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2115293A-78F9-4B5E-B5C6-996524B5E86F}" xr6:coauthVersionLast="47" xr6:coauthVersionMax="47" xr10:uidLastSave="{00000000-0000-0000-0000-000000000000}"/>
  <bookViews>
    <workbookView xWindow="-120" yWindow="-120" windowWidth="20730" windowHeight="11160" tabRatio="813" activeTab="15" xr2:uid="{00000000-000D-0000-FFFF-FFFF00000000}"/>
  </bookViews>
  <sheets>
    <sheet name="Data1" sheetId="2" r:id="rId1"/>
    <sheet name="Data2" sheetId="13" r:id="rId2"/>
    <sheet name="D1" sheetId="29" r:id="rId3"/>
    <sheet name="D2" sheetId="23" r:id="rId4"/>
    <sheet name="A1" sheetId="1" r:id="rId5"/>
    <sheet name="D3" sheetId="24" r:id="rId6"/>
    <sheet name="A2" sheetId="7" state="hidden" r:id="rId7"/>
    <sheet name="A3" sheetId="22" r:id="rId8"/>
    <sheet name="E1" sheetId="3" state="hidden" r:id="rId9"/>
    <sheet name="A4" sheetId="26" r:id="rId10"/>
    <sheet name="A5" sheetId="30" r:id="rId11"/>
    <sheet name="風險管制" sheetId="18" r:id="rId12"/>
    <sheet name="S1" sheetId="8" r:id="rId13"/>
    <sheet name="VDCS" sheetId="34" r:id="rId14"/>
    <sheet name="待驗清單" sheetId="19" r:id="rId15"/>
    <sheet name="Dashboard" sheetId="5" r:id="rId16"/>
    <sheet name="說明" sheetId="20" r:id="rId17"/>
  </sheets>
  <definedNames>
    <definedName name="_Fill" localSheetId="6" hidden="1">#REF!</definedName>
    <definedName name="_Fill" localSheetId="13" hidden="1">#REF!</definedName>
    <definedName name="_Fill" hidden="1">#REF!</definedName>
    <definedName name="_xlnm._FilterDatabase" localSheetId="4" hidden="1">'A1'!$A$1:$L$152</definedName>
    <definedName name="_xlnm._FilterDatabase" localSheetId="7" hidden="1">'A3'!$A$1:$P$1872</definedName>
    <definedName name="_xlnm._FilterDatabase" localSheetId="9" hidden="1">'A4'!$A$1:$O$754</definedName>
    <definedName name="_xlnm._FilterDatabase" localSheetId="0" hidden="1">Data1!$A$1:$AB$1</definedName>
    <definedName name="_xlnm._FilterDatabase" localSheetId="1" hidden="1">Data2!$A$1:$R$241</definedName>
    <definedName name="_xlnm._FilterDatabase" localSheetId="12" hidden="1">'S1'!$A$1:$I$267</definedName>
    <definedName name="_xlnm._FilterDatabase" localSheetId="13" hidden="1">VDCS!$A$1:$AI$1</definedName>
    <definedName name="A1分頁">OFFSET('A1'!$A$1,,,COUNTA('A1'!$A:$A),COUNTA('A1'!$A$1:$L$1))</definedName>
    <definedName name="A3分頁">OFFSET('A3'!$A$1,,,COUNTA('A3'!$A:$A),COUNTA('A3'!$A$1:$P$1))</definedName>
    <definedName name="A4分頁">OFFSET('A4'!$A$1,,,COUNTA('A4'!$A:$A),COUNTA('A4'!$A$1:$O$1))</definedName>
    <definedName name="A5分頁">OFFSET('A5'!$A$1,,,COUNTA('A5'!$A:$A),COUNTA('A5'!$A$1:$H$1))</definedName>
    <definedName name="Data1分頁">OFFSET(Data1!$A$1,,,COUNTA(Data1!$A:$A),COUNTA(Data1!$A$1:$AB$1))</definedName>
    <definedName name="Data2分頁">OFFSET(Data2!$A$1,,,COUNTA(Data2!$A:$A),COUNTA(Data2!$A$1:$AB$1))</definedName>
    <definedName name="Slicer_D">#N/A</definedName>
    <definedName name="Slicer_D1">#N/A</definedName>
    <definedName name="Slicer_M">#N/A</definedName>
    <definedName name="Slicer_M1">#N/A</definedName>
    <definedName name="Slicer_W">#N/A</definedName>
    <definedName name="Slicer_W1">#N/A</definedName>
    <definedName name="Slicer_供應商名稱">#N/A</definedName>
    <definedName name="Slicer_姓名">#N/A</definedName>
    <definedName name="Slicer_類別">#N/A</definedName>
    <definedName name="Slicer_類別1">#N/A</definedName>
    <definedName name="週別清單">OFFSET('A5'!$P$2,,,COUNTA('A5'!$P:$P)-1,COUNTA('A5'!$P$1))</definedName>
  </definedNames>
  <calcPr calcId="191029"/>
  <pivotCaches>
    <pivotCache cacheId="0" r:id="rId18"/>
    <pivotCache cacheId="1" r:id="rId19"/>
    <pivotCache cacheId="2" r:id="rId20"/>
    <pivotCache cacheId="3" r:id="rId21"/>
    <pivotCache cacheId="4" r:id="rId22"/>
    <pivotCache cacheId="5" r:id="rId23"/>
  </pivotCaches>
  <extLst>
    <ext xmlns:x14="http://schemas.microsoft.com/office/spreadsheetml/2009/9/main" uri="{BBE1A952-AA13-448e-AADC-164F8A28A991}">
      <x14:slicerCaches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93" i="34" l="1"/>
  <c r="P391" i="34"/>
  <c r="P375" i="34"/>
  <c r="P372" i="34"/>
  <c r="P360" i="34"/>
  <c r="P363" i="34"/>
  <c r="P362" i="34"/>
  <c r="P354" i="34"/>
  <c r="P346" i="34" l="1"/>
  <c r="P332" i="34"/>
  <c r="P303" i="34"/>
  <c r="P302" i="34"/>
  <c r="P301" i="34"/>
  <c r="P293" i="34"/>
  <c r="P291" i="34"/>
  <c r="P290" i="34"/>
  <c r="P256" i="34"/>
  <c r="V230" i="34"/>
  <c r="V222" i="34"/>
  <c r="V221" i="34"/>
  <c r="P217" i="34"/>
  <c r="P216" i="34"/>
  <c r="U214" i="34"/>
  <c r="P214" i="34"/>
  <c r="P213" i="34"/>
  <c r="U212" i="34"/>
  <c r="P212" i="34"/>
  <c r="V175" i="34"/>
  <c r="V171" i="34"/>
  <c r="V156" i="34"/>
  <c r="V151" i="34"/>
  <c r="U152" i="34"/>
  <c r="V150" i="34"/>
  <c r="U146" i="34"/>
  <c r="V135" i="34"/>
  <c r="V134" i="34"/>
  <c r="U132" i="34"/>
  <c r="U129" i="34"/>
  <c r="U128" i="34"/>
  <c r="U126" i="34"/>
  <c r="U125" i="34"/>
  <c r="V123" i="34"/>
  <c r="V121" i="34"/>
  <c r="P66" i="34"/>
  <c r="P65" i="34"/>
  <c r="P64" i="34"/>
  <c r="V53" i="34"/>
  <c r="P53" i="34"/>
  <c r="P54" i="34"/>
  <c r="P52" i="34"/>
  <c r="V51" i="34"/>
  <c r="P51" i="34"/>
  <c r="P50" i="34"/>
  <c r="U48" i="34"/>
  <c r="P48" i="34"/>
  <c r="P47" i="34"/>
  <c r="U46" i="34"/>
  <c r="V44" i="34"/>
  <c r="P44" i="34"/>
  <c r="P45" i="34"/>
  <c r="P42" i="34"/>
  <c r="P40" i="34"/>
  <c r="P38" i="34"/>
  <c r="P36" i="34"/>
  <c r="P35" i="34"/>
  <c r="P34" i="34"/>
  <c r="V32" i="34"/>
  <c r="P30" i="34"/>
  <c r="P29" i="34"/>
  <c r="P27" i="34"/>
  <c r="P24" i="34"/>
  <c r="P25" i="34"/>
  <c r="P23" i="34"/>
  <c r="P22" i="34"/>
  <c r="P20" i="34"/>
  <c r="P21" i="34"/>
  <c r="P19" i="34"/>
  <c r="P17" i="34"/>
  <c r="D44" i="5" l="1"/>
  <c r="AJ37" i="5"/>
  <c r="AI37" i="5"/>
  <c r="AH37" i="5"/>
  <c r="AG37" i="5"/>
  <c r="AF37" i="5"/>
  <c r="AE37" i="5"/>
  <c r="AD37" i="5"/>
  <c r="AC37" i="5"/>
  <c r="AB37" i="5"/>
  <c r="X37" i="5"/>
  <c r="W37" i="5"/>
  <c r="V37" i="5"/>
  <c r="U37" i="5"/>
  <c r="T37" i="5"/>
  <c r="S37" i="5"/>
  <c r="R37" i="5"/>
  <c r="Q37" i="5"/>
  <c r="P37" i="5"/>
  <c r="AJ18" i="5"/>
  <c r="AJ17" i="5"/>
  <c r="AJ16" i="5"/>
  <c r="AJ13" i="5"/>
  <c r="AJ10" i="5"/>
  <c r="AJ9" i="5"/>
  <c r="AJ8" i="5"/>
  <c r="BJ1" i="22"/>
  <c r="BJ7" i="22"/>
  <c r="BJ8" i="22"/>
  <c r="BJ9" i="22"/>
  <c r="AJ11" i="5" l="1"/>
  <c r="AJ14" i="5"/>
  <c r="AJ12" i="5"/>
</calcChain>
</file>

<file path=xl/sharedStrings.xml><?xml version="1.0" encoding="utf-8"?>
<sst xmlns="http://schemas.openxmlformats.org/spreadsheetml/2006/main" count="72871" uniqueCount="3657">
  <si>
    <t>Y</t>
    <phoneticPr fontId="1" type="noConversion"/>
  </si>
  <si>
    <t>M</t>
    <phoneticPr fontId="1" type="noConversion"/>
  </si>
  <si>
    <t>W</t>
    <phoneticPr fontId="1" type="noConversion"/>
  </si>
  <si>
    <t>D</t>
    <phoneticPr fontId="1" type="noConversion"/>
  </si>
  <si>
    <t>LRR(%)</t>
    <phoneticPr fontId="5" type="noConversion"/>
  </si>
  <si>
    <t>DPPM</t>
    <phoneticPr fontId="5" type="noConversion"/>
  </si>
  <si>
    <t>Q</t>
    <phoneticPr fontId="1" type="noConversion"/>
  </si>
  <si>
    <t>VCN0000024</t>
  </si>
  <si>
    <t>沖壓類</t>
  </si>
  <si>
    <t>VCN0012074</t>
  </si>
  <si>
    <t>VCN0034952</t>
  </si>
  <si>
    <t>列標籤</t>
  </si>
  <si>
    <t>總計</t>
  </si>
  <si>
    <t>(全部)</t>
  </si>
  <si>
    <t>類別</t>
    <phoneticPr fontId="1" type="noConversion"/>
  </si>
  <si>
    <t>Y</t>
  </si>
  <si>
    <t>分類</t>
  </si>
  <si>
    <t>Q1</t>
  </si>
  <si>
    <t>Jan</t>
  </si>
  <si>
    <t>VCN0032579</t>
    <phoneticPr fontId="5" type="noConversion"/>
  </si>
  <si>
    <t>VCN0033630</t>
    <phoneticPr fontId="5" type="noConversion"/>
  </si>
  <si>
    <t>VCN0000335</t>
  </si>
  <si>
    <t>ACNJ</t>
  </si>
  <si>
    <t>劉利珍</t>
  </si>
  <si>
    <t>料號</t>
    <phoneticPr fontId="5" type="noConversion"/>
  </si>
  <si>
    <t>物料名稱</t>
    <phoneticPr fontId="5" type="noConversion"/>
  </si>
  <si>
    <t xml:space="preserve">不良類型 </t>
    <phoneticPr fontId="5" type="noConversion"/>
  </si>
  <si>
    <t>交貨
數量</t>
    <phoneticPr fontId="5" type="noConversion"/>
  </si>
  <si>
    <t>抽樣數</t>
    <phoneticPr fontId="5" type="noConversion"/>
  </si>
  <si>
    <t>不良數</t>
    <phoneticPr fontId="5" type="noConversion"/>
  </si>
  <si>
    <t>不良率%</t>
    <phoneticPr fontId="5" type="noConversion"/>
  </si>
  <si>
    <t>IQC</t>
  </si>
  <si>
    <t>重工結果                               良品數/不良數</t>
    <phoneticPr fontId="5" type="noConversion"/>
  </si>
  <si>
    <t>CloSe/Open</t>
    <phoneticPr fontId="5" type="noConversion"/>
  </si>
  <si>
    <t>VCN0000048</t>
  </si>
  <si>
    <t>合計</t>
    <phoneticPr fontId="1" type="noConversion"/>
  </si>
  <si>
    <t>DBR1</t>
  </si>
  <si>
    <t>丁玲霞</t>
  </si>
  <si>
    <t>電鍍類</t>
  </si>
  <si>
    <t>付遲</t>
  </si>
  <si>
    <t>VCN0030769</t>
  </si>
  <si>
    <t>李婉沅</t>
  </si>
  <si>
    <t>瞿小玉</t>
  </si>
  <si>
    <t>VHK0010206</t>
  </si>
  <si>
    <t>李土清</t>
  </si>
  <si>
    <t>何勇</t>
  </si>
  <si>
    <t>廠商</t>
    <phoneticPr fontId="1" type="noConversion"/>
  </si>
  <si>
    <t>重工日期</t>
    <phoneticPr fontId="1" type="noConversion"/>
  </si>
  <si>
    <t>檢驗員</t>
    <phoneticPr fontId="1" type="noConversion"/>
  </si>
  <si>
    <t>是否郵件通知</t>
    <phoneticPr fontId="5" type="noConversion"/>
  </si>
  <si>
    <t>是否需8D報告</t>
    <phoneticPr fontId="5" type="noConversion"/>
  </si>
  <si>
    <t>8D報告回覆狀態</t>
    <phoneticPr fontId="5" type="noConversion"/>
  </si>
  <si>
    <t>處理結果</t>
    <phoneticPr fontId="5" type="noConversion"/>
  </si>
  <si>
    <t>唐瑛</t>
  </si>
  <si>
    <t>匠源</t>
  </si>
  <si>
    <t>正峰</t>
  </si>
  <si>
    <t>再豐達</t>
  </si>
  <si>
    <t>潤泰發</t>
  </si>
  <si>
    <t>卓越佳</t>
  </si>
  <si>
    <t>鍵升</t>
  </si>
  <si>
    <t>西盟特</t>
  </si>
  <si>
    <t>榮盛</t>
  </si>
  <si>
    <t>卓越</t>
  </si>
  <si>
    <t>(空白)</t>
  </si>
  <si>
    <t>外購類</t>
  </si>
  <si>
    <t>VHK0010235</t>
  </si>
  <si>
    <t>料號</t>
    <phoneticPr fontId="5" type="noConversion"/>
  </si>
  <si>
    <t>供應商</t>
    <phoneticPr fontId="5" type="noConversion"/>
  </si>
  <si>
    <t>供應商名稱</t>
    <phoneticPr fontId="5" type="noConversion"/>
  </si>
  <si>
    <t>倉碼</t>
    <phoneticPr fontId="5" type="noConversion"/>
  </si>
  <si>
    <t>進貨驗收單</t>
    <phoneticPr fontId="5" type="noConversion"/>
  </si>
  <si>
    <t>第一次檢驗</t>
    <phoneticPr fontId="1" type="noConversion"/>
  </si>
  <si>
    <t>檢驗員</t>
    <phoneticPr fontId="1" type="noConversion"/>
  </si>
  <si>
    <t>第二次檢驗</t>
    <phoneticPr fontId="1" type="noConversion"/>
  </si>
  <si>
    <t>第三次檢驗</t>
    <phoneticPr fontId="1" type="noConversion"/>
  </si>
  <si>
    <t>品名</t>
    <phoneticPr fontId="5" type="noConversion"/>
  </si>
  <si>
    <t>供應商</t>
    <phoneticPr fontId="5" type="noConversion"/>
  </si>
  <si>
    <t>供應商名稱</t>
    <phoneticPr fontId="5" type="noConversion"/>
  </si>
  <si>
    <t>倉庫號</t>
    <phoneticPr fontId="5" type="noConversion"/>
  </si>
  <si>
    <t>創建日期</t>
    <phoneticPr fontId="5" type="noConversion"/>
  </si>
  <si>
    <t>檢驗狀況</t>
    <phoneticPr fontId="5" type="noConversion"/>
  </si>
  <si>
    <t>處理類型</t>
    <phoneticPr fontId="5" type="noConversion"/>
  </si>
  <si>
    <t>檢驗人</t>
    <phoneticPr fontId="5" type="noConversion"/>
  </si>
  <si>
    <t>創建人</t>
    <phoneticPr fontId="5" type="noConversion"/>
  </si>
  <si>
    <t>料件項次</t>
    <phoneticPr fontId="5" type="noConversion"/>
  </si>
  <si>
    <t>批號</t>
    <phoneticPr fontId="5" type="noConversion"/>
  </si>
  <si>
    <t>風險</t>
    <phoneticPr fontId="5" type="noConversion"/>
  </si>
  <si>
    <t>部門</t>
    <phoneticPr fontId="5" type="noConversion"/>
  </si>
  <si>
    <t>PO單號</t>
    <phoneticPr fontId="5" type="noConversion"/>
  </si>
  <si>
    <t>料號</t>
    <phoneticPr fontId="5" type="noConversion"/>
  </si>
  <si>
    <t>數量</t>
    <phoneticPr fontId="5" type="noConversion"/>
  </si>
  <si>
    <t>AQL</t>
    <phoneticPr fontId="5" type="noConversion"/>
  </si>
  <si>
    <t>單位</t>
    <phoneticPr fontId="5" type="noConversion"/>
  </si>
  <si>
    <t>進貨驗收單</t>
    <phoneticPr fontId="5" type="noConversion"/>
  </si>
  <si>
    <t>工廠</t>
    <phoneticPr fontId="5" type="noConversion"/>
  </si>
  <si>
    <t>分類</t>
    <phoneticPr fontId="5" type="noConversion"/>
  </si>
  <si>
    <t>品名</t>
    <phoneticPr fontId="5" type="noConversion"/>
  </si>
  <si>
    <t>錯誤信息</t>
    <phoneticPr fontId="5" type="noConversion"/>
  </si>
  <si>
    <t>失敗次數</t>
    <phoneticPr fontId="5" type="noConversion"/>
  </si>
  <si>
    <t>上傳時間</t>
    <phoneticPr fontId="5" type="noConversion"/>
  </si>
  <si>
    <t>日期</t>
    <phoneticPr fontId="5" type="noConversion"/>
  </si>
  <si>
    <t>驗驗收單號</t>
    <phoneticPr fontId="5" type="noConversion"/>
  </si>
  <si>
    <t>料號</t>
    <phoneticPr fontId="5" type="noConversion"/>
  </si>
  <si>
    <t>樣本數</t>
    <phoneticPr fontId="5" type="noConversion"/>
  </si>
  <si>
    <t>不良數</t>
    <phoneticPr fontId="5" type="noConversion"/>
  </si>
  <si>
    <t>不良描述</t>
    <phoneticPr fontId="5" type="noConversion"/>
  </si>
  <si>
    <t>不良缺點說明</t>
    <phoneticPr fontId="5" type="noConversion"/>
  </si>
  <si>
    <t>檢驗類型</t>
    <phoneticPr fontId="5" type="noConversion"/>
  </si>
  <si>
    <t>檢驗部門</t>
    <phoneticPr fontId="5" type="noConversion"/>
  </si>
  <si>
    <t>檢驗員</t>
    <phoneticPr fontId="5" type="noConversion"/>
  </si>
  <si>
    <t>工廠</t>
    <phoneticPr fontId="5" type="noConversion"/>
  </si>
  <si>
    <t>采購單號</t>
    <phoneticPr fontId="5" type="noConversion"/>
  </si>
  <si>
    <t>備注</t>
    <phoneticPr fontId="5" type="noConversion"/>
  </si>
  <si>
    <t>NWE1</t>
  </si>
  <si>
    <t>深圳市碩美包裝材料有限公司</t>
  </si>
  <si>
    <t>東莞市和永包裝有限公司</t>
  </si>
  <si>
    <t>結案</t>
    <phoneticPr fontId="1" type="noConversion"/>
  </si>
  <si>
    <t>VCN0025831</t>
  </si>
  <si>
    <t>VCN0015622</t>
  </si>
  <si>
    <t>宇泰模具(東莞)有限公司</t>
  </si>
  <si>
    <t>VCN0021551</t>
  </si>
  <si>
    <t>EXR1</t>
  </si>
  <si>
    <t>VCN0016488</t>
  </si>
  <si>
    <t>VSG0000018</t>
  </si>
  <si>
    <t>檢驗日期</t>
    <phoneticPr fontId="5" type="noConversion"/>
  </si>
  <si>
    <t>欄標籤</t>
  </si>
  <si>
    <t>計數 - 數量</t>
  </si>
  <si>
    <t>胡浩</t>
    <phoneticPr fontId="1" type="noConversion"/>
  </si>
  <si>
    <t>深圳市新力生塑膠五金製品有限公司</t>
  </si>
  <si>
    <t>供應商代號</t>
    <phoneticPr fontId="1" type="noConversion"/>
  </si>
  <si>
    <t>化學類</t>
    <phoneticPr fontId="1" type="noConversion"/>
  </si>
  <si>
    <t>VCN0020783</t>
    <phoneticPr fontId="5" type="noConversion"/>
  </si>
  <si>
    <t>VCN0026672</t>
    <phoneticPr fontId="5" type="noConversion"/>
  </si>
  <si>
    <t>VHK0010712</t>
    <phoneticPr fontId="5" type="noConversion"/>
  </si>
  <si>
    <t>包材類</t>
    <phoneticPr fontId="5" type="noConversion"/>
  </si>
  <si>
    <t>VCN0012287</t>
    <phoneticPr fontId="5" type="noConversion"/>
  </si>
  <si>
    <t>VCN0016383</t>
    <phoneticPr fontId="5" type="noConversion"/>
  </si>
  <si>
    <t>VCN0017560</t>
    <phoneticPr fontId="5" type="noConversion"/>
  </si>
  <si>
    <t>VCN0018199</t>
    <phoneticPr fontId="5" type="noConversion"/>
  </si>
  <si>
    <t>VCN0018716</t>
    <phoneticPr fontId="5" type="noConversion"/>
  </si>
  <si>
    <t>VCN0019307</t>
    <phoneticPr fontId="5" type="noConversion"/>
  </si>
  <si>
    <t>VCN0019593</t>
    <phoneticPr fontId="5" type="noConversion"/>
  </si>
  <si>
    <t>VCN0021493</t>
    <phoneticPr fontId="5" type="noConversion"/>
  </si>
  <si>
    <t>VCN0022350</t>
    <phoneticPr fontId="5" type="noConversion"/>
  </si>
  <si>
    <t>VCN0025039</t>
    <phoneticPr fontId="5" type="noConversion"/>
  </si>
  <si>
    <t>VCN0028008</t>
    <phoneticPr fontId="5" type="noConversion"/>
  </si>
  <si>
    <t>VCN0032382</t>
    <phoneticPr fontId="5" type="noConversion"/>
  </si>
  <si>
    <t>VCN0032945</t>
    <phoneticPr fontId="5" type="noConversion"/>
  </si>
  <si>
    <t>VCN0034637</t>
    <phoneticPr fontId="5" type="noConversion"/>
  </si>
  <si>
    <t>VBZ0010005</t>
    <phoneticPr fontId="5" type="noConversion"/>
  </si>
  <si>
    <t>VCN0000014</t>
    <phoneticPr fontId="5" type="noConversion"/>
  </si>
  <si>
    <t>VCN0015622</t>
    <phoneticPr fontId="5" type="noConversion"/>
  </si>
  <si>
    <t>VCN0015833</t>
    <phoneticPr fontId="5" type="noConversion"/>
  </si>
  <si>
    <t>VCN0016790</t>
    <phoneticPr fontId="5" type="noConversion"/>
  </si>
  <si>
    <t>VCN0019028</t>
    <phoneticPr fontId="5" type="noConversion"/>
  </si>
  <si>
    <t>VCN0020463</t>
    <phoneticPr fontId="5" type="noConversion"/>
  </si>
  <si>
    <t>外購類</t>
    <phoneticPr fontId="1" type="noConversion"/>
  </si>
  <si>
    <t>VCN0025874</t>
    <phoneticPr fontId="5" type="noConversion"/>
  </si>
  <si>
    <t>VTW0011169</t>
    <phoneticPr fontId="5" type="noConversion"/>
  </si>
  <si>
    <t>VTW0011718</t>
    <phoneticPr fontId="5" type="noConversion"/>
  </si>
  <si>
    <t>VTW0012388</t>
    <phoneticPr fontId="5" type="noConversion"/>
  </si>
  <si>
    <t>VUS0010116</t>
    <phoneticPr fontId="5" type="noConversion"/>
  </si>
  <si>
    <t>外購類</t>
    <phoneticPr fontId="12" type="noConversion"/>
  </si>
  <si>
    <t>其他類</t>
    <phoneticPr fontId="1" type="noConversion"/>
  </si>
  <si>
    <t>VCN0021348</t>
    <phoneticPr fontId="5" type="noConversion"/>
  </si>
  <si>
    <t>VCN0031442</t>
    <phoneticPr fontId="5" type="noConversion"/>
  </si>
  <si>
    <t>VCN0032570</t>
    <phoneticPr fontId="5" type="noConversion"/>
  </si>
  <si>
    <t>VCN0015442</t>
    <phoneticPr fontId="5" type="noConversion"/>
  </si>
  <si>
    <t>VCN0015546</t>
    <phoneticPr fontId="5" type="noConversion"/>
  </si>
  <si>
    <t>VCN0016488</t>
    <phoneticPr fontId="5" type="noConversion"/>
  </si>
  <si>
    <t>VCN0017402</t>
    <phoneticPr fontId="5" type="noConversion"/>
  </si>
  <si>
    <t>VCN0017633</t>
    <phoneticPr fontId="5" type="noConversion"/>
  </si>
  <si>
    <t>VCN0020222</t>
    <phoneticPr fontId="5" type="noConversion"/>
  </si>
  <si>
    <t>VCN0020479</t>
    <phoneticPr fontId="5" type="noConversion"/>
  </si>
  <si>
    <t>VCN0020533</t>
    <phoneticPr fontId="5" type="noConversion"/>
  </si>
  <si>
    <t>VCN0020552</t>
    <phoneticPr fontId="5" type="noConversion"/>
  </si>
  <si>
    <t>VCN0021163</t>
    <phoneticPr fontId="5" type="noConversion"/>
  </si>
  <si>
    <t>VCN0021247</t>
    <phoneticPr fontId="5" type="noConversion"/>
  </si>
  <si>
    <t>VHK0010604</t>
    <phoneticPr fontId="5" type="noConversion"/>
  </si>
  <si>
    <t>VTW0011540</t>
    <phoneticPr fontId="5" type="noConversion"/>
  </si>
  <si>
    <t>VCN0015680</t>
    <phoneticPr fontId="5" type="noConversion"/>
  </si>
  <si>
    <t>VCN0019509</t>
    <phoneticPr fontId="5" type="noConversion"/>
  </si>
  <si>
    <t>VCN0028420</t>
    <phoneticPr fontId="5" type="noConversion"/>
  </si>
  <si>
    <t>VHK0010450</t>
    <phoneticPr fontId="5" type="noConversion"/>
  </si>
  <si>
    <t>VHK0010669</t>
    <phoneticPr fontId="5" type="noConversion"/>
  </si>
  <si>
    <t>VHK0010851</t>
    <phoneticPr fontId="5" type="noConversion"/>
  </si>
  <si>
    <t>VHK0011083</t>
    <phoneticPr fontId="5" type="noConversion"/>
  </si>
  <si>
    <t>VHK0011689</t>
    <phoneticPr fontId="5" type="noConversion"/>
  </si>
  <si>
    <t>VSG0010145</t>
    <phoneticPr fontId="5" type="noConversion"/>
  </si>
  <si>
    <t>VTW0011561</t>
    <phoneticPr fontId="5" type="noConversion"/>
  </si>
  <si>
    <t>VVG0010037</t>
    <phoneticPr fontId="5" type="noConversion"/>
  </si>
  <si>
    <t>VCN0021072</t>
    <phoneticPr fontId="5" type="noConversion"/>
  </si>
  <si>
    <t>VCN0030769</t>
    <phoneticPr fontId="5" type="noConversion"/>
  </si>
  <si>
    <t>M</t>
  </si>
  <si>
    <t>W</t>
  </si>
  <si>
    <t>類別</t>
    <phoneticPr fontId="1" type="noConversion"/>
  </si>
  <si>
    <t>加總 - 數量</t>
  </si>
  <si>
    <t>VTW0011488</t>
    <phoneticPr fontId="5" type="noConversion"/>
  </si>
  <si>
    <t>加總 - 樣本數</t>
  </si>
  <si>
    <t>加總 - 不良數</t>
  </si>
  <si>
    <t>異常批數</t>
    <phoneticPr fontId="1" type="noConversion"/>
  </si>
  <si>
    <t>總批數</t>
    <phoneticPr fontId="1" type="noConversion"/>
  </si>
  <si>
    <t>計數 - 樣本數</t>
  </si>
  <si>
    <t>計算總批數</t>
    <phoneticPr fontId="1" type="noConversion"/>
  </si>
  <si>
    <t>計算總檢驗批數</t>
    <phoneticPr fontId="1" type="noConversion"/>
  </si>
  <si>
    <t>計算總異常批數</t>
    <phoneticPr fontId="1" type="noConversion"/>
  </si>
  <si>
    <t>計算各項數量</t>
    <phoneticPr fontId="1" type="noConversion"/>
  </si>
  <si>
    <t>檢驗批數</t>
    <phoneticPr fontId="1" type="noConversion"/>
  </si>
  <si>
    <t>免檢批數</t>
    <phoneticPr fontId="1" type="noConversion"/>
  </si>
  <si>
    <t>總數量</t>
    <phoneticPr fontId="1" type="noConversion"/>
  </si>
  <si>
    <t>總樣品數</t>
    <phoneticPr fontId="1" type="noConversion"/>
  </si>
  <si>
    <t>總不良數</t>
    <phoneticPr fontId="1" type="noConversion"/>
  </si>
  <si>
    <t>總免檢數</t>
    <phoneticPr fontId="1" type="noConversion"/>
  </si>
  <si>
    <t>類別</t>
  </si>
  <si>
    <t>加總 - 總批數</t>
  </si>
  <si>
    <t>加總 - 檢驗批數</t>
  </si>
  <si>
    <t>加總 - 異常批數</t>
  </si>
  <si>
    <t>加總 - 總數量</t>
  </si>
  <si>
    <t>加總 - 總樣品數</t>
  </si>
  <si>
    <t>加總 - 總不良數</t>
  </si>
  <si>
    <t>D</t>
  </si>
  <si>
    <t>計算檢驗批數</t>
    <phoneticPr fontId="1" type="noConversion"/>
  </si>
  <si>
    <t>計算異常批數</t>
    <phoneticPr fontId="1" type="noConversion"/>
  </si>
  <si>
    <t>類別</t>
    <phoneticPr fontId="1" type="noConversion"/>
  </si>
  <si>
    <t>姓名</t>
    <phoneticPr fontId="1" type="noConversion"/>
  </si>
  <si>
    <t>-檢驗批數-</t>
  </si>
  <si>
    <t>-總不良數-</t>
  </si>
  <si>
    <t>-總樣品數-</t>
  </si>
  <si>
    <t>-異常批數-</t>
  </si>
  <si>
    <t>-樣品數-</t>
  </si>
  <si>
    <t>-檢驗不良率(批)-</t>
  </si>
  <si>
    <t>-檢驗不良率(數量)-</t>
  </si>
  <si>
    <t>-檢驗不良率=0%(批)-</t>
  </si>
  <si>
    <t>日期/項次</t>
    <phoneticPr fontId="1" type="noConversion"/>
  </si>
  <si>
    <t>Sample</t>
  </si>
  <si>
    <t>部門</t>
    <phoneticPr fontId="5" type="noConversion"/>
  </si>
  <si>
    <t>供應商</t>
    <phoneticPr fontId="5" type="noConversion"/>
  </si>
  <si>
    <t>檢驗日期</t>
    <phoneticPr fontId="5" type="noConversion"/>
  </si>
  <si>
    <t>料件項次</t>
    <phoneticPr fontId="5" type="noConversion"/>
  </si>
  <si>
    <t>異動類型</t>
    <phoneticPr fontId="5" type="noConversion"/>
  </si>
  <si>
    <t>物料異動原因</t>
    <phoneticPr fontId="5" type="noConversion"/>
  </si>
  <si>
    <t>標志</t>
    <phoneticPr fontId="5" type="noConversion"/>
  </si>
  <si>
    <t>張先鋒</t>
  </si>
  <si>
    <t>工號</t>
  </si>
  <si>
    <t>姓名</t>
  </si>
  <si>
    <t>部門</t>
  </si>
  <si>
    <t>班別</t>
  </si>
  <si>
    <t>考勤狀況</t>
  </si>
  <si>
    <t>工時時數</t>
  </si>
  <si>
    <t>備注</t>
  </si>
  <si>
    <t>G5552547</t>
  </si>
  <si>
    <t>N2d</t>
  </si>
  <si>
    <t>正常</t>
  </si>
  <si>
    <t>支援人力</t>
  </si>
  <si>
    <t>G5640007</t>
  </si>
  <si>
    <t>NWEI/品質保証部/供應商品質管理課/IQC組</t>
  </si>
  <si>
    <t>F1405985</t>
  </si>
  <si>
    <t>G4005871</t>
  </si>
  <si>
    <t>F4405668</t>
  </si>
  <si>
    <t xml:space="preserve">瞿小玉 </t>
  </si>
  <si>
    <t>G5452450</t>
  </si>
  <si>
    <t>D</t>
    <phoneticPr fontId="1" type="noConversion"/>
  </si>
  <si>
    <t>加總 - 工時時數</t>
  </si>
  <si>
    <t>計數 - 姓名</t>
  </si>
  <si>
    <t>G4736596</t>
  </si>
  <si>
    <t>G5453710</t>
  </si>
  <si>
    <t>薑丹丹</t>
  </si>
  <si>
    <t>目標(LRR)</t>
    <phoneticPr fontId="5" type="noConversion"/>
  </si>
  <si>
    <t>不良批</t>
    <phoneticPr fontId="5" type="noConversion"/>
  </si>
  <si>
    <t>目標(DPPM)</t>
    <phoneticPr fontId="5" type="noConversion"/>
  </si>
  <si>
    <t>日期/項目</t>
    <phoneticPr fontId="5" type="noConversion"/>
  </si>
  <si>
    <t>不良數量</t>
    <phoneticPr fontId="5" type="noConversion"/>
  </si>
  <si>
    <t>沖壓類</t>
    <phoneticPr fontId="1" type="noConversion"/>
  </si>
  <si>
    <t>電鍍類</t>
    <phoneticPr fontId="1" type="noConversion"/>
  </si>
  <si>
    <t>序號</t>
    <phoneticPr fontId="1" type="noConversion"/>
  </si>
  <si>
    <t>類別</t>
    <phoneticPr fontId="1" type="noConversion"/>
  </si>
  <si>
    <t>廠商簡稱</t>
    <phoneticPr fontId="1" type="noConversion"/>
  </si>
  <si>
    <t>廠商全稱</t>
    <phoneticPr fontId="1" type="noConversion"/>
  </si>
  <si>
    <t>備注</t>
    <phoneticPr fontId="1" type="noConversion"/>
  </si>
  <si>
    <t>VCN0016793</t>
    <phoneticPr fontId="5" type="noConversion"/>
  </si>
  <si>
    <t>化學類</t>
    <phoneticPr fontId="1" type="noConversion"/>
  </si>
  <si>
    <t>阿克蘇</t>
    <phoneticPr fontId="1" type="noConversion"/>
  </si>
  <si>
    <t>阿克蘇油漆有限公司</t>
    <phoneticPr fontId="1" type="noConversion"/>
  </si>
  <si>
    <t>王能軍</t>
    <phoneticPr fontId="1" type="noConversion"/>
  </si>
  <si>
    <t>現已不交易2020年09月15日最后一次交易</t>
    <phoneticPr fontId="1" type="noConversion"/>
  </si>
  <si>
    <t>VCN0020032</t>
    <phoneticPr fontId="5" type="noConversion"/>
  </si>
  <si>
    <t>老虎</t>
    <phoneticPr fontId="1" type="noConversion"/>
  </si>
  <si>
    <t>老虎表面技術新材料(蘇州)有限公司</t>
  </si>
  <si>
    <t>VCN0020718</t>
    <phoneticPr fontId="5" type="noConversion"/>
  </si>
  <si>
    <t>阿克蘇</t>
    <phoneticPr fontId="1" type="noConversion"/>
  </si>
  <si>
    <t>宣偉</t>
    <phoneticPr fontId="1" type="noConversion"/>
  </si>
  <si>
    <t>宣偉（上海）涂料有限公司</t>
    <phoneticPr fontId="1" type="noConversion"/>
  </si>
  <si>
    <t>王能軍</t>
    <phoneticPr fontId="1" type="noConversion"/>
  </si>
  <si>
    <t>恩偉仕</t>
    <phoneticPr fontId="1" type="noConversion"/>
  </si>
  <si>
    <t>廣州恩偉仕涂料有限公司</t>
    <phoneticPr fontId="1" type="noConversion"/>
  </si>
  <si>
    <t>VCN0032277</t>
    <phoneticPr fontId="5" type="noConversion"/>
  </si>
  <si>
    <t>永悅</t>
    <phoneticPr fontId="1" type="noConversion"/>
  </si>
  <si>
    <t>深圳永悅工業有限公司</t>
    <phoneticPr fontId="1" type="noConversion"/>
  </si>
  <si>
    <t>德路</t>
    <phoneticPr fontId="1" type="noConversion"/>
  </si>
  <si>
    <t>德路工業粘合劑（上海）有限公司</t>
    <phoneticPr fontId="1" type="noConversion"/>
  </si>
  <si>
    <t>文寶經</t>
    <phoneticPr fontId="1" type="noConversion"/>
  </si>
  <si>
    <t>VCN0010031</t>
    <phoneticPr fontId="5" type="noConversion"/>
  </si>
  <si>
    <t>包裝</t>
  </si>
  <si>
    <t>耐帆包裝工程有限公司</t>
    <phoneticPr fontId="1" type="noConversion"/>
  </si>
  <si>
    <t>荷力科</t>
    <phoneticPr fontId="1" type="noConversion"/>
  </si>
  <si>
    <t>深圳市荷力科蜂窩材料有限公司</t>
    <phoneticPr fontId="12" type="noConversion"/>
  </si>
  <si>
    <t>榮豐</t>
  </si>
  <si>
    <t>東莞榮豐包材有限公司</t>
    <phoneticPr fontId="1" type="noConversion"/>
  </si>
  <si>
    <t>現已不交易2019年1月4日最后一次交易</t>
    <phoneticPr fontId="1" type="noConversion"/>
  </si>
  <si>
    <t>君源旺</t>
    <phoneticPr fontId="1" type="noConversion"/>
  </si>
  <si>
    <t>深圳市君源旺科技有限公司</t>
    <phoneticPr fontId="12" type="noConversion"/>
  </si>
  <si>
    <t>文寶經</t>
    <phoneticPr fontId="1" type="noConversion"/>
  </si>
  <si>
    <t>現已不交易2021年2月24日最后一次交易</t>
    <phoneticPr fontId="1" type="noConversion"/>
  </si>
  <si>
    <t>包材類</t>
    <phoneticPr fontId="5" type="noConversion"/>
  </si>
  <si>
    <t>伊比伊</t>
    <phoneticPr fontId="1" type="noConversion"/>
  </si>
  <si>
    <t>伊比伊(廣州)貿易有限公司</t>
  </si>
  <si>
    <t>碩美</t>
    <phoneticPr fontId="1" type="noConversion"/>
  </si>
  <si>
    <t>三輝</t>
    <phoneticPr fontId="1" type="noConversion"/>
  </si>
  <si>
    <t>深圳市三輝環保包裝材料有限公司</t>
  </si>
  <si>
    <t>山健</t>
    <phoneticPr fontId="1" type="noConversion"/>
  </si>
  <si>
    <t>中山市山健包裝有限公司</t>
  </si>
  <si>
    <t>VCN0021046</t>
    <phoneticPr fontId="5" type="noConversion"/>
  </si>
  <si>
    <t>天月明</t>
    <phoneticPr fontId="1" type="noConversion"/>
  </si>
  <si>
    <t>深圳市天月明包裝製品有限公司</t>
  </si>
  <si>
    <t>麗英達</t>
    <phoneticPr fontId="1" type="noConversion"/>
  </si>
  <si>
    <t>深圳市麗英達防潮保鮮技術有限公司</t>
  </si>
  <si>
    <t>文寶經</t>
    <phoneticPr fontId="1" type="noConversion"/>
  </si>
  <si>
    <t>包材類</t>
    <phoneticPr fontId="5" type="noConversion"/>
  </si>
  <si>
    <t>錦豐盟</t>
    <phoneticPr fontId="1" type="noConversion"/>
  </si>
  <si>
    <t>VCN0022395</t>
    <phoneticPr fontId="5" type="noConversion"/>
  </si>
  <si>
    <t>鴻利</t>
    <phoneticPr fontId="1" type="noConversion"/>
  </si>
  <si>
    <t>深圳市鴻利五金有限公司</t>
  </si>
  <si>
    <t>鴻強</t>
    <phoneticPr fontId="1" type="noConversion"/>
  </si>
  <si>
    <t>藍山縣鴻強木業有限責任公司</t>
  </si>
  <si>
    <t>超達成</t>
    <phoneticPr fontId="1" type="noConversion"/>
  </si>
  <si>
    <t>深圳市超達成包裝製品有限公司</t>
    <phoneticPr fontId="12" type="noConversion"/>
  </si>
  <si>
    <t>VCN0030651</t>
    <phoneticPr fontId="5" type="noConversion"/>
  </si>
  <si>
    <t>春旺</t>
    <phoneticPr fontId="1" type="noConversion"/>
  </si>
  <si>
    <t>深圳市春旺環保科技股份有限公司</t>
    <phoneticPr fontId="12" type="noConversion"/>
  </si>
  <si>
    <t>科興達</t>
  </si>
  <si>
    <t>深圳科興達包裝有限公司</t>
    <phoneticPr fontId="1" type="noConversion"/>
  </si>
  <si>
    <t>佳達華</t>
    <phoneticPr fontId="1" type="noConversion"/>
  </si>
  <si>
    <t>惠州佳達華包裝材料有限公司</t>
    <phoneticPr fontId="1" type="noConversion"/>
  </si>
  <si>
    <t>VCN0033184</t>
    <phoneticPr fontId="5" type="noConversion"/>
  </si>
  <si>
    <t>銘泰</t>
    <phoneticPr fontId="1" type="noConversion"/>
  </si>
  <si>
    <t>東莞市銘泰包裝材料有限公司</t>
  </si>
  <si>
    <t>和永</t>
    <phoneticPr fontId="1" type="noConversion"/>
  </si>
  <si>
    <t>VCN0034711</t>
    <phoneticPr fontId="5" type="noConversion"/>
  </si>
  <si>
    <t>三志信</t>
    <phoneticPr fontId="1" type="noConversion"/>
  </si>
  <si>
    <t>惠州三志信包裝材料有限公司</t>
    <phoneticPr fontId="1" type="noConversion"/>
  </si>
  <si>
    <t>VCN0035029</t>
    <phoneticPr fontId="5" type="noConversion"/>
  </si>
  <si>
    <t>旺利</t>
    <phoneticPr fontId="1" type="noConversion"/>
  </si>
  <si>
    <t>東莞旺利包裝材料有限公司</t>
    <phoneticPr fontId="1" type="noConversion"/>
  </si>
  <si>
    <t>SKYROCKINDUSTRYCO.,LTD.</t>
  </si>
  <si>
    <t>鐘智輝</t>
    <phoneticPr fontId="1" type="noConversion"/>
  </si>
  <si>
    <t>公用代碼</t>
    <phoneticPr fontId="1" type="noConversion"/>
  </si>
  <si>
    <t>王志明</t>
    <phoneticPr fontId="1" type="noConversion"/>
  </si>
  <si>
    <t>富聯富桂</t>
    <phoneticPr fontId="1" type="noConversion"/>
  </si>
  <si>
    <t>南寧富聯富桂有限公司</t>
    <phoneticPr fontId="1" type="noConversion"/>
  </si>
  <si>
    <t>劉安安</t>
    <phoneticPr fontId="1" type="noConversion"/>
  </si>
  <si>
    <t>VCN0014166</t>
    <phoneticPr fontId="5" type="noConversion"/>
  </si>
  <si>
    <t>國宙</t>
  </si>
  <si>
    <t>國宙電子（上海）有限公司</t>
    <phoneticPr fontId="1" type="noConversion"/>
  </si>
  <si>
    <t>安品達</t>
    <phoneticPr fontId="1" type="noConversion"/>
  </si>
  <si>
    <t>劉安安</t>
    <phoneticPr fontId="1" type="noConversion"/>
  </si>
  <si>
    <t>劉安安</t>
    <phoneticPr fontId="1" type="noConversion"/>
  </si>
  <si>
    <t>長穀川</t>
    <phoneticPr fontId="1" type="noConversion"/>
  </si>
  <si>
    <t>長谷川有限公司</t>
    <phoneticPr fontId="1" type="noConversion"/>
  </si>
  <si>
    <t>VCN0017707</t>
    <phoneticPr fontId="5" type="noConversion"/>
  </si>
  <si>
    <t>金興</t>
    <phoneticPr fontId="1" type="noConversion"/>
  </si>
  <si>
    <t>深圳市金興機電設備有限公司</t>
    <phoneticPr fontId="1" type="noConversion"/>
  </si>
  <si>
    <t>現已不交易2022年12月08日最后一次交易</t>
    <phoneticPr fontId="1" type="noConversion"/>
  </si>
  <si>
    <t>宏聯</t>
    <phoneticPr fontId="1" type="noConversion"/>
  </si>
  <si>
    <t>東莞市宏聯電子有限公司</t>
  </si>
  <si>
    <t>VCN0022525</t>
    <phoneticPr fontId="5" type="noConversion"/>
  </si>
  <si>
    <t>宇泰</t>
  </si>
  <si>
    <t>VCN0024500</t>
    <phoneticPr fontId="5" type="noConversion"/>
  </si>
  <si>
    <t>再豐達</t>
    <phoneticPr fontId="1" type="noConversion"/>
  </si>
  <si>
    <t>深圳市再豐達實業有限公司</t>
  </si>
  <si>
    <t>潤泰發</t>
    <phoneticPr fontId="1" type="noConversion"/>
  </si>
  <si>
    <t>深圳市潤泰發科技有限公司</t>
  </si>
  <si>
    <t>VCN0028726</t>
    <phoneticPr fontId="5" type="noConversion"/>
  </si>
  <si>
    <t>領志</t>
    <phoneticPr fontId="1" type="noConversion"/>
  </si>
  <si>
    <t>領志有限公司</t>
    <phoneticPr fontId="1" type="noConversion"/>
  </si>
  <si>
    <t>VCN0033305</t>
    <phoneticPr fontId="5" type="noConversion"/>
  </si>
  <si>
    <t>雄鑫振建</t>
    <phoneticPr fontId="1" type="noConversion"/>
  </si>
  <si>
    <t>東莞市雄鑫振建五金精密製造有限公司</t>
    <phoneticPr fontId="5" type="noConversion"/>
  </si>
  <si>
    <t>VHK0011255</t>
    <phoneticPr fontId="5" type="noConversion"/>
  </si>
  <si>
    <t>聯德</t>
    <phoneticPr fontId="1" type="noConversion"/>
  </si>
  <si>
    <t>聯德有限公司</t>
    <phoneticPr fontId="1" type="noConversion"/>
  </si>
  <si>
    <t>王志明</t>
    <phoneticPr fontId="1" type="noConversion"/>
  </si>
  <si>
    <t>VMO0010021</t>
    <phoneticPr fontId="5" type="noConversion"/>
  </si>
  <si>
    <t>澤台</t>
  </si>
  <si>
    <t>澤台精密工業(澳門離岸商業服務)有限公司</t>
  </si>
  <si>
    <t>VSG0010093</t>
    <phoneticPr fontId="5" type="noConversion"/>
  </si>
  <si>
    <t>赫比</t>
    <phoneticPr fontId="1" type="noConversion"/>
  </si>
  <si>
    <t>赫比有限公司</t>
    <phoneticPr fontId="1" type="noConversion"/>
  </si>
  <si>
    <t>外購類</t>
    <phoneticPr fontId="1" type="noConversion"/>
  </si>
  <si>
    <t>奇鋐</t>
  </si>
  <si>
    <t>奇鋐科技股份有限公司</t>
    <phoneticPr fontId="12" type="noConversion"/>
  </si>
  <si>
    <t>鐘智輝</t>
    <phoneticPr fontId="1" type="noConversion"/>
  </si>
  <si>
    <t>VTW0011316</t>
    <phoneticPr fontId="5" type="noConversion"/>
  </si>
  <si>
    <t>超眾</t>
  </si>
  <si>
    <t>超眾科技股份有限公司</t>
    <phoneticPr fontId="12" type="noConversion"/>
  </si>
  <si>
    <t>益睿</t>
    <phoneticPr fontId="1" type="noConversion"/>
  </si>
  <si>
    <t>益睿科技股份有限公司</t>
    <phoneticPr fontId="12" type="noConversion"/>
  </si>
  <si>
    <t>VTW0012162</t>
    <phoneticPr fontId="5" type="noConversion"/>
  </si>
  <si>
    <t>川益</t>
  </si>
  <si>
    <t>川益科技股份有限公司</t>
    <phoneticPr fontId="12" type="noConversion"/>
  </si>
  <si>
    <t>信鍇</t>
  </si>
  <si>
    <t>信鍇實業股份有限公司</t>
    <phoneticPr fontId="12" type="noConversion"/>
  </si>
  <si>
    <t>E2E</t>
    <phoneticPr fontId="1" type="noConversion"/>
  </si>
  <si>
    <t>E2EMFG,LLC</t>
  </si>
  <si>
    <t>VUS0010181</t>
    <phoneticPr fontId="5" type="noConversion"/>
  </si>
  <si>
    <t>RENNE</t>
  </si>
  <si>
    <t>ATRENNE（只有英文）</t>
    <phoneticPr fontId="12" type="noConversion"/>
  </si>
  <si>
    <t>鴻富錦</t>
  </si>
  <si>
    <t>鴻富錦精密工業(深圳)有限公司</t>
    <phoneticPr fontId="1" type="noConversion"/>
  </si>
  <si>
    <t>其他類</t>
    <phoneticPr fontId="1" type="noConversion"/>
  </si>
  <si>
    <t>金泰克</t>
  </si>
  <si>
    <t>金泰克科技有限公司</t>
    <phoneticPr fontId="1" type="noConversion"/>
  </si>
  <si>
    <t>新力生</t>
    <phoneticPr fontId="1" type="noConversion"/>
  </si>
  <si>
    <t>蔣綿林</t>
    <phoneticPr fontId="1" type="noConversion"/>
  </si>
  <si>
    <t>VCN0030055</t>
    <phoneticPr fontId="5" type="noConversion"/>
  </si>
  <si>
    <t>毅舜錦</t>
    <phoneticPr fontId="1" type="noConversion"/>
  </si>
  <si>
    <t>東莞市毅舜錦五金塑膠製品有限公司</t>
    <phoneticPr fontId="12" type="noConversion"/>
  </si>
  <si>
    <t>千彩</t>
    <phoneticPr fontId="1" type="noConversion"/>
  </si>
  <si>
    <t>東莞市千彩五金塑膠製品有限公司</t>
    <phoneticPr fontId="12" type="noConversion"/>
  </si>
  <si>
    <t>華爾萬通</t>
    <phoneticPr fontId="1" type="noConversion"/>
  </si>
  <si>
    <t>惠州市華爾萬通實業有限公司</t>
    <phoneticPr fontId="1" type="noConversion"/>
  </si>
  <si>
    <t>現已不交易2021年11月11日最后一次交易</t>
    <phoneticPr fontId="1" type="noConversion"/>
  </si>
  <si>
    <t>世立</t>
    <phoneticPr fontId="1" type="noConversion"/>
  </si>
  <si>
    <t>東莞市世立五金塑膠製品有限公司</t>
    <phoneticPr fontId="12" type="noConversion"/>
  </si>
  <si>
    <t>VCN0034351</t>
    <phoneticPr fontId="5" type="noConversion"/>
  </si>
  <si>
    <t>必達通</t>
  </si>
  <si>
    <t>必達通有限公司</t>
    <phoneticPr fontId="1" type="noConversion"/>
  </si>
  <si>
    <t>VHK0010926</t>
    <phoneticPr fontId="1" type="noConversion"/>
  </si>
  <si>
    <t>科順</t>
    <phoneticPr fontId="1" type="noConversion"/>
  </si>
  <si>
    <t>科順板材有限公司</t>
    <phoneticPr fontId="1" type="noConversion"/>
  </si>
  <si>
    <t>胡浩</t>
    <phoneticPr fontId="1" type="noConversion"/>
  </si>
  <si>
    <t>VCN0011478</t>
    <phoneticPr fontId="5" type="noConversion"/>
  </si>
  <si>
    <t>外購類</t>
    <phoneticPr fontId="12" type="noConversion"/>
  </si>
  <si>
    <t>佰瑞興</t>
    <phoneticPr fontId="1" type="noConversion"/>
  </si>
  <si>
    <t>深圳市佰瑞興實業有限公司</t>
  </si>
  <si>
    <t>貝迪</t>
  </si>
  <si>
    <t>貝迪印刷(深圳)有限公司</t>
  </si>
  <si>
    <t>VCN0013183</t>
    <phoneticPr fontId="5" type="noConversion"/>
  </si>
  <si>
    <t>時捷</t>
  </si>
  <si>
    <t>時捷電子科技(深圳)有限公司</t>
  </si>
  <si>
    <t>VCN0015438</t>
    <phoneticPr fontId="5" type="noConversion"/>
  </si>
  <si>
    <t>鵬輝</t>
    <phoneticPr fontId="1" type="noConversion"/>
  </si>
  <si>
    <t>外購類</t>
    <phoneticPr fontId="12" type="noConversion"/>
  </si>
  <si>
    <t>榮盛</t>
    <phoneticPr fontId="1" type="noConversion"/>
  </si>
  <si>
    <t>華湘聯</t>
    <phoneticPr fontId="1" type="noConversion"/>
  </si>
  <si>
    <t>PEM</t>
    <phoneticPr fontId="1" type="noConversion"/>
  </si>
  <si>
    <t>上海PEM有限公司</t>
    <phoneticPr fontId="1" type="noConversion"/>
  </si>
  <si>
    <t>VCN0016567</t>
    <phoneticPr fontId="5" type="noConversion"/>
  </si>
  <si>
    <t>羅維特</t>
    <phoneticPr fontId="1" type="noConversion"/>
  </si>
  <si>
    <t>代田機電</t>
    <phoneticPr fontId="1" type="noConversion"/>
  </si>
  <si>
    <t>定榮</t>
    <phoneticPr fontId="1" type="noConversion"/>
  </si>
  <si>
    <t>深圳市定榮實業有限公司</t>
  </si>
  <si>
    <t>VCN0018735</t>
    <phoneticPr fontId="5" type="noConversion"/>
  </si>
  <si>
    <t>卓越五金彈簧(深圳)有限公司</t>
  </si>
  <si>
    <t>VCN0018856</t>
    <phoneticPr fontId="5" type="noConversion"/>
  </si>
  <si>
    <t>神昌</t>
    <phoneticPr fontId="1" type="noConversion"/>
  </si>
  <si>
    <t>廣州神昌金屬製品有限公司</t>
  </si>
  <si>
    <t>永基</t>
    <phoneticPr fontId="1" type="noConversion"/>
  </si>
  <si>
    <t>精億</t>
    <phoneticPr fontId="1" type="noConversion"/>
  </si>
  <si>
    <t>東莞市精億五金有限公司</t>
  </si>
  <si>
    <t>大金</t>
  </si>
  <si>
    <t>東莞大金螺絲有限公司</t>
    <phoneticPr fontId="1" type="noConversion"/>
  </si>
  <si>
    <t>廣喬</t>
    <phoneticPr fontId="1" type="noConversion"/>
  </si>
  <si>
    <t>東莞廣喬五金製品有限公司</t>
  </si>
  <si>
    <t>胡浩</t>
    <phoneticPr fontId="1" type="noConversion"/>
  </si>
  <si>
    <t>迎新利</t>
    <phoneticPr fontId="1" type="noConversion"/>
  </si>
  <si>
    <t>深圳市迎新利螺絲有限公司</t>
  </si>
  <si>
    <t>乾元</t>
    <phoneticPr fontId="1" type="noConversion"/>
  </si>
  <si>
    <t>深圳市乾元不銹鋼製品有限公司</t>
  </si>
  <si>
    <t>VCN0021387</t>
    <phoneticPr fontId="5" type="noConversion"/>
  </si>
  <si>
    <t>實達</t>
    <phoneticPr fontId="1" type="noConversion"/>
  </si>
  <si>
    <t>現已不交易2021年10月14日最后一次交易</t>
    <phoneticPr fontId="1" type="noConversion"/>
  </si>
  <si>
    <t>VHK0010498</t>
    <phoneticPr fontId="5" type="noConversion"/>
  </si>
  <si>
    <t>VHK0010499</t>
    <phoneticPr fontId="5" type="noConversion"/>
  </si>
  <si>
    <t>索斯科</t>
  </si>
  <si>
    <t>達福</t>
  </si>
  <si>
    <t>達福國際有限公司</t>
    <phoneticPr fontId="12" type="noConversion"/>
  </si>
  <si>
    <t>恆昌行有限公司</t>
    <phoneticPr fontId="12" type="noConversion"/>
  </si>
  <si>
    <t>蔡視</t>
    <phoneticPr fontId="1" type="noConversion"/>
  </si>
  <si>
    <t>現已不交易2020年07月03日最后一次交易</t>
    <phoneticPr fontId="1" type="noConversion"/>
  </si>
  <si>
    <t>現已不交易2020年01月07日最后一次交易</t>
    <phoneticPr fontId="1" type="noConversion"/>
  </si>
  <si>
    <t>AERO</t>
  </si>
  <si>
    <t>VCN0000010</t>
    <phoneticPr fontId="5" type="noConversion"/>
  </si>
  <si>
    <t>乙宏</t>
    <phoneticPr fontId="1" type="noConversion"/>
  </si>
  <si>
    <t>現已不交易2022年02月25日最后一次交易</t>
    <phoneticPr fontId="1" type="noConversion"/>
  </si>
  <si>
    <t>外包物料</t>
    <phoneticPr fontId="1" type="noConversion"/>
  </si>
  <si>
    <t>星龍</t>
    <phoneticPr fontId="1" type="noConversion"/>
  </si>
  <si>
    <t>群霖</t>
    <phoneticPr fontId="1" type="noConversion"/>
  </si>
  <si>
    <t>VCN0016880</t>
    <phoneticPr fontId="5" type="noConversion"/>
  </si>
  <si>
    <t>現已不交易2021年12月29日最后一次交易</t>
    <phoneticPr fontId="1" type="noConversion"/>
  </si>
  <si>
    <t>深圳市銀寶山新科技股份有限公司</t>
    <phoneticPr fontId="12" type="noConversion"/>
  </si>
  <si>
    <t>益達興</t>
    <phoneticPr fontId="1" type="noConversion"/>
  </si>
  <si>
    <t>現已不交易2021年12月23日最后一次交易</t>
    <phoneticPr fontId="1" type="noConversion"/>
  </si>
  <si>
    <t>高綺</t>
  </si>
  <si>
    <t>VCN0020562</t>
    <phoneticPr fontId="5" type="noConversion"/>
  </si>
  <si>
    <t>VCN0020801</t>
    <phoneticPr fontId="5" type="noConversion"/>
  </si>
  <si>
    <t>派克</t>
  </si>
  <si>
    <t>鴻富瀚</t>
    <phoneticPr fontId="1" type="noConversion"/>
  </si>
  <si>
    <t>鑫富藝</t>
  </si>
  <si>
    <t>現已不交易2022年06月21日最后一次交易</t>
    <phoneticPr fontId="1" type="noConversion"/>
  </si>
  <si>
    <t>建輝</t>
    <phoneticPr fontId="1" type="noConversion"/>
  </si>
  <si>
    <t>東莞市寶斯捷模具科技有限公司</t>
    <phoneticPr fontId="12" type="noConversion"/>
  </si>
  <si>
    <t>VCN0031781</t>
    <phoneticPr fontId="5" type="noConversion"/>
  </si>
  <si>
    <t>東莞市眾嘉印刷有限公司</t>
    <phoneticPr fontId="12" type="noConversion"/>
  </si>
  <si>
    <t>建寶</t>
    <phoneticPr fontId="1" type="noConversion"/>
  </si>
  <si>
    <t>現已不交易2022年02月22日最后一次交易</t>
    <phoneticPr fontId="1" type="noConversion"/>
  </si>
  <si>
    <t>協和</t>
  </si>
  <si>
    <t>贛龍飛翔</t>
  </si>
  <si>
    <t>沃頓</t>
  </si>
  <si>
    <t>利源</t>
    <phoneticPr fontId="1" type="noConversion"/>
  </si>
  <si>
    <t>富昌電子(香港)</t>
    <phoneticPr fontId="12" type="noConversion"/>
  </si>
  <si>
    <t>飛榮達</t>
    <phoneticPr fontId="1" type="noConversion"/>
  </si>
  <si>
    <t>廣瀨電機香港貿易有限公司</t>
    <phoneticPr fontId="12" type="noConversion"/>
  </si>
  <si>
    <t>立訊精密有限公司</t>
    <phoneticPr fontId="12" type="noConversion"/>
  </si>
  <si>
    <t>VHK0010430</t>
    <phoneticPr fontId="5" type="noConversion"/>
  </si>
  <si>
    <t>現已不交易2022年10月22日最后一次交易</t>
    <phoneticPr fontId="1" type="noConversion"/>
  </si>
  <si>
    <t>現已不交易2021年11月27日最后一次交易</t>
    <phoneticPr fontId="1" type="noConversion"/>
  </si>
  <si>
    <t>現已不交易2020年03月07日最后一次交易</t>
    <phoneticPr fontId="1" type="noConversion"/>
  </si>
  <si>
    <t>現已不交易2022年03月11日最后一次交易</t>
    <phoneticPr fontId="1" type="noConversion"/>
  </si>
  <si>
    <t>萊爾德</t>
  </si>
  <si>
    <t>萊爾德亞洲有限公司</t>
    <phoneticPr fontId="12" type="noConversion"/>
  </si>
  <si>
    <t>自力迅達</t>
  </si>
  <si>
    <t>VHK0010895</t>
    <phoneticPr fontId="5" type="noConversion"/>
  </si>
  <si>
    <t>泰連電子香港有限公司</t>
    <phoneticPr fontId="12" type="noConversion"/>
  </si>
  <si>
    <t>現已不交易2022年11月02日最后一次交易</t>
    <phoneticPr fontId="1" type="noConversion"/>
  </si>
  <si>
    <t>現已不交易2022年08月10日最后一次交易</t>
    <phoneticPr fontId="1" type="noConversion"/>
  </si>
  <si>
    <t>VMY0010039</t>
    <phoneticPr fontId="5" type="noConversion"/>
  </si>
  <si>
    <t>2022年9月9日最后一次交易</t>
    <phoneticPr fontId="1" type="noConversion"/>
  </si>
  <si>
    <t>鴻騰</t>
  </si>
  <si>
    <t>英屬開曼群島鴻騰精密科技股份有限公司台灣分公司</t>
    <phoneticPr fontId="12" type="noConversion"/>
  </si>
  <si>
    <t>現已不交易2021年07月13日最后一次交易</t>
    <phoneticPr fontId="1" type="noConversion"/>
  </si>
  <si>
    <t>佳邦科技股份有限公司竹南分公司</t>
    <phoneticPr fontId="12" type="noConversion"/>
  </si>
  <si>
    <t>VTW0011287</t>
    <phoneticPr fontId="5" type="noConversion"/>
  </si>
  <si>
    <t>現已不交易2020年09月25日最后一次交易</t>
    <phoneticPr fontId="1" type="noConversion"/>
  </si>
  <si>
    <t>譁裕實業股份有限公司</t>
    <phoneticPr fontId="12" type="noConversion"/>
  </si>
  <si>
    <t>現已不交易2019年11月19日最后一次交易</t>
    <phoneticPr fontId="1" type="noConversion"/>
  </si>
  <si>
    <t>VTW0011424</t>
    <phoneticPr fontId="5" type="noConversion"/>
  </si>
  <si>
    <t>樂榮工業股份有限公司</t>
    <phoneticPr fontId="12" type="noConversion"/>
  </si>
  <si>
    <t>台達</t>
  </si>
  <si>
    <t>建準</t>
  </si>
  <si>
    <t>建準電機工業股份有限公司</t>
    <phoneticPr fontId="12" type="noConversion"/>
  </si>
  <si>
    <t>閎暉實業股份有限公司</t>
    <phoneticPr fontId="12" type="noConversion"/>
  </si>
  <si>
    <t>寶德</t>
  </si>
  <si>
    <t>VUS0010103</t>
    <phoneticPr fontId="5" type="noConversion"/>
  </si>
  <si>
    <t>艾羅(USA)公司</t>
    <phoneticPr fontId="12" type="noConversion"/>
  </si>
  <si>
    <t>安費諾電子裝配</t>
  </si>
  <si>
    <t>VUS0010162</t>
    <phoneticPr fontId="5" type="noConversion"/>
  </si>
  <si>
    <t>安費諾(美國)</t>
  </si>
  <si>
    <t>安費諾(美國)有限公司</t>
    <phoneticPr fontId="12" type="noConversion"/>
  </si>
  <si>
    <t>VUS0010392</t>
    <phoneticPr fontId="5" type="noConversion"/>
  </si>
  <si>
    <t>現已不交易2022年06月23日最后一次交易</t>
    <phoneticPr fontId="1" type="noConversion"/>
  </si>
  <si>
    <t>VUS0011257</t>
    <phoneticPr fontId="5" type="noConversion"/>
  </si>
  <si>
    <t>MEGA</t>
  </si>
  <si>
    <t>NSG</t>
    <phoneticPr fontId="1" type="noConversion"/>
  </si>
  <si>
    <t>BPD</t>
    <phoneticPr fontId="1" type="noConversion"/>
  </si>
  <si>
    <t>有限公司</t>
    <phoneticPr fontId="12" type="noConversion"/>
  </si>
  <si>
    <t>2022年6月23日為最后交易日</t>
    <phoneticPr fontId="1" type="noConversion"/>
  </si>
  <si>
    <t>VCN0016629</t>
    <phoneticPr fontId="5" type="noConversion"/>
  </si>
  <si>
    <t>現已不交易2022年06月08日最后一次交易</t>
    <phoneticPr fontId="1" type="noConversion"/>
  </si>
  <si>
    <t>現已不交易2021年06月17日最后一次交易</t>
    <phoneticPr fontId="1" type="noConversion"/>
  </si>
  <si>
    <t>現已不交易2022年08月03日最后一次交易</t>
    <phoneticPr fontId="1" type="noConversion"/>
  </si>
  <si>
    <t>2022年11月10后最后一筆交易</t>
    <phoneticPr fontId="1" type="noConversion"/>
  </si>
  <si>
    <t>VHK0010404</t>
    <phoneticPr fontId="5" type="noConversion"/>
  </si>
  <si>
    <t>現已不交易2022年11月24日最后一次交易</t>
    <phoneticPr fontId="1" type="noConversion"/>
  </si>
  <si>
    <t>VHK0010771</t>
    <phoneticPr fontId="5" type="noConversion"/>
  </si>
  <si>
    <t>同益(香港)</t>
    <phoneticPr fontId="1" type="noConversion"/>
  </si>
  <si>
    <t>VKR0010055</t>
    <phoneticPr fontId="5" type="noConversion"/>
  </si>
  <si>
    <t>INEOS</t>
    <phoneticPr fontId="1" type="noConversion"/>
  </si>
  <si>
    <t>安特普(新加坡)</t>
    <phoneticPr fontId="1" type="noConversion"/>
  </si>
  <si>
    <t>福興(台灣)</t>
    <phoneticPr fontId="1" type="noConversion"/>
  </si>
  <si>
    <t>長華(台灣)</t>
    <phoneticPr fontId="1" type="noConversion"/>
  </si>
  <si>
    <t>科思創(上海)</t>
    <phoneticPr fontId="1" type="noConversion"/>
  </si>
  <si>
    <t>好利時</t>
    <phoneticPr fontId="1" type="noConversion"/>
  </si>
  <si>
    <t>何勇</t>
    <phoneticPr fontId="1" type="noConversion"/>
  </si>
  <si>
    <t>生海</t>
    <phoneticPr fontId="1" type="noConversion"/>
  </si>
  <si>
    <t>順益豐(深圳)有限公司</t>
    <phoneticPr fontId="12" type="noConversion"/>
  </si>
  <si>
    <t>VCN0028608</t>
    <phoneticPr fontId="5" type="noConversion"/>
  </si>
  <si>
    <t>樂星</t>
    <phoneticPr fontId="1" type="noConversion"/>
  </si>
  <si>
    <r>
      <rPr>
        <sz val="12"/>
        <color theme="1"/>
        <rFont val="細明體"/>
        <family val="3"/>
        <charset val="136"/>
      </rPr>
      <t>深圳錦豐盟包裝材料有限公司</t>
    </r>
    <phoneticPr fontId="12" type="noConversion"/>
  </si>
  <si>
    <r>
      <rPr>
        <sz val="12"/>
        <color theme="1"/>
        <rFont val="細明體"/>
        <family val="3"/>
        <charset val="136"/>
      </rPr>
      <t>深圳市鵬輝模具鋼材有限公司</t>
    </r>
    <phoneticPr fontId="12" type="noConversion"/>
  </si>
  <si>
    <r>
      <rPr>
        <sz val="12"/>
        <color theme="1"/>
        <rFont val="細明體"/>
        <family val="3"/>
        <charset val="136"/>
      </rPr>
      <t>深圳市榮盛精密工業有限公司</t>
    </r>
    <phoneticPr fontId="12" type="noConversion"/>
  </si>
  <si>
    <r>
      <rPr>
        <sz val="12"/>
        <color theme="1"/>
        <rFont val="細明體"/>
        <family val="3"/>
        <charset val="136"/>
      </rPr>
      <t>深圳市華湘聯五金製品有限公司</t>
    </r>
    <phoneticPr fontId="12" type="noConversion"/>
  </si>
  <si>
    <r>
      <rPr>
        <sz val="12"/>
        <color theme="1"/>
        <rFont val="細明體"/>
        <family val="3"/>
        <charset val="136"/>
      </rPr>
      <t>廣州市羅維特五金緊固件有限公司</t>
    </r>
    <phoneticPr fontId="12" type="noConversion"/>
  </si>
  <si>
    <r>
      <rPr>
        <sz val="12"/>
        <color theme="1"/>
        <rFont val="細明體"/>
        <family val="3"/>
        <charset val="136"/>
      </rPr>
      <t>深圳市代田機電技術有限公司</t>
    </r>
    <phoneticPr fontId="12" type="noConversion"/>
  </si>
  <si>
    <r>
      <rPr>
        <sz val="12"/>
        <color theme="1"/>
        <rFont val="細明體"/>
        <family val="3"/>
        <charset val="136"/>
      </rPr>
      <t>昆山永基精密電子材料有限公司</t>
    </r>
    <phoneticPr fontId="12" type="noConversion"/>
  </si>
  <si>
    <r>
      <rPr>
        <sz val="12"/>
        <color theme="1"/>
        <rFont val="細明體"/>
        <family val="3"/>
        <charset val="136"/>
      </rPr>
      <t>深圳市實達精密不銹鋼有限公司</t>
    </r>
    <phoneticPr fontId="12" type="noConversion"/>
  </si>
  <si>
    <r>
      <rPr>
        <sz val="12"/>
        <color theme="1"/>
        <rFont val="細明體"/>
        <family val="3"/>
        <charset val="136"/>
      </rPr>
      <t>東莞鍵升印刷有限公司</t>
    </r>
    <phoneticPr fontId="12" type="noConversion"/>
  </si>
  <si>
    <r>
      <rPr>
        <sz val="12"/>
        <color theme="1"/>
        <rFont val="細明體"/>
        <family val="3"/>
        <charset val="136"/>
      </rPr>
      <t>深圳鍵升印刷有限公司</t>
    </r>
    <phoneticPr fontId="12" type="noConversion"/>
  </si>
  <si>
    <r>
      <rPr>
        <sz val="12"/>
        <color theme="1"/>
        <rFont val="細明體"/>
        <family val="3"/>
        <charset val="136"/>
      </rPr>
      <t>康芬戴斯</t>
    </r>
    <phoneticPr fontId="12" type="noConversion"/>
  </si>
  <si>
    <r>
      <rPr>
        <sz val="12"/>
        <color theme="1"/>
        <rFont val="細明體"/>
        <family val="3"/>
        <charset val="136"/>
      </rPr>
      <t>依必安派特香港有限公司</t>
    </r>
    <phoneticPr fontId="12" type="noConversion"/>
  </si>
  <si>
    <t>華湘聯</t>
  </si>
  <si>
    <t>寶豐</t>
  </si>
  <si>
    <t>安品達</t>
  </si>
  <si>
    <t>飛榮達</t>
  </si>
  <si>
    <t>PEM</t>
  </si>
  <si>
    <t>富發世紀</t>
  </si>
  <si>
    <t>供應商名稱</t>
    <phoneticPr fontId="1" type="noConversion"/>
  </si>
  <si>
    <t>同達</t>
  </si>
  <si>
    <t>加總 - 總DPPM</t>
  </si>
  <si>
    <t>VCN0015546</t>
  </si>
  <si>
    <t>ACNH</t>
  </si>
  <si>
    <t>VCN0024500</t>
  </si>
  <si>
    <t>好利時</t>
  </si>
  <si>
    <t>雄鑫振建</t>
  </si>
  <si>
    <t>NSG</t>
  </si>
  <si>
    <t>羅維特</t>
  </si>
  <si>
    <t>供應商名稱</t>
    <phoneticPr fontId="5" type="noConversion"/>
  </si>
  <si>
    <t>合碩</t>
  </si>
  <si>
    <t>日本電產</t>
  </si>
  <si>
    <t>建輝</t>
  </si>
  <si>
    <t>精億</t>
  </si>
  <si>
    <t>公用代碼</t>
  </si>
  <si>
    <t>利源</t>
  </si>
  <si>
    <t>佛山宏元和陽有限公司</t>
    <phoneticPr fontId="1" type="noConversion"/>
  </si>
  <si>
    <t>外購類</t>
    <phoneticPr fontId="1" type="noConversion"/>
  </si>
  <si>
    <t>和陽</t>
    <phoneticPr fontId="1" type="noConversion"/>
  </si>
  <si>
    <t>和陽</t>
  </si>
  <si>
    <t>PD</t>
    <phoneticPr fontId="1" type="noConversion"/>
  </si>
  <si>
    <t>劉安安</t>
  </si>
  <si>
    <t>文寶經</t>
  </si>
  <si>
    <t>王志明</t>
  </si>
  <si>
    <t>王能軍</t>
  </si>
  <si>
    <t>SQE</t>
    <phoneticPr fontId="1" type="noConversion"/>
  </si>
  <si>
    <t>鐘智輝</t>
  </si>
  <si>
    <t>胡浩</t>
  </si>
  <si>
    <t>-供應商不良率(批)-</t>
  </si>
  <si>
    <t>達福</t>
    <phoneticPr fontId="1" type="noConversion"/>
  </si>
  <si>
    <t>張先峰</t>
  </si>
  <si>
    <t>安費諾(加拿大)</t>
    <phoneticPr fontId="1" type="noConversion"/>
  </si>
  <si>
    <t>VCN0020532</t>
  </si>
  <si>
    <t>WK05</t>
  </si>
  <si>
    <t>WK03</t>
  </si>
  <si>
    <t>WK02</t>
  </si>
  <si>
    <t>WK01</t>
  </si>
  <si>
    <t>WK04</t>
  </si>
  <si>
    <t>立意</t>
    <phoneticPr fontId="1" type="noConversion"/>
  </si>
  <si>
    <t>CCL</t>
    <phoneticPr fontId="1" type="noConversion"/>
  </si>
  <si>
    <t>曹小微</t>
  </si>
  <si>
    <t>G5652130</t>
  </si>
  <si>
    <t>外購類</t>
    <phoneticPr fontId="1" type="noConversion"/>
  </si>
  <si>
    <t>外購類</t>
    <phoneticPr fontId="1" type="noConversion"/>
  </si>
  <si>
    <t>胡浩</t>
    <phoneticPr fontId="1" type="noConversion"/>
  </si>
  <si>
    <t>VSG0000018</t>
    <phoneticPr fontId="5" type="noConversion"/>
  </si>
  <si>
    <t>公用代碼(龍華)</t>
    <phoneticPr fontId="12" type="noConversion"/>
  </si>
  <si>
    <t>上海移轉物料共用廠商代碼</t>
    <phoneticPr fontId="1" type="noConversion"/>
  </si>
  <si>
    <t>分頁</t>
    <phoneticPr fontId="1" type="noConversion"/>
  </si>
  <si>
    <t>報表來源</t>
    <phoneticPr fontId="1" type="noConversion"/>
  </si>
  <si>
    <t>解析</t>
    <phoneticPr fontId="1" type="noConversion"/>
  </si>
  <si>
    <t>更新頻率</t>
    <phoneticPr fontId="12" type="noConversion"/>
  </si>
  <si>
    <t>Data1</t>
    <phoneticPr fontId="12" type="noConversion"/>
  </si>
  <si>
    <t>D1</t>
    <phoneticPr fontId="1" type="noConversion"/>
  </si>
  <si>
    <t>日</t>
    <phoneticPr fontId="12" type="noConversion"/>
  </si>
  <si>
    <t>Data2</t>
    <phoneticPr fontId="12" type="noConversion"/>
  </si>
  <si>
    <t>IQC每日檢驗報表(K02)</t>
    <phoneticPr fontId="12" type="noConversion"/>
  </si>
  <si>
    <t>D2</t>
    <phoneticPr fontId="1" type="noConversion"/>
  </si>
  <si>
    <t>D1</t>
    <phoneticPr fontId="12" type="noConversion"/>
  </si>
  <si>
    <t>解析三大類總批數</t>
    <phoneticPr fontId="1" type="noConversion"/>
  </si>
  <si>
    <t>A5</t>
    <phoneticPr fontId="1" type="noConversion"/>
  </si>
  <si>
    <t>D2</t>
    <phoneticPr fontId="12" type="noConversion"/>
  </si>
  <si>
    <t>解析三大類供應商批數</t>
    <phoneticPr fontId="1" type="noConversion"/>
  </si>
  <si>
    <t>A3</t>
    <phoneticPr fontId="1" type="noConversion"/>
  </si>
  <si>
    <t>D3</t>
    <phoneticPr fontId="12" type="noConversion"/>
  </si>
  <si>
    <t>解析IQC檢驗批數</t>
    <phoneticPr fontId="1" type="noConversion"/>
  </si>
  <si>
    <t>A4</t>
    <phoneticPr fontId="1" type="noConversion"/>
  </si>
  <si>
    <t>日</t>
    <phoneticPr fontId="12" type="noConversion"/>
  </si>
  <si>
    <t>A1</t>
    <phoneticPr fontId="12" type="noConversion"/>
  </si>
  <si>
    <t>A3</t>
    <phoneticPr fontId="12" type="noConversion"/>
  </si>
  <si>
    <t>A4</t>
    <phoneticPr fontId="12" type="noConversion"/>
  </si>
  <si>
    <t>解析三大類檢驗員批數</t>
    <phoneticPr fontId="1" type="noConversion"/>
  </si>
  <si>
    <t>A5</t>
    <phoneticPr fontId="12" type="noConversion"/>
  </si>
  <si>
    <t>解析三大類總批數</t>
    <phoneticPr fontId="1" type="noConversion"/>
  </si>
  <si>
    <t>S1</t>
    <phoneticPr fontId="1" type="noConversion"/>
  </si>
  <si>
    <t>供應商對應表</t>
    <phoneticPr fontId="1" type="noConversion"/>
  </si>
  <si>
    <t>手動更新</t>
    <phoneticPr fontId="1" type="noConversion"/>
  </si>
  <si>
    <t>VHK0011182</t>
  </si>
  <si>
    <t>松林</t>
  </si>
  <si>
    <t>公用代碼</t>
    <phoneticPr fontId="1" type="noConversion"/>
  </si>
  <si>
    <t>SKYROCK</t>
    <phoneticPr fontId="1" type="noConversion"/>
  </si>
  <si>
    <t>SKYROCK</t>
  </si>
  <si>
    <t>G5633003</t>
  </si>
  <si>
    <t>IQC每日來料報表(K01)</t>
    <phoneticPr fontId="12" type="noConversion"/>
  </si>
  <si>
    <t>解析每日IQC出勤</t>
    <phoneticPr fontId="1" type="noConversion"/>
  </si>
  <si>
    <t>負責SQE</t>
    <phoneticPr fontId="1" type="noConversion"/>
  </si>
  <si>
    <t>進料批數</t>
    <phoneticPr fontId="1" type="noConversion"/>
  </si>
  <si>
    <t>檢驗批數</t>
    <phoneticPr fontId="1" type="noConversion"/>
  </si>
  <si>
    <t>檢驗達成率(%)</t>
    <phoneticPr fontId="1" type="noConversion"/>
  </si>
  <si>
    <t>檢驗比率(%)</t>
    <phoneticPr fontId="1" type="noConversion"/>
  </si>
  <si>
    <t>LRR(%)</t>
    <phoneticPr fontId="1" type="noConversion"/>
  </si>
  <si>
    <t>不良批數</t>
    <phoneticPr fontId="1" type="noConversion"/>
  </si>
  <si>
    <t>實際檢驗出勤人數</t>
    <phoneticPr fontId="1" type="noConversion"/>
  </si>
  <si>
    <t>檢驗總工時</t>
    <phoneticPr fontId="1" type="noConversion"/>
  </si>
  <si>
    <t>檢驗批</t>
    <phoneticPr fontId="5" type="noConversion"/>
  </si>
  <si>
    <t>檢驗數量</t>
    <phoneticPr fontId="5" type="noConversion"/>
  </si>
  <si>
    <t xml:space="preserve"> 日期</t>
    <phoneticPr fontId="5" type="noConversion"/>
  </si>
  <si>
    <t>月份</t>
    <phoneticPr fontId="5" type="noConversion"/>
  </si>
  <si>
    <t>週別</t>
    <phoneticPr fontId="5" type="noConversion"/>
  </si>
  <si>
    <t>廠商代碼</t>
    <phoneticPr fontId="1" type="noConversion"/>
  </si>
  <si>
    <t>LRR目標值 5.00%</t>
    <phoneticPr fontId="1" type="noConversion"/>
  </si>
  <si>
    <t>F2143310</t>
  </si>
  <si>
    <t>CCL</t>
  </si>
  <si>
    <t>長享</t>
    <phoneticPr fontId="1" type="noConversion"/>
  </si>
  <si>
    <t>寶德</t>
    <phoneticPr fontId="1" type="noConversion"/>
  </si>
  <si>
    <t>VUS0010006</t>
    <phoneticPr fontId="5" type="noConversion"/>
  </si>
  <si>
    <t>VUS0010114</t>
    <phoneticPr fontId="5" type="noConversion"/>
  </si>
  <si>
    <t>SANYODENKIAMERICAINC</t>
    <phoneticPr fontId="12" type="noConversion"/>
  </si>
  <si>
    <t>美國半導體有限公司</t>
    <phoneticPr fontId="12" type="noConversion"/>
  </si>
  <si>
    <t>VWS0000002</t>
    <phoneticPr fontId="5" type="noConversion"/>
  </si>
  <si>
    <t>ZB20007</t>
    <phoneticPr fontId="5" type="noConversion"/>
  </si>
  <si>
    <t>NSG產品事業處(L.H.)</t>
    <phoneticPr fontId="12" type="noConversion"/>
  </si>
  <si>
    <t>優爾材料工業(深圳)有限公司</t>
    <phoneticPr fontId="12" type="noConversion"/>
  </si>
  <si>
    <t>沙比克原料有限公司</t>
    <phoneticPr fontId="12" type="noConversion"/>
  </si>
  <si>
    <t>華港原料有限公司</t>
    <phoneticPr fontId="12" type="noConversion"/>
  </si>
  <si>
    <t>金發原料有限公司</t>
    <phoneticPr fontId="12" type="noConversion"/>
  </si>
  <si>
    <t>太松原料有限公司</t>
    <phoneticPr fontId="12" type="noConversion"/>
  </si>
  <si>
    <t>長瀨(香港)原料有限公司</t>
    <phoneticPr fontId="12" type="noConversion"/>
  </si>
  <si>
    <t>商杰原料有限公司</t>
    <phoneticPr fontId="12" type="noConversion"/>
  </si>
  <si>
    <t>三菱原料有限公司</t>
    <phoneticPr fontId="12" type="noConversion"/>
  </si>
  <si>
    <t>同益(深圳)原料有限公司</t>
    <phoneticPr fontId="12" type="noConversion"/>
  </si>
  <si>
    <t>VHK0011178</t>
    <phoneticPr fontId="5" type="noConversion"/>
  </si>
  <si>
    <t>海格(香港)</t>
    <phoneticPr fontId="12" type="noConversion"/>
  </si>
  <si>
    <t>金發(香港)</t>
    <phoneticPr fontId="12" type="noConversion"/>
  </si>
  <si>
    <t>安特普(新加坡)</t>
    <phoneticPr fontId="12" type="noConversion"/>
  </si>
  <si>
    <t>晉倫(台灣)</t>
    <phoneticPr fontId="12" type="noConversion"/>
  </si>
  <si>
    <t>科思創(上海)</t>
    <phoneticPr fontId="12" type="noConversion"/>
  </si>
  <si>
    <t>深圳市好利時實業有限公司</t>
    <phoneticPr fontId="12" type="noConversion"/>
  </si>
  <si>
    <t>深圳市生海實業有限公司</t>
    <phoneticPr fontId="12" type="noConversion"/>
  </si>
  <si>
    <t>深圳市達克羅有限公司</t>
    <phoneticPr fontId="12" type="noConversion"/>
  </si>
  <si>
    <t>惠州匠源有限公司</t>
    <phoneticPr fontId="12" type="noConversion"/>
  </si>
  <si>
    <t>VCN0034391</t>
    <phoneticPr fontId="5" type="noConversion"/>
  </si>
  <si>
    <t>東莞海盈有限公司</t>
    <phoneticPr fontId="12" type="noConversion"/>
  </si>
  <si>
    <t>ZZVSG00018</t>
    <phoneticPr fontId="5" type="noConversion"/>
  </si>
  <si>
    <t>公用代碼(墨西哥)</t>
    <phoneticPr fontId="12" type="noConversion"/>
  </si>
  <si>
    <t>VCN0034251</t>
    <phoneticPr fontId="5" type="noConversion"/>
  </si>
  <si>
    <t>SHERW漆粉</t>
    <phoneticPr fontId="12" type="noConversion"/>
  </si>
  <si>
    <t>CLOUD NETWORK TECHNOLOGY SINGAPORE</t>
    <phoneticPr fontId="12" type="noConversion"/>
  </si>
  <si>
    <t>帛眾</t>
    <phoneticPr fontId="1" type="noConversion"/>
  </si>
  <si>
    <t>匠源</t>
    <phoneticPr fontId="1" type="noConversion"/>
  </si>
  <si>
    <t>海盈</t>
    <phoneticPr fontId="1" type="noConversion"/>
  </si>
  <si>
    <t>東莞榮業有限公司</t>
    <phoneticPr fontId="12" type="noConversion"/>
  </si>
  <si>
    <t>VCN0018887</t>
    <phoneticPr fontId="5" type="noConversion"/>
  </si>
  <si>
    <t>立意有限公司</t>
    <phoneticPr fontId="12" type="noConversion"/>
  </si>
  <si>
    <t>VCN0021534</t>
    <phoneticPr fontId="5" type="noConversion"/>
  </si>
  <si>
    <t>外購類</t>
    <phoneticPr fontId="12" type="noConversion"/>
  </si>
  <si>
    <t>贛龍</t>
    <phoneticPr fontId="1" type="noConversion"/>
  </si>
  <si>
    <r>
      <rPr>
        <sz val="12"/>
        <color theme="1"/>
        <rFont val="細明體"/>
        <family val="3"/>
        <charset val="136"/>
      </rPr>
      <t>深圳市贛龍實業有限公司</t>
    </r>
    <phoneticPr fontId="12" type="noConversion"/>
  </si>
  <si>
    <t>王志明</t>
    <phoneticPr fontId="1" type="noConversion"/>
  </si>
  <si>
    <t>VCN0022024</t>
    <phoneticPr fontId="5" type="noConversion"/>
  </si>
  <si>
    <t>金紀</t>
    <phoneticPr fontId="1" type="noConversion"/>
  </si>
  <si>
    <r>
      <rPr>
        <sz val="12"/>
        <color theme="1"/>
        <rFont val="細明體"/>
        <family val="3"/>
        <charset val="136"/>
      </rPr>
      <t>廣州金紀鋁業有限公司</t>
    </r>
    <phoneticPr fontId="12" type="noConversion"/>
  </si>
  <si>
    <t>胡浩</t>
    <phoneticPr fontId="1" type="noConversion"/>
  </si>
  <si>
    <t>VCN0022376</t>
    <phoneticPr fontId="5" type="noConversion"/>
  </si>
  <si>
    <t>鐵和</t>
    <phoneticPr fontId="1" type="noConversion"/>
  </si>
  <si>
    <r>
      <rPr>
        <sz val="12"/>
        <color theme="1"/>
        <rFont val="細明體"/>
        <family val="3"/>
        <charset val="136"/>
      </rPr>
      <t>東莞鐵和金屬製品有限公司</t>
    </r>
    <phoneticPr fontId="12" type="noConversion"/>
  </si>
  <si>
    <t>VCN0022980</t>
    <phoneticPr fontId="5" type="noConversion"/>
  </si>
  <si>
    <t>高順</t>
    <phoneticPr fontId="1" type="noConversion"/>
  </si>
  <si>
    <t>高順昌鋼板(深圳）有限公司</t>
    <phoneticPr fontId="12" type="noConversion"/>
  </si>
  <si>
    <t>VCN0023220</t>
    <phoneticPr fontId="5" type="noConversion"/>
  </si>
  <si>
    <t>新深晉</t>
    <phoneticPr fontId="1" type="noConversion"/>
  </si>
  <si>
    <t>太原市新深晉機械設備有限公司</t>
    <phoneticPr fontId="12" type="noConversion"/>
  </si>
  <si>
    <t>文寶經</t>
    <phoneticPr fontId="1" type="noConversion"/>
  </si>
  <si>
    <t>VCN0023975</t>
    <phoneticPr fontId="5" type="noConversion"/>
  </si>
  <si>
    <t>潤盛</t>
    <phoneticPr fontId="1" type="noConversion"/>
  </si>
  <si>
    <t>廣東潤盛科技材料有限公司</t>
    <phoneticPr fontId="12" type="noConversion"/>
  </si>
  <si>
    <t>VCN0024259</t>
    <phoneticPr fontId="5" type="noConversion"/>
  </si>
  <si>
    <t>APS</t>
    <phoneticPr fontId="1" type="noConversion"/>
  </si>
  <si>
    <t>APS供應練有限公司</t>
    <phoneticPr fontId="12" type="noConversion"/>
  </si>
  <si>
    <t>VCN0024272</t>
    <phoneticPr fontId="5" type="noConversion"/>
  </si>
  <si>
    <t>准駿</t>
    <phoneticPr fontId="1" type="noConversion"/>
  </si>
  <si>
    <t>深圳市准駿科技有限公司-包材廠</t>
    <phoneticPr fontId="12" type="noConversion"/>
  </si>
  <si>
    <t>VCN0024321</t>
    <phoneticPr fontId="5" type="noConversion"/>
  </si>
  <si>
    <t>鴻智升</t>
    <phoneticPr fontId="1" type="noConversion"/>
  </si>
  <si>
    <t>深圳市鴻智升科技有限公司</t>
    <phoneticPr fontId="12" type="noConversion"/>
  </si>
  <si>
    <t>VCN0024472</t>
    <phoneticPr fontId="5" type="noConversion"/>
  </si>
  <si>
    <t>元嘉</t>
    <phoneticPr fontId="1" type="noConversion"/>
  </si>
  <si>
    <t>深圳市元嘉實業有限公司</t>
    <phoneticPr fontId="12" type="noConversion"/>
  </si>
  <si>
    <t>VCN0025831</t>
    <phoneticPr fontId="5" type="noConversion"/>
  </si>
  <si>
    <t>卓越佳</t>
    <phoneticPr fontId="1" type="noConversion"/>
  </si>
  <si>
    <t>深圳市卓越佳塑膠五金製品有限公司</t>
    <phoneticPr fontId="12" type="noConversion"/>
  </si>
  <si>
    <t>VCN0029874</t>
    <phoneticPr fontId="5" type="noConversion"/>
  </si>
  <si>
    <t>寶鋼華中</t>
    <phoneticPr fontId="1" type="noConversion"/>
  </si>
  <si>
    <t>武漢寶鋼華中貿易有限公司</t>
    <phoneticPr fontId="12" type="noConversion"/>
  </si>
  <si>
    <t>VCN0030023</t>
    <phoneticPr fontId="5" type="noConversion"/>
  </si>
  <si>
    <t>華新貝爾</t>
    <phoneticPr fontId="1" type="noConversion"/>
  </si>
  <si>
    <r>
      <rPr>
        <sz val="12"/>
        <color theme="1"/>
        <rFont val="細明體"/>
        <family val="3"/>
        <charset val="136"/>
      </rPr>
      <t>深圳市華新貝爾科技有限公司</t>
    </r>
    <phoneticPr fontId="12" type="noConversion"/>
  </si>
  <si>
    <t>王能軍</t>
    <phoneticPr fontId="1" type="noConversion"/>
  </si>
  <si>
    <t>VCN0031674</t>
    <phoneticPr fontId="5" type="noConversion"/>
  </si>
  <si>
    <t>久衛</t>
    <phoneticPr fontId="1" type="noConversion"/>
  </si>
  <si>
    <t>無錫市久衛金屬製品有限公司</t>
    <phoneticPr fontId="12" type="noConversion"/>
  </si>
  <si>
    <t>VCN0031725</t>
    <phoneticPr fontId="5" type="noConversion"/>
  </si>
  <si>
    <t>燦宇</t>
    <phoneticPr fontId="1" type="noConversion"/>
  </si>
  <si>
    <t>東莞燦宇金屬制品有限公司</t>
    <phoneticPr fontId="12" type="noConversion"/>
  </si>
  <si>
    <t>VCN0032130</t>
    <phoneticPr fontId="5" type="noConversion"/>
  </si>
  <si>
    <t>阪和</t>
    <phoneticPr fontId="1" type="noConversion"/>
  </si>
  <si>
    <t>阪和鋼板加工(東莞)有限公司</t>
    <phoneticPr fontId="12" type="noConversion"/>
  </si>
  <si>
    <t>VCN0032153</t>
    <phoneticPr fontId="5" type="noConversion"/>
  </si>
  <si>
    <t>安德森</t>
    <phoneticPr fontId="1" type="noConversion"/>
  </si>
  <si>
    <t>深圳市安德森精密金屬科技有限公司</t>
    <phoneticPr fontId="12" type="noConversion"/>
  </si>
  <si>
    <t>VCN0033128</t>
    <phoneticPr fontId="5" type="noConversion"/>
  </si>
  <si>
    <t>天元</t>
    <phoneticPr fontId="1" type="noConversion"/>
  </si>
  <si>
    <t>廣東天元實業集團股份有限公司</t>
    <phoneticPr fontId="12" type="noConversion"/>
  </si>
  <si>
    <t>文寶經</t>
    <phoneticPr fontId="1" type="noConversion"/>
  </si>
  <si>
    <t>VHK0010235</t>
    <phoneticPr fontId="5" type="noConversion"/>
  </si>
  <si>
    <t>外購類</t>
    <phoneticPr fontId="12" type="noConversion"/>
  </si>
  <si>
    <t>達福</t>
    <phoneticPr fontId="1" type="noConversion"/>
  </si>
  <si>
    <t>必達通達福有限公司</t>
    <phoneticPr fontId="12" type="noConversion"/>
  </si>
  <si>
    <t>王志明</t>
    <phoneticPr fontId="1" type="noConversion"/>
  </si>
  <si>
    <t>金兆</t>
    <phoneticPr fontId="1" type="noConversion"/>
  </si>
  <si>
    <t>金兆森經貿(香港)有限公司</t>
    <phoneticPr fontId="12" type="noConversion"/>
  </si>
  <si>
    <t>索斯科</t>
    <phoneticPr fontId="1" type="noConversion"/>
  </si>
  <si>
    <t>索斯科亞洲有限公司</t>
    <phoneticPr fontId="12" type="noConversion"/>
  </si>
  <si>
    <t>達福國際有限公司</t>
    <phoneticPr fontId="12" type="noConversion"/>
  </si>
  <si>
    <t>VHK0010768</t>
    <phoneticPr fontId="5" type="noConversion"/>
  </si>
  <si>
    <t>朗維</t>
    <phoneticPr fontId="1" type="noConversion"/>
  </si>
  <si>
    <t>朗維有限公司LONGVICTORIALIMITED</t>
    <phoneticPr fontId="12" type="noConversion"/>
  </si>
  <si>
    <t>VHK0011071</t>
    <phoneticPr fontId="5" type="noConversion"/>
  </si>
  <si>
    <t>恆昌行</t>
    <phoneticPr fontId="1" type="noConversion"/>
  </si>
  <si>
    <t>VHK0011123</t>
    <phoneticPr fontId="5" type="noConversion"/>
  </si>
  <si>
    <t>實華</t>
    <phoneticPr fontId="1" type="noConversion"/>
  </si>
  <si>
    <t>實華科技(香港)有限公司</t>
    <phoneticPr fontId="12" type="noConversion"/>
  </si>
  <si>
    <t>VHK0011182</t>
    <phoneticPr fontId="5" type="noConversion"/>
  </si>
  <si>
    <t>VTW0011394</t>
    <phoneticPr fontId="5" type="noConversion"/>
  </si>
  <si>
    <t>廣有</t>
    <phoneticPr fontId="1" type="noConversion"/>
  </si>
  <si>
    <t>廣有金屬企業股份有限公司</t>
    <phoneticPr fontId="12" type="noConversion"/>
  </si>
  <si>
    <t>胡浩</t>
    <phoneticPr fontId="1" type="noConversion"/>
  </si>
  <si>
    <t>VTW0011489</t>
    <phoneticPr fontId="5" type="noConversion"/>
  </si>
  <si>
    <t>蔡視企業有限公司</t>
    <phoneticPr fontId="12" type="noConversion"/>
  </si>
  <si>
    <t>怡富</t>
    <phoneticPr fontId="1" type="noConversion"/>
  </si>
  <si>
    <t>怡富企業有限公司</t>
    <phoneticPr fontId="12" type="noConversion"/>
  </si>
  <si>
    <t>VUS0010152</t>
    <phoneticPr fontId="5" type="noConversion"/>
  </si>
  <si>
    <t>AERO</t>
    <phoneticPr fontId="1" type="noConversion"/>
  </si>
  <si>
    <t>AEROSPACESWINC</t>
    <phoneticPr fontId="12" type="noConversion"/>
  </si>
  <si>
    <t>VCA0010006</t>
    <phoneticPr fontId="5" type="noConversion"/>
  </si>
  <si>
    <t>安費諾加拿大公司</t>
    <phoneticPr fontId="12" type="noConversion"/>
  </si>
  <si>
    <t>東莞乙宏精密模具有限公司</t>
    <phoneticPr fontId="12" type="noConversion"/>
  </si>
  <si>
    <t>王能軍</t>
    <phoneticPr fontId="1" type="noConversion"/>
  </si>
  <si>
    <t>VCN0000034</t>
    <phoneticPr fontId="5" type="noConversion"/>
  </si>
  <si>
    <t>鴻富</t>
    <phoneticPr fontId="1" type="noConversion"/>
  </si>
  <si>
    <t>鴻富泰精密電子(煙臺)有限公司</t>
    <phoneticPr fontId="12" type="noConversion"/>
  </si>
  <si>
    <t>鐘智輝</t>
    <phoneticPr fontId="1" type="noConversion"/>
  </si>
  <si>
    <t>VCN0013336</t>
    <phoneticPr fontId="5" type="noConversion"/>
  </si>
  <si>
    <t>鶴源</t>
    <phoneticPr fontId="1" type="noConversion"/>
  </si>
  <si>
    <t>鶴源電子通訊配件(深圳)有限公司</t>
    <phoneticPr fontId="12" type="noConversion"/>
  </si>
  <si>
    <t>VCN0014179</t>
    <phoneticPr fontId="5" type="noConversion"/>
  </si>
  <si>
    <t>富泰</t>
    <phoneticPr fontId="1" type="noConversion"/>
  </si>
  <si>
    <t>富泰華工業(深圳)有限公司</t>
    <phoneticPr fontId="12" type="noConversion"/>
  </si>
  <si>
    <t>富泰宏</t>
    <phoneticPr fontId="1" type="noConversion"/>
  </si>
  <si>
    <t>深圳富泰宏精密工業有限公司</t>
    <phoneticPr fontId="12" type="noConversion"/>
  </si>
  <si>
    <t>燕偉峰</t>
    <phoneticPr fontId="1" type="noConversion"/>
  </si>
  <si>
    <t>VCN0016511</t>
    <phoneticPr fontId="5" type="noConversion"/>
  </si>
  <si>
    <t>東莞市寮步星龍塑膠五金製品廠</t>
    <phoneticPr fontId="12" type="noConversion"/>
  </si>
  <si>
    <t>VCN0016612</t>
    <phoneticPr fontId="5" type="noConversion"/>
  </si>
  <si>
    <t>東莞群霖電子科技有限公司</t>
    <phoneticPr fontId="12" type="noConversion"/>
  </si>
  <si>
    <t>長利</t>
    <phoneticPr fontId="1" type="noConversion"/>
  </si>
  <si>
    <r>
      <rPr>
        <sz val="12"/>
        <color theme="1"/>
        <rFont val="細明體"/>
        <family val="3"/>
        <charset val="136"/>
      </rPr>
      <t>南寧長利塑膠包裝有限公司</t>
    </r>
    <phoneticPr fontId="12" type="noConversion"/>
  </si>
  <si>
    <t>VCN0017605</t>
    <phoneticPr fontId="5" type="noConversion"/>
  </si>
  <si>
    <t>亞鷹</t>
    <phoneticPr fontId="1" type="noConversion"/>
  </si>
  <si>
    <t>深圳市亞鷹科技有限公司</t>
    <phoneticPr fontId="12" type="noConversion"/>
  </si>
  <si>
    <t>VCN0018185</t>
    <phoneticPr fontId="5" type="noConversion"/>
  </si>
  <si>
    <t>裕同</t>
    <phoneticPr fontId="1" type="noConversion"/>
  </si>
  <si>
    <t>深圳市裕同包裝科技股份有限公司</t>
    <phoneticPr fontId="12" type="noConversion"/>
  </si>
  <si>
    <t>VCN0018241</t>
    <phoneticPr fontId="5" type="noConversion"/>
  </si>
  <si>
    <t>銀寶山新</t>
    <phoneticPr fontId="1" type="noConversion"/>
  </si>
  <si>
    <t>VCN0018714</t>
    <phoneticPr fontId="5" type="noConversion"/>
  </si>
  <si>
    <t>深圳市益達興科技股份有限公司</t>
    <phoneticPr fontId="12" type="noConversion"/>
  </si>
  <si>
    <t>VCN0018920</t>
    <phoneticPr fontId="5" type="noConversion"/>
  </si>
  <si>
    <t>品基</t>
    <phoneticPr fontId="1" type="noConversion"/>
  </si>
  <si>
    <t>品基電子(東莞)有限公司</t>
    <phoneticPr fontId="12" type="noConversion"/>
  </si>
  <si>
    <t>VCN0019027</t>
    <phoneticPr fontId="5" type="noConversion"/>
  </si>
  <si>
    <t>康揚</t>
    <phoneticPr fontId="1" type="noConversion"/>
  </si>
  <si>
    <t>康揚塑膠(東莞)有限公司</t>
    <phoneticPr fontId="12" type="noConversion"/>
  </si>
  <si>
    <t>VCN0019302</t>
    <phoneticPr fontId="5" type="noConversion"/>
  </si>
  <si>
    <t>富發世紀</t>
    <phoneticPr fontId="1" type="noConversion"/>
  </si>
  <si>
    <t>深圳市富發世紀科技有限公司</t>
    <phoneticPr fontId="12" type="noConversion"/>
  </si>
  <si>
    <t>VCN0020403</t>
    <phoneticPr fontId="5" type="noConversion"/>
  </si>
  <si>
    <t>紫晶</t>
    <phoneticPr fontId="1" type="noConversion"/>
  </si>
  <si>
    <t>東莞紫晶有限公司</t>
    <phoneticPr fontId="12" type="noConversion"/>
  </si>
  <si>
    <t>VCN0020449</t>
    <phoneticPr fontId="5" type="noConversion"/>
  </si>
  <si>
    <t>凱達</t>
    <phoneticPr fontId="1" type="noConversion"/>
  </si>
  <si>
    <t>東莞凱達有限公司</t>
    <phoneticPr fontId="12" type="noConversion"/>
  </si>
  <si>
    <t>VCN0020532</t>
    <phoneticPr fontId="5" type="noConversion"/>
  </si>
  <si>
    <t>高綺</t>
    <phoneticPr fontId="1" type="noConversion"/>
  </si>
  <si>
    <r>
      <rPr>
        <sz val="12"/>
        <color theme="1"/>
        <rFont val="細明體"/>
        <family val="3"/>
        <charset val="136"/>
      </rPr>
      <t>東莞高綺印刷有限公司</t>
    </r>
    <phoneticPr fontId="12" type="noConversion"/>
  </si>
  <si>
    <t>鍵升</t>
    <phoneticPr fontId="1" type="noConversion"/>
  </si>
  <si>
    <t>派克</t>
    <phoneticPr fontId="1" type="noConversion"/>
  </si>
  <si>
    <t>派克漢尼汾電子材料(深圳)有限公司</t>
    <phoneticPr fontId="12" type="noConversion"/>
  </si>
  <si>
    <t>VCN0021137</t>
    <phoneticPr fontId="5" type="noConversion"/>
  </si>
  <si>
    <t>和富</t>
    <phoneticPr fontId="1" type="noConversion"/>
  </si>
  <si>
    <t>深圳市和富五金塑膠有限公司</t>
    <phoneticPr fontId="12" type="noConversion"/>
  </si>
  <si>
    <t>VCN0021471</t>
    <phoneticPr fontId="5" type="noConversion"/>
  </si>
  <si>
    <r>
      <rPr>
        <sz val="12"/>
        <color theme="1"/>
        <rFont val="細明體"/>
        <family val="3"/>
        <charset val="136"/>
      </rPr>
      <t>深圳市鴻富瀚科技股份有限公司</t>
    </r>
    <phoneticPr fontId="12" type="noConversion"/>
  </si>
  <si>
    <t>VCN0021551</t>
    <phoneticPr fontId="5" type="noConversion"/>
  </si>
  <si>
    <t>正峰</t>
    <phoneticPr fontId="1" type="noConversion"/>
  </si>
  <si>
    <t>深圳正峰印刷有限公司</t>
    <phoneticPr fontId="12" type="noConversion"/>
  </si>
  <si>
    <t>VCN0021606</t>
    <phoneticPr fontId="5" type="noConversion"/>
  </si>
  <si>
    <t>鑫富藝</t>
    <phoneticPr fontId="1" type="noConversion"/>
  </si>
  <si>
    <t>深圳鑫富藝有限公司</t>
    <phoneticPr fontId="12" type="noConversion"/>
  </si>
  <si>
    <t>VCN0022308</t>
    <phoneticPr fontId="5" type="noConversion"/>
  </si>
  <si>
    <t>雙微</t>
    <phoneticPr fontId="1" type="noConversion"/>
  </si>
  <si>
    <t>蘇州雙微科技有限公司</t>
    <phoneticPr fontId="12" type="noConversion"/>
  </si>
  <si>
    <t>VCN0022909</t>
    <phoneticPr fontId="5" type="noConversion"/>
  </si>
  <si>
    <t>絲艾</t>
    <phoneticPr fontId="1" type="noConversion"/>
  </si>
  <si>
    <t>絲艾產品標識(深圳)有限公司</t>
    <phoneticPr fontId="12" type="noConversion"/>
  </si>
  <si>
    <t>VCN0024595</t>
    <phoneticPr fontId="5" type="noConversion"/>
  </si>
  <si>
    <t>同達</t>
    <phoneticPr fontId="1" type="noConversion"/>
  </si>
  <si>
    <r>
      <rPr>
        <sz val="12"/>
        <color theme="1"/>
        <rFont val="細明體"/>
        <family val="3"/>
        <charset val="136"/>
      </rPr>
      <t>惠州市同達模具製品有限公司</t>
    </r>
    <phoneticPr fontId="12" type="noConversion"/>
  </si>
  <si>
    <t>VCN0025767</t>
    <phoneticPr fontId="5" type="noConversion"/>
  </si>
  <si>
    <t>東莞市建輝機電塑膠有限公司</t>
    <phoneticPr fontId="12" type="noConversion"/>
  </si>
  <si>
    <t>VCN0025783</t>
    <phoneticPr fontId="5" type="noConversion"/>
  </si>
  <si>
    <t>VCN0026640</t>
    <phoneticPr fontId="5" type="noConversion"/>
  </si>
  <si>
    <t>寶豐</t>
    <phoneticPr fontId="1" type="noConversion"/>
  </si>
  <si>
    <t>東莞長安廈邊寶豐塑膠五金製品有限公司</t>
    <phoneticPr fontId="12" type="noConversion"/>
  </si>
  <si>
    <t>VCN0027948</t>
    <phoneticPr fontId="5" type="noConversion"/>
  </si>
  <si>
    <t>寶斯捷</t>
    <phoneticPr fontId="1" type="noConversion"/>
  </si>
  <si>
    <t>合碩</t>
    <phoneticPr fontId="1" type="noConversion"/>
  </si>
  <si>
    <t>東莞市合碩精密五金科技有限公司</t>
    <phoneticPr fontId="12" type="noConversion"/>
  </si>
  <si>
    <t>VCN0032081</t>
    <phoneticPr fontId="5" type="noConversion"/>
  </si>
  <si>
    <t>眾嘉</t>
    <phoneticPr fontId="1" type="noConversion"/>
  </si>
  <si>
    <t>VCN0032260</t>
    <phoneticPr fontId="5" type="noConversion"/>
  </si>
  <si>
    <t>東莞市建寶實業有限公司</t>
    <phoneticPr fontId="12" type="noConversion"/>
  </si>
  <si>
    <t>VCN0032819</t>
    <phoneticPr fontId="5" type="noConversion"/>
  </si>
  <si>
    <t>協和</t>
    <phoneticPr fontId="1" type="noConversion"/>
  </si>
  <si>
    <t>協和廠商</t>
    <phoneticPr fontId="12" type="noConversion"/>
  </si>
  <si>
    <t>VCN0032893</t>
    <phoneticPr fontId="5" type="noConversion"/>
  </si>
  <si>
    <t>德鎂</t>
    <phoneticPr fontId="1" type="noConversion"/>
  </si>
  <si>
    <t>東莞市德鎂塑膠電子有限公司</t>
    <phoneticPr fontId="12" type="noConversion"/>
  </si>
  <si>
    <t>VCN0033034</t>
    <phoneticPr fontId="5" type="noConversion"/>
  </si>
  <si>
    <t>西盟特</t>
    <phoneticPr fontId="1" type="noConversion"/>
  </si>
  <si>
    <t>深圳市西盟特電子有限公司</t>
    <phoneticPr fontId="12" type="noConversion"/>
  </si>
  <si>
    <t>VCN0033294</t>
    <phoneticPr fontId="5" type="noConversion"/>
  </si>
  <si>
    <t>銀新鵬</t>
    <phoneticPr fontId="1" type="noConversion"/>
  </si>
  <si>
    <t>惠州市銀新鵬科技有限公司</t>
    <phoneticPr fontId="12" type="noConversion"/>
  </si>
  <si>
    <t>VCN0033540</t>
    <phoneticPr fontId="5" type="noConversion"/>
  </si>
  <si>
    <t>贛龍飛翔</t>
    <phoneticPr fontId="1" type="noConversion"/>
  </si>
  <si>
    <t>東莞贛龍飛翔實業有限公司</t>
    <phoneticPr fontId="12" type="noConversion"/>
  </si>
  <si>
    <t>VCN0033971</t>
    <phoneticPr fontId="5" type="noConversion"/>
  </si>
  <si>
    <t>迪麗</t>
    <phoneticPr fontId="1" type="noConversion"/>
  </si>
  <si>
    <t>東莞迪麗有限公司</t>
    <phoneticPr fontId="12" type="noConversion"/>
  </si>
  <si>
    <t>VCN0034464</t>
    <phoneticPr fontId="5" type="noConversion"/>
  </si>
  <si>
    <t>沃頓</t>
    <phoneticPr fontId="1" type="noConversion"/>
  </si>
  <si>
    <t>東莞沃頓廠商</t>
    <phoneticPr fontId="12" type="noConversion"/>
  </si>
  <si>
    <t>VCN0034518</t>
    <phoneticPr fontId="5" type="noConversion"/>
  </si>
  <si>
    <t>業凱電子</t>
    <phoneticPr fontId="1" type="noConversion"/>
  </si>
  <si>
    <t>蘇州業凱電子科技有限公司</t>
    <phoneticPr fontId="12" type="noConversion"/>
  </si>
  <si>
    <t>VCN0034952</t>
    <phoneticPr fontId="5" type="noConversion"/>
  </si>
  <si>
    <t>東莞利源廠商</t>
    <phoneticPr fontId="12" type="noConversion"/>
  </si>
  <si>
    <t>VFI0010016</t>
    <phoneticPr fontId="5" type="noConversion"/>
  </si>
  <si>
    <r>
      <rPr>
        <sz val="12"/>
        <color theme="1"/>
        <rFont val="細明體"/>
        <family val="3"/>
        <charset val="136"/>
      </rPr>
      <t>康芬戴斯</t>
    </r>
    <phoneticPr fontId="1" type="noConversion"/>
  </si>
  <si>
    <t>VHK0010160</t>
    <phoneticPr fontId="5" type="noConversion"/>
  </si>
  <si>
    <t>富昌</t>
    <phoneticPr fontId="1" type="noConversion"/>
  </si>
  <si>
    <t>VHK0010206</t>
    <phoneticPr fontId="5" type="noConversion"/>
  </si>
  <si>
    <t>飛榮達(香港)有限公司</t>
    <phoneticPr fontId="12" type="noConversion"/>
  </si>
  <si>
    <t>VHK0010210</t>
    <phoneticPr fontId="5" type="noConversion"/>
  </si>
  <si>
    <t>時捷</t>
    <phoneticPr fontId="1" type="noConversion"/>
  </si>
  <si>
    <t>香港時捷電子有限公司</t>
    <phoneticPr fontId="12" type="noConversion"/>
  </si>
  <si>
    <t>VHK0010239</t>
    <phoneticPr fontId="5" type="noConversion"/>
  </si>
  <si>
    <t>廣瀨</t>
    <phoneticPr fontId="1" type="noConversion"/>
  </si>
  <si>
    <t>VHK0010278</t>
    <phoneticPr fontId="5" type="noConversion"/>
  </si>
  <si>
    <t>立訊</t>
    <phoneticPr fontId="1" type="noConversion"/>
  </si>
  <si>
    <t>VHK0010317</t>
    <phoneticPr fontId="5" type="noConversion"/>
  </si>
  <si>
    <t>戈爾</t>
    <phoneticPr fontId="1" type="noConversion"/>
  </si>
  <si>
    <t>戈爾(香港)有限公司</t>
    <phoneticPr fontId="12" type="noConversion"/>
  </si>
  <si>
    <t>VHK0010362</t>
    <phoneticPr fontId="5" type="noConversion"/>
  </si>
  <si>
    <t>派克</t>
    <phoneticPr fontId="1" type="noConversion"/>
  </si>
  <si>
    <t>派克漢尼汾(香港)有限公司</t>
    <phoneticPr fontId="12" type="noConversion"/>
  </si>
  <si>
    <t>VHK0010406</t>
    <phoneticPr fontId="5" type="noConversion"/>
  </si>
  <si>
    <t>日本電產</t>
    <phoneticPr fontId="1" type="noConversion"/>
  </si>
  <si>
    <t>日本電產(香港)有限公司</t>
    <phoneticPr fontId="12" type="noConversion"/>
  </si>
  <si>
    <t>康派</t>
    <phoneticPr fontId="1" type="noConversion"/>
  </si>
  <si>
    <t>康派有限公司</t>
    <phoneticPr fontId="12" type="noConversion"/>
  </si>
  <si>
    <t>VHK0010486</t>
    <phoneticPr fontId="5" type="noConversion"/>
  </si>
  <si>
    <t>安派特</t>
    <phoneticPr fontId="1" type="noConversion"/>
  </si>
  <si>
    <t>VHK0010494</t>
    <phoneticPr fontId="5" type="noConversion"/>
  </si>
  <si>
    <t>銘達</t>
    <phoneticPr fontId="1" type="noConversion"/>
  </si>
  <si>
    <t>香港銘達有限公司</t>
    <phoneticPr fontId="12" type="noConversion"/>
  </si>
  <si>
    <t>VHK0010501</t>
    <phoneticPr fontId="5" type="noConversion"/>
  </si>
  <si>
    <t>FAITH</t>
    <phoneticPr fontId="1" type="noConversion"/>
  </si>
  <si>
    <t>FAITH有限公司</t>
    <phoneticPr fontId="12" type="noConversion"/>
  </si>
  <si>
    <t>VHK0010527</t>
    <phoneticPr fontId="5" type="noConversion"/>
  </si>
  <si>
    <t>富士浦</t>
    <phoneticPr fontId="1" type="noConversion"/>
  </si>
  <si>
    <t>富士浦香港有限公司</t>
    <phoneticPr fontId="12" type="noConversion"/>
  </si>
  <si>
    <t>VHK0010570</t>
    <phoneticPr fontId="5" type="noConversion"/>
  </si>
  <si>
    <t>流明</t>
    <phoneticPr fontId="1" type="noConversion"/>
  </si>
  <si>
    <t>流明中國有限公司</t>
    <phoneticPr fontId="12" type="noConversion"/>
  </si>
  <si>
    <t>VHK0010627</t>
    <phoneticPr fontId="5" type="noConversion"/>
  </si>
  <si>
    <t>偉創力</t>
    <phoneticPr fontId="1" type="noConversion"/>
  </si>
  <si>
    <t>香港偉創力物流有限公司</t>
    <phoneticPr fontId="12" type="noConversion"/>
  </si>
  <si>
    <t>VHK0010718</t>
    <phoneticPr fontId="5" type="noConversion"/>
  </si>
  <si>
    <t>莫仕</t>
    <phoneticPr fontId="1" type="noConversion"/>
  </si>
  <si>
    <t>莫仕香港中國有限公司</t>
    <phoneticPr fontId="12" type="noConversion"/>
  </si>
  <si>
    <t>VHK0010799</t>
    <phoneticPr fontId="5" type="noConversion"/>
  </si>
  <si>
    <t>仕來高</t>
    <phoneticPr fontId="1" type="noConversion"/>
  </si>
  <si>
    <t>仕來高電子製品亞洲有限公司</t>
    <phoneticPr fontId="12" type="noConversion"/>
  </si>
  <si>
    <t>VHK0010806</t>
    <phoneticPr fontId="5" type="noConversion"/>
  </si>
  <si>
    <t>萊爾德</t>
    <phoneticPr fontId="1" type="noConversion"/>
  </si>
  <si>
    <t>VHK0010830</t>
    <phoneticPr fontId="5" type="noConversion"/>
  </si>
  <si>
    <t>自力迅達</t>
    <phoneticPr fontId="1" type="noConversion"/>
  </si>
  <si>
    <t>自力迅達有限公司</t>
    <phoneticPr fontId="12" type="noConversion"/>
  </si>
  <si>
    <t>安費諾</t>
    <phoneticPr fontId="1" type="noConversion"/>
  </si>
  <si>
    <t>安費諾亞洲射頻股份有限公司</t>
    <phoneticPr fontId="12" type="noConversion"/>
  </si>
  <si>
    <t>VHK0010897</t>
    <phoneticPr fontId="5" type="noConversion"/>
  </si>
  <si>
    <t>富加宜</t>
    <phoneticPr fontId="1" type="noConversion"/>
  </si>
  <si>
    <t>富加宜中國有限公司</t>
    <phoneticPr fontId="12" type="noConversion"/>
  </si>
  <si>
    <t>VHK0011052</t>
    <phoneticPr fontId="5" type="noConversion"/>
  </si>
  <si>
    <t>安費諾(東亞)</t>
    <phoneticPr fontId="1" type="noConversion"/>
  </si>
  <si>
    <t>安費諾(東亞)有限公司</t>
    <phoneticPr fontId="12" type="noConversion"/>
  </si>
  <si>
    <t>VHK0011149</t>
    <phoneticPr fontId="5" type="noConversion"/>
  </si>
  <si>
    <t>藍欣</t>
    <phoneticPr fontId="1" type="noConversion"/>
  </si>
  <si>
    <t>藍欣(香港)有限公司</t>
    <phoneticPr fontId="12" type="noConversion"/>
  </si>
  <si>
    <t>VHK0011339</t>
    <phoneticPr fontId="5" type="noConversion"/>
  </si>
  <si>
    <t>泰連</t>
    <phoneticPr fontId="1" type="noConversion"/>
  </si>
  <si>
    <t>VHK0011444</t>
    <phoneticPr fontId="5" type="noConversion"/>
  </si>
  <si>
    <t>旺大</t>
    <phoneticPr fontId="1" type="noConversion"/>
  </si>
  <si>
    <t>旺大技術有限公司</t>
    <phoneticPr fontId="12" type="noConversion"/>
  </si>
  <si>
    <t>VJP0010133</t>
    <phoneticPr fontId="5" type="noConversion"/>
  </si>
  <si>
    <t>三洋</t>
    <phoneticPr fontId="1" type="noConversion"/>
  </si>
  <si>
    <t>三洋有限公司</t>
    <phoneticPr fontId="12" type="noConversion"/>
  </si>
  <si>
    <t>VMU0010005</t>
    <phoneticPr fontId="5" type="noConversion"/>
  </si>
  <si>
    <t>EXTRONI</t>
    <phoneticPr fontId="1" type="noConversion"/>
  </si>
  <si>
    <t>FLEXTRONICS客有指定</t>
    <phoneticPr fontId="12" type="noConversion"/>
  </si>
  <si>
    <t>安費諾（馬來西亞）</t>
    <phoneticPr fontId="1" type="noConversion"/>
  </si>
  <si>
    <t>安費諾（馬來西亞）有限公司</t>
    <phoneticPr fontId="12" type="noConversion"/>
  </si>
  <si>
    <t>VTW0000019</t>
    <phoneticPr fontId="5" type="noConversion"/>
  </si>
  <si>
    <t>鴻騰</t>
    <phoneticPr fontId="1" type="noConversion"/>
  </si>
  <si>
    <t>VTW0000081</t>
    <phoneticPr fontId="5" type="noConversion"/>
  </si>
  <si>
    <t>PER</t>
    <phoneticPr fontId="1" type="noConversion"/>
  </si>
  <si>
    <t>PEROBOT CO., LTD.</t>
    <phoneticPr fontId="12" type="noConversion"/>
  </si>
  <si>
    <t>VTW0010071</t>
    <phoneticPr fontId="5" type="noConversion"/>
  </si>
  <si>
    <t>佳邦</t>
    <phoneticPr fontId="1" type="noConversion"/>
  </si>
  <si>
    <t>VTW0011136</t>
    <phoneticPr fontId="5" type="noConversion"/>
  </si>
  <si>
    <t>安富利</t>
    <phoneticPr fontId="1" type="noConversion"/>
  </si>
  <si>
    <t>新加坡商安富利股份有限公司臺灣分公司</t>
    <phoneticPr fontId="12" type="noConversion"/>
  </si>
  <si>
    <t>恒明</t>
    <phoneticPr fontId="1" type="noConversion"/>
  </si>
  <si>
    <t>恒明有限公司</t>
    <phoneticPr fontId="12" type="noConversion"/>
  </si>
  <si>
    <t>VTW0011335</t>
    <phoneticPr fontId="5" type="noConversion"/>
  </si>
  <si>
    <t>譁裕</t>
    <phoneticPr fontId="1" type="noConversion"/>
  </si>
  <si>
    <t>樂榮</t>
    <phoneticPr fontId="1" type="noConversion"/>
  </si>
  <si>
    <t>台達</t>
    <phoneticPr fontId="1" type="noConversion"/>
  </si>
  <si>
    <t>台達電子工業股份有限公司</t>
    <phoneticPr fontId="12" type="noConversion"/>
  </si>
  <si>
    <t>VTW0011498</t>
    <phoneticPr fontId="5" type="noConversion"/>
  </si>
  <si>
    <t>建準</t>
    <phoneticPr fontId="1" type="noConversion"/>
  </si>
  <si>
    <t>VTW0011542</t>
    <phoneticPr fontId="5" type="noConversion"/>
  </si>
  <si>
    <t>閎暉</t>
    <phoneticPr fontId="1" type="noConversion"/>
  </si>
  <si>
    <t>VTW0011617</t>
    <phoneticPr fontId="5" type="noConversion"/>
  </si>
  <si>
    <t>美律</t>
    <phoneticPr fontId="1" type="noConversion"/>
  </si>
  <si>
    <t>美律實業股份有限公司</t>
    <phoneticPr fontId="12" type="noConversion"/>
  </si>
  <si>
    <t>ESWITCH</t>
    <phoneticPr fontId="1" type="noConversion"/>
  </si>
  <si>
    <t>ESWITCH,INC.</t>
    <phoneticPr fontId="12" type="noConversion"/>
  </si>
  <si>
    <t>VUS0010078</t>
    <phoneticPr fontId="5" type="noConversion"/>
  </si>
  <si>
    <t>寶德公司</t>
    <phoneticPr fontId="12" type="noConversion"/>
  </si>
  <si>
    <t>艾羅</t>
    <phoneticPr fontId="1" type="noConversion"/>
  </si>
  <si>
    <t>UAF</t>
    <phoneticPr fontId="1" type="noConversion"/>
  </si>
  <si>
    <t>UAF有限公司</t>
    <phoneticPr fontId="12" type="noConversion"/>
  </si>
  <si>
    <t>VUS0010161</t>
    <phoneticPr fontId="5" type="noConversion"/>
  </si>
  <si>
    <t>安費諾電子裝配</t>
    <phoneticPr fontId="1" type="noConversion"/>
  </si>
  <si>
    <t>安費諾電子裝配(廈門)有限公司</t>
    <phoneticPr fontId="12" type="noConversion"/>
  </si>
  <si>
    <t>安費諾(美國)</t>
    <phoneticPr fontId="1" type="noConversion"/>
  </si>
  <si>
    <t>VUS0010339</t>
    <phoneticPr fontId="5" type="noConversion"/>
  </si>
  <si>
    <t>SANYO</t>
    <phoneticPr fontId="1" type="noConversion"/>
  </si>
  <si>
    <t>VOLEX</t>
    <phoneticPr fontId="1" type="noConversion"/>
  </si>
  <si>
    <t>VOLEX有限公司</t>
    <phoneticPr fontId="12" type="noConversion"/>
  </si>
  <si>
    <t>VUS0010467</t>
    <phoneticPr fontId="5" type="noConversion"/>
  </si>
  <si>
    <t>BRADLEY</t>
    <phoneticPr fontId="1" type="noConversion"/>
  </si>
  <si>
    <t>BRADLEY廠商</t>
    <phoneticPr fontId="12" type="noConversion"/>
  </si>
  <si>
    <t>VUS0010649</t>
    <phoneticPr fontId="5" type="noConversion"/>
  </si>
  <si>
    <t>美國半導體</t>
    <phoneticPr fontId="1" type="noConversion"/>
  </si>
  <si>
    <t>VUS0010823</t>
    <phoneticPr fontId="5" type="noConversion"/>
  </si>
  <si>
    <t>STETRON</t>
    <phoneticPr fontId="1" type="noConversion"/>
  </si>
  <si>
    <t>STETRON有限公司</t>
    <phoneticPr fontId="12" type="noConversion"/>
  </si>
  <si>
    <t>VUS0010950</t>
    <phoneticPr fontId="5" type="noConversion"/>
  </si>
  <si>
    <t>HARMAN</t>
    <phoneticPr fontId="1" type="noConversion"/>
  </si>
  <si>
    <t>HARMAN有限公司</t>
    <phoneticPr fontId="12" type="noConversion"/>
  </si>
  <si>
    <t>VIZINEX</t>
    <phoneticPr fontId="1" type="noConversion"/>
  </si>
  <si>
    <t>VIZINEX有限公司</t>
    <phoneticPr fontId="12" type="noConversion"/>
  </si>
  <si>
    <t>MEGA</t>
    <phoneticPr fontId="1" type="noConversion"/>
  </si>
  <si>
    <t>MEGA有限公司</t>
    <phoneticPr fontId="12" type="noConversion"/>
  </si>
  <si>
    <t>ZB27007</t>
    <phoneticPr fontId="5" type="noConversion"/>
  </si>
  <si>
    <t>VCN0000264</t>
    <phoneticPr fontId="5" type="noConversion"/>
  </si>
  <si>
    <t>塑膠類</t>
    <phoneticPr fontId="12" type="noConversion"/>
  </si>
  <si>
    <t>優爾</t>
    <phoneticPr fontId="1" type="noConversion"/>
  </si>
  <si>
    <t>VCN0015968</t>
    <phoneticPr fontId="5" type="noConversion"/>
  </si>
  <si>
    <t>塑膠類</t>
    <phoneticPr fontId="12" type="noConversion"/>
  </si>
  <si>
    <t>沙比克</t>
    <phoneticPr fontId="1" type="noConversion"/>
  </si>
  <si>
    <t>同益</t>
    <phoneticPr fontId="1" type="noConversion"/>
  </si>
  <si>
    <t>同益原料有限公司</t>
    <phoneticPr fontId="12" type="noConversion"/>
  </si>
  <si>
    <t>VCN0018770</t>
    <phoneticPr fontId="5" type="noConversion"/>
  </si>
  <si>
    <t>同益</t>
    <phoneticPr fontId="1" type="noConversion"/>
  </si>
  <si>
    <t>深圳同益原料有限公司</t>
    <phoneticPr fontId="12" type="noConversion"/>
  </si>
  <si>
    <t>華長</t>
    <phoneticPr fontId="1" type="noConversion"/>
  </si>
  <si>
    <t>華長（上海）原料有限公司</t>
    <phoneticPr fontId="12" type="noConversion"/>
  </si>
  <si>
    <t>VCN0020542</t>
    <phoneticPr fontId="5" type="noConversion"/>
  </si>
  <si>
    <t>華港</t>
    <phoneticPr fontId="1" type="noConversion"/>
  </si>
  <si>
    <t>華港原料有限公司</t>
    <phoneticPr fontId="12" type="noConversion"/>
  </si>
  <si>
    <t>VCN0020710</t>
    <phoneticPr fontId="5" type="noConversion"/>
  </si>
  <si>
    <t>金發</t>
    <phoneticPr fontId="1" type="noConversion"/>
  </si>
  <si>
    <t>太松</t>
    <phoneticPr fontId="1" type="noConversion"/>
  </si>
  <si>
    <t>太松</t>
    <phoneticPr fontId="1" type="noConversion"/>
  </si>
  <si>
    <t>沙比克原料有限公司</t>
    <phoneticPr fontId="12" type="noConversion"/>
  </si>
  <si>
    <t>VHK0010526</t>
    <phoneticPr fontId="5" type="noConversion"/>
  </si>
  <si>
    <t>科思創</t>
    <phoneticPr fontId="1" type="noConversion"/>
  </si>
  <si>
    <t>科思創原料有限公司</t>
    <phoneticPr fontId="12" type="noConversion"/>
  </si>
  <si>
    <t>長瀨</t>
    <phoneticPr fontId="1" type="noConversion"/>
  </si>
  <si>
    <t>VHK0010675</t>
    <phoneticPr fontId="5" type="noConversion"/>
  </si>
  <si>
    <t>商杰</t>
    <phoneticPr fontId="1" type="noConversion"/>
  </si>
  <si>
    <t>VHK0010689</t>
    <phoneticPr fontId="5" type="noConversion"/>
  </si>
  <si>
    <t>華港</t>
    <phoneticPr fontId="1" type="noConversion"/>
  </si>
  <si>
    <t>三菱</t>
    <phoneticPr fontId="1" type="noConversion"/>
  </si>
  <si>
    <t>美商公利</t>
    <phoneticPr fontId="1" type="noConversion"/>
  </si>
  <si>
    <t>美商公利原料有限公司</t>
    <phoneticPr fontId="12" type="noConversion"/>
  </si>
  <si>
    <t>同益(深圳)</t>
    <phoneticPr fontId="1" type="noConversion"/>
  </si>
  <si>
    <t>海格(香港)</t>
    <phoneticPr fontId="1" type="noConversion"/>
  </si>
  <si>
    <t>VHK0011496</t>
    <phoneticPr fontId="5" type="noConversion"/>
  </si>
  <si>
    <t>金發(香港)</t>
    <phoneticPr fontId="1" type="noConversion"/>
  </si>
  <si>
    <t>VHK0011570</t>
    <phoneticPr fontId="5" type="noConversion"/>
  </si>
  <si>
    <t>同益(香港)原料有限公司</t>
    <phoneticPr fontId="12" type="noConversion"/>
  </si>
  <si>
    <t>SHPP(香港)</t>
    <phoneticPr fontId="1" type="noConversion"/>
  </si>
  <si>
    <t>SHPP(香港)</t>
    <phoneticPr fontId="12" type="noConversion"/>
  </si>
  <si>
    <t>INEOS</t>
    <phoneticPr fontId="12" type="noConversion"/>
  </si>
  <si>
    <t>VTW0000013</t>
    <phoneticPr fontId="5" type="noConversion"/>
  </si>
  <si>
    <t>鴻海</t>
    <phoneticPr fontId="1" type="noConversion"/>
  </si>
  <si>
    <t>鴻海</t>
    <phoneticPr fontId="12" type="noConversion"/>
  </si>
  <si>
    <t>VTW0011484</t>
    <phoneticPr fontId="5" type="noConversion"/>
  </si>
  <si>
    <t>福興(台灣)</t>
    <phoneticPr fontId="12" type="noConversion"/>
  </si>
  <si>
    <t>VTW0011511</t>
    <phoneticPr fontId="5" type="noConversion"/>
  </si>
  <si>
    <t>長華(台灣)</t>
    <phoneticPr fontId="12" type="noConversion"/>
  </si>
  <si>
    <t>晉倫(台灣)</t>
    <phoneticPr fontId="1" type="noConversion"/>
  </si>
  <si>
    <t>帛眾</t>
    <phoneticPr fontId="12" type="noConversion"/>
  </si>
  <si>
    <t>VCN0033766</t>
    <phoneticPr fontId="5" type="noConversion"/>
  </si>
  <si>
    <t>VCN0013131</t>
    <phoneticPr fontId="5" type="noConversion"/>
  </si>
  <si>
    <t>電鍍類</t>
    <phoneticPr fontId="12" type="noConversion"/>
  </si>
  <si>
    <t>何勇</t>
    <phoneticPr fontId="1" type="noConversion"/>
  </si>
  <si>
    <t>VCN0021329</t>
    <phoneticPr fontId="5" type="noConversion"/>
  </si>
  <si>
    <t>電鍍類</t>
    <phoneticPr fontId="12" type="noConversion"/>
  </si>
  <si>
    <t>順益豐</t>
    <phoneticPr fontId="1" type="noConversion"/>
  </si>
  <si>
    <t>VCN0021376</t>
    <phoneticPr fontId="5" type="noConversion"/>
  </si>
  <si>
    <t>達克羅</t>
    <phoneticPr fontId="1" type="noConversion"/>
  </si>
  <si>
    <t>VCN0021540</t>
    <phoneticPr fontId="5" type="noConversion"/>
  </si>
  <si>
    <t>鑫華泰</t>
    <phoneticPr fontId="1" type="noConversion"/>
  </si>
  <si>
    <t>深圳市鑫華泰實業</t>
    <phoneticPr fontId="12" type="noConversion"/>
  </si>
  <si>
    <t>VCN0015648</t>
    <phoneticPr fontId="5" type="noConversion"/>
  </si>
  <si>
    <t>頂輝</t>
    <phoneticPr fontId="1" type="noConversion"/>
  </si>
  <si>
    <t>珠海頂輝有限公司</t>
    <phoneticPr fontId="12" type="noConversion"/>
  </si>
  <si>
    <t>VCN0032517</t>
    <phoneticPr fontId="5" type="noConversion"/>
  </si>
  <si>
    <t>樂星有限公司</t>
    <phoneticPr fontId="12" type="noConversion"/>
  </si>
  <si>
    <t>榮業</t>
    <phoneticPr fontId="1" type="noConversion"/>
  </si>
  <si>
    <t>蔣綿林</t>
    <phoneticPr fontId="1" type="noConversion"/>
  </si>
  <si>
    <t>寶德</t>
    <phoneticPr fontId="1" type="noConversion"/>
  </si>
  <si>
    <t>VCN0035612</t>
    <phoneticPr fontId="5" type="noConversion"/>
  </si>
  <si>
    <t>包材類</t>
    <phoneticPr fontId="12" type="noConversion"/>
  </si>
  <si>
    <t>VCN0035936</t>
    <phoneticPr fontId="5" type="noConversion"/>
  </si>
  <si>
    <t>SHERW</t>
    <phoneticPr fontId="1" type="noConversion"/>
  </si>
  <si>
    <t>VCN0033869</t>
    <phoneticPr fontId="5" type="noConversion"/>
  </si>
  <si>
    <t>松林</t>
    <phoneticPr fontId="1" type="noConversion"/>
  </si>
  <si>
    <t>東莞市松林電子科技有限公司</t>
    <phoneticPr fontId="12" type="noConversion"/>
  </si>
  <si>
    <t>CCL</t>
    <phoneticPr fontId="1" type="noConversion"/>
  </si>
  <si>
    <t>VCN0032641</t>
    <phoneticPr fontId="5" type="noConversion"/>
  </si>
  <si>
    <t>SHENZHEN CHANGXIANG TECHNOLOGY CO.,</t>
    <phoneticPr fontId="12" type="noConversion"/>
  </si>
  <si>
    <t>VCN0021470</t>
    <phoneticPr fontId="1" type="noConversion"/>
  </si>
  <si>
    <t>外購類</t>
    <phoneticPr fontId="12" type="noConversion"/>
  </si>
  <si>
    <t>HFC</t>
    <phoneticPr fontId="1" type="noConversion"/>
  </si>
  <si>
    <t>SHENZHEN HFC</t>
    <phoneticPr fontId="1" type="noConversion"/>
  </si>
  <si>
    <t>王志明</t>
    <phoneticPr fontId="1" type="noConversion"/>
  </si>
  <si>
    <t>SQE/PD</t>
    <phoneticPr fontId="1" type="noConversion"/>
  </si>
  <si>
    <t>VCN0035227</t>
  </si>
  <si>
    <t>CCL DESIGN (ZHONGSHAN) CO., LTD</t>
  </si>
  <si>
    <t>BPD</t>
  </si>
  <si>
    <t>EBR1</t>
  </si>
  <si>
    <t>信天游</t>
    <phoneticPr fontId="1" type="noConversion"/>
  </si>
  <si>
    <t>東莞市塘廈信天游五金塑膠製品廠</t>
    <phoneticPr fontId="1" type="noConversion"/>
  </si>
  <si>
    <t>F1402312</t>
  </si>
  <si>
    <t>于慶科</t>
  </si>
  <si>
    <t>VCN0018321</t>
    <phoneticPr fontId="5" type="noConversion"/>
  </si>
  <si>
    <t>龍誠</t>
    <phoneticPr fontId="1" type="noConversion"/>
  </si>
  <si>
    <t>深圳市龍誠實業有限公司</t>
    <phoneticPr fontId="12" type="noConversion"/>
  </si>
  <si>
    <t>信天游</t>
  </si>
  <si>
    <t>VCN0028608</t>
  </si>
  <si>
    <t>VCN0031971</t>
    <phoneticPr fontId="1" type="noConversion"/>
  </si>
  <si>
    <t>鑫磊</t>
    <phoneticPr fontId="1" type="noConversion"/>
  </si>
  <si>
    <t>DONGGUAN XINLEI MAGNETOELECTRIC CO.</t>
  </si>
  <si>
    <t>王志明</t>
    <phoneticPr fontId="1" type="noConversion"/>
  </si>
  <si>
    <t>VUS0010912</t>
    <phoneticPr fontId="1" type="noConversion"/>
  </si>
  <si>
    <t>HID</t>
    <phoneticPr fontId="1" type="noConversion"/>
  </si>
  <si>
    <t>HID GLOBAL CORPORATION</t>
  </si>
  <si>
    <t>胡浩</t>
    <phoneticPr fontId="1" type="noConversion"/>
  </si>
  <si>
    <t>海盈</t>
  </si>
  <si>
    <t>VCN0031781</t>
  </si>
  <si>
    <t>多鑫</t>
  </si>
  <si>
    <t>多鑫</t>
    <phoneticPr fontId="1" type="noConversion"/>
  </si>
  <si>
    <t>深圳市多鑫有限公司</t>
    <phoneticPr fontId="12" type="noConversion"/>
  </si>
  <si>
    <t>DSS2</t>
  </si>
  <si>
    <t>雙微</t>
  </si>
  <si>
    <r>
      <t>Y202</t>
    </r>
    <r>
      <rPr>
        <b/>
        <sz val="9"/>
        <color theme="1" tint="0.14999847407452621"/>
        <rFont val="Microsoft YaHei"/>
        <family val="2"/>
        <charset val="134"/>
      </rPr>
      <t>3</t>
    </r>
    <phoneticPr fontId="5" type="noConversion"/>
  </si>
  <si>
    <t>康揚</t>
  </si>
  <si>
    <t>VUS0010161</t>
  </si>
  <si>
    <t>DXS9</t>
  </si>
  <si>
    <t>WK2</t>
  </si>
  <si>
    <t>于慶科</t>
    <phoneticPr fontId="1" type="noConversion"/>
  </si>
  <si>
    <t>否</t>
    <phoneticPr fontId="1" type="noConversion"/>
  </si>
  <si>
    <t>供應商挑選OK</t>
    <phoneticPr fontId="1" type="noConversion"/>
  </si>
  <si>
    <t>曹小微</t>
    <phoneticPr fontId="1" type="noConversion"/>
  </si>
  <si>
    <t>VCN0020801</t>
  </si>
  <si>
    <t>寶斯捷</t>
  </si>
  <si>
    <t>丁玲霞</t>
    <phoneticPr fontId="1" type="noConversion"/>
  </si>
  <si>
    <t>付遲</t>
    <phoneticPr fontId="1" type="noConversion"/>
  </si>
  <si>
    <t>劉利珍</t>
    <phoneticPr fontId="1" type="noConversion"/>
  </si>
  <si>
    <t>益達興</t>
  </si>
  <si>
    <t>星龍</t>
  </si>
  <si>
    <t>WK3</t>
  </si>
  <si>
    <t>來料抽檢發現支架客戶條碼錯誤（正確為700-133874-01 REV04實物條碼錯誤為700-133883-01 REV04)</t>
    <phoneticPr fontId="1" type="noConversion"/>
  </si>
  <si>
    <t>李婉沅</t>
    <phoneticPr fontId="1" type="noConversion"/>
  </si>
  <si>
    <t>VCN0015833</t>
  </si>
  <si>
    <t>DCS1</t>
  </si>
  <si>
    <t>李土清</t>
    <phoneticPr fontId="1" type="noConversion"/>
  </si>
  <si>
    <t>供應商重工OK</t>
    <phoneticPr fontId="1" type="noConversion"/>
  </si>
  <si>
    <t>瞿小玉</t>
    <phoneticPr fontId="1" type="noConversion"/>
  </si>
  <si>
    <t>供應商換貨處理OK</t>
    <phoneticPr fontId="1" type="noConversion"/>
  </si>
  <si>
    <t>來料抽檢發現貼紙有毛絲</t>
    <phoneticPr fontId="1" type="noConversion"/>
  </si>
  <si>
    <t>來料抽檢發現支架刮傷</t>
    <phoneticPr fontId="1" type="noConversion"/>
  </si>
  <si>
    <t>來料抽檢發現過濾網發黃黑點</t>
    <phoneticPr fontId="1" type="noConversion"/>
  </si>
  <si>
    <t>來料抽檢發現電源盒白點</t>
    <phoneticPr fontId="1" type="noConversion"/>
  </si>
  <si>
    <t>來料抽檢發現螺柱毛刺不良</t>
    <phoneticPr fontId="1" type="noConversion"/>
  </si>
  <si>
    <t>來料抽檢發現支架氧化.黑點</t>
    <phoneticPr fontId="1" type="noConversion"/>
  </si>
  <si>
    <t>首次來料抽檢發現左卡槽發黃黃點</t>
    <phoneticPr fontId="1" type="noConversion"/>
  </si>
  <si>
    <t>首次來料抽檢發現支架碰傷</t>
    <phoneticPr fontId="1" type="noConversion"/>
  </si>
  <si>
    <t>來料抽檢發現支架發黃黑點</t>
    <phoneticPr fontId="1" type="noConversion"/>
  </si>
  <si>
    <t>客戶允收</t>
    <phoneticPr fontId="1" type="noConversion"/>
  </si>
  <si>
    <t>VCN0025874</t>
  </si>
  <si>
    <t>宏聯</t>
  </si>
  <si>
    <t>WK4</t>
  </si>
  <si>
    <t xml:space="preserve">唐瑛 </t>
  </si>
  <si>
    <t>來料抽檢發現支架尺寸超差藍圖(MM)35.4+/-0.13，實測34.31</t>
    <phoneticPr fontId="1" type="noConversion"/>
  </si>
  <si>
    <t>UAF</t>
  </si>
  <si>
    <t>HID</t>
  </si>
  <si>
    <t>長享</t>
  </si>
  <si>
    <t>螺柱</t>
    <phoneticPr fontId="5" type="noConversion"/>
  </si>
  <si>
    <t>支架</t>
    <phoneticPr fontId="5" type="noConversion"/>
  </si>
  <si>
    <t>側板</t>
    <phoneticPr fontId="5" type="noConversion"/>
  </si>
  <si>
    <t>WK5</t>
  </si>
  <si>
    <t>VCN0024595</t>
  </si>
  <si>
    <t>益睿</t>
  </si>
  <si>
    <t>VCN0019302</t>
  </si>
  <si>
    <t>Feb</t>
  </si>
  <si>
    <t>安費諾</t>
  </si>
  <si>
    <t>安費諾(東亞)</t>
  </si>
  <si>
    <t>VCN0015628</t>
    <phoneticPr fontId="5" type="noConversion"/>
  </si>
  <si>
    <t>信維</t>
  </si>
  <si>
    <t>信維</t>
    <phoneticPr fontId="1" type="noConversion"/>
  </si>
  <si>
    <t>SHENZHEN SUNWAY COMMUNICATION CO</t>
  </si>
  <si>
    <t>VCN0034464</t>
  </si>
  <si>
    <t>WK08</t>
  </si>
  <si>
    <t>順益豐</t>
  </si>
  <si>
    <t>WK8</t>
  </si>
  <si>
    <t>DCS3</t>
  </si>
  <si>
    <t>VCN0020463</t>
  </si>
  <si>
    <t>迪麗</t>
  </si>
  <si>
    <t>WK9</t>
  </si>
  <si>
    <t>WK09</t>
  </si>
  <si>
    <t>姜丹丹</t>
  </si>
  <si>
    <t>F1406653</t>
  </si>
  <si>
    <t>黃偉</t>
  </si>
  <si>
    <t>是</t>
    <phoneticPr fontId="1" type="noConversion"/>
  </si>
  <si>
    <t>Mar</t>
  </si>
  <si>
    <t>本批品工王楠允收下批改善</t>
    <phoneticPr fontId="1" type="noConversion"/>
  </si>
  <si>
    <t>WK10</t>
  </si>
  <si>
    <t>鶴源</t>
  </si>
  <si>
    <t>莫仕</t>
  </si>
  <si>
    <t>WK11</t>
  </si>
  <si>
    <t>流明</t>
  </si>
  <si>
    <t>安派特</t>
  </si>
  <si>
    <t>富泰</t>
  </si>
  <si>
    <t>VCN0032819</t>
  </si>
  <si>
    <t>立訊</t>
  </si>
  <si>
    <t>WK12</t>
  </si>
  <si>
    <t>龍森平</t>
    <phoneticPr fontId="1" type="noConversion"/>
  </si>
  <si>
    <t>樂星</t>
  </si>
  <si>
    <t>鑫華泰</t>
  </si>
  <si>
    <t>VCN0032641</t>
  </si>
  <si>
    <t>來料絕緣片抽檢發現錯料，實物是貼紙</t>
    <phoneticPr fontId="1" type="noConversion"/>
  </si>
  <si>
    <t>首次來料抽檢發現上蓋總成烤漆雜質&amp;異色，漏貼貼紙</t>
    <phoneticPr fontId="1" type="noConversion"/>
  </si>
  <si>
    <t>WK13</t>
  </si>
  <si>
    <t>富士浦</t>
  </si>
  <si>
    <t>首次來料抽檢發現支架表面凹坑不良100%，貼紙異色2PCS，碰傷1PCS，毛刺1PCS</t>
    <phoneticPr fontId="1" type="noConversion"/>
  </si>
  <si>
    <t>SHENZHEN PENGCHENGTONG ELECTRONICS</t>
  </si>
  <si>
    <t>VCN0019121</t>
    <phoneticPr fontId="1" type="noConversion"/>
  </si>
  <si>
    <t>鵬誠通</t>
    <phoneticPr fontId="1" type="noConversion"/>
  </si>
  <si>
    <t>Q2</t>
  </si>
  <si>
    <t>Apr</t>
  </si>
  <si>
    <t>WK14</t>
  </si>
  <si>
    <t>異常郵件允收</t>
    <phoneticPr fontId="1" type="noConversion"/>
  </si>
  <si>
    <t>周國力</t>
    <phoneticPr fontId="1" type="noConversion"/>
  </si>
  <si>
    <t>評估報告已發行</t>
    <phoneticPr fontId="1" type="noConversion"/>
  </si>
  <si>
    <t>WK15</t>
  </si>
  <si>
    <t>來料抽檢發現承座白點.電鍍起皮</t>
    <phoneticPr fontId="1" type="noConversion"/>
  </si>
  <si>
    <t>VCN0020479</t>
  </si>
  <si>
    <t>VCN0030023</t>
  </si>
  <si>
    <t>華新貝爾</t>
  </si>
  <si>
    <t>眾嘉</t>
  </si>
  <si>
    <t>黃亞軍</t>
    <phoneticPr fontId="1" type="noConversion"/>
  </si>
  <si>
    <t>PD+QE簽樣允收本批</t>
    <phoneticPr fontId="1" type="noConversion"/>
  </si>
  <si>
    <t>已退貨處理OK</t>
    <phoneticPr fontId="1" type="noConversion"/>
  </si>
  <si>
    <t>圖紙有誤（RD已更新正確圖紙）</t>
    <phoneticPr fontId="1" type="noConversion"/>
  </si>
  <si>
    <t>林建佑</t>
    <phoneticPr fontId="1" type="noConversion"/>
  </si>
  <si>
    <t>產品待供應商退貨處理</t>
    <phoneticPr fontId="1" type="noConversion"/>
  </si>
  <si>
    <t>品基</t>
  </si>
  <si>
    <t>WK16</t>
  </si>
  <si>
    <t>來料抽檢發現絕緣片標識與實物不符</t>
    <phoneticPr fontId="1" type="noConversion"/>
  </si>
  <si>
    <t>來料抽檢泡棉發現背膠不良</t>
    <phoneticPr fontId="1" type="noConversion"/>
  </si>
  <si>
    <t>安費諾(加拿大)</t>
  </si>
  <si>
    <t>WK17</t>
  </si>
  <si>
    <t>已更換標示單</t>
    <phoneticPr fontId="1" type="noConversion"/>
  </si>
  <si>
    <t>不良退貨處理</t>
    <phoneticPr fontId="1" type="noConversion"/>
  </si>
  <si>
    <t>VCN0019121</t>
  </si>
  <si>
    <t>鵬誠通</t>
  </si>
  <si>
    <t>供應商換貨OK</t>
    <phoneticPr fontId="1" type="noConversion"/>
  </si>
  <si>
    <t>首次來料抽檢發現螺絲混料,變形</t>
    <phoneticPr fontId="1" type="noConversion"/>
  </si>
  <si>
    <t>WK18</t>
  </si>
  <si>
    <t>來料抽檢發現橡膠墊實物與藍圖不符</t>
    <phoneticPr fontId="1" type="noConversion"/>
  </si>
  <si>
    <t>VHK0010499</t>
  </si>
  <si>
    <t>May</t>
  </si>
  <si>
    <t>WK19</t>
  </si>
  <si>
    <t>VCN0018887</t>
  </si>
  <si>
    <t>薑丹丹</t>
    <phoneticPr fontId="1" type="noConversion"/>
  </si>
  <si>
    <r>
      <rPr>
        <b/>
        <sz val="10"/>
        <color theme="1"/>
        <rFont val="Microsoft JhengHei UI"/>
        <family val="2"/>
        <charset val="136"/>
      </rPr>
      <t>目標值(批)</t>
    </r>
    <r>
      <rPr>
        <sz val="10"/>
        <color theme="1"/>
        <rFont val="Microsoft JhengHei UI"/>
        <family val="2"/>
        <charset val="136"/>
      </rPr>
      <t xml:space="preserve">   12批/人</t>
    </r>
    <phoneticPr fontId="1" type="noConversion"/>
  </si>
  <si>
    <t>WK20</t>
  </si>
  <si>
    <t>VCN0026640</t>
  </si>
  <si>
    <t>9/</t>
    <phoneticPr fontId="1" type="noConversion"/>
  </si>
  <si>
    <t>石偉棟</t>
    <phoneticPr fontId="1" type="noConversion"/>
  </si>
  <si>
    <t>姜丹丹</t>
    <phoneticPr fontId="1" type="noConversion"/>
  </si>
  <si>
    <t>WK21</t>
  </si>
  <si>
    <t>發現螺絲尺寸超規規格：（4.579+/-0.3單位:MM 實測4.90/ 4.91/ 4.91/ 5.00/ 4.99）</t>
    <phoneticPr fontId="1" type="noConversion"/>
  </si>
  <si>
    <t>CLOUD NETWORK TECHNOLOGY SINGAPORE</t>
  </si>
  <si>
    <t>ZZZBENB</t>
    <phoneticPr fontId="1" type="noConversion"/>
  </si>
  <si>
    <t>外購類</t>
    <phoneticPr fontId="12" type="noConversion"/>
  </si>
  <si>
    <t>品工王楠判定允收</t>
    <phoneticPr fontId="1" type="noConversion"/>
  </si>
  <si>
    <t>退貨處理</t>
    <phoneticPr fontId="1" type="noConversion"/>
  </si>
  <si>
    <t>WK22</t>
  </si>
  <si>
    <t>VCN0033540</t>
  </si>
  <si>
    <t>VCN0016567</t>
  </si>
  <si>
    <t>WK27</t>
  </si>
  <si>
    <t>Q3</t>
  </si>
  <si>
    <t>Jul</t>
  </si>
  <si>
    <t>Jun</t>
  </si>
  <si>
    <t>WK23</t>
  </si>
  <si>
    <t>E2E</t>
  </si>
  <si>
    <t>WK24</t>
  </si>
  <si>
    <t>WK25</t>
  </si>
  <si>
    <t>WK26</t>
  </si>
  <si>
    <t>來料抽檢發現靜電布來料內部泡棉缺料不良</t>
    <phoneticPr fontId="1" type="noConversion"/>
  </si>
  <si>
    <t>供應商退貨OK</t>
    <phoneticPr fontId="1" type="noConversion"/>
  </si>
  <si>
    <t>升版來料抽檢發現上蓋總成絲印臟污/貼紙貼反</t>
    <phoneticPr fontId="1" type="noConversion"/>
  </si>
  <si>
    <t>臟污可修復</t>
    <phoneticPr fontId="1" type="noConversion"/>
  </si>
  <si>
    <t>升版來料抽檢發現上蓋總成螺柱氧化/雜質</t>
    <phoneticPr fontId="1" type="noConversion"/>
  </si>
  <si>
    <t>來料抽檢銷釘尺寸NG(規格：4.00+/-0.05 實測4.08MM)</t>
    <phoneticPr fontId="1" type="noConversion"/>
  </si>
  <si>
    <t>供應商挑選 OK</t>
    <phoneticPr fontId="1" type="noConversion"/>
  </si>
  <si>
    <r>
      <t>供應商重工</t>
    </r>
    <r>
      <rPr>
        <sz val="9"/>
        <color theme="1"/>
        <rFont val="Microsoft YaHei"/>
        <family val="1"/>
        <charset val="134"/>
      </rPr>
      <t>OK</t>
    </r>
    <phoneticPr fontId="1" type="noConversion"/>
  </si>
  <si>
    <r>
      <t>退貨</t>
    </r>
    <r>
      <rPr>
        <sz val="9"/>
        <color theme="1"/>
        <rFont val="Microsoft YaHei"/>
        <family val="1"/>
        <charset val="134"/>
      </rPr>
      <t>OK</t>
    </r>
    <phoneticPr fontId="1" type="noConversion"/>
  </si>
  <si>
    <t>WK28</t>
  </si>
  <si>
    <t>VOLEX</t>
  </si>
  <si>
    <t>VCN0014179</t>
  </si>
  <si>
    <t>VUS0010181</t>
  </si>
  <si>
    <t>WK29</t>
  </si>
  <si>
    <t>VCN0000124</t>
    <phoneticPr fontId="1" type="noConversion"/>
  </si>
  <si>
    <t>FOSHAN INNOLUX OPTOELECTRONICS</t>
    <phoneticPr fontId="1" type="noConversion"/>
  </si>
  <si>
    <t>佛山群志光電</t>
    <phoneticPr fontId="1" type="noConversion"/>
  </si>
  <si>
    <t>胡聖聖</t>
    <phoneticPr fontId="1" type="noConversion"/>
  </si>
  <si>
    <t>VCN0021540</t>
  </si>
  <si>
    <t>PD(趙典)+QE（羅廷秉）簽樣允收本批</t>
    <phoneticPr fontId="1" type="noConversion"/>
  </si>
  <si>
    <t>報廢處理</t>
    <phoneticPr fontId="1" type="noConversion"/>
  </si>
  <si>
    <r>
      <t>QE(羅凱龍</t>
    </r>
    <r>
      <rPr>
        <sz val="10"/>
        <color theme="1"/>
        <rFont val="Microsoft YaHei"/>
        <family val="1"/>
        <charset val="134"/>
      </rPr>
      <t>)</t>
    </r>
    <r>
      <rPr>
        <sz val="10"/>
        <color theme="1"/>
        <rFont val="新細明體"/>
        <family val="1"/>
        <charset val="136"/>
        <scheme val="minor"/>
      </rPr>
      <t>允收本批</t>
    </r>
    <phoneticPr fontId="1" type="noConversion"/>
  </si>
  <si>
    <t>WK30</t>
  </si>
  <si>
    <t>VTW0011552</t>
    <phoneticPr fontId="1" type="noConversion"/>
  </si>
  <si>
    <t>NYTEX COMPOSITES CO., LTD</t>
    <phoneticPr fontId="1" type="noConversion"/>
  </si>
  <si>
    <t>NYTEX</t>
    <phoneticPr fontId="1" type="noConversion"/>
  </si>
  <si>
    <t>來料抽檢發上橡膠墊背膠佔有磷形紙</t>
    <phoneticPr fontId="1" type="noConversion"/>
  </si>
  <si>
    <t>升版來料抽檢發現絕緣片背膠偏位不良</t>
    <phoneticPr fontId="1" type="noConversion"/>
  </si>
  <si>
    <t>来料抽检发现风扇架折弯R角氧化不良</t>
    <phoneticPr fontId="1" type="noConversion"/>
  </si>
  <si>
    <t>來料抽檢發現支架發黃黃點</t>
    <phoneticPr fontId="1" type="noConversion"/>
  </si>
  <si>
    <t>来料抽奖发现支架毛边毛刺，脏污不良</t>
    <phoneticPr fontId="1" type="noConversion"/>
  </si>
  <si>
    <t>來料抽檢發現左卡槽發黃黃點</t>
    <phoneticPr fontId="1" type="noConversion"/>
  </si>
  <si>
    <t>首次來料抽檢發現上蓋導光柱未裝到位1PCS，堵孔1PCS，毛邊3PCS不良</t>
    <phoneticPr fontId="1" type="noConversion"/>
  </si>
  <si>
    <t>來料抽檢發現支架黃點</t>
    <phoneticPr fontId="1" type="noConversion"/>
  </si>
  <si>
    <t>441.01101.005WA</t>
    <phoneticPr fontId="5" type="noConversion"/>
  </si>
  <si>
    <t>1A428YB00-01EWDX1</t>
    <phoneticPr fontId="5" type="noConversion"/>
  </si>
  <si>
    <t>ANPINDA PRECISION INDUSTRY (HUIZHOU</t>
    <phoneticPr fontId="1" type="noConversion"/>
  </si>
  <si>
    <t>VTW0011316</t>
  </si>
  <si>
    <t>WK31</t>
  </si>
  <si>
    <t>首次來料抽檢發現散熱片結構與圖紙不符</t>
    <phoneticPr fontId="1" type="noConversion"/>
  </si>
  <si>
    <t>來料抽檢發現掛耳黃點碰傷</t>
    <phoneticPr fontId="1" type="noConversion"/>
  </si>
  <si>
    <t>Aug</t>
  </si>
  <si>
    <t>來料抽檢發現右卡槽黃點黑點</t>
    <phoneticPr fontId="1" type="noConversion"/>
  </si>
  <si>
    <t>VHK0010362</t>
  </si>
  <si>
    <t>WK32</t>
  </si>
  <si>
    <t>升版來料抽檢發現支架沙拉孔缺料毛邊不良</t>
    <phoneticPr fontId="1" type="noConversion"/>
  </si>
  <si>
    <t>升版來料抽檢發現彈片氧化發白不良</t>
    <phoneticPr fontId="1" type="noConversion"/>
  </si>
  <si>
    <t>来料抽检发现左支架氧化</t>
    <phoneticPr fontId="1" type="noConversion"/>
  </si>
  <si>
    <t>来料抽检发现侧板发黄黄点黑点</t>
    <phoneticPr fontId="1" type="noConversion"/>
  </si>
  <si>
    <t>700-134788-01WB</t>
    <phoneticPr fontId="5" type="noConversion"/>
  </si>
  <si>
    <t>橡膠塊</t>
    <phoneticPr fontId="5" type="noConversion"/>
  </si>
  <si>
    <t>支撐架</t>
    <phoneticPr fontId="5" type="noConversion"/>
  </si>
  <si>
    <t>首次來料抽檢發現橡膠塊廢料堵孔不良</t>
    <phoneticPr fontId="1" type="noConversion"/>
  </si>
  <si>
    <t>來料抽檢發現內支撐架黃點</t>
    <phoneticPr fontId="1" type="noConversion"/>
  </si>
  <si>
    <t>WK33</t>
  </si>
  <si>
    <t>銷釘</t>
    <phoneticPr fontId="5" type="noConversion"/>
  </si>
  <si>
    <t>首次來料抽檢發現銷釘R角加工不良</t>
    <phoneticPr fontId="1" type="noConversion"/>
  </si>
  <si>
    <t>螺絲</t>
    <phoneticPr fontId="5" type="noConversion"/>
  </si>
  <si>
    <t>首次來料抽檢發現螺絲臟污不良</t>
    <phoneticPr fontId="1" type="noConversion"/>
  </si>
  <si>
    <t>來料抽檢發現支架黃點鍍后刮傷</t>
    <phoneticPr fontId="1" type="noConversion"/>
  </si>
  <si>
    <t>風扇底板</t>
    <phoneticPr fontId="5" type="noConversion"/>
  </si>
  <si>
    <t>來料抽檢發現風扇底板黃點發黃油污</t>
    <phoneticPr fontId="1" type="noConversion"/>
  </si>
  <si>
    <t>面板</t>
    <phoneticPr fontId="5" type="noConversion"/>
  </si>
  <si>
    <t>泡棉靜電布</t>
    <phoneticPr fontId="5" type="noConversion"/>
  </si>
  <si>
    <t>來料抽檢發現面板表面絲印漏白，打磨痕，異色</t>
    <phoneticPr fontId="1" type="noConversion"/>
  </si>
  <si>
    <t>首次來料抽檢發現泡棉靜電布尺寸NG(規格：1.5+/-0.2MM 不帶背膠 實測1.10MM 1.12MM 1.10MM 1.11MM 1.12MM 帶背膠)</t>
    <phoneticPr fontId="1" type="noConversion"/>
  </si>
  <si>
    <t>貼紙</t>
    <phoneticPr fontId="5" type="noConversion"/>
  </si>
  <si>
    <t>首次來料抽檢發現貼紙表面異色1PCS，保護膜表面殘膠3PCS不良</t>
    <phoneticPr fontId="1" type="noConversion"/>
  </si>
  <si>
    <t>来料抽检发现支架刮伤，脏污</t>
    <phoneticPr fontId="1" type="noConversion"/>
  </si>
  <si>
    <t>來料抽檢發現后右側板黃點發黃</t>
    <phoneticPr fontId="1" type="noConversion"/>
  </si>
  <si>
    <t>CloSe</t>
    <phoneticPr fontId="1" type="noConversion"/>
  </si>
  <si>
    <t>李佳權</t>
    <phoneticPr fontId="12" type="noConversion"/>
  </si>
  <si>
    <t>黃亞軍</t>
    <phoneticPr fontId="12" type="noConversion"/>
  </si>
  <si>
    <t>WK34</t>
  </si>
  <si>
    <t>VCN0034517</t>
    <phoneticPr fontId="1" type="noConversion"/>
  </si>
  <si>
    <t>SHENZHEN XIN SI LI ELECTRIC CO LTD</t>
    <phoneticPr fontId="1" type="noConversion"/>
  </si>
  <si>
    <t>XIN SI LI</t>
    <phoneticPr fontId="1" type="noConversion"/>
  </si>
  <si>
    <t>插板</t>
    <phoneticPr fontId="5" type="noConversion"/>
  </si>
  <si>
    <t>來料抽檢發現插板表面,側面涂有銀漆不良</t>
    <phoneticPr fontId="1" type="noConversion"/>
  </si>
  <si>
    <t>來料抽檢發現支架黃點發黃</t>
    <phoneticPr fontId="1" type="noConversion"/>
  </si>
  <si>
    <t>基座</t>
    <phoneticPr fontId="5" type="noConversion"/>
  </si>
  <si>
    <t>來料抽檢發現基座發黃彈簧片發白</t>
    <phoneticPr fontId="1" type="noConversion"/>
  </si>
  <si>
    <t>過濾網</t>
    <phoneticPr fontId="5" type="noConversion"/>
  </si>
  <si>
    <t>來料抽檢發現過濾網發黃髒污</t>
    <phoneticPr fontId="1" type="noConversion"/>
  </si>
  <si>
    <t>來料抽檢發現面板絲印有白點</t>
    <phoneticPr fontId="1" type="noConversion"/>
  </si>
  <si>
    <t>承座</t>
    <phoneticPr fontId="5" type="noConversion"/>
  </si>
  <si>
    <t>來料抽檢發現承座發黃黃點</t>
    <phoneticPr fontId="1" type="noConversion"/>
  </si>
  <si>
    <t>掛耳</t>
    <phoneticPr fontId="5" type="noConversion"/>
  </si>
  <si>
    <t>來料抽檢發現掛耳黃點</t>
    <phoneticPr fontId="1" type="noConversion"/>
  </si>
  <si>
    <t>WK35</t>
  </si>
  <si>
    <t xml:space="preserve">  應出勤人數含支援                        （沖壓支援1人）</t>
    <phoneticPr fontId="1" type="noConversion"/>
  </si>
  <si>
    <t>升版來料抽檢發現支架毛邊不良</t>
    <phoneticPr fontId="1" type="noConversion"/>
  </si>
  <si>
    <t>700-131187-01WC</t>
    <phoneticPr fontId="5" type="noConversion"/>
  </si>
  <si>
    <t>47-106294-02WA</t>
    <phoneticPr fontId="5" type="noConversion"/>
  </si>
  <si>
    <t>51-103385-01WA</t>
    <phoneticPr fontId="5" type="noConversion"/>
  </si>
  <si>
    <t>700-44161-01LAWD</t>
    <phoneticPr fontId="5" type="noConversion"/>
  </si>
  <si>
    <t>XIN SI LI</t>
  </si>
  <si>
    <t>700-43818-01LAWE</t>
    <phoneticPr fontId="5" type="noConversion"/>
  </si>
  <si>
    <t>700-44168-01LAWG</t>
    <phoneticPr fontId="5" type="noConversion"/>
  </si>
  <si>
    <t>WK36</t>
  </si>
  <si>
    <t>48-101856-01WB</t>
    <phoneticPr fontId="5" type="noConversion"/>
  </si>
  <si>
    <t>首次來料抽檢發現螺紋毛邊導致環規4-40，止規不止。</t>
    <phoneticPr fontId="1" type="noConversion"/>
  </si>
  <si>
    <t>1B33EUL00-01EWB</t>
    <phoneticPr fontId="5" type="noConversion"/>
  </si>
  <si>
    <t>來料抽檢發現固定架氧化不良</t>
    <phoneticPr fontId="1" type="noConversion"/>
  </si>
  <si>
    <t>卡槽</t>
    <phoneticPr fontId="5" type="noConversion"/>
  </si>
  <si>
    <t>固定架</t>
    <phoneticPr fontId="5" type="noConversion"/>
  </si>
  <si>
    <t>Sep</t>
  </si>
  <si>
    <t>2D066-482EWB1</t>
    <phoneticPr fontId="5" type="noConversion"/>
  </si>
  <si>
    <t>來料抽檢發現支架黃點黑點</t>
    <phoneticPr fontId="1" type="noConversion"/>
  </si>
  <si>
    <t>1B03T6300-01EWB1</t>
    <phoneticPr fontId="5" type="noConversion"/>
  </si>
  <si>
    <t>來料抽檢發現側板黃點黑點</t>
    <phoneticPr fontId="1" type="noConversion"/>
  </si>
  <si>
    <t>700-111298-01LWD</t>
    <phoneticPr fontId="5" type="noConversion"/>
  </si>
  <si>
    <t>來料抽檢發現右卡槽黃點</t>
    <phoneticPr fontId="1" type="noConversion"/>
  </si>
  <si>
    <t>WK37</t>
  </si>
  <si>
    <t>1B33T2P00-02EWB</t>
    <phoneticPr fontId="5" type="noConversion"/>
  </si>
  <si>
    <t>來料抽檢發現面板毛邊毛刺</t>
    <phoneticPr fontId="1" type="noConversion"/>
  </si>
  <si>
    <t>絕緣片</t>
    <phoneticPr fontId="5" type="noConversion"/>
  </si>
  <si>
    <t>WK38</t>
  </si>
  <si>
    <t>文寶經</t>
    <phoneticPr fontId="12" type="noConversion"/>
  </si>
  <si>
    <t>1B33PTB00-01EWA</t>
    <phoneticPr fontId="5" type="noConversion"/>
  </si>
  <si>
    <t>何勇</t>
    <phoneticPr fontId="12" type="noConversion"/>
  </si>
  <si>
    <t>EBR2</t>
  </si>
  <si>
    <t>700-115209-01WC</t>
    <phoneticPr fontId="5" type="noConversion"/>
  </si>
  <si>
    <t>劉安安</t>
    <phoneticPr fontId="12" type="noConversion"/>
  </si>
  <si>
    <t>WK39</t>
  </si>
  <si>
    <t>700-123236-02AWB</t>
    <phoneticPr fontId="5" type="noConversion"/>
  </si>
  <si>
    <t>來料抽檢發現支架白點</t>
    <phoneticPr fontId="1" type="noConversion"/>
  </si>
  <si>
    <t>王志明</t>
    <phoneticPr fontId="12" type="noConversion"/>
  </si>
  <si>
    <t>李婉沅</t>
    <phoneticPr fontId="12" type="noConversion"/>
  </si>
  <si>
    <t>胡浩</t>
    <phoneticPr fontId="12" type="noConversion"/>
  </si>
  <si>
    <t>黃佳慧</t>
    <phoneticPr fontId="12" type="noConversion"/>
  </si>
  <si>
    <t>胡治朋</t>
    <phoneticPr fontId="12" type="noConversion"/>
  </si>
  <si>
    <r>
      <t>供應商挑選OK</t>
    </r>
    <r>
      <rPr>
        <sz val="9"/>
        <color theme="1"/>
        <rFont val="Microsoft YaHei"/>
        <family val="1"/>
        <charset val="134"/>
      </rPr>
      <t>,不良補貨ok</t>
    </r>
    <phoneticPr fontId="1" type="noConversion"/>
  </si>
  <si>
    <t>供應商退貨處理</t>
    <phoneticPr fontId="1" type="noConversion"/>
  </si>
  <si>
    <t>丁玲霞</t>
    <phoneticPr fontId="12" type="noConversion"/>
  </si>
  <si>
    <t>供應商挑選OK，不良</t>
    <phoneticPr fontId="1" type="noConversion"/>
  </si>
  <si>
    <t>700-125766-02AWC</t>
    <phoneticPr fontId="5" type="noConversion"/>
  </si>
  <si>
    <t>來料抽檢發現支架碰傷</t>
    <phoneticPr fontId="1" type="noConversion"/>
  </si>
  <si>
    <t>3E098-002EWA</t>
    <phoneticPr fontId="5" type="noConversion"/>
  </si>
  <si>
    <t>送檢華南鹽霧測試NG</t>
    <phoneticPr fontId="1" type="noConversion"/>
  </si>
  <si>
    <t>700-127425-01WA</t>
    <phoneticPr fontId="5" type="noConversion"/>
  </si>
  <si>
    <t>束縛帶</t>
    <phoneticPr fontId="5" type="noConversion"/>
  </si>
  <si>
    <t>來料抽檢發現束縛帶尺寸NG,規格21（INCH)+/-0.25，實測:21.3824/21.3847/21.391/21.3851/21.3840</t>
    <phoneticPr fontId="1" type="noConversion"/>
  </si>
  <si>
    <t>郭友發</t>
    <phoneticPr fontId="12" type="noConversion"/>
  </si>
  <si>
    <t>700-124251-01WC</t>
    <phoneticPr fontId="5" type="noConversion"/>
  </si>
  <si>
    <t>螺桿</t>
    <phoneticPr fontId="5" type="noConversion"/>
  </si>
  <si>
    <t>首次來料抽檢發現螺杆氧化不良</t>
    <phoneticPr fontId="1" type="noConversion"/>
  </si>
  <si>
    <t>47-104926-01WD</t>
    <phoneticPr fontId="5" type="noConversion"/>
  </si>
  <si>
    <t>來料抽檢發現貼紙有髒污，折皺</t>
    <phoneticPr fontId="1" type="noConversion"/>
  </si>
  <si>
    <t>1B338FS00-01LEWB</t>
    <phoneticPr fontId="5" type="noConversion"/>
  </si>
  <si>
    <t>左卡槽</t>
    <phoneticPr fontId="5" type="noConversion"/>
  </si>
  <si>
    <t>來料抽檢發現左卡槽發黃黑點</t>
    <phoneticPr fontId="1" type="noConversion"/>
  </si>
  <si>
    <t>700-43825-01LBWG</t>
    <phoneticPr fontId="5" type="noConversion"/>
  </si>
  <si>
    <t>風扇框架</t>
    <phoneticPr fontId="5" type="noConversion"/>
  </si>
  <si>
    <t>來料抽檢發現風扇框架發黃黑點</t>
    <phoneticPr fontId="1" type="noConversion"/>
  </si>
  <si>
    <t>700-44125-01LWE</t>
    <phoneticPr fontId="5" type="noConversion"/>
  </si>
  <si>
    <t>來料抽檢發現掛耳發黃刮傷</t>
    <phoneticPr fontId="1" type="noConversion"/>
  </si>
  <si>
    <t>2D310-141EWA</t>
    <phoneticPr fontId="5" type="noConversion"/>
  </si>
  <si>
    <t>來料抽檢發現支架發現氧化</t>
    <phoneticPr fontId="1" type="noConversion"/>
  </si>
  <si>
    <t>2D310-851EWA</t>
    <phoneticPr fontId="5" type="noConversion"/>
  </si>
  <si>
    <t>50013117-002WA</t>
    <phoneticPr fontId="5" type="noConversion"/>
  </si>
  <si>
    <t>來料抽檢發現支架有毛刺，黑點，刮傷</t>
    <phoneticPr fontId="1" type="noConversion"/>
  </si>
  <si>
    <t>47-108501-01WA</t>
    <phoneticPr fontId="5" type="noConversion"/>
  </si>
  <si>
    <t>來料抽檢發現貼紙異色</t>
    <phoneticPr fontId="1" type="noConversion"/>
  </si>
  <si>
    <t>700-118312-02WB</t>
    <phoneticPr fontId="5" type="noConversion"/>
  </si>
  <si>
    <t>來料抽檢發現支架發黃.水印</t>
    <phoneticPr fontId="1" type="noConversion"/>
  </si>
  <si>
    <t>700-134996-01WA</t>
    <phoneticPr fontId="5" type="noConversion"/>
  </si>
  <si>
    <t>首次來料抽檢發現絕緣片透光輻射切割燒傷</t>
    <phoneticPr fontId="1" type="noConversion"/>
  </si>
  <si>
    <t>3C039WJ00-000-GWB</t>
    <phoneticPr fontId="5" type="noConversion"/>
  </si>
  <si>
    <t>貼 紙</t>
    <phoneticPr fontId="5" type="noConversion"/>
  </si>
  <si>
    <t>來料抽檢發現貼紙有雜質，毛絲</t>
    <phoneticPr fontId="1" type="noConversion"/>
  </si>
  <si>
    <t>3C0391P00-000-GWB</t>
    <phoneticPr fontId="5" type="noConversion"/>
  </si>
  <si>
    <t>72-102343-01WB</t>
    <phoneticPr fontId="5" type="noConversion"/>
  </si>
  <si>
    <t>電源線</t>
    <phoneticPr fontId="5" type="noConversion"/>
  </si>
  <si>
    <t>升版來料抽檢發現電源線支架氧化不良</t>
    <phoneticPr fontId="1" type="noConversion"/>
  </si>
  <si>
    <t>鐘智輝</t>
    <phoneticPr fontId="12" type="noConversion"/>
  </si>
  <si>
    <t>7D113H910-00EWA</t>
    <phoneticPr fontId="5" type="noConversion"/>
  </si>
  <si>
    <t>橡膠墊</t>
    <phoneticPr fontId="5" type="noConversion"/>
  </si>
  <si>
    <t>來料抽檢發現橡膠墊臟污&amp;粘膠</t>
    <phoneticPr fontId="1" type="noConversion"/>
  </si>
  <si>
    <t>700-107607-01WE</t>
    <phoneticPr fontId="5" type="noConversion"/>
  </si>
  <si>
    <t>來料抽檢發現面板發黃黑點</t>
    <phoneticPr fontId="1" type="noConversion"/>
  </si>
  <si>
    <t>1B33L9E00-01LEWB</t>
    <phoneticPr fontId="5" type="noConversion"/>
  </si>
  <si>
    <t>來料抽檢發現風扇架發黃黃點</t>
    <phoneticPr fontId="1" type="noConversion"/>
  </si>
  <si>
    <t>700-130819-01WF</t>
    <phoneticPr fontId="5" type="noConversion"/>
  </si>
  <si>
    <t>首次來料抽檢發現支架刮傷</t>
    <phoneticPr fontId="1" type="noConversion"/>
  </si>
  <si>
    <t>2A6509400-000-GWAX</t>
    <phoneticPr fontId="5" type="noConversion"/>
  </si>
  <si>
    <t>來料抽檢發現螺柱氧化</t>
    <phoneticPr fontId="1" type="noConversion"/>
  </si>
  <si>
    <t>供應商換貨處理</t>
    <phoneticPr fontId="1" type="noConversion"/>
  </si>
  <si>
    <t>700-120930-01WG</t>
    <phoneticPr fontId="5" type="noConversion"/>
  </si>
  <si>
    <t>來料抽檢發現支架氧化</t>
    <phoneticPr fontId="1" type="noConversion"/>
  </si>
  <si>
    <t>1B33KA300-01LEWA</t>
    <phoneticPr fontId="5" type="noConversion"/>
  </si>
  <si>
    <t>導軌</t>
    <phoneticPr fontId="5" type="noConversion"/>
  </si>
  <si>
    <t>來料抽檢發現左導軌固定板發黃黑點</t>
    <phoneticPr fontId="1" type="noConversion"/>
  </si>
  <si>
    <t>700-128270-01WE</t>
    <phoneticPr fontId="5" type="noConversion"/>
  </si>
  <si>
    <t>來料抽檢發現承座黑點.發黃</t>
    <phoneticPr fontId="1" type="noConversion"/>
  </si>
  <si>
    <t>700-133874-01WB</t>
    <phoneticPr fontId="5" type="noConversion"/>
  </si>
  <si>
    <t>趙典</t>
    <phoneticPr fontId="12" type="noConversion"/>
  </si>
  <si>
    <t>700-126276-01AWE</t>
    <phoneticPr fontId="5" type="noConversion"/>
  </si>
  <si>
    <t>700-44159-01LWD</t>
    <phoneticPr fontId="5" type="noConversion"/>
  </si>
  <si>
    <t>過慮綱</t>
    <phoneticPr fontId="5" type="noConversion"/>
  </si>
  <si>
    <t>700-111840-01LWC</t>
    <phoneticPr fontId="5" type="noConversion"/>
  </si>
  <si>
    <t>電源盒</t>
    <phoneticPr fontId="5" type="noConversion"/>
  </si>
  <si>
    <t>2A600UQ00-600-GWA</t>
    <phoneticPr fontId="5" type="noConversion"/>
  </si>
  <si>
    <t>700-107706-01LWD</t>
    <phoneticPr fontId="5" type="noConversion"/>
  </si>
  <si>
    <t>700-133885-01WB</t>
    <phoneticPr fontId="5" type="noConversion"/>
  </si>
  <si>
    <t>1B33PTC00-01EWA</t>
    <phoneticPr fontId="5" type="noConversion"/>
  </si>
  <si>
    <t>700-123343-01WF</t>
    <phoneticPr fontId="5" type="noConversion"/>
  </si>
  <si>
    <t>7B177KL00-000-GWE</t>
    <phoneticPr fontId="5" type="noConversion"/>
  </si>
  <si>
    <t>升版來料抽檢發絕緣片溢膠不良</t>
    <phoneticPr fontId="1" type="noConversion"/>
  </si>
  <si>
    <t>1B23VR500-01EWB1</t>
    <phoneticPr fontId="5" type="noConversion"/>
  </si>
  <si>
    <t>來料抽檢發現支架混有不良品實物，并簽有紅筆印</t>
    <phoneticPr fontId="1" type="noConversion"/>
  </si>
  <si>
    <t>700-44157-01LAWD</t>
    <phoneticPr fontId="5" type="noConversion"/>
  </si>
  <si>
    <t>2D066-031EWA1</t>
    <phoneticPr fontId="5" type="noConversion"/>
  </si>
  <si>
    <t>通風板</t>
    <phoneticPr fontId="5" type="noConversion"/>
  </si>
  <si>
    <t>來料抽檢發現通風板發黃黑點</t>
    <phoneticPr fontId="1" type="noConversion"/>
  </si>
  <si>
    <t>47-104927-01WC</t>
    <phoneticPr fontId="5" type="noConversion"/>
  </si>
  <si>
    <t>來料抽檢發現貼紙髒污</t>
    <phoneticPr fontId="1" type="noConversion"/>
  </si>
  <si>
    <t>700-119369-01WA</t>
    <phoneticPr fontId="5" type="noConversion"/>
  </si>
  <si>
    <t>導光柱</t>
    <phoneticPr fontId="5" type="noConversion"/>
  </si>
  <si>
    <t>來料抽檢發現導光柱側面發黃</t>
    <phoneticPr fontId="1" type="noConversion"/>
  </si>
  <si>
    <t>47-104879-02WA</t>
    <phoneticPr fontId="5" type="noConversion"/>
  </si>
  <si>
    <t>來料抽檢發現貼紙粘膠</t>
    <phoneticPr fontId="1" type="noConversion"/>
  </si>
  <si>
    <t>700-111608-01AWM</t>
    <phoneticPr fontId="5" type="noConversion"/>
  </si>
  <si>
    <t>來料抽檢發現掛耳發黃鍍后刮傷</t>
    <phoneticPr fontId="1" type="noConversion"/>
  </si>
  <si>
    <t>50-100559-01WA</t>
    <phoneticPr fontId="5" type="noConversion"/>
  </si>
  <si>
    <t>首次來料抽檢發螺柱六角邊塌邊變形不良</t>
    <phoneticPr fontId="1" type="noConversion"/>
  </si>
  <si>
    <t>700-124430-01WA</t>
    <phoneticPr fontId="5" type="noConversion"/>
  </si>
  <si>
    <t>來料抽檢發現支架異色，絲印黑點</t>
    <phoneticPr fontId="1" type="noConversion"/>
  </si>
  <si>
    <t>1B33EUY00-01EWB</t>
    <phoneticPr fontId="5" type="noConversion"/>
  </si>
  <si>
    <t>首次來料抽檢發現支架發黃黑點</t>
    <phoneticPr fontId="1" type="noConversion"/>
  </si>
  <si>
    <t>首次來料抽檢發現側板發黃黑點</t>
    <phoneticPr fontId="1" type="noConversion"/>
  </si>
  <si>
    <t>1B33CN100-01LEWA</t>
    <phoneticPr fontId="5" type="noConversion"/>
  </si>
  <si>
    <t>來料抽檢發現支撐架發黃黑點</t>
    <phoneticPr fontId="1" type="noConversion"/>
  </si>
  <si>
    <t>700-134168-01WA</t>
    <phoneticPr fontId="5" type="noConversion"/>
  </si>
  <si>
    <t>来料抽检发现支架表面凹坑/肋邊變形，包規不符</t>
    <phoneticPr fontId="1" type="noConversion"/>
  </si>
  <si>
    <t>王能軍</t>
    <phoneticPr fontId="12" type="noConversion"/>
  </si>
  <si>
    <t>QE羅廷秉本批允收</t>
    <phoneticPr fontId="1" type="noConversion"/>
  </si>
  <si>
    <t>7J220-061EWA</t>
    <phoneticPr fontId="5" type="noConversion"/>
  </si>
  <si>
    <t>來料抽檢發現貼紙絲印斷線</t>
    <phoneticPr fontId="1" type="noConversion"/>
  </si>
  <si>
    <t>支架來料檢查發現支架白點</t>
    <phoneticPr fontId="1" type="noConversion"/>
  </si>
  <si>
    <t>700-133156-01WA</t>
    <phoneticPr fontId="5" type="noConversion"/>
  </si>
  <si>
    <t>1B33LBW00-01EWDX</t>
    <phoneticPr fontId="5" type="noConversion"/>
  </si>
  <si>
    <t>來料抽檢發現支架檫傷</t>
    <phoneticPr fontId="1" type="noConversion"/>
  </si>
  <si>
    <t>來料抽檢發現固定架髒污</t>
    <phoneticPr fontId="1" type="noConversion"/>
  </si>
  <si>
    <t>1A32RE700-00EWBX</t>
    <phoneticPr fontId="5" type="noConversion"/>
  </si>
  <si>
    <t>把手</t>
    <phoneticPr fontId="5" type="noConversion"/>
  </si>
  <si>
    <t>來料抽檢發現把手牙規通規不通</t>
    <phoneticPr fontId="1" type="noConversion"/>
  </si>
  <si>
    <t>47-109134-01WA</t>
    <phoneticPr fontId="5" type="noConversion"/>
  </si>
  <si>
    <t>首次來料抽檢發現貼紙背膠雜質不良</t>
    <phoneticPr fontId="1" type="noConversion"/>
  </si>
  <si>
    <t>700-128454-01WB</t>
    <phoneticPr fontId="5" type="noConversion"/>
  </si>
  <si>
    <t>來料抽檢發現橡膠墊刮傷&amp;缺膠</t>
    <phoneticPr fontId="1" type="noConversion"/>
  </si>
  <si>
    <t>700-44172-01LAWG</t>
    <phoneticPr fontId="5" type="noConversion"/>
  </si>
  <si>
    <t>右卡槽</t>
    <phoneticPr fontId="5" type="noConversion"/>
  </si>
  <si>
    <t>來料抽檢發現右卡槽變形黃點</t>
    <phoneticPr fontId="1" type="noConversion"/>
  </si>
  <si>
    <t>2D291-131EWA1</t>
    <phoneticPr fontId="5" type="noConversion"/>
  </si>
  <si>
    <t>檔板</t>
    <phoneticPr fontId="5" type="noConversion"/>
  </si>
  <si>
    <t>來料抽檢發現擋板變發黃鍍后刮傷</t>
    <phoneticPr fontId="1" type="noConversion"/>
  </si>
  <si>
    <t>700-44908-01LWD</t>
    <phoneticPr fontId="5" type="noConversion"/>
  </si>
  <si>
    <t>1B33CP100-02LEWA</t>
    <phoneticPr fontId="5" type="noConversion"/>
  </si>
  <si>
    <t>來料抽檢發現面板發黃 氧化</t>
    <phoneticPr fontId="1" type="noConversion"/>
  </si>
  <si>
    <t>2A651B700-000-GWA</t>
    <phoneticPr fontId="5" type="noConversion"/>
  </si>
  <si>
    <t>來料抽檢發現螺柱尺寸超差，藍圖尺寸5.38mmMAX，實測5.41mm</t>
    <phoneticPr fontId="1" type="noConversion"/>
  </si>
  <si>
    <t>700-125841-01WC</t>
    <phoneticPr fontId="5" type="noConversion"/>
  </si>
  <si>
    <t>喇叭網</t>
    <phoneticPr fontId="5" type="noConversion"/>
  </si>
  <si>
    <t>升版來料抽檢發現喇叭網內側橡膠套變形4PCS及無評估報告</t>
    <phoneticPr fontId="1" type="noConversion"/>
  </si>
  <si>
    <t>1A32HNP00-01EWB</t>
    <phoneticPr fontId="5" type="noConversion"/>
  </si>
  <si>
    <t>來料抽檢發現基座總成髒污</t>
    <phoneticPr fontId="1" type="noConversion"/>
  </si>
  <si>
    <t>1B03V5T00-01EWD</t>
    <phoneticPr fontId="5" type="noConversion"/>
  </si>
  <si>
    <t>來料抽檢發現左後支架發黃黃點水印</t>
    <phoneticPr fontId="1" type="noConversion"/>
  </si>
  <si>
    <t>700-122619-01WB</t>
    <phoneticPr fontId="5" type="noConversion"/>
  </si>
  <si>
    <t>來料抽檢發現支架手指印，髒污</t>
    <phoneticPr fontId="1" type="noConversion"/>
  </si>
  <si>
    <t>700-111789-01LWD</t>
    <phoneticPr fontId="5" type="noConversion"/>
  </si>
  <si>
    <t>下側板</t>
    <phoneticPr fontId="5" type="noConversion"/>
  </si>
  <si>
    <t>來料抽檢發現外下側板氧化</t>
    <phoneticPr fontId="1" type="noConversion"/>
  </si>
  <si>
    <t>2A662VT00-600-GWC</t>
    <phoneticPr fontId="5" type="noConversion"/>
  </si>
  <si>
    <t>來料抽檢發現螺柱M3牙規通規不通，鐵屑</t>
    <phoneticPr fontId="1" type="noConversion"/>
  </si>
  <si>
    <t>700-122620-01WB</t>
    <phoneticPr fontId="5" type="noConversion"/>
  </si>
  <si>
    <t>來料抽檢發現支架字模殘缺</t>
    <phoneticPr fontId="1" type="noConversion"/>
  </si>
  <si>
    <t>700-133872-01WB</t>
    <phoneticPr fontId="5" type="noConversion"/>
  </si>
  <si>
    <t>升版來料抽檢發現支架烤漆表面異色不良10PCS及無評估報告</t>
    <phoneticPr fontId="1" type="noConversion"/>
  </si>
  <si>
    <t>700-123880-01WB</t>
    <phoneticPr fontId="5" type="noConversion"/>
  </si>
  <si>
    <t>700-126630-01WB</t>
    <phoneticPr fontId="5" type="noConversion"/>
  </si>
  <si>
    <t>來料抽檢發現絕緣片結構與圖紙不符</t>
    <phoneticPr fontId="1" type="noConversion"/>
  </si>
  <si>
    <t>1B03V5R00-01EWC</t>
    <phoneticPr fontId="5" type="noConversion"/>
  </si>
  <si>
    <t>底板</t>
    <phoneticPr fontId="5" type="noConversion"/>
  </si>
  <si>
    <t>來料抽檢發現底板發黃黃點</t>
    <phoneticPr fontId="1" type="noConversion"/>
  </si>
  <si>
    <t>來料抽檢過濾網黃點，掛點變形</t>
    <phoneticPr fontId="1" type="noConversion"/>
  </si>
  <si>
    <t>來料抽檢發現支架電鍍不到位.變形</t>
    <phoneticPr fontId="1" type="noConversion"/>
  </si>
  <si>
    <t>來料抽檢發現通風板黃點</t>
    <phoneticPr fontId="1" type="noConversion"/>
  </si>
  <si>
    <t>2D110-391EWB</t>
    <phoneticPr fontId="5" type="noConversion"/>
  </si>
  <si>
    <t>來料抽檢發現支架髒污</t>
    <phoneticPr fontId="1" type="noConversion"/>
  </si>
  <si>
    <t>700-128831-01WD</t>
    <phoneticPr fontId="5" type="noConversion"/>
  </si>
  <si>
    <t>來料抽檢發現支架電鍍起皮</t>
    <phoneticPr fontId="1" type="noConversion"/>
  </si>
  <si>
    <t>700-122613-01WA</t>
    <phoneticPr fontId="5" type="noConversion"/>
  </si>
  <si>
    <t>來料抽檢發現支架毛刺，碰傷</t>
    <phoneticPr fontId="1" type="noConversion"/>
  </si>
  <si>
    <t>P84-0113-02WB</t>
    <phoneticPr fontId="5" type="noConversion"/>
  </si>
  <si>
    <t>左掛耳</t>
    <phoneticPr fontId="5" type="noConversion"/>
  </si>
  <si>
    <t>來料抽檢發現左掛耳碰傷，掉漆，毛刺</t>
    <phoneticPr fontId="1" type="noConversion"/>
  </si>
  <si>
    <t>700-135399-01WA</t>
    <phoneticPr fontId="5" type="noConversion"/>
  </si>
  <si>
    <t>靜電布</t>
    <phoneticPr fontId="5" type="noConversion"/>
  </si>
  <si>
    <t>首次來料抽檢發現靜電布泡棉背膠反向</t>
    <phoneticPr fontId="1" type="noConversion"/>
  </si>
  <si>
    <t>2A600P400-01EWCX</t>
    <phoneticPr fontId="5" type="noConversion"/>
  </si>
  <si>
    <t>來料抽檢發現螺柱孔內鐵屑</t>
    <phoneticPr fontId="1" type="noConversion"/>
  </si>
  <si>
    <t>來料抽檢發現風扇架發黃黑點</t>
    <phoneticPr fontId="1" type="noConversion"/>
  </si>
  <si>
    <t>來料抽檢發現風扇框架黃點黑點</t>
    <phoneticPr fontId="1" type="noConversion"/>
  </si>
  <si>
    <t>來料抽檢發現左卡槽黃點黑點</t>
    <phoneticPr fontId="1" type="noConversion"/>
  </si>
  <si>
    <t>700-118136-03WD</t>
    <phoneticPr fontId="5" type="noConversion"/>
  </si>
  <si>
    <t>來料抽檢發現支架發黃白點</t>
    <phoneticPr fontId="1" type="noConversion"/>
  </si>
  <si>
    <t>1B336D700-02EWE</t>
    <phoneticPr fontId="5" type="noConversion"/>
  </si>
  <si>
    <t>1A02S9S00-23EWD2</t>
    <phoneticPr fontId="5" type="noConversion"/>
  </si>
  <si>
    <t>中插板</t>
    <phoneticPr fontId="5" type="noConversion"/>
  </si>
  <si>
    <t>來料抽檢發現中插板髒污</t>
    <phoneticPr fontId="1" type="noConversion"/>
  </si>
  <si>
    <t>47-108172-01WD</t>
    <phoneticPr fontId="5" type="noConversion"/>
  </si>
  <si>
    <t>升版來料抽檢發現貼紙箭頭標示印刷不良</t>
    <phoneticPr fontId="1" type="noConversion"/>
  </si>
  <si>
    <t>2A589AE00-600-GWB</t>
    <phoneticPr fontId="5" type="noConversion"/>
  </si>
  <si>
    <t>來料抽檢發現螺絲尺寸超差，藍圖尺寸10.40mm+/-0.10mm，實測10.05mm.10.01mm.9.96mm.9.97mm.9.98mm</t>
    <phoneticPr fontId="1" type="noConversion"/>
  </si>
  <si>
    <t>2A662L300-600-GWC</t>
    <phoneticPr fontId="5" type="noConversion"/>
  </si>
  <si>
    <r>
      <t>供應商換貨處理</t>
    </r>
    <r>
      <rPr>
        <sz val="10"/>
        <color theme="1"/>
        <rFont val="Microsoft YaHei"/>
        <family val="1"/>
        <charset val="134"/>
      </rPr>
      <t>ok</t>
    </r>
    <phoneticPr fontId="1" type="noConversion"/>
  </si>
  <si>
    <t>700-133320-02WB</t>
    <phoneticPr fontId="5" type="noConversion"/>
  </si>
  <si>
    <t>升版來料抽檢發現把手表面氧化不良</t>
    <phoneticPr fontId="1" type="noConversion"/>
  </si>
  <si>
    <t>龍森平</t>
    <phoneticPr fontId="12" type="noConversion"/>
  </si>
  <si>
    <t>700-111424-02AWE</t>
    <phoneticPr fontId="5" type="noConversion"/>
  </si>
  <si>
    <t>來料抽檢發現基座拉釘高出基面</t>
    <phoneticPr fontId="1" type="noConversion"/>
  </si>
  <si>
    <t>2D221-892EWA</t>
    <phoneticPr fontId="5" type="noConversion"/>
  </si>
  <si>
    <t>700-43799-01LWE</t>
    <phoneticPr fontId="5" type="noConversion"/>
  </si>
  <si>
    <t>來料抽檢發現上源支架髒污</t>
    <phoneticPr fontId="1" type="noConversion"/>
  </si>
  <si>
    <t>來料抽檢發現右卡槽發黃黑點</t>
    <phoneticPr fontId="1" type="noConversion"/>
  </si>
  <si>
    <t>來料抽檢發現面板發黃黃點</t>
    <phoneticPr fontId="1" type="noConversion"/>
  </si>
  <si>
    <t>700-107707-01LWD</t>
    <phoneticPr fontId="5" type="noConversion"/>
  </si>
  <si>
    <t>來料抽檢發現支架流痕</t>
    <phoneticPr fontId="1" type="noConversion"/>
  </si>
  <si>
    <t>700-122476-01WC</t>
    <phoneticPr fontId="5" type="noConversion"/>
  </si>
  <si>
    <t>供應商退貨處理OK</t>
    <phoneticPr fontId="1" type="noConversion"/>
  </si>
  <si>
    <t>439.00012.005TWA</t>
    <phoneticPr fontId="5" type="noConversion"/>
  </si>
  <si>
    <t>上蓋總成</t>
    <phoneticPr fontId="5" type="noConversion"/>
  </si>
  <si>
    <t>1A32RE200-01EWDX</t>
    <phoneticPr fontId="5" type="noConversion"/>
  </si>
  <si>
    <t>來料抽檢發現支架油污不良</t>
    <phoneticPr fontId="1" type="noConversion"/>
  </si>
  <si>
    <t>700-44157-01HWE</t>
    <phoneticPr fontId="5" type="noConversion"/>
  </si>
  <si>
    <t>1A62B7Q00-00EWA</t>
    <phoneticPr fontId="5" type="noConversion"/>
  </si>
  <si>
    <t>來料抽檢發現側板發黃黑點</t>
    <phoneticPr fontId="1" type="noConversion"/>
  </si>
  <si>
    <t>700-43821-01LWC</t>
    <phoneticPr fontId="5" type="noConversion"/>
  </si>
  <si>
    <t>來料抽檢發現右側支架漏沖印，沖印殘缺</t>
    <phoneticPr fontId="1" type="noConversion"/>
  </si>
  <si>
    <t>1B33PTA00-01EWA</t>
    <phoneticPr fontId="5" type="noConversion"/>
  </si>
  <si>
    <t>來料抽檢發現內側面板流痕氧化</t>
    <phoneticPr fontId="1" type="noConversion"/>
  </si>
  <si>
    <t>2A662L400-600-GWB</t>
    <phoneticPr fontId="5" type="noConversion"/>
  </si>
  <si>
    <t>來料抽檢發現螺柱M3牙規通規不通</t>
    <phoneticPr fontId="1" type="noConversion"/>
  </si>
  <si>
    <t>1A32RD700-01EWCX</t>
    <phoneticPr fontId="5" type="noConversion"/>
  </si>
  <si>
    <t>來料抽檢發現支架總成刮傷</t>
    <phoneticPr fontId="1" type="noConversion"/>
  </si>
  <si>
    <t>700-110802-01WE</t>
    <phoneticPr fontId="5" type="noConversion"/>
  </si>
  <si>
    <t>蓋板</t>
    <phoneticPr fontId="5" type="noConversion"/>
  </si>
  <si>
    <t>來料抽檢發現蓋板發黃黑點</t>
    <phoneticPr fontId="1" type="noConversion"/>
  </si>
  <si>
    <t>來料抽檢發現支架表面有刮傷不良</t>
    <phoneticPr fontId="1" type="noConversion"/>
  </si>
  <si>
    <t>7B177VP00-000-GWB</t>
    <phoneticPr fontId="5" type="noConversion"/>
  </si>
  <si>
    <t>升版來料抽檢發現貼紙印刷偏淺不良</t>
    <phoneticPr fontId="1" type="noConversion"/>
  </si>
  <si>
    <t>來料抽檢發現蓋板發黃黃點</t>
    <phoneticPr fontId="1" type="noConversion"/>
  </si>
  <si>
    <t>1B03T7G00-01EWA</t>
    <phoneticPr fontId="5" type="noConversion"/>
  </si>
  <si>
    <t>來料抽檢發現支架底板毛邊毛刺</t>
    <phoneticPr fontId="1" type="noConversion"/>
  </si>
  <si>
    <t>首次來料抽檢發現側板黃點黑點</t>
    <phoneticPr fontId="1" type="noConversion"/>
  </si>
  <si>
    <t>700-124328-02WB</t>
    <phoneticPr fontId="5" type="noConversion"/>
  </si>
  <si>
    <t>來料抽檢發現中插板次總成髒污</t>
    <phoneticPr fontId="1" type="noConversion"/>
  </si>
  <si>
    <t>441.01074.005.10WC</t>
    <phoneticPr fontId="5" type="noConversion"/>
  </si>
  <si>
    <t>膠墊</t>
    <phoneticPr fontId="5" type="noConversion"/>
  </si>
  <si>
    <t>升版來料抽檢發現排鍵膠墊多沖孔不良</t>
    <phoneticPr fontId="1" type="noConversion"/>
  </si>
  <si>
    <r>
      <t>不良挑選</t>
    </r>
    <r>
      <rPr>
        <sz val="10"/>
        <rFont val="Microsoft YaHei"/>
        <family val="1"/>
        <charset val="134"/>
      </rPr>
      <t>OK,不良補貨OK</t>
    </r>
    <phoneticPr fontId="1" type="noConversion"/>
  </si>
  <si>
    <t>700-134763-01WA</t>
    <phoneticPr fontId="5" type="noConversion"/>
  </si>
  <si>
    <t>防塵刷</t>
    <phoneticPr fontId="5" type="noConversion"/>
  </si>
  <si>
    <t>首次來料抽檢發現防塵刷錯料不良（不良實物為700-134819-01WA)</t>
    <phoneticPr fontId="1" type="noConversion"/>
  </si>
  <si>
    <t>不良換貨OK</t>
    <phoneticPr fontId="1" type="noConversion"/>
  </si>
  <si>
    <t>2A662L500-600-GWC</t>
    <phoneticPr fontId="5" type="noConversion"/>
  </si>
  <si>
    <t>700-132365-01WA</t>
    <phoneticPr fontId="5" type="noConversion"/>
  </si>
  <si>
    <t>來料抽檢發現支架鍍錯鋅種</t>
    <phoneticPr fontId="1" type="noConversion"/>
  </si>
  <si>
    <t>700-133880-01WC</t>
    <phoneticPr fontId="5" type="noConversion"/>
  </si>
  <si>
    <t>來料抽檢發現支架變形</t>
    <phoneticPr fontId="1" type="noConversion"/>
  </si>
  <si>
    <t>700-130774-01WC</t>
    <phoneticPr fontId="5" type="noConversion"/>
  </si>
  <si>
    <t>700-114830-01WB</t>
    <phoneticPr fontId="5" type="noConversion"/>
  </si>
  <si>
    <t>泡棉</t>
    <phoneticPr fontId="5" type="noConversion"/>
  </si>
  <si>
    <t>2A580CFT00-00EWA1</t>
    <phoneticPr fontId="5" type="noConversion"/>
  </si>
  <si>
    <t>首次來料抽檢發現螺絲變形不良</t>
    <phoneticPr fontId="1" type="noConversion"/>
  </si>
  <si>
    <t>來料發現支架膜厚超規</t>
    <phoneticPr fontId="1" type="noConversion"/>
  </si>
  <si>
    <t>700-130789-01WA</t>
    <phoneticPr fontId="5" type="noConversion"/>
  </si>
  <si>
    <t>首次來料抽檢發現泡棉錯料不良（不良實物為700-130812-01WA)</t>
    <phoneticPr fontId="1" type="noConversion"/>
  </si>
  <si>
    <t>風扇架</t>
    <phoneticPr fontId="5" type="noConversion"/>
  </si>
  <si>
    <t>來料抽檢發現風扇架黃點黑點</t>
    <phoneticPr fontId="1" type="noConversion"/>
  </si>
  <si>
    <t>來料抽檢發現左卡槽黃點</t>
    <phoneticPr fontId="1" type="noConversion"/>
  </si>
  <si>
    <t>左導軌</t>
    <phoneticPr fontId="5" type="noConversion"/>
  </si>
  <si>
    <t>來料抽檢發現左導軌固定板水印</t>
    <phoneticPr fontId="1" type="noConversion"/>
  </si>
  <si>
    <t>700-133032-01WA</t>
    <phoneticPr fontId="5" type="noConversion"/>
  </si>
  <si>
    <t>彈片</t>
    <phoneticPr fontId="5" type="noConversion"/>
  </si>
  <si>
    <t>來料抽檢發現彈片變形不良</t>
    <phoneticPr fontId="1" type="noConversion"/>
  </si>
  <si>
    <t>401.01814.005WD</t>
    <phoneticPr fontId="5" type="noConversion"/>
  </si>
  <si>
    <t>700-110812-02WC</t>
    <phoneticPr fontId="5" type="noConversion"/>
  </si>
  <si>
    <t>1B33L9M00-01LEWA</t>
    <phoneticPr fontId="5" type="noConversion"/>
  </si>
  <si>
    <t>來料抽檢發現右支撐架黃點</t>
    <phoneticPr fontId="1" type="noConversion"/>
  </si>
  <si>
    <t>700-119146-02WA</t>
    <phoneticPr fontId="5" type="noConversion"/>
  </si>
  <si>
    <t>800-111959-01WC</t>
    <phoneticPr fontId="5" type="noConversion"/>
  </si>
  <si>
    <t>右把手</t>
    <phoneticPr fontId="5" type="noConversion"/>
  </si>
  <si>
    <t>首次來料抽檢發現右把手發黃</t>
    <phoneticPr fontId="1" type="noConversion"/>
  </si>
  <si>
    <t>700-120837-02WE</t>
    <phoneticPr fontId="5" type="noConversion"/>
  </si>
  <si>
    <t>700-121287-01WC</t>
    <phoneticPr fontId="5" type="noConversion"/>
  </si>
  <si>
    <t>來料抽檢發現支架發黑</t>
    <phoneticPr fontId="1" type="noConversion"/>
  </si>
  <si>
    <t>700-44036-01LAWG</t>
    <phoneticPr fontId="5" type="noConversion"/>
  </si>
  <si>
    <t>首次來料抽檢發現右卡槽發黃</t>
    <phoneticPr fontId="1" type="noConversion"/>
  </si>
  <si>
    <t>首次來料抽檢發現外下側板發黃</t>
    <phoneticPr fontId="1" type="noConversion"/>
  </si>
  <si>
    <t>700-111686-01WA</t>
    <phoneticPr fontId="5" type="noConversion"/>
  </si>
  <si>
    <t>螺母</t>
    <phoneticPr fontId="5" type="noConversion"/>
  </si>
  <si>
    <t>來料抽檢發現螺母表面氧化</t>
    <phoneticPr fontId="1" type="noConversion"/>
  </si>
  <si>
    <t>700-111684-01WA</t>
    <phoneticPr fontId="5" type="noConversion"/>
  </si>
  <si>
    <t>來料抽檢發現螺柱表面氧化</t>
    <phoneticPr fontId="1" type="noConversion"/>
  </si>
  <si>
    <t>來料抽檢發現風扇框架黑點黃點</t>
    <phoneticPr fontId="1" type="noConversion"/>
  </si>
  <si>
    <t>700-111791-01LWE</t>
    <phoneticPr fontId="5" type="noConversion"/>
  </si>
  <si>
    <t>來料抽檢發現內下側板黃點</t>
    <phoneticPr fontId="1" type="noConversion"/>
  </si>
  <si>
    <t>700-135653-01WB</t>
    <phoneticPr fontId="5" type="noConversion"/>
  </si>
  <si>
    <t>升版來料抽檢發現絕緣片表面殘膠不良</t>
    <phoneticPr fontId="1" type="noConversion"/>
  </si>
  <si>
    <t>700-121813-01WE</t>
    <phoneticPr fontId="5" type="noConversion"/>
  </si>
  <si>
    <t>來料抽檢發現面板漏鍍起泡不良</t>
    <phoneticPr fontId="1" type="noConversion"/>
  </si>
  <si>
    <t>700-132136-02AWA</t>
    <phoneticPr fontId="5" type="noConversion"/>
  </si>
  <si>
    <t>來料抽檢發現承座黃點</t>
    <phoneticPr fontId="1" type="noConversion"/>
  </si>
  <si>
    <t>47-105748-01WB</t>
    <phoneticPr fontId="5" type="noConversion"/>
  </si>
  <si>
    <t>首次來料抽檢發現貼紙絲印印刷字體間距與圖紙不符</t>
    <phoneticPr fontId="1" type="noConversion"/>
  </si>
  <si>
    <t>1A328AB00P31EWE</t>
    <phoneticPr fontId="5" type="noConversion"/>
  </si>
  <si>
    <t>腳架</t>
    <phoneticPr fontId="5" type="noConversion"/>
  </si>
  <si>
    <t>來料抽檢發現腳架表面髒污不良</t>
    <phoneticPr fontId="1" type="noConversion"/>
  </si>
  <si>
    <t>2D220-492EWB</t>
    <phoneticPr fontId="5" type="noConversion"/>
  </si>
  <si>
    <t>來料抽檢發現支架發黃</t>
    <phoneticPr fontId="1" type="noConversion"/>
  </si>
  <si>
    <t>700-135277-01WA</t>
    <phoneticPr fontId="5" type="noConversion"/>
  </si>
  <si>
    <t>喇叭綱</t>
    <phoneticPr fontId="5" type="noConversion"/>
  </si>
  <si>
    <t>首次來料抽檢發現喇叭網LED孔柱偏位不良</t>
    <phoneticPr fontId="1" type="noConversion"/>
  </si>
  <si>
    <t>1B03TQA00-01EWA</t>
    <phoneticPr fontId="5" type="noConversion"/>
  </si>
  <si>
    <t>700-110122-01WD</t>
    <phoneticPr fontId="5" type="noConversion"/>
  </si>
  <si>
    <t>來料抽檢發現過濾網發黑</t>
    <phoneticPr fontId="1" type="noConversion"/>
  </si>
  <si>
    <t>48-102041-01WC</t>
    <phoneticPr fontId="5" type="noConversion"/>
  </si>
  <si>
    <t>1B33EUB00-01EWC</t>
    <phoneticPr fontId="5" type="noConversion"/>
  </si>
  <si>
    <t>來料抽檢發現喇叭網整體色差不良</t>
    <phoneticPr fontId="1" type="noConversion"/>
  </si>
  <si>
    <t>1B33EV500-01EWB</t>
    <phoneticPr fontId="5" type="noConversion"/>
  </si>
  <si>
    <t>47-104929-01WD</t>
    <phoneticPr fontId="5" type="noConversion"/>
  </si>
  <si>
    <t>來料發現貼紙異色</t>
    <phoneticPr fontId="1" type="noConversion"/>
  </si>
  <si>
    <t>700-105905-01LBWG</t>
    <phoneticPr fontId="5" type="noConversion"/>
  </si>
  <si>
    <t>來料抽檢發現風扇框架黃點發黃</t>
    <phoneticPr fontId="1" type="noConversion"/>
  </si>
  <si>
    <t>700-136136-01WA</t>
    <phoneticPr fontId="5" type="noConversion"/>
  </si>
  <si>
    <t>膠塊</t>
    <phoneticPr fontId="5" type="noConversion"/>
  </si>
  <si>
    <t>首次來料抽檢發現橡膠塊背膠反向不良</t>
    <phoneticPr fontId="1" type="noConversion"/>
  </si>
  <si>
    <t>1B03T5C00-01EWB</t>
    <phoneticPr fontId="5" type="noConversion"/>
  </si>
  <si>
    <t>左支架</t>
    <phoneticPr fontId="5" type="noConversion"/>
  </si>
  <si>
    <t>來料抽檢發現左支架氧化</t>
    <phoneticPr fontId="1" type="noConversion"/>
  </si>
  <si>
    <t>700-118870-02LWD</t>
    <phoneticPr fontId="5" type="noConversion"/>
  </si>
  <si>
    <t>來料抽檢發現支架起泡</t>
    <phoneticPr fontId="1" type="noConversion"/>
  </si>
  <si>
    <t>700-44170-01LWF</t>
    <phoneticPr fontId="5" type="noConversion"/>
  </si>
  <si>
    <t>來料抽檢發現過濾網黃點</t>
    <phoneticPr fontId="1" type="noConversion"/>
  </si>
  <si>
    <t>700-112795-01LWH</t>
    <phoneticPr fontId="5" type="noConversion"/>
  </si>
  <si>
    <t>中隔板</t>
    <phoneticPr fontId="5" type="noConversion"/>
  </si>
  <si>
    <t>來料抽檢發現機箱中隔板黃點發黃</t>
    <phoneticPr fontId="1" type="noConversion"/>
  </si>
  <si>
    <t>來料抽檢發現掛耳黃點油污</t>
    <phoneticPr fontId="1" type="noConversion"/>
  </si>
  <si>
    <t>700-124322-01AWG</t>
    <phoneticPr fontId="5" type="noConversion"/>
  </si>
  <si>
    <t>來料抽檢發現支架起泡鍍后刮傷</t>
    <phoneticPr fontId="1" type="noConversion"/>
  </si>
  <si>
    <t>1B33TW100-01EWA</t>
    <phoneticPr fontId="5" type="noConversion"/>
  </si>
  <si>
    <t>來料抽檢發現擋板黃點</t>
    <phoneticPr fontId="1" type="noConversion"/>
  </si>
  <si>
    <t>444.00337.005WA</t>
    <phoneticPr fontId="5" type="noConversion"/>
  </si>
  <si>
    <t>治具</t>
    <phoneticPr fontId="5" type="noConversion"/>
  </si>
  <si>
    <t>首次來料抽檢發現治具表面多離型紙不良</t>
    <phoneticPr fontId="1" type="noConversion"/>
  </si>
  <si>
    <t>2J0604L00-10EWB</t>
    <phoneticPr fontId="5" type="noConversion"/>
  </si>
  <si>
    <t>1B43HYN00-01EWA</t>
    <phoneticPr fontId="5" type="noConversion"/>
  </si>
  <si>
    <t>來料抽檢發現支架壓傷不良</t>
    <phoneticPr fontId="1" type="noConversion"/>
  </si>
  <si>
    <t>47-106936-02WB</t>
    <phoneticPr fontId="5" type="noConversion"/>
  </si>
  <si>
    <t>首次來料抽檢發現貼紙絲印“S”斷線不良</t>
    <phoneticPr fontId="1" type="noConversion"/>
  </si>
  <si>
    <t>2A6115500-00EWA</t>
    <phoneticPr fontId="5" type="noConversion"/>
  </si>
  <si>
    <t>首次來料抽檢發現銷釘六角邊平面模壓痕不良</t>
    <phoneticPr fontId="1" type="noConversion"/>
  </si>
  <si>
    <t>700-110737-04WC</t>
    <phoneticPr fontId="5" type="noConversion"/>
  </si>
  <si>
    <t>来料检验发现支架来料电镀发黑.氧化</t>
    <phoneticPr fontId="1" type="noConversion"/>
  </si>
  <si>
    <t>首次來料抽檢發現貼紙印刷偏位不良</t>
    <phoneticPr fontId="1" type="noConversion"/>
  </si>
  <si>
    <t>700-135709-01WA</t>
    <phoneticPr fontId="5" type="noConversion"/>
  </si>
  <si>
    <t>首次來料抽檢發現支架肋邊變形不良</t>
    <phoneticPr fontId="1" type="noConversion"/>
  </si>
  <si>
    <t>441.01095.005.09WD</t>
    <phoneticPr fontId="5" type="noConversion"/>
  </si>
  <si>
    <t>首次來料抽檢發現螺絲頭部掉鋅層氧化不良</t>
    <phoneticPr fontId="1" type="noConversion"/>
  </si>
  <si>
    <t>1B23VQT00-01EWB1</t>
    <phoneticPr fontId="5" type="noConversion"/>
  </si>
  <si>
    <t>700-107360-01WC</t>
    <phoneticPr fontId="5" type="noConversion"/>
  </si>
  <si>
    <t>右側板</t>
    <phoneticPr fontId="5" type="noConversion"/>
  </si>
  <si>
    <t>來料抽檢發現后右側板發黃黑點</t>
    <phoneticPr fontId="1" type="noConversion"/>
  </si>
  <si>
    <t>493.181224.04WC</t>
    <phoneticPr fontId="5" type="noConversion"/>
  </si>
  <si>
    <t>來料抽檢發現靜電布尺寸NG(規格： 4.60+/-0.02INCH實測4.20/ 4.20/ 4.20/ 4.201/4.202)</t>
    <phoneticPr fontId="1" type="noConversion"/>
  </si>
  <si>
    <t>來料抽檢發現掛耳發黃黃點</t>
    <phoneticPr fontId="1" type="noConversion"/>
  </si>
  <si>
    <t>700-117149-01WD</t>
    <phoneticPr fontId="5" type="noConversion"/>
  </si>
  <si>
    <t>47-109810-01WC</t>
    <phoneticPr fontId="5" type="noConversion"/>
  </si>
  <si>
    <t>升版來料抽檢發現貼紙印刷不良</t>
    <phoneticPr fontId="1" type="noConversion"/>
  </si>
  <si>
    <t>439.00012.005WC</t>
    <phoneticPr fontId="5" type="noConversion"/>
  </si>
  <si>
    <t>439.00011.005WD</t>
    <phoneticPr fontId="5" type="noConversion"/>
  </si>
  <si>
    <t>來料抽檢發現基座髒污</t>
    <phoneticPr fontId="1" type="noConversion"/>
  </si>
  <si>
    <t>2D706-361EWD</t>
    <phoneticPr fontId="5" type="noConversion"/>
  </si>
  <si>
    <t>來料抽檢發現承座黃點黑點</t>
    <phoneticPr fontId="1" type="noConversion"/>
  </si>
  <si>
    <t>700-135781-01WA</t>
    <phoneticPr fontId="5" type="noConversion"/>
  </si>
  <si>
    <t>首次來料抽檢發現絕緣片表面手印髒污不良</t>
    <phoneticPr fontId="1" type="noConversion"/>
  </si>
  <si>
    <t>2A611R500-600-GWB</t>
    <phoneticPr fontId="5" type="noConversion"/>
  </si>
  <si>
    <t>700-112933-01AWB</t>
    <phoneticPr fontId="5" type="noConversion"/>
  </si>
  <si>
    <t>700-121872-01WE</t>
    <phoneticPr fontId="5" type="noConversion"/>
  </si>
  <si>
    <t>700-44163-01LBWF</t>
    <phoneticPr fontId="5" type="noConversion"/>
  </si>
  <si>
    <t>來料抽檢發現風扇框架發黃黃點</t>
    <phoneticPr fontId="1" type="noConversion"/>
  </si>
  <si>
    <t>700-109391-01AWL</t>
    <phoneticPr fontId="5" type="noConversion"/>
  </si>
  <si>
    <t>來料抽檢發現基座牙紋破損，變形</t>
    <phoneticPr fontId="1" type="noConversion"/>
  </si>
  <si>
    <t>700-126905-01WB</t>
    <phoneticPr fontId="5" type="noConversion"/>
  </si>
  <si>
    <t>來料抽檢發現支架黃點變形</t>
    <phoneticPr fontId="1" type="noConversion"/>
  </si>
  <si>
    <t>上蓋</t>
    <phoneticPr fontId="5" type="noConversion"/>
  </si>
  <si>
    <t>來料抽檢發上蓋表面有毛刺，刮傷異色等不良</t>
    <phoneticPr fontId="1" type="noConversion"/>
  </si>
  <si>
    <t>700-114826-01WAX</t>
    <phoneticPr fontId="5" type="noConversion"/>
  </si>
  <si>
    <t>首次來料抽檢發現螺母表面氧化不良</t>
    <phoneticPr fontId="1" type="noConversion"/>
  </si>
  <si>
    <t>來料抽檢發上蓋表面壓傷，掉漆</t>
    <phoneticPr fontId="1" type="noConversion"/>
  </si>
  <si>
    <t>來料抽檢發現右卡槽發黃黃點</t>
    <phoneticPr fontId="1" type="noConversion"/>
  </si>
  <si>
    <t>700-130470-01WC</t>
    <phoneticPr fontId="5" type="noConversion"/>
  </si>
  <si>
    <t>來料發現喇叭網漏出雙面膠</t>
    <phoneticPr fontId="1" type="noConversion"/>
  </si>
  <si>
    <t>700-125056-01WB</t>
    <phoneticPr fontId="5" type="noConversion"/>
  </si>
  <si>
    <t>来料检验发现导光柱与标识不符</t>
    <phoneticPr fontId="1" type="noConversion"/>
  </si>
  <si>
    <t>700-126267-02WA</t>
    <phoneticPr fontId="5" type="noConversion"/>
  </si>
  <si>
    <t>首次來料抽檢發現導光柱咬花面亮點不良</t>
    <phoneticPr fontId="1" type="noConversion"/>
  </si>
  <si>
    <t>700-134026-01WC</t>
    <phoneticPr fontId="5" type="noConversion"/>
  </si>
  <si>
    <t>首次來料抽檢發現支架結構與圖紙不符</t>
    <phoneticPr fontId="1" type="noConversion"/>
  </si>
  <si>
    <t>800-51761-01WA</t>
    <phoneticPr fontId="5" type="noConversion"/>
  </si>
  <si>
    <t>首次來料抽檢發現導光柱總成錯位/色差/客戶版本與圖紙不符100%不良</t>
    <phoneticPr fontId="1" type="noConversion"/>
  </si>
  <si>
    <t>JSVIFIXTUREBTMWA</t>
    <phoneticPr fontId="5" type="noConversion"/>
  </si>
  <si>
    <t>首次來料抽檢發現支架螺紋M3牙規通規不通/毛絲/螺紋底部毛邊100%不良</t>
    <phoneticPr fontId="1" type="noConversion"/>
  </si>
  <si>
    <t>1B33ETS00-01EWB</t>
    <phoneticPr fontId="5" type="noConversion"/>
  </si>
  <si>
    <r>
      <t>供應商挑選</t>
    </r>
    <r>
      <rPr>
        <sz val="10"/>
        <color theme="1"/>
        <rFont val="Microsoft YaHei"/>
        <family val="1"/>
        <charset val="134"/>
      </rPr>
      <t>OK</t>
    </r>
    <phoneticPr fontId="1" type="noConversion"/>
  </si>
  <si>
    <t>风扇架</t>
    <phoneticPr fontId="5" type="noConversion"/>
  </si>
  <si>
    <t>700-130408-01WD</t>
    <phoneticPr fontId="5" type="noConversion"/>
  </si>
  <si>
    <t>700-114335-01WC</t>
    <phoneticPr fontId="5" type="noConversion"/>
  </si>
  <si>
    <t>700-111610-01WE</t>
    <phoneticPr fontId="5" type="noConversion"/>
  </si>
  <si>
    <t>700-136453-01WA</t>
    <phoneticPr fontId="5" type="noConversion"/>
  </si>
  <si>
    <t>散熱片</t>
    <phoneticPr fontId="5" type="noConversion"/>
  </si>
  <si>
    <t>供應商重挑選OK</t>
    <phoneticPr fontId="1" type="noConversion"/>
  </si>
  <si>
    <t>2D228-352EWA1</t>
    <phoneticPr fontId="5" type="noConversion"/>
  </si>
  <si>
    <t>700-115230-01WC</t>
    <phoneticPr fontId="5" type="noConversion"/>
  </si>
  <si>
    <t>700-130819-01WH</t>
    <phoneticPr fontId="5" type="noConversion"/>
  </si>
  <si>
    <t>杜必華</t>
    <phoneticPr fontId="12" type="noConversion"/>
  </si>
  <si>
    <t>退貨OK</t>
    <phoneticPr fontId="1" type="noConversion"/>
  </si>
  <si>
    <t>供應商挑選OK(不良已補貨)</t>
    <phoneticPr fontId="1" type="noConversion"/>
  </si>
  <si>
    <t>700-107570-01WC</t>
    <phoneticPr fontId="5" type="noConversion"/>
  </si>
  <si>
    <t>供應商重工OK（涂銀漆）</t>
    <phoneticPr fontId="1" type="noConversion"/>
  </si>
  <si>
    <t>侧板</t>
    <phoneticPr fontId="5" type="noConversion"/>
  </si>
  <si>
    <t>700-41913-01WB</t>
    <phoneticPr fontId="5" type="noConversion"/>
  </si>
  <si>
    <t>1B339R100-01LEWA</t>
    <phoneticPr fontId="5" type="noConversion"/>
  </si>
  <si>
    <t>2A1410M00-600-GWB</t>
    <phoneticPr fontId="5" type="noConversion"/>
  </si>
  <si>
    <t>441.01074.005.18WA</t>
    <phoneticPr fontId="5" type="noConversion"/>
  </si>
  <si>
    <t>1B33KA500-01LEWB</t>
    <phoneticPr fontId="5" type="noConversion"/>
  </si>
  <si>
    <t>700-135960-01WA</t>
    <phoneticPr fontId="5" type="noConversion"/>
  </si>
  <si>
    <t>供應商挑選OK,不良已補貨</t>
    <phoneticPr fontId="1" type="noConversion"/>
  </si>
  <si>
    <t>PD楊殿云確認裝配無影響允收</t>
    <phoneticPr fontId="1" type="noConversion"/>
  </si>
  <si>
    <t>1A02S9S00-36EWC</t>
    <phoneticPr fontId="5" type="noConversion"/>
  </si>
  <si>
    <t>1B33EV600-01EWB</t>
    <phoneticPr fontId="5" type="noConversion"/>
  </si>
  <si>
    <t>1B33KP200-01EWG</t>
    <phoneticPr fontId="5" type="noConversion"/>
  </si>
  <si>
    <t>800-105799-01PWC</t>
    <phoneticPr fontId="5" type="noConversion"/>
  </si>
  <si>
    <t>供應商挑選OK,不良退貨供應商</t>
    <phoneticPr fontId="1" type="noConversion"/>
  </si>
  <si>
    <t>700-117480-02WB</t>
    <phoneticPr fontId="5" type="noConversion"/>
  </si>
  <si>
    <t>700-125113-01AWG</t>
    <phoneticPr fontId="5" type="noConversion"/>
  </si>
  <si>
    <r>
      <t>供應商挑選</t>
    </r>
    <r>
      <rPr>
        <sz val="10"/>
        <color theme="1"/>
        <rFont val="Microsoft YaHei"/>
        <family val="1"/>
        <charset val="134"/>
      </rPr>
      <t>OK</t>
    </r>
    <r>
      <rPr>
        <sz val="10"/>
        <color theme="1"/>
        <rFont val="新細明體"/>
        <family val="1"/>
        <charset val="136"/>
        <scheme val="minor"/>
      </rPr>
      <t>，不良補貨</t>
    </r>
    <r>
      <rPr>
        <sz val="10"/>
        <color theme="1"/>
        <rFont val="Microsoft YaHei"/>
        <family val="1"/>
        <charset val="134"/>
      </rPr>
      <t>OK</t>
    </r>
    <phoneticPr fontId="1" type="noConversion"/>
  </si>
  <si>
    <t>3E228-017EWA</t>
    <phoneticPr fontId="5" type="noConversion"/>
  </si>
  <si>
    <t>曹小微</t>
    <phoneticPr fontId="12" type="noConversion"/>
  </si>
  <si>
    <t>2D310-191EWB</t>
    <phoneticPr fontId="5" type="noConversion"/>
  </si>
  <si>
    <t>來料抽檢發現支撐架發現氧化.白點</t>
    <phoneticPr fontId="1" type="noConversion"/>
  </si>
  <si>
    <t>2D310-271EWA</t>
    <phoneticPr fontId="5" type="noConversion"/>
  </si>
  <si>
    <t>來料抽檢發現支架發現氧化.白點</t>
    <phoneticPr fontId="1" type="noConversion"/>
  </si>
  <si>
    <t>700-133873-01WB</t>
    <phoneticPr fontId="5" type="noConversion"/>
  </si>
  <si>
    <t>升版來料抽檢發現支架錯料不良（不良實物為700-133872-01）</t>
    <phoneticPr fontId="1" type="noConversion"/>
  </si>
  <si>
    <t>700-133883-01WC</t>
    <phoneticPr fontId="5" type="noConversion"/>
  </si>
  <si>
    <t>升版來料抽檢發現支架表面凸包1PCS,刮傷2PCS,螺紋孔毛邊20PCS不良</t>
    <phoneticPr fontId="1" type="noConversion"/>
  </si>
  <si>
    <t>700-124323-01WD</t>
    <phoneticPr fontId="5" type="noConversion"/>
  </si>
  <si>
    <t>來料抽檢發現支架發黃.氧化</t>
    <phoneticPr fontId="1" type="noConversion"/>
  </si>
  <si>
    <t>2D220-931EWA1</t>
    <phoneticPr fontId="5" type="noConversion"/>
  </si>
  <si>
    <t>來料抽檢發現支架多料.變形</t>
    <phoneticPr fontId="1" type="noConversion"/>
  </si>
  <si>
    <t>700-133141-01AWD</t>
    <phoneticPr fontId="5" type="noConversion"/>
  </si>
  <si>
    <t>700-118135-03WD</t>
    <phoneticPr fontId="5" type="noConversion"/>
  </si>
  <si>
    <t>來料抽檢發現支架黃點油污</t>
    <phoneticPr fontId="1" type="noConversion"/>
  </si>
  <si>
    <t>700-111719-02NWD</t>
    <phoneticPr fontId="5" type="noConversion"/>
  </si>
  <si>
    <t>来料抽检发现支架发黄黄点</t>
    <phoneticPr fontId="1" type="noConversion"/>
  </si>
  <si>
    <t>700-111401-02WC</t>
    <phoneticPr fontId="5" type="noConversion"/>
  </si>
  <si>
    <t>来料抽检发现面板黄点白点</t>
    <phoneticPr fontId="1" type="noConversion"/>
  </si>
  <si>
    <t>700-124541-03WA</t>
    <phoneticPr fontId="5" type="noConversion"/>
  </si>
  <si>
    <t>來料抽檢發現支架黃點白點</t>
    <phoneticPr fontId="1" type="noConversion"/>
  </si>
  <si>
    <t>王海青</t>
    <phoneticPr fontId="12" type="noConversion"/>
  </si>
  <si>
    <t>700-135644-01WB</t>
    <phoneticPr fontId="5" type="noConversion"/>
  </si>
  <si>
    <t>升版來料抽檢發現支架客戶版本不符，條碼方向反向，卡鉤折彎不良。</t>
    <phoneticPr fontId="1" type="noConversion"/>
  </si>
  <si>
    <t>不良品供應商換貨OK</t>
    <phoneticPr fontId="1" type="noConversion"/>
  </si>
  <si>
    <t>700-136680-01WA</t>
    <phoneticPr fontId="5" type="noConversion"/>
  </si>
  <si>
    <t>首次來料抽檢發現支架絲印印刷毛邊3PCS,異色3PCS,缺墨不良4PCS。</t>
    <phoneticPr fontId="1" type="noConversion"/>
  </si>
  <si>
    <t>供應商重工OK,不良已補貨OK</t>
    <phoneticPr fontId="1" type="noConversion"/>
  </si>
  <si>
    <t>700-136681-01WA</t>
    <phoneticPr fontId="5" type="noConversion"/>
  </si>
  <si>
    <t>首次來料抽檢發現支架絲印印刷色差3PCS,毛邊3PCS,缺墨不良4PCS。</t>
    <phoneticPr fontId="1" type="noConversion"/>
  </si>
  <si>
    <t>700-125290-01AWD</t>
    <phoneticPr fontId="5" type="noConversion"/>
  </si>
  <si>
    <t>來料抽檢發現支架碰傷不良</t>
    <phoneticPr fontId="1" type="noConversion"/>
  </si>
  <si>
    <t>700-112781-01WC</t>
    <phoneticPr fontId="5" type="noConversion"/>
  </si>
  <si>
    <t>來料抽檢發現支架髒污油污</t>
    <phoneticPr fontId="1" type="noConversion"/>
  </si>
  <si>
    <t>700-117848-01AWH</t>
    <phoneticPr fontId="5" type="noConversion"/>
  </si>
  <si>
    <t>來料抽檢發現支撐架總成發黑髒污</t>
    <phoneticPr fontId="1" type="noConversion"/>
  </si>
  <si>
    <t>1B33L9J00-01LEWA</t>
    <phoneticPr fontId="5" type="noConversion"/>
  </si>
  <si>
    <t>來料抽檢發現支撐架發黑變形</t>
    <phoneticPr fontId="1" type="noConversion"/>
  </si>
  <si>
    <t>700-111790-01LWD</t>
    <phoneticPr fontId="5" type="noConversion"/>
  </si>
  <si>
    <t>來料抽檢發現內上側板發黃變形</t>
    <phoneticPr fontId="1" type="noConversion"/>
  </si>
  <si>
    <t>700-118523-01LWE</t>
    <phoneticPr fontId="5" type="noConversion"/>
  </si>
  <si>
    <t>700-112066-01WD</t>
    <phoneticPr fontId="5" type="noConversion"/>
  </si>
  <si>
    <t>來料抽檢發現支架氧化不良</t>
    <phoneticPr fontId="1" type="noConversion"/>
  </si>
  <si>
    <t>1A427TD00-01EWBX</t>
    <phoneticPr fontId="5" type="noConversion"/>
  </si>
  <si>
    <t>來料抽檢發現支架總成壓傷</t>
    <phoneticPr fontId="1" type="noConversion"/>
  </si>
  <si>
    <t>供應商挑選OK,不良退貨</t>
    <phoneticPr fontId="1" type="noConversion"/>
  </si>
  <si>
    <t>1B33KA900-01LEWD</t>
    <phoneticPr fontId="5" type="noConversion"/>
  </si>
  <si>
    <t>來料抽檢發現風扇支架黃點</t>
    <phoneticPr fontId="1" type="noConversion"/>
  </si>
  <si>
    <t>700-135611-01WB</t>
    <phoneticPr fontId="5" type="noConversion"/>
  </si>
  <si>
    <t>升版來料抽檢發現絕緣片背膠溢膠不良</t>
    <phoneticPr fontId="1" type="noConversion"/>
  </si>
  <si>
    <t>不良品供應商撒換貨OK</t>
    <phoneticPr fontId="1" type="noConversion"/>
  </si>
  <si>
    <t>2D225-113EWB</t>
    <phoneticPr fontId="5" type="noConversion"/>
  </si>
  <si>
    <t>來料抽檢發現支架黃點發白</t>
    <phoneticPr fontId="1" type="noConversion"/>
  </si>
  <si>
    <t>2D230-081EWD</t>
    <phoneticPr fontId="5" type="noConversion"/>
  </si>
  <si>
    <t>來料抽檢發現面板黃點水印發白</t>
    <phoneticPr fontId="1" type="noConversion"/>
  </si>
  <si>
    <t>JSVEFIXTUREBTMWA</t>
    <phoneticPr fontId="5" type="noConversion"/>
  </si>
  <si>
    <t>首次來料抽檢發現支架螺紋孔多倒角不良</t>
    <phoneticPr fontId="1" type="noConversion"/>
  </si>
  <si>
    <t>供應商挑選OK,不良品已換貨</t>
    <phoneticPr fontId="1" type="noConversion"/>
  </si>
  <si>
    <t>JSVEFIXTURETOPWA</t>
    <phoneticPr fontId="5" type="noConversion"/>
  </si>
  <si>
    <t>首次來料抽檢發現支架表面臺階加工不良</t>
    <phoneticPr fontId="1" type="noConversion"/>
  </si>
  <si>
    <t>來料抽檢發現內側面板黃點發黃</t>
    <phoneticPr fontId="1" type="noConversion"/>
  </si>
  <si>
    <t>700-136854-01WA</t>
    <phoneticPr fontId="5" type="noConversion"/>
  </si>
  <si>
    <t>來料發現支架有毛邊.氧化</t>
    <phoneticPr fontId="1" type="noConversion"/>
  </si>
  <si>
    <t>客戶允收本批</t>
    <phoneticPr fontId="1" type="noConversion"/>
  </si>
  <si>
    <t>1B23L0R00-01EWB</t>
    <phoneticPr fontId="5" type="noConversion"/>
  </si>
  <si>
    <t>來料抽檢發現風扇右卡槽氧化</t>
    <phoneticPr fontId="1" type="noConversion"/>
  </si>
  <si>
    <t>700-44168-01LAWG</t>
  </si>
  <si>
    <t>VCN0036688</t>
    <phoneticPr fontId="1" type="noConversion"/>
  </si>
  <si>
    <t xml:space="preserve">DONGGUAN SINTOYO INDUSTRIAL CO.,LTD	</t>
    <phoneticPr fontId="1" type="noConversion"/>
  </si>
  <si>
    <t>SINTOYO</t>
    <phoneticPr fontId="1" type="noConversion"/>
  </si>
  <si>
    <t>1B334KT00-01LEWD</t>
  </si>
  <si>
    <t>來料抽檢發現支架沖印字模數字殘缺</t>
  </si>
  <si>
    <t>700-135274-01WB</t>
  </si>
  <si>
    <t>來料抽檢發現支架發黑黑點</t>
  </si>
  <si>
    <t>Y</t>
    <phoneticPr fontId="12" type="noConversion"/>
  </si>
  <si>
    <t>泡棉</t>
  </si>
  <si>
    <t>1B334KK00-01LEWB</t>
  </si>
  <si>
    <t>瞿小玉</t>
    <phoneticPr fontId="12" type="noConversion"/>
  </si>
  <si>
    <t>劉利珍</t>
    <phoneticPr fontId="12" type="noConversion"/>
  </si>
  <si>
    <t>于慶科</t>
    <phoneticPr fontId="12" type="noConversion"/>
  </si>
  <si>
    <t>付遲</t>
    <phoneticPr fontId="12" type="noConversion"/>
  </si>
  <si>
    <t>薑丹丹</t>
    <phoneticPr fontId="12" type="noConversion"/>
  </si>
  <si>
    <t>唐瑛</t>
    <phoneticPr fontId="12" type="noConversion"/>
  </si>
  <si>
    <t>來料抽檢發現左卡槽發黃黃點</t>
  </si>
  <si>
    <t>來料抽檢發現支架毛邊毛刺</t>
  </si>
  <si>
    <t>700-112933-01AWB</t>
  </si>
  <si>
    <t>來料抽檢發現支架黃點發黃</t>
  </si>
  <si>
    <t>700-44170-01LWF</t>
  </si>
  <si>
    <t>來料抽檢發現右卡槽鍍后刮傷黑點變形</t>
  </si>
  <si>
    <t>ZZZBENB</t>
  </si>
  <si>
    <t>700-136810-01WA</t>
  </si>
  <si>
    <t>首次來料抽檢發現泡棉背膠反向不良</t>
  </si>
  <si>
    <t>700-136804-01WA</t>
  </si>
  <si>
    <t>700-136806-01WA</t>
  </si>
  <si>
    <t>首次來料抽檢發現泡棉錯料不良（實物為700-136804-01WA)</t>
  </si>
  <si>
    <t>WK40</t>
  </si>
  <si>
    <t>首次來料抽檢發現泡棉錯料不良（實物為700-136806-01WA)</t>
    <phoneticPr fontId="12" type="noConversion"/>
  </si>
  <si>
    <t>Q4</t>
  </si>
  <si>
    <t>Oct</t>
  </si>
  <si>
    <t>首次來料抽檢發現絕緣片版本錯誤為05版（圖紙為04版）不良</t>
    <phoneticPr fontId="12" type="noConversion"/>
  </si>
  <si>
    <t>絕緣片</t>
  </si>
  <si>
    <t>VUS0010114</t>
  </si>
  <si>
    <t>WK41</t>
  </si>
  <si>
    <t>首次來料抽檢發現支架氧化不良</t>
    <phoneticPr fontId="12" type="noConversion"/>
  </si>
  <si>
    <t>支架</t>
    <phoneticPr fontId="12" type="noConversion"/>
  </si>
  <si>
    <t>700-136663-01WA</t>
    <phoneticPr fontId="12" type="noConversion"/>
  </si>
  <si>
    <t>800-110777-01WB1</t>
    <phoneticPr fontId="12" type="noConversion"/>
  </si>
  <si>
    <t>700-44161-01LAWD</t>
  </si>
  <si>
    <t>2D291-131EWA1</t>
  </si>
  <si>
    <t>來料抽檢發現支架發黃黃點</t>
    <phoneticPr fontId="12" type="noConversion"/>
  </si>
  <si>
    <t>支架</t>
  </si>
  <si>
    <t>來料抽檢發現右卡槽發黃黃點</t>
    <phoneticPr fontId="12" type="noConversion"/>
  </si>
  <si>
    <t>右卡槽</t>
  </si>
  <si>
    <t>3B131-001EWA</t>
  </si>
  <si>
    <t>2D110-352EWB</t>
  </si>
  <si>
    <t>700-117864-01WH</t>
  </si>
  <si>
    <t>來料抽檢發現支架發黃黑點</t>
  </si>
  <si>
    <t>1B33SAT00-01LEWA</t>
  </si>
  <si>
    <t>WK42</t>
  </si>
  <si>
    <t>來料抽檢發現支架變形</t>
    <phoneticPr fontId="12" type="noConversion"/>
  </si>
  <si>
    <t>來料抽檢發現拉釘表面氧化不良15PCS</t>
    <phoneticPr fontId="12" type="noConversion"/>
  </si>
  <si>
    <t>拉釘</t>
  </si>
  <si>
    <t>來料抽檢發現承座變行沙拉孔錯位</t>
    <phoneticPr fontId="12" type="noConversion"/>
  </si>
  <si>
    <t>承座</t>
  </si>
  <si>
    <t>1B33JAT00-01LEWB</t>
    <phoneticPr fontId="12" type="noConversion"/>
  </si>
  <si>
    <t>DSS1</t>
  </si>
  <si>
    <t>700-130470-01WC</t>
  </si>
  <si>
    <t>1B33PTB00-01EWA</t>
  </si>
  <si>
    <t>2D066-031EWA1</t>
  </si>
  <si>
    <t>來料抽檢發現喇叭網殘膠</t>
    <phoneticPr fontId="12" type="noConversion"/>
  </si>
  <si>
    <t>喇叭網</t>
  </si>
  <si>
    <t>來料抽檢發現側板黃點發黃</t>
    <phoneticPr fontId="12" type="noConversion"/>
  </si>
  <si>
    <t>側板</t>
  </si>
  <si>
    <t>1B33PTA00-01EWA</t>
  </si>
  <si>
    <t>來料抽檢發現支架發黃黃點</t>
  </si>
  <si>
    <t>螺柱</t>
  </si>
  <si>
    <t>VVN0000014</t>
    <phoneticPr fontId="1" type="noConversion"/>
  </si>
  <si>
    <t>FUYU</t>
    <phoneticPr fontId="1" type="noConversion"/>
  </si>
  <si>
    <t>FUYU PRECISION COMPONENT CO., LTD.</t>
    <phoneticPr fontId="1" type="noConversion"/>
  </si>
  <si>
    <t>700-111299-01LWD</t>
  </si>
  <si>
    <t>首次來料抽檢發現螺柱表面氧化不良</t>
    <phoneticPr fontId="12" type="noConversion"/>
  </si>
  <si>
    <t>1B03JEJ00-12LEWB</t>
  </si>
  <si>
    <t>工廠 
ACNH/ACNJ</t>
    <phoneticPr fontId="5" type="noConversion"/>
  </si>
  <si>
    <t>WK43</t>
  </si>
  <si>
    <t>700-116266-01WE</t>
  </si>
  <si>
    <t>700-118583-01LWC</t>
  </si>
  <si>
    <t>來料抽檢發現支架發白</t>
    <phoneticPr fontId="12" type="noConversion"/>
  </si>
  <si>
    <t>來料抽檢發現內側板發黃黃點</t>
    <phoneticPr fontId="12" type="noConversion"/>
  </si>
  <si>
    <t>Open</t>
    <phoneticPr fontId="12" type="noConversion"/>
  </si>
  <si>
    <t>SQE胡浩處理中…</t>
    <phoneticPr fontId="12" type="noConversion"/>
  </si>
  <si>
    <r>
      <t>供應商挑選</t>
    </r>
    <r>
      <rPr>
        <sz val="10"/>
        <color theme="1"/>
        <rFont val="Microsoft YaHei"/>
        <family val="1"/>
        <charset val="134"/>
      </rPr>
      <t>OK,不良品退貨處理</t>
    </r>
    <phoneticPr fontId="12" type="noConversion"/>
  </si>
  <si>
    <t>SQE確認本批不良品退貨處理</t>
    <phoneticPr fontId="12" type="noConversion"/>
  </si>
  <si>
    <t>CloSe</t>
  </si>
  <si>
    <t>錯料供應商已換貨OK</t>
  </si>
  <si>
    <t>CloSe</t>
    <phoneticPr fontId="12" type="noConversion"/>
  </si>
  <si>
    <t>客戶允收本批</t>
    <phoneticPr fontId="12" type="noConversion"/>
  </si>
  <si>
    <t>換貨OK</t>
    <phoneticPr fontId="12" type="noConversion"/>
  </si>
  <si>
    <t>本批特采使用</t>
    <phoneticPr fontId="1" type="noConversion"/>
  </si>
  <si>
    <t>供應商挑選OK，不良品退貨</t>
  </si>
  <si>
    <t>供應商挑選OK，不良品退貨</t>
    <phoneticPr fontId="1" type="noConversion"/>
  </si>
  <si>
    <t>2A600KD00-00EWB</t>
    <phoneticPr fontId="1" type="noConversion"/>
  </si>
  <si>
    <t>700-118136-03WD</t>
  </si>
  <si>
    <t>700-118135-03WD</t>
  </si>
  <si>
    <t>1B331L400-02LEWA1</t>
  </si>
  <si>
    <t>來料抽檢發現中網板變形</t>
    <phoneticPr fontId="1" type="noConversion"/>
  </si>
  <si>
    <t>中網</t>
  </si>
  <si>
    <t>來料抽檢發現支架發黃油污</t>
    <phoneticPr fontId="1" type="noConversion"/>
  </si>
  <si>
    <t>3A799-126EWA</t>
  </si>
  <si>
    <t>來料抽檢發現支架刮傷不良</t>
    <phoneticPr fontId="1" type="noConversion"/>
  </si>
  <si>
    <t>來料抽檢發現螺絲表面凸包不良</t>
    <phoneticPr fontId="1" type="noConversion"/>
  </si>
  <si>
    <t>螺絲</t>
  </si>
  <si>
    <t>是</t>
    <phoneticPr fontId="1" type="noConversion"/>
  </si>
  <si>
    <t>否</t>
    <phoneticPr fontId="1" type="noConversion"/>
  </si>
  <si>
    <t>否</t>
    <phoneticPr fontId="1" type="noConversion"/>
  </si>
  <si>
    <t>本批品工杜船判定允收，下批改善</t>
    <phoneticPr fontId="1" type="noConversion"/>
  </si>
  <si>
    <t>WK44</t>
  </si>
  <si>
    <t>頂輝</t>
  </si>
  <si>
    <r>
      <t>供應商挑選</t>
    </r>
    <r>
      <rPr>
        <sz val="10"/>
        <color theme="1"/>
        <rFont val="Microsoft YaHei"/>
        <family val="1"/>
        <charset val="134"/>
      </rPr>
      <t>OK,不良換貨OK</t>
    </r>
    <phoneticPr fontId="12" type="noConversion"/>
  </si>
  <si>
    <t>VCN0036688</t>
  </si>
  <si>
    <t>SINTOYO</t>
  </si>
  <si>
    <t>700-110850-01HWF</t>
  </si>
  <si>
    <t>700-43818-01LAWE</t>
  </si>
  <si>
    <t>700-118490-04WF</t>
  </si>
  <si>
    <t>來料抽檢發現把手臟污/破損</t>
    <phoneticPr fontId="1" type="noConversion"/>
  </si>
  <si>
    <t>把手</t>
  </si>
  <si>
    <t>3K360-511EWC</t>
  </si>
  <si>
    <t>1B33L9E00-01LEWB</t>
  </si>
  <si>
    <t>來料抽檢發現把手通規不通及孔內有異物</t>
    <phoneticPr fontId="1" type="noConversion"/>
  </si>
  <si>
    <t>風扇架</t>
  </si>
  <si>
    <t>VCN0022525</t>
  </si>
  <si>
    <t>Nov</t>
  </si>
  <si>
    <t>1B330KE00-01EWC</t>
  </si>
  <si>
    <t>1B33KPW00-01EWD</t>
  </si>
  <si>
    <t>WK45</t>
  </si>
  <si>
    <t>來料抽檢發現支架漏鉚彈簧螺絲</t>
    <phoneticPr fontId="1" type="noConversion"/>
  </si>
  <si>
    <t>面板</t>
  </si>
  <si>
    <t>來料抽檢發現擋板發黃黃點</t>
    <phoneticPr fontId="1" type="noConversion"/>
  </si>
  <si>
    <t>擋板</t>
  </si>
  <si>
    <t>1B23VF600-01EWB</t>
    <phoneticPr fontId="1" type="noConversion"/>
  </si>
  <si>
    <t>700-44163-01LBWF</t>
    <phoneticPr fontId="12" type="noConversion"/>
  </si>
  <si>
    <t>CloSe</t>
    <phoneticPr fontId="5" type="noConversion"/>
  </si>
  <si>
    <t>供應商挑選OK，不良退貨</t>
    <phoneticPr fontId="12" type="noConversion"/>
  </si>
  <si>
    <r>
      <t>供應商挑選</t>
    </r>
    <r>
      <rPr>
        <sz val="10"/>
        <color theme="1"/>
        <rFont val="Microsoft YaHei"/>
        <family val="1"/>
        <charset val="134"/>
      </rPr>
      <t>OK,不良換貨外理</t>
    </r>
    <phoneticPr fontId="12" type="noConversion"/>
  </si>
  <si>
    <t>QE允收本批</t>
    <phoneticPr fontId="12" type="noConversion"/>
  </si>
  <si>
    <t>700-43825-01LBWG</t>
  </si>
  <si>
    <t>423.00329.005.01WD</t>
  </si>
  <si>
    <t>VCN0025783</t>
  </si>
  <si>
    <t>FUYU</t>
  </si>
  <si>
    <t>來料抽檢發現貼紙表面有殘膠</t>
    <phoneticPr fontId="1" type="noConversion"/>
  </si>
  <si>
    <t>貼紙</t>
  </si>
  <si>
    <t>3B038-002EWA</t>
  </si>
  <si>
    <t>700-44037-01LWD</t>
  </si>
  <si>
    <t>700-128073-01WA</t>
  </si>
  <si>
    <t>700-135965-01WB</t>
  </si>
  <si>
    <t>700-122614-01WA</t>
  </si>
  <si>
    <t>700-117712-01WE</t>
  </si>
  <si>
    <t>來料抽檢發現把手通規不通</t>
    <phoneticPr fontId="1" type="noConversion"/>
  </si>
  <si>
    <t>來料抽檢發現風扇架黃點發黃</t>
    <phoneticPr fontId="1" type="noConversion"/>
  </si>
  <si>
    <t>1B33CP100-02LEWA</t>
  </si>
  <si>
    <t>1B03T6300-01EWB1</t>
  </si>
  <si>
    <t>來料抽檢發現支架髒污</t>
  </si>
  <si>
    <t>來料抽檢發現支架髒污，表面涂有銀漆</t>
  </si>
  <si>
    <t>來料抽檢發現臟污100%氧化</t>
    <phoneticPr fontId="1" type="noConversion"/>
  </si>
  <si>
    <t>支架</t>
    <phoneticPr fontId="1" type="noConversion"/>
  </si>
  <si>
    <t>來料抽檢發現插銷氧化</t>
    <phoneticPr fontId="1" type="noConversion"/>
  </si>
  <si>
    <t>插銷</t>
  </si>
  <si>
    <t>來料抽檢發現側板發黃黃點黑點</t>
    <phoneticPr fontId="1" type="noConversion"/>
  </si>
  <si>
    <t>卡槽</t>
  </si>
  <si>
    <t>700-132742-01WD</t>
  </si>
  <si>
    <t>WK46</t>
  </si>
  <si>
    <t>來料抽檢發現支架絲印漏白，髒污，水印，孔變形等不良</t>
    <phoneticPr fontId="1" type="noConversion"/>
  </si>
  <si>
    <t>來料抽檢發現黃點</t>
    <phoneticPr fontId="1" type="noConversion"/>
  </si>
  <si>
    <r>
      <t>供應商重工</t>
    </r>
    <r>
      <rPr>
        <sz val="10"/>
        <color theme="1"/>
        <rFont val="Microsoft YaHei"/>
        <family val="1"/>
        <charset val="134"/>
      </rPr>
      <t>OK</t>
    </r>
    <phoneticPr fontId="12" type="noConversion"/>
  </si>
  <si>
    <t>供應商挑選重工OK</t>
    <phoneticPr fontId="12" type="noConversion"/>
  </si>
  <si>
    <t>供應商挑選重工OK，不良退貨</t>
    <phoneticPr fontId="12" type="noConversion"/>
  </si>
  <si>
    <r>
      <t>供應商換貨</t>
    </r>
    <r>
      <rPr>
        <sz val="10"/>
        <color theme="1"/>
        <rFont val="Microsoft YaHei"/>
        <family val="1"/>
        <charset val="134"/>
      </rPr>
      <t>OK</t>
    </r>
    <phoneticPr fontId="12" type="noConversion"/>
  </si>
  <si>
    <t>DSS4</t>
  </si>
  <si>
    <t>700-135505-01WA</t>
  </si>
  <si>
    <t>VTW0011718</t>
  </si>
  <si>
    <t>700-135639-01AWB</t>
  </si>
  <si>
    <t>來料抽檢支架客戶版次錯誤實際A0版來料A3版</t>
    <phoneticPr fontId="1" type="noConversion"/>
  </si>
  <si>
    <t>來料抽檢發現支架毛邊毛刺</t>
    <phoneticPr fontId="1" type="noConversion"/>
  </si>
  <si>
    <t>700-115220-01WF</t>
    <phoneticPr fontId="1" type="noConversion"/>
  </si>
  <si>
    <t>VHK0010806</t>
  </si>
  <si>
    <t>安費諾（馬來西亞）</t>
  </si>
  <si>
    <t>泰連</t>
  </si>
  <si>
    <t>來料抽檢發現支架鍍后刮傷發白</t>
  </si>
  <si>
    <t>VCN0032326</t>
    <phoneticPr fontId="1" type="noConversion"/>
  </si>
  <si>
    <t>DONGGUAN KAIXIN SILICONE RUBBER PRO</t>
    <phoneticPr fontId="1" type="noConversion"/>
  </si>
  <si>
    <t>KAIXIN</t>
  </si>
  <si>
    <t>KAIXIN</t>
    <phoneticPr fontId="1" type="noConversion"/>
  </si>
  <si>
    <t>WK47</t>
  </si>
  <si>
    <t>來料抽檢發現彈片發黃</t>
    <phoneticPr fontId="1" type="noConversion"/>
  </si>
  <si>
    <t>彈片</t>
  </si>
  <si>
    <t>1B33EV300-01EWB</t>
  </si>
  <si>
    <t>1B33PTC00-01EWA</t>
  </si>
  <si>
    <t>導向架</t>
  </si>
  <si>
    <t>來料抽檢發現導向架氧化不良</t>
    <phoneticPr fontId="1" type="noConversion"/>
  </si>
  <si>
    <t>700-111840-01LWC</t>
  </si>
  <si>
    <t>富昌</t>
  </si>
  <si>
    <t>700-136732-01WB</t>
  </si>
  <si>
    <t>2D230-081EWD</t>
  </si>
  <si>
    <t>來料抽檢發現泡棉背膠與產品分離</t>
    <phoneticPr fontId="1" type="noConversion"/>
  </si>
  <si>
    <t>來料抽檢發現面板黃點黑點</t>
    <phoneticPr fontId="1" type="noConversion"/>
  </si>
  <si>
    <t>來料抽檢發現電源盒黃點發白</t>
    <phoneticPr fontId="1" type="noConversion"/>
  </si>
  <si>
    <t>電源盒</t>
  </si>
  <si>
    <t>700-135960-01WB</t>
  </si>
  <si>
    <t>700-44036-01LAWG</t>
  </si>
  <si>
    <t>WK48</t>
  </si>
  <si>
    <t>來料抽檢發現支架手指印</t>
    <phoneticPr fontId="1" type="noConversion"/>
  </si>
  <si>
    <t>來料抽檢發現右卡槽黃點發黃</t>
    <phoneticPr fontId="1" type="noConversion"/>
  </si>
  <si>
    <t>Close</t>
    <phoneticPr fontId="12" type="noConversion"/>
  </si>
  <si>
    <t>客戶郵件允收本批</t>
    <phoneticPr fontId="12" type="noConversion"/>
  </si>
  <si>
    <t>供應商重工OK,重工后無不良品</t>
    <phoneticPr fontId="12" type="noConversion"/>
  </si>
  <si>
    <r>
      <t>供應商挑選</t>
    </r>
    <r>
      <rPr>
        <sz val="10"/>
        <color theme="1"/>
        <rFont val="Microsoft YaHei"/>
        <family val="1"/>
        <charset val="134"/>
      </rPr>
      <t>OK,不良退貨</t>
    </r>
    <phoneticPr fontId="12" type="noConversion"/>
  </si>
  <si>
    <t>不良供應商換貨OK</t>
    <phoneticPr fontId="12" type="noConversion"/>
  </si>
  <si>
    <t>47-104271-01WB</t>
  </si>
  <si>
    <t>700-115260-04WB</t>
  </si>
  <si>
    <t>仕來高</t>
  </si>
  <si>
    <t>來料抽檢發現貼紙粘膠，印刷不良</t>
    <phoneticPr fontId="1" type="noConversion"/>
  </si>
  <si>
    <t>700-110122-01WD</t>
  </si>
  <si>
    <t>來料抽檢發現過濾網黃點不良</t>
    <phoneticPr fontId="1" type="noConversion"/>
  </si>
  <si>
    <t>來料抽檢發現支架黑點發黑不良</t>
    <phoneticPr fontId="1" type="noConversion"/>
  </si>
  <si>
    <t>過濾網</t>
  </si>
  <si>
    <t>700-111791-01LWE</t>
  </si>
  <si>
    <t>來料抽檢發現內下側板發白發黃</t>
    <phoneticPr fontId="1" type="noConversion"/>
  </si>
  <si>
    <t>Close</t>
  </si>
  <si>
    <t>供應商挑選OK,不良退貨</t>
  </si>
  <si>
    <t>供應商挑選OK,不良換貨OK</t>
  </si>
  <si>
    <t>供應商重工OK(涂銀漆)</t>
    <phoneticPr fontId="1" type="noConversion"/>
  </si>
  <si>
    <t>700-132136-02AWA</t>
  </si>
  <si>
    <t>700-133684-01WD</t>
  </si>
  <si>
    <t>700-123221-01WC</t>
  </si>
  <si>
    <t>WK49</t>
  </si>
  <si>
    <t>Dec</t>
  </si>
  <si>
    <t>來料抽檢發現承座黃點油污</t>
    <phoneticPr fontId="1" type="noConversion"/>
  </si>
  <si>
    <t>1B33BNA00-01LEWB</t>
  </si>
  <si>
    <t>2A600P100-01EWCX</t>
  </si>
  <si>
    <t>1B23VF600-01EWB</t>
  </si>
  <si>
    <t>來料抽檢發現泡棉外箱標識與產品標識不符</t>
    <phoneticPr fontId="1" type="noConversion"/>
  </si>
  <si>
    <t>來料抽檢螺柱膜厚測試NG（規格：5um,實測：4.01、4.06、4.07、4.08、4.10）</t>
    <phoneticPr fontId="1" type="noConversion"/>
  </si>
  <si>
    <t>來料抽檢發現支架漏彈簧螺絲</t>
    <phoneticPr fontId="1" type="noConversion"/>
  </si>
  <si>
    <t>來料抽檢發現支架發/氧化/指印</t>
    <phoneticPr fontId="1" type="noConversion"/>
  </si>
  <si>
    <t>來料抽檢發現承座黃點發白不良</t>
    <phoneticPr fontId="1" type="noConversion"/>
  </si>
  <si>
    <t>700-130791-01WE</t>
  </si>
  <si>
    <t>藍欣</t>
  </si>
  <si>
    <t>來料抽檢發現支架發亮，氧化</t>
    <phoneticPr fontId="1" type="noConversion"/>
  </si>
  <si>
    <t>艾羅</t>
  </si>
  <si>
    <t>WK50</t>
  </si>
  <si>
    <t>供應商挑選OK,不良退貨處理</t>
    <phoneticPr fontId="12" type="noConversion"/>
  </si>
  <si>
    <r>
      <t>確認來料標示錯誤，供應商已重工</t>
    </r>
    <r>
      <rPr>
        <sz val="10"/>
        <color theme="1"/>
        <rFont val="Microsoft YaHei"/>
        <family val="1"/>
        <charset val="134"/>
      </rPr>
      <t>OK</t>
    </r>
    <phoneticPr fontId="12" type="noConversion"/>
  </si>
  <si>
    <r>
      <t>不良品退貨供應商</t>
    </r>
    <r>
      <rPr>
        <sz val="10"/>
        <color theme="1"/>
        <rFont val="Microsoft YaHei"/>
        <family val="1"/>
        <charset val="134"/>
      </rPr>
      <t>OK</t>
    </r>
    <phoneticPr fontId="12" type="noConversion"/>
  </si>
  <si>
    <t>QE羅凱龍允收本批</t>
    <phoneticPr fontId="12" type="noConversion"/>
  </si>
  <si>
    <t>800-112654-02WA</t>
    <phoneticPr fontId="1" type="noConversion"/>
  </si>
  <si>
    <t>來料抽檢發現支架黑點黃點</t>
  </si>
  <si>
    <t>700-118302-01WA</t>
  </si>
  <si>
    <t>來料抽檢發現絕緣片孔內多料</t>
    <phoneticPr fontId="1" type="noConversion"/>
  </si>
  <si>
    <t>WK51</t>
  </si>
  <si>
    <t>700-136459-01WB</t>
  </si>
  <si>
    <t>4J610-222TEWG</t>
  </si>
  <si>
    <t>DBSZ</t>
  </si>
  <si>
    <t>4J610-555TEWB</t>
  </si>
  <si>
    <t>3B101-001EWA</t>
  </si>
  <si>
    <t>4J610-333TEWE</t>
  </si>
  <si>
    <t>700-111031-01WE</t>
  </si>
  <si>
    <t>4J663-001TEWC</t>
  </si>
  <si>
    <t>800-51761-01WB</t>
  </si>
  <si>
    <t>700-114947-02WB</t>
  </si>
  <si>
    <t>700-120772-01WB</t>
  </si>
  <si>
    <t>-</t>
  </si>
  <si>
    <t>PC</t>
  </si>
  <si>
    <t>GASKET,FOAM,EMI,0.157"W,10.8"L,0.02"H,DI</t>
  </si>
  <si>
    <t>N</t>
  </si>
  <si>
    <t>王改豔</t>
  </si>
  <si>
    <t>Material document 5028309380 posted by bapi</t>
  </si>
  <si>
    <t>2T7509W00-00EWB</t>
  </si>
  <si>
    <t>GASKET,EMI,BECU,SSD,MARIN</t>
  </si>
  <si>
    <t>Material document 5028309383 posted by bapi</t>
  </si>
  <si>
    <t>700-117046-01WE</t>
  </si>
  <si>
    <t>FABOTHER,EMI,AGCU FOAM,DIE CUT</t>
  </si>
  <si>
    <t>Material document 5028309384 posted by bapi</t>
  </si>
  <si>
    <t>2J0131L00-00EWD</t>
  </si>
  <si>
    <t>FABPLSTC,PSU INSULATOR,STRIKER-I</t>
  </si>
  <si>
    <t>合格</t>
  </si>
  <si>
    <t>Material document 5028309385 posted by bapi</t>
  </si>
  <si>
    <t>Material document 5028309386 posted by bapi</t>
  </si>
  <si>
    <t>Material document 5028309387 posted by bapi</t>
  </si>
  <si>
    <t>51-101846-01WB</t>
  </si>
  <si>
    <t>GASKET,SHIELD,1.665LX0.325WIN,BECU,EMI</t>
  </si>
  <si>
    <t>Material document 5028309388 posted by bapi</t>
  </si>
  <si>
    <t>Material document 5028309389 posted by bapi</t>
  </si>
  <si>
    <t>700-124943-02WB</t>
  </si>
  <si>
    <t>FABPLSTC,INSULATOR,DIECUT,DOOR,TOP CO</t>
  </si>
  <si>
    <t>Material document 5028309390 posted by bapi</t>
  </si>
  <si>
    <t>Material document 5028309391 posted by bapi</t>
  </si>
  <si>
    <t>700-33467-02WA</t>
  </si>
  <si>
    <t>FABPLSTC,INSULATOR,IM0,RUDY</t>
  </si>
  <si>
    <t>Material document 5028309392 posted by bapi</t>
  </si>
  <si>
    <t>Material document 5028309410 posted by bapi</t>
  </si>
  <si>
    <t>51-102779-01WB</t>
  </si>
  <si>
    <t>GASKET,FOF,EMI,0.25"W,7.48"L,0.05"H,D-SH</t>
  </si>
  <si>
    <t>Material document 5028309411 posted by bapi</t>
  </si>
  <si>
    <t>51-102946-01WA</t>
  </si>
  <si>
    <t>SHIELDING GASKET</t>
  </si>
  <si>
    <t>Material document 5028309412 posted by bapi</t>
  </si>
  <si>
    <t>2J0129500-00EWA</t>
  </si>
  <si>
    <t>FABPLSTC,INSULATOR,8SFP-10G,RUDY</t>
  </si>
  <si>
    <t>Material document 5028309413 posted by bapi</t>
  </si>
  <si>
    <t>700-121308-01WB</t>
  </si>
  <si>
    <t>FABGSKT,FOF,220MMLX5MMWX0.5MMH,RIGHT,NCS</t>
  </si>
  <si>
    <t>Material document 5028309414 posted by bapi</t>
  </si>
  <si>
    <t>Material document 5028309417 posted by bapi</t>
  </si>
  <si>
    <t>700-124915-01WB</t>
  </si>
  <si>
    <t>GASKET,CONDUCTIVE,FOAM,RIGHT,BRACKET,LC4</t>
  </si>
  <si>
    <t>Material document 5028309420 posted by bapi</t>
  </si>
  <si>
    <t>47-27389-01WA</t>
  </si>
  <si>
    <t>LBL,IM 8T1E1 FACEPLATE,RUDY</t>
  </si>
  <si>
    <t>Material document 5028309421 posted by bapi</t>
  </si>
  <si>
    <t>700-124930-01WB</t>
  </si>
  <si>
    <t>GASKET,CONDUCTIVE,FOAM,LEFT,BRACKET,LC4</t>
  </si>
  <si>
    <t>Material document 5028309422 posted by bapi</t>
  </si>
  <si>
    <t>Material document 5028309424 posted by bapi</t>
  </si>
  <si>
    <t>FABPLSTC,INSULATOR,DIECUT,DOOR,TOP COVER</t>
  </si>
  <si>
    <t>Material document 5028309425 posted by bapi</t>
  </si>
  <si>
    <t>47-107170-01WB</t>
  </si>
  <si>
    <t>LBL,I/O,REAR,COASTAL FOG</t>
  </si>
  <si>
    <t>Material document 5028309426 posted by bapi</t>
  </si>
  <si>
    <t>700-129474-01WB</t>
  </si>
  <si>
    <t>FABOTHER,FOAM, EMI,DIECUT,NI/CU,W/PSA,DO</t>
  </si>
  <si>
    <t>Material document 5028309427 posted by bapi</t>
  </si>
  <si>
    <t>Material document 5028309461 posted by bapi</t>
  </si>
  <si>
    <t>Material document 5028309429 posted by bapi</t>
  </si>
  <si>
    <t>700-45372-01WA</t>
  </si>
  <si>
    <t>THERMAL,GASKET, FOAM, EMI, .12"W, .04"T,</t>
  </si>
  <si>
    <t>Material document 5028309430 posted by bapi</t>
  </si>
  <si>
    <t>7J706-005EWF</t>
  </si>
  <si>
    <t>LBL,FACEPLATE,FAN TRAY,RUDY</t>
  </si>
  <si>
    <t>Material document 5028309434 posted by bapi</t>
  </si>
  <si>
    <t>2J053DL00-00EWA</t>
  </si>
  <si>
    <t>EMI,FOAM,GASKET, 2"L, J1H</t>
  </si>
  <si>
    <t>Material document 5028309435 posted by bapi</t>
  </si>
  <si>
    <t>Material document 5028309436 posted by bapi</t>
  </si>
  <si>
    <t>Material document 5028309437 posted by bapi</t>
  </si>
  <si>
    <t>Material document 5028309452 posted by bapi</t>
  </si>
  <si>
    <t>3C034DW00-00EWA</t>
  </si>
  <si>
    <t>LBL,IM 8SFP-10G FACEPLATE,RUDY</t>
  </si>
  <si>
    <t>Material document 5028309450 posted by bapi</t>
  </si>
  <si>
    <t>Material document 5028309453 posted by bapi</t>
  </si>
  <si>
    <t>51-4788-01WA</t>
  </si>
  <si>
    <t>GASKET,BECU,EMI,.32</t>
  </si>
  <si>
    <t>Material document 5028309454 posted by bapi</t>
  </si>
  <si>
    <t>Material document 5028309455 posted by bapi</t>
  </si>
  <si>
    <t>Material document 5028309456 posted by bapi</t>
  </si>
  <si>
    <t>47-101930-01WB</t>
  </si>
  <si>
    <t>LBL,IM 48P T1/E1, NCS4200</t>
  </si>
  <si>
    <t>Material document 5028309457 posted by bapi</t>
  </si>
  <si>
    <t>700-123559-01WB</t>
  </si>
  <si>
    <t>FABOTHER,THERMAL PAD,DIECUT,.90"X.90"</t>
  </si>
  <si>
    <t>Material document 5028309458 posted by bapi</t>
  </si>
  <si>
    <t>Material document 5028309459 posted by bapi</t>
  </si>
  <si>
    <t>700-123669-01WC</t>
  </si>
  <si>
    <t>FABMTL,EMI,GASKET,COVER,SIDE WALL,CHASSI</t>
  </si>
  <si>
    <t>Material document 5028309460 posted by bapi</t>
  </si>
  <si>
    <t>47-103517-01WB</t>
  </si>
  <si>
    <t>LBL, PSU SERIES, NCS</t>
  </si>
  <si>
    <t>Material document 5028309462 posted by bapi</t>
  </si>
  <si>
    <t>Material document 5028309463 posted by bapi</t>
  </si>
  <si>
    <t>Material document 5028309464 posted by bapi</t>
  </si>
  <si>
    <t>47-109652-01WA</t>
  </si>
  <si>
    <t>LBL,OVERLAY,PSU,EPCOT</t>
  </si>
  <si>
    <t>Material document 5028309465 posted by bapi</t>
  </si>
  <si>
    <t>Material document 5028309466 posted by bapi</t>
  </si>
  <si>
    <t>700-115212-02WE</t>
  </si>
  <si>
    <t>FABMTL,BLOCK,CNCMACH,AL,ALODINE,FABRI</t>
  </si>
  <si>
    <t>Material document 5028309467 posted by bapi</t>
  </si>
  <si>
    <t>Material document 5028309469 posted by bapi</t>
  </si>
  <si>
    <t>Material document 5028309470 posted by bapi</t>
  </si>
  <si>
    <t>FABMTL,GUIDE,EXTRSN,AL,ZN,RAIL,CNTR,PWR</t>
  </si>
  <si>
    <t>Material document 5028309472 posted by bapi</t>
  </si>
  <si>
    <t>FABMTL,HANDLE,EXTRSN,AL,POWDER COAT,PWR</t>
  </si>
  <si>
    <t>Material document 5028309474 posted by bapi</t>
  </si>
  <si>
    <t>6B164H300-000-GWA</t>
  </si>
  <si>
    <t>KG</t>
  </si>
  <si>
    <t>(CRS)200(+3+5)*110(+3+5)*3.2(±0.1)</t>
  </si>
  <si>
    <t>VCN0024321</t>
  </si>
  <si>
    <t>鴻智升</t>
  </si>
  <si>
    <t>BUR8</t>
  </si>
  <si>
    <t>陳真</t>
  </si>
  <si>
    <t>Material document 5028309477 posted by bapi</t>
  </si>
  <si>
    <t>700-45540-01MWD</t>
  </si>
  <si>
    <t>FABMTL,STMP,MECH,CVR,RR,CHASSIS,7-SLOT,W</t>
  </si>
  <si>
    <t>Material document 5028309478 posted by bapi</t>
  </si>
  <si>
    <t>PCA,MBRD,MT ROSE(73-16538-01_ASM_ASM)</t>
  </si>
  <si>
    <t>Material document 5028309536 posted by bapi</t>
  </si>
  <si>
    <t>700-126659-01WA</t>
  </si>
  <si>
    <t>FABOTHER, GASKET, DIECAST, FOAM, .551</t>
  </si>
  <si>
    <t>Material document 5028309479 posted by bapi</t>
  </si>
  <si>
    <t>Material document 5028309492 posted by bapi</t>
  </si>
  <si>
    <t>PCA,DBRD,CORTINA, SPINE, DAUGHTER CARD,</t>
  </si>
  <si>
    <t>Material document 5028309538 posted by bapi</t>
  </si>
  <si>
    <t>PCA,MBRD ,BONANZA</t>
  </si>
  <si>
    <t>Material document 5028309543 posted by bapi</t>
  </si>
  <si>
    <t>1B339J000-03LEWA</t>
  </si>
  <si>
    <t>FABMTL,STMP,BS13RU CHAS,DIVIDER,LC BOTTO</t>
  </si>
  <si>
    <t>DHS3</t>
  </si>
  <si>
    <t>肖宇</t>
  </si>
  <si>
    <t>Material document 5028309494 posted by bapi</t>
  </si>
  <si>
    <t>700-127555-01WA</t>
  </si>
  <si>
    <t>FABOTHER,GASKET,DIECUT, FOF 16.1" X</t>
  </si>
  <si>
    <t>Material document 5028309498 posted by bapi</t>
  </si>
  <si>
    <t>73-16268-03TWH</t>
  </si>
  <si>
    <t>PCA,OTHER,MACALLAN, VINTURI, 4 SLOT, FAN</t>
  </si>
  <si>
    <t>Material document 5028309500 posted by bapi</t>
  </si>
  <si>
    <t>Material document 5028309499 posted by bapi</t>
  </si>
  <si>
    <t>Material document 5028309502 posted by bapi</t>
  </si>
  <si>
    <t>Material document 5028309542 posted by bapi</t>
  </si>
  <si>
    <t>Material document 5028309503 posted by bapi</t>
  </si>
  <si>
    <t>Material document 5028309532 posted by bapi</t>
  </si>
  <si>
    <t>Material document 5028309535 posted by bapi</t>
  </si>
  <si>
    <t>Material document 5028309540 posted by bapi</t>
  </si>
  <si>
    <t>Material document 5028309564 posted by bapi</t>
  </si>
  <si>
    <t>6D130PU00-GDN-GWA</t>
  </si>
  <si>
    <t>ALUMINIUM BLOCK （A6063 T5? T16MM,W41</t>
  </si>
  <si>
    <t>VCN0015438</t>
  </si>
  <si>
    <t>鵬輝</t>
  </si>
  <si>
    <t>Material document 5028309633 posted by bapi</t>
  </si>
  <si>
    <t>6D130PT00-GDN-GWA</t>
  </si>
  <si>
    <t>ALUMINIUM BLOCK(A6063 T5) T10MM*W41.</t>
  </si>
  <si>
    <t>Material document 5028309634 posted by bapi</t>
  </si>
  <si>
    <t>423.00203.100AWD</t>
  </si>
  <si>
    <t>BASE-BETELGEUSE-SMALL-4PLTEP</t>
  </si>
  <si>
    <t>DCR2</t>
  </si>
  <si>
    <t>歐陽幫</t>
  </si>
  <si>
    <t>Material document 5028309851 posted by bapi</t>
  </si>
  <si>
    <t>700-126485-01BWD</t>
  </si>
  <si>
    <t>FABMTL,STMP,SIDERAIL,LEFT,LONGBALL</t>
  </si>
  <si>
    <t>VCN0034391</t>
  </si>
  <si>
    <t>DAS1</t>
  </si>
  <si>
    <t>向麗麗</t>
  </si>
  <si>
    <t>Material document 5028309867 posted by bapi</t>
  </si>
  <si>
    <t>700-127718-01BWD</t>
  </si>
  <si>
    <t>FABMTL,STMP,SIDERAIL,RIGHT,LONGBALL,CHAN</t>
  </si>
  <si>
    <t>Material document 5028309883 posted by bapi</t>
  </si>
  <si>
    <t>700-126487-01BWE</t>
  </si>
  <si>
    <t>FABMTL,STMP,SIDERAIL,RIGHT,LONGBALL</t>
  </si>
  <si>
    <t>Material document 5028309899 posted by bapi</t>
  </si>
  <si>
    <t>7A461-702EWA1</t>
  </si>
  <si>
    <t>包材類</t>
  </si>
  <si>
    <t>紙箱</t>
  </si>
  <si>
    <t>VCN0022350</t>
  </si>
  <si>
    <t>錦豐盟</t>
  </si>
  <si>
    <t>DF08</t>
  </si>
  <si>
    <t>Material document 5028309971 posted by bapi</t>
  </si>
  <si>
    <t>7Q002-03EWA1</t>
  </si>
  <si>
    <t>20G干燥劑</t>
  </si>
  <si>
    <t>VCN0021493</t>
  </si>
  <si>
    <t>麗英達</t>
  </si>
  <si>
    <t>Material document 5028309979 posted by bapi</t>
  </si>
  <si>
    <t>7Q002-01EWA1</t>
  </si>
  <si>
    <t>100G/BAG</t>
  </si>
  <si>
    <t>黃金耀</t>
  </si>
  <si>
    <t>Material document 5028309989 posted by bapi</t>
  </si>
  <si>
    <t>3A021AU00-01EWA1</t>
  </si>
  <si>
    <t>紙箱總成</t>
  </si>
  <si>
    <t>Material document 5028310003 posted by bapi</t>
  </si>
  <si>
    <t>Material document 5028310062 posted by bapi</t>
  </si>
  <si>
    <t>7GD14-093EWA1</t>
  </si>
  <si>
    <t>包裝袋</t>
  </si>
  <si>
    <t>VCN0018716</t>
  </si>
  <si>
    <t>碩美</t>
  </si>
  <si>
    <t>Material document 5028310070 posted by bapi</t>
  </si>
  <si>
    <t>7M172-112EWA1</t>
  </si>
  <si>
    <t>泡棉:530*110*40MM</t>
  </si>
  <si>
    <t>VCN0034637</t>
  </si>
  <si>
    <t>佳達華</t>
  </si>
  <si>
    <t>Material document 5028310075 posted by bapi</t>
  </si>
  <si>
    <t>2A660VV00-00EWAX</t>
  </si>
  <si>
    <t>STANDOFF</t>
  </si>
  <si>
    <t>Material document 5028310076 posted by bapi</t>
  </si>
  <si>
    <t>Material document 5028310079 posted by bapi</t>
  </si>
  <si>
    <t>7M286-002EWA1</t>
  </si>
  <si>
    <t>泡棉520*380*7</t>
  </si>
  <si>
    <t>Material document 5028310080 posted by bapi</t>
  </si>
  <si>
    <t>700-124661-01WA</t>
  </si>
  <si>
    <t>FABOTHER,KNOB，HELIX WM LOWER M10-BOLT A</t>
  </si>
  <si>
    <t>Material document 5028310083 posted by bapi</t>
  </si>
  <si>
    <t>Material document 5028313541 posted by bapi</t>
  </si>
  <si>
    <t>Material document 5028310084 posted by bapi</t>
  </si>
  <si>
    <t>7A698-185EWA1</t>
  </si>
  <si>
    <t>Material document 5028310086 posted by bapi</t>
  </si>
  <si>
    <t>Material document 5028310087 posted by bapi</t>
  </si>
  <si>
    <t>3E068-134EWA</t>
  </si>
  <si>
    <t>#6-32-NUT,H=0.250" ( MOUNT ON BASE PAN)</t>
  </si>
  <si>
    <t>Material document 5028310088 posted by bapi</t>
  </si>
  <si>
    <t>#6-32-NUT,H=0.250" ( MOUNT ON BASE PA</t>
  </si>
  <si>
    <t>Material document 5028310089 posted by bapi</t>
  </si>
  <si>
    <t>Material document 5028310090 posted by bapi</t>
  </si>
  <si>
    <t>Material document 5028310091 posted by bapi</t>
  </si>
  <si>
    <t>Material document 5028310093 posted by bapi</t>
  </si>
  <si>
    <t>2A6115B00-00EWA</t>
  </si>
  <si>
    <t>STD,GUIDE PIN,FAN,DN1U</t>
  </si>
  <si>
    <t>Material document 5028310092 posted by bapi</t>
  </si>
  <si>
    <t>Material document 5028310096 posted by bapi</t>
  </si>
  <si>
    <t>7Q360-001EWA1</t>
  </si>
  <si>
    <t>棧板 1140*800*120</t>
  </si>
  <si>
    <t>VCN0035029</t>
  </si>
  <si>
    <t>旺利</t>
  </si>
  <si>
    <t>Material document 5028310097 posted by bapi</t>
  </si>
  <si>
    <t>7A457-023EWA1</t>
  </si>
  <si>
    <t>Material document 5028310102 posted by bapi</t>
  </si>
  <si>
    <t>7GD14-007EWA</t>
  </si>
  <si>
    <t>復膜袋 150*180 ( 上海是氣泡袋)</t>
  </si>
  <si>
    <t>VCN0033630</t>
  </si>
  <si>
    <t>和永</t>
  </si>
  <si>
    <t>Material document 5028310103 posted by bapi</t>
  </si>
  <si>
    <t>7Q001-01EWA1</t>
  </si>
  <si>
    <t>棧板 (尺寸：1200*1000*120MM)</t>
  </si>
  <si>
    <t>Material document 5028310109 posted by bapi</t>
  </si>
  <si>
    <t>7AD96-020EWA</t>
  </si>
  <si>
    <t>CARTON 600*590*490</t>
  </si>
  <si>
    <t>Material document 5028310122 posted by bapi</t>
  </si>
  <si>
    <t>Material document 5028310126 posted by bapi</t>
  </si>
  <si>
    <t>Material document 5028310127 posted by bapi</t>
  </si>
  <si>
    <t>7EA96-013EWA</t>
  </si>
  <si>
    <t>PAD</t>
  </si>
  <si>
    <t>Material document 5028310128 posted by bapi</t>
  </si>
  <si>
    <t>Material document 5028310132 posted by bapi</t>
  </si>
  <si>
    <t>7GD36-264EWA1</t>
  </si>
  <si>
    <t>PE袋</t>
  </si>
  <si>
    <t>Material document 5028310134 posted by bapi</t>
  </si>
  <si>
    <t>7M196-039EWA</t>
  </si>
  <si>
    <t>570*560*150</t>
  </si>
  <si>
    <t>Material document 5028310138 posted by bapi</t>
  </si>
  <si>
    <t>7QA77-078EWB</t>
  </si>
  <si>
    <t>膠合棧板:1250*1200*144 MM</t>
  </si>
  <si>
    <t>Material document 5028310139 posted by bapi</t>
  </si>
  <si>
    <t>Material document 5028310143 posted by bapi</t>
  </si>
  <si>
    <t>Material document 5028310148 posted by bapi</t>
  </si>
  <si>
    <t>Material document 5028310159 posted by bapi</t>
  </si>
  <si>
    <t>Material document 5028310160 posted by bapi</t>
  </si>
  <si>
    <t>Material document 5028310161 posted by bapi</t>
  </si>
  <si>
    <t>7A698-193EWA1</t>
  </si>
  <si>
    <t>Material document 5028310165 posted by bapi</t>
  </si>
  <si>
    <t>Material document 5028310166 posted by bapi</t>
  </si>
  <si>
    <t>7A461-149EWA1</t>
  </si>
  <si>
    <t>Material document 5028310183 posted by bapi</t>
  </si>
  <si>
    <t>7GD36-035EWA2</t>
  </si>
  <si>
    <t>復膜袋</t>
  </si>
  <si>
    <t>Material document 5028310184 posted by bapi</t>
  </si>
  <si>
    <t>7Q001-14EWA1</t>
  </si>
  <si>
    <t>棧板1137*912*120</t>
  </si>
  <si>
    <t>Material document 5028310188 posted by bapi</t>
  </si>
  <si>
    <t>55-104175-01EWA</t>
  </si>
  <si>
    <t>紙盒</t>
  </si>
  <si>
    <t>VCN0010031</t>
  </si>
  <si>
    <t>Material document 5028310191 posted by bapi</t>
  </si>
  <si>
    <t>Material document 5028310193 posted by bapi</t>
  </si>
  <si>
    <t>7A481-008EWA1</t>
  </si>
  <si>
    <t>Material document 5028310202 posted by bapi</t>
  </si>
  <si>
    <t>700-115243-01BWF</t>
  </si>
  <si>
    <t>FABMTL,SUPPORT,STMPD,CRS,ZN,CBL TR,TOP,1</t>
  </si>
  <si>
    <t>胥小芬</t>
  </si>
  <si>
    <t>Material document 5028310203 posted by bapi</t>
  </si>
  <si>
    <t>7A461-540EWA1</t>
  </si>
  <si>
    <t>VCN0034711</t>
  </si>
  <si>
    <t>三志信</t>
  </si>
  <si>
    <t>Material document 5028310204 posted by bapi</t>
  </si>
  <si>
    <t>Material document 5028310206 posted by bapi</t>
  </si>
  <si>
    <t>7G463-002EWA1</t>
  </si>
  <si>
    <t>自封袋</t>
  </si>
  <si>
    <t>Material document 5028310207 posted by bapi</t>
  </si>
  <si>
    <t>Material document 5028310208 posted by bapi</t>
  </si>
  <si>
    <t>Material document 5028310209 posted by bapi</t>
  </si>
  <si>
    <t>Material document 5028310215 posted by bapi</t>
  </si>
  <si>
    <t>Material document 5028310210 posted by bapi</t>
  </si>
  <si>
    <t>Material document 5028310214 posted by bapi</t>
  </si>
  <si>
    <t>Material document 5028310216 posted by bapi</t>
  </si>
  <si>
    <t>Material document 5028310246 posted by bapi</t>
  </si>
  <si>
    <t>700-118743-01AWE</t>
  </si>
  <si>
    <t>FABMTL,STMP,BRACKET,RACKMOUNT,BOTTOM TRA</t>
  </si>
  <si>
    <t>Material document 5028310218 posted by bapi</t>
  </si>
  <si>
    <t>Material document 5028310219 posted by bapi</t>
  </si>
  <si>
    <t>Material document 5028310220 posted by bapi</t>
  </si>
  <si>
    <t>Material document 5028310221 posted by bapi</t>
  </si>
  <si>
    <t>7AA25-001EWA1</t>
  </si>
  <si>
    <t>Material document 5028310223 posted by bapi</t>
  </si>
  <si>
    <t>7G145-005EWA1</t>
  </si>
  <si>
    <t>Material document 5028310225 posted by bapi</t>
  </si>
  <si>
    <t>3A0216900-01EWA3</t>
  </si>
  <si>
    <t>后蓋紙箱總成（含刀卡+隔板?由3A0216900-0</t>
  </si>
  <si>
    <t>Material document 5028310228 posted by bapi</t>
  </si>
  <si>
    <t>Material document 5028310229 posted by bapi</t>
  </si>
  <si>
    <t>7G495-002EWA1</t>
  </si>
  <si>
    <t>Material document 5028310235 posted by bapi</t>
  </si>
  <si>
    <t>3A022CT06-43EWA</t>
  </si>
  <si>
    <t>紙箱(1020*660*1330)</t>
  </si>
  <si>
    <t>Material document 5028310241 posted by bapi</t>
  </si>
  <si>
    <t>3A022EP06-43EWA</t>
  </si>
  <si>
    <t>泡棉（1000*640*130</t>
  </si>
  <si>
    <t>VCN0032945</t>
  </si>
  <si>
    <t>Material document 5028310242 posted by bapi</t>
  </si>
  <si>
    <t>3A1303W02-30EWB</t>
  </si>
  <si>
    <t>棧板(1020*660*120)</t>
  </si>
  <si>
    <t>Material document 5028310244 posted by bapi</t>
  </si>
  <si>
    <t>3A1509L00-00EWA</t>
  </si>
  <si>
    <t>PKG,WOOD,FLOATER,APEX 18(1012*651*108)</t>
  </si>
  <si>
    <t>VCN0019593</t>
  </si>
  <si>
    <t>山健</t>
  </si>
  <si>
    <t>Material document 5028310247 posted by bapi</t>
  </si>
  <si>
    <t>7GD36-501EWA1</t>
  </si>
  <si>
    <t>Material document 5028310248 posted by bapi</t>
  </si>
  <si>
    <t>Material document 5028310249 posted by bapi</t>
  </si>
  <si>
    <t>7JZ99-102EWA</t>
  </si>
  <si>
    <t>角紙:50*50*1022MM</t>
  </si>
  <si>
    <t>VCN0012287</t>
  </si>
  <si>
    <t>荷力科</t>
  </si>
  <si>
    <t>Material document 5028310250 posted by bapi</t>
  </si>
  <si>
    <t>7JZ99-132EWA</t>
  </si>
  <si>
    <t>角紙:50*50*1320MM</t>
  </si>
  <si>
    <t>Material document 5028310251 posted by bapi</t>
  </si>
  <si>
    <t>7JZ99-651EWA</t>
  </si>
  <si>
    <t>角紙:50*50*651MM</t>
  </si>
  <si>
    <t>Material document 5028310252 posted by bapi</t>
  </si>
  <si>
    <t>7G482-002EWA1</t>
  </si>
  <si>
    <t>Material document 5028310255 posted by bapi</t>
  </si>
  <si>
    <t>7JZ99-500EWA</t>
  </si>
  <si>
    <t>角紙:50*50*935MM</t>
  </si>
  <si>
    <t>Material document 5028310257 posted by bapi</t>
  </si>
  <si>
    <t>7JZ99-600EWA</t>
  </si>
  <si>
    <t>角紙:50*50*1070MM</t>
  </si>
  <si>
    <t>Material document 5028310260 posted by bapi</t>
  </si>
  <si>
    <t>7M589-010EWA1</t>
  </si>
  <si>
    <t>U型泡棉</t>
  </si>
  <si>
    <t>Material document 5028310261 posted by bapi</t>
  </si>
  <si>
    <t>Material document 5028310262 posted by bapi</t>
  </si>
  <si>
    <t>Material document 5028310263 posted by bapi</t>
  </si>
  <si>
    <t>Material document 5028310264 posted by bapi</t>
  </si>
  <si>
    <t>7QA67-013EWB</t>
  </si>
  <si>
    <t>膠合棧板 規格：1220*1067*144</t>
  </si>
  <si>
    <t>Material document 5028310265 posted by bapi</t>
  </si>
  <si>
    <t>7YT22-920EWA</t>
  </si>
  <si>
    <t>Material document 5028310266 posted by bapi</t>
  </si>
  <si>
    <t>Material document 5028310267 posted by bapi</t>
  </si>
  <si>
    <t>7A698-416EWA1</t>
  </si>
  <si>
    <t>Material document 5028310270 posted by bapi</t>
  </si>
  <si>
    <t>Material document 5028310272 posted by bapi</t>
  </si>
  <si>
    <t>7GD17-027EWA1</t>
  </si>
  <si>
    <t>覆膜袋</t>
  </si>
  <si>
    <t>Material document 5028310273 posted by bapi</t>
  </si>
  <si>
    <t>Material document 5028310274 posted by bapi</t>
  </si>
  <si>
    <t>Material document 5028310275 posted by bapi</t>
  </si>
  <si>
    <t>700-109428-01WA</t>
  </si>
  <si>
    <t>CUSTOM MECH, DARLING WALL MOUNT RUBBER B</t>
  </si>
  <si>
    <t>VCN0016612</t>
  </si>
  <si>
    <t>群霖</t>
  </si>
  <si>
    <t>Material document 5028310279 posted by bapi</t>
  </si>
  <si>
    <t>700-115345-01AWC</t>
  </si>
  <si>
    <t>FABMTL,STMPD,BRKT,RAIL,RACK MNT</t>
  </si>
  <si>
    <t>Material document 5028310492 posted by bapi</t>
  </si>
  <si>
    <t>441.01095.005.06WE</t>
  </si>
  <si>
    <t>PLASTIC, UPPER CRADLE</t>
  </si>
  <si>
    <t>莫然</t>
  </si>
  <si>
    <t>Material document 5028310665 posted by bapi</t>
  </si>
  <si>
    <t>Material document 5028310670 posted by bapi</t>
  </si>
  <si>
    <t>441.01095.005.07WF</t>
  </si>
  <si>
    <t>PLASTIC, LOWER CRADLE</t>
  </si>
  <si>
    <t>Material document 5028310667 posted by bapi</t>
  </si>
  <si>
    <t>Material document 5028310668 posted by bapi</t>
  </si>
  <si>
    <t>441.01074.005.09WE</t>
  </si>
  <si>
    <t>KEYPAD</t>
  </si>
  <si>
    <t>Material document 5028310672 posted by bapi</t>
  </si>
  <si>
    <t>441.01074.005.06WG</t>
  </si>
  <si>
    <t>MODEL C, NAV_BUTTON_RUBBER</t>
  </si>
  <si>
    <t>Material document 5028310675 posted by bapi</t>
  </si>
  <si>
    <t>Material document 5028310676 posted by bapi</t>
  </si>
  <si>
    <t>Material document 5028310678 posted by bapi</t>
  </si>
  <si>
    <t>1A328AB00P01EWH</t>
  </si>
  <si>
    <t>FOODSTAND BIGEASY</t>
  </si>
  <si>
    <t>Material document 5028310721 posted by bapi</t>
  </si>
  <si>
    <t>Material document 5028310722 posted by bapi</t>
  </si>
  <si>
    <t>700-109560-01WA</t>
  </si>
  <si>
    <t>PYRAMID POWER LIGHT GUIDE</t>
  </si>
  <si>
    <t>Material document 5028310688 posted by bapi</t>
  </si>
  <si>
    <t>Material document 5028310689 posted by bapi</t>
  </si>
  <si>
    <t>420.00208.005EWC</t>
  </si>
  <si>
    <t>EZ1K-24PORT-TOP-COVER-24W</t>
  </si>
  <si>
    <t>Material document 5028316150 posted by bapi</t>
  </si>
  <si>
    <t>3B016-005EWAX</t>
  </si>
  <si>
    <t>NIXIE NUT</t>
  </si>
  <si>
    <t>Material document 5028310750 posted by bapi</t>
  </si>
  <si>
    <t>Material document 5028312624 posted by bapi</t>
  </si>
  <si>
    <t>7AD20-001EWA1</t>
  </si>
  <si>
    <t>EXS8</t>
  </si>
  <si>
    <t>Material document 5028310981 posted by bapi</t>
  </si>
  <si>
    <t>7CC98-003EWA1</t>
  </si>
  <si>
    <t>Material document 5028310982 posted by bapi</t>
  </si>
  <si>
    <t>7GC14-001EWA</t>
  </si>
  <si>
    <t>PE BAG</t>
  </si>
  <si>
    <t>Material document 5028310987 posted by bapi</t>
  </si>
  <si>
    <t>7FK15-200EWA</t>
  </si>
  <si>
    <t>自封玻璃紙袋:200*150MM</t>
  </si>
  <si>
    <t>Material document 5028311001 posted by bapi</t>
  </si>
  <si>
    <t>7GE87-020EWA2</t>
  </si>
  <si>
    <t>Material document 5028311006 posted by bapi</t>
  </si>
  <si>
    <t>7GD36-272EWA1</t>
  </si>
  <si>
    <t>Material document 5028311014 posted by bapi</t>
  </si>
  <si>
    <t>7GG73-001EWA1</t>
  </si>
  <si>
    <t>風?袋</t>
  </si>
  <si>
    <t>Material document 5028311018 posted by bapi</t>
  </si>
  <si>
    <t>800-50404-02AWA</t>
  </si>
  <si>
    <t>其他類</t>
  </si>
  <si>
    <t>ASY,MECH,BASE,CHASSIS,SUPERFUZZ,TOR</t>
  </si>
  <si>
    <t>VCN0021348</t>
  </si>
  <si>
    <t>新力生</t>
  </si>
  <si>
    <t>DAS7</t>
  </si>
  <si>
    <t>劉文林</t>
  </si>
  <si>
    <t>羅統</t>
  </si>
  <si>
    <t>Material document 5028311020 posted by bapi</t>
  </si>
  <si>
    <t>422.181109.03WH</t>
  </si>
  <si>
    <t>BOTTOM CASE TABEI-L</t>
  </si>
  <si>
    <t>Material document 5028311022 posted by bapi</t>
  </si>
  <si>
    <t>7EJ90-009EWA1</t>
  </si>
  <si>
    <t>隔板 490*325*3MM 紙隔板</t>
  </si>
  <si>
    <t>Material document 5028311023 posted by bapi</t>
  </si>
  <si>
    <t>700-44154-01LWF</t>
  </si>
  <si>
    <t>FABMTL,STMP,PANEL,LEFT,CHASSIS,7-SLOT</t>
  </si>
  <si>
    <t>Material document 5028311024 posted by bapi</t>
  </si>
  <si>
    <t>Material document 5028311025 posted by bapi</t>
  </si>
  <si>
    <t>700-44155-01LWF</t>
  </si>
  <si>
    <t>FABMTL,STMP,PANEL,RIGHT,CHASSIS,7-SLOT</t>
  </si>
  <si>
    <t>Material document 5028311028 posted by bapi</t>
  </si>
  <si>
    <t>Material document 5028311029 posted by bapi</t>
  </si>
  <si>
    <t>Material document 5028311042 posted by bapi</t>
  </si>
  <si>
    <t>7GE87-005EWA2</t>
  </si>
  <si>
    <t>Material document 5028311045 posted by bapi</t>
  </si>
  <si>
    <t>7G674-005EWA1</t>
  </si>
  <si>
    <t>Material document 5028311049 posted by bapi</t>
  </si>
  <si>
    <t>7CC98-001EWA</t>
  </si>
  <si>
    <t>紙盒(240*190*140MM)</t>
  </si>
  <si>
    <t>Material document 5028311051 posted by bapi</t>
  </si>
  <si>
    <t>7AD18-001EWA</t>
  </si>
  <si>
    <t>OVER BOX (500*400*300MM)</t>
  </si>
  <si>
    <t>Material document 5028311062 posted by bapi</t>
  </si>
  <si>
    <t>Material document 5028311068 posted by bapi</t>
  </si>
  <si>
    <t>7AD20-104EWA</t>
  </si>
  <si>
    <t>CARTON 700*500*250MM</t>
  </si>
  <si>
    <t>Material document 5028311096 posted by bapi</t>
  </si>
  <si>
    <t>7G493-003EWA1</t>
  </si>
  <si>
    <t>PE袋550*200</t>
  </si>
  <si>
    <t>Material document 5028311111 posted by bapi</t>
  </si>
  <si>
    <t>7GD14-014EWA1</t>
  </si>
  <si>
    <t>Material document 5028311114 posted by bapi</t>
  </si>
  <si>
    <t>7G229-001EWA1</t>
  </si>
  <si>
    <t>Material document 5028311117 posted by bapi</t>
  </si>
  <si>
    <t>7GD18-003EWB</t>
  </si>
  <si>
    <t>Material document 5028311149 posted by bapi</t>
  </si>
  <si>
    <t>Material document 5028311152 posted by bapi</t>
  </si>
  <si>
    <t>7A325-004EWA1</t>
  </si>
  <si>
    <t>Material document 5028311155 posted by bapi</t>
  </si>
  <si>
    <t>1B23H1M00-02EWB</t>
  </si>
  <si>
    <t>FABMTL,STMP,FOUR PT MOUNT RACK BRKT,INCR</t>
  </si>
  <si>
    <t>Material document 5028311240 posted by bapi</t>
  </si>
  <si>
    <t>7D300-110EWA</t>
  </si>
  <si>
    <t>Material document 5028311159 posted by bapi</t>
  </si>
  <si>
    <t>700-115344-01BWC</t>
  </si>
  <si>
    <t>N/A</t>
  </si>
  <si>
    <t>Material document 5028311241 posted by bapi</t>
  </si>
  <si>
    <t>1B33HDG00-32EWC</t>
  </si>
  <si>
    <t>FABMTL,STMP,STIFFENER,BRACKET,RACK MT,SH</t>
  </si>
  <si>
    <t>Material document 5028311182 posted by bapi</t>
  </si>
  <si>
    <t>7A698-341EWA1</t>
  </si>
  <si>
    <t>Material document 5028311184 posted by bapi</t>
  </si>
  <si>
    <t>7A461-520EWA1</t>
  </si>
  <si>
    <t>Material document 5028311190 posted by bapi</t>
  </si>
  <si>
    <t>7GB50-001EWA1</t>
  </si>
  <si>
    <t>Material document 5028311192 posted by bapi</t>
  </si>
  <si>
    <t>7A698-417EWA1</t>
  </si>
  <si>
    <t>Material document 5028311196 posted by bapi</t>
  </si>
  <si>
    <t>7A461-100EWA1</t>
  </si>
  <si>
    <t>Material document 5028311202 posted by bapi</t>
  </si>
  <si>
    <t>7G482-001EWA1</t>
  </si>
  <si>
    <t>Material document 5028311205 posted by bapi</t>
  </si>
  <si>
    <t>7CC98-002EWA</t>
  </si>
  <si>
    <t>7CC98-002A</t>
  </si>
  <si>
    <t>Material document 5028311208 posted by bapi</t>
  </si>
  <si>
    <t>7A698-155EWA1</t>
  </si>
  <si>
    <t>Material document 5028311232 posted by bapi</t>
  </si>
  <si>
    <t>Material document 5028311243 posted by bapi</t>
  </si>
  <si>
    <t>7D260-150EWA</t>
  </si>
  <si>
    <t>Material document 5028311237 posted by bapi</t>
  </si>
  <si>
    <t>7A452-004EWA1</t>
  </si>
  <si>
    <t>Material document 5028311246 posted by bapi</t>
  </si>
  <si>
    <t>7GD14-004EWA1</t>
  </si>
  <si>
    <t>Material document 5028311250 posted by bapi</t>
  </si>
  <si>
    <t>7AA44-008EWA1</t>
  </si>
  <si>
    <t>Material document 5028311253 posted by bapi</t>
  </si>
  <si>
    <t>7GF10-100EWA1</t>
  </si>
  <si>
    <t>Material document 5028311276 posted by bapi</t>
  </si>
  <si>
    <t>Material document 5028311291 posted by bapi</t>
  </si>
  <si>
    <t>3A0218000-01EWA3</t>
  </si>
  <si>
    <t>Material document 5028311294 posted by bapi</t>
  </si>
  <si>
    <t>7GD14-039EWA1</t>
  </si>
  <si>
    <t>Material document 5028311310 posted by bapi</t>
  </si>
  <si>
    <t>Material document 5028311323 posted by bapi</t>
  </si>
  <si>
    <t>700-105881-11WB</t>
  </si>
  <si>
    <t>FABMTL,STMP,EJECTOR,MACALLAN</t>
  </si>
  <si>
    <t>VCN0021329</t>
  </si>
  <si>
    <t>DDR1</t>
  </si>
  <si>
    <t>王青青</t>
  </si>
  <si>
    <t>Material document 5028311491 posted by bapi</t>
  </si>
  <si>
    <t>700-116880-01AWA</t>
  </si>
  <si>
    <t>FABMTL,SLIDE,GUIDE,LEFT,2POLES,BOSS HOGG</t>
  </si>
  <si>
    <t>Material document 5028311514 posted by bapi</t>
  </si>
  <si>
    <t>Material document 5028311516 posted by bapi</t>
  </si>
  <si>
    <t>Material document 5028311517 posted by bapi</t>
  </si>
  <si>
    <t>700-122190-03CWF</t>
  </si>
  <si>
    <t>Material document 5028311519 posted by bapi</t>
  </si>
  <si>
    <t>Material document 5028311545 posted by bapi</t>
  </si>
  <si>
    <t>Material document 5028311547 posted by bapi</t>
  </si>
  <si>
    <t>Material document 5028311549 posted by bapi</t>
  </si>
  <si>
    <t>700-116874-01AWA</t>
  </si>
  <si>
    <t>FABMTL,SLIDE,GUIDE,LEFT,BOSSHOGG</t>
  </si>
  <si>
    <t>Material document 5028311554 posted by bapi</t>
  </si>
  <si>
    <t>700-122125-02AWD</t>
  </si>
  <si>
    <t>FABMTL,STMPD,TOP COVER,CHAS,BLACKBOLT</t>
  </si>
  <si>
    <t>Material document 5028311556 posted by bapi</t>
  </si>
  <si>
    <t>Material document 5028311559 posted by bapi</t>
  </si>
  <si>
    <t>700-117826-01AWE</t>
  </si>
  <si>
    <t>FABMTL,STMP,CARRIER,IM 1X10G/8XLR ELB,NC</t>
  </si>
  <si>
    <t>Material document 5028311571 posted by bapi</t>
  </si>
  <si>
    <t>Material document 5028311574 posted by bapi</t>
  </si>
  <si>
    <t>2D221-342EWB</t>
  </si>
  <si>
    <t>FABMTL,STMP,SIDEPANEL,RGT</t>
  </si>
  <si>
    <t>Material document 5028311587 posted by bapi</t>
  </si>
  <si>
    <t>Material document 5028311589 posted by bapi</t>
  </si>
  <si>
    <t>Material document 5028311602 posted by bapi</t>
  </si>
  <si>
    <t>Material document 5028311606 posted by bapi</t>
  </si>
  <si>
    <t>Material document 5028311607 posted by bapi</t>
  </si>
  <si>
    <t>Material document 5028311628 posted by bapi</t>
  </si>
  <si>
    <t>2D225-122EWB</t>
  </si>
  <si>
    <t>FABMTL,STMP,CVR,BOT,ASR-9904</t>
  </si>
  <si>
    <t>Material document 5028311653 posted by bapi</t>
  </si>
  <si>
    <t>Material document 5028311670 posted by bapi</t>
  </si>
  <si>
    <t>Material document 5028311674 posted by bapi</t>
  </si>
  <si>
    <t>Material document 5028311676 posted by bapi</t>
  </si>
  <si>
    <t>700-124324-02CWB</t>
  </si>
  <si>
    <t>FABMTL,STMPD,TOP COVER,ASR9904,SUPER-LUM</t>
  </si>
  <si>
    <t>Material document 5028311677 posted by bapi</t>
  </si>
  <si>
    <t>8GU00-003WA</t>
  </si>
  <si>
    <t>CRS T3.0*W1250*L2500</t>
  </si>
  <si>
    <t>VCN0017633</t>
  </si>
  <si>
    <t>定榮</t>
  </si>
  <si>
    <t>EHR1</t>
  </si>
  <si>
    <t>Material document 5028311776 posted by bapi</t>
  </si>
  <si>
    <t>Material document 5028311793 posted by bapi</t>
  </si>
  <si>
    <t>700-133224-01WC</t>
  </si>
  <si>
    <t>FABPLSTC,BAFFLE,PSUDUCT,LEFT,FALCON</t>
  </si>
  <si>
    <t>Material document 5028311875 posted by bapi</t>
  </si>
  <si>
    <t>700-133227-01WC</t>
  </si>
  <si>
    <t>FABPLSTC,BAFFLE,PSUDUCT,RIGHT,FALCON</t>
  </si>
  <si>
    <t>Material document 5028311878 posted by bapi</t>
  </si>
  <si>
    <t>441.01095.005.17WC</t>
  </si>
  <si>
    <t>NUMBER KEY</t>
  </si>
  <si>
    <t>DXSA</t>
  </si>
  <si>
    <t>Material document 5028312001 posted by bapi</t>
  </si>
  <si>
    <t>420.181109.01AWC</t>
  </si>
  <si>
    <t>DSS8</t>
  </si>
  <si>
    <t>劉軍偉</t>
  </si>
  <si>
    <t>Material document 5028312005 posted by bapi</t>
  </si>
  <si>
    <t>700-131898-01WA</t>
  </si>
  <si>
    <t>PYRAMID COVER REAR CARBON BLACK FABPLSTC</t>
  </si>
  <si>
    <t>DXS8</t>
  </si>
  <si>
    <t>Material document 5028312063 posted by bapi</t>
  </si>
  <si>
    <t>700-116971-01WA</t>
  </si>
  <si>
    <t>POLARIS STAND STRUCTURE</t>
  </si>
  <si>
    <t>Material document 5028312069 posted by bapi</t>
  </si>
  <si>
    <t>Material document 5028312074 posted by bapi</t>
  </si>
  <si>
    <t>700-131790-01WA</t>
  </si>
  <si>
    <t>PYRAMID CAMERA RING-FIRST LIGHT.</t>
  </si>
  <si>
    <t>Material document 5028312080 posted by bapi</t>
  </si>
  <si>
    <t>Material document 5028312081 posted by bapi</t>
  </si>
  <si>
    <t>Material document 5028312088 posted by bapi</t>
  </si>
  <si>
    <t>700-131902-01WA</t>
  </si>
  <si>
    <t>PYRAMID CAMERA RING METALLIC CARBON B</t>
  </si>
  <si>
    <t>Material document 5028312093 posted by bapi</t>
  </si>
  <si>
    <t>Material document 5028312095 posted by bapi</t>
  </si>
  <si>
    <t>7EA75-928EWA</t>
  </si>
  <si>
    <t>隔板</t>
  </si>
  <si>
    <t>Material document 5028312335 posted by bapi</t>
  </si>
  <si>
    <t>7GD36-076EWA1</t>
  </si>
  <si>
    <t>自封袋(客指料號)</t>
  </si>
  <si>
    <t>VCN0018199</t>
  </si>
  <si>
    <t>伊比伊</t>
  </si>
  <si>
    <t>Material document 5028312338 posted by bapi</t>
  </si>
  <si>
    <t>7JZ99-914EWA</t>
  </si>
  <si>
    <t>角紙:50*50*914MM</t>
  </si>
  <si>
    <t>Material document 5028312339 posted by bapi</t>
  </si>
  <si>
    <t>7Q232-900EWA</t>
  </si>
  <si>
    <t>角紙:100*50*50*5MM</t>
  </si>
  <si>
    <t>Material document 5028312356 posted by bapi</t>
  </si>
  <si>
    <t>7QA67-061EWA1</t>
  </si>
  <si>
    <t>棧板</t>
  </si>
  <si>
    <t>Material document 5028312358 posted by bapi</t>
  </si>
  <si>
    <t>84-101810-01EWB</t>
  </si>
  <si>
    <t>包裝總成</t>
  </si>
  <si>
    <t>Material document 5028312359 posted by bapi</t>
  </si>
  <si>
    <t>7GD36-088EWA1</t>
  </si>
  <si>
    <t>Material document 5028312380 posted by bapi</t>
  </si>
  <si>
    <t>7Q002-02EWA1</t>
  </si>
  <si>
    <t>40G干燥劑</t>
  </si>
  <si>
    <t>VCN0030651</t>
  </si>
  <si>
    <t>春旺</t>
  </si>
  <si>
    <t>Material document 5028312381 posted by bapi</t>
  </si>
  <si>
    <t>7YT89-900EWA</t>
  </si>
  <si>
    <t>Material document 5028312384 posted by bapi</t>
  </si>
  <si>
    <t>Material document 5028312385 posted by bapi</t>
  </si>
  <si>
    <t>Material document 5028312389 posted by bapi</t>
  </si>
  <si>
    <t>6C022WE00-000-GWA</t>
  </si>
  <si>
    <t>SUS304 OH T2.0*W105*COIL</t>
  </si>
  <si>
    <t>VCN0031674</t>
  </si>
  <si>
    <t>久衛</t>
  </si>
  <si>
    <t>ECR1</t>
  </si>
  <si>
    <t>Material document 5028312395 posted by bapi</t>
  </si>
  <si>
    <t>Material document 5028312396 posted by bapi</t>
  </si>
  <si>
    <t>RIVET .187DIA. X .300LG,</t>
  </si>
  <si>
    <t>Material document 5028312400 posted by bapi</t>
  </si>
  <si>
    <t>6B162VH00-GDN-GWA</t>
  </si>
  <si>
    <t>CRS T1.2*W495*COIL (步距129)</t>
  </si>
  <si>
    <t>ECR3</t>
  </si>
  <si>
    <t>Material document 5028312405 posted by bapi</t>
  </si>
  <si>
    <t>6B163L000-GDN-GWA</t>
  </si>
  <si>
    <t>CRS T1.5*W475 COIL P=156</t>
  </si>
  <si>
    <t>Material document 5028312406 posted by bapi</t>
  </si>
  <si>
    <t>6B160F900-000-GWA</t>
  </si>
  <si>
    <t>CRS T=1.2,90MM *COIL (28MM/STEP)</t>
  </si>
  <si>
    <t>Material document 5028312414 posted by bapi</t>
  </si>
  <si>
    <t>6B1617F00-000-GWA</t>
  </si>
  <si>
    <t>CRS T1.2*W92*COIL MM(P100)</t>
  </si>
  <si>
    <t>Material document 5028312415 posted by bapi</t>
  </si>
  <si>
    <t>6B160JW00-GDN-GWA</t>
  </si>
  <si>
    <t>CRS T1.2*W120*COIL(步距42)</t>
  </si>
  <si>
    <t>Material document 5028312416 posted by bapi</t>
  </si>
  <si>
    <t>6B161MN00-GDN-GWA</t>
  </si>
  <si>
    <t>CRS T 1.2MM*W 374MM*COIL</t>
  </si>
  <si>
    <t>Material document 5028312423 posted by bapi</t>
  </si>
  <si>
    <t>6B163RU00-000-GWA</t>
  </si>
  <si>
    <t>CRS T2.0* W375MM,COIL</t>
  </si>
  <si>
    <t>Material document 5028312425 posted by bapi</t>
  </si>
  <si>
    <t>6B163Y600-GDN-GWA</t>
  </si>
  <si>
    <t>CRS T2.5*W482*COIL (步距 130)</t>
  </si>
  <si>
    <t>Material document 5028312428 posted by bapi</t>
  </si>
  <si>
    <t>6B1645400-GDN-GWA</t>
  </si>
  <si>
    <t>CRS T=1.5*W440*COIL</t>
  </si>
  <si>
    <t>Material document 5028312430 posted by bapi</t>
  </si>
  <si>
    <t>6B162TY00-GDN-GWA</t>
  </si>
  <si>
    <t>CRS T1.2*W205*COIL</t>
  </si>
  <si>
    <t>Material document 5028312432 posted by bapi</t>
  </si>
  <si>
    <t>6B1649Q00-000-GWA</t>
  </si>
  <si>
    <t>冷軋鋼板,1MM,485MM,COIL</t>
  </si>
  <si>
    <t>Material document 5028312433 posted by bapi</t>
  </si>
  <si>
    <t>1B03FBS00-04EWDX</t>
  </si>
  <si>
    <t>CINDERELLA WEIGHT PLATE (NO PLATING)</t>
  </si>
  <si>
    <t>Material document 5028312438 posted by bapi</t>
  </si>
  <si>
    <t>Material document 5028312440 posted by bapi</t>
  </si>
  <si>
    <t>6B1640J00-000-GWA</t>
  </si>
  <si>
    <t>CRS T1.5*W260*L566</t>
  </si>
  <si>
    <t>Material document 5028312441 posted by bapi</t>
  </si>
  <si>
    <t>Material document 5028312442 posted by bapi</t>
  </si>
  <si>
    <t>Material document 5028312443 posted by bapi</t>
  </si>
  <si>
    <t>Material document 5028312445 posted by bapi</t>
  </si>
  <si>
    <t>1B2393P00-03EWD</t>
  </si>
  <si>
    <t>FABMTL,STMP,SLIDER,REAR,GEN 2 FEX</t>
  </si>
  <si>
    <t>Material document 5028312446 posted by bapi</t>
  </si>
  <si>
    <t>Material document 5028312447 posted by bapi</t>
  </si>
  <si>
    <t>Material document 5028312448 posted by bapi</t>
  </si>
  <si>
    <t>1B33GQP00-03EWH</t>
  </si>
  <si>
    <t>FABMTL,STMP,CARRIER,THULE</t>
  </si>
  <si>
    <t>Material document 5028312450 posted by bapi</t>
  </si>
  <si>
    <t>6B1604P00-000-GWA</t>
  </si>
  <si>
    <t>CRS T1.2*W274.8(+/-0.25)*COIL P=43</t>
  </si>
  <si>
    <t>Material document 5028312451 posted by bapi</t>
  </si>
  <si>
    <t>Material document 5028312452 posted by bapi</t>
  </si>
  <si>
    <t>700-107697-01AWE</t>
  </si>
  <si>
    <t>FABMTL,STMP,BASE,PRESIDIO</t>
  </si>
  <si>
    <t>Material document 5028312453 posted by bapi</t>
  </si>
  <si>
    <t>700-115209-01AWC</t>
  </si>
  <si>
    <t>FABMTL,STIFFENER,STMPD,CRS,ZN,,BOT,FRN,C</t>
  </si>
  <si>
    <t>Material document 5028312455 posted by bapi</t>
  </si>
  <si>
    <t>Material document 5028312456 posted by bapi</t>
  </si>
  <si>
    <t>Material document 5028312459 posted by bapi</t>
  </si>
  <si>
    <t>2D220-882EWA1</t>
  </si>
  <si>
    <t>FABMTL,STMP,BRKT,SWITCH,PWR TRAY</t>
  </si>
  <si>
    <t>Material document 5028312462 posted by bapi</t>
  </si>
  <si>
    <t>6B163YL00-GDN-GWA</t>
  </si>
  <si>
    <t>CRS T1.0*W340*L500</t>
  </si>
  <si>
    <t>Material document 5028312465 posted by bapi</t>
  </si>
  <si>
    <t>Material document 5028312480 posted by bapi</t>
  </si>
  <si>
    <t>2D110-052EWB</t>
  </si>
  <si>
    <t>FABMTL,STMP,GUIDE,RIGHT,ASR-9910</t>
  </si>
  <si>
    <t>Material document 5028312481 posted by bapi</t>
  </si>
  <si>
    <t>Material document 5028312482 posted by bapi</t>
  </si>
  <si>
    <t>1A32K2H00-03EWD</t>
  </si>
  <si>
    <t>ASY,MECH,NIM,DYNAMO, NIM-2FXS/DID, FACEP</t>
  </si>
  <si>
    <t>Material document 5028312483 posted by bapi</t>
  </si>
  <si>
    <t>6B1627L00-GDN-GWA</t>
  </si>
  <si>
    <t>CRS T=1.5 W472 L632</t>
  </si>
  <si>
    <t>Material document 5028312484 posted by bapi</t>
  </si>
  <si>
    <t>700-119089-01LBWD</t>
  </si>
  <si>
    <t>FABMTL,STMP,CHAS TOP-1 SUPPORT,STARGAZER</t>
  </si>
  <si>
    <t>Material document 5028312485 posted by bapi</t>
  </si>
  <si>
    <t>700-118527-01LBWE</t>
  </si>
  <si>
    <t>FABMTL,STMP,BP SHELF,STARGAZER-L</t>
  </si>
  <si>
    <t>Material document 5028312487 posted by bapi</t>
  </si>
  <si>
    <t>Material document 5028312488 posted by bapi</t>
  </si>
  <si>
    <t>Material document 5028312489 posted by bapi</t>
  </si>
  <si>
    <t>6B163D700-GDN-GWA</t>
  </si>
  <si>
    <t>CRS T1.2 W203±0.3 L370±0.3MM</t>
  </si>
  <si>
    <t>Material document 5028312500 posted by bapi</t>
  </si>
  <si>
    <t>Material document 5028312501 posted by bapi</t>
  </si>
  <si>
    <t>Material document 5028312502 posted by bapi</t>
  </si>
  <si>
    <t>Material document 5028312503 posted by bapi</t>
  </si>
  <si>
    <t>Material document 5028312504 posted by bapi</t>
  </si>
  <si>
    <t>Material document 5028312505 posted by bapi</t>
  </si>
  <si>
    <t>Material document 5028312506 posted by bapi</t>
  </si>
  <si>
    <t>6B163D600-GDN-GWA</t>
  </si>
  <si>
    <t>CRS T1.2 W203±0.3 L363±0.3MM</t>
  </si>
  <si>
    <t>Material document 5028312507 posted by bapi</t>
  </si>
  <si>
    <t>Material document 5028312508 posted by bapi</t>
  </si>
  <si>
    <t>700-109863-01WD</t>
  </si>
  <si>
    <t>FABPLSTC,INSULATOR,DIECUT,PC, CELEBOR</t>
  </si>
  <si>
    <t>Material document 5028312511 posted by bapi</t>
  </si>
  <si>
    <t>FABPLSTC,INSULATOR,DIECUT,PC, CELEBORN-S</t>
  </si>
  <si>
    <t>Material document 5028312512 posted by bapi</t>
  </si>
  <si>
    <t>6B163NC00-GDN-GWA</t>
  </si>
  <si>
    <t>CRS T 1.0MM,W483MM,L1219MM</t>
  </si>
  <si>
    <t>Material document 5028312513 posted by bapi</t>
  </si>
  <si>
    <t>700-112259-01WB</t>
  </si>
  <si>
    <t>FABMTL,GASKET,FOF,REAR PANEL,I/O,PIPEWOR</t>
  </si>
  <si>
    <t>Material document 5028312514 posted by bapi</t>
  </si>
  <si>
    <t>6B162YL00-GDN-GWA</t>
  </si>
  <si>
    <t>CRS T1.2*W475*1219</t>
  </si>
  <si>
    <t>Material document 5028312515 posted by bapi</t>
  </si>
  <si>
    <t>6B163FW00-GDN-GWA</t>
  </si>
  <si>
    <t>CRS T1.5*W480(+/-0.2)*L1219</t>
  </si>
  <si>
    <t>Material document 5028312516 posted by bapi</t>
  </si>
  <si>
    <t>6B164K600-GDN-GWA</t>
  </si>
  <si>
    <t>CRST1.0*W145*COIL</t>
  </si>
  <si>
    <t>Material document 5028312518 posted by bapi</t>
  </si>
  <si>
    <t>Material document 5028312519 posted by bapi</t>
  </si>
  <si>
    <t>6B163QY00-GDN-GWA</t>
  </si>
  <si>
    <t>CRS T0.9*W317(+0/-0.4)*L526(+0/-0.5)</t>
  </si>
  <si>
    <t>VCN0032130</t>
  </si>
  <si>
    <t>阪和</t>
  </si>
  <si>
    <t>Material document 5028312520 posted by bapi</t>
  </si>
  <si>
    <t>Material document 5028312521 posted by bapi</t>
  </si>
  <si>
    <t>700-131156-01WA</t>
  </si>
  <si>
    <t>FABOTHER, GASKET, FOAM, EMI, 0.196"W,</t>
  </si>
  <si>
    <t>Material document 5028312522 posted by bapi</t>
  </si>
  <si>
    <t>700-126267-02WB</t>
  </si>
  <si>
    <t>FABPLSTC,LIGHTPIPE,INJMOLD,PC,FACEPLA</t>
  </si>
  <si>
    <t>Material document 5028312524 posted by bapi</t>
  </si>
  <si>
    <t>Material document 5028312527 posted by bapi</t>
  </si>
  <si>
    <t>700-134634-01WB</t>
  </si>
  <si>
    <t>FABPLSTC,INSULATOR,DIECUT,ACCESS DOOR</t>
  </si>
  <si>
    <t>Material document 5028312528 posted by bapi</t>
  </si>
  <si>
    <t>700-134635-01WB</t>
  </si>
  <si>
    <t>Material document 5028312529 posted by bapi</t>
  </si>
  <si>
    <t>FABMTL,GASKET,BECU,EMI,0.32"W,1.29"L,</t>
  </si>
  <si>
    <t>Material document 5028312534 posted by bapi</t>
  </si>
  <si>
    <t>Material document 5028312535 posted by bapi</t>
  </si>
  <si>
    <t>700-125603-01WB</t>
  </si>
  <si>
    <t>FABPLSTC,EMI,CVR,CHASSIS, NG2_S</t>
  </si>
  <si>
    <t>Material document 5028312537 posted by bapi</t>
  </si>
  <si>
    <t>700-126403-01WA</t>
  </si>
  <si>
    <t>GASKET , BECU, EMI, .32"W, 2.745"L</t>
  </si>
  <si>
    <t>Material document 5028312538 posted by bapi</t>
  </si>
  <si>
    <t>FABPLSTC,LIGHTPIPE,INJMOLD,PC,FACEPLATE,</t>
  </si>
  <si>
    <t>Material document 5028312539 posted by bapi</t>
  </si>
  <si>
    <t>700-121651-01WA</t>
  </si>
  <si>
    <t>FABPLSTC,GASKET,DIECUT,BECU,NI,DIMM PANE</t>
  </si>
  <si>
    <t>Material document 5028312542 posted by bapi</t>
  </si>
  <si>
    <t>ASY-MECH,LIGHTPIPE,DIXIE</t>
  </si>
  <si>
    <t>Material document 5028312560 posted by bapi</t>
  </si>
  <si>
    <t>Material document 5028312548 posted by bapi</t>
  </si>
  <si>
    <t>Material document 5028312561 posted by bapi</t>
  </si>
  <si>
    <t>7A0119700-00EWA</t>
  </si>
  <si>
    <t>塑膠類</t>
  </si>
  <si>
    <t>ABS,LG,HI-121H,CHARCOAL 色號（韓國LG本</t>
  </si>
  <si>
    <t>VCN0000264</t>
  </si>
  <si>
    <t>優爾</t>
  </si>
  <si>
    <t>DXR1</t>
  </si>
  <si>
    <t>Material document 5028312611 posted by bapi</t>
  </si>
  <si>
    <t>7A4019000-00EWA</t>
  </si>
  <si>
    <t>TPU,DESMOPAN IT70AU (塑應色號：U2209022)</t>
  </si>
  <si>
    <t>Material document 5028312612 posted by bapi</t>
  </si>
  <si>
    <t>Material document 5028312613 posted by bapi</t>
  </si>
  <si>
    <t>7A0121H00-11EWA</t>
  </si>
  <si>
    <t>ABS,FLIGER 210(85%PCR),CISCO CARBON BLAC</t>
  </si>
  <si>
    <t>Material document 5028312618 posted by bapi</t>
  </si>
  <si>
    <t>Material document 5028312627 posted by bapi</t>
  </si>
  <si>
    <t>700-111035-01AWF</t>
  </si>
  <si>
    <t>FABMTL,BRACKET,STMPD,CU,NI,PWR CLIP, PS,</t>
  </si>
  <si>
    <t>VCN0013131</t>
  </si>
  <si>
    <t>陸瑞海</t>
  </si>
  <si>
    <t>Material document 5028312769 posted by bapi</t>
  </si>
  <si>
    <t>700-122856-01HWE</t>
  </si>
  <si>
    <t>FABMTL,STMP,CHASSIS BASE,LONGBALL,MOONBA</t>
  </si>
  <si>
    <t>Material document 5028312787 posted by bapi</t>
  </si>
  <si>
    <t>Material document 5028312793 posted by bapi</t>
  </si>
  <si>
    <t>425.00630.005AWB</t>
  </si>
  <si>
    <t>I_SOLAR_SHIELD_NEW</t>
  </si>
  <si>
    <t>Material document 5028312798 posted by bapi</t>
  </si>
  <si>
    <t>Material document 5028312799 posted by bapi</t>
  </si>
  <si>
    <t>700-126937-01WD</t>
  </si>
  <si>
    <t>FABMTL,STMP, TOP COVER SUPPORT, EYRIE</t>
  </si>
  <si>
    <t>Material document 5028312806 posted by bapi</t>
  </si>
  <si>
    <t>Material document 5028312809 posted by bapi</t>
  </si>
  <si>
    <t>Material document 5028312811 posted by bapi</t>
  </si>
  <si>
    <t>Material document 5028312812 posted by bapi</t>
  </si>
  <si>
    <t>Material document 5028312815 posted by bapi</t>
  </si>
  <si>
    <t>Material document 5028312817 posted by bapi</t>
  </si>
  <si>
    <t>2J0800E01-01EWA</t>
  </si>
  <si>
    <t>HANDSET SPEAKER MESH, RT (DIA 28.5MM)</t>
  </si>
  <si>
    <t>Material document 5028312832 posted by bapi</t>
  </si>
  <si>
    <t>Material document 5028312835 posted by bapi</t>
  </si>
  <si>
    <t>3A214H400-01EWA</t>
  </si>
  <si>
    <t>LOGO 燙金紙 一卷規格：長:120 M *寬:40 MM</t>
  </si>
  <si>
    <t>Material document 5028312837 posted by bapi</t>
  </si>
  <si>
    <t>7JG99-212EWE</t>
  </si>
  <si>
    <t>LBL,BLANK,1.25" X 0.375",MECH,UCEBU PRIN</t>
  </si>
  <si>
    <t>Material document 5028312839 posted by bapi</t>
  </si>
  <si>
    <t>7JG99-213EWC</t>
  </si>
  <si>
    <t>LBL,BLANK,1.25" X 0.375",MECH,UCEBU P</t>
  </si>
  <si>
    <t>Material document 5028312841 posted by bapi</t>
  </si>
  <si>
    <t>51-101875-01EWA</t>
  </si>
  <si>
    <t>LOGO膠帶,寬76MM*50米長</t>
  </si>
  <si>
    <t>Material document 5028312899 posted by bapi</t>
  </si>
  <si>
    <t>493.000302.10WA</t>
  </si>
  <si>
    <t>TFG , FOAM GRAPHITE, SFP , ARATA</t>
  </si>
  <si>
    <t>VCN0021470</t>
  </si>
  <si>
    <t>HFC</t>
  </si>
  <si>
    <t>Material document 5028312933 posted by bapi</t>
  </si>
  <si>
    <t>700-128886-01WB</t>
  </si>
  <si>
    <t>FABRUBR,BUMPER,PRESFRMD-MILLENIUM RUBBER</t>
  </si>
  <si>
    <t>Material document 5028312934 posted by bapi</t>
  </si>
  <si>
    <t>700-109867-01HWE</t>
  </si>
  <si>
    <t>FABMTL,TOPCOVER,1MM THK</t>
  </si>
  <si>
    <t>Material document 5028313008 posted by bapi</t>
  </si>
  <si>
    <t>700-131725-01HWC</t>
  </si>
  <si>
    <t>FABMTL,STMPD,BACK-PLATE,FAN.KEPLER</t>
  </si>
  <si>
    <t>Material document 5028313009 posted by bapi</t>
  </si>
  <si>
    <t>1B032V300-11EWD2</t>
  </si>
  <si>
    <t>FABMTL,STMP,19"RACK MNT EAR,PILSNER-2</t>
  </si>
  <si>
    <t>Material document 5028313030 posted by bapi</t>
  </si>
  <si>
    <t>700-122119-01CWD</t>
  </si>
  <si>
    <t>FABMTL,SLIDER,RACKMNT,3RU,CHAS,BLACK BOL</t>
  </si>
  <si>
    <t>Material document 5028313031 posted by bapi</t>
  </si>
  <si>
    <t>700-125811-02HWB</t>
  </si>
  <si>
    <t>FABMTL_STMP_BRACKET_RACK_MT</t>
  </si>
  <si>
    <t>Material document 5028313032 posted by bapi</t>
  </si>
  <si>
    <t>Material document 5028313035 posted by bapi</t>
  </si>
  <si>
    <t>700-115804-01DWD</t>
  </si>
  <si>
    <t>FABMTL,STMP,BRKT,RACKMOUNT,MAIN,LT,B&amp;A</t>
  </si>
  <si>
    <t>Material document 5028313034 posted by bapi</t>
  </si>
  <si>
    <t>Material document 5028313033 posted by bapi</t>
  </si>
  <si>
    <t>Material document 5028313036 posted by bapi</t>
  </si>
  <si>
    <t>502-100299-01EWA</t>
  </si>
  <si>
    <t>PKG,BAG,LDPE,NC,11.81"X66.26",1.5MIL</t>
  </si>
  <si>
    <t>Material document 5028313045 posted by bapi</t>
  </si>
  <si>
    <t>7A698-383EWA1</t>
  </si>
  <si>
    <t>Material document 5028313126 posted by bapi</t>
  </si>
  <si>
    <t>Material document 5028313127 posted by bapi</t>
  </si>
  <si>
    <t>Material document 5028313128 posted by bapi</t>
  </si>
  <si>
    <t>Material document 5028313130 posted by bapi</t>
  </si>
  <si>
    <t>7A698-240EWA1</t>
  </si>
  <si>
    <t>Material document 5028313132 posted by bapi</t>
  </si>
  <si>
    <t>7GD14-083EWA1</t>
  </si>
  <si>
    <t>Material document 5028313134 posted by bapi</t>
  </si>
  <si>
    <t>Material document 5028313139 posted by bapi</t>
  </si>
  <si>
    <t>7A430-011EWA1</t>
  </si>
  <si>
    <t>Material document 5028313151 posted by bapi</t>
  </si>
  <si>
    <t>7GD17-017EWA1</t>
  </si>
  <si>
    <t>BAG(開口為長邊,切中間有孔,請注意)</t>
  </si>
  <si>
    <t>Material document 5028313152 posted by bapi</t>
  </si>
  <si>
    <t>7AA75-001EWA1</t>
  </si>
  <si>
    <t>Material document 5028313153 posted by bapi</t>
  </si>
  <si>
    <t>7GE87-006EWA2</t>
  </si>
  <si>
    <t>自封袋150*150</t>
  </si>
  <si>
    <t>Material document 5028313154 posted by bapi</t>
  </si>
  <si>
    <t>Material document 5028313158 posted by bapi</t>
  </si>
  <si>
    <t>7A461-102EWA1</t>
  </si>
  <si>
    <t>Material document 5028313171 posted by bapi</t>
  </si>
  <si>
    <t>7GH18-139EWA1</t>
  </si>
  <si>
    <t>打包膜;300*0.5M</t>
  </si>
  <si>
    <t>Material document 5028313172 posted by bapi</t>
  </si>
  <si>
    <t>7A246-090EWA1</t>
  </si>
  <si>
    <t>Material document 5028313177 posted by bapi</t>
  </si>
  <si>
    <t>7GD36-265EWA1</t>
  </si>
  <si>
    <t>Material document 5028313179 posted by bapi</t>
  </si>
  <si>
    <t>7M289-225EWA1</t>
  </si>
  <si>
    <t>Material document 5028313180 posted by bapi</t>
  </si>
  <si>
    <t>Material document 5028313181 posted by bapi</t>
  </si>
  <si>
    <t>7A698-148EWA1</t>
  </si>
  <si>
    <t>Material document 5028313188 posted by bapi</t>
  </si>
  <si>
    <t>800-39629-04WB</t>
  </si>
  <si>
    <t>ASY-ELMECH,MPA,APEX10,MDS</t>
  </si>
  <si>
    <t>ZB27007</t>
  </si>
  <si>
    <t>Material document 5028313189 posted by bapi</t>
  </si>
  <si>
    <t>73-18805-03WB</t>
  </si>
  <si>
    <t>PCBA, CHASSIS LED, STARGAZER-L</t>
  </si>
  <si>
    <t>Material document 5028313200 posted by bapi</t>
  </si>
  <si>
    <t>800-102797-02EWA</t>
  </si>
  <si>
    <t>ASY-ELMECH,CHASSIS,MIDPLANE,MDS18</t>
  </si>
  <si>
    <t>Material document 5028313202 posted by bapi</t>
  </si>
  <si>
    <t>73-18804-03WB</t>
  </si>
  <si>
    <t>PCBA, FANTRAY INTERPOSER, STARGAZER-L</t>
  </si>
  <si>
    <t>Material document 5028313203 posted by bapi</t>
  </si>
  <si>
    <t>73-18354-04WB</t>
  </si>
  <si>
    <t>PCA, BP, LEEDS, STARGAZER PWR BACKPLANE</t>
  </si>
  <si>
    <t>Material document 5028313204 posted by bapi</t>
  </si>
  <si>
    <t>73-14626-03WA</t>
  </si>
  <si>
    <t>PCA,N77, EXOMAX 18 PS MIDPLANE</t>
  </si>
  <si>
    <t>Material document 5028313205 posted by bapi</t>
  </si>
  <si>
    <t>73-19554-02WB</t>
  </si>
  <si>
    <t>PCA, BP, ROMULAN, STARGAZER HIGH SPEED B</t>
  </si>
  <si>
    <t>Material document 5028313206 posted by bapi</t>
  </si>
  <si>
    <t>73-16013-06WF</t>
  </si>
  <si>
    <t>PCA,BKPLN,MACALLAN,CHIVAS,7-SLOT, W/O BU</t>
  </si>
  <si>
    <t>Material document 5028313207 posted by bapi</t>
  </si>
  <si>
    <t>700-109388-01AWL</t>
  </si>
  <si>
    <t>BACK-WALL, AL6061,K=159, T=1MM (FABMTL,S</t>
  </si>
  <si>
    <t>曹媛</t>
  </si>
  <si>
    <t>Material document 5028313208 posted by bapi</t>
  </si>
  <si>
    <t>73-16731-04WB</t>
  </si>
  <si>
    <t>PCA,DBRD,MACALLAN,VINTURI,INTERFACE CARD</t>
  </si>
  <si>
    <t>Material document 5028313209 posted by bapi</t>
  </si>
  <si>
    <t>73-17300-01WD</t>
  </si>
  <si>
    <t>PCA,DBRD,MACALLAN,VINTURI,LED CARD</t>
  </si>
  <si>
    <t>Material document 5028313210 posted by bapi</t>
  </si>
  <si>
    <t>Material document 5028313211 posted by bapi</t>
  </si>
  <si>
    <t>73-16016-05WL</t>
  </si>
  <si>
    <t>PCA,OTHER,MACALLAN,VINTURI,7/10 SLOT</t>
  </si>
  <si>
    <t>Material document 5028313212 posted by bapi</t>
  </si>
  <si>
    <t>Material document 5028313213 posted by bapi</t>
  </si>
  <si>
    <t>Material document 5028313214 posted by bapi</t>
  </si>
  <si>
    <t>Material document 5028313217 posted by bapi</t>
  </si>
  <si>
    <t>Material document 5028313245 posted by bapi</t>
  </si>
  <si>
    <t>700-133883-01WC</t>
  </si>
  <si>
    <t>FABMTL,BRACKET,EXTRSN,AL,POWDER COAT,ESP</t>
  </si>
  <si>
    <t>Material document 5028313246 posted by bapi</t>
  </si>
  <si>
    <t>Material document 5028313247 posted by bapi</t>
  </si>
  <si>
    <t>Material document 5028313248 posted by bapi</t>
  </si>
  <si>
    <t>Material document 5028313249 posted by bapi</t>
  </si>
  <si>
    <t>7A465-502EWA</t>
  </si>
  <si>
    <t>Material document 5028313260 posted by bapi</t>
  </si>
  <si>
    <t>700-124660-01WA</t>
  </si>
  <si>
    <t>FABMTL,KNOB,CNCMACH,SS,HELIX WM TOP M10-</t>
  </si>
  <si>
    <t>Material document 5028313261 posted by bapi</t>
  </si>
  <si>
    <t>Material document 5028313263 posted by bapi</t>
  </si>
  <si>
    <t>Material document 5028313264 posted by bapi</t>
  </si>
  <si>
    <t>7M289-503EWA1</t>
  </si>
  <si>
    <t>Material document 5028313265 posted by bapi</t>
  </si>
  <si>
    <t>Material document 5028313266 posted by bapi</t>
  </si>
  <si>
    <t>7M800-015EWA</t>
  </si>
  <si>
    <t>EPE塊,外尺寸：210*160*18MM</t>
  </si>
  <si>
    <t>Material document 5028313267 posted by bapi</t>
  </si>
  <si>
    <t>7M910-501EWA</t>
  </si>
  <si>
    <t>泡棉托盤</t>
  </si>
  <si>
    <t>Material document 5028313271 posted by bapi</t>
  </si>
  <si>
    <t>Material document 5028313272 posted by bapi</t>
  </si>
  <si>
    <t>7QA67-096EWA1</t>
  </si>
  <si>
    <t>木棧板 加重量1140*700*120</t>
  </si>
  <si>
    <t>Material document 5028313273 posted by bapi</t>
  </si>
  <si>
    <t>FABMTL,KNOB,CNCMACH,SS,HELIX WM TOP M</t>
  </si>
  <si>
    <t>Material document 5028313274 posted by bapi</t>
  </si>
  <si>
    <t>Material document 5028313275 posted by bapi</t>
  </si>
  <si>
    <t>Material document 5028313276 posted by bapi</t>
  </si>
  <si>
    <t>50156665-001LCWB</t>
  </si>
  <si>
    <t>HINGE,CONT,1.25 OW,DRESS PANEL,N16E</t>
  </si>
  <si>
    <t>Material document 5028313277 posted by bapi</t>
  </si>
  <si>
    <t>Material document 5028313279 posted by bapi</t>
  </si>
  <si>
    <t>Material document 5028313290 posted by bapi</t>
  </si>
  <si>
    <t>Material document 5028313291 posted by bapi</t>
  </si>
  <si>
    <t>Material document 5028313293 posted by bapi</t>
  </si>
  <si>
    <t>Material document 5028313294 posted by bapi</t>
  </si>
  <si>
    <t>Material document 5028313295 posted by bapi</t>
  </si>
  <si>
    <t>Material document 5028313296 posted by bapi</t>
  </si>
  <si>
    <t>700-124325-01WF</t>
  </si>
  <si>
    <t>FABMTL,FACEPLTE,STMPD,ASR9902,SUPER-LUMI</t>
  </si>
  <si>
    <t>Material document 5028313298 posted by bapi</t>
  </si>
  <si>
    <t>Material document 5028313297 posted by bapi</t>
  </si>
  <si>
    <t>Material document 5028313299 posted by bapi</t>
  </si>
  <si>
    <t>700-120172-01WB</t>
  </si>
  <si>
    <t>鋁支架</t>
  </si>
  <si>
    <t>Material document 5028313310 posted by bapi</t>
  </si>
  <si>
    <t>Material document 5028313311 posted by bapi</t>
  </si>
  <si>
    <t>Material document 5028313312 posted by bapi</t>
  </si>
  <si>
    <t>7AA77-001EWA1</t>
  </si>
  <si>
    <t>Material document 5028313313 posted by bapi</t>
  </si>
  <si>
    <t>Material document 5028313314 posted by bapi</t>
  </si>
  <si>
    <t>700-133881-02WA</t>
  </si>
  <si>
    <t>FABMTL,BRACKET,EXTRSN,AL,POWDER COAT,FLO</t>
  </si>
  <si>
    <t>Material document 5028313315 posted by bapi</t>
  </si>
  <si>
    <t>7Q115-001EWA1</t>
  </si>
  <si>
    <t>棧板:1140*1067*120</t>
  </si>
  <si>
    <t>Material document 5028313316 posted by bapi</t>
  </si>
  <si>
    <t>Material document 5028313318 posted by bapi</t>
  </si>
  <si>
    <t>Material document 5028313319 posted by bapi</t>
  </si>
  <si>
    <t>Material document 5028313320 posted by bapi</t>
  </si>
  <si>
    <t>700-133873-01WB</t>
  </si>
  <si>
    <t>FABMTL,COVER,EXTRSN,AL,POWDER COAT,STAND</t>
  </si>
  <si>
    <t>Material document 5028313321 posted by bapi</t>
  </si>
  <si>
    <t>Material document 5028313322 posted by bapi</t>
  </si>
  <si>
    <t>Material document 5028313323 posted by bapi</t>
  </si>
  <si>
    <t>700-133874-01WC</t>
  </si>
  <si>
    <t>FABMTL,COVER,EXTRSN,AL,POWDER COAT,CABLE</t>
  </si>
  <si>
    <t>Material document 5028313324 posted by bapi</t>
  </si>
  <si>
    <t>700-133880-01WC</t>
  </si>
  <si>
    <t>FABMTL,BRACKET,EXTRSN,AL,POWDER COAT,STA</t>
  </si>
  <si>
    <t>Material document 5028313325 posted by bapi</t>
  </si>
  <si>
    <t>Material document 5028313326 posted by bapi</t>
  </si>
  <si>
    <t>Material document 5028313327 posted by bapi</t>
  </si>
  <si>
    <t>700-132224-01WB</t>
  </si>
  <si>
    <t>FABMTL,BRACKET,EXTRSN,AL,ANODIZE,CARRIER</t>
  </si>
  <si>
    <t>Material document 5028313328 posted by bapi</t>
  </si>
  <si>
    <t>Material document 5028313329 posted by bapi</t>
  </si>
  <si>
    <t>Material document 5028313340 posted by bapi</t>
  </si>
  <si>
    <t>Material document 5028313341 posted by bapi</t>
  </si>
  <si>
    <t>Material document 5028313342 posted by bapi</t>
  </si>
  <si>
    <t>Material document 5028313343 posted by bapi</t>
  </si>
  <si>
    <t>Material document 5028313344 posted by bapi</t>
  </si>
  <si>
    <t>Material document 5028313345 posted by bapi</t>
  </si>
  <si>
    <t>Material document 5028313346 posted by bapi</t>
  </si>
  <si>
    <t>Material document 5028313348 posted by bapi</t>
  </si>
  <si>
    <t>700-132230-01WB</t>
  </si>
  <si>
    <t>Material document 5028313354 posted by bapi</t>
  </si>
  <si>
    <t>Material document 5028313355 posted by bapi</t>
  </si>
  <si>
    <t>Material document 5028313357 posted by bapi</t>
  </si>
  <si>
    <t>Material document 5028313358 posted by bapi</t>
  </si>
  <si>
    <t>Material document 5028313359 posted by bapi</t>
  </si>
  <si>
    <t>Material document 5028313361 posted by bapi</t>
  </si>
  <si>
    <t>Material document 5028313362 posted by bapi</t>
  </si>
  <si>
    <t>Material document 5028313365 posted by bapi</t>
  </si>
  <si>
    <t>Material document 5028313366 posted by bapi</t>
  </si>
  <si>
    <t>Material document 5028313367 posted by bapi</t>
  </si>
  <si>
    <t>7A698-839EWA1</t>
  </si>
  <si>
    <t>Material document 5028313375 posted by bapi</t>
  </si>
  <si>
    <t>Material document 5028313377 posted by bapi</t>
  </si>
  <si>
    <t>7GE87-018EWA2</t>
  </si>
  <si>
    <t>Material document 5028313379 posted by bapi</t>
  </si>
  <si>
    <t>Material document 5028313380 posted by bapi</t>
  </si>
  <si>
    <t>470.00719.005WB</t>
  </si>
  <si>
    <t>PC+3M467，BLACK</t>
  </si>
  <si>
    <t>Material document 5028313382 posted by bapi</t>
  </si>
  <si>
    <t>Material document 5028313383 posted by bapi</t>
  </si>
  <si>
    <t>493.181224.03WC</t>
  </si>
  <si>
    <t>GASKET,EMI,FOAMBASE,BASE FRONT-TOP,TABEI</t>
  </si>
  <si>
    <t>Material document 5028313386 posted by bapi</t>
  </si>
  <si>
    <t>493.181224.04WC</t>
  </si>
  <si>
    <t>Material document 5028313389 posted by bapi</t>
  </si>
  <si>
    <t>493.181224.06WB</t>
  </si>
  <si>
    <t>Material document 5028313391 posted by bapi</t>
  </si>
  <si>
    <t>7A325-002EWA1</t>
  </si>
  <si>
    <t>Material document 5028313398 posted by bapi</t>
  </si>
  <si>
    <t>493.VG410.100WB</t>
  </si>
  <si>
    <t>GASKET H=0.06",L=4.0"</t>
  </si>
  <si>
    <t>Material document 5028313403 posted by bapi</t>
  </si>
  <si>
    <t>7A481-004EWA1</t>
  </si>
  <si>
    <t>Material document 5028313405 posted by bapi</t>
  </si>
  <si>
    <t>493.VG410.200WB</t>
  </si>
  <si>
    <t>GASKET H=0.08",L=4.50"</t>
  </si>
  <si>
    <t>Material document 5028313406 posted by bapi</t>
  </si>
  <si>
    <t>Material document 5028313407 posted by bapi</t>
  </si>
  <si>
    <t>7G352-004EWA2</t>
  </si>
  <si>
    <t>Material document 5028313409 posted by bapi</t>
  </si>
  <si>
    <t>493.VG410.300WC</t>
  </si>
  <si>
    <t>GASKET H=0.06",L=7.0"</t>
  </si>
  <si>
    <t>Material document 5028313410 posted by bapi</t>
  </si>
  <si>
    <t>700-121107-01WG</t>
  </si>
  <si>
    <t>FABRUBR,GASKET,INJMOLD,VECCHIO, MIC GASK</t>
  </si>
  <si>
    <t>Material document 5028313411 posted by bapi</t>
  </si>
  <si>
    <t>Material document 5028313413 posted by bapi</t>
  </si>
  <si>
    <t>700-126278-01WA</t>
  </si>
  <si>
    <t>NIXIE, CAPSENSE CABLE GUIDE GASKET(本地</t>
  </si>
  <si>
    <t>Material document 5028313417 posted by bapi</t>
  </si>
  <si>
    <t>7A457-022EWA1</t>
  </si>
  <si>
    <t>Material document 5028313419 posted by bapi</t>
  </si>
  <si>
    <t>3B303D600-600-GWD</t>
  </si>
  <si>
    <t>FORM_ARM_L</t>
  </si>
  <si>
    <t>Material document 5028313420 posted by bapi</t>
  </si>
  <si>
    <t>3B303D700-600-GWD</t>
  </si>
  <si>
    <t>FORM_ARM_R-1</t>
  </si>
  <si>
    <t>Material document 5028313421 posted by bapi</t>
  </si>
  <si>
    <t>401.00429.005WA</t>
  </si>
  <si>
    <t>SCREW TAP ROUND M2-0.4*4 4MM NICKEL</t>
  </si>
  <si>
    <t>Material document 5028313423 posted by bapi</t>
  </si>
  <si>
    <t>Material document 5028313428 posted by bapi</t>
  </si>
  <si>
    <t>3AL37-031EWB</t>
  </si>
  <si>
    <t>SCREW M3.0X6 MM</t>
  </si>
  <si>
    <t>Material document 5028313431 posted by bapi</t>
  </si>
  <si>
    <t>Material document 5028313433 posted by bapi</t>
  </si>
  <si>
    <t>2A662JY00-000-GWC</t>
  </si>
  <si>
    <t>9_STD-M3-FRONT-FIX_OXYGEN.DRW</t>
  </si>
  <si>
    <t>Material document 5028313436 posted by bapi</t>
  </si>
  <si>
    <t>2A662JW00-000-GWC</t>
  </si>
  <si>
    <t>9_STD-M3-FRONT_OXYGEN.PRT</t>
  </si>
  <si>
    <t>Material document 5028313438 posted by bapi</t>
  </si>
  <si>
    <t>2A662L500-600-GWC</t>
  </si>
  <si>
    <t>9_STDS_M3_H33P7_D7P8_THOR.PRT</t>
  </si>
  <si>
    <t>Material document 5028313439 posted by bapi</t>
  </si>
  <si>
    <t>Material document 5028313441 posted by bapi</t>
  </si>
  <si>
    <t>3E400-002EWA</t>
  </si>
  <si>
    <t>PS M3,SELF CLINCHING BUSH</t>
  </si>
  <si>
    <t>Material document 5028313442 posted by bapi</t>
  </si>
  <si>
    <t>7AA29-005EWA</t>
  </si>
  <si>
    <t>Material document 5028313446 posted by bapi</t>
  </si>
  <si>
    <t>3F098-001EWA</t>
  </si>
  <si>
    <t>STDF,RND,4.2MMD,M3X5MM,CSWZN,SELF CLINCH</t>
  </si>
  <si>
    <t>Material document 5028313447 posted by bapi</t>
  </si>
  <si>
    <t>Material document 5028313448 posted by bapi</t>
  </si>
  <si>
    <t>Material document 5028313449 posted by bapi</t>
  </si>
  <si>
    <t>700-115097-01WB</t>
  </si>
  <si>
    <t>FABMTL,PIN,SWING,DOOR,CHASSIS,BOSSHOGG</t>
  </si>
  <si>
    <t>Material document 5028313451 posted by bapi</t>
  </si>
  <si>
    <t>3F439-025EWA</t>
  </si>
  <si>
    <t>P-SO M5X3.5</t>
  </si>
  <si>
    <t>Material document 5028313454 posted by bapi</t>
  </si>
  <si>
    <t>Material document 5028313456 posted by bapi</t>
  </si>
  <si>
    <t>Material document 5028313457 posted by bapi</t>
  </si>
  <si>
    <t>411.181224.05WB</t>
  </si>
  <si>
    <t>STAND-OFF(M3)L=0.174"</t>
  </si>
  <si>
    <t>Material document 5028313460 posted by bapi</t>
  </si>
  <si>
    <t>Material document 5028313462 posted by bapi</t>
  </si>
  <si>
    <t>3C034NG00-00EWA1</t>
  </si>
  <si>
    <t>LBL,LOGO,EJECTOR LEVER,BALESTRA-10</t>
  </si>
  <si>
    <t>Material document 5028313464 posted by bapi</t>
  </si>
  <si>
    <t>7JV40-003EWB</t>
  </si>
  <si>
    <t>LBL,GROUNDSYMBOL,ROUND,0.50"D,CISCO META</t>
  </si>
  <si>
    <t>Material document 5028313467 posted by bapi</t>
  </si>
  <si>
    <t>7GD17-038EWA1</t>
  </si>
  <si>
    <t>Material document 5028313469 posted by bapi</t>
  </si>
  <si>
    <t>Material document 5028313470 posted by bapi</t>
  </si>
  <si>
    <t>Material document 5028313471 posted by bapi</t>
  </si>
  <si>
    <t>3A1304B00-00EWA1</t>
  </si>
  <si>
    <t>膠合棧板:1170*1100*123</t>
  </si>
  <si>
    <t>EBR7</t>
  </si>
  <si>
    <t>陳葉橋</t>
  </si>
  <si>
    <t>Material document 5028313475 posted by bapi</t>
  </si>
  <si>
    <t>7QG13-904EWA</t>
  </si>
  <si>
    <t>承載帶總成</t>
  </si>
  <si>
    <t>VCN0021534</t>
  </si>
  <si>
    <t>贛龍</t>
  </si>
  <si>
    <t>Material document 5028313476 posted by bapi</t>
  </si>
  <si>
    <t>7GE90-001EWA1</t>
  </si>
  <si>
    <t>Material document 5028313492 posted by bapi</t>
  </si>
  <si>
    <t>7Q002-37EWA</t>
  </si>
  <si>
    <t>防鏽紙 50*50MM</t>
  </si>
  <si>
    <t>Material document 5028313496 posted by bapi</t>
  </si>
  <si>
    <t>7Q100-05EWA</t>
  </si>
  <si>
    <t>5克蒙脫石乾燥劑</t>
  </si>
  <si>
    <t>Material document 5028313499 posted by bapi</t>
  </si>
  <si>
    <t>2J0608200-00EWB</t>
  </si>
  <si>
    <t>GASKET,BECU,EMI,0.32"W,2.039"L</t>
  </si>
  <si>
    <t>Material document 5028313502 posted by bapi</t>
  </si>
  <si>
    <t>Material document 5028313503 posted by bapi</t>
  </si>
  <si>
    <t>Material document 5028313509 posted by bapi</t>
  </si>
  <si>
    <t>Material document 5028313510 posted by bapi</t>
  </si>
  <si>
    <t>Material document 5028313511 posted by bapi</t>
  </si>
  <si>
    <t>Material document 5028313512 posted by bapi</t>
  </si>
  <si>
    <t>Material document 5028313513 posted by bapi</t>
  </si>
  <si>
    <t>Material document 5028313518 posted by bapi</t>
  </si>
  <si>
    <t>3JF11-006EWA</t>
  </si>
  <si>
    <t>Material document 5028313520 posted by bapi</t>
  </si>
  <si>
    <t>Material document 5028313522 posted by bapi</t>
  </si>
  <si>
    <t>7GC19-002EWA</t>
  </si>
  <si>
    <t>PE BAG(400*280*0.05)</t>
  </si>
  <si>
    <t>Material document 5028313524 posted by bapi</t>
  </si>
  <si>
    <t>Material document 5028313532 posted by bapi</t>
  </si>
  <si>
    <t>Material document 5028313537 posted by bapi</t>
  </si>
  <si>
    <t>Material document 5028313542 posted by bapi</t>
  </si>
  <si>
    <t>Material document 5028313554 posted by bapi</t>
  </si>
  <si>
    <t>1B23VR100-01EWB1</t>
  </si>
  <si>
    <t>FABMTL,STMP,L-SHAPED FIXED DIVIDER</t>
  </si>
  <si>
    <t>DCS2</t>
  </si>
  <si>
    <t>Material document 5028313681 posted by bapi</t>
  </si>
  <si>
    <t>1B23VQY00-01EWB</t>
  </si>
  <si>
    <t>FABMTL,STMP,FAN FINGER GUARD,L,OPERATION</t>
  </si>
  <si>
    <t>Material document 5028313685 posted by bapi</t>
  </si>
  <si>
    <t>700-115570-01WC</t>
  </si>
  <si>
    <t>FABMTL, WALL-MOUNT SAFETY COVER, C949</t>
  </si>
  <si>
    <t>劉華</t>
  </si>
  <si>
    <t>Material document 5028313795 posted by bapi</t>
  </si>
  <si>
    <t>Material document 5028313794 posted by bapi</t>
  </si>
  <si>
    <t>47-104221-02WE</t>
  </si>
  <si>
    <t>LBL,LED,FRONT,TOP HOOD,D/F/CBL,12S,NGM</t>
  </si>
  <si>
    <t>A</t>
  </si>
  <si>
    <t>NWEI品保</t>
  </si>
  <si>
    <t>700-130131-01WA</t>
  </si>
  <si>
    <t>FABMTL,STMP,TOP COVER PLATE,MASTER FAN T</t>
  </si>
  <si>
    <t>700-112748-02WC</t>
  </si>
  <si>
    <t>FABMTL,BRACKET,STMPD,CRS,ZN,BMI CBL,PWR</t>
  </si>
  <si>
    <t>800-45223-02HWB</t>
  </si>
  <si>
    <t>ASY-MECH,CARRIER, FC2, SHOCKWAVE</t>
  </si>
  <si>
    <t>47-25834-01WA</t>
  </si>
  <si>
    <t>LBL,LED,FRONT,APEX10,MDS</t>
  </si>
  <si>
    <t>FABMTL, STMPD, FACEPLTE SUPPORT BRACKET,</t>
  </si>
  <si>
    <t>700-107656-01WC</t>
  </si>
  <si>
    <t>FABMTL,STMPD,LUG PANEL,ASR-9906</t>
  </si>
  <si>
    <t>700-136619-01AWA</t>
  </si>
  <si>
    <t>ABMTL,STMP,BAIL LATCH,AC,MAIN BRACKE</t>
  </si>
  <si>
    <t>3E218-001EWA</t>
  </si>
  <si>
    <t>STDF,BLIND,5.38MM,M3.0X.5X12MM,SS</t>
  </si>
  <si>
    <t>700-28928-01HWB</t>
  </si>
  <si>
    <t>FABMTL,STMP,SM LONG REMOVABLE DIVIDER</t>
  </si>
  <si>
    <t>700-123631-01WD</t>
  </si>
  <si>
    <t>FABPLSTC,FOAM,BASE,CHASSIS,BALLAST POINT</t>
  </si>
  <si>
    <t>51-1307-02WA</t>
  </si>
  <si>
    <t>RIVET,,CNTRS,.125"D,.228"L,CSWZN,PB-FREE</t>
  </si>
  <si>
    <t>1B23VQF00-01EWB</t>
  </si>
  <si>
    <t>FABMTL,STMP,LIGHTPIPE,COVER CONCEPT,OOL</t>
  </si>
  <si>
    <t>700-115208-01WD</t>
  </si>
  <si>
    <t>FABMTL,STIFFENER,STMPD,CRS,ZN,BOTTOM,HRZ</t>
  </si>
  <si>
    <t>1B034ER00-05EWA</t>
  </si>
  <si>
    <t>STEELER_WALLMOUNT_COVER</t>
  </si>
  <si>
    <t>1B33N3M00-01EWA</t>
  </si>
  <si>
    <t>FABMTL,STMP, CARD, GUIDE,LEFT , CRETE</t>
  </si>
  <si>
    <t>700-117828-01WB</t>
  </si>
  <si>
    <t>THERMAL GASKET, 0.055" X 0.33" X THK 0.0</t>
  </si>
  <si>
    <t>700-30482-05GWB</t>
  </si>
  <si>
    <t>FABMTL,STMP,BRACKET,UNIVERSAL,BRACKET 2</t>
  </si>
  <si>
    <t>700-130453-01WB</t>
  </si>
  <si>
    <t>GASKET,FOAM,EMI,0.157"W,0.50"L,0.03"H</t>
  </si>
  <si>
    <t>700-107648-01WC</t>
  </si>
  <si>
    <t>FABMTL,STMPD,CARDGUIDE,LOWER,ASR-9906</t>
  </si>
  <si>
    <t>1B23VQN00-01EWB1</t>
  </si>
  <si>
    <t>FABMTL,STMP,FAN CARRIER,OPERATION OVERLO</t>
  </si>
  <si>
    <t>700-115259-01WE</t>
  </si>
  <si>
    <t>FABMTL,SUPPORT,STMPD,CRS,ZN, 216 , FC8</t>
  </si>
  <si>
    <t>50-101269-01WA</t>
  </si>
  <si>
    <t>STDF,RND,5.39MMD,M3X0.5,12.8MMH,CSWZN</t>
  </si>
  <si>
    <t>700-120409-01WC</t>
  </si>
  <si>
    <t>FABMTL,STMP,1RU,BRKT,PLENUM,ANSI 23",STE</t>
  </si>
  <si>
    <t>700-107313-01WC</t>
  </si>
  <si>
    <t>FABMTL,STMP,STFNR,CG,LC,UPPER,ASR-9906</t>
  </si>
  <si>
    <t>700-115357-01WE</t>
  </si>
  <si>
    <t>FABMTL,BRACKET,STMPD,CRS,ZN,RIGHT,RP FP,</t>
  </si>
  <si>
    <t>700-111362-03HWG</t>
  </si>
  <si>
    <t>FABMTL,BRACKET,STMPD,CRS, LEFT, NG=L</t>
  </si>
  <si>
    <t>2QW30-811EWA</t>
  </si>
  <si>
    <t>FABPLSTC,CARRIER LABEL TRAY,CANIS</t>
  </si>
  <si>
    <t>2A0606000-00EWA</t>
  </si>
  <si>
    <t>STDF,RND,5.39MMD,M3.0X.5,8.4MML,CSWZN</t>
  </si>
  <si>
    <t>47-103514-01WC</t>
  </si>
  <si>
    <t>LBL, SIDE DUCT, NCS4216</t>
  </si>
  <si>
    <t>700-135558-01WC</t>
  </si>
  <si>
    <t>FABMTL,BRACKET,STMPD,AL,POWDER COAT,D</t>
  </si>
  <si>
    <t>700-40994-01AWB</t>
  </si>
  <si>
    <t>FABMTL,STMP,24 INCHES,RCKMT,EDISON</t>
  </si>
  <si>
    <t>700-35929-01WB</t>
  </si>
  <si>
    <t>FABMTL,STMP,MAIN PLATE, DIN RAIL MOUNT,</t>
  </si>
  <si>
    <t>51-103423-01WA</t>
  </si>
  <si>
    <t>GNLHW,CAP,20.5MML,18MMW,4MMH,PC+ABS,</t>
  </si>
  <si>
    <t>47-16944-01WA</t>
  </si>
  <si>
    <t>LBL,WARNING,CONNECTION,DUAL PWR</t>
  </si>
  <si>
    <t>700-135483-01WD</t>
  </si>
  <si>
    <t>FABMTL,FAN TRAY BRACKET,STMPD,CRS,ZN, MT</t>
  </si>
  <si>
    <t>2A583-009EWB</t>
  </si>
  <si>
    <t>GNLHW,RIVET,0.248""L,0.118""D,CSWZN,CNTR</t>
  </si>
  <si>
    <t>3C034R500-00EWC</t>
  </si>
  <si>
    <t>LBL,LED, FRONT,MDS,APEX6</t>
  </si>
  <si>
    <t>700-43821-01LWC</t>
  </si>
  <si>
    <t>FABMTL,STMP,MECH,SUPPORT,RT,CHASSIS,10-S</t>
  </si>
  <si>
    <t>700-122122-01AWG</t>
  </si>
  <si>
    <t>FABMTL,STMPD,DIVIDER,FANTRAY,CHAS,BLACKB</t>
  </si>
  <si>
    <t>700-125886-02WB</t>
  </si>
  <si>
    <t>FABMTL,STMP,COVER,UCS,BLADE</t>
  </si>
  <si>
    <t>700-107366-01WC</t>
  </si>
  <si>
    <t>FABMTL,STMPD,REAR,CG,UPPER,ASR-9906</t>
  </si>
  <si>
    <t>73-19588-01WC</t>
  </si>
  <si>
    <t>PCA,BKPLN,EXOMAX6 MIDPLANE, MDS, IBM</t>
  </si>
  <si>
    <t>47-103911-01WF</t>
  </si>
  <si>
    <t>LBL,OVERLAY,FRU,OBERON,8X10G</t>
  </si>
  <si>
    <t>2A660PG00-00EWA</t>
  </si>
  <si>
    <t>STDF,RND,5.39MMD,M3X0.5X5.09MML,CSWZN</t>
  </si>
  <si>
    <t>700-109856-01WB</t>
  </si>
  <si>
    <t>FABOTHER,THERMAL PAD,DIECUT,1.4X1.4"X.</t>
  </si>
  <si>
    <t>51-102412-01WA</t>
  </si>
  <si>
    <t>GNLHW,CAPSCREW,PH/SL,4-40,0.209"L,0.27"D</t>
  </si>
  <si>
    <t>3C031DF00-01EWA</t>
  </si>
  <si>
    <t>LBL,FAN CAGE,CHASSIS,CAL,NUOVA</t>
  </si>
  <si>
    <t>700-118387-01WC</t>
  </si>
  <si>
    <t>GASKET,FOAM,EMI,0.09"W,6.79"L,0.125"H</t>
  </si>
  <si>
    <t>700-115398-03WC</t>
  </si>
  <si>
    <t>FABMTL,SUPPORT,STMPD, HOT DIP GALV,LC BL</t>
  </si>
  <si>
    <t>700-111372-03HWF</t>
  </si>
  <si>
    <t>FABMTL,BRACKET,STMPD,CRS, LC1</t>
  </si>
  <si>
    <t>2A280-010EWA</t>
  </si>
  <si>
    <t>SCR,M3*0.5</t>
  </si>
  <si>
    <t>73-21235-04WA</t>
  </si>
  <si>
    <t>PCA, TECTOR, C9610 BP ID</t>
  </si>
  <si>
    <t>F</t>
  </si>
  <si>
    <t>47-107537-01WF</t>
  </si>
  <si>
    <t>LBL,FACEPLATE,BRENTON</t>
  </si>
  <si>
    <t>700-124326-01WF</t>
  </si>
  <si>
    <t>FABMTL,BRACKET,STMPD,FP,EDGE SUPPORT,ASR</t>
  </si>
  <si>
    <t>3E365-006EWA</t>
  </si>
  <si>
    <t>STDF,RND,4.8MM,M3.0X.50X12MM,CSWZI</t>
  </si>
  <si>
    <t>700-131355-01WB</t>
  </si>
  <si>
    <t>FABMTL,BRACKET,STMP,PROTECT-ORTHO,ELMA</t>
  </si>
  <si>
    <t>700-131287-01HWC</t>
  </si>
  <si>
    <t>FABMTL, STMP, BRACKET RACKMOUNT, 24/48 P</t>
  </si>
  <si>
    <t>700-126879-01HWF</t>
  </si>
  <si>
    <t>FABMTL,BRACKET,STMPD,HOT DIP GALV,CONNEC</t>
  </si>
  <si>
    <t>47-103421-01WE</t>
  </si>
  <si>
    <t>LBL,FANS &amp; PSU,OLDCASTLE</t>
  </si>
  <si>
    <t>700-115595-01WB</t>
  </si>
  <si>
    <t>FABPLSTC,INSULATOR,DIECUT,PP,BUSBAR, WIN</t>
  </si>
  <si>
    <t>48-102422-01WA</t>
  </si>
  <si>
    <t>SCR,M,FLT,TX,M4.0X6LMM,CS,ZN CLR CH</t>
  </si>
  <si>
    <t>3J513-001EWA3</t>
  </si>
  <si>
    <t>TRACK,MOUNTING,EMI GASKET,5.96</t>
  </si>
  <si>
    <t>700-122928-01WC</t>
  </si>
  <si>
    <t>FABMTL,STMP,FRAME,BLANK,PSU,WASHINGTON</t>
  </si>
  <si>
    <t>47-109374-01WA</t>
  </si>
  <si>
    <t>LBL, FC EXTENSION FIXTURE</t>
  </si>
  <si>
    <t>700-118388-01WC</t>
  </si>
  <si>
    <t>GASKET,FOAM,EMI,0.09"W,13.28"L,0.125"H</t>
  </si>
  <si>
    <t>1B33ETW00-01EWB</t>
  </si>
  <si>
    <t>FABMTL,STMP,MNT,RACK,LT,CORTINA4</t>
  </si>
  <si>
    <t>51-102076-01WA</t>
  </si>
  <si>
    <t>GASKET,FOAM,EMI,2.38"L,0.06"W,0.079"H,AG</t>
  </si>
  <si>
    <t>800-107456-03HWF</t>
  </si>
  <si>
    <t>ASY,MECH,COVER,AGON-RP,ASR9903</t>
  </si>
  <si>
    <t>47-104927-01WC</t>
  </si>
  <si>
    <t>LBL,INSTALL CPU, BLADE,WHITLEY HALF BLAD</t>
  </si>
  <si>
    <t>FABMTL,STMP,PANEL,RT,CARDGUIDE,7-SLOT</t>
  </si>
  <si>
    <t>800-102730-01WB</t>
  </si>
  <si>
    <t>ASY-ELMECH,FANTRAY,MDS18</t>
  </si>
  <si>
    <t>VHK0010406</t>
  </si>
  <si>
    <t>700-130405-01HWC</t>
  </si>
  <si>
    <t>FABMTL,STMP,TOP VENT COVER,BETELGEUSE SM</t>
  </si>
  <si>
    <t>700-118109-02WF</t>
  </si>
  <si>
    <t>FABTML,STMP,COVER,REAR,FRONT,CHASSIS,SPO</t>
  </si>
  <si>
    <t>1B03UUK00-01EWA</t>
  </si>
  <si>
    <t>FABMTL,STMP,DIVIDER GUIDE,STARSCREAM/RAM</t>
  </si>
  <si>
    <t>700-118098-03WC</t>
  </si>
  <si>
    <t>FABMTL,STMP,SIDE GUIDE,LEFT,FRONT,CHASSI</t>
  </si>
  <si>
    <t>3K559-015EWA</t>
  </si>
  <si>
    <t>GUIDE PIN, PEM TPS-M3-10(與3E022-015E為</t>
  </si>
  <si>
    <t>700-131637-01WB</t>
  </si>
  <si>
    <t>FABPLSTC,INSULATOR,TRAY-1,ATLAS</t>
  </si>
  <si>
    <t>FABMTL,SHIPPING,BRKT, DC3</t>
  </si>
  <si>
    <t>700-124321-02BWE</t>
  </si>
  <si>
    <t>FABMTL,STMPD,CHASSIS,BASE,ASR9902,SUPER-</t>
  </si>
  <si>
    <t>47-105373-01WC</t>
  </si>
  <si>
    <t>LBL,IM 1X10G/8XLR ELB, ASR900</t>
  </si>
  <si>
    <t>700-116885-01WA</t>
  </si>
  <si>
    <t>FAN TRAY HANDLE</t>
  </si>
  <si>
    <t>1B33N3H00-01EWA</t>
  </si>
  <si>
    <t>FABMTL,STMP,PSU,FANTRAY,GUIDE,CRETE</t>
  </si>
  <si>
    <t>73-19864-02WB</t>
  </si>
  <si>
    <t>PCA,MDLN,AC MIDPLANE,ADAMS CREEK,NG</t>
  </si>
  <si>
    <t>700-131635-01WC</t>
  </si>
  <si>
    <t>FABPLSTC,INSULATOR,TRAY,ATLAS</t>
  </si>
  <si>
    <t>700-123236-02AWB</t>
  </si>
  <si>
    <t>FABMTL,STMP,BRACKET,HOLD DOWN,PACKAGING,</t>
  </si>
  <si>
    <t>700-118881-01WB</t>
  </si>
  <si>
    <t>GASKET,FOAM,EMI,2MMH,NI/CU CONDUCTIVE FO</t>
  </si>
  <si>
    <t>700-131666-01WB</t>
  </si>
  <si>
    <t>GASKET,FOAM,EMI,0.157"W,26.0"L,0.118"H,A</t>
  </si>
  <si>
    <t>2J0718R00-00EWB1</t>
  </si>
  <si>
    <t>SCA2B_LAIRD_BSG_4630_SIDE - 751MM</t>
  </si>
  <si>
    <t>700-124265-01HWF</t>
  </si>
  <si>
    <t>FABMTL,STIFFENER,STMP D,CRS,ZN,BP,FIREST</t>
  </si>
  <si>
    <t>700-119537-01WC</t>
  </si>
  <si>
    <t>FABMTL, PLUG, M25, HEX</t>
  </si>
  <si>
    <t>1B33KA900-01LEWD</t>
  </si>
  <si>
    <t>FABMTL, STMP, BODY, FAN TRAY, ASR-X</t>
  </si>
  <si>
    <t>2J0603600-00EWA</t>
  </si>
  <si>
    <t>GASKET,RCC,EMI,.32"W,1.291"L</t>
  </si>
  <si>
    <t>73-19422-04WC</t>
  </si>
  <si>
    <t>PCA,MRBD,TACOMA,FAN CONTROLLER,WA</t>
  </si>
  <si>
    <t>3J067-013EWA</t>
    <phoneticPr fontId="1" type="noConversion"/>
  </si>
  <si>
    <t>驗驗收單號</t>
  </si>
  <si>
    <r>
      <rPr>
        <sz val="10"/>
        <color rgb="FFFFFFFF"/>
        <rFont val="Microsoft YaHei"/>
        <family val="1"/>
        <charset val="134"/>
      </rPr>
      <t>chuangjian</t>
    </r>
    <r>
      <rPr>
        <sz val="10"/>
        <color indexed="9"/>
        <rFont val="新細明體"/>
        <family val="1"/>
        <charset val="136"/>
        <scheme val="minor"/>
      </rPr>
      <t>日期</t>
    </r>
    <phoneticPr fontId="1" type="noConversion"/>
  </si>
  <si>
    <t>shuliang</t>
    <phoneticPr fontId="5" type="noConversion"/>
  </si>
  <si>
    <t>diercijianyan</t>
    <phoneticPr fontId="1" type="noConversion"/>
  </si>
  <si>
    <t>最近一次數據的檢驗日期</t>
    <phoneticPr fontId="5" type="noConversion"/>
  </si>
  <si>
    <t>diyici檢驗</t>
    <phoneticPr fontId="1" type="noConversion"/>
  </si>
  <si>
    <t>三次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</si>
</sst>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3" formatCode="_-* #,##0.00_-;\-* #,##0.00_-;_-* &quot;-&quot;??_-;_-@_-"/>
    <numFmt numFmtId="176" formatCode="#,##0_ "/>
    <numFmt numFmtId="177" formatCode="0_ "/>
    <numFmt numFmtId="178" formatCode="m/d;@"/>
    <numFmt numFmtId="179" formatCode="yyyy/m/d;@"/>
    <numFmt numFmtId="180" formatCode="yyyy/m/d\ h:mm;@"/>
    <numFmt numFmtId="181" formatCode="_-* #,##0_-;\-* #,##0_-;_-* &quot;-&quot;??_-;_-@_-"/>
    <numFmt numFmtId="182" formatCode="0_);[Red]\(0\)"/>
    <numFmt numFmtId="183" formatCode="m&quot;月&quot;d&quot;日&quot;"/>
  </numFmts>
  <fonts count="6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9"/>
      <name val="Geneva"/>
      <family val="2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indexed="9"/>
      <name val="新細明體"/>
      <family val="1"/>
      <charset val="136"/>
      <scheme val="minor"/>
    </font>
    <font>
      <sz val="12"/>
      <color theme="0"/>
      <name val="微軟正黑體"/>
      <family val="2"/>
      <charset val="136"/>
    </font>
    <font>
      <sz val="9"/>
      <name val="新細明體"/>
      <family val="3"/>
      <charset val="136"/>
      <scheme val="minor"/>
    </font>
    <font>
      <sz val="24"/>
      <color theme="0"/>
      <name val="微軟正黑體"/>
      <family val="2"/>
      <charset val="136"/>
    </font>
    <font>
      <b/>
      <sz val="12"/>
      <color theme="3"/>
      <name val="微軟正黑體"/>
      <family val="2"/>
      <charset val="136"/>
    </font>
    <font>
      <sz val="12"/>
      <color theme="1"/>
      <name val="新細明體"/>
      <family val="2"/>
      <scheme val="min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b/>
      <sz val="12"/>
      <color theme="0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8"/>
      <name val="微軟正黑體"/>
      <family val="2"/>
      <charset val="136"/>
    </font>
    <font>
      <sz val="7"/>
      <name val="微軟正黑體"/>
      <family val="2"/>
      <charset val="136"/>
    </font>
    <font>
      <sz val="8"/>
      <color rgb="FF0070C0"/>
      <name val="微軟正黑體"/>
      <family val="2"/>
      <charset val="136"/>
    </font>
    <font>
      <sz val="8"/>
      <color theme="1" tint="0.14999847407452621"/>
      <name val="微軟正黑體"/>
      <family val="2"/>
      <charset val="136"/>
    </font>
    <font>
      <sz val="10"/>
      <color theme="1" tint="0.249977111117893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細明體"/>
      <family val="3"/>
      <charset val="136"/>
    </font>
    <font>
      <sz val="11"/>
      <color theme="0"/>
      <name val="微軟正黑體"/>
      <family val="2"/>
      <charset val="136"/>
    </font>
    <font>
      <sz val="10"/>
      <color theme="1"/>
      <name val="Microsoft JhengHei UI"/>
      <family val="2"/>
      <charset val="136"/>
    </font>
    <font>
      <b/>
      <sz val="10"/>
      <color theme="1"/>
      <name val="Microsoft JhengHei UI"/>
      <family val="2"/>
      <charset val="136"/>
    </font>
    <font>
      <sz val="9"/>
      <color theme="0"/>
      <name val="微軟正黑體"/>
      <family val="2"/>
      <charset val="136"/>
    </font>
    <font>
      <sz val="9"/>
      <color theme="1"/>
      <name val="新細明體"/>
      <family val="2"/>
      <charset val="136"/>
      <scheme val="minor"/>
    </font>
    <font>
      <b/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9"/>
      <color theme="1" tint="0.249977111117893"/>
      <name val="微軟正黑體"/>
      <family val="2"/>
      <charset val="136"/>
    </font>
    <font>
      <b/>
      <sz val="9"/>
      <color theme="1" tint="0.14999847407452621"/>
      <name val="微軟正黑體"/>
      <family val="2"/>
      <charset val="136"/>
    </font>
    <font>
      <sz val="9"/>
      <color theme="1" tint="0.14999847407452621"/>
      <name val="微軟正黑體"/>
      <family val="2"/>
      <charset val="136"/>
    </font>
    <font>
      <sz val="9"/>
      <color rgb="FF0070C0"/>
      <name val="微軟正黑體"/>
      <family val="2"/>
      <charset val="136"/>
    </font>
    <font>
      <sz val="10"/>
      <color theme="1"/>
      <name val="Microsoft YaHei"/>
      <family val="1"/>
      <charset val="134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b/>
      <sz val="9"/>
      <color theme="1" tint="0.14999847407452621"/>
      <name val="Microsoft YaHei"/>
      <family val="2"/>
      <charset val="134"/>
    </font>
    <font>
      <sz val="9"/>
      <color theme="1"/>
      <name val="Microsoft YaHei"/>
      <family val="1"/>
      <charset val="134"/>
    </font>
    <font>
      <sz val="10"/>
      <name val="Microsoft YaHei"/>
      <family val="1"/>
      <charset val="134"/>
    </font>
    <font>
      <sz val="10"/>
      <color rgb="FFFFFFFF"/>
      <name val="Microsoft YaHei"/>
      <family val="1"/>
      <charset val="134"/>
    </font>
    <font>
      <sz val="10"/>
      <color indexed="9"/>
      <name val="新細明體"/>
      <family val="1"/>
      <charset val="134"/>
      <scheme val="minor"/>
    </font>
    <font>
      <sz val="12"/>
      <color theme="1"/>
      <name val="Microsoft YaHei"/>
      <family val="2"/>
      <charset val="134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double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double">
        <color theme="2" tint="-0.499984740745262"/>
      </bottom>
      <diagonal/>
    </border>
    <border>
      <left style="thin">
        <color theme="2" tint="-0.499984740745262"/>
      </left>
      <right style="double">
        <color theme="2" tint="-0.499984740745262"/>
      </right>
      <top style="double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double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double">
        <color theme="2" tint="-0.499984740745262"/>
      </bottom>
      <diagonal/>
    </border>
    <border>
      <left style="double">
        <color theme="2" tint="-0.499984740745262"/>
      </left>
      <right/>
      <top style="double">
        <color theme="2" tint="-0.499984740745262"/>
      </top>
      <bottom style="thin">
        <color theme="2" tint="-0.499984740745262"/>
      </bottom>
      <diagonal/>
    </border>
    <border>
      <left/>
      <right/>
      <top style="double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double">
        <color theme="2" tint="-0.499984740745262"/>
      </top>
      <bottom style="thin">
        <color theme="2" tint="-0.499984740745262"/>
      </bottom>
      <diagonal/>
    </border>
    <border>
      <left style="double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double">
        <color theme="2" tint="-0.499984740745262"/>
      </left>
      <right/>
      <top style="thin">
        <color theme="2" tint="-0.499984740745262"/>
      </top>
      <bottom style="double">
        <color theme="2" tint="-0.499984740745262"/>
      </bottom>
      <diagonal/>
    </border>
    <border>
      <left/>
      <right/>
      <top style="thin">
        <color theme="2" tint="-0.499984740745262"/>
      </top>
      <bottom style="double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double">
        <color theme="2" tint="-0.499984740745262"/>
      </bottom>
      <diagonal/>
    </border>
    <border>
      <left style="double">
        <color theme="1" tint="0.34998626667073579"/>
      </left>
      <right style="thin">
        <color theme="1" tint="0.34998626667073579"/>
      </right>
      <top style="double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double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double">
        <color theme="1" tint="0.34998626667073579"/>
      </right>
      <top style="double">
        <color theme="1" tint="0.34998626667073579"/>
      </top>
      <bottom style="thin">
        <color theme="1" tint="0.34998626667073579"/>
      </bottom>
      <diagonal/>
    </border>
    <border>
      <left style="double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double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double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double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double">
        <color theme="1" tint="0.34998626667073579"/>
      </bottom>
      <diagonal/>
    </border>
    <border>
      <left style="thin">
        <color theme="1" tint="0.34998626667073579"/>
      </left>
      <right style="double">
        <color theme="1" tint="0.34998626667073579"/>
      </right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double">
        <color theme="1" tint="0.34998626667073579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>
      <alignment vertical="center"/>
    </xf>
    <xf numFmtId="0" fontId="4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5" fillId="0" borderId="0"/>
    <xf numFmtId="9" fontId="15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40" applyNumberFormat="0" applyFill="0" applyAlignment="0" applyProtection="0">
      <alignment vertical="center"/>
    </xf>
    <xf numFmtId="0" fontId="43" fillId="0" borderId="41" applyNumberFormat="0" applyFill="0" applyAlignment="0" applyProtection="0">
      <alignment vertical="center"/>
    </xf>
    <xf numFmtId="0" fontId="44" fillId="0" borderId="42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8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7" fillId="10" borderId="0" applyNumberFormat="0" applyBorder="0" applyAlignment="0" applyProtection="0">
      <alignment vertical="center"/>
    </xf>
    <xf numFmtId="0" fontId="48" fillId="11" borderId="43" applyNumberFormat="0" applyAlignment="0" applyProtection="0">
      <alignment vertical="center"/>
    </xf>
    <xf numFmtId="0" fontId="49" fillId="12" borderId="44" applyNumberFormat="0" applyAlignment="0" applyProtection="0">
      <alignment vertical="center"/>
    </xf>
    <xf numFmtId="0" fontId="50" fillId="12" borderId="43" applyNumberFormat="0" applyAlignment="0" applyProtection="0">
      <alignment vertical="center"/>
    </xf>
    <xf numFmtId="0" fontId="51" fillId="0" borderId="45" applyNumberFormat="0" applyFill="0" applyAlignment="0" applyProtection="0">
      <alignment vertical="center"/>
    </xf>
    <xf numFmtId="0" fontId="52" fillId="13" borderId="46" applyNumberFormat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7" fillId="14" borderId="47" applyNumberFormat="0" applyFont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48" applyNumberFormat="0" applyFill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56" fillId="22" borderId="0" applyNumberFormat="0" applyBorder="0" applyAlignment="0" applyProtection="0">
      <alignment vertical="center"/>
    </xf>
    <xf numFmtId="0" fontId="56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56" fillId="26" borderId="0" applyNumberFormat="0" applyBorder="0" applyAlignment="0" applyProtection="0">
      <alignment vertical="center"/>
    </xf>
    <xf numFmtId="0" fontId="56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56" fillId="30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56" fillId="34" borderId="0" applyNumberFormat="0" applyBorder="0" applyAlignment="0" applyProtection="0">
      <alignment vertical="center"/>
    </xf>
    <xf numFmtId="0" fontId="56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56" fillId="38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</cellStyleXfs>
  <cellXfs count="20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22" fontId="0" fillId="0" borderId="0" xfId="0" applyNumberFormat="1" applyAlignment="1"/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0" fontId="0" fillId="0" borderId="0" xfId="0" applyNumberFormat="1">
      <alignment vertical="center"/>
    </xf>
    <xf numFmtId="0" fontId="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0" fillId="0" borderId="0" xfId="0" applyNumberFormat="1" applyAlignment="1"/>
    <xf numFmtId="14" fontId="0" fillId="0" borderId="0" xfId="0" applyNumberFormat="1" applyAlignment="1">
      <alignment horizontal="left" vertical="center"/>
    </xf>
    <xf numFmtId="10" fontId="10" fillId="3" borderId="2" xfId="6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10" fontId="10" fillId="3" borderId="3" xfId="6" applyNumberFormat="1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center" vertical="center"/>
    </xf>
    <xf numFmtId="179" fontId="10" fillId="3" borderId="2" xfId="6" applyNumberFormat="1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14" fontId="10" fillId="3" borderId="2" xfId="6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3" borderId="2" xfId="6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5" borderId="0" xfId="0" applyFont="1" applyFill="1" applyAlignment="1">
      <alignment horizontal="center" vertical="center"/>
    </xf>
    <xf numFmtId="14" fontId="18" fillId="5" borderId="0" xfId="0" applyNumberFormat="1" applyFont="1" applyFill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0" fontId="0" fillId="6" borderId="0" xfId="0" applyFill="1">
      <alignment vertical="center"/>
    </xf>
    <xf numFmtId="0" fontId="13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14" fontId="8" fillId="0" borderId="0" xfId="0" applyNumberFormat="1" applyFont="1">
      <alignment vertical="center"/>
    </xf>
    <xf numFmtId="14" fontId="20" fillId="0" borderId="0" xfId="0" applyNumberFormat="1" applyFont="1">
      <alignment vertical="center"/>
    </xf>
    <xf numFmtId="14" fontId="0" fillId="6" borderId="0" xfId="0" applyNumberFormat="1" applyFill="1">
      <alignment vertical="center"/>
    </xf>
    <xf numFmtId="14" fontId="19" fillId="6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21" fillId="0" borderId="0" xfId="1" applyFont="1" applyAlignment="1">
      <alignment horizontal="center" vertical="center"/>
    </xf>
    <xf numFmtId="0" fontId="22" fillId="0" borderId="0" xfId="1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9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178" fontId="0" fillId="0" borderId="0" xfId="0" applyNumberFormat="1">
      <alignment vertical="center"/>
    </xf>
    <xf numFmtId="178" fontId="0" fillId="0" borderId="0" xfId="0" applyNumberFormat="1" applyAlignment="1">
      <alignment horizontal="left" vertical="center"/>
    </xf>
    <xf numFmtId="22" fontId="17" fillId="0" borderId="0" xfId="0" applyNumberFormat="1" applyFont="1" applyAlignment="1">
      <alignment horizontal="center" vertical="center"/>
    </xf>
    <xf numFmtId="180" fontId="16" fillId="0" borderId="0" xfId="0" applyNumberFormat="1" applyFont="1" applyAlignment="1">
      <alignment horizontal="right" vertical="center"/>
    </xf>
    <xf numFmtId="0" fontId="27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22" fontId="0" fillId="0" borderId="0" xfId="0" applyNumberFormat="1">
      <alignment vertical="center"/>
    </xf>
    <xf numFmtId="181" fontId="28" fillId="4" borderId="0" xfId="10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14" fontId="0" fillId="7" borderId="0" xfId="0" applyNumberFormat="1" applyFill="1">
      <alignment vertical="center"/>
    </xf>
    <xf numFmtId="0" fontId="0" fillId="7" borderId="0" xfId="0" applyFill="1">
      <alignment vertical="center"/>
    </xf>
    <xf numFmtId="14" fontId="10" fillId="3" borderId="1" xfId="7" applyNumberFormat="1" applyFont="1" applyFill="1" applyBorder="1" applyAlignment="1">
      <alignment horizontal="center" vertical="center"/>
    </xf>
    <xf numFmtId="0" fontId="10" fillId="3" borderId="1" xfId="7" applyFont="1" applyFill="1" applyBorder="1" applyAlignment="1">
      <alignment horizontal="center" vertical="center" wrapText="1"/>
    </xf>
    <xf numFmtId="0" fontId="10" fillId="3" borderId="1" xfId="7" applyFont="1" applyFill="1" applyBorder="1" applyAlignment="1">
      <alignment horizontal="center" vertical="center" shrinkToFit="1"/>
    </xf>
    <xf numFmtId="0" fontId="10" fillId="3" borderId="1" xfId="7" applyFont="1" applyFill="1" applyBorder="1" applyAlignment="1">
      <alignment horizontal="center" vertical="center"/>
    </xf>
    <xf numFmtId="0" fontId="10" fillId="3" borderId="1" xfId="7" applyFont="1" applyFill="1" applyBorder="1" applyAlignment="1">
      <alignment horizontal="center" vertical="center" wrapText="1" shrinkToFit="1"/>
    </xf>
    <xf numFmtId="10" fontId="10" fillId="3" borderId="1" xfId="6" applyNumberFormat="1" applyFont="1" applyFill="1" applyBorder="1" applyAlignment="1">
      <alignment horizontal="center" vertical="center"/>
    </xf>
    <xf numFmtId="14" fontId="10" fillId="4" borderId="1" xfId="7" applyNumberFormat="1" applyFont="1" applyFill="1" applyBorder="1" applyAlignment="1">
      <alignment horizontal="center" vertical="center"/>
    </xf>
    <xf numFmtId="0" fontId="10" fillId="4" borderId="1" xfId="7" applyFont="1" applyFill="1" applyBorder="1" applyAlignment="1">
      <alignment horizontal="center" vertical="center"/>
    </xf>
    <xf numFmtId="10" fontId="10" fillId="7" borderId="1" xfId="6" applyNumberFormat="1" applyFont="1" applyFill="1" applyBorder="1" applyAlignment="1">
      <alignment horizontal="center" vertical="center"/>
    </xf>
    <xf numFmtId="14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shrinkToFit="1"/>
    </xf>
    <xf numFmtId="10" fontId="16" fillId="0" borderId="1" xfId="0" applyNumberFormat="1" applyFont="1" applyBorder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31" fillId="0" borderId="0" xfId="0" applyFont="1" applyAlignment="1">
      <alignment horizontal="center" vertical="center"/>
    </xf>
    <xf numFmtId="178" fontId="33" fillId="0" borderId="4" xfId="8" applyNumberFormat="1" applyFont="1" applyBorder="1" applyAlignment="1">
      <alignment horizontal="center" vertical="center"/>
    </xf>
    <xf numFmtId="178" fontId="33" fillId="0" borderId="7" xfId="8" applyNumberFormat="1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5" xfId="8" applyFont="1" applyBorder="1" applyAlignment="1">
      <alignment horizontal="center" vertical="center"/>
    </xf>
    <xf numFmtId="0" fontId="34" fillId="2" borderId="5" xfId="8" applyFont="1" applyFill="1" applyBorder="1" applyAlignment="1">
      <alignment horizontal="center" vertical="center"/>
    </xf>
    <xf numFmtId="0" fontId="34" fillId="2" borderId="9" xfId="8" applyFont="1" applyFill="1" applyBorder="1" applyAlignment="1">
      <alignment horizontal="center" vertical="center"/>
    </xf>
    <xf numFmtId="0" fontId="34" fillId="2" borderId="8" xfId="8" applyFont="1" applyFill="1" applyBorder="1" applyAlignment="1">
      <alignment horizontal="center" vertical="center"/>
    </xf>
    <xf numFmtId="0" fontId="34" fillId="0" borderId="9" xfId="8" applyFont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0" fontId="37" fillId="0" borderId="31" xfId="3" applyFont="1" applyBorder="1" applyAlignment="1">
      <alignment horizontal="center" vertical="center"/>
    </xf>
    <xf numFmtId="0" fontId="37" fillId="0" borderId="32" xfId="3" applyFont="1" applyBorder="1" applyAlignment="1">
      <alignment horizontal="center" vertical="center"/>
    </xf>
    <xf numFmtId="0" fontId="37" fillId="0" borderId="21" xfId="3" applyFont="1" applyBorder="1" applyAlignment="1">
      <alignment horizontal="center" vertical="center"/>
    </xf>
    <xf numFmtId="0" fontId="37" fillId="0" borderId="22" xfId="3" applyFont="1" applyBorder="1" applyAlignment="1">
      <alignment horizontal="center" vertical="center"/>
    </xf>
    <xf numFmtId="0" fontId="38" fillId="0" borderId="1" xfId="2" applyFont="1" applyBorder="1" applyAlignment="1">
      <alignment horizontal="center" vertical="center"/>
    </xf>
    <xf numFmtId="0" fontId="38" fillId="0" borderId="34" xfId="2" applyFont="1" applyBorder="1" applyAlignment="1">
      <alignment horizontal="center" vertical="center"/>
    </xf>
    <xf numFmtId="0" fontId="38" fillId="0" borderId="24" xfId="2" applyFont="1" applyBorder="1" applyAlignment="1">
      <alignment horizontal="center" vertical="center"/>
    </xf>
    <xf numFmtId="0" fontId="38" fillId="0" borderId="25" xfId="2" applyFont="1" applyBorder="1" applyAlignment="1">
      <alignment horizontal="center" vertical="center"/>
    </xf>
    <xf numFmtId="176" fontId="38" fillId="0" borderId="1" xfId="1" applyNumberFormat="1" applyFont="1" applyBorder="1" applyAlignment="1">
      <alignment horizontal="center" vertical="center" wrapText="1"/>
    </xf>
    <xf numFmtId="176" fontId="38" fillId="0" borderId="34" xfId="1" applyNumberFormat="1" applyFont="1" applyBorder="1" applyAlignment="1">
      <alignment horizontal="center" vertical="center" wrapText="1"/>
    </xf>
    <xf numFmtId="176" fontId="38" fillId="0" borderId="24" xfId="1" applyNumberFormat="1" applyFont="1" applyBorder="1" applyAlignment="1">
      <alignment horizontal="center" vertical="center" wrapText="1"/>
    </xf>
    <xf numFmtId="176" fontId="38" fillId="0" borderId="25" xfId="1" applyNumberFormat="1" applyFont="1" applyBorder="1" applyAlignment="1">
      <alignment horizontal="center" vertical="center" wrapText="1"/>
    </xf>
    <xf numFmtId="10" fontId="39" fillId="0" borderId="1" xfId="4" applyNumberFormat="1" applyFont="1" applyFill="1" applyBorder="1" applyAlignment="1">
      <alignment horizontal="center" vertical="center" wrapText="1"/>
    </xf>
    <xf numFmtId="10" fontId="39" fillId="0" borderId="34" xfId="4" applyNumberFormat="1" applyFont="1" applyFill="1" applyBorder="1" applyAlignment="1">
      <alignment horizontal="center" vertical="center" wrapText="1"/>
    </xf>
    <xf numFmtId="10" fontId="39" fillId="0" borderId="24" xfId="4" applyNumberFormat="1" applyFont="1" applyFill="1" applyBorder="1" applyAlignment="1">
      <alignment horizontal="center" vertical="center" wrapText="1"/>
    </xf>
    <xf numFmtId="10" fontId="39" fillId="0" borderId="25" xfId="4" applyNumberFormat="1" applyFont="1" applyFill="1" applyBorder="1" applyAlignment="1">
      <alignment horizontal="center" vertical="center" wrapText="1"/>
    </xf>
    <xf numFmtId="177" fontId="39" fillId="0" borderId="1" xfId="4" applyNumberFormat="1" applyFont="1" applyFill="1" applyBorder="1" applyAlignment="1">
      <alignment horizontal="center" vertical="center" wrapText="1"/>
    </xf>
    <xf numFmtId="177" fontId="39" fillId="0" borderId="34" xfId="4" applyNumberFormat="1" applyFont="1" applyFill="1" applyBorder="1" applyAlignment="1">
      <alignment horizontal="center" vertical="center" wrapText="1"/>
    </xf>
    <xf numFmtId="177" fontId="39" fillId="0" borderId="24" xfId="4" applyNumberFormat="1" applyFont="1" applyFill="1" applyBorder="1" applyAlignment="1">
      <alignment horizontal="center" vertical="center" wrapText="1"/>
    </xf>
    <xf numFmtId="177" fontId="39" fillId="0" borderId="25" xfId="4" applyNumberFormat="1" applyFont="1" applyFill="1" applyBorder="1" applyAlignment="1">
      <alignment horizontal="center" vertical="center" wrapText="1"/>
    </xf>
    <xf numFmtId="0" fontId="35" fillId="0" borderId="0" xfId="1" applyFont="1" applyAlignment="1">
      <alignment horizontal="center" vertical="center"/>
    </xf>
    <xf numFmtId="0" fontId="0" fillId="0" borderId="1" xfId="0" quotePrefix="1" applyBorder="1">
      <alignment vertical="center"/>
    </xf>
    <xf numFmtId="0" fontId="10" fillId="4" borderId="1" xfId="7" applyFont="1" applyFill="1" applyBorder="1" applyAlignment="1">
      <alignment horizontal="center" vertical="center" wrapText="1"/>
    </xf>
    <xf numFmtId="0" fontId="34" fillId="0" borderId="8" xfId="8" applyFont="1" applyBorder="1" applyAlignment="1">
      <alignment horizontal="center" vertical="center"/>
    </xf>
    <xf numFmtId="0" fontId="34" fillId="0" borderId="5" xfId="8" applyFont="1" applyBorder="1" applyAlignment="1">
      <alignment horizontal="center" vertical="center" wrapText="1"/>
    </xf>
    <xf numFmtId="9" fontId="34" fillId="0" borderId="5" xfId="9" applyFont="1" applyFill="1" applyBorder="1" applyAlignment="1">
      <alignment horizontal="center" vertical="center"/>
    </xf>
    <xf numFmtId="9" fontId="34" fillId="0" borderId="9" xfId="9" applyFont="1" applyFill="1" applyBorder="1" applyAlignment="1">
      <alignment horizontal="center" vertical="center"/>
    </xf>
    <xf numFmtId="9" fontId="34" fillId="0" borderId="8" xfId="9" applyFont="1" applyFill="1" applyBorder="1" applyAlignment="1">
      <alignment horizontal="center" vertical="center"/>
    </xf>
    <xf numFmtId="0" fontId="34" fillId="0" borderId="9" xfId="8" applyFont="1" applyBorder="1" applyAlignment="1">
      <alignment horizontal="center"/>
    </xf>
    <xf numFmtId="10" fontId="34" fillId="0" borderId="5" xfId="8" applyNumberFormat="1" applyFont="1" applyBorder="1" applyAlignment="1">
      <alignment horizontal="center" vertical="center"/>
    </xf>
    <xf numFmtId="10" fontId="34" fillId="0" borderId="8" xfId="8" applyNumberFormat="1" applyFont="1" applyBorder="1" applyAlignment="1">
      <alignment horizontal="center" vertical="center"/>
    </xf>
    <xf numFmtId="10" fontId="35" fillId="0" borderId="1" xfId="1" applyNumberFormat="1" applyFont="1" applyBorder="1" applyAlignment="1">
      <alignment horizontal="center" vertical="center"/>
    </xf>
    <xf numFmtId="10" fontId="35" fillId="0" borderId="34" xfId="1" applyNumberFormat="1" applyFont="1" applyBorder="1" applyAlignment="1">
      <alignment horizontal="center" vertical="center"/>
    </xf>
    <xf numFmtId="10" fontId="35" fillId="0" borderId="24" xfId="1" applyNumberFormat="1" applyFont="1" applyBorder="1" applyAlignment="1">
      <alignment horizontal="center" vertical="center"/>
    </xf>
    <xf numFmtId="10" fontId="35" fillId="0" borderId="25" xfId="1" applyNumberFormat="1" applyFont="1" applyBorder="1" applyAlignment="1">
      <alignment horizontal="center" vertical="center"/>
    </xf>
    <xf numFmtId="0" fontId="35" fillId="0" borderId="36" xfId="1" applyFont="1" applyBorder="1" applyAlignment="1">
      <alignment horizontal="center" vertical="center"/>
    </xf>
    <xf numFmtId="0" fontId="35" fillId="0" borderId="37" xfId="1" applyFont="1" applyBorder="1" applyAlignment="1">
      <alignment horizontal="center" vertical="center"/>
    </xf>
    <xf numFmtId="0" fontId="35" fillId="0" borderId="27" xfId="1" applyFont="1" applyBorder="1" applyAlignment="1">
      <alignment horizontal="center" vertical="center"/>
    </xf>
    <xf numFmtId="0" fontId="35" fillId="0" borderId="28" xfId="1" applyFont="1" applyBorder="1" applyAlignment="1">
      <alignment horizontal="center" vertical="center"/>
    </xf>
    <xf numFmtId="0" fontId="17" fillId="0" borderId="1" xfId="0" applyFont="1" applyBorder="1" applyAlignment="1">
      <alignment vertical="center" wrapText="1"/>
    </xf>
    <xf numFmtId="14" fontId="16" fillId="0" borderId="1" xfId="2" applyNumberFormat="1" applyFont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16" fillId="0" borderId="1" xfId="2" applyFont="1" applyBorder="1" applyAlignment="1">
      <alignment horizontal="center" vertical="center" shrinkToFit="1"/>
    </xf>
    <xf numFmtId="177" fontId="16" fillId="0" borderId="1" xfId="2" applyNumberFormat="1" applyFont="1" applyBorder="1" applyAlignment="1">
      <alignment horizontal="center" vertical="center"/>
    </xf>
    <xf numFmtId="182" fontId="16" fillId="0" borderId="1" xfId="2" applyNumberFormat="1" applyFont="1" applyBorder="1" applyAlignment="1">
      <alignment horizontal="center" vertical="center"/>
    </xf>
    <xf numFmtId="10" fontId="16" fillId="0" borderId="1" xfId="2" applyNumberFormat="1" applyFont="1" applyBorder="1" applyAlignment="1">
      <alignment horizontal="center" vertical="center"/>
    </xf>
    <xf numFmtId="0" fontId="16" fillId="0" borderId="1" xfId="2" applyFont="1" applyBorder="1" applyAlignment="1">
      <alignment vertical="center"/>
    </xf>
    <xf numFmtId="0" fontId="16" fillId="0" borderId="1" xfId="2" applyFont="1" applyBorder="1" applyAlignment="1">
      <alignment horizontal="center" vertical="center" wrapText="1"/>
    </xf>
    <xf numFmtId="0" fontId="40" fillId="0" borderId="1" xfId="2" applyFont="1" applyBorder="1" applyAlignment="1">
      <alignment horizontal="center" vertical="center"/>
    </xf>
    <xf numFmtId="0" fontId="16" fillId="0" borderId="0" xfId="2" applyFont="1" applyAlignment="1">
      <alignment vertical="center"/>
    </xf>
    <xf numFmtId="0" fontId="6" fillId="0" borderId="1" xfId="2" applyBorder="1" applyAlignment="1">
      <alignment vertical="center"/>
    </xf>
    <xf numFmtId="14" fontId="6" fillId="0" borderId="1" xfId="2" applyNumberFormat="1" applyBorder="1" applyAlignment="1">
      <alignment vertical="center"/>
    </xf>
    <xf numFmtId="0" fontId="6" fillId="0" borderId="0" xfId="2" applyAlignmen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center" vertical="center"/>
    </xf>
    <xf numFmtId="178" fontId="33" fillId="39" borderId="4" xfId="8" applyNumberFormat="1" applyFont="1" applyFill="1" applyBorder="1" applyAlignment="1">
      <alignment horizontal="center" vertical="center"/>
    </xf>
    <xf numFmtId="183" fontId="16" fillId="0" borderId="1" xfId="2" applyNumberFormat="1" applyFont="1" applyBorder="1" applyAlignment="1">
      <alignment horizontal="center" vertical="center"/>
    </xf>
    <xf numFmtId="10" fontId="34" fillId="0" borderId="5" xfId="8" applyNumberFormat="1" applyFont="1" applyBorder="1" applyAlignment="1">
      <alignment horizontal="center" vertical="center" shrinkToFit="1"/>
    </xf>
    <xf numFmtId="10" fontId="35" fillId="0" borderId="5" xfId="8" applyNumberFormat="1" applyFont="1" applyBorder="1" applyAlignment="1">
      <alignment horizontal="center" vertical="center" shrinkToFit="1"/>
    </xf>
    <xf numFmtId="10" fontId="34" fillId="0" borderId="9" xfId="8" applyNumberFormat="1" applyFont="1" applyBorder="1" applyAlignment="1">
      <alignment horizontal="center" vertical="center" shrinkToFit="1"/>
    </xf>
    <xf numFmtId="10" fontId="34" fillId="0" borderId="8" xfId="8" applyNumberFormat="1" applyFont="1" applyBorder="1" applyAlignment="1">
      <alignment horizontal="center" vertical="center" shrinkToFit="1"/>
    </xf>
    <xf numFmtId="0" fontId="40" fillId="0" borderId="1" xfId="0" applyFont="1" applyBorder="1" applyAlignment="1">
      <alignment horizontal="center" vertical="center"/>
    </xf>
    <xf numFmtId="178" fontId="33" fillId="0" borderId="4" xfId="8" applyNumberFormat="1" applyFont="1" applyFill="1" applyBorder="1" applyAlignment="1">
      <alignment horizontal="center" vertical="center"/>
    </xf>
    <xf numFmtId="14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shrinkToFit="1"/>
    </xf>
    <xf numFmtId="10" fontId="16" fillId="0" borderId="1" xfId="0" applyNumberFormat="1" applyFont="1" applyFill="1" applyBorder="1" applyAlignment="1">
      <alignment horizontal="center" vertical="center"/>
    </xf>
    <xf numFmtId="0" fontId="40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>
      <alignment vertical="center"/>
    </xf>
    <xf numFmtId="178" fontId="33" fillId="40" borderId="4" xfId="8" applyNumberFormat="1" applyFont="1" applyFill="1" applyBorder="1" applyAlignment="1">
      <alignment horizontal="center" vertical="center"/>
    </xf>
    <xf numFmtId="180" fontId="10" fillId="3" borderId="3" xfId="6" applyNumberFormat="1" applyFont="1" applyFill="1" applyBorder="1" applyAlignment="1">
      <alignment horizontal="right" vertical="center"/>
    </xf>
    <xf numFmtId="180" fontId="61" fillId="3" borderId="2" xfId="6" applyNumberFormat="1" applyFont="1" applyFill="1" applyBorder="1" applyAlignment="1">
      <alignment horizontal="right" vertical="center"/>
    </xf>
    <xf numFmtId="10" fontId="60" fillId="3" borderId="2" xfId="6" applyNumberFormat="1" applyFont="1" applyFill="1" applyBorder="1" applyAlignment="1">
      <alignment horizontal="center" vertical="center"/>
    </xf>
    <xf numFmtId="10" fontId="60" fillId="3" borderId="3" xfId="6" applyNumberFormat="1" applyFont="1" applyFill="1" applyBorder="1" applyAlignment="1">
      <alignment horizontal="center" vertical="center"/>
    </xf>
    <xf numFmtId="0" fontId="62" fillId="0" borderId="0" xfId="0" applyFont="1">
      <alignment vertical="center"/>
    </xf>
    <xf numFmtId="0" fontId="10" fillId="4" borderId="1" xfId="7" applyFont="1" applyFill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0" fontId="29" fillId="0" borderId="14" xfId="8" applyFont="1" applyBorder="1" applyAlignment="1">
      <alignment horizontal="center" vertical="center"/>
    </xf>
    <xf numFmtId="0" fontId="29" fillId="0" borderId="15" xfId="8" applyFont="1" applyBorder="1" applyAlignment="1">
      <alignment horizontal="center" vertical="center"/>
    </xf>
    <xf numFmtId="0" fontId="29" fillId="0" borderId="16" xfId="8" applyFont="1" applyBorder="1" applyAlignment="1">
      <alignment horizontal="center" vertical="center"/>
    </xf>
    <xf numFmtId="0" fontId="30" fillId="0" borderId="14" xfId="8" applyFont="1" applyBorder="1" applyAlignment="1">
      <alignment horizontal="center" vertical="center" wrapText="1"/>
    </xf>
    <xf numFmtId="0" fontId="30" fillId="0" borderId="15" xfId="8" applyFont="1" applyBorder="1" applyAlignment="1">
      <alignment horizontal="center" vertical="center" wrapText="1"/>
    </xf>
    <xf numFmtId="0" fontId="30" fillId="0" borderId="16" xfId="8" applyFont="1" applyBorder="1" applyAlignment="1">
      <alignment horizontal="center" vertical="center" wrapText="1"/>
    </xf>
    <xf numFmtId="0" fontId="29" fillId="0" borderId="14" xfId="8" applyFont="1" applyBorder="1" applyAlignment="1">
      <alignment horizontal="center" vertical="center" wrapText="1"/>
    </xf>
    <xf numFmtId="0" fontId="29" fillId="0" borderId="15" xfId="8" applyFont="1" applyBorder="1" applyAlignment="1">
      <alignment horizontal="center" vertical="center" wrapText="1"/>
    </xf>
    <xf numFmtId="0" fontId="29" fillId="0" borderId="16" xfId="8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9" fillId="0" borderId="18" xfId="0" applyFont="1" applyBorder="1" applyAlignment="1">
      <alignment horizontal="center" vertical="center" wrapText="1"/>
    </xf>
    <xf numFmtId="0" fontId="29" fillId="0" borderId="19" xfId="0" applyFont="1" applyBorder="1" applyAlignment="1">
      <alignment horizontal="center" vertical="center" wrapText="1"/>
    </xf>
    <xf numFmtId="9" fontId="29" fillId="0" borderId="14" xfId="9" applyFont="1" applyFill="1" applyBorder="1" applyAlignment="1">
      <alignment horizontal="center" vertical="center" wrapText="1"/>
    </xf>
    <xf numFmtId="9" fontId="29" fillId="0" borderId="15" xfId="9" applyFont="1" applyFill="1" applyBorder="1" applyAlignment="1">
      <alignment horizontal="center" vertical="center" wrapText="1"/>
    </xf>
    <xf numFmtId="9" fontId="29" fillId="0" borderId="16" xfId="9" applyFont="1" applyFill="1" applyBorder="1" applyAlignment="1">
      <alignment horizontal="center" vertical="center" wrapText="1"/>
    </xf>
    <xf numFmtId="0" fontId="38" fillId="2" borderId="38" xfId="1" applyFont="1" applyFill="1" applyBorder="1" applyAlignment="1">
      <alignment horizontal="center" vertical="center"/>
    </xf>
    <xf numFmtId="0" fontId="38" fillId="2" borderId="39" xfId="1" applyFont="1" applyFill="1" applyBorder="1" applyAlignment="1">
      <alignment horizontal="center" vertical="center"/>
    </xf>
    <xf numFmtId="0" fontId="38" fillId="2" borderId="23" xfId="1" applyFont="1" applyFill="1" applyBorder="1" applyAlignment="1">
      <alignment horizontal="center" vertical="center"/>
    </xf>
    <xf numFmtId="0" fontId="38" fillId="2" borderId="24" xfId="1" applyFont="1" applyFill="1" applyBorder="1" applyAlignment="1">
      <alignment horizontal="center" vertical="center"/>
    </xf>
    <xf numFmtId="0" fontId="39" fillId="0" borderId="23" xfId="1" applyFont="1" applyBorder="1" applyAlignment="1">
      <alignment horizontal="center" vertical="center"/>
    </xf>
    <xf numFmtId="0" fontId="39" fillId="0" borderId="24" xfId="1" applyFont="1" applyBorder="1" applyAlignment="1">
      <alignment horizontal="center" vertical="center"/>
    </xf>
    <xf numFmtId="0" fontId="35" fillId="0" borderId="26" xfId="1" applyFont="1" applyBorder="1" applyAlignment="1">
      <alignment horizontal="center" vertical="center"/>
    </xf>
    <xf numFmtId="0" fontId="35" fillId="0" borderId="27" xfId="1" applyFont="1" applyBorder="1" applyAlignment="1">
      <alignment horizontal="center" vertical="center"/>
    </xf>
    <xf numFmtId="0" fontId="24" fillId="2" borderId="30" xfId="1" applyFont="1" applyFill="1" applyBorder="1" applyAlignment="1">
      <alignment horizontal="center" vertical="center"/>
    </xf>
    <xf numFmtId="0" fontId="24" fillId="2" borderId="31" xfId="1" applyFont="1" applyFill="1" applyBorder="1" applyAlignment="1">
      <alignment horizontal="center" vertical="center"/>
    </xf>
    <xf numFmtId="0" fontId="24" fillId="2" borderId="33" xfId="1" applyFont="1" applyFill="1" applyBorder="1" applyAlignment="1">
      <alignment horizontal="center" vertical="center"/>
    </xf>
    <xf numFmtId="0" fontId="24" fillId="2" borderId="1" xfId="1" applyFont="1" applyFill="1" applyBorder="1" applyAlignment="1">
      <alignment horizontal="center" vertical="center"/>
    </xf>
    <xf numFmtId="0" fontId="23" fillId="0" borderId="33" xfId="1" applyFont="1" applyBorder="1" applyAlignment="1">
      <alignment horizontal="center" vertical="center"/>
    </xf>
    <xf numFmtId="0" fontId="23" fillId="0" borderId="1" xfId="1" applyFont="1" applyBorder="1" applyAlignment="1">
      <alignment horizontal="center" vertical="center"/>
    </xf>
    <xf numFmtId="0" fontId="21" fillId="0" borderId="33" xfId="1" applyFont="1" applyBorder="1" applyAlignment="1">
      <alignment horizontal="center" vertical="center"/>
    </xf>
    <xf numFmtId="0" fontId="21" fillId="0" borderId="1" xfId="1" applyFont="1" applyBorder="1" applyAlignment="1">
      <alignment horizontal="center" vertical="center"/>
    </xf>
    <xf numFmtId="0" fontId="38" fillId="2" borderId="20" xfId="1" applyFont="1" applyFill="1" applyBorder="1" applyAlignment="1">
      <alignment horizontal="center" vertical="center"/>
    </xf>
    <xf numFmtId="0" fontId="38" fillId="2" borderId="21" xfId="1" applyFont="1" applyFill="1" applyBorder="1" applyAlignment="1">
      <alignment horizontal="center" vertical="center"/>
    </xf>
    <xf numFmtId="0" fontId="38" fillId="2" borderId="33" xfId="1" applyFont="1" applyFill="1" applyBorder="1" applyAlignment="1">
      <alignment horizontal="center" vertical="center"/>
    </xf>
    <xf numFmtId="0" fontId="38" fillId="2" borderId="1" xfId="1" applyFont="1" applyFill="1" applyBorder="1" applyAlignment="1">
      <alignment horizontal="center" vertical="center"/>
    </xf>
    <xf numFmtId="0" fontId="35" fillId="0" borderId="23" xfId="1" applyFont="1" applyBorder="1" applyAlignment="1">
      <alignment horizontal="center" vertical="center"/>
    </xf>
    <xf numFmtId="0" fontId="35" fillId="0" borderId="24" xfId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6" fillId="0" borderId="29" xfId="0" applyFont="1" applyBorder="1" applyAlignment="1">
      <alignment horizontal="center" vertical="center"/>
    </xf>
    <xf numFmtId="0" fontId="24" fillId="2" borderId="38" xfId="1" applyFont="1" applyFill="1" applyBorder="1" applyAlignment="1">
      <alignment horizontal="center" vertical="center"/>
    </xf>
    <xf numFmtId="0" fontId="24" fillId="2" borderId="39" xfId="1" applyFont="1" applyFill="1" applyBorder="1" applyAlignment="1">
      <alignment horizontal="center" vertical="center"/>
    </xf>
    <xf numFmtId="0" fontId="21" fillId="0" borderId="35" xfId="1" applyFont="1" applyBorder="1" applyAlignment="1">
      <alignment horizontal="center" vertical="center"/>
    </xf>
    <xf numFmtId="0" fontId="21" fillId="0" borderId="36" xfId="1" applyFont="1" applyBorder="1" applyAlignment="1">
      <alignment horizontal="center" vertical="center"/>
    </xf>
  </cellXfs>
  <cellStyles count="55">
    <cellStyle name="?" xfId="3" xr:uid="{00000000-0005-0000-0000-000000000000}"/>
    <cellStyle name="20% - 輔色1" xfId="30" builtinId="30" customBuiltin="1"/>
    <cellStyle name="20% - 輔色2" xfId="34" builtinId="34" customBuiltin="1"/>
    <cellStyle name="20% - 輔色3" xfId="38" builtinId="38" customBuiltin="1"/>
    <cellStyle name="20% - 輔色4" xfId="42" builtinId="42" customBuiltin="1"/>
    <cellStyle name="20% - 輔色5" xfId="46" builtinId="46" customBuiltin="1"/>
    <cellStyle name="20% - 輔色6" xfId="50" builtinId="50" customBuiltin="1"/>
    <cellStyle name="40% - 輔色1" xfId="31" builtinId="31" customBuiltin="1"/>
    <cellStyle name="40% - 輔色2" xfId="35" builtinId="35" customBuiltin="1"/>
    <cellStyle name="40% - 輔色3" xfId="39" builtinId="39" customBuiltin="1"/>
    <cellStyle name="40% - 輔色4" xfId="43" builtinId="43" customBuiltin="1"/>
    <cellStyle name="40% - 輔色5" xfId="47" builtinId="47" customBuiltin="1"/>
    <cellStyle name="40% - 輔色6" xfId="51" builtinId="51" customBuiltin="1"/>
    <cellStyle name="60% - 輔色1" xfId="32" builtinId="32" customBuiltin="1"/>
    <cellStyle name="60% - 輔色2" xfId="36" builtinId="36" customBuiltin="1"/>
    <cellStyle name="60% - 輔色3" xfId="40" builtinId="40" customBuiltin="1"/>
    <cellStyle name="60% - 輔色4" xfId="44" builtinId="44" customBuiltin="1"/>
    <cellStyle name="60% - 輔色5" xfId="48" builtinId="48" customBuiltin="1"/>
    <cellStyle name="60% - 輔色6" xfId="52" builtinId="52" customBuiltin="1"/>
    <cellStyle name="一般" xfId="0" builtinId="0"/>
    <cellStyle name="一般 2" xfId="2" xr:uid="{00000000-0005-0000-0000-000014000000}"/>
    <cellStyle name="一般 20" xfId="5" xr:uid="{00000000-0005-0000-0000-000015000000}"/>
    <cellStyle name="一般 3" xfId="8" xr:uid="{00000000-0005-0000-0000-000016000000}"/>
    <cellStyle name="一般_Book1" xfId="7" xr:uid="{00000000-0005-0000-0000-000017000000}"/>
    <cellStyle name="一般_DCN&amp;ATP&amp;SUN  IQC Incoming Weekly Report WK48" xfId="1" xr:uid="{00000000-0005-0000-0000-000018000000}"/>
    <cellStyle name="千分位" xfId="10" builtinId="3"/>
    <cellStyle name="千分位 2" xfId="11" xr:uid="{00000000-0005-0000-0000-00001A000000}"/>
    <cellStyle name="千分位 2 2" xfId="54" xr:uid="{00000000-0005-0000-0000-00001B000000}"/>
    <cellStyle name="千分位 3" xfId="53" xr:uid="{00000000-0005-0000-0000-00001C000000}"/>
    <cellStyle name="中等" xfId="19" builtinId="28" customBuiltin="1"/>
    <cellStyle name="合計" xfId="28" builtinId="25" customBuiltin="1"/>
    <cellStyle name="好" xfId="17" builtinId="26" customBuiltin="1"/>
    <cellStyle name="百分比" xfId="6" builtinId="5"/>
    <cellStyle name="百分比 2" xfId="4" xr:uid="{00000000-0005-0000-0000-000021000000}"/>
    <cellStyle name="百分比 3" xfId="9" xr:uid="{00000000-0005-0000-0000-000022000000}"/>
    <cellStyle name="計算方式" xfId="22" builtinId="22" customBuiltin="1"/>
    <cellStyle name="連結的儲存格" xfId="23" builtinId="24" customBuiltin="1"/>
    <cellStyle name="備註" xfId="26" builtinId="10" customBuiltin="1"/>
    <cellStyle name="說明文字" xfId="27" builtinId="53" customBuiltin="1"/>
    <cellStyle name="輔色1" xfId="29" builtinId="29" customBuiltin="1"/>
    <cellStyle name="輔色2" xfId="33" builtinId="33" customBuiltin="1"/>
    <cellStyle name="輔色3" xfId="37" builtinId="37" customBuiltin="1"/>
    <cellStyle name="輔色4" xfId="41" builtinId="41" customBuiltin="1"/>
    <cellStyle name="輔色5" xfId="45" builtinId="45" customBuiltin="1"/>
    <cellStyle name="輔色6" xfId="49" builtinId="49" customBuiltin="1"/>
    <cellStyle name="標題" xfId="12" builtinId="15" customBuiltin="1"/>
    <cellStyle name="標題 1" xfId="13" builtinId="16" customBuiltin="1"/>
    <cellStyle name="標題 2" xfId="14" builtinId="17" customBuiltin="1"/>
    <cellStyle name="標題 3" xfId="15" builtinId="18" customBuiltin="1"/>
    <cellStyle name="標題 4" xfId="16" builtinId="19" customBuiltin="1"/>
    <cellStyle name="輸入" xfId="20" builtinId="20" customBuiltin="1"/>
    <cellStyle name="輸出" xfId="21" builtinId="21" customBuiltin="1"/>
    <cellStyle name="檢查儲存格" xfId="24" builtinId="23" customBuiltin="1"/>
    <cellStyle name="壞" xfId="18" builtinId="27" customBuiltin="1"/>
    <cellStyle name="警告文字" xfId="25" builtinId="11" customBuiltin="1"/>
  </cellStyles>
  <dxfs count="435"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numFmt numFmtId="178" formatCode="m/d;@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4" formatCode="0.00%"/>
    </dxf>
    <dxf>
      <numFmt numFmtId="14" formatCode="0.00%"/>
    </dxf>
    <dxf>
      <numFmt numFmtId="178" formatCode="m/d;@"/>
    </dxf>
    <dxf>
      <numFmt numFmtId="178" formatCode="m/d;@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8" formatCode="m/d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  <i val="0"/>
        <strike val="0"/>
        <sz val="12"/>
        <color rgb="FF7EBA56"/>
        <name val="微軟正黑體"/>
        <scheme val="none"/>
      </font>
      <fill>
        <patternFill patternType="solid">
          <bgColor theme="9" tint="0.59996337778862885"/>
        </patternFill>
      </fill>
    </dxf>
    <dxf>
      <font>
        <b/>
        <i val="0"/>
        <strike val="0"/>
        <sz val="12"/>
        <color theme="9" tint="-0.24994659260841701"/>
        <name val="微軟正黑體"/>
        <scheme val="none"/>
      </font>
      <fill>
        <patternFill>
          <bgColor theme="9" tint="0.59996337778862885"/>
        </patternFill>
      </fill>
    </dxf>
    <dxf>
      <font>
        <b/>
        <i val="0"/>
        <strike val="0"/>
        <sz val="12"/>
        <color theme="3" tint="-0.24994659260841701"/>
        <name val="微軟正黑體"/>
        <scheme val="none"/>
      </font>
      <fill>
        <patternFill patternType="solid">
          <bgColor theme="4" tint="0.79998168889431442"/>
        </patternFill>
      </fill>
    </dxf>
    <dxf>
      <font>
        <b/>
        <i val="0"/>
        <strike val="0"/>
        <sz val="12"/>
        <color theme="3" tint="-0.499984740745262"/>
        <name val="微軟正黑體"/>
        <scheme val="none"/>
      </font>
      <fill>
        <patternFill>
          <bgColor theme="4" tint="0.79998168889431442"/>
        </patternFill>
      </fill>
    </dxf>
  </dxfs>
  <tableStyles count="3" defaultTableStyle="TableStyleMedium2" defaultPivotStyle="PivotStyleLight16">
    <tableStyle name="Invisible" pivot="0" table="0" count="0" xr9:uid="{00000000-0011-0000-FFFF-FFFF00000000}"/>
    <tableStyle name="交叉分析篩選器樣式 1" pivot="0" table="0" count="8" xr9:uid="{00000000-0011-0000-FFFF-FFFF01000000}">
      <tableStyleElement type="wholeTable" dxfId="434"/>
      <tableStyleElement type="headerRow" dxfId="433"/>
    </tableStyle>
    <tableStyle name="交叉分析篩選器樣式 2" pivot="0" table="0" count="8" xr9:uid="{00000000-0011-0000-FFFF-FFFF02000000}">
      <tableStyleElement type="wholeTable" dxfId="432"/>
      <tableStyleElement type="headerRow" dxfId="431"/>
    </tableStyle>
  </tableStyles>
  <colors>
    <mruColors>
      <color rgb="FFCC99FF"/>
      <color rgb="FFFF7C80"/>
      <color rgb="FF29297B"/>
      <color rgb="FF7EBA56"/>
      <color rgb="FFFF5050"/>
      <color rgb="FF808080"/>
      <color rgb="FFFF3300"/>
      <color rgb="FF45546B"/>
    </mruColors>
  </colors>
  <extLst>
    <ext xmlns:x14="http://schemas.microsoft.com/office/spreadsheetml/2009/9/main" uri="{46F421CA-312F-682f-3DD2-61675219B42D}">
      <x14:dxfs count="12">
        <dxf>
          <fill>
            <patternFill patternType="none">
              <bgColor auto="1"/>
            </patternFill>
          </fill>
        </dxf>
        <dxf>
          <font>
            <b/>
            <i val="0"/>
            <sz val="12"/>
            <color theme="0"/>
            <name val="微軟正黑體"/>
            <scheme val="none"/>
          </font>
          <fill>
            <patternFill>
              <bgColor theme="9"/>
            </patternFill>
          </fill>
        </dxf>
        <dxf>
          <font>
            <b/>
            <i val="0"/>
            <sz val="12"/>
            <color theme="0"/>
            <name val="微軟正黑體"/>
            <scheme val="none"/>
          </font>
          <fill>
            <patternFill>
              <bgColor theme="9"/>
            </patternFill>
          </fill>
        </dxf>
        <dxf>
          <fill>
            <patternFill patternType="none">
              <bgColor auto="1"/>
            </patternFill>
          </fill>
        </dxf>
        <dxf>
          <font>
            <b/>
            <i val="0"/>
            <sz val="12"/>
            <color theme="0"/>
            <name val="微軟正黑體"/>
            <scheme val="none"/>
          </font>
          <fill>
            <patternFill>
              <bgColor theme="9"/>
            </patternFill>
          </fill>
        </dxf>
        <dxf>
          <fill>
            <patternFill patternType="none">
              <bgColor auto="1"/>
            </patternFill>
          </fill>
        </dxf>
        <dxf>
          <fill>
            <patternFill patternType="none">
              <bgColor auto="1"/>
            </patternFill>
          </fill>
        </dxf>
        <dxf>
          <font>
            <b/>
            <i val="0"/>
            <sz val="12"/>
            <color theme="0"/>
            <name val="微軟正黑體"/>
            <scheme val="none"/>
          </font>
          <fill>
            <patternFill>
              <bgColor theme="3" tint="-0.499984740745262"/>
            </patternFill>
          </fill>
        </dxf>
        <dxf>
          <font>
            <b/>
            <i val="0"/>
            <sz val="12"/>
            <color theme="0"/>
            <name val="微軟正黑體"/>
            <scheme val="none"/>
          </font>
          <fill>
            <patternFill>
              <bgColor theme="3" tint="-0.499984740745262"/>
            </patternFill>
          </fill>
        </dxf>
        <dxf>
          <fill>
            <patternFill patternType="none">
              <bgColor auto="1"/>
            </patternFill>
          </fill>
        </dxf>
        <dxf>
          <font>
            <b/>
            <i val="0"/>
            <sz val="12"/>
            <color theme="0"/>
            <name val="微軟正黑體"/>
            <scheme val="none"/>
          </font>
          <fill>
            <patternFill>
              <bgColor rgb="FF5295D2"/>
            </patternFill>
          </fill>
        </dxf>
        <dxf>
          <fill>
            <patternFill patternType="none">
              <bgColor auto="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交叉分析篩選器樣式 1">
          <x14:slicerStyleElements>
            <x14:slicerStyleElement type="unselectedItemWithData" dxfId="11"/>
            <x14:slicerStyleElement type="selectedItemWithData" dxfId="10"/>
            <x14:slicerStyleElement type="selectedItemWithNoData" dxfId="9"/>
            <x14:slicerStyleElement type="hoveredUnselectedItemWithData" dxfId="8"/>
            <x14:slicerStyleElement type="hoveredSelectedItemWithData" dxfId="7"/>
            <x14:slicerStyleElement type="hoveredSelectedItemWithNoData" dxfId="6"/>
          </x14:slicerStyleElements>
        </x14:slicerStyle>
        <x14:slicerStyle name="交叉分析篩選器樣式 2">
          <x14:slicerStyleElements>
            <x14:slicerStyleElement type="unselectedItemWithData" dxfId="5"/>
            <x14:slicerStyleElement type="selectedItemWithData" dxfId="4"/>
            <x14:slicerStyleElement type="selectedItemWithNoData" dxfId="3"/>
            <x14:slicerStyleElement type="hoveredUnselectedItemWithData" dxfId="2"/>
            <x14:slicerStyleElement type="hoveredSelectedItemWith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3.xml"/><Relationship Id="rId21" Type="http://schemas.openxmlformats.org/officeDocument/2006/relationships/pivotCacheDefinition" Target="pivotCache/pivotCacheDefinition4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2.xml"/><Relationship Id="rId33" Type="http://schemas.microsoft.com/office/2007/relationships/slicerCache" Target="slicerCaches/slicerCache10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3.xml"/><Relationship Id="rId29" Type="http://schemas.microsoft.com/office/2007/relationships/slicerCache" Target="slicerCaches/slicerCache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32" Type="http://schemas.microsoft.com/office/2007/relationships/slicerCache" Target="slicerCaches/slicerCache9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6.xml"/><Relationship Id="rId28" Type="http://schemas.microsoft.com/office/2007/relationships/slicerCache" Target="slicerCaches/slicerCache5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microsoft.com/office/2007/relationships/slicerCache" Target="slicerCaches/slicerCache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5.xml"/><Relationship Id="rId27" Type="http://schemas.microsoft.com/office/2007/relationships/slicerCache" Target="slicerCaches/slicerCache4.xml"/><Relationship Id="rId30" Type="http://schemas.microsoft.com/office/2007/relationships/slicerCache" Target="slicerCaches/slicerCache7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CN" sz="120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檢驗日報表</a:t>
            </a:r>
            <a:endParaRPr lang="zh-TW" sz="1200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7.9901282314477542E-4"/>
          <c:y val="2.43531202435312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0.12084814814814815"/>
          <c:y val="0.20702021836311557"/>
          <c:w val="0.84714488536155208"/>
          <c:h val="0.63289791666666662"/>
        </c:manualLayout>
      </c:layout>
      <c:lineChart>
        <c:grouping val="standard"/>
        <c:varyColors val="0"/>
        <c:ser>
          <c:idx val="0"/>
          <c:order val="0"/>
          <c:tx>
            <c:strRef>
              <c:f>Dashboard!$B$9</c:f>
              <c:strCache>
                <c:ptCount val="1"/>
                <c:pt idx="0">
                  <c:v>目標值(批)   12批/人</c:v>
                </c:pt>
              </c:strCache>
            </c:strRef>
          </c:tx>
          <c:spPr>
            <a:ln w="19050" cap="rnd">
              <a:solidFill>
                <a:srgbClr val="FF5050"/>
              </a:solidFill>
              <a:round/>
            </a:ln>
            <a:effectLst/>
          </c:spPr>
          <c:marker>
            <c:symbol val="none"/>
          </c:marker>
          <c:cat>
            <c:numRef>
              <c:f>Dashboard!$E$7:$AI$7</c:f>
              <c:numCache>
                <c:formatCode>m/d;@</c:formatCode>
                <c:ptCount val="31"/>
                <c:pt idx="0">
                  <c:v>45627</c:v>
                </c:pt>
                <c:pt idx="1">
                  <c:v>45628</c:v>
                </c:pt>
                <c:pt idx="2">
                  <c:v>45629</c:v>
                </c:pt>
                <c:pt idx="3">
                  <c:v>45630</c:v>
                </c:pt>
                <c:pt idx="4">
                  <c:v>45631</c:v>
                </c:pt>
                <c:pt idx="5">
                  <c:v>45632</c:v>
                </c:pt>
                <c:pt idx="6">
                  <c:v>45633</c:v>
                </c:pt>
                <c:pt idx="7">
                  <c:v>45634</c:v>
                </c:pt>
                <c:pt idx="8">
                  <c:v>45635</c:v>
                </c:pt>
                <c:pt idx="9">
                  <c:v>45636</c:v>
                </c:pt>
                <c:pt idx="10">
                  <c:v>45637</c:v>
                </c:pt>
                <c:pt idx="11">
                  <c:v>45638</c:v>
                </c:pt>
                <c:pt idx="12">
                  <c:v>45639</c:v>
                </c:pt>
                <c:pt idx="13">
                  <c:v>45640</c:v>
                </c:pt>
                <c:pt idx="14">
                  <c:v>45641</c:v>
                </c:pt>
                <c:pt idx="15">
                  <c:v>45642</c:v>
                </c:pt>
                <c:pt idx="16">
                  <c:v>45643</c:v>
                </c:pt>
                <c:pt idx="17">
                  <c:v>45644</c:v>
                </c:pt>
                <c:pt idx="18">
                  <c:v>45645</c:v>
                </c:pt>
                <c:pt idx="19">
                  <c:v>45646</c:v>
                </c:pt>
                <c:pt idx="20">
                  <c:v>45647</c:v>
                </c:pt>
                <c:pt idx="21">
                  <c:v>45648</c:v>
                </c:pt>
                <c:pt idx="22">
                  <c:v>45649</c:v>
                </c:pt>
                <c:pt idx="23">
                  <c:v>45650</c:v>
                </c:pt>
                <c:pt idx="24">
                  <c:v>45651</c:v>
                </c:pt>
                <c:pt idx="25">
                  <c:v>45652</c:v>
                </c:pt>
                <c:pt idx="26">
                  <c:v>45653</c:v>
                </c:pt>
                <c:pt idx="27">
                  <c:v>45654</c:v>
                </c:pt>
                <c:pt idx="28">
                  <c:v>45655</c:v>
                </c:pt>
                <c:pt idx="29">
                  <c:v>45656</c:v>
                </c:pt>
                <c:pt idx="30">
                  <c:v>45657</c:v>
                </c:pt>
              </c:numCache>
            </c:numRef>
          </c:cat>
          <c:val>
            <c:numRef>
              <c:f>Dashboard!$E$9:$AH$9</c:f>
              <c:numCache>
                <c:formatCode>General</c:formatCode>
                <c:ptCount val="30"/>
                <c:pt idx="0">
                  <c:v>0</c:v>
                </c:pt>
                <c:pt idx="1">
                  <c:v>87</c:v>
                </c:pt>
                <c:pt idx="2">
                  <c:v>90</c:v>
                </c:pt>
                <c:pt idx="3">
                  <c:v>93</c:v>
                </c:pt>
                <c:pt idx="4">
                  <c:v>93</c:v>
                </c:pt>
                <c:pt idx="5">
                  <c:v>87</c:v>
                </c:pt>
                <c:pt idx="6">
                  <c:v>24</c:v>
                </c:pt>
                <c:pt idx="7">
                  <c:v>0</c:v>
                </c:pt>
                <c:pt idx="8">
                  <c:v>87</c:v>
                </c:pt>
                <c:pt idx="9">
                  <c:v>87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24</c:v>
                </c:pt>
                <c:pt idx="14">
                  <c:v>0</c:v>
                </c:pt>
                <c:pt idx="15">
                  <c:v>87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0B7-4FE1-9EA7-BE9297E04595}"/>
            </c:ext>
          </c:extLst>
        </c:ser>
        <c:ser>
          <c:idx val="1"/>
          <c:order val="1"/>
          <c:tx>
            <c:strRef>
              <c:f>Dashboard!$B$10</c:f>
              <c:strCache>
                <c:ptCount val="1"/>
                <c:pt idx="0">
                  <c:v>檢驗批數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12700">
                <a:solidFill>
                  <a:schemeClr val="bg2">
                    <a:lumMod val="75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Dashboard!$E$7:$AI$7</c:f>
              <c:numCache>
                <c:formatCode>m/d;@</c:formatCode>
                <c:ptCount val="31"/>
                <c:pt idx="0">
                  <c:v>45627</c:v>
                </c:pt>
                <c:pt idx="1">
                  <c:v>45628</c:v>
                </c:pt>
                <c:pt idx="2">
                  <c:v>45629</c:v>
                </c:pt>
                <c:pt idx="3">
                  <c:v>45630</c:v>
                </c:pt>
                <c:pt idx="4">
                  <c:v>45631</c:v>
                </c:pt>
                <c:pt idx="5">
                  <c:v>45632</c:v>
                </c:pt>
                <c:pt idx="6">
                  <c:v>45633</c:v>
                </c:pt>
                <c:pt idx="7">
                  <c:v>45634</c:v>
                </c:pt>
                <c:pt idx="8">
                  <c:v>45635</c:v>
                </c:pt>
                <c:pt idx="9">
                  <c:v>45636</c:v>
                </c:pt>
                <c:pt idx="10">
                  <c:v>45637</c:v>
                </c:pt>
                <c:pt idx="11">
                  <c:v>45638</c:v>
                </c:pt>
                <c:pt idx="12">
                  <c:v>45639</c:v>
                </c:pt>
                <c:pt idx="13">
                  <c:v>45640</c:v>
                </c:pt>
                <c:pt idx="14">
                  <c:v>45641</c:v>
                </c:pt>
                <c:pt idx="15">
                  <c:v>45642</c:v>
                </c:pt>
                <c:pt idx="16">
                  <c:v>45643</c:v>
                </c:pt>
                <c:pt idx="17">
                  <c:v>45644</c:v>
                </c:pt>
                <c:pt idx="18">
                  <c:v>45645</c:v>
                </c:pt>
                <c:pt idx="19">
                  <c:v>45646</c:v>
                </c:pt>
                <c:pt idx="20">
                  <c:v>45647</c:v>
                </c:pt>
                <c:pt idx="21">
                  <c:v>45648</c:v>
                </c:pt>
                <c:pt idx="22">
                  <c:v>45649</c:v>
                </c:pt>
                <c:pt idx="23">
                  <c:v>45650</c:v>
                </c:pt>
                <c:pt idx="24">
                  <c:v>45651</c:v>
                </c:pt>
                <c:pt idx="25">
                  <c:v>45652</c:v>
                </c:pt>
                <c:pt idx="26">
                  <c:v>45653</c:v>
                </c:pt>
                <c:pt idx="27">
                  <c:v>45654</c:v>
                </c:pt>
                <c:pt idx="28">
                  <c:v>45655</c:v>
                </c:pt>
                <c:pt idx="29">
                  <c:v>45656</c:v>
                </c:pt>
                <c:pt idx="30">
                  <c:v>45657</c:v>
                </c:pt>
              </c:numCache>
            </c:numRef>
          </c:cat>
          <c:val>
            <c:numRef>
              <c:f>Dashboard!$E$10:$AI$10</c:f>
              <c:numCache>
                <c:formatCode>General</c:formatCode>
                <c:ptCount val="31"/>
                <c:pt idx="0">
                  <c:v>0</c:v>
                </c:pt>
                <c:pt idx="1">
                  <c:v>102</c:v>
                </c:pt>
                <c:pt idx="2">
                  <c:v>96</c:v>
                </c:pt>
                <c:pt idx="3">
                  <c:v>103</c:v>
                </c:pt>
                <c:pt idx="4">
                  <c:v>103</c:v>
                </c:pt>
                <c:pt idx="5">
                  <c:v>99</c:v>
                </c:pt>
                <c:pt idx="6">
                  <c:v>26</c:v>
                </c:pt>
                <c:pt idx="7">
                  <c:v>0</c:v>
                </c:pt>
                <c:pt idx="8">
                  <c:v>100</c:v>
                </c:pt>
                <c:pt idx="9">
                  <c:v>102</c:v>
                </c:pt>
                <c:pt idx="10">
                  <c:v>105</c:v>
                </c:pt>
                <c:pt idx="11">
                  <c:v>99</c:v>
                </c:pt>
                <c:pt idx="12">
                  <c:v>102</c:v>
                </c:pt>
                <c:pt idx="13">
                  <c:v>22</c:v>
                </c:pt>
                <c:pt idx="14">
                  <c:v>0</c:v>
                </c:pt>
                <c:pt idx="15">
                  <c:v>104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0B7-4FE1-9EA7-BE9297E04595}"/>
            </c:ext>
          </c:extLst>
        </c:ser>
        <c:ser>
          <c:idx val="2"/>
          <c:order val="2"/>
          <c:tx>
            <c:strRef>
              <c:f>Dashboard!$B$17</c:f>
              <c:strCache>
                <c:ptCount val="1"/>
                <c:pt idx="0">
                  <c:v>實際檢驗出勤人數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Dashboard!$E$7:$AI$7</c:f>
              <c:numCache>
                <c:formatCode>m/d;@</c:formatCode>
                <c:ptCount val="31"/>
                <c:pt idx="0">
                  <c:v>45627</c:v>
                </c:pt>
                <c:pt idx="1">
                  <c:v>45628</c:v>
                </c:pt>
                <c:pt idx="2">
                  <c:v>45629</c:v>
                </c:pt>
                <c:pt idx="3">
                  <c:v>45630</c:v>
                </c:pt>
                <c:pt idx="4">
                  <c:v>45631</c:v>
                </c:pt>
                <c:pt idx="5">
                  <c:v>45632</c:v>
                </c:pt>
                <c:pt idx="6">
                  <c:v>45633</c:v>
                </c:pt>
                <c:pt idx="7">
                  <c:v>45634</c:v>
                </c:pt>
                <c:pt idx="8">
                  <c:v>45635</c:v>
                </c:pt>
                <c:pt idx="9">
                  <c:v>45636</c:v>
                </c:pt>
                <c:pt idx="10">
                  <c:v>45637</c:v>
                </c:pt>
                <c:pt idx="11">
                  <c:v>45638</c:v>
                </c:pt>
                <c:pt idx="12">
                  <c:v>45639</c:v>
                </c:pt>
                <c:pt idx="13">
                  <c:v>45640</c:v>
                </c:pt>
                <c:pt idx="14">
                  <c:v>45641</c:v>
                </c:pt>
                <c:pt idx="15">
                  <c:v>45642</c:v>
                </c:pt>
                <c:pt idx="16">
                  <c:v>45643</c:v>
                </c:pt>
                <c:pt idx="17">
                  <c:v>45644</c:v>
                </c:pt>
                <c:pt idx="18">
                  <c:v>45645</c:v>
                </c:pt>
                <c:pt idx="19">
                  <c:v>45646</c:v>
                </c:pt>
                <c:pt idx="20">
                  <c:v>45647</c:v>
                </c:pt>
                <c:pt idx="21">
                  <c:v>45648</c:v>
                </c:pt>
                <c:pt idx="22">
                  <c:v>45649</c:v>
                </c:pt>
                <c:pt idx="23">
                  <c:v>45650</c:v>
                </c:pt>
                <c:pt idx="24">
                  <c:v>45651</c:v>
                </c:pt>
                <c:pt idx="25">
                  <c:v>45652</c:v>
                </c:pt>
                <c:pt idx="26">
                  <c:v>45653</c:v>
                </c:pt>
                <c:pt idx="27">
                  <c:v>45654</c:v>
                </c:pt>
                <c:pt idx="28">
                  <c:v>45655</c:v>
                </c:pt>
                <c:pt idx="29">
                  <c:v>45656</c:v>
                </c:pt>
                <c:pt idx="30">
                  <c:v>45657</c:v>
                </c:pt>
              </c:numCache>
            </c:numRef>
          </c:cat>
          <c:val>
            <c:numRef>
              <c:f>Dashboard!$E$17:$AI$17</c:f>
              <c:numCache>
                <c:formatCode>General</c:formatCode>
                <c:ptCount val="31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2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2</c:v>
                </c:pt>
                <c:pt idx="14">
                  <c:v>0</c:v>
                </c:pt>
                <c:pt idx="15">
                  <c:v>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0B7-4FE1-9EA7-BE9297E04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8879680"/>
        <c:axId val="348880224"/>
      </c:lineChart>
      <c:dateAx>
        <c:axId val="348879680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8880224"/>
        <c:crosses val="autoZero"/>
        <c:auto val="1"/>
        <c:lblOffset val="100"/>
        <c:baseTimeUnit val="days"/>
      </c:dateAx>
      <c:valAx>
        <c:axId val="348880224"/>
        <c:scaling>
          <c:orientation val="minMax"/>
          <c:max val="200"/>
          <c:min val="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8879680"/>
        <c:crosses val="autoZero"/>
        <c:crossBetween val="midCat"/>
        <c:majorUnit val="20"/>
      </c:val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0.66672297227018373"/>
          <c:y val="8.0804166666666663E-2"/>
          <c:w val="0.32623200663349916"/>
          <c:h val="0.148829166666666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>
          <a:solidFill>
            <a:schemeClr val="bg2">
              <a:lumMod val="50000"/>
            </a:schemeClr>
          </a:solidFill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LRR%</a:t>
            </a:r>
            <a:r>
              <a:rPr lang="zh-CN" sz="1200" b="1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不良趨勢圖</a:t>
            </a:r>
            <a:endParaRPr lang="zh-TW" sz="1200" b="1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5.8479532163742691E-4"/>
          <c:y val="1.1958146487294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7.0669565732319806E-2"/>
          <c:y val="3.8034722222222215E-3"/>
          <c:w val="0.92933041568418262"/>
          <c:h val="0.80042013888888885"/>
        </c:manualLayout>
      </c:layout>
      <c:lineChart>
        <c:grouping val="standard"/>
        <c:varyColors val="0"/>
        <c:ser>
          <c:idx val="7"/>
          <c:order val="0"/>
          <c:tx>
            <c:strRef>
              <c:f>Dashboard!$B$15</c:f>
              <c:strCache>
                <c:ptCount val="1"/>
                <c:pt idx="0">
                  <c:v>LRR目標值 5.00%</c:v>
                </c:pt>
              </c:strCache>
            </c:strRef>
          </c:tx>
          <c:spPr>
            <a:ln w="19050" cap="rnd">
              <a:solidFill>
                <a:srgbClr val="FF5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Dashboard!$E$7:$AI$7</c15:sqref>
                  </c15:fullRef>
                </c:ext>
              </c:extLst>
              <c:f>Dashboard!$E$7:$AH$7</c:f>
              <c:numCache>
                <c:formatCode>m/d;@</c:formatCode>
                <c:ptCount val="30"/>
                <c:pt idx="0">
                  <c:v>45627</c:v>
                </c:pt>
                <c:pt idx="1">
                  <c:v>45628</c:v>
                </c:pt>
                <c:pt idx="2">
                  <c:v>45629</c:v>
                </c:pt>
                <c:pt idx="3">
                  <c:v>45630</c:v>
                </c:pt>
                <c:pt idx="4">
                  <c:v>45631</c:v>
                </c:pt>
                <c:pt idx="5">
                  <c:v>45632</c:v>
                </c:pt>
                <c:pt idx="6">
                  <c:v>45633</c:v>
                </c:pt>
                <c:pt idx="7">
                  <c:v>45634</c:v>
                </c:pt>
                <c:pt idx="8">
                  <c:v>45635</c:v>
                </c:pt>
                <c:pt idx="9">
                  <c:v>45636</c:v>
                </c:pt>
                <c:pt idx="10">
                  <c:v>45637</c:v>
                </c:pt>
                <c:pt idx="11">
                  <c:v>45638</c:v>
                </c:pt>
                <c:pt idx="12">
                  <c:v>45639</c:v>
                </c:pt>
                <c:pt idx="13">
                  <c:v>45640</c:v>
                </c:pt>
                <c:pt idx="14">
                  <c:v>45641</c:v>
                </c:pt>
                <c:pt idx="15">
                  <c:v>45642</c:v>
                </c:pt>
                <c:pt idx="16">
                  <c:v>45643</c:v>
                </c:pt>
                <c:pt idx="17">
                  <c:v>45644</c:v>
                </c:pt>
                <c:pt idx="18">
                  <c:v>45645</c:v>
                </c:pt>
                <c:pt idx="19">
                  <c:v>45646</c:v>
                </c:pt>
                <c:pt idx="20">
                  <c:v>45647</c:v>
                </c:pt>
                <c:pt idx="21">
                  <c:v>45648</c:v>
                </c:pt>
                <c:pt idx="22">
                  <c:v>45649</c:v>
                </c:pt>
                <c:pt idx="23">
                  <c:v>45650</c:v>
                </c:pt>
                <c:pt idx="24">
                  <c:v>45651</c:v>
                </c:pt>
                <c:pt idx="25">
                  <c:v>45652</c:v>
                </c:pt>
                <c:pt idx="26">
                  <c:v>45653</c:v>
                </c:pt>
                <c:pt idx="27">
                  <c:v>45654</c:v>
                </c:pt>
                <c:pt idx="28">
                  <c:v>45655</c:v>
                </c:pt>
                <c:pt idx="29">
                  <c:v>45656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Dashboard!$E$15:$AI$15</c15:sqref>
                  </c15:fullRef>
                </c:ext>
              </c:extLst>
              <c:f>Dashboard!$E$15:$AH$15</c:f>
              <c:numCache>
                <c:formatCode>0.00%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20-4825-B246-7BF6D0D2E85E}"/>
            </c:ext>
          </c:extLst>
        </c:ser>
        <c:ser>
          <c:idx val="6"/>
          <c:order val="1"/>
          <c:tx>
            <c:strRef>
              <c:f>Dashboard!$B$14</c:f>
              <c:strCache>
                <c:ptCount val="1"/>
                <c:pt idx="0">
                  <c:v>LRR(%)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Dashboard!$E$7:$AI$7</c15:sqref>
                  </c15:fullRef>
                </c:ext>
              </c:extLst>
              <c:f>Dashboard!$E$7:$AH$7</c:f>
              <c:numCache>
                <c:formatCode>m/d;@</c:formatCode>
                <c:ptCount val="30"/>
                <c:pt idx="0">
                  <c:v>45627</c:v>
                </c:pt>
                <c:pt idx="1">
                  <c:v>45628</c:v>
                </c:pt>
                <c:pt idx="2">
                  <c:v>45629</c:v>
                </c:pt>
                <c:pt idx="3">
                  <c:v>45630</c:v>
                </c:pt>
                <c:pt idx="4">
                  <c:v>45631</c:v>
                </c:pt>
                <c:pt idx="5">
                  <c:v>45632</c:v>
                </c:pt>
                <c:pt idx="6">
                  <c:v>45633</c:v>
                </c:pt>
                <c:pt idx="7">
                  <c:v>45634</c:v>
                </c:pt>
                <c:pt idx="8">
                  <c:v>45635</c:v>
                </c:pt>
                <c:pt idx="9">
                  <c:v>45636</c:v>
                </c:pt>
                <c:pt idx="10">
                  <c:v>45637</c:v>
                </c:pt>
                <c:pt idx="11">
                  <c:v>45638</c:v>
                </c:pt>
                <c:pt idx="12">
                  <c:v>45639</c:v>
                </c:pt>
                <c:pt idx="13">
                  <c:v>45640</c:v>
                </c:pt>
                <c:pt idx="14">
                  <c:v>45641</c:v>
                </c:pt>
                <c:pt idx="15">
                  <c:v>45642</c:v>
                </c:pt>
                <c:pt idx="16">
                  <c:v>45643</c:v>
                </c:pt>
                <c:pt idx="17">
                  <c:v>45644</c:v>
                </c:pt>
                <c:pt idx="18">
                  <c:v>45645</c:v>
                </c:pt>
                <c:pt idx="19">
                  <c:v>45646</c:v>
                </c:pt>
                <c:pt idx="20">
                  <c:v>45647</c:v>
                </c:pt>
                <c:pt idx="21">
                  <c:v>45648</c:v>
                </c:pt>
                <c:pt idx="22">
                  <c:v>45649</c:v>
                </c:pt>
                <c:pt idx="23">
                  <c:v>45650</c:v>
                </c:pt>
                <c:pt idx="24">
                  <c:v>45651</c:v>
                </c:pt>
                <c:pt idx="25">
                  <c:v>45652</c:v>
                </c:pt>
                <c:pt idx="26">
                  <c:v>45653</c:v>
                </c:pt>
                <c:pt idx="27">
                  <c:v>45654</c:v>
                </c:pt>
                <c:pt idx="28">
                  <c:v>45655</c:v>
                </c:pt>
                <c:pt idx="29">
                  <c:v>45656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Dashboard!$E$14:$AI$14</c15:sqref>
                  </c15:fullRef>
                </c:ext>
              </c:extLst>
              <c:f>Dashboard!$E$14:$AH$14</c:f>
              <c:numCache>
                <c:formatCode>0.00%</c:formatCode>
                <c:ptCount val="30"/>
                <c:pt idx="0">
                  <c:v>0</c:v>
                </c:pt>
                <c:pt idx="1">
                  <c:v>1.9607843137254902E-2</c:v>
                </c:pt>
                <c:pt idx="2">
                  <c:v>3.125E-2</c:v>
                </c:pt>
                <c:pt idx="3">
                  <c:v>1.9417475728155338E-2</c:v>
                </c:pt>
                <c:pt idx="4">
                  <c:v>9.7087378640776691E-3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9.8039215686274508E-3</c:v>
                </c:pt>
                <c:pt idx="10">
                  <c:v>1.9047619047619049E-2</c:v>
                </c:pt>
                <c:pt idx="11">
                  <c:v>1.0101010101010102E-2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D20-4825-B246-7BF6D0D2E85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348885664"/>
        <c:axId val="348882400"/>
      </c:lineChart>
      <c:dateAx>
        <c:axId val="348885664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8882400"/>
        <c:crosses val="autoZero"/>
        <c:auto val="1"/>
        <c:lblOffset val="100"/>
        <c:baseTimeUnit val="days"/>
      </c:dateAx>
      <c:valAx>
        <c:axId val="348882400"/>
        <c:scaling>
          <c:orientation val="minMax"/>
          <c:max val="0.15000000000000002"/>
          <c:min val="0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888566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9965706838437822"/>
          <c:y val="3.8115972222222218E-2"/>
          <c:w val="0.17332048092868987"/>
          <c:h val="0.148829166666666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12700" cap="rnd" cmpd="sng" algn="ctr">
      <a:solidFill>
        <a:schemeClr val="tx1">
          <a:lumMod val="65000"/>
          <a:lumOff val="35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新細明體"/>
              </a:defRPr>
            </a:pPr>
            <a:r>
              <a:rPr lang="en-US" altLang="zh-TW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LRR</a:t>
            </a:r>
            <a:r>
              <a:rPr lang="zh-CN" altLang="en-US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趨勢圖</a:t>
            </a:r>
            <a:r>
              <a:rPr lang="en-US" altLang="zh-CN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外購類</a:t>
            </a:r>
            <a:r>
              <a:rPr lang="en-US" altLang="zh-CN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altLang="en-US" sz="1200" b="1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2.005402650356779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71501291989664E-2"/>
          <c:y val="0.25493470384002392"/>
          <c:w val="0.91571459948320399"/>
          <c:h val="0.57817375886524824"/>
        </c:manualLayout>
      </c:layout>
      <c:lineChart>
        <c:grouping val="standard"/>
        <c:varyColors val="0"/>
        <c:ser>
          <c:idx val="0"/>
          <c:order val="0"/>
          <c:tx>
            <c:strRef>
              <c:f>Dashboard!$B$40</c:f>
              <c:strCache>
                <c:ptCount val="1"/>
                <c:pt idx="0">
                  <c:v>LRR(%)</c:v>
                </c:pt>
              </c:strCache>
            </c:strRef>
          </c:tx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</c:spPr>
          </c:marker>
          <c:dLbls>
            <c:dLbl>
              <c:idx val="7"/>
              <c:layout>
                <c:manualLayout>
                  <c:x val="-7.3851733871477032E-2"/>
                  <c:y val="6.0047281323877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E4-405E-8F08-E48FFA4B220B}"/>
                </c:ext>
              </c:extLst>
            </c:dLbl>
            <c:dLbl>
              <c:idx val="8"/>
              <c:layout>
                <c:manualLayout>
                  <c:x val="-1.316116902702797E-3"/>
                  <c:y val="-5.39804964539007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0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ahoma" panose="020B0604030504040204" pitchFamily="34" charset="0"/>
                      <a:ea typeface="Tahoma" panose="020B0604030504040204" pitchFamily="34" charset="0"/>
                      <a:cs typeface="Tahoma" panose="020B0604030504040204" pitchFamily="34" charset="0"/>
                    </a:defRPr>
                  </a:pPr>
                  <a:endParaRPr lang="zh-TW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6665362614419548E-2"/>
                      <c:h val="9.757683215130023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C28-46A2-8ADE-3B1E413EAC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Dashboard!$D$37:$L$37</c:f>
              <c:strCache>
                <c:ptCount val="9"/>
                <c:pt idx="0">
                  <c:v>Y2023</c:v>
                </c:pt>
                <c:pt idx="1">
                  <c:v>Q3</c:v>
                </c:pt>
                <c:pt idx="2">
                  <c:v>Nov</c:v>
                </c:pt>
                <c:pt idx="3">
                  <c:v>WK45</c:v>
                </c:pt>
                <c:pt idx="4">
                  <c:v>WK46</c:v>
                </c:pt>
                <c:pt idx="5">
                  <c:v>WK47</c:v>
                </c:pt>
                <c:pt idx="6">
                  <c:v>WK48</c:v>
                </c:pt>
                <c:pt idx="7">
                  <c:v>WK49</c:v>
                </c:pt>
                <c:pt idx="8">
                  <c:v>WK50</c:v>
                </c:pt>
              </c:strCache>
            </c:strRef>
          </c:cat>
          <c:val>
            <c:numRef>
              <c:f>Dashboard!$D$40:$L$40</c:f>
              <c:numCache>
                <c:formatCode>0.00%</c:formatCode>
                <c:ptCount val="9"/>
                <c:pt idx="0">
                  <c:v>4.4215349369988548E-2</c:v>
                </c:pt>
                <c:pt idx="1">
                  <c:v>1.6192560175054705E-2</c:v>
                </c:pt>
                <c:pt idx="2">
                  <c:v>1.0309278350515464E-2</c:v>
                </c:pt>
                <c:pt idx="3">
                  <c:v>2.1660649819494584E-2</c:v>
                </c:pt>
                <c:pt idx="4">
                  <c:v>8.7336244541484712E-3</c:v>
                </c:pt>
                <c:pt idx="5">
                  <c:v>8.23045267489712E-3</c:v>
                </c:pt>
                <c:pt idx="6">
                  <c:v>3.7593984962406013E-3</c:v>
                </c:pt>
                <c:pt idx="7">
                  <c:v>1.5444015444015444E-2</c:v>
                </c:pt>
                <c:pt idx="8">
                  <c:v>3.4843205574912892E-3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7AB-4388-B332-515549D13657}"/>
            </c:ext>
          </c:extLst>
        </c:ser>
        <c:ser>
          <c:idx val="1"/>
          <c:order val="1"/>
          <c:tx>
            <c:strRef>
              <c:f>Dashboard!$B$41</c:f>
              <c:strCache>
                <c:ptCount val="1"/>
                <c:pt idx="0">
                  <c:v>目標(LRR)</c:v>
                </c:pt>
              </c:strCache>
            </c:strRef>
          </c:tx>
          <c:spPr>
            <a:ln>
              <a:solidFill>
                <a:srgbClr val="FF5050"/>
              </a:solidFill>
            </a:ln>
          </c:spPr>
          <c:marker>
            <c:symbol val="none"/>
          </c:marker>
          <c:cat>
            <c:strRef>
              <c:f>Dashboard!$D$37:$L$37</c:f>
              <c:strCache>
                <c:ptCount val="9"/>
                <c:pt idx="0">
                  <c:v>Y2023</c:v>
                </c:pt>
                <c:pt idx="1">
                  <c:v>Q3</c:v>
                </c:pt>
                <c:pt idx="2">
                  <c:v>Nov</c:v>
                </c:pt>
                <c:pt idx="3">
                  <c:v>WK45</c:v>
                </c:pt>
                <c:pt idx="4">
                  <c:v>WK46</c:v>
                </c:pt>
                <c:pt idx="5">
                  <c:v>WK47</c:v>
                </c:pt>
                <c:pt idx="6">
                  <c:v>WK48</c:v>
                </c:pt>
                <c:pt idx="7">
                  <c:v>WK49</c:v>
                </c:pt>
                <c:pt idx="8">
                  <c:v>WK50</c:v>
                </c:pt>
              </c:strCache>
            </c:strRef>
          </c:cat>
          <c:val>
            <c:numRef>
              <c:f>Dashboard!$D$41:$L$41</c:f>
              <c:numCache>
                <c:formatCode>0.00%</c:formatCode>
                <c:ptCount val="9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7AB-4388-B332-515549D13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891104"/>
        <c:axId val="348882944"/>
      </c:lineChart>
      <c:catAx>
        <c:axId val="34889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/>
            </a:pPr>
            <a:endParaRPr lang="zh-TW"/>
          </a:p>
        </c:txPr>
        <c:crossAx val="348882944"/>
        <c:crosses val="autoZero"/>
        <c:auto val="1"/>
        <c:lblAlgn val="ctr"/>
        <c:lblOffset val="50"/>
        <c:noMultiLvlLbl val="0"/>
      </c:catAx>
      <c:valAx>
        <c:axId val="348882944"/>
        <c:scaling>
          <c:orientation val="minMax"/>
          <c:max val="6.0000000000000012E-2"/>
          <c:min val="0"/>
        </c:scaling>
        <c:delete val="0"/>
        <c:axPos val="l"/>
        <c:numFmt formatCode="0.00%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1050" b="1"/>
            </a:pPr>
            <a:endParaRPr lang="zh-TW"/>
          </a:p>
        </c:txPr>
        <c:crossAx val="348891104"/>
        <c:crosses val="autoZero"/>
        <c:crossBetween val="midCat"/>
      </c:valAx>
      <c:spPr>
        <a:noFill/>
        <a:ln w="15875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1100" b="1"/>
            </a:pPr>
            <a:endParaRPr lang="zh-TW"/>
          </a:p>
        </c:txPr>
      </c:legendEntry>
      <c:layout>
        <c:manualLayout>
          <c:xMode val="edge"/>
          <c:yMode val="edge"/>
          <c:x val="0.7078693704595872"/>
          <c:y val="3.9579787234042554E-2"/>
          <c:w val="0.26083257352739181"/>
          <c:h val="0.22922517730496453"/>
        </c:manualLayout>
      </c:layout>
      <c:overlay val="0"/>
      <c:txPr>
        <a:bodyPr/>
        <a:lstStyle/>
        <a:p>
          <a:pPr>
            <a:defRPr sz="1100" b="1"/>
          </a:pPr>
          <a:endParaRPr lang="zh-TW"/>
        </a:p>
      </c:txPr>
    </c:legend>
    <c:plotVisOnly val="1"/>
    <c:dispBlanksAs val="gap"/>
    <c:showDLblsOverMax val="0"/>
  </c:chart>
  <c:spPr>
    <a:noFill/>
    <a:ln>
      <a:solidFill>
        <a:schemeClr val="tx1">
          <a:lumMod val="65000"/>
          <a:lumOff val="35000"/>
        </a:schemeClr>
      </a:solidFill>
    </a:ln>
    <a:effectLst/>
    <a:scene3d>
      <a:camera prst="orthographicFront"/>
      <a:lightRig rig="contrasting" dir="t"/>
    </a:scene3d>
    <a:sp3d prstMaterial="dkEdge"/>
  </c:spPr>
  <c:printSettings>
    <c:headerFooter/>
    <c:pageMargins b="0.75000000000001343" l="0.70000000000000062" r="0.70000000000000062" t="0.75000000000001343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en-US" altLang="zh-CN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DPPM</a:t>
            </a:r>
            <a:r>
              <a:rPr lang="zh-CN" altLang="en-US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趨勢圖</a:t>
            </a:r>
            <a:r>
              <a:rPr lang="en-US" altLang="zh-TW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外購類</a:t>
            </a:r>
            <a:r>
              <a:rPr lang="en-US" altLang="zh-TW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altLang="zh-TW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3.6067787971457693E-3"/>
          <c:y val="7.00945626477540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0985537109113146E-2"/>
          <c:y val="0.21240484633569742"/>
          <c:w val="0.95773389270812059"/>
          <c:h val="0.61712752891031009"/>
        </c:manualLayout>
      </c:layout>
      <c:lineChart>
        <c:grouping val="standard"/>
        <c:varyColors val="0"/>
        <c:ser>
          <c:idx val="0"/>
          <c:order val="0"/>
          <c:tx>
            <c:strRef>
              <c:f>Dashboard!$B$44</c:f>
              <c:strCache>
                <c:ptCount val="1"/>
                <c:pt idx="0">
                  <c:v>DPPM</c:v>
                </c:pt>
              </c:strCache>
            </c:strRef>
          </c:tx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Dashboard!$D$37:$L$37</c:f>
              <c:strCache>
                <c:ptCount val="9"/>
                <c:pt idx="0">
                  <c:v>Y2023</c:v>
                </c:pt>
                <c:pt idx="1">
                  <c:v>Q3</c:v>
                </c:pt>
                <c:pt idx="2">
                  <c:v>Nov</c:v>
                </c:pt>
                <c:pt idx="3">
                  <c:v>WK45</c:v>
                </c:pt>
                <c:pt idx="4">
                  <c:v>WK46</c:v>
                </c:pt>
                <c:pt idx="5">
                  <c:v>WK47</c:v>
                </c:pt>
                <c:pt idx="6">
                  <c:v>WK48</c:v>
                </c:pt>
                <c:pt idx="7">
                  <c:v>WK49</c:v>
                </c:pt>
                <c:pt idx="8">
                  <c:v>WK50</c:v>
                </c:pt>
              </c:strCache>
            </c:strRef>
          </c:cat>
          <c:val>
            <c:numRef>
              <c:f>Dashboard!$D$44:$L$44</c:f>
              <c:numCache>
                <c:formatCode>0_ </c:formatCode>
                <c:ptCount val="9"/>
                <c:pt idx="0">
                  <c:v>5412.1736838203187</c:v>
                </c:pt>
                <c:pt idx="1">
                  <c:v>3542</c:v>
                </c:pt>
                <c:pt idx="2">
                  <c:v>1707</c:v>
                </c:pt>
                <c:pt idx="3">
                  <c:v>4429</c:v>
                </c:pt>
                <c:pt idx="4">
                  <c:v>2087</c:v>
                </c:pt>
                <c:pt idx="5">
                  <c:v>364</c:v>
                </c:pt>
                <c:pt idx="6">
                  <c:v>228</c:v>
                </c:pt>
                <c:pt idx="7">
                  <c:v>7100</c:v>
                </c:pt>
                <c:pt idx="8">
                  <c:v>214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055-4EC1-96E0-C1A5E5F6CCBC}"/>
            </c:ext>
          </c:extLst>
        </c:ser>
        <c:ser>
          <c:idx val="1"/>
          <c:order val="1"/>
          <c:tx>
            <c:strRef>
              <c:f>Dashboard!$B$45</c:f>
              <c:strCache>
                <c:ptCount val="1"/>
                <c:pt idx="0">
                  <c:v>目標(DPPM)</c:v>
                </c:pt>
              </c:strCache>
            </c:strRef>
          </c:tx>
          <c:spPr>
            <a:ln>
              <a:solidFill>
                <a:srgbClr val="FF5050"/>
              </a:solidFill>
            </a:ln>
          </c:spPr>
          <c:marker>
            <c:symbol val="none"/>
          </c:marker>
          <c:cat>
            <c:strRef>
              <c:f>Dashboard!$D$37:$L$37</c:f>
              <c:strCache>
                <c:ptCount val="9"/>
                <c:pt idx="0">
                  <c:v>Y2023</c:v>
                </c:pt>
                <c:pt idx="1">
                  <c:v>Q3</c:v>
                </c:pt>
                <c:pt idx="2">
                  <c:v>Nov</c:v>
                </c:pt>
                <c:pt idx="3">
                  <c:v>WK45</c:v>
                </c:pt>
                <c:pt idx="4">
                  <c:v>WK46</c:v>
                </c:pt>
                <c:pt idx="5">
                  <c:v>WK47</c:v>
                </c:pt>
                <c:pt idx="6">
                  <c:v>WK48</c:v>
                </c:pt>
                <c:pt idx="7">
                  <c:v>WK49</c:v>
                </c:pt>
                <c:pt idx="8">
                  <c:v>WK50</c:v>
                </c:pt>
              </c:strCache>
            </c:strRef>
          </c:cat>
          <c:val>
            <c:numRef>
              <c:f>Dashboard!$D$45:$L$45</c:f>
              <c:numCache>
                <c:formatCode>General</c:formatCode>
                <c:ptCount val="9"/>
                <c:pt idx="0">
                  <c:v>3000</c:v>
                </c:pt>
                <c:pt idx="1">
                  <c:v>3000</c:v>
                </c:pt>
                <c:pt idx="2">
                  <c:v>3000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3000</c:v>
                </c:pt>
                <c:pt idx="7">
                  <c:v>3000</c:v>
                </c:pt>
                <c:pt idx="8">
                  <c:v>3000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047-49AC-BA28-AB5F929F0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883488"/>
        <c:axId val="348889472"/>
      </c:lineChart>
      <c:catAx>
        <c:axId val="34888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anchor="t" anchorCtr="0"/>
          <a:lstStyle/>
          <a:p>
            <a:pPr>
              <a:defRPr sz="1100"/>
            </a:pPr>
            <a:endParaRPr lang="zh-TW"/>
          </a:p>
        </c:txPr>
        <c:crossAx val="348889472"/>
        <c:crosses val="autoZero"/>
        <c:auto val="1"/>
        <c:lblAlgn val="ctr"/>
        <c:lblOffset val="50"/>
        <c:tickLblSkip val="1"/>
        <c:noMultiLvlLbl val="0"/>
      </c:catAx>
      <c:valAx>
        <c:axId val="348889472"/>
        <c:scaling>
          <c:orientation val="minMax"/>
          <c:max val="11000"/>
          <c:min val="0"/>
        </c:scaling>
        <c:delete val="0"/>
        <c:axPos val="l"/>
        <c:numFmt formatCode="0_ 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1400" b="0"/>
            </a:pPr>
            <a:endParaRPr lang="zh-TW"/>
          </a:p>
        </c:txPr>
        <c:crossAx val="348883488"/>
        <c:crossesAt val="1"/>
        <c:crossBetween val="between"/>
        <c:majorUnit val="1000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78431384482736755"/>
          <c:y val="4.5247044917257687E-2"/>
          <c:w val="0.21397339825275463"/>
          <c:h val="0.27365898345153666"/>
        </c:manualLayout>
      </c:layout>
      <c:overlay val="0"/>
      <c:txPr>
        <a:bodyPr/>
        <a:lstStyle/>
        <a:p>
          <a:pPr>
            <a:defRPr lang="en-US" altLang="zh-TW"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>
      <a:solidFill>
        <a:schemeClr val="tx1">
          <a:lumMod val="65000"/>
          <a:lumOff val="35000"/>
        </a:schemeClr>
      </a:solidFill>
    </a:ln>
  </c:spPr>
  <c:printSettings>
    <c:headerFooter/>
    <c:pageMargins b="0.75000000000001343" l="0.70000000000000062" r="0.70000000000000062" t="0.75000000000001343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新細明體"/>
              </a:defRPr>
            </a:pPr>
            <a:r>
              <a:rPr lang="en-US" altLang="zh-TW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LRR</a:t>
            </a:r>
            <a:r>
              <a:rPr lang="zh-CN" altLang="en-US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趨勢圖</a:t>
            </a:r>
            <a:r>
              <a:rPr lang="en-US" altLang="zh-CN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沖壓類</a:t>
            </a:r>
            <a:r>
              <a:rPr lang="en-US" altLang="zh-CN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altLang="en-US" sz="1200" b="1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2.005402650356779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3988052135213316E-2"/>
          <c:y val="0.20989952718676122"/>
          <c:w val="0.91571459948320399"/>
          <c:h val="0.57817375886524824"/>
        </c:manualLayout>
      </c:layout>
      <c:lineChart>
        <c:grouping val="standard"/>
        <c:varyColors val="0"/>
        <c:ser>
          <c:idx val="0"/>
          <c:order val="0"/>
          <c:tx>
            <c:strRef>
              <c:f>Dashboard!$N$40</c:f>
              <c:strCache>
                <c:ptCount val="1"/>
                <c:pt idx="0">
                  <c:v>LRR(%)</c:v>
                </c:pt>
              </c:strCache>
            </c:strRef>
          </c:tx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</c:spPr>
          </c:marker>
          <c:dLbls>
            <c:dLbl>
              <c:idx val="6"/>
              <c:layout>
                <c:manualLayout>
                  <c:x val="-0.10117774156566925"/>
                  <c:y val="9.75768321513002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baseline="0"/>
                  </a:pPr>
                  <a:endParaRPr lang="zh-TW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9655513739400288E-2"/>
                      <c:h val="0.174174940898345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B7AF-4230-94CA-0F66CC751934}"/>
                </c:ext>
              </c:extLst>
            </c:dLbl>
            <c:dLbl>
              <c:idx val="7"/>
              <c:layout>
                <c:manualLayout>
                  <c:x val="-7.5622943274917157E-2"/>
                  <c:y val="9.75768321513002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AF-4230-94CA-0F66CC751934}"/>
                </c:ext>
              </c:extLst>
            </c:dLbl>
            <c:dLbl>
              <c:idx val="8"/>
              <c:layout>
                <c:manualLayout>
                  <c:x val="-3.5771696906227073E-3"/>
                  <c:y val="2.25177304964537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baseline="0"/>
                  </a:pPr>
                  <a:endParaRPr lang="zh-TW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44984760161749"/>
                      <c:h val="0.1591631205673758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717-468B-ACFB-D4A97D7FB1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/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Dashboard!$P$37:$X$37</c:f>
              <c:strCache>
                <c:ptCount val="9"/>
                <c:pt idx="0">
                  <c:v>Y2023</c:v>
                </c:pt>
                <c:pt idx="1">
                  <c:v>Q3</c:v>
                </c:pt>
                <c:pt idx="2">
                  <c:v>Nov</c:v>
                </c:pt>
                <c:pt idx="3">
                  <c:v>WK45</c:v>
                </c:pt>
                <c:pt idx="4">
                  <c:v>WK46</c:v>
                </c:pt>
                <c:pt idx="5">
                  <c:v>WK47</c:v>
                </c:pt>
                <c:pt idx="6">
                  <c:v>WK48</c:v>
                </c:pt>
                <c:pt idx="7">
                  <c:v>WK49</c:v>
                </c:pt>
                <c:pt idx="8">
                  <c:v>WK50</c:v>
                </c:pt>
              </c:strCache>
            </c:strRef>
          </c:cat>
          <c:val>
            <c:numRef>
              <c:f>Dashboard!$P$40:$X$40</c:f>
              <c:numCache>
                <c:formatCode>0.00%</c:formatCode>
                <c:ptCount val="9"/>
                <c:pt idx="0">
                  <c:v>3.7263090266623833E-2</c:v>
                </c:pt>
                <c:pt idx="1">
                  <c:v>1.8666666666666668E-2</c:v>
                </c:pt>
                <c:pt idx="2">
                  <c:v>2.0833333333333332E-2</c:v>
                </c:pt>
                <c:pt idx="3">
                  <c:v>4.4117647058823532E-2</c:v>
                </c:pt>
                <c:pt idx="4">
                  <c:v>1.4705882352941176E-2</c:v>
                </c:pt>
                <c:pt idx="5">
                  <c:v>1.4285714285714285E-2</c:v>
                </c:pt>
                <c:pt idx="6">
                  <c:v>0</c:v>
                </c:pt>
                <c:pt idx="7">
                  <c:v>1.6666666666666666E-2</c:v>
                </c:pt>
                <c:pt idx="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7AB-4388-B332-515549D13657}"/>
            </c:ext>
          </c:extLst>
        </c:ser>
        <c:ser>
          <c:idx val="1"/>
          <c:order val="1"/>
          <c:tx>
            <c:strRef>
              <c:f>Dashboard!$N$41</c:f>
              <c:strCache>
                <c:ptCount val="1"/>
                <c:pt idx="0">
                  <c:v>目標(LRR)</c:v>
                </c:pt>
              </c:strCache>
            </c:strRef>
          </c:tx>
          <c:spPr>
            <a:ln>
              <a:solidFill>
                <a:srgbClr val="FF5050"/>
              </a:solidFill>
            </a:ln>
          </c:spPr>
          <c:marker>
            <c:symbol val="none"/>
          </c:marker>
          <c:cat>
            <c:strRef>
              <c:f>Dashboard!$P$37:$X$37</c:f>
              <c:strCache>
                <c:ptCount val="9"/>
                <c:pt idx="0">
                  <c:v>Y2023</c:v>
                </c:pt>
                <c:pt idx="1">
                  <c:v>Q3</c:v>
                </c:pt>
                <c:pt idx="2">
                  <c:v>Nov</c:v>
                </c:pt>
                <c:pt idx="3">
                  <c:v>WK45</c:v>
                </c:pt>
                <c:pt idx="4">
                  <c:v>WK46</c:v>
                </c:pt>
                <c:pt idx="5">
                  <c:v>WK47</c:v>
                </c:pt>
                <c:pt idx="6">
                  <c:v>WK48</c:v>
                </c:pt>
                <c:pt idx="7">
                  <c:v>WK49</c:v>
                </c:pt>
                <c:pt idx="8">
                  <c:v>WK50</c:v>
                </c:pt>
              </c:strCache>
            </c:strRef>
          </c:cat>
          <c:val>
            <c:numRef>
              <c:f>Dashboard!$P$41:$X$41</c:f>
              <c:numCache>
                <c:formatCode>0.00%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7AB-4388-B332-515549D13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893280"/>
        <c:axId val="348881312"/>
      </c:lineChart>
      <c:catAx>
        <c:axId val="34889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/>
            </a:pPr>
            <a:endParaRPr lang="zh-TW"/>
          </a:p>
        </c:txPr>
        <c:crossAx val="348881312"/>
        <c:crosses val="autoZero"/>
        <c:auto val="1"/>
        <c:lblAlgn val="ctr"/>
        <c:lblOffset val="50"/>
        <c:noMultiLvlLbl val="0"/>
      </c:catAx>
      <c:valAx>
        <c:axId val="348881312"/>
        <c:scaling>
          <c:orientation val="minMax"/>
          <c:max val="0.15000000000000002"/>
          <c:min val="0"/>
        </c:scaling>
        <c:delete val="0"/>
        <c:axPos val="l"/>
        <c:numFmt formatCode="0.00%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1050" b="1"/>
            </a:pPr>
            <a:endParaRPr lang="zh-TW"/>
          </a:p>
        </c:txPr>
        <c:crossAx val="348893280"/>
        <c:crosses val="autoZero"/>
        <c:crossBetween val="midCat"/>
      </c:valAx>
      <c:spPr>
        <a:noFill/>
        <a:ln w="15875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lang="en-US" altLang="zh-TW"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legendEntry>
      <c:layout>
        <c:manualLayout>
          <c:xMode val="edge"/>
          <c:yMode val="edge"/>
          <c:x val="0.75271164609212171"/>
          <c:y val="3.9579787234042554E-2"/>
          <c:w val="0.20990041211142507"/>
          <c:h val="0.24423699763593382"/>
        </c:manualLayout>
      </c:layout>
      <c:overlay val="0"/>
      <c:txPr>
        <a:bodyPr/>
        <a:lstStyle/>
        <a:p>
          <a:pPr>
            <a:defRPr lang="en-US" altLang="zh-TW"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>
      <a:solidFill>
        <a:schemeClr val="tx1">
          <a:lumMod val="65000"/>
          <a:lumOff val="35000"/>
        </a:schemeClr>
      </a:solidFill>
    </a:ln>
    <a:effectLst/>
    <a:scene3d>
      <a:camera prst="orthographicFront"/>
      <a:lightRig rig="contrasting" dir="t"/>
    </a:scene3d>
    <a:sp3d prstMaterial="dkEdge"/>
  </c:spPr>
  <c:printSettings>
    <c:headerFooter/>
    <c:pageMargins b="0.75000000000001343" l="0.70000000000000062" r="0.70000000000000062" t="0.75000000000001343" header="0.30000000000000032" footer="0.30000000000000032"/>
    <c:pageSetup orientation="portrait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en-US" altLang="zh-CN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DPPM</a:t>
            </a:r>
            <a:r>
              <a:rPr lang="zh-CN" altLang="en-US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趨勢圖</a:t>
            </a:r>
            <a:r>
              <a:rPr lang="en-US" altLang="zh-TW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沖壓類</a:t>
            </a:r>
            <a:r>
              <a:rPr lang="en-US" altLang="zh-TW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altLang="zh-TW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3.702854230377166E-4"/>
          <c:y val="7.00945626477540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0502890587412826E-2"/>
          <c:y val="0.1898871158392435"/>
          <c:w val="0.97201630988786947"/>
          <c:h val="0.61712752891031009"/>
        </c:manualLayout>
      </c:layout>
      <c:lineChart>
        <c:grouping val="standard"/>
        <c:varyColors val="0"/>
        <c:ser>
          <c:idx val="0"/>
          <c:order val="0"/>
          <c:tx>
            <c:strRef>
              <c:f>Dashboard!$B$44</c:f>
              <c:strCache>
                <c:ptCount val="1"/>
                <c:pt idx="0">
                  <c:v>DPPM</c:v>
                </c:pt>
              </c:strCache>
            </c:strRef>
          </c:tx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Dashboard!$P$37:$X$37</c:f>
              <c:strCache>
                <c:ptCount val="9"/>
                <c:pt idx="0">
                  <c:v>Y2023</c:v>
                </c:pt>
                <c:pt idx="1">
                  <c:v>Q3</c:v>
                </c:pt>
                <c:pt idx="2">
                  <c:v>Nov</c:v>
                </c:pt>
                <c:pt idx="3">
                  <c:v>WK45</c:v>
                </c:pt>
                <c:pt idx="4">
                  <c:v>WK46</c:v>
                </c:pt>
                <c:pt idx="5">
                  <c:v>WK47</c:v>
                </c:pt>
                <c:pt idx="6">
                  <c:v>WK48</c:v>
                </c:pt>
                <c:pt idx="7">
                  <c:v>WK49</c:v>
                </c:pt>
                <c:pt idx="8">
                  <c:v>WK50</c:v>
                </c:pt>
              </c:strCache>
            </c:strRef>
          </c:cat>
          <c:val>
            <c:numRef>
              <c:f>Dashboard!$P$44:$X$44</c:f>
              <c:numCache>
                <c:formatCode>0_ </c:formatCode>
                <c:ptCount val="9"/>
                <c:pt idx="0">
                  <c:v>12120.939440295149</c:v>
                </c:pt>
                <c:pt idx="1">
                  <c:v>4098</c:v>
                </c:pt>
                <c:pt idx="2">
                  <c:v>3218</c:v>
                </c:pt>
                <c:pt idx="3">
                  <c:v>3825</c:v>
                </c:pt>
                <c:pt idx="4">
                  <c:v>4024</c:v>
                </c:pt>
                <c:pt idx="5">
                  <c:v>1790</c:v>
                </c:pt>
                <c:pt idx="6">
                  <c:v>0</c:v>
                </c:pt>
                <c:pt idx="7">
                  <c:v>8048</c:v>
                </c:pt>
                <c:pt idx="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055-4EC1-96E0-C1A5E5F6CCBC}"/>
            </c:ext>
          </c:extLst>
        </c:ser>
        <c:ser>
          <c:idx val="1"/>
          <c:order val="1"/>
          <c:tx>
            <c:strRef>
              <c:f>Dashboard!$N$45</c:f>
              <c:strCache>
                <c:ptCount val="1"/>
                <c:pt idx="0">
                  <c:v>目標(DPPM)</c:v>
                </c:pt>
              </c:strCache>
            </c:strRef>
          </c:tx>
          <c:spPr>
            <a:ln>
              <a:solidFill>
                <a:srgbClr val="FF5050"/>
              </a:solidFill>
            </a:ln>
          </c:spPr>
          <c:marker>
            <c:symbol val="none"/>
          </c:marker>
          <c:cat>
            <c:strRef>
              <c:f>Dashboard!$P$37:$X$37</c:f>
              <c:strCache>
                <c:ptCount val="9"/>
                <c:pt idx="0">
                  <c:v>Y2023</c:v>
                </c:pt>
                <c:pt idx="1">
                  <c:v>Q3</c:v>
                </c:pt>
                <c:pt idx="2">
                  <c:v>Nov</c:v>
                </c:pt>
                <c:pt idx="3">
                  <c:v>WK45</c:v>
                </c:pt>
                <c:pt idx="4">
                  <c:v>WK46</c:v>
                </c:pt>
                <c:pt idx="5">
                  <c:v>WK47</c:v>
                </c:pt>
                <c:pt idx="6">
                  <c:v>WK48</c:v>
                </c:pt>
                <c:pt idx="7">
                  <c:v>WK49</c:v>
                </c:pt>
                <c:pt idx="8">
                  <c:v>WK50</c:v>
                </c:pt>
              </c:strCache>
            </c:strRef>
          </c:cat>
          <c:val>
            <c:numRef>
              <c:f>Dashboard!$P$45:$X$45</c:f>
              <c:numCache>
                <c:formatCode>General</c:formatCode>
                <c:ptCount val="9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A1B-416F-AD15-B7E9EEF52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178592"/>
        <c:axId val="347168256"/>
      </c:lineChart>
      <c:catAx>
        <c:axId val="34717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anchor="t" anchorCtr="0"/>
          <a:lstStyle/>
          <a:p>
            <a:pPr>
              <a:defRPr sz="1100"/>
            </a:pPr>
            <a:endParaRPr lang="zh-TW"/>
          </a:p>
        </c:txPr>
        <c:crossAx val="347168256"/>
        <c:crosses val="autoZero"/>
        <c:auto val="1"/>
        <c:lblAlgn val="ctr"/>
        <c:lblOffset val="50"/>
        <c:tickLblSkip val="1"/>
        <c:noMultiLvlLbl val="0"/>
      </c:catAx>
      <c:valAx>
        <c:axId val="347168256"/>
        <c:scaling>
          <c:orientation val="minMax"/>
          <c:max val="42000"/>
          <c:min val="0"/>
        </c:scaling>
        <c:delete val="0"/>
        <c:axPos val="l"/>
        <c:numFmt formatCode="0_ 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1400" b="0"/>
            </a:pPr>
            <a:endParaRPr lang="zh-TW"/>
          </a:p>
        </c:txPr>
        <c:crossAx val="347178592"/>
        <c:crossesAt val="1"/>
        <c:crossBetween val="between"/>
        <c:majorUnit val="1000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78431384482736755"/>
          <c:y val="4.5247044917257687E-2"/>
          <c:w val="0.21397339825275463"/>
          <c:h val="0.25114125295508272"/>
        </c:manualLayout>
      </c:layout>
      <c:overlay val="0"/>
      <c:txPr>
        <a:bodyPr/>
        <a:lstStyle/>
        <a:p>
          <a:pPr>
            <a:defRPr lang="en-US" altLang="zh-TW"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>
      <a:solidFill>
        <a:schemeClr val="tx1">
          <a:lumMod val="65000"/>
          <a:lumOff val="35000"/>
        </a:schemeClr>
      </a:solidFill>
    </a:ln>
  </c:spPr>
  <c:printSettings>
    <c:headerFooter/>
    <c:pageMargins b="0.75000000000001343" l="0.70000000000000062" r="0.70000000000000062" t="0.75000000000001343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新細明體"/>
              </a:defRPr>
            </a:pPr>
            <a:r>
              <a:rPr lang="en-US" altLang="zh-TW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LRR</a:t>
            </a:r>
            <a:r>
              <a:rPr lang="zh-CN" altLang="en-US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趨勢圖</a:t>
            </a:r>
            <a:r>
              <a:rPr lang="en-US" altLang="zh-CN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電鍍類</a:t>
            </a:r>
            <a:r>
              <a:rPr lang="en-US" altLang="zh-CN" sz="12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altLang="en-US" sz="1200" b="1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2.005402650356779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71501291989664E-2"/>
          <c:y val="0.25493470384002392"/>
          <c:w val="0.91571459948320399"/>
          <c:h val="0.57817375886524824"/>
        </c:manualLayout>
      </c:layout>
      <c:lineChart>
        <c:grouping val="standard"/>
        <c:varyColors val="0"/>
        <c:ser>
          <c:idx val="0"/>
          <c:order val="0"/>
          <c:tx>
            <c:strRef>
              <c:f>Dashboard!$Z$40</c:f>
              <c:strCache>
                <c:ptCount val="1"/>
                <c:pt idx="0">
                  <c:v>LRR(%)</c:v>
                </c:pt>
              </c:strCache>
            </c:strRef>
          </c:tx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</c:spPr>
          </c:marker>
          <c:dLbls>
            <c:dLbl>
              <c:idx val="7"/>
              <c:layout>
                <c:manualLayout>
                  <c:x val="-4.8288012563057786E-2"/>
                  <c:y val="-9.75768321513002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53-46FB-A786-66DBF7182933}"/>
                </c:ext>
              </c:extLst>
            </c:dLbl>
            <c:dLbl>
              <c:idx val="8"/>
              <c:layout>
                <c:manualLayout>
                  <c:x val="-1.1275327254271236E-3"/>
                  <c:y val="-0.2964834515366430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zh-TW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38758836583898"/>
                      <c:h val="0.196692671394799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B53-46FB-A786-66DBF71829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Dashboard!$AB$37:$AJ$37</c:f>
              <c:strCache>
                <c:ptCount val="9"/>
                <c:pt idx="0">
                  <c:v>Y2023</c:v>
                </c:pt>
                <c:pt idx="1">
                  <c:v>Q3</c:v>
                </c:pt>
                <c:pt idx="2">
                  <c:v>Nov</c:v>
                </c:pt>
                <c:pt idx="3">
                  <c:v>WK45</c:v>
                </c:pt>
                <c:pt idx="4">
                  <c:v>WK46</c:v>
                </c:pt>
                <c:pt idx="5">
                  <c:v>WK47</c:v>
                </c:pt>
                <c:pt idx="6">
                  <c:v>WK48</c:v>
                </c:pt>
                <c:pt idx="7">
                  <c:v>WK49</c:v>
                </c:pt>
                <c:pt idx="8">
                  <c:v>WK50</c:v>
                </c:pt>
              </c:strCache>
            </c:strRef>
          </c:cat>
          <c:val>
            <c:numRef>
              <c:f>Dashboard!$AB$40:$AJ$40</c:f>
              <c:numCache>
                <c:formatCode>0.00%</c:formatCode>
                <c:ptCount val="9"/>
                <c:pt idx="0">
                  <c:v>4.4400000000000002E-2</c:v>
                </c:pt>
                <c:pt idx="1">
                  <c:v>2.6124818577648767E-2</c:v>
                </c:pt>
                <c:pt idx="2">
                  <c:v>2.1739130434782608E-2</c:v>
                </c:pt>
                <c:pt idx="3">
                  <c:v>3.4482758620689655E-2</c:v>
                </c:pt>
                <c:pt idx="4">
                  <c:v>1.4354066985645933E-2</c:v>
                </c:pt>
                <c:pt idx="5">
                  <c:v>2.247191011235955E-2</c:v>
                </c:pt>
                <c:pt idx="6">
                  <c:v>1.9230769230769232E-2</c:v>
                </c:pt>
                <c:pt idx="7">
                  <c:v>1.6304347826086956E-2</c:v>
                </c:pt>
                <c:pt idx="8">
                  <c:v>1.6853932584269662E-2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7AB-4388-B332-515549D13657}"/>
            </c:ext>
          </c:extLst>
        </c:ser>
        <c:ser>
          <c:idx val="1"/>
          <c:order val="1"/>
          <c:tx>
            <c:strRef>
              <c:f>Dashboard!$Z$41</c:f>
              <c:strCache>
                <c:ptCount val="1"/>
                <c:pt idx="0">
                  <c:v>目標(LRR)</c:v>
                </c:pt>
              </c:strCache>
            </c:strRef>
          </c:tx>
          <c:spPr>
            <a:ln>
              <a:solidFill>
                <a:srgbClr val="FF5050"/>
              </a:solidFill>
            </a:ln>
          </c:spPr>
          <c:marker>
            <c:symbol val="none"/>
          </c:marker>
          <c:cat>
            <c:strRef>
              <c:f>Dashboard!$AB$37:$AJ$37</c:f>
              <c:strCache>
                <c:ptCount val="9"/>
                <c:pt idx="0">
                  <c:v>Y2023</c:v>
                </c:pt>
                <c:pt idx="1">
                  <c:v>Q3</c:v>
                </c:pt>
                <c:pt idx="2">
                  <c:v>Nov</c:v>
                </c:pt>
                <c:pt idx="3">
                  <c:v>WK45</c:v>
                </c:pt>
                <c:pt idx="4">
                  <c:v>WK46</c:v>
                </c:pt>
                <c:pt idx="5">
                  <c:v>WK47</c:v>
                </c:pt>
                <c:pt idx="6">
                  <c:v>WK48</c:v>
                </c:pt>
                <c:pt idx="7">
                  <c:v>WK49</c:v>
                </c:pt>
                <c:pt idx="8">
                  <c:v>WK50</c:v>
                </c:pt>
              </c:strCache>
            </c:strRef>
          </c:cat>
          <c:val>
            <c:numRef>
              <c:f>Dashboard!$AB$41:$AJ$41</c:f>
              <c:numCache>
                <c:formatCode>0.00%</c:formatCode>
                <c:ptCount val="9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7AB-4388-B332-515549D13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173152"/>
        <c:axId val="347180224"/>
      </c:lineChart>
      <c:catAx>
        <c:axId val="34717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/>
            </a:pPr>
            <a:endParaRPr lang="zh-TW"/>
          </a:p>
        </c:txPr>
        <c:crossAx val="347180224"/>
        <c:crosses val="autoZero"/>
        <c:auto val="1"/>
        <c:lblAlgn val="ctr"/>
        <c:lblOffset val="50"/>
        <c:noMultiLvlLbl val="0"/>
      </c:catAx>
      <c:valAx>
        <c:axId val="347180224"/>
        <c:scaling>
          <c:orientation val="minMax"/>
          <c:max val="8.0000000000000016E-2"/>
          <c:min val="0"/>
        </c:scaling>
        <c:delete val="0"/>
        <c:axPos val="l"/>
        <c:numFmt formatCode="0.00%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1050" b="1"/>
            </a:pPr>
            <a:endParaRPr lang="zh-TW"/>
          </a:p>
        </c:txPr>
        <c:crossAx val="347173152"/>
        <c:crosses val="autoZero"/>
        <c:crossBetween val="midCat"/>
      </c:valAx>
      <c:spPr>
        <a:noFill/>
        <a:ln w="15875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lang="en-US" altLang="zh-TW"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legendEntry>
      <c:layout>
        <c:manualLayout>
          <c:xMode val="edge"/>
          <c:yMode val="edge"/>
          <c:x val="0.76381521835982713"/>
          <c:y val="4.7085697399527185E-2"/>
          <c:w val="0.20990041211142507"/>
          <c:h val="0.24423699763593382"/>
        </c:manualLayout>
      </c:layout>
      <c:overlay val="0"/>
      <c:txPr>
        <a:bodyPr/>
        <a:lstStyle/>
        <a:p>
          <a:pPr>
            <a:defRPr lang="en-US" altLang="zh-TW"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>
      <a:solidFill>
        <a:schemeClr val="tx1">
          <a:lumMod val="65000"/>
          <a:lumOff val="35000"/>
        </a:schemeClr>
      </a:solidFill>
    </a:ln>
    <a:effectLst/>
    <a:scene3d>
      <a:camera prst="orthographicFront"/>
      <a:lightRig rig="contrasting" dir="t"/>
    </a:scene3d>
    <a:sp3d prstMaterial="dkEdge"/>
  </c:spPr>
  <c:printSettings>
    <c:headerFooter/>
    <c:pageMargins b="0.75000000000001343" l="0.70000000000000062" r="0.70000000000000062" t="0.75000000000001343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en-US" altLang="zh-CN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DPPM</a:t>
            </a:r>
            <a:r>
              <a:rPr lang="zh-CN" altLang="en-US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趨勢圖</a:t>
            </a:r>
            <a:r>
              <a:rPr lang="en-US" altLang="zh-TW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電鍍類</a:t>
            </a:r>
            <a:r>
              <a:rPr lang="en-US" altLang="zh-TW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altLang="zh-TW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3.702854230377166E-4"/>
          <c:y val="7.00945626477540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5407351452858199E-2"/>
          <c:y val="0.1898871158392435"/>
          <c:w val="0.95405051684993614"/>
          <c:h val="0.61712752891031009"/>
        </c:manualLayout>
      </c:layout>
      <c:lineChart>
        <c:grouping val="standard"/>
        <c:varyColors val="0"/>
        <c:ser>
          <c:idx val="0"/>
          <c:order val="0"/>
          <c:tx>
            <c:strRef>
              <c:f>Dashboard!$B$44</c:f>
              <c:strCache>
                <c:ptCount val="1"/>
                <c:pt idx="0">
                  <c:v>DPPM</c:v>
                </c:pt>
              </c:strCache>
            </c:strRef>
          </c:tx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Dashboard!$AB$37:$AJ$37</c:f>
              <c:strCache>
                <c:ptCount val="9"/>
                <c:pt idx="0">
                  <c:v>Y2023</c:v>
                </c:pt>
                <c:pt idx="1">
                  <c:v>Q3</c:v>
                </c:pt>
                <c:pt idx="2">
                  <c:v>Nov</c:v>
                </c:pt>
                <c:pt idx="3">
                  <c:v>WK45</c:v>
                </c:pt>
                <c:pt idx="4">
                  <c:v>WK46</c:v>
                </c:pt>
                <c:pt idx="5">
                  <c:v>WK47</c:v>
                </c:pt>
                <c:pt idx="6">
                  <c:v>WK48</c:v>
                </c:pt>
                <c:pt idx="7">
                  <c:v>WK49</c:v>
                </c:pt>
                <c:pt idx="8">
                  <c:v>WK50</c:v>
                </c:pt>
              </c:strCache>
            </c:strRef>
          </c:cat>
          <c:val>
            <c:numRef>
              <c:f>Dashboard!$AB$44:$AJ$44</c:f>
              <c:numCache>
                <c:formatCode>0_ </c:formatCode>
                <c:ptCount val="9"/>
                <c:pt idx="0">
                  <c:v>6147</c:v>
                </c:pt>
                <c:pt idx="1">
                  <c:v>4287</c:v>
                </c:pt>
                <c:pt idx="2">
                  <c:v>3812</c:v>
                </c:pt>
                <c:pt idx="3">
                  <c:v>5762</c:v>
                </c:pt>
                <c:pt idx="4">
                  <c:v>3192</c:v>
                </c:pt>
                <c:pt idx="5">
                  <c:v>3235</c:v>
                </c:pt>
                <c:pt idx="6">
                  <c:v>3653</c:v>
                </c:pt>
                <c:pt idx="7">
                  <c:v>2234</c:v>
                </c:pt>
                <c:pt idx="8">
                  <c:v>2042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055-4EC1-96E0-C1A5E5F6CCBC}"/>
            </c:ext>
          </c:extLst>
        </c:ser>
        <c:ser>
          <c:idx val="1"/>
          <c:order val="1"/>
          <c:tx>
            <c:strRef>
              <c:f>Dashboard!$Z$45</c:f>
              <c:strCache>
                <c:ptCount val="1"/>
                <c:pt idx="0">
                  <c:v>目標(DPPM)</c:v>
                </c:pt>
              </c:strCache>
            </c:strRef>
          </c:tx>
          <c:spPr>
            <a:ln>
              <a:solidFill>
                <a:srgbClr val="FF5050"/>
              </a:solidFill>
            </a:ln>
          </c:spPr>
          <c:marker>
            <c:symbol val="none"/>
          </c:marker>
          <c:cat>
            <c:strRef>
              <c:f>Dashboard!$AB$37:$AJ$37</c:f>
              <c:strCache>
                <c:ptCount val="9"/>
                <c:pt idx="0">
                  <c:v>Y2023</c:v>
                </c:pt>
                <c:pt idx="1">
                  <c:v>Q3</c:v>
                </c:pt>
                <c:pt idx="2">
                  <c:v>Nov</c:v>
                </c:pt>
                <c:pt idx="3">
                  <c:v>WK45</c:v>
                </c:pt>
                <c:pt idx="4">
                  <c:v>WK46</c:v>
                </c:pt>
                <c:pt idx="5">
                  <c:v>WK47</c:v>
                </c:pt>
                <c:pt idx="6">
                  <c:v>WK48</c:v>
                </c:pt>
                <c:pt idx="7">
                  <c:v>WK49</c:v>
                </c:pt>
                <c:pt idx="8">
                  <c:v>WK50</c:v>
                </c:pt>
              </c:strCache>
            </c:strRef>
          </c:cat>
          <c:val>
            <c:numRef>
              <c:f>Dashboard!$AB$45:$AJ$45</c:f>
              <c:numCache>
                <c:formatCode>General</c:formatCode>
                <c:ptCount val="9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F72-492F-9DB7-A2229A947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180768"/>
        <c:axId val="347171520"/>
      </c:lineChart>
      <c:catAx>
        <c:axId val="34718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anchor="t" anchorCtr="0"/>
          <a:lstStyle/>
          <a:p>
            <a:pPr>
              <a:defRPr sz="1100"/>
            </a:pPr>
            <a:endParaRPr lang="zh-TW"/>
          </a:p>
        </c:txPr>
        <c:crossAx val="347171520"/>
        <c:crosses val="autoZero"/>
        <c:auto val="1"/>
        <c:lblAlgn val="ctr"/>
        <c:lblOffset val="50"/>
        <c:tickLblSkip val="1"/>
        <c:noMultiLvlLbl val="0"/>
      </c:catAx>
      <c:valAx>
        <c:axId val="347171520"/>
        <c:scaling>
          <c:orientation val="minMax"/>
          <c:max val="15000"/>
          <c:min val="0"/>
        </c:scaling>
        <c:delete val="0"/>
        <c:axPos val="l"/>
        <c:numFmt formatCode="0_ 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1400" b="0"/>
            </a:pPr>
            <a:endParaRPr lang="zh-TW"/>
          </a:p>
        </c:txPr>
        <c:crossAx val="347180768"/>
        <c:crossesAt val="1"/>
        <c:crossBetween val="between"/>
        <c:majorUnit val="1000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75805818394269731"/>
          <c:y val="3.7741134751773049E-2"/>
          <c:w val="0.24022919806931473"/>
          <c:h val="0.28116489361702129"/>
        </c:manualLayout>
      </c:layout>
      <c:overlay val="0"/>
      <c:txPr>
        <a:bodyPr/>
        <a:lstStyle/>
        <a:p>
          <a:pPr>
            <a:defRPr lang="en-US" altLang="zh-TW"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>
      <a:solidFill>
        <a:schemeClr val="tx1">
          <a:lumMod val="65000"/>
          <a:lumOff val="35000"/>
        </a:schemeClr>
      </a:solidFill>
    </a:ln>
  </c:spPr>
  <c:printSettings>
    <c:headerFooter/>
    <c:pageMargins b="0.75000000000001343" l="0.70000000000000062" r="0.70000000000000062" t="0.75000000000001343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[NWE1_IQC(V1.4.3)-2024 To IT.xlsm]A3!樞紐分析表2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類別不良率</a:t>
            </a:r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批</a:t>
            </a:r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sz="1200" b="1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2.3323641199984083E-3"/>
          <c:y val="1.31950240810317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2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marke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marker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marker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marker>
      </c:pivotFmt>
      <c:pivotFmt>
        <c:idx val="1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158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</c:marker>
      </c:pivotFmt>
      <c:pivotFmt>
        <c:idx val="19"/>
        <c:spPr>
          <a:ln w="158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</c:marker>
      </c:pivotFmt>
      <c:pivotFmt>
        <c:idx val="20"/>
        <c:spPr>
          <a:ln w="158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layout>
            <c:manualLayout>
              <c:x val="4.8122384950450361E-2"/>
              <c:y val="-5.03968253968253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57972714747892E-2"/>
          <c:y val="0.35255188596837406"/>
          <c:w val="0.94374714482533129"/>
          <c:h val="0.475617607751568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'A3'!$W$6</c:f>
              <c:strCache>
                <c:ptCount val="1"/>
                <c:pt idx="0">
                  <c:v>-檢驗批數-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'A3'!$V$7:$V$10</c:f>
              <c:strCache>
                <c:ptCount val="3"/>
                <c:pt idx="0">
                  <c:v>外購類</c:v>
                </c:pt>
                <c:pt idx="1">
                  <c:v>沖壓類</c:v>
                </c:pt>
                <c:pt idx="2">
                  <c:v>電鍍類</c:v>
                </c:pt>
              </c:strCache>
            </c:strRef>
          </c:cat>
          <c:val>
            <c:numRef>
              <c:f>'A3'!$W$7:$W$10</c:f>
              <c:numCache>
                <c:formatCode>General</c:formatCode>
                <c:ptCount val="3"/>
                <c:pt idx="0">
                  <c:v>11362</c:v>
                </c:pt>
                <c:pt idx="1">
                  <c:v>2760</c:v>
                </c:pt>
                <c:pt idx="2">
                  <c:v>7899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00-4C9D-A5AC-8E5B971E5D32}"/>
            </c:ext>
          </c:extLst>
        </c:ser>
        <c:ser>
          <c:idx val="1"/>
          <c:order val="1"/>
          <c:tx>
            <c:strRef>
              <c:f>'A3'!$X$6</c:f>
              <c:strCache>
                <c:ptCount val="1"/>
                <c:pt idx="0">
                  <c:v>-異常批數-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'A3'!$V$7:$V$10</c:f>
              <c:strCache>
                <c:ptCount val="3"/>
                <c:pt idx="0">
                  <c:v>外購類</c:v>
                </c:pt>
                <c:pt idx="1">
                  <c:v>沖壓類</c:v>
                </c:pt>
                <c:pt idx="2">
                  <c:v>電鍍類</c:v>
                </c:pt>
              </c:strCache>
            </c:strRef>
          </c:cat>
          <c:val>
            <c:numRef>
              <c:f>'A3'!$X$7:$X$10</c:f>
              <c:numCache>
                <c:formatCode>General</c:formatCode>
                <c:ptCount val="3"/>
                <c:pt idx="0">
                  <c:v>164</c:v>
                </c:pt>
                <c:pt idx="1">
                  <c:v>58</c:v>
                </c:pt>
                <c:pt idx="2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00-4C9D-A5AC-8E5B971E5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47167712"/>
        <c:axId val="347177504"/>
      </c:barChart>
      <c:lineChart>
        <c:grouping val="standard"/>
        <c:varyColors val="0"/>
        <c:ser>
          <c:idx val="2"/>
          <c:order val="2"/>
          <c:tx>
            <c:strRef>
              <c:f>'A3'!$Y$6</c:f>
              <c:strCache>
                <c:ptCount val="1"/>
                <c:pt idx="0">
                  <c:v>-檢驗不良率(批)-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6"/>
                </a:solidFill>
                <a:ln w="9525" cap="flat" cmpd="sng" algn="ctr">
                  <a:solidFill>
                    <a:schemeClr val="accent6">
                      <a:lumMod val="60000"/>
                      <a:lumOff val="40000"/>
                    </a:schemeClr>
                  </a:solidFill>
                  <a:round/>
                </a:ln>
                <a:effectLst/>
              </c:spPr>
            </c:marker>
            <c:bubble3D val="0"/>
            <c:spPr>
              <a:ln w="158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500-4C9D-A5AC-8E5B971E5D32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6"/>
                </a:solidFill>
                <a:ln w="9525" cap="flat" cmpd="sng" algn="ctr">
                  <a:solidFill>
                    <a:schemeClr val="accent6">
                      <a:lumMod val="60000"/>
                      <a:lumOff val="40000"/>
                    </a:schemeClr>
                  </a:solidFill>
                  <a:round/>
                </a:ln>
                <a:effectLst/>
              </c:spPr>
            </c:marker>
            <c:bubble3D val="0"/>
            <c:spPr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500-4C9D-A5AC-8E5B971E5D32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6"/>
                </a:solidFill>
                <a:ln w="9525" cap="flat" cmpd="sng" algn="ctr">
                  <a:solidFill>
                    <a:schemeClr val="accent6">
                      <a:lumMod val="60000"/>
                      <a:lumOff val="40000"/>
                    </a:schemeClr>
                  </a:solidFill>
                  <a:round/>
                </a:ln>
                <a:effectLst/>
              </c:spPr>
            </c:marker>
            <c:bubble3D val="0"/>
            <c:spPr>
              <a:ln w="158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500-4C9D-A5AC-8E5B971E5D32}"/>
              </c:ext>
            </c:extLst>
          </c:dPt>
          <c:dLbls>
            <c:dLbl>
              <c:idx val="0"/>
              <c:layout>
                <c:manualLayout>
                  <c:x val="4.8122384950450361E-2"/>
                  <c:y val="-5.0396825396825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00-4C9D-A5AC-8E5B971E5D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'A3'!$V$7:$V$10</c:f>
              <c:strCache>
                <c:ptCount val="3"/>
                <c:pt idx="0">
                  <c:v>外購類</c:v>
                </c:pt>
                <c:pt idx="1">
                  <c:v>沖壓類</c:v>
                </c:pt>
                <c:pt idx="2">
                  <c:v>電鍍類</c:v>
                </c:pt>
              </c:strCache>
            </c:strRef>
          </c:cat>
          <c:val>
            <c:numRef>
              <c:f>'A3'!$Y$7:$Y$10</c:f>
              <c:numCache>
                <c:formatCode>0.00%</c:formatCode>
                <c:ptCount val="3"/>
                <c:pt idx="0">
                  <c:v>1.4434078507305052E-2</c:v>
                </c:pt>
                <c:pt idx="1">
                  <c:v>2.1014492753623187E-2</c:v>
                </c:pt>
                <c:pt idx="2">
                  <c:v>2.7092036966704647E-2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4500-4C9D-A5AC-8E5B971E5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931408"/>
        <c:axId val="347176416"/>
      </c:lineChart>
      <c:catAx>
        <c:axId val="34716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347177504"/>
        <c:crosses val="autoZero"/>
        <c:auto val="1"/>
        <c:lblAlgn val="ctr"/>
        <c:lblOffset val="100"/>
        <c:noMultiLvlLbl val="0"/>
      </c:catAx>
      <c:valAx>
        <c:axId val="347177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7167712"/>
        <c:crosses val="autoZero"/>
        <c:crossBetween val="between"/>
      </c:valAx>
      <c:valAx>
        <c:axId val="3471764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2931408"/>
        <c:crosses val="max"/>
        <c:crossBetween val="between"/>
      </c:valAx>
      <c:catAx>
        <c:axId val="342931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7176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176561012795587"/>
          <c:y val="4.6502330065884619E-2"/>
          <c:w val="0.70396772620100223"/>
          <c:h val="9.18373774706733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12700" cap="flat" cmpd="sng" algn="ctr">
      <a:solidFill>
        <a:schemeClr val="bg2">
          <a:lumMod val="90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[NWE1_IQC(V1.4.3)-2024 To IT.xlsm]A3!樞紐分析表1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檢驗比例</a:t>
            </a:r>
          </a:p>
        </c:rich>
      </c:tx>
      <c:layout>
        <c:manualLayout>
          <c:xMode val="edge"/>
          <c:yMode val="edge"/>
          <c:x val="1.8590113735783027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2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-0.18646893826579797"/>
              <c:y val="-5.34402066216907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519832527988867"/>
          <c:y val="3.9958020051545577E-2"/>
          <c:w val="0.41385636048621027"/>
          <c:h val="0.9284611923791839"/>
        </c:manualLayout>
      </c:layout>
      <c:pieChart>
        <c:varyColors val="1"/>
        <c:ser>
          <c:idx val="0"/>
          <c:order val="0"/>
          <c:tx>
            <c:strRef>
              <c:f>'A3'!$T$6</c:f>
              <c:strCache>
                <c:ptCount val="1"/>
                <c:pt idx="0">
                  <c:v>合計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00-47EF-B5B3-9452BFCAF23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00-47EF-B5B3-9452BFCAF23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00-47EF-B5B3-9452BFCAF23D}"/>
              </c:ext>
            </c:extLst>
          </c:dPt>
          <c:dLbls>
            <c:dLbl>
              <c:idx val="0"/>
              <c:layout>
                <c:manualLayout>
                  <c:x val="-0.18646893826579797"/>
                  <c:y val="-5.3440206621690772E-2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500-47EF-B5B3-9452BFCAF2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'A3'!$S$7:$S$10</c:f>
              <c:strCache>
                <c:ptCount val="3"/>
                <c:pt idx="0">
                  <c:v>外購類</c:v>
                </c:pt>
                <c:pt idx="1">
                  <c:v>沖壓類</c:v>
                </c:pt>
                <c:pt idx="2">
                  <c:v>電鍍類</c:v>
                </c:pt>
              </c:strCache>
            </c:strRef>
          </c:cat>
          <c:val>
            <c:numRef>
              <c:f>'A3'!$T$7:$T$10</c:f>
              <c:numCache>
                <c:formatCode>General</c:formatCode>
                <c:ptCount val="3"/>
                <c:pt idx="0">
                  <c:v>11362</c:v>
                </c:pt>
                <c:pt idx="1">
                  <c:v>2760</c:v>
                </c:pt>
                <c:pt idx="2">
                  <c:v>7899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00-47EF-B5B3-9452BFCAF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12700" cap="flat" cmpd="sng" algn="ctr">
      <a:solidFill>
        <a:schemeClr val="bg2">
          <a:lumMod val="90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[NWE1_IQC(V1.4.3)-2024 To IT.xlsm]A3!樞紐分析表3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類別不良率</a:t>
            </a:r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數量</a:t>
            </a:r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sz="1200" b="1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9.9999999999999985E-3"/>
          <c:y val="1.0796221322537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2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505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5875" cap="rnd">
            <a:solidFill>
              <a:srgbClr val="FF505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15875" cap="rnd">
            <a:solidFill>
              <a:srgbClr val="FF505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rker>
      </c:pivotFmt>
      <c:pivotFmt>
        <c:idx val="11"/>
        <c:spPr>
          <a:ln w="15875" cap="rnd" cmpd="sng" algn="ctr">
            <a:solidFill>
              <a:srgbClr val="FF505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rker>
      </c:pivotFmt>
      <c:pivotFmt>
        <c:idx val="12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3"/>
        <c:spPr>
          <a:ln w="15875" cap="rnd">
            <a:solidFill>
              <a:srgbClr val="FF505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rker>
        <c:dLbl>
          <c:idx val="0"/>
          <c:layout>
            <c:manualLayout>
              <c:x val="2.2278889151781705E-2"/>
              <c:y val="-8.959435626102303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5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2.823365999159215E-3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0262265129102431E-2"/>
          <c:y val="0.19532828250056886"/>
          <c:w val="0.84485192475940507"/>
          <c:h val="0.664516773459997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'A3'!$AB$6</c:f>
              <c:strCache>
                <c:ptCount val="1"/>
                <c:pt idx="0">
                  <c:v>-總樣品數-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53-4F99-8B3B-745A7843161E}"/>
              </c:ext>
            </c:extLst>
          </c:dPt>
          <c:dLbls>
            <c:dLbl>
              <c:idx val="0"/>
              <c:layout>
                <c:manualLayout>
                  <c:x val="2.82336599915921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53-4F99-8B3B-745A784316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'A3'!$AA$7:$AA$10</c:f>
              <c:strCache>
                <c:ptCount val="3"/>
                <c:pt idx="0">
                  <c:v>外購類</c:v>
                </c:pt>
                <c:pt idx="1">
                  <c:v>沖壓類</c:v>
                </c:pt>
                <c:pt idx="2">
                  <c:v>電鍍類</c:v>
                </c:pt>
              </c:strCache>
            </c:strRef>
          </c:cat>
          <c:val>
            <c:numRef>
              <c:f>'A3'!$AB$7:$AB$10</c:f>
              <c:numCache>
                <c:formatCode>General</c:formatCode>
                <c:ptCount val="3"/>
                <c:pt idx="0">
                  <c:v>658022</c:v>
                </c:pt>
                <c:pt idx="1">
                  <c:v>170502</c:v>
                </c:pt>
                <c:pt idx="2">
                  <c:v>235640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53-4F99-8B3B-745A7843161E}"/>
            </c:ext>
          </c:extLst>
        </c:ser>
        <c:ser>
          <c:idx val="1"/>
          <c:order val="1"/>
          <c:tx>
            <c:strRef>
              <c:f>'A3'!$AC$6</c:f>
              <c:strCache>
                <c:ptCount val="1"/>
                <c:pt idx="0">
                  <c:v>-總不良數-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553-4F99-8B3B-745A7843161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5553-4F99-8B3B-745A7843161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5553-4F99-8B3B-745A784316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'A3'!$AA$7:$AA$10</c:f>
              <c:strCache>
                <c:ptCount val="3"/>
                <c:pt idx="0">
                  <c:v>外購類</c:v>
                </c:pt>
                <c:pt idx="1">
                  <c:v>沖壓類</c:v>
                </c:pt>
                <c:pt idx="2">
                  <c:v>電鍍類</c:v>
                </c:pt>
              </c:strCache>
            </c:strRef>
          </c:cat>
          <c:val>
            <c:numRef>
              <c:f>'A3'!$AC$7:$AC$10</c:f>
              <c:numCache>
                <c:formatCode>General</c:formatCode>
                <c:ptCount val="3"/>
                <c:pt idx="0">
                  <c:v>1912</c:v>
                </c:pt>
                <c:pt idx="1">
                  <c:v>549</c:v>
                </c:pt>
                <c:pt idx="2">
                  <c:v>1044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553-4F99-8B3B-745A78431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2934128"/>
        <c:axId val="342934672"/>
      </c:barChart>
      <c:lineChart>
        <c:grouping val="standard"/>
        <c:varyColors val="0"/>
        <c:ser>
          <c:idx val="2"/>
          <c:order val="2"/>
          <c:tx>
            <c:strRef>
              <c:f>'A3'!$AD$6</c:f>
              <c:strCache>
                <c:ptCount val="1"/>
                <c:pt idx="0">
                  <c:v>-檢驗不良率(數量)-</c:v>
                </c:pt>
              </c:strCache>
            </c:strRef>
          </c:tx>
          <c:spPr>
            <a:ln w="15875" cap="rnd">
              <a:solidFill>
                <a:srgbClr val="FF5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5050"/>
              </a:solidFill>
              <a:ln w="9525" cap="flat" cmpd="sng" algn="ctr">
                <a:solidFill>
                  <a:schemeClr val="bg2">
                    <a:lumMod val="75000"/>
                  </a:schemeClr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5050"/>
                </a:solidFill>
                <a:ln w="9525" cap="flat" cmpd="sng" algn="ctr">
                  <a:solidFill>
                    <a:schemeClr val="bg2">
                      <a:lumMod val="75000"/>
                    </a:schemeClr>
                  </a:solidFill>
                  <a:round/>
                </a:ln>
                <a:effectLst/>
              </c:spPr>
            </c:marker>
            <c:bubble3D val="0"/>
            <c:spPr>
              <a:ln w="15875" cap="rnd">
                <a:solidFill>
                  <a:srgbClr val="FF5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5553-4F99-8B3B-745A7843161E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FF5050"/>
                </a:solidFill>
                <a:ln w="9525" cap="flat" cmpd="sng" algn="ctr">
                  <a:solidFill>
                    <a:schemeClr val="bg2">
                      <a:lumMod val="75000"/>
                    </a:schemeClr>
                  </a:solidFill>
                  <a:round/>
                </a:ln>
                <a:effectLst/>
              </c:spPr>
            </c:marker>
            <c:bubble3D val="0"/>
            <c:spPr>
              <a:ln w="15875" cap="rnd" cmpd="sng" algn="ctr">
                <a:solidFill>
                  <a:srgbClr val="FF5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98BC-4B54-AC78-63360F987AA0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FF5050"/>
                </a:solidFill>
                <a:ln w="9525" cap="flat" cmpd="sng" algn="ctr">
                  <a:solidFill>
                    <a:schemeClr val="bg2">
                      <a:lumMod val="75000"/>
                    </a:schemeClr>
                  </a:solidFill>
                  <a:round/>
                </a:ln>
                <a:effectLst/>
              </c:spPr>
            </c:marker>
            <c:bubble3D val="0"/>
            <c:spPr>
              <a:ln w="15875" cap="rnd">
                <a:solidFill>
                  <a:srgbClr val="FF5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5553-4F99-8B3B-745A7843161E}"/>
              </c:ext>
            </c:extLst>
          </c:dPt>
          <c:dLbls>
            <c:dLbl>
              <c:idx val="0"/>
              <c:layout>
                <c:manualLayout>
                  <c:x val="2.2278889151781705E-2"/>
                  <c:y val="-8.9594356261023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53-4F99-8B3B-745A784316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'A3'!$AA$7:$AA$10</c:f>
              <c:strCache>
                <c:ptCount val="3"/>
                <c:pt idx="0">
                  <c:v>外購類</c:v>
                </c:pt>
                <c:pt idx="1">
                  <c:v>沖壓類</c:v>
                </c:pt>
                <c:pt idx="2">
                  <c:v>電鍍類</c:v>
                </c:pt>
              </c:strCache>
            </c:strRef>
          </c:cat>
          <c:val>
            <c:numRef>
              <c:f>'A3'!$AD$7:$AD$10</c:f>
              <c:numCache>
                <c:formatCode>0.00%</c:formatCode>
                <c:ptCount val="3"/>
                <c:pt idx="0">
                  <c:v>2.9056779256620598E-3</c:v>
                </c:pt>
                <c:pt idx="1">
                  <c:v>3.2199035788436497E-3</c:v>
                </c:pt>
                <c:pt idx="2">
                  <c:v>4.4304871838397554E-3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5553-4F99-8B3B-745A78431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370848"/>
        <c:axId val="342935760"/>
      </c:lineChart>
      <c:catAx>
        <c:axId val="34293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342934672"/>
        <c:crosses val="autoZero"/>
        <c:auto val="1"/>
        <c:lblAlgn val="ctr"/>
        <c:lblOffset val="100"/>
        <c:noMultiLvlLbl val="0"/>
      </c:catAx>
      <c:valAx>
        <c:axId val="342934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2934128"/>
        <c:crosses val="autoZero"/>
        <c:crossBetween val="between"/>
      </c:valAx>
      <c:valAx>
        <c:axId val="3429357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0370848"/>
        <c:crosses val="max"/>
        <c:crossBetween val="between"/>
      </c:valAx>
      <c:catAx>
        <c:axId val="110370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2935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7159451277029634"/>
          <c:y val="4.2433338574028784E-2"/>
          <c:w val="0.68047222222222226"/>
          <c:h val="0.122134166427577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12700" cap="flat" cmpd="sng" algn="ctr">
      <a:solidFill>
        <a:schemeClr val="bg2">
          <a:lumMod val="90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[NWE1_IQC(V1.4.3)-2024 To IT.xlsm]A3!樞紐分析表4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供應商不良</a:t>
            </a:r>
            <a:r>
              <a:rPr lang="en-US" altLang="zh-TW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批</a:t>
            </a:r>
            <a:r>
              <a:rPr lang="en-US" altLang="zh-TW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sz="1200" b="1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6.253312952520385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2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</c:pivotFmt>
      <c:pivotFmt>
        <c:idx val="11"/>
        <c:spPr>
          <a:ln w="158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7530007473548049E-2"/>
          <c:y val="0.33982969918073908"/>
          <c:w val="0.88779868589976474"/>
          <c:h val="0.392522028496437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'A3'!$AG$6</c:f>
              <c:strCache>
                <c:ptCount val="1"/>
                <c:pt idx="0">
                  <c:v>-檢驗批數-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'A3'!$AF$7:$AF$17</c:f>
              <c:strCache>
                <c:ptCount val="10"/>
                <c:pt idx="0">
                  <c:v>鵬誠通</c:v>
                </c:pt>
                <c:pt idx="1">
                  <c:v>富泰</c:v>
                </c:pt>
                <c:pt idx="2">
                  <c:v>長享</c:v>
                </c:pt>
                <c:pt idx="3">
                  <c:v>同達</c:v>
                </c:pt>
                <c:pt idx="4">
                  <c:v>益睿</c:v>
                </c:pt>
                <c:pt idx="5">
                  <c:v>華新貝爾</c:v>
                </c:pt>
                <c:pt idx="6">
                  <c:v>信天游</c:v>
                </c:pt>
                <c:pt idx="7">
                  <c:v>再豐達</c:v>
                </c:pt>
                <c:pt idx="8">
                  <c:v>SINTOYO</c:v>
                </c:pt>
                <c:pt idx="9">
                  <c:v>鑫華泰</c:v>
                </c:pt>
              </c:strCache>
            </c:strRef>
          </c:cat>
          <c:val>
            <c:numRef>
              <c:f>'A3'!$AG$7:$AG$17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33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39</c:v>
                </c:pt>
                <c:pt idx="7">
                  <c:v>133</c:v>
                </c:pt>
                <c:pt idx="8">
                  <c:v>13</c:v>
                </c:pt>
                <c:pt idx="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96-47D1-B4E2-08BDB19CA75F}"/>
            </c:ext>
          </c:extLst>
        </c:ser>
        <c:ser>
          <c:idx val="1"/>
          <c:order val="1"/>
          <c:tx>
            <c:strRef>
              <c:f>'A3'!$AH$6</c:f>
              <c:strCache>
                <c:ptCount val="1"/>
                <c:pt idx="0">
                  <c:v>-異常批數-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'A3'!$AF$7:$AF$17</c:f>
              <c:strCache>
                <c:ptCount val="10"/>
                <c:pt idx="0">
                  <c:v>鵬誠通</c:v>
                </c:pt>
                <c:pt idx="1">
                  <c:v>富泰</c:v>
                </c:pt>
                <c:pt idx="2">
                  <c:v>長享</c:v>
                </c:pt>
                <c:pt idx="3">
                  <c:v>同達</c:v>
                </c:pt>
                <c:pt idx="4">
                  <c:v>益睿</c:v>
                </c:pt>
                <c:pt idx="5">
                  <c:v>華新貝爾</c:v>
                </c:pt>
                <c:pt idx="6">
                  <c:v>信天游</c:v>
                </c:pt>
                <c:pt idx="7">
                  <c:v>再豐達</c:v>
                </c:pt>
                <c:pt idx="8">
                  <c:v>SINTOYO</c:v>
                </c:pt>
                <c:pt idx="9">
                  <c:v>鑫華泰</c:v>
                </c:pt>
              </c:strCache>
            </c:strRef>
          </c:cat>
          <c:val>
            <c:numRef>
              <c:f>'A3'!$AH$7:$AH$17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8</c:v>
                </c:pt>
                <c:pt idx="7">
                  <c:v>24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96-47D1-B4E2-08BDB19CA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9100144"/>
        <c:axId val="419099056"/>
      </c:barChart>
      <c:lineChart>
        <c:grouping val="standard"/>
        <c:varyColors val="0"/>
        <c:ser>
          <c:idx val="2"/>
          <c:order val="2"/>
          <c:tx>
            <c:strRef>
              <c:f>'A3'!$AI$6</c:f>
              <c:strCache>
                <c:ptCount val="1"/>
                <c:pt idx="0">
                  <c:v>-檢驗不良率(批)-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'A3'!$AF$7:$AF$17</c:f>
              <c:strCache>
                <c:ptCount val="10"/>
                <c:pt idx="0">
                  <c:v>鵬誠通</c:v>
                </c:pt>
                <c:pt idx="1">
                  <c:v>富泰</c:v>
                </c:pt>
                <c:pt idx="2">
                  <c:v>長享</c:v>
                </c:pt>
                <c:pt idx="3">
                  <c:v>同達</c:v>
                </c:pt>
                <c:pt idx="4">
                  <c:v>益睿</c:v>
                </c:pt>
                <c:pt idx="5">
                  <c:v>華新貝爾</c:v>
                </c:pt>
                <c:pt idx="6">
                  <c:v>信天游</c:v>
                </c:pt>
                <c:pt idx="7">
                  <c:v>再豐達</c:v>
                </c:pt>
                <c:pt idx="8">
                  <c:v>SINTOYO</c:v>
                </c:pt>
                <c:pt idx="9">
                  <c:v>鑫華泰</c:v>
                </c:pt>
              </c:strCache>
            </c:strRef>
          </c:cat>
          <c:val>
            <c:numRef>
              <c:f>'A3'!$AI$7:$AI$17</c:f>
              <c:numCache>
                <c:formatCode>0.00%</c:formatCode>
                <c:ptCount val="10"/>
                <c:pt idx="0">
                  <c:v>0.5</c:v>
                </c:pt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0.20512820512820512</c:v>
                </c:pt>
                <c:pt idx="7">
                  <c:v>0.18045112781954886</c:v>
                </c:pt>
                <c:pt idx="8">
                  <c:v>0.15384615384615385</c:v>
                </c:pt>
                <c:pt idx="9">
                  <c:v>0.125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996-47D1-B4E2-08BDB19CA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101232"/>
        <c:axId val="419102320"/>
      </c:lineChart>
      <c:catAx>
        <c:axId val="41910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419099056"/>
        <c:crosses val="autoZero"/>
        <c:auto val="1"/>
        <c:lblAlgn val="ctr"/>
        <c:lblOffset val="100"/>
        <c:tickLblSkip val="1"/>
        <c:noMultiLvlLbl val="0"/>
      </c:catAx>
      <c:valAx>
        <c:axId val="419099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19100144"/>
        <c:crosses val="autoZero"/>
        <c:crossBetween val="between"/>
      </c:valAx>
      <c:valAx>
        <c:axId val="4191023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19101232"/>
        <c:crosses val="max"/>
        <c:crossBetween val="between"/>
      </c:valAx>
      <c:catAx>
        <c:axId val="419101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9102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1098726355162096E-2"/>
          <c:y val="0.1118946938179418"/>
          <c:w val="0.73456098548803639"/>
          <c:h val="0.13467472815898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[NWE1_IQC(V1.4.3)-2024 To IT.xlsm]A3!樞紐分析表6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檢驗過剩</a:t>
            </a:r>
          </a:p>
        </c:rich>
      </c:tx>
      <c:layout>
        <c:manualLayout>
          <c:xMode val="edge"/>
          <c:yMode val="edge"/>
          <c:x val="9.9944444444444447E-3"/>
          <c:y val="8.1945509023761509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2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</c:pivotFmts>
    <c:plotArea>
      <c:layout>
        <c:manualLayout>
          <c:layoutTarget val="inner"/>
          <c:xMode val="edge"/>
          <c:yMode val="edge"/>
          <c:x val="3.0303023729848867E-2"/>
          <c:y val="0.21020741876292012"/>
          <c:w val="0.93939395254030222"/>
          <c:h val="0.438651894176944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'A3'!$AQ$6</c:f>
              <c:strCache>
                <c:ptCount val="1"/>
                <c:pt idx="0">
                  <c:v>-檢驗批數-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'A3'!$AP$7:$AP$66</c:f>
              <c:strCache>
                <c:ptCount val="59"/>
                <c:pt idx="0">
                  <c:v>BPD</c:v>
                </c:pt>
                <c:pt idx="1">
                  <c:v>NSG</c:v>
                </c:pt>
                <c:pt idx="2">
                  <c:v>西盟特</c:v>
                </c:pt>
                <c:pt idx="3">
                  <c:v>榮盛</c:v>
                </c:pt>
                <c:pt idx="4">
                  <c:v>星龍</c:v>
                </c:pt>
                <c:pt idx="5">
                  <c:v>卓越</c:v>
                </c:pt>
                <c:pt idx="6">
                  <c:v>松林</c:v>
                </c:pt>
                <c:pt idx="7">
                  <c:v>MEGA</c:v>
                </c:pt>
                <c:pt idx="8">
                  <c:v>好利時</c:v>
                </c:pt>
                <c:pt idx="9">
                  <c:v>雄鑫振建</c:v>
                </c:pt>
                <c:pt idx="10">
                  <c:v>鴻騰</c:v>
                </c:pt>
                <c:pt idx="11">
                  <c:v>益達興</c:v>
                </c:pt>
                <c:pt idx="12">
                  <c:v>SKYROCK</c:v>
                </c:pt>
                <c:pt idx="13">
                  <c:v>海盈</c:v>
                </c:pt>
                <c:pt idx="14">
                  <c:v>寶斯捷</c:v>
                </c:pt>
                <c:pt idx="15">
                  <c:v>樂星</c:v>
                </c:pt>
                <c:pt idx="16">
                  <c:v>HID</c:v>
                </c:pt>
                <c:pt idx="17">
                  <c:v>莫仕</c:v>
                </c:pt>
                <c:pt idx="18">
                  <c:v>安費諾(美國)</c:v>
                </c:pt>
                <c:pt idx="19">
                  <c:v>安費諾(加拿大)</c:v>
                </c:pt>
                <c:pt idx="20">
                  <c:v>立訊</c:v>
                </c:pt>
                <c:pt idx="21">
                  <c:v>台達</c:v>
                </c:pt>
                <c:pt idx="22">
                  <c:v>安費諾</c:v>
                </c:pt>
                <c:pt idx="23">
                  <c:v>建準</c:v>
                </c:pt>
                <c:pt idx="24">
                  <c:v>日本電產</c:v>
                </c:pt>
                <c:pt idx="25">
                  <c:v>AERO</c:v>
                </c:pt>
                <c:pt idx="26">
                  <c:v>建輝</c:v>
                </c:pt>
                <c:pt idx="27">
                  <c:v>貝迪</c:v>
                </c:pt>
                <c:pt idx="28">
                  <c:v>鶴源</c:v>
                </c:pt>
                <c:pt idx="29">
                  <c:v>宏聯</c:v>
                </c:pt>
                <c:pt idx="30">
                  <c:v>KAIXIN</c:v>
                </c:pt>
                <c:pt idx="31">
                  <c:v>信維</c:v>
                </c:pt>
                <c:pt idx="32">
                  <c:v>E2E</c:v>
                </c:pt>
                <c:pt idx="33">
                  <c:v>信鍇</c:v>
                </c:pt>
                <c:pt idx="34">
                  <c:v>眾嘉</c:v>
                </c:pt>
                <c:pt idx="35">
                  <c:v>安費諾(東亞)</c:v>
                </c:pt>
                <c:pt idx="36">
                  <c:v>公用代碼</c:v>
                </c:pt>
                <c:pt idx="37">
                  <c:v>迪麗</c:v>
                </c:pt>
                <c:pt idx="38">
                  <c:v>奇鋐</c:v>
                </c:pt>
                <c:pt idx="39">
                  <c:v>大金</c:v>
                </c:pt>
                <c:pt idx="40">
                  <c:v>安派特</c:v>
                </c:pt>
                <c:pt idx="41">
                  <c:v>品基</c:v>
                </c:pt>
                <c:pt idx="42">
                  <c:v>VOLEX</c:v>
                </c:pt>
                <c:pt idx="43">
                  <c:v>順益豐</c:v>
                </c:pt>
                <c:pt idx="44">
                  <c:v>自力迅達</c:v>
                </c:pt>
                <c:pt idx="45">
                  <c:v>安費諾（馬來西亞）</c:v>
                </c:pt>
                <c:pt idx="46">
                  <c:v>頂輝</c:v>
                </c:pt>
                <c:pt idx="47">
                  <c:v>流明</c:v>
                </c:pt>
                <c:pt idx="48">
                  <c:v>藍欣</c:v>
                </c:pt>
                <c:pt idx="49">
                  <c:v>泰連</c:v>
                </c:pt>
                <c:pt idx="50">
                  <c:v>XIN SI LI</c:v>
                </c:pt>
                <c:pt idx="51">
                  <c:v>仕來高</c:v>
                </c:pt>
                <c:pt idx="52">
                  <c:v>FUYU</c:v>
                </c:pt>
                <c:pt idx="53">
                  <c:v>時捷</c:v>
                </c:pt>
                <c:pt idx="54">
                  <c:v>富士浦</c:v>
                </c:pt>
                <c:pt idx="55">
                  <c:v>雙微</c:v>
                </c:pt>
                <c:pt idx="56">
                  <c:v>艾羅</c:v>
                </c:pt>
                <c:pt idx="57">
                  <c:v>康揚</c:v>
                </c:pt>
                <c:pt idx="58">
                  <c:v>富昌</c:v>
                </c:pt>
              </c:strCache>
            </c:strRef>
          </c:cat>
          <c:val>
            <c:numRef>
              <c:f>'A3'!$AQ$7:$AQ$66</c:f>
              <c:numCache>
                <c:formatCode>General</c:formatCode>
                <c:ptCount val="59"/>
                <c:pt idx="0">
                  <c:v>586</c:v>
                </c:pt>
                <c:pt idx="1">
                  <c:v>298</c:v>
                </c:pt>
                <c:pt idx="2">
                  <c:v>171</c:v>
                </c:pt>
                <c:pt idx="3">
                  <c:v>123</c:v>
                </c:pt>
                <c:pt idx="4">
                  <c:v>75</c:v>
                </c:pt>
                <c:pt idx="5">
                  <c:v>67</c:v>
                </c:pt>
                <c:pt idx="6">
                  <c:v>58</c:v>
                </c:pt>
                <c:pt idx="7">
                  <c:v>26</c:v>
                </c:pt>
                <c:pt idx="8">
                  <c:v>18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16</c:v>
                </c:pt>
                <c:pt idx="13">
                  <c:v>14</c:v>
                </c:pt>
                <c:pt idx="14">
                  <c:v>12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8</c:v>
                </c:pt>
                <c:pt idx="20">
                  <c:v>7</c:v>
                </c:pt>
                <c:pt idx="21">
                  <c:v>7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46-4429-A02F-94FD62003DB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19098512"/>
        <c:axId val="419099600"/>
      </c:barChart>
      <c:lineChart>
        <c:grouping val="standard"/>
        <c:varyColors val="0"/>
        <c:ser>
          <c:idx val="1"/>
          <c:order val="1"/>
          <c:tx>
            <c:strRef>
              <c:f>'A3'!$AR$6</c:f>
              <c:strCache>
                <c:ptCount val="1"/>
                <c:pt idx="0">
                  <c:v>-檢驗不良率=0%(批)-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'A3'!$AP$7:$AP$66</c:f>
              <c:strCache>
                <c:ptCount val="59"/>
                <c:pt idx="0">
                  <c:v>BPD</c:v>
                </c:pt>
                <c:pt idx="1">
                  <c:v>NSG</c:v>
                </c:pt>
                <c:pt idx="2">
                  <c:v>西盟特</c:v>
                </c:pt>
                <c:pt idx="3">
                  <c:v>榮盛</c:v>
                </c:pt>
                <c:pt idx="4">
                  <c:v>星龍</c:v>
                </c:pt>
                <c:pt idx="5">
                  <c:v>卓越</c:v>
                </c:pt>
                <c:pt idx="6">
                  <c:v>松林</c:v>
                </c:pt>
                <c:pt idx="7">
                  <c:v>MEGA</c:v>
                </c:pt>
                <c:pt idx="8">
                  <c:v>好利時</c:v>
                </c:pt>
                <c:pt idx="9">
                  <c:v>雄鑫振建</c:v>
                </c:pt>
                <c:pt idx="10">
                  <c:v>鴻騰</c:v>
                </c:pt>
                <c:pt idx="11">
                  <c:v>益達興</c:v>
                </c:pt>
                <c:pt idx="12">
                  <c:v>SKYROCK</c:v>
                </c:pt>
                <c:pt idx="13">
                  <c:v>海盈</c:v>
                </c:pt>
                <c:pt idx="14">
                  <c:v>寶斯捷</c:v>
                </c:pt>
                <c:pt idx="15">
                  <c:v>樂星</c:v>
                </c:pt>
                <c:pt idx="16">
                  <c:v>HID</c:v>
                </c:pt>
                <c:pt idx="17">
                  <c:v>莫仕</c:v>
                </c:pt>
                <c:pt idx="18">
                  <c:v>安費諾(美國)</c:v>
                </c:pt>
                <c:pt idx="19">
                  <c:v>安費諾(加拿大)</c:v>
                </c:pt>
                <c:pt idx="20">
                  <c:v>立訊</c:v>
                </c:pt>
                <c:pt idx="21">
                  <c:v>台達</c:v>
                </c:pt>
                <c:pt idx="22">
                  <c:v>安費諾</c:v>
                </c:pt>
                <c:pt idx="23">
                  <c:v>建準</c:v>
                </c:pt>
                <c:pt idx="24">
                  <c:v>日本電產</c:v>
                </c:pt>
                <c:pt idx="25">
                  <c:v>AERO</c:v>
                </c:pt>
                <c:pt idx="26">
                  <c:v>建輝</c:v>
                </c:pt>
                <c:pt idx="27">
                  <c:v>貝迪</c:v>
                </c:pt>
                <c:pt idx="28">
                  <c:v>鶴源</c:v>
                </c:pt>
                <c:pt idx="29">
                  <c:v>宏聯</c:v>
                </c:pt>
                <c:pt idx="30">
                  <c:v>KAIXIN</c:v>
                </c:pt>
                <c:pt idx="31">
                  <c:v>信維</c:v>
                </c:pt>
                <c:pt idx="32">
                  <c:v>E2E</c:v>
                </c:pt>
                <c:pt idx="33">
                  <c:v>信鍇</c:v>
                </c:pt>
                <c:pt idx="34">
                  <c:v>眾嘉</c:v>
                </c:pt>
                <c:pt idx="35">
                  <c:v>安費諾(東亞)</c:v>
                </c:pt>
                <c:pt idx="36">
                  <c:v>公用代碼</c:v>
                </c:pt>
                <c:pt idx="37">
                  <c:v>迪麗</c:v>
                </c:pt>
                <c:pt idx="38">
                  <c:v>奇鋐</c:v>
                </c:pt>
                <c:pt idx="39">
                  <c:v>大金</c:v>
                </c:pt>
                <c:pt idx="40">
                  <c:v>安派特</c:v>
                </c:pt>
                <c:pt idx="41">
                  <c:v>品基</c:v>
                </c:pt>
                <c:pt idx="42">
                  <c:v>VOLEX</c:v>
                </c:pt>
                <c:pt idx="43">
                  <c:v>順益豐</c:v>
                </c:pt>
                <c:pt idx="44">
                  <c:v>自力迅達</c:v>
                </c:pt>
                <c:pt idx="45">
                  <c:v>安費諾（馬來西亞）</c:v>
                </c:pt>
                <c:pt idx="46">
                  <c:v>頂輝</c:v>
                </c:pt>
                <c:pt idx="47">
                  <c:v>流明</c:v>
                </c:pt>
                <c:pt idx="48">
                  <c:v>藍欣</c:v>
                </c:pt>
                <c:pt idx="49">
                  <c:v>泰連</c:v>
                </c:pt>
                <c:pt idx="50">
                  <c:v>XIN SI LI</c:v>
                </c:pt>
                <c:pt idx="51">
                  <c:v>仕來高</c:v>
                </c:pt>
                <c:pt idx="52">
                  <c:v>FUYU</c:v>
                </c:pt>
                <c:pt idx="53">
                  <c:v>時捷</c:v>
                </c:pt>
                <c:pt idx="54">
                  <c:v>富士浦</c:v>
                </c:pt>
                <c:pt idx="55">
                  <c:v>雙微</c:v>
                </c:pt>
                <c:pt idx="56">
                  <c:v>艾羅</c:v>
                </c:pt>
                <c:pt idx="57">
                  <c:v>康揚</c:v>
                </c:pt>
                <c:pt idx="58">
                  <c:v>富昌</c:v>
                </c:pt>
              </c:strCache>
            </c:strRef>
          </c:cat>
          <c:val>
            <c:numRef>
              <c:f>'A3'!$AR$7:$AR$66</c:f>
              <c:numCache>
                <c:formatCode>0.00%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46-4429-A02F-94FD62003DB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9097968"/>
        <c:axId val="419100688"/>
      </c:lineChart>
      <c:catAx>
        <c:axId val="41909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419099600"/>
        <c:crosses val="autoZero"/>
        <c:auto val="1"/>
        <c:lblAlgn val="ctr"/>
        <c:lblOffset val="100"/>
        <c:tickLblSkip val="1"/>
        <c:noMultiLvlLbl val="0"/>
      </c:catAx>
      <c:valAx>
        <c:axId val="4190996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19098512"/>
        <c:crossesAt val="1"/>
        <c:crossBetween val="between"/>
      </c:valAx>
      <c:valAx>
        <c:axId val="419100688"/>
        <c:scaling>
          <c:orientation val="minMax"/>
        </c:scaling>
        <c:delete val="1"/>
        <c:axPos val="r"/>
        <c:numFmt formatCode="0.00%" sourceLinked="1"/>
        <c:majorTickMark val="none"/>
        <c:minorTickMark val="none"/>
        <c:tickLblPos val="nextTo"/>
        <c:crossAx val="419097968"/>
        <c:crosses val="max"/>
        <c:crossBetween val="between"/>
      </c:valAx>
      <c:catAx>
        <c:axId val="419097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9100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741409090909091"/>
          <c:y val="3.5903189092513881E-2"/>
          <c:w val="0.59776182932249944"/>
          <c:h val="9.9558218939446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[NWE1_IQC(V1.4.3)-2024 To IT.xlsm]A3!樞紐分析表5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cap="none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zh-TW" sz="1200" b="1" i="0" baseline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供應商不良</a:t>
            </a:r>
            <a:r>
              <a:rPr lang="en-US" altLang="zh-TW" sz="1200" b="1" i="0" baseline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1200" b="1" i="0" baseline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數量</a:t>
            </a:r>
            <a:r>
              <a:rPr lang="en-US" altLang="zh-TW" sz="1200" b="1" i="0" baseline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altLang="zh-TW" sz="1200">
              <a:solidFill>
                <a:schemeClr val="tx1">
                  <a:lumMod val="65000"/>
                  <a:lumOff val="35000"/>
                </a:schemeClr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4.8737373737373739E-3"/>
          <c:y val="4.117284864879468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cap="none" spc="2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</c:pivotFmt>
      <c:pivotFmt>
        <c:idx val="9"/>
        <c:spPr>
          <a:ln w="15875" cap="rnd">
            <a:solidFill>
              <a:srgbClr val="FF505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9877729603419359E-2"/>
          <c:y val="0.28839111970586562"/>
          <c:w val="0.85627394970866544"/>
          <c:h val="0.451620971325253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'A3'!$AL$6</c:f>
              <c:strCache>
                <c:ptCount val="1"/>
                <c:pt idx="0">
                  <c:v>-樣品數-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'A3'!$AK$7:$AK$17</c:f>
              <c:strCache>
                <c:ptCount val="10"/>
                <c:pt idx="0">
                  <c:v>富泰</c:v>
                </c:pt>
                <c:pt idx="1">
                  <c:v>益睿</c:v>
                </c:pt>
                <c:pt idx="2">
                  <c:v>安費諾電子裝配</c:v>
                </c:pt>
                <c:pt idx="3">
                  <c:v>華新貝爾</c:v>
                </c:pt>
                <c:pt idx="4">
                  <c:v>RENNE</c:v>
                </c:pt>
                <c:pt idx="5">
                  <c:v>超眾</c:v>
                </c:pt>
                <c:pt idx="6">
                  <c:v>羅維特</c:v>
                </c:pt>
                <c:pt idx="7">
                  <c:v>長享</c:v>
                </c:pt>
                <c:pt idx="8">
                  <c:v>再豐達</c:v>
                </c:pt>
                <c:pt idx="9">
                  <c:v>同達</c:v>
                </c:pt>
              </c:strCache>
            </c:strRef>
          </c:cat>
          <c:val>
            <c:numRef>
              <c:f>'A3'!$AL$7:$AL$17</c:f>
              <c:numCache>
                <c:formatCode>General</c:formatCode>
                <c:ptCount val="10"/>
                <c:pt idx="0">
                  <c:v>220</c:v>
                </c:pt>
                <c:pt idx="1">
                  <c:v>187</c:v>
                </c:pt>
                <c:pt idx="2">
                  <c:v>145</c:v>
                </c:pt>
                <c:pt idx="3">
                  <c:v>318</c:v>
                </c:pt>
                <c:pt idx="4">
                  <c:v>190</c:v>
                </c:pt>
                <c:pt idx="5">
                  <c:v>326</c:v>
                </c:pt>
                <c:pt idx="6">
                  <c:v>2133</c:v>
                </c:pt>
                <c:pt idx="7">
                  <c:v>1101</c:v>
                </c:pt>
                <c:pt idx="8">
                  <c:v>3772</c:v>
                </c:pt>
                <c:pt idx="9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2-445F-8CC9-976B4B52CA0E}"/>
            </c:ext>
          </c:extLst>
        </c:ser>
        <c:ser>
          <c:idx val="1"/>
          <c:order val="1"/>
          <c:tx>
            <c:strRef>
              <c:f>'A3'!$AM$6</c:f>
              <c:strCache>
                <c:ptCount val="1"/>
                <c:pt idx="0">
                  <c:v>-總不良數-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'A3'!$AK$7:$AK$17</c:f>
              <c:strCache>
                <c:ptCount val="10"/>
                <c:pt idx="0">
                  <c:v>富泰</c:v>
                </c:pt>
                <c:pt idx="1">
                  <c:v>益睿</c:v>
                </c:pt>
                <c:pt idx="2">
                  <c:v>安費諾電子裝配</c:v>
                </c:pt>
                <c:pt idx="3">
                  <c:v>華新貝爾</c:v>
                </c:pt>
                <c:pt idx="4">
                  <c:v>RENNE</c:v>
                </c:pt>
                <c:pt idx="5">
                  <c:v>超眾</c:v>
                </c:pt>
                <c:pt idx="6">
                  <c:v>羅維特</c:v>
                </c:pt>
                <c:pt idx="7">
                  <c:v>長享</c:v>
                </c:pt>
                <c:pt idx="8">
                  <c:v>再豐達</c:v>
                </c:pt>
                <c:pt idx="9">
                  <c:v>同達</c:v>
                </c:pt>
              </c:strCache>
            </c:strRef>
          </c:cat>
          <c:val>
            <c:numRef>
              <c:f>'A3'!$AM$7:$AM$17</c:f>
              <c:numCache>
                <c:formatCode>General</c:formatCode>
                <c:ptCount val="10"/>
                <c:pt idx="0">
                  <c:v>53</c:v>
                </c:pt>
                <c:pt idx="1">
                  <c:v>40</c:v>
                </c:pt>
                <c:pt idx="2">
                  <c:v>20</c:v>
                </c:pt>
                <c:pt idx="3">
                  <c:v>40</c:v>
                </c:pt>
                <c:pt idx="4">
                  <c:v>18</c:v>
                </c:pt>
                <c:pt idx="5">
                  <c:v>20</c:v>
                </c:pt>
                <c:pt idx="6">
                  <c:v>124</c:v>
                </c:pt>
                <c:pt idx="7">
                  <c:v>63</c:v>
                </c:pt>
                <c:pt idx="8">
                  <c:v>200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12-445F-8CC9-976B4B52C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19101776"/>
        <c:axId val="419095248"/>
      </c:barChart>
      <c:lineChart>
        <c:grouping val="standard"/>
        <c:varyColors val="0"/>
        <c:ser>
          <c:idx val="2"/>
          <c:order val="2"/>
          <c:tx>
            <c:strRef>
              <c:f>'A3'!$AN$6</c:f>
              <c:strCache>
                <c:ptCount val="1"/>
                <c:pt idx="0">
                  <c:v>-檢驗不良率(數量)-</c:v>
                </c:pt>
              </c:strCache>
            </c:strRef>
          </c:tx>
          <c:spPr>
            <a:ln w="15875" cap="rnd">
              <a:solidFill>
                <a:srgbClr val="FF5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5050"/>
              </a:soli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'A3'!$AK$7:$AK$17</c:f>
              <c:strCache>
                <c:ptCount val="10"/>
                <c:pt idx="0">
                  <c:v>富泰</c:v>
                </c:pt>
                <c:pt idx="1">
                  <c:v>益睿</c:v>
                </c:pt>
                <c:pt idx="2">
                  <c:v>安費諾電子裝配</c:v>
                </c:pt>
                <c:pt idx="3">
                  <c:v>華新貝爾</c:v>
                </c:pt>
                <c:pt idx="4">
                  <c:v>RENNE</c:v>
                </c:pt>
                <c:pt idx="5">
                  <c:v>超眾</c:v>
                </c:pt>
                <c:pt idx="6">
                  <c:v>羅維特</c:v>
                </c:pt>
                <c:pt idx="7">
                  <c:v>長享</c:v>
                </c:pt>
                <c:pt idx="8">
                  <c:v>再豐達</c:v>
                </c:pt>
                <c:pt idx="9">
                  <c:v>同達</c:v>
                </c:pt>
              </c:strCache>
            </c:strRef>
          </c:cat>
          <c:val>
            <c:numRef>
              <c:f>'A3'!$AN$7:$AN$17</c:f>
              <c:numCache>
                <c:formatCode>0.00%</c:formatCode>
                <c:ptCount val="10"/>
                <c:pt idx="0">
                  <c:v>0.24090909090909091</c:v>
                </c:pt>
                <c:pt idx="1">
                  <c:v>0.21390374331550802</c:v>
                </c:pt>
                <c:pt idx="2">
                  <c:v>0.13793103448275862</c:v>
                </c:pt>
                <c:pt idx="3">
                  <c:v>0.12578616352201258</c:v>
                </c:pt>
                <c:pt idx="4">
                  <c:v>9.4736842105263161E-2</c:v>
                </c:pt>
                <c:pt idx="5">
                  <c:v>6.1349693251533742E-2</c:v>
                </c:pt>
                <c:pt idx="6">
                  <c:v>5.8134083450539144E-2</c:v>
                </c:pt>
                <c:pt idx="7">
                  <c:v>5.7220708446866483E-2</c:v>
                </c:pt>
                <c:pt idx="8">
                  <c:v>5.3022269353128315E-2</c:v>
                </c:pt>
                <c:pt idx="9">
                  <c:v>4.5871559633027525E-2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A12-445F-8CC9-976B4B52C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96336"/>
        <c:axId val="419095792"/>
      </c:lineChart>
      <c:catAx>
        <c:axId val="41910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419095248"/>
        <c:crosses val="autoZero"/>
        <c:auto val="1"/>
        <c:lblAlgn val="ctr"/>
        <c:lblOffset val="100"/>
        <c:tickLblSkip val="1"/>
        <c:noMultiLvlLbl val="0"/>
      </c:catAx>
      <c:valAx>
        <c:axId val="419095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19101776"/>
        <c:crossesAt val="1"/>
        <c:crossBetween val="between"/>
      </c:valAx>
      <c:valAx>
        <c:axId val="41909579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19096336"/>
        <c:crosses val="max"/>
        <c:crossBetween val="between"/>
      </c:valAx>
      <c:catAx>
        <c:axId val="419096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9095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9623517092847527E-3"/>
          <c:y val="0.11194077816683945"/>
          <c:w val="0.73811540404040399"/>
          <c:h val="9.9818075625766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[NWE1_IQC(V1.4.3)-2024 To IT.xlsm]A3!樞紐分析表13</c:name>
    <c:fmtId val="5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cap="none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en-US" altLang="zh-TW" sz="1200"/>
              <a:t>SQE</a:t>
            </a:r>
            <a:r>
              <a:rPr lang="zh-TW" altLang="en-US" sz="1200"/>
              <a:t> </a:t>
            </a:r>
            <a:r>
              <a:rPr lang="en-US" altLang="zh-TW" sz="1200"/>
              <a:t>VS</a:t>
            </a:r>
            <a:r>
              <a:rPr lang="zh-TW" altLang="en-US" sz="1200"/>
              <a:t>供應商</a:t>
            </a:r>
            <a:endParaRPr lang="zh-TW" sz="1200"/>
          </a:p>
        </c:rich>
      </c:tx>
      <c:layout>
        <c:manualLayout>
          <c:xMode val="edge"/>
          <c:yMode val="edge"/>
          <c:x val="2.549923195084485E-3"/>
          <c:y val="7.1407721280602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cap="none" spc="2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16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17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18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19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20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21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9.2472642177892611E-2"/>
          <c:y val="0.29032857225066544"/>
          <c:w val="0.88018663594470048"/>
          <c:h val="0.56655790960451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'A3'!$BM$5</c:f>
              <c:strCache>
                <c:ptCount val="1"/>
                <c:pt idx="0">
                  <c:v>-檢驗批數-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'A3'!$BL$6:$BL$12</c:f>
              <c:strCache>
                <c:ptCount val="7"/>
                <c:pt idx="0">
                  <c:v>文寶經</c:v>
                </c:pt>
                <c:pt idx="1">
                  <c:v>何勇</c:v>
                </c:pt>
                <c:pt idx="2">
                  <c:v>王能軍</c:v>
                </c:pt>
                <c:pt idx="3">
                  <c:v>劉安安</c:v>
                </c:pt>
                <c:pt idx="4">
                  <c:v>胡浩</c:v>
                </c:pt>
                <c:pt idx="5">
                  <c:v>王志明</c:v>
                </c:pt>
                <c:pt idx="6">
                  <c:v>鐘智輝</c:v>
                </c:pt>
              </c:strCache>
            </c:strRef>
          </c:cat>
          <c:val>
            <c:numRef>
              <c:f>'A3'!$BM$6:$BM$12</c:f>
              <c:numCache>
                <c:formatCode>General</c:formatCode>
                <c:ptCount val="7"/>
                <c:pt idx="0">
                  <c:v>1811</c:v>
                </c:pt>
                <c:pt idx="1">
                  <c:v>7899</c:v>
                </c:pt>
                <c:pt idx="2">
                  <c:v>370</c:v>
                </c:pt>
                <c:pt idx="3">
                  <c:v>3079</c:v>
                </c:pt>
                <c:pt idx="4">
                  <c:v>3279</c:v>
                </c:pt>
                <c:pt idx="5">
                  <c:v>4544</c:v>
                </c:pt>
                <c:pt idx="6">
                  <c:v>1039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398-4E30-840E-309EBC592BE4}"/>
            </c:ext>
          </c:extLst>
        </c:ser>
        <c:ser>
          <c:idx val="1"/>
          <c:order val="1"/>
          <c:tx>
            <c:strRef>
              <c:f>'A3'!$BN$5</c:f>
              <c:strCache>
                <c:ptCount val="1"/>
                <c:pt idx="0">
                  <c:v>-異常批數-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'A3'!$BL$6:$BL$12</c:f>
              <c:strCache>
                <c:ptCount val="7"/>
                <c:pt idx="0">
                  <c:v>文寶經</c:v>
                </c:pt>
                <c:pt idx="1">
                  <c:v>何勇</c:v>
                </c:pt>
                <c:pt idx="2">
                  <c:v>王能軍</c:v>
                </c:pt>
                <c:pt idx="3">
                  <c:v>劉安安</c:v>
                </c:pt>
                <c:pt idx="4">
                  <c:v>胡浩</c:v>
                </c:pt>
                <c:pt idx="5">
                  <c:v>王志明</c:v>
                </c:pt>
                <c:pt idx="6">
                  <c:v>鐘智輝</c:v>
                </c:pt>
              </c:strCache>
            </c:strRef>
          </c:cat>
          <c:val>
            <c:numRef>
              <c:f>'A3'!$BN$6:$BN$12</c:f>
              <c:numCache>
                <c:formatCode>General</c:formatCode>
                <c:ptCount val="7"/>
                <c:pt idx="0">
                  <c:v>67</c:v>
                </c:pt>
                <c:pt idx="1">
                  <c:v>214</c:v>
                </c:pt>
                <c:pt idx="2">
                  <c:v>9</c:v>
                </c:pt>
                <c:pt idx="3">
                  <c:v>60</c:v>
                </c:pt>
                <c:pt idx="4">
                  <c:v>41</c:v>
                </c:pt>
                <c:pt idx="5">
                  <c:v>42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398-4E30-840E-309EBC592BE4}"/>
            </c:ext>
          </c:extLst>
        </c:ser>
        <c:ser>
          <c:idx val="2"/>
          <c:order val="2"/>
          <c:tx>
            <c:strRef>
              <c:f>'A3'!$BO$5</c:f>
              <c:strCache>
                <c:ptCount val="1"/>
                <c:pt idx="0">
                  <c:v>-供應商不良率(批)-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'A3'!$BL$6:$BL$12</c:f>
              <c:strCache>
                <c:ptCount val="7"/>
                <c:pt idx="0">
                  <c:v>文寶經</c:v>
                </c:pt>
                <c:pt idx="1">
                  <c:v>何勇</c:v>
                </c:pt>
                <c:pt idx="2">
                  <c:v>王能軍</c:v>
                </c:pt>
                <c:pt idx="3">
                  <c:v>劉安安</c:v>
                </c:pt>
                <c:pt idx="4">
                  <c:v>胡浩</c:v>
                </c:pt>
                <c:pt idx="5">
                  <c:v>王志明</c:v>
                </c:pt>
                <c:pt idx="6">
                  <c:v>鐘智輝</c:v>
                </c:pt>
              </c:strCache>
            </c:strRef>
          </c:cat>
          <c:val>
            <c:numRef>
              <c:f>'A3'!$BO$6:$BO$12</c:f>
              <c:numCache>
                <c:formatCode>0.00%</c:formatCode>
                <c:ptCount val="7"/>
                <c:pt idx="0">
                  <c:v>3.6996134732192161E-2</c:v>
                </c:pt>
                <c:pt idx="1">
                  <c:v>2.7092036966704647E-2</c:v>
                </c:pt>
                <c:pt idx="2">
                  <c:v>2.4324324324324326E-2</c:v>
                </c:pt>
                <c:pt idx="3">
                  <c:v>1.948684637869438E-2</c:v>
                </c:pt>
                <c:pt idx="4">
                  <c:v>1.2503812137846905E-2</c:v>
                </c:pt>
                <c:pt idx="5">
                  <c:v>9.2429577464788731E-3</c:v>
                </c:pt>
                <c:pt idx="6">
                  <c:v>2.8873917228103944E-3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398-4E30-840E-309EBC592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9096880"/>
        <c:axId val="419097424"/>
      </c:barChart>
      <c:catAx>
        <c:axId val="41909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419097424"/>
        <c:crosses val="autoZero"/>
        <c:auto val="1"/>
        <c:lblAlgn val="ctr"/>
        <c:lblOffset val="100"/>
        <c:noMultiLvlLbl val="0"/>
      </c:catAx>
      <c:valAx>
        <c:axId val="419097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41909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9573118279569893"/>
          <c:y val="2.5376647834274941E-3"/>
          <c:w val="0.24524690868762716"/>
          <c:h val="0.323933880896448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12700" cap="flat" cmpd="sng" algn="ctr">
      <a:solidFill>
        <a:schemeClr val="bg1">
          <a:lumMod val="85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tx1">
              <a:lumMod val="65000"/>
              <a:lumOff val="35000"/>
            </a:schemeClr>
          </a:solidFill>
          <a:latin typeface="微軟正黑體" panose="020B0604030504040204" pitchFamily="34" charset="-120"/>
          <a:ea typeface="微軟正黑體" panose="020B0604030504040204" pitchFamily="34" charset="-120"/>
          <a:cs typeface="+mn-cs"/>
        </a:defRPr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[NWE1_IQC(V1.4.3)-2024 To IT.xlsm]A4!樞紐分析表1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2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zh-TW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人員檢驗不良</a:t>
            </a:r>
            <a:r>
              <a:rPr lang="en-US" altLang="zh-TW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批</a:t>
            </a:r>
            <a:r>
              <a:rPr lang="en-US" altLang="zh-TW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altLang="zh-TW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1.2777777777777777E-2"/>
          <c:y val="4.62962962962962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20" baseline="0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10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rker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rker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rker>
      </c:pivotFmt>
      <c:pivotFmt>
        <c:idx val="15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1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rker>
      </c:pivotFmt>
      <c:pivotFmt>
        <c:idx val="17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rke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rke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rker>
      </c:pivotFmt>
      <c:pivotFmt>
        <c:idx val="21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rke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rker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rker>
      </c:pivotFmt>
      <c:pivotFmt>
        <c:idx val="25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rke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rker>
      </c:pivotFmt>
      <c:pivotFmt>
        <c:idx val="28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rker>
      </c:pivotFmt>
      <c:pivotFmt>
        <c:idx val="30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31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1.5358705161854768E-2"/>
          <c:y val="0.2361111111111111"/>
          <c:w val="0.95629636920384953"/>
          <c:h val="0.580607319918343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'A4'!$T$6</c:f>
              <c:strCache>
                <c:ptCount val="1"/>
                <c:pt idx="0">
                  <c:v>-檢驗批數-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'A4'!$S$7:$S$19</c:f>
              <c:strCache>
                <c:ptCount val="13"/>
                <c:pt idx="0">
                  <c:v>于慶科</c:v>
                </c:pt>
                <c:pt idx="1">
                  <c:v>李婉沅</c:v>
                </c:pt>
                <c:pt idx="2">
                  <c:v>付遲</c:v>
                </c:pt>
                <c:pt idx="3">
                  <c:v>丁玲霞</c:v>
                </c:pt>
                <c:pt idx="4">
                  <c:v>瞿小玉</c:v>
                </c:pt>
                <c:pt idx="5">
                  <c:v>張先鋒</c:v>
                </c:pt>
                <c:pt idx="6">
                  <c:v>曹小微</c:v>
                </c:pt>
                <c:pt idx="7">
                  <c:v>薑丹丹</c:v>
                </c:pt>
                <c:pt idx="8">
                  <c:v>黃偉</c:v>
                </c:pt>
                <c:pt idx="9">
                  <c:v>劉利珍</c:v>
                </c:pt>
                <c:pt idx="10">
                  <c:v>李土清</c:v>
                </c:pt>
                <c:pt idx="11">
                  <c:v>唐瑛</c:v>
                </c:pt>
                <c:pt idx="12">
                  <c:v>何勇</c:v>
                </c:pt>
              </c:strCache>
            </c:strRef>
          </c:cat>
          <c:val>
            <c:numRef>
              <c:f>'A4'!$T$7:$T$19</c:f>
              <c:numCache>
                <c:formatCode>General</c:formatCode>
                <c:ptCount val="13"/>
                <c:pt idx="0">
                  <c:v>69</c:v>
                </c:pt>
                <c:pt idx="1">
                  <c:v>76</c:v>
                </c:pt>
                <c:pt idx="2">
                  <c:v>65</c:v>
                </c:pt>
                <c:pt idx="3">
                  <c:v>65</c:v>
                </c:pt>
                <c:pt idx="4">
                  <c:v>75</c:v>
                </c:pt>
                <c:pt idx="5">
                  <c:v>65</c:v>
                </c:pt>
                <c:pt idx="6">
                  <c:v>75</c:v>
                </c:pt>
                <c:pt idx="7">
                  <c:v>59</c:v>
                </c:pt>
                <c:pt idx="8">
                  <c:v>4</c:v>
                </c:pt>
                <c:pt idx="9">
                  <c:v>24</c:v>
                </c:pt>
                <c:pt idx="10">
                  <c:v>24</c:v>
                </c:pt>
                <c:pt idx="11">
                  <c:v>70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6D0-4D43-9C1B-6C14887C29B7}"/>
            </c:ext>
          </c:extLst>
        </c:ser>
        <c:ser>
          <c:idx val="1"/>
          <c:order val="1"/>
          <c:tx>
            <c:strRef>
              <c:f>'A4'!$U$6</c:f>
              <c:strCache>
                <c:ptCount val="1"/>
                <c:pt idx="0">
                  <c:v>-異常批數-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'A4'!$S$7:$S$19</c:f>
              <c:strCache>
                <c:ptCount val="13"/>
                <c:pt idx="0">
                  <c:v>于慶科</c:v>
                </c:pt>
                <c:pt idx="1">
                  <c:v>李婉沅</c:v>
                </c:pt>
                <c:pt idx="2">
                  <c:v>付遲</c:v>
                </c:pt>
                <c:pt idx="3">
                  <c:v>丁玲霞</c:v>
                </c:pt>
                <c:pt idx="4">
                  <c:v>瞿小玉</c:v>
                </c:pt>
                <c:pt idx="5">
                  <c:v>張先鋒</c:v>
                </c:pt>
                <c:pt idx="6">
                  <c:v>曹小微</c:v>
                </c:pt>
                <c:pt idx="7">
                  <c:v>薑丹丹</c:v>
                </c:pt>
                <c:pt idx="8">
                  <c:v>黃偉</c:v>
                </c:pt>
                <c:pt idx="9">
                  <c:v>劉利珍</c:v>
                </c:pt>
                <c:pt idx="10">
                  <c:v>李土清</c:v>
                </c:pt>
                <c:pt idx="11">
                  <c:v>唐瑛</c:v>
                </c:pt>
                <c:pt idx="12">
                  <c:v>何勇</c:v>
                </c:pt>
              </c:strCache>
            </c:strRef>
          </c:cat>
          <c:val>
            <c:numRef>
              <c:f>'A4'!$U$7:$U$19</c:f>
              <c:numCache>
                <c:formatCode>General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6D0-4D43-9C1B-6C14887C29B7}"/>
            </c:ext>
          </c:extLst>
        </c:ser>
        <c:ser>
          <c:idx val="2"/>
          <c:order val="2"/>
          <c:tx>
            <c:strRef>
              <c:f>'A4'!$V$6</c:f>
              <c:strCache>
                <c:ptCount val="1"/>
                <c:pt idx="0">
                  <c:v>-檢驗不良率(批)-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/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41B-4A7E-BF13-32D0DB448647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1B-4A7E-BF13-32D0DB448647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1B-4A7E-BF13-32D0DB448647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41B-4A7E-BF13-32D0DB448647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1B-4A7E-BF13-32D0DB448647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1B-4A7E-BF13-32D0DB448647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B82-40DB-A38E-FC6ABF6C1146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chemeClr val="accent6"/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'A4'!$S$7:$S$19</c:f>
              <c:strCache>
                <c:ptCount val="13"/>
                <c:pt idx="0">
                  <c:v>于慶科</c:v>
                </c:pt>
                <c:pt idx="1">
                  <c:v>李婉沅</c:v>
                </c:pt>
                <c:pt idx="2">
                  <c:v>付遲</c:v>
                </c:pt>
                <c:pt idx="3">
                  <c:v>丁玲霞</c:v>
                </c:pt>
                <c:pt idx="4">
                  <c:v>瞿小玉</c:v>
                </c:pt>
                <c:pt idx="5">
                  <c:v>張先鋒</c:v>
                </c:pt>
                <c:pt idx="6">
                  <c:v>曹小微</c:v>
                </c:pt>
                <c:pt idx="7">
                  <c:v>薑丹丹</c:v>
                </c:pt>
                <c:pt idx="8">
                  <c:v>黃偉</c:v>
                </c:pt>
                <c:pt idx="9">
                  <c:v>劉利珍</c:v>
                </c:pt>
                <c:pt idx="10">
                  <c:v>李土清</c:v>
                </c:pt>
                <c:pt idx="11">
                  <c:v>唐瑛</c:v>
                </c:pt>
                <c:pt idx="12">
                  <c:v>何勇</c:v>
                </c:pt>
              </c:strCache>
            </c:strRef>
          </c:cat>
          <c:val>
            <c:numRef>
              <c:f>'A4'!$V$7:$V$19</c:f>
              <c:numCache>
                <c:formatCode>0.00%</c:formatCode>
                <c:ptCount val="13"/>
                <c:pt idx="0">
                  <c:v>4.3478260869565216E-2</c:v>
                </c:pt>
                <c:pt idx="1">
                  <c:v>3.9473684210526314E-2</c:v>
                </c:pt>
                <c:pt idx="2">
                  <c:v>3.0769230769230771E-2</c:v>
                </c:pt>
                <c:pt idx="3">
                  <c:v>1.5384615384615385E-2</c:v>
                </c:pt>
                <c:pt idx="4">
                  <c:v>1.3333333333333334E-2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6D0-4D43-9C1B-6C14887C2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20236880"/>
        <c:axId val="420229264"/>
      </c:barChart>
      <c:catAx>
        <c:axId val="42023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420229264"/>
        <c:crosses val="autoZero"/>
        <c:auto val="1"/>
        <c:lblAlgn val="ctr"/>
        <c:lblOffset val="100"/>
        <c:noMultiLvlLbl val="0"/>
      </c:catAx>
      <c:valAx>
        <c:axId val="420229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2023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3333333333333331E-5"/>
          <c:y val="0.10503390201224846"/>
          <c:w val="0.17660459260889905"/>
          <c:h val="0.23860936457381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[NWE1_IQC(V1.4.3)-2024 To IT.xlsm]A4!樞紐分析表2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20" baseline="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zh-TW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人員檢驗不良</a:t>
            </a:r>
            <a:r>
              <a:rPr lang="en-US" altLang="zh-TW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數量</a:t>
            </a:r>
            <a:r>
              <a:rPr lang="en-US" altLang="zh-TW" sz="1200" b="1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altLang="zh-TW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1.283085031886289E-2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20" baseline="0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rgbClr val="FF7C8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1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60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68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4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5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6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7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rker>
      </c:pivotFmt>
      <c:pivotFmt>
        <c:idx val="19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20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21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rker>
      </c:pivotFmt>
      <c:pivotFmt>
        <c:idx val="23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24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25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47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0.84%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7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47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0.84%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rker>
      </c:pivotFmt>
      <c:pivotFmt>
        <c:idx val="30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3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rker>
      </c:pivotFmt>
      <c:pivotFmt>
        <c:idx val="3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rker>
      </c:pivotFmt>
      <c:pivotFmt>
        <c:idx val="3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rker>
      </c:pivotFmt>
      <c:pivotFmt>
        <c:idx val="3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rker>
      </c:pivotFmt>
      <c:pivotFmt>
        <c:idx val="35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3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rker>
      </c:pivotFmt>
      <c:pivotFmt>
        <c:idx val="3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rker>
      </c:pivotFmt>
      <c:pivotFmt>
        <c:idx val="38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</c:pivotFmt>
      <c:pivotFmt>
        <c:idx val="3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rker>
      </c:pivotFmt>
      <c:pivotFmt>
        <c:idx val="40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  <c:pivotFmt>
        <c:idx val="41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rgbClr val="FF7C80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3.6692165006869053E-2"/>
          <c:y val="0.24537037037037038"/>
          <c:w val="0.94165701792367607"/>
          <c:h val="0.5730869058034412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'A4'!$Y$6</c:f>
              <c:strCache>
                <c:ptCount val="1"/>
                <c:pt idx="0">
                  <c:v>-總樣品數-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'A4'!$X$7:$X$19</c:f>
              <c:strCache>
                <c:ptCount val="13"/>
                <c:pt idx="0">
                  <c:v>李婉沅</c:v>
                </c:pt>
                <c:pt idx="1">
                  <c:v>付遲</c:v>
                </c:pt>
                <c:pt idx="2">
                  <c:v>于慶科</c:v>
                </c:pt>
                <c:pt idx="3">
                  <c:v>瞿小玉</c:v>
                </c:pt>
                <c:pt idx="4">
                  <c:v>丁玲霞</c:v>
                </c:pt>
                <c:pt idx="5">
                  <c:v>黃偉</c:v>
                </c:pt>
                <c:pt idx="6">
                  <c:v>曹小微</c:v>
                </c:pt>
                <c:pt idx="7">
                  <c:v>薑丹丹</c:v>
                </c:pt>
                <c:pt idx="8">
                  <c:v>李土清</c:v>
                </c:pt>
                <c:pt idx="9">
                  <c:v>唐瑛</c:v>
                </c:pt>
                <c:pt idx="10">
                  <c:v>何勇</c:v>
                </c:pt>
                <c:pt idx="11">
                  <c:v>劉利珍</c:v>
                </c:pt>
                <c:pt idx="12">
                  <c:v>張先鋒</c:v>
                </c:pt>
              </c:strCache>
            </c:strRef>
          </c:cat>
          <c:val>
            <c:numRef>
              <c:f>'A4'!$Y$7:$Y$19</c:f>
              <c:numCache>
                <c:formatCode>General</c:formatCode>
                <c:ptCount val="13"/>
                <c:pt idx="0">
                  <c:v>4570</c:v>
                </c:pt>
                <c:pt idx="1">
                  <c:v>2012</c:v>
                </c:pt>
                <c:pt idx="2">
                  <c:v>2491</c:v>
                </c:pt>
                <c:pt idx="3">
                  <c:v>3536</c:v>
                </c:pt>
                <c:pt idx="4">
                  <c:v>3981</c:v>
                </c:pt>
                <c:pt idx="5">
                  <c:v>273</c:v>
                </c:pt>
                <c:pt idx="6">
                  <c:v>4980</c:v>
                </c:pt>
                <c:pt idx="7">
                  <c:v>2686</c:v>
                </c:pt>
                <c:pt idx="8">
                  <c:v>1760</c:v>
                </c:pt>
                <c:pt idx="9">
                  <c:v>5218</c:v>
                </c:pt>
                <c:pt idx="10">
                  <c:v>262</c:v>
                </c:pt>
                <c:pt idx="11">
                  <c:v>695</c:v>
                </c:pt>
                <c:pt idx="12">
                  <c:v>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9DB-4AF8-9B0D-D03A58937F90}"/>
            </c:ext>
          </c:extLst>
        </c:ser>
        <c:ser>
          <c:idx val="1"/>
          <c:order val="1"/>
          <c:tx>
            <c:strRef>
              <c:f>'A4'!$Z$6</c:f>
              <c:strCache>
                <c:ptCount val="1"/>
                <c:pt idx="0">
                  <c:v>-總不良數-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'A4'!$X$7:$X$19</c:f>
              <c:strCache>
                <c:ptCount val="13"/>
                <c:pt idx="0">
                  <c:v>李婉沅</c:v>
                </c:pt>
                <c:pt idx="1">
                  <c:v>付遲</c:v>
                </c:pt>
                <c:pt idx="2">
                  <c:v>于慶科</c:v>
                </c:pt>
                <c:pt idx="3">
                  <c:v>瞿小玉</c:v>
                </c:pt>
                <c:pt idx="4">
                  <c:v>丁玲霞</c:v>
                </c:pt>
                <c:pt idx="5">
                  <c:v>黃偉</c:v>
                </c:pt>
                <c:pt idx="6">
                  <c:v>曹小微</c:v>
                </c:pt>
                <c:pt idx="7">
                  <c:v>薑丹丹</c:v>
                </c:pt>
                <c:pt idx="8">
                  <c:v>李土清</c:v>
                </c:pt>
                <c:pt idx="9">
                  <c:v>唐瑛</c:v>
                </c:pt>
                <c:pt idx="10">
                  <c:v>何勇</c:v>
                </c:pt>
                <c:pt idx="11">
                  <c:v>劉利珍</c:v>
                </c:pt>
                <c:pt idx="12">
                  <c:v>張先鋒</c:v>
                </c:pt>
              </c:strCache>
            </c:strRef>
          </c:cat>
          <c:val>
            <c:numRef>
              <c:f>'A4'!$Z$7:$Z$19</c:f>
              <c:numCache>
                <c:formatCode>General</c:formatCode>
                <c:ptCount val="13"/>
                <c:pt idx="0">
                  <c:v>57</c:v>
                </c:pt>
                <c:pt idx="1">
                  <c:v>14</c:v>
                </c:pt>
                <c:pt idx="2">
                  <c:v>7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9DB-4AF8-9B0D-D03A58937F90}"/>
            </c:ext>
          </c:extLst>
        </c:ser>
        <c:ser>
          <c:idx val="2"/>
          <c:order val="2"/>
          <c:tx>
            <c:strRef>
              <c:f>'A4'!$AA$6</c:f>
              <c:strCache>
                <c:ptCount val="1"/>
                <c:pt idx="0">
                  <c:v>-檢驗不良率(數量)-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rgbClr val="FF7C80"/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rgbClr val="FF7C8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37-4F43-9E12-A45748FAE229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rgbClr val="FF7C8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F37-4F43-9E12-A45748FAE229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rgbClr val="FF7C8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F37-4F43-9E12-A45748FAE229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rgbClr val="FF7C8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F37-4F43-9E12-A45748FAE229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rgbClr val="FF7C8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2F37-4F43-9E12-A45748FAE229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rgbClr val="FF7C8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2F37-4F43-9E12-A45748FAE229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rgbClr val="FF7C8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30-4888-97E5-52CF21EBCA92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rgbClr val="FF7C80"/>
                </a:solidFill>
                <a:round/>
              </a:ln>
              <a:effectLst/>
            </c:spPr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rgbClr val="FF7C80"/>
                </a:solidFill>
                <a:round/>
              </a:ln>
              <a:effectLst/>
            </c:spPr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rgbClr val="FF7C80"/>
                </a:solidFill>
                <a:round/>
              </a:ln>
              <a:effectLst/>
            </c:spPr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rgbClr val="FF7C80"/>
                </a:solidFill>
                <a:round/>
              </a:ln>
              <a:effectLst/>
            </c:spPr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rgbClr val="FF7C80"/>
                </a:solidFill>
                <a:round/>
              </a:ln>
              <a:effectLst/>
            </c:spPr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rnd" cmpd="sng" algn="ctr">
                <a:solidFill>
                  <a:srgbClr val="FF7C80"/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'A4'!$X$7:$X$19</c:f>
              <c:strCache>
                <c:ptCount val="13"/>
                <c:pt idx="0">
                  <c:v>李婉沅</c:v>
                </c:pt>
                <c:pt idx="1">
                  <c:v>付遲</c:v>
                </c:pt>
                <c:pt idx="2">
                  <c:v>于慶科</c:v>
                </c:pt>
                <c:pt idx="3">
                  <c:v>瞿小玉</c:v>
                </c:pt>
                <c:pt idx="4">
                  <c:v>丁玲霞</c:v>
                </c:pt>
                <c:pt idx="5">
                  <c:v>黃偉</c:v>
                </c:pt>
                <c:pt idx="6">
                  <c:v>曹小微</c:v>
                </c:pt>
                <c:pt idx="7">
                  <c:v>薑丹丹</c:v>
                </c:pt>
                <c:pt idx="8">
                  <c:v>李土清</c:v>
                </c:pt>
                <c:pt idx="9">
                  <c:v>唐瑛</c:v>
                </c:pt>
                <c:pt idx="10">
                  <c:v>何勇</c:v>
                </c:pt>
                <c:pt idx="11">
                  <c:v>劉利珍</c:v>
                </c:pt>
                <c:pt idx="12">
                  <c:v>張先鋒</c:v>
                </c:pt>
              </c:strCache>
            </c:strRef>
          </c:cat>
          <c:val>
            <c:numRef>
              <c:f>'A4'!$AA$7:$AA$19</c:f>
              <c:numCache>
                <c:formatCode>0.00%</c:formatCode>
                <c:ptCount val="13"/>
                <c:pt idx="0">
                  <c:v>1.2472647702407002E-2</c:v>
                </c:pt>
                <c:pt idx="1">
                  <c:v>6.958250497017893E-3</c:v>
                </c:pt>
                <c:pt idx="2">
                  <c:v>2.8101164191087916E-3</c:v>
                </c:pt>
                <c:pt idx="3">
                  <c:v>1.1312217194570137E-3</c:v>
                </c:pt>
                <c:pt idx="4">
                  <c:v>5.0238633509168548E-4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9DB-4AF8-9B0D-D03A58937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20230352"/>
        <c:axId val="420237424"/>
      </c:barChart>
      <c:catAx>
        <c:axId val="42023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420237424"/>
        <c:crosses val="autoZero"/>
        <c:auto val="1"/>
        <c:lblAlgn val="ctr"/>
        <c:lblOffset val="100"/>
        <c:noMultiLvlLbl val="0"/>
      </c:catAx>
      <c:valAx>
        <c:axId val="420237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2023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10503390201224846"/>
          <c:w val="0.15210395196663992"/>
          <c:h val="0.23860936457381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[NWE1_IQC(V1.4.3)-2024 To IT.xlsm]A4!樞紐分析表3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b="1">
                <a:solidFill>
                  <a:schemeClr val="tx1">
                    <a:lumMod val="65000"/>
                    <a:lumOff val="35000"/>
                  </a:schemeClr>
                </a:solidFill>
              </a:rPr>
              <a:t>人員檢驗批</a:t>
            </a:r>
            <a:endParaRPr lang="zh-TW" b="1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layout>
        <c:manualLayout>
          <c:xMode val="edge"/>
          <c:yMode val="edge"/>
          <c:x val="2.1111111111111094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2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4.9306296498288833E-2"/>
          <c:y val="0.22223735571738087"/>
          <c:w val="0.91364216972878376"/>
          <c:h val="0.596535797608632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'A4'!$AD$6</c:f>
              <c:strCache>
                <c:ptCount val="1"/>
                <c:pt idx="0">
                  <c:v>-檢驗批數-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'A4'!$AC$7:$AC$19</c:f>
              <c:strCache>
                <c:ptCount val="13"/>
                <c:pt idx="0">
                  <c:v>李婉沅</c:v>
                </c:pt>
                <c:pt idx="1">
                  <c:v>曹小微</c:v>
                </c:pt>
                <c:pt idx="2">
                  <c:v>瞿小玉</c:v>
                </c:pt>
                <c:pt idx="3">
                  <c:v>唐瑛</c:v>
                </c:pt>
                <c:pt idx="4">
                  <c:v>于慶科</c:v>
                </c:pt>
                <c:pt idx="5">
                  <c:v>張先鋒</c:v>
                </c:pt>
                <c:pt idx="6">
                  <c:v>付遲</c:v>
                </c:pt>
                <c:pt idx="7">
                  <c:v>丁玲霞</c:v>
                </c:pt>
                <c:pt idx="8">
                  <c:v>薑丹丹</c:v>
                </c:pt>
                <c:pt idx="9">
                  <c:v>劉利珍</c:v>
                </c:pt>
                <c:pt idx="10">
                  <c:v>李土清</c:v>
                </c:pt>
                <c:pt idx="11">
                  <c:v>何勇</c:v>
                </c:pt>
                <c:pt idx="12">
                  <c:v>黃偉</c:v>
                </c:pt>
              </c:strCache>
            </c:strRef>
          </c:cat>
          <c:val>
            <c:numRef>
              <c:f>'A4'!$AD$7:$AD$19</c:f>
              <c:numCache>
                <c:formatCode>General</c:formatCode>
                <c:ptCount val="13"/>
                <c:pt idx="0">
                  <c:v>76</c:v>
                </c:pt>
                <c:pt idx="1">
                  <c:v>75</c:v>
                </c:pt>
                <c:pt idx="2">
                  <c:v>75</c:v>
                </c:pt>
                <c:pt idx="3">
                  <c:v>70</c:v>
                </c:pt>
                <c:pt idx="4">
                  <c:v>69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59</c:v>
                </c:pt>
                <c:pt idx="9">
                  <c:v>24</c:v>
                </c:pt>
                <c:pt idx="10">
                  <c:v>24</c:v>
                </c:pt>
                <c:pt idx="11">
                  <c:v>12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D4-4D20-A60F-C6A56EAD2545}"/>
            </c:ext>
          </c:extLst>
        </c:ser>
        <c:ser>
          <c:idx val="1"/>
          <c:order val="1"/>
          <c:tx>
            <c:strRef>
              <c:f>'A4'!$AE$6</c:f>
              <c:strCache>
                <c:ptCount val="1"/>
                <c:pt idx="0">
                  <c:v>-異常批數-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'A4'!$AC$7:$AC$19</c:f>
              <c:strCache>
                <c:ptCount val="13"/>
                <c:pt idx="0">
                  <c:v>李婉沅</c:v>
                </c:pt>
                <c:pt idx="1">
                  <c:v>曹小微</c:v>
                </c:pt>
                <c:pt idx="2">
                  <c:v>瞿小玉</c:v>
                </c:pt>
                <c:pt idx="3">
                  <c:v>唐瑛</c:v>
                </c:pt>
                <c:pt idx="4">
                  <c:v>于慶科</c:v>
                </c:pt>
                <c:pt idx="5">
                  <c:v>張先鋒</c:v>
                </c:pt>
                <c:pt idx="6">
                  <c:v>付遲</c:v>
                </c:pt>
                <c:pt idx="7">
                  <c:v>丁玲霞</c:v>
                </c:pt>
                <c:pt idx="8">
                  <c:v>薑丹丹</c:v>
                </c:pt>
                <c:pt idx="9">
                  <c:v>劉利珍</c:v>
                </c:pt>
                <c:pt idx="10">
                  <c:v>李土清</c:v>
                </c:pt>
                <c:pt idx="11">
                  <c:v>何勇</c:v>
                </c:pt>
                <c:pt idx="12">
                  <c:v>黃偉</c:v>
                </c:pt>
              </c:strCache>
            </c:strRef>
          </c:cat>
          <c:val>
            <c:numRef>
              <c:f>'A4'!$AE$7:$AE$19</c:f>
              <c:numCache>
                <c:formatCode>General</c:formatCode>
                <c:ptCount val="13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D4-4D20-A60F-C6A56EAD2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20239056"/>
        <c:axId val="420234704"/>
      </c:barChart>
      <c:catAx>
        <c:axId val="42023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420234704"/>
        <c:crosses val="autoZero"/>
        <c:auto val="1"/>
        <c:lblAlgn val="ctr"/>
        <c:lblOffset val="100"/>
        <c:noMultiLvlLbl val="0"/>
      </c:catAx>
      <c:valAx>
        <c:axId val="420234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42023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044762055583621"/>
          <c:y val="4.5068897637795279E-2"/>
          <c:w val="0.10941489125001683"/>
          <c:h val="0.180676613207904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[NWE1_IQC(V1.4.3)-2024 To IT.xlsm]A4!樞紐分析表4</c:name>
    <c:fmtId val="4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 b="1">
                <a:solidFill>
                  <a:schemeClr val="tx1">
                    <a:lumMod val="65000"/>
                    <a:lumOff val="35000"/>
                  </a:schemeClr>
                </a:solidFill>
              </a:rPr>
              <a:t>人員檢驗數</a:t>
            </a:r>
            <a:endParaRPr lang="zh-TW" b="1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layout>
        <c:manualLayout>
          <c:xMode val="edge"/>
          <c:yMode val="edge"/>
          <c:x val="2.1188823442295314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2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7"/>
      </c:pivotFmt>
      <c:pivotFmt>
        <c:idx val="8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9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0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1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2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3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dLbl>
          <c:idx val="0"/>
          <c:layout>
            <c:manualLayout>
              <c:x val="0"/>
              <c:y val="-2.3148148148148234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en-US" altLang="zh-TW"/>
                  <a:t>202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6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7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8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9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20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21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5.7082597020056837E-2"/>
          <c:y val="0.22091462525517644"/>
          <c:w val="0.90769356955380576"/>
          <c:h val="0.654270924467774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'A4'!$AH$6</c:f>
              <c:strCache>
                <c:ptCount val="1"/>
                <c:pt idx="0">
                  <c:v>-總樣品數-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'A4'!$AG$7:$AG$19</c:f>
              <c:strCache>
                <c:ptCount val="13"/>
                <c:pt idx="0">
                  <c:v>唐瑛</c:v>
                </c:pt>
                <c:pt idx="1">
                  <c:v>曹小微</c:v>
                </c:pt>
                <c:pt idx="2">
                  <c:v>李婉沅</c:v>
                </c:pt>
                <c:pt idx="3">
                  <c:v>丁玲霞</c:v>
                </c:pt>
                <c:pt idx="4">
                  <c:v>瞿小玉</c:v>
                </c:pt>
                <c:pt idx="5">
                  <c:v>薑丹丹</c:v>
                </c:pt>
                <c:pt idx="6">
                  <c:v>于慶科</c:v>
                </c:pt>
                <c:pt idx="7">
                  <c:v>付遲</c:v>
                </c:pt>
                <c:pt idx="8">
                  <c:v>李土清</c:v>
                </c:pt>
                <c:pt idx="9">
                  <c:v>張先鋒</c:v>
                </c:pt>
                <c:pt idx="10">
                  <c:v>劉利珍</c:v>
                </c:pt>
                <c:pt idx="11">
                  <c:v>黃偉</c:v>
                </c:pt>
                <c:pt idx="12">
                  <c:v>何勇</c:v>
                </c:pt>
              </c:strCache>
            </c:strRef>
          </c:cat>
          <c:val>
            <c:numRef>
              <c:f>'A4'!$AH$7:$AH$19</c:f>
              <c:numCache>
                <c:formatCode>General</c:formatCode>
                <c:ptCount val="13"/>
                <c:pt idx="0">
                  <c:v>5218</c:v>
                </c:pt>
                <c:pt idx="1">
                  <c:v>4980</c:v>
                </c:pt>
                <c:pt idx="2">
                  <c:v>4570</c:v>
                </c:pt>
                <c:pt idx="3">
                  <c:v>3981</c:v>
                </c:pt>
                <c:pt idx="4">
                  <c:v>3536</c:v>
                </c:pt>
                <c:pt idx="5">
                  <c:v>2686</c:v>
                </c:pt>
                <c:pt idx="6">
                  <c:v>2491</c:v>
                </c:pt>
                <c:pt idx="7">
                  <c:v>2012</c:v>
                </c:pt>
                <c:pt idx="8">
                  <c:v>1760</c:v>
                </c:pt>
                <c:pt idx="9">
                  <c:v>1231</c:v>
                </c:pt>
                <c:pt idx="10">
                  <c:v>695</c:v>
                </c:pt>
                <c:pt idx="11">
                  <c:v>273</c:v>
                </c:pt>
                <c:pt idx="12">
                  <c:v>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98E-4030-865D-4945BA28496A}"/>
            </c:ext>
          </c:extLst>
        </c:ser>
        <c:ser>
          <c:idx val="1"/>
          <c:order val="1"/>
          <c:tx>
            <c:strRef>
              <c:f>'A4'!$AI$6</c:f>
              <c:strCache>
                <c:ptCount val="1"/>
                <c:pt idx="0">
                  <c:v>-總不良數-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EE0-43C9-A52E-E80B450B49C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CCC-4AC4-89E2-9D4267BB4B0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ABE-462E-943C-CABED40BF80F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3F0-4A88-B6C7-8910855A15F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ECF-45BC-A162-2337C6C5D80F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24AA-4FE5-8BD4-7B99E93C49F3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4B33-4AAB-81E7-62479DCD9D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'A4'!$AG$7:$AG$19</c:f>
              <c:strCache>
                <c:ptCount val="13"/>
                <c:pt idx="0">
                  <c:v>唐瑛</c:v>
                </c:pt>
                <c:pt idx="1">
                  <c:v>曹小微</c:v>
                </c:pt>
                <c:pt idx="2">
                  <c:v>李婉沅</c:v>
                </c:pt>
                <c:pt idx="3">
                  <c:v>丁玲霞</c:v>
                </c:pt>
                <c:pt idx="4">
                  <c:v>瞿小玉</c:v>
                </c:pt>
                <c:pt idx="5">
                  <c:v>薑丹丹</c:v>
                </c:pt>
                <c:pt idx="6">
                  <c:v>于慶科</c:v>
                </c:pt>
                <c:pt idx="7">
                  <c:v>付遲</c:v>
                </c:pt>
                <c:pt idx="8">
                  <c:v>李土清</c:v>
                </c:pt>
                <c:pt idx="9">
                  <c:v>張先鋒</c:v>
                </c:pt>
                <c:pt idx="10">
                  <c:v>劉利珍</c:v>
                </c:pt>
                <c:pt idx="11">
                  <c:v>黃偉</c:v>
                </c:pt>
                <c:pt idx="12">
                  <c:v>何勇</c:v>
                </c:pt>
              </c:strCache>
            </c:strRef>
          </c:cat>
          <c:val>
            <c:numRef>
              <c:f>'A4'!$AI$7:$AI$19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57</c:v>
                </c:pt>
                <c:pt idx="3">
                  <c:v>2</c:v>
                </c:pt>
                <c:pt idx="4">
                  <c:v>4</c:v>
                </c:pt>
                <c:pt idx="5">
                  <c:v>0</c:v>
                </c:pt>
                <c:pt idx="6">
                  <c:v>7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98E-4030-865D-4945BA284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20230896"/>
        <c:axId val="420232528"/>
      </c:barChart>
      <c:catAx>
        <c:axId val="42023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420232528"/>
        <c:crosses val="autoZero"/>
        <c:auto val="1"/>
        <c:lblAlgn val="ctr"/>
        <c:lblOffset val="100"/>
        <c:noMultiLvlLbl val="0"/>
      </c:catAx>
      <c:valAx>
        <c:axId val="420232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42023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224284840780026"/>
          <c:y val="3.5809638378536013E-2"/>
          <c:w val="0.1127802405370442"/>
          <c:h val="0.180676613207904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133350</xdr:rowOff>
    </xdr:from>
    <xdr:to>
      <xdr:col>11</xdr:col>
      <xdr:colOff>70758</xdr:colOff>
      <xdr:row>5</xdr:row>
      <xdr:rowOff>118673</xdr:rowOff>
    </xdr:to>
    <xdr:grpSp>
      <xdr:nvGrpSpPr>
        <xdr:cNvPr id="44" name="群組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GrpSpPr/>
      </xdr:nvGrpSpPr>
      <xdr:grpSpPr>
        <a:xfrm>
          <a:off x="1905000" y="1140279"/>
          <a:ext cx="2683329" cy="1604573"/>
          <a:chOff x="2714222" y="1758523"/>
          <a:chExt cx="2160000" cy="1152000"/>
        </a:xfrm>
      </xdr:grpSpPr>
      <xdr:sp macro="" textlink="">
        <xdr:nvSpPr>
          <xdr:cNvPr id="45" name="圓角矩形 44">
            <a:extLst>
              <a:ext uri="{FF2B5EF4-FFF2-40B4-BE49-F238E27FC236}">
                <a16:creationId xmlns:a16="http://schemas.microsoft.com/office/drawing/2014/main" id="{00000000-0008-0000-0F00-00002D000000}"/>
              </a:ext>
            </a:extLst>
          </xdr:cNvPr>
          <xdr:cNvSpPr/>
        </xdr:nvSpPr>
        <xdr:spPr>
          <a:xfrm>
            <a:off x="2714222" y="1758523"/>
            <a:ext cx="2160000" cy="1152000"/>
          </a:xfrm>
          <a:prstGeom prst="roundRect">
            <a:avLst/>
          </a:prstGeom>
          <a:solidFill>
            <a:srgbClr val="FFCCCC">
              <a:alpha val="64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zh-TW" altLang="en-US" sz="1400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" textlink="'A3'!BJ1">
        <xdr:nvSpPr>
          <xdr:cNvPr id="46" name="文字方塊 45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SpPr txBox="1"/>
        </xdr:nvSpPr>
        <xdr:spPr>
          <a:xfrm>
            <a:off x="2871405" y="2327730"/>
            <a:ext cx="1845635" cy="4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334908D-6AA5-468A-BD54-BADB76AE4264}" type="TxLink">
              <a:rPr lang="en-US" altLang="en-US" sz="16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pPr algn="ctr"/>
              <a:t>3294</a:t>
            </a:fld>
            <a:endParaRPr lang="en-US" altLang="en-US" sz="16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" textlink="">
        <xdr:nvSpPr>
          <xdr:cNvPr id="47" name="矩形 46">
            <a:extLst>
              <a:ext uri="{FF2B5EF4-FFF2-40B4-BE49-F238E27FC236}">
                <a16:creationId xmlns:a16="http://schemas.microsoft.com/office/drawing/2014/main" id="{00000000-0008-0000-0F00-00002F000000}"/>
              </a:ext>
            </a:extLst>
          </xdr:cNvPr>
          <xdr:cNvSpPr/>
        </xdr:nvSpPr>
        <xdr:spPr>
          <a:xfrm>
            <a:off x="2729436" y="2147109"/>
            <a:ext cx="2129572" cy="72000"/>
          </a:xfrm>
          <a:prstGeom prst="rect">
            <a:avLst/>
          </a:prstGeom>
          <a:solidFill>
            <a:srgbClr val="FFCCCC"/>
          </a:solidFill>
          <a:ln>
            <a:noFill/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48" name="群組 47">
            <a:extLst>
              <a:ext uri="{FF2B5EF4-FFF2-40B4-BE49-F238E27FC236}">
                <a16:creationId xmlns:a16="http://schemas.microsoft.com/office/drawing/2014/main" id="{00000000-0008-0000-0F00-000030000000}"/>
              </a:ext>
            </a:extLst>
          </xdr:cNvPr>
          <xdr:cNvGrpSpPr/>
        </xdr:nvGrpSpPr>
        <xdr:grpSpPr>
          <a:xfrm>
            <a:off x="2835552" y="1792540"/>
            <a:ext cx="1049686" cy="356837"/>
            <a:chOff x="739589" y="1759323"/>
            <a:chExt cx="1030942" cy="369794"/>
          </a:xfrm>
        </xdr:grpSpPr>
        <xdr:grpSp>
          <xdr:nvGrpSpPr>
            <xdr:cNvPr id="49" name="群組 48">
              <a:extLst>
                <a:ext uri="{FF2B5EF4-FFF2-40B4-BE49-F238E27FC236}">
                  <a16:creationId xmlns:a16="http://schemas.microsoft.com/office/drawing/2014/main" id="{00000000-0008-0000-0F00-000031000000}"/>
                </a:ext>
              </a:extLst>
            </xdr:cNvPr>
            <xdr:cNvGrpSpPr/>
          </xdr:nvGrpSpPr>
          <xdr:grpSpPr>
            <a:xfrm>
              <a:off x="739589" y="1798544"/>
              <a:ext cx="268941" cy="291353"/>
              <a:chOff x="705971" y="1826559"/>
              <a:chExt cx="324971" cy="381000"/>
            </a:xfrm>
          </xdr:grpSpPr>
          <xdr:sp macro="" textlink="">
            <xdr:nvSpPr>
              <xdr:cNvPr id="51" name="矩形 50">
                <a:extLst>
                  <a:ext uri="{FF2B5EF4-FFF2-40B4-BE49-F238E27FC236}">
                    <a16:creationId xmlns:a16="http://schemas.microsoft.com/office/drawing/2014/main" id="{00000000-0008-0000-0F00-000033000000}"/>
                  </a:ext>
                </a:extLst>
              </xdr:cNvPr>
              <xdr:cNvSpPr/>
            </xdr:nvSpPr>
            <xdr:spPr>
              <a:xfrm>
                <a:off x="705971" y="1826559"/>
                <a:ext cx="324971" cy="381000"/>
              </a:xfrm>
              <a:prstGeom prst="rect">
                <a:avLst/>
              </a:prstGeom>
              <a:noFill/>
            </xdr:spPr>
          </xdr:sp>
          <xdr:sp macro="" textlink="">
            <xdr:nvSpPr>
              <xdr:cNvPr id="52" name="手繪多邊形 51">
                <a:extLst>
                  <a:ext uri="{FF2B5EF4-FFF2-40B4-BE49-F238E27FC236}">
                    <a16:creationId xmlns:a16="http://schemas.microsoft.com/office/drawing/2014/main" id="{00000000-0008-0000-0F00-000034000000}"/>
                  </a:ext>
                </a:extLst>
              </xdr:cNvPr>
              <xdr:cNvSpPr/>
            </xdr:nvSpPr>
            <xdr:spPr>
              <a:xfrm>
                <a:off x="774079" y="1863696"/>
                <a:ext cx="188753" cy="188753"/>
              </a:xfrm>
              <a:custGeom>
                <a:avLst/>
                <a:gdLst>
                  <a:gd name="connsiteX0" fmla="*/ 0 w 188753"/>
                  <a:gd name="connsiteY0" fmla="*/ 94377 h 188753"/>
                  <a:gd name="connsiteX1" fmla="*/ 94377 w 188753"/>
                  <a:gd name="connsiteY1" fmla="*/ 0 h 188753"/>
                  <a:gd name="connsiteX2" fmla="*/ 188754 w 188753"/>
                  <a:gd name="connsiteY2" fmla="*/ 94377 h 188753"/>
                  <a:gd name="connsiteX3" fmla="*/ 94377 w 188753"/>
                  <a:gd name="connsiteY3" fmla="*/ 188754 h 188753"/>
                  <a:gd name="connsiteX4" fmla="*/ 0 w 188753"/>
                  <a:gd name="connsiteY4" fmla="*/ 94377 h 188753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188753" h="188753">
                    <a:moveTo>
                      <a:pt x="0" y="94377"/>
                    </a:moveTo>
                    <a:cubicBezTo>
                      <a:pt x="0" y="42254"/>
                      <a:pt x="42254" y="0"/>
                      <a:pt x="94377" y="0"/>
                    </a:cubicBezTo>
                    <a:cubicBezTo>
                      <a:pt x="146500" y="0"/>
                      <a:pt x="188754" y="42254"/>
                      <a:pt x="188754" y="94377"/>
                    </a:cubicBezTo>
                    <a:cubicBezTo>
                      <a:pt x="188754" y="146500"/>
                      <a:pt x="146500" y="188754"/>
                      <a:pt x="94377" y="188754"/>
                    </a:cubicBezTo>
                    <a:cubicBezTo>
                      <a:pt x="42254" y="188754"/>
                      <a:pt x="0" y="146500"/>
                      <a:pt x="0" y="94377"/>
                    </a:cubicBezTo>
                    <a:close/>
                  </a:path>
                </a:pathLst>
              </a:custGeom>
              <a:solidFill>
                <a:srgbClr val="FF5050">
                  <a:alpha val="50000"/>
                </a:srgbClr>
              </a:solidFill>
            </xdr:spPr>
            <xdr:style>
              <a:lnRef idx="2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0">
                <a:schemeClr val="accent1">
                  <a:alpha val="5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tx1"/>
              </a:fontRef>
            </xdr:style>
            <xdr:txBody>
              <a:bodyPr spcFirstLastPara="0" vert="horz" wrap="square" lIns="25167" tIns="33032" rIns="25167" bIns="70782" numCol="1" spcCol="1270" anchor="ctr" anchorCtr="0">
                <a:noAutofit/>
              </a:bodyPr>
              <a:lstStyle/>
              <a:p>
                <a:pPr lvl="0" algn="ctr" defTabSz="2667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zh-TW" altLang="en-US" sz="600" kern="1200" dirty="0">
                    <a:solidFill>
                      <a:schemeClr val="accent5"/>
                    </a:solidFill>
                  </a:rPr>
                  <a:t> </a:t>
                </a:r>
              </a:p>
            </xdr:txBody>
          </xdr:sp>
          <xdr:sp macro="" textlink="">
            <xdr:nvSpPr>
              <xdr:cNvPr id="53" name="手繪多邊形 52">
                <a:extLst>
                  <a:ext uri="{FF2B5EF4-FFF2-40B4-BE49-F238E27FC236}">
                    <a16:creationId xmlns:a16="http://schemas.microsoft.com/office/drawing/2014/main" id="{00000000-0008-0000-0F00-000035000000}"/>
                  </a:ext>
                </a:extLst>
              </xdr:cNvPr>
              <xdr:cNvSpPr/>
            </xdr:nvSpPr>
            <xdr:spPr>
              <a:xfrm>
                <a:off x="842188" y="1981667"/>
                <a:ext cx="174000" cy="188754"/>
              </a:xfrm>
              <a:custGeom>
                <a:avLst/>
                <a:gdLst>
                  <a:gd name="connsiteX0" fmla="*/ 0 w 188753"/>
                  <a:gd name="connsiteY0" fmla="*/ 94377 h 188753"/>
                  <a:gd name="connsiteX1" fmla="*/ 94377 w 188753"/>
                  <a:gd name="connsiteY1" fmla="*/ 0 h 188753"/>
                  <a:gd name="connsiteX2" fmla="*/ 188754 w 188753"/>
                  <a:gd name="connsiteY2" fmla="*/ 94377 h 188753"/>
                  <a:gd name="connsiteX3" fmla="*/ 94377 w 188753"/>
                  <a:gd name="connsiteY3" fmla="*/ 188754 h 188753"/>
                  <a:gd name="connsiteX4" fmla="*/ 0 w 188753"/>
                  <a:gd name="connsiteY4" fmla="*/ 94377 h 188753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188753" h="188753">
                    <a:moveTo>
                      <a:pt x="0" y="94377"/>
                    </a:moveTo>
                    <a:cubicBezTo>
                      <a:pt x="0" y="42254"/>
                      <a:pt x="42254" y="0"/>
                      <a:pt x="94377" y="0"/>
                    </a:cubicBezTo>
                    <a:cubicBezTo>
                      <a:pt x="146500" y="0"/>
                      <a:pt x="188754" y="42254"/>
                      <a:pt x="188754" y="94377"/>
                    </a:cubicBezTo>
                    <a:cubicBezTo>
                      <a:pt x="188754" y="146500"/>
                      <a:pt x="146500" y="188754"/>
                      <a:pt x="94377" y="188754"/>
                    </a:cubicBezTo>
                    <a:cubicBezTo>
                      <a:pt x="42254" y="188754"/>
                      <a:pt x="0" y="146500"/>
                      <a:pt x="0" y="94377"/>
                    </a:cubicBezTo>
                    <a:close/>
                  </a:path>
                </a:pathLst>
              </a:custGeom>
              <a:solidFill>
                <a:srgbClr val="FF5050">
                  <a:alpha val="49804"/>
                </a:srgbClr>
              </a:solidFill>
            </xdr:spPr>
            <xdr:style>
              <a:lnRef idx="2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0">
                <a:schemeClr val="accent1">
                  <a:alpha val="5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tx1"/>
              </a:fontRef>
            </xdr:style>
            <xdr:txBody>
              <a:bodyPr spcFirstLastPara="0" vert="horz" wrap="square" lIns="57727" tIns="48762" rIns="17774" bIns="36177" numCol="1" spcCol="1270" anchor="ctr" anchorCtr="0">
                <a:noAutofit/>
              </a:bodyPr>
              <a:lstStyle/>
              <a:p>
                <a:pPr lvl="0" algn="ctr" defTabSz="2667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zh-TW" altLang="en-US" sz="600" kern="1200" dirty="0">
                    <a:solidFill>
                      <a:schemeClr val="accent5"/>
                    </a:solidFill>
                  </a:rPr>
                  <a:t> </a:t>
                </a:r>
              </a:p>
            </xdr:txBody>
          </xdr:sp>
          <xdr:sp macro="" textlink="">
            <xdr:nvSpPr>
              <xdr:cNvPr id="54" name="手繪多邊形 53">
                <a:extLst>
                  <a:ext uri="{FF2B5EF4-FFF2-40B4-BE49-F238E27FC236}">
                    <a16:creationId xmlns:a16="http://schemas.microsoft.com/office/drawing/2014/main" id="{00000000-0008-0000-0F00-000036000000}"/>
                  </a:ext>
                </a:extLst>
              </xdr:cNvPr>
              <xdr:cNvSpPr/>
            </xdr:nvSpPr>
            <xdr:spPr>
              <a:xfrm>
                <a:off x="705971" y="1981667"/>
                <a:ext cx="188753" cy="188753"/>
              </a:xfrm>
              <a:custGeom>
                <a:avLst/>
                <a:gdLst>
                  <a:gd name="connsiteX0" fmla="*/ 0 w 188753"/>
                  <a:gd name="connsiteY0" fmla="*/ 94377 h 188753"/>
                  <a:gd name="connsiteX1" fmla="*/ 94377 w 188753"/>
                  <a:gd name="connsiteY1" fmla="*/ 0 h 188753"/>
                  <a:gd name="connsiteX2" fmla="*/ 188754 w 188753"/>
                  <a:gd name="connsiteY2" fmla="*/ 94377 h 188753"/>
                  <a:gd name="connsiteX3" fmla="*/ 94377 w 188753"/>
                  <a:gd name="connsiteY3" fmla="*/ 188754 h 188753"/>
                  <a:gd name="connsiteX4" fmla="*/ 0 w 188753"/>
                  <a:gd name="connsiteY4" fmla="*/ 94377 h 188753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188753" h="188753">
                    <a:moveTo>
                      <a:pt x="0" y="94377"/>
                    </a:moveTo>
                    <a:cubicBezTo>
                      <a:pt x="0" y="42254"/>
                      <a:pt x="42254" y="0"/>
                      <a:pt x="94377" y="0"/>
                    </a:cubicBezTo>
                    <a:cubicBezTo>
                      <a:pt x="146500" y="0"/>
                      <a:pt x="188754" y="42254"/>
                      <a:pt x="188754" y="94377"/>
                    </a:cubicBezTo>
                    <a:cubicBezTo>
                      <a:pt x="188754" y="146500"/>
                      <a:pt x="146500" y="188754"/>
                      <a:pt x="94377" y="188754"/>
                    </a:cubicBezTo>
                    <a:cubicBezTo>
                      <a:pt x="42254" y="188754"/>
                      <a:pt x="0" y="146500"/>
                      <a:pt x="0" y="94377"/>
                    </a:cubicBezTo>
                    <a:close/>
                  </a:path>
                </a:pathLst>
              </a:custGeom>
              <a:solidFill>
                <a:srgbClr val="FF5050">
                  <a:alpha val="50000"/>
                </a:srgbClr>
              </a:solidFill>
            </xdr:spPr>
            <xdr:style>
              <a:lnRef idx="2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0">
                <a:schemeClr val="accent1">
                  <a:alpha val="5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tx1"/>
              </a:fontRef>
            </xdr:style>
            <xdr:txBody>
              <a:bodyPr spcFirstLastPara="0" vert="horz" wrap="square" lIns="17774" tIns="48762" rIns="57727" bIns="36177" numCol="1" spcCol="1270" anchor="ctr" anchorCtr="0">
                <a:noAutofit/>
              </a:bodyPr>
              <a:lstStyle/>
              <a:p>
                <a:pPr lvl="0" algn="ctr" defTabSz="2667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zh-TW" altLang="en-US" sz="600" kern="1200" dirty="0">
                    <a:solidFill>
                      <a:schemeClr val="accent5"/>
                    </a:solidFill>
                  </a:rPr>
                  <a:t> </a:t>
                </a:r>
              </a:p>
            </xdr:txBody>
          </xdr:sp>
        </xdr:grpSp>
        <xdr:sp macro="" textlink="">
          <xdr:nvSpPr>
            <xdr:cNvPr id="50" name="文字方塊 49">
              <a:extLst>
                <a:ext uri="{FF2B5EF4-FFF2-40B4-BE49-F238E27FC236}">
                  <a16:creationId xmlns:a16="http://schemas.microsoft.com/office/drawing/2014/main" id="{00000000-0008-0000-0F00-000032000000}"/>
                </a:ext>
              </a:extLst>
            </xdr:cNvPr>
            <xdr:cNvSpPr txBox="1"/>
          </xdr:nvSpPr>
          <xdr:spPr>
            <a:xfrm>
              <a:off x="896470" y="1759323"/>
              <a:ext cx="874061" cy="36979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TW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rPr>
                <a:t>DPPM</a:t>
              </a:r>
              <a:r>
                <a:rPr lang="en-US" altLang="en-US" sz="14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</a:rPr>
                <a:t> </a:t>
              </a:r>
            </a:p>
          </xdr:txBody>
        </xdr:sp>
      </xdr:grpSp>
    </xdr:grpSp>
    <xdr:clientData/>
  </xdr:twoCellAnchor>
  <xdr:twoCellAnchor>
    <xdr:from>
      <xdr:col>0</xdr:col>
      <xdr:colOff>118381</xdr:colOff>
      <xdr:row>0</xdr:row>
      <xdr:rowOff>43540</xdr:rowOff>
    </xdr:from>
    <xdr:to>
      <xdr:col>36</xdr:col>
      <xdr:colOff>13606</xdr:colOff>
      <xdr:row>1</xdr:row>
      <xdr:rowOff>43543</xdr:rowOff>
    </xdr:to>
    <xdr:sp macro="" textlink="">
      <xdr:nvSpPr>
        <xdr:cNvPr id="15" name="圓角矩形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118381" y="43540"/>
          <a:ext cx="15380154" cy="1006932"/>
        </a:xfrm>
        <a:prstGeom prst="roundRect">
          <a:avLst>
            <a:gd name="adj" fmla="val 7773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TW" sz="4000" b="1">
              <a:solidFill>
                <a:schemeClr val="accent1">
                  <a:lumMod val="75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IQC </a:t>
          </a:r>
          <a:r>
            <a:rPr lang="zh-TW" altLang="en-US" sz="4000" b="1">
              <a:solidFill>
                <a:schemeClr val="accent1">
                  <a:lumMod val="75000"/>
                </a:schemeClr>
              </a:solidFill>
              <a:latin typeface="Segoe UI Black" panose="020B0A02040204020203" pitchFamily="34" charset="0"/>
              <a:ea typeface="Yu Gothic UI Semibold" panose="020B0700000000000000" pitchFamily="34" charset="-128"/>
            </a:rPr>
            <a:t>   </a:t>
          </a:r>
          <a:r>
            <a:rPr lang="en-US" altLang="zh-TW" sz="4000" b="1">
              <a:solidFill>
                <a:schemeClr val="accent1">
                  <a:lumMod val="75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Dashboard</a:t>
          </a:r>
          <a:endParaRPr lang="zh-TW" altLang="en-US" sz="4000" b="1">
            <a:solidFill>
              <a:schemeClr val="accent1">
                <a:lumMod val="75000"/>
              </a:schemeClr>
            </a:solidFill>
            <a:latin typeface="Segoe UI Black" panose="020B0A02040204020203" pitchFamily="34" charset="0"/>
            <a:ea typeface="Yu Gothic UI Semibold" panose="020B0700000000000000" pitchFamily="34" charset="-128"/>
          </a:endParaRPr>
        </a:p>
      </xdr:txBody>
    </xdr:sp>
    <xdr:clientData/>
  </xdr:twoCellAnchor>
  <xdr:twoCellAnchor editAs="absolute">
    <xdr:from>
      <xdr:col>26</xdr:col>
      <xdr:colOff>47706</xdr:colOff>
      <xdr:row>0</xdr:row>
      <xdr:rowOff>555170</xdr:rowOff>
    </xdr:from>
    <xdr:to>
      <xdr:col>31</xdr:col>
      <xdr:colOff>3993</xdr:colOff>
      <xdr:row>0</xdr:row>
      <xdr:rowOff>997402</xdr:rowOff>
    </xdr:to>
    <xdr:sp macro="[0]!All" textlink="">
      <xdr:nvSpPr>
        <xdr:cNvPr id="7" name="圓角矩形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1178349" y="555170"/>
          <a:ext cx="2133430" cy="442232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2400">
              <a:solidFill>
                <a:schemeClr val="lt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檢驗分析</a:t>
          </a:r>
          <a:endParaRPr lang="en-US" altLang="zh-TW" sz="2400">
            <a:solidFill>
              <a:schemeClr val="lt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 editAs="absolute">
    <xdr:from>
      <xdr:col>31</xdr:col>
      <xdr:colOff>55547</xdr:colOff>
      <xdr:row>0</xdr:row>
      <xdr:rowOff>541563</xdr:rowOff>
    </xdr:from>
    <xdr:to>
      <xdr:col>36</xdr:col>
      <xdr:colOff>0</xdr:colOff>
      <xdr:row>0</xdr:row>
      <xdr:rowOff>993320</xdr:rowOff>
    </xdr:to>
    <xdr:sp macro="[0]!LoadData_待驗清單" textlink="">
      <xdr:nvSpPr>
        <xdr:cNvPr id="3" name="圓角矩形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3363333" y="541563"/>
          <a:ext cx="2121596" cy="451757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2400">
              <a:solidFill>
                <a:schemeClr val="lt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待驗清單</a:t>
          </a:r>
        </a:p>
      </xdr:txBody>
    </xdr:sp>
    <xdr:clientData/>
  </xdr:twoCellAnchor>
  <xdr:twoCellAnchor>
    <xdr:from>
      <xdr:col>1</xdr:col>
      <xdr:colOff>1121</xdr:colOff>
      <xdr:row>18</xdr:row>
      <xdr:rowOff>89648</xdr:rowOff>
    </xdr:from>
    <xdr:to>
      <xdr:col>36</xdr:col>
      <xdr:colOff>13608</xdr:colOff>
      <xdr:row>26</xdr:row>
      <xdr:rowOff>7890</xdr:rowOff>
    </xdr:to>
    <xdr:graphicFrame macro="">
      <xdr:nvGraphicFramePr>
        <xdr:cNvPr id="39" name="圖表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136070</xdr:colOff>
      <xdr:row>26</xdr:row>
      <xdr:rowOff>36099</xdr:rowOff>
    </xdr:from>
    <xdr:to>
      <xdr:col>36</xdr:col>
      <xdr:colOff>40821</xdr:colOff>
      <xdr:row>33</xdr:row>
      <xdr:rowOff>142599</xdr:rowOff>
    </xdr:to>
    <xdr:graphicFrame macro="">
      <xdr:nvGraphicFramePr>
        <xdr:cNvPr id="28" name="圖表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142873</xdr:colOff>
      <xdr:row>46</xdr:row>
      <xdr:rowOff>9525</xdr:rowOff>
    </xdr:from>
    <xdr:to>
      <xdr:col>11</xdr:col>
      <xdr:colOff>421821</xdr:colOff>
      <xdr:row>54</xdr:row>
      <xdr:rowOff>177525</xdr:rowOff>
    </xdr:to>
    <xdr:graphicFrame macro="">
      <xdr:nvGraphicFramePr>
        <xdr:cNvPr id="32" name="圖表 6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142874</xdr:colOff>
      <xdr:row>55</xdr:row>
      <xdr:rowOff>104775</xdr:rowOff>
    </xdr:from>
    <xdr:to>
      <xdr:col>11</xdr:col>
      <xdr:colOff>408215</xdr:colOff>
      <xdr:row>64</xdr:row>
      <xdr:rowOff>82275</xdr:rowOff>
    </xdr:to>
    <xdr:graphicFrame macro="">
      <xdr:nvGraphicFramePr>
        <xdr:cNvPr id="33" name="圖表 5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19051</xdr:colOff>
      <xdr:row>46</xdr:row>
      <xdr:rowOff>9525</xdr:rowOff>
    </xdr:from>
    <xdr:to>
      <xdr:col>24</xdr:col>
      <xdr:colOff>1</xdr:colOff>
      <xdr:row>54</xdr:row>
      <xdr:rowOff>177525</xdr:rowOff>
    </xdr:to>
    <xdr:graphicFrame macro="">
      <xdr:nvGraphicFramePr>
        <xdr:cNvPr id="36" name="圖表 6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19052</xdr:colOff>
      <xdr:row>55</xdr:row>
      <xdr:rowOff>104775</xdr:rowOff>
    </xdr:from>
    <xdr:to>
      <xdr:col>23</xdr:col>
      <xdr:colOff>421823</xdr:colOff>
      <xdr:row>64</xdr:row>
      <xdr:rowOff>82275</xdr:rowOff>
    </xdr:to>
    <xdr:graphicFrame macro="">
      <xdr:nvGraphicFramePr>
        <xdr:cNvPr id="37" name="圖表 5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9525</xdr:colOff>
      <xdr:row>46</xdr:row>
      <xdr:rowOff>9525</xdr:rowOff>
    </xdr:from>
    <xdr:to>
      <xdr:col>36</xdr:col>
      <xdr:colOff>56850</xdr:colOff>
      <xdr:row>54</xdr:row>
      <xdr:rowOff>177525</xdr:rowOff>
    </xdr:to>
    <xdr:graphicFrame macro="">
      <xdr:nvGraphicFramePr>
        <xdr:cNvPr id="38" name="圖表 6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9526</xdr:colOff>
      <xdr:row>55</xdr:row>
      <xdr:rowOff>104775</xdr:rowOff>
    </xdr:from>
    <xdr:to>
      <xdr:col>36</xdr:col>
      <xdr:colOff>56851</xdr:colOff>
      <xdr:row>64</xdr:row>
      <xdr:rowOff>82275</xdr:rowOff>
    </xdr:to>
    <xdr:graphicFrame macro="">
      <xdr:nvGraphicFramePr>
        <xdr:cNvPr id="40" name="圖表 5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108857</xdr:colOff>
      <xdr:row>64</xdr:row>
      <xdr:rowOff>176894</xdr:rowOff>
    </xdr:from>
    <xdr:to>
      <xdr:col>36</xdr:col>
      <xdr:colOff>108857</xdr:colOff>
      <xdr:row>156</xdr:row>
      <xdr:rowOff>16169</xdr:rowOff>
    </xdr:to>
    <xdr:grpSp>
      <xdr:nvGrpSpPr>
        <xdr:cNvPr id="34" name="群組 33">
          <a:extLst>
            <a:ext uri="{FF2B5EF4-FFF2-40B4-BE49-F238E27FC236}">
              <a16:creationId xmlns:a16="http://schemas.microsoft.com/office/drawing/2014/main" id="{C6F2B04D-3DDD-44DB-8462-398606477527}"/>
            </a:ext>
          </a:extLst>
        </xdr:cNvPr>
        <xdr:cNvGrpSpPr/>
      </xdr:nvGrpSpPr>
      <xdr:grpSpPr>
        <a:xfrm>
          <a:off x="258536" y="14573251"/>
          <a:ext cx="15335250" cy="17365275"/>
          <a:chOff x="81642" y="14545395"/>
          <a:chExt cx="15920358" cy="17678880"/>
        </a:xfrm>
      </xdr:grpSpPr>
      <xdr:grpSp>
        <xdr:nvGrpSpPr>
          <xdr:cNvPr id="13" name="群組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GrpSpPr/>
        </xdr:nvGrpSpPr>
        <xdr:grpSpPr>
          <a:xfrm>
            <a:off x="138392" y="14545395"/>
            <a:ext cx="15863608" cy="2952001"/>
            <a:chOff x="104775" y="13857193"/>
            <a:chExt cx="12279225" cy="2952001"/>
          </a:xfrm>
        </xdr:grpSpPr>
        <xdr:sp macro="" textlink="">
          <xdr:nvSpPr>
            <xdr:cNvPr id="14" name="圓角矩形 13">
              <a:extLst>
                <a:ext uri="{FF2B5EF4-FFF2-40B4-BE49-F238E27FC236}">
                  <a16:creationId xmlns:a16="http://schemas.microsoft.com/office/drawing/2014/main" id="{00000000-0008-0000-0F00-00000E000000}"/>
                </a:ext>
              </a:extLst>
            </xdr:cNvPr>
            <xdr:cNvSpPr/>
          </xdr:nvSpPr>
          <xdr:spPr>
            <a:xfrm>
              <a:off x="104775" y="13857193"/>
              <a:ext cx="12279225" cy="2952001"/>
            </a:xfrm>
            <a:prstGeom prst="roundRect">
              <a:avLst>
                <a:gd name="adj" fmla="val 4578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10" name="D">
                  <a:extLst>
                    <a:ext uri="{FF2B5EF4-FFF2-40B4-BE49-F238E27FC236}">
                      <a16:creationId xmlns:a16="http://schemas.microsoft.com/office/drawing/2014/main" id="{00000000-0008-0000-0F00-00000A000000}"/>
                    </a:ext>
                  </a:extLst>
                </xdr:cNvPr>
                <xdr:cNvGraphicFramePr/>
              </xdr:nvGraphicFramePr>
              <xdr:xfrm>
                <a:off x="188876" y="15440024"/>
                <a:ext cx="12099106" cy="609601"/>
              </xdr:xfrm>
              <a:graphic>
                <a:graphicData uri="http://schemas.microsoft.com/office/drawing/2010/slicer">
                  <sle:slicer xmlns:sle="http://schemas.microsoft.com/office/drawing/2010/slicer" name="D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417857" y="16128004"/>
                  <a:ext cx="15056441" cy="598787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zh-TW" altLang="en-US" sz="1100"/>
    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    </a:r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8" name="M">
                  <a:extLst>
                    <a:ext uri="{FF2B5EF4-FFF2-40B4-BE49-F238E27FC236}">
                      <a16:creationId xmlns:a16="http://schemas.microsoft.com/office/drawing/2014/main" id="{00000000-0008-0000-0F00-000008000000}"/>
                    </a:ext>
                  </a:extLst>
                </xdr:cNvPr>
                <xdr:cNvGraphicFramePr/>
              </xdr:nvGraphicFramePr>
              <xdr:xfrm>
                <a:off x="1503007" y="13902172"/>
                <a:ext cx="10802393" cy="619126"/>
              </xdr:xfrm>
              <a:graphic>
                <a:graphicData uri="http://schemas.microsoft.com/office/drawing/2010/slicer">
                  <sle:slicer xmlns:sle="http://schemas.microsoft.com/office/drawing/2010/slicer" name="M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2053196" y="14617432"/>
                  <a:ext cx="13442778" cy="608143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zh-TW" altLang="en-US" sz="1100"/>
    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    </a:r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9" name="W">
                  <a:extLst>
                    <a:ext uri="{FF2B5EF4-FFF2-40B4-BE49-F238E27FC236}">
                      <a16:creationId xmlns:a16="http://schemas.microsoft.com/office/drawing/2014/main" id="{00000000-0008-0000-0F00-000009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503007" y="14573250"/>
                <a:ext cx="10802393" cy="838199"/>
              </xdr:xfrm>
              <a:graphic>
                <a:graphicData uri="http://schemas.microsoft.com/office/drawing/2010/slicer">
                  <sle:slicer xmlns:sle="http://schemas.microsoft.com/office/drawing/2010/slicer" name="W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2053196" y="15276606"/>
                  <a:ext cx="13442778" cy="82333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zh-TW" altLang="en-US" sz="1100"/>
    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    </a:r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11" name="類別">
                  <a:extLst>
                    <a:ext uri="{FF2B5EF4-FFF2-40B4-BE49-F238E27FC236}">
                      <a16:creationId xmlns:a16="http://schemas.microsoft.com/office/drawing/2014/main" id="{00000000-0008-0000-0F00-00000B000000}"/>
                    </a:ext>
                  </a:extLst>
                </xdr:cNvPr>
                <xdr:cNvGraphicFramePr/>
              </xdr:nvGraphicFramePr>
              <xdr:xfrm>
                <a:off x="188876" y="13916024"/>
                <a:ext cx="1265788" cy="1495426"/>
              </xdr:xfrm>
              <a:graphic>
                <a:graphicData uri="http://schemas.microsoft.com/office/drawing/2010/slicer">
                  <sle:slicer xmlns:sle="http://schemas.microsoft.com/office/drawing/2010/slicer" name="類別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417857" y="14631038"/>
                  <a:ext cx="1575179" cy="1468899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zh-TW" altLang="en-US" sz="1100"/>
    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    </a:r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86" name="供應商名稱">
                  <a:extLst>
                    <a:ext uri="{FF2B5EF4-FFF2-40B4-BE49-F238E27FC236}">
                      <a16:creationId xmlns:a16="http://schemas.microsoft.com/office/drawing/2014/main" id="{00000000-0008-0000-0F00-000056000000}"/>
                    </a:ext>
                  </a:extLst>
                </xdr:cNvPr>
                <xdr:cNvGraphicFramePr/>
              </xdr:nvGraphicFramePr>
              <xdr:xfrm>
                <a:off x="188876" y="16098375"/>
                <a:ext cx="12108452" cy="675149"/>
              </xdr:xfrm>
              <a:graphic>
                <a:graphicData uri="http://schemas.microsoft.com/office/drawing/2010/slicer">
                  <sle:slicer xmlns:sle="http://schemas.microsoft.com/office/drawing/2010/slicer" name="供應商名稱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417857" y="16774677"/>
                  <a:ext cx="15068072" cy="663173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zh-TW" altLang="en-US" sz="1100"/>
    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    </a:r>
                </a:p>
              </xdr:txBody>
            </xdr:sp>
          </mc:Fallback>
        </mc:AlternateContent>
      </xdr:grpSp>
      <xdr:grpSp>
        <xdr:nvGrpSpPr>
          <xdr:cNvPr id="31" name="群組 30">
            <a:extLst>
              <a:ext uri="{FF2B5EF4-FFF2-40B4-BE49-F238E27FC236}">
                <a16:creationId xmlns:a16="http://schemas.microsoft.com/office/drawing/2014/main" id="{E3A18767-BA1C-4B65-AD2D-7D1690387C99}"/>
              </a:ext>
            </a:extLst>
          </xdr:cNvPr>
          <xdr:cNvGrpSpPr/>
        </xdr:nvGrpSpPr>
        <xdr:grpSpPr>
          <a:xfrm>
            <a:off x="81642" y="17553214"/>
            <a:ext cx="15879537" cy="14671061"/>
            <a:chOff x="81642" y="17553214"/>
            <a:chExt cx="15879537" cy="14671061"/>
          </a:xfrm>
        </xdr:grpSpPr>
        <xdr:grpSp>
          <xdr:nvGrpSpPr>
            <xdr:cNvPr id="17" name="群組 16">
              <a:extLst>
                <a:ext uri="{FF2B5EF4-FFF2-40B4-BE49-F238E27FC236}">
                  <a16:creationId xmlns:a16="http://schemas.microsoft.com/office/drawing/2014/main" id="{00000000-0008-0000-0F00-000011000000}"/>
                </a:ext>
              </a:extLst>
            </xdr:cNvPr>
            <xdr:cNvGrpSpPr/>
          </xdr:nvGrpSpPr>
          <xdr:grpSpPr>
            <a:xfrm>
              <a:off x="107965" y="17553214"/>
              <a:ext cx="15853214" cy="6817179"/>
              <a:chOff x="104775" y="16932087"/>
              <a:chExt cx="12311226" cy="6774442"/>
            </a:xfrm>
          </xdr:grpSpPr>
          <xdr:graphicFrame macro="">
            <xdr:nvGraphicFramePr>
              <xdr:cNvPr id="4" name="圖表 3">
                <a:extLst>
                  <a:ext uri="{FF2B5EF4-FFF2-40B4-BE49-F238E27FC236}">
                    <a16:creationId xmlns:a16="http://schemas.microsoft.com/office/drawing/2014/main" id="{00000000-0008-0000-0F00-000004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179602" y="16976991"/>
              <a:ext cx="4091440" cy="224109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9"/>
              </a:graphicData>
            </a:graphic>
          </xdr:graphicFrame>
          <xdr:graphicFrame macro="">
            <xdr:nvGraphicFramePr>
              <xdr:cNvPr id="5" name="圖表 4">
                <a:extLst>
                  <a:ext uri="{FF2B5EF4-FFF2-40B4-BE49-F238E27FC236}">
                    <a16:creationId xmlns:a16="http://schemas.microsoft.com/office/drawing/2014/main" id="{00000000-0008-0000-0F00-000005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48152" y="16932087"/>
              <a:ext cx="3853403" cy="223157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0"/>
              </a:graphicData>
            </a:graphic>
          </xdr:graphicFrame>
          <xdr:graphicFrame macro="">
            <xdr:nvGraphicFramePr>
              <xdr:cNvPr id="6" name="圖表 5">
                <a:extLst>
                  <a:ext uri="{FF2B5EF4-FFF2-40B4-BE49-F238E27FC236}">
                    <a16:creationId xmlns:a16="http://schemas.microsoft.com/office/drawing/2014/main" id="{00000000-0008-0000-0F00-000006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398417" y="16932088"/>
              <a:ext cx="4017584" cy="229720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"/>
              </a:graphicData>
            </a:graphic>
          </xdr:graphicFrame>
          <xdr:graphicFrame macro="">
            <xdr:nvGraphicFramePr>
              <xdr:cNvPr id="18" name="圖表 17">
                <a:extLst>
                  <a:ext uri="{FF2B5EF4-FFF2-40B4-BE49-F238E27FC236}">
                    <a16:creationId xmlns:a16="http://schemas.microsoft.com/office/drawing/2014/main" id="{00000000-0008-0000-0F00-000012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4775" y="19341913"/>
              <a:ext cx="3896058" cy="21336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2"/>
              </a:graphicData>
            </a:graphic>
          </xdr:graphicFrame>
          <xdr:graphicFrame macro="">
            <xdr:nvGraphicFramePr>
              <xdr:cNvPr id="19" name="圖表 18">
                <a:extLst>
                  <a:ext uri="{FF2B5EF4-FFF2-40B4-BE49-F238E27FC236}">
                    <a16:creationId xmlns:a16="http://schemas.microsoft.com/office/drawing/2014/main" id="{00000000-0008-0000-0F00-000013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410843" y="19331428"/>
              <a:ext cx="3990354" cy="215265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3"/>
              </a:graphicData>
            </a:graphic>
          </xdr:graphicFrame>
          <xdr:graphicFrame macro="">
            <xdr:nvGraphicFramePr>
              <xdr:cNvPr id="20" name="圖表 19">
                <a:extLst>
                  <a:ext uri="{FF2B5EF4-FFF2-40B4-BE49-F238E27FC236}">
                    <a16:creationId xmlns:a16="http://schemas.microsoft.com/office/drawing/2014/main" id="{00000000-0008-0000-0F00-000014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174391" y="19351438"/>
              <a:ext cx="4079352" cy="214704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4"/>
              </a:graphicData>
            </a:graphic>
          </xdr:graphicFrame>
          <xdr:graphicFrame macro="">
            <xdr:nvGraphicFramePr>
              <xdr:cNvPr id="93" name="圖表 100">
                <a:extLst>
                  <a:ext uri="{FF2B5EF4-FFF2-40B4-BE49-F238E27FC236}">
                    <a16:creationId xmlns:a16="http://schemas.microsoft.com/office/drawing/2014/main" id="{00000000-0008-0000-0F00-00005D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4775" y="21582529"/>
              <a:ext cx="3895725" cy="2124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5"/>
              </a:graphicData>
            </a:graphic>
          </xdr:graphicFrame>
        </xdr:grpSp>
        <xdr:grpSp>
          <xdr:nvGrpSpPr>
            <xdr:cNvPr id="16" name="群組 15">
              <a:extLst>
                <a:ext uri="{FF2B5EF4-FFF2-40B4-BE49-F238E27FC236}">
                  <a16:creationId xmlns:a16="http://schemas.microsoft.com/office/drawing/2014/main" id="{00000000-0008-0000-0F00-000010000000}"/>
                </a:ext>
              </a:extLst>
            </xdr:cNvPr>
            <xdr:cNvGrpSpPr/>
          </xdr:nvGrpSpPr>
          <xdr:grpSpPr>
            <a:xfrm>
              <a:off x="81642" y="24408652"/>
              <a:ext cx="15849760" cy="7815623"/>
              <a:chOff x="104775" y="23907750"/>
              <a:chExt cx="12334875" cy="7815623"/>
            </a:xfrm>
          </xdr:grpSpPr>
          <mc:AlternateContent xmlns:mc="http://schemas.openxmlformats.org/markup-compatibility/2006">
            <mc:Choice xmlns:a14="http://schemas.microsoft.com/office/drawing/2010/main" Requires="a14">
              <xdr:graphicFrame macro="">
                <xdr:nvGraphicFramePr>
                  <xdr:cNvPr id="23" name="D 1">
                    <a:extLst>
                      <a:ext uri="{FF2B5EF4-FFF2-40B4-BE49-F238E27FC236}">
                        <a16:creationId xmlns:a16="http://schemas.microsoft.com/office/drawing/2014/main" id="{00000000-0008-0000-0F00-000017000000}"/>
                      </a:ext>
                    </a:extLst>
                  </xdr:cNvPr>
                  <xdr:cNvGraphicFramePr/>
                </xdr:nvGraphicFramePr>
                <xdr:xfrm>
                  <a:off x="104775" y="25425587"/>
                  <a:ext cx="1409701" cy="3463738"/>
                </xdr:xfrm>
                <a:graphic>
                  <a:graphicData uri="http://schemas.microsoft.com/office/drawing/2010/slicer">
                    <sle:slicer xmlns:sle="http://schemas.microsoft.com/office/drawing/2010/slicer" name="D 1"/>
                  </a:graphicData>
                </a:graphic>
              </xdr:graphicFrame>
            </mc:Choice>
            <mc:Fallback>
              <xdr:sp macro="" textlink="">
                <xdr:nvSpPr>
                  <xdr:cNvPr id="0" name=""/>
                  <xdr:cNvSpPr>
                    <a:spLocks noTextEdit="1"/>
                  </xdr:cNvSpPr>
                </xdr:nvSpPr>
                <xdr:spPr>
                  <a:xfrm>
                    <a:off x="258536" y="25752456"/>
                    <a:ext cx="1744829" cy="3402295"/>
                  </a:xfrm>
                  <a:prstGeom prst="rect">
                    <a:avLst/>
                  </a:prstGeom>
                  <a:solidFill>
                    <a:prstClr val="white"/>
                  </a:solidFill>
                  <a:ln w="1">
                    <a:solidFill>
                      <a:prstClr val="green"/>
                    </a:solidFill>
                  </a:ln>
                </xdr:spPr>
                <xdr:txBody>
                  <a:bodyPr vertOverflow="clip" horzOverflow="clip"/>
                  <a:lstStyle/>
                  <a:p>
                    <a:r>
                      <a:rPr lang="zh-TW" altLang="en-US" sz="1100"/>
      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      </a:r>
                  </a:p>
                </xdr:txBody>
              </xdr:sp>
            </mc:Fallback>
          </mc:AlternateContent>
          <xdr:grpSp>
            <xdr:nvGrpSpPr>
              <xdr:cNvPr id="42" name="群組 41">
                <a:extLst>
                  <a:ext uri="{FF2B5EF4-FFF2-40B4-BE49-F238E27FC236}">
                    <a16:creationId xmlns:a16="http://schemas.microsoft.com/office/drawing/2014/main" id="{00000000-0008-0000-0F00-00002A000000}"/>
                  </a:ext>
                </a:extLst>
              </xdr:cNvPr>
              <xdr:cNvGrpSpPr/>
            </xdr:nvGrpSpPr>
            <xdr:grpSpPr>
              <a:xfrm>
                <a:off x="104775" y="23907750"/>
                <a:ext cx="12334875" cy="1457325"/>
                <a:chOff x="104775" y="19354800"/>
                <a:chExt cx="12334875" cy="1457325"/>
              </a:xfrm>
            </xdr:grpSpPr>
            <xdr:sp macro="" textlink="">
              <xdr:nvSpPr>
                <xdr:cNvPr id="27" name="圓角矩形 26">
                  <a:extLst>
                    <a:ext uri="{FF2B5EF4-FFF2-40B4-BE49-F238E27FC236}">
                      <a16:creationId xmlns:a16="http://schemas.microsoft.com/office/drawing/2014/main" id="{00000000-0008-0000-0F00-00001B000000}"/>
                    </a:ext>
                  </a:extLst>
                </xdr:cNvPr>
                <xdr:cNvSpPr/>
              </xdr:nvSpPr>
              <xdr:spPr>
                <a:xfrm>
                  <a:off x="104775" y="19354800"/>
                  <a:ext cx="12334875" cy="1457325"/>
                </a:xfrm>
                <a:prstGeom prst="roundRect">
                  <a:avLst>
                    <a:gd name="adj" fmla="val 7867"/>
                  </a:avLst>
                </a:prstGeom>
                <a:solidFill>
                  <a:srgbClr val="7EBA5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zh-TW" altLang="en-US" sz="11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graphicFrame macro="">
                  <xdr:nvGraphicFramePr>
                    <xdr:cNvPr id="21" name="M 1">
                      <a:extLst>
                        <a:ext uri="{FF2B5EF4-FFF2-40B4-BE49-F238E27FC236}">
                          <a16:creationId xmlns:a16="http://schemas.microsoft.com/office/drawing/2014/main" id="{00000000-0008-0000-0F00-000015000000}"/>
                        </a:ext>
                      </a:extLst>
                    </xdr:cNvPr>
                    <xdr:cNvGraphicFramePr/>
                  </xdr:nvGraphicFramePr>
                  <xdr:xfrm>
                    <a:off x="1109699" y="19431000"/>
                    <a:ext cx="11268000" cy="612000"/>
                  </xdr:xfrm>
                  <a:graphic>
                    <a:graphicData uri="http://schemas.microsoft.com/office/drawing/2010/slicer">
                      <sle:slicer xmlns:sle="http://schemas.microsoft.com/office/drawing/2010/slicer" name="M 1"/>
                    </a:graphicData>
                  </a:graphic>
                </xdr:graphicFrame>
              </mc:Choice>
              <mc:Fallback>
                <xdr:sp macro="" textlink="">
                  <xdr:nvSpPr>
                    <xdr:cNvPr id="0" name=""/>
                    <xdr:cNvSpPr>
                      <a:spLocks noTextEdit="1"/>
                    </xdr:cNvSpPr>
                  </xdr:nvSpPr>
                  <xdr:spPr>
                    <a:xfrm>
                      <a:off x="1502361" y="24336392"/>
                      <a:ext cx="13946743" cy="601144"/>
                    </a:xfrm>
                    <a:prstGeom prst="rect">
                      <a:avLst/>
                    </a:prstGeom>
                    <a:solidFill>
                      <a:prstClr val="white"/>
                    </a:solidFill>
                    <a:ln w="1">
                      <a:solidFill>
                        <a:prstClr val="green"/>
                      </a:solidFill>
                    </a:ln>
                  </xdr:spPr>
                  <xdr:txBody>
                    <a:bodyPr vertOverflow="clip" horzOverflow="clip"/>
                    <a:lstStyle/>
                    <a:p>
                      <a:r>
                        <a:rPr lang="zh-TW" altLang="en-US" sz="1100"/>
        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        </a:r>
                    </a:p>
                  </xdr:txBody>
                </xdr:sp>
              </mc:Fallback>
            </mc:AlternateContent>
            <mc:AlternateContent xmlns:mc="http://schemas.openxmlformats.org/markup-compatibility/2006">
              <mc:Choice xmlns:a14="http://schemas.microsoft.com/office/drawing/2010/main" Requires="a14">
                <xdr:graphicFrame macro="">
                  <xdr:nvGraphicFramePr>
                    <xdr:cNvPr id="22" name="W 1">
                      <a:extLst>
                        <a:ext uri="{FF2B5EF4-FFF2-40B4-BE49-F238E27FC236}">
                          <a16:creationId xmlns:a16="http://schemas.microsoft.com/office/drawing/2014/main" id="{00000000-0008-0000-0F00-000016000000}"/>
                        </a:ext>
                      </a:extLst>
                    </xdr:cNvPr>
                    <xdr:cNvGraphicFramePr/>
                  </xdr:nvGraphicFramePr>
                  <xdr:xfrm>
                    <a:off x="1109699" y="20123925"/>
                    <a:ext cx="11268000" cy="612000"/>
                  </xdr:xfrm>
                  <a:graphic>
                    <a:graphicData uri="http://schemas.microsoft.com/office/drawing/2010/slicer">
                      <sle:slicer xmlns:sle="http://schemas.microsoft.com/office/drawing/2010/slicer" name="W 1"/>
                    </a:graphicData>
                  </a:graphic>
                </xdr:graphicFrame>
              </mc:Choice>
              <mc:Fallback>
                <xdr:sp macro="" textlink="">
                  <xdr:nvSpPr>
                    <xdr:cNvPr id="0" name=""/>
                    <xdr:cNvSpPr>
                      <a:spLocks noTextEdit="1"/>
                    </xdr:cNvSpPr>
                  </xdr:nvSpPr>
                  <xdr:spPr>
                    <a:xfrm>
                      <a:off x="1502361" y="25017026"/>
                      <a:ext cx="13946743" cy="601144"/>
                    </a:xfrm>
                    <a:prstGeom prst="rect">
                      <a:avLst/>
                    </a:prstGeom>
                    <a:solidFill>
                      <a:prstClr val="white"/>
                    </a:solidFill>
                    <a:ln w="1">
                      <a:solidFill>
                        <a:prstClr val="green"/>
                      </a:solidFill>
                    </a:ln>
                  </xdr:spPr>
                  <xdr:txBody>
                    <a:bodyPr vertOverflow="clip" horzOverflow="clip"/>
                    <a:lstStyle/>
                    <a:p>
                      <a:r>
                        <a:rPr lang="zh-TW" altLang="en-US" sz="1100"/>
        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        </a:r>
                    </a:p>
                  </xdr:txBody>
                </xdr:sp>
              </mc:Fallback>
            </mc:AlternateContent>
            <mc:AlternateContent xmlns:mc="http://schemas.openxmlformats.org/markup-compatibility/2006">
              <mc:Choice xmlns:a14="http://schemas.microsoft.com/office/drawing/2010/main" Requires="a14">
                <xdr:graphicFrame macro="">
                  <xdr:nvGraphicFramePr>
                    <xdr:cNvPr id="24" name="類別 1">
                      <a:extLst>
                        <a:ext uri="{FF2B5EF4-FFF2-40B4-BE49-F238E27FC236}">
                          <a16:creationId xmlns:a16="http://schemas.microsoft.com/office/drawing/2014/main" id="{00000000-0008-0000-0F00-000018000000}"/>
                        </a:ext>
                      </a:extLst>
                    </xdr:cNvPr>
                    <xdr:cNvGraphicFramePr/>
                  </xdr:nvGraphicFramePr>
                  <xdr:xfrm>
                    <a:off x="166725" y="19431000"/>
                    <a:ext cx="866775" cy="1304925"/>
                  </xdr:xfrm>
                  <a:graphic>
                    <a:graphicData uri="http://schemas.microsoft.com/office/drawing/2010/slicer">
                      <sle:slicer xmlns:sle="http://schemas.microsoft.com/office/drawing/2010/slicer" name="類別 1"/>
                    </a:graphicData>
                  </a:graphic>
                </xdr:graphicFrame>
              </mc:Choice>
              <mc:Fallback>
                <xdr:sp macro="" textlink="">
                  <xdr:nvSpPr>
                    <xdr:cNvPr id="0" name=""/>
                    <xdr:cNvSpPr>
                      <a:spLocks noTextEdit="1"/>
                    </xdr:cNvSpPr>
                  </xdr:nvSpPr>
                  <xdr:spPr>
                    <a:xfrm>
                      <a:off x="335213" y="24336392"/>
                      <a:ext cx="1072834" cy="1281777"/>
                    </a:xfrm>
                    <a:prstGeom prst="rect">
                      <a:avLst/>
                    </a:prstGeom>
                    <a:solidFill>
                      <a:prstClr val="white"/>
                    </a:solidFill>
                    <a:ln w="1">
                      <a:solidFill>
                        <a:prstClr val="green"/>
                      </a:solidFill>
                    </a:ln>
                  </xdr:spPr>
                  <xdr:txBody>
                    <a:bodyPr vertOverflow="clip" horzOverflow="clip"/>
                    <a:lstStyle/>
                    <a:p>
                      <a:r>
                        <a:rPr lang="zh-TW" altLang="en-US" sz="1100"/>
        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        </a:r>
                    </a:p>
                  </xdr:txBody>
                </xdr:sp>
              </mc:Fallback>
            </mc:AlternateContent>
          </xdr:grpSp>
          <mc:AlternateContent xmlns:mc="http://schemas.openxmlformats.org/markup-compatibility/2006">
            <mc:Choice xmlns:a14="http://schemas.microsoft.com/office/drawing/2010/main" Requires="a14">
              <xdr:graphicFrame macro="">
                <xdr:nvGraphicFramePr>
                  <xdr:cNvPr id="25" name="姓名">
                    <a:extLst>
                      <a:ext uri="{FF2B5EF4-FFF2-40B4-BE49-F238E27FC236}">
                        <a16:creationId xmlns:a16="http://schemas.microsoft.com/office/drawing/2014/main" id="{00000000-0008-0000-0F00-000019000000}"/>
                      </a:ext>
                    </a:extLst>
                  </xdr:cNvPr>
                  <xdr:cNvGraphicFramePr/>
                </xdr:nvGraphicFramePr>
                <xdr:xfrm>
                  <a:off x="1581150" y="25425587"/>
                  <a:ext cx="10848975" cy="647700"/>
                </xdr:xfrm>
                <a:graphic>
                  <a:graphicData uri="http://schemas.microsoft.com/office/drawing/2010/slicer">
                    <sle:slicer xmlns:sle="http://schemas.microsoft.com/office/drawing/2010/slicer" name="姓名"/>
                  </a:graphicData>
                </a:graphic>
              </xdr:graphicFrame>
            </mc:Choice>
            <mc:Fallback>
              <xdr:sp macro="" textlink="">
                <xdr:nvSpPr>
                  <xdr:cNvPr id="0" name=""/>
                  <xdr:cNvSpPr>
                    <a:spLocks noTextEdit="1"/>
                  </xdr:cNvSpPr>
                </xdr:nvSpPr>
                <xdr:spPr>
                  <a:xfrm>
                    <a:off x="2085890" y="25752456"/>
                    <a:ext cx="13428103" cy="636210"/>
                  </a:xfrm>
                  <a:prstGeom prst="rect">
                    <a:avLst/>
                  </a:prstGeom>
                  <a:solidFill>
                    <a:prstClr val="white"/>
                  </a:solidFill>
                  <a:ln w="1">
                    <a:solidFill>
                      <a:prstClr val="green"/>
                    </a:solidFill>
                  </a:ln>
                </xdr:spPr>
                <xdr:txBody>
                  <a:bodyPr vertOverflow="clip" horzOverflow="clip"/>
                  <a:lstStyle/>
                  <a:p>
                    <a:r>
                      <a:rPr lang="zh-TW" altLang="en-US" sz="1100"/>
      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      </a:r>
                  </a:p>
                </xdr:txBody>
              </xdr:sp>
            </mc:Fallback>
          </mc:AlternateContent>
          <xdr:graphicFrame macro="">
            <xdr:nvGraphicFramePr>
              <xdr:cNvPr id="29" name="圖表 28">
                <a:extLst>
                  <a:ext uri="{FF2B5EF4-FFF2-40B4-BE49-F238E27FC236}">
                    <a16:creationId xmlns:a16="http://schemas.microsoft.com/office/drawing/2014/main" id="{00000000-0008-0000-0F00-00001D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638300" y="26146125"/>
              <a:ext cx="4572000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6"/>
              </a:graphicData>
            </a:graphic>
          </xdr:graphicFrame>
          <xdr:graphicFrame macro="">
            <xdr:nvGraphicFramePr>
              <xdr:cNvPr id="30" name="圖表 29">
                <a:extLst>
                  <a:ext uri="{FF2B5EF4-FFF2-40B4-BE49-F238E27FC236}">
                    <a16:creationId xmlns:a16="http://schemas.microsoft.com/office/drawing/2014/main" id="{00000000-0008-0000-0F00-00001E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511475" y="26163814"/>
              <a:ext cx="5899324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7"/>
              </a:graphicData>
            </a:graphic>
          </xdr:graphicFrame>
          <xdr:graphicFrame macro="">
            <xdr:nvGraphicFramePr>
              <xdr:cNvPr id="92" name="圖表 91">
                <a:extLst>
                  <a:ext uri="{FF2B5EF4-FFF2-40B4-BE49-F238E27FC236}">
                    <a16:creationId xmlns:a16="http://schemas.microsoft.com/office/drawing/2014/main" id="{00000000-0008-0000-0F00-00005C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5364" y="28980173"/>
              <a:ext cx="6078423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8"/>
              </a:graphicData>
            </a:graphic>
          </xdr:graphicFrame>
          <xdr:graphicFrame macro="">
            <xdr:nvGraphicFramePr>
              <xdr:cNvPr id="94" name="圖表 93">
                <a:extLst>
                  <a:ext uri="{FF2B5EF4-FFF2-40B4-BE49-F238E27FC236}">
                    <a16:creationId xmlns:a16="http://schemas.microsoft.com/office/drawing/2014/main" id="{00000000-0008-0000-0F00-00005E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501246" y="28977771"/>
              <a:ext cx="5897043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9"/>
              </a:graphicData>
            </a:graphic>
          </xdr:graphicFrame>
        </xdr:grpSp>
      </xdr:grpSp>
    </xdr:grpSp>
    <xdr:clientData/>
  </xdr:twoCellAnchor>
  <xdr:twoCellAnchor>
    <xdr:from>
      <xdr:col>19</xdr:col>
      <xdr:colOff>429638</xdr:colOff>
      <xdr:row>1</xdr:row>
      <xdr:rowOff>160565</xdr:rowOff>
    </xdr:from>
    <xdr:to>
      <xdr:col>25</xdr:col>
      <xdr:colOff>329141</xdr:colOff>
      <xdr:row>5</xdr:row>
      <xdr:rowOff>145887</xdr:rowOff>
    </xdr:to>
    <xdr:grpSp>
      <xdr:nvGrpSpPr>
        <xdr:cNvPr id="12" name="群組 11">
          <a:extLst>
            <a:ext uri="{FF2B5EF4-FFF2-40B4-BE49-F238E27FC236}">
              <a16:creationId xmlns:a16="http://schemas.microsoft.com/office/drawing/2014/main" id="{019E5D80-0D85-443C-8145-2D2B6605B054}"/>
            </a:ext>
          </a:extLst>
        </xdr:cNvPr>
        <xdr:cNvGrpSpPr/>
      </xdr:nvGrpSpPr>
      <xdr:grpSpPr>
        <a:xfrm>
          <a:off x="8512281" y="1167494"/>
          <a:ext cx="2512074" cy="1604572"/>
          <a:chOff x="5261534" y="1140279"/>
          <a:chExt cx="2823678" cy="1604572"/>
        </a:xfrm>
      </xdr:grpSpPr>
      <xdr:grpSp>
        <xdr:nvGrpSpPr>
          <xdr:cNvPr id="2" name="群組 1">
            <a:extLst>
              <a:ext uri="{FF2B5EF4-FFF2-40B4-BE49-F238E27FC236}">
                <a16:creationId xmlns:a16="http://schemas.microsoft.com/office/drawing/2014/main" id="{00000000-0008-0000-0F00-000002000000}"/>
              </a:ext>
            </a:extLst>
          </xdr:cNvPr>
          <xdr:cNvGrpSpPr/>
        </xdr:nvGrpSpPr>
        <xdr:grpSpPr>
          <a:xfrm>
            <a:off x="5261534" y="1140279"/>
            <a:ext cx="2823678" cy="1604572"/>
            <a:chOff x="4213784" y="1247775"/>
            <a:chExt cx="2189585" cy="1175948"/>
          </a:xfrm>
        </xdr:grpSpPr>
        <xdr:sp macro="" textlink="">
          <xdr:nvSpPr>
            <xdr:cNvPr id="56" name="圓角矩形 55">
              <a:extLst>
                <a:ext uri="{FF2B5EF4-FFF2-40B4-BE49-F238E27FC236}">
                  <a16:creationId xmlns:a16="http://schemas.microsoft.com/office/drawing/2014/main" id="{00000000-0008-0000-0F00-000038000000}"/>
                </a:ext>
              </a:extLst>
            </xdr:cNvPr>
            <xdr:cNvSpPr/>
          </xdr:nvSpPr>
          <xdr:spPr>
            <a:xfrm>
              <a:off x="4213784" y="1247775"/>
              <a:ext cx="2186508" cy="1175948"/>
            </a:xfrm>
            <a:prstGeom prst="roundRect">
              <a:avLst/>
            </a:prstGeom>
            <a:solidFill>
              <a:schemeClr val="accent6">
                <a:lumMod val="60000"/>
                <a:lumOff val="40000"/>
                <a:alpha val="64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zh-TW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endParaRPr>
            </a:p>
          </xdr:txBody>
        </xdr:sp>
        <xdr:sp macro="" textlink="">
          <xdr:nvSpPr>
            <xdr:cNvPr id="57" name="文字方塊 56">
              <a:extLst>
                <a:ext uri="{FF2B5EF4-FFF2-40B4-BE49-F238E27FC236}">
                  <a16:creationId xmlns:a16="http://schemas.microsoft.com/office/drawing/2014/main" id="{00000000-0008-0000-0F00-000039000000}"/>
                </a:ext>
              </a:extLst>
            </xdr:cNvPr>
            <xdr:cNvSpPr txBox="1"/>
          </xdr:nvSpPr>
          <xdr:spPr>
            <a:xfrm>
              <a:off x="4657725" y="1752600"/>
              <a:ext cx="723900" cy="24227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TW" altLang="en-US" sz="14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</a:rPr>
                <a:t>外購</a:t>
              </a:r>
              <a:endParaRPr lang="en-US" altLang="en-US" sz="14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endParaRPr>
            </a:p>
          </xdr:txBody>
        </xdr:sp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00000000-0008-0000-0F00-00003A000000}"/>
                </a:ext>
              </a:extLst>
            </xdr:cNvPr>
            <xdr:cNvSpPr/>
          </xdr:nvSpPr>
          <xdr:spPr>
            <a:xfrm>
              <a:off x="4216861" y="1644441"/>
              <a:ext cx="2186508" cy="73497"/>
            </a:xfrm>
            <a:prstGeom prst="rect">
              <a:avLst/>
            </a:prstGeom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grpSp>
          <xdr:nvGrpSpPr>
            <xdr:cNvPr id="59" name="群組 58">
              <a:extLst>
                <a:ext uri="{FF2B5EF4-FFF2-40B4-BE49-F238E27FC236}">
                  <a16:creationId xmlns:a16="http://schemas.microsoft.com/office/drawing/2014/main" id="{00000000-0008-0000-0F00-00003B000000}"/>
                </a:ext>
              </a:extLst>
            </xdr:cNvPr>
            <xdr:cNvGrpSpPr/>
          </xdr:nvGrpSpPr>
          <xdr:grpSpPr>
            <a:xfrm>
              <a:off x="4366379" y="1282501"/>
              <a:ext cx="1098569" cy="364255"/>
              <a:chOff x="739589" y="1759323"/>
              <a:chExt cx="1067980" cy="369794"/>
            </a:xfrm>
          </xdr:grpSpPr>
          <xdr:grpSp>
            <xdr:nvGrpSpPr>
              <xdr:cNvPr id="60" name="群組 59">
                <a:extLst>
                  <a:ext uri="{FF2B5EF4-FFF2-40B4-BE49-F238E27FC236}">
                    <a16:creationId xmlns:a16="http://schemas.microsoft.com/office/drawing/2014/main" id="{00000000-0008-0000-0F00-00003C000000}"/>
                  </a:ext>
                </a:extLst>
              </xdr:cNvPr>
              <xdr:cNvGrpSpPr/>
            </xdr:nvGrpSpPr>
            <xdr:grpSpPr>
              <a:xfrm>
                <a:off x="739589" y="1798544"/>
                <a:ext cx="268941" cy="291353"/>
                <a:chOff x="705971" y="1826559"/>
                <a:chExt cx="324971" cy="381000"/>
              </a:xfrm>
            </xdr:grpSpPr>
            <xdr:sp macro="" textlink="">
              <xdr:nvSpPr>
                <xdr:cNvPr id="62" name="矩形 61">
                  <a:extLst>
                    <a:ext uri="{FF2B5EF4-FFF2-40B4-BE49-F238E27FC236}">
                      <a16:creationId xmlns:a16="http://schemas.microsoft.com/office/drawing/2014/main" id="{00000000-0008-0000-0F00-00003E000000}"/>
                    </a:ext>
                  </a:extLst>
                </xdr:cNvPr>
                <xdr:cNvSpPr/>
              </xdr:nvSpPr>
              <xdr:spPr>
                <a:xfrm>
                  <a:off x="705971" y="1826559"/>
                  <a:ext cx="324971" cy="381000"/>
                </a:xfrm>
                <a:prstGeom prst="rect">
                  <a:avLst/>
                </a:prstGeom>
                <a:noFill/>
              </xdr:spPr>
            </xdr:sp>
            <xdr:sp macro="" textlink="">
              <xdr:nvSpPr>
                <xdr:cNvPr id="63" name="手繪多邊形 62">
                  <a:extLst>
                    <a:ext uri="{FF2B5EF4-FFF2-40B4-BE49-F238E27FC236}">
                      <a16:creationId xmlns:a16="http://schemas.microsoft.com/office/drawing/2014/main" id="{00000000-0008-0000-0F00-00003F000000}"/>
                    </a:ext>
                  </a:extLst>
                </xdr:cNvPr>
                <xdr:cNvSpPr/>
              </xdr:nvSpPr>
              <xdr:spPr>
                <a:xfrm>
                  <a:off x="774079" y="1863696"/>
                  <a:ext cx="188753" cy="188753"/>
                </a:xfrm>
                <a:custGeom>
                  <a:avLst/>
                  <a:gdLst>
                    <a:gd name="connsiteX0" fmla="*/ 0 w 188753"/>
                    <a:gd name="connsiteY0" fmla="*/ 94377 h 188753"/>
                    <a:gd name="connsiteX1" fmla="*/ 94377 w 188753"/>
                    <a:gd name="connsiteY1" fmla="*/ 0 h 188753"/>
                    <a:gd name="connsiteX2" fmla="*/ 188754 w 188753"/>
                    <a:gd name="connsiteY2" fmla="*/ 94377 h 188753"/>
                    <a:gd name="connsiteX3" fmla="*/ 94377 w 188753"/>
                    <a:gd name="connsiteY3" fmla="*/ 188754 h 188753"/>
                    <a:gd name="connsiteX4" fmla="*/ 0 w 188753"/>
                    <a:gd name="connsiteY4" fmla="*/ 94377 h 188753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8753" h="188753">
                      <a:moveTo>
                        <a:pt x="0" y="94377"/>
                      </a:moveTo>
                      <a:cubicBezTo>
                        <a:pt x="0" y="42254"/>
                        <a:pt x="42254" y="0"/>
                        <a:pt x="94377" y="0"/>
                      </a:cubicBezTo>
                      <a:cubicBezTo>
                        <a:pt x="146500" y="0"/>
                        <a:pt x="188754" y="42254"/>
                        <a:pt x="188754" y="94377"/>
                      </a:cubicBezTo>
                      <a:cubicBezTo>
                        <a:pt x="188754" y="146500"/>
                        <a:pt x="146500" y="188754"/>
                        <a:pt x="94377" y="188754"/>
                      </a:cubicBezTo>
                      <a:cubicBezTo>
                        <a:pt x="42254" y="188754"/>
                        <a:pt x="0" y="146500"/>
                        <a:pt x="0" y="94377"/>
                      </a:cubicBezTo>
                      <a:close/>
                    </a:path>
                  </a:pathLst>
                </a:custGeom>
                <a:solidFill>
                  <a:schemeClr val="accent6">
                    <a:lumMod val="75000"/>
                    <a:alpha val="50000"/>
                  </a:schemeClr>
                </a:solidFill>
              </xdr:spPr>
              <xdr:style>
                <a:lnRef idx="2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0">
                  <a:schemeClr val="accent1">
                    <a:alpha val="5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tx1"/>
                </a:fontRef>
              </xdr:style>
              <xdr:txBody>
                <a:bodyPr spcFirstLastPara="0" vert="horz" wrap="square" lIns="25167" tIns="33032" rIns="25167" bIns="70782" numCol="1" spcCol="1270" anchor="ctr" anchorCtr="0">
                  <a:noAutofit/>
                </a:bodyPr>
                <a:lstStyle/>
                <a:p>
                  <a:pPr lvl="0" algn="ctr" defTabSz="2667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zh-TW" altLang="en-US" sz="600" kern="1200" dirty="0">
                      <a:solidFill>
                        <a:schemeClr val="accent5"/>
                      </a:solidFill>
                    </a:rPr>
                    <a:t> </a:t>
                  </a:r>
                </a:p>
              </xdr:txBody>
            </xdr:sp>
            <xdr:sp macro="" textlink="">
              <xdr:nvSpPr>
                <xdr:cNvPr id="64" name="手繪多邊形 63">
                  <a:extLst>
                    <a:ext uri="{FF2B5EF4-FFF2-40B4-BE49-F238E27FC236}">
                      <a16:creationId xmlns:a16="http://schemas.microsoft.com/office/drawing/2014/main" id="{00000000-0008-0000-0F00-000040000000}"/>
                    </a:ext>
                  </a:extLst>
                </xdr:cNvPr>
                <xdr:cNvSpPr/>
              </xdr:nvSpPr>
              <xdr:spPr>
                <a:xfrm>
                  <a:off x="842188" y="1981667"/>
                  <a:ext cx="174000" cy="188754"/>
                </a:xfrm>
                <a:custGeom>
                  <a:avLst/>
                  <a:gdLst>
                    <a:gd name="connsiteX0" fmla="*/ 0 w 188753"/>
                    <a:gd name="connsiteY0" fmla="*/ 94377 h 188753"/>
                    <a:gd name="connsiteX1" fmla="*/ 94377 w 188753"/>
                    <a:gd name="connsiteY1" fmla="*/ 0 h 188753"/>
                    <a:gd name="connsiteX2" fmla="*/ 188754 w 188753"/>
                    <a:gd name="connsiteY2" fmla="*/ 94377 h 188753"/>
                    <a:gd name="connsiteX3" fmla="*/ 94377 w 188753"/>
                    <a:gd name="connsiteY3" fmla="*/ 188754 h 188753"/>
                    <a:gd name="connsiteX4" fmla="*/ 0 w 188753"/>
                    <a:gd name="connsiteY4" fmla="*/ 94377 h 188753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8753" h="188753">
                      <a:moveTo>
                        <a:pt x="0" y="94377"/>
                      </a:moveTo>
                      <a:cubicBezTo>
                        <a:pt x="0" y="42254"/>
                        <a:pt x="42254" y="0"/>
                        <a:pt x="94377" y="0"/>
                      </a:cubicBezTo>
                      <a:cubicBezTo>
                        <a:pt x="146500" y="0"/>
                        <a:pt x="188754" y="42254"/>
                        <a:pt x="188754" y="94377"/>
                      </a:cubicBezTo>
                      <a:cubicBezTo>
                        <a:pt x="188754" y="146500"/>
                        <a:pt x="146500" y="188754"/>
                        <a:pt x="94377" y="188754"/>
                      </a:cubicBezTo>
                      <a:cubicBezTo>
                        <a:pt x="42254" y="188754"/>
                        <a:pt x="0" y="146500"/>
                        <a:pt x="0" y="94377"/>
                      </a:cubicBezTo>
                      <a:close/>
                    </a:path>
                  </a:pathLst>
                </a:custGeom>
                <a:solidFill>
                  <a:schemeClr val="accent6">
                    <a:lumMod val="75000"/>
                    <a:alpha val="49804"/>
                  </a:schemeClr>
                </a:solidFill>
              </xdr:spPr>
              <xdr:style>
                <a:lnRef idx="2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0">
                  <a:schemeClr val="accent1">
                    <a:alpha val="5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tx1"/>
                </a:fontRef>
              </xdr:style>
              <xdr:txBody>
                <a:bodyPr spcFirstLastPara="0" vert="horz" wrap="square" lIns="57727" tIns="48762" rIns="17774" bIns="36177" numCol="1" spcCol="1270" anchor="ctr" anchorCtr="0">
                  <a:noAutofit/>
                </a:bodyPr>
                <a:lstStyle/>
                <a:p>
                  <a:pPr lvl="0" algn="ctr" defTabSz="2667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zh-TW" altLang="en-US" sz="600" kern="1200" dirty="0">
                      <a:solidFill>
                        <a:schemeClr val="accent5"/>
                      </a:solidFill>
                    </a:rPr>
                    <a:t> </a:t>
                  </a:r>
                </a:p>
              </xdr:txBody>
            </xdr:sp>
            <xdr:sp macro="" textlink="">
              <xdr:nvSpPr>
                <xdr:cNvPr id="65" name="手繪多邊形 64">
                  <a:extLst>
                    <a:ext uri="{FF2B5EF4-FFF2-40B4-BE49-F238E27FC236}">
                      <a16:creationId xmlns:a16="http://schemas.microsoft.com/office/drawing/2014/main" id="{00000000-0008-0000-0F00-000041000000}"/>
                    </a:ext>
                  </a:extLst>
                </xdr:cNvPr>
                <xdr:cNvSpPr/>
              </xdr:nvSpPr>
              <xdr:spPr>
                <a:xfrm>
                  <a:off x="705971" y="1981667"/>
                  <a:ext cx="188753" cy="188753"/>
                </a:xfrm>
                <a:custGeom>
                  <a:avLst/>
                  <a:gdLst>
                    <a:gd name="connsiteX0" fmla="*/ 0 w 188753"/>
                    <a:gd name="connsiteY0" fmla="*/ 94377 h 188753"/>
                    <a:gd name="connsiteX1" fmla="*/ 94377 w 188753"/>
                    <a:gd name="connsiteY1" fmla="*/ 0 h 188753"/>
                    <a:gd name="connsiteX2" fmla="*/ 188754 w 188753"/>
                    <a:gd name="connsiteY2" fmla="*/ 94377 h 188753"/>
                    <a:gd name="connsiteX3" fmla="*/ 94377 w 188753"/>
                    <a:gd name="connsiteY3" fmla="*/ 188754 h 188753"/>
                    <a:gd name="connsiteX4" fmla="*/ 0 w 188753"/>
                    <a:gd name="connsiteY4" fmla="*/ 94377 h 188753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188753" h="188753">
                      <a:moveTo>
                        <a:pt x="0" y="94377"/>
                      </a:moveTo>
                      <a:cubicBezTo>
                        <a:pt x="0" y="42254"/>
                        <a:pt x="42254" y="0"/>
                        <a:pt x="94377" y="0"/>
                      </a:cubicBezTo>
                      <a:cubicBezTo>
                        <a:pt x="146500" y="0"/>
                        <a:pt x="188754" y="42254"/>
                        <a:pt x="188754" y="94377"/>
                      </a:cubicBezTo>
                      <a:cubicBezTo>
                        <a:pt x="188754" y="146500"/>
                        <a:pt x="146500" y="188754"/>
                        <a:pt x="94377" y="188754"/>
                      </a:cubicBezTo>
                      <a:cubicBezTo>
                        <a:pt x="42254" y="188754"/>
                        <a:pt x="0" y="146500"/>
                        <a:pt x="0" y="94377"/>
                      </a:cubicBezTo>
                      <a:close/>
                    </a:path>
                  </a:pathLst>
                </a:custGeom>
                <a:solidFill>
                  <a:schemeClr val="accent6">
                    <a:lumMod val="75000"/>
                    <a:alpha val="50000"/>
                  </a:schemeClr>
                </a:solidFill>
              </xdr:spPr>
              <xdr:style>
                <a:lnRef idx="2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0">
                  <a:schemeClr val="accent1">
                    <a:alpha val="5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tx1"/>
                </a:fontRef>
              </xdr:style>
              <xdr:txBody>
                <a:bodyPr spcFirstLastPara="0" vert="horz" wrap="square" lIns="17774" tIns="48762" rIns="57727" bIns="36177" numCol="1" spcCol="1270" anchor="ctr" anchorCtr="0">
                  <a:noAutofit/>
                </a:bodyPr>
                <a:lstStyle/>
                <a:p>
                  <a:pPr lvl="0" algn="ctr" defTabSz="2667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zh-TW" altLang="en-US" sz="600" kern="1200" dirty="0">
                      <a:solidFill>
                        <a:schemeClr val="accent5"/>
                      </a:solidFill>
                    </a:rPr>
                    <a:t> </a:t>
                  </a:r>
                </a:p>
              </xdr:txBody>
            </xdr:sp>
          </xdr:grpSp>
          <xdr:sp macro="" textlink="">
            <xdr:nvSpPr>
              <xdr:cNvPr id="61" name="文字方塊 60">
                <a:extLst>
                  <a:ext uri="{FF2B5EF4-FFF2-40B4-BE49-F238E27FC236}">
                    <a16:creationId xmlns:a16="http://schemas.microsoft.com/office/drawing/2014/main" id="{00000000-0008-0000-0F00-00003D000000}"/>
                  </a:ext>
                </a:extLst>
              </xdr:cNvPr>
              <xdr:cNvSpPr txBox="1"/>
            </xdr:nvSpPr>
            <xdr:spPr>
              <a:xfrm>
                <a:off x="933508" y="1759323"/>
                <a:ext cx="874061" cy="3697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altLang="en-US" sz="1400" b="1" i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 L</a:t>
                </a:r>
                <a:r>
                  <a:rPr lang="en-US" altLang="zh-TW" sz="1400" b="1" i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RR</a:t>
                </a:r>
                <a:r>
                  <a:rPr lang="zh-TW" altLang="en-US" sz="1400" b="1" i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 </a:t>
                </a:r>
                <a:r>
                  <a:rPr lang="en-US" altLang="zh-TW" sz="1400" b="1" i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(%)</a:t>
                </a:r>
                <a:endParaRPr lang="en-US" altLang="en-US" sz="14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</a:endParaRPr>
              </a:p>
            </xdr:txBody>
          </xdr:sp>
        </xdr:grpSp>
        <xdr:sp macro="" textlink="">
          <xdr:nvSpPr>
            <xdr:cNvPr id="87" name="文字方塊 86">
              <a:extLst>
                <a:ext uri="{FF2B5EF4-FFF2-40B4-BE49-F238E27FC236}">
                  <a16:creationId xmlns:a16="http://schemas.microsoft.com/office/drawing/2014/main" id="{00000000-0008-0000-0F00-000057000000}"/>
                </a:ext>
              </a:extLst>
            </xdr:cNvPr>
            <xdr:cNvSpPr txBox="1"/>
          </xdr:nvSpPr>
          <xdr:spPr>
            <a:xfrm>
              <a:off x="4657725" y="2157116"/>
              <a:ext cx="723900" cy="24227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TW" altLang="en-US" sz="14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</a:rPr>
                <a:t>電鍍</a:t>
              </a:r>
              <a:endParaRPr lang="en-US" altLang="en-US" sz="14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endParaRPr>
            </a:p>
          </xdr:txBody>
        </xdr:sp>
        <xdr:sp macro="" textlink="'A3'!BJ8">
          <xdr:nvSpPr>
            <xdr:cNvPr id="88" name="文字方塊 87">
              <a:extLst>
                <a:ext uri="{FF2B5EF4-FFF2-40B4-BE49-F238E27FC236}">
                  <a16:creationId xmlns:a16="http://schemas.microsoft.com/office/drawing/2014/main" id="{00000000-0008-0000-0F00-000058000000}"/>
                </a:ext>
              </a:extLst>
            </xdr:cNvPr>
            <xdr:cNvSpPr txBox="1"/>
          </xdr:nvSpPr>
          <xdr:spPr>
            <a:xfrm>
              <a:off x="5191124" y="1752600"/>
              <a:ext cx="720000" cy="24227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73AE99D-52D5-47EF-BF63-F092A6A57C7E}" type="TxLink">
                <a:rPr lang="en-US" altLang="en-US" sz="14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</a:rPr>
                <a:pPr algn="ctr"/>
                <a:t>1.44%</a:t>
              </a:fld>
              <a:endParaRPr lang="en-US" altLang="en-US" sz="14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endParaRPr>
            </a:p>
          </xdr:txBody>
        </xdr:sp>
        <xdr:sp macro="" textlink="'A3'!BJ9">
          <xdr:nvSpPr>
            <xdr:cNvPr id="89" name="文字方塊 88">
              <a:extLst>
                <a:ext uri="{FF2B5EF4-FFF2-40B4-BE49-F238E27FC236}">
                  <a16:creationId xmlns:a16="http://schemas.microsoft.com/office/drawing/2014/main" id="{00000000-0008-0000-0F00-000059000000}"/>
                </a:ext>
              </a:extLst>
            </xdr:cNvPr>
            <xdr:cNvSpPr txBox="1"/>
          </xdr:nvSpPr>
          <xdr:spPr>
            <a:xfrm>
              <a:off x="5191124" y="2157116"/>
              <a:ext cx="720000" cy="24227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FFB470-D078-4C3B-BEEE-0966AEC4107F}" type="TxLink">
                <a:rPr lang="en-US" altLang="en-US" sz="14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</a:rPr>
                <a:pPr algn="ctr"/>
                <a:t>2.71%</a:t>
              </a:fld>
              <a:endParaRPr lang="en-US" altLang="en-US" sz="14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endParaRPr>
            </a:p>
          </xdr:txBody>
        </xdr:sp>
        <xdr:sp macro="" textlink="">
          <xdr:nvSpPr>
            <xdr:cNvPr id="90" name="文字方塊 89">
              <a:extLst>
                <a:ext uri="{FF2B5EF4-FFF2-40B4-BE49-F238E27FC236}">
                  <a16:creationId xmlns:a16="http://schemas.microsoft.com/office/drawing/2014/main" id="{00000000-0008-0000-0F00-00005A000000}"/>
                </a:ext>
              </a:extLst>
            </xdr:cNvPr>
            <xdr:cNvSpPr txBox="1"/>
          </xdr:nvSpPr>
          <xdr:spPr>
            <a:xfrm>
              <a:off x="5690159" y="1752600"/>
              <a:ext cx="542925" cy="24227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TW" sz="11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</a:rPr>
                <a:t>(</a:t>
              </a:r>
              <a:r>
                <a:rPr lang="en-US" altLang="en-US" sz="11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</a:rPr>
                <a:t>%</a:t>
              </a:r>
              <a:r>
                <a:rPr lang="en-US" altLang="zh-TW" sz="11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</a:rPr>
                <a:t>)</a:t>
              </a:r>
              <a:endParaRPr lang="en-US" altLang="en-US" sz="11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endParaRPr>
            </a:p>
          </xdr:txBody>
        </xdr:sp>
        <xdr:sp macro="" textlink="">
          <xdr:nvSpPr>
            <xdr:cNvPr id="91" name="文字方塊 90">
              <a:extLst>
                <a:ext uri="{FF2B5EF4-FFF2-40B4-BE49-F238E27FC236}">
                  <a16:creationId xmlns:a16="http://schemas.microsoft.com/office/drawing/2014/main" id="{00000000-0008-0000-0F00-00005B000000}"/>
                </a:ext>
              </a:extLst>
            </xdr:cNvPr>
            <xdr:cNvSpPr txBox="1"/>
          </xdr:nvSpPr>
          <xdr:spPr>
            <a:xfrm>
              <a:off x="5699684" y="2157116"/>
              <a:ext cx="542925" cy="24227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TW" sz="11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</a:rPr>
                <a:t>(</a:t>
              </a:r>
              <a:r>
                <a:rPr lang="en-US" altLang="en-US" sz="11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</a:rPr>
                <a:t>%</a:t>
              </a:r>
              <a:r>
                <a:rPr lang="en-US" altLang="zh-TW" sz="11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</a:rPr>
                <a:t>)</a:t>
              </a:r>
              <a:endParaRPr lang="en-US" altLang="en-US" sz="11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endParaRPr>
            </a:p>
          </xdr:txBody>
        </xdr:sp>
      </xdr:grpSp>
      <xdr:sp macro="" textlink="">
        <xdr:nvSpPr>
          <xdr:cNvPr id="67" name="文字方塊 66">
            <a:extLst>
              <a:ext uri="{FF2B5EF4-FFF2-40B4-BE49-F238E27FC236}">
                <a16:creationId xmlns:a16="http://schemas.microsoft.com/office/drawing/2014/main" id="{1E02A6E3-7BDC-4E3F-9F55-311403701A6F}"/>
              </a:ext>
            </a:extLst>
          </xdr:cNvPr>
          <xdr:cNvSpPr txBox="1"/>
        </xdr:nvSpPr>
        <xdr:spPr>
          <a:xfrm>
            <a:off x="5833034" y="2106386"/>
            <a:ext cx="933538" cy="330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zh-CN" altLang="en-US" sz="14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沖壓</a:t>
            </a:r>
            <a:endParaRPr lang="en-US" alt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" textlink="'A3'!BJ7">
        <xdr:nvSpPr>
          <xdr:cNvPr id="68" name="文字方塊 67">
            <a:extLst>
              <a:ext uri="{FF2B5EF4-FFF2-40B4-BE49-F238E27FC236}">
                <a16:creationId xmlns:a16="http://schemas.microsoft.com/office/drawing/2014/main" id="{9A8A9461-7E6C-4FD1-97A4-C6FA12A9F053}"/>
              </a:ext>
            </a:extLst>
          </xdr:cNvPr>
          <xdr:cNvSpPr txBox="1"/>
        </xdr:nvSpPr>
        <xdr:spPr>
          <a:xfrm>
            <a:off x="6520903" y="2106386"/>
            <a:ext cx="928508" cy="330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A2C855A-6203-4EDC-9803-F35CC5A4C651}" type="TxLink">
              <a:rPr lang="en-US" altLang="en-US" sz="1400" b="0" i="0" u="none" strike="noStrike">
                <a:solidFill>
                  <a:srgbClr val="000000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pPr algn="ctr"/>
              <a:t>2.10%</a:t>
            </a:fld>
            <a:endParaRPr lang="en-US" altLang="en-US" sz="16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" textlink="">
        <xdr:nvSpPr>
          <xdr:cNvPr id="69" name="文字方塊 68">
            <a:extLst>
              <a:ext uri="{FF2B5EF4-FFF2-40B4-BE49-F238E27FC236}">
                <a16:creationId xmlns:a16="http://schemas.microsoft.com/office/drawing/2014/main" id="{AF14FD01-1156-4BCF-B7A3-C863AAD45EEC}"/>
              </a:ext>
            </a:extLst>
          </xdr:cNvPr>
          <xdr:cNvSpPr txBox="1"/>
        </xdr:nvSpPr>
        <xdr:spPr>
          <a:xfrm>
            <a:off x="7176739" y="2106386"/>
            <a:ext cx="690628" cy="330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zh-TW" sz="11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en-US" altLang="en-US" sz="11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%</a:t>
            </a:r>
            <a:r>
              <a:rPr lang="en-US" altLang="zh-TW" sz="11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en-US" altLang="en-US" sz="11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0.31375</cdr:x>
      <cdr:y>0.01688</cdr:y>
    </cdr:from>
    <cdr:to>
      <cdr:x>0.74879</cdr:x>
      <cdr:y>0.17124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1231155" y="28567"/>
          <a:ext cx="1707097" cy="2611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（不良批數</a:t>
          </a:r>
          <a:r>
            <a:rPr lang="en-US" altLang="zh-CN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/</a:t>
          </a:r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檢驗批數）</a:t>
          </a:r>
          <a:endParaRPr lang="zh-TW" sz="1000">
            <a:solidFill>
              <a:schemeClr val="accent6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0.28089</cdr:x>
      <cdr:y>0.01693</cdr:y>
    </cdr:from>
    <cdr:to>
      <cdr:x>0.75915</cdr:x>
      <cdr:y>0.17451</cdr:y>
    </cdr:to>
    <cdr:sp macro="" textlink="">
      <cdr:nvSpPr>
        <cdr:cNvPr id="3" name="矩形 2"/>
        <cdr:cNvSpPr/>
      </cdr:nvSpPr>
      <cdr:spPr>
        <a:xfrm xmlns:a="http://schemas.openxmlformats.org/drawingml/2006/main">
          <a:off x="1396999" y="28646"/>
          <a:ext cx="2378584" cy="2666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（不良數</a:t>
          </a:r>
          <a:r>
            <a:rPr lang="en-US" altLang="zh-CN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/</a:t>
          </a:r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抽樣數</a:t>
          </a:r>
          <a:r>
            <a:rPr lang="en-US" altLang="zh-CN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*1000000</a:t>
          </a:r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）</a:t>
          </a:r>
          <a:endParaRPr lang="zh-TW" sz="1000">
            <a:solidFill>
              <a:schemeClr val="accent6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0.3186</cdr:x>
      <cdr:y>0.01125</cdr:y>
    </cdr:from>
    <cdr:to>
      <cdr:x>0.75364</cdr:x>
      <cdr:y>0.16561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1250205" y="19042"/>
          <a:ext cx="1707097" cy="2611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（不良批數</a:t>
          </a:r>
          <a:r>
            <a:rPr lang="en-US" altLang="zh-CN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/</a:t>
          </a:r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檢驗批數）</a:t>
          </a:r>
          <a:endParaRPr lang="zh-TW" sz="1000">
            <a:solidFill>
              <a:schemeClr val="accent6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0.33337</cdr:x>
      <cdr:y>0.01693</cdr:y>
    </cdr:from>
    <cdr:to>
      <cdr:x>0.81163</cdr:x>
      <cdr:y>0.17451</cdr:y>
    </cdr:to>
    <cdr:sp macro="" textlink="">
      <cdr:nvSpPr>
        <cdr:cNvPr id="3" name="矩形 2"/>
        <cdr:cNvSpPr/>
      </cdr:nvSpPr>
      <cdr:spPr>
        <a:xfrm xmlns:a="http://schemas.openxmlformats.org/drawingml/2006/main">
          <a:off x="1672030" y="28646"/>
          <a:ext cx="2398757" cy="2666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（不良數</a:t>
          </a:r>
          <a:r>
            <a:rPr lang="en-US" altLang="zh-CN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/</a:t>
          </a:r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抽樣數</a:t>
          </a:r>
          <a:r>
            <a:rPr lang="en-US" altLang="zh-CN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*1000000</a:t>
          </a:r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）</a:t>
          </a:r>
          <a:endParaRPr lang="zh-TW" sz="1000">
            <a:solidFill>
              <a:schemeClr val="accent6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0.31375</cdr:x>
      <cdr:y>0.01125</cdr:y>
    </cdr:from>
    <cdr:to>
      <cdr:x>0.74879</cdr:x>
      <cdr:y>0.16561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1231155" y="19042"/>
          <a:ext cx="1707097" cy="2611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（不良批數</a:t>
          </a:r>
          <a:r>
            <a:rPr lang="en-US" altLang="zh-CN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/</a:t>
          </a:r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檢驗批數）</a:t>
          </a:r>
          <a:endParaRPr lang="zh-TW" sz="1000">
            <a:solidFill>
              <a:schemeClr val="accent6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0.32717</cdr:x>
      <cdr:y>0.06434</cdr:y>
    </cdr:from>
    <cdr:to>
      <cdr:x>0.80543</cdr:x>
      <cdr:y>0.14717</cdr:y>
    </cdr:to>
    <cdr:sp macro="" textlink="">
      <cdr:nvSpPr>
        <cdr:cNvPr id="3" name="矩形 2"/>
        <cdr:cNvSpPr/>
      </cdr:nvSpPr>
      <cdr:spPr>
        <a:xfrm xmlns:a="http://schemas.openxmlformats.org/drawingml/2006/main">
          <a:off x="1582548" y="108857"/>
          <a:ext cx="2313363" cy="1401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（不良數</a:t>
          </a:r>
          <a:r>
            <a:rPr lang="en-US" altLang="zh-CN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/</a:t>
          </a:r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抽樣數</a:t>
          </a:r>
          <a:r>
            <a:rPr lang="en-US" altLang="zh-CN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*1000000</a:t>
          </a:r>
          <a:r>
            <a:rPr lang="zh-CN" altLang="en-US" sz="1000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）</a:t>
          </a:r>
          <a:endParaRPr lang="zh-TW" sz="1000">
            <a:solidFill>
              <a:schemeClr val="accent6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we" refreshedDate="45643.676205439813" createdVersion="5" refreshedVersion="7" minRefreshableVersion="3" recordCount="1759" xr:uid="{00000000-000A-0000-FFFF-FFFF00000000}">
  <cacheSource type="worksheet">
    <worksheetSource name="A1分頁"/>
  </cacheSource>
  <cacheFields count="12">
    <cacheField name="Y" numFmtId="0">
      <sharedItems containsSemiMixedTypes="0" containsString="0" containsNumber="1" containsInteger="1" minValue="2024" maxValue="2024"/>
    </cacheField>
    <cacheField name="Q" numFmtId="0">
      <sharedItems/>
    </cacheField>
    <cacheField name="M" numFmtId="0">
      <sharedItems/>
    </cacheField>
    <cacheField name="W" numFmtId="0">
      <sharedItems/>
    </cacheField>
    <cacheField name="D" numFmtId="14">
      <sharedItems containsSemiMixedTypes="0" containsNonDate="0" containsDate="1" containsString="0" minDate="2023-02-10T00:00:00" maxDate="2024-12-17T00:00:00" count="506">
        <d v="2024-01-02T00:00:00"/>
        <d v="2024-01-03T00:00:00"/>
        <d v="2024-01-04T00:00:00"/>
        <d v="2024-01-05T00:00:00"/>
        <d v="2024-01-08T00:00:00"/>
        <d v="2024-01-09T00:00:00"/>
        <d v="2024-01-10T00:00:00"/>
        <d v="2024-01-11T00:00:00"/>
        <d v="2024-01-12T00:00:00"/>
        <d v="2024-01-13T00:00:00"/>
        <d v="2024-01-15T00:00:00"/>
        <d v="2024-01-16T00:00:00"/>
        <d v="2024-01-17T00:00:00"/>
        <d v="2024-01-18T00:00:00"/>
        <d v="2024-01-19T00:00:00"/>
        <d v="2024-01-20T00:00:00"/>
        <d v="2024-01-22T00:00:00"/>
        <d v="2024-01-23T00:00:00"/>
        <d v="2024-01-24T00:00:00"/>
        <d v="2024-01-25T00:00:00"/>
        <d v="2024-01-26T00:00:00"/>
        <d v="2024-01-29T00:00:00"/>
        <d v="2024-01-30T00:00:00"/>
        <d v="2024-01-31T00:00:00"/>
        <d v="2024-02-01T00:00:00"/>
        <d v="2024-02-02T00:00:00"/>
        <d v="2024-02-19T00:00:00"/>
        <d v="2024-02-20T00:00:00"/>
        <d v="2024-02-21T00:00:00"/>
        <d v="2024-02-22T00:00:00"/>
        <d v="2024-02-23T00:00:00"/>
        <d v="2024-02-26T00:00:00"/>
        <d v="2024-02-27T00:00:00"/>
        <d v="2024-02-28T00:00:00"/>
        <d v="2024-02-29T00:00:00"/>
        <d v="2024-03-01T00:00:00"/>
        <d v="2024-03-04T00:00:00"/>
        <d v="2024-03-05T00:00:00"/>
        <d v="2024-03-06T00:00:00"/>
        <d v="2024-03-07T00:00:00"/>
        <d v="2024-03-08T00:00:00"/>
        <d v="2024-03-11T00:00:00"/>
        <d v="2024-03-12T00:00:00"/>
        <d v="2024-03-13T00:00:00"/>
        <d v="2024-03-14T00:00:00"/>
        <d v="2024-03-15T00:00:00"/>
        <d v="2024-03-18T00:00:00"/>
        <d v="2024-03-19T00:00:00"/>
        <d v="2024-03-20T00:00:00"/>
        <d v="2024-03-21T00:00:00"/>
        <d v="2024-03-22T00:00:00"/>
        <d v="2024-03-25T00:00:00"/>
        <d v="2024-03-26T00:00:00"/>
        <d v="2024-03-27T00:00:00"/>
        <d v="2024-03-28T00:00:00"/>
        <d v="2024-03-29T00:00:00"/>
        <d v="2024-04-01T00:00:00"/>
        <d v="2024-04-02T00:00:00"/>
        <d v="2024-04-03T00:00:00"/>
        <d v="2024-04-05T00:00:00"/>
        <d v="2024-04-08T00:00:00"/>
        <d v="2024-04-09T00:00:00"/>
        <d v="2024-04-10T00:00:00"/>
        <d v="2024-04-11T00:00:00"/>
        <d v="2024-04-12T00:00:00"/>
        <d v="2024-04-15T00:00:00"/>
        <d v="2024-04-16T00:00:00"/>
        <d v="2024-04-17T00:00:00"/>
        <d v="2024-04-18T00:00:00"/>
        <d v="2024-04-19T00:00:00"/>
        <d v="2024-04-20T00:00:00"/>
        <d v="2024-04-22T00:00:00"/>
        <d v="2024-04-23T00:00:00"/>
        <d v="2024-04-24T00:00:00"/>
        <d v="2024-04-25T00:00:00"/>
        <d v="2024-04-26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3T00:00:00"/>
        <d v="2024-05-14T00:00:00"/>
        <d v="2024-05-15T00:00:00"/>
        <d v="2024-05-16T00:00:00"/>
        <d v="2024-05-17T00:00:00"/>
        <d v="2024-05-20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  <d v="2024-06-03T00:00:00"/>
        <d v="2024-06-05T00:00:00"/>
        <d v="2024-06-06T00:00:00"/>
        <d v="2024-06-07T00:00:00"/>
        <d v="2024-06-11T00:00:00"/>
        <d v="2024-06-12T00:00:00"/>
        <d v="2024-06-13T00:00:00"/>
        <d v="2024-06-14T00:00:00"/>
        <d v="2024-06-17T00:00:00"/>
        <d v="2024-06-18T00:00:00"/>
        <d v="2024-06-19T00:00:00"/>
        <d v="2024-06-20T00:00:00"/>
        <d v="2024-06-21T00:00:00"/>
        <d v="2024-06-24T00:00:00"/>
        <d v="2024-06-25T00:00:00"/>
        <d v="2024-06-26T00:00:00"/>
        <d v="2024-06-27T00:00:00"/>
        <d v="2024-06-28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2T00:00:00"/>
        <d v="2024-07-23T00:00:00"/>
        <d v="2024-07-24T00:00:00"/>
        <d v="2024-07-25T00:00:00"/>
        <d v="2024-07-26T00:00:00"/>
        <d v="2024-07-29T00:00:00"/>
        <d v="2024-07-30T00:00:00"/>
        <d v="2024-07-31T00:00:00"/>
        <d v="2024-08-01T00:00:00"/>
        <d v="2024-08-02T00:00:00"/>
        <d v="2024-08-03T00:00:00"/>
        <d v="2024-08-05T00:00:00"/>
        <d v="2024-08-06T00:00:00"/>
        <d v="2024-08-07T00:00:00"/>
        <d v="2024-08-08T00:00:00"/>
        <d v="2024-08-09T00:00:00"/>
        <d v="2024-08-10T00:00:00"/>
        <d v="2024-08-12T00:00:00"/>
        <d v="2024-08-13T00:00:00"/>
        <d v="2024-08-14T00:00:00"/>
        <d v="2024-08-15T00:00:00"/>
        <d v="2024-08-16T00:00:00"/>
        <d v="2024-08-17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4T00:00:00"/>
        <d v="2024-09-16T00:00:00"/>
        <d v="2024-09-18T00:00:00"/>
        <d v="2024-09-19T00:00:00"/>
        <d v="2024-09-20T00:00:00"/>
        <d v="2024-09-21T00:00:00"/>
        <d v="2024-09-23T00:00:00"/>
        <d v="2024-09-24T00:00:00"/>
        <d v="2024-09-25T00:00:00"/>
        <d v="2024-09-26T00:00:00"/>
        <d v="2024-09-27T00:00:00"/>
        <d v="2024-09-30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4T00:00:00"/>
        <d v="2024-10-15T00:00:00"/>
        <d v="2024-10-16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29T00:00:00"/>
        <d v="2024-10-30T00:00:00"/>
        <d v="2024-10-31T00:00:00"/>
        <d v="2024-11-01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5T00:00:00"/>
        <d v="2024-11-26T00:00:00"/>
        <d v="2024-11-27T00:00:00"/>
        <d v="2024-11-28T00:00:00"/>
        <d v="2024-11-29T00:00:00"/>
        <d v="2024-12-02T00:00:00"/>
        <d v="2024-12-03T00:00:00"/>
        <d v="2024-12-04T00:00:00"/>
        <d v="2024-12-05T00:00:00"/>
        <d v="2024-12-06T00:00:00"/>
        <d v="2024-12-07T00:00:00"/>
        <d v="2024-12-09T00:00:00"/>
        <d v="2024-12-10T00:00:00"/>
        <d v="2024-12-11T00:00:00"/>
        <d v="2024-12-12T00:00:00"/>
        <d v="2024-12-13T00:00:00"/>
        <d v="2024-12-14T00:00:00"/>
        <d v="2024-12-16T00:00:00"/>
        <d v="2023-10-25T00:00:00" u="1"/>
        <d v="2023-11-21T00:00:00" u="1"/>
        <d v="2023-10-27T00:00:00" u="1"/>
        <d v="2023-11-23T00:00:00" u="1"/>
        <d v="2023-12-19T00:00:00" u="1"/>
        <d v="2023-12-21T00:00:00" u="1"/>
        <d v="2023-10-31T00:00:00" u="1"/>
        <d v="2023-11-27T00:00:00" u="1"/>
        <d v="2023-11-29T00:00:00" u="1"/>
        <d v="2023-12-25T00:00:00" u="1"/>
        <d v="2023-12-27T00:00:00" u="1"/>
        <d v="2023-12-29T00:00:00" u="1"/>
        <d v="2023-03-02T00:00:00" u="1"/>
        <d v="2023-03-04T00:00:00" u="1"/>
        <d v="2023-02-10T00:00:00" u="1"/>
        <d v="2023-03-06T00:00:00" u="1"/>
        <d v="2023-03-08T00:00:00" u="1"/>
        <d v="2023-04-04T00:00:00" u="1"/>
        <d v="2023-02-14T00:00:00" u="1"/>
        <d v="2023-03-10T00:00:00" u="1"/>
        <d v="2023-04-06T00:00:00" u="1"/>
        <d v="2023-05-02T00:00:00" u="1"/>
        <d v="2023-02-16T00:00:00" u="1"/>
        <d v="2023-04-08T00:00:00" u="1"/>
        <d v="2023-05-04T00:00:00" u="1"/>
        <d v="2023-02-18T00:00:00" u="1"/>
        <d v="2023-03-14T00:00:00" u="1"/>
        <d v="2023-04-10T00:00:00" u="1"/>
        <d v="2023-05-06T00:00:00" u="1"/>
        <d v="2023-06-02T00:00:00" u="1"/>
        <d v="2023-02-20T00:00:00" u="1"/>
        <d v="2023-03-16T00:00:00" u="1"/>
        <d v="2023-04-12T00:00:00" u="1"/>
        <d v="2023-05-08T00:00:00" u="1"/>
        <d v="2023-02-22T00:00:00" u="1"/>
        <d v="2023-03-18T00:00:00" u="1"/>
        <d v="2023-04-14T00:00:00" u="1"/>
        <d v="2023-05-10T00:00:00" u="1"/>
        <d v="2023-06-06T00:00:00" u="1"/>
        <d v="2023-02-24T00:00:00" u="1"/>
        <d v="2023-03-20T00:00:00" u="1"/>
        <d v="2023-05-12T00:00:00" u="1"/>
        <d v="2023-06-08T00:00:00" u="1"/>
        <d v="2023-07-04T00:00:00" u="1"/>
        <d v="2023-03-22T00:00:00" u="1"/>
        <d v="2023-04-18T00:00:00" u="1"/>
        <d v="2023-06-10T00:00:00" u="1"/>
        <d v="2023-07-06T00:00:00" u="1"/>
        <d v="2023-08-02T00:00:00" u="1"/>
        <d v="2023-02-28T00:00:00" u="1"/>
        <d v="2023-03-24T00:00:00" u="1"/>
        <d v="2023-04-20T00:00:00" u="1"/>
        <d v="2023-05-16T00:00:00" u="1"/>
        <d v="2023-06-12T00:00:00" u="1"/>
        <d v="2023-07-08T00:00:00" u="1"/>
        <d v="2023-08-04T00:00:00" u="1"/>
        <d v="2023-04-22T00:00:00" u="1"/>
        <d v="2023-05-18T00:00:00" u="1"/>
        <d v="2023-06-14T00:00:00" u="1"/>
        <d v="2023-07-10T00:00:00" u="1"/>
        <d v="2023-03-28T00:00:00" u="1"/>
        <d v="2023-04-24T00:00:00" u="1"/>
        <d v="2023-05-20T00:00:00" u="1"/>
        <d v="2023-06-16T00:00:00" u="1"/>
        <d v="2023-07-12T00:00:00" u="1"/>
        <d v="2023-08-08T00:00:00" u="1"/>
        <d v="2023-09-04T00:00:00" u="1"/>
        <d v="2023-03-30T00:00:00" u="1"/>
        <d v="2023-04-26T00:00:00" u="1"/>
        <d v="2023-05-22T00:00:00" u="1"/>
        <d v="2023-07-14T00:00:00" u="1"/>
        <d v="2023-08-10T00:00:00" u="1"/>
        <d v="2023-09-06T00:00:00" u="1"/>
        <d v="2023-04-28T00:00:00" u="1"/>
        <d v="2023-05-24T00:00:00" u="1"/>
        <d v="2023-06-20T00:00:00" u="1"/>
        <d v="2023-09-08T00:00:00" u="1"/>
        <d v="2023-05-26T00:00:00" u="1"/>
        <d v="2023-07-18T00:00:00" u="1"/>
        <d v="2023-08-14T00:00:00" u="1"/>
        <d v="2023-10-06T00:00:00" u="1"/>
        <d v="2023-11-02T00:00:00" u="1"/>
        <d v="2023-06-24T00:00:00" u="1"/>
        <d v="2023-07-20T00:00:00" u="1"/>
        <d v="2023-08-16T00:00:00" u="1"/>
        <d v="2023-09-12T00:00:00" u="1"/>
        <d v="2023-11-04T00:00:00" u="1"/>
        <d v="2023-05-30T00:00:00" u="1"/>
        <d v="2023-06-26T00:00:00" u="1"/>
        <d v="2023-07-22T00:00:00" u="1"/>
        <d v="2023-08-18T00:00:00" u="1"/>
        <d v="2023-09-14T00:00:00" u="1"/>
        <d v="2023-10-10T00:00:00" u="1"/>
        <d v="2023-11-06T00:00:00" u="1"/>
        <d v="2023-06-28T00:00:00" u="1"/>
        <d v="2023-07-24T00:00:00" u="1"/>
        <d v="2023-09-16T00:00:00" u="1"/>
        <d v="2023-10-12T00:00:00" u="1"/>
        <d v="2023-11-08T00:00:00" u="1"/>
        <d v="2023-12-04T00:00:00" u="1"/>
        <d v="2023-06-30T00:00:00" u="1"/>
        <d v="2023-07-26T00:00:00" u="1"/>
        <d v="2023-08-22T00:00:00" u="1"/>
        <d v="2023-09-18T00:00:00" u="1"/>
        <d v="2023-10-14T00:00:00" u="1"/>
        <d v="2023-11-10T00:00:00" u="1"/>
        <d v="2023-12-06T00:00:00" u="1"/>
        <d v="2023-07-28T00:00:00" u="1"/>
        <d v="2023-08-24T00:00:00" u="1"/>
        <d v="2023-09-20T00:00:00" u="1"/>
        <d v="2023-10-16T00:00:00" u="1"/>
        <d v="2023-12-08T00:00:00" u="1"/>
        <d v="2023-09-22T00:00:00" u="1"/>
        <d v="2023-10-18T00:00:00" u="1"/>
        <d v="2023-11-14T00:00:00" u="1"/>
        <d v="2023-08-28T00:00:00" u="1"/>
        <d v="2023-10-20T00:00:00" u="1"/>
        <d v="2023-11-16T00:00:00" u="1"/>
        <d v="2023-12-12T00:00:00" u="1"/>
        <d v="2023-08-30T00:00:00" u="1"/>
        <d v="2023-09-26T00:00:00" u="1"/>
        <d v="2023-12-14T00:00:00" u="1"/>
        <d v="2023-09-28T00:00:00" u="1"/>
        <d v="2023-10-24T00:00:00" u="1"/>
        <d v="2023-11-20T00:00:00" u="1"/>
        <d v="2023-10-26T00:00:00" u="1"/>
        <d v="2023-11-22T00:00:00" u="1"/>
        <d v="2023-12-18T00:00:00" u="1"/>
        <d v="2023-11-24T00:00:00" u="1"/>
        <d v="2023-12-20T00:00:00" u="1"/>
        <d v="2023-10-30T00:00:00" u="1"/>
        <d v="2023-12-22T00:00:00" u="1"/>
        <d v="2023-11-28T00:00:00" u="1"/>
        <d v="2023-11-30T00:00:00" u="1"/>
        <d v="2023-12-26T00:00:00" u="1"/>
        <d v="2023-12-28T00:00:00" u="1"/>
        <d v="2023-03-01T00:00:00" u="1"/>
        <d v="2023-03-03T00:00:00" u="1"/>
        <d v="2023-03-05T00:00:00" u="1"/>
        <d v="2023-04-01T00:00:00" u="1"/>
        <d v="2023-02-11T00:00:00" u="1"/>
        <d v="2023-03-07T00:00:00" u="1"/>
        <d v="2023-04-03T00:00:00" u="1"/>
        <d v="2023-03-09T00:00:00" u="1"/>
        <d v="2023-03-11T00:00:00" u="1"/>
        <d v="2023-04-07T00:00:00" u="1"/>
        <d v="2023-05-03T00:00:00" u="1"/>
        <d v="2023-02-17T00:00:00" u="1"/>
        <d v="2023-03-13T00:00:00" u="1"/>
        <d v="2023-05-05T00:00:00" u="1"/>
        <d v="2023-06-01T00:00:00" u="1"/>
        <d v="2023-03-15T00:00:00" u="1"/>
        <d v="2023-04-11T00:00:00" u="1"/>
        <d v="2023-06-03T00:00:00" u="1"/>
        <d v="2023-02-21T00:00:00" u="1"/>
        <d v="2023-03-17T00:00:00" u="1"/>
        <d v="2023-04-13T00:00:00" u="1"/>
        <d v="2023-05-09T00:00:00" u="1"/>
        <d v="2023-06-05T00:00:00" u="1"/>
        <d v="2023-07-01T00:00:00" u="1"/>
        <d v="2023-02-23T00:00:00" u="1"/>
        <d v="2023-04-15T00:00:00" u="1"/>
        <d v="2023-05-11T00:00:00" u="1"/>
        <d v="2023-06-07T00:00:00" u="1"/>
        <d v="2023-07-03T00:00:00" u="1"/>
        <d v="2023-02-25T00:00:00" u="1"/>
        <d v="2023-03-21T00:00:00" u="1"/>
        <d v="2023-04-17T00:00:00" u="1"/>
        <d v="2023-05-13T00:00:00" u="1"/>
        <d v="2023-06-09T00:00:00" u="1"/>
        <d v="2023-07-05T00:00:00" u="1"/>
        <d v="2023-08-01T00:00:00" u="1"/>
        <d v="2023-02-27T00:00:00" u="1"/>
        <d v="2023-03-23T00:00:00" u="1"/>
        <d v="2023-04-19T00:00:00" u="1"/>
        <d v="2023-05-15T00:00:00" u="1"/>
        <d v="2023-07-07T00:00:00" u="1"/>
        <d v="2023-08-03T00:00:00" u="1"/>
        <d v="2023-03-25T00:00:00" u="1"/>
        <d v="2023-04-21T00:00:00" u="1"/>
        <d v="2023-05-17T00:00:00" u="1"/>
        <d v="2023-06-13T00:00:00" u="1"/>
        <d v="2023-09-01T00:00:00" u="1"/>
        <d v="2023-03-27T00:00:00" u="1"/>
        <d v="2023-05-19T00:00:00" u="1"/>
        <d v="2023-06-15T00:00:00" u="1"/>
        <d v="2023-07-11T00:00:00" u="1"/>
        <d v="2023-08-07T00:00:00" u="1"/>
        <d v="2023-03-29T00:00:00" u="1"/>
        <d v="2023-04-25T00:00:00" u="1"/>
        <d v="2023-06-17T00:00:00" u="1"/>
        <d v="2023-07-13T00:00:00" u="1"/>
        <d v="2023-08-09T00:00:00" u="1"/>
        <d v="2023-09-05T00:00:00" u="1"/>
        <d v="2023-03-31T00:00:00" u="1"/>
        <d v="2023-04-27T00:00:00" u="1"/>
        <d v="2023-05-23T00:00:00" u="1"/>
        <d v="2023-06-19T00:00:00" u="1"/>
        <d v="2023-07-15T00:00:00" u="1"/>
        <d v="2023-08-11T00:00:00" u="1"/>
        <d v="2023-09-07T00:00:00" u="1"/>
        <d v="2023-05-25T00:00:00" u="1"/>
        <d v="2023-06-21T00:00:00" u="1"/>
        <d v="2023-07-17T00:00:00" u="1"/>
        <d v="2023-09-09T00:00:00" u="1"/>
        <d v="2023-10-05T00:00:00" u="1"/>
        <d v="2023-11-01T00:00:00" u="1"/>
        <d v="2023-05-27T00:00:00" u="1"/>
        <d v="2023-06-23T00:00:00" u="1"/>
        <d v="2023-07-19T00:00:00" u="1"/>
        <d v="2023-08-15T00:00:00" u="1"/>
        <d v="2023-09-11T00:00:00" u="1"/>
        <d v="2023-10-07T00:00:00" u="1"/>
        <d v="2023-11-03T00:00:00" u="1"/>
        <d v="2023-05-29T00:00:00" u="1"/>
        <d v="2023-07-21T00:00:00" u="1"/>
        <d v="2023-08-17T00:00:00" u="1"/>
        <d v="2023-09-13T00:00:00" u="1"/>
        <d v="2023-10-09T00:00:00" u="1"/>
        <d v="2023-12-01T00:00:00" u="1"/>
        <d v="2023-05-31T00:00:00" u="1"/>
        <d v="2023-06-27T00:00:00" u="1"/>
        <d v="2023-08-19T00:00:00" u="1"/>
        <d v="2023-09-15T00:00:00" u="1"/>
        <d v="2023-10-11T00:00:00" u="1"/>
        <d v="2023-11-07T00:00:00" u="1"/>
        <d v="2023-06-29T00:00:00" u="1"/>
        <d v="2023-07-25T00:00:00" u="1"/>
        <d v="2023-08-21T00:00:00" u="1"/>
        <d v="2023-10-13T00:00:00" u="1"/>
        <d v="2023-11-09T00:00:00" u="1"/>
        <d v="2023-12-05T00:00:00" u="1"/>
        <d v="2023-07-27T00:00:00" u="1"/>
        <d v="2023-08-23T00:00:00" u="1"/>
        <d v="2023-09-19T00:00:00" u="1"/>
        <d v="2023-12-07T00:00:00" u="1"/>
        <d v="2023-08-25T00:00:00" u="1"/>
        <d v="2023-09-21T00:00:00" u="1"/>
        <d v="2023-10-17T00:00:00" u="1"/>
        <d v="2023-11-13T00:00:00" u="1"/>
        <d v="2023-07-31T00:00:00" u="1"/>
        <d v="2023-09-23T00:00:00" u="1"/>
        <d v="2023-10-19T00:00:00" u="1"/>
        <d v="2023-11-15T00:00:00" u="1"/>
        <d v="2023-12-11T00:00:00" u="1"/>
        <d v="2023-08-29T00:00:00" u="1"/>
        <d v="2023-09-25T00:00:00" u="1"/>
        <d v="2023-11-17T00:00:00" u="1"/>
        <d v="2023-12-13T00:00:00" u="1"/>
        <d v="2023-08-31T00:00:00" u="1"/>
        <d v="2023-09-27T00:00:00" u="1"/>
        <d v="2023-10-23T00:00:00" u="1"/>
        <d v="2023-12-15T00:00:00" u="1"/>
      </sharedItems>
    </cacheField>
    <cacheField name="工號" numFmtId="0">
      <sharedItems/>
    </cacheField>
    <cacheField name="姓名" numFmtId="0">
      <sharedItems/>
    </cacheField>
    <cacheField name="部門" numFmtId="0">
      <sharedItems/>
    </cacheField>
    <cacheField name="班別" numFmtId="0">
      <sharedItems/>
    </cacheField>
    <cacheField name="考勤狀況" numFmtId="0">
      <sharedItems/>
    </cacheField>
    <cacheField name="工時時數" numFmtId="0">
      <sharedItems containsSemiMixedTypes="0" containsString="0" containsNumber="1" minValue="0" maxValue="10"/>
    </cacheField>
    <cacheField name="備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we" refreshedDate="45643.676207291668" createdVersion="5" refreshedVersion="7" minRefreshableVersion="3" recordCount="563" xr:uid="{00000000-000A-0000-FFFF-FFFF01000000}">
  <cacheSource type="worksheet">
    <worksheetSource name="Data1分頁"/>
  </cacheSource>
  <cacheFields count="28">
    <cacheField name="部門" numFmtId="0">
      <sharedItems/>
    </cacheField>
    <cacheField name="PO單號" numFmtId="0">
      <sharedItems containsMixedTypes="1" containsNumber="1" containsInteger="1" minValue="5700091801" maxValue="5921400787"/>
    </cacheField>
    <cacheField name="料號" numFmtId="0">
      <sharedItems containsBlank="1" count="8000">
        <s v="3A0216900-01EWA3"/>
        <s v="3A0218000-01EWA3"/>
        <s v="3A021AU00-01EWA1"/>
        <s v="3A022CT06-43EWA"/>
        <s v="3A022EP06-43EWA"/>
        <s v="3A1303W02-30EWB"/>
        <s v="3A1304B00-00EWA1"/>
        <s v="3A1509L00-00EWA"/>
        <s v="502-100299-01EWA"/>
        <s v="51-101875-01EWA"/>
        <s v="55-104175-01EWA"/>
        <s v="7A246-090EWA1"/>
        <s v="7A325-002EWA1"/>
        <s v="7A325-004EWA1"/>
        <s v="7A430-011EWA1"/>
        <s v="7A452-004EWA1"/>
        <s v="7A457-022EWA1"/>
        <s v="7A457-023EWA1"/>
        <s v="7A461-100EWA1"/>
        <s v="7A461-102EWA1"/>
        <s v="7A461-149EWA1"/>
        <s v="7A461-520EWA1"/>
        <s v="7A461-540EWA1"/>
        <s v="7A461-702EWA1"/>
        <s v="7A465-502EWA"/>
        <s v="7A481-004EWA1"/>
        <s v="7A481-008EWA1"/>
        <s v="7A698-148EWA1"/>
        <s v="7A698-155EWA1"/>
        <s v="7A698-185EWA1"/>
        <s v="7A698-193EWA1"/>
        <s v="7A698-240EWA1"/>
        <s v="7A698-341EWA1"/>
        <s v="7A698-383EWA1"/>
        <s v="7A698-416EWA1"/>
        <s v="7A698-417EWA1"/>
        <s v="7A698-839EWA1"/>
        <s v="7AA25-001EWA1"/>
        <s v="7AA29-005EWA"/>
        <s v="7AA44-008EWA1"/>
        <s v="7AA75-001EWA1"/>
        <s v="7AA77-001EWA1"/>
        <s v="7AD18-001EWA"/>
        <s v="7AD20-001EWA1"/>
        <s v="7AD20-104EWA"/>
        <s v="7AD96-020EWA"/>
        <s v="7CC98-001EWA"/>
        <s v="7CC98-002EWA"/>
        <s v="7CC98-003EWA1"/>
        <s v="7D260-150EWA"/>
        <s v="7D300-110EWA"/>
        <s v="7EA75-928EWA"/>
        <s v="7EA96-013EWA"/>
        <s v="7EJ90-009EWA1"/>
        <s v="7FK15-200EWA"/>
        <s v="7G145-005EWA1"/>
        <s v="7G229-001EWA1"/>
        <s v="7G352-004EWA2"/>
        <s v="7G463-002EWA1"/>
        <s v="7G482-001EWA1"/>
        <s v="7G482-002EWA1"/>
        <s v="7G493-003EWA1"/>
        <s v="7G495-002EWA1"/>
        <s v="7G674-005EWA1"/>
        <s v="7GB50-001EWA1"/>
        <s v="7GC14-001EWA"/>
        <s v="7GC19-002EWA"/>
        <s v="7GD14-004EWA1"/>
        <s v="7GD14-007EWA"/>
        <s v="7GD14-014EWA1"/>
        <s v="7GD14-039EWA1"/>
        <s v="7GD14-083EWA1"/>
        <s v="7GD14-093EWA1"/>
        <s v="7GD17-017EWA1"/>
        <s v="7GD17-027EWA1"/>
        <s v="7GD17-038EWA1"/>
        <s v="7GD18-003EWB"/>
        <s v="7GD36-035EWA2"/>
        <s v="7GD36-076EWA1"/>
        <s v="7GD36-088EWA1"/>
        <s v="7GD36-264EWA1"/>
        <s v="7GD36-265EWA1"/>
        <s v="7GD36-272EWA1"/>
        <s v="7GD36-501EWA1"/>
        <s v="7GE87-005EWA2"/>
        <s v="7GE87-006EWA2"/>
        <s v="7GE87-018EWA2"/>
        <s v="7GE87-020EWA2"/>
        <s v="7GE90-001EWA1"/>
        <s v="7GF10-100EWA1"/>
        <s v="7GG73-001EWA1"/>
        <s v="7GH18-139EWA1"/>
        <s v="7JZ99-102EWA"/>
        <s v="7JZ99-132EWA"/>
        <s v="7JZ99-500EWA"/>
        <s v="7JZ99-600EWA"/>
        <s v="7JZ99-651EWA"/>
        <s v="7JZ99-914EWA"/>
        <s v="7M172-112EWA1"/>
        <s v="7M196-039EWA"/>
        <s v="7M286-002EWA1"/>
        <s v="7M289-225EWA1"/>
        <s v="7M289-503EWA1"/>
        <s v="7M589-010EWA1"/>
        <s v="7M800-015EWA"/>
        <s v="7M910-501EWA"/>
        <s v="7Q001-01EWA1"/>
        <s v="7Q001-14EWA1"/>
        <s v="7Q002-01EWA1"/>
        <s v="7Q002-02EWA1"/>
        <s v="7Q002-03EWA1"/>
        <s v="7Q002-37EWA"/>
        <s v="7Q100-05EWA"/>
        <s v="7Q115-001EWA1"/>
        <s v="7Q232-900EWA"/>
        <s v="7Q360-001EWA1"/>
        <s v="7QA67-013EWB"/>
        <s v="7QA67-061EWA1"/>
        <s v="7QA67-096EWA1"/>
        <s v="7QA77-078EWB"/>
        <s v="7YT22-920EWA"/>
        <s v="7YT89-900EWA"/>
        <s v="84-101810-01EWB"/>
        <s v="1A328AB00P01EWH"/>
        <s v="1B23H1M00-02EWB"/>
        <s v="1B33HDG00-32EWC"/>
        <s v="2A6115B00-00EWA"/>
        <s v="2A660VV00-00EWAX"/>
        <s v="2A662JW00-000-GWC"/>
        <s v="2A662JY00-000-GWC"/>
        <s v="2A662L500-600-GWC"/>
        <s v="2J0129500-00EWA"/>
        <s v="2J0131L00-00EWD"/>
        <s v="2J053DL00-00EWA"/>
        <s v="2J0608200-00EWB"/>
        <s v="2J0800E01-01EWA"/>
        <s v="2T7509W00-00EWB"/>
        <s v="3A214H400-01EWA"/>
        <s v="3AL37-031EWB"/>
        <s v="3B016-005EWAX"/>
        <s v="3B101-001EWA"/>
        <s v="3B303D600-600-GWD"/>
        <s v="3B303D700-600-GWD"/>
        <s v="3C034DW00-00EWA"/>
        <s v="3C034NG00-00EWA1"/>
        <s v="3E068-134EWA"/>
        <s v="3E400-002EWA"/>
        <s v="3F098-001EWA"/>
        <s v="3F439-025EWA"/>
        <s v="3JF11-006EWA"/>
        <s v="401.00429.005WA"/>
        <s v="411.181224.05WB"/>
        <s v="420.00208.005EWC"/>
        <s v="441.01074.005.06WG"/>
        <s v="441.01074.005.09WE"/>
        <s v="441.01095.005.06WE"/>
        <s v="441.01095.005.07WF"/>
        <s v="441.01095.005.17WC"/>
        <s v="470.00719.005WB"/>
        <s v="47-101930-01WB"/>
        <s v="47-103517-01WB"/>
        <s v="47-107170-01WB"/>
        <s v="47-109652-01WA"/>
        <s v="47-27389-01WA"/>
        <s v="493.000302.10WA"/>
        <s v="493.181224.03WC"/>
        <s v="493.181224.04WC"/>
        <s v="493.181224.06WB"/>
        <s v="493.VG410.100WB"/>
        <s v="493.VG410.200WB"/>
        <s v="493.VG410.300WC"/>
        <s v="4J610-222TEWG"/>
        <s v="4J610-333TEWE"/>
        <s v="4J610-555TEWB"/>
        <s v="4J663-001TEWC"/>
        <s v="50156665-001LCWB"/>
        <s v="51-101846-01WB"/>
        <s v="51-102779-01WB"/>
        <s v="51-102946-01WA"/>
        <s v="51-4788-01WA"/>
        <s v="6B1604P00-000-GWA"/>
        <s v="6B160F900-000-GWA"/>
        <s v="6B160JW00-GDN-GWA"/>
        <s v="6B1617F00-000-GWA"/>
        <s v="6B161MN00-GDN-GWA"/>
        <s v="6B1627L00-GDN-GWA"/>
        <s v="6B162TY00-GDN-GWA"/>
        <s v="6B162VH00-GDN-GWA"/>
        <s v="6B162YL00-GDN-GWA"/>
        <s v="6B163D600-GDN-GWA"/>
        <s v="6B163D700-GDN-GWA"/>
        <s v="6B163FW00-GDN-GWA"/>
        <s v="6B163L000-GDN-GWA"/>
        <s v="6B163NC00-GDN-GWA"/>
        <s v="6B163QY00-GDN-GWA"/>
        <s v="6B163RU00-000-GWA"/>
        <s v="6B163Y600-GDN-GWA"/>
        <s v="6B163YL00-GDN-GWA"/>
        <s v="6B1640J00-000-GWA"/>
        <s v="6B1645400-GDN-GWA"/>
        <s v="6B1649Q00-000-GWA"/>
        <s v="6B164H300-000-GWA"/>
        <s v="6B164K600-GDN-GWA"/>
        <s v="6C022WE00-000-GWA"/>
        <s v="6D130PT00-GDN-GWA"/>
        <s v="6D130PU00-GDN-GWA"/>
        <s v="700-109428-01WA"/>
        <s v="700-109560-01WA"/>
        <s v="700-109863-01WD"/>
        <s v="700-111031-01WE"/>
        <s v="700-112259-01WB"/>
        <s v="700-114947-02WB"/>
        <s v="700-115097-01WB"/>
        <s v="700-115212-02WE"/>
        <s v="700-115344-01BWC"/>
        <s v="700-116971-01WA"/>
        <s v="700-117046-01WE"/>
        <s v="700-120172-01WB"/>
        <s v="700-120772-01WB"/>
        <s v="700-121107-01WG"/>
        <s v="700-121308-01WB"/>
        <s v="700-121651-01WA"/>
        <s v="700-123559-01WB"/>
        <s v="700-123669-01WC"/>
        <s v="700-124325-01WF"/>
        <s v="700-124660-01WA"/>
        <s v="700-124661-01WA"/>
        <s v="700-124915-01WB"/>
        <s v="700-124930-01WB"/>
        <s v="700-124943-02WB"/>
        <s v="700-125603-01WB"/>
        <s v="700-126267-02WB"/>
        <s v="700-126278-01WA"/>
        <s v="700-126403-01WA"/>
        <s v="700-126659-01WA"/>
        <s v="700-127555-01WA"/>
        <s v="700-128886-01WB"/>
        <s v="700-129474-01WB"/>
        <s v="700-131156-01WA"/>
        <s v="700-131790-01WA"/>
        <s v="700-131898-01WA"/>
        <s v="700-131902-01WA"/>
        <s v="700-132224-01WB"/>
        <s v="700-132230-01WB"/>
        <s v="700-133224-01WC"/>
        <s v="700-133227-01WC"/>
        <s v="700-133873-01WB"/>
        <s v="700-133874-01WC"/>
        <s v="700-133880-01WC"/>
        <s v="700-133881-02WA"/>
        <s v="700-133883-01WC"/>
        <s v="700-134634-01WB"/>
        <s v="700-134635-01WB"/>
        <s v="700-136459-01WB"/>
        <s v="700-33467-02WA"/>
        <s v="700-45372-01WA"/>
        <s v="700-45540-01MWD"/>
        <s v="73-14626-03WA"/>
        <s v="73-16013-06WF"/>
        <s v="73-16016-05WL"/>
        <s v="73-16268-03TWH"/>
        <s v="73-16731-04WB"/>
        <s v="73-17300-01WD"/>
        <s v="73-18354-04WB"/>
        <s v="73-18804-03WB"/>
        <s v="73-18805-03WB"/>
        <s v="73-19554-02WB"/>
        <s v="7J706-005EWF"/>
        <s v="7JG99-212EWE"/>
        <s v="7JG99-213EWC"/>
        <s v="7JV40-003EWB"/>
        <s v="7QG13-904EWA"/>
        <s v="800-102797-02EWA"/>
        <s v="800-39629-04WB"/>
        <s v="800-51761-01WB"/>
        <s v="8GU00-003WA"/>
        <m/>
        <s v="1A32K2H00-03EWD"/>
        <s v="1B03FBS00-04EWDX"/>
        <s v="1B2393P00-03EWD"/>
        <s v="1B23VQY00-01EWB"/>
        <s v="1B23VR100-01EWB1"/>
        <s v="1B33GQP00-03EWH"/>
        <s v="2D110-052EWB"/>
        <s v="2D220-882EWA1"/>
        <s v="420.181109.01AWC"/>
        <s v="423.00203.100AWD"/>
        <s v="700-107697-01AWE"/>
        <s v="700-115209-01AWC"/>
        <s v="700-115243-01BWF"/>
        <s v="700-115570-01WC"/>
        <s v="700-118527-01LBWE"/>
        <s v="700-118743-01AWE"/>
        <s v="700-119089-01LBWD"/>
        <s v="422.181109.03WH"/>
        <s v="700-44154-01LWF"/>
        <s v="700-44155-01LWF"/>
        <s v="800-50404-02AWA"/>
        <s v="7A0119700-00EWA"/>
        <s v="7A0121H00-11EWA"/>
        <s v="7A4019000-00EWA"/>
        <s v="1B032V300-11EWD2"/>
        <s v="1B339J000-03LEWA"/>
        <s v="2D221-342EWB"/>
        <s v="2D225-122EWB"/>
        <s v="425.00630.005AWB"/>
        <s v="700-105881-11WB"/>
        <s v="700-109388-01AWL"/>
        <s v="700-109867-01HWE"/>
        <s v="700-111035-01AWF"/>
        <s v="700-115345-01AWC"/>
        <s v="700-115804-01DWD"/>
        <s v="700-116874-01AWA"/>
        <s v="700-116880-01AWA"/>
        <s v="700-117826-01AWE"/>
        <s v="700-122119-01CWD"/>
        <s v="700-122125-02AWD"/>
        <s v="700-122190-03CWF"/>
        <s v="700-122856-01HWE"/>
        <s v="700-124324-02CWB"/>
        <s v="700-125811-02HWB"/>
        <s v="700-126485-01BWD"/>
        <s v="700-126487-01BWE"/>
        <s v="700-126937-01WD"/>
        <s v="700-127718-01BWD"/>
        <s v="700-131725-01HWC"/>
        <s v="7J676-001EWA" u="1"/>
        <s v="48-102344-01WA" u="1"/>
        <s v="7J110MH-080EWC" u="1"/>
        <s v="1B33KWV00-01EWA" u="1"/>
        <s v="493.58L548.18WA" u="1"/>
        <s v="3JD93-001EWA" u="1"/>
        <s v="47-105216-01WD" u="1"/>
        <s v="1B025VB00-00EWE" u="1"/>
        <s v="3C0313E00-00EWB" u="1"/>
        <s v="470.10004.105WA" u="1"/>
        <s v="700-132337-01WA" u="1"/>
        <s v="700-133257-01WA" u="1"/>
        <s v="700-134269-01WA" u="1"/>
        <s v="700-120427-01AWC" u="1"/>
        <s v="700-121643-01AWB" u="1"/>
        <s v="7B2400J00-000-GWA" u="1"/>
        <s v="2D706-222EWA2" u="1"/>
        <s v="1B23V0Y00-01EWB" u="1"/>
        <s v="2A6305V00-00EWA" u="1"/>
        <s v="700-109741-01WK" u="1"/>
        <s v="1B023VJ00-00EWG" u="1"/>
        <s v="439.00011.005WD" u="1"/>
        <s v="700-122508-01AWG" u="1"/>
        <s v="2T030D100-600-GWB" u="1"/>
        <s v="74-104799-01WA" u="1"/>
        <s v="1B33KWW00-01EWA" u="1"/>
        <s v="1B43Y6V00-01EWC" u="1"/>
        <s v="700-124854-02WA" u="1"/>
        <s v="700-124874-01WA" u="1"/>
        <s v="700-135314-01WB" u="1"/>
        <s v="2D221-141EWA" u="1"/>
        <s v="7A461-127EWA1" u="1"/>
        <s v="7GA02-001EWA1" u="1"/>
        <s v="3C0313F00-00EWB" u="1"/>
        <s v="700-133153-01WA" u="1"/>
        <s v="700-135269-01WA" u="1"/>
        <s v="700-135907-01AWB" u="1"/>
        <s v="3B35GFJ00-000-GWA" u="1"/>
        <s v="50-1920-01WA" u="1"/>
        <s v="8U121-002EWA" u="1"/>
        <s v="700-112290-06AWA" u="1"/>
        <s v="47-104872-02WA" u="1"/>
        <s v="700-119168-01WD" u="1"/>
        <s v="3A694-008EWA" u="1"/>
        <s v="47-107922-01WB" u="1"/>
        <s v="700-114057-02LAWF" u="1"/>
        <s v="2D221-221EWB" u="1"/>
        <s v="50-1949-01WA" u="1"/>
        <s v="470.10004.205WA" u="1"/>
        <s v="700-132313-01WA" u="1"/>
        <s v="700-136085-01WA" u="1"/>
        <s v="700-137189-01WA" u="1"/>
        <s v="2A6405D00-00EWB" u="1"/>
        <s v="700-44036-01LBWG" u="1"/>
        <s v="51-102284-01WB" u="1"/>
        <s v="P17-0242-05AWB" u="1"/>
        <s v="1B023VL00-00EWG" u="1"/>
        <s v="47-107930-01WB" u="1"/>
        <s v="7A461-143EWA1" u="1"/>
        <s v="700-112258-01WB" u="1"/>
        <s v="700-133405-01WA" u="1"/>
        <s v="2D566-01EWC" u="1"/>
        <s v="51-102384-01WB" u="1"/>
        <s v="51-102476-01WB" u="1"/>
        <s v="700-124931-01WC" u="1"/>
        <s v="700-125767-03WD" u="1"/>
        <s v="700-112930-01WB1" u="1"/>
        <s v="47-102476-01WA" u="1"/>
        <s v="700-112063-01WD" u="1"/>
        <s v="439.00012.005WA" u="1"/>
        <s v="700-114130-01WA" u="1"/>
        <s v="700-132337-01WB" u="1"/>
        <s v="700-134269-01WB" u="1"/>
        <s v="700-134405-01WA" u="1"/>
        <s v="2A581GM00-00EWA" u="1"/>
        <s v="2A6305R00-00EWC" u="1"/>
        <s v="800-103057-01WN" u="1"/>
        <s v="1B51SS000-600-GWB" u="1"/>
        <s v="1B51SS400-600-GWB" u="1"/>
        <s v="51-102576-01WB" u="1"/>
        <s v="2A090C700-00EWA" u="1"/>
        <s v="2A6303R00-00EWA" u="1"/>
        <s v="7A173LQ00-00EWA" u="1"/>
        <s v="700-115203-02WC" u="1"/>
        <s v="700-119407-01WB" u="1"/>
        <s v="700-124874-01WB" u="1"/>
        <s v="700-135314-01WC" u="1"/>
        <s v="700-127987-01AWE" u="1"/>
        <s v="1B617K900-600-GWB" u="1"/>
        <s v="1B618MV00-600-GWB" u="1"/>
        <s v="2D221-521EWB" u="1"/>
        <s v="7A461-527EWA1" u="1"/>
        <s v="37-101392-01WA" u="1"/>
        <s v="47-105422-01WB" u="1"/>
        <s v="2A1303U00-00EWA" u="1"/>
        <s v="3C0313J00-00EWB" u="1"/>
        <s v="700-113062-01WB" u="1"/>
        <s v="700-132141-01WB" u="1"/>
        <s v="700-135085-01WB" u="1"/>
        <s v="700-136233-01WA" u="1"/>
        <s v="7A183H100-00EWA" u="1"/>
        <s v="6D012Q500-000-GWB" u="1"/>
        <s v="6D012RR00-000-GWB" u="1"/>
        <s v="6D012RS00-000-GWB" u="1"/>
        <s v="8G900-007WA" u="1"/>
        <s v="444.00276.025WA" u="1"/>
        <s v="7A1304F00-00EWA" u="1"/>
        <s v="700-105670-03AWA" u="1"/>
        <s v="700-133582-01CWB" u="1"/>
        <s v="3F178-001EWA" u="1"/>
        <s v="700-112040-01WF" u="1"/>
        <s v="700-126887-01WD" u="1"/>
        <s v="2D220-741EWA1" u="1"/>
        <s v="700-126794-01WB" u="1"/>
        <s v="700-134338-01WD" u="1"/>
        <s v="2D221-641EWA" u="1"/>
        <s v="7A461-535EWA1" u="1"/>
        <s v="78-101943-01WA" u="1"/>
        <s v="3C0313K00-00EWB" u="1"/>
        <s v="423.00224.015WA" u="1"/>
        <s v="470.10004.205WB" u="1"/>
        <s v="700-133141-01WB" u="1"/>
        <s v="700-135257-01WB" u="1"/>
        <s v="700-123736-02BWB" u="1"/>
        <s v="3F172-012EWA" u="1"/>
        <s v="4J610-027EWE" u="1"/>
        <s v="51-102491-01WA" u="1"/>
        <s v="700-45002-01PWA" u="1"/>
        <s v="7A576-008EWA1" u="1"/>
        <s v="47-106785-01WA" u="1"/>
        <s v="51-101503-01WA" u="1"/>
        <s v="700-115155-01WD" u="1"/>
        <s v="700-111033-01DWH" u="1"/>
        <s v="700-116285-02LBWE" u="1"/>
        <s v="3A337-029EWA" u="1"/>
        <s v="47-109622-01WA" u="1"/>
        <s v="1B022LC00-00EWB" u="1"/>
        <s v="3C0313H00-00EWC" u="1"/>
        <s v="700-133405-01WB" u="1"/>
        <s v="700-134325-01WB" u="1"/>
        <s v="700-123266-01PWA" u="1"/>
        <s v="U4001588-B0MSPWA" u="1"/>
        <s v="700-132072-01WA" u="1"/>
        <s v="700-133268-01WA" u="1"/>
        <s v="700-134188-01WA" u="1"/>
        <s v="1A01YTQ00-01EWA1" u="1"/>
        <s v="700-109942-02AWA" u="1"/>
        <s v="700-127834-01CWB" u="1"/>
        <s v="700-133542-02AWB" u="1"/>
        <s v="700-134562-01AWB" u="1"/>
        <s v="700-134838-01AWB" u="1"/>
        <s v="7A457-018EWA" u="1"/>
        <s v="7M198-023EWA" u="1"/>
        <s v="7A183LD00-00EWA" u="1"/>
        <s v="700-111747-01PWD" u="1"/>
        <s v="2D110-103EWC" u="1"/>
        <s v="2D220-941EWA1" u="1"/>
        <s v="3J228-402EWB1" u="1"/>
        <s v="7M273-319EWA1" u="1"/>
        <s v="47-104269-01WA" u="1"/>
        <s v="47-109630-01WA" u="1"/>
        <s v="48-100252-01WA" u="1"/>
        <s v="1B022LD00-00EWB" u="1"/>
        <s v="439.00012.005WB" u="1"/>
        <s v="700-116062-01WB" u="1"/>
        <s v="700-134405-01WB" u="1"/>
        <s v="700-118592-01LWG" u="1"/>
        <s v="7M289-223EWA1" u="1"/>
        <s v="72-102343-01WA" u="1"/>
        <s v="U58L540-SLDAWB" u="1"/>
        <s v="700-131188-01WB" u="1"/>
        <s v="700-134176-01WA" u="1"/>
        <s v="700-134268-01WA" u="1"/>
        <s v="700-30482-05GWB" u="1"/>
        <s v="700-111822-01CWB" u="1"/>
        <s v="700-120426-01AWC" u="1"/>
        <s v="3V998-001EWA" u="1"/>
        <s v="7A183LE00-00EWA" u="1"/>
        <s v="84-102093-01EWA" u="1"/>
        <s v="700-111719-02NWD" u="1"/>
        <s v="800-104119-01PWD" u="1"/>
        <s v="7Q232-680EWA" u="1"/>
        <s v="50-101251-01WA" u="1"/>
        <s v="51-101804-01WB" u="1"/>
        <s v="700-108691-01WB" u="1"/>
        <s v="700-115315-01WD" u="1"/>
        <s v="700-123862-01WC" u="1"/>
        <s v="2QW25-068EWD" u="1"/>
        <s v="47-105923-01WC" u="1"/>
        <s v="47-109822-01WA" u="1"/>
        <s v="1B022LE00-00EWB" u="1"/>
        <s v="502-00009-01EWA" u="1"/>
        <s v="700-104690-01WA" u="1"/>
        <s v="700-115214-01WJ" u="1"/>
        <s v="700-115314-01WB" u="1"/>
        <s v="700-132141-01WC" u="1"/>
        <s v="700-122101-01TBWA" u="1"/>
        <s v="7M289-231EWA1" u="1"/>
        <s v="700-111269-01WB" u="1"/>
        <s v="700-133060-01WA" u="1"/>
        <s v="700-133428-01WA" u="1"/>
        <s v="700-135268-01WA" u="1"/>
        <s v="700-131722-01AWB" u="1"/>
        <s v="700-133322-01AWC" u="1"/>
        <s v="700-134506-01AWC" u="1"/>
        <s v="700-126906-01UAWB" u="1"/>
        <s v="700-129691-01WD" u="1"/>
        <s v="7A183LF00-00EWA" u="1"/>
        <s v="700-104727-01NWD" u="1"/>
        <s v="3JSE-004EWB" u="1"/>
        <s v="51-101803-01WA" u="1"/>
        <s v="700-115259-01WE" u="1"/>
        <s v="700-129690-01WB" u="1"/>
        <s v="700-134338-01WE" u="1"/>
        <s v="8CC00-614WA" u="1"/>
        <s v="47-105922-01WB" u="1"/>
        <s v="700-135257-01WC" u="1"/>
        <s v="3B016-008EWA" u="1"/>
        <s v="47-107122-01WA" u="1"/>
        <s v="700-117189-01WA" u="1"/>
        <s v="700-132312-01WA" u="1"/>
        <s v="700-136084-01WA" u="1"/>
        <s v="700-137188-01WA" u="1"/>
        <s v="7A190LN00-00EWA" u="1"/>
        <s v="51-102891-01WA" u="1"/>
        <s v="1B03FBS00H10EWA" u="1"/>
        <s v="700-109387-01EWK" u="1"/>
        <s v="700-109999-02BWA" u="1"/>
        <s v="2D110-423EWB" u="1"/>
        <s v="7J136-006EWA" u="1"/>
        <s v="7M273-527EWA1" u="1"/>
        <s v="51-101921-01WC" u="1"/>
        <s v="2A2401B00-00EWA" u="1"/>
        <s v="700-112074-01WD" u="1"/>
        <s v="700-117130-01WB" u="1"/>
        <s v="700-120941-01WB" u="1"/>
        <s v="700-134325-01WC" u="1"/>
        <s v="2D702-131EWB" u="1"/>
        <s v="3B128-006EWA" u="1"/>
        <s v="2A6405Q00-00EWA" u="1"/>
        <s v="524.TABEI.002WC" u="1"/>
        <s v="700-114325-01WA" u="1"/>
        <s v="700-132072-01WB" u="1"/>
        <s v="700-133312-01WA" u="1"/>
        <s v="700-134188-01WB" u="1"/>
        <s v="8W249-001WB" u="1"/>
        <s v="2D022-077EWF" u="1"/>
        <s v="50-1902-01WA" u="1"/>
        <s v="1B33EUD00-02EWB" u="1"/>
        <s v="1B33GQP00-01EWG" u="1"/>
        <s v="84-102393-01EWA" u="1"/>
        <s v="2S0600V00-21EWBX" u="1"/>
        <s v="2D317-01EWAX" u="1"/>
        <s v="2A0501400-00EWA" u="1"/>
        <s v="2A270AU00-00EWA" u="1"/>
        <s v="700-118111-02WD" u="1"/>
        <s v="700-46989-01LWD" u="1"/>
        <s v="7B230L300-00EWA" u="1"/>
        <s v="800-108179-01WC" u="1"/>
        <s v="420.00100.100BWH" u="1"/>
        <s v="2A220-002EWA" u="1"/>
        <s v="2S073HA20-00EWA" u="1"/>
        <s v="439.00012.005WC" u="1"/>
        <s v="700-111326-01WD" u="1"/>
        <s v="700-128773-02WA" u="1"/>
        <s v="700-128793-01WA" u="1"/>
        <s v="700-112688-01BWF" u="1"/>
        <s v="700-129813-01TCWA" u="1"/>
        <s v="3F159-003EWA" u="1"/>
        <s v="2A390A100-00EWB" u="1"/>
        <s v="700-111325-01WB" u="1"/>
        <s v="700-131188-01WC" u="1"/>
        <s v="700-134176-01WB" u="1"/>
        <s v="700-134268-01WB" u="1"/>
        <s v="7A183F000-00EWA" u="1"/>
        <s v="2J011EP00-00EWB" u="1"/>
        <s v="700-107680-01WE" u="1"/>
        <s v="84-102093-01EWB" u="1"/>
        <s v="MEWKC61018A-ZWA" u="1"/>
        <s v="700-115607-05BWB" u="1"/>
        <s v="700-131287-01BWC" u="1"/>
        <s v="700-107843-02WC" u="1"/>
        <s v="700-128690-01WC" u="1"/>
        <s v="47-104695-01WC" u="1"/>
        <s v="700-132141-01WD" u="1"/>
        <s v="3B35FFE00-600-GWA" u="1"/>
        <s v="3B35FFF00-600-GWA" u="1"/>
        <s v="3B35FFG00-600-GWA" u="1"/>
        <s v="3B078-001EWA" u="1"/>
        <s v="73-20301-03WB" u="1"/>
        <s v="7A698-321EWA1" u="1"/>
        <s v="2A390A200-00EWB" u="1"/>
        <s v="700-136140-01WA" u="1"/>
        <s v="7A183F100-00EWA" u="1"/>
        <s v="2D066-295EWD" u="1"/>
        <s v="1B33R2Q00-02EWA" u="1"/>
        <s v="700-132187-01WA" u="1"/>
        <s v="700-123655-02BWB" u="1"/>
        <s v="2D310-643EWA" u="1"/>
        <s v="3J228-031EWA" u="1"/>
        <s v="800-48139-02LHWE" u="1"/>
        <s v="51-102069-01WB" u="1"/>
        <s v="700-121873-01WC" u="1"/>
        <s v="700-111880-01BWE" u="1"/>
        <s v="7A698-421EWA1" u="1"/>
        <s v="47-107614-01WA" u="1"/>
        <s v="700-132312-01WB" u="1"/>
        <s v="700-137140-01WA" u="1"/>
        <s v="800-48980-01WC" u="1"/>
        <s v="503.01246.999WD" u="1"/>
        <s v="700-124931-03BWA" u="1"/>
        <s v="700-131757-01AWB" u="1"/>
        <s v="6B160B600-GDN-GWA" u="1"/>
        <s v="6B160DE00-GDN-GWA" u="1"/>
        <s v="6B160E200-GDN-GWA" u="1"/>
        <s v="6B160Q300-GDN-GWA" u="1"/>
        <s v="6B160RH00-GDN-GWA" u="1"/>
        <s v="6B160U600-GDN-GWA" u="1"/>
        <s v="6B160U700-GDN-GWA" u="1"/>
        <s v="6B160U800-GDN-GWA" u="1"/>
        <s v="6B160US00-GDN-GWA" u="1"/>
        <s v="6B160V300-GDN-GWA" u="1"/>
        <s v="6B160VM00-GDN-GWA" u="1"/>
        <s v="6B160WA00-GDN-GWA" u="1"/>
        <s v="6B160WB00-GDN-GWA" u="1"/>
        <s v="6B160WC00-GDN-GWA" u="1"/>
        <s v="6B160WF00-GDN-GWA" u="1"/>
        <s v="6B160WG00-GDN-GWA" u="1"/>
        <s v="6B160WK00-GDN-GWA" u="1"/>
        <s v="6B160WP00-GDN-GWA" u="1"/>
        <s v="6B160WQ00-GDN-GWA" u="1"/>
        <s v="6B160WT00-GDN-GWA" u="1"/>
        <s v="6B160WW00-GDN-GWA" u="1"/>
        <s v="6B160Y000-GDN-GWA" u="1"/>
        <s v="6B160Y200-GDN-GWA" u="1"/>
        <s v="6B160Y300-GDN-GWA" u="1"/>
        <s v="6B160YJ00-GDN-GWA" u="1"/>
        <s v="6B160YN00-GDN-GWA" u="1"/>
        <s v="6B1610G00-GDN-GWA" u="1"/>
        <s v="6B1610K00-GDN-GWA" u="1"/>
        <s v="6B1611100-GDN-GWA" u="1"/>
        <s v="6B1611200-GDN-GWA" u="1"/>
        <s v="6B1611300-GDN-GWA" u="1"/>
        <s v="6B1611400-GDN-GWA" u="1"/>
        <s v="6B1613H00-GDN-GWA" u="1"/>
        <s v="6B161CR00-GDN-GWA" u="1"/>
        <s v="6B161EJ00-GDN-GWA" u="1"/>
        <s v="6B161JG00-GDN-GWA" u="1"/>
        <s v="6B161JR00-GDN-GWA" u="1"/>
        <s v="6B161K000-GDN-GWA" u="1"/>
        <s v="6B161K300-GDN-GWA" u="1"/>
        <s v="6B161K700-GDN-GWA" u="1"/>
        <s v="6B161K900-GDN-GWA" u="1"/>
        <s v="6B161U600-GDN-GWA" u="1"/>
        <s v="6B161UH00-GDN-GWA" u="1"/>
        <s v="6B161UM00-GDN-GWA" u="1"/>
        <s v="6B161UP00-GDN-GWA" u="1"/>
        <s v="6B161V200-GDN-GWA" u="1"/>
        <s v="6B161V500-GDN-GWA" u="1"/>
        <s v="6B161VF00-GDN-GWA" u="1"/>
        <s v="6B161VK00-GDN-GWA" u="1"/>
        <s v="6B161YE00-GDN-GWA" u="1"/>
        <s v="6B161YM00-GDN-GWA" u="1"/>
        <s v="6B161YQ00-GDN-GWA" u="1"/>
        <s v="6B161YR00-GDN-GWA" u="1"/>
        <s v="6B161YV00-GDN-GWA" u="1"/>
        <s v="6B1620900-GDN-GWA" u="1"/>
        <s v="6B1621K00-GDN-GWA" u="1"/>
        <s v="6B1622100-GDN-GWA" u="1"/>
        <s v="6B1622L00-GDN-GWA" u="1"/>
        <s v="6B1623J00-GDN-GWA" u="1"/>
        <s v="6B1623R00-GDN-GWA" u="1"/>
        <s v="6B1623S00-GDN-GWA" u="1"/>
        <s v="6B1623U00-GDN-GWA" u="1"/>
        <s v="6B1624800-GDN-GWA" u="1"/>
        <s v="6B1624P00-GDN-GWA" u="1"/>
        <s v="6B1624Q00-GDN-GWA" u="1"/>
        <s v="6B1624U00-GDN-GWA" u="1"/>
        <s v="6B1625200-GDN-GWA" u="1"/>
        <s v="6B1625300-GDN-GWA" u="1"/>
        <s v="6B1626R00-GDN-GWA" u="1"/>
        <s v="6B1626T00-GDN-GWA" u="1"/>
        <s v="6B1626U00-GDN-GWA" u="1"/>
        <s v="6B1626V00-GDN-GWA" u="1"/>
        <s v="6B1626Y00-GDN-GWA" u="1"/>
        <s v="6B1627000-GDN-GWA" u="1"/>
        <s v="6B1627100-GDN-GWA" u="1"/>
        <s v="6B1627200-GDN-GWA" u="1"/>
        <s v="6B1627300-GDN-GWA" u="1"/>
        <s v="6B1627400-GDN-GWA" u="1"/>
        <s v="6B1627A00-GDN-GWA" u="1"/>
        <s v="6B1627B00-GDN-GWA" u="1"/>
        <s v="6B1627E00-GDN-GWA" u="1"/>
        <s v="6B1627H00-GDN-GWA" u="1"/>
        <s v="6B1627Q00-GDN-GWA" u="1"/>
        <s v="6B1628300-GDN-GWA" u="1"/>
        <s v="6B1628400-GDN-GWA" u="1"/>
        <s v="6B1628800-GDN-GWA" u="1"/>
        <s v="6B162C100-GDN-GWA" u="1"/>
        <s v="6B162C300-GDN-GWA" u="1"/>
        <s v="6B162CC00-GDN-GWA" u="1"/>
        <s v="6B162CD00-GDN-GWA" u="1"/>
        <s v="6B162CE00-GDN-GWA" u="1"/>
        <s v="6B162D000-GDN-GWA" u="1"/>
        <s v="6B162EA00-GDN-GWA" u="1"/>
        <s v="6B162EU00-GDN-GWA" u="1"/>
        <s v="6B162F900-GDN-GWA" u="1"/>
        <s v="6B162FM00-GDN-GWA" u="1"/>
        <s v="6B162FP00-GDN-GWA" u="1"/>
        <s v="6B162GR00-GDN-GWA" u="1"/>
        <s v="6B162GV00-GDN-GWA" u="1"/>
        <s v="6B162H200-GDN-GWA" u="1"/>
        <s v="6B162H300-GDN-GWA" u="1"/>
        <s v="6B162HD00-GDN-GWA" u="1"/>
        <s v="6B162HE00-GDN-GWA" u="1"/>
        <s v="6B162HG00-GDN-GWA" u="1"/>
        <s v="6B162HL00-GDN-GWA" u="1"/>
        <s v="6B162J900-GDN-GWA" u="1"/>
        <s v="6B162JC00-GDN-GWA" u="1"/>
        <s v="6B162KD00-GDN-GWA" u="1"/>
        <s v="6B162LM00-GDN-GWA" u="1"/>
        <s v="6B162LN00-GDN-GWA" u="1"/>
        <s v="6B162N400-GDN-GWA" u="1"/>
        <s v="6B162N500-GDN-GWA" u="1"/>
        <s v="6B162N600-GDN-GWA" u="1"/>
        <s v="6B162Y400-GDN-GWA" u="1"/>
        <s v="6B162YF00-GDN-GWA" u="1"/>
        <s v="6B162YN00-GDN-GWA" u="1"/>
        <s v="6B1630C00-GDN-GWA" u="1"/>
        <s v="6B1630Q00-GDN-GWA" u="1"/>
        <s v="6B1636P00-GDN-GWA" u="1"/>
        <s v="6B1638A00-GDN-GWA" u="1"/>
        <s v="6B1638E00-GDN-GWA" u="1"/>
        <s v="6B1638F00-GDN-GWA" u="1"/>
        <s v="6B1639K00-GDN-GWA" u="1"/>
        <s v="6B1639L00-GDN-GWA" u="1"/>
        <s v="6B163G000-GDN-GWA" u="1"/>
        <s v="6B163G100-GDN-GWA" u="1"/>
        <s v="6B163G300-GDN-GWA" u="1"/>
        <s v="6B163H600-GDN-GWA" u="1"/>
        <s v="6B163H700-GDN-GWA" u="1"/>
        <s v="6B163H900-GDN-GWA" u="1"/>
        <s v="6B163HA00-GDN-GWA" u="1"/>
        <s v="6B163HB00-GDN-GWA" u="1"/>
        <s v="6B163HG00-GDN-GWA" u="1"/>
        <s v="6B163HH00-GDN-GWA" u="1"/>
        <s v="6B163HV00-GDN-GWA" u="1"/>
        <s v="6B163HY00-GDN-GWA" u="1"/>
        <s v="6B163J100-GDN-GWA" u="1"/>
        <s v="6B163J300-GDN-GWA" u="1"/>
        <s v="6B163JD00-GDN-GWA" u="1"/>
        <s v="6B163K900-GDN-GWA" u="1"/>
        <s v="6B163KA00-GDN-GWA" u="1"/>
        <s v="6B163KY00-GDN-GWA" u="1"/>
        <s v="6B163LY00-GDN-GWA" u="1"/>
        <s v="6B163M000-GDN-GWA" u="1"/>
        <s v="6B163M100-GDN-GWA" u="1"/>
        <s v="6B163M200-GDN-GWA" u="1"/>
        <s v="6B163M300-GDN-GWA" u="1"/>
        <s v="6B163M400-GDN-GWA" u="1"/>
        <s v="6B163MV00-GDN-GWA" u="1"/>
        <s v="6B163MW00-GDN-GWA" u="1"/>
        <s v="6B163N100-GDN-GWA" u="1"/>
        <s v="6B163N500-GDN-GWA" u="1"/>
        <s v="6B163N700-GDN-GWA" u="1"/>
        <s v="6B163N900-GDN-GWA" u="1"/>
        <s v="6B163ND00-GDN-GWA" u="1"/>
        <s v="6B163NE00-GDN-GWA" u="1"/>
        <s v="6B163NF00-GDN-GWA" u="1"/>
        <s v="6B163NL00-GDN-GWA" u="1"/>
        <s v="6B163P600-GDN-GWA" u="1"/>
        <s v="6B163PC00-GDN-GWA" u="1"/>
        <s v="6B163PJ00-GDN-GWA" u="1"/>
        <s v="6B163PL00-GDN-GWA" u="1"/>
        <s v="6B163PN00-GDN-GWA" u="1"/>
        <s v="6B163PP00-GDN-GWA" u="1"/>
        <s v="6B163PQ00-GDN-GWA" u="1"/>
        <s v="6B163PS00-GDN-GWA" u="1"/>
        <s v="6B163PY00-GDN-GWA" u="1"/>
        <s v="6B163Q000-GDN-GWA" u="1"/>
        <s v="6B163QG00-GDN-GWA" u="1"/>
        <s v="6B163QH00-GDN-GWA" u="1"/>
        <s v="6B163QL00-GDN-GWA" u="1"/>
        <s v="6B163QM00-GDN-GWA" u="1"/>
        <s v="6B163QU00-GDN-GWA" u="1"/>
        <s v="6B163R700-GDN-GWA" u="1"/>
        <s v="6B163RN00-GDN-GWA" u="1"/>
        <s v="6B1644400-GDN-GWA" u="1"/>
        <s v="6B1644Q00-GDN-GWA" u="1"/>
        <s v="6B1645V00-GDN-GWA" u="1"/>
        <s v="6B1646000-GDN-GWA" u="1"/>
        <s v="6B1646400-GDN-GWA" u="1"/>
        <s v="6B1646600-GDN-GWA" u="1"/>
        <s v="6B1646D00-GDN-GWA" u="1"/>
        <s v="6B1646T00-GDN-GWA" u="1"/>
        <s v="6B1647900-GDN-GWA" u="1"/>
        <s v="6B1647A00-GDN-GWA" u="1"/>
        <s v="6B1647G00-GDN-GWA" u="1"/>
        <s v="6B1647R00-GDN-GWA" u="1"/>
        <s v="6B1648800-GDN-GWA" u="1"/>
        <s v="6B1648B00-GDN-GWA" u="1"/>
        <s v="6B1648E00-GDN-GWA" u="1"/>
        <s v="6B1648G00-GDN-GWA" u="1"/>
        <s v="6B1648J00-GDN-GWA" u="1"/>
        <s v="6B1648N00-GDN-GWA" u="1"/>
        <s v="6B1648P00-GDN-GWA" u="1"/>
        <s v="6B1648R00-GDN-GWA" u="1"/>
        <s v="6B1648T00-GDN-GWA" u="1"/>
        <s v="6B1649200-GDN-GWA" u="1"/>
        <s v="6B164K800-GDN-GWA" u="1"/>
        <s v="3A228-038EWA" u="1"/>
        <s v="1B08EGC00-00EWA" u="1"/>
        <s v="2A090A900-00EWA" u="1"/>
        <s v="3A010T400-01EWA1" u="1"/>
        <s v="3B2967Y00-00EWB" u="1"/>
        <s v="700-133312-01WB" u="1"/>
        <s v="700-134140-01WB" u="1"/>
        <s v="700-134508-01WB" u="1"/>
        <s v="7A182HC00-00EWA" u="1"/>
        <s v="7A461-028EWA1" u="1"/>
        <s v="1B023NL00-00EWB" u="1"/>
        <s v="700-119127-01BWD" u="1"/>
        <s v="700-134217-01CWD" u="1"/>
        <s v="700-134745-01AWB" u="1"/>
        <s v="2D740-022EWA2" u="1"/>
        <s v="700-106843-02WD" u="1"/>
        <s v="7M172-144EWA1" u="1"/>
        <s v="47-104874-02WB" u="1"/>
        <s v="51-102076-01WA" u="1"/>
        <s v="700-128773-02WB" u="1"/>
        <s v="3F171-121EWA" u="1"/>
        <s v="7J706-001EWC" u="1"/>
        <s v="1B32KSC02-01EWB" u="1"/>
        <s v="700-135508-01WB" u="1"/>
        <s v="700-113243-01LHWF" u="1"/>
        <s v="1A32W6E00K00EWB" u="1"/>
        <s v="700-112040-02WA" u="1"/>
        <s v="700-115224-01WH" u="1"/>
        <s v="700-131187-01WB" u="1"/>
        <s v="700-132199-01WB" u="1"/>
        <s v="700-134175-01WA" u="1"/>
        <s v="700-136199-01WA" u="1"/>
        <s v="700-111825-01AWB" u="1"/>
        <s v="700-135641-01AWB" u="1"/>
        <s v="467.00327.005.01WA" u="1"/>
        <s v="8GP00-007WA" u="1"/>
        <s v="2D706-141EWA1" u="1"/>
        <s v="2A1405Y00-00EWA" u="1"/>
        <s v="467.00327.005.01WB" u="1"/>
        <s v="700-119406-01WC" u="1"/>
        <s v="700-132141-01WE" u="1"/>
        <s v="48-102370-01WB" u="1"/>
        <s v="2A582EF00-00EWB" u="1"/>
        <s v="1B33EUB00-02EWD" u="1"/>
        <s v="1B33EUJ00-02EWB" u="1"/>
        <s v="8C900-200WA1" u="1"/>
        <s v="8M031-001EWA" u="1"/>
        <s v="47-110368-01WA" u="1"/>
        <s v="1B025WK00-600-GWB" u="1"/>
        <s v="1B025WM00-600-GWB" u="1"/>
        <s v="1B025WN00-600-GWB" u="1"/>
        <s v="1B0261800-600-GWB" u="1"/>
        <s v="1B0264J00-600-GWB" u="1"/>
        <s v="47-104881-02WA" u="1"/>
        <s v="700-41453-01WA" u="1"/>
        <s v="2A1403R00-00EWA" u="1"/>
        <s v="7A183F600-00EWA" u="1"/>
        <s v="700-111791-01HWF" u="1"/>
        <s v="700-114055-02LAWF" u="1"/>
        <s v="2D221-322EWB" u="1"/>
        <s v="3B027-007EWA" u="1"/>
        <s v="3J137-007EWA" u="1"/>
        <s v="7A461-144EWA1" u="1"/>
        <s v="700-114244-01WA" u="1"/>
        <s v="700-121899-02WA" u="1"/>
        <s v="700-135439-01WA" u="1"/>
        <s v="84-101521-01EWB" u="1"/>
        <s v="2A610K500-01LEWB" u="1"/>
        <s v="700-107842-01LWC" u="1"/>
        <s v="700-44036-01LAWG" u="1"/>
        <s v="1B022LS00-00EWA" u="1"/>
        <s v="700-108850-01WB" u="1"/>
        <s v="700-119246-01WD" u="1"/>
        <s v="7M289-608EWA" u="1"/>
        <s v="47-25189-02WA" u="1"/>
        <s v="51-101020-01WA" u="1"/>
        <s v="700-110141-01WD" u="1"/>
        <s v="700-111429-01WD" u="1"/>
        <s v="700-134324-01WC" u="1"/>
        <s v="700-134508-01WC" u="1"/>
        <s v="1B51KWU00-00EWAX" u="1"/>
        <s v="7GD14-100EWA1" u="1"/>
        <s v="1B33EUH00-02EWC" u="1"/>
        <s v="700-114324-01WA" u="1"/>
        <s v="700-133311-01WA" u="1"/>
        <s v="7A183D800-GBM-GWA" u="1"/>
        <s v="8L215-025EWA" u="1"/>
        <s v="1A32LMA00-03EWB" u="1"/>
        <s v="800-106247-01WE" u="1"/>
        <s v="700-127872-03CWA" u="1"/>
        <s v="700-128874-03BWA" u="1"/>
        <s v="700-133698-01BWB" u="1"/>
        <s v="51-102393-01WB" u="1"/>
        <s v="2A1403P00-00EWB" u="1"/>
        <s v="700-108794-01WC" u="1"/>
        <s v="700-110130-01WF" u="1"/>
        <s v="800-107785-03PWA" u="1"/>
        <s v="7MA95-808EWA1" u="1"/>
        <s v="47-102649-02WA" u="1"/>
        <s v="700-128792-01WA" u="1"/>
        <s v="700-135508-01WC" u="1"/>
        <s v="800-111896-01WA" u="1"/>
        <s v="700-109995-01BWE" u="1"/>
        <s v="700-110891-01LAWE" u="1"/>
        <s v="3J067-012EWA" u="1"/>
        <s v="47-105423-01WB" u="1"/>
        <s v="1B33EUM00-02EWB" u="1"/>
        <s v="2C030BG10-01EWA" u="1"/>
        <s v="700-131187-01WC" u="1"/>
        <s v="700-135323-01WA" u="1"/>
        <s v="7A112-373EWA" u="1"/>
        <s v="MEWKC61017A-ZWA" u="1"/>
        <s v="1A213JN00K01EWB3" u="1"/>
        <s v="700-115606-05BWB" u="1"/>
        <s v="3E068-019EWA" u="1"/>
        <s v="3F084-003EWA" u="1"/>
        <s v="51-102493-01WB" u="1"/>
        <s v="3C0313R00-00EWD" u="1"/>
        <s v="3C0313V00-00EWC" u="1"/>
        <s v="700-109978-01WC" u="1"/>
        <s v="700-132141-01WF" u="1"/>
        <s v="6D0215A00-000-GWB" u="1"/>
        <s v="84-100935-01WA" u="1"/>
        <s v="800-102325-01WB" u="1"/>
        <s v="3AE81-051EWA" u="1"/>
        <s v="3B027-031EWA" u="1"/>
        <s v="47-105707-01WB" u="1"/>
        <s v="700-134439-01WB" u="1"/>
        <s v="700-117508-01GWD" u="1"/>
        <s v="700-124906-01HWC" u="1"/>
        <s v="700-133492-01AWB" u="1"/>
        <s v="3B187-001EWA" u="1"/>
        <s v="3E228-039EWA" u="1"/>
        <s v="1B3308S0-01EWA" u="1"/>
        <s v="51-102777-01WB" u="1"/>
        <s v="1B03EEN00-01EWB" u="1"/>
        <s v="423.00200.100AWD" u="1"/>
        <s v="441.01086.005.03WC" u="1"/>
        <s v="3F089-900EWA" u="1"/>
        <s v="51-101504-01WA" u="1"/>
        <s v="700-114337-01WD" u="1"/>
        <s v="7A461-544EWA1" u="1"/>
        <s v="47-109807-01WA" u="1"/>
        <s v="2A6503D00-00EWA" u="1"/>
        <s v="700-112312-01WB" u="1"/>
        <s v="700-136311-01WA" u="1"/>
        <s v="7M275-551EWA" u="1"/>
        <s v="800-41384-04WD" u="1"/>
        <s v="1B23PYK00-01EWB" u="1"/>
        <s v="700-131070-01WA" u="1"/>
        <s v="700-115356-01AWC" u="1"/>
        <s v="700-129538-01BWC" u="1"/>
        <s v="700-133352-01CWC" u="1"/>
        <s v="423.00329.005.01WA" u="1"/>
        <s v="51-102684-01WA" u="1"/>
        <s v="700-118102-03WE" u="1"/>
        <s v="700-116284-02LDWE" u="1"/>
        <s v="2D022-122EWB" u="1"/>
        <s v="2D224-021EWB" u="1"/>
        <s v="2D228-111EWB" u="1"/>
        <s v="50-101161-01WB" u="1"/>
        <s v="700-106873-01WB" u="1"/>
        <s v="700-134324-01WD" u="1"/>
        <s v="700-134508-01WD" u="1"/>
        <s v="7A2508H00-00EWA" u="1"/>
        <s v="1B5126N00-00EWBX" u="1"/>
        <s v="1B514A700-00EWBX" u="1"/>
        <s v="423.00329.005.01WC" u="1"/>
        <s v="700-122963-01WA" u="1"/>
        <s v="700-133311-01WB" u="1"/>
        <s v="423.00329.005.01WD" u="1"/>
        <s v="2D230-002EWC" u="1"/>
        <s v="7M273-560EWA" u="1"/>
        <s v="7A698-006EWA1" u="1"/>
        <s v="7M289-224EWA1" u="1"/>
        <s v="700-112419-02WA" u="1"/>
        <s v="700-120930-01WG" u="1"/>
        <s v="700-115344-01AWC" u="1"/>
        <s v="700-134744-01AWB" u="1"/>
        <s v="2J014CW00-600-GWBX" u="1"/>
        <s v="3V998-002EWA" u="1"/>
        <s v="2D331-141EWA1" u="1"/>
        <s v="1B03EEP00-01EWB" u="1"/>
        <s v="700-117258-01WF" u="1"/>
        <s v="7A183HD00-00EWA" u="1"/>
        <s v="700-118837-03LWC" u="1"/>
        <s v="2D110-132EWB" u="1"/>
        <s v="700-47473-01WC" u="1"/>
        <s v="2J013SJ00-01EWA" u="1"/>
        <s v="800-111896-01WB" u="1"/>
        <s v="700-111025-01AWH" u="1"/>
        <s v="47-105823-01WB" u="1"/>
        <s v="2A581EY00-00EWA" u="1"/>
        <s v="2A6503D00-10EWA" u="1"/>
        <s v="700-135231-01WB" u="1"/>
        <s v="470.190115.01WD" u="1"/>
        <s v="700-115223-01WH" u="1"/>
        <s v="700-115208-01AWD" u="1"/>
        <s v="700-132640-01AWB" u="1"/>
        <s v="7YT87-226EWA" u="1"/>
        <s v="700-112326-01WG" u="1"/>
        <s v="700-132141-01WG" u="1"/>
        <s v="7A183HE00-00EWA" u="1"/>
        <s v="2D222-222EWB" u="1"/>
        <s v="421.00101.01WB" u="1"/>
        <s v="700-119177-01WD" u="1"/>
        <s v="1A022U200-11EWA1" u="1"/>
        <s v="7QG13-072EWA2" u="1"/>
        <s v="2T580VM00-00EWB" u="1"/>
        <s v="700-122987-01WB" u="1"/>
        <s v="700-134439-01WC" u="1"/>
        <s v="700-111362-03HWG" u="1"/>
        <s v="800-103506-01PWG" u="1"/>
        <s v="800-107454-03HWE" u="1"/>
        <s v="441.01074.005.13WA" u="1"/>
        <s v="7A698-206EWA1" u="1"/>
        <s v="700-117199-01WA" u="1"/>
        <s v="700-134438-01WA" u="1"/>
        <s v="700-135358-01WA" u="1"/>
        <s v="440.00587.025AWA" u="1"/>
        <s v="2J0547400-600-GWAX" u="1"/>
        <s v="441.01074.005.13WB" u="1"/>
        <s v="7M172-153EWA" u="1"/>
        <s v="2D110-312EWC" u="1"/>
        <s v="3K022-011EWA" u="1"/>
        <s v="7M273-252EWA1" u="1"/>
        <s v="7A1304W00-00EWB" u="1"/>
        <s v="700-117188-01WC" u="1"/>
        <s v="700-46972-01AWB" u="1"/>
        <s v="2D702-224EWB" u="1"/>
        <s v="3K234-001EWA" u="1"/>
        <s v="1B33FA100-01EWD" u="1"/>
        <s v="700-131070-01WB" u="1"/>
        <s v="700-136358-01WA" u="1"/>
        <s v="700-27410-01AWA" u="1"/>
        <s v="84-102394-01EWA" u="1"/>
        <s v="49-0496-01WA" u="1"/>
        <s v="4N198-012EWAX" u="1"/>
        <s v="700-109861-01WB" u="1"/>
        <s v="1B5126C00-00EWCX" u="1"/>
        <s v="1B5127600-00EWCX" u="1"/>
        <s v="1B51BJH00-00EWCX" u="1"/>
        <s v="73-20972-03WB" u="1"/>
        <s v="700-117312-01WB" u="1"/>
        <s v="700-123791-01WB" u="1"/>
        <s v="7A183D700-00EWA" u="1"/>
        <s v="700-113902-02LAWG" u="1"/>
        <s v="2A3705300-00EWA" u="1"/>
        <s v="700-134414-01WA" u="1"/>
        <s v="3C0313U00-00EWE" u="1"/>
        <s v="7A4018T00-01EWA" u="1"/>
        <s v="700-122187-02AWC" u="1"/>
        <s v="73-16722-02WA" u="1"/>
        <s v="1B03SNC00-14EWC" u="1"/>
        <s v="800-39084-04WA" u="1"/>
        <s v="700-111324-01WD" u="1"/>
        <s v="700-127963-01WA" u="1"/>
        <s v="700-128771-02WA" u="1"/>
        <s v="700-135231-01WC" u="1"/>
        <s v="800-111895-01WA" u="1"/>
        <s v="700-127992-01CWE" u="1"/>
        <s v="49-1297-01WA" u="1"/>
        <s v="47-103551-01WF" u="1"/>
        <s v="1B33FA700-01EWC" u="1"/>
        <s v="700-135230-01WA" u="1"/>
        <s v="3JA87-002EWA" u="1"/>
        <s v="7AD95-515EWA1" u="1"/>
        <s v="700-119791-02AWA" u="1"/>
        <s v="700-121976-01WE" u="1"/>
        <s v="441.01074.005.07WA" u="1"/>
        <s v="3E384-435EWA" u="1"/>
        <s v="2J070WS00-00EWB" u="1"/>
        <s v="700-119176-01WC" u="1"/>
        <s v="700-134439-01WD" u="1"/>
        <s v="700-120674-01BWF" u="1"/>
        <s v="441.01074.005.07WB" u="1"/>
        <s v="47-103716-01WC" u="1"/>
        <s v="47-107615-01WA" u="1"/>
        <s v="1B23PYJ00-01EWD" u="1"/>
        <s v="700-135358-01WB" u="1"/>
        <s v="700-133289-01WA" u="1"/>
        <s v="1B03FBS00H03EWDX" u="1"/>
        <s v="700-118675-01AWB" u="1"/>
        <s v="700-132949-01BWB" u="1"/>
        <s v="3A228-039EWA" u="1"/>
        <s v="3J022-051EWA" u="1"/>
        <s v="2A6505T00-00EWA" u="1"/>
        <s v="700-121872-01WE" u="1"/>
        <s v="84-101430-01EWA" u="1"/>
        <s v="7M390-028EWA1" u="1"/>
        <s v="47-104867-02WB" u="1"/>
        <s v="2C030BG10-31EWB" u="1"/>
        <s v="700-111880-01AWE" u="1"/>
        <s v="423.00329.005.05WA" u="1"/>
        <s v="2A0601700-00EWA" u="1"/>
        <s v="700-117187-01WB" u="1"/>
        <s v="700-133322-01WB" u="1"/>
        <s v="700-135254-01WB" u="1"/>
        <s v="700-112797-01LWG" u="1"/>
        <s v="2D225-113EWB" u="1"/>
        <s v="7A183HK00-00EWA" u="1"/>
        <s v="3A0217000-01EWA1" u="1"/>
        <s v="3A021BS00-01EWA1" u="1"/>
        <s v="3A021BT00-01EWA1" u="1"/>
        <s v="3A0244J00-01EWA1" u="1"/>
        <s v="3A024HE00-01EWA1" u="1"/>
        <s v="3A026R900-01EWA1" u="1"/>
        <s v="3A026RA00-01EWA1" u="1"/>
        <s v="700-132137-01BWD" u="1"/>
        <s v="2D228-931EWA" u="1"/>
        <s v="3E439-038EWA" u="1"/>
        <s v="3F495-002EWA" u="1"/>
        <s v="2D230-234EWA1" u="1"/>
        <s v="700-118101-03WE" u="1"/>
        <s v="700-118121-02WE" u="1"/>
        <s v="1B51BJJ00-00EWDX" u="1"/>
        <s v="47-100969-01WA" u="1"/>
        <s v="2J070WU00-00EWB" u="1"/>
        <s v="700-126963-01WB" u="1"/>
        <s v="800-104633-02LHWJ" u="1"/>
        <s v="700-116071-01WB" u="1"/>
        <s v="700-122962-01WA" u="1"/>
        <s v="700-134322-01WB" u="1"/>
        <s v="2D225-233EWA" u="1"/>
        <s v="1B33T2P00-02EWB" u="1"/>
        <s v="700-130505-01WA" u="1"/>
        <s v="7A183HL00-00EWA" u="1"/>
        <s v="700-107343-01AWC" u="1"/>
        <s v="700-124321-02BWC" u="1"/>
        <s v="3J228-404EWB" u="1"/>
        <s v="2A6505V00-00EWA" u="1"/>
        <s v="700-107690-01MWC" u="1"/>
        <s v="700-21171-01WA" u="1"/>
        <s v="1B333AV00-03EWA" u="1"/>
        <s v="1B33TW100-01EWA" u="1"/>
        <s v="700-115232-01WD" u="1"/>
        <s v="700-118136-03WD" u="1"/>
        <s v="700-128771-02WB" u="1"/>
        <s v="800-110771-02WB" u="1"/>
        <s v="800-111895-01WB" u="1"/>
        <s v="3M067-021EWC" u="1"/>
        <s v="PCR-03-NOWWA" u="1"/>
        <s v="1A32ADF00-00EWA" u="1"/>
        <s v="700-135230-01WB" u="1"/>
        <s v="700-47127-01LWE" u="1"/>
        <s v="7A183JU00-00EWA" u="1"/>
        <s v="700-108259-01LWA" u="1"/>
        <s v="700-110259-01LWA" u="1"/>
        <s v="7AD99-014EWA" u="1"/>
        <s v="7A461-137EWA1" u="1"/>
        <s v="700-134331-01AWC" u="1"/>
        <s v="700-118466-01KWD" u="1"/>
        <s v="441.01074.005.17WA" u="1"/>
        <s v="47-104882-02WA" u="1"/>
        <s v="1B33TW200-01EWA" u="1"/>
        <s v="425.00329.005WD" u="1"/>
        <s v="700-128963-01WB" u="1"/>
        <s v="800-49861-02AWB" u="1"/>
        <s v="2D706-942EWA" u="1"/>
        <s v="7JZ28-030EWA" u="1"/>
        <s v="47-102598-01WE" u="1"/>
        <s v="411.VG410.200WC" u="1"/>
        <s v="700-115211-01WJ" u="1"/>
        <s v="2D221-231EWB" u="1"/>
        <s v="3AE81-028EWA" u="1"/>
        <s v="3F014-019EWA" u="1"/>
        <s v="7AD95-923EWA1" u="1"/>
        <s v="7GD14-001EWA1" u="1"/>
        <s v="1B33U0F00-02EWA" u="1"/>
        <s v="420.00137.005WE" u="1"/>
        <s v="422.00129.005WE" u="1"/>
        <s v="700-113222-02WA" u="1"/>
        <s v="700-115210-01WH" u="1"/>
        <s v="700-118154-01WH" u="1"/>
        <s v="700-133289-01WB" u="1"/>
        <s v="700-135357-01WA" u="1"/>
        <s v="700-136093-01WA" u="1"/>
        <s v="MEWKC61004A-ZWB" u="1"/>
        <s v="2T54FQ300-00EWAX" u="1"/>
        <s v="2A6505V00-10EWA" u="1"/>
        <s v="7A0708400-00EWA" u="1"/>
        <s v="700-46986-01LBWF" u="1"/>
        <s v="51-102386-01WB" u="1"/>
        <s v="P17-0243-05AWB" u="1"/>
        <s v="51-101021-01WA" u="1"/>
        <s v="3C034YY97-04EWB" u="1"/>
        <s v="700-135254-01WC" u="1"/>
        <s v="1B339JT00-03LEWB1" u="1"/>
        <s v="700-114053-02LAWF" u="1"/>
        <s v="2D221-351EWA" u="1"/>
        <s v="49-1034-01WA" u="1"/>
        <s v="49-100306-01WA" u="1"/>
        <s v="700-132357-01WB" u="1"/>
        <s v="700-134609-01WA" u="1"/>
        <s v="700-135437-01WA" u="1"/>
        <s v="700-136357-01WA" u="1"/>
        <s v="700-109998-02AWA" u="1"/>
        <s v="8C903-25MWA" u="1"/>
        <s v="700-25848-01WA" u="1"/>
        <s v="2J070WY00-00EWB" u="1"/>
        <s v="700-111428-01WF" u="1"/>
        <s v="700-117156-02WE" u="1"/>
        <s v="8G800-009WA" u="1"/>
        <s v="411.VG410.300WC" u="1"/>
        <s v="700-117311-01WB" u="1"/>
        <s v="700-125886-02WB" u="1"/>
        <s v="700-134322-01WC" u="1"/>
        <s v="7A461-529EWA1" u="1"/>
        <s v="1B33U0H00-02EWA" u="1"/>
        <s v="2S073HY20-00EWA" u="1"/>
        <s v="700-102898-02WA" u="1"/>
        <s v="700-130505-01WB" u="1"/>
        <s v="700-135609-01WA" u="1"/>
        <s v="700-136345-01WA" u="1"/>
        <s v="700-119652-01HWC" u="1"/>
        <s v="1B530A600-600-GWB" u="1"/>
        <s v="3F178-003EWA" u="1"/>
        <s v="51-102494-01WB" u="1"/>
        <s v="1B33EUY00-02EWC" u="1"/>
        <s v="2D006-041LEWB1" u="1"/>
        <s v="700-129894-01WA" u="1"/>
        <s v="700-112573-02BWF" u="1"/>
        <s v="700-112575-02AWF" u="1"/>
        <s v="3F092-004EWA" u="1"/>
        <s v="423.00226.015WA" u="1"/>
        <s v="700-115210-02WA" u="1"/>
        <s v="700-132609-01WB" u="1"/>
        <s v="700-135505-01WA" u="1"/>
        <s v="700-136609-01WA" u="1"/>
        <s v="2J055SU00-000-GWF" u="1"/>
        <s v="7JAK7-050EWB" u="1"/>
        <s v="7M173-129EWA1" u="1"/>
        <s v="700-106868-01BWB" u="1"/>
        <s v="700-132640-01HWC" u="1"/>
        <s v="7M196-018EWA" u="1"/>
        <s v="2A6503S00-00EWA" u="1"/>
        <s v="700-129791-01WC" u="1"/>
        <s v="423.00201.100AWD" u="1"/>
        <s v="2A580CFT00-00EWA1" u="1"/>
        <s v="2D220-751EWA1" u="1"/>
        <s v="47-106787-01WA" u="1"/>
        <s v="411.VG410.200WD" u="1"/>
        <s v="411.VG410.400WC" u="1"/>
        <s v="700-115359-01WD" u="1"/>
        <s v="2QW30-811EWA" u="1"/>
        <s v="3J061-012EWB" u="1"/>
        <s v="700-134345-01WB" u="1"/>
        <s v="7M299-540EWA" u="1"/>
        <s v="7M289-217EWA1" u="1"/>
        <s v="700-115438-02AWC" u="1"/>
        <s v="700-118448-01AWK" u="1"/>
        <s v="700-135858-01AWB" u="1"/>
        <s v="1B03DC910-00EWAX1" u="1"/>
        <s v="441.01073.005-03WB" u="1"/>
        <s v="7M198-025EWA" u="1"/>
        <s v="7EA76-034EWA1" u="1"/>
        <s v="422.00171.005PWC" u="1"/>
        <s v="50-0694-01AWA" u="1"/>
        <s v="73-19446-04WD" u="1"/>
        <s v="800-47200-02WE" u="1"/>
        <s v="700-109943-02WA" u="1"/>
        <s v="2QW30-911EWA" u="1"/>
        <s v="3M078-024EWB" u="1"/>
        <s v="47-109632-01WA" u="1"/>
        <s v="800-49008-01WH" u="1"/>
        <s v="2A590CW00-00EWA" u="1"/>
        <s v="700-132357-01WC" u="1"/>
        <s v="800-105504-02LFWC" u="1"/>
        <s v="47-103007-01WA" u="1"/>
        <s v="72-102345-01WA" u="1"/>
        <s v="1A52P1100-01EWF" u="1"/>
        <s v="700-110289-01WB" u="1"/>
        <s v="700-132356-01WA" u="1"/>
        <s v="700-110138-01AWD" u="1"/>
        <s v="700-123846-01AWB" u="1"/>
        <s v="700-124916-02BWB" u="1"/>
        <s v="700-128660-01BWB" u="1"/>
        <s v="700-128662-01AWB" u="1"/>
        <s v="700-HANDLE-01AWA" u="1"/>
        <s v="4N687-051EWC" u="1"/>
        <s v="7EA78-041EWA1" u="1"/>
        <s v="800-109244-01WC" u="1"/>
        <s v="2D022-131EWB" u="1"/>
        <s v="50-101161-01WA" u="1"/>
        <s v="51-101622-01WB" u="1"/>
        <s v="52-100161-01WA" u="1"/>
        <s v="411.VG410.300WD" u="1"/>
        <s v="7D113K910P00EWCX" u="1"/>
        <s v="47-105640-01WB" u="1"/>
        <s v="2A370C900-01EWA" u="1"/>
        <s v="700-122961-01WA" u="1"/>
        <s v="700-134505-01WB" u="1"/>
        <s v="700-135609-01WB" u="1"/>
        <s v="6D011U300-00EWCX" u="1"/>
        <s v="2D340-042EWA" u="1"/>
        <s v="7GA13-002EWA1" u="1"/>
        <s v="7M289-141EWA1" u="1"/>
        <s v="2A583CQ00-00EWA" u="1"/>
        <s v="2J052ME00-00EWB" u="1"/>
        <s v="700-134276-01WA" u="1"/>
        <s v="700-131740-01BWB" u="1"/>
        <s v="3F035-039EWAX1" u="1"/>
        <s v="51-101906-01WB" u="1"/>
        <s v="2T750XF01-11EWA" u="1"/>
        <s v="700-118135-03WD" u="1"/>
        <s v="4U236-002EWA" u="1"/>
        <s v="7GD14-701EWA1" u="1"/>
        <s v="07-100187-01WA" u="1"/>
        <s v="700-132609-01WC" u="1"/>
        <s v="1048093-00-HLBWA" u="1"/>
        <s v="422.181109.03BWH" u="1"/>
        <s v="7GB23-001EWA1" u="1"/>
        <s v="47-107537-01WF" u="1"/>
        <s v="2J052MF00-00EWB" u="1"/>
        <s v="700-134330-01AWC" u="1"/>
        <s v="700-115312-01WF" u="1"/>
        <s v="7A1718300-00EWA" u="1"/>
        <s v="3K228-001EWA" u="1"/>
        <s v="7GC23-001EWA1" u="1"/>
        <s v="51-101914-01WB" u="1"/>
        <s v="411.VG410.400WD" u="1"/>
        <s v="DKBA890014230WA" u="1"/>
        <s v="8CA00-816WA" u="1"/>
        <s v="47-101932-01WC" u="1"/>
        <s v="47-105932-01WB" u="1"/>
        <s v="47-108293-02WB" u="1"/>
        <s v="51-103031-01WB" u="1"/>
        <s v="2A3703900-00EWA" u="1"/>
        <s v="700-134345-01WC" u="1"/>
        <s v="2J052MG00-00EWB" u="1"/>
        <s v="700-135356-01WA" u="1"/>
        <s v="8M424-002EWA" u="1"/>
        <s v="1B0302100-17EWB" u="1"/>
        <s v="1B0302100-37EWA" u="1"/>
        <s v="7M273-261EWA1" u="1"/>
        <s v="2A580MH00-61EWA" u="1"/>
        <s v="700-106975-01WC" u="1"/>
        <s v="47-101922-01WA" u="1"/>
        <s v="3C0353Q00-00EWB" u="1"/>
        <s v="7A183HW00-00EWA" u="1"/>
        <s v="700-127978-03AWE" u="1"/>
        <s v="7EA89-608EWA" u="1"/>
        <s v="800-50056-01WC" u="1"/>
        <s v="700-131436-01WB" u="1"/>
        <s v="700-134240-01WA" u="1"/>
        <s v="7GC32-001EWA" u="1"/>
        <s v="1B512L500-01EWB" u="1"/>
        <s v="700-118531-01LWD" u="1"/>
        <s v="700-122139-01HWE" u="1"/>
        <s v="2D310-413EWC" u="1"/>
        <s v="4N687-075EWA1" u="1"/>
        <s v="800-39085-04WA" u="1"/>
        <s v="700-118230-01WB" u="1"/>
        <s v="700-134505-01WC" u="1"/>
        <s v="3B128-004EWB" u="1"/>
        <s v="7A698-231EWA1" u="1"/>
        <s v="7A698-415EWA1" u="1"/>
        <s v="1B38FM000-01EWA" u="1"/>
        <s v="2A583CU00-00EWA" u="1"/>
        <s v="700-135608-01WA" u="1"/>
        <s v="7D051M500-00EWA" u="1"/>
        <s v="3C034AT00-01EWB" u="1"/>
        <s v="700-112769-02AWB" u="1"/>
        <s v="700-114835-01HWC" u="1"/>
        <s v="700-115903-06BWA" u="1"/>
        <s v="800-47802-01WC" u="1"/>
        <s v="800-108311-01WB" u="1"/>
        <s v="700-115230-01WC" u="1"/>
        <s v="700-28887-03KWB" u="1"/>
        <s v="700-117646-01EWG" u="1"/>
        <s v="3B3038G00-000-GWC" u="1"/>
        <s v="3B3038H00-000-GWC" u="1"/>
        <s v="3B303D000-000-GWC" u="1"/>
        <s v="3B303D800-000-GWC" u="1"/>
        <s v="3B303D900-000-GWC" u="1"/>
        <s v="3B303DE00-000-GWC" u="1"/>
        <s v="3B303DV00-000-GWC" u="1"/>
        <s v="3B303FG00-000-GWC" u="1"/>
        <s v="3B303FJ00-000-GWC" u="1"/>
        <s v="3B303FQ00-000-GWC" u="1"/>
        <s v="3B303G200-000-GWC" u="1"/>
        <s v="3B303G500-000-GWC" u="1"/>
        <s v="3B303GE00-000-GWC" u="1"/>
        <s v="3B303GJ00-000-GWC" u="1"/>
        <s v="3B303GR00-000-GWC" u="1"/>
        <s v="3B303GS00-000-GWC" u="1"/>
        <s v="3B303GT00-000-GWC" u="1"/>
        <s v="3B303ME00-000-GWC" u="1"/>
        <s v="49-0337-01WA" u="1"/>
        <s v="7EA47-829EWA" u="1"/>
        <s v="47-107616-01WA" u="1"/>
        <s v="700-111369-01WC" u="1"/>
        <s v="700-119369-01WA" u="1"/>
        <s v="700-132608-01WB" u="1"/>
        <s v="7D051M600-00EWA" u="1"/>
        <s v="1B330R100-03LEWB" u="1"/>
        <s v="1B334EN00-01LEWC" u="1"/>
        <s v="1B334EW00-01LEWC" u="1"/>
        <s v="1B334JY00-01LEWC" u="1"/>
        <s v="1B334K000-01LEWC" u="1"/>
        <s v="1B334K900-01LEWC" u="1"/>
        <s v="1B334KG00-03LEWB" u="1"/>
        <s v="1B3368V00-03LEWB" u="1"/>
        <s v="1B338AW00-01LEWC" u="1"/>
        <s v="1B338B200-01LEWC" u="1"/>
        <s v="1B339HM00-03LEWB" u="1"/>
        <s v="1B339HN00-03LEWB" u="1"/>
        <s v="1B339LC00-03LEWB" u="1"/>
        <s v="1B33K9Y00-03LEWB" u="1"/>
        <s v="1B33L9G00-03LEWB" u="1"/>
        <s v="430.00117.005BWE" u="1"/>
        <s v="3JE27-005EWB" u="1"/>
        <s v="7A697-508EWA" u="1"/>
        <s v="700-113809-04AWB" u="1"/>
        <s v="700-119377-01AWC" u="1"/>
        <s v="700-133685-01AWB" u="1"/>
        <s v="700-129790-01WC" u="1"/>
        <s v="800-106279-01WD" u="1"/>
        <s v="700-115310-01WC" u="1"/>
        <s v="6B0800900-GDN-GWA" u="1"/>
        <s v="6B0800R00-GDN-GWA" u="1"/>
        <s v="6B0800T00-GDN-GWA" u="1"/>
        <s v="6B0808800-GDN-GWA" u="1"/>
        <s v="6B080A300-GDN-GWA" u="1"/>
        <s v="6B080A500-GDN-GWA" u="1"/>
        <s v="6B080A600-GDN-GWA" u="1"/>
        <s v="6B080A800-GDN-GWA" u="1"/>
        <s v="6B080A900-GDN-GWA" u="1"/>
        <s v="6B080AB00-GDN-GWA" u="1"/>
        <s v="6B080AC00-GDN-GWA" u="1"/>
        <s v="6B080AF00-GDN-GWA" u="1"/>
        <s v="6B080AK00-GDN-GWA" u="1"/>
        <s v="6B080AS00-GDN-GWA" u="1"/>
        <s v="6B080AY00-GDN-GWA" u="1"/>
        <s v="6B080B000-GDN-GWA" u="1"/>
        <s v="6B080BD00-GDN-GWA" u="1"/>
        <s v="6B080BH00-GDN-GWA" u="1"/>
        <s v="6B080BJ00-GDN-GWA" u="1"/>
        <s v="6B080BT00-GDN-GWA" u="1"/>
        <s v="6B080CR00-GDN-GWA" u="1"/>
        <s v="6B080CV00-GDN-GWA" u="1"/>
        <s v="6B080D100-GDN-GWA" u="1"/>
        <s v="6B080D400-GDN-GWA" u="1"/>
        <s v="6B080D500-GDN-GWA" u="1"/>
        <s v="6B080E200-GDN-GWA" u="1"/>
        <s v="6B080ED00-GDN-GWA" u="1"/>
        <s v="6B080EF00-GDN-GWA" u="1"/>
        <s v="6B080EN00-GDN-GWA" u="1"/>
        <s v="6B080ET00-GDN-GWA" u="1"/>
        <s v="6B080EU00-GDN-GWA" u="1"/>
        <s v="6B080F400-GDN-GWA" u="1"/>
        <s v="6B080F900-GDN-GWA" u="1"/>
        <s v="6B080FL00-GDN-GWA" u="1"/>
        <s v="6B080FS00-GDN-GWA" u="1"/>
        <s v="6B080G600-GDN-GWA" u="1"/>
        <s v="6B080G700-GDN-GWA" u="1"/>
        <s v="6B080GB00-GDN-GWA" u="1"/>
        <s v="6B080GC00-GDN-GWA" u="1"/>
        <s v="6B080GD00-GDN-GWA" u="1"/>
        <s v="6B080GG00-GDN-GWA" u="1"/>
        <s v="6B080GN00-GDN-GWA" u="1"/>
        <s v="6B080GP00-GDN-GWA" u="1"/>
        <s v="6B080GQ00-GDN-GWA" u="1"/>
        <s v="6B080Q100-GDN-GWA" u="1"/>
        <s v="6B080Q300-GDN-GWA" u="1"/>
        <s v="6B080Q500-GDN-GWA" u="1"/>
        <s v="6B080Q600-GDN-GWA" u="1"/>
        <s v="6B080Q700-GDN-GWA" u="1"/>
        <s v="6B080Q900-GDN-GWA" u="1"/>
        <s v="6B080QF00-GDN-GWA" u="1"/>
        <s v="6B080QK00-GDN-GWA" u="1"/>
        <s v="6B080QL00-GDN-GWA" u="1"/>
        <s v="6B080QP00-GDN-GWA" u="1"/>
        <s v="6B080QR00-GDN-GWA" u="1"/>
        <s v="6B080QS00-GDN-GWA" u="1"/>
        <s v="6B080QV00-GDN-GWA" u="1"/>
        <s v="6B080QW00-GDN-GWA" u="1"/>
        <s v="6B080R000-GDN-GWA" u="1"/>
        <s v="6B080R200-GDN-GWA" u="1"/>
        <s v="6B080R400-GDN-GWA" u="1"/>
        <s v="6B080R800-GDN-GWA" u="1"/>
        <s v="6B080R900-GDN-GWA" u="1"/>
        <s v="6B080RA00-GDN-GWA" u="1"/>
        <s v="6B080RC00-GDN-GWA" u="1"/>
        <s v="6B080RH00-GDN-GWA" u="1"/>
        <s v="6B080RK00-GDN-GWA" u="1"/>
        <s v="6B080RM00-GDN-GWA" u="1"/>
        <s v="6B080RP00-GDN-GWA" u="1"/>
        <s v="6B080RQ00-GDN-GWA" u="1"/>
        <s v="6B080RR00-GDN-GWA" u="1"/>
        <s v="6B080RT00-GDN-GWA" u="1"/>
        <s v="6B080RY00-GDN-GWA" u="1"/>
        <s v="6B080S200-GDN-GWA" u="1"/>
        <s v="6B080S300-GDN-GWA" u="1"/>
        <s v="6B080S400-GDN-GWA" u="1"/>
        <s v="6B080S600-GDN-GWA" u="1"/>
        <s v="6B080S700-GDN-GWA" u="1"/>
        <s v="6B080S800-GDN-GWA" u="1"/>
        <s v="6B080SE00-GDN-GWA" u="1"/>
        <s v="6B080SF00-GDN-GWA" u="1"/>
        <s v="6B080SJ00-GDN-GWA" u="1"/>
        <s v="6B080SK00-GDN-GWA" u="1"/>
        <s v="6B080SL00-GDN-GWA" u="1"/>
        <s v="6B080SP00-GDN-GWA" u="1"/>
        <s v="6B080SR00-GDN-GWA" u="1"/>
        <s v="6B080SS00-GDN-GWA" u="1"/>
        <s v="6B080ST00-GDN-GWA" u="1"/>
        <s v="6B080SY00-GDN-GWA" u="1"/>
        <s v="6B080T000-GDN-GWA" u="1"/>
        <s v="6B080T100-GDN-GWA" u="1"/>
        <s v="6B080T200-GDN-GWA" u="1"/>
        <s v="6B080T300-GDN-GWA" u="1"/>
        <s v="6B080T400-GDN-GWA" u="1"/>
        <s v="6B080T500-GDN-GWA" u="1"/>
        <s v="6B080T600-GDN-GWA" u="1"/>
        <s v="6B080T700-GDN-GWA" u="1"/>
        <s v="6B080T800-GDN-GWA" u="1"/>
        <s v="6B080T900-GDN-GWA" u="1"/>
        <s v="6B080TB00-GDN-GWA" u="1"/>
        <s v="6B080TD00-GDN-GWA" u="1"/>
        <s v="6B080TF00-GDN-GWA" u="1"/>
        <s v="6B080TH00-GDN-GWA" u="1"/>
        <s v="6B080TK00-GDN-GWA" u="1"/>
        <s v="6B080TM00-GDN-GWA" u="1"/>
        <s v="6B080TP00-GDN-GWA" u="1"/>
        <s v="6B080TR00-GDN-GWA" u="1"/>
        <s v="6B080TT00-GDN-GWA" u="1"/>
        <s v="6B080TV00-GDN-GWA" u="1"/>
        <s v="6B080TY00-GDN-GWA" u="1"/>
        <s v="6B080U100-GDN-GWA" u="1"/>
        <s v="6B080U500-GDN-GWA" u="1"/>
        <s v="6B080U700-GDN-GWA" u="1"/>
        <s v="6B080UA00-GDN-GWA" u="1"/>
        <s v="6B080UB00-GDN-GWA" u="1"/>
        <s v="6B080UC00-GDN-GWA" u="1"/>
        <s v="6B080UD00-GDN-GWA" u="1"/>
        <s v="6B080UE00-GDN-GWA" u="1"/>
        <s v="6B080UG00-GDN-GWA" u="1"/>
        <s v="6B080UH00-GDN-GWA" u="1"/>
        <s v="6B080UJ00-GDN-GWA" u="1"/>
        <s v="6B080UL00-GDN-GWA" u="1"/>
        <s v="6B080UM00-GDN-GWA" u="1"/>
        <s v="6B080UN00-GDN-GWA" u="1"/>
        <s v="6B080UP00-GDN-GWA" u="1"/>
        <s v="6B080US00-GDN-GWA" u="1"/>
        <s v="6B080UU00-GDN-GWA" u="1"/>
        <s v="6B080UV00-GDN-GWA" u="1"/>
        <s v="6B080UW00-GDN-GWA" u="1"/>
        <s v="6B080V000-GDN-GWA" u="1"/>
        <s v="6B080V100-GDN-GWA" u="1"/>
        <s v="6B080V300-GDN-GWA" u="1"/>
        <s v="6B080V400-GDN-GWA" u="1"/>
        <s v="6B080VW00-GDN-GWA" u="1"/>
        <s v="6B080VY00-GDN-GWA" u="1"/>
        <s v="6B080W700-GDN-GWA" u="1"/>
        <s v="6B080W800-GDN-GWA" u="1"/>
        <s v="6B080WC00-GDN-GWA" u="1"/>
        <s v="6B080WD00-GDN-GWA" u="1"/>
        <s v="6B080WE00-GDN-GWA" u="1"/>
        <s v="6B080WH00-GDN-GWA" u="1"/>
        <s v="6B080WJ00-GDN-GWA" u="1"/>
        <s v="6B080WK00-GDN-GWA" u="1"/>
        <s v="6B080WY00-GDN-GWA" u="1"/>
        <s v="6B080Y000-GDN-GWA" u="1"/>
        <s v="6B080Y100-GDN-GWA" u="1"/>
        <s v="6B080Y200-GDN-GWA" u="1"/>
        <s v="6B080Y300-GDN-GWA" u="1"/>
        <s v="6B080Y600-GDN-GWA" u="1"/>
        <s v="6B080Y700-GDN-GWA" u="1"/>
        <s v="6B080Y800-GDN-GWA" u="1"/>
        <s v="6B080Y900-GDN-GWA" u="1"/>
        <s v="6B080YA00-GDN-GWA" u="1"/>
        <s v="6B080YB00-GDN-GWA" u="1"/>
        <s v="6B080YC00-GDN-GWA" u="1"/>
        <s v="6B080YD00-GDN-GWA" u="1"/>
        <s v="6B080YE00-GDN-GWA" u="1"/>
        <s v="6B080YH00-GDN-GWA" u="1"/>
        <s v="6B080YJ00-GDN-GWA" u="1"/>
        <s v="6B080YK00-GDN-GWA" u="1"/>
        <s v="6B080YL00-GDN-GWA" u="1"/>
        <s v="6B080YM00-GDN-GWA" u="1"/>
        <s v="6B080YN00-GDN-GWA" u="1"/>
        <s v="6B080YR00-GDN-GWA" u="1"/>
        <s v="6B080YS00-GDN-GWA" u="1"/>
        <s v="6B080YT00-GDN-GWA" u="1"/>
        <s v="6B080YU00-GDN-GWA" u="1"/>
        <s v="6B0810200-GDN-GWA" u="1"/>
        <s v="6B0810500-GDN-GWA" u="1"/>
        <s v="6B0810700-GDN-GWA" u="1"/>
        <s v="6B0810800-GDN-GWA" u="1"/>
        <s v="6B0810900-GDN-GWA" u="1"/>
        <s v="6B0810A00-GDN-GWA" u="1"/>
        <s v="6B0810B00-GDN-GWA" u="1"/>
        <s v="6B0810F00-GDN-GWA" u="1"/>
        <s v="6B0810G00-GDN-GWA" u="1"/>
        <s v="6B0810H00-GDN-GWA" u="1"/>
        <s v="6B0810L00-GDN-GWA" u="1"/>
        <s v="6B0810M00-GDN-GWA" u="1"/>
        <s v="6B0810N00-GDN-GWA" u="1"/>
        <s v="6B0810P00-GDN-GWA" u="1"/>
        <s v="6B0813800-GDN-GWA" u="1"/>
        <s v="6B0813F00-GDN-GWA" u="1"/>
        <s v="6B0813G00-GDN-GWA" u="1"/>
        <s v="6B0813P00-GDN-GWA" u="1"/>
        <s v="6B0813Q00-GDN-GWA" u="1"/>
        <s v="6B0813R00-GDN-GWA" u="1"/>
        <s v="6B0813V00-GDN-GWA" u="1"/>
        <s v="6B0813W00-GDN-GWA" u="1"/>
        <s v="6B0814L00-GDN-GWA" u="1"/>
        <s v="6B0814M00-GDN-GWA" u="1"/>
        <s v="6B0814R00-GDN-GWA" u="1"/>
        <s v="6B0814S00-GDN-GWA" u="1"/>
        <s v="48-102071-01WA" u="1"/>
        <s v="72-101599-02WC" u="1"/>
        <s v="3C0351P00-00EWA" u="1"/>
        <s v="700-134528-01WB" u="1"/>
        <s v="7D051M700-00EWA" u="1"/>
        <s v="CH-16DK-NOWWA" u="1"/>
        <s v="700-116637-01CWC" u="1"/>
        <s v="6B1811200-GDN-GWA" u="1"/>
        <s v="2D310-753EWA" u="1"/>
        <s v="2A601C000-000-GWA" u="1"/>
        <s v="47-108784-02WA" u="1"/>
        <s v="425.00346.005WC" u="1"/>
        <s v="448.AV940699.001WA" u="1"/>
        <s v="7J706-003EWC" u="1"/>
        <s v="1B32KSC04-01EWB" u="1"/>
        <s v="7B325RT00-00EWB" u="1"/>
        <s v="1B339JS00-13LEWB" u="1"/>
        <s v="700-123015-01UWC" u="1"/>
        <s v="700-113092-01WA" u="1"/>
        <s v="700-131343-01WA" u="1"/>
        <s v="700-133459-01WA" u="1"/>
        <s v="700-47910-01AWA" u="1"/>
        <s v="700-128661-01AWB" u="1"/>
        <s v="700-131753-01AWB" u="1"/>
        <s v="7B1772Q00-000-GWA" u="1"/>
        <s v="7B1773100-000-GWA" u="1"/>
        <s v="7B177PW00-000-GWA" u="1"/>
        <s v="7B177PY00-000-GWA" u="1"/>
        <s v="7B1786R00-000-GWA" u="1"/>
        <s v="7B178Q000-000-GWA" u="1"/>
        <s v="7B178WG00-000-GWA" u="1"/>
        <s v="3A228-056EWA" u="1"/>
        <s v="47-110086-01WA" u="1"/>
        <s v="700-115243-01WF" u="1"/>
        <s v="700-126962-01WD" u="1"/>
        <s v="700-108754-01PWD" u="1"/>
        <s v="700-120974-01NWC" u="1"/>
        <s v="1166483HSWA" u="1"/>
        <s v="700-41447-01WA" u="1"/>
        <s v="3C0353V00-00EWB" u="1"/>
        <s v="700-115222-02WD" u="1"/>
        <s v="700-115242-01WD" u="1"/>
        <s v="700-117154-02WD" u="1"/>
        <s v="700-119426-01WC" u="1"/>
        <s v="700-134505-01WD" u="1"/>
        <s v="7J706-011EWC" u="1"/>
        <s v="47-106297-01WB" u="1"/>
        <s v="700-135608-01WB" u="1"/>
        <s v="7B325RU00-00EWB" u="1"/>
        <s v="700-113305-01CWD" u="1"/>
        <s v="700-123707-01BWC" u="1"/>
        <s v="2D706-151EWA1" u="1"/>
        <s v="7G223-002EWA1" u="1"/>
        <s v="2A580MH00-91EWA" u="1"/>
        <s v="7A182DT00-00EWA" u="1"/>
        <s v="1B023NC00-00EWEX" u="1"/>
        <s v="1B024VY00-00EWEX" u="1"/>
        <s v="C423.00140.005WE" u="1"/>
        <s v="49020KV00-H17-GWC" u="1"/>
        <s v="1A32ERU00-00EWH" u="1"/>
        <s v="3C0353W00-00EWB" u="1"/>
        <s v="8M135-001EWA" u="1"/>
        <s v="7G231-002EWA1" u="1"/>
        <s v="700-114357-01WC" u="1"/>
        <s v="700-132608-01WC" u="1"/>
        <s v="8B500-073WA" u="1"/>
        <s v="2D221-252EWA" u="1"/>
        <s v="3K229-001EWA" u="1"/>
        <s v="7GD14-002EWA1" u="1"/>
        <s v="47-105032-01WA" u="1"/>
        <s v="700-131091-01WB" u="1"/>
        <s v="700-132423-01WA" u="1"/>
        <s v="700-111401-02AWC" u="1"/>
        <s v="700-121503-01AWK" u="1"/>
        <s v="2D706-251EWA1" u="1"/>
        <s v="700-118439-01WF" u="1"/>
        <s v="700-112286-01HWD" u="1"/>
        <s v="51-102286-01WA" u="1"/>
        <s v="700-118438-01WD" u="1"/>
        <s v="2D220-524EWB1" u="1"/>
        <s v="700-118437-01WB" u="1"/>
        <s v="700-134344-01WC" u="1"/>
        <s v="700-134528-01WC" u="1"/>
        <s v="3J137-017EWA" u="1"/>
        <s v="3A465-700EWAX" u="1"/>
        <s v="7A461-154EWA1" u="1"/>
        <s v="7GD14-010EWA1" u="1"/>
        <s v="47-105417-01WB" u="1"/>
        <s v="700-131355-01WB" u="1"/>
        <s v="700-133331-01WA" u="1"/>
        <s v="700-133423-01WA" u="1"/>
        <s v="700-134299-01WB" u="1"/>
        <s v="700-135355-01WA" u="1"/>
        <s v="700-136459-01WA" u="1"/>
        <s v="7JAK7-035EWB" u="1"/>
        <s v="7AD20-082EWA1" u="1"/>
        <s v="2A6101T00-01EWB" u="1"/>
        <s v="1A42FD500-02EWDX" u="1"/>
        <s v="700-46986-01LAWF" u="1"/>
        <s v="3K437-001EWA" u="1"/>
        <s v="800-48017-03WA" u="1"/>
        <s v="1A32EB100-00EWA" u="1"/>
        <s v="3C0353Y00-00EWB" u="1"/>
        <s v="700-116266-01WE" u="1"/>
        <s v="3J228-033EWA1" u="1"/>
        <s v="7D051M800-00EWB" u="1"/>
        <s v="7A461-162EWA1" u="1"/>
        <s v="47-105425-01WB" u="1"/>
        <s v="2A0603T00-00EWA" u="1"/>
        <s v="700-131343-01WB" u="1"/>
        <s v="700-133459-01WB" u="1"/>
        <s v="700-134423-01WA" u="1"/>
        <s v="700-136355-01WA" u="1"/>
        <s v="700-46332-01FWC" u="1"/>
        <s v="700-45539-01MKWD" u="1"/>
        <s v="7JAK7-063EWA" u="1"/>
        <s v="7AD20-090EWA1" u="1"/>
        <s v="2A2601K00-00EWA" u="1"/>
        <s v="700-131186-02WA" u="1"/>
        <s v="3F084-005EWA" u="1"/>
        <s v="3F178-004EWA" u="1"/>
        <s v="51-102394-01WA" u="1"/>
        <s v="2T1402U00-00SEWB" u="1"/>
        <s v="422.AV940699.003WA" u="1"/>
        <s v="50-101147-01WB" u="1"/>
        <s v="700-123880-01WB" u="1"/>
        <s v="3J067-022EWA" u="1"/>
        <s v="7A461-538EWA1" u="1"/>
        <s v="423.00227.015WA" u="1"/>
        <s v="700-133539-01WB" u="1"/>
        <s v="6B160CA00-000-GWA1" u="1"/>
        <s v="1B43W2E00-02EWD" u="1"/>
        <s v="700-113071-01WH" u="1"/>
        <s v="1B0236D00-00SEWB" u="1"/>
        <s v="1B024VW00-00EWFX" u="1"/>
        <s v="700-111300-01MWE" u="1"/>
        <s v="700-131788-01AWB" u="1"/>
        <s v="7GD50-800EWA" u="1"/>
        <s v="7GE50-100EWA1" u="1"/>
        <s v="700-45781-01WB" u="1"/>
        <s v="800-48183-01WC" u="1"/>
        <s v="50-101054-01WA" u="1"/>
        <s v="493.00101.100WD" u="1"/>
        <s v="700-114173-01WD" u="1"/>
        <s v="700-117345-01WC" u="1"/>
        <s v="800-106425-01WA" u="1"/>
        <s v="700-112757-02AWF" u="1"/>
        <s v="700-121777-01AWF" u="1"/>
        <s v="1B38J8A00-600-GWA" u="1"/>
        <s v="2D221-652EWA" u="1"/>
        <s v="3A2602M00-00EWA" u="1"/>
        <s v="700-111092-01WC" u="1"/>
        <s v="700-113188-02WC" u="1"/>
        <s v="700-132423-01WB" u="1"/>
        <s v="72-102246-01WA" u="1"/>
        <s v="1B43W2F00-02EWD" u="1"/>
        <s v="700-131090-01WA" u="1"/>
        <s v="700-135570-02BWB" u="1"/>
        <s v="800-104839-01LAHWH" u="1"/>
        <s v="7M198-026EWA" u="1"/>
        <s v="1B053J600-00EWA" u="1"/>
        <s v="2A3703E00-00EWA" u="1"/>
        <s v="2J052G800-30EWA" u="1"/>
        <s v="51-101330-01WA" u="1"/>
        <s v="700-129972-01WA" u="1"/>
        <s v="700-134344-01WD" u="1"/>
        <s v="700-134528-01WD" u="1"/>
        <s v="49-100431-01WA" u="1"/>
        <s v="700-110528-01WC" u="1"/>
        <s v="700-133331-01WB" u="1"/>
        <s v="700-134299-01WC" u="1"/>
        <s v="700-134343-01WB" u="1"/>
        <s v="700-137198-01MWA" u="1"/>
        <s v="37-2158-01WA" u="1"/>
        <s v="3JD48-011EWB" u="1"/>
        <s v="1B020J600-01EWC" u="1"/>
        <s v="1A42FNE00-02EWEX" u="1"/>
        <s v="700-115238-01BWD" u="1"/>
        <s v="700-127834-02BWB" u="1"/>
        <s v="700-128272-01AWC" u="1"/>
        <s v="8C800-741WA" u="1"/>
        <s v="37-2130-01WA" u="1"/>
        <s v="51-102694-01WA" u="1"/>
        <s v="700-117094-01WF" u="1"/>
        <s v="84-102096-01EWA" u="1"/>
        <s v="800-107785-02LWA" u="1"/>
        <s v="2D022-132EWB" u="1"/>
        <s v="2D110-042EWB" u="1"/>
        <s v="2D228-121EWB" u="1"/>
        <s v="700-122880-01WC" u="1"/>
        <s v="700-126880-01WB" u="1"/>
        <s v="700-43819-01LWE" u="1"/>
        <s v="502.00454.005WC" u="1"/>
        <s v="700-131435-01WC" u="1"/>
        <s v="700-133459-01WC" u="1"/>
        <s v="700-134423-01WB" u="1"/>
        <s v="700-135619-01WB" u="1"/>
        <s v="700-123272-01PWA" u="1"/>
        <s v="7EJ95-525EWA1" u="1"/>
        <s v="700-132170-01WA" u="1"/>
        <s v="700-132354-01WA" u="1"/>
        <s v="1B33DUB00-002EWB" u="1"/>
        <s v="700-110842-01BWB" u="1"/>
        <s v="700-111424-02AWC" u="1"/>
        <s v="700-115250-01AWK" u="1"/>
        <s v="700-121660-01AWB" u="1"/>
        <s v="700-128660-01AWB" u="1"/>
        <s v="37-2131-01WA" u="1"/>
        <s v="7G218-001EWA1" u="1"/>
        <s v="1B053RM00-00EWD" u="1"/>
        <s v="2J052G800-40EWA" u="1"/>
        <s v="700-109950-01WC" u="1"/>
        <s v="800-104094-01WE" u="1"/>
        <s v="51-101907-01WB" u="1"/>
        <s v="1B337SU00-24EWA" u="1"/>
        <s v="700-117153-02WD" u="1"/>
        <s v="700-127952-02WB" u="1"/>
        <s v="7A1704900-00EWA" u="1"/>
        <s v="7D051MA00-00EWA" u="1"/>
        <s v="84-100966-02EWE" u="1"/>
        <s v="700-110123-01BWH" u="1"/>
        <s v="700-110125-01AWH" u="1"/>
        <s v="700-112831-01BWF" u="1"/>
        <s v="700-115217-01AWH" u="1"/>
        <s v="8CA00-809WA" u="1"/>
        <s v="47-107143-01WC" u="1"/>
        <s v="700-131422-01WA" u="1"/>
        <s v="700-111022-01AWL" u="1"/>
        <s v="700-122340-01AWC" u="1"/>
        <s v="700-123706-01BWC" u="1"/>
        <s v="700-134524-01AWC" u="1"/>
        <s v="8CF00-333WA" u="1"/>
        <s v="7M112-093EWA" u="1"/>
        <s v="3B303CS00-600-GWC" u="1"/>
        <s v="3B303EK00-600-GWC" u="1"/>
        <s v="3B303FK00-600-GWC" u="1"/>
        <s v="2D066-402EWB" u="1"/>
        <s v="2D110-242EWB" u="1"/>
        <s v="2D228-321EWB" u="1"/>
        <s v="3K228-002EWA" u="1"/>
        <s v="49-0895-01WA" u="1"/>
        <s v="2T750XF10-11EWA" u="1"/>
        <s v="700-124880-01WC" u="1"/>
        <s v="8CC00-717WA" u="1"/>
        <s v="47-101924-01WB" u="1"/>
        <s v="700-109994-01HWF" u="1"/>
        <s v="700-44908-01LBWD" u="1"/>
        <s v="47-107142-01WB" u="1"/>
        <s v="1B33FAP00-01EWD" u="1"/>
        <s v="1B43W2J00-02EWD" u="1"/>
        <s v="411.VG420.200WA" u="1"/>
        <s v="700-112515-01WA" u="1"/>
        <s v="700-131090-01WB" u="1"/>
        <s v="700-132606-01WA" u="1"/>
        <s v="700-134354-01WA" u="1"/>
        <s v="700-135274-01WA" u="1"/>
        <s v="51-0464-01WA" u="1"/>
        <s v="700-123377-01HWD" u="1"/>
        <s v="6C010E400-GDN-GWA" u="1"/>
        <s v="6C010VP00-GDN-GWA" u="1"/>
        <s v="6C010VQ00-GDN-GWA" u="1"/>
        <s v="6C011AA00-GDN-GWA" u="1"/>
        <s v="6C011AB00-GDN-GWA" u="1"/>
        <s v="6C011B700-GDN-GWA" u="1"/>
        <s v="6C011DE00-GDN-GWA" u="1"/>
        <s v="6C0123900-GDN-GWA" u="1"/>
        <s v="6C0124T00-GDN-GWA" u="1"/>
        <s v="6C0124Y00-GDN-GWA" u="1"/>
        <s v="6C0126D00-GDN-GWA" u="1"/>
        <s v="6C012A600-GDN-GWA" u="1"/>
        <s v="6C012F700-GDN-GWA" u="1"/>
        <s v="6C012F800-GDN-GWA" u="1"/>
        <s v="6C012HM00-GDN-GWA" u="1"/>
        <s v="6C012KD00-GDN-GWA" u="1"/>
        <s v="2D310-262EWA" u="1"/>
        <s v="700-115357-01WE" u="1"/>
        <s v="700-129972-01WB" u="1"/>
        <s v="3E190-001EWAX" u="1"/>
        <s v="47-108598-01WB" u="1"/>
        <s v="1A62CVU00-01EWB" u="1"/>
        <s v="700-113608-01WC" u="1"/>
        <s v="700-115356-01WC" u="1"/>
        <s v="700-134343-01WC" u="1"/>
        <s v="700-134527-01WC" u="1"/>
        <s v="47-103242-01WC" u="1"/>
        <s v="2A600UM00-600-GWA" u="1"/>
        <s v="2A600UN00-600-GWA" u="1"/>
        <s v="2A600UQ00-600-GWA" u="1"/>
        <s v="2A600UR00-600-GWA" u="1"/>
        <s v="4J610-222EWG" u="1"/>
        <s v="502-00110-01WA" u="1"/>
        <s v="1B053J700-00EWB" u="1"/>
        <s v="2D110-442EWB" u="1"/>
        <s v="2D610-201EWAX" u="1"/>
        <s v="3A799-125EWA" u="1"/>
        <s v="51-103315-01WA" u="1"/>
        <s v="51-103407-01WA" u="1"/>
        <s v="1A22RGV00-02EWE" u="1"/>
        <s v="700-118312-02WB" u="1"/>
        <s v="700-120975-02WC" u="1"/>
        <s v="700-131343-01WD" u="1"/>
        <s v="7A183DW00-00EWA" u="1"/>
        <s v="1B33SBR00-01LEWDX" u="1"/>
        <s v="6D9888W00-000-GWA" u="1"/>
        <s v="49-0536-01WA" u="1"/>
        <s v="411.VG420.100WB" u="1"/>
        <s v="411.VG420.300WA" u="1"/>
        <s v="700-113091-01WB" u="1"/>
        <s v="700-132170-01WB" u="1"/>
        <s v="700-117877-01CWJ" u="1"/>
        <s v="700-134397-01BWC" u="1"/>
        <s v="3J228-034EWA" u="1"/>
        <s v="800-47803-01WC" u="1"/>
        <s v="1B33SSD00-01EWA" u="1"/>
        <s v="700-118093-01WE" u="1"/>
        <s v="700-118369-01WE" u="1"/>
        <s v="800-109425-01WB" u="1"/>
        <s v="84-100966-02EWF" u="1"/>
        <s v="3A795-135EWA" u="1"/>
        <s v="1B03SUJ00-21EWA" u="1"/>
        <s v="700-128891-01WA" u="1"/>
        <s v="3B302CB00-00EWA1" u="1"/>
        <s v="3B302CC00-00EWA1" u="1"/>
        <s v="3B302CD00-00EWA1" u="1"/>
        <s v="700-116562-01FWG" u="1"/>
        <s v="700-129692-01CWF" u="1"/>
        <s v="7A698-424EWA1" u="1"/>
        <s v="47-107617-01WA" u="1"/>
        <s v="700-130438-02WC" u="1"/>
        <s v="700-135514-01WA" u="1"/>
        <s v="700-127983-02AWA" u="1"/>
        <s v="700-133787-01AWB" u="1"/>
        <s v="700-134785-01BWB" u="1"/>
        <s v="7FK15-250EWA" u="1"/>
        <s v="51-103423-01WA" u="1"/>
        <s v="700-114060-02WD" u="1"/>
        <s v="700-115276-01WD" u="1"/>
        <s v="700-117344-01WC" u="1"/>
        <s v="7A183DY00-00EWA" u="1"/>
        <s v="700-109192-01AWG" u="1"/>
        <s v="2D706-532EWB" u="1"/>
        <s v="48-102265-01WB" u="1"/>
        <s v="411.VG420.400WA" u="1"/>
        <s v="700-132606-01WB" u="1"/>
        <s v="700-134354-01WB" u="1"/>
        <s v="700-135274-01WB" u="1"/>
        <s v="2D157-011EWB" u="1"/>
        <s v="422.00171.005WC" u="1"/>
        <s v="700-133389-01WA" u="1"/>
        <s v="6B0900300-GDN-GWA" u="1"/>
        <s v="6B0900H00-GDN-GWA" u="1"/>
        <s v="6B0900K00-GDN-GWA" u="1"/>
        <s v="6B0906Q00-GDN-GWA" u="1"/>
        <s v="6B090AG00-GDN-GWA" u="1"/>
        <s v="6B090C700-GDN-GWA" u="1"/>
        <s v="6B090F700-GDN-GWA" u="1"/>
        <s v="6B090G200-GDN-GWA" u="1"/>
        <s v="6B090WQ00-GDN-GWA" u="1"/>
        <s v="6B090WR00-GDN-GWA" u="1"/>
        <s v="6B090WS00-GDN-GWA" u="1"/>
        <s v="6B0910500-GDN-GWA" u="1"/>
        <s v="6B0910C00-GDN-GWA" u="1"/>
        <s v="6B0914600-GDN-GWA" u="1"/>
        <s v="6B091D800-GDN-GWA" u="1"/>
        <s v="6B091G200-GDN-GWA" u="1"/>
        <s v="6B091GB00-GDN-GWA" u="1"/>
        <s v="6B091K100-GDN-GWA" u="1"/>
        <s v="6B091K800-GDN-GWA" u="1"/>
        <s v="6B091WH00-GDN-GWA" u="1"/>
        <s v="6B091Y400-GDN-GWA" u="1"/>
        <s v="6B0921T00-GDN-GWA" u="1"/>
        <s v="6B0924400-GDN-GWA" u="1"/>
        <s v="6B0927Y00-GDN-GWA" u="1"/>
        <s v="6B0928100-GDN-GWA" u="1"/>
        <s v="6B0933L00-GDN-GWA" u="1"/>
        <s v="6B093LC00-GDN-GWA" u="1"/>
        <s v="6B093S600-GDN-GWA" u="1"/>
        <s v="6B093TQ00-GDN-GWA" u="1"/>
        <s v="6B0945G00-GDN-GWA" u="1"/>
        <s v="6B0945L00-GDN-GWA" u="1"/>
        <s v="6B0946J00-GDN-GWA" u="1"/>
        <s v="6B0949900-GDN-GWA" u="1"/>
        <s v="6B094AD00-GDN-GWA" u="1"/>
        <s v="6B094AN00-GDN-GWA" u="1"/>
        <s v="6B094AU00-GDN-GWA" u="1"/>
        <s v="6B094AY00-GDN-GWA" u="1"/>
        <s v="6B094LC00-GDN-GWA" u="1"/>
        <s v="6B094LJ00-GDN-GWA" u="1"/>
        <s v="6B094NF00-GDN-GWA" u="1"/>
        <s v="6B094SJ00-GDN-GWA" u="1"/>
        <s v="6B094U800-GDN-GWA" u="1"/>
        <s v="6B095B700-GDN-GWA" u="1"/>
        <s v="6B095WA00-GDN-GWA" u="1"/>
        <s v="6B095WT00-GDN-GWA" u="1"/>
        <s v="6B0960T00-GDN-GWA" u="1"/>
        <s v="6B096EV00-GDN-GWA" u="1"/>
        <s v="6B096FD00-GDN-GWA" u="1"/>
        <s v="6B096FE00-GDN-GWA" u="1"/>
        <s v="6B096FF00-GDN-GWA" u="1"/>
        <s v="6B096FG00-GDN-GWA" u="1"/>
        <s v="6B096FH00-GDN-GWA" u="1"/>
        <s v="6B096FJ00-GDN-GWA" u="1"/>
        <s v="6B096FK00-GDN-GWA" u="1"/>
        <s v="6B096FL00-GDN-GWA" u="1"/>
        <s v="6B096FR00-GDN-GWA" u="1"/>
        <s v="6B096FS00-GDN-GWA" u="1"/>
        <s v="6B096V500-GDN-GWA" u="1"/>
        <s v="6B096WV00-GDN-GWA" u="1"/>
        <s v="6B096WW00-GDN-GWA" u="1"/>
        <s v="6B096WY00-GDN-GWA" u="1"/>
        <s v="6B096YN00-GDN-GWA" u="1"/>
        <s v="6B0972900-GDN-GWA" u="1"/>
        <s v="6B0975200-GDN-GWA" u="1"/>
        <s v="6B0977400-GDN-GWA" u="1"/>
        <s v="6B097AK00-GDN-GWA" u="1"/>
        <s v="6B097CB00-GDN-GWA" u="1"/>
        <s v="6B097E100-GDN-GWA" u="1"/>
        <s v="6B097HL00-GDN-GWA" u="1"/>
        <s v="6B097LJ00-GDN-GWA" u="1"/>
        <s v="6B098GS00-GDN-GWA" u="1"/>
        <s v="6B098GY00-GDN-GWA" u="1"/>
        <s v="6B098NU00-GDN-GWA" u="1"/>
        <s v="6B099QQ00-GDN-GWA" u="1"/>
        <s v="6B099R900-GDN-GWA" u="1"/>
        <s v="6B099TG00-GDN-GWA" u="1"/>
        <s v="6B09A1900-GDN-GWA" u="1"/>
        <s v="6B09A3500-GDN-GWA" u="1"/>
        <s v="6B09AAK00-GDN-GWA" u="1"/>
        <s v="6B09AGS00-GDN-GWA" u="1"/>
        <s v="6B09AGT00-GDN-GWA" u="1"/>
        <s v="6B09AGU00-GDN-GWA" u="1"/>
        <s v="6B09B0C00-GDN-GWA" u="1"/>
        <s v="6B09B6H00-GDN-GWA" u="1"/>
        <s v="6B09BKD00-GDN-GWA" u="1"/>
        <s v="6B09C4V00-GDN-GWA" u="1"/>
        <s v="6B09CH200-GDN-GWA" u="1"/>
        <s v="6B09CH300-GDN-GWA" u="1"/>
        <s v="6B09CH500-GDN-GWA" u="1"/>
        <s v="6B09CHA00-GDN-GWA" u="1"/>
        <s v="6B09CHB00-GDN-GWA" u="1"/>
        <s v="6B09CHC00-GDN-GWA" u="1"/>
        <s v="6B09CHD00-GDN-GWA" u="1"/>
        <s v="6B09CHE00-GDN-GWA" u="1"/>
        <s v="6B09CHF00-GDN-GWA" u="1"/>
        <s v="6B09CHH00-GDN-GWA" u="1"/>
        <s v="6B09CHJ00-GDN-GWA" u="1"/>
        <s v="6B09CHP00-GDN-GWA" u="1"/>
        <s v="6B09CHQ00-GDN-GWA" u="1"/>
        <s v="6B09CHR00-GDN-GWA" u="1"/>
        <s v="6B09CHS00-GDN-GWA" u="1"/>
        <s v="6B09CHT00-GDN-GWA" u="1"/>
        <s v="6B09CK000-GDN-GWA" u="1"/>
        <s v="6B09CKA00-GDN-GWA" u="1"/>
        <s v="6B09CKB00-GDN-GWA" u="1"/>
        <s v="6B09CKE00-GDN-GWA" u="1"/>
        <s v="6B09CL600-GDN-GWA" u="1"/>
        <s v="6B09CL700-GDN-GWA" u="1"/>
        <s v="6B09CLC00-GDN-GWA" u="1"/>
        <s v="6B09CN400-GDN-GWA" u="1"/>
        <s v="6B09D9H00-GDN-GWA" u="1"/>
        <s v="6B09D9V00-GDN-GWA" u="1"/>
        <s v="6B09D9W00-GDN-GWA" u="1"/>
        <s v="6B09DAJ00-GDN-GWA" u="1"/>
        <s v="6B09DAV00-GDN-GWA" u="1"/>
        <s v="6B09DAW00-GDN-GWA" u="1"/>
        <s v="6B09DMV00-GDN-GWA" u="1"/>
        <s v="6B09DNN00-GDN-GWA" u="1"/>
        <s v="6B09DT900-GDN-GWA" u="1"/>
        <s v="6B09DW000-GDN-GWA" u="1"/>
        <s v="6B09DWU00-GDN-GWA" u="1"/>
        <s v="6B09DWV00-GDN-GWA" u="1"/>
        <s v="6B09DWW00-GDN-GWA" u="1"/>
        <s v="6B09E9B00-GDN-GWA" u="1"/>
        <s v="6B09E9C00-GDN-GWA" u="1"/>
        <s v="6B09E9E00-GDN-GWA" u="1"/>
        <s v="6B09E9F00-GDN-GWA" u="1"/>
        <s v="6B09E9Q00-GDN-GWA" u="1"/>
        <s v="6B09E9S00-GDN-GWA" u="1"/>
        <s v="6B09EAL00-GDN-GWA" u="1"/>
        <s v="6B09EAM00-GDN-GWA" u="1"/>
        <s v="6B09EAN00-GDN-GWA" u="1"/>
        <s v="6B09EAP00-GDN-GWA" u="1"/>
        <s v="6B09EAQ00-GDN-GWA" u="1"/>
        <s v="6B09EAR00-GDN-GWA" u="1"/>
        <s v="6B09EAS00-GDN-GWA" u="1"/>
        <s v="6B09EAT00-GDN-GWA" u="1"/>
        <s v="6B09EAU00-GDN-GWA" u="1"/>
        <s v="6B09EB100-GDN-GWA" u="1"/>
        <s v="6B09EB200-GDN-GWA" u="1"/>
        <s v="6B09EB300-GDN-GWA" u="1"/>
        <s v="6B09EB500-GDN-GWA" u="1"/>
        <s v="6B09EB600-GDN-GWA" u="1"/>
        <s v="6B09EB700-GDN-GWA" u="1"/>
        <s v="6B09EB800-GDN-GWA" u="1"/>
        <s v="6B09EB900-GDN-GWA" u="1"/>
        <s v="6B09EBA00-GDN-GWA" u="1"/>
        <s v="6B09EBB00-GDN-GWA" u="1"/>
        <s v="6B09EBG00-GDN-GWA" u="1"/>
        <s v="6B09EBH00-GDN-GWA" u="1"/>
        <s v="6B09EBJ00-GDN-GWA" u="1"/>
        <s v="6B09EBK00-GDN-GWA" u="1"/>
        <s v="6B09EBL00-GDN-GWA" u="1"/>
        <s v="6B09EBN00-GDN-GWA" u="1"/>
        <s v="6B09EBR00-GDN-GWA" u="1"/>
        <s v="6B09EBT00-GDN-GWA" u="1"/>
        <s v="6B09ECJ00-GDN-GWA" u="1"/>
        <s v="6B09ED600-GDN-GWA" u="1"/>
        <s v="6B09EDJ00-GDN-GWA" u="1"/>
        <s v="6B09EDM00-GDN-GWA" u="1"/>
        <s v="6B09EEE00-GDN-GWA" u="1"/>
        <s v="6B09EEF00-GDN-GWA" u="1"/>
        <s v="6B09ESK00-GDN-GWA" u="1"/>
        <s v="6B09FB500-GDN-GWA" u="1"/>
        <s v="6B09FBB00-GDN-GWA" u="1"/>
        <s v="6B09FBC00-GDN-GWA" u="1"/>
        <s v="6B09FBN00-GDN-GWA" u="1"/>
        <s v="6B09FBP00-GDN-GWA" u="1"/>
        <s v="6B09FCK00-GDN-GWA" u="1"/>
        <s v="6B09FEW00-GDN-GWA" u="1"/>
        <s v="6B09FEY00-GDN-GWA" u="1"/>
        <s v="6B09FF000-GDN-GWA" u="1"/>
        <s v="6B09FF200-GDN-GWA" u="1"/>
        <s v="6B09FF800-GDN-GWA" u="1"/>
        <s v="6B09FSL00-GDN-GWA" u="1"/>
        <s v="6B09G5G00-GDN-GWA" u="1"/>
        <s v="6B09G6600-GDN-GWA" u="1"/>
        <s v="6B09GEH00-GDN-GWA" u="1"/>
        <s v="6B09GEJ00-GDN-GWA" u="1"/>
        <s v="6B09GG900-GDN-GWA" u="1"/>
        <s v="6B09GGA00-GDN-GWA" u="1"/>
        <s v="6B09GGB00-GDN-GWA" u="1"/>
        <s v="6B09GGC00-GDN-GWA" u="1"/>
        <s v="6B09GGD00-GDN-GWA" u="1"/>
        <s v="6B09GGE00-GDN-GWA" u="1"/>
        <s v="6B09GGT00-GDN-GWA" u="1"/>
        <s v="6B09GGU00-GDN-GWA" u="1"/>
        <s v="6B09GGV00-GDN-GWA" u="1"/>
        <s v="6B09GGW00-GDN-GWA" u="1"/>
        <s v="6B09GGY00-GDN-GWA" u="1"/>
        <s v="6B09GJJ00-GDN-GWA" u="1"/>
        <s v="6B09GKH00-GDN-GWA" u="1"/>
        <s v="6B09GKK00-GDN-GWA" u="1"/>
        <s v="6B09GLS00-GDN-GWA" u="1"/>
        <s v="6B09GYV00-GDN-GWA" u="1"/>
        <s v="6B09GYW00-GDN-GWA" u="1"/>
        <s v="6B09GYY00-GDN-GWA" u="1"/>
        <s v="6B09H1N00-GDN-GWA" u="1"/>
        <s v="6B09H5L00-GDN-GWA" u="1"/>
        <s v="6B09H5M00-GDN-GWA" u="1"/>
        <s v="6B09H5U00-GDN-GWA" u="1"/>
        <s v="6B09H8000-GDN-GWA" u="1"/>
        <s v="6B09H8100-GDN-GWA" u="1"/>
        <s v="6B09HH000-GDN-GWA" u="1"/>
        <s v="6B09HPV00-GDN-GWA" u="1"/>
        <s v="6B09HPW00-GDN-GWA" u="1"/>
        <s v="6B09HPY00-GDN-GWA" u="1"/>
        <s v="6B09HRW00-GDN-GWA" u="1"/>
        <s v="6B09J6V00-GDN-GWA" u="1"/>
        <s v="6B09J7200-GDN-GWA" u="1"/>
        <s v="6B09J7Q00-GDN-GWA" u="1"/>
        <s v="6B09J7R00-GDN-GWA" u="1"/>
        <s v="6B09J7S00-GDN-GWA" u="1"/>
        <s v="6B09J7T00-GDN-GWA" u="1"/>
        <s v="6B09J7U00-GDN-GWA" u="1"/>
        <s v="6B09J7V00-GDN-GWA" u="1"/>
        <s v="6B09J7W00-GDN-GWA" u="1"/>
        <s v="6B09J7Y00-GDN-GWA" u="1"/>
        <s v="6B09J8000-GDN-GWA" u="1"/>
        <s v="6B09J9K00-GDN-GWA" u="1"/>
        <s v="6B09J9L00-GDN-GWA" u="1"/>
        <s v="6B09J9M00-GDN-GWA" u="1"/>
        <s v="6B09J9N00-GDN-GWA" u="1"/>
        <s v="6B09J9P00-GDN-GWA" u="1"/>
        <s v="6B09JA700-GDN-GWA" u="1"/>
        <s v="6B09JA800-GDN-GWA" u="1"/>
        <s v="6B09JAV00-GDN-GWA" u="1"/>
        <s v="6B09JP800-GDN-GWA" u="1"/>
        <s v="6B09JP900-GDN-GWA" u="1"/>
        <s v="6B09JQ400-GDN-GWA" u="1"/>
        <s v="6B09JTE00-GDN-GWA" u="1"/>
        <s v="6B09JTS00-GDN-GWA" u="1"/>
        <s v="6B09JYG00-GDN-GWA" u="1"/>
        <s v="6B09KT200-GDN-GWA" u="1"/>
        <s v="6B09L4700-GDN-GWA" u="1"/>
        <s v="6B09L4800-GDN-GWA" u="1"/>
        <s v="6B09L4900-GDN-GWA" u="1"/>
        <s v="6B09L4A00-GDN-GWA" u="1"/>
        <s v="6B09L4B00-GDN-GWA" u="1"/>
        <s v="6B09L5K00-GDN-GWA" u="1"/>
        <s v="6B09LGD00-GDN-GWA" u="1"/>
        <s v="6B09LHF00-GDN-GWA" u="1"/>
        <s v="6B09LHG00-GDN-GWA" u="1"/>
        <s v="6B09LHM00-GDN-GWA" u="1"/>
        <s v="6B09LY500-GDN-GWA" u="1"/>
        <s v="6B09M6T00-GDN-GWA" u="1"/>
        <s v="6B09MD400-GDN-GWA" u="1"/>
        <s v="6B09MDF00-GDN-GWA" u="1"/>
        <s v="6B09MDJ00-GDN-GWA" u="1"/>
        <s v="6B09MPP00-GDN-GWA" u="1"/>
        <s v="6B09NN200-GDN-GWA" u="1"/>
        <s v="6B09NP300-GDN-GWA" u="1"/>
        <s v="6B09P9E00-GDN-GWA" u="1"/>
        <s v="6B09PD300-GDN-GWA" u="1"/>
        <s v="2D310-662EWA" u="1"/>
        <s v="3F091-022EWA" u="1"/>
        <s v="3J022-041EWB" u="1"/>
        <s v="470.00200.025WB" u="1"/>
        <s v="47-104877-02WB" u="1"/>
        <s v="1A62CVU00-01EWC" u="1"/>
        <s v="7J706-004EWC" u="1"/>
        <s v="700-134342-01WB" u="1"/>
        <s v="700-134526-01WB" u="1"/>
        <s v="2A610P300-000-GWA" u="1"/>
        <s v="2A611QC00-000-GWA" u="1"/>
        <s v="2D225-143EWA" u="1"/>
        <s v="700-130505-02WA" u="1"/>
        <s v="700-131445-01WA" u="1"/>
        <s v="2J1101180-00EWB1" u="1"/>
        <s v="700-128671-01AWB" u="1"/>
        <s v="700-130671-01AWB" u="1"/>
        <s v="3F495-012EWA" u="1"/>
        <s v="7J220-061EWA" u="1"/>
        <s v="51-0349-01WA" u="1"/>
        <s v="700-45509-03WA" u="1"/>
        <s v="800-104516-01WB" u="1"/>
        <s v="2G009-751EWC" u="1"/>
        <s v="7EA75-052EWA1" u="1"/>
        <s v="48-102281-01WB" u="1"/>
        <s v="700-134514-01WB" u="1"/>
        <s v="2D225-223EWB" u="1"/>
        <s v="411.TABEI.000WA" u="1"/>
        <s v="700-130193-01WB" u="1"/>
        <s v="700-133273-01WA" u="1"/>
        <s v="700-133457-01WA" u="1"/>
        <s v="700-134469-01WA" u="1"/>
        <s v="700-115805-01DWC" u="1"/>
        <s v="700-118409-01BWD" u="1"/>
        <s v="700-121433-01AWK" u="1"/>
        <s v="3A318-066EWA" u="1"/>
        <s v="3E495-008EWB" u="1"/>
        <s v="3J422-041EWB" u="1"/>
        <s v="2D740-041EWA2" u="1"/>
        <s v="3B038-008EWA1" u="1"/>
        <s v="700-115241-01WF" u="1"/>
        <s v="700-25120-01AWA" u="1"/>
        <s v="700-43825-01MWG" u="1"/>
        <s v="7GC14-003EWA1" u="1"/>
        <s v="493.00102.100WC" u="1"/>
        <s v="700-135514-01WB" u="1"/>
        <s v="800-104929-01NWF" u="1"/>
        <s v="421.00184.005.3AWA" u="1"/>
        <s v="2D221-161EWA" u="1"/>
        <s v="7GD14-003EWA1" u="1"/>
        <s v="47-105235-01WC" u="1"/>
        <s v="2J060C400-00EWB" u="1"/>
        <s v="700-131513-01WA" u="1"/>
        <s v="700-132709-01WA" u="1"/>
        <s v="700-133537-01WA" u="1"/>
        <s v="700-135469-01WA" u="1"/>
        <s v="700-115215-01AWD" u="1"/>
        <s v="700-130521-01BWC" u="1"/>
        <s v="700-134923-01AWB" u="1"/>
        <s v="3KB47-00EWA" u="1"/>
        <s v="7M273-155EWA" u="1"/>
        <s v="47-110379-01WA" u="1"/>
        <s v="700-112348-01LWE" u="1"/>
        <s v="1B33TWR00-01EWA" u="1"/>
        <s v="7J110MH-040EWA" u="1"/>
        <s v="700-115459-01WC" u="1"/>
        <s v="2D221-241EWB" u="1"/>
        <s v="2D221-261EWA" u="1"/>
        <s v="7A461-155EWA1" u="1"/>
        <s v="7GD14-011EWA1" u="1"/>
        <s v="47-105418-01WB" u="1"/>
        <s v="700-37574-01WA" u="1"/>
        <s v="2J060C500-00EWB" u="1"/>
        <s v="700-111438-02WB" u="1"/>
        <s v="700-134537-01WA" u="1"/>
        <s v="7A176BN00-00EWA" u="1"/>
        <s v="700-135911-01AWB" u="1"/>
        <s v="7JAK7-036EWB" u="1"/>
        <s v="1B33JER00-01EWB" u="1"/>
        <s v="700-43413-01PWA" u="1"/>
        <s v="7D111AY00-00EWA" u="1"/>
        <s v="800-106277-01WE" u="1"/>
        <s v="84-101808-01EWB" u="1"/>
        <s v="700-43796-01LBWF" u="1"/>
        <s v="3C035-010EWA" u="1"/>
        <s v="3K437-002EWA" u="1"/>
        <s v="1B33TWS00-01EWA" u="1"/>
        <s v="700-105902-01LCWH" u="1"/>
        <s v="1B32KSC05-01EWC" u="1"/>
        <s v="2J0129M00-00EWB" u="1"/>
        <s v="700-134342-01WC" u="1"/>
        <s v="700-134526-01WC" u="1"/>
        <s v="800-103187-01WJ" u="1"/>
        <s v="1B611AT00-600-GWC" u="1"/>
        <s v="47-109536-01WC" u="1"/>
        <s v="1B025FG00-00EWD" u="1"/>
        <s v="700-131445-01WB" u="1"/>
        <s v="700-133193-01WB" u="1"/>
        <s v="700-134389-01WB" u="1"/>
        <s v="700-135261-01WA" u="1"/>
        <s v="1B0109900-00EWA1" u="1"/>
        <s v="7QG19-050EWC" u="1"/>
        <s v="1B33TWR00-11EWA" u="1"/>
        <s v="3A2602K00-00EWE" u="1"/>
        <s v="800-44664-02HWC" u="1"/>
        <s v="23-10008WA" u="1"/>
        <s v="700-112539-01WD" u="1"/>
        <s v="700-134514-01WC" u="1"/>
        <s v="3B027-126EWA" u="1"/>
        <s v="7GD36-200EWA1" u="1"/>
        <s v="700-111426-01WJ" u="1"/>
        <s v="700-113090-01WB" u="1"/>
        <s v="700-133457-01WB" u="1"/>
        <s v="700-135709-01WA" u="1"/>
        <s v="700-117157-02TBWA" u="1"/>
        <s v="6B09HAA00-000-GPWB" u="1"/>
        <s v="700-31109-03WA" u="1"/>
        <s v="72-102055-01WA" u="1"/>
        <s v="7A011W200-00EWA" u="1"/>
        <s v="1B33CN100-01UEWA" u="1"/>
        <s v="1B33CN200-01UEWA" u="1"/>
        <s v="1B33CN300-01UEWA" u="1"/>
        <s v="1B33KHF00-01UEWA" u="1"/>
        <s v="1B33KHJ00-01UEWA" u="1"/>
        <s v="1B33L9J00-01UEWA" u="1"/>
        <s v="700-116660-01HWC" u="1"/>
        <s v="700-116886-01CWB" u="1"/>
        <s v="700-134088-01BWD" u="1"/>
        <s v="23-10018WA" u="1"/>
        <s v="700-118099-03WD" u="1"/>
        <s v="700-126879-01AWF" u="1"/>
        <s v="2D221-561EWA" u="1"/>
        <s v="7A461-547EWA1" u="1"/>
        <s v="47-109460-01WC" u="1"/>
        <s v="700-110090-01WC" u="1"/>
        <s v="700-111266-02WC" u="1"/>
        <s v="700-130437-02WC" u="1"/>
        <s v="700-135469-01WB" u="1"/>
        <s v="7GD17-302EWA" u="1"/>
        <s v="7JAK7-060EWB" u="1"/>
        <s v="444.00276.035WA" u="1"/>
        <s v="700-115277-01WH" u="1"/>
        <s v="700-111300-01LWE" u="1"/>
        <s v="700-119344-01FWD" u="1"/>
        <s v="700-134786-01AWB" u="1"/>
        <s v="1B33TWR00-21EWA" u="1"/>
        <s v="700-33982-01BWA1" u="1"/>
        <s v="7A476-260EWA" u="1"/>
        <s v="2D220-761EWA1" u="1"/>
        <s v="800-50955-01WA" u="1"/>
        <s v="51-0540-01WA" u="1"/>
        <s v="47-109818-01WA" u="1"/>
        <s v="700-112286-01WC" u="1"/>
        <s v="700-115458-01WB" u="1"/>
        <s v="700-134353-01WB" u="1"/>
        <s v="700-136469-01WB" u="1"/>
        <s v="7M289-227EWA1" u="1"/>
        <s v="700-133388-01WA" u="1"/>
        <s v="84-101808-01EWC" u="1"/>
        <s v="700-111008-01AWA1" u="1"/>
        <s v="2D228-306EWB" u="1"/>
        <s v="51-101624-01WB" u="1"/>
        <s v="1A42KWQ00P01EWA" u="1"/>
        <s v="51-101796-01AWC" u="1"/>
        <s v="700-119355-01WC" u="1"/>
        <s v="700-134342-01WD" u="1"/>
        <s v="700-134526-01WD" u="1"/>
        <s v="47-105642-01WB" u="1"/>
        <s v="700-116274-01WB" u="1"/>
        <s v="700-134341-01WB" u="1"/>
        <s v="700-134389-01WC" u="1"/>
        <s v="700-134525-01WB" u="1"/>
        <s v="2T581GS00-000-GWB" u="1"/>
        <s v="700-130504-02WA" u="1"/>
        <s v="700-115238-01AWD" u="1"/>
        <s v="4N687-081EWB" u="1"/>
        <s v="7JY39-003EWB" u="1"/>
        <s v="7QA67-070EWA1" u="1"/>
        <s v="700-109960-01WC" u="1"/>
        <s v="700-27375-01WA" u="1"/>
        <s v="1B03TQA00-01EWA" u="1"/>
        <s v="2J0137F00-00EWA" u="1"/>
        <s v="2T750XF03-11EWA" u="1"/>
        <s v="700-134514-01WD" u="1"/>
        <s v="7JG37-140EWA1" u="1"/>
        <s v="700-33981-01WA" u="1"/>
        <s v="700-118194-01WB" u="1"/>
        <s v="700-133457-01WC" u="1"/>
        <s v="700-134513-01WB" u="1"/>
        <s v="7A698-209EWA1" u="1"/>
        <s v="7GC19-001EWA1" u="1"/>
        <s v="72-102343-02WA" u="1"/>
        <s v="700-132260-01WA" u="1"/>
        <s v="700-115804-01DWC" u="1"/>
        <s v="3MG78-500EWAX" u="1"/>
        <s v="7QH18-159EWA" u="1"/>
        <s v="7GD17-002EWA1" u="1"/>
        <s v="2T750XF11-11EWA" u="1"/>
        <s v="7G244-001EWA1" u="1"/>
        <s v="47-109943-01WB" u="1"/>
        <s v="1B03UUK00-01EWA" u="1"/>
        <s v="700-114458-01WC" u="1"/>
        <s v="700-118098-03WC" u="1"/>
        <s v="U58L540-RCWB" u="1"/>
        <s v="7A698-309EWA1" u="1"/>
        <s v="7M289-343EWA1" u="1"/>
        <s v="700-130500-01WA" u="1"/>
        <s v="700-132340-01WA" u="1"/>
        <s v="700-126830-01AWB" u="1"/>
        <s v="7M132-276EWA" u="1"/>
        <s v="800-47097-04WD" u="1"/>
        <s v="800-103060-01WM" u="1"/>
        <s v="700-112347-01LWE" u="1"/>
        <s v="7M273-539EWA1" u="1"/>
        <s v="50013117-002WA" u="1"/>
        <s v="700-118243-02WD" u="1"/>
        <s v="1B23A6A00-00EWGX" u="1"/>
        <s v="700-115601-01BWG" u="1"/>
        <s v="3KB47-001EWA" u="1"/>
        <s v="7G352-001EWA1" u="1"/>
        <s v="47-101924-01WA" u="1"/>
        <s v="47-109830-02WA" u="1"/>
        <s v="700-112330-01WC" u="1"/>
        <s v="700-115438-02WC" u="1"/>
        <s v="700-134353-01WC" u="1"/>
        <s v="6C024K200-GDN-GWA" u="1"/>
        <s v="6C024QU00-GDN-GWA" u="1"/>
        <s v="6C024QV00-GDN-GWA" u="1"/>
        <s v="6C0259D00-GDN-GWA" u="1"/>
        <s v="6C025VW00-GDN-GWA" u="1"/>
        <s v="6C0260J00-GDN-GWA" u="1"/>
        <s v="6C0261K00-GDN-GWA" u="1"/>
        <s v="6C0273000-GDN-GWA" u="1"/>
        <s v="6C0280V00-GDN-GWA" u="1"/>
        <s v="6C0286A00-GDN-GWA" u="1"/>
        <s v="6C028JL00-GDN-GWA" u="1"/>
        <s v="6C028NN00-GDN-GWA" u="1"/>
        <s v="7M289-351EWA1" u="1"/>
        <s v="47-103234-01WB" u="1"/>
        <s v="1B33KBV00N01EWC" u="1"/>
        <s v="700-133320-02WA" u="1"/>
        <s v="700-133388-01WB" u="1"/>
        <s v="700-135252-02WA" u="1"/>
        <s v="700-135272-01WA" u="1"/>
        <s v="700-135910-01AWB" u="1"/>
        <s v="3E410-034EWAX" u="1"/>
        <s v="7G452-001EWA1" u="1"/>
        <s v="700-122997-03AWA" u="1"/>
        <s v="3G071-001EWA" u="1"/>
        <s v="800-47814-01WE" u="1"/>
        <s v="2A610NB00-600-GWA" u="1"/>
        <s v="3A799-126EWA" u="1"/>
        <s v="47-108598-01WA" u="1"/>
        <s v="421.00084.011WB" u="1"/>
        <s v="700-113606-01WC" u="1"/>
        <s v="700-117194-01WC" u="1"/>
        <s v="700-134341-01WC" u="1"/>
        <s v="700-134389-01WD" u="1"/>
        <s v="700-134525-01WC" u="1"/>
        <s v="700-111856-01HWG" u="1"/>
        <s v="2D702-151EWB" u="1"/>
        <s v="84-2328-03EWA" u="1"/>
        <s v="1B33KBW00N01EWC" u="1"/>
        <s v="700-134388-01WB" u="1"/>
        <s v="700-137192-01WA" u="1"/>
        <s v="6A0101U00-000-GWA" u="1"/>
        <s v="8M460-002EWA" u="1"/>
        <s v="84-2340-01EWA" u="1"/>
        <s v="700-115297-02AWC" u="1"/>
        <s v="700-123655-02FWC" u="1"/>
        <s v="3J066-004EWB" u="1"/>
        <s v="50-1538-01AWA" u="1"/>
        <s v="800-47813-01WD" u="1"/>
        <s v="700-107891-01WC" u="1"/>
        <s v="700-112538-01WD" u="1"/>
        <s v="700-134513-01WC" u="1"/>
        <s v="6B0604C00-GDN-GWB" u="1"/>
        <s v="2D066-031EWA1" u="1"/>
        <s v="47-103443-01WC" u="1"/>
        <s v="700-111609-01WJ" u="1"/>
        <s v="700-133456-01WB" u="1"/>
        <s v="700-135708-01WA" u="1"/>
        <s v="1B03FBS00H01EWB" u="1"/>
        <s v="700-109996-01WE" u="1"/>
        <s v="700-132379-02WA" u="1"/>
        <s v="6B1627900-GDN-GWB" u="1"/>
        <s v="6B1627C00-GDN-GWB" u="1"/>
        <s v="6B162V100-GDN-GWB" u="1"/>
        <s v="6B164GL00-GDN-GWB" u="1"/>
        <s v="800-47812-01WC" u="1"/>
        <s v="2A590EE00-01EWA" u="1"/>
        <s v="700-127978-03WD" u="1"/>
        <s v="700-118410-01WB" u="1"/>
        <s v="7A698-433EWA1" u="1"/>
        <s v="800-30209-03WA" u="1"/>
        <s v="1B234UF00-05EWC" u="1"/>
        <s v="700-110501-01WB" u="1"/>
        <s v="700-116321-02WA" u="1"/>
        <s v="700-130500-01WB" u="1"/>
        <s v="700-135512-01WA" u="1"/>
        <s v="422.00172.005WC" u="1"/>
        <s v="700-132367-02WA" u="1"/>
        <s v="700-133691-01BWB" u="1"/>
        <s v="700-134293-01AWC" u="1"/>
        <s v="2A5829U00-00EWA" u="1"/>
        <s v="1B03UEH00-10EWB" u="1"/>
        <s v="1B23QMM00-01EWA" u="1"/>
        <s v="700-112514-01WD" u="1"/>
        <s v="3K110-008EWA1" u="1"/>
        <s v="1B2393P00-02EWD" u="1"/>
        <s v="1B33H4L00P01EWB" u="1"/>
        <s v="700-117165-03WB" u="1"/>
        <s v="700-133320-02WB" u="1"/>
        <s v="700-133388-01WC" u="1"/>
        <s v="700-135272-01WB" u="1"/>
        <s v="700-47910-01BWA" u="1"/>
        <s v="700-116957-01AWB" u="1"/>
        <s v="3A228-058EWA" u="1"/>
        <s v="700-46151-07WB" u="1"/>
        <s v="2A090A900-01EWA" u="1"/>
        <s v="2J0113D00-00EWC" u="1"/>
        <s v="700-134525-01WD" u="1"/>
        <s v="7A002-77EWA1" u="1"/>
        <s v="7J706-013EWC" u="1"/>
        <s v="2D228-342EWA1" u="1"/>
        <s v="47-102097-01WA" u="1"/>
        <s v="461.00165.005WB" u="1"/>
        <s v="700-134388-01WC" u="1"/>
        <s v="84-100968-02EWC" u="1"/>
        <s v="1B33GQP00-02EWH" u="1"/>
        <s v="700-110524-01WA" u="1"/>
        <s v="700-130503-02WA" u="1"/>
        <s v="700-135399-01WA" u="1"/>
        <s v="443.00730.015PWB" u="1"/>
        <s v="700-110145-01AWD" u="1"/>
        <s v="700-129541-01CWC" u="1"/>
        <s v="700-129813-01EWC" u="1"/>
        <s v="700-135523-02BWC" u="1"/>
        <s v="3J422-042EWB" u="1"/>
        <s v="2D706-061EWA1" u="1"/>
        <s v="1B330V700-02EWA" u="1"/>
        <s v="2A5829W00-00EWA" u="1"/>
        <s v="35072A200-00EWC1" u="1"/>
        <s v="7GC14-004EWA1" u="1"/>
        <s v="700-134513-01WD" u="1"/>
        <s v="800-104350-01AWE" u="1"/>
        <s v="48-102281-01WA" u="1"/>
        <s v="1B33SST00-01EWB" u="1"/>
        <s v="700-133456-01WC" u="1"/>
        <s v="700-134512-01WB" u="1"/>
        <s v="700-135708-01WB" u="1"/>
        <s v="700-121971-01NWG" u="1"/>
        <s v="47-105236-01WC" u="1"/>
        <s v="700-111708-01WA" u="1"/>
        <s v="700-133455-01WA" u="1"/>
        <s v="700-133639-01WA" u="1"/>
        <s v="700-118409-01AWD" u="1"/>
        <s v="700-130809-01AWC" u="1"/>
        <s v="7M589-208EWB" u="1"/>
        <s v="1B33LM600-02EWA" u="1"/>
        <s v="700-116758-01LWD" u="1"/>
        <s v="700-128174-03HWD" u="1"/>
        <s v="51-101024-01WA" u="1"/>
        <s v="1B33SSU00-01EWB" u="1"/>
        <s v="700-115469-01WC" u="1"/>
        <s v="700-134500-01WB" u="1"/>
        <s v="700-135512-01WB" u="1"/>
        <s v="TPS-M4-12WA" u="1"/>
        <s v="3K229-011EWA" u="1"/>
        <s v="700-132503-02WA" u="1"/>
        <s v="700-134251-02WA" u="1"/>
        <s v="700-134271-01WA" u="1"/>
        <s v="700-134639-01WA" u="1"/>
        <s v="7A112-093EWA" u="1"/>
        <s v="7D113A910-00EWA" u="1"/>
        <s v="84-101809-01EWB" u="1"/>
        <s v="3K073-001EWA" u="1"/>
        <s v="700-115600-01BWG" u="1"/>
        <s v="7G453-001EWA1" u="1"/>
        <s v="47-106294-02WA" u="1"/>
        <s v="7J110MH-020EWA" u="1"/>
        <s v="1B33KNV00H01EWE" u="1"/>
        <s v="700-112513-01WC" u="1"/>
        <s v="700-133388-01WD" u="1"/>
        <s v="1A52P2000-600-GWE" u="1"/>
        <s v="3J137-027EWA" u="1"/>
        <s v="7GD14-020EWA1" u="1"/>
        <s v="700-133523-01WA" u="1"/>
        <s v="700-134627-01WA" u="1"/>
        <s v="700-135271-01WA" u="1"/>
        <s v="8GN00-051WA" u="1"/>
        <s v="7JAK7-045EWB" u="1"/>
        <s v="1B330V600-02EWB" u="1"/>
        <s v="1B41UCV00-01EWAX" u="1"/>
        <s v="1B41UCW00-01EWAX" u="1"/>
        <s v="1B41UCY00-01EWAX" u="1"/>
        <s v="1B41UD000-01EWAX" u="1"/>
        <s v="1B41UD100-01EWAX" u="1"/>
        <s v="1B41UDC00-01EWAX" u="1"/>
        <s v="1B41UDH00-01EWAX" u="1"/>
        <s v="700-129374-01HWD" u="1"/>
        <s v="700-43796-01LAWF" u="1"/>
        <s v="1A625LW00-600-GWE" u="1"/>
        <s v="3K437-011EWA" u="1"/>
        <s v="C107-511578-AWB" u="1"/>
        <s v="700-134340-01WC" u="1"/>
        <s v="1B511JA00-01EWAX" u="1"/>
        <s v="1B5126Q00-01EWAX" u="1"/>
        <s v="1B514B000-01EWAX" u="1"/>
        <s v="47-109536-01WB" u="1"/>
        <s v="1B33SQS00-01EWA" u="1"/>
        <s v="423.00229.015WA" u="1"/>
        <s v="700-134387-01WB" u="1"/>
        <s v="700-134431-01WA" u="1"/>
        <s v="700-135399-01WB" u="1"/>
        <s v="700-119498-01BWC" u="1"/>
        <s v="700-131788-02AWB" u="1"/>
        <s v="7QA67-047EWA1" u="1"/>
        <s v="51-102496-01WA" u="1"/>
        <s v="700-107890-01WC" u="1"/>
        <s v="50-101056-01WA" u="1"/>
        <s v="7J110MH-021EWA" u="1"/>
        <s v="2A0905M00-00EWA" u="1"/>
        <s v="700-107981-01WA" u="1"/>
        <s v="700-127980-01WA" u="1"/>
        <s v="700-135708-01WC" u="1"/>
        <s v="7A011WB00-00EWA" u="1"/>
        <s v="48-100157-01WA" u="1"/>
        <s v="2C030BG10-02EWA" u="1"/>
        <s v="700-133455-01WB" u="1"/>
        <s v="700-133639-01WB" u="1"/>
        <s v="700-135707-01WA" u="1"/>
        <s v="2A5813K00-00EWA" u="1"/>
        <s v="700-110191-01WA" u="1"/>
        <s v="3A481-004WA" u="1"/>
        <s v="7JY39-008EWA" u="1"/>
        <s v="2J0135K00-00EWA" u="1"/>
        <s v="7A011YK00-00EWA" u="1"/>
        <s v="50-101082-01WC" u="1"/>
        <s v="800-50956-01WA" u="1"/>
        <s v="1A32NVP00-00EWE" u="1"/>
        <s v="1B432J700-01EWB" u="1"/>
        <s v="700-114253-02WD" u="1"/>
        <s v="7A011WC00-00EWA" u="1"/>
        <s v="8CK00-019WA" u="1"/>
        <s v="700-132503-02WB" u="1"/>
        <s v="700-134251-02WB" u="1"/>
        <s v="700-134271-01WB" u="1"/>
        <s v="700-135511-01WA" u="1"/>
        <s v="2A100MV00-HYM-GWA" u="1"/>
        <s v="3JD48-033EWA" u="1"/>
        <s v="51-1307-02WA" u="1"/>
        <s v="2J071C500-00EWA" u="1"/>
        <s v="700-131374-01WA" u="1"/>
        <s v="800-104447-01WF" u="1"/>
        <s v="84-101809-01EWC" u="1"/>
        <s v="700-134292-01AWC" u="1"/>
        <s v="2J0135L00-00EWA" u="1"/>
        <s v="84-102098-01EWA" u="1"/>
        <s v="2D066-132EWA" u="1"/>
        <s v="2D228-011EWC" u="1"/>
        <s v="51-101717-01WB" u="1"/>
        <s v="51-101809-01WB" u="1"/>
        <s v="700-118445-01WC" u="1"/>
        <s v="2C030BG10-12EWA" u="1"/>
        <s v="502.00456.005WC" u="1"/>
        <s v="700-114260-01WB" u="1"/>
        <s v="700-135271-01WB" u="1"/>
        <s v="700-112598-01LWH" u="1"/>
        <s v="800-103056-01PWP" u="1"/>
        <s v="700-111778-02LAWG" u="1"/>
        <s v="2D328-051EWA" u="1"/>
        <s v="7M289-144EWA1" u="1"/>
        <s v="7M289-236EWA1" u="1"/>
        <s v="47-107247-01WE" u="1"/>
        <s v="800-51001-01WA" u="1"/>
        <s v="1B41UDB00-01EWBX" u="1"/>
        <s v="51-102888-01WA" u="1"/>
        <s v="1B31H3L00-01EWB" u="1"/>
        <s v="2J060CN00-00EWA" u="1"/>
        <s v="84-102198-01EWA" u="1"/>
        <s v="47-2662-01WA" u="1"/>
        <s v="1B33TY000-02EWA" u="1"/>
        <s v="700-119537-01WC" u="1"/>
        <s v="700-134340-01WD" u="1"/>
        <s v="2D221-822EWC" u="1"/>
        <s v="2D291-131EWA1" u="1"/>
        <s v="700-111424-02WC" u="1"/>
        <s v="700-123991-01WA" u="1"/>
        <s v="700-130523-01WC" u="1"/>
        <s v="700-134387-01WC" u="1"/>
        <s v="700-134523-01WB" u="1"/>
        <s v="7M289-336EWA1" u="1"/>
        <s v="2T54SE620-00EWA" u="1"/>
        <s v="700-130502-02WA" u="1"/>
        <s v="700-134922-02BWB" u="1"/>
        <s v="700-136360-01AWC" u="1"/>
        <s v="3E068-063EWA" u="1"/>
        <s v="2J056G900-00EWC" u="1"/>
        <s v="2D066-312EWB" u="1"/>
        <s v="2D110-152EWB" u="1"/>
        <s v="2D228-303EWC" u="1"/>
        <s v="1B432J600-01EWC" u="1"/>
        <s v="2A5801J00-00EWB" u="1"/>
        <s v="700-134511-01WB" u="1"/>
        <s v="700-135707-01WB" u="1"/>
        <s v="7M289-344EWA1" u="1"/>
        <s v="47-103135-01WB" u="1"/>
        <s v="493.00112.100WA" u="1"/>
        <s v="700-111707-01WA" u="1"/>
        <s v="700-133362-01WA" u="1"/>
        <s v="700-134190-01WA" u="1"/>
        <s v="700-134558-01WA" u="1"/>
        <s v="7GC14-005EWA" u="1"/>
        <s v="2A1403Y00-01EWA" u="1"/>
        <s v="2D066-412EWB" u="1"/>
        <s v="2D228-331EWB" u="1"/>
        <s v="2D610-011EWAX" u="1"/>
        <s v="51-101916-01WA" u="1"/>
        <s v="700-47667-01WA" u="1"/>
        <s v="1B512FN00-01EWA" u="1"/>
        <s v="700-104981-01WC" u="1"/>
        <s v="700-134500-01WD" u="1"/>
        <s v="700-118436-02WB" u="1"/>
        <s v="700-135511-01WB" u="1"/>
        <s v="7B323C910-00EWAX" u="1"/>
        <s v="7A698-226EWA1" u="1"/>
        <s v="700-132614-01WA" u="1"/>
        <s v="700-134270-01WA" u="1"/>
        <s v="440.00587.015AWB" u="1"/>
        <s v="7E132-276EWA" u="1"/>
        <s v="502-00204-01WA" u="1"/>
        <s v="2A200H400-00EWA" u="1"/>
        <s v="2J0135P00-00EWA" u="1"/>
        <s v="84-102098-01EWB" u="1"/>
        <s v="3B355HE00-00EWAX" u="1"/>
        <s v="3B355HF00-00EWAX" u="1"/>
        <s v="6B09HRY00-GDN-NWA" u="1"/>
        <s v="2D110-352EWB" u="1"/>
        <s v="2D228-431EWB" u="1"/>
        <s v="1B432J800-01EWC" u="1"/>
        <s v="2J071GJ00-00EWA" u="1"/>
        <s v="700-118425-02WD" u="1"/>
        <s v="700-123201-01AWH" u="1"/>
        <s v="7JZ99-110EWA" u="1"/>
        <s v="700-115436-02WC" u="1"/>
        <s v="700-119180-01WB" u="1"/>
        <s v="700-37344-01NWA" u="1"/>
        <s v="700-46918-01FWD" u="1"/>
        <s v="700-123304-01PWB" u="1"/>
        <s v="441.01034.025WA" u="1"/>
        <s v="700-133522-01WA" u="1"/>
        <s v="700-133706-01WA" u="1"/>
        <s v="1B41UD800-01EWCX" u="1"/>
        <s v="1B41UD900-01EWCX" u="1"/>
        <s v="700-120200-01AWD" u="1"/>
        <s v="700-110910-03TAWA" u="1"/>
        <s v="7A567-246EWA" u="1"/>
        <s v="2J060CR00-00EWA" u="1"/>
        <s v="2D110-452EWB" u="1"/>
        <s v="3J228-036EWA" u="1"/>
        <s v="2D610-211EWAX" u="1"/>
        <s v="800-47805-01WC" u="1"/>
        <s v="1B33H9M00-01EWA" u="1"/>
        <s v="700-118709-01WD" u="1"/>
        <s v="1B51BM400-01EWCX" u="1"/>
        <s v="6A021ES00-000-GWA" u="1"/>
        <s v="51-103141-01WA" u="1"/>
        <s v="700-118388-01WC" u="1"/>
        <s v="700-134523-01WC" u="1"/>
        <s v="7A1818U00-00EWA" u="1"/>
        <s v="3C039R900-000-GWA" u="1"/>
        <s v="7A698-150EWA1" u="1"/>
        <s v="7A698-426EWA1" u="1"/>
        <s v="700-134430-01WA" u="1"/>
        <s v="700-134706-01WA" u="1"/>
        <s v="700-137190-01WA" u="1"/>
        <s v="84-2501-03EWA" u="1"/>
        <s v="2J056G900-00EWD" u="1"/>
        <s v="700-127983-03AWA" u="1"/>
        <s v="700-131899-01AWB" u="1"/>
        <s v="700-134512-01WE" u="1"/>
        <s v="800-49004-01WA" u="1"/>
        <s v="700-134511-01WC" u="1"/>
        <s v="700-135707-01WC" u="1"/>
        <s v="7A698-434EWA1" u="1"/>
        <s v="700-133362-01WB" u="1"/>
        <s v="700-135614-01WA" u="1"/>
        <s v="700-133887-01AWB" u="1"/>
        <s v="700-134087-01AWD" u="1"/>
        <s v="2D310-552EWB" u="1"/>
        <s v="50-100701-01WB" u="1"/>
        <s v="1B336DL00-00EWA" u="1"/>
        <s v="700-118500-01WB" u="1"/>
        <s v="700-134251-02WD" u="1"/>
        <s v="800-104633-02LHWK" u="1"/>
        <s v="700-134270-01WB" u="1"/>
        <s v="700-135510-01WA" u="1"/>
        <s v="U58L540-TLWC" u="1"/>
        <s v="2J060CU00-00EWA" u="1"/>
        <s v="700-133489-01WA" u="1"/>
        <s v="700-133475-01AWC" u="1"/>
        <s v="3A228-059EWA" u="1"/>
        <s v="423.00181.085WA" u="1"/>
        <s v="700-119501-01WD" u="1"/>
        <s v="84-101050-01EWB" u="1"/>
        <s v="51-102089-01WA" u="1"/>
        <s v="2C030BG10-32EWB" u="1"/>
        <s v="700-115456-01WD" u="1"/>
        <s v="700-118444-01WC" u="1"/>
        <s v="1B33FA100-02EWE" u="1"/>
        <s v="700-111271-01WC" u="1"/>
        <s v="7D060KW00-00EWA" u="1"/>
        <s v="700-124259-01PWB" u="1"/>
        <s v="2A6309700-000-GWA" u="1"/>
        <s v="2D225-153EWA" u="1"/>
        <s v="7A461-049EWA1" u="1"/>
        <s v="84-2524-02EWA" u="1"/>
        <s v="700-131637-01WA" u="1"/>
        <s v="700-133273-02WA" u="1"/>
        <s v="700-103715-02CWC" u="1"/>
        <s v="700-125061-01BWD" u="1"/>
        <s v="3E167-056EWA" u="1"/>
        <s v="3J110MH-006EWA" u="1"/>
        <s v="2J060AJ00-00EWB" u="1"/>
        <s v="700-107993-01WD" u="1"/>
        <s v="800-49616-01WE" u="1"/>
        <s v="3KP56-001EWA1" u="1"/>
        <s v="7A698-826EWA1" u="1"/>
        <s v="700-114615-01WB" u="1"/>
        <s v="700-123990-01WA" u="1"/>
        <s v="700-134522-01WB" u="1"/>
        <s v="2A5903N00-00EWA" u="1"/>
        <s v="2A600PY00-00EWA" u="1"/>
        <s v="2J056GA00-00EWC" u="1"/>
        <s v="700-132545-01WA" u="1"/>
        <s v="700-114725-01BWC" u="1"/>
        <s v="700-119509-01BWD" u="1"/>
        <s v="700-131327-01AWD" u="1"/>
        <s v="6C010GU00-000-GWA1" u="1"/>
        <s v="6C010GV00-000-GWA1" u="1"/>
        <s v="2D740-051EWA2" u="1"/>
        <s v="1A22SCY00-22EWB1" u="1"/>
        <s v="700-111608-01WM" u="1"/>
        <s v="700-134511-01WD" u="1"/>
        <s v="700-135614-01WB" u="1"/>
        <s v="2D221-151EWB" u="1"/>
        <s v="2D221-171EWA" u="1"/>
        <s v="7A461-157EWA1" u="1"/>
        <s v="7GD14-013EWA1" u="1"/>
        <s v="700-134557-01WA" u="1"/>
        <s v="7GA47-001EWA" u="1"/>
        <s v="2D740-061EWA1" u="1"/>
        <s v="3J110MH-007EWA" u="1"/>
        <s v="800-104365-01WE" u="1"/>
        <s v="3MB78-071EWA" u="1"/>
        <s v="7A461-765EWA" u="1"/>
        <s v="7GC14-021EWA1" u="1"/>
        <s v="7GC54-001EWA1" u="1"/>
        <s v="3B4000T00-00EWA" u="1"/>
        <s v="700-135558-01WC" u="1"/>
        <s v="1B43WDA00-600-GWC" u="1"/>
        <s v="2D221-271EWA" u="1"/>
        <s v="7GD14-021EWA1" u="1"/>
        <s v="1B33UQF00-01EWD" u="1"/>
        <s v="700-130453-01WB" u="1"/>
        <s v="700-131373-01WB" u="1"/>
        <s v="800-104446-01WG" u="1"/>
        <s v="7JAK7-066EWA" u="1"/>
        <s v="7G463-001EWA1" u="1"/>
        <s v="2A5801T00-00EWB" u="1"/>
        <s v="2S050UF00-10EWA" u="1"/>
        <s v="3K437-012EWA" u="1"/>
        <s v="700-118424-02WD" u="1"/>
        <s v="700-115200-01AWH" u="1"/>
        <s v="7M573-165EWA" u="1"/>
        <s v="3J228-228EWA1" u="1"/>
        <s v="7A698-850EWA1" u="1"/>
        <s v="700-37410-02AWA" u="1"/>
        <s v="7A1832400-00EWA" u="1"/>
        <s v="700-123303-01PWB" u="1"/>
        <s v="1B33A8200-04LEWB1" u="1"/>
        <s v="2D221-371EWA" u="1"/>
        <s v="7A461-081EWA1" u="1"/>
        <s v="47-109445-01WB" u="1"/>
        <s v="2J060CV00-00EWB" u="1"/>
        <s v="700-111546-01WB" u="1"/>
        <s v="700-131637-01WB" u="1"/>
        <s v="700-133273-02WB" u="1"/>
        <s v="3E385-255EWA" u="1"/>
        <s v="1B33RE500-01EWB" u="1"/>
        <s v="7D0810QQ0-01EWA" u="1"/>
        <s v="422.181109.01BWE" u="1"/>
        <s v="23-10009WA" u="1"/>
        <s v="1B33G7U00-01EWA" u="1"/>
        <s v="700-118387-01WC" u="1"/>
        <s v="700-130522-01WD" u="1"/>
        <s v="700-134522-01WC" u="1"/>
        <s v="47-109332-02WA" u="1"/>
        <s v="1B33RG200-01EWE" u="1"/>
        <s v="2J056GA00-00EWD" u="1"/>
        <s v="700-134385-01WB" u="1"/>
        <s v="700-134613-01WA" u="1"/>
        <s v="3JD48-026EWA" u="1"/>
        <s v="7JAK7-062EWB" u="1"/>
        <s v="7A010QA00-00EWA" u="1"/>
        <s v="800-41611-01WB" u="1"/>
        <s v="2A640E100-H60-GWB" u="1"/>
        <s v="23-10019WA" u="1"/>
        <s v="700-115795-01AWF" u="1"/>
        <s v="700-117151-02EWH" u="1"/>
        <s v="700-111430-01WB" u="1"/>
        <s v="700-133637-01WB" u="1"/>
        <s v="700-135613-01WA" u="1"/>
        <s v="700-136809-01WA" u="1"/>
        <s v="3JD28-024EWB" u="1"/>
        <s v="3JD48-014EWB" u="1"/>
        <s v="3JD48-034EWA" u="1"/>
        <s v="7A010QB00-00EWA" u="1"/>
        <s v="84-100798-01EWA" u="1"/>
        <s v="700-116886-01AWB" u="1"/>
        <s v="700-133886-01AWB" u="1"/>
        <s v="1B0236C00-00EWA" u="1"/>
        <s v="1A32N1D00-22EWD" u="1"/>
        <s v="700-116615-01WC" u="1"/>
        <s v="700-119375-01WC" u="1"/>
        <s v="47-105460-01WB" u="1"/>
        <s v="47-105570-01WD" u="1"/>
        <s v="502.00457.005WC" u="1"/>
        <s v="2QW25-110EWB" u="1"/>
        <s v="7GA13-006EWA1" u="1"/>
        <s v="2A5825Y00-00EWB" u="1"/>
        <s v="2J060AQ00-00EWB" u="1"/>
        <s v="700-123009-01WB" u="1"/>
        <s v="700-131372-01WA" u="1"/>
        <s v="700-119658-01AWC" u="1"/>
        <s v="700-107326-01UAWC" u="1"/>
        <s v="51-102889-01WA" u="1"/>
        <s v="3B4102Q00-00EWA" u="1"/>
        <s v="700-119500-01WD" u="1"/>
        <s v="493.00113.100WA1" u="1"/>
        <s v="2D310-904EWD1" u="1"/>
        <s v="50-101191-01WC" u="1"/>
        <s v="700-119363-01WC" u="1"/>
        <s v="84-101119-01EWA" u="1"/>
        <s v="2J012LE00-001EWA" u="1"/>
        <s v="2A590CW00-01EWA" u="1"/>
        <s v="7M289-337EWA1" u="1"/>
        <s v="2A6204900-66EWA" u="1"/>
        <s v="700-130808-01WA" u="1"/>
        <s v="700-133292-01WA" u="1"/>
        <s v="7A1820800-00EWA" u="1"/>
        <s v="1B0302100-20EWA1" u="1"/>
        <s v="1B03G6700-00EWB1" u="1"/>
        <s v="1B03G6800-00EWB1" u="1"/>
        <s v="7G129-003EWA" u="1"/>
        <s v="7GD17-004EWA1" u="1"/>
        <s v="3B027-444EWA" u="1"/>
        <s v="7JZ99-003EWA" u="1"/>
        <s v="700-134385-01WC" u="1"/>
        <s v="700-45539-01LWD" u="1"/>
        <s v="7M289-253EWA1" u="1"/>
        <s v="700-132544-01WA" u="1"/>
        <s v="700-134476-01WA" u="1"/>
        <s v="700-134568-01WA" u="1"/>
        <s v="700-135488-01WA" u="1"/>
        <s v="700-111326-01AWD" u="1"/>
        <s v="700-114724-01BWC" u="1"/>
        <s v="1B0236B00-00EWB" u="1"/>
        <s v="422.00174.005WB" u="1"/>
        <s v="700-113797-01HWK" u="1"/>
        <s v="3G059-001EWA" u="1"/>
        <s v="2D221-301UEWA" u="1"/>
        <s v="7GD17-012EWA1" u="1"/>
        <s v="48-101799-03WB" u="1"/>
        <s v="700-117546-01WB" u="1"/>
        <s v="700-119386-01WB" u="1"/>
        <s v="700-135613-01WB" u="1"/>
        <s v="700-136809-01WB" u="1"/>
        <s v="700-26762-03AWB" u="1"/>
        <s v="700-45547-01LWD" u="1"/>
        <s v="7A698-319EWA1" u="1"/>
        <s v="7M289-261EWA1" u="1"/>
        <s v="3B356D000-00EWA" u="1"/>
        <s v="700-134556-01WA" u="1"/>
        <s v="800-49675-01AWM" u="1"/>
        <s v="700-110605-08CWB" u="1"/>
        <s v="2D110-353EWB" u="1"/>
        <s v="7GD17-020EWA1" u="1"/>
        <s v="6C0110H00-000-GWAX" u="1"/>
        <s v="51-103327-01WB" u="1"/>
        <s v="502-00047-01EWA" u="1"/>
        <s v="700-136705-01WB" u="1"/>
        <s v="700-124130-01PWB" u="1"/>
        <s v="7G265-001EWA" u="1"/>
        <s v="7A698-143EWA1" u="1"/>
        <s v="7A698-327EWA1" u="1"/>
        <s v="700-111373-01WB" u="1"/>
        <s v="700-116569-01WA" u="1"/>
        <s v="700-131372-01WB" u="1"/>
        <s v="700-132612-01WA" u="1"/>
        <s v="7A1768M00-00EWA" u="1"/>
        <s v="1B0236D00-00EWB" u="1"/>
        <s v="2A201JA00-00EWB" u="1"/>
        <s v="700-126899-02BWB" u="1"/>
        <s v="3J228-037EWA" u="1"/>
        <s v="2A600JK00-00EWA" u="1"/>
        <s v="700-118443-01WD" u="1"/>
        <s v="700-123302-01PWB" u="1"/>
        <s v="3B303BB00-000-GWD" u="1"/>
        <s v="7A698-151EWA1" u="1"/>
        <s v="7A698-243EWA1" u="1"/>
        <s v="7A698-427EWA1" u="1"/>
        <s v="47-103445-01WC" u="1"/>
        <s v="0101A5C00-00EWB" u="1"/>
        <s v="5J0306Q00-00EWA" u="1"/>
        <s v="700-131636-01WB" u="1"/>
        <s v="700-133292-01WB" u="1"/>
        <s v="700-114854-01UBWB" u="1"/>
        <s v="1B0236A00-00EWC" u="1"/>
        <s v="2A200D500-00EWA" u="1"/>
        <s v="2A201JB00-00EWB" u="1"/>
        <s v="700-114771-01HWC" u="1"/>
        <s v="1116048-18-AWA" u="1"/>
        <s v="2A610J800-00EWB" u="1"/>
        <s v="1B33E1T00-01EWA" u="1"/>
        <s v="800-108478-01WA" u="1"/>
        <s v="700-116114-01LWB" u="1"/>
        <s v="6B0807Q00-GDN-GWB" u="1"/>
        <s v="6B0808100-GDN-GWB" u="1"/>
        <s v="6B0808200-GDN-GWB" u="1"/>
        <s v="6B080K000-GDN-GWB" u="1"/>
        <s v="6B080K100-GDN-GWB" u="1"/>
        <s v="6B080K300-GDN-GWB" u="1"/>
        <s v="6B080K700-GDN-GWB" u="1"/>
        <s v="6B0816200-GDN-GWB" u="1"/>
        <s v="47-103260-01WB" u="1"/>
        <s v="700-112729-01WB" u="1"/>
        <s v="700-134476-01WB" u="1"/>
        <s v="700-134568-01WB" u="1"/>
        <s v="2A140WP00-000-GWA" u="1"/>
        <s v="2A140Y100-000-GWA" u="1"/>
        <s v="2A140Y200-000-GWA" u="1"/>
        <s v="2A140YR00-000-GWA" u="1"/>
        <s v="800-47196-04WA" u="1"/>
        <s v="700-132367-03WA" u="1"/>
        <s v="7J392-016EWA" u="1"/>
        <s v="700-119523-01WD" u="1"/>
        <s v="84-101331-02EWA" u="1"/>
        <s v="1B33AM400-00EWC1" u="1"/>
        <s v="1B33AM500-00EWC1" u="1"/>
        <s v="700-109673-01LDWG" u="1"/>
        <s v="2A280-010EWA" u="1"/>
        <s v="7J706-007EWC" u="1"/>
        <s v="47-103351-01WA" u="1"/>
        <s v="700-132808-01WB" u="1"/>
        <s v="700-136624-01WA" u="1"/>
        <s v="700-136808-01WA" u="1"/>
        <s v="1B33E1200-02LEWC" u="1"/>
        <s v="1B33L9H00-02LEWC" u="1"/>
        <s v="1B33RV800-02LEWC" u="1"/>
        <s v="51-2668-01WA" u="1"/>
        <s v="700-110945-02BWJ" u="1"/>
        <s v="700-116393-01AWC" u="1"/>
        <s v="700-127977-01AWB" u="1"/>
        <s v="700-128977-01AWB" u="1"/>
        <s v="700-134391-01BWC" u="1"/>
        <s v="7B1768C00-000-GWB" u="1"/>
        <s v="7B1768D00-000-GWB" u="1"/>
        <s v="7B1768G00-000-GWB" u="1"/>
        <s v="7B1768H00-000-GWB" u="1"/>
        <s v="7B1768M00-000-GWB" u="1"/>
        <s v="7B176DV00-000-GWB" u="1"/>
        <s v="7B177H700-000-GWB" u="1"/>
        <s v="7B177H800-000-GWB" u="1"/>
        <s v="7B177H900-000-GWB" u="1"/>
        <s v="7B177HC00-000-GWB" u="1"/>
        <s v="7B177HD00-000-GWB" u="1"/>
        <s v="7B177VP00-000-GWB" u="1"/>
        <s v="7B1783K00-000-GWB" u="1"/>
        <s v="7B1784P00-000-GWB" u="1"/>
        <s v="3J422-036EWB" u="1"/>
        <s v="2D290-033EWA1" u="1"/>
        <s v="3JD28-020EWC1" u="1"/>
        <s v="1457703-00-AWA" u="1"/>
        <s v="1B33FAL00-02EWB" u="1"/>
        <s v="49020KU00-546-GWB" u="1"/>
        <s v="47-104879-02WA" u="1"/>
        <s v="1B03NK900-02EWB" u="1"/>
        <s v="1B33SMY00-01EWB" u="1"/>
        <s v="700-117442-01WC" u="1"/>
        <s v="425.00553.005BWB" u="1"/>
        <s v="700-118610-03EWG" u="1"/>
        <s v="74-121990-01WC" u="1"/>
        <s v="1A32SQ500K00EWB" u="1"/>
        <s v="700-113605-02WB" u="1"/>
        <s v="700-131372-01WC" u="1"/>
        <s v="700-132612-01WB" u="1"/>
        <s v="1B0302100-18EWC" u="1"/>
        <s v="2A410LD00-00EWB" u="1"/>
        <s v="700-46274-02AWA" u="1"/>
        <s v="700-128657-01AWC" u="1"/>
        <s v="700-134839-01BWC" u="1"/>
        <s v="3KQ32-006EWA1" u="1"/>
        <s v="47-104887-02WA" u="1"/>
        <s v="1B23H6M00-05EWB" u="1"/>
        <s v="1B33E1W00-01EWA" u="1"/>
        <s v="502-00363-01EWA" u="1"/>
        <s v="7J706-003EWD" u="1"/>
        <s v="2D228-352EWA1" u="1"/>
        <s v="700-115297-02WC" u="1"/>
        <s v="700-133292-01WC" u="1"/>
        <s v="700-134440-01WB" u="1"/>
        <s v="1B0302100-40EWB1" u="1"/>
        <s v="700-112595-01LWH" u="1"/>
        <s v="3JD99-121EWA" u="1"/>
        <s v="7GD14-006EWA1" u="1"/>
        <s v="7GD18-002EWA2" u="1"/>
        <s v="1B0236E00-00EWC" u="1"/>
        <s v="2A410LE00-00EWB" u="1"/>
        <s v="2J0131M00-00EWC" u="1"/>
        <s v="422.00166.005WD" u="1"/>
        <s v="700-130807-01WA" u="1"/>
        <s v="700-131727-01WA" u="1"/>
        <s v="700-133291-01WA" u="1"/>
        <s v="700-133475-01WA" u="1"/>
        <s v="700-133659-01WA" u="1"/>
        <s v="502-100319-01EWA" u="1"/>
        <s v="700-111829-01AWC" u="1"/>
        <s v="700-123735-01BWC" u="1"/>
        <s v="700-134337-01AWD" u="1"/>
        <s v="3A228-076EWA" u="1"/>
        <s v="2D706-071EWA1" u="1"/>
        <s v="1B23H6N00-05EWB" u="1"/>
        <s v="502-00371-01EWA" u="1"/>
        <s v="6C022LT00-000-GWA1" u="1"/>
        <s v="7EA75-163EWA1" u="1"/>
        <s v="47-103651-01WA" u="1"/>
        <s v="47-103945-01WC" u="1"/>
        <s v="51-101026-01WA" u="1"/>
        <s v="7A1820A00-00EWA" u="1"/>
        <s v="50-20180905-003WB" u="1"/>
        <s v="47-109237-01WA" u="1"/>
        <s v="2A410LF00-00EWB" u="1"/>
        <s v="700-130611-01WA" u="1"/>
        <s v="700-133739-01WA" u="1"/>
        <s v="700-135487-01WA" u="1"/>
        <s v="700-112725-01AWC" u="1"/>
        <s v="700-133141-01AWD" u="1"/>
        <s v="2D706-171EWA1" u="1"/>
        <s v="1B33ALV00-00EWD1" u="1"/>
        <s v="1B33AM100-00EWD1" u="1"/>
        <s v="3G066-002EWA" u="1"/>
        <s v="7GB90-500EWA" u="1"/>
        <s v="700-116804-01BWG" u="1"/>
        <s v="7A698-843EWA1" u="1"/>
        <s v="7QH18-824EWAX" u="1"/>
        <s v="47-107870-01WC" u="1"/>
        <s v="48-102391-01WA" u="1"/>
        <s v="0101A5A00-00EWD" u="1"/>
        <s v="700-132808-01WC" u="1"/>
        <s v="8C900-253WA" u="1"/>
        <s v="3K229-021EWA" u="1"/>
        <s v="7GB72-001EWA1" u="1"/>
        <s v="2A410LG00-00EWB" u="1"/>
        <s v="2A610LF00-00EWB" u="1"/>
        <s v="700-120713-01AWC" u="1"/>
        <s v="51-0804-01WA" u="1"/>
        <s v="1B23RLF00-01EWAX" u="1"/>
        <s v="1B23RLG00-01EWAX" u="1"/>
        <s v="1B03NK900-02EWC" u="1"/>
        <s v="700-115302-01AWH" u="1"/>
        <s v="700-132004-01AWA" u="1"/>
        <s v="700-136002-01BWA" u="1"/>
        <s v="0101A5J00-00EWB" u="1"/>
        <s v="1B23VQW00-01EWB" u="1"/>
        <s v="1B33REH00-01EWA" u="1"/>
        <s v="1B33TYK00-02EWA" u="1"/>
        <s v="700-116477-01WC" u="1"/>
        <s v="1B3367P00-01EWAX" u="1"/>
        <s v="422.10228.005AWF" u="1"/>
        <s v="3F092-009EWA" u="1"/>
        <s v="3J137-037EWA" u="1"/>
        <s v="7A461-082EWA1" u="1"/>
        <s v="47-109437-01WA" u="1"/>
        <s v="2A610LC00-00EWC" u="1"/>
        <s v="700-112520-01WA" u="1"/>
        <s v="700-134499-01WB" u="1"/>
        <s v="700-134543-01WA" u="1"/>
        <s v="7JAK7-075EWA" u="1"/>
        <s v="1B33FAM00-02EWC" u="1"/>
        <s v="2J0537100-00EWA" u="1"/>
        <s v="1B4316300-01EWAX" u="1"/>
        <s v="1B4316400-01EWAX" u="1"/>
        <s v="800-105702-01PWC" u="1"/>
        <s v="2S0600ESP-00EWA" u="1"/>
        <s v="700-130809-01WF" u="1"/>
        <s v="700-44420-01WA" u="1"/>
        <s v="700-134440-01WC" u="1"/>
        <s v="1B0302100-60EWB1" u="1"/>
        <s v="47-109445-01WA" u="1"/>
        <s v="49-100344-01WB" u="1"/>
        <s v="700-133291-01WB" u="1"/>
        <s v="700-133659-01WB" u="1"/>
        <s v="700-136739-01WA" u="1"/>
        <s v="1B33FAN00-02EWC" u="1"/>
        <s v="2J0537200-00EWA" u="1"/>
        <s v="700-132358-04WA" u="1"/>
        <s v="2A6004M0-00EWA" u="1"/>
        <s v="800-48096-01HWE" u="1"/>
        <s v="3KE84-001EWA" u="1"/>
        <s v="47-26034-01WA" u="1"/>
        <s v="7GD14-506EWA1" u="1"/>
        <s v="47-101444-01WB" u="1"/>
        <s v="700-111264-03WC" u="1"/>
        <s v="700-112728-01WB" u="1"/>
        <s v="700-130611-01WB" u="1"/>
        <s v="700-134656-01-1WA" u="1"/>
        <s v="700-130290-01WA" u="1"/>
        <s v="700-110948-03AWB" u="1"/>
        <s v="72-101012-01WC" u="1"/>
        <s v="1A32GF000-01EWB" u="1"/>
        <s v="700-132808-01WD" u="1"/>
        <s v="700-33722-01AWA" u="1"/>
        <s v="700-117151-02DWH" u="1"/>
        <s v="2S056W500-00EWA" u="1"/>
        <s v="700-135475-01WB" u="1"/>
        <s v="700-135611-01WA" u="1"/>
        <s v="700-136531-01WA" u="1"/>
        <s v="700-136807-01WA" u="1"/>
        <s v="37-2157-01WB" u="1"/>
        <s v="3JD28-033EWB" u="1"/>
        <s v="47-103038-01WC" u="1"/>
        <s v="47-107139-01WC" u="1"/>
        <s v="700-131382-01WA" u="1"/>
        <s v="72-101222-01WE" u="1"/>
        <s v="3B3900E00-66EWA" u="1"/>
        <s v="51-3689-01WA" u="1"/>
        <s v="50-101091-01WB" u="1"/>
        <s v="2T750XF06-11EWA" u="1"/>
        <s v="501-101146-01EWA" u="1"/>
        <s v="2A100J600-600-GWB" u="1"/>
        <s v="2A100J700-600-GWB" u="1"/>
        <s v="2A100KC00-600-GWB" u="1"/>
        <s v="2A100MF00-600-GWB" u="1"/>
        <s v="3JB21-080EWA1" u="1"/>
        <s v="700-132611-01WB" u="1"/>
        <s v="700-134499-01WC" u="1"/>
        <s v="37-2158-01WB" u="1"/>
        <s v="3JD28-021EWC" u="1"/>
        <s v="700-31164-02WA" u="1"/>
        <s v="700-111371-01WA" u="1"/>
        <s v="700-123007-01WB" u="1"/>
        <s v="700-110656-01AWC" u="1"/>
        <s v="2J071AJ00-00EWB" u="1"/>
        <s v="2S0600ESP-00EWB" u="1"/>
        <s v="420.00209.005EWC" u="1"/>
        <s v="700-111789-01LWD" u="1"/>
        <s v="3B303D500-600-GWD" u="1"/>
        <s v="2D110-062EWB" u="1"/>
        <s v="2D228-141EWB" u="1"/>
        <s v="1B33U6G00-02HWE" u="1"/>
        <s v="700-111545-01WE" u="1"/>
        <s v="700-134440-01WD" u="1"/>
        <s v="700-135037-01BWA" u="1"/>
        <s v="7G152-004EWA1" u="1"/>
        <s v="P07-0198-00WA" u="1"/>
        <s v="3A2602K00-01EWB" u="1"/>
        <s v="700-114808-01WB" u="1"/>
        <s v="700-117476-01WB" u="1"/>
        <s v="700-133291-01WC" u="1"/>
        <s v="7A1834Q00-00EWA" u="1"/>
        <s v="700-112594-01LWH" u="1"/>
        <s v="7GB49-001EWA1" u="1"/>
        <s v="7M289-254EWA1" u="1"/>
        <s v="1A32HNL00-01EWB" u="1"/>
        <s v="401.00311.005WA" u="1"/>
        <s v="700-130806-01WA" u="1"/>
        <s v="502-100318-01EWA" u="1"/>
        <s v="700-128644-01AWC" u="1"/>
        <s v="700-134644-01AWC" u="1"/>
        <s v="3E068-033EWC" u="1"/>
        <s v="2J071AK00-00EWB" u="1"/>
        <s v="700-35930-01AWC" u="1"/>
        <s v="2D110-142EWC" u="1"/>
        <s v="7A698-460EWA" u="1"/>
        <s v="50-101190-01WA" u="1"/>
        <s v="0101A5H00-00EWD" u="1"/>
        <s v="73-20183-01WC" u="1"/>
        <s v="7G358-001EWA1" u="1"/>
        <s v="51-103044-01WB" u="1"/>
        <s v="700-134656-01-2WA" u="1"/>
        <s v="2D290-122EWB" u="1"/>
        <s v="700-130290-01WB" u="1"/>
        <s v="700-131622-01WA" u="1"/>
        <s v="700-133370-01WA" u="1"/>
        <s v="700-133462-01WA" u="1"/>
        <s v="2A6015Y00-600-GWB" u="1"/>
        <s v="2A6016000-600-GWB" u="1"/>
        <s v="2A601MH00-600-GWB" u="1"/>
        <s v="2J071AL00-00EWB" u="1"/>
        <s v="2D310-162EWB" u="1"/>
        <s v="7GB73-001EWA1" u="1"/>
        <s v="7M273-366EWA1" u="1"/>
        <s v="1B23V0V00-03EWA" u="1"/>
        <s v="1B33VE000-01EWA" u="1"/>
        <s v="700-117729-01WD" u="1"/>
        <s v="7G282-001EWA1" u="1"/>
        <s v="502.00366.005WD" u="1"/>
        <s v="6B163EA00-00EWA" u="1"/>
        <s v="700-117360-01WB" u="1"/>
        <s v="700-119292-01WB" u="1"/>
        <s v="700-135611-01WB" u="1"/>
        <s v="700-136807-01WB" u="1"/>
        <s v="7B1768A00-600-GWB" u="1"/>
        <s v="3FJ99-113EWA" u="1"/>
        <s v="700-132714-01WA" u="1"/>
        <s v="700-135474-01WA" u="1"/>
        <s v="700-135658-01WA" u="1"/>
        <s v="700-120712-01AWC" u="1"/>
        <s v="8W249-008WC" u="1"/>
        <s v="700-3333-01WA" u="1"/>
        <s v="7M273-282EWA1" u="1"/>
        <s v="423.00199.065WA" u="1"/>
        <s v="1B33NSH00-01EWCX" u="1"/>
        <s v="1B33VK700-01EWCX" u="1"/>
        <s v="8CA00-661WA" u="1"/>
        <s v="7GD18-001EWB" u="1"/>
        <s v="51-103327-01WA" u="1"/>
        <s v="423.00179.011WB" u="1"/>
        <s v="700-116476-01WC" u="1"/>
        <s v="700-132611-01WC" u="1"/>
        <s v="700-108260-01LWA" u="1"/>
        <s v="700-110260-01LWA" u="1"/>
        <s v="3F009-055EWA" u="1"/>
        <s v="3FN99-105EWA" u="1"/>
        <s v="700-111463-01WB" u="1"/>
        <s v="700-132610-01WA" u="1"/>
        <s v="700-134542-01WA" u="1"/>
        <s v="700-136658-01WA" u="1"/>
        <s v="700-129700-01AWC" u="1"/>
        <s v="SOS-M3-9.2WA" u="1"/>
        <s v="800-104350-01WE" u="1"/>
        <s v="700-118525-01LWE" u="1"/>
        <s v="2D710-142EWC" u="1"/>
        <s v="3C034GS97-00EWA1" u="1"/>
        <s v="51-103243-01WA" u="1"/>
        <s v="700-133291-01WD" u="1"/>
        <s v="3B101U600-01EWA1" u="1"/>
        <s v="3B101UC00-01EWA1" u="1"/>
        <s v="3B101UE00-01EWA1" u="1"/>
        <s v="3B101UG00-01EWA1" u="1"/>
        <s v="425.00629.005AWB" u="1"/>
        <s v="1B33PK200-02LEWDX" u="1"/>
        <s v="1B33S0Q00-02LHEWC" u="1"/>
        <s v="800-104672-02UBWE" u="1"/>
        <s v="7A698-344EWA1" u="1"/>
        <s v="47-103463-01WD" u="1"/>
        <s v="1A32HNP00-01EWB" u="1"/>
        <s v="700-111543-01WB" u="1"/>
        <s v="700-130806-01WB" u="1"/>
        <s v="700-134806-01WA" u="1"/>
        <s v="84-100875-03EWB" u="1"/>
        <s v="2A4114K00-000-GWB" u="1"/>
        <s v="700-107953-01HWC" u="1"/>
        <s v="700-122097-01AWL" u="1"/>
        <s v="700-132599-01AWC" u="1"/>
        <s v="6B090GW00-GDN-GWB" u="1"/>
        <s v="6B093B600-GDN-GWB" u="1"/>
        <s v="6B093E000-GDN-GWB" u="1"/>
        <s v="6B094GM00-GDN-GWB" u="1"/>
        <s v="6B0964300-GDN-GWB" u="1"/>
        <s v="6B097Q600-GDN-GWB" u="1"/>
        <s v="6B098D300-GDN-GWB" u="1"/>
        <s v="6B09DKC00-GDN-GWB" u="1"/>
        <s v="6B09JJM00-GDN-GWB" u="1"/>
        <s v="6B09PD300-GDN-GWB" u="1"/>
        <s v="6B09PNE00-GDN-GWB" u="1"/>
        <s v="6B09PNF00-GDN-GWB" u="1"/>
        <s v="700-113590-02HLAWD" u="1"/>
        <s v="700-112727-01WB" u="1"/>
        <s v="700-131622-01WB" u="1"/>
        <s v="700-133370-01WB" u="1"/>
        <s v="2A611QE00-000-GWB" u="1"/>
        <s v="2A611QF00-000-GWB" u="1"/>
        <s v="2A611QG00-000-GWB" u="1"/>
        <s v="51-4467-01WA" u="1"/>
        <s v="2A410HF00-00EWA" u="1"/>
        <s v="420.00191.005WC" u="1"/>
        <s v="6B0519300-00EWA" u="1"/>
        <s v="700-114725-01HWD" u="1"/>
        <s v="700-118501-01LWE" u="1"/>
        <s v="3J422-037EWB" u="1"/>
        <s v="2D290-034EWA1" u="1"/>
        <s v="3C030L500-00EWB" u="1"/>
        <s v="3C030L700-10EWA" u="1"/>
        <s v="800-102717-01WD" u="1"/>
        <s v="7JG99-005EWA" u="1"/>
        <s v="50-100803-01WB" u="1"/>
        <s v="7A1742W00-00EWA" u="1"/>
        <s v="7A698-360EWA1" u="1"/>
        <s v="1B08A7M00-11EWA" u="1"/>
        <s v="1B23PY600-03EWA" u="1"/>
        <s v="700-110739-01WC" u="1"/>
        <s v="700-132714-01WB" u="1"/>
        <s v="700-135658-01WB" u="1"/>
        <s v="700-136806-01WA" u="1"/>
        <s v="2A600HV00-00EWA" u="1"/>
        <s v="700-132669-01WA" u="1"/>
        <s v="700-114973-01BWB" u="1"/>
        <s v="700-115359-01AWD" u="1"/>
        <s v="700-117971-01CWB" u="1"/>
        <s v="700-132575-01AWC" u="1"/>
        <s v="800-49755-01WJ" u="1"/>
        <s v="1B0236T00-00EWC" u="1"/>
        <s v="700-117624-01WC" u="1"/>
        <s v="700-110944-02AWF" u="1"/>
        <s v="700-112760-02AWF" u="1"/>
        <s v="7J706-004EWD" u="1"/>
        <s v="700-132610-01WB" u="1"/>
        <s v="700-136610-01WA" u="1"/>
        <s v="2A651B700-000-GWA" u="1"/>
        <s v="3C033P000-00EWB" u="1"/>
        <s v="700-130909-01WA" u="1"/>
        <s v="700-128655-01AWC" u="1"/>
        <s v="7JZ96-006EWA" u="1"/>
        <s v="47-104876-03WA" u="1"/>
        <s v="1B0236U00-00EWC" u="1"/>
        <s v="700-111544-01WE" u="1"/>
        <s v="700-133291-01WE" u="1"/>
        <s v="700-133038-01AWA" u="1"/>
        <s v="2G009-771EWC" u="1"/>
        <s v="4J300-071EWN" u="1"/>
        <s v="47-107845-01WA" u="1"/>
        <s v="1B23H1M00-01EWB" u="1"/>
        <s v="84-100875-03EWC" u="1"/>
        <s v="7A461-159EWA1" u="1"/>
        <s v="2J071AW00-00EWA" u="1"/>
        <s v="700-133473-01WA" u="1"/>
        <s v="700-134393-01WA" u="1"/>
        <s v="3A228-085EWA" u="1"/>
        <s v="3J422-081EWA" u="1"/>
        <s v="1B33K3600-01EWD" u="1"/>
        <s v="7A289-761EWA" u="1"/>
        <s v="7JG99-213EWA" u="1"/>
        <s v="51-2964-01WA" u="1"/>
        <s v="47-106297-02WA" u="1"/>
        <s v="1B0234V00-00EWA" u="1"/>
        <s v="1B23L1300-01EWA" u="1"/>
        <s v="700-131622-01WC" u="1"/>
        <s v="3J067-019EWA" u="1"/>
        <s v="7GD14-023EWA1" u="1"/>
        <s v="502.00367.005WB" u="1"/>
        <s v="700-135393-01WA" u="1"/>
        <s v="700-127721-01BWC" u="1"/>
        <s v="7JAK7-028EWC" u="1"/>
        <s v="1B33K3700-01EWD" u="1"/>
        <s v="55-104514-01EWA" u="1"/>
        <s v="700-112290-06AWB" u="1"/>
        <s v="3F178-009EWA" u="1"/>
        <s v="700-111612-01WE" u="1"/>
        <s v="7GA75-001EWA" u="1"/>
        <s v="1B23L1000-01EWB" u="1"/>
        <s v="700-115475-01WC" u="1"/>
        <s v="700-135658-01WC" u="1"/>
        <s v="422.10229.005AWF" u="1"/>
        <s v="700-110239-01LWB" u="1"/>
        <s v="700-130231-01PWB" u="1"/>
        <s v="2D221-281EWA" u="1"/>
        <s v="7GB90-001EWA1" u="1"/>
        <s v="47-105050-02WB" u="1"/>
        <s v="48-101522-01WC" u="1"/>
        <s v="49-100337-01WB" u="1"/>
        <s v="50-100676-01AWA" u="1"/>
        <s v="700-132669-01WB" u="1"/>
        <s v="700-133541-01WA" u="1"/>
        <s v="700-135473-01WA" u="1"/>
        <s v="7D0201K00-00EWB" u="1"/>
        <s v="7G483-001EWA1" u="1"/>
        <s v="3C034T400-00EWD" u="1"/>
        <s v="1B33VKB00-01EWEX" u="1"/>
        <s v="8M481-003EWA" u="1"/>
        <s v="51-101419-01WA" u="1"/>
        <s v="1B030BW00-11EWA" u="1"/>
        <s v="1B32KSC05-02EWC" u="1"/>
        <s v="700-132610-01WC" u="1"/>
        <s v="700-134542-01WC" u="1"/>
        <s v="700-40993-01AWB" u="1"/>
        <s v="2D221-361EWB" u="1"/>
        <s v="7GD36-212EWA1" u="1"/>
        <s v="7GD90-001EWA1" u="1"/>
        <s v="47-109170-01WA" u="1"/>
        <s v="47-109455-01WB" u="1"/>
        <s v="49-100336-01WA" u="1"/>
        <s v="700-130909-01WB" u="1"/>
        <s v="700-134541-01WA" u="1"/>
        <s v="700-136657-01WA" u="1"/>
        <s v="51-3525-01WA" u="1"/>
        <s v="1B23L1200-01EWB" u="1"/>
        <s v="700-108008-01WD" u="1"/>
        <s v="7B2902B00-H60-GWC" u="1"/>
        <s v="47-109362-01WA" u="1"/>
        <s v="700-134393-01WB" u="1"/>
        <s v="3JD48-036EWA" u="1"/>
        <s v="7JAK7-072EWB" u="1"/>
        <s v="700-31169-01WA" u="1"/>
        <s v="0101A5P00-00EWE" u="1"/>
        <s v="1B33CN300-02UEWA" u="1"/>
        <s v="1B33L9J00-02UEWA" u="1"/>
        <s v="700-120552-01HWD" u="1"/>
        <s v="1116048-15-AWA" u="1"/>
        <s v="72-101316-01WF" u="1"/>
        <s v="1B0236V00-00EWD" u="1"/>
        <s v="51-101619-01WA" u="1"/>
        <s v="700-131622-01WD" u="1"/>
        <s v="47-101563-01WD" u="1"/>
        <s v="47-105462-01WB" u="1"/>
        <s v="47-109462-01WA" u="1"/>
        <s v="49-100361-01WB" u="1"/>
        <s v="49-100370-01WC" u="1"/>
        <s v="1A01LCC00P01EWB" u="1"/>
        <s v="493.181224.03WA" u="1"/>
        <s v="700-115394-01WB" u="1"/>
        <s v="7M289-147EWA1" u="1"/>
        <s v="7M289-239EWA1" u="1"/>
        <s v="0101A5Q00-00EWE" u="1"/>
        <s v="2A200FW00-00EWA" u="1"/>
        <s v="55-104514-01EWB" u="1"/>
        <s v="700-130472-01WA" u="1"/>
        <s v="700-118566-02AWC" u="1"/>
        <s v="700-122186-01AWD" u="1"/>
        <s v="700-128874-02AWB" u="1"/>
        <s v="7D080UG00-01EWA" u="1"/>
        <s v="800-106279-01PWD" u="1"/>
        <s v="51-101351-01WA" u="1"/>
        <s v="8CC00-346WA" u="1"/>
        <s v="3JB21-081EWA1" u="1"/>
        <s v="48-101720-01WA" u="1"/>
        <s v="48-101812-01WA" u="1"/>
        <s v="700-132669-01WC" u="1"/>
        <s v="700-133909-01WB" u="1"/>
        <s v="2QW25-120EWB" u="1"/>
        <s v="51-4448-01WA" u="1"/>
        <s v="471.210222.01WC" u="1"/>
        <s v="700-112393-01WA" u="1"/>
        <s v="700-115601-01WG" u="1"/>
        <s v="700-131656-01WA" u="1"/>
        <s v="700-121172-01BWD" u="1"/>
        <s v="700-107334-01UAWC" u="1"/>
        <s v="7EP98-025EWB" u="1"/>
        <s v="2A200L100-01EWA" u="1"/>
        <s v="51-1006856-01WA" u="1"/>
        <s v="700-117532-01WE" u="1"/>
        <s v="2D220-881EWA1" u="1"/>
        <s v="50-101091-01WA" u="1"/>
        <s v="700-27396-01WB" u="1"/>
        <s v="1B03TQ800-02EWC" u="1"/>
        <s v="700-134542-01WD" u="1"/>
        <s v="700-111619-01CWH" u="1"/>
        <s v="49020SS00-065-GWA" u="1"/>
        <s v="7JZ99-005EWA" u="1"/>
        <s v="U58L540-01WA" u="1"/>
        <s v="47-109570-01WA" u="1"/>
        <s v="700-118726-01WA" u="1"/>
        <s v="7GA59-001EWA1" u="1"/>
        <s v="2J0601400-00EWA" u="1"/>
        <s v="700-110589-01WB" u="1"/>
        <s v="700-120346-01AWD" u="1"/>
        <s v="700-134562-01AWC" u="1"/>
        <s v="4N687-061EWD" u="1"/>
        <s v="7QA67-090EWA1" u="1"/>
        <s v="800-40356-02WA" u="1"/>
        <s v="1B33L7R00-01EWA" u="1"/>
        <s v="2A200L200-01EWA" u="1"/>
        <s v="3C034R500-00EWC" u="1"/>
        <s v="700-115360-01WF" u="1"/>
        <s v="700-45756-01LWG" u="1"/>
        <s v="700-114059-02LWF" u="1"/>
        <s v="2D022-141EWC" u="1"/>
        <s v="3E565-706EWAX" u="1"/>
        <s v="50-101191-01WA" u="1"/>
        <s v="2A6014S00-00EWAX" u="1"/>
        <s v="2A6014T00-00EWAX" u="1"/>
        <s v="700-115643-01AWG" u="1"/>
        <s v="700-134217-01CWA" u="1"/>
        <s v="2A410YN00-600-GWB" u="1"/>
        <s v="2A4116H00-600-GWB" u="1"/>
        <s v="5J030D200-GDL-GWA" u="1"/>
        <s v="7G352-005EWA1" u="1"/>
        <s v="7G358-002EWA1" u="1"/>
        <s v="700-117474-01WB" u="1"/>
        <s v="700-118394-01WB" u="1"/>
        <s v="700-134393-01WC" u="1"/>
        <s v="6C027W500-GDN-GWB" u="1"/>
        <s v="7GC59-001EWA1" u="1"/>
        <s v="700-111521-02WA" u="1"/>
        <s v="700-132828-01WA" u="1"/>
        <s v="700-133472-01WA" u="1"/>
        <s v="700-134556-02WA" u="1"/>
        <s v="700-134576-01WA" u="1"/>
        <s v="700-115242-01AWD" u="1"/>
        <s v="800-48997-02WH" u="1"/>
        <s v="420.00192.005WB" u="1"/>
        <s v="2D220-182EWA" u="1"/>
        <s v="51-103044-01WA" u="1"/>
        <s v="51-103237-01WB" u="1"/>
        <s v="493.181224.03WB" u="1"/>
        <s v="700-113462-01WC" u="1"/>
        <s v="7M289-363EWA1" u="1"/>
        <s v="700-130472-01WB" u="1"/>
        <s v="700-131668-01WB" u="1"/>
        <s v="700-133644-01WA" u="1"/>
        <s v="1B41KL300-01EWB1" u="1"/>
        <s v="700-120504-01BWD" u="1"/>
        <s v="502-00031-01WA" u="1"/>
        <s v="3C029Q900-000-GWB" u="1"/>
        <s v="3C02A1P00-000-GWB" u="1"/>
        <s v="3C02A1Q00-000-GWB" u="1"/>
        <s v="7EA75-173EWA" u="1"/>
        <s v="51-101843-01WA" u="1"/>
        <s v="1B33ETB00-00EWB" u="1"/>
        <s v="700-114463-01WE" u="1"/>
        <s v="700-115251-03WE" u="1"/>
        <s v="1B23A6A00-01EWGX" u="1"/>
        <s v="7G668-001EWA1" u="1"/>
        <s v="1B23BK500-04EWA" u="1"/>
        <s v="700-132669-01WD" u="1"/>
        <s v="700-136452-01MWA" u="1"/>
        <s v="7M289-371EWA1" u="1"/>
        <s v="47-107070-01WA" u="1"/>
        <s v="700-131656-01WB" u="1"/>
        <s v="700-133540-01WA" u="1"/>
        <s v="700-107334-01UBWC" u="1"/>
        <s v="R1302A-XDBWA" u="1"/>
        <s v="1B336D900-01EWA" u="1"/>
        <s v="5J0428Y00-00EWA" u="1"/>
        <s v="800-105803-01PWC" u="1"/>
        <s v="6B161HB00-GDN-GWC" u="1"/>
        <s v="800-47807-01WB" u="1"/>
        <s v="2A651F200-600-GWA" u="1"/>
        <s v="47-105961-01WA" u="1"/>
        <s v="700-116658-01WC" u="1"/>
        <s v="37-100952-01WA" u="1"/>
        <s v="47-103262-01WB" u="1"/>
        <s v="1A42UTK00-00EWD" u="1"/>
        <s v="700-110725-01WB" u="1"/>
        <s v="700-135644-01WA" u="1"/>
        <s v="51-4425-01WA" u="1"/>
        <s v="1B33GQP00-03EWG" u="1"/>
        <s v="3B1104Y00-01EWA1" u="1"/>
        <s v="3B1105000-01EWA1" u="1"/>
        <s v="3B1105200-01EWA1" u="1"/>
        <s v="700-110655-01HWD" u="1"/>
        <s v="700-116871-01HWC" u="1"/>
        <s v="470.00737.005WA" u="1"/>
        <s v="84-101353-01EWA" u="1"/>
        <s v="2A060P700-000-GWA" u="1"/>
        <s v="2A4203U00-000-GWB" u="1"/>
        <s v="8CC00-946WA" u="1"/>
        <s v="3E384-366EWA" u="1"/>
        <s v="502-00257-01EWA" u="1"/>
        <s v="7J706-009EWC" u="1"/>
        <s v="1A42UTL00-00EWD" u="1"/>
        <s v="700-133472-01WB" u="1"/>
        <s v="700-134556-02WB" u="1"/>
        <s v="700-134576-01WB" u="1"/>
        <s v="700-136828-01WA" u="1"/>
        <s v="C107-511600-AWB" u="1"/>
        <s v="3B350NE00-00EWA1" u="1"/>
        <s v="3B354JC00-00EWA1" u="1"/>
        <s v="3B354JD00-00EWA1" u="1"/>
        <s v="2A741-00EWA1" u="1"/>
        <s v="3FS99-106EWA" u="1"/>
        <s v="7J066-011EWC" u="1"/>
        <s v="84-101361-01EWA" u="1"/>
        <s v="700-127998-01PWD" u="1"/>
        <s v="700-118894-01AWF" u="1"/>
        <s v="700-44161-01LBWD" u="1"/>
        <s v="47-103738-01WB" u="1"/>
        <s v="1B234UF00-06EWC" u="1"/>
        <s v="700-131668-01WC" u="1"/>
        <s v="700-133644-01WB" u="1"/>
        <s v="8C900-200PWA1" u="1"/>
        <s v="700-115437-02CWD" u="1"/>
        <s v="700-117881-01BWJ" u="1"/>
        <s v="700-128873-02AWB" u="1"/>
        <s v="700-131985-01AWB" u="1"/>
        <s v="700-107345-01UAWC" u="1"/>
        <s v="7W299-500EWA" u="1"/>
        <s v="50-100821-01WC" u="1"/>
        <s v="700-136148-01CWA" u="1"/>
        <s v="47-103856-01WD" u="1"/>
        <s v="1B33SSV00-02EWA" u="1"/>
        <s v="700-114829-01WB" u="1"/>
        <s v="700-115657-01WB" u="1"/>
        <s v="700-117589-01WB" u="1"/>
        <s v="700-131656-01WC" u="1"/>
        <s v="700-133540-01WB" u="1"/>
        <s v="700-135700-01WA" u="1"/>
        <s v="3JD71-005EWC" u="1"/>
        <s v="3JD99-123EWA" u="1"/>
        <s v="7GD14-008EWA1" u="1"/>
        <s v="7GD18-004EWA2" u="1"/>
        <s v="1B5196K00-00EWA" u="1"/>
        <s v="1B51V3J00-00EWE" u="1"/>
        <s v="700-131655-01WA" u="1"/>
        <s v="700-114973-01AWB" u="1"/>
        <s v="700-117133-01EWE" u="1"/>
        <s v="700-129357-01AWD" u="1"/>
        <s v="700-131757-01AWC" u="1"/>
        <s v="1B33ETC00-00EWC" u="1"/>
        <s v="2A6620H00-000-GWA" u="1"/>
        <s v="2A662EM00-000-GWA" u="1"/>
        <s v="50-100921-01WC" u="1"/>
        <s v="700-117714-01WC" u="1"/>
        <s v="3A010UK00-01EWA2" u="1"/>
        <s v="700-107962-01AWF" u="1"/>
        <s v="700-132228-01CWA" u="1"/>
        <s v="2J0533500-00EWC" u="1"/>
        <s v="700-111829-01WC" u="1"/>
        <s v="700-116701-01WA" u="1"/>
        <s v="700-135644-01WB" u="1"/>
        <s v="700-107715-01UWB" u="1"/>
        <s v="2D225-172EWA" u="1"/>
        <s v="7GD14-016EWA1" u="1"/>
        <s v="700-125028-01WB" u="1"/>
        <s v="700-130587-01WB" u="1"/>
        <s v="3B1102100-01EWB1" u="1"/>
        <s v="443.00730.025PWB" u="1"/>
        <s v="700-115219-01BWE" u="1"/>
        <s v="700-134745-01AWC" u="1"/>
        <s v="3J422-022EWD" u="1"/>
        <s v="2D706-081EWA1" u="1"/>
        <s v="7G265-003EWA1" u="1"/>
        <s v="3C031K136-11EWD" u="1"/>
        <s v="700-118393-01WB" u="1"/>
        <s v="700-119725-01WA" u="1"/>
        <s v="700-133472-01WC" u="1"/>
        <s v="700-134556-02WC" u="1"/>
        <s v="7GD36-011EWA2" u="1"/>
        <s v="700-131631-01WA" u="1"/>
        <s v="700-134575-01WA" u="1"/>
        <s v="502-100407-01EWA" u="1"/>
        <s v="700-115231-01AWL" u="1"/>
        <s v="700-135641-01AWC" u="1"/>
        <s v="51-6483-01WA" u="1"/>
        <s v="8M367-003EWA" u="1"/>
        <s v="1B03TQB00-02EWC" u="1"/>
        <s v="1B33ETE00-00EWC" u="1"/>
        <s v="467.00327.005.02WB" u="1"/>
        <s v="467.00337.005.02WB" u="1"/>
        <s v="7G358-003EWA" u="1"/>
        <s v="700-118658-01WD" u="1"/>
        <s v="700-119530-01WC" u="1"/>
        <s v="700-133204-01CWA" u="1"/>
        <s v="700-112725-01WC" u="1"/>
        <s v="700-116705-02WB" u="1"/>
        <s v="700-117829-01WB" u="1"/>
        <s v="700-131392-01WD" u="1"/>
        <s v="3K201-045EWA" u="1"/>
        <s v="3K229-031EWA" u="1"/>
        <s v="47-105273-01WD" u="1"/>
        <s v="700-132631-01WA" u="1"/>
        <s v="700-134471-01WA" u="1"/>
        <s v="1B33ETF00-00EWC" u="1"/>
        <s v="700-44168-01LAWG" u="1"/>
        <s v="3K073-001EWB" u="1"/>
        <s v="8H288-01EWAX" u="1"/>
        <s v="700-111610-01WE" u="1"/>
        <s v="700-117726-01WD" u="1"/>
        <s v="441.01074.005.10WB" u="1"/>
        <s v="51-5685-01WA" u="1"/>
        <s v="47-26826-01WA" u="1"/>
        <s v="7G493-001EWA1" u="1"/>
        <s v="800-38471-03WA" u="1"/>
        <s v="1B034ER00-05EWA" u="1"/>
        <s v="700-118489-02WC" u="1"/>
        <s v="700-127109-01WD" u="1"/>
        <s v="700-40992-01BWB" u="1"/>
        <s v="700-40994-01AWB" u="1"/>
        <s v="800-106719-03HWF" u="1"/>
        <s v="441.01074.005.10WC" u="1"/>
        <s v="7GD14-222EWA2" u="1"/>
        <s v="7GD36-213EWA1" u="1"/>
        <s v="49-100337-01WA" u="1"/>
        <s v="700-131655-01WB" u="1"/>
        <s v="700-133907-01WA" u="1"/>
        <s v="3JD48-029EWA" u="1"/>
        <s v="1B23WC600-01EWB" u="1"/>
        <s v="800-105802-01PWC" u="1"/>
        <s v="55-101961-01WB" u="1"/>
        <s v="51-101428-01WA" u="1"/>
        <s v="425.181109.02WC" u="1"/>
        <s v="2D221-462EWB" u="1"/>
        <s v="700-115552-01WA" u="1"/>
        <s v="700-130587-01WC" u="1"/>
        <s v="700-133711-01WA" u="1"/>
        <s v="700-137575-01WA" u="1"/>
        <s v="3JD48-037EWA" u="1"/>
        <s v="51-4405-01WA" u="1"/>
        <s v="51-6486-01WA" u="1"/>
        <s v="P07-0051-00WA" u="1"/>
        <s v="1B33ETD00-00EWD" u="1"/>
        <s v="1B33ETH00-00EWC" u="1"/>
        <s v="1B33ETL00-00EWB" u="1"/>
        <s v="700-130382-02WA" u="1"/>
        <s v="700-112568-03AWC" u="1"/>
        <s v="700-116738-01WE" u="1"/>
        <s v="51-2927-01WA" u="1"/>
        <s v="2A650VV00-00EWA" u="1"/>
        <s v="2J0601A00-00EWA" u="1"/>
        <s v="700-119725-01WB" u="1"/>
        <s v="700-114039-01GWB" u="1"/>
        <s v="700-111771-02LBWG" u="1"/>
        <s v="423.00369.005WA" u="1"/>
        <s v="700-111520-02WB" u="1"/>
        <s v="700-134575-01WB" u="1"/>
        <s v="700-135631-01WA" u="1"/>
        <s v="2T5812000-00EWA1" u="1"/>
        <s v="1B33ETM00-00EWB" u="1"/>
        <s v="700-117854-01EWK" u="1"/>
        <s v="37-1758-01WB" u="1"/>
        <s v="2T750XF08-11EWA" u="1"/>
        <s v="700-109457-01CWH" u="1"/>
        <s v="2J0531700-00EWB" u="1"/>
        <s v="700-133643-01WB" u="1"/>
        <s v="441.01074.005.04WA" u="1"/>
        <s v="72-102276-01WA" u="1"/>
        <s v="700-123027-01WB" u="1"/>
        <s v="700-112492-01AWC" u="1"/>
        <s v="700-133492-01AWC" u="1"/>
        <s v="700-107344-01UAWC" u="1"/>
        <s v="441.01074.005.04WB" u="1"/>
        <s v="441.01095.005.20WA" u="1"/>
        <s v="442.00521.005WB" u="1"/>
        <s v="441.01095.005.20WB" u="1"/>
        <s v="37-1759-01WB" u="1"/>
        <s v="51-4528-01WA" u="1"/>
        <s v="2J0601C00-00EWA" u="1"/>
        <s v="3J395-022EWB" u="1"/>
        <s v="2J0531800-00EWB" u="1"/>
        <s v="3B29HAB20-00EWA" u="1"/>
        <s v="700-114828-01WB" u="1"/>
        <s v="700-131655-01WC" u="1"/>
        <s v="700-47912-02AWC" u="1"/>
        <s v="700-113798-01LWH" u="1"/>
        <s v="72-102468-01WA" u="1"/>
        <s v="700-131654-01WA" u="1"/>
        <s v="700-132758-01WA" u="1"/>
        <s v="2A220AY00-600-GWB" u="1"/>
        <s v="423.00329.005.02WA" u="1"/>
        <s v="423.00334.005.02WA" u="1"/>
        <s v="2D331-151EWB2" u="1"/>
        <s v="7A246-084EWA1" u="1"/>
        <s v="7M273-176EWA1" u="1"/>
        <s v="700-133139-01AWA" u="1"/>
        <s v="423.00329.005.02WC" u="1"/>
        <s v="2D221-842EWC" u="1"/>
        <s v="2D221-882EWA" u="1"/>
        <s v="48-101921-01WA" u="1"/>
        <s v="1B3316300-01EWA" u="1"/>
        <s v="700-115440-02WB" u="1"/>
        <s v="3K360-511EWB1" u="1"/>
        <s v="73-102908-02WA" u="1"/>
        <s v="700-125027-01WB" u="1"/>
        <s v="700-130382-02WB" u="1"/>
        <s v="700-134744-01AWC" u="1"/>
        <s v="700-43232-01AWA" u="1"/>
        <s v="700-114057-02LWF" u="1"/>
        <s v="51-101836-01WA" u="1"/>
        <s v="700-137127-01AWA" u="1"/>
        <s v="1B3316400-01EWA" u="1"/>
        <s v="700-131631-01WC" u="1"/>
        <s v="7A698-146EWA1" u="1"/>
        <s v="47-107090-01WD" u="1"/>
        <s v="1B23WKY00-01EWC" u="1"/>
        <s v="2J0603600-88EWA" u="1"/>
        <s v="700-131630-01WA" u="1"/>
        <s v="700-132642-01WA" u="1"/>
        <s v="700-28928-01HWB" u="1"/>
        <s v="700-109116-01AWE" u="1"/>
        <s v="700-118732-01AWC" u="1"/>
        <s v="1048093-01-BLBWA" u="1"/>
        <s v="700-111773-01LWD" u="1"/>
        <s v="2D066-432EWB" u="1"/>
        <s v="2D610-123EWAX" u="1"/>
        <s v="2A610FY00-00EWA" u="1"/>
        <s v="700-115577-01WE" u="1"/>
        <s v="800-108657-01WB" u="1"/>
        <s v="8CA00-939WA" u="1"/>
        <s v="1B3316500-01EWA" u="1"/>
        <s v="700-117828-01WB" u="1"/>
        <s v="3C038R500-000-GWB" u="1"/>
        <s v="3C038R900-000-GWB" u="1"/>
        <s v="3C039WH00-000-GWB" u="1"/>
        <s v="3C039WJ00-000-GWB" u="1"/>
        <s v="3C039WK00-000-GWB" u="1"/>
        <s v="7A698-154EWA1" u="1"/>
        <s v="47-107172-01WB" u="1"/>
        <s v="700-132814-01WA" u="1"/>
        <s v="700-133642-01WA" u="1"/>
        <s v="700-134654-01WA" u="1"/>
        <s v="440.00587.025AWB" u="1"/>
        <s v="441.01074.005.14WB" u="1"/>
        <s v="47-25416-01WA" u="1"/>
        <s v="7G492-002EWA1" u="1"/>
        <s v="7G494-001EWA1" u="1"/>
        <s v="3C033PK00-00EWB" u="1"/>
        <s v="700-114462-01WG" u="1"/>
        <s v="72-102021-02WB1" u="1"/>
        <s v="700-108761-01LWD" u="1"/>
        <s v="441.01074.005.14WC" u="1"/>
        <s v="7J136-007EWC" u="1"/>
        <s v="7WK99-500EWA" u="1"/>
        <s v="1A226JP00-11EWA2" u="1"/>
        <s v="441.01074.005.14WD" u="1"/>
        <s v="441.01095.005.30WC" u="1"/>
        <s v="1B336DE00-01EWB" u="1"/>
        <s v="700-118460-01WB" u="1"/>
        <s v="700-131655-01WD" u="1"/>
        <s v="441.01095.005.30WD" u="1"/>
        <s v="7A698-346EWA1" u="1"/>
        <s v="47-103685-01WH" u="1"/>
        <s v="47-107180-01WB" u="1"/>
        <s v="47-107290-01WD" u="1"/>
        <s v="1A01T1300-01HWH" u="1"/>
        <s v="1B33FA100-03EWD" u="1"/>
        <s v="441.01034.035WA" u="1"/>
        <s v="700-131654-01WB" u="1"/>
        <s v="700-132710-01WA" u="1"/>
        <s v="700-132758-01WB" u="1"/>
        <s v="2A662WT00-600-GWA" u="1"/>
        <s v="2A662YK00-600-GWA" u="1"/>
        <s v="2A6631V00-600-GWA" u="1"/>
        <s v="2A6631W00-600-GWA" u="1"/>
        <s v="800-105801-01PWC" u="1"/>
        <s v="2D228-551EWB" u="1"/>
        <s v="7G493-002EWA" u="1"/>
        <s v="2A581A400-00SEWA" u="1"/>
        <s v="2A581EK00-00SEWA" u="1"/>
        <s v="2A581TC00-00SEWA" u="1"/>
        <s v="6A0601E00-000-GWA" u="1"/>
        <s v="700-115284-03WD" u="1"/>
        <s v="3B1608M00-00EWA1" u="1"/>
        <s v="7A698-170EWA1" u="1"/>
        <s v="700-BP-MATELWA" u="1"/>
        <s v="700-111827-01WB" u="1"/>
        <s v="700-121027-01WD" u="1"/>
        <s v="700-130382-02WC" u="1"/>
        <s v="700-133710-01WA" u="1"/>
        <s v="72-101713-01WB" u="1"/>
        <s v="700-111783-01EWC" u="1"/>
        <s v="700-125253-01HWE" u="1"/>
        <s v="700-25118-01AWA" u="1"/>
        <s v="1B23B7500-03EWA" u="1"/>
        <s v="700-118576-01WC" u="1"/>
        <s v="700-131631-01WD" u="1"/>
        <s v="3M067-029EWC" u="1"/>
        <s v="47-103555-01WB" u="1"/>
        <s v="47-107665-01WC" u="1"/>
        <s v="800-50083-02WC" u="1"/>
        <s v="700-110739-02WC" u="1"/>
        <s v="700-131630-01WB" u="1"/>
        <s v="700-132642-01WB" u="1"/>
        <s v="700-134390-01WB" u="1"/>
        <s v="800-33208-01WB" u="1"/>
        <s v="700-112522-02WH" u="1"/>
        <s v="7B1905B00-03EWA" u="1"/>
        <s v="700-120247-01EWE" u="1"/>
        <s v="441.01074.005.08WA" u="1"/>
        <s v="700-114380-01WD" u="1"/>
        <s v="700-115576-01WD" u="1"/>
        <s v="7D0505G00-00EWB" u="1"/>
        <s v="700-107066-01CWA" u="1"/>
        <s v="700-44161-01LAWD" u="1"/>
        <s v="441.01074.005.08WB" u="1"/>
        <s v="50-1093-01WA" u="1"/>
        <s v="1B33B1U00-02EWC" u="1"/>
        <s v="700-119575-01WA" u="1"/>
        <s v="700-133642-01WB" u="1"/>
        <s v="700-132935-02TWA" u="1"/>
        <s v="7GD18-005EWA2" u="1"/>
        <s v="700-124038-01WB" u="1"/>
        <s v="700-133689-01WA" u="1"/>
        <s v="700-113653-02BWC" u="1"/>
        <s v="700-115437-02BWD" u="1"/>
        <s v="3C023SU00-00EWBX1" u="1"/>
        <s v="700-107343-01UAWC" u="1"/>
        <s v="7T460-600EWA" u="1"/>
        <s v="423.00181.095WA" u="1"/>
        <s v="50-100922-01WC" u="1"/>
        <s v="700-119380-01WC" u="1"/>
        <s v="501-101429-01EWA" u="1"/>
        <s v="700-117848-01AWG" u="1"/>
        <s v="1B33FA100-03EWE" u="1"/>
        <s v="700-113797-01LWH" u="1"/>
        <s v="2D229-131EWC" u="1"/>
        <s v="7A461-069EWA1" u="1"/>
        <s v="78-101273-02WA" u="1"/>
        <s v="700-130805-02WA" u="1"/>
        <s v="700-132757-01WA" u="1"/>
        <s v="700-133493-01WA" u="1"/>
        <s v="700-133677-01WA" u="1"/>
        <s v="700-134689-01WA" u="1"/>
        <s v="7A170W400-00EWA" u="1"/>
        <s v="700-110139-01AWE" u="1"/>
        <s v="700-112539-01AWD" u="1"/>
        <s v="700-117133-01DWE" u="1"/>
        <s v="7GE87-500EWA1" u="1"/>
        <s v="2J0601L00-00EWA" u="1"/>
        <s v="2J0531E00-00EWA" u="1"/>
        <s v="700-132138-01AWA" u="1"/>
        <s v="7A698-846EWA1" u="1"/>
        <s v="7G279-001EWA1" u="1"/>
        <s v="700-130382-02WD" u="1"/>
        <s v="2D225-273EWA" u="1"/>
        <s v="7QA67-276EWA" u="1"/>
        <s v="7GB78-001EWA1" u="1"/>
        <s v="700-113758-01WA" u="1"/>
        <s v="700-125026-01WB" u="1"/>
        <s v="700-130813-01WA" u="1"/>
        <s v="700-131621-02WA" u="1"/>
        <s v="700-135689-01WA" u="1"/>
        <s v="700-118743-01AWC" u="1"/>
        <s v="700-124321-02BWD" u="1"/>
        <s v="1B23USY00-02EWA" u="1"/>
        <s v="2J0601M00-00EWA" u="1"/>
        <s v="7JG99-223EWA" u="1"/>
        <s v="7GA94-001EWA1" u="1"/>
        <s v="2J0531B00-00EWB" u="1"/>
        <s v="700-130216-01BWA" u="1"/>
        <s v="47-103780-01WC" u="1"/>
        <s v="700-134390-01WC" u="1"/>
        <s v="700-111630-01WA" u="1"/>
        <s v="700-132825-01WA" u="1"/>
        <s v="700-135677-01WA" u="1"/>
        <s v="700-136689-01WA" u="1"/>
        <s v="700-134331-01AWD" u="1"/>
        <s v="7JAK7-038EWC" u="1"/>
        <s v="7JAK7-058EWB" u="1"/>
        <s v="1B21BMU00P01EWC" u="1"/>
        <s v="1B33T9600-01EWA" u="1"/>
        <s v="2J0601N00-00EWA" u="1"/>
        <s v="441.01074.005.18WA" u="1"/>
        <s v="2J0715C00-00EWB" u="1"/>
        <s v="700-132002-02AWA" u="1"/>
        <s v="800-38472-03WA" u="1"/>
        <s v="700-119739-02WB" u="1"/>
        <s v="700-135337-01MWB" u="1"/>
        <s v="8C900-364WA" u="1"/>
        <s v="2T5810500-00EWA" u="1"/>
        <s v="700-133641-01WA" u="1"/>
        <s v="700-135573-01WA" u="1"/>
        <s v="502-100301-01EWA" u="1"/>
        <s v="1B21BMV00P01EWC" u="1"/>
        <s v="700-118944-03HWC" u="1"/>
        <s v="2J0531D00-00EWB" u="1"/>
        <s v="2J0715D00-00EWB" u="1"/>
        <s v="2T4202C02-01EWB" u="1"/>
        <s v="700-127010-01AWA" u="1"/>
        <s v="51-6324-01WA" u="1"/>
        <s v="700-116739-02WC" u="1"/>
        <s v="700-118487-02WC" u="1"/>
        <s v="7G494-002EWA" u="1"/>
        <s v="47-105373-01WC" u="1"/>
        <s v="47-105584-01WF" u="1"/>
        <s v="700-130805-02WB" u="1"/>
        <s v="700-134689-01WB" u="1"/>
        <s v="700-135561-01WA" u="1"/>
        <s v="72-102178-01WB" u="1"/>
        <s v="1B21BMW00P01EWC" u="1"/>
        <s v="48-1169-01WA" u="1"/>
        <s v="1B33TWS00-01HWB" u="1"/>
        <s v="430.00137.001NWD" u="1"/>
        <s v="2A583-004EWA" u="1"/>
        <s v="51-4967-01WA" u="1"/>
        <s v="2A580J81-00EWA" u="1"/>
        <s v="50-101169-01WA" u="1"/>
        <s v="700-117711-01WB" u="1"/>
        <s v="700-118815-01WB" u="1"/>
        <s v="800-107541-02HWF" u="1"/>
        <s v="48-101714-01WA" u="1"/>
        <s v="700-111826-01WB" u="1"/>
        <s v="700-131621-02WB" u="1"/>
        <s v="700-132561-01WB" u="1"/>
        <s v="800-45223-02HWB" u="1"/>
        <s v="3JD28-036EWB" u="1"/>
        <s v="7M173-069EWA1" u="1"/>
        <s v="47-108200-01WA" u="1"/>
        <s v="700-121025-01WB" u="1"/>
        <s v="1B236NF00-01EWA1" u="1"/>
        <s v="1B23SV300-01EWA1" u="1"/>
        <s v="1B23W9C00-01EWA1" u="1"/>
        <s v="800-48185-02WB" u="1"/>
        <s v="2J0531F00-00EWB" u="1"/>
        <s v="2J0531J00-00EWA" u="1"/>
        <s v="29-7870-01WA" u="1"/>
        <s v="48-1142-01WA" u="1"/>
        <s v="7WK99-001EWA" u="1"/>
        <s v="50-101094-01WB" u="1"/>
        <s v="50-101269-01WA" u="1"/>
        <s v="700-121107-01WF" u="1"/>
        <s v="700-134390-01WD" u="1"/>
        <s v="700-114039-01FWB" u="1"/>
        <s v="50-1072-01WA" u="1"/>
        <s v="47-105748-01WB" u="1"/>
        <s v="47-105766-01WD" u="1"/>
        <s v="700-119290-02WA" u="1"/>
        <s v="800-105713-01WE" u="1"/>
        <s v="700-112286-01AWD" u="1"/>
        <s v="700-117244-03BWD" u="1"/>
        <s v="4U138-017EWA" u="1"/>
        <s v="1B33AVE00-21EWA" u="1"/>
        <s v="1B33K1W00-01EWC" u="1"/>
        <s v="2J0531G00-00EWB" u="1"/>
        <s v="700-117859-01AWG" u="1"/>
        <s v="700-113642-01WB" u="1"/>
        <s v="700-115398-03WC" u="1"/>
        <s v="700-133641-01WB" u="1"/>
        <s v="700-136813-01WA" u="1"/>
        <s v="700-107336-01UWC" u="1"/>
        <s v="441.01073.005-04WA" u="1"/>
        <s v="700-132676-01WA" u="1"/>
        <s v="700-133688-01WA" u="1"/>
        <s v="1B237SC00-11EWA1" u="1"/>
        <s v="700-118448-01AWL" u="1"/>
        <s v="2J0531H00-00EWB" u="1"/>
        <s v="700-120108-02WA" u="1"/>
        <s v="2D220-891EWA1" u="1"/>
        <s v="7A246-085EWA1" u="1"/>
        <s v="1B23F5P00-02EWC" u="1"/>
        <s v="7G178-002EWA1" u="1"/>
        <s v="47-109791-01WD" u="1"/>
        <s v="48-101922-01WA" u="1"/>
        <s v="700-134689-01WC" u="1"/>
        <s v="700-135561-01WB" u="1"/>
        <s v="700-110582-01PWA" u="1"/>
        <s v="700-112538-01AWD" u="1"/>
        <s v="2J0155Q00-000-GWA" u="1"/>
        <s v="700-117712-01WE" u="1"/>
        <s v="700-120579-01LWE" u="1"/>
        <s v="2D022-151EWC" u="1"/>
        <s v="55-0671-01EWA" u="1"/>
        <s v="7GD17-024EWA1" u="1"/>
        <s v="51-4943-01WA" u="1"/>
        <s v="47-105772-01WB" u="1"/>
        <s v="47-105983-01WE" u="1"/>
        <s v="47-109772-01WA" u="1"/>
        <s v="C425.00360.005WA" u="1"/>
        <s v="7A698-147EWA1" u="1"/>
        <s v="7A698-239EWA1" u="1"/>
        <s v="7M289-181EWA1" u="1"/>
        <s v="7M289-273EWA1" u="1"/>
        <s v="72-102373-02WA" u="1"/>
        <s v="800-31111-02WA" u="1"/>
        <s v="700-111465-03WB" u="1"/>
        <s v="700-130812-01WA" u="1"/>
        <s v="700-131620-02WA" u="1"/>
        <s v="700-134768-01WA" u="1"/>
        <s v="1B23VQG00-01EWB1" u="1"/>
        <s v="1B23VQN00-01EWB1" u="1"/>
        <s v="1B23VQR00-01EWB1" u="1"/>
        <s v="1B23VQT00-01EWB1" u="1"/>
        <s v="1B23VR000-01EWB1" u="1"/>
        <s v="1B23VR500-01EWB1" u="1"/>
        <s v="1B23VR600-01EWB1" u="1"/>
        <s v="700-131740-01BWC" u="1"/>
        <s v="7M132-298EWA" u="1"/>
        <s v="700-111299-01HWE" u="1"/>
        <s v="700-114055-02LWF" u="1"/>
        <s v="8MA97-001EWA" u="1"/>
        <s v="2T750XF09-11EWB" u="1"/>
        <s v="8CA00-756WA" u="1"/>
        <s v="1B03T7700-01EWA" u="1"/>
        <s v="1B21BL600-11EWB" u="1"/>
        <s v="50-100986-01AWB" u="1"/>
        <s v="700-108074-01LWB" u="1"/>
        <s v="700-45539-01LBWD" u="1"/>
        <s v="P-1001297WA" u="1"/>
        <s v="7AD20-098EWA" u="1"/>
        <s v="7A698-247EWA1" u="1"/>
        <s v="700-107038-01WB" u="1"/>
        <s v="700-111493-01WB" u="1"/>
        <s v="700-136688-01WA" u="1"/>
        <s v="7G674-004EWA1" u="1"/>
        <s v="72-101431-01WC" u="1"/>
        <s v="1B33K1W00-01EWD" u="1"/>
        <s v="2J0531K00-00EWB" u="1"/>
        <s v="800-105915-01PWC" u="1"/>
        <s v="3K080-003EWB" u="1"/>
        <s v="2D221-513UEWA" u="1"/>
        <s v="51-101853-01WA" u="1"/>
        <s v="700-117827-01WD" u="1"/>
        <s v="700-115358-05WD" u="1"/>
        <s v="700-118746-01WB" u="1"/>
        <s v="700-41946-04HWB" u="1"/>
        <s v="700-135336-01MWB" u="1"/>
        <s v="7A698-163EWA1" u="1"/>
        <s v="47-103558-01WD" u="1"/>
        <s v="3C035J700-00EWA" u="1"/>
        <s v="700-133640-01WA" u="1"/>
        <s v="470.00739.005WA" u="1"/>
        <s v="P18-0106-00WA" u="1"/>
        <s v="1B33EUL00P01EWB" u="1"/>
        <s v="502-00167-01EWA" u="1"/>
        <s v="700-118826-01WB" u="1"/>
        <s v="700-119542-02WB" u="1"/>
        <s v="700-135561-01WC" u="1"/>
        <s v="7A698-263EWA1" u="1"/>
        <s v="48-102087-01WA" u="1"/>
        <s v="1A52B6B00-01EWD" u="1"/>
        <s v="700-111497-02WC" u="1"/>
        <s v="700-134640-01WA" u="1"/>
        <s v="1B0302100-21EWB1" u="1"/>
        <s v="2A590AM00-00SEWA" u="1"/>
        <s v="3KD99-101EWA" u="1"/>
        <s v="1B3316G00-01EWA" u="1"/>
        <s v="2J0531M00-00EWB" u="1"/>
        <s v="420.00194.005WC" u="1"/>
        <s v="700-110628-04WA" u="1"/>
        <s v="700-117789-01BWK" u="1"/>
        <s v="700-120551-02HWD" u="1"/>
        <s v="420.420001.105AWC" u="1"/>
        <s v="7B1768W00-000-GWC" u="1"/>
        <s v="7B176CA00-000-GWC" u="1"/>
        <s v="7B176LW00-000-GWC" u="1"/>
        <s v="7B1772P00-000-GWC" u="1"/>
        <s v="7B1772R00-000-GWC" u="1"/>
        <s v="7B1772T00-000-GWC" u="1"/>
        <s v="7B1773200-000-GWC" u="1"/>
        <s v="7B1773400-000-GWC" u="1"/>
        <s v="7B1773E00-000-GWC" u="1"/>
        <s v="7B1773F00-000-GWC" u="1"/>
        <s v="7B1773G00-000-GWC" u="1"/>
        <s v="7B1773H00-000-GWC" u="1"/>
        <s v="7B1773J00-000-GWC" u="1"/>
        <s v="7B1773M00-000-GWC" u="1"/>
        <s v="7B1773N00-000-GWC" u="1"/>
        <s v="7B1778R00-000-GWC" u="1"/>
        <s v="7B1778U00-000-GWC" u="1"/>
        <s v="7B1779000-000-GWC" u="1"/>
        <s v="7B177H700-000-GWC" u="1"/>
        <s v="7B177H800-000-GWC" u="1"/>
        <s v="7B177H900-000-GWC" u="1"/>
        <s v="7B177HC00-000-GWC" u="1"/>
        <s v="7B177HD00-000-GWC" u="1"/>
        <s v="7B177JB00-000-GWC" u="1"/>
        <s v="7B177KL00-000-GWC" u="1"/>
        <s v="7B177L900-000-GWC" u="1"/>
        <s v="2D221-621UEWA" u="1"/>
        <s v="1B0359200-01LEWD" u="1"/>
        <s v="7JG99-008EWA" u="1"/>
        <s v="700-46917-01WB" u="1"/>
        <s v="1B33E1T00-02EWA" u="1"/>
        <s v="700-117710-01WB" u="1"/>
        <s v="7D0517R00-00EWC" u="1"/>
        <s v="7A698-363EWA1" u="1"/>
        <s v="47-103462-02WD" u="1"/>
        <s v="3C035J900-00EWA" u="1"/>
        <s v="700-130812-01WB" u="1"/>
        <s v="700-131620-02WB" u="1"/>
        <s v="700-134768-01WB" u="1"/>
        <s v="700-134812-01WA" u="1"/>
        <s v="700-135640-01WA" u="1"/>
        <s v="48-3082-01WA" u="1"/>
        <s v="P07-0242-01WA" u="1"/>
        <s v="P07-0262-00WA" u="1"/>
        <s v="700-121024-01WB" u="1"/>
        <s v="700-114387-01BWD" u="1"/>
        <s v="700-118743-01HWD" u="1"/>
        <s v="422.420001.105AWC" u="1"/>
        <s v="7J066-041EWB" u="1"/>
        <s v="700-26825-01WA" u="1"/>
        <s v="700-42732-01WB" u="1"/>
        <s v="1B33E1U00-02EWA" u="1"/>
        <s v="700-119586-01WC" u="1"/>
        <s v="47-107665-01WB" u="1"/>
        <s v="48-102388-01WB" u="1"/>
        <s v="700-114801-01WA" u="1"/>
        <s v="700-136688-01WB" u="1"/>
        <s v="1B334KR00-01LEWD" u="1"/>
        <s v="1B334KT00-01LEWD" u="1"/>
        <s v="1B334L900-01LEWD" u="1"/>
        <s v="1B339HV00-03LEWC" u="1"/>
        <s v="1B33K9U00-05LEWB" u="1"/>
        <s v="1B33RV800-03LEWC" u="1"/>
        <s v="1B33S0Q00-03LEWC" u="1"/>
        <s v="6D011LS00-HJ1-GWA" u="1"/>
        <s v="700-133699-01WA" u="1"/>
        <s v="7M299-057EWA" u="1"/>
        <s v="69-100691-01WF" u="1"/>
        <s v="800-105739-02WD" u="1"/>
        <s v="800-105803-01WC" u="1"/>
        <s v="700-114838-01WD" u="1"/>
        <s v="700-119574-01WC" u="1"/>
        <s v="1A329QC00-00EWC" u="1"/>
        <s v="700-112803-01LAWJ" u="1"/>
        <s v="8C900-249WA" u="1"/>
        <s v="7GD18-014EWA2" u="1"/>
        <s v="2J0531T00-00EWA" u="1"/>
        <s v="700-131755-01WA" u="1"/>
        <s v="700-115435-02BWD" u="1"/>
        <s v="700-117847-01AWK" u="1"/>
        <s v="2D220-772EWB" u="1"/>
        <s v="3J422-024EWD" u="1"/>
        <s v="7G299-500EWA" u="1"/>
        <s v="2A4202A00-00EWCX" u="1"/>
        <s v="800-109366-01PWD" u="1"/>
        <s v="700-115562-01WD" u="1"/>
        <s v="448.AV940699.002WA" u="1"/>
        <s v="700-112795-01LWH" u="1"/>
        <s v="7A461-078EWA1" u="1"/>
        <s v="700-135699-01WA" u="1"/>
        <s v="JSVEFIXTUREBTMWA" u="1"/>
        <s v="2T5810C00-00EWA" u="1"/>
        <s v="700-111616-01BWH" u="1"/>
        <s v="700-112706-01CWH" u="1"/>
        <s v="700-132136-01AWA" u="1"/>
        <s v="47-107864-01WA" u="1"/>
        <s v="800-47083-01WK" u="1"/>
        <s v="700-131620-02WC" u="1"/>
        <s v="700-124661-01PWA" u="1"/>
        <s v="48-2166-01WA" u="1"/>
        <s v="7GD36-115EWA1" u="1"/>
        <s v="48-101231-01WA" u="1"/>
        <s v="2T58E1314-88EWA" u="1"/>
        <s v="700-130811-01WA" u="1"/>
        <s v="700-120707-01BWD" u="1"/>
        <s v="8C900-334WA1" u="1"/>
        <s v="700-111298-01HWE" u="1"/>
        <s v="7JG99-212EWB" u="1"/>
        <s v="700-116826-01WD" u="1"/>
        <s v="700-118574-01WD" u="1"/>
        <s v="47-107973-01WB" u="1"/>
        <s v="51-101054-01WA" u="1"/>
        <s v="700-40323-01WA" u="1"/>
        <s v="1B33TYJ00-03EWA" u="1"/>
        <s v="700-40994-01BWB" u="1"/>
        <s v="700-108073-01LWB" u="1"/>
        <s v="7EA76-091EWA" u="1"/>
        <s v="47-109357-01WA" u="1"/>
        <s v="700-107037-01WB" u="1"/>
        <s v="700-131859-01WB" u="1"/>
        <s v="700-133699-01WB" u="1"/>
        <s v="700-135675-01WA" u="1"/>
        <s v="502-100311-01EWA" u="1"/>
        <s v="7A132-297EWA" u="1"/>
        <s v="2A66BS00-00SEWA" u="1"/>
        <s v="2T5810A00-00EWB" u="1"/>
        <s v="700-110818-02WF" u="1"/>
        <s v="7A173Y800-00EWA" u="1"/>
        <s v="800-105758-01WC" u="1"/>
        <s v="700-120902-01AWG" u="1"/>
        <s v="47-26827-01WA" u="1"/>
        <s v="7G493-011EWA1" u="1"/>
        <s v="47-103972-01WB" u="1"/>
        <s v="6C026MH00-00EWA" u="1"/>
        <s v="700-111801-01WC" u="1"/>
        <s v="700-116899-01DWG" u="1"/>
        <s v="2D221-392EWA" u="1"/>
        <s v="3J137-057EWA" u="1"/>
        <s v="47-105365-01WB" u="1"/>
        <s v="47-105457-01WB" u="1"/>
        <s v="47-109365-01WA" u="1"/>
        <s v="49-100365-01WC" u="1"/>
        <s v="1B33EV300-01EWB" u="1"/>
        <s v="700-131755-01WB" u="1"/>
        <s v="700-132811-01WA" u="1"/>
        <s v="700-119501-01AWD" u="1"/>
        <s v="2A739-015EWA" u="1"/>
        <s v="48-3060-01WA" u="1"/>
        <s v="P07-0042-00WA" u="1"/>
        <s v="72-102179-01WB" u="1"/>
        <s v="700-130382-03WA" u="1"/>
        <s v="3KS99-101EWA" u="1"/>
        <s v="48-1128-01WA" u="1"/>
        <s v="800-107785-04PWB" u="1"/>
        <s v="700-119541-02WB" u="1"/>
        <s v="1B33EV400-01EWB" u="1"/>
        <s v="700-120208-01WD" u="1"/>
        <s v="7JAK7-043EWD" u="1"/>
        <s v="P07-0052-00WA" u="1"/>
        <s v="7GF82-020EWA1" u="1"/>
        <s v="50-101086-01WA" u="1"/>
        <s v="700-131620-02WD" u="1"/>
        <s v="48-101907-01WA" u="1"/>
        <s v="49-100372-01WB" u="1"/>
        <s v="1B33EV500-01EWB" u="1"/>
        <s v="700-111732-01WB" u="1"/>
        <s v="700-115260-04WB" u="1"/>
        <s v="700-130811-01WB" u="1"/>
        <s v="700-111687-01WA" u="1"/>
        <s v="700-121023-01WB" u="1"/>
        <s v="700-123139-01WB" u="1"/>
        <s v="7D080KM20-00EWA" u="1"/>
        <s v="700-118742-01HWD" u="1"/>
        <s v="700-121748-01EWD" u="1"/>
        <s v="51-5940-01WA" u="1"/>
        <s v="2A581-002EWB" u="1"/>
        <s v="800-107589-02WB" u="1"/>
        <s v="400.00764.015-BWA" u="1"/>
        <s v="49-100371-01WA" u="1"/>
        <s v="1B33EV600-01EWB" u="1"/>
        <s v="700-131859-01WC" u="1"/>
        <s v="700-136731-01WA" u="1"/>
        <s v="700-136823-01WA" u="1"/>
        <s v="700-47912-02BWC" u="1"/>
        <s v="700-107346-01UWC" u="1"/>
        <s v="700-112594-01LAWH" u="1"/>
        <s v="47-108410-01WB" u="1"/>
        <s v="700-131654-02WA" u="1"/>
        <s v="700-132594-01WA" u="1"/>
        <s v="800-105711-01WE" u="1"/>
        <s v="700-120992-01AWB" u="1"/>
        <s v="700-128730-01HWD" u="1"/>
        <s v="700-107652-01UAWC" u="1"/>
        <s v="405.AV940699.002WA" u="1"/>
        <s v="800-105802-01WC" u="1"/>
        <s v="6C012UL00-HCT-GWA" u="1"/>
        <s v="6D011H500-GDN-GWA" u="1"/>
        <s v="6D011H600-GDN-GWA" u="1"/>
        <s v="6D011SA00-GDN-GWA" u="1"/>
        <s v="6D011TE00-GDN-GWA" u="1"/>
        <s v="6D011TF00-GDN-GWA" u="1"/>
        <s v="6D011TG00-GDN-GWA" u="1"/>
        <s v="6D011TJ00-GDN-GWA" u="1"/>
        <s v="6D011YR00-GDN-GWA" u="1"/>
        <s v="6D0125H00-GDN-GWA" u="1"/>
        <s v="6D0126T00-GDN-GWA" u="1"/>
        <s v="6D012JG00-GDN-GWA" u="1"/>
        <s v="6D012KT00-GDN-GWA" u="1"/>
        <s v="6D012KU00-GDN-GWA" u="1"/>
        <s v="6D012KW00-GDN-GWA" u="1"/>
        <s v="6D012KY00-GDN-GWA" u="1"/>
        <s v="6D012L000-GDN-GWA" u="1"/>
        <s v="6D0132500-GDN-GWA" u="1"/>
        <s v="6D0133500-GDN-GWA" u="1"/>
        <s v="6D0133600-GDN-GWA" u="1"/>
        <s v="6D0133700-GDN-GWA" u="1"/>
        <s v="6D0133900-GDN-GWA" u="1"/>
        <s v="6D0133A00-GDN-GWA" u="1"/>
        <s v="6D0133B00-GDN-GWA" u="1"/>
        <s v="6D0135F00-GDN-GWA" u="1"/>
        <s v="6D0135G00-GDN-GWA" u="1"/>
        <s v="6D0135J00-GDN-GWA" u="1"/>
        <s v="6D0135K00-GDN-GWA" u="1"/>
        <s v="6D0135L00-GDN-GWA" u="1"/>
        <s v="6D0136900-GDN-GWA" u="1"/>
        <s v="6D0137300-GDN-GWA" u="1"/>
        <s v="6D0138U00-GDN-GWA" u="1"/>
        <s v="6D013E300-GDN-GWA" u="1"/>
        <s v="6D013EH00-GDN-GWA" u="1"/>
        <s v="6D013EJ00-GDN-GWA" u="1"/>
        <s v="6D013EK00-GDN-GWA" u="1"/>
        <s v="6D013EV00-GDN-GWA" u="1"/>
        <s v="6D013EW00-GDN-GWA" u="1"/>
        <s v="6D013EY00-GDN-GWA" u="1"/>
        <s v="6D013F000-GDN-GWA" u="1"/>
        <s v="6D013F100-GDN-GWA" u="1"/>
        <s v="6D013F200-GDN-GWA" u="1"/>
        <s v="6D013F300-GDN-GWA" u="1"/>
        <s v="6D013FU00-GDN-GWA" u="1"/>
        <s v="6D013G200-GDN-GWA" u="1"/>
        <s v="6D013G300-GDN-GWA" u="1"/>
        <s v="6D013G400-GDN-GWA" u="1"/>
        <s v="6D013G500-GDN-GWA" u="1"/>
        <s v="6D013G600-GDN-GWA" u="1"/>
        <s v="6D013G700-GDN-GWA" u="1"/>
        <s v="6D013G800-GDN-GWA" u="1"/>
        <s v="6D013G900-GDN-GWA" u="1"/>
        <s v="6D013GA00-GDN-GWA" u="1"/>
        <s v="6D013GB00-GDN-GWA" u="1"/>
        <s v="6D013GC00-GDN-GWA" u="1"/>
        <s v="6D013H100-GDN-GWA" u="1"/>
        <s v="6D013HF00-GDN-GWA" u="1"/>
        <s v="6D013HW00-GDN-GWA" u="1"/>
        <s v="6D013JH00-GDN-GWA" u="1"/>
        <s v="6D013JJ00-GDN-GWA" u="1"/>
        <s v="6D013KC00-GDN-GWA" u="1"/>
        <s v="6D013KS00-GDN-GWA" u="1"/>
        <s v="6D013L500-GDN-GWA" u="1"/>
        <s v="6D013L700-GDN-GWA" u="1"/>
        <s v="6D013LN00-GDN-GWA" u="1"/>
        <s v="2D228-061EWB" u="1"/>
        <s v="7GD37-005EWA2" u="1"/>
        <s v="800-47160-01WD" u="1"/>
        <s v="2A140M900-600-GWB" u="1"/>
        <s v="2A1410M00-600-GWB" u="1"/>
        <s v="50-0595-01WA" u="1"/>
        <s v="47-101765-01WC" u="1"/>
        <s v="47-109958-01WB" u="1"/>
        <s v="700-112492-01WC" u="1"/>
        <s v="700-112748-02WC" u="1"/>
        <s v="700-131755-01WC" u="1"/>
        <s v="7M289-174EWA1" u="1"/>
        <s v="3B4300U10-00EWB" u="1"/>
        <s v="700-130382-03WB" u="1"/>
        <s v="700-132654-02WA" u="1"/>
        <s v="700-127834-02BWC" u="1"/>
        <s v="700-130672-01AWC" u="1"/>
        <s v="502-00127-01WB" u="1"/>
        <s v="72-101324-01WC" u="1"/>
        <s v="800-106442-03WD" u="1"/>
        <s v="2D110-082EWB" u="1"/>
        <s v="2D228-161EWB" u="1"/>
        <s v="48-3185-01WA" u="1"/>
        <s v="7A246-094EWA1" u="1"/>
        <s v="1B21ALJ00-01EWC" u="1"/>
        <s v="2D221-892EWA" u="1"/>
        <s v="73-20968-01WA" u="1"/>
        <s v="7G178-011EWA1" u="1"/>
        <s v="700-126906-01UWB" u="1"/>
        <s v="7GA97-001EWA1" u="1"/>
        <s v="700-110595-01WB" u="1"/>
        <s v="700-113471-02WA" u="1"/>
        <s v="700-128023-01WA" u="1"/>
        <s v="700-132846-01WA" u="1"/>
        <s v="7A172U500-00EWA" u="1"/>
        <s v="700-111424-02AWD" u="1"/>
        <s v="700-115044-01AWE" u="1"/>
        <s v="6B100UV00-000-GWA" u="1"/>
        <s v="7G386-003EWA1" u="1"/>
        <s v="6B080HM00-600-GMWA" u="1"/>
        <s v="6C010FJ00-000-GMWA" u="1"/>
        <s v="2D066-302EWD" u="1"/>
        <s v="51-101671-01WB" u="1"/>
        <s v="800-105689-01WC" u="1"/>
        <s v="2A200FV00-00EWA1" u="1"/>
        <s v="6B2001000-000-GWA" u="1"/>
        <s v="6B2001100-000-GWA" u="1"/>
        <s v="6B2001R00-000-GWA" u="1"/>
        <s v="6B2002400-000-GWA" u="1"/>
        <s v="6B2002600-000-GWA" u="1"/>
        <s v="6B2002700-000-GWA" u="1"/>
        <s v="6B2002800-000-GWA" u="1"/>
        <s v="6B2002900-000-GWA" u="1"/>
        <s v="6B2002A00-000-GWA" u="1"/>
        <s v="6B2002B00-000-GWA" u="1"/>
        <s v="6B2020G00-000-GWA" u="1"/>
        <s v="51-103147-01WA" u="1"/>
        <s v="1B33EV100-01EWD" u="1"/>
        <s v="1B33EV900-01EWB" u="1"/>
        <s v="700-118676-01WB" u="1"/>
        <s v="700-124660-01PWA" u="1"/>
        <s v="2D290-142EWB" u="1"/>
        <s v="74-121989-01WE" u="1"/>
        <s v="700-128011-01WA" u="1"/>
        <s v="700-132742-01WA" u="1"/>
        <s v="700-108432-01AWD" u="1"/>
        <s v="700-134524-01AWD" u="1"/>
        <s v="1B03T7G00-01EWA" u="1"/>
        <s v="1B0302100-19EWD1" u="1"/>
        <s v="420.00209.005AWC" u="1"/>
        <s v="2D110-282EWB" u="1"/>
        <s v="2D228-361EWB" u="1"/>
        <s v="2D610-041EWAX" u="1"/>
        <s v="1B33VE000-02EWA" u="1"/>
        <s v="700-110801-01WE" u="1"/>
        <s v="700-136450-02MWA" u="1"/>
        <s v="700-45539-01LAWD" u="1"/>
        <s v="47-103337-02WB" u="1"/>
        <s v="47-103559-01WD" u="1"/>
        <s v="800-48222-01WM" u="1"/>
        <s v="1B33JRC00-00EWB" u="1"/>
        <s v="700-110919-02WB" u="1"/>
        <s v="700-117383-03WA" u="1"/>
        <s v="700-125011-01WB" u="1"/>
        <s v="700-130846-01WB" u="1"/>
        <s v="700-131654-02WB" u="1"/>
        <s v="700-136594-01WA" u="1"/>
        <s v="502-100310-01EWA" u="1"/>
        <s v="48-0520-01WA" u="1"/>
        <s v="1B33R7N00-01EWC" u="1"/>
        <s v="524.190319.01WA" u="1"/>
        <s v="700-110598-02WA" u="1"/>
        <s v="6B09KKH00-HCT-GWA" u="1"/>
        <s v="6B09KKN00-HCT-GWA" u="1"/>
        <s v="6B09KL100-HCT-GWA" u="1"/>
        <s v="6B09L3M00-HCT-GWA" u="1"/>
        <s v="6B09L5A00-HCT-GWA" u="1"/>
        <s v="6B09L7Y00-HCT-GWA" u="1"/>
        <s v="6B09LLE00-HCT-GWA" u="1"/>
        <s v="6B09LLF00-HCT-GWA" u="1"/>
        <s v="6B09LLG00-HCT-GWA" u="1"/>
        <s v="6B09LLH00-HCT-GWA" u="1"/>
        <s v="6B09LLJ00-HCT-GWA" u="1"/>
        <s v="6B09LLL00-HCT-GWA" u="1"/>
        <s v="6B09MCL00-HCT-GWA" u="1"/>
        <s v="6B09MCM00-HCT-GWA" u="1"/>
        <s v="6B09MCN00-HCT-GWA" u="1"/>
        <s v="6B09NAQ00-HCT-GWA" u="1"/>
        <s v="6B09NC200-HCT-GWA" u="1"/>
        <s v="2D610-141EWAX" u="1"/>
        <s v="3B016-006EWAX" u="1"/>
        <s v="423.00199.075WA" u="1"/>
        <s v="84-101356-01EWA" u="1"/>
        <s v="2A583EW00-600-GWA" u="1"/>
        <s v="2A587JJ00-600-GWA" u="1"/>
        <s v="700-111460-02WD" u="1"/>
        <s v="700-118028-01LWC" u="1"/>
        <s v="7A698-264EWA1" u="1"/>
        <s v="47-103244-02WA" u="1"/>
        <s v="700-107900-01AWC" u="1"/>
        <s v="700-119500-01AWD" u="1"/>
        <s v="2A611QD00-000-GWC" u="1"/>
        <s v="2A650HC00-00EWA" u="1"/>
        <s v="700-119746-01WF" u="1"/>
        <s v="700-130789-01WA" u="1"/>
        <s v="800-106482-01WE" u="1"/>
        <s v="700-119673-01HWD" u="1"/>
        <s v="2D110-482EWB" u="1"/>
        <s v="7A170UH00-00EWA" u="1"/>
        <s v="8C904-43WA" u="1"/>
        <s v="7GE86-103EWA" u="1"/>
        <s v="51-103263-01WA" u="1"/>
        <s v="700-118824-01WB" u="1"/>
        <s v="7A698-180EWA1" u="1"/>
        <s v="700-131742-01WB" u="1"/>
        <s v="2A1002F00-00EWB1" u="1"/>
        <s v="1B03T7B00-01EWC" u="1"/>
        <s v="700-107889-01BWC" u="1"/>
        <s v="700-114353-01HWE" u="1"/>
        <s v="700-114889-01BWC" u="1"/>
        <s v="6B091UD00-000-GMWA" u="1"/>
        <s v="2J0901900-00EWA" u="1"/>
        <s v="2A610CM00-003EWB" u="1"/>
        <s v="2A6104200-00EWA" u="1"/>
        <s v="C107-511917-AWA" u="1"/>
        <s v="3B340M700-01EWA1" u="1"/>
        <s v="3C035B600-00EWCX" u="1"/>
        <s v="700-115296-01AWH" u="1"/>
        <s v="700-117878-01BWG" u="1"/>
        <s v="700-114811-01WA" u="1"/>
        <s v="700-115595-01WB" u="1"/>
        <s v="700-132742-01WB" u="1"/>
        <s v="700-135914-01WA" u="1"/>
        <s v="2A6517000-000-GWB" u="1"/>
        <s v="48-0523-01WA" u="1"/>
        <s v="7GD18-007EWA2" u="1"/>
        <s v="800-48992-03WD" u="1"/>
        <s v="1A324UQ00-01EWA" u="1"/>
        <s v="700-111686-01WA" u="1"/>
        <s v="700-131869-01WA" u="1"/>
        <s v="700-119691-01CWC" u="1"/>
        <s v="700-127983-02AWB" u="1"/>
        <s v="700-133543-02EWD" u="1"/>
        <s v="700-134785-01BWC" u="1"/>
        <s v="50-0694-01WA" u="1"/>
        <s v="6C023CA00-00EWA" u="1"/>
        <s v="1B340S000-03LEWC" u="1"/>
        <s v="1B340S100-03LEWC" u="1"/>
        <s v="50-100630-01WA" u="1"/>
        <s v="800-107588-02WB" u="1"/>
        <s v="47-107665-01WA" u="1"/>
        <s v="48-102296-01WA" u="1"/>
        <s v="700-131810-01WB" u="1"/>
        <s v="7GD14-019EWA1" u="1"/>
        <s v="7GD18-015EWA2" u="1"/>
        <s v="1A324UR00-01EWA" u="1"/>
        <s v="2A650HF00-00EWA" u="1"/>
        <s v="700-131857-01WA" u="1"/>
        <s v="700-132593-01WA" u="1"/>
        <s v="700-109191-01AWD" u="1"/>
        <s v="700-117755-02AWC" u="1"/>
        <s v="700-122559-01AWD" u="1"/>
        <s v="1B33VKF00-02EWDX" u="1"/>
        <s v="700-112068-01PWG" u="1"/>
        <s v="C107-511918-AWA" u="1"/>
        <s v="7M099-021EWAX" u="1"/>
        <s v="700-113731-01WB" u="1"/>
        <s v="700-136810-01WA" u="1"/>
        <s v="700-107333-01UWC" u="1"/>
        <s v="7GD18-023EWA2" u="1"/>
        <s v="2A650HC00-00EWB" u="1"/>
        <s v="2A650HG00-00EWA" u="1"/>
        <s v="524.190215.01WB" u="1"/>
        <s v="700-127022-01WA" u="1"/>
        <s v="700-130789-01WB" u="1"/>
        <s v="700-133777-01WA" u="1"/>
        <s v="700-114032-02BWA" u="1"/>
        <s v="2D290-842EWB" u="1"/>
        <s v="2YJ09-321EWC" u="1"/>
        <s v="700-118647-03WB" u="1"/>
        <s v="700-131742-01WC" u="1"/>
        <s v="2D311-134EWD" u="1"/>
        <s v="2D331-164EWB" u="1"/>
        <s v="48-101232-01WA" u="1"/>
        <s v="2J0535600-01EWA" u="1"/>
        <s v="700-122118-02WC" u="1"/>
        <s v="700-132661-01WA" u="1"/>
        <s v="700-115805-01DWD" u="1"/>
        <s v="700-127717-01BWD" u="1"/>
        <s v="700-111790-01MWD" u="1"/>
        <s v="1B33S9W00-11EWB" u="1"/>
        <s v="700-130226-01AWA" u="1"/>
        <s v="700-133408-01BWA" u="1"/>
        <s v="700-137314-01CWA" u="1"/>
        <s v="7G495-003EWA1" u="1"/>
        <s v="1B03V5700-01EWA" u="1"/>
        <s v="1B23L1300-02EWA" u="1"/>
        <s v="420.00100.100WH" u="1"/>
        <s v="700-132742-01WC" u="1"/>
        <s v="2D221-181EWB" u="1"/>
        <s v="47-109358-01WA" u="1"/>
        <s v="2A130DW00-00EWB" u="1"/>
        <s v="3C035D100-00EWB" u="1"/>
        <s v="700-110810-01WA" u="1"/>
        <s v="700-134673-01WA" u="1"/>
        <s v="700-135685-01WA" u="1"/>
        <s v="700-130521-01BWD" u="1"/>
        <s v="2D702-162EWC1" u="1"/>
        <s v="700-113561-01WG" u="1"/>
        <s v="700-125049-02WA" u="1"/>
        <s v="7GE94-001EWA2" u="1"/>
        <s v="7GE94-003EWA1" u="1"/>
        <s v="1B33EVB00-01EWB" u="1"/>
        <s v="700-119676-01WD" u="1"/>
        <s v="700-39360-01AWC" u="1"/>
        <s v="700-126304-01BWA" u="1"/>
        <s v="700-125059-01WE" u="1"/>
        <s v="48-1689-01WA" u="1"/>
        <s v="7A567-792EWA" u="1"/>
        <s v="47-105458-01WB" u="1"/>
        <s v="48-101524-01WA" u="1"/>
        <s v="2A6116800-00EWA" u="1"/>
        <s v="700-117382-03WA" u="1"/>
        <s v="700-131857-01WB" u="1"/>
        <s v="7JAK7-076EWB" u="1"/>
        <s v="47-108010-01WA" u="1"/>
        <s v="700-125057-01WA" u="1"/>
        <s v="700-120992-01HWC" u="1"/>
        <s v="84-100800-01EWA" u="1"/>
        <s v="700-118927-01WB" u="1"/>
        <s v="700-136810-01WB" u="1"/>
        <s v="700-108243-01LWB" u="1"/>
        <s v="700-129067-01HWB" u="1"/>
        <s v="2D221-381EWB" u="1"/>
        <s v="50-1471-01WA" u="1"/>
        <s v="55-3012-01EWA" u="1"/>
        <s v="47-109170-02WA" u="1"/>
        <s v="48-101633-01WB" u="1"/>
        <s v="700-127114-01WB" u="1"/>
        <s v="47-103088-01WH" u="1"/>
        <s v="700-124125-01WA" u="1"/>
        <s v="800-106481-01WE" u="1"/>
        <s v="48-3169-01WA" u="1"/>
        <s v="7D1000A00-600-GWA" u="1"/>
        <s v="50-101096-01WB" u="1"/>
        <s v="700-114915-01WC" u="1"/>
        <s v="700-135099-01BWA" u="1"/>
        <s v="1A424AE00-00EWA" u="1"/>
        <s v="1B0224Y00-01EWC" u="1"/>
        <s v="7A0119600-00EWA" u="1"/>
        <s v="3E385-385EWA" u="1"/>
        <s v="2J0901A00-00EWA" u="1"/>
        <s v="700-121309-01WB" u="1"/>
        <s v="1B33KHG00-03UEWA" u="1"/>
        <s v="7EA76-068EWA1" u="1"/>
        <s v="800-105799-01PWC" u="1"/>
        <s v="7Q100-30EWA" u="1"/>
        <s v="700-132742-01WD" u="1"/>
        <s v="700-132047-03BWA" u="1"/>
        <s v="2D221-581EWB" u="1"/>
        <s v="7JZ99-009EWA" u="1"/>
        <s v="3C035D900-00EWA" u="1"/>
        <s v="700-136925-01WA" u="1"/>
        <s v="3JD28-034EWC" u="1"/>
        <s v="7M289-259EWA1" u="1"/>
        <s v="700-126309-01WA" u="1"/>
        <s v="700-107690-01CWC" u="1"/>
        <s v="700-119384-01BWD" u="1"/>
        <s v="700-121746-01EWD" u="1"/>
        <s v="700-125766-02AWC" u="1"/>
        <s v="700-118695-01PWE" u="1"/>
        <s v="7GD17-018EWA1" u="1"/>
        <s v="7GD37-006EWA2" u="1"/>
        <s v="51-101423-03WA" u="1"/>
        <s v="47-101636-02WA" u="1"/>
        <s v="47-105582-01WB" u="1"/>
        <s v="2A582P000-00EWA" u="1"/>
        <s v="700-112730-01WB" u="1"/>
        <s v="700-112914-01WB" u="1"/>
        <s v="700-114846-01WB" u="1"/>
        <s v="700-125010-01WC" u="1"/>
        <s v="700-131857-01WC" u="1"/>
        <s v="6D021DH00-GDN-GWA" u="1"/>
        <s v="6D021DM00-GDN-GWA" u="1"/>
        <s v="6D021DP00-GDN-GWA" u="1"/>
        <s v="6D021DS00-GDN-GWA" u="1"/>
        <s v="6D021FN00-GDN-GWA" u="1"/>
        <s v="6D021FP00-GDN-GWA" u="1"/>
        <s v="6D021FQ00-GDN-GWA" u="1"/>
        <s v="6D021HM00-GDN-GWA" u="1"/>
        <s v="6D021HQ00-GDN-GWA" u="1"/>
        <s v="6D021HR00-GDN-GWA" u="1"/>
        <s v="48-3023-01WA" u="1"/>
        <s v="2D004-101LEWB" u="1"/>
        <s v="7M289-267EWA1" u="1"/>
        <s v="700-112377-05WB" u="1"/>
        <s v="800-104929-01WF" u="1"/>
        <s v="700-47395-02WB" u="1"/>
        <s v="1B03UGC00-02EWD" u="1"/>
        <s v="2A582R900-00EWA" u="1"/>
        <s v="1B33BNB00H01LEWB" u="1"/>
        <s v="700-104203-01HWB" u="1"/>
        <s v="700-135029-01CWB" u="1"/>
        <s v="47-109774-01WA" u="1"/>
        <s v="47-109958-01WA" u="1"/>
        <s v="700-111662-01WC" u="1"/>
        <s v="700-117778-01WB" u="1"/>
        <s v="3B35FGL00-600-GWD" u="1"/>
        <s v="7M289-183EWA1" u="1"/>
        <s v="700-113869-01WA" u="1"/>
        <s v="700-133868-01WA" u="1"/>
        <s v="700-134788-01WA" u="1"/>
        <s v="6B010B900-000-GWA" u="1"/>
        <s v="6B010HH00-000-GWA" u="1"/>
        <s v="55-1379-01EWB" u="1"/>
        <s v="72-101324-01WB" u="1"/>
        <s v="72-101609-01WC" u="1"/>
        <s v="7Q100-60EWA" u="1"/>
        <s v="3K156-005EWB" u="1"/>
        <s v="2A447-016EWA1" u="1"/>
        <s v="700-128013-01EWB" u="1"/>
        <s v="800-110777-01WB1" u="1"/>
        <s v="470.230316.12WB" u="1"/>
        <s v="47-103258-01WB" u="1"/>
        <s v="2A660F800-00EWA" u="1"/>
        <s v="700-132844-01WA" u="1"/>
        <s v="700-133856-01WA" u="1"/>
        <s v="7G492-005EWA1" u="1"/>
        <s v="7G674-006EWA1" u="1"/>
        <s v="700-116759-01LWE" u="1"/>
        <s v="3K376-015EWA" u="1"/>
        <s v="700-123409-01AWA" u="1"/>
        <s v="700-130225-01AWA" u="1"/>
        <s v="700-132409-01AWA" u="1"/>
        <s v="8M494-005EWA" u="1"/>
        <s v="50-100516-01WB" u="1"/>
        <s v="1A424AJ00-00EWA" u="1"/>
        <s v="7D0817G00-00EWA" u="1"/>
        <s v="57020AA00-00EWBX" u="1"/>
        <s v="7GG73-006EWA1" u="1"/>
        <s v="1B0222V00-01EWC" u="1"/>
        <s v="3C035B100-00EWB" u="1"/>
        <s v="3C035B500-00EWA" u="1"/>
        <s v="700-110737-02WJ" u="1"/>
        <s v="700-112925-01WA" u="1"/>
        <s v="700-125069-01WC" u="1"/>
        <s v="700-132740-01WA" u="1"/>
        <s v="700-135868-01WA" u="1"/>
        <s v="2A4109N00-00EWA1" u="1"/>
        <s v="700-112830-01AWC" u="1"/>
        <s v="700-117030-01AWE" u="1"/>
        <s v="50-1357-01WA" u="1"/>
        <s v="47-27417-01WA" u="1"/>
        <s v="2A6102700-00EWA" u="1"/>
        <s v="3C025FN00-00EWC" u="1"/>
        <s v="800-105859-01WC" u="1"/>
        <s v="50-100616-01WB" u="1"/>
        <s v="700-118592-01HWH" u="1"/>
        <s v="700-44157-01LBWD" u="1"/>
        <s v="1A42UTN00-01EWC" u="1"/>
        <s v="1B23BQJ00-25EWA" u="1"/>
        <s v="800-112113-01WA" u="1"/>
        <s v="2A6102600-00EWA1" u="1"/>
        <s v="2A6115D00-00EWA1" u="1"/>
        <s v="P07-0243-00WA" u="1"/>
        <s v="700-30341-01WA" u="1"/>
        <s v="700-110628-05WA" u="1"/>
        <s v="700-130799-01WA" u="1"/>
        <s v="7GE86-104EWA" u="1"/>
        <s v="1B03ANG00-01EWC" u="1"/>
        <s v="1B03ANK00-01EWB" u="1"/>
        <s v="700-118926-01WB" u="1"/>
        <s v="700-45755-01LAWL" u="1"/>
        <s v="2D702-191EWB" u="1"/>
        <s v="7A698-181EWA1" u="1"/>
        <s v="700-127069-01WC" u="1"/>
        <s v="700-127113-01WB" u="1"/>
        <s v="700-134788-01WB" u="1"/>
        <s v="700-136856-01WA" u="1"/>
        <s v="6A0926T00-000-GWA" u="1"/>
        <s v="6A0928T00-000-GWA" u="1"/>
        <s v="700-113208-01LAWC" u="1"/>
        <s v="7WK96-005EWA" u="1"/>
        <s v="700-130787-01WA" u="1"/>
        <s v="700-123655-02FWD" u="1"/>
        <s v="1B03TQ900-03EWD" u="1"/>
        <s v="7GD36-509EWA" u="1"/>
        <s v="51-103180-01WA" u="1"/>
        <s v="1B03ANH00-01EWC" u="1"/>
        <s v="700-42866-03AWC" u="1"/>
        <s v="7A698-281EWA1" u="1"/>
        <s v="1A42UTN00-31EWB" u="1"/>
        <s v="7GD18-008EWA2" u="1"/>
        <s v="800-48993-03WD" u="1"/>
        <s v="700-124112-01WA" u="1"/>
        <s v="700-107889-01AWC" u="1"/>
        <s v="700-118089-01AWE" u="1"/>
        <s v="800-105915-01WC" u="1"/>
        <s v="800-105798-01PWC" u="1"/>
        <s v="700-45267-03WB" u="1"/>
        <s v="1B339BT00-01EWC" u="1"/>
        <s v="700-134088-01AWA" u="1"/>
        <s v="50-1694-01WA" u="1"/>
        <s v="7A698-381EWA1" u="1"/>
        <s v="700-111869-01WC" u="1"/>
        <s v="700-132740-01WB" u="1"/>
        <s v="700-136924-01WA" u="1"/>
        <s v="2DP33-003EWE" u="1"/>
        <s v="78-101388-01WA" u="1"/>
        <s v="700-107229-01WA" u="1"/>
        <s v="504-101287-01EWA" u="1"/>
        <s v="700-119475-01BWD" u="1"/>
        <s v="700-134293-01AWD" u="1"/>
        <s v="3H228-011EWA" u="1"/>
        <s v="47-110300-01WA" u="1"/>
        <s v="700-45246-04WA" u="1"/>
        <s v="7WK98-013-1EWA" u="1"/>
        <s v="421.00096.005WD" u="1"/>
        <s v="800-102730-01WB" u="1"/>
        <s v="700-127125-01WC" u="1"/>
        <s v="1A42FD300P01EWEX" u="1"/>
        <s v="7GD18-024EWA2" u="1"/>
        <s v="7GD36-015EWA2" u="1"/>
        <s v="700-125056-01WB" u="1"/>
        <s v="7A181Q300-00EWA" u="1"/>
        <s v="700-130771-01BWC" u="1"/>
        <s v="800-48379-01LBHWJ" u="1"/>
        <s v="3A094-016EWAX" u="1"/>
        <s v="1A32TNJ00-01EWA" u="1"/>
        <s v="7GA96-001EWA2" u="1"/>
        <s v="1B088PQ00-01EWA" u="1"/>
        <s v="700-132136-02AWA" u="1"/>
        <s v="1B23V1000-01EWB" u="1"/>
        <s v="700-123281-01PWB" u="1"/>
        <s v="7GD18-032EWA2" u="1"/>
        <s v="700-124124-01WB" u="1"/>
        <s v="700-130787-01WB" u="1"/>
        <s v="700-134787-01WA" u="1"/>
        <s v="443.00730.015PWC" u="1"/>
        <s v="700-129813-01EWD" u="1"/>
        <s v="700-135523-02BWD" u="1"/>
        <s v="7WK98-013-2EWA" u="1"/>
        <s v="2A582N200-00EWA" u="1"/>
        <s v="800-47802-01NWC" u="1"/>
        <s v="2D225-292EWA" u="1"/>
        <s v="7CA51-033EWA1" u="1"/>
        <s v="2A6004V00-00EWA" u="1"/>
        <s v="700-130911-01WA" u="1"/>
        <s v="700-130959-01WB" u="1"/>
        <s v="700-132843-01WA" u="1"/>
        <s v="700-134591-01WA" u="1"/>
        <s v="700-106841-01AWC" u="1"/>
        <s v="700-121441-01AWD" u="1"/>
        <s v="700-130809-01AWD" u="1"/>
        <s v="700-111790-01LWD" u="1"/>
        <s v="1B33D3E00-03EWB" u="1"/>
        <s v="700-130224-01AWA" u="1"/>
        <s v="700-135408-01AWA" u="1"/>
        <s v="700-132740-01WC" u="1"/>
        <s v="8C900-283WA" u="1"/>
        <s v="48-3006-01WA" u="1"/>
        <s v="7GD36-133EWA1" u="1"/>
        <s v="47-109367-01WA" u="1"/>
        <s v="49-100257-01WA" u="1"/>
        <s v="700-128100-01WA" u="1"/>
        <s v="700-133843-01WA" u="1"/>
        <s v="47-108112-01WB" u="1"/>
        <s v="700-121159-01WB" u="1"/>
        <s v="7JG99-210EWC" u="1"/>
        <s v="1B088PT00-01EWA" u="1"/>
        <s v="700-117925-01WB" u="1"/>
        <s v="48-2569-01WA" u="1"/>
        <s v="47-109375-01WA" u="1"/>
        <s v="2A6104H00-00EWA" u="1"/>
        <s v="700-132911-01WA" u="1"/>
        <s v="700-136959-01WA" u="1"/>
        <s v="700-119259-01LAWB" u="1"/>
        <s v="700-120227-01WB" u="1"/>
        <s v="700-125055-01WA" u="1"/>
        <s v="700-125239-01WA" u="1"/>
        <s v="1B339BV00-01EWD" u="1"/>
        <s v="3C034FS00-00EWB" u="1"/>
        <s v="7M800-600EWA1" u="1"/>
        <s v="700-117777-01WC" u="1"/>
        <s v="6B010FL00-600-GWA" u="1"/>
        <s v="7Q600-001EWA1" u="1"/>
        <s v="47-105585-01WD" u="1"/>
        <s v="700-127068-01WC" u="1"/>
        <s v="700-134787-01WB" u="1"/>
        <s v="700-136855-01WA" u="1"/>
        <s v="700-117707-01LAWC" u="1"/>
        <s v="7JAK7-073EWC" u="1"/>
        <s v="73-16268-03WH" u="1"/>
        <s v="700-117859-01WG" u="1"/>
        <s v="700-123139-02WB" u="1"/>
        <s v="3C034FT00-00EWB" u="1"/>
        <s v="830876T02EWA" u="1"/>
        <s v="50-101188-01WA" u="1"/>
        <s v="48-101917-01WA" u="1"/>
        <s v="1B052HJ00-12EWC" u="1"/>
        <s v="2J07JS000-00EWB" u="1"/>
        <s v="700-117580-01WA" u="1"/>
        <s v="700-130911-01WB" u="1"/>
        <s v="700-130959-01WC" u="1"/>
        <s v="700-132843-01WB" u="1"/>
        <s v="700-36835-01WA" u="1"/>
        <s v="700-111695-01WA" u="1"/>
        <s v="700-124111-01WA" u="1"/>
        <s v="700-116668-01CWD" u="1"/>
        <s v="7GZ96-003EWA" u="1"/>
        <s v="700-38145-01WB" u="1"/>
        <s v="800-105797-01PWC" u="1"/>
        <s v="503-100378-01EWA" u="1"/>
        <s v="700-105409-01HWB" u="1"/>
        <s v="700-133269-01BWA" u="1"/>
        <s v="700-134087-01AWA" u="1"/>
        <s v="47-101637-02WA" u="1"/>
        <s v="47-101749-01WA" u="1"/>
        <s v="48-101934-01WB" u="1"/>
        <s v="49-100482-01WB" u="1"/>
        <s v="700-116788-01WB" u="1"/>
        <s v="700-128100-01WB" u="1"/>
        <s v="700-133843-01WB" u="1"/>
        <s v="700-123796-01PWA" u="1"/>
        <s v="2A270JD00-00EWB" u="1"/>
        <s v="700-132786-01WA" u="1"/>
        <s v="700-107690-01BWC" u="1"/>
        <s v="3C034FR00-00EWC" u="1"/>
        <s v="2D066-224EWC" u="1"/>
        <s v="2D228-051EWC" u="1"/>
        <s v="48-2424-01WA" u="1"/>
        <s v="7M800-001EWA" u="1"/>
        <s v="6D0134S00-TWA" u="1"/>
        <s v="51-101582-01WC" u="1"/>
        <s v="6B09FU700-HM0-GWA" u="1"/>
        <s v="47-101757-01WA" u="1"/>
        <s v="47-105775-01WB" u="1"/>
        <s v="48-101850-01WB" u="1"/>
        <s v="700-107309-01WC" u="1"/>
        <s v="6D130P300-GDN-GWA" u="1"/>
        <s v="7Q003-500EWA" u="1"/>
        <s v="55-2750-01EWA" u="1"/>
        <s v="47-107094-01WD" u="1"/>
        <s v="700-132590-01WA" u="1"/>
        <s v="700-133694-01WA" u="1"/>
        <s v="1B33DU800-003EWC" u="1"/>
        <s v="504-101366-01EWA" u="1"/>
        <s v="700-124336-01CWE" u="1"/>
        <s v="2A2604K00-600-GWB" u="1"/>
        <s v="800-104926-01WD" u="1"/>
        <s v="800-105865-01PWC" u="1"/>
        <s v="2D066-212EWD" u="1"/>
        <s v="2D110-092EWB" u="1"/>
        <s v="2D228-171EWB" u="1"/>
        <s v="2D228-243EWC" u="1"/>
        <s v="7GD17-035EWA1" u="1"/>
        <s v="2A580J800-00EWA" u="1"/>
        <s v="700-132155-01AWA" u="1"/>
        <s v="6B0238P00-000-GWA" u="1"/>
        <s v="47-105792-01WC" u="1"/>
        <s v="2J013RE00-00EWB" u="1"/>
        <s v="700-110812-02WC" u="1"/>
        <s v="700-110904-02WC" u="1"/>
        <s v="700-116894-01LWH" u="1"/>
        <s v="3C038BV00-000-GWC" u="1"/>
        <s v="700-117327-02LBWB" u="1"/>
        <s v="73-102908-03WA" u="1"/>
        <s v="700-127159-01WB" u="1"/>
        <s v="700-132762-01WA" u="1"/>
        <s v="700-134694-01WA" u="1"/>
        <s v="700-114760-01AWC" u="1"/>
        <s v="700-117508-01CWE" u="1"/>
        <s v="700-117728-01AWD" u="1"/>
        <s v="700-122124-02AWE" u="1"/>
        <s v="7G674-007EWA1" u="1"/>
        <s v="377.00410.005WA" u="1"/>
        <s v="700-117093-01LWF" u="1"/>
        <s v="2D228-271EWB" u="1"/>
        <s v="700-115905-02WD" u="1"/>
        <s v="700-130233-01BWA" u="1"/>
        <s v="50-100517-01WB" u="1"/>
        <s v="1B336D700-02EWE" u="1"/>
        <s v="700-115832-01WB" u="1"/>
        <s v="700-115904-02WB" u="1"/>
        <s v="700-130959-01WD" u="1"/>
        <s v="2D230-010EWF" u="1"/>
        <s v="2D706-042EWD" u="1"/>
        <s v="50-0970-01WA" u="1"/>
        <s v="7A698-166EWA1" u="1"/>
        <s v="1B33ETQ00-01EWB" u="1"/>
        <s v="700-124119-03WC" u="1"/>
        <s v="700-128111-01WA" u="1"/>
        <s v="700-130774-01WB" u="1"/>
        <s v="700-130958-01WB" u="1"/>
        <s v="700-131810-02WA" u="1"/>
        <s v="700-132842-01WA" u="1"/>
        <s v="700-133946-01WA" u="1"/>
        <s v="700-135786-01WA" u="1"/>
        <s v="700-111006-01BWF" u="1"/>
        <s v="700-115316-01AWE" u="1"/>
        <s v="2A662KW00-600-GWB" u="1"/>
        <s v="2A662L000-600-GWB" u="1"/>
        <s v="2A662L100-600-GWB" u="1"/>
        <s v="2A662L400-600-GWB" u="1"/>
        <s v="2A662L700-600-GWB" u="1"/>
        <s v="2A662S700-600-GWB" u="1"/>
        <s v="2A662S800-600-GWB" u="1"/>
        <s v="2A662SA00-600-GWB" u="1"/>
        <s v="2A662VL00-600-GWB" u="1"/>
        <s v="2A662WT00-600-GWB" u="1"/>
        <s v="3C034FY00-00EWB" u="1"/>
        <s v="700-116757-01LWE" u="1"/>
        <s v="2D110-272EWC" u="1"/>
        <s v="2D110-292EWB" u="1"/>
        <s v="2D110-384EWB" u="1"/>
        <s v="2D228-371EWB" u="1"/>
        <s v="7G187-001EWB" u="1"/>
        <s v="7GD19-050EWA1" u="1"/>
        <s v="700-130221-01BWA" u="1"/>
        <s v="700-130223-01AWA" u="1"/>
        <s v="7JZ99-142EWA" u="1"/>
        <s v="50-100617-01WB" u="1"/>
        <s v="700-118856-01WB" u="1"/>
        <s v="700-125068-01WE" u="1"/>
        <s v="700-134763-01WC" u="1"/>
        <s v="7A698-174EWA1" u="1"/>
        <s v="1B33ETR00-01EWB" u="1"/>
        <s v="700-134946-01WA" u="1"/>
        <s v="47-106305-01WC" u="1"/>
        <s v="1B020YW00-00EWD" u="1"/>
        <s v="2D110-392EWB" u="1"/>
        <s v="2D610-151EWAX" u="1"/>
        <s v="2A6206400-00EWA1" u="1"/>
        <s v="47-101881-01WA" u="1"/>
        <s v="50-100524-01WA" u="1"/>
        <s v="2A580H300-00EWA" u="1"/>
        <s v="3C033ST00-05EWB" u="1"/>
        <s v="700-112572-02WD" u="1"/>
        <s v="700-119764-01WB" u="1"/>
        <s v="700-44157-01LAWD" u="1"/>
        <s v="8GA00-084WA" u="1"/>
        <s v="2A739-01EWA1" u="1"/>
        <s v="7A698-274EWA1" u="1"/>
        <s v="1B33ETS00-01EWB" u="1"/>
        <s v="2A660B600-00EWB" u="1"/>
        <s v="700-132590-01WB" u="1"/>
        <s v="700-133694-01WB" u="1"/>
        <s v="700-133786-01WB" u="1"/>
        <s v="700-133830-01WA" u="1"/>
        <s v="700-136958-01WA" u="1"/>
        <s v="700-120200-01AWE" u="1"/>
        <s v="700-111498-01LAWA" u="1"/>
        <s v="50-1318-01WA" u="1"/>
        <s v="3C034FW00-00EWC" u="1"/>
        <s v="422.00197.005WC" u="1"/>
        <s v="700-120226-01WB" u="1"/>
        <s v="7A180W3010A-00EWA" u="1"/>
        <s v="2A581PM00-00EWA" u="1"/>
        <s v="3B2968100-00EWA" u="1"/>
        <s v="51-103273-01WA" u="1"/>
        <s v="1B51TP200-00EWA" u="1"/>
        <s v="700-112744-02WD" u="1"/>
        <s v="700-117776-01WC" u="1"/>
        <s v="700-119844-01WB" u="1"/>
        <s v="3B160KT00-01EWA1" u="1"/>
        <s v="48-3229-01WA" u="1"/>
        <s v="7A698-190EWA1" u="1"/>
        <s v="7A698-374EWA1" u="1"/>
        <s v="2A4102J00-00EWA" u="1"/>
        <s v="700-125227-01WC" u="1"/>
        <s v="700-132762-01WB" u="1"/>
        <s v="700-133958-01WB" u="1"/>
        <s v="700-134694-01WB" u="1"/>
        <s v="700-136854-01WA" u="1"/>
        <s v="48-2522-01WA" u="1"/>
        <s v="1B020YY00-00EWD" u="1"/>
        <s v="1B23FL000-01EWA" u="1"/>
        <s v="2A2200300-00EWA" u="1"/>
        <s v="2G150AV00-00EWA" u="1"/>
        <s v="361.00842.005WA" u="1"/>
        <s v="700-117077-01WA1" u="1"/>
        <s v="3B2968200-00EWA" u="1"/>
        <s v="84-101546-02EWA" u="1"/>
        <s v="830874T02EWA" u="1"/>
        <s v="3C034NR11-00EWA" u="1"/>
        <s v="700-109125-01WD" u="1"/>
        <s v="700-132843-01WD" u="1"/>
        <s v="700-130098-01AWA" u="1"/>
        <s v="50-1412-01WA" u="1"/>
        <s v="7M510-100EWA1" u="1"/>
        <s v="700-128111-01WB" u="1"/>
        <s v="700-130774-01WC" u="1"/>
        <s v="700-130958-01WC" u="1"/>
        <s v="420.00223.015PWA" u="1"/>
        <s v="7WK96-022EWA" u="1"/>
        <s v="48-101126-01WA" u="1"/>
        <s v="2G150AW00-00EWA" u="1"/>
        <s v="700-111694-01WA" u="1"/>
        <s v="700-125214-01WA" u="1"/>
        <s v="502-100377-01EWA" u="1"/>
        <s v="700-116667-01CWD" u="1"/>
        <s v="50-100750-01WC" u="1"/>
        <s v="1A22YR300-01EWE" u="1"/>
        <s v="1B336DL00-02EWA" u="1"/>
        <s v="1B33N3H00-02EWA" u="1"/>
        <s v="2A2204E00-00EWA" u="1"/>
        <s v="503-100377-01EWA" u="1"/>
        <s v="700-134086-01AWA" u="1"/>
        <s v="7J706-006EWE" u="1"/>
        <s v="7A698-390EWA1" u="1"/>
        <s v="7M099-023EWAX" u="1"/>
        <s v="06-100650-01WA" u="1"/>
        <s v="1B33B1U00-03EWC" u="1"/>
        <s v="1B33ETJ00-01EWE" u="1"/>
        <s v="7A180QJ00-00EWA" u="1"/>
        <s v="3A010AH00-600EWA1" u="1"/>
        <s v="3A010AJ00-600EWA1" u="1"/>
        <s v="3A010AS00-600EWA1" u="1"/>
        <s v="700-132785-01WA" u="1"/>
        <s v="700-132969-01WA" u="1"/>
        <s v="700-133889-01WA" u="1"/>
        <s v="700-115239-02AWE" u="1"/>
        <s v="700-115259-01AWE" u="1"/>
        <s v="2D228-831EWD" u="1"/>
        <s v="7M390-088EWA1" u="1"/>
        <s v="50-100924-01WA" u="1"/>
        <s v="700-112572-02WE" u="1"/>
        <s v="7J706-014EWE" u="1"/>
        <s v="1B33ETW00-01EWB" u="1"/>
        <s v="700-112939-02WC" u="1"/>
        <s v="700-132590-01WC" u="1"/>
        <s v="700-133786-01WC" u="1"/>
        <s v="700-133830-01WB" u="1"/>
        <s v="700-136875-01PWA" u="1"/>
        <s v="2A6116U00-00EWA" u="1"/>
        <s v="2A660HW00-00EWA" u="1"/>
        <s v="700-133693-01WA" u="1"/>
        <s v="700-111719-02AWD" u="1"/>
        <s v="443.00763.025-BWA" u="1"/>
        <s v="700-121145-01WA" u="1"/>
        <s v="800-104925-01WD" u="1"/>
        <s v="48-2646-01WA" u="1"/>
        <s v="800-49793-01WJ" u="1"/>
        <s v="2D290-852EWB" u="1"/>
        <s v="47-107792-01WB" u="1"/>
        <s v="700-110811-02WC" u="1"/>
        <s v="700-130830-01WC" u="1"/>
        <s v="7CA51-034EWA1" u="1"/>
        <s v="47-105286-01WD" u="1"/>
        <s v="700-132761-01WA" u="1"/>
        <s v="8GN00-076WA" u="1"/>
        <s v="2D310-964EWC" u="1"/>
        <s v="1B23USY00-03EWA" u="1"/>
        <s v="700-120169-01WB" u="1"/>
        <s v="1B33JT600-01EWA" u="1"/>
        <s v="2A2204H00-00EWA" u="1"/>
        <s v="1B33ETY00-01EWB" u="1"/>
        <s v="3C035FY00-00EWB" u="1"/>
        <s v="700-119695-01WB" u="1"/>
        <s v="700-130958-01WD" u="1"/>
        <s v="700-122635-01PWB" u="1"/>
        <s v="8C900-376WA" u="1"/>
        <s v="2D221-191EWB" u="1"/>
        <s v="47-105579-01WE" u="1"/>
        <s v="47-109184-01WA" u="1"/>
        <s v="47-109368-01WA" u="1"/>
        <s v="700-130773-01WB" u="1"/>
        <s v="700-130957-01WB" u="1"/>
        <s v="700-135785-01WA" u="1"/>
        <s v="7JAK7-078EWB" u="1"/>
        <s v="47-104113-01WC" u="1"/>
        <s v="35070QU00-00EWA" u="1"/>
        <s v="47-103954-02WA" u="1"/>
        <s v="51-101073-01WA" u="1"/>
        <s v="1B23W3G00-01EWA" u="1"/>
        <s v="700-114763-01WC" u="1"/>
        <s v="700-117263-01LWB" u="1"/>
        <s v="700-136931-01PWA" u="1"/>
        <s v="493.181224.06WA" u="1"/>
        <s v="700-134945-01WA" u="1"/>
        <s v="47-104112-01WB" u="1"/>
        <s v="700-118528-01LWF" u="1"/>
        <s v="800-48198-02WC" u="1"/>
        <s v="1B03V5Q00-01EWC" u="1"/>
        <s v="2A650J100-11EWA" u="1"/>
        <s v="700-129239-01WD" u="1"/>
        <s v="47-109678-01WC" u="1"/>
        <s v="1A32DU700-00EWB" u="1"/>
        <s v="700-116570-02WA" u="1"/>
        <s v="700-123214-01WC" u="1"/>
        <s v="700-132773-01WB" u="1"/>
        <s v="700-132957-01WB" u="1"/>
        <s v="700-136773-01WA" u="1"/>
        <s v="700-136957-01WA" u="1"/>
        <s v="700-120225-01WB" u="1"/>
        <s v="700-131788-02WA" u="1"/>
        <s v="84-101990-01EWA" u="1"/>
        <s v="1B03JF400-02EWA1" u="1"/>
        <s v="1B03L5G00-02EWA1" u="1"/>
        <s v="29-102467-01WA" u="1"/>
        <s v="7A481-013WA1" u="1"/>
        <s v="50-101189-01WA" u="1"/>
        <s v="1B03V5R00-01EWC" u="1"/>
        <s v="700-112947-01WD" u="1"/>
        <s v="700-117775-01WC" u="1"/>
        <s v="700-120031-01WF" u="1"/>
        <s v="7A182UQ00-00EWA" u="1"/>
        <s v="700-116115-01LWC" u="1"/>
        <s v="49-100291-01WB" u="1"/>
        <s v="700-127158-01WC" u="1"/>
        <s v="700-132761-01WB" u="1"/>
        <s v="3C036DV00-H6E-GWB" u="1"/>
        <s v="47-104312-01WB" u="1"/>
        <s v="700-110909-04WA" u="1"/>
        <s v="700-117857-01WG" u="1"/>
        <s v="700-121409-01WB" u="1"/>
        <s v="1B23SV300-02EWA1" u="1"/>
        <s v="700-38146-01WB" u="1"/>
        <s v="1B33JT200-01EWC" u="1"/>
        <s v="2J0715J00-01EWA" u="1"/>
        <s v="422.00194.015WA" u="1"/>
        <s v="700-121088-01WA" u="1"/>
        <s v="2D228-024EWD" u="1"/>
        <s v="48-2623-01WA" u="1"/>
        <s v="830872T02EWA" u="1"/>
        <s v="1B0302100-22EWB" u="1"/>
        <s v="2A6010N00-00EWB" u="1"/>
        <s v="2A6202B00-00EWA" u="1"/>
        <s v="2D221-571EWC" u="1"/>
        <s v="48-101926-01WA" u="1"/>
        <s v="700-117946-01WA" u="1"/>
        <s v="700-123238-01WD" u="1"/>
        <s v="700-130773-01WC" u="1"/>
        <s v="700-130957-01WC" u="1"/>
        <s v="1B51F5D00-600-GWAX" u="1"/>
        <s v="7M173-097EWA1" u="1"/>
        <s v="700-131876-01WA" u="1"/>
        <s v="502-100376-01EWA" u="1"/>
        <s v="700-116666-01CWD" u="1"/>
        <s v="700-116668-01BWD" u="1"/>
        <s v="700-121128-03WA" u="1"/>
        <s v="2D006-091EWB" u="1"/>
        <s v="8W249-016WA1" u="1"/>
        <s v="2A2102U00-00EWA" u="1"/>
        <s v="2A4202D00-00EWA" u="1"/>
        <s v="2A582RT00-00EWB" u="1"/>
        <s v="7A182UQ00-10EWA" u="1"/>
        <s v="700-134085-01AWA" u="1"/>
        <s v="48-101851-01WB" u="1"/>
        <s v="50-100309-01WA" u="1"/>
        <s v="2A150LA00-01EWA" u="1"/>
        <s v="700-42878-02BWB" u="1"/>
        <s v="7M900-002EWA" u="1"/>
        <s v="502-100272-01EWA" u="1"/>
        <s v="700-112872-01BWC" u="1"/>
        <s v="700-125290-01AWD" u="1"/>
        <s v="2J0715L00-01EWA" u="1"/>
        <s v="2D022-143EWD" u="1"/>
        <s v="2D228-244EWC" u="1"/>
        <s v="3K156-007EWB" u="1"/>
        <s v="51-101573-01WA" u="1"/>
        <s v="1B23W3H00-01EWB" u="1"/>
        <s v="700-107809-02BWH" u="1"/>
        <s v="700-114039-01BWB" u="1"/>
        <s v="2A2718P00-600-GWB" u="1"/>
        <s v="2A2718Q00-600-GWB" u="1"/>
        <s v="700-107307-01WC" u="1"/>
        <s v="700-112570-02WC" u="1"/>
        <s v="700-132957-01WC" u="1"/>
        <s v="700-136773-01WB" u="1"/>
        <s v="3C0308600-00EWA1" u="1"/>
        <s v="700-136874-01PWA" u="1"/>
        <s v="7JAK7-678EWB" u="1"/>
        <s v="700-120409-01WC" u="1"/>
        <s v="700-125145-01WB" u="1"/>
        <s v="1B08BUS26-01LHWC" u="1"/>
        <s v="2J056MS00-000-GWA" u="1"/>
        <s v="2J056MT00-000-GWA" u="1"/>
        <s v="2J056N100-000-GWA" u="1"/>
        <s v="2J056TM00-000-GWA" u="1"/>
        <s v="2J056TN00-000-GWA" u="1"/>
        <s v="50-1515-01WA" u="1"/>
        <s v="72-101619-01WC" u="1"/>
        <s v="2A581F000-00EWA" u="1"/>
        <s v="2J0715M00-01EWA" u="1"/>
        <s v="2D066-261EWB" u="1"/>
        <s v="2A660BG00-00EWA" u="1"/>
        <s v="7A180QT00-00EWA" u="1"/>
        <s v="700-114830-01WB" u="1"/>
        <s v="700-136945-01WB" u="1"/>
        <s v="7A182SM00-00EWA" u="1"/>
        <s v="700-115225-04LBWA" u="1"/>
        <s v="700-114693-01WA" u="1"/>
        <s v="700-110142-01AWE" u="1"/>
        <s v="2J0715N00-01EWA" u="1"/>
        <s v="448.00234.005WC" u="1"/>
        <s v="2D066-361EWB" u="1"/>
        <s v="7A698-775EWA" u="1"/>
        <s v="2D221-433UEWA" u="1"/>
        <s v="1B03V5S00-01EWD" u="1"/>
        <s v="1B03V5W00-01EWC" u="1"/>
        <s v="2A660BH00-00EWA" u="1"/>
        <s v="524.210111.01WB" u="1"/>
        <s v="800-107763-01WB" u="1"/>
        <s v="84-101359-01EWA" u="1"/>
        <s v="2A601PL00-000-GWD" u="1"/>
        <s v="14002580-001WA" u="1"/>
        <s v="502-00079-01EWA" u="1"/>
        <s v="2A588LD00-HJL-GWA" u="1"/>
        <s v="2A588Q700-HJL-GWA" u="1"/>
        <s v="2D706-051EWD" u="1"/>
        <s v="47-103285-01WC" u="1"/>
        <s v="1B03FBS00-10EWA" u="1"/>
        <s v="700-130956-01WB" u="1"/>
        <s v="700-131876-01WB" u="1"/>
        <s v="1B03JKQ00-12EWB1" u="1"/>
        <s v="700-134530-01AWD" u="1"/>
        <s v="1B23WM200-03EWC" u="1"/>
        <s v="2J0715K00-01EWB" u="1"/>
        <s v="700-118900-01WE" u="1"/>
        <s v="700-27409-02BWB" u="1"/>
        <s v="7B1768R00-000-GWD" u="1"/>
        <s v="2D066-461EWB" u="1"/>
        <s v="51-101781-01WA" u="1"/>
        <s v="1B03V5T00-01EWD" u="1"/>
        <s v="2A2602800-00EWBX" u="1"/>
        <s v="700-134221-01AWA" u="1"/>
        <s v="50-0959-01WA" u="1"/>
        <s v="50-100626-01WB" u="1"/>
        <s v="1B08BLJ00-00EWB" u="1"/>
        <s v="700-110926-02WD" u="1"/>
        <s v="700-112830-01WC" u="1"/>
        <s v="700-110262-01LWB" u="1"/>
        <s v="700-117262-01LWB" u="1"/>
        <s v="700-121314-01PWC" u="1"/>
        <s v="700-136876-01WA" u="1"/>
        <s v="700-136968-01WA" u="1"/>
        <s v="3F980-001EWBX" u="1"/>
        <s v="700-131799-02WA" u="1"/>
        <s v="430.00136.001AWC" u="1"/>
        <s v="700-119167-01HWF" u="1"/>
        <s v="1B03V5U00-01EWD" u="1"/>
        <s v="2Q011G700-66EWB" u="1"/>
        <s v="3E101-002EWA" u="1"/>
        <s v="7GD14-042EWB" u="1"/>
        <s v="2A1404300-00EWA" u="1"/>
        <s v="3C030L700-00EWB1" u="1"/>
        <s v="7A698-191EWA1" u="1"/>
        <s v="7A698-283EWA1" u="1"/>
        <s v="1B03FBS00-20EWA" u="1"/>
        <s v="700-116957-01WA" u="1"/>
        <s v="P07-0254-00WA" u="1"/>
        <s v="2A6112Q00-00EWA" u="1"/>
        <s v="2A6204Q00-00EWA" u="1"/>
        <s v="700-124088-01WB" u="1"/>
        <s v="2D220-492EWB" u="1"/>
        <s v="50-1973-01WA" u="1"/>
        <s v="1B03V5V00-01EWD" u="1"/>
        <s v="2S072L900-05EWA" u="1"/>
        <s v="700-118695-01WE" u="1"/>
        <s v="2A370DE00-00EWA" u="1"/>
        <s v="700-117858-01WK" u="1"/>
        <s v="2D706-371EWC" u="1"/>
        <s v="800-39630-03WB" u="1"/>
        <s v="1B33FA300P01EWB" u="1"/>
        <s v="1B2340400-02EWC1" u="1"/>
        <s v="2A588SL00-000-GWB" u="1"/>
        <s v="2A6112J00-00EWC" u="1"/>
        <s v="700-117856-01WG" u="1"/>
        <s v="700-124076-01WB" u="1"/>
        <s v="502-100387-01EWA" u="1"/>
        <s v="800-109707-02HWC" u="1"/>
        <s v="7J066-021EWD" u="1"/>
        <s v="2J071B00-00EWB" u="1"/>
        <s v="7WK98-015-1EWA" u="1"/>
        <s v="1B33E1U00-03EWA" u="1"/>
        <s v="2A270HW00-00EWA" u="1"/>
        <s v="7M099-024EWAX" u="1"/>
        <s v="47-107685-01WB" u="1"/>
        <s v="47-107786-01WC" u="1"/>
        <s v="700-112829-04WC" u="1"/>
        <s v="1B338B100-02LEWD" u="1"/>
        <s v="1B338BH00-02LEWD" u="1"/>
        <s v="1B339HY00-04LEWC" u="1"/>
        <s v="1B33ARV00-02LEWD" u="1"/>
        <s v="1B33KA400-02LEWD" u="1"/>
        <s v="1B33KA800-02LEWD" u="1"/>
        <s v="700-107363-01UWC" u="1"/>
        <s v="700-34752-01WA" u="1"/>
        <s v="2A660DU00-00EWA" u="1"/>
        <s v="700-110956-01WA" u="1"/>
        <s v="502-100375-01EWA" u="1"/>
        <s v="700-134391-01BWD" u="1"/>
        <s v="2A6100S00-00EWA" u="1"/>
        <s v="700-104202-02HWB" u="1"/>
        <s v="2D006-291EWB1" u="1"/>
        <s v="47-103592-01WB" u="1"/>
        <s v="2A270FP00-00EWA" u="1"/>
        <s v="700-133888-01WC" u="1"/>
        <s v="P07-0284-00WA" u="1"/>
        <s v="48-101051-01WA" u="1"/>
        <s v="700-110904-03WA" u="1"/>
        <s v="700-131799-02WB" u="1"/>
        <s v="700-115361-02AWD" u="1"/>
        <s v="1B03V5Y00-01EWD" u="1"/>
        <s v="1B3338700-02EWD" u="1"/>
        <s v="2A4202M00-00EWA" u="1"/>
        <s v="7A800-001EWA" u="1"/>
        <s v="47-110410-01WA" u="1"/>
        <s v="7WK98-015-2EWA" u="1"/>
        <s v="700-121034-02WG" u="1"/>
        <s v="700-132957-01WE" u="1"/>
        <s v="700-109862-01AWG" u="1"/>
        <s v="700-123052-02AWA" u="1"/>
        <s v="700-135256-01AWA" u="1"/>
        <s v="50-0936-01WA" u="1"/>
        <s v="2J07FE000-00EWB" u="1"/>
        <s v="5J509YM00-00EWB" u="1"/>
        <s v="700-112937-02WC" u="1"/>
        <s v="1B03JKV00-62EWA1" u="1"/>
        <s v="1B38FBT00-600-GWD" u="1"/>
        <s v="400.00764.015-AWB" u="1"/>
        <s v="8C900-369WA" u="1"/>
        <s v="7A900-001EWA" u="1"/>
        <s v="700-132935-02WA" u="1"/>
        <s v="700-133875-01WA" u="1"/>
        <s v="700-134337-01AWE" u="1"/>
        <s v="47-104023-01WD" u="1"/>
        <s v="73-102156-02WC" u="1"/>
        <s v="7GE94-004EWA2" u="1"/>
        <s v="2J013LE00-00EWB" u="1"/>
        <s v="800-47812-01NWC" u="1"/>
        <s v="7GD14-054EWA1" u="1"/>
        <s v="2A6204V00-00EWA" u="1"/>
        <s v="700-120168-01WD" u="1"/>
        <s v="700-116025-01MPWB" u="1"/>
        <s v="7GF98-500EWB" u="1"/>
        <s v="7JG99-212EWC" u="1"/>
        <s v="700-125324-01AWA" u="1"/>
        <s v="51-101074-01WA" u="1"/>
        <s v="1B33GL900-01EWB" u="1"/>
        <s v="700-110937-02WD" u="1"/>
        <s v="700-113741-02WC" u="1"/>
        <s v="700-114773-01WC" u="1"/>
        <s v="2J014VS00-600-GWB" u="1"/>
        <s v="2D221-292EWB" u="1"/>
        <s v="3JG01-002EWG" u="1"/>
        <s v="48-101351-01WA" u="1"/>
        <s v="1B33EV200-02EWB" u="1"/>
        <s v="401.01199.005WA" u="1"/>
        <s v="700-114956-01WA" u="1"/>
        <s v="700-115876-01WA" u="1"/>
        <s v="700-125076-01WC" u="1"/>
        <s v="700-134863-01WA" u="1"/>
        <s v="7A170KU00-00EWA" u="1"/>
        <s v="700-120311-01BWE" u="1"/>
        <s v="7A461-998EWA" u="1"/>
        <s v="700-132004-01AWB" u="1"/>
        <s v="3E205-00EWA" u="1"/>
        <s v="47-26829-01WA" u="1"/>
        <s v="2T580Y200-00EWC" u="1"/>
        <s v="2T580Y600-00EWB" u="1"/>
        <s v="700-110261-01LWB" u="1"/>
        <s v="700-111864-01WB" u="1"/>
        <s v="700-116692-01WA" u="1"/>
        <s v="700-131863-01WB" u="1"/>
        <s v="700-136875-01WA" u="1"/>
        <s v="47-108406-01WB" u="1"/>
        <s v="700-120143-01WB" u="1"/>
        <s v="700-38148-01WC" u="1"/>
        <s v="6B1629S00-GSN-GWA1" u="1"/>
        <s v="700-125099-02AWA" u="1"/>
        <s v="1B23EML00-02LEWAX" u="1"/>
        <s v="1B23EMM00-02LEWAX" u="1"/>
        <s v="2J056K500-600-GWA" u="1"/>
        <s v="50-1832-01WA" u="1"/>
        <s v="47-109678-01WB" u="1"/>
        <s v="700-120223-01WB" u="1"/>
        <s v="700-121079-02WC" u="1"/>
        <s v="700-124087-01WB" u="1"/>
        <s v="700-130794-01WA" u="1"/>
        <s v="1B33B8L00-00EWC" u="1"/>
        <s v="51-101374-01WA" u="1"/>
        <s v="51-101466-01WA" u="1"/>
        <s v="700-116117-05BWA" u="1"/>
        <s v="700-130199-01AWA" u="1"/>
        <s v="7A900-501EWA" u="1"/>
        <s v="2A739-051EWA" u="1"/>
        <s v="2QW25-071EWA" u="1"/>
        <s v="2A4202S00-00EWA" u="1"/>
        <s v="2A590F100-00EWB" u="1"/>
        <s v="700-122123-02WB" u="1"/>
        <s v="700-124259-01WB" u="1"/>
        <s v="700-115902-03HWD" u="1"/>
        <s v="5703AA910-00EWAX" u="1"/>
        <s v="51-101566-01WA" u="1"/>
        <s v="700-113945-01WD" u="1"/>
        <s v="48-101852-01WB" u="1"/>
        <s v="700-134863-01WB" u="1"/>
        <s v="700-136931-01WA" u="1"/>
        <s v="700-128496-01PWB" u="1"/>
        <s v="07-100220-01WA" u="1"/>
        <s v="47-107096-01WD" u="1"/>
        <s v="700-32844-01WA" u="1"/>
        <s v="2A6402300-00EWA" u="1"/>
        <s v="700-110955-01WA" u="1"/>
        <s v="700-126223-01WA" u="1"/>
        <s v="700-132794-01WA" u="1"/>
        <s v="2A160LA00-01EWA" u="1"/>
        <s v="2A6300300-00EWC" u="1"/>
        <s v="420.00187.015WB" u="1"/>
        <s v="2D066-162EWB" u="1"/>
        <s v="2D228-153EWC" u="1"/>
        <s v="700-114761-01WD" u="1"/>
        <s v="2A370EJ00-00EWAX" u="1"/>
        <s v="503-100374-01EWA" u="1"/>
        <s v="700-133265-01BWA" u="1"/>
        <s v="700-133267-01AWA" u="1"/>
        <s v="6B0211A02-000-GWA" u="1"/>
        <s v="7G058-01EWA1" u="1"/>
        <s v="700-117888-01WB" u="1"/>
        <s v="700-131863-01WC" u="1"/>
        <s v="700-133887-01WC" u="1"/>
        <s v="700-136875-01WB" u="1"/>
        <s v="47-107095-01WC" u="1"/>
        <s v="700-110923-02WA" u="1"/>
        <s v="7A183K300-00EWA" u="1"/>
        <s v="700-134780-01AWC" u="1"/>
        <s v="2D066-262EWB" u="1"/>
        <s v="7M514-300EWA" u="1"/>
        <s v="7CC98-004EWA1" u="1"/>
        <s v="51-101858-01WA" u="1"/>
        <s v="51-101959-01WB" u="1"/>
        <s v="2T580Y700-00EWC" u="1"/>
        <s v="700-109238-01WE" u="1"/>
        <s v="700-44163-01HWG" u="1"/>
        <s v="700-114039-01AWB" u="1"/>
        <s v="700-130233-02BWA" u="1"/>
        <s v="700-135255-01AWA" u="1"/>
        <s v="8CC00-669WA" u="1"/>
        <s v="1H221-101EWC1" u="1"/>
        <s v="50-100234-01WA" u="1"/>
        <s v="2T711UR00-01EWB" u="1"/>
        <s v="700-133875-01WC" u="1"/>
        <s v="2D230-012EWF" u="1"/>
        <s v="7A698-076EWA1" u="1"/>
        <s v="2A580FH00-00EWA" u="1"/>
        <s v="700-120407-01WC" u="1"/>
        <s v="700-130794-01WB" u="1"/>
        <s v="700-133690-01WA" u="1"/>
        <s v="700-133874-01WA" u="1"/>
        <s v="700-109828-01AWD" u="1"/>
        <s v="700-129806-02BWD" u="1"/>
        <s v="7YT87-196EWA" u="1"/>
        <s v="1B33DD600-01EWB" u="1"/>
        <s v="524.190319.03WA" u="1"/>
        <s v="700-120130-01WA" u="1"/>
        <s v="2D066-322EWD" u="1"/>
        <s v="2D228-281EWB" u="1"/>
        <s v="51-101774-01WA" u="1"/>
        <s v="700-110821-01WM" u="1"/>
        <s v="2A587J900-600-GWB" u="1"/>
        <s v="2A589AE00-600-GWB" u="1"/>
        <s v="50-0917-01WA" u="1"/>
        <s v="47-101985-01WC" u="1"/>
        <s v="50-100426-01WA" u="1"/>
        <s v="1B33EV500-02EWC" u="1"/>
        <s v="2J012LQ00-00EWC" u="1"/>
        <s v="2T711US00-01EWB" u="1"/>
        <s v="700-109409-01WC" u="1"/>
        <s v="700-112899-01WB" u="1"/>
        <s v="700-117855-01WH" u="1"/>
        <s v="700-132942-01WA" u="1"/>
        <s v="7A183K500-00EWA" u="1"/>
        <s v="700-116024-01MPWB" u="1"/>
        <s v="3KD99-106EWA" u="1"/>
        <s v="47-106509-01WE" u="1"/>
        <s v="2D066-422EWD" u="1"/>
        <s v="2D066-462EWB" u="1"/>
        <s v="51-101791-01WB" u="1"/>
        <s v="700-119745-03WD" u="1"/>
        <s v="700-125323-01AWA" u="1"/>
        <s v="3B027-777EWA" u="1"/>
        <s v="1B33EV600-02EWC" u="1"/>
        <s v="2A6304C00-00EWD" u="1"/>
        <s v="700-107329-01WD" u="1"/>
        <s v="700-114864-01WC" u="1"/>
        <s v="700-118864-01WB" u="1"/>
        <s v="700-119692-01WB" u="1"/>
        <s v="431.00061.005AWB" u="1"/>
        <s v="700-44159-01LAWD" u="1"/>
        <s v="7A698-184EWA1" u="1"/>
        <s v="7A698-276EWA1" u="1"/>
        <s v="2A4402400-00EWB" u="1"/>
        <s v="47-101731-01WA0" u="1"/>
        <s v="700-112571-03WB" u="1"/>
        <s v="700-126223-01WB" u="1"/>
        <s v="700-132910-02WA" u="1"/>
        <s v="7A183K600-00EWA" u="1"/>
        <s v="3E022-00EWA" u="1"/>
        <s v="47-106315-01WC" u="1"/>
        <s v="700-123142-01WA" u="1"/>
        <s v="700-39651-01CWE" u="1"/>
        <s v="800-105865-01WC" u="1"/>
        <s v="2A600EU00-01EWA1" u="1"/>
        <s v="700-103311-01AWA" u="1"/>
        <s v="1A32L8Y00-01EWA" u="1"/>
        <s v="700-119864-01WB" u="1"/>
        <s v="700-44166-01LAWL" u="1"/>
        <s v="7A698-284EWA1" u="1"/>
        <s v="7A698-376EWA1" u="1"/>
        <s v="700-110903-03WB" u="1"/>
        <s v="700-124327-01WC" u="1"/>
        <s v="700-131862-01WB" u="1"/>
        <s v="700-136874-01WA" u="1"/>
        <s v="700-117326-01LAWC" u="1"/>
        <s v="700-127983-04AWB" u="1"/>
        <s v="7M910-502EWA" u="1"/>
        <s v="1B33TYT00-04EWA" u="1"/>
        <s v="2A1402700-00EWB" u="1"/>
        <s v="2A581HL00-00EWA" u="1"/>
        <s v="7A175K800-00EWA" u="1"/>
        <s v="1B025SA00-00EWB" u="1"/>
        <s v="700-119740-02WB" u="1"/>
        <s v="800-105944-01WA" u="1"/>
        <s v="700-136522-01MWB" u="1"/>
        <s v="7AB01-001EWA" u="1"/>
        <s v="7A698-384EWA1" u="1"/>
        <s v="700-133874-01WB" u="1"/>
        <s v="72-101761-01WD" u="1"/>
        <s v="700-120406-01WB" u="1"/>
        <s v="700-128086-01WA" u="1"/>
        <s v="700-123289-01BWE" u="1"/>
        <s v="700-119841-01WD" u="1"/>
        <s v="1B33EV100-02EWE" u="1"/>
        <s v="2A270DV00-00EWA" u="1"/>
        <s v="2T711UW00-01EWB" u="1"/>
        <s v="700-114692-01WD" u="1"/>
        <s v="51-102303-01WA" u="1"/>
        <s v="1B51SPK00-00EWE" u="1"/>
        <s v="700-132942-01WB" u="1"/>
        <s v="2A581PN00-00EWAX1" u="1"/>
        <s v="48-2924-01WA" u="1"/>
        <s v="7GD36-018EWA2" u="1"/>
        <s v="700-105315-01WA" u="1"/>
        <s v="700-127987-01AWC" u="1"/>
        <s v="700-120053-02WA" u="1"/>
        <s v="700-112896-01PWE" u="1"/>
        <s v="700-113760-01WD" u="1"/>
        <s v="700-118572-01CWH" u="1"/>
        <s v="2A580FH00-10EWB" u="1"/>
        <s v="2A580FH00-30EWA" u="1"/>
        <s v="700-107328-01WC" u="1"/>
        <s v="700-114863-01WB" u="1"/>
        <s v="48-101236-01WA" u="1"/>
        <s v="72-101851-01WB" u="1"/>
        <s v="1A324UR00-02EWA" u="1"/>
        <s v="700-129074-01WA" u="1"/>
        <s v="700-131873-01WA" u="1"/>
        <s v="700-132773-02WA" u="1"/>
        <s v="700-132793-01WA" u="1"/>
        <s v="700-132885-01WA" u="1"/>
        <s v="700-132977-01WA" u="1"/>
        <s v="502-100373-01EWA" u="1"/>
        <s v="504-101293-01EWA" u="1"/>
        <s v="700-121975-01AWC" u="1"/>
        <s v="700-122975-01AWC" u="1"/>
        <s v="700-132575-01AWD" u="1"/>
        <s v="2D228-841EWD" u="1"/>
        <s v="503-100373-01EWA" u="1"/>
        <s v="700-135154-02AWA" u="1"/>
        <s v="1B511E700-00EWB" u="1"/>
        <s v="700-110903-03WC" u="1"/>
        <s v="700-117887-01WB" u="1"/>
        <s v="700-124327-01WD" u="1"/>
        <s v="700-131862-01WC" u="1"/>
        <s v="700-133886-01WC" u="1"/>
        <s v="7A0121H00-00EWA" u="1"/>
        <s v="800-47805-01NWC" u="1"/>
        <s v="7A810-001EWA" u="1"/>
        <s v="7A461-099EWA1" u="1"/>
        <s v="7GD36-128EWA1" u="1"/>
        <s v="48-101244-01WA" u="1"/>
        <s v="700-125338-01WB" u="1"/>
        <s v="700-131861-01WA" u="1"/>
        <s v="700-133885-01WA" u="1"/>
        <s v="700-133977-01WA" u="1"/>
        <s v="7A174G300-00EWA" u="1"/>
        <s v="700-123839-01AWD" u="1"/>
        <s v="700-45447-01AWA" u="1"/>
        <s v="700-110788-01LWE" u="1"/>
        <s v="47-100865-06WC" u="1"/>
        <s v="1B020E200-00EWB" u="1"/>
        <s v="1B025SA00-00EWC" u="1"/>
        <s v="700-133038-01AWB" u="1"/>
        <s v="4J300-071EWP" u="1"/>
        <s v="51-102704-01WB" u="1"/>
        <s v="3C034HB00-11EWC" u="1"/>
        <s v="700-117855-02WB" u="1"/>
        <s v="700-110963-01PWA" u="1"/>
        <s v="700-131387-03HWA" u="1"/>
        <s v="700-123692-01UDWC" u="1"/>
        <s v="2D311-134EWE" u="1"/>
        <s v="48-2927-01WA" u="1"/>
        <s v="7GE86-015EWA1" u="1"/>
        <s v="700-114794-01WA" u="1"/>
        <s v="700-133873-01WA" u="1"/>
        <s v="7A174G400-00EWA" u="1"/>
        <s v="700-116827-01AWD" u="1"/>
        <s v="700-118005-02BWF" u="1"/>
        <s v="3C035C700-01EWDX" u="1"/>
        <s v="3C035C800-01EWDX" u="1"/>
        <s v="700-136242-01AWA" u="1"/>
        <s v="1B03V5700-02EWA" u="1"/>
        <s v="700-117855-01WJ" u="1"/>
        <s v="700-125131-01WD" u="1"/>
        <s v="700-129407-01WC" u="1"/>
        <s v="700-132942-01WC" u="1"/>
        <s v="49-100369-01WB" u="1"/>
        <s v="700-107155-01WB" u="1"/>
        <s v="700-120053-02WB" u="1"/>
        <s v="700-123245-01WA" u="1"/>
        <s v="800-109693-01WD" u="1"/>
        <s v="800-105940-01PWC" u="1"/>
        <s v="800-49673-01WD" u="1"/>
        <s v="800-109672-02WB" u="1"/>
        <s v="7YT07-001EWA" u="1"/>
        <s v="700-110935-02WD" u="1"/>
        <s v="700-112931-01WC" u="1"/>
        <s v="7A0121K00-00EWA" u="1"/>
        <s v="3A204-001EWA1" u="1"/>
        <s v="7GD14-071EWA1" u="1"/>
        <s v="48-101737-01WB" u="1"/>
        <s v="49-100368-01WA" u="1"/>
        <s v="2A1404J00-00EWA" u="1"/>
        <s v="2A6116800-01EWA" u="1"/>
        <s v="3C0354000-00EWB" u="1"/>
        <s v="700-105055-02WC" u="1"/>
        <s v="700-132977-01WB" u="1"/>
        <s v="700-45781-01PWB" u="1"/>
        <s v="3E307-00EWA" u="1"/>
        <s v="47-25219-01WA" u="1"/>
        <s v="47-104221-02WE" u="1"/>
        <s v="1B335GH00-03EWEX" u="1"/>
        <s v="1B08KR800-01LEWAX" u="1"/>
        <s v="800-105680-01WC" u="1"/>
        <s v="50-1819-01WA" u="1"/>
        <s v="1B23L1100-03EWB" u="1"/>
        <s v="47-105394-01WB" u="1"/>
        <s v="47-105578-01WB" u="1"/>
        <s v="47-106930-01WB" u="1"/>
        <s v="2A130DW00-11EWB" u="1"/>
        <s v="3C0354100-00EWB" u="1"/>
        <s v="700-128142-01WB" u="1"/>
        <s v="700-131861-01WB" u="1"/>
        <s v="700-133885-01WB" u="1"/>
        <s v="700-136873-01WA" u="1"/>
        <s v="700-117325-01LAWC" u="1"/>
        <s v="1A32DSK00-00EWC" u="1"/>
        <s v="2A590JT00-00EWA" u="1"/>
        <s v="700-25848-01AWA" u="1"/>
        <s v="1B025SA00-00EWD" u="1"/>
        <s v="1B234UL00-00EWA" u="1"/>
        <s v="50-101199-01WA" u="1"/>
        <s v="700-119943-01WB" u="1"/>
        <s v="7A0121M00-00EWA" u="1"/>
        <s v="800-47813-01NWD" u="1"/>
        <s v="700-129299-01BWA" u="1"/>
        <s v="49-100485-01WB" u="1"/>
        <s v="3C0354200-00EWB" u="1"/>
        <s v="700-114978-01WB" u="1"/>
        <s v="7M173-099EWA1" u="1"/>
        <s v="47-107089-01WD" u="1"/>
        <s v="700-120269-01WC" u="1"/>
        <s v="700-124249-02WB" u="1"/>
        <s v="700-130792-01WA" u="1"/>
        <s v="700-123288-01BWE" u="1"/>
        <s v="700-120176-01WA" u="1"/>
        <s v="700-120268-01WA" u="1"/>
        <s v="2D228-034EWD" u="1"/>
        <s v="7M800-004EWA" u="1"/>
        <s v="51-101383-01WA" u="1"/>
        <s v="700-118691-01WC" u="1"/>
        <s v="700-129407-01WD" u="1"/>
        <s v="2T580S400-00EWA" u="1"/>
        <s v="700-119774-02WA" u="1"/>
        <s v="700-119886-01WA" u="1"/>
        <s v="700-125314-01WC" u="1"/>
        <s v="3A513-001EWA" u="1"/>
        <s v="47-108615-01WB" u="1"/>
        <s v="700-128073-01WA" u="1"/>
        <s v="2A1408E00-01EWAX" u="1"/>
        <s v="2A140LA00-01EWAX" u="1"/>
        <s v="700-111492-01BWD" u="1"/>
        <s v="700-124894-01AWC" u="1"/>
        <s v="700-118772-01WE" u="1"/>
        <s v="700-112895-01PWE" u="1"/>
        <s v="NITROGEN-00-07EWA" u="1"/>
        <s v="3M821-01EWA" u="1"/>
        <s v="800-47215-03WB" u="1"/>
        <s v="490204R00-00EWB" u="1"/>
        <s v="700-121973-01BWG" u="1"/>
        <s v="6B0211A03-000-GWA" u="1"/>
        <s v="2A580DN00-00EWA" u="1"/>
        <s v="3C0354400-00EWB" u="1"/>
        <s v="700-107327-01WC" u="1"/>
        <s v="47-108522-01WA" u="1"/>
        <s v="2A6206400-01EWA" u="1"/>
        <s v="700-120245-01WC" u="1"/>
        <s v="700-125073-01WB" u="1"/>
        <s v="700-126249-02WB" u="1"/>
        <s v="440.00444.005WC" u="1"/>
        <s v="700-120408-02WA" u="1"/>
        <s v="2D022-061EWD" u="1"/>
        <s v="2D066-151EWC" u="1"/>
        <s v="503-100372-01EWA" u="1"/>
        <s v="700-133139-01BWB" u="1"/>
        <s v="8CA00-586WA" u="1"/>
        <s v="700-110902-03WC" u="1"/>
        <s v="700-133885-01WC" u="1"/>
        <s v="7D0526500-000-GWA" u="1"/>
        <s v="700-129337-01WA" u="1"/>
        <s v="2A580GJ00-00EWAX" u="1"/>
        <s v="2A580GM00-00EWAX" u="1"/>
        <s v="2A583QK00-00EWAX" u="1"/>
        <s v="2A583Y400-00EWAX" u="1"/>
        <s v="502-100360-01EWA" u="1"/>
        <s v="700-115562-01AWD" u="1"/>
        <s v="700-123838-01AWD" u="1"/>
        <s v="700-124993-01UHWC" u="1"/>
        <s v="2D022-161EWD" u="1"/>
        <s v="1473313-00-AWA" u="1"/>
        <s v="1B023MH00-00EWA" u="1"/>
        <s v="7A182E300-00EWA" u="1"/>
        <s v="700-134217-01CWB" u="1"/>
        <s v="700-136253-01AWA" u="1"/>
        <s v="47-101784-01WA" u="1"/>
        <s v="1A32W6E00-00EWB" u="1"/>
        <s v="700-107211-01WC" u="1"/>
        <s v="7A698-269EWA1" u="1"/>
        <s v="2A0606900-00EWA" u="1"/>
        <s v="700-123257-01WC" u="1"/>
        <s v="700-130792-01WB" u="1"/>
        <s v="700-133872-01WA" u="1"/>
        <s v="7M286-297EWA" u="1"/>
        <s v="700-27409-02CWB" u="1"/>
        <s v="700-43635-01CWA" u="1"/>
        <s v="2D066-423EWD" u="1"/>
        <s v="2D221-351UEWA" u="1"/>
        <s v="7GE87-021EWA2" u="1"/>
        <s v="800-47360-02WC" u="1"/>
        <s v="2A6102600-01EWA" u="1"/>
        <s v="700-129407-01WE" u="1"/>
        <s v="700-121313-02AWA" u="1"/>
        <s v="6B080YF00-GDN-01WA" u="1"/>
        <s v="51-103084-01WA" u="1"/>
        <s v="700-129406-01WC" u="1"/>
        <s v="7A698-093EWA1" u="1"/>
        <s v="700-126189-01WC" u="1"/>
        <s v="700-136988-01WA" u="1"/>
        <s v="800-113429-01WA" u="1"/>
        <s v="700-115028-02LAWC" u="1"/>
        <s v="51-6552-01AWA" u="1"/>
        <s v="2D066-471EWB" u="1"/>
        <s v="7A698-977EWA" u="1"/>
        <s v="700-133413-01AWA" u="1"/>
        <s v="7GD14-064EWA" u="1"/>
        <s v="50-100443-01WA" u="1"/>
        <s v="51-103184-01WA" u="1"/>
        <s v="700-117942-01WB" u="1"/>
        <s v="1B33SBR00-01LHWFX" u="1"/>
        <s v="700-116885-01WA" u="1"/>
        <s v="700-124245-01WC" u="1"/>
        <s v="700-126249-02WC" u="1"/>
        <s v="700-131872-01WB" u="1"/>
        <s v="700-44749-01HWC" u="1"/>
        <s v="800-111301-01WA" u="1"/>
        <s v="700-115400-01BWE" u="1"/>
        <s v="3E205-002EWA" u="1"/>
        <s v="7WK98-016EWA" u="1"/>
        <s v="361.00845.005WA" u="1"/>
        <s v="700-124273-01UAWD" u="1"/>
        <s v="7A401-002EWA1" u="1"/>
        <s v="1B33EDE00-01EWA" u="1"/>
        <s v="700-120199-01WA" u="1"/>
        <s v="7A183KG00-00EWA" u="1"/>
        <s v="7Q021-01EWB" u="1"/>
        <s v="3A206-001EWA" u="1"/>
        <s v="3E031-001EWA" u="1"/>
        <s v="3E307-001EWA" u="1"/>
        <s v="1B088PM00-02EWA" u="1"/>
        <s v="700-110902-03WD" u="1"/>
        <s v="700-116725-01LCWC" u="1"/>
        <s v="700-131860-01WB" u="1"/>
        <s v="700-136872-01WA" u="1"/>
        <s v="2A580MH00-20EWAX" u="1"/>
        <s v="700-116283-02UWC" u="1"/>
        <s v="7WK96-025EWA" u="1"/>
        <s v="441.00826.035PWB" u="1"/>
        <s v="50-1572-01WB" u="1"/>
        <s v="1B417M700-20EWA" u="1"/>
        <s v="700-43796-01LWF" u="1"/>
        <s v="700-135618-01BCWA" u="1"/>
        <s v="7GZ96-022EWA1" u="1"/>
        <s v="3B291P000-01EWA1" u="1"/>
        <s v="3B291P400-01EWA1" u="1"/>
        <s v="2D706-361EWD" u="1"/>
        <s v="51-102221-01WB" u="1"/>
        <s v="51-102304-01WA" u="1"/>
        <s v="2A580BL00-00EWA" u="1"/>
        <s v="700-133872-01WB" u="1"/>
        <s v="2A6102600-11EWA1" u="1"/>
        <s v="48-101229-01WA" u="1"/>
        <s v="700-123256-01WB" u="1"/>
        <s v="700-130791-01WA" u="1"/>
        <s v="7A190KP00-00EWA" u="1"/>
        <s v="37-101340-01WD" u="1"/>
        <s v="1B33ETA00-02EWC" u="1"/>
        <s v="700-115795-01WF" u="1"/>
        <s v="3H228-023EWA" u="1"/>
        <s v="7A600-003EWA" u="1"/>
        <s v="1B023KA00-00EWB" u="1"/>
        <s v="3C0354300-00EWD" u="1"/>
        <s v="700-118690-01WC" u="1"/>
        <s v="700-125130-01WE" u="1"/>
        <s v="800-109958-02WA" u="1"/>
        <s v="7EA75-097EWA1" u="1"/>
        <s v="2A1302Y00-00EWB" u="1"/>
        <s v="2A580BM00-00EWA" u="1"/>
        <s v="2T580YU00-00EWA" u="1"/>
        <s v="700-117889-02WB" u="1"/>
        <s v="700-122121-02WD" u="1"/>
        <s v="700-44157-01HWE" u="1"/>
        <s v="2A580MH00-30EWAX" u="1"/>
        <s v="700-110780-01WA" u="1"/>
        <s v="700-126324-01WA" u="1"/>
        <s v="700-128072-01WA" u="1"/>
        <s v="700-130963-01WA" u="1"/>
        <s v="7A173EA00-00EWA" u="1"/>
        <s v="502-100291-01EWA" u="1"/>
        <s v="700-109391-01AWL" u="1"/>
        <s v="700-118093-01AWE" u="1"/>
        <s v="700-124893-01AWC" u="1"/>
        <s v="1B417M700-10EWB" u="1"/>
        <s v="441.01074.005.01WA" u="1"/>
        <s v="3H228-031EWA" u="1"/>
        <s v="7A800-003EWA" u="1"/>
        <s v="444.00337.005WA" u="1"/>
        <s v="700-118572-01BWH" u="1"/>
        <s v="700-121972-01BWG" u="1"/>
        <s v="700-123140-03CWA" u="1"/>
        <s v="700-136148-01CWB" u="1"/>
        <s v="441.01074.005.01WB" u="1"/>
        <s v="700-107326-01WC" u="1"/>
        <s v="700-111781-01WC" u="1"/>
        <s v="700-131872-01WC" u="1"/>
        <s v="P07-0285-00WA" u="1"/>
        <s v="2A3400E00-00EWA" u="1"/>
        <s v="700-132935-03WA" u="1"/>
        <s v="700-132975-01WA" u="1"/>
        <s v="700-115357-01AWE" u="1"/>
        <s v="700-131757-01AWD" u="1"/>
        <s v="700-124273-01UBWD" u="1"/>
        <s v="1B33TYL00P01EWB" u="1"/>
        <s v="443.00796.005.01WA" u="1"/>
        <s v="50-100943-01WA" u="1"/>
        <s v="700-124326-01WF" u="1"/>
        <s v="700-133352-01CWA" u="1"/>
        <s v="443.00796.005.01WB" u="1"/>
        <s v="700-107314-01WC" u="1"/>
        <s v="700-112761-02WC" u="1"/>
        <s v="700-112781-01WC" u="1"/>
        <s v="700-131860-01WC" u="1"/>
        <s v="700-113485-01NWB" u="1"/>
        <s v="700-123924-01LBWC" u="1"/>
        <s v="7GD14-056EWA1" u="1"/>
        <s v="7GD36-137EWA1" u="1"/>
        <s v="48-101262-01WB" u="1"/>
        <s v="700-121428-01WC" u="1"/>
        <s v="700-123312-01WB" u="1"/>
        <s v="700-125060-01WB" u="1"/>
        <s v="7A172GS00-00EWA" u="1"/>
        <s v="443.00730.025PWC" u="1"/>
        <s v="800-103060-01PWM" u="1"/>
        <s v="3AJ21-001EWA" u="1"/>
        <s v="3J611-002EWAX1" u="1"/>
        <s v="800-48200-01WB" u="1"/>
        <s v="47-105287-01WB" u="1"/>
        <s v="700-117864-01WH" u="1"/>
        <s v="700-130791-01WB" u="1"/>
        <s v="700-133963-01WA" u="1"/>
        <s v="700-109083-01WB1" u="1"/>
        <s v="467.00327.005.03WA" u="1"/>
        <s v="1A32V7U00K00EWB" u="1"/>
        <s v="700-129407-01WG" u="1"/>
        <s v="7Q140-001EWA1" u="1"/>
        <s v="2J070TB00-00EWA" u="1"/>
        <s v="700-129406-01WE" u="1"/>
        <s v="800-109958-02WB" u="1"/>
        <s v="700-133204-01CWB" u="1"/>
        <s v="700-118873-01WB" u="1"/>
        <s v="2A580MH00-50EWAX" u="1"/>
        <s v="700-112764-03WB" u="1"/>
        <s v="700-126324-01WB" u="1"/>
        <s v="700-128072-01WB" u="1"/>
        <s v="700-130963-01WB" u="1"/>
        <s v="700-136987-01WA" u="1"/>
        <s v="50-2016-01WB" u="1"/>
        <s v="7AB01-002EWA1" u="1"/>
        <s v="2A4402L00-00EWB" u="1"/>
        <s v="700-123243-01WA" u="1"/>
        <s v="7AD20-600EWA1" u="1"/>
        <s v="1B33PT900-01EWA" u="1"/>
        <s v="441.01074.005.11WB" u="1"/>
        <s v="2A590BB00-00EWA" u="1"/>
        <s v="2T580Q900-00EWA" u="1"/>
        <s v="800-103105-01PWB" u="1"/>
        <s v="441.01074.005.11WC" u="1"/>
        <s v="47-101487-01WC" u="1"/>
        <s v="48-101562-01WB" u="1"/>
        <s v="2A6004V00-11EWA" u="1"/>
        <s v="6B160T300-00EWA" u="1"/>
        <s v="700-120244-01WD" u="1"/>
        <s v="700-124244-01WC" u="1"/>
        <s v="700-132975-01WB" u="1"/>
        <s v="7A018GH20-00EWA" u="1"/>
        <s v="700-130886-02WA" u="1"/>
        <s v="425.181224.X2BWE" u="1"/>
        <s v="700-111666-01HWE" u="1"/>
        <s v="700-120974-01HWD" u="1"/>
        <s v="700-19946-01LBWA" u="1"/>
        <s v="7D0526400-600-GWA" u="1"/>
        <s v="51-102921-01WB" u="1"/>
        <s v="1B234UP00-08EWB" u="1"/>
        <s v="1B33EHN00-01EWE" u="1"/>
        <s v="700-118401-01PWC" u="1"/>
        <s v="7A512-001EWA1" u="1"/>
        <s v="1B08ABN00-00EWC" u="1"/>
        <s v="2A3400J00-00EWA" u="1"/>
        <s v="700-108305-02WB" u="1"/>
        <s v="700-136963-01WA" u="1"/>
        <s v="7A183E700-00EWA" u="1"/>
        <s v="47-104314-01WA" u="1"/>
        <s v="47-108608-01WB" u="1"/>
        <s v="2J070VM00-00EWA" u="1"/>
        <s v="700-114838-01HWE" u="1"/>
        <s v="1B33HT900-02EWA" u="1"/>
        <s v="700-136297-01BWA" u="1"/>
        <s v="48-101854-01WB" u="1"/>
        <s v="1B08MR800-00EWB" u="1"/>
        <s v="2C030BG10-05EWA" u="1"/>
        <s v="700-127072-01WC" u="1"/>
        <s v="700-128312-01WB" u="1"/>
        <s v="700-130791-01WC" u="1"/>
        <s v="800-102888-02WA" u="1"/>
        <s v="7A401-011EWA" u="1"/>
        <s v="1A32M4S00-01EWC" u="1"/>
        <s v="700-123071-01WB" u="1"/>
        <s v="700-126199-01WB" u="1"/>
        <s v="700-130790-01WA" u="1"/>
        <s v="1B089LQ00-00SEWC" u="1"/>
        <s v="2A090DU00-00EWAX" u="1"/>
        <s v="700-117854-01EWL" u="1"/>
        <s v="700-119060-03CWE" u="1"/>
        <s v="1A32LDQ00-02EWF" u="1"/>
        <s v="2A600Y700-00EWA" u="1"/>
        <s v="700-111997-01PWE" u="1"/>
        <s v="3M823-01EWA" u="1"/>
        <s v="2D066-144EWC" u="1"/>
        <s v="700-40935-02WC" u="1"/>
        <s v="3B161BR01-52EWA" u="1"/>
        <s v="800-109957-02WA" u="1"/>
        <s v="47-101493-01WA" u="1"/>
        <s v="1B08ABP00-00EWC" u="1"/>
        <s v="441.01074.005.05WA" u="1"/>
        <s v="47-107189-01WC" u="1"/>
        <s v="72-102092-03WA" u="1"/>
        <s v="1A32M4T00-01EWC" u="1"/>
        <s v="700-128071-01WA" u="1"/>
        <s v="700-130962-01WA" u="1"/>
        <s v="700-114890-01BWC" u="1"/>
        <s v="700-126276-01AWE" u="1"/>
        <s v="8W249-058WA" u="1"/>
        <s v="2D228-091EWB" u="1"/>
        <s v="700-113881-01AWG" u="1"/>
        <s v="700-118419-03AWA" u="1"/>
        <s v="700-119852-02WA" u="1"/>
        <s v="47-107087-01WA" u="1"/>
        <s v="47-107188-01WB" u="1"/>
        <s v="700-125071-01WB" u="1"/>
        <s v="700-129439-01WA" u="1"/>
        <s v="700-130886-02WB" u="1"/>
        <s v="7A182EB00-00EWA" u="1"/>
        <s v="700-111880-01AWC" u="1"/>
        <s v="700-133150-01WA1" u="1"/>
        <s v="2A662KY00-600-GWC" u="1"/>
        <s v="2A662VL00-600-GWC" u="1"/>
        <s v="2A662VS00-600-GWC" u="1"/>
        <s v="2A662VT00-600-GWC" u="1"/>
        <s v="2A662WS00-600-GWC" u="1"/>
        <s v="2A662WT00-600-GWC" u="1"/>
        <s v="2A662YK00-600-GWC" u="1"/>
        <s v="423.00329.005.03WA" u="1"/>
        <s v="524.190319.04WA" u="1"/>
        <s v="800-103265-01PWE" u="1"/>
        <s v="423.00329.005.03WB" u="1"/>
        <s v="1B33EHN00-01EWF" u="1"/>
        <s v="1B33SSW00-04EWC" u="1"/>
        <s v="2A0600500-00EWA1" u="1"/>
        <s v="2A0601600-00EWA1" u="1"/>
        <s v="2A580MH00-80EWAX" u="1"/>
        <s v="50-2083-01AWA" u="1"/>
        <s v="1B33FDB00-01EWC" u="1"/>
        <s v="2A6204900-01EWB" u="1"/>
        <s v="6B09DG400-00EWA" u="1"/>
        <s v="700-107313-01WC" u="1"/>
        <s v="700-113484-01NWB" u="1"/>
        <s v="7A698-178EWA1" u="1"/>
        <s v="73-102908-04WA" u="1"/>
        <s v="2A6618F00-00EWA" u="1"/>
        <s v="5J030C700-00EWA" u="1"/>
        <s v="700-129407-02WA" u="1"/>
        <s v="700-132962-01WA" u="1"/>
        <s v="700-129940-02AWC" u="1"/>
        <s v="6B1603900-000-GWA" u="1"/>
        <s v="6B1604Q00-000-GWA" u="1"/>
        <s v="6B160A800-000-GWA" u="1"/>
        <s v="6B160F800-000-GWA" u="1"/>
        <s v="6B160FB00-000-GWA" u="1"/>
        <s v="6B160FG00-000-GWA" u="1"/>
        <s v="6B160H100-000-GWA" u="1"/>
        <s v="6B160H200-000-GWA" u="1"/>
        <s v="6B1612100-000-GWA" u="1"/>
        <s v="6B1612B00-000-GWA" u="1"/>
        <s v="6B161YA00-000-GWA" u="1"/>
        <s v="6B1620400-000-GWA" u="1"/>
        <s v="6B1620600-000-GWA" u="1"/>
        <s v="6B1623C00-000-GWA" u="1"/>
        <s v="6B1624200-000-GWA" u="1"/>
        <s v="6B1624M00-000-GWA" u="1"/>
        <s v="6B1628Q00-000-GWA" u="1"/>
        <s v="6B162G100-000-GWA" u="1"/>
        <s v="6B162G200-000-GWA" u="1"/>
        <s v="6B162G900-000-GWA" u="1"/>
        <s v="6B162HW00-000-GWA" u="1"/>
        <s v="6B162QS00-000-GWA" u="1"/>
        <s v="6B162QW00-000-GWA" u="1"/>
        <s v="6B162SH00-000-GWA" u="1"/>
        <s v="6B1635P00-000-GWA" u="1"/>
        <s v="6B1636C00-000-GWA" u="1"/>
        <s v="6B163MP00-000-GWA" u="1"/>
        <s v="6B163NV00-000-GWA" u="1"/>
        <s v="6B163RV00-000-GWA" u="1"/>
        <s v="6B163RW00-000-GWA" u="1"/>
        <s v="6B163RY00-000-GWA" u="1"/>
        <s v="6B163S100-000-GWA" u="1"/>
        <s v="6B163TY00-000-GWA" u="1"/>
        <s v="6B1648U00-000-GWA" u="1"/>
        <s v="6B164B000-000-GWA" u="1"/>
        <s v="6B164BL00-000-GWA" u="1"/>
        <s v="6B164E000-000-GWA" u="1"/>
        <s v="6B164EQ00-000-GWA" u="1"/>
        <s v="6B164ER00-000-GWA" u="1"/>
        <s v="6B164ES00-000-GWA" u="1"/>
        <s v="6B164ET00-000-GWA" u="1"/>
        <s v="6B164EV00-000-GWA" u="1"/>
        <s v="1B33B8400-01EWB" u="1"/>
        <s v="2J012PC00-11EWB" u="1"/>
        <s v="800-105850-01WD" u="1"/>
        <s v="2D228-291EWB" u="1"/>
        <s v="3K326-004EWAX" u="1"/>
        <s v="7GE87-022EWA2" u="1"/>
        <s v="51-101977-01WB" u="1"/>
        <s v="700-115207-01BWJ" u="1"/>
        <s v="700-133343-01AWA" u="1"/>
        <s v="700-136619-01AWA" u="1"/>
        <s v="7GB98-023EWA" u="1"/>
        <s v="700-119988-01WB" u="1"/>
        <s v="700-130791-01WD" u="1"/>
        <s v="7A698-278EWA1" u="1"/>
        <s v="700-115907-05WA" u="1"/>
        <s v="700-117863-01WH" u="1"/>
        <s v="700-133962-01WA" u="1"/>
        <s v="700-107608-01AWE" u="1"/>
        <s v="6B09LHM00-GDN-01WA" u="1"/>
        <s v="6B09MD400-GDN-01WA" u="1"/>
        <s v="800-109957-02WB" u="1"/>
        <s v="84-101358-02EWA" u="1"/>
        <s v="700-111023-01AWB" u="1"/>
        <s v="2A370UW00-000-GWC" u="1"/>
        <s v="3M036-10EWA" u="1"/>
        <s v="8CC00-787WA" u="1"/>
        <s v="50-100637-01WB" u="1"/>
        <s v="51-103369-01WA" u="1"/>
        <s v="1B23SV200-01EWA" u="1"/>
        <s v="1B41NPQ00-11EWD" u="1"/>
        <s v="1A32P5D00K01EWA1" u="1"/>
        <s v="2D706-182EWC" u="1"/>
        <s v="47-104840-01WC" u="1"/>
        <s v="700-128071-01WB" u="1"/>
        <s v="700-130962-01WB" u="1"/>
        <s v="700-136986-01WA" u="1"/>
        <s v="441.01074.005.15WB" u="1"/>
        <s v="3E022-01EWA" u="1"/>
        <s v="1B33PTA00-01EWA" u="1"/>
        <s v="700-123242-01WA" u="1"/>
        <s v="7JY34-982EWB" u="1"/>
        <s v="2D610-171EWAX" u="1"/>
        <s v="2D610-223EWCX" u="1"/>
        <s v="1465477-00-AWA" u="1"/>
        <s v="1B031E500-00EWB" u="1"/>
        <s v="1B23PVJ00-01EWA" u="1"/>
        <s v="7A2709300-00EWA" u="1"/>
        <s v="84-101478-01EWA" u="1"/>
        <s v="2A660LA00-00EWA1" u="1"/>
        <s v="3E307-002EWA" u="1"/>
        <s v="425.181224.03WC" u="1"/>
        <s v="700-122268-01WF" u="1"/>
        <s v="700-125072-01WE" u="1"/>
        <s v="700-39366-01AWB" u="1"/>
        <s v="700-115728-01LWB" u="1"/>
        <s v="1B23WAQ00-01LEWA1" u="1"/>
        <s v="1H220-220EWC" u="1"/>
        <s v="7AB01-003EWA" u="1"/>
        <s v="7A698-294EWA1" u="1"/>
        <s v="51-102407-01WC" u="1"/>
        <s v="700-108244-01WB" u="1"/>
        <s v="700-124243-01WC" u="1"/>
        <s v="700-125439-01WC" u="1"/>
        <s v="700-130886-02WC" u="1"/>
        <s v="7A182EF00-00EWA" u="1"/>
        <s v="3E133-001EWA" u="1"/>
        <s v="1B21NLG00-11EWC" u="1"/>
        <s v="1B33PTB00-01EWA" u="1"/>
        <s v="700-125234-02WA" u="1"/>
        <s v="1B331KE00-01LEWA1" u="1"/>
        <s v="1B331KN00-01LEWA1" u="1"/>
        <s v="1B331L400-01LEWA1" u="1"/>
        <s v="1B338G600-01LEWA1" u="1"/>
        <s v="1B338G900-01LEWA1" u="1"/>
        <s v="1B338GB00-01LEWA1" u="1"/>
        <s v="1B338GC00-01LEWA1" u="1"/>
        <s v="1B338GY00-01LEWA1" u="1"/>
        <s v="441.01095.005.31WF" u="1"/>
        <s v="2D228-663EWC" u="1"/>
        <s v="79-100213-01WA" u="1"/>
        <s v="7A174EG00-00EWA" u="1"/>
        <s v="49-1165-01WA" u="1"/>
        <s v="47-103587-01WB" u="1"/>
        <s v="1B33ETT00-02EWB" u="1"/>
        <s v="700-136962-01WA" u="1"/>
        <s v="700-120322-01LAWC" u="1"/>
        <s v="48-101046-01WA" u="1"/>
        <s v="1B33PTC00-01EWA" u="1"/>
        <s v="700-124210-02WA" u="1"/>
        <s v="37-101314-01WA" u="1"/>
        <s v="37-101341-01WD" u="1"/>
        <s v="1A32GM400-00EWC" u="1"/>
        <s v="84-101546-03EWA" u="1"/>
        <s v="3A514-002EWA" u="1"/>
        <s v="700-130791-01WE" u="1"/>
        <s v="47-107788-01WB" u="1"/>
        <s v="800-102887-02WA" u="1"/>
        <s v="1B21NLG00-01EWD" u="1"/>
        <s v="700-110847-02CWD" u="1"/>
        <s v="700-134791-02AWC" u="1"/>
        <s v="1B338U700-11LEWA1" u="1"/>
        <s v="7M800-905EWA" u="1"/>
        <s v="7A711-102EWA1" u="1"/>
        <s v="441.01086.005.09WA" u="1"/>
        <s v="7D0505G00-02EWB" u="1"/>
        <s v="800-109956-02WA" u="1"/>
        <s v="441.01086.005.09WB" u="1"/>
        <s v="2A6500C00-00EWA" u="1"/>
        <s v="700-110902-04WA" u="1"/>
        <s v="700-121310-01WB" u="1"/>
        <s v="502-100381-01EWA" u="1"/>
        <s v="700-124273-01BWE" u="1"/>
        <s v="441.01074.005.09WD" u="1"/>
        <s v="49-1260-01WA" u="1"/>
        <s v="441.01073.005-01WA" u="1"/>
        <s v="74-123267-93WA" u="1"/>
        <s v="800-49677-01WF" u="1"/>
        <s v="2C030BG10-35EWB" u="1"/>
        <s v="2C030BG10-55EWA" u="1"/>
        <s v="3C0326000-01EWA" u="1"/>
        <s v="700-117848-01AWH" u="1"/>
        <s v="700-133458-01AWA" u="1"/>
        <s v="4J610-017EWB" u="1"/>
        <s v="1B33ETS00-02EWC" u="1"/>
        <s v="1B33ETW00-02EWB" u="1"/>
        <s v="700-130886-02WD" u="1"/>
        <s v="49-1048-01WA" u="1"/>
        <s v="47-102540-01WC" u="1"/>
        <s v="700-129438-01WA" u="1"/>
        <s v="3A021BQ00-01EWA3" u="1"/>
        <s v="800-38648-01BWA" u="1"/>
        <s v="700-110908-02AWH" u="1"/>
        <s v="700-132138-01AWB" u="1"/>
        <s v="700-133538-01AWA" u="1"/>
        <s v="800-48504-01WE" u="1"/>
        <s v="700-107312-01WC" u="1"/>
        <s v="700-124323-01WD" u="1"/>
        <s v="700-120322-01LBWC" u="1"/>
        <s v="700-129406-02WA" u="1"/>
        <s v="700-124321-02BWE" u="1"/>
        <s v="700-121289-01WB" u="1"/>
        <s v="800-109672-03WB" u="1"/>
        <s v="1B33F2E00-00EWB" u="1"/>
        <s v="700-115907-05WC" u="1"/>
        <s v="1B3320T00-02EWC" u="1"/>
        <s v="2A660HW00-11EWA" u="1"/>
        <s v="5J030A800-00EWA" u="1"/>
        <s v="700-123418-02WC" u="1"/>
        <s v="700-124358-01WC" u="1"/>
        <s v="700-133961-01WA" u="1"/>
        <s v="700-122331-01AWE" u="1"/>
        <s v="700-112596-01LAWJ" u="1"/>
        <s v="700-120173-01WB" u="1"/>
        <s v="1048094-00-DLBWA" u="1"/>
        <s v="1B03G6P00-00EWB" u="1"/>
        <s v="1B33N3D00-03EWC" u="1"/>
        <s v="700-132002-02AWB" u="1"/>
        <s v="51-102721-01WA" u="1"/>
        <s v="1B23W3G00-02EWA" u="1"/>
        <s v="700-119771-02WB" u="1"/>
        <s v="7GD14-081EWA1" u="1"/>
        <s v="7GD36-162EWA1" u="1"/>
        <s v="47-106932-01WB" u="1"/>
        <s v="700-112894-01WB" u="1"/>
        <s v="700-114962-01WA" u="1"/>
        <s v="7A173AE00-00EWA" u="1"/>
        <s v="3E218-001EWA" u="1"/>
        <s v="2A583TU00-01EWA" u="1"/>
        <s v="1B03G6Q00-00EWB" u="1"/>
        <s v="700-132410-01AWA" u="1"/>
        <s v="3E022-011EWA" u="1"/>
        <s v="51-101487-01WC" u="1"/>
        <s v="51-102922-01WB" u="1"/>
        <s v="1B33ETW00-02EWC" u="1"/>
        <s v="350507K00-00EWA" u="1"/>
        <s v="6B0806W00-GDN-GPWA" u="1"/>
        <s v="6B0807W00-GDN-GPWA" u="1"/>
        <s v="3K559-061EWA" u="1"/>
        <s v="7A514-001EWA1" u="1"/>
        <s v="1B23HHS00-01EWB" u="1"/>
        <s v="2J012PF00-11EWD" u="1"/>
        <s v="6B161VD00-00EWA" u="1"/>
        <s v="700-124426-01WC" u="1"/>
        <s v="700-135961-01WA" u="1"/>
        <s v="2J053L800-00EWB" u="1"/>
        <s v="700-130884-02WA" u="1"/>
        <s v="7A430-001EWA1" u="1"/>
        <s v="50-101047-01AWA" u="1"/>
        <s v="3A233-001EWA" u="1"/>
        <s v="51-102921-01WA" u="1"/>
        <s v="1B03V5R00-02EWC" u="1"/>
        <s v="350507L00-00EWA" u="1"/>
        <s v="700-127311-01WD" u="1"/>
        <s v="7D050L400-00EWA" u="1"/>
        <s v="700-136621-01MWB" u="1"/>
        <s v="6B160VT00-600-GWA" u="1"/>
        <s v="6B163VD00-600-GWA" u="1"/>
        <s v="48-101662-01WA" u="1"/>
        <s v="48-101855-01WB" u="1"/>
        <s v="48-101947-01WB" u="1"/>
        <s v="1B23HHT00-01EWB" u="1"/>
        <s v="700-107359-01WC" u="1"/>
        <s v="700-121426-01WD" u="1"/>
        <s v="700-123310-01WC" u="1"/>
        <s v="700-136961-01WA" u="1"/>
        <s v="700-107721-01LAWC" u="1"/>
        <s v="7EA32-900EWA" u="1"/>
        <s v="47-107099-01WD" u="1"/>
        <s v="47-108608-01WA" u="1"/>
        <s v="7GZ96-024EWA" u="1"/>
        <s v="47-106019-01WD" u="1"/>
        <s v="1B33HP900-02EWA" u="1"/>
        <s v="1B33JT200-02EWC" u="1"/>
        <s v="700-39654-01CWD" u="1"/>
        <s v="350507M00-00EWA" u="1"/>
        <s v="7D050L500-00EWA" u="1"/>
        <s v="6B0211A05-000-GWA" u="1"/>
        <s v="47-101494-01WA" u="1"/>
        <s v="49-100494-01WA" u="1"/>
        <s v="2T0307100-10EWA" u="1"/>
        <s v="28-13095-01WC" u="1"/>
        <s v="2D006-122LEWB" u="1"/>
        <s v="47-107098-01WC" u="1"/>
        <s v="1B23H6K00-20EWA" u="1"/>
        <s v="700-124449-01WB" u="1"/>
        <s v="700-111376-01BWE" u="1"/>
        <s v="700-117244-03BWE" u="1"/>
        <s v="2J056B800-000-GWB" u="1"/>
        <s v="2J056BC00-000-GWB" u="1"/>
        <s v="2J056BD00-000-GWB" u="1"/>
        <s v="7TD99-001EWA" u="1"/>
        <s v="800-49890-01WC" u="1"/>
        <s v="1B330TK00-01LEWA" u="1"/>
        <s v="1B330TT00-01LEWA" u="1"/>
        <s v="1B330TU00-01LEWA" u="1"/>
        <s v="1B330TW00-01LEWA" u="1"/>
        <s v="1B330TY00-01LEWA" u="1"/>
        <s v="1B331K900-01LEWA" u="1"/>
        <s v="1B331LD00-01LEWA" u="1"/>
        <s v="1B331LN00-01LEWA" u="1"/>
        <s v="1B331M000-01LEWA" u="1"/>
        <s v="1B331M200-01LEWA" u="1"/>
        <s v="1B331M300-01LEWA" u="1"/>
        <s v="1B334CF00-01LEWA" u="1"/>
        <s v="1B334KU00-01LEWA" u="1"/>
        <s v="1B338GW00-01LEWA" u="1"/>
        <s v="1B339AC00-01LEWA" u="1"/>
        <s v="1B339K300-01LEWA" u="1"/>
        <s v="1B339LD00-01LEWA" u="1"/>
        <s v="1B339LE00-01LEWA" u="1"/>
        <s v="1B33APM00-01LEWA" u="1"/>
        <s v="1B33APS00-01LEWA" u="1"/>
        <s v="1B33APU00-01LEWA" u="1"/>
        <s v="1B33AQ100-01LEWA" u="1"/>
        <s v="1B33AQU00-01LEWA" u="1"/>
        <s v="1B33ARA00-01LEWA" u="1"/>
        <s v="1B33ARB00-01LEWA" u="1"/>
        <s v="1B33ARD00-01LEWA" u="1"/>
        <s v="1B33E9W00-01LEWA" u="1"/>
        <s v="1B33JDE00-01LEWA" u="1"/>
        <s v="1B33K9Q00-01LEWA" u="1"/>
        <s v="1B33K9R00-01LEWA" u="1"/>
        <s v="1B33K9S00-01LEWA" u="1"/>
        <s v="1B33KHD00-01LEWA" u="1"/>
        <s v="1B33KHF00-01LEWA" u="1"/>
        <s v="1B33KHJ00-01LEWA" u="1"/>
        <s v="1B33L9F00-01LEWA" u="1"/>
        <s v="1B33L9J00-01LEWA" u="1"/>
        <s v="1B33L9K00-01LEWA" u="1"/>
        <s v="1B33L9L00-01LEWA" u="1"/>
        <s v="1B33L9M00-01LEWA" u="1"/>
        <s v="1B33NY500-01LEWA" u="1"/>
        <s v="1B33NY600-01LEWA" u="1"/>
        <s v="1B33SAT00-01LEWA" u="1"/>
        <s v="800-47180-02WE" u="1"/>
        <s v="350507N00-00EWA" u="1"/>
        <s v="700-112895-01WE" u="1"/>
        <s v="700-115061-01EWB" u="1"/>
        <s v="700-132047-02BWB" u="1"/>
        <s v="48-2019-01AWA" u="1"/>
        <s v="1B3352R00-02EWA" u="1"/>
        <s v="2A2200300-51EWA" u="1"/>
        <s v="700-115790-01WB" u="1"/>
        <s v="700-128254-01WC" u="1"/>
        <s v="47-107088-01WA" u="1"/>
        <s v="1B33HR700-02EWD" u="1"/>
        <s v="2J040B500-00EWC" u="1"/>
        <s v="700-123241-01WB" u="1"/>
        <s v="700-127425-01WA" u="1"/>
        <s v="700-131880-01WA" u="1"/>
        <s v="700-124274-01AWE" u="1"/>
        <s v="441.01073.005-05WB" u="1"/>
        <s v="2D022-163EWD" u="1"/>
        <s v="7GE87-015EWA2" u="1"/>
        <s v="700-115229-01BWJ" u="1"/>
        <s v="700-120237-01CWB" u="1"/>
        <s v="50-100539-01WC" u="1"/>
        <s v="2J052PT00-00EWB" u="1"/>
        <s v="700-135961-01WB" u="1"/>
        <s v="2A588J500-HJL-GWB" u="1"/>
        <s v="7A698-179EWA1" u="1"/>
        <s v="47-104926-01WD" u="1"/>
        <s v="47-107197-01WB" u="1"/>
        <s v="2J040B600-00EWC" u="1"/>
        <s v="700-127277-01WB" u="1"/>
        <s v="700-130884-02WB" u="1"/>
        <s v="700-124262-01AWE" u="1"/>
        <s v="3J110MH-008EWA1" u="1"/>
        <s v="1B331LM00-11LEWA" u="1"/>
        <s v="7B177KL00-000-GWE" u="1"/>
        <s v="2D022-171EWD" u="1"/>
        <s v="7GE87-023EWA2" u="1"/>
        <s v="350507P00-00EWA" u="1"/>
        <s v="700-133261-01AWA" u="1"/>
        <s v="700-133353-01AWA" u="1"/>
        <s v="51-103187-01WB" u="1"/>
        <s v="700-107311-01WC" u="1"/>
        <s v="700-107359-01WD" u="1"/>
        <s v="700-115950-01WB" u="1"/>
        <s v="37-2041-01WA" u="1"/>
        <s v="7A698-187EWA1" u="1"/>
        <s v="1B23H6J00-00EWC" u="1"/>
        <s v="2A5818700-00EWA" u="1"/>
        <s v="700-124413-01WB" u="1"/>
        <s v="700-128277-01WB" u="1"/>
        <s v="700-133880-01WA" u="1"/>
        <s v="7A183GT00-00EWA" u="1"/>
        <s v="1B237S300-03EWB1" u="1"/>
        <s v="2A2709500-00EWA1" u="1"/>
        <s v="700-131740-01BWD" u="1"/>
        <s v="47-106024-01WA" u="1"/>
        <s v="3C0350F00-00EWB" u="1"/>
        <s v="7D114EF00-00EWCX" u="1"/>
        <s v="7PK15-650EWA" u="1"/>
        <s v="51-101894-01WB" u="1"/>
        <s v="1B0302100-23EWC" u="1"/>
        <s v="1B03V5S00-02EWD" u="1"/>
        <s v="350507Q00-00EWA" u="1"/>
        <s v="1A01WK700-00SEWE" u="1"/>
        <s v="1B33HR900-03EWB1" u="1"/>
        <s v="700-135523-01BWA" u="1"/>
        <s v="7QG28-500EWA" u="1"/>
        <s v="700-110973-01WB" u="1"/>
        <s v="700-117861-01WH" u="1"/>
        <s v="700-125413-01WB" u="1"/>
        <s v="700-129369-01WB" u="1"/>
        <s v="502-100312-01EWB" u="1"/>
        <s v="3E027-001EWA" u="1"/>
        <s v="3E119-001EWA" u="1"/>
        <s v="7YT20-005EWA" u="1"/>
        <s v="47-106032-01WA" u="1"/>
        <s v="47-106243-01WD" u="1"/>
        <s v="72-101451-02WC" u="1"/>
        <s v="2J052LF00-00EWB" u="1"/>
        <s v="361.00847.005WA" u="1"/>
        <s v="700-104173-01WA" u="1"/>
        <s v="700-117860-01WF" u="1"/>
        <s v="7A401-004EWA1" u="1"/>
        <s v="51-101994-01WB" u="1"/>
        <s v="1B03V5T00-02EWD" u="1"/>
        <s v="350507R00-00EWA" u="1"/>
        <s v="3A115-01EWA" u="1"/>
        <s v="3A110-005EWA" u="1"/>
        <s v="7AA30-001EWA1" u="1"/>
        <s v="2A0600B00-00EWA" u="1"/>
        <s v="800-107422-01PWA" u="1"/>
        <s v="1B03FB302-01EWB" u="1"/>
        <s v="700-114961-01WA" u="1"/>
        <s v="700-125173-01WC" u="1"/>
        <s v="700-131880-01WB" u="1"/>
        <s v="1B41UDC00P01EWAX" u="1"/>
        <s v="2A587BV00-000-GWC" u="1"/>
        <s v="84-2177-02EWA" u="1"/>
        <s v="2A581NT00-01EWA" u="1"/>
        <s v="700-118097-03AWE" u="1"/>
        <s v="2D220-352EWE" u="1"/>
        <s v="2D221-561UEWA" u="1"/>
        <s v="1B03V5U00-02EWD" u="1"/>
        <s v="1B51SPE00-01EWB" u="1"/>
        <s v="350507S00-00EWA" u="1"/>
        <s v="7B3009300-00EWB" u="1"/>
        <s v="3E307-011EWA" u="1"/>
        <s v="50-100654-01WB" u="1"/>
        <s v="51-103386-01WA" u="1"/>
        <s v="2A0600C00-00EWA" u="1"/>
        <s v="2A610Y900-00EWB" u="1"/>
        <s v="1B03FBS00-01EWB" u="1"/>
        <s v="1B33HRD00-02EWB" u="1"/>
        <s v="700-108242-01WB" u="1"/>
        <s v="700-123413-01WC" u="1"/>
        <s v="700-130884-02WC" u="1"/>
        <s v="700-135960-01WA" u="1"/>
        <s v="7WK96-035EWA" u="1"/>
        <s v="700-120608-01WB" u="1"/>
        <s v="700-130883-02WA" u="1"/>
        <s v="1B33A7Y00-31LEWA" u="1"/>
        <s v="1B33A8100-31LEWA" u="1"/>
        <s v="700-111885-03AWC" u="1"/>
        <s v="1B03V5V00-02EWD" u="1"/>
        <s v="700-121427-01WH" u="1"/>
        <s v="3A516-002EWA" u="1"/>
        <s v="3E251-001EWA" u="1"/>
        <s v="7Q112-405EWA" u="1"/>
        <s v="47-110314-01WA" u="1"/>
        <s v="470.00101.100WB" u="1"/>
        <s v="700-115950-01WC" u="1"/>
        <s v="700-127310-01WD" u="1"/>
        <s v="1B33HRE00-02EWB" u="1"/>
        <s v="700-124277-01WD" u="1"/>
        <s v="700-133880-01WB" u="1"/>
        <s v="700-136960-01WA" u="1"/>
        <s v="700-117320-01LAWC" u="1"/>
        <s v="700-120092-01WC" u="1"/>
        <s v="700-128276-01WA" u="1"/>
        <s v="7A183EP00-00EWA" u="1"/>
        <s v="700-115903-06BWC" u="1"/>
        <s v="700-118743-01HWE" u="1"/>
        <s v="2J005-105EWC" u="1"/>
        <s v="3AF17-001EWA" u="1"/>
        <s v="47-108129-01WE" u="1"/>
        <s v="700-36157-01WA" u="1"/>
        <s v="2A0602M00-00EWA" u="1"/>
        <s v="1B33K3700-01EWC2" u="1"/>
        <s v="7AD20-110EWA1" u="1"/>
        <s v="700-108304-01KWC" u="1"/>
        <s v="700-116388-01AWA" u="1"/>
        <s v="700-136388-01AWA" u="1"/>
        <s v="700-107346-01WC" u="1"/>
        <s v="700-123529-01WD" u="1"/>
        <s v="1B33KA800-03LEWD" u="1"/>
        <s v="3M822-02EWA" u="1"/>
        <s v="49-1006-01WA" u="1"/>
        <s v="P07-0276-00WA" u="1"/>
        <s v="700-110932-03WA" u="1"/>
        <s v="37-101331-01WA" u="1"/>
        <s v="5J030CM00-00EWA" u="1"/>
        <s v="700-122507-01WH" u="1"/>
        <s v="1B33U1R00-02EWC" u="1"/>
        <s v="2A6100S00-01EWA" u="1"/>
        <s v="700-119790-01WC" u="1"/>
        <s v="700-105026-01FWC" u="1"/>
        <s v="700-110766-01AWH" u="1"/>
        <s v="700-133192-01AWA" u="1"/>
        <s v="1B615EC00-00EWC" u="1"/>
        <s v="2A410W500-00EWB" u="1"/>
        <s v="700-135880-01WB" u="1"/>
        <s v="7GD14-058EWA1" u="1"/>
        <s v="7GE86-016EWA2" u="1"/>
        <s v="P07-0286-00WA" u="1"/>
        <s v="47-106936-01WE" u="1"/>
        <s v="1B31H3L00P01EWB" u="1"/>
        <s v="700-118273-01AWE" u="1"/>
        <s v="700-123653-02AWD" u="1"/>
        <s v="700-124273-01AWE" u="1"/>
        <s v="1B03V5Y00-02EWD" u="1"/>
        <s v="2J0138500-00EWA" u="1"/>
        <s v="700-47130-01LPWD" u="1"/>
        <s v="50-100953-01WA" u="1"/>
        <s v="700-39649-01BWC" u="1"/>
        <s v="5J509YM00-01EWB" u="1"/>
        <s v="700-130884-02WD" u="1"/>
        <s v="700-135960-01WB" u="1"/>
        <s v="2J0140400-600-GWC" u="1"/>
        <s v="2J0141P00-600-GWC" u="1"/>
        <s v="2J014LQ00-600-GWC" u="1"/>
        <s v="2J015G100-600-GWC" u="1"/>
        <s v="700-125344-01WB" u="1"/>
        <s v="700-127276-01WB" u="1"/>
        <s v="700-123845-01AWD" u="1"/>
        <s v="3A228-096EWC" u="1"/>
        <s v="7A176CD00-00EWA" u="1"/>
        <s v="700-106442-01BWA" u="1"/>
        <s v="700-120228-01AWB" u="1"/>
        <s v="7QG53-300EWA" u="1"/>
        <s v="700-107310-01WC" u="1"/>
        <s v="700-109242-01WC" u="1"/>
        <s v="700-115649-02LWB" u="1"/>
        <s v="47-105398-01WC" u="1"/>
        <s v="700-109405-02WA" u="1"/>
        <s v="700-124412-01WB" u="1"/>
        <s v="700-112831-01BWD" u="1"/>
        <s v="471-00019-01WA" u="1"/>
        <s v="1B051YB00-01EWA" u="1"/>
        <s v="700-122507-02WA" u="1"/>
        <s v="1B33EHP00-01EWD2" u="1"/>
        <s v="1B33FSL00-01EWD2" u="1"/>
        <s v="7JG99-212EWD" u="1"/>
        <s v="700-118974-01WD" u="1"/>
        <s v="7A176CE00-00EWA" u="1"/>
        <s v="7D113H910-00EWA" u="1"/>
        <s v="2A583-009EWB" u="1"/>
        <s v="3E022-004EWA" u="1"/>
        <s v="1B33HRF00-02EWC" u="1"/>
        <s v="700-118881-01WB" u="1"/>
        <s v="700-121185-01WF" u="1"/>
        <s v="800-107785-03WA" u="1"/>
        <s v="2J053VS00-600-GWB" u="1"/>
        <s v="2J054BE00-600-GWB" u="1"/>
        <s v="2J054BF00-600-GWB" u="1"/>
        <s v="2J054BS00-600-GWB" u="1"/>
        <s v="2J056EE00-600-GWB" u="1"/>
        <s v="2J056EG00-600-GWB" u="1"/>
        <s v="49-100287-01WA" u="1"/>
        <s v="1B08MR910-00EWA" u="1"/>
        <s v="700-125113-01AWF" u="1"/>
        <s v="1B41N6L00-00EWA" u="1"/>
        <s v="700-120171-01WB" u="1"/>
        <s v="700-121091-01WB" u="1"/>
        <s v="700-126267-02WA" u="1"/>
        <s v="7A183CM00-00EWA" u="1"/>
        <s v="7A230-002EWA1" u="1"/>
        <s v="7A320-003EWA1" u="1"/>
        <s v="7A508-001EWA1" u="1"/>
        <s v="1A01WJC00-22EWE" u="1"/>
        <s v="2A610Y800-00EWD" u="1"/>
        <s v="2J0718T00-66EWA" u="1"/>
        <s v="3M152-002EWA" u="1"/>
        <s v="50-2025-01AWA" u="1"/>
        <s v="700-122185-01WF" u="1"/>
        <s v="700-130960-01WD" u="1"/>
        <s v="1B41UD800P01EWCX" u="1"/>
        <s v="700-116897-01EWH" u="1"/>
        <s v="51-0354-01WA" u="1"/>
        <s v="1A32HQS00-00EWC" u="1"/>
        <s v="700-107609-01WB" u="1"/>
        <s v="700-125172-01WC" u="1"/>
        <s v="700-125400-01WB" u="1"/>
        <s v="700-128160-01WB" u="1"/>
        <s v="2J0138500-00EWB" u="1"/>
        <s v="6B0900H00-GDN-GPWA" u="1"/>
        <s v="6B09J2800-GDN-GPWA" u="1"/>
        <s v="3KW79-003EWC" u="1"/>
        <s v="700-39649-01BWD" u="1"/>
        <s v="3E150-002EWA" u="1"/>
        <s v="3E152-001EWA" u="1"/>
        <s v="7M800-007EWA" u="1"/>
        <s v="51-101386-01WA" u="1"/>
        <s v="51-0355-01WA" u="1"/>
        <s v="47-109597-01WA" u="1"/>
        <s v="700-46167-01WC" u="1"/>
        <s v="700-107369-01WC" u="1"/>
        <s v="700-123412-01WC" u="1"/>
        <s v="3H085-005EWA" u="1"/>
        <s v="7A430-010EWA1" u="1"/>
        <s v="3A343-001EWA" u="1"/>
        <s v="51-101426-04WA" u="1"/>
        <s v="700-113973-01WD" u="1"/>
        <s v="6B0211A06-000-GWA" u="1"/>
        <s v="700-107357-01WC" u="1"/>
        <s v="700-109425-01WB" u="1"/>
        <s v="4J492-005EWA1" u="1"/>
        <s v="47-104718-01WC" u="1"/>
        <s v="47-108525-01WA" u="1"/>
        <s v="1B41N6K00-00EWB" u="1"/>
        <s v="700-121287-01WC" u="1"/>
        <s v="700-118742-01HWE" u="1"/>
        <s v="3B027-152EWAX" u="1"/>
        <s v="2A581H50S-010EWB" u="1"/>
        <s v="7GE87-008EWA2" u="1"/>
        <s v="700-40936-02WB" u="1"/>
        <s v="800-107785-03WB" u="1"/>
        <s v="700-107345-01WC" u="1"/>
        <s v="7A183EY00-00EWA" u="1"/>
        <s v="8BK00-001WA" u="1"/>
        <s v="700-122323-01WJ" u="1"/>
        <s v="700-126287-01WB" u="1"/>
        <s v="700-126423-01WA" u="1"/>
        <s v="700-126607-01WA" u="1"/>
        <s v="700-111376-01AWE" u="1"/>
        <s v="700-112938-02BWD" u="1"/>
        <s v="700-132156-01CWF" u="1"/>
        <s v="8W249-068WA" u="1"/>
        <s v="51-1157-01WA" u="1"/>
        <s v="700-121090-01WA" u="1"/>
        <s v="800-103059-01PWN" u="1"/>
        <s v="800-47548-02WD" u="1"/>
        <s v="2A410WA00-00EWA" u="1"/>
        <s v="700-43799-01LWE" u="1"/>
        <s v="2D221-792EWC" u="1"/>
        <s v="800-46182-01AWC" u="1"/>
        <s v="7A698-088EWA1" u="1"/>
        <s v="07-100412-02WA" u="1"/>
        <s v="47-107198-01WB" u="1"/>
        <s v="700-129355-01WA" u="1"/>
        <s v="700-133882-02WA" u="1"/>
        <s v="420.372C2A.005WA" u="1"/>
        <s v="700-122856-01AWD" u="1"/>
        <s v="7A800-913EWA" u="1"/>
        <s v="7D113H910-30EWA" u="1"/>
        <s v="7D081NT00-000-GWA" u="1"/>
        <s v="7D081NU00-000-GWA" u="1"/>
        <s v="800-47547-02WC" u="1"/>
        <s v="700-33982-01AWA" u="1"/>
        <s v="700-115229-01AWJ" u="1"/>
        <s v="700-135639-01AWA" u="1"/>
        <s v="700-120240-01WE" u="1"/>
        <s v="2D230-092EWC" u="1"/>
        <s v="700-115907-06WA" u="1"/>
        <s v="700-111424-02AWE" u="1"/>
        <s v="700-115240-02AWE" u="1"/>
        <s v="700-123844-01AWD" u="1"/>
        <s v="463.00006.010WA" u="1"/>
        <s v="800-105950-01WD" u="1"/>
        <s v="1B022K600-11EWA" u="1"/>
        <s v="700-136625-01BWA" u="1"/>
        <s v="37-2029-01WA" u="1"/>
        <s v="3M039-001EWA" u="1"/>
        <s v="51-184903-01WA" u="1"/>
        <s v="2A6304N00-01EWA" u="1"/>
        <s v="2J0100100-00EWB" u="1"/>
        <s v="7A698-196EWA1" u="1"/>
        <s v="1B61AYK00-00EWA" u="1"/>
        <s v="2J053HA00-00EWA" u="1"/>
        <s v="700-124459-01WC" u="1"/>
        <s v="700-127539-01WB" u="1"/>
        <s v="700-115216-01AWF" u="1"/>
        <s v="3E026-01EWA" u="1"/>
        <s v="49-0523-01WA" u="1"/>
        <s v="2J071J900-00EWA" u="1"/>
        <s v="361.00848.005WA" u="1"/>
        <s v="700-120254-02WB" u="1"/>
        <s v="700-120274-01WB" u="1"/>
        <s v="800-47361-02WA" u="1"/>
        <s v="700-123345-01WG" u="1"/>
        <s v="2A4400Q00-01EWA1" u="1"/>
        <s v="700-117103-02AWB" u="1"/>
        <s v="7A698-296EWA1" u="1"/>
        <s v="2J053HB00-00EWA" u="1"/>
        <s v="700-124355-01WC" u="1"/>
        <s v="7D050LF00-00EWB" u="1"/>
        <s v="2A580J700-00EWA1" u="1"/>
        <s v="2A583UP00-00EWA1" u="1"/>
        <s v="2A583W500-00EWA1" u="1"/>
        <s v="700-120112-01AWF" u="1"/>
        <s v="700-112593-01LAWJ" u="1"/>
        <s v="3E229-001EWA" u="1"/>
        <s v="7AB30-002EWA1" u="1"/>
        <s v="7QH18-002EWA1" u="1"/>
        <s v="2T543M920-00EWA" u="1"/>
        <s v="700-133685-01HWE" u="1"/>
        <s v="1B022K600-21EWA" u="1"/>
        <s v="700-130960-01WF" u="1"/>
        <s v="700-122101-01AWJ" u="1"/>
        <s v="7AB40-001EWA1" u="1"/>
        <s v="4J110MH-030EWA" u="1"/>
        <s v="700-46858-01WB" u="1"/>
        <s v="1A32CSF00-01EWD" u="1"/>
        <s v="2A3400100-01EWA" u="1"/>
        <s v="8BU00-001WA" u="1"/>
        <s v="2A5906900-00EWA" u="1"/>
        <s v="2J053HC00-00EWA" u="1"/>
        <s v="700-129355-01WB" u="1"/>
        <s v="700-133882-02WB" u="1"/>
        <s v="3E133-011EWA" u="1"/>
        <s v="700-122274-01WB" u="1"/>
        <s v="2D221-842UEWC" u="1"/>
        <s v="1B33TYT00-05EWA" u="1"/>
        <s v="3A608-003EWA" u="1"/>
        <s v="7AD20-103EWA1" u="1"/>
        <s v="700-116632-01LWB" u="1"/>
        <s v="2J053HD00-00EWA" u="1"/>
        <s v="700-114995-01WB" u="1"/>
        <s v="700-124423-01WC" u="1"/>
        <s v="700-48033-07BWC" u="1"/>
        <s v="47-102232-01WA" u="1"/>
        <s v="47-16944-01WA" u="1"/>
        <s v="2J060B300-00EWA" u="1"/>
        <s v="8GI00-006EWA" u="1"/>
        <s v="700-117880-01WC" u="1"/>
        <s v="700-124276-01WF" u="1"/>
        <s v="700-129692-01CWH" u="1"/>
        <s v="2A5906900-10EWA" u="1"/>
        <s v="700-124275-01WD" u="1"/>
        <s v="700-127539-01WC" u="1"/>
        <s v="2A5828D00-00EWA" u="1"/>
        <s v="700-120410-01WB" u="1"/>
        <s v="700-127262-01WA" u="1"/>
        <s v="502.420001.005WA" u="1"/>
        <s v="700-118525-01HWF" u="1"/>
        <s v="3A022EP12-19EWA" u="1"/>
        <s v="700-116386-01AWA" u="1"/>
        <s v="73-19588-01WC" u="1"/>
        <s v="700-107344-01WC" u="1"/>
        <s v="2A5804D00-00EWA" u="1"/>
        <s v="700-122194-01WC" u="1"/>
        <s v="700-130771-01CWD" u="1"/>
        <s v="2J070Y200-55EWB" u="1"/>
        <s v="2J070Y200-75EWA" u="1"/>
        <s v="700-130960-01WG" u="1"/>
        <s v="700-107332-01WC" u="1"/>
        <s v="700-108343-01WA" u="1"/>
        <s v="700-112947-01AWD" u="1"/>
        <s v="7JZ99-864EWA" u="1"/>
        <s v="51-0339-01WA" u="1"/>
        <s v="700-107368-01WD" u="1"/>
        <s v="700-121435-01WE" u="1"/>
        <s v="C425.00461.005WB" u="1"/>
        <s v="2A0109G00-600-GWE" u="1"/>
        <s v="1B23W1Y00-02EWB" u="1"/>
        <s v="1B33B0300-41EWB" u="1"/>
        <s v="700-123843-01AWD" u="1"/>
        <s v="700-118893-01WF" u="1"/>
        <s v="7GF82-035EWA2" u="1"/>
        <s v="700-127400-01WE" u="1"/>
        <s v="700-130226-01AWB" u="1"/>
        <s v="700-136626-01AWA" u="1"/>
        <s v="7GE86-043EWA1" u="1"/>
        <s v="47-109194-02WA" u="1"/>
        <s v="2J071JA00-00EWA" u="1"/>
        <s v="700-124458-01WC" u="1"/>
        <s v="700-127538-01WB" u="1"/>
        <s v="700-130521-01BWE" u="1"/>
        <s v="700-108304-01BWB" u="1"/>
        <s v="1B051A000-00EWA" u="1"/>
        <s v="700-118553-01LAWC" u="1"/>
        <s v="2J060B500-00EWB" u="1"/>
        <s v="1B335GH00-04EWEX" u="1"/>
        <s v="700-120992-01HWD" u="1"/>
        <s v="3AA36-001EWA" u="1"/>
        <s v="2A3800500-00EWB" u="1"/>
        <s v="3E060-002EWA" u="1"/>
        <s v="4J110MH-020EWA" u="1"/>
        <s v="700-125171-01WE" u="1"/>
        <s v="700-116897-01DWH" u="1"/>
        <s v="7GD36-180EWA1" u="1"/>
        <s v="6B0809500-GDN-GWA1" u="1"/>
        <s v="6B080FP00-GDN-GWA1" u="1"/>
        <s v="6B080FQ00-GDN-GWA1" u="1"/>
        <s v="3A337-001EWA" u="1"/>
        <s v="3E436-002EWA" u="1"/>
        <s v="47-108518-01WA" u="1"/>
        <s v="700-122273-01WB" u="1"/>
        <s v="700-123456-01HWF" u="1"/>
        <s v="6B080HM00-600-GWA" u="1"/>
        <s v="6C010CR00-000-GWA" u="1"/>
        <s v="6C010YF00-000-GWA" u="1"/>
        <s v="6C0114R00-000-GWA" u="1"/>
        <s v="6C011B000-000-GWA" u="1"/>
        <s v="6C0120F00-000-GWA" u="1"/>
        <s v="6C012LD00-000-GWA" u="1"/>
        <s v="6C012LH00-000-GWA" u="1"/>
        <s v="6C012P100-000-GWA" u="1"/>
        <s v="7A630-003EWA1" u="1"/>
        <s v="800-49965-02WD" u="1"/>
        <s v="700-114994-01WB" u="1"/>
        <s v="700-44037-01LWD" u="1"/>
        <s v="1B234UM00-01EWA" u="1"/>
        <s v="2A5816K00-00EWA" u="1"/>
        <s v="4J110MH-001EWB" u="1"/>
        <s v="2A5906C00-00EWA" u="1"/>
        <s v="3K229-666EWA" u="1"/>
        <s v="51-1477-01WA" u="1"/>
        <s v="700-107355-01WC" u="1"/>
        <s v="700-121330-01WD" u="1"/>
        <s v="700-107365-01WC1" u="1"/>
        <s v="7D051TE00-000-GWB" u="1"/>
        <s v="7D051UF00-000-GWB" u="1"/>
        <s v="3A110-03EWB" u="1"/>
        <s v="700-111078-01AWF" u="1"/>
        <s v="700-116895-01LHWJ" u="1"/>
        <s v="7A800-906EWA" u="1"/>
        <s v="72-101357-01WC" u="1"/>
        <s v="441.01101.005WA" u="1"/>
        <s v="1B532SH00-01EWD" u="1"/>
        <s v="700-123343-01WF" u="1"/>
        <s v="700-125410-01WC" u="1"/>
        <s v="700-113952-01LBWK" u="1"/>
        <s v="47-104928-01WD" u="1"/>
        <s v="2A5810400-00EWA" u="1"/>
        <s v="700-29823-01HWC" u="1"/>
        <s v="2D022-193EWC" u="1"/>
        <s v="2J0138M00-00EWA" u="1"/>
        <s v="700-107608-01WE" u="1"/>
        <s v="700-22012-01AWA" u="1"/>
        <s v="1B33HAW00H01LEWC" u="1"/>
        <s v="1B33HAY00H01LEWC" u="1"/>
        <s v="2J070D600-00EWA" u="1"/>
        <s v="700-107331-01WC" u="1"/>
        <s v="700-129261-01WA" u="1"/>
        <s v="700-125742-02AWD" u="1"/>
        <s v="6B09LGH00-000-GWA" u="1"/>
        <s v="700-105908-01LAWE" u="1"/>
        <s v="700-136053-01AWB" u="1"/>
        <s v="7JZ99-165EWA" u="1"/>
        <s v="700-117790-01WJ" u="1"/>
        <s v="7A698-197EWA1" u="1"/>
        <s v="2A0606900-01EWA" u="1"/>
        <s v="700-125389-01WC" u="1"/>
        <s v="700-123842-01AWD" u="1"/>
        <s v="3E119-003EWA" u="1"/>
        <s v="1B33B4P00-01EWC" u="1"/>
        <s v="DKBA806895050WA" u="1"/>
        <s v="700-111791-01LWE" u="1"/>
        <s v="700-130225-01AWB" u="1"/>
        <s v="3A110-007EWA" u="1"/>
        <s v="3M149-001EWA" u="1"/>
        <s v="4J663-001EWC" u="1"/>
        <s v="700-124274-01WE" u="1"/>
        <s v="2A5810700-00EWA" u="1"/>
        <s v="700-127537-01WB" u="1"/>
        <s v="800-104214-01AWD" u="1"/>
        <s v="P07-0237-00WA" u="1"/>
        <s v="84-101285-02EWA" u="1"/>
        <s v="2A590QY00-00EWA1" u="1"/>
        <s v="3A110-015EWA" u="1"/>
        <s v="3E143-003EWA" u="1"/>
        <s v="3E147-001EWA" u="1"/>
        <s v="50-100463-01WA" u="1"/>
        <s v="700-124334-02WE" u="1"/>
        <s v="2A201M100-00EWB" u="1"/>
        <s v="700-122193-01WD" u="1"/>
        <s v="2D220-362EWE" u="1"/>
        <s v="3A228-010EWA" u="1"/>
        <s v="3E071-001EWA" u="1"/>
        <s v="3E163-001EWA" u="1"/>
        <s v="7AD20-012EWA1" u="1"/>
        <s v="4J110MH-010EWA" u="1"/>
        <s v="50-100839-01WA" u="1"/>
        <s v="2J070D600-20EWA" u="1"/>
        <s v="700-122272-01WB" u="1"/>
        <s v="EZ-31808-10M30AWB" u="1"/>
        <s v="51-100931-01WA" u="1"/>
        <s v="700-128468-01WA" u="1"/>
        <s v="7A112-405EWA" u="1"/>
        <s v="481.11501.005WB" u="1"/>
        <s v="51-102350-01WC" u="1"/>
        <s v="700-113969-03WK" u="1"/>
        <s v="700-124456-01WB" u="1"/>
        <s v="700-115477-01AWE" u="1"/>
        <s v="700-123291-01BWE" u="1"/>
        <s v="700-134293-01AWE" u="1"/>
        <s v="C425.00361.005HWB" u="1"/>
        <s v="29-5268-03WA" u="1"/>
        <s v="470.00511.000WB" u="1"/>
        <s v="4J610-028EWB" u="1"/>
        <s v="51-102524-01WA" u="1"/>
        <s v="6D0217400-00EWA" u="1"/>
        <s v="8CC10-18WA" u="1"/>
        <s v="7GD14-068EWA1" u="1"/>
        <s v="47-106928-01WC" u="1"/>
        <s v="700-130771-01BWD" u="1"/>
        <s v="700-117419-01LAWE" u="1"/>
        <s v="700-107607-01WE" u="1"/>
        <s v="2D066-483EWB1" u="1"/>
        <s v="700-107330-01WC" u="1"/>
        <s v="7GD36-063EWA2" u="1"/>
        <s v="47-102660-01WD" u="1"/>
        <s v="3ML64-001EWA" u="1"/>
        <s v="1A32LDT00-03EWD" u="1"/>
        <s v="700-123728-01AWA" u="1"/>
        <s v="51-102834-01WC" u="1"/>
        <s v="2J060BG00-00EWA" u="1"/>
        <s v="700-113981-01WC" u="1"/>
        <s v="700-120257-02LWC" u="1"/>
        <s v="7GD14-084EWA1" u="1"/>
        <s v="48-101649-01WA" u="1"/>
        <s v="700-128376-01WB" u="1"/>
        <s v="700-123841-01AWD" u="1"/>
        <s v="700-125841-01AWD" u="1"/>
        <s v="700-118535-01LAWD" u="1"/>
        <s v="55-104667-01EWA" u="1"/>
        <s v="1B03SJ700-11EWA" u="1"/>
        <s v="700-115214-01AWJ" u="1"/>
        <s v="700-130224-01AWB" u="1"/>
        <s v="3E228-003EWA" u="1"/>
        <s v="3M152-004EWA" u="1"/>
        <s v="7AD19-001EWA1" u="1"/>
        <s v="2J052FU00-00EWB" u="1"/>
        <s v="2J060BD00-00EWB" u="1"/>
        <s v="7A420-005EWA1" u="1"/>
        <s v="2J071FA00-00EWA" u="1"/>
        <s v="7Q002-14EWA" u="1"/>
        <s v="3E148-001EWA" u="1"/>
        <s v="425.00553.005.3WB" u="1"/>
        <s v="7A508-011EWA1" u="1"/>
        <s v="7A526-002EWA1" u="1"/>
        <s v="1B024AQ00-00EWC" u="1"/>
        <s v="2A5812D00-00EWB" u="1"/>
        <s v="700-123342-01WG" u="1"/>
        <s v="700-135612-01AWA" u="1"/>
        <s v="700-107526-01WD" u="1"/>
        <s v="700-119345-03HWB" u="1"/>
        <s v="7A246-100EWA1" u="1"/>
        <s v="2J071FB00-00EWA" u="1"/>
        <s v="700-124628-01WC" u="1"/>
        <s v="700-136991-01WA" u="1"/>
        <s v="2J0138U00-00EWB" u="1"/>
        <s v="700-124443-01WA" u="1"/>
        <s v="3E147-901EWA" u="1"/>
        <s v="6B0911100-GDN-GWA1" u="1"/>
        <s v="6B0983Q00-GDN-GWA1" u="1"/>
        <s v="1B234UP00-09EWB" u="1"/>
        <s v="6B0211A08-000-GWA" u="1"/>
        <s v="6C022MJ00-000-GWA" u="1"/>
        <s v="6C023NW00-000-GWA" u="1"/>
        <s v="6C024PH00-000-GWA" u="1"/>
        <s v="6C024SB00-000-GWA" u="1"/>
        <s v="6C024SD00-000-GWA" u="1"/>
        <s v="6C024VP00-000-GWA" u="1"/>
        <s v="6C0250F00-000-GWA" u="1"/>
        <s v="6C026G400-000-GWA" u="1"/>
        <s v="6C026LR00-000-GWA" u="1"/>
        <s v="6C0284A00-000-GWA" u="1"/>
        <s v="6C0285P00-000-GWA" u="1"/>
        <s v="6C0286J00-000-GWA" u="1"/>
        <s v="6C028JN00-000-GWA" u="1"/>
        <s v="6C028ST00-000-GWA" u="1"/>
        <s v="6C028SU00-000-GWA" u="1"/>
        <s v="3B0456-01WA" u="1"/>
        <s v="3AD36-002EWA" u="1"/>
        <s v="2A5824J00-00EWA" u="1"/>
        <s v="700-122500-01WC" u="1"/>
        <s v="700-128388-01WC" u="1"/>
        <s v="47-108525-02WC" u="1"/>
        <s v="47-108527-01WA" u="1"/>
        <s v="3E372-001EWA" u="1"/>
        <s v="7EP12-405EWA" u="1"/>
        <s v="51-102940-01WA" u="1"/>
        <s v="2A590BB00-11EWA" u="1"/>
        <s v="7Q158-500EWA1" u="1"/>
        <s v="47-108645-01WC" u="1"/>
        <s v="471-00337-01WA" u="1"/>
        <s v="2A662VS00-600-GWD" u="1"/>
        <s v="2A662VT00-600-GWD" u="1"/>
        <s v="7A800-907EWA" u="1"/>
        <s v="2D228-083EWC" u="1"/>
        <s v="7M800-033EWA" u="1"/>
        <s v="503-100378-01EWB" u="1"/>
        <s v="700-127625-01HWB" u="1"/>
        <s v="700-113968-03WK" u="1"/>
        <s v="700-129468-01WC" u="1"/>
        <s v="47-104929-01WD" u="1"/>
        <s v="400.00764.005WD" u="1"/>
        <s v="700-123290-01BWE" u="1"/>
        <s v="6B160P200-000-GWB" u="1"/>
        <s v="6B160PY00-000-GWB" u="1"/>
        <s v="6B1641U00-000-GWB" u="1"/>
        <s v="6B164FA00-000-GWB" u="1"/>
        <s v="2A5812H00-00EWB" u="1"/>
        <s v="700-113966-03WG" u="1"/>
        <s v="2J060BM00-00EWA" u="1"/>
        <s v="430.00203.200WB" u="1"/>
        <s v="700-135523-03CWA" u="1"/>
        <s v="700-136659-01AWA" u="1"/>
        <s v="2A5824M00-00EWA" u="1"/>
        <s v="700-107709-01WC" u="1"/>
        <s v="47-104836-01WC" u="1"/>
        <s v="700-126559-01WB" u="1"/>
        <s v="700-124280-01AWE" u="1"/>
        <s v="700-130772-01AWD" u="1"/>
        <s v="700-112597-01LAWK" u="1"/>
        <s v="700-34091-01WA" u="1"/>
        <s v="2A5836N00-00EWA" u="1"/>
        <s v="430.00137.002EWD" u="1"/>
        <s v="51-2210-01WA" u="1"/>
        <s v="1B0302100-031EWC" u="1"/>
        <s v="700-126272-01WD" u="1"/>
        <s v="700-123375-01WC" u="1"/>
        <s v="84-101298-01EWA" u="1"/>
        <s v="50-100649-01WB" u="1"/>
        <s v="800-46312-01WB" u="1"/>
        <s v="700-128559-01WB" u="1"/>
        <s v="800-41611-01AWB" u="1"/>
        <s v="700-115211-01BWJ" u="1"/>
        <s v="700-120405-01BWB" u="1"/>
        <s v="700-130221-01BWB" u="1"/>
        <s v="700-130223-01AWB" u="1"/>
        <s v="3M251-005EWA" u="1"/>
        <s v="1A3252K00-02LEWB" u="1"/>
        <s v="2D706-182EWD" u="1"/>
        <s v="2A5838Y00-00EWA" u="1"/>
        <s v="700-124455-01WC" u="1"/>
        <s v="700-128271-01WB" u="1"/>
        <s v="3A056-001EWA" u="1"/>
        <s v="1B33PTA00-02EWA" u="1"/>
        <s v="700-122614-01WA" u="1"/>
        <s v="3E325-013EWA" u="1"/>
        <s v="47-110133-01WA" u="1"/>
        <s v="5F0112R00-GQG-GWB" u="1"/>
        <s v="1B03SJA00-11EWA" u="1"/>
        <s v="1B33PTB00-02EWA" u="1"/>
        <s v="700-105455-01WA" u="1"/>
        <s v="1B331KE00-02LEWA1" u="1"/>
        <s v="1B331L400-02LEWA1" u="1"/>
        <s v="1B338GR00-02LEWA1" u="1"/>
        <s v="1B338H400-02LEWA1" u="1"/>
        <s v="7A628-002EWA" u="1"/>
        <s v="7GE86-061EWA" u="1"/>
        <s v="50-100756-01WA" u="1"/>
        <s v="47-103486-02WA" u="1"/>
        <s v="51-102141-01WA" u="1"/>
        <s v="47-102545-01WD" u="1"/>
        <s v="700-38885-01WB" u="1"/>
        <s v="1B33PTC00-02EWA" u="1"/>
        <s v="2A6400Q00-01EWA" u="1"/>
        <s v="700-121442-01WB" u="1"/>
        <s v="700-124430-01WA" u="1"/>
        <s v="84-101546-04EWA" u="1"/>
        <s v="3A550-004EWA" u="1"/>
        <s v="700-134818-03EWA" u="1"/>
        <s v="2A610K500-00EWA" u="1"/>
        <s v="700-107364-01WC" u="1"/>
        <s v="6B0975500-GDN-GWAX" u="1"/>
        <s v="6B09DK400-GDN-GWAX" u="1"/>
        <s v="6B09DTR00-GDN-GWAX" u="1"/>
        <s v="6B09DTT00-GDN-GWAX" u="1"/>
        <s v="700-117157-02BWF" u="1"/>
        <s v="2J060BP00-00EWB" u="1"/>
        <s v="700-135120-01BCWA" u="1"/>
        <s v="7A846-001EWA" u="1"/>
        <s v="503-100377-01EWB" u="1"/>
        <s v="700-128082-01CWB" u="1"/>
        <s v="700-134086-01AWB" u="1"/>
        <s v="700-113967-03WK" u="1"/>
        <s v="700-115251-03AWE" u="1"/>
        <s v="49-0901-01WA" u="1"/>
        <s v="700-133009-01WB" u="1"/>
        <s v="700-122192-01WG" u="1"/>
        <s v="700-136875-01PWB" u="1"/>
        <s v="700-127430-01WA" u="1"/>
        <s v="700-118641-01DWE" u="1"/>
        <s v="700-108241-01LHWC" u="1"/>
        <s v="51-4299-01WA" u="1"/>
        <s v="700-44039-01LWC" u="1"/>
        <s v="700-115062-01AWB" u="1"/>
        <s v="51-102835-01WC" u="1"/>
        <s v="2A600KD00-00EWB" u="1"/>
        <s v="2J071DG00-00EWA" u="1"/>
        <s v="700-121443-01WE" u="1"/>
        <s v="700-126271-01WD" u="1"/>
        <s v="700-126454-01WB" u="1"/>
        <s v="700-114921-02BWD" u="1"/>
        <s v="55-104668-01EWA" u="1"/>
        <s v="6B0602K00-HM6-GWA" u="1"/>
        <s v="3E136-004EWA" u="1"/>
        <s v="3E228-004EWA" u="1"/>
        <s v="2J071DH00-00EWA" u="1"/>
        <s v="7A336-002EWA1" u="1"/>
        <s v="7A420-006EWA1" u="1"/>
        <s v="7GD36-082EWA1" u="1"/>
        <s v="700-121430-01WC" u="1"/>
        <s v="700-110131-01AWF" u="1"/>
        <s v="3F500-002EWA" u="1"/>
        <s v="700-121569-01WB" u="1"/>
        <s v="2A600E100-00EWA" u="1"/>
        <s v="1B33F2F00-01EWB" u="1"/>
        <s v="3C034Y800-00EWA" u="1"/>
        <s v="700-124454-01WC" u="1"/>
        <s v="700-128454-01WB" u="1"/>
        <s v="2J060BQ00-00EWC" u="1"/>
        <s v="5J0307P00-00EWA" u="1"/>
        <s v="700-122613-01WA" u="1"/>
        <s v="700-38518-01LAWB" u="1"/>
        <s v="2A1900F00-00EWB" u="1"/>
        <s v="800-49003-01SWA" u="1"/>
        <s v="7Q100-15EWA" u="1"/>
        <s v="3A253-003EWA" u="1"/>
        <s v="3E082-001EWA" u="1"/>
        <s v="47-20185-01WA" u="1"/>
        <s v="700-122191-01WF" u="1"/>
        <s v="7GD36-190EWA1" u="1"/>
        <s v="7A351-003EWA" u="1"/>
        <s v="1B23AV900H00EWGX" u="1"/>
        <s v="2A3710700-600-GWD" u="1"/>
        <s v="2J0566A00-000-GWC" u="1"/>
        <s v="2J0566B00-000-GWC" u="1"/>
        <s v="800-49690-02WC" u="1"/>
        <s v="700-113990-01WB" u="1"/>
        <s v="700-126638-01WC" u="1"/>
        <s v="700-125605-02WA" u="1"/>
        <s v="700-114826-01WAX" u="1"/>
        <s v="2D228-084EWC" u="1"/>
        <s v="7M800-034EWA" u="1"/>
        <s v="7GE87-019EWA2" u="1"/>
        <s v="48-101966-01WA" u="1"/>
        <s v="700-107363-01WC" u="1"/>
        <s v="700-107649-01WC1" u="1"/>
        <s v="1B0215N00-00EWB" u="1"/>
        <s v="5J0315C00-00EWA" u="1"/>
        <s v="700-121477-01WC" u="1"/>
        <s v="700-124373-01WB" u="1"/>
        <s v="1B0302100-12EWA2" u="1"/>
        <s v="700-122268-01BWF" u="1"/>
        <s v="1B33N3L00-04EWB" u="1"/>
        <s v="1B339J100-02LEWA" u="1"/>
        <s v="1B339L900-02LEWA" u="1"/>
        <s v="1B339LH00-02LEWA" u="1"/>
        <s v="1B339LJ00-02LEWA" u="1"/>
        <s v="1B33AR000-02LEWA" u="1"/>
        <s v="1B33K8T00-02LEWA" u="1"/>
        <s v="1B33L9C00-02LEWA" u="1"/>
        <s v="1B33L9D00-02LEWA" u="1"/>
        <s v="1B33L9P00-02LEWA" u="1"/>
        <s v="1B33SAT00-02LEWA" u="1"/>
        <s v="5J0303C00-00EWA" u="1"/>
        <s v="7M273-501EWA1" u="1"/>
        <s v="700-126706-01WC" u="1"/>
        <s v="49-0909-01WA" u="1"/>
        <s v="700-126457-02WB" u="1"/>
        <s v="3F020-00EWA" u="1"/>
        <s v="7A011VT00-00EWA" u="1"/>
        <s v="P07-0100-00WA" u="1"/>
        <s v="700-122510-01WD" u="1"/>
        <s v="3M152-005EWA1" u="1"/>
        <s v="700-127569-01WB" u="1"/>
        <s v="700-113246-01AWF" u="1"/>
        <s v="47-106045-01WB" u="1"/>
        <s v="1B339L800-12LEWA" u="1"/>
        <s v="2D066-281EWC" u="1"/>
        <s v="51-102219-01WB" u="1"/>
        <s v="2A1900P00-00EWA" u="1"/>
        <s v="7A515-005EWA1" u="1"/>
        <s v="800-47545-03WB" u="1"/>
        <s v="700-110911-02AWH" u="1"/>
        <s v="3A228-004EWA" u="1"/>
        <s v="700-47128-01LCWF" u="1"/>
        <s v="2A650W300-00EWA" u="1"/>
        <s v="700-126441-01WB" u="1"/>
        <s v="800-47544-03WA" u="1"/>
        <s v="700-120403-01BWB" u="1"/>
        <s v="700-122313-01AWB" u="1"/>
        <s v="3E167-001EWA" u="1"/>
        <s v="7AD20-106EWA1" u="1"/>
        <s v="700-109191-01WD" u="1"/>
        <s v="3E080-01EWA" u="1"/>
        <s v="3A254-003EWA" u="1"/>
        <s v="700-113964-03WH" u="1"/>
        <s v="2D220-352EWF" u="1"/>
        <s v="7QA67-201EWA" u="1"/>
        <s v="3C034GS98-00EWA" u="1"/>
        <s v="2E941YL00-00EWA" u="1"/>
        <s v="51-6095-01WA" u="1"/>
        <s v="37-101353-01WC" u="1"/>
        <s v="2A6502Y00-01EWA" u="1"/>
        <s v="3E251-021EWA" u="1"/>
        <s v="700-123372-01WB" u="1"/>
        <s v="700-112569-02AWE" u="1"/>
        <s v="700-132019-01WB" u="1"/>
        <s v="7AD20-130EWA1" u="1"/>
        <s v="700-26762-03WB" u="1"/>
        <s v="51-102434-01WA" u="1"/>
        <s v="51-102526-01WA" u="1"/>
        <s v="700-107362-01WC" u="1"/>
        <s v="700-125385-01WD" u="1"/>
        <s v="3A766-001EWA" u="1"/>
        <s v="47-102544-01WB" u="1"/>
        <s v="700-124372-01WB" u="1"/>
        <s v="700-127544-01WA" u="1"/>
        <s v="700-134391-01BWE" u="1"/>
        <s v="1B21N6A00-01EWC" u="1"/>
        <s v="700-109192-01WG" u="1"/>
        <s v="7A864-001EWA" u="1"/>
        <s v="425.00402.005WD" u="1"/>
        <s v="700-113965-03WK" u="1"/>
        <s v="700-129373-01WC" u="1"/>
        <s v="7GD14-078EWA1" u="1"/>
        <s v="700-122476-01WC" u="1"/>
        <s v="700-122568-01WC" u="1"/>
        <s v="700-126292-01WB" u="1"/>
        <s v="700-110655-01BWE" u="1"/>
        <s v="2J071BJ00-00EWB" u="1"/>
        <s v="700-117862-01AWH" u="1"/>
        <s v="700-123052-02AWB" u="1"/>
        <s v="700-123236-02AWB" u="1"/>
        <s v="7GD36-075EWA1" u="1"/>
        <s v="47-102652-01WB" u="1"/>
        <s v="700-123292-01WC" u="1"/>
        <s v="700-121645-01AWE" u="1"/>
        <s v="700-112028-01AWC" u="1"/>
        <s v="7AA29-010EWA1" u="1"/>
        <s v="7A420-007EWA1" u="1"/>
        <s v="3F500-003EWA" u="1"/>
        <s v="470.181224.02WD" u="1"/>
        <s v="3AA38-003EWA" u="1"/>
        <s v="3E228-013EWA" u="1"/>
        <s v="2A660NB00-03EWA" u="1"/>
        <s v="700-129385-01WD" u="1"/>
        <s v="7QA67-901EWA" u="1"/>
        <s v="7AA71-001EWA1" u="1"/>
        <s v="47-108346-01WB" u="1"/>
        <s v="48-101331-01WA0" u="1"/>
        <s v="700-124555-01WA" u="1"/>
        <s v="7M273-802EWA" u="1"/>
        <s v="1B0249P00-00EWC" u="1"/>
        <s v="7YT69-101EWA" u="1"/>
        <s v="49-100337-01AWA" u="1"/>
        <s v="700-122477-01WF" u="1"/>
        <s v="1B33SR600-02EWB" u="1"/>
        <s v="47-108262-01WB" u="1"/>
        <s v="700-120727-01WB" u="1"/>
        <s v="3AB66-001EWA" u="1"/>
        <s v="48-101775-01WA" u="1"/>
        <s v="700-118009-01WD" u="1"/>
        <s v="3AB82-001EWA" u="1"/>
        <s v="47-107401-01WE" u="1"/>
        <s v="700-39367-01CWE" u="1"/>
        <s v="1B339RQ00-01LHWB" u="1"/>
        <s v="3E372-011EWA" u="1"/>
        <s v="700-135575-02CWA" u="1"/>
        <s v="3A228-320EWA1" u="1"/>
        <s v="7GE87-028EWA2" u="1"/>
        <s v="51-101799-01WB" u="1"/>
        <s v="49-100329-01AWB" u="1"/>
        <s v="3A212PM00-00EWB" u="1"/>
        <s v="700-107361-01WC" u="1"/>
        <s v="1B340RM00-02LEWA" u="1"/>
        <s v="700-120463-01WC" u="1"/>
        <s v="700-119358-01BWF" u="1"/>
        <s v="48-102012-01WA" u="1"/>
        <s v="700-39730-01WA" u="1"/>
        <s v="430.00177.005AWB" u="1"/>
        <s v="2J070BY00-00EWB" u="1"/>
        <s v="700-130405-01HWC" u="1"/>
        <s v="700-133359-01AWB" u="1"/>
        <s v="700-124452-01WD" u="1"/>
        <s v="700-122659-01WC" u="1"/>
        <s v="700-126291-01WB" u="1"/>
        <s v="700-126639-02WB" u="1"/>
        <s v="700-118564-01AWE" u="1"/>
        <s v="8W249-096WA" u="1"/>
        <s v="3B010-002EWA" u="1"/>
        <s v="48-102305-01WB" u="1"/>
        <s v="1A02S9S00-36EWC" u="1"/>
        <s v="47-1473-01WB1" u="1"/>
        <s v="700-121726-01WA" u="1"/>
        <s v="700-118593-01LWF" u="1"/>
        <s v="7EA32-905EWA1" u="1"/>
        <s v="3M077-002EWA" u="1"/>
        <s v="1B234UA00-02EWA" u="1"/>
        <s v="700-109489-01WD" u="1"/>
        <s v="2T54FQ500-00EWA" u="1"/>
        <s v="700-108476-01WB" u="1"/>
        <s v="48-102404-01WA" u="1"/>
        <s v="700-124631-01AWA" u="1"/>
        <s v="3A228-013EWA" u="1"/>
        <s v="7AA70-002EWA1" u="1"/>
        <s v="1B234UB00-02EWA" u="1"/>
        <s v="51-102227-01WA" u="1"/>
        <s v="700-120554-01WB" u="1"/>
        <s v="3JF60-160EWBX" u="1"/>
        <s v="502.000300.20WB" u="1"/>
        <s v="700-123311-01AWB" u="1"/>
        <s v="3A110-014EWB" u="1"/>
        <s v="1B23VF600-01EWB" u="1"/>
        <s v="700-124451-01WC" u="1"/>
        <s v="800-111443-02WB" u="1"/>
        <s v="3E061-001EWB" u="1"/>
        <s v="1B33L4500-01EWC" u="1"/>
        <s v="700-115939-01WAX" u="1"/>
        <s v="7M800-919EWA" u="1"/>
        <s v="7A461-103EWA1" u="1"/>
        <s v="7A481-001EWA1" u="1"/>
        <s v="7A011NH00-00EWA" u="1"/>
        <s v="700-119216-01LWD" u="1"/>
        <s v="1B33YL800-01EWB" u="1"/>
        <s v="350511201-11EWA" u="1"/>
        <s v="1B23FQD00-55EWAX" u="1"/>
        <s v="700-129386-02WA" u="1"/>
        <s v="800-112378-03WA" u="1"/>
        <s v="700-112689-01BWE" u="1"/>
        <s v="7QH19-030EWA" u="1"/>
        <s v="50-100783-01WB" u="1"/>
        <s v="06-100793-01WB" u="1"/>
        <s v="51-102619-01WA" u="1"/>
        <s v="700-119089-01LAWD" u="1"/>
        <s v="50-100966-01WA" u="1"/>
        <s v="7A011NJ00-00EWA" u="1"/>
        <s v="700-105748-02BWA" u="1"/>
        <s v="700-107360-01WC" u="1"/>
        <s v="700-113983-03WC" u="1"/>
        <s v="73-19422-04WC" u="1"/>
        <s v="7GD14-079EWA1" u="1"/>
        <s v="470.230220.09WA" u="1"/>
        <s v="700-125474-01WB" u="1"/>
        <s v="51-3510-01WA" u="1"/>
        <s v="50-100891-01WB" u="1"/>
        <s v="700-136390-01AWA" u="1"/>
        <s v="3E022-009EWA" u="1"/>
        <s v="700-127715-01WC" u="1"/>
        <s v="700-122658-01WC" u="1"/>
        <s v="700-110561-01BWE" u="1"/>
        <s v="700-118563-01AWE" u="1"/>
        <s v="700-118525-01LAWE" u="1"/>
        <s v="3B021-001EWA" u="1"/>
        <s v="U4001644-B0MSPWA" u="1"/>
        <s v="7A238-003EWA1" u="1"/>
        <s v="3C035YL00-10EWA" u="1"/>
        <s v="700-128142-02AWB" u="1"/>
        <s v="4J566-011EWC" u="1"/>
        <s v="1B23W1Y00-03EWB" u="1"/>
        <s v="700-122646-01WC" u="1"/>
        <s v="84-2536-01EWB" u="1"/>
        <s v="7A325-006EWA" u="1"/>
        <s v="48-101778-01WC" u="1"/>
        <s v="7A461-703EWA1" u="1"/>
        <s v="700-132108-01WA" u="1"/>
        <s v="700-112014-01AWC" u="1"/>
        <s v="7A374-001EWA1" u="1"/>
        <s v="700-115311-01AWF" u="1"/>
        <s v="700-125657-01WA" u="1"/>
        <s v="7A011PW00-00EWA" u="1"/>
        <s v="51-6033-01WA" u="1"/>
        <s v="700-39707-01WA" u="1"/>
        <s v="3A369-001EWA" u="1"/>
        <s v="51-102952-01WB" u="1"/>
        <s v="7A482-001EWA1" u="1"/>
        <s v="700-125738-01WC" u="1"/>
        <s v="7A582-001EWA1" u="1"/>
        <s v="4J610-555EWB" u="1"/>
        <s v="1B33NET00H01EWD" u="1"/>
        <s v="700-108243-01HWC" u="1"/>
        <s v="3F108-00EWA" u="1"/>
        <s v="700-107647-01WC" u="1"/>
        <s v="700-109387-01WK" u="1"/>
        <s v="700-125806-01WC" u="1"/>
        <s v="6B09JSH00-000-GWB" u="1"/>
        <s v="6B09P8F00-000-GWB" u="1"/>
        <s v="6B09P8G00-000-GWB" u="1"/>
        <s v="6B09P8H00-000-GWB" u="1"/>
        <s v="420.372C4.01WD" u="1"/>
        <s v="2A600EU00-00EWA" u="1"/>
        <s v="700-110657-02AWA" u="1"/>
        <s v="3F012-01EWA" u="1"/>
        <s v="431.00047.005BWC" u="1"/>
        <s v="3C031K200-00EWC" u="1"/>
        <s v="6C026VE00-00EWA" u="1"/>
        <s v="700-37080-02LAWA" u="1"/>
        <s v="U4001854-B0MSP-NWA" u="1"/>
        <s v="U4001856-B0MSP-NWA" u="1"/>
        <s v="2A5906C00-11EWA" u="1"/>
        <s v="8L230-001EWA" u="1"/>
        <s v="47-102055-01WC" u="1"/>
        <s v="47-106248-01WC" u="1"/>
        <s v="700-133004-01WB" u="1"/>
        <s v="3M098-00EWA" u="1"/>
        <s v="50-100559-01WA" u="1"/>
        <s v="700-126285-03WC" u="1"/>
        <s v="700-110910-03AWD" u="1"/>
        <s v="P07-0229-00WA" u="1"/>
        <s v="3E079-001EWA" u="1"/>
        <s v="7AA70-003EWA1" u="1"/>
        <s v="700-124453-02WC" u="1"/>
        <s v="430.00138.001AWD" u="1"/>
        <s v="3JF60-161EWBX" u="1"/>
        <s v="7A461-104EWA1" u="1"/>
        <s v="7A481-002EWA1" u="1"/>
        <s v="2J0603U00-00EWC1" u="1"/>
        <s v="3E167-111EWA" u="1"/>
        <s v="7A800-019EWA" u="1"/>
        <s v="700-39008-01WA" u="1"/>
        <s v="2J070D600-21EWA" u="1"/>
        <s v="2J0526Q00-00EWA" u="1"/>
        <s v="P07-0259-00WA" u="1"/>
        <s v="47-106547-01WB" u="1"/>
        <s v="700-106657-01WA" u="1"/>
        <s v="700-121644-01WB" u="1"/>
        <s v="3E251-031EWA" u="1"/>
        <s v="51-102537-01WB" u="1"/>
        <s v="2J0526R00-00EWA" u="1"/>
        <s v="700-107658-01WC" u="1"/>
        <s v="48-101269-01WA" u="1"/>
        <s v="1A32K2J00-03EWE" u="1"/>
        <s v="3J228-399EWB" u="1"/>
        <s v="7A461-120EWA1" u="1"/>
        <s v="2J070D600-11EWB" u="1"/>
        <s v="2J070D600-31EWA" u="1"/>
        <s v="51-102536-01WA" u="1"/>
        <s v="700-122909-01WD" u="1"/>
        <s v="700-123829-01WD" u="1"/>
        <s v="700-109859-01BWE" u="1"/>
        <s v="3F108-001EWA" u="1"/>
        <s v="3F020-003EWA" u="1"/>
        <s v="7AA29-004EWA1" u="1"/>
        <s v="7A160V300-00EWA" u="1"/>
        <s v="441.01086.005.02WC" u="1"/>
        <s v="51-2911-01WA" u="1"/>
        <s v="73-19864-02WB" u="1"/>
        <s v="700-127540-01WA" u="1"/>
        <s v="700-113973-01AWD" u="1"/>
        <s v="700-118573-01AWE" u="1"/>
        <s v="3B021-002EWA" u="1"/>
        <s v="3F032-001EWA" u="1"/>
        <s v="7A461-504EWA1" u="1"/>
        <s v="3E228-007EWA" u="1"/>
        <s v="700-24293-02WC" u="1"/>
        <s v="1B330KE00-02EWC" u="1"/>
        <s v="700-107578-01WD" u="1"/>
        <s v="700-124521-02WD" u="1"/>
        <s v="443.00796.005.02WC" u="1"/>
        <s v="700-118523-01LAWE" u="1"/>
        <s v="3B131-001EWA" u="1"/>
        <s v="3F500-005EWA" u="1"/>
        <s v="7A430-008EWA1" u="1"/>
        <s v="7D0518F00-00EWA" u="1"/>
        <s v="700-119322-02BWB" u="1"/>
        <s v="700-134160-01AWB" u="1"/>
        <s v="3J433-001EWA" u="1"/>
        <s v="6B09EHW00-HM6-GWA" u="1"/>
        <s v="6B09EMC00-HM6-GWA" u="1"/>
        <s v="51-4512-01WA" u="1"/>
        <s v="7M273-104EWA1" u="1"/>
        <s v="1B33BN400-001EWA" u="1"/>
        <s v="1B33BN700-001EWA" u="1"/>
        <s v="1B33CYS00-001EWA" u="1"/>
        <s v="3A253-006EWA" u="1"/>
        <s v="3E082-004EWA" u="1"/>
        <s v="51-102844-01WA" u="1"/>
        <s v="700-107646-01WD" u="1"/>
        <s v="7D0516700-00EWC" u="1"/>
        <s v="6C028AK00-000-GWB" u="1"/>
        <s v="6C028C500-000-GWB" u="1"/>
        <s v="6C028C600-000-GWB" u="1"/>
        <s v="467.00327.005.04WD" u="1"/>
        <s v="2D310-112EWA" u="1"/>
        <s v="7A468-001EWA1" u="1"/>
        <s v="48-101769-01WA" u="1"/>
        <s v="700-128700-01WA" u="1"/>
        <s v="3E090-004EWA" u="1"/>
        <s v="8C699-911PWA" u="1"/>
        <s v="700-122587-01WB" u="1"/>
        <s v="4N198-017EWA" u="1"/>
        <s v="72-102320-01WA" u="1"/>
        <s v="7GE86-080EWA1" u="1"/>
        <s v="700-36533-01AWA" u="1"/>
        <s v="2J07JX000-00EWA1" u="1"/>
        <s v="700-39367-01DWE" u="1"/>
        <s v="700-110109-01WF" u="1"/>
        <s v="700-125828-01WC" u="1"/>
        <s v="700-126380-01WC" u="1"/>
        <s v="47-108280-01WB" u="1"/>
        <s v="3B296QU00-00EWA" u="1"/>
        <s v="700-107657-01WC" u="1"/>
        <s v="700-124620-01WC" u="1"/>
        <s v="7M988-001EWA" u="1"/>
        <s v="7QG13-242EWA1" u="1"/>
        <s v="700-40553-01LAWB" u="1"/>
        <s v="421.00200.100AWG" u="1"/>
        <s v="2D066-184EWC" u="1"/>
        <s v="8L032-001EWA" u="1"/>
        <s v="700-124523-03WB" u="1"/>
        <s v="700-124276-01AWF" u="1"/>
        <s v="700-126892-01AWD" u="1"/>
        <s v="3B013-01EWA" u="1"/>
        <s v="7J302-004EWA" u="1"/>
        <s v="7A400YV00-00EWAX" u="1"/>
        <s v="3F010-02EWA" u="1"/>
        <s v="3F217-001EWA" u="1"/>
        <s v="1B33KRP00-03EWD" u="1"/>
        <s v="700-112798-01LWJ" u="1"/>
        <s v="2A610CN00-00EWA" u="1"/>
        <s v="2J0718R00-00EWB1" u="1"/>
        <s v="2J07FG000-00EWB1" u="1"/>
        <s v="423.00329.005.04WA" u="1"/>
        <s v="700-109645-01WC" u="1"/>
        <s v="7A465-503EWA" u="1"/>
        <s v="700-107576-01WB" u="1"/>
        <s v="700-129588-01WD" u="1"/>
        <s v="700-120711-01WC" u="1"/>
        <s v="47-103911-01WF" u="1"/>
        <s v="700-125382-02WA" u="1"/>
        <s v="441.01074.005.16WB" u="1"/>
        <s v="48-102422-01WA" u="1"/>
        <s v="50-100676-01WA" u="1"/>
        <s v="700-128828-01WD" u="1"/>
        <s v="7YT99-900EWA" u="1"/>
        <s v="3A056-121EWA" u="1"/>
        <s v="73-19451-02WE" u="1"/>
        <s v="1B33A8200-01LEWB1" u="1"/>
        <s v="7A481-011EWA1" u="1"/>
        <s v="3A110-052EWA" u="1"/>
        <s v="700-44154-01LBWF" u="1"/>
        <s v="700-107712-01WB" u="1"/>
        <s v="700-126471-01WC" u="1"/>
        <s v="700-135654-03CWA" u="1"/>
        <s v="700-107656-01WC" u="1"/>
        <s v="1B51KWV00-00EWB" u="1"/>
        <s v="7QH98-900EWA" u="1"/>
        <s v="700-110606-05AWA" u="1"/>
        <s v="2A6509300-000-GWAX" u="1"/>
        <s v="2A6509400-000-GWAX" u="1"/>
        <s v="3F118-001EWA" u="1"/>
        <s v="700-117028-01WE" u="1"/>
        <s v="700-124838-01WB" u="1"/>
        <s v="700-126891-01AWD" u="1"/>
        <s v="6B0518T00-00EWA" u="1"/>
        <s v="700-133209-01WB" u="1"/>
        <s v="700-135854-01CWA" u="1"/>
        <s v="51-102562-01WB" u="1"/>
        <s v="700-123631-01WD" u="1"/>
        <s v="6B163H400-HM6-GWB" u="1"/>
        <s v="7AB23-016EWA1" u="1"/>
        <s v="700-118938-01AWA" u="1"/>
        <s v="52-100213-01WA" u="1"/>
        <s v="1B51KWY00-00EWB" u="1"/>
        <s v="700-120722-01WC" u="1"/>
        <s v="700-113209-02LBWF" u="1"/>
        <s v="7QG13-027EWA1" u="1"/>
        <s v="47-108266-01WC" u="1"/>
        <s v="7A452-006EWA1" u="1"/>
        <s v="800-45659-02WA" u="1"/>
        <s v="84-100670-01EWA" u="1"/>
        <s v="700-128924-01BWA" u="1"/>
        <s v="700-120710-01WC" u="1"/>
        <s v="700-121814-01WC" u="1"/>
        <s v="1B33AYM00-01EWC" u="1"/>
        <s v="2J055YP00-000-GWD" u="1"/>
        <s v="2J056GB00-000-GWD" u="1"/>
        <s v="1A42UTN00P01EWC" u="1"/>
        <s v="700-131287-01HWC" u="1"/>
        <s v="1B0181P00-20EWB" u="1"/>
        <s v="700-114129-01WA" u="1"/>
        <s v="3E228-040EWA" u="1"/>
        <s v="2T750YL09-11EWA" u="1"/>
        <s v="471-100354-01WA" u="1"/>
        <s v="84-102171-01EWA" u="1"/>
        <s v="700-128091-01HWC" u="1"/>
        <s v="1B33AYS00-01EWB" u="1"/>
        <s v="700-41248-02CWC" u="1"/>
        <s v="6B161YG00-00EWA1" u="1"/>
        <s v="69-100310-01WE" u="1"/>
        <s v="700-115934-01WAX" u="1"/>
        <s v="8GA00-001WA" u="1"/>
        <s v="3F016-01EWA" u="1"/>
        <s v="700-107655-01WC" u="1"/>
        <s v="700-117238-04PWD" u="1"/>
        <s v="700-45105-02WB" u="1"/>
        <s v="5J09ZJ800-00EWA" u="1"/>
        <s v="8W249-099WA" u="1"/>
        <s v="3F117-002EWA" u="1"/>
        <s v="1B330TS00-01LEWB" u="1"/>
        <s v="1B331LS00-01LEWB" u="1"/>
        <s v="1B334KJ00-01LEWB" u="1"/>
        <s v="1B334KK00-01LEWB" u="1"/>
        <s v="1B334KN00-01LEWB" u="1"/>
        <s v="1B334KP00-01LEWB" u="1"/>
        <s v="1B334KQ00-01LEWB" u="1"/>
        <s v="1B334KS00-01LEWB" u="1"/>
        <s v="1B334L200-01LEWB" u="1"/>
        <s v="1B334L800-01LEWB" u="1"/>
        <s v="1B3368W00-01LEWB" u="1"/>
        <s v="1B33S0P00-01LEWB" u="1"/>
        <s v="2T4304E00-00SEWE" u="1"/>
        <s v="7A895-900EWA1" u="1"/>
        <s v="3K229-888EWA" u="1"/>
        <s v="48-100914-01WA" u="1"/>
        <s v="1B33AYV00-01EWB" u="1"/>
        <s v="48-3094-01WA" u="1"/>
        <s v="48-102307-01WA" u="1"/>
        <s v="700-112105-01WB" u="1"/>
        <s v="700-137208-01WA" u="1"/>
        <s v="3B241-001EWA1" u="1"/>
        <s v="7M180-006EWA1" u="1"/>
        <s v="700-123055-01BWC" u="1"/>
        <s v="1B33AYW00-01EWB" u="1"/>
        <s v="700-110026-01WE" u="1"/>
        <s v="700-109570-01AWE" u="1"/>
        <s v="4J383-001EWD" u="1"/>
        <s v="7A351-007EWA1" u="1"/>
        <s v="700-135641-02AWA" u="1"/>
        <s v="3JF27-001EWA" u="1"/>
        <s v="2D225-202EWA" u="1"/>
        <s v="50-1186-01WA" u="1"/>
        <s v="7A377-002EWA1" u="1"/>
        <s v="1B08L2T00-00EWA" u="1"/>
        <s v="3E365-006EWA" u="1"/>
        <s v="7M172-122EWA1" u="1"/>
        <s v="3B303K700-000-GWA" u="1"/>
        <s v="8GK00-001WA" u="1"/>
        <s v="48-102340-01WB" u="1"/>
        <s v="72-101646-03WB" u="1"/>
        <s v="48-0530-02WA" u="1"/>
        <s v="P07-0132-00WA" u="1"/>
        <s v="700-132113-01AWC" u="1"/>
        <s v="3A196-002EWA" u="1"/>
        <s v="3A198-001EWA" u="1"/>
        <s v="700-109711-01WC" u="1"/>
        <s v="700-131286-01HWC" u="1"/>
        <s v="700-122493-01WD" u="1"/>
        <s v="700-112928-01WB1" u="1"/>
        <s v="700-114128-01WA" u="1"/>
        <s v="2A660-068EWB" u="1"/>
        <s v="700-127585-01WC" u="1"/>
        <s v="48-3099-01WA" u="1"/>
        <s v="700-130023-01WB" u="1"/>
        <s v="700-44154-01LAWF" u="1"/>
        <s v="700-44163-01LBWF" u="1"/>
        <s v="3F009-01EWA" u="1"/>
        <s v="50-1069-01WA" u="1"/>
        <s v="51-102547-01WB" u="1"/>
        <s v="8GQ00-001WA" u="1"/>
        <s v="700-115933-01WAX" u="1"/>
        <s v="47-27346-01WA" u="1"/>
        <s v="3E143-333EWA" u="1"/>
        <s v="50-100986-01WB" u="1"/>
        <s v="7A896-900EWA1" u="1"/>
        <s v="3B027-001EWA" u="1"/>
        <s v="7A238-006EWA1" u="1"/>
        <s v="411.230220.02WA" u="1"/>
        <s v="700-44170-01LAWF" u="1"/>
        <s v="700-120929-01WE" u="1"/>
        <s v="7M289-510EWA" u="1"/>
        <s v="7GD36-085EWA2" u="1"/>
        <s v="700-112013-01WD" u="1"/>
        <s v="700-122492-01WC" u="1"/>
        <s v="700-36215-02AWA" u="1"/>
        <s v="700-114583-01LAWD" u="1"/>
        <s v="7WK9-004EWA" u="1"/>
        <s v="7A508-017EWA1" u="1"/>
        <s v="700-134630-03BWA" u="1"/>
        <s v="3E228-017EWA" u="1"/>
        <s v="1B032V300-03EWD2" u="1"/>
        <s v="7GD36-093EWA2" u="1"/>
        <s v="700-127584-01WB" u="1"/>
        <s v="7AA77-002EWA1" u="1"/>
        <s v="47-108083-01WC" u="1"/>
        <s v="47-110570-01WA" u="1"/>
        <s v="84-100835-02EWA" u="1"/>
        <s v="700-136628-01AWB" u="1"/>
        <s v="700-111026-01WG" u="1"/>
        <s v="700-122928-01WC" u="1"/>
        <s v="700-125732-01WB" u="1"/>
        <s v="7A461-530EWA1" u="1"/>
        <s v="421.00106.005FWB" u="1"/>
        <s v="700-130524-01AWB" u="1"/>
        <s v="3B292BQ00-GE3EWA1" u="1"/>
        <s v="7M273-214EWA1" u="1"/>
        <s v="700-128480-01WB" u="1"/>
        <s v="3A110-061EWA1" u="1"/>
        <s v="2A4105400-00EWA" u="1"/>
        <s v="700-32718-01AWB" u="1"/>
        <s v="700-122926-01WA" u="1"/>
        <s v="800-108469-01HWE" u="1"/>
        <s v="700-46635-01AWA" u="1"/>
        <s v="700-128272-01HWC" u="1"/>
        <s v="3B021-005EWA" u="1"/>
        <s v="7GD36-086EWA2" u="1"/>
        <s v="48-101488-01WA" u="1"/>
        <s v="800-112654-02WA" u="1"/>
        <s v="3A337-009EWA" u="1"/>
        <s v="6D011YB00-000-GWA" u="1"/>
        <s v="7GE86-083EWA1" u="1"/>
        <s v="700-122925-01WA" u="1"/>
        <s v="7Q002-34EWA1" u="1"/>
        <s v="3B038-001EWA" u="1"/>
        <s v="7A461-508EWA" u="1"/>
        <s v="48-100933-01WB" u="1"/>
        <s v="420.00208.005WD" u="1"/>
        <s v="3F171-001EWA" u="1"/>
        <s v="3F537-002EWA" u="1"/>
        <s v="3F271-001EWA" u="1"/>
        <s v="7A399-001EWA1" u="1"/>
        <s v="700-122122-01AWG" u="1"/>
        <s v="2D723-02EWE" u="1"/>
        <s v="700-43825-01LBWG" u="1"/>
        <s v="700-128821-01WB" u="1"/>
        <s v="700-119860-02EWA" u="1"/>
        <s v="700-126697-01WD" u="1"/>
        <s v="50-2123-01WA" u="1"/>
        <s v="50-101225-01WB" u="1"/>
        <s v="7AA71-007EWA1" u="1"/>
        <s v="700-107914-01WC" u="1"/>
        <s v="2A6105R00-00EWA" u="1"/>
        <s v="48-102135-01WB" u="1"/>
        <s v="3E167-008EWA" u="1"/>
        <s v="2A582M800-00EWA" u="1"/>
        <s v="7A457-007EWA1" u="1"/>
        <s v="50-0841-01WA" u="1"/>
        <s v="48-101298-01WA" u="1"/>
        <s v="7A461-517EWA1" u="1"/>
        <s v="3B173-001EWA" u="1"/>
        <s v="7G900-001EWA1" u="1"/>
        <s v="7QA67-041EWA" u="1"/>
        <s v="48-2711-01WA" u="1"/>
        <s v="50-1508-01WA" u="1"/>
        <s v="7A180PW00-00EWA" u="1"/>
        <s v="2A270CF00-00EWA" u="1"/>
        <s v="700-119860-02CWA" u="1"/>
        <s v="50-0925-01WA" u="1"/>
        <s v="50-100298-01WA" u="1"/>
        <s v="2A1401700-00EWA" u="1"/>
      </sharedItems>
    </cacheField>
    <cacheField name="分類" numFmtId="0">
      <sharedItems containsBlank="1" count="8">
        <s v="包材類"/>
        <s v="外購類"/>
        <s v="沖壓類"/>
        <s v="其他類"/>
        <s v="塑膠類"/>
        <s v="電鍍類"/>
        <m u="1"/>
        <s v="化學類" u="1"/>
      </sharedItems>
    </cacheField>
    <cacheField name="數量" numFmtId="0">
      <sharedItems containsSemiMixedTypes="0" containsString="0" containsNumber="1" minValue="0" maxValue="19648"/>
    </cacheField>
    <cacheField name="AQL" numFmtId="0">
      <sharedItems containsBlank="1" containsMixedTypes="1" containsNumber="1" minValue="0.65" maxValue="0.65"/>
    </cacheField>
    <cacheField name="單位" numFmtId="0">
      <sharedItems containsBlank="1"/>
    </cacheField>
    <cacheField name="進貨驗收單" numFmtId="0">
      <sharedItems containsString="0" containsBlank="1" containsNumber="1" containsInteger="1" minValue="5028309380" maxValue="5028316150"/>
    </cacheField>
    <cacheField name="工廠" numFmtId="0">
      <sharedItems containsBlank="1"/>
    </cacheField>
    <cacheField name="品名" numFmtId="0">
      <sharedItems containsBlank="1"/>
    </cacheField>
    <cacheField name="供應商" numFmtId="0">
      <sharedItems containsBlank="1"/>
    </cacheField>
    <cacheField name="供應商名稱" numFmtId="0">
      <sharedItems containsBlank="1"/>
    </cacheField>
    <cacheField name="倉庫號" numFmtId="22">
      <sharedItems containsBlank="1"/>
    </cacheField>
    <cacheField name="創建日期" numFmtId="22">
      <sharedItems containsNonDate="0" containsDate="1" containsString="0" containsBlank="1" minDate="2024-12-16T08:21:32" maxDate="2024-12-16T23:25:10"/>
    </cacheField>
    <cacheField name="檢驗日期" numFmtId="14">
      <sharedItems containsDate="1" containsBlank="1" containsMixedTypes="1" minDate="2024-12-13T00:00:00" maxDate="2024-12-18T00:00:00"/>
    </cacheField>
    <cacheField name="檢驗狀況" numFmtId="0">
      <sharedItems containsBlank="1"/>
    </cacheField>
    <cacheField name="處理類型" numFmtId="0">
      <sharedItems containsBlank="1"/>
    </cacheField>
    <cacheField name="檢驗人" numFmtId="0">
      <sharedItems containsBlank="1"/>
    </cacheField>
    <cacheField name="創建人" numFmtId="0">
      <sharedItems containsBlank="1"/>
    </cacheField>
    <cacheField name="料件項次" numFmtId="0">
      <sharedItems containsString="0" containsBlank="1" containsNumber="1" containsInteger="1" minValue="10" maxValue="480"/>
    </cacheField>
    <cacheField name="批號" numFmtId="0">
      <sharedItems containsBlank="1"/>
    </cacheField>
    <cacheField name="異動類型" numFmtId="0">
      <sharedItems containsString="0" containsBlank="1" containsNumber="1" containsInteger="1" minValue="101" maxValue="101"/>
    </cacheField>
    <cacheField name="物料異動原因" numFmtId="0">
      <sharedItems containsString="0" containsBlank="1" containsNumber="1" containsInteger="1" minValue="1001" maxValue="1010"/>
    </cacheField>
    <cacheField name="標志" numFmtId="0">
      <sharedItems containsString="0" containsBlank="1" containsNumber="1" containsInteger="1" minValue="2" maxValue="2"/>
    </cacheField>
    <cacheField name="錯誤信息" numFmtId="0">
      <sharedItems containsBlank="1"/>
    </cacheField>
    <cacheField name="失敗次數" numFmtId="0">
      <sharedItems containsDate="1" containsString="0" containsBlank="1" containsMixedTypes="1" minDate="1899-12-31T00:00:00" maxDate="1899-12-31T00:33:04"/>
    </cacheField>
    <cacheField name="上傳時間" numFmtId="179">
      <sharedItems containsNonDate="0" containsDate="1" containsString="0" containsBlank="1" minDate="2024-12-16T08:21:33" maxDate="2024-12-17T13:21:09"/>
    </cacheField>
    <cacheField name="風險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we" refreshedDate="45643.676209027777" createdVersion="5" refreshedVersion="7" minRefreshableVersion="3" recordCount="759" xr:uid="{00000000-000A-0000-FFFF-FFFF02000000}">
  <cacheSource type="worksheet">
    <worksheetSource name="A5分頁"/>
  </cacheSource>
  <cacheFields count="8">
    <cacheField name="Y" numFmtId="0">
      <sharedItems containsSemiMixedTypes="0" containsString="0" containsNumber="1" containsInteger="1" minValue="2024" maxValue="2024"/>
    </cacheField>
    <cacheField name="Q" numFmtId="0">
      <sharedItems count="4">
        <s v="Q1"/>
        <s v="Q2"/>
        <s v="Q3"/>
        <s v="Q4"/>
      </sharedItems>
    </cacheField>
    <cacheField name="M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W" numFmtId="0">
      <sharedItems count="61">
        <s v="WK01"/>
        <s v="WK02"/>
        <s v="WK03"/>
        <s v="WK04"/>
        <s v="WK05"/>
        <s v="WK08"/>
        <s v="WK09"/>
        <s v="WK10"/>
        <s v="WK11"/>
        <s v="WK12"/>
        <s v="WK13"/>
        <s v="WK14"/>
        <s v="WK15"/>
        <s v="WK16"/>
        <s v="WK17"/>
        <s v="WK18"/>
        <s v="WK19"/>
        <s v="WK20"/>
        <s v="WK21"/>
        <s v="WK22"/>
        <s v="WK23"/>
        <s v="WK24"/>
        <s v="WK25"/>
        <s v="WK26"/>
        <s v="WK27"/>
        <s v="WK28"/>
        <s v="WK29"/>
        <s v="WK30"/>
        <s v="WK31"/>
        <s v="WK32"/>
        <s v="WK33"/>
        <s v="WK34"/>
        <s v="WK35"/>
        <s v="WK36"/>
        <s v="WK37"/>
        <s v="WK38"/>
        <s v="WK39"/>
        <s v="WK40"/>
        <s v="WK41"/>
        <s v="WK42"/>
        <s v="WK43"/>
        <s v="WK44"/>
        <s v="WK45"/>
        <s v="WK46"/>
        <s v="WK47"/>
        <s v="WK48"/>
        <s v="WK49"/>
        <s v="WK50"/>
        <s v="WK51"/>
        <s v="WK1" u="1"/>
        <s v="WK2" u="1"/>
        <s v="WK3" u="1"/>
        <s v="WK4" u="1"/>
        <s v="WK5" u="1"/>
        <s v="WK6" u="1"/>
        <s v="WK7" u="1"/>
        <s v="WK8" u="1"/>
        <s v="WK52" u="1"/>
        <s v="WK9" u="1"/>
        <s v="WK07" u="1"/>
        <s v="WK06" u="1"/>
      </sharedItems>
    </cacheField>
    <cacheField name="D" numFmtId="14">
      <sharedItems containsSemiMixedTypes="0" containsNonDate="0" containsDate="1" containsString="0" minDate="2023-01-02T00:00:00" maxDate="2024-12-17T00:00:00" count="546">
        <d v="2024-01-02T00:00:00"/>
        <d v="2024-01-03T00:00:00"/>
        <d v="2024-01-04T00:00:00"/>
        <d v="2024-01-05T00:00:00"/>
        <d v="2024-01-08T00:00:00"/>
        <d v="2024-01-09T00:00:00"/>
        <d v="2024-01-10T00:00:00"/>
        <d v="2024-01-11T00:00:00"/>
        <d v="2024-01-12T00:00:00"/>
        <d v="2024-01-13T00:00:00"/>
        <d v="2024-01-15T00:00:00"/>
        <d v="2024-01-16T00:00:00"/>
        <d v="2024-01-17T00:00:00"/>
        <d v="2024-01-18T00:00:00"/>
        <d v="2024-01-19T00:00:00"/>
        <d v="2024-01-20T00:00:00"/>
        <d v="2024-01-22T00:00:00"/>
        <d v="2024-01-23T00:00:00"/>
        <d v="2024-01-24T00:00:00"/>
        <d v="2024-01-25T00:00:00"/>
        <d v="2024-01-26T00:00:00"/>
        <d v="2024-01-29T00:00:00"/>
        <d v="2024-01-30T00:00:00"/>
        <d v="2024-01-31T00:00:00"/>
        <d v="2024-02-01T00:00:00"/>
        <d v="2024-02-02T00:00:00"/>
        <d v="2024-02-19T00:00:00"/>
        <d v="2024-02-20T00:00:00"/>
        <d v="2024-02-21T00:00:00"/>
        <d v="2024-02-22T00:00:00"/>
        <d v="2024-02-23T00:00:00"/>
        <d v="2024-02-26T00:00:00"/>
        <d v="2024-02-27T00:00:00"/>
        <d v="2024-02-28T00:00:00"/>
        <d v="2024-02-29T00:00:00"/>
        <d v="2024-03-01T00:00:00"/>
        <d v="2024-03-04T00:00:00"/>
        <d v="2024-03-05T00:00:00"/>
        <d v="2024-03-06T00:00:00"/>
        <d v="2024-03-07T00:00:00"/>
        <d v="2024-03-08T00:00:00"/>
        <d v="2024-03-11T00:00:00"/>
        <d v="2024-03-12T00:00:00"/>
        <d v="2024-03-13T00:00:00"/>
        <d v="2024-03-14T00:00:00"/>
        <d v="2024-03-15T00:00:00"/>
        <d v="2024-03-18T00:00:00"/>
        <d v="2024-03-19T00:00:00"/>
        <d v="2024-03-20T00:00:00"/>
        <d v="2024-03-21T00:00:00"/>
        <d v="2024-03-22T00:00:00"/>
        <d v="2024-03-25T00:00:00"/>
        <d v="2024-03-26T00:00:00"/>
        <d v="2024-03-27T00:00:00"/>
        <d v="2024-03-28T00:00:00"/>
        <d v="2024-03-29T00:00:00"/>
        <d v="2024-04-01T00:00:00"/>
        <d v="2024-04-02T00:00:00"/>
        <d v="2024-04-03T00:00:00"/>
        <d v="2024-04-05T00:00:00"/>
        <d v="2024-04-08T00:00:00"/>
        <d v="2024-04-09T00:00:00"/>
        <d v="2024-04-10T00:00:00"/>
        <d v="2024-04-11T00:00:00"/>
        <d v="2024-04-12T00:00:00"/>
        <d v="2024-04-15T00:00:00"/>
        <d v="2024-04-16T00:00:00"/>
        <d v="2024-04-17T00:00:00"/>
        <d v="2024-04-18T00:00:00"/>
        <d v="2024-04-19T00:00:00"/>
        <d v="2024-04-20T00:00:00"/>
        <d v="2024-04-22T00:00:00"/>
        <d v="2024-04-23T00:00:00"/>
        <d v="2024-04-24T00:00:00"/>
        <d v="2024-04-25T00:00:00"/>
        <d v="2024-04-26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3T00:00:00"/>
        <d v="2024-05-14T00:00:00"/>
        <d v="2024-05-15T00:00:00"/>
        <d v="2024-05-16T00:00:00"/>
        <d v="2024-05-17T00:00:00"/>
        <d v="2024-05-20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  <d v="2024-06-03T00:00:00"/>
        <d v="2024-06-05T00:00:00"/>
        <d v="2024-06-06T00:00:00"/>
        <d v="2024-06-07T00:00:00"/>
        <d v="2024-06-11T00:00:00"/>
        <d v="2024-06-12T00:00:00"/>
        <d v="2024-06-13T00:00:00"/>
        <d v="2024-06-14T00:00:00"/>
        <d v="2024-06-17T00:00:00"/>
        <d v="2024-06-18T00:00:00"/>
        <d v="2024-06-19T00:00:00"/>
        <d v="2024-06-20T00:00:00"/>
        <d v="2024-06-21T00:00:00"/>
        <d v="2024-06-24T00:00:00"/>
        <d v="2024-06-25T00:00:00"/>
        <d v="2024-06-26T00:00:00"/>
        <d v="2024-06-27T00:00:00"/>
        <d v="2024-06-28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2T00:00:00"/>
        <d v="2024-07-23T00:00:00"/>
        <d v="2024-07-24T00:00:00"/>
        <d v="2024-07-25T00:00:00"/>
        <d v="2024-07-26T00:00:00"/>
        <d v="2024-07-29T00:00:00"/>
        <d v="2024-07-30T00:00:00"/>
        <d v="2024-07-31T00:00:00"/>
        <d v="2024-08-01T00:00:00"/>
        <d v="2024-08-02T00:00:00"/>
        <d v="2024-08-03T00:00:00"/>
        <d v="2024-08-05T00:00:00"/>
        <d v="2024-08-06T00:00:00"/>
        <d v="2024-08-07T00:00:00"/>
        <d v="2024-08-08T00:00:00"/>
        <d v="2024-08-09T00:00:00"/>
        <d v="2024-08-10T00:00:00"/>
        <d v="2024-08-12T00:00:00"/>
        <d v="2024-08-13T00:00:00"/>
        <d v="2024-08-14T00:00:00"/>
        <d v="2024-08-15T00:00:00"/>
        <d v="2024-08-16T00:00:00"/>
        <d v="2024-08-17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4T00:00:00"/>
        <d v="2024-09-16T00:00:00"/>
        <d v="2024-09-18T00:00:00"/>
        <d v="2024-09-19T00:00:00"/>
        <d v="2024-09-20T00:00:00"/>
        <d v="2024-09-21T00:00:00"/>
        <d v="2024-09-23T00:00:00"/>
        <d v="2024-09-24T00:00:00"/>
        <d v="2024-09-25T00:00:00"/>
        <d v="2024-09-26T00:00:00"/>
        <d v="2024-09-27T00:00:00"/>
        <d v="2024-09-30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4T00:00:00"/>
        <d v="2024-10-15T00:00:00"/>
        <d v="2024-10-16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29T00:00:00"/>
        <d v="2024-10-30T00:00:00"/>
        <d v="2024-10-31T00:00:00"/>
        <d v="2024-11-01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5T00:00:00"/>
        <d v="2024-11-26T00:00:00"/>
        <d v="2024-11-27T00:00:00"/>
        <d v="2024-11-28T00:00:00"/>
        <d v="2024-11-29T00:00:00"/>
        <d v="2024-12-02T00:00:00"/>
        <d v="2024-12-03T00:00:00"/>
        <d v="2024-12-04T00:00:00"/>
        <d v="2024-12-05T00:00:00"/>
        <d v="2024-12-06T00:00:00"/>
        <d v="2024-12-07T00:00:00"/>
        <d v="2024-12-09T00:00:00"/>
        <d v="2024-12-10T00:00:00"/>
        <d v="2024-12-11T00:00:00"/>
        <d v="2024-12-12T00:00:00"/>
        <d v="2024-12-13T00:00:00"/>
        <d v="2024-12-14T00:00:00"/>
        <d v="2024-12-16T00:00:00"/>
        <d v="2023-10-25T00:00:00" u="1"/>
        <d v="2023-11-21T00:00:00" u="1"/>
        <d v="2023-10-27T00:00:00" u="1"/>
        <d v="2023-11-23T00:00:00" u="1"/>
        <d v="2023-12-19T00:00:00" u="1"/>
        <d v="2023-12-21T00:00:00" u="1"/>
        <d v="2023-01-02T00:00:00" u="1"/>
        <d v="2023-10-31T00:00:00" u="1"/>
        <d v="2023-11-27T00:00:00" u="1"/>
        <d v="2023-01-04T00:00:00" u="1"/>
        <d v="2023-11-29T00:00:00" u="1"/>
        <d v="2023-12-25T00:00:00" u="1"/>
        <d v="2023-01-06T00:00:00" u="1"/>
        <d v="2023-02-02T00:00:00" u="1"/>
        <d v="2023-12-27T00:00:00" u="1"/>
        <d v="2023-01-08T00:00:00" u="1"/>
        <d v="2023-02-04T00:00:00" u="1"/>
        <d v="2023-12-29T00:00:00" u="1"/>
        <d v="2023-01-10T00:00:00" u="1"/>
        <d v="2023-02-06T00:00:00" u="1"/>
        <d v="2023-03-02T00:00:00" u="1"/>
        <d v="2023-01-12T00:00:00" u="1"/>
        <d v="2023-02-08T00:00:00" u="1"/>
        <d v="2023-03-04T00:00:00" u="1"/>
        <d v="2023-01-14T00:00:00" u="1"/>
        <d v="2023-02-10T00:00:00" u="1"/>
        <d v="2023-03-06T00:00:00" u="1"/>
        <d v="2023-01-16T00:00:00" u="1"/>
        <d v="2023-02-12T00:00:00" u="1"/>
        <d v="2023-03-08T00:00:00" u="1"/>
        <d v="2023-04-04T00:00:00" u="1"/>
        <d v="2023-01-18T00:00:00" u="1"/>
        <d v="2023-02-14T00:00:00" u="1"/>
        <d v="2023-03-10T00:00:00" u="1"/>
        <d v="2023-04-06T00:00:00" u="1"/>
        <d v="2023-05-02T00:00:00" u="1"/>
        <d v="2023-01-20T00:00:00" u="1"/>
        <d v="2023-02-16T00:00:00" u="1"/>
        <d v="2023-04-08T00:00:00" u="1"/>
        <d v="2023-05-04T00:00:00" u="1"/>
        <d v="2023-02-18T00:00:00" u="1"/>
        <d v="2023-03-14T00:00:00" u="1"/>
        <d v="2023-04-10T00:00:00" u="1"/>
        <d v="2023-05-06T00:00:00" u="1"/>
        <d v="2023-06-02T00:00:00" u="1"/>
        <d v="2023-02-20T00:00:00" u="1"/>
        <d v="2023-03-16T00:00:00" u="1"/>
        <d v="2023-04-12T00:00:00" u="1"/>
        <d v="2023-05-08T00:00:00" u="1"/>
        <d v="2023-01-26T00:00:00" u="1"/>
        <d v="2023-02-22T00:00:00" u="1"/>
        <d v="2023-03-18T00:00:00" u="1"/>
        <d v="2023-04-14T00:00:00" u="1"/>
        <d v="2023-05-10T00:00:00" u="1"/>
        <d v="2023-06-06T00:00:00" u="1"/>
        <d v="2023-01-28T00:00:00" u="1"/>
        <d v="2023-02-24T00:00:00" u="1"/>
        <d v="2023-03-20T00:00:00" u="1"/>
        <d v="2023-05-12T00:00:00" u="1"/>
        <d v="2023-06-08T00:00:00" u="1"/>
        <d v="2023-07-04T00:00:00" u="1"/>
        <d v="2023-01-30T00:00:00" u="1"/>
        <d v="2023-02-26T00:00:00" u="1"/>
        <d v="2023-03-22T00:00:00" u="1"/>
        <d v="2023-04-18T00:00:00" u="1"/>
        <d v="2023-06-10T00:00:00" u="1"/>
        <d v="2023-07-06T00:00:00" u="1"/>
        <d v="2023-08-02T00:00:00" u="1"/>
        <d v="2023-02-28T00:00:00" u="1"/>
        <d v="2023-03-24T00:00:00" u="1"/>
        <d v="2023-04-20T00:00:00" u="1"/>
        <d v="2023-05-16T00:00:00" u="1"/>
        <d v="2023-06-12T00:00:00" u="1"/>
        <d v="2023-07-08T00:00:00" u="1"/>
        <d v="2023-08-04T00:00:00" u="1"/>
        <d v="2023-04-22T00:00:00" u="1"/>
        <d v="2023-05-18T00:00:00" u="1"/>
        <d v="2023-06-14T00:00:00" u="1"/>
        <d v="2023-07-10T00:00:00" u="1"/>
        <d v="2023-03-28T00:00:00" u="1"/>
        <d v="2023-04-24T00:00:00" u="1"/>
        <d v="2023-05-20T00:00:00" u="1"/>
        <d v="2023-06-16T00:00:00" u="1"/>
        <d v="2023-07-12T00:00:00" u="1"/>
        <d v="2023-08-08T00:00:00" u="1"/>
        <d v="2023-09-04T00:00:00" u="1"/>
        <d v="2023-03-30T00:00:00" u="1"/>
        <d v="2023-04-26T00:00:00" u="1"/>
        <d v="2023-05-22T00:00:00" u="1"/>
        <d v="2023-07-14T00:00:00" u="1"/>
        <d v="2023-08-10T00:00:00" u="1"/>
        <d v="2023-09-06T00:00:00" u="1"/>
        <d v="2023-04-28T00:00:00" u="1"/>
        <d v="2023-05-24T00:00:00" u="1"/>
        <d v="2023-06-20T00:00:00" u="1"/>
        <d v="2023-09-08T00:00:00" u="1"/>
        <d v="2023-05-26T00:00:00" u="1"/>
        <d v="2023-07-18T00:00:00" u="1"/>
        <d v="2023-08-14T00:00:00" u="1"/>
        <d v="2023-10-06T00:00:00" u="1"/>
        <d v="2023-11-02T00:00:00" u="1"/>
        <d v="2023-06-24T00:00:00" u="1"/>
        <d v="2023-07-20T00:00:00" u="1"/>
        <d v="2023-08-16T00:00:00" u="1"/>
        <d v="2023-09-12T00:00:00" u="1"/>
        <d v="2023-11-04T00:00:00" u="1"/>
        <d v="2023-05-30T00:00:00" u="1"/>
        <d v="2023-06-26T00:00:00" u="1"/>
        <d v="2023-07-22T00:00:00" u="1"/>
        <d v="2023-08-18T00:00:00" u="1"/>
        <d v="2023-09-14T00:00:00" u="1"/>
        <d v="2023-10-10T00:00:00" u="1"/>
        <d v="2023-11-06T00:00:00" u="1"/>
        <d v="2023-06-28T00:00:00" u="1"/>
        <d v="2023-07-24T00:00:00" u="1"/>
        <d v="2023-09-16T00:00:00" u="1"/>
        <d v="2023-10-12T00:00:00" u="1"/>
        <d v="2023-11-08T00:00:00" u="1"/>
        <d v="2023-12-04T00:00:00" u="1"/>
        <d v="2023-06-30T00:00:00" u="1"/>
        <d v="2023-07-26T00:00:00" u="1"/>
        <d v="2023-08-22T00:00:00" u="1"/>
        <d v="2023-09-18T00:00:00" u="1"/>
        <d v="2023-10-14T00:00:00" u="1"/>
        <d v="2023-11-10T00:00:00" u="1"/>
        <d v="2023-12-06T00:00:00" u="1"/>
        <d v="2023-07-28T00:00:00" u="1"/>
        <d v="2023-08-24T00:00:00" u="1"/>
        <d v="2023-09-20T00:00:00" u="1"/>
        <d v="2023-10-16T00:00:00" u="1"/>
        <d v="2023-12-08T00:00:00" u="1"/>
        <d v="2023-09-22T00:00:00" u="1"/>
        <d v="2023-10-18T00:00:00" u="1"/>
        <d v="2023-11-14T00:00:00" u="1"/>
        <d v="2023-08-28T00:00:00" u="1"/>
        <d v="2023-10-20T00:00:00" u="1"/>
        <d v="2023-11-16T00:00:00" u="1"/>
        <d v="2023-12-12T00:00:00" u="1"/>
        <d v="2023-08-30T00:00:00" u="1"/>
        <d v="2023-09-26T00:00:00" u="1"/>
        <d v="2023-12-14T00:00:00" u="1"/>
        <d v="2023-09-28T00:00:00" u="1"/>
        <d v="2024-09-28T00:00:00" u="1"/>
        <d v="2023-10-24T00:00:00" u="1"/>
        <d v="2023-11-20T00:00:00" u="1"/>
        <d v="2023-10-26T00:00:00" u="1"/>
        <d v="2023-11-22T00:00:00" u="1"/>
        <d v="2023-12-18T00:00:00" u="1"/>
        <d v="2023-11-24T00:00:00" u="1"/>
        <d v="2023-12-20T00:00:00" u="1"/>
        <d v="2023-10-30T00:00:00" u="1"/>
        <d v="2023-12-22T00:00:00" u="1"/>
        <d v="2023-01-03T00:00:00" u="1"/>
        <d v="2023-11-28T00:00:00" u="1"/>
        <d v="2023-01-05T00:00:00" u="1"/>
        <d v="2023-02-01T00:00:00" u="1"/>
        <d v="2023-11-30T00:00:00" u="1"/>
        <d v="2023-12-26T00:00:00" u="1"/>
        <d v="2023-01-07T00:00:00" u="1"/>
        <d v="2023-02-03T00:00:00" u="1"/>
        <d v="2023-12-28T00:00:00" u="1"/>
        <d v="2023-01-09T00:00:00" u="1"/>
        <d v="2023-02-05T00:00:00" u="1"/>
        <d v="2023-03-01T00:00:00" u="1"/>
        <d v="2023-01-11T00:00:00" u="1"/>
        <d v="2023-02-07T00:00:00" u="1"/>
        <d v="2023-03-03T00:00:00" u="1"/>
        <d v="2023-01-13T00:00:00" u="1"/>
        <d v="2023-02-09T00:00:00" u="1"/>
        <d v="2023-03-05T00:00:00" u="1"/>
        <d v="2023-04-01T00:00:00" u="1"/>
        <d v="2023-01-15T00:00:00" u="1"/>
        <d v="2023-02-11T00:00:00" u="1"/>
        <d v="2023-03-07T00:00:00" u="1"/>
        <d v="2023-04-03T00:00:00" u="1"/>
        <d v="2023-01-17T00:00:00" u="1"/>
        <d v="2023-02-13T00:00:00" u="1"/>
        <d v="2023-03-09T00:00:00" u="1"/>
        <d v="2023-01-19T00:00:00" u="1"/>
        <d v="2023-02-15T00:00:00" u="1"/>
        <d v="2023-03-11T00:00:00" u="1"/>
        <d v="2023-04-07T00:00:00" u="1"/>
        <d v="2023-05-03T00:00:00" u="1"/>
        <d v="2023-02-17T00:00:00" u="1"/>
        <d v="2023-03-13T00:00:00" u="1"/>
        <d v="2023-05-05T00:00:00" u="1"/>
        <d v="2023-06-01T00:00:00" u="1"/>
        <d v="2023-02-19T00:00:00" u="1"/>
        <d v="2023-03-15T00:00:00" u="1"/>
        <d v="2023-04-11T00:00:00" u="1"/>
        <d v="2023-06-03T00:00:00" u="1"/>
        <d v="2023-01-25T00:00:00" u="1"/>
        <d v="2023-02-21T00:00:00" u="1"/>
        <d v="2023-03-17T00:00:00" u="1"/>
        <d v="2023-04-13T00:00:00" u="1"/>
        <d v="2023-05-09T00:00:00" u="1"/>
        <d v="2023-06-05T00:00:00" u="1"/>
        <d v="2023-07-01T00:00:00" u="1"/>
        <d v="2023-01-27T00:00:00" u="1"/>
        <d v="2023-02-23T00:00:00" u="1"/>
        <d v="2023-04-15T00:00:00" u="1"/>
        <d v="2023-05-11T00:00:00" u="1"/>
        <d v="2023-06-07T00:00:00" u="1"/>
        <d v="2023-07-03T00:00:00" u="1"/>
        <d v="2023-02-25T00:00:00" u="1"/>
        <d v="2023-03-21T00:00:00" u="1"/>
        <d v="2023-04-17T00:00:00" u="1"/>
        <d v="2023-05-13T00:00:00" u="1"/>
        <d v="2023-06-09T00:00:00" u="1"/>
        <d v="2023-07-05T00:00:00" u="1"/>
        <d v="2023-08-01T00:00:00" u="1"/>
        <d v="2023-01-31T00:00:00" u="1"/>
        <d v="2023-02-27T00:00:00" u="1"/>
        <d v="2023-03-23T00:00:00" u="1"/>
        <d v="2023-04-19T00:00:00" u="1"/>
        <d v="2023-05-15T00:00:00" u="1"/>
        <d v="2023-07-07T00:00:00" u="1"/>
        <d v="2023-08-03T00:00:00" u="1"/>
        <d v="2023-03-25T00:00:00" u="1"/>
        <d v="2023-04-21T00:00:00" u="1"/>
        <d v="2023-05-17T00:00:00" u="1"/>
        <d v="2023-06-13T00:00:00" u="1"/>
        <d v="2023-09-01T00:00:00" u="1"/>
        <d v="2023-03-27T00:00:00" u="1"/>
        <d v="2023-05-19T00:00:00" u="1"/>
        <d v="2023-06-15T00:00:00" u="1"/>
        <d v="2023-07-11T00:00:00" u="1"/>
        <d v="2023-08-07T00:00:00" u="1"/>
        <d v="2023-03-29T00:00:00" u="1"/>
        <d v="2023-04-25T00:00:00" u="1"/>
        <d v="2023-06-17T00:00:00" u="1"/>
        <d v="2023-07-13T00:00:00" u="1"/>
        <d v="2023-08-09T00:00:00" u="1"/>
        <d v="2023-09-05T00:00:00" u="1"/>
        <d v="2023-03-31T00:00:00" u="1"/>
        <d v="2023-04-27T00:00:00" u="1"/>
        <d v="2023-05-23T00:00:00" u="1"/>
        <d v="2023-06-19T00:00:00" u="1"/>
        <d v="2023-07-15T00:00:00" u="1"/>
        <d v="2023-08-11T00:00:00" u="1"/>
        <d v="2023-09-07T00:00:00" u="1"/>
        <d v="2023-05-25T00:00:00" u="1"/>
        <d v="2023-06-21T00:00:00" u="1"/>
        <d v="2023-07-17T00:00:00" u="1"/>
        <d v="2023-09-09T00:00:00" u="1"/>
        <d v="2023-10-05T00:00:00" u="1"/>
        <d v="2023-11-01T00:00:00" u="1"/>
        <d v="2023-05-27T00:00:00" u="1"/>
        <d v="2023-06-23T00:00:00" u="1"/>
        <d v="2023-07-19T00:00:00" u="1"/>
        <d v="2023-08-15T00:00:00" u="1"/>
        <d v="2023-09-11T00:00:00" u="1"/>
        <d v="2023-10-07T00:00:00" u="1"/>
        <d v="2023-11-03T00:00:00" u="1"/>
        <d v="2023-05-29T00:00:00" u="1"/>
        <d v="2023-07-21T00:00:00" u="1"/>
        <d v="2023-08-17T00:00:00" u="1"/>
        <d v="2023-09-13T00:00:00" u="1"/>
        <d v="2023-10-09T00:00:00" u="1"/>
        <d v="2023-12-01T00:00:00" u="1"/>
        <d v="2023-05-31T00:00:00" u="1"/>
        <d v="2023-06-27T00:00:00" u="1"/>
        <d v="2023-08-19T00:00:00" u="1"/>
        <d v="2023-09-15T00:00:00" u="1"/>
        <d v="2023-10-11T00:00:00" u="1"/>
        <d v="2023-11-07T00:00:00" u="1"/>
        <d v="2023-06-29T00:00:00" u="1"/>
        <d v="2023-07-25T00:00:00" u="1"/>
        <d v="2023-08-21T00:00:00" u="1"/>
        <d v="2023-10-13T00:00:00" u="1"/>
        <d v="2023-11-09T00:00:00" u="1"/>
        <d v="2023-12-05T00:00:00" u="1"/>
        <d v="2023-07-27T00:00:00" u="1"/>
        <d v="2023-08-23T00:00:00" u="1"/>
        <d v="2023-09-19T00:00:00" u="1"/>
        <d v="2023-12-07T00:00:00" u="1"/>
        <d v="2023-08-25T00:00:00" u="1"/>
        <d v="2023-09-21T00:00:00" u="1"/>
        <d v="2023-10-17T00:00:00" u="1"/>
        <d v="2023-11-13T00:00:00" u="1"/>
        <d v="2023-07-31T00:00:00" u="1"/>
        <d v="2023-09-23T00:00:00" u="1"/>
        <d v="2023-10-19T00:00:00" u="1"/>
        <d v="2023-11-15T00:00:00" u="1"/>
        <d v="2023-12-11T00:00:00" u="1"/>
        <d v="2023-08-29T00:00:00" u="1"/>
        <d v="2023-09-25T00:00:00" u="1"/>
        <d v="2023-11-17T00:00:00" u="1"/>
        <d v="2023-12-13T00:00:00" u="1"/>
        <d v="2023-08-31T00:00:00" u="1"/>
        <d v="2023-09-27T00:00:00" u="1"/>
        <d v="2023-10-23T00:00:00" u="1"/>
        <d v="2023-12-15T00:00:00" u="1"/>
      </sharedItems>
    </cacheField>
    <cacheField name="類別" numFmtId="0">
      <sharedItems/>
    </cacheField>
    <cacheField name="總批數" numFmtId="0">
      <sharedItems containsSemiMixedTypes="0" containsString="0" containsNumber="1" containsInteger="1" minValue="2" maxValue="298"/>
    </cacheField>
    <cacheField name="總數量" numFmtId="0">
      <sharedItems containsSemiMixedTypes="0" containsString="0" containsNumber="1" minValue="913" maxValue="55435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we" refreshedDate="45643.676977314812" createdVersion="5" refreshedVersion="7" minRefreshableVersion="3" recordCount="3690" xr:uid="{00000000-000A-0000-FFFF-FFFF03000000}">
  <cacheSource type="worksheet">
    <worksheetSource name="A3分頁"/>
  </cacheSource>
  <cacheFields count="21">
    <cacheField name="Y" numFmtId="0">
      <sharedItems containsSemiMixedTypes="0" containsString="0" containsNumber="1" containsInteger="1" minValue="2023" maxValue="2024" count="2">
        <n v="2024"/>
        <n v="2023" u="1"/>
      </sharedItems>
    </cacheField>
    <cacheField name="Q" numFmtId="0">
      <sharedItems count="4">
        <s v="Q1"/>
        <s v="Q2"/>
        <s v="Q3"/>
        <s v="Q4"/>
      </sharedItems>
    </cacheField>
    <cacheField name="M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W" numFmtId="0">
      <sharedItems count="60">
        <s v="WK01"/>
        <s v="WK02"/>
        <s v="WK03"/>
        <s v="WK04"/>
        <s v="WK05"/>
        <s v="WK08"/>
        <s v="WK09"/>
        <s v="WK10"/>
        <s v="WK11"/>
        <s v="WK12"/>
        <s v="WK13"/>
        <s v="WK14"/>
        <s v="WK15"/>
        <s v="WK16"/>
        <s v="WK17"/>
        <s v="WK18"/>
        <s v="WK19"/>
        <s v="WK20"/>
        <s v="WK21"/>
        <s v="WK22"/>
        <s v="WK23"/>
        <s v="WK24"/>
        <s v="WK25"/>
        <s v="WK26"/>
        <s v="WK27"/>
        <s v="WK28"/>
        <s v="WK29"/>
        <s v="WK30"/>
        <s v="WK31"/>
        <s v="WK32"/>
        <s v="WK33"/>
        <s v="WK34"/>
        <s v="WK35"/>
        <s v="WK36"/>
        <s v="WK37"/>
        <s v="WK38"/>
        <s v="WK39"/>
        <s v="WK40"/>
        <s v="WK41"/>
        <s v="WK42"/>
        <s v="WK43"/>
        <s v="WK44"/>
        <s v="WK45"/>
        <s v="WK46"/>
        <s v="WK47"/>
        <s v="WK48"/>
        <s v="WK49"/>
        <s v="WK50"/>
        <s v="WK51"/>
        <s v="WK1" u="1"/>
        <s v="WK2" u="1"/>
        <s v="WK3" u="1"/>
        <s v="WK5" u="1"/>
        <s v="WK6" u="1"/>
        <s v="WK7" u="1"/>
        <s v="WK8" u="1"/>
        <s v="WK52" u="1"/>
        <s v="WK9" u="1"/>
        <s v="WK07" u="1"/>
        <s v="WK06" u="1"/>
      </sharedItems>
    </cacheField>
    <cacheField name="D" numFmtId="14">
      <sharedItems containsSemiMixedTypes="0" containsNonDate="0" containsDate="1" containsString="0" minDate="2023-01-02T00:00:00" maxDate="2024-12-17T00:00:00" count="539">
        <d v="2024-01-02T00:00:00"/>
        <d v="2024-01-03T00:00:00"/>
        <d v="2024-01-04T00:00:00"/>
        <d v="2024-01-05T00:00:00"/>
        <d v="2024-01-08T00:00:00"/>
        <d v="2024-01-09T00:00:00"/>
        <d v="2024-01-10T00:00:00"/>
        <d v="2024-01-11T00:00:00"/>
        <d v="2024-01-12T00:00:00"/>
        <d v="2024-01-13T00:00:00"/>
        <d v="2024-01-15T00:00:00"/>
        <d v="2024-01-16T00:00:00"/>
        <d v="2024-01-17T00:00:00"/>
        <d v="2024-01-18T00:00:00"/>
        <d v="2024-01-19T00:00:00"/>
        <d v="2024-01-20T00:00:00"/>
        <d v="2024-01-22T00:00:00"/>
        <d v="2024-01-23T00:00:00"/>
        <d v="2024-01-24T00:00:00"/>
        <d v="2024-01-25T00:00:00"/>
        <d v="2024-01-26T00:00:00"/>
        <d v="2024-01-29T00:00:00"/>
        <d v="2024-01-30T00:00:00"/>
        <d v="2024-01-31T00:00:00"/>
        <d v="2024-02-01T00:00:00"/>
        <d v="2024-02-02T00:00:00"/>
        <d v="2024-02-19T00:00:00"/>
        <d v="2024-02-20T00:00:00"/>
        <d v="2024-02-21T00:00:00"/>
        <d v="2024-02-22T00:00:00"/>
        <d v="2024-02-23T00:00:00"/>
        <d v="2024-02-26T00:00:00"/>
        <d v="2024-02-27T00:00:00"/>
        <d v="2024-02-28T00:00:00"/>
        <d v="2024-02-29T00:00:00"/>
        <d v="2024-03-01T00:00:00"/>
        <d v="2024-03-04T00:00:00"/>
        <d v="2024-03-05T00:00:00"/>
        <d v="2024-03-06T00:00:00"/>
        <d v="2024-03-07T00:00:00"/>
        <d v="2024-03-08T00:00:00"/>
        <d v="2024-03-11T00:00:00"/>
        <d v="2024-03-12T00:00:00"/>
        <d v="2024-03-13T00:00:00"/>
        <d v="2024-03-14T00:00:00"/>
        <d v="2024-03-15T00:00:00"/>
        <d v="2024-03-18T00:00:00"/>
        <d v="2024-03-19T00:00:00"/>
        <d v="2024-03-20T00:00:00"/>
        <d v="2024-03-21T00:00:00"/>
        <d v="2024-03-22T00:00:00"/>
        <d v="2024-03-25T00:00:00"/>
        <d v="2024-03-26T00:00:00"/>
        <d v="2024-03-27T00:00:00"/>
        <d v="2024-03-28T00:00:00"/>
        <d v="2024-03-29T00:00:00"/>
        <d v="2024-04-01T00:00:00"/>
        <d v="2024-04-02T00:00:00"/>
        <d v="2024-04-03T00:00:00"/>
        <d v="2024-04-05T00:00:00"/>
        <d v="2024-04-08T00:00:00"/>
        <d v="2024-04-09T00:00:00"/>
        <d v="2024-04-10T00:00:00"/>
        <d v="2024-04-11T00:00:00"/>
        <d v="2024-04-12T00:00:00"/>
        <d v="2024-04-15T00:00:00"/>
        <d v="2024-04-16T00:00:00"/>
        <d v="2024-04-17T00:00:00"/>
        <d v="2024-04-18T00:00:00"/>
        <d v="2024-04-19T00:00:00"/>
        <d v="2024-04-20T00:00:00"/>
        <d v="2024-04-22T00:00:00"/>
        <d v="2024-04-23T00:00:00"/>
        <d v="2024-04-24T00:00:00"/>
        <d v="2024-04-25T00:00:00"/>
        <d v="2024-04-26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3T00:00:00"/>
        <d v="2024-05-14T00:00:00"/>
        <d v="2024-05-15T00:00:00"/>
        <d v="2024-05-16T00:00:00"/>
        <d v="2024-05-17T00:00:00"/>
        <d v="2024-05-20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  <d v="2024-06-03T00:00:00"/>
        <d v="2024-06-05T00:00:00"/>
        <d v="2024-06-06T00:00:00"/>
        <d v="2024-06-07T00:00:00"/>
        <d v="2024-06-11T00:00:00"/>
        <d v="2024-06-12T00:00:00"/>
        <d v="2024-06-13T00:00:00"/>
        <d v="2024-06-14T00:00:00"/>
        <d v="2024-06-17T00:00:00"/>
        <d v="2024-06-18T00:00:00"/>
        <d v="2024-06-19T00:00:00"/>
        <d v="2024-06-20T00:00:00"/>
        <d v="2024-06-21T00:00:00"/>
        <d v="2024-06-24T00:00:00"/>
        <d v="2024-06-25T00:00:00"/>
        <d v="2024-06-26T00:00:00"/>
        <d v="2024-06-27T00:00:00"/>
        <d v="2024-06-28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2T00:00:00"/>
        <d v="2024-07-23T00:00:00"/>
        <d v="2024-07-24T00:00:00"/>
        <d v="2024-07-25T00:00:00"/>
        <d v="2024-07-26T00:00:00"/>
        <d v="2024-07-29T00:00:00"/>
        <d v="2024-07-30T00:00:00"/>
        <d v="2024-07-31T00:00:00"/>
        <d v="2024-08-01T00:00:00"/>
        <d v="2024-08-02T00:00:00"/>
        <d v="2024-08-03T00:00:00"/>
        <d v="2024-08-05T00:00:00"/>
        <d v="2024-08-06T00:00:00"/>
        <d v="2024-08-07T00:00:00"/>
        <d v="2024-08-08T00:00:00"/>
        <d v="2024-08-09T00:00:00"/>
        <d v="2024-08-10T00:00:00"/>
        <d v="2024-08-12T00:00:00"/>
        <d v="2024-08-13T00:00:00"/>
        <d v="2024-08-14T00:00:00"/>
        <d v="2024-08-15T00:00:00"/>
        <d v="2024-08-16T00:00:00"/>
        <d v="2024-08-17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4T00:00:00"/>
        <d v="2024-09-16T00:00:00"/>
        <d v="2024-09-18T00:00:00"/>
        <d v="2024-09-19T00:00:00"/>
        <d v="2024-09-20T00:00:00"/>
        <d v="2024-09-21T00:00:00"/>
        <d v="2024-09-23T00:00:00"/>
        <d v="2024-09-24T00:00:00"/>
        <d v="2024-09-25T00:00:00"/>
        <d v="2024-09-26T00:00:00"/>
        <d v="2024-09-27T00:00:00"/>
        <d v="2024-09-30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4T00:00:00"/>
        <d v="2024-10-15T00:00:00"/>
        <d v="2024-10-16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29T00:00:00"/>
        <d v="2024-10-30T00:00:00"/>
        <d v="2024-10-31T00:00:00"/>
        <d v="2024-11-01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5T00:00:00"/>
        <d v="2024-11-26T00:00:00"/>
        <d v="2024-11-27T00:00:00"/>
        <d v="2024-11-28T00:00:00"/>
        <d v="2024-11-29T00:00:00"/>
        <d v="2024-12-02T00:00:00"/>
        <d v="2024-12-03T00:00:00"/>
        <d v="2024-12-04T00:00:00"/>
        <d v="2024-12-05T00:00:00"/>
        <d v="2024-12-06T00:00:00"/>
        <d v="2024-12-07T00:00:00"/>
        <d v="2024-12-09T00:00:00"/>
        <d v="2024-12-10T00:00:00"/>
        <d v="2024-12-11T00:00:00"/>
        <d v="2024-12-12T00:00:00"/>
        <d v="2024-12-13T00:00:00"/>
        <d v="2024-12-14T00:00:00"/>
        <d v="2024-12-16T00:00:00"/>
        <d v="2023-10-25T00:00:00" u="1"/>
        <d v="2023-11-21T00:00:00" u="1"/>
        <d v="2023-10-27T00:00:00" u="1"/>
        <d v="2023-11-23T00:00:00" u="1"/>
        <d v="2023-12-19T00:00:00" u="1"/>
        <d v="2023-12-21T00:00:00" u="1"/>
        <d v="2023-01-02T00:00:00" u="1"/>
        <d v="2023-10-31T00:00:00" u="1"/>
        <d v="2023-11-27T00:00:00" u="1"/>
        <d v="2023-01-04T00:00:00" u="1"/>
        <d v="2023-11-29T00:00:00" u="1"/>
        <d v="2023-12-25T00:00:00" u="1"/>
        <d v="2023-01-06T00:00:00" u="1"/>
        <d v="2023-02-02T00:00:00" u="1"/>
        <d v="2023-12-27T00:00:00" u="1"/>
        <d v="2023-01-08T00:00:00" u="1"/>
        <d v="2023-02-04T00:00:00" u="1"/>
        <d v="2023-12-29T00:00:00" u="1"/>
        <d v="2023-01-10T00:00:00" u="1"/>
        <d v="2023-02-06T00:00:00" u="1"/>
        <d v="2023-03-02T00:00:00" u="1"/>
        <d v="2023-01-12T00:00:00" u="1"/>
        <d v="2023-02-08T00:00:00" u="1"/>
        <d v="2023-03-04T00:00:00" u="1"/>
        <d v="2023-01-14T00:00:00" u="1"/>
        <d v="2023-02-10T00:00:00" u="1"/>
        <d v="2023-03-06T00:00:00" u="1"/>
        <d v="2023-01-16T00:00:00" u="1"/>
        <d v="2023-03-08T00:00:00" u="1"/>
        <d v="2023-04-04T00:00:00" u="1"/>
        <d v="2023-01-18T00:00:00" u="1"/>
        <d v="2023-02-14T00:00:00" u="1"/>
        <d v="2023-03-10T00:00:00" u="1"/>
        <d v="2023-04-06T00:00:00" u="1"/>
        <d v="2023-05-02T00:00:00" u="1"/>
        <d v="2023-01-20T00:00:00" u="1"/>
        <d v="2023-02-16T00:00:00" u="1"/>
        <d v="2023-04-08T00:00:00" u="1"/>
        <d v="2023-05-04T00:00:00" u="1"/>
        <d v="2023-02-18T00:00:00" u="1"/>
        <d v="2023-03-14T00:00:00" u="1"/>
        <d v="2023-04-10T00:00:00" u="1"/>
        <d v="2023-05-06T00:00:00" u="1"/>
        <d v="2023-06-02T00:00:00" u="1"/>
        <d v="2023-02-20T00:00:00" u="1"/>
        <d v="2023-03-16T00:00:00" u="1"/>
        <d v="2023-04-12T00:00:00" u="1"/>
        <d v="2023-05-08T00:00:00" u="1"/>
        <d v="2023-02-22T00:00:00" u="1"/>
        <d v="2023-03-18T00:00:00" u="1"/>
        <d v="2023-04-14T00:00:00" u="1"/>
        <d v="2023-05-10T00:00:00" u="1"/>
        <d v="2023-06-06T00:00:00" u="1"/>
        <d v="2023-02-24T00:00:00" u="1"/>
        <d v="2023-03-20T00:00:00" u="1"/>
        <d v="2023-05-12T00:00:00" u="1"/>
        <d v="2023-06-08T00:00:00" u="1"/>
        <d v="2023-07-04T00:00:00" u="1"/>
        <d v="2023-01-30T00:00:00" u="1"/>
        <d v="2023-02-26T00:00:00" u="1"/>
        <d v="2023-03-22T00:00:00" u="1"/>
        <d v="2023-04-18T00:00:00" u="1"/>
        <d v="2023-06-10T00:00:00" u="1"/>
        <d v="2023-07-06T00:00:00" u="1"/>
        <d v="2023-08-02T00:00:00" u="1"/>
        <d v="2023-02-28T00:00:00" u="1"/>
        <d v="2023-03-24T00:00:00" u="1"/>
        <d v="2023-04-20T00:00:00" u="1"/>
        <d v="2023-05-16T00:00:00" u="1"/>
        <d v="2023-06-12T00:00:00" u="1"/>
        <d v="2023-07-08T00:00:00" u="1"/>
        <d v="2023-08-04T00:00:00" u="1"/>
        <d v="2023-04-22T00:00:00" u="1"/>
        <d v="2023-05-18T00:00:00" u="1"/>
        <d v="2023-06-14T00:00:00" u="1"/>
        <d v="2023-07-10T00:00:00" u="1"/>
        <d v="2023-03-28T00:00:00" u="1"/>
        <d v="2023-04-24T00:00:00" u="1"/>
        <d v="2023-05-20T00:00:00" u="1"/>
        <d v="2023-06-16T00:00:00" u="1"/>
        <d v="2023-07-12T00:00:00" u="1"/>
        <d v="2023-08-08T00:00:00" u="1"/>
        <d v="2023-09-04T00:00:00" u="1"/>
        <d v="2023-03-30T00:00:00" u="1"/>
        <d v="2023-04-26T00:00:00" u="1"/>
        <d v="2023-05-22T00:00:00" u="1"/>
        <d v="2023-07-14T00:00:00" u="1"/>
        <d v="2023-08-10T00:00:00" u="1"/>
        <d v="2023-09-06T00:00:00" u="1"/>
        <d v="2023-04-28T00:00:00" u="1"/>
        <d v="2023-05-24T00:00:00" u="1"/>
        <d v="2023-06-20T00:00:00" u="1"/>
        <d v="2023-09-08T00:00:00" u="1"/>
        <d v="2023-05-26T00:00:00" u="1"/>
        <d v="2023-07-18T00:00:00" u="1"/>
        <d v="2023-08-14T00:00:00" u="1"/>
        <d v="2023-10-06T00:00:00" u="1"/>
        <d v="2023-11-02T00:00:00" u="1"/>
        <d v="2023-06-24T00:00:00" u="1"/>
        <d v="2023-07-20T00:00:00" u="1"/>
        <d v="2023-08-16T00:00:00" u="1"/>
        <d v="2023-09-12T00:00:00" u="1"/>
        <d v="2023-11-04T00:00:00" u="1"/>
        <d v="2023-05-30T00:00:00" u="1"/>
        <d v="2023-06-26T00:00:00" u="1"/>
        <d v="2023-07-22T00:00:00" u="1"/>
        <d v="2023-08-18T00:00:00" u="1"/>
        <d v="2023-09-14T00:00:00" u="1"/>
        <d v="2023-10-10T00:00:00" u="1"/>
        <d v="2023-11-06T00:00:00" u="1"/>
        <d v="2023-06-28T00:00:00" u="1"/>
        <d v="2023-07-24T00:00:00" u="1"/>
        <d v="2023-09-16T00:00:00" u="1"/>
        <d v="2023-10-12T00:00:00" u="1"/>
        <d v="2023-11-08T00:00:00" u="1"/>
        <d v="2023-12-04T00:00:00" u="1"/>
        <d v="2023-06-30T00:00:00" u="1"/>
        <d v="2023-07-26T00:00:00" u="1"/>
        <d v="2023-08-22T00:00:00" u="1"/>
        <d v="2023-09-18T00:00:00" u="1"/>
        <d v="2023-10-14T00:00:00" u="1"/>
        <d v="2023-11-10T00:00:00" u="1"/>
        <d v="2023-12-06T00:00:00" u="1"/>
        <d v="2023-07-28T00:00:00" u="1"/>
        <d v="2023-08-24T00:00:00" u="1"/>
        <d v="2023-09-20T00:00:00" u="1"/>
        <d v="2023-10-16T00:00:00" u="1"/>
        <d v="2023-12-08T00:00:00" u="1"/>
        <d v="2023-09-22T00:00:00" u="1"/>
        <d v="2023-10-18T00:00:00" u="1"/>
        <d v="2023-11-14T00:00:00" u="1"/>
        <d v="2023-08-28T00:00:00" u="1"/>
        <d v="2023-10-20T00:00:00" u="1"/>
        <d v="2023-11-16T00:00:00" u="1"/>
        <d v="2023-12-12T00:00:00" u="1"/>
        <d v="2023-08-30T00:00:00" u="1"/>
        <d v="2023-09-26T00:00:00" u="1"/>
        <d v="2023-12-14T00:00:00" u="1"/>
        <d v="2023-09-28T00:00:00" u="1"/>
        <d v="2023-10-24T00:00:00" u="1"/>
        <d v="2023-11-20T00:00:00" u="1"/>
        <d v="2023-10-26T00:00:00" u="1"/>
        <d v="2023-11-22T00:00:00" u="1"/>
        <d v="2023-12-18T00:00:00" u="1"/>
        <d v="2023-11-24T00:00:00" u="1"/>
        <d v="2023-12-20T00:00:00" u="1"/>
        <d v="2023-10-30T00:00:00" u="1"/>
        <d v="2023-12-22T00:00:00" u="1"/>
        <d v="2023-01-03T00:00:00" u="1"/>
        <d v="2023-11-28T00:00:00" u="1"/>
        <d v="2023-01-05T00:00:00" u="1"/>
        <d v="2023-02-01T00:00:00" u="1"/>
        <d v="2023-11-30T00:00:00" u="1"/>
        <d v="2023-12-26T00:00:00" u="1"/>
        <d v="2023-01-07T00:00:00" u="1"/>
        <d v="2023-02-03T00:00:00" u="1"/>
        <d v="2023-12-28T00:00:00" u="1"/>
        <d v="2023-01-09T00:00:00" u="1"/>
        <d v="2023-02-05T00:00:00" u="1"/>
        <d v="2023-03-01T00:00:00" u="1"/>
        <d v="2023-01-11T00:00:00" u="1"/>
        <d v="2023-02-07T00:00:00" u="1"/>
        <d v="2023-03-03T00:00:00" u="1"/>
        <d v="2023-01-13T00:00:00" u="1"/>
        <d v="2023-02-09T00:00:00" u="1"/>
        <d v="2023-04-01T00:00:00" u="1"/>
        <d v="2023-01-15T00:00:00" u="1"/>
        <d v="2023-02-11T00:00:00" u="1"/>
        <d v="2023-03-07T00:00:00" u="1"/>
        <d v="2023-04-03T00:00:00" u="1"/>
        <d v="2023-01-17T00:00:00" u="1"/>
        <d v="2023-02-13T00:00:00" u="1"/>
        <d v="2023-03-09T00:00:00" u="1"/>
        <d v="2023-01-19T00:00:00" u="1"/>
        <d v="2023-02-15T00:00:00" u="1"/>
        <d v="2023-03-11T00:00:00" u="1"/>
        <d v="2023-04-07T00:00:00" u="1"/>
        <d v="2023-05-03T00:00:00" u="1"/>
        <d v="2023-02-17T00:00:00" u="1"/>
        <d v="2023-03-13T00:00:00" u="1"/>
        <d v="2023-05-05T00:00:00" u="1"/>
        <d v="2023-06-01T00:00:00" u="1"/>
        <d v="2023-02-19T00:00:00" u="1"/>
        <d v="2023-03-15T00:00:00" u="1"/>
        <d v="2023-04-11T00:00:00" u="1"/>
        <d v="2023-06-03T00:00:00" u="1"/>
        <d v="2023-02-21T00:00:00" u="1"/>
        <d v="2023-03-17T00:00:00" u="1"/>
        <d v="2023-04-13T00:00:00" u="1"/>
        <d v="2023-05-09T00:00:00" u="1"/>
        <d v="2023-06-05T00:00:00" u="1"/>
        <d v="2023-07-01T00:00:00" u="1"/>
        <d v="2023-02-23T00:00:00" u="1"/>
        <d v="2023-04-15T00:00:00" u="1"/>
        <d v="2023-05-11T00:00:00" u="1"/>
        <d v="2023-06-07T00:00:00" u="1"/>
        <d v="2023-07-03T00:00:00" u="1"/>
        <d v="2023-02-25T00:00:00" u="1"/>
        <d v="2023-03-21T00:00:00" u="1"/>
        <d v="2023-04-17T00:00:00" u="1"/>
        <d v="2023-05-13T00:00:00" u="1"/>
        <d v="2023-06-09T00:00:00" u="1"/>
        <d v="2023-07-05T00:00:00" u="1"/>
        <d v="2023-08-01T00:00:00" u="1"/>
        <d v="2023-01-31T00:00:00" u="1"/>
        <d v="2023-02-27T00:00:00" u="1"/>
        <d v="2023-03-23T00:00:00" u="1"/>
        <d v="2023-04-19T00:00:00" u="1"/>
        <d v="2023-05-15T00:00:00" u="1"/>
        <d v="2023-07-07T00:00:00" u="1"/>
        <d v="2023-08-03T00:00:00" u="1"/>
        <d v="2023-03-25T00:00:00" u="1"/>
        <d v="2023-04-21T00:00:00" u="1"/>
        <d v="2023-05-17T00:00:00" u="1"/>
        <d v="2023-06-13T00:00:00" u="1"/>
        <d v="2023-09-01T00:00:00" u="1"/>
        <d v="2023-03-27T00:00:00" u="1"/>
        <d v="2023-05-19T00:00:00" u="1"/>
        <d v="2023-06-15T00:00:00" u="1"/>
        <d v="2023-07-11T00:00:00" u="1"/>
        <d v="2023-08-07T00:00:00" u="1"/>
        <d v="2023-03-29T00:00:00" u="1"/>
        <d v="2023-04-25T00:00:00" u="1"/>
        <d v="2023-06-17T00:00:00" u="1"/>
        <d v="2023-07-13T00:00:00" u="1"/>
        <d v="2023-08-09T00:00:00" u="1"/>
        <d v="2023-09-05T00:00:00" u="1"/>
        <d v="2023-03-31T00:00:00" u="1"/>
        <d v="2023-04-27T00:00:00" u="1"/>
        <d v="2023-05-23T00:00:00" u="1"/>
        <d v="2023-06-19T00:00:00" u="1"/>
        <d v="2023-07-15T00:00:00" u="1"/>
        <d v="2023-08-11T00:00:00" u="1"/>
        <d v="2023-09-07T00:00:00" u="1"/>
        <d v="2023-05-25T00:00:00" u="1"/>
        <d v="2023-06-21T00:00:00" u="1"/>
        <d v="2023-07-17T00:00:00" u="1"/>
        <d v="2023-09-09T00:00:00" u="1"/>
        <d v="2023-10-05T00:00:00" u="1"/>
        <d v="2023-11-01T00:00:00" u="1"/>
        <d v="2023-05-27T00:00:00" u="1"/>
        <d v="2023-06-23T00:00:00" u="1"/>
        <d v="2023-07-19T00:00:00" u="1"/>
        <d v="2023-08-15T00:00:00" u="1"/>
        <d v="2023-09-11T00:00:00" u="1"/>
        <d v="2023-10-07T00:00:00" u="1"/>
        <d v="2023-11-03T00:00:00" u="1"/>
        <d v="2023-05-29T00:00:00" u="1"/>
        <d v="2023-07-21T00:00:00" u="1"/>
        <d v="2023-08-17T00:00:00" u="1"/>
        <d v="2023-09-13T00:00:00" u="1"/>
        <d v="2023-10-09T00:00:00" u="1"/>
        <d v="2023-12-01T00:00:00" u="1"/>
        <d v="2023-05-31T00:00:00" u="1"/>
        <d v="2023-06-27T00:00:00" u="1"/>
        <d v="2023-08-19T00:00:00" u="1"/>
        <d v="2023-09-15T00:00:00" u="1"/>
        <d v="2023-10-11T00:00:00" u="1"/>
        <d v="2023-11-07T00:00:00" u="1"/>
        <d v="2023-06-29T00:00:00" u="1"/>
        <d v="2023-07-25T00:00:00" u="1"/>
        <d v="2023-08-21T00:00:00" u="1"/>
        <d v="2023-10-13T00:00:00" u="1"/>
        <d v="2023-11-09T00:00:00" u="1"/>
        <d v="2023-12-05T00:00:00" u="1"/>
        <d v="2023-07-27T00:00:00" u="1"/>
        <d v="2023-08-23T00:00:00" u="1"/>
        <d v="2023-09-19T00:00:00" u="1"/>
        <d v="2023-12-07T00:00:00" u="1"/>
        <d v="2023-08-25T00:00:00" u="1"/>
        <d v="2023-09-21T00:00:00" u="1"/>
        <d v="2023-10-17T00:00:00" u="1"/>
        <d v="2023-11-13T00:00:00" u="1"/>
        <d v="2023-07-31T00:00:00" u="1"/>
        <d v="2023-09-23T00:00:00" u="1"/>
        <d v="2023-10-19T00:00:00" u="1"/>
        <d v="2023-11-15T00:00:00" u="1"/>
        <d v="2023-12-11T00:00:00" u="1"/>
        <d v="2023-08-29T00:00:00" u="1"/>
        <d v="2023-09-25T00:00:00" u="1"/>
        <d v="2023-11-17T00:00:00" u="1"/>
        <d v="2023-12-13T00:00:00" u="1"/>
        <d v="2023-08-31T00:00:00" u="1"/>
        <d v="2023-09-27T00:00:00" u="1"/>
        <d v="2023-10-23T00:00:00" u="1"/>
        <d v="2023-12-15T00:00:00" u="1"/>
      </sharedItems>
    </cacheField>
    <cacheField name="類別" numFmtId="0">
      <sharedItems count="3">
        <s v="外購類"/>
        <s v="沖壓類"/>
        <s v="電鍍類"/>
      </sharedItems>
    </cacheField>
    <cacheField name="供應商名稱" numFmtId="0">
      <sharedItems count="248">
        <s v="BPD"/>
        <s v="NSG"/>
        <s v="PEM"/>
        <s v="SKYROCK"/>
        <s v="台達"/>
        <s v="正峰"/>
        <s v="安費諾電子裝配"/>
        <s v="自力迅達"/>
        <s v="西盟特"/>
        <s v="協和"/>
        <s v="和陽"/>
        <s v="信天游"/>
        <s v="派克"/>
        <s v="飛榮達"/>
        <s v="索斯科"/>
        <s v="華湘聯"/>
        <s v="達福"/>
        <s v="精億"/>
        <s v="潤泰發"/>
        <s v="雙微"/>
        <s v="寶豐"/>
        <s v="贛龍飛翔"/>
        <s v="鑫富藝"/>
        <s v="安品達"/>
        <s v="匠源"/>
        <s v="多鑫"/>
        <s v="海盈"/>
        <s v="CCL"/>
        <s v="日本電產"/>
        <s v="合碩"/>
        <s v="安費諾(美國)"/>
        <s v="萊爾德"/>
        <s v="超眾"/>
        <s v="榮盛"/>
        <s v="再豐達"/>
        <s v="卓越"/>
        <s v="卓越佳"/>
        <s v="建輝"/>
        <s v="鴻騰"/>
        <s v="寶德"/>
        <s v="RENNE"/>
        <s v="沃頓"/>
        <s v="建準"/>
        <s v="富發世紀"/>
        <s v="羅維特"/>
        <s v="利源"/>
        <s v="松林"/>
        <s v="高綺"/>
        <s v="雄鑫振建"/>
        <s v="鍵升"/>
        <s v="AERO"/>
        <s v="大金"/>
        <s v="同達"/>
        <s v="康揚"/>
        <s v="宇泰"/>
        <s v="好利時"/>
        <s v="寶斯捷"/>
        <s v="星龍"/>
        <s v="益達興"/>
        <s v="MEGA"/>
        <s v="鴻富錦"/>
        <s v="宏聯"/>
        <s v="UAF"/>
        <s v="HID"/>
        <s v="長享"/>
        <s v="益睿"/>
        <s v="信維"/>
        <s v="安費諾"/>
        <s v="安費諾(東亞)"/>
        <s v="順益豐"/>
        <s v="貝迪"/>
        <s v="迪麗"/>
        <s v="莫仕"/>
        <s v="鶴源"/>
        <s v="安派特"/>
        <s v="流明"/>
        <s v="公用代碼"/>
        <s v="富泰"/>
        <s v="立訊"/>
        <s v="樂星"/>
        <s v="鑫華泰"/>
        <s v="富士浦"/>
        <s v="華新貝爾"/>
        <s v="眾嘉"/>
        <s v="品基"/>
        <s v="安費諾(加拿大)"/>
        <s v="鵬誠通"/>
        <s v="時捷"/>
        <s v="E2E"/>
        <s v="VOLEX"/>
        <s v="奇鋐"/>
        <s v="XIN SI LI"/>
        <s v="頂輝"/>
        <s v="SINTOYO"/>
        <s v="FUYU"/>
        <s v="信鍇"/>
        <s v="安費諾（馬來西亞）"/>
        <s v="泰連"/>
        <s v="KAIXIN"/>
        <s v="富昌"/>
        <s v="仕來高"/>
        <s v="藍欣"/>
        <s v="艾羅"/>
        <s v="VCN0016567" u="1"/>
        <s v="VCN0019302" u="1"/>
        <s v="VCN0032893" u="1"/>
        <s v="VCN0033305" u="1"/>
        <s v="VCN0018714" u="1"/>
        <s v="VCN0027948" u="1"/>
        <s v="VCN0033128" u="1"/>
        <s v="SHERW" u="1"/>
        <s v="VCN0013131" u="1"/>
        <s v="VCN0016511" u="1"/>
        <s v="VCN0031674" u="1"/>
        <s v="VCN0024321" u="1"/>
        <s v="VCN0029874" u="1"/>
        <s v="VCN0032160" u="1"/>
        <s v="VCN0013336" u="1"/>
        <s v="VCN0034952" u="1"/>
        <s v="必達通" u="1"/>
        <s v="富加宜" u="1"/>
        <s v="VCN0018185" u="1"/>
        <s v="VHK0011052" u="1"/>
        <s v="VCN0021471" u="1"/>
        <s v="VCN0015438" u="1"/>
        <s v="VHK0010362" u="1"/>
        <s v="VHK0010406" u="1"/>
        <s v="云綱科技" u="1"/>
        <s v="VCN0034351" u="1"/>
        <s v="實達" u="1"/>
        <s v="VTW0011498" u="1"/>
        <s v="德鎂" u="1"/>
        <s v="VCN0012074" u="1"/>
        <s v="VCN0024500" u="1"/>
        <s v="VCN0020532" u="1"/>
        <s v="VCN0021163" u="1"/>
        <s v="VUS0010392" u="1"/>
        <s v="閎暉" u="1"/>
        <s v="VUS0010114" u="1"/>
        <s v="國宙" u="1"/>
        <s v="鴻智升" u="1"/>
        <s v="VCN0020562" u="1"/>
        <s v="VCN0031781" u="1"/>
        <s v="宏元和陽" u="1"/>
        <s v="VCN0033971" u="1"/>
        <s v="多興" u="1"/>
        <s v="VCN0033294" u="1"/>
        <s v="久衛" u="1"/>
        <s v="VCN0015442" u="1"/>
        <s v="VCN0034251" u="1"/>
        <s v="VHK0010806" u="1"/>
        <s v="鴻富瀚" u="1"/>
        <s v="VSG0000018" u="1"/>
        <s v="天元" u="1"/>
        <s v="VHK0011071" u="1"/>
        <s v="VHK0010527" u="1"/>
        <s v="VHK0010718" u="1"/>
        <s v="VCN0021534" u="1"/>
        <s v="VTW0000019" u="1"/>
        <s v="VCN0020801" u="1"/>
        <s v="VUS0010161" u="1"/>
        <s v="VCN0015546" u="1"/>
        <s v="VCN0018735" u="1"/>
        <s v="VCN0019028" u="1"/>
        <s v="VCN0021137" u="1"/>
        <s v="VCN0031725" u="1"/>
        <s v="迅華" u="1"/>
        <s v="VHK0010895" u="1"/>
        <s v="VTW0011488" u="1"/>
        <s v="勤增" u="1"/>
        <s v="東森迪" u="1"/>
        <s v="VCN0030769" u="1"/>
        <s v="譁裕" u="1"/>
        <s v="鑫磊" u="1"/>
        <s v="APS" u="1"/>
        <s v="VCN0014179" u="1"/>
        <s v="VCN0021387" u="1"/>
        <s v="VHK0010235" u="1"/>
        <s v="VCN0017605" u="1"/>
        <s v="VHK0010206" u="1"/>
        <s v="VUS0010162" u="1"/>
        <s v="EXTRONI" u="1"/>
        <s v="VCN0015622" u="1"/>
        <s v="VCN0020463" u="1"/>
        <s v="VCN0021329" u="1"/>
        <s v="VCN0021551" u="1"/>
        <s v="裕同" u="1"/>
        <s v="VCN0033034" u="1"/>
        <s v="VCN0000024" u="1"/>
        <s v="VCN0014166" u="1"/>
        <s v="VCN0025767" u="1"/>
        <s v="VIZINEX" u="1"/>
        <s v="VHK0010499" u="1"/>
        <s v="恆昌行" u="1"/>
        <s v="寶鋼華中" u="1"/>
        <s v="ESWITCH" u="1"/>
        <s v="VCN0025783" u="1"/>
        <s v="實華" u="1"/>
        <s v="VCN0013183" u="1"/>
        <s v="VCN0016488" u="1"/>
        <s v="VHK0010486" u="1"/>
        <s v="贛龍" u="1"/>
        <s v="信天遊" u="1"/>
        <s v="云網科技" u="1"/>
        <s v="VTW0011316" u="1"/>
        <s v="領志" u="1"/>
        <s v="迎新利" u="1"/>
        <s v="鵬輝" u="1"/>
        <s v="VCN0032081" u="1"/>
        <s v="美律" u="1"/>
        <s v="聯德" u="1"/>
        <s v="康芬戴斯" u="1"/>
        <s v="VHK0011339" u="1"/>
        <s v="VTW0012388" u="1"/>
        <s v="VCN0020479" u="1"/>
        <s v="VCN0021540" u="1"/>
        <s v="VTW0011169" u="1"/>
        <s v="VCN0025831" u="1"/>
        <s v="宏元" u="1"/>
        <s v="燦宇" u="1"/>
        <s v="VCN0024595" u="1"/>
        <s v="VCN0025874" u="1"/>
        <s v="SYROCK" u="1"/>
        <s v="VUS0010181" u="1"/>
        <s v="亞鷹" u="1"/>
        <s v="和富" u="1"/>
        <s v="VUS0010152" u="1"/>
        <s v="VCN0026640" u="1"/>
        <s v="ZB20007" u="1"/>
        <s v="VCN0022525" u="1"/>
        <s v="VCN0000014" u="1"/>
        <s v="VCN0018887" u="1"/>
        <s v="VCN0028608" u="1"/>
        <s v="VCN0028726" u="1"/>
        <s v="VCN0034464" u="1"/>
        <s v="群霖" u="1"/>
        <s v="VCN0016612" u="1"/>
        <s v="VHK0011123" u="1"/>
        <s v="VCN0015833" u="1"/>
        <s v="VCN0033540" u="1"/>
        <s v="VUS0010006" u="1"/>
        <s v="VCN0018920" u="1"/>
        <s v="VHK0011255" u="1"/>
        <s v="榮業" u="1"/>
        <s v="銀新鵬" u="1"/>
        <s v="VCN0032819" u="1"/>
        <s v="VHK0011182" u="1"/>
        <s v="VTW0011335" u="1"/>
      </sharedItems>
    </cacheField>
    <cacheField name="總批數" numFmtId="0">
      <sharedItems containsSemiMixedTypes="0" containsString="0" containsNumber="1" containsInteger="1" minValue="1" maxValue="40"/>
    </cacheField>
    <cacheField name="檢驗批數" numFmtId="0">
      <sharedItems containsSemiMixedTypes="0" containsString="0" containsNumber="1" containsInteger="1" minValue="1" maxValue="40"/>
    </cacheField>
    <cacheField name="異常批數" numFmtId="0">
      <sharedItems containsSemiMixedTypes="0" containsString="0" containsNumber="1" containsInteger="1" minValue="0" maxValue="4"/>
    </cacheField>
    <cacheField name="免檢批數" numFmtId="0">
      <sharedItems containsSemiMixedTypes="0" containsString="0" containsNumber="1" containsInteger="1" minValue="0" maxValue="0"/>
    </cacheField>
    <cacheField name="總數量" numFmtId="0">
      <sharedItems containsSemiMixedTypes="0" containsString="0" containsNumber="1" containsInteger="1" minValue="1" maxValue="635697"/>
    </cacheField>
    <cacheField name="總樣品數" numFmtId="0">
      <sharedItems containsSemiMixedTypes="0" containsString="0" containsNumber="1" containsInteger="1" minValue="0" maxValue="4849"/>
    </cacheField>
    <cacheField name="總不良數" numFmtId="0">
      <sharedItems containsSemiMixedTypes="0" containsString="0" containsNumber="1" containsInteger="1" minValue="0" maxValue="148"/>
    </cacheField>
    <cacheField name="總免檢數" numFmtId="0">
      <sharedItems containsNonDate="0" containsString="0" containsBlank="1"/>
    </cacheField>
    <cacheField name="SQE" numFmtId="0">
      <sharedItems containsBlank="1" count="10">
        <s v="鐘智輝"/>
        <s v="王志明"/>
        <s v="胡浩"/>
        <s v="劉安安"/>
        <s v="文寶經"/>
        <s v="王能軍"/>
        <s v="何勇"/>
        <m u="1"/>
        <e v="#N/A" u="1"/>
        <s v="蔣綿林" u="1"/>
      </sharedItems>
    </cacheField>
    <cacheField name="供應商不良(批)(%)" numFmtId="0" formula="異常批數/檢驗批數" databaseField="0"/>
    <cacheField name="供應商不良(數)(%)" numFmtId="0" formula="總不良數/總樣品數" databaseField="0"/>
    <cacheField name="檢驗不良率(批)" numFmtId="0" formula="異常批數/檢驗批數" databaseField="0"/>
    <cacheField name="檢驗不良率(數量)" numFmtId="0" formula="總不良數/總樣品數" databaseField="0"/>
    <cacheField name="總DPPM" numFmtId="0" formula="總不良數/總樣品數*1000000" databaseField="0"/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we" refreshedDate="45643.676991782406" createdVersion="5" refreshedVersion="7" minRefreshableVersion="3" recordCount="144" xr:uid="{00000000-000A-0000-FFFF-FFFF04000000}">
  <cacheSource type="worksheet">
    <worksheetSource name="Data2分頁"/>
  </cacheSource>
  <cacheFields count="18">
    <cacheField name="日期" numFmtId="14">
      <sharedItems containsSemiMixedTypes="0" containsNonDate="0" containsDate="1" containsString="0" minDate="2024-12-16T00:00:00" maxDate="2024-12-17T00:00:00"/>
    </cacheField>
    <cacheField name="驗驗收單號" numFmtId="0">
      <sharedItems containsMixedTypes="1" containsNumber="1" containsInteger="1" minValue="5028179808" maxValue="5028313520"/>
    </cacheField>
    <cacheField name="料號" numFmtId="0">
      <sharedItems containsDate="1" containsBlank="1" containsMixedTypes="1" minDate="2023-03-06T00:00:00" maxDate="2023-03-07T00:00:00" count="106">
        <s v="1A328AB00P01EWH"/>
        <s v="1B034ER00-05EWA"/>
        <s v="1B03JEJ00-12LEWB"/>
        <s v="1B03UUK00-01EWA"/>
        <s v="1B23VQF00-01EWB"/>
        <s v="1B23VQN00-01EWB1"/>
        <s v="1B33ETW00-01EWB"/>
        <s v="1B33KA900-01LEWD"/>
        <s v="1B33N3H00-01EWA"/>
        <s v="1B33N3M00-01EWA"/>
        <s v="2A0606000-00EWA"/>
        <s v="2A280-010EWA"/>
        <s v="2A583-009EWB"/>
        <s v="2A660PG00-00EWA"/>
        <s v="2D230-081EWD"/>
        <s v="2J0603600-00EWA"/>
        <s v="2J0718R00-00EWB1"/>
        <s v="2QW30-811EWA"/>
        <s v="3C031DF00-01EWA"/>
        <s v="3C034R500-00EWC"/>
        <s v="3E218-001EWA"/>
        <s v="3E365-006EWA"/>
        <s v="3J513-001EWA3"/>
        <s v="3JF11-006EWA"/>
        <s v="3K559-015EWA"/>
        <s v="47-103421-01WE"/>
        <s v="47-103514-01WC"/>
        <s v="47-103911-01WF"/>
        <s v="47-104221-02WE"/>
        <s v="47-104927-01WC"/>
        <s v="47-105373-01WC"/>
        <s v="47-107537-01WF"/>
        <s v="47-109374-01WA"/>
        <s v="47-16944-01WA"/>
        <s v="47-25834-01WA"/>
        <s v="48-102422-01WA"/>
        <s v="50-101269-01WA"/>
        <s v="51-102076-01WA"/>
        <s v="51-102412-01WA"/>
        <s v="51-103423-01WA"/>
        <s v="51-1307-02WA"/>
        <s v="51-4788-01WA"/>
        <s v="700-107313-01WC"/>
        <s v="700-107366-01WC"/>
        <s v="700-107648-01WC"/>
        <s v="700-107656-01WC"/>
        <s v="700-109560-01WA"/>
        <s v="700-109856-01WB"/>
        <s v="700-111362-03HWG"/>
        <s v="700-111372-03HWF"/>
        <s v="700-112748-02WC"/>
        <s v="700-115208-01WD"/>
        <s v="700-115212-02WE"/>
        <s v="700-115259-01WE"/>
        <s v="700-115357-01WE"/>
        <s v="700-115398-03WC"/>
        <s v="700-115595-01WB"/>
        <s v="700-116885-01WA"/>
        <s v="700-117828-01WB"/>
        <s v="700-118098-03WC"/>
        <s v="700-118109-02WF"/>
        <s v="700-118387-01WC"/>
        <s v="700-118388-01WC"/>
        <s v="700-118881-01WB"/>
        <s v="700-119537-01WC"/>
        <s v="700-120409-01WC"/>
        <s v="700-122119-01CWD"/>
        <s v="700-122122-01AWG"/>
        <s v="700-122928-01WC"/>
        <s v="700-123236-02AWB"/>
        <s v="700-123631-01WD"/>
        <s v="700-124265-01HWF"/>
        <s v="700-124321-02BWE"/>
        <s v="700-124326-01WF"/>
        <s v="700-125811-02HWB"/>
        <s v="700-125886-02WB"/>
        <s v="700-126659-01WA"/>
        <s v="700-126879-01HWF"/>
        <s v="700-130131-01WA"/>
        <s v="700-130405-01HWC"/>
        <s v="700-130453-01WB"/>
        <s v="700-131287-01HWC"/>
        <s v="700-131355-01WB"/>
        <s v="700-131635-01WC"/>
        <s v="700-131637-01WB"/>
        <s v="700-131666-01WB"/>
        <s v="700-134635-01WB"/>
        <s v="700-135483-01WD"/>
        <s v="700-135558-01WC"/>
        <s v="700-136619-01AWA"/>
        <s v="700-28928-01HWB"/>
        <s v="700-30482-05GWB"/>
        <s v="700-35929-01WB"/>
        <s v="700-40994-01AWB"/>
        <s v="700-43821-01LWC"/>
        <s v="700-44161-01LAWD"/>
        <s v="73-16268-03TWH"/>
        <s v="73-19422-04WC"/>
        <s v="73-19588-01WC"/>
        <s v="73-19864-02WB"/>
        <s v="73-21235-04WA"/>
        <s v="800-102730-01WB"/>
        <s v="800-107456-03HWF"/>
        <s v="800-45223-02HWB"/>
        <m/>
        <d v="2023-03-06T00:00:00" u="1"/>
      </sharedItems>
    </cacheField>
    <cacheField name="品名" numFmtId="0">
      <sharedItems containsBlank="1"/>
    </cacheField>
    <cacheField name="數量" numFmtId="0">
      <sharedItems containsSemiMixedTypes="0" containsString="0" containsNumber="1" containsInteger="1" minValue="0" maxValue="98986"/>
    </cacheField>
    <cacheField name="樣本數" numFmtId="0">
      <sharedItems containsString="0" containsBlank="1" containsNumber="1" containsInteger="1" minValue="2" maxValue="96"/>
    </cacheField>
    <cacheField name="不良數" numFmtId="0">
      <sharedItems containsNonDate="0" containsString="0" containsBlank="1"/>
    </cacheField>
    <cacheField name="不良描述" numFmtId="0">
      <sharedItems containsBlank="1"/>
    </cacheField>
    <cacheField name="不良缺點說明" numFmtId="0">
      <sharedItems containsBlank="1"/>
    </cacheField>
    <cacheField name="檢驗類型" numFmtId="0">
      <sharedItems containsBlank="1"/>
    </cacheField>
    <cacheField name="檢驗部門" numFmtId="0">
      <sharedItems containsBlank="1"/>
    </cacheField>
    <cacheField name="檢驗員" numFmtId="0">
      <sharedItems containsBlank="1" containsMixedTypes="1" containsNumber="1" containsInteger="1" minValue="5025853611" maxValue="5025853624" count="10">
        <s v="薑丹丹"/>
        <s v="李婉沅"/>
        <s v="付遲"/>
        <s v="劉利珍"/>
        <s v="張先鋒"/>
        <s v="黃偉"/>
        <s v="于慶科"/>
        <m/>
        <n v="5025853611" u="1"/>
        <n v="5025853624" u="1"/>
      </sharedItems>
    </cacheField>
    <cacheField name="供應商" numFmtId="0">
      <sharedItems containsBlank="1"/>
    </cacheField>
    <cacheField name="分類" numFmtId="0">
      <sharedItems containsMixedTypes="1" containsNumber="1" containsInteger="1" minValue="5025853705" maxValue="5025853885" count="5">
        <s v="外購類"/>
        <s v="沖壓類"/>
        <s v="電鍍類"/>
        <n v="5025853885" u="1"/>
        <n v="5025853705" u="1"/>
      </sharedItems>
    </cacheField>
    <cacheField name="供應商名稱" numFmtId="0">
      <sharedItems containsBlank="1" containsMixedTypes="1" containsNumber="1" containsInteger="1" minValue="5025851628" maxValue="5025853897" count="18">
        <s v="寶豐"/>
        <s v="安品達"/>
        <s v="匠源"/>
        <s v="多鑫"/>
        <s v="PEM"/>
        <s v="贛龍飛翔"/>
        <s v="達福"/>
        <s v="飛榮達"/>
        <s v="CCL"/>
        <s v="正峰"/>
        <s v="派克"/>
        <s v="卓越佳"/>
        <s v="潤泰發"/>
        <s v="BPD"/>
        <s v="日本電產"/>
        <m/>
        <n v="5025853897" u="1"/>
        <n v="5025851628" u="1"/>
      </sharedItems>
    </cacheField>
    <cacheField name="工廠" numFmtId="0">
      <sharedItems containsBlank="1"/>
    </cacheField>
    <cacheField name="采購單號" numFmtId="0">
      <sharedItems containsBlank="1"/>
    </cacheField>
    <cacheField name="備注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we" refreshedDate="45643.676994328707" createdVersion="5" refreshedVersion="7" minRefreshableVersion="3" recordCount="2333" xr:uid="{00000000-000A-0000-FFFF-FFFF05000000}">
  <cacheSource type="worksheet">
    <worksheetSource name="A4分頁"/>
  </cacheSource>
  <cacheFields count="17">
    <cacheField name="Y" numFmtId="0">
      <sharedItems containsSemiMixedTypes="0" containsString="0" containsNumber="1" containsInteger="1" minValue="2024" maxValue="2024"/>
    </cacheField>
    <cacheField name="Q" numFmtId="0">
      <sharedItems/>
    </cacheField>
    <cacheField name="M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W" numFmtId="0">
      <sharedItems count="60">
        <s v="WK01"/>
        <s v="WK02"/>
        <s v="WK03"/>
        <s v="WK04"/>
        <s v="WK05"/>
        <s v="WK08"/>
        <s v="WK09"/>
        <s v="WK10"/>
        <s v="WK11"/>
        <s v="WK12"/>
        <s v="WK13"/>
        <s v="WK14"/>
        <s v="WK15"/>
        <s v="WK16"/>
        <s v="WK17"/>
        <s v="WK18"/>
        <s v="WK19"/>
        <s v="WK20"/>
        <s v="WK21"/>
        <s v="WK22"/>
        <s v="WK23"/>
        <s v="WK24"/>
        <s v="WK25"/>
        <s v="WK26"/>
        <s v="WK27"/>
        <s v="WK28"/>
        <s v="WK29"/>
        <s v="WK30"/>
        <s v="WK31"/>
        <s v="WK32"/>
        <s v="WK33"/>
        <s v="WK34"/>
        <s v="WK35"/>
        <s v="WK36"/>
        <s v="WK37"/>
        <s v="WK38"/>
        <s v="WK39"/>
        <s v="WK40"/>
        <s v="WK41"/>
        <s v="WK42"/>
        <s v="WK43"/>
        <s v="WK44"/>
        <s v="WK45"/>
        <s v="WK46"/>
        <s v="WK47"/>
        <s v="WK48"/>
        <s v="WK49"/>
        <s v="WK50"/>
        <s v="WK51"/>
        <s v="WK1" u="1"/>
        <s v="WK2" u="1"/>
        <s v="WK3" u="1"/>
        <s v="WK5" u="1"/>
        <s v="WK6" u="1"/>
        <s v="WK7" u="1"/>
        <s v="WK8" u="1"/>
        <s v="WK52" u="1"/>
        <s v="WK9" u="1"/>
        <s v="WK07" u="1"/>
        <s v="WK06" u="1"/>
      </sharedItems>
    </cacheField>
    <cacheField name="D" numFmtId="14">
      <sharedItems containsSemiMixedTypes="0" containsNonDate="0" containsDate="1" containsString="0" minDate="2023-01-02T00:00:00" maxDate="2024-12-17T00:00:00" count="539">
        <d v="2024-01-02T00:00:00"/>
        <d v="2024-01-03T00:00:00"/>
        <d v="2024-01-04T00:00:00"/>
        <d v="2024-01-05T00:00:00"/>
        <d v="2024-01-08T00:00:00"/>
        <d v="2024-01-09T00:00:00"/>
        <d v="2024-01-10T00:00:00"/>
        <d v="2024-01-11T00:00:00"/>
        <d v="2024-01-12T00:00:00"/>
        <d v="2024-01-13T00:00:00"/>
        <d v="2024-01-15T00:00:00"/>
        <d v="2024-01-16T00:00:00"/>
        <d v="2024-01-17T00:00:00"/>
        <d v="2024-01-18T00:00:00"/>
        <d v="2024-01-19T00:00:00"/>
        <d v="2024-01-20T00:00:00"/>
        <d v="2024-01-22T00:00:00"/>
        <d v="2024-01-23T00:00:00"/>
        <d v="2024-01-24T00:00:00"/>
        <d v="2024-01-25T00:00:00"/>
        <d v="2024-01-26T00:00:00"/>
        <d v="2024-01-29T00:00:00"/>
        <d v="2024-01-30T00:00:00"/>
        <d v="2024-01-31T00:00:00"/>
        <d v="2024-02-01T00:00:00"/>
        <d v="2024-02-02T00:00:00"/>
        <d v="2024-02-19T00:00:00"/>
        <d v="2024-02-20T00:00:00"/>
        <d v="2024-02-21T00:00:00"/>
        <d v="2024-02-22T00:00:00"/>
        <d v="2024-02-23T00:00:00"/>
        <d v="2024-02-26T00:00:00"/>
        <d v="2024-02-27T00:00:00"/>
        <d v="2024-02-28T00:00:00"/>
        <d v="2024-02-29T00:00:00"/>
        <d v="2024-03-01T00:00:00"/>
        <d v="2024-03-04T00:00:00"/>
        <d v="2024-03-05T00:00:00"/>
        <d v="2024-03-06T00:00:00"/>
        <d v="2024-03-07T00:00:00"/>
        <d v="2024-03-08T00:00:00"/>
        <d v="2024-03-11T00:00:00"/>
        <d v="2024-03-12T00:00:00"/>
        <d v="2024-03-13T00:00:00"/>
        <d v="2024-03-14T00:00:00"/>
        <d v="2024-03-15T00:00:00"/>
        <d v="2024-03-18T00:00:00"/>
        <d v="2024-03-19T00:00:00"/>
        <d v="2024-03-20T00:00:00"/>
        <d v="2024-03-21T00:00:00"/>
        <d v="2024-03-22T00:00:00"/>
        <d v="2024-03-25T00:00:00"/>
        <d v="2024-03-26T00:00:00"/>
        <d v="2024-03-27T00:00:00"/>
        <d v="2024-03-28T00:00:00"/>
        <d v="2024-03-29T00:00:00"/>
        <d v="2024-04-01T00:00:00"/>
        <d v="2024-04-02T00:00:00"/>
        <d v="2024-04-03T00:00:00"/>
        <d v="2024-04-05T00:00:00"/>
        <d v="2024-04-08T00:00:00"/>
        <d v="2024-04-09T00:00:00"/>
        <d v="2024-04-10T00:00:00"/>
        <d v="2024-04-11T00:00:00"/>
        <d v="2024-04-12T00:00:00"/>
        <d v="2024-04-15T00:00:00"/>
        <d v="2024-04-16T00:00:00"/>
        <d v="2024-04-17T00:00:00"/>
        <d v="2024-04-18T00:00:00"/>
        <d v="2024-04-19T00:00:00"/>
        <d v="2024-04-20T00:00:00"/>
        <d v="2024-04-22T00:00:00"/>
        <d v="2024-04-23T00:00:00"/>
        <d v="2024-04-24T00:00:00"/>
        <d v="2024-04-25T00:00:00"/>
        <d v="2024-04-26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3T00:00:00"/>
        <d v="2024-05-14T00:00:00"/>
        <d v="2024-05-15T00:00:00"/>
        <d v="2024-05-16T00:00:00"/>
        <d v="2024-05-17T00:00:00"/>
        <d v="2024-05-20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  <d v="2024-06-03T00:00:00"/>
        <d v="2024-06-05T00:00:00"/>
        <d v="2024-06-06T00:00:00"/>
        <d v="2024-06-07T00:00:00"/>
        <d v="2024-06-11T00:00:00"/>
        <d v="2024-06-12T00:00:00"/>
        <d v="2024-06-13T00:00:00"/>
        <d v="2024-06-14T00:00:00"/>
        <d v="2024-06-17T00:00:00"/>
        <d v="2024-06-18T00:00:00"/>
        <d v="2024-06-19T00:00:00"/>
        <d v="2024-06-20T00:00:00"/>
        <d v="2024-06-21T00:00:00"/>
        <d v="2024-06-24T00:00:00"/>
        <d v="2024-06-25T00:00:00"/>
        <d v="2024-06-26T00:00:00"/>
        <d v="2024-06-27T00:00:00"/>
        <d v="2024-06-28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2T00:00:00"/>
        <d v="2024-07-23T00:00:00"/>
        <d v="2024-07-24T00:00:00"/>
        <d v="2024-07-25T00:00:00"/>
        <d v="2024-07-26T00:00:00"/>
        <d v="2024-07-29T00:00:00"/>
        <d v="2024-07-30T00:00:00"/>
        <d v="2024-07-31T00:00:00"/>
        <d v="2024-08-01T00:00:00"/>
        <d v="2024-08-02T00:00:00"/>
        <d v="2024-08-03T00:00:00"/>
        <d v="2024-08-05T00:00:00"/>
        <d v="2024-08-06T00:00:00"/>
        <d v="2024-08-07T00:00:00"/>
        <d v="2024-08-08T00:00:00"/>
        <d v="2024-08-09T00:00:00"/>
        <d v="2024-08-10T00:00:00"/>
        <d v="2024-08-12T00:00:00"/>
        <d v="2024-08-13T00:00:00"/>
        <d v="2024-08-14T00:00:00"/>
        <d v="2024-08-15T00:00:00"/>
        <d v="2024-08-16T00:00:00"/>
        <d v="2024-08-17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4T00:00:00"/>
        <d v="2024-09-16T00:00:00"/>
        <d v="2024-09-18T00:00:00"/>
        <d v="2024-09-19T00:00:00"/>
        <d v="2024-09-20T00:00:00"/>
        <d v="2024-09-21T00:00:00"/>
        <d v="2024-09-23T00:00:00"/>
        <d v="2024-09-24T00:00:00"/>
        <d v="2024-09-25T00:00:00"/>
        <d v="2024-09-26T00:00:00"/>
        <d v="2024-09-27T00:00:00"/>
        <d v="2024-09-30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4T00:00:00"/>
        <d v="2024-10-15T00:00:00"/>
        <d v="2024-10-16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29T00:00:00"/>
        <d v="2024-10-30T00:00:00"/>
        <d v="2024-10-31T00:00:00"/>
        <d v="2024-11-01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5T00:00:00"/>
        <d v="2024-11-26T00:00:00"/>
        <d v="2024-11-27T00:00:00"/>
        <d v="2024-11-28T00:00:00"/>
        <d v="2024-11-29T00:00:00"/>
        <d v="2024-12-02T00:00:00"/>
        <d v="2024-12-03T00:00:00"/>
        <d v="2024-12-04T00:00:00"/>
        <d v="2024-12-05T00:00:00"/>
        <d v="2024-12-06T00:00:00"/>
        <d v="2024-12-07T00:00:00"/>
        <d v="2024-12-09T00:00:00"/>
        <d v="2024-12-10T00:00:00"/>
        <d v="2024-12-11T00:00:00"/>
        <d v="2024-12-12T00:00:00"/>
        <d v="2024-12-13T00:00:00"/>
        <d v="2024-12-14T00:00:00"/>
        <d v="2024-12-16T00:00:00"/>
        <d v="2023-10-25T00:00:00" u="1"/>
        <d v="2023-11-21T00:00:00" u="1"/>
        <d v="2023-10-27T00:00:00" u="1"/>
        <d v="2023-11-23T00:00:00" u="1"/>
        <d v="2023-12-19T00:00:00" u="1"/>
        <d v="2023-12-21T00:00:00" u="1"/>
        <d v="2023-01-02T00:00:00" u="1"/>
        <d v="2023-10-31T00:00:00" u="1"/>
        <d v="2023-11-27T00:00:00" u="1"/>
        <d v="2023-01-04T00:00:00" u="1"/>
        <d v="2023-11-29T00:00:00" u="1"/>
        <d v="2023-12-25T00:00:00" u="1"/>
        <d v="2023-01-06T00:00:00" u="1"/>
        <d v="2023-02-02T00:00:00" u="1"/>
        <d v="2023-12-27T00:00:00" u="1"/>
        <d v="2023-01-08T00:00:00" u="1"/>
        <d v="2023-02-04T00:00:00" u="1"/>
        <d v="2023-12-29T00:00:00" u="1"/>
        <d v="2023-01-10T00:00:00" u="1"/>
        <d v="2023-02-06T00:00:00" u="1"/>
        <d v="2023-03-02T00:00:00" u="1"/>
        <d v="2023-01-12T00:00:00" u="1"/>
        <d v="2023-02-08T00:00:00" u="1"/>
        <d v="2023-03-04T00:00:00" u="1"/>
        <d v="2023-01-14T00:00:00" u="1"/>
        <d v="2023-02-10T00:00:00" u="1"/>
        <d v="2023-03-06T00:00:00" u="1"/>
        <d v="2023-01-16T00:00:00" u="1"/>
        <d v="2023-03-08T00:00:00" u="1"/>
        <d v="2023-04-04T00:00:00" u="1"/>
        <d v="2023-01-18T00:00:00" u="1"/>
        <d v="2023-02-14T00:00:00" u="1"/>
        <d v="2023-03-10T00:00:00" u="1"/>
        <d v="2023-04-06T00:00:00" u="1"/>
        <d v="2023-05-02T00:00:00" u="1"/>
        <d v="2023-01-20T00:00:00" u="1"/>
        <d v="2023-02-16T00:00:00" u="1"/>
        <d v="2023-04-08T00:00:00" u="1"/>
        <d v="2023-05-04T00:00:00" u="1"/>
        <d v="2023-02-18T00:00:00" u="1"/>
        <d v="2023-03-14T00:00:00" u="1"/>
        <d v="2023-04-10T00:00:00" u="1"/>
        <d v="2023-05-06T00:00:00" u="1"/>
        <d v="2023-06-02T00:00:00" u="1"/>
        <d v="2023-02-20T00:00:00" u="1"/>
        <d v="2023-03-16T00:00:00" u="1"/>
        <d v="2023-04-12T00:00:00" u="1"/>
        <d v="2023-05-08T00:00:00" u="1"/>
        <d v="2023-02-22T00:00:00" u="1"/>
        <d v="2023-03-18T00:00:00" u="1"/>
        <d v="2023-04-14T00:00:00" u="1"/>
        <d v="2023-05-10T00:00:00" u="1"/>
        <d v="2023-06-06T00:00:00" u="1"/>
        <d v="2023-02-24T00:00:00" u="1"/>
        <d v="2023-03-20T00:00:00" u="1"/>
        <d v="2023-05-12T00:00:00" u="1"/>
        <d v="2023-06-08T00:00:00" u="1"/>
        <d v="2023-07-04T00:00:00" u="1"/>
        <d v="2023-01-30T00:00:00" u="1"/>
        <d v="2023-02-26T00:00:00" u="1"/>
        <d v="2023-03-22T00:00:00" u="1"/>
        <d v="2023-04-18T00:00:00" u="1"/>
        <d v="2023-06-10T00:00:00" u="1"/>
        <d v="2023-07-06T00:00:00" u="1"/>
        <d v="2023-08-02T00:00:00" u="1"/>
        <d v="2023-02-28T00:00:00" u="1"/>
        <d v="2023-03-24T00:00:00" u="1"/>
        <d v="2023-04-20T00:00:00" u="1"/>
        <d v="2023-05-16T00:00:00" u="1"/>
        <d v="2023-06-12T00:00:00" u="1"/>
        <d v="2023-07-08T00:00:00" u="1"/>
        <d v="2023-08-04T00:00:00" u="1"/>
        <d v="2023-04-22T00:00:00" u="1"/>
        <d v="2023-05-18T00:00:00" u="1"/>
        <d v="2023-06-14T00:00:00" u="1"/>
        <d v="2023-07-10T00:00:00" u="1"/>
        <d v="2023-03-28T00:00:00" u="1"/>
        <d v="2023-04-24T00:00:00" u="1"/>
        <d v="2023-05-20T00:00:00" u="1"/>
        <d v="2023-06-16T00:00:00" u="1"/>
        <d v="2023-07-12T00:00:00" u="1"/>
        <d v="2023-08-08T00:00:00" u="1"/>
        <d v="2023-09-04T00:00:00" u="1"/>
        <d v="2023-03-30T00:00:00" u="1"/>
        <d v="2023-04-26T00:00:00" u="1"/>
        <d v="2023-05-22T00:00:00" u="1"/>
        <d v="2023-07-14T00:00:00" u="1"/>
        <d v="2023-08-10T00:00:00" u="1"/>
        <d v="2023-09-06T00:00:00" u="1"/>
        <d v="2023-04-28T00:00:00" u="1"/>
        <d v="2023-05-24T00:00:00" u="1"/>
        <d v="2023-06-20T00:00:00" u="1"/>
        <d v="2023-09-08T00:00:00" u="1"/>
        <d v="2023-05-26T00:00:00" u="1"/>
        <d v="2023-07-18T00:00:00" u="1"/>
        <d v="2023-08-14T00:00:00" u="1"/>
        <d v="2023-10-06T00:00:00" u="1"/>
        <d v="2023-11-02T00:00:00" u="1"/>
        <d v="2023-06-24T00:00:00" u="1"/>
        <d v="2023-07-20T00:00:00" u="1"/>
        <d v="2023-08-16T00:00:00" u="1"/>
        <d v="2023-09-12T00:00:00" u="1"/>
        <d v="2023-11-04T00:00:00" u="1"/>
        <d v="2023-05-30T00:00:00" u="1"/>
        <d v="2023-06-26T00:00:00" u="1"/>
        <d v="2023-07-22T00:00:00" u="1"/>
        <d v="2023-08-18T00:00:00" u="1"/>
        <d v="2023-09-14T00:00:00" u="1"/>
        <d v="2023-10-10T00:00:00" u="1"/>
        <d v="2023-11-06T00:00:00" u="1"/>
        <d v="2023-06-28T00:00:00" u="1"/>
        <d v="2023-07-24T00:00:00" u="1"/>
        <d v="2023-09-16T00:00:00" u="1"/>
        <d v="2023-10-12T00:00:00" u="1"/>
        <d v="2023-11-08T00:00:00" u="1"/>
        <d v="2023-12-04T00:00:00" u="1"/>
        <d v="2023-06-30T00:00:00" u="1"/>
        <d v="2023-07-26T00:00:00" u="1"/>
        <d v="2023-08-22T00:00:00" u="1"/>
        <d v="2023-09-18T00:00:00" u="1"/>
        <d v="2023-10-14T00:00:00" u="1"/>
        <d v="2023-11-10T00:00:00" u="1"/>
        <d v="2023-12-06T00:00:00" u="1"/>
        <d v="2023-07-28T00:00:00" u="1"/>
        <d v="2023-08-24T00:00:00" u="1"/>
        <d v="2023-09-20T00:00:00" u="1"/>
        <d v="2023-10-16T00:00:00" u="1"/>
        <d v="2023-12-08T00:00:00" u="1"/>
        <d v="2023-09-22T00:00:00" u="1"/>
        <d v="2023-10-18T00:00:00" u="1"/>
        <d v="2023-11-14T00:00:00" u="1"/>
        <d v="2023-08-28T00:00:00" u="1"/>
        <d v="2023-10-20T00:00:00" u="1"/>
        <d v="2023-11-16T00:00:00" u="1"/>
        <d v="2023-12-12T00:00:00" u="1"/>
        <d v="2023-08-30T00:00:00" u="1"/>
        <d v="2023-09-26T00:00:00" u="1"/>
        <d v="2023-12-14T00:00:00" u="1"/>
        <d v="2023-09-28T00:00:00" u="1"/>
        <d v="2023-10-24T00:00:00" u="1"/>
        <d v="2023-11-20T00:00:00" u="1"/>
        <d v="2023-10-26T00:00:00" u="1"/>
        <d v="2023-11-22T00:00:00" u="1"/>
        <d v="2023-12-18T00:00:00" u="1"/>
        <d v="2023-11-24T00:00:00" u="1"/>
        <d v="2023-12-20T00:00:00" u="1"/>
        <d v="2023-10-30T00:00:00" u="1"/>
        <d v="2023-12-22T00:00:00" u="1"/>
        <d v="2023-01-03T00:00:00" u="1"/>
        <d v="2023-11-28T00:00:00" u="1"/>
        <d v="2023-01-05T00:00:00" u="1"/>
        <d v="2023-02-01T00:00:00" u="1"/>
        <d v="2023-11-30T00:00:00" u="1"/>
        <d v="2023-12-26T00:00:00" u="1"/>
        <d v="2023-01-07T00:00:00" u="1"/>
        <d v="2023-02-03T00:00:00" u="1"/>
        <d v="2023-12-28T00:00:00" u="1"/>
        <d v="2023-01-09T00:00:00" u="1"/>
        <d v="2023-02-05T00:00:00" u="1"/>
        <d v="2023-03-01T00:00:00" u="1"/>
        <d v="2023-01-11T00:00:00" u="1"/>
        <d v="2023-02-07T00:00:00" u="1"/>
        <d v="2023-03-03T00:00:00" u="1"/>
        <d v="2023-01-13T00:00:00" u="1"/>
        <d v="2023-02-09T00:00:00" u="1"/>
        <d v="2023-04-01T00:00:00" u="1"/>
        <d v="2023-01-15T00:00:00" u="1"/>
        <d v="2023-02-11T00:00:00" u="1"/>
        <d v="2023-03-07T00:00:00" u="1"/>
        <d v="2023-04-03T00:00:00" u="1"/>
        <d v="2023-01-17T00:00:00" u="1"/>
        <d v="2023-02-13T00:00:00" u="1"/>
        <d v="2023-03-09T00:00:00" u="1"/>
        <d v="2023-01-19T00:00:00" u="1"/>
        <d v="2023-02-15T00:00:00" u="1"/>
        <d v="2023-03-11T00:00:00" u="1"/>
        <d v="2023-04-07T00:00:00" u="1"/>
        <d v="2023-05-03T00:00:00" u="1"/>
        <d v="2023-02-17T00:00:00" u="1"/>
        <d v="2023-03-13T00:00:00" u="1"/>
        <d v="2023-05-05T00:00:00" u="1"/>
        <d v="2023-06-01T00:00:00" u="1"/>
        <d v="2023-02-19T00:00:00" u="1"/>
        <d v="2023-03-15T00:00:00" u="1"/>
        <d v="2023-04-11T00:00:00" u="1"/>
        <d v="2023-06-03T00:00:00" u="1"/>
        <d v="2023-02-21T00:00:00" u="1"/>
        <d v="2023-03-17T00:00:00" u="1"/>
        <d v="2023-04-13T00:00:00" u="1"/>
        <d v="2023-05-09T00:00:00" u="1"/>
        <d v="2023-06-05T00:00:00" u="1"/>
        <d v="2023-07-01T00:00:00" u="1"/>
        <d v="2023-02-23T00:00:00" u="1"/>
        <d v="2023-04-15T00:00:00" u="1"/>
        <d v="2023-05-11T00:00:00" u="1"/>
        <d v="2023-06-07T00:00:00" u="1"/>
        <d v="2023-07-03T00:00:00" u="1"/>
        <d v="2023-02-25T00:00:00" u="1"/>
        <d v="2023-03-21T00:00:00" u="1"/>
        <d v="2023-04-17T00:00:00" u="1"/>
        <d v="2023-05-13T00:00:00" u="1"/>
        <d v="2023-06-09T00:00:00" u="1"/>
        <d v="2023-07-05T00:00:00" u="1"/>
        <d v="2023-08-01T00:00:00" u="1"/>
        <d v="2023-01-31T00:00:00" u="1"/>
        <d v="2023-02-27T00:00:00" u="1"/>
        <d v="2023-03-23T00:00:00" u="1"/>
        <d v="2023-04-19T00:00:00" u="1"/>
        <d v="2023-05-15T00:00:00" u="1"/>
        <d v="2023-07-07T00:00:00" u="1"/>
        <d v="2023-08-03T00:00:00" u="1"/>
        <d v="2023-03-25T00:00:00" u="1"/>
        <d v="2023-04-21T00:00:00" u="1"/>
        <d v="2023-05-17T00:00:00" u="1"/>
        <d v="2023-06-13T00:00:00" u="1"/>
        <d v="2023-09-01T00:00:00" u="1"/>
        <d v="2023-03-27T00:00:00" u="1"/>
        <d v="2023-05-19T00:00:00" u="1"/>
        <d v="2023-06-15T00:00:00" u="1"/>
        <d v="2023-07-11T00:00:00" u="1"/>
        <d v="2023-08-07T00:00:00" u="1"/>
        <d v="2023-03-29T00:00:00" u="1"/>
        <d v="2023-04-25T00:00:00" u="1"/>
        <d v="2023-06-17T00:00:00" u="1"/>
        <d v="2023-07-13T00:00:00" u="1"/>
        <d v="2023-08-09T00:00:00" u="1"/>
        <d v="2023-09-05T00:00:00" u="1"/>
        <d v="2023-03-31T00:00:00" u="1"/>
        <d v="2023-04-27T00:00:00" u="1"/>
        <d v="2023-05-23T00:00:00" u="1"/>
        <d v="2023-06-19T00:00:00" u="1"/>
        <d v="2023-07-15T00:00:00" u="1"/>
        <d v="2023-08-11T00:00:00" u="1"/>
        <d v="2023-09-07T00:00:00" u="1"/>
        <d v="2023-05-25T00:00:00" u="1"/>
        <d v="2023-06-21T00:00:00" u="1"/>
        <d v="2023-07-17T00:00:00" u="1"/>
        <d v="2023-09-09T00:00:00" u="1"/>
        <d v="2023-10-05T00:00:00" u="1"/>
        <d v="2023-11-01T00:00:00" u="1"/>
        <d v="2023-05-27T00:00:00" u="1"/>
        <d v="2023-06-23T00:00:00" u="1"/>
        <d v="2023-07-19T00:00:00" u="1"/>
        <d v="2023-08-15T00:00:00" u="1"/>
        <d v="2023-09-11T00:00:00" u="1"/>
        <d v="2023-10-07T00:00:00" u="1"/>
        <d v="2023-11-03T00:00:00" u="1"/>
        <d v="2023-05-29T00:00:00" u="1"/>
        <d v="2023-07-21T00:00:00" u="1"/>
        <d v="2023-08-17T00:00:00" u="1"/>
        <d v="2023-09-13T00:00:00" u="1"/>
        <d v="2023-10-09T00:00:00" u="1"/>
        <d v="2023-12-01T00:00:00" u="1"/>
        <d v="2023-05-31T00:00:00" u="1"/>
        <d v="2023-06-27T00:00:00" u="1"/>
        <d v="2023-08-19T00:00:00" u="1"/>
        <d v="2023-09-15T00:00:00" u="1"/>
        <d v="2023-10-11T00:00:00" u="1"/>
        <d v="2023-11-07T00:00:00" u="1"/>
        <d v="2023-06-29T00:00:00" u="1"/>
        <d v="2023-07-25T00:00:00" u="1"/>
        <d v="2023-08-21T00:00:00" u="1"/>
        <d v="2023-10-13T00:00:00" u="1"/>
        <d v="2023-11-09T00:00:00" u="1"/>
        <d v="2023-12-05T00:00:00" u="1"/>
        <d v="2023-07-27T00:00:00" u="1"/>
        <d v="2023-08-23T00:00:00" u="1"/>
        <d v="2023-09-19T00:00:00" u="1"/>
        <d v="2023-12-07T00:00:00" u="1"/>
        <d v="2023-08-25T00:00:00" u="1"/>
        <d v="2023-09-21T00:00:00" u="1"/>
        <d v="2023-10-17T00:00:00" u="1"/>
        <d v="2023-11-13T00:00:00" u="1"/>
        <d v="2023-07-31T00:00:00" u="1"/>
        <d v="2023-09-23T00:00:00" u="1"/>
        <d v="2023-10-19T00:00:00" u="1"/>
        <d v="2023-11-15T00:00:00" u="1"/>
        <d v="2023-12-11T00:00:00" u="1"/>
        <d v="2023-08-29T00:00:00" u="1"/>
        <d v="2023-09-25T00:00:00" u="1"/>
        <d v="2023-11-17T00:00:00" u="1"/>
        <d v="2023-12-13T00:00:00" u="1"/>
        <d v="2023-08-31T00:00:00" u="1"/>
        <d v="2023-09-27T00:00:00" u="1"/>
        <d v="2023-10-23T00:00:00" u="1"/>
        <d v="2023-12-15T00:00:00" u="1"/>
      </sharedItems>
    </cacheField>
    <cacheField name="類別" numFmtId="0">
      <sharedItems count="3">
        <s v="外購類"/>
        <s v="沖壓類"/>
        <s v="電鍍類"/>
      </sharedItems>
    </cacheField>
    <cacheField name="姓名" numFmtId="0">
      <sharedItems count="25">
        <s v="丁玲霞"/>
        <s v="李婉沅"/>
        <s v="唐瑛"/>
        <s v="曹小微"/>
        <s v="劉利珍"/>
        <s v="薑丹丹"/>
        <s v="瞿小玉"/>
        <s v="于慶科"/>
        <s v="付遲"/>
        <s v="張先鋒"/>
        <s v="何勇"/>
        <s v="李土清"/>
        <s v="黃偉"/>
        <s v="-" u="1"/>
        <s v="張先峰" u="1"/>
        <s v="張永龍" u="1"/>
        <s v="曾凡荃" u="1"/>
        <s v="李擁娘" u="1"/>
        <s v="余慶科" u="1"/>
        <s v="劉春桃" u="1"/>
        <s v="岑結杏" u="1"/>
        <s v="黃偉 " u="1"/>
        <s v="(空白)" u="1"/>
        <s v="蔣綿林" u="1"/>
        <s v="于興科" u="1"/>
      </sharedItems>
    </cacheField>
    <cacheField name="總批數" numFmtId="0">
      <sharedItems containsSemiMixedTypes="0" containsString="0" containsNumber="1" containsInteger="1" minValue="1" maxValue="21"/>
    </cacheField>
    <cacheField name="檢驗批數" numFmtId="0">
      <sharedItems containsSemiMixedTypes="0" containsString="0" containsNumber="1" containsInteger="1" minValue="1" maxValue="21"/>
    </cacheField>
    <cacheField name="異常批數" numFmtId="0">
      <sharedItems containsSemiMixedTypes="0" containsString="0" containsNumber="1" containsInteger="1" minValue="0" maxValue="4"/>
    </cacheField>
    <cacheField name="免檢批數" numFmtId="0">
      <sharedItems containsSemiMixedTypes="0" containsString="0" containsNumber="1" containsInteger="1" minValue="0" maxValue="0"/>
    </cacheField>
    <cacheField name="總數量" numFmtId="0">
      <sharedItems containsSemiMixedTypes="0" containsString="0" containsNumber="1" containsInteger="1" minValue="4" maxValue="603178"/>
    </cacheField>
    <cacheField name="總樣品數" numFmtId="0">
      <sharedItems containsSemiMixedTypes="0" containsString="0" containsNumber="1" containsInteger="1" minValue="0" maxValue="4640"/>
    </cacheField>
    <cacheField name="總不良數" numFmtId="0">
      <sharedItems containsSemiMixedTypes="0" containsString="0" containsNumber="1" containsInteger="1" minValue="0" maxValue="148"/>
    </cacheField>
    <cacheField name="總免檢數" numFmtId="0">
      <sharedItems containsNonDate="0" containsString="0" containsBlank="1"/>
    </cacheField>
    <cacheField name="檢驗不良率(批)" numFmtId="0" formula="異常批數/檢驗批數" databaseField="0"/>
    <cacheField name="檢驗不良率(數量)" numFmtId="0" formula="總不良數/總樣品數" databaseField="0"/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59">
  <r>
    <n v="2024"/>
    <s v="Q1"/>
    <s v="Jan"/>
    <s v="WK01"/>
    <x v="0"/>
    <s v="F1402312"/>
    <s v="于慶科"/>
    <s v="NWEI/品質保証部/供應商品質管理課/IQC組"/>
    <s v="N2d"/>
    <s v="正常"/>
    <n v="8"/>
    <m/>
  </r>
  <r>
    <n v="2024"/>
    <s v="Q1"/>
    <s v="Jan"/>
    <s v="WK01"/>
    <x v="0"/>
    <s v="F1405985"/>
    <s v="劉利珍"/>
    <s v="NWEI/品質保証部/供應商品質管理課/IQC組"/>
    <s v="N2d"/>
    <s v="正常"/>
    <n v="8"/>
    <m/>
  </r>
  <r>
    <n v="2024"/>
    <s v="Q1"/>
    <s v="Jan"/>
    <s v="WK01"/>
    <x v="0"/>
    <s v="F4405668"/>
    <s v="瞿小玉 "/>
    <s v="NWEI/品質保証部/供應商品質管理課/IQC組"/>
    <s v="N2d"/>
    <s v="正常"/>
    <n v="8"/>
    <m/>
  </r>
  <r>
    <n v="2024"/>
    <s v="Q1"/>
    <s v="Jan"/>
    <s v="WK01"/>
    <x v="0"/>
    <s v="G4005871"/>
    <s v="付遲"/>
    <s v="NWEI/品質保証部/供應商品質管理課/IQC組"/>
    <s v="N2d"/>
    <s v="正常"/>
    <n v="8"/>
    <m/>
  </r>
  <r>
    <n v="2024"/>
    <s v="Q1"/>
    <s v="Jan"/>
    <s v="WK01"/>
    <x v="0"/>
    <s v="G4736596"/>
    <s v="張先峰"/>
    <s v="NWEI/品質保証部/供應商品質管理課/IQC組"/>
    <s v="N2d"/>
    <s v="正常"/>
    <n v="8"/>
    <m/>
  </r>
  <r>
    <n v="2024"/>
    <s v="Q1"/>
    <s v="Jan"/>
    <s v="WK01"/>
    <x v="0"/>
    <s v="G5452450"/>
    <s v="李婉沅"/>
    <s v="NWEI/品質保証部/供應商品質管理課/IQC組"/>
    <s v="N2d"/>
    <s v="正常"/>
    <n v="10"/>
    <s v="支援人力"/>
  </r>
  <r>
    <n v="2024"/>
    <s v="Q1"/>
    <s v="Jan"/>
    <s v="WK01"/>
    <x v="0"/>
    <s v="G5453710"/>
    <s v="薑丹丹"/>
    <s v="NWEI/品質保証部/供應商品質管理課/IQC組"/>
    <s v="N2d"/>
    <s v="正常"/>
    <n v="8"/>
    <m/>
  </r>
  <r>
    <n v="2024"/>
    <s v="Q1"/>
    <s v="Jan"/>
    <s v="WK01"/>
    <x v="0"/>
    <s v="G5633003"/>
    <s v="丁玲霞"/>
    <s v="NWEI/品質保証部/供應商品質管理課/IQC組"/>
    <s v="N2d"/>
    <s v="正常"/>
    <n v="10"/>
    <s v="支援人力"/>
  </r>
  <r>
    <n v="2024"/>
    <s v="Q1"/>
    <s v="Jan"/>
    <s v="WK01"/>
    <x v="0"/>
    <s v="G5640007"/>
    <s v="唐瑛"/>
    <s v="NWEI/品質保証部/供應商品質管理課/IQC組"/>
    <s v="N2d"/>
    <s v="正常"/>
    <n v="8"/>
    <m/>
  </r>
  <r>
    <n v="2024"/>
    <s v="Q1"/>
    <s v="Jan"/>
    <s v="WK01"/>
    <x v="0"/>
    <s v="G5652130"/>
    <s v="曹小微"/>
    <s v="NWEI/品質保証部/供應商品質管理課/IQC組"/>
    <s v="N2d"/>
    <s v="正常"/>
    <n v="8"/>
    <m/>
  </r>
  <r>
    <n v="2024"/>
    <s v="Q1"/>
    <s v="Jan"/>
    <s v="WK01"/>
    <x v="1"/>
    <s v="F1402312"/>
    <s v="于慶科"/>
    <s v="NWEI/品質保証部/供應商品質管理課/IQC組"/>
    <s v="N2d"/>
    <s v="正常"/>
    <n v="10"/>
    <m/>
  </r>
  <r>
    <n v="2024"/>
    <s v="Q1"/>
    <s v="Jan"/>
    <s v="WK01"/>
    <x v="1"/>
    <s v="F1405985"/>
    <s v="劉利珍"/>
    <s v="NWEI/品質保証部/供應商品質管理課/IQC組"/>
    <s v="N2d"/>
    <s v="正常"/>
    <n v="10"/>
    <m/>
  </r>
  <r>
    <n v="2024"/>
    <s v="Q1"/>
    <s v="Jan"/>
    <s v="WK01"/>
    <x v="1"/>
    <s v="F2143310"/>
    <s v="何勇"/>
    <s v="NWEI/品質保証部/供應商品質管理課/IQC組"/>
    <s v="N2d"/>
    <s v="正常"/>
    <n v="10"/>
    <m/>
  </r>
  <r>
    <n v="2024"/>
    <s v="Q1"/>
    <s v="Jan"/>
    <s v="WK01"/>
    <x v="1"/>
    <s v="F4405668"/>
    <s v="瞿小玉 "/>
    <s v="NWEI/品質保証部/供應商品質管理課/IQC組"/>
    <s v="N2d"/>
    <s v="正常"/>
    <n v="10"/>
    <m/>
  </r>
  <r>
    <n v="2024"/>
    <s v="Q1"/>
    <s v="Jan"/>
    <s v="WK01"/>
    <x v="1"/>
    <s v="G4005871"/>
    <s v="付遲"/>
    <s v="NWEI/品質保証部/供應商品質管理課/IQC組"/>
    <s v="N2d"/>
    <s v="正常"/>
    <n v="10"/>
    <m/>
  </r>
  <r>
    <n v="2024"/>
    <s v="Q1"/>
    <s v="Jan"/>
    <s v="WK01"/>
    <x v="1"/>
    <s v="G4736596"/>
    <s v="張先峰"/>
    <s v="NWEI/品質保証部/供應商品質管理課/IQC組"/>
    <s v="N2d"/>
    <s v="正常"/>
    <n v="8"/>
    <m/>
  </r>
  <r>
    <n v="2024"/>
    <s v="Q1"/>
    <s v="Jan"/>
    <s v="WK01"/>
    <x v="1"/>
    <s v="G5452450"/>
    <s v="李婉沅"/>
    <s v="NWEI/品質保証部/供應商品質管理課/IQC組"/>
    <s v="N2d"/>
    <s v="正常"/>
    <n v="10"/>
    <s v="支援人力"/>
  </r>
  <r>
    <n v="2024"/>
    <s v="Q1"/>
    <s v="Jan"/>
    <s v="WK01"/>
    <x v="1"/>
    <s v="G5453710"/>
    <s v="薑丹丹"/>
    <s v="NWEI/品質保証部/供應商品質管理課/IQC組"/>
    <s v="N2d"/>
    <s v="正常"/>
    <n v="10"/>
    <m/>
  </r>
  <r>
    <n v="2024"/>
    <s v="Q1"/>
    <s v="Jan"/>
    <s v="WK01"/>
    <x v="1"/>
    <s v="G5633003"/>
    <s v="丁玲霞"/>
    <s v="NWEI/品質保証部/供應商品質管理課/IQC組"/>
    <s v="N2d"/>
    <s v="正常"/>
    <n v="10"/>
    <s v="支援人力"/>
  </r>
  <r>
    <n v="2024"/>
    <s v="Q1"/>
    <s v="Jan"/>
    <s v="WK01"/>
    <x v="1"/>
    <s v="G5640007"/>
    <s v="唐瑛"/>
    <s v="NWEI/品質保証部/供應商品質管理課/IQC組"/>
    <s v="N2d"/>
    <s v="正常"/>
    <n v="10"/>
    <m/>
  </r>
  <r>
    <n v="2024"/>
    <s v="Q1"/>
    <s v="Jan"/>
    <s v="WK01"/>
    <x v="1"/>
    <s v="G5652130"/>
    <s v="曹小微"/>
    <s v="NWEI/品質保証部/供應商品質管理課/IQC組"/>
    <s v="N2d"/>
    <s v="正常"/>
    <n v="10"/>
    <m/>
  </r>
  <r>
    <n v="2024"/>
    <s v="Q1"/>
    <s v="Jan"/>
    <s v="WK01"/>
    <x v="2"/>
    <s v="F1402312"/>
    <s v="于慶科"/>
    <s v="NWEI/品質保証部/供應商品質管理課/IQC組"/>
    <s v="N2d"/>
    <s v="正常"/>
    <n v="10"/>
    <m/>
  </r>
  <r>
    <n v="2024"/>
    <s v="Q1"/>
    <s v="Jan"/>
    <s v="WK01"/>
    <x v="2"/>
    <s v="F1405985"/>
    <s v="劉利珍"/>
    <s v="NWEI/品質保証部/供應商品質管理課/IQC組"/>
    <s v="N2d"/>
    <s v="正常"/>
    <n v="8"/>
    <m/>
  </r>
  <r>
    <n v="2024"/>
    <s v="Q1"/>
    <s v="Jan"/>
    <s v="WK01"/>
    <x v="2"/>
    <s v="F2143310"/>
    <s v="何勇"/>
    <s v="NWEI/品質保証部/供應商品質管理課/IQC組"/>
    <s v="N2d"/>
    <s v="正常"/>
    <n v="8"/>
    <m/>
  </r>
  <r>
    <n v="2024"/>
    <s v="Q1"/>
    <s v="Jan"/>
    <s v="WK01"/>
    <x v="2"/>
    <s v="F4405668"/>
    <s v="瞿小玉 "/>
    <s v="NWEI/品質保証部/供應商品質管理課/IQC組"/>
    <s v="N2d"/>
    <s v="正常"/>
    <n v="10"/>
    <m/>
  </r>
  <r>
    <n v="2024"/>
    <s v="Q1"/>
    <s v="Jan"/>
    <s v="WK01"/>
    <x v="2"/>
    <s v="G4005871"/>
    <s v="付遲"/>
    <s v="NWEI/品質保証部/供應商品質管理課/IQC組"/>
    <s v="N2d"/>
    <s v="正常"/>
    <n v="10"/>
    <m/>
  </r>
  <r>
    <n v="2024"/>
    <s v="Q1"/>
    <s v="Jan"/>
    <s v="WK01"/>
    <x v="2"/>
    <s v="G4736596"/>
    <s v="張先峰"/>
    <s v="NWEI/品質保証部/供應商品質管理課/IQC組"/>
    <s v="N2d"/>
    <s v="正常"/>
    <n v="8"/>
    <m/>
  </r>
  <r>
    <n v="2024"/>
    <s v="Q1"/>
    <s v="Jan"/>
    <s v="WK01"/>
    <x v="2"/>
    <s v="G5452450"/>
    <s v="李婉沅"/>
    <s v="NWEI/品質保証部/供應商品質管理課/IQC組"/>
    <s v="N2d"/>
    <s v="正常"/>
    <n v="10"/>
    <s v="支援人力"/>
  </r>
  <r>
    <n v="2024"/>
    <s v="Q1"/>
    <s v="Jan"/>
    <s v="WK01"/>
    <x v="2"/>
    <s v="G5453710"/>
    <s v="薑丹丹"/>
    <s v="NWEI/品質保証部/供應商品質管理課/IQC組"/>
    <s v="N2d"/>
    <s v="正常"/>
    <n v="10"/>
    <m/>
  </r>
  <r>
    <n v="2024"/>
    <s v="Q1"/>
    <s v="Jan"/>
    <s v="WK01"/>
    <x v="2"/>
    <s v="G5552547"/>
    <s v="李土清"/>
    <s v="NWEI/品質保証部/供應商品質管理課/IQC組"/>
    <s v="N2d"/>
    <s v="正常"/>
    <n v="8"/>
    <m/>
  </r>
  <r>
    <n v="2024"/>
    <s v="Q1"/>
    <s v="Jan"/>
    <s v="WK01"/>
    <x v="2"/>
    <s v="G5633003"/>
    <s v="丁玲霞"/>
    <s v="NWEI/品質保証部/供應商品質管理課/IQC組"/>
    <s v="N2d"/>
    <s v="正常"/>
    <n v="8"/>
    <s v="支援人力"/>
  </r>
  <r>
    <n v="2024"/>
    <s v="Q1"/>
    <s v="Jan"/>
    <s v="WK01"/>
    <x v="2"/>
    <s v="G5640007"/>
    <s v="唐瑛"/>
    <s v="NWEI/品質保証部/供應商品質管理課/IQC組"/>
    <s v="N2d"/>
    <s v="正常"/>
    <n v="10"/>
    <m/>
  </r>
  <r>
    <n v="2024"/>
    <s v="Q1"/>
    <s v="Jan"/>
    <s v="WK01"/>
    <x v="3"/>
    <s v="F1402312"/>
    <s v="于慶科"/>
    <s v="NWEI/品質保証部/供應商品質管理課/IQC組"/>
    <s v="N2d"/>
    <s v="正常"/>
    <n v="10"/>
    <m/>
  </r>
  <r>
    <n v="2024"/>
    <s v="Q1"/>
    <s v="Jan"/>
    <s v="WK01"/>
    <x v="3"/>
    <s v="F1405985"/>
    <s v="劉利珍"/>
    <s v="NWEI/品質保証部/供應商品質管理課/IQC組"/>
    <s v="N2d"/>
    <s v="正常"/>
    <n v="10"/>
    <m/>
  </r>
  <r>
    <n v="2024"/>
    <s v="Q1"/>
    <s v="Jan"/>
    <s v="WK01"/>
    <x v="3"/>
    <s v="F2143310"/>
    <s v="何勇"/>
    <s v="NWEI/品質保証部/供應商品質管理課/IQC組"/>
    <s v="N2d"/>
    <s v="正常"/>
    <n v="8"/>
    <m/>
  </r>
  <r>
    <n v="2024"/>
    <s v="Q1"/>
    <s v="Jan"/>
    <s v="WK01"/>
    <x v="3"/>
    <s v="F4405668"/>
    <s v="瞿小玉 "/>
    <s v="NWEI/品質保証部/供應商品質管理課/IQC組"/>
    <s v="N2d"/>
    <s v="正常"/>
    <n v="10"/>
    <m/>
  </r>
  <r>
    <n v="2024"/>
    <s v="Q1"/>
    <s v="Jan"/>
    <s v="WK01"/>
    <x v="3"/>
    <s v="G4005871"/>
    <s v="付遲"/>
    <s v="NWEI/品質保証部/供應商品質管理課/IQC組"/>
    <s v="N2d"/>
    <s v="正常"/>
    <n v="10"/>
    <m/>
  </r>
  <r>
    <n v="2024"/>
    <s v="Q1"/>
    <s v="Jan"/>
    <s v="WK01"/>
    <x v="3"/>
    <s v="G4736596"/>
    <s v="張先峰"/>
    <s v="NWEI/品質保証部/供應商品質管理課/IQC組"/>
    <s v="N2d"/>
    <s v="正常"/>
    <n v="8"/>
    <m/>
  </r>
  <r>
    <n v="2024"/>
    <s v="Q1"/>
    <s v="Jan"/>
    <s v="WK01"/>
    <x v="3"/>
    <s v="G5452450"/>
    <s v="李婉沅"/>
    <s v="NWEI/品質保証部/供應商品質管理課/IQC組"/>
    <s v="N2d"/>
    <s v="正常"/>
    <n v="8"/>
    <s v="支援人力"/>
  </r>
  <r>
    <n v="2024"/>
    <s v="Q1"/>
    <s v="Jan"/>
    <s v="WK01"/>
    <x v="3"/>
    <s v="G5453710"/>
    <s v="薑丹丹"/>
    <s v="NWEI/品質保証部/供應商品質管理課/IQC組"/>
    <s v="N2d"/>
    <s v="正常"/>
    <n v="10"/>
    <m/>
  </r>
  <r>
    <n v="2024"/>
    <s v="Q1"/>
    <s v="Jan"/>
    <s v="WK01"/>
    <x v="3"/>
    <s v="G5552547"/>
    <s v="李土清"/>
    <s v="NWEI/品質保証部/供應商品質管理課/IQC組"/>
    <s v="N2d"/>
    <s v="正常"/>
    <n v="10"/>
    <m/>
  </r>
  <r>
    <n v="2024"/>
    <s v="Q1"/>
    <s v="Jan"/>
    <s v="WK01"/>
    <x v="3"/>
    <s v="G5633003"/>
    <s v="丁玲霞"/>
    <s v="NWEI/品質保証部/供應商品質管理課/IQC組"/>
    <s v="N2d"/>
    <s v="正常"/>
    <n v="8"/>
    <s v="支援人力"/>
  </r>
  <r>
    <n v="2024"/>
    <s v="Q1"/>
    <s v="Jan"/>
    <s v="WK01"/>
    <x v="3"/>
    <s v="G5640007"/>
    <s v="唐瑛"/>
    <s v="NWEI/品質保証部/供應商品質管理課/IQC組"/>
    <s v="N2d"/>
    <s v="正常"/>
    <n v="8"/>
    <m/>
  </r>
  <r>
    <n v="2024"/>
    <s v="Q1"/>
    <s v="Jan"/>
    <s v="WK02"/>
    <x v="4"/>
    <s v="F1402312"/>
    <s v="于慶科"/>
    <s v="NWEI/品質保証部/供應商品質管理課/IQC組"/>
    <s v="N2d"/>
    <s v="正常"/>
    <n v="8"/>
    <m/>
  </r>
  <r>
    <n v="2024"/>
    <s v="Q1"/>
    <s v="Jan"/>
    <s v="WK02"/>
    <x v="4"/>
    <s v="F1405985"/>
    <s v="劉利珍"/>
    <s v="NWEI/品質保証部/供應商品質管理課/IQC組"/>
    <s v="N2d"/>
    <s v="正常"/>
    <n v="8"/>
    <m/>
  </r>
  <r>
    <n v="2024"/>
    <s v="Q1"/>
    <s v="Jan"/>
    <s v="WK02"/>
    <x v="4"/>
    <s v="F2143310"/>
    <s v="何勇"/>
    <s v="NWEI/品質保証部/供應商品質管理課/IQC組"/>
    <s v="N2d"/>
    <s v="正常"/>
    <n v="8"/>
    <m/>
  </r>
  <r>
    <n v="2024"/>
    <s v="Q1"/>
    <s v="Jan"/>
    <s v="WK02"/>
    <x v="4"/>
    <s v="F4405668"/>
    <s v="瞿小玉 "/>
    <s v="NWEI/品質保証部/供應商品質管理課/IQC組"/>
    <s v="N2d"/>
    <s v="正常"/>
    <n v="8"/>
    <m/>
  </r>
  <r>
    <n v="2024"/>
    <s v="Q1"/>
    <s v="Jan"/>
    <s v="WK02"/>
    <x v="4"/>
    <s v="G4005871"/>
    <s v="付遲"/>
    <s v="NWEI/品質保証部/供應商品質管理課/IQC組"/>
    <s v="N2d"/>
    <s v="正常"/>
    <n v="10"/>
    <m/>
  </r>
  <r>
    <n v="2024"/>
    <s v="Q1"/>
    <s v="Jan"/>
    <s v="WK02"/>
    <x v="4"/>
    <s v="G4736596"/>
    <s v="張先峰"/>
    <s v="NWEI/品質保証部/供應商品質管理課/IQC組"/>
    <s v="N2d"/>
    <s v="正常"/>
    <n v="8"/>
    <m/>
  </r>
  <r>
    <n v="2024"/>
    <s v="Q1"/>
    <s v="Jan"/>
    <s v="WK02"/>
    <x v="4"/>
    <s v="G5452450"/>
    <s v="李婉沅"/>
    <s v="NWEI/品質保証部/供應商品質管理課/IQC組"/>
    <s v="N2d"/>
    <s v="正常"/>
    <n v="10"/>
    <s v="支援人力"/>
  </r>
  <r>
    <n v="2024"/>
    <s v="Q1"/>
    <s v="Jan"/>
    <s v="WK02"/>
    <x v="4"/>
    <s v="G5453710"/>
    <s v="薑丹丹"/>
    <s v="NWEI/品質保証部/供應商品質管理課/IQC組"/>
    <s v="N2d"/>
    <s v="正常"/>
    <n v="8"/>
    <m/>
  </r>
  <r>
    <n v="2024"/>
    <s v="Q1"/>
    <s v="Jan"/>
    <s v="WK02"/>
    <x v="4"/>
    <s v="G5552547"/>
    <s v="李土清"/>
    <s v="NWEI/品質保証部/供應商品質管理課/IQC組"/>
    <s v="N2d"/>
    <s v="正常"/>
    <n v="10"/>
    <m/>
  </r>
  <r>
    <n v="2024"/>
    <s v="Q1"/>
    <s v="Jan"/>
    <s v="WK02"/>
    <x v="4"/>
    <s v="G5633003"/>
    <s v="丁玲霞"/>
    <s v="NWEI/品質保証部/供應商品質管理課/IQC組"/>
    <s v="N2d"/>
    <s v="正常"/>
    <n v="10"/>
    <s v="支援人力"/>
  </r>
  <r>
    <n v="2024"/>
    <s v="Q1"/>
    <s v="Jan"/>
    <s v="WK02"/>
    <x v="4"/>
    <s v="G5652130"/>
    <s v="曹小微"/>
    <s v="NWEI/品質保証部/供應商品質管理課/IQC組"/>
    <s v="N2d"/>
    <s v="正常"/>
    <n v="8"/>
    <m/>
  </r>
  <r>
    <n v="2024"/>
    <s v="Q1"/>
    <s v="Jan"/>
    <s v="WK02"/>
    <x v="5"/>
    <s v="F1402312"/>
    <s v="于慶科"/>
    <s v="NWEI/品質保証部/供應商品質管理課/IQC組"/>
    <s v="N2d"/>
    <s v="正常"/>
    <n v="10"/>
    <m/>
  </r>
  <r>
    <n v="2024"/>
    <s v="Q1"/>
    <s v="Jan"/>
    <s v="WK02"/>
    <x v="5"/>
    <s v="F1405985"/>
    <s v="劉利珍"/>
    <s v="NWEI/品質保証部/供應商品質管理課/IQC組"/>
    <s v="N2d"/>
    <s v="正常"/>
    <n v="10"/>
    <m/>
  </r>
  <r>
    <n v="2024"/>
    <s v="Q1"/>
    <s v="Jan"/>
    <s v="WK02"/>
    <x v="5"/>
    <s v="F2143310"/>
    <s v="何勇"/>
    <s v="NWEI/品質保証部/供應商品質管理課/IQC組"/>
    <s v="N2d"/>
    <s v="正常"/>
    <n v="10"/>
    <m/>
  </r>
  <r>
    <n v="2024"/>
    <s v="Q1"/>
    <s v="Jan"/>
    <s v="WK02"/>
    <x v="5"/>
    <s v="F4405668"/>
    <s v="瞿小玉 "/>
    <s v="NWEI/品質保証部/供應商品質管理課/IQC組"/>
    <s v="N2d"/>
    <s v="正常"/>
    <n v="8"/>
    <m/>
  </r>
  <r>
    <n v="2024"/>
    <s v="Q1"/>
    <s v="Jan"/>
    <s v="WK02"/>
    <x v="5"/>
    <s v="G4005871"/>
    <s v="付遲"/>
    <s v="NWEI/品質保証部/供應商品質管理課/IQC組"/>
    <s v="N2d"/>
    <s v="正常"/>
    <n v="8"/>
    <m/>
  </r>
  <r>
    <n v="2024"/>
    <s v="Q1"/>
    <s v="Jan"/>
    <s v="WK02"/>
    <x v="5"/>
    <s v="G4736596"/>
    <s v="張先峰"/>
    <s v="NWEI/品質保証部/供應商品質管理課/IQC組"/>
    <s v="N2d"/>
    <s v="正常"/>
    <n v="8"/>
    <m/>
  </r>
  <r>
    <n v="2024"/>
    <s v="Q1"/>
    <s v="Jan"/>
    <s v="WK02"/>
    <x v="5"/>
    <s v="G5452450"/>
    <s v="李婉沅"/>
    <s v="NWEI/品質保証部/供應商品質管理課/IQC組"/>
    <s v="N2d"/>
    <s v="正常"/>
    <n v="10"/>
    <s v="支援人力"/>
  </r>
  <r>
    <n v="2024"/>
    <s v="Q1"/>
    <s v="Jan"/>
    <s v="WK02"/>
    <x v="5"/>
    <s v="G5453710"/>
    <s v="薑丹丹"/>
    <s v="NWEI/品質保証部/供應商品質管理課/IQC組"/>
    <s v="N2d"/>
    <s v="正常"/>
    <n v="10"/>
    <m/>
  </r>
  <r>
    <n v="2024"/>
    <s v="Q1"/>
    <s v="Jan"/>
    <s v="WK02"/>
    <x v="5"/>
    <s v="G5552547"/>
    <s v="李土清"/>
    <s v="NWEI/品質保証部/供應商品質管理課/IQC組"/>
    <s v="N2d"/>
    <s v="正常"/>
    <n v="10"/>
    <m/>
  </r>
  <r>
    <n v="2024"/>
    <s v="Q1"/>
    <s v="Jan"/>
    <s v="WK02"/>
    <x v="5"/>
    <s v="G5633003"/>
    <s v="丁玲霞"/>
    <s v="NWEI/品質保証部/供應商品質管理課/IQC組"/>
    <s v="N2d"/>
    <s v="正常"/>
    <n v="10"/>
    <s v="支援人力"/>
  </r>
  <r>
    <n v="2024"/>
    <s v="Q1"/>
    <s v="Jan"/>
    <s v="WK02"/>
    <x v="5"/>
    <s v="G5652130"/>
    <s v="曹小微"/>
    <s v="NWEI/品質保証部/供應商品質管理課/IQC組"/>
    <s v="N2d"/>
    <s v="正常"/>
    <n v="10"/>
    <m/>
  </r>
  <r>
    <n v="2024"/>
    <s v="Q1"/>
    <s v="Jan"/>
    <s v="WK02"/>
    <x v="6"/>
    <s v="F1402312"/>
    <s v="于慶科"/>
    <s v="NWEI/品質保証部/供應商品質管理課/IQC組"/>
    <s v="N2d"/>
    <s v="正常"/>
    <n v="10"/>
    <m/>
  </r>
  <r>
    <n v="2024"/>
    <s v="Q1"/>
    <s v="Jan"/>
    <s v="WK02"/>
    <x v="6"/>
    <s v="F1405985"/>
    <s v="劉利珍"/>
    <s v="NWEI/品質保証部/供應商品質管理課/IQC組"/>
    <s v="N2d"/>
    <s v="正常"/>
    <n v="10"/>
    <m/>
  </r>
  <r>
    <n v="2024"/>
    <s v="Q1"/>
    <s v="Jan"/>
    <s v="WK02"/>
    <x v="6"/>
    <s v="F2143310"/>
    <s v="何勇"/>
    <s v="NWEI/品質保証部/供應商品質管理課/IQC組"/>
    <s v="N2d"/>
    <s v="正常"/>
    <n v="10"/>
    <m/>
  </r>
  <r>
    <n v="2024"/>
    <s v="Q1"/>
    <s v="Jan"/>
    <s v="WK02"/>
    <x v="6"/>
    <s v="F4405668"/>
    <s v="瞿小玉 "/>
    <s v="NWEI/品質保証部/供應商品質管理課/IQC組"/>
    <s v="N2d"/>
    <s v="正常"/>
    <n v="8"/>
    <m/>
  </r>
  <r>
    <n v="2024"/>
    <s v="Q1"/>
    <s v="Jan"/>
    <s v="WK02"/>
    <x v="6"/>
    <s v="G4736596"/>
    <s v="張先峰"/>
    <s v="NWEI/品質保証部/供應商品質管理課/IQC組"/>
    <s v="N2d"/>
    <s v="正常"/>
    <n v="8"/>
    <m/>
  </r>
  <r>
    <n v="2024"/>
    <s v="Q1"/>
    <s v="Jan"/>
    <s v="WK02"/>
    <x v="6"/>
    <s v="G5452450"/>
    <s v="李婉沅"/>
    <s v="NWEI/品質保証部/供應商品質管理課/IQC組"/>
    <s v="N2d"/>
    <s v="正常"/>
    <n v="10"/>
    <s v="支援人力"/>
  </r>
  <r>
    <n v="2024"/>
    <s v="Q1"/>
    <s v="Jan"/>
    <s v="WK02"/>
    <x v="6"/>
    <s v="G5453710"/>
    <s v="薑丹丹"/>
    <s v="NWEI/品質保証部/供應商品質管理課/IQC組"/>
    <s v="N2d"/>
    <s v="正常"/>
    <n v="10"/>
    <m/>
  </r>
  <r>
    <n v="2024"/>
    <s v="Q1"/>
    <s v="Jan"/>
    <s v="WK02"/>
    <x v="6"/>
    <s v="G5552547"/>
    <s v="李土清"/>
    <s v="NWEI/品質保証部/供應商品質管理課/IQC組"/>
    <s v="N2d"/>
    <s v="正常"/>
    <n v="10"/>
    <m/>
  </r>
  <r>
    <n v="2024"/>
    <s v="Q1"/>
    <s v="Jan"/>
    <s v="WK02"/>
    <x v="6"/>
    <s v="G5633003"/>
    <s v="丁玲霞"/>
    <s v="NWEI/品質保証部/供應商品質管理課/IQC組"/>
    <s v="N2d"/>
    <s v="正常"/>
    <n v="10"/>
    <s v="支援人力"/>
  </r>
  <r>
    <n v="2024"/>
    <s v="Q1"/>
    <s v="Jan"/>
    <s v="WK02"/>
    <x v="6"/>
    <s v="G5652130"/>
    <s v="曹小微"/>
    <s v="NWEI/品質保証部/供應商品質管理課/IQC組"/>
    <s v="N2d"/>
    <s v="正常"/>
    <n v="10"/>
    <m/>
  </r>
  <r>
    <n v="2024"/>
    <s v="Q1"/>
    <s v="Jan"/>
    <s v="WK02"/>
    <x v="7"/>
    <s v="F1402312"/>
    <s v="于慶科"/>
    <s v="NWEI/品質保証部/供應商品質管理課/IQC組"/>
    <s v="N2d"/>
    <s v="正常"/>
    <n v="10"/>
    <m/>
  </r>
  <r>
    <n v="2024"/>
    <s v="Q1"/>
    <s v="Jan"/>
    <s v="WK02"/>
    <x v="7"/>
    <s v="F1405985"/>
    <s v="劉利珍"/>
    <s v="NWEI/品質保証部/供應商品質管理課/IQC組"/>
    <s v="N2d"/>
    <s v="正常"/>
    <n v="10"/>
    <m/>
  </r>
  <r>
    <n v="2024"/>
    <s v="Q1"/>
    <s v="Jan"/>
    <s v="WK02"/>
    <x v="7"/>
    <s v="F2143310"/>
    <s v="何勇"/>
    <s v="NWEI/品質保証部/供應商品質管理課/IQC組"/>
    <s v="N2d"/>
    <s v="正常"/>
    <n v="10"/>
    <m/>
  </r>
  <r>
    <n v="2024"/>
    <s v="Q1"/>
    <s v="Jan"/>
    <s v="WK02"/>
    <x v="7"/>
    <s v="F4405668"/>
    <s v="瞿小玉 "/>
    <s v="NWEI/品質保証部/供應商品質管理課/IQC組"/>
    <s v="N2d"/>
    <s v="正常"/>
    <n v="10"/>
    <m/>
  </r>
  <r>
    <n v="2024"/>
    <s v="Q1"/>
    <s v="Jan"/>
    <s v="WK02"/>
    <x v="7"/>
    <s v="G4005871"/>
    <s v="付遲"/>
    <s v="NWEI/品質保証部/供應商品質管理課/IQC組"/>
    <s v="N2d"/>
    <s v="正常"/>
    <n v="10"/>
    <m/>
  </r>
  <r>
    <n v="2024"/>
    <s v="Q1"/>
    <s v="Jan"/>
    <s v="WK02"/>
    <x v="7"/>
    <s v="G4736596"/>
    <s v="張先峰"/>
    <s v="NWEI/品質保証部/供應商品質管理課/IQC組"/>
    <s v="N2d"/>
    <s v="正常"/>
    <n v="8"/>
    <m/>
  </r>
  <r>
    <n v="2024"/>
    <s v="Q1"/>
    <s v="Jan"/>
    <s v="WK02"/>
    <x v="7"/>
    <s v="G5452450"/>
    <s v="李婉沅"/>
    <s v="NWEI/品質保証部/供應商品質管理課/IQC組"/>
    <s v="N2d"/>
    <s v="正常"/>
    <n v="8"/>
    <s v="支援人力"/>
  </r>
  <r>
    <n v="2024"/>
    <s v="Q1"/>
    <s v="Jan"/>
    <s v="WK02"/>
    <x v="7"/>
    <s v="G5453710"/>
    <s v="薑丹丹"/>
    <s v="NWEI/品質保証部/供應商品質管理課/IQC組"/>
    <s v="N2d"/>
    <s v="正常"/>
    <n v="7"/>
    <m/>
  </r>
  <r>
    <n v="2024"/>
    <s v="Q1"/>
    <s v="Jan"/>
    <s v="WK02"/>
    <x v="7"/>
    <s v="G5552547"/>
    <s v="李土清"/>
    <s v="NWEI/品質保証部/供應商品質管理課/IQC組"/>
    <s v="N2d"/>
    <s v="正常"/>
    <n v="10"/>
    <m/>
  </r>
  <r>
    <n v="2024"/>
    <s v="Q1"/>
    <s v="Jan"/>
    <s v="WK02"/>
    <x v="7"/>
    <s v="G5633003"/>
    <s v="丁玲霞"/>
    <s v="NWEI/品質保証部/供應商品質管理課/IQC組"/>
    <s v="N2d"/>
    <s v="正常"/>
    <n v="10"/>
    <s v="支援人力"/>
  </r>
  <r>
    <n v="2024"/>
    <s v="Q1"/>
    <s v="Jan"/>
    <s v="WK02"/>
    <x v="7"/>
    <s v="G5640007"/>
    <s v="唐瑛"/>
    <s v="NWEI/品質保証部/供應商品質管理課/IQC組"/>
    <s v="N2d"/>
    <s v="正常"/>
    <n v="10"/>
    <m/>
  </r>
  <r>
    <n v="2024"/>
    <s v="Q1"/>
    <s v="Jan"/>
    <s v="WK02"/>
    <x v="7"/>
    <s v="G5652130"/>
    <s v="曹小微"/>
    <s v="NWEI/品質保証部/供應商品質管理課/IQC組"/>
    <s v="N2d"/>
    <s v="正常"/>
    <n v="8"/>
    <m/>
  </r>
  <r>
    <n v="2024"/>
    <s v="Q1"/>
    <s v="Jan"/>
    <s v="WK02"/>
    <x v="8"/>
    <s v="F1402312"/>
    <s v="于慶科"/>
    <s v="NWEI/品質保証部/供應商品質管理課/IQC組"/>
    <s v="N2d"/>
    <s v="正常"/>
    <n v="10"/>
    <m/>
  </r>
  <r>
    <n v="2024"/>
    <s v="Q1"/>
    <s v="Jan"/>
    <s v="WK02"/>
    <x v="8"/>
    <s v="F1405985"/>
    <s v="劉利珍"/>
    <s v="NWEI/品質保証部/供應商品質管理課/IQC組"/>
    <s v="N2d"/>
    <s v="正常"/>
    <n v="10"/>
    <m/>
  </r>
  <r>
    <n v="2024"/>
    <s v="Q1"/>
    <s v="Jan"/>
    <s v="WK02"/>
    <x v="8"/>
    <s v="F2143310"/>
    <s v="何勇"/>
    <s v="NWEI/品質保証部/供應商品質管理課/IQC組"/>
    <s v="N2d"/>
    <s v="正常"/>
    <n v="8"/>
    <m/>
  </r>
  <r>
    <n v="2024"/>
    <s v="Q1"/>
    <s v="Jan"/>
    <s v="WK02"/>
    <x v="8"/>
    <s v="F4405668"/>
    <s v="瞿小玉 "/>
    <s v="NWEI/品質保証部/供應商品質管理課/IQC組"/>
    <s v="N2d"/>
    <s v="正常"/>
    <n v="10"/>
    <m/>
  </r>
  <r>
    <n v="2024"/>
    <s v="Q1"/>
    <s v="Jan"/>
    <s v="WK02"/>
    <x v="8"/>
    <s v="G4005871"/>
    <s v="付遲"/>
    <s v="NWEI/品質保証部/供應商品質管理課/IQC組"/>
    <s v="N2d"/>
    <s v="正常"/>
    <n v="10"/>
    <m/>
  </r>
  <r>
    <n v="2024"/>
    <s v="Q1"/>
    <s v="Jan"/>
    <s v="WK02"/>
    <x v="8"/>
    <s v="G4736596"/>
    <s v="張先峰"/>
    <s v="NWEI/品質保証部/供應商品質管理課/IQC組"/>
    <s v="N2d"/>
    <s v="正常"/>
    <n v="8"/>
    <m/>
  </r>
  <r>
    <n v="2024"/>
    <s v="Q1"/>
    <s v="Jan"/>
    <s v="WK02"/>
    <x v="8"/>
    <s v="G5452450"/>
    <s v="李婉沅"/>
    <s v="NWEI/品質保証部/供應商品質管理課/IQC組"/>
    <s v="N2d"/>
    <s v="正常"/>
    <n v="8"/>
    <s v="支援人力"/>
  </r>
  <r>
    <n v="2024"/>
    <s v="Q1"/>
    <s v="Jan"/>
    <s v="WK02"/>
    <x v="8"/>
    <s v="G5453710"/>
    <s v="薑丹丹"/>
    <s v="NWEI/品質保証部/供應商品質管理課/IQC組"/>
    <s v="N2d"/>
    <s v="正常"/>
    <n v="10"/>
    <m/>
  </r>
  <r>
    <n v="2024"/>
    <s v="Q1"/>
    <s v="Jan"/>
    <s v="WK02"/>
    <x v="8"/>
    <s v="G5552547"/>
    <s v="李土清"/>
    <s v="NWEI/品質保証部/供應商品質管理課/IQC組"/>
    <s v="N2d"/>
    <s v="正常"/>
    <n v="8"/>
    <m/>
  </r>
  <r>
    <n v="2024"/>
    <s v="Q1"/>
    <s v="Jan"/>
    <s v="WK02"/>
    <x v="8"/>
    <s v="G5633003"/>
    <s v="丁玲霞"/>
    <s v="NWEI/品質保証部/供應商品質管理課/IQC組"/>
    <s v="N2d"/>
    <s v="正常"/>
    <n v="8"/>
    <s v="支援人力"/>
  </r>
  <r>
    <n v="2024"/>
    <s v="Q1"/>
    <s v="Jan"/>
    <s v="WK02"/>
    <x v="8"/>
    <s v="G5652130"/>
    <s v="曹小微"/>
    <s v="NWEI/品質保証部/供應商品質管理課/IQC組"/>
    <s v="N2d"/>
    <s v="正常"/>
    <n v="10"/>
    <m/>
  </r>
  <r>
    <n v="2024"/>
    <s v="Q1"/>
    <s v="Jan"/>
    <s v="WK03"/>
    <x v="9"/>
    <s v="F2143310"/>
    <s v="何勇"/>
    <s v="NWEI/品質保証部/供應商品質管理課/IQC組"/>
    <s v="N2d"/>
    <s v="正常"/>
    <n v="8"/>
    <m/>
  </r>
  <r>
    <n v="2024"/>
    <s v="Q1"/>
    <s v="Jan"/>
    <s v="WK03"/>
    <x v="9"/>
    <s v="G4005871"/>
    <s v="付遲"/>
    <s v="NWEI/品質保証部/供應商品質管理課/IQC組"/>
    <s v="N2d"/>
    <s v="正常"/>
    <n v="8"/>
    <m/>
  </r>
  <r>
    <n v="2024"/>
    <s v="Q1"/>
    <s v="Jan"/>
    <s v="WK03"/>
    <x v="9"/>
    <s v="G5452450"/>
    <s v="李婉沅"/>
    <s v="NWEI/品質保証部/供應商品質管理課/IQC組"/>
    <s v="N2d"/>
    <s v="正常"/>
    <n v="8"/>
    <s v="支援人力"/>
  </r>
  <r>
    <n v="2024"/>
    <s v="Q1"/>
    <s v="Jan"/>
    <s v="WK03"/>
    <x v="9"/>
    <s v="G5453710"/>
    <s v="薑丹丹"/>
    <s v="NWEI/品質保証部/供應商品質管理課/IQC組"/>
    <s v="N2d"/>
    <s v="正常"/>
    <n v="8"/>
    <m/>
  </r>
  <r>
    <n v="2024"/>
    <s v="Q1"/>
    <s v="Jan"/>
    <s v="WK03"/>
    <x v="9"/>
    <s v="G5552547"/>
    <s v="李土清"/>
    <s v="NWEI/品質保証部/供應商品質管理課/IQC組"/>
    <s v="N2d"/>
    <s v="正常"/>
    <n v="8"/>
    <m/>
  </r>
  <r>
    <n v="2024"/>
    <s v="Q1"/>
    <s v="Jan"/>
    <s v="WK03"/>
    <x v="9"/>
    <s v="G5633003"/>
    <s v="丁玲霞"/>
    <s v="NWEI/品質保証部/供應商品質管理課/IQC組"/>
    <s v="N2d"/>
    <s v="正常"/>
    <n v="8"/>
    <s v="支援人力"/>
  </r>
  <r>
    <n v="2024"/>
    <s v="Q1"/>
    <s v="Jan"/>
    <s v="WK03"/>
    <x v="10"/>
    <s v="F1402312"/>
    <s v="于慶科"/>
    <s v="NWEI/品質保証部/供應商品質管理課/IQC組"/>
    <s v="N2d"/>
    <s v="正常"/>
    <n v="8"/>
    <m/>
  </r>
  <r>
    <n v="2024"/>
    <s v="Q1"/>
    <s v="Jan"/>
    <s v="WK03"/>
    <x v="10"/>
    <s v="F1405985"/>
    <s v="劉利珍"/>
    <s v="NWEI/品質保証部/供應商品質管理課/IQC組"/>
    <s v="N2d"/>
    <s v="正常"/>
    <n v="8"/>
    <m/>
  </r>
  <r>
    <n v="2024"/>
    <s v="Q1"/>
    <s v="Jan"/>
    <s v="WK03"/>
    <x v="10"/>
    <s v="F2143310"/>
    <s v="何勇"/>
    <s v="NWEI/品質保証部/供應商品質管理課/IQC組"/>
    <s v="N2d"/>
    <s v="正常"/>
    <n v="8"/>
    <m/>
  </r>
  <r>
    <n v="2024"/>
    <s v="Q1"/>
    <s v="Jan"/>
    <s v="WK03"/>
    <x v="10"/>
    <s v="F4405668"/>
    <s v="瞿小玉 "/>
    <s v="NWEI/品質保証部/供應商品質管理課/IQC組"/>
    <s v="N2d"/>
    <s v="正常"/>
    <n v="8"/>
    <m/>
  </r>
  <r>
    <n v="2024"/>
    <s v="Q1"/>
    <s v="Jan"/>
    <s v="WK03"/>
    <x v="10"/>
    <s v="G4005871"/>
    <s v="付遲"/>
    <s v="NWEI/品質保証部/供應商品質管理課/IQC組"/>
    <s v="N2d"/>
    <s v="正常"/>
    <n v="8"/>
    <m/>
  </r>
  <r>
    <n v="2024"/>
    <s v="Q1"/>
    <s v="Jan"/>
    <s v="WK03"/>
    <x v="10"/>
    <s v="G4736596"/>
    <s v="張先峰"/>
    <s v="NWEI/品質保証部/供應商品質管理課/IQC組"/>
    <s v="N2d"/>
    <s v="正常"/>
    <n v="8"/>
    <m/>
  </r>
  <r>
    <n v="2024"/>
    <s v="Q1"/>
    <s v="Jan"/>
    <s v="WK03"/>
    <x v="10"/>
    <s v="G5452450"/>
    <s v="李婉沅"/>
    <s v="NWEI/品質保証部/供應商品質管理課/IQC組"/>
    <s v="N2d"/>
    <s v="正常"/>
    <n v="10"/>
    <s v="支援人力"/>
  </r>
  <r>
    <n v="2024"/>
    <s v="Q1"/>
    <s v="Jan"/>
    <s v="WK03"/>
    <x v="10"/>
    <s v="G5453710"/>
    <s v="薑丹丹"/>
    <s v="NWEI/品質保証部/供應商品質管理課/IQC組"/>
    <s v="N2d"/>
    <s v="正常"/>
    <n v="10"/>
    <m/>
  </r>
  <r>
    <n v="2024"/>
    <s v="Q1"/>
    <s v="Jan"/>
    <s v="WK03"/>
    <x v="10"/>
    <s v="G5552547"/>
    <s v="李土清"/>
    <s v="NWEI/品質保証部/供應商品質管理課/IQC組"/>
    <s v="N2d"/>
    <s v="正常"/>
    <n v="8"/>
    <m/>
  </r>
  <r>
    <n v="2024"/>
    <s v="Q1"/>
    <s v="Jan"/>
    <s v="WK03"/>
    <x v="10"/>
    <s v="G5633003"/>
    <s v="丁玲霞"/>
    <s v="NWEI/品質保証部/供應商品質管理課/IQC組"/>
    <s v="N2d"/>
    <s v="正常"/>
    <n v="10"/>
    <s v="支援人力"/>
  </r>
  <r>
    <n v="2024"/>
    <s v="Q1"/>
    <s v="Jan"/>
    <s v="WK03"/>
    <x v="10"/>
    <s v="G5640007"/>
    <s v="唐瑛"/>
    <s v="NWEI/品質保証部/供應商品質管理課/IQC組"/>
    <s v="N2d"/>
    <s v="正常"/>
    <n v="8"/>
    <m/>
  </r>
  <r>
    <n v="2024"/>
    <s v="Q1"/>
    <s v="Jan"/>
    <s v="WK03"/>
    <x v="10"/>
    <s v="G5652130"/>
    <s v="曹小微"/>
    <s v="NWEI/品質保証部/供應商品質管理課/IQC組"/>
    <s v="N2d"/>
    <s v="正常"/>
    <n v="10"/>
    <m/>
  </r>
  <r>
    <n v="2024"/>
    <s v="Q1"/>
    <s v="Jan"/>
    <s v="WK03"/>
    <x v="11"/>
    <s v="F1402312"/>
    <s v="于慶科"/>
    <s v="NWEI/品質保証部/供應商品質管理課/IQC組"/>
    <s v="N2d"/>
    <s v="正常"/>
    <n v="10"/>
    <m/>
  </r>
  <r>
    <n v="2024"/>
    <s v="Q1"/>
    <s v="Jan"/>
    <s v="WK03"/>
    <x v="11"/>
    <s v="F1405985"/>
    <s v="劉利珍"/>
    <s v="NWEI/品質保証部/供應商品質管理課/IQC組"/>
    <s v="N2d"/>
    <s v="正常"/>
    <n v="10"/>
    <m/>
  </r>
  <r>
    <n v="2024"/>
    <s v="Q1"/>
    <s v="Jan"/>
    <s v="WK03"/>
    <x v="11"/>
    <s v="F2143310"/>
    <s v="何勇"/>
    <s v="NWEI/品質保証部/供應商品質管理課/IQC組"/>
    <s v="N2d"/>
    <s v="正常"/>
    <n v="10"/>
    <m/>
  </r>
  <r>
    <n v="2024"/>
    <s v="Q1"/>
    <s v="Jan"/>
    <s v="WK03"/>
    <x v="11"/>
    <s v="F4405668"/>
    <s v="瞿小玉 "/>
    <s v="NWEI/品質保証部/供應商品質管理課/IQC組"/>
    <s v="N2d"/>
    <s v="正常"/>
    <n v="8"/>
    <m/>
  </r>
  <r>
    <n v="2024"/>
    <s v="Q1"/>
    <s v="Jan"/>
    <s v="WK03"/>
    <x v="11"/>
    <s v="G4005871"/>
    <s v="付遲"/>
    <s v="NWEI/品質保証部/供應商品質管理課/IQC組"/>
    <s v="N2d"/>
    <s v="正常"/>
    <n v="10"/>
    <m/>
  </r>
  <r>
    <n v="2024"/>
    <s v="Q1"/>
    <s v="Jan"/>
    <s v="WK03"/>
    <x v="11"/>
    <s v="G4736596"/>
    <s v="張先峰"/>
    <s v="NWEI/品質保証部/供應商品質管理課/IQC組"/>
    <s v="N2d"/>
    <s v="正常"/>
    <n v="8"/>
    <m/>
  </r>
  <r>
    <n v="2024"/>
    <s v="Q1"/>
    <s v="Jan"/>
    <s v="WK03"/>
    <x v="11"/>
    <s v="G5452450"/>
    <s v="李婉沅"/>
    <s v="NWEI/品質保証部/供應商品質管理課/IQC組"/>
    <s v="N2d"/>
    <s v="正常"/>
    <n v="10"/>
    <s v="支援人力"/>
  </r>
  <r>
    <n v="2024"/>
    <s v="Q1"/>
    <s v="Jan"/>
    <s v="WK03"/>
    <x v="11"/>
    <s v="G5453710"/>
    <s v="薑丹丹"/>
    <s v="NWEI/品質保証部/供應商品質管理課/IQC組"/>
    <s v="N2d"/>
    <s v="正常"/>
    <n v="10"/>
    <m/>
  </r>
  <r>
    <n v="2024"/>
    <s v="Q1"/>
    <s v="Jan"/>
    <s v="WK03"/>
    <x v="11"/>
    <s v="G5552547"/>
    <s v="李土清"/>
    <s v="NWEI/品質保証部/供應商品質管理課/IQC組"/>
    <s v="N2d"/>
    <s v="正常"/>
    <n v="10"/>
    <m/>
  </r>
  <r>
    <n v="2024"/>
    <s v="Q1"/>
    <s v="Jan"/>
    <s v="WK03"/>
    <x v="11"/>
    <s v="G5633003"/>
    <s v="丁玲霞"/>
    <s v="NWEI/品質保証部/供應商品質管理課/IQC組"/>
    <s v="N2d"/>
    <s v="正常"/>
    <n v="10"/>
    <s v="支援人力"/>
  </r>
  <r>
    <n v="2024"/>
    <s v="Q1"/>
    <s v="Jan"/>
    <s v="WK03"/>
    <x v="11"/>
    <s v="G5640007"/>
    <s v="唐瑛"/>
    <s v="NWEI/品質保証部/供應商品質管理課/IQC組"/>
    <s v="N2d"/>
    <s v="正常"/>
    <n v="10"/>
    <m/>
  </r>
  <r>
    <n v="2024"/>
    <s v="Q1"/>
    <s v="Jan"/>
    <s v="WK03"/>
    <x v="11"/>
    <s v="G5652130"/>
    <s v="曹小微"/>
    <s v="NWEI/品質保証部/供應商品質管理課/IQC組"/>
    <s v="N2d"/>
    <s v="正常"/>
    <n v="10"/>
    <m/>
  </r>
  <r>
    <n v="2024"/>
    <s v="Q1"/>
    <s v="Jan"/>
    <s v="WK03"/>
    <x v="12"/>
    <s v="F1402312"/>
    <s v="于慶科"/>
    <s v="NWEI/品質保証部/供應商品質管理課/IQC組"/>
    <s v="N2d"/>
    <s v="正常"/>
    <n v="10"/>
    <m/>
  </r>
  <r>
    <n v="2024"/>
    <s v="Q1"/>
    <s v="Jan"/>
    <s v="WK03"/>
    <x v="12"/>
    <s v="F1405985"/>
    <s v="劉利珍"/>
    <s v="NWEI/品質保証部/供應商品質管理課/IQC組"/>
    <s v="N2d"/>
    <s v="正常"/>
    <n v="10"/>
    <m/>
  </r>
  <r>
    <n v="2024"/>
    <s v="Q1"/>
    <s v="Jan"/>
    <s v="WK03"/>
    <x v="12"/>
    <s v="F2143310"/>
    <s v="何勇"/>
    <s v="NWEI/品質保証部/供應商品質管理課/IQC組"/>
    <s v="N2d"/>
    <s v="正常"/>
    <n v="10"/>
    <m/>
  </r>
  <r>
    <n v="2024"/>
    <s v="Q1"/>
    <s v="Jan"/>
    <s v="WK03"/>
    <x v="12"/>
    <s v="F4405668"/>
    <s v="瞿小玉 "/>
    <s v="NWEI/品質保証部/供應商品質管理課/IQC組"/>
    <s v="N2d"/>
    <s v="正常"/>
    <n v="8"/>
    <m/>
  </r>
  <r>
    <n v="2024"/>
    <s v="Q1"/>
    <s v="Jan"/>
    <s v="WK03"/>
    <x v="12"/>
    <s v="G4005871"/>
    <s v="付遲"/>
    <s v="NWEI/品質保証部/供應商品質管理課/IQC組"/>
    <s v="N2d"/>
    <s v="正常"/>
    <n v="10"/>
    <m/>
  </r>
  <r>
    <n v="2024"/>
    <s v="Q1"/>
    <s v="Jan"/>
    <s v="WK03"/>
    <x v="12"/>
    <s v="G4736596"/>
    <s v="張先峰"/>
    <s v="NWEI/品質保証部/供應商品質管理課/IQC組"/>
    <s v="N2d"/>
    <s v="正常"/>
    <n v="8"/>
    <m/>
  </r>
  <r>
    <n v="2024"/>
    <s v="Q1"/>
    <s v="Jan"/>
    <s v="WK03"/>
    <x v="12"/>
    <s v="G5452450"/>
    <s v="李婉沅"/>
    <s v="NWEI/品質保証部/供應商品質管理課/IQC組"/>
    <s v="N2d"/>
    <s v="正常"/>
    <n v="10"/>
    <s v="支援人力"/>
  </r>
  <r>
    <n v="2024"/>
    <s v="Q1"/>
    <s v="Jan"/>
    <s v="WK03"/>
    <x v="12"/>
    <s v="G5453710"/>
    <s v="薑丹丹"/>
    <s v="NWEI/品質保証部/供應商品質管理課/IQC組"/>
    <s v="N2d"/>
    <s v="正常"/>
    <n v="8"/>
    <m/>
  </r>
  <r>
    <n v="2024"/>
    <s v="Q1"/>
    <s v="Jan"/>
    <s v="WK03"/>
    <x v="12"/>
    <s v="G5552547"/>
    <s v="李土清"/>
    <s v="NWEI/品質保証部/供應商品質管理課/IQC組"/>
    <s v="N2d"/>
    <s v="正常"/>
    <n v="8"/>
    <m/>
  </r>
  <r>
    <n v="2024"/>
    <s v="Q1"/>
    <s v="Jan"/>
    <s v="WK03"/>
    <x v="12"/>
    <s v="G5633003"/>
    <s v="丁玲霞"/>
    <s v="NWEI/品質保証部/供應商品質管理課/IQC組"/>
    <s v="N2d"/>
    <s v="正常"/>
    <n v="8"/>
    <s v="支援人力"/>
  </r>
  <r>
    <n v="2024"/>
    <s v="Q1"/>
    <s v="Jan"/>
    <s v="WK03"/>
    <x v="12"/>
    <s v="G5652130"/>
    <s v="曹小微"/>
    <s v="NWEI/品質保証部/供應商品質管理課/IQC組"/>
    <s v="N2d"/>
    <s v="正常"/>
    <n v="10"/>
    <m/>
  </r>
  <r>
    <n v="2024"/>
    <s v="Q1"/>
    <s v="Jan"/>
    <s v="WK03"/>
    <x v="13"/>
    <s v="F1402312"/>
    <s v="于慶科"/>
    <s v="NWEI/品質保証部/供應商品質管理課/IQC組"/>
    <s v="N2d"/>
    <s v="正常"/>
    <n v="10"/>
    <m/>
  </r>
  <r>
    <n v="2024"/>
    <s v="Q1"/>
    <s v="Jan"/>
    <s v="WK03"/>
    <x v="13"/>
    <s v="F1405985"/>
    <s v="劉利珍"/>
    <s v="NWEI/品質保証部/供應商品質管理課/IQC組"/>
    <s v="N2d"/>
    <s v="正常"/>
    <n v="10"/>
    <m/>
  </r>
  <r>
    <n v="2024"/>
    <s v="Q1"/>
    <s v="Jan"/>
    <s v="WK03"/>
    <x v="13"/>
    <s v="F2143310"/>
    <s v="何勇"/>
    <s v="NWEI/品質保証部/供應商品質管理課/IQC組"/>
    <s v="N2d"/>
    <s v="正常"/>
    <n v="10"/>
    <m/>
  </r>
  <r>
    <n v="2024"/>
    <s v="Q1"/>
    <s v="Jan"/>
    <s v="WK03"/>
    <x v="13"/>
    <s v="F4405668"/>
    <s v="瞿小玉 "/>
    <s v="NWEI/品質保証部/供應商品質管理課/IQC組"/>
    <s v="N2d"/>
    <s v="正常"/>
    <n v="10"/>
    <m/>
  </r>
  <r>
    <n v="2024"/>
    <s v="Q1"/>
    <s v="Jan"/>
    <s v="WK03"/>
    <x v="13"/>
    <s v="G4005871"/>
    <s v="付遲"/>
    <s v="NWEI/品質保証部/供應商品質管理課/IQC組"/>
    <s v="N2d"/>
    <s v="正常"/>
    <n v="10"/>
    <m/>
  </r>
  <r>
    <n v="2024"/>
    <s v="Q1"/>
    <s v="Jan"/>
    <s v="WK03"/>
    <x v="13"/>
    <s v="G4736596"/>
    <s v="張先峰"/>
    <s v="NWEI/品質保証部/供應商品質管理課/IQC組"/>
    <s v="N2d"/>
    <s v="正常"/>
    <n v="8"/>
    <m/>
  </r>
  <r>
    <n v="2024"/>
    <s v="Q1"/>
    <s v="Jan"/>
    <s v="WK03"/>
    <x v="13"/>
    <s v="G5452450"/>
    <s v="李婉沅"/>
    <s v="NWEI/品質保証部/供應商品質管理課/IQC組"/>
    <s v="N2d"/>
    <s v="正常"/>
    <n v="8"/>
    <s v="支援人力"/>
  </r>
  <r>
    <n v="2024"/>
    <s v="Q1"/>
    <s v="Jan"/>
    <s v="WK03"/>
    <x v="13"/>
    <s v="G5453710"/>
    <s v="薑丹丹"/>
    <s v="NWEI/品質保証部/供應商品質管理課/IQC組"/>
    <s v="N2d"/>
    <s v="正常"/>
    <n v="10"/>
    <m/>
  </r>
  <r>
    <n v="2024"/>
    <s v="Q1"/>
    <s v="Jan"/>
    <s v="WK03"/>
    <x v="13"/>
    <s v="G5552547"/>
    <s v="李土清"/>
    <s v="NWEI/品質保証部/供應商品質管理課/IQC組"/>
    <s v="N2d"/>
    <s v="正常"/>
    <n v="10"/>
    <m/>
  </r>
  <r>
    <n v="2024"/>
    <s v="Q1"/>
    <s v="Jan"/>
    <s v="WK03"/>
    <x v="13"/>
    <s v="G5633003"/>
    <s v="丁玲霞"/>
    <s v="NWEI/品質保証部/供應商品質管理課/IQC組"/>
    <s v="N2d"/>
    <s v="正常"/>
    <n v="10"/>
    <s v="支援人力"/>
  </r>
  <r>
    <n v="2024"/>
    <s v="Q1"/>
    <s v="Jan"/>
    <s v="WK03"/>
    <x v="13"/>
    <s v="G5652130"/>
    <s v="曹小微"/>
    <s v="NWEI/品質保証部/供應商品質管理課/IQC組"/>
    <s v="N2d"/>
    <s v="正常"/>
    <n v="10"/>
    <m/>
  </r>
  <r>
    <n v="2024"/>
    <s v="Q1"/>
    <s v="Jan"/>
    <s v="WK03"/>
    <x v="14"/>
    <s v="F1402312"/>
    <s v="于慶科"/>
    <s v="NWEI/品質保証部/供應商品質管理課/IQC組"/>
    <s v="N2d"/>
    <s v="正常"/>
    <n v="10"/>
    <m/>
  </r>
  <r>
    <n v="2024"/>
    <s v="Q1"/>
    <s v="Jan"/>
    <s v="WK03"/>
    <x v="14"/>
    <s v="F1405985"/>
    <s v="劉利珍"/>
    <s v="NWEI/品質保証部/供應商品質管理課/IQC組"/>
    <s v="N2d"/>
    <s v="正常"/>
    <n v="10"/>
    <m/>
  </r>
  <r>
    <n v="2024"/>
    <s v="Q1"/>
    <s v="Jan"/>
    <s v="WK03"/>
    <x v="14"/>
    <s v="F2143310"/>
    <s v="何勇"/>
    <s v="NWEI/品質保証部/供應商品質管理課/IQC組"/>
    <s v="N2d"/>
    <s v="正常"/>
    <n v="10"/>
    <m/>
  </r>
  <r>
    <n v="2024"/>
    <s v="Q1"/>
    <s v="Jan"/>
    <s v="WK03"/>
    <x v="14"/>
    <s v="F4405668"/>
    <s v="瞿小玉 "/>
    <s v="NWEI/品質保証部/供應商品質管理課/IQC組"/>
    <s v="N2d"/>
    <s v="正常"/>
    <n v="8"/>
    <m/>
  </r>
  <r>
    <n v="2024"/>
    <s v="Q1"/>
    <s v="Jan"/>
    <s v="WK03"/>
    <x v="14"/>
    <s v="G4005871"/>
    <s v="付遲"/>
    <s v="NWEI/品質保証部/供應商品質管理課/IQC組"/>
    <s v="N2d"/>
    <s v="正常"/>
    <n v="10"/>
    <m/>
  </r>
  <r>
    <n v="2024"/>
    <s v="Q1"/>
    <s v="Jan"/>
    <s v="WK03"/>
    <x v="14"/>
    <s v="G4736596"/>
    <s v="張先峰"/>
    <s v="NWEI/品質保証部/供應商品質管理課/IQC組"/>
    <s v="N2d"/>
    <s v="正常"/>
    <n v="8"/>
    <m/>
  </r>
  <r>
    <n v="2024"/>
    <s v="Q1"/>
    <s v="Jan"/>
    <s v="WK03"/>
    <x v="14"/>
    <s v="G5452450"/>
    <s v="李婉沅"/>
    <s v="NWEI/品質保証部/供應商品質管理課/IQC組"/>
    <s v="N2d"/>
    <s v="正常"/>
    <n v="8"/>
    <s v="支援人力"/>
  </r>
  <r>
    <n v="2024"/>
    <s v="Q1"/>
    <s v="Jan"/>
    <s v="WK03"/>
    <x v="14"/>
    <s v="G5552547"/>
    <s v="李土清"/>
    <s v="NWEI/品質保証部/供應商品質管理課/IQC組"/>
    <s v="N2d"/>
    <s v="正常"/>
    <n v="10"/>
    <m/>
  </r>
  <r>
    <n v="2024"/>
    <s v="Q1"/>
    <s v="Jan"/>
    <s v="WK03"/>
    <x v="14"/>
    <s v="G5633003"/>
    <s v="丁玲霞"/>
    <s v="NWEI/品質保証部/供應商品質管理課/IQC組"/>
    <s v="N2d"/>
    <s v="正常"/>
    <n v="10"/>
    <s v="支援人力"/>
  </r>
  <r>
    <n v="2024"/>
    <s v="Q1"/>
    <s v="Jan"/>
    <s v="WK03"/>
    <x v="14"/>
    <s v="G5652130"/>
    <s v="曹小微"/>
    <s v="NWEI/品質保証部/供應商品質管理課/IQC組"/>
    <s v="N2d"/>
    <s v="正常"/>
    <n v="10"/>
    <m/>
  </r>
  <r>
    <n v="2024"/>
    <s v="Q1"/>
    <s v="Jan"/>
    <s v="WK04"/>
    <x v="15"/>
    <s v="F1402312"/>
    <s v="于慶科"/>
    <s v="NWEI/品質保証部/供應商品質管理課/IQC組"/>
    <s v="N2d"/>
    <s v="正常"/>
    <n v="8"/>
    <m/>
  </r>
  <r>
    <n v="2024"/>
    <s v="Q1"/>
    <s v="Jan"/>
    <s v="WK04"/>
    <x v="15"/>
    <s v="F1405985"/>
    <s v="劉利珍"/>
    <s v="NWEI/品質保証部/供應商品質管理課/IQC組"/>
    <s v="N2d"/>
    <s v="正常"/>
    <n v="8"/>
    <m/>
  </r>
  <r>
    <n v="2024"/>
    <s v="Q1"/>
    <s v="Jan"/>
    <s v="WK04"/>
    <x v="15"/>
    <s v="F4405668"/>
    <s v="瞿小玉 "/>
    <s v="NWEI/品質保証部/供應商品質管理課/IQC組"/>
    <s v="N2d"/>
    <s v="正常"/>
    <n v="8"/>
    <m/>
  </r>
  <r>
    <n v="2024"/>
    <s v="Q1"/>
    <s v="Jan"/>
    <s v="WK04"/>
    <x v="15"/>
    <s v="G5452450"/>
    <s v="李婉沅"/>
    <s v="NWEI/品質保証部/供應商品質管理課/IQC組"/>
    <s v="N2d"/>
    <s v="正常"/>
    <n v="8"/>
    <s v="支援人力"/>
  </r>
  <r>
    <n v="2024"/>
    <s v="Q1"/>
    <s v="Jan"/>
    <s v="WK04"/>
    <x v="15"/>
    <s v="G5552547"/>
    <s v="李土清"/>
    <s v="NWEI/品質保証部/供應商品質管理課/IQC組"/>
    <s v="N2d"/>
    <s v="正常"/>
    <n v="8"/>
    <m/>
  </r>
  <r>
    <n v="2024"/>
    <s v="Q1"/>
    <s v="Jan"/>
    <s v="WK04"/>
    <x v="15"/>
    <s v="G5633003"/>
    <s v="丁玲霞"/>
    <s v="NWEI/品質保証部/供應商品質管理課/IQC組"/>
    <s v="N2d"/>
    <s v="正常"/>
    <n v="8"/>
    <s v="支援人力"/>
  </r>
  <r>
    <n v="2024"/>
    <s v="Q1"/>
    <s v="Jan"/>
    <s v="WK04"/>
    <x v="16"/>
    <s v="F1402312"/>
    <s v="于慶科"/>
    <s v="NWEI/品質保証部/供應商品質管理課/IQC組"/>
    <s v="N2d"/>
    <s v="正常"/>
    <n v="8"/>
    <m/>
  </r>
  <r>
    <n v="2024"/>
    <s v="Q1"/>
    <s v="Jan"/>
    <s v="WK04"/>
    <x v="16"/>
    <s v="F1405985"/>
    <s v="劉利珍"/>
    <s v="NWEI/品質保証部/供應商品質管理課/IQC組"/>
    <s v="N2d"/>
    <s v="正常"/>
    <n v="8"/>
    <m/>
  </r>
  <r>
    <n v="2024"/>
    <s v="Q1"/>
    <s v="Jan"/>
    <s v="WK04"/>
    <x v="16"/>
    <s v="F2143310"/>
    <s v="何勇"/>
    <s v="NWEI/品質保証部/供應商品質管理課/IQC組"/>
    <s v="N2d"/>
    <s v="正常"/>
    <n v="8"/>
    <m/>
  </r>
  <r>
    <n v="2024"/>
    <s v="Q1"/>
    <s v="Jan"/>
    <s v="WK04"/>
    <x v="16"/>
    <s v="F4405668"/>
    <s v="瞿小玉 "/>
    <s v="NWEI/品質保証部/供應商品質管理課/IQC組"/>
    <s v="N2d"/>
    <s v="正常"/>
    <n v="8"/>
    <m/>
  </r>
  <r>
    <n v="2024"/>
    <s v="Q1"/>
    <s v="Jan"/>
    <s v="WK04"/>
    <x v="16"/>
    <s v="G4005871"/>
    <s v="付遲"/>
    <s v="NWEI/品質保証部/供應商品質管理課/IQC組"/>
    <s v="N2d"/>
    <s v="正常"/>
    <n v="8"/>
    <m/>
  </r>
  <r>
    <n v="2024"/>
    <s v="Q1"/>
    <s v="Jan"/>
    <s v="WK04"/>
    <x v="16"/>
    <s v="G4736596"/>
    <s v="張先峰"/>
    <s v="NWEI/品質保証部/供應商品質管理課/IQC組"/>
    <s v="N2d"/>
    <s v="正常"/>
    <n v="8"/>
    <m/>
  </r>
  <r>
    <n v="2024"/>
    <s v="Q1"/>
    <s v="Jan"/>
    <s v="WK04"/>
    <x v="16"/>
    <s v="G5452450"/>
    <s v="李婉沅"/>
    <s v="NWEI/品質保証部/供應商品質管理課/IQC組"/>
    <s v="N2d"/>
    <s v="正常"/>
    <n v="10"/>
    <s v="支援人力"/>
  </r>
  <r>
    <n v="2024"/>
    <s v="Q1"/>
    <s v="Jan"/>
    <s v="WK04"/>
    <x v="16"/>
    <s v="G5453710"/>
    <s v="薑丹丹"/>
    <s v="NWEI/品質保証部/供應商品質管理課/IQC組"/>
    <s v="N2d"/>
    <s v="正常"/>
    <n v="10"/>
    <m/>
  </r>
  <r>
    <n v="2024"/>
    <s v="Q1"/>
    <s v="Jan"/>
    <s v="WK04"/>
    <x v="16"/>
    <s v="G5552547"/>
    <s v="李土清"/>
    <s v="NWEI/品質保証部/供應商品質管理課/IQC組"/>
    <s v="N2d"/>
    <s v="正常"/>
    <n v="10"/>
    <m/>
  </r>
  <r>
    <n v="2024"/>
    <s v="Q1"/>
    <s v="Jan"/>
    <s v="WK04"/>
    <x v="16"/>
    <s v="G5633003"/>
    <s v="丁玲霞"/>
    <s v="NWEI/品質保証部/供應商品質管理課/IQC組"/>
    <s v="N2d"/>
    <s v="正常"/>
    <n v="10"/>
    <s v="支援人力"/>
  </r>
  <r>
    <n v="2024"/>
    <s v="Q1"/>
    <s v="Jan"/>
    <s v="WK04"/>
    <x v="16"/>
    <s v="G5640007"/>
    <s v="唐瑛 "/>
    <s v="NWEI/品質保証部/供應商品質管理課/IQC組"/>
    <s v="N2d"/>
    <s v="正常"/>
    <n v="10"/>
    <m/>
  </r>
  <r>
    <n v="2024"/>
    <s v="Q1"/>
    <s v="Jan"/>
    <s v="WK04"/>
    <x v="16"/>
    <s v="G5652130"/>
    <s v="曹小微"/>
    <s v="NWEI/品質保証部/供應商品質管理課/IQC組"/>
    <s v="N2d"/>
    <s v="正常"/>
    <n v="8"/>
    <m/>
  </r>
  <r>
    <n v="2024"/>
    <s v="Q1"/>
    <s v="Jan"/>
    <s v="WK04"/>
    <x v="17"/>
    <s v="F1402312"/>
    <s v="于慶科"/>
    <s v="NWEI/品質保証部/供應商品質管理課/IQC組"/>
    <s v="N2d"/>
    <s v="正常"/>
    <n v="10"/>
    <m/>
  </r>
  <r>
    <n v="2024"/>
    <s v="Q1"/>
    <s v="Jan"/>
    <s v="WK04"/>
    <x v="17"/>
    <s v="F1405985"/>
    <s v="劉利珍"/>
    <s v="NWEI/品質保証部/供應商品質管理課/IQC組"/>
    <s v="N2d"/>
    <s v="正常"/>
    <n v="8"/>
    <m/>
  </r>
  <r>
    <n v="2024"/>
    <s v="Q1"/>
    <s v="Jan"/>
    <s v="WK04"/>
    <x v="17"/>
    <s v="F2143310"/>
    <s v="何勇"/>
    <s v="NWEI/品質保証部/供應商品質管理課/IQC組"/>
    <s v="N2d"/>
    <s v="正常"/>
    <n v="8"/>
    <m/>
  </r>
  <r>
    <n v="2024"/>
    <s v="Q1"/>
    <s v="Jan"/>
    <s v="WK04"/>
    <x v="17"/>
    <s v="F4405668"/>
    <s v="瞿小玉 "/>
    <s v="NWEI/品質保証部/供應商品質管理課/IQC組"/>
    <s v="N2d"/>
    <s v="正常"/>
    <n v="10"/>
    <m/>
  </r>
  <r>
    <n v="2024"/>
    <s v="Q1"/>
    <s v="Jan"/>
    <s v="WK04"/>
    <x v="17"/>
    <s v="G4005871"/>
    <s v="付遲"/>
    <s v="NWEI/品質保証部/供應商品質管理課/IQC組"/>
    <s v="N2d"/>
    <s v="正常"/>
    <n v="10"/>
    <m/>
  </r>
  <r>
    <n v="2024"/>
    <s v="Q1"/>
    <s v="Jan"/>
    <s v="WK04"/>
    <x v="17"/>
    <s v="G4736596"/>
    <s v="張先峰"/>
    <s v="NWEI/品質保証部/供應商品質管理課/IQC組"/>
    <s v="N2d"/>
    <s v="正常"/>
    <n v="8"/>
    <m/>
  </r>
  <r>
    <n v="2024"/>
    <s v="Q1"/>
    <s v="Jan"/>
    <s v="WK04"/>
    <x v="17"/>
    <s v="G5452450"/>
    <s v="李婉沅"/>
    <s v="NWEI/品質保証部/供應商品質管理課/IQC組"/>
    <s v="N2d"/>
    <s v="正常"/>
    <n v="10"/>
    <s v="支援人力"/>
  </r>
  <r>
    <n v="2024"/>
    <s v="Q1"/>
    <s v="Jan"/>
    <s v="WK04"/>
    <x v="17"/>
    <s v="G5453710"/>
    <s v="薑丹丹"/>
    <s v="NWEI/品質保証部/供應商品質管理課/IQC組"/>
    <s v="N2d"/>
    <s v="正常"/>
    <n v="10"/>
    <m/>
  </r>
  <r>
    <n v="2024"/>
    <s v="Q1"/>
    <s v="Jan"/>
    <s v="WK04"/>
    <x v="17"/>
    <s v="G5552547"/>
    <s v="李土清"/>
    <s v="NWEI/品質保証部/供應商品質管理課/IQC組"/>
    <s v="N2d"/>
    <s v="正常"/>
    <n v="10"/>
    <m/>
  </r>
  <r>
    <n v="2024"/>
    <s v="Q1"/>
    <s v="Jan"/>
    <s v="WK04"/>
    <x v="17"/>
    <s v="G5633003"/>
    <s v="丁玲霞"/>
    <s v="NWEI/品質保証部/供應商品質管理課/IQC組"/>
    <s v="N2d"/>
    <s v="正常"/>
    <n v="10"/>
    <s v="支援人力"/>
  </r>
  <r>
    <n v="2024"/>
    <s v="Q1"/>
    <s v="Jan"/>
    <s v="WK04"/>
    <x v="17"/>
    <s v="G5640007"/>
    <s v="唐瑛 "/>
    <s v="NWEI/品質保証部/供應商品質管理課/IQC組"/>
    <s v="N2d"/>
    <s v="正常"/>
    <n v="10"/>
    <m/>
  </r>
  <r>
    <n v="2024"/>
    <s v="Q1"/>
    <s v="Jan"/>
    <s v="WK04"/>
    <x v="17"/>
    <s v="G5652130"/>
    <s v="曹小微"/>
    <s v="NWEI/品質保証部/供應商品質管理課/IQC組"/>
    <s v="N2d"/>
    <s v="正常"/>
    <n v="10"/>
    <m/>
  </r>
  <r>
    <n v="2024"/>
    <s v="Q1"/>
    <s v="Jan"/>
    <s v="WK04"/>
    <x v="18"/>
    <s v="F1402312"/>
    <s v="于慶科"/>
    <s v="NWEI/品質保証部/供應商品質管理課/IQC組"/>
    <s v="N2d"/>
    <s v="正常"/>
    <n v="8"/>
    <m/>
  </r>
  <r>
    <n v="2024"/>
    <s v="Q1"/>
    <s v="Jan"/>
    <s v="WK04"/>
    <x v="18"/>
    <s v="F1405985"/>
    <s v="劉利珍"/>
    <s v="NWEI/品質保証部/供應商品質管理課/IQC組"/>
    <s v="N2d"/>
    <s v="正常"/>
    <n v="10"/>
    <m/>
  </r>
  <r>
    <n v="2024"/>
    <s v="Q1"/>
    <s v="Jan"/>
    <s v="WK04"/>
    <x v="18"/>
    <s v="F2143310"/>
    <s v="何勇"/>
    <s v="NWEI/品質保証部/供應商品質管理課/IQC組"/>
    <s v="N2d"/>
    <s v="正常"/>
    <n v="10"/>
    <m/>
  </r>
  <r>
    <n v="2024"/>
    <s v="Q1"/>
    <s v="Jan"/>
    <s v="WK04"/>
    <x v="18"/>
    <s v="F4405668"/>
    <s v="瞿小玉 "/>
    <s v="NWEI/品質保証部/供應商品質管理課/IQC組"/>
    <s v="N2d"/>
    <s v="正常"/>
    <n v="10"/>
    <m/>
  </r>
  <r>
    <n v="2024"/>
    <s v="Q1"/>
    <s v="Jan"/>
    <s v="WK04"/>
    <x v="18"/>
    <s v="G4005871"/>
    <s v="付遲"/>
    <s v="NWEI/品質保証部/供應商品質管理課/IQC組"/>
    <s v="N2d"/>
    <s v="正常"/>
    <n v="8"/>
    <m/>
  </r>
  <r>
    <n v="2024"/>
    <s v="Q1"/>
    <s v="Jan"/>
    <s v="WK04"/>
    <x v="18"/>
    <s v="G4736596"/>
    <s v="張先峰"/>
    <s v="NWEI/品質保証部/供應商品質管理課/IQC組"/>
    <s v="N2d"/>
    <s v="正常"/>
    <n v="8"/>
    <m/>
  </r>
  <r>
    <n v="2024"/>
    <s v="Q1"/>
    <s v="Jan"/>
    <s v="WK04"/>
    <x v="18"/>
    <s v="G5452450"/>
    <s v="李婉沅"/>
    <s v="NWEI/品質保証部/供應商品質管理課/IQC組"/>
    <s v="N2d"/>
    <s v="正常"/>
    <n v="10"/>
    <s v="支援人力"/>
  </r>
  <r>
    <n v="2024"/>
    <s v="Q1"/>
    <s v="Jan"/>
    <s v="WK04"/>
    <x v="18"/>
    <s v="G5453710"/>
    <s v="薑丹丹"/>
    <s v="NWEI/品質保証部/供應商品質管理課/IQC組"/>
    <s v="N2d"/>
    <s v="正常"/>
    <n v="6"/>
    <m/>
  </r>
  <r>
    <n v="2024"/>
    <s v="Q1"/>
    <s v="Jan"/>
    <s v="WK04"/>
    <x v="18"/>
    <s v="G5552547"/>
    <s v="李土清"/>
    <s v="NWEI/品質保証部/供應商品質管理課/IQC組"/>
    <s v="N2d"/>
    <s v="正常"/>
    <n v="10"/>
    <m/>
  </r>
  <r>
    <n v="2024"/>
    <s v="Q1"/>
    <s v="Jan"/>
    <s v="WK04"/>
    <x v="18"/>
    <s v="G5633003"/>
    <s v="丁玲霞"/>
    <s v="NWEI/品質保証部/供應商品質管理課/IQC組"/>
    <s v="N2d"/>
    <s v="正常"/>
    <n v="10"/>
    <s v="支援人力"/>
  </r>
  <r>
    <n v="2024"/>
    <s v="Q1"/>
    <s v="Jan"/>
    <s v="WK04"/>
    <x v="18"/>
    <s v="G5640007"/>
    <s v="唐瑛 "/>
    <s v="NWEI/品質保証部/供應商品質管理課/IQC組"/>
    <s v="N2d"/>
    <s v="正常"/>
    <n v="10"/>
    <m/>
  </r>
  <r>
    <n v="2024"/>
    <s v="Q1"/>
    <s v="Jan"/>
    <s v="WK04"/>
    <x v="18"/>
    <s v="G5652130"/>
    <s v="曹小微"/>
    <s v="NWEI/品質保証部/供應商品質管理課/IQC組"/>
    <s v="N2d"/>
    <s v="正常"/>
    <n v="8"/>
    <m/>
  </r>
  <r>
    <n v="2024"/>
    <s v="Q1"/>
    <s v="Jan"/>
    <s v="WK04"/>
    <x v="19"/>
    <s v="F1402312"/>
    <s v="于慶科"/>
    <s v="NWEI/品質保証部/供應商品質管理課/IQC組"/>
    <s v="N2d"/>
    <s v="正常"/>
    <n v="8"/>
    <m/>
  </r>
  <r>
    <n v="2024"/>
    <s v="Q1"/>
    <s v="Jan"/>
    <s v="WK04"/>
    <x v="19"/>
    <s v="F1405985"/>
    <s v="劉利珍"/>
    <s v="NWEI/品質保証部/供應商品質管理課/IQC組"/>
    <s v="N2d"/>
    <s v="正常"/>
    <n v="10"/>
    <m/>
  </r>
  <r>
    <n v="2024"/>
    <s v="Q1"/>
    <s v="Jan"/>
    <s v="WK04"/>
    <x v="19"/>
    <s v="F2143310"/>
    <s v="何勇"/>
    <s v="NWEI/品質保証部/供應商品質管理課/IQC組"/>
    <s v="N2d"/>
    <s v="正常"/>
    <n v="8"/>
    <m/>
  </r>
  <r>
    <n v="2024"/>
    <s v="Q1"/>
    <s v="Jan"/>
    <s v="WK04"/>
    <x v="19"/>
    <s v="F4405668"/>
    <s v="瞿小玉 "/>
    <s v="NWEI/品質保証部/供應商品質管理課/IQC組"/>
    <s v="N2d"/>
    <s v="正常"/>
    <n v="10"/>
    <m/>
  </r>
  <r>
    <n v="2024"/>
    <s v="Q1"/>
    <s v="Jan"/>
    <s v="WK04"/>
    <x v="19"/>
    <s v="G4005871"/>
    <s v="付遲"/>
    <s v="NWEI/品質保証部/供應商品質管理課/IQC組"/>
    <s v="N2d"/>
    <s v="正常"/>
    <n v="8"/>
    <m/>
  </r>
  <r>
    <n v="2024"/>
    <s v="Q1"/>
    <s v="Jan"/>
    <s v="WK04"/>
    <x v="19"/>
    <s v="G4736596"/>
    <s v="張先峰"/>
    <s v="NWEI/品質保証部/供應商品質管理課/IQC組"/>
    <s v="N2d"/>
    <s v="正常"/>
    <n v="8"/>
    <m/>
  </r>
  <r>
    <n v="2024"/>
    <s v="Q1"/>
    <s v="Jan"/>
    <s v="WK04"/>
    <x v="19"/>
    <s v="G5452450"/>
    <s v="李婉沅"/>
    <s v="NWEI/品質保証部/供應商品質管理課/IQC組"/>
    <s v="N2d"/>
    <s v="正常"/>
    <n v="8"/>
    <s v="支援人力"/>
  </r>
  <r>
    <n v="2024"/>
    <s v="Q1"/>
    <s v="Jan"/>
    <s v="WK04"/>
    <x v="19"/>
    <s v="G5453710"/>
    <s v="薑丹丹"/>
    <s v="NWEI/品質保証部/供應商品質管理課/IQC組"/>
    <s v="N2d"/>
    <s v="正常"/>
    <n v="10"/>
    <m/>
  </r>
  <r>
    <n v="2024"/>
    <s v="Q1"/>
    <s v="Jan"/>
    <s v="WK04"/>
    <x v="19"/>
    <s v="G5552547"/>
    <s v="李土清"/>
    <s v="NWEI/品質保証部/供應商品質管理課/IQC組"/>
    <s v="N2d"/>
    <s v="正常"/>
    <n v="10"/>
    <m/>
  </r>
  <r>
    <n v="2024"/>
    <s v="Q1"/>
    <s v="Jan"/>
    <s v="WK04"/>
    <x v="19"/>
    <s v="G5633003"/>
    <s v="丁玲霞"/>
    <s v="NWEI/品質保証部/供應商品質管理課/IQC組"/>
    <s v="N2d"/>
    <s v="正常"/>
    <n v="8"/>
    <s v="支援人力"/>
  </r>
  <r>
    <n v="2024"/>
    <s v="Q1"/>
    <s v="Jan"/>
    <s v="WK04"/>
    <x v="19"/>
    <s v="G5652130"/>
    <s v="曹小微"/>
    <s v="NWEI/品質保証部/供應商品質管理課/IQC組"/>
    <s v="N2d"/>
    <s v="正常"/>
    <n v="8"/>
    <m/>
  </r>
  <r>
    <n v="2024"/>
    <s v="Q1"/>
    <s v="Jan"/>
    <s v="WK04"/>
    <x v="20"/>
    <s v="F1402312"/>
    <s v="于慶科"/>
    <s v="NWEI/品質保証部/供應商品質管理課/IQC組"/>
    <s v="N2d"/>
    <s v="正常"/>
    <n v="8"/>
    <m/>
  </r>
  <r>
    <n v="2024"/>
    <s v="Q1"/>
    <s v="Jan"/>
    <s v="WK04"/>
    <x v="20"/>
    <s v="F1405985"/>
    <s v="劉利珍"/>
    <s v="NWEI/品質保証部/供應商品質管理課/IQC組"/>
    <s v="N2d"/>
    <s v="正常"/>
    <n v="10"/>
    <m/>
  </r>
  <r>
    <n v="2024"/>
    <s v="Q1"/>
    <s v="Jan"/>
    <s v="WK04"/>
    <x v="20"/>
    <s v="F2143310"/>
    <s v="何勇"/>
    <s v="NWEI/品質保証部/供應商品質管理課/IQC組"/>
    <s v="N2d"/>
    <s v="正常"/>
    <n v="10"/>
    <m/>
  </r>
  <r>
    <n v="2024"/>
    <s v="Q1"/>
    <s v="Jan"/>
    <s v="WK04"/>
    <x v="20"/>
    <s v="F4405668"/>
    <s v="瞿小玉 "/>
    <s v="NWEI/品質保証部/供應商品質管理課/IQC組"/>
    <s v="N2d"/>
    <s v="正常"/>
    <n v="10"/>
    <m/>
  </r>
  <r>
    <n v="2024"/>
    <s v="Q1"/>
    <s v="Jan"/>
    <s v="WK04"/>
    <x v="20"/>
    <s v="G4005871"/>
    <s v="付遲"/>
    <s v="NWEI/品質保証部/供應商品質管理課/IQC組"/>
    <s v="N2d"/>
    <s v="正常"/>
    <n v="8"/>
    <m/>
  </r>
  <r>
    <n v="2024"/>
    <s v="Q1"/>
    <s v="Jan"/>
    <s v="WK04"/>
    <x v="20"/>
    <s v="G4736596"/>
    <s v="張先峰"/>
    <s v="NWEI/品質保証部/供應商品質管理課/IQC組"/>
    <s v="N2d"/>
    <s v="正常"/>
    <n v="8"/>
    <m/>
  </r>
  <r>
    <n v="2024"/>
    <s v="Q1"/>
    <s v="Jan"/>
    <s v="WK04"/>
    <x v="20"/>
    <s v="G5452450"/>
    <s v="李婉沅"/>
    <s v="NWEI/品質保証部/供應商品質管理課/IQC組"/>
    <s v="N2d"/>
    <s v="正常"/>
    <n v="8"/>
    <s v="支援人力"/>
  </r>
  <r>
    <n v="2024"/>
    <s v="Q1"/>
    <s v="Jan"/>
    <s v="WK04"/>
    <x v="20"/>
    <s v="G5453710"/>
    <s v="薑丹丹"/>
    <s v="NWEI/品質保証部/供應商品質管理課/IQC組"/>
    <s v="N2d"/>
    <s v="正常"/>
    <n v="8"/>
    <m/>
  </r>
  <r>
    <n v="2024"/>
    <s v="Q1"/>
    <s v="Jan"/>
    <s v="WK04"/>
    <x v="20"/>
    <s v="G5552547"/>
    <s v="李土清"/>
    <s v="NWEI/品質保証部/供應商品質管理課/IQC組"/>
    <s v="N2d"/>
    <s v="正常"/>
    <n v="10"/>
    <m/>
  </r>
  <r>
    <n v="2024"/>
    <s v="Q1"/>
    <s v="Jan"/>
    <s v="WK04"/>
    <x v="20"/>
    <s v="G5633003"/>
    <s v="丁玲霞"/>
    <s v="NWEI/品質保証部/供應商品質管理課/IQC組"/>
    <s v="N2d"/>
    <s v="正常"/>
    <n v="10"/>
    <s v="支援人力"/>
  </r>
  <r>
    <n v="2024"/>
    <s v="Q1"/>
    <s v="Jan"/>
    <s v="WK04"/>
    <x v="20"/>
    <s v="G5652130"/>
    <s v="曹小微"/>
    <s v="NWEI/品質保証部/供應商品質管理課/IQC組"/>
    <s v="N2d"/>
    <s v="正常"/>
    <n v="8"/>
    <m/>
  </r>
  <r>
    <n v="2024"/>
    <s v="Q1"/>
    <s v="Jan"/>
    <s v="WK05"/>
    <x v="21"/>
    <s v="F1402312"/>
    <s v="于慶科"/>
    <s v="NWEI/品質保証部/供應商品質管理課/IQC組"/>
    <s v="N2d"/>
    <s v="正常"/>
    <n v="8"/>
    <m/>
  </r>
  <r>
    <n v="2024"/>
    <s v="Q1"/>
    <s v="Jan"/>
    <s v="WK05"/>
    <x v="21"/>
    <s v="F1405985"/>
    <s v="劉利珍"/>
    <s v="NWEI/品質保証部/供應商品質管理課/IQC組"/>
    <s v="N2d"/>
    <s v="正常"/>
    <n v="8"/>
    <m/>
  </r>
  <r>
    <n v="2024"/>
    <s v="Q1"/>
    <s v="Jan"/>
    <s v="WK05"/>
    <x v="21"/>
    <s v="F2143310"/>
    <s v="何勇"/>
    <s v="NWEI/品質保証部/供應商品質管理課/IQC組"/>
    <s v="N2d"/>
    <s v="正常"/>
    <n v="10"/>
    <m/>
  </r>
  <r>
    <n v="2024"/>
    <s v="Q1"/>
    <s v="Jan"/>
    <s v="WK05"/>
    <x v="21"/>
    <s v="F4405668"/>
    <s v="瞿小玉 "/>
    <s v="NWEI/品質保証部/供應商品質管理課/IQC組"/>
    <s v="N2d"/>
    <s v="正常"/>
    <n v="8"/>
    <m/>
  </r>
  <r>
    <n v="2024"/>
    <s v="Q1"/>
    <s v="Jan"/>
    <s v="WK05"/>
    <x v="21"/>
    <s v="G4005871"/>
    <s v="付遲"/>
    <s v="NWEI/品質保証部/供應商品質管理課/IQC組"/>
    <s v="N2d"/>
    <s v="正常"/>
    <n v="8"/>
    <m/>
  </r>
  <r>
    <n v="2024"/>
    <s v="Q1"/>
    <s v="Jan"/>
    <s v="WK05"/>
    <x v="21"/>
    <s v="G4736596"/>
    <s v="張先峰"/>
    <s v="NWEI/品質保証部/供應商品質管理課/IQC組"/>
    <s v="N2d"/>
    <s v="正常"/>
    <n v="8"/>
    <m/>
  </r>
  <r>
    <n v="2024"/>
    <s v="Q1"/>
    <s v="Jan"/>
    <s v="WK05"/>
    <x v="21"/>
    <s v="G5452450"/>
    <s v="李婉沅"/>
    <s v="NWEI/品質保証部/供應商品質管理課/IQC組"/>
    <s v="N2d"/>
    <s v="正常"/>
    <n v="8"/>
    <s v="支援人力"/>
  </r>
  <r>
    <n v="2024"/>
    <s v="Q1"/>
    <s v="Jan"/>
    <s v="WK05"/>
    <x v="21"/>
    <s v="G5453710"/>
    <s v="薑丹丹"/>
    <s v="NWEI/品質保証部/供應商品質管理課/IQC組"/>
    <s v="N2d"/>
    <s v="正常"/>
    <n v="10"/>
    <m/>
  </r>
  <r>
    <n v="2024"/>
    <s v="Q1"/>
    <s v="Jan"/>
    <s v="WK05"/>
    <x v="21"/>
    <s v="G5552547"/>
    <s v="李土清"/>
    <s v="NWEI/品質保証部/供應商品質管理課/IQC組"/>
    <s v="N2d"/>
    <s v="正常"/>
    <n v="8"/>
    <m/>
  </r>
  <r>
    <n v="2024"/>
    <s v="Q1"/>
    <s v="Jan"/>
    <s v="WK05"/>
    <x v="21"/>
    <s v="G5633003"/>
    <s v="丁玲霞"/>
    <s v="NWEI/品質保証部/供應商品質管理課/IQC組"/>
    <s v="N2d"/>
    <s v="正常"/>
    <n v="8"/>
    <s v="支援人力"/>
  </r>
  <r>
    <n v="2024"/>
    <s v="Q1"/>
    <s v="Jan"/>
    <s v="WK05"/>
    <x v="21"/>
    <s v="G5652130"/>
    <s v="曹小微"/>
    <s v="NWEI/品質保証部/供應商品質管理課/IQC組"/>
    <s v="N2d"/>
    <s v="正常"/>
    <n v="8"/>
    <m/>
  </r>
  <r>
    <n v="2024"/>
    <s v="Q1"/>
    <s v="Jan"/>
    <s v="WK05"/>
    <x v="22"/>
    <s v="F1402312"/>
    <s v="于慶科"/>
    <s v="NWEI/品質保証部/供應商品質管理課/IQC組"/>
    <s v="N2d"/>
    <s v="正常"/>
    <n v="8"/>
    <m/>
  </r>
  <r>
    <n v="2024"/>
    <s v="Q1"/>
    <s v="Jan"/>
    <s v="WK05"/>
    <x v="22"/>
    <s v="F1405985"/>
    <s v="劉利珍"/>
    <s v="NWEI/品質保証部/供應商品質管理課/IQC組"/>
    <s v="N2d"/>
    <s v="正常"/>
    <n v="8"/>
    <m/>
  </r>
  <r>
    <n v="2024"/>
    <s v="Q1"/>
    <s v="Jan"/>
    <s v="WK05"/>
    <x v="22"/>
    <s v="F2143310"/>
    <s v="何勇"/>
    <s v="NWEI/品質保証部/供應商品質管理課/IQC組"/>
    <s v="N2d"/>
    <s v="正常"/>
    <n v="8"/>
    <m/>
  </r>
  <r>
    <n v="2024"/>
    <s v="Q1"/>
    <s v="Jan"/>
    <s v="WK05"/>
    <x v="22"/>
    <s v="F4405668"/>
    <s v="瞿小玉 "/>
    <s v="NWEI/品質保証部/供應商品質管理課/IQC組"/>
    <s v="N2d"/>
    <s v="正常"/>
    <n v="10"/>
    <m/>
  </r>
  <r>
    <n v="2024"/>
    <s v="Q1"/>
    <s v="Jan"/>
    <s v="WK05"/>
    <x v="22"/>
    <s v="G4005871"/>
    <s v="付遲"/>
    <s v="NWEI/品質保証部/供應商品質管理課/IQC組"/>
    <s v="N2d"/>
    <s v="正常"/>
    <n v="10"/>
    <m/>
  </r>
  <r>
    <n v="2024"/>
    <s v="Q1"/>
    <s v="Jan"/>
    <s v="WK05"/>
    <x v="22"/>
    <s v="G4736596"/>
    <s v="張先峰"/>
    <s v="NWEI/品質保証部/供應商品質管理課/IQC組"/>
    <s v="N2d"/>
    <s v="正常"/>
    <n v="8"/>
    <m/>
  </r>
  <r>
    <n v="2024"/>
    <s v="Q1"/>
    <s v="Jan"/>
    <s v="WK05"/>
    <x v="22"/>
    <s v="G5452450"/>
    <s v="李婉沅"/>
    <s v="NWEI/品質保証部/供應商品質管理課/IQC組"/>
    <s v="N2d"/>
    <s v="正常"/>
    <n v="8"/>
    <s v="支援人力"/>
  </r>
  <r>
    <n v="2024"/>
    <s v="Q1"/>
    <s v="Jan"/>
    <s v="WK05"/>
    <x v="22"/>
    <s v="G5453710"/>
    <s v="薑丹丹"/>
    <s v="NWEI/品質保証部/供應商品質管理課/IQC組"/>
    <s v="N2d"/>
    <s v="正常"/>
    <n v="8"/>
    <m/>
  </r>
  <r>
    <n v="2024"/>
    <s v="Q1"/>
    <s v="Jan"/>
    <s v="WK05"/>
    <x v="22"/>
    <s v="G5552547"/>
    <s v="李土清"/>
    <s v="NWEI/品質保証部/供應商品質管理課/IQC組"/>
    <s v="N2d"/>
    <s v="正常"/>
    <n v="9"/>
    <m/>
  </r>
  <r>
    <n v="2024"/>
    <s v="Q1"/>
    <s v="Jan"/>
    <s v="WK05"/>
    <x v="22"/>
    <s v="G5633003"/>
    <s v="丁玲霞"/>
    <s v="NWEI/品質保証部/供應商品質管理課/IQC組"/>
    <s v="N2d"/>
    <s v="正常"/>
    <n v="8"/>
    <s v="支援人力"/>
  </r>
  <r>
    <n v="2024"/>
    <s v="Q1"/>
    <s v="Jan"/>
    <s v="WK05"/>
    <x v="22"/>
    <s v="G5640007"/>
    <s v="唐瑛"/>
    <s v="NWEI/品質保証部/供應商品質管理課/IQC組"/>
    <s v="N2d"/>
    <s v="正常"/>
    <n v="10"/>
    <m/>
  </r>
  <r>
    <n v="2024"/>
    <s v="Q1"/>
    <s v="Jan"/>
    <s v="WK05"/>
    <x v="22"/>
    <s v="G5652130"/>
    <s v="曹小微"/>
    <s v="NWEI/品質保証部/供應商品質管理課/IQC組"/>
    <s v="N2d"/>
    <s v="正常"/>
    <n v="8"/>
    <m/>
  </r>
  <r>
    <n v="2024"/>
    <s v="Q1"/>
    <s v="Jan"/>
    <s v="WK05"/>
    <x v="23"/>
    <s v="F1402312"/>
    <s v="于慶科"/>
    <s v="NWEI/品質保証部/供應商品質管理課/IQC組"/>
    <s v="N2d"/>
    <s v="正常"/>
    <n v="8"/>
    <m/>
  </r>
  <r>
    <n v="2024"/>
    <s v="Q1"/>
    <s v="Jan"/>
    <s v="WK05"/>
    <x v="23"/>
    <s v="F1405985"/>
    <s v="劉利珍"/>
    <s v="NWEI/品質保証部/供應商品質管理課/IQC組"/>
    <s v="N2d"/>
    <s v="正常"/>
    <n v="8"/>
    <m/>
  </r>
  <r>
    <n v="2024"/>
    <s v="Q1"/>
    <s v="Jan"/>
    <s v="WK05"/>
    <x v="23"/>
    <s v="F2143310"/>
    <s v="何勇"/>
    <s v="NWEI/品質保証部/供應商品質管理課/IQC組"/>
    <s v="N2d"/>
    <s v="正常"/>
    <n v="8"/>
    <m/>
  </r>
  <r>
    <n v="2024"/>
    <s v="Q1"/>
    <s v="Jan"/>
    <s v="WK05"/>
    <x v="23"/>
    <s v="F4405668"/>
    <s v="瞿小玉 "/>
    <s v="NWEI/品質保証部/供應商品質管理課/IQC組"/>
    <s v="N2d"/>
    <s v="正常"/>
    <n v="10"/>
    <m/>
  </r>
  <r>
    <n v="2024"/>
    <s v="Q1"/>
    <s v="Jan"/>
    <s v="WK05"/>
    <x v="23"/>
    <s v="G4005871"/>
    <s v="付遲"/>
    <s v="NWEI/品質保証部/供應商品質管理課/IQC組"/>
    <s v="N2d"/>
    <s v="正常"/>
    <n v="8"/>
    <m/>
  </r>
  <r>
    <n v="2024"/>
    <s v="Q1"/>
    <s v="Jan"/>
    <s v="WK05"/>
    <x v="23"/>
    <s v="G4736596"/>
    <s v="張先峰"/>
    <s v="NWEI/品質保証部/供應商品質管理課/IQC組"/>
    <s v="N2d"/>
    <s v="正常"/>
    <n v="8"/>
    <m/>
  </r>
  <r>
    <n v="2024"/>
    <s v="Q1"/>
    <s v="Jan"/>
    <s v="WK05"/>
    <x v="23"/>
    <s v="G5452450"/>
    <s v="李婉沅"/>
    <s v="NWEI/品質保証部/供應商品質管理課/IQC組"/>
    <s v="N2d"/>
    <s v="正常"/>
    <n v="8"/>
    <s v="支援人力"/>
  </r>
  <r>
    <n v="2024"/>
    <s v="Q1"/>
    <s v="Jan"/>
    <s v="WK05"/>
    <x v="23"/>
    <s v="G5453710"/>
    <s v="薑丹丹"/>
    <s v="NWEI/品質保証部/供應商品質管理課/IQC組"/>
    <s v="N2d"/>
    <s v="正常"/>
    <n v="8"/>
    <m/>
  </r>
  <r>
    <n v="2024"/>
    <s v="Q1"/>
    <s v="Jan"/>
    <s v="WK05"/>
    <x v="23"/>
    <s v="G5552547"/>
    <s v="李土清"/>
    <s v="NWEI/品質保証部/供應商品質管理課/IQC組"/>
    <s v="N2d"/>
    <s v="正常"/>
    <n v="9"/>
    <m/>
  </r>
  <r>
    <n v="2024"/>
    <s v="Q1"/>
    <s v="Jan"/>
    <s v="WK05"/>
    <x v="23"/>
    <s v="G5633003"/>
    <s v="丁玲霞"/>
    <s v="NWEI/品質保証部/供應商品質管理課/IQC組"/>
    <s v="N2d"/>
    <s v="正常"/>
    <n v="8"/>
    <s v="支援人力"/>
  </r>
  <r>
    <n v="2024"/>
    <s v="Q1"/>
    <s v="Jan"/>
    <s v="WK05"/>
    <x v="23"/>
    <s v="G5652130"/>
    <s v="曹小微"/>
    <s v="NWEI/品質保証部/供應商品質管理課/IQC組"/>
    <s v="N2d"/>
    <s v="正常"/>
    <n v="8"/>
    <m/>
  </r>
  <r>
    <n v="2024"/>
    <s v="Q1"/>
    <s v="Feb"/>
    <s v="WK05"/>
    <x v="24"/>
    <s v="F1402312"/>
    <s v="于慶科"/>
    <s v="NWEI/品質保証部/供應商品質管理課/IQC組"/>
    <s v="N2d"/>
    <s v="正常"/>
    <n v="8"/>
    <m/>
  </r>
  <r>
    <n v="2024"/>
    <s v="Q1"/>
    <s v="Feb"/>
    <s v="WK05"/>
    <x v="24"/>
    <s v="F1405985"/>
    <s v="劉利珍"/>
    <s v="NWEI/品質保証部/供應商品質管理課/IQC組"/>
    <s v="N2d"/>
    <s v="正常"/>
    <n v="10"/>
    <m/>
  </r>
  <r>
    <n v="2024"/>
    <s v="Q1"/>
    <s v="Feb"/>
    <s v="WK05"/>
    <x v="24"/>
    <s v="F2143310"/>
    <s v="何勇"/>
    <s v="NWEI/品質保証部/供應商品質管理課/IQC組"/>
    <s v="N2d"/>
    <s v="正常"/>
    <n v="9.5"/>
    <m/>
  </r>
  <r>
    <n v="2024"/>
    <s v="Q1"/>
    <s v="Feb"/>
    <s v="WK05"/>
    <x v="24"/>
    <s v="F4405668"/>
    <s v="瞿小玉 "/>
    <s v="NWEI/品質保証部/供應商品質管理課/IQC組"/>
    <s v="N2d"/>
    <s v="正常"/>
    <n v="10"/>
    <m/>
  </r>
  <r>
    <n v="2024"/>
    <s v="Q1"/>
    <s v="Feb"/>
    <s v="WK05"/>
    <x v="24"/>
    <s v="G4005871"/>
    <s v="付遲"/>
    <s v="NWEI/品質保証部/供應商品質管理課/IQC組"/>
    <s v="N2d"/>
    <s v="正常"/>
    <n v="10"/>
    <m/>
  </r>
  <r>
    <n v="2024"/>
    <s v="Q1"/>
    <s v="Feb"/>
    <s v="WK05"/>
    <x v="24"/>
    <s v="G4736596"/>
    <s v="張先峰"/>
    <s v="NWEI/品質保証部/供應商品質管理課/IQC組"/>
    <s v="N2d"/>
    <s v="正常"/>
    <n v="8"/>
    <m/>
  </r>
  <r>
    <n v="2024"/>
    <s v="Q1"/>
    <s v="Feb"/>
    <s v="WK05"/>
    <x v="24"/>
    <s v="G5452450"/>
    <s v="李婉沅"/>
    <s v="NWEI/品質保証部/供應商品質管理課/IQC組"/>
    <s v="N2d"/>
    <s v="正常"/>
    <n v="10"/>
    <s v="支援人力"/>
  </r>
  <r>
    <n v="2024"/>
    <s v="Q1"/>
    <s v="Feb"/>
    <s v="WK05"/>
    <x v="24"/>
    <s v="G5453710"/>
    <s v="薑丹丹"/>
    <s v="NWEI/品質保証部/供應商品質管理課/IQC組"/>
    <s v="N2d"/>
    <s v="正常"/>
    <n v="10"/>
    <m/>
  </r>
  <r>
    <n v="2024"/>
    <s v="Q1"/>
    <s v="Feb"/>
    <s v="WK05"/>
    <x v="24"/>
    <s v="G5552547"/>
    <s v="李土清"/>
    <s v="NWEI/品質保証部/供應商品質管理課/IQC組"/>
    <s v="N2d"/>
    <s v="正常"/>
    <n v="10"/>
    <m/>
  </r>
  <r>
    <n v="2024"/>
    <s v="Q1"/>
    <s v="Feb"/>
    <s v="WK05"/>
    <x v="24"/>
    <s v="G5633003"/>
    <s v="丁玲霞"/>
    <s v="NWEI/品質保証部/供應商品質管理課/IQC組"/>
    <s v="N2d"/>
    <s v="正常"/>
    <n v="8"/>
    <s v="支援人力"/>
  </r>
  <r>
    <n v="2024"/>
    <s v="Q1"/>
    <s v="Feb"/>
    <s v="WK05"/>
    <x v="25"/>
    <s v="F1402312"/>
    <s v="于慶科"/>
    <s v="NWEI/品質保証部/供應商品質管理課/IQC組"/>
    <s v="N2d"/>
    <s v="正常"/>
    <n v="10"/>
    <m/>
  </r>
  <r>
    <n v="2024"/>
    <s v="Q1"/>
    <s v="Feb"/>
    <s v="WK05"/>
    <x v="25"/>
    <s v="F1405985"/>
    <s v="劉利珍"/>
    <s v="NWEI/品質保証部/供應商品質管理課/IQC組"/>
    <s v="N2d"/>
    <s v="正常"/>
    <n v="10"/>
    <m/>
  </r>
  <r>
    <n v="2024"/>
    <s v="Q1"/>
    <s v="Feb"/>
    <s v="WK05"/>
    <x v="25"/>
    <s v="F2143310"/>
    <s v="何勇"/>
    <s v="NWEI/品質保証部/供應商品質管理課/IQC組"/>
    <s v="N2d"/>
    <s v="正常"/>
    <n v="10"/>
    <m/>
  </r>
  <r>
    <n v="2024"/>
    <s v="Q1"/>
    <s v="Feb"/>
    <s v="WK05"/>
    <x v="25"/>
    <s v="F4405668"/>
    <s v="瞿小玉 "/>
    <s v="NWEI/品質保証部/供應商品質管理課/IQC組"/>
    <s v="N2d"/>
    <s v="正常"/>
    <n v="10"/>
    <m/>
  </r>
  <r>
    <n v="2024"/>
    <s v="Q1"/>
    <s v="Feb"/>
    <s v="WK05"/>
    <x v="25"/>
    <s v="G4005871"/>
    <s v="付遲"/>
    <s v="NWEI/品質保証部/供應商品質管理課/IQC組"/>
    <s v="N2d"/>
    <s v="正常"/>
    <n v="10"/>
    <m/>
  </r>
  <r>
    <n v="2024"/>
    <s v="Q1"/>
    <s v="Feb"/>
    <s v="WK05"/>
    <x v="25"/>
    <s v="G4736596"/>
    <s v="張先峰"/>
    <s v="NWEI/品質保証部/供應商品質管理課/IQC組"/>
    <s v="N2d"/>
    <s v="正常"/>
    <n v="8"/>
    <m/>
  </r>
  <r>
    <n v="2024"/>
    <s v="Q1"/>
    <s v="Feb"/>
    <s v="WK05"/>
    <x v="25"/>
    <s v="G5452450"/>
    <s v="李婉沅"/>
    <s v="NWEI/品質保証部/供應商品質管理課/IQC組"/>
    <s v="N2d"/>
    <s v="正常"/>
    <n v="10"/>
    <s v="支援人力"/>
  </r>
  <r>
    <n v="2024"/>
    <s v="Q1"/>
    <s v="Feb"/>
    <s v="WK05"/>
    <x v="25"/>
    <s v="G5453710"/>
    <s v="薑丹丹"/>
    <s v="NWEI/品質保証部/供應商品質管理課/IQC組"/>
    <s v="N2d"/>
    <s v="正常"/>
    <n v="8"/>
    <m/>
  </r>
  <r>
    <n v="2024"/>
    <s v="Q1"/>
    <s v="Feb"/>
    <s v="WK05"/>
    <x v="25"/>
    <s v="G5552547"/>
    <s v="李土清"/>
    <s v="NWEI/品質保証部/供應商品質管理課/IQC組"/>
    <s v="N2d"/>
    <s v="正常"/>
    <n v="10"/>
    <m/>
  </r>
  <r>
    <n v="2024"/>
    <s v="Q1"/>
    <s v="Feb"/>
    <s v="WK08"/>
    <x v="26"/>
    <s v="F1402312"/>
    <s v="于慶科"/>
    <s v="NWEI/品質保証部/供應商品質管理課/IQC組"/>
    <s v="N2d"/>
    <s v="正常"/>
    <n v="10"/>
    <m/>
  </r>
  <r>
    <n v="2024"/>
    <s v="Q1"/>
    <s v="Feb"/>
    <s v="WK08"/>
    <x v="26"/>
    <s v="F1405985"/>
    <s v="劉利珍"/>
    <s v="NWEI/品質保証部/供應商品質管理課/IQC組"/>
    <s v="N2d"/>
    <s v="正常"/>
    <n v="10"/>
    <m/>
  </r>
  <r>
    <n v="2024"/>
    <s v="Q1"/>
    <s v="Feb"/>
    <s v="WK08"/>
    <x v="26"/>
    <s v="G4005871"/>
    <s v="付遲"/>
    <s v="NWEI/品質保証部/供應商品質管理課/IQC組"/>
    <s v="N2d"/>
    <s v="正常"/>
    <n v="10"/>
    <m/>
  </r>
  <r>
    <n v="2024"/>
    <s v="Q1"/>
    <s v="Feb"/>
    <s v="WK08"/>
    <x v="26"/>
    <s v="G4736596"/>
    <s v="張先峰"/>
    <s v="NWEI/品質保証部/供應商品質管理課/IQC組"/>
    <s v="N2d"/>
    <s v="正常"/>
    <n v="8"/>
    <m/>
  </r>
  <r>
    <n v="2024"/>
    <s v="Q1"/>
    <s v="Feb"/>
    <s v="WK08"/>
    <x v="26"/>
    <s v="G5633003"/>
    <s v="丁玲霞"/>
    <s v="NWEI/品質保証部/供應商品質管理課/IQC組"/>
    <s v="N2d"/>
    <s v="正常"/>
    <n v="6"/>
    <m/>
  </r>
  <r>
    <n v="2024"/>
    <s v="Q1"/>
    <s v="Feb"/>
    <s v="WK08"/>
    <x v="26"/>
    <s v="G5640007"/>
    <s v="唐瑛"/>
    <s v="NWEI/品質保証部/供應商品質管理課/IQC組"/>
    <s v="N2d"/>
    <s v="正常"/>
    <n v="10"/>
    <m/>
  </r>
  <r>
    <n v="2024"/>
    <s v="Q1"/>
    <s v="Feb"/>
    <s v="WK08"/>
    <x v="26"/>
    <s v="G5652130"/>
    <s v="曹小微"/>
    <s v="NWEI/品質保証部/供應商品質管理課/IQC組"/>
    <s v="N2d"/>
    <s v="正常"/>
    <n v="10"/>
    <m/>
  </r>
  <r>
    <n v="2024"/>
    <s v="Q1"/>
    <s v="Feb"/>
    <s v="WK08"/>
    <x v="27"/>
    <s v="F1402312"/>
    <s v="于慶科"/>
    <s v="NWEI/品質保証部/供應商品質管理課/IQC組"/>
    <s v="N2d"/>
    <s v="正常"/>
    <n v="10"/>
    <m/>
  </r>
  <r>
    <n v="2024"/>
    <s v="Q1"/>
    <s v="Feb"/>
    <s v="WK08"/>
    <x v="27"/>
    <s v="F1405985"/>
    <s v="劉利珍"/>
    <s v="NWEI/品質保証部/供應商品質管理課/IQC組"/>
    <s v="N2d"/>
    <s v="正常"/>
    <n v="10"/>
    <m/>
  </r>
  <r>
    <n v="2024"/>
    <s v="Q1"/>
    <s v="Feb"/>
    <s v="WK08"/>
    <x v="27"/>
    <s v="F4405668"/>
    <s v="瞿小玉 "/>
    <s v="NWEI/品質保証部/供應商品質管理課/IQC組"/>
    <s v="N2d"/>
    <s v="正常"/>
    <n v="10"/>
    <m/>
  </r>
  <r>
    <n v="2024"/>
    <s v="Q1"/>
    <s v="Feb"/>
    <s v="WK08"/>
    <x v="27"/>
    <s v="G4005871"/>
    <s v="付遲"/>
    <s v="NWEI/品質保証部/供應商品質管理課/IQC組"/>
    <s v="N2d"/>
    <s v="正常"/>
    <n v="10"/>
    <m/>
  </r>
  <r>
    <n v="2024"/>
    <s v="Q1"/>
    <s v="Feb"/>
    <s v="WK08"/>
    <x v="27"/>
    <s v="G4736596"/>
    <s v="張先峰"/>
    <s v="NWEI/品質保証部/供應商品質管理課/IQC組"/>
    <s v="N2d"/>
    <s v="正常"/>
    <n v="8"/>
    <m/>
  </r>
  <r>
    <n v="2024"/>
    <s v="Q1"/>
    <s v="Feb"/>
    <s v="WK08"/>
    <x v="27"/>
    <s v="G5452450"/>
    <s v="李婉沅"/>
    <s v="NWEI/品質保証部/供應商品質管理課/IQC組"/>
    <s v="N2d"/>
    <s v="正常"/>
    <n v="10"/>
    <m/>
  </r>
  <r>
    <n v="2024"/>
    <s v="Q1"/>
    <s v="Feb"/>
    <s v="WK08"/>
    <x v="27"/>
    <s v="G5633003"/>
    <s v="丁玲霞"/>
    <s v="NWEI/品質保証部/供應商品質管理課/IQC組"/>
    <s v="N2d"/>
    <s v="正常"/>
    <n v="10"/>
    <m/>
  </r>
  <r>
    <n v="2024"/>
    <s v="Q1"/>
    <s v="Feb"/>
    <s v="WK08"/>
    <x v="27"/>
    <s v="G5640007"/>
    <s v="唐瑛"/>
    <s v="NWEI/品質保証部/供應商品質管理課/IQC組"/>
    <s v="N2d"/>
    <s v="正常"/>
    <n v="10"/>
    <m/>
  </r>
  <r>
    <n v="2024"/>
    <s v="Q1"/>
    <s v="Feb"/>
    <s v="WK08"/>
    <x v="27"/>
    <s v="G5652130"/>
    <s v="曹小微"/>
    <s v="NWEI/品質保証部/供應商品質管理課/IQC組"/>
    <s v="N2d"/>
    <s v="正常"/>
    <n v="10"/>
    <m/>
  </r>
  <r>
    <n v="2024"/>
    <s v="Q1"/>
    <s v="Feb"/>
    <s v="WK08"/>
    <x v="28"/>
    <s v="F1402312"/>
    <s v="于慶科"/>
    <s v="NWEI/品質保証部/供應商品質管理課/IQC組"/>
    <s v="N2d"/>
    <s v="正常"/>
    <n v="10"/>
    <m/>
  </r>
  <r>
    <n v="2024"/>
    <s v="Q1"/>
    <s v="Feb"/>
    <s v="WK08"/>
    <x v="28"/>
    <s v="F1405985"/>
    <s v="劉利珍"/>
    <s v="NWEI/品質保証部/供應商品質管理課/IQC組"/>
    <s v="N2d"/>
    <s v="正常"/>
    <n v="10"/>
    <m/>
  </r>
  <r>
    <n v="2024"/>
    <s v="Q1"/>
    <s v="Feb"/>
    <s v="WK08"/>
    <x v="28"/>
    <s v="F2143310"/>
    <s v="何勇"/>
    <s v="NWEI/品質保証部/供應商品質管理課/IQC組"/>
    <s v="N2d"/>
    <s v="正常"/>
    <n v="10"/>
    <m/>
  </r>
  <r>
    <n v="2024"/>
    <s v="Q1"/>
    <s v="Feb"/>
    <s v="WK08"/>
    <x v="28"/>
    <s v="F4405668"/>
    <s v="瞿小玉 "/>
    <s v="NWEI/品質保証部/供應商品質管理課/IQC組"/>
    <s v="N2d"/>
    <s v="正常"/>
    <n v="10"/>
    <m/>
  </r>
  <r>
    <n v="2024"/>
    <s v="Q1"/>
    <s v="Feb"/>
    <s v="WK08"/>
    <x v="28"/>
    <s v="G4005871"/>
    <s v="付遲"/>
    <s v="NWEI/品質保証部/供應商品質管理課/IQC組"/>
    <s v="N2d"/>
    <s v="正常"/>
    <n v="10"/>
    <m/>
  </r>
  <r>
    <n v="2024"/>
    <s v="Q1"/>
    <s v="Feb"/>
    <s v="WK08"/>
    <x v="28"/>
    <s v="G4736596"/>
    <s v="張先峰"/>
    <s v="NWEI/品質保証部/供應商品質管理課/IQC組"/>
    <s v="N2d"/>
    <s v="正常"/>
    <n v="8"/>
    <m/>
  </r>
  <r>
    <n v="2024"/>
    <s v="Q1"/>
    <s v="Feb"/>
    <s v="WK08"/>
    <x v="28"/>
    <s v="G5452450"/>
    <s v="李婉沅"/>
    <s v="NWEI/品質保証部/供應商品質管理課/IQC組"/>
    <s v="N2d"/>
    <s v="正常"/>
    <n v="10"/>
    <m/>
  </r>
  <r>
    <n v="2024"/>
    <s v="Q1"/>
    <s v="Feb"/>
    <s v="WK08"/>
    <x v="28"/>
    <s v="G5633003"/>
    <s v="丁玲霞"/>
    <s v="NWEI/品質保証部/供應商品質管理課/IQC組"/>
    <s v="N2d"/>
    <s v="正常"/>
    <n v="10"/>
    <m/>
  </r>
  <r>
    <n v="2024"/>
    <s v="Q1"/>
    <s v="Feb"/>
    <s v="WK08"/>
    <x v="28"/>
    <s v="G5640007"/>
    <s v="唐瑛"/>
    <s v="NWEI/品質保証部/供應商品質管理課/IQC組"/>
    <s v="N2d"/>
    <s v="正常"/>
    <n v="10"/>
    <m/>
  </r>
  <r>
    <n v="2024"/>
    <s v="Q1"/>
    <s v="Feb"/>
    <s v="WK08"/>
    <x v="28"/>
    <s v="G5652130"/>
    <s v="曹小微"/>
    <s v="NWEI/品質保証部/供應商品質管理課/IQC組"/>
    <s v="N2d"/>
    <s v="正常"/>
    <n v="10"/>
    <m/>
  </r>
  <r>
    <n v="2024"/>
    <s v="Q1"/>
    <s v="Feb"/>
    <s v="WK08"/>
    <x v="29"/>
    <s v="F1402312"/>
    <s v="于慶科"/>
    <s v="NWEI/品質保証部/供應商品質管理課/IQC組"/>
    <s v="N2d"/>
    <s v="正常"/>
    <n v="10"/>
    <m/>
  </r>
  <r>
    <n v="2024"/>
    <s v="Q1"/>
    <s v="Feb"/>
    <s v="WK08"/>
    <x v="29"/>
    <s v="F1405985"/>
    <s v="劉利珍"/>
    <s v="NWEI/品質保証部/供應商品質管理課/IQC組"/>
    <s v="N2d"/>
    <s v="正常"/>
    <n v="10"/>
    <m/>
  </r>
  <r>
    <n v="2024"/>
    <s v="Q1"/>
    <s v="Feb"/>
    <s v="WK08"/>
    <x v="29"/>
    <s v="F2143310"/>
    <s v="何勇"/>
    <s v="NWEI/品質保証部/供應商品質管理課/IQC組"/>
    <s v="N2d"/>
    <s v="正常"/>
    <n v="8"/>
    <m/>
  </r>
  <r>
    <n v="2024"/>
    <s v="Q1"/>
    <s v="Feb"/>
    <s v="WK08"/>
    <x v="29"/>
    <s v="F4405668"/>
    <s v="瞿小玉 "/>
    <s v="NWEI/品質保証部/供應商品質管理課/IQC組"/>
    <s v="N2d"/>
    <s v="正常"/>
    <n v="10"/>
    <m/>
  </r>
  <r>
    <n v="2024"/>
    <s v="Q1"/>
    <s v="Feb"/>
    <s v="WK08"/>
    <x v="29"/>
    <s v="G4005871"/>
    <s v="付遲"/>
    <s v="NWEI/品質保証部/供應商品質管理課/IQC組"/>
    <s v="N2d"/>
    <s v="正常"/>
    <n v="10"/>
    <m/>
  </r>
  <r>
    <n v="2024"/>
    <s v="Q1"/>
    <s v="Feb"/>
    <s v="WK08"/>
    <x v="29"/>
    <s v="G4736596"/>
    <s v="張先峰"/>
    <s v="NWEI/品質保証部/供應商品質管理課/IQC組"/>
    <s v="N2d"/>
    <s v="正常"/>
    <n v="8"/>
    <m/>
  </r>
  <r>
    <n v="2024"/>
    <s v="Q1"/>
    <s v="Feb"/>
    <s v="WK08"/>
    <x v="29"/>
    <s v="G5452450"/>
    <s v="李婉沅"/>
    <s v="NWEI/品質保証部/供應商品質管理課/IQC組"/>
    <s v="N2d"/>
    <s v="正常"/>
    <n v="10"/>
    <m/>
  </r>
  <r>
    <n v="2024"/>
    <s v="Q1"/>
    <s v="Feb"/>
    <s v="WK08"/>
    <x v="29"/>
    <s v="G5633003"/>
    <s v="丁玲霞"/>
    <s v="NWEI/品質保証部/供應商品質管理課/IQC組"/>
    <s v="N2d"/>
    <s v="正常"/>
    <n v="10"/>
    <m/>
  </r>
  <r>
    <n v="2024"/>
    <s v="Q1"/>
    <s v="Feb"/>
    <s v="WK08"/>
    <x v="29"/>
    <s v="G5640007"/>
    <s v="唐瑛"/>
    <s v="NWEI/品質保証部/供應商品質管理課/IQC組"/>
    <s v="N2d"/>
    <s v="正常"/>
    <n v="10"/>
    <m/>
  </r>
  <r>
    <n v="2024"/>
    <s v="Q1"/>
    <s v="Feb"/>
    <s v="WK08"/>
    <x v="29"/>
    <s v="G5652130"/>
    <s v="曹小微"/>
    <s v="NWEI/品質保証部/供應商品質管理課/IQC組"/>
    <s v="N2d"/>
    <s v="正常"/>
    <n v="10"/>
    <m/>
  </r>
  <r>
    <n v="2024"/>
    <s v="Q1"/>
    <s v="Feb"/>
    <s v="WK08"/>
    <x v="30"/>
    <s v="F1402312"/>
    <s v="于慶科"/>
    <s v="NWEI/品質保証部/供應商品質管理課/IQC組"/>
    <s v="N2d"/>
    <s v="正常"/>
    <n v="10"/>
    <m/>
  </r>
  <r>
    <n v="2024"/>
    <s v="Q1"/>
    <s v="Feb"/>
    <s v="WK08"/>
    <x v="30"/>
    <s v="F1405985"/>
    <s v="劉利珍"/>
    <s v="NWEI/品質保証部/供應商品質管理課/IQC組"/>
    <s v="N2d"/>
    <s v="正常"/>
    <n v="10"/>
    <m/>
  </r>
  <r>
    <n v="2024"/>
    <s v="Q1"/>
    <s v="Feb"/>
    <s v="WK08"/>
    <x v="30"/>
    <s v="F2143310"/>
    <s v="何勇"/>
    <s v="NWEI/品質保証部/供應商品質管理課/IQC組"/>
    <s v="N2d"/>
    <s v="正常"/>
    <n v="10"/>
    <m/>
  </r>
  <r>
    <n v="2024"/>
    <s v="Q1"/>
    <s v="Feb"/>
    <s v="WK08"/>
    <x v="30"/>
    <s v="F4405668"/>
    <s v="瞿小玉 "/>
    <s v="NWEI/品質保証部/供應商品質管理課/IQC組"/>
    <s v="N2d"/>
    <s v="正常"/>
    <n v="10"/>
    <m/>
  </r>
  <r>
    <n v="2024"/>
    <s v="Q1"/>
    <s v="Feb"/>
    <s v="WK08"/>
    <x v="30"/>
    <s v="G4005871"/>
    <s v="付遲"/>
    <s v="NWEI/品質保証部/供應商品質管理課/IQC組"/>
    <s v="N2d"/>
    <s v="正常"/>
    <n v="10"/>
    <m/>
  </r>
  <r>
    <n v="2024"/>
    <s v="Q1"/>
    <s v="Feb"/>
    <s v="WK08"/>
    <x v="30"/>
    <s v="G4736596"/>
    <s v="張先峰"/>
    <s v="NWEI/品質保証部/供應商品質管理課/IQC組"/>
    <s v="N2d"/>
    <s v="正常"/>
    <n v="8"/>
    <m/>
  </r>
  <r>
    <n v="2024"/>
    <s v="Q1"/>
    <s v="Feb"/>
    <s v="WK08"/>
    <x v="30"/>
    <s v="G5452450"/>
    <s v="李婉沅"/>
    <s v="NWEI/品質保証部/供應商品質管理課/IQC組"/>
    <s v="N2d"/>
    <s v="正常"/>
    <n v="10"/>
    <m/>
  </r>
  <r>
    <n v="2024"/>
    <s v="Q1"/>
    <s v="Feb"/>
    <s v="WK08"/>
    <x v="30"/>
    <s v="G5633003"/>
    <s v="丁玲霞"/>
    <s v="NWEI/品質保証部/供應商品質管理課/IQC組"/>
    <s v="N2d"/>
    <s v="正常"/>
    <n v="10"/>
    <m/>
  </r>
  <r>
    <n v="2024"/>
    <s v="Q1"/>
    <s v="Feb"/>
    <s v="WK08"/>
    <x v="30"/>
    <s v="G5652130"/>
    <s v="曹小微"/>
    <s v="NWEI/品質保証部/供應商品質管理課/IQC組"/>
    <s v="N2d"/>
    <s v="正常"/>
    <n v="10"/>
    <m/>
  </r>
  <r>
    <n v="2024"/>
    <s v="Q1"/>
    <s v="Feb"/>
    <s v="WK09"/>
    <x v="31"/>
    <s v="F1402312"/>
    <s v="于慶科"/>
    <s v="NWEI/品質保証部/供應商品質管理課/IQC組"/>
    <s v="N2d"/>
    <s v="正常"/>
    <n v="10"/>
    <m/>
  </r>
  <r>
    <n v="2024"/>
    <s v="Q1"/>
    <s v="Feb"/>
    <s v="WK09"/>
    <x v="31"/>
    <s v="F1405985"/>
    <s v="劉利珍"/>
    <s v="NWEI/品質保証部/供應商品質管理課/IQC組"/>
    <s v="N2d"/>
    <s v="正常"/>
    <n v="10"/>
    <m/>
  </r>
  <r>
    <n v="2024"/>
    <s v="Q1"/>
    <s v="Feb"/>
    <s v="WK09"/>
    <x v="31"/>
    <s v="F2143310"/>
    <s v="何勇"/>
    <s v="NWEI/品質保証部/供應商品質管理課/IQC組"/>
    <s v="N2d"/>
    <s v="正常"/>
    <n v="10"/>
    <m/>
  </r>
  <r>
    <n v="2024"/>
    <s v="Q1"/>
    <s v="Feb"/>
    <s v="WK09"/>
    <x v="31"/>
    <s v="F4405668"/>
    <s v="瞿小玉 "/>
    <s v="NWEI/品質保証部/供應商品質管理課/IQC組"/>
    <s v="N2d"/>
    <s v="正常"/>
    <n v="10"/>
    <m/>
  </r>
  <r>
    <n v="2024"/>
    <s v="Q1"/>
    <s v="Feb"/>
    <s v="WK09"/>
    <x v="31"/>
    <s v="G4005871"/>
    <s v="付遲"/>
    <s v="NWEI/品質保証部/供應商品質管理課/IQC組"/>
    <s v="N2d"/>
    <s v="正常"/>
    <n v="10"/>
    <m/>
  </r>
  <r>
    <n v="2024"/>
    <s v="Q1"/>
    <s v="Feb"/>
    <s v="WK09"/>
    <x v="31"/>
    <s v="G4736596"/>
    <s v="張先峰"/>
    <s v="NWEI/品質保証部/供應商品質管理課/IQC組"/>
    <s v="N2d"/>
    <s v="正常"/>
    <n v="8"/>
    <m/>
  </r>
  <r>
    <n v="2024"/>
    <s v="Q1"/>
    <s v="Feb"/>
    <s v="WK09"/>
    <x v="31"/>
    <s v="G5452450"/>
    <s v="李婉沅"/>
    <s v="NWEI/品質保証部/供應商品質管理課/IQC組"/>
    <s v="N2d"/>
    <s v="正常"/>
    <n v="10"/>
    <m/>
  </r>
  <r>
    <n v="2024"/>
    <s v="Q1"/>
    <s v="Feb"/>
    <s v="WK09"/>
    <x v="31"/>
    <s v="G5633003"/>
    <s v="丁玲霞"/>
    <s v="NWEI/品質保証部/供應商品質管理課/IQC組"/>
    <s v="N2d"/>
    <s v="正常"/>
    <n v="10"/>
    <m/>
  </r>
  <r>
    <n v="2024"/>
    <s v="Q1"/>
    <s v="Feb"/>
    <s v="WK09"/>
    <x v="31"/>
    <s v="G5640007"/>
    <s v="唐瑛"/>
    <s v="NWEI/品質保証部/供應商品質管理課/IQC組"/>
    <s v="N2d"/>
    <s v="正常"/>
    <n v="6"/>
    <m/>
  </r>
  <r>
    <n v="2024"/>
    <s v="Q1"/>
    <s v="Feb"/>
    <s v="WK09"/>
    <x v="31"/>
    <s v="G5652130"/>
    <s v="曹小微"/>
    <s v="NWEI/品質保証部/供應商品質管理課/IQC組"/>
    <s v="N2d"/>
    <s v="正常"/>
    <n v="10"/>
    <m/>
  </r>
  <r>
    <n v="2024"/>
    <s v="Q1"/>
    <s v="Feb"/>
    <s v="WK09"/>
    <x v="32"/>
    <s v="F1402312"/>
    <s v="于慶科"/>
    <s v="NWEI/品質保証部/供應商品質管理課/IQC組"/>
    <s v="N2d"/>
    <s v="正常"/>
    <n v="10"/>
    <m/>
  </r>
  <r>
    <n v="2024"/>
    <s v="Q1"/>
    <s v="Feb"/>
    <s v="WK09"/>
    <x v="32"/>
    <s v="F1405985"/>
    <s v="劉利珍"/>
    <s v="NWEI/品質保証部/供應商品質管理課/IQC組"/>
    <s v="N2d"/>
    <s v="正常"/>
    <n v="10"/>
    <m/>
  </r>
  <r>
    <n v="2024"/>
    <s v="Q1"/>
    <s v="Feb"/>
    <s v="WK09"/>
    <x v="32"/>
    <s v="F2143310"/>
    <s v="何勇"/>
    <s v="NWEI/品質保証部/供應商品質管理課/IQC組"/>
    <s v="N2d"/>
    <s v="正常"/>
    <n v="10"/>
    <m/>
  </r>
  <r>
    <n v="2024"/>
    <s v="Q1"/>
    <s v="Feb"/>
    <s v="WK09"/>
    <x v="32"/>
    <s v="F4405668"/>
    <s v="瞿小玉 "/>
    <s v="NWEI/品質保証部/供應商品質管理課/IQC組"/>
    <s v="N2d"/>
    <s v="正常"/>
    <n v="10"/>
    <m/>
  </r>
  <r>
    <n v="2024"/>
    <s v="Q1"/>
    <s v="Feb"/>
    <s v="WK09"/>
    <x v="32"/>
    <s v="G4005871"/>
    <s v="付遲"/>
    <s v="NWEI/品質保証部/供應商品質管理課/IQC組"/>
    <s v="N2d"/>
    <s v="正常"/>
    <n v="10"/>
    <m/>
  </r>
  <r>
    <n v="2024"/>
    <s v="Q1"/>
    <s v="Feb"/>
    <s v="WK09"/>
    <x v="32"/>
    <s v="G4736596"/>
    <s v="張先峰"/>
    <s v="NWEI/品質保証部/供應商品質管理課/IQC組"/>
    <s v="N2d"/>
    <s v="正常"/>
    <n v="8"/>
    <m/>
  </r>
  <r>
    <n v="2024"/>
    <s v="Q1"/>
    <s v="Feb"/>
    <s v="WK09"/>
    <x v="32"/>
    <s v="G5452450"/>
    <s v="李婉沅"/>
    <s v="NWEI/品質保証部/供應商品質管理課/IQC組"/>
    <s v="N2d"/>
    <s v="正常"/>
    <n v="10"/>
    <m/>
  </r>
  <r>
    <n v="2024"/>
    <s v="Q1"/>
    <s v="Feb"/>
    <s v="WK09"/>
    <x v="32"/>
    <s v="G5453710"/>
    <s v="姜丹丹"/>
    <s v="NWEI/品質保証部/供應商品質管理課/IQC組"/>
    <s v="N2d"/>
    <s v="正常"/>
    <n v="10"/>
    <m/>
  </r>
  <r>
    <n v="2024"/>
    <s v="Q1"/>
    <s v="Feb"/>
    <s v="WK09"/>
    <x v="32"/>
    <s v="G5633003"/>
    <s v="丁玲霞"/>
    <s v="NWEI/品質保証部/供應商品質管理課/IQC組"/>
    <s v="N2d"/>
    <s v="正常"/>
    <n v="10"/>
    <m/>
  </r>
  <r>
    <n v="2024"/>
    <s v="Q1"/>
    <s v="Feb"/>
    <s v="WK09"/>
    <x v="32"/>
    <s v="G5640007"/>
    <s v="唐瑛"/>
    <s v="NWEI/品質保証部/供應商品質管理課/IQC組"/>
    <s v="N2d"/>
    <s v="正常"/>
    <n v="10"/>
    <m/>
  </r>
  <r>
    <n v="2024"/>
    <s v="Q1"/>
    <s v="Feb"/>
    <s v="WK09"/>
    <x v="32"/>
    <s v="G5652130"/>
    <s v="曹小微"/>
    <s v="NWEI/品質保証部/供應商品質管理課/IQC組"/>
    <s v="N2d"/>
    <s v="正常"/>
    <n v="10"/>
    <m/>
  </r>
  <r>
    <n v="2024"/>
    <s v="Q1"/>
    <s v="Feb"/>
    <s v="WK09"/>
    <x v="33"/>
    <s v="F1402312"/>
    <s v="于慶科"/>
    <s v="NWEI/品質保証部/供應商品質管理課/IQC組"/>
    <s v="N2d"/>
    <s v="正常"/>
    <n v="10"/>
    <m/>
  </r>
  <r>
    <n v="2024"/>
    <s v="Q1"/>
    <s v="Feb"/>
    <s v="WK09"/>
    <x v="33"/>
    <s v="F1405985"/>
    <s v="劉利珍"/>
    <s v="NWEI/品質保証部/供應商品質管理課/IQC組"/>
    <s v="N2d"/>
    <s v="正常"/>
    <n v="10"/>
    <m/>
  </r>
  <r>
    <n v="2024"/>
    <s v="Q1"/>
    <s v="Feb"/>
    <s v="WK09"/>
    <x v="33"/>
    <s v="F2143310"/>
    <s v="何勇"/>
    <s v="NWEI/品質保証部/供應商品質管理課/IQC組"/>
    <s v="N2d"/>
    <s v="正常"/>
    <n v="10"/>
    <m/>
  </r>
  <r>
    <n v="2024"/>
    <s v="Q1"/>
    <s v="Feb"/>
    <s v="WK09"/>
    <x v="33"/>
    <s v="F4405668"/>
    <s v="瞿小玉 "/>
    <s v="NWEI/品質保証部/供應商品質管理課/IQC組"/>
    <s v="N2d"/>
    <s v="正常"/>
    <n v="10"/>
    <m/>
  </r>
  <r>
    <n v="2024"/>
    <s v="Q1"/>
    <s v="Feb"/>
    <s v="WK09"/>
    <x v="33"/>
    <s v="G4005871"/>
    <s v="付遲"/>
    <s v="NWEI/品質保証部/供應商品質管理課/IQC組"/>
    <s v="N2d"/>
    <s v="正常"/>
    <n v="10"/>
    <m/>
  </r>
  <r>
    <n v="2024"/>
    <s v="Q1"/>
    <s v="Feb"/>
    <s v="WK09"/>
    <x v="33"/>
    <s v="G4736596"/>
    <s v="張先峰"/>
    <s v="NWEI/品質保証部/供應商品質管理課/IQC組"/>
    <s v="N2d"/>
    <s v="正常"/>
    <n v="8"/>
    <m/>
  </r>
  <r>
    <n v="2024"/>
    <s v="Q1"/>
    <s v="Feb"/>
    <s v="WK09"/>
    <x v="33"/>
    <s v="G5452450"/>
    <s v="李婉沅"/>
    <s v="NWEI/品質保証部/供應商品質管理課/IQC組"/>
    <s v="N2d"/>
    <s v="正常"/>
    <n v="10"/>
    <m/>
  </r>
  <r>
    <n v="2024"/>
    <s v="Q1"/>
    <s v="Feb"/>
    <s v="WK09"/>
    <x v="33"/>
    <s v="G5453710"/>
    <s v="姜丹丹"/>
    <s v="NWEI/品質保証部/供應商品質管理課/IQC組"/>
    <s v="N2d"/>
    <s v="正常"/>
    <n v="10"/>
    <m/>
  </r>
  <r>
    <n v="2024"/>
    <s v="Q1"/>
    <s v="Feb"/>
    <s v="WK09"/>
    <x v="33"/>
    <s v="G5633003"/>
    <s v="丁玲霞"/>
    <s v="NWEI/品質保証部/供應商品質管理課/IQC組"/>
    <s v="N2d"/>
    <s v="正常"/>
    <n v="8"/>
    <m/>
  </r>
  <r>
    <n v="2024"/>
    <s v="Q1"/>
    <s v="Feb"/>
    <s v="WK09"/>
    <x v="33"/>
    <s v="G5640007"/>
    <s v="唐瑛"/>
    <s v="NWEI/品質保証部/供應商品質管理課/IQC組"/>
    <s v="N2d"/>
    <s v="正常"/>
    <n v="10"/>
    <m/>
  </r>
  <r>
    <n v="2024"/>
    <s v="Q1"/>
    <s v="Feb"/>
    <s v="WK09"/>
    <x v="33"/>
    <s v="G5652130"/>
    <s v="曹小微"/>
    <s v="NWEI/品質保証部/供應商品質管理課/IQC組"/>
    <s v="N2d"/>
    <s v="正常"/>
    <n v="10"/>
    <m/>
  </r>
  <r>
    <n v="2024"/>
    <s v="Q1"/>
    <s v="Feb"/>
    <s v="WK09"/>
    <x v="34"/>
    <s v="F1402312"/>
    <s v="于慶科"/>
    <s v="NWEI/品質保証部/供應商品質管理課/IQC組"/>
    <s v="N2d"/>
    <s v="正常"/>
    <n v="10"/>
    <m/>
  </r>
  <r>
    <n v="2024"/>
    <s v="Q1"/>
    <s v="Feb"/>
    <s v="WK09"/>
    <x v="34"/>
    <s v="F1405985"/>
    <s v="劉利珍"/>
    <s v="NWEI/品質保証部/供應商品質管理課/IQC組"/>
    <s v="N2d"/>
    <s v="正常"/>
    <n v="10"/>
    <m/>
  </r>
  <r>
    <n v="2024"/>
    <s v="Q1"/>
    <s v="Feb"/>
    <s v="WK09"/>
    <x v="34"/>
    <s v="F1406653"/>
    <s v="黃偉"/>
    <s v="NWEI/品質保証部/供應商品質管理課/IQC組"/>
    <s v="N2d"/>
    <s v="正常"/>
    <n v="8"/>
    <m/>
  </r>
  <r>
    <n v="2024"/>
    <s v="Q1"/>
    <s v="Feb"/>
    <s v="WK09"/>
    <x v="34"/>
    <s v="F4405668"/>
    <s v="瞿小玉 "/>
    <s v="NWEI/品質保証部/供應商品質管理課/IQC組"/>
    <s v="N2d"/>
    <s v="正常"/>
    <n v="10"/>
    <m/>
  </r>
  <r>
    <n v="2024"/>
    <s v="Q1"/>
    <s v="Feb"/>
    <s v="WK09"/>
    <x v="34"/>
    <s v="G4005871"/>
    <s v="付遲"/>
    <s v="NWEI/品質保証部/供應商品質管理課/IQC組"/>
    <s v="N2d"/>
    <s v="正常"/>
    <n v="8"/>
    <m/>
  </r>
  <r>
    <n v="2024"/>
    <s v="Q1"/>
    <s v="Feb"/>
    <s v="WK09"/>
    <x v="34"/>
    <s v="G4736596"/>
    <s v="張先峰"/>
    <s v="NWEI/品質保証部/供應商品質管理課/IQC組"/>
    <s v="N2d"/>
    <s v="正常"/>
    <n v="8"/>
    <m/>
  </r>
  <r>
    <n v="2024"/>
    <s v="Q1"/>
    <s v="Feb"/>
    <s v="WK09"/>
    <x v="34"/>
    <s v="G5452450"/>
    <s v="李婉沅"/>
    <s v="NWEI/品質保証部/供應商品質管理課/IQC組"/>
    <s v="N2d"/>
    <s v="正常"/>
    <n v="10"/>
    <m/>
  </r>
  <r>
    <n v="2024"/>
    <s v="Q1"/>
    <s v="Feb"/>
    <s v="WK09"/>
    <x v="34"/>
    <s v="G5453710"/>
    <s v="姜丹丹"/>
    <s v="NWEI/品質保証部/供應商品質管理課/IQC組"/>
    <s v="N2d"/>
    <s v="正常"/>
    <n v="10"/>
    <m/>
  </r>
  <r>
    <n v="2024"/>
    <s v="Q1"/>
    <s v="Feb"/>
    <s v="WK09"/>
    <x v="34"/>
    <s v="G5552547"/>
    <s v="李土清"/>
    <s v="NWEI/品質保証部/供應商品質管理課/IQC組"/>
    <s v="N2d"/>
    <s v="正常"/>
    <n v="8"/>
    <m/>
  </r>
  <r>
    <n v="2024"/>
    <s v="Q1"/>
    <s v="Feb"/>
    <s v="WK09"/>
    <x v="34"/>
    <s v="G5633003"/>
    <s v="丁玲霞"/>
    <s v="NWEI/品質保証部/供應商品質管理課/IQC組"/>
    <s v="N2d"/>
    <s v="正常"/>
    <n v="8"/>
    <m/>
  </r>
  <r>
    <n v="2024"/>
    <s v="Q1"/>
    <s v="Feb"/>
    <s v="WK09"/>
    <x v="34"/>
    <s v="G5640007"/>
    <s v="唐瑛"/>
    <s v="NWEI/品質保証部/供應商品質管理課/IQC組"/>
    <s v="N2d"/>
    <s v="正常"/>
    <n v="10"/>
    <m/>
  </r>
  <r>
    <n v="2024"/>
    <s v="Q1"/>
    <s v="Feb"/>
    <s v="WK09"/>
    <x v="34"/>
    <s v="G5652130"/>
    <s v="曹小微"/>
    <s v="NWEI/品質保証部/供應商品質管理課/IQC組"/>
    <s v="N2d"/>
    <s v="正常"/>
    <n v="10"/>
    <m/>
  </r>
  <r>
    <n v="2024"/>
    <s v="Q1"/>
    <s v="Mar"/>
    <s v="WK09"/>
    <x v="35"/>
    <s v="F1402312"/>
    <s v="于慶科"/>
    <s v="NWEI/品質保証部/供應商品質管理課/IQC組"/>
    <s v="N2d"/>
    <s v="正常"/>
    <n v="8"/>
    <m/>
  </r>
  <r>
    <n v="2024"/>
    <s v="Q1"/>
    <s v="Mar"/>
    <s v="WK09"/>
    <x v="35"/>
    <s v="F1405985"/>
    <s v="劉利珍"/>
    <s v="NWEI/品質保証部/供應商品質管理課/IQC組"/>
    <s v="N2d"/>
    <s v="正常"/>
    <n v="6"/>
    <m/>
  </r>
  <r>
    <n v="2024"/>
    <s v="Q1"/>
    <s v="Mar"/>
    <s v="WK09"/>
    <x v="35"/>
    <s v="F1406653"/>
    <s v="黃偉"/>
    <s v="NWEI/品質保証部/供應商品質管理課/IQC組"/>
    <s v="N2d"/>
    <s v="正常"/>
    <n v="8"/>
    <m/>
  </r>
  <r>
    <n v="2024"/>
    <s v="Q1"/>
    <s v="Mar"/>
    <s v="WK09"/>
    <x v="35"/>
    <s v="F4405668"/>
    <s v="瞿小玉 "/>
    <s v="NWEI/品質保証部/供應商品質管理課/IQC組"/>
    <s v="N2d"/>
    <s v="正常"/>
    <n v="10"/>
    <m/>
  </r>
  <r>
    <n v="2024"/>
    <s v="Q1"/>
    <s v="Mar"/>
    <s v="WK09"/>
    <x v="35"/>
    <s v="G4005871"/>
    <s v="付遲"/>
    <s v="NWEI/品質保証部/供應商品質管理課/IQC組"/>
    <s v="N2d"/>
    <s v="正常"/>
    <n v="8"/>
    <m/>
  </r>
  <r>
    <n v="2024"/>
    <s v="Q1"/>
    <s v="Mar"/>
    <s v="WK09"/>
    <x v="35"/>
    <s v="G4736596"/>
    <s v="張先峰"/>
    <s v="NWEI/品質保証部/供應商品質管理課/IQC組"/>
    <s v="N2d"/>
    <s v="正常"/>
    <n v="8"/>
    <m/>
  </r>
  <r>
    <n v="2024"/>
    <s v="Q1"/>
    <s v="Mar"/>
    <s v="WK09"/>
    <x v="35"/>
    <s v="G5452450"/>
    <s v="李婉沅"/>
    <s v="NWEI/品質保証部/供應商品質管理課/IQC組"/>
    <s v="N2d"/>
    <s v="正常"/>
    <n v="10"/>
    <m/>
  </r>
  <r>
    <n v="2024"/>
    <s v="Q1"/>
    <s v="Mar"/>
    <s v="WK09"/>
    <x v="35"/>
    <s v="G5453710"/>
    <s v="姜丹丹"/>
    <s v="NWEI/品質保証部/供應商品質管理課/IQC組"/>
    <s v="N2d"/>
    <s v="正常"/>
    <n v="10"/>
    <m/>
  </r>
  <r>
    <n v="2024"/>
    <s v="Q1"/>
    <s v="Mar"/>
    <s v="WK09"/>
    <x v="35"/>
    <s v="G5552547"/>
    <s v="李土清"/>
    <s v="NWEI/品質保証部/供應商品質管理課/IQC組"/>
    <s v="N2d"/>
    <s v="正常"/>
    <n v="8"/>
    <m/>
  </r>
  <r>
    <n v="2024"/>
    <s v="Q1"/>
    <s v="Mar"/>
    <s v="WK09"/>
    <x v="35"/>
    <s v="G5633003"/>
    <s v="丁玲霞"/>
    <s v="NWEI/品質保証部/供應商品質管理課/IQC組"/>
    <s v="N2d"/>
    <s v="正常"/>
    <n v="8"/>
    <m/>
  </r>
  <r>
    <n v="2024"/>
    <s v="Q1"/>
    <s v="Mar"/>
    <s v="WK09"/>
    <x v="35"/>
    <s v="G5640007"/>
    <s v="唐瑛"/>
    <s v="NWEI/品質保証部/供應商品質管理課/IQC組"/>
    <s v="N2d"/>
    <s v="正常"/>
    <n v="10"/>
    <m/>
  </r>
  <r>
    <n v="2024"/>
    <s v="Q1"/>
    <s v="Mar"/>
    <s v="WK09"/>
    <x v="35"/>
    <s v="G5652130"/>
    <s v="曹小微"/>
    <s v="NWEI/品質保証部/供應商品質管理課/IQC組"/>
    <s v="N2d"/>
    <s v="正常"/>
    <n v="10"/>
    <m/>
  </r>
  <r>
    <n v="2024"/>
    <s v="Q1"/>
    <s v="Mar"/>
    <s v="WK10"/>
    <x v="36"/>
    <s v="F1402312"/>
    <s v="于慶科"/>
    <s v="NWEI/品質保証部/供應商品質管理課/IQC組"/>
    <s v="N2d"/>
    <s v="正常"/>
    <n v="8"/>
    <m/>
  </r>
  <r>
    <n v="2024"/>
    <s v="Q1"/>
    <s v="Mar"/>
    <s v="WK10"/>
    <x v="36"/>
    <s v="F1405985"/>
    <s v="劉利珍"/>
    <s v="NWEI/品質保証部/供應商品質管理課/IQC組"/>
    <s v="N2d"/>
    <s v="正常"/>
    <n v="10"/>
    <m/>
  </r>
  <r>
    <n v="2024"/>
    <s v="Q1"/>
    <s v="Mar"/>
    <s v="WK10"/>
    <x v="36"/>
    <s v="F1406653"/>
    <s v="黃偉"/>
    <s v="NWEI/品質保証部/供應商品質管理課/IQC組"/>
    <s v="N2d"/>
    <s v="正常"/>
    <n v="8"/>
    <m/>
  </r>
  <r>
    <n v="2024"/>
    <s v="Q1"/>
    <s v="Mar"/>
    <s v="WK10"/>
    <x v="36"/>
    <s v="F4405668"/>
    <s v="瞿小玉 "/>
    <s v="NWEI/品質保証部/供應商品質管理課/IQC組"/>
    <s v="N2d"/>
    <s v="正常"/>
    <n v="10"/>
    <m/>
  </r>
  <r>
    <n v="2024"/>
    <s v="Q1"/>
    <s v="Mar"/>
    <s v="WK10"/>
    <x v="36"/>
    <s v="G4005871"/>
    <s v="付遲"/>
    <s v="NWEI/品質保証部/供應商品質管理課/IQC組"/>
    <s v="N2d"/>
    <s v="正常"/>
    <n v="10"/>
    <m/>
  </r>
  <r>
    <n v="2024"/>
    <s v="Q1"/>
    <s v="Mar"/>
    <s v="WK10"/>
    <x v="36"/>
    <s v="G4736596"/>
    <s v="張先峰"/>
    <s v="NWEI/品質保証部/供應商品質管理課/IQC組"/>
    <s v="N2d"/>
    <s v="正常"/>
    <n v="0"/>
    <m/>
  </r>
  <r>
    <n v="2024"/>
    <s v="Q1"/>
    <s v="Mar"/>
    <s v="WK10"/>
    <x v="36"/>
    <s v="G5452450"/>
    <s v="李婉沅"/>
    <s v="NWEI/品質保証部/供應商品質管理課/IQC組"/>
    <s v="N2d"/>
    <s v="正常"/>
    <n v="10"/>
    <m/>
  </r>
  <r>
    <n v="2024"/>
    <s v="Q1"/>
    <s v="Mar"/>
    <s v="WK10"/>
    <x v="36"/>
    <s v="G5453710"/>
    <s v="姜丹丹"/>
    <s v="NWEI/品質保証部/供應商品質管理課/IQC組"/>
    <s v="N2d"/>
    <s v="正常"/>
    <n v="10"/>
    <m/>
  </r>
  <r>
    <n v="2024"/>
    <s v="Q1"/>
    <s v="Mar"/>
    <s v="WK10"/>
    <x v="36"/>
    <s v="G5552547"/>
    <s v="李土清"/>
    <s v="NWEI/品質保証部/供應商品質管理課/IQC組"/>
    <s v="N2d"/>
    <s v="正常"/>
    <n v="8"/>
    <m/>
  </r>
  <r>
    <n v="2024"/>
    <s v="Q1"/>
    <s v="Mar"/>
    <s v="WK10"/>
    <x v="36"/>
    <s v="G5633003"/>
    <s v="丁玲霞"/>
    <s v="NWEI/品質保証部/供應商品質管理課/IQC組"/>
    <s v="N2d"/>
    <s v="正常"/>
    <n v="8"/>
    <m/>
  </r>
  <r>
    <n v="2024"/>
    <s v="Q1"/>
    <s v="Mar"/>
    <s v="WK10"/>
    <x v="36"/>
    <s v="G5640007"/>
    <s v="唐瑛"/>
    <s v="NWEI/品質保証部/供應商品質管理課/IQC組"/>
    <s v="N2d"/>
    <s v="正常"/>
    <n v="10"/>
    <m/>
  </r>
  <r>
    <n v="2024"/>
    <s v="Q1"/>
    <s v="Mar"/>
    <s v="WK10"/>
    <x v="37"/>
    <s v="F1402312"/>
    <s v="于慶科"/>
    <s v="NWEI/品質保証部/供應商品質管理課/IQC組"/>
    <s v="N2d"/>
    <s v="正常"/>
    <n v="8"/>
    <m/>
  </r>
  <r>
    <n v="2024"/>
    <s v="Q1"/>
    <s v="Mar"/>
    <s v="WK10"/>
    <x v="37"/>
    <s v="F1405985"/>
    <s v="劉利珍"/>
    <s v="NWEI/品質保証部/供應商品質管理課/IQC組"/>
    <s v="N2d"/>
    <s v="正常"/>
    <n v="10"/>
    <m/>
  </r>
  <r>
    <n v="2024"/>
    <s v="Q1"/>
    <s v="Mar"/>
    <s v="WK10"/>
    <x v="37"/>
    <s v="F1406653"/>
    <s v="黃偉"/>
    <s v="NWEI/品質保証部/供應商品質管理課/IQC組"/>
    <s v="N2d"/>
    <s v="正常"/>
    <n v="8"/>
    <m/>
  </r>
  <r>
    <n v="2024"/>
    <s v="Q1"/>
    <s v="Mar"/>
    <s v="WK10"/>
    <x v="37"/>
    <s v="F4405668"/>
    <s v="瞿小玉 "/>
    <s v="NWEI/品質保証部/供應商品質管理課/IQC組"/>
    <s v="N2d"/>
    <s v="正常"/>
    <n v="10"/>
    <m/>
  </r>
  <r>
    <n v="2024"/>
    <s v="Q1"/>
    <s v="Mar"/>
    <s v="WK10"/>
    <x v="37"/>
    <s v="G4005871"/>
    <s v="付遲"/>
    <s v="NWEI/品質保証部/供應商品質管理課/IQC組"/>
    <s v="N2d"/>
    <s v="正常"/>
    <n v="10"/>
    <m/>
  </r>
  <r>
    <n v="2024"/>
    <s v="Q1"/>
    <s v="Mar"/>
    <s v="WK10"/>
    <x v="37"/>
    <s v="G4736596"/>
    <s v="張先峰"/>
    <s v="NWEI/品質保証部/供應商品質管理課/IQC組"/>
    <s v="N2d"/>
    <s v="正常"/>
    <n v="0"/>
    <m/>
  </r>
  <r>
    <n v="2024"/>
    <s v="Q1"/>
    <s v="Mar"/>
    <s v="WK10"/>
    <x v="37"/>
    <s v="G5452450"/>
    <s v="李婉沅"/>
    <s v="NWEI/品質保証部/供應商品質管理課/IQC組"/>
    <s v="N2d"/>
    <s v="正常"/>
    <n v="10"/>
    <m/>
  </r>
  <r>
    <n v="2024"/>
    <s v="Q1"/>
    <s v="Mar"/>
    <s v="WK10"/>
    <x v="37"/>
    <s v="G5453710"/>
    <s v="姜丹丹"/>
    <s v="NWEI/品質保証部/供應商品質管理課/IQC組"/>
    <s v="N2d"/>
    <s v="正常"/>
    <n v="10"/>
    <m/>
  </r>
  <r>
    <n v="2024"/>
    <s v="Q1"/>
    <s v="Mar"/>
    <s v="WK10"/>
    <x v="37"/>
    <s v="G5552547"/>
    <s v="李土清"/>
    <s v="NWEI/品質保証部/供應商品質管理課/IQC組"/>
    <s v="N2d"/>
    <s v="正常"/>
    <n v="8"/>
    <m/>
  </r>
  <r>
    <n v="2024"/>
    <s v="Q1"/>
    <s v="Mar"/>
    <s v="WK10"/>
    <x v="37"/>
    <s v="G5633003"/>
    <s v="丁玲霞"/>
    <s v="NWEI/品質保証部/供應商品質管理課/IQC組"/>
    <s v="N2d"/>
    <s v="正常"/>
    <n v="8"/>
    <m/>
  </r>
  <r>
    <n v="2024"/>
    <s v="Q1"/>
    <s v="Mar"/>
    <s v="WK10"/>
    <x v="37"/>
    <s v="G5640007"/>
    <s v="唐瑛"/>
    <s v="NWEI/品質保証部/供應商品質管理課/IQC組"/>
    <s v="N2d"/>
    <s v="正常"/>
    <n v="10"/>
    <m/>
  </r>
  <r>
    <n v="2024"/>
    <s v="Q1"/>
    <s v="Mar"/>
    <s v="WK10"/>
    <x v="38"/>
    <s v="F1402312"/>
    <s v="于慶科"/>
    <s v="NWEI/品質保証部/供應商品質管理課/IQC組"/>
    <s v="N2d"/>
    <s v="正常"/>
    <n v="8"/>
    <m/>
  </r>
  <r>
    <n v="2024"/>
    <s v="Q1"/>
    <s v="Mar"/>
    <s v="WK10"/>
    <x v="38"/>
    <s v="F1405985"/>
    <s v="劉利珍"/>
    <s v="NWEI/品質保証部/供應商品質管理課/IQC組"/>
    <s v="N2d"/>
    <s v="正常"/>
    <n v="10"/>
    <m/>
  </r>
  <r>
    <n v="2024"/>
    <s v="Q1"/>
    <s v="Mar"/>
    <s v="WK10"/>
    <x v="38"/>
    <s v="F1406653"/>
    <s v="黃偉"/>
    <s v="NWEI/品質保証部/供應商品質管理課/IQC組"/>
    <s v="N2d"/>
    <s v="正常"/>
    <n v="8"/>
    <m/>
  </r>
  <r>
    <n v="2024"/>
    <s v="Q1"/>
    <s v="Mar"/>
    <s v="WK10"/>
    <x v="38"/>
    <s v="F4405668"/>
    <s v="瞿小玉 "/>
    <s v="NWEI/品質保証部/供應商品質管理課/IQC組"/>
    <s v="N2d"/>
    <s v="正常"/>
    <n v="10"/>
    <m/>
  </r>
  <r>
    <n v="2024"/>
    <s v="Q1"/>
    <s v="Mar"/>
    <s v="WK10"/>
    <x v="38"/>
    <s v="G4005871"/>
    <s v="付遲"/>
    <s v="NWEI/品質保証部/供應商品質管理課/IQC組"/>
    <s v="N2d"/>
    <s v="正常"/>
    <n v="10"/>
    <m/>
  </r>
  <r>
    <n v="2024"/>
    <s v="Q1"/>
    <s v="Mar"/>
    <s v="WK10"/>
    <x v="38"/>
    <s v="G4736596"/>
    <s v="張先峰"/>
    <s v="NWEI/品質保証部/供應商品質管理課/IQC組"/>
    <s v="N2d"/>
    <s v="正常"/>
    <n v="0"/>
    <m/>
  </r>
  <r>
    <n v="2024"/>
    <s v="Q1"/>
    <s v="Mar"/>
    <s v="WK10"/>
    <x v="38"/>
    <s v="G5452450"/>
    <s v="李婉沅"/>
    <s v="NWEI/品質保証部/供應商品質管理課/IQC組"/>
    <s v="N2d"/>
    <s v="正常"/>
    <n v="10"/>
    <m/>
  </r>
  <r>
    <n v="2024"/>
    <s v="Q1"/>
    <s v="Mar"/>
    <s v="WK10"/>
    <x v="38"/>
    <s v="G5453710"/>
    <s v="姜丹丹"/>
    <s v="NWEI/品質保証部/供應商品質管理課/IQC組"/>
    <s v="N2d"/>
    <s v="正常"/>
    <n v="10"/>
    <m/>
  </r>
  <r>
    <n v="2024"/>
    <s v="Q1"/>
    <s v="Mar"/>
    <s v="WK10"/>
    <x v="38"/>
    <s v="G5552547"/>
    <s v="李土清"/>
    <s v="NWEI/品質保証部/供應商品質管理課/IQC組"/>
    <s v="N2d"/>
    <s v="正常"/>
    <n v="10"/>
    <m/>
  </r>
  <r>
    <n v="2024"/>
    <s v="Q1"/>
    <s v="Mar"/>
    <s v="WK10"/>
    <x v="38"/>
    <s v="G5633003"/>
    <s v="丁玲霞"/>
    <s v="NWEI/品質保証部/供應商品質管理課/IQC組"/>
    <s v="N2d"/>
    <s v="正常"/>
    <n v="10"/>
    <m/>
  </r>
  <r>
    <n v="2024"/>
    <s v="Q1"/>
    <s v="Mar"/>
    <s v="WK10"/>
    <x v="38"/>
    <s v="G5640007"/>
    <s v="唐瑛"/>
    <s v="NWEI/品質保証部/供應商品質管理課/IQC組"/>
    <s v="N2d"/>
    <s v="正常"/>
    <n v="10"/>
    <m/>
  </r>
  <r>
    <n v="2024"/>
    <s v="Q1"/>
    <s v="Mar"/>
    <s v="WK10"/>
    <x v="39"/>
    <s v="F1402312"/>
    <s v="于慶科"/>
    <s v="NWEI/品質保証部/供應商品質管理課/IQC組"/>
    <s v="N2d"/>
    <s v="正常"/>
    <n v="8"/>
    <m/>
  </r>
  <r>
    <n v="2024"/>
    <s v="Q1"/>
    <s v="Mar"/>
    <s v="WK10"/>
    <x v="39"/>
    <s v="F1405985"/>
    <s v="劉利珍"/>
    <s v="NWEI/品質保証部/供應商品質管理課/IQC組"/>
    <s v="N2d"/>
    <s v="正常"/>
    <n v="10"/>
    <m/>
  </r>
  <r>
    <n v="2024"/>
    <s v="Q1"/>
    <s v="Mar"/>
    <s v="WK10"/>
    <x v="39"/>
    <s v="F1406653"/>
    <s v="黃偉"/>
    <s v="NWEI/品質保証部/供應商品質管理課/IQC組"/>
    <s v="N2d"/>
    <s v="正常"/>
    <n v="8"/>
    <m/>
  </r>
  <r>
    <n v="2024"/>
    <s v="Q1"/>
    <s v="Mar"/>
    <s v="WK10"/>
    <x v="39"/>
    <s v="F4405668"/>
    <s v="瞿小玉 "/>
    <s v="NWEI/品質保証部/供應商品質管理課/IQC組"/>
    <s v="N2d"/>
    <s v="正常"/>
    <n v="10"/>
    <m/>
  </r>
  <r>
    <n v="2024"/>
    <s v="Q1"/>
    <s v="Mar"/>
    <s v="WK10"/>
    <x v="39"/>
    <s v="G4005871"/>
    <s v="付遲"/>
    <s v="NWEI/品質保証部/供應商品質管理課/IQC組"/>
    <s v="N2d"/>
    <s v="正常"/>
    <n v="10"/>
    <m/>
  </r>
  <r>
    <n v="2024"/>
    <s v="Q1"/>
    <s v="Mar"/>
    <s v="WK10"/>
    <x v="39"/>
    <s v="G4736596"/>
    <s v="張先峰"/>
    <s v="NWEI/品質保証部/供應商品質管理課/IQC組"/>
    <s v="N2d"/>
    <s v="正常"/>
    <n v="8"/>
    <m/>
  </r>
  <r>
    <n v="2024"/>
    <s v="Q1"/>
    <s v="Mar"/>
    <s v="WK10"/>
    <x v="39"/>
    <s v="G5452450"/>
    <s v="李婉沅"/>
    <s v="NWEI/品質保証部/供應商品質管理課/IQC組"/>
    <s v="N2d"/>
    <s v="正常"/>
    <n v="10"/>
    <m/>
  </r>
  <r>
    <n v="2024"/>
    <s v="Q1"/>
    <s v="Mar"/>
    <s v="WK10"/>
    <x v="39"/>
    <s v="G5453710"/>
    <s v="姜丹丹"/>
    <s v="NWEI/品質保証部/供應商品質管理課/IQC組"/>
    <s v="N2d"/>
    <s v="正常"/>
    <n v="10"/>
    <m/>
  </r>
  <r>
    <n v="2024"/>
    <s v="Q1"/>
    <s v="Mar"/>
    <s v="WK10"/>
    <x v="39"/>
    <s v="G5552547"/>
    <s v="李土清"/>
    <s v="NWEI/品質保証部/供應商品質管理課/IQC組"/>
    <s v="N2d"/>
    <s v="正常"/>
    <n v="10"/>
    <m/>
  </r>
  <r>
    <n v="2024"/>
    <s v="Q1"/>
    <s v="Mar"/>
    <s v="WK10"/>
    <x v="39"/>
    <s v="G5633003"/>
    <s v="丁玲霞"/>
    <s v="NWEI/品質保証部/供應商品質管理課/IQC組"/>
    <s v="N2d"/>
    <s v="正常"/>
    <n v="10"/>
    <m/>
  </r>
  <r>
    <n v="2024"/>
    <s v="Q1"/>
    <s v="Mar"/>
    <s v="WK10"/>
    <x v="39"/>
    <s v="G5640007"/>
    <s v="唐瑛"/>
    <s v="NWEI/品質保証部/供應商品質管理課/IQC組"/>
    <s v="N2d"/>
    <s v="正常"/>
    <n v="10"/>
    <m/>
  </r>
  <r>
    <n v="2024"/>
    <s v="Q1"/>
    <s v="Mar"/>
    <s v="WK10"/>
    <x v="40"/>
    <s v="F1402312"/>
    <s v="于慶科"/>
    <s v="NWEI/品質保証部/供應商品質管理課/IQC組"/>
    <s v="N2d"/>
    <s v="正常"/>
    <n v="8"/>
    <m/>
  </r>
  <r>
    <n v="2024"/>
    <s v="Q1"/>
    <s v="Mar"/>
    <s v="WK10"/>
    <x v="40"/>
    <s v="F1405985"/>
    <s v="劉利珍"/>
    <s v="NWEI/品質保証部/供應商品質管理課/IQC組"/>
    <s v="N2d"/>
    <s v="正常"/>
    <n v="4"/>
    <m/>
  </r>
  <r>
    <n v="2024"/>
    <s v="Q1"/>
    <s v="Mar"/>
    <s v="WK10"/>
    <x v="40"/>
    <s v="F1406653"/>
    <s v="黃偉"/>
    <s v="NWEI/品質保証部/供應商品質管理課/IQC組"/>
    <s v="N2d"/>
    <s v="正常"/>
    <n v="8"/>
    <m/>
  </r>
  <r>
    <n v="2024"/>
    <s v="Q1"/>
    <s v="Mar"/>
    <s v="WK10"/>
    <x v="40"/>
    <s v="F4405668"/>
    <s v="瞿小玉 "/>
    <s v="NWEI/品質保証部/供應商品質管理課/IQC組"/>
    <s v="N2d"/>
    <s v="正常"/>
    <n v="4"/>
    <m/>
  </r>
  <r>
    <n v="2024"/>
    <s v="Q1"/>
    <s v="Mar"/>
    <s v="WK10"/>
    <x v="40"/>
    <s v="G4005871"/>
    <s v="付遲"/>
    <s v="NWEI/品質保証部/供應商品質管理課/IQC組"/>
    <s v="N2d"/>
    <s v="正常"/>
    <n v="10"/>
    <m/>
  </r>
  <r>
    <n v="2024"/>
    <s v="Q1"/>
    <s v="Mar"/>
    <s v="WK10"/>
    <x v="40"/>
    <s v="G4736596"/>
    <s v="張先峰"/>
    <s v="NWEI/品質保証部/供應商品質管理課/IQC組"/>
    <s v="N2d"/>
    <s v="正常"/>
    <n v="8"/>
    <m/>
  </r>
  <r>
    <n v="2024"/>
    <s v="Q1"/>
    <s v="Mar"/>
    <s v="WK10"/>
    <x v="40"/>
    <s v="G5452450"/>
    <s v="李婉沅"/>
    <s v="NWEI/品質保証部/供應商品質管理課/IQC組"/>
    <s v="N2d"/>
    <s v="正常"/>
    <n v="10"/>
    <m/>
  </r>
  <r>
    <n v="2024"/>
    <s v="Q1"/>
    <s v="Mar"/>
    <s v="WK10"/>
    <x v="40"/>
    <s v="G5453710"/>
    <s v="姜丹丹"/>
    <s v="NWEI/品質保証部/供應商品質管理課/IQC組"/>
    <s v="N2d"/>
    <s v="正常"/>
    <n v="4"/>
    <m/>
  </r>
  <r>
    <n v="2024"/>
    <s v="Q1"/>
    <s v="Mar"/>
    <s v="WK10"/>
    <x v="40"/>
    <s v="G5633003"/>
    <s v="丁玲霞"/>
    <s v="NWEI/品質保証部/供應商品質管理課/IQC組"/>
    <s v="N2d"/>
    <s v="正常"/>
    <n v="10"/>
    <m/>
  </r>
  <r>
    <n v="2024"/>
    <s v="Q1"/>
    <s v="Mar"/>
    <s v="WK10"/>
    <x v="40"/>
    <s v="G5640007"/>
    <s v="唐瑛"/>
    <s v="NWEI/品質保証部/供應商品質管理課/IQC組"/>
    <s v="N2d"/>
    <s v="正常"/>
    <n v="6"/>
    <m/>
  </r>
  <r>
    <n v="2024"/>
    <s v="Q1"/>
    <s v="Mar"/>
    <s v="WK11"/>
    <x v="41"/>
    <s v="F1402312"/>
    <s v="于慶科"/>
    <s v="NWEI/品質保証部/供應商品質管理課/IQC組"/>
    <s v="N2d"/>
    <s v="正常"/>
    <n v="8"/>
    <m/>
  </r>
  <r>
    <n v="2024"/>
    <s v="Q1"/>
    <s v="Mar"/>
    <s v="WK11"/>
    <x v="41"/>
    <s v="F1405985"/>
    <s v="劉利珍"/>
    <s v="NWEI/品質保証部/供應商品質管理課/IQC組"/>
    <s v="N2d"/>
    <s v="正常"/>
    <n v="8"/>
    <m/>
  </r>
  <r>
    <n v="2024"/>
    <s v="Q1"/>
    <s v="Mar"/>
    <s v="WK11"/>
    <x v="41"/>
    <s v="F1406653"/>
    <s v="黃偉"/>
    <s v="NWEI/品質保証部/供應商品質管理課/IQC組"/>
    <s v="N2d"/>
    <s v="正常"/>
    <n v="8"/>
    <m/>
  </r>
  <r>
    <n v="2024"/>
    <s v="Q1"/>
    <s v="Mar"/>
    <s v="WK11"/>
    <x v="41"/>
    <s v="F4405668"/>
    <s v="瞿小玉 "/>
    <s v="NWEI/品質保証部/供應商品質管理課/IQC組"/>
    <s v="N2d"/>
    <s v="正常"/>
    <n v="8"/>
    <m/>
  </r>
  <r>
    <n v="2024"/>
    <s v="Q1"/>
    <s v="Mar"/>
    <s v="WK11"/>
    <x v="41"/>
    <s v="G4005871"/>
    <s v="付遲"/>
    <s v="NWEI/品質保証部/供應商品質管理課/IQC組"/>
    <s v="N2d"/>
    <s v="正常"/>
    <n v="8"/>
    <m/>
  </r>
  <r>
    <n v="2024"/>
    <s v="Q1"/>
    <s v="Mar"/>
    <s v="WK11"/>
    <x v="41"/>
    <s v="G4736596"/>
    <s v="張先峰"/>
    <s v="NWEI/品質保証部/供應商品質管理課/IQC組"/>
    <s v="N2d"/>
    <s v="正常"/>
    <n v="8"/>
    <m/>
  </r>
  <r>
    <n v="2024"/>
    <s v="Q1"/>
    <s v="Mar"/>
    <s v="WK11"/>
    <x v="41"/>
    <s v="G5452450"/>
    <s v="李婉沅"/>
    <s v="NWEI/品質保証部/供應商品質管理課/IQC組"/>
    <s v="N2d"/>
    <s v="正常"/>
    <n v="10"/>
    <m/>
  </r>
  <r>
    <n v="2024"/>
    <s v="Q1"/>
    <s v="Mar"/>
    <s v="WK11"/>
    <x v="41"/>
    <s v="G5453710"/>
    <s v="姜丹丹"/>
    <s v="NWEI/品質保証部/供應商品質管理課/IQC組"/>
    <s v="N2d"/>
    <s v="正常"/>
    <n v="8"/>
    <m/>
  </r>
  <r>
    <n v="2024"/>
    <s v="Q1"/>
    <s v="Mar"/>
    <s v="WK11"/>
    <x v="41"/>
    <s v="G5633003"/>
    <s v="丁玲霞"/>
    <s v="NWEI/品質保証部/供應商品質管理課/IQC組"/>
    <s v="N2d"/>
    <s v="正常"/>
    <n v="10"/>
    <m/>
  </r>
  <r>
    <n v="2024"/>
    <s v="Q1"/>
    <s v="Mar"/>
    <s v="WK11"/>
    <x v="42"/>
    <s v="F1402312"/>
    <s v="于慶科"/>
    <s v="NWEI/品質保証部/供應商品質管理課/IQC組"/>
    <s v="N2d"/>
    <s v="正常"/>
    <n v="8"/>
    <m/>
  </r>
  <r>
    <n v="2024"/>
    <s v="Q1"/>
    <s v="Mar"/>
    <s v="WK11"/>
    <x v="42"/>
    <s v="F1405985"/>
    <s v="劉利珍"/>
    <s v="NWEI/品質保証部/供應商品質管理課/IQC組"/>
    <s v="N2d"/>
    <s v="正常"/>
    <n v="8"/>
    <m/>
  </r>
  <r>
    <n v="2024"/>
    <s v="Q1"/>
    <s v="Mar"/>
    <s v="WK11"/>
    <x v="42"/>
    <s v="F1406653"/>
    <s v="黃偉"/>
    <s v="NWEI/品質保証部/供應商品質管理課/IQC組"/>
    <s v="N2d"/>
    <s v="正常"/>
    <n v="8"/>
    <m/>
  </r>
  <r>
    <n v="2024"/>
    <s v="Q1"/>
    <s v="Mar"/>
    <s v="WK11"/>
    <x v="42"/>
    <s v="F4405668"/>
    <s v="瞿小玉 "/>
    <s v="NWEI/品質保証部/供應商品質管理課/IQC組"/>
    <s v="N2d"/>
    <s v="正常"/>
    <n v="10"/>
    <m/>
  </r>
  <r>
    <n v="2024"/>
    <s v="Q1"/>
    <s v="Mar"/>
    <s v="WK11"/>
    <x v="42"/>
    <s v="G4005871"/>
    <s v="付遲"/>
    <s v="NWEI/品質保証部/供應商品質管理課/IQC組"/>
    <s v="N2d"/>
    <s v="正常"/>
    <n v="8"/>
    <m/>
  </r>
  <r>
    <n v="2024"/>
    <s v="Q1"/>
    <s v="Mar"/>
    <s v="WK11"/>
    <x v="42"/>
    <s v="G4736596"/>
    <s v="張先峰"/>
    <s v="NWEI/品質保証部/供應商品質管理課/IQC組"/>
    <s v="N2d"/>
    <s v="正常"/>
    <n v="8"/>
    <m/>
  </r>
  <r>
    <n v="2024"/>
    <s v="Q1"/>
    <s v="Mar"/>
    <s v="WK11"/>
    <x v="42"/>
    <s v="G5452450"/>
    <s v="李婉沅"/>
    <s v="NWEI/品質保証部/供應商品質管理課/IQC組"/>
    <s v="N2d"/>
    <s v="正常"/>
    <n v="10"/>
    <m/>
  </r>
  <r>
    <n v="2024"/>
    <s v="Q1"/>
    <s v="Mar"/>
    <s v="WK11"/>
    <x v="42"/>
    <s v="G5453710"/>
    <s v="姜丹丹"/>
    <s v="NWEI/品質保証部/供應商品質管理課/IQC組"/>
    <s v="N2d"/>
    <s v="正常"/>
    <n v="10"/>
    <m/>
  </r>
  <r>
    <n v="2024"/>
    <s v="Q1"/>
    <s v="Mar"/>
    <s v="WK11"/>
    <x v="42"/>
    <s v="G5552547"/>
    <s v="李土清"/>
    <s v="NWEI/品質保証部/供應商品質管理課/IQC組"/>
    <s v="N2d"/>
    <s v="正常"/>
    <n v="10"/>
    <m/>
  </r>
  <r>
    <n v="2024"/>
    <s v="Q1"/>
    <s v="Mar"/>
    <s v="WK11"/>
    <x v="42"/>
    <s v="G5633003"/>
    <s v="丁玲霞"/>
    <s v="NWEI/品質保証部/供應商品質管理課/IQC組"/>
    <s v="N2d"/>
    <s v="正常"/>
    <n v="10"/>
    <m/>
  </r>
  <r>
    <n v="2024"/>
    <s v="Q1"/>
    <s v="Mar"/>
    <s v="WK11"/>
    <x v="43"/>
    <s v="F1402312"/>
    <s v="于慶科"/>
    <s v="NWEI/品質保証部/供應商品質管理課/IQC組"/>
    <s v="N2d"/>
    <s v="正常"/>
    <n v="8"/>
    <m/>
  </r>
  <r>
    <n v="2024"/>
    <s v="Q1"/>
    <s v="Mar"/>
    <s v="WK11"/>
    <x v="43"/>
    <s v="F1405985"/>
    <s v="劉利珍"/>
    <s v="NWEI/品質保証部/供應商品質管理課/IQC組"/>
    <s v="N2d"/>
    <s v="正常"/>
    <n v="8"/>
    <m/>
  </r>
  <r>
    <n v="2024"/>
    <s v="Q1"/>
    <s v="Mar"/>
    <s v="WK11"/>
    <x v="43"/>
    <s v="F1406653"/>
    <s v="黃偉"/>
    <s v="NWEI/品質保証部/供應商品質管理課/IQC組"/>
    <s v="N2d"/>
    <s v="正常"/>
    <n v="8"/>
    <m/>
  </r>
  <r>
    <n v="2024"/>
    <s v="Q1"/>
    <s v="Mar"/>
    <s v="WK11"/>
    <x v="43"/>
    <s v="F4405668"/>
    <s v="瞿小玉 "/>
    <s v="NWEI/品質保証部/供應商品質管理課/IQC組"/>
    <s v="N2d"/>
    <s v="正常"/>
    <n v="8"/>
    <m/>
  </r>
  <r>
    <n v="2024"/>
    <s v="Q1"/>
    <s v="Mar"/>
    <s v="WK11"/>
    <x v="43"/>
    <s v="G4005871"/>
    <s v="付遲"/>
    <s v="NWEI/品質保証部/供應商品質管理課/IQC組"/>
    <s v="N2d"/>
    <s v="正常"/>
    <n v="10"/>
    <m/>
  </r>
  <r>
    <n v="2024"/>
    <s v="Q1"/>
    <s v="Mar"/>
    <s v="WK11"/>
    <x v="43"/>
    <s v="G4736596"/>
    <s v="張先峰"/>
    <s v="NWEI/品質保証部/供應商品質管理課/IQC組"/>
    <s v="N2d"/>
    <s v="正常"/>
    <n v="8"/>
    <m/>
  </r>
  <r>
    <n v="2024"/>
    <s v="Q1"/>
    <s v="Mar"/>
    <s v="WK11"/>
    <x v="43"/>
    <s v="G5452450"/>
    <s v="李婉沅"/>
    <s v="NWEI/品質保証部/供應商品質管理課/IQC組"/>
    <s v="N2d"/>
    <s v="正常"/>
    <n v="10"/>
    <m/>
  </r>
  <r>
    <n v="2024"/>
    <s v="Q1"/>
    <s v="Mar"/>
    <s v="WK11"/>
    <x v="43"/>
    <s v="G5453710"/>
    <s v="姜丹丹"/>
    <s v="NWEI/品質保証部/供應商品質管理課/IQC組"/>
    <s v="N2d"/>
    <s v="正常"/>
    <n v="8"/>
    <m/>
  </r>
  <r>
    <n v="2024"/>
    <s v="Q1"/>
    <s v="Mar"/>
    <s v="WK11"/>
    <x v="43"/>
    <s v="G5552547"/>
    <s v="李土清"/>
    <s v="NWEI/品質保証部/供應商品質管理課/IQC組"/>
    <s v="N2d"/>
    <s v="正常"/>
    <n v="10"/>
    <m/>
  </r>
  <r>
    <n v="2024"/>
    <s v="Q1"/>
    <s v="Mar"/>
    <s v="WK11"/>
    <x v="43"/>
    <s v="G5633003"/>
    <s v="丁玲霞"/>
    <s v="NWEI/品質保証部/供應商品質管理課/IQC組"/>
    <s v="N2d"/>
    <s v="正常"/>
    <n v="10"/>
    <m/>
  </r>
  <r>
    <n v="2024"/>
    <s v="Q1"/>
    <s v="Mar"/>
    <s v="WK11"/>
    <x v="43"/>
    <s v="G5640007"/>
    <s v="唐瑛"/>
    <s v="NWEI/品質保証部/供應商品質管理課/IQC組"/>
    <s v="N2d"/>
    <s v="正常"/>
    <n v="8"/>
    <m/>
  </r>
  <r>
    <n v="2024"/>
    <s v="Q1"/>
    <s v="Mar"/>
    <s v="WK11"/>
    <x v="44"/>
    <s v="F1402312"/>
    <s v="于慶科"/>
    <s v="NWEI/品質保証部/供應商品質管理課/IQC組"/>
    <s v="N2d"/>
    <s v="正常"/>
    <n v="8"/>
    <m/>
  </r>
  <r>
    <n v="2024"/>
    <s v="Q1"/>
    <s v="Mar"/>
    <s v="WK11"/>
    <x v="44"/>
    <s v="F1405985"/>
    <s v="劉利珍"/>
    <s v="NWEI/品質保証部/供應商品質管理課/IQC組"/>
    <s v="N2d"/>
    <s v="正常"/>
    <n v="10"/>
    <m/>
  </r>
  <r>
    <n v="2024"/>
    <s v="Q1"/>
    <s v="Mar"/>
    <s v="WK11"/>
    <x v="44"/>
    <s v="F4405668"/>
    <s v="瞿小玉 "/>
    <s v="NWEI/品質保証部/供應商品質管理課/IQC組"/>
    <s v="N2d"/>
    <s v="正常"/>
    <n v="8"/>
    <m/>
  </r>
  <r>
    <n v="2024"/>
    <s v="Q1"/>
    <s v="Mar"/>
    <s v="WK11"/>
    <x v="44"/>
    <s v="G4005871"/>
    <s v="付遲"/>
    <s v="NWEI/品質保証部/供應商品質管理課/IQC組"/>
    <s v="N2d"/>
    <s v="正常"/>
    <n v="10"/>
    <m/>
  </r>
  <r>
    <n v="2024"/>
    <s v="Q1"/>
    <s v="Mar"/>
    <s v="WK11"/>
    <x v="44"/>
    <s v="G4736596"/>
    <s v="張先峰"/>
    <s v="NWEI/品質保証部/供應商品質管理課/IQC組"/>
    <s v="N2d"/>
    <s v="正常"/>
    <n v="8"/>
    <m/>
  </r>
  <r>
    <n v="2024"/>
    <s v="Q1"/>
    <s v="Mar"/>
    <s v="WK11"/>
    <x v="44"/>
    <s v="G5452450"/>
    <s v="李婉沅"/>
    <s v="NWEI/品質保証部/供應商品質管理課/IQC組"/>
    <s v="N2d"/>
    <s v="正常"/>
    <n v="10"/>
    <m/>
  </r>
  <r>
    <n v="2024"/>
    <s v="Q1"/>
    <s v="Mar"/>
    <s v="WK11"/>
    <x v="44"/>
    <s v="G5453710"/>
    <s v="姜丹丹"/>
    <s v="NWEI/品質保証部/供應商品質管理課/IQC組"/>
    <s v="N2d"/>
    <s v="正常"/>
    <n v="8"/>
    <m/>
  </r>
  <r>
    <n v="2024"/>
    <s v="Q1"/>
    <s v="Mar"/>
    <s v="WK11"/>
    <x v="44"/>
    <s v="G5552547"/>
    <s v="李土清"/>
    <s v="NWEI/品質保証部/供應商品質管理課/IQC組"/>
    <s v="N2d"/>
    <s v="正常"/>
    <n v="10"/>
    <m/>
  </r>
  <r>
    <n v="2024"/>
    <s v="Q1"/>
    <s v="Mar"/>
    <s v="WK11"/>
    <x v="44"/>
    <s v="G5633003"/>
    <s v="丁玲霞"/>
    <s v="NWEI/品質保証部/供應商品質管理課/IQC組"/>
    <s v="N2d"/>
    <s v="正常"/>
    <n v="10"/>
    <m/>
  </r>
  <r>
    <n v="2024"/>
    <s v="Q1"/>
    <s v="Mar"/>
    <s v="WK11"/>
    <x v="44"/>
    <s v="G5640007"/>
    <s v="唐瑛"/>
    <s v="NWEI/品質保証部/供應商品質管理課/IQC組"/>
    <s v="N2d"/>
    <s v="正常"/>
    <n v="8"/>
    <m/>
  </r>
  <r>
    <n v="2024"/>
    <s v="Q1"/>
    <s v="Mar"/>
    <s v="WK11"/>
    <x v="45"/>
    <s v="F1402312"/>
    <s v="于慶科"/>
    <s v="NWEI/品質保証部/供應商品質管理課/IQC組"/>
    <s v="N2d"/>
    <s v="正常"/>
    <n v="8"/>
    <m/>
  </r>
  <r>
    <n v="2024"/>
    <s v="Q1"/>
    <s v="Mar"/>
    <s v="WK11"/>
    <x v="45"/>
    <s v="F1405985"/>
    <s v="劉利珍"/>
    <s v="NWEI/品質保証部/供應商品質管理課/IQC組"/>
    <s v="N2d"/>
    <s v="正常"/>
    <n v="8"/>
    <m/>
  </r>
  <r>
    <n v="2024"/>
    <s v="Q1"/>
    <s v="Mar"/>
    <s v="WK11"/>
    <x v="45"/>
    <s v="F4405668"/>
    <s v="瞿小玉 "/>
    <s v="NWEI/品質保証部/供應商品質管理課/IQC組"/>
    <s v="N2d"/>
    <s v="正常"/>
    <n v="8"/>
    <m/>
  </r>
  <r>
    <n v="2024"/>
    <s v="Q1"/>
    <s v="Mar"/>
    <s v="WK11"/>
    <x v="45"/>
    <s v="G4005871"/>
    <s v="付遲"/>
    <s v="NWEI/品質保証部/供應商品質管理課/IQC組"/>
    <s v="N2d"/>
    <s v="正常"/>
    <n v="10"/>
    <m/>
  </r>
  <r>
    <n v="2024"/>
    <s v="Q1"/>
    <s v="Mar"/>
    <s v="WK11"/>
    <x v="45"/>
    <s v="G4736596"/>
    <s v="張先峰"/>
    <s v="NWEI/品質保証部/供應商品質管理課/IQC組"/>
    <s v="N2d"/>
    <s v="正常"/>
    <n v="8"/>
    <m/>
  </r>
  <r>
    <n v="2024"/>
    <s v="Q1"/>
    <s v="Mar"/>
    <s v="WK11"/>
    <x v="45"/>
    <s v="G5452450"/>
    <s v="李婉沅"/>
    <s v="NWEI/品質保証部/供應商品質管理課/IQC組"/>
    <s v="N2d"/>
    <s v="正常"/>
    <n v="8"/>
    <m/>
  </r>
  <r>
    <n v="2024"/>
    <s v="Q1"/>
    <s v="Mar"/>
    <s v="WK11"/>
    <x v="45"/>
    <s v="G5453710"/>
    <s v="姜丹丹"/>
    <s v="NWEI/品質保証部/供應商品質管理課/IQC組"/>
    <s v="N2d"/>
    <s v="正常"/>
    <n v="8"/>
    <m/>
  </r>
  <r>
    <n v="2024"/>
    <s v="Q1"/>
    <s v="Mar"/>
    <s v="WK11"/>
    <x v="45"/>
    <s v="G5552547"/>
    <s v="李土清"/>
    <s v="NWEI/品質保証部/供應商品質管理課/IQC組"/>
    <s v="N2d"/>
    <s v="正常"/>
    <n v="10"/>
    <m/>
  </r>
  <r>
    <n v="2024"/>
    <s v="Q1"/>
    <s v="Mar"/>
    <s v="WK11"/>
    <x v="45"/>
    <s v="G5633003"/>
    <s v="丁玲霞"/>
    <s v="NWEI/品質保証部/供應商品質管理課/IQC組"/>
    <s v="N2d"/>
    <s v="正常"/>
    <n v="10"/>
    <m/>
  </r>
  <r>
    <n v="2024"/>
    <s v="Q1"/>
    <s v="Mar"/>
    <s v="WK11"/>
    <x v="45"/>
    <s v="G5640007"/>
    <s v="唐瑛"/>
    <s v="NWEI/品質保証部/供應商品質管理課/IQC組"/>
    <s v="N2d"/>
    <s v="正常"/>
    <n v="10"/>
    <m/>
  </r>
  <r>
    <n v="2024"/>
    <s v="Q1"/>
    <s v="Mar"/>
    <s v="WK12"/>
    <x v="46"/>
    <s v="F1402312"/>
    <s v="于慶科"/>
    <s v="NWEI/品質保証部/供應商品質管理課/IQC組"/>
    <s v="N2d"/>
    <s v="正常"/>
    <n v="8"/>
    <m/>
  </r>
  <r>
    <n v="2024"/>
    <s v="Q1"/>
    <s v="Mar"/>
    <s v="WK12"/>
    <x v="46"/>
    <s v="F1405985"/>
    <s v="劉利珍"/>
    <s v="NWEI/品質保証部/供應商品質管理課/IQC組"/>
    <s v="N2d"/>
    <s v="正常"/>
    <n v="8"/>
    <m/>
  </r>
  <r>
    <n v="2024"/>
    <s v="Q1"/>
    <s v="Mar"/>
    <s v="WK12"/>
    <x v="46"/>
    <s v="F4405668"/>
    <s v="瞿小玉 "/>
    <s v="NWEI/品質保証部/供應商品質管理課/IQC組"/>
    <s v="N2d"/>
    <s v="正常"/>
    <n v="8"/>
    <m/>
  </r>
  <r>
    <n v="2024"/>
    <s v="Q1"/>
    <s v="Mar"/>
    <s v="WK12"/>
    <x v="46"/>
    <s v="G4005871"/>
    <s v="付遲"/>
    <s v="NWEI/品質保証部/供應商品質管理課/IQC組"/>
    <s v="N2d"/>
    <s v="正常"/>
    <n v="8"/>
    <m/>
  </r>
  <r>
    <n v="2024"/>
    <s v="Q1"/>
    <s v="Mar"/>
    <s v="WK12"/>
    <x v="46"/>
    <s v="G4736596"/>
    <s v="張先峰"/>
    <s v="NWEI/品質保証部/供應商品質管理課/IQC組"/>
    <s v="N2d"/>
    <s v="正常"/>
    <n v="8"/>
    <m/>
  </r>
  <r>
    <n v="2024"/>
    <s v="Q1"/>
    <s v="Mar"/>
    <s v="WK12"/>
    <x v="46"/>
    <s v="G5452450"/>
    <s v="李婉沅"/>
    <s v="NWEI/品質保証部/供應商品質管理課/IQC組"/>
    <s v="N2d"/>
    <s v="正常"/>
    <n v="10"/>
    <m/>
  </r>
  <r>
    <n v="2024"/>
    <s v="Q1"/>
    <s v="Mar"/>
    <s v="WK12"/>
    <x v="46"/>
    <s v="G5453710"/>
    <s v="姜丹丹"/>
    <s v="NWEI/品質保証部/供應商品質管理課/IQC組"/>
    <s v="N2d"/>
    <s v="正常"/>
    <n v="8"/>
    <m/>
  </r>
  <r>
    <n v="2024"/>
    <s v="Q1"/>
    <s v="Mar"/>
    <s v="WK12"/>
    <x v="46"/>
    <s v="G5633003"/>
    <s v="丁玲霞"/>
    <s v="NWEI/品質保証部/供應商品質管理課/IQC組"/>
    <s v="N2d"/>
    <s v="正常"/>
    <n v="8"/>
    <m/>
  </r>
  <r>
    <n v="2024"/>
    <s v="Q1"/>
    <s v="Mar"/>
    <s v="WK12"/>
    <x v="46"/>
    <s v="G5640007"/>
    <s v="唐瑛"/>
    <s v="NWEI/品質保証部/供應商品質管理課/IQC組"/>
    <s v="N2d"/>
    <s v="正常"/>
    <n v="8"/>
    <m/>
  </r>
  <r>
    <n v="2024"/>
    <s v="Q1"/>
    <s v="Mar"/>
    <s v="WK12"/>
    <x v="47"/>
    <s v="F1402312"/>
    <s v="于慶科"/>
    <s v="NWEI/品質保証部/供應商品質管理課/IQC組"/>
    <s v="N2d"/>
    <s v="正常"/>
    <n v="8"/>
    <m/>
  </r>
  <r>
    <n v="2024"/>
    <s v="Q1"/>
    <s v="Mar"/>
    <s v="WK12"/>
    <x v="47"/>
    <s v="F1405985"/>
    <s v="劉利珍"/>
    <s v="NWEI/品質保証部/供應商品質管理課/IQC組"/>
    <s v="N2d"/>
    <s v="正常"/>
    <n v="8"/>
    <m/>
  </r>
  <r>
    <n v="2024"/>
    <s v="Q1"/>
    <s v="Mar"/>
    <s v="WK12"/>
    <x v="47"/>
    <s v="F4405668"/>
    <s v="瞿小玉 "/>
    <s v="NWEI/品質保証部/供應商品質管理課/IQC組"/>
    <s v="N2d"/>
    <s v="正常"/>
    <n v="10"/>
    <m/>
  </r>
  <r>
    <n v="2024"/>
    <s v="Q1"/>
    <s v="Mar"/>
    <s v="WK12"/>
    <x v="47"/>
    <s v="G4005871"/>
    <s v="付遲"/>
    <s v="NWEI/品質保証部/供應商品質管理課/IQC組"/>
    <s v="N2d"/>
    <s v="正常"/>
    <n v="8"/>
    <m/>
  </r>
  <r>
    <n v="2024"/>
    <s v="Q1"/>
    <s v="Mar"/>
    <s v="WK12"/>
    <x v="47"/>
    <s v="G4736596"/>
    <s v="張先峰"/>
    <s v="NWEI/品質保証部/供應商品質管理課/IQC組"/>
    <s v="N2d"/>
    <s v="正常"/>
    <n v="8"/>
    <m/>
  </r>
  <r>
    <n v="2024"/>
    <s v="Q1"/>
    <s v="Mar"/>
    <s v="WK12"/>
    <x v="47"/>
    <s v="G5452450"/>
    <s v="李婉沅"/>
    <s v="NWEI/品質保証部/供應商品質管理課/IQC組"/>
    <s v="N2d"/>
    <s v="正常"/>
    <n v="10"/>
    <m/>
  </r>
  <r>
    <n v="2024"/>
    <s v="Q1"/>
    <s v="Mar"/>
    <s v="WK12"/>
    <x v="47"/>
    <s v="G5453710"/>
    <s v="姜丹丹"/>
    <s v="NWEI/品質保証部/供應商品質管理課/IQC組"/>
    <s v="N2d"/>
    <s v="正常"/>
    <n v="10"/>
    <m/>
  </r>
  <r>
    <n v="2024"/>
    <s v="Q1"/>
    <s v="Mar"/>
    <s v="WK12"/>
    <x v="47"/>
    <s v="G5633003"/>
    <s v="丁玲霞"/>
    <s v="NWEI/品質保証部/供應商品質管理課/IQC組"/>
    <s v="N2d"/>
    <s v="正常"/>
    <n v="10"/>
    <m/>
  </r>
  <r>
    <n v="2024"/>
    <s v="Q1"/>
    <s v="Mar"/>
    <s v="WK12"/>
    <x v="47"/>
    <s v="G5640007"/>
    <s v="唐瑛"/>
    <s v="NWEI/品質保証部/供應商品質管理課/IQC組"/>
    <s v="N2d"/>
    <s v="正常"/>
    <n v="10"/>
    <m/>
  </r>
  <r>
    <n v="2024"/>
    <s v="Q1"/>
    <s v="Mar"/>
    <s v="WK12"/>
    <x v="48"/>
    <s v="F1402312"/>
    <s v="于慶科"/>
    <s v="NWEI/品質保証部/供應商品質管理課/IQC組"/>
    <s v="N2d"/>
    <s v="正常"/>
    <n v="8"/>
    <m/>
  </r>
  <r>
    <n v="2024"/>
    <s v="Q1"/>
    <s v="Mar"/>
    <s v="WK12"/>
    <x v="48"/>
    <s v="F1405985"/>
    <s v="劉利珍"/>
    <s v="NWEI/品質保証部/供應商品質管理課/IQC組"/>
    <s v="N2d"/>
    <s v="正常"/>
    <n v="8"/>
    <m/>
  </r>
  <r>
    <n v="2024"/>
    <s v="Q1"/>
    <s v="Mar"/>
    <s v="WK12"/>
    <x v="48"/>
    <s v="F4405668"/>
    <s v="瞿小玉 "/>
    <s v="NWEI/品質保証部/供應商品質管理課/IQC組"/>
    <s v="N2d"/>
    <s v="正常"/>
    <n v="8"/>
    <m/>
  </r>
  <r>
    <n v="2024"/>
    <s v="Q1"/>
    <s v="Mar"/>
    <s v="WK12"/>
    <x v="48"/>
    <s v="G4005871"/>
    <s v="付遲"/>
    <s v="NWEI/品質保証部/供應商品質管理課/IQC組"/>
    <s v="N2d"/>
    <s v="正常"/>
    <n v="10"/>
    <m/>
  </r>
  <r>
    <n v="2024"/>
    <s v="Q1"/>
    <s v="Mar"/>
    <s v="WK12"/>
    <x v="48"/>
    <s v="G4736596"/>
    <s v="張先峰"/>
    <s v="NWEI/品質保証部/供應商品質管理課/IQC組"/>
    <s v="N2d"/>
    <s v="正常"/>
    <n v="8"/>
    <m/>
  </r>
  <r>
    <n v="2024"/>
    <s v="Q1"/>
    <s v="Mar"/>
    <s v="WK12"/>
    <x v="48"/>
    <s v="G5452450"/>
    <s v="李婉沅"/>
    <s v="NWEI/品質保証部/供應商品質管理課/IQC組"/>
    <s v="N2d"/>
    <s v="正常"/>
    <n v="10"/>
    <m/>
  </r>
  <r>
    <n v="2024"/>
    <s v="Q1"/>
    <s v="Mar"/>
    <s v="WK12"/>
    <x v="48"/>
    <s v="G5453710"/>
    <s v="姜丹丹"/>
    <s v="NWEI/品質保証部/供應商品質管理課/IQC組"/>
    <s v="N2d"/>
    <s v="正常"/>
    <n v="8"/>
    <m/>
  </r>
  <r>
    <n v="2024"/>
    <s v="Q1"/>
    <s v="Mar"/>
    <s v="WK12"/>
    <x v="48"/>
    <s v="G5633003"/>
    <s v="丁玲霞"/>
    <s v="NWEI/品質保証部/供應商品質管理課/IQC組"/>
    <s v="N2d"/>
    <s v="正常"/>
    <n v="8"/>
    <m/>
  </r>
  <r>
    <n v="2024"/>
    <s v="Q1"/>
    <s v="Mar"/>
    <s v="WK12"/>
    <x v="49"/>
    <s v="F1402312"/>
    <s v="于慶科"/>
    <s v="NWEI/品質保証部/供應商品質管理課/IQC組"/>
    <s v="N2d"/>
    <s v="正常"/>
    <n v="8"/>
    <m/>
  </r>
  <r>
    <n v="2024"/>
    <s v="Q1"/>
    <s v="Mar"/>
    <s v="WK12"/>
    <x v="49"/>
    <s v="F1405985"/>
    <s v="劉利珍"/>
    <s v="NWEI/品質保証部/供應商品質管理課/IQC組"/>
    <s v="N2d"/>
    <s v="正常"/>
    <n v="10"/>
    <m/>
  </r>
  <r>
    <n v="2024"/>
    <s v="Q1"/>
    <s v="Mar"/>
    <s v="WK12"/>
    <x v="49"/>
    <s v="F4405668"/>
    <s v="瞿小玉 "/>
    <s v="NWEI/品質保証部/供應商品質管理課/IQC組"/>
    <s v="N2d"/>
    <s v="正常"/>
    <n v="8"/>
    <m/>
  </r>
  <r>
    <n v="2024"/>
    <s v="Q1"/>
    <s v="Mar"/>
    <s v="WK12"/>
    <x v="49"/>
    <s v="G4005871"/>
    <s v="付遲"/>
    <s v="NWEI/品質保証部/供應商品質管理課/IQC組"/>
    <s v="N2d"/>
    <s v="正常"/>
    <n v="10"/>
    <m/>
  </r>
  <r>
    <n v="2024"/>
    <s v="Q1"/>
    <s v="Mar"/>
    <s v="WK12"/>
    <x v="49"/>
    <s v="G4736596"/>
    <s v="張先峰"/>
    <s v="NWEI/品質保証部/供應商品質管理課/IQC組"/>
    <s v="N2d"/>
    <s v="正常"/>
    <n v="8"/>
    <m/>
  </r>
  <r>
    <n v="2024"/>
    <s v="Q1"/>
    <s v="Mar"/>
    <s v="WK12"/>
    <x v="49"/>
    <s v="G5452450"/>
    <s v="李婉沅"/>
    <s v="NWEI/品質保証部/供應商品質管理課/IQC組"/>
    <s v="N2d"/>
    <s v="正常"/>
    <n v="8"/>
    <m/>
  </r>
  <r>
    <n v="2024"/>
    <s v="Q1"/>
    <s v="Mar"/>
    <s v="WK12"/>
    <x v="49"/>
    <s v="G5453710"/>
    <s v="姜丹丹"/>
    <s v="NWEI/品質保証部/供應商品質管理課/IQC組"/>
    <s v="N2d"/>
    <s v="正常"/>
    <n v="8"/>
    <m/>
  </r>
  <r>
    <n v="2024"/>
    <s v="Q1"/>
    <s v="Mar"/>
    <s v="WK12"/>
    <x v="49"/>
    <s v="G5552547"/>
    <s v="李土清"/>
    <s v="NWEI/品質保証部/供應商品質管理課/IQC組"/>
    <s v="N2d"/>
    <s v="正常"/>
    <n v="10"/>
    <m/>
  </r>
  <r>
    <n v="2024"/>
    <s v="Q1"/>
    <s v="Mar"/>
    <s v="WK12"/>
    <x v="49"/>
    <s v="G5633003"/>
    <s v="丁玲霞"/>
    <s v="NWEI/品質保証部/供應商品質管理課/IQC組"/>
    <s v="N2d"/>
    <s v="正常"/>
    <n v="8"/>
    <m/>
  </r>
  <r>
    <n v="2024"/>
    <s v="Q1"/>
    <s v="Mar"/>
    <s v="WK12"/>
    <x v="50"/>
    <s v="F1402312"/>
    <s v="于慶科"/>
    <s v="NWEI/品質保証部/供應商品質管理課/IQC組"/>
    <s v="N2d"/>
    <s v="正常"/>
    <n v="8"/>
    <m/>
  </r>
  <r>
    <n v="2024"/>
    <s v="Q1"/>
    <s v="Mar"/>
    <s v="WK12"/>
    <x v="50"/>
    <s v="F1405985"/>
    <s v="劉利珍"/>
    <s v="NWEI/品質保証部/供應商品質管理課/IQC組"/>
    <s v="N2d"/>
    <s v="正常"/>
    <n v="10"/>
    <m/>
  </r>
  <r>
    <n v="2024"/>
    <s v="Q1"/>
    <s v="Mar"/>
    <s v="WK12"/>
    <x v="50"/>
    <s v="F4405668"/>
    <s v="瞿小玉 "/>
    <s v="NWEI/品質保証部/供應商品質管理課/IQC組"/>
    <s v="N2d"/>
    <s v="正常"/>
    <n v="8"/>
    <m/>
  </r>
  <r>
    <n v="2024"/>
    <s v="Q1"/>
    <s v="Mar"/>
    <s v="WK12"/>
    <x v="50"/>
    <s v="G4005871"/>
    <s v="付遲"/>
    <s v="NWEI/品質保証部/供應商品質管理課/IQC組"/>
    <s v="N2d"/>
    <s v="正常"/>
    <n v="10"/>
    <m/>
  </r>
  <r>
    <n v="2024"/>
    <s v="Q1"/>
    <s v="Mar"/>
    <s v="WK12"/>
    <x v="50"/>
    <s v="G4736596"/>
    <s v="張先峰"/>
    <s v="NWEI/品質保証部/供應商品質管理課/IQC組"/>
    <s v="N2d"/>
    <s v="正常"/>
    <n v="8"/>
    <m/>
  </r>
  <r>
    <n v="2024"/>
    <s v="Q1"/>
    <s v="Mar"/>
    <s v="WK12"/>
    <x v="50"/>
    <s v="G5452450"/>
    <s v="李婉沅"/>
    <s v="NWEI/品質保証部/供應商品質管理課/IQC組"/>
    <s v="N2d"/>
    <s v="正常"/>
    <n v="8"/>
    <m/>
  </r>
  <r>
    <n v="2024"/>
    <s v="Q1"/>
    <s v="Mar"/>
    <s v="WK12"/>
    <x v="50"/>
    <s v="G5453710"/>
    <s v="姜丹丹"/>
    <s v="NWEI/品質保証部/供應商品質管理課/IQC組"/>
    <s v="N2d"/>
    <s v="正常"/>
    <n v="8"/>
    <m/>
  </r>
  <r>
    <n v="2024"/>
    <s v="Q1"/>
    <s v="Mar"/>
    <s v="WK12"/>
    <x v="50"/>
    <s v="G5552547"/>
    <s v="李土清"/>
    <s v="NWEI/品質保証部/供應商品質管理課/IQC組"/>
    <s v="N2d"/>
    <s v="正常"/>
    <n v="10"/>
    <m/>
  </r>
  <r>
    <n v="2024"/>
    <s v="Q1"/>
    <s v="Mar"/>
    <s v="WK12"/>
    <x v="50"/>
    <s v="G5633003"/>
    <s v="丁玲霞"/>
    <s v="NWEI/品質保証部/供應商品質管理課/IQC組"/>
    <s v="N2d"/>
    <s v="正常"/>
    <n v="10"/>
    <m/>
  </r>
  <r>
    <n v="2024"/>
    <s v="Q1"/>
    <s v="Mar"/>
    <s v="WK13"/>
    <x v="51"/>
    <s v="F1402312"/>
    <s v="于慶科"/>
    <s v="NWEI/品質保証部/供應商品質管理課/IQC組"/>
    <s v="N2d"/>
    <s v="正常"/>
    <n v="8"/>
    <m/>
  </r>
  <r>
    <n v="2024"/>
    <s v="Q1"/>
    <s v="Mar"/>
    <s v="WK13"/>
    <x v="51"/>
    <s v="F1405985"/>
    <s v="劉利珍"/>
    <s v="NWEI/品質保証部/供應商品質管理課/IQC組"/>
    <s v="N2d"/>
    <s v="正常"/>
    <n v="10"/>
    <m/>
  </r>
  <r>
    <n v="2024"/>
    <s v="Q1"/>
    <s v="Mar"/>
    <s v="WK13"/>
    <x v="51"/>
    <s v="F4405668"/>
    <s v="瞿小玉 "/>
    <s v="NWEI/品質保証部/供應商品質管理課/IQC組"/>
    <s v="N2d"/>
    <s v="正常"/>
    <n v="8"/>
    <m/>
  </r>
  <r>
    <n v="2024"/>
    <s v="Q1"/>
    <s v="Mar"/>
    <s v="WK13"/>
    <x v="51"/>
    <s v="G4005871"/>
    <s v="付遲"/>
    <s v="NWEI/品質保証部/供應商品質管理課/IQC組"/>
    <s v="N2d"/>
    <s v="正常"/>
    <n v="8"/>
    <m/>
  </r>
  <r>
    <n v="2024"/>
    <s v="Q1"/>
    <s v="Mar"/>
    <s v="WK13"/>
    <x v="51"/>
    <s v="G4736596"/>
    <s v="張先峰"/>
    <s v="NWEI/品質保証部/供應商品質管理課/IQC組"/>
    <s v="N2d"/>
    <s v="正常"/>
    <n v="8"/>
    <m/>
  </r>
  <r>
    <n v="2024"/>
    <s v="Q1"/>
    <s v="Mar"/>
    <s v="WK13"/>
    <x v="51"/>
    <s v="G5452450"/>
    <s v="李婉沅"/>
    <s v="NWEI/品質保証部/供應商品質管理課/IQC組"/>
    <s v="N2d"/>
    <s v="正常"/>
    <n v="8"/>
    <m/>
  </r>
  <r>
    <n v="2024"/>
    <s v="Q1"/>
    <s v="Mar"/>
    <s v="WK13"/>
    <x v="51"/>
    <s v="G5633003"/>
    <s v="丁玲霞"/>
    <s v="NWEI/品質保証部/供應商品質管理課/IQC組"/>
    <s v="N2d"/>
    <s v="正常"/>
    <n v="10"/>
    <m/>
  </r>
  <r>
    <n v="2024"/>
    <s v="Q1"/>
    <s v="Mar"/>
    <s v="WK13"/>
    <x v="51"/>
    <s v="G5640007"/>
    <s v="唐瑛"/>
    <s v="NWEI/品質保証部/供應商品質管理課/IQC組"/>
    <s v="N2d"/>
    <s v="正常"/>
    <n v="10"/>
    <m/>
  </r>
  <r>
    <n v="2024"/>
    <s v="Q1"/>
    <s v="Mar"/>
    <s v="WK13"/>
    <x v="52"/>
    <s v="F1402312"/>
    <s v="于慶科"/>
    <s v="NWEI/品質保証部/供應商品質管理課/IQC組"/>
    <s v="N2d"/>
    <s v="正常"/>
    <n v="8"/>
    <m/>
  </r>
  <r>
    <n v="2024"/>
    <s v="Q1"/>
    <s v="Mar"/>
    <s v="WK13"/>
    <x v="52"/>
    <s v="F4405668"/>
    <s v="瞿小玉 "/>
    <s v="NWEI/品質保証部/供應商品質管理課/IQC組"/>
    <s v="N2d"/>
    <s v="正常"/>
    <n v="8"/>
    <m/>
  </r>
  <r>
    <n v="2024"/>
    <s v="Q1"/>
    <s v="Mar"/>
    <s v="WK13"/>
    <x v="52"/>
    <s v="G4005871"/>
    <s v="付遲"/>
    <s v="NWEI/品質保証部/供應商品質管理課/IQC組"/>
    <s v="N2d"/>
    <s v="正常"/>
    <n v="10"/>
    <m/>
  </r>
  <r>
    <n v="2024"/>
    <s v="Q1"/>
    <s v="Mar"/>
    <s v="WK13"/>
    <x v="52"/>
    <s v="G4736596"/>
    <s v="張先峰"/>
    <s v="NWEI/品質保証部/供應商品質管理課/IQC組"/>
    <s v="N2d"/>
    <s v="正常"/>
    <n v="8"/>
    <m/>
  </r>
  <r>
    <n v="2024"/>
    <s v="Q1"/>
    <s v="Mar"/>
    <s v="WK13"/>
    <x v="52"/>
    <s v="G5452450"/>
    <s v="李婉沅"/>
    <s v="NWEI/品質保証部/供應商品質管理課/IQC組"/>
    <s v="N2d"/>
    <s v="正常"/>
    <n v="10"/>
    <m/>
  </r>
  <r>
    <n v="2024"/>
    <s v="Q1"/>
    <s v="Mar"/>
    <s v="WK13"/>
    <x v="52"/>
    <s v="G5452450"/>
    <s v="姜丹丹"/>
    <s v="NWEI/品質保証部/供應商品質管理課/IQC組"/>
    <s v="NWEI/品質保証部/供應商品質管理課/IQC組"/>
    <s v="正常"/>
    <n v="10"/>
    <m/>
  </r>
  <r>
    <n v="2024"/>
    <s v="Q1"/>
    <s v="Mar"/>
    <s v="WK13"/>
    <x v="52"/>
    <s v="G5552547"/>
    <s v="李土清"/>
    <s v="NWEI/品質保証部/供應商品質管理課/IQC組"/>
    <s v="NWEI/品質保証部/供應商品質管理課/IQC組"/>
    <s v="正常"/>
    <n v="10"/>
    <m/>
  </r>
  <r>
    <n v="2024"/>
    <s v="Q1"/>
    <s v="Mar"/>
    <s v="WK13"/>
    <x v="52"/>
    <s v="G5633003"/>
    <s v="丁玲霞"/>
    <s v="NWEI/品質保証部/供應商品質管理課/IQC組"/>
    <s v="N2d"/>
    <s v="正常"/>
    <n v="10"/>
    <m/>
  </r>
  <r>
    <n v="2024"/>
    <s v="Q1"/>
    <s v="Mar"/>
    <s v="WK13"/>
    <x v="52"/>
    <s v="G5640007"/>
    <s v="唐瑛"/>
    <s v="NWEI/品質保証部/供應商品質管理課/IQC組"/>
    <s v="NWEI/品質保証部/供應商品質管理課/IQC組"/>
    <s v="正常"/>
    <n v="10"/>
    <m/>
  </r>
  <r>
    <n v="2024"/>
    <s v="Q1"/>
    <s v="Mar"/>
    <s v="WK13"/>
    <x v="53"/>
    <s v="F1402312"/>
    <s v="于慶科"/>
    <s v="NWEI/品質保証部/供應商品質管理課/IQC組"/>
    <s v="N2d"/>
    <s v="正常"/>
    <n v="8"/>
    <m/>
  </r>
  <r>
    <n v="2024"/>
    <s v="Q1"/>
    <s v="Mar"/>
    <s v="WK13"/>
    <x v="53"/>
    <s v="F1405985"/>
    <s v="劉利珍"/>
    <s v="NWEI/品質保証部/供應商品質管理課/IQC組"/>
    <s v="N2d"/>
    <s v="正常"/>
    <n v="8"/>
    <m/>
  </r>
  <r>
    <n v="2024"/>
    <s v="Q1"/>
    <s v="Mar"/>
    <s v="WK13"/>
    <x v="53"/>
    <s v="F4405668"/>
    <s v="瞿小玉 "/>
    <s v="NWEI/品質保証部/供應商品質管理課/IQC組"/>
    <s v="N2d"/>
    <s v="正常"/>
    <n v="8"/>
    <m/>
  </r>
  <r>
    <n v="2024"/>
    <s v="Q1"/>
    <s v="Mar"/>
    <s v="WK13"/>
    <x v="53"/>
    <s v="G4005871"/>
    <s v="付遲"/>
    <s v="NWEI/品質保証部/供應商品質管理課/IQC組"/>
    <s v="N2d"/>
    <s v="正常"/>
    <n v="8"/>
    <m/>
  </r>
  <r>
    <n v="2024"/>
    <s v="Q1"/>
    <s v="Mar"/>
    <s v="WK13"/>
    <x v="53"/>
    <s v="G4736596"/>
    <s v="張先峰"/>
    <s v="NWEI/品質保証部/供應商品質管理課/IQC組"/>
    <s v="N2d"/>
    <s v="正常"/>
    <n v="8"/>
    <m/>
  </r>
  <r>
    <n v="2024"/>
    <s v="Q1"/>
    <s v="Mar"/>
    <s v="WK13"/>
    <x v="53"/>
    <s v="G5452450"/>
    <s v="李婉沅"/>
    <s v="NWEI/品質保証部/供應商品質管理課/IQC組"/>
    <s v="N2d"/>
    <s v="正常"/>
    <n v="8"/>
    <m/>
  </r>
  <r>
    <n v="2024"/>
    <s v="Q1"/>
    <s v="Mar"/>
    <s v="WK13"/>
    <x v="53"/>
    <s v="G5452450"/>
    <s v="姜丹丹"/>
    <s v="NWEI/品質保証部/供應商品質管理課/IQC組"/>
    <s v="N2d"/>
    <s v="正常"/>
    <n v="8"/>
    <m/>
  </r>
  <r>
    <n v="2024"/>
    <s v="Q1"/>
    <s v="Mar"/>
    <s v="WK13"/>
    <x v="53"/>
    <s v="G5552547"/>
    <s v="李土清"/>
    <s v="NWEI/品質保証部/供應商品質管理課/IQC組"/>
    <s v="N2d"/>
    <s v="正常"/>
    <n v="10"/>
    <m/>
  </r>
  <r>
    <n v="2024"/>
    <s v="Q1"/>
    <s v="Mar"/>
    <s v="WK13"/>
    <x v="53"/>
    <s v="G5633003"/>
    <s v="丁玲霞"/>
    <s v="NWEI/品質保証部/供應商品質管理課/IQC組"/>
    <s v="N2d"/>
    <s v="正常"/>
    <n v="10"/>
    <m/>
  </r>
  <r>
    <n v="2024"/>
    <s v="Q1"/>
    <s v="Mar"/>
    <s v="WK13"/>
    <x v="53"/>
    <s v="G5640007"/>
    <s v="唐瑛"/>
    <s v="NWEI/品質保証部/供應商品質管理課/IQC組"/>
    <s v="N2d"/>
    <s v="正常"/>
    <n v="8"/>
    <m/>
  </r>
  <r>
    <n v="2024"/>
    <s v="Q1"/>
    <s v="Mar"/>
    <s v="WK13"/>
    <x v="54"/>
    <s v="F1402312"/>
    <s v="于慶科"/>
    <s v="NWEI/品質保証部/供應商品質管理課/IQC組"/>
    <s v="N2d"/>
    <s v="正常"/>
    <n v="8"/>
    <m/>
  </r>
  <r>
    <n v="2024"/>
    <s v="Q1"/>
    <s v="Mar"/>
    <s v="WK13"/>
    <x v="54"/>
    <s v="F1405985"/>
    <s v="劉利珍"/>
    <s v="NWEI/品質保証部/供應商品質管理課/IQC組"/>
    <s v="N2d"/>
    <s v="正常"/>
    <n v="8"/>
    <m/>
  </r>
  <r>
    <n v="2024"/>
    <s v="Q1"/>
    <s v="Mar"/>
    <s v="WK13"/>
    <x v="54"/>
    <s v="F4405668"/>
    <s v="瞿小玉 "/>
    <s v="NWEI/品質保証部/供應商品質管理課/IQC組"/>
    <s v="N2d"/>
    <s v="正常"/>
    <n v="8"/>
    <m/>
  </r>
  <r>
    <n v="2024"/>
    <s v="Q1"/>
    <s v="Mar"/>
    <s v="WK13"/>
    <x v="54"/>
    <s v="G4005871"/>
    <s v="付遲"/>
    <s v="NWEI/品質保証部/供應商品質管理課/IQC組"/>
    <s v="N2d"/>
    <s v="正常"/>
    <n v="8"/>
    <m/>
  </r>
  <r>
    <n v="2024"/>
    <s v="Q1"/>
    <s v="Mar"/>
    <s v="WK13"/>
    <x v="54"/>
    <s v="G4736596"/>
    <s v="張先峰"/>
    <s v="NWEI/品質保証部/供應商品質管理課/IQC組"/>
    <s v="N2d"/>
    <s v="正常"/>
    <n v="8"/>
    <m/>
  </r>
  <r>
    <n v="2024"/>
    <s v="Q1"/>
    <s v="Mar"/>
    <s v="WK13"/>
    <x v="54"/>
    <s v="G5452450"/>
    <s v="李婉沅"/>
    <s v="NWEI/品質保証部/供應商品質管理課/IQC組"/>
    <s v="N2d"/>
    <s v="正常"/>
    <n v="8"/>
    <m/>
  </r>
  <r>
    <n v="2024"/>
    <s v="Q1"/>
    <s v="Mar"/>
    <s v="WK13"/>
    <x v="54"/>
    <s v="G5452450"/>
    <s v="姜丹丹"/>
    <s v="NWEI/品質保証部/供應商品質管理課/IQC組"/>
    <s v="N2d"/>
    <s v="正常"/>
    <n v="8"/>
    <m/>
  </r>
  <r>
    <n v="2024"/>
    <s v="Q1"/>
    <s v="Mar"/>
    <s v="WK13"/>
    <x v="54"/>
    <s v="G5552547"/>
    <s v="李土清"/>
    <s v="NWEI/品質保証部/供應商品質管理課/IQC組"/>
    <s v="N2d"/>
    <s v="正常"/>
    <n v="8"/>
    <m/>
  </r>
  <r>
    <n v="2024"/>
    <s v="Q1"/>
    <s v="Mar"/>
    <s v="WK13"/>
    <x v="54"/>
    <s v="G5633003"/>
    <s v="丁玲霞"/>
    <s v="NWEI/品質保証部/供應商品質管理課/IQC組"/>
    <s v="N2d"/>
    <s v="正常"/>
    <n v="8"/>
    <m/>
  </r>
  <r>
    <n v="2024"/>
    <s v="Q1"/>
    <s v="Mar"/>
    <s v="WK13"/>
    <x v="54"/>
    <s v="G5640007"/>
    <s v="唐瑛"/>
    <s v="NWEI/品質保証部/供應商品質管理課/IQC組"/>
    <s v="N2d"/>
    <s v="正常"/>
    <n v="8"/>
    <m/>
  </r>
  <r>
    <n v="2024"/>
    <s v="Q1"/>
    <s v="Mar"/>
    <s v="WK13"/>
    <x v="55"/>
    <s v="F1402312"/>
    <s v="于慶科"/>
    <s v="NWEI/品質保証部/供應商品質管理課/IQC組"/>
    <s v="N2d"/>
    <s v="正常"/>
    <n v="8"/>
    <m/>
  </r>
  <r>
    <n v="2024"/>
    <s v="Q1"/>
    <s v="Mar"/>
    <s v="WK13"/>
    <x v="55"/>
    <s v="F1405985"/>
    <s v="劉利珍"/>
    <s v="NWEI/品質保証部/供應商品質管理課/IQC組"/>
    <s v="N2d"/>
    <s v="正常"/>
    <n v="8"/>
    <m/>
  </r>
  <r>
    <n v="2024"/>
    <s v="Q1"/>
    <s v="Mar"/>
    <s v="WK13"/>
    <x v="55"/>
    <s v="F4405668"/>
    <s v="瞿小玉 "/>
    <s v="NWEI/品質保証部/供應商品質管理課/IQC組"/>
    <s v="N2d"/>
    <s v="正常"/>
    <n v="8"/>
    <m/>
  </r>
  <r>
    <n v="2024"/>
    <s v="Q1"/>
    <s v="Mar"/>
    <s v="WK13"/>
    <x v="55"/>
    <s v="G4005871"/>
    <s v="付遲"/>
    <s v="NWEI/品質保証部/供應商品質管理課/IQC組"/>
    <s v="N2d"/>
    <s v="正常"/>
    <n v="8"/>
    <m/>
  </r>
  <r>
    <n v="2024"/>
    <s v="Q1"/>
    <s v="Mar"/>
    <s v="WK13"/>
    <x v="55"/>
    <s v="G4736596"/>
    <s v="張先峰"/>
    <s v="NWEI/品質保証部/供應商品質管理課/IQC組"/>
    <s v="N2d"/>
    <s v="正常"/>
    <n v="8"/>
    <m/>
  </r>
  <r>
    <n v="2024"/>
    <s v="Q1"/>
    <s v="Mar"/>
    <s v="WK13"/>
    <x v="55"/>
    <s v="G5452450"/>
    <s v="李婉沅"/>
    <s v="NWEI/品質保証部/供應商品質管理課/IQC組"/>
    <s v="N2d"/>
    <s v="正常"/>
    <n v="8"/>
    <m/>
  </r>
  <r>
    <n v="2024"/>
    <s v="Q1"/>
    <s v="Mar"/>
    <s v="WK13"/>
    <x v="55"/>
    <s v="G5452450"/>
    <s v="姜丹丹"/>
    <s v="NWEI/品質保証部/供應商品質管理課/IQC組"/>
    <s v="N2d"/>
    <s v="正常"/>
    <n v="8"/>
    <m/>
  </r>
  <r>
    <n v="2024"/>
    <s v="Q1"/>
    <s v="Mar"/>
    <s v="WK13"/>
    <x v="55"/>
    <s v="G5552547"/>
    <s v="李土清"/>
    <s v="NWEI/品質保証部/供應商品質管理課/IQC組"/>
    <s v="N2d"/>
    <s v="正常"/>
    <n v="8"/>
    <m/>
  </r>
  <r>
    <n v="2024"/>
    <s v="Q1"/>
    <s v="Mar"/>
    <s v="WK13"/>
    <x v="55"/>
    <s v="G5633003"/>
    <s v="丁玲霞"/>
    <s v="NWEI/品質保証部/供應商品質管理課/IQC組"/>
    <s v="N2d"/>
    <s v="正常"/>
    <n v="8"/>
    <m/>
  </r>
  <r>
    <n v="2024"/>
    <s v="Q2"/>
    <s v="Apr"/>
    <s v="WK14"/>
    <x v="56"/>
    <s v="F1402312"/>
    <s v="于慶科"/>
    <s v="NWEI/品質保証部/供應商品質管理課/IQC組"/>
    <s v="N2d"/>
    <s v="正常"/>
    <n v="8"/>
    <m/>
  </r>
  <r>
    <n v="2024"/>
    <s v="Q2"/>
    <s v="Apr"/>
    <s v="WK14"/>
    <x v="56"/>
    <s v="F1405985"/>
    <s v="劉利珍"/>
    <s v="NWEI/品質保証部/供應商品質管理課/IQC組"/>
    <s v="N2d"/>
    <s v="正常"/>
    <n v="8"/>
    <m/>
  </r>
  <r>
    <n v="2024"/>
    <s v="Q2"/>
    <s v="Apr"/>
    <s v="WK14"/>
    <x v="56"/>
    <s v="F4405668"/>
    <s v="瞿小玉 "/>
    <s v="NWEI/品質保証部/供應商品質管理課/IQC組"/>
    <s v="N2d"/>
    <s v="正常"/>
    <n v="8"/>
    <m/>
  </r>
  <r>
    <n v="2024"/>
    <s v="Q2"/>
    <s v="Apr"/>
    <s v="WK14"/>
    <x v="56"/>
    <s v="G4005871"/>
    <s v="付遲"/>
    <s v="NWEI/品質保証部/供應商品質管理課/IQC組"/>
    <s v="N2d"/>
    <s v="正常"/>
    <n v="8"/>
    <m/>
  </r>
  <r>
    <n v="2024"/>
    <s v="Q2"/>
    <s v="Apr"/>
    <s v="WK14"/>
    <x v="56"/>
    <s v="G4736596"/>
    <s v="張先峰"/>
    <s v="NWEI/品質保証部/供應商品質管理課/IQC組"/>
    <s v="N2d"/>
    <s v="正常"/>
    <n v="8"/>
    <m/>
  </r>
  <r>
    <n v="2024"/>
    <s v="Q2"/>
    <s v="Apr"/>
    <s v="WK14"/>
    <x v="56"/>
    <s v="G5452450"/>
    <s v="李婉沅"/>
    <s v="NWEI/品質保証部/供應商品質管理課/IQC組"/>
    <s v="N2d"/>
    <s v="正常"/>
    <n v="10"/>
    <m/>
  </r>
  <r>
    <n v="2024"/>
    <s v="Q2"/>
    <s v="Apr"/>
    <s v="WK14"/>
    <x v="56"/>
    <s v="G5452450"/>
    <s v="姜丹丹"/>
    <s v="NWEI/品質保証部/供應商品質管理課/IQC組"/>
    <s v="N2d"/>
    <s v="正常"/>
    <n v="8"/>
    <m/>
  </r>
  <r>
    <n v="2024"/>
    <s v="Q2"/>
    <s v="Apr"/>
    <s v="WK14"/>
    <x v="56"/>
    <s v="G5633003"/>
    <s v="丁玲霞"/>
    <s v="NWEI/品質保証部/供應商品質管理課/IQC組"/>
    <s v="N2d"/>
    <s v="正常"/>
    <n v="8"/>
    <m/>
  </r>
  <r>
    <n v="2024"/>
    <s v="Q2"/>
    <s v="Apr"/>
    <s v="WK14"/>
    <x v="56"/>
    <s v="G5640007"/>
    <s v="唐瑛"/>
    <s v="NWEI/品質保証部/供應商品質管理課/IQC組"/>
    <s v="N2d"/>
    <s v="正常"/>
    <n v="4"/>
    <m/>
  </r>
  <r>
    <n v="2024"/>
    <s v="Q2"/>
    <s v="Apr"/>
    <s v="WK14"/>
    <x v="57"/>
    <s v="F1402312"/>
    <s v="于慶科"/>
    <s v="NWEI/品質保証部/供應商品質管理課/IQC組"/>
    <s v="N2d"/>
    <s v="正常"/>
    <n v="8"/>
    <m/>
  </r>
  <r>
    <n v="2024"/>
    <s v="Q2"/>
    <s v="Apr"/>
    <s v="WK14"/>
    <x v="57"/>
    <s v="F1405985"/>
    <s v="劉利珍"/>
    <s v="NWEI/品質保証部/供應商品質管理課/IQC組"/>
    <s v="N2d"/>
    <s v="正常"/>
    <n v="8"/>
    <m/>
  </r>
  <r>
    <n v="2024"/>
    <s v="Q2"/>
    <s v="Apr"/>
    <s v="WK14"/>
    <x v="57"/>
    <s v="F4405668"/>
    <s v="瞿小玉 "/>
    <s v="NWEI/品質保証部/供應商品質管理課/IQC組"/>
    <s v="N2d"/>
    <s v="正常"/>
    <n v="8"/>
    <m/>
  </r>
  <r>
    <n v="2024"/>
    <s v="Q2"/>
    <s v="Apr"/>
    <s v="WK14"/>
    <x v="57"/>
    <s v="G4005871"/>
    <s v="付遲"/>
    <s v="NWEI/品質保証部/供應商品質管理課/IQC組"/>
    <s v="N2d"/>
    <s v="正常"/>
    <n v="8"/>
    <m/>
  </r>
  <r>
    <n v="2024"/>
    <s v="Q2"/>
    <s v="Apr"/>
    <s v="WK14"/>
    <x v="57"/>
    <s v="G4736596"/>
    <s v="張先峰"/>
    <s v="NWEI/品質保証部/供應商品質管理課/IQC組"/>
    <s v="N2d"/>
    <s v="正常"/>
    <n v="8"/>
    <m/>
  </r>
  <r>
    <n v="2024"/>
    <s v="Q2"/>
    <s v="Apr"/>
    <s v="WK14"/>
    <x v="57"/>
    <s v="G5452450"/>
    <s v="李婉沅"/>
    <s v="NWEI/品質保証部/供應商品質管理課/IQC組"/>
    <s v="N2d"/>
    <s v="正常"/>
    <n v="10"/>
    <m/>
  </r>
  <r>
    <n v="2024"/>
    <s v="Q2"/>
    <s v="Apr"/>
    <s v="WK14"/>
    <x v="57"/>
    <s v="G5452450"/>
    <s v="姜丹丹"/>
    <s v="NWEI/品質保証部/供應商品質管理課/IQC組"/>
    <s v="N2d"/>
    <s v="正常"/>
    <n v="8"/>
    <m/>
  </r>
  <r>
    <n v="2024"/>
    <s v="Q2"/>
    <s v="Apr"/>
    <s v="WK14"/>
    <x v="57"/>
    <s v="G5633003"/>
    <s v="丁玲霞"/>
    <s v="NWEI/品質保証部/供應商品質管理課/IQC組"/>
    <s v="N2d"/>
    <s v="正常"/>
    <n v="8"/>
    <m/>
  </r>
  <r>
    <n v="2024"/>
    <s v="Q2"/>
    <s v="Apr"/>
    <s v="WK14"/>
    <x v="57"/>
    <s v="G5640007"/>
    <s v="唐瑛"/>
    <s v="NWEI/品質保証部/供應商品質管理課/IQC組"/>
    <s v="N2d"/>
    <s v="正常"/>
    <n v="8"/>
    <m/>
  </r>
  <r>
    <n v="2024"/>
    <s v="Q2"/>
    <s v="Apr"/>
    <s v="WK14"/>
    <x v="58"/>
    <s v="F1402312"/>
    <s v="于慶科"/>
    <s v="NWEI/品質保証部/供應商品質管理課/IQC組"/>
    <s v="N2d"/>
    <s v="正常"/>
    <n v="8"/>
    <m/>
  </r>
  <r>
    <n v="2024"/>
    <s v="Q2"/>
    <s v="Apr"/>
    <s v="WK14"/>
    <x v="58"/>
    <s v="F1405985"/>
    <s v="劉利珍"/>
    <s v="NWEI/品質保証部/供應商品質管理課/IQC組"/>
    <s v="N2d"/>
    <s v="正常"/>
    <n v="8"/>
    <m/>
  </r>
  <r>
    <n v="2024"/>
    <s v="Q2"/>
    <s v="Apr"/>
    <s v="WK14"/>
    <x v="58"/>
    <s v="F4405668"/>
    <s v="瞿小玉 "/>
    <s v="NWEI/品質保証部/供應商品質管理課/IQC組"/>
    <s v="N2d"/>
    <s v="正常"/>
    <n v="8"/>
    <m/>
  </r>
  <r>
    <n v="2024"/>
    <s v="Q2"/>
    <s v="Apr"/>
    <s v="WK14"/>
    <x v="58"/>
    <s v="G4005871"/>
    <s v="付遲"/>
    <s v="NWEI/品質保証部/供應商品質管理課/IQC組"/>
    <s v="N2d"/>
    <s v="正常"/>
    <n v="4"/>
    <m/>
  </r>
  <r>
    <n v="2024"/>
    <s v="Q2"/>
    <s v="Apr"/>
    <s v="WK14"/>
    <x v="58"/>
    <s v="G4736596"/>
    <s v="張先峰"/>
    <s v="NWEI/品質保証部/供應商品質管理課/IQC組"/>
    <s v="N2d"/>
    <s v="正常"/>
    <n v="8"/>
    <m/>
  </r>
  <r>
    <n v="2024"/>
    <s v="Q2"/>
    <s v="Apr"/>
    <s v="WK14"/>
    <x v="58"/>
    <s v="G5452450"/>
    <s v="李婉沅"/>
    <s v="NWEI/品質保証部/供應商品質管理課/IQC組"/>
    <s v="N2d"/>
    <s v="正常"/>
    <n v="10"/>
    <m/>
  </r>
  <r>
    <n v="2024"/>
    <s v="Q2"/>
    <s v="Apr"/>
    <s v="WK14"/>
    <x v="58"/>
    <s v="G5452450"/>
    <s v="姜丹丹"/>
    <s v="NWEI/品質保証部/供應商品質管理課/IQC組"/>
    <s v="N2d"/>
    <s v="正常"/>
    <n v="8"/>
    <m/>
  </r>
  <r>
    <n v="2024"/>
    <s v="Q2"/>
    <s v="Apr"/>
    <s v="WK14"/>
    <x v="58"/>
    <s v="G5633003"/>
    <s v="丁玲霞"/>
    <s v="NWEI/品質保証部/供應商品質管理課/IQC組"/>
    <s v="N2d"/>
    <s v="正常"/>
    <n v="8"/>
    <m/>
  </r>
  <r>
    <n v="2024"/>
    <s v="Q2"/>
    <s v="Apr"/>
    <s v="WK14"/>
    <x v="58"/>
    <s v="G5640007"/>
    <s v="唐瑛"/>
    <s v="NWEI/品質保証部/供應商品質管理課/IQC組"/>
    <s v="N2d"/>
    <s v="正常"/>
    <n v="8"/>
    <m/>
  </r>
  <r>
    <n v="2024"/>
    <s v="Q2"/>
    <s v="Apr"/>
    <s v="WK14"/>
    <x v="59"/>
    <s v="F1402312"/>
    <s v="于慶科"/>
    <s v="NWEI/品質保証部/供應商品質管理課/IQC組"/>
    <s v="N2d"/>
    <s v="正常"/>
    <n v="8"/>
    <m/>
  </r>
  <r>
    <n v="2024"/>
    <s v="Q2"/>
    <s v="Apr"/>
    <s v="WK14"/>
    <x v="59"/>
    <s v="F1405985"/>
    <s v="劉利珍"/>
    <s v="NWEI/品質保証部/供應商品質管理課/IQC組"/>
    <s v="N2d"/>
    <s v="正常"/>
    <n v="8"/>
    <m/>
  </r>
  <r>
    <n v="2024"/>
    <s v="Q2"/>
    <s v="Apr"/>
    <s v="WK14"/>
    <x v="59"/>
    <s v="F4405668"/>
    <s v="瞿小玉 "/>
    <s v="NWEI/品質保証部/供應商品質管理課/IQC組"/>
    <s v="N2d"/>
    <s v="正常"/>
    <n v="8"/>
    <m/>
  </r>
  <r>
    <n v="2024"/>
    <s v="Q2"/>
    <s v="Apr"/>
    <s v="WK14"/>
    <x v="59"/>
    <s v="G4005871"/>
    <s v="付遲"/>
    <s v="NWEI/品質保証部/供應商品質管理課/IQC組"/>
    <s v="N2d"/>
    <s v="正常"/>
    <n v="8"/>
    <m/>
  </r>
  <r>
    <n v="2024"/>
    <s v="Q2"/>
    <s v="Apr"/>
    <s v="WK14"/>
    <x v="59"/>
    <s v="G5452450"/>
    <s v="李婉沅"/>
    <s v="NWEI/品質保証部/供應商品質管理課/IQC組"/>
    <s v="N2d"/>
    <s v="正常"/>
    <n v="8"/>
    <m/>
  </r>
  <r>
    <n v="2024"/>
    <s v="Q2"/>
    <s v="Apr"/>
    <s v="WK14"/>
    <x v="59"/>
    <s v="G5452450"/>
    <s v="姜丹丹"/>
    <s v="NWEI/品質保証部/供應商品質管理課/IQC組"/>
    <s v="N2d"/>
    <s v="正常"/>
    <n v="8"/>
    <m/>
  </r>
  <r>
    <n v="2024"/>
    <s v="Q2"/>
    <s v="Apr"/>
    <s v="WK14"/>
    <x v="59"/>
    <s v="G5640007"/>
    <s v="唐瑛"/>
    <s v="NWEI/品質保証部/供應商品質管理課/IQC組"/>
    <s v="N2d"/>
    <s v="正常"/>
    <n v="8"/>
    <m/>
  </r>
  <r>
    <n v="2024"/>
    <s v="Q2"/>
    <s v="Apr"/>
    <s v="WK15"/>
    <x v="60"/>
    <s v="F1402312"/>
    <s v="于慶科"/>
    <s v="NWEI/品質保証部/供應商品質管理課/IQC組"/>
    <s v="N2d"/>
    <s v="正常"/>
    <n v="8"/>
    <m/>
  </r>
  <r>
    <n v="2024"/>
    <s v="Q2"/>
    <s v="Apr"/>
    <s v="WK15"/>
    <x v="60"/>
    <s v="F1405985"/>
    <s v="劉利珍"/>
    <s v="NWEI/品質保証部/供應商品質管理課/IQC組"/>
    <s v="N2d"/>
    <s v="正常"/>
    <n v="8"/>
    <m/>
  </r>
  <r>
    <n v="2024"/>
    <s v="Q2"/>
    <s v="Apr"/>
    <s v="WK15"/>
    <x v="60"/>
    <s v="F4405668"/>
    <s v="瞿小玉 "/>
    <s v="NWEI/品質保証部/供應商品質管理課/IQC組"/>
    <s v="N2d"/>
    <s v="正常"/>
    <n v="8"/>
    <m/>
  </r>
  <r>
    <n v="2024"/>
    <s v="Q2"/>
    <s v="Apr"/>
    <s v="WK15"/>
    <x v="60"/>
    <s v="G4005871"/>
    <s v="付遲"/>
    <s v="NWEI/品質保証部/供應商品質管理課/IQC組"/>
    <s v="N2d"/>
    <s v="正常"/>
    <n v="8"/>
    <m/>
  </r>
  <r>
    <n v="2024"/>
    <s v="Q2"/>
    <s v="Apr"/>
    <s v="WK15"/>
    <x v="60"/>
    <s v="G4736596"/>
    <s v="張先峰"/>
    <s v="NWEI/品質保証部/供應商品質管理課/IQC組"/>
    <s v="N2d"/>
    <s v="正常"/>
    <n v="8"/>
    <m/>
  </r>
  <r>
    <n v="2024"/>
    <s v="Q2"/>
    <s v="Apr"/>
    <s v="WK15"/>
    <x v="60"/>
    <s v="G5452450"/>
    <s v="李婉沅"/>
    <s v="NWEI/品質保証部/供應商品質管理課/IQC組"/>
    <s v="N2d"/>
    <s v="正常"/>
    <n v="8"/>
    <m/>
  </r>
  <r>
    <n v="2024"/>
    <s v="Q2"/>
    <s v="Apr"/>
    <s v="WK15"/>
    <x v="60"/>
    <s v="G5452450"/>
    <s v="姜丹丹"/>
    <s v="NWEI/品質保証部/供應商品質管理課/IQC組"/>
    <s v="N2d"/>
    <s v="正常"/>
    <n v="8"/>
    <m/>
  </r>
  <r>
    <n v="2024"/>
    <s v="Q2"/>
    <s v="Apr"/>
    <s v="WK15"/>
    <x v="60"/>
    <s v="G5633003"/>
    <s v="丁玲霞"/>
    <s v="NWEI/品質保証部/供應商品質管理課/IQC組"/>
    <s v="N2d"/>
    <s v="正常"/>
    <n v="4"/>
    <m/>
  </r>
  <r>
    <n v="2024"/>
    <s v="Q2"/>
    <s v="Apr"/>
    <s v="WK15"/>
    <x v="60"/>
    <s v="G5640007"/>
    <s v="唐瑛"/>
    <s v="NWEI/品質保証部/供應商品質管理課/IQC組"/>
    <s v="N2d"/>
    <s v="正常"/>
    <n v="8"/>
    <m/>
  </r>
  <r>
    <n v="2024"/>
    <s v="Q2"/>
    <s v="Apr"/>
    <s v="WK15"/>
    <x v="61"/>
    <s v="F1402312"/>
    <s v="于慶科"/>
    <s v="NWEI/品質保証部/供應商品質管理課/IQC組"/>
    <s v="N2d"/>
    <s v="正常"/>
    <n v="8"/>
    <m/>
  </r>
  <r>
    <n v="2024"/>
    <s v="Q2"/>
    <s v="Apr"/>
    <s v="WK15"/>
    <x v="61"/>
    <s v="F1405985"/>
    <s v="劉利珍"/>
    <s v="NWEI/品質保証部/供應商品質管理課/IQC組"/>
    <s v="N2d"/>
    <s v="正常"/>
    <n v="8"/>
    <m/>
  </r>
  <r>
    <n v="2024"/>
    <s v="Q2"/>
    <s v="Apr"/>
    <s v="WK15"/>
    <x v="61"/>
    <s v="F4405668"/>
    <s v="瞿小玉 "/>
    <s v="NWEI/品質保証部/供應商品質管理課/IQC組"/>
    <s v="N2d"/>
    <s v="正常"/>
    <n v="8"/>
    <m/>
  </r>
  <r>
    <n v="2024"/>
    <s v="Q2"/>
    <s v="Apr"/>
    <s v="WK15"/>
    <x v="61"/>
    <s v="G4005871"/>
    <s v="付遲"/>
    <s v="NWEI/品質保証部/供應商品質管理課/IQC組"/>
    <s v="N2d"/>
    <s v="正常"/>
    <n v="8"/>
    <m/>
  </r>
  <r>
    <n v="2024"/>
    <s v="Q2"/>
    <s v="Apr"/>
    <s v="WK15"/>
    <x v="61"/>
    <s v="G4736596"/>
    <s v="張先峰"/>
    <s v="NWEI/品質保証部/供應商品質管理課/IQC組"/>
    <s v="N2d"/>
    <s v="正常"/>
    <n v="8"/>
    <m/>
  </r>
  <r>
    <n v="2024"/>
    <s v="Q2"/>
    <s v="Apr"/>
    <s v="WK15"/>
    <x v="61"/>
    <s v="G5452450"/>
    <s v="李婉沅"/>
    <s v="NWEI/品質保証部/供應商品質管理課/IQC組"/>
    <s v="N2d"/>
    <s v="正常"/>
    <n v="10"/>
    <m/>
  </r>
  <r>
    <n v="2024"/>
    <s v="Q2"/>
    <s v="Apr"/>
    <s v="WK15"/>
    <x v="61"/>
    <s v="G5452450"/>
    <s v="姜丹丹"/>
    <s v="NWEI/品質保証部/供應商品質管理課/IQC組"/>
    <s v="N2d"/>
    <s v="正常"/>
    <n v="8"/>
    <m/>
  </r>
  <r>
    <n v="2024"/>
    <s v="Q2"/>
    <s v="Apr"/>
    <s v="WK15"/>
    <x v="61"/>
    <s v="G5552547"/>
    <s v="李土清"/>
    <s v="NWEI/品質保証部/供應商品質管理課/IQC組"/>
    <s v="N2d"/>
    <s v="正常"/>
    <n v="8"/>
    <m/>
  </r>
  <r>
    <n v="2024"/>
    <s v="Q2"/>
    <s v="Apr"/>
    <s v="WK15"/>
    <x v="61"/>
    <s v="G5633003"/>
    <s v="丁玲霞"/>
    <s v="NWEI/品質保証部/供應商品質管理課/IQC組"/>
    <s v="N2d"/>
    <s v="正常"/>
    <n v="10"/>
    <m/>
  </r>
  <r>
    <n v="2024"/>
    <s v="Q2"/>
    <s v="Apr"/>
    <s v="WK15"/>
    <x v="61"/>
    <s v="G5640007"/>
    <s v="唐瑛"/>
    <s v="NWEI/品質保証部/供應商品質管理課/IQC組"/>
    <s v="N2d"/>
    <s v="正常"/>
    <n v="8"/>
    <m/>
  </r>
  <r>
    <n v="2024"/>
    <s v="Q2"/>
    <s v="Apr"/>
    <s v="WK15"/>
    <x v="62"/>
    <s v="F1402312"/>
    <s v="于慶科"/>
    <s v="NWEI/品質保証部/供應商品質管理課/IQC組"/>
    <s v="N2d"/>
    <s v="正常"/>
    <n v="8"/>
    <m/>
  </r>
  <r>
    <n v="2024"/>
    <s v="Q2"/>
    <s v="Apr"/>
    <s v="WK15"/>
    <x v="62"/>
    <s v="F1405985"/>
    <s v="劉利珍"/>
    <s v="NWEI/品質保証部/供應商品質管理課/IQC組"/>
    <s v="N2d"/>
    <s v="正常"/>
    <n v="8"/>
    <m/>
  </r>
  <r>
    <n v="2024"/>
    <s v="Q2"/>
    <s v="Apr"/>
    <s v="WK15"/>
    <x v="62"/>
    <s v="F4405668"/>
    <s v="瞿小玉 "/>
    <s v="NWEI/品質保証部/供應商品質管理課/IQC組"/>
    <s v="N2d"/>
    <s v="正常"/>
    <n v="8"/>
    <m/>
  </r>
  <r>
    <n v="2024"/>
    <s v="Q2"/>
    <s v="Apr"/>
    <s v="WK15"/>
    <x v="62"/>
    <s v="G4005871"/>
    <s v="付遲"/>
    <s v="NWEI/品質保証部/供應商品質管理課/IQC組"/>
    <s v="N2d"/>
    <s v="正常"/>
    <n v="8"/>
    <m/>
  </r>
  <r>
    <n v="2024"/>
    <s v="Q2"/>
    <s v="Apr"/>
    <s v="WK15"/>
    <x v="62"/>
    <s v="G4736596"/>
    <s v="張先峰"/>
    <s v="NWEI/品質保証部/供應商品質管理課/IQC組"/>
    <s v="N2d"/>
    <s v="正常"/>
    <n v="8"/>
    <m/>
  </r>
  <r>
    <n v="2024"/>
    <s v="Q2"/>
    <s v="Apr"/>
    <s v="WK15"/>
    <x v="62"/>
    <s v="G5452450"/>
    <s v="李婉沅"/>
    <s v="NWEI/品質保証部/供應商品質管理課/IQC組"/>
    <s v="N2d"/>
    <s v="正常"/>
    <n v="10"/>
    <m/>
  </r>
  <r>
    <n v="2024"/>
    <s v="Q2"/>
    <s v="Apr"/>
    <s v="WK15"/>
    <x v="62"/>
    <s v="G5452450"/>
    <s v="姜丹丹"/>
    <s v="NWEI/品質保証部/供應商品質管理課/IQC組"/>
    <s v="N2d"/>
    <s v="正常"/>
    <n v="8"/>
    <m/>
  </r>
  <r>
    <n v="2024"/>
    <s v="Q2"/>
    <s v="Apr"/>
    <s v="WK15"/>
    <x v="62"/>
    <s v="G5552547"/>
    <s v="李土清"/>
    <s v="NWEI/品質保証部/供應商品質管理課/IQC組"/>
    <s v="N2d"/>
    <s v="正常"/>
    <n v="10"/>
    <m/>
  </r>
  <r>
    <n v="2024"/>
    <s v="Q2"/>
    <s v="Apr"/>
    <s v="WK15"/>
    <x v="62"/>
    <s v="G5633003"/>
    <s v="丁玲霞"/>
    <s v="NWEI/品質保証部/供應商品質管理課/IQC組"/>
    <s v="N2d"/>
    <s v="正常"/>
    <n v="8"/>
    <m/>
  </r>
  <r>
    <n v="2024"/>
    <s v="Q2"/>
    <s v="Apr"/>
    <s v="WK15"/>
    <x v="62"/>
    <s v="G5640007"/>
    <s v="唐瑛"/>
    <s v="NWEI/品質保証部/供應商品質管理課/IQC組"/>
    <s v="N2d"/>
    <s v="正常"/>
    <n v="8"/>
    <m/>
  </r>
  <r>
    <n v="2024"/>
    <s v="Q2"/>
    <s v="Apr"/>
    <s v="WK15"/>
    <x v="63"/>
    <s v="F1402312"/>
    <s v="于慶科"/>
    <s v="NWEI/品質保証部/供應商品質管理課/IQC組"/>
    <s v="N2d"/>
    <s v="正常"/>
    <n v="8"/>
    <m/>
  </r>
  <r>
    <n v="2024"/>
    <s v="Q2"/>
    <s v="Apr"/>
    <s v="WK15"/>
    <x v="63"/>
    <s v="F1405985"/>
    <s v="劉利珍"/>
    <s v="NWEI/品質保証部/供應商品質管理課/IQC組"/>
    <s v="N2d"/>
    <s v="正常"/>
    <n v="8"/>
    <m/>
  </r>
  <r>
    <n v="2024"/>
    <s v="Q2"/>
    <s v="Apr"/>
    <s v="WK15"/>
    <x v="63"/>
    <s v="F4405668"/>
    <s v="瞿小玉 "/>
    <s v="NWEI/品質保証部/供應商品質管理課/IQC組"/>
    <s v="N2d"/>
    <s v="正常"/>
    <n v="8"/>
    <m/>
  </r>
  <r>
    <n v="2024"/>
    <s v="Q2"/>
    <s v="Apr"/>
    <s v="WK15"/>
    <x v="63"/>
    <s v="G4005871"/>
    <s v="付遲"/>
    <s v="NWEI/品質保証部/供應商品質管理課/IQC組"/>
    <s v="N2d"/>
    <s v="正常"/>
    <n v="8"/>
    <m/>
  </r>
  <r>
    <n v="2024"/>
    <s v="Q2"/>
    <s v="Apr"/>
    <s v="WK15"/>
    <x v="63"/>
    <s v="G4736596"/>
    <s v="張先峰"/>
    <s v="NWEI/品質保証部/供應商品質管理課/IQC組"/>
    <s v="N2d"/>
    <s v="正常"/>
    <n v="8"/>
    <m/>
  </r>
  <r>
    <n v="2024"/>
    <s v="Q2"/>
    <s v="Apr"/>
    <s v="WK15"/>
    <x v="63"/>
    <s v="G5452450"/>
    <s v="李婉沅"/>
    <s v="NWEI/品質保証部/供應商品質管理課/IQC組"/>
    <s v="N2d"/>
    <s v="正常"/>
    <n v="10"/>
    <m/>
  </r>
  <r>
    <n v="2024"/>
    <s v="Q2"/>
    <s v="Apr"/>
    <s v="WK15"/>
    <x v="63"/>
    <s v="G5452450"/>
    <s v="姜丹丹"/>
    <s v="NWEI/品質保証部/供應商品質管理課/IQC組"/>
    <s v="N2d"/>
    <s v="正常"/>
    <n v="8"/>
    <m/>
  </r>
  <r>
    <n v="2024"/>
    <s v="Q2"/>
    <s v="Apr"/>
    <s v="WK15"/>
    <x v="63"/>
    <s v="G5552547"/>
    <s v="李土清"/>
    <s v="NWEI/品質保証部/供應商品質管理課/IQC組"/>
    <s v="N2d"/>
    <s v="正常"/>
    <n v="8"/>
    <m/>
  </r>
  <r>
    <n v="2024"/>
    <s v="Q2"/>
    <s v="Apr"/>
    <s v="WK15"/>
    <x v="63"/>
    <s v="G5633003"/>
    <s v="丁玲霞"/>
    <s v="NWEI/品質保証部/供應商品質管理課/IQC組"/>
    <s v="N2d"/>
    <s v="正常"/>
    <n v="10"/>
    <m/>
  </r>
  <r>
    <n v="2024"/>
    <s v="Q2"/>
    <s v="Apr"/>
    <s v="WK15"/>
    <x v="63"/>
    <s v="G5640007"/>
    <s v="唐瑛"/>
    <s v="NWEI/品質保証部/供應商品質管理課/IQC組"/>
    <s v="N2d"/>
    <s v="正常"/>
    <n v="8"/>
    <m/>
  </r>
  <r>
    <n v="2024"/>
    <s v="Q2"/>
    <s v="Apr"/>
    <s v="WK15"/>
    <x v="64"/>
    <s v="F1402312"/>
    <s v="于慶科"/>
    <s v="NWEI/品質保証部/供應商品質管理課/IQC組"/>
    <s v="N2d"/>
    <s v="正常"/>
    <n v="8"/>
    <m/>
  </r>
  <r>
    <n v="2024"/>
    <s v="Q2"/>
    <s v="Apr"/>
    <s v="WK15"/>
    <x v="64"/>
    <s v="F1405985"/>
    <s v="劉利珍"/>
    <s v="NWEI/品質保証部/供應商品質管理課/IQC組"/>
    <s v="N2d"/>
    <s v="正常"/>
    <n v="8"/>
    <m/>
  </r>
  <r>
    <n v="2024"/>
    <s v="Q2"/>
    <s v="Apr"/>
    <s v="WK15"/>
    <x v="64"/>
    <s v="F4405668"/>
    <s v="瞿小玉 "/>
    <s v="NWEI/品質保証部/供應商品質管理課/IQC組"/>
    <s v="N2d"/>
    <s v="正常"/>
    <n v="8"/>
    <m/>
  </r>
  <r>
    <n v="2024"/>
    <s v="Q2"/>
    <s v="Apr"/>
    <s v="WK15"/>
    <x v="64"/>
    <s v="G4005871"/>
    <s v="付遲"/>
    <s v="NWEI/品質保証部/供應商品質管理課/IQC組"/>
    <s v="N2d"/>
    <s v="正常"/>
    <n v="8"/>
    <m/>
  </r>
  <r>
    <n v="2024"/>
    <s v="Q2"/>
    <s v="Apr"/>
    <s v="WK15"/>
    <x v="64"/>
    <s v="G4736596"/>
    <s v="張先峰"/>
    <s v="NWEI/品質保証部/供應商品質管理課/IQC組"/>
    <s v="N2d"/>
    <s v="正常"/>
    <n v="8"/>
    <m/>
  </r>
  <r>
    <n v="2024"/>
    <s v="Q2"/>
    <s v="Apr"/>
    <s v="WK15"/>
    <x v="64"/>
    <s v="G5452450"/>
    <s v="李婉沅"/>
    <s v="NWEI/品質保証部/供應商品質管理課/IQC組"/>
    <s v="N2d"/>
    <s v="正常"/>
    <n v="8"/>
    <m/>
  </r>
  <r>
    <n v="2024"/>
    <s v="Q2"/>
    <s v="Apr"/>
    <s v="WK15"/>
    <x v="64"/>
    <s v="G5452450"/>
    <s v="姜丹丹"/>
    <s v="NWEI/品質保証部/供應商品質管理課/IQC組"/>
    <s v="N2d"/>
    <s v="正常"/>
    <n v="8"/>
    <m/>
  </r>
  <r>
    <n v="2024"/>
    <s v="Q2"/>
    <s v="Apr"/>
    <s v="WK15"/>
    <x v="64"/>
    <s v="G5552547"/>
    <s v="李土清"/>
    <s v="NWEI/品質保証部/供應商品質管理課/IQC組"/>
    <s v="N2d"/>
    <s v="正常"/>
    <n v="10"/>
    <m/>
  </r>
  <r>
    <n v="2024"/>
    <s v="Q2"/>
    <s v="Apr"/>
    <s v="WK15"/>
    <x v="64"/>
    <s v="G5633003"/>
    <s v="丁玲霞"/>
    <s v="NWEI/品質保証部/供應商品質管理課/IQC組"/>
    <s v="N2d"/>
    <s v="正常"/>
    <n v="10"/>
    <m/>
  </r>
  <r>
    <n v="2024"/>
    <s v="Q2"/>
    <s v="Apr"/>
    <s v="WK15"/>
    <x v="64"/>
    <s v="G5640007"/>
    <s v="唐瑛"/>
    <s v="NWEI/品質保証部/供應商品質管理課/IQC組"/>
    <s v="N2d"/>
    <s v="正常"/>
    <n v="8"/>
    <m/>
  </r>
  <r>
    <n v="2024"/>
    <s v="Q2"/>
    <s v="Apr"/>
    <s v="WK16"/>
    <x v="65"/>
    <s v="F1402312"/>
    <s v="于慶科"/>
    <s v="NWEI/品質保証部/供應商品質管理課/IQC組"/>
    <s v="N2d"/>
    <s v="正常"/>
    <n v="8"/>
    <m/>
  </r>
  <r>
    <n v="2024"/>
    <s v="Q2"/>
    <s v="Apr"/>
    <s v="WK16"/>
    <x v="65"/>
    <s v="F1405985"/>
    <s v="劉利珍"/>
    <s v="NWEI/品質保証部/供應商品質管理課/IQC組"/>
    <s v="N2d"/>
    <s v="正常"/>
    <n v="8"/>
    <m/>
  </r>
  <r>
    <n v="2024"/>
    <s v="Q2"/>
    <s v="Apr"/>
    <s v="WK16"/>
    <x v="65"/>
    <s v="F4405668"/>
    <s v="瞿小玉 "/>
    <s v="NWEI/品質保証部/供應商品質管理課/IQC組"/>
    <s v="N2d"/>
    <s v="正常"/>
    <n v="8"/>
    <m/>
  </r>
  <r>
    <n v="2024"/>
    <s v="Q2"/>
    <s v="Apr"/>
    <s v="WK16"/>
    <x v="65"/>
    <s v="G4005871"/>
    <s v="付遲"/>
    <s v="NWEI/品質保証部/供應商品質管理課/IQC組"/>
    <s v="N2d"/>
    <s v="正常"/>
    <n v="8"/>
    <m/>
  </r>
  <r>
    <n v="2024"/>
    <s v="Q2"/>
    <s v="Apr"/>
    <s v="WK16"/>
    <x v="65"/>
    <s v="G4736596"/>
    <s v="張先峰"/>
    <s v="NWEI/品質保証部/供應商品質管理課/IQC組"/>
    <s v="N2d"/>
    <s v="正常"/>
    <n v="8"/>
    <m/>
  </r>
  <r>
    <n v="2024"/>
    <s v="Q2"/>
    <s v="Apr"/>
    <s v="WK16"/>
    <x v="65"/>
    <s v="G5452450"/>
    <s v="李婉沅"/>
    <s v="NWEI/品質保証部/供應商品質管理課/IQC組"/>
    <s v="N2d"/>
    <s v="正常"/>
    <n v="10"/>
    <m/>
  </r>
  <r>
    <n v="2024"/>
    <s v="Q2"/>
    <s v="Apr"/>
    <s v="WK16"/>
    <x v="65"/>
    <s v="G5452450"/>
    <s v="姜丹丹"/>
    <s v="NWEI/品質保証部/供應商品質管理課/IQC組"/>
    <s v="N2d"/>
    <s v="正常"/>
    <n v="8"/>
    <m/>
  </r>
  <r>
    <n v="2024"/>
    <s v="Q2"/>
    <s v="Apr"/>
    <s v="WK16"/>
    <x v="65"/>
    <s v="G5552547"/>
    <s v="李土清"/>
    <s v="NWEI/品質保証部/供應商品質管理課/IQC組"/>
    <s v="N2d"/>
    <s v="正常"/>
    <n v="8"/>
    <m/>
  </r>
  <r>
    <n v="2024"/>
    <s v="Q2"/>
    <s v="Apr"/>
    <s v="WK16"/>
    <x v="65"/>
    <s v="G5633003"/>
    <s v="丁玲霞"/>
    <s v="NWEI/品質保証部/供應商品質管理課/IQC組"/>
    <s v="N2d"/>
    <s v="正常"/>
    <n v="4"/>
    <m/>
  </r>
  <r>
    <n v="2024"/>
    <s v="Q2"/>
    <s v="Apr"/>
    <s v="WK16"/>
    <x v="66"/>
    <s v="F1402312"/>
    <s v="于慶科"/>
    <s v="NWEI/品質保証部/供應商品質管理課/IQC組"/>
    <s v="N2d"/>
    <s v="正常"/>
    <n v="8"/>
    <m/>
  </r>
  <r>
    <n v="2024"/>
    <s v="Q2"/>
    <s v="Apr"/>
    <s v="WK16"/>
    <x v="66"/>
    <s v="F1405985"/>
    <s v="劉利珍"/>
    <s v="NWEI/品質保証部/供應商品質管理課/IQC組"/>
    <s v="N2d"/>
    <s v="正常"/>
    <n v="8"/>
    <m/>
  </r>
  <r>
    <n v="2024"/>
    <s v="Q2"/>
    <s v="Apr"/>
    <s v="WK16"/>
    <x v="66"/>
    <s v="F4405668"/>
    <s v="瞿小玉 "/>
    <s v="NWEI/品質保証部/供應商品質管理課/IQC組"/>
    <s v="N2d"/>
    <s v="正常"/>
    <n v="8"/>
    <m/>
  </r>
  <r>
    <n v="2024"/>
    <s v="Q2"/>
    <s v="Apr"/>
    <s v="WK16"/>
    <x v="66"/>
    <s v="G4005871"/>
    <s v="付遲"/>
    <s v="NWEI/品質保証部/供應商品質管理課/IQC組"/>
    <s v="N2d"/>
    <s v="正常"/>
    <n v="8"/>
    <m/>
  </r>
  <r>
    <n v="2024"/>
    <s v="Q2"/>
    <s v="Apr"/>
    <s v="WK16"/>
    <x v="66"/>
    <s v="G4736596"/>
    <s v="張先峰"/>
    <s v="NWEI/品質保証部/供應商品質管理課/IQC組"/>
    <s v="N2d"/>
    <s v="正常"/>
    <n v="8"/>
    <m/>
  </r>
  <r>
    <n v="2024"/>
    <s v="Q2"/>
    <s v="Apr"/>
    <s v="WK16"/>
    <x v="66"/>
    <s v="G5452450"/>
    <s v="李婉沅"/>
    <s v="NWEI/品質保証部/供應商品質管理課/IQC組"/>
    <s v="N2d"/>
    <s v="正常"/>
    <n v="10"/>
    <m/>
  </r>
  <r>
    <n v="2024"/>
    <s v="Q2"/>
    <s v="Apr"/>
    <s v="WK16"/>
    <x v="66"/>
    <s v="G5452450"/>
    <s v="姜丹丹"/>
    <s v="NWEI/品質保証部/供應商品質管理課/IQC組"/>
    <s v="N2d"/>
    <s v="正常"/>
    <n v="8"/>
    <m/>
  </r>
  <r>
    <n v="2024"/>
    <s v="Q2"/>
    <s v="Apr"/>
    <s v="WK16"/>
    <x v="66"/>
    <s v="G5640007"/>
    <s v="唐瑛"/>
    <s v="NWEI/品質保証部/供應商品質管理課/IQC組"/>
    <s v="N2d"/>
    <s v="正常"/>
    <n v="8"/>
    <m/>
  </r>
  <r>
    <n v="2024"/>
    <s v="Q2"/>
    <s v="Apr"/>
    <s v="WK16"/>
    <x v="67"/>
    <s v="F1402312"/>
    <s v="于慶科"/>
    <s v="NWEI/品質保証部/供應商品質管理課/IQC組"/>
    <s v="N2d"/>
    <s v="正常"/>
    <n v="8"/>
    <m/>
  </r>
  <r>
    <n v="2024"/>
    <s v="Q2"/>
    <s v="Apr"/>
    <s v="WK16"/>
    <x v="67"/>
    <s v="F1405985"/>
    <s v="劉利珍"/>
    <s v="NWEI/品質保証部/供應商品質管理課/IQC組"/>
    <s v="N2d"/>
    <s v="正常"/>
    <n v="8"/>
    <m/>
  </r>
  <r>
    <n v="2024"/>
    <s v="Q2"/>
    <s v="Apr"/>
    <s v="WK16"/>
    <x v="67"/>
    <s v="F4405668"/>
    <s v="瞿小玉 "/>
    <s v="NWEI/品質保証部/供應商品質管理課/IQC組"/>
    <s v="N2d"/>
    <s v="正常"/>
    <n v="10"/>
    <m/>
  </r>
  <r>
    <n v="2024"/>
    <s v="Q2"/>
    <s v="Apr"/>
    <s v="WK16"/>
    <x v="67"/>
    <s v="G4005871"/>
    <s v="付遲"/>
    <s v="NWEI/品質保証部/供應商品質管理課/IQC組"/>
    <s v="N2d"/>
    <s v="正常"/>
    <n v="8"/>
    <m/>
  </r>
  <r>
    <n v="2024"/>
    <s v="Q2"/>
    <s v="Apr"/>
    <s v="WK16"/>
    <x v="67"/>
    <s v="G4736596"/>
    <s v="張先峰"/>
    <s v="NWEI/品質保証部/供應商品質管理課/IQC組"/>
    <s v="N2d"/>
    <s v="正常"/>
    <n v="8"/>
    <m/>
  </r>
  <r>
    <n v="2024"/>
    <s v="Q2"/>
    <s v="Apr"/>
    <s v="WK16"/>
    <x v="67"/>
    <s v="G5452450"/>
    <s v="李婉沅"/>
    <s v="NWEI/品質保証部/供應商品質管理課/IQC組"/>
    <s v="N2d"/>
    <s v="正常"/>
    <n v="10"/>
    <m/>
  </r>
  <r>
    <n v="2024"/>
    <s v="Q2"/>
    <s v="Apr"/>
    <s v="WK16"/>
    <x v="67"/>
    <s v="G5452450"/>
    <s v="姜丹丹"/>
    <s v="NWEI/品質保証部/供應商品質管理課/IQC組"/>
    <s v="N2d"/>
    <s v="正常"/>
    <n v="8"/>
    <m/>
  </r>
  <r>
    <n v="2024"/>
    <s v="Q2"/>
    <s v="Apr"/>
    <s v="WK16"/>
    <x v="67"/>
    <s v="G5640007"/>
    <s v="唐瑛"/>
    <s v="NWEI/品質保証部/供應商品質管理課/IQC組"/>
    <s v="N2d"/>
    <s v="正常"/>
    <n v="8"/>
    <m/>
  </r>
  <r>
    <n v="2024"/>
    <s v="Q2"/>
    <s v="Apr"/>
    <s v="WK16"/>
    <x v="68"/>
    <s v="F1402312"/>
    <s v="于慶科"/>
    <s v="NWEI/品質保証部/供應商品質管理課/IQC組"/>
    <s v="N2d"/>
    <s v="正常"/>
    <n v="8"/>
    <m/>
  </r>
  <r>
    <n v="2024"/>
    <s v="Q2"/>
    <s v="Apr"/>
    <s v="WK16"/>
    <x v="68"/>
    <s v="F1405985"/>
    <s v="劉利珍"/>
    <s v="NWEI/品質保証部/供應商品質管理課/IQC組"/>
    <s v="N2d"/>
    <s v="正常"/>
    <n v="8"/>
    <m/>
  </r>
  <r>
    <n v="2024"/>
    <s v="Q2"/>
    <s v="Apr"/>
    <s v="WK16"/>
    <x v="68"/>
    <s v="F4405668"/>
    <s v="瞿小玉 "/>
    <s v="NWEI/品質保証部/供應商品質管理課/IQC組"/>
    <s v="N2d"/>
    <s v="正常"/>
    <n v="8"/>
    <m/>
  </r>
  <r>
    <n v="2024"/>
    <s v="Q2"/>
    <s v="Apr"/>
    <s v="WK16"/>
    <x v="68"/>
    <s v="G4005871"/>
    <s v="付遲"/>
    <s v="NWEI/品質保証部/供應商品質管理課/IQC組"/>
    <s v="N2d"/>
    <s v="正常"/>
    <n v="8"/>
    <m/>
  </r>
  <r>
    <n v="2024"/>
    <s v="Q2"/>
    <s v="Apr"/>
    <s v="WK16"/>
    <x v="68"/>
    <s v="G4736596"/>
    <s v="張先峰"/>
    <s v="NWEI/品質保証部/供應商品質管理課/IQC組"/>
    <s v="N2d"/>
    <s v="正常"/>
    <n v="8"/>
    <m/>
  </r>
  <r>
    <n v="2024"/>
    <s v="Q2"/>
    <s v="Apr"/>
    <s v="WK16"/>
    <x v="68"/>
    <s v="G5452450"/>
    <s v="李婉沅"/>
    <s v="NWEI/品質保証部/供應商品質管理課/IQC組"/>
    <s v="N2d"/>
    <s v="正常"/>
    <n v="8"/>
    <m/>
  </r>
  <r>
    <n v="2024"/>
    <s v="Q2"/>
    <s v="Apr"/>
    <s v="WK16"/>
    <x v="68"/>
    <s v="G5452450"/>
    <s v="姜丹丹"/>
    <s v="NWEI/品質保証部/供應商品質管理課/IQC組"/>
    <s v="N2d"/>
    <s v="正常"/>
    <n v="8"/>
    <m/>
  </r>
  <r>
    <n v="2024"/>
    <s v="Q2"/>
    <s v="Apr"/>
    <s v="WK16"/>
    <x v="68"/>
    <s v="G5640007"/>
    <s v="唐瑛"/>
    <s v="NWEI/品質保証部/供應商品質管理課/IQC組"/>
    <s v="N2d"/>
    <s v="正常"/>
    <n v="8"/>
    <m/>
  </r>
  <r>
    <n v="2024"/>
    <s v="Q2"/>
    <s v="Apr"/>
    <s v="WK16"/>
    <x v="69"/>
    <s v="F1402312"/>
    <s v="于慶科"/>
    <s v="NWEI/品質保証部/供應商品質管理課/IQC組"/>
    <s v="N2d"/>
    <s v="正常"/>
    <n v="8"/>
    <m/>
  </r>
  <r>
    <n v="2024"/>
    <s v="Q2"/>
    <s v="Apr"/>
    <s v="WK16"/>
    <x v="69"/>
    <s v="F1405985"/>
    <s v="劉利珍"/>
    <s v="NWEI/品質保証部/供應商品質管理課/IQC組"/>
    <s v="N2d"/>
    <s v="正常"/>
    <n v="10"/>
    <m/>
  </r>
  <r>
    <n v="2024"/>
    <s v="Q2"/>
    <s v="Apr"/>
    <s v="WK16"/>
    <x v="69"/>
    <s v="F4405668"/>
    <s v="瞿小玉 "/>
    <s v="NWEI/品質保証部/供應商品質管理課/IQC組"/>
    <s v="N2d"/>
    <s v="正常"/>
    <n v="10"/>
    <m/>
  </r>
  <r>
    <n v="2024"/>
    <s v="Q2"/>
    <s v="Apr"/>
    <s v="WK16"/>
    <x v="69"/>
    <s v="G4005871"/>
    <s v="付遲"/>
    <s v="NWEI/品質保証部/供應商品質管理課/IQC組"/>
    <s v="N2d"/>
    <s v="正常"/>
    <n v="10"/>
    <m/>
  </r>
  <r>
    <n v="2024"/>
    <s v="Q2"/>
    <s v="Apr"/>
    <s v="WK16"/>
    <x v="69"/>
    <s v="G4736596"/>
    <s v="張先峰"/>
    <s v="NWEI/品質保証部/供應商品質管理課/IQC組"/>
    <s v="N2d"/>
    <s v="正常"/>
    <n v="8"/>
    <m/>
  </r>
  <r>
    <n v="2024"/>
    <s v="Q2"/>
    <s v="Apr"/>
    <s v="WK16"/>
    <x v="69"/>
    <s v="G5452450"/>
    <s v="李婉沅"/>
    <s v="NWEI/品質保証部/供應商品質管理課/IQC組"/>
    <s v="N2d"/>
    <s v="正常"/>
    <n v="8"/>
    <m/>
  </r>
  <r>
    <n v="2024"/>
    <s v="Q2"/>
    <s v="Apr"/>
    <s v="WK16"/>
    <x v="69"/>
    <s v="G5452450"/>
    <s v="姜丹丹"/>
    <s v="NWEI/品質保証部/供應商品質管理課/IQC組"/>
    <s v="N2d"/>
    <s v="正常"/>
    <n v="8"/>
    <m/>
  </r>
  <r>
    <n v="2024"/>
    <s v="Q2"/>
    <s v="Apr"/>
    <s v="WK16"/>
    <x v="69"/>
    <s v="G5640007"/>
    <s v="唐瑛"/>
    <s v="NWEI/品質保証部/供應商品質管理課/IQC組"/>
    <s v="N2d"/>
    <s v="正常"/>
    <n v="8"/>
    <m/>
  </r>
  <r>
    <n v="2024"/>
    <s v="Q2"/>
    <s v="Apr"/>
    <s v="WK17"/>
    <x v="70"/>
    <s v="G5452450"/>
    <s v="李婉沅"/>
    <s v="NWEI/品質保証部/供應商品質管理課/IQC組"/>
    <s v="N2d"/>
    <s v="正常"/>
    <n v="8"/>
    <m/>
  </r>
  <r>
    <n v="2024"/>
    <s v="Q2"/>
    <s v="Apr"/>
    <s v="WK17"/>
    <x v="71"/>
    <s v="F1402312"/>
    <s v="于慶科"/>
    <s v="NWEI/品質保証部/供應商品質管理課/IQC組"/>
    <s v="N2d"/>
    <s v="正常"/>
    <n v="8"/>
    <m/>
  </r>
  <r>
    <n v="2024"/>
    <s v="Q2"/>
    <s v="Apr"/>
    <s v="WK17"/>
    <x v="71"/>
    <s v="F1405985"/>
    <s v="劉利珍"/>
    <s v="NWEI/品質保証部/供應商品質管理課/IQC組"/>
    <s v="N2d"/>
    <s v="正常"/>
    <n v="10"/>
    <m/>
  </r>
  <r>
    <n v="2024"/>
    <s v="Q2"/>
    <s v="Apr"/>
    <s v="WK17"/>
    <x v="71"/>
    <s v="G4005871"/>
    <s v="付遲"/>
    <s v="NWEI/品質保証部/供應商品質管理課/IQC組"/>
    <s v="N2d"/>
    <s v="正常"/>
    <n v="6"/>
    <m/>
  </r>
  <r>
    <n v="2024"/>
    <s v="Q2"/>
    <s v="Apr"/>
    <s v="WK17"/>
    <x v="71"/>
    <s v="G4736596"/>
    <s v="張先峰"/>
    <s v="NWEI/品質保証部/供應商品質管理課/IQC組"/>
    <s v="N2d"/>
    <s v="正常"/>
    <n v="8"/>
    <m/>
  </r>
  <r>
    <n v="2024"/>
    <s v="Q2"/>
    <s v="Apr"/>
    <s v="WK17"/>
    <x v="71"/>
    <s v="G5452450"/>
    <s v="李婉沅"/>
    <s v="NWEI/品質保証部/供應商品質管理課/IQC組"/>
    <s v="N2d"/>
    <s v="正常"/>
    <n v="10"/>
    <m/>
  </r>
  <r>
    <n v="2024"/>
    <s v="Q2"/>
    <s v="Apr"/>
    <s v="WK17"/>
    <x v="71"/>
    <s v="G5452450"/>
    <s v="姜丹丹"/>
    <s v="NWEI/品質保証部/供應商品質管理課/IQC組"/>
    <s v="N2d"/>
    <s v="正常"/>
    <n v="8"/>
    <m/>
  </r>
  <r>
    <n v="2024"/>
    <s v="Q2"/>
    <s v="Apr"/>
    <s v="WK17"/>
    <x v="72"/>
    <s v="F1402312"/>
    <s v="于慶科"/>
    <s v="NWEI/品質保証部/供應商品質管理課/IQC組"/>
    <s v="N2d"/>
    <s v="正常"/>
    <n v="8"/>
    <m/>
  </r>
  <r>
    <n v="2024"/>
    <s v="Q2"/>
    <s v="Apr"/>
    <s v="WK17"/>
    <x v="72"/>
    <s v="F1405985"/>
    <s v="劉利珍"/>
    <s v="NWEI/品質保証部/供應商品質管理課/IQC組"/>
    <s v="N2d"/>
    <s v="正常"/>
    <n v="10"/>
    <m/>
  </r>
  <r>
    <n v="2024"/>
    <s v="Q2"/>
    <s v="Apr"/>
    <s v="WK17"/>
    <x v="72"/>
    <s v="F4405668"/>
    <s v="瞿小玉 "/>
    <s v="NWEI/品質保証部/供應商品質管理課/IQC組"/>
    <s v="N2d"/>
    <s v="正常"/>
    <n v="10"/>
    <m/>
  </r>
  <r>
    <n v="2024"/>
    <s v="Q2"/>
    <s v="Apr"/>
    <s v="WK17"/>
    <x v="72"/>
    <s v="G4005871"/>
    <s v="付遲"/>
    <s v="NWEI/品質保証部/供應商品質管理課/IQC組"/>
    <s v="N2d"/>
    <s v="正常"/>
    <n v="10"/>
    <m/>
  </r>
  <r>
    <n v="2024"/>
    <s v="Q2"/>
    <s v="Apr"/>
    <s v="WK17"/>
    <x v="72"/>
    <s v="G4736596"/>
    <s v="張先峰"/>
    <s v="NWEI/品質保証部/供應商品質管理課/IQC組"/>
    <s v="N2d"/>
    <s v="正常"/>
    <n v="8"/>
    <m/>
  </r>
  <r>
    <n v="2024"/>
    <s v="Q2"/>
    <s v="Apr"/>
    <s v="WK17"/>
    <x v="72"/>
    <s v="G5452450"/>
    <s v="李婉沅"/>
    <s v="NWEI/品質保証部/供應商品質管理課/IQC組"/>
    <s v="N2d"/>
    <s v="正常"/>
    <n v="10"/>
    <m/>
  </r>
  <r>
    <n v="2024"/>
    <s v="Q2"/>
    <s v="Apr"/>
    <s v="WK17"/>
    <x v="72"/>
    <s v="G5452450"/>
    <s v="姜丹丹"/>
    <s v="NWEI/品質保証部/供應商品質管理課/IQC組"/>
    <s v="N2d"/>
    <s v="正常"/>
    <n v="8"/>
    <m/>
  </r>
  <r>
    <n v="2024"/>
    <s v="Q2"/>
    <s v="Apr"/>
    <s v="WK17"/>
    <x v="73"/>
    <s v="F1402312"/>
    <s v="于慶科"/>
    <s v="NWEI/品質保証部/供應商品質管理課/IQC組"/>
    <s v="N2d"/>
    <s v="正常"/>
    <n v="8"/>
    <m/>
  </r>
  <r>
    <n v="2024"/>
    <s v="Q2"/>
    <s v="Apr"/>
    <s v="WK17"/>
    <x v="73"/>
    <s v="F1405985"/>
    <s v="劉利珍"/>
    <s v="NWEI/品質保証部/供應商品質管理課/IQC組"/>
    <s v="N2d"/>
    <s v="正常"/>
    <n v="10"/>
    <m/>
  </r>
  <r>
    <n v="2024"/>
    <s v="Q2"/>
    <s v="Apr"/>
    <s v="WK17"/>
    <x v="73"/>
    <s v="F4405668"/>
    <s v="瞿小玉 "/>
    <s v="NWEI/品質保証部/供應商品質管理課/IQC組"/>
    <s v="N2d"/>
    <s v="正常"/>
    <n v="10"/>
    <m/>
  </r>
  <r>
    <n v="2024"/>
    <s v="Q2"/>
    <s v="Apr"/>
    <s v="WK17"/>
    <x v="73"/>
    <s v="G4005871"/>
    <s v="付遲"/>
    <s v="NWEI/品質保証部/供應商品質管理課/IQC組"/>
    <s v="N2d"/>
    <s v="正常"/>
    <n v="10"/>
    <m/>
  </r>
  <r>
    <n v="2024"/>
    <s v="Q2"/>
    <s v="Apr"/>
    <s v="WK17"/>
    <x v="73"/>
    <s v="G4736596"/>
    <s v="張先峰"/>
    <s v="NWEI/品質保証部/供應商品質管理課/IQC組"/>
    <s v="N2d"/>
    <s v="正常"/>
    <n v="8"/>
    <m/>
  </r>
  <r>
    <n v="2024"/>
    <s v="Q2"/>
    <s v="Apr"/>
    <s v="WK17"/>
    <x v="73"/>
    <s v="G5452450"/>
    <s v="李婉沅"/>
    <s v="NWEI/品質保証部/供應商品質管理課/IQC組"/>
    <s v="N2d"/>
    <s v="正常"/>
    <n v="10"/>
    <m/>
  </r>
  <r>
    <n v="2024"/>
    <s v="Q2"/>
    <s v="Apr"/>
    <s v="WK17"/>
    <x v="73"/>
    <s v="G5452450"/>
    <s v="姜丹丹"/>
    <s v="NWEI/品質保証部/供應商品質管理課/IQC組"/>
    <s v="N2d"/>
    <s v="正常"/>
    <n v="8"/>
    <m/>
  </r>
  <r>
    <n v="2024"/>
    <s v="Q2"/>
    <s v="Apr"/>
    <s v="WK17"/>
    <x v="73"/>
    <s v="G5640007"/>
    <s v="唐瑛"/>
    <s v="NWEI/品質保証部/供應商品質管理課/IQC組"/>
    <s v="N2d"/>
    <s v="正常"/>
    <n v="8"/>
    <m/>
  </r>
  <r>
    <n v="2024"/>
    <s v="Q2"/>
    <s v="Apr"/>
    <s v="WK17"/>
    <x v="74"/>
    <s v="F1402312"/>
    <s v="于慶科"/>
    <s v="NWEI/品質保証部/供應商品質管理課/IQC組"/>
    <s v="N2d"/>
    <s v="正常"/>
    <n v="8"/>
    <m/>
  </r>
  <r>
    <n v="2024"/>
    <s v="Q2"/>
    <s v="Apr"/>
    <s v="WK17"/>
    <x v="74"/>
    <s v="F1405985"/>
    <s v="劉利珍"/>
    <s v="NWEI/品質保証部/供應商品質管理課/IQC組"/>
    <s v="N2d"/>
    <s v="正常"/>
    <n v="10"/>
    <m/>
  </r>
  <r>
    <n v="2024"/>
    <s v="Q2"/>
    <s v="Apr"/>
    <s v="WK17"/>
    <x v="74"/>
    <s v="F4405668"/>
    <s v="瞿小玉 "/>
    <s v="NWEI/品質保証部/供應商品質管理課/IQC組"/>
    <s v="N2d"/>
    <s v="正常"/>
    <n v="10"/>
    <m/>
  </r>
  <r>
    <n v="2024"/>
    <s v="Q2"/>
    <s v="Apr"/>
    <s v="WK17"/>
    <x v="74"/>
    <s v="G4005871"/>
    <s v="付遲"/>
    <s v="NWEI/品質保証部/供應商品質管理課/IQC組"/>
    <s v="N2d"/>
    <s v="正常"/>
    <n v="10"/>
    <m/>
  </r>
  <r>
    <n v="2024"/>
    <s v="Q2"/>
    <s v="Apr"/>
    <s v="WK17"/>
    <x v="74"/>
    <s v="G4736596"/>
    <s v="張先峰"/>
    <s v="NWEI/品質保証部/供應商品質管理課/IQC組"/>
    <s v="N2d"/>
    <s v="正常"/>
    <n v="8"/>
    <m/>
  </r>
  <r>
    <n v="2024"/>
    <s v="Q2"/>
    <s v="Apr"/>
    <s v="WK17"/>
    <x v="74"/>
    <s v="G5452450"/>
    <s v="李婉沅"/>
    <s v="NWEI/品質保証部/供應商品質管理課/IQC組"/>
    <s v="N2d"/>
    <s v="正常"/>
    <n v="8"/>
    <m/>
  </r>
  <r>
    <n v="2024"/>
    <s v="Q2"/>
    <s v="Apr"/>
    <s v="WK17"/>
    <x v="74"/>
    <s v="G5452450"/>
    <s v="姜丹丹"/>
    <s v="NWEI/品質保証部/供應商品質管理課/IQC組"/>
    <s v="N2d"/>
    <s v="正常"/>
    <n v="8"/>
    <m/>
  </r>
  <r>
    <n v="2024"/>
    <s v="Q2"/>
    <s v="Apr"/>
    <s v="WK17"/>
    <x v="74"/>
    <s v="G5640007"/>
    <s v="唐瑛"/>
    <s v="NWEI/品質保証部/供應商品質管理課/IQC組"/>
    <s v="N2d"/>
    <s v="正常"/>
    <n v="8"/>
    <m/>
  </r>
  <r>
    <n v="2024"/>
    <s v="Q2"/>
    <s v="Apr"/>
    <s v="WK17"/>
    <x v="75"/>
    <s v="F1402312"/>
    <s v="于慶科"/>
    <s v="NWEI/品質保証部/供應商品質管理課/IQC組"/>
    <s v="N2d"/>
    <s v="正常"/>
    <n v="8"/>
    <m/>
  </r>
  <r>
    <n v="2024"/>
    <s v="Q2"/>
    <s v="Apr"/>
    <s v="WK17"/>
    <x v="75"/>
    <s v="F1405985"/>
    <s v="劉利珍"/>
    <s v="NWEI/品質保証部/供應商品質管理課/IQC組"/>
    <s v="N2d"/>
    <s v="正常"/>
    <n v="8"/>
    <m/>
  </r>
  <r>
    <n v="2024"/>
    <s v="Q2"/>
    <s v="Apr"/>
    <s v="WK17"/>
    <x v="75"/>
    <s v="F4405668"/>
    <s v="瞿小玉 "/>
    <s v="NWEI/品質保証部/供應商品質管理課/IQC組"/>
    <s v="N2d"/>
    <s v="正常"/>
    <n v="8"/>
    <m/>
  </r>
  <r>
    <n v="2024"/>
    <s v="Q2"/>
    <s v="Apr"/>
    <s v="WK17"/>
    <x v="75"/>
    <s v="G4005871"/>
    <s v="付遲"/>
    <s v="NWEI/品質保証部/供應商品質管理課/IQC組"/>
    <s v="N2d"/>
    <s v="正常"/>
    <n v="8"/>
    <m/>
  </r>
  <r>
    <n v="2024"/>
    <s v="Q2"/>
    <s v="Apr"/>
    <s v="WK17"/>
    <x v="75"/>
    <s v="G4736596"/>
    <s v="張先峰"/>
    <s v="NWEI/品質保証部/供應商品質管理課/IQC組"/>
    <s v="N2d"/>
    <s v="正常"/>
    <n v="8"/>
    <m/>
  </r>
  <r>
    <n v="2024"/>
    <s v="Q2"/>
    <s v="Apr"/>
    <s v="WK17"/>
    <x v="75"/>
    <s v="G5452450"/>
    <s v="李婉沅"/>
    <s v="NWEI/品質保証部/供應商品質管理課/IQC組"/>
    <s v="N2d"/>
    <s v="正常"/>
    <n v="8"/>
    <m/>
  </r>
  <r>
    <n v="2024"/>
    <s v="Q2"/>
    <s v="Apr"/>
    <s v="WK17"/>
    <x v="75"/>
    <s v="G5452450"/>
    <s v="姜丹丹"/>
    <s v="NWEI/品質保証部/供應商品質管理課/IQC組"/>
    <s v="N2d"/>
    <s v="正常"/>
    <n v="8"/>
    <m/>
  </r>
  <r>
    <n v="2024"/>
    <s v="Q2"/>
    <s v="Apr"/>
    <s v="WK17"/>
    <x v="75"/>
    <s v="G5640007"/>
    <s v="唐瑛"/>
    <s v="NWEI/品質保証部/供應商品質管理課/IQC組"/>
    <s v="N2d"/>
    <s v="正常"/>
    <n v="8"/>
    <m/>
  </r>
  <r>
    <n v="2024"/>
    <s v="Q2"/>
    <s v="Apr"/>
    <s v="WK18"/>
    <x v="76"/>
    <s v="F1402312"/>
    <s v="于慶科"/>
    <s v="NWEI/品質保証部/供應商品質管理課/IQC組"/>
    <s v="N2d"/>
    <s v="正常"/>
    <n v="8"/>
    <m/>
  </r>
  <r>
    <n v="2024"/>
    <s v="Q2"/>
    <s v="Apr"/>
    <s v="WK18"/>
    <x v="76"/>
    <s v="F1405985"/>
    <s v="劉利珍"/>
    <s v="NWEI/品質保証部/供應商品質管理課/IQC組"/>
    <s v="N2d"/>
    <s v="正常"/>
    <n v="8"/>
    <m/>
  </r>
  <r>
    <n v="2024"/>
    <s v="Q2"/>
    <s v="Apr"/>
    <s v="WK18"/>
    <x v="76"/>
    <s v="G4005871"/>
    <s v="付遲"/>
    <s v="NWEI/品質保証部/供應商品質管理課/IQC組"/>
    <s v="N2d"/>
    <s v="正常"/>
    <n v="8"/>
    <m/>
  </r>
  <r>
    <n v="2024"/>
    <s v="Q2"/>
    <s v="Apr"/>
    <s v="WK18"/>
    <x v="76"/>
    <s v="G4736596"/>
    <s v="張先峰"/>
    <s v="NWEI/品質保証部/供應商品質管理課/IQC組"/>
    <s v="N2d"/>
    <s v="正常"/>
    <n v="8"/>
    <m/>
  </r>
  <r>
    <n v="2024"/>
    <s v="Q2"/>
    <s v="Apr"/>
    <s v="WK18"/>
    <x v="76"/>
    <s v="G5452450"/>
    <s v="李婉沅"/>
    <s v="NWEI/品質保証部/供應商品質管理課/IQC組"/>
    <s v="N2d"/>
    <s v="正常"/>
    <n v="10"/>
    <m/>
  </r>
  <r>
    <n v="2024"/>
    <s v="Q2"/>
    <s v="Apr"/>
    <s v="WK18"/>
    <x v="76"/>
    <s v="G5452450"/>
    <s v="姜丹丹"/>
    <s v="NWEI/品質保証部/供應商品質管理課/IQC組"/>
    <s v="N2d"/>
    <s v="正常"/>
    <n v="8"/>
    <m/>
  </r>
  <r>
    <n v="2024"/>
    <s v="Q2"/>
    <s v="Apr"/>
    <s v="WK18"/>
    <x v="76"/>
    <s v="G5640007"/>
    <s v="唐瑛"/>
    <s v="NWEI/品質保証部/供應商品質管理課/IQC組"/>
    <s v="N2d"/>
    <s v="正常"/>
    <n v="8"/>
    <m/>
  </r>
  <r>
    <n v="2024"/>
    <s v="Q2"/>
    <s v="Apr"/>
    <s v="WK18"/>
    <x v="77"/>
    <s v="F1402312"/>
    <s v="于慶科"/>
    <s v="NWEI/品質保証部/供應商品質管理課/IQC組"/>
    <s v="N2d"/>
    <s v="正常"/>
    <n v="8"/>
    <m/>
  </r>
  <r>
    <n v="2024"/>
    <s v="Q2"/>
    <s v="Apr"/>
    <s v="WK18"/>
    <x v="77"/>
    <s v="F1405985"/>
    <s v="劉利珍"/>
    <s v="NWEI/品質保証部/供應商品質管理課/IQC組"/>
    <s v="N2d"/>
    <s v="正常"/>
    <n v="8"/>
    <m/>
  </r>
  <r>
    <n v="2024"/>
    <s v="Q2"/>
    <s v="Apr"/>
    <s v="WK18"/>
    <x v="77"/>
    <s v="G4005871"/>
    <s v="付遲"/>
    <s v="NWEI/品質保証部/供應商品質管理課/IQC組"/>
    <s v="N2d"/>
    <s v="正常"/>
    <n v="8"/>
    <m/>
  </r>
  <r>
    <n v="2024"/>
    <s v="Q2"/>
    <s v="Apr"/>
    <s v="WK18"/>
    <x v="77"/>
    <s v="G4736596"/>
    <s v="張先峰"/>
    <s v="NWEI/品質保証部/供應商品質管理課/IQC組"/>
    <s v="N2d"/>
    <s v="正常"/>
    <n v="8"/>
    <m/>
  </r>
  <r>
    <n v="2024"/>
    <s v="Q2"/>
    <s v="Apr"/>
    <s v="WK18"/>
    <x v="77"/>
    <s v="G5452450"/>
    <s v="李婉沅"/>
    <s v="NWEI/品質保証部/供應商品質管理課/IQC組"/>
    <s v="N2d"/>
    <s v="正常"/>
    <n v="8"/>
    <m/>
  </r>
  <r>
    <n v="2024"/>
    <s v="Q2"/>
    <s v="Apr"/>
    <s v="WK18"/>
    <x v="77"/>
    <s v="G5640007"/>
    <s v="唐瑛"/>
    <s v="NWEI/品質保証部/供應商品質管理課/IQC組"/>
    <s v="N2d"/>
    <s v="正常"/>
    <n v="4"/>
    <m/>
  </r>
  <r>
    <n v="2024"/>
    <s v="Q2"/>
    <s v="May"/>
    <s v="WK18"/>
    <x v="78"/>
    <s v="F1402312"/>
    <s v="于慶科"/>
    <s v="NWEI/品質保証部/供應商品質管理課/IQC組"/>
    <s v="N2d"/>
    <s v="正常"/>
    <n v="8"/>
    <m/>
  </r>
  <r>
    <n v="2024"/>
    <s v="Q2"/>
    <s v="May"/>
    <s v="WK18"/>
    <x v="78"/>
    <s v="F1405985"/>
    <s v="劉利珍"/>
    <s v="NWEI/品質保証部/供應商品質管理課/IQC組"/>
    <s v="N2d"/>
    <s v="正常"/>
    <n v="8"/>
    <m/>
  </r>
  <r>
    <n v="2024"/>
    <s v="Q2"/>
    <s v="May"/>
    <s v="WK18"/>
    <x v="78"/>
    <s v="G4005871"/>
    <s v="付遲"/>
    <s v="NWEI/品質保証部/供應商品質管理課/IQC組"/>
    <s v="N2d"/>
    <s v="正常"/>
    <n v="8"/>
    <m/>
  </r>
  <r>
    <n v="2024"/>
    <s v="Q2"/>
    <s v="May"/>
    <s v="WK18"/>
    <x v="78"/>
    <s v="G4736596"/>
    <s v="張先峰"/>
    <s v="NWEI/品質保証部/供應商品質管理課/IQC組"/>
    <s v="N2d"/>
    <s v="正常"/>
    <n v="8"/>
    <m/>
  </r>
  <r>
    <n v="2024"/>
    <s v="Q2"/>
    <s v="May"/>
    <s v="WK18"/>
    <x v="78"/>
    <s v="G5452450"/>
    <s v="李婉沅"/>
    <s v="NWEI/品質保証部/供應商品質管理課/IQC組"/>
    <s v="N2d"/>
    <s v="正常"/>
    <n v="10"/>
    <m/>
  </r>
  <r>
    <n v="2024"/>
    <s v="Q2"/>
    <s v="May"/>
    <s v="WK18"/>
    <x v="78"/>
    <s v="G5452450"/>
    <s v="姜丹丹"/>
    <s v="NWEI/品質保証部/供應商品質管理課/IQC組"/>
    <s v="N2d"/>
    <s v="正常"/>
    <n v="8"/>
    <m/>
  </r>
  <r>
    <n v="2024"/>
    <s v="Q2"/>
    <s v="May"/>
    <s v="WK18"/>
    <x v="78"/>
    <s v="G5640007"/>
    <s v="唐瑛"/>
    <s v="NWEI/品質保証部/供應商品質管理課/IQC組"/>
    <s v="N2d"/>
    <s v="正常"/>
    <n v="8"/>
    <m/>
  </r>
  <r>
    <n v="2024"/>
    <s v="Q2"/>
    <s v="May"/>
    <s v="WK18"/>
    <x v="79"/>
    <s v="F1402312"/>
    <s v="于慶科"/>
    <s v="NWEI/品質保証部/供應商品質管理課/IQC組"/>
    <s v="N2d"/>
    <s v="正常"/>
    <n v="8"/>
    <m/>
  </r>
  <r>
    <n v="2024"/>
    <s v="Q2"/>
    <s v="May"/>
    <s v="WK18"/>
    <x v="79"/>
    <s v="F1405985"/>
    <s v="劉利珍"/>
    <s v="NWEI/品質保証部/供應商品質管理課/IQC組"/>
    <s v="N2d"/>
    <s v="正常"/>
    <n v="8"/>
    <m/>
  </r>
  <r>
    <n v="2024"/>
    <s v="Q2"/>
    <s v="May"/>
    <s v="WK18"/>
    <x v="79"/>
    <s v="G4005871"/>
    <s v="付遲"/>
    <s v="NWEI/品質保証部/供應商品質管理課/IQC組"/>
    <s v="N2d"/>
    <s v="正常"/>
    <n v="10"/>
    <m/>
  </r>
  <r>
    <n v="2024"/>
    <s v="Q2"/>
    <s v="May"/>
    <s v="WK18"/>
    <x v="79"/>
    <s v="G4736596"/>
    <s v="張先峰"/>
    <s v="NWEI/品質保証部/供應商品質管理課/IQC組"/>
    <s v="N2d"/>
    <s v="正常"/>
    <n v="8"/>
    <m/>
  </r>
  <r>
    <n v="2024"/>
    <s v="Q2"/>
    <s v="May"/>
    <s v="WK18"/>
    <x v="79"/>
    <s v="G5452450"/>
    <s v="李婉沅"/>
    <s v="NWEI/品質保証部/供應商品質管理課/IQC組"/>
    <s v="N2d"/>
    <s v="正常"/>
    <n v="8"/>
    <m/>
  </r>
  <r>
    <n v="2024"/>
    <s v="Q2"/>
    <s v="May"/>
    <s v="WK18"/>
    <x v="79"/>
    <s v="G5452450"/>
    <s v="姜丹丹"/>
    <s v="NWEI/品質保証部/供應商品質管理課/IQC組"/>
    <s v="N2d"/>
    <s v="正常"/>
    <n v="8"/>
    <m/>
  </r>
  <r>
    <n v="2024"/>
    <s v="Q2"/>
    <s v="May"/>
    <s v="WK18"/>
    <x v="79"/>
    <s v="G5640007"/>
    <s v="唐瑛"/>
    <s v="NWEI/品質保証部/供應商品質管理課/IQC組"/>
    <s v="N2d"/>
    <s v="正常"/>
    <n v="8"/>
    <m/>
  </r>
  <r>
    <n v="2024"/>
    <s v="Q2"/>
    <s v="May"/>
    <s v="WK19"/>
    <x v="80"/>
    <s v="F1402312"/>
    <s v="于慶科"/>
    <s v="NWEI/品質保証部/供應商品質管理課/IQC組"/>
    <s v="N2d"/>
    <s v="正常"/>
    <n v="8"/>
    <m/>
  </r>
  <r>
    <n v="2024"/>
    <s v="Q2"/>
    <s v="May"/>
    <s v="WK19"/>
    <x v="80"/>
    <s v="F1405985"/>
    <s v="劉利珍"/>
    <s v="NWEI/品質保証部/供應商品質管理課/IQC組"/>
    <s v="N2d"/>
    <s v="正常"/>
    <n v="8"/>
    <m/>
  </r>
  <r>
    <n v="2024"/>
    <s v="Q2"/>
    <s v="May"/>
    <s v="WK19"/>
    <x v="80"/>
    <s v="G4005871"/>
    <s v="付遲"/>
    <s v="NWEI/品質保証部/供應商品質管理課/IQC組"/>
    <s v="N2d"/>
    <s v="正常"/>
    <n v="10"/>
    <m/>
  </r>
  <r>
    <n v="2024"/>
    <s v="Q2"/>
    <s v="May"/>
    <s v="WK19"/>
    <x v="80"/>
    <s v="G4736596"/>
    <s v="張先峰"/>
    <s v="NWEI/品質保証部/供應商品質管理課/IQC組"/>
    <s v="N2d"/>
    <s v="正常"/>
    <n v="8"/>
    <m/>
  </r>
  <r>
    <n v="2024"/>
    <s v="Q2"/>
    <s v="May"/>
    <s v="WK19"/>
    <x v="80"/>
    <s v="G5452450"/>
    <s v="李婉沅"/>
    <s v="NWEI/品質保証部/供應商品質管理課/IQC組"/>
    <s v="N2d"/>
    <s v="正常"/>
    <n v="8"/>
    <m/>
  </r>
  <r>
    <n v="2024"/>
    <s v="Q2"/>
    <s v="May"/>
    <s v="WK19"/>
    <x v="80"/>
    <s v="G5452450"/>
    <s v="姜丹丹"/>
    <s v="NWEI/品質保証部/供應商品質管理課/IQC組"/>
    <s v="N2d"/>
    <s v="正常"/>
    <n v="8"/>
    <m/>
  </r>
  <r>
    <n v="2024"/>
    <s v="Q2"/>
    <s v="May"/>
    <s v="WK19"/>
    <x v="80"/>
    <s v="G5640007"/>
    <s v="唐瑛"/>
    <s v="NWEI/品質保証部/供應商品質管理課/IQC組"/>
    <s v="N2d"/>
    <s v="正常"/>
    <n v="8"/>
    <m/>
  </r>
  <r>
    <n v="2024"/>
    <s v="Q2"/>
    <s v="May"/>
    <s v="WK19"/>
    <x v="81"/>
    <s v="F1402312"/>
    <s v="于慶科"/>
    <s v="NWEI/品質保証部/供應商品質管理課/IQC組"/>
    <s v="N2d"/>
    <s v="正常"/>
    <n v="8"/>
    <m/>
  </r>
  <r>
    <n v="2024"/>
    <s v="Q2"/>
    <s v="May"/>
    <s v="WK19"/>
    <x v="81"/>
    <s v="F1405985"/>
    <s v="劉利珍"/>
    <s v="NWEI/品質保証部/供應商品質管理課/IQC組"/>
    <s v="N2d"/>
    <s v="正常"/>
    <n v="10"/>
    <m/>
  </r>
  <r>
    <n v="2024"/>
    <s v="Q2"/>
    <s v="May"/>
    <s v="WK19"/>
    <x v="81"/>
    <s v="G4005871"/>
    <s v="付遲"/>
    <s v="NWEI/品質保証部/供應商品質管理課/IQC組"/>
    <s v="N2d"/>
    <s v="正常"/>
    <n v="8"/>
    <m/>
  </r>
  <r>
    <n v="2024"/>
    <s v="Q2"/>
    <s v="May"/>
    <s v="WK19"/>
    <x v="81"/>
    <s v="G4736596"/>
    <s v="張先峰"/>
    <s v="NWEI/品質保証部/供應商品質管理課/IQC組"/>
    <s v="N2d"/>
    <s v="正常"/>
    <n v="8"/>
    <m/>
  </r>
  <r>
    <n v="2024"/>
    <s v="Q2"/>
    <s v="May"/>
    <s v="WK19"/>
    <x v="81"/>
    <s v="G5452450"/>
    <s v="李婉沅"/>
    <s v="NWEI/品質保証部/供應商品質管理課/IQC組"/>
    <s v="N2d"/>
    <s v="正常"/>
    <n v="10"/>
    <m/>
  </r>
  <r>
    <n v="2024"/>
    <s v="Q2"/>
    <s v="May"/>
    <s v="WK19"/>
    <x v="81"/>
    <s v="G5452450"/>
    <s v="姜丹丹"/>
    <s v="NWEI/品質保証部/供應商品質管理課/IQC組"/>
    <s v="N2d"/>
    <s v="正常"/>
    <n v="8"/>
    <m/>
  </r>
  <r>
    <n v="2024"/>
    <s v="Q2"/>
    <s v="May"/>
    <s v="WK19"/>
    <x v="81"/>
    <s v="G5640007"/>
    <s v="唐瑛"/>
    <s v="NWEI/品質保証部/供應商品質管理課/IQC組"/>
    <s v="N2d"/>
    <s v="正常"/>
    <n v="8"/>
    <m/>
  </r>
  <r>
    <n v="2024"/>
    <s v="Q2"/>
    <s v="May"/>
    <s v="WK19"/>
    <x v="82"/>
    <s v="F1402312"/>
    <s v="于慶科"/>
    <s v="NWEI/品質保証部/供應商品質管理課/IQC組"/>
    <s v="N2d"/>
    <s v="正常"/>
    <n v="8"/>
    <m/>
  </r>
  <r>
    <n v="2024"/>
    <s v="Q2"/>
    <s v="May"/>
    <s v="WK19"/>
    <x v="82"/>
    <s v="F1405985"/>
    <s v="劉利珍"/>
    <s v="NWEI/品質保証部/供應商品質管理課/IQC組"/>
    <s v="N2d"/>
    <s v="正常"/>
    <n v="8"/>
    <m/>
  </r>
  <r>
    <n v="2024"/>
    <s v="Q2"/>
    <s v="May"/>
    <s v="WK19"/>
    <x v="82"/>
    <s v="G4005871"/>
    <s v="付遲"/>
    <s v="NWEI/品質保証部/供應商品質管理課/IQC組"/>
    <s v="N2d"/>
    <s v="正常"/>
    <n v="10"/>
    <m/>
  </r>
  <r>
    <n v="2024"/>
    <s v="Q2"/>
    <s v="May"/>
    <s v="WK19"/>
    <x v="82"/>
    <s v="G4736596"/>
    <s v="張先峰"/>
    <s v="NWEI/品質保証部/供應商品質管理課/IQC組"/>
    <s v="N2d"/>
    <s v="正常"/>
    <n v="8"/>
    <m/>
  </r>
  <r>
    <n v="2024"/>
    <s v="Q2"/>
    <s v="May"/>
    <s v="WK19"/>
    <x v="82"/>
    <s v="G5452450"/>
    <s v="李婉沅"/>
    <s v="NWEI/品質保証部/供應商品質管理課/IQC組"/>
    <s v="N2d"/>
    <s v="正常"/>
    <n v="10"/>
    <m/>
  </r>
  <r>
    <n v="2024"/>
    <s v="Q2"/>
    <s v="May"/>
    <s v="WK19"/>
    <x v="82"/>
    <s v="G5452450"/>
    <s v="姜丹丹"/>
    <s v="NWEI/品質保証部/供應商品質管理課/IQC組"/>
    <s v="N2d"/>
    <s v="正常"/>
    <n v="8"/>
    <m/>
  </r>
  <r>
    <n v="2024"/>
    <s v="Q2"/>
    <s v="May"/>
    <s v="WK19"/>
    <x v="82"/>
    <s v="G5640007"/>
    <s v="唐瑛"/>
    <s v="NWEI/品質保証部/供應商品質管理課/IQC組"/>
    <s v="N2d"/>
    <s v="正常"/>
    <n v="8"/>
    <m/>
  </r>
  <r>
    <n v="2024"/>
    <s v="Q2"/>
    <s v="May"/>
    <s v="WK19"/>
    <x v="83"/>
    <s v="F1402312"/>
    <s v="于慶科"/>
    <s v="NWEI/品質保証部/供應商品質管理課/IQC組"/>
    <s v="N2d"/>
    <s v="正常"/>
    <n v="8"/>
    <m/>
  </r>
  <r>
    <n v="2024"/>
    <s v="Q2"/>
    <s v="May"/>
    <s v="WK19"/>
    <x v="83"/>
    <s v="G4005871"/>
    <s v="付遲"/>
    <s v="NWEI/品質保証部/供應商品質管理課/IQC組"/>
    <s v="N2d"/>
    <s v="正常"/>
    <n v="10"/>
    <m/>
  </r>
  <r>
    <n v="2024"/>
    <s v="Q2"/>
    <s v="May"/>
    <s v="WK19"/>
    <x v="83"/>
    <s v="G4736596"/>
    <s v="張先峰"/>
    <s v="NWEI/品質保証部/供應商品質管理課/IQC組"/>
    <s v="N2d"/>
    <s v="正常"/>
    <n v="8"/>
    <m/>
  </r>
  <r>
    <n v="2024"/>
    <s v="Q2"/>
    <s v="May"/>
    <s v="WK19"/>
    <x v="83"/>
    <s v="G5452450"/>
    <s v="李婉沅"/>
    <s v="NWEI/品質保証部/供應商品質管理課/IQC組"/>
    <s v="N2d"/>
    <s v="正常"/>
    <n v="8"/>
    <m/>
  </r>
  <r>
    <n v="2024"/>
    <s v="Q2"/>
    <s v="May"/>
    <s v="WK19"/>
    <x v="83"/>
    <s v="G5452450"/>
    <s v="姜丹丹"/>
    <s v="NWEI/品質保証部/供應商品質管理課/IQC組"/>
    <s v="N2d"/>
    <s v="正常"/>
    <n v="8"/>
    <m/>
  </r>
  <r>
    <n v="2024"/>
    <s v="Q2"/>
    <s v="May"/>
    <s v="WK19"/>
    <x v="83"/>
    <s v="G5640007"/>
    <s v="唐瑛"/>
    <s v="NWEI/品質保証部/供應商品質管理課/IQC組"/>
    <s v="N2d"/>
    <s v="正常"/>
    <n v="8"/>
    <m/>
  </r>
  <r>
    <n v="2024"/>
    <s v="Q2"/>
    <s v="May"/>
    <s v="WK19"/>
    <x v="84"/>
    <s v="F1402312"/>
    <s v="于慶科"/>
    <s v="NWEI/品質保証部/供應商品質管理課/IQC組"/>
    <s v="N2d"/>
    <s v="正常"/>
    <n v="8"/>
    <m/>
  </r>
  <r>
    <n v="2024"/>
    <s v="Q2"/>
    <s v="May"/>
    <s v="WK19"/>
    <x v="84"/>
    <s v="G4005871"/>
    <s v="付遲"/>
    <s v="NWEI/品質保証部/供應商品質管理課/IQC組"/>
    <s v="N2d"/>
    <s v="正常"/>
    <n v="8"/>
    <m/>
  </r>
  <r>
    <n v="2024"/>
    <s v="Q2"/>
    <s v="May"/>
    <s v="WK19"/>
    <x v="84"/>
    <s v="G4736596"/>
    <s v="張先峰"/>
    <s v="NWEI/品質保証部/供應商品質管理課/IQC組"/>
    <s v="N2d"/>
    <s v="正常"/>
    <n v="8"/>
    <m/>
  </r>
  <r>
    <n v="2024"/>
    <s v="Q2"/>
    <s v="May"/>
    <s v="WK19"/>
    <x v="84"/>
    <s v="G5452450"/>
    <s v="李婉沅"/>
    <s v="NWEI/品質保証部/供應商品質管理課/IQC組"/>
    <s v="N2d"/>
    <s v="正常"/>
    <n v="10"/>
    <m/>
  </r>
  <r>
    <n v="2024"/>
    <s v="Q2"/>
    <s v="May"/>
    <s v="WK19"/>
    <x v="84"/>
    <s v="G5452450"/>
    <s v="姜丹丹"/>
    <s v="NWEI/品質保証部/供應商品質管理課/IQC組"/>
    <s v="N2d"/>
    <s v="正常"/>
    <n v="8"/>
    <m/>
  </r>
  <r>
    <n v="2024"/>
    <s v="Q2"/>
    <s v="May"/>
    <s v="WK19"/>
    <x v="84"/>
    <s v="G5640007"/>
    <s v="唐瑛"/>
    <s v="NWEI/品質保証部/供應商品質管理課/IQC組"/>
    <s v="N2d"/>
    <s v="正常"/>
    <n v="8"/>
    <m/>
  </r>
  <r>
    <n v="2024"/>
    <s v="Q2"/>
    <s v="May"/>
    <s v="WK20"/>
    <x v="85"/>
    <s v="F1402312"/>
    <s v="于慶科"/>
    <s v="NWEI/品質保証部/供應商品質管理課/IQC組"/>
    <s v="N2d"/>
    <s v="正常"/>
    <n v="8"/>
    <m/>
  </r>
  <r>
    <n v="2024"/>
    <s v="Q2"/>
    <s v="May"/>
    <s v="WK20"/>
    <x v="85"/>
    <s v="F4405668"/>
    <s v="瞿小玉"/>
    <s v="NWEI/品質保証部/供應商品質管理課/IQC組"/>
    <s v="N2d"/>
    <s v="正常"/>
    <n v="8"/>
    <m/>
  </r>
  <r>
    <n v="2024"/>
    <s v="Q2"/>
    <s v="May"/>
    <s v="WK20"/>
    <x v="85"/>
    <s v="G4005871"/>
    <s v="付遲"/>
    <s v="NWEI/品質保証部/供應商品質管理課/IQC組"/>
    <s v="N2d"/>
    <s v="正常"/>
    <n v="8"/>
    <m/>
  </r>
  <r>
    <n v="2024"/>
    <s v="Q2"/>
    <s v="May"/>
    <s v="WK20"/>
    <x v="85"/>
    <s v="G4736596"/>
    <s v="張先峰"/>
    <s v="NWEI/品質保証部/供應商品質管理課/IQC組"/>
    <s v="N2d"/>
    <s v="正常"/>
    <n v="8"/>
    <m/>
  </r>
  <r>
    <n v="2024"/>
    <s v="Q2"/>
    <s v="May"/>
    <s v="WK20"/>
    <x v="85"/>
    <s v="G5452450"/>
    <s v="李婉沅"/>
    <s v="NWEI/品質保証部/供應商品質管理課/IQC組"/>
    <s v="N2d"/>
    <s v="正常"/>
    <n v="8"/>
    <m/>
  </r>
  <r>
    <n v="2024"/>
    <s v="Q2"/>
    <s v="May"/>
    <s v="WK20"/>
    <x v="85"/>
    <s v="G5452450"/>
    <s v="姜丹丹"/>
    <s v="NWEI/品質保証部/供應商品質管理課/IQC組"/>
    <s v="N2d"/>
    <s v="正常"/>
    <n v="8"/>
    <m/>
  </r>
  <r>
    <n v="2024"/>
    <s v="Q2"/>
    <s v="May"/>
    <s v="WK20"/>
    <x v="85"/>
    <s v="G5640007"/>
    <s v="唐瑛"/>
    <s v="NWEI/品質保証部/供應商品質管理課/IQC組"/>
    <s v="N2d"/>
    <s v="正常"/>
    <n v="8"/>
    <m/>
  </r>
  <r>
    <n v="2024"/>
    <s v="Q2"/>
    <s v="May"/>
    <s v="WK20"/>
    <x v="86"/>
    <s v="F1402312"/>
    <s v="于慶科"/>
    <s v="NWEI/品質保証部/供應商品質管理課/IQC組"/>
    <s v="N2d"/>
    <s v="正常"/>
    <n v="8"/>
    <m/>
  </r>
  <r>
    <n v="2024"/>
    <s v="Q2"/>
    <s v="May"/>
    <s v="WK20"/>
    <x v="86"/>
    <s v="F4405668"/>
    <s v="瞿小玉"/>
    <s v="NWEI/品質保証部/供應商品質管理課/IQC組"/>
    <s v="N2d"/>
    <s v="正常"/>
    <n v="10"/>
    <m/>
  </r>
  <r>
    <n v="2024"/>
    <s v="Q2"/>
    <s v="May"/>
    <s v="WK20"/>
    <x v="86"/>
    <s v="G4005871"/>
    <s v="付遲"/>
    <s v="NWEI/品質保証部/供應商品質管理課/IQC組"/>
    <s v="N2d"/>
    <s v="正常"/>
    <n v="8"/>
    <m/>
  </r>
  <r>
    <n v="2024"/>
    <s v="Q2"/>
    <s v="May"/>
    <s v="WK20"/>
    <x v="86"/>
    <s v="G4736596"/>
    <s v="張先峰"/>
    <s v="NWEI/品質保証部/供應商品質管理課/IQC組"/>
    <s v="N2d"/>
    <s v="正常"/>
    <n v="8"/>
    <m/>
  </r>
  <r>
    <n v="2024"/>
    <s v="Q2"/>
    <s v="May"/>
    <s v="WK20"/>
    <x v="86"/>
    <s v="G5452450"/>
    <s v="李婉沅"/>
    <s v="NWEI/品質保証部/供應商品質管理課/IQC組"/>
    <s v="N2d"/>
    <s v="正常"/>
    <n v="10"/>
    <m/>
  </r>
  <r>
    <n v="2024"/>
    <s v="Q2"/>
    <s v="May"/>
    <s v="WK20"/>
    <x v="86"/>
    <s v="G5452450"/>
    <s v="姜丹丹"/>
    <s v="NWEI/品質保証部/供應商品質管理課/IQC組"/>
    <s v="N2d"/>
    <s v="正常"/>
    <n v="8"/>
    <m/>
  </r>
  <r>
    <n v="2024"/>
    <s v="Q2"/>
    <s v="May"/>
    <s v="WK20"/>
    <x v="86"/>
    <s v="G5640007"/>
    <s v="唐瑛"/>
    <s v="NWEI/品質保証部/供應商品質管理課/IQC組"/>
    <s v="N2d"/>
    <s v="正常"/>
    <n v="8"/>
    <m/>
  </r>
  <r>
    <n v="2024"/>
    <s v="Q2"/>
    <s v="May"/>
    <s v="WK20"/>
    <x v="87"/>
    <s v="F1402312"/>
    <s v="于慶科"/>
    <s v="NWEI/品質保証部/供應商品質管理課/IQC組"/>
    <s v="N2d"/>
    <s v="正常"/>
    <n v="8"/>
    <m/>
  </r>
  <r>
    <n v="2024"/>
    <s v="Q2"/>
    <s v="May"/>
    <s v="WK20"/>
    <x v="87"/>
    <s v="F4405668"/>
    <s v="瞿小玉"/>
    <s v="NWEI/品質保証部/供應商品質管理課/IQC組"/>
    <s v="N2d"/>
    <s v="正常"/>
    <n v="8"/>
    <m/>
  </r>
  <r>
    <n v="2024"/>
    <s v="Q2"/>
    <s v="May"/>
    <s v="WK20"/>
    <x v="87"/>
    <s v="G4005871"/>
    <s v="付遲"/>
    <s v="NWEI/品質保証部/供應商品質管理課/IQC組"/>
    <s v="N2d"/>
    <s v="正常"/>
    <n v="8"/>
    <m/>
  </r>
  <r>
    <n v="2024"/>
    <s v="Q2"/>
    <s v="May"/>
    <s v="WK20"/>
    <x v="87"/>
    <s v="G4736596"/>
    <s v="張先峰"/>
    <s v="NWEI/品質保証部/供應商品質管理課/IQC組"/>
    <s v="N2d"/>
    <s v="正常"/>
    <n v="8"/>
    <m/>
  </r>
  <r>
    <n v="2024"/>
    <s v="Q2"/>
    <s v="May"/>
    <s v="WK20"/>
    <x v="87"/>
    <s v="G5452450"/>
    <s v="李婉沅"/>
    <s v="NWEI/品質保証部/供應商品質管理課/IQC組"/>
    <s v="N2d"/>
    <s v="正常"/>
    <n v="10"/>
    <m/>
  </r>
  <r>
    <n v="2024"/>
    <s v="Q2"/>
    <s v="May"/>
    <s v="WK20"/>
    <x v="87"/>
    <s v="G5452450"/>
    <s v="姜丹丹"/>
    <s v="NWEI/品質保証部/供應商品質管理課/IQC組"/>
    <s v="N2d"/>
    <s v="正常"/>
    <n v="8"/>
    <m/>
  </r>
  <r>
    <n v="2024"/>
    <s v="Q2"/>
    <s v="May"/>
    <s v="WK20"/>
    <x v="87"/>
    <s v="G5640007"/>
    <s v="唐瑛"/>
    <s v="NWEI/品質保証部/供應商品質管理課/IQC組"/>
    <s v="N2d"/>
    <s v="正常"/>
    <n v="8"/>
    <m/>
  </r>
  <r>
    <n v="2024"/>
    <s v="Q2"/>
    <s v="May"/>
    <s v="WK20"/>
    <x v="88"/>
    <s v="F1402312"/>
    <s v="于慶科"/>
    <s v="NWEI/品質保証部/供應商品質管理課/IQC組"/>
    <s v="N2d"/>
    <s v="正常"/>
    <n v="8"/>
    <m/>
  </r>
  <r>
    <n v="2024"/>
    <s v="Q2"/>
    <s v="May"/>
    <s v="WK20"/>
    <x v="88"/>
    <s v="F4405668"/>
    <s v="瞿小玉"/>
    <s v="NWEI/品質保証部/供應商品質管理課/IQC組"/>
    <s v="N2d"/>
    <s v="正常"/>
    <n v="8"/>
    <m/>
  </r>
  <r>
    <n v="2024"/>
    <s v="Q2"/>
    <s v="May"/>
    <s v="WK20"/>
    <x v="88"/>
    <s v="G4005871"/>
    <s v="付遲"/>
    <s v="NWEI/品質保証部/供應商品質管理課/IQC組"/>
    <s v="N2d"/>
    <s v="正常"/>
    <n v="8"/>
    <m/>
  </r>
  <r>
    <n v="2024"/>
    <s v="Q2"/>
    <s v="May"/>
    <s v="WK20"/>
    <x v="88"/>
    <s v="G4736596"/>
    <s v="張先峰"/>
    <s v="NWEI/品質保証部/供應商品質管理課/IQC組"/>
    <s v="N2d"/>
    <s v="正常"/>
    <n v="8"/>
    <m/>
  </r>
  <r>
    <n v="2024"/>
    <s v="Q2"/>
    <s v="May"/>
    <s v="WK20"/>
    <x v="88"/>
    <s v="G5452450"/>
    <s v="李婉沅"/>
    <s v="NWEI/品質保証部/供應商品質管理課/IQC組"/>
    <s v="N2d"/>
    <s v="正常"/>
    <n v="8"/>
    <m/>
  </r>
  <r>
    <n v="2024"/>
    <s v="Q2"/>
    <s v="May"/>
    <s v="WK20"/>
    <x v="88"/>
    <s v="G5452450"/>
    <s v="姜丹丹"/>
    <s v="NWEI/品質保証部/供應商品質管理課/IQC組"/>
    <s v="N2d"/>
    <s v="正常"/>
    <n v="8"/>
    <m/>
  </r>
  <r>
    <n v="2024"/>
    <s v="Q2"/>
    <s v="May"/>
    <s v="WK20"/>
    <x v="88"/>
    <s v="G5640007"/>
    <s v="唐瑛"/>
    <s v="NWEI/品質保証部/供應商品質管理課/IQC組"/>
    <s v="N2d"/>
    <s v="正常"/>
    <n v="8"/>
    <m/>
  </r>
  <r>
    <n v="2024"/>
    <s v="Q2"/>
    <s v="May"/>
    <s v="WK20"/>
    <x v="89"/>
    <s v="F1402312"/>
    <s v="于慶科"/>
    <s v="NWEI/品質保証部/供應商品質管理課/IQC組"/>
    <s v="N2d"/>
    <s v="正常"/>
    <n v="8"/>
    <m/>
  </r>
  <r>
    <n v="2024"/>
    <s v="Q2"/>
    <s v="May"/>
    <s v="WK20"/>
    <x v="89"/>
    <s v="F4405668"/>
    <s v="瞿小玉"/>
    <s v="NWEI/品質保証部/供應商品質管理課/IQC組"/>
    <s v="N2d"/>
    <s v="正常"/>
    <n v="8"/>
    <m/>
  </r>
  <r>
    <n v="2024"/>
    <s v="Q2"/>
    <s v="May"/>
    <s v="WK20"/>
    <x v="89"/>
    <s v="G4005871"/>
    <s v="付遲"/>
    <s v="NWEI/品質保証部/供應商品質管理課/IQC組"/>
    <s v="N2d"/>
    <s v="正常"/>
    <n v="8"/>
    <m/>
  </r>
  <r>
    <n v="2024"/>
    <s v="Q2"/>
    <s v="May"/>
    <s v="WK20"/>
    <x v="89"/>
    <s v="G4736596"/>
    <s v="張先峰"/>
    <s v="NWEI/品質保証部/供應商品質管理課/IQC組"/>
    <s v="N2d"/>
    <s v="正常"/>
    <n v="8"/>
    <m/>
  </r>
  <r>
    <n v="2024"/>
    <s v="Q2"/>
    <s v="May"/>
    <s v="WK20"/>
    <x v="89"/>
    <s v="G5452450"/>
    <s v="李婉沅"/>
    <s v="NWEI/品質保証部/供應商品質管理課/IQC組"/>
    <s v="N2d"/>
    <s v="正常"/>
    <n v="10"/>
    <m/>
  </r>
  <r>
    <n v="2024"/>
    <s v="Q2"/>
    <s v="May"/>
    <s v="WK20"/>
    <x v="89"/>
    <s v="G5452450"/>
    <s v="姜丹丹"/>
    <s v="NWEI/品質保証部/供應商品質管理課/IQC組"/>
    <s v="N2d"/>
    <s v="正常"/>
    <n v="8"/>
    <m/>
  </r>
  <r>
    <n v="2024"/>
    <s v="Q2"/>
    <s v="May"/>
    <s v="WK21"/>
    <x v="90"/>
    <s v="F1402312"/>
    <s v="于慶科"/>
    <s v="NWEI/品質保証部/供應商品質管理課/IQC組"/>
    <s v="N2d"/>
    <s v="正常"/>
    <n v="8"/>
    <m/>
  </r>
  <r>
    <n v="2024"/>
    <s v="Q2"/>
    <s v="May"/>
    <s v="WK21"/>
    <x v="90"/>
    <s v="F4405668"/>
    <s v="瞿小玉"/>
    <s v="NWEI/品質保証部/供應商品質管理課/IQC組"/>
    <s v="N2d"/>
    <s v="正常"/>
    <n v="8"/>
    <m/>
  </r>
  <r>
    <n v="2024"/>
    <s v="Q2"/>
    <s v="May"/>
    <s v="WK21"/>
    <x v="90"/>
    <s v="G4005871"/>
    <s v="付遲"/>
    <s v="NWEI/品質保証部/供應商品質管理課/IQC組"/>
    <s v="N2d"/>
    <s v="正常"/>
    <n v="8"/>
    <m/>
  </r>
  <r>
    <n v="2024"/>
    <s v="Q2"/>
    <s v="May"/>
    <s v="WK21"/>
    <x v="90"/>
    <s v="G4736596"/>
    <s v="張先峰"/>
    <s v="NWEI/品質保証部/供應商品質管理課/IQC組"/>
    <s v="N2d"/>
    <s v="正常"/>
    <n v="8"/>
    <m/>
  </r>
  <r>
    <n v="2024"/>
    <s v="Q2"/>
    <s v="May"/>
    <s v="WK21"/>
    <x v="90"/>
    <s v="G5452450"/>
    <s v="李婉沅"/>
    <s v="NWEI/品質保証部/供應商品質管理課/IQC組"/>
    <s v="N2d"/>
    <s v="正常"/>
    <n v="10"/>
    <m/>
  </r>
  <r>
    <n v="2024"/>
    <s v="Q2"/>
    <s v="May"/>
    <s v="WK21"/>
    <x v="90"/>
    <s v="G5452450"/>
    <s v="姜丹丹"/>
    <s v="NWEI/品質保証部/供應商品質管理課/IQC組"/>
    <s v="N2d"/>
    <s v="正常"/>
    <n v="8"/>
    <m/>
  </r>
  <r>
    <n v="2024"/>
    <s v="Q2"/>
    <s v="May"/>
    <s v="WK21"/>
    <x v="90"/>
    <s v="G5640007"/>
    <s v="唐瑛"/>
    <s v="NWEI/品質保証部/供應商品質管理課/IQC組"/>
    <s v="N2d"/>
    <s v="正常"/>
    <n v="8"/>
    <m/>
  </r>
  <r>
    <n v="2024"/>
    <s v="Q2"/>
    <s v="May"/>
    <s v="WK21"/>
    <x v="91"/>
    <s v="F1402312"/>
    <s v="于慶科"/>
    <s v="NWEI/品質保証部/供應商品質管理課/IQC組"/>
    <s v="N2d"/>
    <s v="正常"/>
    <n v="8"/>
    <m/>
  </r>
  <r>
    <n v="2024"/>
    <s v="Q2"/>
    <s v="May"/>
    <s v="WK21"/>
    <x v="91"/>
    <s v="F4405668"/>
    <s v="瞿小玉"/>
    <s v="NWEI/品質保証部/供應商品質管理課/IQC組"/>
    <s v="N2d"/>
    <s v="正常"/>
    <n v="10"/>
    <m/>
  </r>
  <r>
    <n v="2024"/>
    <s v="Q2"/>
    <s v="May"/>
    <s v="WK21"/>
    <x v="91"/>
    <s v="G4005871"/>
    <s v="付遲"/>
    <s v="NWEI/品質保証部/供應商品質管理課/IQC組"/>
    <s v="N2d"/>
    <s v="正常"/>
    <n v="8"/>
    <m/>
  </r>
  <r>
    <n v="2024"/>
    <s v="Q2"/>
    <s v="May"/>
    <s v="WK21"/>
    <x v="91"/>
    <s v="G5452450"/>
    <s v="李婉沅"/>
    <s v="NWEI/品質保証部/供應商品質管理課/IQC組"/>
    <s v="N2d"/>
    <s v="正常"/>
    <n v="8"/>
    <m/>
  </r>
  <r>
    <n v="2024"/>
    <s v="Q2"/>
    <s v="May"/>
    <s v="WK21"/>
    <x v="91"/>
    <s v="G5452450"/>
    <s v="姜丹丹"/>
    <s v="NWEI/品質保証部/供應商品質管理課/IQC組"/>
    <s v="N2d"/>
    <s v="正常"/>
    <n v="8"/>
    <m/>
  </r>
  <r>
    <n v="2024"/>
    <s v="Q2"/>
    <s v="May"/>
    <s v="WK21"/>
    <x v="92"/>
    <s v="F1402312"/>
    <s v="于慶科"/>
    <s v="NWEI/品質保証部/供應商品質管理課/IQC組"/>
    <s v="N2d"/>
    <s v="正常"/>
    <n v="8"/>
    <m/>
  </r>
  <r>
    <n v="2024"/>
    <s v="Q2"/>
    <s v="May"/>
    <s v="WK21"/>
    <x v="92"/>
    <s v="F4405668"/>
    <s v="瞿小玉"/>
    <s v="NWEI/品質保証部/供應商品質管理課/IQC組"/>
    <s v="N2d"/>
    <s v="正常"/>
    <n v="8"/>
    <m/>
  </r>
  <r>
    <n v="2024"/>
    <s v="Q2"/>
    <s v="May"/>
    <s v="WK21"/>
    <x v="92"/>
    <s v="G4005871"/>
    <s v="付遲"/>
    <s v="NWEI/品質保証部/供應商品質管理課/IQC組"/>
    <s v="N2d"/>
    <s v="正常"/>
    <n v="8"/>
    <m/>
  </r>
  <r>
    <n v="2024"/>
    <s v="Q2"/>
    <s v="May"/>
    <s v="WK21"/>
    <x v="92"/>
    <s v="G4736596"/>
    <s v="張先峰"/>
    <s v="NWEI/品質保証部/供應商品質管理課/IQC組"/>
    <s v="N2d"/>
    <s v="正常"/>
    <n v="8"/>
    <m/>
  </r>
  <r>
    <n v="2024"/>
    <s v="Q2"/>
    <s v="May"/>
    <s v="WK21"/>
    <x v="92"/>
    <s v="G5452450"/>
    <s v="李婉沅"/>
    <s v="NWEI/品質保証部/供應商品質管理課/IQC組"/>
    <s v="N2d"/>
    <s v="正常"/>
    <n v="10"/>
    <m/>
  </r>
  <r>
    <n v="2024"/>
    <s v="Q2"/>
    <s v="May"/>
    <s v="WK21"/>
    <x v="92"/>
    <s v="G5452450"/>
    <s v="姜丹丹"/>
    <s v="NWEI/品質保証部/供應商品質管理課/IQC組"/>
    <s v="N2d"/>
    <s v="正常"/>
    <n v="8"/>
    <m/>
  </r>
  <r>
    <n v="2024"/>
    <s v="Q2"/>
    <s v="May"/>
    <s v="WK21"/>
    <x v="92"/>
    <s v="G5640007"/>
    <s v="唐瑛"/>
    <s v="NWEI/品質保証部/供應商品質管理課/IQC組"/>
    <s v="N2d"/>
    <s v="正常"/>
    <n v="8"/>
    <m/>
  </r>
  <r>
    <n v="2024"/>
    <s v="Q2"/>
    <s v="May"/>
    <s v="WK21"/>
    <x v="93"/>
    <s v="F1402312"/>
    <s v="于慶科"/>
    <s v="NWEI/品質保証部/供應商品質管理課/IQC組"/>
    <s v="N2d"/>
    <s v="正常"/>
    <n v="8"/>
    <m/>
  </r>
  <r>
    <n v="2024"/>
    <s v="Q2"/>
    <s v="May"/>
    <s v="WK21"/>
    <x v="93"/>
    <s v="F4405668"/>
    <s v="瞿小玉"/>
    <s v="NWEI/品質保証部/供應商品質管理課/IQC組"/>
    <s v="N2d"/>
    <s v="正常"/>
    <n v="10"/>
    <m/>
  </r>
  <r>
    <n v="2024"/>
    <s v="Q2"/>
    <s v="May"/>
    <s v="WK21"/>
    <x v="93"/>
    <s v="G4005871"/>
    <s v="付遲"/>
    <s v="NWEI/品質保証部/供應商品質管理課/IQC組"/>
    <s v="N2d"/>
    <s v="正常"/>
    <n v="8"/>
    <m/>
  </r>
  <r>
    <n v="2024"/>
    <s v="Q2"/>
    <s v="May"/>
    <s v="WK21"/>
    <x v="93"/>
    <s v="G4736596"/>
    <s v="張先峰"/>
    <s v="NWEI/品質保証部/供應商品質管理課/IQC組"/>
    <s v="N2d"/>
    <s v="正常"/>
    <n v="8"/>
    <m/>
  </r>
  <r>
    <n v="2024"/>
    <s v="Q2"/>
    <s v="May"/>
    <s v="WK21"/>
    <x v="93"/>
    <s v="G5452450"/>
    <s v="李婉沅"/>
    <s v="NWEI/品質保証部/供應商品質管理課/IQC組"/>
    <s v="N2d"/>
    <s v="正常"/>
    <n v="8"/>
    <m/>
  </r>
  <r>
    <n v="2024"/>
    <s v="Q2"/>
    <s v="May"/>
    <s v="WK21"/>
    <x v="93"/>
    <s v="G5452450"/>
    <s v="姜丹丹"/>
    <s v="NWEI/品質保証部/供應商品質管理課/IQC組"/>
    <s v="N2d"/>
    <s v="正常"/>
    <n v="8"/>
    <m/>
  </r>
  <r>
    <n v="2024"/>
    <s v="Q2"/>
    <s v="May"/>
    <s v="WK21"/>
    <x v="93"/>
    <s v="G5640007"/>
    <s v="唐瑛"/>
    <s v="NWEI/品質保証部/供應商品質管理課/IQC組"/>
    <s v="N2d"/>
    <s v="正常"/>
    <n v="8"/>
    <m/>
  </r>
  <r>
    <n v="2024"/>
    <s v="Q2"/>
    <s v="May"/>
    <s v="WK21"/>
    <x v="94"/>
    <s v="F1402312"/>
    <s v="于慶科"/>
    <s v="NWEI/品質保証部/供應商品質管理課/IQC組"/>
    <s v="N2d"/>
    <s v="正常"/>
    <n v="8"/>
    <m/>
  </r>
  <r>
    <n v="2024"/>
    <s v="Q2"/>
    <s v="May"/>
    <s v="WK21"/>
    <x v="94"/>
    <s v="F4405668"/>
    <s v="瞿小玉"/>
    <s v="NWEI/品質保証部/供應商品質管理課/IQC組"/>
    <s v="N2d"/>
    <s v="正常"/>
    <n v="10"/>
    <m/>
  </r>
  <r>
    <n v="2024"/>
    <s v="Q2"/>
    <s v="May"/>
    <s v="WK21"/>
    <x v="94"/>
    <s v="G4005871"/>
    <s v="付遲"/>
    <s v="NWEI/品質保証部/供應商品質管理課/IQC組"/>
    <s v="N2d"/>
    <s v="正常"/>
    <n v="8"/>
    <m/>
  </r>
  <r>
    <n v="2024"/>
    <s v="Q2"/>
    <s v="May"/>
    <s v="WK21"/>
    <x v="94"/>
    <s v="G5452450"/>
    <s v="李婉沅"/>
    <s v="NWEI/品質保証部/供應商品質管理課/IQC組"/>
    <s v="N2d"/>
    <s v="正常"/>
    <n v="8"/>
    <m/>
  </r>
  <r>
    <n v="2024"/>
    <s v="Q2"/>
    <s v="May"/>
    <s v="WK21"/>
    <x v="94"/>
    <s v="G5452450"/>
    <s v="姜丹丹"/>
    <s v="NWEI/品質保証部/供應商品質管理課/IQC組"/>
    <s v="N2d"/>
    <s v="正常"/>
    <n v="8"/>
    <m/>
  </r>
  <r>
    <n v="2024"/>
    <s v="Q2"/>
    <s v="May"/>
    <s v="WK21"/>
    <x v="94"/>
    <s v="G5640007"/>
    <s v="唐瑛"/>
    <s v="NWEI/品質保証部/供應商品質管理課/IQC組"/>
    <s v="N2d"/>
    <s v="正常"/>
    <n v="8"/>
    <m/>
  </r>
  <r>
    <n v="2024"/>
    <s v="Q2"/>
    <s v="May"/>
    <s v="WK22"/>
    <x v="95"/>
    <s v="F1402312"/>
    <s v="于慶科"/>
    <s v="NWEI/品質保証部/供應商品質管理課/IQC組"/>
    <s v="N2d"/>
    <s v="正常"/>
    <n v="8"/>
    <m/>
  </r>
  <r>
    <n v="2024"/>
    <s v="Q2"/>
    <s v="May"/>
    <s v="WK22"/>
    <x v="95"/>
    <s v="F4405668"/>
    <s v="瞿小玉"/>
    <s v="NWEI/品質保証部/供應商品質管理課/IQC組"/>
    <s v="N2d"/>
    <s v="正常"/>
    <n v="8"/>
    <m/>
  </r>
  <r>
    <n v="2024"/>
    <s v="Q2"/>
    <s v="May"/>
    <s v="WK22"/>
    <x v="95"/>
    <s v="G4005871"/>
    <s v="付遲"/>
    <s v="NWEI/品質保証部/供應商品質管理課/IQC組"/>
    <s v="N2d"/>
    <s v="正常"/>
    <n v="8"/>
    <m/>
  </r>
  <r>
    <n v="2024"/>
    <s v="Q2"/>
    <s v="May"/>
    <s v="WK22"/>
    <x v="95"/>
    <s v="G4736596"/>
    <s v="張先鋒"/>
    <s v="NWEI/品質保証部/供應商品質管理課/IQC組"/>
    <s v="N2d"/>
    <s v="正常"/>
    <n v="8"/>
    <m/>
  </r>
  <r>
    <n v="2024"/>
    <s v="Q2"/>
    <s v="May"/>
    <s v="WK22"/>
    <x v="95"/>
    <s v="G5452450"/>
    <s v="李婉沅"/>
    <s v="NWEI/品質保証部/供應商品質管理課/IQC組"/>
    <s v="N2d"/>
    <s v="正常"/>
    <n v="8"/>
    <m/>
  </r>
  <r>
    <n v="2024"/>
    <s v="Q2"/>
    <s v="May"/>
    <s v="WK22"/>
    <x v="95"/>
    <s v="G5452450"/>
    <s v="姜丹丹"/>
    <s v="NWEI/品質保証部/供應商品質管理課/IQC組"/>
    <s v="N2d"/>
    <s v="正常"/>
    <n v="8"/>
    <m/>
  </r>
  <r>
    <n v="2024"/>
    <s v="Q2"/>
    <s v="May"/>
    <s v="WK22"/>
    <x v="95"/>
    <s v="G5640007"/>
    <s v="唐瑛"/>
    <s v="NWEI/品質保証部/供應商品質管理課/IQC組"/>
    <s v="N2d"/>
    <s v="正常"/>
    <n v="8"/>
    <m/>
  </r>
  <r>
    <n v="2024"/>
    <s v="Q2"/>
    <s v="May"/>
    <s v="WK22"/>
    <x v="96"/>
    <s v="F1402312"/>
    <s v="于慶科"/>
    <s v="NWEI/品質保証部/供應商品質管理課/IQC組"/>
    <s v="N2d"/>
    <s v="正常"/>
    <n v="8"/>
    <m/>
  </r>
  <r>
    <n v="2024"/>
    <s v="Q2"/>
    <s v="May"/>
    <s v="WK22"/>
    <x v="96"/>
    <s v="F4405668"/>
    <s v="瞿小玉"/>
    <s v="NWEI/品質保証部/供應商品質管理課/IQC組"/>
    <s v="N2d"/>
    <s v="正常"/>
    <n v="8"/>
    <m/>
  </r>
  <r>
    <n v="2024"/>
    <s v="Q2"/>
    <s v="May"/>
    <s v="WK22"/>
    <x v="96"/>
    <s v="G4005871"/>
    <s v="付遲"/>
    <s v="NWEI/品質保証部/供應商品質管理課/IQC組"/>
    <s v="N2d"/>
    <s v="正常"/>
    <n v="8"/>
    <m/>
  </r>
  <r>
    <n v="2024"/>
    <s v="Q2"/>
    <s v="May"/>
    <s v="WK22"/>
    <x v="96"/>
    <s v="G4736596"/>
    <s v="張先鋒"/>
    <s v="NWEI/品質保証部/供應商品質管理課/IQC組"/>
    <s v="N2d"/>
    <s v="正常"/>
    <n v="8"/>
    <m/>
  </r>
  <r>
    <n v="2024"/>
    <s v="Q2"/>
    <s v="May"/>
    <s v="WK22"/>
    <x v="96"/>
    <s v="G5452450"/>
    <s v="李婉沅"/>
    <s v="NWEI/品質保証部/供應商品質管理課/IQC組"/>
    <s v="N2d"/>
    <s v="正常"/>
    <n v="10"/>
    <m/>
  </r>
  <r>
    <n v="2024"/>
    <s v="Q2"/>
    <s v="May"/>
    <s v="WK22"/>
    <x v="96"/>
    <s v="G5452450"/>
    <s v="姜丹丹"/>
    <s v="NWEI/品質保証部/供應商品質管理課/IQC組"/>
    <s v="N2d"/>
    <s v="正常"/>
    <n v="8"/>
    <m/>
  </r>
  <r>
    <n v="2024"/>
    <s v="Q2"/>
    <s v="May"/>
    <s v="WK22"/>
    <x v="96"/>
    <s v="G5640007"/>
    <s v="唐瑛"/>
    <s v="NWEI/品質保証部/供應商品質管理課/IQC組"/>
    <s v="N2d"/>
    <s v="正常"/>
    <n v="8"/>
    <m/>
  </r>
  <r>
    <n v="2024"/>
    <s v="Q2"/>
    <s v="May"/>
    <s v="WK22"/>
    <x v="97"/>
    <s v="F1402312"/>
    <s v="于慶科"/>
    <s v="NWEI/品質保証部/供應商品質管理課/IQC組"/>
    <s v="N2d"/>
    <s v="正常"/>
    <n v="8"/>
    <m/>
  </r>
  <r>
    <n v="2024"/>
    <s v="Q2"/>
    <s v="May"/>
    <s v="WK22"/>
    <x v="97"/>
    <s v="F4405668"/>
    <s v="瞿小玉"/>
    <s v="NWEI/品質保証部/供應商品質管理課/IQC組"/>
    <s v="N2d"/>
    <s v="正常"/>
    <n v="8"/>
    <m/>
  </r>
  <r>
    <n v="2024"/>
    <s v="Q2"/>
    <s v="May"/>
    <s v="WK22"/>
    <x v="97"/>
    <s v="G4005871"/>
    <s v="付遲"/>
    <s v="NWEI/品質保証部/供應商品質管理課/IQC組"/>
    <s v="N2d"/>
    <s v="正常"/>
    <n v="8"/>
    <m/>
  </r>
  <r>
    <n v="2024"/>
    <s v="Q2"/>
    <s v="May"/>
    <s v="WK22"/>
    <x v="97"/>
    <s v="G4736596"/>
    <s v="張先鋒"/>
    <s v="NWEI/品質保証部/供應商品質管理課/IQC組"/>
    <s v="N2d"/>
    <s v="正常"/>
    <n v="8"/>
    <m/>
  </r>
  <r>
    <n v="2024"/>
    <s v="Q2"/>
    <s v="May"/>
    <s v="WK22"/>
    <x v="97"/>
    <s v="G5452450"/>
    <s v="李婉沅"/>
    <s v="NWEI/品質保証部/供應商品質管理課/IQC組"/>
    <s v="N2d"/>
    <s v="正常"/>
    <n v="10"/>
    <m/>
  </r>
  <r>
    <n v="2024"/>
    <s v="Q2"/>
    <s v="May"/>
    <s v="WK22"/>
    <x v="97"/>
    <s v="G5452450"/>
    <s v="姜丹丹"/>
    <s v="NWEI/品質保証部/供應商品質管理課/IQC組"/>
    <s v="N2d"/>
    <s v="正常"/>
    <n v="8"/>
    <m/>
  </r>
  <r>
    <n v="2024"/>
    <s v="Q2"/>
    <s v="May"/>
    <s v="WK22"/>
    <x v="97"/>
    <s v="G5640007"/>
    <s v="唐瑛"/>
    <s v="NWEI/品質保証部/供應商品質管理課/IQC組"/>
    <s v="N2d"/>
    <s v="正常"/>
    <n v="8"/>
    <m/>
  </r>
  <r>
    <n v="2024"/>
    <s v="Q2"/>
    <s v="May"/>
    <s v="WK22"/>
    <x v="98"/>
    <s v="F1402312"/>
    <s v="于慶科"/>
    <s v="NWEI/品質保証部/供應商品質管理課/IQC組"/>
    <s v="N2d"/>
    <s v="正常"/>
    <n v="8"/>
    <m/>
  </r>
  <r>
    <n v="2024"/>
    <s v="Q2"/>
    <s v="May"/>
    <s v="WK22"/>
    <x v="98"/>
    <s v="F4405668"/>
    <s v="瞿小玉"/>
    <s v="NWEI/品質保証部/供應商品質管理課/IQC組"/>
    <s v="N2d"/>
    <s v="正常"/>
    <n v="8"/>
    <m/>
  </r>
  <r>
    <n v="2024"/>
    <s v="Q2"/>
    <s v="May"/>
    <s v="WK22"/>
    <x v="98"/>
    <s v="G4005871"/>
    <s v="付遲"/>
    <s v="NWEI/品質保証部/供應商品質管理課/IQC組"/>
    <s v="N2d"/>
    <s v="正常"/>
    <n v="8"/>
    <m/>
  </r>
  <r>
    <n v="2024"/>
    <s v="Q2"/>
    <s v="May"/>
    <s v="WK22"/>
    <x v="98"/>
    <s v="G4736596"/>
    <s v="張先鋒"/>
    <s v="NWEI/品質保証部/供應商品質管理課/IQC組"/>
    <s v="N2d"/>
    <s v="正常"/>
    <n v="8"/>
    <m/>
  </r>
  <r>
    <n v="2024"/>
    <s v="Q2"/>
    <s v="May"/>
    <s v="WK22"/>
    <x v="98"/>
    <s v="G5452450"/>
    <s v="李婉沅"/>
    <s v="NWEI/品質保証部/供應商品質管理課/IQC組"/>
    <s v="N2d"/>
    <s v="正常"/>
    <n v="8"/>
    <m/>
  </r>
  <r>
    <n v="2024"/>
    <s v="Q2"/>
    <s v="May"/>
    <s v="WK22"/>
    <x v="98"/>
    <s v="G5452450"/>
    <s v="姜丹丹"/>
    <s v="NWEI/品質保証部/供應商品質管理課/IQC組"/>
    <s v="N2d"/>
    <s v="正常"/>
    <n v="8"/>
    <m/>
  </r>
  <r>
    <n v="2024"/>
    <s v="Q2"/>
    <s v="May"/>
    <s v="WK22"/>
    <x v="98"/>
    <s v="G5640007"/>
    <s v="唐瑛"/>
    <s v="NWEI/品質保証部/供應商品質管理課/IQC組"/>
    <s v="N2d"/>
    <s v="正常"/>
    <n v="8"/>
    <m/>
  </r>
  <r>
    <n v="2024"/>
    <s v="Q2"/>
    <s v="May"/>
    <s v="WK22"/>
    <x v="99"/>
    <s v="F1402312"/>
    <s v="于慶科"/>
    <s v="NWEI/品質保証部/供應商品質管理課/IQC組"/>
    <s v="N2d"/>
    <s v="正常"/>
    <n v="8"/>
    <m/>
  </r>
  <r>
    <n v="2024"/>
    <s v="Q2"/>
    <s v="May"/>
    <s v="WK22"/>
    <x v="99"/>
    <s v="F4405668"/>
    <s v="瞿小玉"/>
    <s v="NWEI/品質保証部/供應商品質管理課/IQC組"/>
    <s v="N2d"/>
    <s v="正常"/>
    <n v="8"/>
    <m/>
  </r>
  <r>
    <n v="2024"/>
    <s v="Q2"/>
    <s v="May"/>
    <s v="WK22"/>
    <x v="99"/>
    <s v="G4005871"/>
    <s v="付遲"/>
    <s v="NWEI/品質保証部/供應商品質管理課/IQC組"/>
    <s v="N2d"/>
    <s v="正常"/>
    <n v="8"/>
    <m/>
  </r>
  <r>
    <n v="2024"/>
    <s v="Q2"/>
    <s v="May"/>
    <s v="WK22"/>
    <x v="99"/>
    <s v="G4736596"/>
    <s v="張先鋒"/>
    <s v="NWEI/品質保証部/供應商品質管理課/IQC組"/>
    <s v="N2d"/>
    <s v="正常"/>
    <n v="8"/>
    <m/>
  </r>
  <r>
    <n v="2024"/>
    <s v="Q2"/>
    <s v="May"/>
    <s v="WK22"/>
    <x v="99"/>
    <s v="G5452450"/>
    <s v="李婉沅"/>
    <s v="NWEI/品質保証部/供應商品質管理課/IQC組"/>
    <s v="N2d"/>
    <s v="正常"/>
    <n v="10"/>
    <m/>
  </r>
  <r>
    <n v="2024"/>
    <s v="Q2"/>
    <s v="May"/>
    <s v="WK22"/>
    <x v="99"/>
    <s v="G5452450"/>
    <s v="姜丹丹"/>
    <s v="NWEI/品質保証部/供應商品質管理課/IQC組"/>
    <s v="N2d"/>
    <s v="正常"/>
    <n v="8"/>
    <m/>
  </r>
  <r>
    <n v="2024"/>
    <s v="Q2"/>
    <s v="Jun"/>
    <s v="WK23"/>
    <x v="100"/>
    <s v="F1402312"/>
    <s v="于慶科"/>
    <s v="NWEI/品質保証部/供應商品質管理課/IQC組"/>
    <s v="N2d"/>
    <s v="正常"/>
    <n v="8"/>
    <m/>
  </r>
  <r>
    <n v="2024"/>
    <s v="Q2"/>
    <s v="Jun"/>
    <s v="WK23"/>
    <x v="100"/>
    <s v="F4405668"/>
    <s v="瞿小玉"/>
    <s v="NWEI/品質保証部/供應商品質管理課/IQC組"/>
    <s v="N2d"/>
    <s v="正常"/>
    <n v="8"/>
    <m/>
  </r>
  <r>
    <n v="2024"/>
    <s v="Q2"/>
    <s v="Jun"/>
    <s v="WK23"/>
    <x v="100"/>
    <s v="G4736596"/>
    <s v="張先鋒"/>
    <s v="NWEI/品質保証部/供應商品質管理課/IQC組"/>
    <s v="N2d"/>
    <s v="正常"/>
    <n v="8"/>
    <m/>
  </r>
  <r>
    <n v="2024"/>
    <s v="Q2"/>
    <s v="Jun"/>
    <s v="WK23"/>
    <x v="100"/>
    <s v="G5452450"/>
    <s v="李婉沅"/>
    <s v="NWEI/品質保証部/供應商品質管理課/IQC組"/>
    <s v="N2d"/>
    <s v="正常"/>
    <n v="10"/>
    <m/>
  </r>
  <r>
    <n v="2024"/>
    <s v="Q2"/>
    <s v="Jun"/>
    <s v="WK23"/>
    <x v="100"/>
    <s v="G5452450"/>
    <s v="姜丹丹"/>
    <s v="NWEI/品質保証部/供應商品質管理課/IQC組"/>
    <s v="N2d"/>
    <s v="正常"/>
    <n v="8"/>
    <m/>
  </r>
  <r>
    <n v="2024"/>
    <s v="Q2"/>
    <s v="Jun"/>
    <s v="WK23"/>
    <x v="100"/>
    <s v="G5640007"/>
    <s v="唐瑛"/>
    <s v="NWEI/品質保証部/供應商品質管理課/IQC組"/>
    <s v="N2d"/>
    <s v="正常"/>
    <n v="8"/>
    <m/>
  </r>
  <r>
    <n v="2024"/>
    <s v="Q2"/>
    <s v="Jun"/>
    <s v="WK23"/>
    <x v="101"/>
    <s v="F1402312"/>
    <s v="于慶科"/>
    <s v="NWEI/品質保証部/供應商品質管理課/IQC組"/>
    <s v="N2d"/>
    <s v="正常"/>
    <n v="8"/>
    <m/>
  </r>
  <r>
    <n v="2024"/>
    <s v="Q2"/>
    <s v="Jun"/>
    <s v="WK23"/>
    <x v="101"/>
    <s v="F4405668"/>
    <s v="瞿小玉"/>
    <s v="NWEI/品質保証部/供應商品質管理課/IQC組"/>
    <s v="N2d"/>
    <s v="正常"/>
    <n v="8"/>
    <m/>
  </r>
  <r>
    <n v="2024"/>
    <s v="Q2"/>
    <s v="Jun"/>
    <s v="WK23"/>
    <x v="101"/>
    <s v="G4736596"/>
    <s v="張先鋒"/>
    <s v="NWEI/品質保証部/供應商品質管理課/IQC組"/>
    <s v="N2d"/>
    <s v="正常"/>
    <n v="8"/>
    <m/>
  </r>
  <r>
    <n v="2024"/>
    <s v="Q2"/>
    <s v="Jun"/>
    <s v="WK23"/>
    <x v="101"/>
    <s v="G5452450"/>
    <s v="李婉沅"/>
    <s v="NWEI/品質保証部/供應商品質管理課/IQC組"/>
    <s v="N2d"/>
    <s v="正常"/>
    <n v="10"/>
    <m/>
  </r>
  <r>
    <n v="2024"/>
    <s v="Q2"/>
    <s v="Jun"/>
    <s v="WK23"/>
    <x v="101"/>
    <s v="G5452450"/>
    <s v="姜丹丹"/>
    <s v="NWEI/品質保証部/供應商品質管理課/IQC組"/>
    <s v="N2d"/>
    <s v="正常"/>
    <n v="8"/>
    <m/>
  </r>
  <r>
    <n v="2024"/>
    <s v="Q2"/>
    <s v="Jun"/>
    <s v="WK23"/>
    <x v="101"/>
    <s v="G5640007"/>
    <s v="唐瑛"/>
    <s v="NWEI/品質保証部/供應商品質管理課/IQC組"/>
    <s v="N2d"/>
    <s v="正常"/>
    <n v="8"/>
    <m/>
  </r>
  <r>
    <n v="2024"/>
    <s v="Q2"/>
    <s v="Jun"/>
    <s v="WK23"/>
    <x v="102"/>
    <s v="F1402312"/>
    <s v="于慶科"/>
    <s v="NWEI/品質保証部/供應商品質管理課/IQC組"/>
    <s v="N2d"/>
    <s v="正常"/>
    <n v="8"/>
    <m/>
  </r>
  <r>
    <n v="2024"/>
    <s v="Q2"/>
    <s v="Jun"/>
    <s v="WK23"/>
    <x v="102"/>
    <s v="F4405668"/>
    <s v="瞿小玉"/>
    <s v="NWEI/品質保証部/供應商品質管理課/IQC組"/>
    <s v="N2d"/>
    <s v="正常"/>
    <n v="8"/>
    <m/>
  </r>
  <r>
    <n v="2024"/>
    <s v="Q2"/>
    <s v="Jun"/>
    <s v="WK23"/>
    <x v="102"/>
    <s v="G4736596"/>
    <s v="張先鋒"/>
    <s v="NWEI/品質保証部/供應商品質管理課/IQC組"/>
    <s v="N2d"/>
    <s v="正常"/>
    <n v="8"/>
    <m/>
  </r>
  <r>
    <n v="2024"/>
    <s v="Q2"/>
    <s v="Jun"/>
    <s v="WK23"/>
    <x v="102"/>
    <s v="G5452450"/>
    <s v="李婉沅"/>
    <s v="NWEI/品質保証部/供應商品質管理課/IQC組"/>
    <s v="N2d"/>
    <s v="正常"/>
    <n v="10"/>
    <m/>
  </r>
  <r>
    <n v="2024"/>
    <s v="Q2"/>
    <s v="Jun"/>
    <s v="WK23"/>
    <x v="102"/>
    <s v="G5452450"/>
    <s v="姜丹丹"/>
    <s v="NWEI/品質保証部/供應商品質管理課/IQC組"/>
    <s v="N2d"/>
    <s v="正常"/>
    <n v="8"/>
    <m/>
  </r>
  <r>
    <n v="2024"/>
    <s v="Q2"/>
    <s v="Jun"/>
    <s v="WK23"/>
    <x v="102"/>
    <s v="G5640007"/>
    <s v="唐瑛"/>
    <s v="NWEI/品質保証部/供應商品質管理課/IQC組"/>
    <s v="N2d"/>
    <s v="正常"/>
    <n v="8"/>
    <m/>
  </r>
  <r>
    <n v="2024"/>
    <s v="Q2"/>
    <s v="Jun"/>
    <s v="WK23"/>
    <x v="103"/>
    <s v="F1402312"/>
    <s v="于慶科"/>
    <s v="NWEI/品質保証部/供應商品質管理課/IQC組"/>
    <s v="N2d"/>
    <s v="正常"/>
    <n v="8"/>
    <m/>
  </r>
  <r>
    <n v="2024"/>
    <s v="Q2"/>
    <s v="Jun"/>
    <s v="WK23"/>
    <x v="103"/>
    <s v="F4405668"/>
    <s v="瞿小玉"/>
    <s v="NWEI/品質保証部/供應商品質管理課/IQC組"/>
    <s v="N2d"/>
    <s v="正常"/>
    <n v="8"/>
    <m/>
  </r>
  <r>
    <n v="2024"/>
    <s v="Q2"/>
    <s v="Jun"/>
    <s v="WK23"/>
    <x v="103"/>
    <s v="G4736596"/>
    <s v="張先鋒"/>
    <s v="NWEI/品質保証部/供應商品質管理課/IQC組"/>
    <s v="N2d"/>
    <s v="正常"/>
    <n v="8"/>
    <m/>
  </r>
  <r>
    <n v="2024"/>
    <s v="Q2"/>
    <s v="Jun"/>
    <s v="WK23"/>
    <x v="103"/>
    <s v="G5452450"/>
    <s v="李婉沅"/>
    <s v="NWEI/品質保証部/供應商品質管理課/IQC組"/>
    <s v="N2d"/>
    <s v="正常"/>
    <n v="10"/>
    <m/>
  </r>
  <r>
    <n v="2024"/>
    <s v="Q2"/>
    <s v="Jun"/>
    <s v="WK23"/>
    <x v="103"/>
    <s v="G5452450"/>
    <s v="姜丹丹"/>
    <s v="NWEI/品質保証部/供應商品質管理課/IQC組"/>
    <s v="N2d"/>
    <s v="正常"/>
    <n v="8"/>
    <m/>
  </r>
  <r>
    <n v="2024"/>
    <s v="Q2"/>
    <s v="Jun"/>
    <s v="WK23"/>
    <x v="103"/>
    <s v="G5640007"/>
    <s v="唐瑛"/>
    <s v="NWEI/品質保証部/供應商品質管理課/IQC組"/>
    <s v="N2d"/>
    <s v="正常"/>
    <n v="8"/>
    <m/>
  </r>
  <r>
    <n v="2024"/>
    <s v="Q2"/>
    <s v="Jun"/>
    <s v="WK24"/>
    <x v="104"/>
    <s v="F1402312"/>
    <s v="于慶科"/>
    <s v="NWEI/品質保証部/供應商品質管理課/IQC組"/>
    <s v="N2d"/>
    <s v="正常"/>
    <n v="8"/>
    <m/>
  </r>
  <r>
    <n v="2024"/>
    <s v="Q2"/>
    <s v="Jun"/>
    <s v="WK24"/>
    <x v="104"/>
    <s v="F4405668"/>
    <s v="瞿小玉"/>
    <s v="NWEI/品質保証部/供應商品質管理課/IQC組"/>
    <s v="N2d"/>
    <s v="正常"/>
    <n v="4"/>
    <m/>
  </r>
  <r>
    <n v="2024"/>
    <s v="Q2"/>
    <s v="Jun"/>
    <s v="WK24"/>
    <x v="104"/>
    <s v="G4736596"/>
    <s v="張先鋒"/>
    <s v="NWEI/品質保証部/供應商品質管理課/IQC組"/>
    <s v="N2d"/>
    <s v="正常"/>
    <n v="8"/>
    <m/>
  </r>
  <r>
    <n v="2024"/>
    <s v="Q2"/>
    <s v="Jun"/>
    <s v="WK24"/>
    <x v="104"/>
    <s v="G5452450"/>
    <s v="李婉沅"/>
    <s v="NWEI/品質保証部/供應商品質管理課/IQC組"/>
    <s v="N2d"/>
    <s v="正常"/>
    <n v="10"/>
    <m/>
  </r>
  <r>
    <n v="2024"/>
    <s v="Q2"/>
    <s v="Jun"/>
    <s v="WK24"/>
    <x v="104"/>
    <s v="G5640007"/>
    <s v="唐瑛"/>
    <s v="NWEI/品質保証部/供應商品質管理課/IQC組"/>
    <s v="N2d"/>
    <s v="正常"/>
    <n v="8"/>
    <m/>
  </r>
  <r>
    <n v="2024"/>
    <s v="Q2"/>
    <s v="Jun"/>
    <s v="WK24"/>
    <x v="105"/>
    <s v="F1402312"/>
    <s v="于慶科"/>
    <s v="NWEI/品質保証部/供應商品質管理課/IQC組"/>
    <s v="N2d"/>
    <s v="正常"/>
    <n v="8"/>
    <m/>
  </r>
  <r>
    <n v="2024"/>
    <s v="Q2"/>
    <s v="Jun"/>
    <s v="WK24"/>
    <x v="105"/>
    <s v="F4405668"/>
    <s v="瞿小玉"/>
    <s v="NWEI/品質保証部/供應商品質管理課/IQC組"/>
    <s v="N2d"/>
    <s v="正常"/>
    <n v="8"/>
    <m/>
  </r>
  <r>
    <n v="2024"/>
    <s v="Q2"/>
    <s v="Jun"/>
    <s v="WK24"/>
    <x v="105"/>
    <s v="G4005871"/>
    <s v="付遲"/>
    <s v="NWEI/品質保証部/供應商品質管理課/IQC組"/>
    <s v="N2d"/>
    <s v="正常"/>
    <n v="8"/>
    <m/>
  </r>
  <r>
    <n v="2024"/>
    <s v="Q2"/>
    <s v="Jun"/>
    <s v="WK24"/>
    <x v="105"/>
    <s v="G4736596"/>
    <s v="張先鋒"/>
    <s v="NWEI/品質保証部/供應商品質管理課/IQC組"/>
    <s v="N2d"/>
    <s v="正常"/>
    <n v="8"/>
    <m/>
  </r>
  <r>
    <n v="2024"/>
    <s v="Q2"/>
    <s v="Jun"/>
    <s v="WK24"/>
    <x v="105"/>
    <s v="G5452450"/>
    <s v="李婉沅"/>
    <s v="NWEI/品質保証部/供應商品質管理課/IQC組"/>
    <s v="N2d"/>
    <s v="正常"/>
    <n v="10"/>
    <m/>
  </r>
  <r>
    <n v="2024"/>
    <s v="Q2"/>
    <s v="Jun"/>
    <s v="WK24"/>
    <x v="105"/>
    <s v="G5453710"/>
    <s v="薑丹丹"/>
    <s v="NWEI/品質保証部/供應商品質管理課/IQC組"/>
    <s v="N2d"/>
    <s v="正常"/>
    <n v="8"/>
    <m/>
  </r>
  <r>
    <n v="2024"/>
    <s v="Q2"/>
    <s v="Jun"/>
    <s v="WK24"/>
    <x v="105"/>
    <s v="G5640007"/>
    <s v="唐瑛"/>
    <s v="NWEI/品質保証部/供應商品質管理課/IQC組"/>
    <s v="N2d"/>
    <s v="正常"/>
    <n v="8"/>
    <m/>
  </r>
  <r>
    <n v="2024"/>
    <s v="Q2"/>
    <s v="Jun"/>
    <s v="WK24"/>
    <x v="106"/>
    <s v="F1402312"/>
    <s v="于慶科"/>
    <s v="NWEI/品質保証部/供應商品質管理課/IQC組"/>
    <s v="N2d"/>
    <s v="正常"/>
    <n v="8"/>
    <m/>
  </r>
  <r>
    <n v="2024"/>
    <s v="Q2"/>
    <s v="Jun"/>
    <s v="WK24"/>
    <x v="106"/>
    <s v="F4405668"/>
    <s v="瞿小玉"/>
    <s v="NWEI/品質保証部/供應商品質管理課/IQC組"/>
    <s v="N2d"/>
    <s v="正常"/>
    <n v="10"/>
    <m/>
  </r>
  <r>
    <n v="2024"/>
    <s v="Q2"/>
    <s v="Jun"/>
    <s v="WK24"/>
    <x v="106"/>
    <s v="G4005871"/>
    <s v="付遲"/>
    <s v="NWEI/品質保証部/供應商品質管理課/IQC組"/>
    <s v="N2d"/>
    <s v="正常"/>
    <n v="8"/>
    <m/>
  </r>
  <r>
    <n v="2024"/>
    <s v="Q2"/>
    <s v="Jun"/>
    <s v="WK24"/>
    <x v="106"/>
    <s v="G4736596"/>
    <s v="張先鋒"/>
    <s v="NWEI/品質保証部/供應商品質管理課/IQC組"/>
    <s v="N2d"/>
    <s v="正常"/>
    <n v="8"/>
    <m/>
  </r>
  <r>
    <n v="2024"/>
    <s v="Q2"/>
    <s v="Jun"/>
    <s v="WK24"/>
    <x v="106"/>
    <s v="G5452450"/>
    <s v="李婉沅"/>
    <s v="NWEI/品質保証部/供應商品質管理課/IQC組"/>
    <s v="N2d"/>
    <s v="正常"/>
    <n v="10"/>
    <m/>
  </r>
  <r>
    <n v="2024"/>
    <s v="Q2"/>
    <s v="Jun"/>
    <s v="WK24"/>
    <x v="106"/>
    <s v="G5453710"/>
    <s v="薑丹丹"/>
    <s v="NWEI/品質保証部/供應商品質管理課/IQC組"/>
    <s v="N2d"/>
    <s v="正常"/>
    <n v="8"/>
    <m/>
  </r>
  <r>
    <n v="2024"/>
    <s v="Q2"/>
    <s v="Jun"/>
    <s v="WK24"/>
    <x v="106"/>
    <s v="G5640007"/>
    <s v="唐瑛"/>
    <s v="NWEI/品質保証部/供應商品質管理課/IQC組"/>
    <s v="N2d"/>
    <s v="正常"/>
    <n v="8"/>
    <m/>
  </r>
  <r>
    <n v="2024"/>
    <s v="Q2"/>
    <s v="Jun"/>
    <s v="WK24"/>
    <x v="107"/>
    <s v="F1402312"/>
    <s v="于慶科"/>
    <s v="NWEI/品質保証部/供應商品質管理課/IQC組"/>
    <s v="N2d"/>
    <s v="正常"/>
    <n v="8"/>
    <m/>
  </r>
  <r>
    <n v="2024"/>
    <s v="Q2"/>
    <s v="Jun"/>
    <s v="WK24"/>
    <x v="107"/>
    <s v="F4405668"/>
    <s v="瞿小玉"/>
    <s v="NWEI/品質保証部/供應商品質管理課/IQC組"/>
    <s v="N2d"/>
    <s v="正常"/>
    <n v="10"/>
    <m/>
  </r>
  <r>
    <n v="2024"/>
    <s v="Q2"/>
    <s v="Jun"/>
    <s v="WK24"/>
    <x v="107"/>
    <s v="G4005871"/>
    <s v="付遲"/>
    <s v="NWEI/品質保証部/供應商品質管理課/IQC組"/>
    <s v="N2d"/>
    <s v="正常"/>
    <n v="8"/>
    <m/>
  </r>
  <r>
    <n v="2024"/>
    <s v="Q2"/>
    <s v="Jun"/>
    <s v="WK24"/>
    <x v="107"/>
    <s v="G4736596"/>
    <s v="張先鋒"/>
    <s v="NWEI/品質保証部/供應商品質管理課/IQC組"/>
    <s v="N2d"/>
    <s v="正常"/>
    <n v="8"/>
    <m/>
  </r>
  <r>
    <n v="2024"/>
    <s v="Q2"/>
    <s v="Jun"/>
    <s v="WK24"/>
    <x v="107"/>
    <s v="G5452450"/>
    <s v="李婉沅"/>
    <s v="NWEI/品質保証部/供應商品質管理課/IQC組"/>
    <s v="N2d"/>
    <s v="正常"/>
    <n v="10"/>
    <m/>
  </r>
  <r>
    <n v="2024"/>
    <s v="Q2"/>
    <s v="Jun"/>
    <s v="WK24"/>
    <x v="107"/>
    <s v="G5453710"/>
    <s v="薑丹丹"/>
    <s v="NWEI/品質保証部/供應商品質管理課/IQC組"/>
    <s v="N2d"/>
    <s v="正常"/>
    <n v="8"/>
    <m/>
  </r>
  <r>
    <n v="2024"/>
    <s v="Q2"/>
    <s v="Jun"/>
    <s v="WK24"/>
    <x v="107"/>
    <s v="G5640007"/>
    <s v="唐瑛"/>
    <s v="NWEI/品質保証部/供應商品質管理課/IQC組"/>
    <s v="N2d"/>
    <s v="正常"/>
    <n v="8"/>
    <m/>
  </r>
  <r>
    <n v="2024"/>
    <s v="Q2"/>
    <s v="Jun"/>
    <s v="WK25"/>
    <x v="108"/>
    <s v="F1402312"/>
    <s v="于慶科"/>
    <s v="NWEI/品質保証部/供應商品質管理課/IQC組"/>
    <s v="N2d"/>
    <s v="正常"/>
    <n v="8"/>
    <m/>
  </r>
  <r>
    <n v="2024"/>
    <s v="Q2"/>
    <s v="Jun"/>
    <s v="WK25"/>
    <x v="108"/>
    <s v="G4005871"/>
    <s v="付遲"/>
    <s v="NWEI/品質保証部/供應商品質管理課/IQC組"/>
    <s v="N2d"/>
    <s v="正常"/>
    <n v="8"/>
    <m/>
  </r>
  <r>
    <n v="2024"/>
    <s v="Q2"/>
    <s v="Jun"/>
    <s v="WK25"/>
    <x v="108"/>
    <s v="G4736596"/>
    <s v="張先鋒"/>
    <s v="NWEI/品質保証部/供應商品質管理課/IQC組"/>
    <s v="N2d"/>
    <s v="正常"/>
    <n v="8"/>
    <m/>
  </r>
  <r>
    <n v="2024"/>
    <s v="Q2"/>
    <s v="Jun"/>
    <s v="WK25"/>
    <x v="108"/>
    <s v="G5452450"/>
    <s v="李婉沅"/>
    <s v="NWEI/品質保証部/供應商品質管理課/IQC組"/>
    <s v="N2d"/>
    <s v="正常"/>
    <n v="10"/>
    <m/>
  </r>
  <r>
    <n v="2024"/>
    <s v="Q2"/>
    <s v="Jun"/>
    <s v="WK25"/>
    <x v="108"/>
    <s v="G5453710"/>
    <s v="薑丹丹"/>
    <s v="NWEI/品質保証部/供應商品質管理課/IQC組"/>
    <s v="N2d"/>
    <s v="正常"/>
    <n v="8"/>
    <m/>
  </r>
  <r>
    <n v="2024"/>
    <s v="Q2"/>
    <s v="Jun"/>
    <s v="WK25"/>
    <x v="108"/>
    <s v="G5640007"/>
    <s v="唐瑛"/>
    <s v="NWEI/品質保証部/供應商品質管理課/IQC組"/>
    <s v="N2d"/>
    <s v="正常"/>
    <n v="8"/>
    <m/>
  </r>
  <r>
    <n v="2024"/>
    <s v="Q2"/>
    <s v="Jun"/>
    <s v="WK25"/>
    <x v="109"/>
    <s v="F1402312"/>
    <s v="于慶科"/>
    <s v="NWEI/品質保証部/供應商品質管理課/IQC組"/>
    <s v="N2d"/>
    <s v="正常"/>
    <n v="8"/>
    <m/>
  </r>
  <r>
    <n v="2024"/>
    <s v="Q2"/>
    <s v="Jun"/>
    <s v="WK25"/>
    <x v="109"/>
    <s v="F4405668"/>
    <s v="瞿小玉"/>
    <s v="NWEI/品質保証部/供應商品質管理課/IQC組"/>
    <s v="N2d"/>
    <s v="正常"/>
    <n v="8"/>
    <m/>
  </r>
  <r>
    <n v="2024"/>
    <s v="Q2"/>
    <s v="Jun"/>
    <s v="WK25"/>
    <x v="109"/>
    <s v="G4005871"/>
    <s v="付遲"/>
    <s v="NWEI/品質保証部/供應商品質管理課/IQC組"/>
    <s v="N2d"/>
    <s v="正常"/>
    <n v="8"/>
    <m/>
  </r>
  <r>
    <n v="2024"/>
    <s v="Q2"/>
    <s v="Jun"/>
    <s v="WK25"/>
    <x v="109"/>
    <s v="G4736596"/>
    <s v="張先鋒"/>
    <s v="NWEI/品質保証部/供應商品質管理課/IQC組"/>
    <s v="N2d"/>
    <s v="正常"/>
    <n v="8"/>
    <m/>
  </r>
  <r>
    <n v="2024"/>
    <s v="Q2"/>
    <s v="Jun"/>
    <s v="WK25"/>
    <x v="109"/>
    <s v="G5452450"/>
    <s v="李婉沅"/>
    <s v="NWEI/品質保証部/供應商品質管理課/IQC組"/>
    <s v="N2d"/>
    <s v="正常"/>
    <n v="10"/>
    <m/>
  </r>
  <r>
    <n v="2024"/>
    <s v="Q2"/>
    <s v="Jun"/>
    <s v="WK25"/>
    <x v="109"/>
    <s v="G5453710"/>
    <s v="薑丹丹"/>
    <s v="NWEI/品質保証部/供應商品質管理課/IQC組"/>
    <s v="N2d"/>
    <s v="正常"/>
    <n v="8"/>
    <m/>
  </r>
  <r>
    <n v="2024"/>
    <s v="Q2"/>
    <s v="Jun"/>
    <s v="WK25"/>
    <x v="109"/>
    <s v="G5640007"/>
    <s v="唐瑛"/>
    <s v="NWEI/品質保証部/供應商品質管理課/IQC組"/>
    <s v="N2d"/>
    <s v="正常"/>
    <n v="8"/>
    <m/>
  </r>
  <r>
    <n v="2024"/>
    <s v="Q2"/>
    <s v="Jun"/>
    <s v="WK25"/>
    <x v="110"/>
    <s v="F4405668"/>
    <s v="瞿小玉"/>
    <s v="NWEI/品質保証部/供應商品質管理課/IQC組"/>
    <s v="N2d"/>
    <s v="正常"/>
    <n v="8"/>
    <m/>
  </r>
  <r>
    <n v="2024"/>
    <s v="Q2"/>
    <s v="Jun"/>
    <s v="WK25"/>
    <x v="110"/>
    <s v="G4005871"/>
    <s v="付遲"/>
    <s v="NWEI/品質保証部/供應商品質管理課/IQC組"/>
    <s v="N2d"/>
    <s v="正常"/>
    <n v="8"/>
    <m/>
  </r>
  <r>
    <n v="2024"/>
    <s v="Q2"/>
    <s v="Jun"/>
    <s v="WK25"/>
    <x v="110"/>
    <s v="G4736596"/>
    <s v="張先鋒"/>
    <s v="NWEI/品質保証部/供應商品質管理課/IQC組"/>
    <s v="N2d"/>
    <s v="正常"/>
    <n v="8"/>
    <m/>
  </r>
  <r>
    <n v="2024"/>
    <s v="Q2"/>
    <s v="Jun"/>
    <s v="WK25"/>
    <x v="110"/>
    <s v="G5452450"/>
    <s v="李婉沅"/>
    <s v="NWEI/品質保証部/供應商品質管理課/IQC組"/>
    <s v="N2d"/>
    <s v="正常"/>
    <n v="10"/>
    <m/>
  </r>
  <r>
    <n v="2024"/>
    <s v="Q2"/>
    <s v="Jun"/>
    <s v="WK25"/>
    <x v="110"/>
    <s v="G5453710"/>
    <s v="薑丹丹"/>
    <s v="NWEI/品質保証部/供應商品質管理課/IQC組"/>
    <s v="N2d"/>
    <s v="正常"/>
    <n v="8"/>
    <m/>
  </r>
  <r>
    <n v="2024"/>
    <s v="Q2"/>
    <s v="Jun"/>
    <s v="WK25"/>
    <x v="110"/>
    <s v="G5640007"/>
    <s v="唐瑛"/>
    <s v="NWEI/品質保証部/供應商品質管理課/IQC組"/>
    <s v="N2d"/>
    <s v="正常"/>
    <n v="8"/>
    <m/>
  </r>
  <r>
    <n v="2024"/>
    <s v="Q2"/>
    <s v="Jun"/>
    <s v="WK25"/>
    <x v="111"/>
    <s v="F1402312"/>
    <s v="于慶科"/>
    <s v="NWEI/品質保証部/供應商品質管理課/IQC組"/>
    <s v="N2d"/>
    <s v="正常"/>
    <n v="8"/>
    <m/>
  </r>
  <r>
    <n v="2024"/>
    <s v="Q2"/>
    <s v="Jun"/>
    <s v="WK25"/>
    <x v="111"/>
    <s v="F4405668"/>
    <s v="瞿小玉"/>
    <s v="NWEI/品質保証部/供應商品質管理課/IQC組"/>
    <s v="N2d"/>
    <s v="正常"/>
    <n v="8"/>
    <m/>
  </r>
  <r>
    <n v="2024"/>
    <s v="Q2"/>
    <s v="Jun"/>
    <s v="WK25"/>
    <x v="111"/>
    <s v="G4005871"/>
    <s v="付遲"/>
    <s v="NWEI/品質保証部/供應商品質管理課/IQC組"/>
    <s v="N2d"/>
    <s v="正常"/>
    <n v="10"/>
    <m/>
  </r>
  <r>
    <n v="2024"/>
    <s v="Q2"/>
    <s v="Jun"/>
    <s v="WK25"/>
    <x v="111"/>
    <s v="G4736596"/>
    <s v="張先鋒"/>
    <s v="NWEI/品質保証部/供應商品質管理課/IQC組"/>
    <s v="N2d"/>
    <s v="正常"/>
    <n v="8"/>
    <m/>
  </r>
  <r>
    <n v="2024"/>
    <s v="Q2"/>
    <s v="Jun"/>
    <s v="WK25"/>
    <x v="111"/>
    <s v="G5452450"/>
    <s v="李婉沅"/>
    <s v="NWEI/品質保証部/供應商品質管理課/IQC組"/>
    <s v="N2d"/>
    <s v="正常"/>
    <n v="10"/>
    <m/>
  </r>
  <r>
    <n v="2024"/>
    <s v="Q2"/>
    <s v="Jun"/>
    <s v="WK25"/>
    <x v="111"/>
    <s v="G5453710"/>
    <s v="薑丹丹"/>
    <s v="NWEI/品質保証部/供應商品質管理課/IQC組"/>
    <s v="N2d"/>
    <s v="正常"/>
    <n v="8"/>
    <m/>
  </r>
  <r>
    <n v="2024"/>
    <s v="Q2"/>
    <s v="Jun"/>
    <s v="WK25"/>
    <x v="111"/>
    <s v="G5640007"/>
    <s v="唐瑛"/>
    <s v="NWEI/品質保証部/供應商品質管理課/IQC組"/>
    <s v="N2d"/>
    <s v="正常"/>
    <n v="8"/>
    <m/>
  </r>
  <r>
    <n v="2024"/>
    <s v="Q2"/>
    <s v="Jun"/>
    <s v="WK25"/>
    <x v="112"/>
    <s v="F1402312"/>
    <s v="于慶科"/>
    <s v="NWEI/品質保証部/供應商品質管理課/IQC組"/>
    <s v="N2d"/>
    <s v="正常"/>
    <n v="8"/>
    <m/>
  </r>
  <r>
    <n v="2024"/>
    <s v="Q2"/>
    <s v="Jun"/>
    <s v="WK25"/>
    <x v="112"/>
    <s v="F4405668"/>
    <s v="瞿小玉"/>
    <s v="NWEI/品質保証部/供應商品質管理課/IQC組"/>
    <s v="N2d"/>
    <s v="正常"/>
    <n v="8"/>
    <m/>
  </r>
  <r>
    <n v="2024"/>
    <s v="Q2"/>
    <s v="Jun"/>
    <s v="WK25"/>
    <x v="112"/>
    <s v="G4005871"/>
    <s v="付遲"/>
    <s v="NWEI/品質保証部/供應商品質管理課/IQC組"/>
    <s v="N2d"/>
    <s v="正常"/>
    <n v="8"/>
    <m/>
  </r>
  <r>
    <n v="2024"/>
    <s v="Q2"/>
    <s v="Jun"/>
    <s v="WK25"/>
    <x v="112"/>
    <s v="G4736596"/>
    <s v="張先鋒"/>
    <s v="NWEI/品質保証部/供應商品質管理課/IQC組"/>
    <s v="N2d"/>
    <s v="正常"/>
    <n v="8"/>
    <m/>
  </r>
  <r>
    <n v="2024"/>
    <s v="Q2"/>
    <s v="Jun"/>
    <s v="WK25"/>
    <x v="112"/>
    <s v="G5452450"/>
    <s v="李婉沅"/>
    <s v="NWEI/品質保証部/供應商品質管理課/IQC組"/>
    <s v="N2d"/>
    <s v="正常"/>
    <n v="10"/>
    <m/>
  </r>
  <r>
    <n v="2024"/>
    <s v="Q2"/>
    <s v="Jun"/>
    <s v="WK25"/>
    <x v="112"/>
    <s v="G5453710"/>
    <s v="薑丹丹"/>
    <s v="NWEI/品質保証部/供應商品質管理課/IQC組"/>
    <s v="N2d"/>
    <s v="正常"/>
    <n v="8"/>
    <m/>
  </r>
  <r>
    <n v="2024"/>
    <s v="Q2"/>
    <s v="Jun"/>
    <s v="WK25"/>
    <x v="112"/>
    <s v="G5640007"/>
    <s v="唐瑛"/>
    <s v="NWEI/品質保証部/供應商品質管理課/IQC組"/>
    <s v="N2d"/>
    <s v="正常"/>
    <n v="8"/>
    <m/>
  </r>
  <r>
    <n v="2024"/>
    <s v="Q2"/>
    <s v="Jun"/>
    <s v="WK26"/>
    <x v="113"/>
    <s v="F1402312"/>
    <s v="于慶科"/>
    <s v="NWEI/品質保証部/供應商品質管理課/IQC組"/>
    <s v="N2d"/>
    <s v="正常"/>
    <n v="8"/>
    <m/>
  </r>
  <r>
    <n v="2024"/>
    <s v="Q2"/>
    <s v="Jun"/>
    <s v="WK26"/>
    <x v="113"/>
    <s v="F4405668"/>
    <s v="瞿小玉"/>
    <s v="NWEI/品質保証部/供應商品質管理課/IQC組"/>
    <s v="N2d"/>
    <s v="正常"/>
    <n v="8"/>
    <m/>
  </r>
  <r>
    <n v="2024"/>
    <s v="Q2"/>
    <s v="Jun"/>
    <s v="WK26"/>
    <x v="113"/>
    <s v="G4005871"/>
    <s v="付遲"/>
    <s v="NWEI/品質保証部/供應商品質管理課/IQC組"/>
    <s v="N2d"/>
    <s v="正常"/>
    <n v="8"/>
    <m/>
  </r>
  <r>
    <n v="2024"/>
    <s v="Q2"/>
    <s v="Jun"/>
    <s v="WK26"/>
    <x v="113"/>
    <s v="G4736596"/>
    <s v="張先鋒"/>
    <s v="NWEI/品質保証部/供應商品質管理課/IQC組"/>
    <s v="N2d"/>
    <s v="正常"/>
    <n v="8"/>
    <m/>
  </r>
  <r>
    <n v="2024"/>
    <s v="Q2"/>
    <s v="Jun"/>
    <s v="WK26"/>
    <x v="113"/>
    <s v="G5452450"/>
    <s v="李婉沅"/>
    <s v="NWEI/品質保証部/供應商品質管理課/IQC組"/>
    <s v="N2d"/>
    <s v="正常"/>
    <n v="10"/>
    <m/>
  </r>
  <r>
    <n v="2024"/>
    <s v="Q2"/>
    <s v="Jun"/>
    <s v="WK26"/>
    <x v="113"/>
    <s v="G5453710"/>
    <s v="薑丹丹"/>
    <s v="NWEI/品質保証部/供應商品質管理課/IQC組"/>
    <s v="N2d"/>
    <s v="正常"/>
    <n v="8"/>
    <m/>
  </r>
  <r>
    <n v="2024"/>
    <s v="Q2"/>
    <s v="Jun"/>
    <s v="WK26"/>
    <x v="113"/>
    <s v="G5640007"/>
    <s v="唐瑛"/>
    <s v="NWEI/品質保証部/供應商品質管理課/IQC組"/>
    <s v="N2d"/>
    <s v="正常"/>
    <n v="8"/>
    <m/>
  </r>
  <r>
    <n v="2024"/>
    <s v="Q2"/>
    <s v="Jun"/>
    <s v="WK26"/>
    <x v="114"/>
    <s v="F1402312"/>
    <s v="于慶科"/>
    <s v="NWEI/品質保証部/供應商品質管理課/IQC組"/>
    <s v="N2d"/>
    <s v="正常"/>
    <n v="8"/>
    <m/>
  </r>
  <r>
    <n v="2024"/>
    <s v="Q2"/>
    <s v="Jun"/>
    <s v="WK26"/>
    <x v="114"/>
    <s v="F4405668"/>
    <s v="瞿小玉"/>
    <s v="NWEI/品質保証部/供應商品質管理課/IQC組"/>
    <s v="N2d"/>
    <s v="正常"/>
    <n v="10"/>
    <m/>
  </r>
  <r>
    <n v="2024"/>
    <s v="Q2"/>
    <s v="Jun"/>
    <s v="WK26"/>
    <x v="114"/>
    <s v="G4005871"/>
    <s v="付遲"/>
    <s v="NWEI/品質保証部/供應商品質管理課/IQC組"/>
    <s v="N2d"/>
    <s v="正常"/>
    <n v="8"/>
    <m/>
  </r>
  <r>
    <n v="2024"/>
    <s v="Q2"/>
    <s v="Jun"/>
    <s v="WK26"/>
    <x v="114"/>
    <s v="G4736596"/>
    <s v="張先鋒"/>
    <s v="NWEI/品質保証部/供應商品質管理課/IQC組"/>
    <s v="N2d"/>
    <s v="正常"/>
    <n v="8"/>
    <m/>
  </r>
  <r>
    <n v="2024"/>
    <s v="Q2"/>
    <s v="Jun"/>
    <s v="WK26"/>
    <x v="114"/>
    <s v="G5452450"/>
    <s v="李婉沅"/>
    <s v="NWEI/品質保証部/供應商品質管理課/IQC組"/>
    <s v="N2d"/>
    <s v="正常"/>
    <n v="10"/>
    <m/>
  </r>
  <r>
    <n v="2024"/>
    <s v="Q2"/>
    <s v="Jun"/>
    <s v="WK26"/>
    <x v="114"/>
    <s v="G5453710"/>
    <s v="薑丹丹"/>
    <s v="NWEI/品質保証部/供應商品質管理課/IQC組"/>
    <s v="N2d"/>
    <s v="正常"/>
    <n v="8"/>
    <m/>
  </r>
  <r>
    <n v="2024"/>
    <s v="Q2"/>
    <s v="Jun"/>
    <s v="WK26"/>
    <x v="114"/>
    <s v="G5640007"/>
    <s v="唐瑛"/>
    <s v="NWEI/品質保証部/供應商品質管理課/IQC組"/>
    <s v="N2d"/>
    <s v="正常"/>
    <n v="8"/>
    <m/>
  </r>
  <r>
    <n v="2024"/>
    <s v="Q2"/>
    <s v="Jun"/>
    <s v="WK26"/>
    <x v="115"/>
    <s v="F4405668"/>
    <s v="瞿小玉"/>
    <s v="NWEI/品質保証部/供應商品質管理課/IQC組"/>
    <s v="N2d"/>
    <s v="正常"/>
    <n v="10"/>
    <m/>
  </r>
  <r>
    <n v="2024"/>
    <s v="Q2"/>
    <s v="Jun"/>
    <s v="WK26"/>
    <x v="115"/>
    <s v="G4005871"/>
    <s v="付遲"/>
    <s v="NWEI/品質保証部/供應商品質管理課/IQC組"/>
    <s v="N2d"/>
    <s v="正常"/>
    <n v="10"/>
    <m/>
  </r>
  <r>
    <n v="2024"/>
    <s v="Q2"/>
    <s v="Jun"/>
    <s v="WK26"/>
    <x v="115"/>
    <s v="G4736596"/>
    <s v="張先鋒"/>
    <s v="NWEI/品質保証部/供應商品質管理課/IQC組"/>
    <s v="N2d"/>
    <s v="正常"/>
    <n v="8"/>
    <m/>
  </r>
  <r>
    <n v="2024"/>
    <s v="Q2"/>
    <s v="Jun"/>
    <s v="WK26"/>
    <x v="115"/>
    <s v="G5452450"/>
    <s v="李婉沅"/>
    <s v="NWEI/品質保証部/供應商品質管理課/IQC組"/>
    <s v="N2d"/>
    <s v="正常"/>
    <n v="10"/>
    <m/>
  </r>
  <r>
    <n v="2024"/>
    <s v="Q2"/>
    <s v="Jun"/>
    <s v="WK26"/>
    <x v="115"/>
    <s v="G5453710"/>
    <s v="薑丹丹"/>
    <s v="NWEI/品質保証部/供應商品質管理課/IQC組"/>
    <s v="N2d"/>
    <s v="正常"/>
    <n v="8"/>
    <m/>
  </r>
  <r>
    <n v="2024"/>
    <s v="Q2"/>
    <s v="Jun"/>
    <s v="WK26"/>
    <x v="115"/>
    <s v="G5640007"/>
    <s v="唐瑛"/>
    <s v="NWEI/品質保証部/供應商品質管理課/IQC組"/>
    <s v="N2d"/>
    <s v="正常"/>
    <n v="8"/>
    <m/>
  </r>
  <r>
    <n v="2024"/>
    <s v="Q2"/>
    <s v="Jun"/>
    <s v="WK26"/>
    <x v="116"/>
    <s v="F1402312"/>
    <s v="于慶科"/>
    <s v="NWEI/品質保証部/供應商品質管理課/IQC組"/>
    <s v="N2d"/>
    <s v="正常"/>
    <n v="8"/>
    <m/>
  </r>
  <r>
    <n v="2024"/>
    <s v="Q2"/>
    <s v="Jun"/>
    <s v="WK26"/>
    <x v="116"/>
    <s v="G4005871"/>
    <s v="付遲"/>
    <s v="NWEI/品質保証部/供應商品質管理課/IQC組"/>
    <s v="N2d"/>
    <s v="正常"/>
    <n v="10"/>
    <m/>
  </r>
  <r>
    <n v="2024"/>
    <s v="Q2"/>
    <s v="Jun"/>
    <s v="WK26"/>
    <x v="116"/>
    <s v="G4736596"/>
    <s v="張先鋒"/>
    <s v="NWEI/品質保証部/供應商品質管理課/IQC組"/>
    <s v="N2d"/>
    <s v="正常"/>
    <n v="8"/>
    <m/>
  </r>
  <r>
    <n v="2024"/>
    <s v="Q2"/>
    <s v="Jun"/>
    <s v="WK26"/>
    <x v="116"/>
    <s v="G5452450"/>
    <s v="李婉沅"/>
    <s v="NWEI/品質保証部/供應商品質管理課/IQC組"/>
    <s v="N2d"/>
    <s v="正常"/>
    <n v="10"/>
    <m/>
  </r>
  <r>
    <n v="2024"/>
    <s v="Q2"/>
    <s v="Jun"/>
    <s v="WK26"/>
    <x v="116"/>
    <s v="G5453710"/>
    <s v="薑丹丹"/>
    <s v="NWEI/品質保証部/供應商品質管理課/IQC組"/>
    <s v="N2d"/>
    <s v="正常"/>
    <n v="8"/>
    <m/>
  </r>
  <r>
    <n v="2024"/>
    <s v="Q2"/>
    <s v="Jun"/>
    <s v="WK26"/>
    <x v="116"/>
    <s v="G5640007"/>
    <s v="唐瑛"/>
    <s v="NWEI/品質保証部/供應商品質管理課/IQC組"/>
    <s v="N2d"/>
    <s v="正常"/>
    <n v="8"/>
    <m/>
  </r>
  <r>
    <n v="2024"/>
    <s v="Q2"/>
    <s v="Jun"/>
    <s v="WK26"/>
    <x v="117"/>
    <s v="F1402312"/>
    <s v="于慶科"/>
    <s v="NWEI/品質保証部/供應商品質管理課/IQC組"/>
    <s v="N2d"/>
    <s v="正常"/>
    <n v="8"/>
    <m/>
  </r>
  <r>
    <n v="2024"/>
    <s v="Q2"/>
    <s v="Jun"/>
    <s v="WK26"/>
    <x v="117"/>
    <s v="F4405668"/>
    <s v="瞿小玉 "/>
    <s v="NWEI/品質保証部/供應商品質管理課/IQC組"/>
    <s v="N2d"/>
    <s v="正常"/>
    <n v="8"/>
    <m/>
  </r>
  <r>
    <n v="2024"/>
    <s v="Q2"/>
    <s v="Jun"/>
    <s v="WK26"/>
    <x v="117"/>
    <s v="G4005871"/>
    <s v="付遲"/>
    <s v="NWEI/品質保証部/供應商品質管理課/IQC組"/>
    <s v="N2d"/>
    <s v="正常"/>
    <n v="6"/>
    <m/>
  </r>
  <r>
    <n v="2024"/>
    <s v="Q2"/>
    <s v="Jun"/>
    <s v="WK26"/>
    <x v="117"/>
    <s v="G4736596"/>
    <s v="張先鋒"/>
    <s v="NWEI/品質保証部/供應商品質管理課/IQC組"/>
    <s v="N2d"/>
    <s v="正常"/>
    <n v="8"/>
    <m/>
  </r>
  <r>
    <n v="2024"/>
    <s v="Q2"/>
    <s v="Jun"/>
    <s v="WK26"/>
    <x v="117"/>
    <s v="G5452450"/>
    <s v="李婉沅"/>
    <s v="NWEI/品質保証部/供應商品質管理課/IQC組"/>
    <s v="N2d"/>
    <s v="正常"/>
    <n v="10"/>
    <m/>
  </r>
  <r>
    <n v="2024"/>
    <s v="Q2"/>
    <s v="Jun"/>
    <s v="WK26"/>
    <x v="117"/>
    <s v="G5453710"/>
    <s v="薑丹丹"/>
    <s v="NWEI/品質保証部/供應商品質管理課/IQC組"/>
    <s v="N2d"/>
    <s v="正常"/>
    <n v="8"/>
    <m/>
  </r>
  <r>
    <n v="2024"/>
    <s v="Q2"/>
    <s v="Jun"/>
    <s v="WK26"/>
    <x v="117"/>
    <s v="G5640007"/>
    <s v="唐瑛"/>
    <s v="NWEI/品質保証部/供應商品質管理課/IQC組"/>
    <s v="N2d"/>
    <s v="正常"/>
    <n v="8"/>
    <m/>
  </r>
  <r>
    <n v="2024"/>
    <s v="Q3"/>
    <s v="Jul"/>
    <s v="WK27"/>
    <x v="118"/>
    <s v="F4405668"/>
    <s v="瞿小玉 "/>
    <s v="NWEI/品質保証部/供應商品質管理課/IQC組"/>
    <s v="N2d"/>
    <s v="正常"/>
    <n v="8"/>
    <m/>
  </r>
  <r>
    <n v="2024"/>
    <s v="Q3"/>
    <s v="Jul"/>
    <s v="WK27"/>
    <x v="118"/>
    <s v="G4005871"/>
    <s v="付遲"/>
    <s v="NWEI/品質保証部/供應商品質管理課/IQC組"/>
    <s v="N2d"/>
    <s v="正常"/>
    <n v="8"/>
    <m/>
  </r>
  <r>
    <n v="2024"/>
    <s v="Q3"/>
    <s v="Jul"/>
    <s v="WK27"/>
    <x v="118"/>
    <s v="G5452450"/>
    <s v="李婉沅"/>
    <s v="NWEI/品質保証部/供應商品質管理課/IQC組"/>
    <s v="N2d"/>
    <s v="正常"/>
    <n v="10"/>
    <m/>
  </r>
  <r>
    <n v="2024"/>
    <s v="Q3"/>
    <s v="Jul"/>
    <s v="WK27"/>
    <x v="118"/>
    <s v="G5453710"/>
    <s v="薑丹丹"/>
    <s v="NWEI/品質保証部/供應商品質管理課/IQC組"/>
    <s v="N2d"/>
    <s v="正常"/>
    <n v="8"/>
    <m/>
  </r>
  <r>
    <n v="2024"/>
    <s v="Q3"/>
    <s v="Jul"/>
    <s v="WK27"/>
    <x v="118"/>
    <s v="G5640007"/>
    <s v="唐瑛"/>
    <s v="NWEI/品質保証部/供應商品質管理課/IQC組"/>
    <s v="N2d"/>
    <s v="正常"/>
    <n v="8"/>
    <m/>
  </r>
  <r>
    <n v="2024"/>
    <s v="Q3"/>
    <s v="Jul"/>
    <s v="WK27"/>
    <x v="119"/>
    <s v="F4405668"/>
    <s v="瞿小玉 "/>
    <s v="NWEI/品質保証部/供應商品質管理課/IQC組"/>
    <s v="N2d"/>
    <s v="正常"/>
    <n v="10"/>
    <m/>
  </r>
  <r>
    <n v="2024"/>
    <s v="Q3"/>
    <s v="Jul"/>
    <s v="WK27"/>
    <x v="119"/>
    <s v="G4005871"/>
    <s v="付遲"/>
    <s v="NWEI/品質保証部/供應商品質管理課/IQC組"/>
    <s v="N2d"/>
    <s v="正常"/>
    <n v="8"/>
    <m/>
  </r>
  <r>
    <n v="2024"/>
    <s v="Q3"/>
    <s v="Jul"/>
    <s v="WK27"/>
    <x v="119"/>
    <s v="G4736596"/>
    <s v="張先鋒"/>
    <s v="NWEI/品質保証部/供應商品質管理課/IQC組"/>
    <s v="N2d"/>
    <s v="正常"/>
    <n v="8"/>
    <m/>
  </r>
  <r>
    <n v="2024"/>
    <s v="Q3"/>
    <s v="Jul"/>
    <s v="WK27"/>
    <x v="119"/>
    <s v="G5452450"/>
    <s v="李婉沅"/>
    <s v="NWEI/品質保証部/供應商品質管理課/IQC組"/>
    <s v="N2d"/>
    <s v="正常"/>
    <n v="10"/>
    <m/>
  </r>
  <r>
    <n v="2024"/>
    <s v="Q3"/>
    <s v="Jul"/>
    <s v="WK27"/>
    <x v="119"/>
    <s v="G5453710"/>
    <s v="薑丹丹"/>
    <s v="NWEI/品質保証部/供應商品質管理課/IQC組"/>
    <s v="N2d"/>
    <s v="正常"/>
    <n v="8"/>
    <m/>
  </r>
  <r>
    <n v="2024"/>
    <s v="Q3"/>
    <s v="Jul"/>
    <s v="WK27"/>
    <x v="120"/>
    <s v="F4405668"/>
    <s v="瞿小玉 "/>
    <s v="NWEI/品質保証部/供應商品質管理課/IQC組"/>
    <s v="N2d"/>
    <s v="正常"/>
    <n v="8"/>
    <m/>
  </r>
  <r>
    <n v="2024"/>
    <s v="Q3"/>
    <s v="Jul"/>
    <s v="WK27"/>
    <x v="120"/>
    <s v="G4005871"/>
    <s v="付遲"/>
    <s v="NWEI/品質保証部/供應商品質管理課/IQC組"/>
    <s v="N2d"/>
    <s v="正常"/>
    <n v="8"/>
    <m/>
  </r>
  <r>
    <n v="2024"/>
    <s v="Q3"/>
    <s v="Jul"/>
    <s v="WK27"/>
    <x v="120"/>
    <s v="G4736596"/>
    <s v="張先鋒"/>
    <s v="NWEI/品質保証部/供應商品質管理課/IQC組"/>
    <s v="N2d"/>
    <s v="正常"/>
    <n v="8"/>
    <m/>
  </r>
  <r>
    <n v="2024"/>
    <s v="Q3"/>
    <s v="Jul"/>
    <s v="WK27"/>
    <x v="120"/>
    <s v="G5452450"/>
    <s v="李婉沅"/>
    <s v="NWEI/品質保証部/供應商品質管理課/IQC組"/>
    <s v="N2d"/>
    <s v="正常"/>
    <n v="10"/>
    <m/>
  </r>
  <r>
    <n v="2024"/>
    <s v="Q3"/>
    <s v="Jul"/>
    <s v="WK27"/>
    <x v="120"/>
    <s v="G5453710"/>
    <s v="薑丹丹"/>
    <s v="NWEI/品質保証部/供應商品質管理課/IQC組"/>
    <s v="N2d"/>
    <s v="正常"/>
    <n v="8"/>
    <m/>
  </r>
  <r>
    <n v="2024"/>
    <s v="Q3"/>
    <s v="Jul"/>
    <s v="WK27"/>
    <x v="121"/>
    <s v="F4405668"/>
    <s v="瞿小玉 "/>
    <s v="NWEI/品質保証部/供應商品質管理課/IQC組"/>
    <s v="N2d"/>
    <s v="正常"/>
    <n v="8"/>
    <m/>
  </r>
  <r>
    <n v="2024"/>
    <s v="Q3"/>
    <s v="Jul"/>
    <s v="WK27"/>
    <x v="121"/>
    <s v="G4005871"/>
    <s v="付遲"/>
    <s v="NWEI/品質保証部/供應商品質管理課/IQC組"/>
    <s v="N2d"/>
    <s v="正常"/>
    <n v="10"/>
    <m/>
  </r>
  <r>
    <n v="2024"/>
    <s v="Q3"/>
    <s v="Jul"/>
    <s v="WK27"/>
    <x v="121"/>
    <s v="G4736596"/>
    <s v="張先鋒"/>
    <s v="NWEI/品質保証部/供應商品質管理課/IQC組"/>
    <s v="N2d"/>
    <s v="正常"/>
    <n v="8"/>
    <m/>
  </r>
  <r>
    <n v="2024"/>
    <s v="Q3"/>
    <s v="Jul"/>
    <s v="WK27"/>
    <x v="121"/>
    <s v="G5452450"/>
    <s v="李婉沅"/>
    <s v="NWEI/品質保証部/供應商品質管理課/IQC組"/>
    <s v="N2d"/>
    <s v="正常"/>
    <n v="10"/>
    <m/>
  </r>
  <r>
    <n v="2024"/>
    <s v="Q3"/>
    <s v="Jul"/>
    <s v="WK27"/>
    <x v="121"/>
    <s v="G5453710"/>
    <s v="薑丹丹"/>
    <s v="NWEI/品質保証部/供應商品質管理課/IQC組"/>
    <s v="N2d"/>
    <s v="正常"/>
    <n v="8"/>
    <m/>
  </r>
  <r>
    <n v="2024"/>
    <s v="Q3"/>
    <s v="Jul"/>
    <s v="WK27"/>
    <x v="122"/>
    <s v="F4405668"/>
    <s v="瞿小玉 "/>
    <s v="NWEI/品質保証部/供應商品質管理課/IQC組"/>
    <s v="N2d"/>
    <s v="正常"/>
    <n v="8"/>
    <m/>
  </r>
  <r>
    <n v="2024"/>
    <s v="Q3"/>
    <s v="Jul"/>
    <s v="WK27"/>
    <x v="122"/>
    <s v="G4005871"/>
    <s v="付遲"/>
    <s v="NWEI/品質保証部/供應商品質管理課/IQC組"/>
    <s v="N2d"/>
    <s v="正常"/>
    <n v="8"/>
    <m/>
  </r>
  <r>
    <n v="2024"/>
    <s v="Q3"/>
    <s v="Jul"/>
    <s v="WK27"/>
    <x v="122"/>
    <s v="G4736596"/>
    <s v="張先鋒"/>
    <s v="NWEI/品質保証部/供應商品質管理課/IQC組"/>
    <s v="N2d"/>
    <s v="正常"/>
    <n v="8"/>
    <m/>
  </r>
  <r>
    <n v="2024"/>
    <s v="Q3"/>
    <s v="Jul"/>
    <s v="WK27"/>
    <x v="122"/>
    <s v="G5452450"/>
    <s v="李婉沅"/>
    <s v="NWEI/品質保証部/供應商品質管理課/IQC組"/>
    <s v="N2d"/>
    <s v="正常"/>
    <n v="10"/>
    <m/>
  </r>
  <r>
    <n v="2024"/>
    <s v="Q3"/>
    <s v="Jul"/>
    <s v="WK27"/>
    <x v="122"/>
    <s v="G5453710"/>
    <s v="薑丹丹"/>
    <s v="NWEI/品質保証部/供應商品質管理課/IQC組"/>
    <s v="N2d"/>
    <s v="正常"/>
    <n v="8"/>
    <m/>
  </r>
  <r>
    <n v="2024"/>
    <s v="Q3"/>
    <s v="Jul"/>
    <s v="WK28"/>
    <x v="123"/>
    <s v="F1402312"/>
    <s v="于慶科"/>
    <s v="NWEI/品質保証部/供應商品質管理課/IQC組"/>
    <s v="N2d"/>
    <s v="正常"/>
    <n v="8"/>
    <m/>
  </r>
  <r>
    <n v="2024"/>
    <s v="Q3"/>
    <s v="Jul"/>
    <s v="WK28"/>
    <x v="123"/>
    <s v="F4405668"/>
    <s v="瞿小玉 "/>
    <s v="NWEI/品質保証部/供應商品質管理課/IQC組"/>
    <s v="N2d"/>
    <s v="正常"/>
    <n v="8"/>
    <m/>
  </r>
  <r>
    <n v="2024"/>
    <s v="Q3"/>
    <s v="Jul"/>
    <s v="WK28"/>
    <x v="123"/>
    <s v="G4005871"/>
    <s v="付遲"/>
    <s v="NWEI/品質保証部/供應商品質管理課/IQC組"/>
    <s v="N2d"/>
    <s v="正常"/>
    <n v="8"/>
    <m/>
  </r>
  <r>
    <n v="2024"/>
    <s v="Q3"/>
    <s v="Jul"/>
    <s v="WK28"/>
    <x v="123"/>
    <s v="G4736596"/>
    <s v="張先鋒"/>
    <s v="NWEI/品質保証部/供應商品質管理課/IQC組"/>
    <s v="N2d"/>
    <s v="正常"/>
    <n v="8"/>
    <m/>
  </r>
  <r>
    <n v="2024"/>
    <s v="Q3"/>
    <s v="Jul"/>
    <s v="WK28"/>
    <x v="123"/>
    <s v="G5452450"/>
    <s v="李婉沅"/>
    <s v="NWEI/品質保証部/供應商品質管理課/IQC組"/>
    <s v="N2d"/>
    <s v="正常"/>
    <n v="10"/>
    <m/>
  </r>
  <r>
    <n v="2024"/>
    <s v="Q3"/>
    <s v="Jul"/>
    <s v="WK28"/>
    <x v="123"/>
    <s v="G5453710"/>
    <s v="薑丹丹"/>
    <s v="NWEI/品質保証部/供應商品質管理課/IQC組"/>
    <s v="N2d"/>
    <s v="正常"/>
    <n v="8"/>
    <m/>
  </r>
  <r>
    <n v="2024"/>
    <s v="Q3"/>
    <s v="Jul"/>
    <s v="WK28"/>
    <x v="124"/>
    <s v="F1402312"/>
    <s v="于慶科"/>
    <s v="NWEI/品質保証部/供應商品質管理課/IQC組"/>
    <s v="N2d"/>
    <s v="正常"/>
    <n v="8"/>
    <m/>
  </r>
  <r>
    <n v="2024"/>
    <s v="Q3"/>
    <s v="Jul"/>
    <s v="WK28"/>
    <x v="124"/>
    <s v="F4405668"/>
    <s v="瞿小玉 "/>
    <s v="NWEI/品質保証部/供應商品質管理課/IQC組"/>
    <s v="N2d"/>
    <s v="正常"/>
    <n v="10"/>
    <m/>
  </r>
  <r>
    <n v="2024"/>
    <s v="Q3"/>
    <s v="Jul"/>
    <s v="WK28"/>
    <x v="124"/>
    <s v="G4005871"/>
    <s v="付遲"/>
    <s v="NWEI/品質保証部/供應商品質管理課/IQC組"/>
    <s v="N2d"/>
    <s v="正常"/>
    <n v="8"/>
    <m/>
  </r>
  <r>
    <n v="2024"/>
    <s v="Q3"/>
    <s v="Jul"/>
    <s v="WK28"/>
    <x v="124"/>
    <s v="G4736596"/>
    <s v="張先鋒"/>
    <s v="NWEI/品質保証部/供應商品質管理課/IQC組"/>
    <s v="N2d"/>
    <s v="正常"/>
    <n v="8"/>
    <m/>
  </r>
  <r>
    <n v="2024"/>
    <s v="Q3"/>
    <s v="Jul"/>
    <s v="WK28"/>
    <x v="124"/>
    <s v="G5452450"/>
    <s v="李婉沅"/>
    <s v="NWEI/品質保証部/供應商品質管理課/IQC組"/>
    <s v="N2d"/>
    <s v="正常"/>
    <n v="10"/>
    <m/>
  </r>
  <r>
    <n v="2024"/>
    <s v="Q3"/>
    <s v="Jul"/>
    <s v="WK28"/>
    <x v="124"/>
    <s v="G5453710"/>
    <s v="薑丹丹"/>
    <s v="NWEI/品質保証部/供應商品質管理課/IQC組"/>
    <s v="N2d"/>
    <s v="正常"/>
    <n v="8"/>
    <m/>
  </r>
  <r>
    <n v="2024"/>
    <s v="Q3"/>
    <s v="Jul"/>
    <s v="WK28"/>
    <x v="125"/>
    <s v="F1402312"/>
    <s v="于慶科"/>
    <s v="NWEI/品質保証部/供應商品質管理課/IQC組"/>
    <s v="N2d"/>
    <s v="正常"/>
    <n v="8"/>
    <m/>
  </r>
  <r>
    <n v="2024"/>
    <s v="Q3"/>
    <s v="Jul"/>
    <s v="WK28"/>
    <x v="125"/>
    <s v="F4405668"/>
    <s v="瞿小玉 "/>
    <s v="NWEI/品質保証部/供應商品質管理課/IQC組"/>
    <s v="N2d"/>
    <s v="正常"/>
    <n v="8"/>
    <m/>
  </r>
  <r>
    <n v="2024"/>
    <s v="Q3"/>
    <s v="Jul"/>
    <s v="WK28"/>
    <x v="125"/>
    <s v="G4005871"/>
    <s v="付遲"/>
    <s v="NWEI/品質保証部/供應商品質管理課/IQC組"/>
    <s v="N2d"/>
    <s v="正常"/>
    <n v="8"/>
    <m/>
  </r>
  <r>
    <n v="2024"/>
    <s v="Q3"/>
    <s v="Jul"/>
    <s v="WK28"/>
    <x v="125"/>
    <s v="G4736596"/>
    <s v="張先鋒"/>
    <s v="NWEI/品質保証部/供應商品質管理課/IQC組"/>
    <s v="N2d"/>
    <s v="正常"/>
    <n v="8"/>
    <m/>
  </r>
  <r>
    <n v="2024"/>
    <s v="Q3"/>
    <s v="Jul"/>
    <s v="WK28"/>
    <x v="125"/>
    <s v="G5452450"/>
    <s v="李婉沅"/>
    <s v="NWEI/品質保証部/供應商品質管理課/IQC組"/>
    <s v="N2d"/>
    <s v="正常"/>
    <n v="10"/>
    <m/>
  </r>
  <r>
    <n v="2024"/>
    <s v="Q3"/>
    <s v="Jul"/>
    <s v="WK28"/>
    <x v="125"/>
    <s v="G5453710"/>
    <s v="薑丹丹"/>
    <s v="NWEI/品質保証部/供應商品質管理課/IQC組"/>
    <s v="N2d"/>
    <s v="正常"/>
    <n v="8"/>
    <m/>
  </r>
  <r>
    <n v="2024"/>
    <s v="Q3"/>
    <s v="Jul"/>
    <s v="WK28"/>
    <x v="126"/>
    <s v="F1402312"/>
    <s v="于慶科"/>
    <s v="NWEI/品質保証部/供應商品質管理課/IQC組"/>
    <s v="N2d"/>
    <s v="正常"/>
    <n v="8"/>
    <m/>
  </r>
  <r>
    <n v="2024"/>
    <s v="Q3"/>
    <s v="Jul"/>
    <s v="WK28"/>
    <x v="126"/>
    <s v="F4405668"/>
    <s v="瞿小玉 "/>
    <s v="NWEI/品質保証部/供應商品質管理課/IQC組"/>
    <s v="N2d"/>
    <s v="正常"/>
    <n v="8"/>
    <m/>
  </r>
  <r>
    <n v="2024"/>
    <s v="Q3"/>
    <s v="Jul"/>
    <s v="WK28"/>
    <x v="126"/>
    <s v="G4005871"/>
    <s v="付遲"/>
    <s v="NWEI/品質保証部/供應商品質管理課/IQC組"/>
    <s v="N2d"/>
    <s v="正常"/>
    <n v="8"/>
    <m/>
  </r>
  <r>
    <n v="2024"/>
    <s v="Q3"/>
    <s v="Jul"/>
    <s v="WK28"/>
    <x v="126"/>
    <s v="G4736596"/>
    <s v="張先鋒"/>
    <s v="NWEI/品質保証部/供應商品質管理課/IQC組"/>
    <s v="N2d"/>
    <s v="正常"/>
    <n v="8"/>
    <m/>
  </r>
  <r>
    <n v="2024"/>
    <s v="Q3"/>
    <s v="Jul"/>
    <s v="WK28"/>
    <x v="126"/>
    <s v="G5452450"/>
    <s v="李婉沅"/>
    <s v="NWEI/品質保証部/供應商品質管理課/IQC組"/>
    <s v="N2d"/>
    <s v="正常"/>
    <n v="8"/>
    <m/>
  </r>
  <r>
    <n v="2024"/>
    <s v="Q3"/>
    <s v="Jul"/>
    <s v="WK28"/>
    <x v="126"/>
    <s v="G5453710"/>
    <s v="薑丹丹"/>
    <s v="NWEI/品質保証部/供應商品質管理課/IQC組"/>
    <s v="N2d"/>
    <s v="正常"/>
    <n v="8"/>
    <m/>
  </r>
  <r>
    <n v="2024"/>
    <s v="Q3"/>
    <s v="Jul"/>
    <s v="WK28"/>
    <x v="127"/>
    <s v="F1402312"/>
    <s v="于慶科"/>
    <s v="NWEI/品質保証部/供應商品質管理課/IQC組"/>
    <s v="N2d"/>
    <s v="正常"/>
    <n v="8"/>
    <m/>
  </r>
  <r>
    <n v="2024"/>
    <s v="Q3"/>
    <s v="Jul"/>
    <s v="WK28"/>
    <x v="127"/>
    <s v="F4405668"/>
    <s v="瞿小玉 "/>
    <s v="NWEI/品質保証部/供應商品質管理課/IQC組"/>
    <s v="N2d"/>
    <s v="正常"/>
    <n v="8"/>
    <m/>
  </r>
  <r>
    <n v="2024"/>
    <s v="Q3"/>
    <s v="Jul"/>
    <s v="WK28"/>
    <x v="127"/>
    <s v="G4736596"/>
    <s v="張先鋒"/>
    <s v="NWEI/品質保証部/供應商品質管理課/IQC組"/>
    <s v="N2d"/>
    <s v="正常"/>
    <n v="8"/>
    <m/>
  </r>
  <r>
    <n v="2024"/>
    <s v="Q3"/>
    <s v="Jul"/>
    <s v="WK28"/>
    <x v="127"/>
    <s v="G5452450"/>
    <s v="李婉沅"/>
    <s v="NWEI/品質保証部/供應商品質管理課/IQC組"/>
    <s v="N2d"/>
    <s v="正常"/>
    <n v="8"/>
    <m/>
  </r>
  <r>
    <n v="2024"/>
    <s v="Q3"/>
    <s v="Jul"/>
    <s v="WK28"/>
    <x v="127"/>
    <s v="G5453710"/>
    <s v="薑丹丹"/>
    <s v="NWEI/品質保証部/供應商品質管理課/IQC組"/>
    <s v="N2d"/>
    <s v="正常"/>
    <n v="8"/>
    <m/>
  </r>
  <r>
    <n v="2024"/>
    <s v="Q3"/>
    <s v="Jul"/>
    <s v="WK29"/>
    <x v="128"/>
    <s v="F1402312"/>
    <s v="于慶科"/>
    <s v="NWEI/品質保証部/供應商品質管理課/IQC組"/>
    <s v="N2d"/>
    <s v="正常"/>
    <n v="8"/>
    <m/>
  </r>
  <r>
    <n v="2024"/>
    <s v="Q3"/>
    <s v="Jul"/>
    <s v="WK29"/>
    <x v="128"/>
    <s v="F4405668"/>
    <s v="瞿小玉 "/>
    <s v="NWEI/品質保証部/供應商品質管理課/IQC組"/>
    <s v="N2d"/>
    <s v="正常"/>
    <n v="8"/>
    <m/>
  </r>
  <r>
    <n v="2024"/>
    <s v="Q3"/>
    <s v="Jul"/>
    <s v="WK29"/>
    <x v="128"/>
    <s v="G4736596"/>
    <s v="張先鋒"/>
    <s v="NWEI/品質保証部/供應商品質管理課/IQC組"/>
    <s v="N2d"/>
    <s v="正常"/>
    <n v="8"/>
    <m/>
  </r>
  <r>
    <n v="2024"/>
    <s v="Q3"/>
    <s v="Jul"/>
    <s v="WK29"/>
    <x v="128"/>
    <s v="G5452450"/>
    <s v="李婉沅"/>
    <s v="NWEI/品質保証部/供應商品質管理課/IQC組"/>
    <s v="N2d"/>
    <s v="正常"/>
    <n v="10"/>
    <m/>
  </r>
  <r>
    <n v="2024"/>
    <s v="Q3"/>
    <s v="Jul"/>
    <s v="WK29"/>
    <x v="128"/>
    <s v="G5453710"/>
    <s v="薑丹丹"/>
    <s v="NWEI/品質保証部/供應商品質管理課/IQC組"/>
    <s v="N2d"/>
    <s v="正常"/>
    <n v="8"/>
    <m/>
  </r>
  <r>
    <n v="2024"/>
    <s v="Q3"/>
    <s v="Jul"/>
    <s v="WK29"/>
    <x v="129"/>
    <s v="F1402312"/>
    <s v="于慶科"/>
    <s v="NWEI/品質保証部/供應商品質管理課/IQC組"/>
    <s v="N2d"/>
    <s v="正常"/>
    <n v="8"/>
    <m/>
  </r>
  <r>
    <n v="2024"/>
    <s v="Q3"/>
    <s v="Jul"/>
    <s v="WK29"/>
    <x v="129"/>
    <s v="F4405668"/>
    <s v="瞿小玉 "/>
    <s v="NWEI/品質保証部/供應商品質管理課/IQC組"/>
    <s v="N2d"/>
    <s v="正常"/>
    <n v="8"/>
    <m/>
  </r>
  <r>
    <n v="2024"/>
    <s v="Q3"/>
    <s v="Jul"/>
    <s v="WK29"/>
    <x v="129"/>
    <s v="G4736596"/>
    <s v="張先鋒"/>
    <s v="NWEI/品質保証部/供應商品質管理課/IQC組"/>
    <s v="N2d"/>
    <s v="正常"/>
    <n v="8"/>
    <m/>
  </r>
  <r>
    <n v="2024"/>
    <s v="Q3"/>
    <s v="Jul"/>
    <s v="WK29"/>
    <x v="129"/>
    <s v="G5452450"/>
    <s v="李婉沅"/>
    <s v="NWEI/品質保証部/供應商品質管理課/IQC組"/>
    <s v="N2d"/>
    <s v="正常"/>
    <n v="10"/>
    <m/>
  </r>
  <r>
    <n v="2024"/>
    <s v="Q3"/>
    <s v="Jul"/>
    <s v="WK29"/>
    <x v="129"/>
    <s v="G5453710"/>
    <s v="薑丹丹"/>
    <s v="NWEI/品質保証部/供應商品質管理課/IQC組"/>
    <s v="N2d"/>
    <s v="正常"/>
    <n v="8"/>
    <m/>
  </r>
  <r>
    <n v="2024"/>
    <s v="Q3"/>
    <s v="Jul"/>
    <s v="WK29"/>
    <x v="130"/>
    <s v="F1402312"/>
    <s v="于慶科"/>
    <s v="NWEI/品質保証部/供應商品質管理課/IQC組"/>
    <s v="N2d"/>
    <s v="正常"/>
    <n v="8"/>
    <m/>
  </r>
  <r>
    <n v="2024"/>
    <s v="Q3"/>
    <s v="Jul"/>
    <s v="WK29"/>
    <x v="130"/>
    <s v="F4405668"/>
    <s v="瞿小玉 "/>
    <s v="NWEI/品質保証部/供應商品質管理課/IQC組"/>
    <s v="N2d"/>
    <s v="正常"/>
    <n v="8"/>
    <m/>
  </r>
  <r>
    <n v="2024"/>
    <s v="Q3"/>
    <s v="Jul"/>
    <s v="WK29"/>
    <x v="130"/>
    <s v="G4736596"/>
    <s v="張先鋒"/>
    <s v="NWEI/品質保証部/供應商品質管理課/IQC組"/>
    <s v="N2d"/>
    <s v="正常"/>
    <n v="8"/>
    <m/>
  </r>
  <r>
    <n v="2024"/>
    <s v="Q3"/>
    <s v="Jul"/>
    <s v="WK29"/>
    <x v="130"/>
    <s v="G5452450"/>
    <s v="李婉沅"/>
    <s v="NWEI/品質保証部/供應商品質管理課/IQC組"/>
    <s v="N2d"/>
    <s v="正常"/>
    <n v="10"/>
    <m/>
  </r>
  <r>
    <n v="2024"/>
    <s v="Q3"/>
    <s v="Jul"/>
    <s v="WK29"/>
    <x v="130"/>
    <s v="G5453710"/>
    <s v="薑丹丹"/>
    <s v="NWEI/品質保証部/供應商品質管理課/IQC組"/>
    <s v="N2d"/>
    <s v="正常"/>
    <n v="8"/>
    <m/>
  </r>
  <r>
    <n v="2024"/>
    <s v="Q3"/>
    <s v="Jul"/>
    <s v="WK29"/>
    <x v="131"/>
    <s v="F1402312"/>
    <s v="于慶科"/>
    <s v="NWEI/品質保証部/供應商品質管理課/IQC組"/>
    <s v="N2d"/>
    <s v="正常"/>
    <n v="8"/>
    <m/>
  </r>
  <r>
    <n v="2024"/>
    <s v="Q3"/>
    <s v="Jul"/>
    <s v="WK29"/>
    <x v="131"/>
    <s v="F4405668"/>
    <s v="瞿小玉 "/>
    <s v="NWEI/品質保証部/供應商品質管理課/IQC組"/>
    <s v="N2d"/>
    <s v="正常"/>
    <n v="10"/>
    <m/>
  </r>
  <r>
    <n v="2024"/>
    <s v="Q3"/>
    <s v="Jul"/>
    <s v="WK29"/>
    <x v="131"/>
    <s v="G4005871"/>
    <s v="付遲"/>
    <s v="NWEI/品質保証部/供應商品質管理課/IQC組"/>
    <s v="N2d"/>
    <s v="正常"/>
    <n v="8"/>
    <m/>
  </r>
  <r>
    <n v="2024"/>
    <s v="Q3"/>
    <s v="Jul"/>
    <s v="WK29"/>
    <x v="131"/>
    <s v="G4736596"/>
    <s v="張先鋒"/>
    <s v="NWEI/品質保証部/供應商品質管理課/IQC組"/>
    <s v="N2d"/>
    <s v="正常"/>
    <n v="8"/>
    <m/>
  </r>
  <r>
    <n v="2024"/>
    <s v="Q3"/>
    <s v="Jul"/>
    <s v="WK29"/>
    <x v="131"/>
    <s v="G5452450"/>
    <s v="李婉沅"/>
    <s v="NWEI/品質保証部/供應商品質管理課/IQC組"/>
    <s v="N2d"/>
    <s v="正常"/>
    <n v="10"/>
    <m/>
  </r>
  <r>
    <n v="2024"/>
    <s v="Q3"/>
    <s v="Jul"/>
    <s v="WK29"/>
    <x v="131"/>
    <s v="G5453710"/>
    <s v="薑丹丹"/>
    <s v="NWEI/品質保証部/供應商品質管理課/IQC組"/>
    <s v="N2d"/>
    <s v="正常"/>
    <n v="8"/>
    <m/>
  </r>
  <r>
    <n v="2024"/>
    <s v="Q3"/>
    <s v="Jul"/>
    <s v="WK29"/>
    <x v="132"/>
    <s v="F1402312"/>
    <s v="于慶科"/>
    <s v="NWEI/品質保証部/供應商品質管理課/IQC組"/>
    <s v="N2d"/>
    <s v="正常"/>
    <n v="8"/>
    <m/>
  </r>
  <r>
    <n v="2024"/>
    <s v="Q3"/>
    <s v="Jul"/>
    <s v="WK29"/>
    <x v="132"/>
    <s v="F4405668"/>
    <s v="瞿小玉 "/>
    <s v="NWEI/品質保証部/供應商品質管理課/IQC組"/>
    <s v="N2d"/>
    <s v="正常"/>
    <n v="8"/>
    <m/>
  </r>
  <r>
    <n v="2024"/>
    <s v="Q3"/>
    <s v="Jul"/>
    <s v="WK29"/>
    <x v="132"/>
    <s v="G4005871"/>
    <s v="付遲"/>
    <s v="NWEI/品質保証部/供應商品質管理課/IQC組"/>
    <s v="N2d"/>
    <s v="正常"/>
    <n v="10"/>
    <m/>
  </r>
  <r>
    <n v="2024"/>
    <s v="Q3"/>
    <s v="Jul"/>
    <s v="WK29"/>
    <x v="132"/>
    <s v="G4736596"/>
    <s v="張先鋒"/>
    <s v="NWEI/品質保証部/供應商品質管理課/IQC組"/>
    <s v="N2d"/>
    <s v="正常"/>
    <n v="8"/>
    <m/>
  </r>
  <r>
    <n v="2024"/>
    <s v="Q3"/>
    <s v="Jul"/>
    <s v="WK29"/>
    <x v="132"/>
    <s v="G5452450"/>
    <s v="李婉沅"/>
    <s v="NWEI/品質保証部/供應商品質管理課/IQC組"/>
    <s v="N2d"/>
    <s v="正常"/>
    <n v="10"/>
    <m/>
  </r>
  <r>
    <n v="2024"/>
    <s v="Q3"/>
    <s v="Jul"/>
    <s v="WK29"/>
    <x v="132"/>
    <s v="G5453710"/>
    <s v="薑丹丹"/>
    <s v="NWEI/品質保証部/供應商品質管理課/IQC組"/>
    <s v="N2d"/>
    <s v="正常"/>
    <n v="8"/>
    <m/>
  </r>
  <r>
    <n v="2024"/>
    <s v="Q3"/>
    <s v="Jul"/>
    <s v="WK30"/>
    <x v="133"/>
    <s v="F1402312"/>
    <s v="于慶科"/>
    <s v="NWEI/品質保証部/供應商品質管理課/IQC組"/>
    <s v="N2d"/>
    <s v="正常"/>
    <n v="8"/>
    <m/>
  </r>
  <r>
    <n v="2024"/>
    <s v="Q3"/>
    <s v="Jul"/>
    <s v="WK30"/>
    <x v="133"/>
    <s v="F4405668"/>
    <s v="瞿小玉 "/>
    <s v="NWEI/品質保証部/供應商品質管理課/IQC組"/>
    <s v="N2d"/>
    <s v="正常"/>
    <n v="8"/>
    <m/>
  </r>
  <r>
    <n v="2024"/>
    <s v="Q3"/>
    <s v="Jul"/>
    <s v="WK30"/>
    <x v="133"/>
    <s v="G4005871"/>
    <s v="付遲"/>
    <s v="NWEI/品質保証部/供應商品質管理課/IQC組"/>
    <s v="N2d"/>
    <s v="正常"/>
    <n v="8"/>
    <m/>
  </r>
  <r>
    <n v="2024"/>
    <s v="Q3"/>
    <s v="Jul"/>
    <s v="WK30"/>
    <x v="133"/>
    <s v="G4736596"/>
    <s v="張先鋒"/>
    <s v="NWEI/品質保証部/供應商品質管理課/IQC組"/>
    <s v="N2d"/>
    <s v="正常"/>
    <n v="8"/>
    <m/>
  </r>
  <r>
    <n v="2024"/>
    <s v="Q3"/>
    <s v="Jul"/>
    <s v="WK30"/>
    <x v="133"/>
    <s v="G5452450"/>
    <s v="李婉沅"/>
    <s v="NWEI/品質保証部/供應商品質管理課/IQC組"/>
    <s v="N2d"/>
    <s v="正常"/>
    <n v="10"/>
    <m/>
  </r>
  <r>
    <n v="2024"/>
    <s v="Q3"/>
    <s v="Jul"/>
    <s v="WK30"/>
    <x v="133"/>
    <s v="G5453710"/>
    <s v="薑丹丹"/>
    <s v="NWEI/品質保証部/供應商品質管理課/IQC組"/>
    <s v="N2d"/>
    <s v="正常"/>
    <n v="8"/>
    <m/>
  </r>
  <r>
    <n v="2024"/>
    <s v="Q3"/>
    <s v="Jul"/>
    <s v="WK30"/>
    <x v="134"/>
    <s v="F1402312"/>
    <s v="于慶科"/>
    <s v="NWEI/品質保証部/供應商品質管理課/IQC組"/>
    <s v="N2d"/>
    <s v="正常"/>
    <n v="8"/>
    <m/>
  </r>
  <r>
    <n v="2024"/>
    <s v="Q3"/>
    <s v="Jul"/>
    <s v="WK30"/>
    <x v="134"/>
    <s v="F4405668"/>
    <s v="瞿小玉 "/>
    <s v="NWEI/品質保証部/供應商品質管理課/IQC組"/>
    <s v="N2d"/>
    <s v="正常"/>
    <n v="8"/>
    <m/>
  </r>
  <r>
    <n v="2024"/>
    <s v="Q3"/>
    <s v="Jul"/>
    <s v="WK30"/>
    <x v="134"/>
    <s v="G4736596"/>
    <s v="張先鋒"/>
    <s v="NWEI/品質保証部/供應商品質管理課/IQC組"/>
    <s v="N2d"/>
    <s v="正常"/>
    <n v="8"/>
    <m/>
  </r>
  <r>
    <n v="2024"/>
    <s v="Q3"/>
    <s v="Jul"/>
    <s v="WK30"/>
    <x v="134"/>
    <s v="G5452450"/>
    <s v="李婉沅"/>
    <s v="NWEI/品質保証部/供應商品質管理課/IQC組"/>
    <s v="N2d"/>
    <s v="正常"/>
    <n v="10"/>
    <m/>
  </r>
  <r>
    <n v="2024"/>
    <s v="Q3"/>
    <s v="Jul"/>
    <s v="WK30"/>
    <x v="134"/>
    <s v="G5453710"/>
    <s v="薑丹丹"/>
    <s v="NWEI/品質保証部/供應商品質管理課/IQC組"/>
    <s v="N2d"/>
    <s v="正常"/>
    <n v="8"/>
    <m/>
  </r>
  <r>
    <n v="2024"/>
    <s v="Q3"/>
    <s v="Jul"/>
    <s v="WK30"/>
    <x v="135"/>
    <s v="F1402312"/>
    <s v="于慶科"/>
    <s v="NWEI/品質保証部/供應商品質管理課/IQC組"/>
    <s v="N2d"/>
    <s v="正常"/>
    <n v="8"/>
    <m/>
  </r>
  <r>
    <n v="2024"/>
    <s v="Q3"/>
    <s v="Jul"/>
    <s v="WK30"/>
    <x v="135"/>
    <s v="F4405668"/>
    <s v="瞿小玉 "/>
    <s v="NWEI/品質保証部/供應商品質管理課/IQC組"/>
    <s v="N2d"/>
    <s v="正常"/>
    <n v="8"/>
    <m/>
  </r>
  <r>
    <n v="2024"/>
    <s v="Q3"/>
    <s v="Jul"/>
    <s v="WK30"/>
    <x v="135"/>
    <s v="G4005871"/>
    <s v="付遲"/>
    <s v="NWEI/品質保証部/供應商品質管理課/IQC組"/>
    <s v="N2d"/>
    <s v="正常"/>
    <n v="8"/>
    <m/>
  </r>
  <r>
    <n v="2024"/>
    <s v="Q3"/>
    <s v="Jul"/>
    <s v="WK30"/>
    <x v="135"/>
    <s v="G4736596"/>
    <s v="張先鋒"/>
    <s v="NWEI/品質保証部/供應商品質管理課/IQC組"/>
    <s v="N2d"/>
    <s v="正常"/>
    <n v="8"/>
    <m/>
  </r>
  <r>
    <n v="2024"/>
    <s v="Q3"/>
    <s v="Jul"/>
    <s v="WK30"/>
    <x v="135"/>
    <s v="G5452450"/>
    <s v="李婉沅"/>
    <s v="NWEI/品質保証部/供應商品質管理課/IQC組"/>
    <s v="N2d"/>
    <s v="正常"/>
    <n v="10"/>
    <m/>
  </r>
  <r>
    <n v="2024"/>
    <s v="Q3"/>
    <s v="Jul"/>
    <s v="WK30"/>
    <x v="135"/>
    <s v="G5453710"/>
    <s v="薑丹丹"/>
    <s v="NWEI/品質保証部/供應商品質管理課/IQC組"/>
    <s v="N2d"/>
    <s v="正常"/>
    <n v="8"/>
    <m/>
  </r>
  <r>
    <n v="2024"/>
    <s v="Q3"/>
    <s v="Jul"/>
    <s v="WK30"/>
    <x v="136"/>
    <s v="F1402312"/>
    <s v="于慶科"/>
    <s v="NWEI/品質保証部/供應商品質管理課/IQC組"/>
    <s v="N2d"/>
    <s v="正常"/>
    <n v="8"/>
    <m/>
  </r>
  <r>
    <n v="2024"/>
    <s v="Q3"/>
    <s v="Jul"/>
    <s v="WK30"/>
    <x v="136"/>
    <s v="F4405668"/>
    <s v="瞿小玉 "/>
    <s v="NWEI/品質保証部/供應商品質管理課/IQC組"/>
    <s v="N2d"/>
    <s v="正常"/>
    <n v="8"/>
    <m/>
  </r>
  <r>
    <n v="2024"/>
    <s v="Q3"/>
    <s v="Jul"/>
    <s v="WK30"/>
    <x v="136"/>
    <s v="G4005871"/>
    <s v="付遲"/>
    <s v="NWEI/品質保証部/供應商品質管理課/IQC組"/>
    <s v="N2d"/>
    <s v="正常"/>
    <n v="8"/>
    <m/>
  </r>
  <r>
    <n v="2024"/>
    <s v="Q3"/>
    <s v="Jul"/>
    <s v="WK30"/>
    <x v="136"/>
    <s v="G4736596"/>
    <s v="張先鋒"/>
    <s v="NWEI/品質保証部/供應商品質管理課/IQC組"/>
    <s v="N2d"/>
    <s v="正常"/>
    <n v="8"/>
    <m/>
  </r>
  <r>
    <n v="2024"/>
    <s v="Q3"/>
    <s v="Jul"/>
    <s v="WK30"/>
    <x v="136"/>
    <s v="G5452450"/>
    <s v="李婉沅"/>
    <s v="NWEI/品質保証部/供應商品質管理課/IQC組"/>
    <s v="N2d"/>
    <s v="正常"/>
    <n v="10"/>
    <m/>
  </r>
  <r>
    <n v="2024"/>
    <s v="Q3"/>
    <s v="Jul"/>
    <s v="WK30"/>
    <x v="136"/>
    <s v="G5453710"/>
    <s v="薑丹丹"/>
    <s v="NWEI/品質保証部/供應商品質管理課/IQC組"/>
    <s v="N2d"/>
    <s v="正常"/>
    <n v="8"/>
    <m/>
  </r>
  <r>
    <n v="2024"/>
    <s v="Q3"/>
    <s v="Jul"/>
    <s v="WK30"/>
    <x v="137"/>
    <s v="F1402312"/>
    <s v="于慶科"/>
    <s v="NWEI/品質保証部/供應商品質管理課/IQC組"/>
    <s v="N2d"/>
    <s v="正常"/>
    <n v="8"/>
    <m/>
  </r>
  <r>
    <n v="2024"/>
    <s v="Q3"/>
    <s v="Jul"/>
    <s v="WK30"/>
    <x v="137"/>
    <s v="F4405668"/>
    <s v="瞿小玉 "/>
    <s v="NWEI/品質保証部/供應商品質管理課/IQC組"/>
    <s v="N2d"/>
    <s v="正常"/>
    <n v="10"/>
    <m/>
  </r>
  <r>
    <n v="2024"/>
    <s v="Q3"/>
    <s v="Jul"/>
    <s v="WK30"/>
    <x v="137"/>
    <s v="G4005871"/>
    <s v="付遲"/>
    <s v="NWEI/品質保証部/供應商品質管理課/IQC組"/>
    <s v="N2d"/>
    <s v="正常"/>
    <n v="8"/>
    <m/>
  </r>
  <r>
    <n v="2024"/>
    <s v="Q3"/>
    <s v="Jul"/>
    <s v="WK30"/>
    <x v="137"/>
    <s v="G4736596"/>
    <s v="張先鋒"/>
    <s v="NWEI/品質保証部/供應商品質管理課/IQC組"/>
    <s v="N2d"/>
    <s v="正常"/>
    <n v="8"/>
    <m/>
  </r>
  <r>
    <n v="2024"/>
    <s v="Q3"/>
    <s v="Jul"/>
    <s v="WK30"/>
    <x v="137"/>
    <s v="G5452450"/>
    <s v="李婉沅"/>
    <s v="NWEI/品質保証部/供應商品質管理課/IQC組"/>
    <s v="N2d"/>
    <s v="正常"/>
    <n v="10"/>
    <m/>
  </r>
  <r>
    <n v="2024"/>
    <s v="Q3"/>
    <s v="Jul"/>
    <s v="WK30"/>
    <x v="137"/>
    <s v="G5453710"/>
    <s v="薑丹丹"/>
    <s v="NWEI/品質保証部/供應商品質管理課/IQC組"/>
    <s v="N2d"/>
    <s v="正常"/>
    <n v="8"/>
    <m/>
  </r>
  <r>
    <n v="2024"/>
    <s v="Q3"/>
    <s v="Jul"/>
    <s v="WK31"/>
    <x v="138"/>
    <s v="F1402312"/>
    <s v="于慶科"/>
    <s v="NWEI/品質保証部/供應商品質管理課/IQC組"/>
    <s v="N2d"/>
    <s v="正常"/>
    <n v="8"/>
    <m/>
  </r>
  <r>
    <n v="2024"/>
    <s v="Q3"/>
    <s v="Jul"/>
    <s v="WK31"/>
    <x v="138"/>
    <s v="F4405668"/>
    <s v="瞿小玉 "/>
    <s v="NWEI/品質保証部/供應商品質管理課/IQC組"/>
    <s v="N2d"/>
    <s v="正常"/>
    <n v="8"/>
    <m/>
  </r>
  <r>
    <n v="2024"/>
    <s v="Q3"/>
    <s v="Jul"/>
    <s v="WK31"/>
    <x v="138"/>
    <s v="G4005871"/>
    <s v="付遲"/>
    <s v="NWEI/品質保証部/供應商品質管理課/IQC組"/>
    <s v="N2d"/>
    <s v="正常"/>
    <n v="8"/>
    <m/>
  </r>
  <r>
    <n v="2024"/>
    <s v="Q3"/>
    <s v="Jul"/>
    <s v="WK31"/>
    <x v="138"/>
    <s v="G4736596"/>
    <s v="張先鋒"/>
    <s v="NWEI/品質保証部/供應商品質管理課/IQC組"/>
    <s v="N2d"/>
    <s v="正常"/>
    <n v="8"/>
    <m/>
  </r>
  <r>
    <n v="2024"/>
    <s v="Q3"/>
    <s v="Jul"/>
    <s v="WK31"/>
    <x v="138"/>
    <s v="G5452450"/>
    <s v="李婉沅"/>
    <s v="NWEI/品質保証部/供應商品質管理課/IQC組"/>
    <s v="N2d"/>
    <s v="正常"/>
    <n v="10"/>
    <m/>
  </r>
  <r>
    <n v="2024"/>
    <s v="Q3"/>
    <s v="Jul"/>
    <s v="WK31"/>
    <x v="138"/>
    <s v="G5453710"/>
    <s v="薑丹丹"/>
    <s v="NWEI/品質保証部/供應商品質管理課/IQC組"/>
    <s v="N2d"/>
    <s v="正常"/>
    <n v="8"/>
    <m/>
  </r>
  <r>
    <n v="2024"/>
    <s v="Q3"/>
    <s v="Jul"/>
    <s v="WK31"/>
    <x v="139"/>
    <s v="F1402312"/>
    <s v="于慶科"/>
    <s v="NWEI/品質保証部/供應商品質管理課/IQC組"/>
    <s v="N2d"/>
    <s v="正常"/>
    <n v="8"/>
    <m/>
  </r>
  <r>
    <n v="2024"/>
    <s v="Q3"/>
    <s v="Jul"/>
    <s v="WK31"/>
    <x v="139"/>
    <s v="F4405668"/>
    <s v="瞿小玉 "/>
    <s v="NWEI/品質保証部/供應商品質管理課/IQC組"/>
    <s v="N2d"/>
    <s v="正常"/>
    <n v="8"/>
    <m/>
  </r>
  <r>
    <n v="2024"/>
    <s v="Q3"/>
    <s v="Jul"/>
    <s v="WK31"/>
    <x v="139"/>
    <s v="G4005871"/>
    <s v="付遲"/>
    <s v="NWEI/品質保証部/供應商品質管理課/IQC組"/>
    <s v="N2d"/>
    <s v="正常"/>
    <n v="8"/>
    <m/>
  </r>
  <r>
    <n v="2024"/>
    <s v="Q3"/>
    <s v="Jul"/>
    <s v="WK31"/>
    <x v="139"/>
    <s v="G4736596"/>
    <s v="張先鋒"/>
    <s v="NWEI/品質保証部/供應商品質管理課/IQC組"/>
    <s v="N2d"/>
    <s v="正常"/>
    <n v="8"/>
    <m/>
  </r>
  <r>
    <n v="2024"/>
    <s v="Q3"/>
    <s v="Jul"/>
    <s v="WK31"/>
    <x v="139"/>
    <s v="G5452450"/>
    <s v="李婉沅"/>
    <s v="NWEI/品質保証部/供應商品質管理課/IQC組"/>
    <s v="N2d"/>
    <s v="正常"/>
    <n v="10"/>
    <m/>
  </r>
  <r>
    <n v="2024"/>
    <s v="Q3"/>
    <s v="Jul"/>
    <s v="WK31"/>
    <x v="139"/>
    <s v="G5453710"/>
    <s v="薑丹丹"/>
    <s v="NWEI/品質保証部/供應商品質管理課/IQC組"/>
    <s v="N2d"/>
    <s v="正常"/>
    <n v="8"/>
    <m/>
  </r>
  <r>
    <n v="2024"/>
    <s v="Q3"/>
    <s v="Jul"/>
    <s v="WK31"/>
    <x v="140"/>
    <s v="F1402312"/>
    <s v="于慶科"/>
    <s v="NWEI/品質保証部/供應商品質管理課/IQC組"/>
    <s v="N2d"/>
    <s v="正常"/>
    <n v="8"/>
    <m/>
  </r>
  <r>
    <n v="2024"/>
    <s v="Q3"/>
    <s v="Jul"/>
    <s v="WK31"/>
    <x v="140"/>
    <s v="F4405668"/>
    <s v="瞿小玉 "/>
    <s v="NWEI/品質保証部/供應商品質管理課/IQC組"/>
    <s v="N2d"/>
    <s v="正常"/>
    <n v="8"/>
    <m/>
  </r>
  <r>
    <n v="2024"/>
    <s v="Q3"/>
    <s v="Jul"/>
    <s v="WK31"/>
    <x v="140"/>
    <s v="G4005871"/>
    <s v="付遲"/>
    <s v="NWEI/品質保証部/供應商品質管理課/IQC組"/>
    <s v="N2d"/>
    <s v="正常"/>
    <n v="10"/>
    <m/>
  </r>
  <r>
    <n v="2024"/>
    <s v="Q3"/>
    <s v="Jul"/>
    <s v="WK31"/>
    <x v="140"/>
    <s v="G4736596"/>
    <s v="張先鋒"/>
    <s v="NWEI/品質保証部/供應商品質管理課/IQC組"/>
    <s v="N2d"/>
    <s v="正常"/>
    <n v="8"/>
    <m/>
  </r>
  <r>
    <n v="2024"/>
    <s v="Q3"/>
    <s v="Jul"/>
    <s v="WK31"/>
    <x v="140"/>
    <s v="G5452450"/>
    <s v="李婉沅"/>
    <s v="NWEI/品質保証部/供應商品質管理課/IQC組"/>
    <s v="N2d"/>
    <s v="正常"/>
    <n v="10"/>
    <m/>
  </r>
  <r>
    <n v="2024"/>
    <s v="Q3"/>
    <s v="Jul"/>
    <s v="WK31"/>
    <x v="140"/>
    <s v="G5453710"/>
    <s v="薑丹丹"/>
    <s v="NWEI/品質保証部/供應商品質管理課/IQC組"/>
    <s v="N2d"/>
    <s v="正常"/>
    <n v="8"/>
    <m/>
  </r>
  <r>
    <n v="2024"/>
    <s v="Q3"/>
    <s v="Aug"/>
    <s v="WK31"/>
    <x v="141"/>
    <s v="F1402312"/>
    <s v="于慶科"/>
    <s v="NWEI/品質保証部/供應商品質管理課/IQC組"/>
    <s v="N2d"/>
    <s v="正常"/>
    <n v="8"/>
    <m/>
  </r>
  <r>
    <n v="2024"/>
    <s v="Q3"/>
    <s v="Aug"/>
    <s v="WK31"/>
    <x v="141"/>
    <s v="F4405668"/>
    <s v="瞿小玉 "/>
    <s v="NWEI/品質保証部/供應商品質管理課/IQC組"/>
    <s v="N2d"/>
    <s v="正常"/>
    <n v="10"/>
    <m/>
  </r>
  <r>
    <n v="2024"/>
    <s v="Q3"/>
    <s v="Aug"/>
    <s v="WK31"/>
    <x v="141"/>
    <s v="G4005871"/>
    <s v="付遲"/>
    <s v="NWEI/品質保証部/供應商品質管理課/IQC組"/>
    <s v="N2d"/>
    <s v="正常"/>
    <n v="8"/>
    <m/>
  </r>
  <r>
    <n v="2024"/>
    <s v="Q3"/>
    <s v="Aug"/>
    <s v="WK31"/>
    <x v="141"/>
    <s v="G4736596"/>
    <s v="張先鋒"/>
    <s v="NWEI/品質保証部/供應商品質管理課/IQC組"/>
    <s v="N2d"/>
    <s v="正常"/>
    <n v="8"/>
    <m/>
  </r>
  <r>
    <n v="2024"/>
    <s v="Q3"/>
    <s v="Aug"/>
    <s v="WK31"/>
    <x v="141"/>
    <s v="G5452450"/>
    <s v="李婉沅"/>
    <s v="NWEI/品質保証部/供應商品質管理課/IQC組"/>
    <s v="N2d"/>
    <s v="正常"/>
    <n v="10"/>
    <m/>
  </r>
  <r>
    <n v="2024"/>
    <s v="Q3"/>
    <s v="Aug"/>
    <s v="WK31"/>
    <x v="141"/>
    <s v="G5453710"/>
    <s v="薑丹丹"/>
    <s v="NWEI/品質保証部/供應商品質管理課/IQC組"/>
    <s v="N2d"/>
    <s v="正常"/>
    <n v="8"/>
    <m/>
  </r>
  <r>
    <n v="2024"/>
    <s v="Q3"/>
    <s v="Aug"/>
    <s v="WK31"/>
    <x v="142"/>
    <s v="F1402312"/>
    <s v="于慶科"/>
    <s v="NWEI/品質保証部/供應商品質管理課/IQC組"/>
    <s v="N2d"/>
    <s v="正常"/>
    <n v="8"/>
    <m/>
  </r>
  <r>
    <n v="2024"/>
    <s v="Q3"/>
    <s v="Aug"/>
    <s v="WK31"/>
    <x v="142"/>
    <s v="G4005871"/>
    <s v="付遲"/>
    <s v="NWEI/品質保証部/供應商品質管理課/IQC組"/>
    <s v="N2d"/>
    <s v="正常"/>
    <n v="8"/>
    <m/>
  </r>
  <r>
    <n v="2024"/>
    <s v="Q3"/>
    <s v="Aug"/>
    <s v="WK31"/>
    <x v="142"/>
    <s v="G4736596"/>
    <s v="張先鋒"/>
    <s v="NWEI/品質保証部/供應商品質管理課/IQC組"/>
    <s v="N2d"/>
    <s v="正常"/>
    <n v="8"/>
    <m/>
  </r>
  <r>
    <n v="2024"/>
    <s v="Q3"/>
    <s v="Aug"/>
    <s v="WK31"/>
    <x v="142"/>
    <s v="G5452450"/>
    <s v="李婉沅"/>
    <s v="NWEI/品質保証部/供應商品質管理課/IQC組"/>
    <s v="N2d"/>
    <s v="正常"/>
    <n v="10"/>
    <m/>
  </r>
  <r>
    <n v="2024"/>
    <s v="Q3"/>
    <s v="Aug"/>
    <s v="WK31"/>
    <x v="142"/>
    <s v="G5453710"/>
    <s v="薑丹丹"/>
    <s v="NWEI/品質保証部/供應商品質管理課/IQC組"/>
    <s v="N2d"/>
    <s v="正常"/>
    <n v="4"/>
    <m/>
  </r>
  <r>
    <n v="2024"/>
    <s v="Q3"/>
    <s v="Aug"/>
    <s v="WK32"/>
    <x v="143"/>
    <s v="F4405668"/>
    <s v="瞿小玉"/>
    <s v="NWEI/品質保証部/供應商品質管理課/IQC組"/>
    <s v="N2d"/>
    <s v="正常"/>
    <n v="8"/>
    <m/>
  </r>
  <r>
    <n v="2024"/>
    <s v="Q3"/>
    <s v="Aug"/>
    <s v="WK32"/>
    <x v="143"/>
    <s v="G5452450"/>
    <s v="李婉沅"/>
    <s v="NWEI/品質保証部/供應商品質管理課/IQC組"/>
    <s v="N2d"/>
    <s v="正常"/>
    <n v="8"/>
    <m/>
  </r>
  <r>
    <n v="2024"/>
    <s v="Q3"/>
    <s v="Aug"/>
    <s v="WK32"/>
    <x v="144"/>
    <s v="F1402312"/>
    <s v="于慶科"/>
    <s v="NWEI/品質保証部/供應商品質管理課/IQC組"/>
    <s v="N2d"/>
    <s v="正常"/>
    <n v="8"/>
    <m/>
  </r>
  <r>
    <n v="2024"/>
    <s v="Q3"/>
    <s v="Aug"/>
    <s v="WK32"/>
    <x v="144"/>
    <s v="F4405668"/>
    <s v="瞿小玉"/>
    <s v="NWEI/品質保証部/供應商品質管理課/IQC組"/>
    <s v="N2d"/>
    <s v="正常"/>
    <n v="8"/>
    <m/>
  </r>
  <r>
    <n v="2024"/>
    <s v="Q3"/>
    <s v="Aug"/>
    <s v="WK32"/>
    <x v="144"/>
    <s v="G4005871"/>
    <s v="付遲"/>
    <s v="NWEI/品質保証部/供應商品質管理課/IQC組"/>
    <s v="N2d"/>
    <s v="正常"/>
    <n v="8"/>
    <m/>
  </r>
  <r>
    <n v="2024"/>
    <s v="Q3"/>
    <s v="Aug"/>
    <s v="WK32"/>
    <x v="144"/>
    <s v="G4736596"/>
    <s v="張先鋒"/>
    <s v="NWEI/品質保証部/供應商品質管理課/IQC組"/>
    <s v="N2d"/>
    <s v="正常"/>
    <n v="8"/>
    <m/>
  </r>
  <r>
    <n v="2024"/>
    <s v="Q3"/>
    <s v="Aug"/>
    <s v="WK32"/>
    <x v="144"/>
    <s v="G5452450"/>
    <s v="李婉沅"/>
    <s v="NWEI/品質保証部/供應商品質管理課/IQC組"/>
    <s v="N2d"/>
    <s v="正常"/>
    <n v="10"/>
    <m/>
  </r>
  <r>
    <n v="2024"/>
    <s v="Q3"/>
    <s v="Aug"/>
    <s v="WK32"/>
    <x v="145"/>
    <s v="F1402312"/>
    <s v="于慶科"/>
    <s v="NWEI/品質保証部/供應商品質管理課/IQC組"/>
    <s v="N2d"/>
    <s v="正常"/>
    <n v="8"/>
    <m/>
  </r>
  <r>
    <n v="2024"/>
    <s v="Q3"/>
    <s v="Aug"/>
    <s v="WK32"/>
    <x v="145"/>
    <s v="F4405668"/>
    <s v="瞿小玉"/>
    <s v="NWEI/品質保証部/供應商品質管理課/IQC組"/>
    <s v="N2d"/>
    <s v="正常"/>
    <n v="10"/>
    <m/>
  </r>
  <r>
    <n v="2024"/>
    <s v="Q3"/>
    <s v="Aug"/>
    <s v="WK32"/>
    <x v="145"/>
    <s v="G4005871"/>
    <s v="付遲"/>
    <s v="NWEI/品質保証部/供應商品質管理課/IQC組"/>
    <s v="N2d"/>
    <s v="正常"/>
    <n v="10"/>
    <m/>
  </r>
  <r>
    <n v="2024"/>
    <s v="Q3"/>
    <s v="Aug"/>
    <s v="WK32"/>
    <x v="145"/>
    <s v="G4736596"/>
    <s v="張先鋒"/>
    <s v="NWEI/品質保証部/供應商品質管理課/IQC組"/>
    <s v="N2d"/>
    <s v="正常"/>
    <n v="8"/>
    <m/>
  </r>
  <r>
    <n v="2024"/>
    <s v="Q3"/>
    <s v="Aug"/>
    <s v="WK32"/>
    <x v="145"/>
    <s v="G5452450"/>
    <s v="李婉沅"/>
    <s v="NWEI/品質保証部/供應商品質管理課/IQC組"/>
    <s v="N2d"/>
    <s v="正常"/>
    <n v="10"/>
    <m/>
  </r>
  <r>
    <n v="2024"/>
    <s v="Q3"/>
    <s v="Aug"/>
    <s v="WK32"/>
    <x v="145"/>
    <s v="G5453710"/>
    <s v="薑丹丹"/>
    <s v="NWEI/品質保証部/供應商品質管理課/IQC組"/>
    <s v="N2d"/>
    <s v="正常"/>
    <n v="8"/>
    <m/>
  </r>
  <r>
    <n v="2024"/>
    <s v="Q3"/>
    <s v="Aug"/>
    <s v="WK32"/>
    <x v="146"/>
    <s v="F1402312"/>
    <s v="于慶科"/>
    <s v="NWEI/品質保証部/供應商品質管理課/IQC組"/>
    <s v="N2d"/>
    <s v="正常"/>
    <n v="8"/>
    <m/>
  </r>
  <r>
    <n v="2024"/>
    <s v="Q3"/>
    <s v="Aug"/>
    <s v="WK32"/>
    <x v="146"/>
    <s v="F4405668"/>
    <s v="瞿小玉"/>
    <s v="NWEI/品質保証部/供應商品質管理課/IQC組"/>
    <s v="N2d"/>
    <s v="正常"/>
    <n v="8"/>
    <m/>
  </r>
  <r>
    <n v="2024"/>
    <s v="Q3"/>
    <s v="Aug"/>
    <s v="WK32"/>
    <x v="146"/>
    <s v="G4005871"/>
    <s v="付遲"/>
    <s v="NWEI/品質保証部/供應商品質管理課/IQC組"/>
    <s v="N2d"/>
    <s v="正常"/>
    <n v="10"/>
    <m/>
  </r>
  <r>
    <n v="2024"/>
    <s v="Q3"/>
    <s v="Aug"/>
    <s v="WK32"/>
    <x v="146"/>
    <s v="G5452450"/>
    <s v="李婉沅"/>
    <s v="NWEI/品質保証部/供應商品質管理課/IQC組"/>
    <s v="N2d"/>
    <s v="正常"/>
    <n v="10"/>
    <m/>
  </r>
  <r>
    <n v="2024"/>
    <s v="Q3"/>
    <s v="Aug"/>
    <s v="WK32"/>
    <x v="146"/>
    <s v="G5453710"/>
    <s v="薑丹丹"/>
    <s v="NWEI/品質保証部/供應商品質管理課/IQC組"/>
    <s v="N2d"/>
    <s v="正常"/>
    <n v="8"/>
    <m/>
  </r>
  <r>
    <n v="2024"/>
    <s v="Q3"/>
    <s v="Aug"/>
    <s v="WK32"/>
    <x v="147"/>
    <s v="F1402312"/>
    <s v="于慶科"/>
    <s v="NWEI/品質保証部/供應商品質管理課/IQC組"/>
    <s v="N2d"/>
    <s v="正常"/>
    <n v="8"/>
    <m/>
  </r>
  <r>
    <n v="2024"/>
    <s v="Q3"/>
    <s v="Aug"/>
    <s v="WK32"/>
    <x v="147"/>
    <s v="F4405668"/>
    <s v="瞿小玉"/>
    <s v="NWEI/品質保証部/供應商品質管理課/IQC組"/>
    <s v="N2d"/>
    <s v="正常"/>
    <n v="8"/>
    <m/>
  </r>
  <r>
    <n v="2024"/>
    <s v="Q3"/>
    <s v="Aug"/>
    <s v="WK32"/>
    <x v="147"/>
    <s v="G4005871"/>
    <s v="付遲"/>
    <s v="NWEI/品質保証部/供應商品質管理課/IQC組"/>
    <s v="N2d"/>
    <s v="正常"/>
    <n v="10"/>
    <m/>
  </r>
  <r>
    <n v="2024"/>
    <s v="Q3"/>
    <s v="Aug"/>
    <s v="WK32"/>
    <x v="147"/>
    <s v="G5452450"/>
    <s v="李婉沅"/>
    <s v="NWEI/品質保証部/供應商品質管理課/IQC組"/>
    <s v="N2d"/>
    <s v="正常"/>
    <n v="10"/>
    <m/>
  </r>
  <r>
    <n v="2024"/>
    <s v="Q3"/>
    <s v="Aug"/>
    <s v="WK32"/>
    <x v="147"/>
    <s v="G5453710"/>
    <s v="薑丹丹"/>
    <s v="NWEI/品質保証部/供應商品質管理課/IQC組"/>
    <s v="N2d"/>
    <s v="正常"/>
    <n v="8"/>
    <m/>
  </r>
  <r>
    <n v="2024"/>
    <s v="Q3"/>
    <s v="Aug"/>
    <s v="WK32"/>
    <x v="148"/>
    <s v="F1402312"/>
    <s v="于慶科"/>
    <s v="NWEI/品質保証部/供應商品質管理課/IQC組"/>
    <s v="N2d"/>
    <s v="正常"/>
    <n v="8"/>
    <m/>
  </r>
  <r>
    <n v="2024"/>
    <s v="Q3"/>
    <s v="Aug"/>
    <s v="WK32"/>
    <x v="148"/>
    <s v="F4405668"/>
    <s v="瞿小玉"/>
    <s v="NWEI/品質保証部/供應商品質管理課/IQC組"/>
    <s v="N2d"/>
    <s v="正常"/>
    <n v="10"/>
    <m/>
  </r>
  <r>
    <n v="2024"/>
    <s v="Q3"/>
    <s v="Aug"/>
    <s v="WK32"/>
    <x v="148"/>
    <s v="G4005871"/>
    <s v="付遲"/>
    <s v="NWEI/品質保証部/供應商品質管理課/IQC組"/>
    <s v="N2d"/>
    <s v="正常"/>
    <n v="8"/>
    <m/>
  </r>
  <r>
    <n v="2024"/>
    <s v="Q3"/>
    <s v="Aug"/>
    <s v="WK32"/>
    <x v="148"/>
    <s v="G4736596"/>
    <s v="張先鋒"/>
    <s v="NWEI/品質保証部/供應商品質管理課/IQC組"/>
    <s v="N2d"/>
    <s v="正常"/>
    <n v="8"/>
    <m/>
  </r>
  <r>
    <n v="2024"/>
    <s v="Q3"/>
    <s v="Aug"/>
    <s v="WK32"/>
    <x v="148"/>
    <s v="G5452450"/>
    <s v="李婉沅"/>
    <s v="NWEI/品質保証部/供應商品質管理課/IQC組"/>
    <s v="N2d"/>
    <s v="正常"/>
    <n v="10"/>
    <m/>
  </r>
  <r>
    <n v="2024"/>
    <s v="Q3"/>
    <s v="Aug"/>
    <s v="WK32"/>
    <x v="148"/>
    <s v="G5453710"/>
    <s v="薑丹丹"/>
    <s v="NWEI/品質保証部/供應商品質管理課/IQC組"/>
    <s v="N2d"/>
    <s v="正常"/>
    <n v="8"/>
    <m/>
  </r>
  <r>
    <n v="2024"/>
    <s v="Q3"/>
    <s v="Aug"/>
    <s v="WK33"/>
    <x v="149"/>
    <s v="G4005871"/>
    <s v="付遲"/>
    <s v="NWEI/品質保証部/供應商品質管理課/IQC組"/>
    <s v="N2d"/>
    <s v="正常"/>
    <n v="8"/>
    <m/>
  </r>
  <r>
    <n v="2024"/>
    <s v="Q3"/>
    <s v="Aug"/>
    <s v="WK33"/>
    <x v="149"/>
    <s v="G5452450"/>
    <s v="李婉沅"/>
    <s v="NWEI/品質保証部/供應商品質管理課/IQC組"/>
    <s v="N2d"/>
    <s v="正常"/>
    <n v="8"/>
    <m/>
  </r>
  <r>
    <n v="2024"/>
    <s v="Q3"/>
    <s v="Aug"/>
    <s v="WK33"/>
    <x v="150"/>
    <s v="F1402312"/>
    <s v="于慶科"/>
    <s v="NWEI/品質保証部/供應商品質管理課/IQC組"/>
    <s v="N2d"/>
    <s v="正常"/>
    <n v="8"/>
    <m/>
  </r>
  <r>
    <n v="2024"/>
    <s v="Q3"/>
    <s v="Aug"/>
    <s v="WK33"/>
    <x v="150"/>
    <s v="F4405668"/>
    <s v="瞿小玉"/>
    <s v="NWEI/品質保証部/供應商品質管理課/IQC組"/>
    <s v="N2d"/>
    <s v="正常"/>
    <n v="8"/>
    <m/>
  </r>
  <r>
    <n v="2024"/>
    <s v="Q3"/>
    <s v="Aug"/>
    <s v="WK33"/>
    <x v="150"/>
    <s v="G4005871"/>
    <s v="付遲"/>
    <s v="NWEI/品質保証部/供應商品質管理課/IQC組"/>
    <s v="N2d"/>
    <s v="正常"/>
    <n v="8"/>
    <m/>
  </r>
  <r>
    <n v="2024"/>
    <s v="Q3"/>
    <s v="Aug"/>
    <s v="WK33"/>
    <x v="150"/>
    <s v="G4736596"/>
    <s v="張先鋒"/>
    <s v="NWEI/品質保証部/供應商品質管理課/IQC組"/>
    <s v="N2d"/>
    <s v="正常"/>
    <n v="8"/>
    <m/>
  </r>
  <r>
    <n v="2024"/>
    <s v="Q3"/>
    <s v="Aug"/>
    <s v="WK33"/>
    <x v="150"/>
    <s v="G5452450"/>
    <s v="李婉沅"/>
    <s v="NWEI/品質保証部/供應商品質管理課/IQC組"/>
    <s v="N2d"/>
    <s v="正常"/>
    <n v="10"/>
    <m/>
  </r>
  <r>
    <n v="2024"/>
    <s v="Q3"/>
    <s v="Aug"/>
    <s v="WK33"/>
    <x v="150"/>
    <s v="G5453710"/>
    <s v="薑丹丹"/>
    <s v="NWEI/品質保証部/供應商品質管理課/IQC組"/>
    <s v="N2d"/>
    <s v="正常"/>
    <n v="8"/>
    <m/>
  </r>
  <r>
    <n v="2024"/>
    <s v="Q3"/>
    <s v="Aug"/>
    <s v="WK33"/>
    <x v="151"/>
    <s v="F1402312"/>
    <s v="于慶科"/>
    <s v="NWEI/品質保証部/供應商品質管理課/IQC組"/>
    <s v="N2d"/>
    <s v="正常"/>
    <n v="8"/>
    <m/>
  </r>
  <r>
    <n v="2024"/>
    <s v="Q3"/>
    <s v="Aug"/>
    <s v="WK33"/>
    <x v="151"/>
    <s v="F4405668"/>
    <s v="瞿小玉"/>
    <s v="NWEI/品質保証部/供應商品質管理課/IQC組"/>
    <s v="N2d"/>
    <s v="正常"/>
    <n v="8"/>
    <m/>
  </r>
  <r>
    <n v="2024"/>
    <s v="Q3"/>
    <s v="Aug"/>
    <s v="WK33"/>
    <x v="151"/>
    <s v="G4005871"/>
    <s v="付遲"/>
    <s v="NWEI/品質保証部/供應商品質管理課/IQC組"/>
    <s v="N2d"/>
    <s v="正常"/>
    <n v="8"/>
    <m/>
  </r>
  <r>
    <n v="2024"/>
    <s v="Q3"/>
    <s v="Aug"/>
    <s v="WK33"/>
    <x v="151"/>
    <s v="G4736596"/>
    <s v="張先鋒"/>
    <s v="NWEI/品質保証部/供應商品質管理課/IQC組"/>
    <s v="N2d"/>
    <s v="正常"/>
    <n v="8"/>
    <m/>
  </r>
  <r>
    <n v="2024"/>
    <s v="Q3"/>
    <s v="Aug"/>
    <s v="WK33"/>
    <x v="151"/>
    <s v="G5452450"/>
    <s v="李婉沅"/>
    <s v="NWEI/品質保証部/供應商品質管理課/IQC組"/>
    <s v="N2d"/>
    <s v="正常"/>
    <n v="10"/>
    <m/>
  </r>
  <r>
    <n v="2024"/>
    <s v="Q3"/>
    <s v="Aug"/>
    <s v="WK33"/>
    <x v="151"/>
    <s v="G5453710"/>
    <s v="薑丹丹"/>
    <s v="NWEI/品質保証部/供應商品質管理課/IQC組"/>
    <s v="N2d"/>
    <s v="正常"/>
    <n v="8"/>
    <m/>
  </r>
  <r>
    <n v="2024"/>
    <s v="Q3"/>
    <s v="Aug"/>
    <s v="WK33"/>
    <x v="152"/>
    <s v="F1402312"/>
    <s v="于慶科"/>
    <s v="NWEI/品質保証部/供應商品質管理課/IQC組"/>
    <s v="N2d"/>
    <s v="正常"/>
    <n v="8"/>
    <m/>
  </r>
  <r>
    <n v="2024"/>
    <s v="Q3"/>
    <s v="Aug"/>
    <s v="WK33"/>
    <x v="152"/>
    <s v="F4405668"/>
    <s v="瞿小玉"/>
    <s v="NWEI/品質保証部/供應商品質管理課/IQC組"/>
    <s v="N2d"/>
    <s v="正常"/>
    <n v="8"/>
    <m/>
  </r>
  <r>
    <n v="2024"/>
    <s v="Q3"/>
    <s v="Aug"/>
    <s v="WK33"/>
    <x v="152"/>
    <s v="G4005871"/>
    <s v="付遲"/>
    <s v="NWEI/品質保証部/供應商品質管理課/IQC組"/>
    <s v="N2d"/>
    <s v="正常"/>
    <n v="8"/>
    <m/>
  </r>
  <r>
    <n v="2024"/>
    <s v="Q3"/>
    <s v="Aug"/>
    <s v="WK33"/>
    <x v="152"/>
    <s v="G4736596"/>
    <s v="張先鋒"/>
    <s v="NWEI/品質保証部/供應商品質管理課/IQC組"/>
    <s v="N2d"/>
    <s v="正常"/>
    <n v="8"/>
    <m/>
  </r>
  <r>
    <n v="2024"/>
    <s v="Q3"/>
    <s v="Aug"/>
    <s v="WK33"/>
    <x v="152"/>
    <s v="G5452450"/>
    <s v="李婉沅"/>
    <s v="NWEI/品質保証部/供應商品質管理課/IQC組"/>
    <s v="N2d"/>
    <s v="正常"/>
    <n v="10"/>
    <m/>
  </r>
  <r>
    <n v="2024"/>
    <s v="Q3"/>
    <s v="Aug"/>
    <s v="WK33"/>
    <x v="152"/>
    <s v="G5453710"/>
    <s v="薑丹丹"/>
    <s v="NWEI/品質保証部/供應商品質管理課/IQC組"/>
    <s v="N2d"/>
    <s v="正常"/>
    <n v="8"/>
    <m/>
  </r>
  <r>
    <n v="2024"/>
    <s v="Q3"/>
    <s v="Aug"/>
    <s v="WK33"/>
    <x v="153"/>
    <s v="F1402312"/>
    <s v="于慶科"/>
    <s v="NWEI/品質保証部/供應商品質管理課/IQC組"/>
    <s v="N2d"/>
    <s v="正常"/>
    <n v="8"/>
    <m/>
  </r>
  <r>
    <n v="2024"/>
    <s v="Q3"/>
    <s v="Aug"/>
    <s v="WK33"/>
    <x v="153"/>
    <s v="F4405668"/>
    <s v="瞿小玉"/>
    <s v="NWEI/品質保証部/供應商品質管理課/IQC組"/>
    <s v="N2d"/>
    <s v="正常"/>
    <n v="8"/>
    <m/>
  </r>
  <r>
    <n v="2024"/>
    <s v="Q3"/>
    <s v="Aug"/>
    <s v="WK33"/>
    <x v="153"/>
    <s v="G4005871"/>
    <s v="付遲"/>
    <s v="NWEI/品質保証部/供應商品質管理課/IQC組"/>
    <s v="N2d"/>
    <s v="正常"/>
    <n v="8"/>
    <m/>
  </r>
  <r>
    <n v="2024"/>
    <s v="Q3"/>
    <s v="Aug"/>
    <s v="WK33"/>
    <x v="153"/>
    <s v="G4736596"/>
    <s v="張先鋒"/>
    <s v="NWEI/品質保証部/供應商品質管理課/IQC組"/>
    <s v="N2d"/>
    <s v="正常"/>
    <n v="8"/>
    <m/>
  </r>
  <r>
    <n v="2024"/>
    <s v="Q3"/>
    <s v="Aug"/>
    <s v="WK33"/>
    <x v="153"/>
    <s v="G5452450"/>
    <s v="李婉沅"/>
    <s v="NWEI/品質保証部/供應商品質管理課/IQC組"/>
    <s v="N2d"/>
    <s v="正常"/>
    <n v="10"/>
    <m/>
  </r>
  <r>
    <n v="2024"/>
    <s v="Q3"/>
    <s v="Aug"/>
    <s v="WK33"/>
    <x v="153"/>
    <s v="G5453710"/>
    <s v="薑丹丹"/>
    <s v="NWEI/品質保証部/供應商品質管理課/IQC組"/>
    <s v="N2d"/>
    <s v="正常"/>
    <n v="8"/>
    <m/>
  </r>
  <r>
    <n v="2024"/>
    <s v="Q3"/>
    <s v="Aug"/>
    <s v="WK33"/>
    <x v="154"/>
    <s v="F1402312"/>
    <s v="于慶科"/>
    <s v="NWEI/品質保証部/供應商品質管理課/IQC組"/>
    <s v="N2d"/>
    <s v="正常"/>
    <n v="8"/>
    <m/>
  </r>
  <r>
    <n v="2024"/>
    <s v="Q3"/>
    <s v="Aug"/>
    <s v="WK33"/>
    <x v="154"/>
    <s v="F4405668"/>
    <s v="瞿小玉"/>
    <s v="NWEI/品質保証部/供應商品質管理課/IQC組"/>
    <s v="N2d"/>
    <s v="正常"/>
    <n v="8"/>
    <m/>
  </r>
  <r>
    <n v="2024"/>
    <s v="Q3"/>
    <s v="Aug"/>
    <s v="WK33"/>
    <x v="154"/>
    <s v="G4005871"/>
    <s v="付遲"/>
    <s v="NWEI/品質保証部/供應商品質管理課/IQC組"/>
    <s v="N2d"/>
    <s v="正常"/>
    <n v="8"/>
    <m/>
  </r>
  <r>
    <n v="2024"/>
    <s v="Q3"/>
    <s v="Aug"/>
    <s v="WK33"/>
    <x v="154"/>
    <s v="G4736596"/>
    <s v="張先鋒"/>
    <s v="NWEI/品質保証部/供應商品質管理課/IQC組"/>
    <s v="N2d"/>
    <s v="正常"/>
    <n v="8"/>
    <m/>
  </r>
  <r>
    <n v="2024"/>
    <s v="Q3"/>
    <s v="Aug"/>
    <s v="WK33"/>
    <x v="154"/>
    <s v="G5452450"/>
    <s v="李婉沅"/>
    <s v="NWEI/品質保証部/供應商品質管理課/IQC組"/>
    <s v="N2d"/>
    <s v="正常"/>
    <n v="10"/>
    <m/>
  </r>
  <r>
    <n v="2024"/>
    <s v="Q3"/>
    <s v="Aug"/>
    <s v="WK33"/>
    <x v="154"/>
    <s v="G5453710"/>
    <s v="薑丹丹"/>
    <s v="NWEI/品質保証部/供應商品質管理課/IQC組"/>
    <s v="N2d"/>
    <s v="正常"/>
    <n v="8"/>
    <m/>
  </r>
  <r>
    <n v="2024"/>
    <s v="Q3"/>
    <s v="Aug"/>
    <s v="WK34"/>
    <x v="155"/>
    <s v="F4405668"/>
    <s v="瞿小玉"/>
    <s v="NWEI/品質保証部/供應商品質管理課/IQC組"/>
    <s v="N2d"/>
    <s v="正常"/>
    <n v="8"/>
    <m/>
  </r>
  <r>
    <n v="2024"/>
    <s v="Q3"/>
    <s v="Aug"/>
    <s v="WK34"/>
    <x v="155"/>
    <s v="G5452450"/>
    <s v="李婉沅"/>
    <s v="NWEI/品質保証部/供應商品質管理課/IQC組"/>
    <s v="N2d"/>
    <s v="正常"/>
    <n v="8"/>
    <m/>
  </r>
  <r>
    <n v="2024"/>
    <s v="Q3"/>
    <s v="Aug"/>
    <s v="WK34"/>
    <x v="156"/>
    <s v="F1402312"/>
    <s v="于慶科"/>
    <s v="NWEI/品質保証部/供應商品質管理課/IQC組"/>
    <s v="N2d"/>
    <s v="正常"/>
    <n v="8"/>
    <m/>
  </r>
  <r>
    <n v="2024"/>
    <s v="Q3"/>
    <s v="Aug"/>
    <s v="WK34"/>
    <x v="156"/>
    <s v="F4405668"/>
    <s v="瞿小玉"/>
    <s v="NWEI/品質保証部/供應商品質管理課/IQC組"/>
    <s v="N2d"/>
    <s v="正常"/>
    <n v="8"/>
    <m/>
  </r>
  <r>
    <n v="2024"/>
    <s v="Q3"/>
    <s v="Aug"/>
    <s v="WK34"/>
    <x v="156"/>
    <s v="G4005871"/>
    <s v="付遲"/>
    <s v="NWEI/品質保証部/供應商品質管理課/IQC組"/>
    <s v="N2d"/>
    <s v="正常"/>
    <n v="8"/>
    <m/>
  </r>
  <r>
    <n v="2024"/>
    <s v="Q3"/>
    <s v="Aug"/>
    <s v="WK34"/>
    <x v="156"/>
    <s v="G4736596"/>
    <s v="張先鋒"/>
    <s v="NWEI/品質保証部/供應商品質管理課/IQC組"/>
    <s v="N2d"/>
    <s v="正常"/>
    <n v="8"/>
    <m/>
  </r>
  <r>
    <n v="2024"/>
    <s v="Q3"/>
    <s v="Aug"/>
    <s v="WK34"/>
    <x v="156"/>
    <s v="G5452450"/>
    <s v="李婉沅"/>
    <s v="NWEI/品質保証部/供應商品質管理課/IQC組"/>
    <s v="N2d"/>
    <s v="正常"/>
    <n v="10"/>
    <m/>
  </r>
  <r>
    <n v="2024"/>
    <s v="Q3"/>
    <s v="Aug"/>
    <s v="WK34"/>
    <x v="156"/>
    <s v="G5453710"/>
    <s v="薑丹丹"/>
    <s v="NWEI/品質保証部/供應商品質管理課/IQC組"/>
    <s v="N2d"/>
    <s v="正常"/>
    <n v="8"/>
    <m/>
  </r>
  <r>
    <n v="2024"/>
    <s v="Q3"/>
    <s v="Aug"/>
    <s v="WK34"/>
    <x v="157"/>
    <s v="F1402312"/>
    <s v="于慶科"/>
    <s v="NWEI/品質保証部/供應商品質管理課/IQC組"/>
    <s v="N2d"/>
    <s v="正常"/>
    <n v="8"/>
    <m/>
  </r>
  <r>
    <n v="2024"/>
    <s v="Q3"/>
    <s v="Aug"/>
    <s v="WK34"/>
    <x v="157"/>
    <s v="F4405668"/>
    <s v="瞿小玉"/>
    <s v="NWEI/品質保証部/供應商品質管理課/IQC組"/>
    <s v="N2d"/>
    <s v="正常"/>
    <n v="8"/>
    <m/>
  </r>
  <r>
    <n v="2024"/>
    <s v="Q3"/>
    <s v="Aug"/>
    <s v="WK34"/>
    <x v="157"/>
    <s v="G4005871"/>
    <s v="付遲"/>
    <s v="NWEI/品質保証部/供應商品質管理課/IQC組"/>
    <s v="N2d"/>
    <s v="正常"/>
    <n v="10"/>
    <m/>
  </r>
  <r>
    <n v="2024"/>
    <s v="Q3"/>
    <s v="Aug"/>
    <s v="WK34"/>
    <x v="157"/>
    <s v="G4736596"/>
    <s v="張先鋒"/>
    <s v="NWEI/品質保証部/供應商品質管理課/IQC組"/>
    <s v="N2d"/>
    <s v="正常"/>
    <n v="8"/>
    <m/>
  </r>
  <r>
    <n v="2024"/>
    <s v="Q3"/>
    <s v="Aug"/>
    <s v="WK34"/>
    <x v="157"/>
    <s v="G5452450"/>
    <s v="李婉沅"/>
    <s v="NWEI/品質保証部/供應商品質管理課/IQC組"/>
    <s v="N2d"/>
    <s v="正常"/>
    <n v="10"/>
    <m/>
  </r>
  <r>
    <n v="2024"/>
    <s v="Q3"/>
    <s v="Aug"/>
    <s v="WK34"/>
    <x v="157"/>
    <s v="G5453710"/>
    <s v="薑丹丹"/>
    <s v="NWEI/品質保証部/供應商品質管理課/IQC組"/>
    <s v="N2d"/>
    <s v="正常"/>
    <n v="8"/>
    <m/>
  </r>
  <r>
    <n v="2024"/>
    <s v="Q3"/>
    <s v="Aug"/>
    <s v="WK34"/>
    <x v="158"/>
    <s v="F1402312"/>
    <s v="于慶科"/>
    <s v="NWEI/品質保証部/供應商品質管理課/IQC組"/>
    <s v="N2d"/>
    <s v="正常"/>
    <n v="8"/>
    <m/>
  </r>
  <r>
    <n v="2024"/>
    <s v="Q3"/>
    <s v="Aug"/>
    <s v="WK34"/>
    <x v="158"/>
    <s v="F4405668"/>
    <s v="瞿小玉"/>
    <s v="NWEI/品質保証部/供應商品質管理課/IQC組"/>
    <s v="N2d"/>
    <s v="正常"/>
    <n v="10"/>
    <m/>
  </r>
  <r>
    <n v="2024"/>
    <s v="Q3"/>
    <s v="Aug"/>
    <s v="WK34"/>
    <x v="158"/>
    <s v="G4005871"/>
    <s v="付遲"/>
    <s v="NWEI/品質保証部/供應商品質管理課/IQC組"/>
    <s v="N2d"/>
    <s v="正常"/>
    <n v="8"/>
    <m/>
  </r>
  <r>
    <n v="2024"/>
    <s v="Q3"/>
    <s v="Aug"/>
    <s v="WK34"/>
    <x v="158"/>
    <s v="G4736596"/>
    <s v="張先鋒"/>
    <s v="NWEI/品質保証部/供應商品質管理課/IQC組"/>
    <s v="N2d"/>
    <s v="正常"/>
    <n v="8"/>
    <m/>
  </r>
  <r>
    <n v="2024"/>
    <s v="Q3"/>
    <s v="Aug"/>
    <s v="WK34"/>
    <x v="158"/>
    <s v="G5452450"/>
    <s v="李婉沅"/>
    <s v="NWEI/品質保証部/供應商品質管理課/IQC組"/>
    <s v="N2d"/>
    <s v="正常"/>
    <n v="10"/>
    <m/>
  </r>
  <r>
    <n v="2024"/>
    <s v="Q3"/>
    <s v="Aug"/>
    <s v="WK34"/>
    <x v="158"/>
    <s v="G5453710"/>
    <s v="薑丹丹"/>
    <s v="NWEI/品質保証部/供應商品質管理課/IQC組"/>
    <s v="N2d"/>
    <s v="正常"/>
    <n v="8"/>
    <m/>
  </r>
  <r>
    <n v="2024"/>
    <s v="Q3"/>
    <s v="Aug"/>
    <s v="WK34"/>
    <x v="159"/>
    <s v="F1402312"/>
    <s v="于慶科"/>
    <s v="NWEI/品質保証部/供應商品質管理課/IQC組"/>
    <s v="N2d"/>
    <s v="正常"/>
    <n v="8"/>
    <m/>
  </r>
  <r>
    <n v="2024"/>
    <s v="Q3"/>
    <s v="Aug"/>
    <s v="WK34"/>
    <x v="159"/>
    <s v="F4405668"/>
    <s v="瞿小玉"/>
    <s v="NWEI/品質保証部/供應商品質管理課/IQC組"/>
    <s v="N2d"/>
    <s v="正常"/>
    <n v="8"/>
    <m/>
  </r>
  <r>
    <n v="2024"/>
    <s v="Q3"/>
    <s v="Aug"/>
    <s v="WK34"/>
    <x v="159"/>
    <s v="G4005871"/>
    <s v="付遲"/>
    <s v="NWEI/品質保証部/供應商品質管理課/IQC組"/>
    <s v="N2d"/>
    <s v="正常"/>
    <n v="10"/>
    <m/>
  </r>
  <r>
    <n v="2024"/>
    <s v="Q3"/>
    <s v="Aug"/>
    <s v="WK34"/>
    <x v="159"/>
    <s v="G4736596"/>
    <s v="張先鋒"/>
    <s v="NWEI/品質保証部/供應商品質管理課/IQC組"/>
    <s v="N2d"/>
    <s v="正常"/>
    <n v="8"/>
    <m/>
  </r>
  <r>
    <n v="2024"/>
    <s v="Q3"/>
    <s v="Aug"/>
    <s v="WK34"/>
    <x v="159"/>
    <s v="G5452450"/>
    <s v="李婉沅"/>
    <s v="NWEI/品質保証部/供應商品質管理課/IQC組"/>
    <s v="N2d"/>
    <s v="正常"/>
    <n v="10"/>
    <m/>
  </r>
  <r>
    <n v="2024"/>
    <s v="Q3"/>
    <s v="Aug"/>
    <s v="WK34"/>
    <x v="159"/>
    <s v="G5453710"/>
    <s v="薑丹丹"/>
    <s v="NWEI/品質保証部/供應商品質管理課/IQC組"/>
    <s v="N2d"/>
    <s v="正常"/>
    <n v="8"/>
    <m/>
  </r>
  <r>
    <n v="2024"/>
    <s v="Q3"/>
    <s v="Aug"/>
    <s v="WK34"/>
    <x v="160"/>
    <s v="F1402312"/>
    <s v="于慶科"/>
    <s v="NWEI/品質保証部/供應商品質管理課/IQC組"/>
    <s v="N2d"/>
    <s v="正常"/>
    <n v="4"/>
    <m/>
  </r>
  <r>
    <n v="2024"/>
    <s v="Q3"/>
    <s v="Aug"/>
    <s v="WK34"/>
    <x v="160"/>
    <s v="F4405668"/>
    <s v="瞿小玉"/>
    <s v="NWEI/品質保証部/供應商品質管理課/IQC組"/>
    <s v="N2d"/>
    <s v="正常"/>
    <n v="8"/>
    <m/>
  </r>
  <r>
    <n v="2024"/>
    <s v="Q3"/>
    <s v="Aug"/>
    <s v="WK34"/>
    <x v="160"/>
    <s v="G4005871"/>
    <s v="付遲"/>
    <s v="NWEI/品質保証部/供應商品質管理課/IQC組"/>
    <s v="N2d"/>
    <s v="正常"/>
    <n v="8"/>
    <m/>
  </r>
  <r>
    <n v="2024"/>
    <s v="Q3"/>
    <s v="Aug"/>
    <s v="WK34"/>
    <x v="160"/>
    <s v="G4736596"/>
    <s v="張先鋒"/>
    <s v="NWEI/品質保証部/供應商品質管理課/IQC組"/>
    <s v="N2d"/>
    <s v="正常"/>
    <n v="8"/>
    <m/>
  </r>
  <r>
    <n v="2024"/>
    <s v="Q3"/>
    <s v="Aug"/>
    <s v="WK34"/>
    <x v="160"/>
    <s v="G5452450"/>
    <s v="李婉沅"/>
    <s v="NWEI/品質保証部/供應商品質管理課/IQC組"/>
    <s v="N2d"/>
    <s v="正常"/>
    <n v="10"/>
    <m/>
  </r>
  <r>
    <n v="2024"/>
    <s v="Q3"/>
    <s v="Aug"/>
    <s v="WK34"/>
    <x v="160"/>
    <s v="G5453710"/>
    <s v="薑丹丹"/>
    <s v="NWEI/品質保証部/供應商品質管理課/IQC組"/>
    <s v="N2d"/>
    <s v="正常"/>
    <n v="8"/>
    <m/>
  </r>
  <r>
    <n v="2024"/>
    <s v="Q3"/>
    <s v="Aug"/>
    <s v="WK35"/>
    <x v="161"/>
    <s v="F4405668"/>
    <s v="瞿小玉"/>
    <s v="NWEI/品質保証部/供應商品質管理課/IQC組"/>
    <s v="N2d"/>
    <s v="正常"/>
    <n v="5"/>
    <m/>
  </r>
  <r>
    <n v="2024"/>
    <s v="Q3"/>
    <s v="Aug"/>
    <s v="WK35"/>
    <x v="161"/>
    <s v="G4005871"/>
    <s v="付遲"/>
    <s v="NWEI/品質保証部/供應商品質管理課/IQC組"/>
    <s v="N2d"/>
    <s v="正常"/>
    <n v="5"/>
    <m/>
  </r>
  <r>
    <n v="2024"/>
    <s v="Q3"/>
    <s v="Aug"/>
    <s v="WK35"/>
    <x v="161"/>
    <s v="G5452450"/>
    <s v="李婉沅"/>
    <s v="NWEI/品質保証部/供應商品質管理課/IQC組"/>
    <s v="N2d"/>
    <s v="正常"/>
    <n v="10"/>
    <m/>
  </r>
  <r>
    <n v="2024"/>
    <s v="Q3"/>
    <s v="Aug"/>
    <s v="WK35"/>
    <x v="162"/>
    <s v="F1402312"/>
    <s v="于慶科"/>
    <s v="NWEI/品質保証部/供應商品質管理課/IQC組"/>
    <s v="N2d"/>
    <s v="正常"/>
    <n v="8"/>
    <m/>
  </r>
  <r>
    <n v="2024"/>
    <s v="Q3"/>
    <s v="Aug"/>
    <s v="WK35"/>
    <x v="162"/>
    <s v="F4405668"/>
    <s v="瞿小玉"/>
    <s v="NWEI/品質保証部/供應商品質管理課/IQC組"/>
    <s v="N2d"/>
    <s v="正常"/>
    <n v="8"/>
    <m/>
  </r>
  <r>
    <n v="2024"/>
    <s v="Q3"/>
    <s v="Aug"/>
    <s v="WK35"/>
    <x v="162"/>
    <s v="G4005871"/>
    <s v="付遲"/>
    <s v="NWEI/品質保証部/供應商品質管理課/IQC組"/>
    <s v="N2d"/>
    <s v="正常"/>
    <n v="8"/>
    <m/>
  </r>
  <r>
    <n v="2024"/>
    <s v="Q3"/>
    <s v="Aug"/>
    <s v="WK35"/>
    <x v="162"/>
    <s v="G4736596"/>
    <s v="張先鋒"/>
    <s v="NWEI/品質保証部/供應商品質管理課/IQC組"/>
    <s v="N2d"/>
    <s v="正常"/>
    <n v="8"/>
    <m/>
  </r>
  <r>
    <n v="2024"/>
    <s v="Q3"/>
    <s v="Aug"/>
    <s v="WK35"/>
    <x v="162"/>
    <s v="G5452450"/>
    <s v="李婉沅"/>
    <s v="NWEI/品質保証部/供應商品質管理課/IQC組"/>
    <s v="N2d"/>
    <s v="正常"/>
    <n v="10"/>
    <m/>
  </r>
  <r>
    <n v="2024"/>
    <s v="Q3"/>
    <s v="Aug"/>
    <s v="WK35"/>
    <x v="162"/>
    <s v="G5453710"/>
    <s v="薑丹丹"/>
    <s v="NWEI/品質保証部/供應商品質管理課/IQC組"/>
    <s v="N2d"/>
    <s v="正常"/>
    <n v="7"/>
    <m/>
  </r>
  <r>
    <n v="2024"/>
    <s v="Q3"/>
    <s v="Aug"/>
    <s v="WK35"/>
    <x v="163"/>
    <s v="F1402312"/>
    <s v="于慶科"/>
    <s v="NWEI/品質保証部/供應商品質管理課/IQC組"/>
    <s v="N2d"/>
    <s v="正常"/>
    <n v="8"/>
    <m/>
  </r>
  <r>
    <n v="2024"/>
    <s v="Q3"/>
    <s v="Aug"/>
    <s v="WK35"/>
    <x v="163"/>
    <s v="F4405668"/>
    <s v="瞿小玉"/>
    <s v="NWEI/品質保証部/供應商品質管理課/IQC組"/>
    <s v="N2d"/>
    <s v="正常"/>
    <n v="10"/>
    <m/>
  </r>
  <r>
    <n v="2024"/>
    <s v="Q3"/>
    <s v="Aug"/>
    <s v="WK35"/>
    <x v="163"/>
    <s v="G4005871"/>
    <s v="付遲"/>
    <s v="NWEI/品質保証部/供應商品質管理課/IQC組"/>
    <s v="N2d"/>
    <s v="正常"/>
    <n v="8"/>
    <m/>
  </r>
  <r>
    <n v="2024"/>
    <s v="Q3"/>
    <s v="Aug"/>
    <s v="WK35"/>
    <x v="163"/>
    <s v="G4736596"/>
    <s v="張先鋒"/>
    <s v="NWEI/品質保証部/供應商品質管理課/IQC組"/>
    <s v="N2d"/>
    <s v="正常"/>
    <n v="8"/>
    <m/>
  </r>
  <r>
    <n v="2024"/>
    <s v="Q3"/>
    <s v="Aug"/>
    <s v="WK35"/>
    <x v="163"/>
    <s v="G5452450"/>
    <s v="李婉沅"/>
    <s v="NWEI/品質保証部/供應商品質管理課/IQC組"/>
    <s v="N2d"/>
    <s v="正常"/>
    <n v="10"/>
    <m/>
  </r>
  <r>
    <n v="2024"/>
    <s v="Q3"/>
    <s v="Aug"/>
    <s v="WK35"/>
    <x v="163"/>
    <s v="G5453710"/>
    <s v="薑丹丹"/>
    <s v="NWEI/品質保証部/供應商品質管理課/IQC組"/>
    <s v="N2d"/>
    <s v="正常"/>
    <n v="8"/>
    <m/>
  </r>
  <r>
    <n v="2024"/>
    <s v="Q3"/>
    <s v="Aug"/>
    <s v="WK35"/>
    <x v="164"/>
    <s v="F1402312"/>
    <s v="于慶科"/>
    <s v="NWEI/品質保証部/供應商品質管理課/IQC組"/>
    <s v="N2d"/>
    <s v="正常"/>
    <n v="8"/>
    <m/>
  </r>
  <r>
    <n v="2024"/>
    <s v="Q3"/>
    <s v="Aug"/>
    <s v="WK35"/>
    <x v="164"/>
    <s v="F4405668"/>
    <s v="瞿小玉"/>
    <s v="NWEI/品質保証部/供應商品質管理課/IQC組"/>
    <s v="N2d"/>
    <s v="正常"/>
    <n v="6"/>
    <m/>
  </r>
  <r>
    <n v="2024"/>
    <s v="Q3"/>
    <s v="Aug"/>
    <s v="WK35"/>
    <x v="164"/>
    <s v="G4005871"/>
    <s v="付遲"/>
    <s v="NWEI/品質保証部/供應商品質管理課/IQC組"/>
    <s v="N2d"/>
    <s v="正常"/>
    <n v="8"/>
    <m/>
  </r>
  <r>
    <n v="2024"/>
    <s v="Q3"/>
    <s v="Aug"/>
    <s v="WK35"/>
    <x v="164"/>
    <s v="G4736596"/>
    <s v="張先鋒"/>
    <s v="NWEI/品質保証部/供應商品質管理課/IQC組"/>
    <s v="N2d"/>
    <s v="正常"/>
    <n v="8"/>
    <m/>
  </r>
  <r>
    <n v="2024"/>
    <s v="Q3"/>
    <s v="Aug"/>
    <s v="WK35"/>
    <x v="164"/>
    <s v="G5452450"/>
    <s v="李婉沅"/>
    <s v="NWEI/品質保証部/供應商品質管理課/IQC組"/>
    <s v="N2d"/>
    <s v="正常"/>
    <n v="10"/>
    <m/>
  </r>
  <r>
    <n v="2024"/>
    <s v="Q3"/>
    <s v="Aug"/>
    <s v="WK35"/>
    <x v="164"/>
    <s v="G5453710"/>
    <s v="薑丹丹"/>
    <s v="NWEI/品質保証部/供應商品質管理課/IQC組"/>
    <s v="N2d"/>
    <s v="正常"/>
    <n v="8"/>
    <m/>
  </r>
  <r>
    <n v="2024"/>
    <s v="Q3"/>
    <s v="Aug"/>
    <s v="WK35"/>
    <x v="165"/>
    <s v="F1402312"/>
    <s v="于慶科"/>
    <s v="NWEI/品質保証部/供應商品質管理課/IQC組"/>
    <s v="N2d"/>
    <s v="正常"/>
    <n v="8"/>
    <m/>
  </r>
  <r>
    <n v="2024"/>
    <s v="Q3"/>
    <s v="Aug"/>
    <s v="WK35"/>
    <x v="165"/>
    <s v="F4405668"/>
    <s v="瞿小玉"/>
    <s v="NWEI/品質保証部/供應商品質管理課/IQC組"/>
    <s v="N2d"/>
    <s v="正常"/>
    <n v="8"/>
    <m/>
  </r>
  <r>
    <n v="2024"/>
    <s v="Q3"/>
    <s v="Aug"/>
    <s v="WK35"/>
    <x v="165"/>
    <s v="G4005871"/>
    <s v="付遲"/>
    <s v="NWEI/品質保証部/供應商品質管理課/IQC組"/>
    <s v="N2d"/>
    <s v="正常"/>
    <n v="8"/>
    <m/>
  </r>
  <r>
    <n v="2024"/>
    <s v="Q3"/>
    <s v="Aug"/>
    <s v="WK35"/>
    <x v="165"/>
    <s v="G4736596"/>
    <s v="張先鋒"/>
    <s v="NWEI/品質保証部/供應商品質管理課/IQC組"/>
    <s v="N2d"/>
    <s v="正常"/>
    <n v="8"/>
    <m/>
  </r>
  <r>
    <n v="2024"/>
    <s v="Q3"/>
    <s v="Aug"/>
    <s v="WK35"/>
    <x v="165"/>
    <s v="G5452450"/>
    <s v="李婉沅"/>
    <s v="NWEI/品質保証部/供應商品質管理課/IQC組"/>
    <s v="N2d"/>
    <s v="正常"/>
    <n v="10"/>
    <m/>
  </r>
  <r>
    <n v="2024"/>
    <s v="Q3"/>
    <s v="Aug"/>
    <s v="WK35"/>
    <x v="165"/>
    <s v="G5453710"/>
    <s v="薑丹丹"/>
    <s v="NWEI/品質保証部/供應商品質管理課/IQC組"/>
    <s v="N2d"/>
    <s v="正常"/>
    <n v="8"/>
    <m/>
  </r>
  <r>
    <n v="2024"/>
    <s v="Q3"/>
    <s v="Aug"/>
    <s v="WK35"/>
    <x v="166"/>
    <s v="F1402312"/>
    <s v="于慶科"/>
    <s v="NWEI/品質保証部/供應商品質管理課/IQC組"/>
    <s v="N2d"/>
    <s v="正常"/>
    <n v="8"/>
    <m/>
  </r>
  <r>
    <n v="2024"/>
    <s v="Q3"/>
    <s v="Aug"/>
    <s v="WK35"/>
    <x v="166"/>
    <s v="F4405668"/>
    <s v="瞿小玉"/>
    <s v="NWEI/品質保証部/供應商品質管理課/IQC組"/>
    <s v="N2d"/>
    <s v="正常"/>
    <n v="8"/>
    <m/>
  </r>
  <r>
    <n v="2024"/>
    <s v="Q3"/>
    <s v="Aug"/>
    <s v="WK35"/>
    <x v="166"/>
    <s v="G4005871"/>
    <s v="付遲"/>
    <s v="NWEI/品質保証部/供應商品質管理課/IQC組"/>
    <s v="N2d"/>
    <s v="正常"/>
    <n v="8"/>
    <m/>
  </r>
  <r>
    <n v="2024"/>
    <s v="Q3"/>
    <s v="Aug"/>
    <s v="WK35"/>
    <x v="166"/>
    <s v="G4736596"/>
    <s v="張先鋒"/>
    <s v="NWEI/品質保証部/供應商品質管理課/IQC組"/>
    <s v="N2d"/>
    <s v="正常"/>
    <n v="8"/>
    <m/>
  </r>
  <r>
    <n v="2024"/>
    <s v="Q3"/>
    <s v="Aug"/>
    <s v="WK35"/>
    <x v="166"/>
    <s v="G5452450"/>
    <s v="李婉沅"/>
    <s v="NWEI/品質保証部/供應商品質管理課/IQC組"/>
    <s v="N2d"/>
    <s v="正常"/>
    <n v="10"/>
    <m/>
  </r>
  <r>
    <n v="2024"/>
    <s v="Q3"/>
    <s v="Aug"/>
    <s v="WK35"/>
    <x v="166"/>
    <s v="G5453710"/>
    <s v="薑丹丹"/>
    <s v="NWEI/品質保証部/供應商品質管理課/IQC組"/>
    <s v="N2d"/>
    <s v="正常"/>
    <n v="8"/>
    <m/>
  </r>
  <r>
    <n v="2024"/>
    <s v="Q3"/>
    <s v="Aug"/>
    <s v="WK36"/>
    <x v="167"/>
    <s v="F4405668"/>
    <s v="瞿小玉"/>
    <s v="NWEI/品質保証部/供應商品質管理課/IQC組"/>
    <s v="N2d"/>
    <s v="正常"/>
    <n v="4"/>
    <m/>
  </r>
  <r>
    <n v="2024"/>
    <s v="Q3"/>
    <s v="Aug"/>
    <s v="WK36"/>
    <x v="167"/>
    <s v="G5452450"/>
    <s v="李婉沅"/>
    <s v="NWEI/品質保証部/供應商品質管理課/IQC組"/>
    <s v="N2d"/>
    <s v="正常"/>
    <n v="8"/>
    <m/>
  </r>
  <r>
    <n v="2024"/>
    <s v="Q3"/>
    <s v="Sep"/>
    <s v="WK36"/>
    <x v="168"/>
    <s v="F1402312"/>
    <s v="于慶科"/>
    <s v="NWEI/品質保証部/供應商品質管理課/IQC組"/>
    <s v="N2d"/>
    <s v="正常"/>
    <n v="8"/>
    <m/>
  </r>
  <r>
    <n v="2024"/>
    <s v="Q3"/>
    <s v="Sep"/>
    <s v="WK36"/>
    <x v="168"/>
    <s v="F4405668"/>
    <s v="瞿小玉"/>
    <s v="NWEI/品質保証部/供應商品質管理課/IQC組"/>
    <s v="N2d"/>
    <s v="正常"/>
    <n v="8"/>
    <m/>
  </r>
  <r>
    <n v="2024"/>
    <s v="Q3"/>
    <s v="Sep"/>
    <s v="WK36"/>
    <x v="168"/>
    <s v="G4005871"/>
    <s v="付遲"/>
    <s v="NWEI/品質保証部/供應商品質管理課/IQC組"/>
    <s v="N2d"/>
    <s v="正常"/>
    <n v="8"/>
    <m/>
  </r>
  <r>
    <n v="2024"/>
    <s v="Q3"/>
    <s v="Sep"/>
    <s v="WK36"/>
    <x v="168"/>
    <s v="G4736596"/>
    <s v="張先鋒"/>
    <s v="NWEI/品質保証部/供應商品質管理課/IQC組"/>
    <s v="N2d"/>
    <s v="正常"/>
    <n v="8"/>
    <m/>
  </r>
  <r>
    <n v="2024"/>
    <s v="Q3"/>
    <s v="Sep"/>
    <s v="WK36"/>
    <x v="168"/>
    <s v="G5452450"/>
    <s v="李婉沅"/>
    <s v="NWEI/品質保証部/供應商品質管理課/IQC組"/>
    <s v="N2d"/>
    <s v="正常"/>
    <n v="10"/>
    <m/>
  </r>
  <r>
    <n v="2024"/>
    <s v="Q3"/>
    <s v="Sep"/>
    <s v="WK36"/>
    <x v="168"/>
    <s v="G5453710"/>
    <s v="薑丹丹"/>
    <s v="NWEI/品質保証部/供應商品質管理課/IQC組"/>
    <s v="N2d"/>
    <s v="正常"/>
    <n v="8"/>
    <m/>
  </r>
  <r>
    <n v="2024"/>
    <s v="Q3"/>
    <s v="Sep"/>
    <s v="WK36"/>
    <x v="169"/>
    <s v="F1402312"/>
    <s v="于慶科"/>
    <s v="NWEI/品質保証部/供應商品質管理課/IQC組"/>
    <s v="N2d"/>
    <s v="正常"/>
    <n v="8"/>
    <m/>
  </r>
  <r>
    <n v="2024"/>
    <s v="Q3"/>
    <s v="Sep"/>
    <s v="WK36"/>
    <x v="169"/>
    <s v="F4405668"/>
    <s v="瞿小玉"/>
    <s v="NWEI/品質保証部/供應商品質管理課/IQC組"/>
    <s v="N2d"/>
    <s v="正常"/>
    <n v="8"/>
    <m/>
  </r>
  <r>
    <n v="2024"/>
    <s v="Q3"/>
    <s v="Sep"/>
    <s v="WK36"/>
    <x v="169"/>
    <s v="G4005871"/>
    <s v="付遲"/>
    <s v="NWEI/品質保証部/供應商品質管理課/IQC組"/>
    <s v="N2d"/>
    <s v="正常"/>
    <n v="10"/>
    <m/>
  </r>
  <r>
    <n v="2024"/>
    <s v="Q3"/>
    <s v="Sep"/>
    <s v="WK36"/>
    <x v="169"/>
    <s v="G4736596"/>
    <s v="張先鋒"/>
    <s v="NWEI/品質保証部/供應商品質管理課/IQC組"/>
    <s v="N2d"/>
    <s v="正常"/>
    <n v="8"/>
    <m/>
  </r>
  <r>
    <n v="2024"/>
    <s v="Q3"/>
    <s v="Sep"/>
    <s v="WK36"/>
    <x v="169"/>
    <s v="G5452450"/>
    <s v="李婉沅"/>
    <s v="NWEI/品質保証部/供應商品質管理課/IQC組"/>
    <s v="N2d"/>
    <s v="正常"/>
    <n v="10"/>
    <m/>
  </r>
  <r>
    <n v="2024"/>
    <s v="Q3"/>
    <s v="Sep"/>
    <s v="WK36"/>
    <x v="169"/>
    <s v="G5453710"/>
    <s v="薑丹丹"/>
    <s v="NWEI/品質保証部/供應商品質管理課/IQC組"/>
    <s v="N2d"/>
    <s v="正常"/>
    <n v="8"/>
    <m/>
  </r>
  <r>
    <n v="2024"/>
    <s v="Q3"/>
    <s v="Sep"/>
    <s v="WK36"/>
    <x v="170"/>
    <s v="F1402312"/>
    <s v="于慶科"/>
    <s v="NWEI/品質保証部/供應商品質管理課/IQC組"/>
    <s v="N2d"/>
    <s v="正常"/>
    <n v="8"/>
    <m/>
  </r>
  <r>
    <n v="2024"/>
    <s v="Q3"/>
    <s v="Sep"/>
    <s v="WK36"/>
    <x v="170"/>
    <s v="F4405668"/>
    <s v="瞿小玉"/>
    <s v="NWEI/品質保証部/供應商品質管理課/IQC組"/>
    <s v="N2d"/>
    <s v="正常"/>
    <n v="10"/>
    <m/>
  </r>
  <r>
    <n v="2024"/>
    <s v="Q3"/>
    <s v="Sep"/>
    <s v="WK36"/>
    <x v="170"/>
    <s v="G4005871"/>
    <s v="付遲"/>
    <s v="NWEI/品質保証部/供應商品質管理課/IQC組"/>
    <s v="N2d"/>
    <s v="正常"/>
    <n v="8"/>
    <m/>
  </r>
  <r>
    <n v="2024"/>
    <s v="Q3"/>
    <s v="Sep"/>
    <s v="WK36"/>
    <x v="170"/>
    <s v="G4736596"/>
    <s v="張先鋒"/>
    <s v="NWEI/品質保証部/供應商品質管理課/IQC組"/>
    <s v="N2d"/>
    <s v="正常"/>
    <n v="8"/>
    <m/>
  </r>
  <r>
    <n v="2024"/>
    <s v="Q3"/>
    <s v="Sep"/>
    <s v="WK36"/>
    <x v="170"/>
    <s v="G5452450"/>
    <s v="李婉沅"/>
    <s v="NWEI/品質保証部/供應商品質管理課/IQC組"/>
    <s v="N2d"/>
    <s v="正常"/>
    <n v="10"/>
    <m/>
  </r>
  <r>
    <n v="2024"/>
    <s v="Q3"/>
    <s v="Sep"/>
    <s v="WK36"/>
    <x v="170"/>
    <s v="G5453710"/>
    <s v="薑丹丹"/>
    <s v="NWEI/品質保証部/供應商品質管理課/IQC組"/>
    <s v="N2d"/>
    <s v="正常"/>
    <n v="8"/>
    <m/>
  </r>
  <r>
    <n v="2024"/>
    <s v="Q3"/>
    <s v="Sep"/>
    <s v="WK36"/>
    <x v="171"/>
    <s v="F1402312"/>
    <s v="于慶科"/>
    <s v="NWEI/品質保証部/供應商品質管理課/IQC組"/>
    <s v="N2d"/>
    <s v="正常"/>
    <n v="8"/>
    <m/>
  </r>
  <r>
    <n v="2024"/>
    <s v="Q3"/>
    <s v="Sep"/>
    <s v="WK36"/>
    <x v="171"/>
    <s v="F4405668"/>
    <s v="瞿小玉"/>
    <s v="NWEI/品質保証部/供應商品質管理課/IQC組"/>
    <s v="N2d"/>
    <s v="正常"/>
    <n v="8"/>
    <m/>
  </r>
  <r>
    <n v="2024"/>
    <s v="Q3"/>
    <s v="Sep"/>
    <s v="WK36"/>
    <x v="171"/>
    <s v="G4005871"/>
    <s v="付遲"/>
    <s v="NWEI/品質保証部/供應商品質管理課/IQC組"/>
    <s v="N2d"/>
    <s v="正常"/>
    <n v="8"/>
    <m/>
  </r>
  <r>
    <n v="2024"/>
    <s v="Q3"/>
    <s v="Sep"/>
    <s v="WK36"/>
    <x v="171"/>
    <s v="G4736596"/>
    <s v="張先鋒"/>
    <s v="NWEI/品質保証部/供應商品質管理課/IQC組"/>
    <s v="N2d"/>
    <s v="正常"/>
    <n v="8"/>
    <m/>
  </r>
  <r>
    <n v="2024"/>
    <s v="Q3"/>
    <s v="Sep"/>
    <s v="WK36"/>
    <x v="171"/>
    <s v="G5452450"/>
    <s v="李婉沅"/>
    <s v="NWEI/品質保証部/供應商品質管理課/IQC組"/>
    <s v="N2d"/>
    <s v="正常"/>
    <n v="10"/>
    <m/>
  </r>
  <r>
    <n v="2024"/>
    <s v="Q3"/>
    <s v="Sep"/>
    <s v="WK36"/>
    <x v="171"/>
    <s v="G5453710"/>
    <s v="薑丹丹"/>
    <s v="NWEI/品質保証部/供應商品質管理課/IQC組"/>
    <s v="N2d"/>
    <s v="正常"/>
    <n v="8"/>
    <m/>
  </r>
  <r>
    <n v="2024"/>
    <s v="Q3"/>
    <s v="Sep"/>
    <s v="WK36"/>
    <x v="172"/>
    <s v="F1402312"/>
    <s v="于慶科"/>
    <s v="NWEI/品質保証部/供應商品質管理課/IQC組"/>
    <s v="N2d"/>
    <s v="正常"/>
    <n v="8"/>
    <m/>
  </r>
  <r>
    <n v="2024"/>
    <s v="Q3"/>
    <s v="Sep"/>
    <s v="WK36"/>
    <x v="172"/>
    <s v="F4405668"/>
    <s v="瞿小玉"/>
    <s v="NWEI/品質保証部/供應商品質管理課/IQC組"/>
    <s v="N2d"/>
    <s v="正常"/>
    <n v="8"/>
    <m/>
  </r>
  <r>
    <n v="2024"/>
    <s v="Q3"/>
    <s v="Sep"/>
    <s v="WK36"/>
    <x v="172"/>
    <s v="G4005871"/>
    <s v="付遲"/>
    <s v="NWEI/品質保証部/供應商品質管理課/IQC組"/>
    <s v="N2d"/>
    <s v="正常"/>
    <n v="8"/>
    <m/>
  </r>
  <r>
    <n v="2024"/>
    <s v="Q3"/>
    <s v="Sep"/>
    <s v="WK36"/>
    <x v="172"/>
    <s v="G4736596"/>
    <s v="張先鋒"/>
    <s v="NWEI/品質保証部/供應商品質管理課/IQC組"/>
    <s v="N2d"/>
    <s v="正常"/>
    <n v="8"/>
    <m/>
  </r>
  <r>
    <n v="2024"/>
    <s v="Q3"/>
    <s v="Sep"/>
    <s v="WK36"/>
    <x v="172"/>
    <s v="G5452450"/>
    <s v="李婉沅"/>
    <s v="NWEI/品質保証部/供應商品質管理課/IQC組"/>
    <s v="N2d"/>
    <s v="正常"/>
    <n v="10"/>
    <m/>
  </r>
  <r>
    <n v="2024"/>
    <s v="Q3"/>
    <s v="Sep"/>
    <s v="WK36"/>
    <x v="172"/>
    <s v="G5453710"/>
    <s v="薑丹丹"/>
    <s v="NWEI/品質保証部/供應商品質管理課/IQC組"/>
    <s v="N2d"/>
    <s v="正常"/>
    <n v="8"/>
    <m/>
  </r>
  <r>
    <n v="2024"/>
    <s v="Q3"/>
    <s v="Sep"/>
    <s v="WK37"/>
    <x v="173"/>
    <s v="F4405668"/>
    <s v="瞿小玉"/>
    <s v="NWEI/品質保証部/供應商品質管理課/IQC組"/>
    <s v="N2d"/>
    <s v="正常"/>
    <n v="8"/>
    <m/>
  </r>
  <r>
    <n v="2024"/>
    <s v="Q3"/>
    <s v="Sep"/>
    <s v="WK37"/>
    <x v="173"/>
    <s v="G4005871"/>
    <s v="付遲"/>
    <s v="NWEI/品質保証部/供應商品質管理課/IQC組"/>
    <s v="N2d"/>
    <s v="正常"/>
    <n v="8"/>
    <m/>
  </r>
  <r>
    <n v="2024"/>
    <s v="Q3"/>
    <s v="Sep"/>
    <s v="WK37"/>
    <x v="173"/>
    <s v="G5452450"/>
    <s v="李婉沅"/>
    <s v="NWEI/品質保証部/供應商品質管理課/IQC組"/>
    <s v="N2d"/>
    <s v="正常"/>
    <n v="8"/>
    <m/>
  </r>
  <r>
    <n v="2024"/>
    <s v="Q3"/>
    <s v="Sep"/>
    <s v="WK37"/>
    <x v="174"/>
    <s v="F1402312"/>
    <s v="于慶科"/>
    <s v="NWEI/品質保証部/供應商品質管理課/IQC組"/>
    <s v="N2d"/>
    <s v="正常"/>
    <n v="8"/>
    <m/>
  </r>
  <r>
    <n v="2024"/>
    <s v="Q3"/>
    <s v="Sep"/>
    <s v="WK37"/>
    <x v="174"/>
    <s v="F4405668"/>
    <s v="瞿小玉"/>
    <s v="NWEI/品質保証部/供應商品質管理課/IQC組"/>
    <s v="N2d"/>
    <s v="正常"/>
    <n v="8"/>
    <m/>
  </r>
  <r>
    <n v="2024"/>
    <s v="Q3"/>
    <s v="Sep"/>
    <s v="WK37"/>
    <x v="174"/>
    <s v="G4005871"/>
    <s v="付遲"/>
    <s v="NWEI/品質保証部/供應商品質管理課/IQC組"/>
    <s v="N2d"/>
    <s v="正常"/>
    <n v="8"/>
    <m/>
  </r>
  <r>
    <n v="2024"/>
    <s v="Q3"/>
    <s v="Sep"/>
    <s v="WK37"/>
    <x v="174"/>
    <s v="G4736596"/>
    <s v="張先鋒"/>
    <s v="NWEI/品質保証部/供應商品質管理課/IQC組"/>
    <s v="N2d"/>
    <s v="正常"/>
    <n v="8"/>
    <m/>
  </r>
  <r>
    <n v="2024"/>
    <s v="Q3"/>
    <s v="Sep"/>
    <s v="WK37"/>
    <x v="174"/>
    <s v="G5452450"/>
    <s v="李婉沅"/>
    <s v="NWEI/品質保証部/供應商品質管理課/IQC組"/>
    <s v="N2d"/>
    <s v="正常"/>
    <n v="10"/>
    <m/>
  </r>
  <r>
    <n v="2024"/>
    <s v="Q3"/>
    <s v="Sep"/>
    <s v="WK37"/>
    <x v="174"/>
    <s v="G5453710"/>
    <s v="薑丹丹"/>
    <s v="NWEI/品質保証部/供應商品質管理課/IQC組"/>
    <s v="N2d"/>
    <s v="正常"/>
    <n v="8"/>
    <m/>
  </r>
  <r>
    <n v="2024"/>
    <s v="Q3"/>
    <s v="Sep"/>
    <s v="WK37"/>
    <x v="175"/>
    <s v="F1402312"/>
    <s v="于慶科"/>
    <s v="NWEI/品質保証部/供應商品質管理課/IQC組"/>
    <s v="N2d"/>
    <s v="正常"/>
    <n v="8"/>
    <m/>
  </r>
  <r>
    <n v="2024"/>
    <s v="Q3"/>
    <s v="Sep"/>
    <s v="WK37"/>
    <x v="175"/>
    <s v="F4405668"/>
    <s v="瞿小玉"/>
    <s v="NWEI/品質保証部/供應商品質管理課/IQC組"/>
    <s v="N2d"/>
    <s v="正常"/>
    <n v="8"/>
    <m/>
  </r>
  <r>
    <n v="2024"/>
    <s v="Q3"/>
    <s v="Sep"/>
    <s v="WK37"/>
    <x v="175"/>
    <s v="G4005871"/>
    <s v="付遲"/>
    <s v="NWEI/品質保証部/供應商品質管理課/IQC組"/>
    <s v="N2d"/>
    <s v="正常"/>
    <n v="8"/>
    <m/>
  </r>
  <r>
    <n v="2024"/>
    <s v="Q3"/>
    <s v="Sep"/>
    <s v="WK37"/>
    <x v="175"/>
    <s v="G4736596"/>
    <s v="張先鋒"/>
    <s v="NWEI/品質保証部/供應商品質管理課/IQC組"/>
    <s v="N2d"/>
    <s v="正常"/>
    <n v="8"/>
    <m/>
  </r>
  <r>
    <n v="2024"/>
    <s v="Q3"/>
    <s v="Sep"/>
    <s v="WK37"/>
    <x v="175"/>
    <s v="G5452450"/>
    <s v="李婉沅"/>
    <s v="NWEI/品質保証部/供應商品質管理課/IQC組"/>
    <s v="N2d"/>
    <s v="正常"/>
    <n v="10"/>
    <m/>
  </r>
  <r>
    <n v="2024"/>
    <s v="Q3"/>
    <s v="Sep"/>
    <s v="WK37"/>
    <x v="175"/>
    <s v="G5453710"/>
    <s v="薑丹丹"/>
    <s v="NWEI/品質保証部/供應商品質管理課/IQC組"/>
    <s v="N2d"/>
    <s v="正常"/>
    <n v="8"/>
    <m/>
  </r>
  <r>
    <n v="2024"/>
    <s v="Q3"/>
    <s v="Sep"/>
    <s v="WK37"/>
    <x v="176"/>
    <s v="F1402312"/>
    <s v="于慶科"/>
    <s v="NWEI/品質保証部/供應商品質管理課/IQC組"/>
    <s v="N2d"/>
    <s v="正常"/>
    <n v="8"/>
    <m/>
  </r>
  <r>
    <n v="2024"/>
    <s v="Q3"/>
    <s v="Sep"/>
    <s v="WK37"/>
    <x v="176"/>
    <s v="F4405668"/>
    <s v="瞿小玉"/>
    <s v="NWEI/品質保証部/供應商品質管理課/IQC組"/>
    <s v="N2d"/>
    <s v="正常"/>
    <n v="8"/>
    <m/>
  </r>
  <r>
    <n v="2024"/>
    <s v="Q3"/>
    <s v="Sep"/>
    <s v="WK37"/>
    <x v="176"/>
    <s v="G4005871"/>
    <s v="付遲"/>
    <s v="NWEI/品質保証部/供應商品質管理課/IQC組"/>
    <s v="N2d"/>
    <s v="正常"/>
    <n v="10"/>
    <m/>
  </r>
  <r>
    <n v="2024"/>
    <s v="Q3"/>
    <s v="Sep"/>
    <s v="WK37"/>
    <x v="176"/>
    <s v="G4736596"/>
    <s v="張先鋒"/>
    <s v="NWEI/品質保証部/供應商品質管理課/IQC組"/>
    <s v="N2d"/>
    <s v="正常"/>
    <n v="8"/>
    <m/>
  </r>
  <r>
    <n v="2024"/>
    <s v="Q3"/>
    <s v="Sep"/>
    <s v="WK37"/>
    <x v="176"/>
    <s v="G5452450"/>
    <s v="李婉沅"/>
    <s v="NWEI/品質保証部/供應商品質管理課/IQC組"/>
    <s v="N2d"/>
    <s v="正常"/>
    <n v="10"/>
    <m/>
  </r>
  <r>
    <n v="2024"/>
    <s v="Q3"/>
    <s v="Sep"/>
    <s v="WK37"/>
    <x v="176"/>
    <s v="G5453710"/>
    <s v="薑丹丹"/>
    <s v="NWEI/品質保証部/供應商品質管理課/IQC組"/>
    <s v="N2d"/>
    <s v="正常"/>
    <n v="8"/>
    <m/>
  </r>
  <r>
    <n v="2024"/>
    <s v="Q3"/>
    <s v="Sep"/>
    <s v="WK37"/>
    <x v="177"/>
    <s v="F1402312"/>
    <s v="于慶科"/>
    <s v="NWEI/品質保証部/供應商品質管理課/IQC組"/>
    <s v="N2d"/>
    <s v="正常"/>
    <n v="8"/>
    <m/>
  </r>
  <r>
    <n v="2024"/>
    <s v="Q3"/>
    <s v="Sep"/>
    <s v="WK37"/>
    <x v="177"/>
    <s v="F4405668"/>
    <s v="瞿小玉"/>
    <s v="NWEI/品質保証部/供應商品質管理課/IQC組"/>
    <s v="N2d"/>
    <s v="正常"/>
    <n v="8"/>
    <m/>
  </r>
  <r>
    <n v="2024"/>
    <s v="Q3"/>
    <s v="Sep"/>
    <s v="WK37"/>
    <x v="177"/>
    <s v="G4005871"/>
    <s v="付遲"/>
    <s v="NWEI/品質保証部/供應商品質管理課/IQC組"/>
    <s v="N2d"/>
    <s v="正常"/>
    <n v="8"/>
    <m/>
  </r>
  <r>
    <n v="2024"/>
    <s v="Q3"/>
    <s v="Sep"/>
    <s v="WK37"/>
    <x v="177"/>
    <s v="G4736596"/>
    <s v="張先鋒"/>
    <s v="NWEI/品質保証部/供應商品質管理課/IQC組"/>
    <s v="N2d"/>
    <s v="正常"/>
    <n v="8"/>
    <m/>
  </r>
  <r>
    <n v="2024"/>
    <s v="Q3"/>
    <s v="Sep"/>
    <s v="WK37"/>
    <x v="177"/>
    <s v="G5452450"/>
    <s v="李婉沅"/>
    <s v="NWEI/品質保証部/供應商品質管理課/IQC組"/>
    <s v="N2d"/>
    <s v="正常"/>
    <n v="10"/>
    <m/>
  </r>
  <r>
    <n v="2024"/>
    <s v="Q3"/>
    <s v="Sep"/>
    <s v="WK37"/>
    <x v="177"/>
    <s v="G5453710"/>
    <s v="薑丹丹"/>
    <s v="NWEI/品質保証部/供應商品質管理課/IQC組"/>
    <s v="N2d"/>
    <s v="正常"/>
    <n v="8"/>
    <m/>
  </r>
  <r>
    <n v="2024"/>
    <s v="Q3"/>
    <s v="Sep"/>
    <s v="WK37"/>
    <x v="178"/>
    <s v="F1402312"/>
    <s v="于慶科"/>
    <s v="NWEI/品質保証部/供應商品質管理課/IQC組"/>
    <s v="N2d"/>
    <s v="正常"/>
    <n v="8"/>
    <m/>
  </r>
  <r>
    <n v="2024"/>
    <s v="Q3"/>
    <s v="Sep"/>
    <s v="WK37"/>
    <x v="178"/>
    <s v="F4405668"/>
    <s v="瞿小玉"/>
    <s v="NWEI/品質保証部/供應商品質管理課/IQC組"/>
    <s v="N2d"/>
    <s v="正常"/>
    <n v="8"/>
    <m/>
  </r>
  <r>
    <n v="2024"/>
    <s v="Q3"/>
    <s v="Sep"/>
    <s v="WK37"/>
    <x v="178"/>
    <s v="G4005871"/>
    <s v="付遲"/>
    <s v="NWEI/品質保証部/供應商品質管理課/IQC組"/>
    <s v="N2d"/>
    <s v="正常"/>
    <n v="8"/>
    <m/>
  </r>
  <r>
    <n v="2024"/>
    <s v="Q3"/>
    <s v="Sep"/>
    <s v="WK37"/>
    <x v="178"/>
    <s v="G5452450"/>
    <s v="李婉沅"/>
    <s v="NWEI/品質保証部/供應商品質管理課/IQC組"/>
    <s v="N2d"/>
    <s v="正常"/>
    <n v="10"/>
    <m/>
  </r>
  <r>
    <n v="2024"/>
    <s v="Q3"/>
    <s v="Sep"/>
    <s v="WK37"/>
    <x v="178"/>
    <s v="G5453710"/>
    <s v="薑丹丹"/>
    <s v="NWEI/品質保証部/供應商品質管理課/IQC組"/>
    <s v="N2d"/>
    <s v="正常"/>
    <n v="8"/>
    <m/>
  </r>
  <r>
    <n v="2024"/>
    <s v="Q3"/>
    <s v="Sep"/>
    <s v="WK38"/>
    <x v="179"/>
    <s v="F4405668"/>
    <s v="瞿小玉"/>
    <s v="NWEI/品質保証部/供應商品質管理課/IQC組"/>
    <s v="N2d"/>
    <s v="正常"/>
    <n v="8"/>
    <m/>
  </r>
  <r>
    <n v="2024"/>
    <s v="Q3"/>
    <s v="Sep"/>
    <s v="WK38"/>
    <x v="179"/>
    <s v="G5452450"/>
    <s v="李婉沅"/>
    <s v="NWEI/品質保証部/供應商品質管理課/IQC組"/>
    <s v="N2d"/>
    <s v="正常"/>
    <n v="8"/>
    <m/>
  </r>
  <r>
    <n v="2024"/>
    <s v="Q3"/>
    <s v="Sep"/>
    <s v="WK38"/>
    <x v="180"/>
    <s v="F1402312"/>
    <s v="于慶科"/>
    <s v="NWEI/品質保証部/供應商品質管理課/IQC組"/>
    <s v="N2d"/>
    <s v="正常"/>
    <n v="8"/>
    <m/>
  </r>
  <r>
    <n v="2024"/>
    <s v="Q3"/>
    <s v="Sep"/>
    <s v="WK38"/>
    <x v="180"/>
    <s v="F4405668"/>
    <s v="瞿小玉"/>
    <s v="NWEI/品質保証部/供應商品質管理課/IQC組"/>
    <s v="N2d"/>
    <s v="正常"/>
    <n v="8"/>
    <m/>
  </r>
  <r>
    <n v="2024"/>
    <s v="Q3"/>
    <s v="Sep"/>
    <s v="WK38"/>
    <x v="180"/>
    <s v="G4005871"/>
    <s v="付遲"/>
    <s v="NWEI/品質保証部/供應商品質管理課/IQC組"/>
    <s v="N2d"/>
    <s v="正常"/>
    <n v="8"/>
    <m/>
  </r>
  <r>
    <n v="2024"/>
    <s v="Q3"/>
    <s v="Sep"/>
    <s v="WK38"/>
    <x v="180"/>
    <s v="G5452450"/>
    <s v="李婉沅"/>
    <s v="NWEI/品質保証部/供應商品質管理課/IQC組"/>
    <s v="N2d"/>
    <s v="正常"/>
    <n v="10"/>
    <m/>
  </r>
  <r>
    <n v="2024"/>
    <s v="Q3"/>
    <s v="Sep"/>
    <s v="WK38"/>
    <x v="180"/>
    <s v="G5453710"/>
    <s v="薑丹丹"/>
    <s v="NWEI/品質保証部/供應商品質管理課/IQC組"/>
    <s v="N2d"/>
    <s v="正常"/>
    <n v="8"/>
    <m/>
  </r>
  <r>
    <n v="2024"/>
    <s v="Q3"/>
    <s v="Sep"/>
    <s v="WK38"/>
    <x v="181"/>
    <s v="F1402312"/>
    <s v="于慶科"/>
    <s v="NWEI/品質保証部/供應商品質管理課/IQC組"/>
    <s v="N2d"/>
    <s v="正常"/>
    <n v="8"/>
    <m/>
  </r>
  <r>
    <n v="2024"/>
    <s v="Q3"/>
    <s v="Sep"/>
    <s v="WK38"/>
    <x v="181"/>
    <s v="F4405668"/>
    <s v="瞿小玉"/>
    <s v="NWEI/品質保証部/供應商品質管理課/IQC組"/>
    <s v="N2d"/>
    <s v="正常"/>
    <n v="10"/>
    <m/>
  </r>
  <r>
    <n v="2024"/>
    <s v="Q3"/>
    <s v="Sep"/>
    <s v="WK38"/>
    <x v="181"/>
    <s v="G4005871"/>
    <s v="付遲"/>
    <s v="NWEI/品質保証部/供應商品質管理課/IQC組"/>
    <s v="N2d"/>
    <s v="正常"/>
    <n v="10"/>
    <m/>
  </r>
  <r>
    <n v="2024"/>
    <s v="Q3"/>
    <s v="Sep"/>
    <s v="WK38"/>
    <x v="181"/>
    <s v="G4736596"/>
    <s v="張先鋒"/>
    <s v="NWEI/品質保証部/供應商品質管理課/IQC組"/>
    <s v="N2d"/>
    <s v="正常"/>
    <n v="8"/>
    <m/>
  </r>
  <r>
    <n v="2024"/>
    <s v="Q3"/>
    <s v="Sep"/>
    <s v="WK38"/>
    <x v="181"/>
    <s v="G5452450"/>
    <s v="李婉沅"/>
    <s v="NWEI/品質保証部/供應商品質管理課/IQC組"/>
    <s v="N2d"/>
    <s v="正常"/>
    <n v="10"/>
    <m/>
  </r>
  <r>
    <n v="2024"/>
    <s v="Q3"/>
    <s v="Sep"/>
    <s v="WK38"/>
    <x v="181"/>
    <s v="G5453710"/>
    <s v="薑丹丹"/>
    <s v="NWEI/品質保証部/供應商品質管理課/IQC組"/>
    <s v="N2d"/>
    <s v="正常"/>
    <n v="8"/>
    <m/>
  </r>
  <r>
    <n v="2024"/>
    <s v="Q3"/>
    <s v="Sep"/>
    <s v="WK38"/>
    <x v="182"/>
    <s v="F1402312"/>
    <s v="于慶科"/>
    <s v="NWEI/品質保証部/供應商品質管理課/IQC組"/>
    <s v="N2d"/>
    <s v="正常"/>
    <n v="8"/>
    <m/>
  </r>
  <r>
    <n v="2024"/>
    <s v="Q3"/>
    <s v="Sep"/>
    <s v="WK38"/>
    <x v="182"/>
    <s v="F4405668"/>
    <s v="瞿小玉"/>
    <s v="NWEI/品質保証部/供應商品質管理課/IQC組"/>
    <s v="N2d"/>
    <s v="正常"/>
    <n v="10"/>
    <m/>
  </r>
  <r>
    <n v="2024"/>
    <s v="Q3"/>
    <s v="Sep"/>
    <s v="WK38"/>
    <x v="182"/>
    <s v="G4005871"/>
    <s v="付遲"/>
    <s v="NWEI/品質保証部/供應商品質管理課/IQC組"/>
    <s v="N2d"/>
    <s v="正常"/>
    <n v="10"/>
    <m/>
  </r>
  <r>
    <n v="2024"/>
    <s v="Q3"/>
    <s v="Sep"/>
    <s v="WK38"/>
    <x v="182"/>
    <s v="G4736596"/>
    <s v="張先鋒"/>
    <s v="NWEI/品質保証部/供應商品質管理課/IQC組"/>
    <s v="N2d"/>
    <s v="正常"/>
    <n v="8"/>
    <m/>
  </r>
  <r>
    <n v="2024"/>
    <s v="Q3"/>
    <s v="Sep"/>
    <s v="WK38"/>
    <x v="182"/>
    <s v="G5452450"/>
    <s v="李婉沅"/>
    <s v="NWEI/品質保証部/供應商品質管理課/IQC組"/>
    <s v="N2d"/>
    <s v="正常"/>
    <n v="10"/>
    <m/>
  </r>
  <r>
    <n v="2024"/>
    <s v="Q3"/>
    <s v="Sep"/>
    <s v="WK38"/>
    <x v="182"/>
    <s v="G5453710"/>
    <s v="薑丹丹"/>
    <s v="NWEI/品質保証部/供應商品質管理課/IQC組"/>
    <s v="N2d"/>
    <s v="正常"/>
    <n v="8"/>
    <m/>
  </r>
  <r>
    <n v="2024"/>
    <s v="Q3"/>
    <s v="Sep"/>
    <s v="WK38"/>
    <x v="183"/>
    <s v="F1402312"/>
    <s v="于慶科"/>
    <s v="NWEI/品質保証部/供應商品質管理課/IQC組"/>
    <s v="N2d"/>
    <s v="正常"/>
    <n v="8"/>
    <m/>
  </r>
  <r>
    <n v="2024"/>
    <s v="Q3"/>
    <s v="Sep"/>
    <s v="WK38"/>
    <x v="183"/>
    <s v="F4405668"/>
    <s v="瞿小玉"/>
    <s v="NWEI/品質保証部/供應商品質管理課/IQC組"/>
    <s v="N2d"/>
    <s v="正常"/>
    <n v="8"/>
    <m/>
  </r>
  <r>
    <n v="2024"/>
    <s v="Q3"/>
    <s v="Sep"/>
    <s v="WK38"/>
    <x v="183"/>
    <s v="G4005871"/>
    <s v="付遲"/>
    <s v="NWEI/品質保証部/供應商品質管理課/IQC組"/>
    <s v="N2d"/>
    <s v="正常"/>
    <n v="8"/>
    <m/>
  </r>
  <r>
    <n v="2024"/>
    <s v="Q3"/>
    <s v="Sep"/>
    <s v="WK38"/>
    <x v="183"/>
    <s v="G4736596"/>
    <s v="張先鋒"/>
    <s v="NWEI/品質保証部/供應商品質管理課/IQC組"/>
    <s v="N2d"/>
    <s v="正常"/>
    <n v="8"/>
    <m/>
  </r>
  <r>
    <n v="2024"/>
    <s v="Q3"/>
    <s v="Sep"/>
    <s v="WK38"/>
    <x v="183"/>
    <s v="G5452450"/>
    <s v="李婉沅"/>
    <s v="NWEI/品質保証部/供應商品質管理課/IQC組"/>
    <s v="N2d"/>
    <s v="正常"/>
    <n v="10"/>
    <m/>
  </r>
  <r>
    <n v="2024"/>
    <s v="Q3"/>
    <s v="Sep"/>
    <s v="WK38"/>
    <x v="183"/>
    <s v="G5453710"/>
    <s v="薑丹丹"/>
    <s v="NWEI/品質保証部/供應商品質管理課/IQC組"/>
    <s v="N2d"/>
    <s v="正常"/>
    <n v="8"/>
    <m/>
  </r>
  <r>
    <n v="2024"/>
    <s v="Q3"/>
    <s v="Sep"/>
    <s v="WK39"/>
    <x v="184"/>
    <s v="G4005871"/>
    <s v="付遲"/>
    <s v="NWEI/品質保証部/供應商品質管理課/IQC組"/>
    <s v="N2d"/>
    <s v="正常"/>
    <n v="8"/>
    <m/>
  </r>
  <r>
    <n v="2024"/>
    <s v="Q3"/>
    <s v="Sep"/>
    <s v="WK39"/>
    <x v="184"/>
    <s v="G5452450"/>
    <s v="李婉沅"/>
    <s v="NWEI/品質保証部/供應商品質管理課/IQC組"/>
    <s v="N2d"/>
    <s v="正常"/>
    <n v="8"/>
    <m/>
  </r>
  <r>
    <n v="2024"/>
    <s v="Q3"/>
    <s v="Sep"/>
    <s v="WK39"/>
    <x v="185"/>
    <s v="F1402312"/>
    <s v="于慶科"/>
    <s v="NWEI/品質保証部/供應商品質管理課/IQC組"/>
    <s v="N2d"/>
    <s v="正常"/>
    <n v="8"/>
    <m/>
  </r>
  <r>
    <n v="2024"/>
    <s v="Q3"/>
    <s v="Sep"/>
    <s v="WK39"/>
    <x v="185"/>
    <s v="F4405668"/>
    <s v="瞿小玉"/>
    <s v="NWEI/品質保証部/供應商品質管理課/IQC組"/>
    <s v="N2d"/>
    <s v="正常"/>
    <n v="8"/>
    <m/>
  </r>
  <r>
    <n v="2024"/>
    <s v="Q3"/>
    <s v="Sep"/>
    <s v="WK39"/>
    <x v="185"/>
    <s v="G4005871"/>
    <s v="付遲"/>
    <s v="NWEI/品質保証部/供應商品質管理課/IQC組"/>
    <s v="N2d"/>
    <s v="正常"/>
    <n v="8"/>
    <m/>
  </r>
  <r>
    <n v="2024"/>
    <s v="Q3"/>
    <s v="Sep"/>
    <s v="WK39"/>
    <x v="185"/>
    <s v="G4736596"/>
    <s v="張先鋒"/>
    <s v="NWEI/品質保証部/供應商品質管理課/IQC組"/>
    <s v="N2d"/>
    <s v="正常"/>
    <n v="8"/>
    <m/>
  </r>
  <r>
    <n v="2024"/>
    <s v="Q3"/>
    <s v="Sep"/>
    <s v="WK39"/>
    <x v="185"/>
    <s v="G5452450"/>
    <s v="李婉沅"/>
    <s v="NWEI/品質保証部/供應商品質管理課/IQC組"/>
    <s v="N2d"/>
    <s v="正常"/>
    <n v="10"/>
    <m/>
  </r>
  <r>
    <n v="2024"/>
    <s v="Q3"/>
    <s v="Sep"/>
    <s v="WK39"/>
    <x v="185"/>
    <s v="G5453710"/>
    <s v="薑丹丹"/>
    <s v="NWEI/品質保証部/供應商品質管理課/IQC組"/>
    <s v="N2d"/>
    <s v="正常"/>
    <n v="8"/>
    <m/>
  </r>
  <r>
    <n v="2024"/>
    <s v="Q3"/>
    <s v="Sep"/>
    <s v="WK39"/>
    <x v="186"/>
    <s v="F1402312"/>
    <s v="于慶科"/>
    <s v="NWEI/品質保証部/供應商品質管理課/IQC組"/>
    <s v="N2d"/>
    <s v="正常"/>
    <n v="8"/>
    <m/>
  </r>
  <r>
    <n v="2024"/>
    <s v="Q3"/>
    <s v="Sep"/>
    <s v="WK39"/>
    <x v="186"/>
    <s v="F4405668"/>
    <s v="瞿小玉"/>
    <s v="NWEI/品質保証部/供應商品質管理課/IQC組"/>
    <s v="N2d"/>
    <s v="正常"/>
    <n v="8"/>
    <m/>
  </r>
  <r>
    <n v="2024"/>
    <s v="Q3"/>
    <s v="Sep"/>
    <s v="WK39"/>
    <x v="186"/>
    <s v="G4005871"/>
    <s v="付遲"/>
    <s v="NWEI/品質保証部/供應商品質管理課/IQC組"/>
    <s v="N2d"/>
    <s v="正常"/>
    <n v="10"/>
    <m/>
  </r>
  <r>
    <n v="2024"/>
    <s v="Q3"/>
    <s v="Sep"/>
    <s v="WK39"/>
    <x v="186"/>
    <s v="G4736596"/>
    <s v="張先鋒"/>
    <s v="NWEI/品質保証部/供應商品質管理課/IQC組"/>
    <s v="N2d"/>
    <s v="正常"/>
    <n v="8"/>
    <m/>
  </r>
  <r>
    <n v="2024"/>
    <s v="Q3"/>
    <s v="Sep"/>
    <s v="WK39"/>
    <x v="186"/>
    <s v="G5452450"/>
    <s v="李婉沅"/>
    <s v="NWEI/品質保証部/供應商品質管理課/IQC組"/>
    <s v="N2d"/>
    <s v="正常"/>
    <n v="10"/>
    <m/>
  </r>
  <r>
    <n v="2024"/>
    <s v="Q3"/>
    <s v="Sep"/>
    <s v="WK39"/>
    <x v="186"/>
    <s v="G5453710"/>
    <s v="薑丹丹"/>
    <s v="NWEI/品質保証部/供應商品質管理課/IQC組"/>
    <s v="N2d"/>
    <s v="正常"/>
    <n v="8"/>
    <m/>
  </r>
  <r>
    <n v="2024"/>
    <s v="Q3"/>
    <s v="Sep"/>
    <s v="WK39"/>
    <x v="187"/>
    <s v="F1402312"/>
    <s v="于慶科"/>
    <s v="NWEI/品質保証部/供應商品質管理課/IQC組"/>
    <s v="N2d"/>
    <s v="正常"/>
    <n v="8"/>
    <m/>
  </r>
  <r>
    <n v="2024"/>
    <s v="Q3"/>
    <s v="Sep"/>
    <s v="WK39"/>
    <x v="187"/>
    <s v="F4405668"/>
    <s v="瞿小玉"/>
    <s v="NWEI/品質保証部/供應商品質管理課/IQC組"/>
    <s v="N2d"/>
    <s v="正常"/>
    <n v="8"/>
    <m/>
  </r>
  <r>
    <n v="2024"/>
    <s v="Q3"/>
    <s v="Sep"/>
    <s v="WK39"/>
    <x v="187"/>
    <s v="G4005871"/>
    <s v="付遲"/>
    <s v="NWEI/品質保証部/供應商品質管理課/IQC組"/>
    <s v="N2d"/>
    <s v="正常"/>
    <n v="8"/>
    <m/>
  </r>
  <r>
    <n v="2024"/>
    <s v="Q3"/>
    <s v="Sep"/>
    <s v="WK39"/>
    <x v="187"/>
    <s v="G4736596"/>
    <s v="張先鋒"/>
    <s v="NWEI/品質保証部/供應商品質管理課/IQC組"/>
    <s v="N2d"/>
    <s v="正常"/>
    <n v="8"/>
    <m/>
  </r>
  <r>
    <n v="2024"/>
    <s v="Q3"/>
    <s v="Sep"/>
    <s v="WK39"/>
    <x v="187"/>
    <s v="G5452450"/>
    <s v="李婉沅"/>
    <s v="NWEI/品質保証部/供應商品質管理課/IQC組"/>
    <s v="N2d"/>
    <s v="正常"/>
    <n v="10"/>
    <m/>
  </r>
  <r>
    <n v="2024"/>
    <s v="Q3"/>
    <s v="Sep"/>
    <s v="WK39"/>
    <x v="187"/>
    <s v="G5453710"/>
    <s v="薑丹丹"/>
    <s v="NWEI/品質保証部/供應商品質管理課/IQC組"/>
    <s v="N2d"/>
    <s v="正常"/>
    <n v="8"/>
    <m/>
  </r>
  <r>
    <n v="2024"/>
    <s v="Q3"/>
    <s v="Sep"/>
    <s v="WK39"/>
    <x v="188"/>
    <s v="F1402312"/>
    <s v="于慶科"/>
    <s v="NWEI/品質保証部/供應商品質管理課/IQC組"/>
    <s v="N2d"/>
    <s v="正常"/>
    <n v="8"/>
    <m/>
  </r>
  <r>
    <n v="2024"/>
    <s v="Q3"/>
    <s v="Sep"/>
    <s v="WK39"/>
    <x v="188"/>
    <s v="F4405668"/>
    <s v="瞿小玉"/>
    <s v="NWEI/品質保証部/供應商品質管理課/IQC組"/>
    <s v="N2d"/>
    <s v="正常"/>
    <n v="8"/>
    <m/>
  </r>
  <r>
    <n v="2024"/>
    <s v="Q3"/>
    <s v="Sep"/>
    <s v="WK39"/>
    <x v="188"/>
    <s v="G4005871"/>
    <s v="付遲"/>
    <s v="NWEI/品質保証部/供應商品質管理課/IQC組"/>
    <s v="N2d"/>
    <s v="正常"/>
    <n v="8"/>
    <m/>
  </r>
  <r>
    <n v="2024"/>
    <s v="Q3"/>
    <s v="Sep"/>
    <s v="WK39"/>
    <x v="188"/>
    <s v="G4736596"/>
    <s v="張先鋒"/>
    <s v="NWEI/品質保証部/供應商品質管理課/IQC組"/>
    <s v="N2d"/>
    <s v="正常"/>
    <n v="8"/>
    <m/>
  </r>
  <r>
    <n v="2024"/>
    <s v="Q3"/>
    <s v="Sep"/>
    <s v="WK39"/>
    <x v="188"/>
    <s v="G5452450"/>
    <s v="李婉沅"/>
    <s v="NWEI/品質保証部/供應商品質管理課/IQC組"/>
    <s v="N2d"/>
    <s v="正常"/>
    <n v="10"/>
    <m/>
  </r>
  <r>
    <n v="2024"/>
    <s v="Q3"/>
    <s v="Sep"/>
    <s v="WK39"/>
    <x v="188"/>
    <s v="G5453710"/>
    <s v="薑丹丹"/>
    <s v="NWEI/品質保証部/供應商品質管理課/IQC組"/>
    <s v="N2d"/>
    <s v="正常"/>
    <n v="8"/>
    <m/>
  </r>
  <r>
    <n v="2024"/>
    <s v="Q3"/>
    <s v="Sep"/>
    <s v="WK39"/>
    <x v="189"/>
    <s v="F1402312"/>
    <s v="于慶科"/>
    <s v="NWEI/品質保証部/供應商品質管理課/IQC組"/>
    <s v="N2d"/>
    <s v="正常"/>
    <n v="8"/>
    <m/>
  </r>
  <r>
    <n v="2024"/>
    <s v="Q3"/>
    <s v="Sep"/>
    <s v="WK39"/>
    <x v="189"/>
    <s v="F4405668"/>
    <s v="瞿小玉"/>
    <s v="NWEI/品質保証部/供應商品質管理課/IQC組"/>
    <s v="N2d"/>
    <s v="正常"/>
    <n v="8"/>
    <m/>
  </r>
  <r>
    <n v="2024"/>
    <s v="Q3"/>
    <s v="Sep"/>
    <s v="WK39"/>
    <x v="189"/>
    <s v="G4005871"/>
    <s v="付遲"/>
    <s v="NWEI/品質保証部/供應商品質管理課/IQC組"/>
    <s v="N2d"/>
    <s v="正常"/>
    <n v="8"/>
    <m/>
  </r>
  <r>
    <n v="2024"/>
    <s v="Q3"/>
    <s v="Sep"/>
    <s v="WK39"/>
    <x v="189"/>
    <s v="G4736596"/>
    <s v="張先鋒"/>
    <s v="NWEI/品質保証部/供應商品質管理課/IQC組"/>
    <s v="N2d"/>
    <s v="正常"/>
    <n v="8"/>
    <m/>
  </r>
  <r>
    <n v="2024"/>
    <s v="Q3"/>
    <s v="Sep"/>
    <s v="WK39"/>
    <x v="189"/>
    <s v="G5452450"/>
    <s v="李婉沅"/>
    <s v="NWEI/品質保証部/供應商品質管理課/IQC組"/>
    <s v="N2d"/>
    <s v="正常"/>
    <n v="8"/>
    <m/>
  </r>
  <r>
    <n v="2024"/>
    <s v="Q3"/>
    <s v="Sep"/>
    <s v="WK39"/>
    <x v="189"/>
    <s v="G5453710"/>
    <s v="薑丹丹"/>
    <s v="NWEI/品質保証部/供應商品質管理課/IQC組"/>
    <s v="N2d"/>
    <s v="正常"/>
    <n v="8"/>
    <m/>
  </r>
  <r>
    <n v="2024"/>
    <s v="Q3"/>
    <s v="Sep"/>
    <s v="WK40"/>
    <x v="190"/>
    <s v="F4405668"/>
    <s v="瞿小玉"/>
    <s v="NWEI/品質保証部/供應商品質管理課/IQC組"/>
    <s v="N2d"/>
    <s v="正常"/>
    <n v="8"/>
    <m/>
  </r>
  <r>
    <n v="2024"/>
    <s v="Q3"/>
    <s v="Sep"/>
    <s v="WK40"/>
    <x v="190"/>
    <s v="G4736596"/>
    <s v="張先鋒"/>
    <s v="NWEI/品質保証部/供應商品質管理課/IQC組"/>
    <s v="N2d"/>
    <s v="正常"/>
    <n v="8"/>
    <m/>
  </r>
  <r>
    <n v="2024"/>
    <s v="Q3"/>
    <s v="Sep"/>
    <s v="WK40"/>
    <x v="190"/>
    <s v="G5453710"/>
    <s v="薑丹丹"/>
    <s v="NWEI/品質保証部/供應商品質管理課/IQC組"/>
    <s v="N2d"/>
    <s v="正常"/>
    <n v="4"/>
    <m/>
  </r>
  <r>
    <n v="2024"/>
    <s v="Q4"/>
    <s v="Oct"/>
    <s v="WK40"/>
    <x v="191"/>
    <s v="F4405668"/>
    <s v="瞿小玉"/>
    <s v="NWEI/品質保証部/供應商品質管理課/IQC組"/>
    <s v="N2d"/>
    <s v="正常"/>
    <n v="8"/>
    <m/>
  </r>
  <r>
    <n v="2024"/>
    <s v="Q4"/>
    <s v="Oct"/>
    <s v="WK40"/>
    <x v="191"/>
    <s v="G4736596"/>
    <s v="張先鋒"/>
    <s v="NWEI/品質保証部/供應商品質管理課/IQC組"/>
    <s v="N2d"/>
    <s v="正常"/>
    <n v="8"/>
    <m/>
  </r>
  <r>
    <n v="2024"/>
    <s v="Q4"/>
    <s v="Oct"/>
    <s v="WK40"/>
    <x v="191"/>
    <s v="G5453710"/>
    <s v="薑丹丹"/>
    <s v="NWEI/品質保証部/供應商品質管理課/IQC組"/>
    <s v="N2d"/>
    <s v="正常"/>
    <n v="8"/>
    <m/>
  </r>
  <r>
    <n v="2024"/>
    <s v="Q4"/>
    <s v="Oct"/>
    <s v="WK41"/>
    <x v="192"/>
    <s v="F4405668"/>
    <s v="瞿小玉"/>
    <s v="NWEI/品質保証部/供應商品質管理課/IQC組"/>
    <s v="N2d"/>
    <s v="正常"/>
    <n v="8"/>
    <m/>
  </r>
  <r>
    <n v="2024"/>
    <s v="Q4"/>
    <s v="Oct"/>
    <s v="WK41"/>
    <x v="193"/>
    <s v="F1402312"/>
    <s v="于慶科"/>
    <s v="NWEI/品質保証部/供應商品質管理課/IQC組"/>
    <s v="N2d"/>
    <s v="正常"/>
    <n v="8"/>
    <m/>
  </r>
  <r>
    <n v="2024"/>
    <s v="Q4"/>
    <s v="Oct"/>
    <s v="WK41"/>
    <x v="193"/>
    <s v="F1406653"/>
    <s v="黃偉"/>
    <s v="NWEI/品質保証部/供應商品質管理課/IQC組"/>
    <s v="N2d"/>
    <s v="正常"/>
    <n v="8"/>
    <m/>
  </r>
  <r>
    <n v="2024"/>
    <s v="Q4"/>
    <s v="Oct"/>
    <s v="WK41"/>
    <x v="193"/>
    <s v="G4736596"/>
    <s v="張先鋒"/>
    <s v="NWEI/品質保証部/供應商品質管理課/IQC組"/>
    <s v="N2d"/>
    <s v="正常"/>
    <n v="8"/>
    <m/>
  </r>
  <r>
    <n v="2024"/>
    <s v="Q4"/>
    <s v="Oct"/>
    <s v="WK41"/>
    <x v="193"/>
    <s v="G5452450"/>
    <s v="李婉沅"/>
    <s v="NWEI/品質保証部/供應商品質管理課/IQC組"/>
    <s v="N2d"/>
    <s v="正常"/>
    <n v="10"/>
    <m/>
  </r>
  <r>
    <n v="2024"/>
    <s v="Q4"/>
    <s v="Oct"/>
    <s v="WK41"/>
    <x v="193"/>
    <s v="G5453710"/>
    <s v="薑丹丹"/>
    <s v="NWEI/品質保証部/供應商品質管理課/IQC組"/>
    <s v="N2d"/>
    <s v="正常"/>
    <n v="8"/>
    <m/>
  </r>
  <r>
    <n v="2024"/>
    <s v="Q4"/>
    <s v="Oct"/>
    <s v="WK41"/>
    <x v="194"/>
    <s v="F1402312"/>
    <s v="于慶科"/>
    <s v="NWEI/品質保証部/供應商品質管理課/IQC組"/>
    <s v="N2d"/>
    <s v="正常"/>
    <n v="8"/>
    <m/>
  </r>
  <r>
    <n v="2024"/>
    <s v="Q4"/>
    <s v="Oct"/>
    <s v="WK41"/>
    <x v="194"/>
    <s v="F1406653"/>
    <s v="黃偉"/>
    <s v="NWEI/品質保証部/供應商品質管理課/IQC組"/>
    <s v="N2d"/>
    <s v="正常"/>
    <n v="8"/>
    <m/>
  </r>
  <r>
    <n v="2024"/>
    <s v="Q4"/>
    <s v="Oct"/>
    <s v="WK41"/>
    <x v="194"/>
    <s v="G4005871"/>
    <s v="付遲"/>
    <s v="NWEI/品質保証部/供應商品質管理課/IQC組"/>
    <s v="N2d"/>
    <s v="正常"/>
    <n v="8"/>
    <m/>
  </r>
  <r>
    <n v="2024"/>
    <s v="Q4"/>
    <s v="Oct"/>
    <s v="WK41"/>
    <x v="194"/>
    <s v="G4736596"/>
    <s v="張先鋒"/>
    <s v="NWEI/品質保証部/供應商品質管理課/IQC組"/>
    <s v="N2d"/>
    <s v="正常"/>
    <n v="8"/>
    <m/>
  </r>
  <r>
    <n v="2024"/>
    <s v="Q4"/>
    <s v="Oct"/>
    <s v="WK41"/>
    <x v="194"/>
    <s v="G5452450"/>
    <s v="李婉沅"/>
    <s v="NWEI/品質保証部/供應商品質管理課/IQC組"/>
    <s v="N2d"/>
    <s v="正常"/>
    <n v="10"/>
    <m/>
  </r>
  <r>
    <n v="2024"/>
    <s v="Q4"/>
    <s v="Oct"/>
    <s v="WK41"/>
    <x v="194"/>
    <s v="G5453710"/>
    <s v="薑丹丹"/>
    <s v="NWEI/品質保証部/供應商品質管理課/IQC組"/>
    <s v="N2d"/>
    <s v="正常"/>
    <n v="8"/>
    <m/>
  </r>
  <r>
    <n v="2024"/>
    <s v="Q4"/>
    <s v="Oct"/>
    <s v="WK41"/>
    <x v="195"/>
    <s v="F1402312"/>
    <s v="于慶科"/>
    <s v="NWEI/品質保証部/供應商品質管理課/IQC組"/>
    <s v="N2d"/>
    <s v="正常"/>
    <n v="8"/>
    <m/>
  </r>
  <r>
    <n v="2024"/>
    <s v="Q4"/>
    <s v="Oct"/>
    <s v="WK41"/>
    <x v="195"/>
    <s v="F1406653"/>
    <s v="黃偉"/>
    <s v="NWEI/品質保証部/供應商品質管理課/IQC組"/>
    <s v="N2d"/>
    <s v="正常"/>
    <n v="8"/>
    <m/>
  </r>
  <r>
    <n v="2024"/>
    <s v="Q4"/>
    <s v="Oct"/>
    <s v="WK41"/>
    <x v="195"/>
    <s v="G4005871"/>
    <s v="付遲"/>
    <s v="NWEI/品質保証部/供應商品質管理課/IQC組"/>
    <s v="N2d"/>
    <s v="正常"/>
    <n v="8"/>
    <m/>
  </r>
  <r>
    <n v="2024"/>
    <s v="Q4"/>
    <s v="Oct"/>
    <s v="WK41"/>
    <x v="195"/>
    <s v="G4736596"/>
    <s v="張先鋒"/>
    <s v="NWEI/品質保証部/供應商品質管理課/IQC組"/>
    <s v="N2d"/>
    <s v="正常"/>
    <n v="8"/>
    <m/>
  </r>
  <r>
    <n v="2024"/>
    <s v="Q4"/>
    <s v="Oct"/>
    <s v="WK41"/>
    <x v="195"/>
    <s v="G5452450"/>
    <s v="李婉沅"/>
    <s v="NWEI/品質保証部/供應商品質管理課/IQC組"/>
    <s v="N2d"/>
    <s v="正常"/>
    <n v="10"/>
    <m/>
  </r>
  <r>
    <n v="2024"/>
    <s v="Q4"/>
    <s v="Oct"/>
    <s v="WK41"/>
    <x v="195"/>
    <s v="G5453710"/>
    <s v="薑丹丹"/>
    <s v="NWEI/品質保証部/供應商品質管理課/IQC組"/>
    <s v="N2d"/>
    <s v="正常"/>
    <n v="8"/>
    <m/>
  </r>
  <r>
    <n v="2024"/>
    <s v="Q4"/>
    <s v="Oct"/>
    <s v="WK41"/>
    <x v="196"/>
    <s v="F1402312"/>
    <s v="于慶科"/>
    <s v="NWEI/品質保証部/供應商品質管理課/IQC組"/>
    <s v="N2d"/>
    <s v="正常"/>
    <n v="8"/>
    <m/>
  </r>
  <r>
    <n v="2024"/>
    <s v="Q4"/>
    <s v="Oct"/>
    <s v="WK41"/>
    <x v="196"/>
    <s v="F1406653"/>
    <s v="黃偉"/>
    <s v="NWEI/品質保証部/供應商品質管理課/IQC組"/>
    <s v="N2d"/>
    <s v="正常"/>
    <n v="8"/>
    <m/>
  </r>
  <r>
    <n v="2024"/>
    <s v="Q4"/>
    <s v="Oct"/>
    <s v="WK41"/>
    <x v="196"/>
    <s v="G4005871"/>
    <s v="付遲"/>
    <s v="NWEI/品質保証部/供應商品質管理課/IQC組"/>
    <s v="N2d"/>
    <s v="正常"/>
    <n v="8"/>
    <m/>
  </r>
  <r>
    <n v="2024"/>
    <s v="Q4"/>
    <s v="Oct"/>
    <s v="WK41"/>
    <x v="196"/>
    <s v="G4736596"/>
    <s v="張先鋒"/>
    <s v="NWEI/品質保証部/供應商品質管理課/IQC組"/>
    <s v="N2d"/>
    <s v="正常"/>
    <n v="8"/>
    <m/>
  </r>
  <r>
    <n v="2024"/>
    <s v="Q4"/>
    <s v="Oct"/>
    <s v="WK41"/>
    <x v="196"/>
    <s v="G5452450"/>
    <s v="李婉沅"/>
    <s v="NWEI/品質保証部/供應商品質管理課/IQC組"/>
    <s v="N2d"/>
    <s v="正常"/>
    <n v="10"/>
    <m/>
  </r>
  <r>
    <n v="2024"/>
    <s v="Q4"/>
    <s v="Oct"/>
    <s v="WK41"/>
    <x v="196"/>
    <s v="G5453710"/>
    <s v="薑丹丹"/>
    <s v="NWEI/品質保証部/供應商品質管理課/IQC組"/>
    <s v="N2d"/>
    <s v="正常"/>
    <n v="8"/>
    <m/>
  </r>
  <r>
    <n v="2024"/>
    <s v="Q4"/>
    <s v="Oct"/>
    <s v="WK41"/>
    <x v="197"/>
    <s v="F1402312"/>
    <s v="于慶科"/>
    <s v="NWEI/品質保証部/供應商品質管理課/IQC組"/>
    <s v="N2d"/>
    <s v="正常"/>
    <n v="8"/>
    <m/>
  </r>
  <r>
    <n v="2024"/>
    <s v="Q4"/>
    <s v="Oct"/>
    <s v="WK41"/>
    <x v="197"/>
    <s v="F1406653"/>
    <s v="黃偉"/>
    <s v="NWEI/品質保証部/供應商品質管理課/IQC組"/>
    <s v="N2d"/>
    <s v="正常"/>
    <n v="8"/>
    <m/>
  </r>
  <r>
    <n v="2024"/>
    <s v="Q4"/>
    <s v="Oct"/>
    <s v="WK41"/>
    <x v="197"/>
    <s v="G4005871"/>
    <s v="付遲"/>
    <s v="NWEI/品質保証部/供應商品質管理課/IQC組"/>
    <s v="N2d"/>
    <s v="正常"/>
    <n v="8"/>
    <m/>
  </r>
  <r>
    <n v="2024"/>
    <s v="Q4"/>
    <s v="Oct"/>
    <s v="WK41"/>
    <x v="197"/>
    <s v="G4736596"/>
    <s v="張先鋒"/>
    <s v="NWEI/品質保証部/供應商品質管理課/IQC組"/>
    <s v="N2d"/>
    <s v="正常"/>
    <n v="8"/>
    <m/>
  </r>
  <r>
    <n v="2024"/>
    <s v="Q4"/>
    <s v="Oct"/>
    <s v="WK41"/>
    <x v="197"/>
    <s v="G5452450"/>
    <s v="李婉沅"/>
    <s v="NWEI/品質保証部/供應商品質管理課/IQC組"/>
    <s v="N2d"/>
    <s v="正常"/>
    <n v="8"/>
    <m/>
  </r>
  <r>
    <n v="2024"/>
    <s v="Q4"/>
    <s v="Oct"/>
    <s v="WK41"/>
    <x v="197"/>
    <s v="G5453710"/>
    <s v="薑丹丹"/>
    <s v="NWEI/品質保証部/供應商品質管理課/IQC組"/>
    <s v="N2d"/>
    <s v="正常"/>
    <n v="8"/>
    <m/>
  </r>
  <r>
    <n v="2024"/>
    <s v="Q4"/>
    <s v="Oct"/>
    <s v="WK42"/>
    <x v="198"/>
    <s v="G4005871"/>
    <s v="付遲"/>
    <s v="NWEI/品質保証部/供應商品質管理課/IQC組"/>
    <s v="N2d"/>
    <s v="正常"/>
    <n v="8"/>
    <m/>
  </r>
  <r>
    <n v="2024"/>
    <s v="Q4"/>
    <s v="Oct"/>
    <s v="WK42"/>
    <x v="198"/>
    <s v="G5452450"/>
    <s v="李婉沅"/>
    <s v="NWEI/品質保証部/供應商品質管理課/IQC組"/>
    <s v="N2d"/>
    <s v="正常"/>
    <n v="8"/>
    <m/>
  </r>
  <r>
    <n v="2024"/>
    <s v="Q4"/>
    <s v="Oct"/>
    <s v="WK42"/>
    <x v="199"/>
    <s v="F1402312"/>
    <s v="于慶科"/>
    <s v="NWEI/品質保証部/供應商品質管理課/IQC組"/>
    <s v="N2d"/>
    <s v="正常"/>
    <n v="8"/>
    <m/>
  </r>
  <r>
    <n v="2024"/>
    <s v="Q4"/>
    <s v="Oct"/>
    <s v="WK42"/>
    <x v="199"/>
    <s v="F1406653"/>
    <s v="黃偉"/>
    <s v="NWEI/品質保証部/供應商品質管理課/IQC組"/>
    <s v="N2d"/>
    <s v="正常"/>
    <n v="8"/>
    <m/>
  </r>
  <r>
    <n v="2024"/>
    <s v="Q4"/>
    <s v="Oct"/>
    <s v="WK42"/>
    <x v="199"/>
    <s v="G4005871"/>
    <s v="付遲"/>
    <s v="NWEI/品質保証部/供應商品質管理課/IQC組"/>
    <s v="N2d"/>
    <s v="正常"/>
    <n v="8"/>
    <m/>
  </r>
  <r>
    <n v="2024"/>
    <s v="Q4"/>
    <s v="Oct"/>
    <s v="WK42"/>
    <x v="199"/>
    <s v="G4736596"/>
    <s v="張先鋒"/>
    <s v="NWEI/品質保証部/供應商品質管理課/IQC組"/>
    <s v="N2d"/>
    <s v="正常"/>
    <n v="8"/>
    <m/>
  </r>
  <r>
    <n v="2024"/>
    <s v="Q4"/>
    <s v="Oct"/>
    <s v="WK42"/>
    <x v="199"/>
    <s v="G5452450"/>
    <s v="李婉沅"/>
    <s v="NWEI/品質保証部/供應商品質管理課/IQC組"/>
    <s v="N2d"/>
    <s v="正常"/>
    <n v="8"/>
    <m/>
  </r>
  <r>
    <n v="2024"/>
    <s v="Q4"/>
    <s v="Oct"/>
    <s v="WK42"/>
    <x v="199"/>
    <s v="G5453710"/>
    <s v="薑丹丹"/>
    <s v="NWEI/品質保証部/供應商品質管理課/IQC組"/>
    <s v="N2d"/>
    <s v="正常"/>
    <n v="4"/>
    <m/>
  </r>
  <r>
    <n v="2024"/>
    <s v="Q4"/>
    <s v="Oct"/>
    <s v="WK42"/>
    <x v="200"/>
    <s v="F1402312"/>
    <s v="于慶科"/>
    <s v="NWEI/品質保証部/供應商品質管理課/IQC組"/>
    <s v="N2d"/>
    <s v="正常"/>
    <n v="8"/>
    <m/>
  </r>
  <r>
    <n v="2024"/>
    <s v="Q4"/>
    <s v="Oct"/>
    <s v="WK42"/>
    <x v="200"/>
    <s v="F1406653"/>
    <s v="黃偉"/>
    <s v="NWEI/品質保証部/供應商品質管理課/IQC組"/>
    <s v="N2d"/>
    <s v="正常"/>
    <n v="8"/>
    <m/>
  </r>
  <r>
    <n v="2024"/>
    <s v="Q4"/>
    <s v="Oct"/>
    <s v="WK42"/>
    <x v="200"/>
    <s v="G4005871"/>
    <s v="付遲"/>
    <s v="NWEI/品質保証部/供應商品質管理課/IQC組"/>
    <s v="N2d"/>
    <s v="正常"/>
    <n v="8"/>
    <m/>
  </r>
  <r>
    <n v="2024"/>
    <s v="Q4"/>
    <s v="Oct"/>
    <s v="WK42"/>
    <x v="200"/>
    <s v="G4736596"/>
    <s v="張先鋒"/>
    <s v="NWEI/品質保証部/供應商品質管理課/IQC組"/>
    <s v="N2d"/>
    <s v="正常"/>
    <n v="8"/>
    <m/>
  </r>
  <r>
    <n v="2024"/>
    <s v="Q4"/>
    <s v="Oct"/>
    <s v="WK42"/>
    <x v="200"/>
    <s v="G5452450"/>
    <s v="李婉沅"/>
    <s v="NWEI/品質保証部/供應商品質管理課/IQC組"/>
    <s v="N2d"/>
    <s v="正常"/>
    <n v="10"/>
    <m/>
  </r>
  <r>
    <n v="2024"/>
    <s v="Q4"/>
    <s v="Oct"/>
    <s v="WK42"/>
    <x v="200"/>
    <s v="G5453710"/>
    <s v="薑丹丹"/>
    <s v="NWEI/品質保証部/供應商品質管理課/IQC組"/>
    <s v="N2d"/>
    <s v="正常"/>
    <n v="8"/>
    <m/>
  </r>
  <r>
    <n v="2024"/>
    <s v="Q4"/>
    <s v="Oct"/>
    <s v="WK42"/>
    <x v="201"/>
    <s v="F1402312"/>
    <s v="于慶科"/>
    <s v="NWEI/品質保証部/供應商品質管理課/IQC組"/>
    <s v="N2d"/>
    <s v="正常"/>
    <n v="8"/>
    <m/>
  </r>
  <r>
    <n v="2024"/>
    <s v="Q4"/>
    <s v="Oct"/>
    <s v="WK42"/>
    <x v="201"/>
    <s v="F1406653"/>
    <s v="黃偉"/>
    <s v="NWEI/品質保証部/供應商品質管理課/IQC組"/>
    <s v="N2d"/>
    <s v="正常"/>
    <n v="8"/>
    <m/>
  </r>
  <r>
    <n v="2024"/>
    <s v="Q4"/>
    <s v="Oct"/>
    <s v="WK42"/>
    <x v="201"/>
    <s v="G4005871"/>
    <s v="付遲"/>
    <s v="NWEI/品質保証部/供應商品質管理課/IQC組"/>
    <s v="N2d"/>
    <s v="正常"/>
    <n v="8"/>
    <m/>
  </r>
  <r>
    <n v="2024"/>
    <s v="Q4"/>
    <s v="Oct"/>
    <s v="WK42"/>
    <x v="201"/>
    <s v="G4736596"/>
    <s v="張先鋒"/>
    <s v="NWEI/品質保証部/供應商品質管理課/IQC組"/>
    <s v="N2d"/>
    <s v="正常"/>
    <n v="8"/>
    <m/>
  </r>
  <r>
    <n v="2024"/>
    <s v="Q4"/>
    <s v="Oct"/>
    <s v="WK42"/>
    <x v="201"/>
    <s v="G5452450"/>
    <s v="李婉沅"/>
    <s v="NWEI/品質保証部/供應商品質管理課/IQC組"/>
    <s v="N2d"/>
    <s v="正常"/>
    <n v="10"/>
    <m/>
  </r>
  <r>
    <n v="2024"/>
    <s v="Q4"/>
    <s v="Oct"/>
    <s v="WK42"/>
    <x v="201"/>
    <s v="G5453710"/>
    <s v="薑丹丹"/>
    <s v="NWEI/品質保証部/供應商品質管理課/IQC組"/>
    <s v="N2d"/>
    <s v="正常"/>
    <n v="8"/>
    <m/>
  </r>
  <r>
    <n v="2024"/>
    <s v="Q4"/>
    <s v="Oct"/>
    <s v="WK42"/>
    <x v="202"/>
    <s v="F1402312"/>
    <s v="于慶科"/>
    <s v="NWEI/品質保証部/供應商品質管理課/IQC組"/>
    <s v="N2d"/>
    <s v="正常"/>
    <n v="8"/>
    <m/>
  </r>
  <r>
    <n v="2024"/>
    <s v="Q4"/>
    <s v="Oct"/>
    <s v="WK42"/>
    <x v="202"/>
    <s v="F1406653"/>
    <s v="黃偉"/>
    <s v="NWEI/品質保証部/供應商品質管理課/IQC組"/>
    <s v="N2d"/>
    <s v="正常"/>
    <n v="8"/>
    <m/>
  </r>
  <r>
    <n v="2024"/>
    <s v="Q4"/>
    <s v="Oct"/>
    <s v="WK42"/>
    <x v="202"/>
    <s v="G4736596"/>
    <s v="張先鋒"/>
    <s v="NWEI/品質保証部/供應商品質管理課/IQC組"/>
    <s v="N2d"/>
    <s v="正常"/>
    <n v="8"/>
    <m/>
  </r>
  <r>
    <n v="2024"/>
    <s v="Q4"/>
    <s v="Oct"/>
    <s v="WK42"/>
    <x v="202"/>
    <s v="G5452450"/>
    <s v="李婉沅"/>
    <s v="NWEI/品質保証部/供應商品質管理課/IQC組"/>
    <s v="N2d"/>
    <s v="正常"/>
    <n v="10"/>
    <m/>
  </r>
  <r>
    <n v="2024"/>
    <s v="Q4"/>
    <s v="Oct"/>
    <s v="WK42"/>
    <x v="202"/>
    <s v="G5453710"/>
    <s v="薑丹丹"/>
    <s v="NWEI/品質保証部/供應商品質管理課/IQC組"/>
    <s v="N2d"/>
    <s v="正常"/>
    <n v="8"/>
    <m/>
  </r>
  <r>
    <n v="2024"/>
    <s v="Q4"/>
    <s v="Oct"/>
    <s v="WK42"/>
    <x v="203"/>
    <s v="F1402312"/>
    <s v="于慶科"/>
    <s v="NWEI/品質保証部/供應商品質管理課/IQC組"/>
    <s v="N2d"/>
    <s v="正常"/>
    <n v="8"/>
    <m/>
  </r>
  <r>
    <n v="2024"/>
    <s v="Q4"/>
    <s v="Oct"/>
    <s v="WK42"/>
    <x v="203"/>
    <s v="F1406653"/>
    <s v="黃偉"/>
    <s v="NWEI/品質保証部/供應商品質管理課/IQC組"/>
    <s v="N2d"/>
    <s v="正常"/>
    <n v="8"/>
    <m/>
  </r>
  <r>
    <n v="2024"/>
    <s v="Q4"/>
    <s v="Oct"/>
    <s v="WK42"/>
    <x v="203"/>
    <s v="G4005871"/>
    <s v="付遲"/>
    <s v="NWEI/品質保証部/供應商品質管理課/IQC組"/>
    <s v="N2d"/>
    <s v="正常"/>
    <n v="8"/>
    <m/>
  </r>
  <r>
    <n v="2024"/>
    <s v="Q4"/>
    <s v="Oct"/>
    <s v="WK42"/>
    <x v="203"/>
    <s v="G4736596"/>
    <s v="張先鋒"/>
    <s v="NWEI/品質保証部/供應商品質管理課/IQC組"/>
    <s v="N2d"/>
    <s v="正常"/>
    <n v="8"/>
    <m/>
  </r>
  <r>
    <n v="2024"/>
    <s v="Q4"/>
    <s v="Oct"/>
    <s v="WK42"/>
    <x v="203"/>
    <s v="G5452450"/>
    <s v="李婉沅"/>
    <s v="NWEI/品質保証部/供應商品質管理課/IQC組"/>
    <s v="N2d"/>
    <s v="正常"/>
    <n v="10"/>
    <m/>
  </r>
  <r>
    <n v="2024"/>
    <s v="Q4"/>
    <s v="Oct"/>
    <s v="WK42"/>
    <x v="203"/>
    <s v="G5453710"/>
    <s v="薑丹丹"/>
    <s v="NWEI/品質保証部/供應商品質管理課/IQC組"/>
    <s v="N2d"/>
    <s v="正常"/>
    <n v="8"/>
    <m/>
  </r>
  <r>
    <n v="2024"/>
    <s v="Q4"/>
    <s v="Oct"/>
    <s v="WK43"/>
    <x v="204"/>
    <s v="G4005871"/>
    <s v="付遲"/>
    <s v="NWEI/品質保証部/供應商品質管理課/IQC組"/>
    <s v="N2d"/>
    <s v="正常"/>
    <n v="8"/>
    <m/>
  </r>
  <r>
    <n v="2024"/>
    <s v="Q4"/>
    <s v="Oct"/>
    <s v="WK43"/>
    <x v="204"/>
    <s v="G5452450"/>
    <s v="李婉沅"/>
    <s v="NWEI/品質保証部/供應商品質管理課/IQC組"/>
    <s v="N2d"/>
    <s v="正常"/>
    <n v="8"/>
    <m/>
  </r>
  <r>
    <n v="2024"/>
    <s v="Q4"/>
    <s v="Oct"/>
    <s v="WK43"/>
    <x v="205"/>
    <s v="F1402312"/>
    <s v="于慶科"/>
    <s v="NWEI/品質保証部/供應商品質管理課/IQC組"/>
    <s v="N2d"/>
    <s v="正常"/>
    <n v="8"/>
    <m/>
  </r>
  <r>
    <n v="2024"/>
    <s v="Q4"/>
    <s v="Oct"/>
    <s v="WK43"/>
    <x v="205"/>
    <s v="F1405985"/>
    <s v="劉利珍"/>
    <s v="NWEI/品質保証部/供應商品質管理課/IQC組"/>
    <s v="N2d"/>
    <s v="正常"/>
    <n v="8"/>
    <m/>
  </r>
  <r>
    <n v="2024"/>
    <s v="Q4"/>
    <s v="Oct"/>
    <s v="WK43"/>
    <x v="205"/>
    <s v="G4005871"/>
    <s v="付遲"/>
    <s v="NWEI/品質保証部/供應商品質管理課/IQC組"/>
    <s v="N2d"/>
    <s v="正常"/>
    <n v="8"/>
    <m/>
  </r>
  <r>
    <n v="2024"/>
    <s v="Q4"/>
    <s v="Oct"/>
    <s v="WK43"/>
    <x v="205"/>
    <s v="G4736596"/>
    <s v="張先鋒"/>
    <s v="NWEI/品質保証部/供應商品質管理課/IQC組"/>
    <s v="N2d"/>
    <s v="正常"/>
    <n v="8"/>
    <m/>
  </r>
  <r>
    <n v="2024"/>
    <s v="Q4"/>
    <s v="Oct"/>
    <s v="WK43"/>
    <x v="205"/>
    <s v="G5452450"/>
    <s v="李婉沅"/>
    <s v="NWEI/品質保証部/供應商品質管理課/IQC組"/>
    <s v="N2d"/>
    <s v="正常"/>
    <n v="10"/>
    <m/>
  </r>
  <r>
    <n v="2024"/>
    <s v="Q4"/>
    <s v="Oct"/>
    <s v="WK43"/>
    <x v="205"/>
    <s v="G5453710"/>
    <s v="薑丹丹"/>
    <s v="NWEI/品質保証部/供應商品質管理課/IQC組"/>
    <s v="N2d"/>
    <s v="正常"/>
    <n v="8"/>
    <m/>
  </r>
  <r>
    <n v="2024"/>
    <s v="Q4"/>
    <s v="Oct"/>
    <s v="WK43"/>
    <x v="206"/>
    <s v="F1402312"/>
    <s v="于慶科"/>
    <s v="NWEI/品質保証部/供應商品質管理課/IQC組"/>
    <s v="N2d"/>
    <s v="正常"/>
    <n v="8"/>
    <m/>
  </r>
  <r>
    <n v="2024"/>
    <s v="Q4"/>
    <s v="Oct"/>
    <s v="WK43"/>
    <x v="206"/>
    <s v="F1405985"/>
    <s v="劉利珍"/>
    <s v="NWEI/品質保証部/供應商品質管理課/IQC組"/>
    <s v="N2d"/>
    <s v="正常"/>
    <n v="8"/>
    <m/>
  </r>
  <r>
    <n v="2024"/>
    <s v="Q4"/>
    <s v="Oct"/>
    <s v="WK43"/>
    <x v="206"/>
    <s v="F1406653"/>
    <s v="黃偉"/>
    <s v="NWEI/品質保証部/供應商品質管理課/IQC組"/>
    <s v="N2d"/>
    <s v="正常"/>
    <n v="8"/>
    <m/>
  </r>
  <r>
    <n v="2024"/>
    <s v="Q4"/>
    <s v="Oct"/>
    <s v="WK43"/>
    <x v="206"/>
    <s v="G4005871"/>
    <s v="付遲"/>
    <s v="NWEI/品質保証部/供應商品質管理課/IQC組"/>
    <s v="N2d"/>
    <s v="正常"/>
    <n v="8"/>
    <m/>
  </r>
  <r>
    <n v="2024"/>
    <s v="Q4"/>
    <s v="Oct"/>
    <s v="WK43"/>
    <x v="206"/>
    <s v="G4736596"/>
    <s v="張先鋒"/>
    <s v="NWEI/品質保証部/供應商品質管理課/IQC組"/>
    <s v="N2d"/>
    <s v="正常"/>
    <n v="8"/>
    <m/>
  </r>
  <r>
    <n v="2024"/>
    <s v="Q4"/>
    <s v="Oct"/>
    <s v="WK43"/>
    <x v="206"/>
    <s v="G5452450"/>
    <s v="李婉沅"/>
    <s v="NWEI/品質保証部/供應商品質管理課/IQC組"/>
    <s v="N2d"/>
    <s v="正常"/>
    <n v="10"/>
    <m/>
  </r>
  <r>
    <n v="2024"/>
    <s v="Q4"/>
    <s v="Oct"/>
    <s v="WK43"/>
    <x v="206"/>
    <s v="G5453710"/>
    <s v="薑丹丹"/>
    <s v="NWEI/品質保証部/供應商品質管理課/IQC組"/>
    <s v="N2d"/>
    <s v="正常"/>
    <n v="8"/>
    <m/>
  </r>
  <r>
    <n v="2024"/>
    <s v="Q4"/>
    <s v="Oct"/>
    <s v="WK43"/>
    <x v="207"/>
    <s v="F1402312"/>
    <s v="于慶科"/>
    <s v="NWEI/品質保証部/供應商品質管理課/IQC組"/>
    <s v="N2d"/>
    <s v="正常"/>
    <n v="8"/>
    <m/>
  </r>
  <r>
    <n v="2024"/>
    <s v="Q4"/>
    <s v="Oct"/>
    <s v="WK43"/>
    <x v="207"/>
    <s v="F1405985"/>
    <s v="劉利珍"/>
    <s v="NWEI/品質保証部/供應商品質管理課/IQC組"/>
    <s v="N2d"/>
    <s v="正常"/>
    <n v="8"/>
    <m/>
  </r>
  <r>
    <n v="2024"/>
    <s v="Q4"/>
    <s v="Oct"/>
    <s v="WK43"/>
    <x v="207"/>
    <s v="F1406653"/>
    <s v="黃偉"/>
    <s v="NWEI/品質保証部/供應商品質管理課/IQC組"/>
    <s v="N2d"/>
    <s v="正常"/>
    <n v="8"/>
    <m/>
  </r>
  <r>
    <n v="2024"/>
    <s v="Q4"/>
    <s v="Oct"/>
    <s v="WK43"/>
    <x v="207"/>
    <s v="G4005871"/>
    <s v="付遲"/>
    <s v="NWEI/品質保証部/供應商品質管理課/IQC組"/>
    <s v="N2d"/>
    <s v="正常"/>
    <n v="8"/>
    <m/>
  </r>
  <r>
    <n v="2024"/>
    <s v="Q4"/>
    <s v="Oct"/>
    <s v="WK43"/>
    <x v="207"/>
    <s v="G4736596"/>
    <s v="張先鋒"/>
    <s v="NWEI/品質保証部/供應商品質管理課/IQC組"/>
    <s v="N2d"/>
    <s v="正常"/>
    <n v="8"/>
    <m/>
  </r>
  <r>
    <n v="2024"/>
    <s v="Q4"/>
    <s v="Oct"/>
    <s v="WK43"/>
    <x v="207"/>
    <s v="G5452450"/>
    <s v="李婉沅"/>
    <s v="NWEI/品質保証部/供應商品質管理課/IQC組"/>
    <s v="N2d"/>
    <s v="正常"/>
    <n v="8"/>
    <m/>
  </r>
  <r>
    <n v="2024"/>
    <s v="Q4"/>
    <s v="Oct"/>
    <s v="WK43"/>
    <x v="207"/>
    <s v="G5453710"/>
    <s v="薑丹丹"/>
    <s v="NWEI/品質保証部/供應商品質管理課/IQC組"/>
    <s v="N2d"/>
    <s v="正常"/>
    <n v="8"/>
    <m/>
  </r>
  <r>
    <n v="2024"/>
    <s v="Q4"/>
    <s v="Oct"/>
    <s v="WK43"/>
    <x v="208"/>
    <s v="F1402312"/>
    <s v="于慶科"/>
    <s v="NWEI/品質保証部/供應商品質管理課/IQC組"/>
    <s v="N2d"/>
    <s v="正常"/>
    <n v="8"/>
    <m/>
  </r>
  <r>
    <n v="2024"/>
    <s v="Q4"/>
    <s v="Oct"/>
    <s v="WK43"/>
    <x v="208"/>
    <s v="F1405985"/>
    <s v="劉利珍"/>
    <s v="NWEI/品質保証部/供應商品質管理課/IQC組"/>
    <s v="N2d"/>
    <s v="正常"/>
    <n v="10"/>
    <m/>
  </r>
  <r>
    <n v="2024"/>
    <s v="Q4"/>
    <s v="Oct"/>
    <s v="WK43"/>
    <x v="208"/>
    <s v="F1406653"/>
    <s v="黃偉"/>
    <s v="NWEI/品質保証部/供應商品質管理課/IQC組"/>
    <s v="N2d"/>
    <s v="正常"/>
    <n v="8"/>
    <m/>
  </r>
  <r>
    <n v="2024"/>
    <s v="Q4"/>
    <s v="Oct"/>
    <s v="WK43"/>
    <x v="208"/>
    <s v="G4005871"/>
    <s v="付遲"/>
    <s v="NWEI/品質保証部/供應商品質管理課/IQC組"/>
    <s v="N2d"/>
    <s v="正常"/>
    <n v="10"/>
    <m/>
  </r>
  <r>
    <n v="2024"/>
    <s v="Q4"/>
    <s v="Oct"/>
    <s v="WK43"/>
    <x v="208"/>
    <s v="G4736596"/>
    <s v="張先鋒"/>
    <s v="NWEI/品質保証部/供應商品質管理課/IQC組"/>
    <s v="N2d"/>
    <s v="正常"/>
    <n v="8"/>
    <m/>
  </r>
  <r>
    <n v="2024"/>
    <s v="Q4"/>
    <s v="Oct"/>
    <s v="WK43"/>
    <x v="208"/>
    <s v="G5452450"/>
    <s v="李婉沅"/>
    <s v="NWEI/品質保証部/供應商品質管理課/IQC組"/>
    <s v="N2d"/>
    <s v="正常"/>
    <n v="10"/>
    <m/>
  </r>
  <r>
    <n v="2024"/>
    <s v="Q4"/>
    <s v="Oct"/>
    <s v="WK43"/>
    <x v="208"/>
    <s v="G5453710"/>
    <s v="薑丹丹"/>
    <s v="NWEI/品質保証部/供應商品質管理課/IQC組"/>
    <s v="N2d"/>
    <s v="正常"/>
    <n v="7"/>
    <m/>
  </r>
  <r>
    <n v="2024"/>
    <s v="Q4"/>
    <s v="Oct"/>
    <s v="WK43"/>
    <x v="209"/>
    <s v="F1402312"/>
    <s v="于慶科"/>
    <s v="NWEI/品質保証部/供應商品質管理課/IQC組"/>
    <s v="N2d"/>
    <s v="正常"/>
    <n v="8"/>
    <m/>
  </r>
  <r>
    <n v="2024"/>
    <s v="Q4"/>
    <s v="Oct"/>
    <s v="WK43"/>
    <x v="209"/>
    <s v="F1405985"/>
    <s v="劉利珍"/>
    <s v="NWEI/品質保証部/供應商品質管理課/IQC組"/>
    <s v="N2d"/>
    <s v="正常"/>
    <n v="10"/>
    <m/>
  </r>
  <r>
    <n v="2024"/>
    <s v="Q4"/>
    <s v="Oct"/>
    <s v="WK43"/>
    <x v="209"/>
    <s v="F1406653"/>
    <s v="黃偉"/>
    <s v="NWEI/品質保証部/供應商品質管理課/IQC組"/>
    <s v="N2d"/>
    <s v="正常"/>
    <n v="8"/>
    <m/>
  </r>
  <r>
    <n v="2024"/>
    <s v="Q4"/>
    <s v="Oct"/>
    <s v="WK43"/>
    <x v="209"/>
    <s v="G4005871"/>
    <s v="付遲"/>
    <s v="NWEI/品質保証部/供應商品質管理課/IQC組"/>
    <s v="N2d"/>
    <s v="正常"/>
    <n v="10"/>
    <m/>
  </r>
  <r>
    <n v="2024"/>
    <s v="Q4"/>
    <s v="Oct"/>
    <s v="WK43"/>
    <x v="209"/>
    <s v="G4736596"/>
    <s v="張先鋒"/>
    <s v="NWEI/品質保証部/供應商品質管理課/IQC組"/>
    <s v="N2d"/>
    <s v="正常"/>
    <n v="8"/>
    <m/>
  </r>
  <r>
    <n v="2024"/>
    <s v="Q4"/>
    <s v="Oct"/>
    <s v="WK43"/>
    <x v="209"/>
    <s v="G5452450"/>
    <s v="李婉沅"/>
    <s v="NWEI/品質保証部/供應商品質管理課/IQC組"/>
    <s v="N2d"/>
    <s v="正常"/>
    <n v="10"/>
    <m/>
  </r>
  <r>
    <n v="2024"/>
    <s v="Q4"/>
    <s v="Oct"/>
    <s v="WK43"/>
    <x v="209"/>
    <s v="G5453710"/>
    <s v="薑丹丹"/>
    <s v="NWEI/品質保証部/供應商品質管理課/IQC組"/>
    <s v="N2d"/>
    <s v="正常"/>
    <n v="8"/>
    <m/>
  </r>
  <r>
    <n v="2024"/>
    <s v="Q4"/>
    <s v="Oct"/>
    <s v="WK44"/>
    <x v="210"/>
    <s v="F1405985"/>
    <s v="劉利珍"/>
    <s v="NWEI/品質保証部/供應商品質管理課/IQC組"/>
    <s v="N2d"/>
    <s v="正常"/>
    <n v="8"/>
    <m/>
  </r>
  <r>
    <n v="2024"/>
    <s v="Q4"/>
    <s v="Oct"/>
    <s v="WK44"/>
    <x v="210"/>
    <s v="G5452450"/>
    <s v="李婉沅"/>
    <s v="NWEI/品質保証部/供應商品質管理課/IQC組"/>
    <s v="N2d"/>
    <s v="正常"/>
    <n v="8"/>
    <m/>
  </r>
  <r>
    <n v="2024"/>
    <s v="Q4"/>
    <s v="Oct"/>
    <s v="WK44"/>
    <x v="211"/>
    <s v="F1402312"/>
    <s v="于慶科"/>
    <s v="NWEI/品質保証部/供應商品質管理課/IQC組"/>
    <s v="N2d"/>
    <s v="正常"/>
    <n v="8"/>
    <m/>
  </r>
  <r>
    <n v="2024"/>
    <s v="Q4"/>
    <s v="Oct"/>
    <s v="WK44"/>
    <x v="211"/>
    <s v="F1405985"/>
    <s v="劉利珍"/>
    <s v="NWEI/品質保証部/供應商品質管理課/IQC組"/>
    <s v="N2d"/>
    <s v="正常"/>
    <n v="8"/>
    <m/>
  </r>
  <r>
    <n v="2024"/>
    <s v="Q4"/>
    <s v="Oct"/>
    <s v="WK44"/>
    <x v="211"/>
    <s v="F1406653"/>
    <s v="黃偉"/>
    <s v="NWEI/品質保証部/供應商品質管理課/IQC組"/>
    <s v="N2d"/>
    <s v="正常"/>
    <n v="8"/>
    <m/>
  </r>
  <r>
    <n v="2024"/>
    <s v="Q4"/>
    <s v="Oct"/>
    <s v="WK44"/>
    <x v="211"/>
    <s v="G4005871"/>
    <s v="付遲"/>
    <s v="NWEI/品質保証部/供應商品質管理課/IQC組"/>
    <s v="N2d"/>
    <s v="正常"/>
    <n v="8"/>
    <m/>
  </r>
  <r>
    <n v="2024"/>
    <s v="Q4"/>
    <s v="Oct"/>
    <s v="WK44"/>
    <x v="211"/>
    <s v="G4736596"/>
    <s v="張先鋒"/>
    <s v="NWEI/品質保証部/供應商品質管理課/IQC組"/>
    <s v="N2d"/>
    <s v="正常"/>
    <n v="8"/>
    <m/>
  </r>
  <r>
    <n v="2024"/>
    <s v="Q4"/>
    <s v="Oct"/>
    <s v="WK44"/>
    <x v="211"/>
    <s v="G5452450"/>
    <s v="李婉沅"/>
    <s v="NWEI/品質保証部/供應商品質管理課/IQC組"/>
    <s v="N2d"/>
    <s v="正常"/>
    <n v="10"/>
    <m/>
  </r>
  <r>
    <n v="2024"/>
    <s v="Q4"/>
    <s v="Oct"/>
    <s v="WK44"/>
    <x v="211"/>
    <s v="G5453710"/>
    <s v="薑丹丹"/>
    <s v="NWEI/品質保証部/供應商品質管理課/IQC組"/>
    <s v="N2d"/>
    <s v="正常"/>
    <n v="8"/>
    <m/>
  </r>
  <r>
    <n v="2024"/>
    <s v="Q4"/>
    <s v="Oct"/>
    <s v="WK44"/>
    <x v="212"/>
    <s v="F1402312"/>
    <s v="于慶科"/>
    <s v="NWEI/品質保証部/供應商品質管理課/IQC組"/>
    <s v="N2d"/>
    <s v="正常"/>
    <n v="8"/>
    <m/>
  </r>
  <r>
    <n v="2024"/>
    <s v="Q4"/>
    <s v="Oct"/>
    <s v="WK44"/>
    <x v="212"/>
    <s v="F1405985"/>
    <s v="劉利珍"/>
    <s v="NWEI/品質保証部/供應商品質管理課/IQC組"/>
    <s v="N2d"/>
    <s v="正常"/>
    <n v="8"/>
    <m/>
  </r>
  <r>
    <n v="2024"/>
    <s v="Q4"/>
    <s v="Oct"/>
    <s v="WK44"/>
    <x v="212"/>
    <s v="F1406653"/>
    <s v="黃偉"/>
    <s v="NWEI/品質保証部/供應商品質管理課/IQC組"/>
    <s v="N2d"/>
    <s v="正常"/>
    <n v="8"/>
    <m/>
  </r>
  <r>
    <n v="2024"/>
    <s v="Q4"/>
    <s v="Oct"/>
    <s v="WK44"/>
    <x v="212"/>
    <s v="G4005871"/>
    <s v="付遲"/>
    <s v="NWEI/品質保証部/供應商品質管理課/IQC組"/>
    <s v="N2d"/>
    <s v="正常"/>
    <n v="10"/>
    <m/>
  </r>
  <r>
    <n v="2024"/>
    <s v="Q4"/>
    <s v="Oct"/>
    <s v="WK44"/>
    <x v="212"/>
    <s v="G4736596"/>
    <s v="張先鋒"/>
    <s v="NWEI/品質保証部/供應商品質管理課/IQC組"/>
    <s v="N2d"/>
    <s v="正常"/>
    <n v="8"/>
    <m/>
  </r>
  <r>
    <n v="2024"/>
    <s v="Q4"/>
    <s v="Oct"/>
    <s v="WK44"/>
    <x v="212"/>
    <s v="G5452450"/>
    <s v="李婉沅"/>
    <s v="NWEI/品質保証部/供應商品質管理課/IQC組"/>
    <s v="N2d"/>
    <s v="正常"/>
    <n v="10"/>
    <m/>
  </r>
  <r>
    <n v="2024"/>
    <s v="Q4"/>
    <s v="Oct"/>
    <s v="WK44"/>
    <x v="212"/>
    <s v="G5453710"/>
    <s v="薑丹丹"/>
    <s v="NWEI/品質保証部/供應商品質管理課/IQC組"/>
    <s v="N2d"/>
    <s v="正常"/>
    <n v="8"/>
    <m/>
  </r>
  <r>
    <n v="2024"/>
    <s v="Q4"/>
    <s v="Oct"/>
    <s v="WK44"/>
    <x v="213"/>
    <s v="F1402312"/>
    <s v="于慶科"/>
    <s v="NWEI/品質保証部/供應商品質管理課/IQC組"/>
    <s v="N2d"/>
    <s v="正常"/>
    <n v="8"/>
    <m/>
  </r>
  <r>
    <n v="2024"/>
    <s v="Q4"/>
    <s v="Oct"/>
    <s v="WK44"/>
    <x v="213"/>
    <s v="F1405985"/>
    <s v="劉利珍"/>
    <s v="NWEI/品質保証部/供應商品質管理課/IQC組"/>
    <s v="N2d"/>
    <s v="正常"/>
    <n v="10"/>
    <m/>
  </r>
  <r>
    <n v="2024"/>
    <s v="Q4"/>
    <s v="Oct"/>
    <s v="WK44"/>
    <x v="213"/>
    <s v="F1406653"/>
    <s v="黃偉"/>
    <s v="NWEI/品質保証部/供應商品質管理課/IQC組"/>
    <s v="N2d"/>
    <s v="正常"/>
    <n v="8"/>
    <m/>
  </r>
  <r>
    <n v="2024"/>
    <s v="Q4"/>
    <s v="Oct"/>
    <s v="WK44"/>
    <x v="213"/>
    <s v="G4005871"/>
    <s v="付遲"/>
    <s v="NWEI/品質保証部/供應商品質管理課/IQC組"/>
    <s v="N2d"/>
    <s v="正常"/>
    <n v="10"/>
    <m/>
  </r>
  <r>
    <n v="2024"/>
    <s v="Q4"/>
    <s v="Oct"/>
    <s v="WK44"/>
    <x v="213"/>
    <s v="G4736596"/>
    <s v="張先鋒"/>
    <s v="NWEI/品質保証部/供應商品質管理課/IQC組"/>
    <s v="N2d"/>
    <s v="正常"/>
    <n v="8"/>
    <m/>
  </r>
  <r>
    <n v="2024"/>
    <s v="Q4"/>
    <s v="Oct"/>
    <s v="WK44"/>
    <x v="213"/>
    <s v="G5452450"/>
    <s v="李婉沅"/>
    <s v="NWEI/品質保証部/供應商品質管理課/IQC組"/>
    <s v="N2d"/>
    <s v="正常"/>
    <n v="10"/>
    <m/>
  </r>
  <r>
    <n v="2024"/>
    <s v="Q4"/>
    <s v="Oct"/>
    <s v="WK44"/>
    <x v="213"/>
    <s v="G5453710"/>
    <s v="薑丹丹"/>
    <s v="NWEI/品質保証部/供應商品質管理課/IQC組"/>
    <s v="N2d"/>
    <s v="正常"/>
    <n v="8"/>
    <m/>
  </r>
  <r>
    <n v="2024"/>
    <s v="Q4"/>
    <s v="Oct"/>
    <s v="WK44"/>
    <x v="214"/>
    <s v="F1402312"/>
    <s v="于慶科"/>
    <s v="NWEI/品質保証部/供應商品質管理課/IQC組"/>
    <s v="N2d"/>
    <s v="正常"/>
    <n v="8"/>
    <m/>
  </r>
  <r>
    <n v="2024"/>
    <s v="Q4"/>
    <s v="Oct"/>
    <s v="WK44"/>
    <x v="214"/>
    <s v="F1405985"/>
    <s v="劉利珍"/>
    <s v="NWEI/品質保証部/供應商品質管理課/IQC組"/>
    <s v="N2d"/>
    <s v="正常"/>
    <n v="8"/>
    <m/>
  </r>
  <r>
    <n v="2024"/>
    <s v="Q4"/>
    <s v="Oct"/>
    <s v="WK44"/>
    <x v="214"/>
    <s v="F1406653"/>
    <s v="黃偉"/>
    <s v="NWEI/品質保証部/供應商品質管理課/IQC組"/>
    <s v="N2d"/>
    <s v="正常"/>
    <n v="8"/>
    <m/>
  </r>
  <r>
    <n v="2024"/>
    <s v="Q4"/>
    <s v="Oct"/>
    <s v="WK44"/>
    <x v="214"/>
    <s v="G4005871"/>
    <s v="付遲"/>
    <s v="NWEI/品質保証部/供應商品質管理課/IQC組"/>
    <s v="N2d"/>
    <s v="正常"/>
    <n v="8"/>
    <m/>
  </r>
  <r>
    <n v="2024"/>
    <s v="Q4"/>
    <s v="Oct"/>
    <s v="WK44"/>
    <x v="214"/>
    <s v="G4736596"/>
    <s v="張先鋒"/>
    <s v="NWEI/品質保証部/供應商品質管理課/IQC組"/>
    <s v="N2d"/>
    <s v="正常"/>
    <n v="8"/>
    <m/>
  </r>
  <r>
    <n v="2024"/>
    <s v="Q4"/>
    <s v="Oct"/>
    <s v="WK44"/>
    <x v="214"/>
    <s v="G5452450"/>
    <s v="李婉沅"/>
    <s v="NWEI/品質保証部/供應商品質管理課/IQC組"/>
    <s v="N2d"/>
    <s v="正常"/>
    <n v="10"/>
    <m/>
  </r>
  <r>
    <n v="2024"/>
    <s v="Q4"/>
    <s v="Oct"/>
    <s v="WK44"/>
    <x v="214"/>
    <s v="G5453710"/>
    <s v="薑丹丹"/>
    <s v="NWEI/品質保証部/供應商品質管理課/IQC組"/>
    <s v="N2d"/>
    <s v="正常"/>
    <n v="8"/>
    <m/>
  </r>
  <r>
    <n v="2024"/>
    <s v="Q4"/>
    <s v="Nov"/>
    <s v="WK44"/>
    <x v="215"/>
    <s v="F1402312"/>
    <s v="于慶科"/>
    <s v="NWEI/品質保証部/供應商品質管理課/IQC組"/>
    <s v="N2d"/>
    <s v="正常"/>
    <n v="8"/>
    <m/>
  </r>
  <r>
    <n v="2024"/>
    <s v="Q4"/>
    <s v="Nov"/>
    <s v="WK44"/>
    <x v="215"/>
    <s v="F1405985"/>
    <s v="劉利珍"/>
    <s v="NWEI/品質保証部/供應商品質管理課/IQC組"/>
    <s v="N2d"/>
    <s v="正常"/>
    <n v="8"/>
    <m/>
  </r>
  <r>
    <n v="2024"/>
    <s v="Q4"/>
    <s v="Nov"/>
    <s v="WK44"/>
    <x v="215"/>
    <s v="F1406653"/>
    <s v="黃偉"/>
    <s v="NWEI/品質保証部/供應商品質管理課/IQC組"/>
    <s v="N2d"/>
    <s v="正常"/>
    <n v="8"/>
    <m/>
  </r>
  <r>
    <n v="2024"/>
    <s v="Q4"/>
    <s v="Nov"/>
    <s v="WK44"/>
    <x v="215"/>
    <s v="G4005871"/>
    <s v="付遲"/>
    <s v="NWEI/品質保証部/供應商品質管理課/IQC組"/>
    <s v="N2d"/>
    <s v="正常"/>
    <n v="8"/>
    <m/>
  </r>
  <r>
    <n v="2024"/>
    <s v="Q4"/>
    <s v="Nov"/>
    <s v="WK44"/>
    <x v="215"/>
    <s v="G4736596"/>
    <s v="張先鋒"/>
    <s v="NWEI/品質保証部/供應商品質管理課/IQC組"/>
    <s v="N2d"/>
    <s v="正常"/>
    <n v="8"/>
    <m/>
  </r>
  <r>
    <n v="2024"/>
    <s v="Q4"/>
    <s v="Nov"/>
    <s v="WK44"/>
    <x v="215"/>
    <s v="G5452450"/>
    <s v="李婉沅"/>
    <s v="NWEI/品質保証部/供應商品質管理課/IQC組"/>
    <s v="N2d"/>
    <s v="正常"/>
    <n v="8"/>
    <m/>
  </r>
  <r>
    <n v="2024"/>
    <s v="Q4"/>
    <s v="Nov"/>
    <s v="WK44"/>
    <x v="215"/>
    <s v="G5453710"/>
    <s v="薑丹丹"/>
    <s v="NWEI/品質保証部/供應商品質管理課/IQC組"/>
    <s v="N2d"/>
    <s v="正常"/>
    <n v="8"/>
    <m/>
  </r>
  <r>
    <n v="2024"/>
    <s v="Q4"/>
    <s v="Nov"/>
    <s v="WK45"/>
    <x v="216"/>
    <s v="F1405985"/>
    <s v="劉利珍"/>
    <s v="NWEI/品質保証部/供應商品質管理課/IQC組"/>
    <s v="N2d"/>
    <s v="正常"/>
    <n v="8"/>
    <m/>
  </r>
  <r>
    <n v="2024"/>
    <s v="Q4"/>
    <s v="Nov"/>
    <s v="WK45"/>
    <x v="216"/>
    <s v="G4005871"/>
    <s v="付遲"/>
    <s v="NWEI/品質保証部/供應商品質管理課/IQC組"/>
    <s v="N2d"/>
    <s v="正常"/>
    <n v="8"/>
    <m/>
  </r>
  <r>
    <n v="2024"/>
    <s v="Q4"/>
    <s v="Nov"/>
    <s v="WK45"/>
    <x v="216"/>
    <s v="G5452450"/>
    <s v="李婉沅"/>
    <s v="NWEI/品質保証部/供應商品質管理課/IQC組"/>
    <s v="N2d"/>
    <s v="正常"/>
    <n v="8"/>
    <m/>
  </r>
  <r>
    <n v="2024"/>
    <s v="Q4"/>
    <s v="Nov"/>
    <s v="WK45"/>
    <x v="217"/>
    <s v="F1402312"/>
    <s v="于慶科"/>
    <s v="NWEI/品質保証部/供應商品質管理課/IQC組"/>
    <s v="N2d"/>
    <s v="正常"/>
    <n v="8"/>
    <m/>
  </r>
  <r>
    <n v="2024"/>
    <s v="Q4"/>
    <s v="Nov"/>
    <s v="WK45"/>
    <x v="217"/>
    <s v="F1405985"/>
    <s v="劉利珍"/>
    <s v="NWEI/品質保証部/供應商品質管理課/IQC組"/>
    <s v="N2d"/>
    <s v="正常"/>
    <n v="8"/>
    <m/>
  </r>
  <r>
    <n v="2024"/>
    <s v="Q4"/>
    <s v="Nov"/>
    <s v="WK45"/>
    <x v="217"/>
    <s v="F1406653"/>
    <s v="黃偉"/>
    <s v="NWEI/品質保証部/供應商品質管理課/IQC組"/>
    <s v="N2d"/>
    <s v="正常"/>
    <n v="8"/>
    <m/>
  </r>
  <r>
    <n v="2024"/>
    <s v="Q4"/>
    <s v="Nov"/>
    <s v="WK45"/>
    <x v="217"/>
    <s v="G4005871"/>
    <s v="付遲"/>
    <s v="NWEI/品質保証部/供應商品質管理課/IQC組"/>
    <s v="N2d"/>
    <s v="正常"/>
    <n v="8"/>
    <m/>
  </r>
  <r>
    <n v="2024"/>
    <s v="Q4"/>
    <s v="Nov"/>
    <s v="WK45"/>
    <x v="217"/>
    <s v="G4736596"/>
    <s v="張先鋒"/>
    <s v="NWEI/品質保証部/供應商品質管理課/IQC組"/>
    <s v="N2d"/>
    <s v="正常"/>
    <n v="8"/>
    <m/>
  </r>
  <r>
    <n v="2024"/>
    <s v="Q4"/>
    <s v="Nov"/>
    <s v="WK45"/>
    <x v="217"/>
    <s v="G5452450"/>
    <s v="李婉沅"/>
    <s v="NWEI/品質保証部/供應商品質管理課/IQC組"/>
    <s v="N2d"/>
    <s v="正常"/>
    <n v="8"/>
    <m/>
  </r>
  <r>
    <n v="2024"/>
    <s v="Q4"/>
    <s v="Nov"/>
    <s v="WK45"/>
    <x v="217"/>
    <s v="G5453710"/>
    <s v="薑丹丹"/>
    <s v="NWEI/品質保証部/供應商品質管理課/IQC組"/>
    <s v="N2d"/>
    <s v="正常"/>
    <n v="8"/>
    <m/>
  </r>
  <r>
    <n v="2024"/>
    <s v="Q4"/>
    <s v="Nov"/>
    <s v="WK45"/>
    <x v="218"/>
    <s v="F1402312"/>
    <s v="于慶科"/>
    <s v="NWEI/品質保証部/供應商品質管理課/IQC組"/>
    <s v="N2d"/>
    <s v="正常"/>
    <n v="8"/>
    <m/>
  </r>
  <r>
    <n v="2024"/>
    <s v="Q4"/>
    <s v="Nov"/>
    <s v="WK45"/>
    <x v="218"/>
    <s v="F1405985"/>
    <s v="劉利珍"/>
    <s v="NWEI/品質保証部/供應商品質管理課/IQC組"/>
    <s v="N2d"/>
    <s v="正常"/>
    <n v="8"/>
    <m/>
  </r>
  <r>
    <n v="2024"/>
    <s v="Q4"/>
    <s v="Nov"/>
    <s v="WK45"/>
    <x v="218"/>
    <s v="F1406653"/>
    <s v="黃偉"/>
    <s v="NWEI/品質保証部/供應商品質管理課/IQC組"/>
    <s v="N2d"/>
    <s v="正常"/>
    <n v="8"/>
    <m/>
  </r>
  <r>
    <n v="2024"/>
    <s v="Q4"/>
    <s v="Nov"/>
    <s v="WK45"/>
    <x v="218"/>
    <s v="G4005871"/>
    <s v="付遲"/>
    <s v="NWEI/品質保証部/供應商品質管理課/IQC組"/>
    <s v="N2d"/>
    <s v="正常"/>
    <n v="8"/>
    <m/>
  </r>
  <r>
    <n v="2024"/>
    <s v="Q4"/>
    <s v="Nov"/>
    <s v="WK45"/>
    <x v="218"/>
    <s v="G4736596"/>
    <s v="張先鋒"/>
    <s v="NWEI/品質保証部/供應商品質管理課/IQC組"/>
    <s v="N2d"/>
    <s v="正常"/>
    <n v="8"/>
    <m/>
  </r>
  <r>
    <n v="2024"/>
    <s v="Q4"/>
    <s v="Nov"/>
    <s v="WK45"/>
    <x v="218"/>
    <s v="G5452450"/>
    <s v="李婉沅"/>
    <s v="NWEI/品質保証部/供應商品質管理課/IQC組"/>
    <s v="N2d"/>
    <s v="正常"/>
    <n v="10"/>
    <m/>
  </r>
  <r>
    <n v="2024"/>
    <s v="Q4"/>
    <s v="Nov"/>
    <s v="WK45"/>
    <x v="218"/>
    <s v="G5453710"/>
    <s v="薑丹丹"/>
    <s v="NWEI/品質保証部/供應商品質管理課/IQC組"/>
    <s v="N2d"/>
    <s v="正常"/>
    <n v="8"/>
    <m/>
  </r>
  <r>
    <n v="2024"/>
    <s v="Q4"/>
    <s v="Nov"/>
    <s v="WK45"/>
    <x v="219"/>
    <s v="F1402312"/>
    <s v="于慶科"/>
    <s v="NWEI/品質保証部/供應商品質管理課/IQC組"/>
    <s v="N2d"/>
    <s v="正常"/>
    <n v="8"/>
    <m/>
  </r>
  <r>
    <n v="2024"/>
    <s v="Q4"/>
    <s v="Nov"/>
    <s v="WK45"/>
    <x v="219"/>
    <s v="F1405985"/>
    <s v="劉利珍"/>
    <s v="NWEI/品質保証部/供應商品質管理課/IQC組"/>
    <s v="N2d"/>
    <s v="正常"/>
    <n v="8"/>
    <m/>
  </r>
  <r>
    <n v="2024"/>
    <s v="Q4"/>
    <s v="Nov"/>
    <s v="WK45"/>
    <x v="219"/>
    <s v="F1406653"/>
    <s v="黃偉"/>
    <s v="NWEI/品質保証部/供應商品質管理課/IQC組"/>
    <s v="N2d"/>
    <s v="正常"/>
    <n v="8"/>
    <m/>
  </r>
  <r>
    <n v="2024"/>
    <s v="Q4"/>
    <s v="Nov"/>
    <s v="WK45"/>
    <x v="219"/>
    <s v="G4005871"/>
    <s v="付遲"/>
    <s v="NWEI/品質保証部/供應商品質管理課/IQC組"/>
    <s v="N2d"/>
    <s v="正常"/>
    <n v="8"/>
    <m/>
  </r>
  <r>
    <n v="2024"/>
    <s v="Q4"/>
    <s v="Nov"/>
    <s v="WK45"/>
    <x v="219"/>
    <s v="G4736596"/>
    <s v="張先鋒"/>
    <s v="NWEI/品質保証部/供應商品質管理課/IQC組"/>
    <s v="N2d"/>
    <s v="正常"/>
    <n v="8"/>
    <m/>
  </r>
  <r>
    <n v="2024"/>
    <s v="Q4"/>
    <s v="Nov"/>
    <s v="WK45"/>
    <x v="219"/>
    <s v="G5452450"/>
    <s v="李婉沅"/>
    <s v="NWEI/品質保証部/供應商品質管理課/IQC組"/>
    <s v="N2d"/>
    <s v="正常"/>
    <n v="10"/>
    <m/>
  </r>
  <r>
    <n v="2024"/>
    <s v="Q4"/>
    <s v="Nov"/>
    <s v="WK45"/>
    <x v="219"/>
    <s v="G5453710"/>
    <s v="薑丹丹"/>
    <s v="NWEI/品質保証部/供應商品質管理課/IQC組"/>
    <s v="N2d"/>
    <s v="正常"/>
    <n v="8"/>
    <m/>
  </r>
  <r>
    <n v="2024"/>
    <s v="Q4"/>
    <s v="Nov"/>
    <s v="WK45"/>
    <x v="220"/>
    <s v="F1402312"/>
    <s v="于慶科"/>
    <s v="NWEI/品質保証部/供應商品質管理課/IQC組"/>
    <s v="N2d"/>
    <s v="正常"/>
    <n v="8"/>
    <m/>
  </r>
  <r>
    <n v="2024"/>
    <s v="Q4"/>
    <s v="Nov"/>
    <s v="WK45"/>
    <x v="220"/>
    <s v="F1405985"/>
    <s v="劉利珍"/>
    <s v="NWEI/品質保証部/供應商品質管理課/IQC組"/>
    <s v="N2d"/>
    <s v="正常"/>
    <n v="10"/>
    <m/>
  </r>
  <r>
    <n v="2024"/>
    <s v="Q4"/>
    <s v="Nov"/>
    <s v="WK45"/>
    <x v="220"/>
    <s v="F1406653"/>
    <s v="黃偉"/>
    <s v="NWEI/品質保証部/供應商品質管理課/IQC組"/>
    <s v="N2d"/>
    <s v="正常"/>
    <n v="8"/>
    <m/>
  </r>
  <r>
    <n v="2024"/>
    <s v="Q4"/>
    <s v="Nov"/>
    <s v="WK45"/>
    <x v="220"/>
    <s v="G4005871"/>
    <s v="付遲"/>
    <s v="NWEI/品質保証部/供應商品質管理課/IQC組"/>
    <s v="N2d"/>
    <s v="正常"/>
    <n v="10"/>
    <m/>
  </r>
  <r>
    <n v="2024"/>
    <s v="Q4"/>
    <s v="Nov"/>
    <s v="WK45"/>
    <x v="220"/>
    <s v="G4736596"/>
    <s v="張先鋒"/>
    <s v="NWEI/品質保証部/供應商品質管理課/IQC組"/>
    <s v="N2d"/>
    <s v="正常"/>
    <n v="8"/>
    <m/>
  </r>
  <r>
    <n v="2024"/>
    <s v="Q4"/>
    <s v="Nov"/>
    <s v="WK45"/>
    <x v="220"/>
    <s v="G5452450"/>
    <s v="李婉沅"/>
    <s v="NWEI/品質保証部/供應商品質管理課/IQC組"/>
    <s v="N2d"/>
    <s v="正常"/>
    <n v="10"/>
    <m/>
  </r>
  <r>
    <n v="2024"/>
    <s v="Q4"/>
    <s v="Nov"/>
    <s v="WK45"/>
    <x v="220"/>
    <s v="G5453710"/>
    <s v="薑丹丹"/>
    <s v="NWEI/品質保証部/供應商品質管理課/IQC組"/>
    <s v="N2d"/>
    <s v="正常"/>
    <n v="8"/>
    <m/>
  </r>
  <r>
    <n v="2024"/>
    <s v="Q4"/>
    <s v="Nov"/>
    <s v="WK45"/>
    <x v="221"/>
    <s v="F1402312"/>
    <s v="于慶科"/>
    <s v="NWEI/品質保証部/供應商品質管理課/IQC組"/>
    <s v="N2d"/>
    <s v="正常"/>
    <n v="8"/>
    <m/>
  </r>
  <r>
    <n v="2024"/>
    <s v="Q4"/>
    <s v="Nov"/>
    <s v="WK45"/>
    <x v="221"/>
    <s v="F1405985"/>
    <s v="劉利珍"/>
    <s v="NWEI/品質保証部/供應商品質管理課/IQC組"/>
    <s v="N2d"/>
    <s v="正常"/>
    <n v="10"/>
    <m/>
  </r>
  <r>
    <n v="2024"/>
    <s v="Q4"/>
    <s v="Nov"/>
    <s v="WK45"/>
    <x v="221"/>
    <s v="F1406653"/>
    <s v="黃偉"/>
    <s v="NWEI/品質保証部/供應商品質管理課/IQC組"/>
    <s v="N2d"/>
    <s v="正常"/>
    <n v="8"/>
    <m/>
  </r>
  <r>
    <n v="2024"/>
    <s v="Q4"/>
    <s v="Nov"/>
    <s v="WK45"/>
    <x v="221"/>
    <s v="G4005871"/>
    <s v="付遲"/>
    <s v="NWEI/品質保証部/供應商品質管理課/IQC組"/>
    <s v="N2d"/>
    <s v="正常"/>
    <n v="8"/>
    <m/>
  </r>
  <r>
    <n v="2024"/>
    <s v="Q4"/>
    <s v="Nov"/>
    <s v="WK45"/>
    <x v="221"/>
    <s v="G4736596"/>
    <s v="張先鋒"/>
    <s v="NWEI/品質保証部/供應商品質管理課/IQC組"/>
    <s v="N2d"/>
    <s v="正常"/>
    <n v="8"/>
    <m/>
  </r>
  <r>
    <n v="2024"/>
    <s v="Q4"/>
    <s v="Nov"/>
    <s v="WK45"/>
    <x v="221"/>
    <s v="G5452450"/>
    <s v="李婉沅"/>
    <s v="NWEI/品質保証部/供應商品質管理課/IQC組"/>
    <s v="N2d"/>
    <s v="正常"/>
    <n v="10"/>
    <m/>
  </r>
  <r>
    <n v="2024"/>
    <s v="Q4"/>
    <s v="Nov"/>
    <s v="WK45"/>
    <x v="221"/>
    <s v="G5453710"/>
    <s v="薑丹丹"/>
    <s v="NWEI/品質保証部/供應商品質管理課/IQC組"/>
    <s v="N2d"/>
    <s v="正常"/>
    <n v="8"/>
    <m/>
  </r>
  <r>
    <n v="2024"/>
    <s v="Q4"/>
    <s v="Nov"/>
    <s v="WK46"/>
    <x v="222"/>
    <s v="G4005871"/>
    <s v="付遲"/>
    <s v="NWEI/品質保証部/供應商品質管理課/IQC組"/>
    <s v="N2d"/>
    <s v="正常"/>
    <n v="5"/>
    <m/>
  </r>
  <r>
    <n v="2024"/>
    <s v="Q4"/>
    <s v="Nov"/>
    <s v="WK46"/>
    <x v="222"/>
    <s v="G5452450"/>
    <s v="李婉沅"/>
    <s v="NWEI/品質保証部/供應商品質管理課/IQC組"/>
    <s v="N2d"/>
    <s v="正常"/>
    <n v="8"/>
    <m/>
  </r>
  <r>
    <n v="2024"/>
    <s v="Q4"/>
    <s v="Nov"/>
    <s v="WK46"/>
    <x v="223"/>
    <s v="F1402312"/>
    <s v="于慶科"/>
    <s v="NWEI/品質保証部/供應商品質管理課/IQC組"/>
    <s v="N2d"/>
    <s v="正常"/>
    <n v="8"/>
    <m/>
  </r>
  <r>
    <n v="2024"/>
    <s v="Q4"/>
    <s v="Nov"/>
    <s v="WK46"/>
    <x v="223"/>
    <s v="F1405985"/>
    <s v="劉利珍"/>
    <s v="NWEI/品質保証部/供應商品質管理課/IQC組"/>
    <s v="N2d"/>
    <s v="正常"/>
    <n v="8"/>
    <m/>
  </r>
  <r>
    <n v="2024"/>
    <s v="Q4"/>
    <s v="Nov"/>
    <s v="WK46"/>
    <x v="223"/>
    <s v="F1406653"/>
    <s v="黃偉"/>
    <s v="NWEI/品質保証部/供應商品質管理課/IQC組"/>
    <s v="N2d"/>
    <s v="正常"/>
    <n v="8"/>
    <m/>
  </r>
  <r>
    <n v="2024"/>
    <s v="Q4"/>
    <s v="Nov"/>
    <s v="WK46"/>
    <x v="223"/>
    <s v="G4005871"/>
    <s v="付遲"/>
    <s v="NWEI/品質保証部/供應商品質管理課/IQC組"/>
    <s v="N2d"/>
    <s v="正常"/>
    <n v="8"/>
    <m/>
  </r>
  <r>
    <n v="2024"/>
    <s v="Q4"/>
    <s v="Nov"/>
    <s v="WK46"/>
    <x v="223"/>
    <s v="G4736596"/>
    <s v="張先鋒"/>
    <s v="NWEI/品質保証部/供應商品質管理課/IQC組"/>
    <s v="N2d"/>
    <s v="正常"/>
    <n v="8"/>
    <m/>
  </r>
  <r>
    <n v="2024"/>
    <s v="Q4"/>
    <s v="Nov"/>
    <s v="WK46"/>
    <x v="223"/>
    <s v="G5452450"/>
    <s v="李婉沅"/>
    <s v="NWEI/品質保証部/供應商品質管理課/IQC組"/>
    <s v="N2d"/>
    <s v="正常"/>
    <n v="10"/>
    <m/>
  </r>
  <r>
    <n v="2024"/>
    <s v="Q4"/>
    <s v="Nov"/>
    <s v="WK46"/>
    <x v="223"/>
    <s v="G5453710"/>
    <s v="薑丹丹"/>
    <s v="NWEI/品質保証部/供應商品質管理課/IQC組"/>
    <s v="N2d"/>
    <s v="正常"/>
    <n v="8"/>
    <m/>
  </r>
  <r>
    <n v="2024"/>
    <s v="Q4"/>
    <s v="Nov"/>
    <s v="WK46"/>
    <x v="224"/>
    <s v="F1402312"/>
    <s v="于慶科"/>
    <s v="NWEI/品質保証部/供應商品質管理課/IQC組"/>
    <s v="N2d"/>
    <s v="正常"/>
    <n v="8"/>
    <m/>
  </r>
  <r>
    <n v="2024"/>
    <s v="Q4"/>
    <s v="Nov"/>
    <s v="WK46"/>
    <x v="224"/>
    <s v="F1405985"/>
    <s v="劉利珍"/>
    <s v="NWEI/品質保証部/供應商品質管理課/IQC組"/>
    <s v="N2d"/>
    <s v="正常"/>
    <n v="8"/>
    <m/>
  </r>
  <r>
    <n v="2024"/>
    <s v="Q4"/>
    <s v="Nov"/>
    <s v="WK46"/>
    <x v="224"/>
    <s v="F1406653"/>
    <s v="黃偉"/>
    <s v="NWEI/品質保証部/供應商品質管理課/IQC組"/>
    <s v="N2d"/>
    <s v="正常"/>
    <n v="8"/>
    <m/>
  </r>
  <r>
    <n v="2024"/>
    <s v="Q4"/>
    <s v="Nov"/>
    <s v="WK46"/>
    <x v="224"/>
    <s v="G4005871"/>
    <s v="付遲"/>
    <s v="NWEI/品質保証部/供應商品質管理課/IQC組"/>
    <s v="N2d"/>
    <s v="正常"/>
    <n v="8"/>
    <m/>
  </r>
  <r>
    <n v="2024"/>
    <s v="Q4"/>
    <s v="Nov"/>
    <s v="WK46"/>
    <x v="224"/>
    <s v="G4736596"/>
    <s v="張先鋒"/>
    <s v="NWEI/品質保証部/供應商品質管理課/IQC組"/>
    <s v="N2d"/>
    <s v="正常"/>
    <n v="8"/>
    <m/>
  </r>
  <r>
    <n v="2024"/>
    <s v="Q4"/>
    <s v="Nov"/>
    <s v="WK46"/>
    <x v="224"/>
    <s v="G5452450"/>
    <s v="李婉沅"/>
    <s v="NWEI/品質保証部/供應商品質管理課/IQC組"/>
    <s v="N2d"/>
    <s v="正常"/>
    <n v="10"/>
    <m/>
  </r>
  <r>
    <n v="2024"/>
    <s v="Q4"/>
    <s v="Nov"/>
    <s v="WK46"/>
    <x v="224"/>
    <s v="G5453710"/>
    <s v="薑丹丹"/>
    <s v="NWEI/品質保証部/供應商品質管理課/IQC組"/>
    <s v="N2d"/>
    <s v="正常"/>
    <n v="8"/>
    <m/>
  </r>
  <r>
    <n v="2024"/>
    <s v="Q4"/>
    <s v="Nov"/>
    <s v="WK46"/>
    <x v="225"/>
    <s v="F1405985"/>
    <s v="劉利珍"/>
    <s v="NWEI/品質保証部/供應商品質管理課/IQC組"/>
    <s v="N2d"/>
    <s v="正常"/>
    <n v="8"/>
    <m/>
  </r>
  <r>
    <n v="2024"/>
    <s v="Q4"/>
    <s v="Nov"/>
    <s v="WK46"/>
    <x v="225"/>
    <s v="F1406653"/>
    <s v="黃偉"/>
    <s v="NWEI/品質保証部/供應商品質管理課/IQC組"/>
    <s v="N2d"/>
    <s v="正常"/>
    <n v="8"/>
    <m/>
  </r>
  <r>
    <n v="2024"/>
    <s v="Q4"/>
    <s v="Nov"/>
    <s v="WK46"/>
    <x v="225"/>
    <s v="G4005871"/>
    <s v="付遲"/>
    <s v="NWEI/品質保証部/供應商品質管理課/IQC組"/>
    <s v="N2d"/>
    <s v="正常"/>
    <n v="8"/>
    <m/>
  </r>
  <r>
    <n v="2024"/>
    <s v="Q4"/>
    <s v="Nov"/>
    <s v="WK46"/>
    <x v="225"/>
    <s v="G4736596"/>
    <s v="張先鋒"/>
    <s v="NWEI/品質保証部/供應商品質管理課/IQC組"/>
    <s v="N2d"/>
    <s v="正常"/>
    <n v="8"/>
    <m/>
  </r>
  <r>
    <n v="2024"/>
    <s v="Q4"/>
    <s v="Nov"/>
    <s v="WK46"/>
    <x v="225"/>
    <s v="G5452450"/>
    <s v="李婉沅"/>
    <s v="NWEI/品質保証部/供應商品質管理課/IQC組"/>
    <s v="N2d"/>
    <s v="正常"/>
    <n v="10"/>
    <m/>
  </r>
  <r>
    <n v="2024"/>
    <s v="Q4"/>
    <s v="Nov"/>
    <s v="WK46"/>
    <x v="226"/>
    <s v="F1402312"/>
    <s v="于慶科"/>
    <s v="NWEI/品質保証部/供應商品質管理課/IQC組"/>
    <s v="N2d"/>
    <s v="正常"/>
    <n v="8"/>
    <m/>
  </r>
  <r>
    <n v="2024"/>
    <s v="Q4"/>
    <s v="Nov"/>
    <s v="WK46"/>
    <x v="226"/>
    <s v="F1405985"/>
    <s v="劉利珍"/>
    <s v="NWEI/品質保証部/供應商品質管理課/IQC組"/>
    <s v="N2d"/>
    <s v="正常"/>
    <n v="10"/>
    <m/>
  </r>
  <r>
    <n v="2024"/>
    <s v="Q4"/>
    <s v="Nov"/>
    <s v="WK46"/>
    <x v="226"/>
    <s v="F1406653"/>
    <s v="黃偉"/>
    <s v="NWEI/品質保証部/供應商品質管理課/IQC組"/>
    <s v="N2d"/>
    <s v="正常"/>
    <n v="8"/>
    <m/>
  </r>
  <r>
    <n v="2024"/>
    <s v="Q4"/>
    <s v="Nov"/>
    <s v="WK46"/>
    <x v="226"/>
    <s v="G4005871"/>
    <s v="付遲"/>
    <s v="NWEI/品質保証部/供應商品質管理課/IQC組"/>
    <s v="N2d"/>
    <s v="正常"/>
    <n v="8"/>
    <m/>
  </r>
  <r>
    <n v="2024"/>
    <s v="Q4"/>
    <s v="Nov"/>
    <s v="WK46"/>
    <x v="226"/>
    <s v="G4736596"/>
    <s v="張先鋒"/>
    <s v="NWEI/品質保証部/供應商品質管理課/IQC組"/>
    <s v="N2d"/>
    <s v="正常"/>
    <n v="8"/>
    <m/>
  </r>
  <r>
    <n v="2024"/>
    <s v="Q4"/>
    <s v="Nov"/>
    <s v="WK46"/>
    <x v="226"/>
    <s v="G5452450"/>
    <s v="李婉沅"/>
    <s v="NWEI/品質保証部/供應商品質管理課/IQC組"/>
    <s v="N2d"/>
    <s v="正常"/>
    <n v="10"/>
    <m/>
  </r>
  <r>
    <n v="2024"/>
    <s v="Q4"/>
    <s v="Nov"/>
    <s v="WK46"/>
    <x v="226"/>
    <s v="G5453710"/>
    <s v="薑丹丹"/>
    <s v="NWEI/品質保証部/供應商品質管理課/IQC組"/>
    <s v="N2d"/>
    <s v="正常"/>
    <n v="8"/>
    <m/>
  </r>
  <r>
    <n v="2024"/>
    <s v="Q4"/>
    <s v="Nov"/>
    <s v="WK46"/>
    <x v="227"/>
    <s v="F1402312"/>
    <s v="于慶科"/>
    <s v="NWEI/品質保証部/供應商品質管理課/IQC組"/>
    <s v="N2d"/>
    <s v="正常"/>
    <n v="8"/>
    <m/>
  </r>
  <r>
    <n v="2024"/>
    <s v="Q4"/>
    <s v="Nov"/>
    <s v="WK46"/>
    <x v="227"/>
    <s v="F1405985"/>
    <s v="劉利珍"/>
    <s v="NWEI/品質保証部/供應商品質管理課/IQC組"/>
    <s v="N2d"/>
    <s v="正常"/>
    <n v="8"/>
    <m/>
  </r>
  <r>
    <n v="2024"/>
    <s v="Q4"/>
    <s v="Nov"/>
    <s v="WK46"/>
    <x v="227"/>
    <s v="F1406653"/>
    <s v="黃偉"/>
    <s v="NWEI/品質保証部/供應商品質管理課/IQC組"/>
    <s v="N2d"/>
    <s v="正常"/>
    <n v="8"/>
    <m/>
  </r>
  <r>
    <n v="2024"/>
    <s v="Q4"/>
    <s v="Nov"/>
    <s v="WK46"/>
    <x v="227"/>
    <s v="G4005871"/>
    <s v="付遲"/>
    <s v="NWEI/品質保証部/供應商品質管理課/IQC組"/>
    <s v="N2d"/>
    <s v="正常"/>
    <n v="8"/>
    <m/>
  </r>
  <r>
    <n v="2024"/>
    <s v="Q4"/>
    <s v="Nov"/>
    <s v="WK46"/>
    <x v="227"/>
    <s v="G4736596"/>
    <s v="張先鋒"/>
    <s v="NWEI/品質保証部/供應商品質管理課/IQC組"/>
    <s v="N2d"/>
    <s v="正常"/>
    <n v="8"/>
    <m/>
  </r>
  <r>
    <n v="2024"/>
    <s v="Q4"/>
    <s v="Nov"/>
    <s v="WK46"/>
    <x v="227"/>
    <s v="G5452450"/>
    <s v="李婉沅"/>
    <s v="NWEI/品質保証部/供應商品質管理課/IQC組"/>
    <s v="N2d"/>
    <s v="正常"/>
    <n v="10"/>
    <m/>
  </r>
  <r>
    <n v="2024"/>
    <s v="Q4"/>
    <s v="Nov"/>
    <s v="WK46"/>
    <x v="227"/>
    <s v="G5453710"/>
    <s v="薑丹丹"/>
    <s v="NWEI/品質保証部/供應商品質管理課/IQC組"/>
    <s v="N2d"/>
    <s v="正常"/>
    <n v="8"/>
    <m/>
  </r>
  <r>
    <n v="2024"/>
    <s v="Q4"/>
    <s v="Nov"/>
    <s v="WK47"/>
    <x v="228"/>
    <s v="F1405985"/>
    <s v="劉利珍"/>
    <s v="NWEI/品質保証部/供應商品質管理課/IQC組"/>
    <s v="N2d"/>
    <s v="正常"/>
    <n v="5"/>
    <m/>
  </r>
  <r>
    <n v="2024"/>
    <s v="Q4"/>
    <s v="Nov"/>
    <s v="WK47"/>
    <x v="228"/>
    <s v="G5452450"/>
    <s v="李婉沅"/>
    <s v="NWEI/品質保証部/供應商品質管理課/IQC組"/>
    <s v="N2d"/>
    <s v="正常"/>
    <n v="8"/>
    <m/>
  </r>
  <r>
    <n v="2024"/>
    <s v="Q4"/>
    <s v="Nov"/>
    <s v="WK47"/>
    <x v="229"/>
    <s v="F1402312"/>
    <s v="于慶科"/>
    <s v="NWEI/品質保証部/供應商品質管理課/IQC組"/>
    <s v="N2d"/>
    <s v="正常"/>
    <n v="8"/>
    <m/>
  </r>
  <r>
    <n v="2024"/>
    <s v="Q4"/>
    <s v="Nov"/>
    <s v="WK47"/>
    <x v="229"/>
    <s v="F1405985"/>
    <s v="劉利珍"/>
    <s v="NWEI/品質保証部/供應商品質管理課/IQC組"/>
    <s v="N2d"/>
    <s v="正常"/>
    <n v="8"/>
    <m/>
  </r>
  <r>
    <n v="2024"/>
    <s v="Q4"/>
    <s v="Nov"/>
    <s v="WK47"/>
    <x v="229"/>
    <s v="F1406653"/>
    <s v="黃偉"/>
    <s v="NWEI/品質保証部/供應商品質管理課/IQC組"/>
    <s v="N2d"/>
    <s v="正常"/>
    <n v="8"/>
    <m/>
  </r>
  <r>
    <n v="2024"/>
    <s v="Q4"/>
    <s v="Nov"/>
    <s v="WK47"/>
    <x v="229"/>
    <s v="G4005871"/>
    <s v="付遲"/>
    <s v="NWEI/品質保証部/供應商品質管理課/IQC組"/>
    <s v="N2d"/>
    <s v="正常"/>
    <n v="8"/>
    <m/>
  </r>
  <r>
    <n v="2024"/>
    <s v="Q4"/>
    <s v="Nov"/>
    <s v="WK47"/>
    <x v="229"/>
    <s v="G4736596"/>
    <s v="張先鋒"/>
    <s v="NWEI/品質保証部/供應商品質管理課/IQC組"/>
    <s v="N2d"/>
    <s v="正常"/>
    <n v="8"/>
    <m/>
  </r>
  <r>
    <n v="2024"/>
    <s v="Q4"/>
    <s v="Nov"/>
    <s v="WK47"/>
    <x v="229"/>
    <s v="G5452450"/>
    <s v="李婉沅"/>
    <s v="NWEI/品質保証部/供應商品質管理課/IQC組"/>
    <s v="N2d"/>
    <s v="正常"/>
    <n v="10"/>
    <m/>
  </r>
  <r>
    <n v="2024"/>
    <s v="Q4"/>
    <s v="Nov"/>
    <s v="WK47"/>
    <x v="229"/>
    <s v="G5453710"/>
    <s v="薑丹丹"/>
    <s v="NWEI/品質保証部/供應商品質管理課/IQC組"/>
    <s v="N2d"/>
    <s v="正常"/>
    <n v="8"/>
    <m/>
  </r>
  <r>
    <n v="2024"/>
    <s v="Q4"/>
    <s v="Nov"/>
    <s v="WK47"/>
    <x v="230"/>
    <s v="F1402312"/>
    <s v="于慶科"/>
    <s v="NWEI/品質保証部/供應商品質管理課/IQC組"/>
    <s v="N2d"/>
    <s v="正常"/>
    <n v="8"/>
    <m/>
  </r>
  <r>
    <n v="2024"/>
    <s v="Q4"/>
    <s v="Nov"/>
    <s v="WK47"/>
    <x v="230"/>
    <s v="F1405985"/>
    <s v="劉利珍"/>
    <s v="NWEI/品質保証部/供應商品質管理課/IQC組"/>
    <s v="N2d"/>
    <s v="正常"/>
    <n v="8"/>
    <m/>
  </r>
  <r>
    <n v="2024"/>
    <s v="Q4"/>
    <s v="Nov"/>
    <s v="WK47"/>
    <x v="230"/>
    <s v="F1406653"/>
    <s v="黃偉"/>
    <s v="NWEI/品質保証部/供應商品質管理課/IQC組"/>
    <s v="N2d"/>
    <s v="正常"/>
    <n v="8"/>
    <m/>
  </r>
  <r>
    <n v="2024"/>
    <s v="Q4"/>
    <s v="Nov"/>
    <s v="WK47"/>
    <x v="230"/>
    <s v="G4005871"/>
    <s v="付遲"/>
    <s v="NWEI/品質保証部/供應商品質管理課/IQC組"/>
    <s v="N2d"/>
    <s v="正常"/>
    <n v="10"/>
    <m/>
  </r>
  <r>
    <n v="2024"/>
    <s v="Q4"/>
    <s v="Nov"/>
    <s v="WK47"/>
    <x v="230"/>
    <s v="G4736596"/>
    <s v="張先鋒"/>
    <s v="NWEI/品質保証部/供應商品質管理課/IQC組"/>
    <s v="N2d"/>
    <s v="正常"/>
    <n v="8"/>
    <m/>
  </r>
  <r>
    <n v="2024"/>
    <s v="Q4"/>
    <s v="Nov"/>
    <s v="WK47"/>
    <x v="230"/>
    <s v="G5452450"/>
    <s v="李婉沅"/>
    <s v="NWEI/品質保証部/供應商品質管理課/IQC組"/>
    <s v="N2d"/>
    <s v="正常"/>
    <n v="10"/>
    <m/>
  </r>
  <r>
    <n v="2024"/>
    <s v="Q4"/>
    <s v="Nov"/>
    <s v="WK47"/>
    <x v="230"/>
    <s v="G5453710"/>
    <s v="薑丹丹"/>
    <s v="NWEI/品質保証部/供應商品質管理課/IQC組"/>
    <s v="N2d"/>
    <s v="正常"/>
    <n v="8"/>
    <m/>
  </r>
  <r>
    <n v="2024"/>
    <s v="Q4"/>
    <s v="Nov"/>
    <s v="WK47"/>
    <x v="231"/>
    <s v="F1402312"/>
    <s v="于慶科"/>
    <s v="NWEI/品質保証部/供應商品質管理課/IQC組"/>
    <s v="N2d"/>
    <s v="正常"/>
    <n v="8"/>
    <m/>
  </r>
  <r>
    <n v="2024"/>
    <s v="Q4"/>
    <s v="Nov"/>
    <s v="WK47"/>
    <x v="231"/>
    <s v="F1405985"/>
    <s v="劉利珍"/>
    <s v="NWEI/品質保証部/供應商品質管理課/IQC組"/>
    <s v="N2d"/>
    <s v="正常"/>
    <n v="8"/>
    <m/>
  </r>
  <r>
    <n v="2024"/>
    <s v="Q4"/>
    <s v="Nov"/>
    <s v="WK47"/>
    <x v="231"/>
    <s v="F1406653"/>
    <s v="黃偉"/>
    <s v="NWEI/品質保証部/供應商品質管理課/IQC組"/>
    <s v="N2d"/>
    <s v="正常"/>
    <n v="8"/>
    <m/>
  </r>
  <r>
    <n v="2024"/>
    <s v="Q4"/>
    <s v="Nov"/>
    <s v="WK47"/>
    <x v="231"/>
    <s v="G4005871"/>
    <s v="付遲"/>
    <s v="NWEI/品質保証部/供應商品質管理課/IQC組"/>
    <s v="N2d"/>
    <s v="正常"/>
    <n v="10"/>
    <m/>
  </r>
  <r>
    <n v="2024"/>
    <s v="Q4"/>
    <s v="Nov"/>
    <s v="WK47"/>
    <x v="231"/>
    <s v="G4736596"/>
    <s v="張先鋒"/>
    <s v="NWEI/品質保証部/供應商品質管理課/IQC組"/>
    <s v="N2d"/>
    <s v="正常"/>
    <n v="8"/>
    <m/>
  </r>
  <r>
    <n v="2024"/>
    <s v="Q4"/>
    <s v="Nov"/>
    <s v="WK47"/>
    <x v="231"/>
    <s v="G5452450"/>
    <s v="李婉沅"/>
    <s v="NWEI/品質保証部/供應商品質管理課/IQC組"/>
    <s v="N2d"/>
    <s v="正常"/>
    <n v="10"/>
    <m/>
  </r>
  <r>
    <n v="2024"/>
    <s v="Q4"/>
    <s v="Nov"/>
    <s v="WK47"/>
    <x v="231"/>
    <s v="G5453710"/>
    <s v="薑丹丹"/>
    <s v="NWEI/品質保証部/供應商品質管理課/IQC組"/>
    <s v="N2d"/>
    <s v="正常"/>
    <n v="8"/>
    <m/>
  </r>
  <r>
    <n v="2024"/>
    <s v="Q4"/>
    <s v="Nov"/>
    <s v="WK47"/>
    <x v="232"/>
    <s v="F1402312"/>
    <s v="于慶科"/>
    <s v="NWEI/品質保証部/供應商品質管理課/IQC組"/>
    <s v="N2d"/>
    <s v="正常"/>
    <n v="8"/>
    <m/>
  </r>
  <r>
    <n v="2024"/>
    <s v="Q4"/>
    <s v="Nov"/>
    <s v="WK47"/>
    <x v="232"/>
    <s v="F1405985"/>
    <s v="劉利珍"/>
    <s v="NWEI/品質保証部/供應商品質管理課/IQC組"/>
    <s v="N2d"/>
    <s v="正常"/>
    <n v="8"/>
    <m/>
  </r>
  <r>
    <n v="2024"/>
    <s v="Q4"/>
    <s v="Nov"/>
    <s v="WK47"/>
    <x v="232"/>
    <s v="F1406653"/>
    <s v="黃偉"/>
    <s v="NWEI/品質保証部/供應商品質管理課/IQC組"/>
    <s v="N2d"/>
    <s v="正常"/>
    <n v="8"/>
    <m/>
  </r>
  <r>
    <n v="2024"/>
    <s v="Q4"/>
    <s v="Nov"/>
    <s v="WK47"/>
    <x v="232"/>
    <s v="G4005871"/>
    <s v="付遲"/>
    <s v="NWEI/品質保証部/供應商品質管理課/IQC組"/>
    <s v="N2d"/>
    <s v="正常"/>
    <n v="10"/>
    <m/>
  </r>
  <r>
    <n v="2024"/>
    <s v="Q4"/>
    <s v="Nov"/>
    <s v="WK47"/>
    <x v="232"/>
    <s v="G4736596"/>
    <s v="張先鋒"/>
    <s v="NWEI/品質保証部/供應商品質管理課/IQC組"/>
    <s v="N2d"/>
    <s v="正常"/>
    <n v="8"/>
    <m/>
  </r>
  <r>
    <n v="2024"/>
    <s v="Q4"/>
    <s v="Nov"/>
    <s v="WK47"/>
    <x v="232"/>
    <s v="G5452450"/>
    <s v="李婉沅"/>
    <s v="NWEI/品質保証部/供應商品質管理課/IQC組"/>
    <s v="N2d"/>
    <s v="正常"/>
    <n v="10"/>
    <m/>
  </r>
  <r>
    <n v="2024"/>
    <s v="Q4"/>
    <s v="Nov"/>
    <s v="WK47"/>
    <x v="232"/>
    <s v="G5453710"/>
    <s v="薑丹丹"/>
    <s v="NWEI/品質保証部/供應商品質管理課/IQC組"/>
    <s v="N2d"/>
    <s v="正常"/>
    <n v="8"/>
    <m/>
  </r>
  <r>
    <n v="2024"/>
    <s v="Q4"/>
    <s v="Nov"/>
    <s v="WK47"/>
    <x v="233"/>
    <s v="F1405985"/>
    <s v="劉利珍"/>
    <s v="NWEI/品質保証部/供應商品質管理課/IQC組"/>
    <s v="N2d"/>
    <s v="正常"/>
    <n v="8"/>
    <m/>
  </r>
  <r>
    <n v="2024"/>
    <s v="Q4"/>
    <s v="Nov"/>
    <s v="WK47"/>
    <x v="233"/>
    <s v="F1406653"/>
    <s v="黃偉"/>
    <s v="NWEI/品質保証部/供應商品質管理課/IQC組"/>
    <s v="N2d"/>
    <s v="正常"/>
    <n v="8"/>
    <m/>
  </r>
  <r>
    <n v="2024"/>
    <s v="Q4"/>
    <s v="Nov"/>
    <s v="WK47"/>
    <x v="233"/>
    <s v="G4005871"/>
    <s v="付遲"/>
    <s v="NWEI/品質保証部/供應商品質管理課/IQC組"/>
    <s v="N2d"/>
    <s v="正常"/>
    <n v="8"/>
    <m/>
  </r>
  <r>
    <n v="2024"/>
    <s v="Q4"/>
    <s v="Nov"/>
    <s v="WK47"/>
    <x v="233"/>
    <s v="G5452450"/>
    <s v="李婉沅"/>
    <s v="NWEI/品質保証部/供應商品質管理課/IQC組"/>
    <s v="N2d"/>
    <s v="正常"/>
    <n v="10"/>
    <m/>
  </r>
  <r>
    <n v="2024"/>
    <s v="Q4"/>
    <s v="Nov"/>
    <s v="WK47"/>
    <x v="233"/>
    <s v="G5453710"/>
    <s v="薑丹丹"/>
    <s v="NWEI/品質保証部/供應商品質管理課/IQC組"/>
    <s v="N2d"/>
    <s v="正常"/>
    <n v="8"/>
    <m/>
  </r>
  <r>
    <n v="2024"/>
    <s v="Q4"/>
    <s v="Nov"/>
    <s v="WK48"/>
    <x v="234"/>
    <s v="G5452450"/>
    <s v="李婉沅"/>
    <s v="NWEI/品質保証部/供應商品質管理課/IQC組"/>
    <s v="N2d"/>
    <s v="正常"/>
    <n v="8"/>
    <m/>
  </r>
  <r>
    <n v="2024"/>
    <s v="Q4"/>
    <s v="Nov"/>
    <s v="WK48"/>
    <x v="235"/>
    <s v="F1402312"/>
    <s v="于慶科"/>
    <s v="NWEI/品質保証部/供應商品質管理課/IQC組"/>
    <s v="N2d"/>
    <s v="正常"/>
    <n v="8"/>
    <m/>
  </r>
  <r>
    <n v="2024"/>
    <s v="Q4"/>
    <s v="Nov"/>
    <s v="WK48"/>
    <x v="235"/>
    <s v="F1405985"/>
    <s v="劉利珍"/>
    <s v="NWEI/品質保証部/供應商品質管理課/IQC組"/>
    <s v="N2d"/>
    <s v="正常"/>
    <n v="8"/>
    <m/>
  </r>
  <r>
    <n v="2024"/>
    <s v="Q4"/>
    <s v="Nov"/>
    <s v="WK48"/>
    <x v="235"/>
    <s v="F1406653"/>
    <s v="黃偉"/>
    <s v="NWEI/品質保証部/供應商品質管理課/IQC組"/>
    <s v="N2d"/>
    <s v="正常"/>
    <n v="8"/>
    <m/>
  </r>
  <r>
    <n v="2024"/>
    <s v="Q4"/>
    <s v="Nov"/>
    <s v="WK48"/>
    <x v="235"/>
    <s v="G4005871"/>
    <s v="付遲"/>
    <s v="NWEI/品質保証部/供應商品質管理課/IQC組"/>
    <s v="N2d"/>
    <s v="正常"/>
    <n v="8"/>
    <m/>
  </r>
  <r>
    <n v="2024"/>
    <s v="Q4"/>
    <s v="Nov"/>
    <s v="WK48"/>
    <x v="235"/>
    <s v="G4736596"/>
    <s v="張先鋒"/>
    <s v="NWEI/品質保証部/供應商品質管理課/IQC組"/>
    <s v="N2d"/>
    <s v="正常"/>
    <n v="8"/>
    <m/>
  </r>
  <r>
    <n v="2024"/>
    <s v="Q4"/>
    <s v="Nov"/>
    <s v="WK48"/>
    <x v="235"/>
    <s v="G5452450"/>
    <s v="李婉沅"/>
    <s v="NWEI/品質保証部/供應商品質管理課/IQC組"/>
    <s v="N2d"/>
    <s v="正常"/>
    <n v="10"/>
    <m/>
  </r>
  <r>
    <n v="2024"/>
    <s v="Q4"/>
    <s v="Nov"/>
    <s v="WK48"/>
    <x v="235"/>
    <s v="G5453710"/>
    <s v="薑丹丹"/>
    <s v="NWEI/品質保証部/供應商品質管理課/IQC組"/>
    <s v="N2d"/>
    <s v="正常"/>
    <n v="8"/>
    <m/>
  </r>
  <r>
    <n v="2024"/>
    <s v="Q4"/>
    <s v="Nov"/>
    <s v="WK48"/>
    <x v="236"/>
    <s v="F1402312"/>
    <s v="于慶科"/>
    <s v="NWEI/品質保証部/供應商品質管理課/IQC組"/>
    <s v="N2d"/>
    <s v="正常"/>
    <n v="8"/>
    <m/>
  </r>
  <r>
    <n v="2024"/>
    <s v="Q4"/>
    <s v="Nov"/>
    <s v="WK48"/>
    <x v="236"/>
    <s v="F1405985"/>
    <s v="劉利珍"/>
    <s v="NWEI/品質保証部/供應商品質管理課/IQC組"/>
    <s v="N2d"/>
    <s v="正常"/>
    <n v="8"/>
    <m/>
  </r>
  <r>
    <n v="2024"/>
    <s v="Q4"/>
    <s v="Nov"/>
    <s v="WK48"/>
    <x v="236"/>
    <s v="F1406653"/>
    <s v="黃偉"/>
    <s v="NWEI/品質保証部/供應商品質管理課/IQC組"/>
    <s v="N2d"/>
    <s v="正常"/>
    <n v="8"/>
    <m/>
  </r>
  <r>
    <n v="2024"/>
    <s v="Q4"/>
    <s v="Nov"/>
    <s v="WK48"/>
    <x v="236"/>
    <s v="G4005871"/>
    <s v="付遲"/>
    <s v="NWEI/品質保証部/供應商品質管理課/IQC組"/>
    <s v="N2d"/>
    <s v="正常"/>
    <n v="8"/>
    <m/>
  </r>
  <r>
    <n v="2024"/>
    <s v="Q4"/>
    <s v="Nov"/>
    <s v="WK48"/>
    <x v="236"/>
    <s v="G4736596"/>
    <s v="張先鋒"/>
    <s v="NWEI/品質保証部/供應商品質管理課/IQC組"/>
    <s v="N2d"/>
    <s v="正常"/>
    <n v="8"/>
    <m/>
  </r>
  <r>
    <n v="2024"/>
    <s v="Q4"/>
    <s v="Nov"/>
    <s v="WK48"/>
    <x v="236"/>
    <s v="G5452450"/>
    <s v="李婉沅"/>
    <s v="NWEI/品質保証部/供應商品質管理課/IQC組"/>
    <s v="N2d"/>
    <s v="正常"/>
    <n v="10"/>
    <m/>
  </r>
  <r>
    <n v="2024"/>
    <s v="Q4"/>
    <s v="Nov"/>
    <s v="WK48"/>
    <x v="236"/>
    <s v="G5453710"/>
    <s v="薑丹丹"/>
    <s v="NWEI/品質保証部/供應商品質管理課/IQC組"/>
    <s v="N2d"/>
    <s v="正常"/>
    <n v="8"/>
    <m/>
  </r>
  <r>
    <n v="2024"/>
    <s v="Q4"/>
    <s v="Nov"/>
    <s v="WK48"/>
    <x v="237"/>
    <s v="F1402312"/>
    <s v="于慶科"/>
    <s v="NWEI/品質保証部/供應商品質管理課/IQC組"/>
    <s v="N2d"/>
    <s v="正常"/>
    <n v="8"/>
    <m/>
  </r>
  <r>
    <n v="2024"/>
    <s v="Q4"/>
    <s v="Nov"/>
    <s v="WK48"/>
    <x v="237"/>
    <s v="F1405985"/>
    <s v="劉利珍"/>
    <s v="NWEI/品質保証部/供應商品質管理課/IQC組"/>
    <s v="N2d"/>
    <s v="正常"/>
    <n v="8"/>
    <m/>
  </r>
  <r>
    <n v="2024"/>
    <s v="Q4"/>
    <s v="Nov"/>
    <s v="WK48"/>
    <x v="237"/>
    <s v="F1406653"/>
    <s v="黃偉"/>
    <s v="NWEI/品質保証部/供應商品質管理課/IQC組"/>
    <s v="N2d"/>
    <s v="正常"/>
    <n v="8"/>
    <m/>
  </r>
  <r>
    <n v="2024"/>
    <s v="Q4"/>
    <s v="Nov"/>
    <s v="WK48"/>
    <x v="237"/>
    <s v="G4005871"/>
    <s v="付遲"/>
    <s v="NWEI/品質保証部/供應商品質管理課/IQC組"/>
    <s v="N2d"/>
    <s v="正常"/>
    <n v="8"/>
    <m/>
  </r>
  <r>
    <n v="2024"/>
    <s v="Q4"/>
    <s v="Nov"/>
    <s v="WK48"/>
    <x v="237"/>
    <s v="G4736596"/>
    <s v="張先鋒"/>
    <s v="NWEI/品質保証部/供應商品質管理課/IQC組"/>
    <s v="N2d"/>
    <s v="正常"/>
    <n v="8"/>
    <m/>
  </r>
  <r>
    <n v="2024"/>
    <s v="Q4"/>
    <s v="Nov"/>
    <s v="WK48"/>
    <x v="237"/>
    <s v="G5452450"/>
    <s v="李婉沅"/>
    <s v="NWEI/品質保証部/供應商品質管理課/IQC組"/>
    <s v="N2d"/>
    <s v="正常"/>
    <n v="10"/>
    <m/>
  </r>
  <r>
    <n v="2024"/>
    <s v="Q4"/>
    <s v="Nov"/>
    <s v="WK48"/>
    <x v="237"/>
    <s v="G5453710"/>
    <s v="薑丹丹"/>
    <s v="NWEI/品質保証部/供應商品質管理課/IQC組"/>
    <s v="N2d"/>
    <s v="正常"/>
    <n v="8"/>
    <m/>
  </r>
  <r>
    <n v="2024"/>
    <s v="Q4"/>
    <s v="Nov"/>
    <s v="WK48"/>
    <x v="238"/>
    <s v="F1402312"/>
    <s v="于慶科"/>
    <s v="NWEI/品質保証部/供應商品質管理課/IQC組"/>
    <s v="N2d"/>
    <s v="正常"/>
    <n v="8"/>
    <m/>
  </r>
  <r>
    <n v="2024"/>
    <s v="Q4"/>
    <s v="Nov"/>
    <s v="WK48"/>
    <x v="238"/>
    <s v="F1405985"/>
    <s v="劉利珍"/>
    <s v="NWEI/品質保証部/供應商品質管理課/IQC組"/>
    <s v="N2d"/>
    <s v="正常"/>
    <n v="8"/>
    <m/>
  </r>
  <r>
    <n v="2024"/>
    <s v="Q4"/>
    <s v="Nov"/>
    <s v="WK48"/>
    <x v="238"/>
    <s v="F1406653"/>
    <s v="黃偉"/>
    <s v="NWEI/品質保証部/供應商品質管理課/IQC組"/>
    <s v="N2d"/>
    <s v="正常"/>
    <n v="8"/>
    <m/>
  </r>
  <r>
    <n v="2024"/>
    <s v="Q4"/>
    <s v="Nov"/>
    <s v="WK48"/>
    <x v="238"/>
    <s v="G4005871"/>
    <s v="付遲"/>
    <s v="NWEI/品質保証部/供應商品質管理課/IQC組"/>
    <s v="N2d"/>
    <s v="正常"/>
    <n v="8"/>
    <m/>
  </r>
  <r>
    <n v="2024"/>
    <s v="Q4"/>
    <s v="Nov"/>
    <s v="WK48"/>
    <x v="238"/>
    <s v="G5452450"/>
    <s v="李婉沅"/>
    <s v="NWEI/品質保証部/供應商品質管理課/IQC組"/>
    <s v="N2d"/>
    <s v="正常"/>
    <n v="10"/>
    <m/>
  </r>
  <r>
    <n v="2024"/>
    <s v="Q4"/>
    <s v="Nov"/>
    <s v="WK48"/>
    <x v="238"/>
    <s v="G5453710"/>
    <s v="薑丹丹"/>
    <s v="NWEI/品質保証部/供應商品質管理課/IQC組"/>
    <s v="N2d"/>
    <s v="正常"/>
    <n v="8"/>
    <m/>
  </r>
  <r>
    <n v="2024"/>
    <s v="Q4"/>
    <s v="Nov"/>
    <s v="WK48"/>
    <x v="239"/>
    <s v="F1402312"/>
    <s v="于慶科"/>
    <s v="NWEI/品質保証部/供應商品質管理課/IQC組"/>
    <s v="N2d"/>
    <s v="正常"/>
    <n v="8"/>
    <m/>
  </r>
  <r>
    <n v="2024"/>
    <s v="Q4"/>
    <s v="Nov"/>
    <s v="WK48"/>
    <x v="239"/>
    <s v="F1405985"/>
    <s v="劉利珍"/>
    <s v="NWEI/品質保証部/供應商品質管理課/IQC組"/>
    <s v="N2d"/>
    <s v="正常"/>
    <n v="8"/>
    <m/>
  </r>
  <r>
    <n v="2024"/>
    <s v="Q4"/>
    <s v="Nov"/>
    <s v="WK48"/>
    <x v="239"/>
    <s v="F1406653"/>
    <s v="黃偉"/>
    <s v="NWEI/品質保証部/供應商品質管理課/IQC組"/>
    <s v="N2d"/>
    <s v="正常"/>
    <n v="8"/>
    <m/>
  </r>
  <r>
    <n v="2024"/>
    <s v="Q4"/>
    <s v="Nov"/>
    <s v="WK48"/>
    <x v="239"/>
    <s v="G4005871"/>
    <s v="付遲"/>
    <s v="NWEI/品質保証部/供應商品質管理課/IQC組"/>
    <s v="N2d"/>
    <s v="正常"/>
    <n v="8"/>
    <m/>
  </r>
  <r>
    <n v="2024"/>
    <s v="Q4"/>
    <s v="Nov"/>
    <s v="WK48"/>
    <x v="239"/>
    <s v="G5452450"/>
    <s v="李婉沅"/>
    <s v="NWEI/品質保証部/供應商品質管理課/IQC組"/>
    <s v="N2d"/>
    <s v="正常"/>
    <n v="10"/>
    <m/>
  </r>
  <r>
    <n v="2024"/>
    <s v="Q4"/>
    <s v="Nov"/>
    <s v="WK48"/>
    <x v="239"/>
    <s v="G5453710"/>
    <s v="薑丹丹"/>
    <s v="NWEI/品質保証部/供應商品質管理課/IQC組"/>
    <s v="N2d"/>
    <s v="正常"/>
    <n v="8"/>
    <m/>
  </r>
  <r>
    <n v="2024"/>
    <s v="Q4"/>
    <s v="Dec"/>
    <s v="WK49"/>
    <x v="240"/>
    <s v="F1402312"/>
    <s v="于慶科"/>
    <s v="NWEI/品質保証部/供應商品質管理課/IQC組"/>
    <s v="N2d"/>
    <s v="正常"/>
    <n v="8"/>
    <m/>
  </r>
  <r>
    <n v="2024"/>
    <s v="Q4"/>
    <s v="Dec"/>
    <s v="WK49"/>
    <x v="240"/>
    <s v="F1405985"/>
    <s v="劉利珍"/>
    <s v="NWEI/品質保証部/供應商品質管理課/IQC組"/>
    <s v="N2d"/>
    <s v="正常"/>
    <n v="8"/>
    <m/>
  </r>
  <r>
    <n v="2024"/>
    <s v="Q4"/>
    <s v="Dec"/>
    <s v="WK49"/>
    <x v="240"/>
    <s v="F1406653"/>
    <s v="黃偉"/>
    <s v="NWEI/品質保証部/供應商品質管理課/IQC組"/>
    <s v="N2d"/>
    <s v="正常"/>
    <n v="8"/>
    <m/>
  </r>
  <r>
    <n v="2024"/>
    <s v="Q4"/>
    <s v="Dec"/>
    <s v="WK49"/>
    <x v="240"/>
    <s v="G4005871"/>
    <s v="付遲"/>
    <s v="NWEI/品質保証部/供應商品質管理課/IQC組"/>
    <s v="N2d"/>
    <s v="正常"/>
    <n v="8"/>
    <m/>
  </r>
  <r>
    <n v="2024"/>
    <s v="Q4"/>
    <s v="Dec"/>
    <s v="WK49"/>
    <x v="240"/>
    <s v="G4736596"/>
    <s v="張先鋒"/>
    <s v="NWEI/品質保証部/供應商品質管理課/IQC組"/>
    <s v="N2d"/>
    <s v="正常"/>
    <n v="8"/>
    <m/>
  </r>
  <r>
    <n v="2024"/>
    <s v="Q4"/>
    <s v="Dec"/>
    <s v="WK49"/>
    <x v="240"/>
    <s v="G5452450"/>
    <s v="李婉沅"/>
    <s v="NWEI/品質保証部/供應商品質管理課/IQC組"/>
    <s v="N2d"/>
    <s v="正常"/>
    <n v="10"/>
    <m/>
  </r>
  <r>
    <n v="2024"/>
    <s v="Q4"/>
    <s v="Dec"/>
    <s v="WK49"/>
    <x v="240"/>
    <s v="G5453710"/>
    <s v="薑丹丹"/>
    <s v="NWEI/品質保証部/供應商品質管理課/IQC組"/>
    <s v="N2d"/>
    <s v="正常"/>
    <n v="8"/>
    <m/>
  </r>
  <r>
    <n v="2024"/>
    <s v="Q4"/>
    <s v="Dec"/>
    <s v="WK49"/>
    <x v="241"/>
    <s v="F1402312"/>
    <s v="于慶科"/>
    <s v="NWEI/品質保証部/供應商品質管理課/IQC組"/>
    <s v="N2d"/>
    <s v="正常"/>
    <n v="8"/>
    <m/>
  </r>
  <r>
    <n v="2024"/>
    <s v="Q4"/>
    <s v="Dec"/>
    <s v="WK49"/>
    <x v="241"/>
    <s v="F1405985"/>
    <s v="劉利珍"/>
    <s v="NWEI/品質保証部/供應商品質管理課/IQC組"/>
    <s v="N2d"/>
    <s v="正常"/>
    <n v="8"/>
    <m/>
  </r>
  <r>
    <n v="2024"/>
    <s v="Q4"/>
    <s v="Dec"/>
    <s v="WK49"/>
    <x v="241"/>
    <s v="F1406653"/>
    <s v="黃偉"/>
    <s v="NWEI/品質保証部/供應商品質管理課/IQC組"/>
    <s v="N2d"/>
    <s v="正常"/>
    <n v="8"/>
    <m/>
  </r>
  <r>
    <n v="2024"/>
    <s v="Q4"/>
    <s v="Dec"/>
    <s v="WK49"/>
    <x v="241"/>
    <s v="G4005871"/>
    <s v="付遲"/>
    <s v="NWEI/品質保証部/供應商品質管理課/IQC組"/>
    <s v="N2d"/>
    <s v="正常"/>
    <n v="10"/>
    <m/>
  </r>
  <r>
    <n v="2024"/>
    <s v="Q4"/>
    <s v="Dec"/>
    <s v="WK49"/>
    <x v="241"/>
    <s v="G4736596"/>
    <s v="張先鋒"/>
    <s v="NWEI/品質保証部/供應商品質管理課/IQC組"/>
    <s v="N2d"/>
    <s v="正常"/>
    <n v="8"/>
    <m/>
  </r>
  <r>
    <n v="2024"/>
    <s v="Q4"/>
    <s v="Dec"/>
    <s v="WK49"/>
    <x v="241"/>
    <s v="G5452450"/>
    <s v="李婉沅"/>
    <s v="NWEI/品質保証部/供應商品質管理課/IQC組"/>
    <s v="N2d"/>
    <s v="正常"/>
    <n v="10"/>
    <m/>
  </r>
  <r>
    <n v="2024"/>
    <s v="Q4"/>
    <s v="Dec"/>
    <s v="WK49"/>
    <x v="241"/>
    <s v="G5453710"/>
    <s v="薑丹丹"/>
    <s v="NWEI/品質保証部/供應商品質管理課/IQC組"/>
    <s v="N2d"/>
    <s v="正常"/>
    <n v="8"/>
    <m/>
  </r>
  <r>
    <n v="2024"/>
    <s v="Q4"/>
    <s v="Dec"/>
    <s v="WK49"/>
    <x v="242"/>
    <s v="F1402312"/>
    <s v="于慶科"/>
    <s v="NWEI/品質保証部/供應商品質管理課/IQC組"/>
    <s v="N2d"/>
    <s v="正常"/>
    <n v="8"/>
    <m/>
  </r>
  <r>
    <n v="2024"/>
    <s v="Q4"/>
    <s v="Dec"/>
    <s v="WK49"/>
    <x v="242"/>
    <s v="F1405985"/>
    <s v="劉利珍"/>
    <s v="NWEI/品質保証部/供應商品質管理課/IQC組"/>
    <s v="N2d"/>
    <s v="正常"/>
    <n v="10"/>
    <m/>
  </r>
  <r>
    <n v="2024"/>
    <s v="Q4"/>
    <s v="Dec"/>
    <s v="WK49"/>
    <x v="242"/>
    <s v="F1406653"/>
    <s v="黃偉"/>
    <s v="NWEI/品質保証部/供應商品質管理課/IQC組"/>
    <s v="N2d"/>
    <s v="正常"/>
    <n v="8"/>
    <m/>
  </r>
  <r>
    <n v="2024"/>
    <s v="Q4"/>
    <s v="Dec"/>
    <s v="WK49"/>
    <x v="242"/>
    <s v="G4005871"/>
    <s v="付遲"/>
    <s v="NWEI/品質保証部/供應商品質管理課/IQC組"/>
    <s v="N2d"/>
    <s v="正常"/>
    <n v="10"/>
    <m/>
  </r>
  <r>
    <n v="2024"/>
    <s v="Q4"/>
    <s v="Dec"/>
    <s v="WK49"/>
    <x v="242"/>
    <s v="G4736596"/>
    <s v="張先鋒"/>
    <s v="NWEI/品質保証部/供應商品質管理課/IQC組"/>
    <s v="N2d"/>
    <s v="正常"/>
    <n v="8"/>
    <m/>
  </r>
  <r>
    <n v="2024"/>
    <s v="Q4"/>
    <s v="Dec"/>
    <s v="WK49"/>
    <x v="242"/>
    <s v="G5452450"/>
    <s v="李婉沅"/>
    <s v="NWEI/品質保証部/供應商品質管理課/IQC組"/>
    <s v="N2d"/>
    <s v="正常"/>
    <n v="10"/>
    <m/>
  </r>
  <r>
    <n v="2024"/>
    <s v="Q4"/>
    <s v="Dec"/>
    <s v="WK49"/>
    <x v="242"/>
    <s v="G5453710"/>
    <s v="薑丹丹"/>
    <s v="NWEI/品質保証部/供應商品質管理課/IQC組"/>
    <s v="N2d"/>
    <s v="正常"/>
    <n v="8"/>
    <m/>
  </r>
  <r>
    <n v="2024"/>
    <s v="Q4"/>
    <s v="Dec"/>
    <s v="WK49"/>
    <x v="243"/>
    <s v="F1402312"/>
    <s v="于慶科"/>
    <s v="NWEI/品質保証部/供應商品質管理課/IQC組"/>
    <s v="N2d"/>
    <s v="正常"/>
    <n v="8"/>
    <m/>
  </r>
  <r>
    <n v="2024"/>
    <s v="Q4"/>
    <s v="Dec"/>
    <s v="WK49"/>
    <x v="243"/>
    <s v="F1405985"/>
    <s v="劉利珍"/>
    <s v="NWEI/品質保証部/供應商品質管理課/IQC組"/>
    <s v="N2d"/>
    <s v="正常"/>
    <n v="10"/>
    <m/>
  </r>
  <r>
    <n v="2024"/>
    <s v="Q4"/>
    <s v="Dec"/>
    <s v="WK49"/>
    <x v="243"/>
    <s v="F1406653"/>
    <s v="黃偉"/>
    <s v="NWEI/品質保証部/供應商品質管理課/IQC組"/>
    <s v="N2d"/>
    <s v="正常"/>
    <n v="8"/>
    <m/>
  </r>
  <r>
    <n v="2024"/>
    <s v="Q4"/>
    <s v="Dec"/>
    <s v="WK49"/>
    <x v="243"/>
    <s v="G4005871"/>
    <s v="付遲"/>
    <s v="NWEI/品質保証部/供應商品質管理課/IQC組"/>
    <s v="N2d"/>
    <s v="正常"/>
    <n v="10"/>
    <m/>
  </r>
  <r>
    <n v="2024"/>
    <s v="Q4"/>
    <s v="Dec"/>
    <s v="WK49"/>
    <x v="243"/>
    <s v="G4736596"/>
    <s v="張先鋒"/>
    <s v="NWEI/品質保証部/供應商品質管理課/IQC組"/>
    <s v="N2d"/>
    <s v="正常"/>
    <n v="8"/>
    <m/>
  </r>
  <r>
    <n v="2024"/>
    <s v="Q4"/>
    <s v="Dec"/>
    <s v="WK49"/>
    <x v="243"/>
    <s v="G5452450"/>
    <s v="李婉沅"/>
    <s v="NWEI/品質保証部/供應商品質管理課/IQC組"/>
    <s v="N2d"/>
    <s v="正常"/>
    <n v="10"/>
    <m/>
  </r>
  <r>
    <n v="2024"/>
    <s v="Q4"/>
    <s v="Dec"/>
    <s v="WK49"/>
    <x v="243"/>
    <s v="G5453710"/>
    <s v="薑丹丹"/>
    <s v="NWEI/品質保証部/供應商品質管理課/IQC組"/>
    <s v="N2d"/>
    <s v="正常"/>
    <n v="8"/>
    <m/>
  </r>
  <r>
    <n v="2024"/>
    <s v="Q4"/>
    <s v="Dec"/>
    <s v="WK49"/>
    <x v="244"/>
    <s v="F1402312"/>
    <s v="于慶科"/>
    <s v="NWEI/品質保証部/供應商品質管理課/IQC組"/>
    <s v="N2d"/>
    <s v="正常"/>
    <n v="8"/>
    <m/>
  </r>
  <r>
    <n v="2024"/>
    <s v="Q4"/>
    <s v="Dec"/>
    <s v="WK49"/>
    <x v="244"/>
    <s v="F1405985"/>
    <s v="劉利珍"/>
    <s v="NWEI/品質保証部/供應商品質管理課/IQC組"/>
    <s v="N2d"/>
    <s v="正常"/>
    <n v="8"/>
    <m/>
  </r>
  <r>
    <n v="2024"/>
    <s v="Q4"/>
    <s v="Dec"/>
    <s v="WK49"/>
    <x v="244"/>
    <s v="F1406653"/>
    <s v="黃偉"/>
    <s v="NWEI/品質保証部/供應商品質管理課/IQC組"/>
    <s v="N2d"/>
    <s v="正常"/>
    <n v="8"/>
    <m/>
  </r>
  <r>
    <n v="2024"/>
    <s v="Q4"/>
    <s v="Dec"/>
    <s v="WK49"/>
    <x v="244"/>
    <s v="G4005871"/>
    <s v="付遲"/>
    <s v="NWEI/品質保証部/供應商品質管理課/IQC組"/>
    <s v="N2d"/>
    <s v="正常"/>
    <n v="8"/>
    <m/>
  </r>
  <r>
    <n v="2024"/>
    <s v="Q4"/>
    <s v="Dec"/>
    <s v="WK49"/>
    <x v="244"/>
    <s v="G4736596"/>
    <s v="張先鋒"/>
    <s v="NWEI/品質保証部/供應商品質管理課/IQC組"/>
    <s v="N2d"/>
    <s v="正常"/>
    <n v="8"/>
    <m/>
  </r>
  <r>
    <n v="2024"/>
    <s v="Q4"/>
    <s v="Dec"/>
    <s v="WK49"/>
    <x v="244"/>
    <s v="G5452450"/>
    <s v="李婉沅"/>
    <s v="NWEI/品質保証部/供應商品質管理課/IQC組"/>
    <s v="N2d"/>
    <s v="正常"/>
    <n v="10"/>
    <m/>
  </r>
  <r>
    <n v="2024"/>
    <s v="Q4"/>
    <s v="Dec"/>
    <s v="WK49"/>
    <x v="244"/>
    <s v="G5453710"/>
    <s v="薑丹丹"/>
    <s v="NWEI/品質保証部/供應商品質管理課/IQC組"/>
    <s v="N2d"/>
    <s v="正常"/>
    <n v="8"/>
    <m/>
  </r>
  <r>
    <n v="2024"/>
    <s v="Q4"/>
    <s v="Dec"/>
    <s v="WK50"/>
    <x v="245"/>
    <s v="F1405985"/>
    <s v="劉利珍"/>
    <s v="NWEI/品質保証部/供應商品質管理課/IQC組"/>
    <s v="N2d"/>
    <s v="正常"/>
    <n v="8"/>
    <m/>
  </r>
  <r>
    <n v="2024"/>
    <s v="Q4"/>
    <s v="Dec"/>
    <s v="WK50"/>
    <x v="245"/>
    <s v="G5452450"/>
    <s v="李婉沅"/>
    <s v="NWEI/品質保証部/供應商品質管理課/IQC組"/>
    <s v="N2d"/>
    <s v="正常"/>
    <n v="8"/>
    <m/>
  </r>
  <r>
    <n v="2024"/>
    <s v="Q4"/>
    <s v="Dec"/>
    <s v="WK50"/>
    <x v="246"/>
    <s v="F1402312"/>
    <s v="于慶科"/>
    <s v="NWEI/品質保証部/供應商品質管理課/IQC組"/>
    <s v="N2d"/>
    <s v="正常"/>
    <n v="8"/>
    <m/>
  </r>
  <r>
    <n v="2024"/>
    <s v="Q4"/>
    <s v="Dec"/>
    <s v="WK50"/>
    <x v="246"/>
    <s v="F1405985"/>
    <s v="劉利珍"/>
    <s v="NWEI/品質保証部/供應商品質管理課/IQC組"/>
    <s v="N2d"/>
    <s v="正常"/>
    <n v="8"/>
    <m/>
  </r>
  <r>
    <n v="2024"/>
    <s v="Q4"/>
    <s v="Dec"/>
    <s v="WK50"/>
    <x v="246"/>
    <s v="F1406653"/>
    <s v="黃偉"/>
    <s v="NWEI/品質保証部/供應商品質管理課/IQC組"/>
    <s v="N2d"/>
    <s v="正常"/>
    <n v="8"/>
    <m/>
  </r>
  <r>
    <n v="2024"/>
    <s v="Q4"/>
    <s v="Dec"/>
    <s v="WK50"/>
    <x v="246"/>
    <s v="G4005871"/>
    <s v="付遲"/>
    <s v="NWEI/品質保証部/供應商品質管理課/IQC組"/>
    <s v="N2d"/>
    <s v="正常"/>
    <n v="8"/>
    <m/>
  </r>
  <r>
    <n v="2024"/>
    <s v="Q4"/>
    <s v="Dec"/>
    <s v="WK50"/>
    <x v="246"/>
    <s v="G4736596"/>
    <s v="張先鋒"/>
    <s v="NWEI/品質保証部/供應商品質管理課/IQC組"/>
    <s v="N2d"/>
    <s v="正常"/>
    <n v="8"/>
    <m/>
  </r>
  <r>
    <n v="2024"/>
    <s v="Q4"/>
    <s v="Dec"/>
    <s v="WK50"/>
    <x v="246"/>
    <s v="G5452450"/>
    <s v="李婉沅"/>
    <s v="NWEI/品質保証部/供應商品質管理課/IQC組"/>
    <s v="N2d"/>
    <s v="正常"/>
    <n v="10"/>
    <m/>
  </r>
  <r>
    <n v="2024"/>
    <s v="Q4"/>
    <s v="Dec"/>
    <s v="WK50"/>
    <x v="246"/>
    <s v="G5453710"/>
    <s v="薑丹丹"/>
    <s v="NWEI/品質保証部/供應商品質管理課/IQC組"/>
    <s v="N2d"/>
    <s v="正常"/>
    <n v="8"/>
    <m/>
  </r>
  <r>
    <n v="2024"/>
    <s v="Q4"/>
    <s v="Dec"/>
    <s v="WK50"/>
    <x v="247"/>
    <s v="F1402312"/>
    <s v="于慶科"/>
    <s v="NWEI/品質保証部/供應商品質管理課/IQC組"/>
    <s v="N2d"/>
    <s v="正常"/>
    <n v="8"/>
    <m/>
  </r>
  <r>
    <n v="2024"/>
    <s v="Q4"/>
    <s v="Dec"/>
    <s v="WK50"/>
    <x v="247"/>
    <s v="F1405985"/>
    <s v="劉利珍"/>
    <s v="NWEI/品質保証部/供應商品質管理課/IQC組"/>
    <s v="N2d"/>
    <s v="正常"/>
    <n v="8"/>
    <m/>
  </r>
  <r>
    <n v="2024"/>
    <s v="Q4"/>
    <s v="Dec"/>
    <s v="WK50"/>
    <x v="247"/>
    <s v="F1406653"/>
    <s v="黃偉"/>
    <s v="NWEI/品質保証部/供應商品質管理課/IQC組"/>
    <s v="N2d"/>
    <s v="正常"/>
    <n v="8"/>
    <m/>
  </r>
  <r>
    <n v="2024"/>
    <s v="Q4"/>
    <s v="Dec"/>
    <s v="WK50"/>
    <x v="247"/>
    <s v="G4005871"/>
    <s v="付遲"/>
    <s v="NWEI/品質保証部/供應商品質管理課/IQC組"/>
    <s v="N2d"/>
    <s v="正常"/>
    <n v="8"/>
    <m/>
  </r>
  <r>
    <n v="2024"/>
    <s v="Q4"/>
    <s v="Dec"/>
    <s v="WK50"/>
    <x v="247"/>
    <s v="G4736596"/>
    <s v="張先鋒"/>
    <s v="NWEI/品質保証部/供應商品質管理課/IQC組"/>
    <s v="N2d"/>
    <s v="正常"/>
    <n v="8"/>
    <m/>
  </r>
  <r>
    <n v="2024"/>
    <s v="Q4"/>
    <s v="Dec"/>
    <s v="WK50"/>
    <x v="247"/>
    <s v="G5452450"/>
    <s v="李婉沅"/>
    <s v="NWEI/品質保証部/供應商品質管理課/IQC組"/>
    <s v="N2d"/>
    <s v="正常"/>
    <n v="10"/>
    <m/>
  </r>
  <r>
    <n v="2024"/>
    <s v="Q4"/>
    <s v="Dec"/>
    <s v="WK50"/>
    <x v="247"/>
    <s v="G5453710"/>
    <s v="薑丹丹"/>
    <s v="NWEI/品質保証部/供應商品質管理課/IQC組"/>
    <s v="N2d"/>
    <s v="正常"/>
    <n v="8"/>
    <m/>
  </r>
  <r>
    <n v="2024"/>
    <s v="Q4"/>
    <s v="Dec"/>
    <s v="WK50"/>
    <x v="248"/>
    <s v="F1402312"/>
    <s v="于慶科"/>
    <s v="NWEI/品質保証部/供應商品質管理課/IQC組"/>
    <s v="N2d"/>
    <s v="正常"/>
    <n v="8"/>
    <m/>
  </r>
  <r>
    <n v="2024"/>
    <s v="Q4"/>
    <s v="Dec"/>
    <s v="WK50"/>
    <x v="248"/>
    <s v="F1405985"/>
    <s v="劉利珍"/>
    <s v="NWEI/品質保証部/供應商品質管理課/IQC組"/>
    <s v="N2d"/>
    <s v="正常"/>
    <n v="10"/>
    <m/>
  </r>
  <r>
    <n v="2024"/>
    <s v="Q4"/>
    <s v="Dec"/>
    <s v="WK50"/>
    <x v="248"/>
    <s v="F1406653"/>
    <s v="黃偉"/>
    <s v="NWEI/品質保証部/供應商品質管理課/IQC組"/>
    <s v="N2d"/>
    <s v="正常"/>
    <n v="8"/>
    <m/>
  </r>
  <r>
    <n v="2024"/>
    <s v="Q4"/>
    <s v="Dec"/>
    <s v="WK50"/>
    <x v="248"/>
    <s v="G4005871"/>
    <s v="付遲"/>
    <s v="NWEI/品質保証部/供應商品質管理課/IQC組"/>
    <s v="N2d"/>
    <s v="正常"/>
    <n v="8"/>
    <m/>
  </r>
  <r>
    <n v="2024"/>
    <s v="Q4"/>
    <s v="Dec"/>
    <s v="WK50"/>
    <x v="248"/>
    <s v="G4736596"/>
    <s v="張先鋒"/>
    <s v="NWEI/品質保証部/供應商品質管理課/IQC組"/>
    <s v="N2d"/>
    <s v="正常"/>
    <n v="8"/>
    <m/>
  </r>
  <r>
    <n v="2024"/>
    <s v="Q4"/>
    <s v="Dec"/>
    <s v="WK50"/>
    <x v="248"/>
    <s v="G5452450"/>
    <s v="李婉沅"/>
    <s v="NWEI/品質保証部/供應商品質管理課/IQC組"/>
    <s v="N2d"/>
    <s v="正常"/>
    <n v="10"/>
    <m/>
  </r>
  <r>
    <n v="2024"/>
    <s v="Q4"/>
    <s v="Dec"/>
    <s v="WK50"/>
    <x v="248"/>
    <s v="G5453710"/>
    <s v="薑丹丹"/>
    <s v="NWEI/品質保証部/供應商品質管理課/IQC組"/>
    <s v="N2d"/>
    <s v="正常"/>
    <n v="8"/>
    <m/>
  </r>
  <r>
    <n v="2024"/>
    <s v="Q4"/>
    <s v="Dec"/>
    <s v="WK50"/>
    <x v="249"/>
    <s v="F1402312"/>
    <s v="于慶科"/>
    <s v="NWEI/品質保証部/供應商品質管理課/IQC組"/>
    <s v="N2d"/>
    <s v="正常"/>
    <n v="8"/>
    <m/>
  </r>
  <r>
    <n v="2024"/>
    <s v="Q4"/>
    <s v="Dec"/>
    <s v="WK50"/>
    <x v="249"/>
    <s v="F1405985"/>
    <s v="劉利珍"/>
    <s v="NWEI/品質保証部/供應商品質管理課/IQC組"/>
    <s v="N2d"/>
    <s v="正常"/>
    <n v="10"/>
    <m/>
  </r>
  <r>
    <n v="2024"/>
    <s v="Q4"/>
    <s v="Dec"/>
    <s v="WK50"/>
    <x v="249"/>
    <s v="F1406653"/>
    <s v="黃偉"/>
    <s v="NWEI/品質保証部/供應商品質管理課/IQC組"/>
    <s v="N2d"/>
    <s v="正常"/>
    <n v="8"/>
    <m/>
  </r>
  <r>
    <n v="2024"/>
    <s v="Q4"/>
    <s v="Dec"/>
    <s v="WK50"/>
    <x v="249"/>
    <s v="G4005871"/>
    <s v="付遲"/>
    <s v="NWEI/品質保証部/供應商品質管理課/IQC組"/>
    <s v="N2d"/>
    <s v="正常"/>
    <n v="8"/>
    <m/>
  </r>
  <r>
    <n v="2024"/>
    <s v="Q4"/>
    <s v="Dec"/>
    <s v="WK50"/>
    <x v="249"/>
    <s v="G4736596"/>
    <s v="張先鋒"/>
    <s v="NWEI/品質保証部/供應商品質管理課/IQC組"/>
    <s v="N2d"/>
    <s v="正常"/>
    <n v="8"/>
    <m/>
  </r>
  <r>
    <n v="2024"/>
    <s v="Q4"/>
    <s v="Dec"/>
    <s v="WK50"/>
    <x v="249"/>
    <s v="G5452450"/>
    <s v="李婉沅"/>
    <s v="NWEI/品質保証部/供應商品質管理課/IQC組"/>
    <s v="N2d"/>
    <s v="正常"/>
    <n v="10"/>
    <m/>
  </r>
  <r>
    <n v="2024"/>
    <s v="Q4"/>
    <s v="Dec"/>
    <s v="WK50"/>
    <x v="249"/>
    <s v="G5453710"/>
    <s v="薑丹丹"/>
    <s v="NWEI/品質保証部/供應商品質管理課/IQC組"/>
    <s v="N2d"/>
    <s v="正常"/>
    <n v="8"/>
    <m/>
  </r>
  <r>
    <n v="2024"/>
    <s v="Q4"/>
    <s v="Dec"/>
    <s v="WK50"/>
    <x v="250"/>
    <s v="F1402312"/>
    <s v="于慶科"/>
    <s v="NWEI/品質保証部/供應商品質管理課/IQC組"/>
    <s v="N2d"/>
    <s v="正常"/>
    <n v="8"/>
    <m/>
  </r>
  <r>
    <n v="2024"/>
    <s v="Q4"/>
    <s v="Dec"/>
    <s v="WK50"/>
    <x v="250"/>
    <s v="F1405985"/>
    <s v="劉利珍"/>
    <s v="NWEI/品質保証部/供應商品質管理課/IQC組"/>
    <s v="N2d"/>
    <s v="正常"/>
    <n v="10"/>
    <m/>
  </r>
  <r>
    <n v="2024"/>
    <s v="Q4"/>
    <s v="Dec"/>
    <s v="WK50"/>
    <x v="250"/>
    <s v="F1406653"/>
    <s v="黃偉"/>
    <s v="NWEI/品質保証部/供應商品質管理課/IQC組"/>
    <s v="N2d"/>
    <s v="正常"/>
    <n v="8"/>
    <m/>
  </r>
  <r>
    <n v="2024"/>
    <s v="Q4"/>
    <s v="Dec"/>
    <s v="WK50"/>
    <x v="250"/>
    <s v="G4005871"/>
    <s v="付遲"/>
    <s v="NWEI/品質保証部/供應商品質管理課/IQC組"/>
    <s v="N2d"/>
    <s v="正常"/>
    <n v="8"/>
    <m/>
  </r>
  <r>
    <n v="2024"/>
    <s v="Q4"/>
    <s v="Dec"/>
    <s v="WK50"/>
    <x v="250"/>
    <s v="G4736596"/>
    <s v="張先鋒"/>
    <s v="NWEI/品質保証部/供應商品質管理課/IQC組"/>
    <s v="N2d"/>
    <s v="正常"/>
    <n v="8"/>
    <m/>
  </r>
  <r>
    <n v="2024"/>
    <s v="Q4"/>
    <s v="Dec"/>
    <s v="WK50"/>
    <x v="250"/>
    <s v="G5452450"/>
    <s v="李婉沅"/>
    <s v="NWEI/品質保証部/供應商品質管理課/IQC組"/>
    <s v="N2d"/>
    <s v="正常"/>
    <n v="10"/>
    <m/>
  </r>
  <r>
    <n v="2024"/>
    <s v="Q4"/>
    <s v="Dec"/>
    <s v="WK50"/>
    <x v="250"/>
    <s v="G5453710"/>
    <s v="薑丹丹"/>
    <s v="NWEI/品質保証部/供應商品質管理課/IQC組"/>
    <s v="N2d"/>
    <s v="正常"/>
    <n v="8"/>
    <m/>
  </r>
  <r>
    <n v="2024"/>
    <s v="Q4"/>
    <s v="Dec"/>
    <s v="WK51"/>
    <x v="251"/>
    <s v="G4005871"/>
    <s v="付遲"/>
    <s v="NWEI/品質保証部/供應商品質管理課/IQC組"/>
    <s v="N2d"/>
    <s v="正常"/>
    <n v="8"/>
    <m/>
  </r>
  <r>
    <n v="2024"/>
    <s v="Q4"/>
    <s v="Dec"/>
    <s v="WK51"/>
    <x v="251"/>
    <s v="G5452450"/>
    <s v="李婉沅"/>
    <s v="NWEI/品質保証部/供應商品質管理課/IQC組"/>
    <s v="N2d"/>
    <s v="正常"/>
    <n v="8"/>
    <m/>
  </r>
  <r>
    <n v="2024"/>
    <s v="Q4"/>
    <s v="Dec"/>
    <s v="WK51"/>
    <x v="252"/>
    <s v="F1402312"/>
    <s v="于慶科"/>
    <s v="NWEI/品質保証部/供應商品質管理課/IQC組"/>
    <s v="N2d"/>
    <s v="正常"/>
    <n v="8"/>
    <m/>
  </r>
  <r>
    <n v="2024"/>
    <s v="Q4"/>
    <s v="Dec"/>
    <s v="WK51"/>
    <x v="252"/>
    <s v="F1405985"/>
    <s v="劉利珍"/>
    <s v="NWEI/品質保証部/供應商品質管理課/IQC組"/>
    <s v="N2d"/>
    <s v="正常"/>
    <n v="8"/>
    <m/>
  </r>
  <r>
    <n v="2024"/>
    <s v="Q4"/>
    <s v="Dec"/>
    <s v="WK51"/>
    <x v="252"/>
    <s v="F1406653"/>
    <s v="黃偉"/>
    <s v="NWEI/品質保証部/供應商品質管理課/IQC組"/>
    <s v="N2d"/>
    <s v="正常"/>
    <n v="8"/>
    <m/>
  </r>
  <r>
    <n v="2024"/>
    <s v="Q4"/>
    <s v="Dec"/>
    <s v="WK51"/>
    <x v="252"/>
    <s v="G4005871"/>
    <s v="付遲"/>
    <s v="NWEI/品質保証部/供應商品質管理課/IQC組"/>
    <s v="N2d"/>
    <s v="正常"/>
    <n v="8"/>
    <m/>
  </r>
  <r>
    <n v="2024"/>
    <s v="Q4"/>
    <s v="Dec"/>
    <s v="WK51"/>
    <x v="252"/>
    <s v="G4736596"/>
    <s v="張先鋒"/>
    <s v="NWEI/品質保証部/供應商品質管理課/IQC組"/>
    <s v="N2d"/>
    <s v="正常"/>
    <n v="8"/>
    <m/>
  </r>
  <r>
    <n v="2024"/>
    <s v="Q4"/>
    <s v="Dec"/>
    <s v="WK51"/>
    <x v="252"/>
    <s v="G5452450"/>
    <s v="李婉沅"/>
    <s v="NWEI/品質保証部/供應商品質管理課/IQC組"/>
    <s v="N2d"/>
    <s v="正常"/>
    <n v="10"/>
    <m/>
  </r>
  <r>
    <n v="2024"/>
    <s v="Q4"/>
    <s v="Dec"/>
    <s v="WK51"/>
    <x v="252"/>
    <s v="G5453710"/>
    <s v="薑丹丹"/>
    <s v="NWEI/品質保証部/供應商品質管理課/IQC組"/>
    <s v="N2d"/>
    <s v="正常"/>
    <n v="8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s v="NWE1"/>
    <n v="5821197504"/>
    <x v="0"/>
    <x v="0"/>
    <n v="36"/>
    <s v="-"/>
    <s v="PC"/>
    <n v="5028310228"/>
    <s v="ACNJ"/>
    <s v="后蓋紙箱總成（含刀卡+隔板?由3A0216900-0"/>
    <s v="VCN0034711"/>
    <s v="三志信"/>
    <s v="DF08"/>
    <d v="2024-12-16T11:02:21"/>
    <s v="-"/>
    <s v="N"/>
    <s v="-"/>
    <s v="-"/>
    <s v="黃金耀"/>
    <n v="210"/>
    <s v="-"/>
    <n v="101"/>
    <n v="1007"/>
    <n v="2"/>
    <s v="Material document 5028310228 posted by bapi"/>
    <n v="0"/>
    <d v="2024-12-16T11:02:22"/>
    <m/>
  </r>
  <r>
    <s v="NWE1"/>
    <n v="5821213492"/>
    <x v="1"/>
    <x v="0"/>
    <n v="62"/>
    <s v="-"/>
    <s v="PC"/>
    <n v="5028311294"/>
    <s v="ACNJ"/>
    <s v="紙箱總成"/>
    <s v="VCN0034711"/>
    <s v="三志信"/>
    <s v="EXS8"/>
    <d v="2024-12-16T14:46:15"/>
    <s v="-"/>
    <s v="N"/>
    <s v="-"/>
    <s v="-"/>
    <s v="莫然"/>
    <n v="270"/>
    <s v="-"/>
    <n v="101"/>
    <n v="1007"/>
    <n v="2"/>
    <s v="Material document 5028311294 posted by bapi"/>
    <n v="0"/>
    <d v="2024-12-16T14:46:17"/>
    <m/>
  </r>
  <r>
    <s v="NWE1"/>
    <n v="5821231673"/>
    <x v="2"/>
    <x v="0"/>
    <n v="9"/>
    <s v="-"/>
    <s v="PC"/>
    <n v="5028310003"/>
    <s v="ACNJ"/>
    <s v="紙箱總成"/>
    <s v="VCN0022350"/>
    <s v="錦豐盟"/>
    <s v="DF08"/>
    <d v="2024-12-16T10:29:52"/>
    <s v="-"/>
    <s v="N"/>
    <s v="-"/>
    <s v="-"/>
    <s v="黃金耀"/>
    <n v="310"/>
    <s v="-"/>
    <n v="101"/>
    <n v="1007"/>
    <n v="2"/>
    <s v="Material document 5028310003 posted by bapi"/>
    <n v="0"/>
    <d v="2024-12-16T10:29:52"/>
    <m/>
  </r>
  <r>
    <s v="NWE1"/>
    <n v="5821223991"/>
    <x v="2"/>
    <x v="0"/>
    <n v="36"/>
    <s v="-"/>
    <s v="PC"/>
    <n v="5028310062"/>
    <s v="ACNJ"/>
    <s v="紙箱總成"/>
    <s v="VCN0022350"/>
    <s v="錦豐盟"/>
    <s v="DF08"/>
    <d v="2024-12-16T10:44:06"/>
    <s v="-"/>
    <s v="N"/>
    <s v="-"/>
    <s v="-"/>
    <s v="黃金耀"/>
    <n v="260"/>
    <s v="-"/>
    <n v="101"/>
    <n v="1007"/>
    <n v="2"/>
    <s v="Material document 5028310062 posted by bapi"/>
    <n v="0"/>
    <d v="2024-12-16T10:44:06"/>
    <m/>
  </r>
  <r>
    <s v="NWE1"/>
    <n v="5821227079"/>
    <x v="2"/>
    <x v="0"/>
    <n v="3"/>
    <s v="-"/>
    <s v="PC"/>
    <n v="5028313541"/>
    <s v="ACNJ"/>
    <s v="紙箱總成"/>
    <s v="VCN0022350"/>
    <s v="錦豐盟"/>
    <s v="DF08"/>
    <d v="2024-12-16T10:45:28"/>
    <s v="-"/>
    <s v="N"/>
    <s v="-"/>
    <s v="-"/>
    <s v="黃金耀"/>
    <n v="300"/>
    <s v="-"/>
    <n v="101"/>
    <n v="1007"/>
    <n v="2"/>
    <s v="Material document 5028313541 posted by bapi"/>
    <n v="8"/>
    <d v="2024-12-16T22:04:57"/>
    <m/>
  </r>
  <r>
    <s v="NWE1"/>
    <n v="5821223991"/>
    <x v="2"/>
    <x v="0"/>
    <n v="22"/>
    <s v="-"/>
    <s v="PC"/>
    <n v="5028310143"/>
    <s v="ACNJ"/>
    <s v="紙箱總成"/>
    <s v="VCN0022350"/>
    <s v="錦豐盟"/>
    <s v="DF08"/>
    <d v="2024-12-16T10:52:43"/>
    <s v="-"/>
    <s v="N"/>
    <s v="-"/>
    <s v="-"/>
    <s v="黃金耀"/>
    <n v="260"/>
    <s v="-"/>
    <n v="101"/>
    <n v="1007"/>
    <n v="2"/>
    <s v="Material document 5028310143 posted by bapi"/>
    <n v="0"/>
    <d v="2024-12-16T10:52:44"/>
    <m/>
  </r>
  <r>
    <s v="NWE1"/>
    <n v="5821216254"/>
    <x v="3"/>
    <x v="0"/>
    <n v="10"/>
    <s v="-"/>
    <s v="PC"/>
    <n v="5028310241"/>
    <s v="ACNJ"/>
    <s v="紙箱(1020*660*1330)"/>
    <s v="VCN0018716"/>
    <s v="碩美"/>
    <s v="DF08"/>
    <d v="2024-12-16T11:05:13"/>
    <s v="-"/>
    <s v="N"/>
    <s v="-"/>
    <s v="-"/>
    <s v="黃金耀"/>
    <n v="260"/>
    <s v="-"/>
    <n v="101"/>
    <n v="1007"/>
    <n v="2"/>
    <s v="Material document 5028310241 posted by bapi"/>
    <n v="0"/>
    <d v="2024-12-16T11:05:14"/>
    <m/>
  </r>
  <r>
    <s v="NWE1"/>
    <n v="5821198901"/>
    <x v="4"/>
    <x v="0"/>
    <n v="10"/>
    <s v="-"/>
    <s v="PC"/>
    <n v="5028310242"/>
    <s v="ACNJ"/>
    <s v="泡棉（1000*640*130"/>
    <s v="VCN0032945"/>
    <s v="佳達華"/>
    <s v="DF08"/>
    <d v="2024-12-16T11:05:28"/>
    <s v="-"/>
    <s v="N"/>
    <s v="-"/>
    <s v="-"/>
    <s v="黃金耀"/>
    <n v="10"/>
    <s v="-"/>
    <n v="101"/>
    <n v="1007"/>
    <n v="2"/>
    <s v="Material document 5028310242 posted by bapi"/>
    <n v="0"/>
    <d v="2024-12-16T11:05:29"/>
    <m/>
  </r>
  <r>
    <s v="NWE1"/>
    <n v="5821233083"/>
    <x v="5"/>
    <x v="0"/>
    <n v="10"/>
    <s v="-"/>
    <s v="PC"/>
    <n v="5028310244"/>
    <s v="ACNJ"/>
    <s v="棧板(1020*660*120)"/>
    <s v="VCN0035029"/>
    <s v="旺利"/>
    <s v="DF08"/>
    <d v="2024-12-16T11:05:45"/>
    <s v="-"/>
    <s v="N"/>
    <s v="-"/>
    <s v="-"/>
    <s v="黃金耀"/>
    <n v="100"/>
    <s v="-"/>
    <n v="101"/>
    <n v="1007"/>
    <n v="2"/>
    <s v="Material document 5028310244 posted by bapi"/>
    <n v="0"/>
    <d v="2024-12-16T11:05:46"/>
    <m/>
  </r>
  <r>
    <s v="NWE1"/>
    <n v="5821235755"/>
    <x v="6"/>
    <x v="0"/>
    <n v="1"/>
    <s v="-"/>
    <s v="PC"/>
    <n v="5028313475"/>
    <s v="ACNJ"/>
    <s v="膠合棧板:1170*1100*123"/>
    <s v="VCN0035029"/>
    <s v="旺利"/>
    <s v="EBR7"/>
    <d v="2024-12-16T21:41:20"/>
    <s v="-"/>
    <s v="N"/>
    <s v="-"/>
    <s v="-"/>
    <s v="陳葉橋"/>
    <n v="10"/>
    <s v="-"/>
    <n v="101"/>
    <n v="1007"/>
    <n v="2"/>
    <s v="Material document 5028313475 posted by bapi"/>
    <n v="0"/>
    <d v="2024-12-16T21:41:20"/>
    <m/>
  </r>
  <r>
    <s v="NWE1"/>
    <n v="5821235755"/>
    <x v="6"/>
    <x v="0"/>
    <n v="1"/>
    <s v="-"/>
    <s v="PC"/>
    <n v="5028313542"/>
    <s v="ACNJ"/>
    <s v="膠合棧板:1170*1100*123"/>
    <s v="VCN0035029"/>
    <s v="旺利"/>
    <s v="EBR7"/>
    <d v="2024-12-16T22:05:00"/>
    <s v="-"/>
    <s v="N"/>
    <s v="-"/>
    <s v="-"/>
    <s v="陳葉橋"/>
    <n v="10"/>
    <s v="-"/>
    <n v="101"/>
    <n v="1007"/>
    <n v="2"/>
    <s v="Material document 5028313542 posted by bapi"/>
    <n v="0"/>
    <d v="2024-12-16T22:05:00"/>
    <m/>
  </r>
  <r>
    <s v="NWE1"/>
    <n v="5821216236"/>
    <x v="7"/>
    <x v="0"/>
    <n v="10"/>
    <s v="-"/>
    <s v="PC"/>
    <n v="5028310247"/>
    <s v="ACNJ"/>
    <s v="PKG,WOOD,FLOATER,APEX 18(1012*651*108)"/>
    <s v="VCN0019593"/>
    <s v="山健"/>
    <s v="DF08"/>
    <d v="2024-12-16T11:06:01"/>
    <s v="-"/>
    <s v="N"/>
    <s v="-"/>
    <s v="-"/>
    <s v="黃金耀"/>
    <n v="200"/>
    <s v="-"/>
    <n v="101"/>
    <n v="1007"/>
    <n v="2"/>
    <s v="Material document 5028310247 posted by bapi"/>
    <n v="0"/>
    <d v="2024-12-16T11:06:02"/>
    <m/>
  </r>
  <r>
    <s v="NWE1"/>
    <n v="5821196431"/>
    <x v="8"/>
    <x v="0"/>
    <n v="96"/>
    <s v="-"/>
    <s v="PC"/>
    <n v="5028313045"/>
    <s v="ACNJ"/>
    <s v="PKG,BAG,LDPE,NC,11.81&quot;X66.26&quot;,1.5MIL"/>
    <s v="VCN0019593"/>
    <s v="山健"/>
    <s v="DF08"/>
    <d v="2024-12-16T19:46:54"/>
    <s v="-"/>
    <s v="N"/>
    <s v="-"/>
    <s v="-"/>
    <s v="王改豔"/>
    <n v="230"/>
    <s v="-"/>
    <n v="101"/>
    <n v="1007"/>
    <n v="2"/>
    <s v="Material document 5028313045 posted by bapi"/>
    <n v="0"/>
    <d v="2024-12-16T19:46:55"/>
    <m/>
  </r>
  <r>
    <s v="NWE1"/>
    <n v="5821234505"/>
    <x v="9"/>
    <x v="0"/>
    <n v="3"/>
    <s v="-"/>
    <s v="PC"/>
    <n v="5028312899"/>
    <s v="ACNJ"/>
    <s v="LOGO膠帶,寬76MM*50米長"/>
    <s v="VCN0018199"/>
    <s v="伊比伊"/>
    <s v="DF08"/>
    <d v="2024-12-16T18:58:29"/>
    <s v="-"/>
    <s v="N"/>
    <s v="-"/>
    <s v="-"/>
    <s v="王改豔"/>
    <n v="290"/>
    <s v="-"/>
    <n v="101"/>
    <n v="1007"/>
    <n v="2"/>
    <s v="Material document 5028312899 posted by bapi"/>
    <n v="0"/>
    <d v="2024-12-16T18:58:30"/>
    <m/>
  </r>
  <r>
    <s v="NWE1"/>
    <n v="5821228572"/>
    <x v="10"/>
    <x v="0"/>
    <n v="168"/>
    <s v="-"/>
    <s v="PC"/>
    <n v="5028310191"/>
    <s v="ACNJ"/>
    <s v="紙盒"/>
    <s v="VCN0010031"/>
    <s v="包裝"/>
    <s v="DF08"/>
    <d v="2024-12-16T10:57:20"/>
    <s v="-"/>
    <s v="N"/>
    <s v="-"/>
    <s v="-"/>
    <s v="黃金耀"/>
    <n v="170"/>
    <s v="-"/>
    <n v="101"/>
    <n v="1007"/>
    <n v="2"/>
    <s v="Material document 5028310191 posted by bapi"/>
    <n v="0"/>
    <d v="2024-12-16T10:57:21"/>
    <m/>
  </r>
  <r>
    <s v="NWE1"/>
    <n v="5821209516"/>
    <x v="10"/>
    <x v="0"/>
    <n v="264"/>
    <s v="-"/>
    <s v="PC"/>
    <n v="5028310193"/>
    <s v="ACNJ"/>
    <s v="紙盒"/>
    <s v="VCN0010031"/>
    <s v="包裝"/>
    <s v="DF08"/>
    <d v="2024-12-16T10:57:43"/>
    <s v="-"/>
    <s v="N"/>
    <s v="-"/>
    <s v="-"/>
    <s v="黃金耀"/>
    <n v="10"/>
    <s v="-"/>
    <n v="101"/>
    <n v="1007"/>
    <n v="2"/>
    <s v="Material document 5028310193 posted by bapi"/>
    <n v="0"/>
    <d v="2024-12-16T10:57:43"/>
    <m/>
  </r>
  <r>
    <s v="NWE1"/>
    <n v="5821230041"/>
    <x v="11"/>
    <x v="0"/>
    <n v="10"/>
    <s v="-"/>
    <s v="PC"/>
    <n v="5028313177"/>
    <s v="ACNH"/>
    <s v="紙箱總成"/>
    <s v="VCN0022350"/>
    <s v="錦豐盟"/>
    <s v="DF08"/>
    <d v="2024-12-16T20:39:57"/>
    <s v="-"/>
    <s v="N"/>
    <s v="-"/>
    <s v="-"/>
    <s v="黃金耀"/>
    <n v="470"/>
    <s v="-"/>
    <n v="101"/>
    <n v="1007"/>
    <n v="2"/>
    <s v="Material document 5028313177 posted by bapi"/>
    <n v="0"/>
    <d v="2024-12-16T20:39:57"/>
    <m/>
  </r>
  <r>
    <s v="NWE1"/>
    <n v="5821233953"/>
    <x v="12"/>
    <x v="0"/>
    <n v="64"/>
    <s v="-"/>
    <s v="PC"/>
    <n v="5028313398"/>
    <s v="ACNJ"/>
    <s v="紙箱"/>
    <s v="VCN0034711"/>
    <s v="三志信"/>
    <s v="DF08"/>
    <d v="2024-12-16T21:27:37"/>
    <s v="-"/>
    <s v="N"/>
    <s v="-"/>
    <s v="-"/>
    <s v="黃金耀"/>
    <n v="10"/>
    <s v="-"/>
    <n v="101"/>
    <n v="1007"/>
    <n v="2"/>
    <s v="Material document 5028313398 posted by bapi"/>
    <n v="0"/>
    <d v="2024-12-16T21:27:38"/>
    <m/>
  </r>
  <r>
    <s v="NWE1"/>
    <n v="5821234533"/>
    <x v="13"/>
    <x v="0"/>
    <n v="260"/>
    <s v="-"/>
    <s v="PC"/>
    <n v="5028311155"/>
    <s v="ACNJ"/>
    <s v="紙箱"/>
    <s v="VCN0034711"/>
    <s v="三志信"/>
    <s v="EXS8"/>
    <d v="2024-12-16T14:34:13"/>
    <s v="-"/>
    <s v="N"/>
    <s v="-"/>
    <s v="-"/>
    <s v="莫然"/>
    <n v="170"/>
    <s v="-"/>
    <n v="101"/>
    <n v="1007"/>
    <n v="2"/>
    <s v="Material document 5028311155 posted by bapi"/>
    <n v="0"/>
    <d v="2024-12-16T14:34:14"/>
    <m/>
  </r>
  <r>
    <s v="NWE1"/>
    <n v="5821233119"/>
    <x v="14"/>
    <x v="0"/>
    <n v="20"/>
    <s v="-"/>
    <s v="PC"/>
    <n v="5028313151"/>
    <s v="ACNJ"/>
    <s v="紙箱"/>
    <s v="VCN0022350"/>
    <s v="錦豐盟"/>
    <s v="DF08"/>
    <d v="2024-12-16T20:28:01"/>
    <s v="-"/>
    <s v="N"/>
    <s v="-"/>
    <s v="-"/>
    <s v="黃金耀"/>
    <n v="190"/>
    <s v="-"/>
    <n v="101"/>
    <n v="1007"/>
    <n v="2"/>
    <s v="Material document 5028313151 posted by bapi"/>
    <n v="0"/>
    <d v="2024-12-16T20:28:01"/>
    <m/>
  </r>
  <r>
    <s v="NWE1"/>
    <n v="5821223996"/>
    <x v="15"/>
    <x v="0"/>
    <n v="50"/>
    <s v="-"/>
    <s v="PC"/>
    <n v="5028311246"/>
    <s v="ACNJ"/>
    <s v="紙箱"/>
    <s v="VCN0034711"/>
    <s v="三志信"/>
    <s v="EXS8"/>
    <d v="2024-12-16T14:42:15"/>
    <s v="-"/>
    <s v="N"/>
    <s v="-"/>
    <s v="-"/>
    <s v="莫然"/>
    <n v="200"/>
    <s v="-"/>
    <n v="101"/>
    <n v="1007"/>
    <n v="2"/>
    <s v="Material document 5028311246 posted by bapi"/>
    <n v="0"/>
    <d v="2024-12-16T14:42:16"/>
    <m/>
  </r>
  <r>
    <s v="NWE1"/>
    <n v="5821230111"/>
    <x v="16"/>
    <x v="0"/>
    <n v="1"/>
    <s v="-"/>
    <s v="PC"/>
    <n v="5028313419"/>
    <s v="ACNJ"/>
    <s v="紙箱"/>
    <s v="VCN0034711"/>
    <s v="三志信"/>
    <s v="DF08"/>
    <d v="2024-12-16T21:31:12"/>
    <s v="-"/>
    <s v="N"/>
    <s v="-"/>
    <s v="-"/>
    <s v="黃金耀"/>
    <n v="210"/>
    <s v="-"/>
    <n v="101"/>
    <n v="1007"/>
    <n v="2"/>
    <s v="Material document 5028313419 posted by bapi"/>
    <n v="0"/>
    <d v="2024-12-16T21:31:13"/>
    <m/>
  </r>
  <r>
    <s v="NWE1"/>
    <n v="5821234533"/>
    <x v="16"/>
    <x v="0"/>
    <n v="1"/>
    <s v="-"/>
    <s v="PC"/>
    <n v="5028313532"/>
    <s v="ACNJ"/>
    <s v="紙箱"/>
    <s v="VCN0034711"/>
    <s v="三志信"/>
    <s v="DF08"/>
    <d v="2024-12-16T22:03:15"/>
    <s v="-"/>
    <s v="N"/>
    <s v="-"/>
    <s v="-"/>
    <s v="黃金耀"/>
    <n v="230"/>
    <s v="-"/>
    <n v="101"/>
    <n v="1007"/>
    <n v="2"/>
    <s v="Material document 5028313532 posted by bapi"/>
    <n v="0"/>
    <d v="2024-12-16T22:03:16"/>
    <m/>
  </r>
  <r>
    <s v="NWE1"/>
    <n v="5821233118"/>
    <x v="17"/>
    <x v="0"/>
    <n v="1"/>
    <s v="-"/>
    <s v="PC"/>
    <n v="5028310102"/>
    <s v="ACNJ"/>
    <s v="紙箱"/>
    <s v="VCN0022350"/>
    <s v="錦豐盟"/>
    <s v="DF08"/>
    <d v="2024-12-16T10:47:50"/>
    <s v="-"/>
    <s v="N"/>
    <s v="-"/>
    <s v="-"/>
    <s v="黃金耀"/>
    <n v="40"/>
    <s v="-"/>
    <n v="101"/>
    <n v="1007"/>
    <n v="2"/>
    <s v="Material document 5028310102 posted by bapi"/>
    <n v="0"/>
    <d v="2024-12-16T10:47:51"/>
    <m/>
  </r>
  <r>
    <s v="NWE1"/>
    <n v="5821234529"/>
    <x v="18"/>
    <x v="0"/>
    <n v="12"/>
    <s v="-"/>
    <s v="PC"/>
    <n v="5028311202"/>
    <s v="ACNJ"/>
    <s v="紙箱總成"/>
    <s v="VCN0022350"/>
    <s v="錦豐盟"/>
    <s v="EXS8"/>
    <d v="2024-12-16T14:38:55"/>
    <s v="-"/>
    <s v="N"/>
    <s v="-"/>
    <s v="-"/>
    <s v="莫然"/>
    <n v="110"/>
    <s v="-"/>
    <n v="101"/>
    <n v="1007"/>
    <n v="2"/>
    <s v="Material document 5028311202 posted by bapi"/>
    <n v="0"/>
    <d v="2024-12-16T14:38:55"/>
    <m/>
  </r>
  <r>
    <s v="NWE1"/>
    <n v="5821227075"/>
    <x v="19"/>
    <x v="0"/>
    <n v="64"/>
    <s v="-"/>
    <s v="PC"/>
    <n v="5028313171"/>
    <s v="ACNJ"/>
    <s v="紙箱總成"/>
    <s v="VCN0022350"/>
    <s v="錦豐盟"/>
    <s v="DF08"/>
    <d v="2024-12-16T20:33:44"/>
    <s v="-"/>
    <s v="N"/>
    <s v="-"/>
    <s v="-"/>
    <s v="黃金耀"/>
    <n v="440"/>
    <s v="-"/>
    <n v="101"/>
    <n v="1007"/>
    <n v="2"/>
    <s v="Material document 5028313171 posted by bapi"/>
    <n v="0"/>
    <d v="2024-12-16T20:33:45"/>
    <m/>
  </r>
  <r>
    <s v="NWE1"/>
    <n v="5821230095"/>
    <x v="20"/>
    <x v="0"/>
    <n v="10"/>
    <s v="-"/>
    <s v="PC"/>
    <n v="5028310183"/>
    <s v="ACNJ"/>
    <s v="紙箱總成"/>
    <s v="VCN0022350"/>
    <s v="錦豐盟"/>
    <s v="DF08"/>
    <d v="2024-12-16T10:56:11"/>
    <s v="-"/>
    <s v="N"/>
    <s v="-"/>
    <s v="-"/>
    <s v="黃金耀"/>
    <n v="310"/>
    <s v="-"/>
    <n v="101"/>
    <n v="1007"/>
    <n v="2"/>
    <s v="Material document 5028310183 posted by bapi"/>
    <n v="0"/>
    <d v="2024-12-16T10:56:12"/>
    <m/>
  </r>
  <r>
    <s v="NWE1"/>
    <n v="5821230095"/>
    <x v="21"/>
    <x v="0"/>
    <n v="25"/>
    <s v="-"/>
    <s v="PC"/>
    <n v="5028311190"/>
    <s v="ACNJ"/>
    <s v="紙箱"/>
    <s v="VCN0022350"/>
    <s v="錦豐盟"/>
    <s v="EXS8"/>
    <d v="2024-12-16T14:36:18"/>
    <s v="-"/>
    <s v="N"/>
    <s v="-"/>
    <s v="-"/>
    <s v="莫然"/>
    <n v="330"/>
    <s v="-"/>
    <n v="101"/>
    <n v="1007"/>
    <n v="2"/>
    <s v="Material document 5028311190 posted by bapi"/>
    <n v="0"/>
    <d v="2024-12-16T14:36:19"/>
    <m/>
  </r>
  <r>
    <s v="NWE1"/>
    <n v="5821228581"/>
    <x v="22"/>
    <x v="0"/>
    <n v="1"/>
    <s v="-"/>
    <s v="PC"/>
    <n v="5028310204"/>
    <s v="ACNJ"/>
    <s v="紙箱"/>
    <s v="VCN0034711"/>
    <s v="三志信"/>
    <s v="DF08"/>
    <d v="2024-12-16T10:58:39"/>
    <s v="-"/>
    <s v="N"/>
    <s v="-"/>
    <s v="-"/>
    <s v="黃金耀"/>
    <n v="110"/>
    <s v="-"/>
    <n v="101"/>
    <n v="1007"/>
    <n v="2"/>
    <s v="Material document 5028310204 posted by bapi"/>
    <n v="0"/>
    <d v="2024-12-16T10:58:39"/>
    <m/>
  </r>
  <r>
    <s v="NWE1"/>
    <n v="5821231677"/>
    <x v="22"/>
    <x v="0"/>
    <n v="2"/>
    <s v="-"/>
    <s v="PC"/>
    <n v="5028310219"/>
    <s v="ACNJ"/>
    <s v="紙箱"/>
    <s v="VCN0034711"/>
    <s v="三志信"/>
    <s v="DF08"/>
    <d v="2024-12-16T11:00:22"/>
    <s v="-"/>
    <s v="N"/>
    <s v="-"/>
    <s v="-"/>
    <s v="黃金耀"/>
    <n v="110"/>
    <s v="-"/>
    <n v="101"/>
    <n v="1007"/>
    <n v="2"/>
    <s v="Material document 5028310219 posted by bapi"/>
    <n v="0"/>
    <d v="2024-12-16T11:00:22"/>
    <m/>
  </r>
  <r>
    <s v="NWE1"/>
    <n v="5821230095"/>
    <x v="23"/>
    <x v="0"/>
    <n v="10"/>
    <s v="-"/>
    <s v="PC"/>
    <n v="5028309971"/>
    <s v="ACNJ"/>
    <s v="紙箱"/>
    <s v="VCN0022350"/>
    <s v="錦豐盟"/>
    <s v="DF08"/>
    <d v="2024-12-16T10:17:59"/>
    <s v="-"/>
    <s v="N"/>
    <s v="-"/>
    <s v="-"/>
    <s v="王改豔"/>
    <n v="410"/>
    <s v="-"/>
    <n v="101"/>
    <n v="1007"/>
    <n v="2"/>
    <s v="Material document 5028309971 posted by bapi"/>
    <n v="0"/>
    <d v="2024-12-16T10:18:01"/>
    <m/>
  </r>
  <r>
    <s v="NWE1"/>
    <n v="5821233115"/>
    <x v="24"/>
    <x v="0"/>
    <n v="25"/>
    <s v="-"/>
    <s v="PC"/>
    <n v="5028313260"/>
    <s v="ACNJ"/>
    <s v="紙箱"/>
    <s v="VCN0022350"/>
    <s v="錦豐盟"/>
    <s v="DF08"/>
    <d v="2024-12-16T21:03:57"/>
    <s v="-"/>
    <s v="N"/>
    <s v="-"/>
    <s v="-"/>
    <s v="黃金耀"/>
    <n v="130"/>
    <s v="-"/>
    <n v="101"/>
    <n v="1007"/>
    <n v="2"/>
    <s v="Material document 5028313260 posted by bapi"/>
    <n v="0"/>
    <d v="2024-12-16T21:03:58"/>
    <m/>
  </r>
  <r>
    <s v="NWE1"/>
    <n v="5821222370"/>
    <x v="24"/>
    <x v="0"/>
    <n v="20"/>
    <s v="-"/>
    <s v="PC"/>
    <n v="5028313276"/>
    <s v="ACNJ"/>
    <s v="紙箱"/>
    <s v="VCN0022350"/>
    <s v="錦豐盟"/>
    <s v="DF08"/>
    <d v="2024-12-16T21:07:17"/>
    <s v="-"/>
    <s v="N"/>
    <s v="-"/>
    <s v="-"/>
    <s v="黃金耀"/>
    <n v="90"/>
    <s v="-"/>
    <n v="101"/>
    <n v="1007"/>
    <n v="2"/>
    <s v="Material document 5028313276 posted by bapi"/>
    <n v="0"/>
    <d v="2024-12-16T21:07:18"/>
    <m/>
  </r>
  <r>
    <s v="NWE1"/>
    <n v="5821227081"/>
    <x v="25"/>
    <x v="0"/>
    <n v="5"/>
    <s v="-"/>
    <s v="PC"/>
    <n v="5028313405"/>
    <s v="ACNJ"/>
    <s v="紙箱"/>
    <s v="VCN0034711"/>
    <s v="三志信"/>
    <s v="DF08"/>
    <d v="2024-12-16T21:28:42"/>
    <s v="-"/>
    <s v="N"/>
    <s v="-"/>
    <s v="-"/>
    <s v="黃金耀"/>
    <n v="20"/>
    <s v="-"/>
    <n v="101"/>
    <n v="1007"/>
    <n v="2"/>
    <s v="Material document 5028313405 posted by bapi"/>
    <n v="0"/>
    <d v="2024-12-16T21:28:43"/>
    <m/>
  </r>
  <r>
    <s v="NWE1"/>
    <n v="5821228581"/>
    <x v="25"/>
    <x v="0"/>
    <n v="2"/>
    <s v="-"/>
    <s v="PC"/>
    <n v="5028313407"/>
    <s v="ACNJ"/>
    <s v="紙箱"/>
    <s v="VCN0034711"/>
    <s v="三志信"/>
    <s v="DF08"/>
    <d v="2024-12-16T21:28:49"/>
    <s v="-"/>
    <s v="N"/>
    <s v="-"/>
    <s v="-"/>
    <s v="黃金耀"/>
    <n v="340"/>
    <s v="-"/>
    <n v="101"/>
    <n v="1007"/>
    <n v="2"/>
    <s v="Material document 5028313407 posted by bapi"/>
    <n v="0"/>
    <d v="2024-12-16T21:28:50"/>
    <m/>
  </r>
  <r>
    <s v="NWE1"/>
    <n v="5821234529"/>
    <x v="26"/>
    <x v="0"/>
    <n v="18"/>
    <s v="-"/>
    <s v="PC"/>
    <n v="5028310202"/>
    <s v="ACNJ"/>
    <s v="紙箱"/>
    <s v="VCN0022350"/>
    <s v="錦豐盟"/>
    <s v="DF08"/>
    <d v="2024-12-16T10:58:00"/>
    <s v="-"/>
    <s v="N"/>
    <s v="-"/>
    <s v="-"/>
    <s v="黃金耀"/>
    <n v="280"/>
    <s v="-"/>
    <n v="101"/>
    <n v="1007"/>
    <n v="2"/>
    <s v="Material document 5028310202 posted by bapi"/>
    <n v="0"/>
    <d v="2024-12-16T10:58:00"/>
    <m/>
  </r>
  <r>
    <s v="NWE1"/>
    <n v="5821234529"/>
    <x v="26"/>
    <x v="0"/>
    <n v="1"/>
    <s v="-"/>
    <s v="PC"/>
    <n v="5028313537"/>
    <s v="ACNJ"/>
    <s v="紙箱"/>
    <s v="VCN0022350"/>
    <s v="錦豐盟"/>
    <s v="DF08"/>
    <d v="2024-12-16T22:03:47"/>
    <s v="-"/>
    <s v="N"/>
    <s v="-"/>
    <s v="-"/>
    <s v="黃金耀"/>
    <n v="280"/>
    <s v="-"/>
    <n v="101"/>
    <n v="1007"/>
    <n v="2"/>
    <s v="Material document 5028313537 posted by bapi"/>
    <n v="0"/>
    <d v="2024-12-16T22:03:48"/>
    <m/>
  </r>
  <r>
    <s v="NWE1"/>
    <n v="5821220774"/>
    <x v="27"/>
    <x v="0"/>
    <n v="2"/>
    <s v="-"/>
    <s v="PC"/>
    <n v="5028313188"/>
    <s v="ACNJ"/>
    <s v="紙箱總成"/>
    <s v="VCN0022350"/>
    <s v="錦豐盟"/>
    <s v="DF08"/>
    <d v="2024-12-16T20:44:15"/>
    <s v="-"/>
    <s v="N"/>
    <s v="-"/>
    <s v="-"/>
    <s v="黃金耀"/>
    <n v="350"/>
    <s v="-"/>
    <n v="101"/>
    <n v="1007"/>
    <n v="2"/>
    <s v="Material document 5028313188 posted by bapi"/>
    <n v="0"/>
    <d v="2024-12-16T20:44:16"/>
    <m/>
  </r>
  <r>
    <s v="NWE1"/>
    <n v="5821231625"/>
    <x v="28"/>
    <x v="0"/>
    <n v="15"/>
    <s v="-"/>
    <s v="PC"/>
    <n v="5028311232"/>
    <s v="ACNH"/>
    <s v="紙箱總成"/>
    <s v="VCN0034711"/>
    <s v="三志信"/>
    <s v="EXS8"/>
    <d v="2024-12-16T14:40:34"/>
    <s v="-"/>
    <s v="N"/>
    <s v="-"/>
    <s v="-"/>
    <s v="莫然"/>
    <n v="40"/>
    <s v="-"/>
    <n v="101"/>
    <n v="1007"/>
    <n v="2"/>
    <s v="Material document 5028311232 posted by bapi"/>
    <n v="0"/>
    <d v="2024-12-16T14:40:36"/>
    <m/>
  </r>
  <r>
    <s v="NWE1"/>
    <n v="5821212176"/>
    <x v="29"/>
    <x v="0"/>
    <n v="2"/>
    <s v="-"/>
    <s v="PC"/>
    <n v="5028310086"/>
    <s v="ACNJ"/>
    <s v="紙箱總成"/>
    <s v="VCN0022350"/>
    <s v="錦豐盟"/>
    <s v="DF08"/>
    <d v="2024-12-16T10:45:49"/>
    <s v="-"/>
    <s v="N"/>
    <s v="-"/>
    <s v="-"/>
    <s v="黃金耀"/>
    <n v="280"/>
    <s v="-"/>
    <n v="101"/>
    <n v="1007"/>
    <n v="2"/>
    <s v="Material document 5028310086 posted by bapi"/>
    <n v="0"/>
    <d v="2024-12-16T10:45:50"/>
    <m/>
  </r>
  <r>
    <s v="NWE1"/>
    <n v="5821225635"/>
    <x v="29"/>
    <x v="0"/>
    <n v="101"/>
    <s v="-"/>
    <s v="PC"/>
    <n v="5028310087"/>
    <s v="ACNJ"/>
    <s v="紙箱總成"/>
    <s v="VCN0022350"/>
    <s v="錦豐盟"/>
    <s v="DF08"/>
    <d v="2024-12-16T10:45:58"/>
    <s v="-"/>
    <s v="N"/>
    <s v="-"/>
    <s v="-"/>
    <s v="黃金耀"/>
    <n v="210"/>
    <s v="-"/>
    <n v="101"/>
    <n v="1007"/>
    <n v="2"/>
    <s v="Material document 5028310087 posted by bapi"/>
    <n v="0"/>
    <d v="2024-12-16T10:45:58"/>
    <m/>
  </r>
  <r>
    <s v="NWE1"/>
    <n v="5821222368"/>
    <x v="30"/>
    <x v="0"/>
    <n v="4"/>
    <s v="-"/>
    <s v="PC"/>
    <n v="5028310165"/>
    <s v="ACNJ"/>
    <s v="紙箱總成"/>
    <s v="VCN0022350"/>
    <s v="錦豐盟"/>
    <s v="DF08"/>
    <d v="2024-12-16T10:55:11"/>
    <s v="-"/>
    <s v="N"/>
    <s v="-"/>
    <s v="-"/>
    <s v="黃金耀"/>
    <n v="230"/>
    <s v="-"/>
    <n v="101"/>
    <n v="1007"/>
    <n v="2"/>
    <s v="Material document 5028310165 posted by bapi"/>
    <n v="0"/>
    <d v="2024-12-16T10:55:12"/>
    <m/>
  </r>
  <r>
    <s v="NWE1"/>
    <n v="5821231674"/>
    <x v="31"/>
    <x v="0"/>
    <n v="50"/>
    <s v="-"/>
    <s v="PC"/>
    <n v="5028313132"/>
    <s v="ACNJ"/>
    <s v="紙箱總成"/>
    <s v="VCN0022350"/>
    <s v="錦豐盟"/>
    <s v="DF08"/>
    <d v="2024-12-16T20:25:49"/>
    <s v="-"/>
    <s v="N"/>
    <s v="-"/>
    <s v="-"/>
    <s v="黃金耀"/>
    <n v="180"/>
    <s v="-"/>
    <n v="101"/>
    <n v="1007"/>
    <n v="2"/>
    <s v="Material document 5028313132 posted by bapi"/>
    <n v="0"/>
    <d v="2024-12-16T20:25:50"/>
    <m/>
  </r>
  <r>
    <s v="NWE1"/>
    <n v="5821234068"/>
    <x v="32"/>
    <x v="0"/>
    <n v="202"/>
    <s v="-"/>
    <s v="PC"/>
    <n v="5028311184"/>
    <s v="ACNJ"/>
    <s v="紙箱總成"/>
    <s v="VCN0034711"/>
    <s v="三志信"/>
    <s v="EXS8"/>
    <d v="2024-12-16T14:35:32"/>
    <s v="-"/>
    <s v="N"/>
    <s v="-"/>
    <s v="-"/>
    <s v="莫然"/>
    <n v="70"/>
    <s v="-"/>
    <n v="101"/>
    <n v="1007"/>
    <n v="2"/>
    <s v="Material document 5028311184 posted by bapi"/>
    <n v="0"/>
    <d v="2024-12-16T14:35:33"/>
    <m/>
  </r>
  <r>
    <s v="NWE1"/>
    <n v="5821214943"/>
    <x v="33"/>
    <x v="0"/>
    <n v="5"/>
    <s v="-"/>
    <s v="PC"/>
    <n v="5028313126"/>
    <s v="ACNJ"/>
    <s v="紙箱總成"/>
    <s v="VCN0022350"/>
    <s v="錦豐盟"/>
    <s v="DF08"/>
    <d v="2024-12-16T20:24:26"/>
    <s v="-"/>
    <s v="N"/>
    <s v="-"/>
    <s v="-"/>
    <s v="黃金耀"/>
    <n v="120"/>
    <s v="-"/>
    <n v="101"/>
    <n v="1007"/>
    <n v="2"/>
    <s v="Material document 5028313126 posted by bapi"/>
    <n v="0"/>
    <d v="2024-12-16T20:24:27"/>
    <m/>
  </r>
  <r>
    <s v="NWE1"/>
    <n v="5821217594"/>
    <x v="33"/>
    <x v="0"/>
    <n v="6"/>
    <s v="-"/>
    <s v="PC"/>
    <n v="5028313127"/>
    <s v="ACNJ"/>
    <s v="紙箱總成"/>
    <s v="VCN0022350"/>
    <s v="錦豐盟"/>
    <s v="DF08"/>
    <d v="2024-12-16T20:24:33"/>
    <s v="-"/>
    <s v="N"/>
    <s v="-"/>
    <s v="-"/>
    <s v="黃金耀"/>
    <n v="280"/>
    <s v="-"/>
    <n v="101"/>
    <n v="1007"/>
    <n v="2"/>
    <s v="Material document 5028313127 posted by bapi"/>
    <n v="0"/>
    <d v="2024-12-16T20:24:34"/>
    <m/>
  </r>
  <r>
    <s v="NWE1"/>
    <n v="5821210746"/>
    <x v="33"/>
    <x v="0"/>
    <n v="2"/>
    <s v="-"/>
    <s v="PC"/>
    <n v="5028313128"/>
    <s v="ACNJ"/>
    <s v="紙箱總成"/>
    <s v="VCN0022350"/>
    <s v="錦豐盟"/>
    <s v="DF08"/>
    <d v="2024-12-16T20:24:40"/>
    <s v="-"/>
    <s v="N"/>
    <s v="-"/>
    <s v="-"/>
    <s v="黃金耀"/>
    <n v="430"/>
    <s v="-"/>
    <n v="101"/>
    <n v="1007"/>
    <n v="2"/>
    <s v="Material document 5028313128 posted by bapi"/>
    <n v="0"/>
    <d v="2024-12-16T20:24:41"/>
    <m/>
  </r>
  <r>
    <s v="NWE1"/>
    <n v="5821203996"/>
    <x v="33"/>
    <x v="0"/>
    <n v="5"/>
    <s v="-"/>
    <s v="PC"/>
    <n v="5028313130"/>
    <s v="ACNJ"/>
    <s v="紙箱總成"/>
    <s v="VCN0022350"/>
    <s v="錦豐盟"/>
    <s v="DF08"/>
    <d v="2024-12-16T20:24:49"/>
    <s v="-"/>
    <s v="N"/>
    <s v="-"/>
    <s v="-"/>
    <s v="黃金耀"/>
    <n v="270"/>
    <s v="-"/>
    <n v="101"/>
    <n v="1007"/>
    <n v="2"/>
    <s v="Material document 5028313130 posted by bapi"/>
    <n v="0"/>
    <d v="2024-12-16T20:24:50"/>
    <m/>
  </r>
  <r>
    <s v="NWE1"/>
    <n v="5821232073"/>
    <x v="34"/>
    <x v="0"/>
    <n v="1"/>
    <s v="-"/>
    <s v="PC"/>
    <n v="5028310270"/>
    <s v="ACNJ"/>
    <s v="紙箱總成"/>
    <s v="VCN0018716"/>
    <s v="碩美"/>
    <s v="DF08"/>
    <d v="2024-12-16T11:11:37"/>
    <s v="-"/>
    <s v="N"/>
    <s v="-"/>
    <s v="-"/>
    <s v="黃金耀"/>
    <n v="10"/>
    <s v="-"/>
    <n v="101"/>
    <n v="1007"/>
    <n v="2"/>
    <s v="Material document 5028310270 posted by bapi"/>
    <n v="0"/>
    <d v="2024-12-16T11:11:38"/>
    <m/>
  </r>
  <r>
    <s v="NWE1"/>
    <n v="5821228574"/>
    <x v="34"/>
    <x v="0"/>
    <n v="2"/>
    <s v="-"/>
    <s v="PC"/>
    <n v="5028310272"/>
    <s v="ACNJ"/>
    <s v="紙箱總成"/>
    <s v="VCN0018716"/>
    <s v="碩美"/>
    <s v="DF08"/>
    <d v="2024-12-16T11:11:50"/>
    <s v="-"/>
    <s v="N"/>
    <s v="-"/>
    <s v="-"/>
    <s v="黃金耀"/>
    <n v="260"/>
    <s v="-"/>
    <n v="101"/>
    <n v="1007"/>
    <n v="2"/>
    <s v="Material document 5028310272 posted by bapi"/>
    <n v="0"/>
    <d v="2024-12-16T11:11:51"/>
    <m/>
  </r>
  <r>
    <s v="NWE1"/>
    <n v="5821202884"/>
    <x v="35"/>
    <x v="0"/>
    <n v="7"/>
    <s v="-"/>
    <s v="PC"/>
    <n v="5028311196"/>
    <s v="ACNJ"/>
    <s v="紙箱總成"/>
    <s v="VCN0022350"/>
    <s v="錦豐盟"/>
    <s v="EXS8"/>
    <d v="2024-12-16T14:38:01"/>
    <s v="-"/>
    <s v="N"/>
    <s v="-"/>
    <s v="-"/>
    <s v="莫然"/>
    <n v="330"/>
    <s v="-"/>
    <n v="101"/>
    <n v="1007"/>
    <n v="2"/>
    <s v="Material document 5028311196 posted by bapi"/>
    <n v="0"/>
    <d v="2024-12-16T14:38:02"/>
    <m/>
  </r>
  <r>
    <s v="NWE1"/>
    <n v="5821233115"/>
    <x v="36"/>
    <x v="0"/>
    <n v="4"/>
    <s v="-"/>
    <s v="PC"/>
    <n v="5028313375"/>
    <s v="ACNJ"/>
    <s v="紙箱總成"/>
    <s v="VCN0022350"/>
    <s v="錦豐盟"/>
    <s v="DF08"/>
    <d v="2024-12-16T21:24:24"/>
    <s v="-"/>
    <s v="N"/>
    <s v="-"/>
    <s v="-"/>
    <s v="黃金耀"/>
    <n v="150"/>
    <s v="-"/>
    <n v="101"/>
    <n v="1007"/>
    <n v="2"/>
    <s v="Material document 5028313375 posted by bapi"/>
    <n v="0"/>
    <d v="2024-12-16T21:24:25"/>
    <m/>
  </r>
  <r>
    <s v="NWE1"/>
    <n v="5821222370"/>
    <x v="36"/>
    <x v="0"/>
    <n v="1"/>
    <s v="-"/>
    <s v="PC"/>
    <n v="5028313377"/>
    <s v="ACNJ"/>
    <s v="紙箱總成"/>
    <s v="VCN0022350"/>
    <s v="錦豐盟"/>
    <s v="DF08"/>
    <d v="2024-12-16T21:24:50"/>
    <s v="-"/>
    <s v="N"/>
    <s v="-"/>
    <s v="-"/>
    <s v="黃金耀"/>
    <n v="150"/>
    <s v="-"/>
    <n v="101"/>
    <n v="1007"/>
    <n v="2"/>
    <s v="Material document 5028313377 posted by bapi"/>
    <n v="0"/>
    <d v="2024-12-16T21:24:50"/>
    <m/>
  </r>
  <r>
    <s v="NWE1"/>
    <n v="5821214985"/>
    <x v="37"/>
    <x v="0"/>
    <n v="54"/>
    <s v="-"/>
    <s v="PC"/>
    <n v="5028310223"/>
    <s v="ACNJ"/>
    <s v="紙箱"/>
    <s v="VCN0034711"/>
    <s v="三志信"/>
    <s v="DF08"/>
    <d v="2024-12-16T11:01:24"/>
    <s v="-"/>
    <s v="N"/>
    <s v="-"/>
    <s v="-"/>
    <s v="黃金耀"/>
    <n v="70"/>
    <s v="-"/>
    <n v="101"/>
    <n v="1007"/>
    <n v="2"/>
    <s v="Material document 5028310223 posted by bapi"/>
    <n v="0"/>
    <d v="2024-12-16T11:01:25"/>
    <m/>
  </r>
  <r>
    <s v="NWE1"/>
    <n v="5821231678"/>
    <x v="38"/>
    <x v="0"/>
    <n v="9"/>
    <s v="-"/>
    <s v="PC"/>
    <n v="5028313446"/>
    <s v="ACNJ"/>
    <s v="紙箱總成"/>
    <s v="VCN0034711"/>
    <s v="三志信"/>
    <s v="DF08"/>
    <d v="2024-12-16T21:36:00"/>
    <s v="-"/>
    <s v="N"/>
    <s v="-"/>
    <s v="-"/>
    <s v="黃金耀"/>
    <n v="70"/>
    <s v="-"/>
    <n v="101"/>
    <n v="1007"/>
    <n v="2"/>
    <s v="Material document 5028313446 posted by bapi"/>
    <n v="0"/>
    <d v="2024-12-16T21:36:01"/>
    <m/>
  </r>
  <r>
    <s v="NWE1"/>
    <n v="5821230111"/>
    <x v="38"/>
    <x v="0"/>
    <n v="3"/>
    <s v="-"/>
    <s v="PC"/>
    <n v="5028313449"/>
    <s v="ACNJ"/>
    <s v="紙箱總成"/>
    <s v="VCN0034711"/>
    <s v="三志信"/>
    <s v="DF08"/>
    <d v="2024-12-16T21:36:14"/>
    <s v="-"/>
    <s v="N"/>
    <s v="-"/>
    <s v="-"/>
    <s v="黃金耀"/>
    <n v="120"/>
    <s v="-"/>
    <n v="101"/>
    <n v="1007"/>
    <n v="2"/>
    <s v="Material document 5028313449 posted by bapi"/>
    <n v="0"/>
    <d v="2024-12-16T21:36:15"/>
    <m/>
  </r>
  <r>
    <s v="NWE1"/>
    <n v="5821231678"/>
    <x v="38"/>
    <x v="0"/>
    <n v="12"/>
    <s v="-"/>
    <s v="PC"/>
    <n v="5028313462"/>
    <s v="ACNJ"/>
    <s v="紙箱總成"/>
    <s v="VCN0034711"/>
    <s v="三志信"/>
    <s v="DF08"/>
    <d v="2024-12-16T21:38:31"/>
    <s v="-"/>
    <s v="N"/>
    <s v="-"/>
    <s v="-"/>
    <s v="黃金耀"/>
    <n v="60"/>
    <s v="-"/>
    <n v="101"/>
    <n v="1007"/>
    <n v="2"/>
    <s v="Material document 5028313462 posted by bapi"/>
    <n v="0"/>
    <d v="2024-12-16T21:38:32"/>
    <m/>
  </r>
  <r>
    <s v="NWE1"/>
    <n v="5821187407"/>
    <x v="39"/>
    <x v="0"/>
    <n v="140"/>
    <s v="-"/>
    <s v="PC"/>
    <n v="5028311253"/>
    <s v="ACNJ"/>
    <s v="紙箱"/>
    <s v="VCN0022350"/>
    <s v="錦豐盟"/>
    <s v="EXS8"/>
    <d v="2024-12-16T14:43:35"/>
    <s v="-"/>
    <s v="N"/>
    <s v="-"/>
    <s v="-"/>
    <s v="莫然"/>
    <n v="320"/>
    <s v="-"/>
    <n v="101"/>
    <n v="1007"/>
    <n v="2"/>
    <s v="Material document 5028311253 posted by bapi"/>
    <n v="0"/>
    <d v="2024-12-16T14:43:36"/>
    <m/>
  </r>
  <r>
    <s v="NWE1"/>
    <n v="5821231674"/>
    <x v="40"/>
    <x v="0"/>
    <n v="36"/>
    <s v="-"/>
    <s v="PC"/>
    <n v="5028313153"/>
    <s v="ACNJ"/>
    <s v="紙箱"/>
    <s v="VCN0022350"/>
    <s v="錦豐盟"/>
    <s v="DF08"/>
    <d v="2024-12-16T20:29:52"/>
    <s v="-"/>
    <s v="N"/>
    <s v="-"/>
    <s v="-"/>
    <s v="黃金耀"/>
    <n v="430"/>
    <s v="-"/>
    <n v="101"/>
    <n v="1007"/>
    <n v="2"/>
    <s v="Material document 5028313153 posted by bapi"/>
    <n v="0"/>
    <d v="2024-12-16T20:29:53"/>
    <m/>
  </r>
  <r>
    <s v="NWE1"/>
    <n v="5821231674"/>
    <x v="41"/>
    <x v="0"/>
    <n v="1"/>
    <s v="-"/>
    <s v="PC"/>
    <n v="5028313313"/>
    <s v="ACNJ"/>
    <s v="紙箱"/>
    <s v="VCN0022350"/>
    <s v="錦豐盟"/>
    <s v="DF08"/>
    <d v="2024-12-16T21:12:29"/>
    <s v="-"/>
    <s v="N"/>
    <s v="-"/>
    <s v="-"/>
    <s v="黃金耀"/>
    <n v="320"/>
    <s v="-"/>
    <n v="101"/>
    <n v="1007"/>
    <n v="2"/>
    <s v="Material document 5028313313 posted by bapi"/>
    <n v="0"/>
    <d v="2024-12-16T21:12:30"/>
    <m/>
  </r>
  <r>
    <s v="NWE1"/>
    <n v="5821231674"/>
    <x v="41"/>
    <x v="0"/>
    <n v="1"/>
    <s v="-"/>
    <s v="PC"/>
    <n v="5028313358"/>
    <s v="ACNJ"/>
    <s v="紙箱"/>
    <s v="VCN0022350"/>
    <s v="錦豐盟"/>
    <s v="DF08"/>
    <d v="2024-12-16T21:21:08"/>
    <s v="-"/>
    <s v="N"/>
    <s v="-"/>
    <s v="-"/>
    <s v="黃金耀"/>
    <n v="320"/>
    <s v="-"/>
    <n v="101"/>
    <n v="1007"/>
    <n v="2"/>
    <s v="Material document 5028313358 posted by bapi"/>
    <n v="0"/>
    <d v="2024-12-16T21:21:09"/>
    <m/>
  </r>
  <r>
    <s v="NWE1"/>
    <n v="5821234068"/>
    <x v="42"/>
    <x v="0"/>
    <n v="25"/>
    <s v="-"/>
    <s v="PC"/>
    <n v="5028311062"/>
    <s v="ACNJ"/>
    <s v="OVER BOX (500*400*300MM)"/>
    <s v="VCN0034711"/>
    <s v="三志信"/>
    <s v="EXS8"/>
    <d v="2024-12-16T14:26:55"/>
    <s v="-"/>
    <s v="N"/>
    <s v="-"/>
    <s v="-"/>
    <s v="莫然"/>
    <n v="110"/>
    <s v="-"/>
    <n v="101"/>
    <n v="1007"/>
    <n v="2"/>
    <s v="Material document 5028311062 posted by bapi"/>
    <n v="0"/>
    <d v="2024-12-16T14:26:56"/>
    <m/>
  </r>
  <r>
    <s v="NWE1"/>
    <n v="5821230098"/>
    <x v="43"/>
    <x v="0"/>
    <n v="9"/>
    <s v="-"/>
    <s v="PC"/>
    <n v="5028310981"/>
    <s v="ACNJ"/>
    <s v="紙箱"/>
    <s v="VCN0022350"/>
    <s v="錦豐盟"/>
    <s v="EXS8"/>
    <d v="2024-12-16T14:18:30"/>
    <s v="-"/>
    <s v="N"/>
    <s v="-"/>
    <s v="-"/>
    <s v="莫然"/>
    <n v="370"/>
    <s v="-"/>
    <n v="101"/>
    <n v="1007"/>
    <n v="2"/>
    <s v="Material document 5028310981 posted by bapi"/>
    <n v="0"/>
    <d v="2024-12-16T14:18:30"/>
    <m/>
  </r>
  <r>
    <s v="NWE1"/>
    <n v="5821174766"/>
    <x v="44"/>
    <x v="0"/>
    <n v="2"/>
    <s v="-"/>
    <s v="PC"/>
    <n v="5028311096"/>
    <s v="ACNJ"/>
    <s v="CARTON 700*500*250MM"/>
    <s v="VCN0022350"/>
    <s v="錦豐盟"/>
    <s v="EXS8"/>
    <d v="2024-12-16T14:30:29"/>
    <s v="-"/>
    <s v="N"/>
    <s v="-"/>
    <s v="-"/>
    <s v="莫然"/>
    <n v="30"/>
    <s v="-"/>
    <n v="101"/>
    <n v="1007"/>
    <n v="2"/>
    <s v="Material document 5028311096 posted by bapi"/>
    <n v="0"/>
    <d v="2024-12-16T14:30:30"/>
    <m/>
  </r>
  <r>
    <s v="NWE1"/>
    <n v="5821182423"/>
    <x v="45"/>
    <x v="0"/>
    <n v="9"/>
    <s v="-"/>
    <s v="PC"/>
    <n v="5028310122"/>
    <s v="ACNJ"/>
    <s v="CARTON 600*590*490"/>
    <s v="VCN0022350"/>
    <s v="錦豐盟"/>
    <s v="DF08"/>
    <d v="2024-12-16T10:49:55"/>
    <s v="-"/>
    <s v="N"/>
    <s v="-"/>
    <s v="-"/>
    <s v="黃金耀"/>
    <n v="270"/>
    <s v="-"/>
    <n v="101"/>
    <n v="1007"/>
    <n v="2"/>
    <s v="Material document 5028310122 posted by bapi"/>
    <n v="0"/>
    <d v="2024-12-16T10:49:56"/>
    <m/>
  </r>
  <r>
    <s v="NWE1"/>
    <n v="5821216259"/>
    <x v="45"/>
    <x v="0"/>
    <n v="1"/>
    <s v="-"/>
    <s v="PC"/>
    <n v="5028310126"/>
    <s v="ACNJ"/>
    <s v="CARTON 600*590*490"/>
    <s v="VCN0022350"/>
    <s v="錦豐盟"/>
    <s v="DF08"/>
    <d v="2024-12-16T10:50:11"/>
    <s v="-"/>
    <s v="N"/>
    <s v="-"/>
    <s v="-"/>
    <s v="黃金耀"/>
    <n v="40"/>
    <s v="-"/>
    <n v="101"/>
    <n v="1007"/>
    <n v="2"/>
    <s v="Material document 5028310126 posted by bapi"/>
    <n v="0"/>
    <d v="2024-12-16T10:50:12"/>
    <m/>
  </r>
  <r>
    <s v="NWE1"/>
    <n v="5821222370"/>
    <x v="45"/>
    <x v="0"/>
    <n v="27"/>
    <s v="-"/>
    <s v="PC"/>
    <n v="5028310127"/>
    <s v="ACNJ"/>
    <s v="CARTON 600*590*490"/>
    <s v="VCN0022350"/>
    <s v="錦豐盟"/>
    <s v="DF08"/>
    <d v="2024-12-16T10:50:20"/>
    <s v="-"/>
    <s v="N"/>
    <s v="-"/>
    <s v="-"/>
    <s v="黃金耀"/>
    <n v="170"/>
    <s v="-"/>
    <n v="101"/>
    <n v="1007"/>
    <n v="2"/>
    <s v="Material document 5028310127 posted by bapi"/>
    <n v="0"/>
    <d v="2024-12-16T10:50:21"/>
    <m/>
  </r>
  <r>
    <s v="NWE1"/>
    <n v="5821233119"/>
    <x v="46"/>
    <x v="0"/>
    <n v="46"/>
    <s v="-"/>
    <s v="PC"/>
    <n v="5028311051"/>
    <s v="ACNJ"/>
    <s v="紙盒(240*190*140MM)"/>
    <s v="VCN0022350"/>
    <s v="錦豐盟"/>
    <s v="EXS8"/>
    <d v="2024-12-16T14:25:49"/>
    <s v="-"/>
    <s v="N"/>
    <s v="-"/>
    <s v="-"/>
    <s v="莫然"/>
    <n v="90"/>
    <s v="-"/>
    <n v="101"/>
    <n v="1007"/>
    <n v="2"/>
    <s v="Material document 5028311051 posted by bapi"/>
    <n v="0"/>
    <d v="2024-12-16T14:25:50"/>
    <m/>
  </r>
  <r>
    <s v="NWE1"/>
    <n v="5821233119"/>
    <x v="47"/>
    <x v="0"/>
    <n v="24"/>
    <s v="-"/>
    <s v="PC"/>
    <n v="5028311208"/>
    <s v="ACNJ"/>
    <s v="7CC98-002A"/>
    <s v="VCN0022350"/>
    <s v="錦豐盟"/>
    <s v="EXS8"/>
    <d v="2024-12-16T14:39:58"/>
    <s v="-"/>
    <s v="N"/>
    <s v="-"/>
    <s v="-"/>
    <s v="莫然"/>
    <n v="350"/>
    <s v="-"/>
    <n v="101"/>
    <n v="1007"/>
    <n v="2"/>
    <s v="Material document 5028311208 posted by bapi"/>
    <n v="0"/>
    <d v="2024-12-16T14:39:58"/>
    <m/>
  </r>
  <r>
    <s v="NWE1"/>
    <n v="5821231673"/>
    <x v="48"/>
    <x v="0"/>
    <n v="30"/>
    <s v="-"/>
    <s v="PC"/>
    <n v="5028310982"/>
    <s v="ACNJ"/>
    <s v="紙盒"/>
    <s v="VCN0022350"/>
    <s v="錦豐盟"/>
    <s v="EXS8"/>
    <d v="2024-12-16T14:18:59"/>
    <s v="-"/>
    <s v="N"/>
    <s v="-"/>
    <s v="-"/>
    <s v="莫然"/>
    <n v="470"/>
    <s v="-"/>
    <n v="101"/>
    <n v="1007"/>
    <n v="2"/>
    <s v="Material document 5028310982 posted by bapi"/>
    <n v="0"/>
    <d v="2024-12-16T14:19:00"/>
    <m/>
  </r>
  <r>
    <s v="NWE1"/>
    <n v="5821222346"/>
    <x v="49"/>
    <x v="0"/>
    <n v="2400"/>
    <s v="-"/>
    <s v="PC"/>
    <n v="5028311237"/>
    <s v="ACNJ"/>
    <s v="PE袋"/>
    <s v="VCN0018716"/>
    <s v="碩美"/>
    <s v="EXS8"/>
    <d v="2024-12-16T14:41:39"/>
    <s v="-"/>
    <s v="N"/>
    <s v="-"/>
    <s v="-"/>
    <s v="莫然"/>
    <n v="360"/>
    <s v="-"/>
    <n v="101"/>
    <n v="1007"/>
    <n v="2"/>
    <s v="Material document 5028311237 posted by bapi"/>
    <n v="0"/>
    <d v="2024-12-16T14:41:40"/>
    <m/>
  </r>
  <r>
    <s v="NWE1"/>
    <n v="5821234522"/>
    <x v="50"/>
    <x v="0"/>
    <n v="12000"/>
    <s v="-"/>
    <s v="PC"/>
    <n v="5028311159"/>
    <s v="ACNJ"/>
    <s v="PE袋"/>
    <s v="VCN0018716"/>
    <s v="碩美"/>
    <s v="EXS8"/>
    <d v="2024-12-16T14:34:43"/>
    <s v="-"/>
    <s v="N"/>
    <s v="-"/>
    <s v="-"/>
    <s v="莫然"/>
    <n v="200"/>
    <s v="-"/>
    <n v="101"/>
    <n v="1007"/>
    <n v="2"/>
    <s v="Material document 5028311159 posted by bapi"/>
    <n v="0"/>
    <d v="2024-12-16T14:34:44"/>
    <m/>
  </r>
  <r>
    <s v="NWE1"/>
    <n v="5821220768"/>
    <x v="51"/>
    <x v="0"/>
    <n v="2"/>
    <s v="-"/>
    <s v="PC"/>
    <n v="5028312335"/>
    <s v="ACNJ"/>
    <s v="隔板"/>
    <s v="VCN0018716"/>
    <s v="碩美"/>
    <s v="DF08"/>
    <d v="2024-12-16T16:51:40"/>
    <s v="-"/>
    <s v="N"/>
    <s v="-"/>
    <s v="-"/>
    <s v="王改豔"/>
    <n v="190"/>
    <s v="-"/>
    <n v="101"/>
    <n v="1007"/>
    <n v="2"/>
    <s v="Material document 5028312335 posted by bapi"/>
    <n v="0"/>
    <d v="2024-12-16T16:51:41"/>
    <m/>
  </r>
  <r>
    <s v="NWE1"/>
    <n v="5821216259"/>
    <x v="52"/>
    <x v="0"/>
    <n v="10"/>
    <s v="-"/>
    <s v="PC"/>
    <n v="5028310128"/>
    <s v="ACNJ"/>
    <s v="PAD"/>
    <s v="VCN0022350"/>
    <s v="錦豐盟"/>
    <s v="DF08"/>
    <d v="2024-12-16T10:50:38"/>
    <s v="-"/>
    <s v="N"/>
    <s v="-"/>
    <s v="-"/>
    <s v="黃金耀"/>
    <n v="60"/>
    <s v="-"/>
    <n v="101"/>
    <n v="1007"/>
    <n v="2"/>
    <s v="Material document 5028310128 posted by bapi"/>
    <n v="0"/>
    <d v="2024-12-16T10:50:38"/>
    <m/>
  </r>
  <r>
    <s v="NWE1"/>
    <n v="5821222370"/>
    <x v="52"/>
    <x v="0"/>
    <n v="27"/>
    <s v="-"/>
    <s v="PC"/>
    <n v="5028310132"/>
    <s v="ACNJ"/>
    <s v="PAD"/>
    <s v="VCN0022350"/>
    <s v="錦豐盟"/>
    <s v="DF08"/>
    <d v="2024-12-16T10:50:57"/>
    <s v="-"/>
    <s v="N"/>
    <s v="-"/>
    <s v="-"/>
    <s v="黃金耀"/>
    <n v="210"/>
    <s v="-"/>
    <n v="101"/>
    <n v="1007"/>
    <n v="2"/>
    <s v="Material document 5028310132 posted by bapi"/>
    <n v="0"/>
    <d v="2024-12-16T10:50:57"/>
    <m/>
  </r>
  <r>
    <s v="NWE1"/>
    <n v="5821234529"/>
    <x v="53"/>
    <x v="0"/>
    <n v="485"/>
    <s v="-"/>
    <s v="PC"/>
    <n v="5028311023"/>
    <s v="ACNJ"/>
    <s v="隔板 490*325*3MM 紙隔板"/>
    <s v="VCN0022350"/>
    <s v="錦豐盟"/>
    <s v="EXS8"/>
    <d v="2024-12-16T14:22:54"/>
    <s v="-"/>
    <s v="N"/>
    <s v="-"/>
    <s v="-"/>
    <s v="莫然"/>
    <n v="390"/>
    <s v="-"/>
    <n v="101"/>
    <n v="1007"/>
    <n v="2"/>
    <s v="Material document 5028311023 posted by bapi"/>
    <n v="0"/>
    <d v="2024-12-16T14:22:55"/>
    <m/>
  </r>
  <r>
    <s v="NWE1"/>
    <n v="5821234529"/>
    <x v="53"/>
    <x v="0"/>
    <n v="155"/>
    <s v="-"/>
    <s v="PC"/>
    <n v="5028311323"/>
    <s v="ACNJ"/>
    <s v="隔板 490*325*3MM 紙隔板"/>
    <s v="VCN0022350"/>
    <s v="錦豐盟"/>
    <s v="EXS8"/>
    <d v="2024-12-16T14:50:21"/>
    <s v="-"/>
    <s v="N"/>
    <s v="-"/>
    <s v="-"/>
    <s v="莫然"/>
    <n v="390"/>
    <s v="-"/>
    <n v="101"/>
    <n v="1007"/>
    <n v="2"/>
    <s v="Material document 5028311323 posted by bapi"/>
    <n v="0"/>
    <d v="2024-12-16T14:50:21"/>
    <m/>
  </r>
  <r>
    <s v="NWE1"/>
    <n v="5821213474"/>
    <x v="54"/>
    <x v="0"/>
    <n v="4392"/>
    <s v="-"/>
    <s v="PC"/>
    <n v="5028311001"/>
    <s v="ACNJ"/>
    <s v="自封玻璃紙袋:200*150MM"/>
    <s v="VCN0012287"/>
    <s v="荷力科"/>
    <s v="EXS8"/>
    <d v="2024-12-16T14:20:16"/>
    <s v="-"/>
    <s v="N"/>
    <s v="-"/>
    <s v="-"/>
    <s v="莫然"/>
    <n v="410"/>
    <s v="-"/>
    <n v="101"/>
    <n v="1007"/>
    <n v="2"/>
    <s v="Material document 5028311001 posted by bapi"/>
    <n v="0"/>
    <d v="2024-12-16T14:20:16"/>
    <m/>
  </r>
  <r>
    <s v="NWE1"/>
    <n v="5821233079"/>
    <x v="55"/>
    <x v="0"/>
    <n v="160"/>
    <s v="-"/>
    <s v="PC"/>
    <n v="5028310225"/>
    <s v="ACNJ"/>
    <s v="包裝袋"/>
    <s v="VCN0033630"/>
    <s v="和永"/>
    <s v="DF08"/>
    <d v="2024-12-16T11:01:40"/>
    <s v="-"/>
    <s v="N"/>
    <s v="-"/>
    <s v="-"/>
    <s v="黃金耀"/>
    <n v="220"/>
    <s v="-"/>
    <n v="101"/>
    <n v="1007"/>
    <n v="2"/>
    <s v="Material document 5028310225 posted by bapi"/>
    <n v="4"/>
    <d v="2024-12-16T11:01:50"/>
    <m/>
  </r>
  <r>
    <s v="NWE1"/>
    <n v="5821230083"/>
    <x v="56"/>
    <x v="0"/>
    <n v="1300"/>
    <s v="-"/>
    <s v="PC"/>
    <n v="5028311117"/>
    <s v="ACNJ"/>
    <s v="PE袋"/>
    <s v="VCN0018716"/>
    <s v="碩美"/>
    <s v="EXS8"/>
    <d v="2024-12-16T14:32:11"/>
    <s v="-"/>
    <s v="N"/>
    <s v="-"/>
    <s v="-"/>
    <s v="莫然"/>
    <n v="390"/>
    <s v="-"/>
    <n v="101"/>
    <n v="1007"/>
    <n v="2"/>
    <s v="Material document 5028311117 posted by bapi"/>
    <n v="0"/>
    <d v="2024-12-16T14:32:12"/>
    <m/>
  </r>
  <r>
    <s v="NWE1"/>
    <n v="5821233109"/>
    <x v="57"/>
    <x v="0"/>
    <n v="331"/>
    <s v="-"/>
    <s v="PC"/>
    <n v="5028313409"/>
    <s v="ACNJ"/>
    <s v="自封袋"/>
    <s v="VCN0018716"/>
    <s v="碩美"/>
    <s v="DF08"/>
    <d v="2024-12-16T21:29:14"/>
    <s v="-"/>
    <s v="N"/>
    <s v="-"/>
    <s v="-"/>
    <s v="黃金耀"/>
    <n v="450"/>
    <s v="-"/>
    <n v="101"/>
    <n v="1007"/>
    <n v="2"/>
    <s v="Material document 5028313409 posted by bapi"/>
    <n v="0"/>
    <d v="2024-12-16T21:29:15"/>
    <m/>
  </r>
  <r>
    <s v="NWE1"/>
    <n v="5821231644"/>
    <x v="58"/>
    <x v="0"/>
    <n v="20"/>
    <s v="-"/>
    <s v="PC"/>
    <n v="5028310207"/>
    <s v="ACNJ"/>
    <s v="自封袋"/>
    <s v="VCN0033630"/>
    <s v="和永"/>
    <s v="DF08"/>
    <d v="2024-12-16T10:59:04"/>
    <s v="-"/>
    <s v="N"/>
    <s v="-"/>
    <s v="-"/>
    <s v="黃金耀"/>
    <n v="480"/>
    <s v="-"/>
    <n v="101"/>
    <n v="1007"/>
    <n v="2"/>
    <s v="Material document 5028310207 posted by bapi"/>
    <n v="0"/>
    <d v="2024-12-16T10:59:05"/>
    <m/>
  </r>
  <r>
    <s v="NWE1"/>
    <n v="5821231644"/>
    <x v="58"/>
    <x v="0"/>
    <n v="35"/>
    <s v="-"/>
    <s v="PC"/>
    <n v="5028310221"/>
    <s v="ACNJ"/>
    <s v="自封袋"/>
    <s v="VCN0033630"/>
    <s v="和永"/>
    <s v="DF08"/>
    <d v="2024-12-16T11:00:41"/>
    <s v="-"/>
    <s v="N"/>
    <s v="-"/>
    <s v="-"/>
    <s v="黃金耀"/>
    <n v="480"/>
    <s v="-"/>
    <n v="101"/>
    <n v="1007"/>
    <n v="2"/>
    <s v="Material document 5028310221 posted by bapi"/>
    <n v="0"/>
    <d v="2024-12-16T11:00:42"/>
    <m/>
  </r>
  <r>
    <s v="NWE1"/>
    <n v="5821231644"/>
    <x v="58"/>
    <x v="0"/>
    <n v="35"/>
    <s v="-"/>
    <s v="PC"/>
    <n v="5028313314"/>
    <s v="ACNJ"/>
    <s v="自封袋"/>
    <s v="VCN0033630"/>
    <s v="和永"/>
    <s v="DF08"/>
    <d v="2024-12-16T21:13:10"/>
    <s v="-"/>
    <s v="N"/>
    <s v="-"/>
    <s v="-"/>
    <s v="黃金耀"/>
    <n v="480"/>
    <s v="-"/>
    <n v="101"/>
    <n v="1007"/>
    <n v="2"/>
    <s v="Material document 5028313314 posted by bapi"/>
    <n v="0"/>
    <d v="2024-12-16T21:13:10"/>
    <m/>
  </r>
  <r>
    <s v="NWE1"/>
    <n v="5821231644"/>
    <x v="58"/>
    <x v="0"/>
    <n v="20"/>
    <s v="-"/>
    <s v="PC"/>
    <n v="5028313361"/>
    <s v="ACNJ"/>
    <s v="自封袋"/>
    <s v="VCN0033630"/>
    <s v="和永"/>
    <s v="DF08"/>
    <d v="2024-12-16T21:21:26"/>
    <s v="-"/>
    <s v="N"/>
    <s v="-"/>
    <s v="-"/>
    <s v="黃金耀"/>
    <n v="480"/>
    <s v="-"/>
    <n v="101"/>
    <n v="1007"/>
    <n v="2"/>
    <s v="Material document 5028313361 posted by bapi"/>
    <n v="0"/>
    <d v="2024-12-16T21:21:26"/>
    <m/>
  </r>
  <r>
    <s v="NWE1"/>
    <n v="5821217591"/>
    <x v="59"/>
    <x v="0"/>
    <n v="12"/>
    <s v="-"/>
    <s v="PC"/>
    <n v="5028311205"/>
    <s v="ACNJ"/>
    <s v="包裝袋"/>
    <s v="VCN0018716"/>
    <s v="碩美"/>
    <s v="EXS8"/>
    <d v="2024-12-16T14:39:23"/>
    <s v="-"/>
    <s v="N"/>
    <s v="-"/>
    <s v="-"/>
    <s v="莫然"/>
    <n v="340"/>
    <s v="-"/>
    <n v="101"/>
    <n v="1007"/>
    <n v="2"/>
    <s v="Material document 5028311205 posted by bapi"/>
    <n v="0"/>
    <d v="2024-12-16T14:39:24"/>
    <m/>
  </r>
  <r>
    <s v="NWE1"/>
    <n v="5821234510"/>
    <x v="60"/>
    <x v="0"/>
    <n v="108"/>
    <s v="-"/>
    <s v="PC"/>
    <n v="5028310255"/>
    <s v="ACNJ"/>
    <s v="PE袋"/>
    <s v="VCN0033630"/>
    <s v="和永"/>
    <s v="DF08"/>
    <d v="2024-12-16T11:08:32"/>
    <s v="-"/>
    <s v="N"/>
    <s v="-"/>
    <s v="-"/>
    <s v="黃金耀"/>
    <n v="390"/>
    <s v="-"/>
    <n v="101"/>
    <n v="1007"/>
    <n v="2"/>
    <s v="Material document 5028310255 posted by bapi"/>
    <n v="0"/>
    <d v="2024-12-16T11:08:33"/>
    <m/>
  </r>
  <r>
    <s v="NWE1"/>
    <n v="5821234524"/>
    <x v="61"/>
    <x v="0"/>
    <n v="306"/>
    <s v="-"/>
    <s v="PC"/>
    <n v="5028311111"/>
    <s v="ACNJ"/>
    <s v="PE袋550*200"/>
    <s v="VCN0018716"/>
    <s v="碩美"/>
    <s v="EXS8"/>
    <d v="2024-12-16T14:31:01"/>
    <s v="-"/>
    <s v="N"/>
    <s v="-"/>
    <s v="-"/>
    <s v="莫然"/>
    <n v="10"/>
    <s v="-"/>
    <n v="101"/>
    <n v="1007"/>
    <n v="2"/>
    <s v="Material document 5028311111 posted by bapi"/>
    <n v="0"/>
    <d v="2024-12-16T14:31:01"/>
    <m/>
  </r>
  <r>
    <s v="NWE1"/>
    <n v="5821214929"/>
    <x v="62"/>
    <x v="0"/>
    <n v="608"/>
    <s v="-"/>
    <s v="PC"/>
    <n v="5028310235"/>
    <s v="ACNJ"/>
    <s v="包裝袋"/>
    <s v="VCN0018716"/>
    <s v="碩美"/>
    <s v="DF08"/>
    <d v="2024-12-16T11:04:17"/>
    <s v="-"/>
    <s v="N"/>
    <s v="-"/>
    <s v="-"/>
    <s v="黃金耀"/>
    <n v="250"/>
    <s v="-"/>
    <n v="101"/>
    <n v="1007"/>
    <n v="2"/>
    <s v="Material document 5028310235 posted by bapi"/>
    <n v="0"/>
    <d v="2024-12-16T11:04:18"/>
    <m/>
  </r>
  <r>
    <s v="NWE1"/>
    <n v="5821234510"/>
    <x v="63"/>
    <x v="0"/>
    <n v="276"/>
    <s v="-"/>
    <s v="PC"/>
    <n v="5028311049"/>
    <s v="ACNJ"/>
    <s v="自封袋"/>
    <s v="VCN0033630"/>
    <s v="和永"/>
    <s v="EXS8"/>
    <d v="2024-12-16T14:25:23"/>
    <s v="-"/>
    <s v="N"/>
    <s v="-"/>
    <s v="-"/>
    <s v="莫然"/>
    <n v="240"/>
    <s v="-"/>
    <n v="101"/>
    <n v="1007"/>
    <n v="2"/>
    <s v="Material document 5028311049 posted by bapi"/>
    <n v="0"/>
    <d v="2024-12-16T14:25:23"/>
    <m/>
  </r>
  <r>
    <s v="NWE1"/>
    <n v="5821231658"/>
    <x v="64"/>
    <x v="0"/>
    <n v="3000"/>
    <s v="-"/>
    <s v="PC"/>
    <n v="5028311192"/>
    <s v="ACNJ"/>
    <s v="PE袋"/>
    <s v="VCN0018716"/>
    <s v="碩美"/>
    <s v="EXS8"/>
    <d v="2024-12-16T14:36:46"/>
    <s v="-"/>
    <s v="N"/>
    <s v="-"/>
    <s v="-"/>
    <s v="莫然"/>
    <n v="120"/>
    <s v="-"/>
    <n v="101"/>
    <n v="1007"/>
    <n v="2"/>
    <s v="Material document 5028311192 posted by bapi"/>
    <n v="0"/>
    <d v="2024-12-16T14:36:47"/>
    <m/>
  </r>
  <r>
    <s v="NWE1"/>
    <n v="5821234510"/>
    <x v="65"/>
    <x v="0"/>
    <n v="70"/>
    <s v="-"/>
    <s v="PC"/>
    <n v="5028310987"/>
    <s v="ACNJ"/>
    <s v="PE BAG"/>
    <s v="VCN0033630"/>
    <s v="和永"/>
    <s v="EXS8"/>
    <d v="2024-12-16T14:19:46"/>
    <s v="-"/>
    <s v="N"/>
    <s v="-"/>
    <s v="-"/>
    <s v="莫然"/>
    <n v="420"/>
    <s v="-"/>
    <n v="101"/>
    <n v="1007"/>
    <n v="2"/>
    <s v="Material document 5028310987 posted by bapi"/>
    <n v="0"/>
    <d v="2024-12-16T14:19:47"/>
    <m/>
  </r>
  <r>
    <s v="NWE1"/>
    <n v="5821231644"/>
    <x v="66"/>
    <x v="0"/>
    <n v="1280"/>
    <s v="-"/>
    <s v="PC"/>
    <n v="5028313524"/>
    <s v="ACNJ"/>
    <s v="PE BAG(400*280*0.05)"/>
    <s v="VCN0033630"/>
    <s v="和永"/>
    <s v="DF08"/>
    <d v="2024-12-16T21:58:25"/>
    <s v="-"/>
    <s v="N"/>
    <s v="-"/>
    <s v="-"/>
    <s v="黃金耀"/>
    <n v="340"/>
    <s v="-"/>
    <n v="101"/>
    <n v="1007"/>
    <n v="2"/>
    <s v="Material document 5028313524 posted by bapi"/>
    <n v="0"/>
    <d v="2024-12-16T21:58:26"/>
    <m/>
  </r>
  <r>
    <s v="NWE1"/>
    <n v="5821217585"/>
    <x v="67"/>
    <x v="0"/>
    <n v="2800"/>
    <s v="-"/>
    <s v="PC"/>
    <n v="5028311250"/>
    <s v="ACNJ"/>
    <s v="復膜袋"/>
    <s v="VCN0033630"/>
    <s v="和永"/>
    <s v="EXS8"/>
    <d v="2024-12-16T14:43:10"/>
    <s v="-"/>
    <s v="N"/>
    <s v="-"/>
    <s v="-"/>
    <s v="莫然"/>
    <n v="240"/>
    <s v="-"/>
    <n v="101"/>
    <n v="1007"/>
    <n v="2"/>
    <s v="Material document 5028311250 posted by bapi"/>
    <n v="0"/>
    <d v="2024-12-16T14:43:11"/>
    <m/>
  </r>
  <r>
    <s v="NWE1"/>
    <n v="5821233078"/>
    <x v="68"/>
    <x v="0"/>
    <n v="65"/>
    <s v="-"/>
    <s v="PC"/>
    <n v="5028310103"/>
    <s v="ACNJ"/>
    <s v="復膜袋 150*180 ( 上海是氣泡袋)"/>
    <s v="VCN0033630"/>
    <s v="和永"/>
    <s v="DF08"/>
    <d v="2024-12-16T10:48:07"/>
    <s v="-"/>
    <s v="N"/>
    <s v="-"/>
    <s v="-"/>
    <s v="黃金耀"/>
    <n v="380"/>
    <s v="-"/>
    <n v="101"/>
    <n v="1007"/>
    <n v="2"/>
    <s v="Material document 5028310103 posted by bapi"/>
    <n v="0"/>
    <d v="2024-12-16T10:48:08"/>
    <m/>
  </r>
  <r>
    <s v="NWE1"/>
    <n v="5821233078"/>
    <x v="68"/>
    <x v="0"/>
    <n v="3000"/>
    <s v="-"/>
    <s v="PC"/>
    <n v="5028311068"/>
    <s v="ACNJ"/>
    <s v="復膜袋 150*180 ( 上海是氣泡袋)"/>
    <s v="VCN0033630"/>
    <s v="和永"/>
    <s v="EXS8"/>
    <d v="2024-12-16T14:28:04"/>
    <s v="-"/>
    <s v="N"/>
    <s v="-"/>
    <s v="-"/>
    <s v="莫然"/>
    <n v="380"/>
    <s v="-"/>
    <n v="101"/>
    <n v="1007"/>
    <n v="2"/>
    <s v="Material document 5028311068 posted by bapi"/>
    <n v="0"/>
    <d v="2024-12-16T14:28:05"/>
    <m/>
  </r>
  <r>
    <s v="NWE1"/>
    <n v="5821227046"/>
    <x v="69"/>
    <x v="0"/>
    <n v="360"/>
    <s v="-"/>
    <s v="PC"/>
    <n v="5028311114"/>
    <s v="ACNJ"/>
    <s v="復膜袋"/>
    <s v="VCN0032945"/>
    <s v="佳達華"/>
    <s v="EXS8"/>
    <d v="2024-12-16T14:31:40"/>
    <s v="-"/>
    <s v="N"/>
    <s v="-"/>
    <s v="-"/>
    <s v="莫然"/>
    <n v="30"/>
    <s v="-"/>
    <n v="101"/>
    <n v="1007"/>
    <n v="2"/>
    <s v="Material document 5028311114 posted by bapi"/>
    <n v="0"/>
    <d v="2024-12-16T14:31:41"/>
    <m/>
  </r>
  <r>
    <s v="NWE1"/>
    <n v="5821203980"/>
    <x v="70"/>
    <x v="0"/>
    <n v="460"/>
    <s v="-"/>
    <s v="PC"/>
    <n v="5028311310"/>
    <s v="ACNJ"/>
    <s v="覆膜袋"/>
    <s v="VCN0033630"/>
    <s v="和永"/>
    <s v="EXS8"/>
    <d v="2024-12-16T14:47:16"/>
    <s v="-"/>
    <s v="N"/>
    <s v="-"/>
    <s v="-"/>
    <s v="莫然"/>
    <n v="320"/>
    <s v="-"/>
    <n v="101"/>
    <n v="1007"/>
    <n v="2"/>
    <s v="Material document 5028311310 posted by bapi"/>
    <n v="0"/>
    <d v="2024-12-16T14:47:17"/>
    <m/>
  </r>
  <r>
    <s v="NWE1"/>
    <n v="5821231641"/>
    <x v="71"/>
    <x v="0"/>
    <n v="1500"/>
    <s v="-"/>
    <s v="PC"/>
    <n v="5028313134"/>
    <s v="ACNJ"/>
    <s v="包裝袋"/>
    <s v="VCN0033630"/>
    <s v="和永"/>
    <s v="DF08"/>
    <d v="2024-12-16T20:26:20"/>
    <s v="-"/>
    <s v="N"/>
    <s v="-"/>
    <s v="-"/>
    <s v="黃金耀"/>
    <n v="230"/>
    <s v="-"/>
    <n v="101"/>
    <n v="1007"/>
    <n v="2"/>
    <s v="Material document 5028313134 posted by bapi"/>
    <n v="0"/>
    <d v="2024-12-16T20:26:21"/>
    <m/>
  </r>
  <r>
    <s v="NWE1"/>
    <n v="5821231657"/>
    <x v="72"/>
    <x v="0"/>
    <n v="178"/>
    <s v="-"/>
    <s v="PC"/>
    <n v="5028310070"/>
    <s v="ACNJ"/>
    <s v="包裝袋"/>
    <s v="VCN0018716"/>
    <s v="碩美"/>
    <s v="DF08"/>
    <d v="2024-12-16T10:44:31"/>
    <s v="-"/>
    <s v="N"/>
    <s v="-"/>
    <s v="-"/>
    <s v="黃金耀"/>
    <n v="130"/>
    <s v="-"/>
    <n v="101"/>
    <n v="1007"/>
    <n v="2"/>
    <s v="Material document 5028310070 posted by bapi"/>
    <n v="0"/>
    <d v="2024-12-16T10:44:32"/>
    <m/>
  </r>
  <r>
    <s v="NWE1"/>
    <n v="5821231657"/>
    <x v="72"/>
    <x v="0"/>
    <n v="679"/>
    <s v="-"/>
    <s v="PC"/>
    <n v="5028310090"/>
    <s v="ACNJ"/>
    <s v="包裝袋"/>
    <s v="VCN0018716"/>
    <s v="碩美"/>
    <s v="DF08"/>
    <d v="2024-12-16T10:46:11"/>
    <s v="-"/>
    <s v="N"/>
    <s v="-"/>
    <s v="-"/>
    <s v="黃金耀"/>
    <n v="130"/>
    <s v="-"/>
    <n v="101"/>
    <n v="1007"/>
    <n v="2"/>
    <s v="Material document 5028310090 posted by bapi"/>
    <n v="0"/>
    <d v="2024-12-16T10:46:12"/>
    <m/>
  </r>
  <r>
    <s v="NWE1"/>
    <n v="5821203984"/>
    <x v="72"/>
    <x v="0"/>
    <n v="129"/>
    <s v="-"/>
    <s v="PC"/>
    <n v="5028310093"/>
    <s v="ACNJ"/>
    <s v="包裝袋"/>
    <s v="VCN0018716"/>
    <s v="碩美"/>
    <s v="DF08"/>
    <d v="2024-12-16T10:46:41"/>
    <s v="-"/>
    <s v="N"/>
    <s v="-"/>
    <s v="-"/>
    <s v="黃金耀"/>
    <n v="140"/>
    <s v="-"/>
    <n v="101"/>
    <n v="1007"/>
    <n v="2"/>
    <s v="Material document 5028310093 posted by bapi"/>
    <n v="0"/>
    <d v="2024-12-16T10:46:42"/>
    <m/>
  </r>
  <r>
    <s v="NWE1"/>
    <n v="5821209527"/>
    <x v="72"/>
    <x v="0"/>
    <n v="19"/>
    <s v="-"/>
    <s v="PC"/>
    <n v="5028310096"/>
    <s v="ACNJ"/>
    <s v="包裝袋"/>
    <s v="VCN0018716"/>
    <s v="碩美"/>
    <s v="DF08"/>
    <d v="2024-12-16T10:46:49"/>
    <s v="-"/>
    <s v="N"/>
    <s v="-"/>
    <s v="-"/>
    <s v="黃金耀"/>
    <n v="110"/>
    <s v="-"/>
    <n v="101"/>
    <n v="1007"/>
    <n v="2"/>
    <s v="Material document 5028310096 posted by bapi"/>
    <n v="1"/>
    <d v="2024-12-16T10:46:54"/>
    <m/>
  </r>
  <r>
    <s v="NWE1"/>
    <n v="5821234522"/>
    <x v="72"/>
    <x v="0"/>
    <n v="91"/>
    <s v="-"/>
    <s v="PC"/>
    <n v="5028310148"/>
    <s v="ACNJ"/>
    <s v="包裝袋"/>
    <s v="VCN0018716"/>
    <s v="碩美"/>
    <s v="DF08"/>
    <d v="2024-12-16T10:53:44"/>
    <s v="-"/>
    <s v="N"/>
    <s v="-"/>
    <s v="-"/>
    <s v="黃金耀"/>
    <n v="100"/>
    <s v="-"/>
    <n v="101"/>
    <n v="1007"/>
    <n v="2"/>
    <s v="Material document 5028310148 posted by bapi"/>
    <n v="0"/>
    <d v="2024-12-16T10:53:45"/>
    <m/>
  </r>
  <r>
    <s v="NWE1"/>
    <n v="5821209527"/>
    <x v="72"/>
    <x v="0"/>
    <n v="8"/>
    <s v="-"/>
    <s v="PC"/>
    <n v="5028310159"/>
    <s v="ACNJ"/>
    <s v="包裝袋"/>
    <s v="VCN0018716"/>
    <s v="碩美"/>
    <s v="DF08"/>
    <d v="2024-12-16T10:53:54"/>
    <s v="-"/>
    <s v="N"/>
    <s v="-"/>
    <s v="-"/>
    <s v="黃金耀"/>
    <n v="110"/>
    <s v="-"/>
    <n v="101"/>
    <n v="1007"/>
    <n v="2"/>
    <s v="Material document 5028310159 posted by bapi"/>
    <n v="0"/>
    <d v="2024-12-16T10:53:54"/>
    <m/>
  </r>
  <r>
    <s v="NWE1"/>
    <n v="5821203975"/>
    <x v="73"/>
    <x v="0"/>
    <n v="320"/>
    <s v="-"/>
    <s v="PC"/>
    <n v="5028313152"/>
    <s v="ACNJ"/>
    <s v="BAG(開口為長邊,切中間有孔,請注意)"/>
    <s v="VCN0033630"/>
    <s v="和永"/>
    <s v="DF08"/>
    <d v="2024-12-16T20:28:31"/>
    <s v="-"/>
    <s v="N"/>
    <s v="-"/>
    <s v="-"/>
    <s v="黃金耀"/>
    <n v="290"/>
    <s v="-"/>
    <n v="101"/>
    <n v="1007"/>
    <n v="2"/>
    <s v="Material document 5028313152 posted by bapi"/>
    <n v="0"/>
    <d v="2024-12-16T20:28:32"/>
    <m/>
  </r>
  <r>
    <s v="NWE1"/>
    <n v="5821227051"/>
    <x v="74"/>
    <x v="0"/>
    <n v="14"/>
    <s v="-"/>
    <s v="PC"/>
    <n v="5028310273"/>
    <s v="ACNJ"/>
    <s v="覆膜袋"/>
    <s v="VCN0033630"/>
    <s v="和永"/>
    <s v="DF08"/>
    <d v="2024-12-16T11:12:10"/>
    <s v="-"/>
    <s v="N"/>
    <s v="-"/>
    <s v="-"/>
    <s v="黃金耀"/>
    <n v="420"/>
    <s v="-"/>
    <n v="101"/>
    <n v="1007"/>
    <n v="2"/>
    <s v="Material document 5028310273 posted by bapi"/>
    <n v="0"/>
    <d v="2024-12-16T11:12:11"/>
    <m/>
  </r>
  <r>
    <s v="NWE1"/>
    <n v="5821227051"/>
    <x v="74"/>
    <x v="0"/>
    <n v="7"/>
    <s v="-"/>
    <s v="PC"/>
    <n v="5028310274"/>
    <s v="ACNJ"/>
    <s v="覆膜袋"/>
    <s v="VCN0033630"/>
    <s v="和永"/>
    <s v="DF08"/>
    <d v="2024-12-16T11:12:18"/>
    <s v="-"/>
    <s v="N"/>
    <s v="-"/>
    <s v="-"/>
    <s v="黃金耀"/>
    <n v="430"/>
    <s v="-"/>
    <n v="101"/>
    <n v="1007"/>
    <n v="2"/>
    <s v="Material document 5028310274 posted by bapi"/>
    <n v="0"/>
    <d v="2024-12-16T11:12:18"/>
    <m/>
  </r>
  <r>
    <s v="NWE1"/>
    <n v="5821218939"/>
    <x v="74"/>
    <x v="0"/>
    <n v="33"/>
    <s v="-"/>
    <s v="PC"/>
    <n v="5028310275"/>
    <s v="ACNJ"/>
    <s v="覆膜袋"/>
    <s v="VCN0033630"/>
    <s v="和永"/>
    <s v="DF08"/>
    <d v="2024-12-16T11:12:27"/>
    <s v="-"/>
    <s v="N"/>
    <s v="-"/>
    <s v="-"/>
    <s v="黃金耀"/>
    <n v="360"/>
    <s v="-"/>
    <n v="101"/>
    <n v="1007"/>
    <n v="2"/>
    <s v="Material document 5028310275 posted by bapi"/>
    <n v="0"/>
    <d v="2024-12-16T11:12:28"/>
    <m/>
  </r>
  <r>
    <s v="NWE1"/>
    <n v="5821227023"/>
    <x v="74"/>
    <x v="0"/>
    <n v="14"/>
    <s v="-"/>
    <s v="PC"/>
    <n v="5028313217"/>
    <s v="ACNH"/>
    <s v="覆膜袋"/>
    <s v="VCN0033630"/>
    <s v="和永"/>
    <s v="DF08"/>
    <d v="2024-12-16T20:52:21"/>
    <s v="-"/>
    <s v="N"/>
    <s v="-"/>
    <s v="-"/>
    <s v="黃金耀"/>
    <n v="220"/>
    <s v="-"/>
    <n v="101"/>
    <n v="1007"/>
    <n v="2"/>
    <s v="Material document 5028313217 posted by bapi"/>
    <n v="0"/>
    <d v="2024-12-16T20:52:21"/>
    <m/>
  </r>
  <r>
    <s v="NWE1"/>
    <n v="5821228568"/>
    <x v="75"/>
    <x v="0"/>
    <n v="900"/>
    <s v="-"/>
    <s v="PC"/>
    <n v="5028313469"/>
    <s v="ACNJ"/>
    <s v="包裝袋"/>
    <s v="VCN0033630"/>
    <s v="和永"/>
    <s v="DF08"/>
    <d v="2024-12-16T21:40:05"/>
    <s v="-"/>
    <s v="N"/>
    <s v="-"/>
    <s v="-"/>
    <s v="黃金耀"/>
    <n v="70"/>
    <s v="-"/>
    <n v="101"/>
    <n v="1007"/>
    <n v="2"/>
    <s v="Material document 5028313469 posted by bapi"/>
    <n v="0"/>
    <d v="2024-12-16T21:40:06"/>
    <m/>
  </r>
  <r>
    <s v="NWE1"/>
    <n v="5821227051"/>
    <x v="76"/>
    <x v="0"/>
    <n v="3612"/>
    <s v="-"/>
    <s v="PC"/>
    <n v="5028311149"/>
    <s v="ACNJ"/>
    <s v="復膜袋"/>
    <s v="VCN0033630"/>
    <s v="和永"/>
    <s v="EXS8"/>
    <d v="2024-12-16T14:33:22"/>
    <s v="-"/>
    <s v="N"/>
    <s v="-"/>
    <s v="-"/>
    <s v="莫然"/>
    <n v="350"/>
    <s v="-"/>
    <n v="101"/>
    <n v="1007"/>
    <n v="2"/>
    <s v="Material document 5028311149 posted by bapi"/>
    <n v="0"/>
    <d v="2024-12-16T14:33:23"/>
    <m/>
  </r>
  <r>
    <s v="NWE1"/>
    <n v="5821231616"/>
    <x v="76"/>
    <x v="0"/>
    <n v="340"/>
    <s v="-"/>
    <s v="PC"/>
    <n v="5028311152"/>
    <s v="ACNH"/>
    <s v="復膜袋"/>
    <s v="VCN0033630"/>
    <s v="和永"/>
    <s v="EXS8"/>
    <d v="2024-12-16T14:33:38"/>
    <s v="-"/>
    <s v="N"/>
    <s v="-"/>
    <s v="-"/>
    <s v="莫然"/>
    <n v="290"/>
    <s v="-"/>
    <n v="101"/>
    <n v="1007"/>
    <n v="2"/>
    <s v="Material document 5028311152 posted by bapi"/>
    <n v="0"/>
    <d v="2024-12-16T14:33:39"/>
    <m/>
  </r>
  <r>
    <s v="NWE1"/>
    <n v="5821184873"/>
    <x v="77"/>
    <x v="0"/>
    <n v="206"/>
    <s v="-"/>
    <s v="PC"/>
    <n v="5028310184"/>
    <s v="ACNJ"/>
    <s v="復膜袋"/>
    <s v="VCN0033630"/>
    <s v="和永"/>
    <s v="DF08"/>
    <d v="2024-12-16T10:56:32"/>
    <s v="-"/>
    <s v="N"/>
    <s v="-"/>
    <s v="-"/>
    <s v="黃金耀"/>
    <n v="410"/>
    <s v="-"/>
    <n v="101"/>
    <n v="1007"/>
    <n v="2"/>
    <s v="Material document 5028310184 posted by bapi"/>
    <n v="0"/>
    <d v="2024-12-16T10:56:32"/>
    <m/>
  </r>
  <r>
    <s v="NWE1"/>
    <n v="5821184873"/>
    <x v="77"/>
    <x v="0"/>
    <n v="216"/>
    <s v="-"/>
    <s v="PC"/>
    <n v="5028310229"/>
    <s v="ACNJ"/>
    <s v="復膜袋"/>
    <s v="VCN0033630"/>
    <s v="和永"/>
    <s v="DF08"/>
    <d v="2024-12-16T11:02:42"/>
    <s v="-"/>
    <s v="N"/>
    <s v="-"/>
    <s v="-"/>
    <s v="黃金耀"/>
    <n v="410"/>
    <s v="-"/>
    <n v="101"/>
    <n v="1007"/>
    <n v="2"/>
    <s v="Material document 5028310229 posted by bapi"/>
    <n v="0"/>
    <d v="2024-12-16T11:02:43"/>
    <m/>
  </r>
  <r>
    <s v="NWE1"/>
    <n v="5821233075"/>
    <x v="78"/>
    <x v="0"/>
    <n v="30"/>
    <s v="-"/>
    <s v="PC"/>
    <n v="5028312338"/>
    <s v="ACNJ"/>
    <s v="自封袋(客指料號)"/>
    <s v="VCN0018199"/>
    <s v="伊比伊"/>
    <s v="DF08"/>
    <d v="2024-12-16T16:51:54"/>
    <s v="-"/>
    <s v="N"/>
    <s v="-"/>
    <s v="-"/>
    <s v="王改豔"/>
    <n v="380"/>
    <s v="-"/>
    <n v="101"/>
    <n v="1007"/>
    <n v="2"/>
    <s v="Material document 5028312338 posted by bapi"/>
    <n v="0"/>
    <d v="2024-12-16T16:51:55"/>
    <m/>
  </r>
  <r>
    <s v="NWE1"/>
    <n v="5821230083"/>
    <x v="79"/>
    <x v="0"/>
    <n v="300"/>
    <s v="-"/>
    <s v="PC"/>
    <n v="5028312380"/>
    <s v="ACNJ"/>
    <s v="包裝袋"/>
    <s v="VCN0018716"/>
    <s v="碩美"/>
    <s v="DF08"/>
    <d v="2024-12-16T16:53:21"/>
    <s v="-"/>
    <s v="N"/>
    <s v="-"/>
    <s v="-"/>
    <s v="王改豔"/>
    <n v="330"/>
    <s v="-"/>
    <n v="101"/>
    <n v="1007"/>
    <n v="2"/>
    <s v="Material document 5028312380 posted by bapi"/>
    <n v="0"/>
    <d v="2024-12-16T16:53:22"/>
    <m/>
  </r>
  <r>
    <s v="NWE1"/>
    <n v="5821228575"/>
    <x v="80"/>
    <x v="0"/>
    <n v="330"/>
    <s v="-"/>
    <s v="PC"/>
    <n v="5028310134"/>
    <s v="ACNJ"/>
    <s v="PE袋"/>
    <s v="VCN0018716"/>
    <s v="碩美"/>
    <s v="DF08"/>
    <d v="2024-12-16T10:51:16"/>
    <s v="-"/>
    <s v="N"/>
    <s v="-"/>
    <s v="-"/>
    <s v="黃金耀"/>
    <n v="460"/>
    <s v="-"/>
    <n v="101"/>
    <n v="1007"/>
    <n v="2"/>
    <s v="Material document 5028310134 posted by bapi"/>
    <n v="0"/>
    <d v="2024-12-16T10:51:17"/>
    <m/>
  </r>
  <r>
    <s v="NWE1"/>
    <n v="5821234522"/>
    <x v="81"/>
    <x v="0"/>
    <n v="20"/>
    <s v="-"/>
    <s v="PC"/>
    <n v="5028313179"/>
    <s v="ACNJ"/>
    <s v="PE袋"/>
    <s v="VCN0018716"/>
    <s v="碩美"/>
    <s v="DF08"/>
    <d v="2024-12-16T20:40:26"/>
    <s v="-"/>
    <s v="N"/>
    <s v="-"/>
    <s v="-"/>
    <s v="黃金耀"/>
    <n v="400"/>
    <s v="-"/>
    <n v="101"/>
    <n v="1007"/>
    <n v="2"/>
    <s v="Material document 5028313179 posted by bapi"/>
    <n v="0"/>
    <d v="2024-12-16T20:40:27"/>
    <m/>
  </r>
  <r>
    <s v="NWE1"/>
    <n v="5821227068"/>
    <x v="82"/>
    <x v="0"/>
    <n v="4872"/>
    <s v="-"/>
    <s v="PC"/>
    <n v="5028311014"/>
    <s v="ACNJ"/>
    <s v="PE袋"/>
    <s v="VCN0018716"/>
    <s v="碩美"/>
    <s v="EXS8"/>
    <d v="2024-12-16T14:21:54"/>
    <s v="-"/>
    <s v="N"/>
    <s v="-"/>
    <s v="-"/>
    <s v="莫然"/>
    <n v="330"/>
    <s v="-"/>
    <n v="101"/>
    <n v="1007"/>
    <n v="2"/>
    <s v="Material document 5028311014 posted by bapi"/>
    <n v="0"/>
    <d v="2024-12-16T14:21:55"/>
    <m/>
  </r>
  <r>
    <s v="NWE1"/>
    <n v="5821216254"/>
    <x v="83"/>
    <x v="0"/>
    <n v="2"/>
    <s v="-"/>
    <s v="PC"/>
    <n v="5028310248"/>
    <s v="ACNJ"/>
    <s v="包裝袋"/>
    <s v="VCN0018716"/>
    <s v="碩美"/>
    <s v="DF08"/>
    <d v="2024-12-16T11:06:20"/>
    <s v="-"/>
    <s v="N"/>
    <s v="-"/>
    <s v="-"/>
    <s v="黃金耀"/>
    <n v="180"/>
    <s v="-"/>
    <n v="101"/>
    <n v="1007"/>
    <n v="2"/>
    <s v="Material document 5028310248 posted by bapi"/>
    <n v="0"/>
    <d v="2024-12-16T11:06:20"/>
    <m/>
  </r>
  <r>
    <s v="NWE1"/>
    <n v="5821233107"/>
    <x v="83"/>
    <x v="0"/>
    <n v="8"/>
    <s v="-"/>
    <s v="PC"/>
    <n v="5028310249"/>
    <s v="ACNJ"/>
    <s v="包裝袋"/>
    <s v="VCN0018716"/>
    <s v="碩美"/>
    <s v="DF08"/>
    <d v="2024-12-16T11:06:27"/>
    <s v="-"/>
    <s v="N"/>
    <s v="-"/>
    <s v="-"/>
    <s v="黃金耀"/>
    <n v="290"/>
    <s v="-"/>
    <n v="101"/>
    <n v="1007"/>
    <n v="2"/>
    <s v="Material document 5028310249 posted by bapi"/>
    <n v="0"/>
    <d v="2024-12-16T11:06:28"/>
    <m/>
  </r>
  <r>
    <s v="NWE1"/>
    <n v="5821233109"/>
    <x v="84"/>
    <x v="0"/>
    <n v="20"/>
    <s v="-"/>
    <s v="PC"/>
    <n v="5028311045"/>
    <s v="ACNJ"/>
    <s v="自封袋"/>
    <s v="VCN0018716"/>
    <s v="碩美"/>
    <s v="EXS8"/>
    <d v="2024-12-16T14:24:41"/>
    <s v="-"/>
    <s v="N"/>
    <s v="-"/>
    <s v="-"/>
    <s v="莫然"/>
    <n v="140"/>
    <s v="-"/>
    <n v="101"/>
    <n v="1007"/>
    <n v="2"/>
    <s v="Material document 5028311045 posted by bapi"/>
    <n v="0"/>
    <d v="2024-12-16T14:24:42"/>
    <m/>
  </r>
  <r>
    <s v="NWE1"/>
    <n v="5821233112"/>
    <x v="85"/>
    <x v="0"/>
    <n v="36"/>
    <s v="-"/>
    <s v="PC"/>
    <n v="5028313154"/>
    <s v="ACNJ"/>
    <s v="自封袋150*150"/>
    <s v="VCN0018716"/>
    <s v="碩美"/>
    <s v="DF08"/>
    <d v="2024-12-16T20:30:22"/>
    <s v="-"/>
    <s v="N"/>
    <s v="-"/>
    <s v="-"/>
    <s v="黃金耀"/>
    <n v="100"/>
    <s v="-"/>
    <n v="101"/>
    <n v="1007"/>
    <n v="2"/>
    <s v="Material document 5028313154 posted by bapi"/>
    <n v="0"/>
    <d v="2024-12-16T20:30:22"/>
    <m/>
  </r>
  <r>
    <s v="NWE1"/>
    <n v="5821233112"/>
    <x v="85"/>
    <x v="0"/>
    <n v="3564"/>
    <s v="-"/>
    <s v="PC"/>
    <n v="5028313158"/>
    <s v="ACNJ"/>
    <s v="自封袋150*150"/>
    <s v="VCN0018716"/>
    <s v="碩美"/>
    <s v="DF08"/>
    <d v="2024-12-16T20:31:44"/>
    <s v="-"/>
    <s v="N"/>
    <s v="-"/>
    <s v="-"/>
    <s v="黃金耀"/>
    <n v="100"/>
    <s v="-"/>
    <n v="101"/>
    <n v="1007"/>
    <n v="2"/>
    <s v="Material document 5028313158 posted by bapi"/>
    <n v="0"/>
    <d v="2024-12-16T20:31:45"/>
    <m/>
  </r>
  <r>
    <s v="NWE1"/>
    <n v="5821233112"/>
    <x v="86"/>
    <x v="0"/>
    <n v="522"/>
    <s v="-"/>
    <s v="PC"/>
    <n v="5028313379"/>
    <s v="ACNJ"/>
    <s v="自封袋"/>
    <s v="VCN0018716"/>
    <s v="碩美"/>
    <s v="DF08"/>
    <d v="2024-12-16T21:25:13"/>
    <s v="-"/>
    <s v="N"/>
    <s v="-"/>
    <s v="-"/>
    <s v="黃金耀"/>
    <n v="160"/>
    <s v="-"/>
    <n v="101"/>
    <n v="1007"/>
    <n v="2"/>
    <s v="Material document 5028313379 posted by bapi"/>
    <n v="0"/>
    <d v="2024-12-16T21:25:14"/>
    <m/>
  </r>
  <r>
    <s v="NWE1"/>
    <n v="5821233112"/>
    <x v="86"/>
    <x v="0"/>
    <n v="12"/>
    <s v="-"/>
    <s v="PC"/>
    <n v="5028313380"/>
    <s v="ACNJ"/>
    <s v="自封袋"/>
    <s v="VCN0018716"/>
    <s v="碩美"/>
    <s v="DF08"/>
    <d v="2024-12-16T21:25:28"/>
    <s v="-"/>
    <s v="N"/>
    <s v="-"/>
    <s v="-"/>
    <s v="黃金耀"/>
    <n v="140"/>
    <s v="-"/>
    <n v="101"/>
    <n v="1007"/>
    <n v="2"/>
    <s v="Material document 5028313380 posted by bapi"/>
    <n v="0"/>
    <d v="2024-12-16T21:25:28"/>
    <m/>
  </r>
  <r>
    <s v="NWE1"/>
    <n v="5821233112"/>
    <x v="86"/>
    <x v="0"/>
    <n v="6"/>
    <s v="-"/>
    <s v="PC"/>
    <n v="5028313383"/>
    <s v="ACNJ"/>
    <s v="自封袋"/>
    <s v="VCN0018716"/>
    <s v="碩美"/>
    <s v="DF08"/>
    <d v="2024-12-16T21:25:45"/>
    <s v="-"/>
    <s v="N"/>
    <s v="-"/>
    <s v="-"/>
    <s v="黃金耀"/>
    <n v="140"/>
    <s v="-"/>
    <n v="101"/>
    <n v="1007"/>
    <n v="2"/>
    <s v="Material document 5028313383 posted by bapi"/>
    <n v="0"/>
    <d v="2024-12-16T21:25:46"/>
    <m/>
  </r>
  <r>
    <s v="NWE1"/>
    <n v="5821233112"/>
    <x v="87"/>
    <x v="0"/>
    <n v="2115"/>
    <s v="-"/>
    <s v="PC"/>
    <n v="5028311006"/>
    <s v="ACNJ"/>
    <s v="自封袋"/>
    <s v="VCN0018716"/>
    <s v="碩美"/>
    <s v="EXS8"/>
    <d v="2024-12-16T14:20:49"/>
    <s v="-"/>
    <s v="N"/>
    <s v="-"/>
    <s v="-"/>
    <s v="莫然"/>
    <n v="270"/>
    <s v="-"/>
    <n v="101"/>
    <n v="1007"/>
    <n v="2"/>
    <s v="Material document 5028311006 posted by bapi"/>
    <n v="0"/>
    <d v="2024-12-16T14:20:50"/>
    <m/>
  </r>
  <r>
    <s v="NWE1"/>
    <n v="5821175477"/>
    <x v="88"/>
    <x v="0"/>
    <n v="1"/>
    <s v="-"/>
    <s v="PC"/>
    <n v="5028313492"/>
    <s v="ACNJ"/>
    <s v="包裝袋"/>
    <s v="VCN0018716"/>
    <s v="碩美"/>
    <s v="EBR7"/>
    <d v="2024-12-16T21:46:47"/>
    <s v="-"/>
    <s v="N"/>
    <s v="-"/>
    <s v="-"/>
    <s v="陳葉橋"/>
    <n v="90"/>
    <s v="-"/>
    <n v="101"/>
    <n v="1007"/>
    <n v="2"/>
    <s v="Material document 5028313492 posted by bapi"/>
    <n v="0"/>
    <d v="2024-12-16T21:46:48"/>
    <m/>
  </r>
  <r>
    <s v="NWE1"/>
    <n v="5821222348"/>
    <x v="89"/>
    <x v="0"/>
    <n v="517"/>
    <s v="-"/>
    <s v="PC"/>
    <n v="5028311276"/>
    <s v="ACNJ"/>
    <s v="PE袋"/>
    <s v="VCN0018716"/>
    <s v="碩美"/>
    <s v="EXS8"/>
    <d v="2024-12-16T14:45:17"/>
    <s v="-"/>
    <s v="N"/>
    <s v="-"/>
    <s v="-"/>
    <s v="莫然"/>
    <n v="350"/>
    <s v="-"/>
    <n v="101"/>
    <n v="1007"/>
    <n v="2"/>
    <s v="Material document 5028311276 posted by bapi"/>
    <n v="0"/>
    <d v="2024-12-16T14:45:18"/>
    <m/>
  </r>
  <r>
    <s v="NWE1"/>
    <n v="5821177777"/>
    <x v="89"/>
    <x v="0"/>
    <n v="8"/>
    <s v="-"/>
    <s v="PC"/>
    <n v="5028311291"/>
    <s v="ACNJ"/>
    <s v="PE袋"/>
    <s v="VCN0018716"/>
    <s v="碩美"/>
    <s v="EXS8"/>
    <d v="2024-12-16T14:45:50"/>
    <s v="-"/>
    <s v="N"/>
    <s v="-"/>
    <s v="-"/>
    <s v="莫然"/>
    <n v="360"/>
    <s v="-"/>
    <n v="101"/>
    <n v="1007"/>
    <n v="2"/>
    <s v="Material document 5028311291 posted by bapi"/>
    <n v="0"/>
    <d v="2024-12-16T14:45:51"/>
    <m/>
  </r>
  <r>
    <s v="NWE1"/>
    <n v="5821225622"/>
    <x v="90"/>
    <x v="0"/>
    <n v="92"/>
    <s v="-"/>
    <s v="PC"/>
    <n v="5028311018"/>
    <s v="ACNJ"/>
    <s v="風?袋"/>
    <s v="VCN0018716"/>
    <s v="碩美"/>
    <s v="EXS8"/>
    <d v="2024-12-16T14:22:24"/>
    <s v="-"/>
    <s v="N"/>
    <s v="-"/>
    <s v="-"/>
    <s v="莫然"/>
    <n v="470"/>
    <s v="-"/>
    <n v="101"/>
    <n v="1007"/>
    <n v="2"/>
    <s v="Material document 5028311018 posted by bapi"/>
    <n v="0"/>
    <d v="2024-12-16T14:22:24"/>
    <m/>
  </r>
  <r>
    <s v="NWE1"/>
    <n v="5821218954"/>
    <x v="91"/>
    <x v="0"/>
    <n v="1"/>
    <s v="-"/>
    <s v="PC"/>
    <n v="5028313172"/>
    <s v="ACNJ"/>
    <s v="打包膜;300*0.5M"/>
    <s v="VCN0018716"/>
    <s v="碩美"/>
    <s v="DF08"/>
    <d v="2024-12-16T20:35:42"/>
    <s v="-"/>
    <s v="N"/>
    <s v="-"/>
    <s v="-"/>
    <s v="黃金耀"/>
    <n v="110"/>
    <s v="-"/>
    <n v="101"/>
    <n v="1007"/>
    <n v="2"/>
    <s v="Material document 5028313172 posted by bapi"/>
    <n v="0"/>
    <d v="2024-12-16T20:35:43"/>
    <m/>
  </r>
  <r>
    <s v="NWE1"/>
    <n v="5821234518"/>
    <x v="92"/>
    <x v="0"/>
    <n v="20"/>
    <s v="-"/>
    <s v="PC"/>
    <n v="5028310250"/>
    <s v="ACNJ"/>
    <s v="角紙:50*50*1022MM"/>
    <s v="VCN0012287"/>
    <s v="荷力科"/>
    <s v="DF08"/>
    <d v="2024-12-16T11:06:45"/>
    <s v="-"/>
    <s v="N"/>
    <s v="-"/>
    <s v="-"/>
    <s v="黃金耀"/>
    <n v="70"/>
    <s v="-"/>
    <n v="101"/>
    <n v="1007"/>
    <n v="2"/>
    <s v="Material document 5028310250 posted by bapi"/>
    <n v="0"/>
    <d v="2024-12-16T11:06:46"/>
    <m/>
  </r>
  <r>
    <s v="NWE1"/>
    <n v="5821216252"/>
    <x v="93"/>
    <x v="0"/>
    <n v="40"/>
    <s v="-"/>
    <s v="PC"/>
    <n v="5028310251"/>
    <s v="ACNJ"/>
    <s v="角紙:50*50*1320MM"/>
    <s v="VCN0012287"/>
    <s v="荷力科"/>
    <s v="DF08"/>
    <d v="2024-12-16T11:07:04"/>
    <s v="-"/>
    <s v="N"/>
    <s v="-"/>
    <s v="-"/>
    <s v="黃金耀"/>
    <n v="110"/>
    <s v="-"/>
    <n v="101"/>
    <n v="1007"/>
    <n v="2"/>
    <s v="Material document 5028310251 posted by bapi"/>
    <n v="0"/>
    <d v="2024-12-16T11:07:05"/>
    <m/>
  </r>
  <r>
    <s v="NWE1"/>
    <n v="5821220757"/>
    <x v="94"/>
    <x v="0"/>
    <n v="9"/>
    <s v="-"/>
    <s v="PC"/>
    <n v="5028310257"/>
    <s v="ACNJ"/>
    <s v="角紙:50*50*935MM"/>
    <s v="VCN0012287"/>
    <s v="荷力科"/>
    <s v="DF08"/>
    <d v="2024-12-16T11:08:48"/>
    <s v="-"/>
    <s v="N"/>
    <s v="-"/>
    <s v="-"/>
    <s v="黃金耀"/>
    <n v="250"/>
    <s v="-"/>
    <n v="101"/>
    <n v="1007"/>
    <n v="2"/>
    <s v="Material document 5028310257 posted by bapi"/>
    <n v="0"/>
    <d v="2024-12-16T11:08:49"/>
    <m/>
  </r>
  <r>
    <s v="NWE1"/>
    <n v="5821230079"/>
    <x v="95"/>
    <x v="0"/>
    <n v="9"/>
    <s v="-"/>
    <s v="PC"/>
    <n v="5028310260"/>
    <s v="ACNJ"/>
    <s v="角紙:50*50*1070MM"/>
    <s v="VCN0012287"/>
    <s v="荷力科"/>
    <s v="DF08"/>
    <d v="2024-12-16T11:09:02"/>
    <s v="-"/>
    <s v="N"/>
    <s v="-"/>
    <s v="-"/>
    <s v="黃金耀"/>
    <n v="140"/>
    <s v="-"/>
    <n v="101"/>
    <n v="1007"/>
    <n v="2"/>
    <s v="Material document 5028310260 posted by bapi"/>
    <n v="0"/>
    <d v="2024-12-16T11:09:02"/>
    <m/>
  </r>
  <r>
    <s v="NWE1"/>
    <n v="5821232070"/>
    <x v="96"/>
    <x v="0"/>
    <n v="20"/>
    <s v="-"/>
    <s v="PC"/>
    <n v="5028310252"/>
    <s v="ACNJ"/>
    <s v="角紙:50*50*651MM"/>
    <s v="VCN0012287"/>
    <s v="荷力科"/>
    <s v="DF08"/>
    <d v="2024-12-16T11:07:20"/>
    <s v="-"/>
    <s v="N"/>
    <s v="-"/>
    <s v="-"/>
    <s v="黃金耀"/>
    <n v="20"/>
    <s v="-"/>
    <n v="101"/>
    <n v="1007"/>
    <n v="2"/>
    <s v="Material document 5028310252 posted by bapi"/>
    <n v="0"/>
    <d v="2024-12-16T11:07:21"/>
    <m/>
  </r>
  <r>
    <s v="NWE1"/>
    <n v="5821234518"/>
    <x v="97"/>
    <x v="0"/>
    <n v="4"/>
    <s v="-"/>
    <s v="PC"/>
    <n v="5028312339"/>
    <s v="ACNJ"/>
    <s v="角紙:50*50*914MM"/>
    <s v="VCN0012287"/>
    <s v="荷力科"/>
    <s v="DF08"/>
    <d v="2024-12-16T16:52:07"/>
    <s v="-"/>
    <s v="N"/>
    <s v="-"/>
    <s v="-"/>
    <s v="王改豔"/>
    <n v="200"/>
    <s v="-"/>
    <n v="101"/>
    <n v="1007"/>
    <n v="2"/>
    <s v="Material document 5028312339 posted by bapi"/>
    <n v="0"/>
    <d v="2024-12-16T16:52:08"/>
    <m/>
  </r>
  <r>
    <s v="NWE1"/>
    <n v="5821231629"/>
    <x v="98"/>
    <x v="0"/>
    <n v="267"/>
    <s v="-"/>
    <s v="PC"/>
    <n v="5028310075"/>
    <s v="ACNJ"/>
    <s v="泡棉:530*110*40MM"/>
    <s v="VCN0034637"/>
    <s v="佳達華"/>
    <s v="DF08"/>
    <d v="2024-12-16T10:44:49"/>
    <s v="-"/>
    <s v="N"/>
    <s v="-"/>
    <s v="-"/>
    <s v="黃金耀"/>
    <n v="130"/>
    <s v="-"/>
    <n v="101"/>
    <n v="1007"/>
    <n v="2"/>
    <s v="Material document 5028310075 posted by bapi"/>
    <n v="0"/>
    <d v="2024-12-16T10:44:50"/>
    <m/>
  </r>
  <r>
    <s v="NWE1"/>
    <n v="5821231629"/>
    <x v="98"/>
    <x v="0"/>
    <n v="149"/>
    <s v="-"/>
    <s v="PC"/>
    <n v="5028310160"/>
    <s v="ACNJ"/>
    <s v="泡棉:530*110*40MM"/>
    <s v="VCN0034637"/>
    <s v="佳達華"/>
    <s v="DF08"/>
    <d v="2024-12-16T10:54:11"/>
    <s v="-"/>
    <s v="N"/>
    <s v="-"/>
    <s v="-"/>
    <s v="黃金耀"/>
    <n v="130"/>
    <s v="-"/>
    <n v="101"/>
    <n v="1007"/>
    <n v="2"/>
    <s v="Material document 5028310160 posted by bapi"/>
    <n v="0"/>
    <d v="2024-12-16T10:54:11"/>
    <m/>
  </r>
  <r>
    <s v="NWE1"/>
    <n v="5821227051"/>
    <x v="99"/>
    <x v="0"/>
    <n v="110"/>
    <s v="-"/>
    <s v="PC"/>
    <n v="5028310138"/>
    <s v="ACNJ"/>
    <s v="570*560*150"/>
    <s v="VCN0033630"/>
    <s v="和永"/>
    <s v="DF08"/>
    <d v="2024-12-16T10:51:47"/>
    <s v="-"/>
    <s v="N"/>
    <s v="-"/>
    <s v="-"/>
    <s v="黃金耀"/>
    <n v="460"/>
    <s v="-"/>
    <n v="101"/>
    <n v="1007"/>
    <n v="2"/>
    <s v="Material document 5028310138 posted by bapi"/>
    <n v="0"/>
    <d v="2024-12-16T10:51:47"/>
    <m/>
  </r>
  <r>
    <s v="NWE1"/>
    <n v="5821220730"/>
    <x v="100"/>
    <x v="0"/>
    <n v="45"/>
    <s v="-"/>
    <s v="PC"/>
    <n v="5028310080"/>
    <s v="ACNJ"/>
    <s v="泡棉520*380*7"/>
    <s v="VCN0034637"/>
    <s v="佳達華"/>
    <s v="DF08"/>
    <d v="2024-12-16T10:45:07"/>
    <s v="-"/>
    <s v="N"/>
    <s v="-"/>
    <s v="-"/>
    <s v="黃金耀"/>
    <n v="260"/>
    <s v="-"/>
    <n v="101"/>
    <n v="1007"/>
    <n v="2"/>
    <s v="Material document 5028310080 posted by bapi"/>
    <n v="0"/>
    <d v="2024-12-16T10:45:08"/>
    <m/>
  </r>
  <r>
    <s v="NWE1"/>
    <n v="5821220730"/>
    <x v="100"/>
    <x v="0"/>
    <n v="25"/>
    <s v="-"/>
    <s v="PC"/>
    <n v="5028310161"/>
    <s v="ACNJ"/>
    <s v="泡棉520*380*7"/>
    <s v="VCN0034637"/>
    <s v="佳達華"/>
    <s v="DF08"/>
    <d v="2024-12-16T10:54:29"/>
    <s v="-"/>
    <s v="N"/>
    <s v="-"/>
    <s v="-"/>
    <s v="黃金耀"/>
    <n v="260"/>
    <s v="-"/>
    <n v="101"/>
    <n v="1007"/>
    <n v="2"/>
    <s v="Material document 5028310161 posted by bapi"/>
    <n v="0"/>
    <d v="2024-12-16T10:54:29"/>
    <m/>
  </r>
  <r>
    <s v="NWE1"/>
    <n v="5821220715"/>
    <x v="101"/>
    <x v="0"/>
    <n v="20"/>
    <s v="-"/>
    <s v="PC"/>
    <n v="5028313180"/>
    <s v="ACNH"/>
    <s v="泡棉"/>
    <s v="VCN0034637"/>
    <s v="佳達華"/>
    <s v="DF08"/>
    <d v="2024-12-16T20:41:55"/>
    <s v="-"/>
    <s v="N"/>
    <s v="-"/>
    <s v="-"/>
    <s v="黃金耀"/>
    <n v="40"/>
    <s v="-"/>
    <n v="101"/>
    <n v="1007"/>
    <n v="2"/>
    <s v="Material document 5028313180 posted by bapi"/>
    <n v="0"/>
    <d v="2024-12-16T20:41:56"/>
    <m/>
  </r>
  <r>
    <s v="NWE1"/>
    <n v="5821222295"/>
    <x v="102"/>
    <x v="0"/>
    <n v="200"/>
    <s v="-"/>
    <s v="PC"/>
    <n v="5028313265"/>
    <s v="ACNJ"/>
    <s v="泡棉"/>
    <s v="VCN0034637"/>
    <s v="佳達華"/>
    <s v="DF08"/>
    <d v="2024-12-16T21:04:53"/>
    <s v="-"/>
    <s v="N"/>
    <s v="-"/>
    <s v="-"/>
    <s v="黃金耀"/>
    <n v="270"/>
    <s v="-"/>
    <n v="101"/>
    <n v="1007"/>
    <n v="2"/>
    <s v="Material document 5028313265 posted by bapi"/>
    <n v="0"/>
    <d v="2024-12-16T21:04:54"/>
    <m/>
  </r>
  <r>
    <s v="NWE1"/>
    <n v="5821222295"/>
    <x v="102"/>
    <x v="0"/>
    <n v="160"/>
    <s v="-"/>
    <s v="PC"/>
    <n v="5028313290"/>
    <s v="ACNJ"/>
    <s v="泡棉"/>
    <s v="VCN0034637"/>
    <s v="佳達華"/>
    <s v="DF08"/>
    <d v="2024-12-16T21:07:57"/>
    <s v="-"/>
    <s v="N"/>
    <s v="-"/>
    <s v="-"/>
    <s v="黃金耀"/>
    <n v="270"/>
    <s v="-"/>
    <n v="101"/>
    <n v="1007"/>
    <n v="2"/>
    <s v="Material document 5028313290 posted by bapi"/>
    <n v="0"/>
    <d v="2024-12-16T21:07:58"/>
    <m/>
  </r>
  <r>
    <s v="NWE1"/>
    <n v="5821198897"/>
    <x v="103"/>
    <x v="0"/>
    <n v="24"/>
    <s v="-"/>
    <s v="PC"/>
    <n v="5028310261"/>
    <s v="ACNJ"/>
    <s v="U型泡棉"/>
    <s v="VCN0034637"/>
    <s v="佳達華"/>
    <s v="DF08"/>
    <d v="2024-12-16T11:09:18"/>
    <s v="-"/>
    <s v="N"/>
    <s v="-"/>
    <s v="-"/>
    <s v="黃金耀"/>
    <n v="20"/>
    <s v="-"/>
    <n v="101"/>
    <n v="1007"/>
    <n v="2"/>
    <s v="Material document 5028310261 posted by bapi"/>
    <n v="0"/>
    <d v="2024-12-16T11:09:19"/>
    <m/>
  </r>
  <r>
    <s v="NWE1"/>
    <n v="5821203969"/>
    <x v="103"/>
    <x v="0"/>
    <n v="82"/>
    <s v="-"/>
    <s v="PC"/>
    <n v="5028310262"/>
    <s v="ACNJ"/>
    <s v="U型泡棉"/>
    <s v="VCN0034637"/>
    <s v="佳達華"/>
    <s v="DF08"/>
    <d v="2024-12-16T11:09:26"/>
    <s v="-"/>
    <s v="N"/>
    <s v="-"/>
    <s v="-"/>
    <s v="黃金耀"/>
    <n v="140"/>
    <s v="-"/>
    <n v="101"/>
    <n v="1007"/>
    <n v="2"/>
    <s v="Material document 5028310262 posted by bapi"/>
    <n v="0"/>
    <d v="2024-12-16T11:09:27"/>
    <m/>
  </r>
  <r>
    <s v="NWE1"/>
    <n v="5821199944"/>
    <x v="103"/>
    <x v="0"/>
    <n v="25"/>
    <s v="-"/>
    <s v="PC"/>
    <n v="5028310263"/>
    <s v="ACNJ"/>
    <s v="U型泡棉"/>
    <s v="VCN0034637"/>
    <s v="佳達華"/>
    <s v="DF08"/>
    <d v="2024-12-16T11:09:41"/>
    <s v="-"/>
    <s v="N"/>
    <s v="-"/>
    <s v="-"/>
    <s v="黃金耀"/>
    <n v="230"/>
    <s v="-"/>
    <n v="101"/>
    <n v="1007"/>
    <n v="2"/>
    <s v="Material document 5028310263 posted by bapi"/>
    <n v="0"/>
    <d v="2024-12-16T11:09:41"/>
    <m/>
  </r>
  <r>
    <s v="NWE1"/>
    <n v="5821182396"/>
    <x v="103"/>
    <x v="0"/>
    <n v="18"/>
    <s v="-"/>
    <s v="PC"/>
    <n v="5028310264"/>
    <s v="ACNJ"/>
    <s v="U型泡棉"/>
    <s v="VCN0034637"/>
    <s v="佳達華"/>
    <s v="DF08"/>
    <d v="2024-12-16T11:09:50"/>
    <s v="-"/>
    <s v="N"/>
    <s v="-"/>
    <s v="-"/>
    <s v="黃金耀"/>
    <n v="220"/>
    <s v="-"/>
    <n v="101"/>
    <n v="1007"/>
    <n v="2"/>
    <s v="Material document 5028310264 posted by bapi"/>
    <n v="0"/>
    <d v="2024-12-16T11:09:51"/>
    <m/>
  </r>
  <r>
    <s v="NWE1"/>
    <n v="5821222346"/>
    <x v="104"/>
    <x v="0"/>
    <n v="200"/>
    <s v="-"/>
    <s v="PC"/>
    <n v="5028313267"/>
    <s v="ACNJ"/>
    <s v="EPE塊,外尺寸：210*160*18MM"/>
    <s v="VCN0018716"/>
    <s v="碩美"/>
    <s v="DF08"/>
    <d v="2024-12-16T21:05:19"/>
    <s v="-"/>
    <s v="N"/>
    <s v="-"/>
    <s v="-"/>
    <s v="黃金耀"/>
    <n v="230"/>
    <s v="-"/>
    <n v="101"/>
    <n v="1007"/>
    <n v="2"/>
    <s v="Material document 5028313267 posted by bapi"/>
    <n v="0"/>
    <d v="2024-12-16T21:05:20"/>
    <m/>
  </r>
  <r>
    <s v="NWE1"/>
    <n v="5821222346"/>
    <x v="104"/>
    <x v="0"/>
    <n v="130"/>
    <s v="-"/>
    <s v="PC"/>
    <n v="5028313291"/>
    <s v="ACNJ"/>
    <s v="EPE塊,外尺寸：210*160*18MM"/>
    <s v="VCN0018716"/>
    <s v="碩美"/>
    <s v="DF08"/>
    <d v="2024-12-16T21:08:32"/>
    <s v="-"/>
    <s v="N"/>
    <s v="-"/>
    <s v="-"/>
    <s v="黃金耀"/>
    <n v="230"/>
    <s v="-"/>
    <n v="101"/>
    <n v="1007"/>
    <n v="2"/>
    <s v="Material document 5028313291 posted by bapi"/>
    <n v="0"/>
    <d v="2024-12-16T21:08:32"/>
    <m/>
  </r>
  <r>
    <s v="NWE1"/>
    <n v="5821222346"/>
    <x v="104"/>
    <x v="0"/>
    <n v="30"/>
    <s v="-"/>
    <s v="PC"/>
    <n v="5028313293"/>
    <s v="ACNJ"/>
    <s v="EPE塊,外尺寸：210*160*18MM"/>
    <s v="VCN0018716"/>
    <s v="碩美"/>
    <s v="DF08"/>
    <d v="2024-12-16T21:08:41"/>
    <s v="-"/>
    <s v="N"/>
    <s v="-"/>
    <s v="-"/>
    <s v="黃金耀"/>
    <n v="240"/>
    <s v="-"/>
    <n v="101"/>
    <n v="1007"/>
    <n v="2"/>
    <s v="Material document 5028313293 posted by bapi"/>
    <n v="0"/>
    <d v="2024-12-16T21:08:42"/>
    <m/>
  </r>
  <r>
    <s v="NWE1"/>
    <n v="5821222346"/>
    <x v="105"/>
    <x v="0"/>
    <n v="200"/>
    <s v="-"/>
    <s v="PC"/>
    <n v="5028313271"/>
    <s v="ACNJ"/>
    <s v="泡棉托盤"/>
    <s v="VCN0018716"/>
    <s v="碩美"/>
    <s v="DF08"/>
    <d v="2024-12-16T21:05:42"/>
    <s v="-"/>
    <s v="N"/>
    <s v="-"/>
    <s v="-"/>
    <s v="黃金耀"/>
    <n v="250"/>
    <s v="-"/>
    <n v="101"/>
    <n v="1007"/>
    <n v="2"/>
    <s v="Material document 5028313271 posted by bapi"/>
    <n v="0"/>
    <d v="2024-12-16T21:05:43"/>
    <m/>
  </r>
  <r>
    <s v="NWE1"/>
    <n v="5821228574"/>
    <x v="105"/>
    <x v="0"/>
    <n v="16"/>
    <s v="-"/>
    <s v="PC"/>
    <n v="5028313294"/>
    <s v="ACNJ"/>
    <s v="泡棉托盤"/>
    <s v="VCN0018716"/>
    <s v="碩美"/>
    <s v="DF08"/>
    <d v="2024-12-16T21:09:16"/>
    <s v="-"/>
    <s v="N"/>
    <s v="-"/>
    <s v="-"/>
    <s v="黃金耀"/>
    <n v="160"/>
    <s v="-"/>
    <n v="101"/>
    <n v="1007"/>
    <n v="2"/>
    <s v="Material document 5028313294 posted by bapi"/>
    <n v="0"/>
    <d v="2024-12-16T21:09:16"/>
    <m/>
  </r>
  <r>
    <s v="NWE1"/>
    <n v="5821225619"/>
    <x v="105"/>
    <x v="0"/>
    <n v="9"/>
    <s v="-"/>
    <s v="PC"/>
    <n v="5028313295"/>
    <s v="ACNJ"/>
    <s v="泡棉托盤"/>
    <s v="VCN0018716"/>
    <s v="碩美"/>
    <s v="DF08"/>
    <d v="2024-12-16T21:09:22"/>
    <s v="-"/>
    <s v="N"/>
    <s v="-"/>
    <s v="-"/>
    <s v="黃金耀"/>
    <n v="270"/>
    <s v="-"/>
    <n v="101"/>
    <n v="1007"/>
    <n v="2"/>
    <s v="Material document 5028313295 posted by bapi"/>
    <n v="0"/>
    <d v="2024-12-16T21:09:22"/>
    <m/>
  </r>
  <r>
    <s v="NWE1"/>
    <n v="5821225619"/>
    <x v="105"/>
    <x v="0"/>
    <n v="19"/>
    <s v="-"/>
    <s v="PC"/>
    <n v="5028313296"/>
    <s v="ACNJ"/>
    <s v="泡棉托盤"/>
    <s v="VCN0018716"/>
    <s v="碩美"/>
    <s v="DF08"/>
    <d v="2024-12-16T21:09:28"/>
    <s v="-"/>
    <s v="N"/>
    <s v="-"/>
    <s v="-"/>
    <s v="黃金耀"/>
    <n v="280"/>
    <s v="-"/>
    <n v="101"/>
    <n v="1007"/>
    <n v="2"/>
    <s v="Material document 5028313296 posted by bapi"/>
    <n v="0"/>
    <d v="2024-12-16T21:09:29"/>
    <m/>
  </r>
  <r>
    <s v="NWE1"/>
    <n v="5821222346"/>
    <x v="105"/>
    <x v="0"/>
    <n v="116"/>
    <s v="-"/>
    <s v="PC"/>
    <n v="5028313297"/>
    <s v="ACNJ"/>
    <s v="泡棉托盤"/>
    <s v="VCN0018716"/>
    <s v="碩美"/>
    <s v="DF08"/>
    <d v="2024-12-16T21:10:00"/>
    <s v="-"/>
    <s v="N"/>
    <s v="-"/>
    <s v="-"/>
    <s v="黃金耀"/>
    <n v="250"/>
    <s v="-"/>
    <n v="101"/>
    <n v="1007"/>
    <n v="2"/>
    <s v="Material document 5028313297 posted by bapi"/>
    <n v="0"/>
    <d v="2024-12-16T21:10:01"/>
    <m/>
  </r>
  <r>
    <s v="NWE1"/>
    <n v="5821231617"/>
    <x v="106"/>
    <x v="0"/>
    <n v="5"/>
    <s v="-"/>
    <s v="PC"/>
    <n v="5028310109"/>
    <s v="ACNH"/>
    <s v="棧板 (尺寸：1200*1000*120MM)"/>
    <s v="VCN0035029"/>
    <s v="旺利"/>
    <s v="DF08"/>
    <d v="2024-12-16T10:48:47"/>
    <s v="-"/>
    <s v="N"/>
    <s v="-"/>
    <s v="-"/>
    <s v="黃金耀"/>
    <n v="70"/>
    <s v="-"/>
    <n v="101"/>
    <n v="1007"/>
    <n v="2"/>
    <s v="Material document 5028310109 posted by bapi"/>
    <n v="0"/>
    <d v="2024-12-16T10:48:48"/>
    <m/>
  </r>
  <r>
    <s v="NWE1"/>
    <n v="5821230033"/>
    <x v="106"/>
    <x v="0"/>
    <n v="2"/>
    <s v="-"/>
    <s v="PC"/>
    <n v="5028312561"/>
    <s v="ACNH"/>
    <s v="棧板 (尺寸：1200*1000*120MM)"/>
    <s v="VCN0035029"/>
    <s v="旺利"/>
    <s v="DF08"/>
    <d v="2024-12-16T17:29:25"/>
    <s v="-"/>
    <s v="N"/>
    <s v="-"/>
    <s v="-"/>
    <s v="黃金耀"/>
    <n v="100"/>
    <s v="-"/>
    <n v="101"/>
    <n v="1007"/>
    <n v="2"/>
    <s v="Material document 5028312561 posted by bapi"/>
    <n v="0"/>
    <d v="2024-12-16T17:29:26"/>
    <m/>
  </r>
  <r>
    <s v="NWE1"/>
    <n v="5821233083"/>
    <x v="107"/>
    <x v="0"/>
    <n v="3"/>
    <s v="-"/>
    <s v="PC"/>
    <n v="5028310188"/>
    <s v="ACNJ"/>
    <s v="棧板1137*912*120"/>
    <s v="VCN0035029"/>
    <s v="旺利"/>
    <s v="DF08"/>
    <d v="2024-12-16T10:56:48"/>
    <s v="-"/>
    <s v="N"/>
    <s v="-"/>
    <s v="-"/>
    <s v="黃金耀"/>
    <n v="410"/>
    <s v="-"/>
    <n v="101"/>
    <n v="1007"/>
    <n v="2"/>
    <s v="Material document 5028310188 posted by bapi"/>
    <n v="0"/>
    <d v="2024-12-16T10:56:48"/>
    <m/>
  </r>
  <r>
    <s v="NWE1"/>
    <n v="5821233083"/>
    <x v="107"/>
    <x v="0"/>
    <n v="9"/>
    <s v="-"/>
    <s v="PC"/>
    <n v="5028313139"/>
    <s v="ACNJ"/>
    <s v="棧板1137*912*120"/>
    <s v="VCN0035029"/>
    <s v="旺利"/>
    <s v="DF08"/>
    <d v="2024-12-16T20:26:41"/>
    <s v="-"/>
    <s v="N"/>
    <s v="-"/>
    <s v="-"/>
    <s v="黃金耀"/>
    <n v="410"/>
    <s v="-"/>
    <n v="101"/>
    <n v="1007"/>
    <n v="2"/>
    <s v="Material document 5028313139 posted by bapi"/>
    <n v="0"/>
    <d v="2024-12-16T20:26:42"/>
    <m/>
  </r>
  <r>
    <s v="NWE1"/>
    <n v="5821233083"/>
    <x v="107"/>
    <x v="0"/>
    <n v="2"/>
    <s v="-"/>
    <s v="PC"/>
    <n v="5028313181"/>
    <s v="ACNJ"/>
    <s v="棧板1137*912*120"/>
    <s v="VCN0035029"/>
    <s v="旺利"/>
    <s v="DF08"/>
    <d v="2024-12-16T20:42:33"/>
    <s v="-"/>
    <s v="N"/>
    <s v="-"/>
    <s v="-"/>
    <s v="黃金耀"/>
    <n v="410"/>
    <s v="-"/>
    <n v="101"/>
    <n v="1007"/>
    <n v="2"/>
    <s v="Material document 5028313181 posted by bapi"/>
    <n v="0"/>
    <d v="2024-12-16T20:42:34"/>
    <m/>
  </r>
  <r>
    <s v="NWE1"/>
    <n v="5821234534"/>
    <x v="108"/>
    <x v="0"/>
    <n v="254"/>
    <s v="-"/>
    <s v="PC"/>
    <n v="5028309989"/>
    <s v="ACNJ"/>
    <s v="100G/BAG"/>
    <s v="VCN0021493"/>
    <s v="麗英達"/>
    <s v="DF08"/>
    <d v="2024-12-16T10:25:38"/>
    <s v="-"/>
    <s v="N"/>
    <s v="-"/>
    <s v="-"/>
    <s v="黃金耀"/>
    <n v="90"/>
    <s v="-"/>
    <n v="101"/>
    <n v="1007"/>
    <n v="2"/>
    <s v="Material document 5028309989 posted by bapi"/>
    <n v="0"/>
    <d v="2024-12-16T10:25:39"/>
    <m/>
  </r>
  <r>
    <s v="NWE1"/>
    <n v="5821232078"/>
    <x v="108"/>
    <x v="0"/>
    <n v="200"/>
    <s v="-"/>
    <s v="PC"/>
    <n v="5028313503"/>
    <s v="ACNJ"/>
    <s v="100G/BAG"/>
    <s v="VCN0021493"/>
    <s v="麗英達"/>
    <s v="DF08"/>
    <d v="2024-12-16T21:49:58"/>
    <s v="-"/>
    <s v="N"/>
    <s v="-"/>
    <s v="-"/>
    <s v="黃金耀"/>
    <n v="10"/>
    <s v="-"/>
    <n v="101"/>
    <n v="1007"/>
    <n v="2"/>
    <s v="Material document 5028313503 posted by bapi"/>
    <n v="0"/>
    <d v="2024-12-16T21:50:01"/>
    <m/>
  </r>
  <r>
    <s v="NWE1"/>
    <n v="5821223981"/>
    <x v="109"/>
    <x v="0"/>
    <n v="300"/>
    <s v="-"/>
    <s v="PC"/>
    <n v="5028312381"/>
    <s v="ACNJ"/>
    <s v="40G干燥劑"/>
    <s v="VCN0030651"/>
    <s v="春旺"/>
    <s v="DF08"/>
    <d v="2024-12-16T16:53:35"/>
    <s v="-"/>
    <s v="N"/>
    <s v="-"/>
    <s v="-"/>
    <s v="王改豔"/>
    <n v="10"/>
    <s v="-"/>
    <n v="101"/>
    <n v="1007"/>
    <n v="2"/>
    <s v="Material document 5028312381 posted by bapi"/>
    <n v="0"/>
    <d v="2024-12-16T16:53:36"/>
    <m/>
  </r>
  <r>
    <s v="NWE1"/>
    <n v="5821234534"/>
    <x v="110"/>
    <x v="0"/>
    <n v="240"/>
    <s v="-"/>
    <s v="PC"/>
    <n v="5028309979"/>
    <s v="ACNJ"/>
    <s v="20G干燥劑"/>
    <s v="VCN0021493"/>
    <s v="麗英達"/>
    <s v="DF08"/>
    <d v="2024-12-16T10:21:33"/>
    <s v="-"/>
    <s v="N"/>
    <s v="-"/>
    <s v="-"/>
    <s v="王改豔"/>
    <n v="110"/>
    <s v="-"/>
    <n v="101"/>
    <n v="1007"/>
    <n v="2"/>
    <s v="Material document 5028309979 posted by bapi"/>
    <n v="0"/>
    <d v="2024-12-16T10:21:34"/>
    <m/>
  </r>
  <r>
    <s v="NWE1"/>
    <n v="5821234534"/>
    <x v="110"/>
    <x v="0"/>
    <n v="30"/>
    <s v="-"/>
    <s v="PC"/>
    <n v="5028313245"/>
    <s v="ACNJ"/>
    <s v="20G干燥劑"/>
    <s v="VCN0021493"/>
    <s v="麗英達"/>
    <s v="DF08"/>
    <d v="2024-12-16T21:01:28"/>
    <s v="-"/>
    <s v="N"/>
    <s v="-"/>
    <s v="-"/>
    <s v="黃金耀"/>
    <n v="110"/>
    <s v="-"/>
    <n v="101"/>
    <n v="1007"/>
    <n v="2"/>
    <s v="Material document 5028313245 posted by bapi"/>
    <n v="0"/>
    <d v="2024-12-16T21:01:30"/>
    <m/>
  </r>
  <r>
    <s v="NWE1"/>
    <n v="5821234534"/>
    <x v="110"/>
    <x v="0"/>
    <n v="576"/>
    <s v="-"/>
    <s v="PC"/>
    <n v="5028313509"/>
    <s v="ACNJ"/>
    <s v="20G干燥劑"/>
    <s v="VCN0021493"/>
    <s v="麗英達"/>
    <s v="DF08"/>
    <d v="2024-12-16T21:51:49"/>
    <s v="-"/>
    <s v="N"/>
    <s v="-"/>
    <s v="-"/>
    <s v="黃金耀"/>
    <n v="110"/>
    <s v="-"/>
    <n v="101"/>
    <n v="1007"/>
    <n v="2"/>
    <s v="Material document 5028313509 posted by bapi"/>
    <n v="0"/>
    <d v="2024-12-16T21:51:49"/>
    <m/>
  </r>
  <r>
    <s v="NWE1"/>
    <n v="5821234534"/>
    <x v="110"/>
    <x v="0"/>
    <n v="480"/>
    <s v="-"/>
    <s v="PC"/>
    <n v="5028313511"/>
    <s v="ACNJ"/>
    <s v="20G干燥劑"/>
    <s v="VCN0021493"/>
    <s v="麗英達"/>
    <s v="DF08"/>
    <d v="2024-12-16T21:51:58"/>
    <s v="-"/>
    <s v="N"/>
    <s v="-"/>
    <s v="-"/>
    <s v="黃金耀"/>
    <n v="110"/>
    <s v="-"/>
    <n v="101"/>
    <n v="1007"/>
    <n v="2"/>
    <s v="Material document 5028313511 posted by bapi"/>
    <n v="0"/>
    <d v="2024-12-16T21:51:59"/>
    <m/>
  </r>
  <r>
    <s v="NWE1"/>
    <n v="5821234534"/>
    <x v="110"/>
    <x v="0"/>
    <n v="85"/>
    <s v="-"/>
    <s v="PC"/>
    <n v="5028313512"/>
    <s v="ACNJ"/>
    <s v="20G干燥劑"/>
    <s v="VCN0021493"/>
    <s v="麗英達"/>
    <s v="DF08"/>
    <d v="2024-12-16T21:52:08"/>
    <s v="-"/>
    <s v="N"/>
    <s v="-"/>
    <s v="-"/>
    <s v="黃金耀"/>
    <n v="110"/>
    <s v="-"/>
    <n v="101"/>
    <n v="1007"/>
    <n v="2"/>
    <s v="Material document 5028313512 posted by bapi"/>
    <n v="0"/>
    <d v="2024-12-16T21:52:09"/>
    <m/>
  </r>
  <r>
    <s v="NWE1"/>
    <n v="5821234534"/>
    <x v="110"/>
    <x v="0"/>
    <n v="4"/>
    <s v="-"/>
    <s v="PC"/>
    <n v="5028313554"/>
    <s v="ACNJ"/>
    <s v="20G干燥劑"/>
    <s v="VCN0021493"/>
    <s v="麗英達"/>
    <s v="EBR7"/>
    <d v="2024-12-16T22:10:49"/>
    <s v="-"/>
    <s v="N"/>
    <s v="-"/>
    <s v="-"/>
    <s v="陳葉橋"/>
    <n v="110"/>
    <s v="-"/>
    <n v="101"/>
    <n v="1007"/>
    <n v="2"/>
    <s v="Material document 5028313554 posted by bapi"/>
    <n v="0"/>
    <d v="2024-12-16T22:10:49"/>
    <m/>
  </r>
  <r>
    <s v="NWE1"/>
    <n v="5821234534"/>
    <x v="111"/>
    <x v="0"/>
    <n v="280"/>
    <s v="-"/>
    <s v="PC"/>
    <n v="5028313496"/>
    <s v="ACNJ"/>
    <s v="防鏽紙 50*50MM"/>
    <s v="VCN0021493"/>
    <s v="麗英達"/>
    <s v="DF08"/>
    <d v="2024-12-16T21:48:00"/>
    <s v="-"/>
    <s v="N"/>
    <s v="-"/>
    <s v="-"/>
    <s v="黃金耀"/>
    <n v="80"/>
    <s v="-"/>
    <n v="101"/>
    <n v="1007"/>
    <n v="2"/>
    <s v="Material document 5028313496 posted by bapi"/>
    <n v="0"/>
    <d v="2024-12-16T21:48:00"/>
    <m/>
  </r>
  <r>
    <s v="NWE1"/>
    <n v="5821230114"/>
    <x v="112"/>
    <x v="0"/>
    <n v="320"/>
    <s v="-"/>
    <s v="PC"/>
    <n v="5028313499"/>
    <s v="ACNJ"/>
    <s v="5克蒙脫石乾燥劑"/>
    <s v="VCN0021493"/>
    <s v="麗英達"/>
    <s v="DF08"/>
    <d v="2024-12-16T21:48:47"/>
    <s v="-"/>
    <s v="N"/>
    <s v="-"/>
    <s v="-"/>
    <s v="黃金耀"/>
    <n v="50"/>
    <s v="-"/>
    <n v="101"/>
    <n v="1007"/>
    <n v="2"/>
    <s v="Material document 5028313499 posted by bapi"/>
    <n v="0"/>
    <d v="2024-12-16T21:48:48"/>
    <m/>
  </r>
  <r>
    <s v="NWE1"/>
    <n v="5821234515"/>
    <x v="113"/>
    <x v="0"/>
    <n v="1"/>
    <s v="-"/>
    <s v="PC"/>
    <n v="5028313316"/>
    <s v="ACNJ"/>
    <s v="棧板:1140*1067*120"/>
    <s v="VCN0035029"/>
    <s v="旺利"/>
    <s v="DF08"/>
    <d v="2024-12-16T21:13:30"/>
    <s v="-"/>
    <s v="N"/>
    <s v="-"/>
    <s v="-"/>
    <s v="黃金耀"/>
    <n v="120"/>
    <s v="-"/>
    <n v="101"/>
    <n v="1007"/>
    <n v="2"/>
    <s v="Material document 5028313316 posted by bapi"/>
    <n v="0"/>
    <d v="2024-12-16T21:13:31"/>
    <m/>
  </r>
  <r>
    <s v="NWE1"/>
    <n v="5821234515"/>
    <x v="113"/>
    <x v="0"/>
    <n v="1"/>
    <s v="-"/>
    <s v="PC"/>
    <n v="5028313365"/>
    <s v="ACNJ"/>
    <s v="棧板:1140*1067*120"/>
    <s v="VCN0035029"/>
    <s v="旺利"/>
    <s v="DF08"/>
    <d v="2024-12-16T21:21:45"/>
    <s v="-"/>
    <s v="N"/>
    <s v="-"/>
    <s v="-"/>
    <s v="黃金耀"/>
    <n v="120"/>
    <s v="-"/>
    <n v="101"/>
    <n v="1007"/>
    <n v="2"/>
    <s v="Material document 5028313365 posted by bapi"/>
    <n v="0"/>
    <d v="2024-12-16T21:21:46"/>
    <m/>
  </r>
  <r>
    <s v="NWE1"/>
    <n v="5821234524"/>
    <x v="114"/>
    <x v="0"/>
    <n v="4"/>
    <s v="-"/>
    <s v="PC"/>
    <n v="5028312356"/>
    <s v="ACNJ"/>
    <s v="角紙:100*50*50*5MM"/>
    <s v="VCN0018716"/>
    <s v="碩美"/>
    <s v="DF08"/>
    <d v="2024-12-16T16:52:20"/>
    <s v="-"/>
    <s v="N"/>
    <s v="-"/>
    <s v="-"/>
    <s v="王改豔"/>
    <n v="170"/>
    <s v="-"/>
    <n v="101"/>
    <n v="1007"/>
    <n v="2"/>
    <s v="Material document 5028312356 posted by bapi"/>
    <n v="0"/>
    <d v="2024-12-16T16:52:21"/>
    <m/>
  </r>
  <r>
    <s v="NWE1"/>
    <n v="5821228571"/>
    <x v="115"/>
    <x v="0"/>
    <n v="26"/>
    <s v="-"/>
    <s v="PC"/>
    <n v="5028310097"/>
    <s v="ACNJ"/>
    <s v="棧板 1140*800*120"/>
    <s v="VCN0035029"/>
    <s v="旺利"/>
    <s v="DF08"/>
    <d v="2024-12-16T10:47:14"/>
    <s v="-"/>
    <s v="N"/>
    <s v="-"/>
    <s v="-"/>
    <s v="黃金耀"/>
    <n v="380"/>
    <s v="-"/>
    <n v="101"/>
    <n v="1007"/>
    <n v="2"/>
    <s v="Material document 5028310097 posted by bapi"/>
    <n v="0"/>
    <d v="2024-12-16T10:47:15"/>
    <m/>
  </r>
  <r>
    <s v="NWE1"/>
    <n v="5821228571"/>
    <x v="115"/>
    <x v="0"/>
    <n v="1"/>
    <s v="-"/>
    <s v="PC"/>
    <n v="5028310166"/>
    <s v="ACNJ"/>
    <s v="棧板 1140*800*120"/>
    <s v="VCN0035029"/>
    <s v="旺利"/>
    <s v="DF08"/>
    <d v="2024-12-16T10:55:32"/>
    <s v="-"/>
    <s v="N"/>
    <s v="-"/>
    <s v="-"/>
    <s v="黃金耀"/>
    <n v="370"/>
    <s v="-"/>
    <n v="101"/>
    <n v="1007"/>
    <n v="2"/>
    <s v="Material document 5028310166 posted by bapi"/>
    <n v="0"/>
    <d v="2024-12-16T10:55:33"/>
    <m/>
  </r>
  <r>
    <s v="NWE1"/>
    <n v="5821230033"/>
    <x v="115"/>
    <x v="0"/>
    <n v="4"/>
    <s v="-"/>
    <s v="PC"/>
    <n v="5028311243"/>
    <s v="ACNH"/>
    <s v="棧板 1140*800*120"/>
    <s v="VCN0035029"/>
    <s v="旺利"/>
    <s v="EXS8"/>
    <d v="2024-12-16T14:41:05"/>
    <s v="-"/>
    <s v="N"/>
    <s v="-"/>
    <s v="-"/>
    <s v="莫然"/>
    <n v="200"/>
    <s v="-"/>
    <n v="101"/>
    <n v="1007"/>
    <n v="2"/>
    <s v="Material document 5028311243 posted by bapi"/>
    <n v="4"/>
    <d v="2024-12-16T14:42:00"/>
    <m/>
  </r>
  <r>
    <s v="NWE1"/>
    <n v="5821230033"/>
    <x v="115"/>
    <x v="0"/>
    <n v="4"/>
    <s v="-"/>
    <s v="PC"/>
    <n v="5028313471"/>
    <s v="ACNH"/>
    <s v="棧板 1140*800*120"/>
    <s v="VCN0035029"/>
    <s v="旺利"/>
    <s v="DF08"/>
    <d v="2024-12-16T21:40:26"/>
    <s v="-"/>
    <s v="N"/>
    <s v="-"/>
    <s v="-"/>
    <s v="黃金耀"/>
    <n v="200"/>
    <s v="-"/>
    <n v="101"/>
    <n v="1007"/>
    <n v="2"/>
    <s v="Material document 5028313471 posted by bapi"/>
    <n v="0"/>
    <d v="2024-12-16T21:40:27"/>
    <m/>
  </r>
  <r>
    <s v="NWE1"/>
    <n v="5821230074"/>
    <x v="116"/>
    <x v="0"/>
    <n v="5"/>
    <s v="-"/>
    <s v="PC"/>
    <n v="5028310265"/>
    <s v="ACNJ"/>
    <s v="膠合棧板 規格：1220*1067*144"/>
    <s v="VCN0035029"/>
    <s v="旺利"/>
    <s v="DF08"/>
    <d v="2024-12-16T11:10:07"/>
    <s v="-"/>
    <s v="N"/>
    <s v="-"/>
    <s v="-"/>
    <s v="黃金耀"/>
    <n v="10"/>
    <s v="-"/>
    <n v="101"/>
    <n v="1007"/>
    <n v="2"/>
    <s v="Material document 5028310265 posted by bapi"/>
    <n v="0"/>
    <d v="2024-12-16T11:10:08"/>
    <m/>
  </r>
  <r>
    <s v="NWE1"/>
    <n v="5821228571"/>
    <x v="116"/>
    <x v="0"/>
    <n v="13"/>
    <s v="-"/>
    <s v="PC"/>
    <n v="5028312548"/>
    <s v="ACNJ"/>
    <s v="膠合棧板 規格：1220*1067*144"/>
    <s v="VCN0035029"/>
    <s v="旺利"/>
    <s v="DF08"/>
    <d v="2024-12-16T17:27:39"/>
    <s v="-"/>
    <s v="N"/>
    <s v="-"/>
    <s v="-"/>
    <s v="黃金耀"/>
    <n v="30"/>
    <s v="-"/>
    <n v="101"/>
    <n v="1007"/>
    <n v="2"/>
    <s v="Material document 5028312548 posted by bapi"/>
    <n v="0"/>
    <d v="2024-12-16T17:27:39"/>
    <m/>
  </r>
  <r>
    <s v="NWE1"/>
    <n v="5821234515"/>
    <x v="117"/>
    <x v="0"/>
    <n v="1"/>
    <s v="-"/>
    <s v="PC"/>
    <n v="5028312358"/>
    <s v="ACNJ"/>
    <s v="棧板"/>
    <s v="VCN0035029"/>
    <s v="旺利"/>
    <s v="DF08"/>
    <d v="2024-12-16T16:52:31"/>
    <s v="-"/>
    <s v="N"/>
    <s v="-"/>
    <s v="-"/>
    <s v="王改豔"/>
    <n v="180"/>
    <s v="-"/>
    <n v="101"/>
    <n v="1007"/>
    <n v="2"/>
    <s v="Material document 5028312358 posted by bapi"/>
    <n v="0"/>
    <d v="2024-12-16T16:52:32"/>
    <m/>
  </r>
  <r>
    <s v="NWE1"/>
    <n v="5821234515"/>
    <x v="118"/>
    <x v="0"/>
    <n v="5"/>
    <s v="-"/>
    <s v="PC"/>
    <n v="5028313273"/>
    <s v="ACNJ"/>
    <s v="木棧板 加重量1140*700*120"/>
    <s v="VCN0035029"/>
    <s v="旺利"/>
    <s v="DF08"/>
    <d v="2024-12-16T21:06:06"/>
    <s v="-"/>
    <s v="N"/>
    <s v="-"/>
    <s v="-"/>
    <s v="黃金耀"/>
    <n v="110"/>
    <s v="-"/>
    <n v="101"/>
    <n v="1007"/>
    <n v="2"/>
    <s v="Material document 5028313273 posted by bapi"/>
    <n v="0"/>
    <d v="2024-12-16T21:06:07"/>
    <m/>
  </r>
  <r>
    <s v="NWE1"/>
    <n v="5821234515"/>
    <x v="118"/>
    <x v="0"/>
    <n v="4"/>
    <s v="-"/>
    <s v="PC"/>
    <n v="5028313299"/>
    <s v="ACNJ"/>
    <s v="木棧板 加重量1140*700*120"/>
    <s v="VCN0035029"/>
    <s v="旺利"/>
    <s v="DF08"/>
    <d v="2024-12-16T21:10:39"/>
    <s v="-"/>
    <s v="N"/>
    <s v="-"/>
    <s v="-"/>
    <s v="黃金耀"/>
    <n v="100"/>
    <s v="-"/>
    <n v="101"/>
    <n v="1007"/>
    <n v="2"/>
    <s v="Material document 5028313299 posted by bapi"/>
    <n v="0"/>
    <d v="2024-12-16T21:10:39"/>
    <m/>
  </r>
  <r>
    <s v="NWE1"/>
    <n v="5821227052"/>
    <x v="119"/>
    <x v="0"/>
    <n v="5"/>
    <s v="-"/>
    <s v="PC"/>
    <n v="5028310139"/>
    <s v="ACNJ"/>
    <s v="膠合棧板:1250*1200*144 MM"/>
    <s v="VCN0035029"/>
    <s v="旺利"/>
    <s v="DF08"/>
    <d v="2024-12-16T10:52:03"/>
    <s v="-"/>
    <s v="N"/>
    <s v="-"/>
    <s v="-"/>
    <s v="黃金耀"/>
    <n v="110"/>
    <s v="-"/>
    <n v="101"/>
    <n v="1007"/>
    <n v="2"/>
    <s v="Material document 5028310139 posted by bapi"/>
    <n v="0"/>
    <d v="2024-12-16T10:52:03"/>
    <m/>
  </r>
  <r>
    <s v="NWE1"/>
    <n v="5821220766"/>
    <x v="120"/>
    <x v="0"/>
    <n v="2"/>
    <s v="-"/>
    <s v="PC"/>
    <n v="5028310266"/>
    <s v="ACNJ"/>
    <s v="紙箱總成"/>
    <s v="VCN0018716"/>
    <s v="碩美"/>
    <s v="DF08"/>
    <d v="2024-12-16T11:10:23"/>
    <s v="-"/>
    <s v="N"/>
    <s v="-"/>
    <s v="-"/>
    <s v="黃金耀"/>
    <n v="30"/>
    <s v="-"/>
    <n v="101"/>
    <n v="1007"/>
    <n v="2"/>
    <s v="Material document 5028310266 posted by bapi"/>
    <n v="0"/>
    <d v="2024-12-16T11:10:24"/>
    <m/>
  </r>
  <r>
    <s v="NWE1"/>
    <n v="5821220766"/>
    <x v="120"/>
    <x v="0"/>
    <n v="16"/>
    <s v="-"/>
    <s v="PC"/>
    <n v="5028310267"/>
    <s v="ACNJ"/>
    <s v="紙箱總成"/>
    <s v="VCN0018716"/>
    <s v="碩美"/>
    <s v="DF08"/>
    <d v="2024-12-16T11:10:31"/>
    <s v="-"/>
    <s v="N"/>
    <s v="-"/>
    <s v="-"/>
    <s v="黃金耀"/>
    <n v="40"/>
    <s v="-"/>
    <n v="101"/>
    <n v="1007"/>
    <n v="2"/>
    <s v="Material document 5028310267 posted by bapi"/>
    <n v="0"/>
    <d v="2024-12-16T11:10:31"/>
    <m/>
  </r>
  <r>
    <s v="NWE1"/>
    <n v="5821233107"/>
    <x v="121"/>
    <x v="0"/>
    <n v="53"/>
    <s v="-"/>
    <s v="PC"/>
    <n v="5028312384"/>
    <s v="ACNJ"/>
    <s v="紙箱總成"/>
    <s v="VCN0018716"/>
    <s v="碩美"/>
    <s v="DF08"/>
    <d v="2024-12-16T16:54:02"/>
    <s v="-"/>
    <s v="N"/>
    <s v="-"/>
    <s v="-"/>
    <s v="王改豔"/>
    <n v="140"/>
    <s v="-"/>
    <n v="101"/>
    <n v="1007"/>
    <n v="2"/>
    <s v="Material document 5028312384 posted by bapi"/>
    <n v="0"/>
    <d v="2024-12-16T16:54:03"/>
    <m/>
  </r>
  <r>
    <s v="NWE1"/>
    <n v="5821233107"/>
    <x v="121"/>
    <x v="0"/>
    <n v="13"/>
    <s v="-"/>
    <s v="PC"/>
    <n v="5028312385"/>
    <s v="ACNJ"/>
    <s v="紙箱總成"/>
    <s v="VCN0018716"/>
    <s v="碩美"/>
    <s v="DF08"/>
    <d v="2024-12-16T16:54:08"/>
    <s v="-"/>
    <s v="N"/>
    <s v="-"/>
    <s v="-"/>
    <s v="王改豔"/>
    <n v="160"/>
    <s v="-"/>
    <n v="101"/>
    <n v="1007"/>
    <n v="2"/>
    <s v="Material document 5028312385 posted by bapi"/>
    <n v="0"/>
    <d v="2024-12-16T16:54:09"/>
    <m/>
  </r>
  <r>
    <s v="NWE1"/>
    <n v="5821230082"/>
    <x v="121"/>
    <x v="0"/>
    <n v="9"/>
    <s v="-"/>
    <s v="PC"/>
    <n v="5028312389"/>
    <s v="ACNJ"/>
    <s v="紙箱總成"/>
    <s v="VCN0018716"/>
    <s v="碩美"/>
    <s v="DF08"/>
    <d v="2024-12-16T16:54:28"/>
    <s v="-"/>
    <s v="N"/>
    <s v="-"/>
    <s v="-"/>
    <s v="王改豔"/>
    <n v="110"/>
    <s v="-"/>
    <n v="101"/>
    <n v="1007"/>
    <n v="2"/>
    <s v="Material document 5028312389 posted by bapi"/>
    <n v="0"/>
    <d v="2024-12-16T16:54:29"/>
    <m/>
  </r>
  <r>
    <s v="NWE1"/>
    <n v="5821199956"/>
    <x v="122"/>
    <x v="0"/>
    <n v="30"/>
    <s v="-"/>
    <s v="PC"/>
    <n v="5028312359"/>
    <s v="ACNJ"/>
    <s v="包裝總成"/>
    <s v="VCN0010031"/>
    <s v="包裝"/>
    <s v="DF08"/>
    <d v="2024-12-16T16:52:44"/>
    <s v="-"/>
    <s v="N"/>
    <s v="-"/>
    <s v="-"/>
    <s v="王改豔"/>
    <n v="240"/>
    <s v="-"/>
    <n v="101"/>
    <n v="1007"/>
    <n v="2"/>
    <s v="Material document 5028312359 posted by bapi"/>
    <n v="0"/>
    <d v="2024-12-16T16:52:45"/>
    <m/>
  </r>
  <r>
    <s v="NWE1"/>
    <n v="5821223641"/>
    <x v="123"/>
    <x v="1"/>
    <n v="8763"/>
    <n v="0.65"/>
    <s v="PC"/>
    <n v="5028310721"/>
    <s v="ACNJ"/>
    <s v="FOODSTAND BIGEASY"/>
    <s v="VCN0026640"/>
    <s v="寶豐"/>
    <s v="EBR1"/>
    <d v="2024-12-16T13:24:55"/>
    <d v="2024-12-16T00:00:00"/>
    <s v="Y"/>
    <s v="合格"/>
    <s v="薑丹丹"/>
    <s v="黃金耀"/>
    <n v="20"/>
    <s v="-"/>
    <n v="101"/>
    <n v="1007"/>
    <n v="2"/>
    <s v="Material document 5028310721 posted by bapi"/>
    <n v="9"/>
    <d v="2024-12-16T13:31:52"/>
    <m/>
  </r>
  <r>
    <s v="NWE1"/>
    <n v="5821223641"/>
    <x v="123"/>
    <x v="1"/>
    <n v="1797"/>
    <s v="-"/>
    <s v="PC"/>
    <n v="5028310722"/>
    <s v="ACNJ"/>
    <s v="FOODSTAND BIGEASY"/>
    <s v="VCN0026640"/>
    <s v="寶豐"/>
    <s v="EBR1"/>
    <d v="2024-12-16T13:25:03"/>
    <s v="-"/>
    <s v="N"/>
    <s v="-"/>
    <s v="-"/>
    <s v="黃金耀"/>
    <n v="10"/>
    <s v="-"/>
    <n v="101"/>
    <n v="1007"/>
    <n v="2"/>
    <s v="Material document 5028310722 posted by bapi"/>
    <n v="6"/>
    <d v="2024-12-16T13:31:52"/>
    <m/>
  </r>
  <r>
    <s v="NWE1"/>
    <n v="5921394457"/>
    <x v="124"/>
    <x v="1"/>
    <n v="1340"/>
    <s v="-"/>
    <s v="PC"/>
    <n v="5028311240"/>
    <s v="ACNJ"/>
    <s v="FABMTL,STMP,FOUR PT MOUNT RACK BRKT,INCR"/>
    <s v="VCN0000024"/>
    <s v="鴻富錦"/>
    <s v="DSS2"/>
    <d v="2024-12-16T14:34:31"/>
    <s v="-"/>
    <s v="N"/>
    <s v="-"/>
    <s v="-"/>
    <s v="胥小芬"/>
    <n v="10"/>
    <s v="-"/>
    <n v="101"/>
    <n v="1001"/>
    <n v="2"/>
    <s v="Material document 5028311240 posted by bapi"/>
    <n v="7"/>
    <d v="2024-12-16T14:41:57"/>
    <m/>
  </r>
  <r>
    <s v="NWE1"/>
    <n v="5921392961"/>
    <x v="125"/>
    <x v="1"/>
    <n v="15200"/>
    <s v="-"/>
    <s v="PC"/>
    <n v="5028311182"/>
    <s v="ACNJ"/>
    <s v="FABMTL,STMP,STIFFENER,BRACKET,RACK MT,SH"/>
    <s v="VCN0000024"/>
    <s v="鴻富錦"/>
    <s v="DSS2"/>
    <d v="2024-12-16T14:35:14"/>
    <s v="-"/>
    <s v="N"/>
    <s v="-"/>
    <s v="-"/>
    <s v="胥小芬"/>
    <n v="10"/>
    <s v="-"/>
    <n v="101"/>
    <n v="1001"/>
    <n v="2"/>
    <s v="Material document 5028311182 posted by bapi"/>
    <n v="0"/>
    <d v="2024-12-16T14:35:17"/>
    <m/>
  </r>
  <r>
    <s v="NWE1"/>
    <n v="5821235698"/>
    <x v="126"/>
    <x v="1"/>
    <n v="228"/>
    <s v="-"/>
    <s v="PC"/>
    <n v="5028310092"/>
    <s v="ACNJ"/>
    <s v="STD,GUIDE PIN,FAN,DN1U"/>
    <s v="VCN0033540"/>
    <s v="贛龍飛翔"/>
    <s v="EBR1"/>
    <d v="2024-12-16T10:46:41"/>
    <s v="-"/>
    <s v="N"/>
    <s v="-"/>
    <s v="-"/>
    <s v="王改豔"/>
    <n v="20"/>
    <s v="-"/>
    <n v="101"/>
    <n v="1007"/>
    <n v="2"/>
    <s v="Material document 5028310092 posted by bapi"/>
    <n v="0"/>
    <d v="2024-12-16T10:46:42"/>
    <m/>
  </r>
  <r>
    <s v="NWE1"/>
    <n v="5821234152"/>
    <x v="127"/>
    <x v="1"/>
    <n v="2608"/>
    <s v="-"/>
    <s v="PC"/>
    <n v="5028310076"/>
    <s v="ACNJ"/>
    <s v="STANDOFF"/>
    <s v="VCN0033540"/>
    <s v="贛龍飛翔"/>
    <s v="EBR1"/>
    <d v="2024-12-16T10:44:51"/>
    <s v="-"/>
    <s v="N"/>
    <s v="-"/>
    <s v="-"/>
    <s v="王改豔"/>
    <n v="10"/>
    <s v="-"/>
    <n v="101"/>
    <n v="1007"/>
    <n v="2"/>
    <s v="Material document 5028310076 posted by bapi"/>
    <n v="0"/>
    <d v="2024-12-16T10:44:52"/>
    <m/>
  </r>
  <r>
    <s v="NWE1"/>
    <n v="5821235698"/>
    <x v="127"/>
    <x v="1"/>
    <n v="1652"/>
    <s v="-"/>
    <s v="PC"/>
    <n v="5028310079"/>
    <s v="ACNJ"/>
    <s v="STANDOFF"/>
    <s v="VCN0033540"/>
    <s v="贛龍飛翔"/>
    <s v="EBR1"/>
    <d v="2024-12-16T10:45:03"/>
    <s v="-"/>
    <s v="N"/>
    <s v="-"/>
    <s v="-"/>
    <s v="王改豔"/>
    <n v="10"/>
    <s v="-"/>
    <n v="101"/>
    <n v="1007"/>
    <n v="2"/>
    <s v="Material document 5028310079 posted by bapi"/>
    <n v="0"/>
    <d v="2024-12-16T10:45:04"/>
    <m/>
  </r>
  <r>
    <s v="NWE1"/>
    <n v="5821234090"/>
    <x v="128"/>
    <x v="1"/>
    <n v="448"/>
    <s v="-"/>
    <s v="PC"/>
    <n v="5028313438"/>
    <s v="ACNJ"/>
    <s v="9_STD-M3-FRONT_OXYGEN.PRT"/>
    <s v="VCN0020479"/>
    <s v="精億"/>
    <s v="EBR1"/>
    <d v="2024-12-16T21:35:07"/>
    <s v="-"/>
    <s v="N"/>
    <s v="-"/>
    <s v="-"/>
    <s v="黃金耀"/>
    <n v="100"/>
    <s v="-"/>
    <n v="101"/>
    <n v="1007"/>
    <n v="2"/>
    <s v="Material document 5028313438 posted by bapi"/>
    <n v="0"/>
    <d v="2024-12-16T21:35:08"/>
    <m/>
  </r>
  <r>
    <s v="NWE1"/>
    <n v="5821234090"/>
    <x v="129"/>
    <x v="1"/>
    <n v="48"/>
    <s v="-"/>
    <s v="PC"/>
    <n v="5028313436"/>
    <s v="ACNJ"/>
    <s v="9_STD-M3-FRONT-FIX_OXYGEN.DRW"/>
    <s v="VCN0020479"/>
    <s v="精億"/>
    <s v="EBR1"/>
    <d v="2024-12-16T21:34:43"/>
    <s v="-"/>
    <s v="N"/>
    <s v="-"/>
    <s v="-"/>
    <s v="黃金耀"/>
    <n v="110"/>
    <s v="-"/>
    <n v="101"/>
    <n v="1007"/>
    <n v="2"/>
    <s v="Material document 5028313436 posted by bapi"/>
    <n v="0"/>
    <d v="2024-12-16T21:34:44"/>
    <m/>
  </r>
  <r>
    <s v="NWE1"/>
    <n v="5821234090"/>
    <x v="130"/>
    <x v="1"/>
    <n v="16"/>
    <s v="-"/>
    <s v="PC"/>
    <n v="5028313439"/>
    <s v="ACNJ"/>
    <s v="9_STDS_M3_H33P7_D7P8_THOR.PRT"/>
    <s v="VCN0020479"/>
    <s v="精億"/>
    <s v="EBR1"/>
    <d v="2024-12-16T21:35:24"/>
    <s v="-"/>
    <s v="N"/>
    <s v="-"/>
    <s v="-"/>
    <s v="黃金耀"/>
    <n v="60"/>
    <s v="-"/>
    <n v="101"/>
    <n v="1007"/>
    <n v="2"/>
    <s v="Material document 5028313439 posted by bapi"/>
    <n v="0"/>
    <d v="2024-12-16T21:35:24"/>
    <m/>
  </r>
  <r>
    <s v="NWE1"/>
    <n v="5821234090"/>
    <x v="130"/>
    <x v="1"/>
    <n v="3188"/>
    <s v="-"/>
    <s v="PC"/>
    <n v="5028313441"/>
    <s v="ACNJ"/>
    <s v="9_STDS_M3_H33P7_D7P8_THOR.PRT"/>
    <s v="VCN0020479"/>
    <s v="精億"/>
    <s v="EBR1"/>
    <d v="2024-12-16T21:35:32"/>
    <s v="-"/>
    <s v="N"/>
    <s v="-"/>
    <s v="-"/>
    <s v="黃金耀"/>
    <n v="70"/>
    <s v="-"/>
    <n v="101"/>
    <n v="1007"/>
    <n v="2"/>
    <s v="Material document 5028313441 posted by bapi"/>
    <n v="0"/>
    <d v="2024-12-16T21:35:33"/>
    <m/>
  </r>
  <r>
    <s v="NWE1"/>
    <n v="5821231385"/>
    <x v="131"/>
    <x v="1"/>
    <n v="153"/>
    <s v="-"/>
    <s v="PC"/>
    <n v="5028309413"/>
    <s v="ACNJ"/>
    <s v="FABPLSTC,INSULATOR,8SFP-10G,RUDY"/>
    <s v="VCN0021551"/>
    <s v="正峰"/>
    <s v="DBR1"/>
    <d v="2024-12-16T08:25:48"/>
    <s v="-"/>
    <s v="N"/>
    <s v="-"/>
    <s v="-"/>
    <s v="王改豔"/>
    <n v="10"/>
    <s v="-"/>
    <n v="101"/>
    <n v="1006"/>
    <n v="2"/>
    <s v="Material document 5028309413 posted by bapi"/>
    <n v="0"/>
    <d v="2024-12-16T08:25:49"/>
    <m/>
  </r>
  <r>
    <s v="NWE1"/>
    <n v="5821232860"/>
    <x v="131"/>
    <x v="1"/>
    <n v="50"/>
    <s v="-"/>
    <s v="PC"/>
    <n v="5028309417"/>
    <s v="ACNJ"/>
    <s v="FABPLSTC,INSULATOR,8SFP-10G,RUDY"/>
    <s v="VCN0021551"/>
    <s v="正峰"/>
    <s v="DBR1"/>
    <d v="2024-12-16T08:26:19"/>
    <s v="-"/>
    <s v="N"/>
    <s v="-"/>
    <s v="-"/>
    <s v="王改豔"/>
    <n v="30"/>
    <s v="-"/>
    <n v="101"/>
    <n v="1006"/>
    <n v="2"/>
    <s v="Material document 5028309417 posted by bapi"/>
    <n v="0"/>
    <d v="2024-12-16T08:26:20"/>
    <m/>
  </r>
  <r>
    <s v="NWE1"/>
    <n v="5821232854"/>
    <x v="132"/>
    <x v="1"/>
    <n v="50"/>
    <n v="0.65"/>
    <s v="PC"/>
    <n v="5028309385"/>
    <s v="ACNJ"/>
    <s v="FABPLSTC,PSU INSULATOR,STRIKER-I"/>
    <s v="VCN0021551"/>
    <s v="正峰"/>
    <s v="DBR1"/>
    <d v="2024-12-16T08:22:39"/>
    <d v="2024-12-17T00:00:00"/>
    <s v="Y"/>
    <s v="合格"/>
    <s v="于慶科"/>
    <s v="王改豔"/>
    <n v="20"/>
    <s v="-"/>
    <n v="101"/>
    <n v="1006"/>
    <n v="2"/>
    <s v="Material document 5028309385 posted by bapi"/>
    <n v="0"/>
    <d v="2024-12-16T08:22:40"/>
    <m/>
  </r>
  <r>
    <s v="NWE1"/>
    <n v="5821231397"/>
    <x v="132"/>
    <x v="1"/>
    <n v="1321"/>
    <n v="0.65"/>
    <s v="PC"/>
    <n v="5028309387"/>
    <s v="ACNJ"/>
    <s v="FABPLSTC,PSU INSULATOR,STRIKER-I"/>
    <s v="VCN0021551"/>
    <s v="正峰"/>
    <s v="DBR1"/>
    <d v="2024-12-16T08:23:30"/>
    <d v="2024-12-17T00:00:00"/>
    <s v="Y"/>
    <s v="合格"/>
    <s v="于慶科"/>
    <s v="王改豔"/>
    <n v="180"/>
    <s v="-"/>
    <n v="101"/>
    <n v="1006"/>
    <n v="2"/>
    <s v="Material document 5028309387 posted by bapi"/>
    <n v="0"/>
    <d v="2024-12-16T08:23:31"/>
    <m/>
  </r>
  <r>
    <s v="NWE1"/>
    <n v="5821234113"/>
    <x v="132"/>
    <x v="1"/>
    <n v="59"/>
    <n v="0.65"/>
    <s v="PC"/>
    <n v="5028309389"/>
    <s v="ACNJ"/>
    <s v="FABPLSTC,PSU INSULATOR,STRIKER-I"/>
    <s v="VCN0021551"/>
    <s v="正峰"/>
    <s v="DBR1"/>
    <d v="2024-12-16T08:24:02"/>
    <d v="2024-12-17T00:00:00"/>
    <s v="Y"/>
    <s v="合格"/>
    <s v="于慶科"/>
    <s v="王改豔"/>
    <n v="20"/>
    <s v="-"/>
    <n v="101"/>
    <n v="1006"/>
    <n v="2"/>
    <s v="Material document 5028309389 posted by bapi"/>
    <n v="0"/>
    <d v="2024-12-16T08:24:03"/>
    <m/>
  </r>
  <r>
    <s v="NWE1"/>
    <n v="5821228088"/>
    <x v="133"/>
    <x v="1"/>
    <n v="4510"/>
    <s v="-"/>
    <s v="PC"/>
    <n v="5028309435"/>
    <s v="ACNJ"/>
    <s v="EMI,FOAM,GASKET, 2&quot;L, J1H"/>
    <s v="VHK0010806"/>
    <s v="萊爾德"/>
    <s v="DBR1"/>
    <d v="2024-12-16T08:29:29"/>
    <s v="-"/>
    <s v="N"/>
    <s v="-"/>
    <s v="-"/>
    <s v="王改豔"/>
    <n v="70"/>
    <s v="-"/>
    <n v="101"/>
    <n v="1010"/>
    <n v="2"/>
    <s v="Material document 5028309435 posted by bapi"/>
    <n v="0"/>
    <d v="2024-12-16T08:29:30"/>
    <m/>
  </r>
  <r>
    <s v="NWE1"/>
    <n v="5821206018"/>
    <x v="134"/>
    <x v="1"/>
    <n v="40"/>
    <s v="-"/>
    <s v="PC"/>
    <n v="5028313502"/>
    <s v="ACNJ"/>
    <s v="GASKET,BECU,EMI,0.32&quot;W,2.039&quot;L"/>
    <s v="VHK0010806"/>
    <s v="萊爾德"/>
    <s v="DBR1"/>
    <d v="2024-12-16T21:49:20"/>
    <s v="-"/>
    <s v="N"/>
    <s v="-"/>
    <s v="-"/>
    <s v="黃金耀"/>
    <n v="70"/>
    <s v="-"/>
    <n v="101"/>
    <n v="1010"/>
    <n v="2"/>
    <s v="Material document 5028313502 posted by bapi"/>
    <n v="0"/>
    <d v="2024-12-16T21:49:20"/>
    <m/>
  </r>
  <r>
    <s v="NWE1"/>
    <n v="5821228864"/>
    <x v="134"/>
    <x v="1"/>
    <n v="240"/>
    <s v="-"/>
    <s v="PC"/>
    <n v="5028313510"/>
    <s v="ACNH"/>
    <s v="GASKET,BECU,EMI,0.32&quot;W,2.039&quot;L"/>
    <s v="VHK0010806"/>
    <s v="萊爾德"/>
    <s v="DBR1"/>
    <d v="2024-12-16T21:51:53"/>
    <s v="-"/>
    <s v="N"/>
    <s v="-"/>
    <s v="-"/>
    <s v="黃金耀"/>
    <n v="20"/>
    <s v="-"/>
    <n v="101"/>
    <n v="1010"/>
    <n v="2"/>
    <s v="Material document 5028313510 posted by bapi"/>
    <n v="0"/>
    <d v="2024-12-16T21:51:54"/>
    <m/>
  </r>
  <r>
    <s v="NWE1"/>
    <n v="5821228864"/>
    <x v="134"/>
    <x v="1"/>
    <n v="760"/>
    <s v="-"/>
    <s v="PC"/>
    <n v="5028313513"/>
    <s v="ACNH"/>
    <s v="GASKET,BECU,EMI,0.32&quot;W,2.039&quot;L"/>
    <s v="VHK0010806"/>
    <s v="萊爾德"/>
    <s v="DBR1"/>
    <d v="2024-12-16T21:52:24"/>
    <s v="-"/>
    <s v="N"/>
    <s v="-"/>
    <s v="-"/>
    <s v="黃金耀"/>
    <n v="20"/>
    <s v="-"/>
    <n v="101"/>
    <n v="1010"/>
    <n v="2"/>
    <s v="Material document 5028313513 posted by bapi"/>
    <n v="0"/>
    <d v="2024-12-16T21:52:24"/>
    <m/>
  </r>
  <r>
    <s v="NWE1"/>
    <n v="5821232783"/>
    <x v="135"/>
    <x v="1"/>
    <n v="11733"/>
    <s v="-"/>
    <s v="PC"/>
    <n v="5028312832"/>
    <s v="ACNJ"/>
    <s v="HANDSET SPEAKER MESH, RT (DIA 28.5MM)"/>
    <s v="VCN0034464"/>
    <s v="沃頓"/>
    <s v="EXR1"/>
    <d v="2024-12-16T18:37:27"/>
    <s v="-"/>
    <s v="N"/>
    <s v="-"/>
    <s v="-"/>
    <s v="莫然"/>
    <n v="80"/>
    <s v="-"/>
    <n v="101"/>
    <n v="1007"/>
    <n v="2"/>
    <s v="Material document 5028312832 posted by bapi"/>
    <n v="0"/>
    <d v="2024-12-16T18:37:27"/>
    <m/>
  </r>
  <r>
    <s v="NWE1"/>
    <n v="5821234127"/>
    <x v="135"/>
    <x v="1"/>
    <n v="15220"/>
    <s v="-"/>
    <s v="PC"/>
    <n v="5028312835"/>
    <s v="ACNJ"/>
    <s v="HANDSET SPEAKER MESH, RT (DIA 28.5MM)"/>
    <s v="VCN0034464"/>
    <s v="沃頓"/>
    <s v="EXR1"/>
    <d v="2024-12-16T18:37:48"/>
    <s v="-"/>
    <s v="N"/>
    <s v="-"/>
    <s v="-"/>
    <s v="莫然"/>
    <n v="30"/>
    <s v="-"/>
    <n v="101"/>
    <n v="1007"/>
    <n v="2"/>
    <s v="Material document 5028312835 posted by bapi"/>
    <n v="0"/>
    <d v="2024-12-16T18:37:49"/>
    <m/>
  </r>
  <r>
    <s v="NWE1"/>
    <n v="5821232816"/>
    <x v="136"/>
    <x v="1"/>
    <n v="185"/>
    <s v="-"/>
    <s v="PC"/>
    <n v="5028309383"/>
    <s v="ACNJ"/>
    <s v="GASKET,EMI,BECU,SSD,MARIN"/>
    <s v="VHK0010806"/>
    <s v="萊爾德"/>
    <s v="DBR1"/>
    <d v="2024-12-16T08:22:05"/>
    <s v="-"/>
    <s v="N"/>
    <s v="-"/>
    <s v="-"/>
    <s v="王改豔"/>
    <n v="210"/>
    <s v="-"/>
    <n v="101"/>
    <n v="1010"/>
    <n v="2"/>
    <s v="Material document 5028309383 posted by bapi"/>
    <n v="0"/>
    <d v="2024-12-16T08:22:06"/>
    <m/>
  </r>
  <r>
    <s v="NWE1"/>
    <n v="5821234127"/>
    <x v="137"/>
    <x v="1"/>
    <n v="15"/>
    <s v="-"/>
    <s v="PC"/>
    <n v="5028312837"/>
    <s v="ACNJ"/>
    <s v="LOGO 燙金紙 一卷規格：長:120 M *寬:40 MM"/>
    <s v="VCN0034464"/>
    <s v="沃頓"/>
    <s v="EXR1"/>
    <d v="2024-12-16T18:38:07"/>
    <s v="-"/>
    <s v="N"/>
    <s v="-"/>
    <s v="-"/>
    <s v="莫然"/>
    <n v="70"/>
    <s v="-"/>
    <n v="101"/>
    <n v="1007"/>
    <n v="2"/>
    <s v="Material document 5028312837 posted by bapi"/>
    <n v="0"/>
    <d v="2024-12-16T18:38:08"/>
    <m/>
  </r>
  <r>
    <s v="NWE1"/>
    <n v="5821234090"/>
    <x v="138"/>
    <x v="1"/>
    <n v="11495"/>
    <s v="-"/>
    <s v="PC"/>
    <n v="5028313431"/>
    <s v="ACNJ"/>
    <s v="SCREW M3.0X6 MM"/>
    <s v="VCN0020479"/>
    <s v="精億"/>
    <s v="EBR1"/>
    <d v="2024-12-16T21:33:44"/>
    <s v="-"/>
    <s v="N"/>
    <s v="-"/>
    <s v="-"/>
    <s v="黃金耀"/>
    <n v="10"/>
    <s v="-"/>
    <n v="101"/>
    <n v="1007"/>
    <n v="2"/>
    <s v="Material document 5028313431 posted by bapi"/>
    <n v="0"/>
    <d v="2024-12-16T21:33:45"/>
    <m/>
  </r>
  <r>
    <s v="NWE1"/>
    <n v="5821234090"/>
    <x v="138"/>
    <x v="1"/>
    <n v="1720"/>
    <s v="-"/>
    <s v="PC"/>
    <n v="5028313433"/>
    <s v="ACNJ"/>
    <s v="SCREW M3.0X6 MM"/>
    <s v="VCN0020479"/>
    <s v="精億"/>
    <s v="EBR1"/>
    <d v="2024-12-16T21:33:58"/>
    <s v="-"/>
    <s v="N"/>
    <s v="-"/>
    <s v="-"/>
    <s v="黃金耀"/>
    <n v="20"/>
    <s v="-"/>
    <n v="101"/>
    <n v="1007"/>
    <n v="2"/>
    <s v="Material document 5028313433 posted by bapi"/>
    <n v="0"/>
    <d v="2024-12-16T21:33:59"/>
    <m/>
  </r>
  <r>
    <s v="NWE1"/>
    <n v="5821235709"/>
    <x v="139"/>
    <x v="1"/>
    <n v="4872"/>
    <s v="-"/>
    <s v="PC"/>
    <n v="5028310750"/>
    <s v="ACNJ"/>
    <s v="NIXIE NUT"/>
    <s v="VCN0033540"/>
    <s v="贛龍飛翔"/>
    <s v="EXR1"/>
    <d v="2024-12-16T13:36:24"/>
    <s v="-"/>
    <s v="N"/>
    <s v="-"/>
    <s v="-"/>
    <s v="莫然"/>
    <n v="10"/>
    <s v="-"/>
    <n v="101"/>
    <n v="1007"/>
    <n v="2"/>
    <s v="Material document 5028310750 posted by bapi"/>
    <n v="0"/>
    <d v="2024-12-16T13:36:25"/>
    <m/>
  </r>
  <r>
    <s v="NWE1"/>
    <n v="5821209155"/>
    <x v="140"/>
    <x v="1"/>
    <n v="5000"/>
    <s v="-"/>
    <s v="PC"/>
    <n v="5028312400"/>
    <s v="ACNJ"/>
    <s v="RIVET .187DIA. X .300LG,"/>
    <s v="VCN0016488"/>
    <s v="PEM"/>
    <s v="DBR1"/>
    <d v="2024-12-16T16:57:07"/>
    <s v="-"/>
    <s v="N"/>
    <s v="-"/>
    <s v="-"/>
    <s v="王改豔"/>
    <n v="260"/>
    <s v="-"/>
    <n v="101"/>
    <n v="1010"/>
    <n v="2"/>
    <s v="Material document 5028312400 posted by bapi"/>
    <n v="0"/>
    <d v="2024-12-16T16:57:08"/>
    <m/>
  </r>
  <r>
    <s v="NWE1"/>
    <n v="5821210368"/>
    <x v="140"/>
    <x v="1"/>
    <n v="2000"/>
    <s v="-"/>
    <s v="PC"/>
    <n v="5028312445"/>
    <s v="ACNJ"/>
    <s v="RIVET .187DIA. X .300LG,"/>
    <s v="VCN0016488"/>
    <s v="PEM"/>
    <s v="DBR1"/>
    <d v="2024-12-16T17:05:19"/>
    <s v="-"/>
    <s v="N"/>
    <s v="-"/>
    <s v="-"/>
    <s v="王改豔"/>
    <n v="60"/>
    <s v="-"/>
    <n v="101"/>
    <n v="1010"/>
    <n v="2"/>
    <s v="Material document 5028312445 posted by bapi"/>
    <n v="0"/>
    <d v="2024-12-16T17:05:20"/>
    <m/>
  </r>
  <r>
    <s v="NWE1"/>
    <n v="5821210368"/>
    <x v="140"/>
    <x v="1"/>
    <n v="2480"/>
    <s v="-"/>
    <s v="PC"/>
    <n v="5028312448"/>
    <s v="ACNJ"/>
    <s v="RIVET .187DIA. X .300LG,"/>
    <s v="VCN0016488"/>
    <s v="PEM"/>
    <s v="DBR1"/>
    <d v="2024-12-16T17:05:36"/>
    <s v="-"/>
    <s v="N"/>
    <s v="-"/>
    <s v="-"/>
    <s v="王改豔"/>
    <n v="60"/>
    <s v="-"/>
    <n v="101"/>
    <n v="1010"/>
    <n v="2"/>
    <s v="Material document 5028312448 posted by bapi"/>
    <n v="0"/>
    <d v="2024-12-16T17:05:37"/>
    <m/>
  </r>
  <r>
    <s v="NWE1"/>
    <n v="5821210368"/>
    <x v="140"/>
    <x v="1"/>
    <n v="520"/>
    <s v="-"/>
    <s v="PC"/>
    <n v="5028312452"/>
    <s v="ACNJ"/>
    <s v="RIVET .187DIA. X .300LG,"/>
    <s v="VCN0016488"/>
    <s v="PEM"/>
    <s v="DBR1"/>
    <d v="2024-12-16T17:05:51"/>
    <s v="-"/>
    <s v="N"/>
    <s v="-"/>
    <s v="-"/>
    <s v="王改豔"/>
    <n v="60"/>
    <s v="-"/>
    <n v="101"/>
    <n v="1010"/>
    <n v="2"/>
    <s v="Material document 5028312452 posted by bapi"/>
    <n v="0"/>
    <d v="2024-12-16T17:05:51"/>
    <m/>
  </r>
  <r>
    <s v="NWE1"/>
    <n v="5821213269"/>
    <x v="140"/>
    <x v="1"/>
    <n v="5000"/>
    <s v="-"/>
    <s v="PC"/>
    <n v="5028312459"/>
    <s v="ACNJ"/>
    <s v="RIVET .187DIA. X .300LG,"/>
    <s v="VCN0016488"/>
    <s v="PEM"/>
    <s v="DBR1"/>
    <d v="2024-12-16T17:06:18"/>
    <s v="-"/>
    <s v="N"/>
    <s v="-"/>
    <s v="-"/>
    <s v="王改豔"/>
    <n v="180"/>
    <s v="-"/>
    <n v="101"/>
    <n v="1010"/>
    <n v="2"/>
    <s v="Material document 5028312459 posted by bapi"/>
    <n v="0"/>
    <d v="2024-12-16T17:06:19"/>
    <m/>
  </r>
  <r>
    <s v="NWE1"/>
    <n v="5821216011"/>
    <x v="140"/>
    <x v="1"/>
    <n v="5000"/>
    <s v="-"/>
    <s v="PC"/>
    <n v="5028312482"/>
    <s v="ACNJ"/>
    <s v="RIVET .187DIA. X .300LG,"/>
    <s v="VCN0016488"/>
    <s v="PEM"/>
    <s v="DBR1"/>
    <d v="2024-12-16T17:06:52"/>
    <s v="-"/>
    <s v="N"/>
    <s v="-"/>
    <s v="-"/>
    <s v="王改豔"/>
    <n v="200"/>
    <s v="-"/>
    <n v="101"/>
    <n v="1010"/>
    <n v="2"/>
    <s v="Material document 5028312482 posted by bapi"/>
    <n v="0"/>
    <d v="2024-12-16T17:06:53"/>
    <m/>
  </r>
  <r>
    <s v="NWE1"/>
    <n v="5821218326"/>
    <x v="140"/>
    <x v="1"/>
    <n v="4500"/>
    <s v="-"/>
    <s v="PC"/>
    <n v="5028312488"/>
    <s v="ACNJ"/>
    <s v="RIVET .187DIA. X .300LG,"/>
    <s v="VCN0016488"/>
    <s v="PEM"/>
    <s v="DBR1"/>
    <d v="2024-12-16T17:07:27"/>
    <s v="-"/>
    <s v="N"/>
    <s v="-"/>
    <s v="-"/>
    <s v="王改豔"/>
    <n v="170"/>
    <s v="-"/>
    <n v="101"/>
    <n v="1010"/>
    <n v="2"/>
    <s v="Material document 5028312488 posted by bapi"/>
    <n v="0"/>
    <d v="2024-12-16T17:07:28"/>
    <m/>
  </r>
  <r>
    <s v="NWE1"/>
    <n v="5821218326"/>
    <x v="140"/>
    <x v="1"/>
    <n v="500"/>
    <s v="-"/>
    <s v="PC"/>
    <n v="5028312502"/>
    <s v="ACNJ"/>
    <s v="RIVET .187DIA. X .300LG,"/>
    <s v="VCN0016488"/>
    <s v="PEM"/>
    <s v="DBR1"/>
    <d v="2024-12-16T17:07:51"/>
    <s v="-"/>
    <s v="N"/>
    <s v="-"/>
    <s v="-"/>
    <s v="王改豔"/>
    <n v="170"/>
    <s v="-"/>
    <n v="101"/>
    <n v="1010"/>
    <n v="2"/>
    <s v="Material document 5028312502 posted by bapi"/>
    <n v="0"/>
    <d v="2024-12-16T17:07:52"/>
    <m/>
  </r>
  <r>
    <s v="NWE1"/>
    <n v="5821221815"/>
    <x v="140"/>
    <x v="1"/>
    <n v="5000"/>
    <s v="-"/>
    <s v="PC"/>
    <n v="5028312506"/>
    <s v="ACNJ"/>
    <s v="RIVET .187DIA. X .300LG,"/>
    <s v="VCN0016488"/>
    <s v="PEM"/>
    <s v="DBR1"/>
    <d v="2024-12-16T17:08:21"/>
    <s v="-"/>
    <s v="N"/>
    <s v="-"/>
    <s v="-"/>
    <s v="王改豔"/>
    <n v="10"/>
    <s v="-"/>
    <n v="101"/>
    <n v="1010"/>
    <n v="2"/>
    <s v="Material document 5028312506 posted by bapi"/>
    <n v="0"/>
    <d v="2024-12-16T17:08:21"/>
    <m/>
  </r>
  <r>
    <s v="NWE1"/>
    <n v="5821226836"/>
    <x v="140"/>
    <x v="1"/>
    <n v="4400"/>
    <s v="-"/>
    <s v="PC"/>
    <n v="5028312508"/>
    <s v="ACNJ"/>
    <s v="RIVET .187DIA. X .300LG,"/>
    <s v="VCN0016488"/>
    <s v="PEM"/>
    <s v="DBR1"/>
    <d v="2024-12-16T17:08:51"/>
    <s v="-"/>
    <s v="N"/>
    <s v="-"/>
    <s v="-"/>
    <s v="王改豔"/>
    <n v="250"/>
    <s v="-"/>
    <n v="101"/>
    <n v="1010"/>
    <n v="2"/>
    <s v="Material document 5028312508 posted by bapi"/>
    <n v="0"/>
    <d v="2024-12-16T17:08:52"/>
    <m/>
  </r>
  <r>
    <s v="NWE1"/>
    <n v="5821234159"/>
    <x v="141"/>
    <x v="1"/>
    <n v="664"/>
    <s v="-"/>
    <s v="PC"/>
    <n v="5028313420"/>
    <s v="ACNJ"/>
    <s v="FORM_ARM_L"/>
    <s v="VCN0031781"/>
    <s v="合碩"/>
    <s v="EBR1"/>
    <d v="2024-12-16T21:31:19"/>
    <s v="-"/>
    <s v="N"/>
    <s v="-"/>
    <s v="-"/>
    <s v="黃金耀"/>
    <n v="10"/>
    <s v="-"/>
    <n v="101"/>
    <n v="1007"/>
    <n v="2"/>
    <s v="Material document 5028313420 posted by bapi"/>
    <n v="0"/>
    <d v="2024-12-16T21:31:21"/>
    <m/>
  </r>
  <r>
    <s v="NWE1"/>
    <n v="5821234159"/>
    <x v="142"/>
    <x v="1"/>
    <n v="664"/>
    <s v="-"/>
    <s v="PC"/>
    <n v="5028313421"/>
    <s v="ACNJ"/>
    <s v="FORM_ARM_R-1"/>
    <s v="VCN0031781"/>
    <s v="合碩"/>
    <s v="EBR1"/>
    <d v="2024-12-16T21:31:41"/>
    <s v="-"/>
    <s v="N"/>
    <s v="-"/>
    <s v="-"/>
    <s v="黃金耀"/>
    <n v="20"/>
    <s v="-"/>
    <n v="101"/>
    <n v="1007"/>
    <n v="2"/>
    <s v="Material document 5028313421 posted by bapi"/>
    <n v="0"/>
    <d v="2024-12-16T21:31:44"/>
    <m/>
  </r>
  <r>
    <s v="NWE1"/>
    <n v="5821231383"/>
    <x v="143"/>
    <x v="1"/>
    <n v="130"/>
    <n v="0.65"/>
    <s v="PC"/>
    <n v="5028309450"/>
    <s v="ACNJ"/>
    <s v="LBL,IM 8SFP-10G FACEPLATE,RUDY"/>
    <s v="VCN0021551"/>
    <s v="正峰"/>
    <s v="DBR1"/>
    <d v="2024-12-16T08:30:41"/>
    <d v="2024-12-17T00:00:00"/>
    <s v="Y"/>
    <s v="合格"/>
    <s v="于慶科"/>
    <s v="王改豔"/>
    <n v="50"/>
    <s v="-"/>
    <n v="101"/>
    <n v="1006"/>
    <n v="2"/>
    <s v="Material document 5028309450 posted by bapi"/>
    <n v="4"/>
    <d v="2024-12-16T08:30:51"/>
    <m/>
  </r>
  <r>
    <s v="NWE1"/>
    <n v="5821232857"/>
    <x v="143"/>
    <x v="1"/>
    <n v="50"/>
    <n v="0.65"/>
    <s v="PC"/>
    <n v="5028309455"/>
    <s v="ACNJ"/>
    <s v="LBL,IM 8SFP-10G FACEPLATE,RUDY"/>
    <s v="VCN0021551"/>
    <s v="正峰"/>
    <s v="DBR1"/>
    <d v="2024-12-16T08:31:32"/>
    <d v="2024-12-17T00:00:00"/>
    <s v="Y"/>
    <s v="合格"/>
    <s v="于慶科"/>
    <s v="王改豔"/>
    <n v="110"/>
    <s v="-"/>
    <n v="101"/>
    <n v="1006"/>
    <n v="2"/>
    <s v="Material document 5028309455 posted by bapi"/>
    <n v="0"/>
    <d v="2024-12-16T08:31:32"/>
    <m/>
  </r>
  <r>
    <s v="NWE1"/>
    <n v="5821232857"/>
    <x v="144"/>
    <x v="1"/>
    <n v="2018"/>
    <n v="0.65"/>
    <s v="PC"/>
    <n v="5028313464"/>
    <s v="ACNJ"/>
    <s v="LBL,LOGO,EJECTOR LEVER,BALESTRA-10"/>
    <s v="VCN0021551"/>
    <s v="正峰"/>
    <s v="DBR1"/>
    <d v="2024-12-16T21:38:53"/>
    <d v="2024-12-17T00:00:00"/>
    <s v="Y"/>
    <s v="合格"/>
    <s v="于慶科"/>
    <s v="黃金耀"/>
    <n v="130"/>
    <s v="-"/>
    <n v="101"/>
    <n v="1006"/>
    <n v="2"/>
    <s v="Material document 5028313464 posted by bapi"/>
    <n v="0"/>
    <d v="2024-12-16T21:38:53"/>
    <m/>
  </r>
  <r>
    <s v="NWE1"/>
    <n v="5821234152"/>
    <x v="145"/>
    <x v="1"/>
    <n v="129"/>
    <s v="-"/>
    <s v="PC"/>
    <n v="5028310088"/>
    <s v="ACNJ"/>
    <s v="#6-32-NUT,H=0.250&quot; ( MOUNT ON BASE PAN)"/>
    <s v="VCN0033540"/>
    <s v="贛龍飛翔"/>
    <s v="EBR1"/>
    <d v="2024-12-16T10:45:59"/>
    <s v="-"/>
    <s v="N"/>
    <s v="-"/>
    <s v="-"/>
    <s v="王改豔"/>
    <n v="40"/>
    <s v="-"/>
    <n v="101"/>
    <n v="1007"/>
    <n v="2"/>
    <s v="Material document 5028310088 posted by bapi"/>
    <n v="0"/>
    <d v="2024-12-16T10:45:59"/>
    <m/>
  </r>
  <r>
    <s v="NWE1"/>
    <n v="5821234668"/>
    <x v="145"/>
    <x v="1"/>
    <n v="490"/>
    <s v="-"/>
    <s v="PC"/>
    <n v="5028310089"/>
    <s v="ACNH"/>
    <s v="#6-32-NUT,H=0.250&quot; ( MOUNT ON BASE PA"/>
    <s v="VCN0033540"/>
    <s v="贛龍飛翔"/>
    <s v="EBR1"/>
    <d v="2024-12-16T10:46:09"/>
    <s v="-"/>
    <s v="N"/>
    <s v="-"/>
    <s v="-"/>
    <s v="王改豔"/>
    <n v="10"/>
    <s v="-"/>
    <n v="101"/>
    <n v="1007"/>
    <n v="2"/>
    <s v="Material document 5028310089 posted by bapi"/>
    <n v="0"/>
    <d v="2024-12-16T10:46:10"/>
    <m/>
  </r>
  <r>
    <s v="NWE1"/>
    <n v="5821235709"/>
    <x v="145"/>
    <x v="1"/>
    <n v="12706"/>
    <s v="-"/>
    <s v="PC"/>
    <n v="5028310091"/>
    <s v="ACNJ"/>
    <s v="#6-32-NUT,H=0.250&quot; ( MOUNT ON BASE PA"/>
    <s v="VCN0033540"/>
    <s v="贛龍飛翔"/>
    <s v="EBR1"/>
    <d v="2024-12-16T10:46:18"/>
    <s v="-"/>
    <s v="N"/>
    <s v="-"/>
    <s v="-"/>
    <s v="王改豔"/>
    <n v="30"/>
    <s v="-"/>
    <n v="101"/>
    <n v="1007"/>
    <n v="2"/>
    <s v="Material document 5028310091 posted by bapi"/>
    <n v="0"/>
    <d v="2024-12-16T10:46:19"/>
    <m/>
  </r>
  <r>
    <s v="NWE1"/>
    <n v="5821235568"/>
    <x v="146"/>
    <x v="1"/>
    <n v="864"/>
    <s v="-"/>
    <s v="PC"/>
    <n v="5028313442"/>
    <s v="ACNJ"/>
    <s v="PS M3,SELF CLINCHING BUSH"/>
    <s v="VCN0020479"/>
    <s v="精億"/>
    <s v="EBR1"/>
    <d v="2024-12-16T21:35:48"/>
    <s v="-"/>
    <s v="N"/>
    <s v="-"/>
    <s v="-"/>
    <s v="黃金耀"/>
    <n v="20"/>
    <s v="-"/>
    <n v="101"/>
    <n v="1007"/>
    <n v="2"/>
    <s v="Material document 5028313442 posted by bapi"/>
    <n v="0"/>
    <d v="2024-12-16T21:35:48"/>
    <m/>
  </r>
  <r>
    <s v="NWE1"/>
    <n v="5821231299"/>
    <x v="147"/>
    <x v="1"/>
    <n v="5081"/>
    <s v="-"/>
    <s v="PC"/>
    <n v="5028313447"/>
    <s v="ACNJ"/>
    <s v="STDF,RND,4.2MMD,M3X5MM,CSWZN,SELF CLINCH"/>
    <s v="VCN0020479"/>
    <s v="精億"/>
    <s v="EBR1"/>
    <d v="2024-12-16T21:36:04"/>
    <s v="-"/>
    <s v="N"/>
    <s v="-"/>
    <s v="-"/>
    <s v="黃金耀"/>
    <n v="40"/>
    <s v="-"/>
    <n v="101"/>
    <n v="1007"/>
    <n v="2"/>
    <s v="Material document 5028313447 posted by bapi"/>
    <n v="0"/>
    <d v="2024-12-16T21:36:05"/>
    <m/>
  </r>
  <r>
    <s v="NWE1"/>
    <n v="5821231299"/>
    <x v="147"/>
    <x v="1"/>
    <n v="6919"/>
    <s v="-"/>
    <s v="PC"/>
    <n v="5028313448"/>
    <s v="ACNJ"/>
    <s v="STDF,RND,4.2MMD,M3X5MM,CSWZN,SELF CLINCH"/>
    <s v="VCN0020479"/>
    <s v="精億"/>
    <s v="EBR1"/>
    <d v="2024-12-16T21:36:14"/>
    <s v="-"/>
    <s v="N"/>
    <s v="-"/>
    <s v="-"/>
    <s v="黃金耀"/>
    <n v="50"/>
    <s v="-"/>
    <n v="101"/>
    <n v="1007"/>
    <n v="2"/>
    <s v="Material document 5028313448 posted by bapi"/>
    <n v="0"/>
    <d v="2024-12-16T21:36:14"/>
    <m/>
  </r>
  <r>
    <s v="NWE1"/>
    <n v="5821234090"/>
    <x v="148"/>
    <x v="1"/>
    <n v="974"/>
    <s v="-"/>
    <s v="PC"/>
    <n v="5028313454"/>
    <s v="ACNJ"/>
    <s v="P-SO M5X3.5"/>
    <s v="VCN0020479"/>
    <s v="精億"/>
    <s v="EBR1"/>
    <d v="2024-12-16T21:37:01"/>
    <s v="-"/>
    <s v="N"/>
    <s v="-"/>
    <s v="-"/>
    <s v="黃金耀"/>
    <n v="80"/>
    <s v="-"/>
    <n v="101"/>
    <n v="1007"/>
    <n v="2"/>
    <s v="Material document 5028313454 posted by bapi"/>
    <n v="0"/>
    <d v="2024-12-16T21:37:02"/>
    <m/>
  </r>
  <r>
    <s v="NWE1"/>
    <n v="5821235568"/>
    <x v="148"/>
    <x v="1"/>
    <n v="82"/>
    <s v="-"/>
    <s v="PC"/>
    <n v="5028313456"/>
    <s v="ACNJ"/>
    <s v="P-SO M5X3.5"/>
    <s v="VCN0020479"/>
    <s v="精億"/>
    <s v="EBR1"/>
    <d v="2024-12-16T21:37:19"/>
    <s v="-"/>
    <s v="N"/>
    <s v="-"/>
    <s v="-"/>
    <s v="黃金耀"/>
    <n v="40"/>
    <s v="-"/>
    <n v="101"/>
    <n v="1007"/>
    <n v="2"/>
    <s v="Material document 5028313456 posted by bapi"/>
    <n v="0"/>
    <d v="2024-12-16T21:37:20"/>
    <m/>
  </r>
  <r>
    <s v="NWE1"/>
    <n v="5821235568"/>
    <x v="148"/>
    <x v="1"/>
    <n v="4943"/>
    <s v="-"/>
    <s v="PC"/>
    <n v="5028313457"/>
    <s v="ACNJ"/>
    <s v="P-SO M5X3.5"/>
    <s v="VCN0020479"/>
    <s v="精億"/>
    <s v="EBR1"/>
    <d v="2024-12-16T21:37:36"/>
    <s v="-"/>
    <s v="N"/>
    <s v="-"/>
    <s v="-"/>
    <s v="黃金耀"/>
    <n v="50"/>
    <s v="-"/>
    <n v="101"/>
    <n v="1007"/>
    <n v="2"/>
    <s v="Material document 5028313457 posted by bapi"/>
    <n v="0"/>
    <d v="2024-12-16T21:37:37"/>
    <m/>
  </r>
  <r>
    <s v="NWE1"/>
    <n v="5821195991"/>
    <x v="149"/>
    <x v="1"/>
    <n v="44"/>
    <n v="0.65"/>
    <s v="PC"/>
    <n v="5028313520"/>
    <s v="ACNJ"/>
    <s v="GASKET,BECU,EMI,.32"/>
    <s v="VHK0010206"/>
    <s v="飛榮達"/>
    <s v="DBR1"/>
    <d v="2024-12-16T21:55:58"/>
    <d v="2024-12-16T00:00:00"/>
    <s v="Y"/>
    <s v="合格"/>
    <s v="黃偉"/>
    <s v="黃金耀"/>
    <n v="120"/>
    <s v="-"/>
    <n v="101"/>
    <n v="1010"/>
    <n v="2"/>
    <s v="Material document 5028313520 posted by bapi"/>
    <n v="0"/>
    <d v="2024-12-16T21:55:59"/>
    <m/>
  </r>
  <r>
    <s v="NWE1"/>
    <n v="5821195991"/>
    <x v="149"/>
    <x v="1"/>
    <n v="1956"/>
    <s v="-"/>
    <s v="PC"/>
    <n v="5028313522"/>
    <s v="ACNJ"/>
    <s v="GASKET,BECU,EMI,.32"/>
    <s v="VHK0010206"/>
    <s v="飛榮達"/>
    <s v="DBR1"/>
    <d v="2024-12-16T21:57:18"/>
    <s v="-"/>
    <s v="N"/>
    <s v="-"/>
    <s v="-"/>
    <s v="黃金耀"/>
    <n v="110"/>
    <s v="-"/>
    <n v="101"/>
    <n v="1010"/>
    <n v="2"/>
    <s v="Material document 5028313522 posted by bapi"/>
    <n v="0"/>
    <d v="2024-12-16T21:57:18"/>
    <m/>
  </r>
  <r>
    <s v="NWE1"/>
    <n v="5821234090"/>
    <x v="150"/>
    <x v="1"/>
    <n v="38"/>
    <s v="-"/>
    <s v="PC"/>
    <n v="5028313423"/>
    <s v="ACNJ"/>
    <s v="SCREW TAP ROUND M2-0.4*4 4MM NICKEL"/>
    <s v="VCN0020479"/>
    <s v="精億"/>
    <s v="EBR1"/>
    <d v="2024-12-16T21:32:48"/>
    <s v="-"/>
    <s v="N"/>
    <s v="-"/>
    <s v="-"/>
    <s v="黃金耀"/>
    <n v="50"/>
    <s v="-"/>
    <n v="101"/>
    <n v="1007"/>
    <n v="2"/>
    <s v="Material document 5028313423 posted by bapi"/>
    <n v="0"/>
    <d v="2024-12-16T21:32:55"/>
    <m/>
  </r>
  <r>
    <s v="NWE1"/>
    <n v="5821235568"/>
    <x v="150"/>
    <x v="1"/>
    <n v="2024"/>
    <s v="-"/>
    <s v="PC"/>
    <n v="5028313428"/>
    <s v="ACNJ"/>
    <s v="SCREW TAP ROUND M2-0.4*4 4MM NICKEL"/>
    <s v="VCN0020479"/>
    <s v="精億"/>
    <s v="EBR1"/>
    <d v="2024-12-16T21:33:20"/>
    <s v="-"/>
    <s v="N"/>
    <s v="-"/>
    <s v="-"/>
    <s v="黃金耀"/>
    <n v="10"/>
    <s v="-"/>
    <n v="101"/>
    <n v="1007"/>
    <n v="2"/>
    <s v="Material document 5028313428 posted by bapi"/>
    <n v="0"/>
    <d v="2024-12-16T21:33:22"/>
    <m/>
  </r>
  <r>
    <s v="NWE1"/>
    <n v="5821234090"/>
    <x v="151"/>
    <x v="1"/>
    <n v="18"/>
    <s v="-"/>
    <s v="PC"/>
    <n v="5028313460"/>
    <s v="ACNJ"/>
    <s v="STAND-OFF(M3)L=0.174&quot;"/>
    <s v="VCN0020479"/>
    <s v="精億"/>
    <s v="EBR1"/>
    <d v="2024-12-16T21:37:52"/>
    <s v="-"/>
    <s v="N"/>
    <s v="-"/>
    <s v="-"/>
    <s v="黃金耀"/>
    <n v="90"/>
    <s v="-"/>
    <n v="101"/>
    <n v="1007"/>
    <n v="2"/>
    <s v="Material document 5028313460 posted by bapi"/>
    <n v="0"/>
    <d v="2024-12-16T21:37:52"/>
    <m/>
  </r>
  <r>
    <s v="NWE1"/>
    <n v="5921397083"/>
    <x v="152"/>
    <x v="1"/>
    <n v="291"/>
    <s v="-"/>
    <s v="PC"/>
    <n v="5028316150"/>
    <s v="ACNJ"/>
    <s v="EZ1K-24PORT-TOP-COVER-24W"/>
    <s v="VCN0000024"/>
    <s v="鴻富錦"/>
    <s v="DHS3"/>
    <d v="2024-12-16T13:28:49"/>
    <s v="-"/>
    <s v="N"/>
    <s v="-"/>
    <s v="-"/>
    <s v="肖宇"/>
    <n v="10"/>
    <s v="-"/>
    <n v="101"/>
    <n v="1001"/>
    <n v="2"/>
    <s v="Material document 5028316150 posted by bapi"/>
    <n v="8"/>
    <d v="2024-12-17T13:21:09"/>
    <m/>
  </r>
  <r>
    <s v="NWE1"/>
    <n v="5821225361"/>
    <x v="153"/>
    <x v="1"/>
    <n v="1457"/>
    <s v="-"/>
    <s v="PC"/>
    <n v="5028310675"/>
    <s v="ACNJ"/>
    <s v="MODEL C, NAV_BUTTON_RUBBER"/>
    <s v="VCN0034952"/>
    <s v="利源"/>
    <s v="EXR1"/>
    <d v="2024-12-16T13:23:04"/>
    <s v="-"/>
    <s v="N"/>
    <s v="-"/>
    <s v="-"/>
    <s v="莫然"/>
    <n v="10"/>
    <s v="-"/>
    <n v="101"/>
    <n v="1007"/>
    <n v="2"/>
    <s v="Material document 5028310675 posted by bapi"/>
    <n v="0"/>
    <d v="2024-12-16T13:23:04"/>
    <m/>
  </r>
  <r>
    <s v="NWE1"/>
    <n v="5821228322"/>
    <x v="153"/>
    <x v="1"/>
    <n v="918"/>
    <s v="-"/>
    <s v="PC"/>
    <n v="5028310676"/>
    <s v="ACNJ"/>
    <s v="MODEL C, NAV_BUTTON_RUBBER"/>
    <s v="VCN0034952"/>
    <s v="利源"/>
    <s v="EXR1"/>
    <d v="2024-12-16T13:23:26"/>
    <s v="-"/>
    <s v="N"/>
    <s v="-"/>
    <s v="-"/>
    <s v="莫然"/>
    <n v="10"/>
    <s v="-"/>
    <n v="101"/>
    <n v="1007"/>
    <n v="2"/>
    <s v="Material document 5028310676 posted by bapi"/>
    <n v="0"/>
    <d v="2024-12-16T13:23:27"/>
    <m/>
  </r>
  <r>
    <s v="NWE1"/>
    <n v="5821228322"/>
    <x v="153"/>
    <x v="1"/>
    <n v="7425"/>
    <s v="-"/>
    <s v="PC"/>
    <n v="5028310678"/>
    <s v="ACNJ"/>
    <s v="MODEL C, NAV_BUTTON_RUBBER"/>
    <s v="VCN0034952"/>
    <s v="利源"/>
    <s v="EXR1"/>
    <d v="2024-12-16T13:23:35"/>
    <s v="-"/>
    <s v="N"/>
    <s v="-"/>
    <s v="-"/>
    <s v="莫然"/>
    <n v="20"/>
    <s v="-"/>
    <n v="101"/>
    <n v="1007"/>
    <n v="2"/>
    <s v="Material document 5028310678 posted by bapi"/>
    <n v="0"/>
    <d v="2024-12-16T13:23:36"/>
    <m/>
  </r>
  <r>
    <s v="NWE1"/>
    <n v="5821226750"/>
    <x v="154"/>
    <x v="1"/>
    <n v="3612"/>
    <s v="-"/>
    <s v="PC"/>
    <n v="5028310672"/>
    <s v="ACNJ"/>
    <s v="KEYPAD"/>
    <s v="VCN0034952"/>
    <s v="利源"/>
    <s v="EXR1"/>
    <d v="2024-12-16T13:22:15"/>
    <s v="-"/>
    <s v="N"/>
    <s v="-"/>
    <s v="-"/>
    <s v="莫然"/>
    <n v="50"/>
    <s v="-"/>
    <n v="101"/>
    <n v="1007"/>
    <n v="2"/>
    <s v="Material document 5028310672 posted by bapi"/>
    <n v="0"/>
    <d v="2024-12-16T13:22:16"/>
    <m/>
  </r>
  <r>
    <s v="NWE1"/>
    <n v="5821225361"/>
    <x v="154"/>
    <x v="1"/>
    <n v="19648"/>
    <s v="-"/>
    <s v="PC"/>
    <n v="5028312624"/>
    <s v="ACNJ"/>
    <s v="KEYPAD"/>
    <s v="VCN0034952"/>
    <s v="利源"/>
    <s v="EXR1"/>
    <d v="2024-12-16T13:36:31"/>
    <s v="-"/>
    <s v="N"/>
    <s v="-"/>
    <s v="-"/>
    <s v="莫然"/>
    <n v="80"/>
    <s v="-"/>
    <n v="101"/>
    <n v="1007"/>
    <n v="2"/>
    <s v="Material document 5028312624 posted by bapi"/>
    <n v="8"/>
    <d v="2024-12-16T18:04:55"/>
    <m/>
  </r>
  <r>
    <s v="NWE1"/>
    <n v="5821228322"/>
    <x v="154"/>
    <x v="1"/>
    <n v="1940"/>
    <s v="-"/>
    <s v="PC"/>
    <n v="5028312627"/>
    <s v="ACNJ"/>
    <s v="KEYPAD"/>
    <s v="VCN0034952"/>
    <s v="利源"/>
    <s v="EXR1"/>
    <d v="2024-12-16T18:05:47"/>
    <s v="-"/>
    <s v="N"/>
    <s v="-"/>
    <s v="-"/>
    <s v="莫然"/>
    <n v="80"/>
    <s v="-"/>
    <n v="101"/>
    <n v="1007"/>
    <n v="2"/>
    <s v="Material document 5028312627 posted by bapi"/>
    <n v="0"/>
    <d v="2024-12-16T18:05:48"/>
    <m/>
  </r>
  <r>
    <s v="NWE1"/>
    <n v="5821225363"/>
    <x v="155"/>
    <x v="1"/>
    <n v="657"/>
    <s v="-"/>
    <s v="PC"/>
    <n v="5028310665"/>
    <s v="ACNJ"/>
    <s v="PLASTIC, UPPER CRADLE"/>
    <s v="VCN0034952"/>
    <s v="利源"/>
    <s v="EXR1"/>
    <d v="2024-12-16T13:19:40"/>
    <s v="-"/>
    <s v="N"/>
    <s v="-"/>
    <s v="-"/>
    <s v="莫然"/>
    <n v="40"/>
    <s v="-"/>
    <n v="101"/>
    <n v="1007"/>
    <n v="2"/>
    <s v="Material document 5028310665 posted by bapi"/>
    <n v="4"/>
    <d v="2024-12-16T13:19:49"/>
    <m/>
  </r>
  <r>
    <s v="NWE1"/>
    <n v="5821225363"/>
    <x v="155"/>
    <x v="1"/>
    <n v="13743"/>
    <s v="-"/>
    <s v="PC"/>
    <n v="5028310670"/>
    <s v="ACNJ"/>
    <s v="PLASTIC, UPPER CRADLE"/>
    <s v="VCN0034952"/>
    <s v="利源"/>
    <s v="EXR1"/>
    <d v="2024-12-16T13:19:48"/>
    <s v="-"/>
    <s v="N"/>
    <s v="-"/>
    <s v="-"/>
    <s v="莫然"/>
    <n v="30"/>
    <s v="-"/>
    <n v="101"/>
    <n v="1007"/>
    <n v="2"/>
    <s v="Material document 5028310670 posted by bapi"/>
    <n v="4"/>
    <d v="2024-12-16T13:20:50"/>
    <m/>
  </r>
  <r>
    <s v="NWE1"/>
    <n v="5821225363"/>
    <x v="156"/>
    <x v="1"/>
    <n v="9584"/>
    <s v="-"/>
    <s v="PC"/>
    <n v="5028310667"/>
    <s v="ACNJ"/>
    <s v="PLASTIC, LOWER CRADLE"/>
    <s v="VCN0034952"/>
    <s v="利源"/>
    <s v="EXR1"/>
    <d v="2024-12-16T13:20:17"/>
    <s v="-"/>
    <s v="N"/>
    <s v="-"/>
    <s v="-"/>
    <s v="莫然"/>
    <n v="60"/>
    <s v="-"/>
    <n v="101"/>
    <n v="1007"/>
    <n v="2"/>
    <s v="Material document 5028310667 posted by bapi"/>
    <n v="0"/>
    <d v="2024-12-16T13:20:17"/>
    <m/>
  </r>
  <r>
    <s v="NWE1"/>
    <n v="5821225363"/>
    <x v="156"/>
    <x v="1"/>
    <n v="4816"/>
    <s v="-"/>
    <s v="PC"/>
    <n v="5028310668"/>
    <s v="ACNJ"/>
    <s v="PLASTIC, LOWER CRADLE"/>
    <s v="VCN0034952"/>
    <s v="利源"/>
    <s v="EXR1"/>
    <d v="2024-12-16T13:20:36"/>
    <s v="-"/>
    <s v="N"/>
    <s v="-"/>
    <s v="-"/>
    <s v="莫然"/>
    <n v="50"/>
    <s v="-"/>
    <n v="101"/>
    <n v="1007"/>
    <n v="2"/>
    <s v="Material document 5028310668 posted by bapi"/>
    <n v="0"/>
    <d v="2024-12-16T13:20:36"/>
    <m/>
  </r>
  <r>
    <s v="NWE1"/>
    <n v="5921396436"/>
    <x v="157"/>
    <x v="1"/>
    <n v="7840"/>
    <s v="-"/>
    <s v="PC"/>
    <n v="5028312001"/>
    <s v="ACNJ"/>
    <s v="NUMBER KEY"/>
    <s v="VCN0000024"/>
    <s v="鴻富錦"/>
    <s v="DXSA"/>
    <d v="2024-12-16T16:11:35"/>
    <s v="-"/>
    <s v="N"/>
    <s v="-"/>
    <s v="-"/>
    <s v="莫然"/>
    <n v="10"/>
    <s v="-"/>
    <n v="101"/>
    <n v="1001"/>
    <n v="2"/>
    <s v="Material document 5028312001 posted by bapi"/>
    <n v="0"/>
    <d v="2024-12-16T16:11:42"/>
    <m/>
  </r>
  <r>
    <s v="NWE1"/>
    <n v="5821235585"/>
    <x v="158"/>
    <x v="1"/>
    <n v="922"/>
    <s v="-"/>
    <s v="PC"/>
    <n v="5028313382"/>
    <s v="ACNJ"/>
    <s v="PC+3M467，BLACK"/>
    <s v="VCN0034464"/>
    <s v="沃頓"/>
    <s v="EBR1"/>
    <d v="2024-12-16T21:25:40"/>
    <s v="-"/>
    <s v="N"/>
    <s v="-"/>
    <s v="-"/>
    <s v="黃金耀"/>
    <n v="10"/>
    <s v="-"/>
    <n v="101"/>
    <n v="1007"/>
    <n v="2"/>
    <s v="Material document 5028313382 posted by bapi"/>
    <n v="0"/>
    <d v="2024-12-16T21:25:41"/>
    <m/>
  </r>
  <r>
    <s v="NWE1"/>
    <n v="5821231380"/>
    <x v="159"/>
    <x v="1"/>
    <n v="135"/>
    <s v="-"/>
    <s v="PC"/>
    <n v="5028309457"/>
    <s v="ACNJ"/>
    <s v="LBL,IM 48P T1/E1, NCS4200"/>
    <s v="VCN0021551"/>
    <s v="正峰"/>
    <s v="DBR1"/>
    <d v="2024-12-16T08:32:06"/>
    <s v="-"/>
    <s v="N"/>
    <s v="-"/>
    <s v="-"/>
    <s v="王改豔"/>
    <n v="70"/>
    <s v="-"/>
    <n v="101"/>
    <n v="1006"/>
    <n v="2"/>
    <s v="Material document 5028309457 posted by bapi"/>
    <n v="0"/>
    <d v="2024-12-16T08:32:07"/>
    <m/>
  </r>
  <r>
    <s v="NWE1"/>
    <n v="5821232853"/>
    <x v="159"/>
    <x v="1"/>
    <n v="198"/>
    <s v="-"/>
    <s v="PC"/>
    <n v="5028309459"/>
    <s v="ACNJ"/>
    <s v="LBL,IM 48P T1/E1, NCS4200"/>
    <s v="VCN0021551"/>
    <s v="正峰"/>
    <s v="DBR1"/>
    <d v="2024-12-16T08:32:38"/>
    <s v="-"/>
    <s v="N"/>
    <s v="-"/>
    <s v="-"/>
    <s v="王改豔"/>
    <n v="120"/>
    <s v="-"/>
    <n v="101"/>
    <n v="1006"/>
    <n v="2"/>
    <s v="Material document 5028309459 posted by bapi"/>
    <n v="0"/>
    <d v="2024-12-16T08:32:39"/>
    <m/>
  </r>
  <r>
    <s v="NWE1"/>
    <n v="5821232863"/>
    <x v="160"/>
    <x v="1"/>
    <n v="50"/>
    <n v="0.65"/>
    <s v="PC"/>
    <n v="5028309462"/>
    <s v="ACNJ"/>
    <s v="LBL, PSU SERIES, NCS"/>
    <s v="VCN0021551"/>
    <s v="正峰"/>
    <s v="DBR1"/>
    <d v="2024-12-16T08:33:07"/>
    <d v="2024-12-17T00:00:00"/>
    <s v="Y"/>
    <s v="合格"/>
    <s v="于慶科"/>
    <s v="王改豔"/>
    <n v="100"/>
    <s v="-"/>
    <n v="101"/>
    <n v="1006"/>
    <n v="2"/>
    <s v="Material document 5028309462 posted by bapi"/>
    <n v="0"/>
    <d v="2024-12-16T08:33:07"/>
    <m/>
  </r>
  <r>
    <s v="NWE1"/>
    <n v="5821229778"/>
    <x v="161"/>
    <x v="1"/>
    <n v="2000"/>
    <n v="0.65"/>
    <s v="PC"/>
    <n v="5028309426"/>
    <s v="ACNJ"/>
    <s v="LBL,I/O,REAR,COASTAL FOG"/>
    <s v="VCN0021551"/>
    <s v="正峰"/>
    <s v="DBR1"/>
    <d v="2024-12-16T08:28:02"/>
    <d v="2024-12-17T00:00:00"/>
    <s v="Y"/>
    <s v="合格"/>
    <s v="于慶科"/>
    <s v="王改豔"/>
    <n v="170"/>
    <s v="-"/>
    <n v="101"/>
    <n v="1006"/>
    <n v="2"/>
    <s v="Material document 5028309426 posted by bapi"/>
    <n v="0"/>
    <d v="2024-12-16T08:28:03"/>
    <m/>
  </r>
  <r>
    <s v="NWE1"/>
    <n v="5821228329"/>
    <x v="161"/>
    <x v="1"/>
    <n v="12"/>
    <n v="0.65"/>
    <s v="PC"/>
    <n v="5028309429"/>
    <s v="ACNJ"/>
    <s v="LBL,I/O,REAR,COASTAL FOG"/>
    <s v="VCN0021551"/>
    <s v="正峰"/>
    <s v="DBR1"/>
    <d v="2024-12-16T08:28:29"/>
    <d v="2024-12-17T00:00:00"/>
    <s v="Y"/>
    <s v="合格"/>
    <s v="于慶科"/>
    <s v="王改豔"/>
    <n v="40"/>
    <s v="-"/>
    <n v="101"/>
    <n v="1006"/>
    <n v="2"/>
    <s v="Material document 5028309429 posted by bapi"/>
    <n v="0"/>
    <d v="2024-12-16T08:28:30"/>
    <m/>
  </r>
  <r>
    <s v="NWE1"/>
    <n v="5821235297"/>
    <x v="162"/>
    <x v="1"/>
    <n v="7"/>
    <n v="0.65"/>
    <s v="PC"/>
    <n v="5028309465"/>
    <s v="ACNH"/>
    <s v="LBL,OVERLAY,PSU,EPCOT"/>
    <s v="VCN0021551"/>
    <s v="正峰"/>
    <s v="DBR1"/>
    <d v="2024-12-16T08:33:47"/>
    <d v="2024-12-17T00:00:00"/>
    <s v="Y"/>
    <s v="合格"/>
    <s v="于慶科"/>
    <s v="王改豔"/>
    <n v="10"/>
    <s v="-"/>
    <n v="101"/>
    <n v="1006"/>
    <n v="2"/>
    <s v="Material document 5028309465 posted by bapi"/>
    <n v="0"/>
    <d v="2024-12-16T08:33:48"/>
    <m/>
  </r>
  <r>
    <s v="NWE1"/>
    <n v="5821232853"/>
    <x v="163"/>
    <x v="1"/>
    <n v="50"/>
    <n v="0.65"/>
    <s v="PC"/>
    <n v="5028309421"/>
    <s v="ACNJ"/>
    <s v="LBL,IM 8T1E1 FACEPLATE,RUDY"/>
    <s v="VCN0021551"/>
    <s v="正峰"/>
    <s v="DBR1"/>
    <d v="2024-12-16T08:27:01"/>
    <d v="2024-12-17T00:00:00"/>
    <s v="Y"/>
    <s v="合格"/>
    <s v="于慶科"/>
    <s v="王改豔"/>
    <n v="170"/>
    <s v="-"/>
    <n v="101"/>
    <n v="1006"/>
    <n v="2"/>
    <s v="Material document 5028309421 posted by bapi"/>
    <n v="0"/>
    <d v="2024-12-16T08:27:02"/>
    <m/>
  </r>
  <r>
    <s v="NWE1"/>
    <n v="5821229765"/>
    <x v="163"/>
    <x v="1"/>
    <n v="250"/>
    <n v="0.65"/>
    <s v="PC"/>
    <n v="5028309424"/>
    <s v="ACNJ"/>
    <s v="LBL,IM 8T1E1 FACEPLATE,RUDY"/>
    <s v="VCN0021551"/>
    <s v="正峰"/>
    <s v="DBR1"/>
    <d v="2024-12-16T08:27:28"/>
    <d v="2024-12-17T00:00:00"/>
    <s v="Y"/>
    <s v="合格"/>
    <s v="于慶科"/>
    <s v="王改豔"/>
    <n v="50"/>
    <s v="-"/>
    <n v="101"/>
    <n v="1006"/>
    <n v="2"/>
    <s v="Material document 5028309424 posted by bapi"/>
    <n v="0"/>
    <d v="2024-12-16T08:27:28"/>
    <m/>
  </r>
  <r>
    <s v="NWE1"/>
    <n v="5821235225"/>
    <x v="164"/>
    <x v="1"/>
    <n v="364"/>
    <s v="-"/>
    <s v="PC"/>
    <n v="5028312933"/>
    <s v="ACNH"/>
    <s v="TFG , FOAM GRAPHITE, SFP , ARATA"/>
    <s v="VCN0021470"/>
    <s v="HFC"/>
    <s v="EBR1"/>
    <d v="2024-12-16T19:12:55"/>
    <s v="-"/>
    <s v="N"/>
    <s v="-"/>
    <s v="-"/>
    <s v="王改豔"/>
    <n v="10"/>
    <s v="-"/>
    <n v="101"/>
    <n v="1007"/>
    <n v="2"/>
    <s v="Material document 5028312933 posted by bapi"/>
    <n v="0"/>
    <d v="2024-12-16T19:12:56"/>
    <m/>
  </r>
  <r>
    <s v="NWE1"/>
    <n v="5821235585"/>
    <x v="165"/>
    <x v="1"/>
    <n v="162"/>
    <s v="-"/>
    <s v="PC"/>
    <n v="5028313386"/>
    <s v="ACNJ"/>
    <s v="GASKET,EMI,FOAMBASE,BASE FRONT-TOP,TABEI"/>
    <s v="VCN0034464"/>
    <s v="沃頓"/>
    <s v="EBR1"/>
    <d v="2024-12-16T21:26:13"/>
    <s v="-"/>
    <s v="N"/>
    <s v="-"/>
    <s v="-"/>
    <s v="黃金耀"/>
    <n v="60"/>
    <s v="-"/>
    <n v="101"/>
    <n v="1007"/>
    <n v="2"/>
    <s v="Material document 5028313386 posted by bapi"/>
    <n v="0"/>
    <d v="2024-12-16T21:26:14"/>
    <m/>
  </r>
  <r>
    <s v="NWE1"/>
    <n v="5821235585"/>
    <x v="166"/>
    <x v="1"/>
    <n v="95"/>
    <s v="-"/>
    <s v="PC"/>
    <n v="5028313389"/>
    <s v="ACNJ"/>
    <s v="GASKET,EMI,FOAMBASE,BASE FRONT-TOP,TABEI"/>
    <s v="VCN0034464"/>
    <s v="沃頓"/>
    <s v="EBR1"/>
    <d v="2024-12-16T21:26:41"/>
    <s v="-"/>
    <s v="N"/>
    <s v="-"/>
    <s v="-"/>
    <s v="黃金耀"/>
    <n v="70"/>
    <s v="-"/>
    <n v="101"/>
    <n v="1007"/>
    <n v="2"/>
    <s v="Material document 5028313389 posted by bapi"/>
    <n v="0"/>
    <d v="2024-12-16T21:26:42"/>
    <m/>
  </r>
  <r>
    <s v="NWE1"/>
    <n v="5821235585"/>
    <x v="167"/>
    <x v="1"/>
    <n v="81"/>
    <s v="-"/>
    <s v="PC"/>
    <n v="5028313391"/>
    <s v="ACNJ"/>
    <s v="GASKET,EMI,FOAMBASE,BASE FRONT-TOP,TABEI"/>
    <s v="VCN0034464"/>
    <s v="沃頓"/>
    <s v="EBR1"/>
    <d v="2024-12-16T21:26:57"/>
    <s v="-"/>
    <s v="N"/>
    <s v="-"/>
    <s v="-"/>
    <s v="黃金耀"/>
    <n v="80"/>
    <s v="-"/>
    <n v="101"/>
    <n v="1007"/>
    <n v="2"/>
    <s v="Material document 5028313391 posted by bapi"/>
    <n v="0"/>
    <d v="2024-12-16T21:26:58"/>
    <m/>
  </r>
  <r>
    <s v="NWE1"/>
    <n v="5821235585"/>
    <x v="168"/>
    <x v="1"/>
    <n v="81"/>
    <s v="-"/>
    <s v="PC"/>
    <n v="5028313403"/>
    <s v="ACNJ"/>
    <s v="GASKET H=0.06&quot;,L=4.0&quot;"/>
    <s v="VCN0034464"/>
    <s v="沃頓"/>
    <s v="EBR1"/>
    <d v="2024-12-16T21:28:22"/>
    <s v="-"/>
    <s v="N"/>
    <s v="-"/>
    <s v="-"/>
    <s v="黃金耀"/>
    <n v="90"/>
    <s v="-"/>
    <n v="101"/>
    <n v="1007"/>
    <n v="2"/>
    <s v="Material document 5028313403 posted by bapi"/>
    <n v="0"/>
    <d v="2024-12-16T21:28:23"/>
    <m/>
  </r>
  <r>
    <s v="NWE1"/>
    <n v="5821235585"/>
    <x v="169"/>
    <x v="1"/>
    <n v="162"/>
    <s v="-"/>
    <s v="PC"/>
    <n v="5028313406"/>
    <s v="ACNJ"/>
    <s v="GASKET H=0.08&quot;,L=4.50&quot;"/>
    <s v="VCN0034464"/>
    <s v="沃頓"/>
    <s v="EBR1"/>
    <d v="2024-12-16T21:28:47"/>
    <s v="-"/>
    <s v="N"/>
    <s v="-"/>
    <s v="-"/>
    <s v="黃金耀"/>
    <n v="100"/>
    <s v="-"/>
    <n v="101"/>
    <n v="1007"/>
    <n v="2"/>
    <s v="Material document 5028313406 posted by bapi"/>
    <n v="0"/>
    <d v="2024-12-16T21:28:47"/>
    <m/>
  </r>
  <r>
    <s v="NWE1"/>
    <n v="5821235585"/>
    <x v="170"/>
    <x v="1"/>
    <n v="81"/>
    <s v="-"/>
    <s v="PC"/>
    <n v="5028313410"/>
    <s v="ACNJ"/>
    <s v="GASKET H=0.06&quot;,L=7.0&quot;"/>
    <s v="VCN0034464"/>
    <s v="沃頓"/>
    <s v="EBR1"/>
    <d v="2024-12-16T21:29:18"/>
    <s v="-"/>
    <s v="N"/>
    <s v="-"/>
    <s v="-"/>
    <s v="黃金耀"/>
    <n v="110"/>
    <s v="-"/>
    <n v="101"/>
    <n v="1007"/>
    <n v="2"/>
    <s v="Material document 5028313410 posted by bapi"/>
    <n v="0"/>
    <d v="2024-12-16T21:29:19"/>
    <m/>
  </r>
  <r>
    <s v="NWE1"/>
    <n v="5700092364"/>
    <x v="171"/>
    <x v="1"/>
    <n v="182"/>
    <s v="-"/>
    <s v="PC"/>
    <n v="5028309538"/>
    <s v="ACNJ"/>
    <s v="PCA,DBRD,CORTINA, SPINE, DAUGHTER CARD,"/>
    <s v="VSG0000018"/>
    <s v="公用代碼"/>
    <s v="DBSZ"/>
    <d v="2024-12-16T08:38:51"/>
    <s v="-"/>
    <s v="N"/>
    <s v="-"/>
    <s v="-"/>
    <s v="王改豔"/>
    <n v="20"/>
    <s v="-"/>
    <n v="101"/>
    <n v="1002"/>
    <n v="2"/>
    <s v="Material document 5028309538 posted by bapi"/>
    <n v="6"/>
    <d v="2024-12-16T08:45:44"/>
    <m/>
  </r>
  <r>
    <s v="NWE1"/>
    <n v="5700092364"/>
    <x v="172"/>
    <x v="1"/>
    <n v="242"/>
    <s v="-"/>
    <s v="PC"/>
    <n v="5028309542"/>
    <s v="ACNJ"/>
    <s v="PCA,DBRD,CORTINA, SPINE, DAUGHTER CARD,"/>
    <s v="VSG0000018"/>
    <s v="公用代碼"/>
    <s v="DBSZ"/>
    <d v="2024-12-16T08:40:10"/>
    <s v="-"/>
    <s v="N"/>
    <s v="-"/>
    <s v="-"/>
    <s v="王改豔"/>
    <n v="40"/>
    <s v="-"/>
    <n v="101"/>
    <n v="1002"/>
    <n v="2"/>
    <s v="Material document 5028309542 posted by bapi"/>
    <n v="6"/>
    <d v="2024-12-16T08:47:47"/>
    <m/>
  </r>
  <r>
    <s v="NWE1"/>
    <n v="5700092364"/>
    <x v="173"/>
    <x v="1"/>
    <n v="527"/>
    <s v="-"/>
    <s v="PC"/>
    <n v="5028309543"/>
    <s v="ACNJ"/>
    <s v="PCA,MBRD ,BONANZA"/>
    <s v="VSG0000018"/>
    <s v="公用代碼"/>
    <s v="DBSZ"/>
    <d v="2024-12-16T08:39:10"/>
    <s v="-"/>
    <s v="N"/>
    <s v="-"/>
    <s v="-"/>
    <s v="王改豔"/>
    <n v="30"/>
    <s v="-"/>
    <n v="101"/>
    <n v="1002"/>
    <n v="2"/>
    <s v="Material document 5028309543 posted by bapi"/>
    <n v="7"/>
    <d v="2024-12-16T08:47:47"/>
    <m/>
  </r>
  <r>
    <s v="NWE1"/>
    <n v="5700092364"/>
    <x v="174"/>
    <x v="1"/>
    <n v="247"/>
    <s v="-"/>
    <s v="PC"/>
    <n v="5028309536"/>
    <s v="ACNJ"/>
    <s v="PCA,MBRD,MT ROSE(73-16538-01_ASM_ASM)"/>
    <s v="VSG0000018"/>
    <s v="公用代碼"/>
    <s v="DBSZ"/>
    <d v="2024-12-16T08:37:40"/>
    <s v="-"/>
    <s v="N"/>
    <s v="-"/>
    <s v="-"/>
    <s v="王改豔"/>
    <n v="10"/>
    <s v="-"/>
    <n v="101"/>
    <n v="1002"/>
    <n v="2"/>
    <s v="Material document 5028309536 posted by bapi"/>
    <n v="7"/>
    <d v="2024-12-16T08:44:43"/>
    <m/>
  </r>
  <r>
    <s v="NWE1"/>
    <n v="5821231315"/>
    <x v="175"/>
    <x v="1"/>
    <n v="989"/>
    <s v="-"/>
    <s v="PC"/>
    <n v="5028313277"/>
    <s v="ACNJ"/>
    <s v="HINGE,CONT,1.25 OW,DRESS PANEL,N16E"/>
    <s v="VCN0024500"/>
    <s v="再豐達"/>
    <s v="EBR1"/>
    <d v="2024-12-16T21:07:24"/>
    <s v="-"/>
    <s v="N"/>
    <s v="-"/>
    <s v="-"/>
    <s v="黃金耀"/>
    <n v="20"/>
    <s v="-"/>
    <n v="101"/>
    <n v="1007"/>
    <n v="2"/>
    <s v="Material document 5028313277 posted by bapi"/>
    <n v="0"/>
    <d v="2024-12-16T21:07:25"/>
    <m/>
  </r>
  <r>
    <s v="NWE1"/>
    <n v="5821234104"/>
    <x v="175"/>
    <x v="1"/>
    <n v="1000"/>
    <s v="-"/>
    <s v="PC"/>
    <n v="5028313279"/>
    <s v="ACNJ"/>
    <s v="HINGE,CONT,1.25 OW,DRESS PANEL,N16E"/>
    <s v="VCN0024500"/>
    <s v="再豐達"/>
    <s v="EBR1"/>
    <d v="2024-12-16T21:07:54"/>
    <s v="-"/>
    <s v="N"/>
    <s v="-"/>
    <s v="-"/>
    <s v="黃金耀"/>
    <n v="20"/>
    <s v="-"/>
    <n v="101"/>
    <n v="1007"/>
    <n v="2"/>
    <s v="Material document 5028313279 posted by bapi"/>
    <n v="0"/>
    <d v="2024-12-16T21:07:55"/>
    <m/>
  </r>
  <r>
    <s v="NWE1"/>
    <n v="5821226648"/>
    <x v="176"/>
    <x v="1"/>
    <n v="1783"/>
    <s v="-"/>
    <s v="PC"/>
    <n v="5028309388"/>
    <s v="ACNJ"/>
    <s v="GASKET,SHIELD,1.665LX0.325WIN,BECU,EMI"/>
    <s v="VHK0010806"/>
    <s v="萊爾德"/>
    <s v="DBR1"/>
    <d v="2024-12-16T08:23:50"/>
    <s v="-"/>
    <s v="N"/>
    <s v="-"/>
    <s v="-"/>
    <s v="王改豔"/>
    <n v="170"/>
    <s v="-"/>
    <n v="101"/>
    <n v="1010"/>
    <n v="2"/>
    <s v="Material document 5028309388 posted by bapi"/>
    <n v="0"/>
    <d v="2024-12-16T08:23:51"/>
    <m/>
  </r>
  <r>
    <s v="NWE1"/>
    <n v="5821228088"/>
    <x v="176"/>
    <x v="1"/>
    <n v="1082"/>
    <s v="-"/>
    <s v="PC"/>
    <n v="5028309391"/>
    <s v="ACNJ"/>
    <s v="GASKET,SHIELD,1.665LX0.325WIN,BECU,EMI"/>
    <s v="VHK0010806"/>
    <s v="萊爾德"/>
    <s v="DBR1"/>
    <d v="2024-12-16T08:24:46"/>
    <s v="-"/>
    <s v="N"/>
    <s v="-"/>
    <s v="-"/>
    <s v="王改豔"/>
    <n v="120"/>
    <s v="-"/>
    <n v="101"/>
    <n v="1010"/>
    <n v="2"/>
    <s v="Material document 5028309391 posted by bapi"/>
    <n v="0"/>
    <d v="2024-12-16T08:24:47"/>
    <m/>
  </r>
  <r>
    <s v="NWE1"/>
    <n v="5821226648"/>
    <x v="176"/>
    <x v="1"/>
    <n v="500"/>
    <s v="-"/>
    <s v="PC"/>
    <n v="5028309436"/>
    <s v="ACNJ"/>
    <s v="GASKET,SHIELD,1.665LX0.325WIN,BECU,EMI"/>
    <s v="VHK0010806"/>
    <s v="萊爾德"/>
    <s v="DBR1"/>
    <d v="2024-12-16T08:29:56"/>
    <s v="-"/>
    <s v="N"/>
    <s v="-"/>
    <s v="-"/>
    <s v="王改豔"/>
    <n v="180"/>
    <s v="-"/>
    <n v="101"/>
    <n v="1010"/>
    <n v="2"/>
    <s v="Material document 5028309436 posted by bapi"/>
    <n v="0"/>
    <d v="2024-12-16T08:29:57"/>
    <m/>
  </r>
  <r>
    <s v="NWE1"/>
    <n v="5821226648"/>
    <x v="177"/>
    <x v="1"/>
    <n v="500"/>
    <s v="-"/>
    <s v="PC"/>
    <n v="5028309411"/>
    <s v="ACNJ"/>
    <s v="GASKET,FOF,EMI,0.25&quot;W,7.48&quot;L,0.05&quot;H,D-SH"/>
    <s v="VHK0010806"/>
    <s v="萊爾德"/>
    <s v="DBR1"/>
    <d v="2024-12-16T08:25:18"/>
    <s v="-"/>
    <s v="N"/>
    <s v="-"/>
    <s v="-"/>
    <s v="王改豔"/>
    <n v="60"/>
    <s v="-"/>
    <n v="101"/>
    <n v="1010"/>
    <n v="2"/>
    <s v="Material document 5028309411 posted by bapi"/>
    <n v="0"/>
    <d v="2024-12-16T08:25:18"/>
    <m/>
  </r>
  <r>
    <s v="NWE1"/>
    <n v="5821228090"/>
    <x v="177"/>
    <x v="1"/>
    <n v="500"/>
    <s v="-"/>
    <s v="PC"/>
    <n v="5028309452"/>
    <s v="ACNJ"/>
    <s v="GASKET,FOF,EMI,0.25&quot;W,7.48&quot;L,0.05&quot;H,D-SH"/>
    <s v="VHK0010806"/>
    <s v="萊爾德"/>
    <s v="DBR1"/>
    <d v="2024-12-16T08:30:20"/>
    <s v="-"/>
    <s v="N"/>
    <s v="-"/>
    <s v="-"/>
    <s v="王改豔"/>
    <n v="60"/>
    <s v="-"/>
    <n v="101"/>
    <n v="1010"/>
    <n v="2"/>
    <s v="Material document 5028309452 posted by bapi"/>
    <n v="4"/>
    <d v="2024-12-16T08:30:51"/>
    <m/>
  </r>
  <r>
    <s v="NWE1"/>
    <n v="5821224978"/>
    <x v="178"/>
    <x v="1"/>
    <n v="1000"/>
    <s v="-"/>
    <s v="PC"/>
    <n v="5028309412"/>
    <s v="ACNJ"/>
    <s v="SHIELDING GASKET"/>
    <s v="VHK0010806"/>
    <s v="萊爾德"/>
    <s v="DBR1"/>
    <d v="2024-12-16T08:25:39"/>
    <s v="-"/>
    <s v="N"/>
    <s v="-"/>
    <s v="-"/>
    <s v="王改豔"/>
    <n v="30"/>
    <s v="-"/>
    <n v="101"/>
    <n v="1010"/>
    <n v="2"/>
    <s v="Material document 5028309412 posted by bapi"/>
    <n v="0"/>
    <d v="2024-12-16T08:25:40"/>
    <m/>
  </r>
  <r>
    <s v="NWE1"/>
    <n v="5821226648"/>
    <x v="178"/>
    <x v="1"/>
    <n v="1000"/>
    <s v="-"/>
    <s v="PC"/>
    <n v="5028309453"/>
    <s v="ACNJ"/>
    <s v="SHIELDING GASKET"/>
    <s v="VHK0010806"/>
    <s v="萊爾德"/>
    <s v="DBR1"/>
    <d v="2024-12-16T08:31:01"/>
    <s v="-"/>
    <s v="N"/>
    <s v="-"/>
    <s v="-"/>
    <s v="王改豔"/>
    <n v="40"/>
    <s v="-"/>
    <n v="101"/>
    <n v="1010"/>
    <n v="2"/>
    <s v="Material document 5028309453 posted by bapi"/>
    <n v="0"/>
    <d v="2024-12-16T08:31:02"/>
    <m/>
  </r>
  <r>
    <s v="NWE1"/>
    <n v="5821224987"/>
    <x v="179"/>
    <x v="1"/>
    <n v="16560"/>
    <s v="-"/>
    <s v="PC"/>
    <n v="5028309454"/>
    <s v="ACNJ"/>
    <s v="GASKET,BECU,EMI,.32"/>
    <s v="VHK0010806"/>
    <s v="萊爾德"/>
    <s v="DBR1"/>
    <d v="2024-12-16T08:31:25"/>
    <s v="-"/>
    <s v="N"/>
    <s v="-"/>
    <s v="-"/>
    <s v="王改豔"/>
    <n v="10"/>
    <s v="-"/>
    <n v="101"/>
    <n v="1010"/>
    <n v="2"/>
    <s v="Material document 5028309454 posted by bapi"/>
    <n v="0"/>
    <d v="2024-12-16T08:31:26"/>
    <m/>
  </r>
  <r>
    <s v="NWE1"/>
    <n v="5821235502"/>
    <x v="180"/>
    <x v="1"/>
    <n v="456"/>
    <s v="-"/>
    <s v="KG"/>
    <n v="5028312451"/>
    <s v="ACNJ"/>
    <s v="CRS T1.2*W274.8(+/-0.25)*COIL P=43"/>
    <s v="VCN0017633"/>
    <s v="定榮"/>
    <s v="ECR1"/>
    <d v="2024-12-16T17:05:48"/>
    <s v="-"/>
    <s v="N"/>
    <s v="-"/>
    <s v="-"/>
    <s v="王青青"/>
    <n v="60"/>
    <s v="-"/>
    <n v="101"/>
    <n v="1007"/>
    <n v="2"/>
    <s v="Material document 5028312451 posted by bapi"/>
    <n v="0"/>
    <d v="2024-12-16T17:05:50"/>
    <m/>
  </r>
  <r>
    <s v="NWE1"/>
    <n v="5821235410"/>
    <x v="181"/>
    <x v="1"/>
    <n v="184"/>
    <s v="-"/>
    <s v="KG"/>
    <n v="5028312414"/>
    <s v="ACNJ"/>
    <s v="CRS T=1.2,90MM *COIL (28MM/STEP)"/>
    <s v="VCN0017633"/>
    <s v="定榮"/>
    <s v="ECR1"/>
    <d v="2024-12-16T16:59:30"/>
    <s v="-"/>
    <s v="N"/>
    <s v="-"/>
    <s v="-"/>
    <s v="王青青"/>
    <n v="40"/>
    <s v="-"/>
    <n v="101"/>
    <n v="1007"/>
    <n v="2"/>
    <s v="Material document 5028312414 posted by bapi"/>
    <n v="0"/>
    <d v="2024-12-16T16:59:31"/>
    <m/>
  </r>
  <r>
    <s v="NWE1"/>
    <n v="5821235410"/>
    <x v="182"/>
    <x v="1"/>
    <n v="1026"/>
    <s v="-"/>
    <s v="KG"/>
    <n v="5028312416"/>
    <s v="ACNJ"/>
    <s v="CRS T1.2*W120*COIL(步距42)"/>
    <s v="VCN0017633"/>
    <s v="定榮"/>
    <s v="ECR1"/>
    <d v="2024-12-16T17:00:23"/>
    <s v="-"/>
    <s v="N"/>
    <s v="-"/>
    <s v="-"/>
    <s v="王青青"/>
    <n v="50"/>
    <s v="-"/>
    <n v="101"/>
    <n v="1007"/>
    <n v="2"/>
    <s v="Material document 5028312416 posted by bapi"/>
    <n v="0"/>
    <d v="2024-12-16T17:00:23"/>
    <m/>
  </r>
  <r>
    <s v="NWE1"/>
    <n v="5821235410"/>
    <x v="183"/>
    <x v="1"/>
    <n v="194"/>
    <s v="-"/>
    <s v="KG"/>
    <n v="5028312415"/>
    <s v="ACNJ"/>
    <s v="CRS T1.2*W92*COIL MM(P100)"/>
    <s v="VCN0017633"/>
    <s v="定榮"/>
    <s v="ECR1"/>
    <d v="2024-12-16T16:59:50"/>
    <s v="-"/>
    <s v="N"/>
    <s v="-"/>
    <s v="-"/>
    <s v="王青青"/>
    <n v="10"/>
    <s v="-"/>
    <n v="101"/>
    <n v="1007"/>
    <n v="2"/>
    <s v="Material document 5028312415 posted by bapi"/>
    <n v="0"/>
    <d v="2024-12-16T16:59:52"/>
    <m/>
  </r>
  <r>
    <s v="NWE1"/>
    <n v="5821235410"/>
    <x v="184"/>
    <x v="1"/>
    <n v="892"/>
    <s v="-"/>
    <s v="KG"/>
    <n v="5028312423"/>
    <s v="ACNJ"/>
    <s v="CRS T 1.2MM*W 374MM*COIL"/>
    <s v="VCN0017633"/>
    <s v="定榮"/>
    <s v="ECR1"/>
    <d v="2024-12-16T17:01:35"/>
    <s v="-"/>
    <s v="N"/>
    <s v="-"/>
    <s v="-"/>
    <s v="王青青"/>
    <n v="20"/>
    <s v="-"/>
    <n v="101"/>
    <n v="1007"/>
    <n v="2"/>
    <s v="Material document 5028312423 posted by bapi"/>
    <n v="0"/>
    <d v="2024-12-16T17:01:36"/>
    <m/>
  </r>
  <r>
    <s v="NWE1"/>
    <n v="5821235410"/>
    <x v="185"/>
    <x v="1"/>
    <n v="190"/>
    <s v="-"/>
    <s v="KG"/>
    <n v="5028312484"/>
    <s v="ACNJ"/>
    <s v="CRS T=1.5 W472 L632"/>
    <s v="VCN0017633"/>
    <s v="定榮"/>
    <s v="ECR1"/>
    <d v="2024-12-16T17:07:12"/>
    <s v="-"/>
    <s v="N"/>
    <s v="-"/>
    <s v="-"/>
    <s v="王青青"/>
    <n v="70"/>
    <s v="-"/>
    <n v="101"/>
    <n v="1007"/>
    <n v="2"/>
    <s v="Material document 5028312484 posted by bapi"/>
    <n v="0"/>
    <d v="2024-12-16T17:07:14"/>
    <m/>
  </r>
  <r>
    <s v="NWE1"/>
    <n v="5821235502"/>
    <x v="186"/>
    <x v="1"/>
    <n v="868"/>
    <s v="-"/>
    <s v="KG"/>
    <n v="5028312432"/>
    <s v="ACNJ"/>
    <s v="CRS T1.2*W205*COIL"/>
    <s v="VCN0017633"/>
    <s v="定榮"/>
    <s v="ECR1"/>
    <d v="2024-12-16T17:03:34"/>
    <s v="-"/>
    <s v="N"/>
    <s v="-"/>
    <s v="-"/>
    <s v="王青青"/>
    <n v="50"/>
    <s v="-"/>
    <n v="101"/>
    <n v="1007"/>
    <n v="2"/>
    <s v="Material document 5028312432 posted by bapi"/>
    <n v="0"/>
    <d v="2024-12-16T17:03:35"/>
    <m/>
  </r>
  <r>
    <s v="NWE1"/>
    <n v="5821235410"/>
    <x v="187"/>
    <x v="1"/>
    <n v="1046"/>
    <s v="-"/>
    <s v="KG"/>
    <n v="5028312405"/>
    <s v="ACNJ"/>
    <s v="CRS T1.2*W495*COIL (步距129)"/>
    <s v="VCN0017633"/>
    <s v="定榮"/>
    <s v="ECR3"/>
    <d v="2024-12-16T16:57:30"/>
    <s v="-"/>
    <s v="N"/>
    <s v="-"/>
    <s v="-"/>
    <s v="王青青"/>
    <n v="30"/>
    <s v="-"/>
    <n v="101"/>
    <n v="1007"/>
    <n v="2"/>
    <s v="Material document 5028312405 posted by bapi"/>
    <n v="0"/>
    <d v="2024-12-16T16:57:32"/>
    <m/>
  </r>
  <r>
    <s v="NWE1"/>
    <n v="5821235502"/>
    <x v="188"/>
    <x v="1"/>
    <n v="546"/>
    <s v="-"/>
    <s v="KG"/>
    <n v="5028312515"/>
    <s v="ACNJ"/>
    <s v="CRS T1.2*W475*1219"/>
    <s v="VCN0017633"/>
    <s v="定榮"/>
    <s v="ECR1"/>
    <d v="2024-12-16T17:10:42"/>
    <s v="-"/>
    <s v="N"/>
    <s v="-"/>
    <s v="-"/>
    <s v="王青青"/>
    <n v="20"/>
    <s v="-"/>
    <n v="101"/>
    <n v="1007"/>
    <n v="2"/>
    <s v="Material document 5028312515 posted by bapi"/>
    <n v="0"/>
    <d v="2024-12-16T17:10:43"/>
    <m/>
  </r>
  <r>
    <s v="NWE1"/>
    <n v="5821235410"/>
    <x v="189"/>
    <x v="1"/>
    <n v="616"/>
    <s v="-"/>
    <s v="KG"/>
    <n v="5028312507"/>
    <s v="ACNJ"/>
    <s v="CRS T1.2 W203±0.3 L363±0.3MM"/>
    <s v="VCN0017633"/>
    <s v="定榮"/>
    <s v="ECR1"/>
    <d v="2024-12-16T17:08:24"/>
    <s v="-"/>
    <s v="N"/>
    <s v="-"/>
    <s v="-"/>
    <s v="王青青"/>
    <n v="90"/>
    <s v="-"/>
    <n v="101"/>
    <n v="1007"/>
    <n v="2"/>
    <s v="Material document 5028312507 posted by bapi"/>
    <n v="0"/>
    <d v="2024-12-16T17:08:25"/>
    <m/>
  </r>
  <r>
    <s v="NWE1"/>
    <n v="5821235410"/>
    <x v="190"/>
    <x v="1"/>
    <n v="1119"/>
    <s v="-"/>
    <s v="KG"/>
    <n v="5028312500"/>
    <s v="ACNJ"/>
    <s v="CRS T1.2 W203±0.3 L370±0.3MM"/>
    <s v="VCN0017633"/>
    <s v="定榮"/>
    <s v="ECR1"/>
    <d v="2024-12-16T17:07:47"/>
    <s v="-"/>
    <s v="N"/>
    <s v="-"/>
    <s v="-"/>
    <s v="王青青"/>
    <n v="80"/>
    <s v="-"/>
    <n v="101"/>
    <n v="1007"/>
    <n v="2"/>
    <s v="Material document 5028312500 posted by bapi"/>
    <n v="0"/>
    <d v="2024-12-16T17:07:48"/>
    <m/>
  </r>
  <r>
    <s v="NWE1"/>
    <n v="5821235502"/>
    <x v="191"/>
    <x v="1"/>
    <n v="691"/>
    <s v="-"/>
    <s v="KG"/>
    <n v="5028312516"/>
    <s v="ACNJ"/>
    <s v="CRS T1.5*W480(+/-0.2)*L1219"/>
    <s v="VCN0017633"/>
    <s v="定榮"/>
    <s v="ECR1"/>
    <d v="2024-12-16T17:11:15"/>
    <s v="-"/>
    <s v="N"/>
    <s v="-"/>
    <s v="-"/>
    <s v="王青青"/>
    <n v="30"/>
    <s v="-"/>
    <n v="101"/>
    <n v="1007"/>
    <n v="2"/>
    <s v="Material document 5028312516 posted by bapi"/>
    <n v="0"/>
    <d v="2024-12-16T17:11:16"/>
    <m/>
  </r>
  <r>
    <s v="NWE1"/>
    <n v="5821235410"/>
    <x v="192"/>
    <x v="1"/>
    <n v="12026"/>
    <s v="-"/>
    <s v="KG"/>
    <n v="5028312406"/>
    <s v="ACNJ"/>
    <s v="CRS T1.5*W475 COIL P=156"/>
    <s v="VCN0017633"/>
    <s v="定榮"/>
    <s v="ECR3"/>
    <d v="2024-12-16T16:58:13"/>
    <s v="-"/>
    <s v="N"/>
    <s v="-"/>
    <s v="-"/>
    <s v="王青青"/>
    <n v="60"/>
    <s v="-"/>
    <n v="101"/>
    <n v="1007"/>
    <n v="2"/>
    <s v="Material document 5028312406 posted by bapi"/>
    <n v="0"/>
    <d v="2024-12-16T16:58:14"/>
    <m/>
  </r>
  <r>
    <s v="NWE1"/>
    <n v="5821235502"/>
    <x v="193"/>
    <x v="1"/>
    <n v="375"/>
    <s v="-"/>
    <s v="KG"/>
    <n v="5028312513"/>
    <s v="ACNJ"/>
    <s v="CRS T 1.0MM,W483MM,L1219MM"/>
    <s v="VCN0017633"/>
    <s v="定榮"/>
    <s v="ECR1"/>
    <d v="2024-12-16T17:10:05"/>
    <s v="-"/>
    <s v="N"/>
    <s v="-"/>
    <s v="-"/>
    <s v="王青青"/>
    <n v="10"/>
    <s v="-"/>
    <n v="101"/>
    <n v="1007"/>
    <n v="2"/>
    <s v="Material document 5028312513 posted by bapi"/>
    <n v="0"/>
    <d v="2024-12-16T17:10:06"/>
    <m/>
  </r>
  <r>
    <s v="NWE1"/>
    <n v="5821235488"/>
    <x v="194"/>
    <x v="1"/>
    <n v="177"/>
    <s v="-"/>
    <s v="KG"/>
    <n v="5028312520"/>
    <s v="ACNJ"/>
    <s v="CRS T0.9*W317(+0/-0.4)*L526(+0/-0.5)"/>
    <s v="VCN0032130"/>
    <s v="阪和"/>
    <s v="ECR3"/>
    <d v="2024-12-16T17:13:50"/>
    <s v="-"/>
    <s v="N"/>
    <s v="-"/>
    <s v="-"/>
    <s v="王青青"/>
    <n v="10"/>
    <s v="-"/>
    <n v="101"/>
    <n v="1007"/>
    <n v="2"/>
    <s v="Material document 5028312520 posted by bapi"/>
    <n v="0"/>
    <d v="2024-12-16T17:13:51"/>
    <m/>
  </r>
  <r>
    <s v="NWE1"/>
    <n v="5821235488"/>
    <x v="194"/>
    <x v="1"/>
    <n v="318"/>
    <s v="-"/>
    <s v="KG"/>
    <n v="5028312521"/>
    <s v="ACNJ"/>
    <s v="CRS T0.9*W317(+0/-0.4)*L526(+0/-0.5)"/>
    <s v="VCN0032130"/>
    <s v="阪和"/>
    <s v="ECR3"/>
    <d v="2024-12-16T17:14:02"/>
    <s v="-"/>
    <s v="N"/>
    <s v="-"/>
    <s v="-"/>
    <s v="王青青"/>
    <n v="10"/>
    <s v="-"/>
    <n v="101"/>
    <n v="1007"/>
    <n v="2"/>
    <s v="Material document 5028312521 posted by bapi"/>
    <n v="0"/>
    <d v="2024-12-16T17:14:03"/>
    <m/>
  </r>
  <r>
    <s v="NWE1"/>
    <n v="5821235410"/>
    <x v="195"/>
    <x v="1"/>
    <n v="538"/>
    <s v="-"/>
    <s v="KG"/>
    <n v="5028312425"/>
    <s v="ACNJ"/>
    <s v="CRS T2.0* W375MM,COIL"/>
    <s v="VCN0017633"/>
    <s v="定榮"/>
    <s v="ECR1"/>
    <d v="2024-12-16T17:02:09"/>
    <s v="-"/>
    <s v="N"/>
    <s v="-"/>
    <s v="-"/>
    <s v="王青青"/>
    <n v="100"/>
    <s v="-"/>
    <n v="101"/>
    <n v="1007"/>
    <n v="2"/>
    <s v="Material document 5028312425 posted by bapi"/>
    <n v="0"/>
    <d v="2024-12-16T17:02:10"/>
    <m/>
  </r>
  <r>
    <s v="NWE1"/>
    <n v="5821235410"/>
    <x v="196"/>
    <x v="1"/>
    <n v="692"/>
    <s v="-"/>
    <s v="KG"/>
    <n v="5028312428"/>
    <s v="ACNJ"/>
    <s v="CRS T2.5*W482*COIL (步距 130)"/>
    <s v="VCN0017633"/>
    <s v="定榮"/>
    <s v="ECR1"/>
    <d v="2024-12-16T17:02:43"/>
    <s v="-"/>
    <s v="N"/>
    <s v="-"/>
    <s v="-"/>
    <s v="王青青"/>
    <n v="110"/>
    <s v="-"/>
    <n v="101"/>
    <n v="1007"/>
    <n v="2"/>
    <s v="Material document 5028312428 posted by bapi"/>
    <n v="0"/>
    <d v="2024-12-16T17:02:43"/>
    <m/>
  </r>
  <r>
    <s v="NWE1"/>
    <n v="5821235502"/>
    <x v="197"/>
    <x v="1"/>
    <n v="512"/>
    <s v="-"/>
    <s v="KG"/>
    <n v="5028312465"/>
    <s v="ACNJ"/>
    <s v="CRS T1.0*W340*L500"/>
    <s v="VCN0017633"/>
    <s v="定榮"/>
    <s v="ECR1"/>
    <d v="2024-12-16T17:06:20"/>
    <s v="-"/>
    <s v="N"/>
    <s v="-"/>
    <s v="-"/>
    <s v="王青青"/>
    <n v="90"/>
    <s v="-"/>
    <n v="101"/>
    <n v="1007"/>
    <n v="2"/>
    <s v="Material document 5028312465 posted by bapi"/>
    <n v="0"/>
    <d v="2024-12-16T17:06:21"/>
    <m/>
  </r>
  <r>
    <s v="NWE1"/>
    <n v="5821235502"/>
    <x v="198"/>
    <x v="1"/>
    <n v="1009"/>
    <s v="-"/>
    <s v="KG"/>
    <n v="5028312441"/>
    <s v="ACNJ"/>
    <s v="CRS T1.5*W260*L566"/>
    <s v="VCN0017633"/>
    <s v="定榮"/>
    <s v="ECR3"/>
    <d v="2024-12-16T17:05:01"/>
    <s v="-"/>
    <s v="N"/>
    <s v="-"/>
    <s v="-"/>
    <s v="王青青"/>
    <n v="80"/>
    <s v="-"/>
    <n v="101"/>
    <n v="1007"/>
    <n v="2"/>
    <s v="Material document 5028312441 posted by bapi"/>
    <n v="0"/>
    <d v="2024-12-16T17:05:02"/>
    <m/>
  </r>
  <r>
    <s v="NWE1"/>
    <n v="5821235502"/>
    <x v="199"/>
    <x v="1"/>
    <n v="2892"/>
    <s v="-"/>
    <s v="KG"/>
    <n v="5028312430"/>
    <s v="ACNJ"/>
    <s v="CRS T=1.5*W440*COIL"/>
    <s v="VCN0017633"/>
    <s v="定榮"/>
    <s v="ECR1"/>
    <d v="2024-12-16T17:03:15"/>
    <s v="-"/>
    <s v="N"/>
    <s v="-"/>
    <s v="-"/>
    <s v="王青青"/>
    <n v="70"/>
    <s v="-"/>
    <n v="101"/>
    <n v="1007"/>
    <n v="2"/>
    <s v="Material document 5028312430 posted by bapi"/>
    <n v="0"/>
    <d v="2024-12-16T17:03:16"/>
    <m/>
  </r>
  <r>
    <s v="NWE1"/>
    <n v="5821235502"/>
    <x v="200"/>
    <x v="1"/>
    <n v="776"/>
    <s v="-"/>
    <s v="KG"/>
    <n v="5028312433"/>
    <s v="ACNJ"/>
    <s v="冷軋鋼板,1MM,485MM,COIL"/>
    <s v="VCN0017633"/>
    <s v="定榮"/>
    <s v="ECR1"/>
    <d v="2024-12-16T17:03:55"/>
    <s v="-"/>
    <s v="N"/>
    <s v="-"/>
    <s v="-"/>
    <s v="王青青"/>
    <n v="40"/>
    <s v="-"/>
    <n v="101"/>
    <n v="1007"/>
    <n v="2"/>
    <s v="Material document 5028312433 posted by bapi"/>
    <n v="0"/>
    <d v="2024-12-16T17:03:55"/>
    <m/>
  </r>
  <r>
    <s v="NWE1"/>
    <n v="5821230327"/>
    <x v="201"/>
    <x v="1"/>
    <n v="1500"/>
    <s v="-"/>
    <s v="KG"/>
    <n v="5028309477"/>
    <s v="ACNJ"/>
    <s v="(CRS)200(+3+5)*110(+3+5)*3.2(±0.1)"/>
    <s v="VCN0024321"/>
    <s v="鴻智升"/>
    <s v="BUR8"/>
    <d v="2024-12-16T08:37:08"/>
    <s v="-"/>
    <s v="N"/>
    <s v="-"/>
    <s v="-"/>
    <s v="陳真"/>
    <n v="40"/>
    <s v="-"/>
    <n v="101"/>
    <n v="1007"/>
    <n v="2"/>
    <s v="Material document 5028309477 posted by bapi"/>
    <n v="0"/>
    <d v="2024-12-16T08:37:09"/>
    <m/>
  </r>
  <r>
    <s v="NWE1"/>
    <n v="5821230327"/>
    <x v="201"/>
    <x v="1"/>
    <n v="276"/>
    <s v="-"/>
    <s v="KG"/>
    <n v="5028309503"/>
    <s v="ACNJ"/>
    <s v="(CRS)200(+3+5)*110(+3+5)*3.2(±0.1)"/>
    <s v="VCN0024321"/>
    <s v="鴻智升"/>
    <s v="BUR8"/>
    <d v="2024-12-16T08:40:40"/>
    <s v="-"/>
    <s v="N"/>
    <s v="-"/>
    <s v="-"/>
    <s v="陳真"/>
    <n v="40"/>
    <s v="-"/>
    <n v="101"/>
    <n v="1007"/>
    <n v="2"/>
    <s v="Material document 5028309503 posted by bapi"/>
    <n v="0"/>
    <d v="2024-12-16T08:40:40"/>
    <m/>
  </r>
  <r>
    <s v="NWE1"/>
    <n v="5821230327"/>
    <x v="201"/>
    <x v="1"/>
    <n v="225"/>
    <s v="-"/>
    <s v="KG"/>
    <n v="5028309532"/>
    <s v="ACNJ"/>
    <s v="(CRS)200(+3+5)*110(+3+5)*3.2(±0.1)"/>
    <s v="VCN0024321"/>
    <s v="鴻智升"/>
    <s v="BUR8"/>
    <d v="2024-12-16T08:42:43"/>
    <s v="-"/>
    <s v="N"/>
    <s v="-"/>
    <s v="-"/>
    <s v="陳真"/>
    <n v="30"/>
    <s v="-"/>
    <n v="101"/>
    <n v="1007"/>
    <n v="2"/>
    <s v="Material document 5028309532 posted by bapi"/>
    <n v="0"/>
    <d v="2024-12-16T08:42:44"/>
    <m/>
  </r>
  <r>
    <s v="NWE1"/>
    <n v="5821233393"/>
    <x v="201"/>
    <x v="1"/>
    <n v="107"/>
    <s v="-"/>
    <s v="KG"/>
    <n v="5028309535"/>
    <s v="ACNJ"/>
    <s v="(CRS)200(+3+5)*110(+3+5)*3.2(±0.1)"/>
    <s v="VCN0024321"/>
    <s v="鴻智升"/>
    <s v="BUR8"/>
    <d v="2024-12-16T08:44:08"/>
    <s v="-"/>
    <s v="N"/>
    <s v="-"/>
    <s v="-"/>
    <s v="陳真"/>
    <n v="10"/>
    <s v="-"/>
    <n v="101"/>
    <n v="1007"/>
    <n v="2"/>
    <s v="Material document 5028309535 posted by bapi"/>
    <n v="0"/>
    <d v="2024-12-16T08:44:08"/>
    <m/>
  </r>
  <r>
    <s v="NWE1"/>
    <n v="5821194334"/>
    <x v="201"/>
    <x v="1"/>
    <n v="60"/>
    <s v="-"/>
    <s v="KG"/>
    <n v="5028309540"/>
    <s v="ACNJ"/>
    <s v="(CRS)200(+3+5)*110(+3+5)*3.2(±0.1)"/>
    <s v="VCN0024321"/>
    <s v="鴻智升"/>
    <s v="BUR8"/>
    <d v="2024-12-16T08:47:07"/>
    <s v="-"/>
    <s v="N"/>
    <s v="-"/>
    <s v="-"/>
    <s v="陳真"/>
    <n v="30"/>
    <s v="-"/>
    <n v="101"/>
    <n v="1007"/>
    <n v="2"/>
    <s v="Material document 5028309540 posted by bapi"/>
    <n v="0"/>
    <d v="2024-12-16T08:47:08"/>
    <m/>
  </r>
  <r>
    <s v="NWE1"/>
    <n v="5821230327"/>
    <x v="201"/>
    <x v="1"/>
    <n v="468"/>
    <s v="-"/>
    <s v="KG"/>
    <n v="5028309564"/>
    <s v="ACNJ"/>
    <s v="(CRS)200(+3+5)*110(+3+5)*3.2(±0.1)"/>
    <s v="VCN0024321"/>
    <s v="鴻智升"/>
    <s v="BUR8"/>
    <d v="2024-12-16T08:48:15"/>
    <s v="-"/>
    <s v="N"/>
    <s v="-"/>
    <s v="-"/>
    <s v="陳真"/>
    <n v="60"/>
    <s v="-"/>
    <n v="101"/>
    <n v="1007"/>
    <n v="2"/>
    <s v="Material document 5028309564 posted by bapi"/>
    <n v="0"/>
    <d v="2024-12-16T08:48:16"/>
    <m/>
  </r>
  <r>
    <s v="NWE1"/>
    <n v="5821235493"/>
    <x v="202"/>
    <x v="1"/>
    <n v="497"/>
    <s v="-"/>
    <s v="KG"/>
    <n v="5028312518"/>
    <s v="ACNH"/>
    <s v="CRST1.0*W145*COIL"/>
    <s v="VCN0017633"/>
    <s v="定榮"/>
    <s v="ECR1"/>
    <d v="2024-12-16T17:12:11"/>
    <s v="-"/>
    <s v="N"/>
    <s v="-"/>
    <s v="-"/>
    <s v="王青青"/>
    <n v="10"/>
    <s v="-"/>
    <n v="101"/>
    <n v="1007"/>
    <n v="2"/>
    <s v="Material document 5028312518 posted by bapi"/>
    <n v="0"/>
    <d v="2024-12-16T17:12:12"/>
    <m/>
  </r>
  <r>
    <s v="NWE1"/>
    <n v="5821235493"/>
    <x v="202"/>
    <x v="1"/>
    <n v="213"/>
    <s v="-"/>
    <s v="KG"/>
    <n v="5028312519"/>
    <s v="ACNH"/>
    <s v="CRST1.0*W145*COIL"/>
    <s v="VCN0017633"/>
    <s v="定榮"/>
    <s v="ECR1"/>
    <d v="2024-12-16T17:12:12"/>
    <s v="-"/>
    <s v="N"/>
    <s v="-"/>
    <s v="-"/>
    <s v="王青青"/>
    <n v="20"/>
    <s v="-"/>
    <n v="101"/>
    <n v="1007"/>
    <n v="2"/>
    <s v="Material document 5028312519 posted by bapi"/>
    <n v="0"/>
    <d v="2024-12-16T17:12:13"/>
    <m/>
  </r>
  <r>
    <s v="NWE1"/>
    <n v="5821235638"/>
    <x v="203"/>
    <x v="1"/>
    <n v="500"/>
    <s v="-"/>
    <s v="KG"/>
    <n v="5028312395"/>
    <s v="ACNJ"/>
    <s v="SUS304 OH T2.0*W105*COIL"/>
    <s v="VCN0031674"/>
    <s v="久衛"/>
    <s v="ECR1"/>
    <d v="2024-12-16T16:56:07"/>
    <s v="-"/>
    <s v="N"/>
    <s v="-"/>
    <s v="-"/>
    <s v="王青青"/>
    <n v="10"/>
    <s v="-"/>
    <n v="101"/>
    <n v="1007"/>
    <n v="2"/>
    <s v="Material document 5028312395 posted by bapi"/>
    <n v="0"/>
    <d v="2024-12-16T16:56:08"/>
    <m/>
  </r>
  <r>
    <s v="NWE1"/>
    <n v="5821235638"/>
    <x v="203"/>
    <x v="1"/>
    <n v="76"/>
    <s v="-"/>
    <s v="KG"/>
    <n v="5028312396"/>
    <s v="ACNJ"/>
    <s v="SUS304 OH T2.0*W105*COIL"/>
    <s v="VCN0031674"/>
    <s v="久衛"/>
    <s v="ECR1"/>
    <d v="2024-12-16T16:56:08"/>
    <s v="-"/>
    <s v="N"/>
    <s v="-"/>
    <s v="-"/>
    <s v="王青青"/>
    <n v="20"/>
    <s v="-"/>
    <n v="101"/>
    <n v="1007"/>
    <n v="2"/>
    <s v="Material document 5028312396 posted by bapi"/>
    <n v="0"/>
    <d v="2024-12-16T16:56:08"/>
    <m/>
  </r>
  <r>
    <s v="NWE1"/>
    <n v="5821235223"/>
    <x v="204"/>
    <x v="1"/>
    <n v="21"/>
    <s v="-"/>
    <s v="KG"/>
    <n v="5028309634"/>
    <s v="ACNH"/>
    <s v="ALUMINIUM BLOCK(A6063 T5) T10MM*W41."/>
    <s v="VCN0015438"/>
    <s v="鵬輝"/>
    <s v="BUR8"/>
    <d v="2024-12-16T09:05:02"/>
    <s v="-"/>
    <s v="N"/>
    <s v="-"/>
    <s v="-"/>
    <s v="陳真"/>
    <n v="20"/>
    <s v="-"/>
    <n v="101"/>
    <n v="1007"/>
    <n v="2"/>
    <s v="Material document 5028309634 posted by bapi"/>
    <n v="0"/>
    <d v="2024-12-16T09:05:03"/>
    <m/>
  </r>
  <r>
    <s v="NWE1"/>
    <n v="5821235223"/>
    <x v="205"/>
    <x v="1"/>
    <n v="16.899999999999999"/>
    <s v="-"/>
    <s v="KG"/>
    <n v="5028309633"/>
    <s v="ACNH"/>
    <s v="ALUMINIUM BLOCK （A6063 T5? T16MM,W41"/>
    <s v="VCN0015438"/>
    <s v="鵬輝"/>
    <s v="BUR8"/>
    <d v="2024-12-16T09:05:00"/>
    <s v="-"/>
    <s v="N"/>
    <s v="-"/>
    <s v="-"/>
    <s v="陳真"/>
    <n v="10"/>
    <s v="-"/>
    <n v="101"/>
    <n v="1007"/>
    <n v="2"/>
    <s v="Material document 5028309633 posted by bapi"/>
    <n v="0"/>
    <d v="2024-12-16T09:05:02"/>
    <m/>
  </r>
  <r>
    <s v="NWE1"/>
    <n v="5821232832"/>
    <x v="206"/>
    <x v="1"/>
    <n v="200"/>
    <s v="-"/>
    <s v="PC"/>
    <n v="5028310279"/>
    <s v="ACNJ"/>
    <s v="CUSTOM MECH, DARLING WALL MOUNT RUBBER B"/>
    <s v="VCN0016612"/>
    <s v="群霖"/>
    <s v="EBR1"/>
    <d v="2024-12-16T11:14:20"/>
    <s v="-"/>
    <s v="N"/>
    <s v="-"/>
    <s v="-"/>
    <s v="王改豔"/>
    <n v="10"/>
    <s v="-"/>
    <n v="101"/>
    <n v="1007"/>
    <n v="2"/>
    <s v="Material document 5028310279 posted by bapi"/>
    <n v="0"/>
    <d v="2024-12-16T11:14:21"/>
    <m/>
  </r>
  <r>
    <s v="NWE1"/>
    <n v="5821235672"/>
    <x v="207"/>
    <x v="1"/>
    <n v="427"/>
    <n v="0.65"/>
    <s v="PC"/>
    <n v="5028310688"/>
    <s v="ACNJ"/>
    <s v="PYRAMID POWER LIGHT GUIDE"/>
    <s v="VCN0026640"/>
    <s v="寶豐"/>
    <s v="DBR1"/>
    <d v="2024-12-16T13:28:44"/>
    <d v="2024-12-16T00:00:00"/>
    <s v="Y"/>
    <s v="合格"/>
    <s v="薑丹丹"/>
    <s v="黃金耀"/>
    <n v="70"/>
    <s v="-"/>
    <n v="101"/>
    <n v="1006"/>
    <n v="2"/>
    <s v="Material document 5028310688 posted by bapi"/>
    <n v="0"/>
    <d v="2024-12-16T13:28:45"/>
    <m/>
  </r>
  <r>
    <s v="NWE1"/>
    <n v="5821235672"/>
    <x v="207"/>
    <x v="1"/>
    <n v="407"/>
    <s v="-"/>
    <s v="PC"/>
    <n v="5028310689"/>
    <s v="ACNJ"/>
    <s v="PYRAMID POWER LIGHT GUIDE"/>
    <s v="VCN0026640"/>
    <s v="寶豐"/>
    <s v="DBR1"/>
    <d v="2024-12-16T13:28:45"/>
    <s v="-"/>
    <s v="N"/>
    <s v="-"/>
    <s v="-"/>
    <s v="黃金耀"/>
    <n v="80"/>
    <s v="-"/>
    <n v="101"/>
    <n v="1006"/>
    <n v="2"/>
    <s v="Material document 5028310689 posted by bapi"/>
    <n v="0"/>
    <d v="2024-12-16T13:28:46"/>
    <m/>
  </r>
  <r>
    <s v="NWE1"/>
    <n v="5821235894"/>
    <x v="208"/>
    <x v="1"/>
    <n v="789"/>
    <s v="-"/>
    <s v="PC"/>
    <n v="5028312511"/>
    <s v="ACNJ"/>
    <s v="FABPLSTC,INSULATOR,DIECUT,PC, CELEBOR"/>
    <s v="VHK0010206"/>
    <s v="飛榮達"/>
    <s v="DBR1"/>
    <d v="2024-12-16T17:09:36"/>
    <s v="-"/>
    <s v="N"/>
    <s v="-"/>
    <s v="-"/>
    <s v="王改豔"/>
    <n v="10"/>
    <s v="-"/>
    <n v="101"/>
    <n v="1010"/>
    <n v="2"/>
    <s v="Material document 5028312511 posted by bapi"/>
    <n v="0"/>
    <d v="2024-12-16T17:09:37"/>
    <m/>
  </r>
  <r>
    <s v="NWE1"/>
    <n v="5821192988"/>
    <x v="208"/>
    <x v="1"/>
    <n v="485"/>
    <s v="-"/>
    <s v="PC"/>
    <n v="5028312512"/>
    <s v="ACNJ"/>
    <s v="FABPLSTC,INSULATOR,DIECUT,PC, CELEBORN-S"/>
    <s v="VHK0010206"/>
    <s v="飛榮達"/>
    <s v="DBR1"/>
    <d v="2024-12-16T17:10:01"/>
    <s v="-"/>
    <s v="N"/>
    <s v="-"/>
    <s v="-"/>
    <s v="王改豔"/>
    <n v="180"/>
    <s v="-"/>
    <n v="101"/>
    <n v="1010"/>
    <n v="2"/>
    <s v="Material document 5028312512 posted by bapi"/>
    <n v="0"/>
    <d v="2024-12-16T17:10:02"/>
    <m/>
  </r>
  <r>
    <s v="NWE1"/>
    <n v="5700091801"/>
    <x v="209"/>
    <x v="1"/>
    <n v="90"/>
    <s v="-"/>
    <s v="PC"/>
    <n v="5028309472"/>
    <s v="ACNJ"/>
    <s v="FABMTL,GUIDE,EXTRSN,AL,ZN,RAIL,CNTR,PWR"/>
    <s v="VSG0000018"/>
    <s v="公用代碼"/>
    <s v="EBR1"/>
    <d v="2024-12-16T08:36:08"/>
    <s v="-"/>
    <s v="N"/>
    <s v="-"/>
    <s v="-"/>
    <s v="王改豔"/>
    <n v="20"/>
    <s v="-"/>
    <n v="101"/>
    <n v="1002"/>
    <n v="2"/>
    <s v="Material document 5028309472 posted by bapi"/>
    <n v="0"/>
    <d v="2024-12-16T08:36:09"/>
    <m/>
  </r>
  <r>
    <s v="NWE1"/>
    <n v="5821228101"/>
    <x v="210"/>
    <x v="1"/>
    <n v="5900"/>
    <s v="-"/>
    <s v="PC"/>
    <n v="5028312514"/>
    <s v="ACNJ"/>
    <s v="FABMTL,GASKET,FOF,REAR PANEL,I/O,PIPEWOR"/>
    <s v="VHK0010206"/>
    <s v="飛榮達"/>
    <s v="DBR1"/>
    <d v="2024-12-16T17:10:22"/>
    <s v="-"/>
    <s v="N"/>
    <s v="-"/>
    <s v="-"/>
    <s v="王改豔"/>
    <n v="10"/>
    <s v="-"/>
    <n v="101"/>
    <n v="1010"/>
    <n v="2"/>
    <s v="Material document 5028312514 posted by bapi"/>
    <n v="0"/>
    <d v="2024-12-16T17:10:22"/>
    <m/>
  </r>
  <r>
    <s v="NWE1"/>
    <n v="5700091801"/>
    <x v="211"/>
    <x v="1"/>
    <n v="270"/>
    <s v="-"/>
    <s v="PC"/>
    <n v="5028309474"/>
    <s v="ACNJ"/>
    <s v="FABMTL,HANDLE,EXTRSN,AL,POWDER COAT,PWR"/>
    <s v="VSG0000018"/>
    <s v="公用代碼"/>
    <s v="EBR1"/>
    <d v="2024-12-16T08:36:31"/>
    <s v="-"/>
    <s v="N"/>
    <s v="-"/>
    <s v="-"/>
    <s v="王改豔"/>
    <n v="30"/>
    <s v="-"/>
    <n v="101"/>
    <n v="1002"/>
    <n v="2"/>
    <s v="Material document 5028309474 posted by bapi"/>
    <n v="0"/>
    <d v="2024-12-16T08:36:32"/>
    <m/>
  </r>
  <r>
    <s v="NWE1"/>
    <n v="5821235568"/>
    <x v="212"/>
    <x v="1"/>
    <n v="1190"/>
    <s v="-"/>
    <s v="PC"/>
    <n v="5028313451"/>
    <s v="ACNJ"/>
    <s v="FABMTL,PIN,SWING,DOOR,CHASSIS,BOSSHOGG"/>
    <s v="VCN0020479"/>
    <s v="精億"/>
    <s v="EBR1"/>
    <d v="2024-12-16T21:36:37"/>
    <s v="-"/>
    <s v="N"/>
    <s v="-"/>
    <s v="-"/>
    <s v="黃金耀"/>
    <n v="30"/>
    <s v="-"/>
    <n v="101"/>
    <n v="1007"/>
    <n v="2"/>
    <s v="Material document 5028313451 posted by bapi"/>
    <n v="0"/>
    <d v="2024-12-16T21:36:37"/>
    <m/>
  </r>
  <r>
    <s v="NWE1"/>
    <n v="5700091801"/>
    <x v="213"/>
    <x v="1"/>
    <n v="80"/>
    <n v="0.65"/>
    <s v="PC"/>
    <n v="5028309467"/>
    <s v="ACNJ"/>
    <s v="FABMTL,BLOCK,CNCMACH,AL,ALODINE,FABRI"/>
    <s v="VSG0000018"/>
    <s v="公用代碼"/>
    <s v="EBR2"/>
    <d v="2024-12-16T08:35:09"/>
    <d v="2024-12-16T00:00:00"/>
    <s v="Y"/>
    <s v="合格"/>
    <s v="李婉沅"/>
    <s v="王改豔"/>
    <n v="10"/>
    <s v="-"/>
    <n v="101"/>
    <n v="1002"/>
    <n v="2"/>
    <s v="Material document 5028309467 posted by bapi"/>
    <n v="0"/>
    <d v="2024-12-16T08:35:10"/>
    <m/>
  </r>
  <r>
    <s v="NWE1"/>
    <n v="5921392962"/>
    <x v="214"/>
    <x v="1"/>
    <n v="8030"/>
    <s v="-"/>
    <s v="PC"/>
    <n v="5028311241"/>
    <s v="ACNJ"/>
    <s v="N/A"/>
    <s v="VCN0000024"/>
    <s v="鴻富錦"/>
    <s v="DSS2"/>
    <d v="2024-12-16T14:34:58"/>
    <s v="-"/>
    <s v="N"/>
    <s v="-"/>
    <s v="-"/>
    <s v="胥小芬"/>
    <n v="10"/>
    <s v="-"/>
    <n v="101"/>
    <n v="1001"/>
    <n v="2"/>
    <s v="Material document 5028311241 posted by bapi"/>
    <n v="6"/>
    <d v="2024-12-16T14:41:58"/>
    <m/>
  </r>
  <r>
    <s v="NWE1"/>
    <n v="5821226774"/>
    <x v="215"/>
    <x v="1"/>
    <n v="72"/>
    <s v="-"/>
    <s v="PC"/>
    <n v="5028312069"/>
    <s v="ACNJ"/>
    <s v="POLARIS STAND STRUCTURE"/>
    <s v="VCN0026640"/>
    <s v="寶豐"/>
    <s v="DXS8"/>
    <d v="2024-12-16T16:17:12"/>
    <s v="-"/>
    <s v="N"/>
    <s v="-"/>
    <s v="-"/>
    <s v="莫然"/>
    <n v="10"/>
    <s v="-"/>
    <n v="101"/>
    <n v="1006"/>
    <n v="2"/>
    <s v="Material document 5028312069 posted by bapi"/>
    <n v="0"/>
    <d v="2024-12-16T16:17:13"/>
    <m/>
  </r>
  <r>
    <s v="NWE1"/>
    <n v="5821227119"/>
    <x v="215"/>
    <x v="1"/>
    <n v="528"/>
    <s v="-"/>
    <s v="PC"/>
    <n v="5028312074"/>
    <s v="ACNJ"/>
    <s v="POLARIS STAND STRUCTURE"/>
    <s v="VCN0026640"/>
    <s v="寶豐"/>
    <s v="DXS8"/>
    <d v="2024-12-16T16:17:43"/>
    <s v="-"/>
    <s v="N"/>
    <s v="-"/>
    <s v="-"/>
    <s v="莫然"/>
    <n v="10"/>
    <s v="-"/>
    <n v="101"/>
    <n v="1006"/>
    <n v="2"/>
    <s v="Material document 5028312074 posted by bapi"/>
    <n v="0"/>
    <d v="2024-12-16T16:17:44"/>
    <m/>
  </r>
  <r>
    <s v="NWE1"/>
    <n v="5821226652"/>
    <x v="216"/>
    <x v="1"/>
    <n v="789"/>
    <s v="-"/>
    <s v="PC"/>
    <n v="5028309384"/>
    <s v="ACNJ"/>
    <s v="FABOTHER,EMI,AGCU FOAM,DIE CUT"/>
    <s v="VHK0010806"/>
    <s v="萊爾德"/>
    <s v="DBR1"/>
    <d v="2024-12-16T08:22:38"/>
    <s v="-"/>
    <s v="N"/>
    <s v="-"/>
    <s v="-"/>
    <s v="王改豔"/>
    <n v="200"/>
    <s v="-"/>
    <n v="101"/>
    <n v="1010"/>
    <n v="2"/>
    <s v="Material document 5028309384 posted by bapi"/>
    <n v="0"/>
    <d v="2024-12-16T08:22:39"/>
    <m/>
  </r>
  <r>
    <s v="NWE1"/>
    <n v="5821232212"/>
    <x v="217"/>
    <x v="1"/>
    <n v="84"/>
    <s v="-"/>
    <s v="PC"/>
    <n v="5028313310"/>
    <s v="ACNJ"/>
    <s v="鋁支架"/>
    <s v="VCN0024500"/>
    <s v="再豐達"/>
    <s v="EBR1"/>
    <d v="2024-12-16T21:11:27"/>
    <s v="-"/>
    <s v="N"/>
    <s v="-"/>
    <s v="-"/>
    <s v="黃金耀"/>
    <n v="10"/>
    <s v="-"/>
    <n v="101"/>
    <n v="1007"/>
    <n v="2"/>
    <s v="Material document 5028313310 posted by bapi"/>
    <n v="0"/>
    <d v="2024-12-16T21:11:28"/>
    <m/>
  </r>
  <r>
    <s v="NWE1"/>
    <n v="5821232768"/>
    <x v="217"/>
    <x v="1"/>
    <n v="8"/>
    <s v="-"/>
    <s v="PC"/>
    <n v="5028313311"/>
    <s v="ACNJ"/>
    <s v="鋁支架"/>
    <s v="VCN0024500"/>
    <s v="再豐達"/>
    <s v="EBR1"/>
    <d v="2024-12-16T21:11:53"/>
    <s v="-"/>
    <s v="N"/>
    <s v="-"/>
    <s v="-"/>
    <s v="黃金耀"/>
    <n v="20"/>
    <s v="-"/>
    <n v="101"/>
    <n v="1007"/>
    <n v="2"/>
    <s v="Material document 5028313311 posted by bapi"/>
    <n v="0"/>
    <d v="2024-12-16T21:11:53"/>
    <m/>
  </r>
  <r>
    <s v="NWE1"/>
    <n v="5821234104"/>
    <x v="217"/>
    <x v="1"/>
    <n v="12"/>
    <s v="-"/>
    <s v="PC"/>
    <n v="5028313312"/>
    <s v="ACNJ"/>
    <s v="鋁支架"/>
    <s v="VCN0024500"/>
    <s v="再豐達"/>
    <s v="EBR1"/>
    <d v="2024-12-16T21:12:08"/>
    <s v="-"/>
    <s v="N"/>
    <s v="-"/>
    <s v="-"/>
    <s v="黃金耀"/>
    <n v="40"/>
    <s v="-"/>
    <n v="101"/>
    <n v="1007"/>
    <n v="2"/>
    <s v="Material document 5028313312 posted by bapi"/>
    <n v="0"/>
    <d v="2024-12-16T21:12:09"/>
    <m/>
  </r>
  <r>
    <s v="NWE1"/>
    <n v="5821226652"/>
    <x v="218"/>
    <x v="1"/>
    <n v="500"/>
    <s v="-"/>
    <s v="PC"/>
    <n v="5028309380"/>
    <s v="ACNJ"/>
    <s v="GASKET,FOAM,EMI,0.157&quot;W,10.8&quot;L,0.02&quot;H,DI"/>
    <s v="VHK0010806"/>
    <s v="萊爾德"/>
    <s v="DBR1"/>
    <d v="2024-12-16T08:21:32"/>
    <s v="-"/>
    <s v="N"/>
    <s v="-"/>
    <s v="-"/>
    <s v="王改豔"/>
    <n v="90"/>
    <s v="-"/>
    <n v="101"/>
    <n v="1010"/>
    <n v="2"/>
    <s v="Material document 5028309380 posted by bapi"/>
    <n v="0"/>
    <d v="2024-12-16T08:21:33"/>
    <m/>
  </r>
  <r>
    <s v="NWE1"/>
    <n v="5821226652"/>
    <x v="218"/>
    <x v="1"/>
    <n v="304"/>
    <s v="-"/>
    <s v="PC"/>
    <n v="5028309386"/>
    <s v="ACNJ"/>
    <s v="GASKET,FOAM,EMI,0.157&quot;W,10.8&quot;L,0.02&quot;H,DI"/>
    <s v="VHK0010806"/>
    <s v="萊爾德"/>
    <s v="DBR1"/>
    <d v="2024-12-16T08:23:01"/>
    <s v="-"/>
    <s v="N"/>
    <s v="-"/>
    <s v="-"/>
    <s v="王改豔"/>
    <n v="100"/>
    <s v="-"/>
    <n v="101"/>
    <n v="1010"/>
    <n v="2"/>
    <s v="Material document 5028309386 posted by bapi"/>
    <n v="0"/>
    <d v="2024-12-16T08:23:02"/>
    <m/>
  </r>
  <r>
    <s v="NWE1"/>
    <n v="5821235585"/>
    <x v="219"/>
    <x v="1"/>
    <n v="1264"/>
    <s v="-"/>
    <s v="PC"/>
    <n v="5028313411"/>
    <s v="ACNJ"/>
    <s v="FABRUBR,GASKET,INJMOLD,VECCHIO, MIC GASK"/>
    <s v="VCN0034464"/>
    <s v="沃頓"/>
    <s v="EBR1"/>
    <d v="2024-12-16T21:29:49"/>
    <s v="-"/>
    <s v="N"/>
    <s v="-"/>
    <s v="-"/>
    <s v="黃金耀"/>
    <n v="160"/>
    <s v="-"/>
    <n v="101"/>
    <n v="1007"/>
    <n v="2"/>
    <s v="Material document 5028313411 posted by bapi"/>
    <n v="0"/>
    <d v="2024-12-16T21:29:50"/>
    <m/>
  </r>
  <r>
    <s v="NWE1"/>
    <n v="5821235585"/>
    <x v="219"/>
    <x v="1"/>
    <n v="536"/>
    <s v="-"/>
    <s v="PC"/>
    <n v="5028313413"/>
    <s v="ACNJ"/>
    <s v="FABRUBR,GASKET,INJMOLD,VECCHIO, MIC GASK"/>
    <s v="VCN0034464"/>
    <s v="沃頓"/>
    <s v="EBR1"/>
    <d v="2024-12-16T21:29:57"/>
    <s v="-"/>
    <s v="N"/>
    <s v="-"/>
    <s v="-"/>
    <s v="黃金耀"/>
    <n v="150"/>
    <s v="-"/>
    <n v="101"/>
    <n v="1007"/>
    <n v="2"/>
    <s v="Material document 5028313413 posted by bapi"/>
    <n v="0"/>
    <d v="2024-12-16T21:29:57"/>
    <m/>
  </r>
  <r>
    <s v="NWE1"/>
    <n v="5821226652"/>
    <x v="220"/>
    <x v="1"/>
    <n v="2000"/>
    <s v="-"/>
    <s v="PC"/>
    <n v="5028309414"/>
    <s v="ACNJ"/>
    <s v="FABGSKT,FOF,220MMLX5MMWX0.5MMH,RIGHT,NCS"/>
    <s v="VHK0010806"/>
    <s v="萊爾德"/>
    <s v="DBR1"/>
    <d v="2024-12-16T08:26:02"/>
    <s v="-"/>
    <s v="N"/>
    <s v="-"/>
    <s v="-"/>
    <s v="王改豔"/>
    <n v="110"/>
    <s v="-"/>
    <n v="101"/>
    <n v="1010"/>
    <n v="2"/>
    <s v="Material document 5028309414 posted by bapi"/>
    <n v="0"/>
    <d v="2024-12-16T08:26:02"/>
    <m/>
  </r>
  <r>
    <s v="NWE1"/>
    <n v="5821226652"/>
    <x v="220"/>
    <x v="1"/>
    <n v="12"/>
    <s v="-"/>
    <s v="PC"/>
    <n v="5028309456"/>
    <s v="ACNJ"/>
    <s v="FABGSKT,FOF,220MMLX5MMWX0.5MMH,RIGHT,NCS"/>
    <s v="VHK0010806"/>
    <s v="萊爾德"/>
    <s v="DBR1"/>
    <d v="2024-12-16T08:31:51"/>
    <s v="-"/>
    <s v="N"/>
    <s v="-"/>
    <s v="-"/>
    <s v="王改豔"/>
    <n v="120"/>
    <s v="-"/>
    <n v="101"/>
    <n v="1010"/>
    <n v="2"/>
    <s v="Material document 5028309456 posted by bapi"/>
    <n v="0"/>
    <d v="2024-12-16T08:31:52"/>
    <m/>
  </r>
  <r>
    <s v="NWE1"/>
    <n v="5821229912"/>
    <x v="221"/>
    <x v="1"/>
    <n v="260"/>
    <s v="-"/>
    <s v="PC"/>
    <n v="5028312542"/>
    <s v="ACNH"/>
    <s v="FABPLSTC,GASKET,DIECUT,BECU,NI,DIMM PANE"/>
    <s v="VHK0010206"/>
    <s v="飛榮達"/>
    <s v="DBR1"/>
    <d v="2024-12-16T17:24:50"/>
    <s v="-"/>
    <s v="N"/>
    <s v="-"/>
    <s v="-"/>
    <s v="王改豔"/>
    <n v="30"/>
    <s v="-"/>
    <n v="101"/>
    <n v="1010"/>
    <n v="2"/>
    <s v="Material document 5028312542 posted by bapi"/>
    <n v="0"/>
    <d v="2024-12-16T17:24:51"/>
    <m/>
  </r>
  <r>
    <s v="NWE1"/>
    <n v="5821229742"/>
    <x v="222"/>
    <x v="1"/>
    <n v="150"/>
    <s v="-"/>
    <s v="PC"/>
    <n v="5028309458"/>
    <s v="ACNJ"/>
    <s v="FABOTHER,THERMAL PAD,DIECUT,.90&quot;X.90&quot;"/>
    <s v="VHK0010806"/>
    <s v="萊爾德"/>
    <s v="DBR1"/>
    <d v="2024-12-16T08:32:18"/>
    <s v="-"/>
    <s v="N"/>
    <s v="-"/>
    <s v="-"/>
    <s v="王改豔"/>
    <n v="40"/>
    <s v="-"/>
    <n v="101"/>
    <n v="1010"/>
    <n v="2"/>
    <s v="Material document 5028309458 posted by bapi"/>
    <n v="0"/>
    <d v="2024-12-16T08:32:19"/>
    <m/>
  </r>
  <r>
    <s v="NWE1"/>
    <n v="5821228090"/>
    <x v="223"/>
    <x v="1"/>
    <n v="500"/>
    <s v="-"/>
    <s v="PC"/>
    <n v="5028309460"/>
    <s v="ACNJ"/>
    <s v="FABMTL,EMI,GASKET,COVER,SIDE WALL,CHASSI"/>
    <s v="VHK0010806"/>
    <s v="萊爾德"/>
    <s v="DBR1"/>
    <d v="2024-12-16T08:32:38"/>
    <s v="-"/>
    <s v="N"/>
    <s v="-"/>
    <s v="-"/>
    <s v="王改豔"/>
    <n v="10"/>
    <s v="-"/>
    <n v="101"/>
    <n v="1010"/>
    <n v="2"/>
    <s v="Material document 5028309460 posted by bapi"/>
    <n v="0"/>
    <d v="2024-12-16T08:32:39"/>
    <m/>
  </r>
  <r>
    <s v="NWE1"/>
    <n v="5821228189"/>
    <x v="224"/>
    <x v="1"/>
    <n v="156"/>
    <s v="-"/>
    <s v="PC"/>
    <n v="5028313298"/>
    <s v="ACNJ"/>
    <s v="FABMTL,FACEPLTE,STMPD,ASR9902,SUPER-LUMI"/>
    <s v="VCN0024500"/>
    <s v="再豐達"/>
    <s v="EBR1"/>
    <d v="2024-12-16T21:10:00"/>
    <s v="-"/>
    <s v="N"/>
    <s v="-"/>
    <s v="-"/>
    <s v="黃金耀"/>
    <n v="110"/>
    <s v="-"/>
    <n v="101"/>
    <n v="1007"/>
    <n v="2"/>
    <s v="Material document 5028313298 posted by bapi"/>
    <n v="0"/>
    <d v="2024-12-16T21:10:01"/>
    <m/>
  </r>
  <r>
    <s v="NWE1"/>
    <n v="5821229667"/>
    <x v="225"/>
    <x v="1"/>
    <n v="272"/>
    <s v="-"/>
    <s v="PC"/>
    <n v="5028313261"/>
    <s v="ACNJ"/>
    <s v="FABMTL,KNOB,CNCMACH,SS,HELIX WM TOP M10-"/>
    <s v="VCN0024500"/>
    <s v="再豐達"/>
    <s v="EBR1"/>
    <d v="2024-12-16T21:04:02"/>
    <s v="-"/>
    <s v="N"/>
    <s v="-"/>
    <s v="-"/>
    <s v="黃金耀"/>
    <n v="30"/>
    <s v="-"/>
    <n v="101"/>
    <n v="1007"/>
    <n v="2"/>
    <s v="Material document 5028313261 posted by bapi"/>
    <n v="0"/>
    <d v="2024-12-16T21:04:02"/>
    <m/>
  </r>
  <r>
    <s v="NWE1"/>
    <n v="5821231315"/>
    <x v="225"/>
    <x v="1"/>
    <n v="600"/>
    <s v="-"/>
    <s v="PC"/>
    <n v="5028313263"/>
    <s v="ACNJ"/>
    <s v="FABMTL,KNOB,CNCMACH,SS,HELIX WM TOP M10-"/>
    <s v="VCN0024500"/>
    <s v="再豐達"/>
    <s v="EBR1"/>
    <d v="2024-12-16T21:04:27"/>
    <s v="-"/>
    <s v="N"/>
    <s v="-"/>
    <s v="-"/>
    <s v="黃金耀"/>
    <n v="40"/>
    <s v="-"/>
    <n v="101"/>
    <n v="1007"/>
    <n v="2"/>
    <s v="Material document 5028313263 posted by bapi"/>
    <n v="0"/>
    <d v="2024-12-16T21:04:28"/>
    <m/>
  </r>
  <r>
    <s v="NWE1"/>
    <n v="5821232768"/>
    <x v="225"/>
    <x v="1"/>
    <n v="758"/>
    <s v="-"/>
    <s v="PC"/>
    <n v="5028313264"/>
    <s v="ACNJ"/>
    <s v="FABMTL,KNOB,CNCMACH,SS,HELIX WM TOP M10-"/>
    <s v="VCN0024500"/>
    <s v="再豐達"/>
    <s v="EBR1"/>
    <d v="2024-12-16T21:04:37"/>
    <s v="-"/>
    <s v="N"/>
    <s v="-"/>
    <s v="-"/>
    <s v="黃金耀"/>
    <n v="60"/>
    <s v="-"/>
    <n v="101"/>
    <n v="1007"/>
    <n v="2"/>
    <s v="Material document 5028313264 posted by bapi"/>
    <n v="0"/>
    <d v="2024-12-16T21:04:37"/>
    <m/>
  </r>
  <r>
    <s v="NWE1"/>
    <n v="5821234104"/>
    <x v="225"/>
    <x v="1"/>
    <n v="160"/>
    <s v="-"/>
    <s v="PC"/>
    <n v="5028313266"/>
    <s v="ACNJ"/>
    <s v="FABMTL,KNOB,CNCMACH,SS,HELIX WM TOP M10-"/>
    <s v="VCN0024500"/>
    <s v="再豐達"/>
    <s v="EBR1"/>
    <d v="2024-12-16T21:04:55"/>
    <s v="-"/>
    <s v="N"/>
    <s v="-"/>
    <s v="-"/>
    <s v="黃金耀"/>
    <n v="110"/>
    <s v="-"/>
    <n v="101"/>
    <n v="1007"/>
    <n v="2"/>
    <s v="Material document 5028313266 posted by bapi"/>
    <n v="0"/>
    <d v="2024-12-16T21:04:55"/>
    <m/>
  </r>
  <r>
    <s v="NWE1"/>
    <n v="5821234104"/>
    <x v="225"/>
    <x v="1"/>
    <n v="40"/>
    <s v="-"/>
    <s v="PC"/>
    <n v="5028313272"/>
    <s v="ACNJ"/>
    <s v="FABMTL,KNOB,CNCMACH,SS,HELIX WM TOP M10-"/>
    <s v="VCN0024500"/>
    <s v="再豐達"/>
    <s v="EBR1"/>
    <d v="2024-12-16T21:05:52"/>
    <s v="-"/>
    <s v="N"/>
    <s v="-"/>
    <s v="-"/>
    <s v="黃金耀"/>
    <n v="120"/>
    <s v="-"/>
    <n v="101"/>
    <n v="1007"/>
    <n v="2"/>
    <s v="Material document 5028313272 posted by bapi"/>
    <n v="0"/>
    <d v="2024-12-16T21:05:52"/>
    <m/>
  </r>
  <r>
    <s v="NWE1"/>
    <n v="5821235574"/>
    <x v="225"/>
    <x v="1"/>
    <n v="20"/>
    <s v="-"/>
    <s v="PC"/>
    <n v="5028313274"/>
    <s v="ACNJ"/>
    <s v="FABMTL,KNOB,CNCMACH,SS,HELIX WM TOP M"/>
    <s v="VCN0024500"/>
    <s v="再豐達"/>
    <s v="EBR1"/>
    <d v="2024-12-16T21:06:18"/>
    <s v="-"/>
    <s v="N"/>
    <s v="-"/>
    <s v="-"/>
    <s v="黃金耀"/>
    <n v="40"/>
    <s v="-"/>
    <n v="101"/>
    <n v="1007"/>
    <n v="2"/>
    <s v="Material document 5028313274 posted by bapi"/>
    <n v="0"/>
    <d v="2024-12-16T21:06:19"/>
    <m/>
  </r>
  <r>
    <s v="NWE1"/>
    <n v="5821235574"/>
    <x v="225"/>
    <x v="1"/>
    <n v="70"/>
    <s v="-"/>
    <s v="PC"/>
    <n v="5028313275"/>
    <s v="ACNJ"/>
    <s v="FABMTL,KNOB,CNCMACH,SS,HELIX WM TOP M10-"/>
    <s v="VCN0024500"/>
    <s v="再豐達"/>
    <s v="EBR1"/>
    <d v="2024-12-16T21:06:36"/>
    <s v="-"/>
    <s v="N"/>
    <s v="-"/>
    <s v="-"/>
    <s v="黃金耀"/>
    <n v="40"/>
    <s v="-"/>
    <n v="101"/>
    <n v="1007"/>
    <n v="2"/>
    <s v="Material document 5028313275 posted by bapi"/>
    <n v="0"/>
    <d v="2024-12-16T21:06:36"/>
    <m/>
  </r>
  <r>
    <s v="NWE1"/>
    <n v="5821234152"/>
    <x v="226"/>
    <x v="1"/>
    <n v="160"/>
    <s v="-"/>
    <s v="PC"/>
    <n v="5028310083"/>
    <s v="ACNJ"/>
    <s v="FABOTHER,KNOB，HELIX WM LOWER M10-BOLT A"/>
    <s v="VCN0033540"/>
    <s v="贛龍飛翔"/>
    <s v="EBR1"/>
    <d v="2024-12-16T10:45:24"/>
    <s v="-"/>
    <s v="N"/>
    <s v="-"/>
    <s v="-"/>
    <s v="王改豔"/>
    <n v="20"/>
    <s v="-"/>
    <n v="101"/>
    <n v="1007"/>
    <n v="2"/>
    <s v="Material document 5028310083 posted by bapi"/>
    <n v="0"/>
    <d v="2024-12-16T10:45:25"/>
    <m/>
  </r>
  <r>
    <s v="NWE1"/>
    <n v="5821234152"/>
    <x v="226"/>
    <x v="1"/>
    <n v="40"/>
    <s v="-"/>
    <s v="PC"/>
    <n v="5028310084"/>
    <s v="ACNJ"/>
    <s v="FABOTHER,KNOB，HELIX WM LOWER M10-BOLT A"/>
    <s v="VCN0033540"/>
    <s v="贛龍飛翔"/>
    <s v="EBR1"/>
    <d v="2024-12-16T10:45:30"/>
    <s v="-"/>
    <s v="N"/>
    <s v="-"/>
    <s v="-"/>
    <s v="王改豔"/>
    <n v="30"/>
    <s v="-"/>
    <n v="101"/>
    <n v="1007"/>
    <n v="2"/>
    <s v="Material document 5028310084 posted by bapi"/>
    <n v="0"/>
    <d v="2024-12-16T10:45:31"/>
    <m/>
  </r>
  <r>
    <s v="NWE1"/>
    <n v="5821226652"/>
    <x v="227"/>
    <x v="1"/>
    <n v="1000"/>
    <s v="-"/>
    <s v="PC"/>
    <n v="5028309420"/>
    <s v="ACNJ"/>
    <s v="GASKET,CONDUCTIVE,FOAM,RIGHT,BRACKET,LC4"/>
    <s v="VHK0010806"/>
    <s v="萊爾德"/>
    <s v="DBR1"/>
    <d v="2024-12-16T08:26:46"/>
    <s v="-"/>
    <s v="N"/>
    <s v="-"/>
    <s v="-"/>
    <s v="王改豔"/>
    <n v="70"/>
    <s v="-"/>
    <n v="101"/>
    <n v="1010"/>
    <n v="2"/>
    <s v="Material document 5028309420 posted by bapi"/>
    <n v="0"/>
    <d v="2024-12-16T08:26:47"/>
    <m/>
  </r>
  <r>
    <s v="NWE1"/>
    <n v="5821228090"/>
    <x v="227"/>
    <x v="1"/>
    <n v="996"/>
    <s v="-"/>
    <s v="PC"/>
    <n v="5028309463"/>
    <s v="ACNJ"/>
    <s v="GASKET,CONDUCTIVE,FOAM,RIGHT,BRACKET,LC4"/>
    <s v="VHK0010806"/>
    <s v="萊爾德"/>
    <s v="DBR1"/>
    <d v="2024-12-16T08:33:13"/>
    <s v="-"/>
    <s v="N"/>
    <s v="-"/>
    <s v="-"/>
    <s v="王改豔"/>
    <n v="80"/>
    <s v="-"/>
    <n v="101"/>
    <n v="1010"/>
    <n v="2"/>
    <s v="Material document 5028309463 posted by bapi"/>
    <n v="0"/>
    <d v="2024-12-16T08:33:14"/>
    <m/>
  </r>
  <r>
    <s v="NWE1"/>
    <n v="5821226652"/>
    <x v="228"/>
    <x v="1"/>
    <n v="1104"/>
    <s v="-"/>
    <s v="PC"/>
    <n v="5028309422"/>
    <s v="ACNJ"/>
    <s v="GASKET,CONDUCTIVE,FOAM,LEFT,BRACKET,LC4"/>
    <s v="VHK0010806"/>
    <s v="萊爾德"/>
    <s v="DBR1"/>
    <d v="2024-12-16T08:27:08"/>
    <s v="-"/>
    <s v="N"/>
    <s v="-"/>
    <s v="-"/>
    <s v="王改豔"/>
    <n v="80"/>
    <s v="-"/>
    <n v="101"/>
    <n v="1010"/>
    <n v="2"/>
    <s v="Material document 5028309422 posted by bapi"/>
    <n v="0"/>
    <d v="2024-12-16T08:27:09"/>
    <m/>
  </r>
  <r>
    <s v="NWE1"/>
    <n v="5821228090"/>
    <x v="228"/>
    <x v="1"/>
    <n v="1012"/>
    <s v="-"/>
    <s v="PC"/>
    <n v="5028309464"/>
    <s v="ACNJ"/>
    <s v="GASKET,CONDUCTIVE,FOAM,LEFT,BRACKET,LC4"/>
    <s v="VHK0010806"/>
    <s v="萊爾德"/>
    <s v="DBR1"/>
    <d v="2024-12-16T08:33:38"/>
    <s v="-"/>
    <s v="N"/>
    <s v="-"/>
    <s v="-"/>
    <s v="王改豔"/>
    <n v="90"/>
    <s v="-"/>
    <n v="101"/>
    <n v="1010"/>
    <n v="2"/>
    <s v="Material document 5028309464 posted by bapi"/>
    <n v="4"/>
    <d v="2024-12-16T08:33:45"/>
    <m/>
  </r>
  <r>
    <s v="NWE1"/>
    <n v="5821229811"/>
    <x v="229"/>
    <x v="1"/>
    <n v="2927"/>
    <s v="-"/>
    <s v="PC"/>
    <n v="5028309390"/>
    <s v="ACNJ"/>
    <s v="FABPLSTC,INSULATOR,DIECUT,DOOR,TOP CO"/>
    <s v="VHK0010806"/>
    <s v="萊爾德"/>
    <s v="DBR1"/>
    <d v="2024-12-16T08:24:21"/>
    <s v="-"/>
    <s v="N"/>
    <s v="-"/>
    <s v="-"/>
    <s v="王改豔"/>
    <n v="40"/>
    <s v="-"/>
    <n v="101"/>
    <n v="1010"/>
    <n v="2"/>
    <s v="Material document 5028309390 posted by bapi"/>
    <n v="0"/>
    <d v="2024-12-16T08:24:21"/>
    <m/>
  </r>
  <r>
    <s v="NWE1"/>
    <n v="5821229811"/>
    <x v="229"/>
    <x v="1"/>
    <n v="1073"/>
    <s v="-"/>
    <s v="PC"/>
    <n v="5028309425"/>
    <s v="ACNJ"/>
    <s v="FABPLSTC,INSULATOR,DIECUT,DOOR,TOP COVER"/>
    <s v="VHK0010806"/>
    <s v="萊爾德"/>
    <s v="DBR1"/>
    <d v="2024-12-16T08:27:33"/>
    <s v="-"/>
    <s v="N"/>
    <s v="-"/>
    <s v="-"/>
    <s v="王改豔"/>
    <n v="30"/>
    <s v="-"/>
    <n v="101"/>
    <n v="1010"/>
    <n v="2"/>
    <s v="Material document 5028309425 posted by bapi"/>
    <n v="0"/>
    <d v="2024-12-16T08:27:33"/>
    <m/>
  </r>
  <r>
    <s v="NWE1"/>
    <n v="5821228090"/>
    <x v="229"/>
    <x v="1"/>
    <n v="1000"/>
    <s v="-"/>
    <s v="PC"/>
    <n v="5028309466"/>
    <s v="ACNJ"/>
    <s v="FABPLSTC,INSULATOR,DIECUT,DOOR,TOP COVER"/>
    <s v="VHK0010806"/>
    <s v="萊爾德"/>
    <s v="DBR1"/>
    <d v="2024-12-16T08:35:05"/>
    <s v="-"/>
    <s v="N"/>
    <s v="-"/>
    <s v="-"/>
    <s v="王改豔"/>
    <n v="30"/>
    <s v="-"/>
    <n v="101"/>
    <n v="1010"/>
    <n v="2"/>
    <s v="Material document 5028309466 posted by bapi"/>
    <n v="0"/>
    <d v="2024-12-16T08:35:05"/>
    <m/>
  </r>
  <r>
    <s v="NWE1"/>
    <n v="5821225950"/>
    <x v="230"/>
    <x v="1"/>
    <n v="300"/>
    <s v="-"/>
    <s v="PC"/>
    <n v="5028312537"/>
    <s v="ACNH"/>
    <s v="FABPLSTC,EMI,CVR,CHASSIS, NG2_S"/>
    <s v="VHK0010806"/>
    <s v="萊爾德"/>
    <s v="DBR1"/>
    <d v="2024-12-16T17:21:35"/>
    <s v="-"/>
    <s v="N"/>
    <s v="-"/>
    <s v="-"/>
    <s v="王改豔"/>
    <n v="10"/>
    <s v="-"/>
    <n v="101"/>
    <n v="1010"/>
    <n v="2"/>
    <s v="Material document 5028312537 posted by bapi"/>
    <n v="0"/>
    <d v="2024-12-16T17:21:36"/>
    <m/>
  </r>
  <r>
    <s v="NWE1"/>
    <n v="5821228141"/>
    <x v="231"/>
    <x v="1"/>
    <n v="974"/>
    <s v="-"/>
    <s v="PC"/>
    <n v="5028312524"/>
    <s v="ACNH"/>
    <s v="FABPLSTC,LIGHTPIPE,INJMOLD,PC,FACEPLA"/>
    <s v="VHK0010206"/>
    <s v="飛榮達"/>
    <s v="DBR1"/>
    <d v="2024-12-16T17:15:54"/>
    <s v="-"/>
    <s v="N"/>
    <s v="-"/>
    <s v="-"/>
    <s v="王改豔"/>
    <n v="20"/>
    <s v="-"/>
    <n v="101"/>
    <n v="1010"/>
    <n v="2"/>
    <s v="Material document 5028312524 posted by bapi"/>
    <n v="0"/>
    <d v="2024-12-16T17:15:55"/>
    <m/>
  </r>
  <r>
    <s v="NWE1"/>
    <n v="5821228141"/>
    <x v="231"/>
    <x v="1"/>
    <n v="70"/>
    <s v="-"/>
    <s v="PC"/>
    <n v="5028312527"/>
    <s v="ACNH"/>
    <s v="FABPLSTC,LIGHTPIPE,INJMOLD,PC,FACEPLA"/>
    <s v="VHK0010206"/>
    <s v="飛榮達"/>
    <s v="DBR1"/>
    <d v="2024-12-16T17:16:27"/>
    <s v="-"/>
    <s v="N"/>
    <s v="-"/>
    <s v="-"/>
    <s v="王改豔"/>
    <n v="10"/>
    <s v="-"/>
    <n v="101"/>
    <n v="1010"/>
    <n v="2"/>
    <s v="Material document 5028312527 posted by bapi"/>
    <n v="0"/>
    <d v="2024-12-16T17:16:27"/>
    <m/>
  </r>
  <r>
    <s v="NWE1"/>
    <n v="5821225951"/>
    <x v="231"/>
    <x v="1"/>
    <n v="600"/>
    <s v="-"/>
    <s v="PC"/>
    <n v="5028312535"/>
    <s v="ACNH"/>
    <s v="FABPLSTC,LIGHTPIPE,INJMOLD,PC,FACEPLA"/>
    <s v="VHK0010206"/>
    <s v="飛榮達"/>
    <s v="DBR1"/>
    <d v="2024-12-16T17:20:14"/>
    <s v="-"/>
    <s v="N"/>
    <s v="-"/>
    <s v="-"/>
    <s v="王改豔"/>
    <n v="10"/>
    <s v="-"/>
    <n v="101"/>
    <n v="1010"/>
    <n v="2"/>
    <s v="Material document 5028312535 posted by bapi"/>
    <n v="0"/>
    <d v="2024-12-16T17:20:15"/>
    <m/>
  </r>
  <r>
    <s v="NWE1"/>
    <n v="5821224302"/>
    <x v="231"/>
    <x v="1"/>
    <n v="92"/>
    <s v="-"/>
    <s v="PC"/>
    <n v="5028312539"/>
    <s v="ACNH"/>
    <s v="FABPLSTC,LIGHTPIPE,INJMOLD,PC,FACEPLATE,"/>
    <s v="VHK0010206"/>
    <s v="飛榮達"/>
    <s v="DBR1"/>
    <d v="2024-12-16T17:23:05"/>
    <s v="-"/>
    <s v="N"/>
    <s v="-"/>
    <s v="-"/>
    <s v="王改豔"/>
    <n v="40"/>
    <s v="-"/>
    <n v="101"/>
    <n v="1010"/>
    <n v="2"/>
    <s v="Material document 5028312539 posted by bapi"/>
    <n v="0"/>
    <d v="2024-12-16T17:23:05"/>
    <m/>
  </r>
  <r>
    <s v="NWE1"/>
    <n v="5821235585"/>
    <x v="232"/>
    <x v="1"/>
    <n v="551"/>
    <s v="-"/>
    <s v="PC"/>
    <n v="5028313417"/>
    <s v="ACNJ"/>
    <s v="NIXIE, CAPSENSE CABLE GUIDE GASKET(本地"/>
    <s v="VCN0034464"/>
    <s v="沃頓"/>
    <s v="EBR1"/>
    <d v="2024-12-16T21:30:44"/>
    <s v="-"/>
    <s v="N"/>
    <s v="-"/>
    <s v="-"/>
    <s v="黃金耀"/>
    <n v="50"/>
    <s v="-"/>
    <n v="101"/>
    <n v="1007"/>
    <n v="2"/>
    <s v="Material document 5028313417 posted by bapi"/>
    <n v="0"/>
    <d v="2024-12-16T21:30:45"/>
    <m/>
  </r>
  <r>
    <s v="NWE1"/>
    <n v="5821226918"/>
    <x v="233"/>
    <x v="1"/>
    <n v="289"/>
    <s v="-"/>
    <s v="PC"/>
    <n v="5028312538"/>
    <s v="ACNH"/>
    <s v="GASKET , BECU, EMI, .32&quot;W, 2.745&quot;L"/>
    <s v="VHK0010806"/>
    <s v="萊爾德"/>
    <s v="DBR1"/>
    <d v="2024-12-16T17:22:04"/>
    <s v="-"/>
    <s v="N"/>
    <s v="-"/>
    <s v="-"/>
    <s v="王改豔"/>
    <n v="10"/>
    <s v="-"/>
    <n v="101"/>
    <n v="1010"/>
    <n v="2"/>
    <s v="Material document 5028312538 posted by bapi"/>
    <n v="0"/>
    <d v="2024-12-16T17:22:05"/>
    <m/>
  </r>
  <r>
    <s v="NWE1"/>
    <n v="5821230330"/>
    <x v="233"/>
    <x v="1"/>
    <n v="600"/>
    <s v="-"/>
    <s v="PC"/>
    <n v="5028313518"/>
    <s v="ACNH"/>
    <s v="GASKET , BECU, EMI, .32&quot;W, 2.745&quot;L"/>
    <s v="VHK0010806"/>
    <s v="萊爾德"/>
    <s v="DBR1"/>
    <d v="2024-12-16T21:54:36"/>
    <s v="-"/>
    <s v="N"/>
    <s v="-"/>
    <s v="-"/>
    <s v="黃金耀"/>
    <n v="10"/>
    <s v="-"/>
    <n v="101"/>
    <n v="1010"/>
    <n v="2"/>
    <s v="Material document 5028313518 posted by bapi"/>
    <n v="0"/>
    <d v="2024-12-16T21:54:37"/>
    <m/>
  </r>
  <r>
    <s v="NWE1"/>
    <n v="5821229812"/>
    <x v="234"/>
    <x v="1"/>
    <n v="4000"/>
    <n v="0.65"/>
    <s v="PC"/>
    <n v="5028309479"/>
    <s v="ACNJ"/>
    <s v="FABOTHER, GASKET, DIECAST, FOAM, .551"/>
    <s v="VHK0010206"/>
    <s v="飛榮達"/>
    <s v="DBR1"/>
    <d v="2024-12-16T08:38:04"/>
    <d v="2024-12-13T00:00:00"/>
    <s v="Y"/>
    <s v="合格"/>
    <s v="黃偉"/>
    <s v="王改豔"/>
    <n v="10"/>
    <s v="-"/>
    <n v="101"/>
    <n v="1010"/>
    <n v="2"/>
    <s v="Material document 5028309479 posted by bapi"/>
    <n v="0"/>
    <d v="2024-12-16T08:38:05"/>
    <m/>
  </r>
  <r>
    <s v="NWE1"/>
    <n v="5821229812"/>
    <x v="234"/>
    <x v="1"/>
    <n v="18000"/>
    <n v="0.65"/>
    <s v="PC"/>
    <n v="5028309492"/>
    <s v="ACNJ"/>
    <s v="FABOTHER, GASKET, DIECAST, FOAM, .551"/>
    <s v="VHK0010206"/>
    <s v="飛榮達"/>
    <s v="DBR1"/>
    <d v="2024-12-16T08:38:36"/>
    <d v="2024-12-16T00:00:00"/>
    <s v="Y"/>
    <s v="合格"/>
    <s v="黃偉"/>
    <s v="王改豔"/>
    <n v="20"/>
    <s v="-"/>
    <n v="101"/>
    <n v="1010"/>
    <n v="2"/>
    <s v="Material document 5028309492 posted by bapi"/>
    <n v="0"/>
    <d v="2024-12-16T08:38:36"/>
    <m/>
  </r>
  <r>
    <s v="NWE1"/>
    <n v="5821229812"/>
    <x v="235"/>
    <x v="1"/>
    <n v="3000"/>
    <s v="-"/>
    <s v="PC"/>
    <n v="5028309498"/>
    <s v="ACNJ"/>
    <s v="FABOTHER,GASKET,DIECUT, FOF 16.1&quot; X"/>
    <s v="VHK0010206"/>
    <s v="飛榮達"/>
    <s v="DBR1"/>
    <d v="2024-12-16T08:39:22"/>
    <s v="-"/>
    <s v="N"/>
    <s v="-"/>
    <s v="-"/>
    <s v="王改豔"/>
    <n v="30"/>
    <s v="-"/>
    <n v="101"/>
    <n v="1010"/>
    <n v="2"/>
    <s v="Material document 5028309498 posted by bapi"/>
    <n v="0"/>
    <d v="2024-12-16T08:39:22"/>
    <m/>
  </r>
  <r>
    <s v="NWE1"/>
    <n v="5821229812"/>
    <x v="235"/>
    <x v="1"/>
    <n v="90"/>
    <s v="-"/>
    <s v="PC"/>
    <n v="5028309499"/>
    <s v="ACNJ"/>
    <s v="FABOTHER,GASKET,DIECUT, FOF 16.1&quot; X"/>
    <s v="VHK0010206"/>
    <s v="飛榮達"/>
    <s v="DBR1"/>
    <d v="2024-12-16T08:39:42"/>
    <s v="-"/>
    <s v="N"/>
    <s v="-"/>
    <s v="-"/>
    <s v="王改豔"/>
    <n v="30"/>
    <s v="-"/>
    <n v="101"/>
    <n v="1010"/>
    <n v="2"/>
    <s v="Material document 5028309499 posted by bapi"/>
    <n v="0"/>
    <d v="2024-12-16T08:39:42"/>
    <m/>
  </r>
  <r>
    <s v="NWE1"/>
    <n v="5821235585"/>
    <x v="236"/>
    <x v="1"/>
    <n v="564"/>
    <s v="-"/>
    <s v="PC"/>
    <n v="5028312934"/>
    <s v="ACNJ"/>
    <s v="FABRUBR,BUMPER,PRESFRMD-MILLENIUM RUBBER"/>
    <s v="VCN0034464"/>
    <s v="沃頓"/>
    <s v="EBR1"/>
    <d v="2024-12-16T19:13:38"/>
    <s v="-"/>
    <s v="N"/>
    <s v="-"/>
    <s v="-"/>
    <s v="王改豔"/>
    <n v="190"/>
    <s v="-"/>
    <n v="101"/>
    <n v="1007"/>
    <n v="2"/>
    <s v="Material document 5028312934 posted by bapi"/>
    <n v="0"/>
    <d v="2024-12-16T19:13:38"/>
    <m/>
  </r>
  <r>
    <s v="NWE1"/>
    <n v="5821228090"/>
    <x v="237"/>
    <x v="1"/>
    <n v="510"/>
    <s v="-"/>
    <s v="PC"/>
    <n v="5028309427"/>
    <s v="ACNJ"/>
    <s v="FABOTHER,FOAM, EMI,DIECUT,NI/CU,W/PSA,DO"/>
    <s v="VHK0010806"/>
    <s v="萊爾德"/>
    <s v="DBR1"/>
    <d v="2024-12-16T08:28:05"/>
    <s v="-"/>
    <s v="N"/>
    <s v="-"/>
    <s v="-"/>
    <s v="王改豔"/>
    <n v="70"/>
    <s v="-"/>
    <n v="101"/>
    <n v="1010"/>
    <n v="2"/>
    <s v="Material document 5028309427 posted by bapi"/>
    <n v="0"/>
    <d v="2024-12-16T08:28:06"/>
    <m/>
  </r>
  <r>
    <s v="NWE1"/>
    <n v="5821228090"/>
    <x v="237"/>
    <x v="1"/>
    <n v="1890"/>
    <s v="-"/>
    <s v="PC"/>
    <n v="5028309461"/>
    <s v="ACNJ"/>
    <s v="FABOTHER,FOAM, EMI,DIECUT,NI/CU,W/PSA,DO"/>
    <s v="VHK0010806"/>
    <s v="萊爾德"/>
    <s v="DBR1"/>
    <d v="2024-12-16T08:28:19"/>
    <s v="-"/>
    <s v="N"/>
    <s v="-"/>
    <s v="-"/>
    <s v="王改豔"/>
    <n v="70"/>
    <s v="-"/>
    <n v="101"/>
    <n v="1010"/>
    <n v="2"/>
    <s v="Material document 5028309461 posted by bapi"/>
    <n v="7"/>
    <d v="2024-12-16T08:32:47"/>
    <m/>
  </r>
  <r>
    <s v="NWE1"/>
    <n v="5821229742"/>
    <x v="237"/>
    <x v="1"/>
    <n v="1295"/>
    <s v="-"/>
    <s v="PC"/>
    <n v="5028309469"/>
    <s v="ACNJ"/>
    <s v="FABOTHER,FOAM, EMI,DIECUT,NI/CU,W/PSA,DO"/>
    <s v="VHK0010806"/>
    <s v="萊爾德"/>
    <s v="DBR1"/>
    <d v="2024-12-16T08:35:33"/>
    <s v="-"/>
    <s v="N"/>
    <s v="-"/>
    <s v="-"/>
    <s v="王改豔"/>
    <n v="80"/>
    <s v="-"/>
    <n v="101"/>
    <n v="1010"/>
    <n v="2"/>
    <s v="Material document 5028309469 posted by bapi"/>
    <n v="0"/>
    <d v="2024-12-16T08:35:33"/>
    <m/>
  </r>
  <r>
    <s v="NWE1"/>
    <n v="5821222634"/>
    <x v="238"/>
    <x v="1"/>
    <n v="13"/>
    <s v="-"/>
    <s v="PC"/>
    <n v="5028312522"/>
    <s v="ACNH"/>
    <s v="FABOTHER, GASKET, FOAM, EMI, 0.196&quot;W,"/>
    <s v="VHK0010806"/>
    <s v="萊爾德"/>
    <s v="DBR1"/>
    <d v="2024-12-16T17:14:51"/>
    <s v="-"/>
    <s v="N"/>
    <s v="-"/>
    <s v="-"/>
    <s v="王改豔"/>
    <n v="10"/>
    <s v="-"/>
    <n v="101"/>
    <n v="1010"/>
    <n v="2"/>
    <s v="Material document 5028312522 posted by bapi"/>
    <n v="0"/>
    <d v="2024-12-16T17:14:53"/>
    <m/>
  </r>
  <r>
    <s v="NWE1"/>
    <n v="5821220111"/>
    <x v="239"/>
    <x v="1"/>
    <n v="357"/>
    <s v="-"/>
    <s v="PC"/>
    <n v="5028312080"/>
    <s v="ACNJ"/>
    <s v="PYRAMID CAMERA RING-FIRST LIGHT."/>
    <s v="VCN0026640"/>
    <s v="寶豐"/>
    <s v="DXS8"/>
    <d v="2024-12-16T16:18:41"/>
    <s v="-"/>
    <s v="N"/>
    <s v="-"/>
    <s v="-"/>
    <s v="莫然"/>
    <n v="50"/>
    <s v="-"/>
    <n v="101"/>
    <n v="1006"/>
    <n v="2"/>
    <s v="Material document 5028312080 posted by bapi"/>
    <n v="0"/>
    <d v="2024-12-16T16:18:42"/>
    <m/>
  </r>
  <r>
    <s v="NWE1"/>
    <n v="5821224101"/>
    <x v="239"/>
    <x v="1"/>
    <n v="50"/>
    <s v="-"/>
    <s v="PC"/>
    <n v="5028312081"/>
    <s v="ACNJ"/>
    <s v="PYRAMID CAMERA RING-FIRST LIGHT."/>
    <s v="VCN0026640"/>
    <s v="寶豐"/>
    <s v="DXS8"/>
    <d v="2024-12-16T16:19:13"/>
    <s v="-"/>
    <s v="N"/>
    <s v="-"/>
    <s v="-"/>
    <s v="莫然"/>
    <n v="60"/>
    <s v="-"/>
    <n v="101"/>
    <n v="1006"/>
    <n v="2"/>
    <s v="Material document 5028312081 posted by bapi"/>
    <n v="0"/>
    <d v="2024-12-16T16:19:14"/>
    <m/>
  </r>
  <r>
    <s v="NWE1"/>
    <n v="5821221865"/>
    <x v="239"/>
    <x v="1"/>
    <n v="793"/>
    <s v="-"/>
    <s v="PC"/>
    <n v="5028312088"/>
    <s v="ACNJ"/>
    <s v="PYRAMID CAMERA RING-FIRST LIGHT."/>
    <s v="VCN0026640"/>
    <s v="寶豐"/>
    <s v="DXS8"/>
    <d v="2024-12-16T16:19:44"/>
    <s v="-"/>
    <s v="N"/>
    <s v="-"/>
    <s v="-"/>
    <s v="莫然"/>
    <n v="40"/>
    <s v="-"/>
    <n v="101"/>
    <n v="1006"/>
    <n v="2"/>
    <s v="Material document 5028312088 posted by bapi"/>
    <n v="0"/>
    <d v="2024-12-16T16:19:44"/>
    <m/>
  </r>
  <r>
    <s v="NWE1"/>
    <n v="5921394145"/>
    <x v="240"/>
    <x v="1"/>
    <n v="120"/>
    <s v="-"/>
    <s v="PC"/>
    <n v="5028312063"/>
    <s v="ACNJ"/>
    <s v="PYRAMID COVER REAR CARBON BLACK FABPLSTC"/>
    <s v="VCN0026640"/>
    <s v="寶豐"/>
    <s v="DXS8"/>
    <d v="2024-12-16T16:16:26"/>
    <s v="-"/>
    <s v="N"/>
    <s v="-"/>
    <s v="-"/>
    <s v="莫然"/>
    <n v="10"/>
    <s v="-"/>
    <n v="101"/>
    <n v="1001"/>
    <n v="2"/>
    <s v="Material document 5028312063 posted by bapi"/>
    <n v="0"/>
    <d v="2024-12-16T16:16:28"/>
    <m/>
  </r>
  <r>
    <s v="NWE1"/>
    <n v="5821235670"/>
    <x v="241"/>
    <x v="1"/>
    <n v="50"/>
    <s v="-"/>
    <s v="PC"/>
    <n v="5028312093"/>
    <s v="ACNJ"/>
    <s v="PYRAMID CAMERA RING METALLIC CARBON B"/>
    <s v="VCN0026640"/>
    <s v="寶豐"/>
    <s v="DXS8"/>
    <d v="2024-12-16T16:20:19"/>
    <s v="-"/>
    <s v="N"/>
    <s v="-"/>
    <s v="-"/>
    <s v="莫然"/>
    <n v="30"/>
    <s v="-"/>
    <n v="101"/>
    <n v="1006"/>
    <n v="2"/>
    <s v="Material document 5028312093 posted by bapi"/>
    <n v="0"/>
    <d v="2024-12-16T16:20:20"/>
    <m/>
  </r>
  <r>
    <s v="NWE1"/>
    <n v="5821235670"/>
    <x v="241"/>
    <x v="1"/>
    <n v="92"/>
    <s v="-"/>
    <s v="PC"/>
    <n v="5028312095"/>
    <s v="ACNJ"/>
    <s v="PYRAMID CAMERA RING METALLIC CARBON B"/>
    <s v="VCN0026640"/>
    <s v="寶豐"/>
    <s v="DXS8"/>
    <d v="2024-12-16T16:20:33"/>
    <s v="-"/>
    <s v="N"/>
    <s v="-"/>
    <s v="-"/>
    <s v="莫然"/>
    <n v="40"/>
    <s v="-"/>
    <n v="101"/>
    <n v="1006"/>
    <n v="2"/>
    <s v="Material document 5028312095 posted by bapi"/>
    <n v="0"/>
    <d v="2024-12-16T16:20:33"/>
    <m/>
  </r>
  <r>
    <s v="NWE1"/>
    <n v="5821204951"/>
    <x v="242"/>
    <x v="1"/>
    <n v="2"/>
    <s v="-"/>
    <s v="PC"/>
    <n v="5028313328"/>
    <s v="ACNJ"/>
    <s v="FABMTL,BRACKET,EXTRSN,AL,ANODIZE,CARRIER"/>
    <s v="VCN0024500"/>
    <s v="再豐達"/>
    <s v="EBR1"/>
    <d v="2024-12-16T21:16:24"/>
    <s v="-"/>
    <s v="N"/>
    <s v="-"/>
    <s v="-"/>
    <s v="黃金耀"/>
    <n v="70"/>
    <s v="-"/>
    <n v="101"/>
    <n v="1007"/>
    <n v="2"/>
    <s v="Material document 5028313328 posted by bapi"/>
    <n v="0"/>
    <d v="2024-12-16T21:16:25"/>
    <m/>
  </r>
  <r>
    <s v="NWE1"/>
    <n v="5821206152"/>
    <x v="242"/>
    <x v="1"/>
    <n v="1"/>
    <s v="-"/>
    <s v="PC"/>
    <n v="5028313329"/>
    <s v="ACNJ"/>
    <s v="FABMTL,BRACKET,EXTRSN,AL,ANODIZE,CARRIER"/>
    <s v="VCN0024500"/>
    <s v="再豐達"/>
    <s v="EBR1"/>
    <d v="2024-12-16T21:16:53"/>
    <s v="-"/>
    <s v="N"/>
    <s v="-"/>
    <s v="-"/>
    <s v="黃金耀"/>
    <n v="260"/>
    <s v="-"/>
    <n v="101"/>
    <n v="1007"/>
    <n v="2"/>
    <s v="Material document 5028313329 posted by bapi"/>
    <n v="0"/>
    <d v="2024-12-16T21:16:54"/>
    <m/>
  </r>
  <r>
    <s v="NWE1"/>
    <n v="5821211908"/>
    <x v="242"/>
    <x v="1"/>
    <n v="64"/>
    <s v="-"/>
    <s v="PC"/>
    <n v="5028313340"/>
    <s v="ACNJ"/>
    <s v="FABMTL,BRACKET,EXTRSN,AL,ANODIZE,CARRIER"/>
    <s v="VCN0024500"/>
    <s v="再豐達"/>
    <s v="EBR1"/>
    <d v="2024-12-16T21:17:07"/>
    <s v="-"/>
    <s v="N"/>
    <s v="-"/>
    <s v="-"/>
    <s v="黃金耀"/>
    <n v="120"/>
    <s v="-"/>
    <n v="101"/>
    <n v="1007"/>
    <n v="2"/>
    <s v="Material document 5028313340 posted by bapi"/>
    <n v="0"/>
    <d v="2024-12-16T21:17:07"/>
    <m/>
  </r>
  <r>
    <s v="NWE1"/>
    <n v="5821211908"/>
    <x v="242"/>
    <x v="1"/>
    <n v="5"/>
    <s v="-"/>
    <s v="PC"/>
    <n v="5028313341"/>
    <s v="ACNJ"/>
    <s v="FABMTL,BRACKET,EXTRSN,AL,ANODIZE,CARRIER"/>
    <s v="VCN0024500"/>
    <s v="再豐達"/>
    <s v="EBR1"/>
    <d v="2024-12-16T21:17:16"/>
    <s v="-"/>
    <s v="N"/>
    <s v="-"/>
    <s v="-"/>
    <s v="黃金耀"/>
    <n v="110"/>
    <s v="-"/>
    <n v="101"/>
    <n v="1007"/>
    <n v="2"/>
    <s v="Material document 5028313341 posted by bapi"/>
    <n v="0"/>
    <d v="2024-12-16T21:17:16"/>
    <m/>
  </r>
  <r>
    <s v="NWE1"/>
    <n v="5821213186"/>
    <x v="242"/>
    <x v="1"/>
    <n v="21"/>
    <s v="-"/>
    <s v="PC"/>
    <n v="5028313342"/>
    <s v="ACNJ"/>
    <s v="FABMTL,BRACKET,EXTRSN,AL,ANODIZE,CARRIER"/>
    <s v="VCN0024500"/>
    <s v="再豐達"/>
    <s v="EBR1"/>
    <d v="2024-12-16T21:17:31"/>
    <s v="-"/>
    <s v="N"/>
    <s v="-"/>
    <s v="-"/>
    <s v="黃金耀"/>
    <n v="110"/>
    <s v="-"/>
    <n v="101"/>
    <n v="1007"/>
    <n v="2"/>
    <s v="Material document 5028313342 posted by bapi"/>
    <n v="0"/>
    <d v="2024-12-16T21:17:31"/>
    <m/>
  </r>
  <r>
    <s v="NWE1"/>
    <n v="5821213186"/>
    <x v="242"/>
    <x v="1"/>
    <n v="10"/>
    <s v="-"/>
    <s v="PC"/>
    <n v="5028313343"/>
    <s v="ACNJ"/>
    <s v="FABMTL,BRACKET,EXTRSN,AL,ANODIZE,CARRIER"/>
    <s v="VCN0024500"/>
    <s v="再豐達"/>
    <s v="EBR1"/>
    <d v="2024-12-16T21:17:41"/>
    <s v="-"/>
    <s v="N"/>
    <s v="-"/>
    <s v="-"/>
    <s v="黃金耀"/>
    <n v="100"/>
    <s v="-"/>
    <n v="101"/>
    <n v="1007"/>
    <n v="2"/>
    <s v="Material document 5028313343 posted by bapi"/>
    <n v="0"/>
    <d v="2024-12-16T21:17:42"/>
    <m/>
  </r>
  <r>
    <s v="NWE1"/>
    <n v="5821213186"/>
    <x v="242"/>
    <x v="1"/>
    <n v="10"/>
    <s v="-"/>
    <s v="PC"/>
    <n v="5028313344"/>
    <s v="ACNJ"/>
    <s v="FABMTL,BRACKET,EXTRSN,AL,ANODIZE,CARRIER"/>
    <s v="VCN0024500"/>
    <s v="再豐達"/>
    <s v="EBR1"/>
    <d v="2024-12-16T21:17:52"/>
    <s v="-"/>
    <s v="N"/>
    <s v="-"/>
    <s v="-"/>
    <s v="黃金耀"/>
    <n v="90"/>
    <s v="-"/>
    <n v="101"/>
    <n v="1007"/>
    <n v="2"/>
    <s v="Material document 5028313344 posted by bapi"/>
    <n v="0"/>
    <d v="2024-12-16T21:17:52"/>
    <m/>
  </r>
  <r>
    <s v="NWE1"/>
    <n v="5821214630"/>
    <x v="242"/>
    <x v="1"/>
    <n v="2"/>
    <s v="-"/>
    <s v="PC"/>
    <n v="5028313345"/>
    <s v="ACNJ"/>
    <s v="FABMTL,BRACKET,EXTRSN,AL,ANODIZE,CARRIER"/>
    <s v="VCN0024500"/>
    <s v="再豐達"/>
    <s v="EBR1"/>
    <d v="2024-12-16T21:18:04"/>
    <s v="-"/>
    <s v="N"/>
    <s v="-"/>
    <s v="-"/>
    <s v="黃金耀"/>
    <n v="90"/>
    <s v="-"/>
    <n v="101"/>
    <n v="1007"/>
    <n v="2"/>
    <s v="Material document 5028313345 posted by bapi"/>
    <n v="0"/>
    <d v="2024-12-16T21:18:04"/>
    <m/>
  </r>
  <r>
    <s v="NWE1"/>
    <n v="5821215805"/>
    <x v="242"/>
    <x v="1"/>
    <n v="1"/>
    <s v="-"/>
    <s v="PC"/>
    <n v="5028313346"/>
    <s v="ACNJ"/>
    <s v="FABMTL,BRACKET,EXTRSN,AL,ANODIZE,CARRIER"/>
    <s v="VCN0024500"/>
    <s v="再豐達"/>
    <s v="EBR1"/>
    <d v="2024-12-16T21:18:12"/>
    <s v="-"/>
    <s v="N"/>
    <s v="-"/>
    <s v="-"/>
    <s v="黃金耀"/>
    <n v="40"/>
    <s v="-"/>
    <n v="101"/>
    <n v="1007"/>
    <n v="2"/>
    <s v="Material document 5028313346 posted by bapi"/>
    <n v="0"/>
    <d v="2024-12-16T21:18:13"/>
    <m/>
  </r>
  <r>
    <s v="NWE1"/>
    <n v="5821217299"/>
    <x v="242"/>
    <x v="1"/>
    <n v="9"/>
    <s v="-"/>
    <s v="PC"/>
    <n v="5028313348"/>
    <s v="ACNJ"/>
    <s v="FABMTL,BRACKET,EXTRSN,AL,ANODIZE,CARRIER"/>
    <s v="VCN0024500"/>
    <s v="再豐達"/>
    <s v="EBR1"/>
    <d v="2024-12-16T21:18:22"/>
    <s v="-"/>
    <s v="N"/>
    <s v="-"/>
    <s v="-"/>
    <s v="黃金耀"/>
    <n v="70"/>
    <s v="-"/>
    <n v="101"/>
    <n v="1007"/>
    <n v="2"/>
    <s v="Material document 5028313348 posted by bapi"/>
    <n v="0"/>
    <d v="2024-12-16T21:18:22"/>
    <m/>
  </r>
  <r>
    <s v="NWE1"/>
    <n v="5821211908"/>
    <x v="243"/>
    <x v="1"/>
    <n v="7"/>
    <s v="-"/>
    <s v="PC"/>
    <n v="5028313354"/>
    <s v="ACNJ"/>
    <s v="FABMTL,BRACKET,EXTRSN,AL,ANODIZE,CARRIER"/>
    <s v="VCN0024500"/>
    <s v="再豐達"/>
    <s v="EBR1"/>
    <d v="2024-12-16T21:20:33"/>
    <s v="-"/>
    <s v="N"/>
    <s v="-"/>
    <s v="-"/>
    <s v="黃金耀"/>
    <n v="130"/>
    <s v="-"/>
    <n v="101"/>
    <n v="1007"/>
    <n v="2"/>
    <s v="Material document 5028313354 posted by bapi"/>
    <n v="0"/>
    <d v="2024-12-16T21:20:34"/>
    <m/>
  </r>
  <r>
    <s v="NWE1"/>
    <n v="5821213186"/>
    <x v="243"/>
    <x v="1"/>
    <n v="21"/>
    <s v="-"/>
    <s v="PC"/>
    <n v="5028313355"/>
    <s v="ACNJ"/>
    <s v="FABMTL,BRACKET,EXTRSN,AL,ANODIZE,CARRIER"/>
    <s v="VCN0024500"/>
    <s v="再豐達"/>
    <s v="EBR1"/>
    <d v="2024-12-16T21:20:56"/>
    <s v="-"/>
    <s v="N"/>
    <s v="-"/>
    <s v="-"/>
    <s v="黃金耀"/>
    <n v="140"/>
    <s v="-"/>
    <n v="101"/>
    <n v="1007"/>
    <n v="2"/>
    <s v="Material document 5028313355 posted by bapi"/>
    <n v="0"/>
    <d v="2024-12-16T21:20:56"/>
    <m/>
  </r>
  <r>
    <s v="NWE1"/>
    <n v="5821213186"/>
    <x v="243"/>
    <x v="1"/>
    <n v="10"/>
    <s v="-"/>
    <s v="PC"/>
    <n v="5028313357"/>
    <s v="ACNJ"/>
    <s v="FABMTL,BRACKET,EXTRSN,AL,ANODIZE,CARRIER"/>
    <s v="VCN0024500"/>
    <s v="再豐達"/>
    <s v="EBR1"/>
    <d v="2024-12-16T21:21:06"/>
    <s v="-"/>
    <s v="N"/>
    <s v="-"/>
    <s v="-"/>
    <s v="黃金耀"/>
    <n v="130"/>
    <s v="-"/>
    <n v="101"/>
    <n v="1007"/>
    <n v="2"/>
    <s v="Material document 5028313357 posted by bapi"/>
    <n v="0"/>
    <d v="2024-12-16T21:21:07"/>
    <m/>
  </r>
  <r>
    <s v="NWE1"/>
    <n v="5821213186"/>
    <x v="243"/>
    <x v="1"/>
    <n v="10"/>
    <s v="-"/>
    <s v="PC"/>
    <n v="5028313359"/>
    <s v="ACNJ"/>
    <s v="FABMTL,BRACKET,EXTRSN,AL,ANODIZE,CARRIER"/>
    <s v="VCN0024500"/>
    <s v="再豐達"/>
    <s v="EBR1"/>
    <d v="2024-12-16T21:21:22"/>
    <s v="-"/>
    <s v="N"/>
    <s v="-"/>
    <s v="-"/>
    <s v="黃金耀"/>
    <n v="120"/>
    <s v="-"/>
    <n v="101"/>
    <n v="1007"/>
    <n v="2"/>
    <s v="Material document 5028313359 posted by bapi"/>
    <n v="0"/>
    <d v="2024-12-16T21:21:22"/>
    <m/>
  </r>
  <r>
    <s v="NWE1"/>
    <n v="5821214630"/>
    <x v="243"/>
    <x v="1"/>
    <n v="2"/>
    <s v="-"/>
    <s v="PC"/>
    <n v="5028313362"/>
    <s v="ACNJ"/>
    <s v="FABMTL,BRACKET,EXTRSN,AL,ANODIZE,CARRIER"/>
    <s v="VCN0024500"/>
    <s v="再豐達"/>
    <s v="EBR1"/>
    <d v="2024-12-16T21:21:37"/>
    <s v="-"/>
    <s v="N"/>
    <s v="-"/>
    <s v="-"/>
    <s v="黃金耀"/>
    <n v="100"/>
    <s v="-"/>
    <n v="101"/>
    <n v="1007"/>
    <n v="2"/>
    <s v="Material document 5028313362 posted by bapi"/>
    <n v="0"/>
    <d v="2024-12-16T21:21:37"/>
    <m/>
  </r>
  <r>
    <s v="NWE1"/>
    <n v="5821215805"/>
    <x v="243"/>
    <x v="1"/>
    <n v="1"/>
    <s v="-"/>
    <s v="PC"/>
    <n v="5028313366"/>
    <s v="ACNJ"/>
    <s v="FABMTL,BRACKET,EXTRSN,AL,ANODIZE,CARRIER"/>
    <s v="VCN0024500"/>
    <s v="再豐達"/>
    <s v="EBR1"/>
    <d v="2024-12-16T21:21:46"/>
    <s v="-"/>
    <s v="N"/>
    <s v="-"/>
    <s v="-"/>
    <s v="黃金耀"/>
    <n v="50"/>
    <s v="-"/>
    <n v="101"/>
    <n v="1007"/>
    <n v="2"/>
    <s v="Material document 5028313366 posted by bapi"/>
    <n v="0"/>
    <d v="2024-12-16T21:21:46"/>
    <m/>
  </r>
  <r>
    <s v="NWE1"/>
    <n v="5821217299"/>
    <x v="243"/>
    <x v="1"/>
    <n v="9"/>
    <s v="-"/>
    <s v="PC"/>
    <n v="5028313367"/>
    <s v="ACNJ"/>
    <s v="FABMTL,BRACKET,EXTRSN,AL,ANODIZE,CARRIER"/>
    <s v="VCN0024500"/>
    <s v="再豐達"/>
    <s v="EBR1"/>
    <d v="2024-12-16T21:21:54"/>
    <s v="-"/>
    <s v="N"/>
    <s v="-"/>
    <s v="-"/>
    <s v="黃金耀"/>
    <n v="80"/>
    <s v="-"/>
    <n v="101"/>
    <n v="1007"/>
    <n v="2"/>
    <s v="Material document 5028313367 posted by bapi"/>
    <n v="0"/>
    <d v="2024-12-16T21:21:54"/>
    <m/>
  </r>
  <r>
    <s v="NWE1"/>
    <n v="5821235725"/>
    <x v="244"/>
    <x v="1"/>
    <n v="8"/>
    <s v="-"/>
    <s v="PC"/>
    <n v="5028311875"/>
    <s v="ACNH"/>
    <s v="FABPLSTC,BAFFLE,PSUDUCT,LEFT,FALCON"/>
    <s v="VCN0000024"/>
    <s v="鴻富錦"/>
    <s v="EXR1"/>
    <d v="2024-12-16T15:45:15"/>
    <s v="-"/>
    <s v="N"/>
    <s v="-"/>
    <s v="-"/>
    <s v="莫然"/>
    <n v="10"/>
    <s v="-"/>
    <n v="101"/>
    <n v="1007"/>
    <n v="2"/>
    <s v="Material document 5028311875 posted by bapi"/>
    <n v="0"/>
    <d v="2024-12-16T15:45:15"/>
    <m/>
  </r>
  <r>
    <s v="NWE1"/>
    <n v="5821235726"/>
    <x v="245"/>
    <x v="1"/>
    <n v="8"/>
    <s v="-"/>
    <s v="PC"/>
    <n v="5028311878"/>
    <s v="ACNH"/>
    <s v="FABPLSTC,BAFFLE,PSUDUCT,RIGHT,FALCON"/>
    <s v="VCN0000024"/>
    <s v="鴻富錦"/>
    <s v="EXR1"/>
    <d v="2024-12-16T15:45:41"/>
    <s v="-"/>
    <s v="N"/>
    <s v="-"/>
    <s v="-"/>
    <s v="莫然"/>
    <n v="10"/>
    <s v="-"/>
    <n v="101"/>
    <n v="1007"/>
    <n v="2"/>
    <s v="Material document 5028311878 posted by bapi"/>
    <n v="0"/>
    <d v="2024-12-16T15:45:41"/>
    <m/>
  </r>
  <r>
    <s v="NWE1"/>
    <n v="5821220082"/>
    <x v="246"/>
    <x v="1"/>
    <n v="7"/>
    <s v="-"/>
    <s v="PC"/>
    <n v="5028313321"/>
    <s v="ACNJ"/>
    <s v="FABMTL,COVER,EXTRSN,AL,POWDER COAT,STAND"/>
    <s v="VCN0024500"/>
    <s v="再豐達"/>
    <s v="EBR1"/>
    <d v="2024-12-16T21:14:35"/>
    <s v="-"/>
    <s v="N"/>
    <s v="-"/>
    <s v="-"/>
    <s v="黃金耀"/>
    <n v="90"/>
    <s v="-"/>
    <n v="101"/>
    <n v="1007"/>
    <n v="2"/>
    <s v="Material document 5028313321 posted by bapi"/>
    <n v="0"/>
    <d v="2024-12-16T21:14:35"/>
    <m/>
  </r>
  <r>
    <s v="NWE1"/>
    <n v="5821220593"/>
    <x v="246"/>
    <x v="1"/>
    <n v="24"/>
    <s v="-"/>
    <s v="PC"/>
    <n v="5028313322"/>
    <s v="ACNJ"/>
    <s v="FABMTL,COVER,EXTRSN,AL,POWDER COAT,STAND"/>
    <s v="VCN0024500"/>
    <s v="再豐達"/>
    <s v="EBR1"/>
    <d v="2024-12-16T21:14:50"/>
    <s v="-"/>
    <s v="N"/>
    <s v="-"/>
    <s v="-"/>
    <s v="黃金耀"/>
    <n v="70"/>
    <s v="-"/>
    <n v="101"/>
    <n v="1007"/>
    <n v="2"/>
    <s v="Material document 5028313322 posted by bapi"/>
    <n v="0"/>
    <d v="2024-12-16T21:14:50"/>
    <m/>
  </r>
  <r>
    <s v="NWE1"/>
    <n v="5821231315"/>
    <x v="246"/>
    <x v="1"/>
    <n v="77"/>
    <s v="-"/>
    <s v="PC"/>
    <n v="5028313323"/>
    <s v="ACNJ"/>
    <s v="FABMTL,COVER,EXTRSN,AL,POWDER COAT,STAND"/>
    <s v="VCN0024500"/>
    <s v="再豐達"/>
    <s v="EBR1"/>
    <d v="2024-12-16T21:14:58"/>
    <s v="-"/>
    <s v="N"/>
    <s v="-"/>
    <s v="-"/>
    <s v="黃金耀"/>
    <n v="80"/>
    <s v="-"/>
    <n v="101"/>
    <n v="1007"/>
    <n v="2"/>
    <s v="Material document 5028313323 posted by bapi"/>
    <n v="0"/>
    <d v="2024-12-16T21:14:59"/>
    <m/>
  </r>
  <r>
    <s v="NWE1"/>
    <n v="5821231315"/>
    <x v="247"/>
    <x v="1"/>
    <n v="40"/>
    <s v="-"/>
    <s v="PC"/>
    <n v="5028313324"/>
    <s v="ACNJ"/>
    <s v="FABMTL,COVER,EXTRSN,AL,POWDER COAT,CABLE"/>
    <s v="VCN0024500"/>
    <s v="再豐達"/>
    <s v="EBR1"/>
    <d v="2024-12-16T21:15:13"/>
    <s v="-"/>
    <s v="N"/>
    <s v="-"/>
    <s v="-"/>
    <s v="黃金耀"/>
    <n v="50"/>
    <s v="-"/>
    <n v="101"/>
    <n v="1007"/>
    <n v="2"/>
    <s v="Material document 5028313324 posted by bapi"/>
    <n v="0"/>
    <d v="2024-12-16T21:15:13"/>
    <m/>
  </r>
  <r>
    <s v="NWE1"/>
    <n v="5821220082"/>
    <x v="248"/>
    <x v="1"/>
    <n v="22"/>
    <s v="-"/>
    <s v="PC"/>
    <n v="5028313325"/>
    <s v="ACNJ"/>
    <s v="FABMTL,BRACKET,EXTRSN,AL,POWDER COAT,STA"/>
    <s v="VCN0024500"/>
    <s v="再豐達"/>
    <s v="EBR1"/>
    <d v="2024-12-16T21:15:34"/>
    <s v="-"/>
    <s v="N"/>
    <s v="-"/>
    <s v="-"/>
    <s v="黃金耀"/>
    <n v="120"/>
    <s v="-"/>
    <n v="101"/>
    <n v="1007"/>
    <n v="2"/>
    <s v="Material document 5028313325 posted by bapi"/>
    <n v="0"/>
    <d v="2024-12-16T21:15:35"/>
    <m/>
  </r>
  <r>
    <s v="NWE1"/>
    <n v="5821220593"/>
    <x v="248"/>
    <x v="1"/>
    <n v="24"/>
    <s v="-"/>
    <s v="PC"/>
    <n v="5028313326"/>
    <s v="ACNJ"/>
    <s v="FABMTL,BRACKET,EXTRSN,AL,POWDER COAT,STA"/>
    <s v="VCN0024500"/>
    <s v="再豐達"/>
    <s v="EBR1"/>
    <d v="2024-12-16T21:15:44"/>
    <s v="-"/>
    <s v="N"/>
    <s v="-"/>
    <s v="-"/>
    <s v="黃金耀"/>
    <n v="90"/>
    <s v="-"/>
    <n v="101"/>
    <n v="1007"/>
    <n v="2"/>
    <s v="Material document 5028313326 posted by bapi"/>
    <n v="0"/>
    <d v="2024-12-16T21:15:45"/>
    <m/>
  </r>
  <r>
    <s v="NWE1"/>
    <n v="5821231315"/>
    <x v="248"/>
    <x v="1"/>
    <n v="46"/>
    <s v="-"/>
    <s v="PC"/>
    <n v="5028313327"/>
    <s v="ACNJ"/>
    <s v="FABMTL,BRACKET,EXTRSN,AL,POWDER COAT,STA"/>
    <s v="VCN0024500"/>
    <s v="再豐達"/>
    <s v="EBR1"/>
    <d v="2024-12-16T21:15:53"/>
    <s v="-"/>
    <s v="N"/>
    <s v="-"/>
    <s v="-"/>
    <s v="黃金耀"/>
    <n v="90"/>
    <s v="-"/>
    <n v="101"/>
    <n v="1007"/>
    <n v="2"/>
    <s v="Material document 5028313327 posted by bapi"/>
    <n v="0"/>
    <d v="2024-12-16T21:15:53"/>
    <m/>
  </r>
  <r>
    <s v="NWE1"/>
    <n v="5821218426"/>
    <x v="249"/>
    <x v="1"/>
    <n v="17"/>
    <s v="-"/>
    <s v="PC"/>
    <n v="5028313315"/>
    <s v="ACNJ"/>
    <s v="FABMTL,BRACKET,EXTRSN,AL,POWDER COAT,FLO"/>
    <s v="VCN0024500"/>
    <s v="再豐達"/>
    <s v="EBR1"/>
    <d v="2024-12-16T21:13:29"/>
    <s v="-"/>
    <s v="N"/>
    <s v="-"/>
    <s v="-"/>
    <s v="黃金耀"/>
    <n v="100"/>
    <s v="-"/>
    <n v="101"/>
    <n v="1007"/>
    <n v="2"/>
    <s v="Material document 5028313315 posted by bapi"/>
    <n v="0"/>
    <d v="2024-12-16T21:13:30"/>
    <m/>
  </r>
  <r>
    <s v="NWE1"/>
    <n v="5821220082"/>
    <x v="249"/>
    <x v="1"/>
    <n v="1"/>
    <s v="-"/>
    <s v="PC"/>
    <n v="5028313318"/>
    <s v="ACNJ"/>
    <s v="FABMTL,BRACKET,EXTRSN,AL,POWDER COAT,FLO"/>
    <s v="VCN0024500"/>
    <s v="再豐達"/>
    <s v="EBR1"/>
    <d v="2024-12-16T21:13:46"/>
    <s v="-"/>
    <s v="N"/>
    <s v="-"/>
    <s v="-"/>
    <s v="黃金耀"/>
    <n v="130"/>
    <s v="-"/>
    <n v="101"/>
    <n v="1007"/>
    <n v="2"/>
    <s v="Material document 5028313318 posted by bapi"/>
    <n v="0"/>
    <d v="2024-12-16T21:13:47"/>
    <m/>
  </r>
  <r>
    <s v="NWE1"/>
    <n v="5821220593"/>
    <x v="249"/>
    <x v="1"/>
    <n v="24"/>
    <s v="-"/>
    <s v="PC"/>
    <n v="5028313319"/>
    <s v="ACNJ"/>
    <s v="FABMTL,BRACKET,EXTRSN,AL,POWDER COAT,FLO"/>
    <s v="VCN0024500"/>
    <s v="再豐達"/>
    <s v="EBR1"/>
    <d v="2024-12-16T21:13:56"/>
    <s v="-"/>
    <s v="N"/>
    <s v="-"/>
    <s v="-"/>
    <s v="黃金耀"/>
    <n v="100"/>
    <s v="-"/>
    <n v="101"/>
    <n v="1007"/>
    <n v="2"/>
    <s v="Material document 5028313319 posted by bapi"/>
    <n v="0"/>
    <d v="2024-12-16T21:13:56"/>
    <m/>
  </r>
  <r>
    <s v="NWE1"/>
    <n v="5821231315"/>
    <x v="249"/>
    <x v="1"/>
    <n v="7"/>
    <s v="-"/>
    <s v="PC"/>
    <n v="5028313320"/>
    <s v="ACNJ"/>
    <s v="FABMTL,BRACKET,EXTRSN,AL,POWDER COAT,FLO"/>
    <s v="VCN0024500"/>
    <s v="再豐達"/>
    <s v="EBR1"/>
    <d v="2024-12-16T21:14:05"/>
    <s v="-"/>
    <s v="N"/>
    <s v="-"/>
    <s v="-"/>
    <s v="黃金耀"/>
    <n v="100"/>
    <s v="-"/>
    <n v="101"/>
    <n v="1007"/>
    <n v="2"/>
    <s v="Material document 5028313320 posted by bapi"/>
    <n v="0"/>
    <d v="2024-12-16T21:14:06"/>
    <m/>
  </r>
  <r>
    <s v="NWE1"/>
    <n v="5821217299"/>
    <x v="250"/>
    <x v="1"/>
    <n v="4"/>
    <s v="-"/>
    <s v="PC"/>
    <n v="5028313246"/>
    <s v="ACNJ"/>
    <s v="FABMTL,BRACKET,EXTRSN,AL,POWDER COAT,ESP"/>
    <s v="VCN0024500"/>
    <s v="再豐達"/>
    <s v="EBR1"/>
    <d v="2024-12-16T21:02:08"/>
    <s v="-"/>
    <s v="N"/>
    <s v="-"/>
    <s v="-"/>
    <s v="黃金耀"/>
    <n v="210"/>
    <s v="-"/>
    <n v="101"/>
    <n v="1007"/>
    <n v="2"/>
    <s v="Material document 5028313246 posted by bapi"/>
    <n v="0"/>
    <d v="2024-12-16T21:02:09"/>
    <m/>
  </r>
  <r>
    <s v="NWE1"/>
    <n v="5821218426"/>
    <x v="250"/>
    <x v="1"/>
    <n v="22"/>
    <s v="-"/>
    <s v="PC"/>
    <n v="5028313247"/>
    <s v="ACNJ"/>
    <s v="FABMTL,BRACKET,EXTRSN,AL,POWDER COAT,ESP"/>
    <s v="VCN0024500"/>
    <s v="再豐達"/>
    <s v="EBR1"/>
    <d v="2024-12-16T21:02:30"/>
    <s v="-"/>
    <s v="N"/>
    <s v="-"/>
    <s v="-"/>
    <s v="黃金耀"/>
    <n v="140"/>
    <s v="-"/>
    <n v="101"/>
    <n v="1007"/>
    <n v="2"/>
    <s v="Material document 5028313247 posted by bapi"/>
    <n v="0"/>
    <d v="2024-12-16T21:02:30"/>
    <m/>
  </r>
  <r>
    <s v="NWE1"/>
    <n v="5821220082"/>
    <x v="250"/>
    <x v="1"/>
    <n v="14"/>
    <s v="-"/>
    <s v="PC"/>
    <n v="5028313248"/>
    <s v="ACNJ"/>
    <s v="FABMTL,BRACKET,EXTRSN,AL,POWDER COAT,ESP"/>
    <s v="VCN0024500"/>
    <s v="再豐達"/>
    <s v="EBR1"/>
    <d v="2024-12-16T21:03:00"/>
    <s v="-"/>
    <s v="N"/>
    <s v="-"/>
    <s v="-"/>
    <s v="黃金耀"/>
    <n v="190"/>
    <s v="-"/>
    <n v="101"/>
    <n v="1007"/>
    <n v="2"/>
    <s v="Material document 5028313248 posted by bapi"/>
    <n v="0"/>
    <d v="2024-12-16T21:03:00"/>
    <m/>
  </r>
  <r>
    <s v="NWE1"/>
    <n v="5821220593"/>
    <x v="250"/>
    <x v="1"/>
    <n v="13"/>
    <s v="-"/>
    <s v="PC"/>
    <n v="5028313249"/>
    <s v="ACNJ"/>
    <s v="FABMTL,BRACKET,EXTRSN,AL,POWDER COAT,ESP"/>
    <s v="VCN0024500"/>
    <s v="再豐達"/>
    <s v="EBR1"/>
    <d v="2024-12-16T21:03:15"/>
    <s v="-"/>
    <s v="N"/>
    <s v="-"/>
    <s v="-"/>
    <s v="黃金耀"/>
    <n v="130"/>
    <s v="-"/>
    <n v="101"/>
    <n v="1007"/>
    <n v="2"/>
    <s v="Material document 5028313249 posted by bapi"/>
    <n v="0"/>
    <d v="2024-12-16T21:03:16"/>
    <m/>
  </r>
  <r>
    <s v="NWE1"/>
    <n v="5821228531"/>
    <x v="251"/>
    <x v="1"/>
    <n v="500"/>
    <s v="-"/>
    <s v="PC"/>
    <n v="5028312528"/>
    <s v="ACNH"/>
    <s v="FABPLSTC,INSULATOR,DIECUT,ACCESS DOOR"/>
    <s v="VHK0010206"/>
    <s v="飛榮達"/>
    <s v="DBR1"/>
    <d v="2024-12-16T17:16:53"/>
    <s v="-"/>
    <s v="N"/>
    <s v="-"/>
    <s v="-"/>
    <s v="王改豔"/>
    <n v="10"/>
    <s v="-"/>
    <n v="101"/>
    <n v="1010"/>
    <n v="2"/>
    <s v="Material document 5028312528 posted by bapi"/>
    <n v="0"/>
    <d v="2024-12-16T17:16:54"/>
    <m/>
  </r>
  <r>
    <s v="NWE1"/>
    <n v="5821228531"/>
    <x v="252"/>
    <x v="1"/>
    <n v="500"/>
    <n v="0.65"/>
    <s v="PC"/>
    <n v="5028312529"/>
    <s v="ACNH"/>
    <s v="FABPLSTC,INSULATOR,DIECUT,ACCESS DOOR"/>
    <s v="VHK0010206"/>
    <s v="飛榮達"/>
    <s v="DBR1"/>
    <d v="2024-12-16T17:17:07"/>
    <d v="2024-12-16T00:00:00"/>
    <s v="Y"/>
    <s v="合格"/>
    <s v="黃偉"/>
    <s v="王改豔"/>
    <n v="20"/>
    <s v="-"/>
    <n v="101"/>
    <n v="1010"/>
    <n v="2"/>
    <s v="Material document 5028312529 posted by bapi"/>
    <n v="0"/>
    <d v="2024-12-16T17:17:07"/>
    <m/>
  </r>
  <r>
    <s v="NWE1"/>
    <n v="5821231060"/>
    <x v="253"/>
    <x v="1"/>
    <n v="1260"/>
    <s v="-"/>
    <s v="PC"/>
    <n v="5028312534"/>
    <s v="ACNH"/>
    <s v="FABMTL,GASKET,BECU,EMI,0.32&quot;W,1.29&quot;L,"/>
    <s v="VHK0010206"/>
    <s v="飛榮達"/>
    <s v="DBR1"/>
    <d v="2024-12-16T17:17:33"/>
    <s v="-"/>
    <s v="N"/>
    <s v="-"/>
    <s v="-"/>
    <s v="王改豔"/>
    <n v="10"/>
    <s v="-"/>
    <n v="101"/>
    <n v="1010"/>
    <n v="2"/>
    <s v="Material document 5028312534 posted by bapi"/>
    <n v="3"/>
    <d v="2024-12-16T17:19:52"/>
    <m/>
  </r>
  <r>
    <s v="NWE1"/>
    <n v="5821231381"/>
    <x v="254"/>
    <x v="1"/>
    <n v="108"/>
    <n v="0.65"/>
    <s v="PC"/>
    <n v="5028309392"/>
    <s v="ACNJ"/>
    <s v="FABPLSTC,INSULATOR,IM0,RUDY"/>
    <s v="VCN0021551"/>
    <s v="正峰"/>
    <s v="DBR1"/>
    <d v="2024-12-16T08:24:52"/>
    <d v="2024-12-17T00:00:00"/>
    <s v="Y"/>
    <s v="合格"/>
    <s v="于慶科"/>
    <s v="王改豔"/>
    <n v="130"/>
    <s v="-"/>
    <n v="101"/>
    <n v="1006"/>
    <n v="2"/>
    <s v="Material document 5028309392 posted by bapi"/>
    <n v="0"/>
    <d v="2024-12-16T08:24:53"/>
    <m/>
  </r>
  <r>
    <s v="NWE1"/>
    <n v="5821232854"/>
    <x v="254"/>
    <x v="1"/>
    <n v="50"/>
    <n v="0.65"/>
    <s v="PC"/>
    <n v="5028309410"/>
    <s v="ACNJ"/>
    <s v="FABPLSTC,INSULATOR,IM0,RUDY"/>
    <s v="VCN0021551"/>
    <s v="正峰"/>
    <s v="DBR1"/>
    <d v="2024-12-16T08:25:17"/>
    <d v="2024-12-17T00:00:00"/>
    <s v="Y"/>
    <s v="合格"/>
    <s v="于慶科"/>
    <s v="王改豔"/>
    <n v="100"/>
    <s v="-"/>
    <n v="101"/>
    <n v="1006"/>
    <n v="2"/>
    <s v="Material document 5028309410 posted by bapi"/>
    <n v="0"/>
    <d v="2024-12-16T08:25:18"/>
    <m/>
  </r>
  <r>
    <s v="NWE1"/>
    <n v="5821228090"/>
    <x v="255"/>
    <x v="1"/>
    <n v="1000"/>
    <s v="-"/>
    <s v="PC"/>
    <n v="5028309430"/>
    <s v="ACNJ"/>
    <s v="THERMAL,GASKET, FOAM, EMI, .12&quot;W, .04&quot;T,"/>
    <s v="VHK0010806"/>
    <s v="萊爾德"/>
    <s v="DBR1"/>
    <d v="2024-12-16T08:28:43"/>
    <s v="-"/>
    <s v="N"/>
    <s v="-"/>
    <s v="-"/>
    <s v="王改豔"/>
    <n v="40"/>
    <s v="-"/>
    <n v="101"/>
    <n v="1010"/>
    <n v="2"/>
    <s v="Material document 5028309430 posted by bapi"/>
    <n v="0"/>
    <d v="2024-12-16T08:28:44"/>
    <m/>
  </r>
  <r>
    <s v="NWE1"/>
    <n v="5821229742"/>
    <x v="255"/>
    <x v="1"/>
    <n v="1"/>
    <s v="-"/>
    <s v="PC"/>
    <n v="5028309470"/>
    <s v="ACNJ"/>
    <s v="THERMAL,GASKET, FOAM, EMI, .12&quot;W, .04&quot;T,"/>
    <s v="VHK0010806"/>
    <s v="萊爾德"/>
    <s v="DBR1"/>
    <d v="2024-12-16T08:36:00"/>
    <s v="-"/>
    <s v="N"/>
    <s v="-"/>
    <s v="-"/>
    <s v="王改豔"/>
    <n v="50"/>
    <s v="-"/>
    <n v="101"/>
    <n v="1010"/>
    <n v="2"/>
    <s v="Material document 5028309470 posted by bapi"/>
    <n v="0"/>
    <d v="2024-12-16T08:36:00"/>
    <m/>
  </r>
  <r>
    <s v="NWE1"/>
    <n v="5700092159"/>
    <x v="256"/>
    <x v="1"/>
    <n v="66"/>
    <s v="-"/>
    <s v="PC"/>
    <n v="5028309478"/>
    <s v="ACNJ"/>
    <s v="FABMTL,STMP,MECH,CVR,RR,CHASSIS,7-SLOT,W"/>
    <s v="VSG0000018"/>
    <s v="公用代碼"/>
    <s v="DBR1"/>
    <d v="2024-12-16T08:37:12"/>
    <s v="-"/>
    <s v="N"/>
    <s v="-"/>
    <s v="-"/>
    <s v="王改豔"/>
    <n v="10"/>
    <s v="-"/>
    <n v="101"/>
    <n v="1002"/>
    <n v="2"/>
    <s v="Material document 5028309478 posted by bapi"/>
    <n v="0"/>
    <d v="2024-12-16T08:37:13"/>
    <m/>
  </r>
  <r>
    <s v="NWE1"/>
    <n v="5821208940"/>
    <x v="257"/>
    <x v="1"/>
    <n v="12"/>
    <s v="-"/>
    <s v="PC"/>
    <n v="5028313205"/>
    <s v="ACNJ"/>
    <s v="PCA,N77, EXOMAX 18 PS MIDPLANE"/>
    <s v="ZB27007"/>
    <s v="BPD"/>
    <s v="DBSZ"/>
    <d v="2024-12-16T20:47:34"/>
    <s v="-"/>
    <s v="N"/>
    <s v="-"/>
    <s v="-"/>
    <s v="-"/>
    <n v="20"/>
    <s v="-"/>
    <n v="101"/>
    <n v="1010"/>
    <n v="2"/>
    <s v="Material document 5028313205 posted by bapi"/>
    <n v="0"/>
    <d v="2024-12-16T20:47:35"/>
    <m/>
  </r>
  <r>
    <s v="NWE1"/>
    <n v="5821225831"/>
    <x v="258"/>
    <x v="1"/>
    <n v="200"/>
    <s v="-"/>
    <s v="PC"/>
    <n v="5028313207"/>
    <s v="ACNJ"/>
    <s v="PCA,BKPLN,MACALLAN,CHIVAS,7-SLOT, W/O BU"/>
    <s v="ZB27007"/>
    <s v="BPD"/>
    <s v="DBSZ"/>
    <d v="2024-12-16T20:47:57"/>
    <s v="-"/>
    <s v="N"/>
    <s v="-"/>
    <s v="-"/>
    <s v="-"/>
    <n v="10"/>
    <s v="-"/>
    <n v="101"/>
    <n v="1010"/>
    <n v="2"/>
    <s v="Material document 5028313207 posted by bapi"/>
    <n v="0"/>
    <d v="2024-12-16T20:47:57"/>
    <m/>
  </r>
  <r>
    <s v="NWE1"/>
    <n v="5821225802"/>
    <x v="259"/>
    <x v="1"/>
    <n v="256"/>
    <s v="-"/>
    <s v="PC"/>
    <n v="5028313212"/>
    <s v="ACNJ"/>
    <s v="PCA,OTHER,MACALLAN,VINTURI,7/10 SLOT"/>
    <s v="ZB27007"/>
    <s v="BPD"/>
    <s v="DBSZ"/>
    <d v="2024-12-16T20:48:33"/>
    <s v="-"/>
    <s v="N"/>
    <s v="-"/>
    <s v="-"/>
    <s v="-"/>
    <n v="10"/>
    <s v="-"/>
    <n v="101"/>
    <n v="1010"/>
    <n v="2"/>
    <s v="Material document 5028313212 posted by bapi"/>
    <n v="0"/>
    <d v="2024-12-16T20:48:34"/>
    <m/>
  </r>
  <r>
    <s v="NWE1"/>
    <n v="5700092364"/>
    <x v="260"/>
    <x v="1"/>
    <n v="395"/>
    <n v="0.65"/>
    <s v="PC"/>
    <n v="5028309500"/>
    <s v="ACNJ"/>
    <s v="PCA,OTHER,MACALLAN, VINTURI, 4 SLOT, FAN"/>
    <s v="VSG0000018"/>
    <s v="公用代碼"/>
    <s v="DBSZ"/>
    <d v="2024-12-16T08:39:36"/>
    <d v="2024-12-16T00:00:00"/>
    <s v="Y"/>
    <s v="合格"/>
    <s v="劉利珍"/>
    <s v="王改豔"/>
    <n v="50"/>
    <s v="-"/>
    <n v="101"/>
    <n v="1002"/>
    <n v="2"/>
    <s v="Material document 5028309500 posted by bapi"/>
    <n v="4"/>
    <d v="2024-12-16T08:39:45"/>
    <m/>
  </r>
  <r>
    <s v="NWE1"/>
    <n v="5821225802"/>
    <x v="261"/>
    <x v="1"/>
    <n v="270"/>
    <s v="-"/>
    <s v="PC"/>
    <n v="5028313209"/>
    <s v="ACNJ"/>
    <s v="PCA,DBRD,MACALLAN,VINTURI,INTERFACE CARD"/>
    <s v="ZB27007"/>
    <s v="BPD"/>
    <s v="DBSZ"/>
    <d v="2024-12-16T20:48:10"/>
    <s v="-"/>
    <s v="N"/>
    <s v="-"/>
    <s v="-"/>
    <s v="-"/>
    <n v="30"/>
    <s v="-"/>
    <n v="101"/>
    <n v="1010"/>
    <n v="2"/>
    <s v="Material document 5028313209 posted by bapi"/>
    <n v="0"/>
    <d v="2024-12-16T20:48:11"/>
    <m/>
  </r>
  <r>
    <s v="NWE1"/>
    <n v="5821209101"/>
    <x v="262"/>
    <x v="1"/>
    <n v="270"/>
    <s v="-"/>
    <s v="PC"/>
    <n v="5028313210"/>
    <s v="ACNJ"/>
    <s v="PCA,DBRD,MACALLAN,VINTURI,LED CARD"/>
    <s v="ZB27007"/>
    <s v="BPD"/>
    <s v="DBSZ"/>
    <d v="2024-12-16T20:48:20"/>
    <s v="-"/>
    <s v="N"/>
    <s v="-"/>
    <s v="-"/>
    <s v="-"/>
    <n v="370"/>
    <s v="-"/>
    <n v="101"/>
    <n v="1010"/>
    <n v="2"/>
    <s v="Material document 5028313210 posted by bapi"/>
    <n v="0"/>
    <d v="2024-12-16T20:48:21"/>
    <m/>
  </r>
  <r>
    <s v="NWE1"/>
    <n v="5821213168"/>
    <x v="263"/>
    <x v="1"/>
    <n v="56"/>
    <s v="-"/>
    <s v="PC"/>
    <n v="5028313204"/>
    <s v="ACNJ"/>
    <s v="PCA, BP, LEEDS, STARGAZER PWR BACKPLANE"/>
    <s v="ZB27007"/>
    <s v="BPD"/>
    <s v="DBSZ"/>
    <d v="2024-12-16T20:47:23"/>
    <s v="-"/>
    <s v="N"/>
    <s v="-"/>
    <s v="-"/>
    <s v="-"/>
    <n v="60"/>
    <s v="-"/>
    <n v="101"/>
    <n v="1010"/>
    <n v="2"/>
    <s v="Material document 5028313204 posted by bapi"/>
    <n v="0"/>
    <d v="2024-12-16T20:47:23"/>
    <m/>
  </r>
  <r>
    <s v="NWE1"/>
    <n v="5821215808"/>
    <x v="264"/>
    <x v="1"/>
    <n v="90"/>
    <s v="-"/>
    <s v="PC"/>
    <n v="5028313203"/>
    <s v="ACNJ"/>
    <s v="PCBA, FANTRAY INTERPOSER, STARGAZER-L"/>
    <s v="ZB27007"/>
    <s v="BPD"/>
    <s v="DBSZ"/>
    <d v="2024-12-16T20:47:10"/>
    <s v="-"/>
    <s v="N"/>
    <s v="-"/>
    <s v="-"/>
    <s v="-"/>
    <n v="50"/>
    <s v="-"/>
    <n v="101"/>
    <n v="1010"/>
    <n v="2"/>
    <s v="Material document 5028313203 posted by bapi"/>
    <n v="0"/>
    <d v="2024-12-16T20:47:11"/>
    <m/>
  </r>
  <r>
    <s v="NWE1"/>
    <n v="5821213168"/>
    <x v="265"/>
    <x v="1"/>
    <n v="90"/>
    <s v="-"/>
    <s v="PC"/>
    <n v="5028313200"/>
    <s v="ACNJ"/>
    <s v="PCBA, CHASSIS LED, STARGAZER-L"/>
    <s v="ZB27007"/>
    <s v="BPD"/>
    <s v="DBSZ"/>
    <d v="2024-12-16T20:46:46"/>
    <s v="-"/>
    <s v="N"/>
    <s v="-"/>
    <s v="-"/>
    <s v="-"/>
    <n v="140"/>
    <s v="-"/>
    <n v="101"/>
    <n v="1010"/>
    <n v="2"/>
    <s v="Material document 5028313200 posted by bapi"/>
    <n v="0"/>
    <d v="2024-12-16T20:46:47"/>
    <m/>
  </r>
  <r>
    <s v="NWE1"/>
    <n v="5821213168"/>
    <x v="266"/>
    <x v="1"/>
    <n v="60"/>
    <s v="-"/>
    <s v="PC"/>
    <n v="5028313206"/>
    <s v="ACNJ"/>
    <s v="PCA, BP, ROMULAN, STARGAZER HIGH SPEED B"/>
    <s v="ZB27007"/>
    <s v="BPD"/>
    <s v="DBSZ"/>
    <d v="2024-12-16T20:47:46"/>
    <s v="-"/>
    <s v="N"/>
    <s v="-"/>
    <s v="-"/>
    <s v="-"/>
    <n v="30"/>
    <s v="-"/>
    <n v="101"/>
    <n v="1010"/>
    <n v="2"/>
    <s v="Material document 5028313206 posted by bapi"/>
    <n v="0"/>
    <d v="2024-12-16T20:47:46"/>
    <m/>
  </r>
  <r>
    <s v="NWE1"/>
    <n v="5821231381"/>
    <x v="267"/>
    <x v="1"/>
    <n v="144"/>
    <n v="0.65"/>
    <s v="PC"/>
    <n v="5028309434"/>
    <s v="ACNJ"/>
    <s v="LBL,FACEPLATE,FAN TRAY,RUDY"/>
    <s v="VCN0021551"/>
    <s v="正峰"/>
    <s v="DBR1"/>
    <d v="2024-12-16T08:29:28"/>
    <d v="2024-12-17T00:00:00"/>
    <s v="Y"/>
    <s v="合格"/>
    <s v="于慶科"/>
    <s v="王改豔"/>
    <n v="100"/>
    <s v="-"/>
    <n v="101"/>
    <n v="1006"/>
    <n v="2"/>
    <s v="Material document 5028309434 posted by bapi"/>
    <n v="0"/>
    <d v="2024-12-16T08:29:29"/>
    <m/>
  </r>
  <r>
    <s v="NWE1"/>
    <n v="5821232854"/>
    <x v="267"/>
    <x v="1"/>
    <n v="49"/>
    <n v="0.65"/>
    <s v="PC"/>
    <n v="5028309437"/>
    <s v="ACNJ"/>
    <s v="LBL,FACEPLATE,FAN TRAY,RUDY"/>
    <s v="VCN0021551"/>
    <s v="正峰"/>
    <s v="DBR1"/>
    <d v="2024-12-16T08:29:59"/>
    <d v="2024-12-17T00:00:00"/>
    <s v="Y"/>
    <s v="合格"/>
    <s v="于慶科"/>
    <s v="王改豔"/>
    <n v="140"/>
    <s v="-"/>
    <n v="101"/>
    <n v="1006"/>
    <n v="2"/>
    <s v="Material document 5028309437 posted by bapi"/>
    <n v="0"/>
    <d v="2024-12-16T08:30:00"/>
    <m/>
  </r>
  <r>
    <s v="NWE1"/>
    <n v="5821234127"/>
    <x v="268"/>
    <x v="1"/>
    <n v="15220"/>
    <s v="-"/>
    <s v="PC"/>
    <n v="5028312839"/>
    <s v="ACNJ"/>
    <s v="LBL,BLANK,1.25&quot; X 0.375&quot;,MECH,UCEBU PRIN"/>
    <s v="VCN0034464"/>
    <s v="沃頓"/>
    <s v="EXR1"/>
    <d v="2024-12-16T18:38:33"/>
    <s v="-"/>
    <s v="N"/>
    <s v="-"/>
    <s v="-"/>
    <s v="莫然"/>
    <n v="50"/>
    <s v="-"/>
    <n v="101"/>
    <n v="1007"/>
    <n v="2"/>
    <s v="Material document 5028312839 posted by bapi"/>
    <n v="0"/>
    <d v="2024-12-16T18:38:33"/>
    <m/>
  </r>
  <r>
    <s v="NWE1"/>
    <n v="5821235585"/>
    <x v="269"/>
    <x v="1"/>
    <n v="150"/>
    <s v="-"/>
    <s v="PC"/>
    <n v="5028312841"/>
    <s v="ACNJ"/>
    <s v="LBL,BLANK,1.25&quot; X 0.375&quot;,MECH,UCEBU P"/>
    <s v="VCN0034464"/>
    <s v="沃頓"/>
    <s v="EXR1"/>
    <d v="2024-12-16T18:38:57"/>
    <s v="-"/>
    <s v="N"/>
    <s v="-"/>
    <s v="-"/>
    <s v="莫然"/>
    <n v="40"/>
    <s v="-"/>
    <n v="101"/>
    <n v="1007"/>
    <n v="2"/>
    <s v="Material document 5028312841 posted by bapi"/>
    <n v="0"/>
    <d v="2024-12-16T18:38:58"/>
    <m/>
  </r>
  <r>
    <s v="NWE1"/>
    <n v="5821232863"/>
    <x v="270"/>
    <x v="1"/>
    <n v="5516"/>
    <n v="0.65"/>
    <s v="PC"/>
    <n v="5028313467"/>
    <s v="ACNJ"/>
    <s v="LBL,GROUNDSYMBOL,ROUND,0.50&quot;D,CISCO META"/>
    <s v="VCN0021551"/>
    <s v="正峰"/>
    <s v="DBR1"/>
    <d v="2024-12-16T21:39:41"/>
    <d v="2024-12-17T00:00:00"/>
    <s v="Y"/>
    <s v="合格"/>
    <s v="于慶科"/>
    <s v="黃金耀"/>
    <n v="170"/>
    <s v="-"/>
    <n v="101"/>
    <n v="1006"/>
    <n v="2"/>
    <s v="Material document 5028313467 posted by bapi"/>
    <n v="0"/>
    <d v="2024-12-16T21:39:42"/>
    <m/>
  </r>
  <r>
    <s v="NWE1"/>
    <n v="5821234132"/>
    <x v="270"/>
    <x v="1"/>
    <n v="50"/>
    <n v="0.65"/>
    <s v="PC"/>
    <n v="5028313470"/>
    <s v="ACNJ"/>
    <s v="LBL,GROUNDSYMBOL,ROUND,0.50&quot;D,CISCO META"/>
    <s v="VCN0021551"/>
    <s v="正峰"/>
    <s v="DBR1"/>
    <d v="2024-12-16T21:40:24"/>
    <d v="2024-12-17T00:00:00"/>
    <s v="Y"/>
    <s v="合格"/>
    <s v="于慶科"/>
    <s v="黃金耀"/>
    <n v="70"/>
    <s v="-"/>
    <n v="101"/>
    <n v="1006"/>
    <n v="2"/>
    <s v="Material document 5028313470 posted by bapi"/>
    <n v="0"/>
    <d v="2024-12-16T21:40:25"/>
    <m/>
  </r>
  <r>
    <s v="NWE1"/>
    <n v="5821235756"/>
    <x v="271"/>
    <x v="1"/>
    <n v="2"/>
    <s v="-"/>
    <s v="PC"/>
    <n v="5028313476"/>
    <s v="ACNJ"/>
    <s v="承載帶總成"/>
    <s v="VCN0021534"/>
    <s v="贛龍"/>
    <s v="EBR7"/>
    <d v="2024-12-16T21:41:54"/>
    <s v="-"/>
    <s v="N"/>
    <s v="-"/>
    <s v="-"/>
    <s v="陳葉橋"/>
    <n v="10"/>
    <s v="-"/>
    <n v="101"/>
    <n v="1007"/>
    <n v="2"/>
    <s v="Material document 5028313476 posted by bapi"/>
    <n v="0"/>
    <d v="2024-12-16T21:41:55"/>
    <m/>
  </r>
  <r>
    <s v="NWE1"/>
    <n v="5821208940"/>
    <x v="272"/>
    <x v="1"/>
    <n v="6"/>
    <s v="-"/>
    <s v="PC"/>
    <n v="5028313202"/>
    <s v="ACNJ"/>
    <s v="ASY-ELMECH,CHASSIS,MIDPLANE,MDS18"/>
    <s v="ZB27007"/>
    <s v="BPD"/>
    <s v="DBSZ"/>
    <d v="2024-12-16T20:46:56"/>
    <s v="-"/>
    <s v="N"/>
    <s v="-"/>
    <s v="-"/>
    <s v="-"/>
    <n v="10"/>
    <s v="-"/>
    <n v="101"/>
    <n v="1010"/>
    <n v="2"/>
    <s v="Material document 5028313202 posted by bapi"/>
    <n v="0"/>
    <d v="2024-12-16T20:46:56"/>
    <m/>
  </r>
  <r>
    <s v="NWE1"/>
    <n v="5821220096"/>
    <x v="273"/>
    <x v="1"/>
    <n v="12"/>
    <s v="-"/>
    <s v="PC"/>
    <n v="5028313189"/>
    <s v="ACNJ"/>
    <s v="ASY-ELMECH,MPA,APEX10,MDS"/>
    <s v="ZB27007"/>
    <s v="BPD"/>
    <s v="DBSZ"/>
    <d v="2024-12-16T20:46:31"/>
    <s v="-"/>
    <s v="N"/>
    <s v="-"/>
    <s v="-"/>
    <s v="-"/>
    <n v="30"/>
    <s v="-"/>
    <n v="101"/>
    <n v="1010"/>
    <n v="2"/>
    <s v="Material document 5028313189 posted by bapi"/>
    <n v="0"/>
    <d v="2024-12-16T20:46:31"/>
    <m/>
  </r>
  <r>
    <s v="NWE1"/>
    <n v="5821232838"/>
    <x v="274"/>
    <x v="1"/>
    <n v="69"/>
    <s v="-"/>
    <s v="PC"/>
    <n v="5028312560"/>
    <s v="ACNH"/>
    <s v="ASY-MECH,LIGHTPIPE,DIXIE"/>
    <s v="VHK0010206"/>
    <s v="飛榮達"/>
    <s v="DBR1"/>
    <d v="2024-12-16T17:26:04"/>
    <s v="-"/>
    <s v="N"/>
    <s v="-"/>
    <s v="-"/>
    <s v="王改豔"/>
    <n v="10"/>
    <s v="-"/>
    <n v="101"/>
    <n v="1010"/>
    <n v="2"/>
    <s v="Material document 5028312560 posted by bapi"/>
    <n v="2"/>
    <d v="2024-12-16T17:28:57"/>
    <m/>
  </r>
  <r>
    <s v="NWE1"/>
    <n v="5821235410"/>
    <x v="275"/>
    <x v="1"/>
    <n v="3624"/>
    <s v="-"/>
    <s v="KG"/>
    <n v="5028311776"/>
    <s v="ACNJ"/>
    <s v="CRS T3.0*W1250*L2500"/>
    <s v="VCN0017633"/>
    <s v="定榮"/>
    <s v="EHR1"/>
    <d v="2024-12-16T15:35:16"/>
    <s v="-"/>
    <s v="N"/>
    <s v="-"/>
    <s v="-"/>
    <s v="肖宇"/>
    <n v="120"/>
    <s v="-"/>
    <n v="101"/>
    <n v="1007"/>
    <n v="2"/>
    <s v="Material document 5028311776 posted by bapi"/>
    <n v="0"/>
    <d v="2024-12-16T15:35:18"/>
    <m/>
  </r>
  <r>
    <s v="NWE1"/>
    <s v="Sample"/>
    <x v="276"/>
    <x v="1"/>
    <n v="0"/>
    <m/>
    <m/>
    <m/>
    <m/>
    <m/>
    <m/>
    <m/>
    <m/>
    <m/>
    <m/>
    <m/>
    <m/>
    <m/>
    <m/>
    <m/>
    <m/>
    <m/>
    <m/>
    <m/>
    <m/>
    <m/>
    <m/>
    <m/>
  </r>
  <r>
    <s v="NWE1"/>
    <n v="5921394298"/>
    <x v="277"/>
    <x v="2"/>
    <n v="173"/>
    <s v="-"/>
    <s v="PC"/>
    <n v="5028312483"/>
    <s v="ACNJ"/>
    <s v="ASY,MECH,NIM,DYNAMO, NIM-2FXS/DID, FACEP"/>
    <s v="VCN0015622"/>
    <s v="安品達"/>
    <s v="DSS1"/>
    <d v="2024-12-16T17:07:01"/>
    <s v="-"/>
    <s v="N"/>
    <s v="-"/>
    <s v="-"/>
    <s v="胥小芬"/>
    <n v="10"/>
    <s v="-"/>
    <n v="101"/>
    <n v="1001"/>
    <n v="2"/>
    <s v="Material document 5028312483 posted by bapi"/>
    <n v="0"/>
    <d v="2024-12-16T17:07:02"/>
    <m/>
  </r>
  <r>
    <s v="NWE1"/>
    <n v="5921393051"/>
    <x v="278"/>
    <x v="2"/>
    <n v="82"/>
    <s v="-"/>
    <s v="PC"/>
    <n v="5028312438"/>
    <s v="ACNJ"/>
    <s v="CINDERELLA WEIGHT PLATE (NO PLATING)"/>
    <s v="VCN0015622"/>
    <s v="安品達"/>
    <s v="DSS1"/>
    <d v="2024-12-16T17:04:49"/>
    <s v="-"/>
    <s v="N"/>
    <s v="-"/>
    <s v="-"/>
    <s v="胥小芬"/>
    <n v="10"/>
    <s v="-"/>
    <n v="101"/>
    <n v="1001"/>
    <n v="2"/>
    <s v="Material document 5028312438 posted by bapi"/>
    <d v="1899-12-30T00:00:00"/>
    <d v="2024-12-16T17:04:50"/>
    <m/>
  </r>
  <r>
    <s v="NWE1"/>
    <n v="5921395708"/>
    <x v="278"/>
    <x v="2"/>
    <n v="185"/>
    <s v="-"/>
    <s v="PC"/>
    <n v="5028312440"/>
    <s v="ACNJ"/>
    <s v="CINDERELLA WEIGHT PLATE (NO PLATING)"/>
    <s v="VCN0015622"/>
    <s v="安品達"/>
    <s v="DSS1"/>
    <d v="2024-12-16T17:04:57"/>
    <s v="-"/>
    <s v="N"/>
    <s v="-"/>
    <s v="-"/>
    <s v="胥小芬"/>
    <n v="10"/>
    <s v="-"/>
    <n v="101"/>
    <n v="1001"/>
    <n v="2"/>
    <s v="Material document 5028312440 posted by bapi"/>
    <n v="0"/>
    <d v="2024-12-16T17:04:58"/>
    <m/>
  </r>
  <r>
    <s v="NWE1"/>
    <n v="5921397194"/>
    <x v="278"/>
    <x v="2"/>
    <n v="7363"/>
    <s v="-"/>
    <s v="PC"/>
    <n v="5028312442"/>
    <s v="ACNJ"/>
    <s v="CINDERELLA WEIGHT PLATE (NO PLATING)"/>
    <s v="VCN0015622"/>
    <s v="安品達"/>
    <s v="DSS1"/>
    <d v="2024-12-16T17:05:06"/>
    <s v="-"/>
    <s v="N"/>
    <s v="-"/>
    <s v="-"/>
    <s v="胥小芬"/>
    <n v="10"/>
    <s v="-"/>
    <n v="101"/>
    <n v="1001"/>
    <n v="2"/>
    <s v="Material document 5028312442 posted by bapi"/>
    <n v="0"/>
    <d v="2024-12-16T17:05:07"/>
    <m/>
  </r>
  <r>
    <s v="NWE1"/>
    <n v="5921400787"/>
    <x v="278"/>
    <x v="2"/>
    <n v="200"/>
    <s v="-"/>
    <s v="PC"/>
    <n v="5028312443"/>
    <s v="ACNJ"/>
    <s v="CINDERELLA WEIGHT PLATE (NO PLATING)"/>
    <s v="VCN0015622"/>
    <s v="安品達"/>
    <s v="DSS1"/>
    <d v="2024-12-16T17:05:14"/>
    <s v="-"/>
    <s v="N"/>
    <s v="-"/>
    <s v="-"/>
    <s v="胥小芬"/>
    <n v="10"/>
    <s v="-"/>
    <n v="101"/>
    <n v="1001"/>
    <n v="2"/>
    <s v="Material document 5028312443 posted by bapi"/>
    <n v="0"/>
    <d v="2024-12-16T17:05:15"/>
    <m/>
  </r>
  <r>
    <s v="NWE1"/>
    <n v="5921393648"/>
    <x v="279"/>
    <x v="2"/>
    <n v="247"/>
    <s v="-"/>
    <s v="PC"/>
    <n v="5028312446"/>
    <s v="ACNJ"/>
    <s v="FABMTL,STMP,SLIDER,REAR,GEN 2 FEX"/>
    <s v="VCN0015622"/>
    <s v="安品達"/>
    <s v="DSS1"/>
    <d v="2024-12-16T17:05:23"/>
    <s v="-"/>
    <s v="N"/>
    <s v="-"/>
    <s v="-"/>
    <s v="胥小芬"/>
    <n v="10"/>
    <s v="-"/>
    <n v="101"/>
    <n v="1001"/>
    <n v="2"/>
    <s v="Material document 5028312446 posted by bapi"/>
    <n v="0"/>
    <d v="2024-12-16T17:05:23"/>
    <m/>
  </r>
  <r>
    <s v="NWE1"/>
    <n v="5921397156"/>
    <x v="279"/>
    <x v="2"/>
    <n v="5753"/>
    <s v="-"/>
    <s v="PC"/>
    <n v="5028312447"/>
    <s v="ACNJ"/>
    <s v="FABMTL,STMP,SLIDER,REAR,GEN 2 FEX"/>
    <s v="VCN0015622"/>
    <s v="安品達"/>
    <s v="DSS1"/>
    <d v="2024-12-16T17:05:31"/>
    <s v="-"/>
    <s v="N"/>
    <s v="-"/>
    <s v="-"/>
    <s v="胥小芬"/>
    <n v="10"/>
    <s v="-"/>
    <n v="101"/>
    <n v="1001"/>
    <n v="2"/>
    <s v="Material document 5028312447 posted by bapi"/>
    <n v="0"/>
    <d v="2024-12-16T17:05:32"/>
    <m/>
  </r>
  <r>
    <s v="NWE1"/>
    <n v="5921384921"/>
    <x v="280"/>
    <x v="2"/>
    <n v="600"/>
    <s v="-"/>
    <s v="PC"/>
    <n v="5028313685"/>
    <s v="ACNJ"/>
    <s v="FABMTL,STMP,FAN FINGER GUARD,L,OPERATION"/>
    <s v="VCN0015622"/>
    <s v="安品達"/>
    <s v="DCS2"/>
    <d v="2024-12-16T22:56:42"/>
    <s v="-"/>
    <s v="N"/>
    <s v="-"/>
    <s v="-"/>
    <s v="曹媛"/>
    <n v="10"/>
    <s v="-"/>
    <n v="101"/>
    <n v="1001"/>
    <n v="2"/>
    <s v="Material document 5028313685 posted by bapi"/>
    <n v="8"/>
    <d v="2024-12-16T22:59:58"/>
    <m/>
  </r>
  <r>
    <s v="NWE1"/>
    <n v="5921388762"/>
    <x v="281"/>
    <x v="2"/>
    <n v="200"/>
    <s v="-"/>
    <s v="PC"/>
    <n v="5028313681"/>
    <s v="ACNJ"/>
    <s v="FABMTL,STMP,L-SHAPED FIXED DIVIDER"/>
    <s v="VCN0015622"/>
    <s v="安品達"/>
    <s v="DCS2"/>
    <d v="2024-12-16T22:42:36"/>
    <s v="-"/>
    <s v="N"/>
    <s v="-"/>
    <s v="-"/>
    <s v="曹媛"/>
    <n v="10"/>
    <s v="-"/>
    <n v="101"/>
    <n v="1001"/>
    <n v="2"/>
    <s v="Material document 5028313681 posted by bapi"/>
    <n v="0"/>
    <d v="2024-12-16T22:42:37"/>
    <m/>
  </r>
  <r>
    <s v="NWE1"/>
    <n v="5921396785"/>
    <x v="282"/>
    <x v="2"/>
    <n v="1440"/>
    <s v="-"/>
    <s v="PC"/>
    <n v="5028312450"/>
    <s v="ACNJ"/>
    <s v="FABMTL,STMP,CARRIER,THULE"/>
    <s v="VCN0015622"/>
    <s v="安品達"/>
    <s v="DSS1"/>
    <d v="2024-12-16T17:05:45"/>
    <s v="-"/>
    <s v="N"/>
    <s v="-"/>
    <s v="-"/>
    <s v="胥小芬"/>
    <n v="10"/>
    <s v="-"/>
    <n v="101"/>
    <n v="1001"/>
    <n v="2"/>
    <s v="Material document 5028312450 posted by bapi"/>
    <n v="0"/>
    <d v="2024-12-16T17:05:46"/>
    <m/>
  </r>
  <r>
    <s v="NWE1"/>
    <n v="5921393088"/>
    <x v="283"/>
    <x v="2"/>
    <n v="41"/>
    <s v="-"/>
    <s v="PC"/>
    <n v="5028312481"/>
    <s v="ACNJ"/>
    <s v="FABMTL,STMP,GUIDE,RIGHT,ASR-9910"/>
    <s v="VCN0015622"/>
    <s v="安品達"/>
    <s v="DSS1"/>
    <d v="2024-12-16T17:06:47"/>
    <s v="-"/>
    <s v="N"/>
    <s v="-"/>
    <s v="-"/>
    <s v="胥小芬"/>
    <n v="10"/>
    <s v="-"/>
    <n v="101"/>
    <n v="1001"/>
    <n v="2"/>
    <s v="Material document 5028312481 posted by bapi"/>
    <n v="0"/>
    <d v="2024-12-16T17:06:50"/>
    <m/>
  </r>
  <r>
    <s v="NWE1"/>
    <n v="5921393054"/>
    <x v="284"/>
    <x v="2"/>
    <n v="112"/>
    <s v="-"/>
    <s v="PC"/>
    <n v="5028312462"/>
    <s v="ACNJ"/>
    <s v="FABMTL,STMP,BRKT,SWITCH,PWR TRAY"/>
    <s v="VCN0015622"/>
    <s v="安品達"/>
    <s v="DSS1"/>
    <d v="2024-12-16T17:06:18"/>
    <s v="-"/>
    <s v="N"/>
    <s v="-"/>
    <s v="-"/>
    <s v="胥小芬"/>
    <n v="10"/>
    <s v="-"/>
    <n v="101"/>
    <n v="1001"/>
    <n v="2"/>
    <s v="Material document 5028312462 posted by bapi"/>
    <n v="0"/>
    <d v="2024-12-16T17:06:20"/>
    <m/>
  </r>
  <r>
    <s v="NWE1"/>
    <n v="5921399097"/>
    <x v="284"/>
    <x v="2"/>
    <n v="737"/>
    <s v="-"/>
    <s v="PC"/>
    <n v="5028312480"/>
    <s v="ACNJ"/>
    <s v="FABMTL,STMP,BRKT,SWITCH,PWR TRAY"/>
    <s v="VCN0015622"/>
    <s v="安品達"/>
    <s v="DSS1"/>
    <d v="2024-12-16T17:06:38"/>
    <s v="-"/>
    <s v="N"/>
    <s v="-"/>
    <s v="-"/>
    <s v="胥小芬"/>
    <n v="10"/>
    <s v="-"/>
    <n v="101"/>
    <n v="1001"/>
    <n v="2"/>
    <s v="Material document 5028312480 posted by bapi"/>
    <n v="0"/>
    <d v="2024-12-16T17:06:38"/>
    <m/>
  </r>
  <r>
    <s v="NWE1"/>
    <n v="5921389006"/>
    <x v="285"/>
    <x v="2"/>
    <n v="1400"/>
    <s v="-"/>
    <s v="PC"/>
    <n v="5028312005"/>
    <s v="ACNJ"/>
    <s v="N/A"/>
    <s v="VCN0015622"/>
    <s v="安品達"/>
    <s v="DSS8"/>
    <d v="2024-12-16T16:12:20"/>
    <s v="-"/>
    <s v="N"/>
    <s v="-"/>
    <s v="-"/>
    <s v="劉軍偉"/>
    <n v="10"/>
    <s v="-"/>
    <n v="101"/>
    <n v="1001"/>
    <n v="2"/>
    <s v="Material document 5028312005 posted by bapi"/>
    <n v="0"/>
    <d v="2024-12-16T16:12:27"/>
    <m/>
  </r>
  <r>
    <s v="NWE1"/>
    <n v="5921381546"/>
    <x v="286"/>
    <x v="2"/>
    <n v="540"/>
    <s v="-"/>
    <s v="PC"/>
    <n v="5028309851"/>
    <s v="ACNJ"/>
    <s v="BASE-BETELGEUSE-SMALL-4PLTEP"/>
    <s v="VCN0015622"/>
    <s v="安品達"/>
    <s v="DCR2"/>
    <d v="2024-12-16T09:35:56"/>
    <s v="-"/>
    <s v="N"/>
    <s v="-"/>
    <s v="-"/>
    <s v="歐陽幫"/>
    <n v="10"/>
    <s v="-"/>
    <n v="101"/>
    <n v="1001"/>
    <n v="2"/>
    <s v="Material document 5028309851 posted by bapi"/>
    <n v="0"/>
    <d v="2024-12-16T09:47:46"/>
    <m/>
  </r>
  <r>
    <s v="NWE1"/>
    <n v="5921389225"/>
    <x v="287"/>
    <x v="2"/>
    <n v="24"/>
    <s v="-"/>
    <s v="PC"/>
    <n v="5028312453"/>
    <s v="ACNJ"/>
    <s v="FABMTL,STMP,BASE,PRESIDIO"/>
    <s v="VCN0015622"/>
    <s v="安品達"/>
    <s v="DSS1"/>
    <d v="2024-12-16T17:05:55"/>
    <s v="-"/>
    <s v="N"/>
    <s v="-"/>
    <s v="-"/>
    <s v="胥小芬"/>
    <n v="10"/>
    <s v="-"/>
    <n v="101"/>
    <n v="1001"/>
    <n v="2"/>
    <s v="Material document 5028312453 posted by bapi"/>
    <n v="0"/>
    <d v="2024-12-16T17:05:57"/>
    <m/>
  </r>
  <r>
    <s v="NWE1"/>
    <n v="5921397271"/>
    <x v="288"/>
    <x v="2"/>
    <n v="64"/>
    <s v="-"/>
    <s v="PC"/>
    <n v="5028312455"/>
    <s v="ACNJ"/>
    <s v="FABMTL,STIFFENER,STMPD,CRS,ZN,,BOT,FRN,C"/>
    <s v="VCN0015622"/>
    <s v="安品達"/>
    <s v="DSS1"/>
    <d v="2024-12-16T17:06:04"/>
    <s v="-"/>
    <s v="N"/>
    <s v="-"/>
    <s v="-"/>
    <s v="胥小芬"/>
    <n v="10"/>
    <s v="-"/>
    <n v="101"/>
    <n v="1001"/>
    <n v="2"/>
    <s v="Material document 5028312455 posted by bapi"/>
    <n v="0"/>
    <d v="2024-12-16T17:06:05"/>
    <m/>
  </r>
  <r>
    <s v="NWE1"/>
    <n v="5921398643"/>
    <x v="288"/>
    <x v="2"/>
    <n v="18"/>
    <s v="-"/>
    <s v="PC"/>
    <n v="5028312456"/>
    <s v="ACNJ"/>
    <s v="FABMTL,STIFFENER,STMPD,CRS,ZN,,BOT,FRN,C"/>
    <s v="VCN0015622"/>
    <s v="安品達"/>
    <s v="DSS1"/>
    <d v="2024-12-16T17:06:11"/>
    <s v="-"/>
    <s v="N"/>
    <s v="-"/>
    <s v="-"/>
    <s v="胥小芬"/>
    <n v="10"/>
    <s v="-"/>
    <n v="101"/>
    <n v="1001"/>
    <n v="2"/>
    <s v="Material document 5028312456 posted by bapi"/>
    <n v="0"/>
    <d v="2024-12-16T17:06:12"/>
    <m/>
  </r>
  <r>
    <s v="NWE1"/>
    <n v="5921393581"/>
    <x v="289"/>
    <x v="2"/>
    <n v="56"/>
    <s v="-"/>
    <s v="PC"/>
    <n v="5028310203"/>
    <s v="ACNJ"/>
    <s v="FABMTL,SUPPORT,STMPD,CRS,ZN,CBL TR,TOP,1"/>
    <s v="VCN0015622"/>
    <s v="安品達"/>
    <s v="DSS1"/>
    <d v="2024-12-16T10:58:27"/>
    <s v="-"/>
    <s v="N"/>
    <s v="-"/>
    <s v="-"/>
    <s v="胥小芬"/>
    <n v="10"/>
    <s v="-"/>
    <n v="101"/>
    <n v="1001"/>
    <n v="2"/>
    <s v="Material document 5028310203 posted by bapi"/>
    <n v="0"/>
    <d v="2024-12-16T10:58:28"/>
    <m/>
  </r>
  <r>
    <s v="NWE1"/>
    <n v="5921393583"/>
    <x v="289"/>
    <x v="2"/>
    <n v="31"/>
    <s v="-"/>
    <s v="PC"/>
    <n v="5028310206"/>
    <s v="ACNJ"/>
    <s v="FABMTL,SUPPORT,STMPD,CRS,ZN,CBL TR,TOP,1"/>
    <s v="VCN0015622"/>
    <s v="安品達"/>
    <s v="DSS1"/>
    <d v="2024-12-16T10:58:57"/>
    <s v="-"/>
    <s v="N"/>
    <s v="-"/>
    <s v="-"/>
    <s v="胥小芬"/>
    <n v="10"/>
    <s v="-"/>
    <n v="101"/>
    <n v="1001"/>
    <n v="2"/>
    <s v="Material document 5028310206 posted by bapi"/>
    <n v="0"/>
    <d v="2024-12-16T10:58:58"/>
    <m/>
  </r>
  <r>
    <s v="NWE1"/>
    <n v="5921393584"/>
    <x v="289"/>
    <x v="2"/>
    <n v="10"/>
    <s v="-"/>
    <s v="PC"/>
    <n v="5028310208"/>
    <s v="ACNJ"/>
    <s v="FABMTL,SUPPORT,STMPD,CRS,ZN,CBL TR,TOP,1"/>
    <s v="VCN0015622"/>
    <s v="安品達"/>
    <s v="DSS1"/>
    <d v="2024-12-16T10:59:06"/>
    <s v="-"/>
    <s v="N"/>
    <s v="-"/>
    <s v="-"/>
    <s v="胥小芬"/>
    <n v="10"/>
    <s v="-"/>
    <n v="101"/>
    <n v="1001"/>
    <n v="2"/>
    <s v="Material document 5028310208 posted by bapi"/>
    <n v="0"/>
    <d v="2024-12-16T10:59:07"/>
    <m/>
  </r>
  <r>
    <s v="NWE1"/>
    <n v="5921393585"/>
    <x v="289"/>
    <x v="2"/>
    <n v="10"/>
    <s v="-"/>
    <s v="PC"/>
    <n v="5028310209"/>
    <s v="ACNJ"/>
    <s v="FABMTL,SUPPORT,STMPD,CRS,ZN,CBL TR,TOP,1"/>
    <s v="VCN0015622"/>
    <s v="安品達"/>
    <s v="DSS1"/>
    <d v="2024-12-16T10:59:14"/>
    <s v="-"/>
    <s v="N"/>
    <s v="-"/>
    <s v="-"/>
    <s v="胥小芬"/>
    <n v="10"/>
    <s v="-"/>
    <n v="101"/>
    <n v="1001"/>
    <n v="2"/>
    <s v="Material document 5028310209 posted by bapi"/>
    <n v="0"/>
    <d v="2024-12-16T10:59:15"/>
    <m/>
  </r>
  <r>
    <s v="NWE1"/>
    <n v="5921393587"/>
    <x v="289"/>
    <x v="2"/>
    <n v="10"/>
    <s v="-"/>
    <s v="PC"/>
    <n v="5028310215"/>
    <s v="ACNJ"/>
    <s v="FABMTL,SUPPORT,STMPD,CRS,ZN,CBL TR,TOP,1"/>
    <s v="VCN0015622"/>
    <s v="安品達"/>
    <s v="DSS1"/>
    <d v="2024-12-16T10:59:27"/>
    <s v="-"/>
    <s v="N"/>
    <s v="-"/>
    <s v="-"/>
    <s v="胥小芬"/>
    <n v="10"/>
    <s v="-"/>
    <n v="101"/>
    <n v="1001"/>
    <n v="2"/>
    <s v="Material document 5028310215 posted by bapi"/>
    <n v="4"/>
    <d v="2024-12-16T10:59:53"/>
    <m/>
  </r>
  <r>
    <s v="NWE1"/>
    <n v="5921397246"/>
    <x v="289"/>
    <x v="2"/>
    <n v="16"/>
    <s v="-"/>
    <s v="PC"/>
    <n v="5028310210"/>
    <s v="ACNJ"/>
    <s v="FABMTL,SUPPORT,STMPD,CRS,ZN,CBL TR,TOP,1"/>
    <s v="VCN0015622"/>
    <s v="安品達"/>
    <s v="DSS1"/>
    <d v="2024-12-16T10:59:39"/>
    <s v="-"/>
    <s v="N"/>
    <s v="-"/>
    <s v="-"/>
    <s v="胥小芬"/>
    <n v="10"/>
    <s v="-"/>
    <n v="101"/>
    <n v="1001"/>
    <n v="2"/>
    <s v="Material document 5028310210 posted by bapi"/>
    <n v="0"/>
    <d v="2024-12-16T10:59:40"/>
    <m/>
  </r>
  <r>
    <s v="NWE1"/>
    <n v="5921397248"/>
    <x v="289"/>
    <x v="2"/>
    <n v="47"/>
    <s v="-"/>
    <s v="PC"/>
    <n v="5028310214"/>
    <s v="ACNJ"/>
    <s v="FABMTL,SUPPORT,STMPD,CRS,ZN,CBL TR,TOP,1"/>
    <s v="VCN0015622"/>
    <s v="安品達"/>
    <s v="DSS1"/>
    <d v="2024-12-16T10:59:48"/>
    <s v="-"/>
    <s v="N"/>
    <s v="-"/>
    <s v="-"/>
    <s v="胥小芬"/>
    <n v="10"/>
    <s v="-"/>
    <n v="101"/>
    <n v="1001"/>
    <n v="2"/>
    <s v="Material document 5028310214 posted by bapi"/>
    <n v="0"/>
    <d v="2024-12-16T10:59:49"/>
    <m/>
  </r>
  <r>
    <s v="NWE1"/>
    <n v="5921398646"/>
    <x v="289"/>
    <x v="2"/>
    <n v="19"/>
    <s v="-"/>
    <s v="PC"/>
    <n v="5028310216"/>
    <s v="ACNJ"/>
    <s v="FABMTL,SUPPORT,STMPD,CRS,ZN,CBL TR,TOP,1"/>
    <s v="VCN0015622"/>
    <s v="安品達"/>
    <s v="DSS1"/>
    <d v="2024-12-16T10:59:56"/>
    <s v="-"/>
    <s v="N"/>
    <s v="-"/>
    <s v="-"/>
    <s v="胥小芬"/>
    <n v="10"/>
    <s v="-"/>
    <n v="101"/>
    <n v="1001"/>
    <n v="2"/>
    <s v="Material document 5028310216 posted by bapi"/>
    <n v="0"/>
    <d v="2024-12-16T10:59:57"/>
    <m/>
  </r>
  <r>
    <s v="NWE1"/>
    <n v="5921398647"/>
    <x v="289"/>
    <x v="2"/>
    <n v="5"/>
    <s v="-"/>
    <s v="PC"/>
    <n v="5028310246"/>
    <s v="ACNJ"/>
    <s v="FABMTL,SUPPORT,STMPD,CRS,ZN,CBL TR,TOP,1"/>
    <s v="VCN0015622"/>
    <s v="安品達"/>
    <s v="DSS1"/>
    <d v="2024-12-16T11:00:05"/>
    <s v="-"/>
    <s v="N"/>
    <s v="-"/>
    <s v="-"/>
    <s v="胥小芬"/>
    <n v="10"/>
    <s v="-"/>
    <n v="101"/>
    <n v="1001"/>
    <n v="2"/>
    <s v="Material document 5028310246 posted by bapi"/>
    <n v="8"/>
    <d v="2024-12-16T11:05:49"/>
    <m/>
  </r>
  <r>
    <s v="NWE1"/>
    <n v="5921398136"/>
    <x v="290"/>
    <x v="2"/>
    <n v="48"/>
    <s v="-"/>
    <s v="PC"/>
    <n v="5028313795"/>
    <s v="ACNJ"/>
    <s v="FABMTL, WALL-MOUNT SAFETY COVER, C949"/>
    <s v="VCN0015622"/>
    <s v="安品達"/>
    <s v="DCS3"/>
    <d v="2024-12-16T23:25:10"/>
    <s v="-"/>
    <s v="N"/>
    <s v="-"/>
    <s v="-"/>
    <s v="劉華"/>
    <n v="10"/>
    <s v="-"/>
    <n v="101"/>
    <n v="1001"/>
    <n v="2"/>
    <s v="Material document 5028313795 posted by bapi"/>
    <n v="0"/>
    <d v="2024-12-16T23:26:59"/>
    <m/>
  </r>
  <r>
    <s v="NWE1"/>
    <n v="5921392823"/>
    <x v="290"/>
    <x v="2"/>
    <n v="182"/>
    <s v="-"/>
    <s v="PC"/>
    <n v="5028313794"/>
    <s v="ACNJ"/>
    <s v="FABMTL, WALL-MOUNT SAFETY COVER, C949"/>
    <s v="VCN0015622"/>
    <s v="安品達"/>
    <s v="DCS3"/>
    <d v="2024-12-16T23:25:10"/>
    <s v="-"/>
    <s v="N"/>
    <s v="-"/>
    <s v="-"/>
    <s v="劉華"/>
    <n v="10"/>
    <s v="-"/>
    <n v="101"/>
    <n v="1001"/>
    <n v="2"/>
    <s v="Material document 5028313794 posted by bapi"/>
    <n v="0"/>
    <d v="2024-12-16T23:26:59"/>
    <m/>
  </r>
  <r>
    <s v="NWE1"/>
    <n v="5921382783"/>
    <x v="291"/>
    <x v="2"/>
    <n v="499"/>
    <s v="-"/>
    <s v="PC"/>
    <n v="5028312487"/>
    <s v="ACNJ"/>
    <s v="FABMTL,STMP,BP SHELF,STARGAZER-L"/>
    <s v="VCN0015622"/>
    <s v="安品達"/>
    <s v="DSS1"/>
    <d v="2024-12-16T17:07:25"/>
    <s v="-"/>
    <s v="N"/>
    <s v="-"/>
    <s v="-"/>
    <s v="胥小芬"/>
    <n v="10"/>
    <s v="-"/>
    <n v="101"/>
    <n v="1001"/>
    <n v="2"/>
    <s v="Material document 5028312487 posted by bapi"/>
    <n v="0"/>
    <d v="2024-12-16T17:07:28"/>
    <m/>
  </r>
  <r>
    <s v="NWE1"/>
    <n v="5921385602"/>
    <x v="291"/>
    <x v="2"/>
    <n v="85"/>
    <s v="-"/>
    <s v="PC"/>
    <n v="5028312489"/>
    <s v="ACNJ"/>
    <s v="FABMTL,STMP,BP SHELF,STARGAZER-L"/>
    <s v="VCN0015622"/>
    <s v="安品達"/>
    <s v="DSS1"/>
    <d v="2024-12-16T17:07:42"/>
    <s v="-"/>
    <s v="N"/>
    <s v="-"/>
    <s v="-"/>
    <s v="胥小芬"/>
    <n v="10"/>
    <s v="-"/>
    <n v="101"/>
    <n v="1001"/>
    <n v="2"/>
    <s v="Material document 5028312489 posted by bapi"/>
    <n v="0"/>
    <d v="2024-12-16T17:07:43"/>
    <m/>
  </r>
  <r>
    <s v="NWE1"/>
    <n v="5921386030"/>
    <x v="291"/>
    <x v="2"/>
    <n v="50"/>
    <s v="-"/>
    <s v="PC"/>
    <n v="5028312501"/>
    <s v="ACNJ"/>
    <s v="FABMTL,STMP,BP SHELF,STARGAZER-L"/>
    <s v="VCN0015622"/>
    <s v="安品達"/>
    <s v="DSS1"/>
    <d v="2024-12-16T17:07:49"/>
    <s v="-"/>
    <s v="N"/>
    <s v="-"/>
    <s v="-"/>
    <s v="胥小芬"/>
    <n v="10"/>
    <s v="-"/>
    <n v="101"/>
    <n v="1001"/>
    <n v="2"/>
    <s v="Material document 5028312501 posted by bapi"/>
    <n v="0"/>
    <d v="2024-12-16T17:07:50"/>
    <m/>
  </r>
  <r>
    <s v="NWE1"/>
    <n v="5921394308"/>
    <x v="291"/>
    <x v="2"/>
    <n v="398"/>
    <s v="-"/>
    <s v="PC"/>
    <n v="5028312503"/>
    <s v="ACNJ"/>
    <s v="FABMTL,STMP,BP SHELF,STARGAZER-L"/>
    <s v="VCN0015622"/>
    <s v="安品達"/>
    <s v="DSS1"/>
    <d v="2024-12-16T17:07:57"/>
    <s v="-"/>
    <s v="N"/>
    <s v="-"/>
    <s v="-"/>
    <s v="胥小芬"/>
    <n v="10"/>
    <s v="-"/>
    <n v="101"/>
    <n v="1001"/>
    <n v="2"/>
    <s v="Material document 5028312503 posted by bapi"/>
    <n v="0"/>
    <d v="2024-12-16T17:07:58"/>
    <m/>
  </r>
  <r>
    <s v="NWE1"/>
    <n v="5921397299"/>
    <x v="291"/>
    <x v="2"/>
    <n v="10"/>
    <s v="-"/>
    <s v="PC"/>
    <n v="5028312504"/>
    <s v="ACNJ"/>
    <s v="FABMTL,STMP,BP SHELF,STARGAZER-L"/>
    <s v="VCN0015622"/>
    <s v="安品達"/>
    <s v="DSS1"/>
    <d v="2024-12-16T17:08:06"/>
    <s v="-"/>
    <s v="N"/>
    <s v="-"/>
    <s v="-"/>
    <s v="胥小芬"/>
    <n v="10"/>
    <s v="-"/>
    <n v="101"/>
    <n v="1001"/>
    <n v="2"/>
    <s v="Material document 5028312504 posted by bapi"/>
    <n v="0"/>
    <d v="2024-12-16T17:08:07"/>
    <m/>
  </r>
  <r>
    <s v="NWE1"/>
    <n v="5921397300"/>
    <x v="291"/>
    <x v="2"/>
    <n v="401"/>
    <s v="-"/>
    <s v="PC"/>
    <n v="5028312505"/>
    <s v="ACNJ"/>
    <s v="FABMTL,STMP,BP SHELF,STARGAZER-L"/>
    <s v="VCN0015622"/>
    <s v="安品達"/>
    <s v="DSS1"/>
    <d v="2024-12-16T17:08:14"/>
    <s v="-"/>
    <s v="N"/>
    <s v="-"/>
    <s v="-"/>
    <s v="胥小芬"/>
    <n v="10"/>
    <s v="-"/>
    <n v="101"/>
    <n v="1001"/>
    <n v="2"/>
    <s v="Material document 5028312505 posted by bapi"/>
    <n v="0"/>
    <d v="2024-12-16T17:08:15"/>
    <m/>
  </r>
  <r>
    <s v="NWE1"/>
    <n v="5921396893"/>
    <x v="292"/>
    <x v="2"/>
    <n v="360"/>
    <s v="-"/>
    <s v="PC"/>
    <n v="5028310218"/>
    <s v="ACNJ"/>
    <s v="FABMTL,STMP,BRACKET,RACKMOUNT,BOTTOM TRA"/>
    <s v="VCN0015622"/>
    <s v="安品達"/>
    <s v="DSS1"/>
    <d v="2024-12-16T11:00:15"/>
    <s v="-"/>
    <s v="N"/>
    <s v="-"/>
    <s v="-"/>
    <s v="胥小芬"/>
    <n v="10"/>
    <s v="-"/>
    <n v="101"/>
    <n v="1001"/>
    <n v="2"/>
    <s v="Material document 5028310218 posted by bapi"/>
    <n v="0"/>
    <d v="2024-12-16T11:00:17"/>
    <m/>
  </r>
  <r>
    <s v="NWE1"/>
    <n v="5921396893"/>
    <x v="292"/>
    <x v="2"/>
    <n v="720"/>
    <s v="-"/>
    <s v="PC"/>
    <n v="5028310220"/>
    <s v="ACNJ"/>
    <s v="FABMTL,STMP,BRACKET,RACKMOUNT,BOTTOM TRA"/>
    <s v="VCN0015622"/>
    <s v="安品達"/>
    <s v="DSS1"/>
    <d v="2024-12-16T11:00:26"/>
    <s v="-"/>
    <s v="N"/>
    <s v="-"/>
    <s v="-"/>
    <s v="胥小芬"/>
    <n v="10"/>
    <s v="-"/>
    <n v="101"/>
    <n v="1001"/>
    <n v="2"/>
    <s v="Material document 5028310220 posted by bapi"/>
    <n v="0"/>
    <d v="2024-12-16T11:00:26"/>
    <m/>
  </r>
  <r>
    <s v="NWE1"/>
    <n v="5921397259"/>
    <x v="293"/>
    <x v="2"/>
    <n v="102"/>
    <s v="-"/>
    <s v="PC"/>
    <n v="5028312485"/>
    <s v="ACNJ"/>
    <s v="FABMTL,STMP,CHAS TOP-1 SUPPORT,STARGAZER"/>
    <s v="VCN0015622"/>
    <s v="安品達"/>
    <s v="DSS1"/>
    <d v="2024-12-16T17:07:15"/>
    <s v="-"/>
    <s v="N"/>
    <s v="-"/>
    <s v="-"/>
    <s v="胥小芬"/>
    <n v="10"/>
    <s v="-"/>
    <n v="101"/>
    <n v="1001"/>
    <n v="2"/>
    <s v="Material document 5028312485 posted by bapi"/>
    <n v="0"/>
    <d v="2024-12-16T17:07:16"/>
    <m/>
  </r>
  <r>
    <s v="NWE1"/>
    <s v="Sample"/>
    <x v="276"/>
    <x v="2"/>
    <n v="0"/>
    <m/>
    <m/>
    <m/>
    <m/>
    <m/>
    <m/>
    <m/>
    <m/>
    <m/>
    <m/>
    <m/>
    <m/>
    <m/>
    <m/>
    <m/>
    <m/>
    <m/>
    <m/>
    <m/>
    <m/>
    <m/>
    <m/>
    <m/>
  </r>
  <r>
    <s v="NWE1"/>
    <n v="5921400072"/>
    <x v="294"/>
    <x v="3"/>
    <n v="432"/>
    <n v="0.65"/>
    <s v="PC"/>
    <n v="5028311022"/>
    <s v="ACNJ"/>
    <s v="BOTTOM CASE TABEI-L"/>
    <s v="VCN0021348"/>
    <s v="新力生"/>
    <s v="DAS7"/>
    <d v="2024-12-16T14:22:52"/>
    <d v="2024-12-17T00:00:00"/>
    <s v="Y"/>
    <s v="合格"/>
    <s v="劉文林"/>
    <s v="羅統"/>
    <n v="10"/>
    <s v="-"/>
    <n v="101"/>
    <n v="1001"/>
    <n v="2"/>
    <s v="Material document 5028311022 posted by bapi"/>
    <n v="0"/>
    <d v="2024-12-16T14:22:52"/>
    <m/>
  </r>
  <r>
    <s v="NWE1"/>
    <n v="5921385687"/>
    <x v="295"/>
    <x v="3"/>
    <n v="14"/>
    <n v="0.65"/>
    <s v="PC"/>
    <n v="5028311024"/>
    <s v="ACNJ"/>
    <s v="FABMTL,STMP,PANEL,LEFT,CHASSIS,7-SLOT"/>
    <s v="VCN0021348"/>
    <s v="新力生"/>
    <s v="DAS7"/>
    <d v="2024-12-16T14:23:01"/>
    <d v="2024-12-17T00:00:00"/>
    <s v="Y"/>
    <s v="合格"/>
    <s v="劉文林"/>
    <s v="羅統"/>
    <n v="10"/>
    <s v="-"/>
    <n v="101"/>
    <n v="1001"/>
    <n v="2"/>
    <s v="Material document 5028311024 posted by bapi"/>
    <n v="0"/>
    <d v="2024-12-16T14:23:02"/>
    <m/>
  </r>
  <r>
    <s v="NWE1"/>
    <n v="5921388880"/>
    <x v="295"/>
    <x v="3"/>
    <n v="106"/>
    <n v="0.65"/>
    <s v="PC"/>
    <n v="5028311025"/>
    <s v="ACNJ"/>
    <s v="FABMTL,STMP,PANEL,LEFT,CHASSIS,7-SLOT"/>
    <s v="VCN0021348"/>
    <s v="新力生"/>
    <s v="DAS7"/>
    <d v="2024-12-16T14:23:09"/>
    <d v="2024-12-17T00:00:00"/>
    <s v="Y"/>
    <s v="合格"/>
    <s v="劉文林"/>
    <s v="羅統"/>
    <n v="10"/>
    <s v="-"/>
    <n v="101"/>
    <n v="1001"/>
    <n v="2"/>
    <s v="Material document 5028311025 posted by bapi"/>
    <n v="0"/>
    <d v="2024-12-16T14:23:10"/>
    <m/>
  </r>
  <r>
    <s v="NWE1"/>
    <n v="5921388881"/>
    <x v="296"/>
    <x v="3"/>
    <n v="152"/>
    <n v="0.65"/>
    <s v="PC"/>
    <n v="5028311028"/>
    <s v="ACNJ"/>
    <s v="FABMTL,STMP,PANEL,RIGHT,CHASSIS,7-SLOT"/>
    <s v="VCN0021348"/>
    <s v="新力生"/>
    <s v="DAS7"/>
    <d v="2024-12-16T14:23:20"/>
    <d v="2024-12-17T00:00:00"/>
    <s v="Y"/>
    <s v="合格"/>
    <s v="-"/>
    <s v="羅統"/>
    <n v="10"/>
    <s v="-"/>
    <n v="101"/>
    <n v="1001"/>
    <n v="2"/>
    <s v="Material document 5028311028 posted by bapi"/>
    <n v="0"/>
    <d v="2024-12-16T14:23:21"/>
    <m/>
  </r>
  <r>
    <s v="NWE1"/>
    <n v="5921399633"/>
    <x v="296"/>
    <x v="3"/>
    <n v="8"/>
    <n v="0.65"/>
    <s v="PC"/>
    <n v="5028311029"/>
    <s v="ACNJ"/>
    <s v="FABMTL,STMP,PANEL,RIGHT,CHASSIS,7-SLOT"/>
    <s v="VCN0021348"/>
    <s v="新力生"/>
    <s v="DAS7"/>
    <d v="2024-12-16T14:23:29"/>
    <d v="2024-12-17T00:00:00"/>
    <s v="Y"/>
    <s v="合格"/>
    <s v="劉文林"/>
    <s v="羅統"/>
    <n v="10"/>
    <s v="-"/>
    <n v="101"/>
    <n v="1001"/>
    <n v="2"/>
    <s v="Material document 5028311029 posted by bapi"/>
    <n v="0"/>
    <d v="2024-12-16T14:23:29"/>
    <m/>
  </r>
  <r>
    <s v="NWE1"/>
    <n v="5921392835"/>
    <x v="297"/>
    <x v="3"/>
    <n v="400"/>
    <n v="0.65"/>
    <s v="PC"/>
    <n v="5028311020"/>
    <s v="ACNJ"/>
    <s v="ASY,MECH,BASE,CHASSIS,SUPERFUZZ,TOR"/>
    <s v="VCN0021348"/>
    <s v="新力生"/>
    <s v="DAS7"/>
    <d v="2024-12-16T14:22:38"/>
    <d v="2024-12-17T00:00:00"/>
    <s v="Y"/>
    <s v="合格"/>
    <s v="劉文林"/>
    <s v="羅統"/>
    <n v="10"/>
    <s v="-"/>
    <n v="101"/>
    <n v="1001"/>
    <n v="2"/>
    <s v="Material document 5028311020 posted by bapi"/>
    <n v="0"/>
    <d v="2024-12-16T14:22:39"/>
    <m/>
  </r>
  <r>
    <s v="NWE1"/>
    <n v="5921392835"/>
    <x v="297"/>
    <x v="3"/>
    <n v="400"/>
    <n v="0.65"/>
    <s v="PC"/>
    <n v="5028311042"/>
    <s v="ACNJ"/>
    <s v="ASY,MECH,BASE,CHASSIS,SUPERFUZZ,TOR"/>
    <s v="VCN0021348"/>
    <s v="新力生"/>
    <s v="DAS7"/>
    <d v="2024-12-16T14:23:39"/>
    <d v="2024-12-17T00:00:00"/>
    <s v="Y"/>
    <s v="合格"/>
    <s v="劉文林"/>
    <s v="羅統"/>
    <n v="10"/>
    <s v="-"/>
    <n v="101"/>
    <n v="1001"/>
    <n v="2"/>
    <s v="Material document 5028311042 posted by bapi"/>
    <n v="0"/>
    <d v="2024-12-16T14:23:40"/>
    <m/>
  </r>
  <r>
    <s v="NWE1"/>
    <n v="5921393235"/>
    <x v="298"/>
    <x v="4"/>
    <n v="343"/>
    <s v="-"/>
    <s v="KG"/>
    <n v="5028312611"/>
    <s v="ACNJ"/>
    <s v="ABS,LG,HI-121H,CHARCOAL 色號（韓國LG本"/>
    <s v="VCN0000264"/>
    <s v="優爾"/>
    <s v="DXR1"/>
    <d v="2024-12-16T17:59:26"/>
    <s v="-"/>
    <s v="N"/>
    <s v="-"/>
    <s v="-"/>
    <s v="莫然"/>
    <n v="10"/>
    <s v="-"/>
    <n v="101"/>
    <n v="1001"/>
    <n v="2"/>
    <s v="Material document 5028312611 posted by bapi"/>
    <n v="0"/>
    <d v="2024-12-16T17:59:28"/>
    <m/>
  </r>
  <r>
    <s v="NWE1"/>
    <n v="5700093722"/>
    <x v="299"/>
    <x v="4"/>
    <n v="1000"/>
    <s v="-"/>
    <s v="KG"/>
    <n v="5028312618"/>
    <s v="ACNJ"/>
    <s v="ABS,FLIGER 210(85%PCR),CISCO CARBON BLAC"/>
    <s v="VCN0000264"/>
    <s v="優爾"/>
    <s v="DXR1"/>
    <d v="2024-12-16T18:02:47"/>
    <s v="-"/>
    <s v="N"/>
    <s v="-"/>
    <s v="-"/>
    <s v="莫然"/>
    <n v="10"/>
    <s v="-"/>
    <n v="101"/>
    <n v="1007"/>
    <n v="2"/>
    <s v="Material document 5028312618 posted by bapi"/>
    <n v="0"/>
    <d v="2024-12-16T18:02:48"/>
    <m/>
  </r>
  <r>
    <s v="NWE1"/>
    <n v="5921400089"/>
    <x v="300"/>
    <x v="4"/>
    <n v="25"/>
    <s v="-"/>
    <s v="KG"/>
    <n v="5028312612"/>
    <s v="ACNJ"/>
    <s v="TPU,DESMOPAN IT70AU (塑應色號：U2209022)"/>
    <s v="VCN0000264"/>
    <s v="優爾"/>
    <s v="DXR1"/>
    <d v="2024-12-16T17:59:55"/>
    <s v="-"/>
    <s v="N"/>
    <s v="-"/>
    <s v="-"/>
    <s v="莫然"/>
    <n v="10"/>
    <s v="-"/>
    <n v="101"/>
    <n v="1001"/>
    <n v="2"/>
    <s v="Material document 5028312612 posted by bapi"/>
    <n v="0"/>
    <d v="2024-12-16T17:59:56"/>
    <m/>
  </r>
  <r>
    <s v="NWE1"/>
    <n v="5921400090"/>
    <x v="300"/>
    <x v="4"/>
    <n v="22"/>
    <s v="-"/>
    <s v="KG"/>
    <n v="5028312613"/>
    <s v="ACNJ"/>
    <s v="TPU,DESMOPAN IT70AU (塑應色號：U2209022)"/>
    <s v="VCN0000264"/>
    <s v="優爾"/>
    <s v="DXR1"/>
    <d v="2024-12-16T18:00:27"/>
    <s v="-"/>
    <s v="N"/>
    <s v="-"/>
    <s v="-"/>
    <s v="莫然"/>
    <n v="10"/>
    <s v="-"/>
    <n v="101"/>
    <n v="1001"/>
    <n v="2"/>
    <s v="Material document 5028312613 posted by bapi"/>
    <n v="0"/>
    <d v="2024-12-16T18:00:38"/>
    <m/>
  </r>
  <r>
    <s v="NWE1"/>
    <n v="5921392437"/>
    <x v="301"/>
    <x v="5"/>
    <n v="2688"/>
    <s v="-"/>
    <s v="PC"/>
    <n v="5028313030"/>
    <s v="ACNJ"/>
    <s v="FABMTL,STMP,19&quot;RACK MNT EAR,PILSNER-2"/>
    <s v="VCN0030769"/>
    <s v="匠源"/>
    <s v="DSS2"/>
    <d v="2024-12-16T19:41:56"/>
    <s v="-"/>
    <s v="N"/>
    <s v="-"/>
    <s v="-"/>
    <s v="陸瑞海"/>
    <n v="10"/>
    <s v="-"/>
    <n v="101"/>
    <n v="1001"/>
    <n v="2"/>
    <s v="Material document 5028313030 posted by bapi"/>
    <n v="0"/>
    <d v="2024-12-16T19:42:54"/>
    <m/>
  </r>
  <r>
    <s v="NWE1"/>
    <n v="5921370950"/>
    <x v="302"/>
    <x v="5"/>
    <n v="3"/>
    <s v="-"/>
    <s v="PC"/>
    <n v="5028309494"/>
    <s v="ACNJ"/>
    <s v="FABMTL,STMP,BS13RU CHAS,DIVIDER,LC BOTTO"/>
    <s v="VCN0030769"/>
    <s v="匠源"/>
    <s v="DHS3"/>
    <d v="2024-12-16T08:39:11"/>
    <s v="-"/>
    <s v="N"/>
    <s v="-"/>
    <s v="-"/>
    <s v="肖宇"/>
    <n v="10"/>
    <s v="-"/>
    <n v="101"/>
    <n v="1001"/>
    <n v="2"/>
    <s v="Material document 5028309494 posted by bapi"/>
    <n v="0"/>
    <d v="2024-12-16T08:39:12"/>
    <m/>
  </r>
  <r>
    <s v="NWE1"/>
    <n v="5921400284"/>
    <x v="302"/>
    <x v="5"/>
    <n v="51"/>
    <s v="-"/>
    <s v="PC"/>
    <n v="5028309502"/>
    <s v="ACNJ"/>
    <s v="FABMTL,STMP,BS13RU CHAS,DIVIDER,LC BOTTO"/>
    <s v="VCN0030769"/>
    <s v="匠源"/>
    <s v="DHS3"/>
    <d v="2024-12-16T08:40:02"/>
    <s v="-"/>
    <s v="N"/>
    <s v="-"/>
    <s v="-"/>
    <s v="肖宇"/>
    <n v="10"/>
    <s v="-"/>
    <n v="101"/>
    <n v="1001"/>
    <n v="2"/>
    <s v="Material document 5028309502 posted by bapi"/>
    <n v="0"/>
    <d v="2024-12-16T08:40:03"/>
    <m/>
  </r>
  <r>
    <s v="NWE1"/>
    <n v="5921393746"/>
    <x v="303"/>
    <x v="5"/>
    <n v="13"/>
    <s v="-"/>
    <s v="PC"/>
    <n v="5028311587"/>
    <s v="ACNJ"/>
    <s v="FABMTL,STMP,SIDEPANEL,RGT"/>
    <s v="VCN0030769"/>
    <s v="匠源"/>
    <s v="DAS1"/>
    <d v="2024-12-16T15:18:18"/>
    <s v="-"/>
    <s v="N"/>
    <s v="-"/>
    <s v="-"/>
    <s v="向麗麗"/>
    <n v="10"/>
    <s v="-"/>
    <n v="101"/>
    <n v="1001"/>
    <n v="2"/>
    <s v="Material document 5028311587 posted by bapi"/>
    <n v="0"/>
    <d v="2024-12-16T15:18:19"/>
    <m/>
  </r>
  <r>
    <s v="NWE1"/>
    <n v="5921394892"/>
    <x v="303"/>
    <x v="5"/>
    <n v="2"/>
    <s v="-"/>
    <s v="PC"/>
    <n v="5028311589"/>
    <s v="ACNJ"/>
    <s v="FABMTL,STMP,SIDEPANEL,RGT"/>
    <s v="VCN0030769"/>
    <s v="匠源"/>
    <s v="DAS1"/>
    <d v="2024-12-16T15:18:32"/>
    <s v="-"/>
    <s v="N"/>
    <s v="-"/>
    <s v="-"/>
    <s v="向麗麗"/>
    <n v="10"/>
    <s v="-"/>
    <n v="101"/>
    <n v="1001"/>
    <n v="2"/>
    <s v="Material document 5028311589 posted by bapi"/>
    <n v="0"/>
    <d v="2024-12-16T15:18:33"/>
    <m/>
  </r>
  <r>
    <s v="NWE1"/>
    <n v="5921398060"/>
    <x v="303"/>
    <x v="5"/>
    <n v="3"/>
    <s v="-"/>
    <s v="PC"/>
    <n v="5028311602"/>
    <s v="ACNJ"/>
    <s v="FABMTL,STMP,SIDEPANEL,RGT"/>
    <s v="VCN0030769"/>
    <s v="匠源"/>
    <s v="DAS1"/>
    <d v="2024-12-16T15:19:04"/>
    <s v="-"/>
    <s v="N"/>
    <s v="-"/>
    <s v="-"/>
    <s v="向麗麗"/>
    <n v="10"/>
    <s v="-"/>
    <n v="101"/>
    <n v="1001"/>
    <n v="2"/>
    <s v="Material document 5028311602 posted by bapi"/>
    <n v="0"/>
    <d v="2024-12-16T15:19:04"/>
    <m/>
  </r>
  <r>
    <s v="NWE1"/>
    <n v="5921388398"/>
    <x v="304"/>
    <x v="5"/>
    <n v="9"/>
    <s v="-"/>
    <s v="PC"/>
    <n v="5028311653"/>
    <s v="ACNJ"/>
    <s v="FABMTL,STMP,CVR,BOT,ASR-9904"/>
    <s v="VCN0030769"/>
    <s v="匠源"/>
    <s v="DAS1"/>
    <d v="2024-12-16T15:23:14"/>
    <s v="-"/>
    <s v="N"/>
    <s v="-"/>
    <s v="-"/>
    <s v="向麗麗"/>
    <n v="10"/>
    <s v="-"/>
    <n v="101"/>
    <n v="1001"/>
    <n v="2"/>
    <s v="Material document 5028311653 posted by bapi"/>
    <n v="0"/>
    <d v="2024-12-16T15:23:15"/>
    <m/>
  </r>
  <r>
    <s v="NWE1"/>
    <n v="5921392274"/>
    <x v="304"/>
    <x v="5"/>
    <n v="20"/>
    <s v="-"/>
    <s v="PC"/>
    <n v="5028311670"/>
    <s v="ACNJ"/>
    <s v="FABMTL,STMP,CVR,BOT,ASR-9904"/>
    <s v="VCN0030769"/>
    <s v="匠源"/>
    <s v="DAS1"/>
    <d v="2024-12-16T15:24:17"/>
    <s v="-"/>
    <s v="N"/>
    <s v="-"/>
    <s v="-"/>
    <s v="向麗麗"/>
    <n v="10"/>
    <s v="-"/>
    <n v="101"/>
    <n v="1001"/>
    <n v="2"/>
    <s v="Material document 5028311670 posted by bapi"/>
    <n v="0"/>
    <d v="2024-12-16T15:24:18"/>
    <m/>
  </r>
  <r>
    <s v="NWE1"/>
    <n v="5921393757"/>
    <x v="304"/>
    <x v="5"/>
    <n v="14"/>
    <s v="-"/>
    <s v="PC"/>
    <n v="5028311674"/>
    <s v="ACNJ"/>
    <s v="FABMTL,STMP,CVR,BOT,ASR-9904"/>
    <s v="VCN0030769"/>
    <s v="匠源"/>
    <s v="DAS1"/>
    <d v="2024-12-16T15:24:38"/>
    <s v="-"/>
    <s v="N"/>
    <s v="-"/>
    <s v="-"/>
    <s v="向麗麗"/>
    <n v="10"/>
    <s v="-"/>
    <n v="101"/>
    <n v="1001"/>
    <n v="2"/>
    <s v="Material document 5028311674 posted by bapi"/>
    <n v="0"/>
    <d v="2024-12-16T15:24:39"/>
    <m/>
  </r>
  <r>
    <s v="NWE1"/>
    <n v="5921395292"/>
    <x v="304"/>
    <x v="5"/>
    <n v="8"/>
    <s v="-"/>
    <s v="PC"/>
    <n v="5028311676"/>
    <s v="ACNJ"/>
    <s v="FABMTL,STMP,CVR,BOT,ASR-9904"/>
    <s v="VCN0030769"/>
    <s v="匠源"/>
    <s v="DAS1"/>
    <d v="2024-12-16T15:24:55"/>
    <s v="-"/>
    <s v="N"/>
    <s v="-"/>
    <s v="-"/>
    <s v="向麗麗"/>
    <n v="10"/>
    <s v="-"/>
    <n v="101"/>
    <n v="1001"/>
    <n v="2"/>
    <s v="Material document 5028311676 posted by bapi"/>
    <n v="0"/>
    <d v="2024-12-16T15:24:55"/>
    <m/>
  </r>
  <r>
    <s v="NWE1"/>
    <n v="5921391230"/>
    <x v="305"/>
    <x v="5"/>
    <n v="12"/>
    <s v="-"/>
    <s v="PC"/>
    <n v="5028312798"/>
    <s v="ACNJ"/>
    <s v="I_SOLAR_SHIELD_NEW"/>
    <s v="VCN0034391"/>
    <s v="海盈"/>
    <s v="DSS2"/>
    <d v="2024-12-16T18:33:12"/>
    <s v="-"/>
    <s v="N"/>
    <s v="-"/>
    <s v="-"/>
    <s v="陸瑞海"/>
    <n v="10"/>
    <s v="-"/>
    <n v="101"/>
    <n v="1001"/>
    <n v="2"/>
    <s v="Material document 5028312798 posted by bapi"/>
    <n v="0"/>
    <d v="2024-12-16T18:33:12"/>
    <m/>
  </r>
  <r>
    <s v="NWE1"/>
    <n v="5921399564"/>
    <x v="305"/>
    <x v="5"/>
    <n v="978"/>
    <s v="-"/>
    <s v="PC"/>
    <n v="5028312799"/>
    <s v="ACNJ"/>
    <s v="I_SOLAR_SHIELD_NEW"/>
    <s v="VCN0034391"/>
    <s v="海盈"/>
    <s v="DSS2"/>
    <d v="2024-12-16T18:33:30"/>
    <s v="-"/>
    <s v="N"/>
    <s v="-"/>
    <s v="-"/>
    <s v="陸瑞海"/>
    <n v="10"/>
    <s v="-"/>
    <n v="101"/>
    <n v="1001"/>
    <n v="2"/>
    <s v="Material document 5028312799 posted by bapi"/>
    <n v="0"/>
    <d v="2024-12-16T18:33:31"/>
    <m/>
  </r>
  <r>
    <s v="NWE1"/>
    <n v="5921391903"/>
    <x v="306"/>
    <x v="5"/>
    <n v="5940"/>
    <s v="-"/>
    <s v="PC"/>
    <n v="5028311491"/>
    <s v="ACNJ"/>
    <s v="FABMTL,STMP,EJECTOR,MACALLAN"/>
    <s v="VCN0021329"/>
    <s v="順益豐"/>
    <s v="DDR1"/>
    <d v="2024-12-16T15:09:41"/>
    <s v="-"/>
    <s v="N"/>
    <s v="-"/>
    <s v="-"/>
    <s v="王青青"/>
    <n v="10"/>
    <s v="-"/>
    <n v="101"/>
    <n v="1001"/>
    <n v="2"/>
    <s v="Material document 5028311491 posted by bapi"/>
    <n v="0"/>
    <d v="2024-12-16T15:09:42"/>
    <m/>
  </r>
  <r>
    <s v="NWE1"/>
    <n v="5921393908"/>
    <x v="307"/>
    <x v="5"/>
    <n v="93"/>
    <s v="-"/>
    <s v="PC"/>
    <n v="5028313208"/>
    <s v="ACNJ"/>
    <s v="BACK-WALL, AL6061,K=159, T=1MM (FABMTL,S"/>
    <s v="VCN0034391"/>
    <s v="海盈"/>
    <s v="DDR1"/>
    <d v="2024-12-16T20:47:59"/>
    <s v="-"/>
    <s v="N"/>
    <s v="-"/>
    <s v="-"/>
    <s v="曹媛"/>
    <n v="10"/>
    <s v="-"/>
    <n v="101"/>
    <n v="1001"/>
    <n v="2"/>
    <s v="Material document 5028313208 posted by bapi"/>
    <n v="0"/>
    <d v="2024-12-16T20:48:00"/>
    <m/>
  </r>
  <r>
    <s v="NWE1"/>
    <n v="5921394319"/>
    <x v="307"/>
    <x v="5"/>
    <n v="65"/>
    <s v="-"/>
    <s v="PC"/>
    <n v="5028313211"/>
    <s v="ACNJ"/>
    <s v="BACK-WALL, AL6061,K=159, T=1MM (FABMTL,S"/>
    <s v="VCN0034391"/>
    <s v="海盈"/>
    <s v="DDR1"/>
    <d v="2024-12-16T20:48:25"/>
    <s v="-"/>
    <s v="N"/>
    <s v="-"/>
    <s v="-"/>
    <s v="曹媛"/>
    <n v="10"/>
    <s v="-"/>
    <n v="101"/>
    <n v="1001"/>
    <n v="2"/>
    <s v="Material document 5028313211 posted by bapi"/>
    <n v="0"/>
    <d v="2024-12-16T20:48:26"/>
    <m/>
  </r>
  <r>
    <s v="NWE1"/>
    <n v="5921395788"/>
    <x v="307"/>
    <x v="5"/>
    <n v="1879"/>
    <s v="-"/>
    <s v="PC"/>
    <n v="5028313213"/>
    <s v="ACNJ"/>
    <s v="BACK-WALL, AL6061,K=159, T=1MM (FABMTL,S"/>
    <s v="VCN0034391"/>
    <s v="海盈"/>
    <s v="DDR1"/>
    <d v="2024-12-16T20:48:48"/>
    <s v="-"/>
    <s v="N"/>
    <s v="-"/>
    <s v="-"/>
    <s v="曹媛"/>
    <n v="10"/>
    <s v="-"/>
    <n v="101"/>
    <n v="1001"/>
    <n v="2"/>
    <s v="Material document 5028313213 posted by bapi"/>
    <n v="0"/>
    <d v="2024-12-16T20:48:48"/>
    <m/>
  </r>
  <r>
    <s v="NWE1"/>
    <n v="5921398207"/>
    <x v="307"/>
    <x v="5"/>
    <n v="622"/>
    <s v="-"/>
    <s v="PC"/>
    <n v="5028313214"/>
    <s v="ACNJ"/>
    <s v="BACK-WALL, AL6061,K=159, T=1MM (FABMTL,S"/>
    <s v="VCN0034391"/>
    <s v="海盈"/>
    <s v="DDR1"/>
    <d v="2024-12-16T20:49:04"/>
    <s v="-"/>
    <s v="N"/>
    <s v="-"/>
    <s v="-"/>
    <s v="曹媛"/>
    <n v="10"/>
    <s v="-"/>
    <n v="101"/>
    <n v="1001"/>
    <n v="2"/>
    <s v="Material document 5028313214 posted by bapi"/>
    <n v="0"/>
    <d v="2024-12-16T20:49:05"/>
    <m/>
  </r>
  <r>
    <s v="NWE1"/>
    <n v="5921397586"/>
    <x v="308"/>
    <x v="5"/>
    <n v="128"/>
    <s v="-"/>
    <s v="PC"/>
    <n v="5028313008"/>
    <s v="ACNJ"/>
    <s v="FABMTL,TOPCOVER,1MM THK"/>
    <s v="VCN0030769"/>
    <s v="匠源"/>
    <s v="DSS2"/>
    <d v="2024-12-16T19:41:55"/>
    <s v="-"/>
    <s v="N"/>
    <s v="-"/>
    <s v="-"/>
    <s v="陸瑞海"/>
    <n v="10"/>
    <s v="-"/>
    <n v="101"/>
    <n v="1001"/>
    <n v="2"/>
    <s v="Material document 5028313008 posted by bapi"/>
    <n v="0"/>
    <d v="2024-12-16T19:42:53"/>
    <m/>
  </r>
  <r>
    <s v="NWE1"/>
    <n v="5921393023"/>
    <x v="309"/>
    <x v="5"/>
    <n v="360"/>
    <s v="-"/>
    <s v="PC"/>
    <n v="5028312769"/>
    <s v="ACNJ"/>
    <s v="FABMTL,BRACKET,STMPD,CU,NI,PWR CLIP, PS,"/>
    <s v="VCN0013131"/>
    <s v="好利時"/>
    <s v="DSS2"/>
    <d v="2024-12-16T18:29:29"/>
    <s v="-"/>
    <s v="N"/>
    <s v="-"/>
    <s v="-"/>
    <s v="陸瑞海"/>
    <n v="10"/>
    <s v="-"/>
    <n v="101"/>
    <n v="1001"/>
    <n v="2"/>
    <s v="Material document 5028312769 posted by bapi"/>
    <n v="0"/>
    <d v="2024-12-16T18:29:30"/>
    <m/>
  </r>
  <r>
    <s v="NWE1"/>
    <n v="5921390026"/>
    <x v="310"/>
    <x v="5"/>
    <n v="1188"/>
    <s v="-"/>
    <s v="PC"/>
    <n v="5028310492"/>
    <s v="ACNJ"/>
    <s v="FABMTL,STMPD,BRKT,RAIL,RACK MNT"/>
    <s v="VCN0030769"/>
    <s v="匠源"/>
    <s v="DSS2"/>
    <d v="2024-12-16T11:46:56"/>
    <s v="-"/>
    <s v="N"/>
    <s v="-"/>
    <s v="-"/>
    <s v="胥小芬"/>
    <n v="10"/>
    <s v="-"/>
    <n v="101"/>
    <n v="1001"/>
    <n v="2"/>
    <s v="Material document 5028310492 posted by bapi"/>
    <n v="0"/>
    <d v="2024-12-16T11:46:57"/>
    <m/>
  </r>
  <r>
    <s v="NWE1"/>
    <n v="5921390026"/>
    <x v="310"/>
    <x v="5"/>
    <n v="5940"/>
    <s v="-"/>
    <s v="PC"/>
    <n v="5028313033"/>
    <s v="ACNJ"/>
    <s v="FABMTL,STMPD,BRKT,RAIL,RACK MNT"/>
    <s v="VCN0030769"/>
    <s v="匠源"/>
    <s v="DSS2"/>
    <d v="2024-12-16T19:42:00"/>
    <s v="-"/>
    <s v="N"/>
    <s v="-"/>
    <s v="-"/>
    <s v="陸瑞海"/>
    <n v="10"/>
    <s v="-"/>
    <n v="101"/>
    <n v="1001"/>
    <n v="2"/>
    <s v="Material document 5028313033 posted by bapi"/>
    <n v="0"/>
    <d v="2024-12-16T19:42:56"/>
    <m/>
  </r>
  <r>
    <s v="NWE1"/>
    <n v="5921397867"/>
    <x v="311"/>
    <x v="5"/>
    <n v="38"/>
    <s v="-"/>
    <s v="PC"/>
    <n v="5028313034"/>
    <s v="ACNJ"/>
    <s v="FABMTL,STMP,BRKT,RACKMOUNT,MAIN,LT,B&amp;A"/>
    <s v="VCN0030769"/>
    <s v="匠源"/>
    <s v="DSS2"/>
    <d v="2024-12-16T19:42:00"/>
    <s v="-"/>
    <s v="N"/>
    <s v="-"/>
    <s v="-"/>
    <s v="陸瑞海"/>
    <n v="10"/>
    <s v="-"/>
    <n v="101"/>
    <n v="1001"/>
    <n v="2"/>
    <s v="Material document 5028313034 posted by bapi"/>
    <n v="0"/>
    <d v="2024-12-16T19:42:56"/>
    <m/>
  </r>
  <r>
    <s v="NWE1"/>
    <n v="5921384994"/>
    <x v="312"/>
    <x v="5"/>
    <n v="18"/>
    <s v="-"/>
    <s v="PC"/>
    <n v="5028311554"/>
    <s v="ACNH"/>
    <s v="FABMTL,SLIDE,GUIDE,LEFT,BOSSHOGG"/>
    <s v="VCN0028608"/>
    <s v="多鑫"/>
    <s v="DAS1"/>
    <d v="2024-12-16T15:14:41"/>
    <s v="-"/>
    <s v="N"/>
    <s v="-"/>
    <s v="-"/>
    <s v="向麗麗"/>
    <n v="10"/>
    <s v="-"/>
    <n v="101"/>
    <n v="1001"/>
    <n v="2"/>
    <s v="Material document 5028311554 posted by bapi"/>
    <n v="0"/>
    <d v="2024-12-16T15:14:41"/>
    <m/>
  </r>
  <r>
    <s v="NWE1"/>
    <n v="5921397009"/>
    <x v="312"/>
    <x v="5"/>
    <n v="480"/>
    <s v="-"/>
    <s v="PC"/>
    <n v="5028311793"/>
    <s v="ACNH"/>
    <s v="FABMTL,SLIDE,GUIDE,LEFT,BOSSHOGG"/>
    <s v="VCN0028608"/>
    <s v="多鑫"/>
    <s v="DAS1"/>
    <d v="2024-12-16T15:39:02"/>
    <s v="-"/>
    <s v="N"/>
    <s v="-"/>
    <s v="-"/>
    <s v="向麗麗"/>
    <n v="10"/>
    <s v="-"/>
    <n v="101"/>
    <n v="1001"/>
    <n v="2"/>
    <s v="Material document 5028311793 posted by bapi"/>
    <n v="0"/>
    <d v="2024-12-16T15:39:03"/>
    <m/>
  </r>
  <r>
    <s v="NWE1"/>
    <n v="5921386409"/>
    <x v="313"/>
    <x v="5"/>
    <n v="19"/>
    <s v="-"/>
    <s v="PC"/>
    <n v="5028311514"/>
    <s v="ACNH"/>
    <s v="FABMTL,SLIDE,GUIDE,LEFT,2POLES,BOSS HOGG"/>
    <s v="VCN0028608"/>
    <s v="多鑫"/>
    <s v="DAS1"/>
    <d v="2024-12-16T15:11:59"/>
    <s v="-"/>
    <s v="N"/>
    <s v="-"/>
    <s v="-"/>
    <s v="向麗麗"/>
    <n v="10"/>
    <s v="-"/>
    <n v="101"/>
    <n v="1001"/>
    <n v="2"/>
    <s v="Material document 5028311514 posted by bapi"/>
    <n v="0"/>
    <d v="2024-12-16T15:12:00"/>
    <m/>
  </r>
  <r>
    <s v="NWE1"/>
    <n v="5921397016"/>
    <x v="313"/>
    <x v="5"/>
    <n v="451"/>
    <s v="-"/>
    <s v="PC"/>
    <n v="5028311516"/>
    <s v="ACNH"/>
    <s v="FABMTL,SLIDE,GUIDE,LEFT,2POLES,BOSS HOGG"/>
    <s v="VCN0028608"/>
    <s v="多鑫"/>
    <s v="DAS1"/>
    <d v="2024-12-16T15:12:14"/>
    <s v="-"/>
    <s v="N"/>
    <s v="-"/>
    <s v="-"/>
    <s v="向麗麗"/>
    <n v="10"/>
    <s v="-"/>
    <n v="101"/>
    <n v="1001"/>
    <n v="2"/>
    <s v="Material document 5028311516 posted by bapi"/>
    <n v="0"/>
    <d v="2024-12-16T15:12:15"/>
    <m/>
  </r>
  <r>
    <s v="NWE1"/>
    <n v="5921399513"/>
    <x v="313"/>
    <x v="5"/>
    <n v="1"/>
    <s v="-"/>
    <s v="PC"/>
    <n v="5028311517"/>
    <s v="ACNH"/>
    <s v="FABMTL,SLIDE,GUIDE,LEFT,2POLES,BOSS HOGG"/>
    <s v="VCN0028608"/>
    <s v="多鑫"/>
    <s v="DAS1"/>
    <d v="2024-12-16T15:12:29"/>
    <s v="-"/>
    <s v="N"/>
    <s v="-"/>
    <s v="-"/>
    <s v="向麗麗"/>
    <n v="10"/>
    <s v="-"/>
    <n v="101"/>
    <n v="1001"/>
    <n v="2"/>
    <s v="Material document 5028311517 posted by bapi"/>
    <n v="0"/>
    <d v="2024-12-16T15:12:30"/>
    <m/>
  </r>
  <r>
    <s v="NWE1"/>
    <n v="5921394022"/>
    <x v="314"/>
    <x v="5"/>
    <n v="61"/>
    <s v="-"/>
    <s v="PC"/>
    <n v="5028311571"/>
    <s v="ACNJ"/>
    <s v="FABMTL,STMP,CARRIER,IM 1X10G/8XLR ELB,NC"/>
    <s v="VCN0030769"/>
    <s v="匠源"/>
    <s v="DAS1"/>
    <d v="2024-12-16T15:15:54"/>
    <s v="-"/>
    <s v="N"/>
    <s v="-"/>
    <s v="-"/>
    <s v="向麗麗"/>
    <n v="10"/>
    <s v="-"/>
    <n v="101"/>
    <n v="1001"/>
    <n v="2"/>
    <s v="Material document 5028311571 posted by bapi"/>
    <n v="0"/>
    <d v="2024-12-16T15:15:55"/>
    <m/>
  </r>
  <r>
    <s v="NWE1"/>
    <n v="5921398170"/>
    <x v="314"/>
    <x v="5"/>
    <n v="7"/>
    <s v="-"/>
    <s v="PC"/>
    <n v="5028311574"/>
    <s v="ACNJ"/>
    <s v="FABMTL,STMP,CARRIER,IM 1X10G/8XLR ELB,NC"/>
    <s v="VCN0030769"/>
    <s v="匠源"/>
    <s v="DAS1"/>
    <d v="2024-12-16T15:16:17"/>
    <s v="-"/>
    <s v="N"/>
    <s v="-"/>
    <s v="-"/>
    <s v="向麗麗"/>
    <n v="10"/>
    <s v="-"/>
    <n v="101"/>
    <n v="1001"/>
    <n v="2"/>
    <s v="Material document 5028311574 posted by bapi"/>
    <n v="0"/>
    <d v="2024-12-16T15:16:18"/>
    <m/>
  </r>
  <r>
    <s v="NWE1"/>
    <n v="5921397226"/>
    <x v="315"/>
    <x v="5"/>
    <n v="3236"/>
    <s v="-"/>
    <s v="PC"/>
    <n v="5028313031"/>
    <s v="ACNJ"/>
    <s v="FABMTL,SLIDER,RACKMNT,3RU,CHAS,BLACK BOL"/>
    <s v="VCN0030769"/>
    <s v="匠源"/>
    <s v="DSS2"/>
    <d v="2024-12-16T19:41:56"/>
    <s v="-"/>
    <s v="N"/>
    <s v="-"/>
    <s v="-"/>
    <s v="陸瑞海"/>
    <n v="10"/>
    <s v="-"/>
    <n v="101"/>
    <n v="1001"/>
    <n v="2"/>
    <s v="Material document 5028313031 posted by bapi"/>
    <n v="0"/>
    <d v="2024-12-16T19:42:55"/>
    <m/>
  </r>
  <r>
    <s v="NWE1"/>
    <n v="5921399468"/>
    <x v="315"/>
    <x v="5"/>
    <n v="204"/>
    <n v="0.65"/>
    <s v="PC"/>
    <n v="5028313035"/>
    <s v="ACNJ"/>
    <s v="FABMTL,SLIDER,RACKMNT,3RU,CHAS,BLACK BOL"/>
    <s v="VCN0030769"/>
    <s v="匠源"/>
    <s v="DSS2"/>
    <d v="2024-12-16T19:42:00"/>
    <d v="2024-12-16T00:00:00"/>
    <s v="Y"/>
    <s v="合格"/>
    <s v="付遲"/>
    <s v="陸瑞海"/>
    <n v="10"/>
    <s v="-"/>
    <n v="101"/>
    <n v="1001"/>
    <n v="2"/>
    <s v="Material document 5028313035 posted by bapi"/>
    <n v="0"/>
    <d v="2024-12-16T19:42:56"/>
    <m/>
  </r>
  <r>
    <s v="NWE1"/>
    <n v="5921383074"/>
    <x v="316"/>
    <x v="5"/>
    <n v="38"/>
    <s v="-"/>
    <s v="PC"/>
    <n v="5028311556"/>
    <s v="ACNJ"/>
    <s v="FABMTL,STMPD,TOP COVER,CHAS,BLACKBOLT"/>
    <s v="VCN0030769"/>
    <s v="匠源"/>
    <s v="DAS1"/>
    <d v="2024-12-16T15:14:57"/>
    <s v="-"/>
    <s v="N"/>
    <s v="-"/>
    <s v="-"/>
    <s v="向麗麗"/>
    <n v="10"/>
    <s v="-"/>
    <n v="101"/>
    <n v="1001"/>
    <n v="2"/>
    <s v="Material document 5028311556 posted by bapi"/>
    <n v="0"/>
    <d v="2024-12-16T15:14:58"/>
    <m/>
  </r>
  <r>
    <s v="NWE1"/>
    <n v="5921391087"/>
    <x v="316"/>
    <x v="5"/>
    <n v="18"/>
    <s v="-"/>
    <s v="PC"/>
    <n v="5028311559"/>
    <s v="ACNJ"/>
    <s v="FABMTL,STMPD,TOP COVER,CHAS,BLACKBOLT"/>
    <s v="VCN0030769"/>
    <s v="匠源"/>
    <s v="DAS1"/>
    <d v="2024-12-16T15:15:22"/>
    <s v="-"/>
    <s v="N"/>
    <s v="-"/>
    <s v="-"/>
    <s v="向麗麗"/>
    <n v="10"/>
    <s v="-"/>
    <n v="101"/>
    <n v="1001"/>
    <n v="2"/>
    <s v="Material document 5028311559 posted by bapi"/>
    <n v="0"/>
    <d v="2024-12-16T15:15:23"/>
    <m/>
  </r>
  <r>
    <s v="NWE1"/>
    <n v="5921383074"/>
    <x v="316"/>
    <x v="5"/>
    <n v="5"/>
    <s v="-"/>
    <s v="PC"/>
    <n v="5028311606"/>
    <s v="ACNJ"/>
    <s v="FABMTL,STMPD,TOP COVER,CHAS,BLACKBOLT"/>
    <s v="VCN0030769"/>
    <s v="匠源"/>
    <s v="DAS1"/>
    <d v="2024-12-16T15:19:29"/>
    <s v="-"/>
    <s v="N"/>
    <s v="-"/>
    <s v="-"/>
    <s v="向麗麗"/>
    <n v="10"/>
    <s v="-"/>
    <n v="101"/>
    <n v="1001"/>
    <n v="2"/>
    <s v="Material document 5028311606 posted by bapi"/>
    <n v="0"/>
    <d v="2024-12-16T15:19:30"/>
    <m/>
  </r>
  <r>
    <s v="NWE1"/>
    <n v="5921385483"/>
    <x v="316"/>
    <x v="5"/>
    <n v="13"/>
    <s v="-"/>
    <s v="PC"/>
    <n v="5028311607"/>
    <s v="ACNJ"/>
    <s v="FABMTL,STMPD,TOP COVER,CHAS,BLACKBOLT"/>
    <s v="VCN0030769"/>
    <s v="匠源"/>
    <s v="DAS1"/>
    <d v="2024-12-16T15:19:51"/>
    <s v="-"/>
    <s v="N"/>
    <s v="-"/>
    <s v="-"/>
    <s v="向麗麗"/>
    <n v="10"/>
    <s v="-"/>
    <n v="101"/>
    <n v="1001"/>
    <n v="2"/>
    <s v="Material document 5028311607 posted by bapi"/>
    <n v="0"/>
    <d v="2024-12-16T15:19:52"/>
    <m/>
  </r>
  <r>
    <s v="NWE1"/>
    <n v="5921386943"/>
    <x v="316"/>
    <x v="5"/>
    <n v="10"/>
    <s v="-"/>
    <s v="PC"/>
    <n v="5028311628"/>
    <s v="ACNJ"/>
    <s v="FABMTL,STMPD,TOP COVER,CHAS,BLACKBOLT"/>
    <s v="VCN0030769"/>
    <s v="匠源"/>
    <s v="DAS1"/>
    <d v="2024-12-16T15:20:58"/>
    <s v="-"/>
    <s v="N"/>
    <s v="-"/>
    <s v="-"/>
    <s v="向麗麗"/>
    <n v="10"/>
    <s v="-"/>
    <n v="101"/>
    <n v="1001"/>
    <n v="2"/>
    <s v="Material document 5028311628 posted by bapi"/>
    <n v="0"/>
    <d v="2024-12-16T15:20:59"/>
    <m/>
  </r>
  <r>
    <s v="NWE1"/>
    <n v="5921383848"/>
    <x v="317"/>
    <x v="5"/>
    <n v="219"/>
    <s v="-"/>
    <s v="PC"/>
    <n v="5028311519"/>
    <s v="ACNJ"/>
    <s v="N/A"/>
    <s v="VCN0028608"/>
    <s v="多鑫"/>
    <s v="DAS1"/>
    <d v="2024-12-16T15:12:44"/>
    <s v="-"/>
    <s v="N"/>
    <s v="-"/>
    <s v="-"/>
    <s v="向麗麗"/>
    <n v="10"/>
    <s v="-"/>
    <n v="101"/>
    <n v="1001"/>
    <n v="2"/>
    <s v="Material document 5028311519 posted by bapi"/>
    <n v="0"/>
    <d v="2024-12-16T15:12:45"/>
    <m/>
  </r>
  <r>
    <s v="NWE1"/>
    <n v="5921387331"/>
    <x v="317"/>
    <x v="5"/>
    <n v="51"/>
    <s v="-"/>
    <s v="PC"/>
    <n v="5028311545"/>
    <s v="ACNJ"/>
    <s v="N/A"/>
    <s v="VCN0028608"/>
    <s v="多鑫"/>
    <s v="DAS1"/>
    <d v="2024-12-16T15:13:12"/>
    <s v="-"/>
    <s v="N"/>
    <s v="-"/>
    <s v="-"/>
    <s v="向麗麗"/>
    <n v="10"/>
    <s v="-"/>
    <n v="101"/>
    <n v="1001"/>
    <n v="2"/>
    <s v="Material document 5028311545 posted by bapi"/>
    <n v="0"/>
    <d v="2024-12-16T15:13:13"/>
    <m/>
  </r>
  <r>
    <s v="NWE1"/>
    <n v="5921388084"/>
    <x v="317"/>
    <x v="5"/>
    <n v="3"/>
    <s v="-"/>
    <s v="PC"/>
    <n v="5028311547"/>
    <s v="ACNJ"/>
    <s v="N/A"/>
    <s v="VCN0028608"/>
    <s v="多鑫"/>
    <s v="DAS1"/>
    <d v="2024-12-16T15:13:30"/>
    <s v="-"/>
    <s v="N"/>
    <s v="-"/>
    <s v="-"/>
    <s v="向麗麗"/>
    <n v="10"/>
    <s v="-"/>
    <n v="101"/>
    <n v="1001"/>
    <n v="2"/>
    <s v="Material document 5028311547 posted by bapi"/>
    <n v="0"/>
    <d v="2024-12-16T15:13:31"/>
    <m/>
  </r>
  <r>
    <s v="NWE1"/>
    <n v="5921389432"/>
    <x v="317"/>
    <x v="5"/>
    <n v="198"/>
    <s v="-"/>
    <s v="PC"/>
    <n v="5028311549"/>
    <s v="ACNJ"/>
    <s v="N/A"/>
    <s v="VCN0028608"/>
    <s v="多鑫"/>
    <s v="DAS1"/>
    <d v="2024-12-16T15:13:46"/>
    <s v="-"/>
    <s v="N"/>
    <s v="-"/>
    <s v="-"/>
    <s v="向麗麗"/>
    <n v="10"/>
    <s v="-"/>
    <n v="101"/>
    <n v="1001"/>
    <n v="2"/>
    <s v="Material document 5028311549 posted by bapi"/>
    <n v="0"/>
    <d v="2024-12-16T15:13:47"/>
    <m/>
  </r>
  <r>
    <s v="NWE1"/>
    <n v="5921391584"/>
    <x v="318"/>
    <x v="5"/>
    <n v="2840"/>
    <s v="-"/>
    <s v="PC"/>
    <n v="5028312787"/>
    <s v="ACNJ"/>
    <s v="FABMTL,STMP,CHASSIS BASE,LONGBALL,MOONBA"/>
    <s v="VCN0034391"/>
    <s v="海盈"/>
    <s v="DSS2"/>
    <d v="2024-12-16T18:31:33"/>
    <s v="-"/>
    <s v="N"/>
    <s v="-"/>
    <s v="-"/>
    <s v="陸瑞海"/>
    <n v="10"/>
    <s v="-"/>
    <n v="101"/>
    <n v="1001"/>
    <n v="2"/>
    <s v="Material document 5028312787 posted by bapi"/>
    <n v="0"/>
    <d v="2024-12-16T18:31:34"/>
    <m/>
  </r>
  <r>
    <s v="NWE1"/>
    <n v="5921392836"/>
    <x v="318"/>
    <x v="5"/>
    <n v="616"/>
    <s v="-"/>
    <s v="PC"/>
    <n v="5028312793"/>
    <s v="ACNJ"/>
    <s v="FABMTL,STMP,CHASSIS BASE,LONGBALL,MOONBA"/>
    <s v="VCN0034391"/>
    <s v="海盈"/>
    <s v="DSS2"/>
    <d v="2024-12-16T18:32:18"/>
    <s v="-"/>
    <s v="N"/>
    <s v="-"/>
    <s v="-"/>
    <s v="陸瑞海"/>
    <n v="10"/>
    <s v="-"/>
    <n v="101"/>
    <n v="1001"/>
    <n v="2"/>
    <s v="Material document 5028312793 posted by bapi"/>
    <n v="0"/>
    <d v="2024-12-16T18:32:19"/>
    <m/>
  </r>
  <r>
    <s v="NWE1"/>
    <n v="5921395449"/>
    <x v="319"/>
    <x v="5"/>
    <n v="16"/>
    <s v="-"/>
    <s v="PC"/>
    <n v="5028311677"/>
    <s v="ACNJ"/>
    <s v="FABMTL,STMPD,TOP COVER,ASR9904,SUPER-LUM"/>
    <s v="VCN0030769"/>
    <s v="匠源"/>
    <s v="DAS1"/>
    <d v="2024-12-16T15:25:19"/>
    <s v="-"/>
    <s v="N"/>
    <s v="-"/>
    <s v="-"/>
    <s v="向麗麗"/>
    <n v="10"/>
    <s v="-"/>
    <n v="101"/>
    <n v="1001"/>
    <n v="2"/>
    <s v="Material document 5028311677 posted by bapi"/>
    <n v="0"/>
    <d v="2024-12-16T15:25:20"/>
    <m/>
  </r>
  <r>
    <s v="NWE1"/>
    <n v="5921399474"/>
    <x v="320"/>
    <x v="5"/>
    <n v="60"/>
    <n v="0.65"/>
    <s v="PC"/>
    <n v="5028313032"/>
    <s v="ACNJ"/>
    <s v="FABMTL_STMP_BRACKET_RACK_MT"/>
    <s v="VCN0030769"/>
    <s v="匠源"/>
    <s v="DSS2"/>
    <d v="2024-12-16T19:41:56"/>
    <d v="2024-12-16T00:00:00"/>
    <s v="Y"/>
    <s v="合格"/>
    <s v="付遲"/>
    <s v="陸瑞海"/>
    <n v="10"/>
    <s v="-"/>
    <n v="101"/>
    <n v="1001"/>
    <n v="2"/>
    <s v="Material document 5028313032 posted by bapi"/>
    <n v="0"/>
    <d v="2024-12-16T19:42:55"/>
    <m/>
  </r>
  <r>
    <s v="NWE1"/>
    <n v="5921395666"/>
    <x v="321"/>
    <x v="5"/>
    <n v="7852"/>
    <s v="-"/>
    <s v="PC"/>
    <n v="5028309867"/>
    <s v="ACNJ"/>
    <s v="FABMTL,STMP,SIDERAIL,LEFT,LONGBALL"/>
    <s v="VCN0034391"/>
    <s v="海盈"/>
    <s v="DAS1"/>
    <d v="2024-12-16T09:51:23"/>
    <s v="-"/>
    <s v="N"/>
    <s v="-"/>
    <s v="-"/>
    <s v="向麗麗"/>
    <n v="10"/>
    <s v="-"/>
    <n v="101"/>
    <n v="1001"/>
    <n v="2"/>
    <s v="Material document 5028309867 posted by bapi"/>
    <n v="0"/>
    <d v="2024-12-16T09:51:24"/>
    <m/>
  </r>
  <r>
    <s v="NWE1"/>
    <n v="5921393034"/>
    <x v="322"/>
    <x v="5"/>
    <n v="2318"/>
    <s v="-"/>
    <s v="PC"/>
    <n v="5028309899"/>
    <s v="ACNJ"/>
    <s v="FABMTL,STMP,SIDERAIL,RIGHT,LONGBALL"/>
    <s v="VCN0034391"/>
    <s v="海盈"/>
    <s v="DAS1"/>
    <d v="2024-12-16T09:57:25"/>
    <s v="-"/>
    <s v="N"/>
    <s v="-"/>
    <s v="-"/>
    <s v="向麗麗"/>
    <n v="10"/>
    <s v="-"/>
    <n v="101"/>
    <n v="1001"/>
    <n v="2"/>
    <s v="Material document 5028309899 posted by bapi"/>
    <n v="0"/>
    <d v="2024-12-16T09:57:26"/>
    <m/>
  </r>
  <r>
    <s v="NWE1"/>
    <n v="5921371425"/>
    <x v="323"/>
    <x v="5"/>
    <n v="103"/>
    <s v="-"/>
    <s v="PC"/>
    <n v="5028312806"/>
    <s v="ACNJ"/>
    <s v="FABMTL,STMP, TOP COVER SUPPORT, EYRIE"/>
    <s v="VCN0034391"/>
    <s v="海盈"/>
    <s v="DSS2"/>
    <d v="2024-12-16T18:34:45"/>
    <s v="-"/>
    <s v="N"/>
    <s v="-"/>
    <s v="-"/>
    <s v="陸瑞海"/>
    <n v="10"/>
    <s v="-"/>
    <n v="101"/>
    <n v="1001"/>
    <n v="2"/>
    <s v="Material document 5028312806 posted by bapi"/>
    <n v="0"/>
    <d v="2024-12-16T18:34:46"/>
    <m/>
  </r>
  <r>
    <s v="NWE1"/>
    <n v="5921375929"/>
    <x v="323"/>
    <x v="5"/>
    <n v="77"/>
    <s v="-"/>
    <s v="PC"/>
    <n v="5028312809"/>
    <s v="ACNJ"/>
    <s v="FABMTL,STMP, TOP COVER SUPPORT, EYRIE"/>
    <s v="VCN0034391"/>
    <s v="海盈"/>
    <s v="DSS2"/>
    <d v="2024-12-16T18:34:59"/>
    <s v="-"/>
    <s v="N"/>
    <s v="-"/>
    <s v="-"/>
    <s v="陸瑞海"/>
    <n v="10"/>
    <s v="-"/>
    <n v="101"/>
    <n v="1001"/>
    <n v="2"/>
    <s v="Material document 5028312809 posted by bapi"/>
    <n v="0"/>
    <d v="2024-12-16T18:35:00"/>
    <m/>
  </r>
  <r>
    <s v="NWE1"/>
    <n v="5921394006"/>
    <x v="323"/>
    <x v="5"/>
    <n v="215"/>
    <s v="-"/>
    <s v="PC"/>
    <n v="5028312811"/>
    <s v="ACNJ"/>
    <s v="FABMTL,STMP, TOP COVER SUPPORT, EYRIE"/>
    <s v="VCN0034391"/>
    <s v="海盈"/>
    <s v="DSS2"/>
    <d v="2024-12-16T18:35:12"/>
    <s v="-"/>
    <s v="N"/>
    <s v="-"/>
    <s v="-"/>
    <s v="陸瑞海"/>
    <n v="10"/>
    <s v="-"/>
    <n v="101"/>
    <n v="1001"/>
    <n v="2"/>
    <s v="Material document 5028312811 posted by bapi"/>
    <n v="0"/>
    <d v="2024-12-16T18:35:12"/>
    <m/>
  </r>
  <r>
    <s v="NWE1"/>
    <n v="5921395664"/>
    <x v="323"/>
    <x v="5"/>
    <n v="25"/>
    <s v="-"/>
    <s v="PC"/>
    <n v="5028312812"/>
    <s v="ACNJ"/>
    <s v="FABMTL,STMP, TOP COVER SUPPORT, EYRIE"/>
    <s v="VCN0034391"/>
    <s v="海盈"/>
    <s v="DSS2"/>
    <d v="2024-12-16T18:35:28"/>
    <s v="-"/>
    <s v="N"/>
    <s v="-"/>
    <s v="-"/>
    <s v="陸瑞海"/>
    <n v="10"/>
    <s v="-"/>
    <n v="101"/>
    <n v="1001"/>
    <n v="2"/>
    <s v="Material document 5028312812 posted by bapi"/>
    <n v="0"/>
    <d v="2024-12-16T18:35:29"/>
    <m/>
  </r>
  <r>
    <s v="NWE1"/>
    <n v="5921397505"/>
    <x v="323"/>
    <x v="5"/>
    <n v="10"/>
    <s v="-"/>
    <s v="PC"/>
    <n v="5028312815"/>
    <s v="ACNJ"/>
    <s v="FABMTL,STMP, TOP COVER SUPPORT, EYRIE"/>
    <s v="VCN0034391"/>
    <s v="海盈"/>
    <s v="DSS2"/>
    <d v="2024-12-16T18:35:57"/>
    <s v="-"/>
    <s v="N"/>
    <s v="-"/>
    <s v="-"/>
    <s v="陸瑞海"/>
    <n v="10"/>
    <s v="-"/>
    <n v="101"/>
    <n v="1001"/>
    <n v="2"/>
    <s v="Material document 5028312815 posted by bapi"/>
    <n v="0"/>
    <d v="2024-12-16T18:35:58"/>
    <m/>
  </r>
  <r>
    <s v="NWE1"/>
    <n v="5921397506"/>
    <x v="323"/>
    <x v="5"/>
    <n v="1"/>
    <s v="-"/>
    <s v="PC"/>
    <n v="5028312817"/>
    <s v="ACNJ"/>
    <s v="FABMTL,STMP, TOP COVER SUPPORT, EYRIE"/>
    <s v="VCN0034391"/>
    <s v="海盈"/>
    <s v="DSS2"/>
    <d v="2024-12-16T18:36:15"/>
    <s v="-"/>
    <s v="N"/>
    <s v="-"/>
    <s v="-"/>
    <s v="陸瑞海"/>
    <n v="10"/>
    <s v="-"/>
    <n v="101"/>
    <n v="1001"/>
    <n v="2"/>
    <s v="Material document 5028312817 posted by bapi"/>
    <n v="0"/>
    <d v="2024-12-16T18:36:16"/>
    <m/>
  </r>
  <r>
    <s v="NWE1"/>
    <n v="5921395661"/>
    <x v="324"/>
    <x v="5"/>
    <n v="4405"/>
    <s v="-"/>
    <s v="PC"/>
    <n v="5028309883"/>
    <s v="ACNJ"/>
    <s v="FABMTL,STMP,SIDERAIL,RIGHT,LONGBALL,CHAN"/>
    <s v="VCN0034391"/>
    <s v="海盈"/>
    <s v="DAS1"/>
    <d v="2024-12-16T09:53:16"/>
    <s v="-"/>
    <s v="N"/>
    <s v="-"/>
    <s v="-"/>
    <s v="向麗麗"/>
    <n v="10"/>
    <s v="-"/>
    <n v="101"/>
    <n v="1001"/>
    <n v="2"/>
    <s v="Material document 5028309883 posted by bapi"/>
    <n v="0"/>
    <d v="2024-12-16T09:53:17"/>
    <m/>
  </r>
  <r>
    <s v="NWE1"/>
    <n v="5921393877"/>
    <x v="325"/>
    <x v="5"/>
    <n v="185"/>
    <s v="-"/>
    <s v="PC"/>
    <n v="5028313009"/>
    <s v="ACNJ"/>
    <s v="FABMTL,STMPD,BACK-PLATE,FAN.KEPLER"/>
    <s v="VCN0030769"/>
    <s v="匠源"/>
    <s v="DSS2"/>
    <d v="2024-12-16T19:41:55"/>
    <s v="-"/>
    <s v="N"/>
    <s v="-"/>
    <s v="-"/>
    <s v="陸瑞海"/>
    <n v="10"/>
    <s v="-"/>
    <n v="101"/>
    <n v="1001"/>
    <n v="2"/>
    <s v="Material document 5028313009 posted by bapi"/>
    <n v="0"/>
    <d v="2024-12-16T19:42:54"/>
    <m/>
  </r>
  <r>
    <s v="NWE1"/>
    <n v="5921388549"/>
    <x v="325"/>
    <x v="5"/>
    <n v="5"/>
    <s v="-"/>
    <s v="PC"/>
    <n v="5028313036"/>
    <s v="ACNJ"/>
    <s v="FABMTL,STMPD,BACK-PLATE,FAN.KEPLER"/>
    <s v="VCN0030769"/>
    <s v="匠源"/>
    <s v="DSS2"/>
    <d v="2024-12-16T19:42:01"/>
    <s v="-"/>
    <s v="N"/>
    <s v="-"/>
    <s v="-"/>
    <s v="陸瑞海"/>
    <n v="10"/>
    <s v="-"/>
    <n v="101"/>
    <n v="1001"/>
    <n v="2"/>
    <s v="Material document 5028313036 posted by bapi"/>
    <n v="0"/>
    <d v="2024-12-16T19:42:57"/>
    <m/>
  </r>
  <r>
    <s v="NWE1"/>
    <s v="Sample"/>
    <x v="276"/>
    <x v="5"/>
    <n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9">
  <r>
    <n v="2024"/>
    <x v="0"/>
    <x v="0"/>
    <x v="0"/>
    <x v="0"/>
    <s v="外購類"/>
    <n v="160"/>
    <n v="2109078"/>
  </r>
  <r>
    <n v="2024"/>
    <x v="0"/>
    <x v="0"/>
    <x v="0"/>
    <x v="0"/>
    <s v="沖壓類"/>
    <n v="4"/>
    <n v="71834"/>
  </r>
  <r>
    <n v="2024"/>
    <x v="0"/>
    <x v="0"/>
    <x v="0"/>
    <x v="0"/>
    <s v="電鍍類"/>
    <n v="64"/>
    <n v="48915"/>
  </r>
  <r>
    <n v="2024"/>
    <x v="0"/>
    <x v="0"/>
    <x v="0"/>
    <x v="1"/>
    <s v="外購類"/>
    <n v="104"/>
    <n v="222852"/>
  </r>
  <r>
    <n v="2024"/>
    <x v="0"/>
    <x v="0"/>
    <x v="0"/>
    <x v="1"/>
    <s v="沖壓類"/>
    <n v="13"/>
    <n v="24295"/>
  </r>
  <r>
    <n v="2024"/>
    <x v="0"/>
    <x v="0"/>
    <x v="0"/>
    <x v="1"/>
    <s v="電鍍類"/>
    <n v="85"/>
    <n v="73517"/>
  </r>
  <r>
    <n v="2024"/>
    <x v="0"/>
    <x v="0"/>
    <x v="0"/>
    <x v="2"/>
    <s v="外購類"/>
    <n v="269"/>
    <n v="1300763.5"/>
  </r>
  <r>
    <n v="2024"/>
    <x v="0"/>
    <x v="0"/>
    <x v="0"/>
    <x v="2"/>
    <s v="沖壓類"/>
    <n v="41"/>
    <n v="76280"/>
  </r>
  <r>
    <n v="2024"/>
    <x v="0"/>
    <x v="0"/>
    <x v="0"/>
    <x v="2"/>
    <s v="電鍍類"/>
    <n v="82"/>
    <n v="66044"/>
  </r>
  <r>
    <n v="2024"/>
    <x v="0"/>
    <x v="0"/>
    <x v="0"/>
    <x v="3"/>
    <s v="外購類"/>
    <n v="253"/>
    <n v="676469"/>
  </r>
  <r>
    <n v="2024"/>
    <x v="0"/>
    <x v="0"/>
    <x v="0"/>
    <x v="3"/>
    <s v="沖壓類"/>
    <n v="48"/>
    <n v="27708"/>
  </r>
  <r>
    <n v="2024"/>
    <x v="0"/>
    <x v="0"/>
    <x v="0"/>
    <x v="3"/>
    <s v="電鍍類"/>
    <n v="97"/>
    <n v="182586"/>
  </r>
  <r>
    <n v="2024"/>
    <x v="0"/>
    <x v="0"/>
    <x v="1"/>
    <x v="4"/>
    <s v="外購類"/>
    <n v="140"/>
    <n v="238527"/>
  </r>
  <r>
    <n v="2024"/>
    <x v="0"/>
    <x v="0"/>
    <x v="1"/>
    <x v="4"/>
    <s v="沖壓類"/>
    <n v="10"/>
    <n v="17944"/>
  </r>
  <r>
    <n v="2024"/>
    <x v="0"/>
    <x v="0"/>
    <x v="1"/>
    <x v="4"/>
    <s v="電鍍類"/>
    <n v="91"/>
    <n v="81509"/>
  </r>
  <r>
    <n v="2024"/>
    <x v="0"/>
    <x v="0"/>
    <x v="1"/>
    <x v="5"/>
    <s v="外購類"/>
    <n v="120"/>
    <n v="440252"/>
  </r>
  <r>
    <n v="2024"/>
    <x v="0"/>
    <x v="0"/>
    <x v="1"/>
    <x v="5"/>
    <s v="沖壓類"/>
    <n v="16"/>
    <n v="16668"/>
  </r>
  <r>
    <n v="2024"/>
    <x v="0"/>
    <x v="0"/>
    <x v="1"/>
    <x v="5"/>
    <s v="電鍍類"/>
    <n v="86"/>
    <n v="75962"/>
  </r>
  <r>
    <n v="2024"/>
    <x v="0"/>
    <x v="0"/>
    <x v="1"/>
    <x v="6"/>
    <s v="外購類"/>
    <n v="258"/>
    <n v="696987"/>
  </r>
  <r>
    <n v="2024"/>
    <x v="0"/>
    <x v="0"/>
    <x v="1"/>
    <x v="6"/>
    <s v="沖壓類"/>
    <n v="18"/>
    <n v="27944"/>
  </r>
  <r>
    <n v="2024"/>
    <x v="0"/>
    <x v="0"/>
    <x v="1"/>
    <x v="6"/>
    <s v="電鍍類"/>
    <n v="81"/>
    <n v="54215"/>
  </r>
  <r>
    <n v="2024"/>
    <x v="0"/>
    <x v="0"/>
    <x v="1"/>
    <x v="7"/>
    <s v="外購類"/>
    <n v="174"/>
    <n v="466637"/>
  </r>
  <r>
    <n v="2024"/>
    <x v="0"/>
    <x v="0"/>
    <x v="1"/>
    <x v="7"/>
    <s v="沖壓類"/>
    <n v="66"/>
    <n v="17895"/>
  </r>
  <r>
    <n v="2024"/>
    <x v="0"/>
    <x v="0"/>
    <x v="1"/>
    <x v="7"/>
    <s v="電鍍類"/>
    <n v="110"/>
    <n v="88567"/>
  </r>
  <r>
    <n v="2024"/>
    <x v="0"/>
    <x v="0"/>
    <x v="1"/>
    <x v="8"/>
    <s v="外購類"/>
    <n v="129"/>
    <n v="324946"/>
  </r>
  <r>
    <n v="2024"/>
    <x v="0"/>
    <x v="0"/>
    <x v="1"/>
    <x v="8"/>
    <s v="沖壓類"/>
    <n v="21"/>
    <n v="48868"/>
  </r>
  <r>
    <n v="2024"/>
    <x v="0"/>
    <x v="0"/>
    <x v="1"/>
    <x v="8"/>
    <s v="電鍍類"/>
    <n v="138"/>
    <n v="214782"/>
  </r>
  <r>
    <n v="2024"/>
    <x v="0"/>
    <x v="0"/>
    <x v="2"/>
    <x v="9"/>
    <s v="外購類"/>
    <n v="266"/>
    <n v="3612377"/>
  </r>
  <r>
    <n v="2024"/>
    <x v="0"/>
    <x v="0"/>
    <x v="2"/>
    <x v="9"/>
    <s v="沖壓類"/>
    <n v="12"/>
    <n v="25568"/>
  </r>
  <r>
    <n v="2024"/>
    <x v="0"/>
    <x v="0"/>
    <x v="2"/>
    <x v="9"/>
    <s v="電鍍類"/>
    <n v="45"/>
    <n v="62731"/>
  </r>
  <r>
    <n v="2024"/>
    <x v="0"/>
    <x v="0"/>
    <x v="2"/>
    <x v="10"/>
    <s v="外購類"/>
    <n v="86"/>
    <n v="188857.4"/>
  </r>
  <r>
    <n v="2024"/>
    <x v="0"/>
    <x v="0"/>
    <x v="2"/>
    <x v="10"/>
    <s v="沖壓類"/>
    <n v="23"/>
    <n v="24744"/>
  </r>
  <r>
    <n v="2024"/>
    <x v="0"/>
    <x v="0"/>
    <x v="2"/>
    <x v="10"/>
    <s v="電鍍類"/>
    <n v="48"/>
    <n v="99160"/>
  </r>
  <r>
    <n v="2024"/>
    <x v="0"/>
    <x v="0"/>
    <x v="2"/>
    <x v="11"/>
    <s v="外購類"/>
    <n v="215"/>
    <n v="480350"/>
  </r>
  <r>
    <n v="2024"/>
    <x v="0"/>
    <x v="0"/>
    <x v="2"/>
    <x v="11"/>
    <s v="沖壓類"/>
    <n v="22"/>
    <n v="47422"/>
  </r>
  <r>
    <n v="2024"/>
    <x v="0"/>
    <x v="0"/>
    <x v="2"/>
    <x v="11"/>
    <s v="電鍍類"/>
    <n v="70"/>
    <n v="143977"/>
  </r>
  <r>
    <n v="2024"/>
    <x v="0"/>
    <x v="0"/>
    <x v="2"/>
    <x v="12"/>
    <s v="外購類"/>
    <n v="197"/>
    <n v="670981"/>
  </r>
  <r>
    <n v="2024"/>
    <x v="0"/>
    <x v="0"/>
    <x v="2"/>
    <x v="12"/>
    <s v="沖壓類"/>
    <n v="21"/>
    <n v="23356"/>
  </r>
  <r>
    <n v="2024"/>
    <x v="0"/>
    <x v="0"/>
    <x v="2"/>
    <x v="12"/>
    <s v="電鍍類"/>
    <n v="63"/>
    <n v="102342"/>
  </r>
  <r>
    <n v="2024"/>
    <x v="0"/>
    <x v="0"/>
    <x v="2"/>
    <x v="13"/>
    <s v="外購類"/>
    <n v="235"/>
    <n v="658545.9"/>
  </r>
  <r>
    <n v="2024"/>
    <x v="0"/>
    <x v="0"/>
    <x v="2"/>
    <x v="13"/>
    <s v="沖壓類"/>
    <n v="33"/>
    <n v="48706"/>
  </r>
  <r>
    <n v="2024"/>
    <x v="0"/>
    <x v="0"/>
    <x v="2"/>
    <x v="13"/>
    <s v="電鍍類"/>
    <n v="107"/>
    <n v="44057"/>
  </r>
  <r>
    <n v="2024"/>
    <x v="0"/>
    <x v="0"/>
    <x v="2"/>
    <x v="14"/>
    <s v="外購類"/>
    <n v="205"/>
    <n v="597725"/>
  </r>
  <r>
    <n v="2024"/>
    <x v="0"/>
    <x v="0"/>
    <x v="2"/>
    <x v="14"/>
    <s v="沖壓類"/>
    <n v="65"/>
    <n v="24233"/>
  </r>
  <r>
    <n v="2024"/>
    <x v="0"/>
    <x v="0"/>
    <x v="2"/>
    <x v="14"/>
    <s v="電鍍類"/>
    <n v="81"/>
    <n v="90526"/>
  </r>
  <r>
    <n v="2024"/>
    <x v="0"/>
    <x v="0"/>
    <x v="3"/>
    <x v="15"/>
    <s v="外購類"/>
    <n v="124"/>
    <n v="209670"/>
  </r>
  <r>
    <n v="2024"/>
    <x v="0"/>
    <x v="0"/>
    <x v="3"/>
    <x v="15"/>
    <s v="沖壓類"/>
    <n v="14"/>
    <n v="15952"/>
  </r>
  <r>
    <n v="2024"/>
    <x v="0"/>
    <x v="0"/>
    <x v="3"/>
    <x v="15"/>
    <s v="電鍍類"/>
    <n v="95"/>
    <n v="123422"/>
  </r>
  <r>
    <n v="2024"/>
    <x v="0"/>
    <x v="0"/>
    <x v="3"/>
    <x v="16"/>
    <s v="外購類"/>
    <n v="221"/>
    <n v="3296710.5"/>
  </r>
  <r>
    <n v="2024"/>
    <x v="0"/>
    <x v="0"/>
    <x v="3"/>
    <x v="16"/>
    <s v="沖壓類"/>
    <n v="16"/>
    <n v="27690"/>
  </r>
  <r>
    <n v="2024"/>
    <x v="0"/>
    <x v="0"/>
    <x v="3"/>
    <x v="16"/>
    <s v="電鍍類"/>
    <n v="102"/>
    <n v="72491"/>
  </r>
  <r>
    <n v="2024"/>
    <x v="0"/>
    <x v="0"/>
    <x v="3"/>
    <x v="17"/>
    <s v="外購類"/>
    <n v="133"/>
    <n v="234407"/>
  </r>
  <r>
    <n v="2024"/>
    <x v="0"/>
    <x v="0"/>
    <x v="3"/>
    <x v="17"/>
    <s v="沖壓類"/>
    <n v="24"/>
    <n v="13104"/>
  </r>
  <r>
    <n v="2024"/>
    <x v="0"/>
    <x v="0"/>
    <x v="3"/>
    <x v="17"/>
    <s v="電鍍類"/>
    <n v="119"/>
    <n v="79003"/>
  </r>
  <r>
    <n v="2024"/>
    <x v="0"/>
    <x v="0"/>
    <x v="3"/>
    <x v="18"/>
    <s v="外購類"/>
    <n v="143"/>
    <n v="906767.6"/>
  </r>
  <r>
    <n v="2024"/>
    <x v="0"/>
    <x v="0"/>
    <x v="3"/>
    <x v="18"/>
    <s v="沖壓類"/>
    <n v="20"/>
    <n v="24459"/>
  </r>
  <r>
    <n v="2024"/>
    <x v="0"/>
    <x v="0"/>
    <x v="3"/>
    <x v="18"/>
    <s v="電鍍類"/>
    <n v="98"/>
    <n v="118083"/>
  </r>
  <r>
    <n v="2024"/>
    <x v="0"/>
    <x v="0"/>
    <x v="3"/>
    <x v="19"/>
    <s v="外購類"/>
    <n v="298"/>
    <n v="392666.5"/>
  </r>
  <r>
    <n v="2024"/>
    <x v="0"/>
    <x v="0"/>
    <x v="3"/>
    <x v="19"/>
    <s v="沖壓類"/>
    <n v="13"/>
    <n v="26580"/>
  </r>
  <r>
    <n v="2024"/>
    <x v="0"/>
    <x v="0"/>
    <x v="3"/>
    <x v="19"/>
    <s v="電鍍類"/>
    <n v="102"/>
    <n v="97684"/>
  </r>
  <r>
    <n v="2024"/>
    <x v="0"/>
    <x v="0"/>
    <x v="3"/>
    <x v="20"/>
    <s v="外購類"/>
    <n v="219"/>
    <n v="395848"/>
  </r>
  <r>
    <n v="2024"/>
    <x v="0"/>
    <x v="0"/>
    <x v="3"/>
    <x v="20"/>
    <s v="沖壓類"/>
    <n v="68"/>
    <n v="27472"/>
  </r>
  <r>
    <n v="2024"/>
    <x v="0"/>
    <x v="0"/>
    <x v="3"/>
    <x v="20"/>
    <s v="電鍍類"/>
    <n v="88"/>
    <n v="60791"/>
  </r>
  <r>
    <n v="2024"/>
    <x v="0"/>
    <x v="0"/>
    <x v="4"/>
    <x v="21"/>
    <s v="外購類"/>
    <n v="145"/>
    <n v="491868"/>
  </r>
  <r>
    <n v="2024"/>
    <x v="0"/>
    <x v="0"/>
    <x v="4"/>
    <x v="21"/>
    <s v="沖壓類"/>
    <n v="27"/>
    <n v="19142"/>
  </r>
  <r>
    <n v="2024"/>
    <x v="0"/>
    <x v="0"/>
    <x v="4"/>
    <x v="21"/>
    <s v="電鍍類"/>
    <n v="133"/>
    <n v="112811"/>
  </r>
  <r>
    <n v="2024"/>
    <x v="0"/>
    <x v="0"/>
    <x v="4"/>
    <x v="22"/>
    <s v="外購類"/>
    <n v="99"/>
    <n v="239051"/>
  </r>
  <r>
    <n v="2024"/>
    <x v="0"/>
    <x v="0"/>
    <x v="4"/>
    <x v="22"/>
    <s v="沖壓類"/>
    <n v="15"/>
    <n v="13185"/>
  </r>
  <r>
    <n v="2024"/>
    <x v="0"/>
    <x v="0"/>
    <x v="4"/>
    <x v="22"/>
    <s v="電鍍類"/>
    <n v="96"/>
    <n v="68526"/>
  </r>
  <r>
    <n v="2024"/>
    <x v="0"/>
    <x v="0"/>
    <x v="4"/>
    <x v="23"/>
    <s v="外購類"/>
    <n v="144"/>
    <n v="279782"/>
  </r>
  <r>
    <n v="2024"/>
    <x v="0"/>
    <x v="0"/>
    <x v="4"/>
    <x v="23"/>
    <s v="沖壓類"/>
    <n v="9"/>
    <n v="6327"/>
  </r>
  <r>
    <n v="2024"/>
    <x v="0"/>
    <x v="0"/>
    <x v="4"/>
    <x v="23"/>
    <s v="電鍍類"/>
    <n v="66"/>
    <n v="43254"/>
  </r>
  <r>
    <n v="2024"/>
    <x v="0"/>
    <x v="1"/>
    <x v="4"/>
    <x v="24"/>
    <s v="外購類"/>
    <n v="252"/>
    <n v="517855"/>
  </r>
  <r>
    <n v="2024"/>
    <x v="0"/>
    <x v="1"/>
    <x v="4"/>
    <x v="24"/>
    <s v="沖壓類"/>
    <n v="52"/>
    <n v="16914"/>
  </r>
  <r>
    <n v="2024"/>
    <x v="0"/>
    <x v="1"/>
    <x v="4"/>
    <x v="24"/>
    <s v="電鍍類"/>
    <n v="98"/>
    <n v="78118"/>
  </r>
  <r>
    <n v="2024"/>
    <x v="0"/>
    <x v="1"/>
    <x v="4"/>
    <x v="25"/>
    <s v="外購類"/>
    <n v="298"/>
    <n v="1633584"/>
  </r>
  <r>
    <n v="2024"/>
    <x v="0"/>
    <x v="1"/>
    <x v="4"/>
    <x v="25"/>
    <s v="沖壓類"/>
    <n v="15"/>
    <n v="12741"/>
  </r>
  <r>
    <n v="2024"/>
    <x v="0"/>
    <x v="1"/>
    <x v="4"/>
    <x v="25"/>
    <s v="電鍍類"/>
    <n v="65"/>
    <n v="50222"/>
  </r>
  <r>
    <n v="2024"/>
    <x v="0"/>
    <x v="1"/>
    <x v="5"/>
    <x v="26"/>
    <s v="外購類"/>
    <n v="91"/>
    <n v="656180"/>
  </r>
  <r>
    <n v="2024"/>
    <x v="0"/>
    <x v="1"/>
    <x v="5"/>
    <x v="26"/>
    <s v="沖壓類"/>
    <n v="2"/>
    <n v="3984"/>
  </r>
  <r>
    <n v="2024"/>
    <x v="0"/>
    <x v="1"/>
    <x v="5"/>
    <x v="26"/>
    <s v="電鍍類"/>
    <n v="7"/>
    <n v="9122"/>
  </r>
  <r>
    <n v="2024"/>
    <x v="0"/>
    <x v="1"/>
    <x v="5"/>
    <x v="27"/>
    <s v="外購類"/>
    <n v="115"/>
    <n v="330305"/>
  </r>
  <r>
    <n v="2024"/>
    <x v="0"/>
    <x v="1"/>
    <x v="5"/>
    <x v="27"/>
    <s v="沖壓類"/>
    <n v="17"/>
    <n v="29726"/>
  </r>
  <r>
    <n v="2024"/>
    <x v="0"/>
    <x v="1"/>
    <x v="5"/>
    <x v="27"/>
    <s v="電鍍類"/>
    <n v="35"/>
    <n v="21029"/>
  </r>
  <r>
    <n v="2024"/>
    <x v="0"/>
    <x v="1"/>
    <x v="5"/>
    <x v="28"/>
    <s v="外購類"/>
    <n v="133"/>
    <n v="467896"/>
  </r>
  <r>
    <n v="2024"/>
    <x v="0"/>
    <x v="1"/>
    <x v="5"/>
    <x v="28"/>
    <s v="沖壓類"/>
    <n v="5"/>
    <n v="3727"/>
  </r>
  <r>
    <n v="2024"/>
    <x v="0"/>
    <x v="1"/>
    <x v="5"/>
    <x v="28"/>
    <s v="電鍍類"/>
    <n v="95"/>
    <n v="18888"/>
  </r>
  <r>
    <n v="2024"/>
    <x v="0"/>
    <x v="1"/>
    <x v="5"/>
    <x v="29"/>
    <s v="外購類"/>
    <n v="92"/>
    <n v="150425"/>
  </r>
  <r>
    <n v="2024"/>
    <x v="0"/>
    <x v="1"/>
    <x v="5"/>
    <x v="29"/>
    <s v="沖壓類"/>
    <n v="77"/>
    <n v="31966"/>
  </r>
  <r>
    <n v="2024"/>
    <x v="0"/>
    <x v="1"/>
    <x v="5"/>
    <x v="29"/>
    <s v="電鍍類"/>
    <n v="96"/>
    <n v="24768"/>
  </r>
  <r>
    <n v="2024"/>
    <x v="0"/>
    <x v="1"/>
    <x v="5"/>
    <x v="30"/>
    <s v="外購類"/>
    <n v="106"/>
    <n v="241556.4"/>
  </r>
  <r>
    <n v="2024"/>
    <x v="0"/>
    <x v="1"/>
    <x v="5"/>
    <x v="30"/>
    <s v="沖壓類"/>
    <n v="33"/>
    <n v="32356"/>
  </r>
  <r>
    <n v="2024"/>
    <x v="0"/>
    <x v="1"/>
    <x v="5"/>
    <x v="30"/>
    <s v="電鍍類"/>
    <n v="48"/>
    <n v="47992"/>
  </r>
  <r>
    <n v="2024"/>
    <x v="0"/>
    <x v="1"/>
    <x v="6"/>
    <x v="31"/>
    <s v="外購類"/>
    <n v="94"/>
    <n v="138988.5"/>
  </r>
  <r>
    <n v="2024"/>
    <x v="0"/>
    <x v="1"/>
    <x v="6"/>
    <x v="31"/>
    <s v="沖壓類"/>
    <n v="32"/>
    <n v="18588"/>
  </r>
  <r>
    <n v="2024"/>
    <x v="0"/>
    <x v="1"/>
    <x v="6"/>
    <x v="31"/>
    <s v="電鍍類"/>
    <n v="67"/>
    <n v="60336"/>
  </r>
  <r>
    <n v="2024"/>
    <x v="0"/>
    <x v="1"/>
    <x v="6"/>
    <x v="32"/>
    <s v="外購類"/>
    <n v="218"/>
    <n v="522552"/>
  </r>
  <r>
    <n v="2024"/>
    <x v="0"/>
    <x v="1"/>
    <x v="6"/>
    <x v="32"/>
    <s v="沖壓類"/>
    <n v="30"/>
    <n v="43005"/>
  </r>
  <r>
    <n v="2024"/>
    <x v="0"/>
    <x v="1"/>
    <x v="6"/>
    <x v="32"/>
    <s v="電鍍類"/>
    <n v="61"/>
    <n v="87922"/>
  </r>
  <r>
    <n v="2024"/>
    <x v="0"/>
    <x v="1"/>
    <x v="6"/>
    <x v="33"/>
    <s v="外購類"/>
    <n v="102"/>
    <n v="341163"/>
  </r>
  <r>
    <n v="2024"/>
    <x v="0"/>
    <x v="1"/>
    <x v="6"/>
    <x v="33"/>
    <s v="沖壓類"/>
    <n v="7"/>
    <n v="13917"/>
  </r>
  <r>
    <n v="2024"/>
    <x v="0"/>
    <x v="1"/>
    <x v="6"/>
    <x v="33"/>
    <s v="電鍍類"/>
    <n v="78"/>
    <n v="35940"/>
  </r>
  <r>
    <n v="2024"/>
    <x v="0"/>
    <x v="1"/>
    <x v="6"/>
    <x v="34"/>
    <s v="外購類"/>
    <n v="121"/>
    <n v="463787"/>
  </r>
  <r>
    <n v="2024"/>
    <x v="0"/>
    <x v="1"/>
    <x v="6"/>
    <x v="34"/>
    <s v="沖壓類"/>
    <n v="2"/>
    <n v="1080"/>
  </r>
  <r>
    <n v="2024"/>
    <x v="0"/>
    <x v="1"/>
    <x v="6"/>
    <x v="34"/>
    <s v="電鍍類"/>
    <n v="52"/>
    <n v="49864"/>
  </r>
  <r>
    <n v="2024"/>
    <x v="0"/>
    <x v="2"/>
    <x v="6"/>
    <x v="35"/>
    <s v="外購類"/>
    <n v="240"/>
    <n v="1363111.9999999998"/>
  </r>
  <r>
    <n v="2024"/>
    <x v="0"/>
    <x v="2"/>
    <x v="6"/>
    <x v="35"/>
    <s v="沖壓類"/>
    <n v="69"/>
    <n v="60086"/>
  </r>
  <r>
    <n v="2024"/>
    <x v="0"/>
    <x v="2"/>
    <x v="6"/>
    <x v="35"/>
    <s v="電鍍類"/>
    <n v="92"/>
    <n v="99382"/>
  </r>
  <r>
    <n v="2024"/>
    <x v="0"/>
    <x v="2"/>
    <x v="7"/>
    <x v="36"/>
    <s v="外購類"/>
    <n v="207"/>
    <n v="474688"/>
  </r>
  <r>
    <n v="2024"/>
    <x v="0"/>
    <x v="2"/>
    <x v="7"/>
    <x v="36"/>
    <s v="沖壓類"/>
    <n v="14"/>
    <n v="18991"/>
  </r>
  <r>
    <n v="2024"/>
    <x v="0"/>
    <x v="2"/>
    <x v="7"/>
    <x v="36"/>
    <s v="電鍍類"/>
    <n v="85"/>
    <n v="83682"/>
  </r>
  <r>
    <n v="2024"/>
    <x v="0"/>
    <x v="2"/>
    <x v="7"/>
    <x v="37"/>
    <s v="外購類"/>
    <n v="190"/>
    <n v="428549"/>
  </r>
  <r>
    <n v="2024"/>
    <x v="0"/>
    <x v="2"/>
    <x v="7"/>
    <x v="37"/>
    <s v="沖壓類"/>
    <n v="24"/>
    <n v="11741"/>
  </r>
  <r>
    <n v="2024"/>
    <x v="0"/>
    <x v="2"/>
    <x v="7"/>
    <x v="37"/>
    <s v="電鍍類"/>
    <n v="74"/>
    <n v="82279"/>
  </r>
  <r>
    <n v="2024"/>
    <x v="0"/>
    <x v="2"/>
    <x v="7"/>
    <x v="38"/>
    <s v="外購類"/>
    <n v="238"/>
    <n v="806272"/>
  </r>
  <r>
    <n v="2024"/>
    <x v="0"/>
    <x v="2"/>
    <x v="7"/>
    <x v="38"/>
    <s v="沖壓類"/>
    <n v="11"/>
    <n v="10663"/>
  </r>
  <r>
    <n v="2024"/>
    <x v="0"/>
    <x v="2"/>
    <x v="7"/>
    <x v="38"/>
    <s v="電鍍類"/>
    <n v="84"/>
    <n v="30893"/>
  </r>
  <r>
    <n v="2024"/>
    <x v="0"/>
    <x v="2"/>
    <x v="7"/>
    <x v="39"/>
    <s v="外購類"/>
    <n v="122"/>
    <n v="1166012"/>
  </r>
  <r>
    <n v="2024"/>
    <x v="0"/>
    <x v="2"/>
    <x v="7"/>
    <x v="39"/>
    <s v="沖壓類"/>
    <n v="22"/>
    <n v="22295"/>
  </r>
  <r>
    <n v="2024"/>
    <x v="0"/>
    <x v="2"/>
    <x v="7"/>
    <x v="39"/>
    <s v="電鍍類"/>
    <n v="76"/>
    <n v="71923"/>
  </r>
  <r>
    <n v="2024"/>
    <x v="0"/>
    <x v="2"/>
    <x v="7"/>
    <x v="40"/>
    <s v="外購類"/>
    <n v="298"/>
    <n v="3588611.4000000004"/>
  </r>
  <r>
    <n v="2024"/>
    <x v="0"/>
    <x v="2"/>
    <x v="7"/>
    <x v="40"/>
    <s v="沖壓類"/>
    <n v="41"/>
    <n v="22638"/>
  </r>
  <r>
    <n v="2024"/>
    <x v="0"/>
    <x v="2"/>
    <x v="7"/>
    <x v="40"/>
    <s v="電鍍類"/>
    <n v="55"/>
    <n v="38845"/>
  </r>
  <r>
    <n v="2024"/>
    <x v="0"/>
    <x v="2"/>
    <x v="8"/>
    <x v="41"/>
    <s v="外購類"/>
    <n v="102"/>
    <n v="250714"/>
  </r>
  <r>
    <n v="2024"/>
    <x v="0"/>
    <x v="2"/>
    <x v="8"/>
    <x v="41"/>
    <s v="沖壓類"/>
    <n v="11"/>
    <n v="12308"/>
  </r>
  <r>
    <n v="2024"/>
    <x v="0"/>
    <x v="2"/>
    <x v="8"/>
    <x v="41"/>
    <s v="電鍍類"/>
    <n v="31"/>
    <n v="33306"/>
  </r>
  <r>
    <n v="2024"/>
    <x v="0"/>
    <x v="2"/>
    <x v="8"/>
    <x v="42"/>
    <s v="外購類"/>
    <n v="287"/>
    <n v="1060241"/>
  </r>
  <r>
    <n v="2024"/>
    <x v="0"/>
    <x v="2"/>
    <x v="8"/>
    <x v="42"/>
    <s v="沖壓類"/>
    <n v="24"/>
    <n v="17856"/>
  </r>
  <r>
    <n v="2024"/>
    <x v="0"/>
    <x v="2"/>
    <x v="8"/>
    <x v="42"/>
    <s v="電鍍類"/>
    <n v="89"/>
    <n v="86426"/>
  </r>
  <r>
    <n v="2024"/>
    <x v="0"/>
    <x v="2"/>
    <x v="8"/>
    <x v="43"/>
    <s v="外購類"/>
    <n v="140"/>
    <n v="323108"/>
  </r>
  <r>
    <n v="2024"/>
    <x v="0"/>
    <x v="2"/>
    <x v="8"/>
    <x v="43"/>
    <s v="沖壓類"/>
    <n v="23"/>
    <n v="58470"/>
  </r>
  <r>
    <n v="2024"/>
    <x v="0"/>
    <x v="2"/>
    <x v="8"/>
    <x v="43"/>
    <s v="電鍍類"/>
    <n v="53"/>
    <n v="29142"/>
  </r>
  <r>
    <n v="2024"/>
    <x v="0"/>
    <x v="2"/>
    <x v="8"/>
    <x v="44"/>
    <s v="外購類"/>
    <n v="213"/>
    <n v="739601.8"/>
  </r>
  <r>
    <n v="2024"/>
    <x v="0"/>
    <x v="2"/>
    <x v="8"/>
    <x v="44"/>
    <s v="沖壓類"/>
    <n v="48"/>
    <n v="18340"/>
  </r>
  <r>
    <n v="2024"/>
    <x v="0"/>
    <x v="2"/>
    <x v="8"/>
    <x v="44"/>
    <s v="電鍍類"/>
    <n v="80"/>
    <n v="62528"/>
  </r>
  <r>
    <n v="2024"/>
    <x v="0"/>
    <x v="2"/>
    <x v="8"/>
    <x v="45"/>
    <s v="外購類"/>
    <n v="185"/>
    <n v="772484"/>
  </r>
  <r>
    <n v="2024"/>
    <x v="0"/>
    <x v="2"/>
    <x v="8"/>
    <x v="45"/>
    <s v="沖壓類"/>
    <n v="29"/>
    <n v="40579"/>
  </r>
  <r>
    <n v="2024"/>
    <x v="0"/>
    <x v="2"/>
    <x v="8"/>
    <x v="45"/>
    <s v="電鍍類"/>
    <n v="69"/>
    <n v="27172"/>
  </r>
  <r>
    <n v="2024"/>
    <x v="0"/>
    <x v="2"/>
    <x v="9"/>
    <x v="46"/>
    <s v="外購類"/>
    <n v="93"/>
    <n v="341722"/>
  </r>
  <r>
    <n v="2024"/>
    <x v="0"/>
    <x v="2"/>
    <x v="9"/>
    <x v="46"/>
    <s v="沖壓類"/>
    <n v="18"/>
    <n v="17157"/>
  </r>
  <r>
    <n v="2024"/>
    <x v="0"/>
    <x v="2"/>
    <x v="9"/>
    <x v="46"/>
    <s v="電鍍類"/>
    <n v="76"/>
    <n v="21720"/>
  </r>
  <r>
    <n v="2024"/>
    <x v="0"/>
    <x v="2"/>
    <x v="9"/>
    <x v="47"/>
    <s v="外購類"/>
    <n v="159"/>
    <n v="649033"/>
  </r>
  <r>
    <n v="2024"/>
    <x v="0"/>
    <x v="2"/>
    <x v="9"/>
    <x v="47"/>
    <s v="沖壓類"/>
    <n v="15"/>
    <n v="36865"/>
  </r>
  <r>
    <n v="2024"/>
    <x v="0"/>
    <x v="2"/>
    <x v="9"/>
    <x v="47"/>
    <s v="電鍍類"/>
    <n v="130"/>
    <n v="95634"/>
  </r>
  <r>
    <n v="2024"/>
    <x v="0"/>
    <x v="2"/>
    <x v="9"/>
    <x v="48"/>
    <s v="外購類"/>
    <n v="203"/>
    <n v="590213"/>
  </r>
  <r>
    <n v="2024"/>
    <x v="0"/>
    <x v="2"/>
    <x v="9"/>
    <x v="48"/>
    <s v="沖壓類"/>
    <n v="19"/>
    <n v="24515"/>
  </r>
  <r>
    <n v="2024"/>
    <x v="0"/>
    <x v="2"/>
    <x v="9"/>
    <x v="48"/>
    <s v="電鍍類"/>
    <n v="101"/>
    <n v="57033"/>
  </r>
  <r>
    <n v="2024"/>
    <x v="0"/>
    <x v="2"/>
    <x v="9"/>
    <x v="49"/>
    <s v="外購類"/>
    <n v="55"/>
    <n v="68058"/>
  </r>
  <r>
    <n v="2024"/>
    <x v="0"/>
    <x v="2"/>
    <x v="9"/>
    <x v="49"/>
    <s v="沖壓類"/>
    <n v="11"/>
    <n v="8016"/>
  </r>
  <r>
    <n v="2024"/>
    <x v="0"/>
    <x v="2"/>
    <x v="9"/>
    <x v="49"/>
    <s v="電鍍類"/>
    <n v="58"/>
    <n v="22731"/>
  </r>
  <r>
    <n v="2024"/>
    <x v="0"/>
    <x v="2"/>
    <x v="9"/>
    <x v="50"/>
    <s v="外購類"/>
    <n v="173"/>
    <n v="266076"/>
  </r>
  <r>
    <n v="2024"/>
    <x v="0"/>
    <x v="2"/>
    <x v="9"/>
    <x v="50"/>
    <s v="沖壓類"/>
    <n v="23"/>
    <n v="40264"/>
  </r>
  <r>
    <n v="2024"/>
    <x v="0"/>
    <x v="2"/>
    <x v="9"/>
    <x v="50"/>
    <s v="電鍍類"/>
    <n v="91"/>
    <n v="48912"/>
  </r>
  <r>
    <n v="2024"/>
    <x v="0"/>
    <x v="2"/>
    <x v="10"/>
    <x v="51"/>
    <s v="外購類"/>
    <n v="181"/>
    <n v="523579"/>
  </r>
  <r>
    <n v="2024"/>
    <x v="0"/>
    <x v="2"/>
    <x v="10"/>
    <x v="51"/>
    <s v="沖壓類"/>
    <n v="10"/>
    <n v="32092"/>
  </r>
  <r>
    <n v="2024"/>
    <x v="0"/>
    <x v="2"/>
    <x v="10"/>
    <x v="51"/>
    <s v="電鍍類"/>
    <n v="112"/>
    <n v="71023"/>
  </r>
  <r>
    <n v="2024"/>
    <x v="0"/>
    <x v="2"/>
    <x v="10"/>
    <x v="52"/>
    <s v="外購類"/>
    <n v="187"/>
    <n v="650468"/>
  </r>
  <r>
    <n v="2024"/>
    <x v="0"/>
    <x v="2"/>
    <x v="10"/>
    <x v="52"/>
    <s v="沖壓類"/>
    <n v="27"/>
    <n v="28453"/>
  </r>
  <r>
    <n v="2024"/>
    <x v="0"/>
    <x v="2"/>
    <x v="10"/>
    <x v="52"/>
    <s v="電鍍類"/>
    <n v="94"/>
    <n v="80729"/>
  </r>
  <r>
    <n v="2024"/>
    <x v="0"/>
    <x v="2"/>
    <x v="10"/>
    <x v="53"/>
    <s v="外購類"/>
    <n v="238"/>
    <n v="512415"/>
  </r>
  <r>
    <n v="2024"/>
    <x v="0"/>
    <x v="2"/>
    <x v="10"/>
    <x v="53"/>
    <s v="沖壓類"/>
    <n v="15"/>
    <n v="33630"/>
  </r>
  <r>
    <n v="2024"/>
    <x v="0"/>
    <x v="2"/>
    <x v="10"/>
    <x v="53"/>
    <s v="電鍍類"/>
    <n v="69"/>
    <n v="76058"/>
  </r>
  <r>
    <n v="2024"/>
    <x v="0"/>
    <x v="2"/>
    <x v="10"/>
    <x v="54"/>
    <s v="外購類"/>
    <n v="120"/>
    <n v="755963.8"/>
  </r>
  <r>
    <n v="2024"/>
    <x v="0"/>
    <x v="2"/>
    <x v="10"/>
    <x v="54"/>
    <s v="沖壓類"/>
    <n v="46"/>
    <n v="27155"/>
  </r>
  <r>
    <n v="2024"/>
    <x v="0"/>
    <x v="2"/>
    <x v="10"/>
    <x v="54"/>
    <s v="電鍍類"/>
    <n v="85"/>
    <n v="96101"/>
  </r>
  <r>
    <n v="2024"/>
    <x v="0"/>
    <x v="2"/>
    <x v="10"/>
    <x v="55"/>
    <s v="外購類"/>
    <n v="178"/>
    <n v="813592"/>
  </r>
  <r>
    <n v="2024"/>
    <x v="0"/>
    <x v="2"/>
    <x v="10"/>
    <x v="55"/>
    <s v="沖壓類"/>
    <n v="16"/>
    <n v="26140"/>
  </r>
  <r>
    <n v="2024"/>
    <x v="0"/>
    <x v="2"/>
    <x v="10"/>
    <x v="55"/>
    <s v="電鍍類"/>
    <n v="77"/>
    <n v="156554"/>
  </r>
  <r>
    <n v="2024"/>
    <x v="1"/>
    <x v="3"/>
    <x v="11"/>
    <x v="56"/>
    <s v="外購類"/>
    <n v="173"/>
    <n v="362564"/>
  </r>
  <r>
    <n v="2024"/>
    <x v="1"/>
    <x v="3"/>
    <x v="11"/>
    <x v="56"/>
    <s v="沖壓類"/>
    <n v="13"/>
    <n v="23279"/>
  </r>
  <r>
    <n v="2024"/>
    <x v="1"/>
    <x v="3"/>
    <x v="11"/>
    <x v="56"/>
    <s v="電鍍類"/>
    <n v="68"/>
    <n v="92627"/>
  </r>
  <r>
    <n v="2024"/>
    <x v="1"/>
    <x v="3"/>
    <x v="11"/>
    <x v="57"/>
    <s v="外購類"/>
    <n v="164"/>
    <n v="403986"/>
  </r>
  <r>
    <n v="2024"/>
    <x v="1"/>
    <x v="3"/>
    <x v="11"/>
    <x v="57"/>
    <s v="沖壓類"/>
    <n v="24"/>
    <n v="36573"/>
  </r>
  <r>
    <n v="2024"/>
    <x v="1"/>
    <x v="3"/>
    <x v="11"/>
    <x v="57"/>
    <s v="電鍍類"/>
    <n v="132"/>
    <n v="100712"/>
  </r>
  <r>
    <n v="2024"/>
    <x v="1"/>
    <x v="3"/>
    <x v="11"/>
    <x v="58"/>
    <s v="外購類"/>
    <n v="211"/>
    <n v="1182477"/>
  </r>
  <r>
    <n v="2024"/>
    <x v="1"/>
    <x v="3"/>
    <x v="11"/>
    <x v="58"/>
    <s v="沖壓類"/>
    <n v="26"/>
    <n v="33304"/>
  </r>
  <r>
    <n v="2024"/>
    <x v="1"/>
    <x v="3"/>
    <x v="11"/>
    <x v="58"/>
    <s v="電鍍類"/>
    <n v="86"/>
    <n v="97299"/>
  </r>
  <r>
    <n v="2024"/>
    <x v="1"/>
    <x v="3"/>
    <x v="11"/>
    <x v="59"/>
    <s v="外購類"/>
    <n v="134"/>
    <n v="589061"/>
  </r>
  <r>
    <n v="2024"/>
    <x v="1"/>
    <x v="3"/>
    <x v="11"/>
    <x v="59"/>
    <s v="沖壓類"/>
    <n v="8"/>
    <n v="2418"/>
  </r>
  <r>
    <n v="2024"/>
    <x v="1"/>
    <x v="3"/>
    <x v="11"/>
    <x v="59"/>
    <s v="電鍍類"/>
    <n v="58"/>
    <n v="48870"/>
  </r>
  <r>
    <n v="2024"/>
    <x v="1"/>
    <x v="3"/>
    <x v="12"/>
    <x v="60"/>
    <s v="外購類"/>
    <n v="64"/>
    <n v="134227"/>
  </r>
  <r>
    <n v="2024"/>
    <x v="1"/>
    <x v="3"/>
    <x v="12"/>
    <x v="60"/>
    <s v="沖壓類"/>
    <n v="20"/>
    <n v="29465"/>
  </r>
  <r>
    <n v="2024"/>
    <x v="1"/>
    <x v="3"/>
    <x v="12"/>
    <x v="60"/>
    <s v="電鍍類"/>
    <n v="70"/>
    <n v="42449"/>
  </r>
  <r>
    <n v="2024"/>
    <x v="1"/>
    <x v="3"/>
    <x v="12"/>
    <x v="61"/>
    <s v="外購類"/>
    <n v="116"/>
    <n v="179396"/>
  </r>
  <r>
    <n v="2024"/>
    <x v="1"/>
    <x v="3"/>
    <x v="12"/>
    <x v="61"/>
    <s v="沖壓類"/>
    <n v="18"/>
    <n v="22297"/>
  </r>
  <r>
    <n v="2024"/>
    <x v="1"/>
    <x v="3"/>
    <x v="12"/>
    <x v="61"/>
    <s v="電鍍類"/>
    <n v="77"/>
    <n v="82256"/>
  </r>
  <r>
    <n v="2024"/>
    <x v="1"/>
    <x v="3"/>
    <x v="12"/>
    <x v="62"/>
    <s v="外購類"/>
    <n v="213"/>
    <n v="798850.4"/>
  </r>
  <r>
    <n v="2024"/>
    <x v="1"/>
    <x v="3"/>
    <x v="12"/>
    <x v="62"/>
    <s v="沖壓類"/>
    <n v="17"/>
    <n v="24532"/>
  </r>
  <r>
    <n v="2024"/>
    <x v="1"/>
    <x v="3"/>
    <x v="12"/>
    <x v="62"/>
    <s v="電鍍類"/>
    <n v="51"/>
    <n v="54871"/>
  </r>
  <r>
    <n v="2024"/>
    <x v="1"/>
    <x v="3"/>
    <x v="12"/>
    <x v="63"/>
    <s v="外購類"/>
    <n v="276"/>
    <n v="1153020.8"/>
  </r>
  <r>
    <n v="2024"/>
    <x v="1"/>
    <x v="3"/>
    <x v="12"/>
    <x v="63"/>
    <s v="沖壓類"/>
    <n v="60"/>
    <n v="23011"/>
  </r>
  <r>
    <n v="2024"/>
    <x v="1"/>
    <x v="3"/>
    <x v="12"/>
    <x v="63"/>
    <s v="電鍍類"/>
    <n v="62"/>
    <n v="36782"/>
  </r>
  <r>
    <n v="2024"/>
    <x v="1"/>
    <x v="3"/>
    <x v="12"/>
    <x v="64"/>
    <s v="外購類"/>
    <n v="142"/>
    <n v="357438"/>
  </r>
  <r>
    <n v="2024"/>
    <x v="1"/>
    <x v="3"/>
    <x v="12"/>
    <x v="64"/>
    <s v="沖壓類"/>
    <n v="17"/>
    <n v="25195"/>
  </r>
  <r>
    <n v="2024"/>
    <x v="1"/>
    <x v="3"/>
    <x v="12"/>
    <x v="64"/>
    <s v="電鍍類"/>
    <n v="85"/>
    <n v="42772"/>
  </r>
  <r>
    <n v="2024"/>
    <x v="1"/>
    <x v="3"/>
    <x v="13"/>
    <x v="65"/>
    <s v="外購類"/>
    <n v="183"/>
    <n v="1365011"/>
  </r>
  <r>
    <n v="2024"/>
    <x v="1"/>
    <x v="3"/>
    <x v="13"/>
    <x v="65"/>
    <s v="沖壓類"/>
    <n v="12"/>
    <n v="17633"/>
  </r>
  <r>
    <n v="2024"/>
    <x v="1"/>
    <x v="3"/>
    <x v="13"/>
    <x v="65"/>
    <s v="電鍍類"/>
    <n v="62"/>
    <n v="54459"/>
  </r>
  <r>
    <n v="2024"/>
    <x v="1"/>
    <x v="3"/>
    <x v="13"/>
    <x v="66"/>
    <s v="外購類"/>
    <n v="113"/>
    <n v="375392.42"/>
  </r>
  <r>
    <n v="2024"/>
    <x v="1"/>
    <x v="3"/>
    <x v="13"/>
    <x v="66"/>
    <s v="沖壓類"/>
    <n v="9"/>
    <n v="13904"/>
  </r>
  <r>
    <n v="2024"/>
    <x v="1"/>
    <x v="3"/>
    <x v="13"/>
    <x v="66"/>
    <s v="電鍍類"/>
    <n v="85"/>
    <n v="49955"/>
  </r>
  <r>
    <n v="2024"/>
    <x v="1"/>
    <x v="3"/>
    <x v="13"/>
    <x v="67"/>
    <s v="外購類"/>
    <n v="272"/>
    <n v="1174234"/>
  </r>
  <r>
    <n v="2024"/>
    <x v="1"/>
    <x v="3"/>
    <x v="13"/>
    <x v="67"/>
    <s v="沖壓類"/>
    <n v="17"/>
    <n v="43405"/>
  </r>
  <r>
    <n v="2024"/>
    <x v="1"/>
    <x v="3"/>
    <x v="13"/>
    <x v="67"/>
    <s v="電鍍類"/>
    <n v="47"/>
    <n v="79739"/>
  </r>
  <r>
    <n v="2024"/>
    <x v="1"/>
    <x v="3"/>
    <x v="13"/>
    <x v="68"/>
    <s v="外購類"/>
    <n v="154"/>
    <n v="620172"/>
  </r>
  <r>
    <n v="2024"/>
    <x v="1"/>
    <x v="3"/>
    <x v="13"/>
    <x v="68"/>
    <s v="沖壓類"/>
    <n v="43"/>
    <n v="20146"/>
  </r>
  <r>
    <n v="2024"/>
    <x v="1"/>
    <x v="3"/>
    <x v="13"/>
    <x v="68"/>
    <s v="電鍍類"/>
    <n v="69"/>
    <n v="126155"/>
  </r>
  <r>
    <n v="2024"/>
    <x v="1"/>
    <x v="3"/>
    <x v="13"/>
    <x v="69"/>
    <s v="外購類"/>
    <n v="235"/>
    <n v="845893"/>
  </r>
  <r>
    <n v="2024"/>
    <x v="1"/>
    <x v="3"/>
    <x v="13"/>
    <x v="69"/>
    <s v="沖壓類"/>
    <n v="24"/>
    <n v="24825"/>
  </r>
  <r>
    <n v="2024"/>
    <x v="1"/>
    <x v="3"/>
    <x v="13"/>
    <x v="69"/>
    <s v="電鍍類"/>
    <n v="66"/>
    <n v="32372"/>
  </r>
  <r>
    <n v="2024"/>
    <x v="1"/>
    <x v="3"/>
    <x v="14"/>
    <x v="70"/>
    <s v="外購類"/>
    <n v="234"/>
    <n v="3405833.4"/>
  </r>
  <r>
    <n v="2024"/>
    <x v="1"/>
    <x v="3"/>
    <x v="14"/>
    <x v="70"/>
    <s v="沖壓類"/>
    <n v="8"/>
    <n v="4998"/>
  </r>
  <r>
    <n v="2024"/>
    <x v="1"/>
    <x v="3"/>
    <x v="14"/>
    <x v="70"/>
    <s v="電鍍類"/>
    <n v="45"/>
    <n v="40186"/>
  </r>
  <r>
    <n v="2024"/>
    <x v="1"/>
    <x v="3"/>
    <x v="14"/>
    <x v="71"/>
    <s v="外購類"/>
    <n v="79"/>
    <n v="729392.1"/>
  </r>
  <r>
    <n v="2024"/>
    <x v="1"/>
    <x v="3"/>
    <x v="14"/>
    <x v="71"/>
    <s v="沖壓類"/>
    <n v="9"/>
    <n v="20652"/>
  </r>
  <r>
    <n v="2024"/>
    <x v="1"/>
    <x v="3"/>
    <x v="14"/>
    <x v="71"/>
    <s v="電鍍類"/>
    <n v="34"/>
    <n v="55333"/>
  </r>
  <r>
    <n v="2024"/>
    <x v="1"/>
    <x v="3"/>
    <x v="14"/>
    <x v="72"/>
    <s v="外購類"/>
    <n v="185"/>
    <n v="506973"/>
  </r>
  <r>
    <n v="2024"/>
    <x v="1"/>
    <x v="3"/>
    <x v="14"/>
    <x v="72"/>
    <s v="沖壓類"/>
    <n v="16"/>
    <n v="46631"/>
  </r>
  <r>
    <n v="2024"/>
    <x v="1"/>
    <x v="3"/>
    <x v="14"/>
    <x v="72"/>
    <s v="電鍍類"/>
    <n v="66"/>
    <n v="41818"/>
  </r>
  <r>
    <n v="2024"/>
    <x v="1"/>
    <x v="3"/>
    <x v="14"/>
    <x v="73"/>
    <s v="外購類"/>
    <n v="104"/>
    <n v="561234"/>
  </r>
  <r>
    <n v="2024"/>
    <x v="1"/>
    <x v="3"/>
    <x v="14"/>
    <x v="73"/>
    <s v="沖壓類"/>
    <n v="8"/>
    <n v="12201"/>
  </r>
  <r>
    <n v="2024"/>
    <x v="1"/>
    <x v="3"/>
    <x v="14"/>
    <x v="73"/>
    <s v="電鍍類"/>
    <n v="42"/>
    <n v="37253"/>
  </r>
  <r>
    <n v="2024"/>
    <x v="1"/>
    <x v="3"/>
    <x v="14"/>
    <x v="74"/>
    <s v="外購類"/>
    <n v="172"/>
    <n v="903728.89999999991"/>
  </r>
  <r>
    <n v="2024"/>
    <x v="1"/>
    <x v="3"/>
    <x v="14"/>
    <x v="74"/>
    <s v="沖壓類"/>
    <n v="69"/>
    <n v="11930"/>
  </r>
  <r>
    <n v="2024"/>
    <x v="1"/>
    <x v="3"/>
    <x v="14"/>
    <x v="74"/>
    <s v="電鍍類"/>
    <n v="58"/>
    <n v="81180"/>
  </r>
  <r>
    <n v="2024"/>
    <x v="1"/>
    <x v="3"/>
    <x v="14"/>
    <x v="75"/>
    <s v="外購類"/>
    <n v="235"/>
    <n v="1010670"/>
  </r>
  <r>
    <n v="2024"/>
    <x v="1"/>
    <x v="3"/>
    <x v="14"/>
    <x v="75"/>
    <s v="沖壓類"/>
    <n v="35"/>
    <n v="35451"/>
  </r>
  <r>
    <n v="2024"/>
    <x v="1"/>
    <x v="3"/>
    <x v="14"/>
    <x v="75"/>
    <s v="電鍍類"/>
    <n v="77"/>
    <n v="115187"/>
  </r>
  <r>
    <n v="2024"/>
    <x v="1"/>
    <x v="3"/>
    <x v="15"/>
    <x v="76"/>
    <s v="外購類"/>
    <n v="229"/>
    <n v="983351"/>
  </r>
  <r>
    <n v="2024"/>
    <x v="1"/>
    <x v="3"/>
    <x v="15"/>
    <x v="76"/>
    <s v="沖壓類"/>
    <n v="35"/>
    <n v="35451"/>
  </r>
  <r>
    <n v="2024"/>
    <x v="1"/>
    <x v="3"/>
    <x v="15"/>
    <x v="76"/>
    <s v="電鍍類"/>
    <n v="75"/>
    <n v="114463"/>
  </r>
  <r>
    <n v="2024"/>
    <x v="1"/>
    <x v="3"/>
    <x v="15"/>
    <x v="77"/>
    <s v="外購類"/>
    <n v="56"/>
    <n v="93680"/>
  </r>
  <r>
    <n v="2024"/>
    <x v="1"/>
    <x v="3"/>
    <x v="15"/>
    <x v="77"/>
    <s v="沖壓類"/>
    <n v="9"/>
    <n v="16878"/>
  </r>
  <r>
    <n v="2024"/>
    <x v="1"/>
    <x v="3"/>
    <x v="15"/>
    <x v="77"/>
    <s v="電鍍類"/>
    <n v="30"/>
    <n v="28992"/>
  </r>
  <r>
    <n v="2024"/>
    <x v="1"/>
    <x v="4"/>
    <x v="15"/>
    <x v="78"/>
    <s v="外購類"/>
    <n v="194"/>
    <n v="1335973"/>
  </r>
  <r>
    <n v="2024"/>
    <x v="1"/>
    <x v="4"/>
    <x v="15"/>
    <x v="78"/>
    <s v="沖壓類"/>
    <n v="6"/>
    <n v="8238"/>
  </r>
  <r>
    <n v="2024"/>
    <x v="1"/>
    <x v="4"/>
    <x v="15"/>
    <x v="78"/>
    <s v="電鍍類"/>
    <n v="64"/>
    <n v="40266"/>
  </r>
  <r>
    <n v="2024"/>
    <x v="1"/>
    <x v="4"/>
    <x v="15"/>
    <x v="79"/>
    <s v="外購類"/>
    <n v="72"/>
    <n v="465005"/>
  </r>
  <r>
    <n v="2024"/>
    <x v="1"/>
    <x v="4"/>
    <x v="15"/>
    <x v="79"/>
    <s v="沖壓類"/>
    <n v="21"/>
    <n v="42306"/>
  </r>
  <r>
    <n v="2024"/>
    <x v="1"/>
    <x v="4"/>
    <x v="15"/>
    <x v="79"/>
    <s v="電鍍類"/>
    <n v="43"/>
    <n v="35359"/>
  </r>
  <r>
    <n v="2024"/>
    <x v="1"/>
    <x v="4"/>
    <x v="16"/>
    <x v="80"/>
    <s v="外購類"/>
    <n v="203"/>
    <n v="2914405"/>
  </r>
  <r>
    <n v="2024"/>
    <x v="1"/>
    <x v="4"/>
    <x v="16"/>
    <x v="80"/>
    <s v="沖壓類"/>
    <n v="15"/>
    <n v="11228"/>
  </r>
  <r>
    <n v="2024"/>
    <x v="1"/>
    <x v="4"/>
    <x v="16"/>
    <x v="80"/>
    <s v="電鍍類"/>
    <n v="37"/>
    <n v="34956"/>
  </r>
  <r>
    <n v="2024"/>
    <x v="1"/>
    <x v="4"/>
    <x v="16"/>
    <x v="81"/>
    <s v="外購類"/>
    <n v="192"/>
    <n v="1109736.8999999999"/>
  </r>
  <r>
    <n v="2024"/>
    <x v="1"/>
    <x v="4"/>
    <x v="16"/>
    <x v="81"/>
    <s v="沖壓類"/>
    <n v="15"/>
    <n v="26690"/>
  </r>
  <r>
    <n v="2024"/>
    <x v="1"/>
    <x v="4"/>
    <x v="16"/>
    <x v="81"/>
    <s v="電鍍類"/>
    <n v="78"/>
    <n v="96828"/>
  </r>
  <r>
    <n v="2024"/>
    <x v="1"/>
    <x v="4"/>
    <x v="16"/>
    <x v="82"/>
    <s v="外購類"/>
    <n v="178"/>
    <n v="535440"/>
  </r>
  <r>
    <n v="2024"/>
    <x v="1"/>
    <x v="4"/>
    <x v="16"/>
    <x v="82"/>
    <s v="沖壓類"/>
    <n v="23"/>
    <n v="30225"/>
  </r>
  <r>
    <n v="2024"/>
    <x v="1"/>
    <x v="4"/>
    <x v="16"/>
    <x v="82"/>
    <s v="電鍍類"/>
    <n v="62"/>
    <n v="44626"/>
  </r>
  <r>
    <n v="2024"/>
    <x v="1"/>
    <x v="4"/>
    <x v="16"/>
    <x v="83"/>
    <s v="外購類"/>
    <n v="151"/>
    <n v="1079095"/>
  </r>
  <r>
    <n v="2024"/>
    <x v="1"/>
    <x v="4"/>
    <x v="16"/>
    <x v="83"/>
    <s v="沖壓類"/>
    <n v="19"/>
    <n v="28042"/>
  </r>
  <r>
    <n v="2024"/>
    <x v="1"/>
    <x v="4"/>
    <x v="16"/>
    <x v="83"/>
    <s v="電鍍類"/>
    <n v="87"/>
    <n v="61714"/>
  </r>
  <r>
    <n v="2024"/>
    <x v="1"/>
    <x v="4"/>
    <x v="16"/>
    <x v="84"/>
    <s v="外購類"/>
    <n v="151"/>
    <n v="1079095"/>
  </r>
  <r>
    <n v="2024"/>
    <x v="1"/>
    <x v="4"/>
    <x v="16"/>
    <x v="84"/>
    <s v="沖壓類"/>
    <n v="19"/>
    <n v="28042"/>
  </r>
  <r>
    <n v="2024"/>
    <x v="1"/>
    <x v="4"/>
    <x v="16"/>
    <x v="84"/>
    <s v="電鍍類"/>
    <n v="87"/>
    <n v="61714"/>
  </r>
  <r>
    <n v="2024"/>
    <x v="1"/>
    <x v="4"/>
    <x v="17"/>
    <x v="85"/>
    <s v="外購類"/>
    <n v="164"/>
    <n v="1218814.5"/>
  </r>
  <r>
    <n v="2024"/>
    <x v="1"/>
    <x v="4"/>
    <x v="17"/>
    <x v="85"/>
    <s v="沖壓類"/>
    <n v="21"/>
    <n v="16468"/>
  </r>
  <r>
    <n v="2024"/>
    <x v="1"/>
    <x v="4"/>
    <x v="17"/>
    <x v="85"/>
    <s v="電鍍類"/>
    <n v="19"/>
    <n v="16333"/>
  </r>
  <r>
    <n v="2024"/>
    <x v="1"/>
    <x v="4"/>
    <x v="17"/>
    <x v="86"/>
    <s v="外購類"/>
    <n v="99"/>
    <n v="519526.1"/>
  </r>
  <r>
    <n v="2024"/>
    <x v="1"/>
    <x v="4"/>
    <x v="17"/>
    <x v="86"/>
    <s v="沖壓類"/>
    <n v="31"/>
    <n v="43852"/>
  </r>
  <r>
    <n v="2024"/>
    <x v="1"/>
    <x v="4"/>
    <x v="17"/>
    <x v="86"/>
    <s v="電鍍類"/>
    <n v="147"/>
    <n v="59254"/>
  </r>
  <r>
    <n v="2024"/>
    <x v="1"/>
    <x v="4"/>
    <x v="17"/>
    <x v="87"/>
    <s v="外購類"/>
    <n v="127"/>
    <n v="457351"/>
  </r>
  <r>
    <n v="2024"/>
    <x v="1"/>
    <x v="4"/>
    <x v="17"/>
    <x v="87"/>
    <s v="沖壓類"/>
    <n v="27"/>
    <n v="34576"/>
  </r>
  <r>
    <n v="2024"/>
    <x v="1"/>
    <x v="4"/>
    <x v="17"/>
    <x v="87"/>
    <s v="電鍍類"/>
    <n v="74"/>
    <n v="42599"/>
  </r>
  <r>
    <n v="2024"/>
    <x v="1"/>
    <x v="4"/>
    <x v="17"/>
    <x v="88"/>
    <s v="外購類"/>
    <n v="177"/>
    <n v="957185"/>
  </r>
  <r>
    <n v="2024"/>
    <x v="1"/>
    <x v="4"/>
    <x v="17"/>
    <x v="88"/>
    <s v="沖壓類"/>
    <n v="15"/>
    <n v="30300"/>
  </r>
  <r>
    <n v="2024"/>
    <x v="1"/>
    <x v="4"/>
    <x v="17"/>
    <x v="88"/>
    <s v="電鍍類"/>
    <n v="54"/>
    <n v="32227"/>
  </r>
  <r>
    <n v="2024"/>
    <x v="1"/>
    <x v="4"/>
    <x v="17"/>
    <x v="89"/>
    <s v="外購類"/>
    <n v="199"/>
    <n v="534893"/>
  </r>
  <r>
    <n v="2024"/>
    <x v="1"/>
    <x v="4"/>
    <x v="17"/>
    <x v="89"/>
    <s v="沖壓類"/>
    <n v="89"/>
    <n v="35694"/>
  </r>
  <r>
    <n v="2024"/>
    <x v="1"/>
    <x v="4"/>
    <x v="17"/>
    <x v="89"/>
    <s v="電鍍類"/>
    <n v="65"/>
    <n v="54074"/>
  </r>
  <r>
    <n v="2024"/>
    <x v="1"/>
    <x v="4"/>
    <x v="18"/>
    <x v="90"/>
    <s v="外購類"/>
    <n v="298"/>
    <n v="4510072"/>
  </r>
  <r>
    <n v="2024"/>
    <x v="1"/>
    <x v="4"/>
    <x v="18"/>
    <x v="90"/>
    <s v="沖壓類"/>
    <n v="15"/>
    <n v="10892"/>
  </r>
  <r>
    <n v="2024"/>
    <x v="1"/>
    <x v="4"/>
    <x v="18"/>
    <x v="90"/>
    <s v="電鍍類"/>
    <n v="40"/>
    <n v="91123"/>
  </r>
  <r>
    <n v="2024"/>
    <x v="1"/>
    <x v="4"/>
    <x v="18"/>
    <x v="91"/>
    <s v="外購類"/>
    <n v="160"/>
    <n v="678364.20000000019"/>
  </r>
  <r>
    <n v="2024"/>
    <x v="1"/>
    <x v="4"/>
    <x v="18"/>
    <x v="91"/>
    <s v="沖壓類"/>
    <n v="14"/>
    <n v="20943"/>
  </r>
  <r>
    <n v="2024"/>
    <x v="1"/>
    <x v="4"/>
    <x v="18"/>
    <x v="91"/>
    <s v="電鍍類"/>
    <n v="42"/>
    <n v="37901"/>
  </r>
  <r>
    <n v="2024"/>
    <x v="1"/>
    <x v="4"/>
    <x v="18"/>
    <x v="92"/>
    <s v="外購類"/>
    <n v="263"/>
    <n v="1618239.7"/>
  </r>
  <r>
    <n v="2024"/>
    <x v="1"/>
    <x v="4"/>
    <x v="18"/>
    <x v="92"/>
    <s v="沖壓類"/>
    <n v="25"/>
    <n v="31429"/>
  </r>
  <r>
    <n v="2024"/>
    <x v="1"/>
    <x v="4"/>
    <x v="18"/>
    <x v="92"/>
    <s v="電鍍類"/>
    <n v="43"/>
    <n v="67377"/>
  </r>
  <r>
    <n v="2024"/>
    <x v="1"/>
    <x v="4"/>
    <x v="18"/>
    <x v="93"/>
    <s v="外購類"/>
    <n v="219"/>
    <n v="742241.8"/>
  </r>
  <r>
    <n v="2024"/>
    <x v="1"/>
    <x v="4"/>
    <x v="18"/>
    <x v="93"/>
    <s v="沖壓類"/>
    <n v="62"/>
    <n v="32519"/>
  </r>
  <r>
    <n v="2024"/>
    <x v="1"/>
    <x v="4"/>
    <x v="18"/>
    <x v="93"/>
    <s v="電鍍類"/>
    <n v="83"/>
    <n v="97321"/>
  </r>
  <r>
    <n v="2024"/>
    <x v="1"/>
    <x v="4"/>
    <x v="18"/>
    <x v="94"/>
    <s v="外購類"/>
    <n v="136"/>
    <n v="496307"/>
  </r>
  <r>
    <n v="2024"/>
    <x v="1"/>
    <x v="4"/>
    <x v="18"/>
    <x v="94"/>
    <s v="沖壓類"/>
    <n v="28"/>
    <n v="44195"/>
  </r>
  <r>
    <n v="2024"/>
    <x v="1"/>
    <x v="4"/>
    <x v="18"/>
    <x v="94"/>
    <s v="電鍍類"/>
    <n v="52"/>
    <n v="38659"/>
  </r>
  <r>
    <n v="2024"/>
    <x v="1"/>
    <x v="4"/>
    <x v="19"/>
    <x v="95"/>
    <s v="外購類"/>
    <n v="190"/>
    <n v="578737"/>
  </r>
  <r>
    <n v="2024"/>
    <x v="1"/>
    <x v="4"/>
    <x v="19"/>
    <x v="95"/>
    <s v="沖壓類"/>
    <n v="12"/>
    <n v="23577"/>
  </r>
  <r>
    <n v="2024"/>
    <x v="1"/>
    <x v="4"/>
    <x v="19"/>
    <x v="95"/>
    <s v="電鍍類"/>
    <n v="48"/>
    <n v="36005"/>
  </r>
  <r>
    <n v="2024"/>
    <x v="1"/>
    <x v="4"/>
    <x v="19"/>
    <x v="96"/>
    <s v="外購類"/>
    <n v="190"/>
    <n v="578737"/>
  </r>
  <r>
    <n v="2024"/>
    <x v="1"/>
    <x v="4"/>
    <x v="19"/>
    <x v="96"/>
    <s v="沖壓類"/>
    <n v="12"/>
    <n v="23577"/>
  </r>
  <r>
    <n v="2024"/>
    <x v="1"/>
    <x v="4"/>
    <x v="19"/>
    <x v="96"/>
    <s v="電鍍類"/>
    <n v="48"/>
    <n v="36005"/>
  </r>
  <r>
    <n v="2024"/>
    <x v="1"/>
    <x v="4"/>
    <x v="19"/>
    <x v="97"/>
    <s v="外購類"/>
    <n v="259"/>
    <n v="1067860"/>
  </r>
  <r>
    <n v="2024"/>
    <x v="1"/>
    <x v="4"/>
    <x v="19"/>
    <x v="97"/>
    <s v="沖壓類"/>
    <n v="18"/>
    <n v="73448"/>
  </r>
  <r>
    <n v="2024"/>
    <x v="1"/>
    <x v="4"/>
    <x v="19"/>
    <x v="97"/>
    <s v="電鍍類"/>
    <n v="65"/>
    <n v="135521"/>
  </r>
  <r>
    <n v="2024"/>
    <x v="1"/>
    <x v="4"/>
    <x v="19"/>
    <x v="98"/>
    <s v="外購類"/>
    <n v="235"/>
    <n v="1075809"/>
  </r>
  <r>
    <n v="2024"/>
    <x v="1"/>
    <x v="4"/>
    <x v="19"/>
    <x v="98"/>
    <s v="沖壓類"/>
    <n v="16"/>
    <n v="10270"/>
  </r>
  <r>
    <n v="2024"/>
    <x v="1"/>
    <x v="4"/>
    <x v="19"/>
    <x v="98"/>
    <s v="電鍍類"/>
    <n v="67"/>
    <n v="73729"/>
  </r>
  <r>
    <n v="2024"/>
    <x v="1"/>
    <x v="4"/>
    <x v="19"/>
    <x v="99"/>
    <s v="外購類"/>
    <n v="80"/>
    <n v="177677"/>
  </r>
  <r>
    <n v="2024"/>
    <x v="1"/>
    <x v="4"/>
    <x v="19"/>
    <x v="99"/>
    <s v="沖壓類"/>
    <n v="6"/>
    <n v="7419"/>
  </r>
  <r>
    <n v="2024"/>
    <x v="1"/>
    <x v="4"/>
    <x v="19"/>
    <x v="99"/>
    <s v="電鍍類"/>
    <n v="47"/>
    <n v="32326"/>
  </r>
  <r>
    <n v="2024"/>
    <x v="1"/>
    <x v="5"/>
    <x v="20"/>
    <x v="100"/>
    <s v="外購類"/>
    <n v="160"/>
    <n v="457031"/>
  </r>
  <r>
    <n v="2024"/>
    <x v="1"/>
    <x v="5"/>
    <x v="20"/>
    <x v="100"/>
    <s v="沖壓類"/>
    <n v="25"/>
    <n v="41818"/>
  </r>
  <r>
    <n v="2024"/>
    <x v="1"/>
    <x v="5"/>
    <x v="20"/>
    <x v="100"/>
    <s v="電鍍類"/>
    <n v="34"/>
    <n v="42820"/>
  </r>
  <r>
    <n v="2024"/>
    <x v="1"/>
    <x v="5"/>
    <x v="20"/>
    <x v="101"/>
    <s v="外購類"/>
    <n v="204"/>
    <n v="969662"/>
  </r>
  <r>
    <n v="2024"/>
    <x v="1"/>
    <x v="5"/>
    <x v="20"/>
    <x v="101"/>
    <s v="沖壓類"/>
    <n v="21"/>
    <n v="17232"/>
  </r>
  <r>
    <n v="2024"/>
    <x v="1"/>
    <x v="5"/>
    <x v="20"/>
    <x v="101"/>
    <s v="電鍍類"/>
    <n v="37"/>
    <n v="40790"/>
  </r>
  <r>
    <n v="2024"/>
    <x v="1"/>
    <x v="5"/>
    <x v="20"/>
    <x v="102"/>
    <s v="外購類"/>
    <n v="202"/>
    <n v="894642"/>
  </r>
  <r>
    <n v="2024"/>
    <x v="1"/>
    <x v="5"/>
    <x v="20"/>
    <x v="102"/>
    <s v="沖壓類"/>
    <n v="79"/>
    <n v="26118"/>
  </r>
  <r>
    <n v="2024"/>
    <x v="1"/>
    <x v="5"/>
    <x v="20"/>
    <x v="102"/>
    <s v="電鍍類"/>
    <n v="59"/>
    <n v="59865"/>
  </r>
  <r>
    <n v="2024"/>
    <x v="1"/>
    <x v="5"/>
    <x v="20"/>
    <x v="103"/>
    <s v="外購類"/>
    <n v="298"/>
    <n v="1010372.6"/>
  </r>
  <r>
    <n v="2024"/>
    <x v="1"/>
    <x v="5"/>
    <x v="20"/>
    <x v="103"/>
    <s v="沖壓類"/>
    <n v="24"/>
    <n v="52510"/>
  </r>
  <r>
    <n v="2024"/>
    <x v="1"/>
    <x v="5"/>
    <x v="20"/>
    <x v="103"/>
    <s v="電鍍類"/>
    <n v="44"/>
    <n v="55036"/>
  </r>
  <r>
    <n v="2024"/>
    <x v="1"/>
    <x v="5"/>
    <x v="21"/>
    <x v="104"/>
    <s v="外購類"/>
    <n v="237"/>
    <n v="2778467"/>
  </r>
  <r>
    <n v="2024"/>
    <x v="1"/>
    <x v="5"/>
    <x v="21"/>
    <x v="104"/>
    <s v="沖壓類"/>
    <n v="13"/>
    <n v="29213"/>
  </r>
  <r>
    <n v="2024"/>
    <x v="1"/>
    <x v="5"/>
    <x v="21"/>
    <x v="104"/>
    <s v="電鍍類"/>
    <n v="80"/>
    <n v="166548"/>
  </r>
  <r>
    <n v="2024"/>
    <x v="1"/>
    <x v="5"/>
    <x v="21"/>
    <x v="105"/>
    <s v="外購類"/>
    <n v="118"/>
    <n v="523450"/>
  </r>
  <r>
    <n v="2024"/>
    <x v="1"/>
    <x v="5"/>
    <x v="21"/>
    <x v="105"/>
    <s v="沖壓類"/>
    <n v="13"/>
    <n v="28205"/>
  </r>
  <r>
    <n v="2024"/>
    <x v="1"/>
    <x v="5"/>
    <x v="21"/>
    <x v="105"/>
    <s v="電鍍類"/>
    <n v="64"/>
    <n v="53890"/>
  </r>
  <r>
    <n v="2024"/>
    <x v="1"/>
    <x v="5"/>
    <x v="21"/>
    <x v="106"/>
    <s v="外購類"/>
    <n v="247"/>
    <n v="906707"/>
  </r>
  <r>
    <n v="2024"/>
    <x v="1"/>
    <x v="5"/>
    <x v="21"/>
    <x v="106"/>
    <s v="沖壓類"/>
    <n v="59"/>
    <n v="58821"/>
  </r>
  <r>
    <n v="2024"/>
    <x v="1"/>
    <x v="5"/>
    <x v="21"/>
    <x v="106"/>
    <s v="電鍍類"/>
    <n v="67"/>
    <n v="48084"/>
  </r>
  <r>
    <n v="2024"/>
    <x v="1"/>
    <x v="5"/>
    <x v="21"/>
    <x v="107"/>
    <s v="外購類"/>
    <n v="232"/>
    <n v="850753"/>
  </r>
  <r>
    <n v="2024"/>
    <x v="1"/>
    <x v="5"/>
    <x v="21"/>
    <x v="107"/>
    <s v="沖壓類"/>
    <n v="19"/>
    <n v="38837"/>
  </r>
  <r>
    <n v="2024"/>
    <x v="1"/>
    <x v="5"/>
    <x v="21"/>
    <x v="107"/>
    <s v="電鍍類"/>
    <n v="54"/>
    <n v="40734"/>
  </r>
  <r>
    <n v="2024"/>
    <x v="1"/>
    <x v="5"/>
    <x v="22"/>
    <x v="108"/>
    <s v="外購類"/>
    <n v="160"/>
    <n v="392782.7"/>
  </r>
  <r>
    <n v="2024"/>
    <x v="1"/>
    <x v="5"/>
    <x v="22"/>
    <x v="108"/>
    <s v="沖壓類"/>
    <n v="11"/>
    <n v="18729"/>
  </r>
  <r>
    <n v="2024"/>
    <x v="1"/>
    <x v="5"/>
    <x v="22"/>
    <x v="108"/>
    <s v="電鍍類"/>
    <n v="64"/>
    <n v="50591"/>
  </r>
  <r>
    <n v="2024"/>
    <x v="1"/>
    <x v="5"/>
    <x v="22"/>
    <x v="109"/>
    <s v="外購類"/>
    <n v="138"/>
    <n v="266702"/>
  </r>
  <r>
    <n v="2024"/>
    <x v="1"/>
    <x v="5"/>
    <x v="22"/>
    <x v="109"/>
    <s v="沖壓類"/>
    <n v="18"/>
    <n v="26300"/>
  </r>
  <r>
    <n v="2024"/>
    <x v="1"/>
    <x v="5"/>
    <x v="22"/>
    <x v="109"/>
    <s v="電鍍類"/>
    <n v="87"/>
    <n v="36311"/>
  </r>
  <r>
    <n v="2024"/>
    <x v="1"/>
    <x v="5"/>
    <x v="22"/>
    <x v="110"/>
    <s v="外購類"/>
    <n v="192"/>
    <n v="938040"/>
  </r>
  <r>
    <n v="2024"/>
    <x v="1"/>
    <x v="5"/>
    <x v="22"/>
    <x v="110"/>
    <s v="沖壓類"/>
    <n v="20"/>
    <n v="23517"/>
  </r>
  <r>
    <n v="2024"/>
    <x v="1"/>
    <x v="5"/>
    <x v="22"/>
    <x v="110"/>
    <s v="電鍍類"/>
    <n v="83"/>
    <n v="106967"/>
  </r>
  <r>
    <n v="2024"/>
    <x v="1"/>
    <x v="5"/>
    <x v="22"/>
    <x v="111"/>
    <s v="外購類"/>
    <n v="144"/>
    <n v="406586"/>
  </r>
  <r>
    <n v="2024"/>
    <x v="1"/>
    <x v="5"/>
    <x v="22"/>
    <x v="111"/>
    <s v="沖壓類"/>
    <n v="48"/>
    <n v="29551"/>
  </r>
  <r>
    <n v="2024"/>
    <x v="1"/>
    <x v="5"/>
    <x v="22"/>
    <x v="111"/>
    <s v="電鍍類"/>
    <n v="137"/>
    <n v="61749"/>
  </r>
  <r>
    <n v="2024"/>
    <x v="1"/>
    <x v="5"/>
    <x v="22"/>
    <x v="112"/>
    <s v="外購類"/>
    <n v="227"/>
    <n v="720755"/>
  </r>
  <r>
    <n v="2024"/>
    <x v="1"/>
    <x v="5"/>
    <x v="22"/>
    <x v="112"/>
    <s v="沖壓類"/>
    <n v="16"/>
    <n v="17933"/>
  </r>
  <r>
    <n v="2024"/>
    <x v="1"/>
    <x v="5"/>
    <x v="22"/>
    <x v="112"/>
    <s v="電鍍類"/>
    <n v="106"/>
    <n v="151957"/>
  </r>
  <r>
    <n v="2024"/>
    <x v="1"/>
    <x v="5"/>
    <x v="23"/>
    <x v="113"/>
    <s v="外購類"/>
    <n v="151"/>
    <n v="761796"/>
  </r>
  <r>
    <n v="2024"/>
    <x v="1"/>
    <x v="5"/>
    <x v="23"/>
    <x v="113"/>
    <s v="沖壓類"/>
    <n v="17"/>
    <n v="29015"/>
  </r>
  <r>
    <n v="2024"/>
    <x v="1"/>
    <x v="5"/>
    <x v="23"/>
    <x v="113"/>
    <s v="電鍍類"/>
    <n v="56"/>
    <n v="67904"/>
  </r>
  <r>
    <n v="2024"/>
    <x v="1"/>
    <x v="5"/>
    <x v="23"/>
    <x v="114"/>
    <s v="外購類"/>
    <n v="156"/>
    <n v="352748.3"/>
  </r>
  <r>
    <n v="2024"/>
    <x v="1"/>
    <x v="5"/>
    <x v="23"/>
    <x v="114"/>
    <s v="沖壓類"/>
    <n v="23"/>
    <n v="27974"/>
  </r>
  <r>
    <n v="2024"/>
    <x v="1"/>
    <x v="5"/>
    <x v="23"/>
    <x v="114"/>
    <s v="電鍍類"/>
    <n v="56"/>
    <n v="72437"/>
  </r>
  <r>
    <n v="2024"/>
    <x v="1"/>
    <x v="5"/>
    <x v="23"/>
    <x v="115"/>
    <s v="外購類"/>
    <n v="189"/>
    <n v="769780"/>
  </r>
  <r>
    <n v="2024"/>
    <x v="1"/>
    <x v="5"/>
    <x v="23"/>
    <x v="115"/>
    <s v="沖壓類"/>
    <n v="26"/>
    <n v="42521"/>
  </r>
  <r>
    <n v="2024"/>
    <x v="1"/>
    <x v="5"/>
    <x v="23"/>
    <x v="115"/>
    <s v="電鍍類"/>
    <n v="57"/>
    <n v="79408"/>
  </r>
  <r>
    <n v="2024"/>
    <x v="1"/>
    <x v="5"/>
    <x v="23"/>
    <x v="116"/>
    <s v="外購類"/>
    <n v="174"/>
    <n v="307337.40000000002"/>
  </r>
  <r>
    <n v="2024"/>
    <x v="1"/>
    <x v="5"/>
    <x v="23"/>
    <x v="116"/>
    <s v="沖壓類"/>
    <n v="45"/>
    <n v="30124"/>
  </r>
  <r>
    <n v="2024"/>
    <x v="1"/>
    <x v="5"/>
    <x v="23"/>
    <x v="116"/>
    <s v="電鍍類"/>
    <n v="95"/>
    <n v="80524"/>
  </r>
  <r>
    <n v="2024"/>
    <x v="1"/>
    <x v="5"/>
    <x v="23"/>
    <x v="117"/>
    <s v="外購類"/>
    <n v="250"/>
    <n v="890331"/>
  </r>
  <r>
    <n v="2024"/>
    <x v="1"/>
    <x v="5"/>
    <x v="23"/>
    <x v="117"/>
    <s v="沖壓類"/>
    <n v="8"/>
    <n v="24274"/>
  </r>
  <r>
    <n v="2024"/>
    <x v="1"/>
    <x v="5"/>
    <x v="23"/>
    <x v="117"/>
    <s v="電鍍類"/>
    <n v="61"/>
    <n v="59311"/>
  </r>
  <r>
    <n v="2024"/>
    <x v="2"/>
    <x v="6"/>
    <x v="24"/>
    <x v="118"/>
    <s v="外購類"/>
    <n v="110"/>
    <n v="306624"/>
  </r>
  <r>
    <n v="2024"/>
    <x v="2"/>
    <x v="6"/>
    <x v="24"/>
    <x v="118"/>
    <s v="沖壓類"/>
    <n v="21"/>
    <n v="42556"/>
  </r>
  <r>
    <n v="2024"/>
    <x v="2"/>
    <x v="6"/>
    <x v="24"/>
    <x v="118"/>
    <s v="電鍍類"/>
    <n v="97"/>
    <n v="92500"/>
  </r>
  <r>
    <n v="2024"/>
    <x v="2"/>
    <x v="6"/>
    <x v="24"/>
    <x v="119"/>
    <s v="外購類"/>
    <n v="165"/>
    <n v="446667"/>
  </r>
  <r>
    <n v="2024"/>
    <x v="2"/>
    <x v="6"/>
    <x v="24"/>
    <x v="119"/>
    <s v="沖壓類"/>
    <n v="16"/>
    <n v="28898"/>
  </r>
  <r>
    <n v="2024"/>
    <x v="2"/>
    <x v="6"/>
    <x v="24"/>
    <x v="119"/>
    <s v="電鍍類"/>
    <n v="95"/>
    <n v="107907"/>
  </r>
  <r>
    <n v="2024"/>
    <x v="2"/>
    <x v="6"/>
    <x v="24"/>
    <x v="120"/>
    <s v="外購類"/>
    <n v="218"/>
    <n v="539209"/>
  </r>
  <r>
    <n v="2024"/>
    <x v="2"/>
    <x v="6"/>
    <x v="24"/>
    <x v="120"/>
    <s v="沖壓類"/>
    <n v="33"/>
    <n v="49341"/>
  </r>
  <r>
    <n v="2024"/>
    <x v="2"/>
    <x v="6"/>
    <x v="24"/>
    <x v="120"/>
    <s v="電鍍類"/>
    <n v="75"/>
    <n v="69493"/>
  </r>
  <r>
    <n v="2024"/>
    <x v="2"/>
    <x v="6"/>
    <x v="24"/>
    <x v="121"/>
    <s v="外購類"/>
    <n v="277"/>
    <n v="902232.10000000009"/>
  </r>
  <r>
    <n v="2024"/>
    <x v="2"/>
    <x v="6"/>
    <x v="24"/>
    <x v="121"/>
    <s v="沖壓類"/>
    <n v="61"/>
    <n v="37306"/>
  </r>
  <r>
    <n v="2024"/>
    <x v="2"/>
    <x v="6"/>
    <x v="24"/>
    <x v="121"/>
    <s v="電鍍類"/>
    <n v="86"/>
    <n v="80395"/>
  </r>
  <r>
    <n v="2024"/>
    <x v="2"/>
    <x v="6"/>
    <x v="24"/>
    <x v="122"/>
    <s v="外購類"/>
    <n v="149"/>
    <n v="695079.3"/>
  </r>
  <r>
    <n v="2024"/>
    <x v="2"/>
    <x v="6"/>
    <x v="24"/>
    <x v="122"/>
    <s v="沖壓類"/>
    <n v="19"/>
    <n v="24749"/>
  </r>
  <r>
    <n v="2024"/>
    <x v="2"/>
    <x v="6"/>
    <x v="24"/>
    <x v="122"/>
    <s v="電鍍類"/>
    <n v="89"/>
    <n v="57679"/>
  </r>
  <r>
    <n v="2024"/>
    <x v="2"/>
    <x v="6"/>
    <x v="25"/>
    <x v="123"/>
    <s v="外購類"/>
    <n v="241"/>
    <n v="4361904"/>
  </r>
  <r>
    <n v="2024"/>
    <x v="2"/>
    <x v="6"/>
    <x v="25"/>
    <x v="123"/>
    <s v="沖壓類"/>
    <n v="12"/>
    <n v="31178"/>
  </r>
  <r>
    <n v="2024"/>
    <x v="2"/>
    <x v="6"/>
    <x v="25"/>
    <x v="123"/>
    <s v="電鍍類"/>
    <n v="64"/>
    <n v="21323"/>
  </r>
  <r>
    <n v="2024"/>
    <x v="2"/>
    <x v="6"/>
    <x v="25"/>
    <x v="124"/>
    <s v="外購類"/>
    <n v="204"/>
    <n v="813391"/>
  </r>
  <r>
    <n v="2024"/>
    <x v="2"/>
    <x v="6"/>
    <x v="25"/>
    <x v="124"/>
    <s v="沖壓類"/>
    <n v="10"/>
    <n v="16976"/>
  </r>
  <r>
    <n v="2024"/>
    <x v="2"/>
    <x v="6"/>
    <x v="25"/>
    <x v="124"/>
    <s v="電鍍類"/>
    <n v="118"/>
    <n v="62322"/>
  </r>
  <r>
    <n v="2024"/>
    <x v="2"/>
    <x v="6"/>
    <x v="25"/>
    <x v="125"/>
    <s v="外購類"/>
    <n v="181"/>
    <n v="889146"/>
  </r>
  <r>
    <n v="2024"/>
    <x v="2"/>
    <x v="6"/>
    <x v="25"/>
    <x v="125"/>
    <s v="沖壓類"/>
    <n v="23"/>
    <n v="50948"/>
  </r>
  <r>
    <n v="2024"/>
    <x v="2"/>
    <x v="6"/>
    <x v="25"/>
    <x v="125"/>
    <s v="電鍍類"/>
    <n v="106"/>
    <n v="72821"/>
  </r>
  <r>
    <n v="2024"/>
    <x v="2"/>
    <x v="6"/>
    <x v="25"/>
    <x v="126"/>
    <s v="外購類"/>
    <n v="233"/>
    <n v="465671"/>
  </r>
  <r>
    <n v="2024"/>
    <x v="2"/>
    <x v="6"/>
    <x v="25"/>
    <x v="126"/>
    <s v="沖壓類"/>
    <n v="63"/>
    <n v="62206"/>
  </r>
  <r>
    <n v="2024"/>
    <x v="2"/>
    <x v="6"/>
    <x v="25"/>
    <x v="126"/>
    <s v="電鍍類"/>
    <n v="78"/>
    <n v="86687"/>
  </r>
  <r>
    <n v="2024"/>
    <x v="2"/>
    <x v="6"/>
    <x v="25"/>
    <x v="127"/>
    <s v="外購類"/>
    <n v="263"/>
    <n v="505170"/>
  </r>
  <r>
    <n v="2024"/>
    <x v="2"/>
    <x v="6"/>
    <x v="25"/>
    <x v="127"/>
    <s v="沖壓類"/>
    <n v="19"/>
    <n v="32379"/>
  </r>
  <r>
    <n v="2024"/>
    <x v="2"/>
    <x v="6"/>
    <x v="25"/>
    <x v="127"/>
    <s v="電鍍類"/>
    <n v="132"/>
    <n v="69543"/>
  </r>
  <r>
    <n v="2024"/>
    <x v="2"/>
    <x v="6"/>
    <x v="26"/>
    <x v="128"/>
    <s v="外購類"/>
    <n v="83"/>
    <n v="385046"/>
  </r>
  <r>
    <n v="2024"/>
    <x v="2"/>
    <x v="6"/>
    <x v="26"/>
    <x v="128"/>
    <s v="沖壓類"/>
    <n v="16"/>
    <n v="17736"/>
  </r>
  <r>
    <n v="2024"/>
    <x v="2"/>
    <x v="6"/>
    <x v="26"/>
    <x v="128"/>
    <s v="電鍍類"/>
    <n v="43"/>
    <n v="33698"/>
  </r>
  <r>
    <n v="2024"/>
    <x v="2"/>
    <x v="6"/>
    <x v="26"/>
    <x v="129"/>
    <s v="外購類"/>
    <n v="133"/>
    <n v="705179.2"/>
  </r>
  <r>
    <n v="2024"/>
    <x v="2"/>
    <x v="6"/>
    <x v="26"/>
    <x v="129"/>
    <s v="沖壓類"/>
    <n v="16"/>
    <n v="24989"/>
  </r>
  <r>
    <n v="2024"/>
    <x v="2"/>
    <x v="6"/>
    <x v="26"/>
    <x v="129"/>
    <s v="電鍍類"/>
    <n v="57"/>
    <n v="78258"/>
  </r>
  <r>
    <n v="2024"/>
    <x v="2"/>
    <x v="6"/>
    <x v="26"/>
    <x v="130"/>
    <s v="外購類"/>
    <n v="160"/>
    <n v="440596"/>
  </r>
  <r>
    <n v="2024"/>
    <x v="2"/>
    <x v="6"/>
    <x v="26"/>
    <x v="130"/>
    <s v="沖壓類"/>
    <n v="18"/>
    <n v="28764"/>
  </r>
  <r>
    <n v="2024"/>
    <x v="2"/>
    <x v="6"/>
    <x v="26"/>
    <x v="130"/>
    <s v="電鍍類"/>
    <n v="44"/>
    <n v="54196"/>
  </r>
  <r>
    <n v="2024"/>
    <x v="2"/>
    <x v="6"/>
    <x v="26"/>
    <x v="131"/>
    <s v="外購類"/>
    <n v="224"/>
    <n v="591206"/>
  </r>
  <r>
    <n v="2024"/>
    <x v="2"/>
    <x v="6"/>
    <x v="26"/>
    <x v="131"/>
    <s v="沖壓類"/>
    <n v="50"/>
    <n v="34144"/>
  </r>
  <r>
    <n v="2024"/>
    <x v="2"/>
    <x v="6"/>
    <x v="26"/>
    <x v="131"/>
    <s v="電鍍類"/>
    <n v="66"/>
    <n v="90565"/>
  </r>
  <r>
    <n v="2024"/>
    <x v="2"/>
    <x v="6"/>
    <x v="26"/>
    <x v="132"/>
    <s v="外購類"/>
    <n v="267"/>
    <n v="1237759"/>
  </r>
  <r>
    <n v="2024"/>
    <x v="2"/>
    <x v="6"/>
    <x v="26"/>
    <x v="132"/>
    <s v="沖壓類"/>
    <n v="20"/>
    <n v="24994"/>
  </r>
  <r>
    <n v="2024"/>
    <x v="2"/>
    <x v="6"/>
    <x v="26"/>
    <x v="132"/>
    <s v="電鍍類"/>
    <n v="78"/>
    <n v="55529"/>
  </r>
  <r>
    <n v="2024"/>
    <x v="2"/>
    <x v="6"/>
    <x v="27"/>
    <x v="133"/>
    <s v="外購類"/>
    <n v="148"/>
    <n v="518911.5"/>
  </r>
  <r>
    <n v="2024"/>
    <x v="2"/>
    <x v="6"/>
    <x v="27"/>
    <x v="133"/>
    <s v="沖壓類"/>
    <n v="17"/>
    <n v="24359"/>
  </r>
  <r>
    <n v="2024"/>
    <x v="2"/>
    <x v="6"/>
    <x v="27"/>
    <x v="133"/>
    <s v="電鍍類"/>
    <n v="55"/>
    <n v="26557"/>
  </r>
  <r>
    <n v="2024"/>
    <x v="2"/>
    <x v="6"/>
    <x v="27"/>
    <x v="134"/>
    <s v="外購類"/>
    <n v="200"/>
    <n v="435946"/>
  </r>
  <r>
    <n v="2024"/>
    <x v="2"/>
    <x v="6"/>
    <x v="27"/>
    <x v="134"/>
    <s v="沖壓類"/>
    <n v="20"/>
    <n v="15657"/>
  </r>
  <r>
    <n v="2024"/>
    <x v="2"/>
    <x v="6"/>
    <x v="27"/>
    <x v="134"/>
    <s v="電鍍類"/>
    <n v="118"/>
    <n v="66236"/>
  </r>
  <r>
    <n v="2024"/>
    <x v="2"/>
    <x v="6"/>
    <x v="27"/>
    <x v="135"/>
    <s v="外購類"/>
    <n v="210"/>
    <n v="905428"/>
  </r>
  <r>
    <n v="2024"/>
    <x v="2"/>
    <x v="6"/>
    <x v="27"/>
    <x v="135"/>
    <s v="沖壓類"/>
    <n v="17"/>
    <n v="103130"/>
  </r>
  <r>
    <n v="2024"/>
    <x v="2"/>
    <x v="6"/>
    <x v="27"/>
    <x v="135"/>
    <s v="電鍍類"/>
    <n v="101"/>
    <n v="98756"/>
  </r>
  <r>
    <n v="2024"/>
    <x v="2"/>
    <x v="6"/>
    <x v="27"/>
    <x v="136"/>
    <s v="外購類"/>
    <n v="256"/>
    <n v="1038263"/>
  </r>
  <r>
    <n v="2024"/>
    <x v="2"/>
    <x v="6"/>
    <x v="27"/>
    <x v="136"/>
    <s v="沖壓類"/>
    <n v="42"/>
    <n v="29784"/>
  </r>
  <r>
    <n v="2024"/>
    <x v="2"/>
    <x v="6"/>
    <x v="27"/>
    <x v="136"/>
    <s v="電鍍類"/>
    <n v="86"/>
    <n v="80799"/>
  </r>
  <r>
    <n v="2024"/>
    <x v="2"/>
    <x v="6"/>
    <x v="27"/>
    <x v="137"/>
    <s v="外購類"/>
    <n v="298"/>
    <n v="3287592"/>
  </r>
  <r>
    <n v="2024"/>
    <x v="2"/>
    <x v="6"/>
    <x v="27"/>
    <x v="137"/>
    <s v="沖壓類"/>
    <n v="26"/>
    <n v="41948"/>
  </r>
  <r>
    <n v="2024"/>
    <x v="2"/>
    <x v="6"/>
    <x v="27"/>
    <x v="137"/>
    <s v="電鍍類"/>
    <n v="114"/>
    <n v="57394"/>
  </r>
  <r>
    <n v="2024"/>
    <x v="2"/>
    <x v="6"/>
    <x v="28"/>
    <x v="138"/>
    <s v="外購類"/>
    <n v="209"/>
    <n v="781683"/>
  </r>
  <r>
    <n v="2024"/>
    <x v="2"/>
    <x v="6"/>
    <x v="28"/>
    <x v="138"/>
    <s v="沖壓類"/>
    <n v="25"/>
    <n v="23763"/>
  </r>
  <r>
    <n v="2024"/>
    <x v="2"/>
    <x v="6"/>
    <x v="28"/>
    <x v="138"/>
    <s v="電鍍類"/>
    <n v="45"/>
    <n v="83453"/>
  </r>
  <r>
    <n v="2024"/>
    <x v="2"/>
    <x v="6"/>
    <x v="28"/>
    <x v="139"/>
    <s v="外購類"/>
    <n v="172"/>
    <n v="483455"/>
  </r>
  <r>
    <n v="2024"/>
    <x v="2"/>
    <x v="6"/>
    <x v="28"/>
    <x v="139"/>
    <s v="沖壓類"/>
    <n v="15"/>
    <n v="18927"/>
  </r>
  <r>
    <n v="2024"/>
    <x v="2"/>
    <x v="6"/>
    <x v="28"/>
    <x v="139"/>
    <s v="電鍍類"/>
    <n v="63"/>
    <n v="62920"/>
  </r>
  <r>
    <n v="2024"/>
    <x v="2"/>
    <x v="6"/>
    <x v="28"/>
    <x v="140"/>
    <s v="外購類"/>
    <n v="11"/>
    <n v="15309"/>
  </r>
  <r>
    <n v="2024"/>
    <x v="2"/>
    <x v="6"/>
    <x v="28"/>
    <x v="140"/>
    <s v="沖壓類"/>
    <n v="13"/>
    <n v="14114"/>
  </r>
  <r>
    <n v="2024"/>
    <x v="2"/>
    <x v="6"/>
    <x v="28"/>
    <x v="140"/>
    <s v="電鍍類"/>
    <n v="75"/>
    <n v="118417"/>
  </r>
  <r>
    <n v="2024"/>
    <x v="2"/>
    <x v="7"/>
    <x v="28"/>
    <x v="141"/>
    <s v="外購類"/>
    <n v="207"/>
    <n v="498721"/>
  </r>
  <r>
    <n v="2024"/>
    <x v="2"/>
    <x v="7"/>
    <x v="28"/>
    <x v="141"/>
    <s v="沖壓類"/>
    <n v="16"/>
    <n v="29613"/>
  </r>
  <r>
    <n v="2024"/>
    <x v="2"/>
    <x v="7"/>
    <x v="28"/>
    <x v="141"/>
    <s v="電鍍類"/>
    <n v="53"/>
    <n v="41730"/>
  </r>
  <r>
    <n v="2024"/>
    <x v="2"/>
    <x v="7"/>
    <x v="28"/>
    <x v="142"/>
    <s v="外購類"/>
    <n v="124"/>
    <n v="577921"/>
  </r>
  <r>
    <n v="2024"/>
    <x v="2"/>
    <x v="7"/>
    <x v="28"/>
    <x v="142"/>
    <s v="沖壓類"/>
    <n v="89"/>
    <n v="41975"/>
  </r>
  <r>
    <n v="2024"/>
    <x v="2"/>
    <x v="7"/>
    <x v="28"/>
    <x v="142"/>
    <s v="電鍍類"/>
    <n v="61"/>
    <n v="40778"/>
  </r>
  <r>
    <n v="2024"/>
    <x v="2"/>
    <x v="7"/>
    <x v="29"/>
    <x v="143"/>
    <s v="外購類"/>
    <n v="20"/>
    <n v="509237"/>
  </r>
  <r>
    <n v="2024"/>
    <x v="2"/>
    <x v="7"/>
    <x v="29"/>
    <x v="143"/>
    <s v="沖壓類"/>
    <n v="13"/>
    <n v="11132"/>
  </r>
  <r>
    <n v="2024"/>
    <x v="2"/>
    <x v="7"/>
    <x v="29"/>
    <x v="143"/>
    <s v="電鍍類"/>
    <n v="148"/>
    <n v="54953"/>
  </r>
  <r>
    <n v="2024"/>
    <x v="2"/>
    <x v="7"/>
    <x v="29"/>
    <x v="144"/>
    <s v="外購類"/>
    <n v="298"/>
    <n v="3218541"/>
  </r>
  <r>
    <n v="2024"/>
    <x v="2"/>
    <x v="7"/>
    <x v="29"/>
    <x v="144"/>
    <s v="沖壓類"/>
    <n v="11"/>
    <n v="22054"/>
  </r>
  <r>
    <n v="2024"/>
    <x v="2"/>
    <x v="7"/>
    <x v="29"/>
    <x v="144"/>
    <s v="電鍍類"/>
    <n v="96"/>
    <n v="62529"/>
  </r>
  <r>
    <n v="2024"/>
    <x v="2"/>
    <x v="7"/>
    <x v="29"/>
    <x v="145"/>
    <s v="外購類"/>
    <n v="172"/>
    <n v="1031932.9"/>
  </r>
  <r>
    <n v="2024"/>
    <x v="2"/>
    <x v="7"/>
    <x v="29"/>
    <x v="145"/>
    <s v="沖壓類"/>
    <n v="18"/>
    <n v="24789"/>
  </r>
  <r>
    <n v="2024"/>
    <x v="2"/>
    <x v="7"/>
    <x v="29"/>
    <x v="145"/>
    <s v="電鍍類"/>
    <n v="92"/>
    <n v="64076"/>
  </r>
  <r>
    <n v="2024"/>
    <x v="2"/>
    <x v="7"/>
    <x v="29"/>
    <x v="146"/>
    <s v="外購類"/>
    <n v="198"/>
    <n v="784127"/>
  </r>
  <r>
    <n v="2024"/>
    <x v="2"/>
    <x v="7"/>
    <x v="29"/>
    <x v="146"/>
    <s v="沖壓類"/>
    <n v="15"/>
    <n v="31361"/>
  </r>
  <r>
    <n v="2024"/>
    <x v="2"/>
    <x v="7"/>
    <x v="29"/>
    <x v="146"/>
    <s v="電鍍類"/>
    <n v="76"/>
    <n v="41958"/>
  </r>
  <r>
    <n v="2024"/>
    <x v="2"/>
    <x v="7"/>
    <x v="29"/>
    <x v="147"/>
    <s v="外購類"/>
    <n v="182"/>
    <n v="1187704"/>
  </r>
  <r>
    <n v="2024"/>
    <x v="2"/>
    <x v="7"/>
    <x v="29"/>
    <x v="147"/>
    <s v="沖壓類"/>
    <n v="78"/>
    <n v="39679"/>
  </r>
  <r>
    <n v="2024"/>
    <x v="2"/>
    <x v="7"/>
    <x v="29"/>
    <x v="147"/>
    <s v="電鍍類"/>
    <n v="76"/>
    <n v="65454"/>
  </r>
  <r>
    <n v="2024"/>
    <x v="2"/>
    <x v="7"/>
    <x v="29"/>
    <x v="148"/>
    <s v="外購類"/>
    <n v="208"/>
    <n v="606051"/>
  </r>
  <r>
    <n v="2024"/>
    <x v="2"/>
    <x v="7"/>
    <x v="29"/>
    <x v="148"/>
    <s v="沖壓類"/>
    <n v="22"/>
    <n v="38959"/>
  </r>
  <r>
    <n v="2024"/>
    <x v="2"/>
    <x v="7"/>
    <x v="29"/>
    <x v="148"/>
    <s v="電鍍類"/>
    <n v="78"/>
    <n v="47172"/>
  </r>
  <r>
    <n v="2024"/>
    <x v="2"/>
    <x v="7"/>
    <x v="30"/>
    <x v="149"/>
    <s v="外購類"/>
    <n v="295"/>
    <n v="3429448"/>
  </r>
  <r>
    <n v="2024"/>
    <x v="2"/>
    <x v="7"/>
    <x v="30"/>
    <x v="149"/>
    <s v="沖壓類"/>
    <n v="25"/>
    <n v="51836"/>
  </r>
  <r>
    <n v="2024"/>
    <x v="2"/>
    <x v="7"/>
    <x v="30"/>
    <x v="149"/>
    <s v="電鍍類"/>
    <n v="65"/>
    <n v="30943"/>
  </r>
  <r>
    <n v="2024"/>
    <x v="2"/>
    <x v="7"/>
    <x v="30"/>
    <x v="150"/>
    <s v="外購類"/>
    <n v="88"/>
    <n v="365234"/>
  </r>
  <r>
    <n v="2024"/>
    <x v="2"/>
    <x v="7"/>
    <x v="30"/>
    <x v="150"/>
    <s v="沖壓類"/>
    <n v="15"/>
    <n v="24993"/>
  </r>
  <r>
    <n v="2024"/>
    <x v="2"/>
    <x v="7"/>
    <x v="30"/>
    <x v="150"/>
    <s v="電鍍類"/>
    <n v="30"/>
    <n v="44628"/>
  </r>
  <r>
    <n v="2024"/>
    <x v="2"/>
    <x v="7"/>
    <x v="30"/>
    <x v="151"/>
    <s v="外購類"/>
    <n v="182"/>
    <n v="447765.5"/>
  </r>
  <r>
    <n v="2024"/>
    <x v="2"/>
    <x v="7"/>
    <x v="30"/>
    <x v="151"/>
    <s v="沖壓類"/>
    <n v="13"/>
    <n v="16816"/>
  </r>
  <r>
    <n v="2024"/>
    <x v="2"/>
    <x v="7"/>
    <x v="30"/>
    <x v="151"/>
    <s v="電鍍類"/>
    <n v="72"/>
    <n v="54939"/>
  </r>
  <r>
    <n v="2024"/>
    <x v="2"/>
    <x v="7"/>
    <x v="30"/>
    <x v="152"/>
    <s v="外購類"/>
    <n v="206"/>
    <n v="650314"/>
  </r>
  <r>
    <n v="2024"/>
    <x v="2"/>
    <x v="7"/>
    <x v="30"/>
    <x v="152"/>
    <s v="沖壓類"/>
    <n v="34"/>
    <n v="17397"/>
  </r>
  <r>
    <n v="2024"/>
    <x v="2"/>
    <x v="7"/>
    <x v="30"/>
    <x v="152"/>
    <s v="電鍍類"/>
    <n v="87"/>
    <n v="83945"/>
  </r>
  <r>
    <n v="2024"/>
    <x v="2"/>
    <x v="7"/>
    <x v="30"/>
    <x v="153"/>
    <s v="外購類"/>
    <n v="292"/>
    <n v="1069943"/>
  </r>
  <r>
    <n v="2024"/>
    <x v="2"/>
    <x v="7"/>
    <x v="30"/>
    <x v="153"/>
    <s v="沖壓類"/>
    <n v="28"/>
    <n v="36532"/>
  </r>
  <r>
    <n v="2024"/>
    <x v="2"/>
    <x v="7"/>
    <x v="30"/>
    <x v="153"/>
    <s v="電鍍類"/>
    <n v="96"/>
    <n v="49011"/>
  </r>
  <r>
    <n v="2024"/>
    <x v="2"/>
    <x v="7"/>
    <x v="30"/>
    <x v="154"/>
    <s v="外購類"/>
    <n v="298"/>
    <n v="3291146"/>
  </r>
  <r>
    <n v="2024"/>
    <x v="2"/>
    <x v="7"/>
    <x v="30"/>
    <x v="154"/>
    <s v="沖壓類"/>
    <n v="58"/>
    <n v="18602"/>
  </r>
  <r>
    <n v="2024"/>
    <x v="2"/>
    <x v="7"/>
    <x v="30"/>
    <x v="154"/>
    <s v="電鍍類"/>
    <n v="126"/>
    <n v="96840"/>
  </r>
  <r>
    <n v="2024"/>
    <x v="2"/>
    <x v="7"/>
    <x v="31"/>
    <x v="155"/>
    <s v="外購類"/>
    <n v="109"/>
    <n v="356456"/>
  </r>
  <r>
    <n v="2024"/>
    <x v="2"/>
    <x v="7"/>
    <x v="31"/>
    <x v="155"/>
    <s v="沖壓類"/>
    <n v="19"/>
    <n v="27554"/>
  </r>
  <r>
    <n v="2024"/>
    <x v="2"/>
    <x v="7"/>
    <x v="31"/>
    <x v="155"/>
    <s v="電鍍類"/>
    <n v="62"/>
    <n v="18453"/>
  </r>
  <r>
    <n v="2024"/>
    <x v="2"/>
    <x v="7"/>
    <x v="31"/>
    <x v="156"/>
    <s v="外購類"/>
    <n v="56"/>
    <n v="704355.1"/>
  </r>
  <r>
    <n v="2024"/>
    <x v="2"/>
    <x v="7"/>
    <x v="31"/>
    <x v="156"/>
    <s v="沖壓類"/>
    <n v="19"/>
    <n v="39324"/>
  </r>
  <r>
    <n v="2024"/>
    <x v="2"/>
    <x v="7"/>
    <x v="31"/>
    <x v="156"/>
    <s v="電鍍類"/>
    <n v="40"/>
    <n v="27273"/>
  </r>
  <r>
    <n v="2024"/>
    <x v="2"/>
    <x v="7"/>
    <x v="31"/>
    <x v="157"/>
    <s v="外購類"/>
    <n v="160"/>
    <n v="448550.80000000005"/>
  </r>
  <r>
    <n v="2024"/>
    <x v="2"/>
    <x v="7"/>
    <x v="31"/>
    <x v="157"/>
    <s v="沖壓類"/>
    <n v="19"/>
    <n v="27766"/>
  </r>
  <r>
    <n v="2024"/>
    <x v="2"/>
    <x v="7"/>
    <x v="31"/>
    <x v="157"/>
    <s v="電鍍類"/>
    <n v="62"/>
    <n v="83328"/>
  </r>
  <r>
    <n v="2024"/>
    <x v="2"/>
    <x v="7"/>
    <x v="31"/>
    <x v="158"/>
    <s v="外購類"/>
    <n v="226"/>
    <n v="775033"/>
  </r>
  <r>
    <n v="2024"/>
    <x v="2"/>
    <x v="7"/>
    <x v="31"/>
    <x v="158"/>
    <s v="沖壓類"/>
    <n v="19"/>
    <n v="25781"/>
  </r>
  <r>
    <n v="2024"/>
    <x v="2"/>
    <x v="7"/>
    <x v="31"/>
    <x v="158"/>
    <s v="電鍍類"/>
    <n v="86"/>
    <n v="81097"/>
  </r>
  <r>
    <n v="2024"/>
    <x v="2"/>
    <x v="7"/>
    <x v="31"/>
    <x v="159"/>
    <s v="外購類"/>
    <n v="244"/>
    <n v="597699"/>
  </r>
  <r>
    <n v="2024"/>
    <x v="2"/>
    <x v="7"/>
    <x v="31"/>
    <x v="159"/>
    <s v="沖壓類"/>
    <n v="27"/>
    <n v="23776"/>
  </r>
  <r>
    <n v="2024"/>
    <x v="2"/>
    <x v="7"/>
    <x v="31"/>
    <x v="159"/>
    <s v="電鍍類"/>
    <n v="66"/>
    <n v="69878"/>
  </r>
  <r>
    <n v="2024"/>
    <x v="2"/>
    <x v="7"/>
    <x v="31"/>
    <x v="160"/>
    <s v="外購類"/>
    <n v="192"/>
    <n v="687156"/>
  </r>
  <r>
    <n v="2024"/>
    <x v="2"/>
    <x v="7"/>
    <x v="31"/>
    <x v="160"/>
    <s v="沖壓類"/>
    <n v="74"/>
    <n v="17963"/>
  </r>
  <r>
    <n v="2024"/>
    <x v="2"/>
    <x v="7"/>
    <x v="31"/>
    <x v="160"/>
    <s v="電鍍類"/>
    <n v="69"/>
    <n v="60393"/>
  </r>
  <r>
    <n v="2024"/>
    <x v="2"/>
    <x v="7"/>
    <x v="32"/>
    <x v="161"/>
    <s v="外購類"/>
    <n v="206"/>
    <n v="3328439"/>
  </r>
  <r>
    <n v="2024"/>
    <x v="2"/>
    <x v="7"/>
    <x v="32"/>
    <x v="161"/>
    <s v="沖壓類"/>
    <n v="15"/>
    <n v="20858"/>
  </r>
  <r>
    <n v="2024"/>
    <x v="2"/>
    <x v="7"/>
    <x v="32"/>
    <x v="161"/>
    <s v="電鍍類"/>
    <n v="65"/>
    <n v="38288"/>
  </r>
  <r>
    <n v="2024"/>
    <x v="2"/>
    <x v="7"/>
    <x v="32"/>
    <x v="162"/>
    <s v="外購類"/>
    <n v="176"/>
    <n v="1033812.5"/>
  </r>
  <r>
    <n v="2024"/>
    <x v="2"/>
    <x v="7"/>
    <x v="32"/>
    <x v="162"/>
    <s v="沖壓類"/>
    <n v="16"/>
    <n v="17086"/>
  </r>
  <r>
    <n v="2024"/>
    <x v="2"/>
    <x v="7"/>
    <x v="32"/>
    <x v="162"/>
    <s v="電鍍類"/>
    <n v="15"/>
    <n v="24765"/>
  </r>
  <r>
    <n v="2024"/>
    <x v="2"/>
    <x v="7"/>
    <x v="32"/>
    <x v="163"/>
    <s v="外購類"/>
    <n v="170"/>
    <n v="294211"/>
  </r>
  <r>
    <n v="2024"/>
    <x v="2"/>
    <x v="7"/>
    <x v="32"/>
    <x v="163"/>
    <s v="沖壓類"/>
    <n v="18"/>
    <n v="15507"/>
  </r>
  <r>
    <n v="2024"/>
    <x v="2"/>
    <x v="7"/>
    <x v="32"/>
    <x v="163"/>
    <s v="電鍍類"/>
    <n v="63"/>
    <n v="77648"/>
  </r>
  <r>
    <n v="2024"/>
    <x v="2"/>
    <x v="7"/>
    <x v="32"/>
    <x v="164"/>
    <s v="外購類"/>
    <n v="179"/>
    <n v="328098.7"/>
  </r>
  <r>
    <n v="2024"/>
    <x v="2"/>
    <x v="7"/>
    <x v="32"/>
    <x v="164"/>
    <s v="沖壓類"/>
    <n v="27"/>
    <n v="39906"/>
  </r>
  <r>
    <n v="2024"/>
    <x v="2"/>
    <x v="7"/>
    <x v="32"/>
    <x v="164"/>
    <s v="電鍍類"/>
    <n v="67"/>
    <n v="81441"/>
  </r>
  <r>
    <n v="2024"/>
    <x v="2"/>
    <x v="7"/>
    <x v="32"/>
    <x v="165"/>
    <s v="外購類"/>
    <n v="224"/>
    <n v="534186"/>
  </r>
  <r>
    <n v="2024"/>
    <x v="2"/>
    <x v="7"/>
    <x v="32"/>
    <x v="165"/>
    <s v="沖壓類"/>
    <n v="96"/>
    <n v="18505"/>
  </r>
  <r>
    <n v="2024"/>
    <x v="2"/>
    <x v="7"/>
    <x v="32"/>
    <x v="165"/>
    <s v="電鍍類"/>
    <n v="35"/>
    <n v="26297"/>
  </r>
  <r>
    <n v="2024"/>
    <x v="2"/>
    <x v="7"/>
    <x v="32"/>
    <x v="166"/>
    <s v="外購類"/>
    <n v="116"/>
    <n v="204224.6"/>
  </r>
  <r>
    <n v="2024"/>
    <x v="2"/>
    <x v="7"/>
    <x v="32"/>
    <x v="166"/>
    <s v="沖壓類"/>
    <n v="25"/>
    <n v="22757"/>
  </r>
  <r>
    <n v="2024"/>
    <x v="2"/>
    <x v="7"/>
    <x v="32"/>
    <x v="166"/>
    <s v="電鍍類"/>
    <n v="62"/>
    <n v="90843"/>
  </r>
  <r>
    <n v="2024"/>
    <x v="2"/>
    <x v="7"/>
    <x v="33"/>
    <x v="167"/>
    <s v="外購類"/>
    <n v="137"/>
    <n v="2793101"/>
  </r>
  <r>
    <n v="2024"/>
    <x v="2"/>
    <x v="7"/>
    <x v="33"/>
    <x v="167"/>
    <s v="沖壓類"/>
    <n v="4"/>
    <n v="913"/>
  </r>
  <r>
    <n v="2024"/>
    <x v="2"/>
    <x v="7"/>
    <x v="33"/>
    <x v="167"/>
    <s v="電鍍類"/>
    <n v="33"/>
    <n v="60128"/>
  </r>
  <r>
    <n v="2024"/>
    <x v="2"/>
    <x v="8"/>
    <x v="33"/>
    <x v="168"/>
    <s v="外購類"/>
    <n v="154"/>
    <n v="567388"/>
  </r>
  <r>
    <n v="2024"/>
    <x v="2"/>
    <x v="8"/>
    <x v="33"/>
    <x v="168"/>
    <s v="沖壓類"/>
    <n v="21"/>
    <n v="24100"/>
  </r>
  <r>
    <n v="2024"/>
    <x v="2"/>
    <x v="8"/>
    <x v="33"/>
    <x v="168"/>
    <s v="電鍍類"/>
    <n v="68"/>
    <n v="77941"/>
  </r>
  <r>
    <n v="2024"/>
    <x v="2"/>
    <x v="8"/>
    <x v="33"/>
    <x v="169"/>
    <s v="外購類"/>
    <n v="210"/>
    <n v="486250"/>
  </r>
  <r>
    <n v="2024"/>
    <x v="2"/>
    <x v="8"/>
    <x v="33"/>
    <x v="169"/>
    <s v="沖壓類"/>
    <n v="21"/>
    <n v="25154"/>
  </r>
  <r>
    <n v="2024"/>
    <x v="2"/>
    <x v="8"/>
    <x v="33"/>
    <x v="169"/>
    <s v="電鍍類"/>
    <n v="64"/>
    <n v="37334"/>
  </r>
  <r>
    <n v="2024"/>
    <x v="2"/>
    <x v="8"/>
    <x v="33"/>
    <x v="170"/>
    <s v="外購類"/>
    <n v="209"/>
    <n v="677934"/>
  </r>
  <r>
    <n v="2024"/>
    <x v="2"/>
    <x v="8"/>
    <x v="33"/>
    <x v="170"/>
    <s v="沖壓類"/>
    <n v="18"/>
    <n v="19255"/>
  </r>
  <r>
    <n v="2024"/>
    <x v="2"/>
    <x v="8"/>
    <x v="33"/>
    <x v="170"/>
    <s v="電鍍類"/>
    <n v="76"/>
    <n v="134357"/>
  </r>
  <r>
    <n v="2024"/>
    <x v="2"/>
    <x v="8"/>
    <x v="33"/>
    <x v="171"/>
    <s v="外購類"/>
    <n v="179"/>
    <n v="572581"/>
  </r>
  <r>
    <n v="2024"/>
    <x v="2"/>
    <x v="8"/>
    <x v="33"/>
    <x v="171"/>
    <s v="沖壓類"/>
    <n v="21"/>
    <n v="17383"/>
  </r>
  <r>
    <n v="2024"/>
    <x v="2"/>
    <x v="8"/>
    <x v="33"/>
    <x v="171"/>
    <s v="電鍍類"/>
    <n v="51"/>
    <n v="46657"/>
  </r>
  <r>
    <n v="2024"/>
    <x v="2"/>
    <x v="8"/>
    <x v="33"/>
    <x v="172"/>
    <s v="外購類"/>
    <n v="110"/>
    <n v="149097"/>
  </r>
  <r>
    <n v="2024"/>
    <x v="2"/>
    <x v="8"/>
    <x v="33"/>
    <x v="172"/>
    <s v="沖壓類"/>
    <n v="84"/>
    <n v="24747"/>
  </r>
  <r>
    <n v="2024"/>
    <x v="2"/>
    <x v="8"/>
    <x v="33"/>
    <x v="172"/>
    <s v="電鍍類"/>
    <n v="73"/>
    <n v="63693"/>
  </r>
  <r>
    <n v="2024"/>
    <x v="2"/>
    <x v="8"/>
    <x v="34"/>
    <x v="173"/>
    <s v="外購類"/>
    <n v="225"/>
    <n v="3558397"/>
  </r>
  <r>
    <n v="2024"/>
    <x v="2"/>
    <x v="8"/>
    <x v="34"/>
    <x v="173"/>
    <s v="沖壓類"/>
    <n v="18"/>
    <n v="32357"/>
  </r>
  <r>
    <n v="2024"/>
    <x v="2"/>
    <x v="8"/>
    <x v="34"/>
    <x v="173"/>
    <s v="電鍍類"/>
    <n v="72"/>
    <n v="92288"/>
  </r>
  <r>
    <n v="2024"/>
    <x v="2"/>
    <x v="8"/>
    <x v="34"/>
    <x v="174"/>
    <s v="外購類"/>
    <n v="77"/>
    <n v="196900.59999999998"/>
  </r>
  <r>
    <n v="2024"/>
    <x v="2"/>
    <x v="8"/>
    <x v="34"/>
    <x v="174"/>
    <s v="沖壓類"/>
    <n v="20"/>
    <n v="33734"/>
  </r>
  <r>
    <n v="2024"/>
    <x v="2"/>
    <x v="8"/>
    <x v="34"/>
    <x v="174"/>
    <s v="電鍍類"/>
    <n v="41"/>
    <n v="55806"/>
  </r>
  <r>
    <n v="2024"/>
    <x v="2"/>
    <x v="8"/>
    <x v="34"/>
    <x v="175"/>
    <s v="外購類"/>
    <n v="211"/>
    <n v="868607"/>
  </r>
  <r>
    <n v="2024"/>
    <x v="2"/>
    <x v="8"/>
    <x v="34"/>
    <x v="175"/>
    <s v="沖壓類"/>
    <n v="26"/>
    <n v="34066"/>
  </r>
  <r>
    <n v="2024"/>
    <x v="2"/>
    <x v="8"/>
    <x v="34"/>
    <x v="175"/>
    <s v="電鍍類"/>
    <n v="41"/>
    <n v="54450"/>
  </r>
  <r>
    <n v="2024"/>
    <x v="2"/>
    <x v="8"/>
    <x v="34"/>
    <x v="176"/>
    <s v="外購類"/>
    <n v="161"/>
    <n v="747111"/>
  </r>
  <r>
    <n v="2024"/>
    <x v="2"/>
    <x v="8"/>
    <x v="34"/>
    <x v="176"/>
    <s v="沖壓類"/>
    <n v="19"/>
    <n v="17086"/>
  </r>
  <r>
    <n v="2024"/>
    <x v="2"/>
    <x v="8"/>
    <x v="34"/>
    <x v="176"/>
    <s v="電鍍類"/>
    <n v="77"/>
    <n v="81427"/>
  </r>
  <r>
    <n v="2024"/>
    <x v="2"/>
    <x v="8"/>
    <x v="34"/>
    <x v="177"/>
    <s v="外購類"/>
    <n v="172"/>
    <n v="617000.69999999995"/>
  </r>
  <r>
    <n v="2024"/>
    <x v="2"/>
    <x v="8"/>
    <x v="34"/>
    <x v="177"/>
    <s v="沖壓類"/>
    <n v="22"/>
    <n v="22994"/>
  </r>
  <r>
    <n v="2024"/>
    <x v="2"/>
    <x v="8"/>
    <x v="34"/>
    <x v="177"/>
    <s v="電鍍類"/>
    <n v="52"/>
    <n v="30114"/>
  </r>
  <r>
    <n v="2024"/>
    <x v="2"/>
    <x v="8"/>
    <x v="34"/>
    <x v="178"/>
    <s v="外購類"/>
    <n v="236"/>
    <n v="857305"/>
  </r>
  <r>
    <n v="2024"/>
    <x v="2"/>
    <x v="8"/>
    <x v="34"/>
    <x v="178"/>
    <s v="沖壓類"/>
    <n v="95"/>
    <n v="32872"/>
  </r>
  <r>
    <n v="2024"/>
    <x v="2"/>
    <x v="8"/>
    <x v="34"/>
    <x v="178"/>
    <s v="電鍍類"/>
    <n v="81"/>
    <n v="120764"/>
  </r>
  <r>
    <n v="2024"/>
    <x v="2"/>
    <x v="8"/>
    <x v="35"/>
    <x v="179"/>
    <s v="外購類"/>
    <n v="218"/>
    <n v="1684450"/>
  </r>
  <r>
    <n v="2024"/>
    <x v="2"/>
    <x v="8"/>
    <x v="35"/>
    <x v="179"/>
    <s v="沖壓類"/>
    <n v="13"/>
    <n v="21819"/>
  </r>
  <r>
    <n v="2024"/>
    <x v="2"/>
    <x v="8"/>
    <x v="35"/>
    <x v="179"/>
    <s v="電鍍類"/>
    <n v="66"/>
    <n v="83450"/>
  </r>
  <r>
    <n v="2024"/>
    <x v="2"/>
    <x v="8"/>
    <x v="35"/>
    <x v="180"/>
    <s v="外購類"/>
    <n v="78"/>
    <n v="129580.2"/>
  </r>
  <r>
    <n v="2024"/>
    <x v="2"/>
    <x v="8"/>
    <x v="35"/>
    <x v="180"/>
    <s v="沖壓類"/>
    <n v="11"/>
    <n v="14154"/>
  </r>
  <r>
    <n v="2024"/>
    <x v="2"/>
    <x v="8"/>
    <x v="35"/>
    <x v="180"/>
    <s v="電鍍類"/>
    <n v="48"/>
    <n v="31552"/>
  </r>
  <r>
    <n v="2024"/>
    <x v="2"/>
    <x v="8"/>
    <x v="35"/>
    <x v="181"/>
    <s v="外購類"/>
    <n v="107"/>
    <n v="840473"/>
  </r>
  <r>
    <n v="2024"/>
    <x v="2"/>
    <x v="8"/>
    <x v="35"/>
    <x v="181"/>
    <s v="沖壓類"/>
    <n v="8"/>
    <n v="10959"/>
  </r>
  <r>
    <n v="2024"/>
    <x v="2"/>
    <x v="8"/>
    <x v="35"/>
    <x v="181"/>
    <s v="電鍍類"/>
    <n v="30"/>
    <n v="42136"/>
  </r>
  <r>
    <n v="2024"/>
    <x v="2"/>
    <x v="8"/>
    <x v="35"/>
    <x v="182"/>
    <s v="外購類"/>
    <n v="221"/>
    <n v="799601"/>
  </r>
  <r>
    <n v="2024"/>
    <x v="2"/>
    <x v="8"/>
    <x v="35"/>
    <x v="182"/>
    <s v="沖壓類"/>
    <n v="10"/>
    <n v="24157"/>
  </r>
  <r>
    <n v="2024"/>
    <x v="2"/>
    <x v="8"/>
    <x v="35"/>
    <x v="182"/>
    <s v="電鍍類"/>
    <n v="70"/>
    <n v="78038"/>
  </r>
  <r>
    <n v="2024"/>
    <x v="2"/>
    <x v="8"/>
    <x v="35"/>
    <x v="183"/>
    <s v="外購類"/>
    <n v="217"/>
    <n v="881654"/>
  </r>
  <r>
    <n v="2024"/>
    <x v="2"/>
    <x v="8"/>
    <x v="35"/>
    <x v="183"/>
    <s v="沖壓類"/>
    <n v="35"/>
    <n v="28827"/>
  </r>
  <r>
    <n v="2024"/>
    <x v="2"/>
    <x v="8"/>
    <x v="35"/>
    <x v="183"/>
    <s v="電鍍類"/>
    <n v="70"/>
    <n v="46194"/>
  </r>
  <r>
    <n v="2024"/>
    <x v="2"/>
    <x v="8"/>
    <x v="36"/>
    <x v="184"/>
    <s v="外購類"/>
    <n v="168"/>
    <n v="380194"/>
  </r>
  <r>
    <n v="2024"/>
    <x v="2"/>
    <x v="8"/>
    <x v="36"/>
    <x v="184"/>
    <s v="沖壓類"/>
    <n v="71"/>
    <n v="38149"/>
  </r>
  <r>
    <n v="2024"/>
    <x v="2"/>
    <x v="8"/>
    <x v="36"/>
    <x v="184"/>
    <s v="電鍍類"/>
    <n v="138"/>
    <n v="86565"/>
  </r>
  <r>
    <n v="2024"/>
    <x v="2"/>
    <x v="8"/>
    <x v="36"/>
    <x v="185"/>
    <s v="外購類"/>
    <n v="154"/>
    <n v="863640"/>
  </r>
  <r>
    <n v="2024"/>
    <x v="2"/>
    <x v="8"/>
    <x v="36"/>
    <x v="185"/>
    <s v="沖壓類"/>
    <n v="26"/>
    <n v="40496"/>
  </r>
  <r>
    <n v="2024"/>
    <x v="2"/>
    <x v="8"/>
    <x v="36"/>
    <x v="185"/>
    <s v="電鍍類"/>
    <n v="61"/>
    <n v="35497"/>
  </r>
  <r>
    <n v="2024"/>
    <x v="2"/>
    <x v="8"/>
    <x v="36"/>
    <x v="186"/>
    <s v="外購類"/>
    <n v="253"/>
    <n v="1000065"/>
  </r>
  <r>
    <n v="2024"/>
    <x v="2"/>
    <x v="8"/>
    <x v="36"/>
    <x v="186"/>
    <s v="沖壓類"/>
    <n v="18"/>
    <n v="27000"/>
  </r>
  <r>
    <n v="2024"/>
    <x v="2"/>
    <x v="8"/>
    <x v="36"/>
    <x v="186"/>
    <s v="電鍍類"/>
    <n v="64"/>
    <n v="80058"/>
  </r>
  <r>
    <n v="2024"/>
    <x v="2"/>
    <x v="8"/>
    <x v="36"/>
    <x v="187"/>
    <s v="外購類"/>
    <n v="249"/>
    <n v="2728455"/>
  </r>
  <r>
    <n v="2024"/>
    <x v="2"/>
    <x v="8"/>
    <x v="36"/>
    <x v="187"/>
    <s v="沖壓類"/>
    <n v="20"/>
    <n v="52550"/>
  </r>
  <r>
    <n v="2024"/>
    <x v="2"/>
    <x v="8"/>
    <x v="36"/>
    <x v="187"/>
    <s v="電鍍類"/>
    <n v="74"/>
    <n v="119213"/>
  </r>
  <r>
    <n v="2024"/>
    <x v="2"/>
    <x v="8"/>
    <x v="36"/>
    <x v="188"/>
    <s v="外購類"/>
    <n v="208"/>
    <n v="648644.19999999995"/>
  </r>
  <r>
    <n v="2024"/>
    <x v="2"/>
    <x v="8"/>
    <x v="36"/>
    <x v="188"/>
    <s v="沖壓類"/>
    <n v="24"/>
    <n v="31806"/>
  </r>
  <r>
    <n v="2024"/>
    <x v="2"/>
    <x v="8"/>
    <x v="36"/>
    <x v="188"/>
    <s v="電鍍類"/>
    <n v="61"/>
    <n v="70273"/>
  </r>
  <r>
    <n v="2024"/>
    <x v="2"/>
    <x v="8"/>
    <x v="36"/>
    <x v="189"/>
    <s v="外購類"/>
    <n v="177"/>
    <n v="416786"/>
  </r>
  <r>
    <n v="2024"/>
    <x v="2"/>
    <x v="8"/>
    <x v="36"/>
    <x v="189"/>
    <s v="沖壓類"/>
    <n v="77"/>
    <n v="28318"/>
  </r>
  <r>
    <n v="2024"/>
    <x v="2"/>
    <x v="8"/>
    <x v="36"/>
    <x v="189"/>
    <s v="電鍍類"/>
    <n v="146"/>
    <n v="105219"/>
  </r>
  <r>
    <n v="2024"/>
    <x v="2"/>
    <x v="8"/>
    <x v="37"/>
    <x v="190"/>
    <s v="外購類"/>
    <n v="11"/>
    <n v="25915"/>
  </r>
  <r>
    <n v="2024"/>
    <x v="2"/>
    <x v="8"/>
    <x v="37"/>
    <x v="190"/>
    <s v="沖壓類"/>
    <n v="5"/>
    <n v="2963"/>
  </r>
  <r>
    <n v="2024"/>
    <x v="2"/>
    <x v="8"/>
    <x v="37"/>
    <x v="190"/>
    <s v="電鍍類"/>
    <n v="32"/>
    <n v="26973"/>
  </r>
  <r>
    <n v="2024"/>
    <x v="3"/>
    <x v="9"/>
    <x v="37"/>
    <x v="191"/>
    <s v="外購類"/>
    <n v="56"/>
    <n v="117089"/>
  </r>
  <r>
    <n v="2024"/>
    <x v="3"/>
    <x v="9"/>
    <x v="37"/>
    <x v="191"/>
    <s v="沖壓類"/>
    <n v="5"/>
    <n v="4634"/>
  </r>
  <r>
    <n v="2024"/>
    <x v="3"/>
    <x v="9"/>
    <x v="37"/>
    <x v="191"/>
    <s v="電鍍類"/>
    <n v="38"/>
    <n v="27097"/>
  </r>
  <r>
    <n v="2024"/>
    <x v="3"/>
    <x v="9"/>
    <x v="38"/>
    <x v="192"/>
    <s v="外購類"/>
    <n v="20"/>
    <n v="49884"/>
  </r>
  <r>
    <n v="2024"/>
    <x v="3"/>
    <x v="9"/>
    <x v="38"/>
    <x v="192"/>
    <s v="沖壓類"/>
    <n v="13"/>
    <n v="14330"/>
  </r>
  <r>
    <n v="2024"/>
    <x v="3"/>
    <x v="9"/>
    <x v="38"/>
    <x v="192"/>
    <s v="電鍍類"/>
    <n v="47"/>
    <n v="176050"/>
  </r>
  <r>
    <n v="2024"/>
    <x v="3"/>
    <x v="9"/>
    <x v="38"/>
    <x v="193"/>
    <s v="外購類"/>
    <n v="96"/>
    <n v="743158"/>
  </r>
  <r>
    <n v="2024"/>
    <x v="3"/>
    <x v="9"/>
    <x v="38"/>
    <x v="193"/>
    <s v="沖壓類"/>
    <n v="9"/>
    <n v="7543"/>
  </r>
  <r>
    <n v="2024"/>
    <x v="3"/>
    <x v="9"/>
    <x v="38"/>
    <x v="193"/>
    <s v="電鍍類"/>
    <n v="30"/>
    <n v="33254"/>
  </r>
  <r>
    <n v="2024"/>
    <x v="3"/>
    <x v="9"/>
    <x v="38"/>
    <x v="194"/>
    <s v="外購類"/>
    <n v="89"/>
    <n v="627179"/>
  </r>
  <r>
    <n v="2024"/>
    <x v="3"/>
    <x v="9"/>
    <x v="38"/>
    <x v="194"/>
    <s v="沖壓類"/>
    <n v="21"/>
    <n v="17307"/>
  </r>
  <r>
    <n v="2024"/>
    <x v="3"/>
    <x v="9"/>
    <x v="38"/>
    <x v="194"/>
    <s v="電鍍類"/>
    <n v="79"/>
    <n v="158229"/>
  </r>
  <r>
    <n v="2024"/>
    <x v="3"/>
    <x v="9"/>
    <x v="38"/>
    <x v="195"/>
    <s v="外購類"/>
    <n v="298"/>
    <n v="1803023"/>
  </r>
  <r>
    <n v="2024"/>
    <x v="3"/>
    <x v="9"/>
    <x v="38"/>
    <x v="195"/>
    <s v="沖壓類"/>
    <n v="16"/>
    <n v="9739"/>
  </r>
  <r>
    <n v="2024"/>
    <x v="3"/>
    <x v="9"/>
    <x v="38"/>
    <x v="195"/>
    <s v="電鍍類"/>
    <n v="91"/>
    <n v="30404"/>
  </r>
  <r>
    <n v="2024"/>
    <x v="3"/>
    <x v="9"/>
    <x v="38"/>
    <x v="196"/>
    <s v="外購類"/>
    <n v="205"/>
    <n v="984661"/>
  </r>
  <r>
    <n v="2024"/>
    <x v="3"/>
    <x v="9"/>
    <x v="38"/>
    <x v="196"/>
    <s v="沖壓類"/>
    <n v="23"/>
    <n v="22127"/>
  </r>
  <r>
    <n v="2024"/>
    <x v="3"/>
    <x v="9"/>
    <x v="38"/>
    <x v="196"/>
    <s v="電鍍類"/>
    <n v="73"/>
    <n v="78119"/>
  </r>
  <r>
    <n v="2024"/>
    <x v="3"/>
    <x v="9"/>
    <x v="38"/>
    <x v="197"/>
    <s v="外購類"/>
    <n v="220"/>
    <n v="243842"/>
  </r>
  <r>
    <n v="2024"/>
    <x v="3"/>
    <x v="9"/>
    <x v="38"/>
    <x v="197"/>
    <s v="沖壓類"/>
    <n v="95"/>
    <n v="68408"/>
  </r>
  <r>
    <n v="2024"/>
    <x v="3"/>
    <x v="9"/>
    <x v="38"/>
    <x v="197"/>
    <s v="電鍍類"/>
    <n v="73"/>
    <n v="116679"/>
  </r>
  <r>
    <n v="2024"/>
    <x v="3"/>
    <x v="9"/>
    <x v="39"/>
    <x v="198"/>
    <s v="外購類"/>
    <n v="229"/>
    <n v="3412670"/>
  </r>
  <r>
    <n v="2024"/>
    <x v="3"/>
    <x v="9"/>
    <x v="39"/>
    <x v="198"/>
    <s v="沖壓類"/>
    <n v="22"/>
    <n v="22969"/>
  </r>
  <r>
    <n v="2024"/>
    <x v="3"/>
    <x v="9"/>
    <x v="39"/>
    <x v="198"/>
    <s v="電鍍類"/>
    <n v="73"/>
    <n v="87253"/>
  </r>
  <r>
    <n v="2024"/>
    <x v="3"/>
    <x v="9"/>
    <x v="39"/>
    <x v="199"/>
    <s v="外購類"/>
    <n v="146"/>
    <n v="448905"/>
  </r>
  <r>
    <n v="2024"/>
    <x v="3"/>
    <x v="9"/>
    <x v="39"/>
    <x v="199"/>
    <s v="沖壓類"/>
    <n v="4"/>
    <n v="5286"/>
  </r>
  <r>
    <n v="2024"/>
    <x v="3"/>
    <x v="9"/>
    <x v="39"/>
    <x v="199"/>
    <s v="電鍍類"/>
    <n v="32"/>
    <n v="39910"/>
  </r>
  <r>
    <n v="2024"/>
    <x v="3"/>
    <x v="9"/>
    <x v="39"/>
    <x v="200"/>
    <s v="外購類"/>
    <n v="239"/>
    <n v="350364"/>
  </r>
  <r>
    <n v="2024"/>
    <x v="3"/>
    <x v="9"/>
    <x v="39"/>
    <x v="200"/>
    <s v="沖壓類"/>
    <n v="30"/>
    <n v="38294"/>
  </r>
  <r>
    <n v="2024"/>
    <x v="3"/>
    <x v="9"/>
    <x v="39"/>
    <x v="200"/>
    <s v="電鍍類"/>
    <n v="81"/>
    <n v="120117"/>
  </r>
  <r>
    <n v="2024"/>
    <x v="3"/>
    <x v="9"/>
    <x v="39"/>
    <x v="201"/>
    <s v="外購類"/>
    <n v="230"/>
    <n v="854560"/>
  </r>
  <r>
    <n v="2024"/>
    <x v="3"/>
    <x v="9"/>
    <x v="39"/>
    <x v="201"/>
    <s v="沖壓類"/>
    <n v="42"/>
    <n v="37689"/>
  </r>
  <r>
    <n v="2024"/>
    <x v="3"/>
    <x v="9"/>
    <x v="39"/>
    <x v="201"/>
    <s v="電鍍類"/>
    <n v="55"/>
    <n v="83371"/>
  </r>
  <r>
    <n v="2024"/>
    <x v="3"/>
    <x v="9"/>
    <x v="39"/>
    <x v="202"/>
    <s v="外購類"/>
    <n v="205"/>
    <n v="401562.3"/>
  </r>
  <r>
    <n v="2024"/>
    <x v="3"/>
    <x v="9"/>
    <x v="39"/>
    <x v="202"/>
    <s v="沖壓類"/>
    <n v="24"/>
    <n v="39695"/>
  </r>
  <r>
    <n v="2024"/>
    <x v="3"/>
    <x v="9"/>
    <x v="39"/>
    <x v="202"/>
    <s v="電鍍類"/>
    <n v="78"/>
    <n v="49811"/>
  </r>
  <r>
    <n v="2024"/>
    <x v="3"/>
    <x v="9"/>
    <x v="39"/>
    <x v="203"/>
    <s v="外購類"/>
    <n v="125"/>
    <n v="499268"/>
  </r>
  <r>
    <n v="2024"/>
    <x v="3"/>
    <x v="9"/>
    <x v="39"/>
    <x v="203"/>
    <s v="沖壓類"/>
    <n v="77"/>
    <n v="36809"/>
  </r>
  <r>
    <n v="2024"/>
    <x v="3"/>
    <x v="9"/>
    <x v="39"/>
    <x v="203"/>
    <s v="電鍍類"/>
    <n v="57"/>
    <n v="83673"/>
  </r>
  <r>
    <n v="2024"/>
    <x v="3"/>
    <x v="9"/>
    <x v="40"/>
    <x v="204"/>
    <s v="外購類"/>
    <n v="277"/>
    <n v="2979354"/>
  </r>
  <r>
    <n v="2024"/>
    <x v="3"/>
    <x v="9"/>
    <x v="40"/>
    <x v="204"/>
    <s v="沖壓類"/>
    <n v="22"/>
    <n v="22571"/>
  </r>
  <r>
    <n v="2024"/>
    <x v="3"/>
    <x v="9"/>
    <x v="40"/>
    <x v="204"/>
    <s v="電鍍類"/>
    <n v="58"/>
    <n v="56131"/>
  </r>
  <r>
    <n v="2024"/>
    <x v="3"/>
    <x v="9"/>
    <x v="40"/>
    <x v="205"/>
    <s v="外購類"/>
    <n v="91"/>
    <n v="181066"/>
  </r>
  <r>
    <n v="2024"/>
    <x v="3"/>
    <x v="9"/>
    <x v="40"/>
    <x v="205"/>
    <s v="沖壓類"/>
    <n v="28"/>
    <n v="36268"/>
  </r>
  <r>
    <n v="2024"/>
    <x v="3"/>
    <x v="9"/>
    <x v="40"/>
    <x v="205"/>
    <s v="電鍍類"/>
    <n v="34"/>
    <n v="73830"/>
  </r>
  <r>
    <n v="2024"/>
    <x v="3"/>
    <x v="9"/>
    <x v="40"/>
    <x v="206"/>
    <s v="外購類"/>
    <n v="255"/>
    <n v="465986"/>
  </r>
  <r>
    <n v="2024"/>
    <x v="3"/>
    <x v="9"/>
    <x v="40"/>
    <x v="206"/>
    <s v="沖壓類"/>
    <n v="24"/>
    <n v="22764"/>
  </r>
  <r>
    <n v="2024"/>
    <x v="3"/>
    <x v="9"/>
    <x v="40"/>
    <x v="206"/>
    <s v="電鍍類"/>
    <n v="71"/>
    <n v="36165"/>
  </r>
  <r>
    <n v="2024"/>
    <x v="3"/>
    <x v="9"/>
    <x v="40"/>
    <x v="207"/>
    <s v="外購類"/>
    <n v="165"/>
    <n v="530233"/>
  </r>
  <r>
    <n v="2024"/>
    <x v="3"/>
    <x v="9"/>
    <x v="40"/>
    <x v="207"/>
    <s v="沖壓類"/>
    <n v="18"/>
    <n v="33962"/>
  </r>
  <r>
    <n v="2024"/>
    <x v="3"/>
    <x v="9"/>
    <x v="40"/>
    <x v="207"/>
    <s v="電鍍類"/>
    <n v="67"/>
    <n v="176649"/>
  </r>
  <r>
    <n v="2024"/>
    <x v="3"/>
    <x v="9"/>
    <x v="40"/>
    <x v="208"/>
    <s v="外購類"/>
    <n v="258"/>
    <n v="1044225"/>
  </r>
  <r>
    <n v="2024"/>
    <x v="3"/>
    <x v="9"/>
    <x v="40"/>
    <x v="208"/>
    <s v="沖壓類"/>
    <n v="26"/>
    <n v="49421"/>
  </r>
  <r>
    <n v="2024"/>
    <x v="3"/>
    <x v="9"/>
    <x v="40"/>
    <x v="208"/>
    <s v="電鍍類"/>
    <n v="58"/>
    <n v="51379"/>
  </r>
  <r>
    <n v="2024"/>
    <x v="3"/>
    <x v="9"/>
    <x v="40"/>
    <x v="209"/>
    <s v="外購類"/>
    <n v="119"/>
    <n v="845004"/>
  </r>
  <r>
    <n v="2024"/>
    <x v="3"/>
    <x v="9"/>
    <x v="40"/>
    <x v="209"/>
    <s v="沖壓類"/>
    <n v="72"/>
    <n v="22493"/>
  </r>
  <r>
    <n v="2024"/>
    <x v="3"/>
    <x v="9"/>
    <x v="40"/>
    <x v="209"/>
    <s v="電鍍類"/>
    <n v="142"/>
    <n v="158940"/>
  </r>
  <r>
    <n v="2024"/>
    <x v="3"/>
    <x v="9"/>
    <x v="41"/>
    <x v="210"/>
    <s v="外購類"/>
    <n v="159"/>
    <n v="3051439"/>
  </r>
  <r>
    <n v="2024"/>
    <x v="3"/>
    <x v="9"/>
    <x v="41"/>
    <x v="210"/>
    <s v="沖壓類"/>
    <n v="17"/>
    <n v="10456"/>
  </r>
  <r>
    <n v="2024"/>
    <x v="3"/>
    <x v="9"/>
    <x v="41"/>
    <x v="210"/>
    <s v="電鍍類"/>
    <n v="51"/>
    <n v="74366"/>
  </r>
  <r>
    <n v="2024"/>
    <x v="3"/>
    <x v="9"/>
    <x v="41"/>
    <x v="211"/>
    <s v="外購類"/>
    <n v="257"/>
    <n v="644983.5"/>
  </r>
  <r>
    <n v="2024"/>
    <x v="3"/>
    <x v="9"/>
    <x v="41"/>
    <x v="211"/>
    <s v="沖壓類"/>
    <n v="22"/>
    <n v="26645"/>
  </r>
  <r>
    <n v="2024"/>
    <x v="3"/>
    <x v="9"/>
    <x v="41"/>
    <x v="211"/>
    <s v="電鍍類"/>
    <n v="38"/>
    <n v="53321"/>
  </r>
  <r>
    <n v="2024"/>
    <x v="3"/>
    <x v="9"/>
    <x v="41"/>
    <x v="212"/>
    <s v="外購類"/>
    <n v="191"/>
    <n v="434698"/>
  </r>
  <r>
    <n v="2024"/>
    <x v="3"/>
    <x v="9"/>
    <x v="41"/>
    <x v="212"/>
    <s v="沖壓類"/>
    <n v="18"/>
    <n v="23912"/>
  </r>
  <r>
    <n v="2024"/>
    <x v="3"/>
    <x v="9"/>
    <x v="41"/>
    <x v="212"/>
    <s v="電鍍類"/>
    <n v="60"/>
    <n v="77912"/>
  </r>
  <r>
    <n v="2024"/>
    <x v="3"/>
    <x v="9"/>
    <x v="41"/>
    <x v="213"/>
    <s v="外購類"/>
    <n v="207"/>
    <n v="1157344"/>
  </r>
  <r>
    <n v="2024"/>
    <x v="3"/>
    <x v="9"/>
    <x v="41"/>
    <x v="213"/>
    <s v="沖壓類"/>
    <n v="21"/>
    <n v="22862"/>
  </r>
  <r>
    <n v="2024"/>
    <x v="3"/>
    <x v="9"/>
    <x v="41"/>
    <x v="213"/>
    <s v="電鍍類"/>
    <n v="76"/>
    <n v="205594"/>
  </r>
  <r>
    <n v="2024"/>
    <x v="3"/>
    <x v="9"/>
    <x v="41"/>
    <x v="214"/>
    <s v="外購類"/>
    <n v="143"/>
    <n v="597851"/>
  </r>
  <r>
    <n v="2024"/>
    <x v="3"/>
    <x v="9"/>
    <x v="41"/>
    <x v="214"/>
    <s v="沖壓類"/>
    <n v="30"/>
    <n v="50863"/>
  </r>
  <r>
    <n v="2024"/>
    <x v="3"/>
    <x v="9"/>
    <x v="41"/>
    <x v="214"/>
    <s v="電鍍類"/>
    <n v="78"/>
    <n v="135802"/>
  </r>
  <r>
    <n v="2024"/>
    <x v="3"/>
    <x v="10"/>
    <x v="41"/>
    <x v="215"/>
    <s v="外購類"/>
    <n v="169"/>
    <n v="503740"/>
  </r>
  <r>
    <n v="2024"/>
    <x v="3"/>
    <x v="10"/>
    <x v="41"/>
    <x v="215"/>
    <s v="沖壓類"/>
    <n v="28"/>
    <n v="58277"/>
  </r>
  <r>
    <n v="2024"/>
    <x v="3"/>
    <x v="10"/>
    <x v="41"/>
    <x v="215"/>
    <s v="電鍍類"/>
    <n v="43"/>
    <n v="43819"/>
  </r>
  <r>
    <n v="2024"/>
    <x v="3"/>
    <x v="10"/>
    <x v="42"/>
    <x v="216"/>
    <s v="外購類"/>
    <n v="269"/>
    <n v="3568993"/>
  </r>
  <r>
    <n v="2024"/>
    <x v="3"/>
    <x v="10"/>
    <x v="42"/>
    <x v="216"/>
    <s v="沖壓類"/>
    <n v="22"/>
    <n v="27170"/>
  </r>
  <r>
    <n v="2024"/>
    <x v="3"/>
    <x v="10"/>
    <x v="42"/>
    <x v="216"/>
    <s v="電鍍類"/>
    <n v="45"/>
    <n v="52126"/>
  </r>
  <r>
    <n v="2024"/>
    <x v="3"/>
    <x v="10"/>
    <x v="42"/>
    <x v="217"/>
    <s v="外購類"/>
    <n v="79"/>
    <n v="180511"/>
  </r>
  <r>
    <n v="2024"/>
    <x v="3"/>
    <x v="10"/>
    <x v="42"/>
    <x v="217"/>
    <s v="沖壓類"/>
    <n v="20"/>
    <n v="29662"/>
  </r>
  <r>
    <n v="2024"/>
    <x v="3"/>
    <x v="10"/>
    <x v="42"/>
    <x v="217"/>
    <s v="電鍍類"/>
    <n v="41"/>
    <n v="64460"/>
  </r>
  <r>
    <n v="2024"/>
    <x v="3"/>
    <x v="10"/>
    <x v="42"/>
    <x v="218"/>
    <s v="外購類"/>
    <n v="298"/>
    <n v="1087838"/>
  </r>
  <r>
    <n v="2024"/>
    <x v="3"/>
    <x v="10"/>
    <x v="42"/>
    <x v="218"/>
    <s v="沖壓類"/>
    <n v="18"/>
    <n v="24648"/>
  </r>
  <r>
    <n v="2024"/>
    <x v="3"/>
    <x v="10"/>
    <x v="42"/>
    <x v="218"/>
    <s v="電鍍類"/>
    <n v="59"/>
    <n v="93177"/>
  </r>
  <r>
    <n v="2024"/>
    <x v="3"/>
    <x v="10"/>
    <x v="42"/>
    <x v="219"/>
    <s v="外購類"/>
    <n v="217"/>
    <n v="1227879"/>
  </r>
  <r>
    <n v="2024"/>
    <x v="3"/>
    <x v="10"/>
    <x v="42"/>
    <x v="219"/>
    <s v="沖壓類"/>
    <n v="21"/>
    <n v="31804"/>
  </r>
  <r>
    <n v="2024"/>
    <x v="3"/>
    <x v="10"/>
    <x v="42"/>
    <x v="219"/>
    <s v="電鍍類"/>
    <n v="60"/>
    <n v="161793"/>
  </r>
  <r>
    <n v="2024"/>
    <x v="3"/>
    <x v="10"/>
    <x v="42"/>
    <x v="220"/>
    <s v="外購類"/>
    <n v="148"/>
    <n v="234724"/>
  </r>
  <r>
    <n v="2024"/>
    <x v="3"/>
    <x v="10"/>
    <x v="42"/>
    <x v="220"/>
    <s v="沖壓類"/>
    <n v="28"/>
    <n v="39047"/>
  </r>
  <r>
    <n v="2024"/>
    <x v="3"/>
    <x v="10"/>
    <x v="42"/>
    <x v="220"/>
    <s v="電鍍類"/>
    <n v="80"/>
    <n v="72664"/>
  </r>
  <r>
    <n v="2024"/>
    <x v="3"/>
    <x v="10"/>
    <x v="42"/>
    <x v="221"/>
    <s v="外購類"/>
    <n v="254"/>
    <n v="1020006"/>
  </r>
  <r>
    <n v="2024"/>
    <x v="3"/>
    <x v="10"/>
    <x v="42"/>
    <x v="221"/>
    <s v="沖壓類"/>
    <n v="112"/>
    <n v="46355"/>
  </r>
  <r>
    <n v="2024"/>
    <x v="3"/>
    <x v="10"/>
    <x v="42"/>
    <x v="221"/>
    <s v="電鍍類"/>
    <n v="91"/>
    <n v="93666"/>
  </r>
  <r>
    <n v="2024"/>
    <x v="3"/>
    <x v="10"/>
    <x v="43"/>
    <x v="222"/>
    <s v="外購類"/>
    <n v="217"/>
    <n v="2534381"/>
  </r>
  <r>
    <n v="2024"/>
    <x v="3"/>
    <x v="10"/>
    <x v="43"/>
    <x v="222"/>
    <s v="沖壓類"/>
    <n v="24"/>
    <n v="19681"/>
  </r>
  <r>
    <n v="2024"/>
    <x v="3"/>
    <x v="10"/>
    <x v="43"/>
    <x v="222"/>
    <s v="電鍍類"/>
    <n v="94"/>
    <n v="77562"/>
  </r>
  <r>
    <n v="2024"/>
    <x v="3"/>
    <x v="10"/>
    <x v="43"/>
    <x v="223"/>
    <s v="外購類"/>
    <n v="104"/>
    <n v="854830"/>
  </r>
  <r>
    <n v="2024"/>
    <x v="3"/>
    <x v="10"/>
    <x v="43"/>
    <x v="223"/>
    <s v="沖壓類"/>
    <n v="29"/>
    <n v="37059"/>
  </r>
  <r>
    <n v="2024"/>
    <x v="3"/>
    <x v="10"/>
    <x v="43"/>
    <x v="223"/>
    <s v="電鍍類"/>
    <n v="26"/>
    <n v="26842"/>
  </r>
  <r>
    <n v="2024"/>
    <x v="3"/>
    <x v="10"/>
    <x v="43"/>
    <x v="224"/>
    <s v="外購類"/>
    <n v="135"/>
    <n v="358754"/>
  </r>
  <r>
    <n v="2024"/>
    <x v="3"/>
    <x v="10"/>
    <x v="43"/>
    <x v="224"/>
    <s v="沖壓類"/>
    <n v="29"/>
    <n v="40229"/>
  </r>
  <r>
    <n v="2024"/>
    <x v="3"/>
    <x v="10"/>
    <x v="43"/>
    <x v="224"/>
    <s v="電鍍類"/>
    <n v="85"/>
    <n v="126967"/>
  </r>
  <r>
    <n v="2024"/>
    <x v="3"/>
    <x v="10"/>
    <x v="43"/>
    <x v="225"/>
    <s v="外購類"/>
    <n v="178"/>
    <n v="723800.2"/>
  </r>
  <r>
    <n v="2024"/>
    <x v="3"/>
    <x v="10"/>
    <x v="43"/>
    <x v="225"/>
    <s v="沖壓類"/>
    <n v="25"/>
    <n v="26814"/>
  </r>
  <r>
    <n v="2024"/>
    <x v="3"/>
    <x v="10"/>
    <x v="43"/>
    <x v="225"/>
    <s v="電鍍類"/>
    <n v="102"/>
    <n v="139738"/>
  </r>
  <r>
    <n v="2024"/>
    <x v="3"/>
    <x v="10"/>
    <x v="43"/>
    <x v="226"/>
    <s v="外購類"/>
    <n v="206"/>
    <n v="1252439"/>
  </r>
  <r>
    <n v="2024"/>
    <x v="3"/>
    <x v="10"/>
    <x v="43"/>
    <x v="226"/>
    <s v="沖壓類"/>
    <n v="25"/>
    <n v="18694"/>
  </r>
  <r>
    <n v="2024"/>
    <x v="3"/>
    <x v="10"/>
    <x v="43"/>
    <x v="226"/>
    <s v="電鍍類"/>
    <n v="61"/>
    <n v="118201"/>
  </r>
  <r>
    <n v="2024"/>
    <x v="3"/>
    <x v="10"/>
    <x v="43"/>
    <x v="227"/>
    <s v="外購類"/>
    <n v="182"/>
    <n v="307610"/>
  </r>
  <r>
    <n v="2024"/>
    <x v="3"/>
    <x v="10"/>
    <x v="43"/>
    <x v="227"/>
    <s v="沖壓類"/>
    <n v="92"/>
    <n v="19377"/>
  </r>
  <r>
    <n v="2024"/>
    <x v="3"/>
    <x v="10"/>
    <x v="43"/>
    <x v="227"/>
    <s v="電鍍類"/>
    <n v="104"/>
    <n v="69322"/>
  </r>
  <r>
    <n v="2024"/>
    <x v="3"/>
    <x v="10"/>
    <x v="44"/>
    <x v="228"/>
    <s v="外購類"/>
    <n v="181"/>
    <n v="1436640"/>
  </r>
  <r>
    <n v="2024"/>
    <x v="3"/>
    <x v="10"/>
    <x v="44"/>
    <x v="228"/>
    <s v="沖壓類"/>
    <n v="22"/>
    <n v="24747"/>
  </r>
  <r>
    <n v="2024"/>
    <x v="3"/>
    <x v="10"/>
    <x v="44"/>
    <x v="228"/>
    <s v="電鍍類"/>
    <n v="128"/>
    <n v="47183"/>
  </r>
  <r>
    <n v="2024"/>
    <x v="3"/>
    <x v="10"/>
    <x v="44"/>
    <x v="229"/>
    <s v="外購類"/>
    <n v="46"/>
    <n v="192866"/>
  </r>
  <r>
    <n v="2024"/>
    <x v="3"/>
    <x v="10"/>
    <x v="44"/>
    <x v="229"/>
    <s v="沖壓類"/>
    <n v="13"/>
    <n v="10582"/>
  </r>
  <r>
    <n v="2024"/>
    <x v="3"/>
    <x v="10"/>
    <x v="44"/>
    <x v="229"/>
    <s v="電鍍類"/>
    <n v="28"/>
    <n v="32423"/>
  </r>
  <r>
    <n v="2024"/>
    <x v="3"/>
    <x v="10"/>
    <x v="44"/>
    <x v="230"/>
    <s v="外購類"/>
    <n v="248"/>
    <n v="1904717.6"/>
  </r>
  <r>
    <n v="2024"/>
    <x v="3"/>
    <x v="10"/>
    <x v="44"/>
    <x v="230"/>
    <s v="沖壓類"/>
    <n v="29"/>
    <n v="39237"/>
  </r>
  <r>
    <n v="2024"/>
    <x v="3"/>
    <x v="10"/>
    <x v="44"/>
    <x v="230"/>
    <s v="電鍍類"/>
    <n v="55"/>
    <n v="72901"/>
  </r>
  <r>
    <n v="2024"/>
    <x v="3"/>
    <x v="10"/>
    <x v="44"/>
    <x v="231"/>
    <s v="外購類"/>
    <n v="203"/>
    <n v="1716709"/>
  </r>
  <r>
    <n v="2024"/>
    <x v="3"/>
    <x v="10"/>
    <x v="44"/>
    <x v="231"/>
    <s v="沖壓類"/>
    <n v="32"/>
    <n v="30630"/>
  </r>
  <r>
    <n v="2024"/>
    <x v="3"/>
    <x v="10"/>
    <x v="44"/>
    <x v="231"/>
    <s v="電鍍類"/>
    <n v="93"/>
    <n v="72662"/>
  </r>
  <r>
    <n v="2024"/>
    <x v="3"/>
    <x v="10"/>
    <x v="44"/>
    <x v="232"/>
    <s v="外購類"/>
    <n v="145"/>
    <n v="230161"/>
  </r>
  <r>
    <n v="2024"/>
    <x v="3"/>
    <x v="10"/>
    <x v="44"/>
    <x v="232"/>
    <s v="沖壓類"/>
    <n v="45"/>
    <n v="28010"/>
  </r>
  <r>
    <n v="2024"/>
    <x v="3"/>
    <x v="10"/>
    <x v="44"/>
    <x v="232"/>
    <s v="電鍍類"/>
    <n v="88"/>
    <n v="46543"/>
  </r>
  <r>
    <n v="2024"/>
    <x v="3"/>
    <x v="10"/>
    <x v="44"/>
    <x v="233"/>
    <s v="外購類"/>
    <n v="207"/>
    <n v="692700"/>
  </r>
  <r>
    <n v="2024"/>
    <x v="3"/>
    <x v="10"/>
    <x v="44"/>
    <x v="233"/>
    <s v="沖壓類"/>
    <n v="79"/>
    <n v="31165"/>
  </r>
  <r>
    <n v="2024"/>
    <x v="3"/>
    <x v="10"/>
    <x v="44"/>
    <x v="233"/>
    <s v="電鍍類"/>
    <n v="73"/>
    <n v="107179"/>
  </r>
  <r>
    <n v="2024"/>
    <x v="3"/>
    <x v="10"/>
    <x v="45"/>
    <x v="234"/>
    <s v="外購類"/>
    <n v="157"/>
    <n v="2762964"/>
  </r>
  <r>
    <n v="2024"/>
    <x v="3"/>
    <x v="10"/>
    <x v="45"/>
    <x v="234"/>
    <s v="沖壓類"/>
    <n v="11"/>
    <n v="6986"/>
  </r>
  <r>
    <n v="2024"/>
    <x v="3"/>
    <x v="10"/>
    <x v="45"/>
    <x v="234"/>
    <s v="電鍍類"/>
    <n v="33"/>
    <n v="41624"/>
  </r>
  <r>
    <n v="2024"/>
    <x v="3"/>
    <x v="10"/>
    <x v="45"/>
    <x v="235"/>
    <s v="外購類"/>
    <n v="92"/>
    <n v="137756"/>
  </r>
  <r>
    <n v="2024"/>
    <x v="3"/>
    <x v="10"/>
    <x v="45"/>
    <x v="235"/>
    <s v="沖壓類"/>
    <n v="29"/>
    <n v="28614"/>
  </r>
  <r>
    <n v="2024"/>
    <x v="3"/>
    <x v="10"/>
    <x v="45"/>
    <x v="235"/>
    <s v="電鍍類"/>
    <n v="40"/>
    <n v="47484"/>
  </r>
  <r>
    <n v="2024"/>
    <x v="3"/>
    <x v="10"/>
    <x v="45"/>
    <x v="236"/>
    <s v="外購類"/>
    <n v="298"/>
    <n v="1744309"/>
  </r>
  <r>
    <n v="2024"/>
    <x v="3"/>
    <x v="10"/>
    <x v="45"/>
    <x v="236"/>
    <s v="沖壓類"/>
    <n v="25"/>
    <n v="35244"/>
  </r>
  <r>
    <n v="2024"/>
    <x v="3"/>
    <x v="10"/>
    <x v="45"/>
    <x v="236"/>
    <s v="電鍍類"/>
    <n v="60"/>
    <n v="68982"/>
  </r>
  <r>
    <n v="2024"/>
    <x v="3"/>
    <x v="10"/>
    <x v="45"/>
    <x v="237"/>
    <s v="外購類"/>
    <n v="140"/>
    <n v="469150"/>
  </r>
  <r>
    <n v="2024"/>
    <x v="3"/>
    <x v="10"/>
    <x v="45"/>
    <x v="237"/>
    <s v="沖壓類"/>
    <n v="24"/>
    <n v="20834"/>
  </r>
  <r>
    <n v="2024"/>
    <x v="3"/>
    <x v="10"/>
    <x v="45"/>
    <x v="237"/>
    <s v="電鍍類"/>
    <n v="47"/>
    <n v="34338"/>
  </r>
  <r>
    <n v="2024"/>
    <x v="3"/>
    <x v="10"/>
    <x v="45"/>
    <x v="238"/>
    <s v="外購類"/>
    <n v="194"/>
    <n v="479158.7"/>
  </r>
  <r>
    <n v="2024"/>
    <x v="3"/>
    <x v="10"/>
    <x v="45"/>
    <x v="238"/>
    <s v="沖壓類"/>
    <n v="96"/>
    <n v="27911"/>
  </r>
  <r>
    <n v="2024"/>
    <x v="3"/>
    <x v="10"/>
    <x v="45"/>
    <x v="238"/>
    <s v="電鍍類"/>
    <n v="77"/>
    <n v="82706"/>
  </r>
  <r>
    <n v="2024"/>
    <x v="3"/>
    <x v="10"/>
    <x v="45"/>
    <x v="239"/>
    <s v="外購類"/>
    <n v="164"/>
    <n v="280986"/>
  </r>
  <r>
    <n v="2024"/>
    <x v="3"/>
    <x v="10"/>
    <x v="45"/>
    <x v="239"/>
    <s v="沖壓類"/>
    <n v="31"/>
    <n v="29153"/>
  </r>
  <r>
    <n v="2024"/>
    <x v="3"/>
    <x v="10"/>
    <x v="45"/>
    <x v="239"/>
    <s v="電鍍類"/>
    <n v="86"/>
    <n v="99768"/>
  </r>
  <r>
    <n v="2024"/>
    <x v="3"/>
    <x v="11"/>
    <x v="46"/>
    <x v="240"/>
    <s v="外購類"/>
    <n v="238"/>
    <n v="3265393"/>
  </r>
  <r>
    <n v="2024"/>
    <x v="3"/>
    <x v="11"/>
    <x v="46"/>
    <x v="240"/>
    <s v="沖壓類"/>
    <n v="30"/>
    <n v="30240"/>
  </r>
  <r>
    <n v="2024"/>
    <x v="3"/>
    <x v="11"/>
    <x v="46"/>
    <x v="240"/>
    <s v="電鍍類"/>
    <n v="83"/>
    <n v="121172"/>
  </r>
  <r>
    <n v="2024"/>
    <x v="3"/>
    <x v="11"/>
    <x v="46"/>
    <x v="241"/>
    <s v="外購類"/>
    <n v="193"/>
    <n v="369414.2"/>
  </r>
  <r>
    <n v="2024"/>
    <x v="3"/>
    <x v="11"/>
    <x v="46"/>
    <x v="241"/>
    <s v="沖壓類"/>
    <n v="37"/>
    <n v="30210"/>
  </r>
  <r>
    <n v="2024"/>
    <x v="3"/>
    <x v="11"/>
    <x v="46"/>
    <x v="241"/>
    <s v="電鍍類"/>
    <n v="84"/>
    <n v="107098"/>
  </r>
  <r>
    <n v="2024"/>
    <x v="3"/>
    <x v="11"/>
    <x v="46"/>
    <x v="242"/>
    <s v="外購類"/>
    <n v="124"/>
    <n v="338359"/>
  </r>
  <r>
    <n v="2024"/>
    <x v="3"/>
    <x v="11"/>
    <x v="46"/>
    <x v="242"/>
    <s v="沖壓類"/>
    <n v="19"/>
    <n v="27227"/>
  </r>
  <r>
    <n v="2024"/>
    <x v="3"/>
    <x v="11"/>
    <x v="46"/>
    <x v="242"/>
    <s v="電鍍類"/>
    <n v="46"/>
    <n v="170111"/>
  </r>
  <r>
    <n v="2024"/>
    <x v="3"/>
    <x v="11"/>
    <x v="46"/>
    <x v="243"/>
    <s v="外購類"/>
    <n v="210"/>
    <n v="435865"/>
  </r>
  <r>
    <n v="2024"/>
    <x v="3"/>
    <x v="11"/>
    <x v="46"/>
    <x v="243"/>
    <s v="沖壓類"/>
    <n v="17"/>
    <n v="22173"/>
  </r>
  <r>
    <n v="2024"/>
    <x v="3"/>
    <x v="11"/>
    <x v="46"/>
    <x v="243"/>
    <s v="電鍍類"/>
    <n v="57"/>
    <n v="53942"/>
  </r>
  <r>
    <n v="2024"/>
    <x v="3"/>
    <x v="11"/>
    <x v="46"/>
    <x v="244"/>
    <s v="外購類"/>
    <n v="223"/>
    <n v="946825"/>
  </r>
  <r>
    <n v="2024"/>
    <x v="3"/>
    <x v="11"/>
    <x v="46"/>
    <x v="244"/>
    <s v="沖壓類"/>
    <n v="107"/>
    <n v="33731"/>
  </r>
  <r>
    <n v="2024"/>
    <x v="3"/>
    <x v="11"/>
    <x v="46"/>
    <x v="244"/>
    <s v="電鍍類"/>
    <n v="59"/>
    <n v="34704"/>
  </r>
  <r>
    <n v="2024"/>
    <x v="3"/>
    <x v="11"/>
    <x v="47"/>
    <x v="245"/>
    <s v="外購類"/>
    <n v="270"/>
    <n v="5543575"/>
  </r>
  <r>
    <n v="2024"/>
    <x v="3"/>
    <x v="11"/>
    <x v="47"/>
    <x v="245"/>
    <s v="沖壓類"/>
    <n v="33"/>
    <n v="25150"/>
  </r>
  <r>
    <n v="2024"/>
    <x v="3"/>
    <x v="11"/>
    <x v="47"/>
    <x v="245"/>
    <s v="電鍍類"/>
    <n v="53"/>
    <n v="37990"/>
  </r>
  <r>
    <n v="2024"/>
    <x v="3"/>
    <x v="11"/>
    <x v="47"/>
    <x v="246"/>
    <s v="外購類"/>
    <n v="68"/>
    <n v="376959"/>
  </r>
  <r>
    <n v="2024"/>
    <x v="3"/>
    <x v="11"/>
    <x v="47"/>
    <x v="246"/>
    <s v="沖壓類"/>
    <n v="26"/>
    <n v="22442"/>
  </r>
  <r>
    <n v="2024"/>
    <x v="3"/>
    <x v="11"/>
    <x v="47"/>
    <x v="246"/>
    <s v="電鍍類"/>
    <n v="45"/>
    <n v="71103"/>
  </r>
  <r>
    <n v="2024"/>
    <x v="3"/>
    <x v="11"/>
    <x v="47"/>
    <x v="247"/>
    <s v="外購類"/>
    <n v="82"/>
    <n v="475005"/>
  </r>
  <r>
    <n v="2024"/>
    <x v="3"/>
    <x v="11"/>
    <x v="47"/>
    <x v="247"/>
    <s v="沖壓類"/>
    <n v="28"/>
    <n v="16607"/>
  </r>
  <r>
    <n v="2024"/>
    <x v="3"/>
    <x v="11"/>
    <x v="47"/>
    <x v="247"/>
    <s v="電鍍類"/>
    <n v="74"/>
    <n v="142452"/>
  </r>
  <r>
    <n v="2024"/>
    <x v="3"/>
    <x v="11"/>
    <x v="47"/>
    <x v="248"/>
    <s v="外購類"/>
    <n v="209"/>
    <n v="382157"/>
  </r>
  <r>
    <n v="2024"/>
    <x v="3"/>
    <x v="11"/>
    <x v="47"/>
    <x v="248"/>
    <s v="沖壓類"/>
    <n v="20"/>
    <n v="19141"/>
  </r>
  <r>
    <n v="2024"/>
    <x v="3"/>
    <x v="11"/>
    <x v="47"/>
    <x v="248"/>
    <s v="電鍍類"/>
    <n v="69"/>
    <n v="75246"/>
  </r>
  <r>
    <n v="2024"/>
    <x v="3"/>
    <x v="11"/>
    <x v="47"/>
    <x v="249"/>
    <s v="外購類"/>
    <n v="196"/>
    <n v="1549187"/>
  </r>
  <r>
    <n v="2024"/>
    <x v="3"/>
    <x v="11"/>
    <x v="47"/>
    <x v="249"/>
    <s v="沖壓類"/>
    <n v="25"/>
    <n v="20149"/>
  </r>
  <r>
    <n v="2024"/>
    <x v="3"/>
    <x v="11"/>
    <x v="47"/>
    <x v="249"/>
    <s v="電鍍類"/>
    <n v="56"/>
    <n v="52422"/>
  </r>
  <r>
    <n v="2024"/>
    <x v="3"/>
    <x v="11"/>
    <x v="47"/>
    <x v="250"/>
    <s v="外購類"/>
    <n v="134"/>
    <n v="209564"/>
  </r>
  <r>
    <n v="2024"/>
    <x v="3"/>
    <x v="11"/>
    <x v="47"/>
    <x v="250"/>
    <s v="沖壓類"/>
    <n v="86"/>
    <n v="23531"/>
  </r>
  <r>
    <n v="2024"/>
    <x v="3"/>
    <x v="11"/>
    <x v="47"/>
    <x v="250"/>
    <s v="電鍍類"/>
    <n v="55"/>
    <n v="113604"/>
  </r>
  <r>
    <n v="2024"/>
    <x v="3"/>
    <x v="11"/>
    <x v="48"/>
    <x v="251"/>
    <s v="外購類"/>
    <n v="213"/>
    <n v="3730246"/>
  </r>
  <r>
    <n v="2024"/>
    <x v="3"/>
    <x v="11"/>
    <x v="48"/>
    <x v="251"/>
    <s v="沖壓類"/>
    <n v="18"/>
    <n v="19286"/>
  </r>
  <r>
    <n v="2024"/>
    <x v="3"/>
    <x v="11"/>
    <x v="48"/>
    <x v="251"/>
    <s v="電鍍類"/>
    <n v="48"/>
    <n v="41279"/>
  </r>
  <r>
    <n v="2024"/>
    <x v="3"/>
    <x v="11"/>
    <x v="48"/>
    <x v="252"/>
    <s v="外購類"/>
    <n v="153"/>
    <n v="396844.9"/>
  </r>
  <r>
    <n v="2024"/>
    <x v="3"/>
    <x v="11"/>
    <x v="48"/>
    <x v="252"/>
    <s v="沖壓類"/>
    <n v="17"/>
    <n v="22238"/>
  </r>
  <r>
    <n v="2024"/>
    <x v="3"/>
    <x v="11"/>
    <x v="48"/>
    <x v="252"/>
    <s v="電鍍類"/>
    <n v="25"/>
    <n v="4381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0">
  <r>
    <x v="0"/>
    <x v="0"/>
    <x v="0"/>
    <x v="0"/>
    <x v="0"/>
    <x v="0"/>
    <x v="0"/>
    <n v="2"/>
    <n v="2"/>
    <n v="0"/>
    <n v="0"/>
    <n v="12"/>
    <n v="12"/>
    <n v="0"/>
    <m/>
    <x v="0"/>
  </r>
  <r>
    <x v="0"/>
    <x v="0"/>
    <x v="0"/>
    <x v="0"/>
    <x v="0"/>
    <x v="0"/>
    <x v="1"/>
    <n v="5"/>
    <n v="5"/>
    <n v="0"/>
    <n v="0"/>
    <n v="384"/>
    <n v="64"/>
    <n v="0"/>
    <m/>
    <x v="0"/>
  </r>
  <r>
    <x v="0"/>
    <x v="0"/>
    <x v="0"/>
    <x v="0"/>
    <x v="0"/>
    <x v="0"/>
    <x v="2"/>
    <n v="1"/>
    <n v="1"/>
    <n v="0"/>
    <n v="0"/>
    <n v="4622"/>
    <n v="68"/>
    <n v="0"/>
    <m/>
    <x v="1"/>
  </r>
  <r>
    <x v="0"/>
    <x v="0"/>
    <x v="0"/>
    <x v="0"/>
    <x v="0"/>
    <x v="0"/>
    <x v="3"/>
    <n v="2"/>
    <n v="2"/>
    <n v="0"/>
    <n v="0"/>
    <n v="1912"/>
    <n v="134"/>
    <n v="0"/>
    <m/>
    <x v="0"/>
  </r>
  <r>
    <x v="0"/>
    <x v="0"/>
    <x v="0"/>
    <x v="0"/>
    <x v="0"/>
    <x v="0"/>
    <x v="4"/>
    <n v="1"/>
    <n v="1"/>
    <n v="0"/>
    <n v="0"/>
    <n v="417"/>
    <n v="47"/>
    <n v="0"/>
    <m/>
    <x v="0"/>
  </r>
  <r>
    <x v="0"/>
    <x v="0"/>
    <x v="0"/>
    <x v="0"/>
    <x v="0"/>
    <x v="0"/>
    <x v="5"/>
    <n v="1"/>
    <n v="1"/>
    <n v="0"/>
    <n v="0"/>
    <n v="50"/>
    <n v="20"/>
    <n v="0"/>
    <m/>
    <x v="2"/>
  </r>
  <r>
    <x v="0"/>
    <x v="0"/>
    <x v="0"/>
    <x v="0"/>
    <x v="0"/>
    <x v="0"/>
    <x v="6"/>
    <n v="1"/>
    <n v="1"/>
    <n v="0"/>
    <n v="0"/>
    <n v="47"/>
    <n v="20"/>
    <n v="0"/>
    <m/>
    <x v="0"/>
  </r>
  <r>
    <x v="0"/>
    <x v="0"/>
    <x v="0"/>
    <x v="0"/>
    <x v="0"/>
    <x v="0"/>
    <x v="7"/>
    <n v="1"/>
    <n v="1"/>
    <n v="0"/>
    <n v="0"/>
    <n v="2000"/>
    <n v="53"/>
    <n v="0"/>
    <m/>
    <x v="0"/>
  </r>
  <r>
    <x v="0"/>
    <x v="0"/>
    <x v="0"/>
    <x v="0"/>
    <x v="0"/>
    <x v="0"/>
    <x v="8"/>
    <n v="8"/>
    <n v="8"/>
    <n v="0"/>
    <n v="0"/>
    <n v="4238"/>
    <n v="381"/>
    <n v="0"/>
    <m/>
    <x v="1"/>
  </r>
  <r>
    <x v="0"/>
    <x v="0"/>
    <x v="0"/>
    <x v="0"/>
    <x v="0"/>
    <x v="0"/>
    <x v="9"/>
    <n v="4"/>
    <n v="4"/>
    <n v="0"/>
    <n v="0"/>
    <n v="18091"/>
    <n v="295"/>
    <n v="0"/>
    <m/>
    <x v="1"/>
  </r>
  <r>
    <x v="0"/>
    <x v="0"/>
    <x v="0"/>
    <x v="0"/>
    <x v="0"/>
    <x v="0"/>
    <x v="10"/>
    <n v="3"/>
    <n v="3"/>
    <n v="0"/>
    <n v="0"/>
    <n v="519"/>
    <n v="60"/>
    <n v="0"/>
    <m/>
    <x v="3"/>
  </r>
  <r>
    <x v="0"/>
    <x v="0"/>
    <x v="0"/>
    <x v="0"/>
    <x v="0"/>
    <x v="0"/>
    <x v="11"/>
    <n v="1"/>
    <n v="1"/>
    <n v="0"/>
    <n v="0"/>
    <n v="509"/>
    <n v="90"/>
    <n v="0"/>
    <m/>
    <x v="4"/>
  </r>
  <r>
    <x v="0"/>
    <x v="0"/>
    <x v="0"/>
    <x v="0"/>
    <x v="0"/>
    <x v="0"/>
    <x v="12"/>
    <n v="1"/>
    <n v="1"/>
    <n v="0"/>
    <n v="0"/>
    <n v="473"/>
    <n v="47"/>
    <n v="0"/>
    <m/>
    <x v="4"/>
  </r>
  <r>
    <x v="0"/>
    <x v="0"/>
    <x v="0"/>
    <x v="0"/>
    <x v="0"/>
    <x v="0"/>
    <x v="13"/>
    <n v="4"/>
    <n v="4"/>
    <n v="0"/>
    <n v="0"/>
    <n v="6380"/>
    <n v="253"/>
    <n v="0"/>
    <m/>
    <x v="4"/>
  </r>
  <r>
    <x v="0"/>
    <x v="0"/>
    <x v="0"/>
    <x v="0"/>
    <x v="0"/>
    <x v="0"/>
    <x v="14"/>
    <n v="5"/>
    <n v="5"/>
    <n v="0"/>
    <n v="0"/>
    <n v="4930"/>
    <n v="282"/>
    <n v="0"/>
    <m/>
    <x v="1"/>
  </r>
  <r>
    <x v="0"/>
    <x v="0"/>
    <x v="0"/>
    <x v="0"/>
    <x v="0"/>
    <x v="0"/>
    <x v="15"/>
    <n v="10"/>
    <n v="10"/>
    <n v="0"/>
    <n v="0"/>
    <n v="9830"/>
    <n v="437"/>
    <n v="0"/>
    <m/>
    <x v="1"/>
  </r>
  <r>
    <x v="0"/>
    <x v="0"/>
    <x v="0"/>
    <x v="0"/>
    <x v="0"/>
    <x v="0"/>
    <x v="16"/>
    <n v="8"/>
    <n v="8"/>
    <n v="0"/>
    <n v="0"/>
    <n v="269412"/>
    <n v="656"/>
    <n v="0"/>
    <m/>
    <x v="1"/>
  </r>
  <r>
    <x v="0"/>
    <x v="0"/>
    <x v="0"/>
    <x v="0"/>
    <x v="0"/>
    <x v="0"/>
    <x v="17"/>
    <n v="2"/>
    <n v="2"/>
    <n v="0"/>
    <n v="0"/>
    <n v="54204"/>
    <n v="349"/>
    <n v="0"/>
    <m/>
    <x v="1"/>
  </r>
  <r>
    <x v="0"/>
    <x v="0"/>
    <x v="0"/>
    <x v="0"/>
    <x v="0"/>
    <x v="0"/>
    <x v="18"/>
    <n v="1"/>
    <n v="1"/>
    <n v="0"/>
    <n v="0"/>
    <n v="2400"/>
    <n v="161"/>
    <n v="0"/>
    <m/>
    <x v="4"/>
  </r>
  <r>
    <x v="0"/>
    <x v="0"/>
    <x v="0"/>
    <x v="0"/>
    <x v="0"/>
    <x v="0"/>
    <x v="19"/>
    <n v="1"/>
    <n v="1"/>
    <n v="0"/>
    <n v="0"/>
    <n v="42"/>
    <n v="30"/>
    <n v="0"/>
    <m/>
    <x v="2"/>
  </r>
  <r>
    <x v="0"/>
    <x v="0"/>
    <x v="0"/>
    <x v="0"/>
    <x v="0"/>
    <x v="0"/>
    <x v="20"/>
    <n v="5"/>
    <n v="5"/>
    <n v="0"/>
    <n v="0"/>
    <n v="13088"/>
    <n v="295"/>
    <n v="0"/>
    <m/>
    <x v="5"/>
  </r>
  <r>
    <x v="0"/>
    <x v="0"/>
    <x v="0"/>
    <x v="0"/>
    <x v="0"/>
    <x v="0"/>
    <x v="21"/>
    <n v="1"/>
    <n v="1"/>
    <n v="0"/>
    <n v="0"/>
    <n v="138"/>
    <n v="38"/>
    <n v="0"/>
    <m/>
    <x v="5"/>
  </r>
  <r>
    <x v="0"/>
    <x v="0"/>
    <x v="0"/>
    <x v="0"/>
    <x v="0"/>
    <x v="0"/>
    <x v="22"/>
    <n v="1"/>
    <n v="1"/>
    <n v="0"/>
    <n v="0"/>
    <n v="12697"/>
    <n v="77"/>
    <n v="0"/>
    <m/>
    <x v="2"/>
  </r>
  <r>
    <x v="0"/>
    <x v="0"/>
    <x v="0"/>
    <x v="0"/>
    <x v="0"/>
    <x v="1"/>
    <x v="23"/>
    <n v="12"/>
    <n v="12"/>
    <n v="0"/>
    <n v="0"/>
    <n v="14126"/>
    <n v="523"/>
    <n v="0"/>
    <m/>
    <x v="3"/>
  </r>
  <r>
    <x v="0"/>
    <x v="0"/>
    <x v="0"/>
    <x v="0"/>
    <x v="0"/>
    <x v="2"/>
    <x v="24"/>
    <n v="39"/>
    <n v="39"/>
    <n v="0"/>
    <n v="0"/>
    <n v="58221"/>
    <n v="1543"/>
    <n v="0"/>
    <m/>
    <x v="6"/>
  </r>
  <r>
    <x v="0"/>
    <x v="0"/>
    <x v="0"/>
    <x v="0"/>
    <x v="0"/>
    <x v="2"/>
    <x v="25"/>
    <n v="2"/>
    <n v="2"/>
    <n v="0"/>
    <n v="0"/>
    <n v="452"/>
    <n v="67"/>
    <n v="0"/>
    <m/>
    <x v="6"/>
  </r>
  <r>
    <x v="0"/>
    <x v="0"/>
    <x v="0"/>
    <x v="0"/>
    <x v="0"/>
    <x v="2"/>
    <x v="26"/>
    <n v="1"/>
    <n v="1"/>
    <n v="0"/>
    <n v="0"/>
    <n v="2304"/>
    <n v="53"/>
    <n v="0"/>
    <m/>
    <x v="6"/>
  </r>
  <r>
    <x v="0"/>
    <x v="0"/>
    <x v="0"/>
    <x v="0"/>
    <x v="1"/>
    <x v="0"/>
    <x v="0"/>
    <n v="2"/>
    <n v="2"/>
    <n v="0"/>
    <n v="0"/>
    <n v="55"/>
    <n v="40"/>
    <n v="0"/>
    <m/>
    <x v="0"/>
  </r>
  <r>
    <x v="0"/>
    <x v="0"/>
    <x v="0"/>
    <x v="0"/>
    <x v="1"/>
    <x v="0"/>
    <x v="27"/>
    <n v="2"/>
    <n v="2"/>
    <n v="0"/>
    <n v="0"/>
    <n v="2501"/>
    <n v="154"/>
    <n v="0"/>
    <m/>
    <x v="2"/>
  </r>
  <r>
    <x v="0"/>
    <x v="0"/>
    <x v="0"/>
    <x v="0"/>
    <x v="1"/>
    <x v="0"/>
    <x v="1"/>
    <n v="2"/>
    <n v="2"/>
    <n v="0"/>
    <n v="0"/>
    <n v="220"/>
    <n v="40"/>
    <n v="0"/>
    <m/>
    <x v="0"/>
  </r>
  <r>
    <x v="0"/>
    <x v="0"/>
    <x v="0"/>
    <x v="0"/>
    <x v="1"/>
    <x v="0"/>
    <x v="2"/>
    <n v="2"/>
    <n v="2"/>
    <n v="0"/>
    <n v="0"/>
    <n v="1487"/>
    <n v="114"/>
    <n v="0"/>
    <m/>
    <x v="1"/>
  </r>
  <r>
    <x v="0"/>
    <x v="0"/>
    <x v="0"/>
    <x v="0"/>
    <x v="1"/>
    <x v="0"/>
    <x v="28"/>
    <n v="1"/>
    <n v="1"/>
    <n v="0"/>
    <n v="0"/>
    <n v="972"/>
    <n v="47"/>
    <n v="0"/>
    <m/>
    <x v="0"/>
  </r>
  <r>
    <x v="0"/>
    <x v="0"/>
    <x v="0"/>
    <x v="0"/>
    <x v="1"/>
    <x v="0"/>
    <x v="5"/>
    <n v="1"/>
    <n v="1"/>
    <n v="0"/>
    <n v="0"/>
    <n v="160"/>
    <n v="20"/>
    <n v="0"/>
    <m/>
    <x v="2"/>
  </r>
  <r>
    <x v="0"/>
    <x v="0"/>
    <x v="0"/>
    <x v="0"/>
    <x v="1"/>
    <x v="0"/>
    <x v="29"/>
    <n v="4"/>
    <n v="4"/>
    <n v="0"/>
    <n v="0"/>
    <n v="1004"/>
    <n v="115"/>
    <n v="0"/>
    <m/>
    <x v="4"/>
  </r>
  <r>
    <x v="0"/>
    <x v="0"/>
    <x v="0"/>
    <x v="0"/>
    <x v="1"/>
    <x v="0"/>
    <x v="30"/>
    <n v="1"/>
    <n v="1"/>
    <n v="0"/>
    <n v="0"/>
    <n v="331"/>
    <n v="47"/>
    <n v="0"/>
    <m/>
    <x v="0"/>
  </r>
  <r>
    <x v="0"/>
    <x v="0"/>
    <x v="0"/>
    <x v="0"/>
    <x v="1"/>
    <x v="0"/>
    <x v="6"/>
    <n v="1"/>
    <n v="1"/>
    <n v="0"/>
    <n v="0"/>
    <n v="140"/>
    <n v="20"/>
    <n v="0"/>
    <m/>
    <x v="0"/>
  </r>
  <r>
    <x v="0"/>
    <x v="0"/>
    <x v="0"/>
    <x v="0"/>
    <x v="1"/>
    <x v="0"/>
    <x v="10"/>
    <n v="7"/>
    <n v="7"/>
    <n v="0"/>
    <n v="0"/>
    <n v="1286"/>
    <n v="218"/>
    <n v="0"/>
    <m/>
    <x v="3"/>
  </r>
  <r>
    <x v="0"/>
    <x v="0"/>
    <x v="0"/>
    <x v="0"/>
    <x v="1"/>
    <x v="0"/>
    <x v="13"/>
    <n v="8"/>
    <n v="8"/>
    <n v="1"/>
    <n v="0"/>
    <n v="33405"/>
    <n v="477"/>
    <n v="1"/>
    <m/>
    <x v="4"/>
  </r>
  <r>
    <x v="0"/>
    <x v="0"/>
    <x v="0"/>
    <x v="0"/>
    <x v="1"/>
    <x v="0"/>
    <x v="31"/>
    <n v="5"/>
    <n v="5"/>
    <n v="0"/>
    <n v="0"/>
    <n v="3009"/>
    <n v="231"/>
    <n v="0"/>
    <m/>
    <x v="4"/>
  </r>
  <r>
    <x v="0"/>
    <x v="0"/>
    <x v="0"/>
    <x v="0"/>
    <x v="1"/>
    <x v="0"/>
    <x v="32"/>
    <n v="2"/>
    <n v="2"/>
    <n v="0"/>
    <n v="0"/>
    <n v="232"/>
    <n v="40"/>
    <n v="0"/>
    <m/>
    <x v="4"/>
  </r>
  <r>
    <x v="0"/>
    <x v="0"/>
    <x v="0"/>
    <x v="0"/>
    <x v="1"/>
    <x v="0"/>
    <x v="16"/>
    <n v="29"/>
    <n v="29"/>
    <n v="2"/>
    <n v="0"/>
    <n v="293400"/>
    <n v="2452"/>
    <n v="6"/>
    <m/>
    <x v="1"/>
  </r>
  <r>
    <x v="0"/>
    <x v="0"/>
    <x v="0"/>
    <x v="0"/>
    <x v="1"/>
    <x v="0"/>
    <x v="33"/>
    <n v="8"/>
    <n v="8"/>
    <n v="0"/>
    <n v="0"/>
    <n v="7914"/>
    <n v="652"/>
    <n v="0"/>
    <m/>
    <x v="1"/>
  </r>
  <r>
    <x v="0"/>
    <x v="0"/>
    <x v="0"/>
    <x v="0"/>
    <x v="1"/>
    <x v="0"/>
    <x v="18"/>
    <n v="7"/>
    <n v="7"/>
    <n v="1"/>
    <n v="0"/>
    <n v="2969"/>
    <n v="178"/>
    <n v="4"/>
    <m/>
    <x v="4"/>
  </r>
  <r>
    <x v="0"/>
    <x v="0"/>
    <x v="0"/>
    <x v="0"/>
    <x v="1"/>
    <x v="0"/>
    <x v="20"/>
    <n v="3"/>
    <n v="3"/>
    <n v="0"/>
    <n v="0"/>
    <n v="14580"/>
    <n v="221"/>
    <n v="0"/>
    <m/>
    <x v="5"/>
  </r>
  <r>
    <x v="0"/>
    <x v="0"/>
    <x v="0"/>
    <x v="0"/>
    <x v="1"/>
    <x v="1"/>
    <x v="23"/>
    <n v="9"/>
    <n v="9"/>
    <n v="0"/>
    <n v="0"/>
    <n v="23388"/>
    <n v="823"/>
    <n v="0"/>
    <m/>
    <x v="3"/>
  </r>
  <r>
    <x v="0"/>
    <x v="0"/>
    <x v="0"/>
    <x v="0"/>
    <x v="1"/>
    <x v="2"/>
    <x v="24"/>
    <n v="30"/>
    <n v="30"/>
    <n v="0"/>
    <n v="0"/>
    <n v="18303"/>
    <n v="885"/>
    <n v="0"/>
    <m/>
    <x v="6"/>
  </r>
  <r>
    <x v="0"/>
    <x v="0"/>
    <x v="0"/>
    <x v="0"/>
    <x v="1"/>
    <x v="2"/>
    <x v="25"/>
    <n v="18"/>
    <n v="18"/>
    <n v="1"/>
    <n v="0"/>
    <n v="14562"/>
    <n v="688"/>
    <n v="15"/>
    <m/>
    <x v="6"/>
  </r>
  <r>
    <x v="0"/>
    <x v="0"/>
    <x v="0"/>
    <x v="0"/>
    <x v="2"/>
    <x v="0"/>
    <x v="0"/>
    <n v="4"/>
    <n v="4"/>
    <n v="0"/>
    <n v="0"/>
    <n v="122"/>
    <n v="52"/>
    <n v="0"/>
    <m/>
    <x v="0"/>
  </r>
  <r>
    <x v="0"/>
    <x v="0"/>
    <x v="0"/>
    <x v="0"/>
    <x v="2"/>
    <x v="0"/>
    <x v="27"/>
    <n v="6"/>
    <n v="6"/>
    <n v="0"/>
    <n v="0"/>
    <n v="1453"/>
    <n v="147"/>
    <n v="0"/>
    <m/>
    <x v="2"/>
  </r>
  <r>
    <x v="0"/>
    <x v="0"/>
    <x v="0"/>
    <x v="0"/>
    <x v="2"/>
    <x v="0"/>
    <x v="1"/>
    <n v="2"/>
    <n v="2"/>
    <n v="0"/>
    <n v="0"/>
    <n v="73"/>
    <n v="28"/>
    <n v="0"/>
    <m/>
    <x v="0"/>
  </r>
  <r>
    <x v="0"/>
    <x v="0"/>
    <x v="0"/>
    <x v="0"/>
    <x v="2"/>
    <x v="0"/>
    <x v="5"/>
    <n v="9"/>
    <n v="9"/>
    <n v="0"/>
    <n v="0"/>
    <n v="12942"/>
    <n v="388"/>
    <n v="0"/>
    <m/>
    <x v="2"/>
  </r>
  <r>
    <x v="0"/>
    <x v="0"/>
    <x v="0"/>
    <x v="0"/>
    <x v="2"/>
    <x v="0"/>
    <x v="34"/>
    <n v="1"/>
    <n v="1"/>
    <n v="0"/>
    <n v="0"/>
    <n v="45"/>
    <n v="20"/>
    <n v="0"/>
    <m/>
    <x v="4"/>
  </r>
  <r>
    <x v="0"/>
    <x v="0"/>
    <x v="0"/>
    <x v="0"/>
    <x v="2"/>
    <x v="0"/>
    <x v="29"/>
    <n v="2"/>
    <n v="2"/>
    <n v="1"/>
    <n v="0"/>
    <n v="20148"/>
    <n v="97"/>
    <n v="20"/>
    <m/>
    <x v="4"/>
  </r>
  <r>
    <x v="0"/>
    <x v="0"/>
    <x v="0"/>
    <x v="0"/>
    <x v="2"/>
    <x v="0"/>
    <x v="35"/>
    <n v="3"/>
    <n v="3"/>
    <n v="0"/>
    <n v="0"/>
    <n v="1072"/>
    <n v="158"/>
    <n v="0"/>
    <m/>
    <x v="1"/>
  </r>
  <r>
    <x v="0"/>
    <x v="0"/>
    <x v="0"/>
    <x v="0"/>
    <x v="2"/>
    <x v="0"/>
    <x v="36"/>
    <n v="4"/>
    <n v="4"/>
    <n v="0"/>
    <n v="0"/>
    <n v="6983"/>
    <n v="293"/>
    <n v="0"/>
    <m/>
    <x v="1"/>
  </r>
  <r>
    <x v="0"/>
    <x v="0"/>
    <x v="0"/>
    <x v="0"/>
    <x v="2"/>
    <x v="0"/>
    <x v="10"/>
    <n v="7"/>
    <n v="7"/>
    <n v="0"/>
    <n v="0"/>
    <n v="5506"/>
    <n v="286"/>
    <n v="0"/>
    <m/>
    <x v="3"/>
  </r>
  <r>
    <x v="0"/>
    <x v="0"/>
    <x v="0"/>
    <x v="0"/>
    <x v="2"/>
    <x v="0"/>
    <x v="37"/>
    <n v="2"/>
    <n v="2"/>
    <n v="0"/>
    <n v="0"/>
    <n v="1663"/>
    <n v="312"/>
    <n v="0"/>
    <m/>
    <x v="5"/>
  </r>
  <r>
    <x v="0"/>
    <x v="0"/>
    <x v="0"/>
    <x v="0"/>
    <x v="2"/>
    <x v="0"/>
    <x v="12"/>
    <n v="4"/>
    <n v="4"/>
    <n v="0"/>
    <n v="0"/>
    <n v="2200"/>
    <n v="188"/>
    <n v="0"/>
    <m/>
    <x v="4"/>
  </r>
  <r>
    <x v="0"/>
    <x v="0"/>
    <x v="0"/>
    <x v="0"/>
    <x v="2"/>
    <x v="0"/>
    <x v="15"/>
    <n v="10"/>
    <n v="10"/>
    <n v="0"/>
    <n v="0"/>
    <n v="4087"/>
    <n v="380"/>
    <n v="0"/>
    <m/>
    <x v="1"/>
  </r>
  <r>
    <x v="0"/>
    <x v="0"/>
    <x v="0"/>
    <x v="0"/>
    <x v="2"/>
    <x v="0"/>
    <x v="31"/>
    <n v="2"/>
    <n v="2"/>
    <n v="0"/>
    <n v="0"/>
    <n v="7169"/>
    <n v="272"/>
    <n v="0"/>
    <m/>
    <x v="4"/>
  </r>
  <r>
    <x v="0"/>
    <x v="0"/>
    <x v="0"/>
    <x v="0"/>
    <x v="2"/>
    <x v="0"/>
    <x v="16"/>
    <n v="12"/>
    <n v="12"/>
    <n v="0"/>
    <n v="0"/>
    <n v="39925"/>
    <n v="669"/>
    <n v="0"/>
    <m/>
    <x v="1"/>
  </r>
  <r>
    <x v="0"/>
    <x v="0"/>
    <x v="0"/>
    <x v="0"/>
    <x v="2"/>
    <x v="0"/>
    <x v="38"/>
    <n v="1"/>
    <n v="1"/>
    <n v="0"/>
    <n v="0"/>
    <n v="1000"/>
    <n v="47"/>
    <n v="0"/>
    <m/>
    <x v="0"/>
  </r>
  <r>
    <x v="0"/>
    <x v="0"/>
    <x v="0"/>
    <x v="0"/>
    <x v="2"/>
    <x v="0"/>
    <x v="39"/>
    <n v="4"/>
    <n v="4"/>
    <n v="0"/>
    <n v="0"/>
    <n v="3657"/>
    <n v="329"/>
    <n v="0"/>
    <m/>
    <x v="2"/>
  </r>
  <r>
    <x v="0"/>
    <x v="0"/>
    <x v="0"/>
    <x v="0"/>
    <x v="2"/>
    <x v="0"/>
    <x v="20"/>
    <n v="3"/>
    <n v="3"/>
    <n v="0"/>
    <n v="0"/>
    <n v="2247"/>
    <n v="114"/>
    <n v="0"/>
    <m/>
    <x v="5"/>
  </r>
  <r>
    <x v="0"/>
    <x v="0"/>
    <x v="0"/>
    <x v="0"/>
    <x v="2"/>
    <x v="1"/>
    <x v="23"/>
    <n v="8"/>
    <n v="8"/>
    <n v="0"/>
    <n v="0"/>
    <n v="20645"/>
    <n v="625"/>
    <n v="0"/>
    <m/>
    <x v="3"/>
  </r>
  <r>
    <x v="0"/>
    <x v="0"/>
    <x v="0"/>
    <x v="0"/>
    <x v="2"/>
    <x v="2"/>
    <x v="24"/>
    <n v="31"/>
    <n v="31"/>
    <n v="3"/>
    <n v="0"/>
    <n v="15629"/>
    <n v="875"/>
    <n v="18"/>
    <m/>
    <x v="6"/>
  </r>
  <r>
    <x v="0"/>
    <x v="0"/>
    <x v="0"/>
    <x v="0"/>
    <x v="2"/>
    <x v="2"/>
    <x v="25"/>
    <n v="19"/>
    <n v="19"/>
    <n v="4"/>
    <n v="0"/>
    <n v="11177"/>
    <n v="613"/>
    <n v="6"/>
    <m/>
    <x v="6"/>
  </r>
  <r>
    <x v="0"/>
    <x v="0"/>
    <x v="0"/>
    <x v="0"/>
    <x v="3"/>
    <x v="0"/>
    <x v="0"/>
    <n v="5"/>
    <n v="5"/>
    <n v="0"/>
    <n v="0"/>
    <n v="228"/>
    <n v="78"/>
    <n v="0"/>
    <m/>
    <x v="0"/>
  </r>
  <r>
    <x v="0"/>
    <x v="0"/>
    <x v="0"/>
    <x v="0"/>
    <x v="3"/>
    <x v="0"/>
    <x v="27"/>
    <n v="1"/>
    <n v="1"/>
    <n v="0"/>
    <n v="0"/>
    <n v="1000"/>
    <n v="47"/>
    <n v="0"/>
    <m/>
    <x v="2"/>
  </r>
  <r>
    <x v="0"/>
    <x v="0"/>
    <x v="0"/>
    <x v="0"/>
    <x v="3"/>
    <x v="0"/>
    <x v="1"/>
    <n v="1"/>
    <n v="1"/>
    <n v="0"/>
    <n v="0"/>
    <n v="648"/>
    <n v="47"/>
    <n v="0"/>
    <m/>
    <x v="0"/>
  </r>
  <r>
    <x v="0"/>
    <x v="0"/>
    <x v="0"/>
    <x v="0"/>
    <x v="3"/>
    <x v="0"/>
    <x v="2"/>
    <n v="6"/>
    <n v="6"/>
    <n v="1"/>
    <n v="0"/>
    <n v="23109"/>
    <n v="444"/>
    <n v="47"/>
    <m/>
    <x v="1"/>
  </r>
  <r>
    <x v="0"/>
    <x v="0"/>
    <x v="0"/>
    <x v="0"/>
    <x v="3"/>
    <x v="0"/>
    <x v="40"/>
    <n v="1"/>
    <n v="1"/>
    <n v="0"/>
    <n v="0"/>
    <n v="26"/>
    <n v="20"/>
    <n v="0"/>
    <m/>
    <x v="4"/>
  </r>
  <r>
    <x v="0"/>
    <x v="0"/>
    <x v="0"/>
    <x v="0"/>
    <x v="3"/>
    <x v="0"/>
    <x v="5"/>
    <n v="9"/>
    <n v="9"/>
    <n v="1"/>
    <n v="0"/>
    <n v="1977"/>
    <n v="254"/>
    <n v="2"/>
    <m/>
    <x v="2"/>
  </r>
  <r>
    <x v="0"/>
    <x v="0"/>
    <x v="0"/>
    <x v="0"/>
    <x v="3"/>
    <x v="0"/>
    <x v="41"/>
    <n v="3"/>
    <n v="3"/>
    <n v="0"/>
    <n v="0"/>
    <n v="827"/>
    <n v="87"/>
    <n v="0"/>
    <m/>
    <x v="1"/>
  </r>
  <r>
    <x v="0"/>
    <x v="0"/>
    <x v="0"/>
    <x v="0"/>
    <x v="3"/>
    <x v="0"/>
    <x v="35"/>
    <n v="2"/>
    <n v="2"/>
    <n v="0"/>
    <n v="0"/>
    <n v="1051"/>
    <n v="127"/>
    <n v="0"/>
    <m/>
    <x v="1"/>
  </r>
  <r>
    <x v="0"/>
    <x v="0"/>
    <x v="0"/>
    <x v="0"/>
    <x v="3"/>
    <x v="0"/>
    <x v="36"/>
    <n v="2"/>
    <n v="2"/>
    <n v="0"/>
    <n v="0"/>
    <n v="3955"/>
    <n v="153"/>
    <n v="0"/>
    <m/>
    <x v="1"/>
  </r>
  <r>
    <x v="0"/>
    <x v="0"/>
    <x v="0"/>
    <x v="0"/>
    <x v="3"/>
    <x v="0"/>
    <x v="10"/>
    <n v="6"/>
    <n v="6"/>
    <n v="0"/>
    <n v="0"/>
    <n v="557"/>
    <n v="142"/>
    <n v="0"/>
    <m/>
    <x v="3"/>
  </r>
  <r>
    <x v="0"/>
    <x v="0"/>
    <x v="0"/>
    <x v="0"/>
    <x v="3"/>
    <x v="0"/>
    <x v="42"/>
    <n v="1"/>
    <n v="1"/>
    <n v="0"/>
    <n v="0"/>
    <n v="570"/>
    <n v="47"/>
    <n v="0"/>
    <m/>
    <x v="0"/>
  </r>
  <r>
    <x v="0"/>
    <x v="0"/>
    <x v="0"/>
    <x v="0"/>
    <x v="3"/>
    <x v="0"/>
    <x v="13"/>
    <n v="15"/>
    <n v="15"/>
    <n v="0"/>
    <n v="0"/>
    <n v="66343"/>
    <n v="1785"/>
    <n v="0"/>
    <m/>
    <x v="4"/>
  </r>
  <r>
    <x v="0"/>
    <x v="0"/>
    <x v="0"/>
    <x v="0"/>
    <x v="3"/>
    <x v="0"/>
    <x v="14"/>
    <n v="4"/>
    <n v="4"/>
    <n v="0"/>
    <n v="0"/>
    <n v="2928"/>
    <n v="255"/>
    <n v="0"/>
    <m/>
    <x v="1"/>
  </r>
  <r>
    <x v="0"/>
    <x v="0"/>
    <x v="0"/>
    <x v="0"/>
    <x v="3"/>
    <x v="0"/>
    <x v="43"/>
    <n v="7"/>
    <n v="7"/>
    <n v="0"/>
    <n v="0"/>
    <n v="39452"/>
    <n v="461"/>
    <n v="0"/>
    <m/>
    <x v="1"/>
  </r>
  <r>
    <x v="0"/>
    <x v="0"/>
    <x v="0"/>
    <x v="0"/>
    <x v="3"/>
    <x v="0"/>
    <x v="15"/>
    <n v="3"/>
    <n v="3"/>
    <n v="0"/>
    <n v="0"/>
    <n v="4972"/>
    <n v="172"/>
    <n v="0"/>
    <m/>
    <x v="1"/>
  </r>
  <r>
    <x v="0"/>
    <x v="0"/>
    <x v="0"/>
    <x v="0"/>
    <x v="3"/>
    <x v="0"/>
    <x v="31"/>
    <n v="1"/>
    <n v="1"/>
    <n v="0"/>
    <n v="0"/>
    <n v="439"/>
    <n v="47"/>
    <n v="0"/>
    <m/>
    <x v="4"/>
  </r>
  <r>
    <x v="0"/>
    <x v="0"/>
    <x v="0"/>
    <x v="0"/>
    <x v="3"/>
    <x v="0"/>
    <x v="16"/>
    <n v="7"/>
    <n v="7"/>
    <n v="0"/>
    <n v="0"/>
    <n v="85681"/>
    <n v="603"/>
    <n v="0"/>
    <m/>
    <x v="1"/>
  </r>
  <r>
    <x v="0"/>
    <x v="0"/>
    <x v="0"/>
    <x v="0"/>
    <x v="3"/>
    <x v="0"/>
    <x v="33"/>
    <n v="1"/>
    <n v="1"/>
    <n v="0"/>
    <n v="0"/>
    <n v="962"/>
    <n v="67"/>
    <n v="0"/>
    <m/>
    <x v="1"/>
  </r>
  <r>
    <x v="0"/>
    <x v="0"/>
    <x v="0"/>
    <x v="0"/>
    <x v="3"/>
    <x v="0"/>
    <x v="44"/>
    <n v="6"/>
    <n v="6"/>
    <n v="0"/>
    <n v="0"/>
    <n v="4118"/>
    <n v="279"/>
    <n v="0"/>
    <m/>
    <x v="1"/>
  </r>
  <r>
    <x v="0"/>
    <x v="0"/>
    <x v="0"/>
    <x v="0"/>
    <x v="3"/>
    <x v="0"/>
    <x v="20"/>
    <n v="3"/>
    <n v="3"/>
    <n v="0"/>
    <n v="0"/>
    <n v="14068"/>
    <n v="321"/>
    <n v="0"/>
    <m/>
    <x v="5"/>
  </r>
  <r>
    <x v="0"/>
    <x v="0"/>
    <x v="0"/>
    <x v="0"/>
    <x v="3"/>
    <x v="0"/>
    <x v="21"/>
    <n v="1"/>
    <n v="1"/>
    <n v="0"/>
    <n v="0"/>
    <n v="4356"/>
    <n v="68"/>
    <n v="0"/>
    <m/>
    <x v="5"/>
  </r>
  <r>
    <x v="0"/>
    <x v="0"/>
    <x v="0"/>
    <x v="0"/>
    <x v="3"/>
    <x v="1"/>
    <x v="23"/>
    <n v="6"/>
    <n v="6"/>
    <n v="0"/>
    <n v="0"/>
    <n v="5649"/>
    <n v="332"/>
    <n v="0"/>
    <m/>
    <x v="3"/>
  </r>
  <r>
    <x v="0"/>
    <x v="0"/>
    <x v="0"/>
    <x v="0"/>
    <x v="3"/>
    <x v="2"/>
    <x v="24"/>
    <n v="30"/>
    <n v="30"/>
    <n v="0"/>
    <n v="0"/>
    <n v="14435"/>
    <n v="732"/>
    <n v="0"/>
    <m/>
    <x v="6"/>
  </r>
  <r>
    <x v="0"/>
    <x v="0"/>
    <x v="0"/>
    <x v="0"/>
    <x v="3"/>
    <x v="2"/>
    <x v="25"/>
    <n v="18"/>
    <n v="18"/>
    <n v="0"/>
    <n v="0"/>
    <n v="3117"/>
    <n v="397"/>
    <n v="0"/>
    <m/>
    <x v="6"/>
  </r>
  <r>
    <x v="0"/>
    <x v="0"/>
    <x v="0"/>
    <x v="1"/>
    <x v="4"/>
    <x v="0"/>
    <x v="27"/>
    <n v="2"/>
    <n v="2"/>
    <n v="0"/>
    <n v="0"/>
    <n v="240"/>
    <n v="40"/>
    <n v="0"/>
    <m/>
    <x v="2"/>
  </r>
  <r>
    <x v="0"/>
    <x v="0"/>
    <x v="0"/>
    <x v="1"/>
    <x v="4"/>
    <x v="0"/>
    <x v="1"/>
    <n v="3"/>
    <n v="3"/>
    <n v="0"/>
    <n v="0"/>
    <n v="420"/>
    <n v="60"/>
    <n v="0"/>
    <m/>
    <x v="0"/>
  </r>
  <r>
    <x v="0"/>
    <x v="0"/>
    <x v="0"/>
    <x v="1"/>
    <x v="4"/>
    <x v="0"/>
    <x v="2"/>
    <n v="1"/>
    <n v="1"/>
    <n v="0"/>
    <n v="0"/>
    <n v="2448"/>
    <n v="53"/>
    <n v="0"/>
    <m/>
    <x v="1"/>
  </r>
  <r>
    <x v="0"/>
    <x v="0"/>
    <x v="0"/>
    <x v="1"/>
    <x v="4"/>
    <x v="0"/>
    <x v="5"/>
    <n v="8"/>
    <n v="8"/>
    <n v="1"/>
    <n v="0"/>
    <n v="2087"/>
    <n v="281"/>
    <n v="2"/>
    <m/>
    <x v="2"/>
  </r>
  <r>
    <x v="0"/>
    <x v="0"/>
    <x v="0"/>
    <x v="1"/>
    <x v="4"/>
    <x v="0"/>
    <x v="45"/>
    <n v="1"/>
    <n v="1"/>
    <n v="0"/>
    <n v="0"/>
    <n v="3096"/>
    <n v="53"/>
    <n v="0"/>
    <m/>
    <x v="1"/>
  </r>
  <r>
    <x v="0"/>
    <x v="0"/>
    <x v="0"/>
    <x v="1"/>
    <x v="4"/>
    <x v="0"/>
    <x v="41"/>
    <n v="1"/>
    <n v="1"/>
    <n v="0"/>
    <n v="0"/>
    <n v="1390"/>
    <n v="53"/>
    <n v="0"/>
    <m/>
    <x v="1"/>
  </r>
  <r>
    <x v="0"/>
    <x v="0"/>
    <x v="0"/>
    <x v="1"/>
    <x v="4"/>
    <x v="0"/>
    <x v="36"/>
    <n v="6"/>
    <n v="6"/>
    <n v="0"/>
    <n v="0"/>
    <n v="4093"/>
    <n v="254"/>
    <n v="0"/>
    <m/>
    <x v="1"/>
  </r>
  <r>
    <x v="0"/>
    <x v="0"/>
    <x v="0"/>
    <x v="1"/>
    <x v="4"/>
    <x v="0"/>
    <x v="9"/>
    <n v="2"/>
    <n v="2"/>
    <n v="0"/>
    <n v="0"/>
    <n v="7696"/>
    <n v="215"/>
    <n v="0"/>
    <m/>
    <x v="1"/>
  </r>
  <r>
    <x v="0"/>
    <x v="0"/>
    <x v="0"/>
    <x v="1"/>
    <x v="4"/>
    <x v="0"/>
    <x v="10"/>
    <n v="8"/>
    <n v="8"/>
    <n v="0"/>
    <n v="0"/>
    <n v="2862"/>
    <n v="443"/>
    <n v="0"/>
    <m/>
    <x v="3"/>
  </r>
  <r>
    <x v="0"/>
    <x v="0"/>
    <x v="0"/>
    <x v="1"/>
    <x v="4"/>
    <x v="0"/>
    <x v="46"/>
    <n v="1"/>
    <n v="1"/>
    <n v="0"/>
    <n v="0"/>
    <n v="620"/>
    <n v="49"/>
    <n v="0"/>
    <m/>
    <x v="4"/>
  </r>
  <r>
    <x v="0"/>
    <x v="0"/>
    <x v="0"/>
    <x v="1"/>
    <x v="4"/>
    <x v="0"/>
    <x v="11"/>
    <n v="1"/>
    <n v="1"/>
    <n v="0"/>
    <n v="0"/>
    <n v="140"/>
    <n v="20"/>
    <n v="0"/>
    <m/>
    <x v="4"/>
  </r>
  <r>
    <x v="0"/>
    <x v="0"/>
    <x v="0"/>
    <x v="1"/>
    <x v="4"/>
    <x v="0"/>
    <x v="13"/>
    <n v="3"/>
    <n v="3"/>
    <n v="0"/>
    <n v="0"/>
    <n v="6176"/>
    <n v="202"/>
    <n v="0"/>
    <m/>
    <x v="4"/>
  </r>
  <r>
    <x v="0"/>
    <x v="0"/>
    <x v="0"/>
    <x v="1"/>
    <x v="4"/>
    <x v="0"/>
    <x v="14"/>
    <n v="4"/>
    <n v="4"/>
    <n v="0"/>
    <n v="0"/>
    <n v="5632"/>
    <n v="335"/>
    <n v="0"/>
    <m/>
    <x v="1"/>
  </r>
  <r>
    <x v="0"/>
    <x v="0"/>
    <x v="0"/>
    <x v="1"/>
    <x v="4"/>
    <x v="0"/>
    <x v="47"/>
    <n v="8"/>
    <n v="8"/>
    <n v="0"/>
    <n v="0"/>
    <n v="12550"/>
    <n v="481"/>
    <n v="0"/>
    <m/>
    <x v="2"/>
  </r>
  <r>
    <x v="0"/>
    <x v="0"/>
    <x v="0"/>
    <x v="1"/>
    <x v="4"/>
    <x v="0"/>
    <x v="48"/>
    <n v="3"/>
    <n v="3"/>
    <n v="0"/>
    <n v="0"/>
    <n v="9933"/>
    <n v="230"/>
    <n v="0"/>
    <m/>
    <x v="4"/>
  </r>
  <r>
    <x v="0"/>
    <x v="0"/>
    <x v="0"/>
    <x v="1"/>
    <x v="4"/>
    <x v="0"/>
    <x v="16"/>
    <n v="22"/>
    <n v="22"/>
    <n v="0"/>
    <n v="0"/>
    <n v="339999"/>
    <n v="1847"/>
    <n v="0"/>
    <m/>
    <x v="1"/>
  </r>
  <r>
    <x v="0"/>
    <x v="0"/>
    <x v="0"/>
    <x v="1"/>
    <x v="4"/>
    <x v="0"/>
    <x v="17"/>
    <n v="9"/>
    <n v="9"/>
    <n v="0"/>
    <n v="0"/>
    <n v="61852"/>
    <n v="823"/>
    <n v="0"/>
    <m/>
    <x v="1"/>
  </r>
  <r>
    <x v="0"/>
    <x v="0"/>
    <x v="0"/>
    <x v="1"/>
    <x v="4"/>
    <x v="0"/>
    <x v="18"/>
    <n v="1"/>
    <n v="1"/>
    <n v="0"/>
    <n v="0"/>
    <n v="2400"/>
    <n v="100"/>
    <n v="0"/>
    <m/>
    <x v="4"/>
  </r>
  <r>
    <x v="0"/>
    <x v="0"/>
    <x v="0"/>
    <x v="1"/>
    <x v="4"/>
    <x v="0"/>
    <x v="49"/>
    <n v="2"/>
    <n v="2"/>
    <n v="0"/>
    <n v="0"/>
    <n v="1154"/>
    <n v="91"/>
    <n v="0"/>
    <m/>
    <x v="2"/>
  </r>
  <r>
    <x v="0"/>
    <x v="0"/>
    <x v="0"/>
    <x v="1"/>
    <x v="4"/>
    <x v="0"/>
    <x v="39"/>
    <n v="2"/>
    <n v="2"/>
    <n v="0"/>
    <n v="0"/>
    <n v="438"/>
    <n v="40"/>
    <n v="0"/>
    <m/>
    <x v="2"/>
  </r>
  <r>
    <x v="0"/>
    <x v="0"/>
    <x v="0"/>
    <x v="1"/>
    <x v="4"/>
    <x v="0"/>
    <x v="20"/>
    <n v="2"/>
    <n v="2"/>
    <n v="0"/>
    <n v="0"/>
    <n v="12100"/>
    <n v="121"/>
    <n v="0"/>
    <m/>
    <x v="5"/>
  </r>
  <r>
    <x v="0"/>
    <x v="0"/>
    <x v="0"/>
    <x v="1"/>
    <x v="4"/>
    <x v="1"/>
    <x v="23"/>
    <n v="7"/>
    <n v="7"/>
    <n v="0"/>
    <n v="0"/>
    <n v="5321"/>
    <n v="327"/>
    <n v="0"/>
    <m/>
    <x v="3"/>
  </r>
  <r>
    <x v="0"/>
    <x v="0"/>
    <x v="0"/>
    <x v="1"/>
    <x v="4"/>
    <x v="2"/>
    <x v="24"/>
    <n v="14"/>
    <n v="14"/>
    <n v="0"/>
    <n v="0"/>
    <n v="2906"/>
    <n v="403"/>
    <n v="0"/>
    <m/>
    <x v="6"/>
  </r>
  <r>
    <x v="0"/>
    <x v="0"/>
    <x v="0"/>
    <x v="1"/>
    <x v="4"/>
    <x v="2"/>
    <x v="25"/>
    <n v="15"/>
    <n v="15"/>
    <n v="2"/>
    <n v="0"/>
    <n v="2749"/>
    <n v="412"/>
    <n v="6"/>
    <m/>
    <x v="6"/>
  </r>
  <r>
    <x v="0"/>
    <x v="0"/>
    <x v="0"/>
    <x v="1"/>
    <x v="5"/>
    <x v="0"/>
    <x v="0"/>
    <n v="2"/>
    <n v="2"/>
    <n v="0"/>
    <n v="0"/>
    <n v="120"/>
    <n v="40"/>
    <n v="0"/>
    <m/>
    <x v="0"/>
  </r>
  <r>
    <x v="0"/>
    <x v="0"/>
    <x v="0"/>
    <x v="1"/>
    <x v="5"/>
    <x v="0"/>
    <x v="27"/>
    <n v="2"/>
    <n v="2"/>
    <n v="1"/>
    <n v="0"/>
    <n v="170"/>
    <n v="40"/>
    <n v="20"/>
    <m/>
    <x v="2"/>
  </r>
  <r>
    <x v="0"/>
    <x v="0"/>
    <x v="0"/>
    <x v="1"/>
    <x v="5"/>
    <x v="0"/>
    <x v="1"/>
    <n v="4"/>
    <n v="4"/>
    <n v="0"/>
    <n v="0"/>
    <n v="788"/>
    <n v="89"/>
    <n v="0"/>
    <m/>
    <x v="0"/>
  </r>
  <r>
    <x v="0"/>
    <x v="0"/>
    <x v="0"/>
    <x v="1"/>
    <x v="5"/>
    <x v="0"/>
    <x v="2"/>
    <n v="6"/>
    <n v="6"/>
    <n v="0"/>
    <n v="0"/>
    <n v="54524"/>
    <n v="981"/>
    <n v="0"/>
    <m/>
    <x v="1"/>
  </r>
  <r>
    <x v="0"/>
    <x v="0"/>
    <x v="0"/>
    <x v="1"/>
    <x v="5"/>
    <x v="0"/>
    <x v="5"/>
    <n v="5"/>
    <n v="5"/>
    <n v="2"/>
    <n v="0"/>
    <n v="898"/>
    <n v="147"/>
    <n v="5"/>
    <m/>
    <x v="2"/>
  </r>
  <r>
    <x v="0"/>
    <x v="0"/>
    <x v="0"/>
    <x v="1"/>
    <x v="5"/>
    <x v="0"/>
    <x v="6"/>
    <n v="1"/>
    <n v="1"/>
    <n v="1"/>
    <n v="0"/>
    <n v="74"/>
    <n v="20"/>
    <n v="20"/>
    <m/>
    <x v="0"/>
  </r>
  <r>
    <x v="0"/>
    <x v="0"/>
    <x v="0"/>
    <x v="1"/>
    <x v="5"/>
    <x v="0"/>
    <x v="8"/>
    <n v="7"/>
    <n v="7"/>
    <n v="0"/>
    <n v="0"/>
    <n v="4501"/>
    <n v="253"/>
    <n v="0"/>
    <m/>
    <x v="1"/>
  </r>
  <r>
    <x v="0"/>
    <x v="0"/>
    <x v="0"/>
    <x v="1"/>
    <x v="5"/>
    <x v="0"/>
    <x v="45"/>
    <n v="1"/>
    <n v="1"/>
    <n v="1"/>
    <n v="0"/>
    <n v="5330"/>
    <n v="68"/>
    <n v="3"/>
    <m/>
    <x v="1"/>
  </r>
  <r>
    <x v="0"/>
    <x v="0"/>
    <x v="0"/>
    <x v="1"/>
    <x v="5"/>
    <x v="0"/>
    <x v="36"/>
    <n v="7"/>
    <n v="7"/>
    <n v="0"/>
    <n v="0"/>
    <n v="4274"/>
    <n v="314"/>
    <n v="0"/>
    <m/>
    <x v="1"/>
  </r>
  <r>
    <x v="0"/>
    <x v="0"/>
    <x v="0"/>
    <x v="1"/>
    <x v="5"/>
    <x v="0"/>
    <x v="9"/>
    <n v="1"/>
    <n v="1"/>
    <n v="0"/>
    <n v="0"/>
    <n v="2042"/>
    <n v="53"/>
    <n v="0"/>
    <m/>
    <x v="1"/>
  </r>
  <r>
    <x v="0"/>
    <x v="0"/>
    <x v="0"/>
    <x v="1"/>
    <x v="5"/>
    <x v="0"/>
    <x v="10"/>
    <n v="7"/>
    <n v="7"/>
    <n v="0"/>
    <n v="0"/>
    <n v="2328"/>
    <n v="275"/>
    <n v="0"/>
    <m/>
    <x v="3"/>
  </r>
  <r>
    <x v="0"/>
    <x v="0"/>
    <x v="0"/>
    <x v="1"/>
    <x v="5"/>
    <x v="0"/>
    <x v="46"/>
    <n v="2"/>
    <n v="2"/>
    <n v="0"/>
    <n v="0"/>
    <n v="15308"/>
    <n v="252"/>
    <n v="0"/>
    <m/>
    <x v="4"/>
  </r>
  <r>
    <x v="0"/>
    <x v="0"/>
    <x v="0"/>
    <x v="1"/>
    <x v="5"/>
    <x v="0"/>
    <x v="42"/>
    <n v="1"/>
    <n v="1"/>
    <n v="0"/>
    <n v="0"/>
    <n v="13800"/>
    <n v="289"/>
    <n v="0"/>
    <m/>
    <x v="0"/>
  </r>
  <r>
    <x v="0"/>
    <x v="0"/>
    <x v="0"/>
    <x v="1"/>
    <x v="5"/>
    <x v="0"/>
    <x v="13"/>
    <n v="1"/>
    <n v="1"/>
    <n v="0"/>
    <n v="0"/>
    <n v="394"/>
    <n v="47"/>
    <n v="0"/>
    <m/>
    <x v="4"/>
  </r>
  <r>
    <x v="0"/>
    <x v="0"/>
    <x v="0"/>
    <x v="1"/>
    <x v="5"/>
    <x v="0"/>
    <x v="47"/>
    <n v="5"/>
    <n v="5"/>
    <n v="0"/>
    <n v="0"/>
    <n v="12416"/>
    <n v="335"/>
    <n v="0"/>
    <m/>
    <x v="2"/>
  </r>
  <r>
    <x v="0"/>
    <x v="0"/>
    <x v="0"/>
    <x v="1"/>
    <x v="5"/>
    <x v="0"/>
    <x v="16"/>
    <n v="20"/>
    <n v="20"/>
    <n v="0"/>
    <n v="0"/>
    <n v="262816"/>
    <n v="1650"/>
    <n v="0"/>
    <m/>
    <x v="1"/>
  </r>
  <r>
    <x v="0"/>
    <x v="0"/>
    <x v="0"/>
    <x v="1"/>
    <x v="5"/>
    <x v="0"/>
    <x v="18"/>
    <n v="5"/>
    <n v="5"/>
    <n v="0"/>
    <n v="0"/>
    <n v="3376"/>
    <n v="268"/>
    <n v="0"/>
    <m/>
    <x v="4"/>
  </r>
  <r>
    <x v="0"/>
    <x v="0"/>
    <x v="0"/>
    <x v="1"/>
    <x v="5"/>
    <x v="0"/>
    <x v="38"/>
    <n v="1"/>
    <n v="1"/>
    <n v="0"/>
    <n v="0"/>
    <n v="26400"/>
    <n v="792"/>
    <n v="0"/>
    <m/>
    <x v="0"/>
  </r>
  <r>
    <x v="0"/>
    <x v="0"/>
    <x v="0"/>
    <x v="1"/>
    <x v="5"/>
    <x v="0"/>
    <x v="20"/>
    <n v="3"/>
    <n v="3"/>
    <n v="0"/>
    <n v="0"/>
    <n v="17563"/>
    <n v="326"/>
    <n v="0"/>
    <m/>
    <x v="5"/>
  </r>
  <r>
    <x v="0"/>
    <x v="0"/>
    <x v="0"/>
    <x v="1"/>
    <x v="5"/>
    <x v="1"/>
    <x v="23"/>
    <n v="8"/>
    <n v="8"/>
    <n v="0"/>
    <n v="0"/>
    <n v="6280"/>
    <n v="576"/>
    <n v="0"/>
    <m/>
    <x v="3"/>
  </r>
  <r>
    <x v="0"/>
    <x v="0"/>
    <x v="0"/>
    <x v="1"/>
    <x v="5"/>
    <x v="2"/>
    <x v="24"/>
    <n v="34"/>
    <n v="34"/>
    <n v="2"/>
    <n v="0"/>
    <n v="5166"/>
    <n v="699"/>
    <n v="7"/>
    <m/>
    <x v="6"/>
  </r>
  <r>
    <x v="0"/>
    <x v="0"/>
    <x v="0"/>
    <x v="1"/>
    <x v="5"/>
    <x v="2"/>
    <x v="25"/>
    <n v="19"/>
    <n v="19"/>
    <n v="0"/>
    <n v="0"/>
    <n v="15953"/>
    <n v="666"/>
    <n v="0"/>
    <m/>
    <x v="6"/>
  </r>
  <r>
    <x v="0"/>
    <x v="0"/>
    <x v="0"/>
    <x v="1"/>
    <x v="6"/>
    <x v="0"/>
    <x v="50"/>
    <n v="3"/>
    <n v="3"/>
    <n v="0"/>
    <n v="0"/>
    <n v="145000"/>
    <n v="1161"/>
    <n v="0"/>
    <m/>
    <x v="1"/>
  </r>
  <r>
    <x v="0"/>
    <x v="0"/>
    <x v="0"/>
    <x v="1"/>
    <x v="6"/>
    <x v="0"/>
    <x v="0"/>
    <n v="1"/>
    <n v="1"/>
    <n v="0"/>
    <n v="0"/>
    <n v="45"/>
    <n v="20"/>
    <n v="0"/>
    <m/>
    <x v="0"/>
  </r>
  <r>
    <x v="0"/>
    <x v="0"/>
    <x v="0"/>
    <x v="1"/>
    <x v="6"/>
    <x v="0"/>
    <x v="1"/>
    <n v="6"/>
    <n v="6"/>
    <n v="0"/>
    <n v="0"/>
    <n v="567"/>
    <n v="106"/>
    <n v="0"/>
    <m/>
    <x v="0"/>
  </r>
  <r>
    <x v="0"/>
    <x v="0"/>
    <x v="0"/>
    <x v="1"/>
    <x v="6"/>
    <x v="0"/>
    <x v="2"/>
    <n v="1"/>
    <n v="1"/>
    <n v="0"/>
    <n v="0"/>
    <n v="166"/>
    <n v="20"/>
    <n v="0"/>
    <m/>
    <x v="1"/>
  </r>
  <r>
    <x v="0"/>
    <x v="0"/>
    <x v="0"/>
    <x v="1"/>
    <x v="6"/>
    <x v="0"/>
    <x v="51"/>
    <n v="1"/>
    <n v="1"/>
    <n v="0"/>
    <n v="0"/>
    <n v="1004"/>
    <n v="47"/>
    <n v="0"/>
    <m/>
    <x v="1"/>
  </r>
  <r>
    <x v="0"/>
    <x v="0"/>
    <x v="0"/>
    <x v="1"/>
    <x v="6"/>
    <x v="0"/>
    <x v="5"/>
    <n v="5"/>
    <n v="5"/>
    <n v="0"/>
    <n v="0"/>
    <n v="3685"/>
    <n v="248"/>
    <n v="0"/>
    <m/>
    <x v="2"/>
  </r>
  <r>
    <x v="0"/>
    <x v="0"/>
    <x v="0"/>
    <x v="1"/>
    <x v="6"/>
    <x v="0"/>
    <x v="34"/>
    <n v="3"/>
    <n v="3"/>
    <n v="3"/>
    <n v="0"/>
    <n v="80"/>
    <n v="60"/>
    <n v="12"/>
    <m/>
    <x v="4"/>
  </r>
  <r>
    <x v="0"/>
    <x v="0"/>
    <x v="0"/>
    <x v="1"/>
    <x v="6"/>
    <x v="0"/>
    <x v="29"/>
    <n v="1"/>
    <n v="1"/>
    <n v="0"/>
    <n v="0"/>
    <n v="32"/>
    <n v="20"/>
    <n v="0"/>
    <m/>
    <x v="4"/>
  </r>
  <r>
    <x v="0"/>
    <x v="0"/>
    <x v="0"/>
    <x v="1"/>
    <x v="6"/>
    <x v="0"/>
    <x v="52"/>
    <n v="1"/>
    <n v="1"/>
    <n v="0"/>
    <n v="0"/>
    <n v="4835"/>
    <n v="68"/>
    <n v="0"/>
    <m/>
    <x v="5"/>
  </r>
  <r>
    <x v="0"/>
    <x v="0"/>
    <x v="0"/>
    <x v="1"/>
    <x v="6"/>
    <x v="0"/>
    <x v="45"/>
    <n v="2"/>
    <n v="2"/>
    <n v="0"/>
    <n v="0"/>
    <n v="908"/>
    <n v="134"/>
    <n v="0"/>
    <m/>
    <x v="1"/>
  </r>
  <r>
    <x v="0"/>
    <x v="0"/>
    <x v="0"/>
    <x v="1"/>
    <x v="6"/>
    <x v="0"/>
    <x v="35"/>
    <n v="1"/>
    <n v="1"/>
    <n v="0"/>
    <n v="0"/>
    <n v="302"/>
    <n v="76"/>
    <n v="0"/>
    <m/>
    <x v="1"/>
  </r>
  <r>
    <x v="0"/>
    <x v="0"/>
    <x v="0"/>
    <x v="1"/>
    <x v="6"/>
    <x v="0"/>
    <x v="9"/>
    <n v="1"/>
    <n v="1"/>
    <n v="0"/>
    <n v="0"/>
    <n v="19685"/>
    <n v="124"/>
    <n v="0"/>
    <m/>
    <x v="1"/>
  </r>
  <r>
    <x v="0"/>
    <x v="0"/>
    <x v="0"/>
    <x v="1"/>
    <x v="6"/>
    <x v="0"/>
    <x v="10"/>
    <n v="9"/>
    <n v="9"/>
    <n v="0"/>
    <n v="0"/>
    <n v="2108"/>
    <n v="310"/>
    <n v="0"/>
    <m/>
    <x v="3"/>
  </r>
  <r>
    <x v="0"/>
    <x v="0"/>
    <x v="0"/>
    <x v="1"/>
    <x v="6"/>
    <x v="0"/>
    <x v="46"/>
    <n v="1"/>
    <n v="1"/>
    <n v="0"/>
    <n v="0"/>
    <n v="14042"/>
    <n v="236"/>
    <n v="0"/>
    <m/>
    <x v="4"/>
  </r>
  <r>
    <x v="0"/>
    <x v="0"/>
    <x v="0"/>
    <x v="1"/>
    <x v="6"/>
    <x v="0"/>
    <x v="11"/>
    <n v="1"/>
    <n v="1"/>
    <n v="0"/>
    <n v="0"/>
    <n v="6720"/>
    <n v="68"/>
    <n v="0"/>
    <m/>
    <x v="4"/>
  </r>
  <r>
    <x v="0"/>
    <x v="0"/>
    <x v="0"/>
    <x v="1"/>
    <x v="6"/>
    <x v="0"/>
    <x v="47"/>
    <n v="6"/>
    <n v="6"/>
    <n v="0"/>
    <n v="0"/>
    <n v="5731"/>
    <n v="240"/>
    <n v="0"/>
    <m/>
    <x v="2"/>
  </r>
  <r>
    <x v="0"/>
    <x v="0"/>
    <x v="0"/>
    <x v="1"/>
    <x v="6"/>
    <x v="0"/>
    <x v="53"/>
    <n v="1"/>
    <n v="1"/>
    <n v="0"/>
    <n v="0"/>
    <n v="292"/>
    <n v="47"/>
    <n v="0"/>
    <m/>
    <x v="1"/>
  </r>
  <r>
    <x v="0"/>
    <x v="0"/>
    <x v="0"/>
    <x v="1"/>
    <x v="6"/>
    <x v="0"/>
    <x v="15"/>
    <n v="5"/>
    <n v="5"/>
    <n v="0"/>
    <n v="0"/>
    <n v="19595"/>
    <n v="287"/>
    <n v="0"/>
    <m/>
    <x v="1"/>
  </r>
  <r>
    <x v="0"/>
    <x v="0"/>
    <x v="0"/>
    <x v="1"/>
    <x v="6"/>
    <x v="0"/>
    <x v="16"/>
    <n v="22"/>
    <n v="22"/>
    <n v="0"/>
    <n v="0"/>
    <n v="187005"/>
    <n v="1469"/>
    <n v="0"/>
    <m/>
    <x v="1"/>
  </r>
  <r>
    <x v="0"/>
    <x v="0"/>
    <x v="0"/>
    <x v="1"/>
    <x v="6"/>
    <x v="0"/>
    <x v="33"/>
    <n v="2"/>
    <n v="2"/>
    <n v="0"/>
    <n v="0"/>
    <n v="17524"/>
    <n v="156"/>
    <n v="0"/>
    <m/>
    <x v="1"/>
  </r>
  <r>
    <x v="0"/>
    <x v="0"/>
    <x v="0"/>
    <x v="1"/>
    <x v="6"/>
    <x v="0"/>
    <x v="17"/>
    <n v="2"/>
    <n v="2"/>
    <n v="0"/>
    <n v="0"/>
    <n v="1941"/>
    <n v="73"/>
    <n v="0"/>
    <m/>
    <x v="1"/>
  </r>
  <r>
    <x v="0"/>
    <x v="0"/>
    <x v="0"/>
    <x v="1"/>
    <x v="6"/>
    <x v="0"/>
    <x v="18"/>
    <n v="6"/>
    <n v="6"/>
    <n v="0"/>
    <n v="0"/>
    <n v="7129"/>
    <n v="462"/>
    <n v="0"/>
    <m/>
    <x v="4"/>
  </r>
  <r>
    <x v="0"/>
    <x v="0"/>
    <x v="0"/>
    <x v="1"/>
    <x v="6"/>
    <x v="0"/>
    <x v="38"/>
    <n v="1"/>
    <n v="1"/>
    <n v="0"/>
    <n v="0"/>
    <n v="9200"/>
    <n v="183"/>
    <n v="0"/>
    <m/>
    <x v="0"/>
  </r>
  <r>
    <x v="0"/>
    <x v="0"/>
    <x v="0"/>
    <x v="1"/>
    <x v="6"/>
    <x v="0"/>
    <x v="44"/>
    <n v="2"/>
    <n v="2"/>
    <n v="0"/>
    <n v="0"/>
    <n v="139304"/>
    <n v="357"/>
    <n v="0"/>
    <m/>
    <x v="1"/>
  </r>
  <r>
    <x v="0"/>
    <x v="0"/>
    <x v="0"/>
    <x v="1"/>
    <x v="6"/>
    <x v="0"/>
    <x v="20"/>
    <n v="2"/>
    <n v="2"/>
    <n v="0"/>
    <n v="0"/>
    <n v="3055"/>
    <n v="106"/>
    <n v="0"/>
    <m/>
    <x v="5"/>
  </r>
  <r>
    <x v="0"/>
    <x v="0"/>
    <x v="0"/>
    <x v="1"/>
    <x v="6"/>
    <x v="1"/>
    <x v="54"/>
    <n v="2"/>
    <n v="2"/>
    <n v="0"/>
    <n v="0"/>
    <n v="9871"/>
    <n v="141"/>
    <n v="0"/>
    <m/>
    <x v="3"/>
  </r>
  <r>
    <x v="0"/>
    <x v="0"/>
    <x v="0"/>
    <x v="1"/>
    <x v="6"/>
    <x v="1"/>
    <x v="23"/>
    <n v="6"/>
    <n v="6"/>
    <n v="0"/>
    <n v="0"/>
    <n v="3937"/>
    <n v="355"/>
    <n v="0"/>
    <m/>
    <x v="3"/>
  </r>
  <r>
    <x v="0"/>
    <x v="0"/>
    <x v="0"/>
    <x v="1"/>
    <x v="6"/>
    <x v="2"/>
    <x v="25"/>
    <n v="27"/>
    <n v="27"/>
    <n v="1"/>
    <n v="0"/>
    <n v="5807"/>
    <n v="736"/>
    <n v="1"/>
    <m/>
    <x v="6"/>
  </r>
  <r>
    <x v="0"/>
    <x v="0"/>
    <x v="0"/>
    <x v="1"/>
    <x v="7"/>
    <x v="0"/>
    <x v="27"/>
    <n v="4"/>
    <n v="4"/>
    <n v="0"/>
    <n v="0"/>
    <n v="9033"/>
    <n v="276"/>
    <n v="0"/>
    <m/>
    <x v="2"/>
  </r>
  <r>
    <x v="0"/>
    <x v="0"/>
    <x v="0"/>
    <x v="1"/>
    <x v="7"/>
    <x v="0"/>
    <x v="2"/>
    <n v="1"/>
    <n v="1"/>
    <n v="0"/>
    <n v="0"/>
    <n v="1000"/>
    <n v="47"/>
    <n v="0"/>
    <m/>
    <x v="1"/>
  </r>
  <r>
    <x v="0"/>
    <x v="0"/>
    <x v="0"/>
    <x v="1"/>
    <x v="7"/>
    <x v="0"/>
    <x v="5"/>
    <n v="14"/>
    <n v="14"/>
    <n v="0"/>
    <n v="0"/>
    <n v="2235"/>
    <n v="427"/>
    <n v="0"/>
    <m/>
    <x v="2"/>
  </r>
  <r>
    <x v="0"/>
    <x v="0"/>
    <x v="0"/>
    <x v="1"/>
    <x v="7"/>
    <x v="0"/>
    <x v="45"/>
    <n v="1"/>
    <n v="1"/>
    <n v="0"/>
    <n v="0"/>
    <n v="1140"/>
    <n v="94"/>
    <n v="0"/>
    <m/>
    <x v="1"/>
  </r>
  <r>
    <x v="0"/>
    <x v="0"/>
    <x v="0"/>
    <x v="1"/>
    <x v="7"/>
    <x v="0"/>
    <x v="36"/>
    <n v="11"/>
    <n v="11"/>
    <n v="0"/>
    <n v="0"/>
    <n v="6481"/>
    <n v="464"/>
    <n v="0"/>
    <m/>
    <x v="1"/>
  </r>
  <r>
    <x v="0"/>
    <x v="0"/>
    <x v="0"/>
    <x v="1"/>
    <x v="7"/>
    <x v="0"/>
    <x v="12"/>
    <n v="13"/>
    <n v="13"/>
    <n v="0"/>
    <n v="0"/>
    <n v="19927"/>
    <n v="873"/>
    <n v="0"/>
    <m/>
    <x v="4"/>
  </r>
  <r>
    <x v="0"/>
    <x v="0"/>
    <x v="0"/>
    <x v="1"/>
    <x v="7"/>
    <x v="0"/>
    <x v="47"/>
    <n v="4"/>
    <n v="4"/>
    <n v="0"/>
    <n v="0"/>
    <n v="7274"/>
    <n v="274"/>
    <n v="0"/>
    <m/>
    <x v="2"/>
  </r>
  <r>
    <x v="0"/>
    <x v="0"/>
    <x v="0"/>
    <x v="1"/>
    <x v="7"/>
    <x v="0"/>
    <x v="15"/>
    <n v="9"/>
    <n v="9"/>
    <n v="1"/>
    <n v="0"/>
    <n v="4108"/>
    <n v="258"/>
    <n v="3"/>
    <m/>
    <x v="1"/>
  </r>
  <r>
    <x v="0"/>
    <x v="0"/>
    <x v="0"/>
    <x v="1"/>
    <x v="7"/>
    <x v="0"/>
    <x v="16"/>
    <n v="17"/>
    <n v="17"/>
    <n v="0"/>
    <n v="0"/>
    <n v="129324"/>
    <n v="1308"/>
    <n v="0"/>
    <m/>
    <x v="1"/>
  </r>
  <r>
    <x v="0"/>
    <x v="0"/>
    <x v="0"/>
    <x v="1"/>
    <x v="7"/>
    <x v="0"/>
    <x v="33"/>
    <n v="5"/>
    <n v="5"/>
    <n v="0"/>
    <n v="0"/>
    <n v="1572"/>
    <n v="220"/>
    <n v="0"/>
    <m/>
    <x v="1"/>
  </r>
  <r>
    <x v="0"/>
    <x v="0"/>
    <x v="0"/>
    <x v="1"/>
    <x v="7"/>
    <x v="0"/>
    <x v="38"/>
    <n v="1"/>
    <n v="1"/>
    <n v="0"/>
    <n v="0"/>
    <n v="3800"/>
    <n v="68"/>
    <n v="0"/>
    <m/>
    <x v="0"/>
  </r>
  <r>
    <x v="0"/>
    <x v="0"/>
    <x v="0"/>
    <x v="1"/>
    <x v="7"/>
    <x v="0"/>
    <x v="20"/>
    <n v="4"/>
    <n v="4"/>
    <n v="0"/>
    <n v="0"/>
    <n v="4972"/>
    <n v="171"/>
    <n v="0"/>
    <m/>
    <x v="5"/>
  </r>
  <r>
    <x v="0"/>
    <x v="0"/>
    <x v="0"/>
    <x v="1"/>
    <x v="7"/>
    <x v="1"/>
    <x v="23"/>
    <n v="13"/>
    <n v="13"/>
    <n v="1"/>
    <n v="0"/>
    <n v="15272"/>
    <n v="1074"/>
    <n v="25"/>
    <m/>
    <x v="3"/>
  </r>
  <r>
    <x v="0"/>
    <x v="0"/>
    <x v="0"/>
    <x v="1"/>
    <x v="7"/>
    <x v="2"/>
    <x v="24"/>
    <n v="31"/>
    <n v="31"/>
    <n v="1"/>
    <n v="0"/>
    <n v="3401"/>
    <n v="580"/>
    <n v="3"/>
    <m/>
    <x v="6"/>
  </r>
  <r>
    <x v="0"/>
    <x v="0"/>
    <x v="0"/>
    <x v="1"/>
    <x v="7"/>
    <x v="2"/>
    <x v="25"/>
    <n v="18"/>
    <n v="18"/>
    <n v="2"/>
    <n v="0"/>
    <n v="11724"/>
    <n v="564"/>
    <n v="8"/>
    <m/>
    <x v="6"/>
  </r>
  <r>
    <x v="0"/>
    <x v="0"/>
    <x v="0"/>
    <x v="1"/>
    <x v="7"/>
    <x v="2"/>
    <x v="55"/>
    <n v="1"/>
    <n v="1"/>
    <n v="0"/>
    <n v="0"/>
    <n v="194"/>
    <n v="0"/>
    <n v="0"/>
    <m/>
    <x v="6"/>
  </r>
  <r>
    <x v="0"/>
    <x v="0"/>
    <x v="0"/>
    <x v="1"/>
    <x v="8"/>
    <x v="0"/>
    <x v="0"/>
    <n v="2"/>
    <n v="2"/>
    <n v="0"/>
    <n v="0"/>
    <n v="108"/>
    <n v="38"/>
    <n v="0"/>
    <m/>
    <x v="0"/>
  </r>
  <r>
    <x v="0"/>
    <x v="0"/>
    <x v="0"/>
    <x v="1"/>
    <x v="8"/>
    <x v="0"/>
    <x v="1"/>
    <n v="2"/>
    <n v="2"/>
    <n v="0"/>
    <n v="0"/>
    <n v="768"/>
    <n v="67"/>
    <n v="0"/>
    <m/>
    <x v="0"/>
  </r>
  <r>
    <x v="0"/>
    <x v="0"/>
    <x v="0"/>
    <x v="1"/>
    <x v="8"/>
    <x v="0"/>
    <x v="5"/>
    <n v="6"/>
    <n v="6"/>
    <n v="0"/>
    <n v="0"/>
    <n v="845"/>
    <n v="167"/>
    <n v="0"/>
    <m/>
    <x v="2"/>
  </r>
  <r>
    <x v="0"/>
    <x v="0"/>
    <x v="0"/>
    <x v="1"/>
    <x v="8"/>
    <x v="0"/>
    <x v="34"/>
    <n v="1"/>
    <n v="1"/>
    <n v="1"/>
    <n v="0"/>
    <n v="6"/>
    <n v="6"/>
    <n v="4"/>
    <m/>
    <x v="4"/>
  </r>
  <r>
    <x v="0"/>
    <x v="0"/>
    <x v="0"/>
    <x v="1"/>
    <x v="8"/>
    <x v="0"/>
    <x v="36"/>
    <n v="11"/>
    <n v="11"/>
    <n v="0"/>
    <n v="0"/>
    <n v="14299"/>
    <n v="509"/>
    <n v="0"/>
    <m/>
    <x v="1"/>
  </r>
  <r>
    <x v="0"/>
    <x v="0"/>
    <x v="0"/>
    <x v="1"/>
    <x v="8"/>
    <x v="0"/>
    <x v="47"/>
    <n v="5"/>
    <n v="5"/>
    <n v="0"/>
    <n v="0"/>
    <n v="9233"/>
    <n v="331"/>
    <n v="0"/>
    <m/>
    <x v="2"/>
  </r>
  <r>
    <x v="0"/>
    <x v="0"/>
    <x v="0"/>
    <x v="1"/>
    <x v="8"/>
    <x v="0"/>
    <x v="15"/>
    <n v="1"/>
    <n v="1"/>
    <n v="0"/>
    <n v="0"/>
    <n v="1222"/>
    <n v="114"/>
    <n v="0"/>
    <m/>
    <x v="1"/>
  </r>
  <r>
    <x v="0"/>
    <x v="0"/>
    <x v="0"/>
    <x v="1"/>
    <x v="8"/>
    <x v="0"/>
    <x v="16"/>
    <n v="23"/>
    <n v="23"/>
    <n v="0"/>
    <n v="0"/>
    <n v="162904"/>
    <n v="1466"/>
    <n v="0"/>
    <m/>
    <x v="1"/>
  </r>
  <r>
    <x v="0"/>
    <x v="0"/>
    <x v="0"/>
    <x v="1"/>
    <x v="8"/>
    <x v="0"/>
    <x v="33"/>
    <n v="6"/>
    <n v="6"/>
    <n v="0"/>
    <n v="0"/>
    <n v="20527"/>
    <n v="511"/>
    <n v="0"/>
    <m/>
    <x v="1"/>
  </r>
  <r>
    <x v="0"/>
    <x v="0"/>
    <x v="0"/>
    <x v="1"/>
    <x v="8"/>
    <x v="0"/>
    <x v="17"/>
    <n v="4"/>
    <n v="4"/>
    <n v="0"/>
    <n v="0"/>
    <n v="12413"/>
    <n v="246"/>
    <n v="0"/>
    <m/>
    <x v="1"/>
  </r>
  <r>
    <x v="0"/>
    <x v="0"/>
    <x v="0"/>
    <x v="1"/>
    <x v="8"/>
    <x v="0"/>
    <x v="56"/>
    <n v="1"/>
    <n v="1"/>
    <n v="0"/>
    <n v="0"/>
    <n v="10104"/>
    <n v="97"/>
    <n v="0"/>
    <m/>
    <x v="5"/>
  </r>
  <r>
    <x v="0"/>
    <x v="0"/>
    <x v="0"/>
    <x v="1"/>
    <x v="8"/>
    <x v="0"/>
    <x v="20"/>
    <n v="5"/>
    <n v="5"/>
    <n v="0"/>
    <n v="0"/>
    <n v="7341"/>
    <n v="374"/>
    <n v="0"/>
    <m/>
    <x v="5"/>
  </r>
  <r>
    <x v="0"/>
    <x v="0"/>
    <x v="0"/>
    <x v="1"/>
    <x v="8"/>
    <x v="1"/>
    <x v="23"/>
    <n v="12"/>
    <n v="12"/>
    <n v="0"/>
    <n v="0"/>
    <n v="17286"/>
    <n v="787"/>
    <n v="0"/>
    <m/>
    <x v="3"/>
  </r>
  <r>
    <x v="0"/>
    <x v="0"/>
    <x v="0"/>
    <x v="1"/>
    <x v="8"/>
    <x v="2"/>
    <x v="24"/>
    <n v="31"/>
    <n v="31"/>
    <n v="1"/>
    <n v="0"/>
    <n v="24203"/>
    <n v="934"/>
    <n v="3"/>
    <m/>
    <x v="6"/>
  </r>
  <r>
    <x v="0"/>
    <x v="0"/>
    <x v="0"/>
    <x v="1"/>
    <x v="8"/>
    <x v="2"/>
    <x v="25"/>
    <n v="18"/>
    <n v="18"/>
    <n v="0"/>
    <n v="0"/>
    <n v="17927"/>
    <n v="738"/>
    <n v="0"/>
    <m/>
    <x v="6"/>
  </r>
  <r>
    <x v="0"/>
    <x v="0"/>
    <x v="0"/>
    <x v="2"/>
    <x v="9"/>
    <x v="0"/>
    <x v="1"/>
    <n v="3"/>
    <n v="3"/>
    <n v="0"/>
    <n v="0"/>
    <n v="262"/>
    <n v="60"/>
    <n v="0"/>
    <m/>
    <x v="0"/>
  </r>
  <r>
    <x v="0"/>
    <x v="0"/>
    <x v="0"/>
    <x v="2"/>
    <x v="9"/>
    <x v="0"/>
    <x v="5"/>
    <n v="2"/>
    <n v="2"/>
    <n v="2"/>
    <n v="0"/>
    <n v="553"/>
    <n v="40"/>
    <n v="7"/>
    <m/>
    <x v="2"/>
  </r>
  <r>
    <x v="0"/>
    <x v="0"/>
    <x v="0"/>
    <x v="2"/>
    <x v="9"/>
    <x v="0"/>
    <x v="34"/>
    <n v="1"/>
    <n v="1"/>
    <n v="0"/>
    <n v="0"/>
    <n v="35"/>
    <n v="20"/>
    <n v="0"/>
    <m/>
    <x v="4"/>
  </r>
  <r>
    <x v="0"/>
    <x v="0"/>
    <x v="0"/>
    <x v="2"/>
    <x v="9"/>
    <x v="0"/>
    <x v="35"/>
    <n v="1"/>
    <n v="1"/>
    <n v="0"/>
    <n v="0"/>
    <n v="2348"/>
    <n v="53"/>
    <n v="0"/>
    <m/>
    <x v="1"/>
  </r>
  <r>
    <x v="0"/>
    <x v="0"/>
    <x v="0"/>
    <x v="2"/>
    <x v="9"/>
    <x v="0"/>
    <x v="36"/>
    <n v="7"/>
    <n v="7"/>
    <n v="0"/>
    <n v="0"/>
    <n v="8093"/>
    <n v="386"/>
    <n v="0"/>
    <m/>
    <x v="1"/>
  </r>
  <r>
    <x v="0"/>
    <x v="0"/>
    <x v="0"/>
    <x v="2"/>
    <x v="9"/>
    <x v="0"/>
    <x v="57"/>
    <n v="1"/>
    <n v="1"/>
    <n v="0"/>
    <n v="0"/>
    <n v="294"/>
    <n v="40"/>
    <n v="0"/>
    <m/>
    <x v="2"/>
  </r>
  <r>
    <x v="0"/>
    <x v="0"/>
    <x v="0"/>
    <x v="2"/>
    <x v="9"/>
    <x v="0"/>
    <x v="58"/>
    <n v="4"/>
    <n v="4"/>
    <n v="0"/>
    <n v="0"/>
    <n v="648"/>
    <n v="118"/>
    <n v="0"/>
    <m/>
    <x v="4"/>
  </r>
  <r>
    <x v="0"/>
    <x v="0"/>
    <x v="0"/>
    <x v="2"/>
    <x v="9"/>
    <x v="0"/>
    <x v="47"/>
    <n v="2"/>
    <n v="2"/>
    <n v="0"/>
    <n v="0"/>
    <n v="2317"/>
    <n v="140"/>
    <n v="0"/>
    <m/>
    <x v="2"/>
  </r>
  <r>
    <x v="0"/>
    <x v="0"/>
    <x v="0"/>
    <x v="2"/>
    <x v="9"/>
    <x v="0"/>
    <x v="43"/>
    <n v="3"/>
    <n v="3"/>
    <n v="0"/>
    <n v="0"/>
    <n v="5975"/>
    <n v="188"/>
    <n v="0"/>
    <m/>
    <x v="1"/>
  </r>
  <r>
    <x v="0"/>
    <x v="0"/>
    <x v="0"/>
    <x v="2"/>
    <x v="9"/>
    <x v="0"/>
    <x v="15"/>
    <n v="1"/>
    <n v="1"/>
    <n v="0"/>
    <n v="0"/>
    <n v="4980"/>
    <n v="68"/>
    <n v="0"/>
    <m/>
    <x v="1"/>
  </r>
  <r>
    <x v="0"/>
    <x v="0"/>
    <x v="0"/>
    <x v="2"/>
    <x v="9"/>
    <x v="0"/>
    <x v="33"/>
    <n v="1"/>
    <n v="1"/>
    <n v="0"/>
    <n v="0"/>
    <n v="105"/>
    <n v="20"/>
    <n v="0"/>
    <m/>
    <x v="1"/>
  </r>
  <r>
    <x v="0"/>
    <x v="0"/>
    <x v="0"/>
    <x v="2"/>
    <x v="9"/>
    <x v="0"/>
    <x v="18"/>
    <n v="3"/>
    <n v="3"/>
    <n v="0"/>
    <n v="0"/>
    <n v="4511"/>
    <n v="274"/>
    <n v="0"/>
    <m/>
    <x v="4"/>
  </r>
  <r>
    <x v="0"/>
    <x v="0"/>
    <x v="0"/>
    <x v="2"/>
    <x v="9"/>
    <x v="0"/>
    <x v="44"/>
    <n v="2"/>
    <n v="2"/>
    <n v="0"/>
    <n v="0"/>
    <n v="2601"/>
    <n v="126"/>
    <n v="0"/>
    <m/>
    <x v="1"/>
  </r>
  <r>
    <x v="0"/>
    <x v="0"/>
    <x v="0"/>
    <x v="2"/>
    <x v="9"/>
    <x v="0"/>
    <x v="20"/>
    <n v="4"/>
    <n v="4"/>
    <n v="0"/>
    <n v="0"/>
    <n v="8591"/>
    <n v="340"/>
    <n v="0"/>
    <m/>
    <x v="5"/>
  </r>
  <r>
    <x v="0"/>
    <x v="0"/>
    <x v="0"/>
    <x v="2"/>
    <x v="9"/>
    <x v="0"/>
    <x v="21"/>
    <n v="1"/>
    <n v="1"/>
    <n v="0"/>
    <n v="0"/>
    <n v="239"/>
    <n v="20"/>
    <n v="0"/>
    <m/>
    <x v="5"/>
  </r>
  <r>
    <x v="0"/>
    <x v="0"/>
    <x v="0"/>
    <x v="2"/>
    <x v="9"/>
    <x v="1"/>
    <x v="23"/>
    <n v="12"/>
    <n v="12"/>
    <n v="0"/>
    <n v="0"/>
    <n v="15826"/>
    <n v="609"/>
    <n v="0"/>
    <m/>
    <x v="3"/>
  </r>
  <r>
    <x v="0"/>
    <x v="0"/>
    <x v="0"/>
    <x v="2"/>
    <x v="9"/>
    <x v="2"/>
    <x v="24"/>
    <n v="21"/>
    <n v="21"/>
    <n v="0"/>
    <n v="0"/>
    <n v="4280"/>
    <n v="548"/>
    <n v="0"/>
    <m/>
    <x v="6"/>
  </r>
  <r>
    <x v="0"/>
    <x v="0"/>
    <x v="0"/>
    <x v="2"/>
    <x v="10"/>
    <x v="0"/>
    <x v="0"/>
    <n v="2"/>
    <n v="2"/>
    <n v="0"/>
    <n v="0"/>
    <n v="64"/>
    <n v="39"/>
    <n v="0"/>
    <m/>
    <x v="0"/>
  </r>
  <r>
    <x v="0"/>
    <x v="0"/>
    <x v="0"/>
    <x v="2"/>
    <x v="10"/>
    <x v="0"/>
    <x v="27"/>
    <n v="1"/>
    <n v="1"/>
    <n v="0"/>
    <n v="0"/>
    <n v="200"/>
    <n v="53"/>
    <n v="0"/>
    <m/>
    <x v="2"/>
  </r>
  <r>
    <x v="0"/>
    <x v="0"/>
    <x v="0"/>
    <x v="2"/>
    <x v="10"/>
    <x v="0"/>
    <x v="59"/>
    <n v="1"/>
    <n v="1"/>
    <n v="0"/>
    <n v="0"/>
    <n v="8"/>
    <n v="8"/>
    <n v="0"/>
    <m/>
    <x v="0"/>
  </r>
  <r>
    <x v="0"/>
    <x v="0"/>
    <x v="0"/>
    <x v="2"/>
    <x v="10"/>
    <x v="0"/>
    <x v="1"/>
    <n v="6"/>
    <n v="6"/>
    <n v="0"/>
    <n v="0"/>
    <n v="185"/>
    <n v="97"/>
    <n v="0"/>
    <m/>
    <x v="0"/>
  </r>
  <r>
    <x v="0"/>
    <x v="0"/>
    <x v="0"/>
    <x v="2"/>
    <x v="10"/>
    <x v="0"/>
    <x v="2"/>
    <n v="4"/>
    <n v="4"/>
    <n v="0"/>
    <n v="0"/>
    <n v="167485"/>
    <n v="1208"/>
    <n v="0"/>
    <m/>
    <x v="1"/>
  </r>
  <r>
    <x v="0"/>
    <x v="0"/>
    <x v="0"/>
    <x v="2"/>
    <x v="10"/>
    <x v="0"/>
    <x v="5"/>
    <n v="15"/>
    <n v="15"/>
    <n v="0"/>
    <n v="0"/>
    <n v="17083"/>
    <n v="528"/>
    <n v="0"/>
    <m/>
    <x v="2"/>
  </r>
  <r>
    <x v="0"/>
    <x v="0"/>
    <x v="0"/>
    <x v="2"/>
    <x v="10"/>
    <x v="0"/>
    <x v="34"/>
    <n v="1"/>
    <n v="1"/>
    <n v="0"/>
    <n v="0"/>
    <n v="1258"/>
    <n v="172"/>
    <n v="0"/>
    <m/>
    <x v="4"/>
  </r>
  <r>
    <x v="0"/>
    <x v="0"/>
    <x v="0"/>
    <x v="2"/>
    <x v="10"/>
    <x v="0"/>
    <x v="41"/>
    <n v="1"/>
    <n v="1"/>
    <n v="0"/>
    <n v="0"/>
    <n v="7"/>
    <n v="7"/>
    <n v="0"/>
    <m/>
    <x v="1"/>
  </r>
  <r>
    <x v="0"/>
    <x v="0"/>
    <x v="0"/>
    <x v="2"/>
    <x v="10"/>
    <x v="0"/>
    <x v="36"/>
    <n v="4"/>
    <n v="4"/>
    <n v="0"/>
    <n v="0"/>
    <n v="3412"/>
    <n v="171"/>
    <n v="0"/>
    <m/>
    <x v="1"/>
  </r>
  <r>
    <x v="0"/>
    <x v="0"/>
    <x v="0"/>
    <x v="2"/>
    <x v="10"/>
    <x v="0"/>
    <x v="10"/>
    <n v="3"/>
    <n v="3"/>
    <n v="0"/>
    <n v="0"/>
    <n v="1808"/>
    <n v="96"/>
    <n v="0"/>
    <m/>
    <x v="3"/>
  </r>
  <r>
    <x v="0"/>
    <x v="0"/>
    <x v="0"/>
    <x v="2"/>
    <x v="10"/>
    <x v="0"/>
    <x v="46"/>
    <n v="4"/>
    <n v="4"/>
    <n v="0"/>
    <n v="0"/>
    <n v="4513"/>
    <n v="277"/>
    <n v="0"/>
    <m/>
    <x v="4"/>
  </r>
  <r>
    <x v="0"/>
    <x v="0"/>
    <x v="0"/>
    <x v="2"/>
    <x v="10"/>
    <x v="0"/>
    <x v="12"/>
    <n v="1"/>
    <n v="1"/>
    <n v="0"/>
    <n v="0"/>
    <n v="2000"/>
    <n v="53"/>
    <n v="0"/>
    <m/>
    <x v="4"/>
  </r>
  <r>
    <x v="0"/>
    <x v="0"/>
    <x v="0"/>
    <x v="2"/>
    <x v="10"/>
    <x v="0"/>
    <x v="13"/>
    <n v="11"/>
    <n v="11"/>
    <n v="0"/>
    <n v="0"/>
    <n v="17385"/>
    <n v="822"/>
    <n v="0"/>
    <m/>
    <x v="4"/>
  </r>
  <r>
    <x v="0"/>
    <x v="0"/>
    <x v="0"/>
    <x v="2"/>
    <x v="10"/>
    <x v="0"/>
    <x v="47"/>
    <n v="1"/>
    <n v="1"/>
    <n v="0"/>
    <n v="0"/>
    <n v="2340"/>
    <n v="53"/>
    <n v="0"/>
    <m/>
    <x v="2"/>
  </r>
  <r>
    <x v="0"/>
    <x v="0"/>
    <x v="0"/>
    <x v="2"/>
    <x v="10"/>
    <x v="0"/>
    <x v="15"/>
    <n v="1"/>
    <n v="1"/>
    <n v="0"/>
    <n v="0"/>
    <n v="500"/>
    <n v="47"/>
    <n v="0"/>
    <m/>
    <x v="1"/>
  </r>
  <r>
    <x v="0"/>
    <x v="0"/>
    <x v="0"/>
    <x v="2"/>
    <x v="10"/>
    <x v="0"/>
    <x v="16"/>
    <n v="13"/>
    <n v="13"/>
    <n v="0"/>
    <n v="0"/>
    <n v="52879"/>
    <n v="776"/>
    <n v="0"/>
    <m/>
    <x v="1"/>
  </r>
  <r>
    <x v="0"/>
    <x v="0"/>
    <x v="0"/>
    <x v="2"/>
    <x v="10"/>
    <x v="0"/>
    <x v="17"/>
    <n v="6"/>
    <n v="6"/>
    <n v="0"/>
    <n v="0"/>
    <n v="10928"/>
    <n v="288"/>
    <n v="0"/>
    <m/>
    <x v="1"/>
  </r>
  <r>
    <x v="0"/>
    <x v="0"/>
    <x v="0"/>
    <x v="2"/>
    <x v="10"/>
    <x v="0"/>
    <x v="18"/>
    <n v="1"/>
    <n v="1"/>
    <n v="0"/>
    <n v="0"/>
    <n v="2400"/>
    <n v="147"/>
    <n v="0"/>
    <m/>
    <x v="4"/>
  </r>
  <r>
    <x v="0"/>
    <x v="0"/>
    <x v="0"/>
    <x v="2"/>
    <x v="10"/>
    <x v="0"/>
    <x v="44"/>
    <n v="1"/>
    <n v="1"/>
    <n v="0"/>
    <n v="0"/>
    <n v="100"/>
    <n v="20"/>
    <n v="0"/>
    <m/>
    <x v="1"/>
  </r>
  <r>
    <x v="0"/>
    <x v="0"/>
    <x v="0"/>
    <x v="2"/>
    <x v="10"/>
    <x v="0"/>
    <x v="20"/>
    <n v="3"/>
    <n v="3"/>
    <n v="0"/>
    <n v="0"/>
    <n v="3341"/>
    <n v="180"/>
    <n v="0"/>
    <m/>
    <x v="5"/>
  </r>
  <r>
    <x v="0"/>
    <x v="0"/>
    <x v="0"/>
    <x v="2"/>
    <x v="10"/>
    <x v="0"/>
    <x v="22"/>
    <n v="1"/>
    <n v="1"/>
    <n v="0"/>
    <n v="0"/>
    <n v="1736"/>
    <n v="53"/>
    <n v="0"/>
    <m/>
    <x v="2"/>
  </r>
  <r>
    <x v="0"/>
    <x v="0"/>
    <x v="0"/>
    <x v="2"/>
    <x v="10"/>
    <x v="1"/>
    <x v="54"/>
    <n v="1"/>
    <n v="1"/>
    <n v="0"/>
    <n v="0"/>
    <n v="3840"/>
    <n v="68"/>
    <n v="0"/>
    <m/>
    <x v="3"/>
  </r>
  <r>
    <x v="0"/>
    <x v="0"/>
    <x v="0"/>
    <x v="2"/>
    <x v="10"/>
    <x v="1"/>
    <x v="23"/>
    <n v="12"/>
    <n v="12"/>
    <n v="1"/>
    <n v="0"/>
    <n v="6319"/>
    <n v="483"/>
    <n v="5"/>
    <m/>
    <x v="3"/>
  </r>
  <r>
    <x v="0"/>
    <x v="0"/>
    <x v="0"/>
    <x v="2"/>
    <x v="10"/>
    <x v="2"/>
    <x v="24"/>
    <n v="29"/>
    <n v="29"/>
    <n v="1"/>
    <n v="0"/>
    <n v="8999"/>
    <n v="849"/>
    <n v="4"/>
    <m/>
    <x v="6"/>
  </r>
  <r>
    <x v="0"/>
    <x v="0"/>
    <x v="0"/>
    <x v="2"/>
    <x v="10"/>
    <x v="2"/>
    <x v="25"/>
    <n v="15"/>
    <n v="15"/>
    <n v="2"/>
    <n v="0"/>
    <n v="4440"/>
    <n v="437"/>
    <n v="3"/>
    <m/>
    <x v="6"/>
  </r>
  <r>
    <x v="0"/>
    <x v="0"/>
    <x v="0"/>
    <x v="2"/>
    <x v="10"/>
    <x v="2"/>
    <x v="55"/>
    <n v="1"/>
    <n v="1"/>
    <n v="0"/>
    <n v="0"/>
    <n v="150"/>
    <n v="0"/>
    <n v="0"/>
    <m/>
    <x v="6"/>
  </r>
  <r>
    <x v="0"/>
    <x v="0"/>
    <x v="0"/>
    <x v="2"/>
    <x v="11"/>
    <x v="0"/>
    <x v="0"/>
    <n v="2"/>
    <n v="2"/>
    <n v="0"/>
    <n v="0"/>
    <n v="63"/>
    <n v="40"/>
    <n v="0"/>
    <m/>
    <x v="0"/>
  </r>
  <r>
    <x v="0"/>
    <x v="0"/>
    <x v="0"/>
    <x v="2"/>
    <x v="11"/>
    <x v="0"/>
    <x v="27"/>
    <n v="2"/>
    <n v="2"/>
    <n v="1"/>
    <n v="0"/>
    <n v="407"/>
    <n v="40"/>
    <n v="6"/>
    <m/>
    <x v="2"/>
  </r>
  <r>
    <x v="0"/>
    <x v="0"/>
    <x v="0"/>
    <x v="2"/>
    <x v="11"/>
    <x v="0"/>
    <x v="1"/>
    <n v="2"/>
    <n v="2"/>
    <n v="0"/>
    <n v="0"/>
    <n v="14"/>
    <n v="14"/>
    <n v="0"/>
    <m/>
    <x v="0"/>
  </r>
  <r>
    <x v="0"/>
    <x v="0"/>
    <x v="0"/>
    <x v="2"/>
    <x v="11"/>
    <x v="0"/>
    <x v="2"/>
    <n v="3"/>
    <n v="3"/>
    <n v="0"/>
    <n v="0"/>
    <n v="70642"/>
    <n v="623"/>
    <n v="0"/>
    <m/>
    <x v="1"/>
  </r>
  <r>
    <x v="0"/>
    <x v="0"/>
    <x v="0"/>
    <x v="2"/>
    <x v="11"/>
    <x v="0"/>
    <x v="5"/>
    <n v="8"/>
    <n v="8"/>
    <n v="0"/>
    <n v="0"/>
    <n v="3184"/>
    <n v="582"/>
    <n v="0"/>
    <m/>
    <x v="2"/>
  </r>
  <r>
    <x v="0"/>
    <x v="0"/>
    <x v="0"/>
    <x v="2"/>
    <x v="11"/>
    <x v="0"/>
    <x v="45"/>
    <n v="2"/>
    <n v="2"/>
    <n v="0"/>
    <n v="0"/>
    <n v="1651"/>
    <n v="96"/>
    <n v="0"/>
    <m/>
    <x v="1"/>
  </r>
  <r>
    <x v="0"/>
    <x v="0"/>
    <x v="0"/>
    <x v="2"/>
    <x v="11"/>
    <x v="0"/>
    <x v="36"/>
    <n v="21"/>
    <n v="21"/>
    <n v="1"/>
    <n v="0"/>
    <n v="28985"/>
    <n v="1239"/>
    <n v="3"/>
    <m/>
    <x v="1"/>
  </r>
  <r>
    <x v="0"/>
    <x v="0"/>
    <x v="0"/>
    <x v="2"/>
    <x v="11"/>
    <x v="0"/>
    <x v="10"/>
    <n v="5"/>
    <n v="5"/>
    <n v="0"/>
    <n v="0"/>
    <n v="1296"/>
    <n v="147"/>
    <n v="0"/>
    <m/>
    <x v="3"/>
  </r>
  <r>
    <x v="0"/>
    <x v="0"/>
    <x v="0"/>
    <x v="2"/>
    <x v="11"/>
    <x v="0"/>
    <x v="12"/>
    <n v="5"/>
    <n v="5"/>
    <n v="0"/>
    <n v="0"/>
    <n v="23729"/>
    <n v="217"/>
    <n v="0"/>
    <m/>
    <x v="4"/>
  </r>
  <r>
    <x v="0"/>
    <x v="0"/>
    <x v="0"/>
    <x v="2"/>
    <x v="11"/>
    <x v="0"/>
    <x v="13"/>
    <n v="9"/>
    <n v="9"/>
    <n v="0"/>
    <n v="0"/>
    <n v="82343"/>
    <n v="1154"/>
    <n v="0"/>
    <m/>
    <x v="4"/>
  </r>
  <r>
    <x v="0"/>
    <x v="0"/>
    <x v="0"/>
    <x v="2"/>
    <x v="11"/>
    <x v="0"/>
    <x v="47"/>
    <n v="5"/>
    <n v="5"/>
    <n v="0"/>
    <n v="0"/>
    <n v="2406"/>
    <n v="220"/>
    <n v="0"/>
    <m/>
    <x v="2"/>
  </r>
  <r>
    <x v="0"/>
    <x v="0"/>
    <x v="0"/>
    <x v="2"/>
    <x v="11"/>
    <x v="0"/>
    <x v="31"/>
    <n v="1"/>
    <n v="1"/>
    <n v="0"/>
    <n v="0"/>
    <n v="500"/>
    <n v="47"/>
    <n v="0"/>
    <m/>
    <x v="4"/>
  </r>
  <r>
    <x v="0"/>
    <x v="0"/>
    <x v="0"/>
    <x v="2"/>
    <x v="11"/>
    <x v="0"/>
    <x v="16"/>
    <n v="28"/>
    <n v="28"/>
    <n v="0"/>
    <n v="0"/>
    <n v="165604"/>
    <n v="1741"/>
    <n v="0"/>
    <m/>
    <x v="1"/>
  </r>
  <r>
    <x v="0"/>
    <x v="0"/>
    <x v="0"/>
    <x v="2"/>
    <x v="11"/>
    <x v="1"/>
    <x v="23"/>
    <n v="10"/>
    <n v="10"/>
    <n v="0"/>
    <n v="0"/>
    <n v="14692"/>
    <n v="617"/>
    <n v="0"/>
    <m/>
    <x v="3"/>
  </r>
  <r>
    <x v="0"/>
    <x v="0"/>
    <x v="0"/>
    <x v="2"/>
    <x v="11"/>
    <x v="2"/>
    <x v="24"/>
    <n v="33"/>
    <n v="33"/>
    <n v="0"/>
    <n v="0"/>
    <n v="16520"/>
    <n v="929"/>
    <n v="0"/>
    <m/>
    <x v="6"/>
  </r>
  <r>
    <x v="0"/>
    <x v="0"/>
    <x v="0"/>
    <x v="2"/>
    <x v="11"/>
    <x v="2"/>
    <x v="25"/>
    <n v="19"/>
    <n v="19"/>
    <n v="2"/>
    <n v="0"/>
    <n v="18351"/>
    <n v="673"/>
    <n v="11"/>
    <m/>
    <x v="6"/>
  </r>
  <r>
    <x v="0"/>
    <x v="0"/>
    <x v="0"/>
    <x v="2"/>
    <x v="12"/>
    <x v="0"/>
    <x v="0"/>
    <n v="4"/>
    <n v="4"/>
    <n v="0"/>
    <n v="0"/>
    <n v="112"/>
    <n v="42"/>
    <n v="0"/>
    <m/>
    <x v="0"/>
  </r>
  <r>
    <x v="0"/>
    <x v="0"/>
    <x v="0"/>
    <x v="2"/>
    <x v="12"/>
    <x v="0"/>
    <x v="1"/>
    <n v="7"/>
    <n v="7"/>
    <n v="0"/>
    <n v="0"/>
    <n v="1265"/>
    <n v="167"/>
    <n v="0"/>
    <m/>
    <x v="0"/>
  </r>
  <r>
    <x v="0"/>
    <x v="0"/>
    <x v="0"/>
    <x v="2"/>
    <x v="12"/>
    <x v="0"/>
    <x v="2"/>
    <n v="5"/>
    <n v="5"/>
    <n v="0"/>
    <n v="0"/>
    <n v="24998"/>
    <n v="431"/>
    <n v="0"/>
    <m/>
    <x v="1"/>
  </r>
  <r>
    <x v="0"/>
    <x v="0"/>
    <x v="0"/>
    <x v="2"/>
    <x v="12"/>
    <x v="0"/>
    <x v="3"/>
    <n v="2"/>
    <n v="2"/>
    <n v="0"/>
    <n v="0"/>
    <n v="2616"/>
    <n v="120"/>
    <n v="0"/>
    <m/>
    <x v="0"/>
  </r>
  <r>
    <x v="0"/>
    <x v="0"/>
    <x v="0"/>
    <x v="2"/>
    <x v="12"/>
    <x v="0"/>
    <x v="5"/>
    <n v="10"/>
    <n v="10"/>
    <n v="0"/>
    <n v="0"/>
    <n v="4311"/>
    <n v="575"/>
    <n v="0"/>
    <m/>
    <x v="2"/>
  </r>
  <r>
    <x v="0"/>
    <x v="0"/>
    <x v="0"/>
    <x v="2"/>
    <x v="12"/>
    <x v="0"/>
    <x v="34"/>
    <n v="3"/>
    <n v="3"/>
    <n v="0"/>
    <n v="0"/>
    <n v="704"/>
    <n v="161"/>
    <n v="0"/>
    <m/>
    <x v="4"/>
  </r>
  <r>
    <x v="0"/>
    <x v="0"/>
    <x v="0"/>
    <x v="2"/>
    <x v="12"/>
    <x v="0"/>
    <x v="36"/>
    <n v="2"/>
    <n v="2"/>
    <n v="0"/>
    <n v="0"/>
    <n v="9189"/>
    <n v="241"/>
    <n v="0"/>
    <m/>
    <x v="1"/>
  </r>
  <r>
    <x v="0"/>
    <x v="0"/>
    <x v="0"/>
    <x v="2"/>
    <x v="12"/>
    <x v="0"/>
    <x v="10"/>
    <n v="5"/>
    <n v="5"/>
    <n v="0"/>
    <n v="0"/>
    <n v="576"/>
    <n v="112"/>
    <n v="0"/>
    <m/>
    <x v="3"/>
  </r>
  <r>
    <x v="0"/>
    <x v="0"/>
    <x v="0"/>
    <x v="2"/>
    <x v="12"/>
    <x v="0"/>
    <x v="16"/>
    <n v="23"/>
    <n v="23"/>
    <n v="0"/>
    <n v="0"/>
    <n v="310459"/>
    <n v="1574"/>
    <n v="0"/>
    <m/>
    <x v="1"/>
  </r>
  <r>
    <x v="0"/>
    <x v="0"/>
    <x v="0"/>
    <x v="2"/>
    <x v="12"/>
    <x v="0"/>
    <x v="20"/>
    <n v="2"/>
    <n v="2"/>
    <n v="0"/>
    <n v="0"/>
    <n v="4994"/>
    <n v="153"/>
    <n v="0"/>
    <m/>
    <x v="5"/>
  </r>
  <r>
    <x v="0"/>
    <x v="0"/>
    <x v="0"/>
    <x v="2"/>
    <x v="12"/>
    <x v="1"/>
    <x v="23"/>
    <n v="10"/>
    <n v="10"/>
    <n v="0"/>
    <n v="0"/>
    <n v="13828"/>
    <n v="520"/>
    <n v="0"/>
    <m/>
    <x v="3"/>
  </r>
  <r>
    <x v="0"/>
    <x v="0"/>
    <x v="0"/>
    <x v="2"/>
    <x v="12"/>
    <x v="2"/>
    <x v="24"/>
    <n v="29"/>
    <n v="29"/>
    <n v="1"/>
    <n v="0"/>
    <n v="7377"/>
    <n v="879"/>
    <n v="8"/>
    <m/>
    <x v="6"/>
  </r>
  <r>
    <x v="0"/>
    <x v="0"/>
    <x v="0"/>
    <x v="2"/>
    <x v="12"/>
    <x v="2"/>
    <x v="25"/>
    <n v="18"/>
    <n v="18"/>
    <n v="0"/>
    <n v="0"/>
    <n v="4756"/>
    <n v="522"/>
    <n v="0"/>
    <m/>
    <x v="6"/>
  </r>
  <r>
    <x v="0"/>
    <x v="0"/>
    <x v="0"/>
    <x v="2"/>
    <x v="13"/>
    <x v="0"/>
    <x v="1"/>
    <n v="7"/>
    <n v="7"/>
    <n v="0"/>
    <n v="0"/>
    <n v="1101"/>
    <n v="171"/>
    <n v="0"/>
    <m/>
    <x v="0"/>
  </r>
  <r>
    <x v="0"/>
    <x v="0"/>
    <x v="0"/>
    <x v="2"/>
    <x v="13"/>
    <x v="0"/>
    <x v="2"/>
    <n v="1"/>
    <n v="1"/>
    <n v="0"/>
    <n v="0"/>
    <n v="68"/>
    <n v="20"/>
    <n v="0"/>
    <m/>
    <x v="1"/>
  </r>
  <r>
    <x v="0"/>
    <x v="0"/>
    <x v="0"/>
    <x v="2"/>
    <x v="13"/>
    <x v="0"/>
    <x v="5"/>
    <n v="3"/>
    <n v="3"/>
    <n v="0"/>
    <n v="0"/>
    <n v="3744"/>
    <n v="168"/>
    <n v="0"/>
    <m/>
    <x v="2"/>
  </r>
  <r>
    <x v="0"/>
    <x v="0"/>
    <x v="0"/>
    <x v="2"/>
    <x v="13"/>
    <x v="0"/>
    <x v="41"/>
    <n v="3"/>
    <n v="3"/>
    <n v="0"/>
    <n v="0"/>
    <n v="796"/>
    <n v="107"/>
    <n v="0"/>
    <m/>
    <x v="1"/>
  </r>
  <r>
    <x v="0"/>
    <x v="0"/>
    <x v="0"/>
    <x v="2"/>
    <x v="13"/>
    <x v="0"/>
    <x v="9"/>
    <n v="4"/>
    <n v="4"/>
    <n v="0"/>
    <n v="0"/>
    <n v="1935"/>
    <n v="154"/>
    <n v="0"/>
    <m/>
    <x v="1"/>
  </r>
  <r>
    <x v="0"/>
    <x v="0"/>
    <x v="0"/>
    <x v="2"/>
    <x v="13"/>
    <x v="0"/>
    <x v="10"/>
    <n v="3"/>
    <n v="3"/>
    <n v="1"/>
    <n v="0"/>
    <n v="374"/>
    <n v="107"/>
    <n v="1"/>
    <m/>
    <x v="3"/>
  </r>
  <r>
    <x v="0"/>
    <x v="0"/>
    <x v="0"/>
    <x v="2"/>
    <x v="13"/>
    <x v="0"/>
    <x v="46"/>
    <n v="2"/>
    <n v="2"/>
    <n v="0"/>
    <n v="0"/>
    <n v="462"/>
    <n v="40"/>
    <n v="0"/>
    <m/>
    <x v="4"/>
  </r>
  <r>
    <x v="0"/>
    <x v="0"/>
    <x v="0"/>
    <x v="2"/>
    <x v="13"/>
    <x v="0"/>
    <x v="12"/>
    <n v="1"/>
    <n v="1"/>
    <n v="0"/>
    <n v="0"/>
    <n v="5470"/>
    <n v="68"/>
    <n v="0"/>
    <m/>
    <x v="4"/>
  </r>
  <r>
    <x v="0"/>
    <x v="0"/>
    <x v="0"/>
    <x v="2"/>
    <x v="13"/>
    <x v="0"/>
    <x v="58"/>
    <n v="2"/>
    <n v="2"/>
    <n v="0"/>
    <n v="0"/>
    <n v="703"/>
    <n v="87"/>
    <n v="0"/>
    <m/>
    <x v="4"/>
  </r>
  <r>
    <x v="0"/>
    <x v="0"/>
    <x v="0"/>
    <x v="2"/>
    <x v="13"/>
    <x v="0"/>
    <x v="47"/>
    <n v="5"/>
    <n v="5"/>
    <n v="0"/>
    <n v="0"/>
    <n v="4617"/>
    <n v="255"/>
    <n v="0"/>
    <m/>
    <x v="2"/>
  </r>
  <r>
    <x v="0"/>
    <x v="0"/>
    <x v="0"/>
    <x v="2"/>
    <x v="13"/>
    <x v="0"/>
    <x v="15"/>
    <n v="7"/>
    <n v="7"/>
    <n v="0"/>
    <n v="0"/>
    <n v="47552"/>
    <n v="322"/>
    <n v="0"/>
    <m/>
    <x v="1"/>
  </r>
  <r>
    <x v="0"/>
    <x v="0"/>
    <x v="0"/>
    <x v="2"/>
    <x v="13"/>
    <x v="0"/>
    <x v="16"/>
    <n v="23"/>
    <n v="23"/>
    <n v="0"/>
    <n v="0"/>
    <n v="448502"/>
    <n v="2140"/>
    <n v="0"/>
    <m/>
    <x v="1"/>
  </r>
  <r>
    <x v="0"/>
    <x v="0"/>
    <x v="0"/>
    <x v="2"/>
    <x v="13"/>
    <x v="0"/>
    <x v="33"/>
    <n v="6"/>
    <n v="6"/>
    <n v="0"/>
    <n v="0"/>
    <n v="1365"/>
    <n v="180"/>
    <n v="0"/>
    <m/>
    <x v="1"/>
  </r>
  <r>
    <x v="0"/>
    <x v="0"/>
    <x v="0"/>
    <x v="2"/>
    <x v="13"/>
    <x v="0"/>
    <x v="60"/>
    <n v="2"/>
    <n v="2"/>
    <n v="0"/>
    <n v="0"/>
    <n v="36"/>
    <n v="36"/>
    <n v="0"/>
    <m/>
    <x v="5"/>
  </r>
  <r>
    <x v="0"/>
    <x v="0"/>
    <x v="0"/>
    <x v="2"/>
    <x v="13"/>
    <x v="0"/>
    <x v="44"/>
    <n v="1"/>
    <n v="1"/>
    <n v="0"/>
    <n v="0"/>
    <n v="39"/>
    <n v="20"/>
    <n v="0"/>
    <m/>
    <x v="1"/>
  </r>
  <r>
    <x v="0"/>
    <x v="0"/>
    <x v="0"/>
    <x v="2"/>
    <x v="13"/>
    <x v="0"/>
    <x v="20"/>
    <n v="3"/>
    <n v="3"/>
    <n v="0"/>
    <n v="0"/>
    <n v="14502"/>
    <n v="251"/>
    <n v="0"/>
    <m/>
    <x v="5"/>
  </r>
  <r>
    <x v="0"/>
    <x v="0"/>
    <x v="0"/>
    <x v="2"/>
    <x v="13"/>
    <x v="0"/>
    <x v="22"/>
    <n v="3"/>
    <n v="3"/>
    <n v="1"/>
    <n v="0"/>
    <n v="3509"/>
    <n v="342"/>
    <n v="3"/>
    <m/>
    <x v="1"/>
  </r>
  <r>
    <x v="0"/>
    <x v="0"/>
    <x v="0"/>
    <x v="2"/>
    <x v="13"/>
    <x v="1"/>
    <x v="23"/>
    <n v="9"/>
    <n v="9"/>
    <n v="0"/>
    <n v="0"/>
    <n v="14720"/>
    <n v="646"/>
    <n v="0"/>
    <m/>
    <x v="3"/>
  </r>
  <r>
    <x v="0"/>
    <x v="0"/>
    <x v="0"/>
    <x v="2"/>
    <x v="13"/>
    <x v="2"/>
    <x v="24"/>
    <n v="31"/>
    <n v="31"/>
    <n v="0"/>
    <n v="0"/>
    <n v="31654"/>
    <n v="1003"/>
    <n v="0"/>
    <m/>
    <x v="6"/>
  </r>
  <r>
    <x v="0"/>
    <x v="0"/>
    <x v="0"/>
    <x v="2"/>
    <x v="13"/>
    <x v="2"/>
    <x v="25"/>
    <n v="18"/>
    <n v="18"/>
    <n v="0"/>
    <n v="0"/>
    <n v="23874"/>
    <n v="658"/>
    <n v="0"/>
    <m/>
    <x v="6"/>
  </r>
  <r>
    <x v="0"/>
    <x v="0"/>
    <x v="0"/>
    <x v="2"/>
    <x v="14"/>
    <x v="0"/>
    <x v="2"/>
    <n v="1"/>
    <n v="1"/>
    <n v="0"/>
    <n v="0"/>
    <n v="1000"/>
    <n v="47"/>
    <n v="0"/>
    <m/>
    <x v="1"/>
  </r>
  <r>
    <x v="0"/>
    <x v="0"/>
    <x v="0"/>
    <x v="2"/>
    <x v="14"/>
    <x v="0"/>
    <x v="5"/>
    <n v="7"/>
    <n v="7"/>
    <n v="0"/>
    <n v="0"/>
    <n v="5840"/>
    <n v="262"/>
    <n v="0"/>
    <m/>
    <x v="2"/>
  </r>
  <r>
    <x v="0"/>
    <x v="0"/>
    <x v="0"/>
    <x v="2"/>
    <x v="14"/>
    <x v="0"/>
    <x v="9"/>
    <n v="1"/>
    <n v="1"/>
    <n v="0"/>
    <n v="0"/>
    <n v="226"/>
    <n v="20"/>
    <n v="0"/>
    <m/>
    <x v="1"/>
  </r>
  <r>
    <x v="0"/>
    <x v="0"/>
    <x v="0"/>
    <x v="2"/>
    <x v="14"/>
    <x v="0"/>
    <x v="10"/>
    <n v="2"/>
    <n v="2"/>
    <n v="0"/>
    <n v="0"/>
    <n v="288"/>
    <n v="54"/>
    <n v="0"/>
    <m/>
    <x v="3"/>
  </r>
  <r>
    <x v="0"/>
    <x v="0"/>
    <x v="0"/>
    <x v="2"/>
    <x v="14"/>
    <x v="0"/>
    <x v="46"/>
    <n v="2"/>
    <n v="2"/>
    <n v="0"/>
    <n v="0"/>
    <n v="1064"/>
    <n v="87"/>
    <n v="0"/>
    <m/>
    <x v="4"/>
  </r>
  <r>
    <x v="0"/>
    <x v="0"/>
    <x v="0"/>
    <x v="2"/>
    <x v="14"/>
    <x v="0"/>
    <x v="43"/>
    <n v="8"/>
    <n v="8"/>
    <n v="0"/>
    <n v="0"/>
    <n v="7851"/>
    <n v="448"/>
    <n v="0"/>
    <m/>
    <x v="1"/>
  </r>
  <r>
    <x v="0"/>
    <x v="0"/>
    <x v="0"/>
    <x v="2"/>
    <x v="14"/>
    <x v="0"/>
    <x v="15"/>
    <n v="1"/>
    <n v="1"/>
    <n v="0"/>
    <n v="0"/>
    <n v="9300"/>
    <n v="88"/>
    <n v="0"/>
    <m/>
    <x v="1"/>
  </r>
  <r>
    <x v="0"/>
    <x v="0"/>
    <x v="0"/>
    <x v="2"/>
    <x v="14"/>
    <x v="0"/>
    <x v="16"/>
    <n v="24"/>
    <n v="24"/>
    <n v="0"/>
    <n v="0"/>
    <n v="635697"/>
    <n v="2095"/>
    <n v="0"/>
    <m/>
    <x v="1"/>
  </r>
  <r>
    <x v="0"/>
    <x v="0"/>
    <x v="0"/>
    <x v="2"/>
    <x v="14"/>
    <x v="0"/>
    <x v="17"/>
    <n v="7"/>
    <n v="7"/>
    <n v="0"/>
    <n v="0"/>
    <n v="14250"/>
    <n v="382"/>
    <n v="0"/>
    <m/>
    <x v="1"/>
  </r>
  <r>
    <x v="0"/>
    <x v="0"/>
    <x v="0"/>
    <x v="2"/>
    <x v="14"/>
    <x v="0"/>
    <x v="44"/>
    <n v="1"/>
    <n v="1"/>
    <n v="0"/>
    <n v="0"/>
    <n v="43604"/>
    <n v="96"/>
    <n v="0"/>
    <m/>
    <x v="1"/>
  </r>
  <r>
    <x v="0"/>
    <x v="0"/>
    <x v="0"/>
    <x v="2"/>
    <x v="14"/>
    <x v="0"/>
    <x v="20"/>
    <n v="5"/>
    <n v="5"/>
    <n v="0"/>
    <n v="0"/>
    <n v="19373"/>
    <n v="344"/>
    <n v="0"/>
    <m/>
    <x v="5"/>
  </r>
  <r>
    <x v="0"/>
    <x v="0"/>
    <x v="0"/>
    <x v="2"/>
    <x v="14"/>
    <x v="1"/>
    <x v="23"/>
    <n v="10"/>
    <n v="10"/>
    <n v="0"/>
    <n v="0"/>
    <n v="11894"/>
    <n v="435"/>
    <n v="0"/>
    <m/>
    <x v="3"/>
  </r>
  <r>
    <x v="0"/>
    <x v="0"/>
    <x v="0"/>
    <x v="2"/>
    <x v="14"/>
    <x v="2"/>
    <x v="24"/>
    <n v="29"/>
    <n v="29"/>
    <n v="1"/>
    <n v="0"/>
    <n v="16677"/>
    <n v="707"/>
    <n v="3"/>
    <m/>
    <x v="6"/>
  </r>
  <r>
    <x v="0"/>
    <x v="0"/>
    <x v="0"/>
    <x v="2"/>
    <x v="14"/>
    <x v="2"/>
    <x v="25"/>
    <n v="19"/>
    <n v="19"/>
    <n v="0"/>
    <n v="0"/>
    <n v="15865"/>
    <n v="661"/>
    <n v="0"/>
    <m/>
    <x v="6"/>
  </r>
  <r>
    <x v="0"/>
    <x v="0"/>
    <x v="0"/>
    <x v="3"/>
    <x v="15"/>
    <x v="0"/>
    <x v="5"/>
    <n v="1"/>
    <n v="1"/>
    <n v="0"/>
    <n v="0"/>
    <n v="1778"/>
    <n v="53"/>
    <n v="0"/>
    <m/>
    <x v="2"/>
  </r>
  <r>
    <x v="0"/>
    <x v="0"/>
    <x v="0"/>
    <x v="3"/>
    <x v="15"/>
    <x v="0"/>
    <x v="8"/>
    <n v="8"/>
    <n v="8"/>
    <n v="0"/>
    <n v="0"/>
    <n v="4260"/>
    <n v="273"/>
    <n v="0"/>
    <m/>
    <x v="1"/>
  </r>
  <r>
    <x v="0"/>
    <x v="0"/>
    <x v="0"/>
    <x v="3"/>
    <x v="15"/>
    <x v="0"/>
    <x v="35"/>
    <n v="2"/>
    <n v="2"/>
    <n v="0"/>
    <n v="0"/>
    <n v="581"/>
    <n v="60"/>
    <n v="0"/>
    <m/>
    <x v="1"/>
  </r>
  <r>
    <x v="0"/>
    <x v="0"/>
    <x v="0"/>
    <x v="3"/>
    <x v="15"/>
    <x v="0"/>
    <x v="9"/>
    <n v="2"/>
    <n v="2"/>
    <n v="0"/>
    <n v="0"/>
    <n v="5118"/>
    <n v="249"/>
    <n v="0"/>
    <m/>
    <x v="1"/>
  </r>
  <r>
    <x v="0"/>
    <x v="0"/>
    <x v="0"/>
    <x v="3"/>
    <x v="15"/>
    <x v="0"/>
    <x v="10"/>
    <n v="3"/>
    <n v="3"/>
    <n v="0"/>
    <n v="0"/>
    <n v="324"/>
    <n v="98"/>
    <n v="0"/>
    <m/>
    <x v="3"/>
  </r>
  <r>
    <x v="0"/>
    <x v="0"/>
    <x v="0"/>
    <x v="3"/>
    <x v="15"/>
    <x v="0"/>
    <x v="11"/>
    <n v="1"/>
    <n v="1"/>
    <n v="0"/>
    <n v="0"/>
    <n v="1399"/>
    <n v="114"/>
    <n v="0"/>
    <m/>
    <x v="4"/>
  </r>
  <r>
    <x v="0"/>
    <x v="0"/>
    <x v="0"/>
    <x v="3"/>
    <x v="15"/>
    <x v="0"/>
    <x v="37"/>
    <n v="1"/>
    <n v="1"/>
    <n v="0"/>
    <n v="0"/>
    <n v="6000"/>
    <n v="68"/>
    <n v="0"/>
    <m/>
    <x v="5"/>
  </r>
  <r>
    <x v="0"/>
    <x v="0"/>
    <x v="0"/>
    <x v="3"/>
    <x v="15"/>
    <x v="0"/>
    <x v="57"/>
    <n v="2"/>
    <n v="2"/>
    <n v="0"/>
    <n v="0"/>
    <n v="740"/>
    <n v="67"/>
    <n v="0"/>
    <m/>
    <x v="2"/>
  </r>
  <r>
    <x v="0"/>
    <x v="0"/>
    <x v="0"/>
    <x v="3"/>
    <x v="15"/>
    <x v="0"/>
    <x v="13"/>
    <n v="1"/>
    <n v="1"/>
    <n v="0"/>
    <n v="0"/>
    <n v="200"/>
    <n v="20"/>
    <n v="0"/>
    <m/>
    <x v="4"/>
  </r>
  <r>
    <x v="0"/>
    <x v="0"/>
    <x v="0"/>
    <x v="3"/>
    <x v="15"/>
    <x v="0"/>
    <x v="15"/>
    <n v="1"/>
    <n v="1"/>
    <n v="0"/>
    <n v="0"/>
    <n v="1460"/>
    <n v="94"/>
    <n v="0"/>
    <m/>
    <x v="1"/>
  </r>
  <r>
    <x v="0"/>
    <x v="0"/>
    <x v="0"/>
    <x v="3"/>
    <x v="15"/>
    <x v="0"/>
    <x v="16"/>
    <n v="12"/>
    <n v="12"/>
    <n v="0"/>
    <n v="0"/>
    <n v="276502"/>
    <n v="906"/>
    <n v="0"/>
    <m/>
    <x v="1"/>
  </r>
  <r>
    <x v="0"/>
    <x v="0"/>
    <x v="0"/>
    <x v="3"/>
    <x v="15"/>
    <x v="0"/>
    <x v="18"/>
    <n v="2"/>
    <n v="2"/>
    <n v="0"/>
    <n v="0"/>
    <n v="2898"/>
    <n v="120"/>
    <n v="0"/>
    <m/>
    <x v="4"/>
  </r>
  <r>
    <x v="0"/>
    <x v="0"/>
    <x v="0"/>
    <x v="3"/>
    <x v="15"/>
    <x v="0"/>
    <x v="20"/>
    <n v="3"/>
    <n v="3"/>
    <n v="0"/>
    <n v="0"/>
    <n v="12421"/>
    <n v="184"/>
    <n v="0"/>
    <m/>
    <x v="5"/>
  </r>
  <r>
    <x v="0"/>
    <x v="0"/>
    <x v="0"/>
    <x v="3"/>
    <x v="15"/>
    <x v="1"/>
    <x v="54"/>
    <n v="1"/>
    <n v="1"/>
    <n v="0"/>
    <n v="0"/>
    <n v="3157"/>
    <n v="53"/>
    <n v="0"/>
    <m/>
    <x v="3"/>
  </r>
  <r>
    <x v="0"/>
    <x v="0"/>
    <x v="0"/>
    <x v="3"/>
    <x v="15"/>
    <x v="1"/>
    <x v="23"/>
    <n v="9"/>
    <n v="9"/>
    <n v="0"/>
    <n v="0"/>
    <n v="14951"/>
    <n v="474"/>
    <n v="0"/>
    <m/>
    <x v="3"/>
  </r>
  <r>
    <x v="0"/>
    <x v="0"/>
    <x v="0"/>
    <x v="3"/>
    <x v="15"/>
    <x v="2"/>
    <x v="25"/>
    <n v="13"/>
    <n v="13"/>
    <n v="0"/>
    <n v="0"/>
    <n v="12743"/>
    <n v="462"/>
    <n v="0"/>
    <m/>
    <x v="6"/>
  </r>
  <r>
    <x v="0"/>
    <x v="0"/>
    <x v="0"/>
    <x v="3"/>
    <x v="15"/>
    <x v="2"/>
    <x v="55"/>
    <n v="1"/>
    <n v="1"/>
    <n v="0"/>
    <n v="0"/>
    <n v="276"/>
    <n v="0"/>
    <n v="0"/>
    <m/>
    <x v="6"/>
  </r>
  <r>
    <x v="0"/>
    <x v="0"/>
    <x v="0"/>
    <x v="3"/>
    <x v="16"/>
    <x v="0"/>
    <x v="0"/>
    <n v="3"/>
    <n v="3"/>
    <n v="0"/>
    <n v="0"/>
    <n v="75"/>
    <n v="35"/>
    <n v="0"/>
    <m/>
    <x v="0"/>
  </r>
  <r>
    <x v="0"/>
    <x v="0"/>
    <x v="0"/>
    <x v="3"/>
    <x v="16"/>
    <x v="0"/>
    <x v="1"/>
    <n v="4"/>
    <n v="4"/>
    <n v="0"/>
    <n v="0"/>
    <n v="735"/>
    <n v="104"/>
    <n v="0"/>
    <m/>
    <x v="0"/>
  </r>
  <r>
    <x v="0"/>
    <x v="0"/>
    <x v="0"/>
    <x v="3"/>
    <x v="16"/>
    <x v="0"/>
    <x v="2"/>
    <n v="4"/>
    <n v="4"/>
    <n v="0"/>
    <n v="0"/>
    <n v="8830"/>
    <n v="435"/>
    <n v="0"/>
    <m/>
    <x v="1"/>
  </r>
  <r>
    <x v="0"/>
    <x v="0"/>
    <x v="0"/>
    <x v="3"/>
    <x v="16"/>
    <x v="0"/>
    <x v="3"/>
    <n v="2"/>
    <n v="2"/>
    <n v="0"/>
    <n v="0"/>
    <n v="1552"/>
    <n v="102"/>
    <n v="0"/>
    <m/>
    <x v="0"/>
  </r>
  <r>
    <x v="0"/>
    <x v="0"/>
    <x v="0"/>
    <x v="3"/>
    <x v="16"/>
    <x v="0"/>
    <x v="4"/>
    <n v="1"/>
    <n v="1"/>
    <n v="0"/>
    <n v="0"/>
    <n v="27"/>
    <n v="20"/>
    <n v="0"/>
    <m/>
    <x v="0"/>
  </r>
  <r>
    <x v="0"/>
    <x v="0"/>
    <x v="0"/>
    <x v="3"/>
    <x v="16"/>
    <x v="0"/>
    <x v="5"/>
    <n v="7"/>
    <n v="7"/>
    <n v="0"/>
    <n v="0"/>
    <n v="6631"/>
    <n v="342"/>
    <n v="0"/>
    <m/>
    <x v="2"/>
  </r>
  <r>
    <x v="0"/>
    <x v="0"/>
    <x v="0"/>
    <x v="3"/>
    <x v="16"/>
    <x v="0"/>
    <x v="8"/>
    <n v="3"/>
    <n v="3"/>
    <n v="0"/>
    <n v="0"/>
    <n v="3462"/>
    <n v="201"/>
    <n v="0"/>
    <m/>
    <x v="1"/>
  </r>
  <r>
    <x v="0"/>
    <x v="0"/>
    <x v="0"/>
    <x v="3"/>
    <x v="16"/>
    <x v="0"/>
    <x v="61"/>
    <n v="1"/>
    <n v="1"/>
    <n v="0"/>
    <n v="0"/>
    <n v="1319"/>
    <n v="53"/>
    <n v="0"/>
    <m/>
    <x v="4"/>
  </r>
  <r>
    <x v="0"/>
    <x v="0"/>
    <x v="0"/>
    <x v="3"/>
    <x v="16"/>
    <x v="0"/>
    <x v="35"/>
    <n v="2"/>
    <n v="2"/>
    <n v="0"/>
    <n v="0"/>
    <n v="14011"/>
    <n v="124"/>
    <n v="0"/>
    <m/>
    <x v="1"/>
  </r>
  <r>
    <x v="0"/>
    <x v="0"/>
    <x v="0"/>
    <x v="3"/>
    <x v="16"/>
    <x v="0"/>
    <x v="36"/>
    <n v="1"/>
    <n v="1"/>
    <n v="0"/>
    <n v="0"/>
    <n v="2186"/>
    <n v="53"/>
    <n v="0"/>
    <m/>
    <x v="1"/>
  </r>
  <r>
    <x v="0"/>
    <x v="0"/>
    <x v="0"/>
    <x v="3"/>
    <x v="16"/>
    <x v="0"/>
    <x v="10"/>
    <n v="13"/>
    <n v="13"/>
    <n v="0"/>
    <n v="0"/>
    <n v="3578"/>
    <n v="461"/>
    <n v="0"/>
    <m/>
    <x v="3"/>
  </r>
  <r>
    <x v="0"/>
    <x v="0"/>
    <x v="0"/>
    <x v="3"/>
    <x v="16"/>
    <x v="0"/>
    <x v="46"/>
    <n v="1"/>
    <n v="1"/>
    <n v="0"/>
    <n v="0"/>
    <n v="24"/>
    <n v="24"/>
    <n v="0"/>
    <m/>
    <x v="4"/>
  </r>
  <r>
    <x v="0"/>
    <x v="0"/>
    <x v="0"/>
    <x v="3"/>
    <x v="16"/>
    <x v="0"/>
    <x v="12"/>
    <n v="6"/>
    <n v="6"/>
    <n v="0"/>
    <n v="0"/>
    <n v="1021"/>
    <n v="136"/>
    <n v="0"/>
    <m/>
    <x v="4"/>
  </r>
  <r>
    <x v="0"/>
    <x v="0"/>
    <x v="0"/>
    <x v="3"/>
    <x v="16"/>
    <x v="0"/>
    <x v="13"/>
    <n v="2"/>
    <n v="2"/>
    <n v="0"/>
    <n v="0"/>
    <n v="4300"/>
    <n v="153"/>
    <n v="0"/>
    <m/>
    <x v="4"/>
  </r>
  <r>
    <x v="0"/>
    <x v="0"/>
    <x v="0"/>
    <x v="3"/>
    <x v="16"/>
    <x v="0"/>
    <x v="47"/>
    <n v="10"/>
    <n v="10"/>
    <n v="0"/>
    <n v="0"/>
    <n v="11724"/>
    <n v="703"/>
    <n v="0"/>
    <m/>
    <x v="2"/>
  </r>
  <r>
    <x v="0"/>
    <x v="0"/>
    <x v="0"/>
    <x v="3"/>
    <x v="16"/>
    <x v="0"/>
    <x v="15"/>
    <n v="1"/>
    <n v="1"/>
    <n v="0"/>
    <n v="0"/>
    <n v="20525"/>
    <n v="351"/>
    <n v="0"/>
    <m/>
    <x v="1"/>
  </r>
  <r>
    <x v="0"/>
    <x v="0"/>
    <x v="0"/>
    <x v="3"/>
    <x v="16"/>
    <x v="0"/>
    <x v="16"/>
    <n v="12"/>
    <n v="12"/>
    <n v="0"/>
    <n v="0"/>
    <n v="222871"/>
    <n v="1003"/>
    <n v="0"/>
    <m/>
    <x v="1"/>
  </r>
  <r>
    <x v="0"/>
    <x v="0"/>
    <x v="0"/>
    <x v="3"/>
    <x v="16"/>
    <x v="0"/>
    <x v="17"/>
    <n v="2"/>
    <n v="2"/>
    <n v="0"/>
    <n v="0"/>
    <n v="585"/>
    <n v="55"/>
    <n v="0"/>
    <m/>
    <x v="1"/>
  </r>
  <r>
    <x v="0"/>
    <x v="0"/>
    <x v="0"/>
    <x v="3"/>
    <x v="16"/>
    <x v="0"/>
    <x v="18"/>
    <n v="6"/>
    <n v="6"/>
    <n v="1"/>
    <n v="0"/>
    <n v="7039"/>
    <n v="332"/>
    <n v="1"/>
    <m/>
    <x v="4"/>
  </r>
  <r>
    <x v="0"/>
    <x v="0"/>
    <x v="0"/>
    <x v="3"/>
    <x v="16"/>
    <x v="0"/>
    <x v="44"/>
    <n v="1"/>
    <n v="1"/>
    <n v="0"/>
    <n v="0"/>
    <n v="6535"/>
    <n v="68"/>
    <n v="0"/>
    <m/>
    <x v="1"/>
  </r>
  <r>
    <x v="0"/>
    <x v="0"/>
    <x v="0"/>
    <x v="3"/>
    <x v="16"/>
    <x v="0"/>
    <x v="39"/>
    <n v="4"/>
    <n v="4"/>
    <n v="0"/>
    <n v="0"/>
    <n v="10441"/>
    <n v="235"/>
    <n v="0"/>
    <m/>
    <x v="2"/>
  </r>
  <r>
    <x v="0"/>
    <x v="0"/>
    <x v="0"/>
    <x v="3"/>
    <x v="16"/>
    <x v="0"/>
    <x v="20"/>
    <n v="2"/>
    <n v="2"/>
    <n v="0"/>
    <n v="0"/>
    <n v="12480"/>
    <n v="188"/>
    <n v="0"/>
    <m/>
    <x v="5"/>
  </r>
  <r>
    <x v="0"/>
    <x v="0"/>
    <x v="0"/>
    <x v="3"/>
    <x v="16"/>
    <x v="0"/>
    <x v="21"/>
    <n v="1"/>
    <n v="1"/>
    <n v="0"/>
    <n v="0"/>
    <n v="3245"/>
    <n v="120"/>
    <n v="0"/>
    <m/>
    <x v="5"/>
  </r>
  <r>
    <x v="0"/>
    <x v="0"/>
    <x v="0"/>
    <x v="3"/>
    <x v="16"/>
    <x v="1"/>
    <x v="23"/>
    <n v="12"/>
    <n v="12"/>
    <n v="1"/>
    <n v="0"/>
    <n v="17957"/>
    <n v="716"/>
    <n v="5"/>
    <m/>
    <x v="3"/>
  </r>
  <r>
    <x v="0"/>
    <x v="0"/>
    <x v="0"/>
    <x v="3"/>
    <x v="16"/>
    <x v="2"/>
    <x v="24"/>
    <n v="26"/>
    <n v="26"/>
    <n v="0"/>
    <n v="0"/>
    <n v="25068"/>
    <n v="844"/>
    <n v="0"/>
    <m/>
    <x v="6"/>
  </r>
  <r>
    <x v="0"/>
    <x v="0"/>
    <x v="0"/>
    <x v="3"/>
    <x v="16"/>
    <x v="2"/>
    <x v="25"/>
    <n v="15"/>
    <n v="15"/>
    <n v="3"/>
    <n v="0"/>
    <n v="3467"/>
    <n v="417"/>
    <n v="9"/>
    <m/>
    <x v="6"/>
  </r>
  <r>
    <x v="0"/>
    <x v="0"/>
    <x v="0"/>
    <x v="3"/>
    <x v="17"/>
    <x v="0"/>
    <x v="0"/>
    <n v="3"/>
    <n v="3"/>
    <n v="0"/>
    <n v="0"/>
    <n v="81"/>
    <n v="41"/>
    <n v="0"/>
    <m/>
    <x v="0"/>
  </r>
  <r>
    <x v="0"/>
    <x v="0"/>
    <x v="0"/>
    <x v="3"/>
    <x v="17"/>
    <x v="0"/>
    <x v="1"/>
    <n v="3"/>
    <n v="3"/>
    <n v="0"/>
    <n v="0"/>
    <n v="338"/>
    <n v="60"/>
    <n v="0"/>
    <m/>
    <x v="0"/>
  </r>
  <r>
    <x v="0"/>
    <x v="0"/>
    <x v="0"/>
    <x v="3"/>
    <x v="17"/>
    <x v="0"/>
    <x v="62"/>
    <n v="2"/>
    <n v="2"/>
    <n v="0"/>
    <n v="0"/>
    <n v="125"/>
    <n v="40"/>
    <n v="0"/>
    <m/>
    <x v="1"/>
  </r>
  <r>
    <x v="0"/>
    <x v="0"/>
    <x v="0"/>
    <x v="3"/>
    <x v="17"/>
    <x v="0"/>
    <x v="5"/>
    <n v="9"/>
    <n v="9"/>
    <n v="0"/>
    <n v="0"/>
    <n v="1711"/>
    <n v="299"/>
    <n v="0"/>
    <m/>
    <x v="2"/>
  </r>
  <r>
    <x v="0"/>
    <x v="0"/>
    <x v="0"/>
    <x v="3"/>
    <x v="17"/>
    <x v="0"/>
    <x v="29"/>
    <n v="6"/>
    <n v="6"/>
    <n v="0"/>
    <n v="0"/>
    <n v="5189"/>
    <n v="235"/>
    <n v="0"/>
    <m/>
    <x v="4"/>
  </r>
  <r>
    <x v="0"/>
    <x v="0"/>
    <x v="0"/>
    <x v="3"/>
    <x v="17"/>
    <x v="0"/>
    <x v="52"/>
    <n v="1"/>
    <n v="1"/>
    <n v="0"/>
    <n v="0"/>
    <n v="6"/>
    <n v="6"/>
    <n v="0"/>
    <m/>
    <x v="5"/>
  </r>
  <r>
    <x v="0"/>
    <x v="0"/>
    <x v="0"/>
    <x v="3"/>
    <x v="17"/>
    <x v="0"/>
    <x v="45"/>
    <n v="2"/>
    <n v="2"/>
    <n v="0"/>
    <n v="0"/>
    <n v="1477"/>
    <n v="73"/>
    <n v="0"/>
    <m/>
    <x v="1"/>
  </r>
  <r>
    <x v="0"/>
    <x v="0"/>
    <x v="0"/>
    <x v="3"/>
    <x v="17"/>
    <x v="0"/>
    <x v="36"/>
    <n v="21"/>
    <n v="21"/>
    <n v="0"/>
    <n v="0"/>
    <n v="10935"/>
    <n v="729"/>
    <n v="0"/>
    <m/>
    <x v="1"/>
  </r>
  <r>
    <x v="0"/>
    <x v="0"/>
    <x v="0"/>
    <x v="3"/>
    <x v="17"/>
    <x v="0"/>
    <x v="10"/>
    <n v="12"/>
    <n v="12"/>
    <n v="0"/>
    <n v="0"/>
    <n v="2764"/>
    <n v="383"/>
    <n v="0"/>
    <m/>
    <x v="3"/>
  </r>
  <r>
    <x v="0"/>
    <x v="0"/>
    <x v="0"/>
    <x v="3"/>
    <x v="17"/>
    <x v="0"/>
    <x v="12"/>
    <n v="6"/>
    <n v="6"/>
    <n v="0"/>
    <n v="0"/>
    <n v="3079"/>
    <n v="199"/>
    <n v="0"/>
    <m/>
    <x v="4"/>
  </r>
  <r>
    <x v="0"/>
    <x v="0"/>
    <x v="0"/>
    <x v="3"/>
    <x v="17"/>
    <x v="0"/>
    <x v="13"/>
    <n v="2"/>
    <n v="2"/>
    <n v="0"/>
    <n v="0"/>
    <n v="2114"/>
    <n v="201"/>
    <n v="0"/>
    <m/>
    <x v="4"/>
  </r>
  <r>
    <x v="0"/>
    <x v="0"/>
    <x v="0"/>
    <x v="3"/>
    <x v="17"/>
    <x v="0"/>
    <x v="47"/>
    <n v="2"/>
    <n v="2"/>
    <n v="1"/>
    <n v="0"/>
    <n v="393"/>
    <n v="60"/>
    <n v="3"/>
    <m/>
    <x v="2"/>
  </r>
  <r>
    <x v="0"/>
    <x v="0"/>
    <x v="0"/>
    <x v="3"/>
    <x v="17"/>
    <x v="0"/>
    <x v="16"/>
    <n v="20"/>
    <n v="20"/>
    <n v="0"/>
    <n v="0"/>
    <n v="289923"/>
    <n v="2026"/>
    <n v="0"/>
    <m/>
    <x v="1"/>
  </r>
  <r>
    <x v="0"/>
    <x v="0"/>
    <x v="0"/>
    <x v="3"/>
    <x v="17"/>
    <x v="0"/>
    <x v="20"/>
    <n v="3"/>
    <n v="3"/>
    <n v="0"/>
    <n v="0"/>
    <n v="4516"/>
    <n v="234"/>
    <n v="0"/>
    <m/>
    <x v="5"/>
  </r>
  <r>
    <x v="0"/>
    <x v="0"/>
    <x v="0"/>
    <x v="3"/>
    <x v="17"/>
    <x v="1"/>
    <x v="23"/>
    <n v="12"/>
    <n v="12"/>
    <n v="1"/>
    <n v="0"/>
    <n v="15331"/>
    <n v="954"/>
    <n v="6"/>
    <m/>
    <x v="3"/>
  </r>
  <r>
    <x v="0"/>
    <x v="0"/>
    <x v="0"/>
    <x v="3"/>
    <x v="17"/>
    <x v="2"/>
    <x v="24"/>
    <n v="30"/>
    <n v="30"/>
    <n v="2"/>
    <n v="0"/>
    <n v="56752"/>
    <n v="1082"/>
    <n v="7"/>
    <m/>
    <x v="6"/>
  </r>
  <r>
    <x v="0"/>
    <x v="0"/>
    <x v="0"/>
    <x v="3"/>
    <x v="17"/>
    <x v="2"/>
    <x v="25"/>
    <n v="18"/>
    <n v="18"/>
    <n v="1"/>
    <n v="0"/>
    <n v="18510"/>
    <n v="634"/>
    <n v="2"/>
    <m/>
    <x v="6"/>
  </r>
  <r>
    <x v="0"/>
    <x v="0"/>
    <x v="0"/>
    <x v="3"/>
    <x v="18"/>
    <x v="0"/>
    <x v="0"/>
    <n v="2"/>
    <n v="2"/>
    <n v="0"/>
    <n v="0"/>
    <n v="138"/>
    <n v="40"/>
    <n v="0"/>
    <m/>
    <x v="0"/>
  </r>
  <r>
    <x v="0"/>
    <x v="0"/>
    <x v="0"/>
    <x v="3"/>
    <x v="18"/>
    <x v="0"/>
    <x v="27"/>
    <n v="1"/>
    <n v="1"/>
    <n v="0"/>
    <n v="0"/>
    <n v="50"/>
    <n v="20"/>
    <n v="0"/>
    <m/>
    <x v="2"/>
  </r>
  <r>
    <x v="0"/>
    <x v="0"/>
    <x v="0"/>
    <x v="3"/>
    <x v="18"/>
    <x v="0"/>
    <x v="5"/>
    <n v="7"/>
    <n v="7"/>
    <n v="2"/>
    <n v="0"/>
    <n v="9202"/>
    <n v="428"/>
    <n v="4"/>
    <m/>
    <x v="2"/>
  </r>
  <r>
    <x v="0"/>
    <x v="0"/>
    <x v="0"/>
    <x v="3"/>
    <x v="18"/>
    <x v="0"/>
    <x v="34"/>
    <n v="4"/>
    <n v="4"/>
    <n v="1"/>
    <n v="0"/>
    <n v="106"/>
    <n v="86"/>
    <n v="2"/>
    <m/>
    <x v="4"/>
  </r>
  <r>
    <x v="0"/>
    <x v="0"/>
    <x v="0"/>
    <x v="3"/>
    <x v="18"/>
    <x v="0"/>
    <x v="29"/>
    <n v="1"/>
    <n v="1"/>
    <n v="0"/>
    <n v="0"/>
    <n v="351"/>
    <n v="47"/>
    <n v="0"/>
    <m/>
    <x v="4"/>
  </r>
  <r>
    <x v="0"/>
    <x v="0"/>
    <x v="0"/>
    <x v="3"/>
    <x v="18"/>
    <x v="0"/>
    <x v="8"/>
    <n v="2"/>
    <n v="2"/>
    <n v="0"/>
    <n v="0"/>
    <n v="158"/>
    <n v="43"/>
    <n v="0"/>
    <m/>
    <x v="1"/>
  </r>
  <r>
    <x v="0"/>
    <x v="0"/>
    <x v="0"/>
    <x v="3"/>
    <x v="18"/>
    <x v="0"/>
    <x v="41"/>
    <n v="12"/>
    <n v="12"/>
    <n v="0"/>
    <n v="0"/>
    <n v="8366"/>
    <n v="472"/>
    <n v="0"/>
    <m/>
    <x v="1"/>
  </r>
  <r>
    <x v="0"/>
    <x v="0"/>
    <x v="0"/>
    <x v="3"/>
    <x v="18"/>
    <x v="0"/>
    <x v="36"/>
    <n v="6"/>
    <n v="6"/>
    <n v="0"/>
    <n v="0"/>
    <n v="6421"/>
    <n v="272"/>
    <n v="0"/>
    <m/>
    <x v="1"/>
  </r>
  <r>
    <x v="0"/>
    <x v="0"/>
    <x v="0"/>
    <x v="3"/>
    <x v="18"/>
    <x v="0"/>
    <x v="10"/>
    <n v="9"/>
    <n v="9"/>
    <n v="0"/>
    <n v="0"/>
    <n v="2362"/>
    <n v="274"/>
    <n v="0"/>
    <m/>
    <x v="3"/>
  </r>
  <r>
    <x v="0"/>
    <x v="0"/>
    <x v="0"/>
    <x v="3"/>
    <x v="18"/>
    <x v="0"/>
    <x v="46"/>
    <n v="6"/>
    <n v="6"/>
    <n v="0"/>
    <n v="0"/>
    <n v="12891"/>
    <n v="361"/>
    <n v="0"/>
    <m/>
    <x v="4"/>
  </r>
  <r>
    <x v="0"/>
    <x v="0"/>
    <x v="0"/>
    <x v="3"/>
    <x v="18"/>
    <x v="0"/>
    <x v="47"/>
    <n v="8"/>
    <n v="8"/>
    <n v="0"/>
    <n v="0"/>
    <n v="5895"/>
    <n v="565"/>
    <n v="0"/>
    <m/>
    <x v="2"/>
  </r>
  <r>
    <x v="0"/>
    <x v="0"/>
    <x v="0"/>
    <x v="3"/>
    <x v="18"/>
    <x v="0"/>
    <x v="16"/>
    <n v="14"/>
    <n v="14"/>
    <n v="0"/>
    <n v="0"/>
    <n v="177916"/>
    <n v="909"/>
    <n v="0"/>
    <m/>
    <x v="1"/>
  </r>
  <r>
    <x v="0"/>
    <x v="0"/>
    <x v="0"/>
    <x v="3"/>
    <x v="18"/>
    <x v="0"/>
    <x v="17"/>
    <n v="5"/>
    <n v="5"/>
    <n v="0"/>
    <n v="0"/>
    <n v="3395"/>
    <n v="214"/>
    <n v="0"/>
    <m/>
    <x v="1"/>
  </r>
  <r>
    <x v="0"/>
    <x v="0"/>
    <x v="0"/>
    <x v="3"/>
    <x v="18"/>
    <x v="0"/>
    <x v="39"/>
    <n v="2"/>
    <n v="2"/>
    <n v="0"/>
    <n v="0"/>
    <n v="28846"/>
    <n v="412"/>
    <n v="0"/>
    <m/>
    <x v="2"/>
  </r>
  <r>
    <x v="0"/>
    <x v="0"/>
    <x v="0"/>
    <x v="3"/>
    <x v="18"/>
    <x v="0"/>
    <x v="20"/>
    <n v="5"/>
    <n v="5"/>
    <n v="0"/>
    <n v="0"/>
    <n v="15278"/>
    <n v="354"/>
    <n v="0"/>
    <m/>
    <x v="5"/>
  </r>
  <r>
    <x v="0"/>
    <x v="0"/>
    <x v="0"/>
    <x v="3"/>
    <x v="18"/>
    <x v="1"/>
    <x v="23"/>
    <n v="12"/>
    <n v="12"/>
    <n v="0"/>
    <n v="0"/>
    <n v="22005"/>
    <n v="920"/>
    <n v="0"/>
    <m/>
    <x v="3"/>
  </r>
  <r>
    <x v="0"/>
    <x v="0"/>
    <x v="0"/>
    <x v="3"/>
    <x v="18"/>
    <x v="2"/>
    <x v="24"/>
    <n v="28"/>
    <n v="28"/>
    <n v="0"/>
    <n v="0"/>
    <n v="63542"/>
    <n v="1170"/>
    <n v="0"/>
    <m/>
    <x v="6"/>
  </r>
  <r>
    <x v="0"/>
    <x v="0"/>
    <x v="0"/>
    <x v="3"/>
    <x v="18"/>
    <x v="2"/>
    <x v="25"/>
    <n v="15"/>
    <n v="15"/>
    <n v="0"/>
    <n v="0"/>
    <n v="1804"/>
    <n v="354"/>
    <n v="0"/>
    <m/>
    <x v="6"/>
  </r>
  <r>
    <x v="0"/>
    <x v="0"/>
    <x v="0"/>
    <x v="3"/>
    <x v="19"/>
    <x v="0"/>
    <x v="0"/>
    <n v="3"/>
    <n v="3"/>
    <n v="0"/>
    <n v="0"/>
    <n v="104"/>
    <n v="34"/>
    <n v="0"/>
    <m/>
    <x v="0"/>
  </r>
  <r>
    <x v="0"/>
    <x v="0"/>
    <x v="0"/>
    <x v="3"/>
    <x v="19"/>
    <x v="0"/>
    <x v="27"/>
    <n v="1"/>
    <n v="1"/>
    <n v="0"/>
    <n v="0"/>
    <n v="65"/>
    <n v="20"/>
    <n v="0"/>
    <m/>
    <x v="2"/>
  </r>
  <r>
    <x v="0"/>
    <x v="0"/>
    <x v="0"/>
    <x v="3"/>
    <x v="19"/>
    <x v="0"/>
    <x v="63"/>
    <n v="2"/>
    <n v="2"/>
    <n v="0"/>
    <n v="0"/>
    <n v="16312"/>
    <n v="242"/>
    <n v="0"/>
    <m/>
    <x v="2"/>
  </r>
  <r>
    <x v="0"/>
    <x v="0"/>
    <x v="0"/>
    <x v="3"/>
    <x v="19"/>
    <x v="0"/>
    <x v="1"/>
    <n v="6"/>
    <n v="6"/>
    <n v="0"/>
    <n v="0"/>
    <n v="1122"/>
    <n v="147"/>
    <n v="0"/>
    <m/>
    <x v="0"/>
  </r>
  <r>
    <x v="0"/>
    <x v="0"/>
    <x v="0"/>
    <x v="3"/>
    <x v="19"/>
    <x v="0"/>
    <x v="2"/>
    <n v="5"/>
    <n v="5"/>
    <n v="0"/>
    <n v="0"/>
    <n v="13863"/>
    <n v="323"/>
    <n v="0"/>
    <m/>
    <x v="1"/>
  </r>
  <r>
    <x v="0"/>
    <x v="0"/>
    <x v="0"/>
    <x v="3"/>
    <x v="19"/>
    <x v="0"/>
    <x v="5"/>
    <n v="9"/>
    <n v="9"/>
    <n v="0"/>
    <n v="0"/>
    <n v="5465"/>
    <n v="449"/>
    <n v="0"/>
    <m/>
    <x v="2"/>
  </r>
  <r>
    <x v="0"/>
    <x v="0"/>
    <x v="0"/>
    <x v="3"/>
    <x v="19"/>
    <x v="0"/>
    <x v="34"/>
    <n v="2"/>
    <n v="2"/>
    <n v="0"/>
    <n v="0"/>
    <n v="384"/>
    <n v="83"/>
    <n v="0"/>
    <m/>
    <x v="4"/>
  </r>
  <r>
    <x v="0"/>
    <x v="0"/>
    <x v="0"/>
    <x v="3"/>
    <x v="19"/>
    <x v="0"/>
    <x v="35"/>
    <n v="6"/>
    <n v="6"/>
    <n v="0"/>
    <n v="0"/>
    <n v="11596"/>
    <n v="281"/>
    <n v="0"/>
    <m/>
    <x v="1"/>
  </r>
  <r>
    <x v="0"/>
    <x v="0"/>
    <x v="0"/>
    <x v="3"/>
    <x v="19"/>
    <x v="0"/>
    <x v="10"/>
    <n v="8"/>
    <n v="8"/>
    <n v="0"/>
    <n v="0"/>
    <n v="1315"/>
    <n v="289"/>
    <n v="0"/>
    <m/>
    <x v="3"/>
  </r>
  <r>
    <x v="0"/>
    <x v="0"/>
    <x v="0"/>
    <x v="3"/>
    <x v="19"/>
    <x v="0"/>
    <x v="46"/>
    <n v="2"/>
    <n v="2"/>
    <n v="0"/>
    <n v="0"/>
    <n v="403"/>
    <n v="87"/>
    <n v="0"/>
    <m/>
    <x v="4"/>
  </r>
  <r>
    <x v="0"/>
    <x v="0"/>
    <x v="0"/>
    <x v="3"/>
    <x v="19"/>
    <x v="0"/>
    <x v="13"/>
    <n v="1"/>
    <n v="1"/>
    <n v="1"/>
    <n v="0"/>
    <n v="5000"/>
    <n v="68"/>
    <n v="3"/>
    <m/>
    <x v="4"/>
  </r>
  <r>
    <x v="0"/>
    <x v="0"/>
    <x v="0"/>
    <x v="3"/>
    <x v="19"/>
    <x v="0"/>
    <x v="14"/>
    <n v="3"/>
    <n v="3"/>
    <n v="0"/>
    <n v="0"/>
    <n v="2317"/>
    <n v="273"/>
    <n v="0"/>
    <m/>
    <x v="1"/>
  </r>
  <r>
    <x v="0"/>
    <x v="0"/>
    <x v="0"/>
    <x v="3"/>
    <x v="19"/>
    <x v="0"/>
    <x v="31"/>
    <n v="1"/>
    <n v="1"/>
    <n v="0"/>
    <n v="0"/>
    <n v="264"/>
    <n v="20"/>
    <n v="0"/>
    <m/>
    <x v="4"/>
  </r>
  <r>
    <x v="0"/>
    <x v="0"/>
    <x v="0"/>
    <x v="3"/>
    <x v="19"/>
    <x v="0"/>
    <x v="48"/>
    <n v="2"/>
    <n v="2"/>
    <n v="0"/>
    <n v="0"/>
    <n v="3411"/>
    <n v="166"/>
    <n v="0"/>
    <m/>
    <x v="4"/>
  </r>
  <r>
    <x v="0"/>
    <x v="0"/>
    <x v="0"/>
    <x v="3"/>
    <x v="19"/>
    <x v="0"/>
    <x v="16"/>
    <n v="13"/>
    <n v="13"/>
    <n v="0"/>
    <n v="0"/>
    <n v="149945"/>
    <n v="801"/>
    <n v="0"/>
    <m/>
    <x v="1"/>
  </r>
  <r>
    <x v="0"/>
    <x v="0"/>
    <x v="0"/>
    <x v="3"/>
    <x v="19"/>
    <x v="0"/>
    <x v="49"/>
    <n v="4"/>
    <n v="4"/>
    <n v="0"/>
    <n v="0"/>
    <n v="482"/>
    <n v="97"/>
    <n v="0"/>
    <m/>
    <x v="2"/>
  </r>
  <r>
    <x v="0"/>
    <x v="0"/>
    <x v="0"/>
    <x v="3"/>
    <x v="19"/>
    <x v="0"/>
    <x v="20"/>
    <n v="4"/>
    <n v="4"/>
    <n v="0"/>
    <n v="0"/>
    <n v="3092"/>
    <n v="113"/>
    <n v="0"/>
    <m/>
    <x v="5"/>
  </r>
  <r>
    <x v="0"/>
    <x v="0"/>
    <x v="0"/>
    <x v="3"/>
    <x v="19"/>
    <x v="1"/>
    <x v="23"/>
    <n v="12"/>
    <n v="12"/>
    <n v="0"/>
    <n v="0"/>
    <n v="13539"/>
    <n v="621"/>
    <n v="0"/>
    <m/>
    <x v="3"/>
  </r>
  <r>
    <x v="0"/>
    <x v="0"/>
    <x v="0"/>
    <x v="3"/>
    <x v="19"/>
    <x v="2"/>
    <x v="24"/>
    <n v="24"/>
    <n v="24"/>
    <n v="2"/>
    <n v="0"/>
    <n v="14332"/>
    <n v="717"/>
    <n v="7"/>
    <m/>
    <x v="6"/>
  </r>
  <r>
    <x v="0"/>
    <x v="0"/>
    <x v="0"/>
    <x v="3"/>
    <x v="19"/>
    <x v="2"/>
    <x v="25"/>
    <n v="15"/>
    <n v="15"/>
    <n v="1"/>
    <n v="0"/>
    <n v="22776"/>
    <n v="795"/>
    <n v="5"/>
    <m/>
    <x v="6"/>
  </r>
  <r>
    <x v="0"/>
    <x v="0"/>
    <x v="0"/>
    <x v="3"/>
    <x v="19"/>
    <x v="2"/>
    <x v="55"/>
    <n v="1"/>
    <n v="1"/>
    <n v="0"/>
    <n v="0"/>
    <n v="443"/>
    <n v="0"/>
    <n v="0"/>
    <m/>
    <x v="6"/>
  </r>
  <r>
    <x v="0"/>
    <x v="0"/>
    <x v="0"/>
    <x v="3"/>
    <x v="20"/>
    <x v="0"/>
    <x v="1"/>
    <n v="3"/>
    <n v="3"/>
    <n v="0"/>
    <n v="0"/>
    <n v="898"/>
    <n v="96"/>
    <n v="0"/>
    <m/>
    <x v="0"/>
  </r>
  <r>
    <x v="0"/>
    <x v="0"/>
    <x v="0"/>
    <x v="3"/>
    <x v="20"/>
    <x v="0"/>
    <x v="2"/>
    <n v="1"/>
    <n v="1"/>
    <n v="1"/>
    <n v="0"/>
    <n v="719"/>
    <n v="47"/>
    <n v="4"/>
    <m/>
    <x v="1"/>
  </r>
  <r>
    <x v="0"/>
    <x v="0"/>
    <x v="0"/>
    <x v="3"/>
    <x v="20"/>
    <x v="0"/>
    <x v="4"/>
    <n v="1"/>
    <n v="1"/>
    <n v="0"/>
    <n v="0"/>
    <n v="27"/>
    <n v="20"/>
    <n v="0"/>
    <m/>
    <x v="0"/>
  </r>
  <r>
    <x v="0"/>
    <x v="0"/>
    <x v="0"/>
    <x v="3"/>
    <x v="20"/>
    <x v="0"/>
    <x v="5"/>
    <n v="8"/>
    <n v="8"/>
    <n v="0"/>
    <n v="0"/>
    <n v="2702"/>
    <n v="228"/>
    <n v="0"/>
    <m/>
    <x v="2"/>
  </r>
  <r>
    <x v="0"/>
    <x v="0"/>
    <x v="0"/>
    <x v="3"/>
    <x v="20"/>
    <x v="0"/>
    <x v="34"/>
    <n v="1"/>
    <n v="1"/>
    <n v="1"/>
    <n v="0"/>
    <n v="10"/>
    <n v="10"/>
    <n v="6"/>
    <m/>
    <x v="4"/>
  </r>
  <r>
    <x v="0"/>
    <x v="0"/>
    <x v="0"/>
    <x v="3"/>
    <x v="20"/>
    <x v="0"/>
    <x v="10"/>
    <n v="1"/>
    <n v="1"/>
    <n v="0"/>
    <n v="0"/>
    <n v="132"/>
    <n v="20"/>
    <n v="0"/>
    <m/>
    <x v="3"/>
  </r>
  <r>
    <x v="0"/>
    <x v="0"/>
    <x v="0"/>
    <x v="3"/>
    <x v="20"/>
    <x v="0"/>
    <x v="13"/>
    <n v="3"/>
    <n v="3"/>
    <n v="0"/>
    <n v="0"/>
    <n v="1500"/>
    <n v="141"/>
    <n v="0"/>
    <m/>
    <x v="4"/>
  </r>
  <r>
    <x v="0"/>
    <x v="0"/>
    <x v="0"/>
    <x v="3"/>
    <x v="20"/>
    <x v="0"/>
    <x v="47"/>
    <n v="7"/>
    <n v="7"/>
    <n v="0"/>
    <n v="0"/>
    <n v="4424"/>
    <n v="249"/>
    <n v="0"/>
    <m/>
    <x v="2"/>
  </r>
  <r>
    <x v="0"/>
    <x v="0"/>
    <x v="0"/>
    <x v="3"/>
    <x v="20"/>
    <x v="0"/>
    <x v="43"/>
    <n v="4"/>
    <n v="4"/>
    <n v="0"/>
    <n v="0"/>
    <n v="2614"/>
    <n v="140"/>
    <n v="0"/>
    <m/>
    <x v="1"/>
  </r>
  <r>
    <x v="0"/>
    <x v="0"/>
    <x v="0"/>
    <x v="3"/>
    <x v="20"/>
    <x v="0"/>
    <x v="15"/>
    <n v="10"/>
    <n v="10"/>
    <n v="0"/>
    <n v="0"/>
    <n v="19098"/>
    <n v="383"/>
    <n v="0"/>
    <m/>
    <x v="1"/>
  </r>
  <r>
    <x v="0"/>
    <x v="0"/>
    <x v="0"/>
    <x v="3"/>
    <x v="20"/>
    <x v="0"/>
    <x v="31"/>
    <n v="5"/>
    <n v="5"/>
    <n v="0"/>
    <n v="0"/>
    <n v="6989"/>
    <n v="779"/>
    <n v="0"/>
    <m/>
    <x v="4"/>
  </r>
  <r>
    <x v="0"/>
    <x v="0"/>
    <x v="0"/>
    <x v="3"/>
    <x v="20"/>
    <x v="0"/>
    <x v="16"/>
    <n v="17"/>
    <n v="17"/>
    <n v="0"/>
    <n v="0"/>
    <n v="158349"/>
    <n v="1037"/>
    <n v="0"/>
    <m/>
    <x v="1"/>
  </r>
  <r>
    <x v="0"/>
    <x v="0"/>
    <x v="0"/>
    <x v="3"/>
    <x v="20"/>
    <x v="0"/>
    <x v="33"/>
    <n v="9"/>
    <n v="9"/>
    <n v="0"/>
    <n v="0"/>
    <n v="12790"/>
    <n v="605"/>
    <n v="0"/>
    <m/>
    <x v="1"/>
  </r>
  <r>
    <x v="0"/>
    <x v="0"/>
    <x v="0"/>
    <x v="3"/>
    <x v="20"/>
    <x v="0"/>
    <x v="18"/>
    <n v="2"/>
    <n v="2"/>
    <n v="0"/>
    <n v="0"/>
    <n v="2516"/>
    <n v="93"/>
    <n v="0"/>
    <m/>
    <x v="4"/>
  </r>
  <r>
    <x v="0"/>
    <x v="0"/>
    <x v="0"/>
    <x v="3"/>
    <x v="20"/>
    <x v="0"/>
    <x v="20"/>
    <n v="2"/>
    <n v="2"/>
    <n v="0"/>
    <n v="0"/>
    <n v="10104"/>
    <n v="115"/>
    <n v="0"/>
    <m/>
    <x v="5"/>
  </r>
  <r>
    <x v="0"/>
    <x v="0"/>
    <x v="0"/>
    <x v="3"/>
    <x v="20"/>
    <x v="1"/>
    <x v="23"/>
    <n v="11"/>
    <n v="11"/>
    <n v="0"/>
    <n v="0"/>
    <n v="19063"/>
    <n v="595"/>
    <n v="0"/>
    <m/>
    <x v="3"/>
  </r>
  <r>
    <x v="0"/>
    <x v="0"/>
    <x v="0"/>
    <x v="3"/>
    <x v="20"/>
    <x v="2"/>
    <x v="24"/>
    <n v="25"/>
    <n v="25"/>
    <n v="2"/>
    <n v="0"/>
    <n v="5236"/>
    <n v="657"/>
    <n v="9"/>
    <m/>
    <x v="6"/>
  </r>
  <r>
    <x v="0"/>
    <x v="0"/>
    <x v="0"/>
    <x v="3"/>
    <x v="20"/>
    <x v="2"/>
    <x v="25"/>
    <n v="15"/>
    <n v="15"/>
    <n v="0"/>
    <n v="0"/>
    <n v="4623"/>
    <n v="492"/>
    <n v="0"/>
    <m/>
    <x v="6"/>
  </r>
  <r>
    <x v="0"/>
    <x v="0"/>
    <x v="0"/>
    <x v="4"/>
    <x v="21"/>
    <x v="0"/>
    <x v="0"/>
    <n v="2"/>
    <n v="2"/>
    <n v="0"/>
    <n v="0"/>
    <n v="45"/>
    <n v="40"/>
    <n v="0"/>
    <m/>
    <x v="0"/>
  </r>
  <r>
    <x v="0"/>
    <x v="0"/>
    <x v="0"/>
    <x v="4"/>
    <x v="21"/>
    <x v="0"/>
    <x v="27"/>
    <n v="2"/>
    <n v="2"/>
    <n v="0"/>
    <n v="0"/>
    <n v="100"/>
    <n v="72"/>
    <n v="0"/>
    <m/>
    <x v="2"/>
  </r>
  <r>
    <x v="0"/>
    <x v="0"/>
    <x v="0"/>
    <x v="4"/>
    <x v="21"/>
    <x v="0"/>
    <x v="59"/>
    <n v="1"/>
    <n v="1"/>
    <n v="0"/>
    <n v="0"/>
    <n v="50"/>
    <n v="20"/>
    <n v="0"/>
    <m/>
    <x v="0"/>
  </r>
  <r>
    <x v="0"/>
    <x v="0"/>
    <x v="0"/>
    <x v="4"/>
    <x v="21"/>
    <x v="0"/>
    <x v="1"/>
    <n v="10"/>
    <n v="10"/>
    <n v="0"/>
    <n v="0"/>
    <n v="1407"/>
    <n v="213"/>
    <n v="0"/>
    <m/>
    <x v="0"/>
  </r>
  <r>
    <x v="0"/>
    <x v="0"/>
    <x v="0"/>
    <x v="4"/>
    <x v="21"/>
    <x v="0"/>
    <x v="2"/>
    <n v="4"/>
    <n v="4"/>
    <n v="0"/>
    <n v="0"/>
    <n v="19321"/>
    <n v="477"/>
    <n v="0"/>
    <m/>
    <x v="1"/>
  </r>
  <r>
    <x v="0"/>
    <x v="0"/>
    <x v="0"/>
    <x v="4"/>
    <x v="21"/>
    <x v="0"/>
    <x v="40"/>
    <n v="1"/>
    <n v="1"/>
    <n v="0"/>
    <n v="0"/>
    <n v="28"/>
    <n v="20"/>
    <n v="0"/>
    <m/>
    <x v="4"/>
  </r>
  <r>
    <x v="0"/>
    <x v="0"/>
    <x v="0"/>
    <x v="4"/>
    <x v="21"/>
    <x v="0"/>
    <x v="5"/>
    <n v="9"/>
    <n v="9"/>
    <n v="0"/>
    <n v="0"/>
    <n v="7291"/>
    <n v="389"/>
    <n v="0"/>
    <m/>
    <x v="2"/>
  </r>
  <r>
    <x v="0"/>
    <x v="0"/>
    <x v="0"/>
    <x v="4"/>
    <x v="21"/>
    <x v="0"/>
    <x v="8"/>
    <n v="3"/>
    <n v="3"/>
    <n v="0"/>
    <n v="0"/>
    <n v="538"/>
    <n v="91"/>
    <n v="0"/>
    <m/>
    <x v="1"/>
  </r>
  <r>
    <x v="0"/>
    <x v="0"/>
    <x v="0"/>
    <x v="4"/>
    <x v="21"/>
    <x v="0"/>
    <x v="41"/>
    <n v="1"/>
    <n v="1"/>
    <n v="0"/>
    <n v="0"/>
    <n v="684"/>
    <n v="67"/>
    <n v="0"/>
    <m/>
    <x v="1"/>
  </r>
  <r>
    <x v="0"/>
    <x v="0"/>
    <x v="0"/>
    <x v="4"/>
    <x v="21"/>
    <x v="0"/>
    <x v="36"/>
    <n v="1"/>
    <n v="1"/>
    <n v="0"/>
    <n v="0"/>
    <n v="614"/>
    <n v="47"/>
    <n v="0"/>
    <m/>
    <x v="1"/>
  </r>
  <r>
    <x v="0"/>
    <x v="0"/>
    <x v="0"/>
    <x v="4"/>
    <x v="21"/>
    <x v="0"/>
    <x v="10"/>
    <n v="1"/>
    <n v="1"/>
    <n v="0"/>
    <n v="0"/>
    <n v="400"/>
    <n v="47"/>
    <n v="0"/>
    <m/>
    <x v="3"/>
  </r>
  <r>
    <x v="0"/>
    <x v="0"/>
    <x v="0"/>
    <x v="4"/>
    <x v="21"/>
    <x v="0"/>
    <x v="64"/>
    <n v="1"/>
    <n v="1"/>
    <n v="0"/>
    <n v="0"/>
    <n v="10000"/>
    <n v="68"/>
    <n v="0"/>
    <m/>
    <x v="4"/>
  </r>
  <r>
    <x v="0"/>
    <x v="0"/>
    <x v="0"/>
    <x v="4"/>
    <x v="21"/>
    <x v="0"/>
    <x v="12"/>
    <n v="1"/>
    <n v="1"/>
    <n v="0"/>
    <n v="0"/>
    <n v="432"/>
    <n v="67"/>
    <n v="0"/>
    <m/>
    <x v="4"/>
  </r>
  <r>
    <x v="0"/>
    <x v="0"/>
    <x v="0"/>
    <x v="4"/>
    <x v="21"/>
    <x v="0"/>
    <x v="14"/>
    <n v="2"/>
    <n v="2"/>
    <n v="0"/>
    <n v="0"/>
    <n v="3500"/>
    <n v="241"/>
    <n v="0"/>
    <m/>
    <x v="1"/>
  </r>
  <r>
    <x v="0"/>
    <x v="0"/>
    <x v="0"/>
    <x v="4"/>
    <x v="21"/>
    <x v="0"/>
    <x v="15"/>
    <n v="5"/>
    <n v="5"/>
    <n v="0"/>
    <n v="0"/>
    <n v="4387"/>
    <n v="233"/>
    <n v="0"/>
    <m/>
    <x v="1"/>
  </r>
  <r>
    <x v="0"/>
    <x v="0"/>
    <x v="0"/>
    <x v="4"/>
    <x v="21"/>
    <x v="0"/>
    <x v="31"/>
    <n v="1"/>
    <n v="1"/>
    <n v="0"/>
    <n v="0"/>
    <n v="200"/>
    <n v="40"/>
    <n v="0"/>
    <m/>
    <x v="4"/>
  </r>
  <r>
    <x v="0"/>
    <x v="0"/>
    <x v="0"/>
    <x v="4"/>
    <x v="21"/>
    <x v="0"/>
    <x v="16"/>
    <n v="15"/>
    <n v="15"/>
    <n v="0"/>
    <n v="0"/>
    <n v="163933"/>
    <n v="939"/>
    <n v="0"/>
    <m/>
    <x v="1"/>
  </r>
  <r>
    <x v="0"/>
    <x v="0"/>
    <x v="0"/>
    <x v="4"/>
    <x v="21"/>
    <x v="0"/>
    <x v="33"/>
    <n v="1"/>
    <n v="1"/>
    <n v="0"/>
    <n v="0"/>
    <n v="350"/>
    <n v="83"/>
    <n v="0"/>
    <m/>
    <x v="1"/>
  </r>
  <r>
    <x v="0"/>
    <x v="0"/>
    <x v="0"/>
    <x v="4"/>
    <x v="21"/>
    <x v="0"/>
    <x v="17"/>
    <n v="2"/>
    <n v="2"/>
    <n v="0"/>
    <n v="0"/>
    <n v="4501"/>
    <n v="179"/>
    <n v="0"/>
    <m/>
    <x v="1"/>
  </r>
  <r>
    <x v="0"/>
    <x v="0"/>
    <x v="0"/>
    <x v="4"/>
    <x v="21"/>
    <x v="0"/>
    <x v="38"/>
    <n v="1"/>
    <n v="1"/>
    <n v="0"/>
    <n v="0"/>
    <n v="8000"/>
    <n v="136"/>
    <n v="0"/>
    <m/>
    <x v="0"/>
  </r>
  <r>
    <x v="0"/>
    <x v="0"/>
    <x v="0"/>
    <x v="4"/>
    <x v="21"/>
    <x v="0"/>
    <x v="44"/>
    <n v="1"/>
    <n v="1"/>
    <n v="0"/>
    <n v="0"/>
    <n v="60"/>
    <n v="20"/>
    <n v="0"/>
    <m/>
    <x v="1"/>
  </r>
  <r>
    <x v="0"/>
    <x v="0"/>
    <x v="0"/>
    <x v="4"/>
    <x v="21"/>
    <x v="0"/>
    <x v="20"/>
    <n v="2"/>
    <n v="2"/>
    <n v="0"/>
    <n v="0"/>
    <n v="3507"/>
    <n v="88"/>
    <n v="0"/>
    <m/>
    <x v="5"/>
  </r>
  <r>
    <x v="0"/>
    <x v="0"/>
    <x v="0"/>
    <x v="4"/>
    <x v="21"/>
    <x v="0"/>
    <x v="21"/>
    <n v="1"/>
    <n v="1"/>
    <n v="0"/>
    <n v="0"/>
    <n v="6762"/>
    <n v="68"/>
    <n v="0"/>
    <m/>
    <x v="5"/>
  </r>
  <r>
    <x v="0"/>
    <x v="0"/>
    <x v="0"/>
    <x v="4"/>
    <x v="21"/>
    <x v="1"/>
    <x v="54"/>
    <n v="3"/>
    <n v="3"/>
    <n v="0"/>
    <n v="0"/>
    <n v="15934"/>
    <n v="183"/>
    <n v="0"/>
    <m/>
    <x v="3"/>
  </r>
  <r>
    <x v="0"/>
    <x v="0"/>
    <x v="0"/>
    <x v="4"/>
    <x v="21"/>
    <x v="1"/>
    <x v="23"/>
    <n v="8"/>
    <n v="8"/>
    <n v="0"/>
    <n v="0"/>
    <n v="19202"/>
    <n v="601"/>
    <n v="0"/>
    <m/>
    <x v="3"/>
  </r>
  <r>
    <x v="0"/>
    <x v="0"/>
    <x v="0"/>
    <x v="4"/>
    <x v="21"/>
    <x v="2"/>
    <x v="24"/>
    <n v="25"/>
    <n v="25"/>
    <n v="1"/>
    <n v="0"/>
    <n v="15610"/>
    <n v="732"/>
    <n v="5"/>
    <m/>
    <x v="6"/>
  </r>
  <r>
    <x v="0"/>
    <x v="0"/>
    <x v="0"/>
    <x v="4"/>
    <x v="21"/>
    <x v="2"/>
    <x v="25"/>
    <n v="17"/>
    <n v="17"/>
    <n v="0"/>
    <n v="0"/>
    <n v="19561"/>
    <n v="443"/>
    <n v="0"/>
    <m/>
    <x v="6"/>
  </r>
  <r>
    <x v="0"/>
    <x v="0"/>
    <x v="0"/>
    <x v="4"/>
    <x v="21"/>
    <x v="2"/>
    <x v="55"/>
    <n v="2"/>
    <n v="2"/>
    <n v="0"/>
    <n v="0"/>
    <n v="369"/>
    <n v="0"/>
    <n v="0"/>
    <m/>
    <x v="6"/>
  </r>
  <r>
    <x v="0"/>
    <x v="0"/>
    <x v="0"/>
    <x v="4"/>
    <x v="22"/>
    <x v="0"/>
    <x v="50"/>
    <n v="2"/>
    <n v="2"/>
    <n v="0"/>
    <n v="0"/>
    <n v="7000"/>
    <n v="121"/>
    <n v="0"/>
    <m/>
    <x v="1"/>
  </r>
  <r>
    <x v="0"/>
    <x v="0"/>
    <x v="0"/>
    <x v="4"/>
    <x v="22"/>
    <x v="0"/>
    <x v="0"/>
    <n v="4"/>
    <n v="4"/>
    <n v="0"/>
    <n v="0"/>
    <n v="129"/>
    <n v="59"/>
    <n v="0"/>
    <m/>
    <x v="0"/>
  </r>
  <r>
    <x v="0"/>
    <x v="0"/>
    <x v="0"/>
    <x v="4"/>
    <x v="22"/>
    <x v="0"/>
    <x v="27"/>
    <n v="4"/>
    <n v="4"/>
    <n v="0"/>
    <n v="0"/>
    <n v="333"/>
    <n v="80"/>
    <n v="0"/>
    <m/>
    <x v="2"/>
  </r>
  <r>
    <x v="0"/>
    <x v="0"/>
    <x v="0"/>
    <x v="4"/>
    <x v="22"/>
    <x v="0"/>
    <x v="59"/>
    <n v="1"/>
    <n v="1"/>
    <n v="0"/>
    <n v="0"/>
    <n v="10"/>
    <n v="10"/>
    <n v="0"/>
    <m/>
    <x v="0"/>
  </r>
  <r>
    <x v="0"/>
    <x v="0"/>
    <x v="0"/>
    <x v="4"/>
    <x v="22"/>
    <x v="0"/>
    <x v="1"/>
    <n v="6"/>
    <n v="6"/>
    <n v="0"/>
    <n v="0"/>
    <n v="486"/>
    <n v="120"/>
    <n v="0"/>
    <m/>
    <x v="0"/>
  </r>
  <r>
    <x v="0"/>
    <x v="0"/>
    <x v="0"/>
    <x v="4"/>
    <x v="22"/>
    <x v="0"/>
    <x v="2"/>
    <n v="2"/>
    <n v="2"/>
    <n v="0"/>
    <n v="0"/>
    <n v="6644"/>
    <n v="121"/>
    <n v="0"/>
    <m/>
    <x v="1"/>
  </r>
  <r>
    <x v="0"/>
    <x v="0"/>
    <x v="0"/>
    <x v="4"/>
    <x v="22"/>
    <x v="0"/>
    <x v="5"/>
    <n v="9"/>
    <n v="9"/>
    <n v="0"/>
    <n v="0"/>
    <n v="27807"/>
    <n v="384"/>
    <n v="0"/>
    <m/>
    <x v="2"/>
  </r>
  <r>
    <x v="0"/>
    <x v="0"/>
    <x v="0"/>
    <x v="4"/>
    <x v="22"/>
    <x v="0"/>
    <x v="29"/>
    <n v="2"/>
    <n v="2"/>
    <n v="0"/>
    <n v="0"/>
    <n v="20041"/>
    <n v="97"/>
    <n v="0"/>
    <m/>
    <x v="4"/>
  </r>
  <r>
    <x v="0"/>
    <x v="0"/>
    <x v="0"/>
    <x v="4"/>
    <x v="22"/>
    <x v="0"/>
    <x v="52"/>
    <n v="1"/>
    <n v="1"/>
    <n v="1"/>
    <n v="0"/>
    <n v="8"/>
    <n v="8"/>
    <n v="8"/>
    <m/>
    <x v="5"/>
  </r>
  <r>
    <x v="0"/>
    <x v="0"/>
    <x v="0"/>
    <x v="4"/>
    <x v="22"/>
    <x v="0"/>
    <x v="36"/>
    <n v="2"/>
    <n v="2"/>
    <n v="0"/>
    <n v="0"/>
    <n v="4157"/>
    <n v="88"/>
    <n v="0"/>
    <m/>
    <x v="1"/>
  </r>
  <r>
    <x v="0"/>
    <x v="0"/>
    <x v="0"/>
    <x v="4"/>
    <x v="22"/>
    <x v="0"/>
    <x v="10"/>
    <n v="5"/>
    <n v="5"/>
    <n v="0"/>
    <n v="0"/>
    <n v="1418"/>
    <n v="174"/>
    <n v="0"/>
    <m/>
    <x v="3"/>
  </r>
  <r>
    <x v="0"/>
    <x v="0"/>
    <x v="0"/>
    <x v="4"/>
    <x v="22"/>
    <x v="0"/>
    <x v="13"/>
    <n v="15"/>
    <n v="15"/>
    <n v="0"/>
    <n v="0"/>
    <n v="93411"/>
    <n v="1714"/>
    <n v="0"/>
    <m/>
    <x v="4"/>
  </r>
  <r>
    <x v="0"/>
    <x v="0"/>
    <x v="0"/>
    <x v="4"/>
    <x v="22"/>
    <x v="0"/>
    <x v="65"/>
    <n v="2"/>
    <n v="2"/>
    <n v="0"/>
    <n v="0"/>
    <n v="410"/>
    <n v="40"/>
    <n v="0"/>
    <m/>
    <x v="0"/>
  </r>
  <r>
    <x v="0"/>
    <x v="0"/>
    <x v="0"/>
    <x v="4"/>
    <x v="22"/>
    <x v="0"/>
    <x v="14"/>
    <n v="2"/>
    <n v="2"/>
    <n v="0"/>
    <n v="0"/>
    <n v="609"/>
    <n v="133"/>
    <n v="0"/>
    <m/>
    <x v="1"/>
  </r>
  <r>
    <x v="0"/>
    <x v="0"/>
    <x v="0"/>
    <x v="4"/>
    <x v="22"/>
    <x v="0"/>
    <x v="15"/>
    <n v="1"/>
    <n v="1"/>
    <n v="0"/>
    <n v="0"/>
    <n v="15000"/>
    <n v="77"/>
    <n v="0"/>
    <m/>
    <x v="1"/>
  </r>
  <r>
    <x v="0"/>
    <x v="0"/>
    <x v="0"/>
    <x v="4"/>
    <x v="22"/>
    <x v="0"/>
    <x v="48"/>
    <n v="3"/>
    <n v="3"/>
    <n v="0"/>
    <n v="0"/>
    <n v="3515"/>
    <n v="173"/>
    <n v="0"/>
    <m/>
    <x v="4"/>
  </r>
  <r>
    <x v="0"/>
    <x v="0"/>
    <x v="0"/>
    <x v="4"/>
    <x v="22"/>
    <x v="0"/>
    <x v="16"/>
    <n v="16"/>
    <n v="16"/>
    <n v="0"/>
    <n v="0"/>
    <n v="112511"/>
    <n v="1026"/>
    <n v="0"/>
    <m/>
    <x v="1"/>
  </r>
  <r>
    <x v="0"/>
    <x v="0"/>
    <x v="0"/>
    <x v="4"/>
    <x v="22"/>
    <x v="0"/>
    <x v="18"/>
    <n v="3"/>
    <n v="3"/>
    <n v="0"/>
    <n v="0"/>
    <n v="1370"/>
    <n v="114"/>
    <n v="0"/>
    <m/>
    <x v="4"/>
  </r>
  <r>
    <x v="0"/>
    <x v="0"/>
    <x v="0"/>
    <x v="4"/>
    <x v="22"/>
    <x v="0"/>
    <x v="38"/>
    <n v="1"/>
    <n v="1"/>
    <n v="0"/>
    <n v="0"/>
    <n v="1000"/>
    <n v="47"/>
    <n v="0"/>
    <m/>
    <x v="0"/>
  </r>
  <r>
    <x v="0"/>
    <x v="0"/>
    <x v="0"/>
    <x v="4"/>
    <x v="22"/>
    <x v="0"/>
    <x v="20"/>
    <n v="3"/>
    <n v="3"/>
    <n v="0"/>
    <n v="0"/>
    <n v="20627"/>
    <n v="184"/>
    <n v="0"/>
    <m/>
    <x v="5"/>
  </r>
  <r>
    <x v="0"/>
    <x v="0"/>
    <x v="0"/>
    <x v="4"/>
    <x v="22"/>
    <x v="0"/>
    <x v="22"/>
    <n v="3"/>
    <n v="3"/>
    <n v="0"/>
    <n v="0"/>
    <n v="2012"/>
    <n v="201"/>
    <n v="0"/>
    <m/>
    <x v="1"/>
  </r>
  <r>
    <x v="0"/>
    <x v="0"/>
    <x v="0"/>
    <x v="4"/>
    <x v="22"/>
    <x v="1"/>
    <x v="54"/>
    <n v="2"/>
    <n v="2"/>
    <n v="0"/>
    <n v="0"/>
    <n v="15120"/>
    <n v="136"/>
    <n v="0"/>
    <m/>
    <x v="3"/>
  </r>
  <r>
    <x v="0"/>
    <x v="0"/>
    <x v="0"/>
    <x v="4"/>
    <x v="22"/>
    <x v="1"/>
    <x v="23"/>
    <n v="8"/>
    <n v="8"/>
    <n v="0"/>
    <n v="0"/>
    <n v="2603"/>
    <n v="396"/>
    <n v="0"/>
    <m/>
    <x v="3"/>
  </r>
  <r>
    <x v="0"/>
    <x v="0"/>
    <x v="0"/>
    <x v="4"/>
    <x v="22"/>
    <x v="2"/>
    <x v="24"/>
    <n v="28"/>
    <n v="28"/>
    <n v="0"/>
    <n v="0"/>
    <n v="9423"/>
    <n v="771"/>
    <n v="0"/>
    <m/>
    <x v="6"/>
  </r>
  <r>
    <x v="0"/>
    <x v="0"/>
    <x v="0"/>
    <x v="4"/>
    <x v="22"/>
    <x v="2"/>
    <x v="25"/>
    <n v="16"/>
    <n v="16"/>
    <n v="0"/>
    <n v="0"/>
    <n v="5776"/>
    <n v="557"/>
    <n v="0"/>
    <m/>
    <x v="6"/>
  </r>
  <r>
    <x v="0"/>
    <x v="0"/>
    <x v="0"/>
    <x v="4"/>
    <x v="23"/>
    <x v="0"/>
    <x v="0"/>
    <n v="1"/>
    <n v="1"/>
    <n v="0"/>
    <n v="0"/>
    <n v="48"/>
    <n v="20"/>
    <n v="0"/>
    <m/>
    <x v="0"/>
  </r>
  <r>
    <x v="0"/>
    <x v="0"/>
    <x v="0"/>
    <x v="4"/>
    <x v="23"/>
    <x v="0"/>
    <x v="1"/>
    <n v="7"/>
    <n v="7"/>
    <n v="0"/>
    <n v="0"/>
    <n v="1140"/>
    <n v="140"/>
    <n v="0"/>
    <m/>
    <x v="0"/>
  </r>
  <r>
    <x v="0"/>
    <x v="0"/>
    <x v="0"/>
    <x v="4"/>
    <x v="23"/>
    <x v="0"/>
    <x v="5"/>
    <n v="4"/>
    <n v="4"/>
    <n v="1"/>
    <n v="0"/>
    <n v="766"/>
    <n v="107"/>
    <n v="1"/>
    <m/>
    <x v="2"/>
  </r>
  <r>
    <x v="0"/>
    <x v="0"/>
    <x v="0"/>
    <x v="4"/>
    <x v="23"/>
    <x v="0"/>
    <x v="34"/>
    <n v="1"/>
    <n v="1"/>
    <n v="0"/>
    <n v="0"/>
    <n v="313"/>
    <n v="40"/>
    <n v="0"/>
    <m/>
    <x v="4"/>
  </r>
  <r>
    <x v="0"/>
    <x v="0"/>
    <x v="0"/>
    <x v="4"/>
    <x v="23"/>
    <x v="0"/>
    <x v="29"/>
    <n v="1"/>
    <n v="1"/>
    <n v="0"/>
    <n v="0"/>
    <n v="79"/>
    <n v="20"/>
    <n v="0"/>
    <m/>
    <x v="4"/>
  </r>
  <r>
    <x v="0"/>
    <x v="0"/>
    <x v="0"/>
    <x v="4"/>
    <x v="23"/>
    <x v="0"/>
    <x v="8"/>
    <n v="1"/>
    <n v="1"/>
    <n v="0"/>
    <n v="0"/>
    <n v="3061"/>
    <n v="53"/>
    <n v="0"/>
    <m/>
    <x v="1"/>
  </r>
  <r>
    <x v="0"/>
    <x v="0"/>
    <x v="0"/>
    <x v="4"/>
    <x v="23"/>
    <x v="0"/>
    <x v="61"/>
    <n v="1"/>
    <n v="1"/>
    <n v="0"/>
    <n v="0"/>
    <n v="1000"/>
    <n v="98"/>
    <n v="0"/>
    <m/>
    <x v="4"/>
  </r>
  <r>
    <x v="0"/>
    <x v="0"/>
    <x v="0"/>
    <x v="4"/>
    <x v="23"/>
    <x v="0"/>
    <x v="35"/>
    <n v="8"/>
    <n v="8"/>
    <n v="0"/>
    <n v="0"/>
    <n v="14346"/>
    <n v="418"/>
    <n v="0"/>
    <m/>
    <x v="1"/>
  </r>
  <r>
    <x v="0"/>
    <x v="0"/>
    <x v="0"/>
    <x v="4"/>
    <x v="23"/>
    <x v="0"/>
    <x v="10"/>
    <n v="2"/>
    <n v="2"/>
    <n v="0"/>
    <n v="0"/>
    <n v="14"/>
    <n v="14"/>
    <n v="0"/>
    <m/>
    <x v="3"/>
  </r>
  <r>
    <x v="0"/>
    <x v="0"/>
    <x v="0"/>
    <x v="4"/>
    <x v="23"/>
    <x v="0"/>
    <x v="57"/>
    <n v="4"/>
    <n v="4"/>
    <n v="0"/>
    <n v="0"/>
    <n v="3479"/>
    <n v="194"/>
    <n v="0"/>
    <m/>
    <x v="2"/>
  </r>
  <r>
    <x v="0"/>
    <x v="0"/>
    <x v="0"/>
    <x v="4"/>
    <x v="23"/>
    <x v="0"/>
    <x v="58"/>
    <n v="2"/>
    <n v="2"/>
    <n v="0"/>
    <n v="0"/>
    <n v="351"/>
    <n v="40"/>
    <n v="0"/>
    <m/>
    <x v="4"/>
  </r>
  <r>
    <x v="0"/>
    <x v="0"/>
    <x v="0"/>
    <x v="4"/>
    <x v="23"/>
    <x v="0"/>
    <x v="16"/>
    <n v="28"/>
    <n v="28"/>
    <n v="0"/>
    <n v="0"/>
    <n v="211075"/>
    <n v="1792"/>
    <n v="0"/>
    <m/>
    <x v="1"/>
  </r>
  <r>
    <x v="0"/>
    <x v="0"/>
    <x v="0"/>
    <x v="4"/>
    <x v="23"/>
    <x v="0"/>
    <x v="18"/>
    <n v="3"/>
    <n v="3"/>
    <n v="0"/>
    <n v="0"/>
    <n v="2530"/>
    <n v="181"/>
    <n v="0"/>
    <m/>
    <x v="4"/>
  </r>
  <r>
    <x v="0"/>
    <x v="0"/>
    <x v="0"/>
    <x v="4"/>
    <x v="23"/>
    <x v="0"/>
    <x v="49"/>
    <n v="4"/>
    <n v="4"/>
    <n v="0"/>
    <n v="0"/>
    <n v="123"/>
    <n v="57"/>
    <n v="0"/>
    <m/>
    <x v="2"/>
  </r>
  <r>
    <x v="0"/>
    <x v="0"/>
    <x v="0"/>
    <x v="4"/>
    <x v="23"/>
    <x v="1"/>
    <x v="54"/>
    <n v="3"/>
    <n v="3"/>
    <n v="0"/>
    <n v="0"/>
    <n v="8624"/>
    <n v="168"/>
    <n v="0"/>
    <m/>
    <x v="3"/>
  </r>
  <r>
    <x v="0"/>
    <x v="0"/>
    <x v="0"/>
    <x v="4"/>
    <x v="23"/>
    <x v="1"/>
    <x v="23"/>
    <n v="7"/>
    <n v="7"/>
    <n v="0"/>
    <n v="0"/>
    <n v="2010"/>
    <n v="241"/>
    <n v="0"/>
    <m/>
    <x v="3"/>
  </r>
  <r>
    <x v="0"/>
    <x v="0"/>
    <x v="0"/>
    <x v="4"/>
    <x v="23"/>
    <x v="2"/>
    <x v="24"/>
    <n v="24"/>
    <n v="24"/>
    <n v="0"/>
    <n v="0"/>
    <n v="8771"/>
    <n v="696"/>
    <n v="0"/>
    <m/>
    <x v="6"/>
  </r>
  <r>
    <x v="0"/>
    <x v="0"/>
    <x v="0"/>
    <x v="4"/>
    <x v="23"/>
    <x v="2"/>
    <x v="25"/>
    <n v="15"/>
    <n v="15"/>
    <n v="1"/>
    <n v="0"/>
    <n v="4560"/>
    <n v="414"/>
    <n v="2"/>
    <m/>
    <x v="6"/>
  </r>
  <r>
    <x v="0"/>
    <x v="0"/>
    <x v="1"/>
    <x v="4"/>
    <x v="24"/>
    <x v="0"/>
    <x v="0"/>
    <n v="2"/>
    <n v="2"/>
    <n v="0"/>
    <n v="0"/>
    <n v="27"/>
    <n v="26"/>
    <n v="0"/>
    <m/>
    <x v="0"/>
  </r>
  <r>
    <x v="0"/>
    <x v="0"/>
    <x v="1"/>
    <x v="4"/>
    <x v="24"/>
    <x v="0"/>
    <x v="52"/>
    <n v="1"/>
    <n v="1"/>
    <n v="0"/>
    <n v="0"/>
    <n v="6365"/>
    <n v="115"/>
    <n v="0"/>
    <m/>
    <x v="5"/>
  </r>
  <r>
    <x v="0"/>
    <x v="0"/>
    <x v="1"/>
    <x v="4"/>
    <x v="24"/>
    <x v="0"/>
    <x v="45"/>
    <n v="5"/>
    <n v="5"/>
    <n v="0"/>
    <n v="0"/>
    <n v="1078"/>
    <n v="174"/>
    <n v="0"/>
    <m/>
    <x v="1"/>
  </r>
  <r>
    <x v="0"/>
    <x v="0"/>
    <x v="1"/>
    <x v="4"/>
    <x v="24"/>
    <x v="0"/>
    <x v="36"/>
    <n v="4"/>
    <n v="4"/>
    <n v="0"/>
    <n v="0"/>
    <n v="774"/>
    <n v="93"/>
    <n v="0"/>
    <m/>
    <x v="1"/>
  </r>
  <r>
    <x v="0"/>
    <x v="0"/>
    <x v="1"/>
    <x v="4"/>
    <x v="24"/>
    <x v="0"/>
    <x v="10"/>
    <n v="2"/>
    <n v="2"/>
    <n v="0"/>
    <n v="0"/>
    <n v="78"/>
    <n v="38"/>
    <n v="0"/>
    <m/>
    <x v="3"/>
  </r>
  <r>
    <x v="0"/>
    <x v="0"/>
    <x v="1"/>
    <x v="4"/>
    <x v="24"/>
    <x v="0"/>
    <x v="66"/>
    <n v="2"/>
    <n v="2"/>
    <n v="0"/>
    <n v="0"/>
    <n v="5471"/>
    <n v="115"/>
    <n v="0"/>
    <m/>
    <x v="1"/>
  </r>
  <r>
    <x v="0"/>
    <x v="0"/>
    <x v="1"/>
    <x v="4"/>
    <x v="24"/>
    <x v="0"/>
    <x v="47"/>
    <n v="1"/>
    <n v="1"/>
    <n v="0"/>
    <n v="0"/>
    <n v="332"/>
    <n v="47"/>
    <n v="0"/>
    <m/>
    <x v="2"/>
  </r>
  <r>
    <x v="0"/>
    <x v="0"/>
    <x v="1"/>
    <x v="4"/>
    <x v="24"/>
    <x v="0"/>
    <x v="43"/>
    <n v="9"/>
    <n v="9"/>
    <n v="0"/>
    <n v="0"/>
    <n v="17555"/>
    <n v="454"/>
    <n v="0"/>
    <m/>
    <x v="1"/>
  </r>
  <r>
    <x v="0"/>
    <x v="0"/>
    <x v="1"/>
    <x v="4"/>
    <x v="24"/>
    <x v="0"/>
    <x v="16"/>
    <n v="14"/>
    <n v="14"/>
    <n v="0"/>
    <n v="0"/>
    <n v="556850"/>
    <n v="1081"/>
    <n v="0"/>
    <m/>
    <x v="1"/>
  </r>
  <r>
    <x v="0"/>
    <x v="0"/>
    <x v="1"/>
    <x v="4"/>
    <x v="24"/>
    <x v="0"/>
    <x v="33"/>
    <n v="8"/>
    <n v="8"/>
    <n v="0"/>
    <n v="0"/>
    <n v="6572"/>
    <n v="343"/>
    <n v="0"/>
    <m/>
    <x v="1"/>
  </r>
  <r>
    <x v="0"/>
    <x v="0"/>
    <x v="1"/>
    <x v="4"/>
    <x v="24"/>
    <x v="0"/>
    <x v="17"/>
    <n v="7"/>
    <n v="7"/>
    <n v="0"/>
    <n v="0"/>
    <n v="9733"/>
    <n v="281"/>
    <n v="0"/>
    <m/>
    <x v="1"/>
  </r>
  <r>
    <x v="0"/>
    <x v="0"/>
    <x v="1"/>
    <x v="4"/>
    <x v="24"/>
    <x v="0"/>
    <x v="20"/>
    <n v="4"/>
    <n v="4"/>
    <n v="0"/>
    <n v="0"/>
    <n v="27815"/>
    <n v="247"/>
    <n v="0"/>
    <m/>
    <x v="5"/>
  </r>
  <r>
    <x v="0"/>
    <x v="0"/>
    <x v="1"/>
    <x v="4"/>
    <x v="24"/>
    <x v="0"/>
    <x v="21"/>
    <n v="1"/>
    <n v="1"/>
    <n v="0"/>
    <n v="0"/>
    <n v="16289"/>
    <n v="124"/>
    <n v="0"/>
    <m/>
    <x v="5"/>
  </r>
  <r>
    <x v="0"/>
    <x v="0"/>
    <x v="1"/>
    <x v="4"/>
    <x v="24"/>
    <x v="1"/>
    <x v="54"/>
    <n v="2"/>
    <n v="2"/>
    <n v="0"/>
    <n v="0"/>
    <n v="7726"/>
    <n v="121"/>
    <n v="0"/>
    <m/>
    <x v="3"/>
  </r>
  <r>
    <x v="0"/>
    <x v="0"/>
    <x v="1"/>
    <x v="4"/>
    <x v="24"/>
    <x v="1"/>
    <x v="23"/>
    <n v="11"/>
    <n v="11"/>
    <n v="0"/>
    <n v="0"/>
    <n v="10792"/>
    <n v="696"/>
    <n v="0"/>
    <m/>
    <x v="3"/>
  </r>
  <r>
    <x v="0"/>
    <x v="0"/>
    <x v="1"/>
    <x v="4"/>
    <x v="24"/>
    <x v="2"/>
    <x v="24"/>
    <n v="31"/>
    <n v="31"/>
    <n v="0"/>
    <n v="0"/>
    <n v="17739"/>
    <n v="876"/>
    <n v="0"/>
    <m/>
    <x v="6"/>
  </r>
  <r>
    <x v="0"/>
    <x v="0"/>
    <x v="1"/>
    <x v="4"/>
    <x v="24"/>
    <x v="2"/>
    <x v="25"/>
    <n v="18"/>
    <n v="18"/>
    <n v="1"/>
    <n v="0"/>
    <n v="6148"/>
    <n v="594"/>
    <n v="2"/>
    <m/>
    <x v="6"/>
  </r>
  <r>
    <x v="0"/>
    <x v="0"/>
    <x v="1"/>
    <x v="4"/>
    <x v="25"/>
    <x v="0"/>
    <x v="0"/>
    <n v="1"/>
    <n v="1"/>
    <n v="0"/>
    <n v="0"/>
    <n v="8"/>
    <n v="8"/>
    <n v="0"/>
    <m/>
    <x v="0"/>
  </r>
  <r>
    <x v="0"/>
    <x v="0"/>
    <x v="1"/>
    <x v="4"/>
    <x v="25"/>
    <x v="0"/>
    <x v="27"/>
    <n v="4"/>
    <n v="4"/>
    <n v="0"/>
    <n v="0"/>
    <n v="455"/>
    <n v="80"/>
    <n v="0"/>
    <m/>
    <x v="2"/>
  </r>
  <r>
    <x v="0"/>
    <x v="0"/>
    <x v="1"/>
    <x v="4"/>
    <x v="25"/>
    <x v="0"/>
    <x v="63"/>
    <n v="1"/>
    <n v="1"/>
    <n v="0"/>
    <n v="0"/>
    <n v="1000"/>
    <n v="47"/>
    <n v="0"/>
    <m/>
    <x v="2"/>
  </r>
  <r>
    <x v="0"/>
    <x v="0"/>
    <x v="1"/>
    <x v="4"/>
    <x v="25"/>
    <x v="0"/>
    <x v="1"/>
    <n v="1"/>
    <n v="1"/>
    <n v="0"/>
    <n v="0"/>
    <n v="35"/>
    <n v="20"/>
    <n v="0"/>
    <m/>
    <x v="0"/>
  </r>
  <r>
    <x v="0"/>
    <x v="0"/>
    <x v="1"/>
    <x v="4"/>
    <x v="25"/>
    <x v="0"/>
    <x v="5"/>
    <n v="1"/>
    <n v="1"/>
    <n v="0"/>
    <n v="0"/>
    <n v="62"/>
    <n v="20"/>
    <n v="0"/>
    <m/>
    <x v="2"/>
  </r>
  <r>
    <x v="0"/>
    <x v="0"/>
    <x v="1"/>
    <x v="4"/>
    <x v="25"/>
    <x v="0"/>
    <x v="67"/>
    <n v="1"/>
    <n v="1"/>
    <n v="0"/>
    <n v="0"/>
    <n v="53"/>
    <n v="20"/>
    <n v="0"/>
    <m/>
    <x v="0"/>
  </r>
  <r>
    <x v="0"/>
    <x v="0"/>
    <x v="1"/>
    <x v="4"/>
    <x v="25"/>
    <x v="0"/>
    <x v="68"/>
    <n v="1"/>
    <n v="1"/>
    <n v="0"/>
    <n v="0"/>
    <n v="2160"/>
    <n v="94"/>
    <n v="0"/>
    <m/>
    <x v="0"/>
  </r>
  <r>
    <x v="0"/>
    <x v="0"/>
    <x v="1"/>
    <x v="4"/>
    <x v="25"/>
    <x v="0"/>
    <x v="36"/>
    <n v="3"/>
    <n v="3"/>
    <n v="0"/>
    <n v="0"/>
    <n v="2890"/>
    <n v="161"/>
    <n v="0"/>
    <m/>
    <x v="1"/>
  </r>
  <r>
    <x v="0"/>
    <x v="0"/>
    <x v="1"/>
    <x v="4"/>
    <x v="25"/>
    <x v="0"/>
    <x v="9"/>
    <n v="1"/>
    <n v="1"/>
    <n v="0"/>
    <n v="0"/>
    <n v="5814"/>
    <n v="115"/>
    <n v="0"/>
    <m/>
    <x v="1"/>
  </r>
  <r>
    <x v="0"/>
    <x v="0"/>
    <x v="1"/>
    <x v="4"/>
    <x v="25"/>
    <x v="0"/>
    <x v="10"/>
    <n v="3"/>
    <n v="3"/>
    <n v="0"/>
    <n v="0"/>
    <n v="410"/>
    <n v="80"/>
    <n v="0"/>
    <m/>
    <x v="3"/>
  </r>
  <r>
    <x v="0"/>
    <x v="0"/>
    <x v="1"/>
    <x v="4"/>
    <x v="25"/>
    <x v="0"/>
    <x v="12"/>
    <n v="1"/>
    <n v="1"/>
    <n v="0"/>
    <n v="0"/>
    <n v="130"/>
    <n v="20"/>
    <n v="0"/>
    <m/>
    <x v="4"/>
  </r>
  <r>
    <x v="0"/>
    <x v="0"/>
    <x v="1"/>
    <x v="4"/>
    <x v="25"/>
    <x v="0"/>
    <x v="47"/>
    <n v="5"/>
    <n v="5"/>
    <n v="0"/>
    <n v="0"/>
    <n v="2200"/>
    <n v="276"/>
    <n v="0"/>
    <m/>
    <x v="2"/>
  </r>
  <r>
    <x v="0"/>
    <x v="0"/>
    <x v="1"/>
    <x v="4"/>
    <x v="25"/>
    <x v="0"/>
    <x v="43"/>
    <n v="10"/>
    <n v="10"/>
    <n v="0"/>
    <n v="0"/>
    <n v="43575"/>
    <n v="540"/>
    <n v="0"/>
    <m/>
    <x v="1"/>
  </r>
  <r>
    <x v="0"/>
    <x v="0"/>
    <x v="1"/>
    <x v="4"/>
    <x v="25"/>
    <x v="0"/>
    <x v="15"/>
    <n v="3"/>
    <n v="3"/>
    <n v="0"/>
    <n v="0"/>
    <n v="3972"/>
    <n v="177"/>
    <n v="0"/>
    <m/>
    <x v="1"/>
  </r>
  <r>
    <x v="0"/>
    <x v="0"/>
    <x v="1"/>
    <x v="4"/>
    <x v="25"/>
    <x v="0"/>
    <x v="16"/>
    <n v="8"/>
    <n v="8"/>
    <n v="0"/>
    <n v="0"/>
    <n v="87000"/>
    <n v="530"/>
    <n v="0"/>
    <m/>
    <x v="1"/>
  </r>
  <r>
    <x v="0"/>
    <x v="0"/>
    <x v="1"/>
    <x v="4"/>
    <x v="25"/>
    <x v="1"/>
    <x v="54"/>
    <n v="2"/>
    <n v="2"/>
    <n v="0"/>
    <n v="0"/>
    <n v="17893"/>
    <n v="183"/>
    <n v="0"/>
    <m/>
    <x v="3"/>
  </r>
  <r>
    <x v="0"/>
    <x v="0"/>
    <x v="1"/>
    <x v="4"/>
    <x v="25"/>
    <x v="1"/>
    <x v="23"/>
    <n v="11"/>
    <n v="11"/>
    <n v="2"/>
    <n v="0"/>
    <n v="9665"/>
    <n v="578"/>
    <n v="8"/>
    <m/>
    <x v="3"/>
  </r>
  <r>
    <x v="0"/>
    <x v="0"/>
    <x v="1"/>
    <x v="4"/>
    <x v="25"/>
    <x v="2"/>
    <x v="24"/>
    <n v="32"/>
    <n v="32"/>
    <n v="0"/>
    <n v="0"/>
    <n v="7785"/>
    <n v="929"/>
    <n v="0"/>
    <m/>
    <x v="6"/>
  </r>
  <r>
    <x v="0"/>
    <x v="0"/>
    <x v="1"/>
    <x v="4"/>
    <x v="25"/>
    <x v="2"/>
    <x v="25"/>
    <n v="18"/>
    <n v="18"/>
    <n v="0"/>
    <n v="0"/>
    <n v="21678"/>
    <n v="654"/>
    <n v="0"/>
    <m/>
    <x v="6"/>
  </r>
  <r>
    <x v="0"/>
    <x v="0"/>
    <x v="1"/>
    <x v="5"/>
    <x v="26"/>
    <x v="0"/>
    <x v="27"/>
    <n v="1"/>
    <n v="1"/>
    <n v="0"/>
    <n v="0"/>
    <n v="100"/>
    <n v="40"/>
    <n v="0"/>
    <m/>
    <x v="2"/>
  </r>
  <r>
    <x v="0"/>
    <x v="0"/>
    <x v="1"/>
    <x v="5"/>
    <x v="26"/>
    <x v="0"/>
    <x v="62"/>
    <n v="1"/>
    <n v="1"/>
    <n v="0"/>
    <n v="0"/>
    <n v="278"/>
    <n v="40"/>
    <n v="0"/>
    <m/>
    <x v="1"/>
  </r>
  <r>
    <x v="0"/>
    <x v="0"/>
    <x v="1"/>
    <x v="5"/>
    <x v="26"/>
    <x v="0"/>
    <x v="5"/>
    <n v="3"/>
    <n v="3"/>
    <n v="0"/>
    <n v="0"/>
    <n v="4153"/>
    <n v="147"/>
    <n v="0"/>
    <m/>
    <x v="2"/>
  </r>
  <r>
    <x v="0"/>
    <x v="0"/>
    <x v="1"/>
    <x v="5"/>
    <x v="26"/>
    <x v="0"/>
    <x v="8"/>
    <n v="3"/>
    <n v="3"/>
    <n v="0"/>
    <n v="0"/>
    <n v="1626"/>
    <n v="93"/>
    <n v="0"/>
    <m/>
    <x v="1"/>
  </r>
  <r>
    <x v="0"/>
    <x v="0"/>
    <x v="1"/>
    <x v="5"/>
    <x v="26"/>
    <x v="0"/>
    <x v="61"/>
    <n v="1"/>
    <n v="1"/>
    <n v="0"/>
    <n v="0"/>
    <n v="300"/>
    <n v="47"/>
    <n v="0"/>
    <m/>
    <x v="4"/>
  </r>
  <r>
    <x v="0"/>
    <x v="0"/>
    <x v="1"/>
    <x v="5"/>
    <x v="26"/>
    <x v="0"/>
    <x v="41"/>
    <n v="1"/>
    <n v="1"/>
    <n v="0"/>
    <n v="0"/>
    <n v="235"/>
    <n v="20"/>
    <n v="0"/>
    <m/>
    <x v="1"/>
  </r>
  <r>
    <x v="0"/>
    <x v="0"/>
    <x v="1"/>
    <x v="5"/>
    <x v="26"/>
    <x v="0"/>
    <x v="36"/>
    <n v="3"/>
    <n v="3"/>
    <n v="0"/>
    <n v="0"/>
    <n v="6893"/>
    <n v="141"/>
    <n v="0"/>
    <m/>
    <x v="1"/>
  </r>
  <r>
    <x v="0"/>
    <x v="0"/>
    <x v="1"/>
    <x v="5"/>
    <x v="26"/>
    <x v="0"/>
    <x v="9"/>
    <n v="6"/>
    <n v="6"/>
    <n v="0"/>
    <n v="0"/>
    <n v="52402"/>
    <n v="554"/>
    <n v="0"/>
    <m/>
    <x v="1"/>
  </r>
  <r>
    <x v="0"/>
    <x v="0"/>
    <x v="1"/>
    <x v="5"/>
    <x v="26"/>
    <x v="0"/>
    <x v="12"/>
    <n v="3"/>
    <n v="3"/>
    <n v="0"/>
    <n v="0"/>
    <n v="1590"/>
    <n v="141"/>
    <n v="0"/>
    <m/>
    <x v="4"/>
  </r>
  <r>
    <x v="0"/>
    <x v="0"/>
    <x v="1"/>
    <x v="5"/>
    <x v="26"/>
    <x v="0"/>
    <x v="13"/>
    <n v="2"/>
    <n v="2"/>
    <n v="0"/>
    <n v="0"/>
    <n v="7132"/>
    <n v="159"/>
    <n v="0"/>
    <m/>
    <x v="4"/>
  </r>
  <r>
    <x v="0"/>
    <x v="0"/>
    <x v="1"/>
    <x v="5"/>
    <x v="26"/>
    <x v="0"/>
    <x v="47"/>
    <n v="4"/>
    <n v="4"/>
    <n v="0"/>
    <n v="0"/>
    <n v="6965"/>
    <n v="407"/>
    <n v="0"/>
    <m/>
    <x v="2"/>
  </r>
  <r>
    <x v="0"/>
    <x v="0"/>
    <x v="1"/>
    <x v="5"/>
    <x v="26"/>
    <x v="0"/>
    <x v="31"/>
    <n v="2"/>
    <n v="2"/>
    <n v="0"/>
    <n v="0"/>
    <n v="147"/>
    <n v="57"/>
    <n v="0"/>
    <m/>
    <x v="4"/>
  </r>
  <r>
    <x v="0"/>
    <x v="0"/>
    <x v="1"/>
    <x v="5"/>
    <x v="26"/>
    <x v="0"/>
    <x v="16"/>
    <n v="15"/>
    <n v="15"/>
    <n v="0"/>
    <n v="0"/>
    <n v="142553"/>
    <n v="928"/>
    <n v="0"/>
    <m/>
    <x v="1"/>
  </r>
  <r>
    <x v="0"/>
    <x v="0"/>
    <x v="1"/>
    <x v="5"/>
    <x v="26"/>
    <x v="2"/>
    <x v="24"/>
    <n v="20"/>
    <n v="20"/>
    <n v="0"/>
    <n v="0"/>
    <n v="17524"/>
    <n v="576"/>
    <n v="0"/>
    <m/>
    <x v="6"/>
  </r>
  <r>
    <x v="0"/>
    <x v="0"/>
    <x v="1"/>
    <x v="5"/>
    <x v="26"/>
    <x v="2"/>
    <x v="25"/>
    <n v="15"/>
    <n v="15"/>
    <n v="0"/>
    <n v="0"/>
    <n v="8820"/>
    <n v="496"/>
    <n v="0"/>
    <m/>
    <x v="6"/>
  </r>
  <r>
    <x v="0"/>
    <x v="0"/>
    <x v="1"/>
    <x v="5"/>
    <x v="27"/>
    <x v="0"/>
    <x v="27"/>
    <n v="2"/>
    <n v="2"/>
    <n v="0"/>
    <n v="0"/>
    <n v="518"/>
    <n v="60"/>
    <n v="0"/>
    <m/>
    <x v="2"/>
  </r>
  <r>
    <x v="0"/>
    <x v="0"/>
    <x v="1"/>
    <x v="5"/>
    <x v="27"/>
    <x v="0"/>
    <x v="41"/>
    <n v="8"/>
    <n v="8"/>
    <n v="0"/>
    <n v="0"/>
    <n v="5630"/>
    <n v="349"/>
    <n v="0"/>
    <m/>
    <x v="1"/>
  </r>
  <r>
    <x v="0"/>
    <x v="0"/>
    <x v="1"/>
    <x v="5"/>
    <x v="27"/>
    <x v="0"/>
    <x v="35"/>
    <n v="6"/>
    <n v="6"/>
    <n v="0"/>
    <n v="0"/>
    <n v="2831"/>
    <n v="200"/>
    <n v="0"/>
    <m/>
    <x v="1"/>
  </r>
  <r>
    <x v="0"/>
    <x v="0"/>
    <x v="1"/>
    <x v="5"/>
    <x v="27"/>
    <x v="0"/>
    <x v="36"/>
    <n v="3"/>
    <n v="3"/>
    <n v="0"/>
    <n v="0"/>
    <n v="1736"/>
    <n v="113"/>
    <n v="0"/>
    <m/>
    <x v="1"/>
  </r>
  <r>
    <x v="0"/>
    <x v="0"/>
    <x v="1"/>
    <x v="5"/>
    <x v="27"/>
    <x v="0"/>
    <x v="10"/>
    <n v="2"/>
    <n v="2"/>
    <n v="0"/>
    <n v="0"/>
    <n v="244"/>
    <n v="60"/>
    <n v="0"/>
    <m/>
    <x v="3"/>
  </r>
  <r>
    <x v="0"/>
    <x v="0"/>
    <x v="1"/>
    <x v="5"/>
    <x v="27"/>
    <x v="0"/>
    <x v="66"/>
    <n v="1"/>
    <n v="1"/>
    <n v="0"/>
    <n v="0"/>
    <n v="1008"/>
    <n v="47"/>
    <n v="0"/>
    <m/>
    <x v="1"/>
  </r>
  <r>
    <x v="0"/>
    <x v="0"/>
    <x v="1"/>
    <x v="5"/>
    <x v="27"/>
    <x v="0"/>
    <x v="12"/>
    <n v="2"/>
    <n v="2"/>
    <n v="0"/>
    <n v="0"/>
    <n v="36"/>
    <n v="32"/>
    <n v="0"/>
    <m/>
    <x v="4"/>
  </r>
  <r>
    <x v="0"/>
    <x v="0"/>
    <x v="1"/>
    <x v="5"/>
    <x v="27"/>
    <x v="0"/>
    <x v="13"/>
    <n v="2"/>
    <n v="2"/>
    <n v="0"/>
    <n v="0"/>
    <n v="3850"/>
    <n v="108"/>
    <n v="0"/>
    <m/>
    <x v="4"/>
  </r>
  <r>
    <x v="0"/>
    <x v="0"/>
    <x v="1"/>
    <x v="5"/>
    <x v="27"/>
    <x v="0"/>
    <x v="14"/>
    <n v="1"/>
    <n v="1"/>
    <n v="0"/>
    <n v="0"/>
    <n v="1320"/>
    <n v="161"/>
    <n v="0"/>
    <m/>
    <x v="1"/>
  </r>
  <r>
    <x v="0"/>
    <x v="0"/>
    <x v="1"/>
    <x v="5"/>
    <x v="27"/>
    <x v="0"/>
    <x v="47"/>
    <n v="1"/>
    <n v="1"/>
    <n v="0"/>
    <n v="0"/>
    <n v="3637"/>
    <n v="106"/>
    <n v="0"/>
    <m/>
    <x v="2"/>
  </r>
  <r>
    <x v="0"/>
    <x v="0"/>
    <x v="1"/>
    <x v="5"/>
    <x v="27"/>
    <x v="0"/>
    <x v="16"/>
    <n v="24"/>
    <n v="24"/>
    <n v="0"/>
    <n v="0"/>
    <n v="328428"/>
    <n v="2151"/>
    <n v="0"/>
    <m/>
    <x v="1"/>
  </r>
  <r>
    <x v="0"/>
    <x v="0"/>
    <x v="1"/>
    <x v="5"/>
    <x v="27"/>
    <x v="0"/>
    <x v="17"/>
    <n v="1"/>
    <n v="1"/>
    <n v="0"/>
    <n v="0"/>
    <n v="30"/>
    <n v="20"/>
    <n v="0"/>
    <m/>
    <x v="1"/>
  </r>
  <r>
    <x v="0"/>
    <x v="0"/>
    <x v="1"/>
    <x v="5"/>
    <x v="27"/>
    <x v="0"/>
    <x v="18"/>
    <n v="1"/>
    <n v="1"/>
    <n v="0"/>
    <n v="0"/>
    <n v="277"/>
    <n v="40"/>
    <n v="0"/>
    <m/>
    <x v="4"/>
  </r>
  <r>
    <x v="0"/>
    <x v="0"/>
    <x v="1"/>
    <x v="5"/>
    <x v="27"/>
    <x v="0"/>
    <x v="49"/>
    <n v="1"/>
    <n v="1"/>
    <n v="0"/>
    <n v="0"/>
    <n v="933"/>
    <n v="47"/>
    <n v="0"/>
    <m/>
    <x v="2"/>
  </r>
  <r>
    <x v="0"/>
    <x v="0"/>
    <x v="1"/>
    <x v="5"/>
    <x v="27"/>
    <x v="0"/>
    <x v="38"/>
    <n v="3"/>
    <n v="3"/>
    <n v="0"/>
    <n v="0"/>
    <n v="3000"/>
    <n v="282"/>
    <n v="0"/>
    <m/>
    <x v="0"/>
  </r>
  <r>
    <x v="0"/>
    <x v="0"/>
    <x v="1"/>
    <x v="5"/>
    <x v="27"/>
    <x v="0"/>
    <x v="20"/>
    <n v="1"/>
    <n v="1"/>
    <n v="0"/>
    <n v="0"/>
    <n v="3840"/>
    <n v="68"/>
    <n v="0"/>
    <m/>
    <x v="5"/>
  </r>
  <r>
    <x v="0"/>
    <x v="0"/>
    <x v="1"/>
    <x v="5"/>
    <x v="27"/>
    <x v="1"/>
    <x v="23"/>
    <n v="14"/>
    <n v="14"/>
    <n v="1"/>
    <n v="0"/>
    <n v="11518"/>
    <n v="809"/>
    <n v="8"/>
    <m/>
    <x v="3"/>
  </r>
  <r>
    <x v="0"/>
    <x v="0"/>
    <x v="1"/>
    <x v="5"/>
    <x v="27"/>
    <x v="2"/>
    <x v="24"/>
    <n v="29"/>
    <n v="29"/>
    <n v="1"/>
    <n v="0"/>
    <n v="15558"/>
    <n v="986"/>
    <n v="8"/>
    <m/>
    <x v="6"/>
  </r>
  <r>
    <x v="0"/>
    <x v="0"/>
    <x v="1"/>
    <x v="5"/>
    <x v="27"/>
    <x v="2"/>
    <x v="25"/>
    <n v="8"/>
    <n v="8"/>
    <n v="0"/>
    <n v="0"/>
    <n v="181"/>
    <n v="110"/>
    <n v="0"/>
    <m/>
    <x v="6"/>
  </r>
  <r>
    <x v="0"/>
    <x v="0"/>
    <x v="1"/>
    <x v="5"/>
    <x v="27"/>
    <x v="2"/>
    <x v="26"/>
    <n v="1"/>
    <n v="1"/>
    <n v="0"/>
    <n v="0"/>
    <n v="1874"/>
    <n v="47"/>
    <n v="0"/>
    <m/>
    <x v="6"/>
  </r>
  <r>
    <x v="0"/>
    <x v="0"/>
    <x v="1"/>
    <x v="5"/>
    <x v="27"/>
    <x v="2"/>
    <x v="69"/>
    <n v="2"/>
    <n v="2"/>
    <n v="0"/>
    <n v="0"/>
    <n v="14896"/>
    <n v="124"/>
    <n v="0"/>
    <m/>
    <x v="6"/>
  </r>
  <r>
    <x v="0"/>
    <x v="0"/>
    <x v="1"/>
    <x v="5"/>
    <x v="28"/>
    <x v="0"/>
    <x v="27"/>
    <n v="8"/>
    <n v="8"/>
    <n v="0"/>
    <n v="0"/>
    <n v="2017"/>
    <n v="253"/>
    <n v="0"/>
    <m/>
    <x v="2"/>
  </r>
  <r>
    <x v="0"/>
    <x v="0"/>
    <x v="1"/>
    <x v="5"/>
    <x v="28"/>
    <x v="0"/>
    <x v="5"/>
    <n v="5"/>
    <n v="5"/>
    <n v="1"/>
    <n v="0"/>
    <n v="268"/>
    <n v="100"/>
    <n v="2"/>
    <m/>
    <x v="2"/>
  </r>
  <r>
    <x v="0"/>
    <x v="0"/>
    <x v="1"/>
    <x v="5"/>
    <x v="28"/>
    <x v="0"/>
    <x v="70"/>
    <n v="1"/>
    <n v="1"/>
    <n v="0"/>
    <n v="0"/>
    <n v="100000"/>
    <n v="96"/>
    <n v="0"/>
    <m/>
    <x v="2"/>
  </r>
  <r>
    <x v="0"/>
    <x v="0"/>
    <x v="1"/>
    <x v="5"/>
    <x v="28"/>
    <x v="0"/>
    <x v="35"/>
    <n v="1"/>
    <n v="1"/>
    <n v="0"/>
    <n v="0"/>
    <n v="4254"/>
    <n v="68"/>
    <n v="0"/>
    <m/>
    <x v="1"/>
  </r>
  <r>
    <x v="0"/>
    <x v="0"/>
    <x v="1"/>
    <x v="5"/>
    <x v="28"/>
    <x v="0"/>
    <x v="10"/>
    <n v="4"/>
    <n v="4"/>
    <n v="0"/>
    <n v="0"/>
    <n v="1450"/>
    <n v="151"/>
    <n v="0"/>
    <m/>
    <x v="3"/>
  </r>
  <r>
    <x v="0"/>
    <x v="0"/>
    <x v="1"/>
    <x v="5"/>
    <x v="28"/>
    <x v="0"/>
    <x v="13"/>
    <n v="7"/>
    <n v="7"/>
    <n v="0"/>
    <n v="0"/>
    <n v="82438"/>
    <n v="1254"/>
    <n v="0"/>
    <m/>
    <x v="4"/>
  </r>
  <r>
    <x v="0"/>
    <x v="0"/>
    <x v="1"/>
    <x v="5"/>
    <x v="28"/>
    <x v="0"/>
    <x v="43"/>
    <n v="1"/>
    <n v="1"/>
    <n v="1"/>
    <n v="0"/>
    <n v="245"/>
    <n v="20"/>
    <n v="3"/>
    <m/>
    <x v="1"/>
  </r>
  <r>
    <x v="0"/>
    <x v="0"/>
    <x v="1"/>
    <x v="5"/>
    <x v="28"/>
    <x v="0"/>
    <x v="16"/>
    <n v="28"/>
    <n v="28"/>
    <n v="0"/>
    <n v="0"/>
    <n v="138717"/>
    <n v="1717"/>
    <n v="0"/>
    <m/>
    <x v="1"/>
  </r>
  <r>
    <x v="0"/>
    <x v="0"/>
    <x v="1"/>
    <x v="5"/>
    <x v="28"/>
    <x v="0"/>
    <x v="18"/>
    <n v="10"/>
    <n v="10"/>
    <n v="0"/>
    <n v="0"/>
    <n v="9351"/>
    <n v="807"/>
    <n v="0"/>
    <m/>
    <x v="4"/>
  </r>
  <r>
    <x v="0"/>
    <x v="0"/>
    <x v="1"/>
    <x v="5"/>
    <x v="28"/>
    <x v="1"/>
    <x v="54"/>
    <n v="1"/>
    <n v="1"/>
    <n v="0"/>
    <n v="0"/>
    <n v="10554"/>
    <n v="136"/>
    <n v="0"/>
    <m/>
    <x v="3"/>
  </r>
  <r>
    <x v="0"/>
    <x v="0"/>
    <x v="1"/>
    <x v="5"/>
    <x v="28"/>
    <x v="1"/>
    <x v="23"/>
    <n v="13"/>
    <n v="13"/>
    <n v="0"/>
    <n v="0"/>
    <n v="21954"/>
    <n v="947"/>
    <n v="0"/>
    <m/>
    <x v="3"/>
  </r>
  <r>
    <x v="0"/>
    <x v="0"/>
    <x v="1"/>
    <x v="5"/>
    <x v="28"/>
    <x v="2"/>
    <x v="24"/>
    <n v="30"/>
    <n v="30"/>
    <n v="1"/>
    <n v="0"/>
    <n v="7689"/>
    <n v="800"/>
    <n v="3"/>
    <m/>
    <x v="6"/>
  </r>
  <r>
    <x v="0"/>
    <x v="0"/>
    <x v="1"/>
    <x v="5"/>
    <x v="28"/>
    <x v="2"/>
    <x v="25"/>
    <n v="10"/>
    <n v="10"/>
    <n v="0"/>
    <n v="0"/>
    <n v="2100"/>
    <n v="254"/>
    <n v="0"/>
    <m/>
    <x v="6"/>
  </r>
  <r>
    <x v="0"/>
    <x v="0"/>
    <x v="1"/>
    <x v="5"/>
    <x v="28"/>
    <x v="2"/>
    <x v="26"/>
    <n v="5"/>
    <n v="5"/>
    <n v="0"/>
    <n v="0"/>
    <n v="11239"/>
    <n v="334"/>
    <n v="0"/>
    <m/>
    <x v="6"/>
  </r>
  <r>
    <x v="0"/>
    <x v="0"/>
    <x v="1"/>
    <x v="5"/>
    <x v="29"/>
    <x v="0"/>
    <x v="27"/>
    <n v="4"/>
    <n v="4"/>
    <n v="0"/>
    <n v="0"/>
    <n v="1427"/>
    <n v="167"/>
    <n v="0"/>
    <m/>
    <x v="2"/>
  </r>
  <r>
    <x v="0"/>
    <x v="0"/>
    <x v="1"/>
    <x v="5"/>
    <x v="29"/>
    <x v="0"/>
    <x v="2"/>
    <n v="10"/>
    <n v="10"/>
    <n v="0"/>
    <n v="0"/>
    <n v="103748"/>
    <n v="1530"/>
    <n v="0"/>
    <m/>
    <x v="1"/>
  </r>
  <r>
    <x v="0"/>
    <x v="0"/>
    <x v="1"/>
    <x v="5"/>
    <x v="29"/>
    <x v="0"/>
    <x v="5"/>
    <n v="6"/>
    <n v="6"/>
    <n v="0"/>
    <n v="0"/>
    <n v="3798"/>
    <n v="188"/>
    <n v="0"/>
    <m/>
    <x v="2"/>
  </r>
  <r>
    <x v="0"/>
    <x v="0"/>
    <x v="1"/>
    <x v="5"/>
    <x v="29"/>
    <x v="0"/>
    <x v="10"/>
    <n v="2"/>
    <n v="2"/>
    <n v="0"/>
    <n v="0"/>
    <n v="870"/>
    <n v="155"/>
    <n v="0"/>
    <m/>
    <x v="3"/>
  </r>
  <r>
    <x v="0"/>
    <x v="0"/>
    <x v="1"/>
    <x v="5"/>
    <x v="29"/>
    <x v="0"/>
    <x v="13"/>
    <n v="3"/>
    <n v="3"/>
    <n v="0"/>
    <n v="0"/>
    <n v="26338"/>
    <n v="813"/>
    <n v="0"/>
    <m/>
    <x v="4"/>
  </r>
  <r>
    <x v="0"/>
    <x v="0"/>
    <x v="1"/>
    <x v="5"/>
    <x v="29"/>
    <x v="0"/>
    <x v="47"/>
    <n v="7"/>
    <n v="7"/>
    <n v="0"/>
    <n v="0"/>
    <n v="49963"/>
    <n v="851"/>
    <n v="0"/>
    <m/>
    <x v="2"/>
  </r>
  <r>
    <x v="0"/>
    <x v="0"/>
    <x v="1"/>
    <x v="5"/>
    <x v="29"/>
    <x v="0"/>
    <x v="15"/>
    <n v="1"/>
    <n v="1"/>
    <n v="0"/>
    <n v="0"/>
    <n v="11"/>
    <n v="11"/>
    <n v="0"/>
    <m/>
    <x v="1"/>
  </r>
  <r>
    <x v="0"/>
    <x v="0"/>
    <x v="1"/>
    <x v="5"/>
    <x v="29"/>
    <x v="0"/>
    <x v="16"/>
    <n v="22"/>
    <n v="22"/>
    <n v="0"/>
    <n v="0"/>
    <n v="313764"/>
    <n v="2183"/>
    <n v="0"/>
    <m/>
    <x v="1"/>
  </r>
  <r>
    <x v="0"/>
    <x v="0"/>
    <x v="1"/>
    <x v="5"/>
    <x v="29"/>
    <x v="0"/>
    <x v="20"/>
    <n v="2"/>
    <n v="2"/>
    <n v="0"/>
    <n v="0"/>
    <n v="10933"/>
    <n v="121"/>
    <n v="0"/>
    <m/>
    <x v="5"/>
  </r>
  <r>
    <x v="0"/>
    <x v="0"/>
    <x v="1"/>
    <x v="5"/>
    <x v="29"/>
    <x v="1"/>
    <x v="54"/>
    <n v="1"/>
    <n v="1"/>
    <n v="0"/>
    <n v="0"/>
    <n v="1890"/>
    <n v="73"/>
    <n v="0"/>
    <m/>
    <x v="3"/>
  </r>
  <r>
    <x v="0"/>
    <x v="0"/>
    <x v="1"/>
    <x v="5"/>
    <x v="29"/>
    <x v="1"/>
    <x v="23"/>
    <n v="13"/>
    <n v="13"/>
    <n v="0"/>
    <n v="0"/>
    <n v="22440"/>
    <n v="1004"/>
    <n v="0"/>
    <m/>
    <x v="3"/>
  </r>
  <r>
    <x v="0"/>
    <x v="0"/>
    <x v="1"/>
    <x v="5"/>
    <x v="29"/>
    <x v="2"/>
    <x v="24"/>
    <n v="37"/>
    <n v="37"/>
    <n v="1"/>
    <n v="0"/>
    <n v="20212"/>
    <n v="913"/>
    <n v="7"/>
    <m/>
    <x v="6"/>
  </r>
  <r>
    <x v="0"/>
    <x v="0"/>
    <x v="1"/>
    <x v="5"/>
    <x v="29"/>
    <x v="2"/>
    <x v="25"/>
    <n v="12"/>
    <n v="12"/>
    <n v="2"/>
    <n v="0"/>
    <n v="2433"/>
    <n v="290"/>
    <n v="4"/>
    <m/>
    <x v="6"/>
  </r>
  <r>
    <x v="0"/>
    <x v="0"/>
    <x v="1"/>
    <x v="5"/>
    <x v="29"/>
    <x v="2"/>
    <x v="55"/>
    <n v="1"/>
    <n v="1"/>
    <n v="0"/>
    <n v="0"/>
    <n v="171"/>
    <n v="0"/>
    <n v="0"/>
    <m/>
    <x v="6"/>
  </r>
  <r>
    <x v="0"/>
    <x v="0"/>
    <x v="1"/>
    <x v="5"/>
    <x v="30"/>
    <x v="0"/>
    <x v="1"/>
    <n v="3"/>
    <n v="3"/>
    <n v="0"/>
    <n v="0"/>
    <n v="244"/>
    <n v="60"/>
    <n v="0"/>
    <m/>
    <x v="0"/>
  </r>
  <r>
    <x v="0"/>
    <x v="0"/>
    <x v="1"/>
    <x v="5"/>
    <x v="30"/>
    <x v="0"/>
    <x v="5"/>
    <n v="9"/>
    <n v="9"/>
    <n v="0"/>
    <n v="0"/>
    <n v="450"/>
    <n v="180"/>
    <n v="0"/>
    <m/>
    <x v="2"/>
  </r>
  <r>
    <x v="0"/>
    <x v="0"/>
    <x v="1"/>
    <x v="5"/>
    <x v="30"/>
    <x v="0"/>
    <x v="34"/>
    <n v="1"/>
    <n v="1"/>
    <n v="0"/>
    <n v="0"/>
    <n v="1501"/>
    <n v="53"/>
    <n v="0"/>
    <m/>
    <x v="4"/>
  </r>
  <r>
    <x v="0"/>
    <x v="0"/>
    <x v="1"/>
    <x v="5"/>
    <x v="30"/>
    <x v="0"/>
    <x v="68"/>
    <n v="1"/>
    <n v="1"/>
    <n v="0"/>
    <n v="0"/>
    <n v="10"/>
    <n v="10"/>
    <n v="0"/>
    <m/>
    <x v="0"/>
  </r>
  <r>
    <x v="0"/>
    <x v="0"/>
    <x v="1"/>
    <x v="5"/>
    <x v="30"/>
    <x v="0"/>
    <x v="35"/>
    <n v="1"/>
    <n v="1"/>
    <n v="0"/>
    <n v="0"/>
    <n v="9638"/>
    <n v="68"/>
    <n v="0"/>
    <m/>
    <x v="1"/>
  </r>
  <r>
    <x v="0"/>
    <x v="0"/>
    <x v="1"/>
    <x v="5"/>
    <x v="30"/>
    <x v="0"/>
    <x v="36"/>
    <n v="12"/>
    <n v="12"/>
    <n v="1"/>
    <n v="0"/>
    <n v="13220"/>
    <n v="781"/>
    <n v="20"/>
    <m/>
    <x v="1"/>
  </r>
  <r>
    <x v="0"/>
    <x v="0"/>
    <x v="1"/>
    <x v="5"/>
    <x v="30"/>
    <x v="0"/>
    <x v="9"/>
    <n v="1"/>
    <n v="1"/>
    <n v="0"/>
    <n v="0"/>
    <n v="158"/>
    <n v="20"/>
    <n v="0"/>
    <m/>
    <x v="1"/>
  </r>
  <r>
    <x v="0"/>
    <x v="0"/>
    <x v="1"/>
    <x v="5"/>
    <x v="30"/>
    <x v="0"/>
    <x v="10"/>
    <n v="9"/>
    <n v="9"/>
    <n v="0"/>
    <n v="0"/>
    <n v="3897"/>
    <n v="294"/>
    <n v="0"/>
    <m/>
    <x v="3"/>
  </r>
  <r>
    <x v="0"/>
    <x v="0"/>
    <x v="1"/>
    <x v="5"/>
    <x v="30"/>
    <x v="0"/>
    <x v="16"/>
    <n v="15"/>
    <n v="15"/>
    <n v="0"/>
    <n v="0"/>
    <n v="140115"/>
    <n v="1473"/>
    <n v="0"/>
    <m/>
    <x v="1"/>
  </r>
  <r>
    <x v="0"/>
    <x v="0"/>
    <x v="1"/>
    <x v="5"/>
    <x v="30"/>
    <x v="0"/>
    <x v="20"/>
    <n v="2"/>
    <n v="2"/>
    <n v="0"/>
    <n v="0"/>
    <n v="3470"/>
    <n v="93"/>
    <n v="0"/>
    <m/>
    <x v="5"/>
  </r>
  <r>
    <x v="0"/>
    <x v="0"/>
    <x v="1"/>
    <x v="5"/>
    <x v="30"/>
    <x v="1"/>
    <x v="54"/>
    <n v="2"/>
    <n v="2"/>
    <n v="0"/>
    <n v="0"/>
    <n v="6794"/>
    <n v="121"/>
    <n v="0"/>
    <m/>
    <x v="3"/>
  </r>
  <r>
    <x v="0"/>
    <x v="0"/>
    <x v="1"/>
    <x v="5"/>
    <x v="30"/>
    <x v="1"/>
    <x v="23"/>
    <n v="10"/>
    <n v="10"/>
    <n v="0"/>
    <n v="0"/>
    <n v="20543"/>
    <n v="702"/>
    <n v="0"/>
    <m/>
    <x v="3"/>
  </r>
  <r>
    <x v="0"/>
    <x v="0"/>
    <x v="1"/>
    <x v="5"/>
    <x v="30"/>
    <x v="2"/>
    <x v="24"/>
    <n v="32"/>
    <n v="32"/>
    <n v="0"/>
    <n v="0"/>
    <n v="21281"/>
    <n v="843"/>
    <n v="0"/>
    <m/>
    <x v="6"/>
  </r>
  <r>
    <x v="0"/>
    <x v="0"/>
    <x v="1"/>
    <x v="5"/>
    <x v="30"/>
    <x v="2"/>
    <x v="25"/>
    <n v="12"/>
    <n v="12"/>
    <n v="0"/>
    <n v="0"/>
    <n v="2645"/>
    <n v="316"/>
    <n v="0"/>
    <m/>
    <x v="6"/>
  </r>
  <r>
    <x v="0"/>
    <x v="0"/>
    <x v="1"/>
    <x v="6"/>
    <x v="31"/>
    <x v="0"/>
    <x v="40"/>
    <n v="1"/>
    <n v="1"/>
    <n v="0"/>
    <n v="0"/>
    <n v="138"/>
    <n v="20"/>
    <n v="0"/>
    <m/>
    <x v="4"/>
  </r>
  <r>
    <x v="0"/>
    <x v="0"/>
    <x v="1"/>
    <x v="6"/>
    <x v="31"/>
    <x v="0"/>
    <x v="5"/>
    <n v="3"/>
    <n v="3"/>
    <n v="0"/>
    <n v="0"/>
    <n v="1320"/>
    <n v="93"/>
    <n v="0"/>
    <m/>
    <x v="2"/>
  </r>
  <r>
    <x v="0"/>
    <x v="0"/>
    <x v="1"/>
    <x v="6"/>
    <x v="31"/>
    <x v="0"/>
    <x v="61"/>
    <n v="1"/>
    <n v="1"/>
    <n v="0"/>
    <n v="0"/>
    <n v="1000"/>
    <n v="67"/>
    <n v="0"/>
    <m/>
    <x v="4"/>
  </r>
  <r>
    <x v="0"/>
    <x v="0"/>
    <x v="1"/>
    <x v="6"/>
    <x v="31"/>
    <x v="0"/>
    <x v="41"/>
    <n v="1"/>
    <n v="1"/>
    <n v="0"/>
    <n v="0"/>
    <n v="150"/>
    <n v="20"/>
    <n v="0"/>
    <m/>
    <x v="1"/>
  </r>
  <r>
    <x v="0"/>
    <x v="0"/>
    <x v="1"/>
    <x v="6"/>
    <x v="31"/>
    <x v="0"/>
    <x v="10"/>
    <n v="9"/>
    <n v="9"/>
    <n v="0"/>
    <n v="0"/>
    <n v="3594"/>
    <n v="335"/>
    <n v="0"/>
    <m/>
    <x v="3"/>
  </r>
  <r>
    <x v="0"/>
    <x v="0"/>
    <x v="1"/>
    <x v="6"/>
    <x v="31"/>
    <x v="0"/>
    <x v="11"/>
    <n v="1"/>
    <n v="1"/>
    <n v="1"/>
    <n v="0"/>
    <n v="268"/>
    <n v="40"/>
    <n v="4"/>
    <m/>
    <x v="4"/>
  </r>
  <r>
    <x v="0"/>
    <x v="0"/>
    <x v="1"/>
    <x v="6"/>
    <x v="31"/>
    <x v="0"/>
    <x v="12"/>
    <n v="10"/>
    <n v="10"/>
    <n v="0"/>
    <n v="0"/>
    <n v="3307"/>
    <n v="332"/>
    <n v="0"/>
    <m/>
    <x v="4"/>
  </r>
  <r>
    <x v="0"/>
    <x v="0"/>
    <x v="1"/>
    <x v="6"/>
    <x v="31"/>
    <x v="0"/>
    <x v="71"/>
    <n v="1"/>
    <n v="1"/>
    <n v="0"/>
    <n v="0"/>
    <n v="1379"/>
    <n v="53"/>
    <n v="0"/>
    <m/>
    <x v="1"/>
  </r>
  <r>
    <x v="0"/>
    <x v="0"/>
    <x v="1"/>
    <x v="6"/>
    <x v="31"/>
    <x v="0"/>
    <x v="14"/>
    <n v="5"/>
    <n v="5"/>
    <n v="0"/>
    <n v="0"/>
    <n v="3101"/>
    <n v="330"/>
    <n v="0"/>
    <m/>
    <x v="1"/>
  </r>
  <r>
    <x v="0"/>
    <x v="0"/>
    <x v="1"/>
    <x v="6"/>
    <x v="31"/>
    <x v="0"/>
    <x v="15"/>
    <n v="8"/>
    <n v="8"/>
    <n v="0"/>
    <n v="0"/>
    <n v="23137"/>
    <n v="410"/>
    <n v="0"/>
    <m/>
    <x v="1"/>
  </r>
  <r>
    <x v="0"/>
    <x v="0"/>
    <x v="1"/>
    <x v="6"/>
    <x v="31"/>
    <x v="0"/>
    <x v="16"/>
    <n v="18"/>
    <n v="18"/>
    <n v="0"/>
    <n v="0"/>
    <n v="64435"/>
    <n v="1013"/>
    <n v="0"/>
    <m/>
    <x v="1"/>
  </r>
  <r>
    <x v="0"/>
    <x v="0"/>
    <x v="1"/>
    <x v="6"/>
    <x v="31"/>
    <x v="0"/>
    <x v="33"/>
    <n v="6"/>
    <n v="6"/>
    <n v="0"/>
    <n v="0"/>
    <n v="5597"/>
    <n v="227"/>
    <n v="0"/>
    <m/>
    <x v="1"/>
  </r>
  <r>
    <x v="0"/>
    <x v="0"/>
    <x v="1"/>
    <x v="6"/>
    <x v="31"/>
    <x v="0"/>
    <x v="39"/>
    <n v="1"/>
    <n v="1"/>
    <n v="0"/>
    <n v="0"/>
    <n v="200"/>
    <n v="20"/>
    <n v="0"/>
    <m/>
    <x v="2"/>
  </r>
  <r>
    <x v="0"/>
    <x v="0"/>
    <x v="1"/>
    <x v="6"/>
    <x v="31"/>
    <x v="0"/>
    <x v="20"/>
    <n v="4"/>
    <n v="4"/>
    <n v="0"/>
    <n v="0"/>
    <n v="12418"/>
    <n v="191"/>
    <n v="0"/>
    <m/>
    <x v="5"/>
  </r>
  <r>
    <x v="0"/>
    <x v="0"/>
    <x v="1"/>
    <x v="6"/>
    <x v="31"/>
    <x v="1"/>
    <x v="54"/>
    <n v="1"/>
    <n v="1"/>
    <n v="0"/>
    <n v="0"/>
    <n v="7200"/>
    <n v="168"/>
    <n v="0"/>
    <m/>
    <x v="3"/>
  </r>
  <r>
    <x v="0"/>
    <x v="0"/>
    <x v="1"/>
    <x v="6"/>
    <x v="31"/>
    <x v="1"/>
    <x v="23"/>
    <n v="7"/>
    <n v="7"/>
    <n v="1"/>
    <n v="0"/>
    <n v="16913"/>
    <n v="487"/>
    <n v="5"/>
    <m/>
    <x v="3"/>
  </r>
  <r>
    <x v="0"/>
    <x v="0"/>
    <x v="1"/>
    <x v="6"/>
    <x v="31"/>
    <x v="2"/>
    <x v="24"/>
    <n v="28"/>
    <n v="28"/>
    <n v="1"/>
    <n v="0"/>
    <n v="17307"/>
    <n v="795"/>
    <n v="6"/>
    <m/>
    <x v="6"/>
  </r>
  <r>
    <x v="0"/>
    <x v="0"/>
    <x v="1"/>
    <x v="6"/>
    <x v="31"/>
    <x v="2"/>
    <x v="25"/>
    <n v="15"/>
    <n v="15"/>
    <n v="1"/>
    <n v="0"/>
    <n v="11402"/>
    <n v="926"/>
    <n v="5"/>
    <m/>
    <x v="6"/>
  </r>
  <r>
    <x v="0"/>
    <x v="0"/>
    <x v="1"/>
    <x v="6"/>
    <x v="32"/>
    <x v="0"/>
    <x v="0"/>
    <n v="4"/>
    <n v="4"/>
    <n v="0"/>
    <n v="0"/>
    <n v="1020"/>
    <n v="107"/>
    <n v="0"/>
    <m/>
    <x v="0"/>
  </r>
  <r>
    <x v="0"/>
    <x v="0"/>
    <x v="1"/>
    <x v="6"/>
    <x v="32"/>
    <x v="0"/>
    <x v="1"/>
    <n v="7"/>
    <n v="7"/>
    <n v="0"/>
    <n v="0"/>
    <n v="1744"/>
    <n v="194"/>
    <n v="0"/>
    <m/>
    <x v="0"/>
  </r>
  <r>
    <x v="0"/>
    <x v="0"/>
    <x v="1"/>
    <x v="6"/>
    <x v="32"/>
    <x v="0"/>
    <x v="2"/>
    <n v="6"/>
    <n v="6"/>
    <n v="0"/>
    <n v="0"/>
    <n v="37489"/>
    <n v="797"/>
    <n v="0"/>
    <m/>
    <x v="1"/>
  </r>
  <r>
    <x v="0"/>
    <x v="0"/>
    <x v="1"/>
    <x v="6"/>
    <x v="32"/>
    <x v="0"/>
    <x v="62"/>
    <n v="1"/>
    <n v="1"/>
    <n v="0"/>
    <n v="0"/>
    <n v="200"/>
    <n v="40"/>
    <n v="0"/>
    <m/>
    <x v="1"/>
  </r>
  <r>
    <x v="0"/>
    <x v="0"/>
    <x v="1"/>
    <x v="6"/>
    <x v="32"/>
    <x v="0"/>
    <x v="5"/>
    <n v="9"/>
    <n v="9"/>
    <n v="0"/>
    <n v="0"/>
    <n v="657"/>
    <n v="220"/>
    <n v="0"/>
    <m/>
    <x v="2"/>
  </r>
  <r>
    <x v="0"/>
    <x v="0"/>
    <x v="1"/>
    <x v="6"/>
    <x v="32"/>
    <x v="0"/>
    <x v="8"/>
    <n v="3"/>
    <n v="3"/>
    <n v="0"/>
    <n v="0"/>
    <n v="1395"/>
    <n v="154"/>
    <n v="0"/>
    <m/>
    <x v="1"/>
  </r>
  <r>
    <x v="0"/>
    <x v="0"/>
    <x v="1"/>
    <x v="6"/>
    <x v="32"/>
    <x v="0"/>
    <x v="41"/>
    <n v="2"/>
    <n v="2"/>
    <n v="0"/>
    <n v="0"/>
    <n v="137"/>
    <n v="40"/>
    <n v="0"/>
    <m/>
    <x v="1"/>
  </r>
  <r>
    <x v="0"/>
    <x v="0"/>
    <x v="1"/>
    <x v="6"/>
    <x v="32"/>
    <x v="0"/>
    <x v="36"/>
    <n v="2"/>
    <n v="2"/>
    <n v="0"/>
    <n v="0"/>
    <n v="6042"/>
    <n v="206"/>
    <n v="0"/>
    <m/>
    <x v="1"/>
  </r>
  <r>
    <x v="0"/>
    <x v="0"/>
    <x v="1"/>
    <x v="6"/>
    <x v="32"/>
    <x v="0"/>
    <x v="9"/>
    <n v="2"/>
    <n v="2"/>
    <n v="0"/>
    <n v="0"/>
    <n v="11125"/>
    <n v="241"/>
    <n v="0"/>
    <m/>
    <x v="1"/>
  </r>
  <r>
    <x v="0"/>
    <x v="0"/>
    <x v="1"/>
    <x v="6"/>
    <x v="32"/>
    <x v="0"/>
    <x v="10"/>
    <n v="7"/>
    <n v="7"/>
    <n v="0"/>
    <n v="0"/>
    <n v="13565"/>
    <n v="466"/>
    <n v="0"/>
    <m/>
    <x v="3"/>
  </r>
  <r>
    <x v="0"/>
    <x v="0"/>
    <x v="1"/>
    <x v="6"/>
    <x v="32"/>
    <x v="0"/>
    <x v="13"/>
    <n v="4"/>
    <n v="4"/>
    <n v="0"/>
    <n v="0"/>
    <n v="23267"/>
    <n v="837"/>
    <n v="0"/>
    <m/>
    <x v="4"/>
  </r>
  <r>
    <x v="0"/>
    <x v="0"/>
    <x v="1"/>
    <x v="6"/>
    <x v="32"/>
    <x v="0"/>
    <x v="15"/>
    <n v="1"/>
    <n v="1"/>
    <n v="0"/>
    <n v="0"/>
    <n v="43"/>
    <n v="20"/>
    <n v="0"/>
    <m/>
    <x v="1"/>
  </r>
  <r>
    <x v="0"/>
    <x v="0"/>
    <x v="1"/>
    <x v="6"/>
    <x v="32"/>
    <x v="0"/>
    <x v="16"/>
    <n v="20"/>
    <n v="20"/>
    <n v="0"/>
    <n v="0"/>
    <n v="112774"/>
    <n v="1381"/>
    <n v="0"/>
    <m/>
    <x v="1"/>
  </r>
  <r>
    <x v="0"/>
    <x v="0"/>
    <x v="1"/>
    <x v="6"/>
    <x v="32"/>
    <x v="0"/>
    <x v="33"/>
    <n v="3"/>
    <n v="3"/>
    <n v="0"/>
    <n v="0"/>
    <n v="31175"/>
    <n v="286"/>
    <n v="0"/>
    <m/>
    <x v="1"/>
  </r>
  <r>
    <x v="0"/>
    <x v="0"/>
    <x v="1"/>
    <x v="6"/>
    <x v="32"/>
    <x v="0"/>
    <x v="39"/>
    <n v="5"/>
    <n v="5"/>
    <n v="0"/>
    <n v="0"/>
    <n v="10582"/>
    <n v="550"/>
    <n v="0"/>
    <m/>
    <x v="2"/>
  </r>
  <r>
    <x v="0"/>
    <x v="0"/>
    <x v="1"/>
    <x v="6"/>
    <x v="32"/>
    <x v="0"/>
    <x v="20"/>
    <n v="4"/>
    <n v="4"/>
    <n v="0"/>
    <n v="0"/>
    <n v="11310"/>
    <n v="229"/>
    <n v="0"/>
    <m/>
    <x v="5"/>
  </r>
  <r>
    <x v="0"/>
    <x v="0"/>
    <x v="1"/>
    <x v="6"/>
    <x v="32"/>
    <x v="1"/>
    <x v="23"/>
    <n v="8"/>
    <n v="8"/>
    <n v="1"/>
    <n v="0"/>
    <n v="8043"/>
    <n v="527"/>
    <n v="5"/>
    <m/>
    <x v="3"/>
  </r>
  <r>
    <x v="0"/>
    <x v="0"/>
    <x v="1"/>
    <x v="6"/>
    <x v="32"/>
    <x v="2"/>
    <x v="24"/>
    <n v="27"/>
    <n v="27"/>
    <n v="0"/>
    <n v="0"/>
    <n v="16453"/>
    <n v="678"/>
    <n v="0"/>
    <m/>
    <x v="6"/>
  </r>
  <r>
    <x v="0"/>
    <x v="0"/>
    <x v="1"/>
    <x v="6"/>
    <x v="32"/>
    <x v="2"/>
    <x v="25"/>
    <n v="18"/>
    <n v="18"/>
    <n v="0"/>
    <n v="0"/>
    <n v="6930"/>
    <n v="470"/>
    <n v="0"/>
    <m/>
    <x v="6"/>
  </r>
  <r>
    <x v="0"/>
    <x v="0"/>
    <x v="1"/>
    <x v="6"/>
    <x v="33"/>
    <x v="0"/>
    <x v="27"/>
    <n v="8"/>
    <n v="8"/>
    <n v="0"/>
    <n v="0"/>
    <n v="5173"/>
    <n v="314"/>
    <n v="0"/>
    <m/>
    <x v="2"/>
  </r>
  <r>
    <x v="0"/>
    <x v="0"/>
    <x v="1"/>
    <x v="6"/>
    <x v="33"/>
    <x v="0"/>
    <x v="59"/>
    <n v="1"/>
    <n v="1"/>
    <n v="0"/>
    <n v="0"/>
    <n v="162"/>
    <n v="20"/>
    <n v="0"/>
    <m/>
    <x v="0"/>
  </r>
  <r>
    <x v="0"/>
    <x v="0"/>
    <x v="1"/>
    <x v="6"/>
    <x v="33"/>
    <x v="0"/>
    <x v="1"/>
    <n v="6"/>
    <n v="6"/>
    <n v="0"/>
    <n v="0"/>
    <n v="2100"/>
    <n v="228"/>
    <n v="0"/>
    <m/>
    <x v="0"/>
  </r>
  <r>
    <x v="0"/>
    <x v="0"/>
    <x v="1"/>
    <x v="6"/>
    <x v="33"/>
    <x v="0"/>
    <x v="2"/>
    <n v="1"/>
    <n v="1"/>
    <n v="0"/>
    <n v="0"/>
    <n v="1000"/>
    <n v="47"/>
    <n v="0"/>
    <m/>
    <x v="1"/>
  </r>
  <r>
    <x v="0"/>
    <x v="0"/>
    <x v="1"/>
    <x v="6"/>
    <x v="33"/>
    <x v="0"/>
    <x v="5"/>
    <n v="8"/>
    <n v="8"/>
    <n v="0"/>
    <n v="0"/>
    <n v="1100"/>
    <n v="180"/>
    <n v="0"/>
    <m/>
    <x v="2"/>
  </r>
  <r>
    <x v="0"/>
    <x v="0"/>
    <x v="1"/>
    <x v="6"/>
    <x v="33"/>
    <x v="0"/>
    <x v="29"/>
    <n v="1"/>
    <n v="1"/>
    <n v="0"/>
    <n v="0"/>
    <n v="20000"/>
    <n v="77"/>
    <n v="0"/>
    <m/>
    <x v="4"/>
  </r>
  <r>
    <x v="0"/>
    <x v="0"/>
    <x v="1"/>
    <x v="6"/>
    <x v="33"/>
    <x v="0"/>
    <x v="8"/>
    <n v="6"/>
    <n v="6"/>
    <n v="0"/>
    <n v="0"/>
    <n v="1973"/>
    <n v="221"/>
    <n v="0"/>
    <m/>
    <x v="1"/>
  </r>
  <r>
    <x v="0"/>
    <x v="0"/>
    <x v="1"/>
    <x v="6"/>
    <x v="33"/>
    <x v="0"/>
    <x v="36"/>
    <n v="13"/>
    <n v="13"/>
    <n v="0"/>
    <n v="0"/>
    <n v="5207"/>
    <n v="486"/>
    <n v="0"/>
    <m/>
    <x v="1"/>
  </r>
  <r>
    <x v="0"/>
    <x v="0"/>
    <x v="1"/>
    <x v="6"/>
    <x v="33"/>
    <x v="0"/>
    <x v="10"/>
    <n v="16"/>
    <n v="16"/>
    <n v="0"/>
    <n v="0"/>
    <n v="6421"/>
    <n v="517"/>
    <n v="0"/>
    <m/>
    <x v="3"/>
  </r>
  <r>
    <x v="0"/>
    <x v="0"/>
    <x v="1"/>
    <x v="6"/>
    <x v="33"/>
    <x v="0"/>
    <x v="46"/>
    <n v="7"/>
    <n v="7"/>
    <n v="0"/>
    <n v="0"/>
    <n v="17754"/>
    <n v="644"/>
    <n v="0"/>
    <m/>
    <x v="4"/>
  </r>
  <r>
    <x v="0"/>
    <x v="0"/>
    <x v="1"/>
    <x v="6"/>
    <x v="33"/>
    <x v="0"/>
    <x v="16"/>
    <n v="9"/>
    <n v="9"/>
    <n v="0"/>
    <n v="0"/>
    <n v="586166"/>
    <n v="937"/>
    <n v="0"/>
    <m/>
    <x v="1"/>
  </r>
  <r>
    <x v="0"/>
    <x v="0"/>
    <x v="1"/>
    <x v="6"/>
    <x v="33"/>
    <x v="0"/>
    <x v="39"/>
    <n v="1"/>
    <n v="1"/>
    <n v="0"/>
    <n v="0"/>
    <n v="500"/>
    <n v="47"/>
    <n v="0"/>
    <m/>
    <x v="2"/>
  </r>
  <r>
    <x v="0"/>
    <x v="0"/>
    <x v="1"/>
    <x v="6"/>
    <x v="33"/>
    <x v="0"/>
    <x v="20"/>
    <n v="2"/>
    <n v="2"/>
    <n v="0"/>
    <n v="0"/>
    <n v="9804"/>
    <n v="88"/>
    <n v="0"/>
    <m/>
    <x v="5"/>
  </r>
  <r>
    <x v="0"/>
    <x v="0"/>
    <x v="1"/>
    <x v="6"/>
    <x v="33"/>
    <x v="1"/>
    <x v="23"/>
    <n v="8"/>
    <n v="8"/>
    <n v="0"/>
    <n v="0"/>
    <n v="8973"/>
    <n v="399"/>
    <n v="0"/>
    <m/>
    <x v="3"/>
  </r>
  <r>
    <x v="0"/>
    <x v="0"/>
    <x v="1"/>
    <x v="6"/>
    <x v="33"/>
    <x v="2"/>
    <x v="24"/>
    <n v="31"/>
    <n v="31"/>
    <n v="0"/>
    <n v="0"/>
    <n v="5661"/>
    <n v="538"/>
    <n v="0"/>
    <m/>
    <x v="6"/>
  </r>
  <r>
    <x v="0"/>
    <x v="0"/>
    <x v="1"/>
    <x v="6"/>
    <x v="33"/>
    <x v="2"/>
    <x v="25"/>
    <n v="18"/>
    <n v="18"/>
    <n v="2"/>
    <n v="0"/>
    <n v="2441"/>
    <n v="469"/>
    <n v="2"/>
    <m/>
    <x v="6"/>
  </r>
  <r>
    <x v="0"/>
    <x v="0"/>
    <x v="1"/>
    <x v="6"/>
    <x v="34"/>
    <x v="0"/>
    <x v="0"/>
    <n v="2"/>
    <n v="2"/>
    <n v="0"/>
    <n v="0"/>
    <n v="123"/>
    <n v="40"/>
    <n v="0"/>
    <m/>
    <x v="0"/>
  </r>
  <r>
    <x v="0"/>
    <x v="0"/>
    <x v="1"/>
    <x v="6"/>
    <x v="34"/>
    <x v="0"/>
    <x v="1"/>
    <n v="1"/>
    <n v="1"/>
    <n v="0"/>
    <n v="0"/>
    <n v="80"/>
    <n v="20"/>
    <n v="0"/>
    <m/>
    <x v="0"/>
  </r>
  <r>
    <x v="0"/>
    <x v="0"/>
    <x v="1"/>
    <x v="6"/>
    <x v="34"/>
    <x v="0"/>
    <x v="2"/>
    <n v="2"/>
    <n v="2"/>
    <n v="0"/>
    <n v="0"/>
    <n v="10239"/>
    <n v="219"/>
    <n v="0"/>
    <m/>
    <x v="1"/>
  </r>
  <r>
    <x v="0"/>
    <x v="0"/>
    <x v="1"/>
    <x v="6"/>
    <x v="34"/>
    <x v="0"/>
    <x v="5"/>
    <n v="5"/>
    <n v="5"/>
    <n v="0"/>
    <n v="0"/>
    <n v="1932"/>
    <n v="172"/>
    <n v="0"/>
    <m/>
    <x v="2"/>
  </r>
  <r>
    <x v="0"/>
    <x v="0"/>
    <x v="1"/>
    <x v="6"/>
    <x v="34"/>
    <x v="0"/>
    <x v="29"/>
    <n v="3"/>
    <n v="3"/>
    <n v="0"/>
    <n v="0"/>
    <n v="15236"/>
    <n v="326"/>
    <n v="0"/>
    <m/>
    <x v="4"/>
  </r>
  <r>
    <x v="0"/>
    <x v="0"/>
    <x v="1"/>
    <x v="6"/>
    <x v="34"/>
    <x v="0"/>
    <x v="41"/>
    <n v="5"/>
    <n v="5"/>
    <n v="0"/>
    <n v="0"/>
    <n v="6441"/>
    <n v="467"/>
    <n v="0"/>
    <m/>
    <x v="1"/>
  </r>
  <r>
    <x v="0"/>
    <x v="0"/>
    <x v="1"/>
    <x v="6"/>
    <x v="34"/>
    <x v="0"/>
    <x v="35"/>
    <n v="9"/>
    <n v="9"/>
    <n v="0"/>
    <n v="0"/>
    <n v="7633"/>
    <n v="368"/>
    <n v="0"/>
    <m/>
    <x v="1"/>
  </r>
  <r>
    <x v="0"/>
    <x v="0"/>
    <x v="1"/>
    <x v="6"/>
    <x v="34"/>
    <x v="0"/>
    <x v="36"/>
    <n v="12"/>
    <n v="12"/>
    <n v="1"/>
    <n v="0"/>
    <n v="19683"/>
    <n v="737"/>
    <n v="2"/>
    <m/>
    <x v="1"/>
  </r>
  <r>
    <x v="0"/>
    <x v="0"/>
    <x v="1"/>
    <x v="6"/>
    <x v="34"/>
    <x v="0"/>
    <x v="10"/>
    <n v="7"/>
    <n v="7"/>
    <n v="0"/>
    <n v="0"/>
    <n v="9955"/>
    <n v="495"/>
    <n v="0"/>
    <m/>
    <x v="3"/>
  </r>
  <r>
    <x v="0"/>
    <x v="0"/>
    <x v="1"/>
    <x v="6"/>
    <x v="34"/>
    <x v="0"/>
    <x v="12"/>
    <n v="3"/>
    <n v="3"/>
    <n v="0"/>
    <n v="0"/>
    <n v="907"/>
    <n v="112"/>
    <n v="0"/>
    <m/>
    <x v="4"/>
  </r>
  <r>
    <x v="0"/>
    <x v="0"/>
    <x v="1"/>
    <x v="6"/>
    <x v="34"/>
    <x v="0"/>
    <x v="13"/>
    <n v="4"/>
    <n v="4"/>
    <n v="0"/>
    <n v="0"/>
    <n v="1769"/>
    <n v="142"/>
    <n v="0"/>
    <m/>
    <x v="4"/>
  </r>
  <r>
    <x v="0"/>
    <x v="0"/>
    <x v="1"/>
    <x v="6"/>
    <x v="34"/>
    <x v="0"/>
    <x v="47"/>
    <n v="15"/>
    <n v="15"/>
    <n v="0"/>
    <n v="0"/>
    <n v="20054"/>
    <n v="1301"/>
    <n v="0"/>
    <m/>
    <x v="2"/>
  </r>
  <r>
    <x v="0"/>
    <x v="0"/>
    <x v="1"/>
    <x v="6"/>
    <x v="34"/>
    <x v="0"/>
    <x v="16"/>
    <n v="16"/>
    <n v="16"/>
    <n v="0"/>
    <n v="0"/>
    <n v="276872"/>
    <n v="1116"/>
    <n v="0"/>
    <m/>
    <x v="1"/>
  </r>
  <r>
    <x v="0"/>
    <x v="0"/>
    <x v="1"/>
    <x v="6"/>
    <x v="34"/>
    <x v="0"/>
    <x v="18"/>
    <n v="1"/>
    <n v="1"/>
    <n v="0"/>
    <n v="0"/>
    <n v="192"/>
    <n v="40"/>
    <n v="0"/>
    <m/>
    <x v="4"/>
  </r>
  <r>
    <x v="0"/>
    <x v="0"/>
    <x v="1"/>
    <x v="6"/>
    <x v="34"/>
    <x v="0"/>
    <x v="49"/>
    <n v="4"/>
    <n v="4"/>
    <n v="0"/>
    <n v="0"/>
    <n v="4307"/>
    <n v="315"/>
    <n v="0"/>
    <m/>
    <x v="2"/>
  </r>
  <r>
    <x v="0"/>
    <x v="0"/>
    <x v="1"/>
    <x v="6"/>
    <x v="34"/>
    <x v="1"/>
    <x v="23"/>
    <n v="8"/>
    <n v="8"/>
    <n v="1"/>
    <n v="0"/>
    <n v="6617"/>
    <n v="721"/>
    <n v="47"/>
    <m/>
    <x v="3"/>
  </r>
  <r>
    <x v="0"/>
    <x v="0"/>
    <x v="1"/>
    <x v="6"/>
    <x v="34"/>
    <x v="2"/>
    <x v="24"/>
    <n v="36"/>
    <n v="36"/>
    <n v="0"/>
    <n v="0"/>
    <n v="7670"/>
    <n v="1010"/>
    <n v="0"/>
    <m/>
    <x v="6"/>
  </r>
  <r>
    <x v="0"/>
    <x v="0"/>
    <x v="1"/>
    <x v="6"/>
    <x v="34"/>
    <x v="2"/>
    <x v="25"/>
    <n v="6"/>
    <n v="6"/>
    <n v="0"/>
    <n v="0"/>
    <n v="349"/>
    <n v="106"/>
    <n v="0"/>
    <m/>
    <x v="6"/>
  </r>
  <r>
    <x v="0"/>
    <x v="0"/>
    <x v="2"/>
    <x v="6"/>
    <x v="35"/>
    <x v="0"/>
    <x v="27"/>
    <n v="3"/>
    <n v="3"/>
    <n v="0"/>
    <n v="0"/>
    <n v="3317"/>
    <n v="180"/>
    <n v="0"/>
    <m/>
    <x v="2"/>
  </r>
  <r>
    <x v="0"/>
    <x v="0"/>
    <x v="2"/>
    <x v="6"/>
    <x v="35"/>
    <x v="0"/>
    <x v="1"/>
    <n v="4"/>
    <n v="4"/>
    <n v="0"/>
    <n v="0"/>
    <n v="984"/>
    <n v="107"/>
    <n v="0"/>
    <m/>
    <x v="0"/>
  </r>
  <r>
    <x v="0"/>
    <x v="0"/>
    <x v="2"/>
    <x v="6"/>
    <x v="35"/>
    <x v="0"/>
    <x v="5"/>
    <n v="5"/>
    <n v="5"/>
    <n v="0"/>
    <n v="0"/>
    <n v="473"/>
    <n v="140"/>
    <n v="0"/>
    <m/>
    <x v="2"/>
  </r>
  <r>
    <x v="0"/>
    <x v="0"/>
    <x v="2"/>
    <x v="6"/>
    <x v="35"/>
    <x v="0"/>
    <x v="29"/>
    <n v="1"/>
    <n v="1"/>
    <n v="0"/>
    <n v="0"/>
    <n v="361"/>
    <n v="50"/>
    <n v="0"/>
    <m/>
    <x v="4"/>
  </r>
  <r>
    <x v="0"/>
    <x v="0"/>
    <x v="2"/>
    <x v="6"/>
    <x v="35"/>
    <x v="0"/>
    <x v="45"/>
    <n v="1"/>
    <n v="1"/>
    <n v="0"/>
    <n v="0"/>
    <n v="351"/>
    <n v="47"/>
    <n v="0"/>
    <m/>
    <x v="1"/>
  </r>
  <r>
    <x v="0"/>
    <x v="0"/>
    <x v="2"/>
    <x v="6"/>
    <x v="35"/>
    <x v="0"/>
    <x v="35"/>
    <n v="1"/>
    <n v="1"/>
    <n v="0"/>
    <n v="0"/>
    <n v="255"/>
    <n v="20"/>
    <n v="0"/>
    <m/>
    <x v="1"/>
  </r>
  <r>
    <x v="0"/>
    <x v="0"/>
    <x v="2"/>
    <x v="6"/>
    <x v="35"/>
    <x v="0"/>
    <x v="10"/>
    <n v="8"/>
    <n v="8"/>
    <n v="0"/>
    <n v="0"/>
    <n v="2387"/>
    <n v="367"/>
    <n v="0"/>
    <m/>
    <x v="3"/>
  </r>
  <r>
    <x v="0"/>
    <x v="0"/>
    <x v="2"/>
    <x v="6"/>
    <x v="35"/>
    <x v="0"/>
    <x v="13"/>
    <n v="19"/>
    <n v="19"/>
    <n v="0"/>
    <n v="0"/>
    <n v="54712"/>
    <n v="1541"/>
    <n v="0"/>
    <m/>
    <x v="4"/>
  </r>
  <r>
    <x v="0"/>
    <x v="0"/>
    <x v="2"/>
    <x v="6"/>
    <x v="35"/>
    <x v="0"/>
    <x v="47"/>
    <n v="11"/>
    <n v="11"/>
    <n v="0"/>
    <n v="0"/>
    <n v="11331"/>
    <n v="1076"/>
    <n v="0"/>
    <m/>
    <x v="2"/>
  </r>
  <r>
    <x v="0"/>
    <x v="0"/>
    <x v="2"/>
    <x v="6"/>
    <x v="35"/>
    <x v="0"/>
    <x v="16"/>
    <n v="17"/>
    <n v="17"/>
    <n v="0"/>
    <n v="0"/>
    <n v="228084"/>
    <n v="1296"/>
    <n v="0"/>
    <m/>
    <x v="1"/>
  </r>
  <r>
    <x v="0"/>
    <x v="0"/>
    <x v="2"/>
    <x v="6"/>
    <x v="35"/>
    <x v="0"/>
    <x v="33"/>
    <n v="10"/>
    <n v="10"/>
    <n v="0"/>
    <n v="0"/>
    <n v="17683"/>
    <n v="658"/>
    <n v="0"/>
    <m/>
    <x v="1"/>
  </r>
  <r>
    <x v="0"/>
    <x v="0"/>
    <x v="2"/>
    <x v="6"/>
    <x v="35"/>
    <x v="0"/>
    <x v="17"/>
    <n v="4"/>
    <n v="4"/>
    <n v="0"/>
    <n v="0"/>
    <n v="9594"/>
    <n v="175"/>
    <n v="0"/>
    <m/>
    <x v="1"/>
  </r>
  <r>
    <x v="0"/>
    <x v="0"/>
    <x v="2"/>
    <x v="6"/>
    <x v="35"/>
    <x v="0"/>
    <x v="49"/>
    <n v="3"/>
    <n v="3"/>
    <n v="0"/>
    <n v="0"/>
    <n v="1472"/>
    <n v="181"/>
    <n v="0"/>
    <m/>
    <x v="2"/>
  </r>
  <r>
    <x v="0"/>
    <x v="0"/>
    <x v="2"/>
    <x v="6"/>
    <x v="35"/>
    <x v="0"/>
    <x v="44"/>
    <n v="3"/>
    <n v="3"/>
    <n v="0"/>
    <n v="0"/>
    <n v="1623"/>
    <n v="107"/>
    <n v="0"/>
    <m/>
    <x v="1"/>
  </r>
  <r>
    <x v="0"/>
    <x v="0"/>
    <x v="2"/>
    <x v="6"/>
    <x v="35"/>
    <x v="0"/>
    <x v="20"/>
    <n v="5"/>
    <n v="5"/>
    <n v="0"/>
    <n v="0"/>
    <n v="4355"/>
    <n v="164"/>
    <n v="0"/>
    <m/>
    <x v="5"/>
  </r>
  <r>
    <x v="0"/>
    <x v="0"/>
    <x v="2"/>
    <x v="6"/>
    <x v="35"/>
    <x v="1"/>
    <x v="23"/>
    <n v="8"/>
    <n v="8"/>
    <n v="0"/>
    <n v="0"/>
    <n v="17550"/>
    <n v="482"/>
    <n v="0"/>
    <m/>
    <x v="3"/>
  </r>
  <r>
    <x v="0"/>
    <x v="0"/>
    <x v="2"/>
    <x v="6"/>
    <x v="35"/>
    <x v="2"/>
    <x v="24"/>
    <n v="27"/>
    <n v="27"/>
    <n v="1"/>
    <n v="0"/>
    <n v="10510"/>
    <n v="739"/>
    <n v="8"/>
    <m/>
    <x v="6"/>
  </r>
  <r>
    <x v="0"/>
    <x v="0"/>
    <x v="2"/>
    <x v="6"/>
    <x v="35"/>
    <x v="2"/>
    <x v="25"/>
    <n v="13"/>
    <n v="13"/>
    <n v="0"/>
    <n v="0"/>
    <n v="3988"/>
    <n v="476"/>
    <n v="0"/>
    <m/>
    <x v="6"/>
  </r>
  <r>
    <x v="0"/>
    <x v="0"/>
    <x v="2"/>
    <x v="7"/>
    <x v="36"/>
    <x v="0"/>
    <x v="27"/>
    <n v="4"/>
    <n v="4"/>
    <n v="0"/>
    <n v="0"/>
    <n v="3516"/>
    <n v="140"/>
    <n v="0"/>
    <m/>
    <x v="2"/>
  </r>
  <r>
    <x v="0"/>
    <x v="0"/>
    <x v="2"/>
    <x v="7"/>
    <x v="36"/>
    <x v="0"/>
    <x v="1"/>
    <n v="4"/>
    <n v="4"/>
    <n v="0"/>
    <n v="0"/>
    <n v="500"/>
    <n v="80"/>
    <n v="0"/>
    <m/>
    <x v="0"/>
  </r>
  <r>
    <x v="0"/>
    <x v="0"/>
    <x v="2"/>
    <x v="7"/>
    <x v="36"/>
    <x v="0"/>
    <x v="2"/>
    <n v="1"/>
    <n v="1"/>
    <n v="0"/>
    <n v="0"/>
    <n v="3577"/>
    <n v="68"/>
    <n v="0"/>
    <m/>
    <x v="1"/>
  </r>
  <r>
    <x v="0"/>
    <x v="0"/>
    <x v="2"/>
    <x v="7"/>
    <x v="36"/>
    <x v="0"/>
    <x v="40"/>
    <n v="1"/>
    <n v="1"/>
    <n v="0"/>
    <n v="0"/>
    <n v="60"/>
    <n v="20"/>
    <n v="0"/>
    <m/>
    <x v="4"/>
  </r>
  <r>
    <x v="0"/>
    <x v="0"/>
    <x v="2"/>
    <x v="7"/>
    <x v="36"/>
    <x v="0"/>
    <x v="5"/>
    <n v="7"/>
    <n v="7"/>
    <n v="0"/>
    <n v="0"/>
    <n v="6014"/>
    <n v="300"/>
    <n v="0"/>
    <m/>
    <x v="2"/>
  </r>
  <r>
    <x v="0"/>
    <x v="0"/>
    <x v="2"/>
    <x v="7"/>
    <x v="36"/>
    <x v="0"/>
    <x v="34"/>
    <n v="3"/>
    <n v="3"/>
    <n v="0"/>
    <n v="0"/>
    <n v="1274"/>
    <n v="147"/>
    <n v="0"/>
    <m/>
    <x v="4"/>
  </r>
  <r>
    <x v="0"/>
    <x v="0"/>
    <x v="2"/>
    <x v="7"/>
    <x v="36"/>
    <x v="0"/>
    <x v="45"/>
    <n v="1"/>
    <n v="1"/>
    <n v="0"/>
    <n v="0"/>
    <n v="1888"/>
    <n v="53"/>
    <n v="0"/>
    <m/>
    <x v="1"/>
  </r>
  <r>
    <x v="0"/>
    <x v="0"/>
    <x v="2"/>
    <x v="7"/>
    <x v="36"/>
    <x v="0"/>
    <x v="41"/>
    <n v="4"/>
    <n v="4"/>
    <n v="0"/>
    <n v="0"/>
    <n v="4917"/>
    <n v="207"/>
    <n v="0"/>
    <m/>
    <x v="1"/>
  </r>
  <r>
    <x v="0"/>
    <x v="0"/>
    <x v="2"/>
    <x v="7"/>
    <x v="36"/>
    <x v="0"/>
    <x v="36"/>
    <n v="7"/>
    <n v="7"/>
    <n v="0"/>
    <n v="0"/>
    <n v="8627"/>
    <n v="275"/>
    <n v="0"/>
    <m/>
    <x v="1"/>
  </r>
  <r>
    <x v="0"/>
    <x v="0"/>
    <x v="2"/>
    <x v="7"/>
    <x v="36"/>
    <x v="0"/>
    <x v="10"/>
    <n v="5"/>
    <n v="5"/>
    <n v="0"/>
    <n v="0"/>
    <n v="3000"/>
    <n v="281"/>
    <n v="0"/>
    <m/>
    <x v="3"/>
  </r>
  <r>
    <x v="0"/>
    <x v="0"/>
    <x v="2"/>
    <x v="7"/>
    <x v="36"/>
    <x v="0"/>
    <x v="64"/>
    <n v="1"/>
    <n v="1"/>
    <n v="0"/>
    <n v="0"/>
    <n v="15000"/>
    <n v="77"/>
    <n v="0"/>
    <m/>
    <x v="4"/>
  </r>
  <r>
    <x v="0"/>
    <x v="0"/>
    <x v="2"/>
    <x v="7"/>
    <x v="36"/>
    <x v="0"/>
    <x v="11"/>
    <n v="1"/>
    <n v="1"/>
    <n v="0"/>
    <n v="0"/>
    <n v="382"/>
    <n v="67"/>
    <n v="0"/>
    <m/>
    <x v="4"/>
  </r>
  <r>
    <x v="0"/>
    <x v="0"/>
    <x v="2"/>
    <x v="7"/>
    <x v="36"/>
    <x v="0"/>
    <x v="57"/>
    <n v="15"/>
    <n v="15"/>
    <n v="0"/>
    <n v="0"/>
    <n v="65401"/>
    <n v="1557"/>
    <n v="0"/>
    <m/>
    <x v="2"/>
  </r>
  <r>
    <x v="0"/>
    <x v="0"/>
    <x v="2"/>
    <x v="7"/>
    <x v="36"/>
    <x v="0"/>
    <x v="13"/>
    <n v="5"/>
    <n v="5"/>
    <n v="0"/>
    <n v="0"/>
    <n v="5884"/>
    <n v="300"/>
    <n v="0"/>
    <m/>
    <x v="4"/>
  </r>
  <r>
    <x v="0"/>
    <x v="0"/>
    <x v="2"/>
    <x v="7"/>
    <x v="36"/>
    <x v="0"/>
    <x v="43"/>
    <n v="4"/>
    <n v="4"/>
    <n v="0"/>
    <n v="0"/>
    <n v="37772"/>
    <n v="270"/>
    <n v="0"/>
    <m/>
    <x v="1"/>
  </r>
  <r>
    <x v="0"/>
    <x v="0"/>
    <x v="2"/>
    <x v="7"/>
    <x v="36"/>
    <x v="0"/>
    <x v="15"/>
    <n v="8"/>
    <n v="8"/>
    <n v="0"/>
    <n v="0"/>
    <n v="9854"/>
    <n v="556"/>
    <n v="0"/>
    <m/>
    <x v="1"/>
  </r>
  <r>
    <x v="0"/>
    <x v="0"/>
    <x v="2"/>
    <x v="7"/>
    <x v="36"/>
    <x v="0"/>
    <x v="16"/>
    <n v="2"/>
    <n v="2"/>
    <n v="0"/>
    <n v="0"/>
    <n v="4500"/>
    <n v="106"/>
    <n v="0"/>
    <m/>
    <x v="1"/>
  </r>
  <r>
    <x v="0"/>
    <x v="0"/>
    <x v="2"/>
    <x v="7"/>
    <x v="36"/>
    <x v="0"/>
    <x v="18"/>
    <n v="1"/>
    <n v="1"/>
    <n v="0"/>
    <n v="0"/>
    <n v="2800"/>
    <n v="147"/>
    <n v="0"/>
    <m/>
    <x v="4"/>
  </r>
  <r>
    <x v="0"/>
    <x v="0"/>
    <x v="2"/>
    <x v="7"/>
    <x v="36"/>
    <x v="0"/>
    <x v="20"/>
    <n v="4"/>
    <n v="4"/>
    <n v="0"/>
    <n v="0"/>
    <n v="9760"/>
    <n v="215"/>
    <n v="0"/>
    <m/>
    <x v="5"/>
  </r>
  <r>
    <x v="0"/>
    <x v="0"/>
    <x v="2"/>
    <x v="7"/>
    <x v="36"/>
    <x v="1"/>
    <x v="54"/>
    <n v="2"/>
    <n v="2"/>
    <n v="0"/>
    <n v="0"/>
    <n v="15480"/>
    <n v="227"/>
    <n v="0"/>
    <m/>
    <x v="3"/>
  </r>
  <r>
    <x v="0"/>
    <x v="0"/>
    <x v="2"/>
    <x v="7"/>
    <x v="36"/>
    <x v="1"/>
    <x v="23"/>
    <n v="8"/>
    <n v="8"/>
    <n v="1"/>
    <n v="0"/>
    <n v="4828"/>
    <n v="432"/>
    <n v="5"/>
    <m/>
    <x v="3"/>
  </r>
  <r>
    <x v="0"/>
    <x v="0"/>
    <x v="2"/>
    <x v="7"/>
    <x v="36"/>
    <x v="2"/>
    <x v="24"/>
    <n v="33"/>
    <n v="33"/>
    <n v="0"/>
    <n v="0"/>
    <n v="18962"/>
    <n v="875"/>
    <n v="0"/>
    <m/>
    <x v="6"/>
  </r>
  <r>
    <x v="0"/>
    <x v="0"/>
    <x v="2"/>
    <x v="7"/>
    <x v="36"/>
    <x v="2"/>
    <x v="25"/>
    <n v="14"/>
    <n v="14"/>
    <n v="0"/>
    <n v="0"/>
    <n v="8954"/>
    <n v="708"/>
    <n v="0"/>
    <m/>
    <x v="6"/>
  </r>
  <r>
    <x v="0"/>
    <x v="0"/>
    <x v="2"/>
    <x v="7"/>
    <x v="36"/>
    <x v="2"/>
    <x v="55"/>
    <n v="2"/>
    <n v="2"/>
    <n v="0"/>
    <n v="0"/>
    <n v="326"/>
    <n v="0"/>
    <n v="0"/>
    <m/>
    <x v="6"/>
  </r>
  <r>
    <x v="0"/>
    <x v="0"/>
    <x v="2"/>
    <x v="7"/>
    <x v="37"/>
    <x v="0"/>
    <x v="0"/>
    <n v="1"/>
    <n v="1"/>
    <n v="0"/>
    <n v="0"/>
    <n v="90"/>
    <n v="20"/>
    <n v="0"/>
    <m/>
    <x v="0"/>
  </r>
  <r>
    <x v="0"/>
    <x v="0"/>
    <x v="2"/>
    <x v="7"/>
    <x v="37"/>
    <x v="0"/>
    <x v="27"/>
    <n v="5"/>
    <n v="5"/>
    <n v="0"/>
    <n v="0"/>
    <n v="2723"/>
    <n v="219"/>
    <n v="0"/>
    <m/>
    <x v="2"/>
  </r>
  <r>
    <x v="0"/>
    <x v="0"/>
    <x v="2"/>
    <x v="7"/>
    <x v="37"/>
    <x v="0"/>
    <x v="1"/>
    <n v="4"/>
    <n v="4"/>
    <n v="0"/>
    <n v="0"/>
    <n v="495"/>
    <n v="66"/>
    <n v="0"/>
    <m/>
    <x v="0"/>
  </r>
  <r>
    <x v="0"/>
    <x v="0"/>
    <x v="2"/>
    <x v="7"/>
    <x v="37"/>
    <x v="0"/>
    <x v="2"/>
    <n v="6"/>
    <n v="6"/>
    <n v="0"/>
    <n v="0"/>
    <n v="4746"/>
    <n v="308"/>
    <n v="0"/>
    <m/>
    <x v="1"/>
  </r>
  <r>
    <x v="0"/>
    <x v="0"/>
    <x v="2"/>
    <x v="7"/>
    <x v="37"/>
    <x v="0"/>
    <x v="62"/>
    <n v="1"/>
    <n v="1"/>
    <n v="0"/>
    <n v="0"/>
    <n v="100"/>
    <n v="20"/>
    <n v="0"/>
    <m/>
    <x v="1"/>
  </r>
  <r>
    <x v="0"/>
    <x v="0"/>
    <x v="2"/>
    <x v="7"/>
    <x v="37"/>
    <x v="0"/>
    <x v="5"/>
    <n v="6"/>
    <n v="6"/>
    <n v="0"/>
    <n v="0"/>
    <n v="16168"/>
    <n v="338"/>
    <n v="0"/>
    <m/>
    <x v="2"/>
  </r>
  <r>
    <x v="0"/>
    <x v="0"/>
    <x v="2"/>
    <x v="7"/>
    <x v="37"/>
    <x v="0"/>
    <x v="34"/>
    <n v="5"/>
    <n v="5"/>
    <n v="3"/>
    <n v="0"/>
    <n v="670"/>
    <n v="154"/>
    <n v="27"/>
    <m/>
    <x v="4"/>
  </r>
  <r>
    <x v="0"/>
    <x v="0"/>
    <x v="2"/>
    <x v="7"/>
    <x v="37"/>
    <x v="0"/>
    <x v="67"/>
    <n v="3"/>
    <n v="3"/>
    <n v="0"/>
    <n v="0"/>
    <n v="180"/>
    <n v="60"/>
    <n v="0"/>
    <m/>
    <x v="0"/>
  </r>
  <r>
    <x v="0"/>
    <x v="0"/>
    <x v="2"/>
    <x v="7"/>
    <x v="37"/>
    <x v="0"/>
    <x v="6"/>
    <n v="1"/>
    <n v="1"/>
    <n v="0"/>
    <n v="0"/>
    <n v="6"/>
    <n v="6"/>
    <n v="0"/>
    <m/>
    <x v="0"/>
  </r>
  <r>
    <x v="0"/>
    <x v="0"/>
    <x v="2"/>
    <x v="7"/>
    <x v="37"/>
    <x v="0"/>
    <x v="45"/>
    <n v="4"/>
    <n v="4"/>
    <n v="0"/>
    <n v="0"/>
    <n v="7924"/>
    <n v="208"/>
    <n v="0"/>
    <m/>
    <x v="1"/>
  </r>
  <r>
    <x v="0"/>
    <x v="0"/>
    <x v="2"/>
    <x v="7"/>
    <x v="37"/>
    <x v="0"/>
    <x v="36"/>
    <n v="3"/>
    <n v="3"/>
    <n v="0"/>
    <n v="0"/>
    <n v="6651"/>
    <n v="93"/>
    <n v="0"/>
    <m/>
    <x v="1"/>
  </r>
  <r>
    <x v="0"/>
    <x v="0"/>
    <x v="2"/>
    <x v="7"/>
    <x v="37"/>
    <x v="0"/>
    <x v="9"/>
    <n v="4"/>
    <n v="4"/>
    <n v="0"/>
    <n v="0"/>
    <n v="28848"/>
    <n v="289"/>
    <n v="0"/>
    <m/>
    <x v="1"/>
  </r>
  <r>
    <x v="0"/>
    <x v="0"/>
    <x v="2"/>
    <x v="7"/>
    <x v="37"/>
    <x v="0"/>
    <x v="10"/>
    <n v="3"/>
    <n v="3"/>
    <n v="0"/>
    <n v="0"/>
    <n v="233"/>
    <n v="83"/>
    <n v="0"/>
    <m/>
    <x v="3"/>
  </r>
  <r>
    <x v="0"/>
    <x v="0"/>
    <x v="2"/>
    <x v="7"/>
    <x v="37"/>
    <x v="0"/>
    <x v="13"/>
    <n v="7"/>
    <n v="7"/>
    <n v="0"/>
    <n v="0"/>
    <n v="32151"/>
    <n v="642"/>
    <n v="0"/>
    <m/>
    <x v="4"/>
  </r>
  <r>
    <x v="0"/>
    <x v="0"/>
    <x v="2"/>
    <x v="7"/>
    <x v="37"/>
    <x v="0"/>
    <x v="58"/>
    <n v="1"/>
    <n v="1"/>
    <n v="0"/>
    <n v="0"/>
    <n v="65"/>
    <n v="20"/>
    <n v="0"/>
    <m/>
    <x v="4"/>
  </r>
  <r>
    <x v="0"/>
    <x v="0"/>
    <x v="2"/>
    <x v="7"/>
    <x v="37"/>
    <x v="0"/>
    <x v="72"/>
    <n v="1"/>
    <n v="1"/>
    <n v="0"/>
    <n v="0"/>
    <n v="960"/>
    <n v="47"/>
    <n v="0"/>
    <m/>
    <x v="0"/>
  </r>
  <r>
    <x v="0"/>
    <x v="0"/>
    <x v="2"/>
    <x v="7"/>
    <x v="37"/>
    <x v="0"/>
    <x v="43"/>
    <n v="2"/>
    <n v="2"/>
    <n v="0"/>
    <n v="0"/>
    <n v="1202"/>
    <n v="127"/>
    <n v="0"/>
    <m/>
    <x v="1"/>
  </r>
  <r>
    <x v="0"/>
    <x v="0"/>
    <x v="2"/>
    <x v="7"/>
    <x v="37"/>
    <x v="0"/>
    <x v="15"/>
    <n v="7"/>
    <n v="7"/>
    <n v="0"/>
    <n v="0"/>
    <n v="5515"/>
    <n v="321"/>
    <n v="0"/>
    <m/>
    <x v="1"/>
  </r>
  <r>
    <x v="0"/>
    <x v="0"/>
    <x v="2"/>
    <x v="7"/>
    <x v="37"/>
    <x v="0"/>
    <x v="16"/>
    <n v="5"/>
    <n v="5"/>
    <n v="0"/>
    <n v="0"/>
    <n v="14100"/>
    <n v="283"/>
    <n v="0"/>
    <m/>
    <x v="1"/>
  </r>
  <r>
    <x v="0"/>
    <x v="0"/>
    <x v="2"/>
    <x v="7"/>
    <x v="37"/>
    <x v="0"/>
    <x v="33"/>
    <n v="2"/>
    <n v="2"/>
    <n v="0"/>
    <n v="0"/>
    <n v="2770"/>
    <n v="120"/>
    <n v="0"/>
    <m/>
    <x v="1"/>
  </r>
  <r>
    <x v="0"/>
    <x v="0"/>
    <x v="2"/>
    <x v="7"/>
    <x v="37"/>
    <x v="0"/>
    <x v="39"/>
    <n v="1"/>
    <n v="1"/>
    <n v="0"/>
    <n v="0"/>
    <n v="19870"/>
    <n v="136"/>
    <n v="0"/>
    <m/>
    <x v="2"/>
  </r>
  <r>
    <x v="0"/>
    <x v="0"/>
    <x v="2"/>
    <x v="7"/>
    <x v="37"/>
    <x v="0"/>
    <x v="73"/>
    <n v="1"/>
    <n v="1"/>
    <n v="0"/>
    <n v="0"/>
    <n v="2331"/>
    <n v="100"/>
    <n v="0"/>
    <m/>
    <x v="5"/>
  </r>
  <r>
    <x v="0"/>
    <x v="0"/>
    <x v="2"/>
    <x v="7"/>
    <x v="37"/>
    <x v="1"/>
    <x v="54"/>
    <n v="3"/>
    <n v="3"/>
    <n v="0"/>
    <n v="0"/>
    <n v="10041"/>
    <n v="469"/>
    <n v="0"/>
    <m/>
    <x v="3"/>
  </r>
  <r>
    <x v="0"/>
    <x v="0"/>
    <x v="2"/>
    <x v="7"/>
    <x v="37"/>
    <x v="1"/>
    <x v="23"/>
    <n v="9"/>
    <n v="9"/>
    <n v="1"/>
    <n v="0"/>
    <n v="5913"/>
    <n v="530"/>
    <n v="3"/>
    <m/>
    <x v="3"/>
  </r>
  <r>
    <x v="0"/>
    <x v="0"/>
    <x v="2"/>
    <x v="7"/>
    <x v="37"/>
    <x v="2"/>
    <x v="24"/>
    <n v="32"/>
    <n v="32"/>
    <n v="2"/>
    <n v="0"/>
    <n v="26858"/>
    <n v="1065"/>
    <n v="41"/>
    <m/>
    <x v="6"/>
  </r>
  <r>
    <x v="0"/>
    <x v="0"/>
    <x v="2"/>
    <x v="7"/>
    <x v="37"/>
    <x v="2"/>
    <x v="25"/>
    <n v="15"/>
    <n v="15"/>
    <n v="1"/>
    <n v="0"/>
    <n v="6373"/>
    <n v="540"/>
    <n v="7"/>
    <m/>
    <x v="6"/>
  </r>
  <r>
    <x v="0"/>
    <x v="0"/>
    <x v="2"/>
    <x v="7"/>
    <x v="38"/>
    <x v="0"/>
    <x v="0"/>
    <n v="2"/>
    <n v="2"/>
    <n v="0"/>
    <n v="0"/>
    <n v="96"/>
    <n v="40"/>
    <n v="0"/>
    <m/>
    <x v="0"/>
  </r>
  <r>
    <x v="0"/>
    <x v="0"/>
    <x v="2"/>
    <x v="7"/>
    <x v="38"/>
    <x v="0"/>
    <x v="27"/>
    <n v="1"/>
    <n v="1"/>
    <n v="0"/>
    <n v="0"/>
    <n v="132"/>
    <n v="20"/>
    <n v="0"/>
    <m/>
    <x v="2"/>
  </r>
  <r>
    <x v="0"/>
    <x v="0"/>
    <x v="2"/>
    <x v="7"/>
    <x v="38"/>
    <x v="0"/>
    <x v="1"/>
    <n v="3"/>
    <n v="3"/>
    <n v="0"/>
    <n v="0"/>
    <n v="264"/>
    <n v="48"/>
    <n v="0"/>
    <m/>
    <x v="0"/>
  </r>
  <r>
    <x v="0"/>
    <x v="0"/>
    <x v="2"/>
    <x v="7"/>
    <x v="38"/>
    <x v="0"/>
    <x v="3"/>
    <n v="1"/>
    <n v="1"/>
    <n v="0"/>
    <n v="0"/>
    <n v="46"/>
    <n v="20"/>
    <n v="0"/>
    <m/>
    <x v="0"/>
  </r>
  <r>
    <x v="0"/>
    <x v="0"/>
    <x v="2"/>
    <x v="7"/>
    <x v="38"/>
    <x v="0"/>
    <x v="28"/>
    <n v="2"/>
    <n v="2"/>
    <n v="0"/>
    <n v="0"/>
    <n v="88"/>
    <n v="36"/>
    <n v="0"/>
    <m/>
    <x v="0"/>
  </r>
  <r>
    <x v="0"/>
    <x v="0"/>
    <x v="2"/>
    <x v="7"/>
    <x v="38"/>
    <x v="0"/>
    <x v="5"/>
    <n v="1"/>
    <n v="1"/>
    <n v="0"/>
    <n v="0"/>
    <n v="180"/>
    <n v="20"/>
    <n v="0"/>
    <m/>
    <x v="2"/>
  </r>
  <r>
    <x v="0"/>
    <x v="0"/>
    <x v="2"/>
    <x v="7"/>
    <x v="38"/>
    <x v="0"/>
    <x v="34"/>
    <n v="3"/>
    <n v="3"/>
    <n v="1"/>
    <n v="0"/>
    <n v="40"/>
    <n v="40"/>
    <n v="1"/>
    <m/>
    <x v="4"/>
  </r>
  <r>
    <x v="0"/>
    <x v="0"/>
    <x v="2"/>
    <x v="7"/>
    <x v="38"/>
    <x v="0"/>
    <x v="29"/>
    <n v="5"/>
    <n v="5"/>
    <n v="0"/>
    <n v="0"/>
    <n v="29267"/>
    <n v="269"/>
    <n v="0"/>
    <m/>
    <x v="4"/>
  </r>
  <r>
    <x v="0"/>
    <x v="0"/>
    <x v="2"/>
    <x v="7"/>
    <x v="38"/>
    <x v="0"/>
    <x v="8"/>
    <n v="8"/>
    <n v="8"/>
    <n v="0"/>
    <n v="0"/>
    <n v="2113"/>
    <n v="274"/>
    <n v="0"/>
    <m/>
    <x v="1"/>
  </r>
  <r>
    <x v="0"/>
    <x v="0"/>
    <x v="2"/>
    <x v="7"/>
    <x v="38"/>
    <x v="0"/>
    <x v="70"/>
    <n v="1"/>
    <n v="1"/>
    <n v="0"/>
    <n v="0"/>
    <n v="100000"/>
    <n v="96"/>
    <n v="0"/>
    <m/>
    <x v="2"/>
  </r>
  <r>
    <x v="0"/>
    <x v="0"/>
    <x v="2"/>
    <x v="7"/>
    <x v="38"/>
    <x v="0"/>
    <x v="36"/>
    <n v="17"/>
    <n v="17"/>
    <n v="0"/>
    <n v="0"/>
    <n v="60785"/>
    <n v="1028"/>
    <n v="0"/>
    <m/>
    <x v="1"/>
  </r>
  <r>
    <x v="0"/>
    <x v="0"/>
    <x v="2"/>
    <x v="7"/>
    <x v="38"/>
    <x v="0"/>
    <x v="10"/>
    <n v="9"/>
    <n v="9"/>
    <n v="0"/>
    <n v="0"/>
    <n v="4837"/>
    <n v="327"/>
    <n v="0"/>
    <m/>
    <x v="3"/>
  </r>
  <r>
    <x v="0"/>
    <x v="0"/>
    <x v="2"/>
    <x v="7"/>
    <x v="38"/>
    <x v="0"/>
    <x v="13"/>
    <n v="7"/>
    <n v="7"/>
    <n v="0"/>
    <n v="0"/>
    <n v="1159"/>
    <n v="167"/>
    <n v="0"/>
    <m/>
    <x v="4"/>
  </r>
  <r>
    <x v="0"/>
    <x v="0"/>
    <x v="2"/>
    <x v="7"/>
    <x v="38"/>
    <x v="0"/>
    <x v="47"/>
    <n v="11"/>
    <n v="11"/>
    <n v="0"/>
    <n v="0"/>
    <n v="52608"/>
    <n v="1075"/>
    <n v="0"/>
    <m/>
    <x v="2"/>
  </r>
  <r>
    <x v="0"/>
    <x v="0"/>
    <x v="2"/>
    <x v="7"/>
    <x v="38"/>
    <x v="0"/>
    <x v="16"/>
    <n v="7"/>
    <n v="7"/>
    <n v="0"/>
    <n v="0"/>
    <n v="79534"/>
    <n v="462"/>
    <n v="0"/>
    <m/>
    <x v="1"/>
  </r>
  <r>
    <x v="0"/>
    <x v="0"/>
    <x v="2"/>
    <x v="7"/>
    <x v="38"/>
    <x v="0"/>
    <x v="49"/>
    <n v="6"/>
    <n v="6"/>
    <n v="0"/>
    <n v="0"/>
    <n v="1715"/>
    <n v="227"/>
    <n v="0"/>
    <m/>
    <x v="2"/>
  </r>
  <r>
    <x v="0"/>
    <x v="0"/>
    <x v="2"/>
    <x v="7"/>
    <x v="38"/>
    <x v="0"/>
    <x v="20"/>
    <n v="2"/>
    <n v="2"/>
    <n v="0"/>
    <n v="0"/>
    <n v="1978"/>
    <n v="94"/>
    <n v="0"/>
    <m/>
    <x v="5"/>
  </r>
  <r>
    <x v="0"/>
    <x v="0"/>
    <x v="2"/>
    <x v="7"/>
    <x v="38"/>
    <x v="1"/>
    <x v="54"/>
    <n v="6"/>
    <n v="6"/>
    <n v="0"/>
    <n v="0"/>
    <n v="17345"/>
    <n v="660"/>
    <n v="0"/>
    <m/>
    <x v="3"/>
  </r>
  <r>
    <x v="0"/>
    <x v="0"/>
    <x v="2"/>
    <x v="7"/>
    <x v="38"/>
    <x v="1"/>
    <x v="23"/>
    <n v="4"/>
    <n v="4"/>
    <n v="0"/>
    <n v="0"/>
    <n v="1768"/>
    <n v="302"/>
    <n v="0"/>
    <m/>
    <x v="3"/>
  </r>
  <r>
    <x v="0"/>
    <x v="0"/>
    <x v="2"/>
    <x v="7"/>
    <x v="38"/>
    <x v="2"/>
    <x v="24"/>
    <n v="30"/>
    <n v="30"/>
    <n v="0"/>
    <n v="0"/>
    <n v="8994"/>
    <n v="812"/>
    <n v="0"/>
    <m/>
    <x v="6"/>
  </r>
  <r>
    <x v="0"/>
    <x v="0"/>
    <x v="2"/>
    <x v="7"/>
    <x v="38"/>
    <x v="2"/>
    <x v="25"/>
    <n v="12"/>
    <n v="12"/>
    <n v="1"/>
    <n v="0"/>
    <n v="4323"/>
    <n v="577"/>
    <n v="3"/>
    <m/>
    <x v="6"/>
  </r>
  <r>
    <x v="0"/>
    <x v="0"/>
    <x v="2"/>
    <x v="7"/>
    <x v="39"/>
    <x v="0"/>
    <x v="0"/>
    <n v="4"/>
    <n v="4"/>
    <n v="0"/>
    <n v="0"/>
    <n v="223"/>
    <n v="74"/>
    <n v="0"/>
    <m/>
    <x v="0"/>
  </r>
  <r>
    <x v="0"/>
    <x v="0"/>
    <x v="2"/>
    <x v="7"/>
    <x v="39"/>
    <x v="0"/>
    <x v="27"/>
    <n v="1"/>
    <n v="1"/>
    <n v="1"/>
    <n v="0"/>
    <n v="1655"/>
    <n v="53"/>
    <n v="53"/>
    <m/>
    <x v="2"/>
  </r>
  <r>
    <x v="0"/>
    <x v="0"/>
    <x v="2"/>
    <x v="7"/>
    <x v="39"/>
    <x v="0"/>
    <x v="1"/>
    <n v="3"/>
    <n v="3"/>
    <n v="0"/>
    <n v="0"/>
    <n v="436"/>
    <n v="60"/>
    <n v="0"/>
    <m/>
    <x v="0"/>
  </r>
  <r>
    <x v="0"/>
    <x v="0"/>
    <x v="2"/>
    <x v="7"/>
    <x v="39"/>
    <x v="0"/>
    <x v="2"/>
    <n v="2"/>
    <n v="2"/>
    <n v="0"/>
    <n v="0"/>
    <n v="6005"/>
    <n v="162"/>
    <n v="0"/>
    <m/>
    <x v="1"/>
  </r>
  <r>
    <x v="0"/>
    <x v="0"/>
    <x v="2"/>
    <x v="7"/>
    <x v="39"/>
    <x v="0"/>
    <x v="3"/>
    <n v="1"/>
    <n v="1"/>
    <n v="0"/>
    <n v="0"/>
    <n v="512"/>
    <n v="47"/>
    <n v="0"/>
    <m/>
    <x v="0"/>
  </r>
  <r>
    <x v="0"/>
    <x v="0"/>
    <x v="2"/>
    <x v="7"/>
    <x v="39"/>
    <x v="0"/>
    <x v="5"/>
    <n v="2"/>
    <n v="2"/>
    <n v="0"/>
    <n v="0"/>
    <n v="1410"/>
    <n v="187"/>
    <n v="0"/>
    <m/>
    <x v="2"/>
  </r>
  <r>
    <x v="0"/>
    <x v="0"/>
    <x v="2"/>
    <x v="7"/>
    <x v="39"/>
    <x v="0"/>
    <x v="6"/>
    <n v="1"/>
    <n v="1"/>
    <n v="0"/>
    <n v="0"/>
    <n v="89"/>
    <n v="20"/>
    <n v="0"/>
    <m/>
    <x v="0"/>
  </r>
  <r>
    <x v="0"/>
    <x v="0"/>
    <x v="2"/>
    <x v="7"/>
    <x v="39"/>
    <x v="0"/>
    <x v="8"/>
    <n v="5"/>
    <n v="5"/>
    <n v="0"/>
    <n v="0"/>
    <n v="1363"/>
    <n v="154"/>
    <n v="0"/>
    <m/>
    <x v="1"/>
  </r>
  <r>
    <x v="0"/>
    <x v="0"/>
    <x v="2"/>
    <x v="7"/>
    <x v="39"/>
    <x v="0"/>
    <x v="41"/>
    <n v="4"/>
    <n v="4"/>
    <n v="0"/>
    <n v="0"/>
    <n v="4772"/>
    <n v="167"/>
    <n v="0"/>
    <m/>
    <x v="1"/>
  </r>
  <r>
    <x v="0"/>
    <x v="0"/>
    <x v="2"/>
    <x v="7"/>
    <x v="39"/>
    <x v="0"/>
    <x v="36"/>
    <n v="1"/>
    <n v="1"/>
    <n v="0"/>
    <n v="0"/>
    <n v="197"/>
    <n v="20"/>
    <n v="0"/>
    <m/>
    <x v="1"/>
  </r>
  <r>
    <x v="0"/>
    <x v="0"/>
    <x v="2"/>
    <x v="7"/>
    <x v="39"/>
    <x v="0"/>
    <x v="9"/>
    <n v="3"/>
    <n v="3"/>
    <n v="0"/>
    <n v="0"/>
    <n v="2168"/>
    <n v="147"/>
    <n v="0"/>
    <m/>
    <x v="1"/>
  </r>
  <r>
    <x v="0"/>
    <x v="0"/>
    <x v="2"/>
    <x v="7"/>
    <x v="39"/>
    <x v="0"/>
    <x v="10"/>
    <n v="3"/>
    <n v="3"/>
    <n v="0"/>
    <n v="0"/>
    <n v="405"/>
    <n v="160"/>
    <n v="0"/>
    <m/>
    <x v="3"/>
  </r>
  <r>
    <x v="0"/>
    <x v="0"/>
    <x v="2"/>
    <x v="7"/>
    <x v="39"/>
    <x v="0"/>
    <x v="12"/>
    <n v="10"/>
    <n v="10"/>
    <n v="0"/>
    <n v="0"/>
    <n v="11427"/>
    <n v="431"/>
    <n v="0"/>
    <m/>
    <x v="4"/>
  </r>
  <r>
    <x v="0"/>
    <x v="0"/>
    <x v="2"/>
    <x v="7"/>
    <x v="39"/>
    <x v="0"/>
    <x v="13"/>
    <n v="4"/>
    <n v="4"/>
    <n v="0"/>
    <n v="0"/>
    <n v="3882"/>
    <n v="140"/>
    <n v="0"/>
    <m/>
    <x v="4"/>
  </r>
  <r>
    <x v="0"/>
    <x v="0"/>
    <x v="2"/>
    <x v="7"/>
    <x v="39"/>
    <x v="0"/>
    <x v="14"/>
    <n v="1"/>
    <n v="1"/>
    <n v="0"/>
    <n v="0"/>
    <n v="178"/>
    <n v="20"/>
    <n v="0"/>
    <m/>
    <x v="1"/>
  </r>
  <r>
    <x v="0"/>
    <x v="0"/>
    <x v="2"/>
    <x v="7"/>
    <x v="39"/>
    <x v="0"/>
    <x v="47"/>
    <n v="1"/>
    <n v="1"/>
    <n v="0"/>
    <n v="0"/>
    <n v="5052"/>
    <n v="70"/>
    <n v="0"/>
    <m/>
    <x v="2"/>
  </r>
  <r>
    <x v="0"/>
    <x v="0"/>
    <x v="2"/>
    <x v="7"/>
    <x v="39"/>
    <x v="0"/>
    <x v="43"/>
    <n v="1"/>
    <n v="1"/>
    <n v="0"/>
    <n v="0"/>
    <n v="18025"/>
    <n v="77"/>
    <n v="0"/>
    <m/>
    <x v="1"/>
  </r>
  <r>
    <x v="0"/>
    <x v="0"/>
    <x v="2"/>
    <x v="7"/>
    <x v="39"/>
    <x v="0"/>
    <x v="15"/>
    <n v="12"/>
    <n v="12"/>
    <n v="0"/>
    <n v="0"/>
    <n v="102893"/>
    <n v="1395"/>
    <n v="0"/>
    <m/>
    <x v="1"/>
  </r>
  <r>
    <x v="0"/>
    <x v="0"/>
    <x v="2"/>
    <x v="7"/>
    <x v="39"/>
    <x v="0"/>
    <x v="16"/>
    <n v="5"/>
    <n v="5"/>
    <n v="0"/>
    <n v="0"/>
    <n v="12456"/>
    <n v="247"/>
    <n v="0"/>
    <m/>
    <x v="1"/>
  </r>
  <r>
    <x v="0"/>
    <x v="0"/>
    <x v="2"/>
    <x v="7"/>
    <x v="39"/>
    <x v="0"/>
    <x v="18"/>
    <n v="1"/>
    <n v="1"/>
    <n v="0"/>
    <n v="0"/>
    <n v="574"/>
    <n v="80"/>
    <n v="0"/>
    <m/>
    <x v="4"/>
  </r>
  <r>
    <x v="0"/>
    <x v="0"/>
    <x v="2"/>
    <x v="7"/>
    <x v="39"/>
    <x v="0"/>
    <x v="60"/>
    <n v="1"/>
    <n v="1"/>
    <n v="0"/>
    <n v="0"/>
    <n v="5"/>
    <n v="5"/>
    <n v="0"/>
    <m/>
    <x v="5"/>
  </r>
  <r>
    <x v="0"/>
    <x v="0"/>
    <x v="2"/>
    <x v="7"/>
    <x v="39"/>
    <x v="0"/>
    <x v="20"/>
    <n v="1"/>
    <n v="1"/>
    <n v="0"/>
    <n v="0"/>
    <n v="110"/>
    <n v="20"/>
    <n v="0"/>
    <m/>
    <x v="5"/>
  </r>
  <r>
    <x v="0"/>
    <x v="0"/>
    <x v="2"/>
    <x v="7"/>
    <x v="39"/>
    <x v="1"/>
    <x v="54"/>
    <n v="3"/>
    <n v="3"/>
    <n v="0"/>
    <n v="0"/>
    <n v="14803"/>
    <n v="493"/>
    <n v="0"/>
    <m/>
    <x v="3"/>
  </r>
  <r>
    <x v="0"/>
    <x v="0"/>
    <x v="2"/>
    <x v="7"/>
    <x v="39"/>
    <x v="1"/>
    <x v="23"/>
    <n v="9"/>
    <n v="9"/>
    <n v="0"/>
    <n v="0"/>
    <n v="8849"/>
    <n v="679"/>
    <n v="0"/>
    <m/>
    <x v="3"/>
  </r>
  <r>
    <x v="0"/>
    <x v="0"/>
    <x v="2"/>
    <x v="7"/>
    <x v="39"/>
    <x v="2"/>
    <x v="24"/>
    <n v="29"/>
    <n v="29"/>
    <n v="2"/>
    <n v="0"/>
    <n v="15549"/>
    <n v="885"/>
    <n v="13"/>
    <m/>
    <x v="6"/>
  </r>
  <r>
    <x v="0"/>
    <x v="0"/>
    <x v="2"/>
    <x v="7"/>
    <x v="39"/>
    <x v="2"/>
    <x v="25"/>
    <n v="12"/>
    <n v="12"/>
    <n v="1"/>
    <n v="0"/>
    <n v="1843"/>
    <n v="402"/>
    <n v="2"/>
    <m/>
    <x v="6"/>
  </r>
  <r>
    <x v="0"/>
    <x v="0"/>
    <x v="2"/>
    <x v="7"/>
    <x v="40"/>
    <x v="0"/>
    <x v="27"/>
    <n v="3"/>
    <n v="3"/>
    <n v="0"/>
    <n v="0"/>
    <n v="1400"/>
    <n v="107"/>
    <n v="0"/>
    <m/>
    <x v="2"/>
  </r>
  <r>
    <x v="0"/>
    <x v="0"/>
    <x v="2"/>
    <x v="7"/>
    <x v="40"/>
    <x v="0"/>
    <x v="5"/>
    <n v="2"/>
    <n v="2"/>
    <n v="0"/>
    <n v="0"/>
    <n v="1180"/>
    <n v="67"/>
    <n v="0"/>
    <m/>
    <x v="2"/>
  </r>
  <r>
    <x v="0"/>
    <x v="0"/>
    <x v="2"/>
    <x v="7"/>
    <x v="40"/>
    <x v="0"/>
    <x v="45"/>
    <n v="1"/>
    <n v="1"/>
    <n v="0"/>
    <n v="0"/>
    <n v="2076"/>
    <n v="53"/>
    <n v="0"/>
    <m/>
    <x v="1"/>
  </r>
  <r>
    <x v="0"/>
    <x v="0"/>
    <x v="2"/>
    <x v="7"/>
    <x v="40"/>
    <x v="0"/>
    <x v="41"/>
    <n v="1"/>
    <n v="1"/>
    <n v="0"/>
    <n v="0"/>
    <n v="2932"/>
    <n v="53"/>
    <n v="0"/>
    <m/>
    <x v="1"/>
  </r>
  <r>
    <x v="0"/>
    <x v="0"/>
    <x v="2"/>
    <x v="7"/>
    <x v="40"/>
    <x v="0"/>
    <x v="70"/>
    <n v="1"/>
    <n v="1"/>
    <n v="0"/>
    <n v="0"/>
    <n v="100000"/>
    <n v="96"/>
    <n v="0"/>
    <m/>
    <x v="2"/>
  </r>
  <r>
    <x v="0"/>
    <x v="0"/>
    <x v="2"/>
    <x v="7"/>
    <x v="40"/>
    <x v="0"/>
    <x v="35"/>
    <n v="2"/>
    <n v="2"/>
    <n v="0"/>
    <n v="0"/>
    <n v="521"/>
    <n v="67"/>
    <n v="0"/>
    <m/>
    <x v="1"/>
  </r>
  <r>
    <x v="0"/>
    <x v="0"/>
    <x v="2"/>
    <x v="7"/>
    <x v="40"/>
    <x v="0"/>
    <x v="9"/>
    <n v="9"/>
    <n v="9"/>
    <n v="0"/>
    <n v="0"/>
    <n v="40576"/>
    <n v="758"/>
    <n v="0"/>
    <m/>
    <x v="1"/>
  </r>
  <r>
    <x v="0"/>
    <x v="0"/>
    <x v="2"/>
    <x v="7"/>
    <x v="40"/>
    <x v="0"/>
    <x v="10"/>
    <n v="1"/>
    <n v="1"/>
    <n v="0"/>
    <n v="0"/>
    <n v="192"/>
    <n v="20"/>
    <n v="0"/>
    <m/>
    <x v="3"/>
  </r>
  <r>
    <x v="0"/>
    <x v="0"/>
    <x v="2"/>
    <x v="7"/>
    <x v="40"/>
    <x v="0"/>
    <x v="11"/>
    <n v="1"/>
    <n v="1"/>
    <n v="0"/>
    <n v="0"/>
    <n v="6720"/>
    <n v="121"/>
    <n v="0"/>
    <m/>
    <x v="4"/>
  </r>
  <r>
    <x v="0"/>
    <x v="0"/>
    <x v="2"/>
    <x v="7"/>
    <x v="40"/>
    <x v="0"/>
    <x v="13"/>
    <n v="8"/>
    <n v="8"/>
    <n v="0"/>
    <n v="0"/>
    <n v="19822"/>
    <n v="579"/>
    <n v="0"/>
    <m/>
    <x v="4"/>
  </r>
  <r>
    <x v="0"/>
    <x v="0"/>
    <x v="2"/>
    <x v="7"/>
    <x v="40"/>
    <x v="0"/>
    <x v="47"/>
    <n v="1"/>
    <n v="1"/>
    <n v="0"/>
    <n v="0"/>
    <n v="3310"/>
    <n v="68"/>
    <n v="0"/>
    <m/>
    <x v="2"/>
  </r>
  <r>
    <x v="0"/>
    <x v="0"/>
    <x v="2"/>
    <x v="7"/>
    <x v="40"/>
    <x v="0"/>
    <x v="43"/>
    <n v="1"/>
    <n v="1"/>
    <n v="0"/>
    <n v="0"/>
    <n v="38025"/>
    <n v="154"/>
    <n v="0"/>
    <m/>
    <x v="1"/>
  </r>
  <r>
    <x v="0"/>
    <x v="0"/>
    <x v="2"/>
    <x v="7"/>
    <x v="40"/>
    <x v="0"/>
    <x v="16"/>
    <n v="5"/>
    <n v="5"/>
    <n v="0"/>
    <n v="0"/>
    <n v="24292"/>
    <n v="339"/>
    <n v="0"/>
    <m/>
    <x v="1"/>
  </r>
  <r>
    <x v="0"/>
    <x v="0"/>
    <x v="2"/>
    <x v="7"/>
    <x v="40"/>
    <x v="0"/>
    <x v="33"/>
    <n v="1"/>
    <n v="1"/>
    <n v="0"/>
    <n v="0"/>
    <n v="286"/>
    <n v="47"/>
    <n v="0"/>
    <m/>
    <x v="1"/>
  </r>
  <r>
    <x v="0"/>
    <x v="0"/>
    <x v="2"/>
    <x v="7"/>
    <x v="40"/>
    <x v="0"/>
    <x v="18"/>
    <n v="2"/>
    <n v="2"/>
    <n v="0"/>
    <n v="0"/>
    <n v="1320"/>
    <n v="114"/>
    <n v="0"/>
    <m/>
    <x v="4"/>
  </r>
  <r>
    <x v="0"/>
    <x v="0"/>
    <x v="2"/>
    <x v="7"/>
    <x v="40"/>
    <x v="0"/>
    <x v="20"/>
    <n v="1"/>
    <n v="1"/>
    <n v="0"/>
    <n v="0"/>
    <n v="3456"/>
    <n v="100"/>
    <n v="0"/>
    <m/>
    <x v="5"/>
  </r>
  <r>
    <x v="0"/>
    <x v="0"/>
    <x v="2"/>
    <x v="7"/>
    <x v="40"/>
    <x v="0"/>
    <x v="73"/>
    <n v="1"/>
    <n v="1"/>
    <n v="0"/>
    <n v="0"/>
    <n v="2083"/>
    <n v="53"/>
    <n v="0"/>
    <m/>
    <x v="5"/>
  </r>
  <r>
    <x v="0"/>
    <x v="0"/>
    <x v="2"/>
    <x v="7"/>
    <x v="40"/>
    <x v="0"/>
    <x v="21"/>
    <n v="2"/>
    <n v="2"/>
    <n v="0"/>
    <n v="0"/>
    <n v="33229"/>
    <n v="366"/>
    <n v="0"/>
    <m/>
    <x v="5"/>
  </r>
  <r>
    <x v="0"/>
    <x v="0"/>
    <x v="2"/>
    <x v="7"/>
    <x v="40"/>
    <x v="1"/>
    <x v="54"/>
    <n v="4"/>
    <n v="4"/>
    <n v="0"/>
    <n v="0"/>
    <n v="27306"/>
    <n v="524"/>
    <n v="0"/>
    <m/>
    <x v="3"/>
  </r>
  <r>
    <x v="0"/>
    <x v="0"/>
    <x v="2"/>
    <x v="7"/>
    <x v="40"/>
    <x v="1"/>
    <x v="23"/>
    <n v="10"/>
    <n v="10"/>
    <n v="0"/>
    <n v="0"/>
    <n v="6933"/>
    <n v="645"/>
    <n v="0"/>
    <m/>
    <x v="3"/>
  </r>
  <r>
    <x v="0"/>
    <x v="0"/>
    <x v="2"/>
    <x v="7"/>
    <x v="40"/>
    <x v="2"/>
    <x v="24"/>
    <n v="29"/>
    <n v="29"/>
    <n v="0"/>
    <n v="0"/>
    <n v="10807"/>
    <n v="767"/>
    <n v="0"/>
    <m/>
    <x v="6"/>
  </r>
  <r>
    <x v="0"/>
    <x v="0"/>
    <x v="2"/>
    <x v="7"/>
    <x v="40"/>
    <x v="2"/>
    <x v="25"/>
    <n v="12"/>
    <n v="12"/>
    <n v="1"/>
    <n v="0"/>
    <n v="2055"/>
    <n v="481"/>
    <n v="1"/>
    <m/>
    <x v="6"/>
  </r>
  <r>
    <x v="0"/>
    <x v="0"/>
    <x v="2"/>
    <x v="7"/>
    <x v="40"/>
    <x v="2"/>
    <x v="55"/>
    <n v="1"/>
    <n v="1"/>
    <n v="0"/>
    <n v="0"/>
    <n v="63"/>
    <n v="0"/>
    <n v="0"/>
    <m/>
    <x v="6"/>
  </r>
  <r>
    <x v="0"/>
    <x v="0"/>
    <x v="2"/>
    <x v="8"/>
    <x v="41"/>
    <x v="0"/>
    <x v="1"/>
    <n v="10"/>
    <n v="10"/>
    <n v="0"/>
    <n v="0"/>
    <n v="1615"/>
    <n v="250"/>
    <n v="0"/>
    <m/>
    <x v="0"/>
  </r>
  <r>
    <x v="0"/>
    <x v="0"/>
    <x v="2"/>
    <x v="8"/>
    <x v="41"/>
    <x v="0"/>
    <x v="2"/>
    <n v="4"/>
    <n v="4"/>
    <n v="0"/>
    <n v="0"/>
    <n v="4781"/>
    <n v="267"/>
    <n v="0"/>
    <m/>
    <x v="1"/>
  </r>
  <r>
    <x v="0"/>
    <x v="0"/>
    <x v="2"/>
    <x v="8"/>
    <x v="41"/>
    <x v="0"/>
    <x v="5"/>
    <n v="2"/>
    <n v="2"/>
    <n v="0"/>
    <n v="0"/>
    <n v="237"/>
    <n v="40"/>
    <n v="0"/>
    <m/>
    <x v="2"/>
  </r>
  <r>
    <x v="0"/>
    <x v="0"/>
    <x v="2"/>
    <x v="8"/>
    <x v="41"/>
    <x v="0"/>
    <x v="67"/>
    <n v="1"/>
    <n v="1"/>
    <n v="0"/>
    <n v="0"/>
    <n v="10"/>
    <n v="10"/>
    <n v="0"/>
    <m/>
    <x v="0"/>
  </r>
  <r>
    <x v="0"/>
    <x v="0"/>
    <x v="2"/>
    <x v="8"/>
    <x v="41"/>
    <x v="0"/>
    <x v="10"/>
    <n v="4"/>
    <n v="4"/>
    <n v="0"/>
    <n v="0"/>
    <n v="1153"/>
    <n v="178"/>
    <n v="0"/>
    <m/>
    <x v="3"/>
  </r>
  <r>
    <x v="0"/>
    <x v="0"/>
    <x v="2"/>
    <x v="8"/>
    <x v="41"/>
    <x v="0"/>
    <x v="46"/>
    <n v="1"/>
    <n v="1"/>
    <n v="0"/>
    <n v="0"/>
    <n v="1288"/>
    <n v="87"/>
    <n v="0"/>
    <m/>
    <x v="4"/>
  </r>
  <r>
    <x v="0"/>
    <x v="0"/>
    <x v="2"/>
    <x v="8"/>
    <x v="41"/>
    <x v="0"/>
    <x v="13"/>
    <n v="5"/>
    <n v="5"/>
    <n v="1"/>
    <n v="0"/>
    <n v="360"/>
    <n v="100"/>
    <n v="20"/>
    <m/>
    <x v="4"/>
  </r>
  <r>
    <x v="0"/>
    <x v="0"/>
    <x v="2"/>
    <x v="8"/>
    <x v="41"/>
    <x v="0"/>
    <x v="17"/>
    <n v="10"/>
    <n v="10"/>
    <n v="0"/>
    <n v="0"/>
    <n v="14304"/>
    <n v="491"/>
    <n v="0"/>
    <m/>
    <x v="1"/>
  </r>
  <r>
    <x v="0"/>
    <x v="0"/>
    <x v="2"/>
    <x v="8"/>
    <x v="41"/>
    <x v="0"/>
    <x v="18"/>
    <n v="4"/>
    <n v="4"/>
    <n v="0"/>
    <n v="0"/>
    <n v="2794"/>
    <n v="270"/>
    <n v="0"/>
    <m/>
    <x v="4"/>
  </r>
  <r>
    <x v="0"/>
    <x v="0"/>
    <x v="2"/>
    <x v="8"/>
    <x v="41"/>
    <x v="0"/>
    <x v="44"/>
    <n v="1"/>
    <n v="1"/>
    <n v="0"/>
    <n v="0"/>
    <n v="270244"/>
    <n v="312"/>
    <n v="0"/>
    <m/>
    <x v="1"/>
  </r>
  <r>
    <x v="0"/>
    <x v="0"/>
    <x v="2"/>
    <x v="8"/>
    <x v="41"/>
    <x v="1"/>
    <x v="54"/>
    <n v="3"/>
    <n v="3"/>
    <n v="0"/>
    <n v="0"/>
    <n v="15878"/>
    <n v="357"/>
    <n v="0"/>
    <m/>
    <x v="3"/>
  </r>
  <r>
    <x v="0"/>
    <x v="0"/>
    <x v="2"/>
    <x v="8"/>
    <x v="41"/>
    <x v="1"/>
    <x v="23"/>
    <n v="8"/>
    <n v="8"/>
    <n v="1"/>
    <n v="0"/>
    <n v="8702"/>
    <n v="717"/>
    <n v="6"/>
    <m/>
    <x v="3"/>
  </r>
  <r>
    <x v="0"/>
    <x v="0"/>
    <x v="2"/>
    <x v="8"/>
    <x v="41"/>
    <x v="2"/>
    <x v="24"/>
    <n v="28"/>
    <n v="28"/>
    <n v="0"/>
    <n v="0"/>
    <n v="7054"/>
    <n v="751"/>
    <n v="0"/>
    <m/>
    <x v="6"/>
  </r>
  <r>
    <x v="0"/>
    <x v="0"/>
    <x v="2"/>
    <x v="8"/>
    <x v="41"/>
    <x v="2"/>
    <x v="25"/>
    <n v="12"/>
    <n v="12"/>
    <n v="1"/>
    <n v="0"/>
    <n v="5096"/>
    <n v="626"/>
    <n v="3"/>
    <m/>
    <x v="6"/>
  </r>
  <r>
    <x v="0"/>
    <x v="0"/>
    <x v="2"/>
    <x v="8"/>
    <x v="42"/>
    <x v="0"/>
    <x v="1"/>
    <n v="9"/>
    <n v="9"/>
    <n v="0"/>
    <n v="0"/>
    <n v="1213"/>
    <n v="224"/>
    <n v="0"/>
    <m/>
    <x v="0"/>
  </r>
  <r>
    <x v="0"/>
    <x v="0"/>
    <x v="2"/>
    <x v="8"/>
    <x v="42"/>
    <x v="0"/>
    <x v="2"/>
    <n v="3"/>
    <n v="3"/>
    <n v="0"/>
    <n v="0"/>
    <n v="2622"/>
    <n v="174"/>
    <n v="0"/>
    <m/>
    <x v="1"/>
  </r>
  <r>
    <x v="0"/>
    <x v="0"/>
    <x v="2"/>
    <x v="8"/>
    <x v="42"/>
    <x v="0"/>
    <x v="5"/>
    <n v="14"/>
    <n v="14"/>
    <n v="0"/>
    <n v="0"/>
    <n v="9628"/>
    <n v="528"/>
    <n v="0"/>
    <m/>
    <x v="2"/>
  </r>
  <r>
    <x v="0"/>
    <x v="0"/>
    <x v="2"/>
    <x v="8"/>
    <x v="42"/>
    <x v="0"/>
    <x v="68"/>
    <n v="1"/>
    <n v="1"/>
    <n v="0"/>
    <n v="0"/>
    <n v="1080"/>
    <n v="47"/>
    <n v="0"/>
    <m/>
    <x v="0"/>
  </r>
  <r>
    <x v="0"/>
    <x v="0"/>
    <x v="2"/>
    <x v="8"/>
    <x v="42"/>
    <x v="0"/>
    <x v="35"/>
    <n v="5"/>
    <n v="5"/>
    <n v="0"/>
    <n v="0"/>
    <n v="9999"/>
    <n v="346"/>
    <n v="0"/>
    <m/>
    <x v="1"/>
  </r>
  <r>
    <x v="0"/>
    <x v="0"/>
    <x v="2"/>
    <x v="8"/>
    <x v="42"/>
    <x v="0"/>
    <x v="36"/>
    <n v="2"/>
    <n v="2"/>
    <n v="0"/>
    <n v="0"/>
    <n v="3708"/>
    <n v="80"/>
    <n v="0"/>
    <m/>
    <x v="1"/>
  </r>
  <r>
    <x v="0"/>
    <x v="0"/>
    <x v="2"/>
    <x v="8"/>
    <x v="42"/>
    <x v="0"/>
    <x v="10"/>
    <n v="3"/>
    <n v="3"/>
    <n v="0"/>
    <n v="0"/>
    <n v="1058"/>
    <n v="117"/>
    <n v="0"/>
    <m/>
    <x v="3"/>
  </r>
  <r>
    <x v="0"/>
    <x v="0"/>
    <x v="2"/>
    <x v="8"/>
    <x v="42"/>
    <x v="0"/>
    <x v="46"/>
    <n v="2"/>
    <n v="2"/>
    <n v="0"/>
    <n v="0"/>
    <n v="23000"/>
    <n v="218"/>
    <n v="0"/>
    <m/>
    <x v="4"/>
  </r>
  <r>
    <x v="0"/>
    <x v="0"/>
    <x v="2"/>
    <x v="8"/>
    <x v="42"/>
    <x v="0"/>
    <x v="12"/>
    <n v="1"/>
    <n v="1"/>
    <n v="0"/>
    <n v="0"/>
    <n v="2160"/>
    <n v="53"/>
    <n v="0"/>
    <m/>
    <x v="4"/>
  </r>
  <r>
    <x v="0"/>
    <x v="0"/>
    <x v="2"/>
    <x v="8"/>
    <x v="42"/>
    <x v="0"/>
    <x v="13"/>
    <n v="10"/>
    <n v="10"/>
    <n v="0"/>
    <n v="0"/>
    <n v="80047"/>
    <n v="1112"/>
    <n v="0"/>
    <m/>
    <x v="4"/>
  </r>
  <r>
    <x v="0"/>
    <x v="0"/>
    <x v="2"/>
    <x v="8"/>
    <x v="42"/>
    <x v="0"/>
    <x v="15"/>
    <n v="1"/>
    <n v="1"/>
    <n v="0"/>
    <n v="0"/>
    <n v="800"/>
    <n v="47"/>
    <n v="0"/>
    <m/>
    <x v="1"/>
  </r>
  <r>
    <x v="0"/>
    <x v="0"/>
    <x v="2"/>
    <x v="8"/>
    <x v="42"/>
    <x v="0"/>
    <x v="16"/>
    <n v="3"/>
    <n v="3"/>
    <n v="0"/>
    <n v="0"/>
    <n v="21000"/>
    <n v="204"/>
    <n v="0"/>
    <m/>
    <x v="1"/>
  </r>
  <r>
    <x v="0"/>
    <x v="0"/>
    <x v="2"/>
    <x v="8"/>
    <x v="42"/>
    <x v="0"/>
    <x v="33"/>
    <n v="1"/>
    <n v="1"/>
    <n v="0"/>
    <n v="0"/>
    <n v="2762"/>
    <n v="53"/>
    <n v="0"/>
    <m/>
    <x v="1"/>
  </r>
  <r>
    <x v="0"/>
    <x v="0"/>
    <x v="2"/>
    <x v="8"/>
    <x v="42"/>
    <x v="0"/>
    <x v="17"/>
    <n v="1"/>
    <n v="1"/>
    <n v="0"/>
    <n v="0"/>
    <n v="414"/>
    <n v="47"/>
    <n v="0"/>
    <m/>
    <x v="1"/>
  </r>
  <r>
    <x v="0"/>
    <x v="0"/>
    <x v="2"/>
    <x v="8"/>
    <x v="42"/>
    <x v="0"/>
    <x v="18"/>
    <n v="4"/>
    <n v="4"/>
    <n v="0"/>
    <n v="0"/>
    <n v="1651"/>
    <n v="194"/>
    <n v="0"/>
    <m/>
    <x v="4"/>
  </r>
  <r>
    <x v="0"/>
    <x v="0"/>
    <x v="2"/>
    <x v="8"/>
    <x v="42"/>
    <x v="0"/>
    <x v="20"/>
    <n v="4"/>
    <n v="4"/>
    <n v="0"/>
    <n v="0"/>
    <n v="10563"/>
    <n v="222"/>
    <n v="0"/>
    <m/>
    <x v="5"/>
  </r>
  <r>
    <x v="0"/>
    <x v="0"/>
    <x v="2"/>
    <x v="8"/>
    <x v="42"/>
    <x v="0"/>
    <x v="21"/>
    <n v="2"/>
    <n v="2"/>
    <n v="0"/>
    <n v="0"/>
    <n v="12042"/>
    <n v="136"/>
    <n v="0"/>
    <m/>
    <x v="5"/>
  </r>
  <r>
    <x v="0"/>
    <x v="0"/>
    <x v="2"/>
    <x v="8"/>
    <x v="42"/>
    <x v="1"/>
    <x v="54"/>
    <n v="3"/>
    <n v="3"/>
    <n v="0"/>
    <n v="0"/>
    <n v="19440"/>
    <n v="423"/>
    <n v="0"/>
    <m/>
    <x v="3"/>
  </r>
  <r>
    <x v="0"/>
    <x v="0"/>
    <x v="2"/>
    <x v="8"/>
    <x v="42"/>
    <x v="1"/>
    <x v="23"/>
    <n v="9"/>
    <n v="9"/>
    <n v="1"/>
    <n v="0"/>
    <n v="15375"/>
    <n v="631"/>
    <n v="10"/>
    <m/>
    <x v="3"/>
  </r>
  <r>
    <x v="0"/>
    <x v="0"/>
    <x v="2"/>
    <x v="8"/>
    <x v="42"/>
    <x v="2"/>
    <x v="24"/>
    <n v="27"/>
    <n v="27"/>
    <n v="1"/>
    <n v="0"/>
    <n v="16539"/>
    <n v="789"/>
    <n v="5"/>
    <m/>
    <x v="6"/>
  </r>
  <r>
    <x v="0"/>
    <x v="0"/>
    <x v="2"/>
    <x v="8"/>
    <x v="42"/>
    <x v="2"/>
    <x v="25"/>
    <n v="14"/>
    <n v="14"/>
    <n v="1"/>
    <n v="0"/>
    <n v="2509"/>
    <n v="393"/>
    <n v="2"/>
    <m/>
    <x v="6"/>
  </r>
  <r>
    <x v="0"/>
    <x v="0"/>
    <x v="2"/>
    <x v="8"/>
    <x v="43"/>
    <x v="0"/>
    <x v="0"/>
    <n v="2"/>
    <n v="2"/>
    <n v="0"/>
    <n v="0"/>
    <n v="126"/>
    <n v="40"/>
    <n v="0"/>
    <m/>
    <x v="0"/>
  </r>
  <r>
    <x v="0"/>
    <x v="0"/>
    <x v="2"/>
    <x v="8"/>
    <x v="43"/>
    <x v="0"/>
    <x v="27"/>
    <n v="3"/>
    <n v="3"/>
    <n v="0"/>
    <n v="0"/>
    <n v="751"/>
    <n v="100"/>
    <n v="0"/>
    <m/>
    <x v="2"/>
  </r>
  <r>
    <x v="0"/>
    <x v="0"/>
    <x v="2"/>
    <x v="8"/>
    <x v="43"/>
    <x v="0"/>
    <x v="1"/>
    <n v="5"/>
    <n v="5"/>
    <n v="0"/>
    <n v="0"/>
    <n v="711"/>
    <n v="119"/>
    <n v="0"/>
    <m/>
    <x v="0"/>
  </r>
  <r>
    <x v="0"/>
    <x v="0"/>
    <x v="2"/>
    <x v="8"/>
    <x v="43"/>
    <x v="0"/>
    <x v="2"/>
    <n v="4"/>
    <n v="4"/>
    <n v="0"/>
    <n v="0"/>
    <n v="4473"/>
    <n v="214"/>
    <n v="0"/>
    <m/>
    <x v="1"/>
  </r>
  <r>
    <x v="0"/>
    <x v="0"/>
    <x v="2"/>
    <x v="8"/>
    <x v="43"/>
    <x v="0"/>
    <x v="28"/>
    <n v="2"/>
    <n v="2"/>
    <n v="0"/>
    <n v="0"/>
    <n v="1306"/>
    <n v="94"/>
    <n v="0"/>
    <m/>
    <x v="0"/>
  </r>
  <r>
    <x v="0"/>
    <x v="0"/>
    <x v="2"/>
    <x v="8"/>
    <x v="43"/>
    <x v="0"/>
    <x v="5"/>
    <n v="13"/>
    <n v="13"/>
    <n v="0"/>
    <n v="0"/>
    <n v="6736"/>
    <n v="581"/>
    <n v="0"/>
    <m/>
    <x v="2"/>
  </r>
  <r>
    <x v="0"/>
    <x v="0"/>
    <x v="2"/>
    <x v="8"/>
    <x v="43"/>
    <x v="0"/>
    <x v="34"/>
    <n v="3"/>
    <n v="3"/>
    <n v="0"/>
    <n v="0"/>
    <n v="39"/>
    <n v="39"/>
    <n v="0"/>
    <m/>
    <x v="4"/>
  </r>
  <r>
    <x v="0"/>
    <x v="0"/>
    <x v="2"/>
    <x v="8"/>
    <x v="43"/>
    <x v="0"/>
    <x v="67"/>
    <n v="1"/>
    <n v="1"/>
    <n v="0"/>
    <n v="0"/>
    <n v="10"/>
    <n v="10"/>
    <n v="0"/>
    <m/>
    <x v="0"/>
  </r>
  <r>
    <x v="0"/>
    <x v="0"/>
    <x v="2"/>
    <x v="8"/>
    <x v="43"/>
    <x v="0"/>
    <x v="36"/>
    <n v="2"/>
    <n v="2"/>
    <n v="0"/>
    <n v="0"/>
    <n v="10666"/>
    <n v="215"/>
    <n v="0"/>
    <m/>
    <x v="1"/>
  </r>
  <r>
    <x v="0"/>
    <x v="0"/>
    <x v="2"/>
    <x v="8"/>
    <x v="43"/>
    <x v="0"/>
    <x v="10"/>
    <n v="3"/>
    <n v="3"/>
    <n v="0"/>
    <n v="0"/>
    <n v="225"/>
    <n v="65"/>
    <n v="0"/>
    <m/>
    <x v="3"/>
  </r>
  <r>
    <x v="0"/>
    <x v="0"/>
    <x v="2"/>
    <x v="8"/>
    <x v="43"/>
    <x v="0"/>
    <x v="46"/>
    <n v="5"/>
    <n v="5"/>
    <n v="0"/>
    <n v="0"/>
    <n v="78078"/>
    <n v="709"/>
    <n v="0"/>
    <m/>
    <x v="4"/>
  </r>
  <r>
    <x v="0"/>
    <x v="0"/>
    <x v="2"/>
    <x v="8"/>
    <x v="43"/>
    <x v="0"/>
    <x v="64"/>
    <n v="1"/>
    <n v="1"/>
    <n v="0"/>
    <n v="0"/>
    <n v="10000"/>
    <n v="68"/>
    <n v="0"/>
    <m/>
    <x v="4"/>
  </r>
  <r>
    <x v="0"/>
    <x v="0"/>
    <x v="2"/>
    <x v="8"/>
    <x v="43"/>
    <x v="0"/>
    <x v="13"/>
    <n v="4"/>
    <n v="4"/>
    <n v="0"/>
    <n v="0"/>
    <n v="23741"/>
    <n v="564"/>
    <n v="0"/>
    <m/>
    <x v="4"/>
  </r>
  <r>
    <x v="0"/>
    <x v="0"/>
    <x v="2"/>
    <x v="8"/>
    <x v="43"/>
    <x v="0"/>
    <x v="47"/>
    <n v="10"/>
    <n v="10"/>
    <n v="0"/>
    <n v="0"/>
    <n v="40239"/>
    <n v="791"/>
    <n v="0"/>
    <m/>
    <x v="2"/>
  </r>
  <r>
    <x v="0"/>
    <x v="0"/>
    <x v="2"/>
    <x v="8"/>
    <x v="43"/>
    <x v="0"/>
    <x v="15"/>
    <n v="1"/>
    <n v="1"/>
    <n v="0"/>
    <n v="0"/>
    <n v="116"/>
    <n v="20"/>
    <n v="0"/>
    <m/>
    <x v="1"/>
  </r>
  <r>
    <x v="0"/>
    <x v="0"/>
    <x v="2"/>
    <x v="8"/>
    <x v="43"/>
    <x v="0"/>
    <x v="16"/>
    <n v="7"/>
    <n v="7"/>
    <n v="0"/>
    <n v="0"/>
    <n v="30914"/>
    <n v="431"/>
    <n v="0"/>
    <m/>
    <x v="1"/>
  </r>
  <r>
    <x v="0"/>
    <x v="0"/>
    <x v="2"/>
    <x v="8"/>
    <x v="43"/>
    <x v="0"/>
    <x v="18"/>
    <n v="2"/>
    <n v="2"/>
    <n v="0"/>
    <n v="0"/>
    <n v="1564"/>
    <n v="115"/>
    <n v="0"/>
    <m/>
    <x v="4"/>
  </r>
  <r>
    <x v="0"/>
    <x v="0"/>
    <x v="2"/>
    <x v="8"/>
    <x v="43"/>
    <x v="0"/>
    <x v="39"/>
    <n v="2"/>
    <n v="2"/>
    <n v="0"/>
    <n v="0"/>
    <n v="1147"/>
    <n v="94"/>
    <n v="0"/>
    <m/>
    <x v="2"/>
  </r>
  <r>
    <x v="0"/>
    <x v="0"/>
    <x v="2"/>
    <x v="8"/>
    <x v="43"/>
    <x v="0"/>
    <x v="20"/>
    <n v="2"/>
    <n v="2"/>
    <n v="0"/>
    <n v="0"/>
    <n v="1937"/>
    <n v="168"/>
    <n v="0"/>
    <m/>
    <x v="5"/>
  </r>
  <r>
    <x v="0"/>
    <x v="0"/>
    <x v="2"/>
    <x v="8"/>
    <x v="43"/>
    <x v="1"/>
    <x v="54"/>
    <n v="2"/>
    <n v="2"/>
    <n v="0"/>
    <n v="0"/>
    <n v="12697"/>
    <n v="136"/>
    <n v="0"/>
    <m/>
    <x v="3"/>
  </r>
  <r>
    <x v="0"/>
    <x v="0"/>
    <x v="2"/>
    <x v="8"/>
    <x v="43"/>
    <x v="1"/>
    <x v="23"/>
    <n v="10"/>
    <n v="10"/>
    <n v="0"/>
    <n v="0"/>
    <n v="10775"/>
    <n v="502"/>
    <n v="0"/>
    <m/>
    <x v="3"/>
  </r>
  <r>
    <x v="0"/>
    <x v="0"/>
    <x v="2"/>
    <x v="8"/>
    <x v="43"/>
    <x v="2"/>
    <x v="24"/>
    <n v="31"/>
    <n v="31"/>
    <n v="2"/>
    <n v="0"/>
    <n v="22774"/>
    <n v="1037"/>
    <n v="12"/>
    <m/>
    <x v="6"/>
  </r>
  <r>
    <x v="0"/>
    <x v="0"/>
    <x v="2"/>
    <x v="8"/>
    <x v="43"/>
    <x v="2"/>
    <x v="25"/>
    <n v="12"/>
    <n v="12"/>
    <n v="0"/>
    <n v="0"/>
    <n v="5097"/>
    <n v="530"/>
    <n v="0"/>
    <m/>
    <x v="6"/>
  </r>
  <r>
    <x v="0"/>
    <x v="0"/>
    <x v="2"/>
    <x v="8"/>
    <x v="44"/>
    <x v="0"/>
    <x v="0"/>
    <n v="1"/>
    <n v="1"/>
    <n v="0"/>
    <n v="0"/>
    <n v="90"/>
    <n v="20"/>
    <n v="0"/>
    <m/>
    <x v="0"/>
  </r>
  <r>
    <x v="0"/>
    <x v="0"/>
    <x v="2"/>
    <x v="8"/>
    <x v="44"/>
    <x v="0"/>
    <x v="59"/>
    <n v="1"/>
    <n v="1"/>
    <n v="0"/>
    <n v="0"/>
    <n v="2"/>
    <n v="2"/>
    <n v="0"/>
    <m/>
    <x v="0"/>
  </r>
  <r>
    <x v="0"/>
    <x v="0"/>
    <x v="2"/>
    <x v="8"/>
    <x v="44"/>
    <x v="0"/>
    <x v="1"/>
    <n v="4"/>
    <n v="4"/>
    <n v="0"/>
    <n v="0"/>
    <n v="620"/>
    <n v="80"/>
    <n v="0"/>
    <m/>
    <x v="0"/>
  </r>
  <r>
    <x v="0"/>
    <x v="0"/>
    <x v="2"/>
    <x v="8"/>
    <x v="44"/>
    <x v="0"/>
    <x v="2"/>
    <n v="5"/>
    <n v="5"/>
    <n v="0"/>
    <n v="0"/>
    <n v="20650"/>
    <n v="659"/>
    <n v="0"/>
    <m/>
    <x v="1"/>
  </r>
  <r>
    <x v="0"/>
    <x v="0"/>
    <x v="2"/>
    <x v="8"/>
    <x v="44"/>
    <x v="0"/>
    <x v="5"/>
    <n v="9"/>
    <n v="9"/>
    <n v="0"/>
    <n v="0"/>
    <n v="14789"/>
    <n v="338"/>
    <n v="0"/>
    <m/>
    <x v="2"/>
  </r>
  <r>
    <x v="0"/>
    <x v="0"/>
    <x v="2"/>
    <x v="8"/>
    <x v="44"/>
    <x v="0"/>
    <x v="34"/>
    <n v="1"/>
    <n v="1"/>
    <n v="0"/>
    <n v="0"/>
    <n v="7"/>
    <n v="7"/>
    <n v="0"/>
    <m/>
    <x v="4"/>
  </r>
  <r>
    <x v="0"/>
    <x v="0"/>
    <x v="2"/>
    <x v="8"/>
    <x v="44"/>
    <x v="0"/>
    <x v="74"/>
    <n v="1"/>
    <n v="1"/>
    <n v="0"/>
    <n v="0"/>
    <n v="481"/>
    <n v="47"/>
    <n v="0"/>
    <m/>
    <x v="0"/>
  </r>
  <r>
    <x v="0"/>
    <x v="0"/>
    <x v="2"/>
    <x v="8"/>
    <x v="44"/>
    <x v="0"/>
    <x v="45"/>
    <n v="5"/>
    <n v="5"/>
    <n v="0"/>
    <n v="0"/>
    <n v="787"/>
    <n v="155"/>
    <n v="0"/>
    <m/>
    <x v="1"/>
  </r>
  <r>
    <x v="0"/>
    <x v="0"/>
    <x v="2"/>
    <x v="8"/>
    <x v="44"/>
    <x v="0"/>
    <x v="41"/>
    <n v="1"/>
    <n v="1"/>
    <n v="0"/>
    <n v="0"/>
    <n v="796"/>
    <n v="47"/>
    <n v="0"/>
    <m/>
    <x v="1"/>
  </r>
  <r>
    <x v="0"/>
    <x v="0"/>
    <x v="2"/>
    <x v="8"/>
    <x v="44"/>
    <x v="0"/>
    <x v="36"/>
    <n v="9"/>
    <n v="9"/>
    <n v="1"/>
    <n v="0"/>
    <n v="19098"/>
    <n v="891"/>
    <n v="2"/>
    <m/>
    <x v="1"/>
  </r>
  <r>
    <x v="0"/>
    <x v="0"/>
    <x v="2"/>
    <x v="8"/>
    <x v="44"/>
    <x v="0"/>
    <x v="10"/>
    <n v="3"/>
    <n v="3"/>
    <n v="0"/>
    <n v="0"/>
    <n v="186"/>
    <n v="72"/>
    <n v="0"/>
    <m/>
    <x v="3"/>
  </r>
  <r>
    <x v="0"/>
    <x v="0"/>
    <x v="2"/>
    <x v="8"/>
    <x v="44"/>
    <x v="0"/>
    <x v="75"/>
    <n v="1"/>
    <n v="1"/>
    <n v="0"/>
    <n v="0"/>
    <n v="200"/>
    <n v="20"/>
    <n v="0"/>
    <m/>
    <x v="0"/>
  </r>
  <r>
    <x v="0"/>
    <x v="0"/>
    <x v="2"/>
    <x v="8"/>
    <x v="44"/>
    <x v="0"/>
    <x v="13"/>
    <n v="10"/>
    <n v="10"/>
    <n v="0"/>
    <n v="0"/>
    <n v="78115"/>
    <n v="1752"/>
    <n v="0"/>
    <m/>
    <x v="4"/>
  </r>
  <r>
    <x v="0"/>
    <x v="0"/>
    <x v="2"/>
    <x v="8"/>
    <x v="44"/>
    <x v="0"/>
    <x v="16"/>
    <n v="13"/>
    <n v="13"/>
    <n v="0"/>
    <n v="0"/>
    <n v="98166"/>
    <n v="814"/>
    <n v="0"/>
    <m/>
    <x v="1"/>
  </r>
  <r>
    <x v="0"/>
    <x v="0"/>
    <x v="2"/>
    <x v="8"/>
    <x v="44"/>
    <x v="0"/>
    <x v="18"/>
    <n v="2"/>
    <n v="2"/>
    <n v="0"/>
    <n v="0"/>
    <n v="717"/>
    <n v="94"/>
    <n v="0"/>
    <m/>
    <x v="4"/>
  </r>
  <r>
    <x v="0"/>
    <x v="0"/>
    <x v="2"/>
    <x v="8"/>
    <x v="44"/>
    <x v="0"/>
    <x v="49"/>
    <n v="1"/>
    <n v="1"/>
    <n v="0"/>
    <n v="0"/>
    <n v="98"/>
    <n v="20"/>
    <n v="0"/>
    <m/>
    <x v="2"/>
  </r>
  <r>
    <x v="0"/>
    <x v="0"/>
    <x v="2"/>
    <x v="8"/>
    <x v="44"/>
    <x v="0"/>
    <x v="39"/>
    <n v="1"/>
    <n v="1"/>
    <n v="0"/>
    <n v="0"/>
    <n v="6220"/>
    <n v="162"/>
    <n v="0"/>
    <m/>
    <x v="2"/>
  </r>
  <r>
    <x v="0"/>
    <x v="0"/>
    <x v="2"/>
    <x v="8"/>
    <x v="44"/>
    <x v="1"/>
    <x v="54"/>
    <n v="3"/>
    <n v="3"/>
    <n v="0"/>
    <n v="0"/>
    <n v="16920"/>
    <n v="415"/>
    <n v="0"/>
    <m/>
    <x v="3"/>
  </r>
  <r>
    <x v="0"/>
    <x v="0"/>
    <x v="2"/>
    <x v="8"/>
    <x v="44"/>
    <x v="1"/>
    <x v="23"/>
    <n v="9"/>
    <n v="9"/>
    <n v="0"/>
    <n v="0"/>
    <n v="5258"/>
    <n v="527"/>
    <n v="0"/>
    <m/>
    <x v="3"/>
  </r>
  <r>
    <x v="0"/>
    <x v="0"/>
    <x v="2"/>
    <x v="8"/>
    <x v="44"/>
    <x v="2"/>
    <x v="24"/>
    <n v="30"/>
    <n v="30"/>
    <n v="0"/>
    <n v="0"/>
    <n v="12852"/>
    <n v="630"/>
    <n v="0"/>
    <m/>
    <x v="6"/>
  </r>
  <r>
    <x v="0"/>
    <x v="0"/>
    <x v="2"/>
    <x v="8"/>
    <x v="44"/>
    <x v="2"/>
    <x v="25"/>
    <n v="13"/>
    <n v="13"/>
    <n v="0"/>
    <n v="0"/>
    <n v="951"/>
    <n v="268"/>
    <n v="0"/>
    <m/>
    <x v="6"/>
  </r>
  <r>
    <x v="0"/>
    <x v="0"/>
    <x v="2"/>
    <x v="8"/>
    <x v="45"/>
    <x v="0"/>
    <x v="27"/>
    <n v="1"/>
    <n v="1"/>
    <n v="0"/>
    <n v="0"/>
    <n v="658"/>
    <n v="47"/>
    <n v="0"/>
    <m/>
    <x v="2"/>
  </r>
  <r>
    <x v="0"/>
    <x v="0"/>
    <x v="2"/>
    <x v="8"/>
    <x v="45"/>
    <x v="0"/>
    <x v="1"/>
    <n v="8"/>
    <n v="8"/>
    <n v="0"/>
    <n v="0"/>
    <n v="1708"/>
    <n v="187"/>
    <n v="0"/>
    <m/>
    <x v="0"/>
  </r>
  <r>
    <x v="0"/>
    <x v="0"/>
    <x v="2"/>
    <x v="8"/>
    <x v="45"/>
    <x v="0"/>
    <x v="2"/>
    <n v="1"/>
    <n v="1"/>
    <n v="0"/>
    <n v="0"/>
    <n v="8730"/>
    <n v="68"/>
    <n v="0"/>
    <m/>
    <x v="1"/>
  </r>
  <r>
    <x v="0"/>
    <x v="0"/>
    <x v="2"/>
    <x v="8"/>
    <x v="45"/>
    <x v="0"/>
    <x v="62"/>
    <n v="1"/>
    <n v="1"/>
    <n v="0"/>
    <n v="0"/>
    <n v="141"/>
    <n v="40"/>
    <n v="0"/>
    <m/>
    <x v="1"/>
  </r>
  <r>
    <x v="0"/>
    <x v="0"/>
    <x v="2"/>
    <x v="8"/>
    <x v="45"/>
    <x v="0"/>
    <x v="76"/>
    <n v="1"/>
    <n v="1"/>
    <n v="0"/>
    <n v="0"/>
    <n v="192"/>
    <n v="20"/>
    <n v="0"/>
    <m/>
    <x v="1"/>
  </r>
  <r>
    <x v="0"/>
    <x v="0"/>
    <x v="2"/>
    <x v="8"/>
    <x v="45"/>
    <x v="0"/>
    <x v="5"/>
    <n v="12"/>
    <n v="12"/>
    <n v="0"/>
    <n v="0"/>
    <n v="8460"/>
    <n v="599"/>
    <n v="0"/>
    <m/>
    <x v="2"/>
  </r>
  <r>
    <x v="0"/>
    <x v="0"/>
    <x v="2"/>
    <x v="8"/>
    <x v="45"/>
    <x v="0"/>
    <x v="52"/>
    <n v="1"/>
    <n v="1"/>
    <n v="0"/>
    <n v="0"/>
    <n v="1"/>
    <n v="1"/>
    <n v="0"/>
    <m/>
    <x v="5"/>
  </r>
  <r>
    <x v="0"/>
    <x v="0"/>
    <x v="2"/>
    <x v="8"/>
    <x v="45"/>
    <x v="0"/>
    <x v="30"/>
    <n v="1"/>
    <n v="1"/>
    <n v="0"/>
    <n v="0"/>
    <n v="100"/>
    <n v="20"/>
    <n v="0"/>
    <m/>
    <x v="0"/>
  </r>
  <r>
    <x v="0"/>
    <x v="0"/>
    <x v="2"/>
    <x v="8"/>
    <x v="45"/>
    <x v="0"/>
    <x v="10"/>
    <n v="2"/>
    <n v="2"/>
    <n v="0"/>
    <n v="0"/>
    <n v="210"/>
    <n v="56"/>
    <n v="0"/>
    <m/>
    <x v="3"/>
  </r>
  <r>
    <x v="0"/>
    <x v="0"/>
    <x v="2"/>
    <x v="8"/>
    <x v="45"/>
    <x v="0"/>
    <x v="13"/>
    <n v="11"/>
    <n v="11"/>
    <n v="0"/>
    <n v="0"/>
    <n v="141783"/>
    <n v="978"/>
    <n v="0"/>
    <m/>
    <x v="4"/>
  </r>
  <r>
    <x v="0"/>
    <x v="0"/>
    <x v="2"/>
    <x v="8"/>
    <x v="45"/>
    <x v="0"/>
    <x v="77"/>
    <n v="1"/>
    <n v="1"/>
    <n v="0"/>
    <n v="0"/>
    <n v="2949"/>
    <n v="167"/>
    <n v="0"/>
    <m/>
    <x v="4"/>
  </r>
  <r>
    <x v="0"/>
    <x v="0"/>
    <x v="2"/>
    <x v="8"/>
    <x v="45"/>
    <x v="0"/>
    <x v="43"/>
    <n v="6"/>
    <n v="6"/>
    <n v="0"/>
    <n v="0"/>
    <n v="71269"/>
    <n v="425"/>
    <n v="0"/>
    <m/>
    <x v="1"/>
  </r>
  <r>
    <x v="0"/>
    <x v="0"/>
    <x v="2"/>
    <x v="8"/>
    <x v="45"/>
    <x v="0"/>
    <x v="15"/>
    <n v="8"/>
    <n v="8"/>
    <n v="0"/>
    <n v="0"/>
    <n v="43908"/>
    <n v="413"/>
    <n v="0"/>
    <m/>
    <x v="1"/>
  </r>
  <r>
    <x v="0"/>
    <x v="0"/>
    <x v="2"/>
    <x v="8"/>
    <x v="45"/>
    <x v="0"/>
    <x v="16"/>
    <n v="7"/>
    <n v="7"/>
    <n v="0"/>
    <n v="0"/>
    <n v="77816"/>
    <n v="536"/>
    <n v="0"/>
    <m/>
    <x v="1"/>
  </r>
  <r>
    <x v="0"/>
    <x v="0"/>
    <x v="2"/>
    <x v="8"/>
    <x v="45"/>
    <x v="0"/>
    <x v="33"/>
    <n v="7"/>
    <n v="7"/>
    <n v="0"/>
    <n v="0"/>
    <n v="42836"/>
    <n v="908"/>
    <n v="0"/>
    <m/>
    <x v="1"/>
  </r>
  <r>
    <x v="0"/>
    <x v="0"/>
    <x v="2"/>
    <x v="8"/>
    <x v="45"/>
    <x v="0"/>
    <x v="56"/>
    <n v="1"/>
    <n v="1"/>
    <n v="0"/>
    <n v="0"/>
    <n v="170"/>
    <n v="20"/>
    <n v="0"/>
    <m/>
    <x v="5"/>
  </r>
  <r>
    <x v="0"/>
    <x v="0"/>
    <x v="2"/>
    <x v="8"/>
    <x v="45"/>
    <x v="0"/>
    <x v="20"/>
    <n v="3"/>
    <n v="3"/>
    <n v="0"/>
    <n v="0"/>
    <n v="5073"/>
    <n v="135"/>
    <n v="0"/>
    <m/>
    <x v="5"/>
  </r>
  <r>
    <x v="0"/>
    <x v="0"/>
    <x v="2"/>
    <x v="8"/>
    <x v="45"/>
    <x v="1"/>
    <x v="54"/>
    <n v="2"/>
    <n v="2"/>
    <n v="0"/>
    <n v="0"/>
    <n v="10800"/>
    <n v="259"/>
    <n v="0"/>
    <m/>
    <x v="3"/>
  </r>
  <r>
    <x v="0"/>
    <x v="0"/>
    <x v="2"/>
    <x v="8"/>
    <x v="45"/>
    <x v="1"/>
    <x v="23"/>
    <n v="8"/>
    <n v="8"/>
    <n v="0"/>
    <n v="0"/>
    <n v="14295"/>
    <n v="728"/>
    <n v="0"/>
    <m/>
    <x v="3"/>
  </r>
  <r>
    <x v="0"/>
    <x v="0"/>
    <x v="2"/>
    <x v="8"/>
    <x v="45"/>
    <x v="2"/>
    <x v="24"/>
    <n v="31"/>
    <n v="31"/>
    <n v="2"/>
    <n v="0"/>
    <n v="35234"/>
    <n v="1013"/>
    <n v="9"/>
    <m/>
    <x v="6"/>
  </r>
  <r>
    <x v="0"/>
    <x v="0"/>
    <x v="2"/>
    <x v="8"/>
    <x v="45"/>
    <x v="2"/>
    <x v="25"/>
    <n v="12"/>
    <n v="12"/>
    <n v="1"/>
    <n v="0"/>
    <n v="1270"/>
    <n v="302"/>
    <n v="2"/>
    <m/>
    <x v="6"/>
  </r>
  <r>
    <x v="0"/>
    <x v="0"/>
    <x v="2"/>
    <x v="9"/>
    <x v="46"/>
    <x v="0"/>
    <x v="27"/>
    <n v="11"/>
    <n v="11"/>
    <n v="1"/>
    <n v="0"/>
    <n v="3631"/>
    <n v="355"/>
    <n v="47"/>
    <m/>
    <x v="2"/>
  </r>
  <r>
    <x v="0"/>
    <x v="0"/>
    <x v="2"/>
    <x v="9"/>
    <x v="46"/>
    <x v="0"/>
    <x v="1"/>
    <n v="7"/>
    <n v="7"/>
    <n v="0"/>
    <n v="0"/>
    <n v="1249"/>
    <n v="149"/>
    <n v="0"/>
    <m/>
    <x v="0"/>
  </r>
  <r>
    <x v="0"/>
    <x v="0"/>
    <x v="2"/>
    <x v="9"/>
    <x v="46"/>
    <x v="0"/>
    <x v="5"/>
    <n v="2"/>
    <n v="2"/>
    <n v="0"/>
    <n v="0"/>
    <n v="400"/>
    <n v="40"/>
    <n v="0"/>
    <m/>
    <x v="2"/>
  </r>
  <r>
    <x v="0"/>
    <x v="0"/>
    <x v="2"/>
    <x v="9"/>
    <x v="46"/>
    <x v="0"/>
    <x v="30"/>
    <n v="1"/>
    <n v="1"/>
    <n v="0"/>
    <n v="0"/>
    <n v="50"/>
    <n v="20"/>
    <n v="0"/>
    <m/>
    <x v="0"/>
  </r>
  <r>
    <x v="0"/>
    <x v="0"/>
    <x v="2"/>
    <x v="9"/>
    <x v="46"/>
    <x v="0"/>
    <x v="36"/>
    <n v="7"/>
    <n v="7"/>
    <n v="1"/>
    <n v="0"/>
    <n v="17623"/>
    <n v="393"/>
    <n v="5"/>
    <m/>
    <x v="1"/>
  </r>
  <r>
    <x v="0"/>
    <x v="0"/>
    <x v="2"/>
    <x v="9"/>
    <x v="46"/>
    <x v="0"/>
    <x v="9"/>
    <n v="3"/>
    <n v="3"/>
    <n v="1"/>
    <n v="0"/>
    <n v="15003"/>
    <n v="177"/>
    <n v="5"/>
    <m/>
    <x v="1"/>
  </r>
  <r>
    <x v="0"/>
    <x v="0"/>
    <x v="2"/>
    <x v="9"/>
    <x v="46"/>
    <x v="0"/>
    <x v="10"/>
    <n v="3"/>
    <n v="3"/>
    <n v="0"/>
    <n v="0"/>
    <n v="306"/>
    <n v="80"/>
    <n v="0"/>
    <m/>
    <x v="3"/>
  </r>
  <r>
    <x v="0"/>
    <x v="0"/>
    <x v="2"/>
    <x v="9"/>
    <x v="46"/>
    <x v="0"/>
    <x v="12"/>
    <n v="5"/>
    <n v="5"/>
    <n v="0"/>
    <n v="0"/>
    <n v="928"/>
    <n v="107"/>
    <n v="0"/>
    <m/>
    <x v="4"/>
  </r>
  <r>
    <x v="0"/>
    <x v="0"/>
    <x v="2"/>
    <x v="9"/>
    <x v="46"/>
    <x v="0"/>
    <x v="15"/>
    <n v="2"/>
    <n v="2"/>
    <n v="0"/>
    <n v="0"/>
    <n v="10869"/>
    <n v="136"/>
    <n v="0"/>
    <m/>
    <x v="1"/>
  </r>
  <r>
    <x v="0"/>
    <x v="0"/>
    <x v="2"/>
    <x v="9"/>
    <x v="46"/>
    <x v="0"/>
    <x v="16"/>
    <n v="3"/>
    <n v="3"/>
    <n v="0"/>
    <n v="0"/>
    <n v="16000"/>
    <n v="183"/>
    <n v="0"/>
    <m/>
    <x v="1"/>
  </r>
  <r>
    <x v="0"/>
    <x v="0"/>
    <x v="2"/>
    <x v="9"/>
    <x v="46"/>
    <x v="0"/>
    <x v="33"/>
    <n v="2"/>
    <n v="2"/>
    <n v="0"/>
    <n v="0"/>
    <n v="2438"/>
    <n v="73"/>
    <n v="0"/>
    <m/>
    <x v="1"/>
  </r>
  <r>
    <x v="0"/>
    <x v="0"/>
    <x v="2"/>
    <x v="9"/>
    <x v="46"/>
    <x v="0"/>
    <x v="18"/>
    <n v="3"/>
    <n v="3"/>
    <n v="1"/>
    <n v="0"/>
    <n v="1150"/>
    <n v="87"/>
    <n v="4"/>
    <m/>
    <x v="4"/>
  </r>
  <r>
    <x v="0"/>
    <x v="0"/>
    <x v="2"/>
    <x v="9"/>
    <x v="46"/>
    <x v="0"/>
    <x v="20"/>
    <n v="5"/>
    <n v="5"/>
    <n v="0"/>
    <n v="0"/>
    <n v="5352"/>
    <n v="186"/>
    <n v="0"/>
    <m/>
    <x v="5"/>
  </r>
  <r>
    <x v="0"/>
    <x v="0"/>
    <x v="2"/>
    <x v="9"/>
    <x v="46"/>
    <x v="1"/>
    <x v="54"/>
    <n v="2"/>
    <n v="2"/>
    <n v="0"/>
    <n v="0"/>
    <n v="9720"/>
    <n v="299"/>
    <n v="0"/>
    <m/>
    <x v="3"/>
  </r>
  <r>
    <x v="0"/>
    <x v="0"/>
    <x v="2"/>
    <x v="9"/>
    <x v="46"/>
    <x v="1"/>
    <x v="23"/>
    <n v="10"/>
    <n v="10"/>
    <n v="1"/>
    <n v="0"/>
    <n v="15177"/>
    <n v="825"/>
    <n v="3"/>
    <m/>
    <x v="3"/>
  </r>
  <r>
    <x v="0"/>
    <x v="0"/>
    <x v="2"/>
    <x v="9"/>
    <x v="46"/>
    <x v="2"/>
    <x v="24"/>
    <n v="28"/>
    <n v="28"/>
    <n v="1"/>
    <n v="0"/>
    <n v="14771"/>
    <n v="762"/>
    <n v="6"/>
    <m/>
    <x v="6"/>
  </r>
  <r>
    <x v="0"/>
    <x v="0"/>
    <x v="2"/>
    <x v="9"/>
    <x v="46"/>
    <x v="2"/>
    <x v="25"/>
    <n v="12"/>
    <n v="12"/>
    <n v="1"/>
    <n v="0"/>
    <n v="2173"/>
    <n v="390"/>
    <n v="4"/>
    <m/>
    <x v="6"/>
  </r>
  <r>
    <x v="0"/>
    <x v="0"/>
    <x v="2"/>
    <x v="9"/>
    <x v="47"/>
    <x v="0"/>
    <x v="0"/>
    <n v="4"/>
    <n v="4"/>
    <n v="0"/>
    <n v="0"/>
    <n v="135"/>
    <n v="53"/>
    <n v="0"/>
    <m/>
    <x v="0"/>
  </r>
  <r>
    <x v="0"/>
    <x v="0"/>
    <x v="2"/>
    <x v="9"/>
    <x v="47"/>
    <x v="0"/>
    <x v="27"/>
    <n v="2"/>
    <n v="2"/>
    <n v="0"/>
    <n v="0"/>
    <n v="312"/>
    <n v="80"/>
    <n v="0"/>
    <m/>
    <x v="2"/>
  </r>
  <r>
    <x v="0"/>
    <x v="0"/>
    <x v="2"/>
    <x v="9"/>
    <x v="47"/>
    <x v="0"/>
    <x v="1"/>
    <n v="3"/>
    <n v="3"/>
    <n v="0"/>
    <n v="0"/>
    <n v="584"/>
    <n v="60"/>
    <n v="0"/>
    <m/>
    <x v="0"/>
  </r>
  <r>
    <x v="0"/>
    <x v="0"/>
    <x v="2"/>
    <x v="9"/>
    <x v="47"/>
    <x v="0"/>
    <x v="2"/>
    <n v="1"/>
    <n v="1"/>
    <n v="0"/>
    <n v="0"/>
    <n v="1000"/>
    <n v="47"/>
    <n v="0"/>
    <m/>
    <x v="1"/>
  </r>
  <r>
    <x v="0"/>
    <x v="0"/>
    <x v="2"/>
    <x v="9"/>
    <x v="47"/>
    <x v="0"/>
    <x v="5"/>
    <n v="3"/>
    <n v="3"/>
    <n v="0"/>
    <n v="0"/>
    <n v="222"/>
    <n v="60"/>
    <n v="0"/>
    <m/>
    <x v="2"/>
  </r>
  <r>
    <x v="0"/>
    <x v="0"/>
    <x v="2"/>
    <x v="9"/>
    <x v="47"/>
    <x v="0"/>
    <x v="78"/>
    <n v="1"/>
    <n v="1"/>
    <n v="0"/>
    <n v="0"/>
    <n v="41"/>
    <n v="20"/>
    <n v="0"/>
    <m/>
    <x v="0"/>
  </r>
  <r>
    <x v="0"/>
    <x v="0"/>
    <x v="2"/>
    <x v="9"/>
    <x v="47"/>
    <x v="0"/>
    <x v="34"/>
    <n v="3"/>
    <n v="3"/>
    <n v="0"/>
    <n v="0"/>
    <n v="18761"/>
    <n v="239"/>
    <n v="0"/>
    <m/>
    <x v="4"/>
  </r>
  <r>
    <x v="0"/>
    <x v="0"/>
    <x v="2"/>
    <x v="9"/>
    <x v="47"/>
    <x v="0"/>
    <x v="36"/>
    <n v="4"/>
    <n v="4"/>
    <n v="0"/>
    <n v="0"/>
    <n v="112"/>
    <n v="56"/>
    <n v="0"/>
    <m/>
    <x v="1"/>
  </r>
  <r>
    <x v="0"/>
    <x v="0"/>
    <x v="2"/>
    <x v="9"/>
    <x v="47"/>
    <x v="0"/>
    <x v="9"/>
    <n v="1"/>
    <n v="1"/>
    <n v="0"/>
    <n v="0"/>
    <n v="488"/>
    <n v="47"/>
    <n v="0"/>
    <m/>
    <x v="1"/>
  </r>
  <r>
    <x v="0"/>
    <x v="0"/>
    <x v="2"/>
    <x v="9"/>
    <x v="47"/>
    <x v="0"/>
    <x v="10"/>
    <n v="3"/>
    <n v="3"/>
    <n v="0"/>
    <n v="0"/>
    <n v="306"/>
    <n v="67"/>
    <n v="0"/>
    <m/>
    <x v="3"/>
  </r>
  <r>
    <x v="0"/>
    <x v="0"/>
    <x v="2"/>
    <x v="9"/>
    <x v="47"/>
    <x v="0"/>
    <x v="12"/>
    <n v="3"/>
    <n v="3"/>
    <n v="0"/>
    <n v="0"/>
    <n v="7595"/>
    <n v="304"/>
    <n v="0"/>
    <m/>
    <x v="4"/>
  </r>
  <r>
    <x v="0"/>
    <x v="0"/>
    <x v="2"/>
    <x v="9"/>
    <x v="47"/>
    <x v="0"/>
    <x v="13"/>
    <n v="2"/>
    <n v="2"/>
    <n v="0"/>
    <n v="0"/>
    <n v="55551"/>
    <n v="517"/>
    <n v="0"/>
    <m/>
    <x v="4"/>
  </r>
  <r>
    <x v="0"/>
    <x v="0"/>
    <x v="2"/>
    <x v="9"/>
    <x v="47"/>
    <x v="0"/>
    <x v="47"/>
    <n v="2"/>
    <n v="2"/>
    <n v="0"/>
    <n v="0"/>
    <n v="1660"/>
    <n v="100"/>
    <n v="0"/>
    <m/>
    <x v="2"/>
  </r>
  <r>
    <x v="0"/>
    <x v="0"/>
    <x v="2"/>
    <x v="9"/>
    <x v="47"/>
    <x v="0"/>
    <x v="15"/>
    <n v="1"/>
    <n v="1"/>
    <n v="0"/>
    <n v="0"/>
    <n v="12000"/>
    <n v="241"/>
    <n v="0"/>
    <m/>
    <x v="1"/>
  </r>
  <r>
    <x v="0"/>
    <x v="0"/>
    <x v="2"/>
    <x v="9"/>
    <x v="47"/>
    <x v="0"/>
    <x v="16"/>
    <n v="10"/>
    <n v="10"/>
    <n v="0"/>
    <n v="0"/>
    <n v="38380"/>
    <n v="554"/>
    <n v="0"/>
    <m/>
    <x v="1"/>
  </r>
  <r>
    <x v="0"/>
    <x v="0"/>
    <x v="2"/>
    <x v="9"/>
    <x v="47"/>
    <x v="0"/>
    <x v="17"/>
    <n v="9"/>
    <n v="9"/>
    <n v="0"/>
    <n v="0"/>
    <n v="17227"/>
    <n v="489"/>
    <n v="0"/>
    <m/>
    <x v="1"/>
  </r>
  <r>
    <x v="0"/>
    <x v="0"/>
    <x v="2"/>
    <x v="9"/>
    <x v="47"/>
    <x v="0"/>
    <x v="79"/>
    <n v="1"/>
    <n v="1"/>
    <n v="0"/>
    <n v="0"/>
    <n v="2011"/>
    <n v="94"/>
    <n v="0"/>
    <m/>
    <x v="1"/>
  </r>
  <r>
    <x v="0"/>
    <x v="0"/>
    <x v="2"/>
    <x v="9"/>
    <x v="47"/>
    <x v="0"/>
    <x v="18"/>
    <n v="2"/>
    <n v="2"/>
    <n v="0"/>
    <n v="0"/>
    <n v="460"/>
    <n v="40"/>
    <n v="0"/>
    <m/>
    <x v="4"/>
  </r>
  <r>
    <x v="0"/>
    <x v="0"/>
    <x v="2"/>
    <x v="9"/>
    <x v="47"/>
    <x v="0"/>
    <x v="39"/>
    <n v="7"/>
    <n v="7"/>
    <n v="0"/>
    <n v="0"/>
    <n v="10146"/>
    <n v="437"/>
    <n v="0"/>
    <m/>
    <x v="2"/>
  </r>
  <r>
    <x v="0"/>
    <x v="0"/>
    <x v="2"/>
    <x v="9"/>
    <x v="47"/>
    <x v="0"/>
    <x v="20"/>
    <n v="1"/>
    <n v="1"/>
    <n v="0"/>
    <n v="0"/>
    <n v="3750"/>
    <n v="68"/>
    <n v="0"/>
    <m/>
    <x v="5"/>
  </r>
  <r>
    <x v="0"/>
    <x v="0"/>
    <x v="2"/>
    <x v="9"/>
    <x v="47"/>
    <x v="0"/>
    <x v="73"/>
    <n v="1"/>
    <n v="1"/>
    <n v="0"/>
    <n v="0"/>
    <n v="1229"/>
    <n v="114"/>
    <n v="0"/>
    <m/>
    <x v="5"/>
  </r>
  <r>
    <x v="0"/>
    <x v="0"/>
    <x v="2"/>
    <x v="9"/>
    <x v="47"/>
    <x v="1"/>
    <x v="54"/>
    <n v="3"/>
    <n v="3"/>
    <n v="0"/>
    <n v="0"/>
    <n v="20160"/>
    <n v="500"/>
    <n v="0"/>
    <m/>
    <x v="3"/>
  </r>
  <r>
    <x v="0"/>
    <x v="0"/>
    <x v="2"/>
    <x v="9"/>
    <x v="47"/>
    <x v="1"/>
    <x v="23"/>
    <n v="9"/>
    <n v="9"/>
    <n v="0"/>
    <n v="0"/>
    <n v="17611"/>
    <n v="512"/>
    <n v="0"/>
    <m/>
    <x v="3"/>
  </r>
  <r>
    <x v="0"/>
    <x v="0"/>
    <x v="2"/>
    <x v="9"/>
    <x v="47"/>
    <x v="2"/>
    <x v="24"/>
    <n v="27"/>
    <n v="27"/>
    <n v="0"/>
    <n v="0"/>
    <n v="31257"/>
    <n v="724"/>
    <n v="0"/>
    <m/>
    <x v="6"/>
  </r>
  <r>
    <x v="0"/>
    <x v="0"/>
    <x v="2"/>
    <x v="9"/>
    <x v="47"/>
    <x v="2"/>
    <x v="25"/>
    <n v="12"/>
    <n v="12"/>
    <n v="0"/>
    <n v="0"/>
    <n v="1810"/>
    <n v="324"/>
    <n v="0"/>
    <m/>
    <x v="6"/>
  </r>
  <r>
    <x v="0"/>
    <x v="0"/>
    <x v="2"/>
    <x v="9"/>
    <x v="48"/>
    <x v="0"/>
    <x v="0"/>
    <n v="5"/>
    <n v="5"/>
    <n v="0"/>
    <n v="0"/>
    <n v="427"/>
    <n v="86"/>
    <n v="0"/>
    <m/>
    <x v="0"/>
  </r>
  <r>
    <x v="0"/>
    <x v="0"/>
    <x v="2"/>
    <x v="9"/>
    <x v="48"/>
    <x v="0"/>
    <x v="1"/>
    <n v="3"/>
    <n v="3"/>
    <n v="0"/>
    <n v="0"/>
    <n v="844"/>
    <n v="114"/>
    <n v="0"/>
    <m/>
    <x v="0"/>
  </r>
  <r>
    <x v="0"/>
    <x v="0"/>
    <x v="2"/>
    <x v="9"/>
    <x v="48"/>
    <x v="0"/>
    <x v="36"/>
    <n v="14"/>
    <n v="14"/>
    <n v="0"/>
    <n v="0"/>
    <n v="46017"/>
    <n v="1036"/>
    <n v="0"/>
    <m/>
    <x v="1"/>
  </r>
  <r>
    <x v="0"/>
    <x v="0"/>
    <x v="2"/>
    <x v="9"/>
    <x v="48"/>
    <x v="0"/>
    <x v="10"/>
    <n v="3"/>
    <n v="3"/>
    <n v="0"/>
    <n v="0"/>
    <n v="120"/>
    <n v="40"/>
    <n v="0"/>
    <m/>
    <x v="3"/>
  </r>
  <r>
    <x v="0"/>
    <x v="0"/>
    <x v="2"/>
    <x v="9"/>
    <x v="48"/>
    <x v="0"/>
    <x v="16"/>
    <n v="8"/>
    <n v="8"/>
    <n v="0"/>
    <n v="0"/>
    <n v="79286"/>
    <n v="562"/>
    <n v="0"/>
    <m/>
    <x v="1"/>
  </r>
  <r>
    <x v="0"/>
    <x v="0"/>
    <x v="2"/>
    <x v="9"/>
    <x v="48"/>
    <x v="0"/>
    <x v="20"/>
    <n v="4"/>
    <n v="4"/>
    <n v="0"/>
    <n v="0"/>
    <n v="7026"/>
    <n v="182"/>
    <n v="0"/>
    <m/>
    <x v="5"/>
  </r>
  <r>
    <x v="0"/>
    <x v="0"/>
    <x v="2"/>
    <x v="9"/>
    <x v="48"/>
    <x v="1"/>
    <x v="54"/>
    <n v="2"/>
    <n v="2"/>
    <n v="0"/>
    <n v="0"/>
    <n v="13680"/>
    <n v="447"/>
    <n v="0"/>
    <m/>
    <x v="3"/>
  </r>
  <r>
    <x v="0"/>
    <x v="0"/>
    <x v="2"/>
    <x v="9"/>
    <x v="48"/>
    <x v="1"/>
    <x v="23"/>
    <n v="10"/>
    <n v="10"/>
    <n v="1"/>
    <n v="0"/>
    <n v="7371"/>
    <n v="494"/>
    <n v="11"/>
    <m/>
    <x v="3"/>
  </r>
  <r>
    <x v="0"/>
    <x v="0"/>
    <x v="2"/>
    <x v="9"/>
    <x v="48"/>
    <x v="2"/>
    <x v="24"/>
    <n v="31"/>
    <n v="31"/>
    <n v="2"/>
    <n v="0"/>
    <n v="25205"/>
    <n v="793"/>
    <n v="11"/>
    <m/>
    <x v="6"/>
  </r>
  <r>
    <x v="0"/>
    <x v="0"/>
    <x v="2"/>
    <x v="9"/>
    <x v="48"/>
    <x v="2"/>
    <x v="25"/>
    <n v="12"/>
    <n v="12"/>
    <n v="0"/>
    <n v="0"/>
    <n v="1243"/>
    <n v="309"/>
    <n v="0"/>
    <m/>
    <x v="6"/>
  </r>
  <r>
    <x v="0"/>
    <x v="0"/>
    <x v="2"/>
    <x v="9"/>
    <x v="49"/>
    <x v="0"/>
    <x v="0"/>
    <n v="2"/>
    <n v="2"/>
    <n v="0"/>
    <n v="0"/>
    <n v="22"/>
    <n v="22"/>
    <n v="0"/>
    <m/>
    <x v="0"/>
  </r>
  <r>
    <x v="0"/>
    <x v="0"/>
    <x v="2"/>
    <x v="9"/>
    <x v="49"/>
    <x v="0"/>
    <x v="27"/>
    <n v="5"/>
    <n v="5"/>
    <n v="0"/>
    <n v="0"/>
    <n v="9256"/>
    <n v="373"/>
    <n v="0"/>
    <m/>
    <x v="2"/>
  </r>
  <r>
    <x v="0"/>
    <x v="0"/>
    <x v="2"/>
    <x v="9"/>
    <x v="49"/>
    <x v="0"/>
    <x v="1"/>
    <n v="5"/>
    <n v="5"/>
    <n v="0"/>
    <n v="0"/>
    <n v="535"/>
    <n v="127"/>
    <n v="0"/>
    <m/>
    <x v="0"/>
  </r>
  <r>
    <x v="0"/>
    <x v="0"/>
    <x v="2"/>
    <x v="9"/>
    <x v="49"/>
    <x v="0"/>
    <x v="5"/>
    <n v="6"/>
    <n v="6"/>
    <n v="0"/>
    <n v="0"/>
    <n v="2961"/>
    <n v="268"/>
    <n v="0"/>
    <m/>
    <x v="2"/>
  </r>
  <r>
    <x v="0"/>
    <x v="0"/>
    <x v="2"/>
    <x v="9"/>
    <x v="49"/>
    <x v="0"/>
    <x v="8"/>
    <n v="6"/>
    <n v="6"/>
    <n v="0"/>
    <n v="0"/>
    <n v="2811"/>
    <n v="234"/>
    <n v="0"/>
    <m/>
    <x v="1"/>
  </r>
  <r>
    <x v="0"/>
    <x v="0"/>
    <x v="2"/>
    <x v="9"/>
    <x v="49"/>
    <x v="0"/>
    <x v="41"/>
    <n v="2"/>
    <n v="2"/>
    <n v="0"/>
    <n v="0"/>
    <n v="6100"/>
    <n v="141"/>
    <n v="0"/>
    <m/>
    <x v="1"/>
  </r>
  <r>
    <x v="0"/>
    <x v="0"/>
    <x v="2"/>
    <x v="9"/>
    <x v="49"/>
    <x v="0"/>
    <x v="36"/>
    <n v="5"/>
    <n v="5"/>
    <n v="0"/>
    <n v="0"/>
    <n v="7127"/>
    <n v="198"/>
    <n v="0"/>
    <m/>
    <x v="1"/>
  </r>
  <r>
    <x v="0"/>
    <x v="0"/>
    <x v="2"/>
    <x v="9"/>
    <x v="49"/>
    <x v="0"/>
    <x v="46"/>
    <n v="6"/>
    <n v="6"/>
    <n v="0"/>
    <n v="0"/>
    <n v="21480"/>
    <n v="455"/>
    <n v="0"/>
    <m/>
    <x v="4"/>
  </r>
  <r>
    <x v="0"/>
    <x v="0"/>
    <x v="2"/>
    <x v="9"/>
    <x v="49"/>
    <x v="0"/>
    <x v="15"/>
    <n v="3"/>
    <n v="3"/>
    <n v="0"/>
    <n v="0"/>
    <n v="543"/>
    <n v="80"/>
    <n v="0"/>
    <m/>
    <x v="1"/>
  </r>
  <r>
    <x v="0"/>
    <x v="0"/>
    <x v="2"/>
    <x v="9"/>
    <x v="49"/>
    <x v="0"/>
    <x v="16"/>
    <n v="4"/>
    <n v="4"/>
    <n v="0"/>
    <n v="0"/>
    <n v="13163"/>
    <n v="230"/>
    <n v="0"/>
    <m/>
    <x v="1"/>
  </r>
  <r>
    <x v="0"/>
    <x v="0"/>
    <x v="2"/>
    <x v="9"/>
    <x v="49"/>
    <x v="0"/>
    <x v="17"/>
    <n v="2"/>
    <n v="2"/>
    <n v="0"/>
    <n v="0"/>
    <n v="906"/>
    <n v="53"/>
    <n v="0"/>
    <m/>
    <x v="1"/>
  </r>
  <r>
    <x v="0"/>
    <x v="0"/>
    <x v="2"/>
    <x v="9"/>
    <x v="49"/>
    <x v="0"/>
    <x v="18"/>
    <n v="1"/>
    <n v="1"/>
    <n v="0"/>
    <n v="0"/>
    <n v="1890"/>
    <n v="100"/>
    <n v="0"/>
    <m/>
    <x v="4"/>
  </r>
  <r>
    <x v="0"/>
    <x v="0"/>
    <x v="2"/>
    <x v="9"/>
    <x v="49"/>
    <x v="0"/>
    <x v="49"/>
    <n v="3"/>
    <n v="3"/>
    <n v="0"/>
    <n v="0"/>
    <n v="858"/>
    <n v="73"/>
    <n v="0"/>
    <m/>
    <x v="2"/>
  </r>
  <r>
    <x v="0"/>
    <x v="0"/>
    <x v="2"/>
    <x v="9"/>
    <x v="49"/>
    <x v="0"/>
    <x v="38"/>
    <n v="1"/>
    <n v="1"/>
    <n v="0"/>
    <n v="0"/>
    <n v="1000"/>
    <n v="47"/>
    <n v="0"/>
    <m/>
    <x v="0"/>
  </r>
  <r>
    <x v="0"/>
    <x v="0"/>
    <x v="2"/>
    <x v="9"/>
    <x v="49"/>
    <x v="0"/>
    <x v="21"/>
    <n v="1"/>
    <n v="1"/>
    <n v="0"/>
    <n v="0"/>
    <n v="6924"/>
    <n v="68"/>
    <n v="0"/>
    <m/>
    <x v="5"/>
  </r>
  <r>
    <x v="0"/>
    <x v="0"/>
    <x v="2"/>
    <x v="9"/>
    <x v="49"/>
    <x v="1"/>
    <x v="54"/>
    <n v="3"/>
    <n v="3"/>
    <n v="0"/>
    <n v="0"/>
    <n v="18960"/>
    <n v="389"/>
    <n v="0"/>
    <m/>
    <x v="3"/>
  </r>
  <r>
    <x v="0"/>
    <x v="0"/>
    <x v="2"/>
    <x v="9"/>
    <x v="49"/>
    <x v="1"/>
    <x v="23"/>
    <n v="9"/>
    <n v="9"/>
    <n v="0"/>
    <n v="0"/>
    <n v="14535"/>
    <n v="771"/>
    <n v="0"/>
    <m/>
    <x v="3"/>
  </r>
  <r>
    <x v="0"/>
    <x v="0"/>
    <x v="2"/>
    <x v="9"/>
    <x v="49"/>
    <x v="2"/>
    <x v="24"/>
    <n v="30"/>
    <n v="30"/>
    <n v="0"/>
    <n v="0"/>
    <n v="3929"/>
    <n v="635"/>
    <n v="0"/>
    <m/>
    <x v="6"/>
  </r>
  <r>
    <x v="0"/>
    <x v="0"/>
    <x v="2"/>
    <x v="9"/>
    <x v="49"/>
    <x v="2"/>
    <x v="25"/>
    <n v="13"/>
    <n v="13"/>
    <n v="1"/>
    <n v="0"/>
    <n v="5429"/>
    <n v="413"/>
    <n v="1"/>
    <m/>
    <x v="6"/>
  </r>
  <r>
    <x v="0"/>
    <x v="0"/>
    <x v="2"/>
    <x v="9"/>
    <x v="50"/>
    <x v="0"/>
    <x v="0"/>
    <n v="1"/>
    <n v="1"/>
    <n v="0"/>
    <n v="0"/>
    <n v="48"/>
    <n v="20"/>
    <n v="0"/>
    <m/>
    <x v="0"/>
  </r>
  <r>
    <x v="0"/>
    <x v="0"/>
    <x v="2"/>
    <x v="9"/>
    <x v="50"/>
    <x v="0"/>
    <x v="27"/>
    <n v="5"/>
    <n v="5"/>
    <n v="0"/>
    <n v="0"/>
    <n v="3431"/>
    <n v="194"/>
    <n v="0"/>
    <m/>
    <x v="2"/>
  </r>
  <r>
    <x v="0"/>
    <x v="0"/>
    <x v="2"/>
    <x v="9"/>
    <x v="50"/>
    <x v="0"/>
    <x v="1"/>
    <n v="5"/>
    <n v="5"/>
    <n v="0"/>
    <n v="0"/>
    <n v="713"/>
    <n v="127"/>
    <n v="0"/>
    <m/>
    <x v="0"/>
  </r>
  <r>
    <x v="0"/>
    <x v="0"/>
    <x v="2"/>
    <x v="9"/>
    <x v="50"/>
    <x v="0"/>
    <x v="2"/>
    <n v="1"/>
    <n v="1"/>
    <n v="0"/>
    <n v="0"/>
    <n v="2000"/>
    <n v="94"/>
    <n v="0"/>
    <m/>
    <x v="1"/>
  </r>
  <r>
    <x v="0"/>
    <x v="0"/>
    <x v="2"/>
    <x v="9"/>
    <x v="50"/>
    <x v="0"/>
    <x v="5"/>
    <n v="2"/>
    <n v="2"/>
    <n v="1"/>
    <n v="0"/>
    <n v="882"/>
    <n v="67"/>
    <n v="20"/>
    <m/>
    <x v="2"/>
  </r>
  <r>
    <x v="0"/>
    <x v="0"/>
    <x v="2"/>
    <x v="9"/>
    <x v="50"/>
    <x v="0"/>
    <x v="41"/>
    <n v="1"/>
    <n v="1"/>
    <n v="0"/>
    <n v="0"/>
    <n v="2413"/>
    <n v="53"/>
    <n v="0"/>
    <m/>
    <x v="1"/>
  </r>
  <r>
    <x v="0"/>
    <x v="0"/>
    <x v="2"/>
    <x v="9"/>
    <x v="50"/>
    <x v="0"/>
    <x v="36"/>
    <n v="1"/>
    <n v="1"/>
    <n v="0"/>
    <n v="0"/>
    <n v="3660"/>
    <n v="68"/>
    <n v="0"/>
    <m/>
    <x v="1"/>
  </r>
  <r>
    <x v="0"/>
    <x v="0"/>
    <x v="2"/>
    <x v="9"/>
    <x v="50"/>
    <x v="0"/>
    <x v="10"/>
    <n v="5"/>
    <n v="5"/>
    <n v="0"/>
    <n v="0"/>
    <n v="444"/>
    <n v="96"/>
    <n v="0"/>
    <m/>
    <x v="3"/>
  </r>
  <r>
    <x v="0"/>
    <x v="0"/>
    <x v="2"/>
    <x v="9"/>
    <x v="50"/>
    <x v="0"/>
    <x v="64"/>
    <n v="2"/>
    <n v="2"/>
    <n v="2"/>
    <n v="0"/>
    <n v="32"/>
    <n v="32"/>
    <n v="9"/>
    <m/>
    <x v="4"/>
  </r>
  <r>
    <x v="0"/>
    <x v="0"/>
    <x v="2"/>
    <x v="9"/>
    <x v="50"/>
    <x v="0"/>
    <x v="12"/>
    <n v="1"/>
    <n v="1"/>
    <n v="0"/>
    <n v="0"/>
    <n v="75"/>
    <n v="20"/>
    <n v="0"/>
    <m/>
    <x v="4"/>
  </r>
  <r>
    <x v="0"/>
    <x v="0"/>
    <x v="2"/>
    <x v="9"/>
    <x v="50"/>
    <x v="0"/>
    <x v="13"/>
    <n v="1"/>
    <n v="1"/>
    <n v="0"/>
    <n v="0"/>
    <n v="345"/>
    <n v="47"/>
    <n v="0"/>
    <m/>
    <x v="4"/>
  </r>
  <r>
    <x v="0"/>
    <x v="0"/>
    <x v="2"/>
    <x v="9"/>
    <x v="50"/>
    <x v="0"/>
    <x v="47"/>
    <n v="11"/>
    <n v="11"/>
    <n v="0"/>
    <n v="0"/>
    <n v="25168"/>
    <n v="795"/>
    <n v="0"/>
    <m/>
    <x v="2"/>
  </r>
  <r>
    <x v="0"/>
    <x v="0"/>
    <x v="2"/>
    <x v="9"/>
    <x v="50"/>
    <x v="0"/>
    <x v="15"/>
    <n v="9"/>
    <n v="9"/>
    <n v="0"/>
    <n v="0"/>
    <n v="40671"/>
    <n v="781"/>
    <n v="0"/>
    <m/>
    <x v="1"/>
  </r>
  <r>
    <x v="0"/>
    <x v="0"/>
    <x v="2"/>
    <x v="9"/>
    <x v="50"/>
    <x v="0"/>
    <x v="16"/>
    <n v="4"/>
    <n v="4"/>
    <n v="0"/>
    <n v="0"/>
    <n v="30675"/>
    <n v="372"/>
    <n v="0"/>
    <m/>
    <x v="1"/>
  </r>
  <r>
    <x v="0"/>
    <x v="0"/>
    <x v="2"/>
    <x v="9"/>
    <x v="50"/>
    <x v="0"/>
    <x v="17"/>
    <n v="2"/>
    <n v="2"/>
    <n v="0"/>
    <n v="0"/>
    <n v="5797"/>
    <n v="115"/>
    <n v="0"/>
    <m/>
    <x v="1"/>
  </r>
  <r>
    <x v="0"/>
    <x v="0"/>
    <x v="2"/>
    <x v="9"/>
    <x v="50"/>
    <x v="0"/>
    <x v="18"/>
    <n v="1"/>
    <n v="1"/>
    <n v="0"/>
    <n v="0"/>
    <n v="800"/>
    <n v="94"/>
    <n v="0"/>
    <m/>
    <x v="4"/>
  </r>
  <r>
    <x v="0"/>
    <x v="0"/>
    <x v="2"/>
    <x v="9"/>
    <x v="50"/>
    <x v="0"/>
    <x v="20"/>
    <n v="2"/>
    <n v="2"/>
    <n v="0"/>
    <n v="0"/>
    <n v="17136"/>
    <n v="192"/>
    <n v="0"/>
    <m/>
    <x v="5"/>
  </r>
  <r>
    <x v="0"/>
    <x v="0"/>
    <x v="2"/>
    <x v="9"/>
    <x v="50"/>
    <x v="0"/>
    <x v="80"/>
    <n v="1"/>
    <n v="1"/>
    <n v="0"/>
    <n v="0"/>
    <n v="565"/>
    <n v="47"/>
    <n v="0"/>
    <m/>
    <x v="1"/>
  </r>
  <r>
    <x v="0"/>
    <x v="0"/>
    <x v="2"/>
    <x v="9"/>
    <x v="50"/>
    <x v="1"/>
    <x v="54"/>
    <n v="1"/>
    <n v="1"/>
    <n v="0"/>
    <n v="0"/>
    <n v="5760"/>
    <n v="247"/>
    <n v="0"/>
    <m/>
    <x v="3"/>
  </r>
  <r>
    <x v="0"/>
    <x v="0"/>
    <x v="2"/>
    <x v="9"/>
    <x v="50"/>
    <x v="1"/>
    <x v="23"/>
    <n v="9"/>
    <n v="9"/>
    <n v="0"/>
    <n v="0"/>
    <n v="6163"/>
    <n v="434"/>
    <n v="0"/>
    <m/>
    <x v="3"/>
  </r>
  <r>
    <x v="0"/>
    <x v="0"/>
    <x v="2"/>
    <x v="9"/>
    <x v="50"/>
    <x v="2"/>
    <x v="24"/>
    <n v="28"/>
    <n v="28"/>
    <n v="0"/>
    <n v="0"/>
    <n v="45864"/>
    <n v="1077"/>
    <n v="0"/>
    <m/>
    <x v="6"/>
  </r>
  <r>
    <x v="0"/>
    <x v="0"/>
    <x v="2"/>
    <x v="9"/>
    <x v="50"/>
    <x v="2"/>
    <x v="25"/>
    <n v="13"/>
    <n v="13"/>
    <n v="0"/>
    <n v="0"/>
    <n v="2897"/>
    <n v="293"/>
    <n v="0"/>
    <m/>
    <x v="6"/>
  </r>
  <r>
    <x v="0"/>
    <x v="0"/>
    <x v="2"/>
    <x v="10"/>
    <x v="51"/>
    <x v="0"/>
    <x v="5"/>
    <n v="5"/>
    <n v="5"/>
    <n v="0"/>
    <n v="0"/>
    <n v="765"/>
    <n v="127"/>
    <n v="0"/>
    <m/>
    <x v="2"/>
  </r>
  <r>
    <x v="0"/>
    <x v="0"/>
    <x v="2"/>
    <x v="10"/>
    <x v="51"/>
    <x v="0"/>
    <x v="34"/>
    <n v="2"/>
    <n v="2"/>
    <n v="0"/>
    <n v="0"/>
    <n v="90"/>
    <n v="40"/>
    <n v="0"/>
    <m/>
    <x v="4"/>
  </r>
  <r>
    <x v="0"/>
    <x v="0"/>
    <x v="2"/>
    <x v="10"/>
    <x v="51"/>
    <x v="0"/>
    <x v="35"/>
    <n v="1"/>
    <n v="1"/>
    <n v="0"/>
    <n v="0"/>
    <n v="4624"/>
    <n v="68"/>
    <n v="0"/>
    <m/>
    <x v="1"/>
  </r>
  <r>
    <x v="0"/>
    <x v="0"/>
    <x v="2"/>
    <x v="10"/>
    <x v="51"/>
    <x v="0"/>
    <x v="9"/>
    <n v="5"/>
    <n v="5"/>
    <n v="0"/>
    <n v="0"/>
    <n v="31084"/>
    <n v="453"/>
    <n v="0"/>
    <m/>
    <x v="1"/>
  </r>
  <r>
    <x v="0"/>
    <x v="0"/>
    <x v="2"/>
    <x v="10"/>
    <x v="51"/>
    <x v="0"/>
    <x v="10"/>
    <n v="1"/>
    <n v="1"/>
    <n v="0"/>
    <n v="0"/>
    <n v="13"/>
    <n v="47"/>
    <n v="0"/>
    <m/>
    <x v="3"/>
  </r>
  <r>
    <x v="0"/>
    <x v="0"/>
    <x v="2"/>
    <x v="10"/>
    <x v="51"/>
    <x v="0"/>
    <x v="46"/>
    <n v="2"/>
    <n v="2"/>
    <n v="0"/>
    <n v="0"/>
    <n v="11196"/>
    <n v="183"/>
    <n v="0"/>
    <m/>
    <x v="4"/>
  </r>
  <r>
    <x v="0"/>
    <x v="0"/>
    <x v="2"/>
    <x v="10"/>
    <x v="51"/>
    <x v="0"/>
    <x v="12"/>
    <n v="10"/>
    <n v="10"/>
    <n v="0"/>
    <n v="0"/>
    <n v="8759"/>
    <n v="578"/>
    <n v="0"/>
    <m/>
    <x v="4"/>
  </r>
  <r>
    <x v="0"/>
    <x v="0"/>
    <x v="2"/>
    <x v="10"/>
    <x v="51"/>
    <x v="0"/>
    <x v="15"/>
    <n v="1"/>
    <n v="1"/>
    <n v="0"/>
    <n v="0"/>
    <n v="1546"/>
    <n v="61"/>
    <n v="0"/>
    <m/>
    <x v="1"/>
  </r>
  <r>
    <x v="0"/>
    <x v="0"/>
    <x v="2"/>
    <x v="10"/>
    <x v="51"/>
    <x v="0"/>
    <x v="16"/>
    <n v="4"/>
    <n v="4"/>
    <n v="0"/>
    <n v="0"/>
    <n v="23380"/>
    <n v="236"/>
    <n v="0"/>
    <m/>
    <x v="1"/>
  </r>
  <r>
    <x v="0"/>
    <x v="0"/>
    <x v="2"/>
    <x v="10"/>
    <x v="51"/>
    <x v="0"/>
    <x v="17"/>
    <n v="2"/>
    <n v="2"/>
    <n v="0"/>
    <n v="0"/>
    <n v="11640"/>
    <n v="256"/>
    <n v="0"/>
    <m/>
    <x v="1"/>
  </r>
  <r>
    <x v="0"/>
    <x v="0"/>
    <x v="2"/>
    <x v="10"/>
    <x v="51"/>
    <x v="0"/>
    <x v="39"/>
    <n v="4"/>
    <n v="4"/>
    <n v="0"/>
    <n v="0"/>
    <n v="3506"/>
    <n v="255"/>
    <n v="0"/>
    <m/>
    <x v="2"/>
  </r>
  <r>
    <x v="0"/>
    <x v="0"/>
    <x v="2"/>
    <x v="10"/>
    <x v="51"/>
    <x v="1"/>
    <x v="54"/>
    <n v="1"/>
    <n v="1"/>
    <n v="0"/>
    <n v="0"/>
    <n v="5640"/>
    <n v="159"/>
    <n v="0"/>
    <m/>
    <x v="3"/>
  </r>
  <r>
    <x v="0"/>
    <x v="0"/>
    <x v="2"/>
    <x v="10"/>
    <x v="51"/>
    <x v="1"/>
    <x v="23"/>
    <n v="11"/>
    <n v="11"/>
    <n v="1"/>
    <n v="0"/>
    <n v="18015"/>
    <n v="704"/>
    <n v="10"/>
    <m/>
    <x v="3"/>
  </r>
  <r>
    <x v="0"/>
    <x v="0"/>
    <x v="2"/>
    <x v="10"/>
    <x v="51"/>
    <x v="2"/>
    <x v="24"/>
    <n v="25"/>
    <n v="25"/>
    <n v="1"/>
    <n v="0"/>
    <n v="6652"/>
    <n v="625"/>
    <n v="5"/>
    <m/>
    <x v="6"/>
  </r>
  <r>
    <x v="0"/>
    <x v="0"/>
    <x v="2"/>
    <x v="10"/>
    <x v="51"/>
    <x v="2"/>
    <x v="25"/>
    <n v="12"/>
    <n v="12"/>
    <n v="0"/>
    <n v="0"/>
    <n v="3147"/>
    <n v="492"/>
    <n v="0"/>
    <m/>
    <x v="6"/>
  </r>
  <r>
    <x v="0"/>
    <x v="0"/>
    <x v="2"/>
    <x v="10"/>
    <x v="52"/>
    <x v="0"/>
    <x v="0"/>
    <n v="1"/>
    <n v="1"/>
    <n v="0"/>
    <n v="0"/>
    <n v="80"/>
    <n v="20"/>
    <n v="0"/>
    <m/>
    <x v="0"/>
  </r>
  <r>
    <x v="0"/>
    <x v="0"/>
    <x v="2"/>
    <x v="10"/>
    <x v="52"/>
    <x v="0"/>
    <x v="27"/>
    <n v="3"/>
    <n v="3"/>
    <n v="0"/>
    <n v="0"/>
    <n v="1299"/>
    <n v="134"/>
    <n v="0"/>
    <m/>
    <x v="2"/>
  </r>
  <r>
    <x v="0"/>
    <x v="0"/>
    <x v="2"/>
    <x v="10"/>
    <x v="52"/>
    <x v="0"/>
    <x v="1"/>
    <n v="6"/>
    <n v="6"/>
    <n v="0"/>
    <n v="0"/>
    <n v="1597"/>
    <n v="174"/>
    <n v="0"/>
    <m/>
    <x v="0"/>
  </r>
  <r>
    <x v="0"/>
    <x v="0"/>
    <x v="2"/>
    <x v="10"/>
    <x v="52"/>
    <x v="0"/>
    <x v="2"/>
    <n v="5"/>
    <n v="5"/>
    <n v="0"/>
    <n v="0"/>
    <n v="11771"/>
    <n v="274"/>
    <n v="0"/>
    <m/>
    <x v="1"/>
  </r>
  <r>
    <x v="0"/>
    <x v="0"/>
    <x v="2"/>
    <x v="10"/>
    <x v="52"/>
    <x v="0"/>
    <x v="5"/>
    <n v="6"/>
    <n v="6"/>
    <n v="0"/>
    <n v="0"/>
    <n v="42370"/>
    <n v="265"/>
    <n v="0"/>
    <m/>
    <x v="2"/>
  </r>
  <r>
    <x v="0"/>
    <x v="0"/>
    <x v="2"/>
    <x v="10"/>
    <x v="52"/>
    <x v="0"/>
    <x v="34"/>
    <n v="5"/>
    <n v="5"/>
    <n v="0"/>
    <n v="0"/>
    <n v="32049"/>
    <n v="375"/>
    <n v="0"/>
    <m/>
    <x v="4"/>
  </r>
  <r>
    <x v="0"/>
    <x v="0"/>
    <x v="2"/>
    <x v="10"/>
    <x v="52"/>
    <x v="0"/>
    <x v="8"/>
    <n v="15"/>
    <n v="15"/>
    <n v="0"/>
    <n v="0"/>
    <n v="19116"/>
    <n v="574"/>
    <n v="0"/>
    <m/>
    <x v="1"/>
  </r>
  <r>
    <x v="0"/>
    <x v="0"/>
    <x v="2"/>
    <x v="10"/>
    <x v="52"/>
    <x v="0"/>
    <x v="41"/>
    <n v="3"/>
    <n v="3"/>
    <n v="0"/>
    <n v="0"/>
    <n v="7714"/>
    <n v="325"/>
    <n v="0"/>
    <m/>
    <x v="1"/>
  </r>
  <r>
    <x v="0"/>
    <x v="0"/>
    <x v="2"/>
    <x v="10"/>
    <x v="52"/>
    <x v="0"/>
    <x v="35"/>
    <n v="6"/>
    <n v="6"/>
    <n v="0"/>
    <n v="0"/>
    <n v="4956"/>
    <n v="254"/>
    <n v="0"/>
    <m/>
    <x v="1"/>
  </r>
  <r>
    <x v="0"/>
    <x v="0"/>
    <x v="2"/>
    <x v="10"/>
    <x v="52"/>
    <x v="0"/>
    <x v="36"/>
    <n v="4"/>
    <n v="4"/>
    <n v="0"/>
    <n v="0"/>
    <n v="3648"/>
    <n v="167"/>
    <n v="0"/>
    <m/>
    <x v="1"/>
  </r>
  <r>
    <x v="0"/>
    <x v="0"/>
    <x v="2"/>
    <x v="10"/>
    <x v="52"/>
    <x v="0"/>
    <x v="10"/>
    <n v="3"/>
    <n v="3"/>
    <n v="0"/>
    <n v="0"/>
    <n v="90"/>
    <n v="60"/>
    <n v="0"/>
    <m/>
    <x v="3"/>
  </r>
  <r>
    <x v="0"/>
    <x v="0"/>
    <x v="2"/>
    <x v="10"/>
    <x v="52"/>
    <x v="0"/>
    <x v="64"/>
    <n v="1"/>
    <n v="1"/>
    <n v="1"/>
    <n v="0"/>
    <n v="196"/>
    <n v="20"/>
    <n v="20"/>
    <m/>
    <x v="4"/>
  </r>
  <r>
    <x v="0"/>
    <x v="0"/>
    <x v="2"/>
    <x v="10"/>
    <x v="52"/>
    <x v="0"/>
    <x v="47"/>
    <n v="3"/>
    <n v="3"/>
    <n v="0"/>
    <n v="0"/>
    <n v="13300"/>
    <n v="174"/>
    <n v="0"/>
    <m/>
    <x v="2"/>
  </r>
  <r>
    <x v="0"/>
    <x v="0"/>
    <x v="2"/>
    <x v="10"/>
    <x v="52"/>
    <x v="0"/>
    <x v="16"/>
    <n v="8"/>
    <n v="8"/>
    <n v="0"/>
    <n v="0"/>
    <n v="110737"/>
    <n v="786"/>
    <n v="0"/>
    <m/>
    <x v="1"/>
  </r>
  <r>
    <x v="0"/>
    <x v="0"/>
    <x v="2"/>
    <x v="10"/>
    <x v="52"/>
    <x v="0"/>
    <x v="17"/>
    <n v="3"/>
    <n v="3"/>
    <n v="0"/>
    <n v="0"/>
    <n v="2036"/>
    <n v="120"/>
    <n v="0"/>
    <m/>
    <x v="1"/>
  </r>
  <r>
    <x v="0"/>
    <x v="0"/>
    <x v="2"/>
    <x v="10"/>
    <x v="52"/>
    <x v="0"/>
    <x v="18"/>
    <n v="3"/>
    <n v="3"/>
    <n v="0"/>
    <n v="0"/>
    <n v="868"/>
    <n v="87"/>
    <n v="0"/>
    <m/>
    <x v="4"/>
  </r>
  <r>
    <x v="0"/>
    <x v="0"/>
    <x v="2"/>
    <x v="10"/>
    <x v="52"/>
    <x v="1"/>
    <x v="23"/>
    <n v="12"/>
    <n v="12"/>
    <n v="0"/>
    <n v="0"/>
    <n v="11221"/>
    <n v="904"/>
    <n v="0"/>
    <m/>
    <x v="3"/>
  </r>
  <r>
    <x v="0"/>
    <x v="0"/>
    <x v="2"/>
    <x v="10"/>
    <x v="52"/>
    <x v="2"/>
    <x v="24"/>
    <n v="27"/>
    <n v="27"/>
    <n v="1"/>
    <n v="0"/>
    <n v="9287"/>
    <n v="792"/>
    <n v="12"/>
    <m/>
    <x v="6"/>
  </r>
  <r>
    <x v="0"/>
    <x v="0"/>
    <x v="2"/>
    <x v="10"/>
    <x v="52"/>
    <x v="2"/>
    <x v="25"/>
    <n v="12"/>
    <n v="12"/>
    <n v="0"/>
    <n v="0"/>
    <n v="2482"/>
    <n v="482"/>
    <n v="0"/>
    <m/>
    <x v="6"/>
  </r>
  <r>
    <x v="0"/>
    <x v="0"/>
    <x v="2"/>
    <x v="10"/>
    <x v="53"/>
    <x v="0"/>
    <x v="0"/>
    <n v="4"/>
    <n v="4"/>
    <n v="0"/>
    <n v="0"/>
    <n v="184"/>
    <n v="66"/>
    <n v="0"/>
    <m/>
    <x v="0"/>
  </r>
  <r>
    <x v="0"/>
    <x v="0"/>
    <x v="2"/>
    <x v="10"/>
    <x v="53"/>
    <x v="0"/>
    <x v="27"/>
    <n v="2"/>
    <n v="2"/>
    <n v="0"/>
    <n v="0"/>
    <n v="12400"/>
    <n v="124"/>
    <n v="0"/>
    <m/>
    <x v="2"/>
  </r>
  <r>
    <x v="0"/>
    <x v="0"/>
    <x v="2"/>
    <x v="10"/>
    <x v="53"/>
    <x v="0"/>
    <x v="1"/>
    <n v="4"/>
    <n v="4"/>
    <n v="0"/>
    <n v="0"/>
    <n v="695"/>
    <n v="102"/>
    <n v="0"/>
    <m/>
    <x v="0"/>
  </r>
  <r>
    <x v="0"/>
    <x v="0"/>
    <x v="2"/>
    <x v="10"/>
    <x v="53"/>
    <x v="0"/>
    <x v="5"/>
    <n v="5"/>
    <n v="5"/>
    <n v="0"/>
    <n v="0"/>
    <n v="1046"/>
    <n v="127"/>
    <n v="0"/>
    <m/>
    <x v="2"/>
  </r>
  <r>
    <x v="0"/>
    <x v="0"/>
    <x v="2"/>
    <x v="10"/>
    <x v="53"/>
    <x v="0"/>
    <x v="74"/>
    <n v="1"/>
    <n v="1"/>
    <n v="0"/>
    <n v="0"/>
    <n v="134"/>
    <n v="20"/>
    <n v="0"/>
    <m/>
    <x v="0"/>
  </r>
  <r>
    <x v="0"/>
    <x v="0"/>
    <x v="2"/>
    <x v="10"/>
    <x v="53"/>
    <x v="0"/>
    <x v="8"/>
    <n v="1"/>
    <n v="1"/>
    <n v="0"/>
    <n v="0"/>
    <n v="762"/>
    <n v="47"/>
    <n v="0"/>
    <m/>
    <x v="1"/>
  </r>
  <r>
    <x v="0"/>
    <x v="0"/>
    <x v="2"/>
    <x v="10"/>
    <x v="53"/>
    <x v="0"/>
    <x v="36"/>
    <n v="15"/>
    <n v="15"/>
    <n v="0"/>
    <n v="0"/>
    <n v="40694"/>
    <n v="806"/>
    <n v="0"/>
    <m/>
    <x v="1"/>
  </r>
  <r>
    <x v="0"/>
    <x v="0"/>
    <x v="2"/>
    <x v="10"/>
    <x v="53"/>
    <x v="0"/>
    <x v="64"/>
    <n v="1"/>
    <n v="1"/>
    <n v="0"/>
    <n v="0"/>
    <n v="531"/>
    <n v="47"/>
    <n v="0"/>
    <m/>
    <x v="4"/>
  </r>
  <r>
    <x v="0"/>
    <x v="0"/>
    <x v="2"/>
    <x v="10"/>
    <x v="53"/>
    <x v="0"/>
    <x v="42"/>
    <n v="1"/>
    <n v="1"/>
    <n v="0"/>
    <n v="0"/>
    <n v="200"/>
    <n v="20"/>
    <n v="0"/>
    <m/>
    <x v="0"/>
  </r>
  <r>
    <x v="0"/>
    <x v="0"/>
    <x v="2"/>
    <x v="10"/>
    <x v="53"/>
    <x v="0"/>
    <x v="12"/>
    <n v="4"/>
    <n v="4"/>
    <n v="0"/>
    <n v="0"/>
    <n v="2488"/>
    <n v="161"/>
    <n v="0"/>
    <m/>
    <x v="4"/>
  </r>
  <r>
    <x v="0"/>
    <x v="0"/>
    <x v="2"/>
    <x v="10"/>
    <x v="53"/>
    <x v="0"/>
    <x v="13"/>
    <n v="4"/>
    <n v="4"/>
    <n v="0"/>
    <n v="0"/>
    <n v="2487"/>
    <n v="120"/>
    <n v="0"/>
    <m/>
    <x v="4"/>
  </r>
  <r>
    <x v="0"/>
    <x v="0"/>
    <x v="2"/>
    <x v="10"/>
    <x v="53"/>
    <x v="0"/>
    <x v="47"/>
    <n v="12"/>
    <n v="12"/>
    <n v="0"/>
    <n v="0"/>
    <n v="37008"/>
    <n v="585"/>
    <n v="0"/>
    <m/>
    <x v="2"/>
  </r>
  <r>
    <x v="0"/>
    <x v="0"/>
    <x v="2"/>
    <x v="10"/>
    <x v="53"/>
    <x v="0"/>
    <x v="81"/>
    <n v="1"/>
    <n v="1"/>
    <n v="0"/>
    <n v="0"/>
    <n v="3000"/>
    <n v="53"/>
    <n v="0"/>
    <m/>
    <x v="1"/>
  </r>
  <r>
    <x v="0"/>
    <x v="0"/>
    <x v="2"/>
    <x v="10"/>
    <x v="53"/>
    <x v="0"/>
    <x v="31"/>
    <n v="5"/>
    <n v="5"/>
    <n v="0"/>
    <n v="0"/>
    <n v="6469"/>
    <n v="352"/>
    <n v="0"/>
    <m/>
    <x v="4"/>
  </r>
  <r>
    <x v="0"/>
    <x v="0"/>
    <x v="2"/>
    <x v="10"/>
    <x v="53"/>
    <x v="0"/>
    <x v="16"/>
    <n v="7"/>
    <n v="7"/>
    <n v="0"/>
    <n v="0"/>
    <n v="63003"/>
    <n v="520"/>
    <n v="0"/>
    <m/>
    <x v="1"/>
  </r>
  <r>
    <x v="0"/>
    <x v="0"/>
    <x v="2"/>
    <x v="10"/>
    <x v="53"/>
    <x v="0"/>
    <x v="20"/>
    <n v="3"/>
    <n v="3"/>
    <n v="0"/>
    <n v="0"/>
    <n v="14446"/>
    <n v="177"/>
    <n v="0"/>
    <m/>
    <x v="5"/>
  </r>
  <r>
    <x v="0"/>
    <x v="0"/>
    <x v="2"/>
    <x v="10"/>
    <x v="53"/>
    <x v="1"/>
    <x v="54"/>
    <n v="2"/>
    <n v="2"/>
    <n v="0"/>
    <n v="0"/>
    <n v="13440"/>
    <n v="406"/>
    <n v="0"/>
    <m/>
    <x v="3"/>
  </r>
  <r>
    <x v="0"/>
    <x v="0"/>
    <x v="2"/>
    <x v="10"/>
    <x v="53"/>
    <x v="1"/>
    <x v="23"/>
    <n v="10"/>
    <n v="10"/>
    <n v="1"/>
    <n v="0"/>
    <n v="21122"/>
    <n v="626"/>
    <n v="2"/>
    <m/>
    <x v="3"/>
  </r>
  <r>
    <x v="0"/>
    <x v="0"/>
    <x v="2"/>
    <x v="10"/>
    <x v="53"/>
    <x v="2"/>
    <x v="24"/>
    <n v="22"/>
    <n v="22"/>
    <n v="0"/>
    <n v="0"/>
    <n v="8762"/>
    <n v="699"/>
    <n v="0"/>
    <m/>
    <x v="6"/>
  </r>
  <r>
    <x v="0"/>
    <x v="0"/>
    <x v="2"/>
    <x v="10"/>
    <x v="53"/>
    <x v="2"/>
    <x v="25"/>
    <n v="12"/>
    <n v="12"/>
    <n v="1"/>
    <n v="0"/>
    <n v="3891"/>
    <n v="616"/>
    <n v="3"/>
    <m/>
    <x v="6"/>
  </r>
  <r>
    <x v="0"/>
    <x v="0"/>
    <x v="2"/>
    <x v="10"/>
    <x v="54"/>
    <x v="0"/>
    <x v="0"/>
    <n v="1"/>
    <n v="1"/>
    <n v="0"/>
    <n v="0"/>
    <n v="3"/>
    <n v="3"/>
    <n v="0"/>
    <m/>
    <x v="0"/>
  </r>
  <r>
    <x v="0"/>
    <x v="0"/>
    <x v="2"/>
    <x v="10"/>
    <x v="54"/>
    <x v="0"/>
    <x v="27"/>
    <n v="7"/>
    <n v="7"/>
    <n v="0"/>
    <n v="0"/>
    <n v="3289"/>
    <n v="221"/>
    <n v="0"/>
    <m/>
    <x v="2"/>
  </r>
  <r>
    <x v="0"/>
    <x v="0"/>
    <x v="2"/>
    <x v="10"/>
    <x v="54"/>
    <x v="0"/>
    <x v="1"/>
    <n v="3"/>
    <n v="3"/>
    <n v="0"/>
    <n v="0"/>
    <n v="351"/>
    <n v="60"/>
    <n v="0"/>
    <m/>
    <x v="0"/>
  </r>
  <r>
    <x v="0"/>
    <x v="0"/>
    <x v="2"/>
    <x v="10"/>
    <x v="54"/>
    <x v="0"/>
    <x v="2"/>
    <n v="5"/>
    <n v="5"/>
    <n v="0"/>
    <n v="0"/>
    <n v="13093"/>
    <n v="277"/>
    <n v="0"/>
    <m/>
    <x v="1"/>
  </r>
  <r>
    <x v="0"/>
    <x v="0"/>
    <x v="2"/>
    <x v="10"/>
    <x v="54"/>
    <x v="0"/>
    <x v="4"/>
    <n v="1"/>
    <n v="1"/>
    <n v="0"/>
    <n v="0"/>
    <n v="2160"/>
    <n v="53"/>
    <n v="0"/>
    <m/>
    <x v="0"/>
  </r>
  <r>
    <x v="0"/>
    <x v="0"/>
    <x v="2"/>
    <x v="10"/>
    <x v="54"/>
    <x v="0"/>
    <x v="5"/>
    <n v="12"/>
    <n v="12"/>
    <n v="0"/>
    <n v="0"/>
    <n v="3595"/>
    <n v="388"/>
    <n v="0"/>
    <m/>
    <x v="2"/>
  </r>
  <r>
    <x v="0"/>
    <x v="0"/>
    <x v="2"/>
    <x v="10"/>
    <x v="54"/>
    <x v="0"/>
    <x v="34"/>
    <n v="1"/>
    <n v="1"/>
    <n v="0"/>
    <n v="0"/>
    <n v="30"/>
    <n v="20"/>
    <n v="0"/>
    <m/>
    <x v="4"/>
  </r>
  <r>
    <x v="0"/>
    <x v="0"/>
    <x v="2"/>
    <x v="10"/>
    <x v="54"/>
    <x v="0"/>
    <x v="29"/>
    <n v="2"/>
    <n v="2"/>
    <n v="0"/>
    <n v="0"/>
    <n v="8072"/>
    <n v="306"/>
    <n v="0"/>
    <m/>
    <x v="4"/>
  </r>
  <r>
    <x v="0"/>
    <x v="0"/>
    <x v="2"/>
    <x v="10"/>
    <x v="54"/>
    <x v="0"/>
    <x v="8"/>
    <n v="1"/>
    <n v="1"/>
    <n v="0"/>
    <n v="0"/>
    <n v="700"/>
    <n v="47"/>
    <n v="0"/>
    <m/>
    <x v="1"/>
  </r>
  <r>
    <x v="0"/>
    <x v="0"/>
    <x v="2"/>
    <x v="10"/>
    <x v="54"/>
    <x v="0"/>
    <x v="36"/>
    <n v="2"/>
    <n v="2"/>
    <n v="0"/>
    <n v="0"/>
    <n v="40"/>
    <n v="24"/>
    <n v="0"/>
    <m/>
    <x v="1"/>
  </r>
  <r>
    <x v="0"/>
    <x v="0"/>
    <x v="2"/>
    <x v="10"/>
    <x v="54"/>
    <x v="0"/>
    <x v="10"/>
    <n v="2"/>
    <n v="2"/>
    <n v="0"/>
    <n v="0"/>
    <n v="125"/>
    <n v="40"/>
    <n v="0"/>
    <m/>
    <x v="3"/>
  </r>
  <r>
    <x v="0"/>
    <x v="0"/>
    <x v="2"/>
    <x v="10"/>
    <x v="54"/>
    <x v="0"/>
    <x v="12"/>
    <n v="2"/>
    <n v="2"/>
    <n v="0"/>
    <n v="0"/>
    <n v="2042"/>
    <n v="94"/>
    <n v="0"/>
    <m/>
    <x v="4"/>
  </r>
  <r>
    <x v="0"/>
    <x v="0"/>
    <x v="2"/>
    <x v="10"/>
    <x v="54"/>
    <x v="0"/>
    <x v="58"/>
    <n v="1"/>
    <n v="1"/>
    <n v="0"/>
    <n v="0"/>
    <n v="195"/>
    <n v="20"/>
    <n v="0"/>
    <m/>
    <x v="4"/>
  </r>
  <r>
    <x v="0"/>
    <x v="0"/>
    <x v="2"/>
    <x v="10"/>
    <x v="54"/>
    <x v="0"/>
    <x v="47"/>
    <n v="2"/>
    <n v="2"/>
    <n v="0"/>
    <n v="0"/>
    <n v="2060"/>
    <n v="73"/>
    <n v="0"/>
    <m/>
    <x v="2"/>
  </r>
  <r>
    <x v="0"/>
    <x v="0"/>
    <x v="2"/>
    <x v="10"/>
    <x v="54"/>
    <x v="0"/>
    <x v="15"/>
    <n v="5"/>
    <n v="5"/>
    <n v="0"/>
    <n v="0"/>
    <n v="4298"/>
    <n v="175"/>
    <n v="0"/>
    <m/>
    <x v="1"/>
  </r>
  <r>
    <x v="0"/>
    <x v="0"/>
    <x v="2"/>
    <x v="10"/>
    <x v="54"/>
    <x v="0"/>
    <x v="16"/>
    <n v="7"/>
    <n v="7"/>
    <n v="0"/>
    <n v="0"/>
    <n v="33632"/>
    <n v="419"/>
    <n v="0"/>
    <m/>
    <x v="1"/>
  </r>
  <r>
    <x v="0"/>
    <x v="0"/>
    <x v="2"/>
    <x v="10"/>
    <x v="54"/>
    <x v="0"/>
    <x v="39"/>
    <n v="2"/>
    <n v="2"/>
    <n v="0"/>
    <n v="0"/>
    <n v="176"/>
    <n v="40"/>
    <n v="0"/>
    <m/>
    <x v="2"/>
  </r>
  <r>
    <x v="0"/>
    <x v="0"/>
    <x v="2"/>
    <x v="10"/>
    <x v="54"/>
    <x v="0"/>
    <x v="20"/>
    <n v="1"/>
    <n v="1"/>
    <n v="0"/>
    <n v="0"/>
    <n v="6457"/>
    <n v="68"/>
    <n v="0"/>
    <m/>
    <x v="5"/>
  </r>
  <r>
    <x v="0"/>
    <x v="0"/>
    <x v="2"/>
    <x v="10"/>
    <x v="54"/>
    <x v="1"/>
    <x v="54"/>
    <n v="2"/>
    <n v="2"/>
    <n v="0"/>
    <n v="0"/>
    <n v="16100"/>
    <n v="462"/>
    <n v="0"/>
    <m/>
    <x v="3"/>
  </r>
  <r>
    <x v="0"/>
    <x v="0"/>
    <x v="2"/>
    <x v="10"/>
    <x v="54"/>
    <x v="1"/>
    <x v="23"/>
    <n v="8"/>
    <n v="8"/>
    <n v="0"/>
    <n v="0"/>
    <n v="16179"/>
    <n v="663"/>
    <n v="0"/>
    <m/>
    <x v="3"/>
  </r>
  <r>
    <x v="0"/>
    <x v="0"/>
    <x v="2"/>
    <x v="10"/>
    <x v="54"/>
    <x v="2"/>
    <x v="24"/>
    <n v="27"/>
    <n v="27"/>
    <n v="1"/>
    <n v="0"/>
    <n v="4926"/>
    <n v="651"/>
    <n v="9"/>
    <m/>
    <x v="6"/>
  </r>
  <r>
    <x v="0"/>
    <x v="0"/>
    <x v="2"/>
    <x v="10"/>
    <x v="54"/>
    <x v="2"/>
    <x v="25"/>
    <n v="12"/>
    <n v="12"/>
    <n v="1"/>
    <n v="0"/>
    <n v="3399"/>
    <n v="375"/>
    <n v="4"/>
    <m/>
    <x v="6"/>
  </r>
  <r>
    <x v="0"/>
    <x v="0"/>
    <x v="2"/>
    <x v="10"/>
    <x v="55"/>
    <x v="0"/>
    <x v="27"/>
    <n v="4"/>
    <n v="4"/>
    <n v="0"/>
    <n v="0"/>
    <n v="40181"/>
    <n v="194"/>
    <n v="0"/>
    <m/>
    <x v="2"/>
  </r>
  <r>
    <x v="0"/>
    <x v="0"/>
    <x v="2"/>
    <x v="10"/>
    <x v="55"/>
    <x v="0"/>
    <x v="1"/>
    <n v="4"/>
    <n v="4"/>
    <n v="0"/>
    <n v="0"/>
    <n v="844"/>
    <n v="105"/>
    <n v="0"/>
    <m/>
    <x v="0"/>
  </r>
  <r>
    <x v="0"/>
    <x v="0"/>
    <x v="2"/>
    <x v="10"/>
    <x v="55"/>
    <x v="0"/>
    <x v="2"/>
    <n v="3"/>
    <n v="3"/>
    <n v="0"/>
    <n v="0"/>
    <n v="10900"/>
    <n v="174"/>
    <n v="0"/>
    <m/>
    <x v="1"/>
  </r>
  <r>
    <x v="0"/>
    <x v="0"/>
    <x v="2"/>
    <x v="10"/>
    <x v="55"/>
    <x v="0"/>
    <x v="5"/>
    <n v="5"/>
    <n v="5"/>
    <n v="0"/>
    <n v="0"/>
    <n v="3024"/>
    <n v="247"/>
    <n v="0"/>
    <m/>
    <x v="2"/>
  </r>
  <r>
    <x v="0"/>
    <x v="0"/>
    <x v="2"/>
    <x v="10"/>
    <x v="55"/>
    <x v="0"/>
    <x v="34"/>
    <n v="1"/>
    <n v="1"/>
    <n v="0"/>
    <n v="0"/>
    <n v="600"/>
    <n v="107"/>
    <n v="0"/>
    <m/>
    <x v="4"/>
  </r>
  <r>
    <x v="0"/>
    <x v="0"/>
    <x v="2"/>
    <x v="10"/>
    <x v="55"/>
    <x v="0"/>
    <x v="6"/>
    <n v="2"/>
    <n v="2"/>
    <n v="0"/>
    <n v="0"/>
    <n v="241"/>
    <n v="36"/>
    <n v="0"/>
    <m/>
    <x v="0"/>
  </r>
  <r>
    <x v="0"/>
    <x v="0"/>
    <x v="2"/>
    <x v="10"/>
    <x v="55"/>
    <x v="0"/>
    <x v="45"/>
    <n v="4"/>
    <n v="4"/>
    <n v="0"/>
    <n v="0"/>
    <n v="1922"/>
    <n v="161"/>
    <n v="0"/>
    <m/>
    <x v="1"/>
  </r>
  <r>
    <x v="0"/>
    <x v="0"/>
    <x v="2"/>
    <x v="10"/>
    <x v="55"/>
    <x v="0"/>
    <x v="36"/>
    <n v="1"/>
    <n v="1"/>
    <n v="0"/>
    <n v="0"/>
    <n v="3658"/>
    <n v="100"/>
    <n v="0"/>
    <m/>
    <x v="1"/>
  </r>
  <r>
    <x v="0"/>
    <x v="0"/>
    <x v="2"/>
    <x v="10"/>
    <x v="55"/>
    <x v="0"/>
    <x v="46"/>
    <n v="1"/>
    <n v="1"/>
    <n v="0"/>
    <n v="0"/>
    <n v="2150"/>
    <n v="53"/>
    <n v="0"/>
    <m/>
    <x v="4"/>
  </r>
  <r>
    <x v="0"/>
    <x v="0"/>
    <x v="2"/>
    <x v="10"/>
    <x v="55"/>
    <x v="0"/>
    <x v="64"/>
    <n v="1"/>
    <n v="1"/>
    <n v="0"/>
    <n v="0"/>
    <n v="10000"/>
    <n v="68"/>
    <n v="0"/>
    <m/>
    <x v="4"/>
  </r>
  <r>
    <x v="0"/>
    <x v="0"/>
    <x v="2"/>
    <x v="10"/>
    <x v="55"/>
    <x v="0"/>
    <x v="47"/>
    <n v="4"/>
    <n v="4"/>
    <n v="0"/>
    <n v="0"/>
    <n v="8421"/>
    <n v="300"/>
    <n v="0"/>
    <m/>
    <x v="2"/>
  </r>
  <r>
    <x v="0"/>
    <x v="0"/>
    <x v="2"/>
    <x v="10"/>
    <x v="55"/>
    <x v="0"/>
    <x v="15"/>
    <n v="3"/>
    <n v="3"/>
    <n v="0"/>
    <n v="0"/>
    <n v="4811"/>
    <n v="166"/>
    <n v="0"/>
    <m/>
    <x v="1"/>
  </r>
  <r>
    <x v="0"/>
    <x v="0"/>
    <x v="2"/>
    <x v="10"/>
    <x v="55"/>
    <x v="0"/>
    <x v="48"/>
    <n v="3"/>
    <n v="3"/>
    <n v="0"/>
    <n v="0"/>
    <n v="8354"/>
    <n v="279"/>
    <n v="0"/>
    <m/>
    <x v="4"/>
  </r>
  <r>
    <x v="0"/>
    <x v="0"/>
    <x v="2"/>
    <x v="10"/>
    <x v="55"/>
    <x v="0"/>
    <x v="16"/>
    <n v="5"/>
    <n v="5"/>
    <n v="0"/>
    <n v="0"/>
    <n v="34249"/>
    <n v="292"/>
    <n v="0"/>
    <m/>
    <x v="1"/>
  </r>
  <r>
    <x v="0"/>
    <x v="0"/>
    <x v="2"/>
    <x v="10"/>
    <x v="55"/>
    <x v="0"/>
    <x v="18"/>
    <n v="2"/>
    <n v="2"/>
    <n v="0"/>
    <n v="0"/>
    <n v="2104"/>
    <n v="73"/>
    <n v="0"/>
    <m/>
    <x v="4"/>
  </r>
  <r>
    <x v="0"/>
    <x v="0"/>
    <x v="2"/>
    <x v="10"/>
    <x v="55"/>
    <x v="0"/>
    <x v="49"/>
    <n v="1"/>
    <n v="1"/>
    <n v="0"/>
    <n v="0"/>
    <n v="577"/>
    <n v="47"/>
    <n v="0"/>
    <m/>
    <x v="2"/>
  </r>
  <r>
    <x v="0"/>
    <x v="0"/>
    <x v="2"/>
    <x v="10"/>
    <x v="55"/>
    <x v="0"/>
    <x v="20"/>
    <n v="1"/>
    <n v="1"/>
    <n v="0"/>
    <n v="0"/>
    <n v="3809"/>
    <n v="68"/>
    <n v="0"/>
    <m/>
    <x v="5"/>
  </r>
  <r>
    <x v="0"/>
    <x v="0"/>
    <x v="2"/>
    <x v="10"/>
    <x v="55"/>
    <x v="0"/>
    <x v="21"/>
    <n v="1"/>
    <n v="1"/>
    <n v="0"/>
    <n v="0"/>
    <n v="27228"/>
    <n v="77"/>
    <n v="0"/>
    <m/>
    <x v="5"/>
  </r>
  <r>
    <x v="0"/>
    <x v="0"/>
    <x v="2"/>
    <x v="10"/>
    <x v="55"/>
    <x v="0"/>
    <x v="22"/>
    <n v="1"/>
    <n v="1"/>
    <n v="0"/>
    <n v="0"/>
    <n v="500"/>
    <n v="47"/>
    <n v="0"/>
    <m/>
    <x v="1"/>
  </r>
  <r>
    <x v="0"/>
    <x v="0"/>
    <x v="2"/>
    <x v="10"/>
    <x v="55"/>
    <x v="1"/>
    <x v="54"/>
    <n v="1"/>
    <n v="1"/>
    <n v="0"/>
    <n v="0"/>
    <n v="5760"/>
    <n v="168"/>
    <n v="0"/>
    <m/>
    <x v="3"/>
  </r>
  <r>
    <x v="0"/>
    <x v="0"/>
    <x v="2"/>
    <x v="10"/>
    <x v="55"/>
    <x v="1"/>
    <x v="23"/>
    <n v="11"/>
    <n v="11"/>
    <n v="0"/>
    <n v="0"/>
    <n v="16227"/>
    <n v="931"/>
    <n v="0"/>
    <m/>
    <x v="3"/>
  </r>
  <r>
    <x v="0"/>
    <x v="0"/>
    <x v="2"/>
    <x v="10"/>
    <x v="55"/>
    <x v="2"/>
    <x v="24"/>
    <n v="29"/>
    <n v="29"/>
    <n v="0"/>
    <n v="0"/>
    <n v="17298"/>
    <n v="919"/>
    <n v="0"/>
    <m/>
    <x v="6"/>
  </r>
  <r>
    <x v="0"/>
    <x v="0"/>
    <x v="2"/>
    <x v="10"/>
    <x v="55"/>
    <x v="2"/>
    <x v="25"/>
    <n v="12"/>
    <n v="12"/>
    <n v="0"/>
    <n v="0"/>
    <n v="2303"/>
    <n v="419"/>
    <n v="0"/>
    <m/>
    <x v="6"/>
  </r>
  <r>
    <x v="0"/>
    <x v="1"/>
    <x v="3"/>
    <x v="11"/>
    <x v="56"/>
    <x v="0"/>
    <x v="1"/>
    <n v="7"/>
    <n v="7"/>
    <n v="0"/>
    <n v="0"/>
    <n v="1562"/>
    <n v="221"/>
    <n v="0"/>
    <m/>
    <x v="0"/>
  </r>
  <r>
    <x v="0"/>
    <x v="1"/>
    <x v="3"/>
    <x v="11"/>
    <x v="56"/>
    <x v="0"/>
    <x v="2"/>
    <n v="5"/>
    <n v="5"/>
    <n v="0"/>
    <n v="0"/>
    <n v="35751"/>
    <n v="313"/>
    <n v="0"/>
    <m/>
    <x v="1"/>
  </r>
  <r>
    <x v="0"/>
    <x v="1"/>
    <x v="3"/>
    <x v="11"/>
    <x v="56"/>
    <x v="0"/>
    <x v="36"/>
    <n v="2"/>
    <n v="2"/>
    <n v="0"/>
    <n v="0"/>
    <n v="17252"/>
    <n v="324"/>
    <n v="0"/>
    <m/>
    <x v="1"/>
  </r>
  <r>
    <x v="0"/>
    <x v="1"/>
    <x v="3"/>
    <x v="11"/>
    <x v="56"/>
    <x v="0"/>
    <x v="10"/>
    <n v="3"/>
    <n v="3"/>
    <n v="0"/>
    <n v="0"/>
    <n v="2807"/>
    <n v="120"/>
    <n v="0"/>
    <m/>
    <x v="3"/>
  </r>
  <r>
    <x v="0"/>
    <x v="1"/>
    <x v="3"/>
    <x v="11"/>
    <x v="56"/>
    <x v="0"/>
    <x v="46"/>
    <n v="2"/>
    <n v="2"/>
    <n v="0"/>
    <n v="0"/>
    <n v="5202"/>
    <n v="200"/>
    <n v="0"/>
    <m/>
    <x v="4"/>
  </r>
  <r>
    <x v="0"/>
    <x v="1"/>
    <x v="3"/>
    <x v="11"/>
    <x v="56"/>
    <x v="0"/>
    <x v="13"/>
    <n v="5"/>
    <n v="5"/>
    <n v="0"/>
    <n v="0"/>
    <n v="10280"/>
    <n v="234"/>
    <n v="0"/>
    <m/>
    <x v="4"/>
  </r>
  <r>
    <x v="0"/>
    <x v="1"/>
    <x v="3"/>
    <x v="11"/>
    <x v="56"/>
    <x v="0"/>
    <x v="47"/>
    <n v="1"/>
    <n v="1"/>
    <n v="0"/>
    <n v="0"/>
    <n v="3100"/>
    <n v="100"/>
    <n v="0"/>
    <m/>
    <x v="2"/>
  </r>
  <r>
    <x v="0"/>
    <x v="1"/>
    <x v="3"/>
    <x v="11"/>
    <x v="56"/>
    <x v="0"/>
    <x v="16"/>
    <n v="14"/>
    <n v="14"/>
    <n v="0"/>
    <n v="0"/>
    <n v="99809"/>
    <n v="900"/>
    <n v="0"/>
    <m/>
    <x v="1"/>
  </r>
  <r>
    <x v="0"/>
    <x v="1"/>
    <x v="3"/>
    <x v="11"/>
    <x v="56"/>
    <x v="0"/>
    <x v="17"/>
    <n v="2"/>
    <n v="2"/>
    <n v="0"/>
    <n v="0"/>
    <n v="23849"/>
    <n v="351"/>
    <n v="0"/>
    <m/>
    <x v="1"/>
  </r>
  <r>
    <x v="0"/>
    <x v="1"/>
    <x v="3"/>
    <x v="11"/>
    <x v="56"/>
    <x v="0"/>
    <x v="44"/>
    <n v="3"/>
    <n v="3"/>
    <n v="0"/>
    <n v="0"/>
    <n v="22510"/>
    <n v="170"/>
    <n v="0"/>
    <m/>
    <x v="1"/>
  </r>
  <r>
    <x v="0"/>
    <x v="1"/>
    <x v="3"/>
    <x v="11"/>
    <x v="56"/>
    <x v="0"/>
    <x v="21"/>
    <n v="1"/>
    <n v="1"/>
    <n v="0"/>
    <n v="0"/>
    <n v="1799"/>
    <n v="53"/>
    <n v="0"/>
    <m/>
    <x v="5"/>
  </r>
  <r>
    <x v="0"/>
    <x v="1"/>
    <x v="3"/>
    <x v="11"/>
    <x v="56"/>
    <x v="1"/>
    <x v="54"/>
    <n v="1"/>
    <n v="1"/>
    <n v="0"/>
    <n v="0"/>
    <n v="5760"/>
    <n v="121"/>
    <n v="0"/>
    <m/>
    <x v="3"/>
  </r>
  <r>
    <x v="0"/>
    <x v="1"/>
    <x v="3"/>
    <x v="11"/>
    <x v="56"/>
    <x v="1"/>
    <x v="23"/>
    <n v="12"/>
    <n v="12"/>
    <n v="0"/>
    <n v="0"/>
    <n v="17764"/>
    <n v="657"/>
    <n v="0"/>
    <m/>
    <x v="3"/>
  </r>
  <r>
    <x v="0"/>
    <x v="1"/>
    <x v="3"/>
    <x v="11"/>
    <x v="56"/>
    <x v="2"/>
    <x v="24"/>
    <n v="27"/>
    <n v="27"/>
    <n v="0"/>
    <n v="0"/>
    <n v="4591"/>
    <n v="666"/>
    <n v="0"/>
    <m/>
    <x v="6"/>
  </r>
  <r>
    <x v="0"/>
    <x v="1"/>
    <x v="3"/>
    <x v="11"/>
    <x v="56"/>
    <x v="2"/>
    <x v="25"/>
    <n v="12"/>
    <n v="12"/>
    <n v="0"/>
    <n v="0"/>
    <n v="8428"/>
    <n v="494"/>
    <n v="0"/>
    <m/>
    <x v="6"/>
  </r>
  <r>
    <x v="0"/>
    <x v="1"/>
    <x v="3"/>
    <x v="11"/>
    <x v="57"/>
    <x v="0"/>
    <x v="27"/>
    <n v="10"/>
    <n v="10"/>
    <n v="0"/>
    <n v="0"/>
    <n v="11011"/>
    <n v="428"/>
    <n v="0"/>
    <m/>
    <x v="2"/>
  </r>
  <r>
    <x v="0"/>
    <x v="1"/>
    <x v="3"/>
    <x v="11"/>
    <x v="57"/>
    <x v="0"/>
    <x v="59"/>
    <n v="1"/>
    <n v="1"/>
    <n v="0"/>
    <n v="0"/>
    <n v="6"/>
    <n v="6"/>
    <n v="0"/>
    <m/>
    <x v="0"/>
  </r>
  <r>
    <x v="0"/>
    <x v="1"/>
    <x v="3"/>
    <x v="11"/>
    <x v="57"/>
    <x v="0"/>
    <x v="1"/>
    <n v="4"/>
    <n v="4"/>
    <n v="0"/>
    <n v="0"/>
    <n v="516"/>
    <n v="107"/>
    <n v="0"/>
    <m/>
    <x v="0"/>
  </r>
  <r>
    <x v="0"/>
    <x v="1"/>
    <x v="3"/>
    <x v="11"/>
    <x v="57"/>
    <x v="0"/>
    <x v="76"/>
    <n v="1"/>
    <n v="1"/>
    <n v="0"/>
    <n v="0"/>
    <n v="64"/>
    <n v="20"/>
    <n v="0"/>
    <m/>
    <x v="1"/>
  </r>
  <r>
    <x v="0"/>
    <x v="1"/>
    <x v="3"/>
    <x v="11"/>
    <x v="57"/>
    <x v="0"/>
    <x v="5"/>
    <n v="3"/>
    <n v="3"/>
    <n v="0"/>
    <n v="0"/>
    <n v="992"/>
    <n v="107"/>
    <n v="0"/>
    <m/>
    <x v="2"/>
  </r>
  <r>
    <x v="0"/>
    <x v="1"/>
    <x v="3"/>
    <x v="11"/>
    <x v="57"/>
    <x v="0"/>
    <x v="41"/>
    <n v="1"/>
    <n v="1"/>
    <n v="0"/>
    <n v="0"/>
    <n v="10280"/>
    <n v="77"/>
    <n v="0"/>
    <m/>
    <x v="1"/>
  </r>
  <r>
    <x v="0"/>
    <x v="1"/>
    <x v="3"/>
    <x v="11"/>
    <x v="57"/>
    <x v="0"/>
    <x v="36"/>
    <n v="1"/>
    <n v="1"/>
    <n v="0"/>
    <n v="0"/>
    <n v="2098"/>
    <n v="141"/>
    <n v="0"/>
    <m/>
    <x v="1"/>
  </r>
  <r>
    <x v="0"/>
    <x v="1"/>
    <x v="3"/>
    <x v="11"/>
    <x v="57"/>
    <x v="0"/>
    <x v="9"/>
    <n v="6"/>
    <n v="6"/>
    <n v="1"/>
    <n v="0"/>
    <n v="2712"/>
    <n v="207"/>
    <n v="1"/>
    <m/>
    <x v="1"/>
  </r>
  <r>
    <x v="0"/>
    <x v="1"/>
    <x v="3"/>
    <x v="11"/>
    <x v="57"/>
    <x v="0"/>
    <x v="10"/>
    <n v="3"/>
    <n v="3"/>
    <n v="0"/>
    <n v="0"/>
    <n v="362"/>
    <n v="64"/>
    <n v="0"/>
    <m/>
    <x v="3"/>
  </r>
  <r>
    <x v="0"/>
    <x v="1"/>
    <x v="3"/>
    <x v="11"/>
    <x v="57"/>
    <x v="0"/>
    <x v="64"/>
    <n v="4"/>
    <n v="4"/>
    <n v="0"/>
    <n v="0"/>
    <n v="113"/>
    <n v="80"/>
    <n v="0"/>
    <m/>
    <x v="4"/>
  </r>
  <r>
    <x v="0"/>
    <x v="1"/>
    <x v="3"/>
    <x v="11"/>
    <x v="57"/>
    <x v="0"/>
    <x v="65"/>
    <n v="2"/>
    <n v="2"/>
    <n v="0"/>
    <n v="0"/>
    <n v="82"/>
    <n v="40"/>
    <n v="0"/>
    <m/>
    <x v="0"/>
  </r>
  <r>
    <x v="0"/>
    <x v="1"/>
    <x v="3"/>
    <x v="11"/>
    <x v="57"/>
    <x v="0"/>
    <x v="15"/>
    <n v="1"/>
    <n v="1"/>
    <n v="0"/>
    <n v="0"/>
    <n v="14030"/>
    <n v="203"/>
    <n v="0"/>
    <m/>
    <x v="1"/>
  </r>
  <r>
    <x v="0"/>
    <x v="1"/>
    <x v="3"/>
    <x v="11"/>
    <x v="57"/>
    <x v="0"/>
    <x v="16"/>
    <n v="7"/>
    <n v="7"/>
    <n v="0"/>
    <n v="0"/>
    <n v="18727"/>
    <n v="398"/>
    <n v="0"/>
    <m/>
    <x v="1"/>
  </r>
  <r>
    <x v="0"/>
    <x v="1"/>
    <x v="3"/>
    <x v="11"/>
    <x v="57"/>
    <x v="0"/>
    <x v="17"/>
    <n v="4"/>
    <n v="4"/>
    <n v="0"/>
    <n v="0"/>
    <n v="64064"/>
    <n v="435"/>
    <n v="0"/>
    <m/>
    <x v="1"/>
  </r>
  <r>
    <x v="0"/>
    <x v="1"/>
    <x v="3"/>
    <x v="11"/>
    <x v="57"/>
    <x v="0"/>
    <x v="18"/>
    <n v="2"/>
    <n v="2"/>
    <n v="0"/>
    <n v="0"/>
    <n v="324"/>
    <n v="80"/>
    <n v="0"/>
    <m/>
    <x v="4"/>
  </r>
  <r>
    <x v="0"/>
    <x v="1"/>
    <x v="3"/>
    <x v="11"/>
    <x v="57"/>
    <x v="0"/>
    <x v="39"/>
    <n v="1"/>
    <n v="1"/>
    <n v="0"/>
    <n v="0"/>
    <n v="250"/>
    <n v="20"/>
    <n v="0"/>
    <m/>
    <x v="2"/>
  </r>
  <r>
    <x v="0"/>
    <x v="1"/>
    <x v="3"/>
    <x v="11"/>
    <x v="57"/>
    <x v="1"/>
    <x v="54"/>
    <n v="1"/>
    <n v="1"/>
    <n v="0"/>
    <n v="0"/>
    <n v="5760"/>
    <n v="168"/>
    <n v="0"/>
    <m/>
    <x v="3"/>
  </r>
  <r>
    <x v="0"/>
    <x v="1"/>
    <x v="3"/>
    <x v="11"/>
    <x v="57"/>
    <x v="1"/>
    <x v="23"/>
    <n v="11"/>
    <n v="11"/>
    <n v="1"/>
    <n v="0"/>
    <n v="16721"/>
    <n v="772"/>
    <n v="5"/>
    <m/>
    <x v="3"/>
  </r>
  <r>
    <x v="0"/>
    <x v="1"/>
    <x v="3"/>
    <x v="11"/>
    <x v="57"/>
    <x v="2"/>
    <x v="24"/>
    <n v="23"/>
    <n v="23"/>
    <n v="1"/>
    <n v="0"/>
    <n v="18662"/>
    <n v="720"/>
    <n v="9"/>
    <m/>
    <x v="6"/>
  </r>
  <r>
    <x v="0"/>
    <x v="1"/>
    <x v="3"/>
    <x v="11"/>
    <x v="57"/>
    <x v="2"/>
    <x v="25"/>
    <n v="12"/>
    <n v="12"/>
    <n v="0"/>
    <n v="0"/>
    <n v="4772"/>
    <n v="604"/>
    <n v="0"/>
    <m/>
    <x v="6"/>
  </r>
  <r>
    <x v="0"/>
    <x v="1"/>
    <x v="3"/>
    <x v="11"/>
    <x v="57"/>
    <x v="2"/>
    <x v="55"/>
    <n v="1"/>
    <n v="1"/>
    <n v="0"/>
    <n v="0"/>
    <n v="44"/>
    <n v="0"/>
    <n v="0"/>
    <m/>
    <x v="6"/>
  </r>
  <r>
    <x v="0"/>
    <x v="1"/>
    <x v="3"/>
    <x v="11"/>
    <x v="58"/>
    <x v="0"/>
    <x v="1"/>
    <n v="5"/>
    <n v="5"/>
    <n v="0"/>
    <n v="0"/>
    <n v="560"/>
    <n v="100"/>
    <n v="0"/>
    <m/>
    <x v="0"/>
  </r>
  <r>
    <x v="0"/>
    <x v="1"/>
    <x v="3"/>
    <x v="11"/>
    <x v="58"/>
    <x v="0"/>
    <x v="5"/>
    <n v="2"/>
    <n v="2"/>
    <n v="0"/>
    <n v="0"/>
    <n v="1100"/>
    <n v="67"/>
    <n v="0"/>
    <m/>
    <x v="2"/>
  </r>
  <r>
    <x v="0"/>
    <x v="1"/>
    <x v="3"/>
    <x v="11"/>
    <x v="58"/>
    <x v="0"/>
    <x v="34"/>
    <n v="3"/>
    <n v="3"/>
    <n v="2"/>
    <n v="0"/>
    <n v="430"/>
    <n v="93"/>
    <n v="6"/>
    <m/>
    <x v="4"/>
  </r>
  <r>
    <x v="0"/>
    <x v="1"/>
    <x v="3"/>
    <x v="11"/>
    <x v="58"/>
    <x v="0"/>
    <x v="8"/>
    <n v="5"/>
    <n v="5"/>
    <n v="0"/>
    <n v="0"/>
    <n v="1757"/>
    <n v="112"/>
    <n v="0"/>
    <m/>
    <x v="1"/>
  </r>
  <r>
    <x v="0"/>
    <x v="1"/>
    <x v="3"/>
    <x v="11"/>
    <x v="58"/>
    <x v="0"/>
    <x v="45"/>
    <n v="1"/>
    <n v="1"/>
    <n v="0"/>
    <n v="0"/>
    <n v="151"/>
    <n v="20"/>
    <n v="0"/>
    <m/>
    <x v="1"/>
  </r>
  <r>
    <x v="0"/>
    <x v="1"/>
    <x v="3"/>
    <x v="11"/>
    <x v="58"/>
    <x v="0"/>
    <x v="9"/>
    <n v="2"/>
    <n v="2"/>
    <n v="0"/>
    <n v="0"/>
    <n v="41069"/>
    <n v="207"/>
    <n v="0"/>
    <m/>
    <x v="1"/>
  </r>
  <r>
    <x v="0"/>
    <x v="1"/>
    <x v="3"/>
    <x v="11"/>
    <x v="58"/>
    <x v="0"/>
    <x v="10"/>
    <n v="4"/>
    <n v="4"/>
    <n v="0"/>
    <n v="0"/>
    <n v="7923"/>
    <n v="421"/>
    <n v="0"/>
    <m/>
    <x v="3"/>
  </r>
  <r>
    <x v="0"/>
    <x v="1"/>
    <x v="3"/>
    <x v="11"/>
    <x v="58"/>
    <x v="0"/>
    <x v="13"/>
    <n v="12"/>
    <n v="12"/>
    <n v="0"/>
    <n v="0"/>
    <n v="212688"/>
    <n v="2261"/>
    <n v="0"/>
    <m/>
    <x v="4"/>
  </r>
  <r>
    <x v="0"/>
    <x v="1"/>
    <x v="3"/>
    <x v="11"/>
    <x v="58"/>
    <x v="0"/>
    <x v="16"/>
    <n v="6"/>
    <n v="6"/>
    <n v="0"/>
    <n v="0"/>
    <n v="42497"/>
    <n v="375"/>
    <n v="0"/>
    <m/>
    <x v="1"/>
  </r>
  <r>
    <x v="0"/>
    <x v="1"/>
    <x v="3"/>
    <x v="11"/>
    <x v="58"/>
    <x v="0"/>
    <x v="17"/>
    <n v="2"/>
    <n v="2"/>
    <n v="0"/>
    <n v="0"/>
    <n v="1870"/>
    <n v="65"/>
    <n v="0"/>
    <m/>
    <x v="1"/>
  </r>
  <r>
    <x v="0"/>
    <x v="1"/>
    <x v="3"/>
    <x v="11"/>
    <x v="58"/>
    <x v="0"/>
    <x v="18"/>
    <n v="1"/>
    <n v="1"/>
    <n v="0"/>
    <n v="0"/>
    <n v="161"/>
    <n v="20"/>
    <n v="0"/>
    <m/>
    <x v="4"/>
  </r>
  <r>
    <x v="0"/>
    <x v="1"/>
    <x v="3"/>
    <x v="11"/>
    <x v="58"/>
    <x v="0"/>
    <x v="49"/>
    <n v="5"/>
    <n v="5"/>
    <n v="0"/>
    <n v="0"/>
    <n v="258"/>
    <n v="91"/>
    <n v="0"/>
    <m/>
    <x v="2"/>
  </r>
  <r>
    <x v="0"/>
    <x v="1"/>
    <x v="3"/>
    <x v="11"/>
    <x v="58"/>
    <x v="0"/>
    <x v="20"/>
    <n v="2"/>
    <n v="2"/>
    <n v="0"/>
    <n v="0"/>
    <n v="15084"/>
    <n v="145"/>
    <n v="0"/>
    <m/>
    <x v="5"/>
  </r>
  <r>
    <x v="0"/>
    <x v="1"/>
    <x v="3"/>
    <x v="11"/>
    <x v="58"/>
    <x v="1"/>
    <x v="54"/>
    <n v="2"/>
    <n v="2"/>
    <n v="0"/>
    <n v="0"/>
    <n v="10080"/>
    <n v="256"/>
    <n v="0"/>
    <m/>
    <x v="3"/>
  </r>
  <r>
    <x v="0"/>
    <x v="1"/>
    <x v="3"/>
    <x v="11"/>
    <x v="58"/>
    <x v="1"/>
    <x v="23"/>
    <n v="10"/>
    <n v="10"/>
    <n v="0"/>
    <n v="0"/>
    <n v="12373"/>
    <n v="392"/>
    <n v="0"/>
    <m/>
    <x v="3"/>
  </r>
  <r>
    <x v="0"/>
    <x v="1"/>
    <x v="3"/>
    <x v="11"/>
    <x v="58"/>
    <x v="2"/>
    <x v="24"/>
    <n v="23"/>
    <n v="23"/>
    <n v="0"/>
    <n v="0"/>
    <n v="4762"/>
    <n v="499"/>
    <n v="0"/>
    <m/>
    <x v="6"/>
  </r>
  <r>
    <x v="0"/>
    <x v="1"/>
    <x v="3"/>
    <x v="11"/>
    <x v="58"/>
    <x v="2"/>
    <x v="25"/>
    <n v="12"/>
    <n v="12"/>
    <n v="0"/>
    <n v="0"/>
    <n v="6257"/>
    <n v="507"/>
    <n v="0"/>
    <m/>
    <x v="6"/>
  </r>
  <r>
    <x v="0"/>
    <x v="1"/>
    <x v="3"/>
    <x v="11"/>
    <x v="59"/>
    <x v="0"/>
    <x v="0"/>
    <n v="2"/>
    <n v="2"/>
    <n v="0"/>
    <n v="0"/>
    <n v="180"/>
    <n v="40"/>
    <n v="0"/>
    <m/>
    <x v="0"/>
  </r>
  <r>
    <x v="0"/>
    <x v="1"/>
    <x v="3"/>
    <x v="11"/>
    <x v="59"/>
    <x v="0"/>
    <x v="63"/>
    <n v="1"/>
    <n v="1"/>
    <n v="0"/>
    <n v="0"/>
    <n v="1000"/>
    <n v="47"/>
    <n v="0"/>
    <m/>
    <x v="2"/>
  </r>
  <r>
    <x v="0"/>
    <x v="1"/>
    <x v="3"/>
    <x v="11"/>
    <x v="59"/>
    <x v="0"/>
    <x v="1"/>
    <n v="2"/>
    <n v="2"/>
    <n v="0"/>
    <n v="0"/>
    <n v="288"/>
    <n v="40"/>
    <n v="0"/>
    <m/>
    <x v="0"/>
  </r>
  <r>
    <x v="0"/>
    <x v="1"/>
    <x v="3"/>
    <x v="11"/>
    <x v="59"/>
    <x v="0"/>
    <x v="2"/>
    <n v="1"/>
    <n v="1"/>
    <n v="0"/>
    <n v="0"/>
    <n v="1000"/>
    <n v="47"/>
    <n v="0"/>
    <m/>
    <x v="1"/>
  </r>
  <r>
    <x v="0"/>
    <x v="1"/>
    <x v="3"/>
    <x v="11"/>
    <x v="59"/>
    <x v="0"/>
    <x v="62"/>
    <n v="1"/>
    <n v="1"/>
    <n v="0"/>
    <n v="0"/>
    <n v="25"/>
    <n v="20"/>
    <n v="0"/>
    <m/>
    <x v="1"/>
  </r>
  <r>
    <x v="0"/>
    <x v="1"/>
    <x v="3"/>
    <x v="11"/>
    <x v="59"/>
    <x v="0"/>
    <x v="5"/>
    <n v="1"/>
    <n v="1"/>
    <n v="1"/>
    <n v="0"/>
    <n v="323"/>
    <n v="47"/>
    <n v="20"/>
    <m/>
    <x v="2"/>
  </r>
  <r>
    <x v="0"/>
    <x v="1"/>
    <x v="3"/>
    <x v="11"/>
    <x v="59"/>
    <x v="0"/>
    <x v="78"/>
    <n v="2"/>
    <n v="2"/>
    <n v="0"/>
    <n v="0"/>
    <n v="45"/>
    <n v="24"/>
    <n v="0"/>
    <m/>
    <x v="0"/>
  </r>
  <r>
    <x v="0"/>
    <x v="1"/>
    <x v="3"/>
    <x v="11"/>
    <x v="59"/>
    <x v="0"/>
    <x v="8"/>
    <n v="1"/>
    <n v="1"/>
    <n v="0"/>
    <n v="0"/>
    <n v="1140"/>
    <n v="47"/>
    <n v="0"/>
    <m/>
    <x v="1"/>
  </r>
  <r>
    <x v="0"/>
    <x v="1"/>
    <x v="3"/>
    <x v="11"/>
    <x v="59"/>
    <x v="0"/>
    <x v="41"/>
    <n v="2"/>
    <n v="2"/>
    <n v="0"/>
    <n v="0"/>
    <n v="12000"/>
    <n v="121"/>
    <n v="0"/>
    <m/>
    <x v="1"/>
  </r>
  <r>
    <x v="0"/>
    <x v="1"/>
    <x v="3"/>
    <x v="11"/>
    <x v="59"/>
    <x v="0"/>
    <x v="35"/>
    <n v="1"/>
    <n v="1"/>
    <n v="0"/>
    <n v="0"/>
    <n v="10184"/>
    <n v="115"/>
    <n v="0"/>
    <m/>
    <x v="1"/>
  </r>
  <r>
    <x v="0"/>
    <x v="1"/>
    <x v="3"/>
    <x v="11"/>
    <x v="59"/>
    <x v="0"/>
    <x v="36"/>
    <n v="2"/>
    <n v="2"/>
    <n v="0"/>
    <n v="0"/>
    <n v="1487"/>
    <n v="94"/>
    <n v="0"/>
    <m/>
    <x v="1"/>
  </r>
  <r>
    <x v="0"/>
    <x v="1"/>
    <x v="3"/>
    <x v="11"/>
    <x v="59"/>
    <x v="0"/>
    <x v="10"/>
    <n v="3"/>
    <n v="3"/>
    <n v="0"/>
    <n v="0"/>
    <n v="180"/>
    <n v="60"/>
    <n v="0"/>
    <m/>
    <x v="3"/>
  </r>
  <r>
    <x v="0"/>
    <x v="1"/>
    <x v="3"/>
    <x v="11"/>
    <x v="59"/>
    <x v="0"/>
    <x v="57"/>
    <n v="3"/>
    <n v="3"/>
    <n v="0"/>
    <n v="0"/>
    <n v="2644"/>
    <n v="113"/>
    <n v="0"/>
    <m/>
    <x v="2"/>
  </r>
  <r>
    <x v="0"/>
    <x v="1"/>
    <x v="3"/>
    <x v="11"/>
    <x v="59"/>
    <x v="0"/>
    <x v="14"/>
    <n v="1"/>
    <n v="1"/>
    <n v="0"/>
    <n v="0"/>
    <n v="20"/>
    <n v="20"/>
    <n v="0"/>
    <m/>
    <x v="1"/>
  </r>
  <r>
    <x v="0"/>
    <x v="1"/>
    <x v="3"/>
    <x v="11"/>
    <x v="59"/>
    <x v="0"/>
    <x v="47"/>
    <n v="14"/>
    <n v="14"/>
    <n v="0"/>
    <n v="0"/>
    <n v="23234"/>
    <n v="727"/>
    <n v="0"/>
    <m/>
    <x v="2"/>
  </r>
  <r>
    <x v="0"/>
    <x v="1"/>
    <x v="3"/>
    <x v="11"/>
    <x v="59"/>
    <x v="0"/>
    <x v="72"/>
    <n v="1"/>
    <n v="1"/>
    <n v="0"/>
    <n v="0"/>
    <n v="8"/>
    <n v="8"/>
    <n v="0"/>
    <m/>
    <x v="0"/>
  </r>
  <r>
    <x v="0"/>
    <x v="1"/>
    <x v="3"/>
    <x v="11"/>
    <x v="59"/>
    <x v="0"/>
    <x v="16"/>
    <n v="5"/>
    <n v="5"/>
    <n v="0"/>
    <n v="0"/>
    <n v="77640"/>
    <n v="353"/>
    <n v="0"/>
    <m/>
    <x v="1"/>
  </r>
  <r>
    <x v="0"/>
    <x v="1"/>
    <x v="3"/>
    <x v="11"/>
    <x v="59"/>
    <x v="0"/>
    <x v="17"/>
    <n v="1"/>
    <n v="1"/>
    <n v="0"/>
    <n v="0"/>
    <n v="4340"/>
    <n v="68"/>
    <n v="0"/>
    <m/>
    <x v="1"/>
  </r>
  <r>
    <x v="0"/>
    <x v="1"/>
    <x v="3"/>
    <x v="11"/>
    <x v="59"/>
    <x v="0"/>
    <x v="18"/>
    <n v="1"/>
    <n v="1"/>
    <n v="0"/>
    <n v="0"/>
    <n v="10"/>
    <n v="10"/>
    <n v="0"/>
    <m/>
    <x v="4"/>
  </r>
  <r>
    <x v="0"/>
    <x v="1"/>
    <x v="3"/>
    <x v="11"/>
    <x v="59"/>
    <x v="0"/>
    <x v="49"/>
    <n v="1"/>
    <n v="1"/>
    <n v="0"/>
    <n v="0"/>
    <n v="236"/>
    <n v="20"/>
    <n v="0"/>
    <m/>
    <x v="2"/>
  </r>
  <r>
    <x v="0"/>
    <x v="1"/>
    <x v="3"/>
    <x v="11"/>
    <x v="59"/>
    <x v="1"/>
    <x v="54"/>
    <n v="2"/>
    <n v="2"/>
    <n v="0"/>
    <n v="0"/>
    <n v="5862"/>
    <n v="199"/>
    <n v="0"/>
    <m/>
    <x v="3"/>
  </r>
  <r>
    <x v="0"/>
    <x v="1"/>
    <x v="3"/>
    <x v="11"/>
    <x v="59"/>
    <x v="1"/>
    <x v="23"/>
    <n v="10"/>
    <n v="10"/>
    <n v="0"/>
    <n v="0"/>
    <n v="21747"/>
    <n v="558"/>
    <n v="0"/>
    <m/>
    <x v="3"/>
  </r>
  <r>
    <x v="0"/>
    <x v="1"/>
    <x v="3"/>
    <x v="11"/>
    <x v="59"/>
    <x v="2"/>
    <x v="24"/>
    <n v="12"/>
    <n v="12"/>
    <n v="1"/>
    <n v="0"/>
    <n v="5613"/>
    <n v="381"/>
    <n v="6"/>
    <m/>
    <x v="6"/>
  </r>
  <r>
    <x v="0"/>
    <x v="1"/>
    <x v="3"/>
    <x v="11"/>
    <x v="59"/>
    <x v="2"/>
    <x v="25"/>
    <n v="12"/>
    <n v="12"/>
    <n v="0"/>
    <n v="0"/>
    <n v="24565"/>
    <n v="921"/>
    <n v="0"/>
    <m/>
    <x v="6"/>
  </r>
  <r>
    <x v="0"/>
    <x v="1"/>
    <x v="3"/>
    <x v="12"/>
    <x v="60"/>
    <x v="0"/>
    <x v="0"/>
    <n v="3"/>
    <n v="3"/>
    <n v="0"/>
    <n v="0"/>
    <n v="210"/>
    <n v="60"/>
    <n v="0"/>
    <m/>
    <x v="0"/>
  </r>
  <r>
    <x v="0"/>
    <x v="1"/>
    <x v="3"/>
    <x v="12"/>
    <x v="60"/>
    <x v="0"/>
    <x v="1"/>
    <n v="4"/>
    <n v="4"/>
    <n v="0"/>
    <n v="0"/>
    <n v="621"/>
    <n v="107"/>
    <n v="0"/>
    <m/>
    <x v="0"/>
  </r>
  <r>
    <x v="0"/>
    <x v="1"/>
    <x v="3"/>
    <x v="12"/>
    <x v="60"/>
    <x v="0"/>
    <x v="2"/>
    <n v="1"/>
    <n v="1"/>
    <n v="0"/>
    <n v="0"/>
    <n v="1000"/>
    <n v="47"/>
    <n v="0"/>
    <m/>
    <x v="1"/>
  </r>
  <r>
    <x v="0"/>
    <x v="1"/>
    <x v="3"/>
    <x v="12"/>
    <x v="60"/>
    <x v="0"/>
    <x v="5"/>
    <n v="1"/>
    <n v="1"/>
    <n v="0"/>
    <n v="0"/>
    <n v="20"/>
    <n v="20"/>
    <n v="0"/>
    <m/>
    <x v="2"/>
  </r>
  <r>
    <x v="0"/>
    <x v="1"/>
    <x v="3"/>
    <x v="12"/>
    <x v="60"/>
    <x v="0"/>
    <x v="36"/>
    <n v="6"/>
    <n v="6"/>
    <n v="0"/>
    <n v="0"/>
    <n v="3013"/>
    <n v="234"/>
    <n v="0"/>
    <m/>
    <x v="1"/>
  </r>
  <r>
    <x v="0"/>
    <x v="1"/>
    <x v="3"/>
    <x v="12"/>
    <x v="60"/>
    <x v="0"/>
    <x v="10"/>
    <n v="3"/>
    <n v="3"/>
    <n v="0"/>
    <n v="0"/>
    <n v="306"/>
    <n v="60"/>
    <n v="0"/>
    <m/>
    <x v="3"/>
  </r>
  <r>
    <x v="0"/>
    <x v="1"/>
    <x v="3"/>
    <x v="12"/>
    <x v="60"/>
    <x v="0"/>
    <x v="13"/>
    <n v="6"/>
    <n v="6"/>
    <n v="0"/>
    <n v="0"/>
    <n v="44165"/>
    <n v="692"/>
    <n v="0"/>
    <m/>
    <x v="4"/>
  </r>
  <r>
    <x v="0"/>
    <x v="1"/>
    <x v="3"/>
    <x v="12"/>
    <x v="60"/>
    <x v="0"/>
    <x v="15"/>
    <n v="5"/>
    <n v="5"/>
    <n v="0"/>
    <n v="0"/>
    <n v="10589"/>
    <n v="216"/>
    <n v="0"/>
    <m/>
    <x v="1"/>
  </r>
  <r>
    <x v="0"/>
    <x v="1"/>
    <x v="3"/>
    <x v="12"/>
    <x v="60"/>
    <x v="0"/>
    <x v="32"/>
    <n v="1"/>
    <n v="1"/>
    <n v="0"/>
    <n v="0"/>
    <n v="200"/>
    <n v="20"/>
    <n v="0"/>
    <m/>
    <x v="4"/>
  </r>
  <r>
    <x v="0"/>
    <x v="1"/>
    <x v="3"/>
    <x v="12"/>
    <x v="60"/>
    <x v="0"/>
    <x v="16"/>
    <n v="8"/>
    <n v="8"/>
    <n v="0"/>
    <n v="0"/>
    <n v="37170"/>
    <n v="508"/>
    <n v="0"/>
    <m/>
    <x v="1"/>
  </r>
  <r>
    <x v="0"/>
    <x v="1"/>
    <x v="3"/>
    <x v="12"/>
    <x v="60"/>
    <x v="0"/>
    <x v="20"/>
    <n v="4"/>
    <n v="4"/>
    <n v="0"/>
    <n v="0"/>
    <n v="17933"/>
    <n v="203"/>
    <n v="0"/>
    <m/>
    <x v="5"/>
  </r>
  <r>
    <x v="0"/>
    <x v="1"/>
    <x v="3"/>
    <x v="12"/>
    <x v="60"/>
    <x v="1"/>
    <x v="54"/>
    <n v="2"/>
    <n v="2"/>
    <n v="0"/>
    <n v="0"/>
    <n v="3054"/>
    <n v="146"/>
    <n v="0"/>
    <m/>
    <x v="3"/>
  </r>
  <r>
    <x v="0"/>
    <x v="1"/>
    <x v="3"/>
    <x v="12"/>
    <x v="60"/>
    <x v="1"/>
    <x v="23"/>
    <n v="10"/>
    <n v="10"/>
    <n v="1"/>
    <n v="0"/>
    <n v="16545"/>
    <n v="668"/>
    <n v="6"/>
    <m/>
    <x v="3"/>
  </r>
  <r>
    <x v="0"/>
    <x v="1"/>
    <x v="3"/>
    <x v="12"/>
    <x v="60"/>
    <x v="2"/>
    <x v="24"/>
    <n v="27"/>
    <n v="27"/>
    <n v="1"/>
    <n v="0"/>
    <n v="3603"/>
    <n v="500"/>
    <n v="6"/>
    <m/>
    <x v="6"/>
  </r>
  <r>
    <x v="0"/>
    <x v="1"/>
    <x v="3"/>
    <x v="12"/>
    <x v="60"/>
    <x v="2"/>
    <x v="25"/>
    <n v="12"/>
    <n v="12"/>
    <n v="2"/>
    <n v="0"/>
    <n v="1714"/>
    <n v="326"/>
    <n v="6"/>
    <m/>
    <x v="6"/>
  </r>
  <r>
    <x v="0"/>
    <x v="1"/>
    <x v="3"/>
    <x v="12"/>
    <x v="61"/>
    <x v="0"/>
    <x v="27"/>
    <n v="1"/>
    <n v="1"/>
    <n v="0"/>
    <n v="0"/>
    <n v="880"/>
    <n v="47"/>
    <n v="0"/>
    <m/>
    <x v="2"/>
  </r>
  <r>
    <x v="0"/>
    <x v="1"/>
    <x v="3"/>
    <x v="12"/>
    <x v="61"/>
    <x v="0"/>
    <x v="1"/>
    <n v="3"/>
    <n v="3"/>
    <n v="0"/>
    <n v="0"/>
    <n v="193"/>
    <n v="56"/>
    <n v="0"/>
    <m/>
    <x v="0"/>
  </r>
  <r>
    <x v="0"/>
    <x v="1"/>
    <x v="3"/>
    <x v="12"/>
    <x v="61"/>
    <x v="0"/>
    <x v="2"/>
    <n v="3"/>
    <n v="3"/>
    <n v="0"/>
    <n v="0"/>
    <n v="7397"/>
    <n v="168"/>
    <n v="0"/>
    <m/>
    <x v="1"/>
  </r>
  <r>
    <x v="0"/>
    <x v="1"/>
    <x v="3"/>
    <x v="12"/>
    <x v="61"/>
    <x v="0"/>
    <x v="5"/>
    <n v="8"/>
    <n v="8"/>
    <n v="0"/>
    <n v="0"/>
    <n v="3460"/>
    <n v="274"/>
    <n v="0"/>
    <m/>
    <x v="2"/>
  </r>
  <r>
    <x v="0"/>
    <x v="1"/>
    <x v="3"/>
    <x v="12"/>
    <x v="61"/>
    <x v="0"/>
    <x v="34"/>
    <n v="1"/>
    <n v="1"/>
    <n v="0"/>
    <n v="0"/>
    <n v="280"/>
    <n v="20"/>
    <n v="0"/>
    <m/>
    <x v="4"/>
  </r>
  <r>
    <x v="0"/>
    <x v="1"/>
    <x v="3"/>
    <x v="12"/>
    <x v="61"/>
    <x v="0"/>
    <x v="8"/>
    <n v="1"/>
    <n v="1"/>
    <n v="0"/>
    <n v="0"/>
    <n v="4500"/>
    <n v="68"/>
    <n v="0"/>
    <m/>
    <x v="1"/>
  </r>
  <r>
    <x v="0"/>
    <x v="1"/>
    <x v="3"/>
    <x v="12"/>
    <x v="61"/>
    <x v="0"/>
    <x v="35"/>
    <n v="3"/>
    <n v="3"/>
    <n v="0"/>
    <n v="0"/>
    <n v="1621"/>
    <n v="126"/>
    <n v="0"/>
    <m/>
    <x v="1"/>
  </r>
  <r>
    <x v="0"/>
    <x v="1"/>
    <x v="3"/>
    <x v="12"/>
    <x v="61"/>
    <x v="0"/>
    <x v="36"/>
    <n v="8"/>
    <n v="8"/>
    <n v="0"/>
    <n v="0"/>
    <n v="8613"/>
    <n v="417"/>
    <n v="0"/>
    <m/>
    <x v="1"/>
  </r>
  <r>
    <x v="0"/>
    <x v="1"/>
    <x v="3"/>
    <x v="12"/>
    <x v="61"/>
    <x v="0"/>
    <x v="10"/>
    <n v="3"/>
    <n v="3"/>
    <n v="0"/>
    <n v="0"/>
    <n v="276"/>
    <n v="80"/>
    <n v="0"/>
    <m/>
    <x v="3"/>
  </r>
  <r>
    <x v="0"/>
    <x v="1"/>
    <x v="3"/>
    <x v="12"/>
    <x v="61"/>
    <x v="0"/>
    <x v="11"/>
    <n v="2"/>
    <n v="2"/>
    <n v="0"/>
    <n v="0"/>
    <n v="48"/>
    <n v="48"/>
    <n v="0"/>
    <m/>
    <x v="4"/>
  </r>
  <r>
    <x v="0"/>
    <x v="1"/>
    <x v="3"/>
    <x v="12"/>
    <x v="61"/>
    <x v="0"/>
    <x v="71"/>
    <n v="1"/>
    <n v="1"/>
    <n v="0"/>
    <n v="0"/>
    <n v="800"/>
    <n v="47"/>
    <n v="0"/>
    <m/>
    <x v="1"/>
  </r>
  <r>
    <x v="0"/>
    <x v="1"/>
    <x v="3"/>
    <x v="12"/>
    <x v="61"/>
    <x v="0"/>
    <x v="13"/>
    <n v="6"/>
    <n v="6"/>
    <n v="0"/>
    <n v="0"/>
    <n v="41287"/>
    <n v="743"/>
    <n v="0"/>
    <m/>
    <x v="4"/>
  </r>
  <r>
    <x v="0"/>
    <x v="1"/>
    <x v="3"/>
    <x v="12"/>
    <x v="61"/>
    <x v="0"/>
    <x v="15"/>
    <n v="1"/>
    <n v="1"/>
    <n v="0"/>
    <n v="0"/>
    <n v="644"/>
    <n v="47"/>
    <n v="0"/>
    <m/>
    <x v="1"/>
  </r>
  <r>
    <x v="0"/>
    <x v="1"/>
    <x v="3"/>
    <x v="12"/>
    <x v="61"/>
    <x v="0"/>
    <x v="48"/>
    <n v="1"/>
    <n v="1"/>
    <n v="0"/>
    <n v="0"/>
    <n v="1064"/>
    <n v="47"/>
    <n v="0"/>
    <m/>
    <x v="4"/>
  </r>
  <r>
    <x v="0"/>
    <x v="1"/>
    <x v="3"/>
    <x v="12"/>
    <x v="61"/>
    <x v="0"/>
    <x v="16"/>
    <n v="8"/>
    <n v="8"/>
    <n v="0"/>
    <n v="0"/>
    <n v="42995"/>
    <n v="502"/>
    <n v="0"/>
    <m/>
    <x v="1"/>
  </r>
  <r>
    <x v="0"/>
    <x v="1"/>
    <x v="3"/>
    <x v="12"/>
    <x v="61"/>
    <x v="0"/>
    <x v="33"/>
    <n v="5"/>
    <n v="5"/>
    <n v="0"/>
    <n v="0"/>
    <n v="3917"/>
    <n v="207"/>
    <n v="0"/>
    <m/>
    <x v="1"/>
  </r>
  <r>
    <x v="0"/>
    <x v="1"/>
    <x v="3"/>
    <x v="12"/>
    <x v="61"/>
    <x v="0"/>
    <x v="17"/>
    <n v="1"/>
    <n v="1"/>
    <n v="0"/>
    <n v="0"/>
    <n v="13820"/>
    <n v="77"/>
    <n v="0"/>
    <m/>
    <x v="1"/>
  </r>
  <r>
    <x v="0"/>
    <x v="1"/>
    <x v="3"/>
    <x v="12"/>
    <x v="61"/>
    <x v="0"/>
    <x v="39"/>
    <n v="6"/>
    <n v="6"/>
    <n v="0"/>
    <n v="0"/>
    <n v="18964"/>
    <n v="380"/>
    <n v="0"/>
    <m/>
    <x v="2"/>
  </r>
  <r>
    <x v="0"/>
    <x v="1"/>
    <x v="3"/>
    <x v="12"/>
    <x v="61"/>
    <x v="0"/>
    <x v="20"/>
    <n v="2"/>
    <n v="2"/>
    <n v="0"/>
    <n v="0"/>
    <n v="4886"/>
    <n v="115"/>
    <n v="0"/>
    <m/>
    <x v="5"/>
  </r>
  <r>
    <x v="0"/>
    <x v="1"/>
    <x v="3"/>
    <x v="12"/>
    <x v="61"/>
    <x v="1"/>
    <x v="54"/>
    <n v="1"/>
    <n v="1"/>
    <n v="0"/>
    <n v="0"/>
    <n v="100"/>
    <n v="20"/>
    <n v="0"/>
    <m/>
    <x v="3"/>
  </r>
  <r>
    <x v="0"/>
    <x v="1"/>
    <x v="3"/>
    <x v="12"/>
    <x v="61"/>
    <x v="1"/>
    <x v="23"/>
    <n v="11"/>
    <n v="11"/>
    <n v="0"/>
    <n v="0"/>
    <n v="14975"/>
    <n v="828"/>
    <n v="0"/>
    <m/>
    <x v="3"/>
  </r>
  <r>
    <x v="0"/>
    <x v="1"/>
    <x v="3"/>
    <x v="12"/>
    <x v="61"/>
    <x v="2"/>
    <x v="24"/>
    <n v="28"/>
    <n v="28"/>
    <n v="0"/>
    <n v="0"/>
    <n v="42341"/>
    <n v="951"/>
    <n v="0"/>
    <m/>
    <x v="6"/>
  </r>
  <r>
    <x v="0"/>
    <x v="1"/>
    <x v="3"/>
    <x v="12"/>
    <x v="61"/>
    <x v="2"/>
    <x v="25"/>
    <n v="12"/>
    <n v="12"/>
    <n v="0"/>
    <n v="0"/>
    <n v="17562"/>
    <n v="928"/>
    <n v="0"/>
    <m/>
    <x v="6"/>
  </r>
  <r>
    <x v="0"/>
    <x v="1"/>
    <x v="3"/>
    <x v="12"/>
    <x v="62"/>
    <x v="0"/>
    <x v="1"/>
    <n v="2"/>
    <n v="2"/>
    <n v="0"/>
    <n v="0"/>
    <n v="696"/>
    <n v="67"/>
    <n v="0"/>
    <m/>
    <x v="0"/>
  </r>
  <r>
    <x v="0"/>
    <x v="1"/>
    <x v="3"/>
    <x v="12"/>
    <x v="62"/>
    <x v="0"/>
    <x v="5"/>
    <n v="11"/>
    <n v="11"/>
    <n v="0"/>
    <n v="0"/>
    <n v="12331"/>
    <n v="510"/>
    <n v="0"/>
    <m/>
    <x v="2"/>
  </r>
  <r>
    <x v="0"/>
    <x v="1"/>
    <x v="3"/>
    <x v="12"/>
    <x v="62"/>
    <x v="0"/>
    <x v="8"/>
    <n v="5"/>
    <n v="5"/>
    <n v="0"/>
    <n v="0"/>
    <n v="3292"/>
    <n v="160"/>
    <n v="0"/>
    <m/>
    <x v="1"/>
  </r>
  <r>
    <x v="0"/>
    <x v="1"/>
    <x v="3"/>
    <x v="12"/>
    <x v="62"/>
    <x v="0"/>
    <x v="45"/>
    <n v="1"/>
    <n v="1"/>
    <n v="0"/>
    <n v="0"/>
    <n v="2232"/>
    <n v="53"/>
    <n v="0"/>
    <m/>
    <x v="1"/>
  </r>
  <r>
    <x v="0"/>
    <x v="1"/>
    <x v="3"/>
    <x v="12"/>
    <x v="62"/>
    <x v="0"/>
    <x v="36"/>
    <n v="13"/>
    <n v="13"/>
    <n v="0"/>
    <n v="0"/>
    <n v="5283"/>
    <n v="487"/>
    <n v="0"/>
    <m/>
    <x v="1"/>
  </r>
  <r>
    <x v="0"/>
    <x v="1"/>
    <x v="3"/>
    <x v="12"/>
    <x v="62"/>
    <x v="0"/>
    <x v="10"/>
    <n v="3"/>
    <n v="3"/>
    <n v="0"/>
    <n v="0"/>
    <n v="2136"/>
    <n v="161"/>
    <n v="0"/>
    <m/>
    <x v="3"/>
  </r>
  <r>
    <x v="0"/>
    <x v="1"/>
    <x v="3"/>
    <x v="12"/>
    <x v="62"/>
    <x v="0"/>
    <x v="46"/>
    <n v="5"/>
    <n v="5"/>
    <n v="0"/>
    <n v="0"/>
    <n v="1076"/>
    <n v="102"/>
    <n v="0"/>
    <m/>
    <x v="4"/>
  </r>
  <r>
    <x v="0"/>
    <x v="1"/>
    <x v="3"/>
    <x v="12"/>
    <x v="62"/>
    <x v="0"/>
    <x v="57"/>
    <n v="5"/>
    <n v="5"/>
    <n v="0"/>
    <n v="0"/>
    <n v="7421"/>
    <n v="235"/>
    <n v="0"/>
    <m/>
    <x v="2"/>
  </r>
  <r>
    <x v="0"/>
    <x v="1"/>
    <x v="3"/>
    <x v="12"/>
    <x v="62"/>
    <x v="0"/>
    <x v="12"/>
    <n v="4"/>
    <n v="4"/>
    <n v="0"/>
    <n v="0"/>
    <n v="1748"/>
    <n v="161"/>
    <n v="0"/>
    <m/>
    <x v="4"/>
  </r>
  <r>
    <x v="0"/>
    <x v="1"/>
    <x v="3"/>
    <x v="12"/>
    <x v="62"/>
    <x v="0"/>
    <x v="13"/>
    <n v="6"/>
    <n v="6"/>
    <n v="0"/>
    <n v="0"/>
    <n v="11799"/>
    <n v="362"/>
    <n v="0"/>
    <m/>
    <x v="4"/>
  </r>
  <r>
    <x v="0"/>
    <x v="1"/>
    <x v="3"/>
    <x v="12"/>
    <x v="62"/>
    <x v="0"/>
    <x v="58"/>
    <n v="1"/>
    <n v="1"/>
    <n v="0"/>
    <n v="0"/>
    <n v="242"/>
    <n v="20"/>
    <n v="0"/>
    <m/>
    <x v="4"/>
  </r>
  <r>
    <x v="0"/>
    <x v="1"/>
    <x v="3"/>
    <x v="12"/>
    <x v="62"/>
    <x v="0"/>
    <x v="16"/>
    <n v="6"/>
    <n v="6"/>
    <n v="0"/>
    <n v="0"/>
    <n v="46933"/>
    <n v="336"/>
    <n v="0"/>
    <m/>
    <x v="1"/>
  </r>
  <r>
    <x v="0"/>
    <x v="1"/>
    <x v="3"/>
    <x v="12"/>
    <x v="62"/>
    <x v="0"/>
    <x v="20"/>
    <n v="4"/>
    <n v="4"/>
    <n v="0"/>
    <n v="0"/>
    <n v="7650"/>
    <n v="155"/>
    <n v="0"/>
    <m/>
    <x v="5"/>
  </r>
  <r>
    <x v="0"/>
    <x v="1"/>
    <x v="3"/>
    <x v="12"/>
    <x v="62"/>
    <x v="1"/>
    <x v="54"/>
    <n v="2"/>
    <n v="2"/>
    <n v="0"/>
    <n v="0"/>
    <n v="1099"/>
    <n v="87"/>
    <n v="0"/>
    <m/>
    <x v="3"/>
  </r>
  <r>
    <x v="0"/>
    <x v="1"/>
    <x v="3"/>
    <x v="12"/>
    <x v="62"/>
    <x v="1"/>
    <x v="23"/>
    <n v="10"/>
    <n v="10"/>
    <n v="1"/>
    <n v="0"/>
    <n v="4521"/>
    <n v="494"/>
    <n v="16"/>
    <m/>
    <x v="3"/>
  </r>
  <r>
    <x v="0"/>
    <x v="1"/>
    <x v="3"/>
    <x v="12"/>
    <x v="62"/>
    <x v="2"/>
    <x v="24"/>
    <n v="29"/>
    <n v="29"/>
    <n v="0"/>
    <n v="0"/>
    <n v="12399"/>
    <n v="815"/>
    <n v="0"/>
    <m/>
    <x v="6"/>
  </r>
  <r>
    <x v="0"/>
    <x v="1"/>
    <x v="3"/>
    <x v="12"/>
    <x v="62"/>
    <x v="2"/>
    <x v="25"/>
    <n v="11"/>
    <n v="11"/>
    <n v="0"/>
    <n v="0"/>
    <n v="11142"/>
    <n v="447"/>
    <n v="0"/>
    <m/>
    <x v="6"/>
  </r>
  <r>
    <x v="0"/>
    <x v="1"/>
    <x v="3"/>
    <x v="12"/>
    <x v="62"/>
    <x v="2"/>
    <x v="26"/>
    <n v="1"/>
    <n v="1"/>
    <n v="0"/>
    <n v="0"/>
    <n v="2051"/>
    <n v="53"/>
    <n v="0"/>
    <m/>
    <x v="6"/>
  </r>
  <r>
    <x v="0"/>
    <x v="1"/>
    <x v="3"/>
    <x v="12"/>
    <x v="63"/>
    <x v="0"/>
    <x v="0"/>
    <n v="1"/>
    <n v="1"/>
    <n v="0"/>
    <n v="0"/>
    <n v="14"/>
    <n v="14"/>
    <n v="0"/>
    <m/>
    <x v="0"/>
  </r>
  <r>
    <x v="0"/>
    <x v="1"/>
    <x v="3"/>
    <x v="12"/>
    <x v="63"/>
    <x v="0"/>
    <x v="27"/>
    <n v="2"/>
    <n v="2"/>
    <n v="0"/>
    <n v="0"/>
    <n v="445"/>
    <n v="40"/>
    <n v="0"/>
    <m/>
    <x v="2"/>
  </r>
  <r>
    <x v="0"/>
    <x v="1"/>
    <x v="3"/>
    <x v="12"/>
    <x v="63"/>
    <x v="0"/>
    <x v="1"/>
    <n v="5"/>
    <n v="5"/>
    <n v="0"/>
    <n v="0"/>
    <n v="919"/>
    <n v="127"/>
    <n v="0"/>
    <m/>
    <x v="0"/>
  </r>
  <r>
    <x v="0"/>
    <x v="1"/>
    <x v="3"/>
    <x v="12"/>
    <x v="63"/>
    <x v="0"/>
    <x v="5"/>
    <n v="9"/>
    <n v="9"/>
    <n v="0"/>
    <n v="0"/>
    <n v="2718"/>
    <n v="254"/>
    <n v="0"/>
    <m/>
    <x v="2"/>
  </r>
  <r>
    <x v="0"/>
    <x v="1"/>
    <x v="3"/>
    <x v="12"/>
    <x v="63"/>
    <x v="0"/>
    <x v="29"/>
    <n v="1"/>
    <n v="1"/>
    <n v="0"/>
    <n v="0"/>
    <n v="7200"/>
    <n v="123"/>
    <n v="0"/>
    <m/>
    <x v="4"/>
  </r>
  <r>
    <x v="0"/>
    <x v="1"/>
    <x v="3"/>
    <x v="12"/>
    <x v="63"/>
    <x v="0"/>
    <x v="45"/>
    <n v="2"/>
    <n v="2"/>
    <n v="1"/>
    <n v="0"/>
    <n v="6394"/>
    <n v="121"/>
    <n v="53"/>
    <m/>
    <x v="1"/>
  </r>
  <r>
    <x v="0"/>
    <x v="1"/>
    <x v="3"/>
    <x v="12"/>
    <x v="63"/>
    <x v="0"/>
    <x v="36"/>
    <n v="2"/>
    <n v="2"/>
    <n v="0"/>
    <n v="0"/>
    <n v="12697"/>
    <n v="156"/>
    <n v="0"/>
    <m/>
    <x v="1"/>
  </r>
  <r>
    <x v="0"/>
    <x v="1"/>
    <x v="3"/>
    <x v="12"/>
    <x v="63"/>
    <x v="0"/>
    <x v="37"/>
    <n v="1"/>
    <n v="1"/>
    <n v="0"/>
    <n v="0"/>
    <n v="7000"/>
    <n v="53"/>
    <n v="0"/>
    <m/>
    <x v="5"/>
  </r>
  <r>
    <x v="0"/>
    <x v="1"/>
    <x v="3"/>
    <x v="12"/>
    <x v="63"/>
    <x v="0"/>
    <x v="12"/>
    <n v="4"/>
    <n v="4"/>
    <n v="0"/>
    <n v="0"/>
    <n v="6572"/>
    <n v="209"/>
    <n v="0"/>
    <m/>
    <x v="4"/>
  </r>
  <r>
    <x v="0"/>
    <x v="1"/>
    <x v="3"/>
    <x v="12"/>
    <x v="63"/>
    <x v="0"/>
    <x v="13"/>
    <n v="8"/>
    <n v="8"/>
    <n v="0"/>
    <n v="0"/>
    <n v="882"/>
    <n v="187"/>
    <n v="0"/>
    <m/>
    <x v="4"/>
  </r>
  <r>
    <x v="0"/>
    <x v="1"/>
    <x v="3"/>
    <x v="12"/>
    <x v="63"/>
    <x v="0"/>
    <x v="58"/>
    <n v="3"/>
    <n v="3"/>
    <n v="0"/>
    <n v="0"/>
    <n v="723"/>
    <n v="87"/>
    <n v="0"/>
    <m/>
    <x v="4"/>
  </r>
  <r>
    <x v="0"/>
    <x v="1"/>
    <x v="3"/>
    <x v="12"/>
    <x v="63"/>
    <x v="0"/>
    <x v="15"/>
    <n v="11"/>
    <n v="11"/>
    <n v="0"/>
    <n v="0"/>
    <n v="6748"/>
    <n v="375"/>
    <n v="0"/>
    <m/>
    <x v="1"/>
  </r>
  <r>
    <x v="0"/>
    <x v="1"/>
    <x v="3"/>
    <x v="12"/>
    <x v="63"/>
    <x v="0"/>
    <x v="82"/>
    <n v="3"/>
    <n v="3"/>
    <n v="2"/>
    <n v="0"/>
    <n v="818"/>
    <n v="87"/>
    <n v="40"/>
    <m/>
    <x v="5"/>
  </r>
  <r>
    <x v="0"/>
    <x v="1"/>
    <x v="3"/>
    <x v="12"/>
    <x v="63"/>
    <x v="0"/>
    <x v="16"/>
    <n v="2"/>
    <n v="2"/>
    <n v="0"/>
    <n v="0"/>
    <n v="15000"/>
    <n v="136"/>
    <n v="0"/>
    <m/>
    <x v="1"/>
  </r>
  <r>
    <x v="0"/>
    <x v="1"/>
    <x v="3"/>
    <x v="12"/>
    <x v="63"/>
    <x v="0"/>
    <x v="17"/>
    <n v="7"/>
    <n v="7"/>
    <n v="1"/>
    <n v="0"/>
    <n v="1001"/>
    <n v="185"/>
    <n v="3"/>
    <m/>
    <x v="1"/>
  </r>
  <r>
    <x v="0"/>
    <x v="1"/>
    <x v="3"/>
    <x v="12"/>
    <x v="63"/>
    <x v="0"/>
    <x v="39"/>
    <n v="2"/>
    <n v="2"/>
    <n v="0"/>
    <n v="0"/>
    <n v="1000"/>
    <n v="94"/>
    <n v="0"/>
    <m/>
    <x v="2"/>
  </r>
  <r>
    <x v="0"/>
    <x v="1"/>
    <x v="3"/>
    <x v="12"/>
    <x v="63"/>
    <x v="1"/>
    <x v="54"/>
    <n v="3"/>
    <n v="3"/>
    <n v="0"/>
    <n v="0"/>
    <n v="8152"/>
    <n v="293"/>
    <n v="0"/>
    <m/>
    <x v="3"/>
  </r>
  <r>
    <x v="0"/>
    <x v="1"/>
    <x v="3"/>
    <x v="12"/>
    <x v="63"/>
    <x v="1"/>
    <x v="23"/>
    <n v="9"/>
    <n v="9"/>
    <n v="0"/>
    <n v="0"/>
    <n v="9856"/>
    <n v="775"/>
    <n v="0"/>
    <m/>
    <x v="3"/>
  </r>
  <r>
    <x v="0"/>
    <x v="1"/>
    <x v="3"/>
    <x v="12"/>
    <x v="63"/>
    <x v="2"/>
    <x v="24"/>
    <n v="17"/>
    <n v="17"/>
    <n v="0"/>
    <n v="0"/>
    <n v="12069"/>
    <n v="600"/>
    <n v="0"/>
    <m/>
    <x v="6"/>
  </r>
  <r>
    <x v="0"/>
    <x v="1"/>
    <x v="3"/>
    <x v="12"/>
    <x v="63"/>
    <x v="2"/>
    <x v="25"/>
    <n v="10"/>
    <n v="10"/>
    <n v="1"/>
    <n v="0"/>
    <n v="2333"/>
    <n v="376"/>
    <n v="19"/>
    <m/>
    <x v="6"/>
  </r>
  <r>
    <x v="0"/>
    <x v="1"/>
    <x v="3"/>
    <x v="12"/>
    <x v="63"/>
    <x v="2"/>
    <x v="26"/>
    <n v="2"/>
    <n v="2"/>
    <n v="0"/>
    <n v="0"/>
    <n v="438"/>
    <n v="67"/>
    <n v="0"/>
    <m/>
    <x v="6"/>
  </r>
  <r>
    <x v="0"/>
    <x v="1"/>
    <x v="3"/>
    <x v="12"/>
    <x v="64"/>
    <x v="0"/>
    <x v="0"/>
    <n v="2"/>
    <n v="2"/>
    <n v="0"/>
    <n v="0"/>
    <n v="43"/>
    <n v="31"/>
    <n v="0"/>
    <m/>
    <x v="0"/>
  </r>
  <r>
    <x v="0"/>
    <x v="1"/>
    <x v="3"/>
    <x v="12"/>
    <x v="64"/>
    <x v="0"/>
    <x v="1"/>
    <n v="7"/>
    <n v="7"/>
    <n v="0"/>
    <n v="0"/>
    <n v="554"/>
    <n v="124"/>
    <n v="0"/>
    <m/>
    <x v="0"/>
  </r>
  <r>
    <x v="0"/>
    <x v="1"/>
    <x v="3"/>
    <x v="12"/>
    <x v="64"/>
    <x v="0"/>
    <x v="2"/>
    <n v="3"/>
    <n v="3"/>
    <n v="0"/>
    <n v="0"/>
    <n v="10410"/>
    <n v="441"/>
    <n v="0"/>
    <m/>
    <x v="1"/>
  </r>
  <r>
    <x v="0"/>
    <x v="1"/>
    <x v="3"/>
    <x v="12"/>
    <x v="64"/>
    <x v="0"/>
    <x v="5"/>
    <n v="4"/>
    <n v="4"/>
    <n v="0"/>
    <n v="0"/>
    <n v="15353"/>
    <n v="164"/>
    <n v="0"/>
    <m/>
    <x v="2"/>
  </r>
  <r>
    <x v="0"/>
    <x v="1"/>
    <x v="3"/>
    <x v="12"/>
    <x v="64"/>
    <x v="0"/>
    <x v="34"/>
    <n v="3"/>
    <n v="3"/>
    <n v="1"/>
    <n v="0"/>
    <n v="471"/>
    <n v="107"/>
    <n v="1"/>
    <m/>
    <x v="4"/>
  </r>
  <r>
    <x v="0"/>
    <x v="1"/>
    <x v="3"/>
    <x v="12"/>
    <x v="64"/>
    <x v="0"/>
    <x v="29"/>
    <n v="1"/>
    <n v="1"/>
    <n v="0"/>
    <n v="0"/>
    <n v="243"/>
    <n v="20"/>
    <n v="0"/>
    <m/>
    <x v="4"/>
  </r>
  <r>
    <x v="0"/>
    <x v="1"/>
    <x v="3"/>
    <x v="12"/>
    <x v="64"/>
    <x v="0"/>
    <x v="45"/>
    <n v="1"/>
    <n v="1"/>
    <n v="0"/>
    <n v="0"/>
    <n v="2442"/>
    <n v="53"/>
    <n v="0"/>
    <m/>
    <x v="1"/>
  </r>
  <r>
    <x v="0"/>
    <x v="1"/>
    <x v="3"/>
    <x v="12"/>
    <x v="64"/>
    <x v="0"/>
    <x v="35"/>
    <n v="1"/>
    <n v="1"/>
    <n v="0"/>
    <n v="0"/>
    <n v="50"/>
    <n v="20"/>
    <n v="0"/>
    <m/>
    <x v="1"/>
  </r>
  <r>
    <x v="0"/>
    <x v="1"/>
    <x v="3"/>
    <x v="12"/>
    <x v="64"/>
    <x v="0"/>
    <x v="36"/>
    <n v="2"/>
    <n v="2"/>
    <n v="0"/>
    <n v="0"/>
    <n v="2455"/>
    <n v="100"/>
    <n v="0"/>
    <m/>
    <x v="1"/>
  </r>
  <r>
    <x v="0"/>
    <x v="1"/>
    <x v="3"/>
    <x v="12"/>
    <x v="64"/>
    <x v="0"/>
    <x v="64"/>
    <n v="1"/>
    <n v="1"/>
    <n v="1"/>
    <n v="0"/>
    <n v="550"/>
    <n v="60"/>
    <n v="7"/>
    <m/>
    <x v="4"/>
  </r>
  <r>
    <x v="0"/>
    <x v="1"/>
    <x v="3"/>
    <x v="12"/>
    <x v="64"/>
    <x v="0"/>
    <x v="11"/>
    <n v="2"/>
    <n v="2"/>
    <n v="0"/>
    <n v="0"/>
    <n v="48"/>
    <n v="40"/>
    <n v="0"/>
    <m/>
    <x v="4"/>
  </r>
  <r>
    <x v="0"/>
    <x v="1"/>
    <x v="3"/>
    <x v="12"/>
    <x v="64"/>
    <x v="0"/>
    <x v="12"/>
    <n v="10"/>
    <n v="10"/>
    <n v="0"/>
    <n v="0"/>
    <n v="26813"/>
    <n v="515"/>
    <n v="0"/>
    <m/>
    <x v="4"/>
  </r>
  <r>
    <x v="0"/>
    <x v="1"/>
    <x v="3"/>
    <x v="12"/>
    <x v="64"/>
    <x v="0"/>
    <x v="13"/>
    <n v="6"/>
    <n v="6"/>
    <n v="0"/>
    <n v="0"/>
    <n v="13976"/>
    <n v="468"/>
    <n v="0"/>
    <m/>
    <x v="4"/>
  </r>
  <r>
    <x v="0"/>
    <x v="1"/>
    <x v="3"/>
    <x v="12"/>
    <x v="64"/>
    <x v="0"/>
    <x v="47"/>
    <n v="8"/>
    <n v="8"/>
    <n v="0"/>
    <n v="0"/>
    <n v="11753"/>
    <n v="412"/>
    <n v="0"/>
    <m/>
    <x v="2"/>
  </r>
  <r>
    <x v="0"/>
    <x v="1"/>
    <x v="3"/>
    <x v="12"/>
    <x v="64"/>
    <x v="0"/>
    <x v="83"/>
    <n v="2"/>
    <n v="2"/>
    <n v="0"/>
    <n v="0"/>
    <n v="1829"/>
    <n v="94"/>
    <n v="0"/>
    <m/>
    <x v="4"/>
  </r>
  <r>
    <x v="0"/>
    <x v="1"/>
    <x v="3"/>
    <x v="12"/>
    <x v="64"/>
    <x v="0"/>
    <x v="15"/>
    <n v="2"/>
    <n v="2"/>
    <n v="0"/>
    <n v="0"/>
    <n v="22107"/>
    <n v="245"/>
    <n v="0"/>
    <m/>
    <x v="1"/>
  </r>
  <r>
    <x v="0"/>
    <x v="1"/>
    <x v="3"/>
    <x v="12"/>
    <x v="64"/>
    <x v="0"/>
    <x v="48"/>
    <n v="1"/>
    <n v="1"/>
    <n v="0"/>
    <n v="0"/>
    <n v="1137"/>
    <n v="47"/>
    <n v="0"/>
    <m/>
    <x v="4"/>
  </r>
  <r>
    <x v="0"/>
    <x v="1"/>
    <x v="3"/>
    <x v="12"/>
    <x v="64"/>
    <x v="0"/>
    <x v="16"/>
    <n v="4"/>
    <n v="4"/>
    <n v="0"/>
    <n v="0"/>
    <n v="26945"/>
    <n v="239"/>
    <n v="0"/>
    <m/>
    <x v="1"/>
  </r>
  <r>
    <x v="0"/>
    <x v="1"/>
    <x v="3"/>
    <x v="12"/>
    <x v="64"/>
    <x v="0"/>
    <x v="17"/>
    <n v="5"/>
    <n v="5"/>
    <n v="0"/>
    <n v="0"/>
    <n v="13136"/>
    <n v="184"/>
    <n v="0"/>
    <m/>
    <x v="1"/>
  </r>
  <r>
    <x v="0"/>
    <x v="1"/>
    <x v="3"/>
    <x v="12"/>
    <x v="64"/>
    <x v="0"/>
    <x v="18"/>
    <n v="1"/>
    <n v="1"/>
    <n v="0"/>
    <n v="0"/>
    <n v="930"/>
    <n v="47"/>
    <n v="0"/>
    <m/>
    <x v="4"/>
  </r>
  <r>
    <x v="0"/>
    <x v="1"/>
    <x v="3"/>
    <x v="12"/>
    <x v="64"/>
    <x v="0"/>
    <x v="39"/>
    <n v="1"/>
    <n v="1"/>
    <n v="0"/>
    <n v="0"/>
    <n v="5020"/>
    <n v="68"/>
    <n v="0"/>
    <m/>
    <x v="2"/>
  </r>
  <r>
    <x v="0"/>
    <x v="1"/>
    <x v="3"/>
    <x v="12"/>
    <x v="64"/>
    <x v="1"/>
    <x v="23"/>
    <n v="12"/>
    <n v="12"/>
    <n v="0"/>
    <n v="0"/>
    <n v="22905"/>
    <n v="1113"/>
    <n v="0"/>
    <m/>
    <x v="3"/>
  </r>
  <r>
    <x v="0"/>
    <x v="1"/>
    <x v="3"/>
    <x v="12"/>
    <x v="64"/>
    <x v="2"/>
    <x v="24"/>
    <n v="25"/>
    <n v="25"/>
    <n v="0"/>
    <n v="0"/>
    <n v="21975"/>
    <n v="841"/>
    <n v="0"/>
    <m/>
    <x v="6"/>
  </r>
  <r>
    <x v="0"/>
    <x v="1"/>
    <x v="3"/>
    <x v="12"/>
    <x v="64"/>
    <x v="2"/>
    <x v="25"/>
    <n v="8"/>
    <n v="8"/>
    <n v="0"/>
    <n v="0"/>
    <n v="6721"/>
    <n v="302"/>
    <n v="0"/>
    <m/>
    <x v="6"/>
  </r>
  <r>
    <x v="0"/>
    <x v="1"/>
    <x v="3"/>
    <x v="13"/>
    <x v="65"/>
    <x v="0"/>
    <x v="0"/>
    <n v="1"/>
    <n v="1"/>
    <n v="0"/>
    <n v="0"/>
    <n v="21"/>
    <n v="20"/>
    <n v="0"/>
    <m/>
    <x v="0"/>
  </r>
  <r>
    <x v="0"/>
    <x v="1"/>
    <x v="3"/>
    <x v="13"/>
    <x v="65"/>
    <x v="0"/>
    <x v="27"/>
    <n v="3"/>
    <n v="3"/>
    <n v="0"/>
    <n v="0"/>
    <n v="327"/>
    <n v="75"/>
    <n v="0"/>
    <m/>
    <x v="2"/>
  </r>
  <r>
    <x v="0"/>
    <x v="1"/>
    <x v="3"/>
    <x v="13"/>
    <x v="65"/>
    <x v="0"/>
    <x v="1"/>
    <n v="3"/>
    <n v="3"/>
    <n v="0"/>
    <n v="0"/>
    <n v="216"/>
    <n v="60"/>
    <n v="0"/>
    <m/>
    <x v="0"/>
  </r>
  <r>
    <x v="0"/>
    <x v="1"/>
    <x v="3"/>
    <x v="13"/>
    <x v="65"/>
    <x v="0"/>
    <x v="2"/>
    <n v="2"/>
    <n v="2"/>
    <n v="0"/>
    <n v="0"/>
    <n v="2072"/>
    <n v="73"/>
    <n v="0"/>
    <m/>
    <x v="1"/>
  </r>
  <r>
    <x v="0"/>
    <x v="1"/>
    <x v="3"/>
    <x v="13"/>
    <x v="65"/>
    <x v="0"/>
    <x v="5"/>
    <n v="2"/>
    <n v="2"/>
    <n v="0"/>
    <n v="0"/>
    <n v="2299"/>
    <n v="100"/>
    <n v="0"/>
    <m/>
    <x v="2"/>
  </r>
  <r>
    <x v="0"/>
    <x v="1"/>
    <x v="3"/>
    <x v="13"/>
    <x v="65"/>
    <x v="0"/>
    <x v="8"/>
    <n v="6"/>
    <n v="6"/>
    <n v="0"/>
    <n v="0"/>
    <n v="4684"/>
    <n v="217"/>
    <n v="0"/>
    <m/>
    <x v="1"/>
  </r>
  <r>
    <x v="0"/>
    <x v="1"/>
    <x v="3"/>
    <x v="13"/>
    <x v="65"/>
    <x v="0"/>
    <x v="45"/>
    <n v="1"/>
    <n v="1"/>
    <n v="0"/>
    <n v="0"/>
    <n v="95"/>
    <n v="20"/>
    <n v="0"/>
    <m/>
    <x v="1"/>
  </r>
  <r>
    <x v="0"/>
    <x v="1"/>
    <x v="3"/>
    <x v="13"/>
    <x v="65"/>
    <x v="0"/>
    <x v="41"/>
    <n v="2"/>
    <n v="2"/>
    <n v="0"/>
    <n v="0"/>
    <n v="2020"/>
    <n v="54"/>
    <n v="0"/>
    <m/>
    <x v="1"/>
  </r>
  <r>
    <x v="0"/>
    <x v="1"/>
    <x v="3"/>
    <x v="13"/>
    <x v="65"/>
    <x v="0"/>
    <x v="36"/>
    <n v="1"/>
    <n v="1"/>
    <n v="0"/>
    <n v="0"/>
    <n v="437"/>
    <n v="60"/>
    <n v="0"/>
    <m/>
    <x v="1"/>
  </r>
  <r>
    <x v="0"/>
    <x v="1"/>
    <x v="3"/>
    <x v="13"/>
    <x v="65"/>
    <x v="0"/>
    <x v="9"/>
    <n v="6"/>
    <n v="6"/>
    <n v="0"/>
    <n v="0"/>
    <n v="2696"/>
    <n v="228"/>
    <n v="0"/>
    <m/>
    <x v="1"/>
  </r>
  <r>
    <x v="0"/>
    <x v="1"/>
    <x v="3"/>
    <x v="13"/>
    <x v="65"/>
    <x v="0"/>
    <x v="57"/>
    <n v="1"/>
    <n v="1"/>
    <n v="0"/>
    <n v="0"/>
    <n v="164"/>
    <n v="20"/>
    <n v="0"/>
    <m/>
    <x v="2"/>
  </r>
  <r>
    <x v="0"/>
    <x v="1"/>
    <x v="3"/>
    <x v="13"/>
    <x v="65"/>
    <x v="0"/>
    <x v="12"/>
    <n v="3"/>
    <n v="3"/>
    <n v="0"/>
    <n v="0"/>
    <n v="9184"/>
    <n v="259"/>
    <n v="0"/>
    <m/>
    <x v="4"/>
  </r>
  <r>
    <x v="0"/>
    <x v="1"/>
    <x v="3"/>
    <x v="13"/>
    <x v="65"/>
    <x v="0"/>
    <x v="72"/>
    <n v="1"/>
    <n v="1"/>
    <n v="0"/>
    <n v="0"/>
    <n v="46"/>
    <n v="20"/>
    <n v="0"/>
    <m/>
    <x v="0"/>
  </r>
  <r>
    <x v="0"/>
    <x v="1"/>
    <x v="3"/>
    <x v="13"/>
    <x v="65"/>
    <x v="0"/>
    <x v="16"/>
    <n v="4"/>
    <n v="4"/>
    <n v="0"/>
    <n v="0"/>
    <n v="48508"/>
    <n v="243"/>
    <n v="0"/>
    <m/>
    <x v="1"/>
  </r>
  <r>
    <x v="0"/>
    <x v="1"/>
    <x v="3"/>
    <x v="13"/>
    <x v="65"/>
    <x v="0"/>
    <x v="33"/>
    <n v="3"/>
    <n v="3"/>
    <n v="0"/>
    <n v="0"/>
    <n v="1219"/>
    <n v="87"/>
    <n v="0"/>
    <m/>
    <x v="1"/>
  </r>
  <r>
    <x v="0"/>
    <x v="1"/>
    <x v="3"/>
    <x v="13"/>
    <x v="65"/>
    <x v="0"/>
    <x v="17"/>
    <n v="1"/>
    <n v="1"/>
    <n v="0"/>
    <n v="0"/>
    <n v="576"/>
    <n v="47"/>
    <n v="0"/>
    <m/>
    <x v="1"/>
  </r>
  <r>
    <x v="0"/>
    <x v="1"/>
    <x v="3"/>
    <x v="13"/>
    <x v="65"/>
    <x v="0"/>
    <x v="20"/>
    <n v="2"/>
    <n v="2"/>
    <n v="0"/>
    <n v="0"/>
    <n v="12100"/>
    <n v="121"/>
    <n v="0"/>
    <m/>
    <x v="5"/>
  </r>
  <r>
    <x v="0"/>
    <x v="1"/>
    <x v="3"/>
    <x v="13"/>
    <x v="65"/>
    <x v="1"/>
    <x v="23"/>
    <n v="15"/>
    <n v="15"/>
    <n v="0"/>
    <n v="0"/>
    <n v="13732"/>
    <n v="719"/>
    <n v="0"/>
    <m/>
    <x v="3"/>
  </r>
  <r>
    <x v="0"/>
    <x v="1"/>
    <x v="3"/>
    <x v="13"/>
    <x v="65"/>
    <x v="2"/>
    <x v="24"/>
    <n v="27"/>
    <n v="27"/>
    <n v="1"/>
    <n v="0"/>
    <n v="12151"/>
    <n v="903"/>
    <n v="4"/>
    <m/>
    <x v="6"/>
  </r>
  <r>
    <x v="0"/>
    <x v="1"/>
    <x v="3"/>
    <x v="13"/>
    <x v="65"/>
    <x v="2"/>
    <x v="25"/>
    <n v="9"/>
    <n v="9"/>
    <n v="0"/>
    <n v="0"/>
    <n v="5840"/>
    <n v="602"/>
    <n v="0"/>
    <m/>
    <x v="6"/>
  </r>
  <r>
    <x v="0"/>
    <x v="1"/>
    <x v="3"/>
    <x v="13"/>
    <x v="65"/>
    <x v="2"/>
    <x v="26"/>
    <n v="3"/>
    <n v="3"/>
    <n v="0"/>
    <n v="0"/>
    <n v="9231"/>
    <n v="416"/>
    <n v="0"/>
    <m/>
    <x v="6"/>
  </r>
  <r>
    <x v="0"/>
    <x v="1"/>
    <x v="3"/>
    <x v="13"/>
    <x v="66"/>
    <x v="0"/>
    <x v="27"/>
    <n v="2"/>
    <n v="2"/>
    <n v="0"/>
    <n v="0"/>
    <n v="430"/>
    <n v="67"/>
    <n v="0"/>
    <m/>
    <x v="2"/>
  </r>
  <r>
    <x v="0"/>
    <x v="1"/>
    <x v="3"/>
    <x v="13"/>
    <x v="66"/>
    <x v="0"/>
    <x v="59"/>
    <n v="1"/>
    <n v="1"/>
    <n v="0"/>
    <n v="0"/>
    <n v="6"/>
    <n v="6"/>
    <n v="0"/>
    <m/>
    <x v="0"/>
  </r>
  <r>
    <x v="0"/>
    <x v="1"/>
    <x v="3"/>
    <x v="13"/>
    <x v="66"/>
    <x v="0"/>
    <x v="51"/>
    <n v="1"/>
    <n v="1"/>
    <n v="0"/>
    <n v="0"/>
    <n v="832"/>
    <n v="47"/>
    <n v="0"/>
    <m/>
    <x v="1"/>
  </r>
  <r>
    <x v="0"/>
    <x v="1"/>
    <x v="3"/>
    <x v="13"/>
    <x v="66"/>
    <x v="0"/>
    <x v="5"/>
    <n v="12"/>
    <n v="12"/>
    <n v="0"/>
    <n v="0"/>
    <n v="12623"/>
    <n v="415"/>
    <n v="0"/>
    <m/>
    <x v="2"/>
  </r>
  <r>
    <x v="0"/>
    <x v="1"/>
    <x v="3"/>
    <x v="13"/>
    <x v="66"/>
    <x v="0"/>
    <x v="8"/>
    <n v="3"/>
    <n v="3"/>
    <n v="0"/>
    <n v="0"/>
    <n v="8173"/>
    <n v="141"/>
    <n v="0"/>
    <m/>
    <x v="1"/>
  </r>
  <r>
    <x v="0"/>
    <x v="1"/>
    <x v="3"/>
    <x v="13"/>
    <x v="66"/>
    <x v="0"/>
    <x v="36"/>
    <n v="3"/>
    <n v="3"/>
    <n v="0"/>
    <n v="0"/>
    <n v="4857"/>
    <n v="126"/>
    <n v="0"/>
    <m/>
    <x v="1"/>
  </r>
  <r>
    <x v="0"/>
    <x v="1"/>
    <x v="3"/>
    <x v="13"/>
    <x v="66"/>
    <x v="0"/>
    <x v="9"/>
    <n v="1"/>
    <n v="1"/>
    <n v="0"/>
    <n v="0"/>
    <n v="3637"/>
    <n v="88"/>
    <n v="0"/>
    <m/>
    <x v="1"/>
  </r>
  <r>
    <x v="0"/>
    <x v="1"/>
    <x v="3"/>
    <x v="13"/>
    <x v="66"/>
    <x v="0"/>
    <x v="10"/>
    <n v="6"/>
    <n v="6"/>
    <n v="0"/>
    <n v="0"/>
    <n v="1185"/>
    <n v="208"/>
    <n v="0"/>
    <m/>
    <x v="3"/>
  </r>
  <r>
    <x v="0"/>
    <x v="1"/>
    <x v="3"/>
    <x v="13"/>
    <x v="66"/>
    <x v="0"/>
    <x v="46"/>
    <n v="2"/>
    <n v="2"/>
    <n v="0"/>
    <n v="0"/>
    <n v="2660"/>
    <n v="141"/>
    <n v="0"/>
    <m/>
    <x v="4"/>
  </r>
  <r>
    <x v="0"/>
    <x v="1"/>
    <x v="3"/>
    <x v="13"/>
    <x v="66"/>
    <x v="0"/>
    <x v="64"/>
    <n v="3"/>
    <n v="3"/>
    <n v="0"/>
    <n v="0"/>
    <n v="43"/>
    <n v="42"/>
    <n v="0"/>
    <m/>
    <x v="4"/>
  </r>
  <r>
    <x v="0"/>
    <x v="1"/>
    <x v="3"/>
    <x v="13"/>
    <x v="66"/>
    <x v="0"/>
    <x v="84"/>
    <n v="1"/>
    <n v="1"/>
    <n v="0"/>
    <n v="0"/>
    <n v="12840"/>
    <n v="77"/>
    <n v="0"/>
    <m/>
    <x v="1"/>
  </r>
  <r>
    <x v="0"/>
    <x v="1"/>
    <x v="3"/>
    <x v="13"/>
    <x v="66"/>
    <x v="0"/>
    <x v="12"/>
    <n v="1"/>
    <n v="1"/>
    <n v="0"/>
    <n v="0"/>
    <n v="602"/>
    <n v="67"/>
    <n v="0"/>
    <m/>
    <x v="4"/>
  </r>
  <r>
    <x v="0"/>
    <x v="1"/>
    <x v="3"/>
    <x v="13"/>
    <x v="66"/>
    <x v="0"/>
    <x v="13"/>
    <n v="3"/>
    <n v="3"/>
    <n v="0"/>
    <n v="0"/>
    <n v="8556"/>
    <n v="259"/>
    <n v="0"/>
    <m/>
    <x v="4"/>
  </r>
  <r>
    <x v="0"/>
    <x v="1"/>
    <x v="3"/>
    <x v="13"/>
    <x v="66"/>
    <x v="0"/>
    <x v="47"/>
    <n v="9"/>
    <n v="9"/>
    <n v="3"/>
    <n v="0"/>
    <n v="13787"/>
    <n v="515"/>
    <n v="71"/>
    <m/>
    <x v="2"/>
  </r>
  <r>
    <x v="0"/>
    <x v="1"/>
    <x v="3"/>
    <x v="13"/>
    <x v="66"/>
    <x v="0"/>
    <x v="16"/>
    <n v="3"/>
    <n v="3"/>
    <n v="0"/>
    <n v="0"/>
    <n v="17460"/>
    <n v="183"/>
    <n v="0"/>
    <m/>
    <x v="1"/>
  </r>
  <r>
    <x v="0"/>
    <x v="1"/>
    <x v="3"/>
    <x v="13"/>
    <x v="66"/>
    <x v="1"/>
    <x v="54"/>
    <n v="2"/>
    <n v="2"/>
    <n v="0"/>
    <n v="0"/>
    <n v="8640"/>
    <n v="141"/>
    <n v="0"/>
    <m/>
    <x v="3"/>
  </r>
  <r>
    <x v="0"/>
    <x v="1"/>
    <x v="3"/>
    <x v="13"/>
    <x v="66"/>
    <x v="1"/>
    <x v="23"/>
    <n v="7"/>
    <n v="7"/>
    <n v="0"/>
    <n v="0"/>
    <n v="14006"/>
    <n v="691"/>
    <n v="0"/>
    <m/>
    <x v="3"/>
  </r>
  <r>
    <x v="0"/>
    <x v="1"/>
    <x v="3"/>
    <x v="13"/>
    <x v="66"/>
    <x v="2"/>
    <x v="24"/>
    <n v="26"/>
    <n v="26"/>
    <n v="0"/>
    <n v="0"/>
    <n v="43130"/>
    <n v="763"/>
    <n v="0"/>
    <m/>
    <x v="6"/>
  </r>
  <r>
    <x v="0"/>
    <x v="1"/>
    <x v="3"/>
    <x v="13"/>
    <x v="67"/>
    <x v="0"/>
    <x v="27"/>
    <n v="3"/>
    <n v="3"/>
    <n v="0"/>
    <n v="0"/>
    <n v="3446"/>
    <n v="167"/>
    <n v="0"/>
    <m/>
    <x v="2"/>
  </r>
  <r>
    <x v="0"/>
    <x v="1"/>
    <x v="3"/>
    <x v="13"/>
    <x v="67"/>
    <x v="0"/>
    <x v="1"/>
    <n v="1"/>
    <n v="1"/>
    <n v="0"/>
    <n v="0"/>
    <n v="360"/>
    <n v="47"/>
    <n v="0"/>
    <m/>
    <x v="0"/>
  </r>
  <r>
    <x v="0"/>
    <x v="1"/>
    <x v="3"/>
    <x v="13"/>
    <x v="67"/>
    <x v="0"/>
    <x v="2"/>
    <n v="2"/>
    <n v="2"/>
    <n v="0"/>
    <n v="0"/>
    <n v="10200"/>
    <n v="156"/>
    <n v="0"/>
    <m/>
    <x v="1"/>
  </r>
  <r>
    <x v="0"/>
    <x v="1"/>
    <x v="3"/>
    <x v="13"/>
    <x v="67"/>
    <x v="0"/>
    <x v="5"/>
    <n v="13"/>
    <n v="13"/>
    <n v="0"/>
    <n v="0"/>
    <n v="16450"/>
    <n v="825"/>
    <n v="0"/>
    <m/>
    <x v="2"/>
  </r>
  <r>
    <x v="0"/>
    <x v="1"/>
    <x v="3"/>
    <x v="13"/>
    <x v="67"/>
    <x v="0"/>
    <x v="8"/>
    <n v="1"/>
    <n v="1"/>
    <n v="0"/>
    <n v="0"/>
    <n v="436"/>
    <n v="47"/>
    <n v="0"/>
    <m/>
    <x v="1"/>
  </r>
  <r>
    <x v="0"/>
    <x v="1"/>
    <x v="3"/>
    <x v="13"/>
    <x v="67"/>
    <x v="0"/>
    <x v="41"/>
    <n v="1"/>
    <n v="1"/>
    <n v="0"/>
    <n v="0"/>
    <n v="9900"/>
    <n v="68"/>
    <n v="0"/>
    <m/>
    <x v="1"/>
  </r>
  <r>
    <x v="0"/>
    <x v="1"/>
    <x v="3"/>
    <x v="13"/>
    <x v="67"/>
    <x v="0"/>
    <x v="36"/>
    <n v="5"/>
    <n v="5"/>
    <n v="0"/>
    <n v="0"/>
    <n v="284"/>
    <n v="83"/>
    <n v="0"/>
    <m/>
    <x v="1"/>
  </r>
  <r>
    <x v="0"/>
    <x v="1"/>
    <x v="3"/>
    <x v="13"/>
    <x v="67"/>
    <x v="0"/>
    <x v="10"/>
    <n v="3"/>
    <n v="3"/>
    <n v="0"/>
    <n v="0"/>
    <n v="2140"/>
    <n v="134"/>
    <n v="0"/>
    <m/>
    <x v="3"/>
  </r>
  <r>
    <x v="0"/>
    <x v="1"/>
    <x v="3"/>
    <x v="13"/>
    <x v="67"/>
    <x v="0"/>
    <x v="11"/>
    <n v="2"/>
    <n v="2"/>
    <n v="0"/>
    <n v="0"/>
    <n v="48"/>
    <n v="40"/>
    <n v="0"/>
    <m/>
    <x v="4"/>
  </r>
  <r>
    <x v="0"/>
    <x v="1"/>
    <x v="3"/>
    <x v="13"/>
    <x v="67"/>
    <x v="0"/>
    <x v="12"/>
    <n v="5"/>
    <n v="5"/>
    <n v="1"/>
    <n v="0"/>
    <n v="8275"/>
    <n v="235"/>
    <n v="11"/>
    <m/>
    <x v="4"/>
  </r>
  <r>
    <x v="0"/>
    <x v="1"/>
    <x v="3"/>
    <x v="13"/>
    <x v="67"/>
    <x v="0"/>
    <x v="13"/>
    <n v="1"/>
    <n v="1"/>
    <n v="0"/>
    <n v="0"/>
    <n v="1200"/>
    <n v="94"/>
    <n v="0"/>
    <m/>
    <x v="4"/>
  </r>
  <r>
    <x v="0"/>
    <x v="1"/>
    <x v="3"/>
    <x v="13"/>
    <x v="67"/>
    <x v="0"/>
    <x v="47"/>
    <n v="1"/>
    <n v="1"/>
    <n v="0"/>
    <n v="0"/>
    <n v="3550"/>
    <n v="80"/>
    <n v="0"/>
    <m/>
    <x v="2"/>
  </r>
  <r>
    <x v="0"/>
    <x v="1"/>
    <x v="3"/>
    <x v="13"/>
    <x v="67"/>
    <x v="0"/>
    <x v="15"/>
    <n v="5"/>
    <n v="5"/>
    <n v="0"/>
    <n v="0"/>
    <n v="7817"/>
    <n v="206"/>
    <n v="0"/>
    <m/>
    <x v="1"/>
  </r>
  <r>
    <x v="0"/>
    <x v="1"/>
    <x v="3"/>
    <x v="13"/>
    <x v="67"/>
    <x v="0"/>
    <x v="82"/>
    <n v="1"/>
    <n v="1"/>
    <n v="0"/>
    <n v="0"/>
    <n v="16000"/>
    <n v="77"/>
    <n v="0"/>
    <m/>
    <x v="5"/>
  </r>
  <r>
    <x v="0"/>
    <x v="1"/>
    <x v="3"/>
    <x v="13"/>
    <x v="67"/>
    <x v="0"/>
    <x v="16"/>
    <n v="4"/>
    <n v="4"/>
    <n v="0"/>
    <n v="0"/>
    <n v="59919"/>
    <n v="252"/>
    <n v="0"/>
    <m/>
    <x v="1"/>
  </r>
  <r>
    <x v="0"/>
    <x v="1"/>
    <x v="3"/>
    <x v="13"/>
    <x v="67"/>
    <x v="0"/>
    <x v="39"/>
    <n v="3"/>
    <n v="3"/>
    <n v="0"/>
    <n v="0"/>
    <n v="2717"/>
    <n v="120"/>
    <n v="0"/>
    <m/>
    <x v="2"/>
  </r>
  <r>
    <x v="0"/>
    <x v="1"/>
    <x v="3"/>
    <x v="13"/>
    <x v="67"/>
    <x v="0"/>
    <x v="20"/>
    <n v="2"/>
    <n v="2"/>
    <n v="0"/>
    <n v="0"/>
    <n v="12100"/>
    <n v="121"/>
    <n v="0"/>
    <m/>
    <x v="5"/>
  </r>
  <r>
    <x v="0"/>
    <x v="1"/>
    <x v="3"/>
    <x v="13"/>
    <x v="67"/>
    <x v="0"/>
    <x v="80"/>
    <n v="1"/>
    <n v="1"/>
    <n v="0"/>
    <n v="0"/>
    <n v="6290"/>
    <n v="68"/>
    <n v="0"/>
    <m/>
    <x v="1"/>
  </r>
  <r>
    <x v="0"/>
    <x v="1"/>
    <x v="3"/>
    <x v="13"/>
    <x v="67"/>
    <x v="1"/>
    <x v="54"/>
    <n v="1"/>
    <n v="1"/>
    <n v="0"/>
    <n v="0"/>
    <n v="7200"/>
    <n v="121"/>
    <n v="0"/>
    <m/>
    <x v="3"/>
  </r>
  <r>
    <x v="0"/>
    <x v="1"/>
    <x v="3"/>
    <x v="13"/>
    <x v="67"/>
    <x v="1"/>
    <x v="23"/>
    <n v="11"/>
    <n v="11"/>
    <n v="0"/>
    <n v="0"/>
    <n v="10032"/>
    <n v="520"/>
    <n v="0"/>
    <m/>
    <x v="3"/>
  </r>
  <r>
    <x v="0"/>
    <x v="1"/>
    <x v="3"/>
    <x v="13"/>
    <x v="67"/>
    <x v="2"/>
    <x v="24"/>
    <n v="28"/>
    <n v="28"/>
    <n v="1"/>
    <n v="0"/>
    <n v="7450"/>
    <n v="726"/>
    <n v="6"/>
    <m/>
    <x v="6"/>
  </r>
  <r>
    <x v="0"/>
    <x v="1"/>
    <x v="3"/>
    <x v="13"/>
    <x v="68"/>
    <x v="0"/>
    <x v="0"/>
    <n v="2"/>
    <n v="2"/>
    <n v="0"/>
    <n v="0"/>
    <n v="150"/>
    <n v="40"/>
    <n v="0"/>
    <m/>
    <x v="0"/>
  </r>
  <r>
    <x v="0"/>
    <x v="1"/>
    <x v="3"/>
    <x v="13"/>
    <x v="68"/>
    <x v="0"/>
    <x v="27"/>
    <n v="1"/>
    <n v="1"/>
    <n v="0"/>
    <n v="0"/>
    <n v="917"/>
    <n v="47"/>
    <n v="0"/>
    <m/>
    <x v="2"/>
  </r>
  <r>
    <x v="0"/>
    <x v="1"/>
    <x v="3"/>
    <x v="13"/>
    <x v="68"/>
    <x v="0"/>
    <x v="1"/>
    <n v="4"/>
    <n v="4"/>
    <n v="0"/>
    <n v="0"/>
    <n v="765"/>
    <n v="107"/>
    <n v="0"/>
    <m/>
    <x v="0"/>
  </r>
  <r>
    <x v="0"/>
    <x v="1"/>
    <x v="3"/>
    <x v="13"/>
    <x v="68"/>
    <x v="0"/>
    <x v="2"/>
    <n v="6"/>
    <n v="6"/>
    <n v="1"/>
    <n v="0"/>
    <n v="27609"/>
    <n v="454"/>
    <n v="2"/>
    <m/>
    <x v="1"/>
  </r>
  <r>
    <x v="0"/>
    <x v="1"/>
    <x v="3"/>
    <x v="13"/>
    <x v="68"/>
    <x v="0"/>
    <x v="62"/>
    <n v="1"/>
    <n v="1"/>
    <n v="0"/>
    <n v="0"/>
    <n v="92"/>
    <n v="20"/>
    <n v="0"/>
    <m/>
    <x v="1"/>
  </r>
  <r>
    <x v="0"/>
    <x v="1"/>
    <x v="3"/>
    <x v="13"/>
    <x v="68"/>
    <x v="0"/>
    <x v="5"/>
    <n v="10"/>
    <n v="10"/>
    <n v="0"/>
    <n v="0"/>
    <n v="4180"/>
    <n v="348"/>
    <n v="0"/>
    <m/>
    <x v="2"/>
  </r>
  <r>
    <x v="0"/>
    <x v="1"/>
    <x v="3"/>
    <x v="13"/>
    <x v="68"/>
    <x v="0"/>
    <x v="45"/>
    <n v="1"/>
    <n v="1"/>
    <n v="0"/>
    <n v="0"/>
    <n v="5"/>
    <n v="5"/>
    <n v="0"/>
    <m/>
    <x v="1"/>
  </r>
  <r>
    <x v="0"/>
    <x v="1"/>
    <x v="3"/>
    <x v="13"/>
    <x v="68"/>
    <x v="0"/>
    <x v="36"/>
    <n v="1"/>
    <n v="1"/>
    <n v="0"/>
    <n v="0"/>
    <n v="6046"/>
    <n v="68"/>
    <n v="0"/>
    <m/>
    <x v="1"/>
  </r>
  <r>
    <x v="0"/>
    <x v="1"/>
    <x v="3"/>
    <x v="13"/>
    <x v="68"/>
    <x v="0"/>
    <x v="10"/>
    <n v="2"/>
    <n v="2"/>
    <n v="0"/>
    <n v="0"/>
    <n v="36"/>
    <n v="32"/>
    <n v="0"/>
    <m/>
    <x v="3"/>
  </r>
  <r>
    <x v="0"/>
    <x v="1"/>
    <x v="3"/>
    <x v="13"/>
    <x v="68"/>
    <x v="0"/>
    <x v="46"/>
    <n v="3"/>
    <n v="3"/>
    <n v="0"/>
    <n v="0"/>
    <n v="9164"/>
    <n v="183"/>
    <n v="0"/>
    <m/>
    <x v="4"/>
  </r>
  <r>
    <x v="0"/>
    <x v="1"/>
    <x v="3"/>
    <x v="13"/>
    <x v="68"/>
    <x v="0"/>
    <x v="13"/>
    <n v="10"/>
    <n v="10"/>
    <n v="0"/>
    <n v="0"/>
    <n v="148149"/>
    <n v="1502"/>
    <n v="0"/>
    <m/>
    <x v="4"/>
  </r>
  <r>
    <x v="0"/>
    <x v="1"/>
    <x v="3"/>
    <x v="13"/>
    <x v="68"/>
    <x v="0"/>
    <x v="15"/>
    <n v="2"/>
    <n v="2"/>
    <n v="0"/>
    <n v="0"/>
    <n v="4131"/>
    <n v="106"/>
    <n v="0"/>
    <m/>
    <x v="1"/>
  </r>
  <r>
    <x v="0"/>
    <x v="1"/>
    <x v="3"/>
    <x v="13"/>
    <x v="68"/>
    <x v="0"/>
    <x v="16"/>
    <n v="2"/>
    <n v="2"/>
    <n v="0"/>
    <n v="0"/>
    <n v="2578"/>
    <n v="100"/>
    <n v="0"/>
    <m/>
    <x v="1"/>
  </r>
  <r>
    <x v="0"/>
    <x v="1"/>
    <x v="3"/>
    <x v="13"/>
    <x v="68"/>
    <x v="1"/>
    <x v="23"/>
    <n v="10"/>
    <n v="10"/>
    <n v="0"/>
    <n v="0"/>
    <n v="36168"/>
    <n v="761"/>
    <n v="0"/>
    <m/>
    <x v="3"/>
  </r>
  <r>
    <x v="0"/>
    <x v="1"/>
    <x v="3"/>
    <x v="13"/>
    <x v="68"/>
    <x v="2"/>
    <x v="24"/>
    <n v="21"/>
    <n v="21"/>
    <n v="0"/>
    <n v="0"/>
    <n v="7860"/>
    <n v="548"/>
    <n v="0"/>
    <m/>
    <x v="6"/>
  </r>
  <r>
    <x v="0"/>
    <x v="1"/>
    <x v="3"/>
    <x v="13"/>
    <x v="68"/>
    <x v="2"/>
    <x v="25"/>
    <n v="8"/>
    <n v="8"/>
    <n v="1"/>
    <n v="0"/>
    <n v="9329"/>
    <n v="403"/>
    <n v="5"/>
    <m/>
    <x v="6"/>
  </r>
  <r>
    <x v="0"/>
    <x v="1"/>
    <x v="3"/>
    <x v="13"/>
    <x v="69"/>
    <x v="0"/>
    <x v="0"/>
    <n v="2"/>
    <n v="2"/>
    <n v="0"/>
    <n v="0"/>
    <n v="150"/>
    <n v="40"/>
    <n v="0"/>
    <m/>
    <x v="0"/>
  </r>
  <r>
    <x v="0"/>
    <x v="1"/>
    <x v="3"/>
    <x v="13"/>
    <x v="69"/>
    <x v="0"/>
    <x v="27"/>
    <n v="2"/>
    <n v="2"/>
    <n v="0"/>
    <n v="0"/>
    <n v="4045"/>
    <n v="261"/>
    <n v="0"/>
    <m/>
    <x v="2"/>
  </r>
  <r>
    <x v="0"/>
    <x v="1"/>
    <x v="3"/>
    <x v="13"/>
    <x v="69"/>
    <x v="0"/>
    <x v="59"/>
    <n v="1"/>
    <n v="1"/>
    <n v="0"/>
    <n v="0"/>
    <n v="5"/>
    <n v="5"/>
    <n v="0"/>
    <m/>
    <x v="0"/>
  </r>
  <r>
    <x v="0"/>
    <x v="1"/>
    <x v="3"/>
    <x v="13"/>
    <x v="69"/>
    <x v="0"/>
    <x v="1"/>
    <n v="3"/>
    <n v="3"/>
    <n v="0"/>
    <n v="0"/>
    <n v="732"/>
    <n v="80"/>
    <n v="0"/>
    <m/>
    <x v="0"/>
  </r>
  <r>
    <x v="0"/>
    <x v="1"/>
    <x v="3"/>
    <x v="13"/>
    <x v="69"/>
    <x v="0"/>
    <x v="2"/>
    <n v="3"/>
    <n v="3"/>
    <n v="0"/>
    <n v="0"/>
    <n v="9761"/>
    <n v="174"/>
    <n v="0"/>
    <m/>
    <x v="1"/>
  </r>
  <r>
    <x v="0"/>
    <x v="1"/>
    <x v="3"/>
    <x v="13"/>
    <x v="69"/>
    <x v="0"/>
    <x v="5"/>
    <n v="9"/>
    <n v="9"/>
    <n v="0"/>
    <n v="0"/>
    <n v="8256"/>
    <n v="463"/>
    <n v="0"/>
    <m/>
    <x v="2"/>
  </r>
  <r>
    <x v="0"/>
    <x v="1"/>
    <x v="3"/>
    <x v="13"/>
    <x v="69"/>
    <x v="0"/>
    <x v="85"/>
    <n v="3"/>
    <n v="3"/>
    <n v="0"/>
    <n v="0"/>
    <n v="82"/>
    <n v="49"/>
    <n v="0"/>
    <m/>
    <x v="0"/>
  </r>
  <r>
    <x v="0"/>
    <x v="1"/>
    <x v="3"/>
    <x v="13"/>
    <x v="69"/>
    <x v="0"/>
    <x v="41"/>
    <n v="2"/>
    <n v="2"/>
    <n v="0"/>
    <n v="0"/>
    <n v="2467"/>
    <n v="129"/>
    <n v="0"/>
    <m/>
    <x v="1"/>
  </r>
  <r>
    <x v="0"/>
    <x v="1"/>
    <x v="3"/>
    <x v="13"/>
    <x v="69"/>
    <x v="0"/>
    <x v="36"/>
    <n v="2"/>
    <n v="2"/>
    <n v="0"/>
    <n v="0"/>
    <n v="5274"/>
    <n v="88"/>
    <n v="0"/>
    <m/>
    <x v="1"/>
  </r>
  <r>
    <x v="0"/>
    <x v="1"/>
    <x v="3"/>
    <x v="13"/>
    <x v="69"/>
    <x v="0"/>
    <x v="10"/>
    <n v="2"/>
    <n v="2"/>
    <n v="0"/>
    <n v="0"/>
    <n v="186"/>
    <n v="40"/>
    <n v="0"/>
    <m/>
    <x v="3"/>
  </r>
  <r>
    <x v="0"/>
    <x v="1"/>
    <x v="3"/>
    <x v="13"/>
    <x v="69"/>
    <x v="0"/>
    <x v="11"/>
    <n v="1"/>
    <n v="1"/>
    <n v="0"/>
    <n v="0"/>
    <n v="2240"/>
    <n v="53"/>
    <n v="0"/>
    <m/>
    <x v="4"/>
  </r>
  <r>
    <x v="0"/>
    <x v="1"/>
    <x v="3"/>
    <x v="13"/>
    <x v="69"/>
    <x v="0"/>
    <x v="37"/>
    <n v="1"/>
    <n v="1"/>
    <n v="0"/>
    <n v="0"/>
    <n v="520"/>
    <n v="100"/>
    <n v="0"/>
    <m/>
    <x v="5"/>
  </r>
  <r>
    <x v="0"/>
    <x v="1"/>
    <x v="3"/>
    <x v="13"/>
    <x v="69"/>
    <x v="0"/>
    <x v="13"/>
    <n v="3"/>
    <n v="3"/>
    <n v="0"/>
    <n v="0"/>
    <n v="8957"/>
    <n v="437"/>
    <n v="0"/>
    <m/>
    <x v="4"/>
  </r>
  <r>
    <x v="0"/>
    <x v="1"/>
    <x v="3"/>
    <x v="13"/>
    <x v="69"/>
    <x v="0"/>
    <x v="47"/>
    <n v="1"/>
    <n v="1"/>
    <n v="0"/>
    <n v="0"/>
    <n v="100"/>
    <n v="20"/>
    <n v="0"/>
    <m/>
    <x v="2"/>
  </r>
  <r>
    <x v="0"/>
    <x v="1"/>
    <x v="3"/>
    <x v="13"/>
    <x v="69"/>
    <x v="0"/>
    <x v="15"/>
    <n v="2"/>
    <n v="2"/>
    <n v="0"/>
    <n v="0"/>
    <n v="1570"/>
    <n v="73"/>
    <n v="0"/>
    <m/>
    <x v="1"/>
  </r>
  <r>
    <x v="0"/>
    <x v="1"/>
    <x v="3"/>
    <x v="13"/>
    <x v="69"/>
    <x v="0"/>
    <x v="16"/>
    <n v="7"/>
    <n v="7"/>
    <n v="0"/>
    <n v="0"/>
    <n v="149051"/>
    <n v="541"/>
    <n v="0"/>
    <m/>
    <x v="1"/>
  </r>
  <r>
    <x v="0"/>
    <x v="1"/>
    <x v="3"/>
    <x v="13"/>
    <x v="69"/>
    <x v="0"/>
    <x v="56"/>
    <n v="5"/>
    <n v="5"/>
    <n v="0"/>
    <n v="0"/>
    <n v="221"/>
    <n v="137"/>
    <n v="0"/>
    <m/>
    <x v="5"/>
  </r>
  <r>
    <x v="0"/>
    <x v="1"/>
    <x v="3"/>
    <x v="13"/>
    <x v="69"/>
    <x v="0"/>
    <x v="39"/>
    <n v="3"/>
    <n v="3"/>
    <n v="0"/>
    <n v="0"/>
    <n v="1119"/>
    <n v="120"/>
    <n v="0"/>
    <m/>
    <x v="2"/>
  </r>
  <r>
    <x v="0"/>
    <x v="1"/>
    <x v="3"/>
    <x v="13"/>
    <x v="69"/>
    <x v="0"/>
    <x v="20"/>
    <n v="1"/>
    <n v="1"/>
    <n v="0"/>
    <n v="0"/>
    <n v="597"/>
    <n v="47"/>
    <n v="0"/>
    <m/>
    <x v="5"/>
  </r>
  <r>
    <x v="0"/>
    <x v="1"/>
    <x v="3"/>
    <x v="13"/>
    <x v="69"/>
    <x v="1"/>
    <x v="23"/>
    <n v="10"/>
    <n v="10"/>
    <n v="1"/>
    <n v="0"/>
    <n v="8534"/>
    <n v="394"/>
    <n v="6"/>
    <m/>
    <x v="3"/>
  </r>
  <r>
    <x v="0"/>
    <x v="1"/>
    <x v="3"/>
    <x v="13"/>
    <x v="69"/>
    <x v="2"/>
    <x v="24"/>
    <n v="28"/>
    <n v="28"/>
    <n v="0"/>
    <n v="0"/>
    <n v="16494"/>
    <n v="852"/>
    <n v="0"/>
    <m/>
    <x v="6"/>
  </r>
  <r>
    <x v="0"/>
    <x v="1"/>
    <x v="3"/>
    <x v="13"/>
    <x v="69"/>
    <x v="2"/>
    <x v="25"/>
    <n v="3"/>
    <n v="3"/>
    <n v="0"/>
    <n v="0"/>
    <n v="595"/>
    <n v="87"/>
    <n v="0"/>
    <m/>
    <x v="6"/>
  </r>
  <r>
    <x v="0"/>
    <x v="1"/>
    <x v="3"/>
    <x v="14"/>
    <x v="70"/>
    <x v="0"/>
    <x v="10"/>
    <n v="2"/>
    <n v="2"/>
    <n v="0"/>
    <n v="0"/>
    <n v="246"/>
    <n v="40"/>
    <n v="0"/>
    <m/>
    <x v="3"/>
  </r>
  <r>
    <x v="0"/>
    <x v="1"/>
    <x v="3"/>
    <x v="14"/>
    <x v="70"/>
    <x v="1"/>
    <x v="54"/>
    <n v="1"/>
    <n v="1"/>
    <n v="0"/>
    <n v="0"/>
    <n v="7920"/>
    <n v="174"/>
    <n v="0"/>
    <m/>
    <x v="3"/>
  </r>
  <r>
    <x v="0"/>
    <x v="1"/>
    <x v="3"/>
    <x v="14"/>
    <x v="70"/>
    <x v="1"/>
    <x v="23"/>
    <n v="9"/>
    <n v="9"/>
    <n v="0"/>
    <n v="0"/>
    <n v="20654"/>
    <n v="551"/>
    <n v="0"/>
    <m/>
    <x v="3"/>
  </r>
  <r>
    <x v="0"/>
    <x v="1"/>
    <x v="3"/>
    <x v="14"/>
    <x v="71"/>
    <x v="0"/>
    <x v="27"/>
    <n v="1"/>
    <n v="1"/>
    <n v="0"/>
    <n v="0"/>
    <n v="2303"/>
    <n v="100"/>
    <n v="0"/>
    <m/>
    <x v="2"/>
  </r>
  <r>
    <x v="0"/>
    <x v="1"/>
    <x v="3"/>
    <x v="14"/>
    <x v="71"/>
    <x v="0"/>
    <x v="1"/>
    <n v="3"/>
    <n v="3"/>
    <n v="0"/>
    <n v="0"/>
    <n v="337"/>
    <n v="60"/>
    <n v="0"/>
    <m/>
    <x v="0"/>
  </r>
  <r>
    <x v="0"/>
    <x v="1"/>
    <x v="3"/>
    <x v="14"/>
    <x v="71"/>
    <x v="0"/>
    <x v="5"/>
    <n v="8"/>
    <n v="8"/>
    <n v="0"/>
    <n v="0"/>
    <n v="10902"/>
    <n v="543"/>
    <n v="0"/>
    <m/>
    <x v="2"/>
  </r>
  <r>
    <x v="0"/>
    <x v="1"/>
    <x v="3"/>
    <x v="14"/>
    <x v="71"/>
    <x v="0"/>
    <x v="34"/>
    <n v="1"/>
    <n v="1"/>
    <n v="0"/>
    <n v="0"/>
    <n v="215"/>
    <n v="41"/>
    <n v="0"/>
    <m/>
    <x v="4"/>
  </r>
  <r>
    <x v="0"/>
    <x v="1"/>
    <x v="3"/>
    <x v="14"/>
    <x v="71"/>
    <x v="0"/>
    <x v="85"/>
    <n v="3"/>
    <n v="3"/>
    <n v="0"/>
    <n v="0"/>
    <n v="366"/>
    <n v="73"/>
    <n v="0"/>
    <m/>
    <x v="0"/>
  </r>
  <r>
    <x v="0"/>
    <x v="1"/>
    <x v="3"/>
    <x v="14"/>
    <x v="71"/>
    <x v="0"/>
    <x v="36"/>
    <n v="1"/>
    <n v="1"/>
    <n v="0"/>
    <n v="0"/>
    <n v="620"/>
    <n v="47"/>
    <n v="0"/>
    <m/>
    <x v="1"/>
  </r>
  <r>
    <x v="0"/>
    <x v="1"/>
    <x v="3"/>
    <x v="14"/>
    <x v="71"/>
    <x v="0"/>
    <x v="10"/>
    <n v="3"/>
    <n v="3"/>
    <n v="0"/>
    <n v="0"/>
    <n v="1081"/>
    <n v="87"/>
    <n v="0"/>
    <m/>
    <x v="3"/>
  </r>
  <r>
    <x v="0"/>
    <x v="1"/>
    <x v="3"/>
    <x v="14"/>
    <x v="71"/>
    <x v="0"/>
    <x v="60"/>
    <n v="1"/>
    <n v="1"/>
    <n v="0"/>
    <n v="0"/>
    <n v="11520"/>
    <n v="77"/>
    <n v="0"/>
    <m/>
    <x v="5"/>
  </r>
  <r>
    <x v="0"/>
    <x v="1"/>
    <x v="3"/>
    <x v="14"/>
    <x v="71"/>
    <x v="0"/>
    <x v="39"/>
    <n v="4"/>
    <n v="4"/>
    <n v="0"/>
    <n v="0"/>
    <n v="21064"/>
    <n v="224"/>
    <n v="0"/>
    <m/>
    <x v="2"/>
  </r>
  <r>
    <x v="0"/>
    <x v="1"/>
    <x v="3"/>
    <x v="14"/>
    <x v="71"/>
    <x v="0"/>
    <x v="20"/>
    <n v="2"/>
    <n v="2"/>
    <n v="0"/>
    <n v="0"/>
    <n v="11599"/>
    <n v="97"/>
    <n v="0"/>
    <m/>
    <x v="5"/>
  </r>
  <r>
    <x v="0"/>
    <x v="1"/>
    <x v="3"/>
    <x v="14"/>
    <x v="71"/>
    <x v="1"/>
    <x v="23"/>
    <n v="12"/>
    <n v="12"/>
    <n v="0"/>
    <n v="0"/>
    <n v="17174"/>
    <n v="830"/>
    <n v="0"/>
    <m/>
    <x v="3"/>
  </r>
  <r>
    <x v="0"/>
    <x v="1"/>
    <x v="3"/>
    <x v="14"/>
    <x v="71"/>
    <x v="2"/>
    <x v="24"/>
    <n v="19"/>
    <n v="19"/>
    <n v="0"/>
    <n v="0"/>
    <n v="9721"/>
    <n v="635"/>
    <n v="0"/>
    <m/>
    <x v="6"/>
  </r>
  <r>
    <x v="0"/>
    <x v="1"/>
    <x v="3"/>
    <x v="14"/>
    <x v="71"/>
    <x v="2"/>
    <x v="25"/>
    <n v="5"/>
    <n v="5"/>
    <n v="0"/>
    <n v="0"/>
    <n v="4131"/>
    <n v="159"/>
    <n v="0"/>
    <m/>
    <x v="6"/>
  </r>
  <r>
    <x v="0"/>
    <x v="1"/>
    <x v="3"/>
    <x v="14"/>
    <x v="72"/>
    <x v="0"/>
    <x v="1"/>
    <n v="3"/>
    <n v="3"/>
    <n v="0"/>
    <n v="0"/>
    <n v="360"/>
    <n v="60"/>
    <n v="0"/>
    <m/>
    <x v="0"/>
  </r>
  <r>
    <x v="0"/>
    <x v="1"/>
    <x v="3"/>
    <x v="14"/>
    <x v="72"/>
    <x v="0"/>
    <x v="2"/>
    <n v="3"/>
    <n v="3"/>
    <n v="0"/>
    <n v="0"/>
    <n v="6380"/>
    <n v="162"/>
    <n v="0"/>
    <m/>
    <x v="1"/>
  </r>
  <r>
    <x v="0"/>
    <x v="1"/>
    <x v="3"/>
    <x v="14"/>
    <x v="72"/>
    <x v="0"/>
    <x v="5"/>
    <n v="6"/>
    <n v="6"/>
    <n v="2"/>
    <n v="0"/>
    <n v="735"/>
    <n v="130"/>
    <n v="40"/>
    <m/>
    <x v="2"/>
  </r>
  <r>
    <x v="0"/>
    <x v="1"/>
    <x v="3"/>
    <x v="14"/>
    <x v="72"/>
    <x v="0"/>
    <x v="34"/>
    <n v="2"/>
    <n v="2"/>
    <n v="0"/>
    <n v="0"/>
    <n v="155"/>
    <n v="40"/>
    <n v="0"/>
    <m/>
    <x v="4"/>
  </r>
  <r>
    <x v="0"/>
    <x v="1"/>
    <x v="3"/>
    <x v="14"/>
    <x v="72"/>
    <x v="0"/>
    <x v="10"/>
    <n v="3"/>
    <n v="3"/>
    <n v="0"/>
    <n v="0"/>
    <n v="904"/>
    <n v="87"/>
    <n v="0"/>
    <m/>
    <x v="3"/>
  </r>
  <r>
    <x v="0"/>
    <x v="1"/>
    <x v="3"/>
    <x v="14"/>
    <x v="72"/>
    <x v="0"/>
    <x v="13"/>
    <n v="5"/>
    <n v="5"/>
    <n v="1"/>
    <n v="0"/>
    <n v="102"/>
    <n v="82"/>
    <n v="20"/>
    <m/>
    <x v="4"/>
  </r>
  <r>
    <x v="0"/>
    <x v="1"/>
    <x v="3"/>
    <x v="14"/>
    <x v="72"/>
    <x v="0"/>
    <x v="15"/>
    <n v="1"/>
    <n v="1"/>
    <n v="0"/>
    <n v="0"/>
    <n v="971"/>
    <n v="47"/>
    <n v="0"/>
    <m/>
    <x v="1"/>
  </r>
  <r>
    <x v="0"/>
    <x v="1"/>
    <x v="3"/>
    <x v="14"/>
    <x v="72"/>
    <x v="0"/>
    <x v="31"/>
    <n v="1"/>
    <n v="1"/>
    <n v="0"/>
    <n v="0"/>
    <n v="59"/>
    <n v="29"/>
    <n v="0"/>
    <m/>
    <x v="4"/>
  </r>
  <r>
    <x v="0"/>
    <x v="1"/>
    <x v="3"/>
    <x v="14"/>
    <x v="72"/>
    <x v="0"/>
    <x v="32"/>
    <n v="1"/>
    <n v="1"/>
    <n v="0"/>
    <n v="0"/>
    <n v="12"/>
    <n v="12"/>
    <n v="0"/>
    <m/>
    <x v="4"/>
  </r>
  <r>
    <x v="0"/>
    <x v="1"/>
    <x v="3"/>
    <x v="14"/>
    <x v="72"/>
    <x v="0"/>
    <x v="16"/>
    <n v="2"/>
    <n v="2"/>
    <n v="0"/>
    <n v="0"/>
    <n v="6734"/>
    <n v="121"/>
    <n v="0"/>
    <m/>
    <x v="1"/>
  </r>
  <r>
    <x v="0"/>
    <x v="1"/>
    <x v="3"/>
    <x v="14"/>
    <x v="72"/>
    <x v="0"/>
    <x v="33"/>
    <n v="2"/>
    <n v="2"/>
    <n v="0"/>
    <n v="0"/>
    <n v="2859"/>
    <n v="100"/>
    <n v="0"/>
    <m/>
    <x v="1"/>
  </r>
  <r>
    <x v="0"/>
    <x v="1"/>
    <x v="3"/>
    <x v="14"/>
    <x v="72"/>
    <x v="0"/>
    <x v="60"/>
    <n v="1"/>
    <n v="1"/>
    <n v="0"/>
    <n v="0"/>
    <n v="50"/>
    <n v="20"/>
    <n v="0"/>
    <m/>
    <x v="5"/>
  </r>
  <r>
    <x v="0"/>
    <x v="1"/>
    <x v="3"/>
    <x v="14"/>
    <x v="72"/>
    <x v="0"/>
    <x v="20"/>
    <n v="1"/>
    <n v="1"/>
    <n v="0"/>
    <n v="0"/>
    <n v="401"/>
    <n v="47"/>
    <n v="0"/>
    <m/>
    <x v="5"/>
  </r>
  <r>
    <x v="0"/>
    <x v="1"/>
    <x v="3"/>
    <x v="14"/>
    <x v="72"/>
    <x v="1"/>
    <x v="23"/>
    <n v="12"/>
    <n v="12"/>
    <n v="0"/>
    <n v="0"/>
    <n v="16703"/>
    <n v="817"/>
    <n v="0"/>
    <m/>
    <x v="3"/>
  </r>
  <r>
    <x v="0"/>
    <x v="1"/>
    <x v="3"/>
    <x v="14"/>
    <x v="72"/>
    <x v="2"/>
    <x v="24"/>
    <n v="29"/>
    <n v="29"/>
    <n v="1"/>
    <n v="0"/>
    <n v="4961"/>
    <n v="684"/>
    <n v="6"/>
    <m/>
    <x v="6"/>
  </r>
  <r>
    <x v="0"/>
    <x v="1"/>
    <x v="3"/>
    <x v="14"/>
    <x v="73"/>
    <x v="0"/>
    <x v="27"/>
    <n v="1"/>
    <n v="1"/>
    <n v="0"/>
    <n v="0"/>
    <n v="4943"/>
    <n v="68"/>
    <n v="0"/>
    <m/>
    <x v="2"/>
  </r>
  <r>
    <x v="0"/>
    <x v="1"/>
    <x v="3"/>
    <x v="14"/>
    <x v="73"/>
    <x v="0"/>
    <x v="1"/>
    <n v="2"/>
    <n v="2"/>
    <n v="0"/>
    <n v="0"/>
    <n v="556"/>
    <n v="67"/>
    <n v="0"/>
    <m/>
    <x v="0"/>
  </r>
  <r>
    <x v="0"/>
    <x v="1"/>
    <x v="3"/>
    <x v="14"/>
    <x v="73"/>
    <x v="0"/>
    <x v="2"/>
    <n v="4"/>
    <n v="4"/>
    <n v="0"/>
    <n v="0"/>
    <n v="50860"/>
    <n v="279"/>
    <n v="0"/>
    <m/>
    <x v="1"/>
  </r>
  <r>
    <x v="0"/>
    <x v="1"/>
    <x v="3"/>
    <x v="14"/>
    <x v="73"/>
    <x v="0"/>
    <x v="40"/>
    <n v="1"/>
    <n v="1"/>
    <n v="0"/>
    <n v="0"/>
    <n v="5"/>
    <n v="5"/>
    <n v="0"/>
    <m/>
    <x v="4"/>
  </r>
  <r>
    <x v="0"/>
    <x v="1"/>
    <x v="3"/>
    <x v="14"/>
    <x v="73"/>
    <x v="0"/>
    <x v="5"/>
    <n v="16"/>
    <n v="16"/>
    <n v="0"/>
    <n v="0"/>
    <n v="8093"/>
    <n v="641"/>
    <n v="0"/>
    <m/>
    <x v="2"/>
  </r>
  <r>
    <x v="0"/>
    <x v="1"/>
    <x v="3"/>
    <x v="14"/>
    <x v="73"/>
    <x v="0"/>
    <x v="34"/>
    <n v="2"/>
    <n v="2"/>
    <n v="0"/>
    <n v="0"/>
    <n v="200"/>
    <n v="40"/>
    <n v="0"/>
    <m/>
    <x v="4"/>
  </r>
  <r>
    <x v="0"/>
    <x v="1"/>
    <x v="3"/>
    <x v="14"/>
    <x v="73"/>
    <x v="0"/>
    <x v="36"/>
    <n v="7"/>
    <n v="7"/>
    <n v="0"/>
    <n v="0"/>
    <n v="2323"/>
    <n v="208"/>
    <n v="0"/>
    <m/>
    <x v="1"/>
  </r>
  <r>
    <x v="0"/>
    <x v="1"/>
    <x v="3"/>
    <x v="14"/>
    <x v="73"/>
    <x v="0"/>
    <x v="10"/>
    <n v="3"/>
    <n v="3"/>
    <n v="0"/>
    <n v="0"/>
    <n v="52"/>
    <n v="45"/>
    <n v="0"/>
    <m/>
    <x v="3"/>
  </r>
  <r>
    <x v="0"/>
    <x v="1"/>
    <x v="3"/>
    <x v="14"/>
    <x v="73"/>
    <x v="0"/>
    <x v="12"/>
    <n v="4"/>
    <n v="4"/>
    <n v="0"/>
    <n v="0"/>
    <n v="16359"/>
    <n v="230"/>
    <n v="0"/>
    <m/>
    <x v="4"/>
  </r>
  <r>
    <x v="0"/>
    <x v="1"/>
    <x v="3"/>
    <x v="14"/>
    <x v="73"/>
    <x v="0"/>
    <x v="13"/>
    <n v="7"/>
    <n v="7"/>
    <n v="0"/>
    <n v="0"/>
    <n v="22787"/>
    <n v="404"/>
    <n v="0"/>
    <m/>
    <x v="4"/>
  </r>
  <r>
    <x v="0"/>
    <x v="1"/>
    <x v="3"/>
    <x v="14"/>
    <x v="73"/>
    <x v="0"/>
    <x v="16"/>
    <n v="3"/>
    <n v="3"/>
    <n v="0"/>
    <n v="0"/>
    <n v="14596"/>
    <n v="183"/>
    <n v="0"/>
    <m/>
    <x v="1"/>
  </r>
  <r>
    <x v="0"/>
    <x v="1"/>
    <x v="3"/>
    <x v="14"/>
    <x v="73"/>
    <x v="0"/>
    <x v="86"/>
    <n v="1"/>
    <n v="1"/>
    <n v="0"/>
    <n v="0"/>
    <n v="9750"/>
    <n v="68"/>
    <n v="0"/>
    <m/>
    <x v="1"/>
  </r>
  <r>
    <x v="0"/>
    <x v="1"/>
    <x v="3"/>
    <x v="14"/>
    <x v="73"/>
    <x v="0"/>
    <x v="39"/>
    <n v="2"/>
    <n v="2"/>
    <n v="0"/>
    <n v="0"/>
    <n v="20899"/>
    <n v="325"/>
    <n v="0"/>
    <m/>
    <x v="2"/>
  </r>
  <r>
    <x v="0"/>
    <x v="1"/>
    <x v="3"/>
    <x v="14"/>
    <x v="73"/>
    <x v="1"/>
    <x v="23"/>
    <n v="13"/>
    <n v="13"/>
    <n v="0"/>
    <n v="0"/>
    <n v="22594"/>
    <n v="768"/>
    <n v="0"/>
    <m/>
    <x v="3"/>
  </r>
  <r>
    <x v="0"/>
    <x v="1"/>
    <x v="3"/>
    <x v="14"/>
    <x v="73"/>
    <x v="2"/>
    <x v="24"/>
    <n v="31"/>
    <n v="31"/>
    <n v="2"/>
    <n v="0"/>
    <n v="8482"/>
    <n v="816"/>
    <n v="7"/>
    <m/>
    <x v="6"/>
  </r>
  <r>
    <x v="0"/>
    <x v="1"/>
    <x v="3"/>
    <x v="14"/>
    <x v="74"/>
    <x v="0"/>
    <x v="0"/>
    <n v="1"/>
    <n v="1"/>
    <n v="0"/>
    <n v="0"/>
    <n v="90"/>
    <n v="20"/>
    <n v="0"/>
    <m/>
    <x v="0"/>
  </r>
  <r>
    <x v="0"/>
    <x v="1"/>
    <x v="3"/>
    <x v="14"/>
    <x v="74"/>
    <x v="0"/>
    <x v="1"/>
    <n v="2"/>
    <n v="2"/>
    <n v="0"/>
    <n v="0"/>
    <n v="294"/>
    <n v="40"/>
    <n v="0"/>
    <m/>
    <x v="0"/>
  </r>
  <r>
    <x v="0"/>
    <x v="1"/>
    <x v="3"/>
    <x v="14"/>
    <x v="74"/>
    <x v="0"/>
    <x v="5"/>
    <n v="11"/>
    <n v="11"/>
    <n v="0"/>
    <n v="0"/>
    <n v="5261"/>
    <n v="326"/>
    <n v="0"/>
    <m/>
    <x v="2"/>
  </r>
  <r>
    <x v="0"/>
    <x v="1"/>
    <x v="3"/>
    <x v="14"/>
    <x v="74"/>
    <x v="0"/>
    <x v="34"/>
    <n v="2"/>
    <n v="2"/>
    <n v="0"/>
    <n v="0"/>
    <n v="147"/>
    <n v="40"/>
    <n v="0"/>
    <m/>
    <x v="4"/>
  </r>
  <r>
    <x v="0"/>
    <x v="1"/>
    <x v="3"/>
    <x v="14"/>
    <x v="74"/>
    <x v="0"/>
    <x v="29"/>
    <n v="1"/>
    <n v="1"/>
    <n v="0"/>
    <n v="0"/>
    <n v="20000"/>
    <n v="77"/>
    <n v="0"/>
    <m/>
    <x v="4"/>
  </r>
  <r>
    <x v="0"/>
    <x v="1"/>
    <x v="3"/>
    <x v="14"/>
    <x v="74"/>
    <x v="0"/>
    <x v="45"/>
    <n v="4"/>
    <n v="4"/>
    <n v="0"/>
    <n v="0"/>
    <n v="104927"/>
    <n v="308"/>
    <n v="0"/>
    <m/>
    <x v="1"/>
  </r>
  <r>
    <x v="0"/>
    <x v="1"/>
    <x v="3"/>
    <x v="14"/>
    <x v="74"/>
    <x v="0"/>
    <x v="41"/>
    <n v="2"/>
    <n v="2"/>
    <n v="0"/>
    <n v="0"/>
    <n v="2424"/>
    <n v="120"/>
    <n v="0"/>
    <m/>
    <x v="1"/>
  </r>
  <r>
    <x v="0"/>
    <x v="1"/>
    <x v="3"/>
    <x v="14"/>
    <x v="74"/>
    <x v="0"/>
    <x v="36"/>
    <n v="6"/>
    <n v="6"/>
    <n v="0"/>
    <n v="0"/>
    <n v="1571"/>
    <n v="174"/>
    <n v="0"/>
    <m/>
    <x v="1"/>
  </r>
  <r>
    <x v="0"/>
    <x v="1"/>
    <x v="3"/>
    <x v="14"/>
    <x v="74"/>
    <x v="0"/>
    <x v="10"/>
    <n v="2"/>
    <n v="2"/>
    <n v="0"/>
    <n v="0"/>
    <n v="36"/>
    <n v="36"/>
    <n v="0"/>
    <m/>
    <x v="3"/>
  </r>
  <r>
    <x v="0"/>
    <x v="1"/>
    <x v="3"/>
    <x v="14"/>
    <x v="74"/>
    <x v="0"/>
    <x v="11"/>
    <n v="2"/>
    <n v="2"/>
    <n v="0"/>
    <n v="0"/>
    <n v="48"/>
    <n v="40"/>
    <n v="0"/>
    <m/>
    <x v="4"/>
  </r>
  <r>
    <x v="0"/>
    <x v="1"/>
    <x v="3"/>
    <x v="14"/>
    <x v="74"/>
    <x v="0"/>
    <x v="12"/>
    <n v="5"/>
    <n v="5"/>
    <n v="0"/>
    <n v="0"/>
    <n v="3376"/>
    <n v="207"/>
    <n v="0"/>
    <m/>
    <x v="4"/>
  </r>
  <r>
    <x v="0"/>
    <x v="1"/>
    <x v="3"/>
    <x v="14"/>
    <x v="74"/>
    <x v="0"/>
    <x v="13"/>
    <n v="5"/>
    <n v="5"/>
    <n v="1"/>
    <n v="0"/>
    <n v="6308"/>
    <n v="391"/>
    <n v="5"/>
    <m/>
    <x v="4"/>
  </r>
  <r>
    <x v="0"/>
    <x v="1"/>
    <x v="3"/>
    <x v="14"/>
    <x v="74"/>
    <x v="0"/>
    <x v="47"/>
    <n v="1"/>
    <n v="1"/>
    <n v="0"/>
    <n v="0"/>
    <n v="1073"/>
    <n v="47"/>
    <n v="0"/>
    <m/>
    <x v="2"/>
  </r>
  <r>
    <x v="0"/>
    <x v="1"/>
    <x v="3"/>
    <x v="14"/>
    <x v="74"/>
    <x v="0"/>
    <x v="16"/>
    <n v="4"/>
    <n v="4"/>
    <n v="0"/>
    <n v="0"/>
    <n v="28485"/>
    <n v="251"/>
    <n v="0"/>
    <m/>
    <x v="1"/>
  </r>
  <r>
    <x v="0"/>
    <x v="1"/>
    <x v="3"/>
    <x v="14"/>
    <x v="74"/>
    <x v="0"/>
    <x v="18"/>
    <n v="1"/>
    <n v="1"/>
    <n v="0"/>
    <n v="0"/>
    <n v="10"/>
    <n v="10"/>
    <n v="0"/>
    <m/>
    <x v="4"/>
  </r>
  <r>
    <x v="0"/>
    <x v="1"/>
    <x v="3"/>
    <x v="14"/>
    <x v="74"/>
    <x v="0"/>
    <x v="49"/>
    <n v="1"/>
    <n v="1"/>
    <n v="0"/>
    <n v="0"/>
    <n v="2480"/>
    <n v="100"/>
    <n v="0"/>
    <m/>
    <x v="2"/>
  </r>
  <r>
    <x v="0"/>
    <x v="1"/>
    <x v="3"/>
    <x v="14"/>
    <x v="74"/>
    <x v="0"/>
    <x v="86"/>
    <n v="1"/>
    <n v="1"/>
    <n v="1"/>
    <n v="0"/>
    <n v="8552"/>
    <n v="68"/>
    <n v="3"/>
    <m/>
    <x v="1"/>
  </r>
  <r>
    <x v="0"/>
    <x v="1"/>
    <x v="3"/>
    <x v="14"/>
    <x v="74"/>
    <x v="0"/>
    <x v="39"/>
    <n v="2"/>
    <n v="2"/>
    <n v="0"/>
    <n v="0"/>
    <n v="1542"/>
    <n v="94"/>
    <n v="0"/>
    <m/>
    <x v="2"/>
  </r>
  <r>
    <x v="0"/>
    <x v="1"/>
    <x v="3"/>
    <x v="14"/>
    <x v="74"/>
    <x v="1"/>
    <x v="23"/>
    <n v="10"/>
    <n v="10"/>
    <n v="1"/>
    <n v="0"/>
    <n v="10975"/>
    <n v="656"/>
    <n v="8"/>
    <m/>
    <x v="3"/>
  </r>
  <r>
    <x v="0"/>
    <x v="1"/>
    <x v="3"/>
    <x v="14"/>
    <x v="74"/>
    <x v="2"/>
    <x v="24"/>
    <n v="22"/>
    <n v="22"/>
    <n v="1"/>
    <n v="0"/>
    <n v="35035"/>
    <n v="605"/>
    <n v="3"/>
    <m/>
    <x v="6"/>
  </r>
  <r>
    <x v="0"/>
    <x v="1"/>
    <x v="3"/>
    <x v="14"/>
    <x v="74"/>
    <x v="2"/>
    <x v="25"/>
    <n v="8"/>
    <n v="8"/>
    <n v="0"/>
    <n v="0"/>
    <n v="5857"/>
    <n v="262"/>
    <n v="0"/>
    <m/>
    <x v="6"/>
  </r>
  <r>
    <x v="0"/>
    <x v="1"/>
    <x v="3"/>
    <x v="14"/>
    <x v="75"/>
    <x v="0"/>
    <x v="0"/>
    <n v="2"/>
    <n v="2"/>
    <n v="0"/>
    <n v="0"/>
    <n v="119"/>
    <n v="27"/>
    <n v="0"/>
    <m/>
    <x v="0"/>
  </r>
  <r>
    <x v="0"/>
    <x v="1"/>
    <x v="3"/>
    <x v="14"/>
    <x v="75"/>
    <x v="0"/>
    <x v="1"/>
    <n v="4"/>
    <n v="4"/>
    <n v="0"/>
    <n v="0"/>
    <n v="804"/>
    <n v="80"/>
    <n v="0"/>
    <m/>
    <x v="0"/>
  </r>
  <r>
    <x v="0"/>
    <x v="1"/>
    <x v="3"/>
    <x v="14"/>
    <x v="75"/>
    <x v="0"/>
    <x v="5"/>
    <n v="12"/>
    <n v="12"/>
    <n v="0"/>
    <n v="0"/>
    <n v="4584"/>
    <n v="487"/>
    <n v="0"/>
    <m/>
    <x v="2"/>
  </r>
  <r>
    <x v="0"/>
    <x v="1"/>
    <x v="3"/>
    <x v="14"/>
    <x v="75"/>
    <x v="0"/>
    <x v="8"/>
    <n v="10"/>
    <n v="10"/>
    <n v="0"/>
    <n v="0"/>
    <n v="25125"/>
    <n v="922"/>
    <n v="0"/>
    <m/>
    <x v="1"/>
  </r>
  <r>
    <x v="0"/>
    <x v="1"/>
    <x v="3"/>
    <x v="14"/>
    <x v="75"/>
    <x v="0"/>
    <x v="45"/>
    <n v="1"/>
    <n v="1"/>
    <n v="0"/>
    <n v="0"/>
    <n v="1473"/>
    <n v="53"/>
    <n v="0"/>
    <m/>
    <x v="1"/>
  </r>
  <r>
    <x v="0"/>
    <x v="1"/>
    <x v="3"/>
    <x v="14"/>
    <x v="75"/>
    <x v="0"/>
    <x v="36"/>
    <n v="5"/>
    <n v="5"/>
    <n v="0"/>
    <n v="0"/>
    <n v="768"/>
    <n v="145"/>
    <n v="0"/>
    <m/>
    <x v="1"/>
  </r>
  <r>
    <x v="0"/>
    <x v="1"/>
    <x v="3"/>
    <x v="14"/>
    <x v="75"/>
    <x v="0"/>
    <x v="10"/>
    <n v="2"/>
    <n v="2"/>
    <n v="0"/>
    <n v="0"/>
    <n v="28"/>
    <n v="28"/>
    <n v="0"/>
    <m/>
    <x v="3"/>
  </r>
  <r>
    <x v="0"/>
    <x v="1"/>
    <x v="3"/>
    <x v="14"/>
    <x v="75"/>
    <x v="0"/>
    <x v="12"/>
    <n v="6"/>
    <n v="6"/>
    <n v="0"/>
    <n v="0"/>
    <n v="8535"/>
    <n v="261"/>
    <n v="0"/>
    <m/>
    <x v="4"/>
  </r>
  <r>
    <x v="0"/>
    <x v="1"/>
    <x v="3"/>
    <x v="14"/>
    <x v="75"/>
    <x v="0"/>
    <x v="13"/>
    <n v="1"/>
    <n v="1"/>
    <n v="0"/>
    <n v="0"/>
    <n v="97"/>
    <n v="20"/>
    <n v="0"/>
    <m/>
    <x v="4"/>
  </r>
  <r>
    <x v="0"/>
    <x v="1"/>
    <x v="3"/>
    <x v="14"/>
    <x v="75"/>
    <x v="0"/>
    <x v="15"/>
    <n v="1"/>
    <n v="1"/>
    <n v="0"/>
    <n v="0"/>
    <n v="1106"/>
    <n v="47"/>
    <n v="0"/>
    <m/>
    <x v="1"/>
  </r>
  <r>
    <x v="0"/>
    <x v="1"/>
    <x v="3"/>
    <x v="14"/>
    <x v="75"/>
    <x v="0"/>
    <x v="16"/>
    <n v="4"/>
    <n v="4"/>
    <n v="0"/>
    <n v="0"/>
    <n v="31894"/>
    <n v="266"/>
    <n v="0"/>
    <m/>
    <x v="1"/>
  </r>
  <r>
    <x v="0"/>
    <x v="1"/>
    <x v="3"/>
    <x v="14"/>
    <x v="75"/>
    <x v="0"/>
    <x v="33"/>
    <n v="1"/>
    <n v="1"/>
    <n v="0"/>
    <n v="0"/>
    <n v="58"/>
    <n v="20"/>
    <n v="0"/>
    <m/>
    <x v="1"/>
  </r>
  <r>
    <x v="0"/>
    <x v="1"/>
    <x v="3"/>
    <x v="14"/>
    <x v="75"/>
    <x v="0"/>
    <x v="49"/>
    <n v="2"/>
    <n v="2"/>
    <n v="0"/>
    <n v="0"/>
    <n v="2608"/>
    <n v="120"/>
    <n v="0"/>
    <m/>
    <x v="2"/>
  </r>
  <r>
    <x v="0"/>
    <x v="1"/>
    <x v="3"/>
    <x v="14"/>
    <x v="75"/>
    <x v="1"/>
    <x v="54"/>
    <n v="3"/>
    <n v="3"/>
    <n v="0"/>
    <n v="0"/>
    <n v="17040"/>
    <n v="289"/>
    <n v="0"/>
    <m/>
    <x v="3"/>
  </r>
  <r>
    <x v="0"/>
    <x v="1"/>
    <x v="3"/>
    <x v="14"/>
    <x v="75"/>
    <x v="1"/>
    <x v="23"/>
    <n v="7"/>
    <n v="7"/>
    <n v="0"/>
    <n v="0"/>
    <n v="12240"/>
    <n v="657"/>
    <n v="0"/>
    <m/>
    <x v="3"/>
  </r>
  <r>
    <x v="0"/>
    <x v="1"/>
    <x v="3"/>
    <x v="14"/>
    <x v="75"/>
    <x v="2"/>
    <x v="24"/>
    <n v="23"/>
    <n v="23"/>
    <n v="0"/>
    <n v="0"/>
    <n v="22816"/>
    <n v="824"/>
    <n v="0"/>
    <m/>
    <x v="6"/>
  </r>
  <r>
    <x v="0"/>
    <x v="1"/>
    <x v="3"/>
    <x v="14"/>
    <x v="75"/>
    <x v="2"/>
    <x v="55"/>
    <n v="1"/>
    <n v="1"/>
    <n v="0"/>
    <n v="0"/>
    <n v="2670"/>
    <n v="0"/>
    <n v="0"/>
    <m/>
    <x v="6"/>
  </r>
  <r>
    <x v="0"/>
    <x v="1"/>
    <x v="3"/>
    <x v="15"/>
    <x v="76"/>
    <x v="0"/>
    <x v="0"/>
    <n v="3"/>
    <n v="3"/>
    <n v="0"/>
    <n v="0"/>
    <n v="308"/>
    <n v="60"/>
    <n v="0"/>
    <m/>
    <x v="0"/>
  </r>
  <r>
    <x v="0"/>
    <x v="1"/>
    <x v="3"/>
    <x v="15"/>
    <x v="76"/>
    <x v="0"/>
    <x v="1"/>
    <n v="3"/>
    <n v="3"/>
    <n v="0"/>
    <n v="0"/>
    <n v="194"/>
    <n v="60"/>
    <n v="0"/>
    <m/>
    <x v="0"/>
  </r>
  <r>
    <x v="0"/>
    <x v="1"/>
    <x v="3"/>
    <x v="15"/>
    <x v="76"/>
    <x v="0"/>
    <x v="2"/>
    <n v="1"/>
    <n v="1"/>
    <n v="0"/>
    <n v="0"/>
    <n v="3291"/>
    <n v="68"/>
    <n v="0"/>
    <m/>
    <x v="1"/>
  </r>
  <r>
    <x v="0"/>
    <x v="1"/>
    <x v="3"/>
    <x v="15"/>
    <x v="76"/>
    <x v="0"/>
    <x v="4"/>
    <n v="1"/>
    <n v="1"/>
    <n v="0"/>
    <n v="0"/>
    <n v="3000"/>
    <n v="53"/>
    <n v="0"/>
    <m/>
    <x v="0"/>
  </r>
  <r>
    <x v="0"/>
    <x v="1"/>
    <x v="3"/>
    <x v="15"/>
    <x v="76"/>
    <x v="0"/>
    <x v="5"/>
    <n v="9"/>
    <n v="9"/>
    <n v="0"/>
    <n v="0"/>
    <n v="3347"/>
    <n v="328"/>
    <n v="0"/>
    <m/>
    <x v="2"/>
  </r>
  <r>
    <x v="0"/>
    <x v="1"/>
    <x v="3"/>
    <x v="15"/>
    <x v="76"/>
    <x v="0"/>
    <x v="29"/>
    <n v="1"/>
    <n v="1"/>
    <n v="0"/>
    <n v="0"/>
    <n v="8160"/>
    <n v="68"/>
    <n v="0"/>
    <m/>
    <x v="4"/>
  </r>
  <r>
    <x v="0"/>
    <x v="1"/>
    <x v="3"/>
    <x v="15"/>
    <x v="76"/>
    <x v="0"/>
    <x v="36"/>
    <n v="3"/>
    <n v="3"/>
    <n v="0"/>
    <n v="0"/>
    <n v="37356"/>
    <n v="336"/>
    <n v="0"/>
    <m/>
    <x v="1"/>
  </r>
  <r>
    <x v="0"/>
    <x v="1"/>
    <x v="3"/>
    <x v="15"/>
    <x v="76"/>
    <x v="0"/>
    <x v="57"/>
    <n v="4"/>
    <n v="4"/>
    <n v="0"/>
    <n v="0"/>
    <n v="59960"/>
    <n v="376"/>
    <n v="0"/>
    <m/>
    <x v="2"/>
  </r>
  <r>
    <x v="0"/>
    <x v="1"/>
    <x v="3"/>
    <x v="15"/>
    <x v="76"/>
    <x v="0"/>
    <x v="13"/>
    <n v="1"/>
    <n v="1"/>
    <n v="0"/>
    <n v="0"/>
    <n v="4877"/>
    <n v="115"/>
    <n v="0"/>
    <m/>
    <x v="4"/>
  </r>
  <r>
    <x v="0"/>
    <x v="1"/>
    <x v="3"/>
    <x v="15"/>
    <x v="76"/>
    <x v="0"/>
    <x v="47"/>
    <n v="5"/>
    <n v="5"/>
    <n v="0"/>
    <n v="0"/>
    <n v="21399"/>
    <n v="373"/>
    <n v="0"/>
    <m/>
    <x v="2"/>
  </r>
  <r>
    <x v="0"/>
    <x v="1"/>
    <x v="3"/>
    <x v="15"/>
    <x v="76"/>
    <x v="0"/>
    <x v="15"/>
    <n v="4"/>
    <n v="4"/>
    <n v="0"/>
    <n v="0"/>
    <n v="1601"/>
    <n v="115"/>
    <n v="0"/>
    <m/>
    <x v="1"/>
  </r>
  <r>
    <x v="0"/>
    <x v="1"/>
    <x v="3"/>
    <x v="15"/>
    <x v="76"/>
    <x v="0"/>
    <x v="39"/>
    <n v="4"/>
    <n v="4"/>
    <n v="0"/>
    <n v="0"/>
    <n v="2670"/>
    <n v="140"/>
    <n v="0"/>
    <m/>
    <x v="2"/>
  </r>
  <r>
    <x v="0"/>
    <x v="1"/>
    <x v="3"/>
    <x v="15"/>
    <x v="76"/>
    <x v="1"/>
    <x v="54"/>
    <n v="2"/>
    <n v="2"/>
    <n v="0"/>
    <n v="0"/>
    <n v="12720"/>
    <n v="330"/>
    <n v="0"/>
    <m/>
    <x v="3"/>
  </r>
  <r>
    <x v="0"/>
    <x v="1"/>
    <x v="3"/>
    <x v="15"/>
    <x v="76"/>
    <x v="1"/>
    <x v="23"/>
    <n v="10"/>
    <n v="10"/>
    <n v="0"/>
    <n v="0"/>
    <n v="5474"/>
    <n v="420"/>
    <n v="0"/>
    <m/>
    <x v="3"/>
  </r>
  <r>
    <x v="0"/>
    <x v="1"/>
    <x v="3"/>
    <x v="15"/>
    <x v="76"/>
    <x v="2"/>
    <x v="24"/>
    <n v="24"/>
    <n v="24"/>
    <n v="1"/>
    <n v="0"/>
    <n v="7245"/>
    <n v="606"/>
    <n v="5"/>
    <m/>
    <x v="6"/>
  </r>
  <r>
    <x v="0"/>
    <x v="1"/>
    <x v="3"/>
    <x v="15"/>
    <x v="76"/>
    <x v="2"/>
    <x v="25"/>
    <n v="4"/>
    <n v="4"/>
    <n v="0"/>
    <n v="0"/>
    <n v="1051"/>
    <n v="107"/>
    <n v="0"/>
    <m/>
    <x v="6"/>
  </r>
  <r>
    <x v="0"/>
    <x v="1"/>
    <x v="3"/>
    <x v="15"/>
    <x v="77"/>
    <x v="0"/>
    <x v="2"/>
    <n v="2"/>
    <n v="2"/>
    <n v="0"/>
    <n v="0"/>
    <n v="14136"/>
    <n v="204"/>
    <n v="0"/>
    <m/>
    <x v="1"/>
  </r>
  <r>
    <x v="0"/>
    <x v="1"/>
    <x v="3"/>
    <x v="15"/>
    <x v="77"/>
    <x v="0"/>
    <x v="5"/>
    <n v="9"/>
    <n v="9"/>
    <n v="0"/>
    <n v="0"/>
    <n v="7823"/>
    <n v="328"/>
    <n v="0"/>
    <m/>
    <x v="2"/>
  </r>
  <r>
    <x v="0"/>
    <x v="1"/>
    <x v="3"/>
    <x v="15"/>
    <x v="77"/>
    <x v="0"/>
    <x v="45"/>
    <n v="1"/>
    <n v="1"/>
    <n v="1"/>
    <n v="0"/>
    <n v="5"/>
    <n v="5"/>
    <n v="5"/>
    <m/>
    <x v="1"/>
  </r>
  <r>
    <x v="0"/>
    <x v="1"/>
    <x v="3"/>
    <x v="15"/>
    <x v="77"/>
    <x v="0"/>
    <x v="13"/>
    <n v="6"/>
    <n v="6"/>
    <n v="0"/>
    <n v="0"/>
    <n v="19695"/>
    <n v="858"/>
    <n v="0"/>
    <m/>
    <x v="4"/>
  </r>
  <r>
    <x v="0"/>
    <x v="1"/>
    <x v="3"/>
    <x v="15"/>
    <x v="77"/>
    <x v="0"/>
    <x v="18"/>
    <n v="1"/>
    <n v="1"/>
    <n v="0"/>
    <n v="0"/>
    <n v="206"/>
    <n v="20"/>
    <n v="0"/>
    <m/>
    <x v="4"/>
  </r>
  <r>
    <x v="0"/>
    <x v="1"/>
    <x v="3"/>
    <x v="15"/>
    <x v="77"/>
    <x v="0"/>
    <x v="39"/>
    <n v="1"/>
    <n v="1"/>
    <n v="0"/>
    <n v="0"/>
    <n v="440"/>
    <n v="47"/>
    <n v="0"/>
    <m/>
    <x v="2"/>
  </r>
  <r>
    <x v="0"/>
    <x v="1"/>
    <x v="3"/>
    <x v="15"/>
    <x v="77"/>
    <x v="1"/>
    <x v="23"/>
    <n v="10"/>
    <n v="10"/>
    <n v="0"/>
    <n v="0"/>
    <n v="17649"/>
    <n v="534"/>
    <n v="0"/>
    <m/>
    <x v="3"/>
  </r>
  <r>
    <x v="0"/>
    <x v="1"/>
    <x v="3"/>
    <x v="15"/>
    <x v="77"/>
    <x v="2"/>
    <x v="24"/>
    <n v="28"/>
    <n v="28"/>
    <n v="0"/>
    <n v="0"/>
    <n v="30090"/>
    <n v="792"/>
    <n v="0"/>
    <m/>
    <x v="6"/>
  </r>
  <r>
    <x v="0"/>
    <x v="1"/>
    <x v="4"/>
    <x v="15"/>
    <x v="78"/>
    <x v="0"/>
    <x v="0"/>
    <n v="1"/>
    <n v="1"/>
    <n v="0"/>
    <n v="0"/>
    <n v="79"/>
    <n v="20"/>
    <n v="0"/>
    <m/>
    <x v="0"/>
  </r>
  <r>
    <x v="0"/>
    <x v="1"/>
    <x v="4"/>
    <x v="15"/>
    <x v="78"/>
    <x v="0"/>
    <x v="1"/>
    <n v="4"/>
    <n v="4"/>
    <n v="0"/>
    <n v="0"/>
    <n v="1278"/>
    <n v="134"/>
    <n v="0"/>
    <m/>
    <x v="0"/>
  </r>
  <r>
    <x v="0"/>
    <x v="1"/>
    <x v="4"/>
    <x v="15"/>
    <x v="78"/>
    <x v="0"/>
    <x v="2"/>
    <n v="6"/>
    <n v="6"/>
    <n v="0"/>
    <n v="0"/>
    <n v="48607"/>
    <n v="831"/>
    <n v="0"/>
    <m/>
    <x v="1"/>
  </r>
  <r>
    <x v="0"/>
    <x v="1"/>
    <x v="4"/>
    <x v="15"/>
    <x v="78"/>
    <x v="0"/>
    <x v="5"/>
    <n v="2"/>
    <n v="2"/>
    <n v="0"/>
    <n v="0"/>
    <n v="362"/>
    <n v="119"/>
    <n v="0"/>
    <m/>
    <x v="2"/>
  </r>
  <r>
    <x v="0"/>
    <x v="1"/>
    <x v="4"/>
    <x v="15"/>
    <x v="78"/>
    <x v="0"/>
    <x v="36"/>
    <n v="4"/>
    <n v="4"/>
    <n v="0"/>
    <n v="0"/>
    <n v="13061"/>
    <n v="283"/>
    <n v="0"/>
    <m/>
    <x v="1"/>
  </r>
  <r>
    <x v="0"/>
    <x v="1"/>
    <x v="4"/>
    <x v="15"/>
    <x v="78"/>
    <x v="0"/>
    <x v="12"/>
    <n v="7"/>
    <n v="7"/>
    <n v="0"/>
    <n v="0"/>
    <n v="21983"/>
    <n v="423"/>
    <n v="0"/>
    <m/>
    <x v="4"/>
  </r>
  <r>
    <x v="0"/>
    <x v="1"/>
    <x v="4"/>
    <x v="15"/>
    <x v="78"/>
    <x v="0"/>
    <x v="13"/>
    <n v="5"/>
    <n v="5"/>
    <n v="0"/>
    <n v="0"/>
    <n v="15079"/>
    <n v="332"/>
    <n v="0"/>
    <m/>
    <x v="4"/>
  </r>
  <r>
    <x v="0"/>
    <x v="1"/>
    <x v="4"/>
    <x v="15"/>
    <x v="78"/>
    <x v="0"/>
    <x v="47"/>
    <n v="1"/>
    <n v="1"/>
    <n v="0"/>
    <n v="0"/>
    <n v="336"/>
    <n v="47"/>
    <n v="0"/>
    <m/>
    <x v="2"/>
  </r>
  <r>
    <x v="0"/>
    <x v="1"/>
    <x v="4"/>
    <x v="15"/>
    <x v="78"/>
    <x v="0"/>
    <x v="39"/>
    <n v="5"/>
    <n v="5"/>
    <n v="0"/>
    <n v="0"/>
    <n v="2447"/>
    <n v="181"/>
    <n v="0"/>
    <m/>
    <x v="2"/>
  </r>
  <r>
    <x v="0"/>
    <x v="1"/>
    <x v="4"/>
    <x v="15"/>
    <x v="78"/>
    <x v="1"/>
    <x v="23"/>
    <n v="10"/>
    <n v="10"/>
    <n v="0"/>
    <n v="0"/>
    <n v="14937"/>
    <n v="528"/>
    <n v="0"/>
    <m/>
    <x v="3"/>
  </r>
  <r>
    <x v="0"/>
    <x v="1"/>
    <x v="4"/>
    <x v="15"/>
    <x v="78"/>
    <x v="2"/>
    <x v="24"/>
    <n v="29"/>
    <n v="29"/>
    <n v="1"/>
    <n v="0"/>
    <n v="29179"/>
    <n v="853"/>
    <n v="6"/>
    <m/>
    <x v="6"/>
  </r>
  <r>
    <x v="0"/>
    <x v="1"/>
    <x v="4"/>
    <x v="15"/>
    <x v="78"/>
    <x v="2"/>
    <x v="25"/>
    <n v="3"/>
    <n v="3"/>
    <n v="0"/>
    <n v="0"/>
    <n v="4972"/>
    <n v="141"/>
    <n v="0"/>
    <m/>
    <x v="6"/>
  </r>
  <r>
    <x v="0"/>
    <x v="1"/>
    <x v="4"/>
    <x v="15"/>
    <x v="79"/>
    <x v="0"/>
    <x v="2"/>
    <n v="4"/>
    <n v="4"/>
    <n v="0"/>
    <n v="0"/>
    <n v="603151"/>
    <n v="2434"/>
    <n v="0"/>
    <m/>
    <x v="1"/>
  </r>
  <r>
    <x v="0"/>
    <x v="1"/>
    <x v="4"/>
    <x v="15"/>
    <x v="79"/>
    <x v="0"/>
    <x v="3"/>
    <n v="5"/>
    <n v="5"/>
    <n v="0"/>
    <n v="0"/>
    <n v="1185"/>
    <n v="154"/>
    <n v="0"/>
    <m/>
    <x v="0"/>
  </r>
  <r>
    <x v="0"/>
    <x v="1"/>
    <x v="4"/>
    <x v="15"/>
    <x v="79"/>
    <x v="0"/>
    <x v="5"/>
    <n v="7"/>
    <n v="7"/>
    <n v="0"/>
    <n v="0"/>
    <n v="93773"/>
    <n v="965"/>
    <n v="0"/>
    <m/>
    <x v="2"/>
  </r>
  <r>
    <x v="0"/>
    <x v="1"/>
    <x v="4"/>
    <x v="15"/>
    <x v="79"/>
    <x v="0"/>
    <x v="45"/>
    <n v="1"/>
    <n v="1"/>
    <n v="0"/>
    <n v="0"/>
    <n v="1446"/>
    <n v="53"/>
    <n v="0"/>
    <m/>
    <x v="1"/>
  </r>
  <r>
    <x v="0"/>
    <x v="1"/>
    <x v="4"/>
    <x v="15"/>
    <x v="79"/>
    <x v="0"/>
    <x v="12"/>
    <n v="8"/>
    <n v="8"/>
    <n v="0"/>
    <n v="0"/>
    <n v="4625"/>
    <n v="355"/>
    <n v="0"/>
    <m/>
    <x v="4"/>
  </r>
  <r>
    <x v="0"/>
    <x v="1"/>
    <x v="4"/>
    <x v="15"/>
    <x v="79"/>
    <x v="0"/>
    <x v="87"/>
    <n v="1"/>
    <n v="1"/>
    <n v="0"/>
    <n v="0"/>
    <n v="4000"/>
    <n v="153"/>
    <n v="0"/>
    <m/>
    <x v="4"/>
  </r>
  <r>
    <x v="0"/>
    <x v="1"/>
    <x v="4"/>
    <x v="15"/>
    <x v="79"/>
    <x v="0"/>
    <x v="14"/>
    <n v="1"/>
    <n v="1"/>
    <n v="1"/>
    <n v="0"/>
    <n v="27"/>
    <n v="20"/>
    <n v="20"/>
    <m/>
    <x v="1"/>
  </r>
  <r>
    <x v="0"/>
    <x v="1"/>
    <x v="4"/>
    <x v="15"/>
    <x v="79"/>
    <x v="0"/>
    <x v="39"/>
    <n v="4"/>
    <n v="4"/>
    <n v="0"/>
    <n v="0"/>
    <n v="2100"/>
    <n v="161"/>
    <n v="0"/>
    <m/>
    <x v="2"/>
  </r>
  <r>
    <x v="0"/>
    <x v="1"/>
    <x v="4"/>
    <x v="15"/>
    <x v="79"/>
    <x v="0"/>
    <x v="20"/>
    <n v="6"/>
    <n v="6"/>
    <n v="0"/>
    <n v="0"/>
    <n v="13816"/>
    <n v="237"/>
    <n v="0"/>
    <m/>
    <x v="5"/>
  </r>
  <r>
    <x v="0"/>
    <x v="1"/>
    <x v="4"/>
    <x v="15"/>
    <x v="79"/>
    <x v="1"/>
    <x v="23"/>
    <n v="10"/>
    <n v="10"/>
    <n v="1"/>
    <n v="0"/>
    <n v="14297"/>
    <n v="559"/>
    <n v="2"/>
    <m/>
    <x v="3"/>
  </r>
  <r>
    <x v="0"/>
    <x v="1"/>
    <x v="4"/>
    <x v="15"/>
    <x v="79"/>
    <x v="2"/>
    <x v="24"/>
    <n v="22"/>
    <n v="22"/>
    <n v="0"/>
    <n v="0"/>
    <n v="13187"/>
    <n v="652"/>
    <n v="0"/>
    <m/>
    <x v="6"/>
  </r>
  <r>
    <x v="0"/>
    <x v="1"/>
    <x v="4"/>
    <x v="15"/>
    <x v="79"/>
    <x v="2"/>
    <x v="25"/>
    <n v="10"/>
    <n v="10"/>
    <n v="0"/>
    <n v="0"/>
    <n v="18120"/>
    <n v="436"/>
    <n v="0"/>
    <m/>
    <x v="6"/>
  </r>
  <r>
    <x v="0"/>
    <x v="1"/>
    <x v="4"/>
    <x v="16"/>
    <x v="80"/>
    <x v="0"/>
    <x v="0"/>
    <n v="2"/>
    <n v="2"/>
    <n v="0"/>
    <n v="0"/>
    <n v="180"/>
    <n v="40"/>
    <n v="0"/>
    <m/>
    <x v="0"/>
  </r>
  <r>
    <x v="0"/>
    <x v="1"/>
    <x v="4"/>
    <x v="16"/>
    <x v="80"/>
    <x v="0"/>
    <x v="2"/>
    <n v="3"/>
    <n v="3"/>
    <n v="0"/>
    <n v="0"/>
    <n v="5358"/>
    <n v="261"/>
    <n v="0"/>
    <m/>
    <x v="1"/>
  </r>
  <r>
    <x v="0"/>
    <x v="1"/>
    <x v="4"/>
    <x v="16"/>
    <x v="80"/>
    <x v="0"/>
    <x v="5"/>
    <n v="8"/>
    <n v="8"/>
    <n v="0"/>
    <n v="0"/>
    <n v="41099"/>
    <n v="471"/>
    <n v="0"/>
    <m/>
    <x v="2"/>
  </r>
  <r>
    <x v="0"/>
    <x v="1"/>
    <x v="4"/>
    <x v="16"/>
    <x v="80"/>
    <x v="0"/>
    <x v="34"/>
    <n v="1"/>
    <n v="1"/>
    <n v="0"/>
    <n v="0"/>
    <n v="2"/>
    <n v="2"/>
    <n v="0"/>
    <m/>
    <x v="4"/>
  </r>
  <r>
    <x v="0"/>
    <x v="1"/>
    <x v="4"/>
    <x v="16"/>
    <x v="80"/>
    <x v="0"/>
    <x v="45"/>
    <n v="1"/>
    <n v="1"/>
    <n v="0"/>
    <n v="0"/>
    <n v="33"/>
    <n v="20"/>
    <n v="0"/>
    <m/>
    <x v="1"/>
  </r>
  <r>
    <x v="0"/>
    <x v="1"/>
    <x v="4"/>
    <x v="16"/>
    <x v="80"/>
    <x v="0"/>
    <x v="41"/>
    <n v="9"/>
    <n v="9"/>
    <n v="0"/>
    <n v="0"/>
    <n v="27166"/>
    <n v="570"/>
    <n v="0"/>
    <m/>
    <x v="1"/>
  </r>
  <r>
    <x v="0"/>
    <x v="1"/>
    <x v="4"/>
    <x v="16"/>
    <x v="80"/>
    <x v="0"/>
    <x v="36"/>
    <n v="4"/>
    <n v="4"/>
    <n v="0"/>
    <n v="0"/>
    <n v="2823"/>
    <n v="126"/>
    <n v="0"/>
    <m/>
    <x v="1"/>
  </r>
  <r>
    <x v="0"/>
    <x v="1"/>
    <x v="4"/>
    <x v="16"/>
    <x v="80"/>
    <x v="0"/>
    <x v="57"/>
    <n v="3"/>
    <n v="3"/>
    <n v="0"/>
    <n v="0"/>
    <n v="1620"/>
    <n v="113"/>
    <n v="0"/>
    <m/>
    <x v="2"/>
  </r>
  <r>
    <x v="0"/>
    <x v="1"/>
    <x v="4"/>
    <x v="16"/>
    <x v="80"/>
    <x v="0"/>
    <x v="13"/>
    <n v="2"/>
    <n v="2"/>
    <n v="0"/>
    <n v="0"/>
    <n v="140"/>
    <n v="40"/>
    <n v="0"/>
    <m/>
    <x v="4"/>
  </r>
  <r>
    <x v="0"/>
    <x v="1"/>
    <x v="4"/>
    <x v="16"/>
    <x v="80"/>
    <x v="0"/>
    <x v="17"/>
    <n v="3"/>
    <n v="3"/>
    <n v="0"/>
    <n v="0"/>
    <n v="14567"/>
    <n v="107"/>
    <n v="0"/>
    <m/>
    <x v="1"/>
  </r>
  <r>
    <x v="0"/>
    <x v="1"/>
    <x v="4"/>
    <x v="16"/>
    <x v="80"/>
    <x v="0"/>
    <x v="20"/>
    <n v="1"/>
    <n v="1"/>
    <n v="0"/>
    <n v="0"/>
    <n v="1255"/>
    <n v="67"/>
    <n v="0"/>
    <m/>
    <x v="5"/>
  </r>
  <r>
    <x v="0"/>
    <x v="1"/>
    <x v="4"/>
    <x v="16"/>
    <x v="80"/>
    <x v="1"/>
    <x v="23"/>
    <n v="10"/>
    <n v="10"/>
    <n v="0"/>
    <n v="0"/>
    <n v="28071"/>
    <n v="750"/>
    <n v="0"/>
    <m/>
    <x v="3"/>
  </r>
  <r>
    <x v="0"/>
    <x v="1"/>
    <x v="4"/>
    <x v="16"/>
    <x v="80"/>
    <x v="2"/>
    <x v="24"/>
    <n v="26"/>
    <n v="26"/>
    <n v="1"/>
    <n v="0"/>
    <n v="17604"/>
    <n v="877"/>
    <n v="12"/>
    <m/>
    <x v="6"/>
  </r>
  <r>
    <x v="0"/>
    <x v="1"/>
    <x v="4"/>
    <x v="16"/>
    <x v="80"/>
    <x v="2"/>
    <x v="25"/>
    <n v="4"/>
    <n v="4"/>
    <n v="0"/>
    <n v="0"/>
    <n v="2713"/>
    <n v="140"/>
    <n v="0"/>
    <m/>
    <x v="6"/>
  </r>
  <r>
    <x v="0"/>
    <x v="1"/>
    <x v="4"/>
    <x v="16"/>
    <x v="81"/>
    <x v="0"/>
    <x v="27"/>
    <n v="1"/>
    <n v="1"/>
    <n v="0"/>
    <n v="0"/>
    <n v="2132"/>
    <n v="53"/>
    <n v="0"/>
    <m/>
    <x v="2"/>
  </r>
  <r>
    <x v="0"/>
    <x v="1"/>
    <x v="4"/>
    <x v="16"/>
    <x v="81"/>
    <x v="0"/>
    <x v="2"/>
    <n v="8"/>
    <n v="8"/>
    <n v="0"/>
    <n v="0"/>
    <n v="104412"/>
    <n v="1399"/>
    <n v="0"/>
    <m/>
    <x v="1"/>
  </r>
  <r>
    <x v="0"/>
    <x v="1"/>
    <x v="4"/>
    <x v="16"/>
    <x v="81"/>
    <x v="0"/>
    <x v="5"/>
    <n v="10"/>
    <n v="10"/>
    <n v="0"/>
    <n v="0"/>
    <n v="19663"/>
    <n v="517"/>
    <n v="0"/>
    <m/>
    <x v="2"/>
  </r>
  <r>
    <x v="0"/>
    <x v="1"/>
    <x v="4"/>
    <x v="16"/>
    <x v="81"/>
    <x v="0"/>
    <x v="8"/>
    <n v="11"/>
    <n v="11"/>
    <n v="0"/>
    <n v="0"/>
    <n v="25542"/>
    <n v="535"/>
    <n v="0"/>
    <m/>
    <x v="1"/>
  </r>
  <r>
    <x v="0"/>
    <x v="1"/>
    <x v="4"/>
    <x v="16"/>
    <x v="81"/>
    <x v="0"/>
    <x v="36"/>
    <n v="1"/>
    <n v="1"/>
    <n v="0"/>
    <n v="0"/>
    <n v="521"/>
    <n v="47"/>
    <n v="0"/>
    <m/>
    <x v="1"/>
  </r>
  <r>
    <x v="0"/>
    <x v="1"/>
    <x v="4"/>
    <x v="16"/>
    <x v="81"/>
    <x v="0"/>
    <x v="9"/>
    <n v="2"/>
    <n v="2"/>
    <n v="0"/>
    <n v="0"/>
    <n v="70"/>
    <n v="40"/>
    <n v="0"/>
    <m/>
    <x v="1"/>
  </r>
  <r>
    <x v="0"/>
    <x v="1"/>
    <x v="4"/>
    <x v="16"/>
    <x v="81"/>
    <x v="0"/>
    <x v="64"/>
    <n v="1"/>
    <n v="1"/>
    <n v="0"/>
    <n v="0"/>
    <n v="20000"/>
    <n v="77"/>
    <n v="0"/>
    <m/>
    <x v="4"/>
  </r>
  <r>
    <x v="0"/>
    <x v="1"/>
    <x v="4"/>
    <x v="16"/>
    <x v="81"/>
    <x v="0"/>
    <x v="57"/>
    <n v="1"/>
    <n v="1"/>
    <n v="0"/>
    <n v="0"/>
    <n v="489"/>
    <n v="47"/>
    <n v="0"/>
    <m/>
    <x v="2"/>
  </r>
  <r>
    <x v="0"/>
    <x v="1"/>
    <x v="4"/>
    <x v="16"/>
    <x v="81"/>
    <x v="0"/>
    <x v="13"/>
    <n v="1"/>
    <n v="1"/>
    <n v="0"/>
    <n v="0"/>
    <n v="400"/>
    <n v="47"/>
    <n v="0"/>
    <m/>
    <x v="4"/>
  </r>
  <r>
    <x v="0"/>
    <x v="1"/>
    <x v="4"/>
    <x v="16"/>
    <x v="81"/>
    <x v="0"/>
    <x v="17"/>
    <n v="4"/>
    <n v="4"/>
    <n v="0"/>
    <n v="0"/>
    <n v="2785"/>
    <n v="113"/>
    <n v="0"/>
    <m/>
    <x v="1"/>
  </r>
  <r>
    <x v="0"/>
    <x v="1"/>
    <x v="4"/>
    <x v="16"/>
    <x v="81"/>
    <x v="0"/>
    <x v="20"/>
    <n v="1"/>
    <n v="1"/>
    <n v="0"/>
    <n v="0"/>
    <n v="357"/>
    <n v="40"/>
    <n v="0"/>
    <m/>
    <x v="5"/>
  </r>
  <r>
    <x v="0"/>
    <x v="1"/>
    <x v="4"/>
    <x v="16"/>
    <x v="81"/>
    <x v="1"/>
    <x v="54"/>
    <n v="1"/>
    <n v="1"/>
    <n v="0"/>
    <n v="0"/>
    <n v="2880"/>
    <n v="53"/>
    <n v="0"/>
    <m/>
    <x v="3"/>
  </r>
  <r>
    <x v="0"/>
    <x v="1"/>
    <x v="4"/>
    <x v="16"/>
    <x v="81"/>
    <x v="1"/>
    <x v="23"/>
    <n v="9"/>
    <n v="9"/>
    <n v="0"/>
    <n v="0"/>
    <n v="11359"/>
    <n v="509"/>
    <n v="0"/>
    <m/>
    <x v="3"/>
  </r>
  <r>
    <x v="0"/>
    <x v="1"/>
    <x v="4"/>
    <x v="16"/>
    <x v="81"/>
    <x v="2"/>
    <x v="24"/>
    <n v="20"/>
    <n v="20"/>
    <n v="0"/>
    <n v="0"/>
    <n v="4416"/>
    <n v="400"/>
    <n v="0"/>
    <m/>
    <x v="6"/>
  </r>
  <r>
    <x v="0"/>
    <x v="1"/>
    <x v="4"/>
    <x v="16"/>
    <x v="81"/>
    <x v="2"/>
    <x v="25"/>
    <n v="8"/>
    <n v="8"/>
    <n v="0"/>
    <n v="0"/>
    <n v="5969"/>
    <n v="289"/>
    <n v="0"/>
    <m/>
    <x v="6"/>
  </r>
  <r>
    <x v="0"/>
    <x v="1"/>
    <x v="4"/>
    <x v="16"/>
    <x v="82"/>
    <x v="0"/>
    <x v="0"/>
    <n v="4"/>
    <n v="4"/>
    <n v="0"/>
    <n v="0"/>
    <n v="558"/>
    <n v="80"/>
    <n v="0"/>
    <m/>
    <x v="0"/>
  </r>
  <r>
    <x v="0"/>
    <x v="1"/>
    <x v="4"/>
    <x v="16"/>
    <x v="82"/>
    <x v="0"/>
    <x v="1"/>
    <n v="1"/>
    <n v="1"/>
    <n v="0"/>
    <n v="0"/>
    <n v="24"/>
    <n v="20"/>
    <n v="0"/>
    <m/>
    <x v="0"/>
  </r>
  <r>
    <x v="0"/>
    <x v="1"/>
    <x v="4"/>
    <x v="16"/>
    <x v="82"/>
    <x v="0"/>
    <x v="2"/>
    <n v="6"/>
    <n v="6"/>
    <n v="0"/>
    <n v="0"/>
    <n v="58348"/>
    <n v="929"/>
    <n v="0"/>
    <m/>
    <x v="1"/>
  </r>
  <r>
    <x v="0"/>
    <x v="1"/>
    <x v="4"/>
    <x v="16"/>
    <x v="82"/>
    <x v="0"/>
    <x v="5"/>
    <n v="7"/>
    <n v="7"/>
    <n v="0"/>
    <n v="0"/>
    <n v="1459"/>
    <n v="180"/>
    <n v="0"/>
    <m/>
    <x v="2"/>
  </r>
  <r>
    <x v="0"/>
    <x v="1"/>
    <x v="4"/>
    <x v="16"/>
    <x v="82"/>
    <x v="0"/>
    <x v="29"/>
    <n v="1"/>
    <n v="1"/>
    <n v="0"/>
    <n v="0"/>
    <n v="22"/>
    <n v="20"/>
    <n v="0"/>
    <m/>
    <x v="4"/>
  </r>
  <r>
    <x v="0"/>
    <x v="1"/>
    <x v="4"/>
    <x v="16"/>
    <x v="82"/>
    <x v="0"/>
    <x v="8"/>
    <n v="5"/>
    <n v="5"/>
    <n v="0"/>
    <n v="0"/>
    <n v="2255"/>
    <n v="127"/>
    <n v="0"/>
    <m/>
    <x v="1"/>
  </r>
  <r>
    <x v="0"/>
    <x v="1"/>
    <x v="4"/>
    <x v="16"/>
    <x v="82"/>
    <x v="0"/>
    <x v="45"/>
    <n v="5"/>
    <n v="5"/>
    <n v="0"/>
    <n v="0"/>
    <n v="2845"/>
    <n v="187"/>
    <n v="0"/>
    <m/>
    <x v="1"/>
  </r>
  <r>
    <x v="0"/>
    <x v="1"/>
    <x v="4"/>
    <x v="16"/>
    <x v="82"/>
    <x v="0"/>
    <x v="13"/>
    <n v="2"/>
    <n v="2"/>
    <n v="0"/>
    <n v="0"/>
    <n v="7508"/>
    <n v="141"/>
    <n v="0"/>
    <m/>
    <x v="4"/>
  </r>
  <r>
    <x v="0"/>
    <x v="1"/>
    <x v="4"/>
    <x v="16"/>
    <x v="82"/>
    <x v="0"/>
    <x v="14"/>
    <n v="1"/>
    <n v="1"/>
    <n v="0"/>
    <n v="0"/>
    <n v="27"/>
    <n v="20"/>
    <n v="0"/>
    <m/>
    <x v="1"/>
  </r>
  <r>
    <x v="0"/>
    <x v="1"/>
    <x v="4"/>
    <x v="16"/>
    <x v="82"/>
    <x v="0"/>
    <x v="47"/>
    <n v="5"/>
    <n v="5"/>
    <n v="0"/>
    <n v="0"/>
    <n v="7448"/>
    <n v="397"/>
    <n v="0"/>
    <m/>
    <x v="2"/>
  </r>
  <r>
    <x v="0"/>
    <x v="1"/>
    <x v="4"/>
    <x v="16"/>
    <x v="82"/>
    <x v="0"/>
    <x v="56"/>
    <n v="2"/>
    <n v="2"/>
    <n v="0"/>
    <n v="0"/>
    <n v="300"/>
    <n v="40"/>
    <n v="0"/>
    <m/>
    <x v="5"/>
  </r>
  <r>
    <x v="0"/>
    <x v="1"/>
    <x v="4"/>
    <x v="16"/>
    <x v="82"/>
    <x v="0"/>
    <x v="20"/>
    <n v="2"/>
    <n v="2"/>
    <n v="0"/>
    <n v="0"/>
    <n v="7156"/>
    <n v="121"/>
    <n v="0"/>
    <m/>
    <x v="5"/>
  </r>
  <r>
    <x v="0"/>
    <x v="1"/>
    <x v="4"/>
    <x v="16"/>
    <x v="82"/>
    <x v="1"/>
    <x v="23"/>
    <n v="10"/>
    <n v="10"/>
    <n v="0"/>
    <n v="0"/>
    <n v="10759"/>
    <n v="679"/>
    <n v="0"/>
    <m/>
    <x v="3"/>
  </r>
  <r>
    <x v="0"/>
    <x v="1"/>
    <x v="4"/>
    <x v="16"/>
    <x v="82"/>
    <x v="2"/>
    <x v="24"/>
    <n v="26"/>
    <n v="26"/>
    <n v="2"/>
    <n v="0"/>
    <n v="24787"/>
    <n v="773"/>
    <n v="7"/>
    <m/>
    <x v="6"/>
  </r>
  <r>
    <x v="0"/>
    <x v="1"/>
    <x v="4"/>
    <x v="16"/>
    <x v="82"/>
    <x v="2"/>
    <x v="25"/>
    <n v="5"/>
    <n v="5"/>
    <n v="1"/>
    <n v="0"/>
    <n v="2570"/>
    <n v="133"/>
    <n v="2"/>
    <m/>
    <x v="6"/>
  </r>
  <r>
    <x v="0"/>
    <x v="1"/>
    <x v="4"/>
    <x v="16"/>
    <x v="83"/>
    <x v="0"/>
    <x v="0"/>
    <n v="2"/>
    <n v="2"/>
    <n v="0"/>
    <n v="0"/>
    <n v="302"/>
    <n v="40"/>
    <n v="0"/>
    <m/>
    <x v="0"/>
  </r>
  <r>
    <x v="0"/>
    <x v="1"/>
    <x v="4"/>
    <x v="16"/>
    <x v="83"/>
    <x v="0"/>
    <x v="2"/>
    <n v="3"/>
    <n v="3"/>
    <n v="0"/>
    <n v="0"/>
    <n v="79241"/>
    <n v="1067"/>
    <n v="0"/>
    <m/>
    <x v="1"/>
  </r>
  <r>
    <x v="0"/>
    <x v="1"/>
    <x v="4"/>
    <x v="16"/>
    <x v="83"/>
    <x v="0"/>
    <x v="5"/>
    <n v="12"/>
    <n v="12"/>
    <n v="0"/>
    <n v="0"/>
    <n v="4658"/>
    <n v="615"/>
    <n v="0"/>
    <m/>
    <x v="2"/>
  </r>
  <r>
    <x v="0"/>
    <x v="1"/>
    <x v="4"/>
    <x v="16"/>
    <x v="83"/>
    <x v="0"/>
    <x v="36"/>
    <n v="5"/>
    <n v="5"/>
    <n v="0"/>
    <n v="0"/>
    <n v="3931"/>
    <n v="177"/>
    <n v="0"/>
    <m/>
    <x v="1"/>
  </r>
  <r>
    <x v="0"/>
    <x v="1"/>
    <x v="4"/>
    <x v="16"/>
    <x v="83"/>
    <x v="0"/>
    <x v="12"/>
    <n v="1"/>
    <n v="1"/>
    <n v="0"/>
    <n v="0"/>
    <n v="233"/>
    <n v="20"/>
    <n v="0"/>
    <m/>
    <x v="4"/>
  </r>
  <r>
    <x v="0"/>
    <x v="1"/>
    <x v="4"/>
    <x v="16"/>
    <x v="83"/>
    <x v="0"/>
    <x v="13"/>
    <n v="10"/>
    <n v="10"/>
    <n v="0"/>
    <n v="0"/>
    <n v="38643"/>
    <n v="885"/>
    <n v="0"/>
    <m/>
    <x v="4"/>
  </r>
  <r>
    <x v="0"/>
    <x v="1"/>
    <x v="4"/>
    <x v="16"/>
    <x v="83"/>
    <x v="0"/>
    <x v="15"/>
    <n v="2"/>
    <n v="2"/>
    <n v="0"/>
    <n v="0"/>
    <n v="54910"/>
    <n v="164"/>
    <n v="0"/>
    <m/>
    <x v="1"/>
  </r>
  <r>
    <x v="0"/>
    <x v="1"/>
    <x v="4"/>
    <x v="16"/>
    <x v="83"/>
    <x v="0"/>
    <x v="31"/>
    <n v="1"/>
    <n v="1"/>
    <n v="0"/>
    <n v="0"/>
    <n v="58"/>
    <n v="20"/>
    <n v="0"/>
    <m/>
    <x v="4"/>
  </r>
  <r>
    <x v="0"/>
    <x v="1"/>
    <x v="4"/>
    <x v="16"/>
    <x v="83"/>
    <x v="0"/>
    <x v="16"/>
    <n v="1"/>
    <n v="1"/>
    <n v="0"/>
    <n v="0"/>
    <n v="1000"/>
    <n v="47"/>
    <n v="0"/>
    <m/>
    <x v="1"/>
  </r>
  <r>
    <x v="0"/>
    <x v="1"/>
    <x v="4"/>
    <x v="16"/>
    <x v="83"/>
    <x v="0"/>
    <x v="20"/>
    <n v="1"/>
    <n v="1"/>
    <n v="0"/>
    <n v="0"/>
    <n v="15360"/>
    <n v="77"/>
    <n v="0"/>
    <m/>
    <x v="5"/>
  </r>
  <r>
    <x v="0"/>
    <x v="1"/>
    <x v="4"/>
    <x v="16"/>
    <x v="83"/>
    <x v="1"/>
    <x v="23"/>
    <n v="10"/>
    <n v="10"/>
    <n v="0"/>
    <n v="0"/>
    <n v="14786"/>
    <n v="524"/>
    <n v="0"/>
    <m/>
    <x v="3"/>
  </r>
  <r>
    <x v="0"/>
    <x v="1"/>
    <x v="4"/>
    <x v="16"/>
    <x v="83"/>
    <x v="2"/>
    <x v="24"/>
    <n v="21"/>
    <n v="21"/>
    <n v="0"/>
    <n v="0"/>
    <n v="8241"/>
    <n v="588"/>
    <n v="0"/>
    <m/>
    <x v="6"/>
  </r>
  <r>
    <x v="0"/>
    <x v="1"/>
    <x v="4"/>
    <x v="16"/>
    <x v="83"/>
    <x v="2"/>
    <x v="25"/>
    <n v="6"/>
    <n v="6"/>
    <n v="0"/>
    <n v="0"/>
    <n v="1222"/>
    <n v="200"/>
    <n v="0"/>
    <m/>
    <x v="6"/>
  </r>
  <r>
    <x v="0"/>
    <x v="1"/>
    <x v="4"/>
    <x v="16"/>
    <x v="84"/>
    <x v="0"/>
    <x v="0"/>
    <n v="1"/>
    <n v="1"/>
    <n v="0"/>
    <n v="0"/>
    <n v="360"/>
    <n v="47"/>
    <n v="0"/>
    <m/>
    <x v="0"/>
  </r>
  <r>
    <x v="0"/>
    <x v="1"/>
    <x v="4"/>
    <x v="16"/>
    <x v="84"/>
    <x v="0"/>
    <x v="1"/>
    <n v="1"/>
    <n v="1"/>
    <n v="0"/>
    <n v="0"/>
    <n v="30"/>
    <n v="20"/>
    <n v="0"/>
    <m/>
    <x v="0"/>
  </r>
  <r>
    <x v="0"/>
    <x v="1"/>
    <x v="4"/>
    <x v="16"/>
    <x v="84"/>
    <x v="0"/>
    <x v="2"/>
    <n v="9"/>
    <n v="9"/>
    <n v="4"/>
    <n v="0"/>
    <n v="371332"/>
    <n v="2656"/>
    <n v="148"/>
    <m/>
    <x v="1"/>
  </r>
  <r>
    <x v="0"/>
    <x v="1"/>
    <x v="4"/>
    <x v="16"/>
    <x v="84"/>
    <x v="0"/>
    <x v="5"/>
    <n v="9"/>
    <n v="9"/>
    <n v="0"/>
    <n v="0"/>
    <n v="44899"/>
    <n v="536"/>
    <n v="0"/>
    <m/>
    <x v="2"/>
  </r>
  <r>
    <x v="0"/>
    <x v="1"/>
    <x v="4"/>
    <x v="16"/>
    <x v="84"/>
    <x v="0"/>
    <x v="34"/>
    <n v="1"/>
    <n v="1"/>
    <n v="0"/>
    <n v="0"/>
    <n v="576"/>
    <n v="79"/>
    <n v="0"/>
    <m/>
    <x v="4"/>
  </r>
  <r>
    <x v="0"/>
    <x v="1"/>
    <x v="4"/>
    <x v="16"/>
    <x v="84"/>
    <x v="0"/>
    <x v="36"/>
    <n v="4"/>
    <n v="4"/>
    <n v="0"/>
    <n v="0"/>
    <n v="8795"/>
    <n v="194"/>
    <n v="0"/>
    <m/>
    <x v="1"/>
  </r>
  <r>
    <x v="0"/>
    <x v="1"/>
    <x v="4"/>
    <x v="16"/>
    <x v="84"/>
    <x v="0"/>
    <x v="13"/>
    <n v="1"/>
    <n v="1"/>
    <n v="0"/>
    <n v="0"/>
    <n v="247"/>
    <n v="20"/>
    <n v="0"/>
    <m/>
    <x v="4"/>
  </r>
  <r>
    <x v="0"/>
    <x v="1"/>
    <x v="4"/>
    <x v="16"/>
    <x v="84"/>
    <x v="0"/>
    <x v="47"/>
    <n v="11"/>
    <n v="11"/>
    <n v="0"/>
    <n v="0"/>
    <n v="75881"/>
    <n v="1189"/>
    <n v="0"/>
    <m/>
    <x v="2"/>
  </r>
  <r>
    <x v="0"/>
    <x v="1"/>
    <x v="4"/>
    <x v="16"/>
    <x v="84"/>
    <x v="0"/>
    <x v="49"/>
    <n v="1"/>
    <n v="1"/>
    <n v="0"/>
    <n v="0"/>
    <n v="240"/>
    <n v="20"/>
    <n v="0"/>
    <m/>
    <x v="2"/>
  </r>
  <r>
    <x v="0"/>
    <x v="1"/>
    <x v="4"/>
    <x v="16"/>
    <x v="84"/>
    <x v="0"/>
    <x v="20"/>
    <n v="2"/>
    <n v="2"/>
    <n v="0"/>
    <n v="0"/>
    <n v="9793"/>
    <n v="88"/>
    <n v="0"/>
    <m/>
    <x v="5"/>
  </r>
  <r>
    <x v="0"/>
    <x v="1"/>
    <x v="4"/>
    <x v="16"/>
    <x v="84"/>
    <x v="1"/>
    <x v="54"/>
    <n v="1"/>
    <n v="1"/>
    <n v="0"/>
    <n v="0"/>
    <n v="5760"/>
    <n v="68"/>
    <n v="0"/>
    <m/>
    <x v="3"/>
  </r>
  <r>
    <x v="0"/>
    <x v="1"/>
    <x v="4"/>
    <x v="16"/>
    <x v="84"/>
    <x v="1"/>
    <x v="23"/>
    <n v="9"/>
    <n v="9"/>
    <n v="0"/>
    <n v="0"/>
    <n v="15213"/>
    <n v="526"/>
    <n v="0"/>
    <m/>
    <x v="3"/>
  </r>
  <r>
    <x v="0"/>
    <x v="1"/>
    <x v="4"/>
    <x v="16"/>
    <x v="84"/>
    <x v="2"/>
    <x v="24"/>
    <n v="21"/>
    <n v="21"/>
    <n v="1"/>
    <n v="0"/>
    <n v="11725"/>
    <n v="636"/>
    <n v="3"/>
    <m/>
    <x v="6"/>
  </r>
  <r>
    <x v="0"/>
    <x v="1"/>
    <x v="4"/>
    <x v="16"/>
    <x v="84"/>
    <x v="2"/>
    <x v="25"/>
    <n v="4"/>
    <n v="4"/>
    <n v="1"/>
    <n v="0"/>
    <n v="7575"/>
    <n v="209"/>
    <n v="3"/>
    <m/>
    <x v="6"/>
  </r>
  <r>
    <x v="0"/>
    <x v="1"/>
    <x v="4"/>
    <x v="17"/>
    <x v="85"/>
    <x v="0"/>
    <x v="0"/>
    <n v="2"/>
    <n v="2"/>
    <n v="0"/>
    <n v="0"/>
    <n v="450"/>
    <n v="40"/>
    <n v="0"/>
    <m/>
    <x v="0"/>
  </r>
  <r>
    <x v="0"/>
    <x v="1"/>
    <x v="4"/>
    <x v="17"/>
    <x v="85"/>
    <x v="0"/>
    <x v="27"/>
    <n v="6"/>
    <n v="6"/>
    <n v="0"/>
    <n v="0"/>
    <n v="5414"/>
    <n v="240"/>
    <n v="0"/>
    <m/>
    <x v="2"/>
  </r>
  <r>
    <x v="0"/>
    <x v="1"/>
    <x v="4"/>
    <x v="17"/>
    <x v="85"/>
    <x v="0"/>
    <x v="1"/>
    <n v="1"/>
    <n v="1"/>
    <n v="0"/>
    <n v="0"/>
    <n v="128"/>
    <n v="20"/>
    <n v="0"/>
    <m/>
    <x v="0"/>
  </r>
  <r>
    <x v="0"/>
    <x v="1"/>
    <x v="4"/>
    <x v="17"/>
    <x v="85"/>
    <x v="0"/>
    <x v="2"/>
    <n v="2"/>
    <n v="2"/>
    <n v="0"/>
    <n v="0"/>
    <n v="15411"/>
    <n v="285"/>
    <n v="0"/>
    <m/>
    <x v="1"/>
  </r>
  <r>
    <x v="0"/>
    <x v="1"/>
    <x v="4"/>
    <x v="17"/>
    <x v="85"/>
    <x v="0"/>
    <x v="62"/>
    <n v="1"/>
    <n v="1"/>
    <n v="0"/>
    <n v="0"/>
    <n v="2500"/>
    <n v="100"/>
    <n v="0"/>
    <m/>
    <x v="1"/>
  </r>
  <r>
    <x v="0"/>
    <x v="1"/>
    <x v="4"/>
    <x v="17"/>
    <x v="85"/>
    <x v="0"/>
    <x v="5"/>
    <n v="5"/>
    <n v="5"/>
    <n v="0"/>
    <n v="0"/>
    <n v="44489"/>
    <n v="282"/>
    <n v="0"/>
    <m/>
    <x v="2"/>
  </r>
  <r>
    <x v="0"/>
    <x v="1"/>
    <x v="4"/>
    <x v="17"/>
    <x v="85"/>
    <x v="0"/>
    <x v="9"/>
    <n v="2"/>
    <n v="2"/>
    <n v="0"/>
    <n v="0"/>
    <n v="1590"/>
    <n v="141"/>
    <n v="0"/>
    <m/>
    <x v="1"/>
  </r>
  <r>
    <x v="0"/>
    <x v="1"/>
    <x v="4"/>
    <x v="17"/>
    <x v="85"/>
    <x v="0"/>
    <x v="13"/>
    <n v="5"/>
    <n v="5"/>
    <n v="0"/>
    <n v="0"/>
    <n v="20674"/>
    <n v="869"/>
    <n v="0"/>
    <m/>
    <x v="4"/>
  </r>
  <r>
    <x v="0"/>
    <x v="1"/>
    <x v="4"/>
    <x v="17"/>
    <x v="85"/>
    <x v="0"/>
    <x v="15"/>
    <n v="8"/>
    <n v="8"/>
    <n v="0"/>
    <n v="0"/>
    <n v="5080"/>
    <n v="222"/>
    <n v="0"/>
    <m/>
    <x v="1"/>
  </r>
  <r>
    <x v="0"/>
    <x v="1"/>
    <x v="4"/>
    <x v="17"/>
    <x v="85"/>
    <x v="0"/>
    <x v="16"/>
    <n v="6"/>
    <n v="6"/>
    <n v="0"/>
    <n v="0"/>
    <n v="22872"/>
    <n v="351"/>
    <n v="0"/>
    <m/>
    <x v="1"/>
  </r>
  <r>
    <x v="0"/>
    <x v="1"/>
    <x v="4"/>
    <x v="17"/>
    <x v="85"/>
    <x v="0"/>
    <x v="18"/>
    <n v="1"/>
    <n v="1"/>
    <n v="0"/>
    <n v="0"/>
    <n v="98"/>
    <n v="20"/>
    <n v="0"/>
    <m/>
    <x v="4"/>
  </r>
  <r>
    <x v="0"/>
    <x v="1"/>
    <x v="4"/>
    <x v="17"/>
    <x v="85"/>
    <x v="0"/>
    <x v="39"/>
    <n v="9"/>
    <n v="9"/>
    <n v="1"/>
    <n v="0"/>
    <n v="23197"/>
    <n v="431"/>
    <n v="20"/>
    <m/>
    <x v="2"/>
  </r>
  <r>
    <x v="0"/>
    <x v="1"/>
    <x v="4"/>
    <x v="17"/>
    <x v="85"/>
    <x v="0"/>
    <x v="80"/>
    <n v="1"/>
    <n v="1"/>
    <n v="0"/>
    <n v="0"/>
    <n v="1816"/>
    <n v="73"/>
    <n v="0"/>
    <m/>
    <x v="1"/>
  </r>
  <r>
    <x v="0"/>
    <x v="1"/>
    <x v="4"/>
    <x v="17"/>
    <x v="85"/>
    <x v="1"/>
    <x v="23"/>
    <n v="10"/>
    <n v="10"/>
    <n v="0"/>
    <n v="0"/>
    <n v="11194"/>
    <n v="562"/>
    <n v="0"/>
    <m/>
    <x v="3"/>
  </r>
  <r>
    <x v="0"/>
    <x v="1"/>
    <x v="4"/>
    <x v="17"/>
    <x v="85"/>
    <x v="2"/>
    <x v="24"/>
    <n v="19"/>
    <n v="19"/>
    <n v="1"/>
    <n v="0"/>
    <n v="11584"/>
    <n v="576"/>
    <n v="4"/>
    <m/>
    <x v="6"/>
  </r>
  <r>
    <x v="0"/>
    <x v="1"/>
    <x v="4"/>
    <x v="17"/>
    <x v="85"/>
    <x v="2"/>
    <x v="25"/>
    <n v="5"/>
    <n v="5"/>
    <n v="1"/>
    <n v="0"/>
    <n v="4699"/>
    <n v="202"/>
    <n v="4"/>
    <m/>
    <x v="6"/>
  </r>
  <r>
    <x v="0"/>
    <x v="1"/>
    <x v="4"/>
    <x v="17"/>
    <x v="86"/>
    <x v="0"/>
    <x v="0"/>
    <n v="2"/>
    <n v="2"/>
    <n v="0"/>
    <n v="0"/>
    <n v="396"/>
    <n v="67"/>
    <n v="0"/>
    <m/>
    <x v="0"/>
  </r>
  <r>
    <x v="0"/>
    <x v="1"/>
    <x v="4"/>
    <x v="17"/>
    <x v="86"/>
    <x v="0"/>
    <x v="27"/>
    <n v="7"/>
    <n v="7"/>
    <n v="1"/>
    <n v="0"/>
    <n v="2655"/>
    <n v="318"/>
    <n v="20"/>
    <m/>
    <x v="2"/>
  </r>
  <r>
    <x v="0"/>
    <x v="1"/>
    <x v="4"/>
    <x v="17"/>
    <x v="86"/>
    <x v="0"/>
    <x v="1"/>
    <n v="2"/>
    <n v="2"/>
    <n v="0"/>
    <n v="0"/>
    <n v="446"/>
    <n v="67"/>
    <n v="0"/>
    <m/>
    <x v="0"/>
  </r>
  <r>
    <x v="0"/>
    <x v="1"/>
    <x v="4"/>
    <x v="17"/>
    <x v="86"/>
    <x v="0"/>
    <x v="2"/>
    <n v="8"/>
    <n v="8"/>
    <n v="0"/>
    <n v="0"/>
    <n v="55576"/>
    <n v="946"/>
    <n v="0"/>
    <m/>
    <x v="1"/>
  </r>
  <r>
    <x v="0"/>
    <x v="1"/>
    <x v="4"/>
    <x v="17"/>
    <x v="86"/>
    <x v="0"/>
    <x v="5"/>
    <n v="16"/>
    <n v="16"/>
    <n v="0"/>
    <n v="0"/>
    <n v="13766"/>
    <n v="779"/>
    <n v="0"/>
    <m/>
    <x v="2"/>
  </r>
  <r>
    <x v="0"/>
    <x v="1"/>
    <x v="4"/>
    <x v="17"/>
    <x v="86"/>
    <x v="0"/>
    <x v="34"/>
    <n v="1"/>
    <n v="1"/>
    <n v="0"/>
    <n v="0"/>
    <n v="323"/>
    <n v="40"/>
    <n v="0"/>
    <m/>
    <x v="4"/>
  </r>
  <r>
    <x v="0"/>
    <x v="1"/>
    <x v="4"/>
    <x v="17"/>
    <x v="86"/>
    <x v="0"/>
    <x v="12"/>
    <n v="1"/>
    <n v="1"/>
    <n v="0"/>
    <n v="0"/>
    <n v="400"/>
    <n v="47"/>
    <n v="0"/>
    <m/>
    <x v="4"/>
  </r>
  <r>
    <x v="0"/>
    <x v="1"/>
    <x v="4"/>
    <x v="17"/>
    <x v="86"/>
    <x v="0"/>
    <x v="13"/>
    <n v="3"/>
    <n v="3"/>
    <n v="0"/>
    <n v="0"/>
    <n v="761"/>
    <n v="180"/>
    <n v="0"/>
    <m/>
    <x v="4"/>
  </r>
  <r>
    <x v="0"/>
    <x v="1"/>
    <x v="4"/>
    <x v="17"/>
    <x v="86"/>
    <x v="0"/>
    <x v="16"/>
    <n v="4"/>
    <n v="4"/>
    <n v="0"/>
    <n v="0"/>
    <n v="61550"/>
    <n v="258"/>
    <n v="0"/>
    <m/>
    <x v="1"/>
  </r>
  <r>
    <x v="0"/>
    <x v="1"/>
    <x v="4"/>
    <x v="17"/>
    <x v="86"/>
    <x v="0"/>
    <x v="33"/>
    <n v="6"/>
    <n v="6"/>
    <n v="0"/>
    <n v="0"/>
    <n v="6961"/>
    <n v="240"/>
    <n v="0"/>
    <m/>
    <x v="1"/>
  </r>
  <r>
    <x v="0"/>
    <x v="1"/>
    <x v="4"/>
    <x v="17"/>
    <x v="86"/>
    <x v="0"/>
    <x v="60"/>
    <n v="2"/>
    <n v="2"/>
    <n v="0"/>
    <n v="0"/>
    <n v="52"/>
    <n v="22"/>
    <n v="0"/>
    <m/>
    <x v="5"/>
  </r>
  <r>
    <x v="0"/>
    <x v="1"/>
    <x v="4"/>
    <x v="17"/>
    <x v="86"/>
    <x v="0"/>
    <x v="20"/>
    <n v="4"/>
    <n v="4"/>
    <n v="1"/>
    <n v="0"/>
    <n v="13231"/>
    <n v="291"/>
    <n v="2"/>
    <m/>
    <x v="5"/>
  </r>
  <r>
    <x v="0"/>
    <x v="1"/>
    <x v="4"/>
    <x v="17"/>
    <x v="86"/>
    <x v="1"/>
    <x v="23"/>
    <n v="10"/>
    <n v="10"/>
    <n v="0"/>
    <n v="0"/>
    <n v="13977"/>
    <n v="564"/>
    <n v="0"/>
    <m/>
    <x v="3"/>
  </r>
  <r>
    <x v="0"/>
    <x v="1"/>
    <x v="4"/>
    <x v="17"/>
    <x v="86"/>
    <x v="2"/>
    <x v="24"/>
    <n v="20"/>
    <n v="20"/>
    <n v="0"/>
    <n v="0"/>
    <n v="12591"/>
    <n v="529"/>
    <n v="0"/>
    <m/>
    <x v="6"/>
  </r>
  <r>
    <x v="0"/>
    <x v="1"/>
    <x v="4"/>
    <x v="17"/>
    <x v="86"/>
    <x v="2"/>
    <x v="25"/>
    <n v="4"/>
    <n v="4"/>
    <n v="0"/>
    <n v="0"/>
    <n v="1191"/>
    <n v="107"/>
    <n v="0"/>
    <m/>
    <x v="6"/>
  </r>
  <r>
    <x v="0"/>
    <x v="1"/>
    <x v="4"/>
    <x v="17"/>
    <x v="87"/>
    <x v="0"/>
    <x v="0"/>
    <n v="3"/>
    <n v="3"/>
    <n v="0"/>
    <n v="0"/>
    <n v="210"/>
    <n v="60"/>
    <n v="0"/>
    <m/>
    <x v="0"/>
  </r>
  <r>
    <x v="0"/>
    <x v="1"/>
    <x v="4"/>
    <x v="17"/>
    <x v="87"/>
    <x v="0"/>
    <x v="27"/>
    <n v="10"/>
    <n v="10"/>
    <n v="0"/>
    <n v="0"/>
    <n v="9599"/>
    <n v="672"/>
    <n v="0"/>
    <m/>
    <x v="2"/>
  </r>
  <r>
    <x v="0"/>
    <x v="1"/>
    <x v="4"/>
    <x v="17"/>
    <x v="87"/>
    <x v="0"/>
    <x v="2"/>
    <n v="5"/>
    <n v="5"/>
    <n v="0"/>
    <n v="0"/>
    <n v="48541"/>
    <n v="1342"/>
    <n v="0"/>
    <m/>
    <x v="1"/>
  </r>
  <r>
    <x v="0"/>
    <x v="1"/>
    <x v="4"/>
    <x v="17"/>
    <x v="87"/>
    <x v="0"/>
    <x v="5"/>
    <n v="9"/>
    <n v="9"/>
    <n v="0"/>
    <n v="0"/>
    <n v="1395"/>
    <n v="287"/>
    <n v="0"/>
    <m/>
    <x v="2"/>
  </r>
  <r>
    <x v="0"/>
    <x v="1"/>
    <x v="4"/>
    <x v="17"/>
    <x v="87"/>
    <x v="0"/>
    <x v="41"/>
    <n v="4"/>
    <n v="4"/>
    <n v="0"/>
    <n v="0"/>
    <n v="29458"/>
    <n v="281"/>
    <n v="0"/>
    <m/>
    <x v="1"/>
  </r>
  <r>
    <x v="0"/>
    <x v="1"/>
    <x v="4"/>
    <x v="17"/>
    <x v="87"/>
    <x v="0"/>
    <x v="36"/>
    <n v="1"/>
    <n v="1"/>
    <n v="0"/>
    <n v="0"/>
    <n v="478"/>
    <n v="47"/>
    <n v="0"/>
    <m/>
    <x v="1"/>
  </r>
  <r>
    <x v="0"/>
    <x v="1"/>
    <x v="4"/>
    <x v="17"/>
    <x v="87"/>
    <x v="0"/>
    <x v="57"/>
    <n v="1"/>
    <n v="1"/>
    <n v="0"/>
    <n v="0"/>
    <n v="12249"/>
    <n v="77"/>
    <n v="0"/>
    <m/>
    <x v="2"/>
  </r>
  <r>
    <x v="0"/>
    <x v="1"/>
    <x v="4"/>
    <x v="17"/>
    <x v="87"/>
    <x v="0"/>
    <x v="12"/>
    <n v="5"/>
    <n v="5"/>
    <n v="0"/>
    <n v="0"/>
    <n v="1275"/>
    <n v="154"/>
    <n v="0"/>
    <m/>
    <x v="4"/>
  </r>
  <r>
    <x v="0"/>
    <x v="1"/>
    <x v="4"/>
    <x v="17"/>
    <x v="87"/>
    <x v="0"/>
    <x v="13"/>
    <n v="1"/>
    <n v="1"/>
    <n v="0"/>
    <n v="0"/>
    <n v="510"/>
    <n v="100"/>
    <n v="0"/>
    <m/>
    <x v="4"/>
  </r>
  <r>
    <x v="0"/>
    <x v="1"/>
    <x v="4"/>
    <x v="17"/>
    <x v="87"/>
    <x v="0"/>
    <x v="15"/>
    <n v="4"/>
    <n v="4"/>
    <n v="0"/>
    <n v="0"/>
    <n v="132269"/>
    <n v="216"/>
    <n v="0"/>
    <m/>
    <x v="1"/>
  </r>
  <r>
    <x v="0"/>
    <x v="1"/>
    <x v="4"/>
    <x v="17"/>
    <x v="87"/>
    <x v="0"/>
    <x v="16"/>
    <n v="2"/>
    <n v="2"/>
    <n v="0"/>
    <n v="0"/>
    <n v="21710"/>
    <n v="145"/>
    <n v="0"/>
    <m/>
    <x v="1"/>
  </r>
  <r>
    <x v="0"/>
    <x v="1"/>
    <x v="4"/>
    <x v="17"/>
    <x v="87"/>
    <x v="0"/>
    <x v="33"/>
    <n v="4"/>
    <n v="4"/>
    <n v="0"/>
    <n v="0"/>
    <n v="7197"/>
    <n v="155"/>
    <n v="0"/>
    <m/>
    <x v="1"/>
  </r>
  <r>
    <x v="0"/>
    <x v="1"/>
    <x v="4"/>
    <x v="17"/>
    <x v="87"/>
    <x v="0"/>
    <x v="39"/>
    <n v="4"/>
    <n v="4"/>
    <n v="0"/>
    <n v="0"/>
    <n v="2724"/>
    <n v="194"/>
    <n v="0"/>
    <m/>
    <x v="2"/>
  </r>
  <r>
    <x v="0"/>
    <x v="1"/>
    <x v="4"/>
    <x v="17"/>
    <x v="87"/>
    <x v="1"/>
    <x v="23"/>
    <n v="10"/>
    <n v="10"/>
    <n v="0"/>
    <n v="0"/>
    <n v="10032"/>
    <n v="579"/>
    <n v="0"/>
    <m/>
    <x v="3"/>
  </r>
  <r>
    <x v="0"/>
    <x v="1"/>
    <x v="4"/>
    <x v="17"/>
    <x v="87"/>
    <x v="2"/>
    <x v="24"/>
    <n v="17"/>
    <n v="17"/>
    <n v="0"/>
    <n v="0"/>
    <n v="31023"/>
    <n v="471"/>
    <n v="0"/>
    <m/>
    <x v="6"/>
  </r>
  <r>
    <x v="0"/>
    <x v="1"/>
    <x v="4"/>
    <x v="17"/>
    <x v="87"/>
    <x v="2"/>
    <x v="25"/>
    <n v="7"/>
    <n v="7"/>
    <n v="1"/>
    <n v="0"/>
    <n v="807"/>
    <n v="167"/>
    <n v="3"/>
    <m/>
    <x v="6"/>
  </r>
  <r>
    <x v="0"/>
    <x v="1"/>
    <x v="4"/>
    <x v="17"/>
    <x v="88"/>
    <x v="0"/>
    <x v="0"/>
    <n v="1"/>
    <n v="1"/>
    <n v="0"/>
    <n v="0"/>
    <n v="90"/>
    <n v="20"/>
    <n v="0"/>
    <m/>
    <x v="0"/>
  </r>
  <r>
    <x v="0"/>
    <x v="1"/>
    <x v="4"/>
    <x v="17"/>
    <x v="88"/>
    <x v="0"/>
    <x v="27"/>
    <n v="1"/>
    <n v="1"/>
    <n v="0"/>
    <n v="0"/>
    <n v="215"/>
    <n v="40"/>
    <n v="0"/>
    <m/>
    <x v="2"/>
  </r>
  <r>
    <x v="0"/>
    <x v="1"/>
    <x v="4"/>
    <x v="17"/>
    <x v="88"/>
    <x v="0"/>
    <x v="1"/>
    <n v="1"/>
    <n v="1"/>
    <n v="0"/>
    <n v="0"/>
    <n v="72"/>
    <n v="20"/>
    <n v="0"/>
    <m/>
    <x v="0"/>
  </r>
  <r>
    <x v="0"/>
    <x v="1"/>
    <x v="4"/>
    <x v="17"/>
    <x v="88"/>
    <x v="0"/>
    <x v="2"/>
    <n v="2"/>
    <n v="2"/>
    <n v="0"/>
    <n v="0"/>
    <n v="6585"/>
    <n v="294"/>
    <n v="0"/>
    <m/>
    <x v="1"/>
  </r>
  <r>
    <x v="0"/>
    <x v="1"/>
    <x v="4"/>
    <x v="17"/>
    <x v="88"/>
    <x v="0"/>
    <x v="5"/>
    <n v="2"/>
    <n v="2"/>
    <n v="0"/>
    <n v="0"/>
    <n v="2450"/>
    <n v="167"/>
    <n v="0"/>
    <m/>
    <x v="2"/>
  </r>
  <r>
    <x v="0"/>
    <x v="1"/>
    <x v="4"/>
    <x v="17"/>
    <x v="88"/>
    <x v="0"/>
    <x v="41"/>
    <n v="1"/>
    <n v="1"/>
    <n v="0"/>
    <n v="0"/>
    <n v="1440"/>
    <n v="53"/>
    <n v="0"/>
    <m/>
    <x v="1"/>
  </r>
  <r>
    <x v="0"/>
    <x v="1"/>
    <x v="4"/>
    <x v="17"/>
    <x v="88"/>
    <x v="0"/>
    <x v="12"/>
    <n v="6"/>
    <n v="6"/>
    <n v="0"/>
    <n v="0"/>
    <n v="18481"/>
    <n v="391"/>
    <n v="0"/>
    <m/>
    <x v="4"/>
  </r>
  <r>
    <x v="0"/>
    <x v="1"/>
    <x v="4"/>
    <x v="17"/>
    <x v="88"/>
    <x v="0"/>
    <x v="13"/>
    <n v="1"/>
    <n v="1"/>
    <n v="0"/>
    <n v="0"/>
    <n v="103"/>
    <n v="20"/>
    <n v="0"/>
    <m/>
    <x v="4"/>
  </r>
  <r>
    <x v="0"/>
    <x v="1"/>
    <x v="4"/>
    <x v="17"/>
    <x v="88"/>
    <x v="0"/>
    <x v="47"/>
    <n v="10"/>
    <n v="10"/>
    <n v="0"/>
    <n v="0"/>
    <n v="27367"/>
    <n v="643"/>
    <n v="0"/>
    <m/>
    <x v="2"/>
  </r>
  <r>
    <x v="0"/>
    <x v="1"/>
    <x v="4"/>
    <x v="17"/>
    <x v="88"/>
    <x v="0"/>
    <x v="15"/>
    <n v="6"/>
    <n v="6"/>
    <n v="0"/>
    <n v="0"/>
    <n v="18014"/>
    <n v="281"/>
    <n v="0"/>
    <m/>
    <x v="1"/>
  </r>
  <r>
    <x v="0"/>
    <x v="1"/>
    <x v="4"/>
    <x v="17"/>
    <x v="88"/>
    <x v="0"/>
    <x v="16"/>
    <n v="5"/>
    <n v="5"/>
    <n v="0"/>
    <n v="0"/>
    <n v="11280"/>
    <n v="262"/>
    <n v="0"/>
    <m/>
    <x v="1"/>
  </r>
  <r>
    <x v="0"/>
    <x v="1"/>
    <x v="4"/>
    <x v="17"/>
    <x v="88"/>
    <x v="0"/>
    <x v="17"/>
    <n v="4"/>
    <n v="4"/>
    <n v="0"/>
    <n v="0"/>
    <n v="2964"/>
    <n v="113"/>
    <n v="0"/>
    <m/>
    <x v="1"/>
  </r>
  <r>
    <x v="0"/>
    <x v="1"/>
    <x v="4"/>
    <x v="17"/>
    <x v="88"/>
    <x v="0"/>
    <x v="39"/>
    <n v="6"/>
    <n v="6"/>
    <n v="0"/>
    <n v="0"/>
    <n v="7758"/>
    <n v="287"/>
    <n v="0"/>
    <m/>
    <x v="2"/>
  </r>
  <r>
    <x v="0"/>
    <x v="1"/>
    <x v="4"/>
    <x v="17"/>
    <x v="88"/>
    <x v="0"/>
    <x v="20"/>
    <n v="4"/>
    <n v="4"/>
    <n v="0"/>
    <n v="0"/>
    <n v="10896"/>
    <n v="209"/>
    <n v="0"/>
    <m/>
    <x v="5"/>
  </r>
  <r>
    <x v="0"/>
    <x v="1"/>
    <x v="4"/>
    <x v="17"/>
    <x v="88"/>
    <x v="1"/>
    <x v="23"/>
    <n v="10"/>
    <n v="10"/>
    <n v="1"/>
    <n v="0"/>
    <n v="18885"/>
    <n v="388"/>
    <n v="6"/>
    <m/>
    <x v="3"/>
  </r>
  <r>
    <x v="0"/>
    <x v="1"/>
    <x v="4"/>
    <x v="17"/>
    <x v="88"/>
    <x v="2"/>
    <x v="24"/>
    <n v="19"/>
    <n v="19"/>
    <n v="0"/>
    <n v="0"/>
    <n v="5489"/>
    <n v="592"/>
    <n v="0"/>
    <m/>
    <x v="6"/>
  </r>
  <r>
    <x v="0"/>
    <x v="1"/>
    <x v="4"/>
    <x v="17"/>
    <x v="88"/>
    <x v="2"/>
    <x v="25"/>
    <n v="5"/>
    <n v="5"/>
    <n v="0"/>
    <n v="0"/>
    <n v="1099"/>
    <n v="118"/>
    <n v="0"/>
    <m/>
    <x v="6"/>
  </r>
  <r>
    <x v="0"/>
    <x v="1"/>
    <x v="4"/>
    <x v="17"/>
    <x v="89"/>
    <x v="0"/>
    <x v="0"/>
    <n v="2"/>
    <n v="2"/>
    <n v="0"/>
    <n v="0"/>
    <n v="324"/>
    <n v="40"/>
    <n v="0"/>
    <m/>
    <x v="0"/>
  </r>
  <r>
    <x v="0"/>
    <x v="1"/>
    <x v="4"/>
    <x v="17"/>
    <x v="89"/>
    <x v="0"/>
    <x v="2"/>
    <n v="7"/>
    <n v="7"/>
    <n v="0"/>
    <n v="0"/>
    <n v="8195"/>
    <n v="387"/>
    <n v="0"/>
    <m/>
    <x v="1"/>
  </r>
  <r>
    <x v="0"/>
    <x v="1"/>
    <x v="4"/>
    <x v="17"/>
    <x v="89"/>
    <x v="0"/>
    <x v="5"/>
    <n v="13"/>
    <n v="13"/>
    <n v="0"/>
    <n v="0"/>
    <n v="4332"/>
    <n v="364"/>
    <n v="0"/>
    <m/>
    <x v="2"/>
  </r>
  <r>
    <x v="0"/>
    <x v="1"/>
    <x v="4"/>
    <x v="17"/>
    <x v="89"/>
    <x v="0"/>
    <x v="45"/>
    <n v="1"/>
    <n v="1"/>
    <n v="0"/>
    <n v="0"/>
    <n v="3125"/>
    <n v="73"/>
    <n v="0"/>
    <m/>
    <x v="1"/>
  </r>
  <r>
    <x v="0"/>
    <x v="1"/>
    <x v="4"/>
    <x v="17"/>
    <x v="89"/>
    <x v="0"/>
    <x v="36"/>
    <n v="3"/>
    <n v="3"/>
    <n v="0"/>
    <n v="0"/>
    <n v="811"/>
    <n v="87"/>
    <n v="0"/>
    <m/>
    <x v="1"/>
  </r>
  <r>
    <x v="0"/>
    <x v="1"/>
    <x v="4"/>
    <x v="17"/>
    <x v="89"/>
    <x v="0"/>
    <x v="11"/>
    <n v="2"/>
    <n v="2"/>
    <n v="2"/>
    <n v="0"/>
    <n v="115"/>
    <n v="40"/>
    <n v="4"/>
    <m/>
    <x v="4"/>
  </r>
  <r>
    <x v="0"/>
    <x v="1"/>
    <x v="4"/>
    <x v="17"/>
    <x v="89"/>
    <x v="0"/>
    <x v="47"/>
    <n v="3"/>
    <n v="3"/>
    <n v="0"/>
    <n v="0"/>
    <n v="5011"/>
    <n v="141"/>
    <n v="0"/>
    <m/>
    <x v="2"/>
  </r>
  <r>
    <x v="0"/>
    <x v="1"/>
    <x v="4"/>
    <x v="17"/>
    <x v="89"/>
    <x v="0"/>
    <x v="15"/>
    <n v="3"/>
    <n v="3"/>
    <n v="0"/>
    <n v="0"/>
    <n v="17580"/>
    <n v="177"/>
    <n v="0"/>
    <m/>
    <x v="1"/>
  </r>
  <r>
    <x v="0"/>
    <x v="1"/>
    <x v="4"/>
    <x v="17"/>
    <x v="89"/>
    <x v="0"/>
    <x v="16"/>
    <n v="3"/>
    <n v="3"/>
    <n v="0"/>
    <n v="0"/>
    <n v="8379"/>
    <n v="168"/>
    <n v="0"/>
    <m/>
    <x v="1"/>
  </r>
  <r>
    <x v="0"/>
    <x v="1"/>
    <x v="4"/>
    <x v="17"/>
    <x v="89"/>
    <x v="0"/>
    <x v="17"/>
    <n v="4"/>
    <n v="4"/>
    <n v="0"/>
    <n v="0"/>
    <n v="9615"/>
    <n v="187"/>
    <n v="0"/>
    <m/>
    <x v="1"/>
  </r>
  <r>
    <x v="0"/>
    <x v="1"/>
    <x v="4"/>
    <x v="17"/>
    <x v="89"/>
    <x v="1"/>
    <x v="54"/>
    <n v="1"/>
    <n v="1"/>
    <n v="0"/>
    <n v="0"/>
    <n v="5760"/>
    <n v="68"/>
    <n v="0"/>
    <m/>
    <x v="3"/>
  </r>
  <r>
    <x v="0"/>
    <x v="1"/>
    <x v="4"/>
    <x v="17"/>
    <x v="89"/>
    <x v="1"/>
    <x v="23"/>
    <n v="9"/>
    <n v="9"/>
    <n v="0"/>
    <n v="0"/>
    <n v="13147"/>
    <n v="518"/>
    <n v="0"/>
    <m/>
    <x v="3"/>
  </r>
  <r>
    <x v="0"/>
    <x v="1"/>
    <x v="4"/>
    <x v="17"/>
    <x v="89"/>
    <x v="2"/>
    <x v="24"/>
    <n v="20"/>
    <n v="20"/>
    <n v="0"/>
    <n v="0"/>
    <n v="3966"/>
    <n v="529"/>
    <n v="0"/>
    <m/>
    <x v="6"/>
  </r>
  <r>
    <x v="0"/>
    <x v="1"/>
    <x v="4"/>
    <x v="17"/>
    <x v="89"/>
    <x v="2"/>
    <x v="25"/>
    <n v="3"/>
    <n v="3"/>
    <n v="0"/>
    <n v="0"/>
    <n v="1385"/>
    <n v="114"/>
    <n v="0"/>
    <m/>
    <x v="6"/>
  </r>
  <r>
    <x v="0"/>
    <x v="1"/>
    <x v="4"/>
    <x v="18"/>
    <x v="90"/>
    <x v="0"/>
    <x v="2"/>
    <n v="1"/>
    <n v="1"/>
    <n v="0"/>
    <n v="0"/>
    <n v="4160"/>
    <n v="68"/>
    <n v="0"/>
    <m/>
    <x v="1"/>
  </r>
  <r>
    <x v="0"/>
    <x v="1"/>
    <x v="4"/>
    <x v="18"/>
    <x v="90"/>
    <x v="0"/>
    <x v="5"/>
    <n v="9"/>
    <n v="9"/>
    <n v="0"/>
    <n v="0"/>
    <n v="8563"/>
    <n v="609"/>
    <n v="0"/>
    <m/>
    <x v="2"/>
  </r>
  <r>
    <x v="0"/>
    <x v="1"/>
    <x v="4"/>
    <x v="18"/>
    <x v="90"/>
    <x v="0"/>
    <x v="8"/>
    <n v="7"/>
    <n v="7"/>
    <n v="0"/>
    <n v="0"/>
    <n v="1492"/>
    <n v="228"/>
    <n v="0"/>
    <m/>
    <x v="1"/>
  </r>
  <r>
    <x v="0"/>
    <x v="1"/>
    <x v="4"/>
    <x v="18"/>
    <x v="90"/>
    <x v="0"/>
    <x v="36"/>
    <n v="3"/>
    <n v="3"/>
    <n v="0"/>
    <n v="0"/>
    <n v="3444"/>
    <n v="118"/>
    <n v="0"/>
    <m/>
    <x v="1"/>
  </r>
  <r>
    <x v="0"/>
    <x v="1"/>
    <x v="4"/>
    <x v="18"/>
    <x v="90"/>
    <x v="0"/>
    <x v="57"/>
    <n v="3"/>
    <n v="3"/>
    <n v="0"/>
    <n v="0"/>
    <n v="50505"/>
    <n v="322"/>
    <n v="0"/>
    <m/>
    <x v="2"/>
  </r>
  <r>
    <x v="0"/>
    <x v="1"/>
    <x v="4"/>
    <x v="18"/>
    <x v="90"/>
    <x v="0"/>
    <x v="58"/>
    <n v="1"/>
    <n v="1"/>
    <n v="0"/>
    <n v="0"/>
    <n v="98"/>
    <n v="59"/>
    <n v="0"/>
    <m/>
    <x v="4"/>
  </r>
  <r>
    <x v="0"/>
    <x v="1"/>
    <x v="4"/>
    <x v="18"/>
    <x v="90"/>
    <x v="0"/>
    <x v="47"/>
    <n v="2"/>
    <n v="2"/>
    <n v="0"/>
    <n v="0"/>
    <n v="673"/>
    <n v="67"/>
    <n v="0"/>
    <m/>
    <x v="2"/>
  </r>
  <r>
    <x v="0"/>
    <x v="1"/>
    <x v="4"/>
    <x v="18"/>
    <x v="90"/>
    <x v="0"/>
    <x v="16"/>
    <n v="4"/>
    <n v="4"/>
    <n v="0"/>
    <n v="0"/>
    <n v="21555"/>
    <n v="251"/>
    <n v="0"/>
    <m/>
    <x v="1"/>
  </r>
  <r>
    <x v="0"/>
    <x v="1"/>
    <x v="4"/>
    <x v="18"/>
    <x v="90"/>
    <x v="0"/>
    <x v="17"/>
    <n v="2"/>
    <n v="2"/>
    <n v="0"/>
    <n v="0"/>
    <n v="900"/>
    <n v="67"/>
    <n v="0"/>
    <m/>
    <x v="1"/>
  </r>
  <r>
    <x v="0"/>
    <x v="1"/>
    <x v="4"/>
    <x v="18"/>
    <x v="90"/>
    <x v="0"/>
    <x v="39"/>
    <n v="3"/>
    <n v="3"/>
    <n v="0"/>
    <n v="0"/>
    <n v="1130"/>
    <n v="139"/>
    <n v="0"/>
    <m/>
    <x v="2"/>
  </r>
  <r>
    <x v="0"/>
    <x v="1"/>
    <x v="4"/>
    <x v="18"/>
    <x v="90"/>
    <x v="0"/>
    <x v="20"/>
    <n v="3"/>
    <n v="3"/>
    <n v="0"/>
    <n v="0"/>
    <n v="13305"/>
    <n v="171"/>
    <n v="0"/>
    <m/>
    <x v="5"/>
  </r>
  <r>
    <x v="0"/>
    <x v="1"/>
    <x v="4"/>
    <x v="18"/>
    <x v="90"/>
    <x v="0"/>
    <x v="73"/>
    <n v="1"/>
    <n v="1"/>
    <n v="0"/>
    <n v="0"/>
    <n v="14"/>
    <n v="14"/>
    <n v="0"/>
    <m/>
    <x v="5"/>
  </r>
  <r>
    <x v="0"/>
    <x v="1"/>
    <x v="4"/>
    <x v="18"/>
    <x v="90"/>
    <x v="1"/>
    <x v="23"/>
    <n v="10"/>
    <n v="10"/>
    <n v="2"/>
    <n v="0"/>
    <n v="11995"/>
    <n v="672"/>
    <n v="13"/>
    <m/>
    <x v="3"/>
  </r>
  <r>
    <x v="0"/>
    <x v="1"/>
    <x v="4"/>
    <x v="18"/>
    <x v="90"/>
    <x v="2"/>
    <x v="24"/>
    <n v="21"/>
    <n v="21"/>
    <n v="1"/>
    <n v="0"/>
    <n v="3857"/>
    <n v="494"/>
    <n v="3"/>
    <m/>
    <x v="6"/>
  </r>
  <r>
    <x v="0"/>
    <x v="1"/>
    <x v="4"/>
    <x v="18"/>
    <x v="90"/>
    <x v="2"/>
    <x v="25"/>
    <n v="4"/>
    <n v="4"/>
    <n v="0"/>
    <n v="0"/>
    <n v="725"/>
    <n v="107"/>
    <n v="0"/>
    <m/>
    <x v="6"/>
  </r>
  <r>
    <x v="0"/>
    <x v="1"/>
    <x v="4"/>
    <x v="18"/>
    <x v="91"/>
    <x v="0"/>
    <x v="0"/>
    <n v="4"/>
    <n v="4"/>
    <n v="0"/>
    <n v="0"/>
    <n v="404"/>
    <n v="80"/>
    <n v="0"/>
    <m/>
    <x v="0"/>
  </r>
  <r>
    <x v="0"/>
    <x v="1"/>
    <x v="4"/>
    <x v="18"/>
    <x v="91"/>
    <x v="0"/>
    <x v="27"/>
    <n v="2"/>
    <n v="2"/>
    <n v="0"/>
    <n v="0"/>
    <n v="922"/>
    <n v="67"/>
    <n v="0"/>
    <m/>
    <x v="2"/>
  </r>
  <r>
    <x v="0"/>
    <x v="1"/>
    <x v="4"/>
    <x v="18"/>
    <x v="91"/>
    <x v="0"/>
    <x v="1"/>
    <n v="4"/>
    <n v="4"/>
    <n v="0"/>
    <n v="0"/>
    <n v="885"/>
    <n v="107"/>
    <n v="0"/>
    <m/>
    <x v="0"/>
  </r>
  <r>
    <x v="0"/>
    <x v="1"/>
    <x v="4"/>
    <x v="18"/>
    <x v="91"/>
    <x v="0"/>
    <x v="2"/>
    <n v="3"/>
    <n v="3"/>
    <n v="0"/>
    <n v="0"/>
    <n v="12736"/>
    <n v="394"/>
    <n v="0"/>
    <m/>
    <x v="1"/>
  </r>
  <r>
    <x v="0"/>
    <x v="1"/>
    <x v="4"/>
    <x v="18"/>
    <x v="91"/>
    <x v="0"/>
    <x v="5"/>
    <n v="12"/>
    <n v="12"/>
    <n v="0"/>
    <n v="0"/>
    <n v="14391"/>
    <n v="583"/>
    <n v="0"/>
    <m/>
    <x v="2"/>
  </r>
  <r>
    <x v="0"/>
    <x v="1"/>
    <x v="4"/>
    <x v="18"/>
    <x v="91"/>
    <x v="0"/>
    <x v="45"/>
    <n v="1"/>
    <n v="1"/>
    <n v="0"/>
    <n v="0"/>
    <n v="1090"/>
    <n v="47"/>
    <n v="0"/>
    <m/>
    <x v="1"/>
  </r>
  <r>
    <x v="0"/>
    <x v="1"/>
    <x v="4"/>
    <x v="18"/>
    <x v="91"/>
    <x v="0"/>
    <x v="36"/>
    <n v="1"/>
    <n v="1"/>
    <n v="0"/>
    <n v="0"/>
    <n v="765"/>
    <n v="47"/>
    <n v="0"/>
    <m/>
    <x v="1"/>
  </r>
  <r>
    <x v="0"/>
    <x v="1"/>
    <x v="4"/>
    <x v="18"/>
    <x v="91"/>
    <x v="0"/>
    <x v="13"/>
    <n v="4"/>
    <n v="4"/>
    <n v="0"/>
    <n v="0"/>
    <n v="99"/>
    <n v="84"/>
    <n v="0"/>
    <m/>
    <x v="4"/>
  </r>
  <r>
    <x v="0"/>
    <x v="1"/>
    <x v="4"/>
    <x v="18"/>
    <x v="91"/>
    <x v="0"/>
    <x v="15"/>
    <n v="1"/>
    <n v="1"/>
    <n v="0"/>
    <n v="0"/>
    <n v="18000"/>
    <n v="77"/>
    <n v="0"/>
    <m/>
    <x v="1"/>
  </r>
  <r>
    <x v="0"/>
    <x v="1"/>
    <x v="4"/>
    <x v="18"/>
    <x v="91"/>
    <x v="0"/>
    <x v="16"/>
    <n v="4"/>
    <n v="4"/>
    <n v="0"/>
    <n v="0"/>
    <n v="6114"/>
    <n v="161"/>
    <n v="0"/>
    <m/>
    <x v="1"/>
  </r>
  <r>
    <x v="0"/>
    <x v="1"/>
    <x v="4"/>
    <x v="18"/>
    <x v="91"/>
    <x v="0"/>
    <x v="17"/>
    <n v="2"/>
    <n v="2"/>
    <n v="0"/>
    <n v="0"/>
    <n v="3713"/>
    <n v="74"/>
    <n v="0"/>
    <m/>
    <x v="1"/>
  </r>
  <r>
    <x v="0"/>
    <x v="1"/>
    <x v="4"/>
    <x v="18"/>
    <x v="91"/>
    <x v="0"/>
    <x v="21"/>
    <n v="1"/>
    <n v="1"/>
    <n v="0"/>
    <n v="0"/>
    <n v="8130"/>
    <n v="88"/>
    <n v="0"/>
    <m/>
    <x v="5"/>
  </r>
  <r>
    <x v="0"/>
    <x v="1"/>
    <x v="4"/>
    <x v="18"/>
    <x v="91"/>
    <x v="1"/>
    <x v="54"/>
    <n v="2"/>
    <n v="2"/>
    <n v="0"/>
    <n v="0"/>
    <n v="9720"/>
    <n v="221"/>
    <n v="0"/>
    <m/>
    <x v="3"/>
  </r>
  <r>
    <x v="0"/>
    <x v="1"/>
    <x v="4"/>
    <x v="18"/>
    <x v="91"/>
    <x v="1"/>
    <x v="23"/>
    <n v="8"/>
    <n v="8"/>
    <n v="0"/>
    <n v="0"/>
    <n v="9249"/>
    <n v="533"/>
    <n v="0"/>
    <m/>
    <x v="3"/>
  </r>
  <r>
    <x v="0"/>
    <x v="1"/>
    <x v="4"/>
    <x v="18"/>
    <x v="91"/>
    <x v="2"/>
    <x v="24"/>
    <n v="7"/>
    <n v="7"/>
    <n v="0"/>
    <n v="0"/>
    <n v="398"/>
    <n v="167"/>
    <n v="0"/>
    <m/>
    <x v="6"/>
  </r>
  <r>
    <x v="0"/>
    <x v="1"/>
    <x v="4"/>
    <x v="18"/>
    <x v="91"/>
    <x v="2"/>
    <x v="25"/>
    <n v="5"/>
    <n v="5"/>
    <n v="0"/>
    <n v="0"/>
    <n v="4484"/>
    <n v="175"/>
    <n v="0"/>
    <m/>
    <x v="6"/>
  </r>
  <r>
    <x v="0"/>
    <x v="1"/>
    <x v="4"/>
    <x v="18"/>
    <x v="92"/>
    <x v="0"/>
    <x v="27"/>
    <n v="1"/>
    <n v="1"/>
    <n v="0"/>
    <n v="0"/>
    <n v="122"/>
    <n v="20"/>
    <n v="0"/>
    <m/>
    <x v="2"/>
  </r>
  <r>
    <x v="0"/>
    <x v="1"/>
    <x v="4"/>
    <x v="18"/>
    <x v="92"/>
    <x v="0"/>
    <x v="2"/>
    <n v="1"/>
    <n v="1"/>
    <n v="1"/>
    <n v="0"/>
    <n v="1000"/>
    <n v="47"/>
    <n v="5"/>
    <m/>
    <x v="1"/>
  </r>
  <r>
    <x v="0"/>
    <x v="1"/>
    <x v="4"/>
    <x v="18"/>
    <x v="92"/>
    <x v="0"/>
    <x v="5"/>
    <n v="12"/>
    <n v="12"/>
    <n v="0"/>
    <n v="0"/>
    <n v="6506"/>
    <n v="462"/>
    <n v="0"/>
    <m/>
    <x v="2"/>
  </r>
  <r>
    <x v="0"/>
    <x v="1"/>
    <x v="4"/>
    <x v="18"/>
    <x v="92"/>
    <x v="0"/>
    <x v="36"/>
    <n v="2"/>
    <n v="2"/>
    <n v="0"/>
    <n v="0"/>
    <n v="4573"/>
    <n v="88"/>
    <n v="0"/>
    <m/>
    <x v="1"/>
  </r>
  <r>
    <x v="0"/>
    <x v="1"/>
    <x v="4"/>
    <x v="18"/>
    <x v="92"/>
    <x v="0"/>
    <x v="57"/>
    <n v="3"/>
    <n v="3"/>
    <n v="0"/>
    <n v="0"/>
    <n v="2477"/>
    <n v="181"/>
    <n v="0"/>
    <m/>
    <x v="2"/>
  </r>
  <r>
    <x v="0"/>
    <x v="1"/>
    <x v="4"/>
    <x v="18"/>
    <x v="92"/>
    <x v="0"/>
    <x v="12"/>
    <n v="12"/>
    <n v="12"/>
    <n v="0"/>
    <n v="0"/>
    <n v="61770"/>
    <n v="989"/>
    <n v="0"/>
    <m/>
    <x v="4"/>
  </r>
  <r>
    <x v="0"/>
    <x v="1"/>
    <x v="4"/>
    <x v="18"/>
    <x v="92"/>
    <x v="0"/>
    <x v="13"/>
    <n v="1"/>
    <n v="1"/>
    <n v="0"/>
    <n v="0"/>
    <n v="25"/>
    <n v="20"/>
    <n v="0"/>
    <m/>
    <x v="4"/>
  </r>
  <r>
    <x v="0"/>
    <x v="1"/>
    <x v="4"/>
    <x v="18"/>
    <x v="92"/>
    <x v="0"/>
    <x v="15"/>
    <n v="4"/>
    <n v="4"/>
    <n v="0"/>
    <n v="0"/>
    <n v="9011"/>
    <n v="180"/>
    <n v="0"/>
    <m/>
    <x v="1"/>
  </r>
  <r>
    <x v="0"/>
    <x v="1"/>
    <x v="4"/>
    <x v="18"/>
    <x v="92"/>
    <x v="0"/>
    <x v="16"/>
    <n v="5"/>
    <n v="5"/>
    <n v="0"/>
    <n v="0"/>
    <n v="17000"/>
    <n v="298"/>
    <n v="0"/>
    <m/>
    <x v="1"/>
  </r>
  <r>
    <x v="0"/>
    <x v="1"/>
    <x v="4"/>
    <x v="18"/>
    <x v="92"/>
    <x v="0"/>
    <x v="49"/>
    <n v="1"/>
    <n v="1"/>
    <n v="0"/>
    <n v="0"/>
    <n v="20"/>
    <n v="20"/>
    <n v="0"/>
    <m/>
    <x v="2"/>
  </r>
  <r>
    <x v="0"/>
    <x v="1"/>
    <x v="4"/>
    <x v="18"/>
    <x v="92"/>
    <x v="1"/>
    <x v="23"/>
    <n v="10"/>
    <n v="10"/>
    <n v="0"/>
    <n v="0"/>
    <n v="11899"/>
    <n v="605"/>
    <n v="0"/>
    <m/>
    <x v="3"/>
  </r>
  <r>
    <x v="0"/>
    <x v="1"/>
    <x v="4"/>
    <x v="18"/>
    <x v="92"/>
    <x v="2"/>
    <x v="24"/>
    <n v="18"/>
    <n v="18"/>
    <n v="1"/>
    <n v="0"/>
    <n v="8204"/>
    <n v="576"/>
    <n v="6"/>
    <m/>
    <x v="6"/>
  </r>
  <r>
    <x v="0"/>
    <x v="1"/>
    <x v="4"/>
    <x v="18"/>
    <x v="92"/>
    <x v="2"/>
    <x v="25"/>
    <n v="6"/>
    <n v="6"/>
    <n v="1"/>
    <n v="0"/>
    <n v="4209"/>
    <n v="177"/>
    <n v="2"/>
    <m/>
    <x v="6"/>
  </r>
  <r>
    <x v="0"/>
    <x v="1"/>
    <x v="4"/>
    <x v="18"/>
    <x v="93"/>
    <x v="0"/>
    <x v="0"/>
    <n v="5"/>
    <n v="5"/>
    <n v="0"/>
    <n v="0"/>
    <n v="372"/>
    <n v="83"/>
    <n v="0"/>
    <m/>
    <x v="0"/>
  </r>
  <r>
    <x v="0"/>
    <x v="1"/>
    <x v="4"/>
    <x v="18"/>
    <x v="93"/>
    <x v="0"/>
    <x v="2"/>
    <n v="2"/>
    <n v="2"/>
    <n v="0"/>
    <n v="0"/>
    <n v="1776"/>
    <n v="181"/>
    <n v="0"/>
    <m/>
    <x v="1"/>
  </r>
  <r>
    <x v="0"/>
    <x v="1"/>
    <x v="4"/>
    <x v="18"/>
    <x v="93"/>
    <x v="0"/>
    <x v="5"/>
    <n v="16"/>
    <n v="16"/>
    <n v="0"/>
    <n v="0"/>
    <n v="2251"/>
    <n v="572"/>
    <n v="0"/>
    <m/>
    <x v="2"/>
  </r>
  <r>
    <x v="0"/>
    <x v="1"/>
    <x v="4"/>
    <x v="18"/>
    <x v="93"/>
    <x v="0"/>
    <x v="36"/>
    <n v="7"/>
    <n v="7"/>
    <n v="0"/>
    <n v="0"/>
    <n v="22054"/>
    <n v="383"/>
    <n v="0"/>
    <m/>
    <x v="1"/>
  </r>
  <r>
    <x v="0"/>
    <x v="1"/>
    <x v="4"/>
    <x v="18"/>
    <x v="93"/>
    <x v="0"/>
    <x v="11"/>
    <n v="1"/>
    <n v="1"/>
    <n v="1"/>
    <n v="0"/>
    <n v="35"/>
    <n v="20"/>
    <n v="12"/>
    <m/>
    <x v="4"/>
  </r>
  <r>
    <x v="0"/>
    <x v="1"/>
    <x v="4"/>
    <x v="18"/>
    <x v="93"/>
    <x v="0"/>
    <x v="12"/>
    <n v="11"/>
    <n v="11"/>
    <n v="0"/>
    <n v="0"/>
    <n v="6118"/>
    <n v="353"/>
    <n v="0"/>
    <m/>
    <x v="4"/>
  </r>
  <r>
    <x v="0"/>
    <x v="1"/>
    <x v="4"/>
    <x v="18"/>
    <x v="93"/>
    <x v="0"/>
    <x v="13"/>
    <n v="1"/>
    <n v="1"/>
    <n v="0"/>
    <n v="0"/>
    <n v="30"/>
    <n v="20"/>
    <n v="0"/>
    <m/>
    <x v="4"/>
  </r>
  <r>
    <x v="0"/>
    <x v="1"/>
    <x v="4"/>
    <x v="18"/>
    <x v="93"/>
    <x v="0"/>
    <x v="47"/>
    <n v="6"/>
    <n v="6"/>
    <n v="0"/>
    <n v="0"/>
    <n v="2271"/>
    <n v="213"/>
    <n v="0"/>
    <m/>
    <x v="2"/>
  </r>
  <r>
    <x v="0"/>
    <x v="1"/>
    <x v="4"/>
    <x v="18"/>
    <x v="93"/>
    <x v="0"/>
    <x v="16"/>
    <n v="4"/>
    <n v="4"/>
    <n v="0"/>
    <n v="0"/>
    <n v="25500"/>
    <n v="251"/>
    <n v="0"/>
    <m/>
    <x v="1"/>
  </r>
  <r>
    <x v="0"/>
    <x v="1"/>
    <x v="4"/>
    <x v="18"/>
    <x v="93"/>
    <x v="1"/>
    <x v="23"/>
    <n v="10"/>
    <n v="10"/>
    <n v="0"/>
    <n v="0"/>
    <n v="15696"/>
    <n v="655"/>
    <n v="0"/>
    <m/>
    <x v="3"/>
  </r>
  <r>
    <x v="0"/>
    <x v="1"/>
    <x v="4"/>
    <x v="18"/>
    <x v="93"/>
    <x v="2"/>
    <x v="24"/>
    <n v="20"/>
    <n v="20"/>
    <n v="0"/>
    <n v="0"/>
    <n v="25517"/>
    <n v="665"/>
    <n v="0"/>
    <m/>
    <x v="6"/>
  </r>
  <r>
    <x v="0"/>
    <x v="1"/>
    <x v="4"/>
    <x v="18"/>
    <x v="93"/>
    <x v="2"/>
    <x v="25"/>
    <n v="4"/>
    <n v="4"/>
    <n v="1"/>
    <n v="0"/>
    <n v="906"/>
    <n v="107"/>
    <n v="5"/>
    <m/>
    <x v="6"/>
  </r>
  <r>
    <x v="0"/>
    <x v="1"/>
    <x v="4"/>
    <x v="18"/>
    <x v="94"/>
    <x v="0"/>
    <x v="0"/>
    <n v="5"/>
    <n v="5"/>
    <n v="0"/>
    <n v="0"/>
    <n v="1296"/>
    <n v="122"/>
    <n v="0"/>
    <m/>
    <x v="0"/>
  </r>
  <r>
    <x v="0"/>
    <x v="1"/>
    <x v="4"/>
    <x v="18"/>
    <x v="94"/>
    <x v="0"/>
    <x v="27"/>
    <n v="3"/>
    <n v="3"/>
    <n v="0"/>
    <n v="0"/>
    <n v="611"/>
    <n v="87"/>
    <n v="0"/>
    <m/>
    <x v="2"/>
  </r>
  <r>
    <x v="0"/>
    <x v="1"/>
    <x v="4"/>
    <x v="18"/>
    <x v="94"/>
    <x v="0"/>
    <x v="2"/>
    <n v="6"/>
    <n v="6"/>
    <n v="0"/>
    <n v="0"/>
    <n v="64539"/>
    <n v="1316"/>
    <n v="0"/>
    <m/>
    <x v="1"/>
  </r>
  <r>
    <x v="0"/>
    <x v="1"/>
    <x v="4"/>
    <x v="18"/>
    <x v="94"/>
    <x v="0"/>
    <x v="5"/>
    <n v="9"/>
    <n v="9"/>
    <n v="1"/>
    <n v="0"/>
    <n v="8738"/>
    <n v="608"/>
    <n v="4"/>
    <m/>
    <x v="2"/>
  </r>
  <r>
    <x v="0"/>
    <x v="1"/>
    <x v="4"/>
    <x v="18"/>
    <x v="94"/>
    <x v="0"/>
    <x v="45"/>
    <n v="1"/>
    <n v="1"/>
    <n v="0"/>
    <n v="0"/>
    <n v="2"/>
    <n v="2"/>
    <n v="0"/>
    <m/>
    <x v="1"/>
  </r>
  <r>
    <x v="0"/>
    <x v="1"/>
    <x v="4"/>
    <x v="18"/>
    <x v="94"/>
    <x v="0"/>
    <x v="36"/>
    <n v="4"/>
    <n v="4"/>
    <n v="0"/>
    <n v="0"/>
    <n v="4819"/>
    <n v="146"/>
    <n v="0"/>
    <m/>
    <x v="1"/>
  </r>
  <r>
    <x v="0"/>
    <x v="1"/>
    <x v="4"/>
    <x v="18"/>
    <x v="94"/>
    <x v="0"/>
    <x v="12"/>
    <n v="1"/>
    <n v="1"/>
    <n v="0"/>
    <n v="0"/>
    <n v="186"/>
    <n v="20"/>
    <n v="0"/>
    <m/>
    <x v="4"/>
  </r>
  <r>
    <x v="0"/>
    <x v="1"/>
    <x v="4"/>
    <x v="18"/>
    <x v="94"/>
    <x v="0"/>
    <x v="13"/>
    <n v="1"/>
    <n v="1"/>
    <n v="0"/>
    <n v="0"/>
    <n v="4800"/>
    <n v="153"/>
    <n v="0"/>
    <m/>
    <x v="4"/>
  </r>
  <r>
    <x v="0"/>
    <x v="1"/>
    <x v="4"/>
    <x v="18"/>
    <x v="94"/>
    <x v="0"/>
    <x v="47"/>
    <n v="17"/>
    <n v="17"/>
    <n v="0"/>
    <n v="0"/>
    <n v="48810"/>
    <n v="657"/>
    <n v="0"/>
    <m/>
    <x v="2"/>
  </r>
  <r>
    <x v="0"/>
    <x v="1"/>
    <x v="4"/>
    <x v="18"/>
    <x v="94"/>
    <x v="0"/>
    <x v="15"/>
    <n v="3"/>
    <n v="3"/>
    <n v="0"/>
    <n v="0"/>
    <n v="282"/>
    <n v="60"/>
    <n v="0"/>
    <m/>
    <x v="1"/>
  </r>
  <r>
    <x v="0"/>
    <x v="1"/>
    <x v="4"/>
    <x v="18"/>
    <x v="94"/>
    <x v="0"/>
    <x v="16"/>
    <n v="4"/>
    <n v="4"/>
    <n v="0"/>
    <n v="0"/>
    <n v="25322"/>
    <n v="257"/>
    <n v="0"/>
    <m/>
    <x v="1"/>
  </r>
  <r>
    <x v="0"/>
    <x v="1"/>
    <x v="4"/>
    <x v="18"/>
    <x v="94"/>
    <x v="1"/>
    <x v="23"/>
    <n v="10"/>
    <n v="10"/>
    <n v="0"/>
    <n v="0"/>
    <n v="12595"/>
    <n v="555"/>
    <n v="0"/>
    <m/>
    <x v="3"/>
  </r>
  <r>
    <x v="0"/>
    <x v="1"/>
    <x v="4"/>
    <x v="18"/>
    <x v="94"/>
    <x v="2"/>
    <x v="24"/>
    <n v="9"/>
    <n v="9"/>
    <n v="2"/>
    <n v="0"/>
    <n v="1258"/>
    <n v="234"/>
    <n v="9"/>
    <m/>
    <x v="6"/>
  </r>
  <r>
    <x v="0"/>
    <x v="1"/>
    <x v="4"/>
    <x v="18"/>
    <x v="94"/>
    <x v="2"/>
    <x v="25"/>
    <n v="3"/>
    <n v="3"/>
    <n v="0"/>
    <n v="0"/>
    <n v="362"/>
    <n v="60"/>
    <n v="0"/>
    <m/>
    <x v="6"/>
  </r>
  <r>
    <x v="0"/>
    <x v="1"/>
    <x v="4"/>
    <x v="19"/>
    <x v="95"/>
    <x v="0"/>
    <x v="0"/>
    <n v="4"/>
    <n v="4"/>
    <n v="0"/>
    <n v="0"/>
    <n v="554"/>
    <n v="101"/>
    <n v="0"/>
    <m/>
    <x v="0"/>
  </r>
  <r>
    <x v="0"/>
    <x v="1"/>
    <x v="4"/>
    <x v="19"/>
    <x v="95"/>
    <x v="0"/>
    <x v="27"/>
    <n v="1"/>
    <n v="1"/>
    <n v="0"/>
    <n v="0"/>
    <n v="1000"/>
    <n v="47"/>
    <n v="0"/>
    <m/>
    <x v="2"/>
  </r>
  <r>
    <x v="0"/>
    <x v="1"/>
    <x v="4"/>
    <x v="19"/>
    <x v="95"/>
    <x v="0"/>
    <x v="1"/>
    <n v="2"/>
    <n v="2"/>
    <n v="0"/>
    <n v="0"/>
    <n v="24"/>
    <n v="24"/>
    <n v="0"/>
    <m/>
    <x v="0"/>
  </r>
  <r>
    <x v="0"/>
    <x v="1"/>
    <x v="4"/>
    <x v="19"/>
    <x v="95"/>
    <x v="0"/>
    <x v="2"/>
    <n v="6"/>
    <n v="6"/>
    <n v="0"/>
    <n v="0"/>
    <n v="37450"/>
    <n v="610"/>
    <n v="0"/>
    <m/>
    <x v="1"/>
  </r>
  <r>
    <x v="0"/>
    <x v="1"/>
    <x v="4"/>
    <x v="19"/>
    <x v="95"/>
    <x v="0"/>
    <x v="5"/>
    <n v="12"/>
    <n v="12"/>
    <n v="0"/>
    <n v="0"/>
    <n v="6302"/>
    <n v="567"/>
    <n v="0"/>
    <m/>
    <x v="2"/>
  </r>
  <r>
    <x v="0"/>
    <x v="1"/>
    <x v="4"/>
    <x v="19"/>
    <x v="95"/>
    <x v="0"/>
    <x v="8"/>
    <n v="7"/>
    <n v="7"/>
    <n v="0"/>
    <n v="0"/>
    <n v="3121"/>
    <n v="256"/>
    <n v="0"/>
    <m/>
    <x v="1"/>
  </r>
  <r>
    <x v="0"/>
    <x v="1"/>
    <x v="4"/>
    <x v="19"/>
    <x v="95"/>
    <x v="0"/>
    <x v="41"/>
    <n v="2"/>
    <n v="2"/>
    <n v="0"/>
    <n v="0"/>
    <n v="4611"/>
    <n v="106"/>
    <n v="0"/>
    <m/>
    <x v="1"/>
  </r>
  <r>
    <x v="0"/>
    <x v="1"/>
    <x v="4"/>
    <x v="19"/>
    <x v="95"/>
    <x v="0"/>
    <x v="57"/>
    <n v="2"/>
    <n v="2"/>
    <n v="0"/>
    <n v="0"/>
    <n v="3600"/>
    <n v="106"/>
    <n v="0"/>
    <m/>
    <x v="2"/>
  </r>
  <r>
    <x v="0"/>
    <x v="1"/>
    <x v="4"/>
    <x v="19"/>
    <x v="95"/>
    <x v="0"/>
    <x v="13"/>
    <n v="1"/>
    <n v="1"/>
    <n v="0"/>
    <n v="0"/>
    <n v="10"/>
    <n v="10"/>
    <n v="0"/>
    <m/>
    <x v="4"/>
  </r>
  <r>
    <x v="0"/>
    <x v="1"/>
    <x v="4"/>
    <x v="19"/>
    <x v="95"/>
    <x v="0"/>
    <x v="47"/>
    <n v="6"/>
    <n v="6"/>
    <n v="0"/>
    <n v="0"/>
    <n v="52202"/>
    <n v="229"/>
    <n v="0"/>
    <m/>
    <x v="2"/>
  </r>
  <r>
    <x v="0"/>
    <x v="1"/>
    <x v="4"/>
    <x v="19"/>
    <x v="95"/>
    <x v="0"/>
    <x v="16"/>
    <n v="1"/>
    <n v="1"/>
    <n v="0"/>
    <n v="0"/>
    <n v="1596"/>
    <n v="53"/>
    <n v="0"/>
    <m/>
    <x v="1"/>
  </r>
  <r>
    <x v="0"/>
    <x v="1"/>
    <x v="4"/>
    <x v="19"/>
    <x v="95"/>
    <x v="0"/>
    <x v="17"/>
    <n v="3"/>
    <n v="3"/>
    <n v="0"/>
    <n v="0"/>
    <n v="16365"/>
    <n v="150"/>
    <n v="0"/>
    <m/>
    <x v="1"/>
  </r>
  <r>
    <x v="0"/>
    <x v="1"/>
    <x v="4"/>
    <x v="19"/>
    <x v="95"/>
    <x v="0"/>
    <x v="49"/>
    <n v="2"/>
    <n v="2"/>
    <n v="0"/>
    <n v="0"/>
    <n v="3684"/>
    <n v="106"/>
    <n v="0"/>
    <m/>
    <x v="2"/>
  </r>
  <r>
    <x v="0"/>
    <x v="1"/>
    <x v="4"/>
    <x v="19"/>
    <x v="95"/>
    <x v="1"/>
    <x v="23"/>
    <n v="10"/>
    <n v="10"/>
    <n v="0"/>
    <n v="0"/>
    <n v="9724"/>
    <n v="647"/>
    <n v="0"/>
    <m/>
    <x v="3"/>
  </r>
  <r>
    <x v="0"/>
    <x v="1"/>
    <x v="4"/>
    <x v="19"/>
    <x v="95"/>
    <x v="2"/>
    <x v="24"/>
    <n v="18"/>
    <n v="18"/>
    <n v="0"/>
    <n v="0"/>
    <n v="13788"/>
    <n v="635"/>
    <n v="0"/>
    <m/>
    <x v="6"/>
  </r>
  <r>
    <x v="0"/>
    <x v="1"/>
    <x v="4"/>
    <x v="19"/>
    <x v="95"/>
    <x v="2"/>
    <x v="25"/>
    <n v="5"/>
    <n v="5"/>
    <n v="1"/>
    <n v="0"/>
    <n v="203"/>
    <n v="100"/>
    <n v="2"/>
    <m/>
    <x v="6"/>
  </r>
  <r>
    <x v="0"/>
    <x v="1"/>
    <x v="4"/>
    <x v="19"/>
    <x v="96"/>
    <x v="0"/>
    <x v="0"/>
    <n v="4"/>
    <n v="4"/>
    <n v="0"/>
    <n v="0"/>
    <n v="561"/>
    <n v="107"/>
    <n v="0"/>
    <m/>
    <x v="0"/>
  </r>
  <r>
    <x v="0"/>
    <x v="1"/>
    <x v="4"/>
    <x v="19"/>
    <x v="96"/>
    <x v="0"/>
    <x v="27"/>
    <n v="3"/>
    <n v="3"/>
    <n v="0"/>
    <n v="0"/>
    <n v="1032"/>
    <n v="134"/>
    <n v="0"/>
    <m/>
    <x v="2"/>
  </r>
  <r>
    <x v="0"/>
    <x v="1"/>
    <x v="4"/>
    <x v="19"/>
    <x v="96"/>
    <x v="0"/>
    <x v="2"/>
    <n v="6"/>
    <n v="6"/>
    <n v="0"/>
    <n v="0"/>
    <n v="62270"/>
    <n v="463"/>
    <n v="0"/>
    <m/>
    <x v="1"/>
  </r>
  <r>
    <x v="0"/>
    <x v="1"/>
    <x v="4"/>
    <x v="19"/>
    <x v="96"/>
    <x v="0"/>
    <x v="5"/>
    <n v="13"/>
    <n v="13"/>
    <n v="0"/>
    <n v="0"/>
    <n v="39405"/>
    <n v="538"/>
    <n v="0"/>
    <m/>
    <x v="2"/>
  </r>
  <r>
    <x v="0"/>
    <x v="1"/>
    <x v="4"/>
    <x v="19"/>
    <x v="96"/>
    <x v="0"/>
    <x v="29"/>
    <n v="2"/>
    <n v="2"/>
    <n v="0"/>
    <n v="0"/>
    <n v="596"/>
    <n v="98"/>
    <n v="0"/>
    <m/>
    <x v="4"/>
  </r>
  <r>
    <x v="0"/>
    <x v="1"/>
    <x v="4"/>
    <x v="19"/>
    <x v="96"/>
    <x v="0"/>
    <x v="41"/>
    <n v="5"/>
    <n v="5"/>
    <n v="0"/>
    <n v="0"/>
    <n v="3620"/>
    <n v="134"/>
    <n v="0"/>
    <m/>
    <x v="1"/>
  </r>
  <r>
    <x v="0"/>
    <x v="1"/>
    <x v="4"/>
    <x v="19"/>
    <x v="96"/>
    <x v="0"/>
    <x v="12"/>
    <n v="2"/>
    <n v="2"/>
    <n v="0"/>
    <n v="0"/>
    <n v="6050"/>
    <n v="220"/>
    <n v="0"/>
    <m/>
    <x v="4"/>
  </r>
  <r>
    <x v="0"/>
    <x v="1"/>
    <x v="4"/>
    <x v="19"/>
    <x v="96"/>
    <x v="0"/>
    <x v="13"/>
    <n v="1"/>
    <n v="1"/>
    <n v="0"/>
    <n v="0"/>
    <n v="202"/>
    <n v="20"/>
    <n v="0"/>
    <m/>
    <x v="4"/>
  </r>
  <r>
    <x v="0"/>
    <x v="1"/>
    <x v="4"/>
    <x v="19"/>
    <x v="96"/>
    <x v="0"/>
    <x v="47"/>
    <n v="2"/>
    <n v="2"/>
    <n v="0"/>
    <n v="0"/>
    <n v="114"/>
    <n v="40"/>
    <n v="0"/>
    <m/>
    <x v="2"/>
  </r>
  <r>
    <x v="0"/>
    <x v="1"/>
    <x v="4"/>
    <x v="19"/>
    <x v="96"/>
    <x v="0"/>
    <x v="16"/>
    <n v="4"/>
    <n v="4"/>
    <n v="0"/>
    <n v="0"/>
    <n v="31036"/>
    <n v="266"/>
    <n v="0"/>
    <m/>
    <x v="1"/>
  </r>
  <r>
    <x v="0"/>
    <x v="1"/>
    <x v="4"/>
    <x v="19"/>
    <x v="96"/>
    <x v="0"/>
    <x v="17"/>
    <n v="5"/>
    <n v="5"/>
    <n v="0"/>
    <n v="0"/>
    <n v="11922"/>
    <n v="184"/>
    <n v="0"/>
    <m/>
    <x v="1"/>
  </r>
  <r>
    <x v="0"/>
    <x v="1"/>
    <x v="4"/>
    <x v="19"/>
    <x v="96"/>
    <x v="0"/>
    <x v="18"/>
    <n v="1"/>
    <n v="1"/>
    <n v="0"/>
    <n v="0"/>
    <n v="200"/>
    <n v="20"/>
    <n v="0"/>
    <m/>
    <x v="4"/>
  </r>
  <r>
    <x v="0"/>
    <x v="1"/>
    <x v="4"/>
    <x v="19"/>
    <x v="96"/>
    <x v="0"/>
    <x v="49"/>
    <n v="2"/>
    <n v="2"/>
    <n v="0"/>
    <n v="0"/>
    <n v="2310"/>
    <n v="59"/>
    <n v="0"/>
    <m/>
    <x v="2"/>
  </r>
  <r>
    <x v="0"/>
    <x v="1"/>
    <x v="4"/>
    <x v="19"/>
    <x v="96"/>
    <x v="0"/>
    <x v="73"/>
    <n v="1"/>
    <n v="1"/>
    <n v="0"/>
    <n v="0"/>
    <n v="2617"/>
    <n v="101"/>
    <n v="0"/>
    <m/>
    <x v="5"/>
  </r>
  <r>
    <x v="0"/>
    <x v="1"/>
    <x v="4"/>
    <x v="19"/>
    <x v="96"/>
    <x v="1"/>
    <x v="54"/>
    <n v="1"/>
    <n v="1"/>
    <n v="0"/>
    <n v="0"/>
    <n v="6720"/>
    <n v="209"/>
    <n v="0"/>
    <m/>
    <x v="3"/>
  </r>
  <r>
    <x v="0"/>
    <x v="1"/>
    <x v="4"/>
    <x v="19"/>
    <x v="96"/>
    <x v="1"/>
    <x v="23"/>
    <n v="10"/>
    <n v="10"/>
    <n v="0"/>
    <n v="0"/>
    <n v="7442"/>
    <n v="421"/>
    <n v="0"/>
    <m/>
    <x v="3"/>
  </r>
  <r>
    <x v="0"/>
    <x v="1"/>
    <x v="4"/>
    <x v="19"/>
    <x v="96"/>
    <x v="2"/>
    <x v="24"/>
    <n v="24"/>
    <n v="24"/>
    <n v="2"/>
    <n v="0"/>
    <n v="18842"/>
    <n v="647"/>
    <n v="13"/>
    <m/>
    <x v="6"/>
  </r>
  <r>
    <x v="0"/>
    <x v="1"/>
    <x v="4"/>
    <x v="19"/>
    <x v="97"/>
    <x v="0"/>
    <x v="0"/>
    <n v="5"/>
    <n v="5"/>
    <n v="0"/>
    <n v="0"/>
    <n v="588"/>
    <n v="100"/>
    <n v="0"/>
    <m/>
    <x v="0"/>
  </r>
  <r>
    <x v="0"/>
    <x v="1"/>
    <x v="4"/>
    <x v="19"/>
    <x v="97"/>
    <x v="0"/>
    <x v="27"/>
    <n v="11"/>
    <n v="11"/>
    <n v="0"/>
    <n v="0"/>
    <n v="8086"/>
    <n v="431"/>
    <n v="0"/>
    <m/>
    <x v="2"/>
  </r>
  <r>
    <x v="0"/>
    <x v="1"/>
    <x v="4"/>
    <x v="19"/>
    <x v="97"/>
    <x v="0"/>
    <x v="2"/>
    <n v="4"/>
    <n v="4"/>
    <n v="0"/>
    <n v="0"/>
    <n v="200437"/>
    <n v="954"/>
    <n v="0"/>
    <m/>
    <x v="1"/>
  </r>
  <r>
    <x v="0"/>
    <x v="1"/>
    <x v="4"/>
    <x v="19"/>
    <x v="97"/>
    <x v="0"/>
    <x v="5"/>
    <n v="11"/>
    <n v="11"/>
    <n v="0"/>
    <n v="0"/>
    <n v="16671"/>
    <n v="566"/>
    <n v="0"/>
    <m/>
    <x v="2"/>
  </r>
  <r>
    <x v="0"/>
    <x v="1"/>
    <x v="4"/>
    <x v="19"/>
    <x v="97"/>
    <x v="0"/>
    <x v="45"/>
    <n v="1"/>
    <n v="1"/>
    <n v="0"/>
    <n v="0"/>
    <n v="376"/>
    <n v="47"/>
    <n v="0"/>
    <m/>
    <x v="1"/>
  </r>
  <r>
    <x v="0"/>
    <x v="1"/>
    <x v="4"/>
    <x v="19"/>
    <x v="97"/>
    <x v="0"/>
    <x v="36"/>
    <n v="5"/>
    <n v="5"/>
    <n v="0"/>
    <n v="0"/>
    <n v="1683"/>
    <n v="120"/>
    <n v="0"/>
    <m/>
    <x v="1"/>
  </r>
  <r>
    <x v="0"/>
    <x v="1"/>
    <x v="4"/>
    <x v="19"/>
    <x v="97"/>
    <x v="0"/>
    <x v="12"/>
    <n v="1"/>
    <n v="1"/>
    <n v="0"/>
    <n v="0"/>
    <n v="2019"/>
    <n v="53"/>
    <n v="0"/>
    <m/>
    <x v="4"/>
  </r>
  <r>
    <x v="0"/>
    <x v="1"/>
    <x v="4"/>
    <x v="19"/>
    <x v="97"/>
    <x v="0"/>
    <x v="13"/>
    <n v="3"/>
    <n v="3"/>
    <n v="1"/>
    <n v="0"/>
    <n v="2482"/>
    <n v="181"/>
    <n v="20"/>
    <m/>
    <x v="4"/>
  </r>
  <r>
    <x v="0"/>
    <x v="1"/>
    <x v="4"/>
    <x v="19"/>
    <x v="97"/>
    <x v="0"/>
    <x v="15"/>
    <n v="2"/>
    <n v="2"/>
    <n v="0"/>
    <n v="0"/>
    <n v="7142"/>
    <n v="88"/>
    <n v="0"/>
    <m/>
    <x v="1"/>
  </r>
  <r>
    <x v="0"/>
    <x v="1"/>
    <x v="4"/>
    <x v="19"/>
    <x v="97"/>
    <x v="0"/>
    <x v="16"/>
    <n v="3"/>
    <n v="3"/>
    <n v="0"/>
    <n v="0"/>
    <n v="27955"/>
    <n v="204"/>
    <n v="0"/>
    <m/>
    <x v="1"/>
  </r>
  <r>
    <x v="0"/>
    <x v="1"/>
    <x v="4"/>
    <x v="19"/>
    <x v="97"/>
    <x v="0"/>
    <x v="79"/>
    <n v="2"/>
    <n v="2"/>
    <n v="0"/>
    <n v="0"/>
    <n v="771"/>
    <n v="94"/>
    <n v="0"/>
    <m/>
    <x v="1"/>
  </r>
  <r>
    <x v="0"/>
    <x v="1"/>
    <x v="4"/>
    <x v="19"/>
    <x v="97"/>
    <x v="0"/>
    <x v="39"/>
    <n v="2"/>
    <n v="2"/>
    <n v="0"/>
    <n v="0"/>
    <n v="1500"/>
    <n v="94"/>
    <n v="0"/>
    <m/>
    <x v="2"/>
  </r>
  <r>
    <x v="0"/>
    <x v="1"/>
    <x v="4"/>
    <x v="19"/>
    <x v="97"/>
    <x v="0"/>
    <x v="20"/>
    <n v="2"/>
    <n v="2"/>
    <n v="0"/>
    <n v="0"/>
    <n v="5967"/>
    <n v="88"/>
    <n v="0"/>
    <m/>
    <x v="5"/>
  </r>
  <r>
    <x v="0"/>
    <x v="1"/>
    <x v="4"/>
    <x v="19"/>
    <x v="97"/>
    <x v="1"/>
    <x v="23"/>
    <n v="11"/>
    <n v="11"/>
    <n v="0"/>
    <n v="0"/>
    <n v="20635"/>
    <n v="668"/>
    <n v="0"/>
    <m/>
    <x v="3"/>
  </r>
  <r>
    <x v="0"/>
    <x v="1"/>
    <x v="4"/>
    <x v="19"/>
    <x v="97"/>
    <x v="2"/>
    <x v="24"/>
    <n v="18"/>
    <n v="18"/>
    <n v="1"/>
    <n v="0"/>
    <n v="11385"/>
    <n v="515"/>
    <n v="4"/>
    <m/>
    <x v="6"/>
  </r>
  <r>
    <x v="0"/>
    <x v="1"/>
    <x v="4"/>
    <x v="19"/>
    <x v="97"/>
    <x v="2"/>
    <x v="25"/>
    <n v="6"/>
    <n v="6"/>
    <n v="0"/>
    <n v="0"/>
    <n v="905"/>
    <n v="174"/>
    <n v="0"/>
    <m/>
    <x v="6"/>
  </r>
  <r>
    <x v="0"/>
    <x v="1"/>
    <x v="4"/>
    <x v="19"/>
    <x v="98"/>
    <x v="0"/>
    <x v="0"/>
    <n v="3"/>
    <n v="3"/>
    <n v="0"/>
    <n v="0"/>
    <n v="264"/>
    <n v="44"/>
    <n v="0"/>
    <m/>
    <x v="0"/>
  </r>
  <r>
    <x v="0"/>
    <x v="1"/>
    <x v="4"/>
    <x v="19"/>
    <x v="98"/>
    <x v="0"/>
    <x v="27"/>
    <n v="2"/>
    <n v="2"/>
    <n v="0"/>
    <n v="0"/>
    <n v="1380"/>
    <n v="73"/>
    <n v="0"/>
    <m/>
    <x v="2"/>
  </r>
  <r>
    <x v="0"/>
    <x v="1"/>
    <x v="4"/>
    <x v="19"/>
    <x v="98"/>
    <x v="0"/>
    <x v="2"/>
    <n v="2"/>
    <n v="2"/>
    <n v="0"/>
    <n v="0"/>
    <n v="235062"/>
    <n v="895"/>
    <n v="0"/>
    <m/>
    <x v="1"/>
  </r>
  <r>
    <x v="0"/>
    <x v="1"/>
    <x v="4"/>
    <x v="19"/>
    <x v="98"/>
    <x v="0"/>
    <x v="62"/>
    <n v="1"/>
    <n v="1"/>
    <n v="0"/>
    <n v="0"/>
    <n v="100"/>
    <n v="20"/>
    <n v="0"/>
    <m/>
    <x v="1"/>
  </r>
  <r>
    <x v="0"/>
    <x v="1"/>
    <x v="4"/>
    <x v="19"/>
    <x v="98"/>
    <x v="0"/>
    <x v="5"/>
    <n v="8"/>
    <n v="8"/>
    <n v="0"/>
    <n v="0"/>
    <n v="1147"/>
    <n v="280"/>
    <n v="0"/>
    <m/>
    <x v="2"/>
  </r>
  <r>
    <x v="0"/>
    <x v="1"/>
    <x v="4"/>
    <x v="19"/>
    <x v="98"/>
    <x v="0"/>
    <x v="36"/>
    <n v="3"/>
    <n v="3"/>
    <n v="0"/>
    <n v="0"/>
    <n v="11904"/>
    <n v="110"/>
    <n v="0"/>
    <m/>
    <x v="1"/>
  </r>
  <r>
    <x v="0"/>
    <x v="1"/>
    <x v="4"/>
    <x v="19"/>
    <x v="98"/>
    <x v="0"/>
    <x v="57"/>
    <n v="3"/>
    <n v="3"/>
    <n v="0"/>
    <n v="0"/>
    <n v="5590"/>
    <n v="188"/>
    <n v="0"/>
    <m/>
    <x v="2"/>
  </r>
  <r>
    <x v="0"/>
    <x v="1"/>
    <x v="4"/>
    <x v="19"/>
    <x v="98"/>
    <x v="0"/>
    <x v="12"/>
    <n v="5"/>
    <n v="5"/>
    <n v="0"/>
    <n v="0"/>
    <n v="1507"/>
    <n v="127"/>
    <n v="0"/>
    <m/>
    <x v="4"/>
  </r>
  <r>
    <x v="0"/>
    <x v="1"/>
    <x v="4"/>
    <x v="19"/>
    <x v="98"/>
    <x v="0"/>
    <x v="71"/>
    <n v="1"/>
    <n v="1"/>
    <n v="0"/>
    <n v="0"/>
    <n v="416"/>
    <n v="67"/>
    <n v="0"/>
    <m/>
    <x v="1"/>
  </r>
  <r>
    <x v="0"/>
    <x v="1"/>
    <x v="4"/>
    <x v="19"/>
    <x v="98"/>
    <x v="0"/>
    <x v="13"/>
    <n v="8"/>
    <n v="8"/>
    <n v="0"/>
    <n v="0"/>
    <n v="5565"/>
    <n v="560"/>
    <n v="0"/>
    <m/>
    <x v="4"/>
  </r>
  <r>
    <x v="0"/>
    <x v="1"/>
    <x v="4"/>
    <x v="19"/>
    <x v="98"/>
    <x v="0"/>
    <x v="47"/>
    <n v="5"/>
    <n v="5"/>
    <n v="0"/>
    <n v="0"/>
    <n v="5863"/>
    <n v="244"/>
    <n v="0"/>
    <m/>
    <x v="2"/>
  </r>
  <r>
    <x v="0"/>
    <x v="1"/>
    <x v="4"/>
    <x v="19"/>
    <x v="98"/>
    <x v="0"/>
    <x v="15"/>
    <n v="6"/>
    <n v="6"/>
    <n v="0"/>
    <n v="0"/>
    <n v="23048"/>
    <n v="258"/>
    <n v="0"/>
    <m/>
    <x v="1"/>
  </r>
  <r>
    <x v="0"/>
    <x v="1"/>
    <x v="4"/>
    <x v="19"/>
    <x v="98"/>
    <x v="0"/>
    <x v="16"/>
    <n v="3"/>
    <n v="3"/>
    <n v="0"/>
    <n v="0"/>
    <n v="2276"/>
    <n v="120"/>
    <n v="0"/>
    <m/>
    <x v="1"/>
  </r>
  <r>
    <x v="0"/>
    <x v="1"/>
    <x v="4"/>
    <x v="19"/>
    <x v="98"/>
    <x v="1"/>
    <x v="23"/>
    <n v="10"/>
    <n v="10"/>
    <n v="1"/>
    <n v="0"/>
    <n v="5689"/>
    <n v="633"/>
    <n v="16"/>
    <m/>
    <x v="3"/>
  </r>
  <r>
    <x v="0"/>
    <x v="1"/>
    <x v="4"/>
    <x v="19"/>
    <x v="98"/>
    <x v="2"/>
    <x v="24"/>
    <n v="16"/>
    <n v="16"/>
    <n v="0"/>
    <n v="0"/>
    <n v="1209"/>
    <n v="275"/>
    <n v="0"/>
    <m/>
    <x v="6"/>
  </r>
  <r>
    <x v="0"/>
    <x v="1"/>
    <x v="4"/>
    <x v="19"/>
    <x v="98"/>
    <x v="2"/>
    <x v="25"/>
    <n v="7"/>
    <n v="7"/>
    <n v="2"/>
    <n v="0"/>
    <n v="2892"/>
    <n v="227"/>
    <n v="15"/>
    <m/>
    <x v="6"/>
  </r>
  <r>
    <x v="0"/>
    <x v="1"/>
    <x v="4"/>
    <x v="19"/>
    <x v="99"/>
    <x v="0"/>
    <x v="0"/>
    <n v="3"/>
    <n v="3"/>
    <n v="0"/>
    <n v="0"/>
    <n v="124"/>
    <n v="45"/>
    <n v="0"/>
    <m/>
    <x v="0"/>
  </r>
  <r>
    <x v="0"/>
    <x v="1"/>
    <x v="4"/>
    <x v="19"/>
    <x v="99"/>
    <x v="0"/>
    <x v="27"/>
    <n v="4"/>
    <n v="4"/>
    <n v="0"/>
    <n v="0"/>
    <n v="763"/>
    <n v="127"/>
    <n v="0"/>
    <m/>
    <x v="2"/>
  </r>
  <r>
    <x v="0"/>
    <x v="1"/>
    <x v="4"/>
    <x v="19"/>
    <x v="99"/>
    <x v="0"/>
    <x v="2"/>
    <n v="4"/>
    <n v="4"/>
    <n v="0"/>
    <n v="0"/>
    <n v="50983"/>
    <n v="940"/>
    <n v="0"/>
    <m/>
    <x v="1"/>
  </r>
  <r>
    <x v="0"/>
    <x v="1"/>
    <x v="4"/>
    <x v="19"/>
    <x v="99"/>
    <x v="0"/>
    <x v="5"/>
    <n v="11"/>
    <n v="11"/>
    <n v="0"/>
    <n v="0"/>
    <n v="3110"/>
    <n v="414"/>
    <n v="0"/>
    <m/>
    <x v="2"/>
  </r>
  <r>
    <x v="0"/>
    <x v="1"/>
    <x v="4"/>
    <x v="19"/>
    <x v="99"/>
    <x v="0"/>
    <x v="34"/>
    <n v="4"/>
    <n v="4"/>
    <n v="1"/>
    <n v="0"/>
    <n v="914"/>
    <n v="107"/>
    <n v="47"/>
    <m/>
    <x v="4"/>
  </r>
  <r>
    <x v="0"/>
    <x v="1"/>
    <x v="4"/>
    <x v="19"/>
    <x v="99"/>
    <x v="0"/>
    <x v="36"/>
    <n v="5"/>
    <n v="5"/>
    <n v="0"/>
    <n v="0"/>
    <n v="26145"/>
    <n v="271"/>
    <n v="0"/>
    <m/>
    <x v="1"/>
  </r>
  <r>
    <x v="0"/>
    <x v="1"/>
    <x v="4"/>
    <x v="19"/>
    <x v="99"/>
    <x v="0"/>
    <x v="47"/>
    <n v="5"/>
    <n v="5"/>
    <n v="0"/>
    <n v="0"/>
    <n v="22254"/>
    <n v="178"/>
    <n v="0"/>
    <m/>
    <x v="2"/>
  </r>
  <r>
    <x v="0"/>
    <x v="1"/>
    <x v="4"/>
    <x v="19"/>
    <x v="99"/>
    <x v="0"/>
    <x v="15"/>
    <n v="2"/>
    <n v="2"/>
    <n v="0"/>
    <n v="0"/>
    <n v="230"/>
    <n v="40"/>
    <n v="0"/>
    <m/>
    <x v="1"/>
  </r>
  <r>
    <x v="0"/>
    <x v="1"/>
    <x v="4"/>
    <x v="19"/>
    <x v="99"/>
    <x v="0"/>
    <x v="16"/>
    <n v="2"/>
    <n v="2"/>
    <n v="0"/>
    <n v="0"/>
    <n v="18526"/>
    <n v="136"/>
    <n v="0"/>
    <m/>
    <x v="1"/>
  </r>
  <r>
    <x v="0"/>
    <x v="1"/>
    <x v="4"/>
    <x v="19"/>
    <x v="99"/>
    <x v="0"/>
    <x v="21"/>
    <n v="1"/>
    <n v="1"/>
    <n v="0"/>
    <n v="0"/>
    <n v="16950"/>
    <n v="204"/>
    <n v="0"/>
    <m/>
    <x v="5"/>
  </r>
  <r>
    <x v="0"/>
    <x v="1"/>
    <x v="4"/>
    <x v="19"/>
    <x v="99"/>
    <x v="1"/>
    <x v="23"/>
    <n v="11"/>
    <n v="11"/>
    <n v="0"/>
    <n v="0"/>
    <n v="18065"/>
    <n v="612"/>
    <n v="0"/>
    <m/>
    <x v="3"/>
  </r>
  <r>
    <x v="0"/>
    <x v="1"/>
    <x v="4"/>
    <x v="19"/>
    <x v="99"/>
    <x v="2"/>
    <x v="24"/>
    <n v="21"/>
    <n v="21"/>
    <n v="2"/>
    <n v="0"/>
    <n v="4306"/>
    <n v="481"/>
    <n v="7"/>
    <m/>
    <x v="6"/>
  </r>
  <r>
    <x v="0"/>
    <x v="1"/>
    <x v="4"/>
    <x v="19"/>
    <x v="99"/>
    <x v="2"/>
    <x v="25"/>
    <n v="3"/>
    <n v="3"/>
    <n v="0"/>
    <n v="0"/>
    <n v="458"/>
    <n v="87"/>
    <n v="0"/>
    <m/>
    <x v="6"/>
  </r>
  <r>
    <x v="0"/>
    <x v="1"/>
    <x v="5"/>
    <x v="20"/>
    <x v="100"/>
    <x v="0"/>
    <x v="0"/>
    <n v="4"/>
    <n v="4"/>
    <n v="0"/>
    <n v="0"/>
    <n v="510"/>
    <n v="80"/>
    <n v="0"/>
    <m/>
    <x v="0"/>
  </r>
  <r>
    <x v="0"/>
    <x v="1"/>
    <x v="5"/>
    <x v="20"/>
    <x v="100"/>
    <x v="0"/>
    <x v="2"/>
    <n v="4"/>
    <n v="4"/>
    <n v="0"/>
    <n v="0"/>
    <n v="5284"/>
    <n v="302"/>
    <n v="0"/>
    <m/>
    <x v="1"/>
  </r>
  <r>
    <x v="0"/>
    <x v="1"/>
    <x v="5"/>
    <x v="20"/>
    <x v="100"/>
    <x v="0"/>
    <x v="5"/>
    <n v="12"/>
    <n v="12"/>
    <n v="0"/>
    <n v="0"/>
    <n v="3416"/>
    <n v="434"/>
    <n v="0"/>
    <m/>
    <x v="2"/>
  </r>
  <r>
    <x v="0"/>
    <x v="1"/>
    <x v="5"/>
    <x v="20"/>
    <x v="100"/>
    <x v="0"/>
    <x v="12"/>
    <n v="6"/>
    <n v="6"/>
    <n v="1"/>
    <n v="0"/>
    <n v="5805"/>
    <n v="186"/>
    <n v="10"/>
    <m/>
    <x v="4"/>
  </r>
  <r>
    <x v="0"/>
    <x v="1"/>
    <x v="5"/>
    <x v="20"/>
    <x v="100"/>
    <x v="0"/>
    <x v="13"/>
    <n v="11"/>
    <n v="11"/>
    <n v="0"/>
    <n v="0"/>
    <n v="23811"/>
    <n v="736"/>
    <n v="0"/>
    <m/>
    <x v="4"/>
  </r>
  <r>
    <x v="0"/>
    <x v="1"/>
    <x v="5"/>
    <x v="20"/>
    <x v="100"/>
    <x v="0"/>
    <x v="15"/>
    <n v="1"/>
    <n v="1"/>
    <n v="0"/>
    <n v="0"/>
    <n v="24608"/>
    <n v="77"/>
    <n v="0"/>
    <m/>
    <x v="1"/>
  </r>
  <r>
    <x v="0"/>
    <x v="1"/>
    <x v="5"/>
    <x v="20"/>
    <x v="100"/>
    <x v="0"/>
    <x v="16"/>
    <n v="4"/>
    <n v="4"/>
    <n v="0"/>
    <n v="0"/>
    <n v="35000"/>
    <n v="272"/>
    <n v="0"/>
    <m/>
    <x v="1"/>
  </r>
  <r>
    <x v="0"/>
    <x v="1"/>
    <x v="5"/>
    <x v="20"/>
    <x v="100"/>
    <x v="0"/>
    <x v="60"/>
    <n v="1"/>
    <n v="1"/>
    <n v="0"/>
    <n v="0"/>
    <n v="57"/>
    <n v="20"/>
    <n v="0"/>
    <m/>
    <x v="5"/>
  </r>
  <r>
    <x v="0"/>
    <x v="1"/>
    <x v="5"/>
    <x v="20"/>
    <x v="100"/>
    <x v="0"/>
    <x v="39"/>
    <n v="1"/>
    <n v="1"/>
    <n v="0"/>
    <n v="0"/>
    <n v="1000"/>
    <n v="94"/>
    <n v="0"/>
    <m/>
    <x v="2"/>
  </r>
  <r>
    <x v="0"/>
    <x v="1"/>
    <x v="5"/>
    <x v="20"/>
    <x v="100"/>
    <x v="0"/>
    <x v="20"/>
    <n v="6"/>
    <n v="6"/>
    <n v="0"/>
    <n v="0"/>
    <n v="14561"/>
    <n v="243"/>
    <n v="0"/>
    <m/>
    <x v="5"/>
  </r>
  <r>
    <x v="0"/>
    <x v="1"/>
    <x v="5"/>
    <x v="20"/>
    <x v="100"/>
    <x v="0"/>
    <x v="21"/>
    <n v="2"/>
    <n v="2"/>
    <n v="0"/>
    <n v="0"/>
    <n v="2339"/>
    <n v="147"/>
    <n v="0"/>
    <m/>
    <x v="5"/>
  </r>
  <r>
    <x v="0"/>
    <x v="1"/>
    <x v="5"/>
    <x v="20"/>
    <x v="100"/>
    <x v="1"/>
    <x v="54"/>
    <n v="2"/>
    <n v="2"/>
    <n v="0"/>
    <n v="0"/>
    <n v="27520"/>
    <n v="531"/>
    <n v="0"/>
    <m/>
    <x v="3"/>
  </r>
  <r>
    <x v="0"/>
    <x v="1"/>
    <x v="5"/>
    <x v="20"/>
    <x v="100"/>
    <x v="1"/>
    <x v="23"/>
    <n v="9"/>
    <n v="9"/>
    <n v="0"/>
    <n v="0"/>
    <n v="21224"/>
    <n v="677"/>
    <n v="0"/>
    <m/>
    <x v="3"/>
  </r>
  <r>
    <x v="0"/>
    <x v="1"/>
    <x v="5"/>
    <x v="20"/>
    <x v="100"/>
    <x v="2"/>
    <x v="24"/>
    <n v="11"/>
    <n v="11"/>
    <n v="0"/>
    <n v="0"/>
    <n v="4775"/>
    <n v="288"/>
    <n v="0"/>
    <m/>
    <x v="6"/>
  </r>
  <r>
    <x v="0"/>
    <x v="1"/>
    <x v="5"/>
    <x v="20"/>
    <x v="101"/>
    <x v="0"/>
    <x v="0"/>
    <n v="1"/>
    <n v="1"/>
    <n v="0"/>
    <n v="0"/>
    <n v="114"/>
    <n v="20"/>
    <n v="0"/>
    <m/>
    <x v="0"/>
  </r>
  <r>
    <x v="0"/>
    <x v="1"/>
    <x v="5"/>
    <x v="20"/>
    <x v="101"/>
    <x v="0"/>
    <x v="27"/>
    <n v="3"/>
    <n v="3"/>
    <n v="0"/>
    <n v="0"/>
    <n v="15937"/>
    <n v="144"/>
    <n v="0"/>
    <m/>
    <x v="2"/>
  </r>
  <r>
    <x v="0"/>
    <x v="1"/>
    <x v="5"/>
    <x v="20"/>
    <x v="101"/>
    <x v="0"/>
    <x v="2"/>
    <n v="3"/>
    <n v="3"/>
    <n v="0"/>
    <n v="0"/>
    <n v="33677"/>
    <n v="748"/>
    <n v="0"/>
    <m/>
    <x v="1"/>
  </r>
  <r>
    <x v="0"/>
    <x v="1"/>
    <x v="5"/>
    <x v="20"/>
    <x v="101"/>
    <x v="0"/>
    <x v="5"/>
    <n v="9"/>
    <n v="9"/>
    <n v="1"/>
    <n v="0"/>
    <n v="45968"/>
    <n v="509"/>
    <n v="3"/>
    <m/>
    <x v="2"/>
  </r>
  <r>
    <x v="0"/>
    <x v="1"/>
    <x v="5"/>
    <x v="20"/>
    <x v="101"/>
    <x v="0"/>
    <x v="36"/>
    <n v="5"/>
    <n v="5"/>
    <n v="0"/>
    <n v="0"/>
    <n v="6826"/>
    <n v="199"/>
    <n v="0"/>
    <m/>
    <x v="1"/>
  </r>
  <r>
    <x v="0"/>
    <x v="1"/>
    <x v="5"/>
    <x v="20"/>
    <x v="101"/>
    <x v="0"/>
    <x v="12"/>
    <n v="5"/>
    <n v="5"/>
    <n v="0"/>
    <n v="0"/>
    <n v="1549"/>
    <n v="167"/>
    <n v="0"/>
    <m/>
    <x v="4"/>
  </r>
  <r>
    <x v="0"/>
    <x v="1"/>
    <x v="5"/>
    <x v="20"/>
    <x v="101"/>
    <x v="0"/>
    <x v="13"/>
    <n v="11"/>
    <n v="11"/>
    <n v="0"/>
    <n v="0"/>
    <n v="23717"/>
    <n v="658"/>
    <n v="0"/>
    <m/>
    <x v="4"/>
  </r>
  <r>
    <x v="0"/>
    <x v="1"/>
    <x v="5"/>
    <x v="20"/>
    <x v="101"/>
    <x v="0"/>
    <x v="15"/>
    <n v="1"/>
    <n v="1"/>
    <n v="0"/>
    <n v="0"/>
    <n v="4000"/>
    <n v="68"/>
    <n v="0"/>
    <m/>
    <x v="1"/>
  </r>
  <r>
    <x v="0"/>
    <x v="1"/>
    <x v="5"/>
    <x v="20"/>
    <x v="101"/>
    <x v="0"/>
    <x v="16"/>
    <n v="3"/>
    <n v="3"/>
    <n v="0"/>
    <n v="0"/>
    <n v="2580"/>
    <n v="141"/>
    <n v="0"/>
    <m/>
    <x v="1"/>
  </r>
  <r>
    <x v="0"/>
    <x v="1"/>
    <x v="5"/>
    <x v="20"/>
    <x v="101"/>
    <x v="0"/>
    <x v="17"/>
    <n v="3"/>
    <n v="3"/>
    <n v="0"/>
    <n v="0"/>
    <n v="605"/>
    <n v="87"/>
    <n v="0"/>
    <m/>
    <x v="1"/>
  </r>
  <r>
    <x v="0"/>
    <x v="1"/>
    <x v="5"/>
    <x v="20"/>
    <x v="101"/>
    <x v="0"/>
    <x v="18"/>
    <n v="1"/>
    <n v="1"/>
    <n v="0"/>
    <n v="0"/>
    <n v="60"/>
    <n v="20"/>
    <n v="0"/>
    <m/>
    <x v="4"/>
  </r>
  <r>
    <x v="0"/>
    <x v="1"/>
    <x v="5"/>
    <x v="20"/>
    <x v="101"/>
    <x v="0"/>
    <x v="39"/>
    <n v="1"/>
    <n v="1"/>
    <n v="0"/>
    <n v="0"/>
    <n v="305"/>
    <n v="40"/>
    <n v="0"/>
    <m/>
    <x v="2"/>
  </r>
  <r>
    <x v="0"/>
    <x v="1"/>
    <x v="5"/>
    <x v="20"/>
    <x v="101"/>
    <x v="0"/>
    <x v="20"/>
    <n v="2"/>
    <n v="2"/>
    <n v="0"/>
    <n v="0"/>
    <n v="9955"/>
    <n v="115"/>
    <n v="0"/>
    <m/>
    <x v="5"/>
  </r>
  <r>
    <x v="0"/>
    <x v="1"/>
    <x v="5"/>
    <x v="20"/>
    <x v="101"/>
    <x v="0"/>
    <x v="21"/>
    <n v="2"/>
    <n v="2"/>
    <n v="1"/>
    <n v="0"/>
    <n v="2622"/>
    <n v="194"/>
    <n v="4"/>
    <m/>
    <x v="5"/>
  </r>
  <r>
    <x v="0"/>
    <x v="1"/>
    <x v="5"/>
    <x v="20"/>
    <x v="101"/>
    <x v="1"/>
    <x v="23"/>
    <n v="12"/>
    <n v="12"/>
    <n v="0"/>
    <n v="0"/>
    <n v="5654"/>
    <n v="487"/>
    <n v="0"/>
    <m/>
    <x v="3"/>
  </r>
  <r>
    <x v="0"/>
    <x v="1"/>
    <x v="5"/>
    <x v="20"/>
    <x v="101"/>
    <x v="2"/>
    <x v="24"/>
    <n v="9"/>
    <n v="9"/>
    <n v="0"/>
    <n v="0"/>
    <n v="2505"/>
    <n v="265"/>
    <n v="0"/>
    <m/>
    <x v="6"/>
  </r>
  <r>
    <x v="0"/>
    <x v="1"/>
    <x v="5"/>
    <x v="20"/>
    <x v="101"/>
    <x v="2"/>
    <x v="25"/>
    <n v="1"/>
    <n v="1"/>
    <n v="1"/>
    <n v="0"/>
    <n v="291"/>
    <n v="47"/>
    <n v="2"/>
    <m/>
    <x v="6"/>
  </r>
  <r>
    <x v="0"/>
    <x v="1"/>
    <x v="5"/>
    <x v="20"/>
    <x v="102"/>
    <x v="0"/>
    <x v="0"/>
    <n v="1"/>
    <n v="1"/>
    <n v="0"/>
    <n v="0"/>
    <n v="144"/>
    <n v="20"/>
    <n v="0"/>
    <m/>
    <x v="0"/>
  </r>
  <r>
    <x v="0"/>
    <x v="1"/>
    <x v="5"/>
    <x v="20"/>
    <x v="102"/>
    <x v="0"/>
    <x v="27"/>
    <n v="8"/>
    <n v="8"/>
    <n v="0"/>
    <n v="0"/>
    <n v="41764"/>
    <n v="688"/>
    <n v="0"/>
    <m/>
    <x v="2"/>
  </r>
  <r>
    <x v="0"/>
    <x v="1"/>
    <x v="5"/>
    <x v="20"/>
    <x v="102"/>
    <x v="0"/>
    <x v="2"/>
    <n v="5"/>
    <n v="5"/>
    <n v="0"/>
    <n v="0"/>
    <n v="63743"/>
    <n v="1262"/>
    <n v="0"/>
    <m/>
    <x v="1"/>
  </r>
  <r>
    <x v="0"/>
    <x v="1"/>
    <x v="5"/>
    <x v="20"/>
    <x v="102"/>
    <x v="0"/>
    <x v="5"/>
    <n v="13"/>
    <n v="13"/>
    <n v="1"/>
    <n v="0"/>
    <n v="40136"/>
    <n v="893"/>
    <n v="10"/>
    <m/>
    <x v="2"/>
  </r>
  <r>
    <x v="0"/>
    <x v="1"/>
    <x v="5"/>
    <x v="20"/>
    <x v="102"/>
    <x v="0"/>
    <x v="36"/>
    <n v="3"/>
    <n v="3"/>
    <n v="0"/>
    <n v="0"/>
    <n v="3921"/>
    <n v="111"/>
    <n v="0"/>
    <m/>
    <x v="1"/>
  </r>
  <r>
    <x v="0"/>
    <x v="1"/>
    <x v="5"/>
    <x v="20"/>
    <x v="102"/>
    <x v="0"/>
    <x v="13"/>
    <n v="3"/>
    <n v="3"/>
    <n v="0"/>
    <n v="0"/>
    <n v="8815"/>
    <n v="156"/>
    <n v="0"/>
    <m/>
    <x v="4"/>
  </r>
  <r>
    <x v="0"/>
    <x v="1"/>
    <x v="5"/>
    <x v="20"/>
    <x v="102"/>
    <x v="0"/>
    <x v="65"/>
    <n v="1"/>
    <n v="1"/>
    <n v="0"/>
    <n v="0"/>
    <n v="135"/>
    <n v="20"/>
    <n v="0"/>
    <m/>
    <x v="0"/>
  </r>
  <r>
    <x v="0"/>
    <x v="1"/>
    <x v="5"/>
    <x v="20"/>
    <x v="102"/>
    <x v="0"/>
    <x v="15"/>
    <n v="1"/>
    <n v="1"/>
    <n v="0"/>
    <n v="0"/>
    <n v="122"/>
    <n v="20"/>
    <n v="0"/>
    <m/>
    <x v="1"/>
  </r>
  <r>
    <x v="0"/>
    <x v="1"/>
    <x v="5"/>
    <x v="20"/>
    <x v="102"/>
    <x v="0"/>
    <x v="17"/>
    <n v="2"/>
    <n v="2"/>
    <n v="0"/>
    <n v="0"/>
    <n v="898"/>
    <n v="67"/>
    <n v="0"/>
    <m/>
    <x v="1"/>
  </r>
  <r>
    <x v="0"/>
    <x v="1"/>
    <x v="5"/>
    <x v="20"/>
    <x v="102"/>
    <x v="0"/>
    <x v="18"/>
    <n v="1"/>
    <n v="1"/>
    <n v="1"/>
    <n v="0"/>
    <n v="60"/>
    <n v="53"/>
    <n v="3"/>
    <m/>
    <x v="4"/>
  </r>
  <r>
    <x v="0"/>
    <x v="1"/>
    <x v="5"/>
    <x v="20"/>
    <x v="102"/>
    <x v="0"/>
    <x v="44"/>
    <n v="1"/>
    <n v="1"/>
    <n v="1"/>
    <n v="0"/>
    <n v="19483"/>
    <n v="97"/>
    <n v="31"/>
    <m/>
    <x v="1"/>
  </r>
  <r>
    <x v="0"/>
    <x v="1"/>
    <x v="5"/>
    <x v="20"/>
    <x v="102"/>
    <x v="0"/>
    <x v="39"/>
    <n v="11"/>
    <n v="11"/>
    <n v="0"/>
    <n v="0"/>
    <n v="23809"/>
    <n v="667"/>
    <n v="0"/>
    <m/>
    <x v="2"/>
  </r>
  <r>
    <x v="0"/>
    <x v="1"/>
    <x v="5"/>
    <x v="20"/>
    <x v="102"/>
    <x v="0"/>
    <x v="20"/>
    <n v="3"/>
    <n v="3"/>
    <n v="0"/>
    <n v="0"/>
    <n v="11231"/>
    <n v="183"/>
    <n v="0"/>
    <m/>
    <x v="5"/>
  </r>
  <r>
    <x v="0"/>
    <x v="1"/>
    <x v="5"/>
    <x v="20"/>
    <x v="102"/>
    <x v="1"/>
    <x v="23"/>
    <n v="10"/>
    <n v="10"/>
    <n v="0"/>
    <n v="0"/>
    <n v="8203"/>
    <n v="664"/>
    <n v="0"/>
    <m/>
    <x v="3"/>
  </r>
  <r>
    <x v="0"/>
    <x v="1"/>
    <x v="5"/>
    <x v="20"/>
    <x v="102"/>
    <x v="2"/>
    <x v="24"/>
    <n v="11"/>
    <n v="11"/>
    <n v="0"/>
    <n v="0"/>
    <n v="8488"/>
    <n v="264"/>
    <n v="0"/>
    <m/>
    <x v="6"/>
  </r>
  <r>
    <x v="0"/>
    <x v="1"/>
    <x v="5"/>
    <x v="20"/>
    <x v="102"/>
    <x v="2"/>
    <x v="55"/>
    <n v="1"/>
    <n v="1"/>
    <n v="0"/>
    <n v="0"/>
    <n v="119"/>
    <n v="47"/>
    <n v="0"/>
    <m/>
    <x v="6"/>
  </r>
  <r>
    <x v="0"/>
    <x v="1"/>
    <x v="5"/>
    <x v="20"/>
    <x v="103"/>
    <x v="0"/>
    <x v="0"/>
    <n v="3"/>
    <n v="3"/>
    <n v="0"/>
    <n v="0"/>
    <n v="938"/>
    <n v="70"/>
    <n v="0"/>
    <m/>
    <x v="0"/>
  </r>
  <r>
    <x v="0"/>
    <x v="1"/>
    <x v="5"/>
    <x v="20"/>
    <x v="103"/>
    <x v="0"/>
    <x v="27"/>
    <n v="5"/>
    <n v="5"/>
    <n v="0"/>
    <n v="0"/>
    <n v="1107"/>
    <n v="127"/>
    <n v="0"/>
    <m/>
    <x v="2"/>
  </r>
  <r>
    <x v="0"/>
    <x v="1"/>
    <x v="5"/>
    <x v="20"/>
    <x v="103"/>
    <x v="0"/>
    <x v="1"/>
    <n v="1"/>
    <n v="1"/>
    <n v="0"/>
    <n v="0"/>
    <n v="19"/>
    <n v="19"/>
    <n v="0"/>
    <m/>
    <x v="0"/>
  </r>
  <r>
    <x v="0"/>
    <x v="1"/>
    <x v="5"/>
    <x v="20"/>
    <x v="103"/>
    <x v="0"/>
    <x v="2"/>
    <n v="5"/>
    <n v="5"/>
    <n v="0"/>
    <n v="0"/>
    <n v="74986"/>
    <n v="788"/>
    <n v="0"/>
    <m/>
    <x v="1"/>
  </r>
  <r>
    <x v="0"/>
    <x v="1"/>
    <x v="5"/>
    <x v="20"/>
    <x v="103"/>
    <x v="0"/>
    <x v="5"/>
    <n v="8"/>
    <n v="8"/>
    <n v="0"/>
    <n v="0"/>
    <n v="2842"/>
    <n v="314"/>
    <n v="0"/>
    <m/>
    <x v="2"/>
  </r>
  <r>
    <x v="0"/>
    <x v="1"/>
    <x v="5"/>
    <x v="20"/>
    <x v="103"/>
    <x v="0"/>
    <x v="8"/>
    <n v="1"/>
    <n v="1"/>
    <n v="0"/>
    <n v="0"/>
    <n v="660"/>
    <n v="47"/>
    <n v="0"/>
    <m/>
    <x v="1"/>
  </r>
  <r>
    <x v="0"/>
    <x v="1"/>
    <x v="5"/>
    <x v="20"/>
    <x v="103"/>
    <x v="0"/>
    <x v="45"/>
    <n v="1"/>
    <n v="1"/>
    <n v="0"/>
    <n v="0"/>
    <n v="108"/>
    <n v="20"/>
    <n v="0"/>
    <m/>
    <x v="1"/>
  </r>
  <r>
    <x v="0"/>
    <x v="1"/>
    <x v="5"/>
    <x v="20"/>
    <x v="103"/>
    <x v="0"/>
    <x v="35"/>
    <n v="1"/>
    <n v="1"/>
    <n v="0"/>
    <n v="0"/>
    <n v="4000"/>
    <n v="68"/>
    <n v="0"/>
    <m/>
    <x v="1"/>
  </r>
  <r>
    <x v="0"/>
    <x v="1"/>
    <x v="5"/>
    <x v="20"/>
    <x v="103"/>
    <x v="0"/>
    <x v="12"/>
    <n v="4"/>
    <n v="4"/>
    <n v="0"/>
    <n v="0"/>
    <n v="835"/>
    <n v="107"/>
    <n v="0"/>
    <m/>
    <x v="4"/>
  </r>
  <r>
    <x v="0"/>
    <x v="1"/>
    <x v="5"/>
    <x v="20"/>
    <x v="103"/>
    <x v="0"/>
    <x v="13"/>
    <n v="8"/>
    <n v="8"/>
    <n v="0"/>
    <n v="0"/>
    <n v="43930"/>
    <n v="899"/>
    <n v="0"/>
    <m/>
    <x v="4"/>
  </r>
  <r>
    <x v="0"/>
    <x v="1"/>
    <x v="5"/>
    <x v="20"/>
    <x v="103"/>
    <x v="0"/>
    <x v="47"/>
    <n v="1"/>
    <n v="1"/>
    <n v="0"/>
    <n v="0"/>
    <n v="22"/>
    <n v="22"/>
    <n v="0"/>
    <m/>
    <x v="2"/>
  </r>
  <r>
    <x v="0"/>
    <x v="1"/>
    <x v="5"/>
    <x v="20"/>
    <x v="103"/>
    <x v="0"/>
    <x v="15"/>
    <n v="5"/>
    <n v="5"/>
    <n v="0"/>
    <n v="0"/>
    <n v="3259"/>
    <n v="234"/>
    <n v="0"/>
    <m/>
    <x v="1"/>
  </r>
  <r>
    <x v="0"/>
    <x v="1"/>
    <x v="5"/>
    <x v="20"/>
    <x v="103"/>
    <x v="0"/>
    <x v="16"/>
    <n v="2"/>
    <n v="2"/>
    <n v="0"/>
    <n v="0"/>
    <n v="97055"/>
    <n v="192"/>
    <n v="0"/>
    <m/>
    <x v="1"/>
  </r>
  <r>
    <x v="0"/>
    <x v="1"/>
    <x v="5"/>
    <x v="20"/>
    <x v="103"/>
    <x v="0"/>
    <x v="17"/>
    <n v="2"/>
    <n v="2"/>
    <n v="0"/>
    <n v="0"/>
    <n v="151"/>
    <n v="40"/>
    <n v="0"/>
    <m/>
    <x v="1"/>
  </r>
  <r>
    <x v="0"/>
    <x v="1"/>
    <x v="5"/>
    <x v="20"/>
    <x v="103"/>
    <x v="1"/>
    <x v="54"/>
    <n v="2"/>
    <n v="2"/>
    <n v="0"/>
    <n v="0"/>
    <n v="11520"/>
    <n v="274"/>
    <n v="0"/>
    <m/>
    <x v="3"/>
  </r>
  <r>
    <x v="0"/>
    <x v="1"/>
    <x v="5"/>
    <x v="20"/>
    <x v="103"/>
    <x v="1"/>
    <x v="23"/>
    <n v="8"/>
    <n v="8"/>
    <n v="1"/>
    <n v="0"/>
    <n v="7156"/>
    <n v="321"/>
    <n v="1"/>
    <m/>
    <x v="3"/>
  </r>
  <r>
    <x v="0"/>
    <x v="1"/>
    <x v="5"/>
    <x v="20"/>
    <x v="103"/>
    <x v="2"/>
    <x v="24"/>
    <n v="12"/>
    <n v="12"/>
    <n v="0"/>
    <n v="0"/>
    <n v="8875"/>
    <n v="348"/>
    <n v="0"/>
    <m/>
    <x v="6"/>
  </r>
  <r>
    <x v="0"/>
    <x v="1"/>
    <x v="5"/>
    <x v="20"/>
    <x v="103"/>
    <x v="2"/>
    <x v="25"/>
    <n v="5"/>
    <n v="5"/>
    <n v="0"/>
    <n v="0"/>
    <n v="1148"/>
    <n v="154"/>
    <n v="0"/>
    <m/>
    <x v="6"/>
  </r>
  <r>
    <x v="0"/>
    <x v="1"/>
    <x v="5"/>
    <x v="21"/>
    <x v="104"/>
    <x v="0"/>
    <x v="27"/>
    <n v="3"/>
    <n v="3"/>
    <n v="0"/>
    <n v="0"/>
    <n v="28844"/>
    <n v="387"/>
    <n v="0"/>
    <m/>
    <x v="2"/>
  </r>
  <r>
    <x v="0"/>
    <x v="1"/>
    <x v="5"/>
    <x v="21"/>
    <x v="104"/>
    <x v="0"/>
    <x v="2"/>
    <n v="4"/>
    <n v="4"/>
    <n v="0"/>
    <n v="0"/>
    <n v="39340"/>
    <n v="717"/>
    <n v="0"/>
    <m/>
    <x v="1"/>
  </r>
  <r>
    <x v="0"/>
    <x v="1"/>
    <x v="5"/>
    <x v="21"/>
    <x v="104"/>
    <x v="0"/>
    <x v="5"/>
    <n v="10"/>
    <n v="10"/>
    <n v="0"/>
    <n v="0"/>
    <n v="47280"/>
    <n v="1056"/>
    <n v="0"/>
    <m/>
    <x v="2"/>
  </r>
  <r>
    <x v="0"/>
    <x v="1"/>
    <x v="5"/>
    <x v="21"/>
    <x v="104"/>
    <x v="0"/>
    <x v="12"/>
    <n v="3"/>
    <n v="3"/>
    <n v="0"/>
    <n v="0"/>
    <n v="571"/>
    <n v="87"/>
    <n v="0"/>
    <m/>
    <x v="4"/>
  </r>
  <r>
    <x v="0"/>
    <x v="1"/>
    <x v="5"/>
    <x v="21"/>
    <x v="104"/>
    <x v="0"/>
    <x v="13"/>
    <n v="9"/>
    <n v="9"/>
    <n v="0"/>
    <n v="0"/>
    <n v="10090"/>
    <n v="360"/>
    <n v="0"/>
    <m/>
    <x v="4"/>
  </r>
  <r>
    <x v="0"/>
    <x v="1"/>
    <x v="5"/>
    <x v="21"/>
    <x v="104"/>
    <x v="0"/>
    <x v="47"/>
    <n v="2"/>
    <n v="2"/>
    <n v="0"/>
    <n v="0"/>
    <n v="376"/>
    <n v="40"/>
    <n v="0"/>
    <m/>
    <x v="2"/>
  </r>
  <r>
    <x v="0"/>
    <x v="1"/>
    <x v="5"/>
    <x v="21"/>
    <x v="104"/>
    <x v="0"/>
    <x v="15"/>
    <n v="1"/>
    <n v="1"/>
    <n v="0"/>
    <n v="0"/>
    <n v="500"/>
    <n v="47"/>
    <n v="0"/>
    <m/>
    <x v="1"/>
  </r>
  <r>
    <x v="0"/>
    <x v="1"/>
    <x v="5"/>
    <x v="21"/>
    <x v="104"/>
    <x v="0"/>
    <x v="16"/>
    <n v="2"/>
    <n v="2"/>
    <n v="0"/>
    <n v="0"/>
    <n v="8304"/>
    <n v="115"/>
    <n v="0"/>
    <m/>
    <x v="1"/>
  </r>
  <r>
    <x v="0"/>
    <x v="1"/>
    <x v="5"/>
    <x v="21"/>
    <x v="104"/>
    <x v="1"/>
    <x v="54"/>
    <n v="1"/>
    <n v="1"/>
    <n v="0"/>
    <n v="0"/>
    <n v="4320"/>
    <n v="68"/>
    <n v="0"/>
    <m/>
    <x v="3"/>
  </r>
  <r>
    <x v="0"/>
    <x v="1"/>
    <x v="5"/>
    <x v="21"/>
    <x v="104"/>
    <x v="1"/>
    <x v="23"/>
    <n v="10"/>
    <n v="10"/>
    <n v="1"/>
    <n v="0"/>
    <n v="4164"/>
    <n v="574"/>
    <n v="24"/>
    <m/>
    <x v="3"/>
  </r>
  <r>
    <x v="0"/>
    <x v="1"/>
    <x v="5"/>
    <x v="21"/>
    <x v="104"/>
    <x v="2"/>
    <x v="24"/>
    <n v="12"/>
    <n v="12"/>
    <n v="0"/>
    <n v="0"/>
    <n v="27489"/>
    <n v="439"/>
    <n v="0"/>
    <m/>
    <x v="6"/>
  </r>
  <r>
    <x v="0"/>
    <x v="1"/>
    <x v="5"/>
    <x v="21"/>
    <x v="105"/>
    <x v="0"/>
    <x v="0"/>
    <n v="3"/>
    <n v="3"/>
    <n v="0"/>
    <n v="0"/>
    <n v="702"/>
    <n v="73"/>
    <n v="0"/>
    <m/>
    <x v="0"/>
  </r>
  <r>
    <x v="0"/>
    <x v="1"/>
    <x v="5"/>
    <x v="21"/>
    <x v="105"/>
    <x v="0"/>
    <x v="27"/>
    <n v="2"/>
    <n v="2"/>
    <n v="0"/>
    <n v="0"/>
    <n v="488"/>
    <n v="67"/>
    <n v="0"/>
    <m/>
    <x v="2"/>
  </r>
  <r>
    <x v="0"/>
    <x v="1"/>
    <x v="5"/>
    <x v="21"/>
    <x v="105"/>
    <x v="0"/>
    <x v="2"/>
    <n v="5"/>
    <n v="5"/>
    <n v="0"/>
    <n v="0"/>
    <n v="176463"/>
    <n v="1003"/>
    <n v="0"/>
    <m/>
    <x v="1"/>
  </r>
  <r>
    <x v="0"/>
    <x v="1"/>
    <x v="5"/>
    <x v="21"/>
    <x v="105"/>
    <x v="0"/>
    <x v="5"/>
    <n v="15"/>
    <n v="15"/>
    <n v="0"/>
    <n v="0"/>
    <n v="11668"/>
    <n v="758"/>
    <n v="0"/>
    <m/>
    <x v="2"/>
  </r>
  <r>
    <x v="0"/>
    <x v="1"/>
    <x v="5"/>
    <x v="21"/>
    <x v="105"/>
    <x v="0"/>
    <x v="8"/>
    <n v="1"/>
    <n v="1"/>
    <n v="0"/>
    <n v="0"/>
    <n v="254"/>
    <n v="20"/>
    <n v="0"/>
    <m/>
    <x v="1"/>
  </r>
  <r>
    <x v="0"/>
    <x v="1"/>
    <x v="5"/>
    <x v="21"/>
    <x v="105"/>
    <x v="0"/>
    <x v="45"/>
    <n v="2"/>
    <n v="2"/>
    <n v="0"/>
    <n v="0"/>
    <n v="1400"/>
    <n v="94"/>
    <n v="0"/>
    <m/>
    <x v="1"/>
  </r>
  <r>
    <x v="0"/>
    <x v="1"/>
    <x v="5"/>
    <x v="21"/>
    <x v="105"/>
    <x v="0"/>
    <x v="13"/>
    <n v="9"/>
    <n v="9"/>
    <n v="0"/>
    <n v="0"/>
    <n v="143171"/>
    <n v="1110"/>
    <n v="0"/>
    <m/>
    <x v="4"/>
  </r>
  <r>
    <x v="0"/>
    <x v="1"/>
    <x v="5"/>
    <x v="21"/>
    <x v="105"/>
    <x v="0"/>
    <x v="47"/>
    <n v="4"/>
    <n v="4"/>
    <n v="0"/>
    <n v="0"/>
    <n v="10813"/>
    <n v="223"/>
    <n v="0"/>
    <m/>
    <x v="2"/>
  </r>
  <r>
    <x v="0"/>
    <x v="1"/>
    <x v="5"/>
    <x v="21"/>
    <x v="105"/>
    <x v="0"/>
    <x v="15"/>
    <n v="1"/>
    <n v="1"/>
    <n v="0"/>
    <n v="0"/>
    <n v="13350"/>
    <n v="77"/>
    <n v="0"/>
    <m/>
    <x v="1"/>
  </r>
  <r>
    <x v="0"/>
    <x v="1"/>
    <x v="5"/>
    <x v="21"/>
    <x v="105"/>
    <x v="0"/>
    <x v="16"/>
    <n v="3"/>
    <n v="3"/>
    <n v="0"/>
    <n v="0"/>
    <n v="11492"/>
    <n v="183"/>
    <n v="0"/>
    <m/>
    <x v="1"/>
  </r>
  <r>
    <x v="0"/>
    <x v="1"/>
    <x v="5"/>
    <x v="21"/>
    <x v="105"/>
    <x v="0"/>
    <x v="33"/>
    <n v="6"/>
    <n v="6"/>
    <n v="0"/>
    <n v="0"/>
    <n v="82485"/>
    <n v="282"/>
    <n v="0"/>
    <m/>
    <x v="1"/>
  </r>
  <r>
    <x v="0"/>
    <x v="1"/>
    <x v="5"/>
    <x v="21"/>
    <x v="105"/>
    <x v="0"/>
    <x v="79"/>
    <n v="1"/>
    <n v="1"/>
    <n v="0"/>
    <n v="0"/>
    <n v="1079"/>
    <n v="67"/>
    <n v="0"/>
    <m/>
    <x v="1"/>
  </r>
  <r>
    <x v="0"/>
    <x v="1"/>
    <x v="5"/>
    <x v="21"/>
    <x v="105"/>
    <x v="1"/>
    <x v="23"/>
    <n v="11"/>
    <n v="11"/>
    <n v="0"/>
    <n v="0"/>
    <n v="5757"/>
    <n v="549"/>
    <n v="0"/>
    <m/>
    <x v="3"/>
  </r>
  <r>
    <x v="0"/>
    <x v="1"/>
    <x v="5"/>
    <x v="21"/>
    <x v="105"/>
    <x v="2"/>
    <x v="24"/>
    <n v="23"/>
    <n v="23"/>
    <n v="1"/>
    <n v="0"/>
    <n v="5246"/>
    <n v="565"/>
    <n v="5"/>
    <m/>
    <x v="6"/>
  </r>
  <r>
    <x v="0"/>
    <x v="1"/>
    <x v="5"/>
    <x v="21"/>
    <x v="105"/>
    <x v="2"/>
    <x v="25"/>
    <n v="2"/>
    <n v="2"/>
    <n v="0"/>
    <n v="0"/>
    <n v="305"/>
    <n v="40"/>
    <n v="0"/>
    <m/>
    <x v="6"/>
  </r>
  <r>
    <x v="0"/>
    <x v="1"/>
    <x v="5"/>
    <x v="21"/>
    <x v="106"/>
    <x v="0"/>
    <x v="0"/>
    <n v="4"/>
    <n v="4"/>
    <n v="0"/>
    <n v="0"/>
    <n v="522"/>
    <n v="80"/>
    <n v="0"/>
    <m/>
    <x v="0"/>
  </r>
  <r>
    <x v="0"/>
    <x v="1"/>
    <x v="5"/>
    <x v="21"/>
    <x v="106"/>
    <x v="0"/>
    <x v="2"/>
    <n v="6"/>
    <n v="6"/>
    <n v="0"/>
    <n v="0"/>
    <n v="252228"/>
    <n v="2216"/>
    <n v="0"/>
    <m/>
    <x v="1"/>
  </r>
  <r>
    <x v="0"/>
    <x v="1"/>
    <x v="5"/>
    <x v="21"/>
    <x v="106"/>
    <x v="0"/>
    <x v="5"/>
    <n v="12"/>
    <n v="12"/>
    <n v="0"/>
    <n v="0"/>
    <n v="16408"/>
    <n v="690"/>
    <n v="0"/>
    <m/>
    <x v="2"/>
  </r>
  <r>
    <x v="0"/>
    <x v="1"/>
    <x v="5"/>
    <x v="21"/>
    <x v="106"/>
    <x v="0"/>
    <x v="29"/>
    <n v="1"/>
    <n v="1"/>
    <n v="0"/>
    <n v="0"/>
    <n v="36000"/>
    <n v="154"/>
    <n v="0"/>
    <m/>
    <x v="4"/>
  </r>
  <r>
    <x v="0"/>
    <x v="1"/>
    <x v="5"/>
    <x v="21"/>
    <x v="106"/>
    <x v="0"/>
    <x v="8"/>
    <n v="12"/>
    <n v="12"/>
    <n v="0"/>
    <n v="0"/>
    <n v="4907"/>
    <n v="443"/>
    <n v="0"/>
    <m/>
    <x v="1"/>
  </r>
  <r>
    <x v="0"/>
    <x v="1"/>
    <x v="5"/>
    <x v="21"/>
    <x v="106"/>
    <x v="0"/>
    <x v="41"/>
    <n v="6"/>
    <n v="6"/>
    <n v="1"/>
    <n v="0"/>
    <n v="81"/>
    <n v="81"/>
    <n v="5"/>
    <m/>
    <x v="1"/>
  </r>
  <r>
    <x v="0"/>
    <x v="1"/>
    <x v="5"/>
    <x v="21"/>
    <x v="106"/>
    <x v="0"/>
    <x v="57"/>
    <n v="2"/>
    <n v="2"/>
    <n v="0"/>
    <n v="0"/>
    <n v="4200"/>
    <n v="104"/>
    <n v="0"/>
    <m/>
    <x v="2"/>
  </r>
  <r>
    <x v="0"/>
    <x v="1"/>
    <x v="5"/>
    <x v="21"/>
    <x v="106"/>
    <x v="0"/>
    <x v="12"/>
    <n v="1"/>
    <n v="1"/>
    <n v="0"/>
    <n v="0"/>
    <n v="24"/>
    <n v="20"/>
    <n v="0"/>
    <m/>
    <x v="4"/>
  </r>
  <r>
    <x v="0"/>
    <x v="1"/>
    <x v="5"/>
    <x v="21"/>
    <x v="106"/>
    <x v="0"/>
    <x v="16"/>
    <n v="5"/>
    <n v="5"/>
    <n v="0"/>
    <n v="0"/>
    <n v="9018"/>
    <n v="241"/>
    <n v="0"/>
    <m/>
    <x v="1"/>
  </r>
  <r>
    <x v="0"/>
    <x v="1"/>
    <x v="5"/>
    <x v="21"/>
    <x v="106"/>
    <x v="0"/>
    <x v="18"/>
    <n v="1"/>
    <n v="1"/>
    <n v="0"/>
    <n v="0"/>
    <n v="1200"/>
    <n v="47"/>
    <n v="0"/>
    <m/>
    <x v="4"/>
  </r>
  <r>
    <x v="0"/>
    <x v="1"/>
    <x v="5"/>
    <x v="21"/>
    <x v="106"/>
    <x v="0"/>
    <x v="44"/>
    <n v="1"/>
    <n v="1"/>
    <n v="0"/>
    <n v="0"/>
    <n v="19483"/>
    <n v="77"/>
    <n v="0"/>
    <m/>
    <x v="1"/>
  </r>
  <r>
    <x v="0"/>
    <x v="1"/>
    <x v="5"/>
    <x v="21"/>
    <x v="106"/>
    <x v="0"/>
    <x v="20"/>
    <n v="3"/>
    <n v="3"/>
    <n v="0"/>
    <n v="0"/>
    <n v="6198"/>
    <n v="141"/>
    <n v="0"/>
    <m/>
    <x v="5"/>
  </r>
  <r>
    <x v="0"/>
    <x v="1"/>
    <x v="5"/>
    <x v="21"/>
    <x v="106"/>
    <x v="1"/>
    <x v="54"/>
    <n v="2"/>
    <n v="2"/>
    <n v="0"/>
    <n v="0"/>
    <n v="950"/>
    <n v="67"/>
    <n v="0"/>
    <m/>
    <x v="3"/>
  </r>
  <r>
    <x v="0"/>
    <x v="1"/>
    <x v="5"/>
    <x v="21"/>
    <x v="106"/>
    <x v="1"/>
    <x v="23"/>
    <n v="9"/>
    <n v="9"/>
    <n v="0"/>
    <n v="0"/>
    <n v="10757"/>
    <n v="518"/>
    <n v="0"/>
    <m/>
    <x v="3"/>
  </r>
  <r>
    <x v="0"/>
    <x v="1"/>
    <x v="5"/>
    <x v="21"/>
    <x v="106"/>
    <x v="2"/>
    <x v="24"/>
    <n v="20"/>
    <n v="20"/>
    <n v="0"/>
    <n v="0"/>
    <n v="3372"/>
    <n v="500"/>
    <n v="0"/>
    <m/>
    <x v="6"/>
  </r>
  <r>
    <x v="0"/>
    <x v="1"/>
    <x v="5"/>
    <x v="21"/>
    <x v="106"/>
    <x v="2"/>
    <x v="25"/>
    <n v="4"/>
    <n v="4"/>
    <n v="0"/>
    <n v="0"/>
    <n v="501"/>
    <n v="80"/>
    <n v="0"/>
    <m/>
    <x v="6"/>
  </r>
  <r>
    <x v="0"/>
    <x v="1"/>
    <x v="5"/>
    <x v="21"/>
    <x v="107"/>
    <x v="0"/>
    <x v="0"/>
    <n v="4"/>
    <n v="4"/>
    <n v="0"/>
    <n v="0"/>
    <n v="372"/>
    <n v="80"/>
    <n v="0"/>
    <m/>
    <x v="0"/>
  </r>
  <r>
    <x v="0"/>
    <x v="1"/>
    <x v="5"/>
    <x v="21"/>
    <x v="107"/>
    <x v="0"/>
    <x v="27"/>
    <n v="3"/>
    <n v="3"/>
    <n v="0"/>
    <n v="0"/>
    <n v="55904"/>
    <n v="211"/>
    <n v="0"/>
    <m/>
    <x v="2"/>
  </r>
  <r>
    <x v="0"/>
    <x v="1"/>
    <x v="5"/>
    <x v="21"/>
    <x v="107"/>
    <x v="0"/>
    <x v="63"/>
    <n v="3"/>
    <n v="3"/>
    <n v="0"/>
    <n v="0"/>
    <n v="7336"/>
    <n v="168"/>
    <n v="0"/>
    <m/>
    <x v="2"/>
  </r>
  <r>
    <x v="0"/>
    <x v="1"/>
    <x v="5"/>
    <x v="21"/>
    <x v="107"/>
    <x v="0"/>
    <x v="1"/>
    <n v="1"/>
    <n v="1"/>
    <n v="0"/>
    <n v="0"/>
    <n v="26"/>
    <n v="20"/>
    <n v="0"/>
    <m/>
    <x v="0"/>
  </r>
  <r>
    <x v="0"/>
    <x v="1"/>
    <x v="5"/>
    <x v="21"/>
    <x v="107"/>
    <x v="0"/>
    <x v="2"/>
    <n v="6"/>
    <n v="6"/>
    <n v="0"/>
    <n v="0"/>
    <n v="67162"/>
    <n v="1183"/>
    <n v="0"/>
    <m/>
    <x v="1"/>
  </r>
  <r>
    <x v="0"/>
    <x v="1"/>
    <x v="5"/>
    <x v="21"/>
    <x v="107"/>
    <x v="0"/>
    <x v="5"/>
    <n v="12"/>
    <n v="12"/>
    <n v="0"/>
    <n v="0"/>
    <n v="30247"/>
    <n v="1391"/>
    <n v="0"/>
    <m/>
    <x v="2"/>
  </r>
  <r>
    <x v="0"/>
    <x v="1"/>
    <x v="5"/>
    <x v="21"/>
    <x v="107"/>
    <x v="0"/>
    <x v="29"/>
    <n v="2"/>
    <n v="2"/>
    <n v="0"/>
    <n v="0"/>
    <n v="852"/>
    <n v="174"/>
    <n v="0"/>
    <m/>
    <x v="4"/>
  </r>
  <r>
    <x v="0"/>
    <x v="1"/>
    <x v="5"/>
    <x v="21"/>
    <x v="107"/>
    <x v="0"/>
    <x v="8"/>
    <n v="3"/>
    <n v="3"/>
    <n v="0"/>
    <n v="0"/>
    <n v="634"/>
    <n v="60"/>
    <n v="0"/>
    <m/>
    <x v="1"/>
  </r>
  <r>
    <x v="0"/>
    <x v="1"/>
    <x v="5"/>
    <x v="21"/>
    <x v="107"/>
    <x v="0"/>
    <x v="12"/>
    <n v="10"/>
    <n v="10"/>
    <n v="0"/>
    <n v="0"/>
    <n v="27724"/>
    <n v="547"/>
    <n v="0"/>
    <m/>
    <x v="4"/>
  </r>
  <r>
    <x v="0"/>
    <x v="1"/>
    <x v="5"/>
    <x v="21"/>
    <x v="107"/>
    <x v="0"/>
    <x v="47"/>
    <n v="4"/>
    <n v="4"/>
    <n v="0"/>
    <n v="0"/>
    <n v="1602"/>
    <n v="195"/>
    <n v="0"/>
    <m/>
    <x v="2"/>
  </r>
  <r>
    <x v="0"/>
    <x v="1"/>
    <x v="5"/>
    <x v="21"/>
    <x v="107"/>
    <x v="0"/>
    <x v="16"/>
    <n v="4"/>
    <n v="4"/>
    <n v="0"/>
    <n v="0"/>
    <n v="14797"/>
    <n v="221"/>
    <n v="0"/>
    <m/>
    <x v="1"/>
  </r>
  <r>
    <x v="0"/>
    <x v="1"/>
    <x v="5"/>
    <x v="21"/>
    <x v="107"/>
    <x v="0"/>
    <x v="20"/>
    <n v="4"/>
    <n v="4"/>
    <n v="0"/>
    <n v="0"/>
    <n v="8741"/>
    <n v="181"/>
    <n v="0"/>
    <m/>
    <x v="5"/>
  </r>
  <r>
    <x v="0"/>
    <x v="1"/>
    <x v="5"/>
    <x v="21"/>
    <x v="107"/>
    <x v="1"/>
    <x v="23"/>
    <n v="10"/>
    <n v="10"/>
    <n v="0"/>
    <n v="0"/>
    <n v="16750"/>
    <n v="670"/>
    <n v="0"/>
    <m/>
    <x v="3"/>
  </r>
  <r>
    <x v="0"/>
    <x v="1"/>
    <x v="5"/>
    <x v="21"/>
    <x v="107"/>
    <x v="2"/>
    <x v="24"/>
    <n v="19"/>
    <n v="19"/>
    <n v="1"/>
    <n v="0"/>
    <n v="17373"/>
    <n v="622"/>
    <n v="12"/>
    <m/>
    <x v="6"/>
  </r>
  <r>
    <x v="0"/>
    <x v="1"/>
    <x v="5"/>
    <x v="21"/>
    <x v="107"/>
    <x v="2"/>
    <x v="25"/>
    <n v="4"/>
    <n v="4"/>
    <n v="0"/>
    <n v="0"/>
    <n v="488"/>
    <n v="80"/>
    <n v="0"/>
    <m/>
    <x v="6"/>
  </r>
  <r>
    <x v="0"/>
    <x v="1"/>
    <x v="5"/>
    <x v="22"/>
    <x v="108"/>
    <x v="0"/>
    <x v="27"/>
    <n v="2"/>
    <n v="2"/>
    <n v="0"/>
    <n v="0"/>
    <n v="7170"/>
    <n v="235"/>
    <n v="0"/>
    <m/>
    <x v="2"/>
  </r>
  <r>
    <x v="0"/>
    <x v="1"/>
    <x v="5"/>
    <x v="22"/>
    <x v="108"/>
    <x v="0"/>
    <x v="2"/>
    <n v="5"/>
    <n v="5"/>
    <n v="0"/>
    <n v="0"/>
    <n v="257783"/>
    <n v="2691"/>
    <n v="0"/>
    <m/>
    <x v="1"/>
  </r>
  <r>
    <x v="0"/>
    <x v="1"/>
    <x v="5"/>
    <x v="22"/>
    <x v="108"/>
    <x v="0"/>
    <x v="5"/>
    <n v="10"/>
    <n v="10"/>
    <n v="0"/>
    <n v="0"/>
    <n v="65973"/>
    <n v="867"/>
    <n v="0"/>
    <m/>
    <x v="2"/>
  </r>
  <r>
    <x v="0"/>
    <x v="1"/>
    <x v="5"/>
    <x v="22"/>
    <x v="108"/>
    <x v="0"/>
    <x v="41"/>
    <n v="12"/>
    <n v="12"/>
    <n v="0"/>
    <n v="0"/>
    <n v="3919"/>
    <n v="333"/>
    <n v="0"/>
    <m/>
    <x v="1"/>
  </r>
  <r>
    <x v="0"/>
    <x v="1"/>
    <x v="5"/>
    <x v="22"/>
    <x v="108"/>
    <x v="0"/>
    <x v="36"/>
    <n v="2"/>
    <n v="2"/>
    <n v="0"/>
    <n v="0"/>
    <n v="2010"/>
    <n v="73"/>
    <n v="0"/>
    <m/>
    <x v="1"/>
  </r>
  <r>
    <x v="0"/>
    <x v="1"/>
    <x v="5"/>
    <x v="22"/>
    <x v="108"/>
    <x v="0"/>
    <x v="17"/>
    <n v="6"/>
    <n v="6"/>
    <n v="0"/>
    <n v="0"/>
    <n v="5197"/>
    <n v="199"/>
    <n v="0"/>
    <m/>
    <x v="1"/>
  </r>
  <r>
    <x v="0"/>
    <x v="1"/>
    <x v="5"/>
    <x v="22"/>
    <x v="108"/>
    <x v="0"/>
    <x v="39"/>
    <n v="1"/>
    <n v="1"/>
    <n v="0"/>
    <n v="0"/>
    <n v="10000"/>
    <n v="68"/>
    <n v="0"/>
    <m/>
    <x v="2"/>
  </r>
  <r>
    <x v="0"/>
    <x v="1"/>
    <x v="5"/>
    <x v="22"/>
    <x v="108"/>
    <x v="0"/>
    <x v="20"/>
    <n v="4"/>
    <n v="4"/>
    <n v="0"/>
    <n v="0"/>
    <n v="1401"/>
    <n v="107"/>
    <n v="0"/>
    <m/>
    <x v="5"/>
  </r>
  <r>
    <x v="0"/>
    <x v="1"/>
    <x v="5"/>
    <x v="22"/>
    <x v="108"/>
    <x v="1"/>
    <x v="23"/>
    <n v="10"/>
    <n v="10"/>
    <n v="1"/>
    <n v="0"/>
    <n v="4092"/>
    <n v="491"/>
    <n v="6"/>
    <m/>
    <x v="3"/>
  </r>
  <r>
    <x v="0"/>
    <x v="1"/>
    <x v="5"/>
    <x v="22"/>
    <x v="108"/>
    <x v="2"/>
    <x v="24"/>
    <n v="22"/>
    <n v="22"/>
    <n v="1"/>
    <n v="0"/>
    <n v="7504"/>
    <n v="624"/>
    <n v="8"/>
    <m/>
    <x v="6"/>
  </r>
  <r>
    <x v="0"/>
    <x v="1"/>
    <x v="5"/>
    <x v="22"/>
    <x v="108"/>
    <x v="2"/>
    <x v="25"/>
    <n v="1"/>
    <n v="1"/>
    <n v="0"/>
    <n v="0"/>
    <n v="123"/>
    <n v="20"/>
    <n v="0"/>
    <m/>
    <x v="6"/>
  </r>
  <r>
    <x v="0"/>
    <x v="1"/>
    <x v="5"/>
    <x v="22"/>
    <x v="109"/>
    <x v="0"/>
    <x v="0"/>
    <n v="1"/>
    <n v="1"/>
    <n v="0"/>
    <n v="0"/>
    <n v="576"/>
    <n v="47"/>
    <n v="0"/>
    <m/>
    <x v="0"/>
  </r>
  <r>
    <x v="0"/>
    <x v="1"/>
    <x v="5"/>
    <x v="22"/>
    <x v="109"/>
    <x v="0"/>
    <x v="59"/>
    <n v="1"/>
    <n v="1"/>
    <n v="0"/>
    <n v="0"/>
    <n v="1"/>
    <n v="1"/>
    <n v="0"/>
    <m/>
    <x v="0"/>
  </r>
  <r>
    <x v="0"/>
    <x v="1"/>
    <x v="5"/>
    <x v="22"/>
    <x v="109"/>
    <x v="0"/>
    <x v="2"/>
    <n v="7"/>
    <n v="7"/>
    <n v="0"/>
    <n v="0"/>
    <n v="141136"/>
    <n v="618"/>
    <n v="0"/>
    <m/>
    <x v="1"/>
  </r>
  <r>
    <x v="0"/>
    <x v="1"/>
    <x v="5"/>
    <x v="22"/>
    <x v="109"/>
    <x v="0"/>
    <x v="5"/>
    <n v="12"/>
    <n v="12"/>
    <n v="1"/>
    <n v="0"/>
    <n v="4689"/>
    <n v="488"/>
    <n v="4"/>
    <m/>
    <x v="2"/>
  </r>
  <r>
    <x v="0"/>
    <x v="1"/>
    <x v="5"/>
    <x v="22"/>
    <x v="109"/>
    <x v="0"/>
    <x v="34"/>
    <n v="3"/>
    <n v="3"/>
    <n v="0"/>
    <n v="0"/>
    <n v="17"/>
    <n v="17"/>
    <n v="0"/>
    <m/>
    <x v="4"/>
  </r>
  <r>
    <x v="0"/>
    <x v="1"/>
    <x v="5"/>
    <x v="22"/>
    <x v="109"/>
    <x v="0"/>
    <x v="41"/>
    <n v="7"/>
    <n v="7"/>
    <n v="0"/>
    <n v="0"/>
    <n v="5373"/>
    <n v="301"/>
    <n v="0"/>
    <m/>
    <x v="1"/>
  </r>
  <r>
    <x v="0"/>
    <x v="1"/>
    <x v="5"/>
    <x v="22"/>
    <x v="109"/>
    <x v="0"/>
    <x v="36"/>
    <n v="4"/>
    <n v="4"/>
    <n v="0"/>
    <n v="0"/>
    <n v="5216"/>
    <n v="173"/>
    <n v="0"/>
    <m/>
    <x v="1"/>
  </r>
  <r>
    <x v="0"/>
    <x v="1"/>
    <x v="5"/>
    <x v="22"/>
    <x v="109"/>
    <x v="0"/>
    <x v="57"/>
    <n v="5"/>
    <n v="5"/>
    <n v="0"/>
    <n v="0"/>
    <n v="167124"/>
    <n v="670"/>
    <n v="0"/>
    <m/>
    <x v="2"/>
  </r>
  <r>
    <x v="0"/>
    <x v="1"/>
    <x v="5"/>
    <x v="22"/>
    <x v="109"/>
    <x v="0"/>
    <x v="12"/>
    <n v="2"/>
    <n v="2"/>
    <n v="0"/>
    <n v="0"/>
    <n v="1700"/>
    <n v="94"/>
    <n v="0"/>
    <m/>
    <x v="4"/>
  </r>
  <r>
    <x v="0"/>
    <x v="1"/>
    <x v="5"/>
    <x v="22"/>
    <x v="109"/>
    <x v="0"/>
    <x v="47"/>
    <n v="1"/>
    <n v="1"/>
    <n v="0"/>
    <n v="0"/>
    <n v="1366"/>
    <n v="53"/>
    <n v="0"/>
    <m/>
    <x v="2"/>
  </r>
  <r>
    <x v="0"/>
    <x v="1"/>
    <x v="5"/>
    <x v="22"/>
    <x v="109"/>
    <x v="0"/>
    <x v="16"/>
    <n v="4"/>
    <n v="4"/>
    <n v="0"/>
    <n v="0"/>
    <n v="16270"/>
    <n v="236"/>
    <n v="0"/>
    <m/>
    <x v="1"/>
  </r>
  <r>
    <x v="0"/>
    <x v="1"/>
    <x v="5"/>
    <x v="22"/>
    <x v="109"/>
    <x v="0"/>
    <x v="18"/>
    <n v="1"/>
    <n v="1"/>
    <n v="0"/>
    <n v="0"/>
    <n v="166"/>
    <n v="20"/>
    <n v="0"/>
    <m/>
    <x v="4"/>
  </r>
  <r>
    <x v="0"/>
    <x v="1"/>
    <x v="5"/>
    <x v="22"/>
    <x v="109"/>
    <x v="0"/>
    <x v="21"/>
    <n v="2"/>
    <n v="2"/>
    <n v="0"/>
    <n v="0"/>
    <n v="866"/>
    <n v="67"/>
    <n v="0"/>
    <m/>
    <x v="5"/>
  </r>
  <r>
    <x v="0"/>
    <x v="1"/>
    <x v="5"/>
    <x v="22"/>
    <x v="109"/>
    <x v="1"/>
    <x v="54"/>
    <n v="1"/>
    <n v="1"/>
    <n v="0"/>
    <n v="0"/>
    <n v="7680"/>
    <n v="121"/>
    <n v="0"/>
    <m/>
    <x v="3"/>
  </r>
  <r>
    <x v="0"/>
    <x v="1"/>
    <x v="5"/>
    <x v="22"/>
    <x v="109"/>
    <x v="1"/>
    <x v="23"/>
    <n v="9"/>
    <n v="9"/>
    <n v="0"/>
    <n v="0"/>
    <n v="19481"/>
    <n v="609"/>
    <n v="0"/>
    <m/>
    <x v="3"/>
  </r>
  <r>
    <x v="0"/>
    <x v="1"/>
    <x v="5"/>
    <x v="22"/>
    <x v="109"/>
    <x v="2"/>
    <x v="24"/>
    <n v="21"/>
    <n v="21"/>
    <n v="0"/>
    <n v="0"/>
    <n v="13409"/>
    <n v="647"/>
    <n v="0"/>
    <m/>
    <x v="6"/>
  </r>
  <r>
    <x v="0"/>
    <x v="1"/>
    <x v="5"/>
    <x v="22"/>
    <x v="109"/>
    <x v="2"/>
    <x v="25"/>
    <n v="5"/>
    <n v="5"/>
    <n v="0"/>
    <n v="0"/>
    <n v="277"/>
    <n v="92"/>
    <n v="0"/>
    <m/>
    <x v="6"/>
  </r>
  <r>
    <x v="0"/>
    <x v="1"/>
    <x v="5"/>
    <x v="22"/>
    <x v="110"/>
    <x v="0"/>
    <x v="0"/>
    <n v="2"/>
    <n v="2"/>
    <n v="0"/>
    <n v="0"/>
    <n v="146"/>
    <n v="40"/>
    <n v="0"/>
    <m/>
    <x v="0"/>
  </r>
  <r>
    <x v="0"/>
    <x v="1"/>
    <x v="5"/>
    <x v="22"/>
    <x v="110"/>
    <x v="0"/>
    <x v="88"/>
    <n v="1"/>
    <n v="1"/>
    <n v="0"/>
    <n v="0"/>
    <n v="2000"/>
    <n v="53"/>
    <n v="0"/>
    <m/>
    <x v="0"/>
  </r>
  <r>
    <x v="0"/>
    <x v="1"/>
    <x v="5"/>
    <x v="22"/>
    <x v="110"/>
    <x v="0"/>
    <x v="2"/>
    <n v="5"/>
    <n v="5"/>
    <n v="0"/>
    <n v="0"/>
    <n v="11588"/>
    <n v="424"/>
    <n v="0"/>
    <m/>
    <x v="1"/>
  </r>
  <r>
    <x v="0"/>
    <x v="1"/>
    <x v="5"/>
    <x v="22"/>
    <x v="110"/>
    <x v="0"/>
    <x v="5"/>
    <n v="1"/>
    <n v="1"/>
    <n v="0"/>
    <n v="0"/>
    <n v="40"/>
    <n v="20"/>
    <n v="0"/>
    <m/>
    <x v="2"/>
  </r>
  <r>
    <x v="0"/>
    <x v="1"/>
    <x v="5"/>
    <x v="22"/>
    <x v="110"/>
    <x v="0"/>
    <x v="29"/>
    <n v="3"/>
    <n v="3"/>
    <n v="0"/>
    <n v="0"/>
    <n v="1354"/>
    <n v="79"/>
    <n v="0"/>
    <m/>
    <x v="4"/>
  </r>
  <r>
    <x v="0"/>
    <x v="1"/>
    <x v="5"/>
    <x v="22"/>
    <x v="110"/>
    <x v="0"/>
    <x v="8"/>
    <n v="1"/>
    <n v="1"/>
    <n v="0"/>
    <n v="0"/>
    <n v="10300"/>
    <n v="115"/>
    <n v="0"/>
    <m/>
    <x v="1"/>
  </r>
  <r>
    <x v="0"/>
    <x v="1"/>
    <x v="5"/>
    <x v="22"/>
    <x v="110"/>
    <x v="0"/>
    <x v="41"/>
    <n v="3"/>
    <n v="3"/>
    <n v="0"/>
    <n v="0"/>
    <n v="5949"/>
    <n v="200"/>
    <n v="0"/>
    <m/>
    <x v="1"/>
  </r>
  <r>
    <x v="0"/>
    <x v="1"/>
    <x v="5"/>
    <x v="22"/>
    <x v="110"/>
    <x v="0"/>
    <x v="36"/>
    <n v="5"/>
    <n v="5"/>
    <n v="0"/>
    <n v="0"/>
    <n v="1982"/>
    <n v="154"/>
    <n v="0"/>
    <m/>
    <x v="1"/>
  </r>
  <r>
    <x v="0"/>
    <x v="1"/>
    <x v="5"/>
    <x v="22"/>
    <x v="110"/>
    <x v="0"/>
    <x v="47"/>
    <n v="12"/>
    <n v="12"/>
    <n v="0"/>
    <n v="0"/>
    <n v="223559"/>
    <n v="476"/>
    <n v="0"/>
    <m/>
    <x v="2"/>
  </r>
  <r>
    <x v="0"/>
    <x v="1"/>
    <x v="5"/>
    <x v="22"/>
    <x v="110"/>
    <x v="0"/>
    <x v="16"/>
    <n v="3"/>
    <n v="3"/>
    <n v="0"/>
    <n v="0"/>
    <n v="65492"/>
    <n v="232"/>
    <n v="0"/>
    <m/>
    <x v="1"/>
  </r>
  <r>
    <x v="0"/>
    <x v="1"/>
    <x v="5"/>
    <x v="22"/>
    <x v="110"/>
    <x v="0"/>
    <x v="20"/>
    <n v="3"/>
    <n v="3"/>
    <n v="0"/>
    <n v="0"/>
    <n v="10230"/>
    <n v="141"/>
    <n v="0"/>
    <m/>
    <x v="5"/>
  </r>
  <r>
    <x v="0"/>
    <x v="1"/>
    <x v="5"/>
    <x v="22"/>
    <x v="110"/>
    <x v="1"/>
    <x v="54"/>
    <n v="3"/>
    <n v="3"/>
    <n v="0"/>
    <n v="0"/>
    <n v="8981"/>
    <n v="168"/>
    <n v="0"/>
    <m/>
    <x v="3"/>
  </r>
  <r>
    <x v="0"/>
    <x v="1"/>
    <x v="5"/>
    <x v="22"/>
    <x v="110"/>
    <x v="1"/>
    <x v="23"/>
    <n v="8"/>
    <n v="8"/>
    <n v="0"/>
    <n v="0"/>
    <n v="15770"/>
    <n v="478"/>
    <n v="0"/>
    <m/>
    <x v="3"/>
  </r>
  <r>
    <x v="0"/>
    <x v="1"/>
    <x v="5"/>
    <x v="22"/>
    <x v="110"/>
    <x v="2"/>
    <x v="24"/>
    <n v="20"/>
    <n v="20"/>
    <n v="1"/>
    <n v="0"/>
    <n v="18262"/>
    <n v="659"/>
    <n v="4"/>
    <m/>
    <x v="6"/>
  </r>
  <r>
    <x v="0"/>
    <x v="1"/>
    <x v="5"/>
    <x v="22"/>
    <x v="110"/>
    <x v="2"/>
    <x v="25"/>
    <n v="6"/>
    <n v="6"/>
    <n v="0"/>
    <n v="0"/>
    <n v="692"/>
    <n v="147"/>
    <n v="0"/>
    <m/>
    <x v="6"/>
  </r>
  <r>
    <x v="0"/>
    <x v="1"/>
    <x v="5"/>
    <x v="22"/>
    <x v="111"/>
    <x v="0"/>
    <x v="0"/>
    <n v="3"/>
    <n v="3"/>
    <n v="0"/>
    <n v="0"/>
    <n v="199"/>
    <n v="60"/>
    <n v="0"/>
    <m/>
    <x v="0"/>
  </r>
  <r>
    <x v="0"/>
    <x v="1"/>
    <x v="5"/>
    <x v="22"/>
    <x v="111"/>
    <x v="0"/>
    <x v="27"/>
    <n v="1"/>
    <n v="1"/>
    <n v="0"/>
    <n v="0"/>
    <n v="343"/>
    <n v="47"/>
    <n v="0"/>
    <m/>
    <x v="2"/>
  </r>
  <r>
    <x v="0"/>
    <x v="1"/>
    <x v="5"/>
    <x v="22"/>
    <x v="111"/>
    <x v="0"/>
    <x v="2"/>
    <n v="6"/>
    <n v="6"/>
    <n v="0"/>
    <n v="0"/>
    <n v="95558"/>
    <n v="958"/>
    <n v="0"/>
    <m/>
    <x v="1"/>
  </r>
  <r>
    <x v="0"/>
    <x v="1"/>
    <x v="5"/>
    <x v="22"/>
    <x v="111"/>
    <x v="0"/>
    <x v="5"/>
    <n v="11"/>
    <n v="11"/>
    <n v="0"/>
    <n v="0"/>
    <n v="9547"/>
    <n v="675"/>
    <n v="0"/>
    <m/>
    <x v="2"/>
  </r>
  <r>
    <x v="0"/>
    <x v="1"/>
    <x v="5"/>
    <x v="22"/>
    <x v="111"/>
    <x v="0"/>
    <x v="8"/>
    <n v="4"/>
    <n v="4"/>
    <n v="0"/>
    <n v="0"/>
    <n v="10800"/>
    <n v="148"/>
    <n v="0"/>
    <m/>
    <x v="1"/>
  </r>
  <r>
    <x v="0"/>
    <x v="1"/>
    <x v="5"/>
    <x v="22"/>
    <x v="111"/>
    <x v="0"/>
    <x v="45"/>
    <n v="1"/>
    <n v="1"/>
    <n v="0"/>
    <n v="0"/>
    <n v="120"/>
    <n v="20"/>
    <n v="0"/>
    <m/>
    <x v="1"/>
  </r>
  <r>
    <x v="0"/>
    <x v="1"/>
    <x v="5"/>
    <x v="22"/>
    <x v="111"/>
    <x v="0"/>
    <x v="36"/>
    <n v="5"/>
    <n v="5"/>
    <n v="0"/>
    <n v="0"/>
    <n v="1629"/>
    <n v="135"/>
    <n v="0"/>
    <m/>
    <x v="1"/>
  </r>
  <r>
    <x v="0"/>
    <x v="1"/>
    <x v="5"/>
    <x v="22"/>
    <x v="111"/>
    <x v="0"/>
    <x v="64"/>
    <n v="3"/>
    <n v="3"/>
    <n v="3"/>
    <n v="0"/>
    <n v="48"/>
    <n v="79"/>
    <n v="14"/>
    <m/>
    <x v="4"/>
  </r>
  <r>
    <x v="0"/>
    <x v="1"/>
    <x v="5"/>
    <x v="22"/>
    <x v="111"/>
    <x v="0"/>
    <x v="57"/>
    <n v="5"/>
    <n v="5"/>
    <n v="0"/>
    <n v="0"/>
    <n v="163647"/>
    <n v="560"/>
    <n v="0"/>
    <m/>
    <x v="2"/>
  </r>
  <r>
    <x v="0"/>
    <x v="1"/>
    <x v="5"/>
    <x v="22"/>
    <x v="111"/>
    <x v="0"/>
    <x v="47"/>
    <n v="3"/>
    <n v="3"/>
    <n v="0"/>
    <n v="0"/>
    <n v="8732"/>
    <n v="174"/>
    <n v="0"/>
    <m/>
    <x v="2"/>
  </r>
  <r>
    <x v="0"/>
    <x v="1"/>
    <x v="5"/>
    <x v="22"/>
    <x v="111"/>
    <x v="0"/>
    <x v="16"/>
    <n v="4"/>
    <n v="4"/>
    <n v="0"/>
    <n v="0"/>
    <n v="19706"/>
    <n v="242"/>
    <n v="0"/>
    <m/>
    <x v="1"/>
  </r>
  <r>
    <x v="0"/>
    <x v="1"/>
    <x v="5"/>
    <x v="22"/>
    <x v="111"/>
    <x v="0"/>
    <x v="49"/>
    <n v="3"/>
    <n v="3"/>
    <n v="0"/>
    <n v="0"/>
    <n v="358"/>
    <n v="50"/>
    <n v="0"/>
    <m/>
    <x v="2"/>
  </r>
  <r>
    <x v="0"/>
    <x v="1"/>
    <x v="5"/>
    <x v="22"/>
    <x v="111"/>
    <x v="0"/>
    <x v="20"/>
    <n v="4"/>
    <n v="4"/>
    <n v="0"/>
    <n v="0"/>
    <n v="10261"/>
    <n v="155"/>
    <n v="0"/>
    <m/>
    <x v="5"/>
  </r>
  <r>
    <x v="0"/>
    <x v="1"/>
    <x v="5"/>
    <x v="22"/>
    <x v="111"/>
    <x v="1"/>
    <x v="23"/>
    <n v="10"/>
    <n v="10"/>
    <n v="1"/>
    <n v="0"/>
    <n v="9819"/>
    <n v="617"/>
    <n v="2"/>
    <m/>
    <x v="3"/>
  </r>
  <r>
    <x v="0"/>
    <x v="1"/>
    <x v="5"/>
    <x v="22"/>
    <x v="111"/>
    <x v="2"/>
    <x v="24"/>
    <n v="19"/>
    <n v="19"/>
    <n v="0"/>
    <n v="0"/>
    <n v="6533"/>
    <n v="534"/>
    <n v="0"/>
    <m/>
    <x v="6"/>
  </r>
  <r>
    <x v="0"/>
    <x v="1"/>
    <x v="5"/>
    <x v="22"/>
    <x v="111"/>
    <x v="2"/>
    <x v="25"/>
    <n v="7"/>
    <n v="7"/>
    <n v="1"/>
    <n v="0"/>
    <n v="966"/>
    <n v="167"/>
    <n v="3"/>
    <m/>
    <x v="6"/>
  </r>
  <r>
    <x v="0"/>
    <x v="1"/>
    <x v="5"/>
    <x v="22"/>
    <x v="112"/>
    <x v="0"/>
    <x v="27"/>
    <n v="7"/>
    <n v="7"/>
    <n v="0"/>
    <n v="0"/>
    <n v="12105"/>
    <n v="430"/>
    <n v="0"/>
    <m/>
    <x v="2"/>
  </r>
  <r>
    <x v="0"/>
    <x v="1"/>
    <x v="5"/>
    <x v="22"/>
    <x v="112"/>
    <x v="0"/>
    <x v="2"/>
    <n v="5"/>
    <n v="5"/>
    <n v="0"/>
    <n v="0"/>
    <n v="231020"/>
    <n v="1919"/>
    <n v="0"/>
    <m/>
    <x v="1"/>
  </r>
  <r>
    <x v="0"/>
    <x v="1"/>
    <x v="5"/>
    <x v="22"/>
    <x v="112"/>
    <x v="0"/>
    <x v="5"/>
    <n v="13"/>
    <n v="13"/>
    <n v="0"/>
    <n v="0"/>
    <n v="6613"/>
    <n v="749"/>
    <n v="0"/>
    <m/>
    <x v="2"/>
  </r>
  <r>
    <x v="0"/>
    <x v="1"/>
    <x v="5"/>
    <x v="22"/>
    <x v="112"/>
    <x v="0"/>
    <x v="45"/>
    <n v="1"/>
    <n v="1"/>
    <n v="0"/>
    <n v="0"/>
    <n v="1802"/>
    <n v="53"/>
    <n v="0"/>
    <m/>
    <x v="1"/>
  </r>
  <r>
    <x v="0"/>
    <x v="1"/>
    <x v="5"/>
    <x v="22"/>
    <x v="112"/>
    <x v="0"/>
    <x v="36"/>
    <n v="4"/>
    <n v="4"/>
    <n v="0"/>
    <n v="0"/>
    <n v="3305"/>
    <n v="167"/>
    <n v="0"/>
    <m/>
    <x v="1"/>
  </r>
  <r>
    <x v="0"/>
    <x v="1"/>
    <x v="5"/>
    <x v="22"/>
    <x v="112"/>
    <x v="0"/>
    <x v="12"/>
    <n v="5"/>
    <n v="5"/>
    <n v="0"/>
    <n v="0"/>
    <n v="3581"/>
    <n v="160"/>
    <n v="0"/>
    <m/>
    <x v="4"/>
  </r>
  <r>
    <x v="0"/>
    <x v="1"/>
    <x v="5"/>
    <x v="22"/>
    <x v="112"/>
    <x v="0"/>
    <x v="47"/>
    <n v="2"/>
    <n v="2"/>
    <n v="0"/>
    <n v="0"/>
    <n v="330"/>
    <n v="40"/>
    <n v="0"/>
    <m/>
    <x v="2"/>
  </r>
  <r>
    <x v="0"/>
    <x v="1"/>
    <x v="5"/>
    <x v="22"/>
    <x v="112"/>
    <x v="0"/>
    <x v="15"/>
    <n v="4"/>
    <n v="4"/>
    <n v="0"/>
    <n v="0"/>
    <n v="4962"/>
    <n v="155"/>
    <n v="0"/>
    <m/>
    <x v="1"/>
  </r>
  <r>
    <x v="0"/>
    <x v="1"/>
    <x v="5"/>
    <x v="22"/>
    <x v="112"/>
    <x v="0"/>
    <x v="16"/>
    <n v="4"/>
    <n v="4"/>
    <n v="0"/>
    <n v="0"/>
    <n v="29210"/>
    <n v="260"/>
    <n v="0"/>
    <m/>
    <x v="1"/>
  </r>
  <r>
    <x v="0"/>
    <x v="1"/>
    <x v="5"/>
    <x v="22"/>
    <x v="112"/>
    <x v="0"/>
    <x v="39"/>
    <n v="5"/>
    <n v="5"/>
    <n v="0"/>
    <n v="0"/>
    <n v="10714"/>
    <n v="256"/>
    <n v="0"/>
    <m/>
    <x v="2"/>
  </r>
  <r>
    <x v="0"/>
    <x v="1"/>
    <x v="5"/>
    <x v="22"/>
    <x v="112"/>
    <x v="0"/>
    <x v="20"/>
    <n v="2"/>
    <n v="2"/>
    <n v="0"/>
    <n v="0"/>
    <n v="6098"/>
    <n v="115"/>
    <n v="0"/>
    <m/>
    <x v="5"/>
  </r>
  <r>
    <x v="0"/>
    <x v="1"/>
    <x v="5"/>
    <x v="22"/>
    <x v="112"/>
    <x v="1"/>
    <x v="54"/>
    <n v="2"/>
    <n v="2"/>
    <n v="0"/>
    <n v="0"/>
    <n v="10773"/>
    <n v="194"/>
    <n v="0"/>
    <m/>
    <x v="3"/>
  </r>
  <r>
    <x v="0"/>
    <x v="1"/>
    <x v="5"/>
    <x v="22"/>
    <x v="112"/>
    <x v="1"/>
    <x v="23"/>
    <n v="8"/>
    <n v="8"/>
    <n v="0"/>
    <n v="0"/>
    <n v="11774"/>
    <n v="520"/>
    <n v="0"/>
    <m/>
    <x v="3"/>
  </r>
  <r>
    <x v="0"/>
    <x v="1"/>
    <x v="5"/>
    <x v="22"/>
    <x v="112"/>
    <x v="2"/>
    <x v="24"/>
    <n v="19"/>
    <n v="19"/>
    <n v="0"/>
    <n v="0"/>
    <n v="4225"/>
    <n v="475"/>
    <n v="0"/>
    <m/>
    <x v="6"/>
  </r>
  <r>
    <x v="0"/>
    <x v="1"/>
    <x v="5"/>
    <x v="22"/>
    <x v="112"/>
    <x v="2"/>
    <x v="25"/>
    <n v="4"/>
    <n v="4"/>
    <n v="0"/>
    <n v="0"/>
    <n v="340"/>
    <n v="80"/>
    <n v="0"/>
    <m/>
    <x v="6"/>
  </r>
  <r>
    <x v="0"/>
    <x v="1"/>
    <x v="5"/>
    <x v="23"/>
    <x v="113"/>
    <x v="0"/>
    <x v="0"/>
    <n v="4"/>
    <n v="4"/>
    <n v="0"/>
    <n v="0"/>
    <n v="1449"/>
    <n v="150"/>
    <n v="0"/>
    <m/>
    <x v="0"/>
  </r>
  <r>
    <x v="0"/>
    <x v="1"/>
    <x v="5"/>
    <x v="23"/>
    <x v="113"/>
    <x v="0"/>
    <x v="2"/>
    <n v="7"/>
    <n v="7"/>
    <n v="0"/>
    <n v="0"/>
    <n v="44937"/>
    <n v="868"/>
    <n v="0"/>
    <m/>
    <x v="1"/>
  </r>
  <r>
    <x v="0"/>
    <x v="1"/>
    <x v="5"/>
    <x v="23"/>
    <x v="113"/>
    <x v="0"/>
    <x v="5"/>
    <n v="13"/>
    <n v="13"/>
    <n v="0"/>
    <n v="0"/>
    <n v="7087"/>
    <n v="574"/>
    <n v="0"/>
    <m/>
    <x v="2"/>
  </r>
  <r>
    <x v="0"/>
    <x v="1"/>
    <x v="5"/>
    <x v="23"/>
    <x v="113"/>
    <x v="0"/>
    <x v="36"/>
    <n v="3"/>
    <n v="3"/>
    <n v="0"/>
    <n v="0"/>
    <n v="1276"/>
    <n v="141"/>
    <n v="0"/>
    <m/>
    <x v="1"/>
  </r>
  <r>
    <x v="0"/>
    <x v="1"/>
    <x v="5"/>
    <x v="23"/>
    <x v="113"/>
    <x v="0"/>
    <x v="12"/>
    <n v="4"/>
    <n v="4"/>
    <n v="0"/>
    <n v="0"/>
    <n v="12964"/>
    <n v="164"/>
    <n v="0"/>
    <m/>
    <x v="4"/>
  </r>
  <r>
    <x v="0"/>
    <x v="1"/>
    <x v="5"/>
    <x v="23"/>
    <x v="113"/>
    <x v="0"/>
    <x v="13"/>
    <n v="11"/>
    <n v="11"/>
    <n v="0"/>
    <n v="0"/>
    <n v="91583"/>
    <n v="1915"/>
    <n v="0"/>
    <m/>
    <x v="4"/>
  </r>
  <r>
    <x v="0"/>
    <x v="1"/>
    <x v="5"/>
    <x v="23"/>
    <x v="113"/>
    <x v="0"/>
    <x v="16"/>
    <n v="5"/>
    <n v="5"/>
    <n v="0"/>
    <n v="0"/>
    <n v="62816"/>
    <n v="326"/>
    <n v="0"/>
    <m/>
    <x v="1"/>
  </r>
  <r>
    <x v="0"/>
    <x v="1"/>
    <x v="5"/>
    <x v="23"/>
    <x v="113"/>
    <x v="0"/>
    <x v="33"/>
    <n v="4"/>
    <n v="4"/>
    <n v="0"/>
    <n v="0"/>
    <n v="6644"/>
    <n v="188"/>
    <n v="0"/>
    <m/>
    <x v="1"/>
  </r>
  <r>
    <x v="0"/>
    <x v="1"/>
    <x v="5"/>
    <x v="23"/>
    <x v="113"/>
    <x v="0"/>
    <x v="39"/>
    <n v="1"/>
    <n v="1"/>
    <n v="1"/>
    <n v="0"/>
    <n v="158"/>
    <n v="20"/>
    <n v="20"/>
    <m/>
    <x v="2"/>
  </r>
  <r>
    <x v="0"/>
    <x v="1"/>
    <x v="5"/>
    <x v="23"/>
    <x v="113"/>
    <x v="1"/>
    <x v="23"/>
    <n v="10"/>
    <n v="10"/>
    <n v="0"/>
    <n v="0"/>
    <n v="9887"/>
    <n v="629"/>
    <n v="0"/>
    <m/>
    <x v="3"/>
  </r>
  <r>
    <x v="0"/>
    <x v="1"/>
    <x v="5"/>
    <x v="23"/>
    <x v="113"/>
    <x v="2"/>
    <x v="24"/>
    <n v="19"/>
    <n v="19"/>
    <n v="0"/>
    <n v="0"/>
    <n v="11934"/>
    <n v="549"/>
    <n v="0"/>
    <m/>
    <x v="6"/>
  </r>
  <r>
    <x v="0"/>
    <x v="1"/>
    <x v="5"/>
    <x v="23"/>
    <x v="113"/>
    <x v="2"/>
    <x v="25"/>
    <n v="5"/>
    <n v="5"/>
    <n v="0"/>
    <n v="0"/>
    <n v="606"/>
    <n v="127"/>
    <n v="0"/>
    <m/>
    <x v="6"/>
  </r>
  <r>
    <x v="0"/>
    <x v="1"/>
    <x v="5"/>
    <x v="23"/>
    <x v="114"/>
    <x v="0"/>
    <x v="0"/>
    <n v="2"/>
    <n v="2"/>
    <n v="0"/>
    <n v="0"/>
    <n v="124"/>
    <n v="40"/>
    <n v="0"/>
    <m/>
    <x v="0"/>
  </r>
  <r>
    <x v="0"/>
    <x v="1"/>
    <x v="5"/>
    <x v="23"/>
    <x v="114"/>
    <x v="0"/>
    <x v="2"/>
    <n v="5"/>
    <n v="5"/>
    <n v="0"/>
    <n v="0"/>
    <n v="105989"/>
    <n v="1297"/>
    <n v="0"/>
    <m/>
    <x v="1"/>
  </r>
  <r>
    <x v="0"/>
    <x v="1"/>
    <x v="5"/>
    <x v="23"/>
    <x v="114"/>
    <x v="0"/>
    <x v="5"/>
    <n v="13"/>
    <n v="13"/>
    <n v="0"/>
    <n v="0"/>
    <n v="5712"/>
    <n v="429"/>
    <n v="0"/>
    <m/>
    <x v="2"/>
  </r>
  <r>
    <x v="0"/>
    <x v="1"/>
    <x v="5"/>
    <x v="23"/>
    <x v="114"/>
    <x v="0"/>
    <x v="36"/>
    <n v="6"/>
    <n v="6"/>
    <n v="0"/>
    <n v="0"/>
    <n v="11748"/>
    <n v="258"/>
    <n v="0"/>
    <m/>
    <x v="1"/>
  </r>
  <r>
    <x v="0"/>
    <x v="1"/>
    <x v="5"/>
    <x v="23"/>
    <x v="114"/>
    <x v="0"/>
    <x v="64"/>
    <n v="1"/>
    <n v="1"/>
    <n v="0"/>
    <n v="0"/>
    <n v="10000"/>
    <n v="68"/>
    <n v="0"/>
    <m/>
    <x v="4"/>
  </r>
  <r>
    <x v="0"/>
    <x v="1"/>
    <x v="5"/>
    <x v="23"/>
    <x v="114"/>
    <x v="0"/>
    <x v="12"/>
    <n v="5"/>
    <n v="5"/>
    <n v="0"/>
    <n v="0"/>
    <n v="42615"/>
    <n v="261"/>
    <n v="0"/>
    <m/>
    <x v="4"/>
  </r>
  <r>
    <x v="0"/>
    <x v="1"/>
    <x v="5"/>
    <x v="23"/>
    <x v="114"/>
    <x v="0"/>
    <x v="13"/>
    <n v="13"/>
    <n v="13"/>
    <n v="0"/>
    <n v="0"/>
    <n v="76194"/>
    <n v="1054"/>
    <n v="0"/>
    <m/>
    <x v="4"/>
  </r>
  <r>
    <x v="0"/>
    <x v="1"/>
    <x v="5"/>
    <x v="23"/>
    <x v="114"/>
    <x v="0"/>
    <x v="16"/>
    <n v="6"/>
    <n v="6"/>
    <n v="0"/>
    <n v="0"/>
    <n v="43410"/>
    <n v="375"/>
    <n v="0"/>
    <m/>
    <x v="1"/>
  </r>
  <r>
    <x v="0"/>
    <x v="1"/>
    <x v="5"/>
    <x v="23"/>
    <x v="114"/>
    <x v="0"/>
    <x v="39"/>
    <n v="3"/>
    <n v="3"/>
    <n v="0"/>
    <n v="0"/>
    <n v="2566"/>
    <n v="120"/>
    <n v="0"/>
    <m/>
    <x v="2"/>
  </r>
  <r>
    <x v="0"/>
    <x v="1"/>
    <x v="5"/>
    <x v="23"/>
    <x v="114"/>
    <x v="0"/>
    <x v="20"/>
    <n v="3"/>
    <n v="3"/>
    <n v="0"/>
    <n v="0"/>
    <n v="11610"/>
    <n v="123"/>
    <n v="0"/>
    <m/>
    <x v="5"/>
  </r>
  <r>
    <x v="0"/>
    <x v="1"/>
    <x v="5"/>
    <x v="23"/>
    <x v="114"/>
    <x v="1"/>
    <x v="54"/>
    <n v="1"/>
    <n v="1"/>
    <n v="0"/>
    <n v="0"/>
    <n v="4320"/>
    <n v="68"/>
    <n v="0"/>
    <m/>
    <x v="3"/>
  </r>
  <r>
    <x v="0"/>
    <x v="1"/>
    <x v="5"/>
    <x v="23"/>
    <x v="114"/>
    <x v="1"/>
    <x v="23"/>
    <n v="9"/>
    <n v="9"/>
    <n v="0"/>
    <n v="0"/>
    <n v="11928"/>
    <n v="495"/>
    <n v="0"/>
    <m/>
    <x v="3"/>
  </r>
  <r>
    <x v="0"/>
    <x v="1"/>
    <x v="5"/>
    <x v="23"/>
    <x v="114"/>
    <x v="2"/>
    <x v="24"/>
    <n v="24"/>
    <n v="24"/>
    <n v="1"/>
    <n v="0"/>
    <n v="4047"/>
    <n v="523"/>
    <n v="4"/>
    <m/>
    <x v="6"/>
  </r>
  <r>
    <x v="0"/>
    <x v="1"/>
    <x v="5"/>
    <x v="23"/>
    <x v="114"/>
    <x v="2"/>
    <x v="25"/>
    <n v="2"/>
    <n v="2"/>
    <n v="0"/>
    <n v="0"/>
    <n v="195"/>
    <n v="40"/>
    <n v="0"/>
    <m/>
    <x v="6"/>
  </r>
  <r>
    <x v="0"/>
    <x v="1"/>
    <x v="5"/>
    <x v="23"/>
    <x v="115"/>
    <x v="0"/>
    <x v="0"/>
    <n v="2"/>
    <n v="2"/>
    <n v="0"/>
    <n v="0"/>
    <n v="234"/>
    <n v="40"/>
    <n v="0"/>
    <m/>
    <x v="0"/>
  </r>
  <r>
    <x v="0"/>
    <x v="1"/>
    <x v="5"/>
    <x v="23"/>
    <x v="115"/>
    <x v="0"/>
    <x v="2"/>
    <n v="11"/>
    <n v="11"/>
    <n v="0"/>
    <n v="0"/>
    <n v="163643"/>
    <n v="1691"/>
    <n v="0"/>
    <m/>
    <x v="1"/>
  </r>
  <r>
    <x v="0"/>
    <x v="1"/>
    <x v="5"/>
    <x v="23"/>
    <x v="115"/>
    <x v="0"/>
    <x v="36"/>
    <n v="5"/>
    <n v="5"/>
    <n v="0"/>
    <n v="0"/>
    <n v="10462"/>
    <n v="226"/>
    <n v="0"/>
    <m/>
    <x v="1"/>
  </r>
  <r>
    <x v="0"/>
    <x v="1"/>
    <x v="5"/>
    <x v="23"/>
    <x v="115"/>
    <x v="0"/>
    <x v="9"/>
    <n v="1"/>
    <n v="1"/>
    <n v="1"/>
    <n v="0"/>
    <n v="1000"/>
    <n v="47"/>
    <n v="1"/>
    <m/>
    <x v="1"/>
  </r>
  <r>
    <x v="0"/>
    <x v="1"/>
    <x v="5"/>
    <x v="23"/>
    <x v="115"/>
    <x v="0"/>
    <x v="57"/>
    <n v="1"/>
    <n v="1"/>
    <n v="0"/>
    <n v="0"/>
    <n v="1260"/>
    <n v="53"/>
    <n v="0"/>
    <m/>
    <x v="2"/>
  </r>
  <r>
    <x v="0"/>
    <x v="1"/>
    <x v="5"/>
    <x v="23"/>
    <x v="115"/>
    <x v="0"/>
    <x v="12"/>
    <n v="4"/>
    <n v="4"/>
    <n v="0"/>
    <n v="0"/>
    <n v="4445"/>
    <n v="128"/>
    <n v="0"/>
    <m/>
    <x v="4"/>
  </r>
  <r>
    <x v="0"/>
    <x v="1"/>
    <x v="5"/>
    <x v="23"/>
    <x v="115"/>
    <x v="0"/>
    <x v="13"/>
    <n v="14"/>
    <n v="14"/>
    <n v="0"/>
    <n v="0"/>
    <n v="138834"/>
    <n v="745"/>
    <n v="0"/>
    <m/>
    <x v="4"/>
  </r>
  <r>
    <x v="0"/>
    <x v="1"/>
    <x v="5"/>
    <x v="23"/>
    <x v="115"/>
    <x v="0"/>
    <x v="15"/>
    <n v="1"/>
    <n v="1"/>
    <n v="0"/>
    <n v="0"/>
    <n v="3000"/>
    <n v="53"/>
    <n v="0"/>
    <m/>
    <x v="1"/>
  </r>
  <r>
    <x v="0"/>
    <x v="1"/>
    <x v="5"/>
    <x v="23"/>
    <x v="115"/>
    <x v="0"/>
    <x v="16"/>
    <n v="4"/>
    <n v="4"/>
    <n v="0"/>
    <n v="0"/>
    <n v="26000"/>
    <n v="272"/>
    <n v="0"/>
    <m/>
    <x v="1"/>
  </r>
  <r>
    <x v="0"/>
    <x v="1"/>
    <x v="5"/>
    <x v="23"/>
    <x v="115"/>
    <x v="0"/>
    <x v="39"/>
    <n v="4"/>
    <n v="4"/>
    <n v="0"/>
    <n v="0"/>
    <n v="4133"/>
    <n v="146"/>
    <n v="0"/>
    <m/>
    <x v="2"/>
  </r>
  <r>
    <x v="0"/>
    <x v="1"/>
    <x v="5"/>
    <x v="23"/>
    <x v="115"/>
    <x v="1"/>
    <x v="23"/>
    <n v="10"/>
    <n v="10"/>
    <n v="1"/>
    <n v="0"/>
    <n v="17908"/>
    <n v="684"/>
    <n v="2"/>
    <m/>
    <x v="3"/>
  </r>
  <r>
    <x v="0"/>
    <x v="1"/>
    <x v="5"/>
    <x v="23"/>
    <x v="115"/>
    <x v="2"/>
    <x v="24"/>
    <n v="20"/>
    <n v="20"/>
    <n v="0"/>
    <n v="0"/>
    <n v="7391"/>
    <n v="676"/>
    <n v="0"/>
    <m/>
    <x v="6"/>
  </r>
  <r>
    <x v="0"/>
    <x v="1"/>
    <x v="5"/>
    <x v="23"/>
    <x v="115"/>
    <x v="2"/>
    <x v="25"/>
    <n v="5"/>
    <n v="5"/>
    <n v="0"/>
    <n v="0"/>
    <n v="6584"/>
    <n v="240"/>
    <n v="0"/>
    <m/>
    <x v="6"/>
  </r>
  <r>
    <x v="0"/>
    <x v="1"/>
    <x v="5"/>
    <x v="23"/>
    <x v="116"/>
    <x v="0"/>
    <x v="27"/>
    <n v="6"/>
    <n v="6"/>
    <n v="0"/>
    <n v="0"/>
    <n v="4035"/>
    <n v="233"/>
    <n v="0"/>
    <m/>
    <x v="2"/>
  </r>
  <r>
    <x v="0"/>
    <x v="1"/>
    <x v="5"/>
    <x v="23"/>
    <x v="116"/>
    <x v="0"/>
    <x v="63"/>
    <n v="1"/>
    <n v="1"/>
    <n v="0"/>
    <n v="0"/>
    <n v="2500"/>
    <n v="53"/>
    <n v="0"/>
    <m/>
    <x v="2"/>
  </r>
  <r>
    <x v="0"/>
    <x v="1"/>
    <x v="5"/>
    <x v="23"/>
    <x v="116"/>
    <x v="0"/>
    <x v="2"/>
    <n v="5"/>
    <n v="5"/>
    <n v="0"/>
    <n v="0"/>
    <n v="88102"/>
    <n v="1242"/>
    <n v="0"/>
    <m/>
    <x v="1"/>
  </r>
  <r>
    <x v="0"/>
    <x v="1"/>
    <x v="5"/>
    <x v="23"/>
    <x v="116"/>
    <x v="0"/>
    <x v="62"/>
    <n v="1"/>
    <n v="1"/>
    <n v="0"/>
    <n v="0"/>
    <n v="2000"/>
    <n v="94"/>
    <n v="0"/>
    <m/>
    <x v="1"/>
  </r>
  <r>
    <x v="0"/>
    <x v="1"/>
    <x v="5"/>
    <x v="23"/>
    <x v="116"/>
    <x v="0"/>
    <x v="5"/>
    <n v="14"/>
    <n v="14"/>
    <n v="0"/>
    <n v="0"/>
    <n v="12091"/>
    <n v="651"/>
    <n v="0"/>
    <m/>
    <x v="2"/>
  </r>
  <r>
    <x v="0"/>
    <x v="1"/>
    <x v="5"/>
    <x v="23"/>
    <x v="116"/>
    <x v="0"/>
    <x v="13"/>
    <n v="3"/>
    <n v="3"/>
    <n v="0"/>
    <n v="0"/>
    <n v="871"/>
    <n v="87"/>
    <n v="0"/>
    <m/>
    <x v="4"/>
  </r>
  <r>
    <x v="0"/>
    <x v="1"/>
    <x v="5"/>
    <x v="23"/>
    <x v="116"/>
    <x v="0"/>
    <x v="15"/>
    <n v="10"/>
    <n v="10"/>
    <n v="0"/>
    <n v="0"/>
    <n v="10648"/>
    <n v="426"/>
    <n v="0"/>
    <m/>
    <x v="1"/>
  </r>
  <r>
    <x v="0"/>
    <x v="1"/>
    <x v="5"/>
    <x v="23"/>
    <x v="116"/>
    <x v="1"/>
    <x v="23"/>
    <n v="10"/>
    <n v="10"/>
    <n v="0"/>
    <n v="0"/>
    <n v="10959"/>
    <n v="752"/>
    <n v="0"/>
    <m/>
    <x v="3"/>
  </r>
  <r>
    <x v="0"/>
    <x v="1"/>
    <x v="5"/>
    <x v="23"/>
    <x v="116"/>
    <x v="2"/>
    <x v="24"/>
    <n v="20"/>
    <n v="20"/>
    <n v="1"/>
    <n v="0"/>
    <n v="7030"/>
    <n v="547"/>
    <n v="8"/>
    <m/>
    <x v="6"/>
  </r>
  <r>
    <x v="0"/>
    <x v="1"/>
    <x v="5"/>
    <x v="23"/>
    <x v="116"/>
    <x v="2"/>
    <x v="25"/>
    <n v="9"/>
    <n v="9"/>
    <n v="0"/>
    <n v="0"/>
    <n v="2297"/>
    <n v="261"/>
    <n v="0"/>
    <m/>
    <x v="6"/>
  </r>
  <r>
    <x v="0"/>
    <x v="1"/>
    <x v="5"/>
    <x v="23"/>
    <x v="117"/>
    <x v="0"/>
    <x v="0"/>
    <n v="5"/>
    <n v="5"/>
    <n v="0"/>
    <n v="0"/>
    <n v="1157"/>
    <n v="141"/>
    <n v="0"/>
    <m/>
    <x v="0"/>
  </r>
  <r>
    <x v="0"/>
    <x v="1"/>
    <x v="5"/>
    <x v="23"/>
    <x v="117"/>
    <x v="0"/>
    <x v="1"/>
    <n v="1"/>
    <n v="1"/>
    <n v="0"/>
    <n v="0"/>
    <n v="22"/>
    <n v="20"/>
    <n v="0"/>
    <m/>
    <x v="0"/>
  </r>
  <r>
    <x v="0"/>
    <x v="1"/>
    <x v="5"/>
    <x v="23"/>
    <x v="117"/>
    <x v="0"/>
    <x v="2"/>
    <n v="8"/>
    <n v="8"/>
    <n v="0"/>
    <n v="0"/>
    <n v="61024"/>
    <n v="1037"/>
    <n v="0"/>
    <m/>
    <x v="1"/>
  </r>
  <r>
    <x v="0"/>
    <x v="1"/>
    <x v="5"/>
    <x v="23"/>
    <x v="117"/>
    <x v="0"/>
    <x v="5"/>
    <n v="20"/>
    <n v="20"/>
    <n v="0"/>
    <n v="0"/>
    <n v="2656"/>
    <n v="527"/>
    <n v="0"/>
    <m/>
    <x v="2"/>
  </r>
  <r>
    <x v="0"/>
    <x v="1"/>
    <x v="5"/>
    <x v="23"/>
    <x v="117"/>
    <x v="0"/>
    <x v="13"/>
    <n v="2"/>
    <n v="2"/>
    <n v="0"/>
    <n v="0"/>
    <n v="54075"/>
    <n v="414"/>
    <n v="0"/>
    <m/>
    <x v="4"/>
  </r>
  <r>
    <x v="0"/>
    <x v="1"/>
    <x v="5"/>
    <x v="23"/>
    <x v="117"/>
    <x v="0"/>
    <x v="15"/>
    <n v="1"/>
    <n v="1"/>
    <n v="0"/>
    <n v="0"/>
    <n v="8300"/>
    <n v="68"/>
    <n v="0"/>
    <m/>
    <x v="1"/>
  </r>
  <r>
    <x v="0"/>
    <x v="1"/>
    <x v="5"/>
    <x v="23"/>
    <x v="117"/>
    <x v="0"/>
    <x v="16"/>
    <n v="4"/>
    <n v="4"/>
    <n v="0"/>
    <n v="0"/>
    <n v="45880"/>
    <n v="245"/>
    <n v="0"/>
    <m/>
    <x v="1"/>
  </r>
  <r>
    <x v="0"/>
    <x v="1"/>
    <x v="5"/>
    <x v="23"/>
    <x v="117"/>
    <x v="0"/>
    <x v="38"/>
    <n v="1"/>
    <n v="1"/>
    <n v="0"/>
    <n v="0"/>
    <n v="500"/>
    <n v="47"/>
    <n v="0"/>
    <m/>
    <x v="0"/>
  </r>
  <r>
    <x v="0"/>
    <x v="1"/>
    <x v="5"/>
    <x v="23"/>
    <x v="117"/>
    <x v="0"/>
    <x v="39"/>
    <n v="10"/>
    <n v="10"/>
    <n v="0"/>
    <n v="0"/>
    <n v="15720"/>
    <n v="590"/>
    <n v="0"/>
    <m/>
    <x v="2"/>
  </r>
  <r>
    <x v="0"/>
    <x v="1"/>
    <x v="5"/>
    <x v="23"/>
    <x v="117"/>
    <x v="1"/>
    <x v="23"/>
    <n v="10"/>
    <n v="10"/>
    <n v="0"/>
    <n v="0"/>
    <n v="9345"/>
    <n v="668"/>
    <n v="0"/>
    <m/>
    <x v="3"/>
  </r>
  <r>
    <x v="0"/>
    <x v="1"/>
    <x v="5"/>
    <x v="23"/>
    <x v="117"/>
    <x v="2"/>
    <x v="24"/>
    <n v="19"/>
    <n v="19"/>
    <n v="0"/>
    <n v="0"/>
    <n v="15546"/>
    <n v="576"/>
    <n v="0"/>
    <m/>
    <x v="6"/>
  </r>
  <r>
    <x v="0"/>
    <x v="2"/>
    <x v="6"/>
    <x v="24"/>
    <x v="118"/>
    <x v="0"/>
    <x v="0"/>
    <n v="3"/>
    <n v="3"/>
    <n v="0"/>
    <n v="0"/>
    <n v="1754"/>
    <n v="114"/>
    <n v="0"/>
    <m/>
    <x v="0"/>
  </r>
  <r>
    <x v="0"/>
    <x v="2"/>
    <x v="6"/>
    <x v="24"/>
    <x v="118"/>
    <x v="0"/>
    <x v="2"/>
    <n v="8"/>
    <n v="8"/>
    <n v="0"/>
    <n v="0"/>
    <n v="55713"/>
    <n v="1063"/>
    <n v="0"/>
    <m/>
    <x v="1"/>
  </r>
  <r>
    <x v="0"/>
    <x v="2"/>
    <x v="6"/>
    <x v="24"/>
    <x v="118"/>
    <x v="0"/>
    <x v="12"/>
    <n v="7"/>
    <n v="7"/>
    <n v="0"/>
    <n v="0"/>
    <n v="24781"/>
    <n v="520"/>
    <n v="0"/>
    <m/>
    <x v="4"/>
  </r>
  <r>
    <x v="0"/>
    <x v="2"/>
    <x v="6"/>
    <x v="24"/>
    <x v="118"/>
    <x v="0"/>
    <x v="13"/>
    <n v="11"/>
    <n v="11"/>
    <n v="0"/>
    <n v="0"/>
    <n v="4261"/>
    <n v="352"/>
    <n v="0"/>
    <m/>
    <x v="4"/>
  </r>
  <r>
    <x v="0"/>
    <x v="2"/>
    <x v="6"/>
    <x v="24"/>
    <x v="118"/>
    <x v="0"/>
    <x v="16"/>
    <n v="2"/>
    <n v="2"/>
    <n v="0"/>
    <n v="0"/>
    <n v="3210"/>
    <n v="73"/>
    <n v="0"/>
    <m/>
    <x v="1"/>
  </r>
  <r>
    <x v="0"/>
    <x v="2"/>
    <x v="6"/>
    <x v="24"/>
    <x v="118"/>
    <x v="0"/>
    <x v="33"/>
    <n v="5"/>
    <n v="5"/>
    <n v="0"/>
    <n v="0"/>
    <n v="145885"/>
    <n v="269"/>
    <n v="0"/>
    <m/>
    <x v="1"/>
  </r>
  <r>
    <x v="0"/>
    <x v="2"/>
    <x v="6"/>
    <x v="24"/>
    <x v="118"/>
    <x v="0"/>
    <x v="39"/>
    <n v="3"/>
    <n v="3"/>
    <n v="0"/>
    <n v="0"/>
    <n v="4457"/>
    <n v="200"/>
    <n v="0"/>
    <m/>
    <x v="2"/>
  </r>
  <r>
    <x v="0"/>
    <x v="2"/>
    <x v="6"/>
    <x v="24"/>
    <x v="118"/>
    <x v="1"/>
    <x v="23"/>
    <n v="10"/>
    <n v="10"/>
    <n v="0"/>
    <n v="0"/>
    <n v="11135"/>
    <n v="538"/>
    <n v="0"/>
    <m/>
    <x v="3"/>
  </r>
  <r>
    <x v="0"/>
    <x v="2"/>
    <x v="6"/>
    <x v="24"/>
    <x v="118"/>
    <x v="2"/>
    <x v="24"/>
    <n v="8"/>
    <n v="8"/>
    <n v="1"/>
    <n v="0"/>
    <n v="1631"/>
    <n v="214"/>
    <n v="6"/>
    <m/>
    <x v="6"/>
  </r>
  <r>
    <x v="0"/>
    <x v="2"/>
    <x v="6"/>
    <x v="24"/>
    <x v="118"/>
    <x v="2"/>
    <x v="25"/>
    <n v="4"/>
    <n v="4"/>
    <n v="1"/>
    <n v="0"/>
    <n v="369"/>
    <n v="80"/>
    <n v="4"/>
    <m/>
    <x v="6"/>
  </r>
  <r>
    <x v="0"/>
    <x v="2"/>
    <x v="6"/>
    <x v="24"/>
    <x v="119"/>
    <x v="0"/>
    <x v="0"/>
    <n v="2"/>
    <n v="2"/>
    <n v="0"/>
    <n v="0"/>
    <n v="176"/>
    <n v="40"/>
    <n v="0"/>
    <m/>
    <x v="0"/>
  </r>
  <r>
    <x v="0"/>
    <x v="2"/>
    <x v="6"/>
    <x v="24"/>
    <x v="119"/>
    <x v="0"/>
    <x v="27"/>
    <n v="1"/>
    <n v="1"/>
    <n v="0"/>
    <n v="0"/>
    <n v="306"/>
    <n v="47"/>
    <n v="0"/>
    <m/>
    <x v="2"/>
  </r>
  <r>
    <x v="0"/>
    <x v="2"/>
    <x v="6"/>
    <x v="24"/>
    <x v="119"/>
    <x v="0"/>
    <x v="88"/>
    <n v="2"/>
    <n v="2"/>
    <n v="0"/>
    <n v="0"/>
    <n v="2000"/>
    <n v="94"/>
    <n v="0"/>
    <m/>
    <x v="0"/>
  </r>
  <r>
    <x v="0"/>
    <x v="2"/>
    <x v="6"/>
    <x v="24"/>
    <x v="119"/>
    <x v="0"/>
    <x v="2"/>
    <n v="2"/>
    <n v="2"/>
    <n v="0"/>
    <n v="0"/>
    <n v="22415"/>
    <n v="366"/>
    <n v="0"/>
    <m/>
    <x v="1"/>
  </r>
  <r>
    <x v="0"/>
    <x v="2"/>
    <x v="6"/>
    <x v="24"/>
    <x v="119"/>
    <x v="0"/>
    <x v="5"/>
    <n v="2"/>
    <n v="2"/>
    <n v="0"/>
    <n v="0"/>
    <n v="100"/>
    <n v="40"/>
    <n v="0"/>
    <m/>
    <x v="2"/>
  </r>
  <r>
    <x v="0"/>
    <x v="2"/>
    <x v="6"/>
    <x v="24"/>
    <x v="119"/>
    <x v="0"/>
    <x v="29"/>
    <n v="1"/>
    <n v="1"/>
    <n v="0"/>
    <n v="0"/>
    <n v="756"/>
    <n v="47"/>
    <n v="0"/>
    <m/>
    <x v="4"/>
  </r>
  <r>
    <x v="0"/>
    <x v="2"/>
    <x v="6"/>
    <x v="24"/>
    <x v="119"/>
    <x v="0"/>
    <x v="36"/>
    <n v="4"/>
    <n v="4"/>
    <n v="0"/>
    <n v="0"/>
    <n v="7178"/>
    <n v="295"/>
    <n v="0"/>
    <m/>
    <x v="1"/>
  </r>
  <r>
    <x v="0"/>
    <x v="2"/>
    <x v="6"/>
    <x v="24"/>
    <x v="119"/>
    <x v="0"/>
    <x v="12"/>
    <n v="3"/>
    <n v="3"/>
    <n v="0"/>
    <n v="0"/>
    <n v="3900"/>
    <n v="153"/>
    <n v="0"/>
    <m/>
    <x v="4"/>
  </r>
  <r>
    <x v="0"/>
    <x v="2"/>
    <x v="6"/>
    <x v="24"/>
    <x v="119"/>
    <x v="0"/>
    <x v="13"/>
    <n v="1"/>
    <n v="1"/>
    <n v="0"/>
    <n v="0"/>
    <n v="50"/>
    <n v="20"/>
    <n v="0"/>
    <m/>
    <x v="4"/>
  </r>
  <r>
    <x v="0"/>
    <x v="2"/>
    <x v="6"/>
    <x v="24"/>
    <x v="119"/>
    <x v="0"/>
    <x v="15"/>
    <n v="1"/>
    <n v="1"/>
    <n v="0"/>
    <n v="0"/>
    <n v="700"/>
    <n v="47"/>
    <n v="0"/>
    <m/>
    <x v="1"/>
  </r>
  <r>
    <x v="0"/>
    <x v="2"/>
    <x v="6"/>
    <x v="24"/>
    <x v="119"/>
    <x v="0"/>
    <x v="16"/>
    <n v="5"/>
    <n v="5"/>
    <n v="0"/>
    <n v="0"/>
    <n v="20260"/>
    <n v="244"/>
    <n v="0"/>
    <m/>
    <x v="1"/>
  </r>
  <r>
    <x v="0"/>
    <x v="2"/>
    <x v="6"/>
    <x v="24"/>
    <x v="119"/>
    <x v="0"/>
    <x v="17"/>
    <n v="6"/>
    <n v="6"/>
    <n v="0"/>
    <n v="0"/>
    <n v="3285"/>
    <n v="186"/>
    <n v="0"/>
    <m/>
    <x v="1"/>
  </r>
  <r>
    <x v="0"/>
    <x v="2"/>
    <x v="6"/>
    <x v="24"/>
    <x v="119"/>
    <x v="0"/>
    <x v="20"/>
    <n v="2"/>
    <n v="2"/>
    <n v="0"/>
    <n v="0"/>
    <n v="11957"/>
    <n v="124"/>
    <n v="0"/>
    <m/>
    <x v="5"/>
  </r>
  <r>
    <x v="0"/>
    <x v="2"/>
    <x v="6"/>
    <x v="24"/>
    <x v="119"/>
    <x v="1"/>
    <x v="23"/>
    <n v="10"/>
    <n v="10"/>
    <n v="0"/>
    <n v="0"/>
    <n v="13639"/>
    <n v="445"/>
    <n v="0"/>
    <m/>
    <x v="3"/>
  </r>
  <r>
    <x v="0"/>
    <x v="2"/>
    <x v="6"/>
    <x v="24"/>
    <x v="119"/>
    <x v="2"/>
    <x v="24"/>
    <n v="18"/>
    <n v="18"/>
    <n v="0"/>
    <n v="0"/>
    <n v="30211"/>
    <n v="649"/>
    <n v="0"/>
    <m/>
    <x v="6"/>
  </r>
  <r>
    <x v="0"/>
    <x v="2"/>
    <x v="6"/>
    <x v="24"/>
    <x v="119"/>
    <x v="2"/>
    <x v="25"/>
    <n v="7"/>
    <n v="7"/>
    <n v="0"/>
    <n v="0"/>
    <n v="542"/>
    <n v="140"/>
    <n v="0"/>
    <m/>
    <x v="6"/>
  </r>
  <r>
    <x v="0"/>
    <x v="2"/>
    <x v="6"/>
    <x v="24"/>
    <x v="120"/>
    <x v="0"/>
    <x v="0"/>
    <n v="4"/>
    <n v="4"/>
    <n v="0"/>
    <n v="0"/>
    <n v="747"/>
    <n v="121"/>
    <n v="0"/>
    <m/>
    <x v="0"/>
  </r>
  <r>
    <x v="0"/>
    <x v="2"/>
    <x v="6"/>
    <x v="24"/>
    <x v="120"/>
    <x v="0"/>
    <x v="27"/>
    <n v="1"/>
    <n v="1"/>
    <n v="0"/>
    <n v="0"/>
    <n v="25"/>
    <n v="20"/>
    <n v="0"/>
    <m/>
    <x v="2"/>
  </r>
  <r>
    <x v="0"/>
    <x v="2"/>
    <x v="6"/>
    <x v="24"/>
    <x v="120"/>
    <x v="0"/>
    <x v="59"/>
    <n v="1"/>
    <n v="1"/>
    <n v="0"/>
    <n v="0"/>
    <n v="1"/>
    <n v="1"/>
    <n v="0"/>
    <m/>
    <x v="0"/>
  </r>
  <r>
    <x v="0"/>
    <x v="2"/>
    <x v="6"/>
    <x v="24"/>
    <x v="120"/>
    <x v="0"/>
    <x v="2"/>
    <n v="2"/>
    <n v="2"/>
    <n v="0"/>
    <n v="0"/>
    <n v="2000"/>
    <n v="94"/>
    <n v="0"/>
    <m/>
    <x v="1"/>
  </r>
  <r>
    <x v="0"/>
    <x v="2"/>
    <x v="6"/>
    <x v="24"/>
    <x v="120"/>
    <x v="0"/>
    <x v="5"/>
    <n v="3"/>
    <n v="3"/>
    <n v="0"/>
    <n v="0"/>
    <n v="6000"/>
    <n v="128"/>
    <n v="0"/>
    <m/>
    <x v="2"/>
  </r>
  <r>
    <x v="0"/>
    <x v="2"/>
    <x v="6"/>
    <x v="24"/>
    <x v="120"/>
    <x v="0"/>
    <x v="30"/>
    <n v="1"/>
    <n v="1"/>
    <n v="0"/>
    <n v="0"/>
    <n v="15"/>
    <n v="15"/>
    <n v="0"/>
    <m/>
    <x v="0"/>
  </r>
  <r>
    <x v="0"/>
    <x v="2"/>
    <x v="6"/>
    <x v="24"/>
    <x v="120"/>
    <x v="0"/>
    <x v="36"/>
    <n v="5"/>
    <n v="5"/>
    <n v="0"/>
    <n v="0"/>
    <n v="18667"/>
    <n v="398"/>
    <n v="0"/>
    <m/>
    <x v="1"/>
  </r>
  <r>
    <x v="0"/>
    <x v="2"/>
    <x v="6"/>
    <x v="24"/>
    <x v="120"/>
    <x v="0"/>
    <x v="12"/>
    <n v="4"/>
    <n v="4"/>
    <n v="0"/>
    <n v="0"/>
    <n v="2985"/>
    <n v="158"/>
    <n v="0"/>
    <m/>
    <x v="4"/>
  </r>
  <r>
    <x v="0"/>
    <x v="2"/>
    <x v="6"/>
    <x v="24"/>
    <x v="120"/>
    <x v="0"/>
    <x v="13"/>
    <n v="1"/>
    <n v="1"/>
    <n v="0"/>
    <n v="0"/>
    <n v="500"/>
    <n v="47"/>
    <n v="0"/>
    <m/>
    <x v="4"/>
  </r>
  <r>
    <x v="0"/>
    <x v="2"/>
    <x v="6"/>
    <x v="24"/>
    <x v="120"/>
    <x v="0"/>
    <x v="16"/>
    <n v="3"/>
    <n v="3"/>
    <n v="0"/>
    <n v="0"/>
    <n v="10690"/>
    <n v="162"/>
    <n v="0"/>
    <m/>
    <x v="1"/>
  </r>
  <r>
    <x v="0"/>
    <x v="2"/>
    <x v="6"/>
    <x v="24"/>
    <x v="120"/>
    <x v="0"/>
    <x v="17"/>
    <n v="2"/>
    <n v="2"/>
    <n v="0"/>
    <n v="0"/>
    <n v="765"/>
    <n v="67"/>
    <n v="0"/>
    <m/>
    <x v="1"/>
  </r>
  <r>
    <x v="0"/>
    <x v="2"/>
    <x v="6"/>
    <x v="24"/>
    <x v="120"/>
    <x v="0"/>
    <x v="20"/>
    <n v="2"/>
    <n v="2"/>
    <n v="0"/>
    <n v="0"/>
    <n v="10015"/>
    <n v="115"/>
    <n v="0"/>
    <m/>
    <x v="5"/>
  </r>
  <r>
    <x v="0"/>
    <x v="2"/>
    <x v="6"/>
    <x v="24"/>
    <x v="120"/>
    <x v="1"/>
    <x v="23"/>
    <n v="10"/>
    <n v="10"/>
    <n v="1"/>
    <n v="0"/>
    <n v="13251"/>
    <n v="715"/>
    <n v="16"/>
    <m/>
    <x v="3"/>
  </r>
  <r>
    <x v="0"/>
    <x v="2"/>
    <x v="6"/>
    <x v="24"/>
    <x v="120"/>
    <x v="2"/>
    <x v="24"/>
    <n v="18"/>
    <n v="18"/>
    <n v="0"/>
    <n v="0"/>
    <n v="31077"/>
    <n v="617"/>
    <n v="0"/>
    <m/>
    <x v="6"/>
  </r>
  <r>
    <x v="0"/>
    <x v="2"/>
    <x v="6"/>
    <x v="24"/>
    <x v="120"/>
    <x v="2"/>
    <x v="25"/>
    <n v="7"/>
    <n v="7"/>
    <n v="1"/>
    <n v="0"/>
    <n v="3875"/>
    <n v="254"/>
    <n v="6"/>
    <m/>
    <x v="6"/>
  </r>
  <r>
    <x v="0"/>
    <x v="2"/>
    <x v="6"/>
    <x v="24"/>
    <x v="121"/>
    <x v="0"/>
    <x v="0"/>
    <n v="4"/>
    <n v="4"/>
    <n v="0"/>
    <n v="0"/>
    <n v="803"/>
    <n v="107"/>
    <n v="0"/>
    <m/>
    <x v="0"/>
  </r>
  <r>
    <x v="0"/>
    <x v="2"/>
    <x v="6"/>
    <x v="24"/>
    <x v="121"/>
    <x v="0"/>
    <x v="2"/>
    <n v="3"/>
    <n v="3"/>
    <n v="0"/>
    <n v="0"/>
    <n v="19969"/>
    <n v="310"/>
    <n v="0"/>
    <m/>
    <x v="1"/>
  </r>
  <r>
    <x v="0"/>
    <x v="2"/>
    <x v="6"/>
    <x v="24"/>
    <x v="121"/>
    <x v="0"/>
    <x v="45"/>
    <n v="1"/>
    <n v="1"/>
    <n v="0"/>
    <n v="0"/>
    <n v="749"/>
    <n v="47"/>
    <n v="0"/>
    <m/>
    <x v="1"/>
  </r>
  <r>
    <x v="0"/>
    <x v="2"/>
    <x v="6"/>
    <x v="24"/>
    <x v="121"/>
    <x v="0"/>
    <x v="36"/>
    <n v="2"/>
    <n v="2"/>
    <n v="0"/>
    <n v="0"/>
    <n v="7620"/>
    <n v="168"/>
    <n v="0"/>
    <m/>
    <x v="1"/>
  </r>
  <r>
    <x v="0"/>
    <x v="2"/>
    <x v="6"/>
    <x v="24"/>
    <x v="121"/>
    <x v="0"/>
    <x v="64"/>
    <n v="1"/>
    <n v="1"/>
    <n v="1"/>
    <n v="0"/>
    <n v="73"/>
    <n v="20"/>
    <n v="4"/>
    <m/>
    <x v="4"/>
  </r>
  <r>
    <x v="0"/>
    <x v="2"/>
    <x v="6"/>
    <x v="24"/>
    <x v="121"/>
    <x v="0"/>
    <x v="12"/>
    <n v="5"/>
    <n v="5"/>
    <n v="0"/>
    <n v="0"/>
    <n v="16588"/>
    <n v="277"/>
    <n v="0"/>
    <m/>
    <x v="4"/>
  </r>
  <r>
    <x v="0"/>
    <x v="2"/>
    <x v="6"/>
    <x v="24"/>
    <x v="121"/>
    <x v="0"/>
    <x v="14"/>
    <n v="1"/>
    <n v="1"/>
    <n v="0"/>
    <n v="0"/>
    <n v="156"/>
    <n v="20"/>
    <n v="0"/>
    <m/>
    <x v="1"/>
  </r>
  <r>
    <x v="0"/>
    <x v="2"/>
    <x v="6"/>
    <x v="24"/>
    <x v="121"/>
    <x v="0"/>
    <x v="47"/>
    <n v="2"/>
    <n v="2"/>
    <n v="0"/>
    <n v="0"/>
    <n v="1732"/>
    <n v="100"/>
    <n v="0"/>
    <m/>
    <x v="2"/>
  </r>
  <r>
    <x v="0"/>
    <x v="2"/>
    <x v="6"/>
    <x v="24"/>
    <x v="121"/>
    <x v="0"/>
    <x v="15"/>
    <n v="8"/>
    <n v="8"/>
    <n v="1"/>
    <n v="0"/>
    <n v="11587"/>
    <n v="328"/>
    <n v="4"/>
    <m/>
    <x v="1"/>
  </r>
  <r>
    <x v="0"/>
    <x v="2"/>
    <x v="6"/>
    <x v="24"/>
    <x v="121"/>
    <x v="0"/>
    <x v="16"/>
    <n v="3"/>
    <n v="3"/>
    <n v="0"/>
    <n v="0"/>
    <n v="1723"/>
    <n v="141"/>
    <n v="0"/>
    <m/>
    <x v="1"/>
  </r>
  <r>
    <x v="0"/>
    <x v="2"/>
    <x v="6"/>
    <x v="24"/>
    <x v="121"/>
    <x v="1"/>
    <x v="54"/>
    <n v="1"/>
    <n v="1"/>
    <n v="0"/>
    <n v="0"/>
    <n v="2880"/>
    <n v="100"/>
    <n v="0"/>
    <m/>
    <x v="3"/>
  </r>
  <r>
    <x v="0"/>
    <x v="2"/>
    <x v="6"/>
    <x v="24"/>
    <x v="121"/>
    <x v="1"/>
    <x v="23"/>
    <n v="9"/>
    <n v="9"/>
    <n v="0"/>
    <n v="0"/>
    <n v="5969"/>
    <n v="623"/>
    <n v="0"/>
    <m/>
    <x v="3"/>
  </r>
  <r>
    <x v="0"/>
    <x v="2"/>
    <x v="6"/>
    <x v="24"/>
    <x v="121"/>
    <x v="2"/>
    <x v="24"/>
    <n v="15"/>
    <n v="15"/>
    <n v="0"/>
    <n v="0"/>
    <n v="5121"/>
    <n v="505"/>
    <n v="0"/>
    <m/>
    <x v="6"/>
  </r>
  <r>
    <x v="0"/>
    <x v="2"/>
    <x v="6"/>
    <x v="24"/>
    <x v="121"/>
    <x v="2"/>
    <x v="25"/>
    <n v="10"/>
    <n v="10"/>
    <n v="0"/>
    <n v="0"/>
    <n v="3942"/>
    <n v="252"/>
    <n v="0"/>
    <m/>
    <x v="6"/>
  </r>
  <r>
    <x v="0"/>
    <x v="2"/>
    <x v="6"/>
    <x v="24"/>
    <x v="122"/>
    <x v="0"/>
    <x v="0"/>
    <n v="2"/>
    <n v="2"/>
    <n v="0"/>
    <n v="0"/>
    <n v="33"/>
    <n v="29"/>
    <n v="0"/>
    <m/>
    <x v="0"/>
  </r>
  <r>
    <x v="0"/>
    <x v="2"/>
    <x v="6"/>
    <x v="24"/>
    <x v="122"/>
    <x v="0"/>
    <x v="1"/>
    <n v="1"/>
    <n v="1"/>
    <n v="0"/>
    <n v="0"/>
    <n v="90"/>
    <n v="20"/>
    <n v="0"/>
    <m/>
    <x v="0"/>
  </r>
  <r>
    <x v="0"/>
    <x v="2"/>
    <x v="6"/>
    <x v="24"/>
    <x v="122"/>
    <x v="0"/>
    <x v="5"/>
    <n v="1"/>
    <n v="1"/>
    <n v="0"/>
    <n v="0"/>
    <n v="50"/>
    <n v="20"/>
    <n v="0"/>
    <m/>
    <x v="2"/>
  </r>
  <r>
    <x v="0"/>
    <x v="2"/>
    <x v="6"/>
    <x v="24"/>
    <x v="122"/>
    <x v="0"/>
    <x v="36"/>
    <n v="5"/>
    <n v="5"/>
    <n v="0"/>
    <n v="0"/>
    <n v="4259"/>
    <n v="168"/>
    <n v="0"/>
    <m/>
    <x v="1"/>
  </r>
  <r>
    <x v="0"/>
    <x v="2"/>
    <x v="6"/>
    <x v="24"/>
    <x v="122"/>
    <x v="0"/>
    <x v="64"/>
    <n v="3"/>
    <n v="3"/>
    <n v="3"/>
    <n v="0"/>
    <n v="106"/>
    <n v="43"/>
    <n v="9"/>
    <m/>
    <x v="4"/>
  </r>
  <r>
    <x v="0"/>
    <x v="2"/>
    <x v="6"/>
    <x v="24"/>
    <x v="122"/>
    <x v="0"/>
    <x v="12"/>
    <n v="5"/>
    <n v="5"/>
    <n v="0"/>
    <n v="0"/>
    <n v="3498"/>
    <n v="182"/>
    <n v="0"/>
    <m/>
    <x v="4"/>
  </r>
  <r>
    <x v="0"/>
    <x v="2"/>
    <x v="6"/>
    <x v="24"/>
    <x v="122"/>
    <x v="0"/>
    <x v="15"/>
    <n v="5"/>
    <n v="5"/>
    <n v="0"/>
    <n v="0"/>
    <n v="2765"/>
    <n v="208"/>
    <n v="0"/>
    <m/>
    <x v="1"/>
  </r>
  <r>
    <x v="0"/>
    <x v="2"/>
    <x v="6"/>
    <x v="24"/>
    <x v="122"/>
    <x v="0"/>
    <x v="16"/>
    <n v="2"/>
    <n v="2"/>
    <n v="0"/>
    <n v="0"/>
    <n v="50989"/>
    <n v="143"/>
    <n v="0"/>
    <m/>
    <x v="1"/>
  </r>
  <r>
    <x v="0"/>
    <x v="2"/>
    <x v="6"/>
    <x v="24"/>
    <x v="122"/>
    <x v="0"/>
    <x v="39"/>
    <n v="4"/>
    <n v="4"/>
    <n v="0"/>
    <n v="0"/>
    <n v="72"/>
    <n v="66"/>
    <n v="0"/>
    <m/>
    <x v="2"/>
  </r>
  <r>
    <x v="0"/>
    <x v="2"/>
    <x v="6"/>
    <x v="24"/>
    <x v="122"/>
    <x v="0"/>
    <x v="20"/>
    <n v="1"/>
    <n v="1"/>
    <n v="0"/>
    <n v="0"/>
    <n v="1447"/>
    <n v="53"/>
    <n v="0"/>
    <m/>
    <x v="5"/>
  </r>
  <r>
    <x v="0"/>
    <x v="2"/>
    <x v="6"/>
    <x v="24"/>
    <x v="122"/>
    <x v="1"/>
    <x v="23"/>
    <n v="10"/>
    <n v="10"/>
    <n v="0"/>
    <n v="0"/>
    <n v="10277"/>
    <n v="658"/>
    <n v="0"/>
    <m/>
    <x v="3"/>
  </r>
  <r>
    <x v="0"/>
    <x v="2"/>
    <x v="6"/>
    <x v="24"/>
    <x v="122"/>
    <x v="2"/>
    <x v="24"/>
    <n v="26"/>
    <n v="26"/>
    <n v="1"/>
    <n v="0"/>
    <n v="4909"/>
    <n v="598"/>
    <n v="2"/>
    <m/>
    <x v="6"/>
  </r>
  <r>
    <x v="0"/>
    <x v="2"/>
    <x v="6"/>
    <x v="24"/>
    <x v="122"/>
    <x v="2"/>
    <x v="25"/>
    <n v="2"/>
    <n v="2"/>
    <n v="0"/>
    <n v="0"/>
    <n v="134"/>
    <n v="40"/>
    <n v="0"/>
    <m/>
    <x v="6"/>
  </r>
  <r>
    <x v="0"/>
    <x v="2"/>
    <x v="6"/>
    <x v="24"/>
    <x v="122"/>
    <x v="2"/>
    <x v="55"/>
    <n v="1"/>
    <n v="1"/>
    <n v="0"/>
    <n v="0"/>
    <n v="35"/>
    <n v="0"/>
    <n v="0"/>
    <m/>
    <x v="6"/>
  </r>
  <r>
    <x v="0"/>
    <x v="2"/>
    <x v="6"/>
    <x v="25"/>
    <x v="123"/>
    <x v="0"/>
    <x v="0"/>
    <n v="6"/>
    <n v="6"/>
    <n v="0"/>
    <n v="0"/>
    <n v="594"/>
    <n v="106"/>
    <n v="0"/>
    <m/>
    <x v="0"/>
  </r>
  <r>
    <x v="0"/>
    <x v="2"/>
    <x v="6"/>
    <x v="25"/>
    <x v="123"/>
    <x v="0"/>
    <x v="27"/>
    <n v="1"/>
    <n v="1"/>
    <n v="0"/>
    <n v="0"/>
    <n v="259"/>
    <n v="20"/>
    <n v="0"/>
    <m/>
    <x v="2"/>
  </r>
  <r>
    <x v="0"/>
    <x v="2"/>
    <x v="6"/>
    <x v="25"/>
    <x v="123"/>
    <x v="0"/>
    <x v="2"/>
    <n v="7"/>
    <n v="7"/>
    <n v="0"/>
    <n v="0"/>
    <n v="55079"/>
    <n v="522"/>
    <n v="0"/>
    <m/>
    <x v="1"/>
  </r>
  <r>
    <x v="0"/>
    <x v="2"/>
    <x v="6"/>
    <x v="25"/>
    <x v="123"/>
    <x v="0"/>
    <x v="89"/>
    <n v="1"/>
    <n v="1"/>
    <n v="0"/>
    <n v="0"/>
    <n v="100"/>
    <n v="20"/>
    <n v="0"/>
    <m/>
    <x v="0"/>
  </r>
  <r>
    <x v="0"/>
    <x v="2"/>
    <x v="6"/>
    <x v="25"/>
    <x v="123"/>
    <x v="0"/>
    <x v="5"/>
    <n v="12"/>
    <n v="12"/>
    <n v="0"/>
    <n v="0"/>
    <n v="11403"/>
    <n v="856"/>
    <n v="0"/>
    <m/>
    <x v="2"/>
  </r>
  <r>
    <x v="0"/>
    <x v="2"/>
    <x v="6"/>
    <x v="25"/>
    <x v="123"/>
    <x v="0"/>
    <x v="6"/>
    <n v="1"/>
    <n v="1"/>
    <n v="0"/>
    <n v="0"/>
    <n v="23"/>
    <n v="20"/>
    <n v="0"/>
    <m/>
    <x v="0"/>
  </r>
  <r>
    <x v="0"/>
    <x v="2"/>
    <x v="6"/>
    <x v="25"/>
    <x v="123"/>
    <x v="0"/>
    <x v="36"/>
    <n v="1"/>
    <n v="1"/>
    <n v="0"/>
    <n v="0"/>
    <n v="10220"/>
    <n v="77"/>
    <n v="0"/>
    <m/>
    <x v="1"/>
  </r>
  <r>
    <x v="0"/>
    <x v="2"/>
    <x v="6"/>
    <x v="25"/>
    <x v="123"/>
    <x v="0"/>
    <x v="9"/>
    <n v="1"/>
    <n v="1"/>
    <n v="0"/>
    <n v="0"/>
    <n v="1230"/>
    <n v="53"/>
    <n v="0"/>
    <m/>
    <x v="1"/>
  </r>
  <r>
    <x v="0"/>
    <x v="2"/>
    <x v="6"/>
    <x v="25"/>
    <x v="123"/>
    <x v="0"/>
    <x v="57"/>
    <n v="3"/>
    <n v="3"/>
    <n v="0"/>
    <n v="0"/>
    <n v="4892"/>
    <n v="209"/>
    <n v="0"/>
    <m/>
    <x v="2"/>
  </r>
  <r>
    <x v="0"/>
    <x v="2"/>
    <x v="6"/>
    <x v="25"/>
    <x v="123"/>
    <x v="0"/>
    <x v="12"/>
    <n v="3"/>
    <n v="3"/>
    <n v="0"/>
    <n v="0"/>
    <n v="10610"/>
    <n v="174"/>
    <n v="0"/>
    <m/>
    <x v="4"/>
  </r>
  <r>
    <x v="0"/>
    <x v="2"/>
    <x v="6"/>
    <x v="25"/>
    <x v="123"/>
    <x v="0"/>
    <x v="47"/>
    <n v="2"/>
    <n v="2"/>
    <n v="0"/>
    <n v="0"/>
    <n v="172"/>
    <n v="21"/>
    <n v="0"/>
    <m/>
    <x v="2"/>
  </r>
  <r>
    <x v="0"/>
    <x v="2"/>
    <x v="6"/>
    <x v="25"/>
    <x v="123"/>
    <x v="0"/>
    <x v="15"/>
    <n v="1"/>
    <n v="1"/>
    <n v="0"/>
    <n v="0"/>
    <n v="2400"/>
    <n v="53"/>
    <n v="0"/>
    <m/>
    <x v="1"/>
  </r>
  <r>
    <x v="0"/>
    <x v="2"/>
    <x v="6"/>
    <x v="25"/>
    <x v="123"/>
    <x v="0"/>
    <x v="16"/>
    <n v="2"/>
    <n v="2"/>
    <n v="0"/>
    <n v="0"/>
    <n v="2522"/>
    <n v="100"/>
    <n v="0"/>
    <m/>
    <x v="1"/>
  </r>
  <r>
    <x v="0"/>
    <x v="2"/>
    <x v="6"/>
    <x v="25"/>
    <x v="123"/>
    <x v="0"/>
    <x v="17"/>
    <n v="1"/>
    <n v="1"/>
    <n v="0"/>
    <n v="0"/>
    <n v="1134"/>
    <n v="47"/>
    <n v="0"/>
    <m/>
    <x v="1"/>
  </r>
  <r>
    <x v="0"/>
    <x v="2"/>
    <x v="6"/>
    <x v="25"/>
    <x v="123"/>
    <x v="1"/>
    <x v="54"/>
    <n v="1"/>
    <n v="1"/>
    <n v="0"/>
    <n v="0"/>
    <n v="2985"/>
    <n v="53"/>
    <n v="0"/>
    <m/>
    <x v="3"/>
  </r>
  <r>
    <x v="0"/>
    <x v="2"/>
    <x v="6"/>
    <x v="25"/>
    <x v="123"/>
    <x v="1"/>
    <x v="23"/>
    <n v="9"/>
    <n v="9"/>
    <n v="0"/>
    <n v="0"/>
    <n v="17556"/>
    <n v="578"/>
    <n v="0"/>
    <m/>
    <x v="3"/>
  </r>
  <r>
    <x v="0"/>
    <x v="2"/>
    <x v="6"/>
    <x v="25"/>
    <x v="123"/>
    <x v="2"/>
    <x v="24"/>
    <n v="17"/>
    <n v="17"/>
    <n v="0"/>
    <n v="0"/>
    <n v="4143"/>
    <n v="491"/>
    <n v="0"/>
    <m/>
    <x v="6"/>
  </r>
  <r>
    <x v="0"/>
    <x v="2"/>
    <x v="6"/>
    <x v="25"/>
    <x v="123"/>
    <x v="2"/>
    <x v="25"/>
    <n v="7"/>
    <n v="7"/>
    <n v="0"/>
    <n v="0"/>
    <n v="773"/>
    <n v="167"/>
    <n v="0"/>
    <m/>
    <x v="6"/>
  </r>
  <r>
    <x v="0"/>
    <x v="2"/>
    <x v="6"/>
    <x v="25"/>
    <x v="124"/>
    <x v="0"/>
    <x v="0"/>
    <n v="2"/>
    <n v="2"/>
    <n v="0"/>
    <n v="0"/>
    <n v="190"/>
    <n v="40"/>
    <n v="0"/>
    <m/>
    <x v="0"/>
  </r>
  <r>
    <x v="0"/>
    <x v="2"/>
    <x v="6"/>
    <x v="25"/>
    <x v="124"/>
    <x v="0"/>
    <x v="2"/>
    <n v="9"/>
    <n v="9"/>
    <n v="0"/>
    <n v="0"/>
    <n v="152262"/>
    <n v="2332"/>
    <n v="0"/>
    <m/>
    <x v="1"/>
  </r>
  <r>
    <x v="0"/>
    <x v="2"/>
    <x v="6"/>
    <x v="25"/>
    <x v="124"/>
    <x v="0"/>
    <x v="5"/>
    <n v="10"/>
    <n v="10"/>
    <n v="0"/>
    <n v="0"/>
    <n v="83507"/>
    <n v="815"/>
    <n v="0"/>
    <m/>
    <x v="2"/>
  </r>
  <r>
    <x v="0"/>
    <x v="2"/>
    <x v="6"/>
    <x v="25"/>
    <x v="124"/>
    <x v="0"/>
    <x v="78"/>
    <n v="2"/>
    <n v="2"/>
    <n v="0"/>
    <n v="0"/>
    <n v="84"/>
    <n v="40"/>
    <n v="0"/>
    <m/>
    <x v="0"/>
  </r>
  <r>
    <x v="0"/>
    <x v="2"/>
    <x v="6"/>
    <x v="25"/>
    <x v="124"/>
    <x v="0"/>
    <x v="36"/>
    <n v="1"/>
    <n v="1"/>
    <n v="0"/>
    <n v="0"/>
    <n v="24"/>
    <n v="20"/>
    <n v="0"/>
    <m/>
    <x v="1"/>
  </r>
  <r>
    <x v="0"/>
    <x v="2"/>
    <x v="6"/>
    <x v="25"/>
    <x v="124"/>
    <x v="0"/>
    <x v="64"/>
    <n v="2"/>
    <n v="2"/>
    <n v="0"/>
    <n v="0"/>
    <n v="210"/>
    <n v="40"/>
    <n v="0"/>
    <m/>
    <x v="4"/>
  </r>
  <r>
    <x v="0"/>
    <x v="2"/>
    <x v="6"/>
    <x v="25"/>
    <x v="124"/>
    <x v="0"/>
    <x v="11"/>
    <n v="2"/>
    <n v="2"/>
    <n v="1"/>
    <n v="0"/>
    <n v="48"/>
    <n v="42"/>
    <n v="2"/>
    <m/>
    <x v="4"/>
  </r>
  <r>
    <x v="0"/>
    <x v="2"/>
    <x v="6"/>
    <x v="25"/>
    <x v="124"/>
    <x v="0"/>
    <x v="57"/>
    <n v="2"/>
    <n v="2"/>
    <n v="0"/>
    <n v="0"/>
    <n v="2308"/>
    <n v="73"/>
    <n v="0"/>
    <m/>
    <x v="2"/>
  </r>
  <r>
    <x v="0"/>
    <x v="2"/>
    <x v="6"/>
    <x v="25"/>
    <x v="124"/>
    <x v="0"/>
    <x v="12"/>
    <n v="5"/>
    <n v="5"/>
    <n v="0"/>
    <n v="0"/>
    <n v="21780"/>
    <n v="319"/>
    <n v="0"/>
    <m/>
    <x v="4"/>
  </r>
  <r>
    <x v="0"/>
    <x v="2"/>
    <x v="6"/>
    <x v="25"/>
    <x v="124"/>
    <x v="0"/>
    <x v="13"/>
    <n v="7"/>
    <n v="7"/>
    <n v="0"/>
    <n v="0"/>
    <n v="9432"/>
    <n v="320"/>
    <n v="0"/>
    <m/>
    <x v="4"/>
  </r>
  <r>
    <x v="0"/>
    <x v="2"/>
    <x v="6"/>
    <x v="25"/>
    <x v="124"/>
    <x v="0"/>
    <x v="39"/>
    <n v="1"/>
    <n v="1"/>
    <n v="0"/>
    <n v="0"/>
    <n v="10000"/>
    <n v="68"/>
    <n v="0"/>
    <m/>
    <x v="2"/>
  </r>
  <r>
    <x v="0"/>
    <x v="2"/>
    <x v="6"/>
    <x v="25"/>
    <x v="124"/>
    <x v="0"/>
    <x v="20"/>
    <n v="2"/>
    <n v="2"/>
    <n v="0"/>
    <n v="0"/>
    <n v="9770"/>
    <n v="88"/>
    <n v="0"/>
    <m/>
    <x v="5"/>
  </r>
  <r>
    <x v="0"/>
    <x v="2"/>
    <x v="6"/>
    <x v="25"/>
    <x v="124"/>
    <x v="1"/>
    <x v="23"/>
    <n v="10"/>
    <n v="10"/>
    <n v="0"/>
    <n v="0"/>
    <n v="20342"/>
    <n v="578"/>
    <n v="0"/>
    <m/>
    <x v="3"/>
  </r>
  <r>
    <x v="0"/>
    <x v="2"/>
    <x v="6"/>
    <x v="25"/>
    <x v="124"/>
    <x v="2"/>
    <x v="24"/>
    <n v="19"/>
    <n v="19"/>
    <n v="0"/>
    <n v="0"/>
    <n v="12691"/>
    <n v="594"/>
    <n v="0"/>
    <m/>
    <x v="6"/>
  </r>
  <r>
    <x v="0"/>
    <x v="2"/>
    <x v="6"/>
    <x v="25"/>
    <x v="124"/>
    <x v="2"/>
    <x v="25"/>
    <n v="5"/>
    <n v="5"/>
    <n v="0"/>
    <n v="0"/>
    <n v="778"/>
    <n v="127"/>
    <n v="0"/>
    <m/>
    <x v="6"/>
  </r>
  <r>
    <x v="0"/>
    <x v="2"/>
    <x v="6"/>
    <x v="25"/>
    <x v="125"/>
    <x v="0"/>
    <x v="0"/>
    <n v="3"/>
    <n v="3"/>
    <n v="0"/>
    <n v="0"/>
    <n v="413"/>
    <n v="80"/>
    <n v="0"/>
    <m/>
    <x v="0"/>
  </r>
  <r>
    <x v="0"/>
    <x v="2"/>
    <x v="6"/>
    <x v="25"/>
    <x v="125"/>
    <x v="0"/>
    <x v="27"/>
    <n v="2"/>
    <n v="2"/>
    <n v="0"/>
    <n v="0"/>
    <n v="50136"/>
    <n v="116"/>
    <n v="0"/>
    <m/>
    <x v="2"/>
  </r>
  <r>
    <x v="0"/>
    <x v="2"/>
    <x v="6"/>
    <x v="25"/>
    <x v="125"/>
    <x v="0"/>
    <x v="2"/>
    <n v="9"/>
    <n v="9"/>
    <n v="0"/>
    <n v="0"/>
    <n v="32095"/>
    <n v="728"/>
    <n v="0"/>
    <m/>
    <x v="1"/>
  </r>
  <r>
    <x v="0"/>
    <x v="2"/>
    <x v="6"/>
    <x v="25"/>
    <x v="125"/>
    <x v="0"/>
    <x v="5"/>
    <n v="10"/>
    <n v="10"/>
    <n v="0"/>
    <n v="0"/>
    <n v="14380"/>
    <n v="598"/>
    <n v="0"/>
    <m/>
    <x v="2"/>
  </r>
  <r>
    <x v="0"/>
    <x v="2"/>
    <x v="6"/>
    <x v="25"/>
    <x v="125"/>
    <x v="0"/>
    <x v="41"/>
    <n v="1"/>
    <n v="1"/>
    <n v="0"/>
    <n v="0"/>
    <n v="1200"/>
    <n v="67"/>
    <n v="0"/>
    <m/>
    <x v="1"/>
  </r>
  <r>
    <x v="0"/>
    <x v="2"/>
    <x v="6"/>
    <x v="25"/>
    <x v="125"/>
    <x v="0"/>
    <x v="64"/>
    <n v="3"/>
    <n v="3"/>
    <n v="0"/>
    <n v="0"/>
    <n v="216"/>
    <n v="56"/>
    <n v="0"/>
    <m/>
    <x v="4"/>
  </r>
  <r>
    <x v="0"/>
    <x v="2"/>
    <x v="6"/>
    <x v="25"/>
    <x v="125"/>
    <x v="0"/>
    <x v="57"/>
    <n v="1"/>
    <n v="1"/>
    <n v="0"/>
    <n v="0"/>
    <n v="6112"/>
    <n v="121"/>
    <n v="0"/>
    <m/>
    <x v="2"/>
  </r>
  <r>
    <x v="0"/>
    <x v="2"/>
    <x v="6"/>
    <x v="25"/>
    <x v="125"/>
    <x v="0"/>
    <x v="12"/>
    <n v="3"/>
    <n v="3"/>
    <n v="0"/>
    <n v="0"/>
    <n v="2640"/>
    <n v="120"/>
    <n v="0"/>
    <m/>
    <x v="4"/>
  </r>
  <r>
    <x v="0"/>
    <x v="2"/>
    <x v="6"/>
    <x v="25"/>
    <x v="125"/>
    <x v="0"/>
    <x v="13"/>
    <n v="2"/>
    <n v="2"/>
    <n v="0"/>
    <n v="0"/>
    <n v="225"/>
    <n v="40"/>
    <n v="0"/>
    <m/>
    <x v="4"/>
  </r>
  <r>
    <x v="0"/>
    <x v="2"/>
    <x v="6"/>
    <x v="25"/>
    <x v="125"/>
    <x v="0"/>
    <x v="77"/>
    <n v="1"/>
    <n v="1"/>
    <n v="1"/>
    <n v="0"/>
    <n v="1492"/>
    <n v="53"/>
    <n v="53"/>
    <m/>
    <x v="4"/>
  </r>
  <r>
    <x v="0"/>
    <x v="2"/>
    <x v="6"/>
    <x v="25"/>
    <x v="125"/>
    <x v="0"/>
    <x v="16"/>
    <n v="2"/>
    <n v="2"/>
    <n v="0"/>
    <n v="0"/>
    <n v="11026"/>
    <n v="115"/>
    <n v="0"/>
    <m/>
    <x v="1"/>
  </r>
  <r>
    <x v="0"/>
    <x v="2"/>
    <x v="6"/>
    <x v="25"/>
    <x v="125"/>
    <x v="0"/>
    <x v="39"/>
    <n v="3"/>
    <n v="3"/>
    <n v="0"/>
    <n v="0"/>
    <n v="553"/>
    <n v="60"/>
    <n v="0"/>
    <m/>
    <x v="2"/>
  </r>
  <r>
    <x v="0"/>
    <x v="2"/>
    <x v="6"/>
    <x v="25"/>
    <x v="125"/>
    <x v="0"/>
    <x v="20"/>
    <n v="2"/>
    <n v="2"/>
    <n v="0"/>
    <n v="0"/>
    <n v="33"/>
    <n v="33"/>
    <n v="0"/>
    <m/>
    <x v="5"/>
  </r>
  <r>
    <x v="0"/>
    <x v="2"/>
    <x v="6"/>
    <x v="25"/>
    <x v="125"/>
    <x v="1"/>
    <x v="23"/>
    <n v="10"/>
    <n v="10"/>
    <n v="0"/>
    <n v="0"/>
    <n v="20594"/>
    <n v="725"/>
    <n v="0"/>
    <m/>
    <x v="3"/>
  </r>
  <r>
    <x v="0"/>
    <x v="2"/>
    <x v="6"/>
    <x v="25"/>
    <x v="125"/>
    <x v="2"/>
    <x v="24"/>
    <n v="21"/>
    <n v="21"/>
    <n v="0"/>
    <n v="0"/>
    <n v="5791"/>
    <n v="588"/>
    <n v="0"/>
    <m/>
    <x v="6"/>
  </r>
  <r>
    <x v="0"/>
    <x v="2"/>
    <x v="6"/>
    <x v="25"/>
    <x v="125"/>
    <x v="2"/>
    <x v="25"/>
    <n v="4"/>
    <n v="4"/>
    <n v="0"/>
    <n v="0"/>
    <n v="249"/>
    <n v="80"/>
    <n v="0"/>
    <m/>
    <x v="6"/>
  </r>
  <r>
    <x v="0"/>
    <x v="2"/>
    <x v="6"/>
    <x v="25"/>
    <x v="126"/>
    <x v="0"/>
    <x v="0"/>
    <n v="3"/>
    <n v="3"/>
    <n v="0"/>
    <n v="0"/>
    <n v="516"/>
    <n v="79"/>
    <n v="0"/>
    <m/>
    <x v="0"/>
  </r>
  <r>
    <x v="0"/>
    <x v="2"/>
    <x v="6"/>
    <x v="25"/>
    <x v="126"/>
    <x v="0"/>
    <x v="27"/>
    <n v="2"/>
    <n v="2"/>
    <n v="0"/>
    <n v="0"/>
    <n v="85"/>
    <n v="40"/>
    <n v="0"/>
    <m/>
    <x v="2"/>
  </r>
  <r>
    <x v="0"/>
    <x v="2"/>
    <x v="6"/>
    <x v="25"/>
    <x v="126"/>
    <x v="0"/>
    <x v="2"/>
    <n v="6"/>
    <n v="6"/>
    <n v="0"/>
    <n v="0"/>
    <n v="148961"/>
    <n v="1634"/>
    <n v="0"/>
    <m/>
    <x v="1"/>
  </r>
  <r>
    <x v="0"/>
    <x v="2"/>
    <x v="6"/>
    <x v="25"/>
    <x v="126"/>
    <x v="0"/>
    <x v="5"/>
    <n v="10"/>
    <n v="10"/>
    <n v="0"/>
    <n v="0"/>
    <n v="5978"/>
    <n v="507"/>
    <n v="0"/>
    <m/>
    <x v="2"/>
  </r>
  <r>
    <x v="0"/>
    <x v="2"/>
    <x v="6"/>
    <x v="25"/>
    <x v="126"/>
    <x v="0"/>
    <x v="41"/>
    <n v="5"/>
    <n v="5"/>
    <n v="0"/>
    <n v="0"/>
    <n v="8266"/>
    <n v="226"/>
    <n v="0"/>
    <m/>
    <x v="1"/>
  </r>
  <r>
    <x v="0"/>
    <x v="2"/>
    <x v="6"/>
    <x v="25"/>
    <x v="126"/>
    <x v="0"/>
    <x v="12"/>
    <n v="1"/>
    <n v="1"/>
    <n v="0"/>
    <n v="0"/>
    <n v="365"/>
    <n v="47"/>
    <n v="0"/>
    <m/>
    <x v="4"/>
  </r>
  <r>
    <x v="0"/>
    <x v="2"/>
    <x v="6"/>
    <x v="25"/>
    <x v="126"/>
    <x v="0"/>
    <x v="13"/>
    <n v="1"/>
    <n v="1"/>
    <n v="1"/>
    <n v="0"/>
    <n v="2000"/>
    <n v="53"/>
    <n v="7"/>
    <m/>
    <x v="4"/>
  </r>
  <r>
    <x v="0"/>
    <x v="2"/>
    <x v="6"/>
    <x v="25"/>
    <x v="126"/>
    <x v="0"/>
    <x v="15"/>
    <n v="7"/>
    <n v="7"/>
    <n v="0"/>
    <n v="0"/>
    <n v="3903"/>
    <n v="206"/>
    <n v="0"/>
    <m/>
    <x v="1"/>
  </r>
  <r>
    <x v="0"/>
    <x v="2"/>
    <x v="6"/>
    <x v="25"/>
    <x v="126"/>
    <x v="0"/>
    <x v="16"/>
    <n v="2"/>
    <n v="2"/>
    <n v="0"/>
    <n v="0"/>
    <n v="11323"/>
    <n v="121"/>
    <n v="0"/>
    <m/>
    <x v="1"/>
  </r>
  <r>
    <x v="0"/>
    <x v="2"/>
    <x v="6"/>
    <x v="25"/>
    <x v="126"/>
    <x v="0"/>
    <x v="49"/>
    <n v="2"/>
    <n v="2"/>
    <n v="0"/>
    <n v="0"/>
    <n v="8087"/>
    <n v="225"/>
    <n v="0"/>
    <m/>
    <x v="2"/>
  </r>
  <r>
    <x v="0"/>
    <x v="2"/>
    <x v="6"/>
    <x v="25"/>
    <x v="126"/>
    <x v="0"/>
    <x v="20"/>
    <n v="2"/>
    <n v="2"/>
    <n v="0"/>
    <n v="0"/>
    <n v="1080"/>
    <n v="67"/>
    <n v="0"/>
    <m/>
    <x v="5"/>
  </r>
  <r>
    <x v="0"/>
    <x v="2"/>
    <x v="6"/>
    <x v="25"/>
    <x v="126"/>
    <x v="1"/>
    <x v="23"/>
    <n v="10"/>
    <n v="10"/>
    <n v="0"/>
    <n v="0"/>
    <n v="5986"/>
    <n v="729"/>
    <n v="0"/>
    <m/>
    <x v="3"/>
  </r>
  <r>
    <x v="0"/>
    <x v="2"/>
    <x v="6"/>
    <x v="25"/>
    <x v="126"/>
    <x v="2"/>
    <x v="24"/>
    <n v="16"/>
    <n v="16"/>
    <n v="0"/>
    <n v="0"/>
    <n v="28910"/>
    <n v="551"/>
    <n v="0"/>
    <m/>
    <x v="6"/>
  </r>
  <r>
    <x v="0"/>
    <x v="2"/>
    <x v="6"/>
    <x v="25"/>
    <x v="126"/>
    <x v="2"/>
    <x v="25"/>
    <n v="9"/>
    <n v="9"/>
    <n v="0"/>
    <n v="0"/>
    <n v="1038"/>
    <n v="180"/>
    <n v="0"/>
    <m/>
    <x v="6"/>
  </r>
  <r>
    <x v="0"/>
    <x v="2"/>
    <x v="6"/>
    <x v="25"/>
    <x v="127"/>
    <x v="0"/>
    <x v="0"/>
    <n v="4"/>
    <n v="4"/>
    <n v="0"/>
    <n v="0"/>
    <n v="539"/>
    <n v="107"/>
    <n v="0"/>
    <m/>
    <x v="0"/>
  </r>
  <r>
    <x v="0"/>
    <x v="2"/>
    <x v="6"/>
    <x v="25"/>
    <x v="127"/>
    <x v="0"/>
    <x v="1"/>
    <n v="1"/>
    <n v="1"/>
    <n v="0"/>
    <n v="0"/>
    <n v="320"/>
    <n v="47"/>
    <n v="0"/>
    <m/>
    <x v="0"/>
  </r>
  <r>
    <x v="0"/>
    <x v="2"/>
    <x v="6"/>
    <x v="25"/>
    <x v="127"/>
    <x v="0"/>
    <x v="2"/>
    <n v="5"/>
    <n v="5"/>
    <n v="0"/>
    <n v="0"/>
    <n v="27007"/>
    <n v="579"/>
    <n v="0"/>
    <m/>
    <x v="1"/>
  </r>
  <r>
    <x v="0"/>
    <x v="2"/>
    <x v="6"/>
    <x v="25"/>
    <x v="127"/>
    <x v="0"/>
    <x v="5"/>
    <n v="12"/>
    <n v="12"/>
    <n v="0"/>
    <n v="0"/>
    <n v="16780"/>
    <n v="777"/>
    <n v="0"/>
    <m/>
    <x v="2"/>
  </r>
  <r>
    <x v="0"/>
    <x v="2"/>
    <x v="6"/>
    <x v="25"/>
    <x v="127"/>
    <x v="0"/>
    <x v="41"/>
    <n v="1"/>
    <n v="1"/>
    <n v="0"/>
    <n v="0"/>
    <n v="2000"/>
    <n v="53"/>
    <n v="0"/>
    <m/>
    <x v="1"/>
  </r>
  <r>
    <x v="0"/>
    <x v="2"/>
    <x v="6"/>
    <x v="25"/>
    <x v="127"/>
    <x v="0"/>
    <x v="57"/>
    <n v="2"/>
    <n v="2"/>
    <n v="0"/>
    <n v="0"/>
    <n v="52686"/>
    <n v="173"/>
    <n v="0"/>
    <m/>
    <x v="2"/>
  </r>
  <r>
    <x v="0"/>
    <x v="2"/>
    <x v="6"/>
    <x v="25"/>
    <x v="127"/>
    <x v="0"/>
    <x v="13"/>
    <n v="3"/>
    <n v="3"/>
    <n v="0"/>
    <n v="0"/>
    <n v="7767"/>
    <n v="159"/>
    <n v="0"/>
    <m/>
    <x v="4"/>
  </r>
  <r>
    <x v="0"/>
    <x v="2"/>
    <x v="6"/>
    <x v="25"/>
    <x v="127"/>
    <x v="0"/>
    <x v="15"/>
    <n v="8"/>
    <n v="8"/>
    <n v="0"/>
    <n v="0"/>
    <n v="6697"/>
    <n v="288"/>
    <n v="0"/>
    <m/>
    <x v="1"/>
  </r>
  <r>
    <x v="0"/>
    <x v="2"/>
    <x v="6"/>
    <x v="25"/>
    <x v="127"/>
    <x v="0"/>
    <x v="16"/>
    <n v="2"/>
    <n v="2"/>
    <n v="0"/>
    <n v="0"/>
    <n v="7000"/>
    <n v="115"/>
    <n v="0"/>
    <m/>
    <x v="1"/>
  </r>
  <r>
    <x v="0"/>
    <x v="2"/>
    <x v="6"/>
    <x v="25"/>
    <x v="127"/>
    <x v="0"/>
    <x v="18"/>
    <n v="1"/>
    <n v="1"/>
    <n v="0"/>
    <n v="0"/>
    <n v="40"/>
    <n v="20"/>
    <n v="0"/>
    <m/>
    <x v="4"/>
  </r>
  <r>
    <x v="0"/>
    <x v="2"/>
    <x v="6"/>
    <x v="25"/>
    <x v="127"/>
    <x v="0"/>
    <x v="49"/>
    <n v="1"/>
    <n v="1"/>
    <n v="0"/>
    <n v="0"/>
    <n v="25"/>
    <n v="20"/>
    <n v="0"/>
    <m/>
    <x v="2"/>
  </r>
  <r>
    <x v="0"/>
    <x v="2"/>
    <x v="6"/>
    <x v="25"/>
    <x v="127"/>
    <x v="0"/>
    <x v="20"/>
    <n v="1"/>
    <n v="1"/>
    <n v="0"/>
    <n v="0"/>
    <n v="8368"/>
    <n v="68"/>
    <n v="0"/>
    <m/>
    <x v="5"/>
  </r>
  <r>
    <x v="0"/>
    <x v="2"/>
    <x v="6"/>
    <x v="25"/>
    <x v="127"/>
    <x v="1"/>
    <x v="54"/>
    <n v="1"/>
    <n v="1"/>
    <n v="0"/>
    <n v="0"/>
    <n v="6720"/>
    <n v="68"/>
    <n v="0"/>
    <m/>
    <x v="3"/>
  </r>
  <r>
    <x v="0"/>
    <x v="2"/>
    <x v="6"/>
    <x v="25"/>
    <x v="127"/>
    <x v="1"/>
    <x v="23"/>
    <n v="9"/>
    <n v="9"/>
    <n v="0"/>
    <n v="0"/>
    <n v="8911"/>
    <n v="566"/>
    <n v="0"/>
    <m/>
    <x v="3"/>
  </r>
  <r>
    <x v="0"/>
    <x v="2"/>
    <x v="6"/>
    <x v="25"/>
    <x v="127"/>
    <x v="2"/>
    <x v="24"/>
    <n v="13"/>
    <n v="13"/>
    <n v="0"/>
    <n v="0"/>
    <n v="5382"/>
    <n v="346"/>
    <n v="0"/>
    <m/>
    <x v="6"/>
  </r>
  <r>
    <x v="0"/>
    <x v="2"/>
    <x v="6"/>
    <x v="26"/>
    <x v="128"/>
    <x v="0"/>
    <x v="0"/>
    <n v="2"/>
    <n v="2"/>
    <n v="0"/>
    <n v="0"/>
    <n v="110"/>
    <n v="40"/>
    <n v="0"/>
    <m/>
    <x v="0"/>
  </r>
  <r>
    <x v="0"/>
    <x v="2"/>
    <x v="6"/>
    <x v="26"/>
    <x v="128"/>
    <x v="0"/>
    <x v="2"/>
    <n v="3"/>
    <n v="3"/>
    <n v="0"/>
    <n v="0"/>
    <n v="3440"/>
    <n v="187"/>
    <n v="0"/>
    <m/>
    <x v="1"/>
  </r>
  <r>
    <x v="0"/>
    <x v="2"/>
    <x v="6"/>
    <x v="26"/>
    <x v="128"/>
    <x v="0"/>
    <x v="40"/>
    <n v="1"/>
    <n v="1"/>
    <n v="1"/>
    <n v="0"/>
    <n v="18"/>
    <n v="18"/>
    <n v="18"/>
    <m/>
    <x v="4"/>
  </r>
  <r>
    <x v="0"/>
    <x v="2"/>
    <x v="6"/>
    <x v="26"/>
    <x v="128"/>
    <x v="0"/>
    <x v="4"/>
    <n v="1"/>
    <n v="1"/>
    <n v="0"/>
    <n v="0"/>
    <n v="360"/>
    <n v="47"/>
    <n v="0"/>
    <m/>
    <x v="0"/>
  </r>
  <r>
    <x v="0"/>
    <x v="2"/>
    <x v="6"/>
    <x v="26"/>
    <x v="128"/>
    <x v="0"/>
    <x v="5"/>
    <n v="5"/>
    <n v="5"/>
    <n v="0"/>
    <n v="0"/>
    <n v="216"/>
    <n v="96"/>
    <n v="0"/>
    <m/>
    <x v="2"/>
  </r>
  <r>
    <x v="0"/>
    <x v="2"/>
    <x v="6"/>
    <x v="26"/>
    <x v="128"/>
    <x v="0"/>
    <x v="34"/>
    <n v="1"/>
    <n v="1"/>
    <n v="0"/>
    <n v="0"/>
    <n v="1000"/>
    <n v="47"/>
    <n v="0"/>
    <m/>
    <x v="4"/>
  </r>
  <r>
    <x v="0"/>
    <x v="2"/>
    <x v="6"/>
    <x v="26"/>
    <x v="128"/>
    <x v="0"/>
    <x v="41"/>
    <n v="1"/>
    <n v="1"/>
    <n v="0"/>
    <n v="0"/>
    <n v="2000"/>
    <n v="53"/>
    <n v="0"/>
    <m/>
    <x v="1"/>
  </r>
  <r>
    <x v="0"/>
    <x v="2"/>
    <x v="6"/>
    <x v="26"/>
    <x v="128"/>
    <x v="0"/>
    <x v="9"/>
    <n v="1"/>
    <n v="1"/>
    <n v="0"/>
    <n v="0"/>
    <n v="288"/>
    <n v="47"/>
    <n v="0"/>
    <m/>
    <x v="1"/>
  </r>
  <r>
    <x v="0"/>
    <x v="2"/>
    <x v="6"/>
    <x v="26"/>
    <x v="128"/>
    <x v="0"/>
    <x v="12"/>
    <n v="1"/>
    <n v="1"/>
    <n v="0"/>
    <n v="0"/>
    <n v="405"/>
    <n v="47"/>
    <n v="0"/>
    <m/>
    <x v="4"/>
  </r>
  <r>
    <x v="0"/>
    <x v="2"/>
    <x v="6"/>
    <x v="26"/>
    <x v="128"/>
    <x v="0"/>
    <x v="13"/>
    <n v="1"/>
    <n v="1"/>
    <n v="1"/>
    <n v="0"/>
    <n v="20"/>
    <n v="20"/>
    <n v="20"/>
    <m/>
    <x v="4"/>
  </r>
  <r>
    <x v="0"/>
    <x v="2"/>
    <x v="6"/>
    <x v="26"/>
    <x v="128"/>
    <x v="0"/>
    <x v="15"/>
    <n v="2"/>
    <n v="2"/>
    <n v="0"/>
    <n v="0"/>
    <n v="3850"/>
    <n v="115"/>
    <n v="0"/>
    <m/>
    <x v="1"/>
  </r>
  <r>
    <x v="0"/>
    <x v="2"/>
    <x v="6"/>
    <x v="26"/>
    <x v="128"/>
    <x v="0"/>
    <x v="16"/>
    <n v="3"/>
    <n v="3"/>
    <n v="0"/>
    <n v="0"/>
    <n v="42700"/>
    <n v="196"/>
    <n v="0"/>
    <m/>
    <x v="1"/>
  </r>
  <r>
    <x v="0"/>
    <x v="2"/>
    <x v="6"/>
    <x v="26"/>
    <x v="128"/>
    <x v="0"/>
    <x v="17"/>
    <n v="5"/>
    <n v="5"/>
    <n v="0"/>
    <n v="0"/>
    <n v="660"/>
    <n v="96"/>
    <n v="0"/>
    <m/>
    <x v="1"/>
  </r>
  <r>
    <x v="0"/>
    <x v="2"/>
    <x v="6"/>
    <x v="26"/>
    <x v="128"/>
    <x v="0"/>
    <x v="20"/>
    <n v="2"/>
    <n v="2"/>
    <n v="0"/>
    <n v="0"/>
    <n v="7200"/>
    <n v="121"/>
    <n v="0"/>
    <m/>
    <x v="5"/>
  </r>
  <r>
    <x v="0"/>
    <x v="2"/>
    <x v="6"/>
    <x v="26"/>
    <x v="128"/>
    <x v="1"/>
    <x v="54"/>
    <n v="1"/>
    <n v="1"/>
    <n v="0"/>
    <n v="0"/>
    <n v="8640"/>
    <n v="68"/>
    <n v="0"/>
    <m/>
    <x v="3"/>
  </r>
  <r>
    <x v="0"/>
    <x v="2"/>
    <x v="6"/>
    <x v="26"/>
    <x v="128"/>
    <x v="1"/>
    <x v="23"/>
    <n v="11"/>
    <n v="11"/>
    <n v="0"/>
    <n v="0"/>
    <n v="23522"/>
    <n v="683"/>
    <n v="0"/>
    <m/>
    <x v="3"/>
  </r>
  <r>
    <x v="0"/>
    <x v="2"/>
    <x v="6"/>
    <x v="26"/>
    <x v="128"/>
    <x v="2"/>
    <x v="24"/>
    <n v="13"/>
    <n v="13"/>
    <n v="0"/>
    <n v="0"/>
    <n v="3573"/>
    <n v="266"/>
    <n v="0"/>
    <m/>
    <x v="6"/>
  </r>
  <r>
    <x v="0"/>
    <x v="2"/>
    <x v="6"/>
    <x v="26"/>
    <x v="129"/>
    <x v="0"/>
    <x v="0"/>
    <n v="8"/>
    <n v="8"/>
    <n v="0"/>
    <n v="0"/>
    <n v="624"/>
    <n v="173"/>
    <n v="0"/>
    <m/>
    <x v="0"/>
  </r>
  <r>
    <x v="0"/>
    <x v="2"/>
    <x v="6"/>
    <x v="26"/>
    <x v="129"/>
    <x v="0"/>
    <x v="2"/>
    <n v="5"/>
    <n v="5"/>
    <n v="0"/>
    <n v="0"/>
    <n v="387188"/>
    <n v="2415"/>
    <n v="0"/>
    <m/>
    <x v="1"/>
  </r>
  <r>
    <x v="0"/>
    <x v="2"/>
    <x v="6"/>
    <x v="26"/>
    <x v="129"/>
    <x v="0"/>
    <x v="5"/>
    <n v="5"/>
    <n v="5"/>
    <n v="0"/>
    <n v="0"/>
    <n v="1936"/>
    <n v="207"/>
    <n v="0"/>
    <m/>
    <x v="2"/>
  </r>
  <r>
    <x v="0"/>
    <x v="2"/>
    <x v="6"/>
    <x v="26"/>
    <x v="129"/>
    <x v="0"/>
    <x v="34"/>
    <n v="1"/>
    <n v="1"/>
    <n v="0"/>
    <n v="0"/>
    <n v="1000"/>
    <n v="47"/>
    <n v="0"/>
    <m/>
    <x v="4"/>
  </r>
  <r>
    <x v="0"/>
    <x v="2"/>
    <x v="6"/>
    <x v="26"/>
    <x v="129"/>
    <x v="0"/>
    <x v="36"/>
    <n v="2"/>
    <n v="2"/>
    <n v="0"/>
    <n v="0"/>
    <n v="1217"/>
    <n v="96"/>
    <n v="0"/>
    <m/>
    <x v="1"/>
  </r>
  <r>
    <x v="0"/>
    <x v="2"/>
    <x v="6"/>
    <x v="26"/>
    <x v="129"/>
    <x v="0"/>
    <x v="10"/>
    <n v="1"/>
    <n v="1"/>
    <n v="0"/>
    <n v="0"/>
    <n v="25"/>
    <n v="20"/>
    <n v="0"/>
    <m/>
    <x v="3"/>
  </r>
  <r>
    <x v="0"/>
    <x v="2"/>
    <x v="6"/>
    <x v="26"/>
    <x v="129"/>
    <x v="0"/>
    <x v="12"/>
    <n v="3"/>
    <n v="3"/>
    <n v="0"/>
    <n v="0"/>
    <n v="1365"/>
    <n v="141"/>
    <n v="0"/>
    <m/>
    <x v="4"/>
  </r>
  <r>
    <x v="0"/>
    <x v="2"/>
    <x v="6"/>
    <x v="26"/>
    <x v="129"/>
    <x v="0"/>
    <x v="15"/>
    <n v="4"/>
    <n v="4"/>
    <n v="0"/>
    <n v="0"/>
    <n v="3564"/>
    <n v="167"/>
    <n v="0"/>
    <m/>
    <x v="1"/>
  </r>
  <r>
    <x v="0"/>
    <x v="2"/>
    <x v="6"/>
    <x v="26"/>
    <x v="129"/>
    <x v="0"/>
    <x v="16"/>
    <n v="2"/>
    <n v="2"/>
    <n v="0"/>
    <n v="0"/>
    <n v="17639"/>
    <n v="136"/>
    <n v="0"/>
    <m/>
    <x v="1"/>
  </r>
  <r>
    <x v="0"/>
    <x v="2"/>
    <x v="6"/>
    <x v="26"/>
    <x v="129"/>
    <x v="0"/>
    <x v="79"/>
    <n v="1"/>
    <n v="1"/>
    <n v="0"/>
    <n v="0"/>
    <n v="600"/>
    <n v="47"/>
    <n v="0"/>
    <m/>
    <x v="1"/>
  </r>
  <r>
    <x v="0"/>
    <x v="2"/>
    <x v="6"/>
    <x v="26"/>
    <x v="129"/>
    <x v="0"/>
    <x v="20"/>
    <n v="3"/>
    <n v="3"/>
    <n v="0"/>
    <n v="0"/>
    <n v="4193"/>
    <n v="147"/>
    <n v="0"/>
    <m/>
    <x v="5"/>
  </r>
  <r>
    <x v="0"/>
    <x v="2"/>
    <x v="6"/>
    <x v="26"/>
    <x v="129"/>
    <x v="1"/>
    <x v="23"/>
    <n v="8"/>
    <n v="8"/>
    <n v="0"/>
    <n v="0"/>
    <n v="3925"/>
    <n v="287"/>
    <n v="0"/>
    <m/>
    <x v="3"/>
  </r>
  <r>
    <x v="0"/>
    <x v="2"/>
    <x v="6"/>
    <x v="26"/>
    <x v="129"/>
    <x v="2"/>
    <x v="24"/>
    <n v="13"/>
    <n v="13"/>
    <n v="0"/>
    <n v="0"/>
    <n v="1526"/>
    <n v="252"/>
    <n v="0"/>
    <m/>
    <x v="6"/>
  </r>
  <r>
    <x v="0"/>
    <x v="2"/>
    <x v="6"/>
    <x v="26"/>
    <x v="130"/>
    <x v="0"/>
    <x v="0"/>
    <n v="4"/>
    <n v="4"/>
    <n v="0"/>
    <n v="0"/>
    <n v="508"/>
    <n v="96"/>
    <n v="0"/>
    <m/>
    <x v="0"/>
  </r>
  <r>
    <x v="0"/>
    <x v="2"/>
    <x v="6"/>
    <x v="26"/>
    <x v="130"/>
    <x v="0"/>
    <x v="63"/>
    <n v="1"/>
    <n v="1"/>
    <n v="0"/>
    <n v="0"/>
    <n v="1552"/>
    <n v="53"/>
    <n v="0"/>
    <m/>
    <x v="2"/>
  </r>
  <r>
    <x v="0"/>
    <x v="2"/>
    <x v="6"/>
    <x v="26"/>
    <x v="130"/>
    <x v="0"/>
    <x v="2"/>
    <n v="8"/>
    <n v="8"/>
    <n v="0"/>
    <n v="0"/>
    <n v="65635"/>
    <n v="1208"/>
    <n v="0"/>
    <m/>
    <x v="1"/>
  </r>
  <r>
    <x v="0"/>
    <x v="2"/>
    <x v="6"/>
    <x v="26"/>
    <x v="130"/>
    <x v="0"/>
    <x v="5"/>
    <n v="4"/>
    <n v="4"/>
    <n v="0"/>
    <n v="0"/>
    <n v="560"/>
    <n v="130"/>
    <n v="0"/>
    <m/>
    <x v="2"/>
  </r>
  <r>
    <x v="0"/>
    <x v="2"/>
    <x v="6"/>
    <x v="26"/>
    <x v="130"/>
    <x v="0"/>
    <x v="34"/>
    <n v="2"/>
    <n v="2"/>
    <n v="2"/>
    <n v="0"/>
    <n v="220"/>
    <n v="40"/>
    <n v="22"/>
    <m/>
    <x v="4"/>
  </r>
  <r>
    <x v="0"/>
    <x v="2"/>
    <x v="6"/>
    <x v="26"/>
    <x v="130"/>
    <x v="0"/>
    <x v="12"/>
    <n v="6"/>
    <n v="6"/>
    <n v="0"/>
    <n v="0"/>
    <n v="4959"/>
    <n v="261"/>
    <n v="0"/>
    <m/>
    <x v="4"/>
  </r>
  <r>
    <x v="0"/>
    <x v="2"/>
    <x v="6"/>
    <x v="26"/>
    <x v="130"/>
    <x v="0"/>
    <x v="16"/>
    <n v="4"/>
    <n v="4"/>
    <n v="0"/>
    <n v="0"/>
    <n v="5589"/>
    <n v="206"/>
    <n v="0"/>
    <m/>
    <x v="1"/>
  </r>
  <r>
    <x v="0"/>
    <x v="2"/>
    <x v="6"/>
    <x v="26"/>
    <x v="130"/>
    <x v="0"/>
    <x v="33"/>
    <n v="2"/>
    <n v="2"/>
    <n v="0"/>
    <n v="0"/>
    <n v="3628"/>
    <n v="88"/>
    <n v="0"/>
    <m/>
    <x v="1"/>
  </r>
  <r>
    <x v="0"/>
    <x v="2"/>
    <x v="6"/>
    <x v="26"/>
    <x v="130"/>
    <x v="0"/>
    <x v="17"/>
    <n v="2"/>
    <n v="2"/>
    <n v="0"/>
    <n v="0"/>
    <n v="672"/>
    <n v="67"/>
    <n v="0"/>
    <m/>
    <x v="1"/>
  </r>
  <r>
    <x v="0"/>
    <x v="2"/>
    <x v="6"/>
    <x v="26"/>
    <x v="130"/>
    <x v="1"/>
    <x v="54"/>
    <n v="2"/>
    <n v="2"/>
    <n v="0"/>
    <n v="0"/>
    <n v="12853"/>
    <n v="136"/>
    <n v="0"/>
    <m/>
    <x v="3"/>
  </r>
  <r>
    <x v="0"/>
    <x v="2"/>
    <x v="6"/>
    <x v="26"/>
    <x v="130"/>
    <x v="1"/>
    <x v="23"/>
    <n v="8"/>
    <n v="8"/>
    <n v="0"/>
    <n v="0"/>
    <n v="7054"/>
    <n v="321"/>
    <n v="0"/>
    <m/>
    <x v="3"/>
  </r>
  <r>
    <x v="0"/>
    <x v="2"/>
    <x v="6"/>
    <x v="26"/>
    <x v="130"/>
    <x v="2"/>
    <x v="24"/>
    <n v="13"/>
    <n v="13"/>
    <n v="0"/>
    <n v="0"/>
    <n v="2717"/>
    <n v="444"/>
    <n v="0"/>
    <m/>
    <x v="6"/>
  </r>
  <r>
    <x v="0"/>
    <x v="2"/>
    <x v="6"/>
    <x v="26"/>
    <x v="131"/>
    <x v="0"/>
    <x v="0"/>
    <n v="4"/>
    <n v="4"/>
    <n v="0"/>
    <n v="0"/>
    <n v="645"/>
    <n v="107"/>
    <n v="0"/>
    <m/>
    <x v="0"/>
  </r>
  <r>
    <x v="0"/>
    <x v="2"/>
    <x v="6"/>
    <x v="26"/>
    <x v="131"/>
    <x v="0"/>
    <x v="2"/>
    <n v="9"/>
    <n v="9"/>
    <n v="0"/>
    <n v="0"/>
    <n v="34882"/>
    <n v="970"/>
    <n v="0"/>
    <m/>
    <x v="1"/>
  </r>
  <r>
    <x v="0"/>
    <x v="2"/>
    <x v="6"/>
    <x v="26"/>
    <x v="131"/>
    <x v="0"/>
    <x v="5"/>
    <n v="4"/>
    <n v="4"/>
    <n v="0"/>
    <n v="0"/>
    <n v="300"/>
    <n v="80"/>
    <n v="0"/>
    <m/>
    <x v="2"/>
  </r>
  <r>
    <x v="0"/>
    <x v="2"/>
    <x v="6"/>
    <x v="26"/>
    <x v="131"/>
    <x v="0"/>
    <x v="29"/>
    <n v="1"/>
    <n v="1"/>
    <n v="0"/>
    <n v="0"/>
    <n v="30000"/>
    <n v="77"/>
    <n v="0"/>
    <m/>
    <x v="4"/>
  </r>
  <r>
    <x v="0"/>
    <x v="2"/>
    <x v="6"/>
    <x v="26"/>
    <x v="131"/>
    <x v="0"/>
    <x v="41"/>
    <n v="5"/>
    <n v="5"/>
    <n v="0"/>
    <n v="0"/>
    <n v="29013"/>
    <n v="312"/>
    <n v="0"/>
    <m/>
    <x v="1"/>
  </r>
  <r>
    <x v="0"/>
    <x v="2"/>
    <x v="6"/>
    <x v="26"/>
    <x v="131"/>
    <x v="0"/>
    <x v="12"/>
    <n v="4"/>
    <n v="4"/>
    <n v="0"/>
    <n v="0"/>
    <n v="2452"/>
    <n v="140"/>
    <n v="0"/>
    <m/>
    <x v="4"/>
  </r>
  <r>
    <x v="0"/>
    <x v="2"/>
    <x v="6"/>
    <x v="26"/>
    <x v="131"/>
    <x v="0"/>
    <x v="13"/>
    <n v="1"/>
    <n v="1"/>
    <n v="0"/>
    <n v="0"/>
    <n v="224"/>
    <n v="20"/>
    <n v="0"/>
    <m/>
    <x v="4"/>
  </r>
  <r>
    <x v="0"/>
    <x v="2"/>
    <x v="6"/>
    <x v="26"/>
    <x v="131"/>
    <x v="0"/>
    <x v="47"/>
    <n v="4"/>
    <n v="4"/>
    <n v="0"/>
    <n v="0"/>
    <n v="1583"/>
    <n v="161"/>
    <n v="0"/>
    <m/>
    <x v="2"/>
  </r>
  <r>
    <x v="0"/>
    <x v="2"/>
    <x v="6"/>
    <x v="26"/>
    <x v="131"/>
    <x v="0"/>
    <x v="16"/>
    <n v="1"/>
    <n v="1"/>
    <n v="0"/>
    <n v="0"/>
    <n v="19"/>
    <n v="19"/>
    <n v="0"/>
    <m/>
    <x v="1"/>
  </r>
  <r>
    <x v="0"/>
    <x v="2"/>
    <x v="6"/>
    <x v="26"/>
    <x v="131"/>
    <x v="0"/>
    <x v="20"/>
    <n v="3"/>
    <n v="3"/>
    <n v="0"/>
    <n v="0"/>
    <n v="7970"/>
    <n v="141"/>
    <n v="0"/>
    <m/>
    <x v="5"/>
  </r>
  <r>
    <x v="0"/>
    <x v="2"/>
    <x v="6"/>
    <x v="26"/>
    <x v="131"/>
    <x v="1"/>
    <x v="54"/>
    <n v="1"/>
    <n v="1"/>
    <n v="0"/>
    <n v="0"/>
    <n v="4320"/>
    <n v="106"/>
    <n v="0"/>
    <m/>
    <x v="3"/>
  </r>
  <r>
    <x v="0"/>
    <x v="2"/>
    <x v="6"/>
    <x v="26"/>
    <x v="131"/>
    <x v="1"/>
    <x v="23"/>
    <n v="9"/>
    <n v="9"/>
    <n v="0"/>
    <n v="0"/>
    <n v="5270"/>
    <n v="526"/>
    <n v="0"/>
    <m/>
    <x v="3"/>
  </r>
  <r>
    <x v="0"/>
    <x v="2"/>
    <x v="6"/>
    <x v="26"/>
    <x v="131"/>
    <x v="2"/>
    <x v="24"/>
    <n v="19"/>
    <n v="19"/>
    <n v="1"/>
    <n v="0"/>
    <n v="5492"/>
    <n v="549"/>
    <n v="3"/>
    <m/>
    <x v="6"/>
  </r>
  <r>
    <x v="0"/>
    <x v="2"/>
    <x v="6"/>
    <x v="26"/>
    <x v="131"/>
    <x v="2"/>
    <x v="25"/>
    <n v="6"/>
    <n v="6"/>
    <n v="1"/>
    <n v="0"/>
    <n v="824"/>
    <n v="147"/>
    <n v="4"/>
    <m/>
    <x v="6"/>
  </r>
  <r>
    <x v="0"/>
    <x v="2"/>
    <x v="6"/>
    <x v="26"/>
    <x v="132"/>
    <x v="0"/>
    <x v="0"/>
    <n v="4"/>
    <n v="4"/>
    <n v="0"/>
    <n v="0"/>
    <n v="925"/>
    <n v="127"/>
    <n v="0"/>
    <m/>
    <x v="0"/>
  </r>
  <r>
    <x v="0"/>
    <x v="2"/>
    <x v="6"/>
    <x v="26"/>
    <x v="132"/>
    <x v="0"/>
    <x v="27"/>
    <n v="1"/>
    <n v="1"/>
    <n v="0"/>
    <n v="0"/>
    <n v="220"/>
    <n v="20"/>
    <n v="0"/>
    <m/>
    <x v="2"/>
  </r>
  <r>
    <x v="0"/>
    <x v="2"/>
    <x v="6"/>
    <x v="26"/>
    <x v="132"/>
    <x v="0"/>
    <x v="1"/>
    <n v="1"/>
    <n v="1"/>
    <n v="0"/>
    <n v="0"/>
    <n v="25"/>
    <n v="20"/>
    <n v="0"/>
    <m/>
    <x v="0"/>
  </r>
  <r>
    <x v="0"/>
    <x v="2"/>
    <x v="6"/>
    <x v="26"/>
    <x v="132"/>
    <x v="0"/>
    <x v="2"/>
    <n v="6"/>
    <n v="6"/>
    <n v="0"/>
    <n v="0"/>
    <n v="33297"/>
    <n v="821"/>
    <n v="0"/>
    <m/>
    <x v="1"/>
  </r>
  <r>
    <x v="0"/>
    <x v="2"/>
    <x v="6"/>
    <x v="26"/>
    <x v="132"/>
    <x v="0"/>
    <x v="5"/>
    <n v="4"/>
    <n v="4"/>
    <n v="0"/>
    <n v="0"/>
    <n v="1148"/>
    <n v="194"/>
    <n v="0"/>
    <m/>
    <x v="2"/>
  </r>
  <r>
    <x v="0"/>
    <x v="2"/>
    <x v="6"/>
    <x v="26"/>
    <x v="132"/>
    <x v="0"/>
    <x v="45"/>
    <n v="1"/>
    <n v="1"/>
    <n v="0"/>
    <n v="0"/>
    <n v="100"/>
    <n v="20"/>
    <n v="0"/>
    <m/>
    <x v="1"/>
  </r>
  <r>
    <x v="0"/>
    <x v="2"/>
    <x v="6"/>
    <x v="26"/>
    <x v="132"/>
    <x v="0"/>
    <x v="13"/>
    <n v="1"/>
    <n v="1"/>
    <n v="0"/>
    <n v="0"/>
    <n v="76"/>
    <n v="20"/>
    <n v="0"/>
    <m/>
    <x v="4"/>
  </r>
  <r>
    <x v="0"/>
    <x v="2"/>
    <x v="6"/>
    <x v="26"/>
    <x v="132"/>
    <x v="0"/>
    <x v="15"/>
    <n v="10"/>
    <n v="10"/>
    <n v="0"/>
    <n v="0"/>
    <n v="10625"/>
    <n v="437"/>
    <n v="0"/>
    <m/>
    <x v="1"/>
  </r>
  <r>
    <x v="0"/>
    <x v="2"/>
    <x v="6"/>
    <x v="26"/>
    <x v="132"/>
    <x v="0"/>
    <x v="16"/>
    <n v="6"/>
    <n v="6"/>
    <n v="0"/>
    <n v="0"/>
    <n v="129280"/>
    <n v="422"/>
    <n v="0"/>
    <m/>
    <x v="1"/>
  </r>
  <r>
    <x v="0"/>
    <x v="2"/>
    <x v="6"/>
    <x v="26"/>
    <x v="132"/>
    <x v="1"/>
    <x v="23"/>
    <n v="10"/>
    <n v="10"/>
    <n v="0"/>
    <n v="0"/>
    <n v="10490"/>
    <n v="541"/>
    <n v="0"/>
    <m/>
    <x v="3"/>
  </r>
  <r>
    <x v="0"/>
    <x v="2"/>
    <x v="6"/>
    <x v="26"/>
    <x v="132"/>
    <x v="2"/>
    <x v="24"/>
    <n v="22"/>
    <n v="22"/>
    <n v="0"/>
    <n v="0"/>
    <n v="13841"/>
    <n v="709"/>
    <n v="0"/>
    <m/>
    <x v="6"/>
  </r>
  <r>
    <x v="0"/>
    <x v="2"/>
    <x v="6"/>
    <x v="26"/>
    <x v="132"/>
    <x v="2"/>
    <x v="25"/>
    <n v="12"/>
    <n v="12"/>
    <n v="1"/>
    <n v="0"/>
    <n v="4658"/>
    <n v="444"/>
    <n v="4"/>
    <m/>
    <x v="6"/>
  </r>
  <r>
    <x v="0"/>
    <x v="2"/>
    <x v="6"/>
    <x v="27"/>
    <x v="133"/>
    <x v="0"/>
    <x v="0"/>
    <n v="2"/>
    <n v="2"/>
    <n v="0"/>
    <n v="0"/>
    <n v="624"/>
    <n v="67"/>
    <n v="0"/>
    <m/>
    <x v="0"/>
  </r>
  <r>
    <x v="0"/>
    <x v="2"/>
    <x v="6"/>
    <x v="27"/>
    <x v="133"/>
    <x v="0"/>
    <x v="27"/>
    <n v="1"/>
    <n v="1"/>
    <n v="0"/>
    <n v="0"/>
    <n v="100"/>
    <n v="20"/>
    <n v="0"/>
    <m/>
    <x v="2"/>
  </r>
  <r>
    <x v="0"/>
    <x v="2"/>
    <x v="6"/>
    <x v="27"/>
    <x v="133"/>
    <x v="0"/>
    <x v="1"/>
    <n v="1"/>
    <n v="1"/>
    <n v="0"/>
    <n v="0"/>
    <n v="108"/>
    <n v="20"/>
    <n v="0"/>
    <m/>
    <x v="0"/>
  </r>
  <r>
    <x v="0"/>
    <x v="2"/>
    <x v="6"/>
    <x v="27"/>
    <x v="133"/>
    <x v="0"/>
    <x v="2"/>
    <n v="9"/>
    <n v="9"/>
    <n v="0"/>
    <n v="0"/>
    <n v="258565"/>
    <n v="4849"/>
    <n v="0"/>
    <m/>
    <x v="1"/>
  </r>
  <r>
    <x v="0"/>
    <x v="2"/>
    <x v="6"/>
    <x v="27"/>
    <x v="133"/>
    <x v="0"/>
    <x v="5"/>
    <n v="7"/>
    <n v="7"/>
    <n v="0"/>
    <n v="0"/>
    <n v="1554"/>
    <n v="207"/>
    <n v="0"/>
    <m/>
    <x v="2"/>
  </r>
  <r>
    <x v="0"/>
    <x v="2"/>
    <x v="6"/>
    <x v="27"/>
    <x v="133"/>
    <x v="0"/>
    <x v="34"/>
    <n v="1"/>
    <n v="1"/>
    <n v="0"/>
    <n v="0"/>
    <n v="326"/>
    <n v="47"/>
    <n v="0"/>
    <m/>
    <x v="4"/>
  </r>
  <r>
    <x v="0"/>
    <x v="2"/>
    <x v="6"/>
    <x v="27"/>
    <x v="133"/>
    <x v="0"/>
    <x v="36"/>
    <n v="3"/>
    <n v="3"/>
    <n v="0"/>
    <n v="0"/>
    <n v="14483"/>
    <n v="177"/>
    <n v="0"/>
    <m/>
    <x v="1"/>
  </r>
  <r>
    <x v="0"/>
    <x v="2"/>
    <x v="6"/>
    <x v="27"/>
    <x v="133"/>
    <x v="0"/>
    <x v="11"/>
    <n v="1"/>
    <n v="1"/>
    <n v="0"/>
    <n v="0"/>
    <n v="100"/>
    <n v="20"/>
    <n v="0"/>
    <m/>
    <x v="4"/>
  </r>
  <r>
    <x v="0"/>
    <x v="2"/>
    <x v="6"/>
    <x v="27"/>
    <x v="133"/>
    <x v="0"/>
    <x v="84"/>
    <n v="1"/>
    <n v="1"/>
    <n v="0"/>
    <n v="0"/>
    <n v="652"/>
    <n v="47"/>
    <n v="0"/>
    <m/>
    <x v="1"/>
  </r>
  <r>
    <x v="0"/>
    <x v="2"/>
    <x v="6"/>
    <x v="27"/>
    <x v="133"/>
    <x v="0"/>
    <x v="12"/>
    <n v="5"/>
    <n v="5"/>
    <n v="0"/>
    <n v="0"/>
    <n v="3794"/>
    <n v="148"/>
    <n v="0"/>
    <m/>
    <x v="4"/>
  </r>
  <r>
    <x v="0"/>
    <x v="2"/>
    <x v="6"/>
    <x v="27"/>
    <x v="133"/>
    <x v="0"/>
    <x v="16"/>
    <n v="3"/>
    <n v="3"/>
    <n v="0"/>
    <n v="0"/>
    <n v="13837"/>
    <n v="174"/>
    <n v="0"/>
    <m/>
    <x v="1"/>
  </r>
  <r>
    <x v="0"/>
    <x v="2"/>
    <x v="6"/>
    <x v="27"/>
    <x v="133"/>
    <x v="0"/>
    <x v="79"/>
    <n v="1"/>
    <n v="1"/>
    <n v="0"/>
    <n v="0"/>
    <n v="260"/>
    <n v="20"/>
    <n v="0"/>
    <m/>
    <x v="1"/>
  </r>
  <r>
    <x v="0"/>
    <x v="2"/>
    <x v="6"/>
    <x v="27"/>
    <x v="133"/>
    <x v="0"/>
    <x v="39"/>
    <n v="1"/>
    <n v="1"/>
    <n v="0"/>
    <n v="0"/>
    <n v="38"/>
    <n v="20"/>
    <n v="0"/>
    <m/>
    <x v="2"/>
  </r>
  <r>
    <x v="0"/>
    <x v="2"/>
    <x v="6"/>
    <x v="27"/>
    <x v="133"/>
    <x v="0"/>
    <x v="80"/>
    <n v="1"/>
    <n v="1"/>
    <n v="1"/>
    <n v="0"/>
    <n v="10040"/>
    <n v="221"/>
    <n v="20"/>
    <m/>
    <x v="1"/>
  </r>
  <r>
    <x v="0"/>
    <x v="2"/>
    <x v="6"/>
    <x v="27"/>
    <x v="133"/>
    <x v="1"/>
    <x v="23"/>
    <n v="10"/>
    <n v="10"/>
    <n v="0"/>
    <n v="0"/>
    <n v="17693"/>
    <n v="716"/>
    <n v="0"/>
    <m/>
    <x v="3"/>
  </r>
  <r>
    <x v="0"/>
    <x v="2"/>
    <x v="6"/>
    <x v="27"/>
    <x v="133"/>
    <x v="2"/>
    <x v="24"/>
    <n v="28"/>
    <n v="28"/>
    <n v="0"/>
    <n v="0"/>
    <n v="15195"/>
    <n v="772"/>
    <n v="0"/>
    <m/>
    <x v="6"/>
  </r>
  <r>
    <x v="0"/>
    <x v="2"/>
    <x v="6"/>
    <x v="27"/>
    <x v="133"/>
    <x v="2"/>
    <x v="25"/>
    <n v="10"/>
    <n v="10"/>
    <n v="0"/>
    <n v="0"/>
    <n v="7024"/>
    <n v="320"/>
    <n v="0"/>
    <m/>
    <x v="6"/>
  </r>
  <r>
    <x v="0"/>
    <x v="2"/>
    <x v="6"/>
    <x v="27"/>
    <x v="134"/>
    <x v="0"/>
    <x v="0"/>
    <n v="4"/>
    <n v="4"/>
    <n v="0"/>
    <n v="0"/>
    <n v="133"/>
    <n v="67"/>
    <n v="0"/>
    <m/>
    <x v="0"/>
  </r>
  <r>
    <x v="0"/>
    <x v="2"/>
    <x v="6"/>
    <x v="27"/>
    <x v="134"/>
    <x v="0"/>
    <x v="2"/>
    <n v="2"/>
    <n v="2"/>
    <n v="0"/>
    <n v="0"/>
    <n v="5742"/>
    <n v="311"/>
    <n v="0"/>
    <m/>
    <x v="1"/>
  </r>
  <r>
    <x v="0"/>
    <x v="2"/>
    <x v="6"/>
    <x v="27"/>
    <x v="134"/>
    <x v="0"/>
    <x v="5"/>
    <n v="4"/>
    <n v="4"/>
    <n v="0"/>
    <n v="0"/>
    <n v="2736"/>
    <n v="322"/>
    <n v="0"/>
    <m/>
    <x v="2"/>
  </r>
  <r>
    <x v="0"/>
    <x v="2"/>
    <x v="6"/>
    <x v="27"/>
    <x v="134"/>
    <x v="0"/>
    <x v="45"/>
    <n v="4"/>
    <n v="4"/>
    <n v="0"/>
    <n v="0"/>
    <n v="240"/>
    <n v="80"/>
    <n v="0"/>
    <m/>
    <x v="1"/>
  </r>
  <r>
    <x v="0"/>
    <x v="2"/>
    <x v="6"/>
    <x v="27"/>
    <x v="134"/>
    <x v="0"/>
    <x v="13"/>
    <n v="1"/>
    <n v="1"/>
    <n v="1"/>
    <n v="0"/>
    <n v="500"/>
    <n v="47"/>
    <n v="5"/>
    <m/>
    <x v="4"/>
  </r>
  <r>
    <x v="0"/>
    <x v="2"/>
    <x v="6"/>
    <x v="27"/>
    <x v="134"/>
    <x v="0"/>
    <x v="47"/>
    <n v="1"/>
    <n v="1"/>
    <n v="0"/>
    <n v="0"/>
    <n v="150"/>
    <n v="20"/>
    <n v="0"/>
    <m/>
    <x v="2"/>
  </r>
  <r>
    <x v="0"/>
    <x v="2"/>
    <x v="6"/>
    <x v="27"/>
    <x v="134"/>
    <x v="0"/>
    <x v="15"/>
    <n v="8"/>
    <n v="8"/>
    <n v="0"/>
    <n v="0"/>
    <n v="18653"/>
    <n v="370"/>
    <n v="0"/>
    <m/>
    <x v="1"/>
  </r>
  <r>
    <x v="0"/>
    <x v="2"/>
    <x v="6"/>
    <x v="27"/>
    <x v="134"/>
    <x v="0"/>
    <x v="16"/>
    <n v="6"/>
    <n v="6"/>
    <n v="0"/>
    <n v="0"/>
    <n v="24461"/>
    <n v="398"/>
    <n v="0"/>
    <m/>
    <x v="1"/>
  </r>
  <r>
    <x v="0"/>
    <x v="2"/>
    <x v="6"/>
    <x v="27"/>
    <x v="134"/>
    <x v="1"/>
    <x v="23"/>
    <n v="10"/>
    <n v="10"/>
    <n v="1"/>
    <n v="0"/>
    <n v="11436"/>
    <n v="525"/>
    <n v="47"/>
    <m/>
    <x v="3"/>
  </r>
  <r>
    <x v="0"/>
    <x v="2"/>
    <x v="6"/>
    <x v="27"/>
    <x v="134"/>
    <x v="2"/>
    <x v="24"/>
    <n v="13"/>
    <n v="13"/>
    <n v="0"/>
    <n v="0"/>
    <n v="3168"/>
    <n v="338"/>
    <n v="0"/>
    <m/>
    <x v="6"/>
  </r>
  <r>
    <x v="0"/>
    <x v="2"/>
    <x v="6"/>
    <x v="27"/>
    <x v="134"/>
    <x v="2"/>
    <x v="25"/>
    <n v="13"/>
    <n v="13"/>
    <n v="0"/>
    <n v="0"/>
    <n v="326"/>
    <n v="198"/>
    <n v="0"/>
    <m/>
    <x v="6"/>
  </r>
  <r>
    <x v="0"/>
    <x v="2"/>
    <x v="6"/>
    <x v="27"/>
    <x v="135"/>
    <x v="0"/>
    <x v="0"/>
    <n v="7"/>
    <n v="7"/>
    <n v="0"/>
    <n v="0"/>
    <n v="594"/>
    <n v="129"/>
    <n v="0"/>
    <m/>
    <x v="0"/>
  </r>
  <r>
    <x v="0"/>
    <x v="2"/>
    <x v="6"/>
    <x v="27"/>
    <x v="135"/>
    <x v="0"/>
    <x v="27"/>
    <n v="1"/>
    <n v="1"/>
    <n v="0"/>
    <n v="0"/>
    <n v="25"/>
    <n v="20"/>
    <n v="0"/>
    <m/>
    <x v="2"/>
  </r>
  <r>
    <x v="0"/>
    <x v="2"/>
    <x v="6"/>
    <x v="27"/>
    <x v="135"/>
    <x v="0"/>
    <x v="2"/>
    <n v="6"/>
    <n v="6"/>
    <n v="0"/>
    <n v="0"/>
    <n v="245499"/>
    <n v="1315"/>
    <n v="0"/>
    <m/>
    <x v="1"/>
  </r>
  <r>
    <x v="0"/>
    <x v="2"/>
    <x v="6"/>
    <x v="27"/>
    <x v="135"/>
    <x v="0"/>
    <x v="5"/>
    <n v="7"/>
    <n v="7"/>
    <n v="0"/>
    <n v="0"/>
    <n v="5369"/>
    <n v="309"/>
    <n v="0"/>
    <m/>
    <x v="2"/>
  </r>
  <r>
    <x v="0"/>
    <x v="2"/>
    <x v="6"/>
    <x v="27"/>
    <x v="135"/>
    <x v="0"/>
    <x v="30"/>
    <n v="1"/>
    <n v="1"/>
    <n v="0"/>
    <n v="0"/>
    <n v="160"/>
    <n v="20"/>
    <n v="0"/>
    <m/>
    <x v="0"/>
  </r>
  <r>
    <x v="0"/>
    <x v="2"/>
    <x v="6"/>
    <x v="27"/>
    <x v="135"/>
    <x v="0"/>
    <x v="12"/>
    <n v="2"/>
    <n v="2"/>
    <n v="0"/>
    <n v="0"/>
    <n v="1600"/>
    <n v="94"/>
    <n v="0"/>
    <m/>
    <x v="4"/>
  </r>
  <r>
    <x v="0"/>
    <x v="2"/>
    <x v="6"/>
    <x v="27"/>
    <x v="135"/>
    <x v="0"/>
    <x v="16"/>
    <n v="4"/>
    <n v="4"/>
    <n v="0"/>
    <n v="0"/>
    <n v="14255"/>
    <n v="215"/>
    <n v="0"/>
    <m/>
    <x v="1"/>
  </r>
  <r>
    <x v="0"/>
    <x v="2"/>
    <x v="6"/>
    <x v="27"/>
    <x v="135"/>
    <x v="0"/>
    <x v="60"/>
    <n v="2"/>
    <n v="2"/>
    <n v="0"/>
    <n v="0"/>
    <n v="2000"/>
    <n v="94"/>
    <n v="0"/>
    <m/>
    <x v="5"/>
  </r>
  <r>
    <x v="0"/>
    <x v="2"/>
    <x v="6"/>
    <x v="27"/>
    <x v="135"/>
    <x v="0"/>
    <x v="20"/>
    <n v="3"/>
    <n v="3"/>
    <n v="0"/>
    <n v="0"/>
    <n v="2257"/>
    <n v="110"/>
    <n v="0"/>
    <m/>
    <x v="5"/>
  </r>
  <r>
    <x v="0"/>
    <x v="2"/>
    <x v="6"/>
    <x v="27"/>
    <x v="135"/>
    <x v="1"/>
    <x v="23"/>
    <n v="10"/>
    <n v="10"/>
    <n v="0"/>
    <n v="0"/>
    <n v="12865"/>
    <n v="598"/>
    <n v="0"/>
    <m/>
    <x v="3"/>
  </r>
  <r>
    <x v="0"/>
    <x v="2"/>
    <x v="6"/>
    <x v="27"/>
    <x v="135"/>
    <x v="2"/>
    <x v="24"/>
    <n v="19"/>
    <n v="19"/>
    <n v="0"/>
    <n v="0"/>
    <n v="3529"/>
    <n v="431"/>
    <n v="0"/>
    <m/>
    <x v="6"/>
  </r>
  <r>
    <x v="0"/>
    <x v="2"/>
    <x v="6"/>
    <x v="27"/>
    <x v="135"/>
    <x v="2"/>
    <x v="25"/>
    <n v="19"/>
    <n v="19"/>
    <n v="2"/>
    <n v="0"/>
    <n v="9093"/>
    <n v="673"/>
    <n v="5"/>
    <m/>
    <x v="6"/>
  </r>
  <r>
    <x v="0"/>
    <x v="2"/>
    <x v="6"/>
    <x v="27"/>
    <x v="136"/>
    <x v="0"/>
    <x v="0"/>
    <n v="2"/>
    <n v="2"/>
    <n v="0"/>
    <n v="0"/>
    <n v="30"/>
    <n v="30"/>
    <n v="0"/>
    <m/>
    <x v="0"/>
  </r>
  <r>
    <x v="0"/>
    <x v="2"/>
    <x v="6"/>
    <x v="27"/>
    <x v="136"/>
    <x v="0"/>
    <x v="1"/>
    <n v="2"/>
    <n v="2"/>
    <n v="0"/>
    <n v="0"/>
    <n v="190"/>
    <n v="40"/>
    <n v="0"/>
    <m/>
    <x v="0"/>
  </r>
  <r>
    <x v="0"/>
    <x v="2"/>
    <x v="6"/>
    <x v="27"/>
    <x v="136"/>
    <x v="0"/>
    <x v="2"/>
    <n v="2"/>
    <n v="2"/>
    <n v="0"/>
    <n v="0"/>
    <n v="378801"/>
    <n v="2143"/>
    <n v="0"/>
    <m/>
    <x v="1"/>
  </r>
  <r>
    <x v="0"/>
    <x v="2"/>
    <x v="6"/>
    <x v="27"/>
    <x v="136"/>
    <x v="0"/>
    <x v="5"/>
    <n v="4"/>
    <n v="4"/>
    <n v="0"/>
    <n v="0"/>
    <n v="4451"/>
    <n v="232"/>
    <n v="0"/>
    <m/>
    <x v="2"/>
  </r>
  <r>
    <x v="0"/>
    <x v="2"/>
    <x v="6"/>
    <x v="27"/>
    <x v="136"/>
    <x v="0"/>
    <x v="41"/>
    <n v="2"/>
    <n v="2"/>
    <n v="0"/>
    <n v="0"/>
    <n v="1102"/>
    <n v="94"/>
    <n v="0"/>
    <m/>
    <x v="1"/>
  </r>
  <r>
    <x v="0"/>
    <x v="2"/>
    <x v="6"/>
    <x v="27"/>
    <x v="136"/>
    <x v="0"/>
    <x v="12"/>
    <n v="4"/>
    <n v="4"/>
    <n v="0"/>
    <n v="0"/>
    <n v="2007"/>
    <n v="161"/>
    <n v="0"/>
    <m/>
    <x v="4"/>
  </r>
  <r>
    <x v="0"/>
    <x v="2"/>
    <x v="6"/>
    <x v="27"/>
    <x v="136"/>
    <x v="0"/>
    <x v="47"/>
    <n v="1"/>
    <n v="1"/>
    <n v="0"/>
    <n v="0"/>
    <n v="208"/>
    <n v="20"/>
    <n v="0"/>
    <m/>
    <x v="2"/>
  </r>
  <r>
    <x v="0"/>
    <x v="2"/>
    <x v="6"/>
    <x v="27"/>
    <x v="136"/>
    <x v="0"/>
    <x v="15"/>
    <n v="6"/>
    <n v="6"/>
    <n v="0"/>
    <n v="0"/>
    <n v="10431"/>
    <n v="268"/>
    <n v="0"/>
    <m/>
    <x v="1"/>
  </r>
  <r>
    <x v="0"/>
    <x v="2"/>
    <x v="6"/>
    <x v="27"/>
    <x v="136"/>
    <x v="0"/>
    <x v="16"/>
    <n v="4"/>
    <n v="4"/>
    <n v="0"/>
    <n v="0"/>
    <n v="10369"/>
    <n v="230"/>
    <n v="0"/>
    <m/>
    <x v="1"/>
  </r>
  <r>
    <x v="0"/>
    <x v="2"/>
    <x v="6"/>
    <x v="27"/>
    <x v="136"/>
    <x v="0"/>
    <x v="20"/>
    <n v="2"/>
    <n v="2"/>
    <n v="0"/>
    <n v="0"/>
    <n v="7488"/>
    <n v="121"/>
    <n v="0"/>
    <m/>
    <x v="5"/>
  </r>
  <r>
    <x v="0"/>
    <x v="2"/>
    <x v="6"/>
    <x v="27"/>
    <x v="136"/>
    <x v="1"/>
    <x v="23"/>
    <n v="10"/>
    <n v="10"/>
    <n v="1"/>
    <n v="0"/>
    <n v="18826"/>
    <n v="638"/>
    <n v="8"/>
    <m/>
    <x v="3"/>
  </r>
  <r>
    <x v="0"/>
    <x v="2"/>
    <x v="6"/>
    <x v="27"/>
    <x v="136"/>
    <x v="2"/>
    <x v="24"/>
    <n v="33"/>
    <n v="33"/>
    <n v="1"/>
    <n v="0"/>
    <n v="7794"/>
    <n v="745"/>
    <n v="3"/>
    <m/>
    <x v="6"/>
  </r>
  <r>
    <x v="0"/>
    <x v="2"/>
    <x v="6"/>
    <x v="27"/>
    <x v="136"/>
    <x v="2"/>
    <x v="25"/>
    <n v="4"/>
    <n v="4"/>
    <n v="0"/>
    <n v="0"/>
    <n v="196"/>
    <n v="80"/>
    <n v="0"/>
    <m/>
    <x v="6"/>
  </r>
  <r>
    <x v="0"/>
    <x v="2"/>
    <x v="6"/>
    <x v="27"/>
    <x v="137"/>
    <x v="0"/>
    <x v="2"/>
    <n v="5"/>
    <n v="5"/>
    <n v="0"/>
    <n v="0"/>
    <n v="36278"/>
    <n v="546"/>
    <n v="0"/>
    <m/>
    <x v="1"/>
  </r>
  <r>
    <x v="0"/>
    <x v="2"/>
    <x v="6"/>
    <x v="27"/>
    <x v="137"/>
    <x v="0"/>
    <x v="5"/>
    <n v="9"/>
    <n v="9"/>
    <n v="0"/>
    <n v="0"/>
    <n v="465"/>
    <n v="180"/>
    <n v="0"/>
    <m/>
    <x v="2"/>
  </r>
  <r>
    <x v="0"/>
    <x v="2"/>
    <x v="6"/>
    <x v="27"/>
    <x v="137"/>
    <x v="0"/>
    <x v="34"/>
    <n v="2"/>
    <n v="2"/>
    <n v="1"/>
    <n v="0"/>
    <n v="84"/>
    <n v="40"/>
    <n v="5"/>
    <m/>
    <x v="4"/>
  </r>
  <r>
    <x v="0"/>
    <x v="2"/>
    <x v="6"/>
    <x v="27"/>
    <x v="137"/>
    <x v="0"/>
    <x v="45"/>
    <n v="1"/>
    <n v="1"/>
    <n v="0"/>
    <n v="0"/>
    <n v="1901"/>
    <n v="53"/>
    <n v="0"/>
    <m/>
    <x v="1"/>
  </r>
  <r>
    <x v="0"/>
    <x v="2"/>
    <x v="6"/>
    <x v="27"/>
    <x v="137"/>
    <x v="0"/>
    <x v="35"/>
    <n v="1"/>
    <n v="1"/>
    <n v="0"/>
    <n v="0"/>
    <n v="1000"/>
    <n v="47"/>
    <n v="0"/>
    <m/>
    <x v="1"/>
  </r>
  <r>
    <x v="0"/>
    <x v="2"/>
    <x v="6"/>
    <x v="27"/>
    <x v="137"/>
    <x v="0"/>
    <x v="36"/>
    <n v="10"/>
    <n v="10"/>
    <n v="0"/>
    <n v="0"/>
    <n v="6591"/>
    <n v="377"/>
    <n v="0"/>
    <m/>
    <x v="1"/>
  </r>
  <r>
    <x v="0"/>
    <x v="2"/>
    <x v="6"/>
    <x v="27"/>
    <x v="137"/>
    <x v="0"/>
    <x v="12"/>
    <n v="1"/>
    <n v="1"/>
    <n v="0"/>
    <n v="0"/>
    <n v="386"/>
    <n v="47"/>
    <n v="0"/>
    <m/>
    <x v="4"/>
  </r>
  <r>
    <x v="0"/>
    <x v="2"/>
    <x v="6"/>
    <x v="27"/>
    <x v="137"/>
    <x v="0"/>
    <x v="16"/>
    <n v="6"/>
    <n v="6"/>
    <n v="0"/>
    <n v="0"/>
    <n v="39390"/>
    <n v="333"/>
    <n v="0"/>
    <m/>
    <x v="1"/>
  </r>
  <r>
    <x v="0"/>
    <x v="2"/>
    <x v="6"/>
    <x v="27"/>
    <x v="137"/>
    <x v="0"/>
    <x v="20"/>
    <n v="2"/>
    <n v="2"/>
    <n v="0"/>
    <n v="0"/>
    <n v="4802"/>
    <n v="106"/>
    <n v="0"/>
    <m/>
    <x v="5"/>
  </r>
  <r>
    <x v="0"/>
    <x v="2"/>
    <x v="6"/>
    <x v="27"/>
    <x v="137"/>
    <x v="1"/>
    <x v="23"/>
    <n v="10"/>
    <n v="10"/>
    <n v="0"/>
    <n v="0"/>
    <n v="23296"/>
    <n v="739"/>
    <n v="0"/>
    <m/>
    <x v="3"/>
  </r>
  <r>
    <x v="0"/>
    <x v="2"/>
    <x v="6"/>
    <x v="27"/>
    <x v="137"/>
    <x v="2"/>
    <x v="24"/>
    <n v="24"/>
    <n v="24"/>
    <n v="1"/>
    <n v="0"/>
    <n v="3303"/>
    <n v="619"/>
    <n v="4"/>
    <m/>
    <x v="6"/>
  </r>
  <r>
    <x v="0"/>
    <x v="2"/>
    <x v="6"/>
    <x v="27"/>
    <x v="137"/>
    <x v="2"/>
    <x v="25"/>
    <n v="12"/>
    <n v="12"/>
    <n v="0"/>
    <n v="0"/>
    <n v="1243"/>
    <n v="280"/>
    <n v="0"/>
    <m/>
    <x v="6"/>
  </r>
  <r>
    <x v="0"/>
    <x v="2"/>
    <x v="6"/>
    <x v="28"/>
    <x v="138"/>
    <x v="0"/>
    <x v="0"/>
    <n v="5"/>
    <n v="5"/>
    <n v="0"/>
    <n v="0"/>
    <n v="1416"/>
    <n v="117"/>
    <n v="0"/>
    <m/>
    <x v="0"/>
  </r>
  <r>
    <x v="0"/>
    <x v="2"/>
    <x v="6"/>
    <x v="28"/>
    <x v="138"/>
    <x v="0"/>
    <x v="2"/>
    <n v="6"/>
    <n v="6"/>
    <n v="0"/>
    <n v="0"/>
    <n v="21186"/>
    <n v="331"/>
    <n v="0"/>
    <m/>
    <x v="1"/>
  </r>
  <r>
    <x v="0"/>
    <x v="2"/>
    <x v="6"/>
    <x v="28"/>
    <x v="138"/>
    <x v="0"/>
    <x v="5"/>
    <n v="5"/>
    <n v="5"/>
    <n v="0"/>
    <n v="0"/>
    <n v="362"/>
    <n v="95"/>
    <n v="0"/>
    <m/>
    <x v="2"/>
  </r>
  <r>
    <x v="0"/>
    <x v="2"/>
    <x v="6"/>
    <x v="28"/>
    <x v="138"/>
    <x v="0"/>
    <x v="78"/>
    <n v="2"/>
    <n v="2"/>
    <n v="0"/>
    <n v="0"/>
    <n v="108"/>
    <n v="40"/>
    <n v="0"/>
    <m/>
    <x v="0"/>
  </r>
  <r>
    <x v="0"/>
    <x v="2"/>
    <x v="6"/>
    <x v="28"/>
    <x v="138"/>
    <x v="0"/>
    <x v="36"/>
    <n v="6"/>
    <n v="6"/>
    <n v="0"/>
    <n v="0"/>
    <n v="47441"/>
    <n v="281"/>
    <n v="0"/>
    <m/>
    <x v="1"/>
  </r>
  <r>
    <x v="0"/>
    <x v="2"/>
    <x v="6"/>
    <x v="28"/>
    <x v="138"/>
    <x v="0"/>
    <x v="13"/>
    <n v="1"/>
    <n v="1"/>
    <n v="0"/>
    <n v="0"/>
    <n v="320"/>
    <n v="47"/>
    <n v="0"/>
    <m/>
    <x v="4"/>
  </r>
  <r>
    <x v="0"/>
    <x v="2"/>
    <x v="6"/>
    <x v="28"/>
    <x v="138"/>
    <x v="0"/>
    <x v="32"/>
    <n v="1"/>
    <n v="1"/>
    <n v="1"/>
    <n v="0"/>
    <n v="208"/>
    <n v="20"/>
    <n v="20"/>
    <m/>
    <x v="4"/>
  </r>
  <r>
    <x v="0"/>
    <x v="2"/>
    <x v="6"/>
    <x v="28"/>
    <x v="138"/>
    <x v="0"/>
    <x v="16"/>
    <n v="5"/>
    <n v="5"/>
    <n v="0"/>
    <n v="0"/>
    <n v="42227"/>
    <n v="334"/>
    <n v="0"/>
    <m/>
    <x v="1"/>
  </r>
  <r>
    <x v="0"/>
    <x v="2"/>
    <x v="6"/>
    <x v="28"/>
    <x v="138"/>
    <x v="1"/>
    <x v="23"/>
    <n v="10"/>
    <n v="10"/>
    <n v="0"/>
    <n v="0"/>
    <n v="7914"/>
    <n v="792"/>
    <n v="0"/>
    <m/>
    <x v="3"/>
  </r>
  <r>
    <x v="0"/>
    <x v="2"/>
    <x v="6"/>
    <x v="28"/>
    <x v="138"/>
    <x v="2"/>
    <x v="24"/>
    <n v="23"/>
    <n v="23"/>
    <n v="1"/>
    <n v="0"/>
    <n v="2967"/>
    <n v="587"/>
    <n v="5"/>
    <m/>
    <x v="6"/>
  </r>
  <r>
    <x v="0"/>
    <x v="2"/>
    <x v="6"/>
    <x v="28"/>
    <x v="138"/>
    <x v="2"/>
    <x v="25"/>
    <n v="13"/>
    <n v="13"/>
    <n v="0"/>
    <n v="0"/>
    <n v="7187"/>
    <n v="429"/>
    <n v="0"/>
    <m/>
    <x v="6"/>
  </r>
  <r>
    <x v="0"/>
    <x v="2"/>
    <x v="6"/>
    <x v="28"/>
    <x v="139"/>
    <x v="0"/>
    <x v="27"/>
    <n v="1"/>
    <n v="1"/>
    <n v="0"/>
    <n v="0"/>
    <n v="89"/>
    <n v="20"/>
    <n v="0"/>
    <m/>
    <x v="2"/>
  </r>
  <r>
    <x v="0"/>
    <x v="2"/>
    <x v="6"/>
    <x v="28"/>
    <x v="139"/>
    <x v="0"/>
    <x v="2"/>
    <n v="5"/>
    <n v="5"/>
    <n v="0"/>
    <n v="0"/>
    <n v="100182"/>
    <n v="1251"/>
    <n v="0"/>
    <m/>
    <x v="1"/>
  </r>
  <r>
    <x v="0"/>
    <x v="2"/>
    <x v="6"/>
    <x v="28"/>
    <x v="139"/>
    <x v="0"/>
    <x v="5"/>
    <n v="5"/>
    <n v="5"/>
    <n v="0"/>
    <n v="0"/>
    <n v="3250"/>
    <n v="259"/>
    <n v="0"/>
    <m/>
    <x v="2"/>
  </r>
  <r>
    <x v="0"/>
    <x v="2"/>
    <x v="6"/>
    <x v="28"/>
    <x v="139"/>
    <x v="0"/>
    <x v="36"/>
    <n v="8"/>
    <n v="8"/>
    <n v="0"/>
    <n v="0"/>
    <n v="24366"/>
    <n v="355"/>
    <n v="0"/>
    <m/>
    <x v="1"/>
  </r>
  <r>
    <x v="0"/>
    <x v="2"/>
    <x v="6"/>
    <x v="28"/>
    <x v="139"/>
    <x v="0"/>
    <x v="12"/>
    <n v="3"/>
    <n v="3"/>
    <n v="0"/>
    <n v="0"/>
    <n v="1727"/>
    <n v="114"/>
    <n v="0"/>
    <m/>
    <x v="4"/>
  </r>
  <r>
    <x v="0"/>
    <x v="2"/>
    <x v="6"/>
    <x v="28"/>
    <x v="139"/>
    <x v="0"/>
    <x v="14"/>
    <n v="5"/>
    <n v="5"/>
    <n v="0"/>
    <n v="0"/>
    <n v="1188"/>
    <n v="174"/>
    <n v="0"/>
    <m/>
    <x v="1"/>
  </r>
  <r>
    <x v="0"/>
    <x v="2"/>
    <x v="6"/>
    <x v="28"/>
    <x v="139"/>
    <x v="0"/>
    <x v="82"/>
    <n v="2"/>
    <n v="2"/>
    <n v="0"/>
    <n v="0"/>
    <n v="60"/>
    <n v="40"/>
    <n v="0"/>
    <m/>
    <x v="5"/>
  </r>
  <r>
    <x v="0"/>
    <x v="2"/>
    <x v="6"/>
    <x v="28"/>
    <x v="139"/>
    <x v="0"/>
    <x v="16"/>
    <n v="4"/>
    <n v="4"/>
    <n v="0"/>
    <n v="0"/>
    <n v="22976"/>
    <n v="257"/>
    <n v="0"/>
    <m/>
    <x v="1"/>
  </r>
  <r>
    <x v="0"/>
    <x v="2"/>
    <x v="6"/>
    <x v="28"/>
    <x v="139"/>
    <x v="0"/>
    <x v="80"/>
    <n v="1"/>
    <n v="1"/>
    <n v="0"/>
    <n v="0"/>
    <n v="337"/>
    <n v="47"/>
    <n v="0"/>
    <m/>
    <x v="1"/>
  </r>
  <r>
    <x v="0"/>
    <x v="2"/>
    <x v="6"/>
    <x v="28"/>
    <x v="139"/>
    <x v="1"/>
    <x v="23"/>
    <n v="10"/>
    <n v="10"/>
    <n v="0"/>
    <n v="0"/>
    <n v="10058"/>
    <n v="630"/>
    <n v="0"/>
    <m/>
    <x v="3"/>
  </r>
  <r>
    <x v="0"/>
    <x v="2"/>
    <x v="6"/>
    <x v="28"/>
    <x v="139"/>
    <x v="2"/>
    <x v="24"/>
    <n v="28"/>
    <n v="28"/>
    <n v="0"/>
    <n v="0"/>
    <n v="3039"/>
    <n v="636"/>
    <n v="0"/>
    <m/>
    <x v="6"/>
  </r>
  <r>
    <x v="0"/>
    <x v="2"/>
    <x v="6"/>
    <x v="28"/>
    <x v="139"/>
    <x v="2"/>
    <x v="25"/>
    <n v="8"/>
    <n v="8"/>
    <n v="1"/>
    <n v="0"/>
    <n v="1030"/>
    <n v="234"/>
    <n v="4"/>
    <m/>
    <x v="6"/>
  </r>
  <r>
    <x v="0"/>
    <x v="2"/>
    <x v="6"/>
    <x v="28"/>
    <x v="140"/>
    <x v="0"/>
    <x v="0"/>
    <n v="6"/>
    <n v="6"/>
    <n v="0"/>
    <n v="0"/>
    <n v="701"/>
    <n v="112"/>
    <n v="0"/>
    <m/>
    <x v="0"/>
  </r>
  <r>
    <x v="0"/>
    <x v="2"/>
    <x v="6"/>
    <x v="28"/>
    <x v="140"/>
    <x v="0"/>
    <x v="27"/>
    <n v="1"/>
    <n v="1"/>
    <n v="0"/>
    <n v="0"/>
    <n v="100"/>
    <n v="20"/>
    <n v="0"/>
    <m/>
    <x v="2"/>
  </r>
  <r>
    <x v="0"/>
    <x v="2"/>
    <x v="6"/>
    <x v="28"/>
    <x v="140"/>
    <x v="0"/>
    <x v="59"/>
    <n v="1"/>
    <n v="1"/>
    <n v="0"/>
    <n v="0"/>
    <n v="1"/>
    <n v="1"/>
    <n v="0"/>
    <m/>
    <x v="0"/>
  </r>
  <r>
    <x v="0"/>
    <x v="2"/>
    <x v="6"/>
    <x v="28"/>
    <x v="140"/>
    <x v="0"/>
    <x v="1"/>
    <n v="1"/>
    <n v="1"/>
    <n v="0"/>
    <n v="0"/>
    <n v="181"/>
    <n v="20"/>
    <n v="0"/>
    <m/>
    <x v="0"/>
  </r>
  <r>
    <x v="0"/>
    <x v="2"/>
    <x v="6"/>
    <x v="28"/>
    <x v="140"/>
    <x v="0"/>
    <x v="2"/>
    <n v="6"/>
    <n v="6"/>
    <n v="0"/>
    <n v="0"/>
    <n v="46448"/>
    <n v="966"/>
    <n v="0"/>
    <m/>
    <x v="1"/>
  </r>
  <r>
    <x v="0"/>
    <x v="2"/>
    <x v="6"/>
    <x v="28"/>
    <x v="140"/>
    <x v="0"/>
    <x v="5"/>
    <n v="1"/>
    <n v="1"/>
    <n v="0"/>
    <n v="0"/>
    <n v="350"/>
    <n v="47"/>
    <n v="0"/>
    <m/>
    <x v="2"/>
  </r>
  <r>
    <x v="0"/>
    <x v="2"/>
    <x v="6"/>
    <x v="28"/>
    <x v="140"/>
    <x v="0"/>
    <x v="41"/>
    <n v="3"/>
    <n v="3"/>
    <n v="0"/>
    <n v="0"/>
    <n v="10703"/>
    <n v="236"/>
    <n v="0"/>
    <m/>
    <x v="1"/>
  </r>
  <r>
    <x v="0"/>
    <x v="2"/>
    <x v="6"/>
    <x v="28"/>
    <x v="140"/>
    <x v="0"/>
    <x v="36"/>
    <n v="3"/>
    <n v="3"/>
    <n v="0"/>
    <n v="0"/>
    <n v="8590"/>
    <n v="168"/>
    <n v="0"/>
    <m/>
    <x v="1"/>
  </r>
  <r>
    <x v="0"/>
    <x v="2"/>
    <x v="6"/>
    <x v="28"/>
    <x v="140"/>
    <x v="0"/>
    <x v="9"/>
    <n v="1"/>
    <n v="1"/>
    <n v="0"/>
    <n v="0"/>
    <n v="1356"/>
    <n v="53"/>
    <n v="0"/>
    <m/>
    <x v="1"/>
  </r>
  <r>
    <x v="0"/>
    <x v="2"/>
    <x v="6"/>
    <x v="28"/>
    <x v="140"/>
    <x v="0"/>
    <x v="12"/>
    <n v="2"/>
    <n v="2"/>
    <n v="0"/>
    <n v="0"/>
    <n v="2924"/>
    <n v="73"/>
    <n v="0"/>
    <m/>
    <x v="4"/>
  </r>
  <r>
    <x v="0"/>
    <x v="2"/>
    <x v="6"/>
    <x v="28"/>
    <x v="140"/>
    <x v="0"/>
    <x v="82"/>
    <n v="1"/>
    <n v="1"/>
    <n v="0"/>
    <n v="0"/>
    <n v="74"/>
    <n v="20"/>
    <n v="0"/>
    <m/>
    <x v="5"/>
  </r>
  <r>
    <x v="0"/>
    <x v="2"/>
    <x v="6"/>
    <x v="28"/>
    <x v="140"/>
    <x v="0"/>
    <x v="16"/>
    <n v="5"/>
    <n v="5"/>
    <n v="0"/>
    <n v="0"/>
    <n v="11243"/>
    <n v="268"/>
    <n v="0"/>
    <m/>
    <x v="1"/>
  </r>
  <r>
    <x v="0"/>
    <x v="2"/>
    <x v="6"/>
    <x v="28"/>
    <x v="140"/>
    <x v="1"/>
    <x v="23"/>
    <n v="10"/>
    <n v="10"/>
    <n v="0"/>
    <n v="0"/>
    <n v="22828"/>
    <n v="695"/>
    <n v="0"/>
    <m/>
    <x v="3"/>
  </r>
  <r>
    <x v="0"/>
    <x v="2"/>
    <x v="6"/>
    <x v="28"/>
    <x v="140"/>
    <x v="2"/>
    <x v="24"/>
    <n v="28"/>
    <n v="28"/>
    <n v="1"/>
    <n v="0"/>
    <n v="31341"/>
    <n v="898"/>
    <n v="5"/>
    <m/>
    <x v="6"/>
  </r>
  <r>
    <x v="0"/>
    <x v="2"/>
    <x v="6"/>
    <x v="28"/>
    <x v="140"/>
    <x v="2"/>
    <x v="25"/>
    <n v="7"/>
    <n v="7"/>
    <n v="1"/>
    <n v="0"/>
    <n v="1250"/>
    <n v="167"/>
    <n v="5"/>
    <m/>
    <x v="6"/>
  </r>
  <r>
    <x v="0"/>
    <x v="2"/>
    <x v="7"/>
    <x v="28"/>
    <x v="141"/>
    <x v="0"/>
    <x v="2"/>
    <n v="5"/>
    <n v="5"/>
    <n v="0"/>
    <n v="0"/>
    <n v="254165"/>
    <n v="2430"/>
    <n v="0"/>
    <m/>
    <x v="1"/>
  </r>
  <r>
    <x v="0"/>
    <x v="2"/>
    <x v="7"/>
    <x v="28"/>
    <x v="141"/>
    <x v="0"/>
    <x v="41"/>
    <n v="3"/>
    <n v="3"/>
    <n v="0"/>
    <n v="0"/>
    <n v="53"/>
    <n v="45"/>
    <n v="0"/>
    <m/>
    <x v="1"/>
  </r>
  <r>
    <x v="0"/>
    <x v="2"/>
    <x v="7"/>
    <x v="28"/>
    <x v="141"/>
    <x v="0"/>
    <x v="12"/>
    <n v="4"/>
    <n v="4"/>
    <n v="0"/>
    <n v="0"/>
    <n v="24443"/>
    <n v="197"/>
    <n v="0"/>
    <m/>
    <x v="4"/>
  </r>
  <r>
    <x v="0"/>
    <x v="2"/>
    <x v="7"/>
    <x v="28"/>
    <x v="141"/>
    <x v="0"/>
    <x v="15"/>
    <n v="6"/>
    <n v="6"/>
    <n v="0"/>
    <n v="0"/>
    <n v="12421"/>
    <n v="255"/>
    <n v="0"/>
    <m/>
    <x v="1"/>
  </r>
  <r>
    <x v="0"/>
    <x v="2"/>
    <x v="7"/>
    <x v="28"/>
    <x v="141"/>
    <x v="0"/>
    <x v="16"/>
    <n v="5"/>
    <n v="5"/>
    <n v="0"/>
    <n v="0"/>
    <n v="12239"/>
    <n v="283"/>
    <n v="0"/>
    <m/>
    <x v="1"/>
  </r>
  <r>
    <x v="0"/>
    <x v="2"/>
    <x v="7"/>
    <x v="28"/>
    <x v="141"/>
    <x v="0"/>
    <x v="20"/>
    <n v="3"/>
    <n v="3"/>
    <n v="0"/>
    <n v="0"/>
    <n v="3584"/>
    <n v="147"/>
    <n v="0"/>
    <m/>
    <x v="5"/>
  </r>
  <r>
    <x v="0"/>
    <x v="2"/>
    <x v="7"/>
    <x v="28"/>
    <x v="141"/>
    <x v="1"/>
    <x v="23"/>
    <n v="10"/>
    <n v="10"/>
    <n v="0"/>
    <n v="0"/>
    <n v="4822"/>
    <n v="441"/>
    <n v="0"/>
    <m/>
    <x v="3"/>
  </r>
  <r>
    <x v="0"/>
    <x v="2"/>
    <x v="7"/>
    <x v="28"/>
    <x v="141"/>
    <x v="2"/>
    <x v="24"/>
    <n v="26"/>
    <n v="26"/>
    <n v="0"/>
    <n v="0"/>
    <n v="3536"/>
    <n v="564"/>
    <n v="0"/>
    <m/>
    <x v="6"/>
  </r>
  <r>
    <x v="0"/>
    <x v="2"/>
    <x v="7"/>
    <x v="28"/>
    <x v="141"/>
    <x v="2"/>
    <x v="25"/>
    <n v="10"/>
    <n v="10"/>
    <n v="0"/>
    <n v="0"/>
    <n v="4058"/>
    <n v="388"/>
    <n v="0"/>
    <m/>
    <x v="6"/>
  </r>
  <r>
    <x v="0"/>
    <x v="2"/>
    <x v="7"/>
    <x v="28"/>
    <x v="142"/>
    <x v="0"/>
    <x v="0"/>
    <n v="3"/>
    <n v="3"/>
    <n v="0"/>
    <n v="0"/>
    <n v="983"/>
    <n v="87"/>
    <n v="0"/>
    <m/>
    <x v="0"/>
  </r>
  <r>
    <x v="0"/>
    <x v="2"/>
    <x v="7"/>
    <x v="28"/>
    <x v="142"/>
    <x v="0"/>
    <x v="59"/>
    <n v="1"/>
    <n v="1"/>
    <n v="0"/>
    <n v="0"/>
    <n v="1"/>
    <n v="1"/>
    <n v="0"/>
    <m/>
    <x v="0"/>
  </r>
  <r>
    <x v="0"/>
    <x v="2"/>
    <x v="7"/>
    <x v="28"/>
    <x v="142"/>
    <x v="0"/>
    <x v="2"/>
    <n v="5"/>
    <n v="5"/>
    <n v="0"/>
    <n v="0"/>
    <n v="74587"/>
    <n v="1111"/>
    <n v="0"/>
    <m/>
    <x v="1"/>
  </r>
  <r>
    <x v="0"/>
    <x v="2"/>
    <x v="7"/>
    <x v="28"/>
    <x v="142"/>
    <x v="0"/>
    <x v="5"/>
    <n v="4"/>
    <n v="4"/>
    <n v="0"/>
    <n v="0"/>
    <n v="2668"/>
    <n v="248"/>
    <n v="0"/>
    <m/>
    <x v="2"/>
  </r>
  <r>
    <x v="0"/>
    <x v="2"/>
    <x v="7"/>
    <x v="28"/>
    <x v="142"/>
    <x v="0"/>
    <x v="36"/>
    <n v="6"/>
    <n v="6"/>
    <n v="0"/>
    <n v="0"/>
    <n v="1408"/>
    <n v="148"/>
    <n v="0"/>
    <m/>
    <x v="1"/>
  </r>
  <r>
    <x v="0"/>
    <x v="2"/>
    <x v="7"/>
    <x v="28"/>
    <x v="142"/>
    <x v="0"/>
    <x v="15"/>
    <n v="2"/>
    <n v="2"/>
    <n v="0"/>
    <n v="0"/>
    <n v="1504"/>
    <n v="73"/>
    <n v="0"/>
    <m/>
    <x v="1"/>
  </r>
  <r>
    <x v="0"/>
    <x v="2"/>
    <x v="7"/>
    <x v="28"/>
    <x v="142"/>
    <x v="1"/>
    <x v="54"/>
    <n v="1"/>
    <n v="1"/>
    <n v="0"/>
    <n v="0"/>
    <n v="5760"/>
    <n v="68"/>
    <n v="0"/>
    <m/>
    <x v="3"/>
  </r>
  <r>
    <x v="0"/>
    <x v="2"/>
    <x v="7"/>
    <x v="28"/>
    <x v="142"/>
    <x v="1"/>
    <x v="23"/>
    <n v="9"/>
    <n v="9"/>
    <n v="0"/>
    <n v="0"/>
    <n v="2686"/>
    <n v="433"/>
    <n v="0"/>
    <m/>
    <x v="3"/>
  </r>
  <r>
    <x v="0"/>
    <x v="2"/>
    <x v="7"/>
    <x v="28"/>
    <x v="142"/>
    <x v="2"/>
    <x v="24"/>
    <n v="20"/>
    <n v="20"/>
    <n v="1"/>
    <n v="0"/>
    <n v="5227"/>
    <n v="432"/>
    <n v="5"/>
    <m/>
    <x v="6"/>
  </r>
  <r>
    <x v="0"/>
    <x v="2"/>
    <x v="7"/>
    <x v="28"/>
    <x v="142"/>
    <x v="2"/>
    <x v="25"/>
    <n v="9"/>
    <n v="9"/>
    <n v="0"/>
    <n v="0"/>
    <n v="767"/>
    <n v="173"/>
    <n v="0"/>
    <m/>
    <x v="6"/>
  </r>
  <r>
    <x v="0"/>
    <x v="2"/>
    <x v="7"/>
    <x v="29"/>
    <x v="143"/>
    <x v="0"/>
    <x v="2"/>
    <n v="1"/>
    <n v="1"/>
    <n v="0"/>
    <n v="0"/>
    <n v="5500"/>
    <n v="288"/>
    <n v="0"/>
    <m/>
    <x v="1"/>
  </r>
  <r>
    <x v="0"/>
    <x v="2"/>
    <x v="7"/>
    <x v="29"/>
    <x v="143"/>
    <x v="0"/>
    <x v="41"/>
    <n v="1"/>
    <n v="1"/>
    <n v="0"/>
    <n v="0"/>
    <n v="636"/>
    <n v="47"/>
    <n v="0"/>
    <m/>
    <x v="1"/>
  </r>
  <r>
    <x v="0"/>
    <x v="2"/>
    <x v="7"/>
    <x v="29"/>
    <x v="143"/>
    <x v="0"/>
    <x v="12"/>
    <n v="2"/>
    <n v="2"/>
    <n v="0"/>
    <n v="0"/>
    <n v="3505"/>
    <n v="100"/>
    <n v="0"/>
    <m/>
    <x v="4"/>
  </r>
  <r>
    <x v="0"/>
    <x v="2"/>
    <x v="7"/>
    <x v="29"/>
    <x v="143"/>
    <x v="0"/>
    <x v="16"/>
    <n v="2"/>
    <n v="2"/>
    <n v="0"/>
    <n v="0"/>
    <n v="20526"/>
    <n v="145"/>
    <n v="0"/>
    <m/>
    <x v="1"/>
  </r>
  <r>
    <x v="0"/>
    <x v="2"/>
    <x v="7"/>
    <x v="29"/>
    <x v="143"/>
    <x v="1"/>
    <x v="23"/>
    <n v="7"/>
    <n v="7"/>
    <n v="0"/>
    <n v="0"/>
    <n v="1549"/>
    <n v="221"/>
    <n v="0"/>
    <m/>
    <x v="3"/>
  </r>
  <r>
    <x v="0"/>
    <x v="2"/>
    <x v="7"/>
    <x v="29"/>
    <x v="144"/>
    <x v="0"/>
    <x v="2"/>
    <n v="6"/>
    <n v="6"/>
    <n v="0"/>
    <n v="0"/>
    <n v="29444"/>
    <n v="533"/>
    <n v="0"/>
    <m/>
    <x v="1"/>
  </r>
  <r>
    <x v="0"/>
    <x v="2"/>
    <x v="7"/>
    <x v="29"/>
    <x v="144"/>
    <x v="0"/>
    <x v="5"/>
    <n v="4"/>
    <n v="4"/>
    <n v="0"/>
    <n v="0"/>
    <n v="5432"/>
    <n v="128"/>
    <n v="0"/>
    <m/>
    <x v="2"/>
  </r>
  <r>
    <x v="0"/>
    <x v="2"/>
    <x v="7"/>
    <x v="29"/>
    <x v="144"/>
    <x v="0"/>
    <x v="45"/>
    <n v="1"/>
    <n v="1"/>
    <n v="0"/>
    <n v="0"/>
    <n v="900"/>
    <n v="94"/>
    <n v="0"/>
    <m/>
    <x v="1"/>
  </r>
  <r>
    <x v="0"/>
    <x v="2"/>
    <x v="7"/>
    <x v="29"/>
    <x v="144"/>
    <x v="0"/>
    <x v="47"/>
    <n v="2"/>
    <n v="2"/>
    <n v="0"/>
    <n v="0"/>
    <n v="4778"/>
    <n v="115"/>
    <n v="0"/>
    <m/>
    <x v="2"/>
  </r>
  <r>
    <x v="0"/>
    <x v="2"/>
    <x v="7"/>
    <x v="29"/>
    <x v="144"/>
    <x v="0"/>
    <x v="83"/>
    <n v="1"/>
    <n v="1"/>
    <n v="0"/>
    <n v="0"/>
    <n v="1"/>
    <n v="1"/>
    <n v="0"/>
    <m/>
    <x v="4"/>
  </r>
  <r>
    <x v="0"/>
    <x v="2"/>
    <x v="7"/>
    <x v="29"/>
    <x v="144"/>
    <x v="0"/>
    <x v="16"/>
    <n v="5"/>
    <n v="5"/>
    <n v="0"/>
    <n v="0"/>
    <n v="124599"/>
    <n v="341"/>
    <n v="0"/>
    <m/>
    <x v="1"/>
  </r>
  <r>
    <x v="0"/>
    <x v="2"/>
    <x v="7"/>
    <x v="29"/>
    <x v="144"/>
    <x v="0"/>
    <x v="20"/>
    <n v="2"/>
    <n v="2"/>
    <n v="0"/>
    <n v="0"/>
    <n v="5245"/>
    <n v="115"/>
    <n v="0"/>
    <m/>
    <x v="5"/>
  </r>
  <r>
    <x v="0"/>
    <x v="2"/>
    <x v="7"/>
    <x v="29"/>
    <x v="144"/>
    <x v="1"/>
    <x v="23"/>
    <n v="10"/>
    <n v="10"/>
    <n v="0"/>
    <n v="0"/>
    <n v="5648"/>
    <n v="509"/>
    <n v="0"/>
    <m/>
    <x v="3"/>
  </r>
  <r>
    <x v="0"/>
    <x v="2"/>
    <x v="7"/>
    <x v="29"/>
    <x v="144"/>
    <x v="2"/>
    <x v="24"/>
    <n v="40"/>
    <n v="40"/>
    <n v="0"/>
    <n v="0"/>
    <n v="7596"/>
    <n v="1035"/>
    <n v="0"/>
    <m/>
    <x v="6"/>
  </r>
  <r>
    <x v="0"/>
    <x v="2"/>
    <x v="7"/>
    <x v="29"/>
    <x v="145"/>
    <x v="0"/>
    <x v="0"/>
    <n v="5"/>
    <n v="5"/>
    <n v="0"/>
    <n v="0"/>
    <n v="422"/>
    <n v="81"/>
    <n v="0"/>
    <m/>
    <x v="0"/>
  </r>
  <r>
    <x v="0"/>
    <x v="2"/>
    <x v="7"/>
    <x v="29"/>
    <x v="145"/>
    <x v="0"/>
    <x v="27"/>
    <n v="1"/>
    <n v="1"/>
    <n v="0"/>
    <n v="0"/>
    <n v="65"/>
    <n v="20"/>
    <n v="0"/>
    <m/>
    <x v="2"/>
  </r>
  <r>
    <x v="0"/>
    <x v="2"/>
    <x v="7"/>
    <x v="29"/>
    <x v="145"/>
    <x v="0"/>
    <x v="59"/>
    <n v="1"/>
    <n v="1"/>
    <n v="0"/>
    <n v="0"/>
    <n v="2"/>
    <n v="2"/>
    <n v="0"/>
    <m/>
    <x v="0"/>
  </r>
  <r>
    <x v="0"/>
    <x v="2"/>
    <x v="7"/>
    <x v="29"/>
    <x v="145"/>
    <x v="0"/>
    <x v="2"/>
    <n v="8"/>
    <n v="8"/>
    <n v="0"/>
    <n v="0"/>
    <n v="35694"/>
    <n v="539"/>
    <n v="0"/>
    <m/>
    <x v="1"/>
  </r>
  <r>
    <x v="0"/>
    <x v="2"/>
    <x v="7"/>
    <x v="29"/>
    <x v="145"/>
    <x v="0"/>
    <x v="5"/>
    <n v="4"/>
    <n v="4"/>
    <n v="0"/>
    <n v="0"/>
    <n v="632"/>
    <n v="107"/>
    <n v="0"/>
    <m/>
    <x v="2"/>
  </r>
  <r>
    <x v="0"/>
    <x v="2"/>
    <x v="7"/>
    <x v="29"/>
    <x v="145"/>
    <x v="0"/>
    <x v="34"/>
    <n v="1"/>
    <n v="1"/>
    <n v="1"/>
    <n v="0"/>
    <n v="50"/>
    <n v="20"/>
    <n v="20"/>
    <m/>
    <x v="4"/>
  </r>
  <r>
    <x v="0"/>
    <x v="2"/>
    <x v="7"/>
    <x v="29"/>
    <x v="145"/>
    <x v="0"/>
    <x v="36"/>
    <n v="3"/>
    <n v="3"/>
    <n v="0"/>
    <n v="0"/>
    <n v="2962"/>
    <n v="120"/>
    <n v="0"/>
    <m/>
    <x v="1"/>
  </r>
  <r>
    <x v="0"/>
    <x v="2"/>
    <x v="7"/>
    <x v="29"/>
    <x v="145"/>
    <x v="0"/>
    <x v="90"/>
    <n v="1"/>
    <n v="1"/>
    <n v="0"/>
    <n v="0"/>
    <n v="1000"/>
    <n v="47"/>
    <n v="0"/>
    <m/>
    <x v="0"/>
  </r>
  <r>
    <x v="0"/>
    <x v="2"/>
    <x v="7"/>
    <x v="29"/>
    <x v="145"/>
    <x v="0"/>
    <x v="12"/>
    <n v="2"/>
    <n v="2"/>
    <n v="1"/>
    <n v="0"/>
    <n v="992"/>
    <n v="107"/>
    <n v="2"/>
    <m/>
    <x v="4"/>
  </r>
  <r>
    <x v="0"/>
    <x v="2"/>
    <x v="7"/>
    <x v="29"/>
    <x v="145"/>
    <x v="0"/>
    <x v="47"/>
    <n v="1"/>
    <n v="1"/>
    <n v="0"/>
    <n v="0"/>
    <n v="123"/>
    <n v="20"/>
    <n v="0"/>
    <m/>
    <x v="2"/>
  </r>
  <r>
    <x v="0"/>
    <x v="2"/>
    <x v="7"/>
    <x v="29"/>
    <x v="145"/>
    <x v="0"/>
    <x v="72"/>
    <n v="1"/>
    <n v="1"/>
    <n v="0"/>
    <n v="0"/>
    <n v="130"/>
    <n v="20"/>
    <n v="0"/>
    <m/>
    <x v="0"/>
  </r>
  <r>
    <x v="0"/>
    <x v="2"/>
    <x v="7"/>
    <x v="29"/>
    <x v="145"/>
    <x v="0"/>
    <x v="15"/>
    <n v="3"/>
    <n v="3"/>
    <n v="0"/>
    <n v="0"/>
    <n v="465"/>
    <n v="87"/>
    <n v="0"/>
    <m/>
    <x v="1"/>
  </r>
  <r>
    <x v="0"/>
    <x v="2"/>
    <x v="7"/>
    <x v="29"/>
    <x v="145"/>
    <x v="0"/>
    <x v="32"/>
    <n v="1"/>
    <n v="1"/>
    <n v="0"/>
    <n v="0"/>
    <n v="10"/>
    <n v="10"/>
    <n v="0"/>
    <m/>
    <x v="4"/>
  </r>
  <r>
    <x v="0"/>
    <x v="2"/>
    <x v="7"/>
    <x v="29"/>
    <x v="145"/>
    <x v="0"/>
    <x v="16"/>
    <n v="4"/>
    <n v="4"/>
    <n v="0"/>
    <n v="0"/>
    <n v="201104"/>
    <n v="337"/>
    <n v="0"/>
    <m/>
    <x v="1"/>
  </r>
  <r>
    <x v="0"/>
    <x v="2"/>
    <x v="7"/>
    <x v="29"/>
    <x v="145"/>
    <x v="1"/>
    <x v="54"/>
    <n v="1"/>
    <n v="1"/>
    <n v="0"/>
    <n v="0"/>
    <n v="5760"/>
    <n v="68"/>
    <n v="0"/>
    <m/>
    <x v="3"/>
  </r>
  <r>
    <x v="0"/>
    <x v="2"/>
    <x v="7"/>
    <x v="29"/>
    <x v="145"/>
    <x v="1"/>
    <x v="23"/>
    <n v="9"/>
    <n v="9"/>
    <n v="1"/>
    <n v="0"/>
    <n v="9985"/>
    <n v="372"/>
    <n v="10"/>
    <m/>
    <x v="3"/>
  </r>
  <r>
    <x v="0"/>
    <x v="2"/>
    <x v="7"/>
    <x v="29"/>
    <x v="145"/>
    <x v="2"/>
    <x v="24"/>
    <n v="28"/>
    <n v="28"/>
    <n v="2"/>
    <n v="0"/>
    <n v="38629"/>
    <n v="952"/>
    <n v="14"/>
    <m/>
    <x v="6"/>
  </r>
  <r>
    <x v="0"/>
    <x v="2"/>
    <x v="7"/>
    <x v="29"/>
    <x v="145"/>
    <x v="2"/>
    <x v="25"/>
    <n v="12"/>
    <n v="12"/>
    <n v="1"/>
    <n v="0"/>
    <n v="13280"/>
    <n v="406"/>
    <n v="4"/>
    <m/>
    <x v="6"/>
  </r>
  <r>
    <x v="0"/>
    <x v="2"/>
    <x v="7"/>
    <x v="29"/>
    <x v="146"/>
    <x v="0"/>
    <x v="0"/>
    <n v="5"/>
    <n v="5"/>
    <n v="0"/>
    <n v="0"/>
    <n v="718"/>
    <n v="115"/>
    <n v="0"/>
    <m/>
    <x v="0"/>
  </r>
  <r>
    <x v="0"/>
    <x v="2"/>
    <x v="7"/>
    <x v="29"/>
    <x v="146"/>
    <x v="0"/>
    <x v="27"/>
    <n v="1"/>
    <n v="1"/>
    <n v="0"/>
    <n v="0"/>
    <n v="1000"/>
    <n v="47"/>
    <n v="0"/>
    <m/>
    <x v="2"/>
  </r>
  <r>
    <x v="0"/>
    <x v="2"/>
    <x v="7"/>
    <x v="29"/>
    <x v="146"/>
    <x v="0"/>
    <x v="2"/>
    <n v="10"/>
    <n v="10"/>
    <n v="0"/>
    <n v="0"/>
    <n v="36772"/>
    <n v="771"/>
    <n v="0"/>
    <m/>
    <x v="1"/>
  </r>
  <r>
    <x v="0"/>
    <x v="2"/>
    <x v="7"/>
    <x v="29"/>
    <x v="146"/>
    <x v="0"/>
    <x v="5"/>
    <n v="3"/>
    <n v="3"/>
    <n v="0"/>
    <n v="0"/>
    <n v="12340"/>
    <n v="282"/>
    <n v="0"/>
    <m/>
    <x v="2"/>
  </r>
  <r>
    <x v="0"/>
    <x v="2"/>
    <x v="7"/>
    <x v="29"/>
    <x v="146"/>
    <x v="0"/>
    <x v="45"/>
    <n v="2"/>
    <n v="2"/>
    <n v="1"/>
    <n v="0"/>
    <n v="2628"/>
    <n v="100"/>
    <n v="2"/>
    <m/>
    <x v="1"/>
  </r>
  <r>
    <x v="0"/>
    <x v="2"/>
    <x v="7"/>
    <x v="29"/>
    <x v="146"/>
    <x v="0"/>
    <x v="41"/>
    <n v="4"/>
    <n v="4"/>
    <n v="0"/>
    <n v="0"/>
    <n v="7222"/>
    <n v="294"/>
    <n v="0"/>
    <m/>
    <x v="1"/>
  </r>
  <r>
    <x v="0"/>
    <x v="2"/>
    <x v="7"/>
    <x v="29"/>
    <x v="146"/>
    <x v="0"/>
    <x v="36"/>
    <n v="2"/>
    <n v="2"/>
    <n v="0"/>
    <n v="0"/>
    <n v="1217"/>
    <n v="67"/>
    <n v="0"/>
    <m/>
    <x v="1"/>
  </r>
  <r>
    <x v="0"/>
    <x v="2"/>
    <x v="7"/>
    <x v="29"/>
    <x v="146"/>
    <x v="0"/>
    <x v="13"/>
    <n v="1"/>
    <n v="1"/>
    <n v="0"/>
    <n v="0"/>
    <n v="20000"/>
    <n v="136"/>
    <n v="0"/>
    <m/>
    <x v="4"/>
  </r>
  <r>
    <x v="0"/>
    <x v="2"/>
    <x v="7"/>
    <x v="29"/>
    <x v="146"/>
    <x v="0"/>
    <x v="16"/>
    <n v="4"/>
    <n v="4"/>
    <n v="0"/>
    <n v="0"/>
    <n v="2985"/>
    <n v="208"/>
    <n v="0"/>
    <m/>
    <x v="1"/>
  </r>
  <r>
    <x v="0"/>
    <x v="2"/>
    <x v="7"/>
    <x v="29"/>
    <x v="146"/>
    <x v="1"/>
    <x v="23"/>
    <n v="10"/>
    <n v="10"/>
    <n v="0"/>
    <n v="0"/>
    <n v="6353"/>
    <n v="666"/>
    <n v="0"/>
    <m/>
    <x v="3"/>
  </r>
  <r>
    <x v="0"/>
    <x v="2"/>
    <x v="7"/>
    <x v="29"/>
    <x v="146"/>
    <x v="2"/>
    <x v="24"/>
    <n v="13"/>
    <n v="13"/>
    <n v="0"/>
    <n v="0"/>
    <n v="2747"/>
    <n v="358"/>
    <n v="0"/>
    <m/>
    <x v="6"/>
  </r>
  <r>
    <x v="0"/>
    <x v="2"/>
    <x v="7"/>
    <x v="29"/>
    <x v="146"/>
    <x v="2"/>
    <x v="25"/>
    <n v="11"/>
    <n v="11"/>
    <n v="1"/>
    <n v="0"/>
    <n v="2196"/>
    <n v="262"/>
    <n v="2"/>
    <m/>
    <x v="6"/>
  </r>
  <r>
    <x v="0"/>
    <x v="2"/>
    <x v="7"/>
    <x v="29"/>
    <x v="147"/>
    <x v="0"/>
    <x v="0"/>
    <n v="6"/>
    <n v="6"/>
    <n v="0"/>
    <n v="0"/>
    <n v="847"/>
    <n v="174"/>
    <n v="0"/>
    <m/>
    <x v="0"/>
  </r>
  <r>
    <x v="0"/>
    <x v="2"/>
    <x v="7"/>
    <x v="29"/>
    <x v="147"/>
    <x v="0"/>
    <x v="59"/>
    <n v="1"/>
    <n v="1"/>
    <n v="0"/>
    <n v="0"/>
    <n v="2"/>
    <n v="2"/>
    <n v="0"/>
    <m/>
    <x v="0"/>
  </r>
  <r>
    <x v="0"/>
    <x v="2"/>
    <x v="7"/>
    <x v="29"/>
    <x v="147"/>
    <x v="0"/>
    <x v="2"/>
    <n v="5"/>
    <n v="5"/>
    <n v="0"/>
    <n v="0"/>
    <n v="28175"/>
    <n v="1057"/>
    <n v="0"/>
    <m/>
    <x v="1"/>
  </r>
  <r>
    <x v="0"/>
    <x v="2"/>
    <x v="7"/>
    <x v="29"/>
    <x v="147"/>
    <x v="0"/>
    <x v="5"/>
    <n v="6"/>
    <n v="6"/>
    <n v="0"/>
    <n v="0"/>
    <n v="7936"/>
    <n v="268"/>
    <n v="0"/>
    <m/>
    <x v="2"/>
  </r>
  <r>
    <x v="0"/>
    <x v="2"/>
    <x v="7"/>
    <x v="29"/>
    <x v="147"/>
    <x v="0"/>
    <x v="36"/>
    <n v="1"/>
    <n v="1"/>
    <n v="0"/>
    <n v="0"/>
    <n v="10000"/>
    <n v="68"/>
    <n v="0"/>
    <m/>
    <x v="1"/>
  </r>
  <r>
    <x v="0"/>
    <x v="2"/>
    <x v="7"/>
    <x v="29"/>
    <x v="147"/>
    <x v="0"/>
    <x v="47"/>
    <n v="4"/>
    <n v="4"/>
    <n v="0"/>
    <n v="0"/>
    <n v="1747"/>
    <n v="113"/>
    <n v="0"/>
    <m/>
    <x v="2"/>
  </r>
  <r>
    <x v="0"/>
    <x v="2"/>
    <x v="7"/>
    <x v="29"/>
    <x v="147"/>
    <x v="0"/>
    <x v="16"/>
    <n v="5"/>
    <n v="5"/>
    <n v="0"/>
    <n v="0"/>
    <n v="15000"/>
    <n v="277"/>
    <n v="0"/>
    <m/>
    <x v="1"/>
  </r>
  <r>
    <x v="0"/>
    <x v="2"/>
    <x v="7"/>
    <x v="29"/>
    <x v="147"/>
    <x v="1"/>
    <x v="54"/>
    <n v="1"/>
    <n v="1"/>
    <n v="0"/>
    <n v="0"/>
    <n v="7920"/>
    <n v="168"/>
    <n v="0"/>
    <m/>
    <x v="3"/>
  </r>
  <r>
    <x v="0"/>
    <x v="2"/>
    <x v="7"/>
    <x v="29"/>
    <x v="147"/>
    <x v="1"/>
    <x v="23"/>
    <n v="9"/>
    <n v="9"/>
    <n v="0"/>
    <n v="0"/>
    <n v="6370"/>
    <n v="411"/>
    <n v="0"/>
    <m/>
    <x v="3"/>
  </r>
  <r>
    <x v="0"/>
    <x v="2"/>
    <x v="7"/>
    <x v="29"/>
    <x v="147"/>
    <x v="2"/>
    <x v="24"/>
    <n v="17"/>
    <n v="17"/>
    <n v="1"/>
    <n v="0"/>
    <n v="4016"/>
    <n v="481"/>
    <n v="7"/>
    <m/>
    <x v="6"/>
  </r>
  <r>
    <x v="0"/>
    <x v="2"/>
    <x v="7"/>
    <x v="29"/>
    <x v="147"/>
    <x v="2"/>
    <x v="25"/>
    <n v="7"/>
    <n v="7"/>
    <n v="0"/>
    <n v="0"/>
    <n v="1861"/>
    <n v="221"/>
    <n v="0"/>
    <m/>
    <x v="6"/>
  </r>
  <r>
    <x v="0"/>
    <x v="2"/>
    <x v="7"/>
    <x v="29"/>
    <x v="148"/>
    <x v="0"/>
    <x v="0"/>
    <n v="2"/>
    <n v="2"/>
    <n v="0"/>
    <n v="0"/>
    <n v="180"/>
    <n v="40"/>
    <n v="0"/>
    <m/>
    <x v="0"/>
  </r>
  <r>
    <x v="0"/>
    <x v="2"/>
    <x v="7"/>
    <x v="29"/>
    <x v="148"/>
    <x v="0"/>
    <x v="59"/>
    <n v="1"/>
    <n v="1"/>
    <n v="0"/>
    <n v="0"/>
    <n v="2"/>
    <n v="2"/>
    <n v="0"/>
    <m/>
    <x v="0"/>
  </r>
  <r>
    <x v="0"/>
    <x v="2"/>
    <x v="7"/>
    <x v="29"/>
    <x v="148"/>
    <x v="0"/>
    <x v="2"/>
    <n v="6"/>
    <n v="6"/>
    <n v="0"/>
    <n v="0"/>
    <n v="180471"/>
    <n v="1810"/>
    <n v="0"/>
    <m/>
    <x v="1"/>
  </r>
  <r>
    <x v="0"/>
    <x v="2"/>
    <x v="7"/>
    <x v="29"/>
    <x v="148"/>
    <x v="0"/>
    <x v="5"/>
    <n v="6"/>
    <n v="6"/>
    <n v="0"/>
    <n v="0"/>
    <n v="5995"/>
    <n v="249"/>
    <n v="0"/>
    <m/>
    <x v="2"/>
  </r>
  <r>
    <x v="0"/>
    <x v="2"/>
    <x v="7"/>
    <x v="29"/>
    <x v="148"/>
    <x v="0"/>
    <x v="41"/>
    <n v="2"/>
    <n v="2"/>
    <n v="0"/>
    <n v="0"/>
    <n v="1506"/>
    <n v="94"/>
    <n v="0"/>
    <m/>
    <x v="1"/>
  </r>
  <r>
    <x v="0"/>
    <x v="2"/>
    <x v="7"/>
    <x v="29"/>
    <x v="148"/>
    <x v="0"/>
    <x v="47"/>
    <n v="1"/>
    <n v="1"/>
    <n v="0"/>
    <n v="0"/>
    <n v="100"/>
    <n v="20"/>
    <n v="0"/>
    <m/>
    <x v="2"/>
  </r>
  <r>
    <x v="0"/>
    <x v="2"/>
    <x v="7"/>
    <x v="29"/>
    <x v="148"/>
    <x v="0"/>
    <x v="15"/>
    <n v="9"/>
    <n v="9"/>
    <n v="0"/>
    <n v="0"/>
    <n v="21525"/>
    <n v="264"/>
    <n v="0"/>
    <m/>
    <x v="1"/>
  </r>
  <r>
    <x v="0"/>
    <x v="2"/>
    <x v="7"/>
    <x v="29"/>
    <x v="148"/>
    <x v="0"/>
    <x v="16"/>
    <n v="5"/>
    <n v="5"/>
    <n v="0"/>
    <n v="0"/>
    <n v="34000"/>
    <n v="307"/>
    <n v="0"/>
    <m/>
    <x v="1"/>
  </r>
  <r>
    <x v="0"/>
    <x v="2"/>
    <x v="7"/>
    <x v="29"/>
    <x v="148"/>
    <x v="0"/>
    <x v="18"/>
    <n v="1"/>
    <n v="1"/>
    <n v="0"/>
    <n v="0"/>
    <n v="150"/>
    <n v="20"/>
    <n v="0"/>
    <m/>
    <x v="4"/>
  </r>
  <r>
    <x v="0"/>
    <x v="2"/>
    <x v="7"/>
    <x v="29"/>
    <x v="148"/>
    <x v="1"/>
    <x v="23"/>
    <n v="10"/>
    <n v="10"/>
    <n v="0"/>
    <n v="0"/>
    <n v="11967"/>
    <n v="415"/>
    <n v="0"/>
    <m/>
    <x v="3"/>
  </r>
  <r>
    <x v="0"/>
    <x v="2"/>
    <x v="7"/>
    <x v="29"/>
    <x v="148"/>
    <x v="2"/>
    <x v="24"/>
    <n v="24"/>
    <n v="24"/>
    <n v="0"/>
    <n v="0"/>
    <n v="30935"/>
    <n v="847"/>
    <n v="0"/>
    <m/>
    <x v="6"/>
  </r>
  <r>
    <x v="0"/>
    <x v="2"/>
    <x v="7"/>
    <x v="29"/>
    <x v="148"/>
    <x v="2"/>
    <x v="25"/>
    <n v="14"/>
    <n v="14"/>
    <n v="0"/>
    <n v="0"/>
    <n v="4047"/>
    <n v="415"/>
    <n v="0"/>
    <m/>
    <x v="6"/>
  </r>
  <r>
    <x v="0"/>
    <x v="2"/>
    <x v="7"/>
    <x v="30"/>
    <x v="149"/>
    <x v="0"/>
    <x v="2"/>
    <n v="1"/>
    <n v="1"/>
    <n v="0"/>
    <n v="0"/>
    <n v="1262"/>
    <n v="53"/>
    <n v="0"/>
    <m/>
    <x v="1"/>
  </r>
  <r>
    <x v="0"/>
    <x v="2"/>
    <x v="7"/>
    <x v="30"/>
    <x v="149"/>
    <x v="1"/>
    <x v="23"/>
    <n v="5"/>
    <n v="5"/>
    <n v="0"/>
    <n v="0"/>
    <n v="5473"/>
    <n v="231"/>
    <n v="0"/>
    <m/>
    <x v="3"/>
  </r>
  <r>
    <x v="0"/>
    <x v="2"/>
    <x v="7"/>
    <x v="30"/>
    <x v="149"/>
    <x v="2"/>
    <x v="24"/>
    <n v="2"/>
    <n v="2"/>
    <n v="0"/>
    <n v="0"/>
    <n v="937"/>
    <n v="67"/>
    <n v="0"/>
    <m/>
    <x v="6"/>
  </r>
  <r>
    <x v="0"/>
    <x v="2"/>
    <x v="7"/>
    <x v="30"/>
    <x v="149"/>
    <x v="2"/>
    <x v="25"/>
    <n v="5"/>
    <n v="5"/>
    <n v="0"/>
    <n v="0"/>
    <n v="178"/>
    <n v="100"/>
    <n v="0"/>
    <m/>
    <x v="6"/>
  </r>
  <r>
    <x v="0"/>
    <x v="2"/>
    <x v="7"/>
    <x v="30"/>
    <x v="150"/>
    <x v="0"/>
    <x v="0"/>
    <n v="5"/>
    <n v="5"/>
    <n v="0"/>
    <n v="0"/>
    <n v="714"/>
    <n v="122"/>
    <n v="0"/>
    <m/>
    <x v="0"/>
  </r>
  <r>
    <x v="0"/>
    <x v="2"/>
    <x v="7"/>
    <x v="30"/>
    <x v="150"/>
    <x v="0"/>
    <x v="27"/>
    <n v="1"/>
    <n v="1"/>
    <n v="0"/>
    <n v="0"/>
    <n v="115"/>
    <n v="20"/>
    <n v="0"/>
    <m/>
    <x v="2"/>
  </r>
  <r>
    <x v="0"/>
    <x v="2"/>
    <x v="7"/>
    <x v="30"/>
    <x v="150"/>
    <x v="0"/>
    <x v="2"/>
    <n v="7"/>
    <n v="7"/>
    <n v="0"/>
    <n v="0"/>
    <n v="184763"/>
    <n v="1468"/>
    <n v="0"/>
    <m/>
    <x v="1"/>
  </r>
  <r>
    <x v="0"/>
    <x v="2"/>
    <x v="7"/>
    <x v="30"/>
    <x v="150"/>
    <x v="0"/>
    <x v="5"/>
    <n v="8"/>
    <n v="8"/>
    <n v="0"/>
    <n v="0"/>
    <n v="16138"/>
    <n v="497"/>
    <n v="0"/>
    <m/>
    <x v="2"/>
  </r>
  <r>
    <x v="0"/>
    <x v="2"/>
    <x v="7"/>
    <x v="30"/>
    <x v="150"/>
    <x v="0"/>
    <x v="34"/>
    <n v="2"/>
    <n v="2"/>
    <n v="0"/>
    <n v="0"/>
    <n v="57"/>
    <n v="39"/>
    <n v="0"/>
    <m/>
    <x v="4"/>
  </r>
  <r>
    <x v="0"/>
    <x v="2"/>
    <x v="7"/>
    <x v="30"/>
    <x v="150"/>
    <x v="0"/>
    <x v="16"/>
    <n v="3"/>
    <n v="3"/>
    <n v="0"/>
    <n v="0"/>
    <n v="12753"/>
    <n v="168"/>
    <n v="0"/>
    <m/>
    <x v="1"/>
  </r>
  <r>
    <x v="0"/>
    <x v="2"/>
    <x v="7"/>
    <x v="30"/>
    <x v="150"/>
    <x v="0"/>
    <x v="20"/>
    <n v="2"/>
    <n v="2"/>
    <n v="0"/>
    <n v="0"/>
    <n v="9719"/>
    <n v="88"/>
    <n v="0"/>
    <m/>
    <x v="5"/>
  </r>
  <r>
    <x v="0"/>
    <x v="2"/>
    <x v="7"/>
    <x v="30"/>
    <x v="150"/>
    <x v="1"/>
    <x v="23"/>
    <n v="10"/>
    <n v="10"/>
    <n v="0"/>
    <n v="0"/>
    <n v="7399"/>
    <n v="423"/>
    <n v="0"/>
    <m/>
    <x v="3"/>
  </r>
  <r>
    <x v="0"/>
    <x v="2"/>
    <x v="7"/>
    <x v="30"/>
    <x v="150"/>
    <x v="2"/>
    <x v="24"/>
    <n v="24"/>
    <n v="24"/>
    <n v="0"/>
    <n v="0"/>
    <n v="12107"/>
    <n v="653"/>
    <n v="0"/>
    <m/>
    <x v="6"/>
  </r>
  <r>
    <x v="0"/>
    <x v="2"/>
    <x v="7"/>
    <x v="30"/>
    <x v="150"/>
    <x v="2"/>
    <x v="25"/>
    <n v="12"/>
    <n v="12"/>
    <n v="0"/>
    <n v="0"/>
    <n v="847"/>
    <n v="233"/>
    <n v="0"/>
    <m/>
    <x v="6"/>
  </r>
  <r>
    <x v="0"/>
    <x v="2"/>
    <x v="7"/>
    <x v="30"/>
    <x v="151"/>
    <x v="0"/>
    <x v="0"/>
    <n v="2"/>
    <n v="2"/>
    <n v="0"/>
    <n v="0"/>
    <n v="263"/>
    <n v="40"/>
    <n v="0"/>
    <m/>
    <x v="0"/>
  </r>
  <r>
    <x v="0"/>
    <x v="2"/>
    <x v="7"/>
    <x v="30"/>
    <x v="151"/>
    <x v="0"/>
    <x v="59"/>
    <n v="1"/>
    <n v="1"/>
    <n v="0"/>
    <n v="0"/>
    <n v="3"/>
    <n v="3"/>
    <n v="0"/>
    <m/>
    <x v="0"/>
  </r>
  <r>
    <x v="0"/>
    <x v="2"/>
    <x v="7"/>
    <x v="30"/>
    <x v="151"/>
    <x v="0"/>
    <x v="2"/>
    <n v="8"/>
    <n v="8"/>
    <n v="0"/>
    <n v="0"/>
    <n v="79096"/>
    <n v="1678"/>
    <n v="0"/>
    <m/>
    <x v="1"/>
  </r>
  <r>
    <x v="0"/>
    <x v="2"/>
    <x v="7"/>
    <x v="30"/>
    <x v="151"/>
    <x v="0"/>
    <x v="5"/>
    <n v="4"/>
    <n v="4"/>
    <n v="0"/>
    <n v="0"/>
    <n v="354"/>
    <n v="100"/>
    <n v="0"/>
    <m/>
    <x v="2"/>
  </r>
  <r>
    <x v="0"/>
    <x v="2"/>
    <x v="7"/>
    <x v="30"/>
    <x v="151"/>
    <x v="0"/>
    <x v="34"/>
    <n v="1"/>
    <n v="1"/>
    <n v="0"/>
    <n v="0"/>
    <n v="120"/>
    <n v="20"/>
    <n v="0"/>
    <m/>
    <x v="4"/>
  </r>
  <r>
    <x v="0"/>
    <x v="2"/>
    <x v="7"/>
    <x v="30"/>
    <x v="151"/>
    <x v="0"/>
    <x v="41"/>
    <n v="2"/>
    <n v="2"/>
    <n v="0"/>
    <n v="0"/>
    <n v="10024"/>
    <n v="88"/>
    <n v="0"/>
    <m/>
    <x v="1"/>
  </r>
  <r>
    <x v="0"/>
    <x v="2"/>
    <x v="7"/>
    <x v="30"/>
    <x v="151"/>
    <x v="0"/>
    <x v="11"/>
    <n v="2"/>
    <n v="2"/>
    <n v="0"/>
    <n v="0"/>
    <n v="356"/>
    <n v="40"/>
    <n v="0"/>
    <m/>
    <x v="4"/>
  </r>
  <r>
    <x v="0"/>
    <x v="2"/>
    <x v="7"/>
    <x v="30"/>
    <x v="151"/>
    <x v="0"/>
    <x v="12"/>
    <n v="3"/>
    <n v="3"/>
    <n v="0"/>
    <n v="0"/>
    <n v="2008"/>
    <n v="141"/>
    <n v="0"/>
    <m/>
    <x v="4"/>
  </r>
  <r>
    <x v="0"/>
    <x v="2"/>
    <x v="7"/>
    <x v="30"/>
    <x v="151"/>
    <x v="0"/>
    <x v="14"/>
    <n v="2"/>
    <n v="2"/>
    <n v="0"/>
    <n v="0"/>
    <n v="82"/>
    <n v="40"/>
    <n v="0"/>
    <m/>
    <x v="1"/>
  </r>
  <r>
    <x v="0"/>
    <x v="2"/>
    <x v="7"/>
    <x v="30"/>
    <x v="151"/>
    <x v="0"/>
    <x v="16"/>
    <n v="7"/>
    <n v="7"/>
    <n v="0"/>
    <n v="0"/>
    <n v="55000"/>
    <n v="443"/>
    <n v="0"/>
    <m/>
    <x v="1"/>
  </r>
  <r>
    <x v="0"/>
    <x v="2"/>
    <x v="7"/>
    <x v="30"/>
    <x v="151"/>
    <x v="0"/>
    <x v="44"/>
    <n v="2"/>
    <n v="2"/>
    <n v="2"/>
    <n v="0"/>
    <n v="47696"/>
    <n v="230"/>
    <n v="93"/>
    <m/>
    <x v="1"/>
  </r>
  <r>
    <x v="0"/>
    <x v="2"/>
    <x v="7"/>
    <x v="30"/>
    <x v="151"/>
    <x v="1"/>
    <x v="23"/>
    <n v="10"/>
    <n v="10"/>
    <n v="0"/>
    <n v="0"/>
    <n v="13617"/>
    <n v="666"/>
    <n v="0"/>
    <m/>
    <x v="3"/>
  </r>
  <r>
    <x v="0"/>
    <x v="2"/>
    <x v="7"/>
    <x v="30"/>
    <x v="151"/>
    <x v="2"/>
    <x v="24"/>
    <n v="23"/>
    <n v="23"/>
    <n v="1"/>
    <n v="0"/>
    <n v="1707"/>
    <n v="529"/>
    <n v="3"/>
    <m/>
    <x v="6"/>
  </r>
  <r>
    <x v="0"/>
    <x v="2"/>
    <x v="7"/>
    <x v="30"/>
    <x v="151"/>
    <x v="2"/>
    <x v="25"/>
    <n v="13"/>
    <n v="13"/>
    <n v="1"/>
    <n v="0"/>
    <n v="2621"/>
    <n v="355"/>
    <n v="12"/>
    <m/>
    <x v="6"/>
  </r>
  <r>
    <x v="0"/>
    <x v="2"/>
    <x v="7"/>
    <x v="30"/>
    <x v="152"/>
    <x v="0"/>
    <x v="0"/>
    <n v="5"/>
    <n v="5"/>
    <n v="0"/>
    <n v="0"/>
    <n v="1254"/>
    <n v="127"/>
    <n v="0"/>
    <m/>
    <x v="0"/>
  </r>
  <r>
    <x v="0"/>
    <x v="2"/>
    <x v="7"/>
    <x v="30"/>
    <x v="152"/>
    <x v="0"/>
    <x v="59"/>
    <n v="1"/>
    <n v="1"/>
    <n v="0"/>
    <n v="0"/>
    <n v="4"/>
    <n v="4"/>
    <n v="0"/>
    <m/>
    <x v="0"/>
  </r>
  <r>
    <x v="0"/>
    <x v="2"/>
    <x v="7"/>
    <x v="30"/>
    <x v="152"/>
    <x v="0"/>
    <x v="2"/>
    <n v="6"/>
    <n v="6"/>
    <n v="0"/>
    <n v="0"/>
    <n v="28016"/>
    <n v="718"/>
    <n v="0"/>
    <m/>
    <x v="1"/>
  </r>
  <r>
    <x v="0"/>
    <x v="2"/>
    <x v="7"/>
    <x v="30"/>
    <x v="152"/>
    <x v="0"/>
    <x v="5"/>
    <n v="4"/>
    <n v="4"/>
    <n v="0"/>
    <n v="0"/>
    <n v="45668"/>
    <n v="296"/>
    <n v="0"/>
    <m/>
    <x v="2"/>
  </r>
  <r>
    <x v="0"/>
    <x v="2"/>
    <x v="7"/>
    <x v="30"/>
    <x v="152"/>
    <x v="0"/>
    <x v="34"/>
    <n v="1"/>
    <n v="1"/>
    <n v="1"/>
    <n v="0"/>
    <n v="100"/>
    <n v="20"/>
    <n v="20"/>
    <m/>
    <x v="4"/>
  </r>
  <r>
    <x v="0"/>
    <x v="2"/>
    <x v="7"/>
    <x v="30"/>
    <x v="152"/>
    <x v="0"/>
    <x v="36"/>
    <n v="4"/>
    <n v="4"/>
    <n v="0"/>
    <n v="0"/>
    <n v="28381"/>
    <n v="197"/>
    <n v="0"/>
    <m/>
    <x v="1"/>
  </r>
  <r>
    <x v="0"/>
    <x v="2"/>
    <x v="7"/>
    <x v="30"/>
    <x v="152"/>
    <x v="0"/>
    <x v="12"/>
    <n v="2"/>
    <n v="2"/>
    <n v="0"/>
    <n v="0"/>
    <n v="545"/>
    <n v="67"/>
    <n v="0"/>
    <m/>
    <x v="4"/>
  </r>
  <r>
    <x v="0"/>
    <x v="2"/>
    <x v="7"/>
    <x v="30"/>
    <x v="152"/>
    <x v="0"/>
    <x v="13"/>
    <n v="2"/>
    <n v="2"/>
    <n v="1"/>
    <n v="0"/>
    <n v="1223"/>
    <n v="94"/>
    <n v="5"/>
    <m/>
    <x v="4"/>
  </r>
  <r>
    <x v="0"/>
    <x v="2"/>
    <x v="7"/>
    <x v="30"/>
    <x v="152"/>
    <x v="0"/>
    <x v="47"/>
    <n v="2"/>
    <n v="2"/>
    <n v="0"/>
    <n v="0"/>
    <n v="1476"/>
    <n v="73"/>
    <n v="0"/>
    <m/>
    <x v="2"/>
  </r>
  <r>
    <x v="0"/>
    <x v="2"/>
    <x v="7"/>
    <x v="30"/>
    <x v="152"/>
    <x v="0"/>
    <x v="15"/>
    <n v="1"/>
    <n v="1"/>
    <n v="0"/>
    <n v="0"/>
    <n v="40"/>
    <n v="20"/>
    <n v="0"/>
    <m/>
    <x v="1"/>
  </r>
  <r>
    <x v="0"/>
    <x v="2"/>
    <x v="7"/>
    <x v="30"/>
    <x v="152"/>
    <x v="0"/>
    <x v="16"/>
    <n v="5"/>
    <n v="5"/>
    <n v="0"/>
    <n v="0"/>
    <n v="15749"/>
    <n v="250"/>
    <n v="0"/>
    <m/>
    <x v="1"/>
  </r>
  <r>
    <x v="0"/>
    <x v="2"/>
    <x v="7"/>
    <x v="30"/>
    <x v="152"/>
    <x v="0"/>
    <x v="56"/>
    <n v="1"/>
    <n v="1"/>
    <n v="0"/>
    <n v="0"/>
    <n v="400"/>
    <n v="47"/>
    <n v="0"/>
    <m/>
    <x v="5"/>
  </r>
  <r>
    <x v="0"/>
    <x v="2"/>
    <x v="7"/>
    <x v="30"/>
    <x v="152"/>
    <x v="1"/>
    <x v="54"/>
    <n v="2"/>
    <n v="2"/>
    <n v="0"/>
    <n v="0"/>
    <n v="9620"/>
    <n v="241"/>
    <n v="0"/>
    <m/>
    <x v="3"/>
  </r>
  <r>
    <x v="0"/>
    <x v="2"/>
    <x v="7"/>
    <x v="30"/>
    <x v="152"/>
    <x v="1"/>
    <x v="23"/>
    <n v="8"/>
    <n v="8"/>
    <n v="0"/>
    <n v="0"/>
    <n v="7769"/>
    <n v="508"/>
    <n v="0"/>
    <m/>
    <x v="3"/>
  </r>
  <r>
    <x v="0"/>
    <x v="2"/>
    <x v="7"/>
    <x v="30"/>
    <x v="152"/>
    <x v="2"/>
    <x v="24"/>
    <n v="33"/>
    <n v="33"/>
    <n v="1"/>
    <n v="0"/>
    <n v="14063"/>
    <n v="960"/>
    <n v="2"/>
    <m/>
    <x v="6"/>
  </r>
  <r>
    <x v="0"/>
    <x v="2"/>
    <x v="7"/>
    <x v="30"/>
    <x v="152"/>
    <x v="2"/>
    <x v="25"/>
    <n v="7"/>
    <n v="7"/>
    <n v="0"/>
    <n v="0"/>
    <n v="3224"/>
    <n v="248"/>
    <n v="0"/>
    <m/>
    <x v="6"/>
  </r>
  <r>
    <x v="0"/>
    <x v="2"/>
    <x v="7"/>
    <x v="30"/>
    <x v="153"/>
    <x v="0"/>
    <x v="0"/>
    <n v="2"/>
    <n v="2"/>
    <n v="0"/>
    <n v="0"/>
    <n v="360"/>
    <n v="40"/>
    <n v="0"/>
    <m/>
    <x v="0"/>
  </r>
  <r>
    <x v="0"/>
    <x v="2"/>
    <x v="7"/>
    <x v="30"/>
    <x v="153"/>
    <x v="0"/>
    <x v="59"/>
    <n v="1"/>
    <n v="1"/>
    <n v="0"/>
    <n v="0"/>
    <n v="4"/>
    <n v="4"/>
    <n v="0"/>
    <m/>
    <x v="0"/>
  </r>
  <r>
    <x v="0"/>
    <x v="2"/>
    <x v="7"/>
    <x v="30"/>
    <x v="153"/>
    <x v="0"/>
    <x v="2"/>
    <n v="2"/>
    <n v="2"/>
    <n v="0"/>
    <n v="0"/>
    <n v="11336"/>
    <n v="236"/>
    <n v="0"/>
    <m/>
    <x v="1"/>
  </r>
  <r>
    <x v="0"/>
    <x v="2"/>
    <x v="7"/>
    <x v="30"/>
    <x v="153"/>
    <x v="0"/>
    <x v="5"/>
    <n v="7"/>
    <n v="7"/>
    <n v="1"/>
    <n v="0"/>
    <n v="17557"/>
    <n v="383"/>
    <n v="4"/>
    <m/>
    <x v="2"/>
  </r>
  <r>
    <x v="0"/>
    <x v="2"/>
    <x v="7"/>
    <x v="30"/>
    <x v="153"/>
    <x v="0"/>
    <x v="34"/>
    <n v="1"/>
    <n v="1"/>
    <n v="0"/>
    <n v="0"/>
    <n v="100"/>
    <n v="20"/>
    <n v="0"/>
    <m/>
    <x v="4"/>
  </r>
  <r>
    <x v="0"/>
    <x v="2"/>
    <x v="7"/>
    <x v="30"/>
    <x v="153"/>
    <x v="0"/>
    <x v="85"/>
    <n v="2"/>
    <n v="2"/>
    <n v="0"/>
    <n v="0"/>
    <n v="180"/>
    <n v="40"/>
    <n v="0"/>
    <m/>
    <x v="0"/>
  </r>
  <r>
    <x v="0"/>
    <x v="2"/>
    <x v="7"/>
    <x v="30"/>
    <x v="153"/>
    <x v="0"/>
    <x v="36"/>
    <n v="8"/>
    <n v="8"/>
    <n v="0"/>
    <n v="0"/>
    <n v="6526"/>
    <n v="265"/>
    <n v="0"/>
    <m/>
    <x v="1"/>
  </r>
  <r>
    <x v="0"/>
    <x v="2"/>
    <x v="7"/>
    <x v="30"/>
    <x v="153"/>
    <x v="0"/>
    <x v="72"/>
    <n v="1"/>
    <n v="1"/>
    <n v="0"/>
    <n v="0"/>
    <n v="6"/>
    <n v="6"/>
    <n v="0"/>
    <m/>
    <x v="0"/>
  </r>
  <r>
    <x v="0"/>
    <x v="2"/>
    <x v="7"/>
    <x v="30"/>
    <x v="153"/>
    <x v="0"/>
    <x v="16"/>
    <n v="5"/>
    <n v="5"/>
    <n v="0"/>
    <n v="0"/>
    <n v="62123"/>
    <n v="305"/>
    <n v="0"/>
    <m/>
    <x v="1"/>
  </r>
  <r>
    <x v="0"/>
    <x v="2"/>
    <x v="7"/>
    <x v="30"/>
    <x v="153"/>
    <x v="1"/>
    <x v="54"/>
    <n v="1"/>
    <n v="1"/>
    <n v="0"/>
    <n v="0"/>
    <n v="5760"/>
    <n v="141"/>
    <n v="0"/>
    <m/>
    <x v="3"/>
  </r>
  <r>
    <x v="0"/>
    <x v="2"/>
    <x v="7"/>
    <x v="30"/>
    <x v="153"/>
    <x v="1"/>
    <x v="23"/>
    <n v="9"/>
    <n v="9"/>
    <n v="1"/>
    <n v="0"/>
    <n v="8397"/>
    <n v="493"/>
    <n v="10"/>
    <m/>
    <x v="3"/>
  </r>
  <r>
    <x v="0"/>
    <x v="2"/>
    <x v="7"/>
    <x v="30"/>
    <x v="153"/>
    <x v="2"/>
    <x v="24"/>
    <n v="28"/>
    <n v="28"/>
    <n v="1"/>
    <n v="0"/>
    <n v="27749"/>
    <n v="972"/>
    <n v="5"/>
    <m/>
    <x v="6"/>
  </r>
  <r>
    <x v="0"/>
    <x v="2"/>
    <x v="7"/>
    <x v="30"/>
    <x v="153"/>
    <x v="2"/>
    <x v="25"/>
    <n v="11"/>
    <n v="11"/>
    <n v="0"/>
    <n v="0"/>
    <n v="1229"/>
    <n v="243"/>
    <n v="0"/>
    <m/>
    <x v="6"/>
  </r>
  <r>
    <x v="0"/>
    <x v="2"/>
    <x v="7"/>
    <x v="30"/>
    <x v="154"/>
    <x v="0"/>
    <x v="0"/>
    <n v="2"/>
    <n v="2"/>
    <n v="0"/>
    <n v="0"/>
    <n v="192"/>
    <n v="40"/>
    <n v="0"/>
    <m/>
    <x v="0"/>
  </r>
  <r>
    <x v="0"/>
    <x v="2"/>
    <x v="7"/>
    <x v="30"/>
    <x v="154"/>
    <x v="0"/>
    <x v="59"/>
    <n v="1"/>
    <n v="1"/>
    <n v="0"/>
    <n v="0"/>
    <n v="4"/>
    <n v="4"/>
    <n v="0"/>
    <m/>
    <x v="0"/>
  </r>
  <r>
    <x v="0"/>
    <x v="2"/>
    <x v="7"/>
    <x v="30"/>
    <x v="154"/>
    <x v="0"/>
    <x v="2"/>
    <n v="5"/>
    <n v="5"/>
    <n v="0"/>
    <n v="0"/>
    <n v="26138"/>
    <n v="988"/>
    <n v="0"/>
    <m/>
    <x v="1"/>
  </r>
  <r>
    <x v="0"/>
    <x v="2"/>
    <x v="7"/>
    <x v="30"/>
    <x v="154"/>
    <x v="0"/>
    <x v="5"/>
    <n v="4"/>
    <n v="4"/>
    <n v="0"/>
    <n v="0"/>
    <n v="14095"/>
    <n v="236"/>
    <n v="0"/>
    <m/>
    <x v="2"/>
  </r>
  <r>
    <x v="0"/>
    <x v="2"/>
    <x v="7"/>
    <x v="30"/>
    <x v="154"/>
    <x v="0"/>
    <x v="41"/>
    <n v="2"/>
    <n v="2"/>
    <n v="0"/>
    <n v="0"/>
    <n v="1666"/>
    <n v="94"/>
    <n v="0"/>
    <m/>
    <x v="1"/>
  </r>
  <r>
    <x v="0"/>
    <x v="2"/>
    <x v="7"/>
    <x v="30"/>
    <x v="154"/>
    <x v="0"/>
    <x v="36"/>
    <n v="8"/>
    <n v="8"/>
    <n v="0"/>
    <n v="0"/>
    <n v="12583"/>
    <n v="251"/>
    <n v="0"/>
    <m/>
    <x v="1"/>
  </r>
  <r>
    <x v="0"/>
    <x v="2"/>
    <x v="7"/>
    <x v="30"/>
    <x v="154"/>
    <x v="0"/>
    <x v="47"/>
    <n v="3"/>
    <n v="3"/>
    <n v="0"/>
    <n v="0"/>
    <n v="1736"/>
    <n v="114"/>
    <n v="0"/>
    <m/>
    <x v="2"/>
  </r>
  <r>
    <x v="0"/>
    <x v="2"/>
    <x v="7"/>
    <x v="30"/>
    <x v="154"/>
    <x v="0"/>
    <x v="16"/>
    <n v="5"/>
    <n v="5"/>
    <n v="0"/>
    <n v="0"/>
    <n v="19570"/>
    <n v="289"/>
    <n v="0"/>
    <m/>
    <x v="1"/>
  </r>
  <r>
    <x v="0"/>
    <x v="2"/>
    <x v="7"/>
    <x v="30"/>
    <x v="154"/>
    <x v="0"/>
    <x v="39"/>
    <n v="2"/>
    <n v="2"/>
    <n v="0"/>
    <n v="0"/>
    <n v="522"/>
    <n v="67"/>
    <n v="0"/>
    <m/>
    <x v="2"/>
  </r>
  <r>
    <x v="0"/>
    <x v="2"/>
    <x v="7"/>
    <x v="30"/>
    <x v="154"/>
    <x v="0"/>
    <x v="20"/>
    <n v="1"/>
    <n v="1"/>
    <n v="0"/>
    <n v="0"/>
    <n v="16"/>
    <n v="16"/>
    <n v="0"/>
    <m/>
    <x v="5"/>
  </r>
  <r>
    <x v="0"/>
    <x v="2"/>
    <x v="7"/>
    <x v="30"/>
    <x v="154"/>
    <x v="1"/>
    <x v="23"/>
    <n v="10"/>
    <n v="10"/>
    <n v="0"/>
    <n v="0"/>
    <n v="8264"/>
    <n v="533"/>
    <n v="0"/>
    <m/>
    <x v="3"/>
  </r>
  <r>
    <x v="0"/>
    <x v="2"/>
    <x v="7"/>
    <x v="30"/>
    <x v="154"/>
    <x v="2"/>
    <x v="24"/>
    <n v="27"/>
    <n v="27"/>
    <n v="0"/>
    <n v="0"/>
    <n v="5401"/>
    <n v="621"/>
    <n v="0"/>
    <m/>
    <x v="6"/>
  </r>
  <r>
    <x v="0"/>
    <x v="2"/>
    <x v="7"/>
    <x v="30"/>
    <x v="154"/>
    <x v="2"/>
    <x v="25"/>
    <n v="9"/>
    <n v="9"/>
    <n v="0"/>
    <n v="0"/>
    <n v="1181"/>
    <n v="234"/>
    <n v="0"/>
    <m/>
    <x v="6"/>
  </r>
  <r>
    <x v="0"/>
    <x v="2"/>
    <x v="7"/>
    <x v="31"/>
    <x v="155"/>
    <x v="0"/>
    <x v="2"/>
    <n v="1"/>
    <n v="1"/>
    <n v="0"/>
    <n v="0"/>
    <n v="12526"/>
    <n v="136"/>
    <n v="0"/>
    <m/>
    <x v="1"/>
  </r>
  <r>
    <x v="0"/>
    <x v="2"/>
    <x v="7"/>
    <x v="31"/>
    <x v="155"/>
    <x v="0"/>
    <x v="9"/>
    <n v="1"/>
    <n v="1"/>
    <n v="0"/>
    <n v="0"/>
    <n v="5070"/>
    <n v="68"/>
    <n v="0"/>
    <m/>
    <x v="1"/>
  </r>
  <r>
    <x v="0"/>
    <x v="2"/>
    <x v="7"/>
    <x v="31"/>
    <x v="155"/>
    <x v="0"/>
    <x v="12"/>
    <n v="2"/>
    <n v="2"/>
    <n v="0"/>
    <n v="0"/>
    <n v="21019"/>
    <n v="130"/>
    <n v="0"/>
    <m/>
    <x v="4"/>
  </r>
  <r>
    <x v="0"/>
    <x v="2"/>
    <x v="7"/>
    <x v="31"/>
    <x v="155"/>
    <x v="0"/>
    <x v="16"/>
    <n v="3"/>
    <n v="3"/>
    <n v="0"/>
    <n v="0"/>
    <n v="7377"/>
    <n v="162"/>
    <n v="0"/>
    <m/>
    <x v="1"/>
  </r>
  <r>
    <x v="0"/>
    <x v="2"/>
    <x v="7"/>
    <x v="31"/>
    <x v="155"/>
    <x v="1"/>
    <x v="23"/>
    <n v="6"/>
    <n v="6"/>
    <n v="0"/>
    <n v="0"/>
    <n v="6452"/>
    <n v="313"/>
    <n v="0"/>
    <m/>
    <x v="3"/>
  </r>
  <r>
    <x v="0"/>
    <x v="2"/>
    <x v="7"/>
    <x v="31"/>
    <x v="156"/>
    <x v="0"/>
    <x v="0"/>
    <n v="2"/>
    <n v="2"/>
    <n v="0"/>
    <n v="0"/>
    <n v="303"/>
    <n v="43"/>
    <n v="0"/>
    <m/>
    <x v="0"/>
  </r>
  <r>
    <x v="0"/>
    <x v="2"/>
    <x v="7"/>
    <x v="31"/>
    <x v="156"/>
    <x v="0"/>
    <x v="59"/>
    <n v="1"/>
    <n v="1"/>
    <n v="0"/>
    <n v="0"/>
    <n v="4"/>
    <n v="4"/>
    <n v="0"/>
    <m/>
    <x v="0"/>
  </r>
  <r>
    <x v="0"/>
    <x v="2"/>
    <x v="7"/>
    <x v="31"/>
    <x v="156"/>
    <x v="0"/>
    <x v="2"/>
    <n v="5"/>
    <n v="5"/>
    <n v="0"/>
    <n v="0"/>
    <n v="49825"/>
    <n v="1077"/>
    <n v="0"/>
    <m/>
    <x v="1"/>
  </r>
  <r>
    <x v="0"/>
    <x v="2"/>
    <x v="7"/>
    <x v="31"/>
    <x v="156"/>
    <x v="0"/>
    <x v="5"/>
    <n v="10"/>
    <n v="10"/>
    <n v="0"/>
    <n v="0"/>
    <n v="9873"/>
    <n v="448"/>
    <n v="0"/>
    <m/>
    <x v="2"/>
  </r>
  <r>
    <x v="0"/>
    <x v="2"/>
    <x v="7"/>
    <x v="31"/>
    <x v="156"/>
    <x v="0"/>
    <x v="34"/>
    <n v="1"/>
    <n v="1"/>
    <n v="0"/>
    <n v="0"/>
    <n v="48"/>
    <n v="20"/>
    <n v="0"/>
    <m/>
    <x v="4"/>
  </r>
  <r>
    <x v="0"/>
    <x v="2"/>
    <x v="7"/>
    <x v="31"/>
    <x v="156"/>
    <x v="0"/>
    <x v="45"/>
    <n v="1"/>
    <n v="1"/>
    <n v="0"/>
    <n v="0"/>
    <n v="314"/>
    <n v="47"/>
    <n v="0"/>
    <m/>
    <x v="1"/>
  </r>
  <r>
    <x v="0"/>
    <x v="2"/>
    <x v="7"/>
    <x v="31"/>
    <x v="156"/>
    <x v="0"/>
    <x v="41"/>
    <n v="2"/>
    <n v="2"/>
    <n v="0"/>
    <n v="0"/>
    <n v="864"/>
    <n v="94"/>
    <n v="0"/>
    <m/>
    <x v="1"/>
  </r>
  <r>
    <x v="0"/>
    <x v="2"/>
    <x v="7"/>
    <x v="31"/>
    <x v="156"/>
    <x v="0"/>
    <x v="12"/>
    <n v="3"/>
    <n v="3"/>
    <n v="0"/>
    <n v="0"/>
    <n v="3887"/>
    <n v="105"/>
    <n v="0"/>
    <m/>
    <x v="4"/>
  </r>
  <r>
    <x v="0"/>
    <x v="2"/>
    <x v="7"/>
    <x v="31"/>
    <x v="156"/>
    <x v="0"/>
    <x v="47"/>
    <n v="2"/>
    <n v="2"/>
    <n v="0"/>
    <n v="0"/>
    <n v="6219"/>
    <n v="88"/>
    <n v="0"/>
    <m/>
    <x v="2"/>
  </r>
  <r>
    <x v="0"/>
    <x v="2"/>
    <x v="7"/>
    <x v="31"/>
    <x v="156"/>
    <x v="0"/>
    <x v="15"/>
    <n v="5"/>
    <n v="5"/>
    <n v="0"/>
    <n v="0"/>
    <n v="25152"/>
    <n v="271"/>
    <n v="0"/>
    <m/>
    <x v="1"/>
  </r>
  <r>
    <x v="0"/>
    <x v="2"/>
    <x v="7"/>
    <x v="31"/>
    <x v="156"/>
    <x v="0"/>
    <x v="16"/>
    <n v="5"/>
    <n v="5"/>
    <n v="0"/>
    <n v="0"/>
    <n v="13566"/>
    <n v="256"/>
    <n v="0"/>
    <m/>
    <x v="1"/>
  </r>
  <r>
    <x v="0"/>
    <x v="2"/>
    <x v="7"/>
    <x v="31"/>
    <x v="156"/>
    <x v="0"/>
    <x v="20"/>
    <n v="3"/>
    <n v="3"/>
    <n v="0"/>
    <n v="0"/>
    <n v="4892"/>
    <n v="153"/>
    <n v="0"/>
    <m/>
    <x v="5"/>
  </r>
  <r>
    <x v="0"/>
    <x v="2"/>
    <x v="7"/>
    <x v="31"/>
    <x v="156"/>
    <x v="1"/>
    <x v="23"/>
    <n v="10"/>
    <n v="10"/>
    <n v="1"/>
    <n v="0"/>
    <n v="13288"/>
    <n v="618"/>
    <n v="6"/>
    <m/>
    <x v="3"/>
  </r>
  <r>
    <x v="0"/>
    <x v="2"/>
    <x v="7"/>
    <x v="31"/>
    <x v="156"/>
    <x v="2"/>
    <x v="24"/>
    <n v="32"/>
    <n v="32"/>
    <n v="2"/>
    <n v="0"/>
    <n v="23440"/>
    <n v="913"/>
    <n v="7"/>
    <m/>
    <x v="6"/>
  </r>
  <r>
    <x v="0"/>
    <x v="2"/>
    <x v="7"/>
    <x v="31"/>
    <x v="156"/>
    <x v="2"/>
    <x v="25"/>
    <n v="5"/>
    <n v="5"/>
    <n v="0"/>
    <n v="0"/>
    <n v="377"/>
    <n v="100"/>
    <n v="0"/>
    <m/>
    <x v="6"/>
  </r>
  <r>
    <x v="0"/>
    <x v="2"/>
    <x v="7"/>
    <x v="31"/>
    <x v="157"/>
    <x v="0"/>
    <x v="0"/>
    <n v="4"/>
    <n v="4"/>
    <n v="0"/>
    <n v="0"/>
    <n v="859"/>
    <n v="80"/>
    <n v="0"/>
    <m/>
    <x v="0"/>
  </r>
  <r>
    <x v="0"/>
    <x v="2"/>
    <x v="7"/>
    <x v="31"/>
    <x v="157"/>
    <x v="0"/>
    <x v="59"/>
    <n v="1"/>
    <n v="1"/>
    <n v="0"/>
    <n v="0"/>
    <n v="4"/>
    <n v="4"/>
    <n v="0"/>
    <m/>
    <x v="0"/>
  </r>
  <r>
    <x v="0"/>
    <x v="2"/>
    <x v="7"/>
    <x v="31"/>
    <x v="157"/>
    <x v="0"/>
    <x v="2"/>
    <n v="6"/>
    <n v="6"/>
    <n v="0"/>
    <n v="0"/>
    <n v="241407"/>
    <n v="3688"/>
    <n v="0"/>
    <m/>
    <x v="1"/>
  </r>
  <r>
    <x v="0"/>
    <x v="2"/>
    <x v="7"/>
    <x v="31"/>
    <x v="157"/>
    <x v="0"/>
    <x v="5"/>
    <n v="12"/>
    <n v="12"/>
    <n v="0"/>
    <n v="0"/>
    <n v="4108"/>
    <n v="427"/>
    <n v="0"/>
    <m/>
    <x v="2"/>
  </r>
  <r>
    <x v="0"/>
    <x v="2"/>
    <x v="7"/>
    <x v="31"/>
    <x v="157"/>
    <x v="0"/>
    <x v="41"/>
    <n v="3"/>
    <n v="3"/>
    <n v="0"/>
    <n v="0"/>
    <n v="1360"/>
    <n v="114"/>
    <n v="0"/>
    <m/>
    <x v="1"/>
  </r>
  <r>
    <x v="0"/>
    <x v="2"/>
    <x v="7"/>
    <x v="31"/>
    <x v="157"/>
    <x v="0"/>
    <x v="36"/>
    <n v="6"/>
    <n v="6"/>
    <n v="0"/>
    <n v="0"/>
    <n v="5841"/>
    <n v="246"/>
    <n v="0"/>
    <m/>
    <x v="1"/>
  </r>
  <r>
    <x v="0"/>
    <x v="2"/>
    <x v="7"/>
    <x v="31"/>
    <x v="157"/>
    <x v="0"/>
    <x v="12"/>
    <n v="3"/>
    <n v="3"/>
    <n v="0"/>
    <n v="0"/>
    <n v="7963"/>
    <n v="156"/>
    <n v="0"/>
    <m/>
    <x v="4"/>
  </r>
  <r>
    <x v="0"/>
    <x v="2"/>
    <x v="7"/>
    <x v="31"/>
    <x v="157"/>
    <x v="0"/>
    <x v="47"/>
    <n v="4"/>
    <n v="4"/>
    <n v="0"/>
    <n v="0"/>
    <n v="1684"/>
    <n v="107"/>
    <n v="0"/>
    <m/>
    <x v="2"/>
  </r>
  <r>
    <x v="0"/>
    <x v="2"/>
    <x v="7"/>
    <x v="31"/>
    <x v="157"/>
    <x v="0"/>
    <x v="15"/>
    <n v="1"/>
    <n v="1"/>
    <n v="0"/>
    <n v="0"/>
    <n v="196"/>
    <n v="20"/>
    <n v="0"/>
    <m/>
    <x v="1"/>
  </r>
  <r>
    <x v="0"/>
    <x v="2"/>
    <x v="7"/>
    <x v="31"/>
    <x v="157"/>
    <x v="0"/>
    <x v="39"/>
    <n v="1"/>
    <n v="1"/>
    <n v="0"/>
    <n v="0"/>
    <n v="300"/>
    <n v="47"/>
    <n v="0"/>
    <m/>
    <x v="2"/>
  </r>
  <r>
    <x v="0"/>
    <x v="2"/>
    <x v="7"/>
    <x v="31"/>
    <x v="157"/>
    <x v="1"/>
    <x v="54"/>
    <n v="1"/>
    <n v="1"/>
    <n v="0"/>
    <n v="0"/>
    <n v="2880"/>
    <n v="106"/>
    <n v="0"/>
    <m/>
    <x v="3"/>
  </r>
  <r>
    <x v="0"/>
    <x v="2"/>
    <x v="7"/>
    <x v="31"/>
    <x v="157"/>
    <x v="1"/>
    <x v="23"/>
    <n v="9"/>
    <n v="9"/>
    <n v="0"/>
    <n v="0"/>
    <n v="9228"/>
    <n v="510"/>
    <n v="0"/>
    <m/>
    <x v="3"/>
  </r>
  <r>
    <x v="0"/>
    <x v="2"/>
    <x v="7"/>
    <x v="31"/>
    <x v="157"/>
    <x v="2"/>
    <x v="24"/>
    <n v="24"/>
    <n v="24"/>
    <n v="1"/>
    <n v="0"/>
    <n v="3217"/>
    <n v="532"/>
    <n v="4"/>
    <m/>
    <x v="6"/>
  </r>
  <r>
    <x v="0"/>
    <x v="2"/>
    <x v="7"/>
    <x v="31"/>
    <x v="157"/>
    <x v="2"/>
    <x v="25"/>
    <n v="12"/>
    <n v="12"/>
    <n v="0"/>
    <n v="0"/>
    <n v="4420"/>
    <n v="370"/>
    <n v="0"/>
    <m/>
    <x v="6"/>
  </r>
  <r>
    <x v="0"/>
    <x v="2"/>
    <x v="7"/>
    <x v="31"/>
    <x v="158"/>
    <x v="0"/>
    <x v="59"/>
    <n v="1"/>
    <n v="1"/>
    <n v="0"/>
    <n v="0"/>
    <n v="3"/>
    <n v="3"/>
    <n v="0"/>
    <m/>
    <x v="0"/>
  </r>
  <r>
    <x v="0"/>
    <x v="2"/>
    <x v="7"/>
    <x v="31"/>
    <x v="158"/>
    <x v="0"/>
    <x v="2"/>
    <n v="5"/>
    <n v="5"/>
    <n v="0"/>
    <n v="0"/>
    <n v="209189"/>
    <n v="1486"/>
    <n v="0"/>
    <m/>
    <x v="1"/>
  </r>
  <r>
    <x v="0"/>
    <x v="2"/>
    <x v="7"/>
    <x v="31"/>
    <x v="158"/>
    <x v="0"/>
    <x v="5"/>
    <n v="6"/>
    <n v="6"/>
    <n v="0"/>
    <n v="0"/>
    <n v="13388"/>
    <n v="303"/>
    <n v="0"/>
    <m/>
    <x v="2"/>
  </r>
  <r>
    <x v="0"/>
    <x v="2"/>
    <x v="7"/>
    <x v="31"/>
    <x v="158"/>
    <x v="0"/>
    <x v="41"/>
    <n v="5"/>
    <n v="5"/>
    <n v="0"/>
    <n v="0"/>
    <n v="33038"/>
    <n v="328"/>
    <n v="0"/>
    <m/>
    <x v="1"/>
  </r>
  <r>
    <x v="0"/>
    <x v="2"/>
    <x v="7"/>
    <x v="31"/>
    <x v="158"/>
    <x v="0"/>
    <x v="13"/>
    <n v="1"/>
    <n v="1"/>
    <n v="0"/>
    <n v="0"/>
    <n v="198"/>
    <n v="20"/>
    <n v="0"/>
    <m/>
    <x v="4"/>
  </r>
  <r>
    <x v="0"/>
    <x v="2"/>
    <x v="7"/>
    <x v="31"/>
    <x v="158"/>
    <x v="0"/>
    <x v="47"/>
    <n v="5"/>
    <n v="5"/>
    <n v="0"/>
    <n v="0"/>
    <n v="11163"/>
    <n v="208"/>
    <n v="0"/>
    <m/>
    <x v="2"/>
  </r>
  <r>
    <x v="0"/>
    <x v="2"/>
    <x v="7"/>
    <x v="31"/>
    <x v="158"/>
    <x v="0"/>
    <x v="15"/>
    <n v="4"/>
    <n v="4"/>
    <n v="0"/>
    <n v="0"/>
    <n v="8314"/>
    <n v="188"/>
    <n v="0"/>
    <m/>
    <x v="1"/>
  </r>
  <r>
    <x v="0"/>
    <x v="2"/>
    <x v="7"/>
    <x v="31"/>
    <x v="158"/>
    <x v="0"/>
    <x v="48"/>
    <n v="2"/>
    <n v="2"/>
    <n v="0"/>
    <n v="0"/>
    <n v="8452"/>
    <n v="168"/>
    <n v="0"/>
    <m/>
    <x v="4"/>
  </r>
  <r>
    <x v="0"/>
    <x v="2"/>
    <x v="7"/>
    <x v="31"/>
    <x v="158"/>
    <x v="0"/>
    <x v="16"/>
    <n v="5"/>
    <n v="5"/>
    <n v="0"/>
    <n v="0"/>
    <n v="37848"/>
    <n v="298"/>
    <n v="0"/>
    <m/>
    <x v="1"/>
  </r>
  <r>
    <x v="0"/>
    <x v="2"/>
    <x v="7"/>
    <x v="31"/>
    <x v="158"/>
    <x v="0"/>
    <x v="49"/>
    <n v="1"/>
    <n v="1"/>
    <n v="0"/>
    <n v="0"/>
    <n v="29"/>
    <n v="20"/>
    <n v="0"/>
    <m/>
    <x v="2"/>
  </r>
  <r>
    <x v="0"/>
    <x v="2"/>
    <x v="7"/>
    <x v="31"/>
    <x v="158"/>
    <x v="0"/>
    <x v="20"/>
    <n v="2"/>
    <n v="2"/>
    <n v="1"/>
    <n v="0"/>
    <n v="10960"/>
    <n v="124"/>
    <n v="47"/>
    <m/>
    <x v="5"/>
  </r>
  <r>
    <x v="0"/>
    <x v="2"/>
    <x v="7"/>
    <x v="31"/>
    <x v="158"/>
    <x v="1"/>
    <x v="23"/>
    <n v="12"/>
    <n v="12"/>
    <n v="0"/>
    <n v="0"/>
    <n v="3111"/>
    <n v="410"/>
    <n v="0"/>
    <m/>
    <x v="3"/>
  </r>
  <r>
    <x v="0"/>
    <x v="2"/>
    <x v="7"/>
    <x v="31"/>
    <x v="158"/>
    <x v="2"/>
    <x v="24"/>
    <n v="29"/>
    <n v="29"/>
    <n v="1"/>
    <n v="0"/>
    <n v="14250"/>
    <n v="860"/>
    <n v="6"/>
    <m/>
    <x v="6"/>
  </r>
  <r>
    <x v="0"/>
    <x v="2"/>
    <x v="7"/>
    <x v="31"/>
    <x v="158"/>
    <x v="2"/>
    <x v="25"/>
    <n v="7"/>
    <n v="7"/>
    <n v="0"/>
    <n v="0"/>
    <n v="3811"/>
    <n v="274"/>
    <n v="0"/>
    <m/>
    <x v="6"/>
  </r>
  <r>
    <x v="0"/>
    <x v="2"/>
    <x v="7"/>
    <x v="31"/>
    <x v="159"/>
    <x v="0"/>
    <x v="2"/>
    <n v="6"/>
    <n v="6"/>
    <n v="0"/>
    <n v="0"/>
    <n v="17161"/>
    <n v="778"/>
    <n v="0"/>
    <m/>
    <x v="1"/>
  </r>
  <r>
    <x v="0"/>
    <x v="2"/>
    <x v="7"/>
    <x v="31"/>
    <x v="159"/>
    <x v="0"/>
    <x v="5"/>
    <n v="12"/>
    <n v="12"/>
    <n v="0"/>
    <n v="0"/>
    <n v="14961"/>
    <n v="572"/>
    <n v="0"/>
    <m/>
    <x v="2"/>
  </r>
  <r>
    <x v="0"/>
    <x v="2"/>
    <x v="7"/>
    <x v="31"/>
    <x v="159"/>
    <x v="0"/>
    <x v="34"/>
    <n v="1"/>
    <n v="1"/>
    <n v="0"/>
    <n v="0"/>
    <n v="800"/>
    <n v="47"/>
    <n v="0"/>
    <m/>
    <x v="4"/>
  </r>
  <r>
    <x v="0"/>
    <x v="2"/>
    <x v="7"/>
    <x v="31"/>
    <x v="159"/>
    <x v="0"/>
    <x v="30"/>
    <n v="1"/>
    <n v="1"/>
    <n v="0"/>
    <n v="0"/>
    <n v="50"/>
    <n v="20"/>
    <n v="0"/>
    <m/>
    <x v="0"/>
  </r>
  <r>
    <x v="0"/>
    <x v="2"/>
    <x v="7"/>
    <x v="31"/>
    <x v="159"/>
    <x v="0"/>
    <x v="41"/>
    <n v="3"/>
    <n v="3"/>
    <n v="0"/>
    <n v="0"/>
    <n v="891"/>
    <n v="87"/>
    <n v="0"/>
    <m/>
    <x v="1"/>
  </r>
  <r>
    <x v="0"/>
    <x v="2"/>
    <x v="7"/>
    <x v="31"/>
    <x v="159"/>
    <x v="0"/>
    <x v="36"/>
    <n v="5"/>
    <n v="5"/>
    <n v="0"/>
    <n v="0"/>
    <n v="18421"/>
    <n v="197"/>
    <n v="0"/>
    <m/>
    <x v="1"/>
  </r>
  <r>
    <x v="0"/>
    <x v="2"/>
    <x v="7"/>
    <x v="31"/>
    <x v="159"/>
    <x v="0"/>
    <x v="12"/>
    <n v="3"/>
    <n v="3"/>
    <n v="0"/>
    <n v="0"/>
    <n v="5178"/>
    <n v="135"/>
    <n v="0"/>
    <m/>
    <x v="4"/>
  </r>
  <r>
    <x v="0"/>
    <x v="2"/>
    <x v="7"/>
    <x v="31"/>
    <x v="159"/>
    <x v="0"/>
    <x v="15"/>
    <n v="4"/>
    <n v="4"/>
    <n v="0"/>
    <n v="0"/>
    <n v="1003"/>
    <n v="128"/>
    <n v="0"/>
    <m/>
    <x v="1"/>
  </r>
  <r>
    <x v="0"/>
    <x v="2"/>
    <x v="7"/>
    <x v="31"/>
    <x v="159"/>
    <x v="0"/>
    <x v="16"/>
    <n v="3"/>
    <n v="3"/>
    <n v="0"/>
    <n v="0"/>
    <n v="6749"/>
    <n v="162"/>
    <n v="0"/>
    <m/>
    <x v="1"/>
  </r>
  <r>
    <x v="0"/>
    <x v="2"/>
    <x v="7"/>
    <x v="31"/>
    <x v="159"/>
    <x v="0"/>
    <x v="39"/>
    <n v="1"/>
    <n v="1"/>
    <n v="0"/>
    <n v="0"/>
    <n v="55"/>
    <n v="20"/>
    <n v="0"/>
    <m/>
    <x v="2"/>
  </r>
  <r>
    <x v="0"/>
    <x v="2"/>
    <x v="7"/>
    <x v="31"/>
    <x v="159"/>
    <x v="1"/>
    <x v="23"/>
    <n v="10"/>
    <n v="10"/>
    <n v="0"/>
    <n v="0"/>
    <n v="54"/>
    <n v="54"/>
    <n v="0"/>
    <m/>
    <x v="3"/>
  </r>
  <r>
    <x v="0"/>
    <x v="2"/>
    <x v="7"/>
    <x v="31"/>
    <x v="159"/>
    <x v="2"/>
    <x v="24"/>
    <n v="28"/>
    <n v="28"/>
    <n v="1"/>
    <n v="0"/>
    <n v="4623"/>
    <n v="663"/>
    <n v="2"/>
    <m/>
    <x v="6"/>
  </r>
  <r>
    <x v="0"/>
    <x v="2"/>
    <x v="7"/>
    <x v="31"/>
    <x v="159"/>
    <x v="2"/>
    <x v="25"/>
    <n v="9"/>
    <n v="9"/>
    <n v="1"/>
    <n v="0"/>
    <n v="2770"/>
    <n v="261"/>
    <n v="8"/>
    <m/>
    <x v="6"/>
  </r>
  <r>
    <x v="0"/>
    <x v="2"/>
    <x v="7"/>
    <x v="31"/>
    <x v="160"/>
    <x v="0"/>
    <x v="0"/>
    <n v="4"/>
    <n v="4"/>
    <n v="0"/>
    <n v="0"/>
    <n v="548"/>
    <n v="105"/>
    <n v="0"/>
    <m/>
    <x v="0"/>
  </r>
  <r>
    <x v="0"/>
    <x v="2"/>
    <x v="7"/>
    <x v="31"/>
    <x v="160"/>
    <x v="0"/>
    <x v="2"/>
    <n v="5"/>
    <n v="5"/>
    <n v="0"/>
    <n v="0"/>
    <n v="99924"/>
    <n v="1132"/>
    <n v="0"/>
    <m/>
    <x v="1"/>
  </r>
  <r>
    <x v="0"/>
    <x v="2"/>
    <x v="7"/>
    <x v="31"/>
    <x v="160"/>
    <x v="0"/>
    <x v="5"/>
    <n v="4"/>
    <n v="4"/>
    <n v="0"/>
    <n v="0"/>
    <n v="3447"/>
    <n v="214"/>
    <n v="0"/>
    <m/>
    <x v="2"/>
  </r>
  <r>
    <x v="0"/>
    <x v="2"/>
    <x v="7"/>
    <x v="31"/>
    <x v="160"/>
    <x v="0"/>
    <x v="36"/>
    <n v="6"/>
    <n v="6"/>
    <n v="0"/>
    <n v="0"/>
    <n v="3114"/>
    <n v="180"/>
    <n v="0"/>
    <m/>
    <x v="1"/>
  </r>
  <r>
    <x v="0"/>
    <x v="2"/>
    <x v="7"/>
    <x v="31"/>
    <x v="160"/>
    <x v="0"/>
    <x v="47"/>
    <n v="5"/>
    <n v="5"/>
    <n v="0"/>
    <n v="0"/>
    <n v="9684"/>
    <n v="202"/>
    <n v="0"/>
    <m/>
    <x v="2"/>
  </r>
  <r>
    <x v="0"/>
    <x v="2"/>
    <x v="7"/>
    <x v="31"/>
    <x v="160"/>
    <x v="0"/>
    <x v="16"/>
    <n v="6"/>
    <n v="6"/>
    <n v="0"/>
    <n v="0"/>
    <n v="50554"/>
    <n v="434"/>
    <n v="0"/>
    <m/>
    <x v="1"/>
  </r>
  <r>
    <x v="0"/>
    <x v="2"/>
    <x v="7"/>
    <x v="31"/>
    <x v="160"/>
    <x v="0"/>
    <x v="20"/>
    <n v="2"/>
    <n v="2"/>
    <n v="0"/>
    <n v="0"/>
    <n v="3263"/>
    <n v="106"/>
    <n v="0"/>
    <m/>
    <x v="5"/>
  </r>
  <r>
    <x v="0"/>
    <x v="2"/>
    <x v="7"/>
    <x v="31"/>
    <x v="160"/>
    <x v="1"/>
    <x v="23"/>
    <n v="10"/>
    <n v="10"/>
    <n v="0"/>
    <n v="0"/>
    <n v="10182"/>
    <n v="606"/>
    <n v="0"/>
    <m/>
    <x v="3"/>
  </r>
  <r>
    <x v="0"/>
    <x v="2"/>
    <x v="7"/>
    <x v="31"/>
    <x v="160"/>
    <x v="2"/>
    <x v="24"/>
    <n v="27"/>
    <n v="27"/>
    <n v="1"/>
    <n v="0"/>
    <n v="3139"/>
    <n v="577"/>
    <n v="3"/>
    <m/>
    <x v="6"/>
  </r>
  <r>
    <x v="0"/>
    <x v="2"/>
    <x v="7"/>
    <x v="31"/>
    <x v="160"/>
    <x v="2"/>
    <x v="25"/>
    <n v="10"/>
    <n v="10"/>
    <n v="0"/>
    <n v="0"/>
    <n v="2100"/>
    <n v="291"/>
    <n v="0"/>
    <m/>
    <x v="6"/>
  </r>
  <r>
    <x v="0"/>
    <x v="2"/>
    <x v="7"/>
    <x v="32"/>
    <x v="161"/>
    <x v="0"/>
    <x v="2"/>
    <n v="1"/>
    <n v="1"/>
    <n v="0"/>
    <n v="0"/>
    <n v="2000"/>
    <n v="94"/>
    <n v="0"/>
    <m/>
    <x v="1"/>
  </r>
  <r>
    <x v="0"/>
    <x v="2"/>
    <x v="7"/>
    <x v="32"/>
    <x v="161"/>
    <x v="0"/>
    <x v="47"/>
    <n v="4"/>
    <n v="4"/>
    <n v="0"/>
    <n v="0"/>
    <n v="4015"/>
    <n v="118"/>
    <n v="0"/>
    <m/>
    <x v="2"/>
  </r>
  <r>
    <x v="0"/>
    <x v="2"/>
    <x v="7"/>
    <x v="32"/>
    <x v="161"/>
    <x v="0"/>
    <x v="16"/>
    <n v="2"/>
    <n v="2"/>
    <n v="0"/>
    <n v="0"/>
    <n v="8974"/>
    <n v="136"/>
    <n v="0"/>
    <m/>
    <x v="1"/>
  </r>
  <r>
    <x v="0"/>
    <x v="2"/>
    <x v="7"/>
    <x v="32"/>
    <x v="161"/>
    <x v="1"/>
    <x v="23"/>
    <n v="8"/>
    <n v="8"/>
    <n v="0"/>
    <n v="0"/>
    <n v="17232"/>
    <n v="457"/>
    <n v="0"/>
    <m/>
    <x v="3"/>
  </r>
  <r>
    <x v="0"/>
    <x v="2"/>
    <x v="7"/>
    <x v="32"/>
    <x v="161"/>
    <x v="2"/>
    <x v="24"/>
    <n v="5"/>
    <n v="5"/>
    <n v="0"/>
    <n v="0"/>
    <n v="562"/>
    <n v="98"/>
    <n v="0"/>
    <m/>
    <x v="6"/>
  </r>
  <r>
    <x v="0"/>
    <x v="2"/>
    <x v="7"/>
    <x v="32"/>
    <x v="161"/>
    <x v="2"/>
    <x v="25"/>
    <n v="3"/>
    <n v="3"/>
    <n v="0"/>
    <n v="0"/>
    <n v="217"/>
    <n v="60"/>
    <n v="0"/>
    <m/>
    <x v="6"/>
  </r>
  <r>
    <x v="0"/>
    <x v="2"/>
    <x v="7"/>
    <x v="32"/>
    <x v="162"/>
    <x v="0"/>
    <x v="0"/>
    <n v="5"/>
    <n v="5"/>
    <n v="0"/>
    <n v="0"/>
    <n v="897"/>
    <n v="122"/>
    <n v="0"/>
    <m/>
    <x v="0"/>
  </r>
  <r>
    <x v="0"/>
    <x v="2"/>
    <x v="7"/>
    <x v="32"/>
    <x v="162"/>
    <x v="0"/>
    <x v="2"/>
    <n v="6"/>
    <n v="6"/>
    <n v="0"/>
    <n v="0"/>
    <n v="60025"/>
    <n v="880"/>
    <n v="0"/>
    <m/>
    <x v="1"/>
  </r>
  <r>
    <x v="0"/>
    <x v="2"/>
    <x v="7"/>
    <x v="32"/>
    <x v="162"/>
    <x v="0"/>
    <x v="5"/>
    <n v="15"/>
    <n v="15"/>
    <n v="0"/>
    <n v="0"/>
    <n v="26000"/>
    <n v="710"/>
    <n v="0"/>
    <m/>
    <x v="2"/>
  </r>
  <r>
    <x v="0"/>
    <x v="2"/>
    <x v="7"/>
    <x v="32"/>
    <x v="162"/>
    <x v="0"/>
    <x v="36"/>
    <n v="1"/>
    <n v="1"/>
    <n v="0"/>
    <n v="0"/>
    <n v="25456"/>
    <n v="77"/>
    <n v="0"/>
    <m/>
    <x v="1"/>
  </r>
  <r>
    <x v="0"/>
    <x v="2"/>
    <x v="7"/>
    <x v="32"/>
    <x v="162"/>
    <x v="0"/>
    <x v="15"/>
    <n v="4"/>
    <n v="4"/>
    <n v="0"/>
    <n v="0"/>
    <n v="60772"/>
    <n v="204"/>
    <n v="0"/>
    <m/>
    <x v="1"/>
  </r>
  <r>
    <x v="0"/>
    <x v="2"/>
    <x v="7"/>
    <x v="32"/>
    <x v="162"/>
    <x v="1"/>
    <x v="54"/>
    <n v="1"/>
    <n v="1"/>
    <n v="0"/>
    <n v="0"/>
    <n v="5760"/>
    <n v="68"/>
    <n v="0"/>
    <m/>
    <x v="3"/>
  </r>
  <r>
    <x v="0"/>
    <x v="2"/>
    <x v="7"/>
    <x v="32"/>
    <x v="162"/>
    <x v="1"/>
    <x v="23"/>
    <n v="9"/>
    <n v="9"/>
    <n v="0"/>
    <n v="0"/>
    <n v="15516"/>
    <n v="548"/>
    <n v="0"/>
    <m/>
    <x v="3"/>
  </r>
  <r>
    <x v="0"/>
    <x v="2"/>
    <x v="7"/>
    <x v="32"/>
    <x v="162"/>
    <x v="2"/>
    <x v="24"/>
    <n v="28"/>
    <n v="28"/>
    <n v="1"/>
    <n v="0"/>
    <n v="31495"/>
    <n v="844"/>
    <n v="4"/>
    <m/>
    <x v="6"/>
  </r>
  <r>
    <x v="0"/>
    <x v="2"/>
    <x v="7"/>
    <x v="32"/>
    <x v="162"/>
    <x v="2"/>
    <x v="25"/>
    <n v="8"/>
    <n v="8"/>
    <n v="0"/>
    <n v="0"/>
    <n v="2858"/>
    <n v="258"/>
    <n v="0"/>
    <m/>
    <x v="6"/>
  </r>
  <r>
    <x v="0"/>
    <x v="2"/>
    <x v="7"/>
    <x v="32"/>
    <x v="163"/>
    <x v="0"/>
    <x v="0"/>
    <n v="5"/>
    <n v="5"/>
    <n v="0"/>
    <n v="0"/>
    <n v="728"/>
    <n v="100"/>
    <n v="0"/>
    <m/>
    <x v="0"/>
  </r>
  <r>
    <x v="0"/>
    <x v="2"/>
    <x v="7"/>
    <x v="32"/>
    <x v="163"/>
    <x v="0"/>
    <x v="27"/>
    <n v="6"/>
    <n v="6"/>
    <n v="0"/>
    <n v="0"/>
    <n v="1169"/>
    <n v="147"/>
    <n v="0"/>
    <m/>
    <x v="2"/>
  </r>
  <r>
    <x v="0"/>
    <x v="2"/>
    <x v="7"/>
    <x v="32"/>
    <x v="163"/>
    <x v="0"/>
    <x v="2"/>
    <n v="10"/>
    <n v="10"/>
    <n v="0"/>
    <n v="0"/>
    <n v="113962"/>
    <n v="1094"/>
    <n v="0"/>
    <m/>
    <x v="1"/>
  </r>
  <r>
    <x v="0"/>
    <x v="2"/>
    <x v="7"/>
    <x v="32"/>
    <x v="163"/>
    <x v="0"/>
    <x v="52"/>
    <n v="1"/>
    <n v="1"/>
    <n v="1"/>
    <n v="0"/>
    <n v="45"/>
    <n v="20"/>
    <n v="2"/>
    <m/>
    <x v="5"/>
  </r>
  <r>
    <x v="0"/>
    <x v="2"/>
    <x v="7"/>
    <x v="32"/>
    <x v="163"/>
    <x v="0"/>
    <x v="13"/>
    <n v="1"/>
    <n v="1"/>
    <n v="0"/>
    <n v="0"/>
    <n v="100"/>
    <n v="20"/>
    <n v="0"/>
    <m/>
    <x v="4"/>
  </r>
  <r>
    <x v="0"/>
    <x v="2"/>
    <x v="7"/>
    <x v="32"/>
    <x v="163"/>
    <x v="0"/>
    <x v="47"/>
    <n v="14"/>
    <n v="14"/>
    <n v="1"/>
    <n v="0"/>
    <n v="86745"/>
    <n v="1092"/>
    <n v="10"/>
    <m/>
    <x v="2"/>
  </r>
  <r>
    <x v="0"/>
    <x v="2"/>
    <x v="7"/>
    <x v="32"/>
    <x v="163"/>
    <x v="0"/>
    <x v="15"/>
    <n v="2"/>
    <n v="2"/>
    <n v="0"/>
    <n v="0"/>
    <n v="4108"/>
    <n v="88"/>
    <n v="0"/>
    <m/>
    <x v="1"/>
  </r>
  <r>
    <x v="0"/>
    <x v="2"/>
    <x v="7"/>
    <x v="32"/>
    <x v="163"/>
    <x v="0"/>
    <x v="16"/>
    <n v="3"/>
    <n v="3"/>
    <n v="0"/>
    <n v="0"/>
    <n v="23973"/>
    <n v="204"/>
    <n v="0"/>
    <m/>
    <x v="1"/>
  </r>
  <r>
    <x v="0"/>
    <x v="2"/>
    <x v="7"/>
    <x v="32"/>
    <x v="163"/>
    <x v="0"/>
    <x v="60"/>
    <n v="2"/>
    <n v="2"/>
    <n v="2"/>
    <n v="0"/>
    <n v="54"/>
    <n v="40"/>
    <n v="20"/>
    <m/>
    <x v="5"/>
  </r>
  <r>
    <x v="0"/>
    <x v="2"/>
    <x v="7"/>
    <x v="32"/>
    <x v="163"/>
    <x v="1"/>
    <x v="23"/>
    <n v="10"/>
    <n v="10"/>
    <n v="0"/>
    <n v="0"/>
    <n v="13395"/>
    <n v="582"/>
    <n v="0"/>
    <m/>
    <x v="3"/>
  </r>
  <r>
    <x v="0"/>
    <x v="2"/>
    <x v="7"/>
    <x v="32"/>
    <x v="163"/>
    <x v="2"/>
    <x v="24"/>
    <n v="32"/>
    <n v="32"/>
    <n v="0"/>
    <n v="0"/>
    <n v="40520"/>
    <n v="937"/>
    <n v="0"/>
    <m/>
    <x v="6"/>
  </r>
  <r>
    <x v="0"/>
    <x v="2"/>
    <x v="7"/>
    <x v="32"/>
    <x v="163"/>
    <x v="2"/>
    <x v="25"/>
    <n v="5"/>
    <n v="5"/>
    <n v="0"/>
    <n v="0"/>
    <n v="7919"/>
    <n v="202"/>
    <n v="0"/>
    <m/>
    <x v="6"/>
  </r>
  <r>
    <x v="0"/>
    <x v="2"/>
    <x v="7"/>
    <x v="32"/>
    <x v="164"/>
    <x v="0"/>
    <x v="0"/>
    <n v="5"/>
    <n v="5"/>
    <n v="0"/>
    <n v="0"/>
    <n v="567"/>
    <n v="127"/>
    <n v="0"/>
    <m/>
    <x v="0"/>
  </r>
  <r>
    <x v="0"/>
    <x v="2"/>
    <x v="7"/>
    <x v="32"/>
    <x v="164"/>
    <x v="0"/>
    <x v="2"/>
    <n v="5"/>
    <n v="5"/>
    <n v="0"/>
    <n v="0"/>
    <n v="63818"/>
    <n v="755"/>
    <n v="0"/>
    <m/>
    <x v="1"/>
  </r>
  <r>
    <x v="0"/>
    <x v="2"/>
    <x v="7"/>
    <x v="32"/>
    <x v="164"/>
    <x v="0"/>
    <x v="91"/>
    <n v="1"/>
    <n v="1"/>
    <n v="0"/>
    <n v="0"/>
    <n v="45"/>
    <n v="20"/>
    <n v="0"/>
    <m/>
    <x v="1"/>
  </r>
  <r>
    <x v="0"/>
    <x v="2"/>
    <x v="7"/>
    <x v="32"/>
    <x v="164"/>
    <x v="0"/>
    <x v="5"/>
    <n v="7"/>
    <n v="7"/>
    <n v="0"/>
    <n v="0"/>
    <n v="5230"/>
    <n v="354"/>
    <n v="0"/>
    <m/>
    <x v="2"/>
  </r>
  <r>
    <x v="0"/>
    <x v="2"/>
    <x v="7"/>
    <x v="32"/>
    <x v="164"/>
    <x v="0"/>
    <x v="41"/>
    <n v="2"/>
    <n v="2"/>
    <n v="0"/>
    <n v="0"/>
    <n v="156327"/>
    <n v="172"/>
    <n v="0"/>
    <m/>
    <x v="1"/>
  </r>
  <r>
    <x v="0"/>
    <x v="2"/>
    <x v="7"/>
    <x v="32"/>
    <x v="164"/>
    <x v="0"/>
    <x v="36"/>
    <n v="3"/>
    <n v="3"/>
    <n v="0"/>
    <n v="0"/>
    <n v="3626"/>
    <n v="108"/>
    <n v="0"/>
    <m/>
    <x v="1"/>
  </r>
  <r>
    <x v="0"/>
    <x v="2"/>
    <x v="7"/>
    <x v="32"/>
    <x v="164"/>
    <x v="0"/>
    <x v="11"/>
    <n v="2"/>
    <n v="2"/>
    <n v="0"/>
    <n v="0"/>
    <n v="96"/>
    <n v="46"/>
    <n v="0"/>
    <m/>
    <x v="4"/>
  </r>
  <r>
    <x v="0"/>
    <x v="2"/>
    <x v="7"/>
    <x v="32"/>
    <x v="164"/>
    <x v="0"/>
    <x v="47"/>
    <n v="3"/>
    <n v="3"/>
    <n v="0"/>
    <n v="0"/>
    <n v="2515"/>
    <n v="93"/>
    <n v="0"/>
    <m/>
    <x v="2"/>
  </r>
  <r>
    <x v="0"/>
    <x v="2"/>
    <x v="7"/>
    <x v="32"/>
    <x v="164"/>
    <x v="0"/>
    <x v="20"/>
    <n v="4"/>
    <n v="4"/>
    <n v="0"/>
    <n v="0"/>
    <n v="6481"/>
    <n v="155"/>
    <n v="0"/>
    <m/>
    <x v="5"/>
  </r>
  <r>
    <x v="0"/>
    <x v="2"/>
    <x v="7"/>
    <x v="32"/>
    <x v="164"/>
    <x v="1"/>
    <x v="23"/>
    <n v="10"/>
    <n v="10"/>
    <n v="0"/>
    <n v="0"/>
    <n v="5977"/>
    <n v="524"/>
    <n v="0"/>
    <m/>
    <x v="3"/>
  </r>
  <r>
    <x v="0"/>
    <x v="2"/>
    <x v="7"/>
    <x v="32"/>
    <x v="164"/>
    <x v="2"/>
    <x v="24"/>
    <n v="28"/>
    <n v="28"/>
    <n v="2"/>
    <n v="0"/>
    <n v="30358"/>
    <n v="728"/>
    <n v="8"/>
    <m/>
    <x v="6"/>
  </r>
  <r>
    <x v="0"/>
    <x v="2"/>
    <x v="7"/>
    <x v="32"/>
    <x v="164"/>
    <x v="2"/>
    <x v="25"/>
    <n v="9"/>
    <n v="9"/>
    <n v="0"/>
    <n v="0"/>
    <n v="2050"/>
    <n v="256"/>
    <n v="0"/>
    <m/>
    <x v="6"/>
  </r>
  <r>
    <x v="0"/>
    <x v="2"/>
    <x v="7"/>
    <x v="32"/>
    <x v="165"/>
    <x v="0"/>
    <x v="0"/>
    <n v="2"/>
    <n v="2"/>
    <n v="0"/>
    <n v="0"/>
    <n v="34"/>
    <n v="26"/>
    <n v="0"/>
    <m/>
    <x v="0"/>
  </r>
  <r>
    <x v="0"/>
    <x v="2"/>
    <x v="7"/>
    <x v="32"/>
    <x v="165"/>
    <x v="0"/>
    <x v="2"/>
    <n v="7"/>
    <n v="7"/>
    <n v="0"/>
    <n v="0"/>
    <n v="22464"/>
    <n v="365"/>
    <n v="0"/>
    <m/>
    <x v="1"/>
  </r>
  <r>
    <x v="0"/>
    <x v="2"/>
    <x v="7"/>
    <x v="32"/>
    <x v="165"/>
    <x v="0"/>
    <x v="5"/>
    <n v="4"/>
    <n v="4"/>
    <n v="0"/>
    <n v="0"/>
    <n v="2197"/>
    <n v="181"/>
    <n v="0"/>
    <m/>
    <x v="2"/>
  </r>
  <r>
    <x v="0"/>
    <x v="2"/>
    <x v="7"/>
    <x v="32"/>
    <x v="165"/>
    <x v="0"/>
    <x v="36"/>
    <n v="5"/>
    <n v="5"/>
    <n v="0"/>
    <n v="0"/>
    <n v="1423"/>
    <n v="164"/>
    <n v="0"/>
    <m/>
    <x v="1"/>
  </r>
  <r>
    <x v="0"/>
    <x v="2"/>
    <x v="7"/>
    <x v="32"/>
    <x v="165"/>
    <x v="0"/>
    <x v="13"/>
    <n v="2"/>
    <n v="2"/>
    <n v="0"/>
    <n v="0"/>
    <n v="1713"/>
    <n v="100"/>
    <n v="0"/>
    <m/>
    <x v="4"/>
  </r>
  <r>
    <x v="0"/>
    <x v="2"/>
    <x v="7"/>
    <x v="32"/>
    <x v="165"/>
    <x v="0"/>
    <x v="47"/>
    <n v="4"/>
    <n v="4"/>
    <n v="0"/>
    <n v="0"/>
    <n v="21205"/>
    <n v="118"/>
    <n v="0"/>
    <m/>
    <x v="2"/>
  </r>
  <r>
    <x v="0"/>
    <x v="2"/>
    <x v="7"/>
    <x v="32"/>
    <x v="165"/>
    <x v="0"/>
    <x v="16"/>
    <n v="5"/>
    <n v="5"/>
    <n v="0"/>
    <n v="0"/>
    <n v="60255"/>
    <n v="332"/>
    <n v="0"/>
    <m/>
    <x v="1"/>
  </r>
  <r>
    <x v="0"/>
    <x v="2"/>
    <x v="7"/>
    <x v="32"/>
    <x v="165"/>
    <x v="0"/>
    <x v="49"/>
    <n v="8"/>
    <n v="8"/>
    <n v="0"/>
    <n v="0"/>
    <n v="3857"/>
    <n v="314"/>
    <n v="0"/>
    <m/>
    <x v="2"/>
  </r>
  <r>
    <x v="0"/>
    <x v="2"/>
    <x v="7"/>
    <x v="32"/>
    <x v="165"/>
    <x v="0"/>
    <x v="20"/>
    <n v="2"/>
    <n v="2"/>
    <n v="0"/>
    <n v="0"/>
    <n v="1136"/>
    <n v="67"/>
    <n v="0"/>
    <m/>
    <x v="5"/>
  </r>
  <r>
    <x v="0"/>
    <x v="2"/>
    <x v="7"/>
    <x v="32"/>
    <x v="165"/>
    <x v="1"/>
    <x v="23"/>
    <n v="12"/>
    <n v="12"/>
    <n v="0"/>
    <n v="0"/>
    <n v="10827"/>
    <n v="602"/>
    <n v="0"/>
    <m/>
    <x v="3"/>
  </r>
  <r>
    <x v="0"/>
    <x v="2"/>
    <x v="7"/>
    <x v="32"/>
    <x v="165"/>
    <x v="2"/>
    <x v="24"/>
    <n v="29"/>
    <n v="29"/>
    <n v="0"/>
    <n v="0"/>
    <n v="6789"/>
    <n v="850"/>
    <n v="0"/>
    <m/>
    <x v="6"/>
  </r>
  <r>
    <x v="0"/>
    <x v="2"/>
    <x v="7"/>
    <x v="32"/>
    <x v="165"/>
    <x v="2"/>
    <x v="25"/>
    <n v="5"/>
    <n v="5"/>
    <n v="0"/>
    <n v="0"/>
    <n v="698"/>
    <n v="152"/>
    <n v="0"/>
    <m/>
    <x v="6"/>
  </r>
  <r>
    <x v="0"/>
    <x v="2"/>
    <x v="7"/>
    <x v="32"/>
    <x v="166"/>
    <x v="0"/>
    <x v="0"/>
    <n v="6"/>
    <n v="6"/>
    <n v="0"/>
    <n v="0"/>
    <n v="453"/>
    <n v="114"/>
    <n v="0"/>
    <m/>
    <x v="0"/>
  </r>
  <r>
    <x v="0"/>
    <x v="2"/>
    <x v="7"/>
    <x v="32"/>
    <x v="166"/>
    <x v="0"/>
    <x v="27"/>
    <n v="4"/>
    <n v="4"/>
    <n v="0"/>
    <n v="0"/>
    <n v="183"/>
    <n v="80"/>
    <n v="0"/>
    <m/>
    <x v="2"/>
  </r>
  <r>
    <x v="0"/>
    <x v="2"/>
    <x v="7"/>
    <x v="32"/>
    <x v="166"/>
    <x v="0"/>
    <x v="2"/>
    <n v="5"/>
    <n v="5"/>
    <n v="1"/>
    <n v="0"/>
    <n v="64241"/>
    <n v="844"/>
    <n v="5"/>
    <m/>
    <x v="1"/>
  </r>
  <r>
    <x v="0"/>
    <x v="2"/>
    <x v="7"/>
    <x v="32"/>
    <x v="166"/>
    <x v="0"/>
    <x v="5"/>
    <n v="13"/>
    <n v="13"/>
    <n v="0"/>
    <n v="0"/>
    <n v="7354"/>
    <n v="496"/>
    <n v="0"/>
    <m/>
    <x v="2"/>
  </r>
  <r>
    <x v="0"/>
    <x v="2"/>
    <x v="7"/>
    <x v="32"/>
    <x v="166"/>
    <x v="0"/>
    <x v="41"/>
    <n v="2"/>
    <n v="2"/>
    <n v="0"/>
    <n v="0"/>
    <n v="872"/>
    <n v="94"/>
    <n v="0"/>
    <m/>
    <x v="1"/>
  </r>
  <r>
    <x v="0"/>
    <x v="2"/>
    <x v="7"/>
    <x v="32"/>
    <x v="166"/>
    <x v="0"/>
    <x v="15"/>
    <n v="6"/>
    <n v="6"/>
    <n v="0"/>
    <n v="0"/>
    <n v="9529"/>
    <n v="222"/>
    <n v="0"/>
    <m/>
    <x v="1"/>
  </r>
  <r>
    <x v="0"/>
    <x v="2"/>
    <x v="7"/>
    <x v="32"/>
    <x v="166"/>
    <x v="0"/>
    <x v="16"/>
    <n v="3"/>
    <n v="3"/>
    <n v="0"/>
    <n v="0"/>
    <n v="9000"/>
    <n v="162"/>
    <n v="0"/>
    <m/>
    <x v="1"/>
  </r>
  <r>
    <x v="0"/>
    <x v="2"/>
    <x v="7"/>
    <x v="32"/>
    <x v="166"/>
    <x v="1"/>
    <x v="23"/>
    <n v="12"/>
    <n v="12"/>
    <n v="1"/>
    <n v="0"/>
    <n v="9620"/>
    <n v="728"/>
    <n v="5"/>
    <m/>
    <x v="3"/>
  </r>
  <r>
    <x v="0"/>
    <x v="2"/>
    <x v="7"/>
    <x v="32"/>
    <x v="166"/>
    <x v="2"/>
    <x v="24"/>
    <n v="31"/>
    <n v="31"/>
    <n v="0"/>
    <n v="0"/>
    <n v="24616"/>
    <n v="1039"/>
    <n v="0"/>
    <m/>
    <x v="6"/>
  </r>
  <r>
    <x v="0"/>
    <x v="2"/>
    <x v="7"/>
    <x v="32"/>
    <x v="166"/>
    <x v="2"/>
    <x v="25"/>
    <n v="9"/>
    <n v="9"/>
    <n v="0"/>
    <n v="0"/>
    <n v="5619"/>
    <n v="255"/>
    <n v="0"/>
    <m/>
    <x v="6"/>
  </r>
  <r>
    <x v="0"/>
    <x v="2"/>
    <x v="7"/>
    <x v="33"/>
    <x v="167"/>
    <x v="0"/>
    <x v="12"/>
    <n v="1"/>
    <n v="1"/>
    <n v="0"/>
    <n v="0"/>
    <n v="4183"/>
    <n v="68"/>
    <n v="0"/>
    <m/>
    <x v="4"/>
  </r>
  <r>
    <x v="0"/>
    <x v="2"/>
    <x v="7"/>
    <x v="33"/>
    <x v="167"/>
    <x v="0"/>
    <x v="47"/>
    <n v="3"/>
    <n v="3"/>
    <n v="0"/>
    <n v="0"/>
    <n v="1444"/>
    <n v="93"/>
    <n v="0"/>
    <m/>
    <x v="2"/>
  </r>
  <r>
    <x v="0"/>
    <x v="2"/>
    <x v="7"/>
    <x v="33"/>
    <x v="167"/>
    <x v="0"/>
    <x v="16"/>
    <n v="2"/>
    <n v="2"/>
    <n v="0"/>
    <n v="0"/>
    <n v="60000"/>
    <n v="164"/>
    <n v="0"/>
    <m/>
    <x v="1"/>
  </r>
  <r>
    <x v="0"/>
    <x v="2"/>
    <x v="7"/>
    <x v="33"/>
    <x v="167"/>
    <x v="1"/>
    <x v="23"/>
    <n v="12"/>
    <n v="12"/>
    <n v="0"/>
    <n v="0"/>
    <n v="7818"/>
    <n v="569"/>
    <n v="0"/>
    <m/>
    <x v="3"/>
  </r>
  <r>
    <x v="0"/>
    <x v="2"/>
    <x v="8"/>
    <x v="33"/>
    <x v="168"/>
    <x v="0"/>
    <x v="0"/>
    <n v="4"/>
    <n v="4"/>
    <n v="0"/>
    <n v="0"/>
    <n v="616"/>
    <n v="80"/>
    <n v="0"/>
    <m/>
    <x v="0"/>
  </r>
  <r>
    <x v="0"/>
    <x v="2"/>
    <x v="8"/>
    <x v="33"/>
    <x v="168"/>
    <x v="0"/>
    <x v="59"/>
    <n v="1"/>
    <n v="1"/>
    <n v="0"/>
    <n v="0"/>
    <n v="1"/>
    <n v="1"/>
    <n v="0"/>
    <m/>
    <x v="0"/>
  </r>
  <r>
    <x v="0"/>
    <x v="2"/>
    <x v="8"/>
    <x v="33"/>
    <x v="168"/>
    <x v="0"/>
    <x v="2"/>
    <n v="7"/>
    <n v="7"/>
    <n v="0"/>
    <n v="0"/>
    <n v="13173"/>
    <n v="344"/>
    <n v="0"/>
    <m/>
    <x v="1"/>
  </r>
  <r>
    <x v="0"/>
    <x v="2"/>
    <x v="8"/>
    <x v="33"/>
    <x v="168"/>
    <x v="0"/>
    <x v="5"/>
    <n v="7"/>
    <n v="7"/>
    <n v="0"/>
    <n v="0"/>
    <n v="9235"/>
    <n v="295"/>
    <n v="0"/>
    <m/>
    <x v="2"/>
  </r>
  <r>
    <x v="0"/>
    <x v="2"/>
    <x v="8"/>
    <x v="33"/>
    <x v="168"/>
    <x v="0"/>
    <x v="45"/>
    <n v="1"/>
    <n v="1"/>
    <n v="0"/>
    <n v="0"/>
    <n v="5000"/>
    <n v="68"/>
    <n v="0"/>
    <m/>
    <x v="1"/>
  </r>
  <r>
    <x v="0"/>
    <x v="2"/>
    <x v="8"/>
    <x v="33"/>
    <x v="168"/>
    <x v="0"/>
    <x v="36"/>
    <n v="1"/>
    <n v="1"/>
    <n v="0"/>
    <n v="0"/>
    <n v="9385"/>
    <n v="68"/>
    <n v="0"/>
    <m/>
    <x v="1"/>
  </r>
  <r>
    <x v="0"/>
    <x v="2"/>
    <x v="8"/>
    <x v="33"/>
    <x v="168"/>
    <x v="0"/>
    <x v="33"/>
    <n v="2"/>
    <n v="2"/>
    <n v="0"/>
    <n v="0"/>
    <n v="48"/>
    <n v="38"/>
    <n v="0"/>
    <m/>
    <x v="1"/>
  </r>
  <r>
    <x v="0"/>
    <x v="2"/>
    <x v="8"/>
    <x v="33"/>
    <x v="168"/>
    <x v="0"/>
    <x v="20"/>
    <n v="5"/>
    <n v="5"/>
    <n v="0"/>
    <n v="0"/>
    <n v="7978"/>
    <n v="382"/>
    <n v="0"/>
    <m/>
    <x v="5"/>
  </r>
  <r>
    <x v="0"/>
    <x v="2"/>
    <x v="8"/>
    <x v="33"/>
    <x v="168"/>
    <x v="1"/>
    <x v="54"/>
    <n v="1"/>
    <n v="1"/>
    <n v="0"/>
    <n v="0"/>
    <n v="5760"/>
    <n v="68"/>
    <n v="0"/>
    <m/>
    <x v="3"/>
  </r>
  <r>
    <x v="0"/>
    <x v="2"/>
    <x v="8"/>
    <x v="33"/>
    <x v="168"/>
    <x v="1"/>
    <x v="23"/>
    <n v="11"/>
    <n v="11"/>
    <n v="0"/>
    <n v="0"/>
    <n v="20046"/>
    <n v="585"/>
    <n v="0"/>
    <m/>
    <x v="3"/>
  </r>
  <r>
    <x v="0"/>
    <x v="2"/>
    <x v="8"/>
    <x v="33"/>
    <x v="168"/>
    <x v="2"/>
    <x v="24"/>
    <n v="25"/>
    <n v="25"/>
    <n v="1"/>
    <n v="0"/>
    <n v="15470"/>
    <n v="767"/>
    <n v="6"/>
    <m/>
    <x v="6"/>
  </r>
  <r>
    <x v="0"/>
    <x v="2"/>
    <x v="8"/>
    <x v="33"/>
    <x v="168"/>
    <x v="2"/>
    <x v="25"/>
    <n v="10"/>
    <n v="10"/>
    <n v="0"/>
    <n v="0"/>
    <n v="5719"/>
    <n v="345"/>
    <n v="0"/>
    <m/>
    <x v="6"/>
  </r>
  <r>
    <x v="0"/>
    <x v="2"/>
    <x v="8"/>
    <x v="33"/>
    <x v="169"/>
    <x v="0"/>
    <x v="0"/>
    <n v="5"/>
    <n v="5"/>
    <n v="0"/>
    <n v="0"/>
    <n v="1406"/>
    <n v="127"/>
    <n v="0"/>
    <m/>
    <x v="0"/>
  </r>
  <r>
    <x v="0"/>
    <x v="2"/>
    <x v="8"/>
    <x v="33"/>
    <x v="169"/>
    <x v="0"/>
    <x v="27"/>
    <n v="1"/>
    <n v="1"/>
    <n v="0"/>
    <n v="0"/>
    <n v="48"/>
    <n v="20"/>
    <n v="0"/>
    <m/>
    <x v="2"/>
  </r>
  <r>
    <x v="0"/>
    <x v="2"/>
    <x v="8"/>
    <x v="33"/>
    <x v="169"/>
    <x v="0"/>
    <x v="2"/>
    <n v="7"/>
    <n v="7"/>
    <n v="0"/>
    <n v="0"/>
    <n v="48611"/>
    <n v="764"/>
    <n v="0"/>
    <m/>
    <x v="1"/>
  </r>
  <r>
    <x v="0"/>
    <x v="2"/>
    <x v="8"/>
    <x v="33"/>
    <x v="169"/>
    <x v="0"/>
    <x v="5"/>
    <n v="13"/>
    <n v="13"/>
    <n v="0"/>
    <n v="0"/>
    <n v="4636"/>
    <n v="468"/>
    <n v="0"/>
    <m/>
    <x v="2"/>
  </r>
  <r>
    <x v="0"/>
    <x v="2"/>
    <x v="8"/>
    <x v="33"/>
    <x v="169"/>
    <x v="0"/>
    <x v="41"/>
    <n v="2"/>
    <n v="2"/>
    <n v="0"/>
    <n v="0"/>
    <n v="6725"/>
    <n v="70"/>
    <n v="0"/>
    <m/>
    <x v="1"/>
  </r>
  <r>
    <x v="0"/>
    <x v="2"/>
    <x v="8"/>
    <x v="33"/>
    <x v="169"/>
    <x v="0"/>
    <x v="36"/>
    <n v="2"/>
    <n v="2"/>
    <n v="0"/>
    <n v="0"/>
    <n v="3168"/>
    <n v="100"/>
    <n v="0"/>
    <m/>
    <x v="1"/>
  </r>
  <r>
    <x v="0"/>
    <x v="2"/>
    <x v="8"/>
    <x v="33"/>
    <x v="169"/>
    <x v="0"/>
    <x v="12"/>
    <n v="3"/>
    <n v="3"/>
    <n v="0"/>
    <n v="0"/>
    <n v="366"/>
    <n v="60"/>
    <n v="0"/>
    <m/>
    <x v="4"/>
  </r>
  <r>
    <x v="0"/>
    <x v="2"/>
    <x v="8"/>
    <x v="33"/>
    <x v="169"/>
    <x v="0"/>
    <x v="16"/>
    <n v="5"/>
    <n v="5"/>
    <n v="0"/>
    <n v="0"/>
    <n v="34177"/>
    <n v="313"/>
    <n v="0"/>
    <m/>
    <x v="1"/>
  </r>
  <r>
    <x v="0"/>
    <x v="2"/>
    <x v="8"/>
    <x v="33"/>
    <x v="169"/>
    <x v="0"/>
    <x v="33"/>
    <n v="1"/>
    <n v="1"/>
    <n v="0"/>
    <n v="0"/>
    <n v="1981"/>
    <n v="53"/>
    <n v="0"/>
    <m/>
    <x v="1"/>
  </r>
  <r>
    <x v="0"/>
    <x v="2"/>
    <x v="8"/>
    <x v="33"/>
    <x v="169"/>
    <x v="1"/>
    <x v="54"/>
    <n v="1"/>
    <n v="1"/>
    <n v="0"/>
    <n v="0"/>
    <n v="3488"/>
    <n v="88"/>
    <n v="0"/>
    <m/>
    <x v="3"/>
  </r>
  <r>
    <x v="0"/>
    <x v="2"/>
    <x v="8"/>
    <x v="33"/>
    <x v="169"/>
    <x v="1"/>
    <x v="23"/>
    <n v="11"/>
    <n v="11"/>
    <n v="1"/>
    <n v="0"/>
    <n v="14195"/>
    <n v="583"/>
    <n v="3"/>
    <m/>
    <x v="3"/>
  </r>
  <r>
    <x v="0"/>
    <x v="2"/>
    <x v="8"/>
    <x v="33"/>
    <x v="169"/>
    <x v="2"/>
    <x v="24"/>
    <n v="29"/>
    <n v="29"/>
    <n v="0"/>
    <n v="0"/>
    <n v="22196"/>
    <n v="919"/>
    <n v="0"/>
    <m/>
    <x v="6"/>
  </r>
  <r>
    <x v="0"/>
    <x v="2"/>
    <x v="8"/>
    <x v="33"/>
    <x v="169"/>
    <x v="2"/>
    <x v="25"/>
    <n v="8"/>
    <n v="8"/>
    <n v="2"/>
    <n v="0"/>
    <n v="1676"/>
    <n v="241"/>
    <n v="10"/>
    <m/>
    <x v="6"/>
  </r>
  <r>
    <x v="0"/>
    <x v="2"/>
    <x v="8"/>
    <x v="33"/>
    <x v="170"/>
    <x v="0"/>
    <x v="0"/>
    <n v="5"/>
    <n v="5"/>
    <n v="0"/>
    <n v="0"/>
    <n v="543"/>
    <n v="100"/>
    <n v="0"/>
    <m/>
    <x v="0"/>
  </r>
  <r>
    <x v="0"/>
    <x v="2"/>
    <x v="8"/>
    <x v="33"/>
    <x v="170"/>
    <x v="0"/>
    <x v="59"/>
    <n v="1"/>
    <n v="1"/>
    <n v="0"/>
    <n v="0"/>
    <n v="2"/>
    <n v="2"/>
    <n v="0"/>
    <m/>
    <x v="0"/>
  </r>
  <r>
    <x v="0"/>
    <x v="2"/>
    <x v="8"/>
    <x v="33"/>
    <x v="170"/>
    <x v="0"/>
    <x v="1"/>
    <n v="1"/>
    <n v="1"/>
    <n v="0"/>
    <n v="0"/>
    <n v="4"/>
    <n v="4"/>
    <n v="0"/>
    <m/>
    <x v="0"/>
  </r>
  <r>
    <x v="0"/>
    <x v="2"/>
    <x v="8"/>
    <x v="33"/>
    <x v="170"/>
    <x v="0"/>
    <x v="2"/>
    <n v="3"/>
    <n v="3"/>
    <n v="0"/>
    <n v="0"/>
    <n v="26093"/>
    <n v="339"/>
    <n v="0"/>
    <m/>
    <x v="1"/>
  </r>
  <r>
    <x v="0"/>
    <x v="2"/>
    <x v="8"/>
    <x v="33"/>
    <x v="170"/>
    <x v="0"/>
    <x v="45"/>
    <n v="1"/>
    <n v="1"/>
    <n v="0"/>
    <n v="0"/>
    <n v="2505"/>
    <n v="53"/>
    <n v="0"/>
    <m/>
    <x v="1"/>
  </r>
  <r>
    <x v="0"/>
    <x v="2"/>
    <x v="8"/>
    <x v="33"/>
    <x v="170"/>
    <x v="0"/>
    <x v="12"/>
    <n v="5"/>
    <n v="5"/>
    <n v="0"/>
    <n v="0"/>
    <n v="35100"/>
    <n v="271"/>
    <n v="0"/>
    <m/>
    <x v="4"/>
  </r>
  <r>
    <x v="0"/>
    <x v="2"/>
    <x v="8"/>
    <x v="33"/>
    <x v="170"/>
    <x v="0"/>
    <x v="47"/>
    <n v="13"/>
    <n v="13"/>
    <n v="0"/>
    <n v="0"/>
    <n v="64276"/>
    <n v="754"/>
    <n v="0"/>
    <m/>
    <x v="2"/>
  </r>
  <r>
    <x v="0"/>
    <x v="2"/>
    <x v="8"/>
    <x v="33"/>
    <x v="170"/>
    <x v="0"/>
    <x v="15"/>
    <n v="5"/>
    <n v="5"/>
    <n v="0"/>
    <n v="0"/>
    <n v="30627"/>
    <n v="204"/>
    <n v="0"/>
    <m/>
    <x v="1"/>
  </r>
  <r>
    <x v="0"/>
    <x v="2"/>
    <x v="8"/>
    <x v="33"/>
    <x v="170"/>
    <x v="0"/>
    <x v="82"/>
    <n v="1"/>
    <n v="1"/>
    <n v="0"/>
    <n v="0"/>
    <n v="297"/>
    <n v="47"/>
    <n v="0"/>
    <m/>
    <x v="5"/>
  </r>
  <r>
    <x v="0"/>
    <x v="2"/>
    <x v="8"/>
    <x v="33"/>
    <x v="170"/>
    <x v="0"/>
    <x v="16"/>
    <n v="6"/>
    <n v="6"/>
    <n v="0"/>
    <n v="0"/>
    <n v="22039"/>
    <n v="357"/>
    <n v="0"/>
    <m/>
    <x v="1"/>
  </r>
  <r>
    <x v="0"/>
    <x v="2"/>
    <x v="8"/>
    <x v="33"/>
    <x v="170"/>
    <x v="1"/>
    <x v="23"/>
    <n v="12"/>
    <n v="12"/>
    <n v="0"/>
    <n v="0"/>
    <n v="18477"/>
    <n v="745"/>
    <n v="0"/>
    <m/>
    <x v="3"/>
  </r>
  <r>
    <x v="0"/>
    <x v="2"/>
    <x v="8"/>
    <x v="33"/>
    <x v="170"/>
    <x v="2"/>
    <x v="24"/>
    <n v="22"/>
    <n v="22"/>
    <n v="3"/>
    <n v="0"/>
    <n v="6253"/>
    <n v="641"/>
    <n v="14"/>
    <m/>
    <x v="6"/>
  </r>
  <r>
    <x v="0"/>
    <x v="2"/>
    <x v="8"/>
    <x v="33"/>
    <x v="170"/>
    <x v="2"/>
    <x v="25"/>
    <n v="11"/>
    <n v="11"/>
    <n v="1"/>
    <n v="0"/>
    <n v="2064"/>
    <n v="321"/>
    <n v="4"/>
    <m/>
    <x v="6"/>
  </r>
  <r>
    <x v="0"/>
    <x v="2"/>
    <x v="8"/>
    <x v="33"/>
    <x v="171"/>
    <x v="0"/>
    <x v="0"/>
    <n v="2"/>
    <n v="2"/>
    <n v="0"/>
    <n v="0"/>
    <n v="111"/>
    <n v="40"/>
    <n v="0"/>
    <m/>
    <x v="0"/>
  </r>
  <r>
    <x v="0"/>
    <x v="2"/>
    <x v="8"/>
    <x v="33"/>
    <x v="171"/>
    <x v="0"/>
    <x v="2"/>
    <n v="5"/>
    <n v="5"/>
    <n v="0"/>
    <n v="0"/>
    <n v="42030"/>
    <n v="730"/>
    <n v="0"/>
    <m/>
    <x v="1"/>
  </r>
  <r>
    <x v="0"/>
    <x v="2"/>
    <x v="8"/>
    <x v="33"/>
    <x v="171"/>
    <x v="0"/>
    <x v="5"/>
    <n v="12"/>
    <n v="12"/>
    <n v="0"/>
    <n v="0"/>
    <n v="2851"/>
    <n v="441"/>
    <n v="0"/>
    <m/>
    <x v="2"/>
  </r>
  <r>
    <x v="0"/>
    <x v="2"/>
    <x v="8"/>
    <x v="33"/>
    <x v="171"/>
    <x v="0"/>
    <x v="36"/>
    <n v="1"/>
    <n v="1"/>
    <n v="0"/>
    <n v="0"/>
    <n v="3297"/>
    <n v="68"/>
    <n v="0"/>
    <m/>
    <x v="1"/>
  </r>
  <r>
    <x v="0"/>
    <x v="2"/>
    <x v="8"/>
    <x v="33"/>
    <x v="171"/>
    <x v="0"/>
    <x v="15"/>
    <n v="6"/>
    <n v="6"/>
    <n v="0"/>
    <n v="0"/>
    <n v="13611"/>
    <n v="241"/>
    <n v="0"/>
    <m/>
    <x v="1"/>
  </r>
  <r>
    <x v="0"/>
    <x v="2"/>
    <x v="8"/>
    <x v="33"/>
    <x v="171"/>
    <x v="1"/>
    <x v="23"/>
    <n v="12"/>
    <n v="12"/>
    <n v="0"/>
    <n v="0"/>
    <n v="10985"/>
    <n v="650"/>
    <n v="0"/>
    <m/>
    <x v="3"/>
  </r>
  <r>
    <x v="0"/>
    <x v="2"/>
    <x v="8"/>
    <x v="33"/>
    <x v="171"/>
    <x v="2"/>
    <x v="24"/>
    <n v="27"/>
    <n v="27"/>
    <n v="1"/>
    <n v="0"/>
    <n v="10330"/>
    <n v="870"/>
    <n v="5"/>
    <m/>
    <x v="6"/>
  </r>
  <r>
    <x v="0"/>
    <x v="2"/>
    <x v="8"/>
    <x v="33"/>
    <x v="171"/>
    <x v="2"/>
    <x v="25"/>
    <n v="9"/>
    <n v="9"/>
    <n v="0"/>
    <n v="0"/>
    <n v="4392"/>
    <n v="245"/>
    <n v="0"/>
    <m/>
    <x v="6"/>
  </r>
  <r>
    <x v="0"/>
    <x v="2"/>
    <x v="8"/>
    <x v="33"/>
    <x v="172"/>
    <x v="0"/>
    <x v="0"/>
    <n v="4"/>
    <n v="4"/>
    <n v="0"/>
    <n v="0"/>
    <n v="1113"/>
    <n v="107"/>
    <n v="0"/>
    <m/>
    <x v="0"/>
  </r>
  <r>
    <x v="0"/>
    <x v="2"/>
    <x v="8"/>
    <x v="33"/>
    <x v="172"/>
    <x v="0"/>
    <x v="2"/>
    <n v="3"/>
    <n v="3"/>
    <n v="0"/>
    <n v="0"/>
    <n v="80308"/>
    <n v="513"/>
    <n v="0"/>
    <m/>
    <x v="1"/>
  </r>
  <r>
    <x v="0"/>
    <x v="2"/>
    <x v="8"/>
    <x v="33"/>
    <x v="172"/>
    <x v="0"/>
    <x v="5"/>
    <n v="1"/>
    <n v="1"/>
    <n v="0"/>
    <n v="0"/>
    <n v="50"/>
    <n v="20"/>
    <n v="0"/>
    <m/>
    <x v="2"/>
  </r>
  <r>
    <x v="0"/>
    <x v="2"/>
    <x v="8"/>
    <x v="33"/>
    <x v="172"/>
    <x v="0"/>
    <x v="34"/>
    <n v="2"/>
    <n v="2"/>
    <n v="0"/>
    <n v="0"/>
    <n v="43"/>
    <n v="33"/>
    <n v="0"/>
    <m/>
    <x v="4"/>
  </r>
  <r>
    <x v="0"/>
    <x v="2"/>
    <x v="8"/>
    <x v="33"/>
    <x v="172"/>
    <x v="0"/>
    <x v="45"/>
    <n v="1"/>
    <n v="1"/>
    <n v="0"/>
    <n v="0"/>
    <n v="900"/>
    <n v="47"/>
    <n v="0"/>
    <m/>
    <x v="1"/>
  </r>
  <r>
    <x v="0"/>
    <x v="2"/>
    <x v="8"/>
    <x v="33"/>
    <x v="172"/>
    <x v="0"/>
    <x v="41"/>
    <n v="5"/>
    <n v="5"/>
    <n v="0"/>
    <n v="0"/>
    <n v="10125"/>
    <n v="347"/>
    <n v="0"/>
    <m/>
    <x v="1"/>
  </r>
  <r>
    <x v="0"/>
    <x v="2"/>
    <x v="8"/>
    <x v="33"/>
    <x v="172"/>
    <x v="0"/>
    <x v="36"/>
    <n v="8"/>
    <n v="8"/>
    <n v="0"/>
    <n v="0"/>
    <n v="8275"/>
    <n v="367"/>
    <n v="0"/>
    <m/>
    <x v="1"/>
  </r>
  <r>
    <x v="0"/>
    <x v="2"/>
    <x v="8"/>
    <x v="33"/>
    <x v="172"/>
    <x v="0"/>
    <x v="12"/>
    <n v="2"/>
    <n v="2"/>
    <n v="0"/>
    <n v="0"/>
    <n v="1400"/>
    <n v="94"/>
    <n v="0"/>
    <m/>
    <x v="4"/>
  </r>
  <r>
    <x v="0"/>
    <x v="2"/>
    <x v="8"/>
    <x v="33"/>
    <x v="172"/>
    <x v="0"/>
    <x v="47"/>
    <n v="5"/>
    <n v="5"/>
    <n v="0"/>
    <n v="0"/>
    <n v="5724"/>
    <n v="183"/>
    <n v="0"/>
    <m/>
    <x v="2"/>
  </r>
  <r>
    <x v="0"/>
    <x v="2"/>
    <x v="8"/>
    <x v="33"/>
    <x v="172"/>
    <x v="0"/>
    <x v="82"/>
    <n v="1"/>
    <n v="1"/>
    <n v="0"/>
    <n v="0"/>
    <n v="537"/>
    <n v="47"/>
    <n v="0"/>
    <m/>
    <x v="5"/>
  </r>
  <r>
    <x v="0"/>
    <x v="2"/>
    <x v="8"/>
    <x v="33"/>
    <x v="172"/>
    <x v="0"/>
    <x v="16"/>
    <n v="6"/>
    <n v="6"/>
    <n v="0"/>
    <n v="0"/>
    <n v="29579"/>
    <n v="366"/>
    <n v="0"/>
    <m/>
    <x v="1"/>
  </r>
  <r>
    <x v="0"/>
    <x v="2"/>
    <x v="8"/>
    <x v="33"/>
    <x v="172"/>
    <x v="0"/>
    <x v="18"/>
    <n v="1"/>
    <n v="1"/>
    <n v="0"/>
    <n v="0"/>
    <n v="1600"/>
    <n v="94"/>
    <n v="0"/>
    <m/>
    <x v="4"/>
  </r>
  <r>
    <x v="0"/>
    <x v="2"/>
    <x v="8"/>
    <x v="33"/>
    <x v="172"/>
    <x v="0"/>
    <x v="39"/>
    <n v="3"/>
    <n v="3"/>
    <n v="0"/>
    <n v="0"/>
    <n v="13500"/>
    <n v="168"/>
    <n v="0"/>
    <m/>
    <x v="2"/>
  </r>
  <r>
    <x v="0"/>
    <x v="2"/>
    <x v="8"/>
    <x v="33"/>
    <x v="172"/>
    <x v="1"/>
    <x v="23"/>
    <n v="12"/>
    <n v="12"/>
    <n v="1"/>
    <n v="0"/>
    <n v="11897"/>
    <n v="714"/>
    <n v="8"/>
    <m/>
    <x v="3"/>
  </r>
  <r>
    <x v="0"/>
    <x v="2"/>
    <x v="8"/>
    <x v="33"/>
    <x v="172"/>
    <x v="2"/>
    <x v="24"/>
    <n v="18"/>
    <n v="18"/>
    <n v="0"/>
    <n v="0"/>
    <n v="1799"/>
    <n v="408"/>
    <n v="0"/>
    <m/>
    <x v="6"/>
  </r>
  <r>
    <x v="0"/>
    <x v="2"/>
    <x v="8"/>
    <x v="33"/>
    <x v="172"/>
    <x v="2"/>
    <x v="25"/>
    <n v="9"/>
    <n v="9"/>
    <n v="0"/>
    <n v="0"/>
    <n v="1231"/>
    <n v="190"/>
    <n v="0"/>
    <m/>
    <x v="6"/>
  </r>
  <r>
    <x v="0"/>
    <x v="2"/>
    <x v="8"/>
    <x v="34"/>
    <x v="173"/>
    <x v="0"/>
    <x v="5"/>
    <n v="2"/>
    <n v="2"/>
    <n v="0"/>
    <n v="0"/>
    <n v="117"/>
    <n v="40"/>
    <n v="0"/>
    <m/>
    <x v="2"/>
  </r>
  <r>
    <x v="0"/>
    <x v="2"/>
    <x v="8"/>
    <x v="34"/>
    <x v="173"/>
    <x v="0"/>
    <x v="12"/>
    <n v="3"/>
    <n v="3"/>
    <n v="0"/>
    <n v="0"/>
    <n v="3530"/>
    <n v="147"/>
    <n v="0"/>
    <m/>
    <x v="4"/>
  </r>
  <r>
    <x v="0"/>
    <x v="2"/>
    <x v="8"/>
    <x v="34"/>
    <x v="173"/>
    <x v="0"/>
    <x v="16"/>
    <n v="2"/>
    <n v="2"/>
    <n v="0"/>
    <n v="0"/>
    <n v="17799"/>
    <n v="136"/>
    <n v="0"/>
    <m/>
    <x v="1"/>
  </r>
  <r>
    <x v="0"/>
    <x v="2"/>
    <x v="8"/>
    <x v="34"/>
    <x v="173"/>
    <x v="0"/>
    <x v="39"/>
    <n v="1"/>
    <n v="1"/>
    <n v="0"/>
    <n v="0"/>
    <n v="1291"/>
    <n v="53"/>
    <n v="0"/>
    <m/>
    <x v="2"/>
  </r>
  <r>
    <x v="0"/>
    <x v="2"/>
    <x v="8"/>
    <x v="34"/>
    <x v="173"/>
    <x v="1"/>
    <x v="23"/>
    <n v="11"/>
    <n v="11"/>
    <n v="0"/>
    <n v="0"/>
    <n v="12297"/>
    <n v="666"/>
    <n v="0"/>
    <m/>
    <x v="3"/>
  </r>
  <r>
    <x v="0"/>
    <x v="2"/>
    <x v="8"/>
    <x v="34"/>
    <x v="173"/>
    <x v="2"/>
    <x v="24"/>
    <n v="6"/>
    <n v="6"/>
    <n v="0"/>
    <n v="0"/>
    <n v="473"/>
    <n v="116"/>
    <n v="0"/>
    <m/>
    <x v="6"/>
  </r>
  <r>
    <x v="0"/>
    <x v="2"/>
    <x v="8"/>
    <x v="34"/>
    <x v="173"/>
    <x v="2"/>
    <x v="25"/>
    <n v="5"/>
    <n v="5"/>
    <n v="0"/>
    <n v="0"/>
    <n v="4514"/>
    <n v="166"/>
    <n v="0"/>
    <m/>
    <x v="6"/>
  </r>
  <r>
    <x v="0"/>
    <x v="2"/>
    <x v="8"/>
    <x v="34"/>
    <x v="174"/>
    <x v="0"/>
    <x v="0"/>
    <n v="4"/>
    <n v="4"/>
    <n v="0"/>
    <n v="0"/>
    <n v="642"/>
    <n v="72"/>
    <n v="0"/>
    <m/>
    <x v="0"/>
  </r>
  <r>
    <x v="0"/>
    <x v="2"/>
    <x v="8"/>
    <x v="34"/>
    <x v="174"/>
    <x v="0"/>
    <x v="2"/>
    <n v="9"/>
    <n v="9"/>
    <n v="0"/>
    <n v="0"/>
    <n v="34538"/>
    <n v="477"/>
    <n v="0"/>
    <m/>
    <x v="1"/>
  </r>
  <r>
    <x v="0"/>
    <x v="2"/>
    <x v="8"/>
    <x v="34"/>
    <x v="174"/>
    <x v="0"/>
    <x v="3"/>
    <n v="1"/>
    <n v="1"/>
    <n v="0"/>
    <n v="0"/>
    <n v="1000"/>
    <n v="47"/>
    <n v="0"/>
    <m/>
    <x v="0"/>
  </r>
  <r>
    <x v="0"/>
    <x v="2"/>
    <x v="8"/>
    <x v="34"/>
    <x v="174"/>
    <x v="0"/>
    <x v="5"/>
    <n v="12"/>
    <n v="12"/>
    <n v="0"/>
    <n v="0"/>
    <n v="44052"/>
    <n v="631"/>
    <n v="0"/>
    <m/>
    <x v="2"/>
  </r>
  <r>
    <x v="0"/>
    <x v="2"/>
    <x v="8"/>
    <x v="34"/>
    <x v="174"/>
    <x v="0"/>
    <x v="16"/>
    <n v="2"/>
    <n v="2"/>
    <n v="0"/>
    <n v="0"/>
    <n v="2000"/>
    <n v="94"/>
    <n v="0"/>
    <m/>
    <x v="1"/>
  </r>
  <r>
    <x v="0"/>
    <x v="2"/>
    <x v="8"/>
    <x v="34"/>
    <x v="174"/>
    <x v="0"/>
    <x v="20"/>
    <n v="5"/>
    <n v="5"/>
    <n v="0"/>
    <n v="0"/>
    <n v="2679"/>
    <n v="160"/>
    <n v="0"/>
    <m/>
    <x v="5"/>
  </r>
  <r>
    <x v="0"/>
    <x v="2"/>
    <x v="8"/>
    <x v="34"/>
    <x v="174"/>
    <x v="1"/>
    <x v="23"/>
    <n v="12"/>
    <n v="12"/>
    <n v="1"/>
    <n v="0"/>
    <n v="7268"/>
    <n v="809"/>
    <n v="7"/>
    <m/>
    <x v="3"/>
  </r>
  <r>
    <x v="0"/>
    <x v="2"/>
    <x v="8"/>
    <x v="34"/>
    <x v="174"/>
    <x v="2"/>
    <x v="24"/>
    <n v="31"/>
    <n v="31"/>
    <n v="0"/>
    <n v="0"/>
    <n v="5301"/>
    <n v="731"/>
    <n v="0"/>
    <m/>
    <x v="6"/>
  </r>
  <r>
    <x v="0"/>
    <x v="2"/>
    <x v="8"/>
    <x v="34"/>
    <x v="174"/>
    <x v="2"/>
    <x v="25"/>
    <n v="5"/>
    <n v="5"/>
    <n v="0"/>
    <n v="0"/>
    <n v="1672"/>
    <n v="208"/>
    <n v="0"/>
    <m/>
    <x v="6"/>
  </r>
  <r>
    <x v="0"/>
    <x v="2"/>
    <x v="8"/>
    <x v="34"/>
    <x v="175"/>
    <x v="0"/>
    <x v="0"/>
    <n v="4"/>
    <n v="4"/>
    <n v="0"/>
    <n v="0"/>
    <n v="286"/>
    <n v="80"/>
    <n v="0"/>
    <m/>
    <x v="0"/>
  </r>
  <r>
    <x v="0"/>
    <x v="2"/>
    <x v="8"/>
    <x v="34"/>
    <x v="175"/>
    <x v="0"/>
    <x v="27"/>
    <n v="4"/>
    <n v="4"/>
    <n v="0"/>
    <n v="0"/>
    <n v="292"/>
    <n v="80"/>
    <n v="0"/>
    <m/>
    <x v="2"/>
  </r>
  <r>
    <x v="0"/>
    <x v="2"/>
    <x v="8"/>
    <x v="34"/>
    <x v="175"/>
    <x v="0"/>
    <x v="1"/>
    <n v="1"/>
    <n v="1"/>
    <n v="0"/>
    <n v="0"/>
    <n v="8"/>
    <n v="8"/>
    <n v="0"/>
    <m/>
    <x v="0"/>
  </r>
  <r>
    <x v="0"/>
    <x v="2"/>
    <x v="8"/>
    <x v="34"/>
    <x v="175"/>
    <x v="0"/>
    <x v="2"/>
    <n v="6"/>
    <n v="6"/>
    <n v="0"/>
    <n v="0"/>
    <n v="17866"/>
    <n v="462"/>
    <n v="0"/>
    <m/>
    <x v="1"/>
  </r>
  <r>
    <x v="0"/>
    <x v="2"/>
    <x v="8"/>
    <x v="34"/>
    <x v="175"/>
    <x v="0"/>
    <x v="5"/>
    <n v="1"/>
    <n v="1"/>
    <n v="0"/>
    <n v="0"/>
    <n v="50"/>
    <n v="20"/>
    <n v="0"/>
    <m/>
    <x v="2"/>
  </r>
  <r>
    <x v="0"/>
    <x v="2"/>
    <x v="8"/>
    <x v="34"/>
    <x v="175"/>
    <x v="0"/>
    <x v="12"/>
    <n v="4"/>
    <n v="4"/>
    <n v="0"/>
    <n v="0"/>
    <n v="11981"/>
    <n v="188"/>
    <n v="0"/>
    <m/>
    <x v="4"/>
  </r>
  <r>
    <x v="0"/>
    <x v="2"/>
    <x v="8"/>
    <x v="34"/>
    <x v="175"/>
    <x v="0"/>
    <x v="47"/>
    <n v="3"/>
    <n v="3"/>
    <n v="0"/>
    <n v="0"/>
    <n v="1098"/>
    <n v="114"/>
    <n v="0"/>
    <m/>
    <x v="2"/>
  </r>
  <r>
    <x v="0"/>
    <x v="2"/>
    <x v="8"/>
    <x v="34"/>
    <x v="175"/>
    <x v="0"/>
    <x v="16"/>
    <n v="3"/>
    <n v="3"/>
    <n v="0"/>
    <n v="0"/>
    <n v="12251"/>
    <n v="204"/>
    <n v="0"/>
    <m/>
    <x v="1"/>
  </r>
  <r>
    <x v="0"/>
    <x v="2"/>
    <x v="8"/>
    <x v="34"/>
    <x v="175"/>
    <x v="0"/>
    <x v="39"/>
    <n v="11"/>
    <n v="11"/>
    <n v="0"/>
    <n v="0"/>
    <n v="43200"/>
    <n v="716"/>
    <n v="0"/>
    <m/>
    <x v="2"/>
  </r>
  <r>
    <x v="0"/>
    <x v="2"/>
    <x v="8"/>
    <x v="34"/>
    <x v="175"/>
    <x v="0"/>
    <x v="20"/>
    <n v="1"/>
    <n v="1"/>
    <n v="0"/>
    <n v="0"/>
    <n v="2880"/>
    <n v="53"/>
    <n v="0"/>
    <m/>
    <x v="5"/>
  </r>
  <r>
    <x v="0"/>
    <x v="2"/>
    <x v="8"/>
    <x v="34"/>
    <x v="175"/>
    <x v="1"/>
    <x v="23"/>
    <n v="12"/>
    <n v="12"/>
    <n v="1"/>
    <n v="0"/>
    <n v="6885"/>
    <n v="575"/>
    <n v="5"/>
    <m/>
    <x v="3"/>
  </r>
  <r>
    <x v="0"/>
    <x v="2"/>
    <x v="8"/>
    <x v="34"/>
    <x v="175"/>
    <x v="2"/>
    <x v="24"/>
    <n v="25"/>
    <n v="25"/>
    <n v="0"/>
    <n v="0"/>
    <n v="30296"/>
    <n v="874"/>
    <n v="0"/>
    <m/>
    <x v="6"/>
  </r>
  <r>
    <x v="0"/>
    <x v="2"/>
    <x v="8"/>
    <x v="34"/>
    <x v="175"/>
    <x v="2"/>
    <x v="25"/>
    <n v="10"/>
    <n v="10"/>
    <n v="1"/>
    <n v="0"/>
    <n v="3396"/>
    <n v="341"/>
    <n v="4"/>
    <m/>
    <x v="6"/>
  </r>
  <r>
    <x v="0"/>
    <x v="2"/>
    <x v="8"/>
    <x v="34"/>
    <x v="176"/>
    <x v="0"/>
    <x v="0"/>
    <n v="5"/>
    <n v="5"/>
    <n v="0"/>
    <n v="0"/>
    <n v="656"/>
    <n v="100"/>
    <n v="0"/>
    <m/>
    <x v="0"/>
  </r>
  <r>
    <x v="0"/>
    <x v="2"/>
    <x v="8"/>
    <x v="34"/>
    <x v="176"/>
    <x v="0"/>
    <x v="27"/>
    <n v="3"/>
    <n v="3"/>
    <n v="0"/>
    <n v="0"/>
    <n v="250"/>
    <n v="60"/>
    <n v="0"/>
    <m/>
    <x v="2"/>
  </r>
  <r>
    <x v="0"/>
    <x v="2"/>
    <x v="8"/>
    <x v="34"/>
    <x v="176"/>
    <x v="0"/>
    <x v="2"/>
    <n v="9"/>
    <n v="9"/>
    <n v="0"/>
    <n v="0"/>
    <n v="58569"/>
    <n v="720"/>
    <n v="0"/>
    <m/>
    <x v="1"/>
  </r>
  <r>
    <x v="0"/>
    <x v="2"/>
    <x v="8"/>
    <x v="34"/>
    <x v="176"/>
    <x v="0"/>
    <x v="40"/>
    <n v="1"/>
    <n v="1"/>
    <n v="0"/>
    <n v="0"/>
    <n v="50"/>
    <n v="20"/>
    <n v="0"/>
    <m/>
    <x v="4"/>
  </r>
  <r>
    <x v="0"/>
    <x v="2"/>
    <x v="8"/>
    <x v="34"/>
    <x v="176"/>
    <x v="0"/>
    <x v="5"/>
    <n v="6"/>
    <n v="6"/>
    <n v="0"/>
    <n v="0"/>
    <n v="2036"/>
    <n v="233"/>
    <n v="0"/>
    <m/>
    <x v="2"/>
  </r>
  <r>
    <x v="0"/>
    <x v="2"/>
    <x v="8"/>
    <x v="34"/>
    <x v="176"/>
    <x v="0"/>
    <x v="41"/>
    <n v="1"/>
    <n v="1"/>
    <n v="0"/>
    <n v="0"/>
    <n v="7362"/>
    <n v="68"/>
    <n v="0"/>
    <m/>
    <x v="1"/>
  </r>
  <r>
    <x v="0"/>
    <x v="2"/>
    <x v="8"/>
    <x v="34"/>
    <x v="176"/>
    <x v="0"/>
    <x v="47"/>
    <n v="4"/>
    <n v="4"/>
    <n v="1"/>
    <n v="0"/>
    <n v="606"/>
    <n v="90"/>
    <n v="20"/>
    <m/>
    <x v="2"/>
  </r>
  <r>
    <x v="0"/>
    <x v="2"/>
    <x v="8"/>
    <x v="34"/>
    <x v="176"/>
    <x v="0"/>
    <x v="16"/>
    <n v="3"/>
    <n v="3"/>
    <n v="0"/>
    <n v="0"/>
    <n v="14056"/>
    <n v="168"/>
    <n v="0"/>
    <m/>
    <x v="1"/>
  </r>
  <r>
    <x v="0"/>
    <x v="2"/>
    <x v="8"/>
    <x v="34"/>
    <x v="176"/>
    <x v="1"/>
    <x v="23"/>
    <n v="12"/>
    <n v="12"/>
    <n v="0"/>
    <n v="0"/>
    <n v="14492"/>
    <n v="631"/>
    <n v="0"/>
    <m/>
    <x v="3"/>
  </r>
  <r>
    <x v="0"/>
    <x v="2"/>
    <x v="8"/>
    <x v="34"/>
    <x v="176"/>
    <x v="2"/>
    <x v="24"/>
    <n v="24"/>
    <n v="24"/>
    <n v="1"/>
    <n v="0"/>
    <n v="13097"/>
    <n v="529"/>
    <n v="3"/>
    <m/>
    <x v="6"/>
  </r>
  <r>
    <x v="0"/>
    <x v="2"/>
    <x v="8"/>
    <x v="34"/>
    <x v="176"/>
    <x v="2"/>
    <x v="25"/>
    <n v="8"/>
    <n v="8"/>
    <n v="0"/>
    <n v="0"/>
    <n v="1207"/>
    <n v="222"/>
    <n v="0"/>
    <m/>
    <x v="6"/>
  </r>
  <r>
    <x v="0"/>
    <x v="2"/>
    <x v="8"/>
    <x v="34"/>
    <x v="177"/>
    <x v="0"/>
    <x v="0"/>
    <n v="2"/>
    <n v="2"/>
    <n v="0"/>
    <n v="0"/>
    <n v="146"/>
    <n v="40"/>
    <n v="0"/>
    <m/>
    <x v="0"/>
  </r>
  <r>
    <x v="0"/>
    <x v="2"/>
    <x v="8"/>
    <x v="34"/>
    <x v="177"/>
    <x v="0"/>
    <x v="27"/>
    <n v="1"/>
    <n v="1"/>
    <n v="0"/>
    <n v="0"/>
    <n v="55"/>
    <n v="20"/>
    <n v="0"/>
    <m/>
    <x v="2"/>
  </r>
  <r>
    <x v="0"/>
    <x v="2"/>
    <x v="8"/>
    <x v="34"/>
    <x v="177"/>
    <x v="0"/>
    <x v="2"/>
    <n v="3"/>
    <n v="3"/>
    <n v="0"/>
    <n v="0"/>
    <n v="21781"/>
    <n v="344"/>
    <n v="0"/>
    <m/>
    <x v="1"/>
  </r>
  <r>
    <x v="0"/>
    <x v="2"/>
    <x v="8"/>
    <x v="34"/>
    <x v="177"/>
    <x v="0"/>
    <x v="5"/>
    <n v="12"/>
    <n v="12"/>
    <n v="0"/>
    <n v="0"/>
    <n v="10850"/>
    <n v="640"/>
    <n v="0"/>
    <m/>
    <x v="2"/>
  </r>
  <r>
    <x v="0"/>
    <x v="2"/>
    <x v="8"/>
    <x v="34"/>
    <x v="177"/>
    <x v="0"/>
    <x v="36"/>
    <n v="8"/>
    <n v="8"/>
    <n v="0"/>
    <n v="0"/>
    <n v="25168"/>
    <n v="373"/>
    <n v="0"/>
    <m/>
    <x v="1"/>
  </r>
  <r>
    <x v="0"/>
    <x v="2"/>
    <x v="8"/>
    <x v="34"/>
    <x v="177"/>
    <x v="0"/>
    <x v="12"/>
    <n v="4"/>
    <n v="4"/>
    <n v="0"/>
    <n v="0"/>
    <n v="4309"/>
    <n v="140"/>
    <n v="0"/>
    <m/>
    <x v="4"/>
  </r>
  <r>
    <x v="0"/>
    <x v="2"/>
    <x v="8"/>
    <x v="34"/>
    <x v="177"/>
    <x v="0"/>
    <x v="13"/>
    <n v="1"/>
    <n v="1"/>
    <n v="0"/>
    <n v="0"/>
    <n v="500"/>
    <n v="47"/>
    <n v="0"/>
    <m/>
    <x v="4"/>
  </r>
  <r>
    <x v="0"/>
    <x v="2"/>
    <x v="8"/>
    <x v="34"/>
    <x v="177"/>
    <x v="0"/>
    <x v="47"/>
    <n v="4"/>
    <n v="4"/>
    <n v="0"/>
    <n v="0"/>
    <n v="476"/>
    <n v="74"/>
    <n v="0"/>
    <m/>
    <x v="2"/>
  </r>
  <r>
    <x v="0"/>
    <x v="2"/>
    <x v="8"/>
    <x v="34"/>
    <x v="177"/>
    <x v="0"/>
    <x v="31"/>
    <n v="1"/>
    <n v="1"/>
    <n v="0"/>
    <n v="0"/>
    <n v="500"/>
    <n v="47"/>
    <n v="0"/>
    <m/>
    <x v="4"/>
  </r>
  <r>
    <x v="0"/>
    <x v="2"/>
    <x v="8"/>
    <x v="34"/>
    <x v="177"/>
    <x v="0"/>
    <x v="16"/>
    <n v="2"/>
    <n v="2"/>
    <n v="0"/>
    <n v="0"/>
    <n v="12215"/>
    <n v="121"/>
    <n v="0"/>
    <m/>
    <x v="1"/>
  </r>
  <r>
    <x v="0"/>
    <x v="2"/>
    <x v="8"/>
    <x v="34"/>
    <x v="177"/>
    <x v="0"/>
    <x v="20"/>
    <n v="1"/>
    <n v="1"/>
    <n v="0"/>
    <n v="0"/>
    <n v="200"/>
    <n v="20"/>
    <n v="0"/>
    <m/>
    <x v="5"/>
  </r>
  <r>
    <x v="0"/>
    <x v="2"/>
    <x v="8"/>
    <x v="34"/>
    <x v="177"/>
    <x v="1"/>
    <x v="23"/>
    <n v="12"/>
    <n v="12"/>
    <n v="0"/>
    <n v="0"/>
    <n v="8443"/>
    <n v="903"/>
    <n v="0"/>
    <m/>
    <x v="3"/>
  </r>
  <r>
    <x v="0"/>
    <x v="2"/>
    <x v="8"/>
    <x v="34"/>
    <x v="177"/>
    <x v="2"/>
    <x v="24"/>
    <n v="26"/>
    <n v="26"/>
    <n v="1"/>
    <n v="0"/>
    <n v="3073"/>
    <n v="644"/>
    <n v="3"/>
    <m/>
    <x v="6"/>
  </r>
  <r>
    <x v="0"/>
    <x v="2"/>
    <x v="8"/>
    <x v="34"/>
    <x v="177"/>
    <x v="2"/>
    <x v="25"/>
    <n v="8"/>
    <n v="8"/>
    <n v="0"/>
    <n v="0"/>
    <n v="2147"/>
    <n v="213"/>
    <n v="0"/>
    <m/>
    <x v="6"/>
  </r>
  <r>
    <x v="0"/>
    <x v="2"/>
    <x v="8"/>
    <x v="34"/>
    <x v="178"/>
    <x v="0"/>
    <x v="0"/>
    <n v="2"/>
    <n v="2"/>
    <n v="0"/>
    <n v="0"/>
    <n v="251"/>
    <n v="40"/>
    <n v="0"/>
    <m/>
    <x v="0"/>
  </r>
  <r>
    <x v="0"/>
    <x v="2"/>
    <x v="8"/>
    <x v="34"/>
    <x v="178"/>
    <x v="0"/>
    <x v="27"/>
    <n v="1"/>
    <n v="1"/>
    <n v="0"/>
    <n v="0"/>
    <n v="5094"/>
    <n v="68"/>
    <n v="0"/>
    <m/>
    <x v="2"/>
  </r>
  <r>
    <x v="0"/>
    <x v="2"/>
    <x v="8"/>
    <x v="34"/>
    <x v="178"/>
    <x v="0"/>
    <x v="59"/>
    <n v="1"/>
    <n v="1"/>
    <n v="0"/>
    <n v="0"/>
    <n v="4"/>
    <n v="4"/>
    <n v="0"/>
    <m/>
    <x v="0"/>
  </r>
  <r>
    <x v="0"/>
    <x v="2"/>
    <x v="8"/>
    <x v="34"/>
    <x v="178"/>
    <x v="0"/>
    <x v="2"/>
    <n v="5"/>
    <n v="5"/>
    <n v="0"/>
    <n v="0"/>
    <n v="13515"/>
    <n v="256"/>
    <n v="0"/>
    <m/>
    <x v="1"/>
  </r>
  <r>
    <x v="0"/>
    <x v="2"/>
    <x v="8"/>
    <x v="34"/>
    <x v="178"/>
    <x v="0"/>
    <x v="5"/>
    <n v="12"/>
    <n v="12"/>
    <n v="0"/>
    <n v="0"/>
    <n v="1341"/>
    <n v="360"/>
    <n v="0"/>
    <m/>
    <x v="2"/>
  </r>
  <r>
    <x v="0"/>
    <x v="2"/>
    <x v="8"/>
    <x v="34"/>
    <x v="178"/>
    <x v="0"/>
    <x v="41"/>
    <n v="5"/>
    <n v="5"/>
    <n v="0"/>
    <n v="0"/>
    <n v="17122"/>
    <n v="199"/>
    <n v="0"/>
    <m/>
    <x v="1"/>
  </r>
  <r>
    <x v="0"/>
    <x v="2"/>
    <x v="8"/>
    <x v="34"/>
    <x v="178"/>
    <x v="0"/>
    <x v="36"/>
    <n v="7"/>
    <n v="7"/>
    <n v="0"/>
    <n v="0"/>
    <n v="22797"/>
    <n v="293"/>
    <n v="0"/>
    <m/>
    <x v="1"/>
  </r>
  <r>
    <x v="0"/>
    <x v="2"/>
    <x v="8"/>
    <x v="34"/>
    <x v="178"/>
    <x v="0"/>
    <x v="12"/>
    <n v="3"/>
    <n v="3"/>
    <n v="0"/>
    <n v="0"/>
    <n v="15339"/>
    <n v="171"/>
    <n v="0"/>
    <m/>
    <x v="4"/>
  </r>
  <r>
    <x v="0"/>
    <x v="2"/>
    <x v="8"/>
    <x v="34"/>
    <x v="178"/>
    <x v="0"/>
    <x v="13"/>
    <n v="1"/>
    <n v="1"/>
    <n v="0"/>
    <n v="0"/>
    <n v="250"/>
    <n v="20"/>
    <n v="0"/>
    <m/>
    <x v="4"/>
  </r>
  <r>
    <x v="0"/>
    <x v="2"/>
    <x v="8"/>
    <x v="34"/>
    <x v="178"/>
    <x v="0"/>
    <x v="16"/>
    <n v="5"/>
    <n v="5"/>
    <n v="0"/>
    <n v="0"/>
    <n v="66626"/>
    <n v="326"/>
    <n v="0"/>
    <m/>
    <x v="1"/>
  </r>
  <r>
    <x v="0"/>
    <x v="2"/>
    <x v="8"/>
    <x v="34"/>
    <x v="178"/>
    <x v="1"/>
    <x v="23"/>
    <n v="10"/>
    <n v="10"/>
    <n v="0"/>
    <n v="0"/>
    <n v="9274"/>
    <n v="489"/>
    <n v="0"/>
    <m/>
    <x v="3"/>
  </r>
  <r>
    <x v="0"/>
    <x v="2"/>
    <x v="8"/>
    <x v="34"/>
    <x v="178"/>
    <x v="2"/>
    <x v="24"/>
    <n v="14"/>
    <n v="14"/>
    <n v="0"/>
    <n v="0"/>
    <n v="3184"/>
    <n v="367"/>
    <n v="0"/>
    <m/>
    <x v="6"/>
  </r>
  <r>
    <x v="0"/>
    <x v="2"/>
    <x v="8"/>
    <x v="34"/>
    <x v="178"/>
    <x v="2"/>
    <x v="25"/>
    <n v="5"/>
    <n v="5"/>
    <n v="0"/>
    <n v="0"/>
    <n v="385"/>
    <n v="91"/>
    <n v="0"/>
    <m/>
    <x v="6"/>
  </r>
  <r>
    <x v="0"/>
    <x v="2"/>
    <x v="8"/>
    <x v="35"/>
    <x v="179"/>
    <x v="0"/>
    <x v="2"/>
    <n v="1"/>
    <n v="1"/>
    <n v="0"/>
    <n v="0"/>
    <n v="6842"/>
    <n v="168"/>
    <n v="0"/>
    <m/>
    <x v="1"/>
  </r>
  <r>
    <x v="0"/>
    <x v="2"/>
    <x v="8"/>
    <x v="35"/>
    <x v="179"/>
    <x v="0"/>
    <x v="5"/>
    <n v="1"/>
    <n v="1"/>
    <n v="0"/>
    <n v="0"/>
    <n v="50"/>
    <n v="20"/>
    <n v="0"/>
    <m/>
    <x v="2"/>
  </r>
  <r>
    <x v="0"/>
    <x v="2"/>
    <x v="8"/>
    <x v="35"/>
    <x v="179"/>
    <x v="0"/>
    <x v="34"/>
    <n v="1"/>
    <n v="1"/>
    <n v="1"/>
    <n v="0"/>
    <n v="38"/>
    <n v="20"/>
    <n v="1"/>
    <m/>
    <x v="4"/>
  </r>
  <r>
    <x v="0"/>
    <x v="2"/>
    <x v="8"/>
    <x v="35"/>
    <x v="179"/>
    <x v="0"/>
    <x v="39"/>
    <n v="2"/>
    <n v="2"/>
    <n v="0"/>
    <n v="0"/>
    <n v="100"/>
    <n v="40"/>
    <n v="0"/>
    <m/>
    <x v="2"/>
  </r>
  <r>
    <x v="0"/>
    <x v="2"/>
    <x v="8"/>
    <x v="35"/>
    <x v="179"/>
    <x v="1"/>
    <x v="54"/>
    <n v="2"/>
    <n v="2"/>
    <n v="0"/>
    <n v="0"/>
    <n v="4016"/>
    <n v="200"/>
    <n v="0"/>
    <m/>
    <x v="3"/>
  </r>
  <r>
    <x v="0"/>
    <x v="2"/>
    <x v="8"/>
    <x v="35"/>
    <x v="179"/>
    <x v="1"/>
    <x v="23"/>
    <n v="9"/>
    <n v="9"/>
    <n v="0"/>
    <n v="0"/>
    <n v="13537"/>
    <n v="571"/>
    <n v="0"/>
    <m/>
    <x v="3"/>
  </r>
  <r>
    <x v="0"/>
    <x v="2"/>
    <x v="8"/>
    <x v="35"/>
    <x v="180"/>
    <x v="0"/>
    <x v="0"/>
    <n v="5"/>
    <n v="5"/>
    <n v="0"/>
    <n v="0"/>
    <n v="660"/>
    <n v="87"/>
    <n v="0"/>
    <m/>
    <x v="0"/>
  </r>
  <r>
    <x v="0"/>
    <x v="2"/>
    <x v="8"/>
    <x v="35"/>
    <x v="180"/>
    <x v="0"/>
    <x v="2"/>
    <n v="3"/>
    <n v="3"/>
    <n v="0"/>
    <n v="0"/>
    <n v="26824"/>
    <n v="213"/>
    <n v="0"/>
    <m/>
    <x v="1"/>
  </r>
  <r>
    <x v="0"/>
    <x v="2"/>
    <x v="8"/>
    <x v="35"/>
    <x v="180"/>
    <x v="0"/>
    <x v="5"/>
    <n v="13"/>
    <n v="13"/>
    <n v="0"/>
    <n v="0"/>
    <n v="6279"/>
    <n v="488"/>
    <n v="0"/>
    <m/>
    <x v="2"/>
  </r>
  <r>
    <x v="0"/>
    <x v="2"/>
    <x v="8"/>
    <x v="35"/>
    <x v="180"/>
    <x v="0"/>
    <x v="34"/>
    <n v="1"/>
    <n v="1"/>
    <n v="1"/>
    <n v="0"/>
    <n v="38"/>
    <n v="20"/>
    <n v="1"/>
    <m/>
    <x v="4"/>
  </r>
  <r>
    <x v="0"/>
    <x v="2"/>
    <x v="8"/>
    <x v="35"/>
    <x v="180"/>
    <x v="0"/>
    <x v="41"/>
    <n v="4"/>
    <n v="4"/>
    <n v="0"/>
    <n v="0"/>
    <n v="4306"/>
    <n v="128"/>
    <n v="0"/>
    <m/>
    <x v="1"/>
  </r>
  <r>
    <x v="0"/>
    <x v="2"/>
    <x v="8"/>
    <x v="35"/>
    <x v="180"/>
    <x v="0"/>
    <x v="36"/>
    <n v="5"/>
    <n v="5"/>
    <n v="0"/>
    <n v="0"/>
    <n v="2538"/>
    <n v="125"/>
    <n v="0"/>
    <m/>
    <x v="1"/>
  </r>
  <r>
    <x v="0"/>
    <x v="2"/>
    <x v="8"/>
    <x v="35"/>
    <x v="180"/>
    <x v="0"/>
    <x v="16"/>
    <n v="3"/>
    <n v="3"/>
    <n v="0"/>
    <n v="0"/>
    <n v="9221"/>
    <n v="168"/>
    <n v="0"/>
    <m/>
    <x v="1"/>
  </r>
  <r>
    <x v="0"/>
    <x v="2"/>
    <x v="8"/>
    <x v="35"/>
    <x v="180"/>
    <x v="1"/>
    <x v="23"/>
    <n v="8"/>
    <n v="8"/>
    <n v="0"/>
    <n v="0"/>
    <n v="3055"/>
    <n v="335"/>
    <n v="0"/>
    <m/>
    <x v="3"/>
  </r>
  <r>
    <x v="0"/>
    <x v="2"/>
    <x v="8"/>
    <x v="35"/>
    <x v="180"/>
    <x v="2"/>
    <x v="24"/>
    <n v="19"/>
    <n v="19"/>
    <n v="1"/>
    <n v="0"/>
    <n v="3711"/>
    <n v="508"/>
    <n v="5"/>
    <m/>
    <x v="6"/>
  </r>
  <r>
    <x v="0"/>
    <x v="2"/>
    <x v="8"/>
    <x v="35"/>
    <x v="180"/>
    <x v="2"/>
    <x v="25"/>
    <n v="1"/>
    <n v="1"/>
    <n v="0"/>
    <n v="0"/>
    <n v="115"/>
    <n v="20"/>
    <n v="0"/>
    <m/>
    <x v="6"/>
  </r>
  <r>
    <x v="0"/>
    <x v="2"/>
    <x v="8"/>
    <x v="35"/>
    <x v="181"/>
    <x v="0"/>
    <x v="0"/>
    <n v="3"/>
    <n v="3"/>
    <n v="0"/>
    <n v="0"/>
    <n v="405"/>
    <n v="60"/>
    <n v="0"/>
    <m/>
    <x v="0"/>
  </r>
  <r>
    <x v="0"/>
    <x v="2"/>
    <x v="8"/>
    <x v="35"/>
    <x v="181"/>
    <x v="0"/>
    <x v="2"/>
    <n v="5"/>
    <n v="5"/>
    <n v="0"/>
    <n v="0"/>
    <n v="145776"/>
    <n v="568"/>
    <n v="0"/>
    <m/>
    <x v="1"/>
  </r>
  <r>
    <x v="0"/>
    <x v="2"/>
    <x v="8"/>
    <x v="35"/>
    <x v="181"/>
    <x v="0"/>
    <x v="5"/>
    <n v="12"/>
    <n v="12"/>
    <n v="0"/>
    <n v="0"/>
    <n v="3636"/>
    <n v="408"/>
    <n v="0"/>
    <m/>
    <x v="2"/>
  </r>
  <r>
    <x v="0"/>
    <x v="2"/>
    <x v="8"/>
    <x v="35"/>
    <x v="181"/>
    <x v="0"/>
    <x v="34"/>
    <n v="1"/>
    <n v="1"/>
    <n v="0"/>
    <n v="0"/>
    <n v="6"/>
    <n v="6"/>
    <n v="0"/>
    <m/>
    <x v="4"/>
  </r>
  <r>
    <x v="0"/>
    <x v="2"/>
    <x v="8"/>
    <x v="35"/>
    <x v="181"/>
    <x v="0"/>
    <x v="41"/>
    <n v="3"/>
    <n v="3"/>
    <n v="0"/>
    <n v="0"/>
    <n v="7731"/>
    <n v="168"/>
    <n v="0"/>
    <m/>
    <x v="1"/>
  </r>
  <r>
    <x v="0"/>
    <x v="2"/>
    <x v="8"/>
    <x v="35"/>
    <x v="181"/>
    <x v="0"/>
    <x v="36"/>
    <n v="2"/>
    <n v="2"/>
    <n v="0"/>
    <n v="0"/>
    <n v="2611"/>
    <n v="60"/>
    <n v="0"/>
    <m/>
    <x v="1"/>
  </r>
  <r>
    <x v="0"/>
    <x v="2"/>
    <x v="8"/>
    <x v="35"/>
    <x v="181"/>
    <x v="0"/>
    <x v="12"/>
    <n v="1"/>
    <n v="1"/>
    <n v="0"/>
    <n v="0"/>
    <n v="597"/>
    <n v="47"/>
    <n v="0"/>
    <m/>
    <x v="4"/>
  </r>
  <r>
    <x v="0"/>
    <x v="2"/>
    <x v="8"/>
    <x v="35"/>
    <x v="181"/>
    <x v="0"/>
    <x v="47"/>
    <n v="5"/>
    <n v="5"/>
    <n v="0"/>
    <n v="0"/>
    <n v="3788"/>
    <n v="129"/>
    <n v="0"/>
    <m/>
    <x v="2"/>
  </r>
  <r>
    <x v="0"/>
    <x v="2"/>
    <x v="8"/>
    <x v="35"/>
    <x v="181"/>
    <x v="0"/>
    <x v="16"/>
    <n v="5"/>
    <n v="5"/>
    <n v="0"/>
    <n v="0"/>
    <n v="109357"/>
    <n v="311"/>
    <n v="0"/>
    <m/>
    <x v="1"/>
  </r>
  <r>
    <x v="0"/>
    <x v="2"/>
    <x v="8"/>
    <x v="35"/>
    <x v="181"/>
    <x v="0"/>
    <x v="17"/>
    <n v="5"/>
    <n v="5"/>
    <n v="0"/>
    <n v="0"/>
    <n v="3810"/>
    <n v="142"/>
    <n v="0"/>
    <m/>
    <x v="1"/>
  </r>
  <r>
    <x v="0"/>
    <x v="2"/>
    <x v="8"/>
    <x v="35"/>
    <x v="181"/>
    <x v="1"/>
    <x v="23"/>
    <n v="12"/>
    <n v="12"/>
    <n v="0"/>
    <n v="0"/>
    <n v="9926"/>
    <n v="676"/>
    <n v="0"/>
    <m/>
    <x v="3"/>
  </r>
  <r>
    <x v="0"/>
    <x v="2"/>
    <x v="8"/>
    <x v="35"/>
    <x v="181"/>
    <x v="2"/>
    <x v="24"/>
    <n v="21"/>
    <n v="21"/>
    <n v="1"/>
    <n v="0"/>
    <n v="20075"/>
    <n v="749"/>
    <n v="6"/>
    <m/>
    <x v="6"/>
  </r>
  <r>
    <x v="0"/>
    <x v="2"/>
    <x v="8"/>
    <x v="35"/>
    <x v="181"/>
    <x v="2"/>
    <x v="25"/>
    <n v="10"/>
    <n v="10"/>
    <n v="1"/>
    <n v="0"/>
    <n v="3376"/>
    <n v="330"/>
    <n v="5"/>
    <m/>
    <x v="6"/>
  </r>
  <r>
    <x v="0"/>
    <x v="2"/>
    <x v="8"/>
    <x v="35"/>
    <x v="182"/>
    <x v="0"/>
    <x v="0"/>
    <n v="5"/>
    <n v="5"/>
    <n v="0"/>
    <n v="0"/>
    <n v="561"/>
    <n v="100"/>
    <n v="0"/>
    <m/>
    <x v="0"/>
  </r>
  <r>
    <x v="0"/>
    <x v="2"/>
    <x v="8"/>
    <x v="35"/>
    <x v="182"/>
    <x v="0"/>
    <x v="27"/>
    <n v="1"/>
    <n v="1"/>
    <n v="0"/>
    <n v="0"/>
    <n v="3915"/>
    <n v="68"/>
    <n v="0"/>
    <m/>
    <x v="2"/>
  </r>
  <r>
    <x v="0"/>
    <x v="2"/>
    <x v="8"/>
    <x v="35"/>
    <x v="182"/>
    <x v="0"/>
    <x v="2"/>
    <n v="5"/>
    <n v="5"/>
    <n v="0"/>
    <n v="0"/>
    <n v="72826"/>
    <n v="811"/>
    <n v="0"/>
    <m/>
    <x v="1"/>
  </r>
  <r>
    <x v="0"/>
    <x v="2"/>
    <x v="8"/>
    <x v="35"/>
    <x v="182"/>
    <x v="0"/>
    <x v="5"/>
    <n v="1"/>
    <n v="1"/>
    <n v="0"/>
    <n v="0"/>
    <n v="278"/>
    <n v="20"/>
    <n v="0"/>
    <m/>
    <x v="2"/>
  </r>
  <r>
    <x v="0"/>
    <x v="2"/>
    <x v="8"/>
    <x v="35"/>
    <x v="182"/>
    <x v="0"/>
    <x v="41"/>
    <n v="2"/>
    <n v="2"/>
    <n v="0"/>
    <n v="0"/>
    <n v="11600"/>
    <n v="121"/>
    <n v="0"/>
    <m/>
    <x v="1"/>
  </r>
  <r>
    <x v="0"/>
    <x v="2"/>
    <x v="8"/>
    <x v="35"/>
    <x v="182"/>
    <x v="0"/>
    <x v="36"/>
    <n v="2"/>
    <n v="2"/>
    <n v="0"/>
    <n v="0"/>
    <n v="4786"/>
    <n v="88"/>
    <n v="0"/>
    <m/>
    <x v="1"/>
  </r>
  <r>
    <x v="0"/>
    <x v="2"/>
    <x v="8"/>
    <x v="35"/>
    <x v="182"/>
    <x v="0"/>
    <x v="10"/>
    <n v="2"/>
    <n v="2"/>
    <n v="1"/>
    <n v="0"/>
    <n v="263"/>
    <n v="40"/>
    <n v="3"/>
    <m/>
    <x v="3"/>
  </r>
  <r>
    <x v="0"/>
    <x v="2"/>
    <x v="8"/>
    <x v="35"/>
    <x v="182"/>
    <x v="0"/>
    <x v="12"/>
    <n v="7"/>
    <n v="7"/>
    <n v="0"/>
    <n v="0"/>
    <n v="21535"/>
    <n v="350"/>
    <n v="0"/>
    <m/>
    <x v="4"/>
  </r>
  <r>
    <x v="0"/>
    <x v="2"/>
    <x v="8"/>
    <x v="35"/>
    <x v="182"/>
    <x v="0"/>
    <x v="47"/>
    <n v="1"/>
    <n v="1"/>
    <n v="0"/>
    <n v="0"/>
    <n v="6860"/>
    <n v="68"/>
    <n v="0"/>
    <m/>
    <x v="2"/>
  </r>
  <r>
    <x v="0"/>
    <x v="2"/>
    <x v="8"/>
    <x v="35"/>
    <x v="182"/>
    <x v="0"/>
    <x v="16"/>
    <n v="4"/>
    <n v="4"/>
    <n v="0"/>
    <n v="0"/>
    <n v="21682"/>
    <n v="239"/>
    <n v="0"/>
    <m/>
    <x v="1"/>
  </r>
  <r>
    <x v="0"/>
    <x v="2"/>
    <x v="8"/>
    <x v="35"/>
    <x v="182"/>
    <x v="0"/>
    <x v="17"/>
    <n v="2"/>
    <n v="2"/>
    <n v="0"/>
    <n v="0"/>
    <n v="1818"/>
    <n v="73"/>
    <n v="0"/>
    <m/>
    <x v="1"/>
  </r>
  <r>
    <x v="0"/>
    <x v="2"/>
    <x v="8"/>
    <x v="35"/>
    <x v="182"/>
    <x v="1"/>
    <x v="23"/>
    <n v="12"/>
    <n v="12"/>
    <n v="0"/>
    <n v="0"/>
    <n v="16315"/>
    <n v="674"/>
    <n v="0"/>
    <m/>
    <x v="3"/>
  </r>
  <r>
    <x v="0"/>
    <x v="2"/>
    <x v="8"/>
    <x v="35"/>
    <x v="182"/>
    <x v="2"/>
    <x v="24"/>
    <n v="29"/>
    <n v="29"/>
    <n v="0"/>
    <n v="0"/>
    <n v="41026"/>
    <n v="1110"/>
    <n v="0"/>
    <m/>
    <x v="6"/>
  </r>
  <r>
    <x v="0"/>
    <x v="2"/>
    <x v="8"/>
    <x v="35"/>
    <x v="182"/>
    <x v="2"/>
    <x v="25"/>
    <n v="11"/>
    <n v="11"/>
    <n v="0"/>
    <n v="0"/>
    <n v="9172"/>
    <n v="349"/>
    <n v="0"/>
    <m/>
    <x v="6"/>
  </r>
  <r>
    <x v="0"/>
    <x v="2"/>
    <x v="8"/>
    <x v="35"/>
    <x v="182"/>
    <x v="2"/>
    <x v="26"/>
    <n v="1"/>
    <n v="1"/>
    <n v="0"/>
    <n v="0"/>
    <n v="932"/>
    <n v="47"/>
    <n v="0"/>
    <m/>
    <x v="6"/>
  </r>
  <r>
    <x v="0"/>
    <x v="2"/>
    <x v="8"/>
    <x v="35"/>
    <x v="183"/>
    <x v="0"/>
    <x v="2"/>
    <n v="9"/>
    <n v="9"/>
    <n v="0"/>
    <n v="0"/>
    <n v="66059"/>
    <n v="1424"/>
    <n v="0"/>
    <m/>
    <x v="1"/>
  </r>
  <r>
    <x v="0"/>
    <x v="2"/>
    <x v="8"/>
    <x v="35"/>
    <x v="183"/>
    <x v="0"/>
    <x v="5"/>
    <n v="10"/>
    <n v="10"/>
    <n v="0"/>
    <n v="0"/>
    <n v="5067"/>
    <n v="621"/>
    <n v="0"/>
    <m/>
    <x v="2"/>
  </r>
  <r>
    <x v="0"/>
    <x v="2"/>
    <x v="8"/>
    <x v="35"/>
    <x v="183"/>
    <x v="0"/>
    <x v="11"/>
    <n v="2"/>
    <n v="2"/>
    <n v="0"/>
    <n v="0"/>
    <n v="96"/>
    <n v="44"/>
    <n v="0"/>
    <m/>
    <x v="4"/>
  </r>
  <r>
    <x v="0"/>
    <x v="2"/>
    <x v="8"/>
    <x v="35"/>
    <x v="183"/>
    <x v="0"/>
    <x v="12"/>
    <n v="3"/>
    <n v="3"/>
    <n v="0"/>
    <n v="0"/>
    <n v="610"/>
    <n v="79"/>
    <n v="0"/>
    <m/>
    <x v="4"/>
  </r>
  <r>
    <x v="0"/>
    <x v="2"/>
    <x v="8"/>
    <x v="35"/>
    <x v="183"/>
    <x v="0"/>
    <x v="47"/>
    <n v="3"/>
    <n v="3"/>
    <n v="0"/>
    <n v="0"/>
    <n v="3586"/>
    <n v="108"/>
    <n v="0"/>
    <m/>
    <x v="2"/>
  </r>
  <r>
    <x v="0"/>
    <x v="2"/>
    <x v="8"/>
    <x v="35"/>
    <x v="183"/>
    <x v="0"/>
    <x v="15"/>
    <n v="8"/>
    <n v="8"/>
    <n v="0"/>
    <n v="0"/>
    <n v="80342"/>
    <n v="313"/>
    <n v="0"/>
    <m/>
    <x v="1"/>
  </r>
  <r>
    <x v="0"/>
    <x v="2"/>
    <x v="8"/>
    <x v="35"/>
    <x v="183"/>
    <x v="0"/>
    <x v="16"/>
    <n v="3"/>
    <n v="3"/>
    <n v="0"/>
    <n v="0"/>
    <n v="8178"/>
    <n v="168"/>
    <n v="0"/>
    <m/>
    <x v="1"/>
  </r>
  <r>
    <x v="0"/>
    <x v="2"/>
    <x v="8"/>
    <x v="35"/>
    <x v="183"/>
    <x v="0"/>
    <x v="39"/>
    <n v="3"/>
    <n v="3"/>
    <n v="0"/>
    <n v="0"/>
    <n v="2402"/>
    <n v="120"/>
    <n v="0"/>
    <m/>
    <x v="2"/>
  </r>
  <r>
    <x v="0"/>
    <x v="2"/>
    <x v="8"/>
    <x v="35"/>
    <x v="183"/>
    <x v="1"/>
    <x v="23"/>
    <n v="12"/>
    <n v="12"/>
    <n v="1"/>
    <n v="0"/>
    <n v="3352"/>
    <n v="350"/>
    <n v="6"/>
    <m/>
    <x v="3"/>
  </r>
  <r>
    <x v="0"/>
    <x v="2"/>
    <x v="8"/>
    <x v="35"/>
    <x v="183"/>
    <x v="2"/>
    <x v="24"/>
    <n v="20"/>
    <n v="20"/>
    <n v="0"/>
    <n v="0"/>
    <n v="4222"/>
    <n v="362"/>
    <n v="0"/>
    <m/>
    <x v="6"/>
  </r>
  <r>
    <x v="0"/>
    <x v="2"/>
    <x v="8"/>
    <x v="35"/>
    <x v="183"/>
    <x v="2"/>
    <x v="25"/>
    <n v="16"/>
    <n v="16"/>
    <n v="1"/>
    <n v="0"/>
    <n v="2484"/>
    <n v="374"/>
    <n v="5"/>
    <m/>
    <x v="6"/>
  </r>
  <r>
    <x v="0"/>
    <x v="2"/>
    <x v="8"/>
    <x v="36"/>
    <x v="184"/>
    <x v="1"/>
    <x v="23"/>
    <n v="9"/>
    <n v="9"/>
    <n v="0"/>
    <n v="0"/>
    <n v="4152"/>
    <n v="328"/>
    <n v="0"/>
    <m/>
    <x v="3"/>
  </r>
  <r>
    <x v="0"/>
    <x v="2"/>
    <x v="8"/>
    <x v="36"/>
    <x v="184"/>
    <x v="2"/>
    <x v="24"/>
    <n v="6"/>
    <n v="6"/>
    <n v="0"/>
    <n v="0"/>
    <n v="798"/>
    <n v="152"/>
    <n v="0"/>
    <m/>
    <x v="6"/>
  </r>
  <r>
    <x v="0"/>
    <x v="2"/>
    <x v="8"/>
    <x v="36"/>
    <x v="184"/>
    <x v="2"/>
    <x v="25"/>
    <n v="2"/>
    <n v="2"/>
    <n v="0"/>
    <n v="0"/>
    <n v="116"/>
    <n v="40"/>
    <n v="0"/>
    <m/>
    <x v="6"/>
  </r>
  <r>
    <x v="0"/>
    <x v="2"/>
    <x v="8"/>
    <x v="36"/>
    <x v="185"/>
    <x v="0"/>
    <x v="0"/>
    <n v="4"/>
    <n v="4"/>
    <n v="0"/>
    <n v="0"/>
    <n v="243"/>
    <n v="60"/>
    <n v="0"/>
    <m/>
    <x v="0"/>
  </r>
  <r>
    <x v="0"/>
    <x v="2"/>
    <x v="8"/>
    <x v="36"/>
    <x v="185"/>
    <x v="0"/>
    <x v="2"/>
    <n v="4"/>
    <n v="4"/>
    <n v="0"/>
    <n v="0"/>
    <n v="72644"/>
    <n v="393"/>
    <n v="0"/>
    <m/>
    <x v="1"/>
  </r>
  <r>
    <x v="0"/>
    <x v="2"/>
    <x v="8"/>
    <x v="36"/>
    <x v="185"/>
    <x v="0"/>
    <x v="5"/>
    <n v="12"/>
    <n v="12"/>
    <n v="0"/>
    <n v="0"/>
    <n v="13905"/>
    <n v="683"/>
    <n v="0"/>
    <m/>
    <x v="2"/>
  </r>
  <r>
    <x v="0"/>
    <x v="2"/>
    <x v="8"/>
    <x v="36"/>
    <x v="185"/>
    <x v="0"/>
    <x v="36"/>
    <n v="5"/>
    <n v="5"/>
    <n v="0"/>
    <n v="0"/>
    <n v="769"/>
    <n v="110"/>
    <n v="0"/>
    <m/>
    <x v="1"/>
  </r>
  <r>
    <x v="0"/>
    <x v="2"/>
    <x v="8"/>
    <x v="36"/>
    <x v="185"/>
    <x v="0"/>
    <x v="10"/>
    <n v="2"/>
    <n v="2"/>
    <n v="0"/>
    <n v="0"/>
    <n v="20"/>
    <n v="20"/>
    <n v="0"/>
    <m/>
    <x v="3"/>
  </r>
  <r>
    <x v="0"/>
    <x v="2"/>
    <x v="8"/>
    <x v="36"/>
    <x v="185"/>
    <x v="0"/>
    <x v="64"/>
    <n v="1"/>
    <n v="1"/>
    <n v="0"/>
    <n v="0"/>
    <n v="10000"/>
    <n v="68"/>
    <n v="0"/>
    <m/>
    <x v="4"/>
  </r>
  <r>
    <x v="0"/>
    <x v="2"/>
    <x v="8"/>
    <x v="36"/>
    <x v="185"/>
    <x v="0"/>
    <x v="12"/>
    <n v="3"/>
    <n v="3"/>
    <n v="0"/>
    <n v="0"/>
    <n v="6400"/>
    <n v="141"/>
    <n v="0"/>
    <m/>
    <x v="4"/>
  </r>
  <r>
    <x v="0"/>
    <x v="2"/>
    <x v="8"/>
    <x v="36"/>
    <x v="185"/>
    <x v="0"/>
    <x v="47"/>
    <n v="1"/>
    <n v="1"/>
    <n v="0"/>
    <n v="0"/>
    <n v="250"/>
    <n v="20"/>
    <n v="0"/>
    <m/>
    <x v="2"/>
  </r>
  <r>
    <x v="0"/>
    <x v="2"/>
    <x v="8"/>
    <x v="36"/>
    <x v="185"/>
    <x v="0"/>
    <x v="16"/>
    <n v="4"/>
    <n v="4"/>
    <n v="0"/>
    <n v="0"/>
    <n v="108548"/>
    <n v="294"/>
    <n v="0"/>
    <m/>
    <x v="1"/>
  </r>
  <r>
    <x v="0"/>
    <x v="2"/>
    <x v="8"/>
    <x v="36"/>
    <x v="185"/>
    <x v="0"/>
    <x v="39"/>
    <n v="1"/>
    <n v="1"/>
    <n v="0"/>
    <n v="0"/>
    <n v="100"/>
    <n v="20"/>
    <n v="0"/>
    <m/>
    <x v="2"/>
  </r>
  <r>
    <x v="0"/>
    <x v="2"/>
    <x v="8"/>
    <x v="36"/>
    <x v="185"/>
    <x v="0"/>
    <x v="20"/>
    <n v="2"/>
    <n v="2"/>
    <n v="0"/>
    <n v="0"/>
    <n v="871"/>
    <n v="67"/>
    <n v="0"/>
    <m/>
    <x v="5"/>
  </r>
  <r>
    <x v="0"/>
    <x v="2"/>
    <x v="8"/>
    <x v="36"/>
    <x v="185"/>
    <x v="1"/>
    <x v="23"/>
    <n v="12"/>
    <n v="12"/>
    <n v="1"/>
    <n v="0"/>
    <n v="20993"/>
    <n v="619"/>
    <n v="20"/>
    <m/>
    <x v="3"/>
  </r>
  <r>
    <x v="0"/>
    <x v="2"/>
    <x v="8"/>
    <x v="36"/>
    <x v="185"/>
    <x v="2"/>
    <x v="24"/>
    <n v="29"/>
    <n v="29"/>
    <n v="2"/>
    <n v="0"/>
    <n v="19857"/>
    <n v="849"/>
    <n v="14"/>
    <m/>
    <x v="6"/>
  </r>
  <r>
    <x v="0"/>
    <x v="2"/>
    <x v="8"/>
    <x v="36"/>
    <x v="185"/>
    <x v="2"/>
    <x v="25"/>
    <n v="8"/>
    <n v="8"/>
    <n v="0"/>
    <n v="0"/>
    <n v="1471"/>
    <n v="214"/>
    <n v="0"/>
    <m/>
    <x v="6"/>
  </r>
  <r>
    <x v="0"/>
    <x v="2"/>
    <x v="8"/>
    <x v="36"/>
    <x v="186"/>
    <x v="0"/>
    <x v="0"/>
    <n v="4"/>
    <n v="4"/>
    <n v="0"/>
    <n v="0"/>
    <n v="699"/>
    <n v="107"/>
    <n v="0"/>
    <m/>
    <x v="0"/>
  </r>
  <r>
    <x v="0"/>
    <x v="2"/>
    <x v="8"/>
    <x v="36"/>
    <x v="186"/>
    <x v="0"/>
    <x v="2"/>
    <n v="5"/>
    <n v="5"/>
    <n v="0"/>
    <n v="0"/>
    <n v="54887"/>
    <n v="600"/>
    <n v="0"/>
    <m/>
    <x v="1"/>
  </r>
  <r>
    <x v="0"/>
    <x v="2"/>
    <x v="8"/>
    <x v="36"/>
    <x v="186"/>
    <x v="0"/>
    <x v="5"/>
    <n v="12"/>
    <n v="12"/>
    <n v="0"/>
    <n v="0"/>
    <n v="6652"/>
    <n v="418"/>
    <n v="0"/>
    <m/>
    <x v="2"/>
  </r>
  <r>
    <x v="0"/>
    <x v="2"/>
    <x v="8"/>
    <x v="36"/>
    <x v="186"/>
    <x v="0"/>
    <x v="41"/>
    <n v="2"/>
    <n v="2"/>
    <n v="0"/>
    <n v="0"/>
    <n v="168"/>
    <n v="40"/>
    <n v="0"/>
    <m/>
    <x v="1"/>
  </r>
  <r>
    <x v="0"/>
    <x v="2"/>
    <x v="8"/>
    <x v="36"/>
    <x v="186"/>
    <x v="0"/>
    <x v="36"/>
    <n v="6"/>
    <n v="6"/>
    <n v="0"/>
    <n v="0"/>
    <n v="375"/>
    <n v="83"/>
    <n v="0"/>
    <m/>
    <x v="1"/>
  </r>
  <r>
    <x v="0"/>
    <x v="2"/>
    <x v="8"/>
    <x v="36"/>
    <x v="186"/>
    <x v="0"/>
    <x v="13"/>
    <n v="1"/>
    <n v="1"/>
    <n v="0"/>
    <n v="0"/>
    <n v="520"/>
    <n v="47"/>
    <n v="0"/>
    <m/>
    <x v="4"/>
  </r>
  <r>
    <x v="0"/>
    <x v="2"/>
    <x v="8"/>
    <x v="36"/>
    <x v="186"/>
    <x v="0"/>
    <x v="47"/>
    <n v="6"/>
    <n v="6"/>
    <n v="0"/>
    <n v="0"/>
    <n v="1290"/>
    <n v="136"/>
    <n v="0"/>
    <m/>
    <x v="2"/>
  </r>
  <r>
    <x v="0"/>
    <x v="2"/>
    <x v="8"/>
    <x v="36"/>
    <x v="186"/>
    <x v="0"/>
    <x v="16"/>
    <n v="4"/>
    <n v="4"/>
    <n v="0"/>
    <n v="0"/>
    <n v="25698"/>
    <n v="245"/>
    <n v="0"/>
    <m/>
    <x v="1"/>
  </r>
  <r>
    <x v="0"/>
    <x v="2"/>
    <x v="8"/>
    <x v="36"/>
    <x v="186"/>
    <x v="1"/>
    <x v="23"/>
    <n v="12"/>
    <n v="12"/>
    <n v="0"/>
    <n v="0"/>
    <n v="7135"/>
    <n v="490"/>
    <n v="0"/>
    <m/>
    <x v="3"/>
  </r>
  <r>
    <x v="0"/>
    <x v="2"/>
    <x v="8"/>
    <x v="36"/>
    <x v="186"/>
    <x v="2"/>
    <x v="24"/>
    <n v="25"/>
    <n v="25"/>
    <n v="1"/>
    <n v="0"/>
    <n v="17972"/>
    <n v="751"/>
    <n v="4"/>
    <m/>
    <x v="6"/>
  </r>
  <r>
    <x v="0"/>
    <x v="2"/>
    <x v="8"/>
    <x v="36"/>
    <x v="186"/>
    <x v="2"/>
    <x v="25"/>
    <n v="12"/>
    <n v="12"/>
    <n v="0"/>
    <n v="0"/>
    <n v="7273"/>
    <n v="399"/>
    <n v="0"/>
    <m/>
    <x v="6"/>
  </r>
  <r>
    <x v="0"/>
    <x v="2"/>
    <x v="8"/>
    <x v="36"/>
    <x v="187"/>
    <x v="0"/>
    <x v="2"/>
    <n v="8"/>
    <n v="8"/>
    <n v="0"/>
    <n v="0"/>
    <n v="15469"/>
    <n v="462"/>
    <n v="0"/>
    <m/>
    <x v="1"/>
  </r>
  <r>
    <x v="0"/>
    <x v="2"/>
    <x v="8"/>
    <x v="36"/>
    <x v="187"/>
    <x v="0"/>
    <x v="36"/>
    <n v="7"/>
    <n v="7"/>
    <n v="0"/>
    <n v="0"/>
    <n v="3316"/>
    <n v="200"/>
    <n v="0"/>
    <m/>
    <x v="1"/>
  </r>
  <r>
    <x v="0"/>
    <x v="2"/>
    <x v="8"/>
    <x v="36"/>
    <x v="187"/>
    <x v="0"/>
    <x v="10"/>
    <n v="1"/>
    <n v="1"/>
    <n v="0"/>
    <n v="0"/>
    <n v="1920"/>
    <n v="53"/>
    <n v="0"/>
    <m/>
    <x v="3"/>
  </r>
  <r>
    <x v="0"/>
    <x v="2"/>
    <x v="8"/>
    <x v="36"/>
    <x v="187"/>
    <x v="0"/>
    <x v="13"/>
    <n v="1"/>
    <n v="1"/>
    <n v="0"/>
    <n v="0"/>
    <n v="520"/>
    <n v="47"/>
    <n v="0"/>
    <m/>
    <x v="4"/>
  </r>
  <r>
    <x v="0"/>
    <x v="2"/>
    <x v="8"/>
    <x v="36"/>
    <x v="187"/>
    <x v="0"/>
    <x v="47"/>
    <n v="11"/>
    <n v="11"/>
    <n v="0"/>
    <n v="0"/>
    <n v="21822"/>
    <n v="415"/>
    <n v="0"/>
    <m/>
    <x v="2"/>
  </r>
  <r>
    <x v="0"/>
    <x v="2"/>
    <x v="8"/>
    <x v="36"/>
    <x v="187"/>
    <x v="0"/>
    <x v="16"/>
    <n v="4"/>
    <n v="4"/>
    <n v="0"/>
    <n v="0"/>
    <n v="6091"/>
    <n v="182"/>
    <n v="0"/>
    <m/>
    <x v="1"/>
  </r>
  <r>
    <x v="0"/>
    <x v="2"/>
    <x v="8"/>
    <x v="36"/>
    <x v="187"/>
    <x v="0"/>
    <x v="49"/>
    <n v="5"/>
    <n v="5"/>
    <n v="0"/>
    <n v="0"/>
    <n v="9232"/>
    <n v="335"/>
    <n v="0"/>
    <m/>
    <x v="2"/>
  </r>
  <r>
    <x v="0"/>
    <x v="2"/>
    <x v="8"/>
    <x v="36"/>
    <x v="187"/>
    <x v="0"/>
    <x v="20"/>
    <n v="1"/>
    <n v="1"/>
    <n v="0"/>
    <n v="0"/>
    <n v="362"/>
    <n v="47"/>
    <n v="0"/>
    <m/>
    <x v="5"/>
  </r>
  <r>
    <x v="0"/>
    <x v="2"/>
    <x v="8"/>
    <x v="36"/>
    <x v="187"/>
    <x v="1"/>
    <x v="23"/>
    <n v="14"/>
    <n v="14"/>
    <n v="1"/>
    <n v="0"/>
    <n v="10968"/>
    <n v="755"/>
    <n v="20"/>
    <m/>
    <x v="3"/>
  </r>
  <r>
    <x v="0"/>
    <x v="2"/>
    <x v="8"/>
    <x v="36"/>
    <x v="187"/>
    <x v="2"/>
    <x v="24"/>
    <n v="25"/>
    <n v="25"/>
    <n v="0"/>
    <n v="0"/>
    <n v="34588"/>
    <n v="782"/>
    <n v="0"/>
    <m/>
    <x v="6"/>
  </r>
  <r>
    <x v="0"/>
    <x v="2"/>
    <x v="8"/>
    <x v="36"/>
    <x v="187"/>
    <x v="2"/>
    <x v="25"/>
    <n v="8"/>
    <n v="8"/>
    <n v="0"/>
    <n v="0"/>
    <n v="3874"/>
    <n v="235"/>
    <n v="0"/>
    <m/>
    <x v="6"/>
  </r>
  <r>
    <x v="0"/>
    <x v="2"/>
    <x v="8"/>
    <x v="36"/>
    <x v="188"/>
    <x v="0"/>
    <x v="0"/>
    <n v="3"/>
    <n v="3"/>
    <n v="0"/>
    <n v="0"/>
    <n v="44"/>
    <n v="42"/>
    <n v="0"/>
    <m/>
    <x v="0"/>
  </r>
  <r>
    <x v="0"/>
    <x v="2"/>
    <x v="8"/>
    <x v="36"/>
    <x v="188"/>
    <x v="0"/>
    <x v="2"/>
    <n v="6"/>
    <n v="6"/>
    <n v="0"/>
    <n v="0"/>
    <n v="21009"/>
    <n v="550"/>
    <n v="0"/>
    <m/>
    <x v="1"/>
  </r>
  <r>
    <x v="0"/>
    <x v="2"/>
    <x v="8"/>
    <x v="36"/>
    <x v="188"/>
    <x v="0"/>
    <x v="5"/>
    <n v="9"/>
    <n v="9"/>
    <n v="0"/>
    <n v="0"/>
    <n v="2244"/>
    <n v="294"/>
    <n v="0"/>
    <m/>
    <x v="2"/>
  </r>
  <r>
    <x v="0"/>
    <x v="2"/>
    <x v="8"/>
    <x v="36"/>
    <x v="188"/>
    <x v="0"/>
    <x v="36"/>
    <n v="5"/>
    <n v="5"/>
    <n v="0"/>
    <n v="0"/>
    <n v="6857"/>
    <n v="181"/>
    <n v="0"/>
    <m/>
    <x v="1"/>
  </r>
  <r>
    <x v="0"/>
    <x v="2"/>
    <x v="8"/>
    <x v="36"/>
    <x v="188"/>
    <x v="0"/>
    <x v="12"/>
    <n v="4"/>
    <n v="4"/>
    <n v="0"/>
    <n v="0"/>
    <n v="12685"/>
    <n v="137"/>
    <n v="0"/>
    <m/>
    <x v="4"/>
  </r>
  <r>
    <x v="0"/>
    <x v="2"/>
    <x v="8"/>
    <x v="36"/>
    <x v="188"/>
    <x v="0"/>
    <x v="13"/>
    <n v="3"/>
    <n v="3"/>
    <n v="0"/>
    <n v="0"/>
    <n v="3967"/>
    <n v="147"/>
    <n v="0"/>
    <m/>
    <x v="4"/>
  </r>
  <r>
    <x v="0"/>
    <x v="2"/>
    <x v="8"/>
    <x v="36"/>
    <x v="188"/>
    <x v="0"/>
    <x v="47"/>
    <n v="3"/>
    <n v="3"/>
    <n v="0"/>
    <n v="0"/>
    <n v="1230"/>
    <n v="111"/>
    <n v="0"/>
    <m/>
    <x v="2"/>
  </r>
  <r>
    <x v="0"/>
    <x v="2"/>
    <x v="8"/>
    <x v="36"/>
    <x v="188"/>
    <x v="0"/>
    <x v="16"/>
    <n v="4"/>
    <n v="4"/>
    <n v="0"/>
    <n v="0"/>
    <n v="27898"/>
    <n v="257"/>
    <n v="0"/>
    <m/>
    <x v="1"/>
  </r>
  <r>
    <x v="0"/>
    <x v="2"/>
    <x v="8"/>
    <x v="36"/>
    <x v="188"/>
    <x v="0"/>
    <x v="20"/>
    <n v="1"/>
    <n v="1"/>
    <n v="0"/>
    <n v="0"/>
    <n v="430"/>
    <n v="47"/>
    <n v="0"/>
    <m/>
    <x v="5"/>
  </r>
  <r>
    <x v="0"/>
    <x v="2"/>
    <x v="8"/>
    <x v="36"/>
    <x v="188"/>
    <x v="1"/>
    <x v="23"/>
    <n v="12"/>
    <n v="12"/>
    <n v="0"/>
    <n v="0"/>
    <n v="7242"/>
    <n v="501"/>
    <n v="0"/>
    <m/>
    <x v="3"/>
  </r>
  <r>
    <x v="0"/>
    <x v="2"/>
    <x v="8"/>
    <x v="36"/>
    <x v="188"/>
    <x v="2"/>
    <x v="24"/>
    <n v="29"/>
    <n v="29"/>
    <n v="0"/>
    <n v="0"/>
    <n v="23649"/>
    <n v="892"/>
    <n v="0"/>
    <m/>
    <x v="6"/>
  </r>
  <r>
    <x v="0"/>
    <x v="2"/>
    <x v="8"/>
    <x v="36"/>
    <x v="188"/>
    <x v="2"/>
    <x v="25"/>
    <n v="5"/>
    <n v="5"/>
    <n v="1"/>
    <n v="0"/>
    <n v="2168"/>
    <n v="181"/>
    <n v="6"/>
    <m/>
    <x v="6"/>
  </r>
  <r>
    <x v="0"/>
    <x v="2"/>
    <x v="8"/>
    <x v="36"/>
    <x v="189"/>
    <x v="0"/>
    <x v="2"/>
    <n v="4"/>
    <n v="4"/>
    <n v="0"/>
    <n v="0"/>
    <n v="115016"/>
    <n v="331"/>
    <n v="0"/>
    <m/>
    <x v="1"/>
  </r>
  <r>
    <x v="0"/>
    <x v="2"/>
    <x v="8"/>
    <x v="36"/>
    <x v="189"/>
    <x v="0"/>
    <x v="5"/>
    <n v="13"/>
    <n v="13"/>
    <n v="0"/>
    <n v="0"/>
    <n v="5793"/>
    <n v="648"/>
    <n v="0"/>
    <m/>
    <x v="2"/>
  </r>
  <r>
    <x v="0"/>
    <x v="2"/>
    <x v="8"/>
    <x v="36"/>
    <x v="189"/>
    <x v="0"/>
    <x v="45"/>
    <n v="2"/>
    <n v="2"/>
    <n v="0"/>
    <n v="0"/>
    <n v="23538"/>
    <n v="198"/>
    <n v="0"/>
    <m/>
    <x v="1"/>
  </r>
  <r>
    <x v="0"/>
    <x v="2"/>
    <x v="8"/>
    <x v="36"/>
    <x v="189"/>
    <x v="0"/>
    <x v="41"/>
    <n v="2"/>
    <n v="2"/>
    <n v="0"/>
    <n v="0"/>
    <n v="75"/>
    <n v="36"/>
    <n v="0"/>
    <m/>
    <x v="1"/>
  </r>
  <r>
    <x v="0"/>
    <x v="2"/>
    <x v="8"/>
    <x v="36"/>
    <x v="189"/>
    <x v="0"/>
    <x v="47"/>
    <n v="4"/>
    <n v="4"/>
    <n v="0"/>
    <n v="0"/>
    <n v="34691"/>
    <n v="245"/>
    <n v="0"/>
    <m/>
    <x v="2"/>
  </r>
  <r>
    <x v="0"/>
    <x v="2"/>
    <x v="8"/>
    <x v="36"/>
    <x v="189"/>
    <x v="0"/>
    <x v="15"/>
    <n v="10"/>
    <n v="10"/>
    <n v="0"/>
    <n v="0"/>
    <n v="6458"/>
    <n v="259"/>
    <n v="0"/>
    <m/>
    <x v="1"/>
  </r>
  <r>
    <x v="0"/>
    <x v="2"/>
    <x v="8"/>
    <x v="36"/>
    <x v="189"/>
    <x v="0"/>
    <x v="21"/>
    <n v="1"/>
    <n v="1"/>
    <n v="0"/>
    <n v="0"/>
    <n v="35"/>
    <n v="20"/>
    <n v="0"/>
    <m/>
    <x v="5"/>
  </r>
  <r>
    <x v="0"/>
    <x v="2"/>
    <x v="8"/>
    <x v="36"/>
    <x v="189"/>
    <x v="1"/>
    <x v="23"/>
    <n v="13"/>
    <n v="13"/>
    <n v="0"/>
    <n v="0"/>
    <n v="20807"/>
    <n v="644"/>
    <n v="0"/>
    <m/>
    <x v="3"/>
  </r>
  <r>
    <x v="0"/>
    <x v="2"/>
    <x v="8"/>
    <x v="36"/>
    <x v="189"/>
    <x v="2"/>
    <x v="24"/>
    <n v="24"/>
    <n v="24"/>
    <n v="0"/>
    <n v="0"/>
    <n v="27512"/>
    <n v="776"/>
    <n v="0"/>
    <m/>
    <x v="6"/>
  </r>
  <r>
    <x v="0"/>
    <x v="2"/>
    <x v="8"/>
    <x v="36"/>
    <x v="189"/>
    <x v="2"/>
    <x v="25"/>
    <n v="11"/>
    <n v="11"/>
    <n v="0"/>
    <n v="0"/>
    <n v="5829"/>
    <n v="316"/>
    <n v="0"/>
    <m/>
    <x v="6"/>
  </r>
  <r>
    <x v="0"/>
    <x v="2"/>
    <x v="8"/>
    <x v="37"/>
    <x v="190"/>
    <x v="0"/>
    <x v="0"/>
    <n v="2"/>
    <n v="2"/>
    <n v="0"/>
    <n v="0"/>
    <n v="102"/>
    <n v="26"/>
    <n v="0"/>
    <m/>
    <x v="0"/>
  </r>
  <r>
    <x v="0"/>
    <x v="2"/>
    <x v="8"/>
    <x v="37"/>
    <x v="190"/>
    <x v="0"/>
    <x v="27"/>
    <n v="5"/>
    <n v="5"/>
    <n v="3"/>
    <n v="0"/>
    <n v="720"/>
    <n v="100"/>
    <n v="60"/>
    <m/>
    <x v="2"/>
  </r>
  <r>
    <x v="0"/>
    <x v="2"/>
    <x v="8"/>
    <x v="37"/>
    <x v="190"/>
    <x v="0"/>
    <x v="36"/>
    <n v="4"/>
    <n v="4"/>
    <n v="0"/>
    <n v="0"/>
    <n v="15602"/>
    <n v="161"/>
    <n v="0"/>
    <m/>
    <x v="1"/>
  </r>
  <r>
    <x v="0"/>
    <x v="2"/>
    <x v="8"/>
    <x v="37"/>
    <x v="190"/>
    <x v="0"/>
    <x v="13"/>
    <n v="1"/>
    <n v="1"/>
    <n v="0"/>
    <n v="0"/>
    <n v="100"/>
    <n v="40"/>
    <n v="0"/>
    <m/>
    <x v="4"/>
  </r>
  <r>
    <x v="0"/>
    <x v="2"/>
    <x v="8"/>
    <x v="37"/>
    <x v="190"/>
    <x v="0"/>
    <x v="47"/>
    <n v="2"/>
    <n v="2"/>
    <n v="0"/>
    <n v="0"/>
    <n v="302"/>
    <n v="55"/>
    <n v="0"/>
    <m/>
    <x v="2"/>
  </r>
  <r>
    <x v="0"/>
    <x v="2"/>
    <x v="8"/>
    <x v="37"/>
    <x v="190"/>
    <x v="0"/>
    <x v="16"/>
    <n v="3"/>
    <n v="3"/>
    <n v="0"/>
    <n v="0"/>
    <n v="9375"/>
    <n v="174"/>
    <n v="0"/>
    <m/>
    <x v="1"/>
  </r>
  <r>
    <x v="0"/>
    <x v="2"/>
    <x v="8"/>
    <x v="37"/>
    <x v="190"/>
    <x v="2"/>
    <x v="24"/>
    <n v="13"/>
    <n v="13"/>
    <n v="0"/>
    <n v="0"/>
    <n v="7324"/>
    <n v="475"/>
    <n v="0"/>
    <m/>
    <x v="6"/>
  </r>
  <r>
    <x v="0"/>
    <x v="3"/>
    <x v="9"/>
    <x v="37"/>
    <x v="191"/>
    <x v="0"/>
    <x v="0"/>
    <n v="6"/>
    <n v="6"/>
    <n v="0"/>
    <n v="0"/>
    <n v="1123"/>
    <n v="147"/>
    <n v="0"/>
    <m/>
    <x v="0"/>
  </r>
  <r>
    <x v="0"/>
    <x v="3"/>
    <x v="9"/>
    <x v="37"/>
    <x v="191"/>
    <x v="0"/>
    <x v="2"/>
    <n v="3"/>
    <n v="3"/>
    <n v="0"/>
    <n v="0"/>
    <n v="34682"/>
    <n v="165"/>
    <n v="0"/>
    <m/>
    <x v="1"/>
  </r>
  <r>
    <x v="0"/>
    <x v="3"/>
    <x v="9"/>
    <x v="37"/>
    <x v="191"/>
    <x v="0"/>
    <x v="5"/>
    <n v="1"/>
    <n v="1"/>
    <n v="1"/>
    <n v="0"/>
    <n v="27"/>
    <n v="20"/>
    <n v="20"/>
    <m/>
    <x v="2"/>
  </r>
  <r>
    <x v="0"/>
    <x v="3"/>
    <x v="9"/>
    <x v="37"/>
    <x v="191"/>
    <x v="0"/>
    <x v="34"/>
    <n v="4"/>
    <n v="4"/>
    <n v="0"/>
    <n v="0"/>
    <n v="240"/>
    <n v="80"/>
    <n v="0"/>
    <m/>
    <x v="4"/>
  </r>
  <r>
    <x v="0"/>
    <x v="3"/>
    <x v="9"/>
    <x v="37"/>
    <x v="191"/>
    <x v="0"/>
    <x v="41"/>
    <n v="3"/>
    <n v="3"/>
    <n v="0"/>
    <n v="0"/>
    <n v="1755"/>
    <n v="96"/>
    <n v="0"/>
    <m/>
    <x v="1"/>
  </r>
  <r>
    <x v="0"/>
    <x v="3"/>
    <x v="9"/>
    <x v="37"/>
    <x v="191"/>
    <x v="0"/>
    <x v="47"/>
    <n v="4"/>
    <n v="4"/>
    <n v="0"/>
    <n v="0"/>
    <n v="2762"/>
    <n v="161"/>
    <n v="0"/>
    <m/>
    <x v="2"/>
  </r>
  <r>
    <x v="0"/>
    <x v="3"/>
    <x v="9"/>
    <x v="37"/>
    <x v="191"/>
    <x v="0"/>
    <x v="16"/>
    <n v="3"/>
    <n v="3"/>
    <n v="0"/>
    <n v="0"/>
    <n v="19000"/>
    <n v="183"/>
    <n v="0"/>
    <m/>
    <x v="1"/>
  </r>
  <r>
    <x v="0"/>
    <x v="3"/>
    <x v="9"/>
    <x v="37"/>
    <x v="191"/>
    <x v="0"/>
    <x v="17"/>
    <n v="3"/>
    <n v="3"/>
    <n v="0"/>
    <n v="0"/>
    <n v="1400"/>
    <n v="88"/>
    <n v="0"/>
    <m/>
    <x v="1"/>
  </r>
  <r>
    <x v="0"/>
    <x v="3"/>
    <x v="9"/>
    <x v="37"/>
    <x v="191"/>
    <x v="2"/>
    <x v="24"/>
    <n v="13"/>
    <n v="13"/>
    <n v="0"/>
    <n v="0"/>
    <n v="48517"/>
    <n v="579"/>
    <n v="0"/>
    <m/>
    <x v="6"/>
  </r>
  <r>
    <x v="0"/>
    <x v="3"/>
    <x v="9"/>
    <x v="38"/>
    <x v="192"/>
    <x v="0"/>
    <x v="62"/>
    <n v="1"/>
    <n v="1"/>
    <n v="1"/>
    <n v="0"/>
    <n v="25"/>
    <n v="20"/>
    <n v="20"/>
    <m/>
    <x v="1"/>
  </r>
  <r>
    <x v="0"/>
    <x v="3"/>
    <x v="9"/>
    <x v="38"/>
    <x v="192"/>
    <x v="0"/>
    <x v="41"/>
    <n v="3"/>
    <n v="3"/>
    <n v="0"/>
    <n v="0"/>
    <n v="12464"/>
    <n v="140"/>
    <n v="0"/>
    <m/>
    <x v="1"/>
  </r>
  <r>
    <x v="0"/>
    <x v="3"/>
    <x v="9"/>
    <x v="38"/>
    <x v="192"/>
    <x v="0"/>
    <x v="47"/>
    <n v="2"/>
    <n v="2"/>
    <n v="0"/>
    <n v="0"/>
    <n v="2331"/>
    <n v="73"/>
    <n v="0"/>
    <m/>
    <x v="2"/>
  </r>
  <r>
    <x v="0"/>
    <x v="3"/>
    <x v="9"/>
    <x v="38"/>
    <x v="193"/>
    <x v="0"/>
    <x v="0"/>
    <n v="2"/>
    <n v="2"/>
    <n v="0"/>
    <n v="0"/>
    <n v="360"/>
    <n v="40"/>
    <n v="0"/>
    <m/>
    <x v="0"/>
  </r>
  <r>
    <x v="0"/>
    <x v="3"/>
    <x v="9"/>
    <x v="38"/>
    <x v="193"/>
    <x v="0"/>
    <x v="59"/>
    <n v="1"/>
    <n v="1"/>
    <n v="0"/>
    <n v="0"/>
    <n v="2"/>
    <n v="2"/>
    <n v="0"/>
    <m/>
    <x v="0"/>
  </r>
  <r>
    <x v="0"/>
    <x v="3"/>
    <x v="9"/>
    <x v="38"/>
    <x v="193"/>
    <x v="0"/>
    <x v="5"/>
    <n v="12"/>
    <n v="12"/>
    <n v="0"/>
    <n v="0"/>
    <n v="2852"/>
    <n v="527"/>
    <n v="0"/>
    <m/>
    <x v="2"/>
  </r>
  <r>
    <x v="0"/>
    <x v="3"/>
    <x v="9"/>
    <x v="38"/>
    <x v="193"/>
    <x v="0"/>
    <x v="36"/>
    <n v="7"/>
    <n v="7"/>
    <n v="0"/>
    <n v="0"/>
    <n v="8835"/>
    <n v="279"/>
    <n v="0"/>
    <m/>
    <x v="1"/>
  </r>
  <r>
    <x v="0"/>
    <x v="3"/>
    <x v="9"/>
    <x v="38"/>
    <x v="193"/>
    <x v="0"/>
    <x v="47"/>
    <n v="5"/>
    <n v="5"/>
    <n v="0"/>
    <n v="0"/>
    <n v="745"/>
    <n v="118"/>
    <n v="0"/>
    <m/>
    <x v="2"/>
  </r>
  <r>
    <x v="0"/>
    <x v="3"/>
    <x v="9"/>
    <x v="38"/>
    <x v="193"/>
    <x v="0"/>
    <x v="18"/>
    <n v="2"/>
    <n v="2"/>
    <n v="0"/>
    <n v="0"/>
    <n v="76"/>
    <n v="40"/>
    <n v="0"/>
    <m/>
    <x v="4"/>
  </r>
  <r>
    <x v="0"/>
    <x v="3"/>
    <x v="9"/>
    <x v="38"/>
    <x v="193"/>
    <x v="0"/>
    <x v="60"/>
    <n v="2"/>
    <n v="2"/>
    <n v="0"/>
    <n v="0"/>
    <n v="71"/>
    <n v="29"/>
    <n v="0"/>
    <m/>
    <x v="5"/>
  </r>
  <r>
    <x v="0"/>
    <x v="3"/>
    <x v="9"/>
    <x v="38"/>
    <x v="193"/>
    <x v="1"/>
    <x v="23"/>
    <n v="15"/>
    <n v="15"/>
    <n v="0"/>
    <n v="0"/>
    <n v="17470"/>
    <n v="816"/>
    <n v="0"/>
    <m/>
    <x v="3"/>
  </r>
  <r>
    <x v="0"/>
    <x v="3"/>
    <x v="9"/>
    <x v="38"/>
    <x v="193"/>
    <x v="2"/>
    <x v="24"/>
    <n v="13"/>
    <n v="13"/>
    <n v="0"/>
    <n v="0"/>
    <n v="41244"/>
    <n v="383"/>
    <n v="0"/>
    <m/>
    <x v="6"/>
  </r>
  <r>
    <x v="0"/>
    <x v="3"/>
    <x v="9"/>
    <x v="38"/>
    <x v="194"/>
    <x v="0"/>
    <x v="0"/>
    <n v="2"/>
    <n v="2"/>
    <n v="0"/>
    <n v="0"/>
    <n v="18"/>
    <n v="18"/>
    <n v="0"/>
    <m/>
    <x v="0"/>
  </r>
  <r>
    <x v="0"/>
    <x v="3"/>
    <x v="9"/>
    <x v="38"/>
    <x v="194"/>
    <x v="0"/>
    <x v="2"/>
    <n v="1"/>
    <n v="1"/>
    <n v="0"/>
    <n v="0"/>
    <n v="337"/>
    <n v="47"/>
    <n v="0"/>
    <m/>
    <x v="1"/>
  </r>
  <r>
    <x v="0"/>
    <x v="3"/>
    <x v="9"/>
    <x v="38"/>
    <x v="194"/>
    <x v="0"/>
    <x v="5"/>
    <n v="12"/>
    <n v="12"/>
    <n v="0"/>
    <n v="0"/>
    <n v="11493"/>
    <n v="635"/>
    <n v="0"/>
    <m/>
    <x v="2"/>
  </r>
  <r>
    <x v="0"/>
    <x v="3"/>
    <x v="9"/>
    <x v="38"/>
    <x v="194"/>
    <x v="0"/>
    <x v="36"/>
    <n v="7"/>
    <n v="7"/>
    <n v="0"/>
    <n v="0"/>
    <n v="1659"/>
    <n v="168"/>
    <n v="0"/>
    <m/>
    <x v="1"/>
  </r>
  <r>
    <x v="0"/>
    <x v="3"/>
    <x v="9"/>
    <x v="38"/>
    <x v="194"/>
    <x v="0"/>
    <x v="17"/>
    <n v="2"/>
    <n v="2"/>
    <n v="0"/>
    <n v="0"/>
    <n v="6874"/>
    <n v="121"/>
    <n v="0"/>
    <m/>
    <x v="1"/>
  </r>
  <r>
    <x v="0"/>
    <x v="3"/>
    <x v="9"/>
    <x v="38"/>
    <x v="194"/>
    <x v="1"/>
    <x v="23"/>
    <n v="15"/>
    <n v="15"/>
    <n v="0"/>
    <n v="0"/>
    <n v="14273"/>
    <n v="824"/>
    <n v="0"/>
    <m/>
    <x v="3"/>
  </r>
  <r>
    <x v="0"/>
    <x v="3"/>
    <x v="9"/>
    <x v="38"/>
    <x v="194"/>
    <x v="2"/>
    <x v="24"/>
    <n v="25"/>
    <n v="25"/>
    <n v="0"/>
    <n v="0"/>
    <n v="7992"/>
    <n v="719"/>
    <n v="0"/>
    <m/>
    <x v="6"/>
  </r>
  <r>
    <x v="0"/>
    <x v="3"/>
    <x v="9"/>
    <x v="38"/>
    <x v="194"/>
    <x v="2"/>
    <x v="25"/>
    <n v="12"/>
    <n v="12"/>
    <n v="0"/>
    <n v="0"/>
    <n v="3802"/>
    <n v="300"/>
    <n v="0"/>
    <m/>
    <x v="6"/>
  </r>
  <r>
    <x v="0"/>
    <x v="3"/>
    <x v="9"/>
    <x v="38"/>
    <x v="195"/>
    <x v="0"/>
    <x v="0"/>
    <n v="4"/>
    <n v="4"/>
    <n v="0"/>
    <n v="0"/>
    <n v="762"/>
    <n v="107"/>
    <n v="0"/>
    <m/>
    <x v="0"/>
  </r>
  <r>
    <x v="0"/>
    <x v="3"/>
    <x v="9"/>
    <x v="38"/>
    <x v="195"/>
    <x v="0"/>
    <x v="2"/>
    <n v="1"/>
    <n v="1"/>
    <n v="0"/>
    <n v="0"/>
    <n v="1000"/>
    <n v="47"/>
    <n v="0"/>
    <m/>
    <x v="1"/>
  </r>
  <r>
    <x v="0"/>
    <x v="3"/>
    <x v="9"/>
    <x v="38"/>
    <x v="195"/>
    <x v="0"/>
    <x v="5"/>
    <n v="12"/>
    <n v="12"/>
    <n v="0"/>
    <n v="0"/>
    <n v="3506"/>
    <n v="447"/>
    <n v="0"/>
    <m/>
    <x v="2"/>
  </r>
  <r>
    <x v="0"/>
    <x v="3"/>
    <x v="9"/>
    <x v="38"/>
    <x v="195"/>
    <x v="0"/>
    <x v="36"/>
    <n v="5"/>
    <n v="5"/>
    <n v="0"/>
    <n v="0"/>
    <n v="1798"/>
    <n v="139"/>
    <n v="0"/>
    <m/>
    <x v="1"/>
  </r>
  <r>
    <x v="0"/>
    <x v="3"/>
    <x v="9"/>
    <x v="38"/>
    <x v="195"/>
    <x v="0"/>
    <x v="12"/>
    <n v="1"/>
    <n v="1"/>
    <n v="0"/>
    <n v="0"/>
    <n v="1000"/>
    <n v="47"/>
    <n v="0"/>
    <m/>
    <x v="4"/>
  </r>
  <r>
    <x v="0"/>
    <x v="3"/>
    <x v="9"/>
    <x v="38"/>
    <x v="195"/>
    <x v="0"/>
    <x v="49"/>
    <n v="2"/>
    <n v="2"/>
    <n v="0"/>
    <n v="0"/>
    <n v="118"/>
    <n v="21"/>
    <n v="0"/>
    <m/>
    <x v="2"/>
  </r>
  <r>
    <x v="0"/>
    <x v="3"/>
    <x v="9"/>
    <x v="38"/>
    <x v="195"/>
    <x v="1"/>
    <x v="23"/>
    <n v="15"/>
    <n v="15"/>
    <n v="0"/>
    <n v="0"/>
    <n v="17423"/>
    <n v="832"/>
    <n v="0"/>
    <m/>
    <x v="3"/>
  </r>
  <r>
    <x v="0"/>
    <x v="3"/>
    <x v="9"/>
    <x v="38"/>
    <x v="195"/>
    <x v="2"/>
    <x v="24"/>
    <n v="26"/>
    <n v="26"/>
    <n v="2"/>
    <n v="0"/>
    <n v="24063"/>
    <n v="868"/>
    <n v="9"/>
    <m/>
    <x v="6"/>
  </r>
  <r>
    <x v="0"/>
    <x v="3"/>
    <x v="9"/>
    <x v="38"/>
    <x v="195"/>
    <x v="2"/>
    <x v="25"/>
    <n v="11"/>
    <n v="11"/>
    <n v="0"/>
    <n v="0"/>
    <n v="12841"/>
    <n v="376"/>
    <n v="0"/>
    <m/>
    <x v="6"/>
  </r>
  <r>
    <x v="0"/>
    <x v="3"/>
    <x v="9"/>
    <x v="38"/>
    <x v="195"/>
    <x v="2"/>
    <x v="55"/>
    <n v="4"/>
    <n v="4"/>
    <n v="0"/>
    <n v="0"/>
    <n v="1401"/>
    <n v="94"/>
    <n v="0"/>
    <m/>
    <x v="6"/>
  </r>
  <r>
    <x v="0"/>
    <x v="3"/>
    <x v="9"/>
    <x v="38"/>
    <x v="196"/>
    <x v="0"/>
    <x v="0"/>
    <n v="3"/>
    <n v="3"/>
    <n v="0"/>
    <n v="0"/>
    <n v="1040"/>
    <n v="87"/>
    <n v="0"/>
    <m/>
    <x v="0"/>
  </r>
  <r>
    <x v="0"/>
    <x v="3"/>
    <x v="9"/>
    <x v="38"/>
    <x v="196"/>
    <x v="0"/>
    <x v="27"/>
    <n v="1"/>
    <n v="1"/>
    <n v="0"/>
    <n v="0"/>
    <n v="17"/>
    <n v="17"/>
    <n v="0"/>
    <m/>
    <x v="2"/>
  </r>
  <r>
    <x v="0"/>
    <x v="3"/>
    <x v="9"/>
    <x v="38"/>
    <x v="196"/>
    <x v="0"/>
    <x v="2"/>
    <n v="2"/>
    <n v="2"/>
    <n v="0"/>
    <n v="0"/>
    <n v="36741"/>
    <n v="130"/>
    <n v="0"/>
    <m/>
    <x v="1"/>
  </r>
  <r>
    <x v="0"/>
    <x v="3"/>
    <x v="9"/>
    <x v="38"/>
    <x v="196"/>
    <x v="0"/>
    <x v="5"/>
    <n v="14"/>
    <n v="14"/>
    <n v="0"/>
    <n v="0"/>
    <n v="6026"/>
    <n v="595"/>
    <n v="0"/>
    <m/>
    <x v="2"/>
  </r>
  <r>
    <x v="0"/>
    <x v="3"/>
    <x v="9"/>
    <x v="38"/>
    <x v="196"/>
    <x v="0"/>
    <x v="36"/>
    <n v="5"/>
    <n v="5"/>
    <n v="0"/>
    <n v="0"/>
    <n v="3823"/>
    <n v="150"/>
    <n v="0"/>
    <m/>
    <x v="1"/>
  </r>
  <r>
    <x v="0"/>
    <x v="3"/>
    <x v="9"/>
    <x v="38"/>
    <x v="196"/>
    <x v="0"/>
    <x v="16"/>
    <n v="1"/>
    <n v="1"/>
    <n v="0"/>
    <n v="0"/>
    <n v="5000"/>
    <n v="68"/>
    <n v="0"/>
    <m/>
    <x v="1"/>
  </r>
  <r>
    <x v="0"/>
    <x v="3"/>
    <x v="9"/>
    <x v="38"/>
    <x v="196"/>
    <x v="0"/>
    <x v="49"/>
    <n v="1"/>
    <n v="1"/>
    <n v="0"/>
    <n v="0"/>
    <n v="117"/>
    <n v="20"/>
    <n v="0"/>
    <m/>
    <x v="2"/>
  </r>
  <r>
    <x v="0"/>
    <x v="3"/>
    <x v="9"/>
    <x v="38"/>
    <x v="196"/>
    <x v="0"/>
    <x v="20"/>
    <n v="1"/>
    <n v="1"/>
    <n v="0"/>
    <n v="0"/>
    <n v="2029"/>
    <n v="53"/>
    <n v="0"/>
    <m/>
    <x v="5"/>
  </r>
  <r>
    <x v="0"/>
    <x v="3"/>
    <x v="9"/>
    <x v="38"/>
    <x v="196"/>
    <x v="1"/>
    <x v="23"/>
    <n v="16"/>
    <n v="16"/>
    <n v="0"/>
    <n v="0"/>
    <n v="15265"/>
    <n v="796"/>
    <n v="0"/>
    <m/>
    <x v="3"/>
  </r>
  <r>
    <x v="0"/>
    <x v="3"/>
    <x v="9"/>
    <x v="38"/>
    <x v="196"/>
    <x v="2"/>
    <x v="24"/>
    <n v="21"/>
    <n v="21"/>
    <n v="0"/>
    <n v="0"/>
    <n v="4731"/>
    <n v="674"/>
    <n v="0"/>
    <m/>
    <x v="6"/>
  </r>
  <r>
    <x v="0"/>
    <x v="3"/>
    <x v="9"/>
    <x v="38"/>
    <x v="196"/>
    <x v="2"/>
    <x v="25"/>
    <n v="11"/>
    <n v="11"/>
    <n v="2"/>
    <n v="0"/>
    <n v="4633"/>
    <n v="264"/>
    <n v="8"/>
    <m/>
    <x v="6"/>
  </r>
  <r>
    <x v="0"/>
    <x v="3"/>
    <x v="9"/>
    <x v="38"/>
    <x v="197"/>
    <x v="0"/>
    <x v="0"/>
    <n v="3"/>
    <n v="3"/>
    <n v="0"/>
    <n v="0"/>
    <n v="650"/>
    <n v="87"/>
    <n v="0"/>
    <m/>
    <x v="0"/>
  </r>
  <r>
    <x v="0"/>
    <x v="3"/>
    <x v="9"/>
    <x v="38"/>
    <x v="197"/>
    <x v="0"/>
    <x v="2"/>
    <n v="7"/>
    <n v="7"/>
    <n v="1"/>
    <n v="0"/>
    <n v="111982"/>
    <n v="483"/>
    <n v="15"/>
    <m/>
    <x v="1"/>
  </r>
  <r>
    <x v="0"/>
    <x v="3"/>
    <x v="9"/>
    <x v="38"/>
    <x v="197"/>
    <x v="0"/>
    <x v="5"/>
    <n v="12"/>
    <n v="12"/>
    <n v="0"/>
    <n v="0"/>
    <n v="1224"/>
    <n v="339"/>
    <n v="0"/>
    <m/>
    <x v="2"/>
  </r>
  <r>
    <x v="0"/>
    <x v="3"/>
    <x v="9"/>
    <x v="38"/>
    <x v="197"/>
    <x v="0"/>
    <x v="15"/>
    <n v="3"/>
    <n v="3"/>
    <n v="0"/>
    <n v="0"/>
    <n v="26255"/>
    <n v="144"/>
    <n v="0"/>
    <m/>
    <x v="1"/>
  </r>
  <r>
    <x v="0"/>
    <x v="3"/>
    <x v="9"/>
    <x v="38"/>
    <x v="197"/>
    <x v="1"/>
    <x v="54"/>
    <n v="1"/>
    <n v="1"/>
    <n v="0"/>
    <n v="0"/>
    <n v="7920"/>
    <n v="221"/>
    <n v="0"/>
    <m/>
    <x v="3"/>
  </r>
  <r>
    <x v="0"/>
    <x v="3"/>
    <x v="9"/>
    <x v="38"/>
    <x v="197"/>
    <x v="1"/>
    <x v="23"/>
    <n v="14"/>
    <n v="14"/>
    <n v="1"/>
    <n v="0"/>
    <n v="17078"/>
    <n v="838"/>
    <n v="1"/>
    <m/>
    <x v="3"/>
  </r>
  <r>
    <x v="0"/>
    <x v="3"/>
    <x v="9"/>
    <x v="38"/>
    <x v="197"/>
    <x v="2"/>
    <x v="24"/>
    <n v="28"/>
    <n v="28"/>
    <n v="1"/>
    <n v="0"/>
    <n v="13258"/>
    <n v="821"/>
    <n v="5"/>
    <m/>
    <x v="6"/>
  </r>
  <r>
    <x v="0"/>
    <x v="3"/>
    <x v="9"/>
    <x v="38"/>
    <x v="197"/>
    <x v="2"/>
    <x v="25"/>
    <n v="15"/>
    <n v="15"/>
    <n v="1"/>
    <n v="0"/>
    <n v="3857"/>
    <n v="424"/>
    <n v="10"/>
    <m/>
    <x v="6"/>
  </r>
  <r>
    <x v="0"/>
    <x v="3"/>
    <x v="9"/>
    <x v="39"/>
    <x v="198"/>
    <x v="1"/>
    <x v="23"/>
    <n v="11"/>
    <n v="11"/>
    <n v="0"/>
    <n v="0"/>
    <n v="12278"/>
    <n v="627"/>
    <n v="0"/>
    <m/>
    <x v="3"/>
  </r>
  <r>
    <x v="0"/>
    <x v="3"/>
    <x v="9"/>
    <x v="39"/>
    <x v="198"/>
    <x v="2"/>
    <x v="24"/>
    <n v="5"/>
    <n v="5"/>
    <n v="0"/>
    <n v="0"/>
    <n v="281"/>
    <n v="100"/>
    <n v="0"/>
    <m/>
    <x v="6"/>
  </r>
  <r>
    <x v="0"/>
    <x v="3"/>
    <x v="9"/>
    <x v="39"/>
    <x v="198"/>
    <x v="2"/>
    <x v="25"/>
    <n v="6"/>
    <n v="6"/>
    <n v="0"/>
    <n v="0"/>
    <n v="717"/>
    <n v="136"/>
    <n v="0"/>
    <m/>
    <x v="6"/>
  </r>
  <r>
    <x v="0"/>
    <x v="3"/>
    <x v="9"/>
    <x v="39"/>
    <x v="199"/>
    <x v="0"/>
    <x v="0"/>
    <n v="3"/>
    <n v="3"/>
    <n v="0"/>
    <n v="0"/>
    <n v="141"/>
    <n v="60"/>
    <n v="0"/>
    <m/>
    <x v="0"/>
  </r>
  <r>
    <x v="0"/>
    <x v="3"/>
    <x v="9"/>
    <x v="39"/>
    <x v="199"/>
    <x v="0"/>
    <x v="5"/>
    <n v="7"/>
    <n v="7"/>
    <n v="0"/>
    <n v="0"/>
    <n v="2229"/>
    <n v="281"/>
    <n v="0"/>
    <m/>
    <x v="2"/>
  </r>
  <r>
    <x v="0"/>
    <x v="3"/>
    <x v="9"/>
    <x v="39"/>
    <x v="199"/>
    <x v="0"/>
    <x v="34"/>
    <n v="2"/>
    <n v="2"/>
    <n v="0"/>
    <n v="0"/>
    <n v="105"/>
    <n v="40"/>
    <n v="0"/>
    <m/>
    <x v="4"/>
  </r>
  <r>
    <x v="0"/>
    <x v="3"/>
    <x v="9"/>
    <x v="39"/>
    <x v="199"/>
    <x v="0"/>
    <x v="9"/>
    <n v="1"/>
    <n v="1"/>
    <n v="0"/>
    <n v="0"/>
    <n v="24"/>
    <n v="20"/>
    <n v="0"/>
    <m/>
    <x v="1"/>
  </r>
  <r>
    <x v="0"/>
    <x v="3"/>
    <x v="9"/>
    <x v="39"/>
    <x v="199"/>
    <x v="0"/>
    <x v="11"/>
    <n v="1"/>
    <n v="1"/>
    <n v="1"/>
    <n v="0"/>
    <n v="48"/>
    <n v="34"/>
    <n v="1"/>
    <m/>
    <x v="4"/>
  </r>
  <r>
    <x v="0"/>
    <x v="3"/>
    <x v="9"/>
    <x v="39"/>
    <x v="199"/>
    <x v="0"/>
    <x v="12"/>
    <n v="3"/>
    <n v="3"/>
    <n v="0"/>
    <n v="0"/>
    <n v="300"/>
    <n v="60"/>
    <n v="0"/>
    <m/>
    <x v="4"/>
  </r>
  <r>
    <x v="0"/>
    <x v="3"/>
    <x v="9"/>
    <x v="39"/>
    <x v="199"/>
    <x v="0"/>
    <x v="15"/>
    <n v="2"/>
    <n v="2"/>
    <n v="0"/>
    <n v="0"/>
    <n v="1730"/>
    <n v="114"/>
    <n v="0"/>
    <m/>
    <x v="1"/>
  </r>
  <r>
    <x v="0"/>
    <x v="3"/>
    <x v="9"/>
    <x v="39"/>
    <x v="199"/>
    <x v="0"/>
    <x v="49"/>
    <n v="1"/>
    <n v="1"/>
    <n v="0"/>
    <n v="0"/>
    <n v="220"/>
    <n v="20"/>
    <n v="0"/>
    <m/>
    <x v="2"/>
  </r>
  <r>
    <x v="0"/>
    <x v="3"/>
    <x v="9"/>
    <x v="39"/>
    <x v="199"/>
    <x v="1"/>
    <x v="54"/>
    <n v="1"/>
    <n v="1"/>
    <n v="0"/>
    <n v="0"/>
    <n v="11880"/>
    <n v="130"/>
    <n v="0"/>
    <m/>
    <x v="3"/>
  </r>
  <r>
    <x v="0"/>
    <x v="3"/>
    <x v="9"/>
    <x v="39"/>
    <x v="199"/>
    <x v="1"/>
    <x v="23"/>
    <n v="13"/>
    <n v="13"/>
    <n v="0"/>
    <n v="0"/>
    <n v="26208"/>
    <n v="781"/>
    <n v="0"/>
    <m/>
    <x v="3"/>
  </r>
  <r>
    <x v="0"/>
    <x v="3"/>
    <x v="9"/>
    <x v="39"/>
    <x v="199"/>
    <x v="2"/>
    <x v="24"/>
    <n v="28"/>
    <n v="28"/>
    <n v="1"/>
    <n v="0"/>
    <n v="8763"/>
    <n v="958"/>
    <n v="5"/>
    <m/>
    <x v="6"/>
  </r>
  <r>
    <x v="0"/>
    <x v="3"/>
    <x v="9"/>
    <x v="39"/>
    <x v="199"/>
    <x v="2"/>
    <x v="25"/>
    <n v="10"/>
    <n v="10"/>
    <n v="0"/>
    <n v="0"/>
    <n v="6035"/>
    <n v="359"/>
    <n v="0"/>
    <m/>
    <x v="6"/>
  </r>
  <r>
    <x v="0"/>
    <x v="3"/>
    <x v="9"/>
    <x v="39"/>
    <x v="200"/>
    <x v="0"/>
    <x v="0"/>
    <n v="4"/>
    <n v="4"/>
    <n v="0"/>
    <n v="0"/>
    <n v="556"/>
    <n v="107"/>
    <n v="0"/>
    <m/>
    <x v="0"/>
  </r>
  <r>
    <x v="0"/>
    <x v="3"/>
    <x v="9"/>
    <x v="39"/>
    <x v="200"/>
    <x v="0"/>
    <x v="27"/>
    <n v="1"/>
    <n v="1"/>
    <n v="0"/>
    <n v="0"/>
    <n v="2516"/>
    <n v="53"/>
    <n v="0"/>
    <m/>
    <x v="2"/>
  </r>
  <r>
    <x v="0"/>
    <x v="3"/>
    <x v="9"/>
    <x v="39"/>
    <x v="200"/>
    <x v="0"/>
    <x v="2"/>
    <n v="7"/>
    <n v="7"/>
    <n v="0"/>
    <n v="0"/>
    <n v="25212"/>
    <n v="353"/>
    <n v="0"/>
    <m/>
    <x v="1"/>
  </r>
  <r>
    <x v="0"/>
    <x v="3"/>
    <x v="9"/>
    <x v="39"/>
    <x v="200"/>
    <x v="0"/>
    <x v="5"/>
    <n v="10"/>
    <n v="10"/>
    <n v="0"/>
    <n v="0"/>
    <n v="10414"/>
    <n v="615"/>
    <n v="0"/>
    <m/>
    <x v="2"/>
  </r>
  <r>
    <x v="0"/>
    <x v="3"/>
    <x v="9"/>
    <x v="39"/>
    <x v="200"/>
    <x v="0"/>
    <x v="64"/>
    <n v="1"/>
    <n v="1"/>
    <n v="0"/>
    <n v="0"/>
    <n v="5000"/>
    <n v="68"/>
    <n v="0"/>
    <m/>
    <x v="4"/>
  </r>
  <r>
    <x v="0"/>
    <x v="3"/>
    <x v="9"/>
    <x v="39"/>
    <x v="200"/>
    <x v="0"/>
    <x v="11"/>
    <n v="1"/>
    <n v="1"/>
    <n v="0"/>
    <n v="0"/>
    <n v="48"/>
    <n v="32"/>
    <n v="0"/>
    <m/>
    <x v="4"/>
  </r>
  <r>
    <x v="0"/>
    <x v="3"/>
    <x v="9"/>
    <x v="39"/>
    <x v="200"/>
    <x v="0"/>
    <x v="39"/>
    <n v="8"/>
    <n v="8"/>
    <n v="0"/>
    <n v="0"/>
    <n v="9974"/>
    <n v="348"/>
    <n v="0"/>
    <m/>
    <x v="2"/>
  </r>
  <r>
    <x v="0"/>
    <x v="3"/>
    <x v="9"/>
    <x v="39"/>
    <x v="200"/>
    <x v="1"/>
    <x v="23"/>
    <n v="15"/>
    <n v="15"/>
    <n v="0"/>
    <n v="0"/>
    <n v="18308"/>
    <n v="887"/>
    <n v="0"/>
    <m/>
    <x v="3"/>
  </r>
  <r>
    <x v="0"/>
    <x v="3"/>
    <x v="9"/>
    <x v="39"/>
    <x v="200"/>
    <x v="2"/>
    <x v="24"/>
    <n v="23"/>
    <n v="23"/>
    <n v="2"/>
    <n v="0"/>
    <n v="5606"/>
    <n v="692"/>
    <n v="13"/>
    <m/>
    <x v="6"/>
  </r>
  <r>
    <x v="0"/>
    <x v="3"/>
    <x v="9"/>
    <x v="39"/>
    <x v="200"/>
    <x v="2"/>
    <x v="25"/>
    <n v="10"/>
    <n v="10"/>
    <n v="0"/>
    <n v="0"/>
    <n v="2794"/>
    <n v="281"/>
    <n v="0"/>
    <m/>
    <x v="6"/>
  </r>
  <r>
    <x v="0"/>
    <x v="3"/>
    <x v="9"/>
    <x v="39"/>
    <x v="201"/>
    <x v="0"/>
    <x v="0"/>
    <n v="2"/>
    <n v="2"/>
    <n v="0"/>
    <n v="0"/>
    <n v="417"/>
    <n v="67"/>
    <n v="0"/>
    <m/>
    <x v="0"/>
  </r>
  <r>
    <x v="0"/>
    <x v="3"/>
    <x v="9"/>
    <x v="39"/>
    <x v="201"/>
    <x v="0"/>
    <x v="27"/>
    <n v="1"/>
    <n v="1"/>
    <n v="0"/>
    <n v="0"/>
    <n v="19896"/>
    <n v="77"/>
    <n v="0"/>
    <m/>
    <x v="2"/>
  </r>
  <r>
    <x v="0"/>
    <x v="3"/>
    <x v="9"/>
    <x v="39"/>
    <x v="201"/>
    <x v="0"/>
    <x v="1"/>
    <n v="1"/>
    <n v="1"/>
    <n v="0"/>
    <n v="0"/>
    <n v="10"/>
    <n v="10"/>
    <n v="0"/>
    <m/>
    <x v="0"/>
  </r>
  <r>
    <x v="0"/>
    <x v="3"/>
    <x v="9"/>
    <x v="39"/>
    <x v="201"/>
    <x v="0"/>
    <x v="5"/>
    <n v="11"/>
    <n v="11"/>
    <n v="0"/>
    <n v="0"/>
    <n v="7475"/>
    <n v="622"/>
    <n v="0"/>
    <m/>
    <x v="2"/>
  </r>
  <r>
    <x v="0"/>
    <x v="3"/>
    <x v="9"/>
    <x v="39"/>
    <x v="201"/>
    <x v="0"/>
    <x v="36"/>
    <n v="7"/>
    <n v="7"/>
    <n v="0"/>
    <n v="0"/>
    <n v="15412"/>
    <n v="216"/>
    <n v="0"/>
    <m/>
    <x v="1"/>
  </r>
  <r>
    <x v="0"/>
    <x v="3"/>
    <x v="9"/>
    <x v="39"/>
    <x v="201"/>
    <x v="0"/>
    <x v="12"/>
    <n v="6"/>
    <n v="6"/>
    <n v="0"/>
    <n v="0"/>
    <n v="11326"/>
    <n v="255"/>
    <n v="0"/>
    <m/>
    <x v="4"/>
  </r>
  <r>
    <x v="0"/>
    <x v="3"/>
    <x v="9"/>
    <x v="39"/>
    <x v="201"/>
    <x v="0"/>
    <x v="48"/>
    <n v="2"/>
    <n v="2"/>
    <n v="0"/>
    <n v="0"/>
    <n v="200"/>
    <n v="40"/>
    <n v="0"/>
    <m/>
    <x v="4"/>
  </r>
  <r>
    <x v="0"/>
    <x v="3"/>
    <x v="9"/>
    <x v="39"/>
    <x v="201"/>
    <x v="0"/>
    <x v="49"/>
    <n v="2"/>
    <n v="2"/>
    <n v="0"/>
    <n v="0"/>
    <n v="7"/>
    <n v="7"/>
    <n v="0"/>
    <m/>
    <x v="2"/>
  </r>
  <r>
    <x v="0"/>
    <x v="3"/>
    <x v="9"/>
    <x v="39"/>
    <x v="201"/>
    <x v="1"/>
    <x v="23"/>
    <n v="15"/>
    <n v="15"/>
    <n v="0"/>
    <n v="0"/>
    <n v="15781"/>
    <n v="909"/>
    <n v="0"/>
    <m/>
    <x v="3"/>
  </r>
  <r>
    <x v="0"/>
    <x v="3"/>
    <x v="9"/>
    <x v="39"/>
    <x v="201"/>
    <x v="2"/>
    <x v="24"/>
    <n v="26"/>
    <n v="26"/>
    <n v="0"/>
    <n v="0"/>
    <n v="35393"/>
    <n v="982"/>
    <n v="0"/>
    <m/>
    <x v="6"/>
  </r>
  <r>
    <x v="0"/>
    <x v="3"/>
    <x v="9"/>
    <x v="39"/>
    <x v="201"/>
    <x v="2"/>
    <x v="25"/>
    <n v="6"/>
    <n v="6"/>
    <n v="0"/>
    <n v="0"/>
    <n v="1364"/>
    <n v="146"/>
    <n v="0"/>
    <m/>
    <x v="6"/>
  </r>
  <r>
    <x v="0"/>
    <x v="3"/>
    <x v="9"/>
    <x v="39"/>
    <x v="202"/>
    <x v="0"/>
    <x v="0"/>
    <n v="2"/>
    <n v="2"/>
    <n v="0"/>
    <n v="0"/>
    <n v="720"/>
    <n v="94"/>
    <n v="0"/>
    <m/>
    <x v="0"/>
  </r>
  <r>
    <x v="0"/>
    <x v="3"/>
    <x v="9"/>
    <x v="39"/>
    <x v="202"/>
    <x v="0"/>
    <x v="2"/>
    <n v="1"/>
    <n v="1"/>
    <n v="1"/>
    <n v="0"/>
    <n v="5000"/>
    <n v="68"/>
    <n v="8"/>
    <m/>
    <x v="1"/>
  </r>
  <r>
    <x v="0"/>
    <x v="3"/>
    <x v="9"/>
    <x v="39"/>
    <x v="202"/>
    <x v="0"/>
    <x v="5"/>
    <n v="12"/>
    <n v="12"/>
    <n v="0"/>
    <n v="0"/>
    <n v="2497"/>
    <n v="314"/>
    <n v="0"/>
    <m/>
    <x v="2"/>
  </r>
  <r>
    <x v="0"/>
    <x v="3"/>
    <x v="9"/>
    <x v="39"/>
    <x v="202"/>
    <x v="0"/>
    <x v="34"/>
    <n v="1"/>
    <n v="1"/>
    <n v="0"/>
    <n v="0"/>
    <n v="30"/>
    <n v="20"/>
    <n v="0"/>
    <m/>
    <x v="4"/>
  </r>
  <r>
    <x v="0"/>
    <x v="3"/>
    <x v="9"/>
    <x v="39"/>
    <x v="202"/>
    <x v="0"/>
    <x v="36"/>
    <n v="4"/>
    <n v="4"/>
    <n v="0"/>
    <n v="0"/>
    <n v="3315"/>
    <n v="173"/>
    <n v="0"/>
    <m/>
    <x v="1"/>
  </r>
  <r>
    <x v="0"/>
    <x v="3"/>
    <x v="9"/>
    <x v="39"/>
    <x v="202"/>
    <x v="0"/>
    <x v="13"/>
    <n v="5"/>
    <n v="5"/>
    <n v="0"/>
    <n v="0"/>
    <n v="23538"/>
    <n v="284"/>
    <n v="0"/>
    <m/>
    <x v="4"/>
  </r>
  <r>
    <x v="0"/>
    <x v="3"/>
    <x v="9"/>
    <x v="39"/>
    <x v="202"/>
    <x v="0"/>
    <x v="15"/>
    <n v="4"/>
    <n v="4"/>
    <n v="0"/>
    <n v="0"/>
    <n v="24602"/>
    <n v="197"/>
    <n v="0"/>
    <m/>
    <x v="1"/>
  </r>
  <r>
    <x v="0"/>
    <x v="3"/>
    <x v="9"/>
    <x v="39"/>
    <x v="202"/>
    <x v="0"/>
    <x v="39"/>
    <n v="5"/>
    <n v="5"/>
    <n v="0"/>
    <n v="0"/>
    <n v="1796"/>
    <n v="181"/>
    <n v="0"/>
    <m/>
    <x v="2"/>
  </r>
  <r>
    <x v="0"/>
    <x v="3"/>
    <x v="9"/>
    <x v="39"/>
    <x v="202"/>
    <x v="1"/>
    <x v="23"/>
    <n v="15"/>
    <n v="15"/>
    <n v="0"/>
    <n v="0"/>
    <n v="16117"/>
    <n v="932"/>
    <n v="0"/>
    <m/>
    <x v="3"/>
  </r>
  <r>
    <x v="0"/>
    <x v="3"/>
    <x v="9"/>
    <x v="39"/>
    <x v="202"/>
    <x v="2"/>
    <x v="24"/>
    <n v="14"/>
    <n v="14"/>
    <n v="0"/>
    <n v="0"/>
    <n v="4135"/>
    <n v="386"/>
    <n v="0"/>
    <m/>
    <x v="6"/>
  </r>
  <r>
    <x v="0"/>
    <x v="3"/>
    <x v="9"/>
    <x v="39"/>
    <x v="203"/>
    <x v="0"/>
    <x v="0"/>
    <n v="2"/>
    <n v="2"/>
    <n v="0"/>
    <n v="0"/>
    <n v="164"/>
    <n v="40"/>
    <n v="0"/>
    <m/>
    <x v="0"/>
  </r>
  <r>
    <x v="0"/>
    <x v="3"/>
    <x v="9"/>
    <x v="39"/>
    <x v="203"/>
    <x v="0"/>
    <x v="5"/>
    <n v="13"/>
    <n v="13"/>
    <n v="0"/>
    <n v="0"/>
    <n v="2681"/>
    <n v="381"/>
    <n v="0"/>
    <m/>
    <x v="2"/>
  </r>
  <r>
    <x v="0"/>
    <x v="3"/>
    <x v="9"/>
    <x v="39"/>
    <x v="203"/>
    <x v="0"/>
    <x v="34"/>
    <n v="1"/>
    <n v="1"/>
    <n v="0"/>
    <n v="0"/>
    <n v="5"/>
    <n v="5"/>
    <n v="0"/>
    <m/>
    <x v="4"/>
  </r>
  <r>
    <x v="0"/>
    <x v="3"/>
    <x v="9"/>
    <x v="39"/>
    <x v="203"/>
    <x v="0"/>
    <x v="45"/>
    <n v="1"/>
    <n v="1"/>
    <n v="0"/>
    <n v="0"/>
    <n v="8"/>
    <n v="8"/>
    <n v="0"/>
    <m/>
    <x v="1"/>
  </r>
  <r>
    <x v="0"/>
    <x v="3"/>
    <x v="9"/>
    <x v="39"/>
    <x v="203"/>
    <x v="0"/>
    <x v="36"/>
    <n v="4"/>
    <n v="4"/>
    <n v="0"/>
    <n v="0"/>
    <n v="5174"/>
    <n v="155"/>
    <n v="0"/>
    <m/>
    <x v="1"/>
  </r>
  <r>
    <x v="0"/>
    <x v="3"/>
    <x v="9"/>
    <x v="39"/>
    <x v="203"/>
    <x v="0"/>
    <x v="15"/>
    <n v="3"/>
    <n v="3"/>
    <n v="0"/>
    <n v="0"/>
    <n v="1179"/>
    <n v="70"/>
    <n v="0"/>
    <m/>
    <x v="1"/>
  </r>
  <r>
    <x v="0"/>
    <x v="3"/>
    <x v="9"/>
    <x v="39"/>
    <x v="203"/>
    <x v="1"/>
    <x v="23"/>
    <n v="15"/>
    <n v="15"/>
    <n v="0"/>
    <n v="0"/>
    <n v="16584"/>
    <n v="922"/>
    <n v="0"/>
    <m/>
    <x v="3"/>
  </r>
  <r>
    <x v="0"/>
    <x v="3"/>
    <x v="9"/>
    <x v="39"/>
    <x v="203"/>
    <x v="2"/>
    <x v="24"/>
    <n v="31"/>
    <n v="31"/>
    <n v="1"/>
    <n v="0"/>
    <n v="22796"/>
    <n v="769"/>
    <n v="5"/>
    <m/>
    <x v="6"/>
  </r>
  <r>
    <x v="0"/>
    <x v="3"/>
    <x v="9"/>
    <x v="39"/>
    <x v="203"/>
    <x v="2"/>
    <x v="25"/>
    <n v="9"/>
    <n v="9"/>
    <n v="1"/>
    <n v="0"/>
    <n v="2192"/>
    <n v="227"/>
    <n v="6"/>
    <m/>
    <x v="6"/>
  </r>
  <r>
    <x v="0"/>
    <x v="3"/>
    <x v="9"/>
    <x v="40"/>
    <x v="204"/>
    <x v="1"/>
    <x v="23"/>
    <n v="10"/>
    <n v="10"/>
    <n v="0"/>
    <n v="0"/>
    <n v="7806"/>
    <n v="730"/>
    <n v="0"/>
    <m/>
    <x v="3"/>
  </r>
  <r>
    <x v="0"/>
    <x v="3"/>
    <x v="9"/>
    <x v="40"/>
    <x v="204"/>
    <x v="2"/>
    <x v="24"/>
    <n v="9"/>
    <n v="9"/>
    <n v="0"/>
    <n v="0"/>
    <n v="775"/>
    <n v="180"/>
    <n v="0"/>
    <m/>
    <x v="6"/>
  </r>
  <r>
    <x v="0"/>
    <x v="3"/>
    <x v="9"/>
    <x v="40"/>
    <x v="204"/>
    <x v="2"/>
    <x v="25"/>
    <n v="3"/>
    <n v="3"/>
    <n v="0"/>
    <n v="0"/>
    <n v="243"/>
    <n v="60"/>
    <n v="0"/>
    <m/>
    <x v="6"/>
  </r>
  <r>
    <x v="0"/>
    <x v="3"/>
    <x v="9"/>
    <x v="40"/>
    <x v="205"/>
    <x v="0"/>
    <x v="0"/>
    <n v="5"/>
    <n v="5"/>
    <n v="0"/>
    <n v="0"/>
    <n v="460"/>
    <n v="115"/>
    <n v="0"/>
    <m/>
    <x v="0"/>
  </r>
  <r>
    <x v="0"/>
    <x v="3"/>
    <x v="9"/>
    <x v="40"/>
    <x v="205"/>
    <x v="0"/>
    <x v="2"/>
    <n v="4"/>
    <n v="4"/>
    <n v="0"/>
    <n v="0"/>
    <n v="2012"/>
    <n v="161"/>
    <n v="0"/>
    <m/>
    <x v="1"/>
  </r>
  <r>
    <x v="0"/>
    <x v="3"/>
    <x v="9"/>
    <x v="40"/>
    <x v="205"/>
    <x v="0"/>
    <x v="5"/>
    <n v="12"/>
    <n v="12"/>
    <n v="0"/>
    <n v="0"/>
    <n v="22301"/>
    <n v="768"/>
    <n v="0"/>
    <m/>
    <x v="2"/>
  </r>
  <r>
    <x v="0"/>
    <x v="3"/>
    <x v="9"/>
    <x v="40"/>
    <x v="205"/>
    <x v="0"/>
    <x v="17"/>
    <n v="3"/>
    <n v="3"/>
    <n v="0"/>
    <n v="0"/>
    <n v="1854"/>
    <n v="120"/>
    <n v="0"/>
    <m/>
    <x v="1"/>
  </r>
  <r>
    <x v="0"/>
    <x v="3"/>
    <x v="9"/>
    <x v="40"/>
    <x v="205"/>
    <x v="1"/>
    <x v="23"/>
    <n v="15"/>
    <n v="15"/>
    <n v="0"/>
    <n v="0"/>
    <n v="14776"/>
    <n v="865"/>
    <n v="0"/>
    <m/>
    <x v="3"/>
  </r>
  <r>
    <x v="0"/>
    <x v="3"/>
    <x v="9"/>
    <x v="40"/>
    <x v="205"/>
    <x v="2"/>
    <x v="24"/>
    <n v="25"/>
    <n v="25"/>
    <n v="0"/>
    <n v="0"/>
    <n v="15674"/>
    <n v="796"/>
    <n v="0"/>
    <m/>
    <x v="6"/>
  </r>
  <r>
    <x v="0"/>
    <x v="3"/>
    <x v="9"/>
    <x v="40"/>
    <x v="205"/>
    <x v="2"/>
    <x v="25"/>
    <n v="14"/>
    <n v="14"/>
    <n v="0"/>
    <n v="0"/>
    <n v="1956"/>
    <n v="307"/>
    <n v="0"/>
    <m/>
    <x v="6"/>
  </r>
  <r>
    <x v="0"/>
    <x v="3"/>
    <x v="9"/>
    <x v="40"/>
    <x v="206"/>
    <x v="0"/>
    <x v="0"/>
    <n v="3"/>
    <n v="3"/>
    <n v="0"/>
    <n v="0"/>
    <n v="236"/>
    <n v="44"/>
    <n v="0"/>
    <m/>
    <x v="0"/>
  </r>
  <r>
    <x v="0"/>
    <x v="3"/>
    <x v="9"/>
    <x v="40"/>
    <x v="206"/>
    <x v="0"/>
    <x v="2"/>
    <n v="5"/>
    <n v="5"/>
    <n v="0"/>
    <n v="0"/>
    <n v="11210"/>
    <n v="277"/>
    <n v="0"/>
    <m/>
    <x v="1"/>
  </r>
  <r>
    <x v="0"/>
    <x v="3"/>
    <x v="9"/>
    <x v="40"/>
    <x v="206"/>
    <x v="0"/>
    <x v="5"/>
    <n v="14"/>
    <n v="14"/>
    <n v="0"/>
    <n v="0"/>
    <n v="6136"/>
    <n v="514"/>
    <n v="0"/>
    <m/>
    <x v="2"/>
  </r>
  <r>
    <x v="0"/>
    <x v="3"/>
    <x v="9"/>
    <x v="40"/>
    <x v="206"/>
    <x v="0"/>
    <x v="8"/>
    <n v="1"/>
    <n v="1"/>
    <n v="0"/>
    <n v="0"/>
    <n v="210"/>
    <n v="20"/>
    <n v="0"/>
    <m/>
    <x v="1"/>
  </r>
  <r>
    <x v="0"/>
    <x v="3"/>
    <x v="9"/>
    <x v="40"/>
    <x v="206"/>
    <x v="0"/>
    <x v="12"/>
    <n v="4"/>
    <n v="4"/>
    <n v="0"/>
    <n v="0"/>
    <n v="10285"/>
    <n v="235"/>
    <n v="0"/>
    <m/>
    <x v="4"/>
  </r>
  <r>
    <x v="0"/>
    <x v="3"/>
    <x v="9"/>
    <x v="40"/>
    <x v="206"/>
    <x v="0"/>
    <x v="17"/>
    <n v="4"/>
    <n v="4"/>
    <n v="0"/>
    <n v="0"/>
    <n v="18326"/>
    <n v="171"/>
    <n v="0"/>
    <m/>
    <x v="1"/>
  </r>
  <r>
    <x v="0"/>
    <x v="3"/>
    <x v="9"/>
    <x v="40"/>
    <x v="206"/>
    <x v="0"/>
    <x v="39"/>
    <n v="6"/>
    <n v="6"/>
    <n v="0"/>
    <n v="0"/>
    <n v="2659"/>
    <n v="201"/>
    <n v="0"/>
    <m/>
    <x v="2"/>
  </r>
  <r>
    <x v="0"/>
    <x v="3"/>
    <x v="9"/>
    <x v="40"/>
    <x v="206"/>
    <x v="1"/>
    <x v="23"/>
    <n v="16"/>
    <n v="16"/>
    <n v="2"/>
    <n v="0"/>
    <n v="16591"/>
    <n v="826"/>
    <n v="16"/>
    <m/>
    <x v="3"/>
  </r>
  <r>
    <x v="0"/>
    <x v="3"/>
    <x v="9"/>
    <x v="40"/>
    <x v="206"/>
    <x v="2"/>
    <x v="24"/>
    <n v="23"/>
    <n v="23"/>
    <n v="0"/>
    <n v="0"/>
    <n v="2934"/>
    <n v="695"/>
    <n v="0"/>
    <m/>
    <x v="6"/>
  </r>
  <r>
    <x v="0"/>
    <x v="3"/>
    <x v="9"/>
    <x v="40"/>
    <x v="206"/>
    <x v="2"/>
    <x v="25"/>
    <n v="12"/>
    <n v="12"/>
    <n v="2"/>
    <n v="0"/>
    <n v="2310"/>
    <n v="294"/>
    <n v="12"/>
    <m/>
    <x v="6"/>
  </r>
  <r>
    <x v="0"/>
    <x v="3"/>
    <x v="9"/>
    <x v="40"/>
    <x v="207"/>
    <x v="0"/>
    <x v="0"/>
    <n v="5"/>
    <n v="5"/>
    <n v="0"/>
    <n v="0"/>
    <n v="835"/>
    <n v="125"/>
    <n v="0"/>
    <m/>
    <x v="0"/>
  </r>
  <r>
    <x v="0"/>
    <x v="3"/>
    <x v="9"/>
    <x v="40"/>
    <x v="207"/>
    <x v="0"/>
    <x v="5"/>
    <n v="12"/>
    <n v="12"/>
    <n v="0"/>
    <n v="0"/>
    <n v="5191"/>
    <n v="516"/>
    <n v="0"/>
    <m/>
    <x v="2"/>
  </r>
  <r>
    <x v="0"/>
    <x v="3"/>
    <x v="9"/>
    <x v="40"/>
    <x v="207"/>
    <x v="0"/>
    <x v="36"/>
    <n v="7"/>
    <n v="7"/>
    <n v="0"/>
    <n v="0"/>
    <n v="10601"/>
    <n v="273"/>
    <n v="0"/>
    <m/>
    <x v="1"/>
  </r>
  <r>
    <x v="0"/>
    <x v="3"/>
    <x v="9"/>
    <x v="40"/>
    <x v="207"/>
    <x v="0"/>
    <x v="57"/>
    <n v="3"/>
    <n v="3"/>
    <n v="0"/>
    <n v="0"/>
    <n v="4756"/>
    <n v="135"/>
    <n v="0"/>
    <m/>
    <x v="2"/>
  </r>
  <r>
    <x v="0"/>
    <x v="3"/>
    <x v="9"/>
    <x v="40"/>
    <x v="207"/>
    <x v="0"/>
    <x v="12"/>
    <n v="3"/>
    <n v="3"/>
    <n v="0"/>
    <n v="0"/>
    <n v="9537"/>
    <n v="183"/>
    <n v="0"/>
    <m/>
    <x v="4"/>
  </r>
  <r>
    <x v="0"/>
    <x v="3"/>
    <x v="9"/>
    <x v="40"/>
    <x v="207"/>
    <x v="0"/>
    <x v="13"/>
    <n v="1"/>
    <n v="1"/>
    <n v="0"/>
    <n v="0"/>
    <n v="78"/>
    <n v="20"/>
    <n v="0"/>
    <m/>
    <x v="4"/>
  </r>
  <r>
    <x v="0"/>
    <x v="3"/>
    <x v="9"/>
    <x v="40"/>
    <x v="207"/>
    <x v="0"/>
    <x v="47"/>
    <n v="6"/>
    <n v="6"/>
    <n v="0"/>
    <n v="0"/>
    <n v="951"/>
    <n v="159"/>
    <n v="0"/>
    <m/>
    <x v="2"/>
  </r>
  <r>
    <x v="0"/>
    <x v="3"/>
    <x v="9"/>
    <x v="40"/>
    <x v="207"/>
    <x v="0"/>
    <x v="39"/>
    <n v="3"/>
    <n v="3"/>
    <n v="0"/>
    <n v="0"/>
    <n v="4000"/>
    <n v="147"/>
    <n v="0"/>
    <m/>
    <x v="2"/>
  </r>
  <r>
    <x v="0"/>
    <x v="3"/>
    <x v="9"/>
    <x v="40"/>
    <x v="207"/>
    <x v="1"/>
    <x v="23"/>
    <n v="15"/>
    <n v="15"/>
    <n v="1"/>
    <n v="0"/>
    <n v="18421"/>
    <n v="1010"/>
    <n v="1"/>
    <m/>
    <x v="3"/>
  </r>
  <r>
    <x v="0"/>
    <x v="3"/>
    <x v="9"/>
    <x v="40"/>
    <x v="207"/>
    <x v="2"/>
    <x v="24"/>
    <n v="23"/>
    <n v="23"/>
    <n v="0"/>
    <n v="0"/>
    <n v="14330"/>
    <n v="701"/>
    <n v="0"/>
    <m/>
    <x v="6"/>
  </r>
  <r>
    <x v="0"/>
    <x v="3"/>
    <x v="9"/>
    <x v="40"/>
    <x v="207"/>
    <x v="2"/>
    <x v="25"/>
    <n v="10"/>
    <n v="10"/>
    <n v="0"/>
    <n v="0"/>
    <n v="2383"/>
    <n v="253"/>
    <n v="0"/>
    <m/>
    <x v="6"/>
  </r>
  <r>
    <x v="0"/>
    <x v="3"/>
    <x v="9"/>
    <x v="40"/>
    <x v="208"/>
    <x v="0"/>
    <x v="0"/>
    <n v="2"/>
    <n v="2"/>
    <n v="0"/>
    <n v="0"/>
    <n v="637"/>
    <n v="67"/>
    <n v="0"/>
    <m/>
    <x v="0"/>
  </r>
  <r>
    <x v="0"/>
    <x v="3"/>
    <x v="9"/>
    <x v="40"/>
    <x v="208"/>
    <x v="0"/>
    <x v="2"/>
    <n v="1"/>
    <n v="1"/>
    <n v="1"/>
    <n v="0"/>
    <n v="5000"/>
    <n v="68"/>
    <n v="3"/>
    <m/>
    <x v="1"/>
  </r>
  <r>
    <x v="0"/>
    <x v="3"/>
    <x v="9"/>
    <x v="40"/>
    <x v="208"/>
    <x v="0"/>
    <x v="5"/>
    <n v="12"/>
    <n v="12"/>
    <n v="0"/>
    <n v="0"/>
    <n v="7930"/>
    <n v="355"/>
    <n v="0"/>
    <m/>
    <x v="2"/>
  </r>
  <r>
    <x v="0"/>
    <x v="3"/>
    <x v="9"/>
    <x v="40"/>
    <x v="208"/>
    <x v="0"/>
    <x v="8"/>
    <n v="3"/>
    <n v="3"/>
    <n v="0"/>
    <n v="0"/>
    <n v="14236"/>
    <n v="183"/>
    <n v="0"/>
    <m/>
    <x v="1"/>
  </r>
  <r>
    <x v="0"/>
    <x v="3"/>
    <x v="9"/>
    <x v="40"/>
    <x v="208"/>
    <x v="0"/>
    <x v="61"/>
    <n v="1"/>
    <n v="1"/>
    <n v="0"/>
    <n v="0"/>
    <n v="435"/>
    <n v="47"/>
    <n v="0"/>
    <m/>
    <x v="4"/>
  </r>
  <r>
    <x v="0"/>
    <x v="3"/>
    <x v="9"/>
    <x v="40"/>
    <x v="208"/>
    <x v="0"/>
    <x v="41"/>
    <n v="1"/>
    <n v="1"/>
    <n v="0"/>
    <n v="0"/>
    <n v="1216"/>
    <n v="53"/>
    <n v="0"/>
    <m/>
    <x v="1"/>
  </r>
  <r>
    <x v="0"/>
    <x v="3"/>
    <x v="9"/>
    <x v="40"/>
    <x v="208"/>
    <x v="0"/>
    <x v="70"/>
    <n v="1"/>
    <n v="1"/>
    <n v="0"/>
    <n v="0"/>
    <n v="50000"/>
    <n v="96"/>
    <n v="0"/>
    <m/>
    <x v="2"/>
  </r>
  <r>
    <x v="0"/>
    <x v="3"/>
    <x v="9"/>
    <x v="40"/>
    <x v="208"/>
    <x v="0"/>
    <x v="35"/>
    <n v="1"/>
    <n v="1"/>
    <n v="0"/>
    <n v="0"/>
    <n v="120"/>
    <n v="20"/>
    <n v="0"/>
    <m/>
    <x v="1"/>
  </r>
  <r>
    <x v="0"/>
    <x v="3"/>
    <x v="9"/>
    <x v="40"/>
    <x v="208"/>
    <x v="0"/>
    <x v="46"/>
    <n v="1"/>
    <n v="1"/>
    <n v="0"/>
    <n v="0"/>
    <n v="108"/>
    <n v="20"/>
    <n v="0"/>
    <m/>
    <x v="4"/>
  </r>
  <r>
    <x v="0"/>
    <x v="3"/>
    <x v="9"/>
    <x v="40"/>
    <x v="208"/>
    <x v="0"/>
    <x v="13"/>
    <n v="3"/>
    <n v="3"/>
    <n v="0"/>
    <n v="0"/>
    <n v="6967"/>
    <n v="188"/>
    <n v="0"/>
    <m/>
    <x v="4"/>
  </r>
  <r>
    <x v="0"/>
    <x v="3"/>
    <x v="9"/>
    <x v="40"/>
    <x v="208"/>
    <x v="0"/>
    <x v="14"/>
    <n v="1"/>
    <n v="1"/>
    <n v="0"/>
    <n v="0"/>
    <n v="25"/>
    <n v="25"/>
    <n v="0"/>
    <m/>
    <x v="1"/>
  </r>
  <r>
    <x v="0"/>
    <x v="3"/>
    <x v="9"/>
    <x v="40"/>
    <x v="208"/>
    <x v="0"/>
    <x v="47"/>
    <n v="5"/>
    <n v="5"/>
    <n v="0"/>
    <n v="0"/>
    <n v="4612"/>
    <n v="198"/>
    <n v="0"/>
    <m/>
    <x v="2"/>
  </r>
  <r>
    <x v="0"/>
    <x v="3"/>
    <x v="9"/>
    <x v="40"/>
    <x v="208"/>
    <x v="0"/>
    <x v="15"/>
    <n v="9"/>
    <n v="9"/>
    <n v="0"/>
    <n v="0"/>
    <n v="24326"/>
    <n v="366"/>
    <n v="0"/>
    <m/>
    <x v="1"/>
  </r>
  <r>
    <x v="0"/>
    <x v="3"/>
    <x v="9"/>
    <x v="40"/>
    <x v="208"/>
    <x v="0"/>
    <x v="32"/>
    <n v="1"/>
    <n v="1"/>
    <n v="0"/>
    <n v="0"/>
    <n v="126"/>
    <n v="126"/>
    <n v="0"/>
    <m/>
    <x v="4"/>
  </r>
  <r>
    <x v="0"/>
    <x v="3"/>
    <x v="9"/>
    <x v="40"/>
    <x v="208"/>
    <x v="0"/>
    <x v="22"/>
    <n v="1"/>
    <n v="1"/>
    <n v="0"/>
    <n v="0"/>
    <n v="3032"/>
    <n v="53"/>
    <n v="0"/>
    <m/>
    <x v="1"/>
  </r>
  <r>
    <x v="0"/>
    <x v="3"/>
    <x v="9"/>
    <x v="40"/>
    <x v="208"/>
    <x v="1"/>
    <x v="23"/>
    <n v="15"/>
    <n v="15"/>
    <n v="0"/>
    <n v="0"/>
    <n v="8067"/>
    <n v="639"/>
    <n v="0"/>
    <m/>
    <x v="3"/>
  </r>
  <r>
    <x v="0"/>
    <x v="3"/>
    <x v="9"/>
    <x v="40"/>
    <x v="208"/>
    <x v="2"/>
    <x v="24"/>
    <n v="28"/>
    <n v="28"/>
    <n v="0"/>
    <n v="0"/>
    <n v="16035"/>
    <n v="675"/>
    <n v="0"/>
    <m/>
    <x v="6"/>
  </r>
  <r>
    <x v="0"/>
    <x v="3"/>
    <x v="9"/>
    <x v="40"/>
    <x v="208"/>
    <x v="2"/>
    <x v="25"/>
    <n v="13"/>
    <n v="13"/>
    <n v="0"/>
    <n v="0"/>
    <n v="2395"/>
    <n v="324"/>
    <n v="0"/>
    <m/>
    <x v="6"/>
  </r>
  <r>
    <x v="0"/>
    <x v="3"/>
    <x v="9"/>
    <x v="40"/>
    <x v="209"/>
    <x v="0"/>
    <x v="0"/>
    <n v="3"/>
    <n v="3"/>
    <n v="0"/>
    <n v="0"/>
    <n v="970"/>
    <n v="114"/>
    <n v="0"/>
    <m/>
    <x v="0"/>
  </r>
  <r>
    <x v="0"/>
    <x v="3"/>
    <x v="9"/>
    <x v="40"/>
    <x v="209"/>
    <x v="0"/>
    <x v="27"/>
    <n v="1"/>
    <n v="1"/>
    <n v="0"/>
    <n v="0"/>
    <n v="2000"/>
    <n v="94"/>
    <n v="0"/>
    <m/>
    <x v="2"/>
  </r>
  <r>
    <x v="0"/>
    <x v="3"/>
    <x v="9"/>
    <x v="40"/>
    <x v="209"/>
    <x v="0"/>
    <x v="2"/>
    <n v="2"/>
    <n v="2"/>
    <n v="0"/>
    <n v="0"/>
    <n v="14156"/>
    <n v="97"/>
    <n v="0"/>
    <m/>
    <x v="1"/>
  </r>
  <r>
    <x v="0"/>
    <x v="3"/>
    <x v="9"/>
    <x v="40"/>
    <x v="209"/>
    <x v="0"/>
    <x v="5"/>
    <n v="12"/>
    <n v="12"/>
    <n v="0"/>
    <n v="0"/>
    <n v="12127"/>
    <n v="903"/>
    <n v="0"/>
    <m/>
    <x v="2"/>
  </r>
  <r>
    <x v="0"/>
    <x v="3"/>
    <x v="9"/>
    <x v="40"/>
    <x v="209"/>
    <x v="0"/>
    <x v="34"/>
    <n v="1"/>
    <n v="1"/>
    <n v="0"/>
    <n v="0"/>
    <n v="20"/>
    <n v="20"/>
    <n v="0"/>
    <m/>
    <x v="4"/>
  </r>
  <r>
    <x v="0"/>
    <x v="3"/>
    <x v="9"/>
    <x v="40"/>
    <x v="209"/>
    <x v="0"/>
    <x v="45"/>
    <n v="3"/>
    <n v="3"/>
    <n v="0"/>
    <n v="0"/>
    <n v="2122"/>
    <n v="314"/>
    <n v="0"/>
    <m/>
    <x v="1"/>
  </r>
  <r>
    <x v="0"/>
    <x v="3"/>
    <x v="9"/>
    <x v="40"/>
    <x v="209"/>
    <x v="0"/>
    <x v="36"/>
    <n v="4"/>
    <n v="4"/>
    <n v="0"/>
    <n v="0"/>
    <n v="3716"/>
    <n v="132"/>
    <n v="0"/>
    <m/>
    <x v="1"/>
  </r>
  <r>
    <x v="0"/>
    <x v="3"/>
    <x v="9"/>
    <x v="40"/>
    <x v="209"/>
    <x v="0"/>
    <x v="66"/>
    <n v="1"/>
    <n v="1"/>
    <n v="0"/>
    <n v="0"/>
    <n v="1500"/>
    <n v="53"/>
    <n v="0"/>
    <m/>
    <x v="1"/>
  </r>
  <r>
    <x v="0"/>
    <x v="3"/>
    <x v="9"/>
    <x v="40"/>
    <x v="209"/>
    <x v="0"/>
    <x v="12"/>
    <n v="4"/>
    <n v="4"/>
    <n v="0"/>
    <n v="0"/>
    <n v="4214"/>
    <n v="187"/>
    <n v="0"/>
    <m/>
    <x v="4"/>
  </r>
  <r>
    <x v="0"/>
    <x v="3"/>
    <x v="9"/>
    <x v="40"/>
    <x v="209"/>
    <x v="0"/>
    <x v="13"/>
    <n v="5"/>
    <n v="5"/>
    <n v="0"/>
    <n v="0"/>
    <n v="74527"/>
    <n v="401"/>
    <n v="0"/>
    <m/>
    <x v="4"/>
  </r>
  <r>
    <x v="0"/>
    <x v="3"/>
    <x v="9"/>
    <x v="40"/>
    <x v="209"/>
    <x v="0"/>
    <x v="92"/>
    <n v="1"/>
    <n v="1"/>
    <n v="0"/>
    <n v="0"/>
    <n v="4000"/>
    <n v="68"/>
    <n v="0"/>
    <m/>
    <x v="1"/>
  </r>
  <r>
    <x v="0"/>
    <x v="3"/>
    <x v="9"/>
    <x v="40"/>
    <x v="209"/>
    <x v="0"/>
    <x v="15"/>
    <n v="3"/>
    <n v="3"/>
    <n v="0"/>
    <n v="0"/>
    <n v="4540"/>
    <n v="162"/>
    <n v="0"/>
    <m/>
    <x v="1"/>
  </r>
  <r>
    <x v="0"/>
    <x v="3"/>
    <x v="9"/>
    <x v="40"/>
    <x v="209"/>
    <x v="0"/>
    <x v="39"/>
    <n v="5"/>
    <n v="5"/>
    <n v="0"/>
    <n v="0"/>
    <n v="1648"/>
    <n v="184"/>
    <n v="0"/>
    <m/>
    <x v="2"/>
  </r>
  <r>
    <x v="0"/>
    <x v="3"/>
    <x v="9"/>
    <x v="40"/>
    <x v="209"/>
    <x v="0"/>
    <x v="21"/>
    <n v="1"/>
    <n v="1"/>
    <n v="0"/>
    <n v="0"/>
    <n v="29304"/>
    <n v="77"/>
    <n v="0"/>
    <m/>
    <x v="5"/>
  </r>
  <r>
    <x v="0"/>
    <x v="3"/>
    <x v="9"/>
    <x v="40"/>
    <x v="209"/>
    <x v="1"/>
    <x v="23"/>
    <n v="15"/>
    <n v="15"/>
    <n v="0"/>
    <n v="0"/>
    <n v="30965"/>
    <n v="1043"/>
    <n v="0"/>
    <m/>
    <x v="3"/>
  </r>
  <r>
    <x v="0"/>
    <x v="3"/>
    <x v="9"/>
    <x v="40"/>
    <x v="209"/>
    <x v="2"/>
    <x v="24"/>
    <n v="26"/>
    <n v="26"/>
    <n v="0"/>
    <n v="0"/>
    <n v="10972"/>
    <n v="996"/>
    <n v="0"/>
    <m/>
    <x v="6"/>
  </r>
  <r>
    <x v="0"/>
    <x v="3"/>
    <x v="9"/>
    <x v="40"/>
    <x v="209"/>
    <x v="2"/>
    <x v="25"/>
    <n v="7"/>
    <n v="7"/>
    <n v="0"/>
    <n v="0"/>
    <n v="1028"/>
    <n v="167"/>
    <n v="0"/>
    <m/>
    <x v="6"/>
  </r>
  <r>
    <x v="0"/>
    <x v="3"/>
    <x v="9"/>
    <x v="41"/>
    <x v="210"/>
    <x v="0"/>
    <x v="5"/>
    <n v="2"/>
    <n v="2"/>
    <n v="0"/>
    <n v="0"/>
    <n v="770"/>
    <n v="67"/>
    <n v="0"/>
    <m/>
    <x v="2"/>
  </r>
  <r>
    <x v="0"/>
    <x v="3"/>
    <x v="9"/>
    <x v="41"/>
    <x v="210"/>
    <x v="0"/>
    <x v="45"/>
    <n v="2"/>
    <n v="2"/>
    <n v="0"/>
    <n v="0"/>
    <n v="1710"/>
    <n v="100"/>
    <n v="0"/>
    <m/>
    <x v="1"/>
  </r>
  <r>
    <x v="0"/>
    <x v="3"/>
    <x v="9"/>
    <x v="41"/>
    <x v="210"/>
    <x v="0"/>
    <x v="41"/>
    <n v="1"/>
    <n v="1"/>
    <n v="0"/>
    <n v="0"/>
    <n v="712"/>
    <n v="47"/>
    <n v="0"/>
    <m/>
    <x v="1"/>
  </r>
  <r>
    <x v="0"/>
    <x v="3"/>
    <x v="9"/>
    <x v="41"/>
    <x v="210"/>
    <x v="0"/>
    <x v="58"/>
    <n v="1"/>
    <n v="1"/>
    <n v="0"/>
    <n v="0"/>
    <n v="2090"/>
    <n v="53"/>
    <n v="0"/>
    <m/>
    <x v="4"/>
  </r>
  <r>
    <x v="0"/>
    <x v="3"/>
    <x v="9"/>
    <x v="41"/>
    <x v="210"/>
    <x v="0"/>
    <x v="47"/>
    <n v="2"/>
    <n v="2"/>
    <n v="0"/>
    <n v="0"/>
    <n v="5734"/>
    <n v="106"/>
    <n v="0"/>
    <m/>
    <x v="2"/>
  </r>
  <r>
    <x v="0"/>
    <x v="3"/>
    <x v="9"/>
    <x v="41"/>
    <x v="210"/>
    <x v="0"/>
    <x v="49"/>
    <n v="1"/>
    <n v="1"/>
    <n v="0"/>
    <n v="0"/>
    <n v="494"/>
    <n v="47"/>
    <n v="0"/>
    <m/>
    <x v="2"/>
  </r>
  <r>
    <x v="0"/>
    <x v="3"/>
    <x v="9"/>
    <x v="41"/>
    <x v="210"/>
    <x v="0"/>
    <x v="38"/>
    <n v="1"/>
    <n v="1"/>
    <n v="0"/>
    <n v="0"/>
    <n v="720"/>
    <n v="47"/>
    <n v="0"/>
    <m/>
    <x v="0"/>
  </r>
  <r>
    <x v="0"/>
    <x v="3"/>
    <x v="9"/>
    <x v="41"/>
    <x v="210"/>
    <x v="1"/>
    <x v="23"/>
    <n v="10"/>
    <n v="10"/>
    <n v="0"/>
    <n v="0"/>
    <n v="7161"/>
    <n v="605"/>
    <n v="0"/>
    <m/>
    <x v="3"/>
  </r>
  <r>
    <x v="0"/>
    <x v="3"/>
    <x v="9"/>
    <x v="41"/>
    <x v="211"/>
    <x v="0"/>
    <x v="2"/>
    <n v="3"/>
    <n v="3"/>
    <n v="0"/>
    <n v="0"/>
    <n v="20679"/>
    <n v="397"/>
    <n v="0"/>
    <m/>
    <x v="1"/>
  </r>
  <r>
    <x v="0"/>
    <x v="3"/>
    <x v="9"/>
    <x v="41"/>
    <x v="211"/>
    <x v="0"/>
    <x v="93"/>
    <n v="2"/>
    <n v="2"/>
    <n v="1"/>
    <n v="0"/>
    <n v="540"/>
    <n v="40"/>
    <n v="3"/>
    <m/>
    <x v="4"/>
  </r>
  <r>
    <x v="0"/>
    <x v="3"/>
    <x v="9"/>
    <x v="41"/>
    <x v="211"/>
    <x v="0"/>
    <x v="5"/>
    <n v="2"/>
    <n v="2"/>
    <n v="0"/>
    <n v="0"/>
    <n v="920"/>
    <n v="67"/>
    <n v="0"/>
    <m/>
    <x v="2"/>
  </r>
  <r>
    <x v="0"/>
    <x v="3"/>
    <x v="9"/>
    <x v="41"/>
    <x v="211"/>
    <x v="0"/>
    <x v="29"/>
    <n v="5"/>
    <n v="5"/>
    <n v="0"/>
    <n v="0"/>
    <n v="1094"/>
    <n v="154"/>
    <n v="0"/>
    <m/>
    <x v="4"/>
  </r>
  <r>
    <x v="0"/>
    <x v="3"/>
    <x v="9"/>
    <x v="41"/>
    <x v="211"/>
    <x v="0"/>
    <x v="36"/>
    <n v="3"/>
    <n v="3"/>
    <n v="0"/>
    <n v="0"/>
    <n v="1644"/>
    <n v="114"/>
    <n v="0"/>
    <m/>
    <x v="1"/>
  </r>
  <r>
    <x v="0"/>
    <x v="3"/>
    <x v="9"/>
    <x v="41"/>
    <x v="211"/>
    <x v="0"/>
    <x v="12"/>
    <n v="5"/>
    <n v="5"/>
    <n v="0"/>
    <n v="0"/>
    <n v="1276"/>
    <n v="154"/>
    <n v="0"/>
    <m/>
    <x v="4"/>
  </r>
  <r>
    <x v="0"/>
    <x v="3"/>
    <x v="9"/>
    <x v="41"/>
    <x v="211"/>
    <x v="0"/>
    <x v="13"/>
    <n v="4"/>
    <n v="4"/>
    <n v="0"/>
    <n v="0"/>
    <n v="15746"/>
    <n v="317"/>
    <n v="0"/>
    <m/>
    <x v="4"/>
  </r>
  <r>
    <x v="0"/>
    <x v="3"/>
    <x v="9"/>
    <x v="41"/>
    <x v="211"/>
    <x v="0"/>
    <x v="65"/>
    <n v="1"/>
    <n v="1"/>
    <n v="0"/>
    <n v="0"/>
    <n v="1000"/>
    <n v="47"/>
    <n v="0"/>
    <m/>
    <x v="0"/>
  </r>
  <r>
    <x v="0"/>
    <x v="3"/>
    <x v="9"/>
    <x v="41"/>
    <x v="211"/>
    <x v="0"/>
    <x v="16"/>
    <n v="3"/>
    <n v="3"/>
    <n v="0"/>
    <n v="0"/>
    <n v="9818"/>
    <n v="168"/>
    <n v="0"/>
    <m/>
    <x v="1"/>
  </r>
  <r>
    <x v="0"/>
    <x v="3"/>
    <x v="9"/>
    <x v="41"/>
    <x v="211"/>
    <x v="0"/>
    <x v="17"/>
    <n v="4"/>
    <n v="4"/>
    <n v="0"/>
    <n v="0"/>
    <n v="1062"/>
    <n v="110"/>
    <n v="0"/>
    <m/>
    <x v="1"/>
  </r>
  <r>
    <x v="0"/>
    <x v="3"/>
    <x v="9"/>
    <x v="41"/>
    <x v="211"/>
    <x v="0"/>
    <x v="60"/>
    <n v="1"/>
    <n v="1"/>
    <n v="0"/>
    <n v="0"/>
    <n v="27"/>
    <n v="20"/>
    <n v="0"/>
    <m/>
    <x v="5"/>
  </r>
  <r>
    <x v="0"/>
    <x v="3"/>
    <x v="9"/>
    <x v="41"/>
    <x v="211"/>
    <x v="0"/>
    <x v="39"/>
    <n v="13"/>
    <n v="13"/>
    <n v="0"/>
    <n v="0"/>
    <n v="22943"/>
    <n v="601"/>
    <n v="0"/>
    <m/>
    <x v="2"/>
  </r>
  <r>
    <x v="0"/>
    <x v="3"/>
    <x v="9"/>
    <x v="41"/>
    <x v="211"/>
    <x v="1"/>
    <x v="23"/>
    <n v="13"/>
    <n v="13"/>
    <n v="0"/>
    <n v="0"/>
    <n v="14244"/>
    <n v="767"/>
    <n v="0"/>
    <m/>
    <x v="3"/>
  </r>
  <r>
    <x v="0"/>
    <x v="3"/>
    <x v="9"/>
    <x v="41"/>
    <x v="211"/>
    <x v="2"/>
    <x v="24"/>
    <n v="12"/>
    <n v="12"/>
    <n v="0"/>
    <n v="0"/>
    <n v="13644"/>
    <n v="442"/>
    <n v="0"/>
    <m/>
    <x v="6"/>
  </r>
  <r>
    <x v="0"/>
    <x v="3"/>
    <x v="9"/>
    <x v="41"/>
    <x v="211"/>
    <x v="2"/>
    <x v="25"/>
    <n v="25"/>
    <n v="25"/>
    <n v="1"/>
    <n v="0"/>
    <n v="6637"/>
    <n v="715"/>
    <n v="6"/>
    <m/>
    <x v="6"/>
  </r>
  <r>
    <x v="0"/>
    <x v="3"/>
    <x v="9"/>
    <x v="41"/>
    <x v="212"/>
    <x v="0"/>
    <x v="2"/>
    <n v="6"/>
    <n v="6"/>
    <n v="0"/>
    <n v="0"/>
    <n v="71188"/>
    <n v="709"/>
    <n v="0"/>
    <m/>
    <x v="1"/>
  </r>
  <r>
    <x v="0"/>
    <x v="3"/>
    <x v="9"/>
    <x v="41"/>
    <x v="212"/>
    <x v="0"/>
    <x v="5"/>
    <n v="1"/>
    <n v="1"/>
    <n v="0"/>
    <n v="0"/>
    <n v="925"/>
    <n v="67"/>
    <n v="0"/>
    <m/>
    <x v="2"/>
  </r>
  <r>
    <x v="0"/>
    <x v="3"/>
    <x v="9"/>
    <x v="41"/>
    <x v="212"/>
    <x v="0"/>
    <x v="34"/>
    <n v="4"/>
    <n v="4"/>
    <n v="0"/>
    <n v="0"/>
    <n v="56"/>
    <n v="56"/>
    <n v="0"/>
    <m/>
    <x v="4"/>
  </r>
  <r>
    <x v="0"/>
    <x v="3"/>
    <x v="9"/>
    <x v="41"/>
    <x v="212"/>
    <x v="0"/>
    <x v="36"/>
    <n v="8"/>
    <n v="8"/>
    <n v="0"/>
    <n v="0"/>
    <n v="1279"/>
    <n v="144"/>
    <n v="0"/>
    <m/>
    <x v="1"/>
  </r>
  <r>
    <x v="0"/>
    <x v="3"/>
    <x v="9"/>
    <x v="41"/>
    <x v="212"/>
    <x v="0"/>
    <x v="42"/>
    <n v="1"/>
    <n v="1"/>
    <n v="0"/>
    <n v="0"/>
    <n v="1"/>
    <n v="1"/>
    <n v="0"/>
    <m/>
    <x v="0"/>
  </r>
  <r>
    <x v="0"/>
    <x v="3"/>
    <x v="9"/>
    <x v="41"/>
    <x v="212"/>
    <x v="0"/>
    <x v="12"/>
    <n v="6"/>
    <n v="6"/>
    <n v="0"/>
    <n v="0"/>
    <n v="5026"/>
    <n v="348"/>
    <n v="0"/>
    <m/>
    <x v="4"/>
  </r>
  <r>
    <x v="0"/>
    <x v="3"/>
    <x v="9"/>
    <x v="41"/>
    <x v="212"/>
    <x v="0"/>
    <x v="13"/>
    <n v="6"/>
    <n v="6"/>
    <n v="0"/>
    <n v="0"/>
    <n v="17860"/>
    <n v="371"/>
    <n v="0"/>
    <m/>
    <x v="4"/>
  </r>
  <r>
    <x v="0"/>
    <x v="3"/>
    <x v="9"/>
    <x v="41"/>
    <x v="212"/>
    <x v="0"/>
    <x v="14"/>
    <n v="1"/>
    <n v="1"/>
    <n v="0"/>
    <n v="0"/>
    <n v="25"/>
    <n v="20"/>
    <n v="0"/>
    <m/>
    <x v="1"/>
  </r>
  <r>
    <x v="0"/>
    <x v="3"/>
    <x v="9"/>
    <x v="41"/>
    <x v="212"/>
    <x v="0"/>
    <x v="47"/>
    <n v="10"/>
    <n v="10"/>
    <n v="0"/>
    <n v="0"/>
    <n v="46515"/>
    <n v="1095"/>
    <n v="0"/>
    <m/>
    <x v="2"/>
  </r>
  <r>
    <x v="0"/>
    <x v="3"/>
    <x v="9"/>
    <x v="41"/>
    <x v="212"/>
    <x v="0"/>
    <x v="15"/>
    <n v="3"/>
    <n v="3"/>
    <n v="0"/>
    <n v="0"/>
    <n v="19790"/>
    <n v="236"/>
    <n v="0"/>
    <m/>
    <x v="1"/>
  </r>
  <r>
    <x v="0"/>
    <x v="3"/>
    <x v="9"/>
    <x v="41"/>
    <x v="212"/>
    <x v="0"/>
    <x v="60"/>
    <n v="2"/>
    <n v="2"/>
    <n v="0"/>
    <n v="0"/>
    <n v="16"/>
    <n v="16"/>
    <n v="0"/>
    <m/>
    <x v="5"/>
  </r>
  <r>
    <x v="0"/>
    <x v="3"/>
    <x v="9"/>
    <x v="41"/>
    <x v="212"/>
    <x v="0"/>
    <x v="38"/>
    <n v="1"/>
    <n v="1"/>
    <n v="0"/>
    <n v="0"/>
    <n v="720"/>
    <n v="47"/>
    <n v="0"/>
    <m/>
    <x v="0"/>
  </r>
  <r>
    <x v="0"/>
    <x v="3"/>
    <x v="9"/>
    <x v="41"/>
    <x v="212"/>
    <x v="0"/>
    <x v="39"/>
    <n v="1"/>
    <n v="1"/>
    <n v="0"/>
    <n v="0"/>
    <n v="500"/>
    <n v="47"/>
    <n v="0"/>
    <m/>
    <x v="2"/>
  </r>
  <r>
    <x v="0"/>
    <x v="3"/>
    <x v="9"/>
    <x v="41"/>
    <x v="212"/>
    <x v="1"/>
    <x v="23"/>
    <n v="13"/>
    <n v="13"/>
    <n v="0"/>
    <n v="0"/>
    <n v="10915"/>
    <n v="632"/>
    <n v="0"/>
    <m/>
    <x v="3"/>
  </r>
  <r>
    <x v="0"/>
    <x v="3"/>
    <x v="9"/>
    <x v="41"/>
    <x v="212"/>
    <x v="2"/>
    <x v="24"/>
    <n v="25"/>
    <n v="25"/>
    <n v="1"/>
    <n v="0"/>
    <n v="4505"/>
    <n v="732"/>
    <n v="8"/>
    <m/>
    <x v="6"/>
  </r>
  <r>
    <x v="0"/>
    <x v="3"/>
    <x v="9"/>
    <x v="41"/>
    <x v="212"/>
    <x v="2"/>
    <x v="25"/>
    <n v="10"/>
    <n v="10"/>
    <n v="0"/>
    <n v="0"/>
    <n v="798"/>
    <n v="200"/>
    <n v="0"/>
    <m/>
    <x v="6"/>
  </r>
  <r>
    <x v="0"/>
    <x v="3"/>
    <x v="9"/>
    <x v="41"/>
    <x v="213"/>
    <x v="0"/>
    <x v="0"/>
    <n v="2"/>
    <n v="2"/>
    <n v="0"/>
    <n v="0"/>
    <n v="92"/>
    <n v="38"/>
    <n v="0"/>
    <m/>
    <x v="0"/>
  </r>
  <r>
    <x v="0"/>
    <x v="3"/>
    <x v="9"/>
    <x v="41"/>
    <x v="213"/>
    <x v="0"/>
    <x v="27"/>
    <n v="2"/>
    <n v="2"/>
    <n v="0"/>
    <n v="0"/>
    <n v="200"/>
    <n v="40"/>
    <n v="0"/>
    <m/>
    <x v="2"/>
  </r>
  <r>
    <x v="0"/>
    <x v="3"/>
    <x v="9"/>
    <x v="41"/>
    <x v="213"/>
    <x v="0"/>
    <x v="2"/>
    <n v="3"/>
    <n v="3"/>
    <n v="0"/>
    <n v="0"/>
    <n v="26656"/>
    <n v="528"/>
    <n v="0"/>
    <m/>
    <x v="1"/>
  </r>
  <r>
    <x v="0"/>
    <x v="3"/>
    <x v="9"/>
    <x v="41"/>
    <x v="213"/>
    <x v="0"/>
    <x v="3"/>
    <n v="1"/>
    <n v="1"/>
    <n v="0"/>
    <n v="0"/>
    <n v="512"/>
    <n v="47"/>
    <n v="0"/>
    <m/>
    <x v="0"/>
  </r>
  <r>
    <x v="0"/>
    <x v="3"/>
    <x v="9"/>
    <x v="41"/>
    <x v="213"/>
    <x v="0"/>
    <x v="89"/>
    <n v="1"/>
    <n v="1"/>
    <n v="0"/>
    <n v="0"/>
    <n v="500"/>
    <n v="47"/>
    <n v="0"/>
    <m/>
    <x v="0"/>
  </r>
  <r>
    <x v="0"/>
    <x v="3"/>
    <x v="9"/>
    <x v="41"/>
    <x v="213"/>
    <x v="0"/>
    <x v="5"/>
    <n v="8"/>
    <n v="8"/>
    <n v="0"/>
    <n v="0"/>
    <n v="3027"/>
    <n v="301"/>
    <n v="0"/>
    <m/>
    <x v="2"/>
  </r>
  <r>
    <x v="0"/>
    <x v="3"/>
    <x v="9"/>
    <x v="41"/>
    <x v="213"/>
    <x v="0"/>
    <x v="41"/>
    <n v="5"/>
    <n v="5"/>
    <n v="0"/>
    <n v="0"/>
    <n v="26426"/>
    <n v="148"/>
    <n v="0"/>
    <m/>
    <x v="1"/>
  </r>
  <r>
    <x v="0"/>
    <x v="3"/>
    <x v="9"/>
    <x v="41"/>
    <x v="213"/>
    <x v="0"/>
    <x v="36"/>
    <n v="7"/>
    <n v="7"/>
    <n v="0"/>
    <n v="0"/>
    <n v="4959"/>
    <n v="141"/>
    <n v="0"/>
    <m/>
    <x v="1"/>
  </r>
  <r>
    <x v="0"/>
    <x v="3"/>
    <x v="9"/>
    <x v="41"/>
    <x v="213"/>
    <x v="0"/>
    <x v="11"/>
    <n v="1"/>
    <n v="1"/>
    <n v="1"/>
    <n v="0"/>
    <n v="1856"/>
    <n v="53"/>
    <n v="5"/>
    <m/>
    <x v="4"/>
  </r>
  <r>
    <x v="0"/>
    <x v="3"/>
    <x v="9"/>
    <x v="41"/>
    <x v="213"/>
    <x v="0"/>
    <x v="12"/>
    <n v="1"/>
    <n v="1"/>
    <n v="0"/>
    <n v="0"/>
    <n v="50"/>
    <n v="20"/>
    <n v="0"/>
    <m/>
    <x v="4"/>
  </r>
  <r>
    <x v="0"/>
    <x v="3"/>
    <x v="9"/>
    <x v="41"/>
    <x v="213"/>
    <x v="0"/>
    <x v="13"/>
    <n v="5"/>
    <n v="5"/>
    <n v="0"/>
    <n v="0"/>
    <n v="5131"/>
    <n v="220"/>
    <n v="0"/>
    <m/>
    <x v="4"/>
  </r>
  <r>
    <x v="0"/>
    <x v="3"/>
    <x v="9"/>
    <x v="41"/>
    <x v="213"/>
    <x v="0"/>
    <x v="47"/>
    <n v="6"/>
    <n v="6"/>
    <n v="0"/>
    <n v="0"/>
    <n v="1713"/>
    <n v="161"/>
    <n v="0"/>
    <m/>
    <x v="2"/>
  </r>
  <r>
    <x v="0"/>
    <x v="3"/>
    <x v="9"/>
    <x v="41"/>
    <x v="213"/>
    <x v="0"/>
    <x v="15"/>
    <n v="3"/>
    <n v="3"/>
    <n v="0"/>
    <n v="0"/>
    <n v="46"/>
    <n v="42"/>
    <n v="0"/>
    <m/>
    <x v="1"/>
  </r>
  <r>
    <x v="0"/>
    <x v="3"/>
    <x v="9"/>
    <x v="41"/>
    <x v="213"/>
    <x v="0"/>
    <x v="31"/>
    <n v="2"/>
    <n v="2"/>
    <n v="0"/>
    <n v="0"/>
    <n v="359"/>
    <n v="40"/>
    <n v="0"/>
    <m/>
    <x v="4"/>
  </r>
  <r>
    <x v="0"/>
    <x v="3"/>
    <x v="9"/>
    <x v="41"/>
    <x v="213"/>
    <x v="0"/>
    <x v="16"/>
    <n v="2"/>
    <n v="2"/>
    <n v="0"/>
    <n v="0"/>
    <n v="15000"/>
    <n v="136"/>
    <n v="0"/>
    <m/>
    <x v="1"/>
  </r>
  <r>
    <x v="0"/>
    <x v="3"/>
    <x v="9"/>
    <x v="41"/>
    <x v="213"/>
    <x v="0"/>
    <x v="60"/>
    <n v="1"/>
    <n v="1"/>
    <n v="0"/>
    <n v="0"/>
    <n v="4200"/>
    <n v="68"/>
    <n v="0"/>
    <m/>
    <x v="5"/>
  </r>
  <r>
    <x v="0"/>
    <x v="3"/>
    <x v="9"/>
    <x v="41"/>
    <x v="213"/>
    <x v="0"/>
    <x v="80"/>
    <n v="1"/>
    <n v="1"/>
    <n v="0"/>
    <n v="0"/>
    <n v="102"/>
    <n v="20"/>
    <n v="0"/>
    <m/>
    <x v="1"/>
  </r>
  <r>
    <x v="0"/>
    <x v="3"/>
    <x v="9"/>
    <x v="41"/>
    <x v="213"/>
    <x v="1"/>
    <x v="23"/>
    <n v="13"/>
    <n v="13"/>
    <n v="0"/>
    <n v="0"/>
    <n v="22546"/>
    <n v="864"/>
    <n v="0"/>
    <m/>
    <x v="3"/>
  </r>
  <r>
    <x v="0"/>
    <x v="3"/>
    <x v="9"/>
    <x v="41"/>
    <x v="213"/>
    <x v="2"/>
    <x v="24"/>
    <n v="27"/>
    <n v="27"/>
    <n v="2"/>
    <n v="0"/>
    <n v="5306"/>
    <n v="739"/>
    <n v="8"/>
    <m/>
    <x v="6"/>
  </r>
  <r>
    <x v="0"/>
    <x v="3"/>
    <x v="9"/>
    <x v="41"/>
    <x v="213"/>
    <x v="2"/>
    <x v="25"/>
    <n v="11"/>
    <n v="11"/>
    <n v="0"/>
    <n v="0"/>
    <n v="4999"/>
    <n v="340"/>
    <n v="0"/>
    <m/>
    <x v="6"/>
  </r>
  <r>
    <x v="0"/>
    <x v="3"/>
    <x v="9"/>
    <x v="41"/>
    <x v="214"/>
    <x v="0"/>
    <x v="2"/>
    <n v="4"/>
    <n v="4"/>
    <n v="0"/>
    <n v="0"/>
    <n v="7346"/>
    <n v="215"/>
    <n v="0"/>
    <m/>
    <x v="1"/>
  </r>
  <r>
    <x v="0"/>
    <x v="3"/>
    <x v="9"/>
    <x v="41"/>
    <x v="214"/>
    <x v="0"/>
    <x v="5"/>
    <n v="12"/>
    <n v="12"/>
    <n v="0"/>
    <n v="0"/>
    <n v="13610"/>
    <n v="723"/>
    <n v="0"/>
    <m/>
    <x v="2"/>
  </r>
  <r>
    <x v="0"/>
    <x v="3"/>
    <x v="9"/>
    <x v="41"/>
    <x v="214"/>
    <x v="0"/>
    <x v="8"/>
    <n v="1"/>
    <n v="1"/>
    <n v="0"/>
    <n v="0"/>
    <n v="675"/>
    <n v="47"/>
    <n v="0"/>
    <m/>
    <x v="1"/>
  </r>
  <r>
    <x v="0"/>
    <x v="3"/>
    <x v="9"/>
    <x v="41"/>
    <x v="214"/>
    <x v="0"/>
    <x v="36"/>
    <n v="4"/>
    <n v="4"/>
    <n v="0"/>
    <n v="0"/>
    <n v="1764"/>
    <n v="154"/>
    <n v="0"/>
    <m/>
    <x v="1"/>
  </r>
  <r>
    <x v="0"/>
    <x v="3"/>
    <x v="9"/>
    <x v="41"/>
    <x v="214"/>
    <x v="0"/>
    <x v="12"/>
    <n v="2"/>
    <n v="2"/>
    <n v="0"/>
    <n v="0"/>
    <n v="76"/>
    <n v="66"/>
    <n v="0"/>
    <m/>
    <x v="4"/>
  </r>
  <r>
    <x v="0"/>
    <x v="3"/>
    <x v="9"/>
    <x v="41"/>
    <x v="214"/>
    <x v="0"/>
    <x v="13"/>
    <n v="9"/>
    <n v="9"/>
    <n v="0"/>
    <n v="0"/>
    <n v="28615"/>
    <n v="345"/>
    <n v="0"/>
    <m/>
    <x v="4"/>
  </r>
  <r>
    <x v="0"/>
    <x v="3"/>
    <x v="9"/>
    <x v="41"/>
    <x v="214"/>
    <x v="0"/>
    <x v="47"/>
    <n v="3"/>
    <n v="3"/>
    <n v="0"/>
    <n v="0"/>
    <n v="4827"/>
    <n v="153"/>
    <n v="0"/>
    <m/>
    <x v="2"/>
  </r>
  <r>
    <x v="0"/>
    <x v="3"/>
    <x v="9"/>
    <x v="41"/>
    <x v="214"/>
    <x v="0"/>
    <x v="15"/>
    <n v="6"/>
    <n v="6"/>
    <n v="0"/>
    <n v="0"/>
    <n v="13712"/>
    <n v="241"/>
    <n v="0"/>
    <m/>
    <x v="1"/>
  </r>
  <r>
    <x v="0"/>
    <x v="3"/>
    <x v="9"/>
    <x v="41"/>
    <x v="214"/>
    <x v="0"/>
    <x v="31"/>
    <n v="1"/>
    <n v="1"/>
    <n v="0"/>
    <n v="0"/>
    <n v="1894"/>
    <n v="53"/>
    <n v="0"/>
    <m/>
    <x v="4"/>
  </r>
  <r>
    <x v="0"/>
    <x v="3"/>
    <x v="9"/>
    <x v="41"/>
    <x v="214"/>
    <x v="0"/>
    <x v="16"/>
    <n v="9"/>
    <n v="9"/>
    <n v="0"/>
    <n v="0"/>
    <n v="34266"/>
    <n v="534"/>
    <n v="0"/>
    <m/>
    <x v="1"/>
  </r>
  <r>
    <x v="0"/>
    <x v="3"/>
    <x v="9"/>
    <x v="41"/>
    <x v="214"/>
    <x v="0"/>
    <x v="20"/>
    <n v="1"/>
    <n v="1"/>
    <n v="0"/>
    <n v="0"/>
    <n v="504"/>
    <n v="47"/>
    <n v="0"/>
    <m/>
    <x v="5"/>
  </r>
  <r>
    <x v="0"/>
    <x v="3"/>
    <x v="9"/>
    <x v="41"/>
    <x v="214"/>
    <x v="0"/>
    <x v="80"/>
    <n v="1"/>
    <n v="1"/>
    <n v="0"/>
    <n v="0"/>
    <n v="4580"/>
    <n v="68"/>
    <n v="0"/>
    <m/>
    <x v="1"/>
  </r>
  <r>
    <x v="0"/>
    <x v="3"/>
    <x v="9"/>
    <x v="41"/>
    <x v="214"/>
    <x v="1"/>
    <x v="23"/>
    <n v="13"/>
    <n v="13"/>
    <n v="0"/>
    <n v="0"/>
    <n v="6347"/>
    <n v="565"/>
    <n v="0"/>
    <m/>
    <x v="3"/>
  </r>
  <r>
    <x v="0"/>
    <x v="3"/>
    <x v="9"/>
    <x v="41"/>
    <x v="214"/>
    <x v="2"/>
    <x v="24"/>
    <n v="27"/>
    <n v="27"/>
    <n v="0"/>
    <n v="0"/>
    <n v="21067"/>
    <n v="810"/>
    <n v="0"/>
    <m/>
    <x v="6"/>
  </r>
  <r>
    <x v="0"/>
    <x v="3"/>
    <x v="9"/>
    <x v="41"/>
    <x v="214"/>
    <x v="2"/>
    <x v="25"/>
    <n v="11"/>
    <n v="11"/>
    <n v="0"/>
    <n v="0"/>
    <n v="8055"/>
    <n v="295"/>
    <n v="0"/>
    <m/>
    <x v="6"/>
  </r>
  <r>
    <x v="0"/>
    <x v="3"/>
    <x v="10"/>
    <x v="41"/>
    <x v="215"/>
    <x v="0"/>
    <x v="0"/>
    <n v="8"/>
    <n v="8"/>
    <n v="0"/>
    <n v="0"/>
    <n v="1816"/>
    <n v="241"/>
    <n v="0"/>
    <m/>
    <x v="0"/>
  </r>
  <r>
    <x v="0"/>
    <x v="3"/>
    <x v="10"/>
    <x v="41"/>
    <x v="215"/>
    <x v="0"/>
    <x v="2"/>
    <n v="4"/>
    <n v="4"/>
    <n v="0"/>
    <n v="0"/>
    <n v="61022"/>
    <n v="901"/>
    <n v="0"/>
    <m/>
    <x v="1"/>
  </r>
  <r>
    <x v="0"/>
    <x v="3"/>
    <x v="10"/>
    <x v="41"/>
    <x v="215"/>
    <x v="0"/>
    <x v="5"/>
    <n v="15"/>
    <n v="15"/>
    <n v="0"/>
    <n v="0"/>
    <n v="3057"/>
    <n v="481"/>
    <n v="0"/>
    <m/>
    <x v="2"/>
  </r>
  <r>
    <x v="0"/>
    <x v="3"/>
    <x v="10"/>
    <x v="41"/>
    <x v="215"/>
    <x v="0"/>
    <x v="45"/>
    <n v="3"/>
    <n v="3"/>
    <n v="0"/>
    <n v="0"/>
    <n v="246"/>
    <n v="60"/>
    <n v="0"/>
    <m/>
    <x v="1"/>
  </r>
  <r>
    <x v="0"/>
    <x v="3"/>
    <x v="10"/>
    <x v="41"/>
    <x v="215"/>
    <x v="0"/>
    <x v="41"/>
    <n v="3"/>
    <n v="3"/>
    <n v="0"/>
    <n v="0"/>
    <n v="133016"/>
    <n v="269"/>
    <n v="0"/>
    <m/>
    <x v="1"/>
  </r>
  <r>
    <x v="0"/>
    <x v="3"/>
    <x v="10"/>
    <x v="41"/>
    <x v="215"/>
    <x v="0"/>
    <x v="12"/>
    <n v="5"/>
    <n v="5"/>
    <n v="0"/>
    <n v="0"/>
    <n v="9751"/>
    <n v="244"/>
    <n v="0"/>
    <m/>
    <x v="4"/>
  </r>
  <r>
    <x v="0"/>
    <x v="3"/>
    <x v="10"/>
    <x v="41"/>
    <x v="215"/>
    <x v="0"/>
    <x v="13"/>
    <n v="5"/>
    <n v="5"/>
    <n v="0"/>
    <n v="0"/>
    <n v="3528"/>
    <n v="235"/>
    <n v="0"/>
    <m/>
    <x v="4"/>
  </r>
  <r>
    <x v="0"/>
    <x v="3"/>
    <x v="10"/>
    <x v="41"/>
    <x v="215"/>
    <x v="0"/>
    <x v="47"/>
    <n v="2"/>
    <n v="2"/>
    <n v="0"/>
    <n v="0"/>
    <n v="76"/>
    <n v="24"/>
    <n v="0"/>
    <m/>
    <x v="2"/>
  </r>
  <r>
    <x v="0"/>
    <x v="3"/>
    <x v="10"/>
    <x v="41"/>
    <x v="215"/>
    <x v="0"/>
    <x v="15"/>
    <n v="5"/>
    <n v="5"/>
    <n v="0"/>
    <n v="0"/>
    <n v="2092"/>
    <n v="119"/>
    <n v="0"/>
    <m/>
    <x v="1"/>
  </r>
  <r>
    <x v="0"/>
    <x v="3"/>
    <x v="10"/>
    <x v="41"/>
    <x v="215"/>
    <x v="0"/>
    <x v="16"/>
    <n v="1"/>
    <n v="1"/>
    <n v="0"/>
    <n v="0"/>
    <n v="5000"/>
    <n v="68"/>
    <n v="0"/>
    <m/>
    <x v="1"/>
  </r>
  <r>
    <x v="0"/>
    <x v="3"/>
    <x v="10"/>
    <x v="41"/>
    <x v="215"/>
    <x v="0"/>
    <x v="49"/>
    <n v="1"/>
    <n v="1"/>
    <n v="0"/>
    <n v="0"/>
    <n v="1506"/>
    <n v="53"/>
    <n v="0"/>
    <m/>
    <x v="2"/>
  </r>
  <r>
    <x v="0"/>
    <x v="3"/>
    <x v="10"/>
    <x v="41"/>
    <x v="215"/>
    <x v="1"/>
    <x v="54"/>
    <n v="1"/>
    <n v="1"/>
    <n v="1"/>
    <n v="0"/>
    <n v="7920"/>
    <n v="115"/>
    <n v="17"/>
    <m/>
    <x v="3"/>
  </r>
  <r>
    <x v="0"/>
    <x v="3"/>
    <x v="10"/>
    <x v="41"/>
    <x v="215"/>
    <x v="1"/>
    <x v="23"/>
    <n v="11"/>
    <n v="11"/>
    <n v="0"/>
    <n v="0"/>
    <n v="33360"/>
    <n v="1060"/>
    <n v="0"/>
    <m/>
    <x v="3"/>
  </r>
  <r>
    <x v="0"/>
    <x v="3"/>
    <x v="10"/>
    <x v="41"/>
    <x v="215"/>
    <x v="2"/>
    <x v="24"/>
    <n v="21"/>
    <n v="21"/>
    <n v="0"/>
    <n v="0"/>
    <n v="38970"/>
    <n v="866"/>
    <n v="0"/>
    <m/>
    <x v="6"/>
  </r>
  <r>
    <x v="0"/>
    <x v="3"/>
    <x v="10"/>
    <x v="41"/>
    <x v="215"/>
    <x v="2"/>
    <x v="25"/>
    <n v="15"/>
    <n v="15"/>
    <n v="0"/>
    <n v="0"/>
    <n v="8272"/>
    <n v="435"/>
    <n v="0"/>
    <m/>
    <x v="6"/>
  </r>
  <r>
    <x v="0"/>
    <x v="3"/>
    <x v="10"/>
    <x v="42"/>
    <x v="216"/>
    <x v="0"/>
    <x v="2"/>
    <n v="4"/>
    <n v="4"/>
    <n v="0"/>
    <n v="0"/>
    <n v="86297"/>
    <n v="745"/>
    <n v="0"/>
    <m/>
    <x v="1"/>
  </r>
  <r>
    <x v="0"/>
    <x v="3"/>
    <x v="10"/>
    <x v="42"/>
    <x v="216"/>
    <x v="0"/>
    <x v="93"/>
    <n v="1"/>
    <n v="1"/>
    <n v="0"/>
    <n v="0"/>
    <n v="17"/>
    <n v="17"/>
    <n v="0"/>
    <m/>
    <x v="4"/>
  </r>
  <r>
    <x v="0"/>
    <x v="3"/>
    <x v="10"/>
    <x v="42"/>
    <x v="216"/>
    <x v="0"/>
    <x v="5"/>
    <n v="1"/>
    <n v="1"/>
    <n v="0"/>
    <n v="0"/>
    <n v="948"/>
    <n v="47"/>
    <n v="0"/>
    <m/>
    <x v="2"/>
  </r>
  <r>
    <x v="0"/>
    <x v="3"/>
    <x v="10"/>
    <x v="42"/>
    <x v="216"/>
    <x v="0"/>
    <x v="45"/>
    <n v="1"/>
    <n v="1"/>
    <n v="0"/>
    <n v="0"/>
    <n v="204"/>
    <n v="20"/>
    <n v="0"/>
    <m/>
    <x v="1"/>
  </r>
  <r>
    <x v="0"/>
    <x v="3"/>
    <x v="10"/>
    <x v="42"/>
    <x v="216"/>
    <x v="0"/>
    <x v="13"/>
    <n v="9"/>
    <n v="9"/>
    <n v="0"/>
    <n v="0"/>
    <n v="6045"/>
    <n v="273"/>
    <n v="0"/>
    <m/>
    <x v="4"/>
  </r>
  <r>
    <x v="0"/>
    <x v="3"/>
    <x v="10"/>
    <x v="42"/>
    <x v="216"/>
    <x v="1"/>
    <x v="54"/>
    <n v="1"/>
    <n v="1"/>
    <n v="0"/>
    <n v="0"/>
    <n v="5290"/>
    <n v="173"/>
    <n v="0"/>
    <m/>
    <x v="3"/>
  </r>
  <r>
    <x v="0"/>
    <x v="3"/>
    <x v="10"/>
    <x v="42"/>
    <x v="216"/>
    <x v="1"/>
    <x v="23"/>
    <n v="7"/>
    <n v="7"/>
    <n v="0"/>
    <n v="0"/>
    <n v="5884"/>
    <n v="382"/>
    <n v="0"/>
    <m/>
    <x v="3"/>
  </r>
  <r>
    <x v="0"/>
    <x v="3"/>
    <x v="10"/>
    <x v="42"/>
    <x v="216"/>
    <x v="2"/>
    <x v="24"/>
    <n v="12"/>
    <n v="12"/>
    <n v="2"/>
    <n v="0"/>
    <n v="7260"/>
    <n v="315"/>
    <n v="8"/>
    <m/>
    <x v="6"/>
  </r>
  <r>
    <x v="0"/>
    <x v="3"/>
    <x v="10"/>
    <x v="42"/>
    <x v="216"/>
    <x v="2"/>
    <x v="25"/>
    <n v="1"/>
    <n v="1"/>
    <n v="0"/>
    <n v="0"/>
    <n v="275"/>
    <n v="20"/>
    <n v="0"/>
    <m/>
    <x v="6"/>
  </r>
  <r>
    <x v="0"/>
    <x v="3"/>
    <x v="10"/>
    <x v="42"/>
    <x v="217"/>
    <x v="0"/>
    <x v="0"/>
    <n v="5"/>
    <n v="5"/>
    <n v="0"/>
    <n v="0"/>
    <n v="884"/>
    <n v="100"/>
    <n v="0"/>
    <m/>
    <x v="0"/>
  </r>
  <r>
    <x v="0"/>
    <x v="3"/>
    <x v="10"/>
    <x v="42"/>
    <x v="217"/>
    <x v="0"/>
    <x v="27"/>
    <n v="4"/>
    <n v="4"/>
    <n v="0"/>
    <n v="0"/>
    <n v="1200"/>
    <n v="134"/>
    <n v="0"/>
    <m/>
    <x v="2"/>
  </r>
  <r>
    <x v="0"/>
    <x v="3"/>
    <x v="10"/>
    <x v="42"/>
    <x v="217"/>
    <x v="0"/>
    <x v="94"/>
    <n v="1"/>
    <n v="1"/>
    <n v="0"/>
    <n v="0"/>
    <n v="3251"/>
    <n v="68"/>
    <n v="0"/>
    <m/>
    <x v="4"/>
  </r>
  <r>
    <x v="0"/>
    <x v="3"/>
    <x v="10"/>
    <x v="42"/>
    <x v="217"/>
    <x v="0"/>
    <x v="2"/>
    <n v="9"/>
    <n v="9"/>
    <n v="0"/>
    <n v="0"/>
    <n v="27755"/>
    <n v="833"/>
    <n v="0"/>
    <m/>
    <x v="1"/>
  </r>
  <r>
    <x v="0"/>
    <x v="3"/>
    <x v="10"/>
    <x v="42"/>
    <x v="217"/>
    <x v="0"/>
    <x v="5"/>
    <n v="11"/>
    <n v="11"/>
    <n v="0"/>
    <n v="0"/>
    <n v="4898"/>
    <n v="521"/>
    <n v="0"/>
    <m/>
    <x v="2"/>
  </r>
  <r>
    <x v="0"/>
    <x v="3"/>
    <x v="10"/>
    <x v="42"/>
    <x v="217"/>
    <x v="0"/>
    <x v="36"/>
    <n v="1"/>
    <n v="1"/>
    <n v="0"/>
    <n v="0"/>
    <n v="828"/>
    <n v="47"/>
    <n v="0"/>
    <m/>
    <x v="1"/>
  </r>
  <r>
    <x v="0"/>
    <x v="3"/>
    <x v="10"/>
    <x v="42"/>
    <x v="217"/>
    <x v="0"/>
    <x v="10"/>
    <n v="2"/>
    <n v="2"/>
    <n v="0"/>
    <n v="0"/>
    <n v="151"/>
    <n v="40"/>
    <n v="0"/>
    <m/>
    <x v="3"/>
  </r>
  <r>
    <x v="0"/>
    <x v="3"/>
    <x v="10"/>
    <x v="42"/>
    <x v="217"/>
    <x v="0"/>
    <x v="12"/>
    <n v="7"/>
    <n v="7"/>
    <n v="0"/>
    <n v="0"/>
    <n v="6292"/>
    <n v="220"/>
    <n v="0"/>
    <m/>
    <x v="4"/>
  </r>
  <r>
    <x v="0"/>
    <x v="3"/>
    <x v="10"/>
    <x v="42"/>
    <x v="217"/>
    <x v="0"/>
    <x v="13"/>
    <n v="6"/>
    <n v="6"/>
    <n v="0"/>
    <n v="0"/>
    <n v="59195"/>
    <n v="378"/>
    <n v="0"/>
    <m/>
    <x v="4"/>
  </r>
  <r>
    <x v="0"/>
    <x v="3"/>
    <x v="10"/>
    <x v="42"/>
    <x v="217"/>
    <x v="0"/>
    <x v="14"/>
    <n v="1"/>
    <n v="1"/>
    <n v="0"/>
    <n v="0"/>
    <n v="100"/>
    <n v="20"/>
    <n v="0"/>
    <m/>
    <x v="1"/>
  </r>
  <r>
    <x v="0"/>
    <x v="3"/>
    <x v="10"/>
    <x v="42"/>
    <x v="217"/>
    <x v="0"/>
    <x v="31"/>
    <n v="2"/>
    <n v="2"/>
    <n v="0"/>
    <n v="0"/>
    <n v="1774"/>
    <n v="93"/>
    <n v="0"/>
    <m/>
    <x v="4"/>
  </r>
  <r>
    <x v="0"/>
    <x v="3"/>
    <x v="10"/>
    <x v="42"/>
    <x v="217"/>
    <x v="0"/>
    <x v="16"/>
    <n v="4"/>
    <n v="4"/>
    <n v="0"/>
    <n v="0"/>
    <n v="20876"/>
    <n v="224"/>
    <n v="0"/>
    <m/>
    <x v="1"/>
  </r>
  <r>
    <x v="0"/>
    <x v="3"/>
    <x v="10"/>
    <x v="42"/>
    <x v="217"/>
    <x v="0"/>
    <x v="79"/>
    <n v="1"/>
    <n v="1"/>
    <n v="0"/>
    <n v="0"/>
    <n v="168"/>
    <n v="20"/>
    <n v="0"/>
    <m/>
    <x v="1"/>
  </r>
  <r>
    <x v="0"/>
    <x v="3"/>
    <x v="10"/>
    <x v="42"/>
    <x v="217"/>
    <x v="0"/>
    <x v="49"/>
    <n v="1"/>
    <n v="1"/>
    <n v="1"/>
    <n v="0"/>
    <n v="210"/>
    <n v="20"/>
    <n v="6"/>
    <m/>
    <x v="2"/>
  </r>
  <r>
    <x v="0"/>
    <x v="3"/>
    <x v="10"/>
    <x v="42"/>
    <x v="217"/>
    <x v="0"/>
    <x v="39"/>
    <n v="4"/>
    <n v="4"/>
    <n v="0"/>
    <n v="0"/>
    <n v="2390"/>
    <n v="161"/>
    <n v="0"/>
    <m/>
    <x v="2"/>
  </r>
  <r>
    <x v="0"/>
    <x v="3"/>
    <x v="10"/>
    <x v="42"/>
    <x v="217"/>
    <x v="1"/>
    <x v="23"/>
    <n v="12"/>
    <n v="12"/>
    <n v="0"/>
    <n v="0"/>
    <n v="9956"/>
    <n v="656"/>
    <n v="0"/>
    <m/>
    <x v="3"/>
  </r>
  <r>
    <x v="0"/>
    <x v="3"/>
    <x v="10"/>
    <x v="42"/>
    <x v="217"/>
    <x v="2"/>
    <x v="24"/>
    <n v="29"/>
    <n v="29"/>
    <n v="0"/>
    <n v="0"/>
    <n v="17570"/>
    <n v="817"/>
    <n v="0"/>
    <m/>
    <x v="6"/>
  </r>
  <r>
    <x v="0"/>
    <x v="3"/>
    <x v="10"/>
    <x v="42"/>
    <x v="217"/>
    <x v="2"/>
    <x v="25"/>
    <n v="7"/>
    <n v="7"/>
    <n v="0"/>
    <n v="0"/>
    <n v="2876"/>
    <n v="247"/>
    <n v="0"/>
    <m/>
    <x v="6"/>
  </r>
  <r>
    <x v="0"/>
    <x v="3"/>
    <x v="10"/>
    <x v="42"/>
    <x v="218"/>
    <x v="0"/>
    <x v="0"/>
    <n v="3"/>
    <n v="3"/>
    <n v="0"/>
    <n v="0"/>
    <n v="1282"/>
    <n v="146"/>
    <n v="0"/>
    <m/>
    <x v="0"/>
  </r>
  <r>
    <x v="0"/>
    <x v="3"/>
    <x v="10"/>
    <x v="42"/>
    <x v="218"/>
    <x v="0"/>
    <x v="88"/>
    <n v="1"/>
    <n v="1"/>
    <n v="0"/>
    <n v="0"/>
    <n v="1000"/>
    <n v="1000"/>
    <n v="0"/>
    <m/>
    <x v="0"/>
  </r>
  <r>
    <x v="0"/>
    <x v="3"/>
    <x v="10"/>
    <x v="42"/>
    <x v="218"/>
    <x v="0"/>
    <x v="2"/>
    <n v="7"/>
    <n v="7"/>
    <n v="1"/>
    <n v="0"/>
    <n v="15804"/>
    <n v="370"/>
    <n v="1"/>
    <m/>
    <x v="1"/>
  </r>
  <r>
    <x v="0"/>
    <x v="3"/>
    <x v="10"/>
    <x v="42"/>
    <x v="218"/>
    <x v="0"/>
    <x v="5"/>
    <n v="13"/>
    <n v="13"/>
    <n v="0"/>
    <n v="0"/>
    <n v="6341"/>
    <n v="452"/>
    <n v="0"/>
    <m/>
    <x v="2"/>
  </r>
  <r>
    <x v="0"/>
    <x v="3"/>
    <x v="10"/>
    <x v="42"/>
    <x v="218"/>
    <x v="0"/>
    <x v="34"/>
    <n v="1"/>
    <n v="1"/>
    <n v="0"/>
    <n v="0"/>
    <n v="29"/>
    <n v="20"/>
    <n v="0"/>
    <m/>
    <x v="4"/>
  </r>
  <r>
    <x v="0"/>
    <x v="3"/>
    <x v="10"/>
    <x v="42"/>
    <x v="218"/>
    <x v="0"/>
    <x v="12"/>
    <n v="1"/>
    <n v="1"/>
    <n v="0"/>
    <n v="0"/>
    <n v="498"/>
    <n v="47"/>
    <n v="0"/>
    <m/>
    <x v="4"/>
  </r>
  <r>
    <x v="0"/>
    <x v="3"/>
    <x v="10"/>
    <x v="42"/>
    <x v="218"/>
    <x v="0"/>
    <x v="13"/>
    <n v="9"/>
    <n v="9"/>
    <n v="0"/>
    <n v="0"/>
    <n v="6917"/>
    <n v="522"/>
    <n v="0"/>
    <m/>
    <x v="4"/>
  </r>
  <r>
    <x v="0"/>
    <x v="3"/>
    <x v="10"/>
    <x v="42"/>
    <x v="218"/>
    <x v="0"/>
    <x v="31"/>
    <n v="3"/>
    <n v="3"/>
    <n v="0"/>
    <n v="0"/>
    <n v="13386"/>
    <n v="117"/>
    <n v="0"/>
    <m/>
    <x v="4"/>
  </r>
  <r>
    <x v="0"/>
    <x v="3"/>
    <x v="10"/>
    <x v="42"/>
    <x v="218"/>
    <x v="0"/>
    <x v="16"/>
    <n v="1"/>
    <n v="1"/>
    <n v="0"/>
    <n v="0"/>
    <n v="758"/>
    <n v="47"/>
    <n v="0"/>
    <m/>
    <x v="1"/>
  </r>
  <r>
    <x v="0"/>
    <x v="3"/>
    <x v="10"/>
    <x v="42"/>
    <x v="218"/>
    <x v="0"/>
    <x v="33"/>
    <n v="1"/>
    <n v="1"/>
    <n v="0"/>
    <n v="0"/>
    <n v="12"/>
    <n v="12"/>
    <n v="0"/>
    <m/>
    <x v="1"/>
  </r>
  <r>
    <x v="0"/>
    <x v="3"/>
    <x v="10"/>
    <x v="42"/>
    <x v="218"/>
    <x v="0"/>
    <x v="17"/>
    <n v="4"/>
    <n v="4"/>
    <n v="0"/>
    <n v="0"/>
    <n v="229"/>
    <n v="80"/>
    <n v="0"/>
    <m/>
    <x v="1"/>
  </r>
  <r>
    <x v="0"/>
    <x v="3"/>
    <x v="10"/>
    <x v="42"/>
    <x v="218"/>
    <x v="0"/>
    <x v="39"/>
    <n v="2"/>
    <n v="2"/>
    <n v="0"/>
    <n v="0"/>
    <n v="2000"/>
    <n v="94"/>
    <n v="0"/>
    <m/>
    <x v="2"/>
  </r>
  <r>
    <x v="0"/>
    <x v="3"/>
    <x v="10"/>
    <x v="42"/>
    <x v="218"/>
    <x v="0"/>
    <x v="20"/>
    <n v="1"/>
    <n v="1"/>
    <n v="0"/>
    <n v="0"/>
    <n v="7800"/>
    <n v="68"/>
    <n v="0"/>
    <m/>
    <x v="5"/>
  </r>
  <r>
    <x v="0"/>
    <x v="3"/>
    <x v="10"/>
    <x v="42"/>
    <x v="218"/>
    <x v="1"/>
    <x v="23"/>
    <n v="12"/>
    <n v="12"/>
    <n v="0"/>
    <n v="0"/>
    <n v="6550"/>
    <n v="675"/>
    <n v="0"/>
    <m/>
    <x v="3"/>
  </r>
  <r>
    <x v="0"/>
    <x v="3"/>
    <x v="10"/>
    <x v="42"/>
    <x v="218"/>
    <x v="2"/>
    <x v="24"/>
    <n v="28"/>
    <n v="28"/>
    <n v="1"/>
    <n v="0"/>
    <n v="28828"/>
    <n v="1002"/>
    <n v="5"/>
    <m/>
    <x v="6"/>
  </r>
  <r>
    <x v="0"/>
    <x v="3"/>
    <x v="10"/>
    <x v="42"/>
    <x v="218"/>
    <x v="2"/>
    <x v="25"/>
    <n v="6"/>
    <n v="6"/>
    <n v="0"/>
    <n v="0"/>
    <n v="4166"/>
    <n v="227"/>
    <n v="0"/>
    <m/>
    <x v="6"/>
  </r>
  <r>
    <x v="0"/>
    <x v="3"/>
    <x v="10"/>
    <x v="42"/>
    <x v="219"/>
    <x v="0"/>
    <x v="0"/>
    <n v="2"/>
    <n v="2"/>
    <n v="0"/>
    <n v="0"/>
    <n v="23"/>
    <n v="22"/>
    <n v="0"/>
    <m/>
    <x v="0"/>
  </r>
  <r>
    <x v="0"/>
    <x v="3"/>
    <x v="10"/>
    <x v="42"/>
    <x v="219"/>
    <x v="0"/>
    <x v="2"/>
    <n v="3"/>
    <n v="3"/>
    <n v="0"/>
    <n v="0"/>
    <n v="23785"/>
    <n v="224"/>
    <n v="0"/>
    <m/>
    <x v="1"/>
  </r>
  <r>
    <x v="0"/>
    <x v="3"/>
    <x v="10"/>
    <x v="42"/>
    <x v="219"/>
    <x v="0"/>
    <x v="5"/>
    <n v="11"/>
    <n v="11"/>
    <n v="0"/>
    <n v="0"/>
    <n v="8402"/>
    <n v="409"/>
    <n v="0"/>
    <m/>
    <x v="2"/>
  </r>
  <r>
    <x v="0"/>
    <x v="3"/>
    <x v="10"/>
    <x v="42"/>
    <x v="219"/>
    <x v="0"/>
    <x v="34"/>
    <n v="6"/>
    <n v="6"/>
    <n v="0"/>
    <n v="0"/>
    <n v="220"/>
    <n v="120"/>
    <n v="0"/>
    <m/>
    <x v="4"/>
  </r>
  <r>
    <x v="0"/>
    <x v="3"/>
    <x v="10"/>
    <x v="42"/>
    <x v="219"/>
    <x v="0"/>
    <x v="36"/>
    <n v="7"/>
    <n v="7"/>
    <n v="0"/>
    <n v="0"/>
    <n v="16835"/>
    <n v="266"/>
    <n v="0"/>
    <m/>
    <x v="1"/>
  </r>
  <r>
    <x v="0"/>
    <x v="3"/>
    <x v="10"/>
    <x v="42"/>
    <x v="219"/>
    <x v="0"/>
    <x v="10"/>
    <n v="3"/>
    <n v="3"/>
    <n v="0"/>
    <n v="0"/>
    <n v="750"/>
    <n v="75"/>
    <n v="0"/>
    <m/>
    <x v="3"/>
  </r>
  <r>
    <x v="0"/>
    <x v="3"/>
    <x v="10"/>
    <x v="42"/>
    <x v="219"/>
    <x v="0"/>
    <x v="95"/>
    <n v="1"/>
    <n v="1"/>
    <n v="0"/>
    <n v="0"/>
    <n v="500"/>
    <n v="47"/>
    <n v="0"/>
    <m/>
    <x v="0"/>
  </r>
  <r>
    <x v="0"/>
    <x v="3"/>
    <x v="10"/>
    <x v="42"/>
    <x v="219"/>
    <x v="0"/>
    <x v="12"/>
    <n v="4"/>
    <n v="4"/>
    <n v="0"/>
    <n v="0"/>
    <n v="5595"/>
    <n v="133"/>
    <n v="0"/>
    <m/>
    <x v="4"/>
  </r>
  <r>
    <x v="0"/>
    <x v="3"/>
    <x v="10"/>
    <x v="42"/>
    <x v="219"/>
    <x v="0"/>
    <x v="13"/>
    <n v="5"/>
    <n v="5"/>
    <n v="0"/>
    <n v="0"/>
    <n v="27017"/>
    <n v="250"/>
    <n v="0"/>
    <m/>
    <x v="4"/>
  </r>
  <r>
    <x v="0"/>
    <x v="3"/>
    <x v="10"/>
    <x v="42"/>
    <x v="219"/>
    <x v="0"/>
    <x v="43"/>
    <n v="2"/>
    <n v="2"/>
    <n v="0"/>
    <n v="0"/>
    <n v="2828"/>
    <n v="100"/>
    <n v="0"/>
    <m/>
    <x v="1"/>
  </r>
  <r>
    <x v="0"/>
    <x v="3"/>
    <x v="10"/>
    <x v="42"/>
    <x v="219"/>
    <x v="0"/>
    <x v="32"/>
    <n v="1"/>
    <n v="1"/>
    <n v="0"/>
    <n v="0"/>
    <n v="100"/>
    <n v="20"/>
    <n v="0"/>
    <m/>
    <x v="4"/>
  </r>
  <r>
    <x v="0"/>
    <x v="3"/>
    <x v="10"/>
    <x v="42"/>
    <x v="219"/>
    <x v="0"/>
    <x v="39"/>
    <n v="6"/>
    <n v="6"/>
    <n v="0"/>
    <n v="0"/>
    <n v="9543"/>
    <n v="300"/>
    <n v="0"/>
    <m/>
    <x v="2"/>
  </r>
  <r>
    <x v="0"/>
    <x v="3"/>
    <x v="10"/>
    <x v="42"/>
    <x v="219"/>
    <x v="1"/>
    <x v="23"/>
    <n v="12"/>
    <n v="12"/>
    <n v="0"/>
    <n v="0"/>
    <n v="14156"/>
    <n v="702"/>
    <n v="0"/>
    <m/>
    <x v="3"/>
  </r>
  <r>
    <x v="0"/>
    <x v="3"/>
    <x v="10"/>
    <x v="42"/>
    <x v="219"/>
    <x v="2"/>
    <x v="24"/>
    <n v="35"/>
    <n v="35"/>
    <n v="0"/>
    <n v="0"/>
    <n v="17652"/>
    <n v="1169"/>
    <n v="0"/>
    <m/>
    <x v="6"/>
  </r>
  <r>
    <x v="0"/>
    <x v="3"/>
    <x v="10"/>
    <x v="42"/>
    <x v="219"/>
    <x v="2"/>
    <x v="25"/>
    <n v="5"/>
    <n v="5"/>
    <n v="0"/>
    <n v="0"/>
    <n v="884"/>
    <n v="147"/>
    <n v="0"/>
    <m/>
    <x v="6"/>
  </r>
  <r>
    <x v="0"/>
    <x v="3"/>
    <x v="10"/>
    <x v="42"/>
    <x v="220"/>
    <x v="0"/>
    <x v="0"/>
    <n v="3"/>
    <n v="3"/>
    <n v="0"/>
    <n v="0"/>
    <n v="385"/>
    <n v="72"/>
    <n v="0"/>
    <m/>
    <x v="0"/>
  </r>
  <r>
    <x v="0"/>
    <x v="3"/>
    <x v="10"/>
    <x v="42"/>
    <x v="220"/>
    <x v="0"/>
    <x v="2"/>
    <n v="5"/>
    <n v="5"/>
    <n v="0"/>
    <n v="0"/>
    <n v="125157"/>
    <n v="420"/>
    <n v="0"/>
    <m/>
    <x v="1"/>
  </r>
  <r>
    <x v="0"/>
    <x v="3"/>
    <x v="10"/>
    <x v="42"/>
    <x v="220"/>
    <x v="0"/>
    <x v="93"/>
    <n v="3"/>
    <n v="3"/>
    <n v="1"/>
    <n v="0"/>
    <n v="550"/>
    <n v="200"/>
    <n v="14"/>
    <m/>
    <x v="4"/>
  </r>
  <r>
    <x v="0"/>
    <x v="3"/>
    <x v="10"/>
    <x v="42"/>
    <x v="220"/>
    <x v="0"/>
    <x v="5"/>
    <n v="16"/>
    <n v="16"/>
    <n v="0"/>
    <n v="0"/>
    <n v="2734"/>
    <n v="547"/>
    <n v="0"/>
    <m/>
    <x v="2"/>
  </r>
  <r>
    <x v="0"/>
    <x v="3"/>
    <x v="10"/>
    <x v="42"/>
    <x v="220"/>
    <x v="0"/>
    <x v="34"/>
    <n v="3"/>
    <n v="3"/>
    <n v="0"/>
    <n v="0"/>
    <n v="100"/>
    <n v="60"/>
    <n v="0"/>
    <m/>
    <x v="4"/>
  </r>
  <r>
    <x v="0"/>
    <x v="3"/>
    <x v="10"/>
    <x v="42"/>
    <x v="220"/>
    <x v="0"/>
    <x v="45"/>
    <n v="1"/>
    <n v="1"/>
    <n v="0"/>
    <n v="0"/>
    <n v="1756"/>
    <n v="53"/>
    <n v="0"/>
    <m/>
    <x v="1"/>
  </r>
  <r>
    <x v="0"/>
    <x v="3"/>
    <x v="10"/>
    <x v="42"/>
    <x v="220"/>
    <x v="0"/>
    <x v="36"/>
    <n v="6"/>
    <n v="6"/>
    <n v="0"/>
    <n v="0"/>
    <n v="3715"/>
    <n v="149"/>
    <n v="0"/>
    <m/>
    <x v="1"/>
  </r>
  <r>
    <x v="0"/>
    <x v="3"/>
    <x v="10"/>
    <x v="42"/>
    <x v="220"/>
    <x v="0"/>
    <x v="11"/>
    <n v="1"/>
    <n v="1"/>
    <n v="1"/>
    <n v="0"/>
    <n v="66"/>
    <n v="30"/>
    <n v="14"/>
    <m/>
    <x v="4"/>
  </r>
  <r>
    <x v="0"/>
    <x v="3"/>
    <x v="10"/>
    <x v="42"/>
    <x v="220"/>
    <x v="0"/>
    <x v="13"/>
    <n v="11"/>
    <n v="11"/>
    <n v="0"/>
    <n v="0"/>
    <n v="14738"/>
    <n v="529"/>
    <n v="0"/>
    <m/>
    <x v="4"/>
  </r>
  <r>
    <x v="0"/>
    <x v="3"/>
    <x v="10"/>
    <x v="42"/>
    <x v="220"/>
    <x v="0"/>
    <x v="15"/>
    <n v="3"/>
    <n v="3"/>
    <n v="1"/>
    <n v="0"/>
    <n v="314"/>
    <n v="60"/>
    <n v="7"/>
    <m/>
    <x v="1"/>
  </r>
  <r>
    <x v="0"/>
    <x v="3"/>
    <x v="10"/>
    <x v="42"/>
    <x v="220"/>
    <x v="0"/>
    <x v="38"/>
    <n v="1"/>
    <n v="1"/>
    <n v="0"/>
    <n v="0"/>
    <n v="720"/>
    <n v="47"/>
    <n v="0"/>
    <m/>
    <x v="0"/>
  </r>
  <r>
    <x v="0"/>
    <x v="3"/>
    <x v="10"/>
    <x v="42"/>
    <x v="220"/>
    <x v="0"/>
    <x v="44"/>
    <n v="1"/>
    <n v="1"/>
    <n v="0"/>
    <n v="0"/>
    <n v="14743"/>
    <n v="77"/>
    <n v="0"/>
    <m/>
    <x v="1"/>
  </r>
  <r>
    <x v="0"/>
    <x v="3"/>
    <x v="10"/>
    <x v="42"/>
    <x v="220"/>
    <x v="0"/>
    <x v="80"/>
    <n v="1"/>
    <n v="1"/>
    <n v="0"/>
    <n v="0"/>
    <n v="1883"/>
    <n v="53"/>
    <n v="0"/>
    <m/>
    <x v="1"/>
  </r>
  <r>
    <x v="0"/>
    <x v="3"/>
    <x v="10"/>
    <x v="42"/>
    <x v="220"/>
    <x v="1"/>
    <x v="23"/>
    <n v="12"/>
    <n v="12"/>
    <n v="3"/>
    <n v="0"/>
    <n v="9539"/>
    <n v="618"/>
    <n v="15"/>
    <m/>
    <x v="3"/>
  </r>
  <r>
    <x v="0"/>
    <x v="3"/>
    <x v="10"/>
    <x v="42"/>
    <x v="220"/>
    <x v="2"/>
    <x v="24"/>
    <n v="22"/>
    <n v="22"/>
    <n v="2"/>
    <n v="0"/>
    <n v="15605"/>
    <n v="708"/>
    <n v="15"/>
    <m/>
    <x v="6"/>
  </r>
  <r>
    <x v="0"/>
    <x v="3"/>
    <x v="10"/>
    <x v="42"/>
    <x v="220"/>
    <x v="2"/>
    <x v="25"/>
    <n v="16"/>
    <n v="16"/>
    <n v="1"/>
    <n v="0"/>
    <n v="17604"/>
    <n v="676"/>
    <n v="6"/>
    <m/>
    <x v="6"/>
  </r>
  <r>
    <x v="0"/>
    <x v="3"/>
    <x v="10"/>
    <x v="42"/>
    <x v="221"/>
    <x v="0"/>
    <x v="0"/>
    <n v="5"/>
    <n v="5"/>
    <n v="0"/>
    <n v="0"/>
    <n v="892"/>
    <n v="119"/>
    <n v="0"/>
    <m/>
    <x v="0"/>
  </r>
  <r>
    <x v="0"/>
    <x v="3"/>
    <x v="10"/>
    <x v="42"/>
    <x v="221"/>
    <x v="0"/>
    <x v="27"/>
    <n v="2"/>
    <n v="2"/>
    <n v="0"/>
    <n v="0"/>
    <n v="1034"/>
    <n v="67"/>
    <n v="0"/>
    <m/>
    <x v="2"/>
  </r>
  <r>
    <x v="0"/>
    <x v="3"/>
    <x v="10"/>
    <x v="42"/>
    <x v="221"/>
    <x v="0"/>
    <x v="2"/>
    <n v="3"/>
    <n v="3"/>
    <n v="0"/>
    <n v="0"/>
    <n v="24175"/>
    <n v="586"/>
    <n v="0"/>
    <m/>
    <x v="1"/>
  </r>
  <r>
    <x v="0"/>
    <x v="3"/>
    <x v="10"/>
    <x v="42"/>
    <x v="221"/>
    <x v="0"/>
    <x v="5"/>
    <n v="13"/>
    <n v="13"/>
    <n v="0"/>
    <n v="0"/>
    <n v="19958"/>
    <n v="738"/>
    <n v="0"/>
    <m/>
    <x v="2"/>
  </r>
  <r>
    <x v="0"/>
    <x v="3"/>
    <x v="10"/>
    <x v="42"/>
    <x v="221"/>
    <x v="0"/>
    <x v="34"/>
    <n v="1"/>
    <n v="1"/>
    <n v="1"/>
    <n v="0"/>
    <n v="52"/>
    <n v="20"/>
    <n v="20"/>
    <m/>
    <x v="4"/>
  </r>
  <r>
    <x v="0"/>
    <x v="3"/>
    <x v="10"/>
    <x v="42"/>
    <x v="221"/>
    <x v="0"/>
    <x v="42"/>
    <n v="1"/>
    <n v="1"/>
    <n v="0"/>
    <n v="0"/>
    <n v="4900"/>
    <n v="68"/>
    <n v="0"/>
    <m/>
    <x v="0"/>
  </r>
  <r>
    <x v="0"/>
    <x v="3"/>
    <x v="10"/>
    <x v="42"/>
    <x v="221"/>
    <x v="0"/>
    <x v="12"/>
    <n v="5"/>
    <n v="5"/>
    <n v="0"/>
    <n v="0"/>
    <n v="4549"/>
    <n v="213"/>
    <n v="0"/>
    <m/>
    <x v="4"/>
  </r>
  <r>
    <x v="0"/>
    <x v="3"/>
    <x v="10"/>
    <x v="42"/>
    <x v="221"/>
    <x v="0"/>
    <x v="13"/>
    <n v="8"/>
    <n v="8"/>
    <n v="0"/>
    <n v="0"/>
    <n v="26549"/>
    <n v="465"/>
    <n v="0"/>
    <m/>
    <x v="4"/>
  </r>
  <r>
    <x v="0"/>
    <x v="3"/>
    <x v="10"/>
    <x v="42"/>
    <x v="221"/>
    <x v="0"/>
    <x v="58"/>
    <n v="1"/>
    <n v="1"/>
    <n v="0"/>
    <n v="0"/>
    <n v="1492"/>
    <n v="53"/>
    <n v="0"/>
    <m/>
    <x v="4"/>
  </r>
  <r>
    <x v="0"/>
    <x v="3"/>
    <x v="10"/>
    <x v="42"/>
    <x v="221"/>
    <x v="0"/>
    <x v="47"/>
    <n v="2"/>
    <n v="2"/>
    <n v="0"/>
    <n v="0"/>
    <n v="402"/>
    <n v="51"/>
    <n v="0"/>
    <m/>
    <x v="2"/>
  </r>
  <r>
    <x v="0"/>
    <x v="3"/>
    <x v="10"/>
    <x v="42"/>
    <x v="221"/>
    <x v="0"/>
    <x v="15"/>
    <n v="2"/>
    <n v="2"/>
    <n v="0"/>
    <n v="0"/>
    <n v="50796"/>
    <n v="143"/>
    <n v="0"/>
    <m/>
    <x v="1"/>
  </r>
  <r>
    <x v="0"/>
    <x v="3"/>
    <x v="10"/>
    <x v="42"/>
    <x v="221"/>
    <x v="0"/>
    <x v="38"/>
    <n v="1"/>
    <n v="1"/>
    <n v="0"/>
    <n v="0"/>
    <n v="720"/>
    <n v="47"/>
    <n v="0"/>
    <m/>
    <x v="0"/>
  </r>
  <r>
    <x v="0"/>
    <x v="3"/>
    <x v="10"/>
    <x v="42"/>
    <x v="221"/>
    <x v="0"/>
    <x v="44"/>
    <n v="1"/>
    <n v="1"/>
    <n v="0"/>
    <n v="0"/>
    <n v="15050"/>
    <n v="77"/>
    <n v="0"/>
    <m/>
    <x v="1"/>
  </r>
  <r>
    <x v="0"/>
    <x v="3"/>
    <x v="10"/>
    <x v="42"/>
    <x v="221"/>
    <x v="0"/>
    <x v="56"/>
    <n v="2"/>
    <n v="2"/>
    <n v="0"/>
    <n v="0"/>
    <n v="338"/>
    <n v="40"/>
    <n v="0"/>
    <m/>
    <x v="5"/>
  </r>
  <r>
    <x v="0"/>
    <x v="3"/>
    <x v="10"/>
    <x v="42"/>
    <x v="221"/>
    <x v="0"/>
    <x v="39"/>
    <n v="1"/>
    <n v="1"/>
    <n v="0"/>
    <n v="0"/>
    <n v="910"/>
    <n v="47"/>
    <n v="0"/>
    <m/>
    <x v="2"/>
  </r>
  <r>
    <x v="0"/>
    <x v="3"/>
    <x v="10"/>
    <x v="42"/>
    <x v="221"/>
    <x v="0"/>
    <x v="22"/>
    <n v="1"/>
    <n v="1"/>
    <n v="0"/>
    <n v="0"/>
    <n v="792"/>
    <n v="47"/>
    <n v="0"/>
    <m/>
    <x v="1"/>
  </r>
  <r>
    <x v="0"/>
    <x v="3"/>
    <x v="10"/>
    <x v="42"/>
    <x v="221"/>
    <x v="1"/>
    <x v="23"/>
    <n v="12"/>
    <n v="12"/>
    <n v="0"/>
    <n v="0"/>
    <n v="18006"/>
    <n v="716"/>
    <n v="0"/>
    <m/>
    <x v="3"/>
  </r>
  <r>
    <x v="0"/>
    <x v="3"/>
    <x v="10"/>
    <x v="42"/>
    <x v="221"/>
    <x v="2"/>
    <x v="24"/>
    <n v="30"/>
    <n v="30"/>
    <n v="1"/>
    <n v="0"/>
    <n v="14614"/>
    <n v="859"/>
    <n v="4"/>
    <m/>
    <x v="6"/>
  </r>
  <r>
    <x v="0"/>
    <x v="3"/>
    <x v="10"/>
    <x v="42"/>
    <x v="221"/>
    <x v="2"/>
    <x v="25"/>
    <n v="12"/>
    <n v="12"/>
    <n v="0"/>
    <n v="0"/>
    <n v="6015"/>
    <n v="408"/>
    <n v="0"/>
    <m/>
    <x v="6"/>
  </r>
  <r>
    <x v="0"/>
    <x v="3"/>
    <x v="10"/>
    <x v="43"/>
    <x v="222"/>
    <x v="0"/>
    <x v="2"/>
    <n v="1"/>
    <n v="1"/>
    <n v="0"/>
    <n v="0"/>
    <n v="1000"/>
    <n v="47"/>
    <n v="0"/>
    <m/>
    <x v="1"/>
  </r>
  <r>
    <x v="0"/>
    <x v="3"/>
    <x v="10"/>
    <x v="43"/>
    <x v="222"/>
    <x v="0"/>
    <x v="10"/>
    <n v="1"/>
    <n v="1"/>
    <n v="0"/>
    <n v="0"/>
    <n v="20"/>
    <n v="20"/>
    <n v="0"/>
    <m/>
    <x v="3"/>
  </r>
  <r>
    <x v="0"/>
    <x v="3"/>
    <x v="10"/>
    <x v="43"/>
    <x v="222"/>
    <x v="1"/>
    <x v="23"/>
    <n v="8"/>
    <n v="8"/>
    <n v="0"/>
    <n v="0"/>
    <n v="11050"/>
    <n v="579"/>
    <n v="0"/>
    <m/>
    <x v="3"/>
  </r>
  <r>
    <x v="0"/>
    <x v="3"/>
    <x v="10"/>
    <x v="43"/>
    <x v="222"/>
    <x v="2"/>
    <x v="24"/>
    <n v="1"/>
    <n v="1"/>
    <n v="0"/>
    <n v="0"/>
    <n v="143"/>
    <n v="20"/>
    <n v="0"/>
    <m/>
    <x v="6"/>
  </r>
  <r>
    <x v="0"/>
    <x v="3"/>
    <x v="10"/>
    <x v="43"/>
    <x v="222"/>
    <x v="2"/>
    <x v="25"/>
    <n v="9"/>
    <n v="9"/>
    <n v="0"/>
    <n v="0"/>
    <n v="1125"/>
    <n v="207"/>
    <n v="0"/>
    <m/>
    <x v="6"/>
  </r>
  <r>
    <x v="0"/>
    <x v="3"/>
    <x v="10"/>
    <x v="43"/>
    <x v="223"/>
    <x v="0"/>
    <x v="0"/>
    <n v="4"/>
    <n v="4"/>
    <n v="0"/>
    <n v="0"/>
    <n v="529"/>
    <n v="80"/>
    <n v="0"/>
    <m/>
    <x v="0"/>
  </r>
  <r>
    <x v="0"/>
    <x v="3"/>
    <x v="10"/>
    <x v="43"/>
    <x v="223"/>
    <x v="0"/>
    <x v="27"/>
    <n v="4"/>
    <n v="4"/>
    <n v="0"/>
    <n v="0"/>
    <n v="75276"/>
    <n v="300"/>
    <n v="0"/>
    <m/>
    <x v="2"/>
  </r>
  <r>
    <x v="0"/>
    <x v="3"/>
    <x v="10"/>
    <x v="43"/>
    <x v="223"/>
    <x v="0"/>
    <x v="2"/>
    <n v="5"/>
    <n v="5"/>
    <n v="0"/>
    <n v="0"/>
    <n v="122737"/>
    <n v="705"/>
    <n v="0"/>
    <m/>
    <x v="1"/>
  </r>
  <r>
    <x v="0"/>
    <x v="3"/>
    <x v="10"/>
    <x v="43"/>
    <x v="223"/>
    <x v="0"/>
    <x v="5"/>
    <n v="11"/>
    <n v="11"/>
    <n v="0"/>
    <n v="0"/>
    <n v="2598"/>
    <n v="294"/>
    <n v="0"/>
    <m/>
    <x v="2"/>
  </r>
  <r>
    <x v="0"/>
    <x v="3"/>
    <x v="10"/>
    <x v="43"/>
    <x v="223"/>
    <x v="0"/>
    <x v="11"/>
    <n v="2"/>
    <n v="2"/>
    <n v="0"/>
    <n v="0"/>
    <n v="96"/>
    <n v="80"/>
    <n v="0"/>
    <m/>
    <x v="4"/>
  </r>
  <r>
    <x v="0"/>
    <x v="3"/>
    <x v="10"/>
    <x v="43"/>
    <x v="223"/>
    <x v="0"/>
    <x v="12"/>
    <n v="3"/>
    <n v="3"/>
    <n v="0"/>
    <n v="0"/>
    <n v="2265"/>
    <n v="181"/>
    <n v="0"/>
    <m/>
    <x v="4"/>
  </r>
  <r>
    <x v="0"/>
    <x v="3"/>
    <x v="10"/>
    <x v="43"/>
    <x v="223"/>
    <x v="0"/>
    <x v="13"/>
    <n v="6"/>
    <n v="6"/>
    <n v="0"/>
    <n v="0"/>
    <n v="31720"/>
    <n v="386"/>
    <n v="0"/>
    <m/>
    <x v="4"/>
  </r>
  <r>
    <x v="0"/>
    <x v="3"/>
    <x v="10"/>
    <x v="43"/>
    <x v="223"/>
    <x v="0"/>
    <x v="65"/>
    <n v="1"/>
    <n v="1"/>
    <n v="1"/>
    <n v="0"/>
    <n v="180"/>
    <n v="20"/>
    <n v="20"/>
    <m/>
    <x v="0"/>
  </r>
  <r>
    <x v="0"/>
    <x v="3"/>
    <x v="10"/>
    <x v="43"/>
    <x v="223"/>
    <x v="0"/>
    <x v="16"/>
    <n v="9"/>
    <n v="9"/>
    <n v="0"/>
    <n v="0"/>
    <n v="27808"/>
    <n v="456"/>
    <n v="0"/>
    <m/>
    <x v="1"/>
  </r>
  <r>
    <x v="0"/>
    <x v="3"/>
    <x v="10"/>
    <x v="43"/>
    <x v="223"/>
    <x v="0"/>
    <x v="17"/>
    <n v="3"/>
    <n v="3"/>
    <n v="0"/>
    <n v="0"/>
    <n v="1369"/>
    <n v="93"/>
    <n v="0"/>
    <m/>
    <x v="1"/>
  </r>
  <r>
    <x v="0"/>
    <x v="3"/>
    <x v="10"/>
    <x v="43"/>
    <x v="223"/>
    <x v="1"/>
    <x v="23"/>
    <n v="12"/>
    <n v="12"/>
    <n v="1"/>
    <n v="0"/>
    <n v="12600"/>
    <n v="568"/>
    <n v="16"/>
    <m/>
    <x v="3"/>
  </r>
  <r>
    <x v="0"/>
    <x v="3"/>
    <x v="10"/>
    <x v="43"/>
    <x v="223"/>
    <x v="2"/>
    <x v="24"/>
    <n v="37"/>
    <n v="37"/>
    <n v="0"/>
    <n v="0"/>
    <n v="39862"/>
    <n v="1322"/>
    <n v="0"/>
    <m/>
    <x v="6"/>
  </r>
  <r>
    <x v="0"/>
    <x v="3"/>
    <x v="10"/>
    <x v="43"/>
    <x v="223"/>
    <x v="2"/>
    <x v="25"/>
    <n v="5"/>
    <n v="5"/>
    <n v="1"/>
    <n v="0"/>
    <n v="1906"/>
    <n v="174"/>
    <n v="9"/>
    <m/>
    <x v="6"/>
  </r>
  <r>
    <x v="0"/>
    <x v="3"/>
    <x v="10"/>
    <x v="43"/>
    <x v="224"/>
    <x v="0"/>
    <x v="0"/>
    <n v="3"/>
    <n v="3"/>
    <n v="0"/>
    <n v="0"/>
    <n v="530"/>
    <n v="60"/>
    <n v="0"/>
    <m/>
    <x v="0"/>
  </r>
  <r>
    <x v="0"/>
    <x v="3"/>
    <x v="10"/>
    <x v="43"/>
    <x v="224"/>
    <x v="0"/>
    <x v="27"/>
    <n v="5"/>
    <n v="5"/>
    <n v="0"/>
    <n v="0"/>
    <n v="22214"/>
    <n v="211"/>
    <n v="0"/>
    <m/>
    <x v="2"/>
  </r>
  <r>
    <x v="0"/>
    <x v="3"/>
    <x v="10"/>
    <x v="43"/>
    <x v="224"/>
    <x v="0"/>
    <x v="2"/>
    <n v="4"/>
    <n v="4"/>
    <n v="0"/>
    <n v="0"/>
    <n v="153585"/>
    <n v="298"/>
    <n v="0"/>
    <m/>
    <x v="1"/>
  </r>
  <r>
    <x v="0"/>
    <x v="3"/>
    <x v="10"/>
    <x v="43"/>
    <x v="224"/>
    <x v="0"/>
    <x v="5"/>
    <n v="11"/>
    <n v="11"/>
    <n v="0"/>
    <n v="0"/>
    <n v="24394"/>
    <n v="578"/>
    <n v="0"/>
    <m/>
    <x v="2"/>
  </r>
  <r>
    <x v="0"/>
    <x v="3"/>
    <x v="10"/>
    <x v="43"/>
    <x v="224"/>
    <x v="0"/>
    <x v="36"/>
    <n v="8"/>
    <n v="8"/>
    <n v="0"/>
    <n v="0"/>
    <n v="1808"/>
    <n v="214"/>
    <n v="0"/>
    <m/>
    <x v="1"/>
  </r>
  <r>
    <x v="0"/>
    <x v="3"/>
    <x v="10"/>
    <x v="43"/>
    <x v="224"/>
    <x v="0"/>
    <x v="95"/>
    <n v="1"/>
    <n v="1"/>
    <n v="0"/>
    <n v="0"/>
    <n v="904"/>
    <n v="47"/>
    <n v="0"/>
    <m/>
    <x v="0"/>
  </r>
  <r>
    <x v="0"/>
    <x v="3"/>
    <x v="10"/>
    <x v="43"/>
    <x v="224"/>
    <x v="0"/>
    <x v="13"/>
    <n v="6"/>
    <n v="6"/>
    <n v="0"/>
    <n v="0"/>
    <n v="38368"/>
    <n v="463"/>
    <n v="0"/>
    <m/>
    <x v="4"/>
  </r>
  <r>
    <x v="0"/>
    <x v="3"/>
    <x v="10"/>
    <x v="43"/>
    <x v="224"/>
    <x v="0"/>
    <x v="16"/>
    <n v="5"/>
    <n v="5"/>
    <n v="0"/>
    <n v="0"/>
    <n v="6247"/>
    <n v="247"/>
    <n v="0"/>
    <m/>
    <x v="1"/>
  </r>
  <r>
    <x v="0"/>
    <x v="3"/>
    <x v="10"/>
    <x v="43"/>
    <x v="224"/>
    <x v="0"/>
    <x v="39"/>
    <n v="7"/>
    <n v="7"/>
    <n v="0"/>
    <n v="0"/>
    <n v="9964"/>
    <n v="517"/>
    <n v="0"/>
    <m/>
    <x v="2"/>
  </r>
  <r>
    <x v="0"/>
    <x v="3"/>
    <x v="10"/>
    <x v="43"/>
    <x v="224"/>
    <x v="1"/>
    <x v="23"/>
    <n v="12"/>
    <n v="12"/>
    <n v="0"/>
    <n v="0"/>
    <n v="21583"/>
    <n v="828"/>
    <n v="0"/>
    <m/>
    <x v="3"/>
  </r>
  <r>
    <x v="0"/>
    <x v="3"/>
    <x v="10"/>
    <x v="43"/>
    <x v="224"/>
    <x v="2"/>
    <x v="24"/>
    <n v="26"/>
    <n v="26"/>
    <n v="0"/>
    <n v="0"/>
    <n v="12022"/>
    <n v="768"/>
    <n v="0"/>
    <m/>
    <x v="6"/>
  </r>
  <r>
    <x v="0"/>
    <x v="3"/>
    <x v="10"/>
    <x v="43"/>
    <x v="224"/>
    <x v="2"/>
    <x v="25"/>
    <n v="13"/>
    <n v="13"/>
    <n v="0"/>
    <n v="0"/>
    <n v="9084"/>
    <n v="469"/>
    <n v="0"/>
    <m/>
    <x v="6"/>
  </r>
  <r>
    <x v="0"/>
    <x v="3"/>
    <x v="10"/>
    <x v="43"/>
    <x v="225"/>
    <x v="0"/>
    <x v="27"/>
    <n v="4"/>
    <n v="4"/>
    <n v="0"/>
    <n v="0"/>
    <n v="831"/>
    <n v="107"/>
    <n v="0"/>
    <m/>
    <x v="2"/>
  </r>
  <r>
    <x v="0"/>
    <x v="3"/>
    <x v="10"/>
    <x v="43"/>
    <x v="225"/>
    <x v="0"/>
    <x v="2"/>
    <n v="2"/>
    <n v="2"/>
    <n v="0"/>
    <n v="0"/>
    <n v="5815"/>
    <n v="168"/>
    <n v="0"/>
    <m/>
    <x v="1"/>
  </r>
  <r>
    <x v="0"/>
    <x v="3"/>
    <x v="10"/>
    <x v="43"/>
    <x v="225"/>
    <x v="0"/>
    <x v="5"/>
    <n v="1"/>
    <n v="1"/>
    <n v="0"/>
    <n v="0"/>
    <n v="190"/>
    <n v="20"/>
    <n v="0"/>
    <m/>
    <x v="2"/>
  </r>
  <r>
    <x v="0"/>
    <x v="3"/>
    <x v="10"/>
    <x v="43"/>
    <x v="225"/>
    <x v="0"/>
    <x v="30"/>
    <n v="2"/>
    <n v="2"/>
    <n v="0"/>
    <n v="0"/>
    <n v="125"/>
    <n v="40"/>
    <n v="0"/>
    <m/>
    <x v="0"/>
  </r>
  <r>
    <x v="0"/>
    <x v="3"/>
    <x v="10"/>
    <x v="43"/>
    <x v="225"/>
    <x v="0"/>
    <x v="96"/>
    <n v="1"/>
    <n v="1"/>
    <n v="0"/>
    <n v="0"/>
    <n v="1000"/>
    <n v="47"/>
    <n v="0"/>
    <m/>
    <x v="0"/>
  </r>
  <r>
    <x v="0"/>
    <x v="3"/>
    <x v="10"/>
    <x v="43"/>
    <x v="225"/>
    <x v="0"/>
    <x v="45"/>
    <n v="1"/>
    <n v="1"/>
    <n v="0"/>
    <n v="0"/>
    <n v="5200"/>
    <n v="68"/>
    <n v="0"/>
    <m/>
    <x v="1"/>
  </r>
  <r>
    <x v="0"/>
    <x v="3"/>
    <x v="10"/>
    <x v="43"/>
    <x v="225"/>
    <x v="0"/>
    <x v="41"/>
    <n v="1"/>
    <n v="1"/>
    <n v="0"/>
    <n v="0"/>
    <n v="9505"/>
    <n v="68"/>
    <n v="0"/>
    <m/>
    <x v="1"/>
  </r>
  <r>
    <x v="0"/>
    <x v="3"/>
    <x v="10"/>
    <x v="43"/>
    <x v="225"/>
    <x v="0"/>
    <x v="10"/>
    <n v="1"/>
    <n v="1"/>
    <n v="0"/>
    <n v="0"/>
    <n v="77"/>
    <n v="20"/>
    <n v="0"/>
    <m/>
    <x v="3"/>
  </r>
  <r>
    <x v="0"/>
    <x v="3"/>
    <x v="10"/>
    <x v="43"/>
    <x v="225"/>
    <x v="0"/>
    <x v="13"/>
    <n v="7"/>
    <n v="7"/>
    <n v="0"/>
    <n v="0"/>
    <n v="16769"/>
    <n v="361"/>
    <n v="0"/>
    <m/>
    <x v="4"/>
  </r>
  <r>
    <x v="0"/>
    <x v="3"/>
    <x v="10"/>
    <x v="43"/>
    <x v="225"/>
    <x v="0"/>
    <x v="97"/>
    <n v="1"/>
    <n v="1"/>
    <n v="0"/>
    <n v="0"/>
    <n v="500"/>
    <n v="47"/>
    <n v="0"/>
    <m/>
    <x v="0"/>
  </r>
  <r>
    <x v="0"/>
    <x v="3"/>
    <x v="10"/>
    <x v="43"/>
    <x v="225"/>
    <x v="0"/>
    <x v="47"/>
    <n v="3"/>
    <n v="3"/>
    <n v="0"/>
    <n v="0"/>
    <n v="85696"/>
    <n v="382"/>
    <n v="0"/>
    <m/>
    <x v="2"/>
  </r>
  <r>
    <x v="0"/>
    <x v="3"/>
    <x v="10"/>
    <x v="43"/>
    <x v="225"/>
    <x v="0"/>
    <x v="16"/>
    <n v="1"/>
    <n v="1"/>
    <n v="0"/>
    <n v="0"/>
    <n v="620"/>
    <n v="47"/>
    <n v="0"/>
    <m/>
    <x v="1"/>
  </r>
  <r>
    <x v="0"/>
    <x v="3"/>
    <x v="10"/>
    <x v="43"/>
    <x v="225"/>
    <x v="1"/>
    <x v="23"/>
    <n v="12"/>
    <n v="12"/>
    <n v="0"/>
    <n v="0"/>
    <n v="13391"/>
    <n v="629"/>
    <n v="0"/>
    <m/>
    <x v="3"/>
  </r>
  <r>
    <x v="0"/>
    <x v="3"/>
    <x v="10"/>
    <x v="43"/>
    <x v="225"/>
    <x v="2"/>
    <x v="24"/>
    <n v="22"/>
    <n v="22"/>
    <n v="1"/>
    <n v="0"/>
    <n v="14486"/>
    <n v="718"/>
    <n v="8"/>
    <m/>
    <x v="6"/>
  </r>
  <r>
    <x v="0"/>
    <x v="3"/>
    <x v="10"/>
    <x v="43"/>
    <x v="225"/>
    <x v="2"/>
    <x v="25"/>
    <n v="15"/>
    <n v="15"/>
    <n v="0"/>
    <n v="0"/>
    <n v="4190"/>
    <n v="382"/>
    <n v="0"/>
    <m/>
    <x v="6"/>
  </r>
  <r>
    <x v="0"/>
    <x v="3"/>
    <x v="10"/>
    <x v="43"/>
    <x v="226"/>
    <x v="0"/>
    <x v="0"/>
    <n v="7"/>
    <n v="7"/>
    <n v="0"/>
    <n v="0"/>
    <n v="1208"/>
    <n v="198"/>
    <n v="0"/>
    <m/>
    <x v="0"/>
  </r>
  <r>
    <x v="0"/>
    <x v="3"/>
    <x v="10"/>
    <x v="43"/>
    <x v="226"/>
    <x v="0"/>
    <x v="27"/>
    <n v="2"/>
    <n v="2"/>
    <n v="0"/>
    <n v="0"/>
    <n v="9567"/>
    <n v="115"/>
    <n v="0"/>
    <m/>
    <x v="2"/>
  </r>
  <r>
    <x v="0"/>
    <x v="3"/>
    <x v="10"/>
    <x v="43"/>
    <x v="226"/>
    <x v="0"/>
    <x v="2"/>
    <n v="5"/>
    <n v="5"/>
    <n v="0"/>
    <n v="0"/>
    <n v="45031"/>
    <n v="354"/>
    <n v="0"/>
    <m/>
    <x v="1"/>
  </r>
  <r>
    <x v="0"/>
    <x v="3"/>
    <x v="10"/>
    <x v="43"/>
    <x v="226"/>
    <x v="0"/>
    <x v="5"/>
    <n v="18"/>
    <n v="18"/>
    <n v="0"/>
    <n v="0"/>
    <n v="7029"/>
    <n v="649"/>
    <n v="0"/>
    <m/>
    <x v="2"/>
  </r>
  <r>
    <x v="0"/>
    <x v="3"/>
    <x v="10"/>
    <x v="43"/>
    <x v="226"/>
    <x v="0"/>
    <x v="34"/>
    <n v="2"/>
    <n v="2"/>
    <n v="0"/>
    <n v="0"/>
    <n v="10"/>
    <n v="10"/>
    <n v="0"/>
    <m/>
    <x v="4"/>
  </r>
  <r>
    <x v="0"/>
    <x v="3"/>
    <x v="10"/>
    <x v="43"/>
    <x v="226"/>
    <x v="0"/>
    <x v="45"/>
    <n v="1"/>
    <n v="1"/>
    <n v="0"/>
    <n v="0"/>
    <n v="15920"/>
    <n v="77"/>
    <n v="0"/>
    <m/>
    <x v="1"/>
  </r>
  <r>
    <x v="0"/>
    <x v="3"/>
    <x v="10"/>
    <x v="43"/>
    <x v="226"/>
    <x v="0"/>
    <x v="36"/>
    <n v="4"/>
    <n v="4"/>
    <n v="0"/>
    <n v="0"/>
    <n v="1928"/>
    <n v="113"/>
    <n v="0"/>
    <m/>
    <x v="1"/>
  </r>
  <r>
    <x v="0"/>
    <x v="3"/>
    <x v="10"/>
    <x v="43"/>
    <x v="226"/>
    <x v="0"/>
    <x v="13"/>
    <n v="4"/>
    <n v="4"/>
    <n v="0"/>
    <n v="0"/>
    <n v="16986"/>
    <n v="345"/>
    <n v="0"/>
    <m/>
    <x v="4"/>
  </r>
  <r>
    <x v="0"/>
    <x v="3"/>
    <x v="10"/>
    <x v="43"/>
    <x v="226"/>
    <x v="0"/>
    <x v="32"/>
    <n v="1"/>
    <n v="1"/>
    <n v="0"/>
    <n v="0"/>
    <n v="10000"/>
    <n v="68"/>
    <n v="0"/>
    <m/>
    <x v="4"/>
  </r>
  <r>
    <x v="0"/>
    <x v="3"/>
    <x v="10"/>
    <x v="43"/>
    <x v="226"/>
    <x v="0"/>
    <x v="16"/>
    <n v="3"/>
    <n v="3"/>
    <n v="0"/>
    <n v="0"/>
    <n v="7087"/>
    <n v="162"/>
    <n v="0"/>
    <m/>
    <x v="1"/>
  </r>
  <r>
    <x v="0"/>
    <x v="3"/>
    <x v="10"/>
    <x v="43"/>
    <x v="226"/>
    <x v="0"/>
    <x v="49"/>
    <n v="2"/>
    <n v="2"/>
    <n v="0"/>
    <n v="0"/>
    <n v="67"/>
    <n v="36"/>
    <n v="0"/>
    <m/>
    <x v="2"/>
  </r>
  <r>
    <x v="0"/>
    <x v="3"/>
    <x v="10"/>
    <x v="43"/>
    <x v="226"/>
    <x v="0"/>
    <x v="60"/>
    <n v="2"/>
    <n v="2"/>
    <n v="0"/>
    <n v="0"/>
    <n v="104"/>
    <n v="40"/>
    <n v="0"/>
    <m/>
    <x v="5"/>
  </r>
  <r>
    <x v="0"/>
    <x v="3"/>
    <x v="10"/>
    <x v="43"/>
    <x v="226"/>
    <x v="1"/>
    <x v="23"/>
    <n v="12"/>
    <n v="12"/>
    <n v="0"/>
    <n v="0"/>
    <n v="8104"/>
    <n v="594"/>
    <n v="0"/>
    <m/>
    <x v="3"/>
  </r>
  <r>
    <x v="0"/>
    <x v="3"/>
    <x v="10"/>
    <x v="43"/>
    <x v="226"/>
    <x v="2"/>
    <x v="24"/>
    <n v="35"/>
    <n v="35"/>
    <n v="1"/>
    <n v="0"/>
    <n v="22535"/>
    <n v="1072"/>
    <n v="4"/>
    <m/>
    <x v="6"/>
  </r>
  <r>
    <x v="0"/>
    <x v="3"/>
    <x v="10"/>
    <x v="43"/>
    <x v="226"/>
    <x v="2"/>
    <x v="25"/>
    <n v="10"/>
    <n v="10"/>
    <n v="0"/>
    <n v="0"/>
    <n v="4264"/>
    <n v="260"/>
    <n v="0"/>
    <m/>
    <x v="6"/>
  </r>
  <r>
    <x v="0"/>
    <x v="3"/>
    <x v="10"/>
    <x v="43"/>
    <x v="227"/>
    <x v="0"/>
    <x v="0"/>
    <n v="5"/>
    <n v="5"/>
    <n v="0"/>
    <n v="0"/>
    <n v="407"/>
    <n v="93"/>
    <n v="0"/>
    <m/>
    <x v="0"/>
  </r>
  <r>
    <x v="0"/>
    <x v="3"/>
    <x v="10"/>
    <x v="43"/>
    <x v="227"/>
    <x v="0"/>
    <x v="27"/>
    <n v="1"/>
    <n v="1"/>
    <n v="0"/>
    <n v="0"/>
    <n v="35"/>
    <n v="20"/>
    <n v="0"/>
    <m/>
    <x v="2"/>
  </r>
  <r>
    <x v="0"/>
    <x v="3"/>
    <x v="10"/>
    <x v="43"/>
    <x v="227"/>
    <x v="0"/>
    <x v="2"/>
    <n v="5"/>
    <n v="5"/>
    <n v="0"/>
    <n v="0"/>
    <n v="47352"/>
    <n v="831"/>
    <n v="0"/>
    <m/>
    <x v="1"/>
  </r>
  <r>
    <x v="0"/>
    <x v="3"/>
    <x v="10"/>
    <x v="43"/>
    <x v="227"/>
    <x v="0"/>
    <x v="5"/>
    <n v="15"/>
    <n v="15"/>
    <n v="0"/>
    <n v="0"/>
    <n v="4102"/>
    <n v="568"/>
    <n v="0"/>
    <m/>
    <x v="2"/>
  </r>
  <r>
    <x v="0"/>
    <x v="3"/>
    <x v="10"/>
    <x v="43"/>
    <x v="227"/>
    <x v="0"/>
    <x v="34"/>
    <n v="1"/>
    <n v="1"/>
    <n v="0"/>
    <n v="0"/>
    <n v="10"/>
    <n v="10"/>
    <n v="0"/>
    <m/>
    <x v="4"/>
  </r>
  <r>
    <x v="0"/>
    <x v="3"/>
    <x v="10"/>
    <x v="43"/>
    <x v="227"/>
    <x v="0"/>
    <x v="36"/>
    <n v="1"/>
    <n v="1"/>
    <n v="0"/>
    <n v="0"/>
    <n v="800"/>
    <n v="94"/>
    <n v="0"/>
    <m/>
    <x v="1"/>
  </r>
  <r>
    <x v="0"/>
    <x v="3"/>
    <x v="10"/>
    <x v="43"/>
    <x v="227"/>
    <x v="0"/>
    <x v="42"/>
    <n v="1"/>
    <n v="1"/>
    <n v="0"/>
    <n v="0"/>
    <n v="4200"/>
    <n v="68"/>
    <n v="0"/>
    <m/>
    <x v="0"/>
  </r>
  <r>
    <x v="0"/>
    <x v="3"/>
    <x v="10"/>
    <x v="43"/>
    <x v="227"/>
    <x v="0"/>
    <x v="12"/>
    <n v="7"/>
    <n v="7"/>
    <n v="0"/>
    <n v="0"/>
    <n v="2924"/>
    <n v="250"/>
    <n v="0"/>
    <m/>
    <x v="4"/>
  </r>
  <r>
    <x v="0"/>
    <x v="3"/>
    <x v="10"/>
    <x v="43"/>
    <x v="227"/>
    <x v="0"/>
    <x v="13"/>
    <n v="6"/>
    <n v="6"/>
    <n v="0"/>
    <n v="0"/>
    <n v="10384"/>
    <n v="316"/>
    <n v="0"/>
    <m/>
    <x v="4"/>
  </r>
  <r>
    <x v="0"/>
    <x v="3"/>
    <x v="10"/>
    <x v="43"/>
    <x v="227"/>
    <x v="0"/>
    <x v="15"/>
    <n v="5"/>
    <n v="5"/>
    <n v="0"/>
    <n v="0"/>
    <n v="10619"/>
    <n v="202"/>
    <n v="0"/>
    <m/>
    <x v="1"/>
  </r>
  <r>
    <x v="0"/>
    <x v="3"/>
    <x v="10"/>
    <x v="43"/>
    <x v="227"/>
    <x v="0"/>
    <x v="31"/>
    <n v="3"/>
    <n v="3"/>
    <n v="1"/>
    <n v="0"/>
    <n v="562"/>
    <n v="80"/>
    <n v="4"/>
    <m/>
    <x v="4"/>
  </r>
  <r>
    <x v="0"/>
    <x v="3"/>
    <x v="10"/>
    <x v="43"/>
    <x v="227"/>
    <x v="0"/>
    <x v="32"/>
    <n v="1"/>
    <n v="1"/>
    <n v="0"/>
    <n v="0"/>
    <n v="5"/>
    <n v="5"/>
    <n v="0"/>
    <m/>
    <x v="4"/>
  </r>
  <r>
    <x v="0"/>
    <x v="3"/>
    <x v="10"/>
    <x v="43"/>
    <x v="227"/>
    <x v="0"/>
    <x v="16"/>
    <n v="1"/>
    <n v="1"/>
    <n v="0"/>
    <n v="0"/>
    <n v="13400"/>
    <n v="77"/>
    <n v="0"/>
    <m/>
    <x v="1"/>
  </r>
  <r>
    <x v="0"/>
    <x v="3"/>
    <x v="10"/>
    <x v="43"/>
    <x v="227"/>
    <x v="0"/>
    <x v="38"/>
    <n v="1"/>
    <n v="1"/>
    <n v="0"/>
    <n v="0"/>
    <n v="720"/>
    <n v="47"/>
    <n v="0"/>
    <m/>
    <x v="0"/>
  </r>
  <r>
    <x v="0"/>
    <x v="3"/>
    <x v="10"/>
    <x v="43"/>
    <x v="227"/>
    <x v="1"/>
    <x v="23"/>
    <n v="12"/>
    <n v="12"/>
    <n v="0"/>
    <n v="0"/>
    <n v="14184"/>
    <n v="778"/>
    <n v="0"/>
    <m/>
    <x v="3"/>
  </r>
  <r>
    <x v="0"/>
    <x v="3"/>
    <x v="10"/>
    <x v="43"/>
    <x v="227"/>
    <x v="2"/>
    <x v="24"/>
    <n v="26"/>
    <n v="26"/>
    <n v="0"/>
    <n v="0"/>
    <n v="17760"/>
    <n v="915"/>
    <n v="0"/>
    <m/>
    <x v="6"/>
  </r>
  <r>
    <x v="0"/>
    <x v="3"/>
    <x v="10"/>
    <x v="43"/>
    <x v="227"/>
    <x v="2"/>
    <x v="25"/>
    <n v="10"/>
    <n v="10"/>
    <n v="0"/>
    <n v="0"/>
    <n v="1337"/>
    <n v="272"/>
    <n v="0"/>
    <m/>
    <x v="6"/>
  </r>
  <r>
    <x v="0"/>
    <x v="3"/>
    <x v="10"/>
    <x v="44"/>
    <x v="228"/>
    <x v="0"/>
    <x v="98"/>
    <n v="1"/>
    <n v="1"/>
    <n v="0"/>
    <n v="0"/>
    <n v="1309"/>
    <n v="53"/>
    <n v="0"/>
    <m/>
    <x v="4"/>
  </r>
  <r>
    <x v="0"/>
    <x v="3"/>
    <x v="10"/>
    <x v="44"/>
    <x v="228"/>
    <x v="0"/>
    <x v="2"/>
    <n v="2"/>
    <n v="2"/>
    <n v="0"/>
    <n v="0"/>
    <n v="5660"/>
    <n v="241"/>
    <n v="0"/>
    <m/>
    <x v="1"/>
  </r>
  <r>
    <x v="0"/>
    <x v="3"/>
    <x v="10"/>
    <x v="44"/>
    <x v="228"/>
    <x v="0"/>
    <x v="5"/>
    <n v="1"/>
    <n v="1"/>
    <n v="0"/>
    <n v="0"/>
    <n v="45"/>
    <n v="20"/>
    <n v="0"/>
    <m/>
    <x v="2"/>
  </r>
  <r>
    <x v="0"/>
    <x v="3"/>
    <x v="10"/>
    <x v="44"/>
    <x v="228"/>
    <x v="0"/>
    <x v="31"/>
    <n v="6"/>
    <n v="6"/>
    <n v="0"/>
    <n v="0"/>
    <n v="10915"/>
    <n v="485"/>
    <n v="0"/>
    <m/>
    <x v="4"/>
  </r>
  <r>
    <x v="0"/>
    <x v="3"/>
    <x v="10"/>
    <x v="44"/>
    <x v="228"/>
    <x v="1"/>
    <x v="23"/>
    <n v="10"/>
    <n v="10"/>
    <n v="0"/>
    <n v="0"/>
    <n v="19051"/>
    <n v="729"/>
    <n v="0"/>
    <m/>
    <x v="3"/>
  </r>
  <r>
    <x v="0"/>
    <x v="3"/>
    <x v="10"/>
    <x v="44"/>
    <x v="229"/>
    <x v="0"/>
    <x v="0"/>
    <n v="6"/>
    <n v="6"/>
    <n v="0"/>
    <n v="0"/>
    <n v="520"/>
    <n v="120"/>
    <n v="0"/>
    <m/>
    <x v="0"/>
  </r>
  <r>
    <x v="0"/>
    <x v="3"/>
    <x v="10"/>
    <x v="44"/>
    <x v="229"/>
    <x v="0"/>
    <x v="27"/>
    <n v="4"/>
    <n v="4"/>
    <n v="0"/>
    <n v="0"/>
    <n v="97"/>
    <n v="80"/>
    <n v="0"/>
    <m/>
    <x v="2"/>
  </r>
  <r>
    <x v="0"/>
    <x v="3"/>
    <x v="10"/>
    <x v="44"/>
    <x v="229"/>
    <x v="0"/>
    <x v="2"/>
    <n v="4"/>
    <n v="4"/>
    <n v="0"/>
    <n v="0"/>
    <n v="26037"/>
    <n v="440"/>
    <n v="0"/>
    <m/>
    <x v="1"/>
  </r>
  <r>
    <x v="0"/>
    <x v="3"/>
    <x v="10"/>
    <x v="44"/>
    <x v="229"/>
    <x v="0"/>
    <x v="40"/>
    <n v="1"/>
    <n v="1"/>
    <n v="0"/>
    <n v="0"/>
    <n v="500"/>
    <n v="47"/>
    <n v="0"/>
    <m/>
    <x v="4"/>
  </r>
  <r>
    <x v="0"/>
    <x v="3"/>
    <x v="10"/>
    <x v="44"/>
    <x v="229"/>
    <x v="0"/>
    <x v="5"/>
    <n v="13"/>
    <n v="13"/>
    <n v="0"/>
    <n v="0"/>
    <n v="5826"/>
    <n v="494"/>
    <n v="0"/>
    <m/>
    <x v="2"/>
  </r>
  <r>
    <x v="0"/>
    <x v="3"/>
    <x v="10"/>
    <x v="44"/>
    <x v="229"/>
    <x v="0"/>
    <x v="36"/>
    <n v="3"/>
    <n v="3"/>
    <n v="0"/>
    <n v="0"/>
    <n v="123"/>
    <n v="47"/>
    <n v="0"/>
    <m/>
    <x v="1"/>
  </r>
  <r>
    <x v="0"/>
    <x v="3"/>
    <x v="10"/>
    <x v="44"/>
    <x v="229"/>
    <x v="0"/>
    <x v="12"/>
    <n v="7"/>
    <n v="7"/>
    <n v="0"/>
    <n v="0"/>
    <n v="25419"/>
    <n v="428"/>
    <n v="0"/>
    <m/>
    <x v="4"/>
  </r>
  <r>
    <x v="0"/>
    <x v="3"/>
    <x v="10"/>
    <x v="44"/>
    <x v="229"/>
    <x v="0"/>
    <x v="13"/>
    <n v="5"/>
    <n v="5"/>
    <n v="0"/>
    <n v="0"/>
    <n v="8558"/>
    <n v="326"/>
    <n v="0"/>
    <m/>
    <x v="4"/>
  </r>
  <r>
    <x v="0"/>
    <x v="3"/>
    <x v="10"/>
    <x v="44"/>
    <x v="229"/>
    <x v="0"/>
    <x v="31"/>
    <n v="2"/>
    <n v="2"/>
    <n v="0"/>
    <n v="0"/>
    <n v="863"/>
    <n v="67"/>
    <n v="0"/>
    <m/>
    <x v="4"/>
  </r>
  <r>
    <x v="0"/>
    <x v="3"/>
    <x v="10"/>
    <x v="44"/>
    <x v="229"/>
    <x v="0"/>
    <x v="20"/>
    <n v="2"/>
    <n v="2"/>
    <n v="0"/>
    <n v="0"/>
    <n v="6139"/>
    <n v="88"/>
    <n v="0"/>
    <m/>
    <x v="5"/>
  </r>
  <r>
    <x v="0"/>
    <x v="3"/>
    <x v="10"/>
    <x v="44"/>
    <x v="229"/>
    <x v="1"/>
    <x v="23"/>
    <n v="12"/>
    <n v="12"/>
    <n v="1"/>
    <n v="0"/>
    <n v="20055"/>
    <n v="764"/>
    <n v="8"/>
    <m/>
    <x v="3"/>
  </r>
  <r>
    <x v="0"/>
    <x v="3"/>
    <x v="10"/>
    <x v="44"/>
    <x v="229"/>
    <x v="2"/>
    <x v="24"/>
    <n v="30"/>
    <n v="30"/>
    <n v="0"/>
    <n v="0"/>
    <n v="18684"/>
    <n v="865"/>
    <n v="0"/>
    <m/>
    <x v="6"/>
  </r>
  <r>
    <x v="0"/>
    <x v="3"/>
    <x v="10"/>
    <x v="44"/>
    <x v="229"/>
    <x v="2"/>
    <x v="25"/>
    <n v="10"/>
    <n v="10"/>
    <n v="0"/>
    <n v="0"/>
    <n v="2314"/>
    <n v="233"/>
    <n v="0"/>
    <m/>
    <x v="6"/>
  </r>
  <r>
    <x v="0"/>
    <x v="3"/>
    <x v="10"/>
    <x v="44"/>
    <x v="230"/>
    <x v="0"/>
    <x v="0"/>
    <n v="5"/>
    <n v="5"/>
    <n v="0"/>
    <n v="0"/>
    <n v="387"/>
    <n v="81"/>
    <n v="0"/>
    <m/>
    <x v="0"/>
  </r>
  <r>
    <x v="0"/>
    <x v="3"/>
    <x v="10"/>
    <x v="44"/>
    <x v="230"/>
    <x v="0"/>
    <x v="27"/>
    <n v="6"/>
    <n v="6"/>
    <n v="0"/>
    <n v="0"/>
    <n v="1874"/>
    <n v="194"/>
    <n v="0"/>
    <m/>
    <x v="2"/>
  </r>
  <r>
    <x v="0"/>
    <x v="3"/>
    <x v="10"/>
    <x v="44"/>
    <x v="230"/>
    <x v="0"/>
    <x v="98"/>
    <n v="1"/>
    <n v="1"/>
    <n v="0"/>
    <n v="0"/>
    <n v="270"/>
    <n v="20"/>
    <n v="0"/>
    <m/>
    <x v="4"/>
  </r>
  <r>
    <x v="0"/>
    <x v="3"/>
    <x v="10"/>
    <x v="44"/>
    <x v="230"/>
    <x v="0"/>
    <x v="2"/>
    <n v="5"/>
    <n v="5"/>
    <n v="0"/>
    <n v="0"/>
    <n v="182757"/>
    <n v="705"/>
    <n v="0"/>
    <m/>
    <x v="1"/>
  </r>
  <r>
    <x v="0"/>
    <x v="3"/>
    <x v="10"/>
    <x v="44"/>
    <x v="230"/>
    <x v="0"/>
    <x v="5"/>
    <n v="17"/>
    <n v="17"/>
    <n v="0"/>
    <n v="0"/>
    <n v="19190"/>
    <n v="746"/>
    <n v="0"/>
    <m/>
    <x v="2"/>
  </r>
  <r>
    <x v="0"/>
    <x v="3"/>
    <x v="10"/>
    <x v="44"/>
    <x v="230"/>
    <x v="0"/>
    <x v="45"/>
    <n v="1"/>
    <n v="1"/>
    <n v="0"/>
    <n v="0"/>
    <n v="25068"/>
    <n v="77"/>
    <n v="0"/>
    <m/>
    <x v="1"/>
  </r>
  <r>
    <x v="0"/>
    <x v="3"/>
    <x v="10"/>
    <x v="44"/>
    <x v="230"/>
    <x v="0"/>
    <x v="70"/>
    <n v="1"/>
    <n v="1"/>
    <n v="0"/>
    <n v="0"/>
    <n v="50000"/>
    <n v="96"/>
    <n v="0"/>
    <m/>
    <x v="2"/>
  </r>
  <r>
    <x v="0"/>
    <x v="3"/>
    <x v="10"/>
    <x v="44"/>
    <x v="230"/>
    <x v="0"/>
    <x v="36"/>
    <n v="4"/>
    <n v="4"/>
    <n v="0"/>
    <n v="0"/>
    <n v="27961"/>
    <n v="185"/>
    <n v="0"/>
    <m/>
    <x v="1"/>
  </r>
  <r>
    <x v="0"/>
    <x v="3"/>
    <x v="10"/>
    <x v="44"/>
    <x v="230"/>
    <x v="0"/>
    <x v="12"/>
    <n v="6"/>
    <n v="6"/>
    <n v="0"/>
    <n v="0"/>
    <n v="2049"/>
    <n v="125"/>
    <n v="0"/>
    <m/>
    <x v="4"/>
  </r>
  <r>
    <x v="0"/>
    <x v="3"/>
    <x v="10"/>
    <x v="44"/>
    <x v="230"/>
    <x v="0"/>
    <x v="99"/>
    <n v="1"/>
    <n v="1"/>
    <n v="0"/>
    <n v="0"/>
    <n v="800"/>
    <n v="47"/>
    <n v="0"/>
    <m/>
    <x v="5"/>
  </r>
  <r>
    <x v="0"/>
    <x v="3"/>
    <x v="10"/>
    <x v="44"/>
    <x v="230"/>
    <x v="0"/>
    <x v="33"/>
    <n v="2"/>
    <n v="2"/>
    <n v="0"/>
    <n v="0"/>
    <n v="791"/>
    <n v="55"/>
    <n v="0"/>
    <m/>
    <x v="1"/>
  </r>
  <r>
    <x v="0"/>
    <x v="3"/>
    <x v="10"/>
    <x v="44"/>
    <x v="230"/>
    <x v="0"/>
    <x v="39"/>
    <n v="1"/>
    <n v="1"/>
    <n v="0"/>
    <n v="0"/>
    <n v="500"/>
    <n v="47"/>
    <n v="0"/>
    <m/>
    <x v="2"/>
  </r>
  <r>
    <x v="0"/>
    <x v="3"/>
    <x v="10"/>
    <x v="44"/>
    <x v="230"/>
    <x v="0"/>
    <x v="21"/>
    <n v="1"/>
    <n v="1"/>
    <n v="0"/>
    <n v="0"/>
    <n v="2142"/>
    <n v="53"/>
    <n v="0"/>
    <m/>
    <x v="5"/>
  </r>
  <r>
    <x v="0"/>
    <x v="3"/>
    <x v="10"/>
    <x v="44"/>
    <x v="230"/>
    <x v="1"/>
    <x v="23"/>
    <n v="12"/>
    <n v="12"/>
    <n v="0"/>
    <n v="0"/>
    <n v="25360"/>
    <n v="854"/>
    <n v="0"/>
    <m/>
    <x v="3"/>
  </r>
  <r>
    <x v="0"/>
    <x v="3"/>
    <x v="10"/>
    <x v="44"/>
    <x v="230"/>
    <x v="2"/>
    <x v="24"/>
    <n v="22"/>
    <n v="22"/>
    <n v="1"/>
    <n v="0"/>
    <n v="28767"/>
    <n v="888"/>
    <n v="5"/>
    <m/>
    <x v="6"/>
  </r>
  <r>
    <x v="0"/>
    <x v="3"/>
    <x v="10"/>
    <x v="44"/>
    <x v="230"/>
    <x v="2"/>
    <x v="25"/>
    <n v="15"/>
    <n v="15"/>
    <n v="0"/>
    <n v="0"/>
    <n v="1624"/>
    <n v="327"/>
    <n v="0"/>
    <m/>
    <x v="6"/>
  </r>
  <r>
    <x v="0"/>
    <x v="3"/>
    <x v="10"/>
    <x v="44"/>
    <x v="231"/>
    <x v="0"/>
    <x v="0"/>
    <n v="5"/>
    <n v="5"/>
    <n v="0"/>
    <n v="0"/>
    <n v="1017"/>
    <n v="127"/>
    <n v="0"/>
    <m/>
    <x v="0"/>
  </r>
  <r>
    <x v="0"/>
    <x v="3"/>
    <x v="10"/>
    <x v="44"/>
    <x v="231"/>
    <x v="0"/>
    <x v="27"/>
    <n v="4"/>
    <n v="4"/>
    <n v="1"/>
    <n v="0"/>
    <n v="10811"/>
    <n v="191"/>
    <n v="3"/>
    <m/>
    <x v="2"/>
  </r>
  <r>
    <x v="0"/>
    <x v="3"/>
    <x v="10"/>
    <x v="44"/>
    <x v="231"/>
    <x v="0"/>
    <x v="98"/>
    <n v="1"/>
    <n v="1"/>
    <n v="0"/>
    <n v="0"/>
    <n v="14"/>
    <n v="14"/>
    <n v="0"/>
    <m/>
    <x v="4"/>
  </r>
  <r>
    <x v="0"/>
    <x v="3"/>
    <x v="10"/>
    <x v="44"/>
    <x v="231"/>
    <x v="0"/>
    <x v="2"/>
    <n v="7"/>
    <n v="7"/>
    <n v="0"/>
    <n v="0"/>
    <n v="41538"/>
    <n v="800"/>
    <n v="0"/>
    <m/>
    <x v="1"/>
  </r>
  <r>
    <x v="0"/>
    <x v="3"/>
    <x v="10"/>
    <x v="44"/>
    <x v="231"/>
    <x v="0"/>
    <x v="93"/>
    <n v="1"/>
    <n v="1"/>
    <n v="0"/>
    <n v="0"/>
    <n v="8"/>
    <n v="8"/>
    <n v="0"/>
    <m/>
    <x v="4"/>
  </r>
  <r>
    <x v="0"/>
    <x v="3"/>
    <x v="10"/>
    <x v="44"/>
    <x v="231"/>
    <x v="0"/>
    <x v="5"/>
    <n v="3"/>
    <n v="3"/>
    <n v="0"/>
    <n v="0"/>
    <n v="372"/>
    <n v="60"/>
    <n v="0"/>
    <m/>
    <x v="2"/>
  </r>
  <r>
    <x v="0"/>
    <x v="3"/>
    <x v="10"/>
    <x v="44"/>
    <x v="231"/>
    <x v="0"/>
    <x v="36"/>
    <n v="3"/>
    <n v="3"/>
    <n v="0"/>
    <n v="0"/>
    <n v="1630"/>
    <n v="114"/>
    <n v="0"/>
    <m/>
    <x v="1"/>
  </r>
  <r>
    <x v="0"/>
    <x v="3"/>
    <x v="10"/>
    <x v="44"/>
    <x v="231"/>
    <x v="0"/>
    <x v="95"/>
    <n v="1"/>
    <n v="1"/>
    <n v="0"/>
    <n v="0"/>
    <n v="600"/>
    <n v="47"/>
    <n v="0"/>
    <m/>
    <x v="0"/>
  </r>
  <r>
    <x v="0"/>
    <x v="3"/>
    <x v="10"/>
    <x v="44"/>
    <x v="231"/>
    <x v="0"/>
    <x v="12"/>
    <n v="4"/>
    <n v="4"/>
    <n v="0"/>
    <n v="0"/>
    <n v="921"/>
    <n v="107"/>
    <n v="0"/>
    <m/>
    <x v="4"/>
  </r>
  <r>
    <x v="0"/>
    <x v="3"/>
    <x v="10"/>
    <x v="44"/>
    <x v="231"/>
    <x v="0"/>
    <x v="13"/>
    <n v="5"/>
    <n v="5"/>
    <n v="0"/>
    <n v="0"/>
    <n v="12260"/>
    <n v="333"/>
    <n v="0"/>
    <m/>
    <x v="4"/>
  </r>
  <r>
    <x v="0"/>
    <x v="3"/>
    <x v="10"/>
    <x v="44"/>
    <x v="231"/>
    <x v="0"/>
    <x v="47"/>
    <n v="12"/>
    <n v="12"/>
    <n v="0"/>
    <n v="0"/>
    <n v="54073"/>
    <n v="1570"/>
    <n v="0"/>
    <m/>
    <x v="2"/>
  </r>
  <r>
    <x v="0"/>
    <x v="3"/>
    <x v="10"/>
    <x v="44"/>
    <x v="231"/>
    <x v="0"/>
    <x v="20"/>
    <n v="2"/>
    <n v="2"/>
    <n v="0"/>
    <n v="0"/>
    <n v="528"/>
    <n v="67"/>
    <n v="0"/>
    <m/>
    <x v="5"/>
  </r>
  <r>
    <x v="0"/>
    <x v="3"/>
    <x v="10"/>
    <x v="44"/>
    <x v="231"/>
    <x v="1"/>
    <x v="23"/>
    <n v="12"/>
    <n v="12"/>
    <n v="0"/>
    <n v="0"/>
    <n v="7879"/>
    <n v="731"/>
    <n v="0"/>
    <m/>
    <x v="3"/>
  </r>
  <r>
    <x v="0"/>
    <x v="3"/>
    <x v="10"/>
    <x v="44"/>
    <x v="231"/>
    <x v="2"/>
    <x v="24"/>
    <n v="32"/>
    <n v="32"/>
    <n v="1"/>
    <n v="0"/>
    <n v="22793"/>
    <n v="1160"/>
    <n v="4"/>
    <m/>
    <x v="6"/>
  </r>
  <r>
    <x v="0"/>
    <x v="3"/>
    <x v="10"/>
    <x v="44"/>
    <x v="231"/>
    <x v="2"/>
    <x v="25"/>
    <n v="5"/>
    <n v="5"/>
    <n v="1"/>
    <n v="0"/>
    <n v="513"/>
    <n v="100"/>
    <n v="4"/>
    <m/>
    <x v="6"/>
  </r>
  <r>
    <x v="0"/>
    <x v="3"/>
    <x v="10"/>
    <x v="44"/>
    <x v="232"/>
    <x v="0"/>
    <x v="0"/>
    <n v="4"/>
    <n v="4"/>
    <n v="0"/>
    <n v="0"/>
    <n v="219"/>
    <n v="80"/>
    <n v="0"/>
    <m/>
    <x v="0"/>
  </r>
  <r>
    <x v="0"/>
    <x v="3"/>
    <x v="10"/>
    <x v="44"/>
    <x v="232"/>
    <x v="0"/>
    <x v="2"/>
    <n v="5"/>
    <n v="5"/>
    <n v="0"/>
    <n v="0"/>
    <n v="37748"/>
    <n v="716"/>
    <n v="0"/>
    <m/>
    <x v="1"/>
  </r>
  <r>
    <x v="0"/>
    <x v="3"/>
    <x v="10"/>
    <x v="44"/>
    <x v="232"/>
    <x v="0"/>
    <x v="4"/>
    <n v="1"/>
    <n v="1"/>
    <n v="0"/>
    <n v="0"/>
    <n v="135"/>
    <n v="20"/>
    <n v="0"/>
    <m/>
    <x v="0"/>
  </r>
  <r>
    <x v="0"/>
    <x v="3"/>
    <x v="10"/>
    <x v="44"/>
    <x v="232"/>
    <x v="0"/>
    <x v="5"/>
    <n v="12"/>
    <n v="12"/>
    <n v="0"/>
    <n v="0"/>
    <n v="30772"/>
    <n v="851"/>
    <n v="0"/>
    <m/>
    <x v="2"/>
  </r>
  <r>
    <x v="0"/>
    <x v="3"/>
    <x v="10"/>
    <x v="44"/>
    <x v="232"/>
    <x v="0"/>
    <x v="34"/>
    <n v="1"/>
    <n v="1"/>
    <n v="0"/>
    <n v="0"/>
    <n v="26"/>
    <n v="20"/>
    <n v="0"/>
    <m/>
    <x v="4"/>
  </r>
  <r>
    <x v="0"/>
    <x v="3"/>
    <x v="10"/>
    <x v="44"/>
    <x v="232"/>
    <x v="0"/>
    <x v="36"/>
    <n v="7"/>
    <n v="7"/>
    <n v="0"/>
    <n v="0"/>
    <n v="3932"/>
    <n v="185"/>
    <n v="0"/>
    <m/>
    <x v="1"/>
  </r>
  <r>
    <x v="0"/>
    <x v="3"/>
    <x v="10"/>
    <x v="44"/>
    <x v="232"/>
    <x v="0"/>
    <x v="90"/>
    <n v="1"/>
    <n v="1"/>
    <n v="0"/>
    <n v="0"/>
    <n v="200"/>
    <n v="20"/>
    <n v="0"/>
    <m/>
    <x v="0"/>
  </r>
  <r>
    <x v="0"/>
    <x v="3"/>
    <x v="10"/>
    <x v="44"/>
    <x v="232"/>
    <x v="0"/>
    <x v="11"/>
    <n v="1"/>
    <n v="1"/>
    <n v="0"/>
    <n v="0"/>
    <n v="204"/>
    <n v="20"/>
    <n v="0"/>
    <m/>
    <x v="4"/>
  </r>
  <r>
    <x v="0"/>
    <x v="3"/>
    <x v="10"/>
    <x v="44"/>
    <x v="232"/>
    <x v="0"/>
    <x v="12"/>
    <n v="2"/>
    <n v="2"/>
    <n v="0"/>
    <n v="0"/>
    <n v="1900"/>
    <n v="100"/>
    <n v="0"/>
    <m/>
    <x v="4"/>
  </r>
  <r>
    <x v="0"/>
    <x v="3"/>
    <x v="10"/>
    <x v="44"/>
    <x v="232"/>
    <x v="0"/>
    <x v="13"/>
    <n v="4"/>
    <n v="4"/>
    <n v="0"/>
    <n v="0"/>
    <n v="12187"/>
    <n v="201"/>
    <n v="0"/>
    <m/>
    <x v="4"/>
  </r>
  <r>
    <x v="0"/>
    <x v="3"/>
    <x v="10"/>
    <x v="44"/>
    <x v="232"/>
    <x v="0"/>
    <x v="31"/>
    <n v="1"/>
    <n v="1"/>
    <n v="0"/>
    <n v="0"/>
    <n v="372"/>
    <n v="47"/>
    <n v="0"/>
    <m/>
    <x v="4"/>
  </r>
  <r>
    <x v="0"/>
    <x v="3"/>
    <x v="10"/>
    <x v="44"/>
    <x v="232"/>
    <x v="0"/>
    <x v="32"/>
    <n v="1"/>
    <n v="1"/>
    <n v="0"/>
    <n v="0"/>
    <n v="5"/>
    <n v="5"/>
    <n v="0"/>
    <m/>
    <x v="4"/>
  </r>
  <r>
    <x v="0"/>
    <x v="3"/>
    <x v="10"/>
    <x v="44"/>
    <x v="232"/>
    <x v="0"/>
    <x v="16"/>
    <n v="3"/>
    <n v="3"/>
    <n v="0"/>
    <n v="0"/>
    <n v="7000"/>
    <n v="182"/>
    <n v="0"/>
    <m/>
    <x v="1"/>
  </r>
  <r>
    <x v="0"/>
    <x v="3"/>
    <x v="10"/>
    <x v="44"/>
    <x v="232"/>
    <x v="0"/>
    <x v="79"/>
    <n v="1"/>
    <n v="1"/>
    <n v="0"/>
    <n v="0"/>
    <n v="300"/>
    <n v="47"/>
    <n v="0"/>
    <m/>
    <x v="1"/>
  </r>
  <r>
    <x v="0"/>
    <x v="3"/>
    <x v="10"/>
    <x v="44"/>
    <x v="232"/>
    <x v="0"/>
    <x v="49"/>
    <n v="1"/>
    <n v="1"/>
    <n v="0"/>
    <n v="0"/>
    <n v="7"/>
    <n v="7"/>
    <n v="0"/>
    <m/>
    <x v="2"/>
  </r>
  <r>
    <x v="0"/>
    <x v="3"/>
    <x v="10"/>
    <x v="44"/>
    <x v="232"/>
    <x v="0"/>
    <x v="39"/>
    <n v="4"/>
    <n v="4"/>
    <n v="0"/>
    <n v="0"/>
    <n v="2100"/>
    <n v="208"/>
    <n v="0"/>
    <m/>
    <x v="2"/>
  </r>
  <r>
    <x v="0"/>
    <x v="3"/>
    <x v="10"/>
    <x v="44"/>
    <x v="232"/>
    <x v="1"/>
    <x v="23"/>
    <n v="12"/>
    <n v="12"/>
    <n v="0"/>
    <n v="0"/>
    <n v="10934"/>
    <n v="554"/>
    <n v="0"/>
    <m/>
    <x v="3"/>
  </r>
  <r>
    <x v="0"/>
    <x v="3"/>
    <x v="10"/>
    <x v="44"/>
    <x v="232"/>
    <x v="2"/>
    <x v="24"/>
    <n v="31"/>
    <n v="31"/>
    <n v="0"/>
    <n v="0"/>
    <n v="8457"/>
    <n v="824"/>
    <n v="0"/>
    <m/>
    <x v="6"/>
  </r>
  <r>
    <x v="0"/>
    <x v="3"/>
    <x v="10"/>
    <x v="44"/>
    <x v="232"/>
    <x v="2"/>
    <x v="25"/>
    <n v="8"/>
    <n v="8"/>
    <n v="0"/>
    <n v="0"/>
    <n v="1104"/>
    <n v="183"/>
    <n v="0"/>
    <m/>
    <x v="6"/>
  </r>
  <r>
    <x v="0"/>
    <x v="3"/>
    <x v="10"/>
    <x v="44"/>
    <x v="233"/>
    <x v="0"/>
    <x v="0"/>
    <n v="3"/>
    <n v="3"/>
    <n v="0"/>
    <n v="0"/>
    <n v="182"/>
    <n v="60"/>
    <n v="0"/>
    <m/>
    <x v="0"/>
  </r>
  <r>
    <x v="0"/>
    <x v="3"/>
    <x v="10"/>
    <x v="44"/>
    <x v="233"/>
    <x v="0"/>
    <x v="27"/>
    <n v="1"/>
    <n v="1"/>
    <n v="0"/>
    <n v="0"/>
    <n v="124"/>
    <n v="20"/>
    <n v="0"/>
    <m/>
    <x v="2"/>
  </r>
  <r>
    <x v="0"/>
    <x v="3"/>
    <x v="10"/>
    <x v="44"/>
    <x v="233"/>
    <x v="0"/>
    <x v="2"/>
    <n v="5"/>
    <n v="5"/>
    <n v="0"/>
    <n v="0"/>
    <n v="43263"/>
    <n v="931"/>
    <n v="0"/>
    <m/>
    <x v="1"/>
  </r>
  <r>
    <x v="0"/>
    <x v="3"/>
    <x v="10"/>
    <x v="44"/>
    <x v="233"/>
    <x v="0"/>
    <x v="76"/>
    <n v="1"/>
    <n v="1"/>
    <n v="0"/>
    <n v="0"/>
    <n v="2340"/>
    <n v="53"/>
    <n v="0"/>
    <m/>
    <x v="1"/>
  </r>
  <r>
    <x v="0"/>
    <x v="3"/>
    <x v="10"/>
    <x v="44"/>
    <x v="233"/>
    <x v="0"/>
    <x v="5"/>
    <n v="2"/>
    <n v="2"/>
    <n v="0"/>
    <n v="0"/>
    <n v="1020"/>
    <n v="67"/>
    <n v="0"/>
    <m/>
    <x v="2"/>
  </r>
  <r>
    <x v="0"/>
    <x v="3"/>
    <x v="10"/>
    <x v="44"/>
    <x v="233"/>
    <x v="0"/>
    <x v="34"/>
    <n v="1"/>
    <n v="1"/>
    <n v="1"/>
    <n v="0"/>
    <n v="20"/>
    <n v="20"/>
    <n v="2"/>
    <m/>
    <x v="4"/>
  </r>
  <r>
    <x v="0"/>
    <x v="3"/>
    <x v="10"/>
    <x v="44"/>
    <x v="233"/>
    <x v="0"/>
    <x v="36"/>
    <n v="4"/>
    <n v="4"/>
    <n v="0"/>
    <n v="0"/>
    <n v="2700"/>
    <n v="161"/>
    <n v="0"/>
    <m/>
    <x v="1"/>
  </r>
  <r>
    <x v="0"/>
    <x v="3"/>
    <x v="10"/>
    <x v="44"/>
    <x v="233"/>
    <x v="0"/>
    <x v="64"/>
    <n v="1"/>
    <n v="1"/>
    <n v="0"/>
    <n v="0"/>
    <n v="40"/>
    <n v="20"/>
    <n v="0"/>
    <m/>
    <x v="4"/>
  </r>
  <r>
    <x v="0"/>
    <x v="3"/>
    <x v="10"/>
    <x v="44"/>
    <x v="233"/>
    <x v="0"/>
    <x v="11"/>
    <n v="1"/>
    <n v="1"/>
    <n v="0"/>
    <n v="0"/>
    <n v="524"/>
    <n v="47"/>
    <n v="0"/>
    <m/>
    <x v="4"/>
  </r>
  <r>
    <x v="0"/>
    <x v="3"/>
    <x v="10"/>
    <x v="44"/>
    <x v="233"/>
    <x v="0"/>
    <x v="12"/>
    <n v="7"/>
    <n v="7"/>
    <n v="0"/>
    <n v="0"/>
    <n v="7290"/>
    <n v="218"/>
    <n v="0"/>
    <m/>
    <x v="4"/>
  </r>
  <r>
    <x v="0"/>
    <x v="3"/>
    <x v="10"/>
    <x v="44"/>
    <x v="233"/>
    <x v="0"/>
    <x v="13"/>
    <n v="8"/>
    <n v="8"/>
    <n v="0"/>
    <n v="0"/>
    <n v="8281"/>
    <n v="454"/>
    <n v="0"/>
    <m/>
    <x v="4"/>
  </r>
  <r>
    <x v="0"/>
    <x v="3"/>
    <x v="10"/>
    <x v="44"/>
    <x v="233"/>
    <x v="0"/>
    <x v="72"/>
    <n v="1"/>
    <n v="1"/>
    <n v="0"/>
    <n v="0"/>
    <n v="50"/>
    <n v="20"/>
    <n v="0"/>
    <m/>
    <x v="0"/>
  </r>
  <r>
    <x v="0"/>
    <x v="3"/>
    <x v="10"/>
    <x v="44"/>
    <x v="233"/>
    <x v="0"/>
    <x v="15"/>
    <n v="3"/>
    <n v="3"/>
    <n v="0"/>
    <n v="0"/>
    <n v="11850"/>
    <n v="144"/>
    <n v="0"/>
    <m/>
    <x v="1"/>
  </r>
  <r>
    <x v="0"/>
    <x v="3"/>
    <x v="10"/>
    <x v="44"/>
    <x v="233"/>
    <x v="1"/>
    <x v="23"/>
    <n v="12"/>
    <n v="12"/>
    <n v="0"/>
    <n v="0"/>
    <n v="11254"/>
    <n v="837"/>
    <n v="0"/>
    <m/>
    <x v="3"/>
  </r>
  <r>
    <x v="0"/>
    <x v="3"/>
    <x v="10"/>
    <x v="44"/>
    <x v="233"/>
    <x v="2"/>
    <x v="24"/>
    <n v="16"/>
    <n v="16"/>
    <n v="1"/>
    <n v="0"/>
    <n v="3285"/>
    <n v="468"/>
    <n v="4"/>
    <m/>
    <x v="6"/>
  </r>
  <r>
    <x v="0"/>
    <x v="3"/>
    <x v="10"/>
    <x v="44"/>
    <x v="233"/>
    <x v="2"/>
    <x v="25"/>
    <n v="9"/>
    <n v="9"/>
    <n v="0"/>
    <n v="0"/>
    <n v="1526"/>
    <n v="207"/>
    <n v="0"/>
    <m/>
    <x v="6"/>
  </r>
  <r>
    <x v="0"/>
    <x v="3"/>
    <x v="10"/>
    <x v="45"/>
    <x v="234"/>
    <x v="0"/>
    <x v="2"/>
    <n v="2"/>
    <n v="2"/>
    <n v="0"/>
    <n v="0"/>
    <n v="64348"/>
    <n v="553"/>
    <n v="0"/>
    <m/>
    <x v="1"/>
  </r>
  <r>
    <x v="0"/>
    <x v="3"/>
    <x v="10"/>
    <x v="45"/>
    <x v="234"/>
    <x v="1"/>
    <x v="23"/>
    <n v="10"/>
    <n v="10"/>
    <n v="0"/>
    <n v="0"/>
    <n v="9372"/>
    <n v="597"/>
    <n v="0"/>
    <m/>
    <x v="3"/>
  </r>
  <r>
    <x v="0"/>
    <x v="3"/>
    <x v="10"/>
    <x v="45"/>
    <x v="235"/>
    <x v="0"/>
    <x v="0"/>
    <n v="3"/>
    <n v="3"/>
    <n v="0"/>
    <n v="0"/>
    <n v="371"/>
    <n v="60"/>
    <n v="0"/>
    <m/>
    <x v="0"/>
  </r>
  <r>
    <x v="0"/>
    <x v="3"/>
    <x v="10"/>
    <x v="45"/>
    <x v="235"/>
    <x v="0"/>
    <x v="1"/>
    <n v="1"/>
    <n v="1"/>
    <n v="0"/>
    <n v="0"/>
    <n v="29"/>
    <n v="20"/>
    <n v="0"/>
    <m/>
    <x v="0"/>
  </r>
  <r>
    <x v="0"/>
    <x v="3"/>
    <x v="10"/>
    <x v="45"/>
    <x v="235"/>
    <x v="0"/>
    <x v="2"/>
    <n v="5"/>
    <n v="5"/>
    <n v="0"/>
    <n v="0"/>
    <n v="26708"/>
    <n v="692"/>
    <n v="0"/>
    <m/>
    <x v="1"/>
  </r>
  <r>
    <x v="0"/>
    <x v="3"/>
    <x v="10"/>
    <x v="45"/>
    <x v="235"/>
    <x v="0"/>
    <x v="100"/>
    <n v="1"/>
    <n v="1"/>
    <n v="0"/>
    <n v="0"/>
    <n v="3114"/>
    <n v="53"/>
    <n v="0"/>
    <m/>
    <x v="0"/>
  </r>
  <r>
    <x v="0"/>
    <x v="3"/>
    <x v="10"/>
    <x v="45"/>
    <x v="235"/>
    <x v="0"/>
    <x v="5"/>
    <n v="15"/>
    <n v="15"/>
    <n v="1"/>
    <n v="0"/>
    <n v="8290"/>
    <n v="609"/>
    <n v="3"/>
    <m/>
    <x v="2"/>
  </r>
  <r>
    <x v="0"/>
    <x v="3"/>
    <x v="10"/>
    <x v="45"/>
    <x v="235"/>
    <x v="0"/>
    <x v="30"/>
    <n v="1"/>
    <n v="1"/>
    <n v="0"/>
    <n v="0"/>
    <n v="55"/>
    <n v="20"/>
    <n v="0"/>
    <m/>
    <x v="0"/>
  </r>
  <r>
    <x v="0"/>
    <x v="3"/>
    <x v="10"/>
    <x v="45"/>
    <x v="235"/>
    <x v="0"/>
    <x v="12"/>
    <n v="8"/>
    <n v="8"/>
    <n v="0"/>
    <n v="0"/>
    <n v="10609"/>
    <n v="415"/>
    <n v="0"/>
    <m/>
    <x v="4"/>
  </r>
  <r>
    <x v="0"/>
    <x v="3"/>
    <x v="10"/>
    <x v="45"/>
    <x v="235"/>
    <x v="0"/>
    <x v="13"/>
    <n v="10"/>
    <n v="10"/>
    <n v="0"/>
    <n v="0"/>
    <n v="31099"/>
    <n v="491"/>
    <n v="0"/>
    <m/>
    <x v="4"/>
  </r>
  <r>
    <x v="0"/>
    <x v="3"/>
    <x v="10"/>
    <x v="45"/>
    <x v="235"/>
    <x v="0"/>
    <x v="31"/>
    <n v="2"/>
    <n v="2"/>
    <n v="0"/>
    <n v="0"/>
    <n v="1479"/>
    <n v="94"/>
    <n v="0"/>
    <m/>
    <x v="4"/>
  </r>
  <r>
    <x v="0"/>
    <x v="3"/>
    <x v="10"/>
    <x v="45"/>
    <x v="235"/>
    <x v="0"/>
    <x v="16"/>
    <n v="2"/>
    <n v="2"/>
    <n v="0"/>
    <n v="0"/>
    <n v="3000"/>
    <n v="100"/>
    <n v="0"/>
    <m/>
    <x v="1"/>
  </r>
  <r>
    <x v="0"/>
    <x v="3"/>
    <x v="10"/>
    <x v="45"/>
    <x v="235"/>
    <x v="0"/>
    <x v="39"/>
    <n v="1"/>
    <n v="1"/>
    <n v="0"/>
    <n v="0"/>
    <n v="300"/>
    <n v="47"/>
    <n v="0"/>
    <m/>
    <x v="2"/>
  </r>
  <r>
    <x v="0"/>
    <x v="3"/>
    <x v="10"/>
    <x v="45"/>
    <x v="235"/>
    <x v="0"/>
    <x v="20"/>
    <n v="1"/>
    <n v="1"/>
    <n v="0"/>
    <n v="0"/>
    <n v="2036"/>
    <n v="53"/>
    <n v="0"/>
    <m/>
    <x v="5"/>
  </r>
  <r>
    <x v="0"/>
    <x v="3"/>
    <x v="10"/>
    <x v="45"/>
    <x v="235"/>
    <x v="1"/>
    <x v="54"/>
    <n v="1"/>
    <n v="1"/>
    <n v="0"/>
    <n v="0"/>
    <n v="7920"/>
    <n v="68"/>
    <n v="0"/>
    <m/>
    <x v="3"/>
  </r>
  <r>
    <x v="0"/>
    <x v="3"/>
    <x v="10"/>
    <x v="45"/>
    <x v="235"/>
    <x v="1"/>
    <x v="23"/>
    <n v="11"/>
    <n v="11"/>
    <n v="0"/>
    <n v="0"/>
    <n v="9288"/>
    <n v="522"/>
    <n v="0"/>
    <m/>
    <x v="3"/>
  </r>
  <r>
    <x v="0"/>
    <x v="3"/>
    <x v="10"/>
    <x v="45"/>
    <x v="235"/>
    <x v="2"/>
    <x v="24"/>
    <n v="30"/>
    <n v="30"/>
    <n v="0"/>
    <n v="0"/>
    <n v="36335"/>
    <n v="1046"/>
    <n v="0"/>
    <m/>
    <x v="6"/>
  </r>
  <r>
    <x v="0"/>
    <x v="3"/>
    <x v="10"/>
    <x v="45"/>
    <x v="235"/>
    <x v="2"/>
    <x v="25"/>
    <n v="10"/>
    <n v="10"/>
    <n v="0"/>
    <n v="0"/>
    <n v="6788"/>
    <n v="489"/>
    <n v="0"/>
    <m/>
    <x v="6"/>
  </r>
  <r>
    <x v="0"/>
    <x v="3"/>
    <x v="10"/>
    <x v="45"/>
    <x v="236"/>
    <x v="0"/>
    <x v="0"/>
    <n v="7"/>
    <n v="7"/>
    <n v="0"/>
    <n v="0"/>
    <n v="671"/>
    <n v="140"/>
    <n v="0"/>
    <m/>
    <x v="0"/>
  </r>
  <r>
    <x v="0"/>
    <x v="3"/>
    <x v="10"/>
    <x v="45"/>
    <x v="236"/>
    <x v="0"/>
    <x v="2"/>
    <n v="6"/>
    <n v="6"/>
    <n v="0"/>
    <n v="0"/>
    <n v="24888"/>
    <n v="393"/>
    <n v="0"/>
    <m/>
    <x v="1"/>
  </r>
  <r>
    <x v="0"/>
    <x v="3"/>
    <x v="10"/>
    <x v="45"/>
    <x v="236"/>
    <x v="0"/>
    <x v="5"/>
    <n v="16"/>
    <n v="16"/>
    <n v="0"/>
    <n v="0"/>
    <n v="2820"/>
    <n v="434"/>
    <n v="0"/>
    <m/>
    <x v="2"/>
  </r>
  <r>
    <x v="0"/>
    <x v="3"/>
    <x v="10"/>
    <x v="45"/>
    <x v="236"/>
    <x v="0"/>
    <x v="34"/>
    <n v="4"/>
    <n v="4"/>
    <n v="0"/>
    <n v="0"/>
    <n v="200"/>
    <n v="80"/>
    <n v="0"/>
    <m/>
    <x v="4"/>
  </r>
  <r>
    <x v="0"/>
    <x v="3"/>
    <x v="10"/>
    <x v="45"/>
    <x v="236"/>
    <x v="0"/>
    <x v="12"/>
    <n v="10"/>
    <n v="10"/>
    <n v="0"/>
    <n v="0"/>
    <n v="3981"/>
    <n v="334"/>
    <n v="0"/>
    <m/>
    <x v="4"/>
  </r>
  <r>
    <x v="0"/>
    <x v="3"/>
    <x v="10"/>
    <x v="45"/>
    <x v="236"/>
    <x v="0"/>
    <x v="13"/>
    <n v="8"/>
    <n v="8"/>
    <n v="0"/>
    <n v="0"/>
    <n v="10058"/>
    <n v="359"/>
    <n v="0"/>
    <m/>
    <x v="4"/>
  </r>
  <r>
    <x v="0"/>
    <x v="3"/>
    <x v="10"/>
    <x v="45"/>
    <x v="236"/>
    <x v="0"/>
    <x v="16"/>
    <n v="3"/>
    <n v="3"/>
    <n v="0"/>
    <n v="0"/>
    <n v="211000"/>
    <n v="234"/>
    <n v="0"/>
    <m/>
    <x v="1"/>
  </r>
  <r>
    <x v="0"/>
    <x v="3"/>
    <x v="10"/>
    <x v="45"/>
    <x v="236"/>
    <x v="1"/>
    <x v="23"/>
    <n v="12"/>
    <n v="12"/>
    <n v="0"/>
    <n v="0"/>
    <n v="7060"/>
    <n v="569"/>
    <n v="0"/>
    <m/>
    <x v="3"/>
  </r>
  <r>
    <x v="0"/>
    <x v="3"/>
    <x v="10"/>
    <x v="45"/>
    <x v="236"/>
    <x v="2"/>
    <x v="24"/>
    <n v="26"/>
    <n v="26"/>
    <n v="2"/>
    <n v="0"/>
    <n v="27678"/>
    <n v="953"/>
    <n v="14"/>
    <m/>
    <x v="6"/>
  </r>
  <r>
    <x v="0"/>
    <x v="3"/>
    <x v="10"/>
    <x v="45"/>
    <x v="236"/>
    <x v="2"/>
    <x v="25"/>
    <n v="8"/>
    <n v="8"/>
    <n v="0"/>
    <n v="0"/>
    <n v="585"/>
    <n v="155"/>
    <n v="0"/>
    <m/>
    <x v="6"/>
  </r>
  <r>
    <x v="0"/>
    <x v="3"/>
    <x v="10"/>
    <x v="45"/>
    <x v="237"/>
    <x v="0"/>
    <x v="0"/>
    <n v="1"/>
    <n v="1"/>
    <n v="0"/>
    <n v="0"/>
    <n v="41"/>
    <n v="20"/>
    <n v="0"/>
    <m/>
    <x v="0"/>
  </r>
  <r>
    <x v="0"/>
    <x v="3"/>
    <x v="10"/>
    <x v="45"/>
    <x v="237"/>
    <x v="0"/>
    <x v="27"/>
    <n v="3"/>
    <n v="3"/>
    <n v="0"/>
    <n v="0"/>
    <n v="559"/>
    <n v="60"/>
    <n v="0"/>
    <m/>
    <x v="2"/>
  </r>
  <r>
    <x v="0"/>
    <x v="3"/>
    <x v="10"/>
    <x v="45"/>
    <x v="237"/>
    <x v="0"/>
    <x v="2"/>
    <n v="8"/>
    <n v="8"/>
    <n v="0"/>
    <n v="0"/>
    <n v="21800"/>
    <n v="637"/>
    <n v="0"/>
    <m/>
    <x v="1"/>
  </r>
  <r>
    <x v="0"/>
    <x v="3"/>
    <x v="10"/>
    <x v="45"/>
    <x v="237"/>
    <x v="0"/>
    <x v="5"/>
    <n v="16"/>
    <n v="16"/>
    <n v="0"/>
    <n v="0"/>
    <n v="15859"/>
    <n v="615"/>
    <n v="0"/>
    <m/>
    <x v="2"/>
  </r>
  <r>
    <x v="0"/>
    <x v="3"/>
    <x v="10"/>
    <x v="45"/>
    <x v="237"/>
    <x v="0"/>
    <x v="36"/>
    <n v="3"/>
    <n v="3"/>
    <n v="0"/>
    <n v="0"/>
    <n v="1062"/>
    <n v="120"/>
    <n v="0"/>
    <m/>
    <x v="1"/>
  </r>
  <r>
    <x v="0"/>
    <x v="3"/>
    <x v="10"/>
    <x v="45"/>
    <x v="237"/>
    <x v="0"/>
    <x v="11"/>
    <n v="1"/>
    <n v="1"/>
    <n v="0"/>
    <n v="0"/>
    <n v="507"/>
    <n v="47"/>
    <n v="0"/>
    <m/>
    <x v="4"/>
  </r>
  <r>
    <x v="0"/>
    <x v="3"/>
    <x v="10"/>
    <x v="45"/>
    <x v="237"/>
    <x v="0"/>
    <x v="12"/>
    <n v="8"/>
    <n v="8"/>
    <n v="0"/>
    <n v="0"/>
    <n v="2382"/>
    <n v="193"/>
    <n v="0"/>
    <m/>
    <x v="4"/>
  </r>
  <r>
    <x v="0"/>
    <x v="3"/>
    <x v="10"/>
    <x v="45"/>
    <x v="237"/>
    <x v="0"/>
    <x v="13"/>
    <n v="9"/>
    <n v="9"/>
    <n v="0"/>
    <n v="0"/>
    <n v="39529"/>
    <n v="462"/>
    <n v="0"/>
    <m/>
    <x v="4"/>
  </r>
  <r>
    <x v="0"/>
    <x v="3"/>
    <x v="10"/>
    <x v="45"/>
    <x v="237"/>
    <x v="0"/>
    <x v="16"/>
    <n v="1"/>
    <n v="1"/>
    <n v="0"/>
    <n v="0"/>
    <n v="5000"/>
    <n v="68"/>
    <n v="0"/>
    <m/>
    <x v="1"/>
  </r>
  <r>
    <x v="0"/>
    <x v="3"/>
    <x v="10"/>
    <x v="45"/>
    <x v="237"/>
    <x v="0"/>
    <x v="20"/>
    <n v="1"/>
    <n v="1"/>
    <n v="0"/>
    <n v="0"/>
    <n v="1080"/>
    <n v="47"/>
    <n v="0"/>
    <m/>
    <x v="5"/>
  </r>
  <r>
    <x v="0"/>
    <x v="3"/>
    <x v="10"/>
    <x v="45"/>
    <x v="237"/>
    <x v="1"/>
    <x v="23"/>
    <n v="12"/>
    <n v="12"/>
    <n v="0"/>
    <n v="0"/>
    <n v="17077"/>
    <n v="597"/>
    <n v="0"/>
    <m/>
    <x v="3"/>
  </r>
  <r>
    <x v="0"/>
    <x v="3"/>
    <x v="10"/>
    <x v="45"/>
    <x v="237"/>
    <x v="2"/>
    <x v="24"/>
    <n v="25"/>
    <n v="25"/>
    <n v="0"/>
    <n v="0"/>
    <n v="29691"/>
    <n v="756"/>
    <n v="0"/>
    <m/>
    <x v="6"/>
  </r>
  <r>
    <x v="0"/>
    <x v="3"/>
    <x v="10"/>
    <x v="45"/>
    <x v="237"/>
    <x v="2"/>
    <x v="25"/>
    <n v="12"/>
    <n v="12"/>
    <n v="0"/>
    <n v="0"/>
    <n v="2448"/>
    <n v="321"/>
    <n v="0"/>
    <m/>
    <x v="6"/>
  </r>
  <r>
    <x v="0"/>
    <x v="3"/>
    <x v="10"/>
    <x v="45"/>
    <x v="238"/>
    <x v="0"/>
    <x v="0"/>
    <n v="4"/>
    <n v="4"/>
    <n v="0"/>
    <n v="0"/>
    <n v="992"/>
    <n v="134"/>
    <n v="0"/>
    <m/>
    <x v="0"/>
  </r>
  <r>
    <x v="0"/>
    <x v="3"/>
    <x v="10"/>
    <x v="45"/>
    <x v="238"/>
    <x v="0"/>
    <x v="27"/>
    <n v="1"/>
    <n v="1"/>
    <n v="0"/>
    <n v="0"/>
    <n v="990"/>
    <n v="47"/>
    <n v="0"/>
    <m/>
    <x v="2"/>
  </r>
  <r>
    <x v="0"/>
    <x v="3"/>
    <x v="10"/>
    <x v="45"/>
    <x v="238"/>
    <x v="0"/>
    <x v="2"/>
    <n v="6"/>
    <n v="6"/>
    <n v="0"/>
    <n v="0"/>
    <n v="33155"/>
    <n v="660"/>
    <n v="0"/>
    <m/>
    <x v="1"/>
  </r>
  <r>
    <x v="0"/>
    <x v="3"/>
    <x v="10"/>
    <x v="45"/>
    <x v="238"/>
    <x v="0"/>
    <x v="40"/>
    <n v="1"/>
    <n v="1"/>
    <n v="0"/>
    <n v="0"/>
    <n v="33"/>
    <n v="20"/>
    <n v="0"/>
    <m/>
    <x v="4"/>
  </r>
  <r>
    <x v="0"/>
    <x v="3"/>
    <x v="10"/>
    <x v="45"/>
    <x v="238"/>
    <x v="0"/>
    <x v="5"/>
    <n v="13"/>
    <n v="13"/>
    <n v="0"/>
    <n v="0"/>
    <n v="10533"/>
    <n v="569"/>
    <n v="0"/>
    <m/>
    <x v="2"/>
  </r>
  <r>
    <x v="0"/>
    <x v="3"/>
    <x v="10"/>
    <x v="45"/>
    <x v="238"/>
    <x v="0"/>
    <x v="45"/>
    <n v="1"/>
    <n v="1"/>
    <n v="0"/>
    <n v="0"/>
    <n v="28"/>
    <n v="20"/>
    <n v="0"/>
    <m/>
    <x v="1"/>
  </r>
  <r>
    <x v="0"/>
    <x v="3"/>
    <x v="10"/>
    <x v="45"/>
    <x v="238"/>
    <x v="0"/>
    <x v="9"/>
    <n v="1"/>
    <n v="1"/>
    <n v="0"/>
    <n v="0"/>
    <n v="112"/>
    <n v="20"/>
    <n v="0"/>
    <m/>
    <x v="1"/>
  </r>
  <r>
    <x v="0"/>
    <x v="3"/>
    <x v="10"/>
    <x v="45"/>
    <x v="238"/>
    <x v="0"/>
    <x v="13"/>
    <n v="12"/>
    <n v="12"/>
    <n v="0"/>
    <n v="0"/>
    <n v="5691"/>
    <n v="394"/>
    <n v="0"/>
    <m/>
    <x v="4"/>
  </r>
  <r>
    <x v="0"/>
    <x v="3"/>
    <x v="10"/>
    <x v="45"/>
    <x v="238"/>
    <x v="0"/>
    <x v="15"/>
    <n v="7"/>
    <n v="7"/>
    <n v="0"/>
    <n v="0"/>
    <n v="19018"/>
    <n v="338"/>
    <n v="0"/>
    <m/>
    <x v="1"/>
  </r>
  <r>
    <x v="0"/>
    <x v="3"/>
    <x v="10"/>
    <x v="45"/>
    <x v="238"/>
    <x v="0"/>
    <x v="39"/>
    <n v="6"/>
    <n v="6"/>
    <n v="0"/>
    <n v="0"/>
    <n v="5401"/>
    <n v="249"/>
    <n v="0"/>
    <m/>
    <x v="2"/>
  </r>
  <r>
    <x v="0"/>
    <x v="3"/>
    <x v="10"/>
    <x v="45"/>
    <x v="238"/>
    <x v="1"/>
    <x v="23"/>
    <n v="12"/>
    <n v="12"/>
    <n v="0"/>
    <n v="0"/>
    <n v="6426"/>
    <n v="589"/>
    <n v="0"/>
    <m/>
    <x v="3"/>
  </r>
  <r>
    <x v="0"/>
    <x v="3"/>
    <x v="10"/>
    <x v="45"/>
    <x v="238"/>
    <x v="2"/>
    <x v="24"/>
    <n v="9"/>
    <n v="9"/>
    <n v="0"/>
    <n v="0"/>
    <n v="1559"/>
    <n v="254"/>
    <n v="0"/>
    <m/>
    <x v="6"/>
  </r>
  <r>
    <x v="0"/>
    <x v="3"/>
    <x v="10"/>
    <x v="45"/>
    <x v="238"/>
    <x v="2"/>
    <x v="25"/>
    <n v="14"/>
    <n v="14"/>
    <n v="1"/>
    <n v="0"/>
    <n v="4212"/>
    <n v="367"/>
    <n v="4"/>
    <m/>
    <x v="6"/>
  </r>
  <r>
    <x v="0"/>
    <x v="3"/>
    <x v="10"/>
    <x v="45"/>
    <x v="239"/>
    <x v="0"/>
    <x v="0"/>
    <n v="5"/>
    <n v="5"/>
    <n v="0"/>
    <n v="0"/>
    <n v="187"/>
    <n v="88"/>
    <n v="0"/>
    <m/>
    <x v="0"/>
  </r>
  <r>
    <x v="0"/>
    <x v="3"/>
    <x v="10"/>
    <x v="45"/>
    <x v="239"/>
    <x v="0"/>
    <x v="27"/>
    <n v="1"/>
    <n v="1"/>
    <n v="0"/>
    <n v="0"/>
    <n v="1460"/>
    <n v="53"/>
    <n v="0"/>
    <m/>
    <x v="2"/>
  </r>
  <r>
    <x v="0"/>
    <x v="3"/>
    <x v="10"/>
    <x v="45"/>
    <x v="239"/>
    <x v="0"/>
    <x v="2"/>
    <n v="4"/>
    <n v="4"/>
    <n v="0"/>
    <n v="0"/>
    <n v="71998"/>
    <n v="1054"/>
    <n v="0"/>
    <m/>
    <x v="1"/>
  </r>
  <r>
    <x v="0"/>
    <x v="3"/>
    <x v="10"/>
    <x v="45"/>
    <x v="239"/>
    <x v="0"/>
    <x v="93"/>
    <n v="1"/>
    <n v="1"/>
    <n v="0"/>
    <n v="0"/>
    <n v="533"/>
    <n v="47"/>
    <n v="0"/>
    <m/>
    <x v="4"/>
  </r>
  <r>
    <x v="0"/>
    <x v="3"/>
    <x v="10"/>
    <x v="45"/>
    <x v="239"/>
    <x v="0"/>
    <x v="5"/>
    <n v="17"/>
    <n v="17"/>
    <n v="0"/>
    <n v="0"/>
    <n v="35195"/>
    <n v="951"/>
    <n v="0"/>
    <m/>
    <x v="2"/>
  </r>
  <r>
    <x v="0"/>
    <x v="3"/>
    <x v="10"/>
    <x v="45"/>
    <x v="239"/>
    <x v="0"/>
    <x v="6"/>
    <n v="1"/>
    <n v="1"/>
    <n v="0"/>
    <n v="0"/>
    <n v="3"/>
    <n v="3"/>
    <n v="0"/>
    <m/>
    <x v="0"/>
  </r>
  <r>
    <x v="0"/>
    <x v="3"/>
    <x v="10"/>
    <x v="45"/>
    <x v="239"/>
    <x v="0"/>
    <x v="8"/>
    <n v="1"/>
    <n v="1"/>
    <n v="0"/>
    <n v="0"/>
    <n v="14"/>
    <n v="14"/>
    <n v="0"/>
    <m/>
    <x v="1"/>
  </r>
  <r>
    <x v="0"/>
    <x v="3"/>
    <x v="10"/>
    <x v="45"/>
    <x v="239"/>
    <x v="0"/>
    <x v="36"/>
    <n v="7"/>
    <n v="7"/>
    <n v="0"/>
    <n v="0"/>
    <n v="3824"/>
    <n v="248"/>
    <n v="0"/>
    <m/>
    <x v="1"/>
  </r>
  <r>
    <x v="0"/>
    <x v="3"/>
    <x v="10"/>
    <x v="45"/>
    <x v="239"/>
    <x v="0"/>
    <x v="11"/>
    <n v="1"/>
    <n v="1"/>
    <n v="0"/>
    <n v="0"/>
    <n v="76"/>
    <n v="20"/>
    <n v="0"/>
    <m/>
    <x v="4"/>
  </r>
  <r>
    <x v="0"/>
    <x v="3"/>
    <x v="10"/>
    <x v="45"/>
    <x v="239"/>
    <x v="0"/>
    <x v="12"/>
    <n v="2"/>
    <n v="2"/>
    <n v="0"/>
    <n v="0"/>
    <n v="1198"/>
    <n v="67"/>
    <n v="0"/>
    <m/>
    <x v="4"/>
  </r>
  <r>
    <x v="0"/>
    <x v="3"/>
    <x v="10"/>
    <x v="45"/>
    <x v="239"/>
    <x v="0"/>
    <x v="13"/>
    <n v="8"/>
    <n v="8"/>
    <n v="0"/>
    <n v="0"/>
    <n v="23271"/>
    <n v="352"/>
    <n v="0"/>
    <m/>
    <x v="4"/>
  </r>
  <r>
    <x v="0"/>
    <x v="3"/>
    <x v="10"/>
    <x v="45"/>
    <x v="239"/>
    <x v="0"/>
    <x v="47"/>
    <n v="1"/>
    <n v="1"/>
    <n v="0"/>
    <n v="0"/>
    <n v="188"/>
    <n v="20"/>
    <n v="0"/>
    <m/>
    <x v="2"/>
  </r>
  <r>
    <x v="0"/>
    <x v="3"/>
    <x v="10"/>
    <x v="45"/>
    <x v="239"/>
    <x v="0"/>
    <x v="43"/>
    <n v="1"/>
    <n v="1"/>
    <n v="0"/>
    <n v="0"/>
    <n v="1453"/>
    <n v="53"/>
    <n v="0"/>
    <m/>
    <x v="1"/>
  </r>
  <r>
    <x v="0"/>
    <x v="3"/>
    <x v="10"/>
    <x v="45"/>
    <x v="239"/>
    <x v="0"/>
    <x v="15"/>
    <n v="1"/>
    <n v="1"/>
    <n v="0"/>
    <n v="0"/>
    <n v="1000"/>
    <n v="47"/>
    <n v="0"/>
    <m/>
    <x v="1"/>
  </r>
  <r>
    <x v="0"/>
    <x v="3"/>
    <x v="10"/>
    <x v="45"/>
    <x v="239"/>
    <x v="0"/>
    <x v="49"/>
    <n v="5"/>
    <n v="5"/>
    <n v="0"/>
    <n v="0"/>
    <n v="7913"/>
    <n v="208"/>
    <n v="0"/>
    <m/>
    <x v="2"/>
  </r>
  <r>
    <x v="0"/>
    <x v="3"/>
    <x v="10"/>
    <x v="45"/>
    <x v="239"/>
    <x v="0"/>
    <x v="20"/>
    <n v="1"/>
    <n v="1"/>
    <n v="0"/>
    <n v="0"/>
    <n v="49"/>
    <n v="20"/>
    <n v="0"/>
    <m/>
    <x v="5"/>
  </r>
  <r>
    <x v="0"/>
    <x v="3"/>
    <x v="10"/>
    <x v="45"/>
    <x v="239"/>
    <x v="1"/>
    <x v="54"/>
    <n v="1"/>
    <n v="1"/>
    <n v="0"/>
    <n v="0"/>
    <n v="5458"/>
    <n v="153"/>
    <n v="0"/>
    <m/>
    <x v="3"/>
  </r>
  <r>
    <x v="0"/>
    <x v="3"/>
    <x v="10"/>
    <x v="45"/>
    <x v="239"/>
    <x v="1"/>
    <x v="23"/>
    <n v="11"/>
    <n v="11"/>
    <n v="0"/>
    <n v="0"/>
    <n v="8956"/>
    <n v="764"/>
    <n v="0"/>
    <m/>
    <x v="3"/>
  </r>
  <r>
    <x v="0"/>
    <x v="3"/>
    <x v="10"/>
    <x v="45"/>
    <x v="239"/>
    <x v="2"/>
    <x v="24"/>
    <n v="16"/>
    <n v="16"/>
    <n v="0"/>
    <n v="0"/>
    <n v="3113"/>
    <n v="412"/>
    <n v="0"/>
    <m/>
    <x v="6"/>
  </r>
  <r>
    <x v="0"/>
    <x v="3"/>
    <x v="10"/>
    <x v="45"/>
    <x v="239"/>
    <x v="2"/>
    <x v="25"/>
    <n v="6"/>
    <n v="6"/>
    <n v="0"/>
    <n v="0"/>
    <n v="1878"/>
    <n v="174"/>
    <n v="0"/>
    <m/>
    <x v="6"/>
  </r>
  <r>
    <x v="0"/>
    <x v="3"/>
    <x v="11"/>
    <x v="46"/>
    <x v="240"/>
    <x v="0"/>
    <x v="0"/>
    <n v="4"/>
    <n v="4"/>
    <n v="0"/>
    <n v="0"/>
    <n v="515"/>
    <n v="80"/>
    <n v="0"/>
    <m/>
    <x v="0"/>
  </r>
  <r>
    <x v="0"/>
    <x v="3"/>
    <x v="11"/>
    <x v="46"/>
    <x v="240"/>
    <x v="0"/>
    <x v="27"/>
    <n v="3"/>
    <n v="3"/>
    <n v="0"/>
    <n v="0"/>
    <n v="3105"/>
    <n v="120"/>
    <n v="0"/>
    <m/>
    <x v="2"/>
  </r>
  <r>
    <x v="0"/>
    <x v="3"/>
    <x v="11"/>
    <x v="46"/>
    <x v="240"/>
    <x v="0"/>
    <x v="2"/>
    <n v="5"/>
    <n v="5"/>
    <n v="0"/>
    <n v="0"/>
    <n v="57864"/>
    <n v="711"/>
    <n v="0"/>
    <m/>
    <x v="1"/>
  </r>
  <r>
    <x v="0"/>
    <x v="3"/>
    <x v="11"/>
    <x v="46"/>
    <x v="240"/>
    <x v="0"/>
    <x v="93"/>
    <n v="2"/>
    <n v="2"/>
    <n v="0"/>
    <n v="0"/>
    <n v="1800"/>
    <n v="188"/>
    <n v="0"/>
    <m/>
    <x v="4"/>
  </r>
  <r>
    <x v="0"/>
    <x v="3"/>
    <x v="11"/>
    <x v="46"/>
    <x v="240"/>
    <x v="0"/>
    <x v="5"/>
    <n v="16"/>
    <n v="16"/>
    <n v="0"/>
    <n v="0"/>
    <n v="10272"/>
    <n v="743"/>
    <n v="0"/>
    <m/>
    <x v="2"/>
  </r>
  <r>
    <x v="0"/>
    <x v="3"/>
    <x v="11"/>
    <x v="46"/>
    <x v="240"/>
    <x v="0"/>
    <x v="36"/>
    <n v="2"/>
    <n v="2"/>
    <n v="0"/>
    <n v="0"/>
    <n v="1101"/>
    <n v="67"/>
    <n v="0"/>
    <m/>
    <x v="1"/>
  </r>
  <r>
    <x v="0"/>
    <x v="3"/>
    <x v="11"/>
    <x v="46"/>
    <x v="240"/>
    <x v="0"/>
    <x v="12"/>
    <n v="2"/>
    <n v="2"/>
    <n v="0"/>
    <n v="0"/>
    <n v="780"/>
    <n v="67"/>
    <n v="0"/>
    <m/>
    <x v="4"/>
  </r>
  <r>
    <x v="0"/>
    <x v="3"/>
    <x v="11"/>
    <x v="46"/>
    <x v="240"/>
    <x v="0"/>
    <x v="13"/>
    <n v="8"/>
    <n v="8"/>
    <n v="0"/>
    <n v="0"/>
    <n v="22483"/>
    <n v="406"/>
    <n v="0"/>
    <m/>
    <x v="4"/>
  </r>
  <r>
    <x v="0"/>
    <x v="3"/>
    <x v="11"/>
    <x v="46"/>
    <x v="240"/>
    <x v="0"/>
    <x v="72"/>
    <n v="1"/>
    <n v="1"/>
    <n v="0"/>
    <n v="0"/>
    <n v="600"/>
    <n v="47"/>
    <n v="0"/>
    <m/>
    <x v="0"/>
  </r>
  <r>
    <x v="0"/>
    <x v="3"/>
    <x v="11"/>
    <x v="46"/>
    <x v="240"/>
    <x v="0"/>
    <x v="15"/>
    <n v="4"/>
    <n v="4"/>
    <n v="0"/>
    <n v="0"/>
    <n v="8111"/>
    <n v="221"/>
    <n v="0"/>
    <m/>
    <x v="1"/>
  </r>
  <r>
    <x v="0"/>
    <x v="3"/>
    <x v="11"/>
    <x v="46"/>
    <x v="240"/>
    <x v="0"/>
    <x v="39"/>
    <n v="4"/>
    <n v="4"/>
    <n v="0"/>
    <n v="0"/>
    <n v="6790"/>
    <n v="182"/>
    <n v="0"/>
    <m/>
    <x v="2"/>
  </r>
  <r>
    <x v="0"/>
    <x v="3"/>
    <x v="11"/>
    <x v="46"/>
    <x v="240"/>
    <x v="1"/>
    <x v="23"/>
    <n v="12"/>
    <n v="12"/>
    <n v="0"/>
    <n v="0"/>
    <n v="6375"/>
    <n v="666"/>
    <n v="0"/>
    <m/>
    <x v="3"/>
  </r>
  <r>
    <x v="0"/>
    <x v="3"/>
    <x v="11"/>
    <x v="46"/>
    <x v="240"/>
    <x v="2"/>
    <x v="24"/>
    <n v="23"/>
    <n v="23"/>
    <n v="0"/>
    <n v="0"/>
    <n v="14637"/>
    <n v="657"/>
    <n v="0"/>
    <m/>
    <x v="6"/>
  </r>
  <r>
    <x v="0"/>
    <x v="3"/>
    <x v="11"/>
    <x v="46"/>
    <x v="240"/>
    <x v="2"/>
    <x v="25"/>
    <n v="16"/>
    <n v="16"/>
    <n v="2"/>
    <n v="0"/>
    <n v="5065"/>
    <n v="549"/>
    <n v="8"/>
    <m/>
    <x v="6"/>
  </r>
  <r>
    <x v="0"/>
    <x v="3"/>
    <x v="11"/>
    <x v="46"/>
    <x v="241"/>
    <x v="0"/>
    <x v="0"/>
    <n v="6"/>
    <n v="6"/>
    <n v="0"/>
    <n v="0"/>
    <n v="1333"/>
    <n v="147"/>
    <n v="0"/>
    <m/>
    <x v="0"/>
  </r>
  <r>
    <x v="0"/>
    <x v="3"/>
    <x v="11"/>
    <x v="46"/>
    <x v="241"/>
    <x v="0"/>
    <x v="27"/>
    <n v="5"/>
    <n v="5"/>
    <n v="1"/>
    <n v="0"/>
    <n v="12076"/>
    <n v="181"/>
    <n v="68"/>
    <m/>
    <x v="2"/>
  </r>
  <r>
    <x v="0"/>
    <x v="3"/>
    <x v="11"/>
    <x v="46"/>
    <x v="241"/>
    <x v="0"/>
    <x v="2"/>
    <n v="5"/>
    <n v="5"/>
    <n v="0"/>
    <n v="0"/>
    <n v="65489"/>
    <n v="975"/>
    <n v="0"/>
    <m/>
    <x v="1"/>
  </r>
  <r>
    <x v="0"/>
    <x v="3"/>
    <x v="11"/>
    <x v="46"/>
    <x v="241"/>
    <x v="0"/>
    <x v="5"/>
    <n v="14"/>
    <n v="14"/>
    <n v="0"/>
    <n v="0"/>
    <n v="5203"/>
    <n v="488"/>
    <n v="0"/>
    <m/>
    <x v="2"/>
  </r>
  <r>
    <x v="0"/>
    <x v="3"/>
    <x v="11"/>
    <x v="46"/>
    <x v="241"/>
    <x v="0"/>
    <x v="34"/>
    <n v="2"/>
    <n v="2"/>
    <n v="0"/>
    <n v="0"/>
    <n v="266"/>
    <n v="40"/>
    <n v="0"/>
    <m/>
    <x v="4"/>
  </r>
  <r>
    <x v="0"/>
    <x v="3"/>
    <x v="11"/>
    <x v="46"/>
    <x v="241"/>
    <x v="0"/>
    <x v="36"/>
    <n v="2"/>
    <n v="2"/>
    <n v="0"/>
    <n v="0"/>
    <n v="6780"/>
    <n v="136"/>
    <n v="0"/>
    <m/>
    <x v="1"/>
  </r>
  <r>
    <x v="0"/>
    <x v="3"/>
    <x v="11"/>
    <x v="46"/>
    <x v="241"/>
    <x v="0"/>
    <x v="13"/>
    <n v="6"/>
    <n v="6"/>
    <n v="0"/>
    <n v="0"/>
    <n v="8968"/>
    <n v="256"/>
    <n v="0"/>
    <m/>
    <x v="4"/>
  </r>
  <r>
    <x v="0"/>
    <x v="3"/>
    <x v="11"/>
    <x v="46"/>
    <x v="241"/>
    <x v="0"/>
    <x v="15"/>
    <n v="1"/>
    <n v="1"/>
    <n v="1"/>
    <n v="0"/>
    <n v="618"/>
    <n v="5"/>
    <n v="5"/>
    <m/>
    <x v="1"/>
  </r>
  <r>
    <x v="0"/>
    <x v="3"/>
    <x v="11"/>
    <x v="46"/>
    <x v="241"/>
    <x v="0"/>
    <x v="16"/>
    <n v="6"/>
    <n v="6"/>
    <n v="0"/>
    <n v="0"/>
    <n v="33872"/>
    <n v="460"/>
    <n v="0"/>
    <m/>
    <x v="1"/>
  </r>
  <r>
    <x v="0"/>
    <x v="3"/>
    <x v="11"/>
    <x v="46"/>
    <x v="241"/>
    <x v="0"/>
    <x v="49"/>
    <n v="1"/>
    <n v="1"/>
    <n v="0"/>
    <n v="0"/>
    <n v="326"/>
    <n v="47"/>
    <n v="0"/>
    <m/>
    <x v="2"/>
  </r>
  <r>
    <x v="0"/>
    <x v="3"/>
    <x v="11"/>
    <x v="46"/>
    <x v="241"/>
    <x v="1"/>
    <x v="54"/>
    <n v="1"/>
    <n v="1"/>
    <n v="1"/>
    <n v="0"/>
    <n v="7920"/>
    <n v="206"/>
    <n v="27"/>
    <m/>
    <x v="3"/>
  </r>
  <r>
    <x v="0"/>
    <x v="3"/>
    <x v="11"/>
    <x v="46"/>
    <x v="241"/>
    <x v="1"/>
    <x v="23"/>
    <n v="11"/>
    <n v="11"/>
    <n v="0"/>
    <n v="0"/>
    <n v="7945"/>
    <n v="649"/>
    <n v="0"/>
    <m/>
    <x v="3"/>
  </r>
  <r>
    <x v="0"/>
    <x v="3"/>
    <x v="11"/>
    <x v="46"/>
    <x v="241"/>
    <x v="2"/>
    <x v="24"/>
    <n v="27"/>
    <n v="27"/>
    <n v="0"/>
    <n v="0"/>
    <n v="10629"/>
    <n v="828"/>
    <n v="0"/>
    <m/>
    <x v="6"/>
  </r>
  <r>
    <x v="0"/>
    <x v="3"/>
    <x v="11"/>
    <x v="46"/>
    <x v="241"/>
    <x v="2"/>
    <x v="25"/>
    <n v="9"/>
    <n v="9"/>
    <n v="0"/>
    <n v="0"/>
    <n v="2123"/>
    <n v="261"/>
    <n v="0"/>
    <m/>
    <x v="6"/>
  </r>
  <r>
    <x v="0"/>
    <x v="3"/>
    <x v="11"/>
    <x v="46"/>
    <x v="242"/>
    <x v="0"/>
    <x v="0"/>
    <n v="2"/>
    <n v="2"/>
    <n v="0"/>
    <n v="0"/>
    <n v="360"/>
    <n v="40"/>
    <n v="0"/>
    <m/>
    <x v="0"/>
  </r>
  <r>
    <x v="0"/>
    <x v="3"/>
    <x v="11"/>
    <x v="46"/>
    <x v="242"/>
    <x v="0"/>
    <x v="27"/>
    <n v="3"/>
    <n v="3"/>
    <n v="0"/>
    <n v="0"/>
    <n v="6900"/>
    <n v="141"/>
    <n v="0"/>
    <m/>
    <x v="2"/>
  </r>
  <r>
    <x v="0"/>
    <x v="3"/>
    <x v="11"/>
    <x v="46"/>
    <x v="242"/>
    <x v="0"/>
    <x v="2"/>
    <n v="7"/>
    <n v="7"/>
    <n v="0"/>
    <n v="0"/>
    <n v="36764"/>
    <n v="389"/>
    <n v="0"/>
    <m/>
    <x v="1"/>
  </r>
  <r>
    <x v="0"/>
    <x v="3"/>
    <x v="11"/>
    <x v="46"/>
    <x v="242"/>
    <x v="0"/>
    <x v="93"/>
    <n v="2"/>
    <n v="2"/>
    <n v="0"/>
    <n v="0"/>
    <n v="106"/>
    <n v="26"/>
    <n v="0"/>
    <m/>
    <x v="4"/>
  </r>
  <r>
    <x v="0"/>
    <x v="3"/>
    <x v="11"/>
    <x v="46"/>
    <x v="242"/>
    <x v="0"/>
    <x v="5"/>
    <n v="17"/>
    <n v="17"/>
    <n v="0"/>
    <n v="0"/>
    <n v="38398"/>
    <n v="860"/>
    <n v="0"/>
    <m/>
    <x v="2"/>
  </r>
  <r>
    <x v="0"/>
    <x v="3"/>
    <x v="11"/>
    <x v="46"/>
    <x v="242"/>
    <x v="0"/>
    <x v="13"/>
    <n v="4"/>
    <n v="4"/>
    <n v="0"/>
    <n v="0"/>
    <n v="5257"/>
    <n v="116"/>
    <n v="0"/>
    <m/>
    <x v="4"/>
  </r>
  <r>
    <x v="0"/>
    <x v="3"/>
    <x v="11"/>
    <x v="46"/>
    <x v="242"/>
    <x v="0"/>
    <x v="65"/>
    <n v="1"/>
    <n v="1"/>
    <n v="1"/>
    <n v="0"/>
    <n v="96"/>
    <n v="20"/>
    <n v="20"/>
    <m/>
    <x v="0"/>
  </r>
  <r>
    <x v="0"/>
    <x v="3"/>
    <x v="11"/>
    <x v="46"/>
    <x v="242"/>
    <x v="0"/>
    <x v="72"/>
    <n v="1"/>
    <n v="1"/>
    <n v="0"/>
    <n v="0"/>
    <n v="100"/>
    <n v="20"/>
    <n v="0"/>
    <m/>
    <x v="0"/>
  </r>
  <r>
    <x v="0"/>
    <x v="3"/>
    <x v="11"/>
    <x v="46"/>
    <x v="242"/>
    <x v="0"/>
    <x v="15"/>
    <n v="6"/>
    <n v="6"/>
    <n v="0"/>
    <n v="0"/>
    <n v="26310"/>
    <n v="285"/>
    <n v="0"/>
    <m/>
    <x v="1"/>
  </r>
  <r>
    <x v="0"/>
    <x v="3"/>
    <x v="11"/>
    <x v="46"/>
    <x v="242"/>
    <x v="0"/>
    <x v="31"/>
    <n v="1"/>
    <n v="1"/>
    <n v="0"/>
    <n v="0"/>
    <n v="325"/>
    <n v="47"/>
    <n v="0"/>
    <m/>
    <x v="4"/>
  </r>
  <r>
    <x v="0"/>
    <x v="3"/>
    <x v="11"/>
    <x v="46"/>
    <x v="242"/>
    <x v="0"/>
    <x v="16"/>
    <n v="4"/>
    <n v="4"/>
    <n v="0"/>
    <n v="0"/>
    <n v="8000"/>
    <n v="209"/>
    <n v="0"/>
    <m/>
    <x v="1"/>
  </r>
  <r>
    <x v="0"/>
    <x v="3"/>
    <x v="11"/>
    <x v="46"/>
    <x v="242"/>
    <x v="0"/>
    <x v="20"/>
    <n v="1"/>
    <n v="1"/>
    <n v="0"/>
    <n v="0"/>
    <n v="556"/>
    <n v="47"/>
    <n v="0"/>
    <m/>
    <x v="5"/>
  </r>
  <r>
    <x v="0"/>
    <x v="3"/>
    <x v="11"/>
    <x v="46"/>
    <x v="242"/>
    <x v="1"/>
    <x v="23"/>
    <n v="12"/>
    <n v="12"/>
    <n v="0"/>
    <n v="0"/>
    <n v="5155"/>
    <n v="467"/>
    <n v="0"/>
    <m/>
    <x v="3"/>
  </r>
  <r>
    <x v="0"/>
    <x v="3"/>
    <x v="11"/>
    <x v="46"/>
    <x v="242"/>
    <x v="2"/>
    <x v="24"/>
    <n v="37"/>
    <n v="37"/>
    <n v="1"/>
    <n v="0"/>
    <n v="52767"/>
    <n v="1282"/>
    <n v="5"/>
    <m/>
    <x v="6"/>
  </r>
  <r>
    <x v="0"/>
    <x v="3"/>
    <x v="11"/>
    <x v="46"/>
    <x v="242"/>
    <x v="2"/>
    <x v="25"/>
    <n v="5"/>
    <n v="5"/>
    <n v="0"/>
    <n v="0"/>
    <n v="392"/>
    <n v="95"/>
    <n v="0"/>
    <m/>
    <x v="6"/>
  </r>
  <r>
    <x v="0"/>
    <x v="3"/>
    <x v="11"/>
    <x v="46"/>
    <x v="243"/>
    <x v="0"/>
    <x v="27"/>
    <n v="1"/>
    <n v="1"/>
    <n v="0"/>
    <n v="0"/>
    <n v="25"/>
    <n v="20"/>
    <n v="0"/>
    <m/>
    <x v="2"/>
  </r>
  <r>
    <x v="0"/>
    <x v="3"/>
    <x v="11"/>
    <x v="46"/>
    <x v="243"/>
    <x v="0"/>
    <x v="2"/>
    <n v="4"/>
    <n v="4"/>
    <n v="0"/>
    <n v="0"/>
    <n v="95473"/>
    <n v="904"/>
    <n v="0"/>
    <m/>
    <x v="1"/>
  </r>
  <r>
    <x v="0"/>
    <x v="3"/>
    <x v="11"/>
    <x v="46"/>
    <x v="243"/>
    <x v="0"/>
    <x v="5"/>
    <n v="14"/>
    <n v="14"/>
    <n v="0"/>
    <n v="0"/>
    <n v="6584"/>
    <n v="581"/>
    <n v="0"/>
    <m/>
    <x v="2"/>
  </r>
  <r>
    <x v="0"/>
    <x v="3"/>
    <x v="11"/>
    <x v="46"/>
    <x v="243"/>
    <x v="0"/>
    <x v="34"/>
    <n v="1"/>
    <n v="1"/>
    <n v="1"/>
    <n v="0"/>
    <n v="100"/>
    <n v="20"/>
    <n v="3"/>
    <m/>
    <x v="4"/>
  </r>
  <r>
    <x v="0"/>
    <x v="3"/>
    <x v="11"/>
    <x v="46"/>
    <x v="243"/>
    <x v="0"/>
    <x v="8"/>
    <n v="1"/>
    <n v="1"/>
    <n v="0"/>
    <n v="0"/>
    <n v="372"/>
    <n v="47"/>
    <n v="0"/>
    <m/>
    <x v="1"/>
  </r>
  <r>
    <x v="0"/>
    <x v="3"/>
    <x v="11"/>
    <x v="46"/>
    <x v="243"/>
    <x v="0"/>
    <x v="41"/>
    <n v="1"/>
    <n v="1"/>
    <n v="0"/>
    <n v="0"/>
    <n v="900"/>
    <n v="47"/>
    <n v="0"/>
    <m/>
    <x v="1"/>
  </r>
  <r>
    <x v="0"/>
    <x v="3"/>
    <x v="11"/>
    <x v="46"/>
    <x v="243"/>
    <x v="0"/>
    <x v="35"/>
    <n v="2"/>
    <n v="2"/>
    <n v="0"/>
    <n v="0"/>
    <n v="230"/>
    <n v="40"/>
    <n v="0"/>
    <m/>
    <x v="1"/>
  </r>
  <r>
    <x v="0"/>
    <x v="3"/>
    <x v="11"/>
    <x v="46"/>
    <x v="243"/>
    <x v="0"/>
    <x v="36"/>
    <n v="7"/>
    <n v="7"/>
    <n v="0"/>
    <n v="0"/>
    <n v="1446"/>
    <n v="176"/>
    <n v="0"/>
    <m/>
    <x v="1"/>
  </r>
  <r>
    <x v="0"/>
    <x v="3"/>
    <x v="11"/>
    <x v="46"/>
    <x v="243"/>
    <x v="0"/>
    <x v="11"/>
    <n v="1"/>
    <n v="1"/>
    <n v="0"/>
    <n v="0"/>
    <n v="200"/>
    <n v="20"/>
    <n v="0"/>
    <m/>
    <x v="4"/>
  </r>
  <r>
    <x v="0"/>
    <x v="3"/>
    <x v="11"/>
    <x v="46"/>
    <x v="243"/>
    <x v="0"/>
    <x v="12"/>
    <n v="4"/>
    <n v="4"/>
    <n v="0"/>
    <n v="0"/>
    <n v="28138"/>
    <n v="363"/>
    <n v="0"/>
    <m/>
    <x v="4"/>
  </r>
  <r>
    <x v="0"/>
    <x v="3"/>
    <x v="11"/>
    <x v="46"/>
    <x v="243"/>
    <x v="0"/>
    <x v="13"/>
    <n v="14"/>
    <n v="14"/>
    <n v="0"/>
    <n v="0"/>
    <n v="23310"/>
    <n v="486"/>
    <n v="0"/>
    <m/>
    <x v="4"/>
  </r>
  <r>
    <x v="0"/>
    <x v="3"/>
    <x v="11"/>
    <x v="46"/>
    <x v="243"/>
    <x v="0"/>
    <x v="15"/>
    <n v="6"/>
    <n v="6"/>
    <n v="0"/>
    <n v="0"/>
    <n v="14164"/>
    <n v="287"/>
    <n v="0"/>
    <m/>
    <x v="1"/>
  </r>
  <r>
    <x v="0"/>
    <x v="3"/>
    <x v="11"/>
    <x v="46"/>
    <x v="243"/>
    <x v="0"/>
    <x v="16"/>
    <n v="2"/>
    <n v="2"/>
    <n v="0"/>
    <n v="0"/>
    <n v="10000"/>
    <n v="136"/>
    <n v="0"/>
    <m/>
    <x v="1"/>
  </r>
  <r>
    <x v="0"/>
    <x v="3"/>
    <x v="11"/>
    <x v="46"/>
    <x v="243"/>
    <x v="0"/>
    <x v="38"/>
    <n v="1"/>
    <n v="1"/>
    <n v="0"/>
    <n v="0"/>
    <n v="720"/>
    <n v="47"/>
    <n v="0"/>
    <m/>
    <x v="0"/>
  </r>
  <r>
    <x v="0"/>
    <x v="3"/>
    <x v="11"/>
    <x v="46"/>
    <x v="243"/>
    <x v="0"/>
    <x v="101"/>
    <n v="1"/>
    <n v="1"/>
    <n v="0"/>
    <n v="0"/>
    <n v="8388"/>
    <n v="68"/>
    <n v="0"/>
    <m/>
    <x v="1"/>
  </r>
  <r>
    <x v="0"/>
    <x v="3"/>
    <x v="11"/>
    <x v="46"/>
    <x v="243"/>
    <x v="1"/>
    <x v="23"/>
    <n v="12"/>
    <n v="12"/>
    <n v="0"/>
    <n v="0"/>
    <n v="13523"/>
    <n v="667"/>
    <n v="0"/>
    <m/>
    <x v="3"/>
  </r>
  <r>
    <x v="0"/>
    <x v="3"/>
    <x v="11"/>
    <x v="46"/>
    <x v="243"/>
    <x v="2"/>
    <x v="24"/>
    <n v="26"/>
    <n v="26"/>
    <n v="0"/>
    <n v="0"/>
    <n v="42314"/>
    <n v="944"/>
    <n v="0"/>
    <m/>
    <x v="6"/>
  </r>
  <r>
    <x v="0"/>
    <x v="3"/>
    <x v="11"/>
    <x v="46"/>
    <x v="243"/>
    <x v="2"/>
    <x v="25"/>
    <n v="5"/>
    <n v="5"/>
    <n v="0"/>
    <n v="0"/>
    <n v="2935"/>
    <n v="160"/>
    <n v="0"/>
    <m/>
    <x v="6"/>
  </r>
  <r>
    <x v="0"/>
    <x v="3"/>
    <x v="11"/>
    <x v="46"/>
    <x v="244"/>
    <x v="0"/>
    <x v="0"/>
    <n v="6"/>
    <n v="6"/>
    <n v="0"/>
    <n v="0"/>
    <n v="522"/>
    <n v="98"/>
    <n v="0"/>
    <m/>
    <x v="0"/>
  </r>
  <r>
    <x v="0"/>
    <x v="3"/>
    <x v="11"/>
    <x v="46"/>
    <x v="244"/>
    <x v="0"/>
    <x v="27"/>
    <n v="6"/>
    <n v="6"/>
    <n v="0"/>
    <n v="0"/>
    <n v="7152"/>
    <n v="249"/>
    <n v="0"/>
    <m/>
    <x v="2"/>
  </r>
  <r>
    <x v="0"/>
    <x v="3"/>
    <x v="11"/>
    <x v="46"/>
    <x v="244"/>
    <x v="0"/>
    <x v="2"/>
    <n v="3"/>
    <n v="3"/>
    <n v="0"/>
    <n v="0"/>
    <n v="326372"/>
    <n v="700"/>
    <n v="0"/>
    <m/>
    <x v="1"/>
  </r>
  <r>
    <x v="0"/>
    <x v="3"/>
    <x v="11"/>
    <x v="46"/>
    <x v="244"/>
    <x v="0"/>
    <x v="5"/>
    <n v="12"/>
    <n v="12"/>
    <n v="0"/>
    <n v="0"/>
    <n v="7700"/>
    <n v="402"/>
    <n v="0"/>
    <m/>
    <x v="2"/>
  </r>
  <r>
    <x v="0"/>
    <x v="3"/>
    <x v="11"/>
    <x v="46"/>
    <x v="244"/>
    <x v="0"/>
    <x v="36"/>
    <n v="5"/>
    <n v="5"/>
    <n v="0"/>
    <n v="0"/>
    <n v="4890"/>
    <n v="181"/>
    <n v="0"/>
    <m/>
    <x v="1"/>
  </r>
  <r>
    <x v="0"/>
    <x v="3"/>
    <x v="11"/>
    <x v="46"/>
    <x v="244"/>
    <x v="0"/>
    <x v="12"/>
    <n v="8"/>
    <n v="8"/>
    <n v="0"/>
    <n v="0"/>
    <n v="9952"/>
    <n v="307"/>
    <n v="0"/>
    <m/>
    <x v="4"/>
  </r>
  <r>
    <x v="0"/>
    <x v="3"/>
    <x v="11"/>
    <x v="46"/>
    <x v="244"/>
    <x v="0"/>
    <x v="13"/>
    <n v="7"/>
    <n v="7"/>
    <n v="0"/>
    <n v="0"/>
    <n v="21986"/>
    <n v="457"/>
    <n v="0"/>
    <m/>
    <x v="4"/>
  </r>
  <r>
    <x v="0"/>
    <x v="3"/>
    <x v="11"/>
    <x v="46"/>
    <x v="244"/>
    <x v="0"/>
    <x v="47"/>
    <n v="3"/>
    <n v="3"/>
    <n v="0"/>
    <n v="0"/>
    <n v="690"/>
    <n v="72"/>
    <n v="0"/>
    <m/>
    <x v="2"/>
  </r>
  <r>
    <x v="0"/>
    <x v="3"/>
    <x v="11"/>
    <x v="46"/>
    <x v="244"/>
    <x v="0"/>
    <x v="72"/>
    <n v="1"/>
    <n v="1"/>
    <n v="0"/>
    <n v="0"/>
    <n v="600"/>
    <n v="47"/>
    <n v="0"/>
    <m/>
    <x v="0"/>
  </r>
  <r>
    <x v="0"/>
    <x v="3"/>
    <x v="11"/>
    <x v="46"/>
    <x v="244"/>
    <x v="1"/>
    <x v="23"/>
    <n v="12"/>
    <n v="12"/>
    <n v="0"/>
    <n v="0"/>
    <n v="6244"/>
    <n v="700"/>
    <n v="0"/>
    <m/>
    <x v="3"/>
  </r>
  <r>
    <x v="0"/>
    <x v="3"/>
    <x v="11"/>
    <x v="46"/>
    <x v="244"/>
    <x v="2"/>
    <x v="24"/>
    <n v="28"/>
    <n v="28"/>
    <n v="0"/>
    <n v="0"/>
    <n v="8012"/>
    <n v="857"/>
    <n v="0"/>
    <m/>
    <x v="6"/>
  </r>
  <r>
    <x v="0"/>
    <x v="3"/>
    <x v="11"/>
    <x v="46"/>
    <x v="244"/>
    <x v="2"/>
    <x v="25"/>
    <n v="8"/>
    <n v="8"/>
    <n v="0"/>
    <n v="0"/>
    <n v="840"/>
    <n v="187"/>
    <n v="0"/>
    <m/>
    <x v="6"/>
  </r>
  <r>
    <x v="0"/>
    <x v="3"/>
    <x v="11"/>
    <x v="47"/>
    <x v="245"/>
    <x v="0"/>
    <x v="98"/>
    <n v="1"/>
    <n v="1"/>
    <n v="0"/>
    <n v="0"/>
    <n v="1750"/>
    <n v="53"/>
    <n v="0"/>
    <m/>
    <x v="4"/>
  </r>
  <r>
    <x v="0"/>
    <x v="3"/>
    <x v="11"/>
    <x v="47"/>
    <x v="245"/>
    <x v="0"/>
    <x v="93"/>
    <n v="1"/>
    <n v="1"/>
    <n v="0"/>
    <n v="0"/>
    <n v="22"/>
    <n v="20"/>
    <n v="0"/>
    <m/>
    <x v="4"/>
  </r>
  <r>
    <x v="0"/>
    <x v="3"/>
    <x v="11"/>
    <x v="47"/>
    <x v="245"/>
    <x v="0"/>
    <x v="102"/>
    <n v="1"/>
    <n v="1"/>
    <n v="0"/>
    <n v="0"/>
    <n v="6500"/>
    <n v="68"/>
    <n v="0"/>
    <m/>
    <x v="1"/>
  </r>
  <r>
    <x v="0"/>
    <x v="3"/>
    <x v="11"/>
    <x v="47"/>
    <x v="245"/>
    <x v="0"/>
    <x v="10"/>
    <n v="3"/>
    <n v="3"/>
    <n v="0"/>
    <n v="0"/>
    <n v="335"/>
    <n v="60"/>
    <n v="0"/>
    <m/>
    <x v="3"/>
  </r>
  <r>
    <x v="0"/>
    <x v="3"/>
    <x v="11"/>
    <x v="47"/>
    <x v="245"/>
    <x v="0"/>
    <x v="13"/>
    <n v="1"/>
    <n v="1"/>
    <n v="0"/>
    <n v="0"/>
    <n v="47"/>
    <n v="20"/>
    <n v="0"/>
    <m/>
    <x v="4"/>
  </r>
  <r>
    <x v="0"/>
    <x v="3"/>
    <x v="11"/>
    <x v="47"/>
    <x v="245"/>
    <x v="0"/>
    <x v="16"/>
    <n v="7"/>
    <n v="7"/>
    <n v="0"/>
    <n v="0"/>
    <n v="14909"/>
    <n v="374"/>
    <n v="0"/>
    <m/>
    <x v="1"/>
  </r>
  <r>
    <x v="0"/>
    <x v="3"/>
    <x v="11"/>
    <x v="47"/>
    <x v="245"/>
    <x v="0"/>
    <x v="39"/>
    <n v="2"/>
    <n v="2"/>
    <n v="0"/>
    <n v="0"/>
    <n v="3668"/>
    <n v="106"/>
    <n v="0"/>
    <m/>
    <x v="2"/>
  </r>
  <r>
    <x v="0"/>
    <x v="3"/>
    <x v="11"/>
    <x v="47"/>
    <x v="245"/>
    <x v="1"/>
    <x v="23"/>
    <n v="10"/>
    <n v="10"/>
    <n v="0"/>
    <n v="0"/>
    <n v="15878"/>
    <n v="641"/>
    <n v="0"/>
    <m/>
    <x v="3"/>
  </r>
  <r>
    <x v="0"/>
    <x v="3"/>
    <x v="11"/>
    <x v="47"/>
    <x v="246"/>
    <x v="0"/>
    <x v="0"/>
    <n v="6"/>
    <n v="6"/>
    <n v="0"/>
    <n v="0"/>
    <n v="1251"/>
    <n v="149"/>
    <n v="0"/>
    <m/>
    <x v="0"/>
  </r>
  <r>
    <x v="0"/>
    <x v="3"/>
    <x v="11"/>
    <x v="47"/>
    <x v="246"/>
    <x v="0"/>
    <x v="2"/>
    <n v="6"/>
    <n v="6"/>
    <n v="0"/>
    <n v="0"/>
    <n v="20930"/>
    <n v="351"/>
    <n v="0"/>
    <m/>
    <x v="1"/>
  </r>
  <r>
    <x v="0"/>
    <x v="3"/>
    <x v="11"/>
    <x v="47"/>
    <x v="246"/>
    <x v="0"/>
    <x v="3"/>
    <n v="1"/>
    <n v="1"/>
    <n v="0"/>
    <n v="0"/>
    <n v="488"/>
    <n v="47"/>
    <n v="0"/>
    <m/>
    <x v="0"/>
  </r>
  <r>
    <x v="0"/>
    <x v="3"/>
    <x v="11"/>
    <x v="47"/>
    <x v="246"/>
    <x v="0"/>
    <x v="5"/>
    <n v="13"/>
    <n v="13"/>
    <n v="0"/>
    <n v="0"/>
    <n v="7115"/>
    <n v="661"/>
    <n v="0"/>
    <m/>
    <x v="2"/>
  </r>
  <r>
    <x v="0"/>
    <x v="3"/>
    <x v="11"/>
    <x v="47"/>
    <x v="246"/>
    <x v="0"/>
    <x v="34"/>
    <n v="6"/>
    <n v="6"/>
    <n v="0"/>
    <n v="0"/>
    <n v="559"/>
    <n v="120"/>
    <n v="0"/>
    <m/>
    <x v="4"/>
  </r>
  <r>
    <x v="0"/>
    <x v="3"/>
    <x v="11"/>
    <x v="47"/>
    <x v="246"/>
    <x v="0"/>
    <x v="41"/>
    <n v="3"/>
    <n v="3"/>
    <n v="0"/>
    <n v="0"/>
    <n v="39558"/>
    <n v="163"/>
    <n v="0"/>
    <m/>
    <x v="1"/>
  </r>
  <r>
    <x v="0"/>
    <x v="3"/>
    <x v="11"/>
    <x v="47"/>
    <x v="246"/>
    <x v="0"/>
    <x v="12"/>
    <n v="2"/>
    <n v="2"/>
    <n v="0"/>
    <n v="0"/>
    <n v="3019"/>
    <n v="73"/>
    <n v="0"/>
    <m/>
    <x v="4"/>
  </r>
  <r>
    <x v="0"/>
    <x v="3"/>
    <x v="11"/>
    <x v="47"/>
    <x v="246"/>
    <x v="0"/>
    <x v="14"/>
    <n v="1"/>
    <n v="1"/>
    <n v="0"/>
    <n v="0"/>
    <n v="246"/>
    <n v="20"/>
    <n v="0"/>
    <m/>
    <x v="1"/>
  </r>
  <r>
    <x v="0"/>
    <x v="3"/>
    <x v="11"/>
    <x v="47"/>
    <x v="246"/>
    <x v="0"/>
    <x v="15"/>
    <n v="2"/>
    <n v="2"/>
    <n v="0"/>
    <n v="0"/>
    <n v="3268"/>
    <n v="106"/>
    <n v="0"/>
    <m/>
    <x v="1"/>
  </r>
  <r>
    <x v="0"/>
    <x v="3"/>
    <x v="11"/>
    <x v="47"/>
    <x v="246"/>
    <x v="0"/>
    <x v="17"/>
    <n v="3"/>
    <n v="3"/>
    <n v="0"/>
    <n v="0"/>
    <n v="1090"/>
    <n v="68"/>
    <n v="0"/>
    <m/>
    <x v="1"/>
  </r>
  <r>
    <x v="0"/>
    <x v="3"/>
    <x v="11"/>
    <x v="47"/>
    <x v="246"/>
    <x v="0"/>
    <x v="79"/>
    <n v="1"/>
    <n v="1"/>
    <n v="0"/>
    <n v="0"/>
    <n v="1583"/>
    <n v="53"/>
    <n v="0"/>
    <m/>
    <x v="1"/>
  </r>
  <r>
    <x v="0"/>
    <x v="3"/>
    <x v="11"/>
    <x v="47"/>
    <x v="246"/>
    <x v="0"/>
    <x v="39"/>
    <n v="1"/>
    <n v="1"/>
    <n v="0"/>
    <n v="0"/>
    <n v="465"/>
    <n v="47"/>
    <n v="0"/>
    <m/>
    <x v="2"/>
  </r>
  <r>
    <x v="0"/>
    <x v="3"/>
    <x v="11"/>
    <x v="47"/>
    <x v="246"/>
    <x v="1"/>
    <x v="23"/>
    <n v="12"/>
    <n v="12"/>
    <n v="0"/>
    <n v="0"/>
    <n v="9639"/>
    <n v="708"/>
    <n v="0"/>
    <m/>
    <x v="3"/>
  </r>
  <r>
    <x v="0"/>
    <x v="3"/>
    <x v="11"/>
    <x v="47"/>
    <x v="246"/>
    <x v="2"/>
    <x v="24"/>
    <n v="34"/>
    <n v="34"/>
    <n v="0"/>
    <n v="0"/>
    <n v="18702"/>
    <n v="1201"/>
    <n v="0"/>
    <m/>
    <x v="6"/>
  </r>
  <r>
    <x v="0"/>
    <x v="3"/>
    <x v="11"/>
    <x v="47"/>
    <x v="246"/>
    <x v="2"/>
    <x v="25"/>
    <n v="9"/>
    <n v="9"/>
    <n v="0"/>
    <n v="0"/>
    <n v="2730"/>
    <n v="267"/>
    <n v="0"/>
    <m/>
    <x v="6"/>
  </r>
  <r>
    <x v="0"/>
    <x v="3"/>
    <x v="11"/>
    <x v="47"/>
    <x v="247"/>
    <x v="0"/>
    <x v="0"/>
    <n v="3"/>
    <n v="3"/>
    <n v="0"/>
    <n v="0"/>
    <n v="944"/>
    <n v="114"/>
    <n v="0"/>
    <m/>
    <x v="0"/>
  </r>
  <r>
    <x v="0"/>
    <x v="3"/>
    <x v="11"/>
    <x v="47"/>
    <x v="247"/>
    <x v="0"/>
    <x v="27"/>
    <n v="8"/>
    <n v="8"/>
    <n v="0"/>
    <n v="0"/>
    <n v="19227"/>
    <n v="433"/>
    <n v="0"/>
    <m/>
    <x v="2"/>
  </r>
  <r>
    <x v="0"/>
    <x v="3"/>
    <x v="11"/>
    <x v="47"/>
    <x v="247"/>
    <x v="0"/>
    <x v="2"/>
    <n v="7"/>
    <n v="7"/>
    <n v="0"/>
    <n v="0"/>
    <n v="59724"/>
    <n v="1082"/>
    <n v="0"/>
    <m/>
    <x v="1"/>
  </r>
  <r>
    <x v="0"/>
    <x v="3"/>
    <x v="11"/>
    <x v="47"/>
    <x v="247"/>
    <x v="0"/>
    <x v="5"/>
    <n v="12"/>
    <n v="12"/>
    <n v="0"/>
    <n v="0"/>
    <n v="4863"/>
    <n v="678"/>
    <n v="0"/>
    <m/>
    <x v="2"/>
  </r>
  <r>
    <x v="0"/>
    <x v="3"/>
    <x v="11"/>
    <x v="47"/>
    <x v="247"/>
    <x v="0"/>
    <x v="34"/>
    <n v="1"/>
    <n v="1"/>
    <n v="0"/>
    <n v="0"/>
    <n v="60"/>
    <n v="20"/>
    <n v="0"/>
    <m/>
    <x v="4"/>
  </r>
  <r>
    <x v="0"/>
    <x v="3"/>
    <x v="11"/>
    <x v="47"/>
    <x v="247"/>
    <x v="0"/>
    <x v="13"/>
    <n v="5"/>
    <n v="5"/>
    <n v="0"/>
    <n v="0"/>
    <n v="33118"/>
    <n v="333"/>
    <n v="0"/>
    <m/>
    <x v="4"/>
  </r>
  <r>
    <x v="0"/>
    <x v="3"/>
    <x v="11"/>
    <x v="47"/>
    <x v="247"/>
    <x v="0"/>
    <x v="16"/>
    <n v="8"/>
    <n v="8"/>
    <n v="0"/>
    <n v="0"/>
    <n v="53755"/>
    <n v="502"/>
    <n v="0"/>
    <m/>
    <x v="1"/>
  </r>
  <r>
    <x v="0"/>
    <x v="3"/>
    <x v="11"/>
    <x v="47"/>
    <x v="247"/>
    <x v="0"/>
    <x v="39"/>
    <n v="10"/>
    <n v="10"/>
    <n v="0"/>
    <n v="0"/>
    <n v="16990"/>
    <n v="597"/>
    <n v="0"/>
    <m/>
    <x v="2"/>
  </r>
  <r>
    <x v="0"/>
    <x v="3"/>
    <x v="11"/>
    <x v="47"/>
    <x v="247"/>
    <x v="1"/>
    <x v="23"/>
    <n v="12"/>
    <n v="12"/>
    <n v="0"/>
    <n v="0"/>
    <n v="3256"/>
    <n v="442"/>
    <n v="0"/>
    <m/>
    <x v="3"/>
  </r>
  <r>
    <x v="0"/>
    <x v="3"/>
    <x v="11"/>
    <x v="47"/>
    <x v="247"/>
    <x v="2"/>
    <x v="24"/>
    <n v="27"/>
    <n v="27"/>
    <n v="1"/>
    <n v="0"/>
    <n v="17054"/>
    <n v="799"/>
    <n v="4"/>
    <m/>
    <x v="6"/>
  </r>
  <r>
    <x v="0"/>
    <x v="3"/>
    <x v="11"/>
    <x v="47"/>
    <x v="247"/>
    <x v="2"/>
    <x v="25"/>
    <n v="9"/>
    <n v="9"/>
    <n v="0"/>
    <n v="0"/>
    <n v="3575"/>
    <n v="331"/>
    <n v="0"/>
    <m/>
    <x v="6"/>
  </r>
  <r>
    <x v="0"/>
    <x v="3"/>
    <x v="11"/>
    <x v="47"/>
    <x v="248"/>
    <x v="0"/>
    <x v="0"/>
    <n v="2"/>
    <n v="2"/>
    <n v="0"/>
    <n v="0"/>
    <n v="460"/>
    <n v="67"/>
    <n v="0"/>
    <m/>
    <x v="0"/>
  </r>
  <r>
    <x v="0"/>
    <x v="3"/>
    <x v="11"/>
    <x v="47"/>
    <x v="248"/>
    <x v="0"/>
    <x v="27"/>
    <n v="11"/>
    <n v="11"/>
    <n v="0"/>
    <n v="0"/>
    <n v="104568"/>
    <n v="680"/>
    <n v="0"/>
    <m/>
    <x v="2"/>
  </r>
  <r>
    <x v="0"/>
    <x v="3"/>
    <x v="11"/>
    <x v="47"/>
    <x v="248"/>
    <x v="0"/>
    <x v="2"/>
    <n v="7"/>
    <n v="7"/>
    <n v="0"/>
    <n v="0"/>
    <n v="56466"/>
    <n v="841"/>
    <n v="0"/>
    <m/>
    <x v="1"/>
  </r>
  <r>
    <x v="0"/>
    <x v="3"/>
    <x v="11"/>
    <x v="47"/>
    <x v="248"/>
    <x v="0"/>
    <x v="5"/>
    <n v="12"/>
    <n v="12"/>
    <n v="0"/>
    <n v="0"/>
    <n v="5175"/>
    <n v="590"/>
    <n v="0"/>
    <m/>
    <x v="2"/>
  </r>
  <r>
    <x v="0"/>
    <x v="3"/>
    <x v="11"/>
    <x v="47"/>
    <x v="248"/>
    <x v="0"/>
    <x v="36"/>
    <n v="9"/>
    <n v="9"/>
    <n v="0"/>
    <n v="0"/>
    <n v="8895"/>
    <n v="286"/>
    <n v="0"/>
    <m/>
    <x v="1"/>
  </r>
  <r>
    <x v="0"/>
    <x v="3"/>
    <x v="11"/>
    <x v="47"/>
    <x v="248"/>
    <x v="0"/>
    <x v="12"/>
    <n v="6"/>
    <n v="6"/>
    <n v="0"/>
    <n v="0"/>
    <n v="8615"/>
    <n v="243"/>
    <n v="0"/>
    <m/>
    <x v="4"/>
  </r>
  <r>
    <x v="0"/>
    <x v="3"/>
    <x v="11"/>
    <x v="47"/>
    <x v="248"/>
    <x v="0"/>
    <x v="13"/>
    <n v="4"/>
    <n v="4"/>
    <n v="0"/>
    <n v="0"/>
    <n v="2846"/>
    <n v="160"/>
    <n v="0"/>
    <m/>
    <x v="4"/>
  </r>
  <r>
    <x v="0"/>
    <x v="3"/>
    <x v="11"/>
    <x v="47"/>
    <x v="248"/>
    <x v="0"/>
    <x v="16"/>
    <n v="1"/>
    <n v="1"/>
    <n v="0"/>
    <n v="0"/>
    <n v="1000"/>
    <n v="47"/>
    <n v="0"/>
    <m/>
    <x v="1"/>
  </r>
  <r>
    <x v="0"/>
    <x v="3"/>
    <x v="11"/>
    <x v="47"/>
    <x v="248"/>
    <x v="0"/>
    <x v="39"/>
    <n v="3"/>
    <n v="3"/>
    <n v="0"/>
    <n v="0"/>
    <n v="3883"/>
    <n v="147"/>
    <n v="0"/>
    <m/>
    <x v="2"/>
  </r>
  <r>
    <x v="0"/>
    <x v="3"/>
    <x v="11"/>
    <x v="47"/>
    <x v="248"/>
    <x v="0"/>
    <x v="21"/>
    <n v="1"/>
    <n v="1"/>
    <n v="0"/>
    <n v="0"/>
    <n v="5124"/>
    <n v="68"/>
    <n v="0"/>
    <m/>
    <x v="5"/>
  </r>
  <r>
    <x v="0"/>
    <x v="3"/>
    <x v="11"/>
    <x v="47"/>
    <x v="248"/>
    <x v="1"/>
    <x v="23"/>
    <n v="12"/>
    <n v="12"/>
    <n v="0"/>
    <n v="0"/>
    <n v="5869"/>
    <n v="606"/>
    <n v="0"/>
    <m/>
    <x v="3"/>
  </r>
  <r>
    <x v="0"/>
    <x v="3"/>
    <x v="11"/>
    <x v="47"/>
    <x v="248"/>
    <x v="2"/>
    <x v="24"/>
    <n v="25"/>
    <n v="25"/>
    <n v="1"/>
    <n v="0"/>
    <n v="37512"/>
    <n v="896"/>
    <n v="5"/>
    <m/>
    <x v="6"/>
  </r>
  <r>
    <x v="0"/>
    <x v="3"/>
    <x v="11"/>
    <x v="47"/>
    <x v="248"/>
    <x v="2"/>
    <x v="25"/>
    <n v="12"/>
    <n v="12"/>
    <n v="1"/>
    <n v="0"/>
    <n v="4148"/>
    <n v="348"/>
    <n v="3"/>
    <m/>
    <x v="6"/>
  </r>
  <r>
    <x v="0"/>
    <x v="3"/>
    <x v="11"/>
    <x v="47"/>
    <x v="249"/>
    <x v="0"/>
    <x v="27"/>
    <n v="7"/>
    <n v="7"/>
    <n v="0"/>
    <n v="0"/>
    <n v="56906"/>
    <n v="398"/>
    <n v="0"/>
    <m/>
    <x v="2"/>
  </r>
  <r>
    <x v="0"/>
    <x v="3"/>
    <x v="11"/>
    <x v="47"/>
    <x v="249"/>
    <x v="0"/>
    <x v="2"/>
    <n v="1"/>
    <n v="1"/>
    <n v="0"/>
    <n v="0"/>
    <n v="1000"/>
    <n v="47"/>
    <n v="0"/>
    <m/>
    <x v="1"/>
  </r>
  <r>
    <x v="0"/>
    <x v="3"/>
    <x v="11"/>
    <x v="47"/>
    <x v="249"/>
    <x v="0"/>
    <x v="5"/>
    <n v="12"/>
    <n v="12"/>
    <n v="1"/>
    <n v="0"/>
    <n v="5076"/>
    <n v="414"/>
    <n v="3"/>
    <m/>
    <x v="2"/>
  </r>
  <r>
    <x v="0"/>
    <x v="3"/>
    <x v="11"/>
    <x v="47"/>
    <x v="249"/>
    <x v="0"/>
    <x v="36"/>
    <n v="6"/>
    <n v="6"/>
    <n v="0"/>
    <n v="0"/>
    <n v="27046"/>
    <n v="221"/>
    <n v="0"/>
    <m/>
    <x v="1"/>
  </r>
  <r>
    <x v="0"/>
    <x v="3"/>
    <x v="11"/>
    <x v="47"/>
    <x v="249"/>
    <x v="0"/>
    <x v="10"/>
    <n v="7"/>
    <n v="7"/>
    <n v="0"/>
    <n v="0"/>
    <n v="572"/>
    <n v="143"/>
    <n v="0"/>
    <m/>
    <x v="3"/>
  </r>
  <r>
    <x v="0"/>
    <x v="3"/>
    <x v="11"/>
    <x v="47"/>
    <x v="249"/>
    <x v="0"/>
    <x v="12"/>
    <n v="1"/>
    <n v="1"/>
    <n v="0"/>
    <n v="0"/>
    <n v="805"/>
    <n v="47"/>
    <n v="0"/>
    <m/>
    <x v="4"/>
  </r>
  <r>
    <x v="0"/>
    <x v="3"/>
    <x v="11"/>
    <x v="47"/>
    <x v="249"/>
    <x v="0"/>
    <x v="13"/>
    <n v="5"/>
    <n v="5"/>
    <n v="0"/>
    <n v="0"/>
    <n v="17718"/>
    <n v="259"/>
    <n v="0"/>
    <m/>
    <x v="4"/>
  </r>
  <r>
    <x v="0"/>
    <x v="3"/>
    <x v="11"/>
    <x v="47"/>
    <x v="249"/>
    <x v="0"/>
    <x v="15"/>
    <n v="6"/>
    <n v="6"/>
    <n v="0"/>
    <n v="0"/>
    <n v="16927"/>
    <n v="258"/>
    <n v="0"/>
    <m/>
    <x v="1"/>
  </r>
  <r>
    <x v="0"/>
    <x v="3"/>
    <x v="11"/>
    <x v="47"/>
    <x v="249"/>
    <x v="0"/>
    <x v="16"/>
    <n v="6"/>
    <n v="6"/>
    <n v="0"/>
    <n v="0"/>
    <n v="68964"/>
    <n v="352"/>
    <n v="0"/>
    <m/>
    <x v="1"/>
  </r>
  <r>
    <x v="0"/>
    <x v="3"/>
    <x v="11"/>
    <x v="47"/>
    <x v="249"/>
    <x v="0"/>
    <x v="49"/>
    <n v="2"/>
    <n v="2"/>
    <n v="0"/>
    <n v="0"/>
    <n v="287"/>
    <n v="31"/>
    <n v="0"/>
    <m/>
    <x v="2"/>
  </r>
  <r>
    <x v="0"/>
    <x v="3"/>
    <x v="11"/>
    <x v="47"/>
    <x v="249"/>
    <x v="0"/>
    <x v="39"/>
    <n v="3"/>
    <n v="3"/>
    <n v="0"/>
    <n v="0"/>
    <n v="5383"/>
    <n v="153"/>
    <n v="0"/>
    <m/>
    <x v="2"/>
  </r>
  <r>
    <x v="0"/>
    <x v="3"/>
    <x v="11"/>
    <x v="47"/>
    <x v="249"/>
    <x v="1"/>
    <x v="23"/>
    <n v="12"/>
    <n v="12"/>
    <n v="0"/>
    <n v="0"/>
    <n v="8791"/>
    <n v="603"/>
    <n v="0"/>
    <m/>
    <x v="3"/>
  </r>
  <r>
    <x v="0"/>
    <x v="3"/>
    <x v="11"/>
    <x v="47"/>
    <x v="249"/>
    <x v="2"/>
    <x v="24"/>
    <n v="24"/>
    <n v="24"/>
    <n v="0"/>
    <n v="0"/>
    <n v="24210"/>
    <n v="790"/>
    <n v="0"/>
    <m/>
    <x v="6"/>
  </r>
  <r>
    <x v="0"/>
    <x v="3"/>
    <x v="11"/>
    <x v="47"/>
    <x v="249"/>
    <x v="2"/>
    <x v="25"/>
    <n v="7"/>
    <n v="7"/>
    <n v="0"/>
    <n v="0"/>
    <n v="5274"/>
    <n v="355"/>
    <n v="0"/>
    <m/>
    <x v="6"/>
  </r>
  <r>
    <x v="0"/>
    <x v="3"/>
    <x v="11"/>
    <x v="47"/>
    <x v="250"/>
    <x v="0"/>
    <x v="0"/>
    <n v="6"/>
    <n v="6"/>
    <n v="0"/>
    <n v="0"/>
    <n v="489"/>
    <n v="120"/>
    <n v="0"/>
    <m/>
    <x v="0"/>
  </r>
  <r>
    <x v="0"/>
    <x v="3"/>
    <x v="11"/>
    <x v="47"/>
    <x v="250"/>
    <x v="0"/>
    <x v="27"/>
    <n v="7"/>
    <n v="7"/>
    <n v="0"/>
    <n v="0"/>
    <n v="4625"/>
    <n v="269"/>
    <n v="0"/>
    <m/>
    <x v="2"/>
  </r>
  <r>
    <x v="0"/>
    <x v="3"/>
    <x v="11"/>
    <x v="47"/>
    <x v="250"/>
    <x v="0"/>
    <x v="2"/>
    <n v="3"/>
    <n v="3"/>
    <n v="0"/>
    <n v="0"/>
    <n v="38506"/>
    <n v="345"/>
    <n v="0"/>
    <m/>
    <x v="1"/>
  </r>
  <r>
    <x v="0"/>
    <x v="3"/>
    <x v="11"/>
    <x v="47"/>
    <x v="250"/>
    <x v="0"/>
    <x v="5"/>
    <n v="15"/>
    <n v="15"/>
    <n v="0"/>
    <n v="0"/>
    <n v="2729"/>
    <n v="327"/>
    <n v="0"/>
    <m/>
    <x v="2"/>
  </r>
  <r>
    <x v="0"/>
    <x v="3"/>
    <x v="11"/>
    <x v="47"/>
    <x v="250"/>
    <x v="0"/>
    <x v="36"/>
    <n v="3"/>
    <n v="3"/>
    <n v="0"/>
    <n v="0"/>
    <n v="2201"/>
    <n v="120"/>
    <n v="0"/>
    <m/>
    <x v="1"/>
  </r>
  <r>
    <x v="0"/>
    <x v="3"/>
    <x v="11"/>
    <x v="47"/>
    <x v="250"/>
    <x v="0"/>
    <x v="10"/>
    <n v="1"/>
    <n v="1"/>
    <n v="0"/>
    <n v="0"/>
    <n v="565"/>
    <n v="47"/>
    <n v="0"/>
    <m/>
    <x v="3"/>
  </r>
  <r>
    <x v="0"/>
    <x v="3"/>
    <x v="11"/>
    <x v="47"/>
    <x v="250"/>
    <x v="0"/>
    <x v="13"/>
    <n v="12"/>
    <n v="12"/>
    <n v="0"/>
    <n v="0"/>
    <n v="65886"/>
    <n v="535"/>
    <n v="0"/>
    <m/>
    <x v="4"/>
  </r>
  <r>
    <x v="0"/>
    <x v="3"/>
    <x v="11"/>
    <x v="47"/>
    <x v="250"/>
    <x v="0"/>
    <x v="15"/>
    <n v="3"/>
    <n v="3"/>
    <n v="0"/>
    <n v="0"/>
    <n v="838"/>
    <n v="87"/>
    <n v="0"/>
    <m/>
    <x v="1"/>
  </r>
  <r>
    <x v="0"/>
    <x v="3"/>
    <x v="11"/>
    <x v="47"/>
    <x v="250"/>
    <x v="0"/>
    <x v="16"/>
    <n v="1"/>
    <n v="1"/>
    <n v="0"/>
    <n v="0"/>
    <n v="1000"/>
    <n v="47"/>
    <n v="0"/>
    <m/>
    <x v="1"/>
  </r>
  <r>
    <x v="0"/>
    <x v="3"/>
    <x v="11"/>
    <x v="47"/>
    <x v="250"/>
    <x v="0"/>
    <x v="39"/>
    <n v="9"/>
    <n v="9"/>
    <n v="0"/>
    <n v="0"/>
    <n v="10721"/>
    <n v="384"/>
    <n v="0"/>
    <m/>
    <x v="2"/>
  </r>
  <r>
    <x v="0"/>
    <x v="3"/>
    <x v="11"/>
    <x v="47"/>
    <x v="250"/>
    <x v="1"/>
    <x v="23"/>
    <n v="11"/>
    <n v="11"/>
    <n v="0"/>
    <n v="0"/>
    <n v="6417"/>
    <n v="586"/>
    <n v="0"/>
    <m/>
    <x v="3"/>
  </r>
  <r>
    <x v="0"/>
    <x v="3"/>
    <x v="11"/>
    <x v="47"/>
    <x v="250"/>
    <x v="2"/>
    <x v="24"/>
    <n v="24"/>
    <n v="24"/>
    <n v="0"/>
    <n v="0"/>
    <n v="10788"/>
    <n v="723"/>
    <n v="0"/>
    <m/>
    <x v="6"/>
  </r>
  <r>
    <x v="0"/>
    <x v="3"/>
    <x v="11"/>
    <x v="47"/>
    <x v="250"/>
    <x v="2"/>
    <x v="25"/>
    <n v="7"/>
    <n v="7"/>
    <n v="0"/>
    <n v="0"/>
    <n v="1448"/>
    <n v="167"/>
    <n v="0"/>
    <m/>
    <x v="6"/>
  </r>
  <r>
    <x v="0"/>
    <x v="3"/>
    <x v="11"/>
    <x v="48"/>
    <x v="251"/>
    <x v="0"/>
    <x v="10"/>
    <n v="1"/>
    <n v="1"/>
    <n v="0"/>
    <n v="0"/>
    <n v="87"/>
    <n v="20"/>
    <n v="0"/>
    <m/>
    <x v="3"/>
  </r>
  <r>
    <x v="0"/>
    <x v="3"/>
    <x v="11"/>
    <x v="48"/>
    <x v="251"/>
    <x v="1"/>
    <x v="23"/>
    <n v="10"/>
    <n v="10"/>
    <n v="0"/>
    <n v="0"/>
    <n v="13802"/>
    <n v="497"/>
    <n v="0"/>
    <m/>
    <x v="3"/>
  </r>
  <r>
    <x v="0"/>
    <x v="3"/>
    <x v="11"/>
    <x v="48"/>
    <x v="251"/>
    <x v="2"/>
    <x v="24"/>
    <n v="7"/>
    <n v="7"/>
    <n v="0"/>
    <n v="0"/>
    <n v="584"/>
    <n v="132"/>
    <n v="0"/>
    <m/>
    <x v="6"/>
  </r>
  <r>
    <x v="0"/>
    <x v="3"/>
    <x v="11"/>
    <x v="48"/>
    <x v="251"/>
    <x v="2"/>
    <x v="25"/>
    <n v="4"/>
    <n v="4"/>
    <n v="0"/>
    <n v="0"/>
    <n v="8581"/>
    <n v="155"/>
    <n v="0"/>
    <m/>
    <x v="6"/>
  </r>
  <r>
    <x v="0"/>
    <x v="3"/>
    <x v="11"/>
    <x v="48"/>
    <x v="252"/>
    <x v="0"/>
    <x v="0"/>
    <n v="4"/>
    <n v="4"/>
    <n v="0"/>
    <n v="0"/>
    <n v="747"/>
    <n v="94"/>
    <n v="0"/>
    <m/>
    <x v="0"/>
  </r>
  <r>
    <x v="0"/>
    <x v="3"/>
    <x v="11"/>
    <x v="48"/>
    <x v="252"/>
    <x v="0"/>
    <x v="27"/>
    <n v="6"/>
    <n v="6"/>
    <n v="0"/>
    <n v="0"/>
    <n v="112103"/>
    <n v="346"/>
    <n v="0"/>
    <m/>
    <x v="2"/>
  </r>
  <r>
    <x v="0"/>
    <x v="3"/>
    <x v="11"/>
    <x v="48"/>
    <x v="252"/>
    <x v="0"/>
    <x v="2"/>
    <n v="6"/>
    <n v="6"/>
    <n v="0"/>
    <n v="0"/>
    <n v="21094"/>
    <n v="565"/>
    <n v="0"/>
    <m/>
    <x v="1"/>
  </r>
  <r>
    <x v="0"/>
    <x v="3"/>
    <x v="11"/>
    <x v="48"/>
    <x v="252"/>
    <x v="0"/>
    <x v="28"/>
    <n v="1"/>
    <n v="1"/>
    <n v="0"/>
    <n v="0"/>
    <n v="90"/>
    <n v="20"/>
    <n v="0"/>
    <m/>
    <x v="0"/>
  </r>
  <r>
    <x v="0"/>
    <x v="3"/>
    <x v="11"/>
    <x v="48"/>
    <x v="252"/>
    <x v="0"/>
    <x v="5"/>
    <n v="14"/>
    <n v="14"/>
    <n v="0"/>
    <n v="0"/>
    <n v="18632"/>
    <n v="504"/>
    <n v="0"/>
    <m/>
    <x v="2"/>
  </r>
  <r>
    <x v="0"/>
    <x v="3"/>
    <x v="11"/>
    <x v="48"/>
    <x v="252"/>
    <x v="0"/>
    <x v="36"/>
    <n v="2"/>
    <n v="2"/>
    <n v="0"/>
    <n v="0"/>
    <n v="2000"/>
    <n v="73"/>
    <n v="0"/>
    <m/>
    <x v="1"/>
  </r>
  <r>
    <x v="0"/>
    <x v="3"/>
    <x v="11"/>
    <x v="48"/>
    <x v="252"/>
    <x v="0"/>
    <x v="12"/>
    <n v="6"/>
    <n v="6"/>
    <n v="0"/>
    <n v="0"/>
    <n v="5301"/>
    <n v="213"/>
    <n v="0"/>
    <m/>
    <x v="4"/>
  </r>
  <r>
    <x v="0"/>
    <x v="3"/>
    <x v="11"/>
    <x v="48"/>
    <x v="252"/>
    <x v="0"/>
    <x v="13"/>
    <n v="9"/>
    <n v="9"/>
    <n v="0"/>
    <n v="0"/>
    <n v="34303"/>
    <n v="449"/>
    <n v="0"/>
    <m/>
    <x v="4"/>
  </r>
  <r>
    <x v="0"/>
    <x v="3"/>
    <x v="11"/>
    <x v="48"/>
    <x v="252"/>
    <x v="0"/>
    <x v="16"/>
    <n v="4"/>
    <n v="4"/>
    <n v="0"/>
    <n v="0"/>
    <n v="59018"/>
    <n v="264"/>
    <n v="0"/>
    <m/>
    <x v="1"/>
  </r>
  <r>
    <x v="0"/>
    <x v="3"/>
    <x v="11"/>
    <x v="48"/>
    <x v="252"/>
    <x v="0"/>
    <x v="18"/>
    <n v="1"/>
    <n v="1"/>
    <n v="0"/>
    <n v="0"/>
    <n v="4000"/>
    <n v="68"/>
    <n v="0"/>
    <m/>
    <x v="4"/>
  </r>
  <r>
    <x v="0"/>
    <x v="3"/>
    <x v="11"/>
    <x v="48"/>
    <x v="252"/>
    <x v="0"/>
    <x v="20"/>
    <n v="2"/>
    <n v="2"/>
    <n v="0"/>
    <n v="0"/>
    <n v="9190"/>
    <n v="115"/>
    <n v="0"/>
    <m/>
    <x v="5"/>
  </r>
  <r>
    <x v="0"/>
    <x v="3"/>
    <x v="11"/>
    <x v="48"/>
    <x v="252"/>
    <x v="0"/>
    <x v="21"/>
    <n v="1"/>
    <n v="1"/>
    <n v="0"/>
    <n v="0"/>
    <n v="5124"/>
    <n v="68"/>
    <n v="0"/>
    <m/>
    <x v="5"/>
  </r>
  <r>
    <x v="0"/>
    <x v="3"/>
    <x v="11"/>
    <x v="48"/>
    <x v="252"/>
    <x v="1"/>
    <x v="23"/>
    <n v="12"/>
    <n v="12"/>
    <n v="0"/>
    <n v="0"/>
    <n v="21345"/>
    <n v="1003"/>
    <n v="0"/>
    <m/>
    <x v="3"/>
  </r>
  <r>
    <x v="0"/>
    <x v="3"/>
    <x v="11"/>
    <x v="48"/>
    <x v="252"/>
    <x v="2"/>
    <x v="24"/>
    <n v="25"/>
    <n v="25"/>
    <n v="0"/>
    <n v="0"/>
    <n v="13964"/>
    <n v="695"/>
    <n v="0"/>
    <m/>
    <x v="6"/>
  </r>
  <r>
    <x v="0"/>
    <x v="3"/>
    <x v="11"/>
    <x v="48"/>
    <x v="252"/>
    <x v="2"/>
    <x v="25"/>
    <n v="11"/>
    <n v="11"/>
    <n v="0"/>
    <n v="0"/>
    <n v="2108"/>
    <n v="301"/>
    <n v="0"/>
    <m/>
    <x v="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d v="2024-12-16T00:00:00"/>
    <n v="5028310721"/>
    <x v="0"/>
    <s v="FOODSTAND BIGEASY"/>
    <n v="8763"/>
    <n v="68"/>
    <m/>
    <s v="-"/>
    <s v="-"/>
    <s v="A"/>
    <s v="NWEI品保"/>
    <x v="0"/>
    <s v="VCN0026640"/>
    <x v="0"/>
    <x v="0"/>
    <s v="EBR1"/>
    <s v="ACNJ"/>
    <m/>
  </r>
  <r>
    <d v="2024-12-16T00:00:00"/>
    <n v="5028242589"/>
    <x v="1"/>
    <s v="STEELER_WALLMOUNT_COVER"/>
    <n v="332"/>
    <n v="47"/>
    <m/>
    <s v="-"/>
    <s v="-"/>
    <s v="A"/>
    <s v="NWEI品保"/>
    <x v="1"/>
    <s v="VCN0015622"/>
    <x v="1"/>
    <x v="1"/>
    <s v="DCS3"/>
    <s v="ACNJ"/>
    <m/>
  </r>
  <r>
    <d v="2024-12-16T00:00:00"/>
    <n v="5028242601"/>
    <x v="1"/>
    <s v="STEELER_WALLMOUNT_COVER"/>
    <n v="468"/>
    <n v="47"/>
    <m/>
    <s v="-"/>
    <s v="-"/>
    <s v="A"/>
    <s v="NWEI品保"/>
    <x v="1"/>
    <s v="VCN0015622"/>
    <x v="1"/>
    <x v="1"/>
    <s v="DCS3"/>
    <s v="ACNJ"/>
    <m/>
  </r>
  <r>
    <d v="2024-12-16T00:00:00"/>
    <n v="5028297586"/>
    <x v="2"/>
    <s v="FABMTL,SHIPPING,BRKT, DC3"/>
    <n v="256"/>
    <n v="20"/>
    <m/>
    <s v="-"/>
    <s v="-"/>
    <s v="A"/>
    <s v="NWEI品保"/>
    <x v="2"/>
    <s v="VCN0030769"/>
    <x v="2"/>
    <x v="2"/>
    <s v="DSS2"/>
    <s v="ACNJ"/>
    <m/>
  </r>
  <r>
    <d v="2024-12-16T00:00:00"/>
    <n v="5028251963"/>
    <x v="3"/>
    <s v="FABMTL,STMP,DIVIDER GUIDE,STARSCREAM/RAM"/>
    <n v="1078"/>
    <n v="47"/>
    <m/>
    <s v="-"/>
    <s v="-"/>
    <s v="A"/>
    <s v="NWEI品保"/>
    <x v="1"/>
    <s v="VCN0015622"/>
    <x v="1"/>
    <x v="1"/>
    <s v="DCS2"/>
    <s v="ACNJ"/>
    <m/>
  </r>
  <r>
    <d v="2024-12-16T00:00:00"/>
    <n v="5028251960"/>
    <x v="3"/>
    <s v="FABMTL,STMP,DIVIDER GUIDE,STARSCREAM/RAM"/>
    <n v="242"/>
    <n v="20"/>
    <m/>
    <s v="-"/>
    <s v="-"/>
    <s v="A"/>
    <s v="NWEI品保"/>
    <x v="1"/>
    <s v="VCN0015622"/>
    <x v="1"/>
    <x v="1"/>
    <s v="DCS2"/>
    <s v="ACNJ"/>
    <m/>
  </r>
  <r>
    <d v="2024-12-16T00:00:00"/>
    <n v="5028251944"/>
    <x v="4"/>
    <s v="FABMTL,STMP,LIGHTPIPE,COVER CONCEPT,OOL"/>
    <n v="151"/>
    <n v="20"/>
    <m/>
    <s v="-"/>
    <s v="-"/>
    <s v="A"/>
    <s v="NWEI品保"/>
    <x v="1"/>
    <s v="VCN0015622"/>
    <x v="1"/>
    <x v="1"/>
    <s v="DCS2"/>
    <s v="ACNJ"/>
    <m/>
  </r>
  <r>
    <d v="2024-12-16T00:00:00"/>
    <n v="5028251945"/>
    <x v="4"/>
    <s v="FABMTL,STMP,LIGHTPIPE,COVER CONCEPT,OOL"/>
    <n v="201"/>
    <n v="20"/>
    <m/>
    <s v="-"/>
    <s v="-"/>
    <s v="A"/>
    <s v="NWEI品保"/>
    <x v="1"/>
    <s v="VCN0015622"/>
    <x v="1"/>
    <x v="1"/>
    <s v="DCS2"/>
    <s v="ACNJ"/>
    <m/>
  </r>
  <r>
    <d v="2024-12-16T00:00:00"/>
    <n v="5028251941"/>
    <x v="4"/>
    <s v="FABMTL,STMP,LIGHTPIPE,COVER CONCEPT,OOL"/>
    <n v="648"/>
    <n v="47"/>
    <m/>
    <s v="-"/>
    <s v="-"/>
    <s v="A"/>
    <s v="NWEI品保"/>
    <x v="1"/>
    <s v="VCN0015622"/>
    <x v="1"/>
    <x v="1"/>
    <s v="DCS2"/>
    <s v="ACNJ"/>
    <m/>
  </r>
  <r>
    <d v="2024-12-16T00:00:00"/>
    <n v="5028251969"/>
    <x v="5"/>
    <s v="FABMTL,STMP,FAN CARRIER,OPERATION OVERLO"/>
    <n v="424"/>
    <n v="47"/>
    <m/>
    <s v="-"/>
    <s v="-"/>
    <s v="A"/>
    <s v="NWEI品保"/>
    <x v="1"/>
    <s v="VCN0015622"/>
    <x v="1"/>
    <x v="1"/>
    <s v="DCS2"/>
    <s v="ACNJ"/>
    <m/>
  </r>
  <r>
    <d v="2024-12-16T00:00:00"/>
    <n v="5028251967"/>
    <x v="5"/>
    <s v="FABMTL,STMP,FAN CARRIER,OPERATION OVERLO"/>
    <n v="76"/>
    <n v="20"/>
    <m/>
    <s v="-"/>
    <s v="-"/>
    <s v="A"/>
    <s v="NWEI品保"/>
    <x v="1"/>
    <s v="VCN0015622"/>
    <x v="1"/>
    <x v="1"/>
    <s v="DCS2"/>
    <s v="ACNJ"/>
    <m/>
  </r>
  <r>
    <d v="2024-12-16T00:00:00"/>
    <n v="5028308299"/>
    <x v="6"/>
    <s v="FABMTL,STMP,MNT,RACK,LT,CORTINA4"/>
    <n v="87"/>
    <n v="20"/>
    <m/>
    <s v="-"/>
    <s v="-"/>
    <s v="A"/>
    <s v="NWEI品保"/>
    <x v="2"/>
    <s v="VCN0028608"/>
    <x v="2"/>
    <x v="3"/>
    <s v="DSS2"/>
    <s v="ACNJ"/>
    <m/>
  </r>
  <r>
    <d v="2024-12-16T00:00:00"/>
    <n v="5028295686"/>
    <x v="7"/>
    <s v="FABMTL, STMP, BODY, FAN TRAY, ASR-X"/>
    <n v="27"/>
    <n v="20"/>
    <m/>
    <s v="-"/>
    <s v="-"/>
    <s v="A"/>
    <s v="NWEI品保"/>
    <x v="2"/>
    <s v="VCN0028608"/>
    <x v="2"/>
    <x v="3"/>
    <s v="DSS2"/>
    <s v="ACNJ"/>
    <m/>
  </r>
  <r>
    <d v="2024-12-16T00:00:00"/>
    <n v="5028308361"/>
    <x v="8"/>
    <s v="FABMTL,STMP,PSU,FANTRAY,GUIDE,CRETE"/>
    <n v="64"/>
    <n v="20"/>
    <m/>
    <s v="-"/>
    <s v="-"/>
    <s v="A"/>
    <s v="NWEI品保"/>
    <x v="2"/>
    <s v="VCN0028608"/>
    <x v="2"/>
    <x v="3"/>
    <s v="DSS2"/>
    <s v="ACNJ"/>
    <m/>
  </r>
  <r>
    <d v="2024-12-16T00:00:00"/>
    <n v="5028280943"/>
    <x v="9"/>
    <s v="FABMTL,STMP, CARD, GUIDE,LEFT , CRETE"/>
    <n v="434"/>
    <n v="47"/>
    <m/>
    <s v="-"/>
    <s v="-"/>
    <s v="A"/>
    <s v="NWEI品保"/>
    <x v="2"/>
    <s v="VCN0028608"/>
    <x v="2"/>
    <x v="3"/>
    <s v="DSS2"/>
    <s v="ACNJ"/>
    <m/>
  </r>
  <r>
    <d v="2024-12-16T00:00:00"/>
    <n v="5028281753"/>
    <x v="10"/>
    <s v="STDF,RND,5.39MMD,M3.0X.5,8.4MML,CSWZN"/>
    <n v="107"/>
    <n v="20"/>
    <m/>
    <s v="-"/>
    <s v="-"/>
    <s v="A"/>
    <s v="NWEI品保"/>
    <x v="1"/>
    <s v="VCN0016488"/>
    <x v="0"/>
    <x v="4"/>
    <s v="DBR1"/>
    <s v="ACNH"/>
    <m/>
  </r>
  <r>
    <d v="2024-12-16T00:00:00"/>
    <n v="5028281755"/>
    <x v="10"/>
    <s v="STDF,RND,5.39MMD,M3.0X.5,8.4MML,CSWZN"/>
    <n v="146"/>
    <n v="20"/>
    <m/>
    <s v="-"/>
    <s v="-"/>
    <s v="A"/>
    <s v="NWEI品保"/>
    <x v="1"/>
    <s v="VCN0016488"/>
    <x v="0"/>
    <x v="4"/>
    <s v="DBR1"/>
    <s v="ACNH"/>
    <m/>
  </r>
  <r>
    <d v="2024-12-16T00:00:00"/>
    <n v="5028281769"/>
    <x v="10"/>
    <s v="STDF,RND,5.39MMD,M3.0X.5,8.4MML,CSWZN"/>
    <n v="220"/>
    <n v="20"/>
    <m/>
    <s v="-"/>
    <s v="-"/>
    <s v="A"/>
    <s v="NWEI品保"/>
    <x v="1"/>
    <s v="VCN0016488"/>
    <x v="0"/>
    <x v="4"/>
    <s v="DBR1"/>
    <s v="ACNH"/>
    <m/>
  </r>
  <r>
    <d v="2024-12-16T00:00:00"/>
    <n v="5028281750"/>
    <x v="10"/>
    <s v="STDF,RND,5.39MMD,M3.0X.5,8.4MML,CSWZN"/>
    <n v="54"/>
    <n v="20"/>
    <m/>
    <s v="-"/>
    <s v="-"/>
    <s v="A"/>
    <s v="NWEI品保"/>
    <x v="1"/>
    <s v="VCN0016488"/>
    <x v="0"/>
    <x v="4"/>
    <s v="DBR1"/>
    <s v="ACNH"/>
    <m/>
  </r>
  <r>
    <d v="2024-12-16T00:00:00"/>
    <n v="5028287270"/>
    <x v="11"/>
    <s v="SCR,M3*0.5"/>
    <n v="5124"/>
    <n v="68"/>
    <m/>
    <s v="-"/>
    <s v="-"/>
    <s v="A"/>
    <s v="NWEI品保"/>
    <x v="3"/>
    <s v="VCN0033540"/>
    <x v="0"/>
    <x v="5"/>
    <s v="EBR1"/>
    <s v="ACNJ"/>
    <m/>
  </r>
  <r>
    <d v="2024-12-16T00:00:00"/>
    <n v="5028270405"/>
    <x v="12"/>
    <s v="GNLHW,RIVET,0.248&quot;&quot;L,0.118&quot;&quot;D,CSWZN,CNTR"/>
    <n v="50000"/>
    <n v="96"/>
    <m/>
    <s v="-"/>
    <s v="-"/>
    <s v="A"/>
    <s v="NWEI品保"/>
    <x v="3"/>
    <s v="VHK0011182"/>
    <x v="0"/>
    <x v="6"/>
    <s v="DBR1"/>
    <s v="ACNJ"/>
    <m/>
  </r>
  <r>
    <d v="2024-12-16T00:00:00"/>
    <n v="5028303855"/>
    <x v="13"/>
    <s v="STDF,RND,5.39MMD,M3X0.5X5.09MML,CSWZN"/>
    <n v="10000"/>
    <n v="68"/>
    <m/>
    <s v="-"/>
    <s v="-"/>
    <s v="A"/>
    <s v="NWEI品保"/>
    <x v="0"/>
    <s v="VCN0016488"/>
    <x v="0"/>
    <x v="4"/>
    <s v="DBR1"/>
    <s v="ACNJ"/>
    <m/>
  </r>
  <r>
    <d v="2024-12-16T00:00:00"/>
    <n v="5028179808"/>
    <x v="14"/>
    <s v="FABMTL, STMPD, FACEPLTE SUPPORT BRACKET,"/>
    <n v="22"/>
    <n v="20"/>
    <m/>
    <s v="-"/>
    <s v="-"/>
    <s v="A"/>
    <s v="NWEI品保"/>
    <x v="4"/>
    <s v="VCN0030769"/>
    <x v="2"/>
    <x v="2"/>
    <s v="DSS2"/>
    <s v="ACNJ"/>
    <m/>
  </r>
  <r>
    <d v="2024-12-16T00:00:00"/>
    <n v="5028295322"/>
    <x v="15"/>
    <s v="GASKET,RCC,EMI,.32&quot;W,1.291&quot;L"/>
    <n v="50"/>
    <n v="20"/>
    <m/>
    <s v="-"/>
    <s v="-"/>
    <s v="A"/>
    <s v="NWEI品保"/>
    <x v="5"/>
    <s v="VHK0010206"/>
    <x v="0"/>
    <x v="7"/>
    <s v="DBR1"/>
    <s v="ACNH"/>
    <m/>
  </r>
  <r>
    <d v="2024-12-16T00:00:00"/>
    <n v="5028270913"/>
    <x v="16"/>
    <s v="SCA2B_LAIRD_BSG_4630_SIDE - 751MM"/>
    <n v="3907"/>
    <n v="68"/>
    <m/>
    <s v="-"/>
    <s v="-"/>
    <s v="A"/>
    <s v="NWEI品保"/>
    <x v="3"/>
    <s v="VSG0000018"/>
    <x v="0"/>
    <x v="8"/>
    <s v="DBR1"/>
    <s v="ACNJ"/>
    <m/>
  </r>
  <r>
    <d v="2024-12-16T00:00:00"/>
    <n v="5028298056"/>
    <x v="17"/>
    <s v="FABPLSTC,CARRIER LABEL TRAY,CANIS"/>
    <n v="1390"/>
    <n v="53"/>
    <m/>
    <s v="-"/>
    <s v="-"/>
    <s v="A"/>
    <s v="NWEI品保"/>
    <x v="6"/>
    <s v="VCN0021551"/>
    <x v="0"/>
    <x v="9"/>
    <s v="DBR1"/>
    <s v="ACNJ"/>
    <m/>
  </r>
  <r>
    <d v="2024-12-16T00:00:00"/>
    <n v="5028298049"/>
    <x v="17"/>
    <s v="FABPLSTC,CARRIER LABEL TRAY,CANIS"/>
    <n v="485"/>
    <n v="47"/>
    <m/>
    <s v="-"/>
    <s v="-"/>
    <s v="A"/>
    <s v="NWEI品保"/>
    <x v="6"/>
    <s v="VCN0021551"/>
    <x v="0"/>
    <x v="9"/>
    <s v="DBR1"/>
    <s v="ACNJ"/>
    <m/>
  </r>
  <r>
    <d v="2024-12-16T00:00:00"/>
    <n v="5028298058"/>
    <x v="17"/>
    <s v="FABPLSTC,CARRIER LABEL TRAY,CANIS"/>
    <n v="14825"/>
    <n v="77"/>
    <m/>
    <s v="-"/>
    <s v="-"/>
    <s v="A"/>
    <s v="NWEI品保"/>
    <x v="6"/>
    <s v="VCN0021551"/>
    <x v="0"/>
    <x v="9"/>
    <s v="DBR1"/>
    <s v="ACNJ"/>
    <m/>
  </r>
  <r>
    <d v="2024-12-16T00:00:00"/>
    <n v="5028292843"/>
    <x v="18"/>
    <s v="LBL,FAN CAGE,CHASSIS,CAL,NUOVA"/>
    <n v="50"/>
    <n v="20"/>
    <m/>
    <s v="-"/>
    <s v="-"/>
    <s v="A"/>
    <s v="NWEI品保"/>
    <x v="6"/>
    <s v="VCN0021551"/>
    <x v="0"/>
    <x v="9"/>
    <s v="DBR1"/>
    <s v="ACNJ"/>
    <m/>
  </r>
  <r>
    <d v="2024-12-16T00:00:00"/>
    <n v="5028303787"/>
    <x v="19"/>
    <s v="LBL,LED, FRONT,MDS,APEX6"/>
    <n v="50"/>
    <n v="20"/>
    <m/>
    <s v="-"/>
    <s v="-"/>
    <s v="A"/>
    <s v="NWEI品保"/>
    <x v="6"/>
    <s v="VCN0021551"/>
    <x v="0"/>
    <x v="9"/>
    <s v="DBR1"/>
    <s v="ACNJ"/>
    <m/>
  </r>
  <r>
    <d v="2024-12-16T00:00:00"/>
    <n v="5028303785"/>
    <x v="19"/>
    <s v="LBL,LED, FRONT,MDS,APEX6"/>
    <n v="70"/>
    <n v="20"/>
    <m/>
    <s v="-"/>
    <s v="-"/>
    <s v="A"/>
    <s v="NWEI品保"/>
    <x v="6"/>
    <s v="VCN0021551"/>
    <x v="0"/>
    <x v="9"/>
    <s v="DBR1"/>
    <s v="ACNJ"/>
    <m/>
  </r>
  <r>
    <d v="2024-12-16T00:00:00"/>
    <n v="5028281911"/>
    <x v="20"/>
    <s v="STDF,BLIND,5.38MM,M3.0X.5X12MM,SS"/>
    <n v="1000"/>
    <n v="47"/>
    <m/>
    <s v="-"/>
    <s v="-"/>
    <s v="A"/>
    <s v="NWEI品保"/>
    <x v="1"/>
    <s v="VCN0016488"/>
    <x v="0"/>
    <x v="4"/>
    <s v="DBR1"/>
    <s v="ACNJ"/>
    <m/>
  </r>
  <r>
    <d v="2024-12-16T00:00:00"/>
    <n v="5028281924"/>
    <x v="20"/>
    <s v="STDF,BLIND,5.38MM,M3.0X.5X12MM,SS"/>
    <n v="954"/>
    <n v="47"/>
    <m/>
    <s v="-"/>
    <s v="-"/>
    <s v="A"/>
    <s v="NWEI品保"/>
    <x v="1"/>
    <s v="VCN0016488"/>
    <x v="0"/>
    <x v="4"/>
    <s v="DBR1"/>
    <s v="ACNJ"/>
    <m/>
  </r>
  <r>
    <d v="2024-12-16T00:00:00"/>
    <n v="5028281757"/>
    <x v="20"/>
    <s v="STDF,BLIND,5.38MM,M3.0X.5X12MM,SS"/>
    <n v="3815"/>
    <n v="68"/>
    <m/>
    <s v="-"/>
    <s v="-"/>
    <s v="A"/>
    <s v="NWEI品保"/>
    <x v="1"/>
    <s v="VCN0016488"/>
    <x v="0"/>
    <x v="4"/>
    <s v="DBR1"/>
    <s v="ACNH"/>
    <m/>
  </r>
  <r>
    <d v="2024-12-16T00:00:00"/>
    <n v="5028281918"/>
    <x v="20"/>
    <s v="STDF,BLIND,5.38MM,M3.0X.5X12MM,SS"/>
    <n v="1000"/>
    <n v="47"/>
    <m/>
    <s v="-"/>
    <s v="-"/>
    <s v="A"/>
    <s v="NWEI品保"/>
    <x v="1"/>
    <s v="VCN0016488"/>
    <x v="0"/>
    <x v="4"/>
    <s v="DBR1"/>
    <s v="ACNJ"/>
    <m/>
  </r>
  <r>
    <d v="2024-12-16T00:00:00"/>
    <n v="5028281922"/>
    <x v="20"/>
    <s v="STDF,BLIND,5.38MM,M3.0X.5X12MM,SS"/>
    <n v="1000"/>
    <n v="47"/>
    <m/>
    <s v="-"/>
    <s v="-"/>
    <s v="A"/>
    <s v="NWEI品保"/>
    <x v="1"/>
    <s v="VCN0016488"/>
    <x v="0"/>
    <x v="4"/>
    <s v="DBR1"/>
    <s v="ACNJ"/>
    <m/>
  </r>
  <r>
    <d v="2024-12-16T00:00:00"/>
    <n v="5028281776"/>
    <x v="20"/>
    <s v="STDF,BLIND,5.38MM,M3.0X.5X12MM,SS"/>
    <n v="279"/>
    <n v="20"/>
    <m/>
    <s v="-"/>
    <s v="-"/>
    <s v="A"/>
    <s v="NWEI品保"/>
    <x v="1"/>
    <s v="VCN0016488"/>
    <x v="0"/>
    <x v="4"/>
    <s v="DBR1"/>
    <s v="ACNH"/>
    <m/>
  </r>
  <r>
    <d v="2024-12-16T00:00:00"/>
    <n v="5028303833"/>
    <x v="21"/>
    <s v="STDF,RND,4.8MM,M3.0X.50X12MM,CSWZI"/>
    <n v="1000"/>
    <n v="47"/>
    <m/>
    <s v="-"/>
    <s v="-"/>
    <s v="A"/>
    <s v="NWEI品保"/>
    <x v="0"/>
    <s v="VCN0016488"/>
    <x v="0"/>
    <x v="4"/>
    <s v="DBR1"/>
    <s v="ACNJ"/>
    <m/>
  </r>
  <r>
    <d v="2024-12-16T00:00:00"/>
    <n v="5028270925"/>
    <x v="22"/>
    <s v="TRACK,MOUNTING,EMI GASKET,5.96"/>
    <n v="8310"/>
    <n v="68"/>
    <m/>
    <s v="-"/>
    <s v="-"/>
    <s v="A"/>
    <s v="NWEI品保"/>
    <x v="3"/>
    <s v="VSG0000018"/>
    <x v="0"/>
    <x v="8"/>
    <s v="DBR1"/>
    <s v="ACNJ"/>
    <m/>
  </r>
  <r>
    <d v="2024-12-16T00:00:00"/>
    <n v="5028313520"/>
    <x v="23"/>
    <s v="GASKET,BECU,EMI,.32"/>
    <n v="44"/>
    <n v="20"/>
    <m/>
    <s v="-"/>
    <s v="-"/>
    <s v="A"/>
    <s v="NWEI品保"/>
    <x v="5"/>
    <s v="VHK0010206"/>
    <x v="0"/>
    <x v="7"/>
    <s v="DBR1"/>
    <s v="ACNJ"/>
    <m/>
  </r>
  <r>
    <d v="2024-12-16T00:00:00"/>
    <n v="5028303834"/>
    <x v="24"/>
    <s v="GUIDE PIN, PEM TPS-M3-10(與3E022-015E為"/>
    <n v="1000"/>
    <n v="47"/>
    <m/>
    <s v="-"/>
    <s v="-"/>
    <s v="A"/>
    <s v="NWEI品保"/>
    <x v="0"/>
    <s v="VCN0016488"/>
    <x v="0"/>
    <x v="4"/>
    <s v="DBR1"/>
    <s v="ACNJ"/>
    <m/>
  </r>
  <r>
    <d v="2024-12-16T00:00:00"/>
    <n v="5028298098"/>
    <x v="25"/>
    <s v="LBL,FANS &amp; PSU,OLDCASTLE"/>
    <n v="50"/>
    <n v="20"/>
    <m/>
    <s v="-"/>
    <s v="-"/>
    <s v="A"/>
    <s v="NWEI品保"/>
    <x v="6"/>
    <s v="VCN0021551"/>
    <x v="0"/>
    <x v="9"/>
    <s v="DBR1"/>
    <s v="ACNJ"/>
    <m/>
  </r>
  <r>
    <d v="2024-12-16T00:00:00"/>
    <n v="5028298091"/>
    <x v="26"/>
    <s v="LBL, SIDE DUCT, NCS4216"/>
    <n v="50"/>
    <n v="20"/>
    <m/>
    <s v="-"/>
    <s v="-"/>
    <s v="A"/>
    <s v="NWEI品保"/>
    <x v="6"/>
    <s v="VCN0021551"/>
    <x v="0"/>
    <x v="9"/>
    <s v="DBR1"/>
    <s v="ACNJ"/>
    <m/>
  </r>
  <r>
    <d v="2024-12-16T00:00:00"/>
    <n v="5028298094"/>
    <x v="27"/>
    <s v="LBL,OVERLAY,FRU,OBERON,8X10G"/>
    <n v="277"/>
    <n v="20"/>
    <m/>
    <s v="-"/>
    <s v="-"/>
    <s v="A"/>
    <s v="NWEI品保"/>
    <x v="6"/>
    <s v="VCN0021551"/>
    <x v="0"/>
    <x v="9"/>
    <s v="DBR1"/>
    <s v="ACNJ"/>
    <m/>
  </r>
  <r>
    <d v="2024-12-16T00:00:00"/>
    <n v="5028298069"/>
    <x v="28"/>
    <s v="LBL,LED,FRONT,TOP HOOD,D/F/CBL,12S,NGM"/>
    <n v="50"/>
    <n v="20"/>
    <m/>
    <s v="-"/>
    <s v="-"/>
    <s v="A"/>
    <s v="NWEI品保"/>
    <x v="6"/>
    <s v="VCN0021551"/>
    <x v="0"/>
    <x v="9"/>
    <s v="DBR1"/>
    <s v="ACNJ"/>
    <m/>
  </r>
  <r>
    <d v="2024-12-16T00:00:00"/>
    <n v="5028298064"/>
    <x v="29"/>
    <s v="LBL,INSTALL CPU, BLADE,WHITLEY HALF BLAD"/>
    <n v="327"/>
    <n v="47"/>
    <m/>
    <s v="-"/>
    <s v="-"/>
    <s v="A"/>
    <s v="NWEI品保"/>
    <x v="6"/>
    <s v="VCN0021551"/>
    <x v="0"/>
    <x v="9"/>
    <s v="DBR1"/>
    <s v="ACNJ"/>
    <m/>
  </r>
  <r>
    <d v="2024-12-16T00:00:00"/>
    <n v="5028298106"/>
    <x v="30"/>
    <s v="LBL,IM 1X10G/8XLR ELB, ASR900"/>
    <n v="270"/>
    <n v="20"/>
    <m/>
    <s v="-"/>
    <s v="-"/>
    <s v="A"/>
    <s v="NWEI品保"/>
    <x v="6"/>
    <s v="VCN0021551"/>
    <x v="0"/>
    <x v="9"/>
    <s v="DBR1"/>
    <s v="ACNJ"/>
    <m/>
  </r>
  <r>
    <d v="2024-12-16T00:00:00"/>
    <n v="5028298102"/>
    <x v="31"/>
    <s v="LBL,FACEPLATE,BRENTON"/>
    <n v="179"/>
    <n v="20"/>
    <m/>
    <s v="-"/>
    <s v="-"/>
    <s v="A"/>
    <s v="NWEI品保"/>
    <x v="6"/>
    <s v="VCN0021551"/>
    <x v="0"/>
    <x v="9"/>
    <s v="DBR1"/>
    <s v="ACNJ"/>
    <m/>
  </r>
  <r>
    <d v="2024-12-16T00:00:00"/>
    <n v="5028298082"/>
    <x v="32"/>
    <s v="LBL, FC EXTENSION FIXTURE"/>
    <n v="50"/>
    <n v="20"/>
    <m/>
    <s v="-"/>
    <s v="-"/>
    <s v="A"/>
    <s v="NWEI品保"/>
    <x v="6"/>
    <s v="VCN0021551"/>
    <x v="0"/>
    <x v="9"/>
    <s v="DBR1"/>
    <s v="ACNJ"/>
    <m/>
  </r>
  <r>
    <d v="2024-12-16T00:00:00"/>
    <n v="5028250763"/>
    <x v="33"/>
    <s v="LBL,WARNING,CONNECTION,DUAL PWR"/>
    <n v="232"/>
    <n v="20"/>
    <m/>
    <s v="-"/>
    <s v="-"/>
    <s v="A"/>
    <s v="NWEI品保"/>
    <x v="3"/>
    <s v="VHK0010206"/>
    <x v="0"/>
    <x v="7"/>
    <s v="DBR1"/>
    <s v="ACNJ"/>
    <m/>
  </r>
  <r>
    <d v="2024-12-16T00:00:00"/>
    <n v="5028303788"/>
    <x v="34"/>
    <s v="LBL,LED,FRONT,APEX10,MDS"/>
    <n v="50"/>
    <n v="20"/>
    <m/>
    <s v="-"/>
    <s v="-"/>
    <s v="A"/>
    <s v="NWEI品保"/>
    <x v="6"/>
    <s v="VCN0021551"/>
    <x v="0"/>
    <x v="9"/>
    <s v="DBR1"/>
    <s v="ACNJ"/>
    <m/>
  </r>
  <r>
    <d v="2024-12-16T00:00:00"/>
    <n v="5028303790"/>
    <x v="34"/>
    <s v="LBL,LED,FRONT,APEX10,MDS"/>
    <n v="159"/>
    <n v="20"/>
    <m/>
    <s v="-"/>
    <s v="-"/>
    <s v="A"/>
    <s v="NWEI品保"/>
    <x v="6"/>
    <s v="VCN0021551"/>
    <x v="0"/>
    <x v="9"/>
    <s v="DBR1"/>
    <s v="ACNJ"/>
    <m/>
  </r>
  <r>
    <d v="2024-12-16T00:00:00"/>
    <n v="5028305095"/>
    <x v="35"/>
    <s v="SCR,M,FLT,TX,M4.0X6LMM,CS,ZN CLR CH"/>
    <n v="3000"/>
    <n v="53"/>
    <m/>
    <s v="-"/>
    <s v="-"/>
    <s v="A"/>
    <s v="NWEI品保"/>
    <x v="3"/>
    <s v="VHK0011182"/>
    <x v="0"/>
    <x v="6"/>
    <s v="DBR1"/>
    <s v="ACNH"/>
    <m/>
  </r>
  <r>
    <d v="2024-12-16T00:00:00"/>
    <n v="5028303826"/>
    <x v="36"/>
    <s v="STDF,RND,5.39MMD,M3X0.5,12.8MMH,CSWZN"/>
    <n v="519"/>
    <n v="47"/>
    <m/>
    <s v="-"/>
    <s v="-"/>
    <s v="A"/>
    <s v="NWEI品保"/>
    <x v="0"/>
    <s v="VCN0016488"/>
    <x v="0"/>
    <x v="4"/>
    <s v="DBR1"/>
    <s v="ACNH"/>
    <m/>
  </r>
  <r>
    <d v="2024-12-16T00:00:00"/>
    <n v="5028302309"/>
    <x v="37"/>
    <s v="GASKET,FOAM,EMI,2.38&quot;L,0.06&quot;W,0.079&quot;H,AG"/>
    <n v="900"/>
    <n v="47"/>
    <m/>
    <s v="-"/>
    <s v="-"/>
    <s v="A"/>
    <s v="NWEI品保"/>
    <x v="5"/>
    <s v="VCN0020801"/>
    <x v="0"/>
    <x v="10"/>
    <s v="DBR1"/>
    <s v="ACNJ"/>
    <m/>
  </r>
  <r>
    <d v="2024-12-16T00:00:00"/>
    <n v="5028242020"/>
    <x v="38"/>
    <s v="GNLHW,CAPSCREW,PH/SL,4-40,0.209&quot;L,0.27&quot;D"/>
    <n v="1018"/>
    <n v="47"/>
    <m/>
    <s v="-"/>
    <s v="-"/>
    <s v="A"/>
    <s v="NWEI品保"/>
    <x v="3"/>
    <s v="VHK0010235"/>
    <x v="0"/>
    <x v="6"/>
    <s v="DBR1"/>
    <s v="ACNJ"/>
    <m/>
  </r>
  <r>
    <d v="2024-12-16T00:00:00"/>
    <n v="5028305096"/>
    <x v="39"/>
    <s v="GNLHW,CAP,20.5MML,18MMW,4MMH,PC+ABS,"/>
    <n v="5000"/>
    <n v="68"/>
    <m/>
    <s v="-"/>
    <s v="-"/>
    <s v="A"/>
    <s v="NWEI品保"/>
    <x v="3"/>
    <s v="VHK0011182"/>
    <x v="0"/>
    <x v="6"/>
    <s v="DBR1"/>
    <s v="ACNH"/>
    <m/>
  </r>
  <r>
    <d v="2024-12-16T00:00:00"/>
    <n v="5028270966"/>
    <x v="40"/>
    <s v="RIVET,,CNTRS,.125&quot;D,.228&quot;L,CSWZN,PB-FREE"/>
    <n v="98986"/>
    <n v="96"/>
    <m/>
    <s v="-"/>
    <s v="-"/>
    <s v="A"/>
    <s v="NWEI品保"/>
    <x v="3"/>
    <s v="VSG0000018"/>
    <x v="0"/>
    <x v="8"/>
    <s v="DBR1"/>
    <s v="ACNJ"/>
    <m/>
  </r>
  <r>
    <d v="2024-12-16T00:00:00"/>
    <n v="5028295308"/>
    <x v="41"/>
    <s v="GASKET,BECU,EMI,.32"/>
    <n v="12863"/>
    <n v="77"/>
    <m/>
    <s v="-"/>
    <s v="-"/>
    <s v="A"/>
    <s v="NWEI品保"/>
    <x v="5"/>
    <s v="VHK0010206"/>
    <x v="0"/>
    <x v="7"/>
    <s v="DBR1"/>
    <s v="ACNJ"/>
    <m/>
  </r>
  <r>
    <d v="2024-12-16T00:00:00"/>
    <n v="5028179837"/>
    <x v="42"/>
    <s v="FABMTL,STMP,STFNR,CG,LC,UPPER,ASR-9906"/>
    <n v="44"/>
    <n v="20"/>
    <m/>
    <s v="-"/>
    <s v="-"/>
    <s v="A"/>
    <s v="NWEI品保"/>
    <x v="4"/>
    <s v="VCN0030769"/>
    <x v="2"/>
    <x v="2"/>
    <s v="DSS2"/>
    <s v="ACNJ"/>
    <m/>
  </r>
  <r>
    <d v="2024-12-16T00:00:00"/>
    <n v="5028179836"/>
    <x v="42"/>
    <s v="FABMTL,STMP,STFNR,CG,LC,UPPER,ASR-9906"/>
    <n v="148"/>
    <n v="20"/>
    <m/>
    <s v="-"/>
    <s v="-"/>
    <s v="A"/>
    <s v="NWEI品保"/>
    <x v="4"/>
    <s v="VCN0030769"/>
    <x v="2"/>
    <x v="2"/>
    <s v="DSS2"/>
    <s v="ACNJ"/>
    <m/>
  </r>
  <r>
    <d v="2024-12-16T00:00:00"/>
    <n v="5028179835"/>
    <x v="42"/>
    <s v="FABMTL,STMP,STFNR,CG,LC,UPPER,ASR-9906"/>
    <n v="48"/>
    <n v="20"/>
    <m/>
    <s v="-"/>
    <s v="-"/>
    <s v="A"/>
    <s v="NWEI品保"/>
    <x v="4"/>
    <s v="VCN0030769"/>
    <x v="2"/>
    <x v="2"/>
    <s v="DSS2"/>
    <s v="ACNJ"/>
    <m/>
  </r>
  <r>
    <d v="2024-12-16T00:00:00"/>
    <n v="5028179851"/>
    <x v="43"/>
    <s v="FABMTL,STMPD,REAR,CG,UPPER,ASR-9906"/>
    <n v="37"/>
    <n v="20"/>
    <m/>
    <s v="-"/>
    <s v="-"/>
    <s v="A"/>
    <s v="NWEI品保"/>
    <x v="4"/>
    <s v="VCN0030769"/>
    <x v="2"/>
    <x v="2"/>
    <s v="DSS2"/>
    <s v="ACNJ"/>
    <m/>
  </r>
  <r>
    <d v="2024-12-16T00:00:00"/>
    <n v="5028179850"/>
    <x v="43"/>
    <s v="FABMTL,STMPD,REAR,CG,UPPER,ASR-9906"/>
    <n v="12"/>
    <n v="12"/>
    <m/>
    <s v="-"/>
    <s v="-"/>
    <s v="A"/>
    <s v="NWEI品保"/>
    <x v="4"/>
    <s v="VCN0030769"/>
    <x v="2"/>
    <x v="2"/>
    <s v="DSS2"/>
    <s v="ACNJ"/>
    <m/>
  </r>
  <r>
    <d v="2024-12-16T00:00:00"/>
    <n v="5028179849"/>
    <x v="43"/>
    <s v="FABMTL,STMPD,REAR,CG,UPPER,ASR-9906"/>
    <n v="14"/>
    <n v="14"/>
    <m/>
    <s v="-"/>
    <s v="-"/>
    <s v="A"/>
    <s v="NWEI品保"/>
    <x v="4"/>
    <s v="VCN0030769"/>
    <x v="2"/>
    <x v="2"/>
    <s v="DSS2"/>
    <s v="ACNJ"/>
    <m/>
  </r>
  <r>
    <d v="2024-12-16T00:00:00"/>
    <n v="5028303699"/>
    <x v="44"/>
    <s v="FABMTL,STMPD,CARDGUIDE,LOWER,ASR-9906"/>
    <n v="21"/>
    <n v="20"/>
    <m/>
    <s v="-"/>
    <s v="-"/>
    <s v="A"/>
    <s v="NWEI品保"/>
    <x v="2"/>
    <s v="VCN0030769"/>
    <x v="2"/>
    <x v="2"/>
    <s v="DSS2"/>
    <s v="ACNJ"/>
    <m/>
  </r>
  <r>
    <d v="2024-12-16T00:00:00"/>
    <n v="5028179824"/>
    <x v="45"/>
    <s v="FABMTL,STMPD,LUG PANEL,ASR-9906"/>
    <n v="21"/>
    <n v="20"/>
    <m/>
    <s v="-"/>
    <s v="-"/>
    <s v="A"/>
    <s v="NWEI品保"/>
    <x v="4"/>
    <s v="VCN0030769"/>
    <x v="2"/>
    <x v="2"/>
    <s v="DSS2"/>
    <s v="ACNJ"/>
    <m/>
  </r>
  <r>
    <d v="2024-12-16T00:00:00"/>
    <n v="5028310688"/>
    <x v="46"/>
    <s v="PYRAMID POWER LIGHT GUIDE"/>
    <n v="427"/>
    <n v="47"/>
    <m/>
    <s v="-"/>
    <s v="-"/>
    <s v="A"/>
    <s v="NWEI品保"/>
    <x v="0"/>
    <s v="VCN0026640"/>
    <x v="0"/>
    <x v="0"/>
    <s v="DBR1"/>
    <s v="ACNJ"/>
    <m/>
  </r>
  <r>
    <d v="2024-12-16T00:00:00"/>
    <n v="5028302322"/>
    <x v="47"/>
    <s v="FABOTHER,THERMAL PAD,DIECUT,1.4X1.4&quot;X."/>
    <n v="1651"/>
    <n v="53"/>
    <m/>
    <s v="-"/>
    <s v="-"/>
    <s v="A"/>
    <s v="NWEI品保"/>
    <x v="5"/>
    <s v="VCN0020801"/>
    <x v="0"/>
    <x v="10"/>
    <s v="DBR1"/>
    <s v="ACNJ"/>
    <m/>
  </r>
  <r>
    <d v="2024-12-16T00:00:00"/>
    <n v="5028179853"/>
    <x v="48"/>
    <s v="FABMTL,BRACKET,STMPD,CRS, LEFT, NG=L"/>
    <n v="80"/>
    <n v="20"/>
    <m/>
    <s v="-"/>
    <s v="-"/>
    <s v="A"/>
    <s v="NWEI品保"/>
    <x v="4"/>
    <s v="VCN0030769"/>
    <x v="2"/>
    <x v="2"/>
    <s v="DSS2"/>
    <s v="ACNJ"/>
    <m/>
  </r>
  <r>
    <d v="2024-12-16T00:00:00"/>
    <n v="5028179854"/>
    <x v="48"/>
    <s v="FABMTL,BRACKET,STMPD,CRS, LEFT, NG=L"/>
    <n v="2"/>
    <n v="2"/>
    <m/>
    <s v="-"/>
    <s v="-"/>
    <s v="A"/>
    <s v="NWEI品保"/>
    <x v="4"/>
    <s v="VCN0030769"/>
    <x v="2"/>
    <x v="2"/>
    <s v="DSS2"/>
    <s v="ACNJ"/>
    <m/>
  </r>
  <r>
    <d v="2024-12-16T00:00:00"/>
    <n v="5028179841"/>
    <x v="49"/>
    <s v="FABMTL,BRACKET,STMPD,CRS, LC1"/>
    <n v="2"/>
    <n v="2"/>
    <m/>
    <s v="-"/>
    <s v="-"/>
    <s v="A"/>
    <s v="NWEI品保"/>
    <x v="4"/>
    <s v="VCN0030769"/>
    <x v="2"/>
    <x v="2"/>
    <s v="DSS2"/>
    <s v="ACNJ"/>
    <m/>
  </r>
  <r>
    <d v="2024-12-16T00:00:00"/>
    <n v="5028179839"/>
    <x v="49"/>
    <s v="FABMTL,BRACKET,STMPD,CRS, LC1"/>
    <n v="238"/>
    <n v="20"/>
    <m/>
    <s v="-"/>
    <s v="-"/>
    <s v="A"/>
    <s v="NWEI品保"/>
    <x v="4"/>
    <s v="VCN0030769"/>
    <x v="2"/>
    <x v="2"/>
    <s v="DSS2"/>
    <s v="ACNJ"/>
    <m/>
  </r>
  <r>
    <d v="2024-12-16T00:00:00"/>
    <n v="5028179840"/>
    <x v="49"/>
    <s v="FABMTL,BRACKET,STMPD,CRS, LC1"/>
    <n v="60"/>
    <n v="20"/>
    <m/>
    <s v="-"/>
    <s v="-"/>
    <s v="A"/>
    <s v="NWEI品保"/>
    <x v="4"/>
    <s v="VCN0030769"/>
    <x v="2"/>
    <x v="2"/>
    <s v="DSS2"/>
    <s v="ACNJ"/>
    <m/>
  </r>
  <r>
    <d v="2024-12-16T00:00:00"/>
    <n v="5028297606"/>
    <x v="50"/>
    <s v="FABMTL,BRACKET,STMPD,CRS,ZN,BMI CBL,PWR"/>
    <n v="18"/>
    <n v="18"/>
    <m/>
    <s v="-"/>
    <s v="-"/>
    <s v="A"/>
    <s v="NWEI品保"/>
    <x v="2"/>
    <s v="VCN0030769"/>
    <x v="2"/>
    <x v="2"/>
    <s v="DSS2"/>
    <s v="ACNJ"/>
    <m/>
  </r>
  <r>
    <d v="2024-12-16T00:00:00"/>
    <n v="5028179826"/>
    <x v="51"/>
    <s v="FABMTL,STIFFENER,STMPD,CRS,ZN,BOTTOM,HRZ"/>
    <n v="22"/>
    <n v="20"/>
    <m/>
    <s v="-"/>
    <s v="-"/>
    <s v="A"/>
    <s v="NWEI品保"/>
    <x v="4"/>
    <s v="VCN0030769"/>
    <x v="2"/>
    <x v="2"/>
    <s v="DSS2"/>
    <s v="ACNJ"/>
    <m/>
  </r>
  <r>
    <d v="2024-12-16T00:00:00"/>
    <n v="5028309467"/>
    <x v="52"/>
    <s v="FABMTL,BLOCK,CNCMACH,AL,ALODINE,FABRI"/>
    <n v="80"/>
    <n v="20"/>
    <m/>
    <s v="-"/>
    <s v="-"/>
    <s v="A"/>
    <s v="NWEI品保"/>
    <x v="1"/>
    <s v="VSG0000018"/>
    <x v="0"/>
    <x v="8"/>
    <s v="EBR2"/>
    <s v="ACNJ"/>
    <m/>
  </r>
  <r>
    <d v="2024-12-16T00:00:00"/>
    <n v="5028279208"/>
    <x v="53"/>
    <s v="FABMTL,SUPPORT,STMPD,CRS,ZN, 216 , FC8"/>
    <n v="676"/>
    <n v="47"/>
    <m/>
    <s v="-"/>
    <s v="-"/>
    <s v="A"/>
    <s v="NWEI品保"/>
    <x v="2"/>
    <s v="VCN0028608"/>
    <x v="2"/>
    <x v="3"/>
    <s v="DSS2"/>
    <s v="ACNJ"/>
    <m/>
  </r>
  <r>
    <d v="2024-12-16T00:00:00"/>
    <n v="5028308346"/>
    <x v="54"/>
    <s v="FABMTL,BRACKET,STMPD,CRS,ZN,RIGHT,RP FP,"/>
    <n v="575"/>
    <n v="47"/>
    <m/>
    <s v="-"/>
    <s v="-"/>
    <s v="A"/>
    <s v="NWEI品保"/>
    <x v="2"/>
    <s v="VCN0028608"/>
    <x v="2"/>
    <x v="3"/>
    <s v="DSS2"/>
    <s v="ACNJ"/>
    <m/>
  </r>
  <r>
    <d v="2024-12-16T00:00:00"/>
    <n v="5028238125"/>
    <x v="55"/>
    <s v="FABMTL,SUPPORT,STMPD, HOT DIP GALV,LC BL"/>
    <n v="1592"/>
    <n v="53"/>
    <m/>
    <s v="-"/>
    <s v="-"/>
    <s v="A"/>
    <s v="NWEI品保"/>
    <x v="1"/>
    <s v="VCN0015622"/>
    <x v="1"/>
    <x v="1"/>
    <s v="DCS3"/>
    <s v="ACNJ"/>
    <m/>
  </r>
  <r>
    <d v="2024-12-16T00:00:00"/>
    <n v="5028238126"/>
    <x v="55"/>
    <s v="FABMTL,SUPPORT,STMPD, HOT DIP GALV,LC BL"/>
    <n v="134"/>
    <n v="20"/>
    <m/>
    <s v="-"/>
    <s v="-"/>
    <s v="A"/>
    <s v="NWEI品保"/>
    <x v="1"/>
    <s v="VCN0015622"/>
    <x v="1"/>
    <x v="1"/>
    <s v="DCS3"/>
    <s v="ACNJ"/>
    <m/>
  </r>
  <r>
    <d v="2024-12-16T00:00:00"/>
    <n v="5028238124"/>
    <x v="55"/>
    <s v="FABMTL,SUPPORT,STMPD, HOT DIP GALV,LC BL"/>
    <n v="140"/>
    <n v="20"/>
    <m/>
    <s v="-"/>
    <s v="-"/>
    <s v="A"/>
    <s v="NWEI品保"/>
    <x v="1"/>
    <s v="VCN0015622"/>
    <x v="1"/>
    <x v="1"/>
    <s v="DCS3"/>
    <s v="ACNJ"/>
    <m/>
  </r>
  <r>
    <d v="2024-12-16T00:00:00"/>
    <n v="5028238127"/>
    <x v="55"/>
    <s v="FABMTL,SUPPORT,STMPD, HOT DIP GALV,LC BL"/>
    <n v="134"/>
    <n v="20"/>
    <m/>
    <s v="-"/>
    <s v="-"/>
    <s v="A"/>
    <s v="NWEI品保"/>
    <x v="1"/>
    <s v="VCN0015622"/>
    <x v="1"/>
    <x v="1"/>
    <s v="DCS3"/>
    <s v="ACNJ"/>
    <m/>
  </r>
  <r>
    <d v="2024-12-16T00:00:00"/>
    <n v="5028270871"/>
    <x v="56"/>
    <s v="FABPLSTC,INSULATOR,DIECUT,PP,BUSBAR, WIN"/>
    <n v="425"/>
    <n v="47"/>
    <m/>
    <s v="-"/>
    <s v="-"/>
    <s v="A"/>
    <s v="NWEI品保"/>
    <x v="3"/>
    <s v="VSG0000018"/>
    <x v="0"/>
    <x v="8"/>
    <s v="DBR1"/>
    <s v="ACNJ"/>
    <m/>
  </r>
  <r>
    <d v="2024-12-16T00:00:00"/>
    <n v="5028305120"/>
    <x v="57"/>
    <s v="FAN TRAY HANDLE"/>
    <n v="171"/>
    <n v="20"/>
    <m/>
    <s v="-"/>
    <s v="-"/>
    <s v="A"/>
    <s v="NWEI品保"/>
    <x v="0"/>
    <s v="VCN0025831"/>
    <x v="0"/>
    <x v="11"/>
    <s v="EBR1"/>
    <s v="ACNJ"/>
    <m/>
  </r>
  <r>
    <d v="2024-12-16T00:00:00"/>
    <n v="5028302323"/>
    <x v="58"/>
    <s v="THERMAL GASKET, 0.055&quot; X 0.33&quot; X THK 0.0"/>
    <n v="2442"/>
    <n v="53"/>
    <m/>
    <s v="-"/>
    <s v="-"/>
    <s v="A"/>
    <s v="NWEI品保"/>
    <x v="5"/>
    <s v="VCN0020801"/>
    <x v="0"/>
    <x v="10"/>
    <s v="DBR1"/>
    <s v="ACNJ"/>
    <m/>
  </r>
  <r>
    <d v="2024-12-16T00:00:00"/>
    <n v="5028234838"/>
    <x v="59"/>
    <s v="FABMTL,STMP,SIDE GUIDE,LEFT,FRONT,CHASSI"/>
    <n v="660"/>
    <n v="47"/>
    <m/>
    <s v="-"/>
    <s v="-"/>
    <s v="A"/>
    <s v="NWEI品保"/>
    <x v="1"/>
    <s v="VCN0015622"/>
    <x v="1"/>
    <x v="1"/>
    <s v="DCS3"/>
    <s v="ACNJ"/>
    <m/>
  </r>
  <r>
    <d v="2024-12-16T00:00:00"/>
    <n v="5028251981"/>
    <x v="60"/>
    <s v="FABTML,STMP,COVER,REAR,FRONT,CHASSIS,SPO"/>
    <n v="349"/>
    <n v="47"/>
    <m/>
    <s v="-"/>
    <s v="-"/>
    <s v="A"/>
    <s v="NWEI品保"/>
    <x v="1"/>
    <s v="VCN0015622"/>
    <x v="1"/>
    <x v="1"/>
    <s v="DCS2"/>
    <s v="ACNJ"/>
    <m/>
  </r>
  <r>
    <d v="2024-12-16T00:00:00"/>
    <n v="5028251984"/>
    <x v="60"/>
    <s v="FABTML,STMP,COVER,REAR,FRONT,CHASSIS,SPO"/>
    <n v="251"/>
    <n v="20"/>
    <m/>
    <s v="-"/>
    <s v="-"/>
    <s v="A"/>
    <s v="NWEI品保"/>
    <x v="1"/>
    <s v="VCN0015622"/>
    <x v="1"/>
    <x v="1"/>
    <s v="DCS2"/>
    <s v="ACNJ"/>
    <m/>
  </r>
  <r>
    <d v="2024-12-16T00:00:00"/>
    <n v="5028302351"/>
    <x v="61"/>
    <s v="GASKET,FOAM,EMI,0.09&quot;W,6.79&quot;L,0.125&quot;H"/>
    <n v="88"/>
    <n v="20"/>
    <m/>
    <s v="-"/>
    <s v="-"/>
    <s v="A"/>
    <s v="NWEI品保"/>
    <x v="5"/>
    <s v="VCN0020801"/>
    <x v="0"/>
    <x v="10"/>
    <s v="DBR1"/>
    <s v="ACNJ"/>
    <m/>
  </r>
  <r>
    <d v="2024-12-16T00:00:00"/>
    <n v="5028302352"/>
    <x v="62"/>
    <s v="GASKET,FOAM,EMI,0.09&quot;W,13.28&quot;L,0.125&quot;H"/>
    <n v="88"/>
    <n v="20"/>
    <m/>
    <s v="-"/>
    <s v="-"/>
    <s v="A"/>
    <s v="NWEI品保"/>
    <x v="5"/>
    <s v="VCN0020801"/>
    <x v="0"/>
    <x v="10"/>
    <s v="DBR1"/>
    <s v="ACNJ"/>
    <m/>
  </r>
  <r>
    <d v="2024-12-16T00:00:00"/>
    <n v="5028302310"/>
    <x v="63"/>
    <s v="GASKET,FOAM,EMI,2MMH,NI/CU CONDUCTIVE FO"/>
    <n v="132"/>
    <n v="20"/>
    <m/>
    <s v="-"/>
    <s v="-"/>
    <s v="A"/>
    <s v="NWEI品保"/>
    <x v="5"/>
    <s v="VCN0020801"/>
    <x v="0"/>
    <x v="10"/>
    <s v="DBR1"/>
    <s v="ACNJ"/>
    <m/>
  </r>
  <r>
    <d v="2024-12-16T00:00:00"/>
    <n v="5028305135"/>
    <x v="64"/>
    <s v="FABMTL, PLUG, M25, HEX"/>
    <n v="1829"/>
    <n v="53"/>
    <m/>
    <s v="-"/>
    <s v="-"/>
    <s v="A"/>
    <s v="NWEI品保"/>
    <x v="0"/>
    <s v="VCN0025831"/>
    <x v="0"/>
    <x v="11"/>
    <s v="EBR1"/>
    <s v="ACNJ"/>
    <m/>
  </r>
  <r>
    <d v="2024-12-16T00:00:00"/>
    <n v="5028269530"/>
    <x v="65"/>
    <s v="FABMTL,STMP,1RU,BRKT,PLENUM,ANSI 23&quot;,STE"/>
    <n v="24"/>
    <n v="20"/>
    <m/>
    <s v="-"/>
    <s v="-"/>
    <s v="A"/>
    <s v="NWEI品保"/>
    <x v="2"/>
    <s v="VCN0028608"/>
    <x v="2"/>
    <x v="3"/>
    <s v="DSS2"/>
    <s v="ACNJ"/>
    <m/>
  </r>
  <r>
    <d v="2024-12-16T00:00:00"/>
    <n v="5028313035"/>
    <x v="66"/>
    <s v="FABMTL,SLIDER,RACKMNT,3RU,CHAS,BLACK BOL"/>
    <n v="204"/>
    <n v="20"/>
    <m/>
    <s v="-"/>
    <s v="-"/>
    <s v="A"/>
    <s v="NWEI品保"/>
    <x v="2"/>
    <s v="VCN0030769"/>
    <x v="2"/>
    <x v="2"/>
    <s v="DSS2"/>
    <s v="ACNJ"/>
    <m/>
  </r>
  <r>
    <d v="2024-12-16T00:00:00"/>
    <n v="5028303705"/>
    <x v="67"/>
    <s v="FABMTL,STMPD,DIVIDER,FANTRAY,CHAS,BLACKB"/>
    <n v="51"/>
    <n v="20"/>
    <m/>
    <s v="-"/>
    <s v="-"/>
    <s v="A"/>
    <s v="NWEI品保"/>
    <x v="2"/>
    <s v="VCN0030769"/>
    <x v="2"/>
    <x v="2"/>
    <s v="DSS2"/>
    <s v="ACNJ"/>
    <m/>
  </r>
  <r>
    <d v="2024-12-16T00:00:00"/>
    <n v="5028246811"/>
    <x v="68"/>
    <s v="FABMTL,STMP,FRAME,BLANK,PSU,WASHINGTON"/>
    <n v="63"/>
    <n v="20"/>
    <m/>
    <s v="-"/>
    <s v="-"/>
    <s v="A"/>
    <s v="NWEI品保"/>
    <x v="1"/>
    <s v="VCN0015622"/>
    <x v="1"/>
    <x v="1"/>
    <s v="DCS3"/>
    <s v="ACNJ"/>
    <m/>
  </r>
  <r>
    <d v="2024-12-16T00:00:00"/>
    <n v="5028242585"/>
    <x v="68"/>
    <s v="FABMTL,STMP,FRAME,BLANK,PSU,WASHINGTON"/>
    <n v="537"/>
    <n v="47"/>
    <m/>
    <s v="-"/>
    <s v="-"/>
    <s v="A"/>
    <s v="NWEI品保"/>
    <x v="1"/>
    <s v="VCN0015622"/>
    <x v="1"/>
    <x v="1"/>
    <s v="DCS3"/>
    <s v="ACNJ"/>
    <m/>
  </r>
  <r>
    <d v="2024-12-16T00:00:00"/>
    <n v="5028242587"/>
    <x v="68"/>
    <s v="FABMTL,STMP,FRAME,BLANK,PSU,WASHINGTON"/>
    <n v="3"/>
    <n v="3"/>
    <m/>
    <s v="-"/>
    <s v="-"/>
    <s v="A"/>
    <s v="NWEI品保"/>
    <x v="1"/>
    <s v="VCN0015622"/>
    <x v="1"/>
    <x v="1"/>
    <s v="DCS3"/>
    <s v="ACNJ"/>
    <m/>
  </r>
  <r>
    <d v="2024-12-16T00:00:00"/>
    <n v="5028274803"/>
    <x v="69"/>
    <s v="FABMTL,STMP,BRACKET,HOLD DOWN,PACKAGING,"/>
    <n v="65"/>
    <n v="20"/>
    <m/>
    <s v="-"/>
    <s v="-"/>
    <s v="A"/>
    <s v="NWEI品保"/>
    <x v="2"/>
    <s v="VCN0028608"/>
    <x v="2"/>
    <x v="3"/>
    <s v="DSS2"/>
    <s v="ACNJ"/>
    <m/>
  </r>
  <r>
    <d v="2024-12-16T00:00:00"/>
    <n v="5028295317"/>
    <x v="70"/>
    <s v="FABPLSTC,FOAM,BASE,CHASSIS,BALLAST POINT"/>
    <n v="816"/>
    <n v="47"/>
    <m/>
    <s v="-"/>
    <s v="-"/>
    <s v="A"/>
    <s v="NWEI品保"/>
    <x v="5"/>
    <s v="VHK0010206"/>
    <x v="0"/>
    <x v="7"/>
    <s v="DBR1"/>
    <s v="ACNJ"/>
    <m/>
  </r>
  <r>
    <d v="2024-12-16T00:00:00"/>
    <n v="5028295310"/>
    <x v="70"/>
    <s v="FABPLSTC,FOAM,BASE,CHASSIS,BALLAST POINT"/>
    <n v="408"/>
    <n v="47"/>
    <m/>
    <s v="-"/>
    <s v="-"/>
    <s v="A"/>
    <s v="NWEI品保"/>
    <x v="5"/>
    <s v="VHK0010206"/>
    <x v="0"/>
    <x v="7"/>
    <s v="DBR1"/>
    <s v="ACNJ"/>
    <m/>
  </r>
  <r>
    <d v="2024-12-16T00:00:00"/>
    <n v="5028179858"/>
    <x v="71"/>
    <s v="FABMTL,STIFFENER,STMP D,CRS,ZN,BP,FIREST"/>
    <n v="950"/>
    <n v="47"/>
    <m/>
    <s v="-"/>
    <s v="-"/>
    <s v="A"/>
    <s v="NWEI品保"/>
    <x v="4"/>
    <s v="VCN0030769"/>
    <x v="2"/>
    <x v="2"/>
    <s v="DSS2"/>
    <s v="ACNJ"/>
    <m/>
  </r>
  <r>
    <d v="2024-12-16T00:00:00"/>
    <n v="5028303689"/>
    <x v="72"/>
    <s v="FABMTL,STMPD,CHASSIS,BASE,ASR9902,SUPER-"/>
    <n v="25"/>
    <n v="20"/>
    <m/>
    <s v="-"/>
    <s v="-"/>
    <s v="A"/>
    <s v="NWEI品保"/>
    <x v="2"/>
    <s v="VCN0030769"/>
    <x v="2"/>
    <x v="2"/>
    <s v="DSS2"/>
    <s v="ACNJ"/>
    <m/>
  </r>
  <r>
    <d v="2024-12-16T00:00:00"/>
    <n v="5028179847"/>
    <x v="73"/>
    <s v="FABMTL,BRACKET,STMPD,FP,EDGE SUPPORT,ASR"/>
    <n v="894"/>
    <n v="47"/>
    <m/>
    <s v="-"/>
    <s v="-"/>
    <s v="A"/>
    <s v="NWEI品保"/>
    <x v="4"/>
    <s v="VCN0030769"/>
    <x v="2"/>
    <x v="2"/>
    <s v="DSS2"/>
    <s v="ACNJ"/>
    <m/>
  </r>
  <r>
    <d v="2024-12-16T00:00:00"/>
    <n v="5028313032"/>
    <x v="74"/>
    <s v="FABMTL_STMP_BRACKET_RACK_MT"/>
    <n v="60"/>
    <n v="20"/>
    <m/>
    <s v="-"/>
    <s v="-"/>
    <s v="A"/>
    <s v="NWEI品保"/>
    <x v="2"/>
    <s v="VCN0030769"/>
    <x v="2"/>
    <x v="2"/>
    <s v="DSS2"/>
    <s v="ACNJ"/>
    <m/>
  </r>
  <r>
    <d v="2024-12-16T00:00:00"/>
    <n v="5028257563"/>
    <x v="75"/>
    <s v="FABMTL,STMP,COVER,UCS,BLADE"/>
    <n v="224"/>
    <n v="20"/>
    <m/>
    <s v="-"/>
    <s v="-"/>
    <s v="A"/>
    <s v="NWEI品保"/>
    <x v="1"/>
    <s v="VCN0015622"/>
    <x v="1"/>
    <x v="1"/>
    <s v="DCR2"/>
    <s v="ACNJ"/>
    <m/>
  </r>
  <r>
    <d v="2024-12-16T00:00:00"/>
    <n v="5028309492"/>
    <x v="76"/>
    <s v="FABOTHER, GASKET, DIECAST, FOAM, .551"/>
    <n v="18000"/>
    <n v="77"/>
    <m/>
    <s v="-"/>
    <s v="-"/>
    <s v="A"/>
    <s v="NWEI品保"/>
    <x v="5"/>
    <s v="VHK0010206"/>
    <x v="0"/>
    <x v="7"/>
    <s v="DBR1"/>
    <s v="ACNJ"/>
    <m/>
  </r>
  <r>
    <d v="2024-12-16T00:00:00"/>
    <n v="5028179856"/>
    <x v="77"/>
    <s v="FABMTL,BRACKET,STMPD,HOT DIP GALV,CONNEC"/>
    <n v="7200"/>
    <n v="68"/>
    <m/>
    <s v="-"/>
    <s v="-"/>
    <s v="A"/>
    <s v="NWEI品保"/>
    <x v="4"/>
    <s v="VCN0030769"/>
    <x v="2"/>
    <x v="2"/>
    <s v="DSS2"/>
    <s v="ACNJ"/>
    <m/>
  </r>
  <r>
    <d v="2024-12-16T00:00:00"/>
    <n v="5028308344"/>
    <x v="78"/>
    <s v="FABMTL,STMP,TOP COVER PLATE,MASTER FAN T"/>
    <n v="42"/>
    <n v="20"/>
    <m/>
    <s v="-"/>
    <s v="-"/>
    <s v="A"/>
    <s v="NWEI品保"/>
    <x v="0"/>
    <s v="VCN0028608"/>
    <x v="2"/>
    <x v="3"/>
    <s v="DSS2"/>
    <s v="ACNJ"/>
    <m/>
  </r>
  <r>
    <d v="2024-12-16T00:00:00"/>
    <n v="5028303684"/>
    <x v="79"/>
    <s v="FABMTL,STMP,TOP VENT COVER,BETELGEUSE SM"/>
    <n v="134"/>
    <n v="20"/>
    <m/>
    <s v="-"/>
    <s v="-"/>
    <s v="A"/>
    <s v="NWEI品保"/>
    <x v="6"/>
    <s v="VCN0030769"/>
    <x v="2"/>
    <x v="2"/>
    <s v="DSS2"/>
    <s v="ACNJ"/>
    <m/>
  </r>
  <r>
    <d v="2024-12-16T00:00:00"/>
    <n v="5028295313"/>
    <x v="80"/>
    <s v="GASKET,FOAM,EMI,0.157&quot;W,0.50&quot;L,0.03&quot;H"/>
    <n v="1102"/>
    <n v="47"/>
    <m/>
    <s v="-"/>
    <s v="-"/>
    <s v="A"/>
    <s v="NWEI品保"/>
    <x v="5"/>
    <s v="VHK0010206"/>
    <x v="0"/>
    <x v="7"/>
    <s v="DBR1"/>
    <s v="ACNJ"/>
    <m/>
  </r>
  <r>
    <d v="2024-12-16T00:00:00"/>
    <n v="5028284667"/>
    <x v="81"/>
    <s v="FABMTL, STMP, BRACKET RACKMOUNT, 24/48 P"/>
    <n v="90"/>
    <n v="20"/>
    <m/>
    <s v="-"/>
    <s v="-"/>
    <s v="A"/>
    <s v="NWEI品保"/>
    <x v="4"/>
    <s v="VCN0028608"/>
    <x v="2"/>
    <x v="3"/>
    <s v="DSS2"/>
    <s v="ACNJ"/>
    <m/>
  </r>
  <r>
    <d v="2024-12-16T00:00:00"/>
    <n v="5028269516"/>
    <x v="82"/>
    <s v="FABMTL,BRACKET,STMP,PROTECT-ORTHO,ELMA"/>
    <n v="24"/>
    <n v="20"/>
    <m/>
    <s v="-"/>
    <s v="-"/>
    <s v="A"/>
    <s v="NWEI品保"/>
    <x v="4"/>
    <s v="VCN0028608"/>
    <x v="2"/>
    <x v="3"/>
    <s v="DSS2"/>
    <s v="ACNJ"/>
    <m/>
  </r>
  <r>
    <d v="2024-12-16T00:00:00"/>
    <n v="5028291061"/>
    <x v="83"/>
    <s v="FABPLSTC,INSULATOR,TRAY,ATLAS"/>
    <n v="200"/>
    <n v="20"/>
    <m/>
    <s v="-"/>
    <s v="-"/>
    <s v="A"/>
    <s v="NWEI品保"/>
    <x v="3"/>
    <s v="VCN0021551"/>
    <x v="0"/>
    <x v="9"/>
    <s v="DBR1"/>
    <s v="ACNJ"/>
    <m/>
  </r>
  <r>
    <d v="2024-12-16T00:00:00"/>
    <n v="5028291062"/>
    <x v="84"/>
    <s v="FABPLSTC,INSULATOR,TRAY-1,ATLAS"/>
    <n v="100"/>
    <n v="20"/>
    <m/>
    <s v="-"/>
    <s v="-"/>
    <s v="A"/>
    <s v="NWEI品保"/>
    <x v="3"/>
    <s v="VCN0021551"/>
    <x v="0"/>
    <x v="9"/>
    <s v="DBR1"/>
    <s v="ACNJ"/>
    <m/>
  </r>
  <r>
    <d v="2024-12-16T00:00:00"/>
    <n v="5028295314"/>
    <x v="85"/>
    <s v="GASKET,FOAM,EMI,0.157&quot;W,26.0&quot;L,0.118&quot;H,A"/>
    <n v="288"/>
    <n v="47"/>
    <m/>
    <s v="-"/>
    <s v="-"/>
    <s v="A"/>
    <s v="NWEI品保"/>
    <x v="5"/>
    <s v="VHK0010206"/>
    <x v="0"/>
    <x v="7"/>
    <s v="DBR1"/>
    <s v="ACNJ"/>
    <m/>
  </r>
  <r>
    <d v="2024-12-16T00:00:00"/>
    <n v="5028312529"/>
    <x v="86"/>
    <s v="FABPLSTC,INSULATOR,DIECUT,ACCESS DOOR"/>
    <n v="500"/>
    <n v="47"/>
    <m/>
    <s v="-"/>
    <s v="-"/>
    <s v="A"/>
    <s v="NWEI品保"/>
    <x v="5"/>
    <s v="VHK0010206"/>
    <x v="0"/>
    <x v="7"/>
    <s v="DBR1"/>
    <s v="ACNH"/>
    <m/>
  </r>
  <r>
    <d v="2024-12-16T00:00:00"/>
    <n v="5028179821"/>
    <x v="87"/>
    <s v="FABMTL,FAN TRAY BRACKET,STMPD,CRS,ZN, MT"/>
    <n v="3072"/>
    <n v="53"/>
    <m/>
    <s v="-"/>
    <s v="-"/>
    <s v="A"/>
    <s v="NWEI品保"/>
    <x v="4"/>
    <s v="VCN0030769"/>
    <x v="2"/>
    <x v="2"/>
    <s v="DSS2"/>
    <s v="ACNH"/>
    <m/>
  </r>
  <r>
    <d v="2024-12-16T00:00:00"/>
    <n v="5028278316"/>
    <x v="88"/>
    <s v="FABMTL,BRACKET,STMPD,AL,POWDER COAT,D"/>
    <n v="4000"/>
    <n v="68"/>
    <m/>
    <s v="-"/>
    <s v="-"/>
    <s v="A"/>
    <s v="NWEI品保"/>
    <x v="3"/>
    <s v="VCN0025874"/>
    <x v="0"/>
    <x v="12"/>
    <s v="EBR1"/>
    <s v="ACNH"/>
    <m/>
  </r>
  <r>
    <d v="2024-12-16T00:00:00"/>
    <n v="5028180134"/>
    <x v="89"/>
    <s v="ABMTL,STMP,BAIL LATCH,AC,MAIN BRACKE"/>
    <n v="11"/>
    <n v="11"/>
    <m/>
    <s v="-"/>
    <s v="-"/>
    <s v="A"/>
    <s v="NWEI品保"/>
    <x v="4"/>
    <s v="VCN0030769"/>
    <x v="2"/>
    <x v="2"/>
    <s v="DSS2"/>
    <s v="ACNH"/>
    <m/>
  </r>
  <r>
    <d v="2024-12-16T00:00:00"/>
    <n v="5028306774"/>
    <x v="90"/>
    <s v="FABMTL,STMP,SM LONG REMOVABLE DIVIDER"/>
    <n v="200"/>
    <n v="20"/>
    <m/>
    <s v="-"/>
    <s v="-"/>
    <s v="A"/>
    <s v="NWEI品保"/>
    <x v="0"/>
    <s v="VCN0030769"/>
    <x v="2"/>
    <x v="2"/>
    <s v="DSS2"/>
    <s v="ACNJ"/>
    <m/>
  </r>
  <r>
    <d v="2024-12-16T00:00:00"/>
    <n v="5028260860"/>
    <x v="91"/>
    <s v="FABMTL,STMP,BRACKET,UNIVERSAL,BRACKET 2"/>
    <n v="6104"/>
    <n v="68"/>
    <m/>
    <s v="-"/>
    <s v="-"/>
    <s v="A"/>
    <s v="NWEI品保"/>
    <x v="1"/>
    <s v="VCN0015622"/>
    <x v="1"/>
    <x v="1"/>
    <s v="DCR2"/>
    <s v="ACNJ"/>
    <m/>
  </r>
  <r>
    <d v="2024-12-16T00:00:00"/>
    <n v="5028260791"/>
    <x v="91"/>
    <s v="FABMTL,STMP,BRACKET,UNIVERSAL,BRACKET 2"/>
    <n v="376"/>
    <n v="47"/>
    <m/>
    <s v="-"/>
    <s v="-"/>
    <s v="A"/>
    <s v="NWEI品保"/>
    <x v="1"/>
    <s v="VCN0015622"/>
    <x v="1"/>
    <x v="1"/>
    <s v="DCR2"/>
    <s v="ACNJ"/>
    <m/>
  </r>
  <r>
    <d v="2024-12-16T00:00:00"/>
    <n v="5028261574"/>
    <x v="91"/>
    <s v="FABMTL,STMP,BRACKET,UNIVERSAL,BRACKET 2"/>
    <n v="2592"/>
    <n v="53"/>
    <m/>
    <s v="-"/>
    <s v="-"/>
    <s v="A"/>
    <s v="NWEI品保"/>
    <x v="1"/>
    <s v="VCN0015622"/>
    <x v="1"/>
    <x v="1"/>
    <s v="DCR2"/>
    <s v="ACNJ"/>
    <m/>
  </r>
  <r>
    <d v="2024-12-16T00:00:00"/>
    <n v="5028260795"/>
    <x v="91"/>
    <s v="FABMTL,STMP,BRACKET,UNIVERSAL,BRACKET 2"/>
    <n v="2592"/>
    <n v="53"/>
    <m/>
    <s v="-"/>
    <s v="-"/>
    <s v="A"/>
    <s v="NWEI品保"/>
    <x v="1"/>
    <s v="VCN0015622"/>
    <x v="1"/>
    <x v="1"/>
    <s v="DCR2"/>
    <s v="ACNJ"/>
    <m/>
  </r>
  <r>
    <d v="2024-12-16T00:00:00"/>
    <n v="5028260794"/>
    <x v="91"/>
    <s v="FABMTL,STMP,BRACKET,UNIVERSAL,BRACKET 2"/>
    <n v="1296"/>
    <n v="53"/>
    <m/>
    <s v="-"/>
    <s v="-"/>
    <s v="A"/>
    <s v="NWEI品保"/>
    <x v="1"/>
    <s v="VCN0015622"/>
    <x v="1"/>
    <x v="1"/>
    <s v="DCR2"/>
    <s v="ACNJ"/>
    <m/>
  </r>
  <r>
    <d v="2024-12-16T00:00:00"/>
    <n v="5028258580"/>
    <x v="92"/>
    <s v="FABMTL,STMP,MAIN PLATE, DIN RAIL MOUNT,"/>
    <n v="53"/>
    <n v="20"/>
    <m/>
    <s v="-"/>
    <s v="-"/>
    <s v="A"/>
    <s v="NWEI品保"/>
    <x v="1"/>
    <s v="VCN0015622"/>
    <x v="1"/>
    <x v="1"/>
    <s v="DCR2"/>
    <s v="ACNJ"/>
    <m/>
  </r>
  <r>
    <d v="2024-12-16T00:00:00"/>
    <n v="5028258579"/>
    <x v="92"/>
    <s v="FABMTL,STMP,MAIN PLATE, DIN RAIL MOUNT,"/>
    <n v="25"/>
    <n v="20"/>
    <m/>
    <s v="-"/>
    <s v="-"/>
    <s v="A"/>
    <s v="NWEI品保"/>
    <x v="1"/>
    <s v="VCN0015622"/>
    <x v="1"/>
    <x v="1"/>
    <s v="DCR2"/>
    <s v="ACNJ"/>
    <m/>
  </r>
  <r>
    <d v="2024-12-16T00:00:00"/>
    <n v="5028179838"/>
    <x v="93"/>
    <s v="FABMTL,STMP,24 INCHES,RCKMT,EDISON"/>
    <n v="3"/>
    <n v="3"/>
    <m/>
    <s v="-"/>
    <s v="-"/>
    <s v="A"/>
    <s v="NWEI品保"/>
    <x v="4"/>
    <s v="VCN0030769"/>
    <x v="2"/>
    <x v="2"/>
    <s v="DSS2"/>
    <s v="ACNJ"/>
    <m/>
  </r>
  <r>
    <d v="2024-12-16T00:00:00"/>
    <n v="5028242559"/>
    <x v="94"/>
    <s v="FABMTL,STMP,MECH,SUPPORT,RT,CHASSIS,10-S"/>
    <n v="10"/>
    <n v="10"/>
    <m/>
    <s v="-"/>
    <s v="-"/>
    <s v="A"/>
    <s v="NWEI品保"/>
    <x v="1"/>
    <s v="VCN0015622"/>
    <x v="1"/>
    <x v="1"/>
    <s v="DCS3"/>
    <s v="ACNJ"/>
    <m/>
  </r>
  <r>
    <d v="2024-12-16T00:00:00"/>
    <n v="5028242558"/>
    <x v="94"/>
    <s v="FABMTL,STMP,MECH,SUPPORT,RT,CHASSIS,10-S"/>
    <n v="590"/>
    <n v="47"/>
    <m/>
    <s v="-"/>
    <s v="-"/>
    <s v="A"/>
    <s v="NWEI品保"/>
    <x v="1"/>
    <s v="VCN0015622"/>
    <x v="1"/>
    <x v="1"/>
    <s v="DCS3"/>
    <s v="ACNJ"/>
    <m/>
  </r>
  <r>
    <d v="2024-12-16T00:00:00"/>
    <n v="5028306743"/>
    <x v="95"/>
    <s v="FABMTL,STMP,PANEL,RT,CARDGUIDE,7-SLOT"/>
    <n v="18"/>
    <n v="18"/>
    <m/>
    <s v="-"/>
    <s v="-"/>
    <s v="A"/>
    <s v="NWEI品保"/>
    <x v="6"/>
    <s v="VCN0030769"/>
    <x v="2"/>
    <x v="2"/>
    <s v="DSS2"/>
    <s v="ACNJ"/>
    <m/>
  </r>
  <r>
    <d v="2024-12-16T00:00:00"/>
    <n v="5028309500"/>
    <x v="96"/>
    <s v="PCA,OTHER,MACALLAN, VINTURI, 4 SLOT, FAN"/>
    <n v="395"/>
    <n v="47"/>
    <m/>
    <s v="-"/>
    <s v="-"/>
    <s v="A"/>
    <s v="NWEI品保"/>
    <x v="3"/>
    <s v="VSG0000018"/>
    <x v="0"/>
    <x v="8"/>
    <s v="DBSZ"/>
    <s v="ACNJ"/>
    <m/>
  </r>
  <r>
    <d v="2024-12-16T00:00:00"/>
    <n v="5028304226"/>
    <x v="97"/>
    <s v="PCA,MRBD,TACOMA,FAN CONTROLLER,WA"/>
    <n v="144"/>
    <n v="20"/>
    <m/>
    <s v="-"/>
    <s v="-"/>
    <s v="A"/>
    <s v="NWEI品保"/>
    <x v="0"/>
    <s v="ZB27007"/>
    <x v="0"/>
    <x v="13"/>
    <s v="DBSZ"/>
    <s v="ACNJ"/>
    <m/>
  </r>
  <r>
    <d v="2024-12-16T00:00:00"/>
    <n v="5028306964"/>
    <x v="98"/>
    <s v="PCA,BKPLN,EXOMAX6 MIDPLANE, MDS, IBM"/>
    <n v="14"/>
    <n v="14"/>
    <m/>
    <s v="-"/>
    <s v="-"/>
    <s v="A"/>
    <s v="NWEI品保"/>
    <x v="0"/>
    <s v="ZB27007"/>
    <x v="0"/>
    <x v="13"/>
    <s v="DBSZ"/>
    <s v="ACNJ"/>
    <m/>
  </r>
  <r>
    <d v="2024-12-16T00:00:00"/>
    <n v="5028304584"/>
    <x v="99"/>
    <s v="PCA,MDLN,AC MIDPLANE,ADAMS CREEK,NG"/>
    <n v="576"/>
    <n v="47"/>
    <m/>
    <s v="-"/>
    <s v="-"/>
    <s v="A"/>
    <s v="NWEI品保"/>
    <x v="0"/>
    <s v="ZB27007"/>
    <x v="0"/>
    <x v="13"/>
    <s v="DBSZ"/>
    <s v="ACNJ"/>
    <m/>
  </r>
  <r>
    <d v="2024-12-16T00:00:00"/>
    <n v="5028280524"/>
    <x v="100"/>
    <s v="PCA, TECTOR, C9610 BP ID"/>
    <n v="13"/>
    <n v="13"/>
    <m/>
    <s v="-"/>
    <s v="-"/>
    <s v="F"/>
    <s v="NWEI品保"/>
    <x v="3"/>
    <s v="ZB27007"/>
    <x v="0"/>
    <x v="13"/>
    <s v="DBSZ"/>
    <s v="ACNH"/>
    <m/>
  </r>
  <r>
    <d v="2024-12-16T00:00:00"/>
    <n v="5028293485"/>
    <x v="101"/>
    <s v="ASY-ELMECH,FANTRAY,MDS18"/>
    <n v="90"/>
    <n v="20"/>
    <m/>
    <s v="-"/>
    <s v="-"/>
    <s v="A"/>
    <s v="NWEI品保"/>
    <x v="0"/>
    <s v="VHK0010406"/>
    <x v="0"/>
    <x v="14"/>
    <s v="DBSZ"/>
    <s v="ACNJ"/>
    <m/>
  </r>
  <r>
    <d v="2024-12-16T00:00:00"/>
    <n v="5028308366"/>
    <x v="102"/>
    <s v="ASY,MECH,COVER,AGON-RP,ASR9903"/>
    <n v="77"/>
    <n v="20"/>
    <m/>
    <s v="-"/>
    <s v="-"/>
    <s v="A"/>
    <s v="NWEI品保"/>
    <x v="4"/>
    <s v="VCN0030769"/>
    <x v="2"/>
    <x v="2"/>
    <s v="DSS2"/>
    <s v="ACNJ"/>
    <m/>
  </r>
  <r>
    <d v="2024-12-16T00:00:00"/>
    <n v="5028308364"/>
    <x v="103"/>
    <s v="ASY-MECH,CARRIER, FC2, SHOCKWAVE"/>
    <n v="20"/>
    <n v="20"/>
    <m/>
    <s v="-"/>
    <s v="-"/>
    <s v="A"/>
    <s v="NWEI品保"/>
    <x v="0"/>
    <s v="VCN0030769"/>
    <x v="2"/>
    <x v="2"/>
    <s v="DSS2"/>
    <s v="ACNJ"/>
    <m/>
  </r>
  <r>
    <d v="2024-12-16T00:00:00"/>
    <s v="Sample"/>
    <x v="104"/>
    <m/>
    <n v="0"/>
    <m/>
    <m/>
    <m/>
    <m/>
    <m/>
    <m/>
    <x v="7"/>
    <m/>
    <x v="0"/>
    <x v="15"/>
    <m/>
    <m/>
    <m/>
  </r>
  <r>
    <d v="2024-12-16T00:00:00"/>
    <s v="Sample"/>
    <x v="104"/>
    <m/>
    <n v="0"/>
    <m/>
    <m/>
    <m/>
    <m/>
    <m/>
    <m/>
    <x v="7"/>
    <m/>
    <x v="1"/>
    <x v="15"/>
    <m/>
    <m/>
    <m/>
  </r>
  <r>
    <d v="2024-12-16T00:00:00"/>
    <s v="Sample"/>
    <x v="104"/>
    <m/>
    <n v="0"/>
    <m/>
    <m/>
    <m/>
    <m/>
    <m/>
    <m/>
    <x v="7"/>
    <m/>
    <x v="2"/>
    <x v="15"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33">
  <r>
    <n v="2024"/>
    <s v="Q1"/>
    <x v="0"/>
    <x v="0"/>
    <x v="0"/>
    <x v="0"/>
    <x v="0"/>
    <n v="15"/>
    <n v="15"/>
    <n v="0"/>
    <n v="0"/>
    <n v="140012"/>
    <n v="1493"/>
    <n v="0"/>
    <m/>
  </r>
  <r>
    <n v="2024"/>
    <s v="Q1"/>
    <x v="0"/>
    <x v="0"/>
    <x v="0"/>
    <x v="0"/>
    <x v="1"/>
    <n v="3"/>
    <n v="3"/>
    <n v="0"/>
    <n v="0"/>
    <n v="519"/>
    <n v="60"/>
    <n v="0"/>
    <m/>
  </r>
  <r>
    <n v="2024"/>
    <s v="Q1"/>
    <x v="0"/>
    <x v="0"/>
    <x v="0"/>
    <x v="0"/>
    <x v="2"/>
    <n v="12"/>
    <n v="12"/>
    <n v="0"/>
    <n v="0"/>
    <n v="10618"/>
    <n v="634"/>
    <n v="0"/>
    <m/>
  </r>
  <r>
    <n v="2024"/>
    <s v="Q1"/>
    <x v="0"/>
    <x v="0"/>
    <x v="0"/>
    <x v="0"/>
    <x v="3"/>
    <n v="12"/>
    <n v="12"/>
    <n v="0"/>
    <n v="0"/>
    <n v="231477"/>
    <n v="808"/>
    <n v="0"/>
    <m/>
  </r>
  <r>
    <n v="2024"/>
    <s v="Q1"/>
    <x v="0"/>
    <x v="0"/>
    <x v="0"/>
    <x v="0"/>
    <x v="4"/>
    <n v="5"/>
    <n v="5"/>
    <n v="0"/>
    <n v="0"/>
    <n v="4930"/>
    <n v="282"/>
    <n v="0"/>
    <m/>
  </r>
  <r>
    <n v="2024"/>
    <s v="Q1"/>
    <x v="0"/>
    <x v="0"/>
    <x v="0"/>
    <x v="0"/>
    <x v="5"/>
    <n v="12"/>
    <n v="12"/>
    <n v="0"/>
    <n v="0"/>
    <n v="12744"/>
    <n v="317"/>
    <n v="0"/>
    <m/>
  </r>
  <r>
    <n v="2024"/>
    <s v="Q1"/>
    <x v="0"/>
    <x v="0"/>
    <x v="0"/>
    <x v="0"/>
    <x v="6"/>
    <n v="10"/>
    <n v="10"/>
    <n v="0"/>
    <n v="0"/>
    <n v="6095"/>
    <n v="275"/>
    <n v="0"/>
    <m/>
  </r>
  <r>
    <n v="2024"/>
    <s v="Q1"/>
    <x v="0"/>
    <x v="0"/>
    <x v="0"/>
    <x v="1"/>
    <x v="1"/>
    <n v="12"/>
    <n v="12"/>
    <n v="0"/>
    <n v="0"/>
    <n v="14126"/>
    <n v="523"/>
    <n v="0"/>
    <m/>
  </r>
  <r>
    <n v="2024"/>
    <s v="Q1"/>
    <x v="0"/>
    <x v="0"/>
    <x v="0"/>
    <x v="2"/>
    <x v="7"/>
    <n v="12"/>
    <n v="12"/>
    <n v="0"/>
    <n v="0"/>
    <n v="25594"/>
    <n v="630"/>
    <n v="0"/>
    <m/>
  </r>
  <r>
    <n v="2024"/>
    <s v="Q1"/>
    <x v="0"/>
    <x v="0"/>
    <x v="0"/>
    <x v="2"/>
    <x v="8"/>
    <n v="12"/>
    <n v="12"/>
    <n v="0"/>
    <n v="0"/>
    <n v="18499"/>
    <n v="456"/>
    <n v="0"/>
    <m/>
  </r>
  <r>
    <n v="2024"/>
    <s v="Q1"/>
    <x v="0"/>
    <x v="0"/>
    <x v="0"/>
    <x v="2"/>
    <x v="9"/>
    <n v="18"/>
    <n v="18"/>
    <n v="0"/>
    <n v="0"/>
    <n v="16884"/>
    <n v="577"/>
    <n v="0"/>
    <m/>
  </r>
  <r>
    <n v="2024"/>
    <s v="Q1"/>
    <x v="0"/>
    <x v="0"/>
    <x v="1"/>
    <x v="0"/>
    <x v="0"/>
    <n v="15"/>
    <n v="15"/>
    <n v="3"/>
    <n v="0"/>
    <n v="61210"/>
    <n v="1367"/>
    <n v="7"/>
    <m/>
  </r>
  <r>
    <n v="2024"/>
    <s v="Q1"/>
    <x v="0"/>
    <x v="0"/>
    <x v="1"/>
    <x v="0"/>
    <x v="1"/>
    <n v="7"/>
    <n v="7"/>
    <n v="0"/>
    <n v="0"/>
    <n v="1286"/>
    <n v="218"/>
    <n v="0"/>
    <m/>
  </r>
  <r>
    <n v="2024"/>
    <s v="Q1"/>
    <x v="0"/>
    <x v="0"/>
    <x v="1"/>
    <x v="0"/>
    <x v="2"/>
    <n v="14"/>
    <n v="14"/>
    <n v="0"/>
    <n v="0"/>
    <n v="37020"/>
    <n v="746"/>
    <n v="0"/>
    <m/>
  </r>
  <r>
    <n v="2024"/>
    <s v="Q1"/>
    <x v="0"/>
    <x v="0"/>
    <x v="1"/>
    <x v="0"/>
    <x v="3"/>
    <n v="15"/>
    <n v="15"/>
    <n v="0"/>
    <n v="0"/>
    <n v="77771"/>
    <n v="1079"/>
    <n v="0"/>
    <m/>
  </r>
  <r>
    <n v="2024"/>
    <s v="Q1"/>
    <x v="0"/>
    <x v="0"/>
    <x v="1"/>
    <x v="0"/>
    <x v="4"/>
    <n v="5"/>
    <n v="5"/>
    <n v="0"/>
    <n v="0"/>
    <n v="3009"/>
    <n v="231"/>
    <n v="0"/>
    <m/>
  </r>
  <r>
    <n v="2024"/>
    <s v="Q1"/>
    <x v="0"/>
    <x v="0"/>
    <x v="1"/>
    <x v="0"/>
    <x v="5"/>
    <n v="14"/>
    <n v="14"/>
    <n v="1"/>
    <n v="0"/>
    <n v="6618"/>
    <n v="500"/>
    <n v="4"/>
    <m/>
  </r>
  <r>
    <n v="2024"/>
    <s v="Q1"/>
    <x v="0"/>
    <x v="0"/>
    <x v="1"/>
    <x v="0"/>
    <x v="6"/>
    <n v="15"/>
    <n v="15"/>
    <n v="0"/>
    <n v="0"/>
    <n v="176751"/>
    <n v="925"/>
    <n v="0"/>
    <m/>
  </r>
  <r>
    <n v="2024"/>
    <s v="Q1"/>
    <x v="0"/>
    <x v="0"/>
    <x v="1"/>
    <x v="1"/>
    <x v="1"/>
    <n v="9"/>
    <n v="9"/>
    <n v="0"/>
    <n v="0"/>
    <n v="23388"/>
    <n v="823"/>
    <n v="0"/>
    <m/>
  </r>
  <r>
    <n v="2024"/>
    <s v="Q1"/>
    <x v="0"/>
    <x v="0"/>
    <x v="1"/>
    <x v="2"/>
    <x v="7"/>
    <n v="15"/>
    <n v="15"/>
    <n v="1"/>
    <n v="0"/>
    <n v="14111"/>
    <n v="580"/>
    <n v="15"/>
    <m/>
  </r>
  <r>
    <n v="2024"/>
    <s v="Q1"/>
    <x v="0"/>
    <x v="0"/>
    <x v="1"/>
    <x v="2"/>
    <x v="8"/>
    <n v="15"/>
    <n v="15"/>
    <n v="0"/>
    <n v="0"/>
    <n v="14359"/>
    <n v="459"/>
    <n v="0"/>
    <m/>
  </r>
  <r>
    <n v="2024"/>
    <s v="Q1"/>
    <x v="0"/>
    <x v="0"/>
    <x v="1"/>
    <x v="2"/>
    <x v="10"/>
    <n v="3"/>
    <n v="3"/>
    <n v="0"/>
    <n v="0"/>
    <n v="451"/>
    <n v="108"/>
    <n v="0"/>
    <m/>
  </r>
  <r>
    <n v="2024"/>
    <s v="Q1"/>
    <x v="0"/>
    <x v="0"/>
    <x v="1"/>
    <x v="2"/>
    <x v="9"/>
    <n v="15"/>
    <n v="15"/>
    <n v="0"/>
    <n v="0"/>
    <n v="3944"/>
    <n v="426"/>
    <n v="0"/>
    <m/>
  </r>
  <r>
    <n v="2024"/>
    <s v="Q1"/>
    <x v="0"/>
    <x v="0"/>
    <x v="2"/>
    <x v="0"/>
    <x v="0"/>
    <n v="12"/>
    <n v="12"/>
    <n v="0"/>
    <n v="0"/>
    <n v="6774"/>
    <n v="480"/>
    <n v="0"/>
    <m/>
  </r>
  <r>
    <n v="2024"/>
    <s v="Q1"/>
    <x v="0"/>
    <x v="0"/>
    <x v="2"/>
    <x v="0"/>
    <x v="11"/>
    <n v="10"/>
    <n v="10"/>
    <n v="1"/>
    <n v="0"/>
    <n v="23330"/>
    <n v="656"/>
    <n v="20"/>
    <m/>
  </r>
  <r>
    <n v="2024"/>
    <s v="Q1"/>
    <x v="0"/>
    <x v="0"/>
    <x v="2"/>
    <x v="0"/>
    <x v="1"/>
    <n v="7"/>
    <n v="7"/>
    <n v="0"/>
    <n v="0"/>
    <n v="5506"/>
    <n v="286"/>
    <n v="0"/>
    <m/>
  </r>
  <r>
    <n v="2024"/>
    <s v="Q1"/>
    <x v="0"/>
    <x v="0"/>
    <x v="2"/>
    <x v="0"/>
    <x v="2"/>
    <n v="15"/>
    <n v="15"/>
    <n v="0"/>
    <n v="0"/>
    <n v="8688"/>
    <n v="717"/>
    <n v="0"/>
    <m/>
  </r>
  <r>
    <n v="2024"/>
    <s v="Q1"/>
    <x v="0"/>
    <x v="0"/>
    <x v="2"/>
    <x v="0"/>
    <x v="4"/>
    <n v="2"/>
    <n v="2"/>
    <n v="0"/>
    <n v="0"/>
    <n v="7169"/>
    <n v="272"/>
    <n v="0"/>
    <m/>
  </r>
  <r>
    <n v="2024"/>
    <s v="Q1"/>
    <x v="0"/>
    <x v="0"/>
    <x v="2"/>
    <x v="0"/>
    <x v="5"/>
    <n v="15"/>
    <n v="15"/>
    <n v="0"/>
    <n v="0"/>
    <n v="8810"/>
    <n v="592"/>
    <n v="0"/>
    <m/>
  </r>
  <r>
    <n v="2024"/>
    <s v="Q1"/>
    <x v="0"/>
    <x v="0"/>
    <x v="2"/>
    <x v="0"/>
    <x v="6"/>
    <n v="15"/>
    <n v="15"/>
    <n v="0"/>
    <n v="0"/>
    <n v="50015"/>
    <n v="777"/>
    <n v="0"/>
    <m/>
  </r>
  <r>
    <n v="2024"/>
    <s v="Q1"/>
    <x v="0"/>
    <x v="0"/>
    <x v="2"/>
    <x v="1"/>
    <x v="1"/>
    <n v="8"/>
    <n v="8"/>
    <n v="0"/>
    <n v="0"/>
    <n v="20645"/>
    <n v="625"/>
    <n v="0"/>
    <m/>
  </r>
  <r>
    <n v="2024"/>
    <s v="Q1"/>
    <x v="0"/>
    <x v="0"/>
    <x v="2"/>
    <x v="2"/>
    <x v="7"/>
    <n v="15"/>
    <n v="15"/>
    <n v="4"/>
    <n v="0"/>
    <n v="10243"/>
    <n v="524"/>
    <n v="6"/>
    <m/>
  </r>
  <r>
    <n v="2024"/>
    <s v="Q1"/>
    <x v="0"/>
    <x v="0"/>
    <x v="2"/>
    <x v="2"/>
    <x v="8"/>
    <n v="17"/>
    <n v="17"/>
    <n v="3"/>
    <n v="0"/>
    <n v="3200"/>
    <n v="448"/>
    <n v="18"/>
    <m/>
  </r>
  <r>
    <n v="2024"/>
    <s v="Q1"/>
    <x v="0"/>
    <x v="0"/>
    <x v="2"/>
    <x v="2"/>
    <x v="10"/>
    <n v="4"/>
    <n v="4"/>
    <n v="0"/>
    <n v="0"/>
    <n v="934"/>
    <n v="89"/>
    <n v="0"/>
    <m/>
  </r>
  <r>
    <n v="2024"/>
    <s v="Q1"/>
    <x v="0"/>
    <x v="0"/>
    <x v="2"/>
    <x v="2"/>
    <x v="9"/>
    <n v="12"/>
    <n v="12"/>
    <n v="0"/>
    <n v="0"/>
    <n v="3675"/>
    <n v="319"/>
    <n v="0"/>
    <m/>
  </r>
  <r>
    <n v="2024"/>
    <s v="Q1"/>
    <x v="0"/>
    <x v="0"/>
    <x v="2"/>
    <x v="2"/>
    <x v="4"/>
    <n v="3"/>
    <n v="3"/>
    <n v="0"/>
    <n v="0"/>
    <n v="8754"/>
    <n v="108"/>
    <n v="0"/>
    <m/>
  </r>
  <r>
    <n v="2024"/>
    <s v="Q1"/>
    <x v="0"/>
    <x v="0"/>
    <x v="3"/>
    <x v="0"/>
    <x v="0"/>
    <n v="15"/>
    <n v="15"/>
    <n v="0"/>
    <n v="0"/>
    <n v="39291"/>
    <n v="983"/>
    <n v="0"/>
    <m/>
  </r>
  <r>
    <n v="2024"/>
    <s v="Q1"/>
    <x v="0"/>
    <x v="0"/>
    <x v="3"/>
    <x v="0"/>
    <x v="11"/>
    <n v="15"/>
    <n v="15"/>
    <n v="1"/>
    <n v="0"/>
    <n v="41359"/>
    <n v="695"/>
    <n v="2"/>
    <m/>
  </r>
  <r>
    <n v="2024"/>
    <s v="Q1"/>
    <x v="0"/>
    <x v="0"/>
    <x v="3"/>
    <x v="0"/>
    <x v="1"/>
    <n v="6"/>
    <n v="6"/>
    <n v="0"/>
    <n v="0"/>
    <n v="557"/>
    <n v="142"/>
    <n v="0"/>
    <m/>
  </r>
  <r>
    <n v="2024"/>
    <s v="Q1"/>
    <x v="0"/>
    <x v="0"/>
    <x v="3"/>
    <x v="0"/>
    <x v="2"/>
    <n v="15"/>
    <n v="15"/>
    <n v="0"/>
    <n v="0"/>
    <n v="66584"/>
    <n v="1785"/>
    <n v="0"/>
    <m/>
  </r>
  <r>
    <n v="2024"/>
    <s v="Q1"/>
    <x v="0"/>
    <x v="0"/>
    <x v="3"/>
    <x v="0"/>
    <x v="4"/>
    <n v="5"/>
    <n v="5"/>
    <n v="0"/>
    <n v="0"/>
    <n v="3367"/>
    <n v="302"/>
    <n v="0"/>
    <m/>
  </r>
  <r>
    <n v="2024"/>
    <s v="Q1"/>
    <x v="0"/>
    <x v="0"/>
    <x v="3"/>
    <x v="0"/>
    <x v="5"/>
    <n v="15"/>
    <n v="15"/>
    <n v="0"/>
    <n v="0"/>
    <n v="40540"/>
    <n v="992"/>
    <n v="0"/>
    <m/>
  </r>
  <r>
    <n v="2024"/>
    <s v="Q1"/>
    <x v="0"/>
    <x v="0"/>
    <x v="3"/>
    <x v="0"/>
    <x v="6"/>
    <n v="14"/>
    <n v="14"/>
    <n v="1"/>
    <n v="0"/>
    <n v="65569"/>
    <n v="605"/>
    <n v="47"/>
    <m/>
  </r>
  <r>
    <n v="2024"/>
    <s v="Q1"/>
    <x v="0"/>
    <x v="0"/>
    <x v="3"/>
    <x v="1"/>
    <x v="1"/>
    <n v="6"/>
    <n v="6"/>
    <n v="0"/>
    <n v="0"/>
    <n v="5649"/>
    <n v="332"/>
    <n v="0"/>
    <m/>
  </r>
  <r>
    <n v="2024"/>
    <s v="Q1"/>
    <x v="0"/>
    <x v="0"/>
    <x v="3"/>
    <x v="2"/>
    <x v="7"/>
    <n v="15"/>
    <n v="15"/>
    <n v="0"/>
    <n v="0"/>
    <n v="2520"/>
    <n v="337"/>
    <n v="0"/>
    <m/>
  </r>
  <r>
    <n v="2024"/>
    <s v="Q1"/>
    <x v="0"/>
    <x v="0"/>
    <x v="3"/>
    <x v="2"/>
    <x v="8"/>
    <n v="17"/>
    <n v="17"/>
    <n v="0"/>
    <n v="0"/>
    <n v="3162"/>
    <n v="429"/>
    <n v="0"/>
    <m/>
  </r>
  <r>
    <n v="2024"/>
    <s v="Q1"/>
    <x v="0"/>
    <x v="0"/>
    <x v="3"/>
    <x v="2"/>
    <x v="10"/>
    <n v="3"/>
    <n v="3"/>
    <n v="0"/>
    <n v="0"/>
    <n v="597"/>
    <n v="60"/>
    <n v="0"/>
    <m/>
  </r>
  <r>
    <n v="2024"/>
    <s v="Q1"/>
    <x v="0"/>
    <x v="0"/>
    <x v="3"/>
    <x v="2"/>
    <x v="9"/>
    <n v="15"/>
    <n v="15"/>
    <n v="0"/>
    <n v="0"/>
    <n v="11273"/>
    <n v="303"/>
    <n v="0"/>
    <m/>
  </r>
  <r>
    <n v="2024"/>
    <s v="Q1"/>
    <x v="0"/>
    <x v="1"/>
    <x v="4"/>
    <x v="0"/>
    <x v="0"/>
    <n v="16"/>
    <n v="16"/>
    <n v="0"/>
    <n v="0"/>
    <n v="44972"/>
    <n v="1232"/>
    <n v="0"/>
    <m/>
  </r>
  <r>
    <n v="2024"/>
    <s v="Q1"/>
    <x v="0"/>
    <x v="1"/>
    <x v="4"/>
    <x v="0"/>
    <x v="11"/>
    <n v="14"/>
    <n v="14"/>
    <n v="1"/>
    <n v="0"/>
    <n v="15259"/>
    <n v="746"/>
    <n v="2"/>
    <m/>
  </r>
  <r>
    <n v="2024"/>
    <s v="Q1"/>
    <x v="0"/>
    <x v="1"/>
    <x v="4"/>
    <x v="0"/>
    <x v="1"/>
    <n v="8"/>
    <n v="8"/>
    <n v="0"/>
    <n v="0"/>
    <n v="2862"/>
    <n v="443"/>
    <n v="0"/>
    <m/>
  </r>
  <r>
    <n v="2024"/>
    <s v="Q1"/>
    <x v="0"/>
    <x v="1"/>
    <x v="4"/>
    <x v="0"/>
    <x v="9"/>
    <n v="12"/>
    <n v="12"/>
    <n v="0"/>
    <n v="0"/>
    <n v="303230"/>
    <n v="1308"/>
    <n v="0"/>
    <m/>
  </r>
  <r>
    <n v="2024"/>
    <s v="Q1"/>
    <x v="0"/>
    <x v="1"/>
    <x v="4"/>
    <x v="0"/>
    <x v="3"/>
    <n v="12"/>
    <n v="12"/>
    <n v="0"/>
    <n v="0"/>
    <n v="20984"/>
    <n v="456"/>
    <n v="0"/>
    <m/>
  </r>
  <r>
    <n v="2024"/>
    <s v="Q1"/>
    <x v="0"/>
    <x v="1"/>
    <x v="4"/>
    <x v="0"/>
    <x v="4"/>
    <n v="4"/>
    <n v="4"/>
    <n v="0"/>
    <n v="0"/>
    <n v="5632"/>
    <n v="335"/>
    <n v="0"/>
    <m/>
  </r>
  <r>
    <n v="2024"/>
    <s v="Q1"/>
    <x v="0"/>
    <x v="1"/>
    <x v="4"/>
    <x v="0"/>
    <x v="5"/>
    <n v="12"/>
    <n v="12"/>
    <n v="0"/>
    <n v="0"/>
    <n v="54282"/>
    <n v="640"/>
    <n v="0"/>
    <m/>
  </r>
  <r>
    <n v="2024"/>
    <s v="Q1"/>
    <x v="0"/>
    <x v="1"/>
    <x v="4"/>
    <x v="0"/>
    <x v="6"/>
    <n v="12"/>
    <n v="12"/>
    <n v="0"/>
    <n v="0"/>
    <n v="30105"/>
    <n v="631"/>
    <n v="0"/>
    <m/>
  </r>
  <r>
    <n v="2024"/>
    <s v="Q1"/>
    <x v="0"/>
    <x v="1"/>
    <x v="4"/>
    <x v="1"/>
    <x v="1"/>
    <n v="7"/>
    <n v="7"/>
    <n v="0"/>
    <n v="0"/>
    <n v="5321"/>
    <n v="327"/>
    <n v="0"/>
    <m/>
  </r>
  <r>
    <n v="2024"/>
    <s v="Q1"/>
    <x v="0"/>
    <x v="1"/>
    <x v="4"/>
    <x v="2"/>
    <x v="7"/>
    <n v="12"/>
    <n v="12"/>
    <n v="2"/>
    <n v="0"/>
    <n v="2606"/>
    <n v="337"/>
    <n v="6"/>
    <m/>
  </r>
  <r>
    <n v="2024"/>
    <s v="Q1"/>
    <x v="0"/>
    <x v="1"/>
    <x v="4"/>
    <x v="2"/>
    <x v="8"/>
    <n v="14"/>
    <n v="14"/>
    <n v="0"/>
    <n v="0"/>
    <n v="2906"/>
    <n v="403"/>
    <n v="0"/>
    <m/>
  </r>
  <r>
    <n v="2024"/>
    <s v="Q1"/>
    <x v="0"/>
    <x v="1"/>
    <x v="4"/>
    <x v="2"/>
    <x v="10"/>
    <n v="3"/>
    <n v="3"/>
    <n v="0"/>
    <n v="0"/>
    <n v="143"/>
    <n v="75"/>
    <n v="0"/>
    <m/>
  </r>
  <r>
    <n v="2024"/>
    <s v="Q1"/>
    <x v="0"/>
    <x v="1"/>
    <x v="5"/>
    <x v="0"/>
    <x v="0"/>
    <n v="15"/>
    <n v="15"/>
    <n v="0"/>
    <n v="0"/>
    <n v="87292"/>
    <n v="1722"/>
    <n v="0"/>
    <m/>
  </r>
  <r>
    <n v="2024"/>
    <s v="Q1"/>
    <x v="0"/>
    <x v="1"/>
    <x v="5"/>
    <x v="0"/>
    <x v="11"/>
    <n v="15"/>
    <n v="15"/>
    <n v="2"/>
    <n v="0"/>
    <n v="15930"/>
    <n v="635"/>
    <n v="5"/>
    <m/>
  </r>
  <r>
    <n v="2024"/>
    <s v="Q1"/>
    <x v="0"/>
    <x v="1"/>
    <x v="5"/>
    <x v="0"/>
    <x v="1"/>
    <n v="7"/>
    <n v="7"/>
    <n v="0"/>
    <n v="0"/>
    <n v="2328"/>
    <n v="275"/>
    <n v="0"/>
    <m/>
  </r>
  <r>
    <n v="2024"/>
    <s v="Q1"/>
    <x v="0"/>
    <x v="1"/>
    <x v="5"/>
    <x v="0"/>
    <x v="3"/>
    <n v="15"/>
    <n v="15"/>
    <n v="1"/>
    <n v="0"/>
    <n v="187998"/>
    <n v="1266"/>
    <n v="20"/>
    <m/>
  </r>
  <r>
    <n v="2024"/>
    <s v="Q1"/>
    <x v="0"/>
    <x v="1"/>
    <x v="5"/>
    <x v="0"/>
    <x v="4"/>
    <n v="3"/>
    <n v="3"/>
    <n v="1"/>
    <n v="0"/>
    <n v="45530"/>
    <n v="1149"/>
    <n v="3"/>
    <m/>
  </r>
  <r>
    <n v="2024"/>
    <s v="Q1"/>
    <x v="0"/>
    <x v="1"/>
    <x v="5"/>
    <x v="0"/>
    <x v="5"/>
    <n v="14"/>
    <n v="14"/>
    <n v="0"/>
    <n v="0"/>
    <n v="5604"/>
    <n v="517"/>
    <n v="0"/>
    <m/>
  </r>
  <r>
    <n v="2024"/>
    <s v="Q1"/>
    <x v="0"/>
    <x v="1"/>
    <x v="5"/>
    <x v="0"/>
    <x v="6"/>
    <n v="12"/>
    <n v="12"/>
    <n v="1"/>
    <n v="0"/>
    <n v="82440"/>
    <n v="675"/>
    <n v="20"/>
    <m/>
  </r>
  <r>
    <n v="2024"/>
    <s v="Q1"/>
    <x v="0"/>
    <x v="1"/>
    <x v="5"/>
    <x v="1"/>
    <x v="1"/>
    <n v="8"/>
    <n v="8"/>
    <n v="0"/>
    <n v="0"/>
    <n v="6280"/>
    <n v="576"/>
    <n v="0"/>
    <m/>
  </r>
  <r>
    <n v="2024"/>
    <s v="Q1"/>
    <x v="0"/>
    <x v="1"/>
    <x v="5"/>
    <x v="2"/>
    <x v="7"/>
    <n v="16"/>
    <n v="16"/>
    <n v="0"/>
    <n v="0"/>
    <n v="15168"/>
    <n v="578"/>
    <n v="0"/>
    <m/>
  </r>
  <r>
    <n v="2024"/>
    <s v="Q1"/>
    <x v="0"/>
    <x v="1"/>
    <x v="5"/>
    <x v="2"/>
    <x v="8"/>
    <n v="17"/>
    <n v="17"/>
    <n v="2"/>
    <n v="0"/>
    <n v="3905"/>
    <n v="475"/>
    <n v="7"/>
    <m/>
  </r>
  <r>
    <n v="2024"/>
    <s v="Q1"/>
    <x v="0"/>
    <x v="1"/>
    <x v="5"/>
    <x v="2"/>
    <x v="10"/>
    <n v="3"/>
    <n v="3"/>
    <n v="0"/>
    <n v="0"/>
    <n v="785"/>
    <n v="88"/>
    <n v="0"/>
    <m/>
  </r>
  <r>
    <n v="2024"/>
    <s v="Q1"/>
    <x v="0"/>
    <x v="1"/>
    <x v="5"/>
    <x v="2"/>
    <x v="9"/>
    <n v="17"/>
    <n v="17"/>
    <n v="0"/>
    <n v="0"/>
    <n v="1261"/>
    <n v="224"/>
    <n v="0"/>
    <m/>
  </r>
  <r>
    <n v="2024"/>
    <s v="Q1"/>
    <x v="0"/>
    <x v="1"/>
    <x v="6"/>
    <x v="0"/>
    <x v="0"/>
    <n v="15"/>
    <n v="15"/>
    <n v="0"/>
    <n v="0"/>
    <n v="199938"/>
    <n v="1414"/>
    <n v="0"/>
    <m/>
  </r>
  <r>
    <n v="2024"/>
    <s v="Q1"/>
    <x v="0"/>
    <x v="1"/>
    <x v="6"/>
    <x v="0"/>
    <x v="11"/>
    <n v="15"/>
    <n v="15"/>
    <n v="0"/>
    <n v="0"/>
    <n v="15433"/>
    <n v="737"/>
    <n v="0"/>
    <m/>
  </r>
  <r>
    <n v="2024"/>
    <s v="Q1"/>
    <x v="0"/>
    <x v="1"/>
    <x v="6"/>
    <x v="0"/>
    <x v="1"/>
    <n v="9"/>
    <n v="9"/>
    <n v="0"/>
    <n v="0"/>
    <n v="2108"/>
    <n v="310"/>
    <n v="0"/>
    <m/>
  </r>
  <r>
    <n v="2024"/>
    <s v="Q1"/>
    <x v="0"/>
    <x v="1"/>
    <x v="6"/>
    <x v="0"/>
    <x v="3"/>
    <n v="16"/>
    <n v="16"/>
    <n v="3"/>
    <n v="0"/>
    <n v="73120"/>
    <n v="853"/>
    <n v="12"/>
    <m/>
  </r>
  <r>
    <n v="2024"/>
    <s v="Q1"/>
    <x v="0"/>
    <x v="1"/>
    <x v="6"/>
    <x v="0"/>
    <x v="4"/>
    <n v="4"/>
    <n v="4"/>
    <n v="0"/>
    <n v="0"/>
    <n v="154200"/>
    <n v="1344"/>
    <n v="0"/>
    <m/>
  </r>
  <r>
    <n v="2024"/>
    <s v="Q1"/>
    <x v="0"/>
    <x v="1"/>
    <x v="6"/>
    <x v="0"/>
    <x v="5"/>
    <n v="15"/>
    <n v="15"/>
    <n v="0"/>
    <n v="0"/>
    <n v="28920"/>
    <n v="645"/>
    <n v="0"/>
    <m/>
  </r>
  <r>
    <n v="2024"/>
    <s v="Q1"/>
    <x v="0"/>
    <x v="1"/>
    <x v="6"/>
    <x v="0"/>
    <x v="6"/>
    <n v="12"/>
    <n v="12"/>
    <n v="0"/>
    <n v="0"/>
    <n v="116236"/>
    <n v="775"/>
    <n v="0"/>
    <m/>
  </r>
  <r>
    <n v="2024"/>
    <s v="Q1"/>
    <x v="0"/>
    <x v="1"/>
    <x v="6"/>
    <x v="1"/>
    <x v="1"/>
    <n v="6"/>
    <n v="6"/>
    <n v="0"/>
    <n v="0"/>
    <n v="3937"/>
    <n v="355"/>
    <n v="0"/>
    <m/>
  </r>
  <r>
    <n v="2024"/>
    <s v="Q1"/>
    <x v="0"/>
    <x v="1"/>
    <x v="6"/>
    <x v="1"/>
    <x v="3"/>
    <n v="2"/>
    <n v="2"/>
    <n v="0"/>
    <n v="0"/>
    <n v="9871"/>
    <n v="141"/>
    <n v="0"/>
    <m/>
  </r>
  <r>
    <n v="2024"/>
    <s v="Q1"/>
    <x v="0"/>
    <x v="1"/>
    <x v="6"/>
    <x v="2"/>
    <x v="7"/>
    <n v="15"/>
    <n v="15"/>
    <n v="1"/>
    <n v="0"/>
    <n v="3752"/>
    <n v="448"/>
    <n v="1"/>
    <m/>
  </r>
  <r>
    <n v="2024"/>
    <s v="Q1"/>
    <x v="0"/>
    <x v="1"/>
    <x v="6"/>
    <x v="2"/>
    <x v="10"/>
    <n v="3"/>
    <n v="3"/>
    <n v="0"/>
    <n v="0"/>
    <n v="126"/>
    <n v="92"/>
    <n v="0"/>
    <m/>
  </r>
  <r>
    <n v="2024"/>
    <s v="Q1"/>
    <x v="0"/>
    <x v="1"/>
    <x v="6"/>
    <x v="2"/>
    <x v="9"/>
    <n v="12"/>
    <n v="12"/>
    <n v="0"/>
    <n v="0"/>
    <n v="1929"/>
    <n v="196"/>
    <n v="0"/>
    <m/>
  </r>
  <r>
    <n v="2024"/>
    <s v="Q1"/>
    <x v="0"/>
    <x v="1"/>
    <x v="7"/>
    <x v="0"/>
    <x v="0"/>
    <n v="15"/>
    <n v="15"/>
    <n v="1"/>
    <n v="0"/>
    <n v="5880"/>
    <n v="498"/>
    <n v="3"/>
    <m/>
  </r>
  <r>
    <n v="2024"/>
    <s v="Q1"/>
    <x v="0"/>
    <x v="1"/>
    <x v="7"/>
    <x v="0"/>
    <x v="11"/>
    <n v="15"/>
    <n v="15"/>
    <n v="0"/>
    <n v="0"/>
    <n v="9735"/>
    <n v="668"/>
    <n v="0"/>
    <m/>
  </r>
  <r>
    <n v="2024"/>
    <s v="Q1"/>
    <x v="0"/>
    <x v="1"/>
    <x v="7"/>
    <x v="0"/>
    <x v="2"/>
    <n v="15"/>
    <n v="15"/>
    <n v="0"/>
    <n v="0"/>
    <n v="20769"/>
    <n v="960"/>
    <n v="0"/>
    <m/>
  </r>
  <r>
    <n v="2024"/>
    <s v="Q1"/>
    <x v="0"/>
    <x v="1"/>
    <x v="7"/>
    <x v="0"/>
    <x v="3"/>
    <n v="12"/>
    <n v="12"/>
    <n v="0"/>
    <n v="0"/>
    <n v="50688"/>
    <n v="908"/>
    <n v="0"/>
    <m/>
  </r>
  <r>
    <n v="2024"/>
    <s v="Q1"/>
    <x v="0"/>
    <x v="1"/>
    <x v="7"/>
    <x v="0"/>
    <x v="4"/>
    <n v="1"/>
    <n v="1"/>
    <n v="0"/>
    <n v="0"/>
    <n v="3800"/>
    <n v="68"/>
    <n v="0"/>
    <m/>
  </r>
  <r>
    <n v="2024"/>
    <s v="Q1"/>
    <x v="0"/>
    <x v="1"/>
    <x v="7"/>
    <x v="0"/>
    <x v="5"/>
    <n v="11"/>
    <n v="11"/>
    <n v="0"/>
    <n v="0"/>
    <n v="6781"/>
    <n v="491"/>
    <n v="0"/>
    <m/>
  </r>
  <r>
    <n v="2024"/>
    <s v="Q1"/>
    <x v="0"/>
    <x v="1"/>
    <x v="7"/>
    <x v="0"/>
    <x v="6"/>
    <n v="15"/>
    <n v="15"/>
    <n v="0"/>
    <n v="0"/>
    <n v="93213"/>
    <n v="887"/>
    <n v="0"/>
    <m/>
  </r>
  <r>
    <n v="2024"/>
    <s v="Q1"/>
    <x v="0"/>
    <x v="1"/>
    <x v="7"/>
    <x v="1"/>
    <x v="1"/>
    <n v="13"/>
    <n v="13"/>
    <n v="1"/>
    <n v="0"/>
    <n v="15272"/>
    <n v="1074"/>
    <n v="25"/>
    <m/>
  </r>
  <r>
    <n v="2024"/>
    <s v="Q1"/>
    <x v="0"/>
    <x v="1"/>
    <x v="7"/>
    <x v="2"/>
    <x v="7"/>
    <n v="15"/>
    <n v="15"/>
    <n v="2"/>
    <n v="0"/>
    <n v="11346"/>
    <n v="480"/>
    <n v="8"/>
    <m/>
  </r>
  <r>
    <n v="2024"/>
    <s v="Q1"/>
    <x v="0"/>
    <x v="1"/>
    <x v="7"/>
    <x v="2"/>
    <x v="8"/>
    <n v="16"/>
    <n v="16"/>
    <n v="1"/>
    <n v="0"/>
    <n v="2679"/>
    <n v="374"/>
    <n v="3"/>
    <m/>
  </r>
  <r>
    <n v="2024"/>
    <s v="Q1"/>
    <x v="0"/>
    <x v="1"/>
    <x v="7"/>
    <x v="2"/>
    <x v="10"/>
    <n v="4"/>
    <n v="4"/>
    <n v="0"/>
    <n v="0"/>
    <n v="572"/>
    <n v="84"/>
    <n v="0"/>
    <m/>
  </r>
  <r>
    <n v="2024"/>
    <s v="Q1"/>
    <x v="0"/>
    <x v="1"/>
    <x v="7"/>
    <x v="2"/>
    <x v="9"/>
    <n v="12"/>
    <n v="12"/>
    <n v="0"/>
    <n v="0"/>
    <n v="413"/>
    <n v="153"/>
    <n v="0"/>
    <m/>
  </r>
  <r>
    <n v="2024"/>
    <s v="Q1"/>
    <x v="0"/>
    <x v="1"/>
    <x v="7"/>
    <x v="2"/>
    <x v="4"/>
    <n v="3"/>
    <n v="3"/>
    <n v="0"/>
    <n v="0"/>
    <n v="309"/>
    <n v="53"/>
    <n v="0"/>
    <m/>
  </r>
  <r>
    <n v="2024"/>
    <s v="Q1"/>
    <x v="0"/>
    <x v="1"/>
    <x v="8"/>
    <x v="0"/>
    <x v="0"/>
    <n v="12"/>
    <n v="12"/>
    <n v="0"/>
    <n v="0"/>
    <n v="34223"/>
    <n v="891"/>
    <n v="0"/>
    <m/>
  </r>
  <r>
    <n v="2024"/>
    <s v="Q1"/>
    <x v="0"/>
    <x v="1"/>
    <x v="8"/>
    <x v="0"/>
    <x v="11"/>
    <n v="11"/>
    <n v="11"/>
    <n v="0"/>
    <n v="0"/>
    <n v="20160"/>
    <n v="575"/>
    <n v="0"/>
    <m/>
  </r>
  <r>
    <n v="2024"/>
    <s v="Q1"/>
    <x v="0"/>
    <x v="1"/>
    <x v="8"/>
    <x v="0"/>
    <x v="3"/>
    <n v="15"/>
    <n v="15"/>
    <n v="0"/>
    <n v="0"/>
    <n v="69251"/>
    <n v="1048"/>
    <n v="0"/>
    <m/>
  </r>
  <r>
    <n v="2024"/>
    <s v="Q1"/>
    <x v="0"/>
    <x v="1"/>
    <x v="8"/>
    <x v="0"/>
    <x v="5"/>
    <n v="14"/>
    <n v="14"/>
    <n v="0"/>
    <n v="0"/>
    <n v="15114"/>
    <n v="594"/>
    <n v="0"/>
    <m/>
  </r>
  <r>
    <n v="2024"/>
    <s v="Q1"/>
    <x v="0"/>
    <x v="1"/>
    <x v="8"/>
    <x v="0"/>
    <x v="6"/>
    <n v="15"/>
    <n v="15"/>
    <n v="1"/>
    <n v="0"/>
    <n v="101022"/>
    <n v="818"/>
    <n v="4"/>
    <m/>
  </r>
  <r>
    <n v="2024"/>
    <s v="Q1"/>
    <x v="0"/>
    <x v="1"/>
    <x v="8"/>
    <x v="1"/>
    <x v="1"/>
    <n v="12"/>
    <n v="12"/>
    <n v="0"/>
    <n v="0"/>
    <n v="17286"/>
    <n v="787"/>
    <n v="0"/>
    <m/>
  </r>
  <r>
    <n v="2024"/>
    <s v="Q1"/>
    <x v="0"/>
    <x v="1"/>
    <x v="8"/>
    <x v="2"/>
    <x v="7"/>
    <n v="15"/>
    <n v="15"/>
    <n v="0"/>
    <n v="0"/>
    <n v="17393"/>
    <n v="647"/>
    <n v="0"/>
    <m/>
  </r>
  <r>
    <n v="2024"/>
    <s v="Q1"/>
    <x v="0"/>
    <x v="1"/>
    <x v="8"/>
    <x v="2"/>
    <x v="8"/>
    <n v="14"/>
    <n v="14"/>
    <n v="1"/>
    <n v="0"/>
    <n v="3146"/>
    <n v="371"/>
    <n v="3"/>
    <m/>
  </r>
  <r>
    <n v="2024"/>
    <s v="Q1"/>
    <x v="0"/>
    <x v="1"/>
    <x v="8"/>
    <x v="2"/>
    <x v="10"/>
    <n v="3"/>
    <n v="3"/>
    <n v="0"/>
    <n v="0"/>
    <n v="534"/>
    <n v="91"/>
    <n v="0"/>
    <m/>
  </r>
  <r>
    <n v="2024"/>
    <s v="Q1"/>
    <x v="0"/>
    <x v="1"/>
    <x v="8"/>
    <x v="2"/>
    <x v="9"/>
    <n v="12"/>
    <n v="12"/>
    <n v="0"/>
    <n v="0"/>
    <n v="11643"/>
    <n v="388"/>
    <n v="0"/>
    <m/>
  </r>
  <r>
    <n v="2024"/>
    <s v="Q1"/>
    <x v="0"/>
    <x v="1"/>
    <x v="8"/>
    <x v="2"/>
    <x v="4"/>
    <n v="5"/>
    <n v="5"/>
    <n v="0"/>
    <n v="0"/>
    <n v="9414"/>
    <n v="175"/>
    <n v="0"/>
    <m/>
  </r>
  <r>
    <n v="2024"/>
    <s v="Q1"/>
    <x v="0"/>
    <x v="2"/>
    <x v="9"/>
    <x v="0"/>
    <x v="0"/>
    <n v="12"/>
    <n v="12"/>
    <n v="0"/>
    <n v="0"/>
    <n v="14748"/>
    <n v="712"/>
    <n v="0"/>
    <m/>
  </r>
  <r>
    <n v="2024"/>
    <s v="Q1"/>
    <x v="0"/>
    <x v="2"/>
    <x v="9"/>
    <x v="0"/>
    <x v="11"/>
    <n v="12"/>
    <n v="12"/>
    <n v="2"/>
    <n v="0"/>
    <n v="9787"/>
    <n v="526"/>
    <n v="7"/>
    <m/>
  </r>
  <r>
    <n v="2024"/>
    <s v="Q1"/>
    <x v="0"/>
    <x v="2"/>
    <x v="9"/>
    <x v="0"/>
    <x v="5"/>
    <n v="12"/>
    <n v="12"/>
    <n v="0"/>
    <n v="0"/>
    <n v="17017"/>
    <n v="655"/>
    <n v="0"/>
    <m/>
  </r>
  <r>
    <n v="2024"/>
    <s v="Q1"/>
    <x v="0"/>
    <x v="2"/>
    <x v="9"/>
    <x v="1"/>
    <x v="1"/>
    <n v="12"/>
    <n v="12"/>
    <n v="0"/>
    <n v="0"/>
    <n v="15826"/>
    <n v="609"/>
    <n v="0"/>
    <m/>
  </r>
  <r>
    <n v="2024"/>
    <s v="Q1"/>
    <x v="0"/>
    <x v="2"/>
    <x v="9"/>
    <x v="2"/>
    <x v="8"/>
    <n v="21"/>
    <n v="21"/>
    <n v="0"/>
    <n v="0"/>
    <n v="4280"/>
    <n v="548"/>
    <n v="0"/>
    <m/>
  </r>
  <r>
    <n v="2024"/>
    <s v="Q1"/>
    <x v="0"/>
    <x v="2"/>
    <x v="10"/>
    <x v="0"/>
    <x v="0"/>
    <n v="15"/>
    <n v="15"/>
    <n v="0"/>
    <n v="0"/>
    <n v="179010"/>
    <n v="1991"/>
    <n v="0"/>
    <m/>
  </r>
  <r>
    <n v="2024"/>
    <s v="Q1"/>
    <x v="0"/>
    <x v="2"/>
    <x v="10"/>
    <x v="0"/>
    <x v="11"/>
    <n v="12"/>
    <n v="12"/>
    <n v="0"/>
    <n v="0"/>
    <n v="15388"/>
    <n v="441"/>
    <n v="0"/>
    <m/>
  </r>
  <r>
    <n v="2024"/>
    <s v="Q1"/>
    <x v="0"/>
    <x v="2"/>
    <x v="10"/>
    <x v="0"/>
    <x v="1"/>
    <n v="3"/>
    <n v="3"/>
    <n v="0"/>
    <n v="0"/>
    <n v="1808"/>
    <n v="96"/>
    <n v="0"/>
    <m/>
  </r>
  <r>
    <n v="2024"/>
    <s v="Q1"/>
    <x v="0"/>
    <x v="2"/>
    <x v="10"/>
    <x v="0"/>
    <x v="2"/>
    <n v="12"/>
    <n v="12"/>
    <n v="0"/>
    <n v="0"/>
    <n v="19385"/>
    <n v="875"/>
    <n v="0"/>
    <m/>
  </r>
  <r>
    <n v="2024"/>
    <s v="Q1"/>
    <x v="0"/>
    <x v="2"/>
    <x v="10"/>
    <x v="0"/>
    <x v="3"/>
    <n v="14"/>
    <n v="14"/>
    <n v="0"/>
    <n v="0"/>
    <n v="45467"/>
    <n v="793"/>
    <n v="0"/>
    <m/>
  </r>
  <r>
    <n v="2024"/>
    <s v="Q1"/>
    <x v="0"/>
    <x v="2"/>
    <x v="10"/>
    <x v="0"/>
    <x v="5"/>
    <n v="15"/>
    <n v="15"/>
    <n v="0"/>
    <n v="0"/>
    <n v="11835"/>
    <n v="475"/>
    <n v="0"/>
    <m/>
  </r>
  <r>
    <n v="2024"/>
    <s v="Q1"/>
    <x v="0"/>
    <x v="2"/>
    <x v="10"/>
    <x v="0"/>
    <x v="6"/>
    <n v="10"/>
    <n v="10"/>
    <n v="0"/>
    <n v="0"/>
    <n v="16739"/>
    <n v="424"/>
    <n v="0"/>
    <m/>
  </r>
  <r>
    <n v="2024"/>
    <s v="Q1"/>
    <x v="0"/>
    <x v="2"/>
    <x v="10"/>
    <x v="1"/>
    <x v="1"/>
    <n v="12"/>
    <n v="12"/>
    <n v="1"/>
    <n v="0"/>
    <n v="6319"/>
    <n v="483"/>
    <n v="5"/>
    <m/>
  </r>
  <r>
    <n v="2024"/>
    <s v="Q1"/>
    <x v="0"/>
    <x v="2"/>
    <x v="10"/>
    <x v="1"/>
    <x v="3"/>
    <n v="1"/>
    <n v="1"/>
    <n v="0"/>
    <n v="0"/>
    <n v="3840"/>
    <n v="68"/>
    <n v="0"/>
    <m/>
  </r>
  <r>
    <n v="2024"/>
    <s v="Q1"/>
    <x v="0"/>
    <x v="2"/>
    <x v="10"/>
    <x v="2"/>
    <x v="7"/>
    <n v="12"/>
    <n v="12"/>
    <n v="2"/>
    <n v="0"/>
    <n v="3959"/>
    <n v="375"/>
    <n v="3"/>
    <m/>
  </r>
  <r>
    <n v="2024"/>
    <s v="Q1"/>
    <x v="0"/>
    <x v="2"/>
    <x v="10"/>
    <x v="2"/>
    <x v="8"/>
    <n v="14"/>
    <n v="14"/>
    <n v="1"/>
    <n v="0"/>
    <n v="4918"/>
    <n v="387"/>
    <n v="4"/>
    <m/>
  </r>
  <r>
    <n v="2024"/>
    <s v="Q1"/>
    <x v="0"/>
    <x v="2"/>
    <x v="10"/>
    <x v="2"/>
    <x v="10"/>
    <n v="4"/>
    <n v="4"/>
    <n v="0"/>
    <n v="0"/>
    <n v="631"/>
    <n v="62"/>
    <n v="0"/>
    <m/>
  </r>
  <r>
    <n v="2024"/>
    <s v="Q1"/>
    <x v="0"/>
    <x v="2"/>
    <x v="10"/>
    <x v="2"/>
    <x v="9"/>
    <n v="12"/>
    <n v="12"/>
    <n v="0"/>
    <n v="0"/>
    <n v="3136"/>
    <n v="348"/>
    <n v="0"/>
    <m/>
  </r>
  <r>
    <n v="2024"/>
    <s v="Q1"/>
    <x v="0"/>
    <x v="2"/>
    <x v="10"/>
    <x v="2"/>
    <x v="4"/>
    <n v="3"/>
    <n v="3"/>
    <n v="0"/>
    <n v="0"/>
    <n v="945"/>
    <n v="114"/>
    <n v="0"/>
    <m/>
  </r>
  <r>
    <n v="2024"/>
    <s v="Q1"/>
    <x v="0"/>
    <x v="2"/>
    <x v="11"/>
    <x v="0"/>
    <x v="0"/>
    <n v="15"/>
    <n v="15"/>
    <n v="1"/>
    <n v="0"/>
    <n v="97140"/>
    <n v="1481"/>
    <n v="3"/>
    <m/>
  </r>
  <r>
    <n v="2024"/>
    <s v="Q1"/>
    <x v="0"/>
    <x v="2"/>
    <x v="11"/>
    <x v="0"/>
    <x v="11"/>
    <n v="15"/>
    <n v="15"/>
    <n v="0"/>
    <n v="0"/>
    <n v="7241"/>
    <n v="898"/>
    <n v="0"/>
    <m/>
  </r>
  <r>
    <n v="2024"/>
    <s v="Q1"/>
    <x v="0"/>
    <x v="2"/>
    <x v="11"/>
    <x v="0"/>
    <x v="1"/>
    <n v="5"/>
    <n v="5"/>
    <n v="0"/>
    <n v="0"/>
    <n v="1296"/>
    <n v="147"/>
    <n v="0"/>
    <m/>
  </r>
  <r>
    <n v="2024"/>
    <s v="Q1"/>
    <x v="0"/>
    <x v="2"/>
    <x v="11"/>
    <x v="0"/>
    <x v="2"/>
    <n v="15"/>
    <n v="15"/>
    <n v="1"/>
    <n v="0"/>
    <n v="106279"/>
    <n v="1391"/>
    <n v="6"/>
    <m/>
  </r>
  <r>
    <n v="2024"/>
    <s v="Q1"/>
    <x v="0"/>
    <x v="2"/>
    <x v="11"/>
    <x v="0"/>
    <x v="3"/>
    <n v="15"/>
    <n v="15"/>
    <n v="0"/>
    <n v="0"/>
    <n v="103861"/>
    <n v="883"/>
    <n v="0"/>
    <m/>
  </r>
  <r>
    <n v="2024"/>
    <s v="Q1"/>
    <x v="0"/>
    <x v="2"/>
    <x v="11"/>
    <x v="0"/>
    <x v="4"/>
    <n v="1"/>
    <n v="1"/>
    <n v="0"/>
    <n v="0"/>
    <n v="500"/>
    <n v="47"/>
    <n v="0"/>
    <m/>
  </r>
  <r>
    <n v="2024"/>
    <s v="Q1"/>
    <x v="0"/>
    <x v="2"/>
    <x v="11"/>
    <x v="0"/>
    <x v="5"/>
    <n v="15"/>
    <n v="15"/>
    <n v="0"/>
    <n v="0"/>
    <n v="19179"/>
    <n v="671"/>
    <n v="0"/>
    <m/>
  </r>
  <r>
    <n v="2024"/>
    <s v="Q1"/>
    <x v="0"/>
    <x v="2"/>
    <x v="11"/>
    <x v="0"/>
    <x v="6"/>
    <n v="12"/>
    <n v="12"/>
    <n v="0"/>
    <n v="0"/>
    <n v="45328"/>
    <n v="642"/>
    <n v="0"/>
    <m/>
  </r>
  <r>
    <n v="2024"/>
    <s v="Q1"/>
    <x v="0"/>
    <x v="2"/>
    <x v="11"/>
    <x v="1"/>
    <x v="1"/>
    <n v="10"/>
    <n v="10"/>
    <n v="0"/>
    <n v="0"/>
    <n v="14692"/>
    <n v="617"/>
    <n v="0"/>
    <m/>
  </r>
  <r>
    <n v="2024"/>
    <s v="Q1"/>
    <x v="0"/>
    <x v="2"/>
    <x v="11"/>
    <x v="2"/>
    <x v="7"/>
    <n v="15"/>
    <n v="15"/>
    <n v="2"/>
    <n v="0"/>
    <n v="18022"/>
    <n v="597"/>
    <n v="11"/>
    <m/>
  </r>
  <r>
    <n v="2024"/>
    <s v="Q1"/>
    <x v="0"/>
    <x v="2"/>
    <x v="11"/>
    <x v="2"/>
    <x v="8"/>
    <n v="15"/>
    <n v="15"/>
    <n v="0"/>
    <n v="0"/>
    <n v="13298"/>
    <n v="429"/>
    <n v="0"/>
    <m/>
  </r>
  <r>
    <n v="2024"/>
    <s v="Q1"/>
    <x v="0"/>
    <x v="2"/>
    <x v="11"/>
    <x v="2"/>
    <x v="10"/>
    <n v="4"/>
    <n v="4"/>
    <n v="0"/>
    <n v="0"/>
    <n v="329"/>
    <n v="76"/>
    <n v="0"/>
    <m/>
  </r>
  <r>
    <n v="2024"/>
    <s v="Q1"/>
    <x v="0"/>
    <x v="2"/>
    <x v="11"/>
    <x v="2"/>
    <x v="9"/>
    <n v="14"/>
    <n v="14"/>
    <n v="0"/>
    <n v="0"/>
    <n v="2541"/>
    <n v="387"/>
    <n v="0"/>
    <m/>
  </r>
  <r>
    <n v="2024"/>
    <s v="Q1"/>
    <x v="0"/>
    <x v="2"/>
    <x v="11"/>
    <x v="2"/>
    <x v="4"/>
    <n v="4"/>
    <n v="4"/>
    <n v="0"/>
    <n v="0"/>
    <n v="681"/>
    <n v="113"/>
    <n v="0"/>
    <m/>
  </r>
  <r>
    <n v="2024"/>
    <s v="Q1"/>
    <x v="0"/>
    <x v="2"/>
    <x v="12"/>
    <x v="0"/>
    <x v="0"/>
    <n v="12"/>
    <n v="12"/>
    <n v="0"/>
    <n v="0"/>
    <n v="57919"/>
    <n v="1076"/>
    <n v="0"/>
    <m/>
  </r>
  <r>
    <n v="2024"/>
    <s v="Q1"/>
    <x v="0"/>
    <x v="2"/>
    <x v="12"/>
    <x v="0"/>
    <x v="11"/>
    <n v="7"/>
    <n v="7"/>
    <n v="0"/>
    <n v="0"/>
    <n v="3661"/>
    <n v="488"/>
    <n v="0"/>
    <m/>
  </r>
  <r>
    <n v="2024"/>
    <s v="Q1"/>
    <x v="0"/>
    <x v="2"/>
    <x v="12"/>
    <x v="0"/>
    <x v="1"/>
    <n v="5"/>
    <n v="5"/>
    <n v="0"/>
    <n v="0"/>
    <n v="576"/>
    <n v="112"/>
    <n v="0"/>
    <m/>
  </r>
  <r>
    <n v="2024"/>
    <s v="Q1"/>
    <x v="0"/>
    <x v="2"/>
    <x v="12"/>
    <x v="0"/>
    <x v="3"/>
    <n v="15"/>
    <n v="15"/>
    <n v="0"/>
    <n v="0"/>
    <n v="198192"/>
    <n v="973"/>
    <n v="0"/>
    <m/>
  </r>
  <r>
    <n v="2024"/>
    <s v="Q1"/>
    <x v="0"/>
    <x v="2"/>
    <x v="12"/>
    <x v="0"/>
    <x v="4"/>
    <n v="1"/>
    <n v="1"/>
    <n v="0"/>
    <n v="0"/>
    <n v="50"/>
    <n v="20"/>
    <n v="0"/>
    <m/>
  </r>
  <r>
    <n v="2024"/>
    <s v="Q1"/>
    <x v="0"/>
    <x v="2"/>
    <x v="12"/>
    <x v="0"/>
    <x v="5"/>
    <n v="12"/>
    <n v="12"/>
    <n v="0"/>
    <n v="0"/>
    <n v="1711"/>
    <n v="269"/>
    <n v="0"/>
    <m/>
  </r>
  <r>
    <n v="2024"/>
    <s v="Q1"/>
    <x v="0"/>
    <x v="2"/>
    <x v="12"/>
    <x v="0"/>
    <x v="6"/>
    <n v="11"/>
    <n v="11"/>
    <n v="0"/>
    <n v="0"/>
    <n v="97115"/>
    <n v="638"/>
    <n v="0"/>
    <m/>
  </r>
  <r>
    <n v="2024"/>
    <s v="Q1"/>
    <x v="0"/>
    <x v="2"/>
    <x v="12"/>
    <x v="1"/>
    <x v="1"/>
    <n v="10"/>
    <n v="10"/>
    <n v="0"/>
    <n v="0"/>
    <n v="13828"/>
    <n v="520"/>
    <n v="0"/>
    <m/>
  </r>
  <r>
    <n v="2024"/>
    <s v="Q1"/>
    <x v="0"/>
    <x v="2"/>
    <x v="12"/>
    <x v="2"/>
    <x v="7"/>
    <n v="15"/>
    <n v="15"/>
    <n v="0"/>
    <n v="0"/>
    <n v="3410"/>
    <n v="408"/>
    <n v="0"/>
    <m/>
  </r>
  <r>
    <n v="2024"/>
    <s v="Q1"/>
    <x v="0"/>
    <x v="2"/>
    <x v="12"/>
    <x v="2"/>
    <x v="8"/>
    <n v="14"/>
    <n v="14"/>
    <n v="0"/>
    <n v="0"/>
    <n v="2906"/>
    <n v="403"/>
    <n v="0"/>
    <m/>
  </r>
  <r>
    <n v="2024"/>
    <s v="Q1"/>
    <x v="0"/>
    <x v="2"/>
    <x v="12"/>
    <x v="2"/>
    <x v="10"/>
    <n v="3"/>
    <n v="3"/>
    <n v="0"/>
    <n v="0"/>
    <n v="1346"/>
    <n v="114"/>
    <n v="0"/>
    <m/>
  </r>
  <r>
    <n v="2024"/>
    <s v="Q1"/>
    <x v="0"/>
    <x v="2"/>
    <x v="12"/>
    <x v="2"/>
    <x v="9"/>
    <n v="10"/>
    <n v="10"/>
    <n v="0"/>
    <n v="0"/>
    <n v="2281"/>
    <n v="263"/>
    <n v="0"/>
    <m/>
  </r>
  <r>
    <n v="2024"/>
    <s v="Q1"/>
    <x v="0"/>
    <x v="2"/>
    <x v="12"/>
    <x v="2"/>
    <x v="4"/>
    <n v="4"/>
    <n v="4"/>
    <n v="0"/>
    <n v="0"/>
    <n v="1906"/>
    <n v="166"/>
    <n v="0"/>
    <m/>
  </r>
  <r>
    <n v="2024"/>
    <s v="Q1"/>
    <x v="0"/>
    <x v="2"/>
    <x v="12"/>
    <x v="2"/>
    <x v="6"/>
    <n v="1"/>
    <n v="1"/>
    <n v="1"/>
    <n v="0"/>
    <n v="284"/>
    <n v="47"/>
    <n v="8"/>
    <m/>
  </r>
  <r>
    <n v="2024"/>
    <s v="Q1"/>
    <x v="0"/>
    <x v="2"/>
    <x v="13"/>
    <x v="0"/>
    <x v="0"/>
    <n v="15"/>
    <n v="15"/>
    <n v="0"/>
    <n v="0"/>
    <n v="43351"/>
    <n v="687"/>
    <n v="0"/>
    <m/>
  </r>
  <r>
    <n v="2024"/>
    <s v="Q1"/>
    <x v="0"/>
    <x v="2"/>
    <x v="13"/>
    <x v="0"/>
    <x v="11"/>
    <n v="15"/>
    <n v="15"/>
    <n v="0"/>
    <n v="0"/>
    <n v="13340"/>
    <n v="939"/>
    <n v="0"/>
    <m/>
  </r>
  <r>
    <n v="2024"/>
    <s v="Q1"/>
    <x v="0"/>
    <x v="2"/>
    <x v="13"/>
    <x v="0"/>
    <x v="1"/>
    <n v="3"/>
    <n v="3"/>
    <n v="1"/>
    <n v="0"/>
    <n v="374"/>
    <n v="107"/>
    <n v="1"/>
    <m/>
  </r>
  <r>
    <n v="2024"/>
    <s v="Q1"/>
    <x v="0"/>
    <x v="2"/>
    <x v="13"/>
    <x v="0"/>
    <x v="3"/>
    <n v="15"/>
    <n v="15"/>
    <n v="0"/>
    <n v="0"/>
    <n v="214828"/>
    <n v="1409"/>
    <n v="0"/>
    <m/>
  </r>
  <r>
    <n v="2024"/>
    <s v="Q1"/>
    <x v="0"/>
    <x v="2"/>
    <x v="13"/>
    <x v="0"/>
    <x v="5"/>
    <n v="15"/>
    <n v="15"/>
    <n v="0"/>
    <n v="0"/>
    <n v="49103"/>
    <n v="540"/>
    <n v="0"/>
    <m/>
  </r>
  <r>
    <n v="2024"/>
    <s v="Q1"/>
    <x v="0"/>
    <x v="2"/>
    <x v="13"/>
    <x v="0"/>
    <x v="6"/>
    <n v="15"/>
    <n v="15"/>
    <n v="1"/>
    <n v="0"/>
    <n v="213779"/>
    <n v="786"/>
    <n v="3"/>
    <m/>
  </r>
  <r>
    <n v="2024"/>
    <s v="Q1"/>
    <x v="0"/>
    <x v="2"/>
    <x v="13"/>
    <x v="1"/>
    <x v="1"/>
    <n v="9"/>
    <n v="9"/>
    <n v="0"/>
    <n v="0"/>
    <n v="14720"/>
    <n v="646"/>
    <n v="0"/>
    <m/>
  </r>
  <r>
    <n v="2024"/>
    <s v="Q1"/>
    <x v="0"/>
    <x v="2"/>
    <x v="13"/>
    <x v="2"/>
    <x v="7"/>
    <n v="15"/>
    <n v="15"/>
    <n v="0"/>
    <n v="0"/>
    <n v="16544"/>
    <n v="530"/>
    <n v="0"/>
    <m/>
  </r>
  <r>
    <n v="2024"/>
    <s v="Q1"/>
    <x v="0"/>
    <x v="2"/>
    <x v="13"/>
    <x v="2"/>
    <x v="8"/>
    <n v="15"/>
    <n v="15"/>
    <n v="0"/>
    <n v="0"/>
    <n v="14359"/>
    <n v="459"/>
    <n v="0"/>
    <m/>
  </r>
  <r>
    <n v="2024"/>
    <s v="Q1"/>
    <x v="0"/>
    <x v="2"/>
    <x v="13"/>
    <x v="2"/>
    <x v="10"/>
    <n v="3"/>
    <n v="3"/>
    <n v="0"/>
    <n v="0"/>
    <n v="418"/>
    <n v="60"/>
    <n v="0"/>
    <m/>
  </r>
  <r>
    <n v="2024"/>
    <s v="Q1"/>
    <x v="0"/>
    <x v="2"/>
    <x v="13"/>
    <x v="2"/>
    <x v="9"/>
    <n v="12"/>
    <n v="12"/>
    <n v="0"/>
    <n v="0"/>
    <n v="12280"/>
    <n v="331"/>
    <n v="0"/>
    <m/>
  </r>
  <r>
    <n v="2024"/>
    <s v="Q1"/>
    <x v="0"/>
    <x v="2"/>
    <x v="13"/>
    <x v="2"/>
    <x v="4"/>
    <n v="5"/>
    <n v="5"/>
    <n v="0"/>
    <n v="0"/>
    <n v="11927"/>
    <n v="281"/>
    <n v="0"/>
    <m/>
  </r>
  <r>
    <n v="2024"/>
    <s v="Q1"/>
    <x v="0"/>
    <x v="2"/>
    <x v="14"/>
    <x v="0"/>
    <x v="0"/>
    <n v="15"/>
    <n v="15"/>
    <n v="0"/>
    <n v="0"/>
    <n v="113444"/>
    <n v="1022"/>
    <n v="0"/>
    <m/>
  </r>
  <r>
    <n v="2024"/>
    <s v="Q1"/>
    <x v="0"/>
    <x v="2"/>
    <x v="14"/>
    <x v="0"/>
    <x v="11"/>
    <n v="15"/>
    <n v="15"/>
    <n v="0"/>
    <n v="0"/>
    <n v="13691"/>
    <n v="710"/>
    <n v="0"/>
    <m/>
  </r>
  <r>
    <n v="2024"/>
    <s v="Q1"/>
    <x v="0"/>
    <x v="2"/>
    <x v="14"/>
    <x v="0"/>
    <x v="1"/>
    <n v="2"/>
    <n v="2"/>
    <n v="0"/>
    <n v="0"/>
    <n v="288"/>
    <n v="54"/>
    <n v="0"/>
    <m/>
  </r>
  <r>
    <n v="2024"/>
    <s v="Q1"/>
    <x v="0"/>
    <x v="2"/>
    <x v="14"/>
    <x v="0"/>
    <x v="3"/>
    <n v="15"/>
    <n v="15"/>
    <n v="0"/>
    <n v="0"/>
    <n v="145794"/>
    <n v="1204"/>
    <n v="0"/>
    <m/>
  </r>
  <r>
    <n v="2024"/>
    <s v="Q1"/>
    <x v="0"/>
    <x v="2"/>
    <x v="14"/>
    <x v="0"/>
    <x v="4"/>
    <n v="1"/>
    <n v="1"/>
    <n v="0"/>
    <n v="0"/>
    <n v="2365"/>
    <n v="53"/>
    <n v="0"/>
    <m/>
  </r>
  <r>
    <n v="2024"/>
    <s v="Q1"/>
    <x v="0"/>
    <x v="2"/>
    <x v="14"/>
    <x v="0"/>
    <x v="6"/>
    <n v="12"/>
    <n v="12"/>
    <n v="0"/>
    <n v="0"/>
    <n v="462911"/>
    <n v="880"/>
    <n v="0"/>
    <m/>
  </r>
  <r>
    <n v="2024"/>
    <s v="Q1"/>
    <x v="0"/>
    <x v="2"/>
    <x v="14"/>
    <x v="1"/>
    <x v="1"/>
    <n v="10"/>
    <n v="10"/>
    <n v="0"/>
    <n v="0"/>
    <n v="11894"/>
    <n v="435"/>
    <n v="0"/>
    <m/>
  </r>
  <r>
    <n v="2024"/>
    <s v="Q1"/>
    <x v="0"/>
    <x v="2"/>
    <x v="14"/>
    <x v="2"/>
    <x v="7"/>
    <n v="15"/>
    <n v="15"/>
    <n v="0"/>
    <n v="0"/>
    <n v="15453"/>
    <n v="589"/>
    <n v="0"/>
    <m/>
  </r>
  <r>
    <n v="2024"/>
    <s v="Q1"/>
    <x v="0"/>
    <x v="2"/>
    <x v="14"/>
    <x v="2"/>
    <x v="8"/>
    <n v="13"/>
    <n v="13"/>
    <n v="1"/>
    <n v="0"/>
    <n v="7058"/>
    <n v="335"/>
    <n v="3"/>
    <m/>
  </r>
  <r>
    <n v="2024"/>
    <s v="Q1"/>
    <x v="0"/>
    <x v="2"/>
    <x v="14"/>
    <x v="2"/>
    <x v="10"/>
    <n v="4"/>
    <n v="4"/>
    <n v="0"/>
    <n v="0"/>
    <n v="412"/>
    <n v="72"/>
    <n v="0"/>
    <m/>
  </r>
  <r>
    <n v="2024"/>
    <s v="Q1"/>
    <x v="0"/>
    <x v="2"/>
    <x v="14"/>
    <x v="2"/>
    <x v="9"/>
    <n v="12"/>
    <n v="12"/>
    <n v="0"/>
    <n v="0"/>
    <n v="1617"/>
    <n v="244"/>
    <n v="0"/>
    <m/>
  </r>
  <r>
    <n v="2024"/>
    <s v="Q1"/>
    <x v="0"/>
    <x v="2"/>
    <x v="14"/>
    <x v="2"/>
    <x v="4"/>
    <n v="4"/>
    <n v="4"/>
    <n v="0"/>
    <n v="0"/>
    <n v="8002"/>
    <n v="128"/>
    <n v="0"/>
    <m/>
  </r>
  <r>
    <n v="2024"/>
    <s v="Q1"/>
    <x v="0"/>
    <x v="3"/>
    <x v="15"/>
    <x v="0"/>
    <x v="0"/>
    <n v="11"/>
    <n v="11"/>
    <n v="0"/>
    <n v="0"/>
    <n v="23877"/>
    <n v="821"/>
    <n v="0"/>
    <m/>
  </r>
  <r>
    <n v="2024"/>
    <s v="Q1"/>
    <x v="0"/>
    <x v="3"/>
    <x v="15"/>
    <x v="0"/>
    <x v="11"/>
    <n v="12"/>
    <n v="12"/>
    <n v="0"/>
    <n v="0"/>
    <n v="12778"/>
    <n v="461"/>
    <n v="0"/>
    <m/>
  </r>
  <r>
    <n v="2024"/>
    <s v="Q1"/>
    <x v="0"/>
    <x v="3"/>
    <x v="15"/>
    <x v="0"/>
    <x v="1"/>
    <n v="3"/>
    <n v="3"/>
    <n v="0"/>
    <n v="0"/>
    <n v="324"/>
    <n v="98"/>
    <n v="0"/>
    <m/>
  </r>
  <r>
    <n v="2024"/>
    <s v="Q1"/>
    <x v="0"/>
    <x v="3"/>
    <x v="15"/>
    <x v="0"/>
    <x v="4"/>
    <n v="1"/>
    <n v="1"/>
    <n v="0"/>
    <n v="0"/>
    <n v="50000"/>
    <n v="96"/>
    <n v="0"/>
    <m/>
  </r>
  <r>
    <n v="2024"/>
    <s v="Q1"/>
    <x v="0"/>
    <x v="3"/>
    <x v="15"/>
    <x v="0"/>
    <x v="6"/>
    <n v="12"/>
    <n v="12"/>
    <n v="0"/>
    <n v="0"/>
    <n v="226702"/>
    <n v="830"/>
    <n v="0"/>
    <m/>
  </r>
  <r>
    <n v="2024"/>
    <s v="Q1"/>
    <x v="0"/>
    <x v="3"/>
    <x v="15"/>
    <x v="1"/>
    <x v="0"/>
    <n v="1"/>
    <n v="1"/>
    <n v="0"/>
    <n v="0"/>
    <n v="3157"/>
    <n v="53"/>
    <n v="0"/>
    <m/>
  </r>
  <r>
    <n v="2024"/>
    <s v="Q1"/>
    <x v="0"/>
    <x v="3"/>
    <x v="15"/>
    <x v="1"/>
    <x v="1"/>
    <n v="9"/>
    <n v="9"/>
    <n v="0"/>
    <n v="0"/>
    <n v="14951"/>
    <n v="474"/>
    <n v="0"/>
    <m/>
  </r>
  <r>
    <n v="2024"/>
    <s v="Q1"/>
    <x v="0"/>
    <x v="3"/>
    <x v="15"/>
    <x v="2"/>
    <x v="7"/>
    <n v="13"/>
    <n v="13"/>
    <n v="0"/>
    <n v="0"/>
    <n v="12302"/>
    <n v="415"/>
    <n v="0"/>
    <m/>
  </r>
  <r>
    <n v="2024"/>
    <s v="Q1"/>
    <x v="0"/>
    <x v="3"/>
    <x v="15"/>
    <x v="2"/>
    <x v="4"/>
    <n v="2"/>
    <n v="2"/>
    <n v="0"/>
    <n v="0"/>
    <n v="717"/>
    <n v="47"/>
    <n v="0"/>
    <m/>
  </r>
  <r>
    <n v="2024"/>
    <s v="Q1"/>
    <x v="0"/>
    <x v="3"/>
    <x v="16"/>
    <x v="0"/>
    <x v="0"/>
    <n v="15"/>
    <n v="15"/>
    <n v="1"/>
    <n v="0"/>
    <n v="182788"/>
    <n v="1500"/>
    <n v="1"/>
    <m/>
  </r>
  <r>
    <n v="2024"/>
    <s v="Q1"/>
    <x v="0"/>
    <x v="3"/>
    <x v="16"/>
    <x v="0"/>
    <x v="11"/>
    <n v="16"/>
    <n v="16"/>
    <n v="0"/>
    <n v="0"/>
    <n v="18305"/>
    <n v="1025"/>
    <n v="0"/>
    <m/>
  </r>
  <r>
    <n v="2024"/>
    <s v="Q1"/>
    <x v="0"/>
    <x v="3"/>
    <x v="16"/>
    <x v="0"/>
    <x v="1"/>
    <n v="3"/>
    <n v="3"/>
    <n v="0"/>
    <n v="0"/>
    <n v="1762"/>
    <n v="164"/>
    <n v="0"/>
    <m/>
  </r>
  <r>
    <n v="2024"/>
    <s v="Q1"/>
    <x v="0"/>
    <x v="3"/>
    <x v="16"/>
    <x v="0"/>
    <x v="2"/>
    <n v="15"/>
    <n v="15"/>
    <n v="0"/>
    <n v="0"/>
    <n v="19166"/>
    <n v="725"/>
    <n v="0"/>
    <m/>
  </r>
  <r>
    <n v="2024"/>
    <s v="Q1"/>
    <x v="0"/>
    <x v="3"/>
    <x v="16"/>
    <x v="0"/>
    <x v="3"/>
    <n v="12"/>
    <n v="12"/>
    <n v="0"/>
    <n v="0"/>
    <n v="14296"/>
    <n v="485"/>
    <n v="0"/>
    <m/>
  </r>
  <r>
    <n v="2024"/>
    <s v="Q1"/>
    <x v="0"/>
    <x v="3"/>
    <x v="16"/>
    <x v="0"/>
    <x v="4"/>
    <n v="2"/>
    <n v="2"/>
    <n v="0"/>
    <n v="0"/>
    <n v="1427"/>
    <n v="73"/>
    <n v="0"/>
    <m/>
  </r>
  <r>
    <n v="2024"/>
    <s v="Q1"/>
    <x v="0"/>
    <x v="3"/>
    <x v="16"/>
    <x v="0"/>
    <x v="5"/>
    <n v="15"/>
    <n v="15"/>
    <n v="0"/>
    <n v="0"/>
    <n v="23530"/>
    <n v="753"/>
    <n v="0"/>
    <m/>
  </r>
  <r>
    <n v="2024"/>
    <s v="Q1"/>
    <x v="0"/>
    <x v="3"/>
    <x v="16"/>
    <x v="0"/>
    <x v="6"/>
    <n v="11"/>
    <n v="11"/>
    <n v="0"/>
    <n v="0"/>
    <n v="81922"/>
    <n v="573"/>
    <n v="0"/>
    <m/>
  </r>
  <r>
    <n v="2024"/>
    <s v="Q1"/>
    <x v="0"/>
    <x v="3"/>
    <x v="16"/>
    <x v="1"/>
    <x v="1"/>
    <n v="12"/>
    <n v="12"/>
    <n v="1"/>
    <n v="0"/>
    <n v="17957"/>
    <n v="716"/>
    <n v="5"/>
    <m/>
  </r>
  <r>
    <n v="2024"/>
    <s v="Q1"/>
    <x v="0"/>
    <x v="3"/>
    <x v="16"/>
    <x v="2"/>
    <x v="7"/>
    <n v="12"/>
    <n v="12"/>
    <n v="3"/>
    <n v="0"/>
    <n v="3017"/>
    <n v="357"/>
    <n v="9"/>
    <m/>
  </r>
  <r>
    <n v="2024"/>
    <s v="Q1"/>
    <x v="0"/>
    <x v="3"/>
    <x v="16"/>
    <x v="2"/>
    <x v="8"/>
    <n v="11"/>
    <n v="11"/>
    <n v="0"/>
    <n v="0"/>
    <n v="22358"/>
    <n v="480"/>
    <n v="0"/>
    <m/>
  </r>
  <r>
    <n v="2024"/>
    <s v="Q1"/>
    <x v="0"/>
    <x v="3"/>
    <x v="16"/>
    <x v="2"/>
    <x v="10"/>
    <n v="3"/>
    <n v="3"/>
    <n v="0"/>
    <n v="0"/>
    <n v="461"/>
    <n v="60"/>
    <n v="0"/>
    <m/>
  </r>
  <r>
    <n v="2024"/>
    <s v="Q1"/>
    <x v="0"/>
    <x v="3"/>
    <x v="16"/>
    <x v="2"/>
    <x v="9"/>
    <n v="12"/>
    <n v="12"/>
    <n v="0"/>
    <n v="0"/>
    <n v="2538"/>
    <n v="324"/>
    <n v="0"/>
    <m/>
  </r>
  <r>
    <n v="2024"/>
    <s v="Q1"/>
    <x v="0"/>
    <x v="3"/>
    <x v="16"/>
    <x v="2"/>
    <x v="4"/>
    <n v="2"/>
    <n v="2"/>
    <n v="0"/>
    <n v="0"/>
    <n v="161"/>
    <n v="40"/>
    <n v="0"/>
    <m/>
  </r>
  <r>
    <n v="2024"/>
    <s v="Q1"/>
    <x v="0"/>
    <x v="3"/>
    <x v="17"/>
    <x v="0"/>
    <x v="0"/>
    <n v="15"/>
    <n v="15"/>
    <n v="0"/>
    <n v="0"/>
    <n v="188803"/>
    <n v="1410"/>
    <n v="0"/>
    <m/>
  </r>
  <r>
    <n v="2024"/>
    <s v="Q1"/>
    <x v="0"/>
    <x v="3"/>
    <x v="17"/>
    <x v="0"/>
    <x v="8"/>
    <n v="1"/>
    <n v="1"/>
    <n v="0"/>
    <n v="0"/>
    <n v="43"/>
    <n v="20"/>
    <n v="0"/>
    <m/>
  </r>
  <r>
    <n v="2024"/>
    <s v="Q1"/>
    <x v="0"/>
    <x v="3"/>
    <x v="17"/>
    <x v="0"/>
    <x v="11"/>
    <n v="14"/>
    <n v="14"/>
    <n v="0"/>
    <n v="0"/>
    <n v="3396"/>
    <n v="398"/>
    <n v="0"/>
    <m/>
  </r>
  <r>
    <n v="2024"/>
    <s v="Q1"/>
    <x v="0"/>
    <x v="3"/>
    <x v="17"/>
    <x v="0"/>
    <x v="1"/>
    <n v="3"/>
    <n v="3"/>
    <n v="0"/>
    <n v="0"/>
    <n v="301"/>
    <n v="75"/>
    <n v="0"/>
    <m/>
  </r>
  <r>
    <n v="2024"/>
    <s v="Q1"/>
    <x v="0"/>
    <x v="3"/>
    <x v="17"/>
    <x v="0"/>
    <x v="2"/>
    <n v="15"/>
    <n v="15"/>
    <n v="0"/>
    <n v="0"/>
    <n v="10301"/>
    <n v="655"/>
    <n v="0"/>
    <m/>
  </r>
  <r>
    <n v="2024"/>
    <s v="Q1"/>
    <x v="0"/>
    <x v="3"/>
    <x v="17"/>
    <x v="0"/>
    <x v="3"/>
    <n v="15"/>
    <n v="15"/>
    <n v="0"/>
    <n v="0"/>
    <n v="30979"/>
    <n v="746"/>
    <n v="0"/>
    <m/>
  </r>
  <r>
    <n v="2024"/>
    <s v="Q1"/>
    <x v="0"/>
    <x v="3"/>
    <x v="17"/>
    <x v="0"/>
    <x v="5"/>
    <n v="15"/>
    <n v="15"/>
    <n v="0"/>
    <n v="0"/>
    <n v="7451"/>
    <n v="455"/>
    <n v="0"/>
    <m/>
  </r>
  <r>
    <n v="2024"/>
    <s v="Q1"/>
    <x v="0"/>
    <x v="3"/>
    <x v="17"/>
    <x v="0"/>
    <x v="6"/>
    <n v="15"/>
    <n v="15"/>
    <n v="1"/>
    <n v="0"/>
    <n v="81377"/>
    <n v="827"/>
    <n v="3"/>
    <m/>
  </r>
  <r>
    <n v="2024"/>
    <s v="Q1"/>
    <x v="0"/>
    <x v="3"/>
    <x v="17"/>
    <x v="1"/>
    <x v="1"/>
    <n v="12"/>
    <n v="12"/>
    <n v="1"/>
    <n v="0"/>
    <n v="15331"/>
    <n v="954"/>
    <n v="6"/>
    <m/>
  </r>
  <r>
    <n v="2024"/>
    <s v="Q1"/>
    <x v="0"/>
    <x v="3"/>
    <x v="17"/>
    <x v="2"/>
    <x v="7"/>
    <n v="15"/>
    <n v="15"/>
    <n v="1"/>
    <n v="0"/>
    <n v="17019"/>
    <n v="520"/>
    <n v="2"/>
    <m/>
  </r>
  <r>
    <n v="2024"/>
    <s v="Q1"/>
    <x v="0"/>
    <x v="3"/>
    <x v="17"/>
    <x v="2"/>
    <x v="8"/>
    <n v="14"/>
    <n v="14"/>
    <n v="2"/>
    <n v="0"/>
    <n v="4085"/>
    <n v="399"/>
    <n v="7"/>
    <m/>
  </r>
  <r>
    <n v="2024"/>
    <s v="Q1"/>
    <x v="0"/>
    <x v="3"/>
    <x v="17"/>
    <x v="2"/>
    <x v="10"/>
    <n v="3"/>
    <n v="3"/>
    <n v="0"/>
    <n v="0"/>
    <n v="1491"/>
    <n v="114"/>
    <n v="0"/>
    <m/>
  </r>
  <r>
    <n v="2024"/>
    <s v="Q1"/>
    <x v="0"/>
    <x v="3"/>
    <x v="17"/>
    <x v="2"/>
    <x v="9"/>
    <n v="12"/>
    <n v="12"/>
    <n v="0"/>
    <n v="0"/>
    <n v="25691"/>
    <n v="499"/>
    <n v="0"/>
    <m/>
  </r>
  <r>
    <n v="2024"/>
    <s v="Q1"/>
    <x v="0"/>
    <x v="3"/>
    <x v="17"/>
    <x v="2"/>
    <x v="4"/>
    <n v="5"/>
    <n v="5"/>
    <n v="0"/>
    <n v="0"/>
    <n v="26976"/>
    <n v="184"/>
    <n v="0"/>
    <m/>
  </r>
  <r>
    <n v="2024"/>
    <s v="Q1"/>
    <x v="0"/>
    <x v="3"/>
    <x v="18"/>
    <x v="0"/>
    <x v="0"/>
    <n v="15"/>
    <n v="15"/>
    <n v="0"/>
    <n v="0"/>
    <n v="33370"/>
    <n v="712"/>
    <n v="0"/>
    <m/>
  </r>
  <r>
    <n v="2024"/>
    <s v="Q1"/>
    <x v="0"/>
    <x v="3"/>
    <x v="18"/>
    <x v="0"/>
    <x v="8"/>
    <n v="2"/>
    <n v="2"/>
    <n v="0"/>
    <n v="0"/>
    <n v="721"/>
    <n v="67"/>
    <n v="0"/>
    <m/>
  </r>
  <r>
    <n v="2024"/>
    <s v="Q1"/>
    <x v="0"/>
    <x v="3"/>
    <x v="18"/>
    <x v="0"/>
    <x v="11"/>
    <n v="15"/>
    <n v="15"/>
    <n v="3"/>
    <n v="0"/>
    <n v="17776"/>
    <n v="926"/>
    <n v="6"/>
    <m/>
  </r>
  <r>
    <n v="2024"/>
    <s v="Q1"/>
    <x v="0"/>
    <x v="3"/>
    <x v="18"/>
    <x v="0"/>
    <x v="1"/>
    <n v="3"/>
    <n v="3"/>
    <n v="0"/>
    <n v="0"/>
    <n v="100"/>
    <n v="60"/>
    <n v="0"/>
    <m/>
  </r>
  <r>
    <n v="2024"/>
    <s v="Q1"/>
    <x v="0"/>
    <x v="3"/>
    <x v="18"/>
    <x v="0"/>
    <x v="2"/>
    <n v="15"/>
    <n v="15"/>
    <n v="0"/>
    <n v="0"/>
    <n v="34666"/>
    <n v="965"/>
    <n v="0"/>
    <m/>
  </r>
  <r>
    <n v="2024"/>
    <s v="Q1"/>
    <x v="0"/>
    <x v="3"/>
    <x v="18"/>
    <x v="0"/>
    <x v="3"/>
    <n v="12"/>
    <n v="12"/>
    <n v="0"/>
    <n v="0"/>
    <n v="17440"/>
    <n v="548"/>
    <n v="0"/>
    <m/>
  </r>
  <r>
    <n v="2024"/>
    <s v="Q1"/>
    <x v="0"/>
    <x v="3"/>
    <x v="18"/>
    <x v="0"/>
    <x v="5"/>
    <n v="9"/>
    <n v="9"/>
    <n v="0"/>
    <n v="0"/>
    <n v="8041"/>
    <n v="386"/>
    <n v="0"/>
    <m/>
  </r>
  <r>
    <n v="2024"/>
    <s v="Q1"/>
    <x v="0"/>
    <x v="3"/>
    <x v="18"/>
    <x v="0"/>
    <x v="6"/>
    <n v="15"/>
    <n v="15"/>
    <n v="0"/>
    <n v="0"/>
    <n v="159261"/>
    <n v="833"/>
    <n v="0"/>
    <m/>
  </r>
  <r>
    <n v="2024"/>
    <s v="Q1"/>
    <x v="0"/>
    <x v="3"/>
    <x v="18"/>
    <x v="1"/>
    <x v="1"/>
    <n v="12"/>
    <n v="12"/>
    <n v="0"/>
    <n v="0"/>
    <n v="22005"/>
    <n v="920"/>
    <n v="0"/>
    <m/>
  </r>
  <r>
    <n v="2024"/>
    <s v="Q1"/>
    <x v="0"/>
    <x v="3"/>
    <x v="18"/>
    <x v="2"/>
    <x v="7"/>
    <n v="12"/>
    <n v="12"/>
    <n v="0"/>
    <n v="0"/>
    <n v="1438"/>
    <n v="294"/>
    <n v="0"/>
    <m/>
  </r>
  <r>
    <n v="2024"/>
    <s v="Q1"/>
    <x v="0"/>
    <x v="3"/>
    <x v="18"/>
    <x v="2"/>
    <x v="8"/>
    <n v="10"/>
    <n v="10"/>
    <n v="0"/>
    <n v="0"/>
    <n v="14442"/>
    <n v="447"/>
    <n v="0"/>
    <m/>
  </r>
  <r>
    <n v="2024"/>
    <s v="Q1"/>
    <x v="0"/>
    <x v="3"/>
    <x v="18"/>
    <x v="2"/>
    <x v="10"/>
    <n v="3"/>
    <n v="3"/>
    <n v="0"/>
    <n v="0"/>
    <n v="366"/>
    <n v="60"/>
    <n v="0"/>
    <m/>
  </r>
  <r>
    <n v="2024"/>
    <s v="Q1"/>
    <x v="0"/>
    <x v="3"/>
    <x v="18"/>
    <x v="2"/>
    <x v="9"/>
    <n v="14"/>
    <n v="14"/>
    <n v="0"/>
    <n v="0"/>
    <n v="8185"/>
    <n v="481"/>
    <n v="0"/>
    <m/>
  </r>
  <r>
    <n v="2024"/>
    <s v="Q1"/>
    <x v="0"/>
    <x v="3"/>
    <x v="18"/>
    <x v="2"/>
    <x v="4"/>
    <n v="4"/>
    <n v="4"/>
    <n v="0"/>
    <n v="0"/>
    <n v="40915"/>
    <n v="242"/>
    <n v="0"/>
    <m/>
  </r>
  <r>
    <n v="2024"/>
    <s v="Q1"/>
    <x v="0"/>
    <x v="3"/>
    <x v="19"/>
    <x v="0"/>
    <x v="0"/>
    <n v="12"/>
    <n v="12"/>
    <n v="0"/>
    <n v="0"/>
    <n v="20939"/>
    <n v="712"/>
    <n v="0"/>
    <m/>
  </r>
  <r>
    <n v="2024"/>
    <s v="Q1"/>
    <x v="0"/>
    <x v="3"/>
    <x v="19"/>
    <x v="0"/>
    <x v="11"/>
    <n v="13"/>
    <n v="13"/>
    <n v="0"/>
    <n v="0"/>
    <n v="5947"/>
    <n v="546"/>
    <n v="0"/>
    <m/>
  </r>
  <r>
    <n v="2024"/>
    <s v="Q1"/>
    <x v="0"/>
    <x v="3"/>
    <x v="19"/>
    <x v="0"/>
    <x v="3"/>
    <n v="12"/>
    <n v="12"/>
    <n v="0"/>
    <n v="0"/>
    <n v="4407"/>
    <n v="402"/>
    <n v="0"/>
    <m/>
  </r>
  <r>
    <n v="2024"/>
    <s v="Q1"/>
    <x v="0"/>
    <x v="3"/>
    <x v="19"/>
    <x v="0"/>
    <x v="4"/>
    <n v="4"/>
    <n v="4"/>
    <n v="1"/>
    <n v="0"/>
    <n v="7317"/>
    <n v="341"/>
    <n v="3"/>
    <m/>
  </r>
  <r>
    <n v="2024"/>
    <s v="Q1"/>
    <x v="0"/>
    <x v="3"/>
    <x v="19"/>
    <x v="0"/>
    <x v="5"/>
    <n v="15"/>
    <n v="15"/>
    <n v="0"/>
    <n v="0"/>
    <n v="26069"/>
    <n v="631"/>
    <n v="0"/>
    <m/>
  </r>
  <r>
    <n v="2024"/>
    <s v="Q1"/>
    <x v="0"/>
    <x v="3"/>
    <x v="19"/>
    <x v="0"/>
    <x v="6"/>
    <n v="15"/>
    <n v="15"/>
    <n v="0"/>
    <n v="0"/>
    <n v="150197"/>
    <n v="841"/>
    <n v="0"/>
    <m/>
  </r>
  <r>
    <n v="2024"/>
    <s v="Q1"/>
    <x v="0"/>
    <x v="3"/>
    <x v="19"/>
    <x v="1"/>
    <x v="1"/>
    <n v="12"/>
    <n v="12"/>
    <n v="0"/>
    <n v="0"/>
    <n v="13539"/>
    <n v="621"/>
    <n v="0"/>
    <m/>
  </r>
  <r>
    <n v="2024"/>
    <s v="Q1"/>
    <x v="0"/>
    <x v="3"/>
    <x v="19"/>
    <x v="2"/>
    <x v="7"/>
    <n v="12"/>
    <n v="12"/>
    <n v="1"/>
    <n v="0"/>
    <n v="22199"/>
    <n v="686"/>
    <n v="5"/>
    <m/>
  </r>
  <r>
    <n v="2024"/>
    <s v="Q1"/>
    <x v="0"/>
    <x v="3"/>
    <x v="19"/>
    <x v="2"/>
    <x v="8"/>
    <n v="12"/>
    <n v="12"/>
    <n v="2"/>
    <n v="0"/>
    <n v="10576"/>
    <n v="369"/>
    <n v="7"/>
    <m/>
  </r>
  <r>
    <n v="2024"/>
    <s v="Q1"/>
    <x v="0"/>
    <x v="3"/>
    <x v="19"/>
    <x v="2"/>
    <x v="10"/>
    <n v="4"/>
    <n v="4"/>
    <n v="0"/>
    <n v="0"/>
    <n v="1020"/>
    <n v="109"/>
    <n v="0"/>
    <m/>
  </r>
  <r>
    <n v="2024"/>
    <s v="Q1"/>
    <x v="0"/>
    <x v="3"/>
    <x v="19"/>
    <x v="2"/>
    <x v="9"/>
    <n v="12"/>
    <n v="12"/>
    <n v="0"/>
    <n v="0"/>
    <n v="3756"/>
    <n v="348"/>
    <n v="0"/>
    <m/>
  </r>
  <r>
    <n v="2024"/>
    <s v="Q1"/>
    <x v="0"/>
    <x v="3"/>
    <x v="20"/>
    <x v="0"/>
    <x v="0"/>
    <n v="15"/>
    <n v="15"/>
    <n v="1"/>
    <n v="0"/>
    <n v="21441"/>
    <n v="859"/>
    <n v="6"/>
    <m/>
  </r>
  <r>
    <n v="2024"/>
    <s v="Q1"/>
    <x v="0"/>
    <x v="3"/>
    <x v="20"/>
    <x v="0"/>
    <x v="11"/>
    <n v="15"/>
    <n v="15"/>
    <n v="0"/>
    <n v="0"/>
    <n v="9410"/>
    <n v="522"/>
    <n v="0"/>
    <m/>
  </r>
  <r>
    <n v="2024"/>
    <s v="Q1"/>
    <x v="0"/>
    <x v="3"/>
    <x v="20"/>
    <x v="0"/>
    <x v="1"/>
    <n v="1"/>
    <n v="1"/>
    <n v="0"/>
    <n v="0"/>
    <n v="132"/>
    <n v="20"/>
    <n v="0"/>
    <m/>
  </r>
  <r>
    <n v="2024"/>
    <s v="Q1"/>
    <x v="0"/>
    <x v="3"/>
    <x v="20"/>
    <x v="0"/>
    <x v="3"/>
    <n v="12"/>
    <n v="12"/>
    <n v="0"/>
    <n v="0"/>
    <n v="52252"/>
    <n v="651"/>
    <n v="0"/>
    <m/>
  </r>
  <r>
    <n v="2024"/>
    <s v="Q1"/>
    <x v="0"/>
    <x v="3"/>
    <x v="20"/>
    <x v="0"/>
    <x v="4"/>
    <n v="5"/>
    <n v="5"/>
    <n v="0"/>
    <n v="0"/>
    <n v="6989"/>
    <n v="779"/>
    <n v="0"/>
    <m/>
  </r>
  <r>
    <n v="2024"/>
    <s v="Q1"/>
    <x v="0"/>
    <x v="3"/>
    <x v="20"/>
    <x v="0"/>
    <x v="5"/>
    <n v="11"/>
    <n v="11"/>
    <n v="0"/>
    <n v="0"/>
    <n v="14951"/>
    <n v="375"/>
    <n v="0"/>
    <m/>
  </r>
  <r>
    <n v="2024"/>
    <s v="Q1"/>
    <x v="0"/>
    <x v="3"/>
    <x v="20"/>
    <x v="0"/>
    <x v="6"/>
    <n v="15"/>
    <n v="15"/>
    <n v="1"/>
    <n v="0"/>
    <n v="117697"/>
    <n v="757"/>
    <n v="4"/>
    <m/>
  </r>
  <r>
    <n v="2024"/>
    <s v="Q1"/>
    <x v="0"/>
    <x v="3"/>
    <x v="20"/>
    <x v="1"/>
    <x v="1"/>
    <n v="11"/>
    <n v="11"/>
    <n v="0"/>
    <n v="0"/>
    <n v="19063"/>
    <n v="595"/>
    <n v="0"/>
    <m/>
  </r>
  <r>
    <n v="2024"/>
    <s v="Q1"/>
    <x v="0"/>
    <x v="3"/>
    <x v="20"/>
    <x v="2"/>
    <x v="7"/>
    <n v="12"/>
    <n v="12"/>
    <n v="0"/>
    <n v="0"/>
    <n v="4147"/>
    <n v="432"/>
    <n v="0"/>
    <m/>
  </r>
  <r>
    <n v="2024"/>
    <s v="Q1"/>
    <x v="0"/>
    <x v="3"/>
    <x v="20"/>
    <x v="2"/>
    <x v="8"/>
    <n v="14"/>
    <n v="14"/>
    <n v="2"/>
    <n v="0"/>
    <n v="1698"/>
    <n v="323"/>
    <n v="9"/>
    <m/>
  </r>
  <r>
    <n v="2024"/>
    <s v="Q1"/>
    <x v="0"/>
    <x v="3"/>
    <x v="20"/>
    <x v="2"/>
    <x v="10"/>
    <n v="3"/>
    <n v="3"/>
    <n v="0"/>
    <n v="0"/>
    <n v="476"/>
    <n v="60"/>
    <n v="0"/>
    <m/>
  </r>
  <r>
    <n v="2024"/>
    <s v="Q1"/>
    <x v="0"/>
    <x v="3"/>
    <x v="20"/>
    <x v="2"/>
    <x v="9"/>
    <n v="11"/>
    <n v="11"/>
    <n v="0"/>
    <n v="0"/>
    <n v="3538"/>
    <n v="334"/>
    <n v="0"/>
    <m/>
  </r>
  <r>
    <n v="2024"/>
    <s v="Q1"/>
    <x v="0"/>
    <x v="4"/>
    <x v="21"/>
    <x v="0"/>
    <x v="0"/>
    <n v="12"/>
    <n v="12"/>
    <n v="0"/>
    <n v="0"/>
    <n v="26674"/>
    <n v="698"/>
    <n v="0"/>
    <m/>
  </r>
  <r>
    <n v="2024"/>
    <s v="Q1"/>
    <x v="0"/>
    <x v="4"/>
    <x v="21"/>
    <x v="0"/>
    <x v="11"/>
    <n v="12"/>
    <n v="12"/>
    <n v="0"/>
    <n v="0"/>
    <n v="7829"/>
    <n v="480"/>
    <n v="0"/>
    <m/>
  </r>
  <r>
    <n v="2024"/>
    <s v="Q1"/>
    <x v="0"/>
    <x v="4"/>
    <x v="21"/>
    <x v="0"/>
    <x v="1"/>
    <n v="1"/>
    <n v="1"/>
    <n v="0"/>
    <n v="0"/>
    <n v="400"/>
    <n v="47"/>
    <n v="0"/>
    <m/>
  </r>
  <r>
    <n v="2024"/>
    <s v="Q1"/>
    <x v="0"/>
    <x v="4"/>
    <x v="21"/>
    <x v="0"/>
    <x v="3"/>
    <n v="12"/>
    <n v="12"/>
    <n v="0"/>
    <n v="0"/>
    <n v="29855"/>
    <n v="686"/>
    <n v="0"/>
    <m/>
  </r>
  <r>
    <n v="2024"/>
    <s v="Q1"/>
    <x v="0"/>
    <x v="4"/>
    <x v="21"/>
    <x v="0"/>
    <x v="4"/>
    <n v="4"/>
    <n v="4"/>
    <n v="0"/>
    <n v="0"/>
    <n v="11700"/>
    <n v="417"/>
    <n v="0"/>
    <m/>
  </r>
  <r>
    <n v="2024"/>
    <s v="Q1"/>
    <x v="0"/>
    <x v="4"/>
    <x v="21"/>
    <x v="0"/>
    <x v="5"/>
    <n v="15"/>
    <n v="15"/>
    <n v="0"/>
    <n v="0"/>
    <n v="19773"/>
    <n v="683"/>
    <n v="0"/>
    <m/>
  </r>
  <r>
    <n v="2024"/>
    <s v="Q1"/>
    <x v="0"/>
    <x v="4"/>
    <x v="21"/>
    <x v="0"/>
    <x v="6"/>
    <n v="12"/>
    <n v="12"/>
    <n v="0"/>
    <n v="0"/>
    <n v="139879"/>
    <n v="634"/>
    <n v="0"/>
    <m/>
  </r>
  <r>
    <n v="2024"/>
    <s v="Q1"/>
    <x v="0"/>
    <x v="4"/>
    <x v="21"/>
    <x v="1"/>
    <x v="1"/>
    <n v="11"/>
    <n v="11"/>
    <n v="0"/>
    <n v="0"/>
    <n v="35136"/>
    <n v="784"/>
    <n v="0"/>
    <m/>
  </r>
  <r>
    <n v="2024"/>
    <s v="Q1"/>
    <x v="0"/>
    <x v="4"/>
    <x v="21"/>
    <x v="2"/>
    <x v="7"/>
    <n v="14"/>
    <n v="14"/>
    <n v="0"/>
    <n v="0"/>
    <n v="19301"/>
    <n v="364"/>
    <n v="0"/>
    <m/>
  </r>
  <r>
    <n v="2024"/>
    <s v="Q1"/>
    <x v="0"/>
    <x v="4"/>
    <x v="21"/>
    <x v="2"/>
    <x v="8"/>
    <n v="13"/>
    <n v="13"/>
    <n v="1"/>
    <n v="0"/>
    <n v="3362"/>
    <n v="368"/>
    <n v="5"/>
    <m/>
  </r>
  <r>
    <n v="2024"/>
    <s v="Q1"/>
    <x v="0"/>
    <x v="4"/>
    <x v="21"/>
    <x v="2"/>
    <x v="10"/>
    <n v="4"/>
    <n v="4"/>
    <n v="0"/>
    <n v="0"/>
    <n v="278"/>
    <n v="79"/>
    <n v="0"/>
    <m/>
  </r>
  <r>
    <n v="2024"/>
    <s v="Q1"/>
    <x v="0"/>
    <x v="4"/>
    <x v="21"/>
    <x v="2"/>
    <x v="9"/>
    <n v="12"/>
    <n v="12"/>
    <n v="0"/>
    <n v="0"/>
    <n v="12248"/>
    <n v="364"/>
    <n v="0"/>
    <m/>
  </r>
  <r>
    <n v="2024"/>
    <s v="Q1"/>
    <x v="0"/>
    <x v="4"/>
    <x v="21"/>
    <x v="2"/>
    <x v="4"/>
    <n v="1"/>
    <n v="1"/>
    <n v="0"/>
    <n v="0"/>
    <n v="351"/>
    <n v="0"/>
    <n v="0"/>
    <m/>
  </r>
  <r>
    <n v="2024"/>
    <s v="Q1"/>
    <x v="0"/>
    <x v="4"/>
    <x v="22"/>
    <x v="0"/>
    <x v="0"/>
    <n v="12"/>
    <n v="12"/>
    <n v="0"/>
    <n v="0"/>
    <n v="79121"/>
    <n v="705"/>
    <n v="0"/>
    <m/>
  </r>
  <r>
    <n v="2024"/>
    <s v="Q1"/>
    <x v="0"/>
    <x v="4"/>
    <x v="22"/>
    <x v="0"/>
    <x v="11"/>
    <n v="14"/>
    <n v="14"/>
    <n v="0"/>
    <n v="0"/>
    <n v="49860"/>
    <n v="682"/>
    <n v="0"/>
    <m/>
  </r>
  <r>
    <n v="2024"/>
    <s v="Q1"/>
    <x v="0"/>
    <x v="4"/>
    <x v="22"/>
    <x v="0"/>
    <x v="1"/>
    <n v="2"/>
    <n v="2"/>
    <n v="0"/>
    <n v="0"/>
    <n v="445"/>
    <n v="52"/>
    <n v="0"/>
    <m/>
  </r>
  <r>
    <n v="2024"/>
    <s v="Q1"/>
    <x v="0"/>
    <x v="4"/>
    <x v="22"/>
    <x v="0"/>
    <x v="2"/>
    <n v="15"/>
    <n v="15"/>
    <n v="0"/>
    <n v="0"/>
    <n v="93411"/>
    <n v="1714"/>
    <n v="0"/>
    <m/>
  </r>
  <r>
    <n v="2024"/>
    <s v="Q1"/>
    <x v="0"/>
    <x v="4"/>
    <x v="22"/>
    <x v="0"/>
    <x v="3"/>
    <n v="12"/>
    <n v="12"/>
    <n v="0"/>
    <n v="0"/>
    <n v="41706"/>
    <n v="669"/>
    <n v="0"/>
    <m/>
  </r>
  <r>
    <n v="2024"/>
    <s v="Q1"/>
    <x v="0"/>
    <x v="4"/>
    <x v="22"/>
    <x v="0"/>
    <x v="4"/>
    <n v="5"/>
    <n v="5"/>
    <n v="0"/>
    <n v="0"/>
    <n v="8609"/>
    <n v="301"/>
    <n v="0"/>
    <m/>
  </r>
  <r>
    <n v="2024"/>
    <s v="Q1"/>
    <x v="0"/>
    <x v="4"/>
    <x v="22"/>
    <x v="0"/>
    <x v="5"/>
    <n v="12"/>
    <n v="12"/>
    <n v="0"/>
    <n v="0"/>
    <n v="15880"/>
    <n v="276"/>
    <n v="0"/>
    <m/>
  </r>
  <r>
    <n v="2024"/>
    <s v="Q1"/>
    <x v="0"/>
    <x v="4"/>
    <x v="22"/>
    <x v="0"/>
    <x v="6"/>
    <n v="15"/>
    <n v="15"/>
    <n v="1"/>
    <n v="0"/>
    <n v="29466"/>
    <n v="572"/>
    <n v="8"/>
    <m/>
  </r>
  <r>
    <n v="2024"/>
    <s v="Q1"/>
    <x v="0"/>
    <x v="4"/>
    <x v="22"/>
    <x v="1"/>
    <x v="1"/>
    <n v="10"/>
    <n v="10"/>
    <n v="0"/>
    <n v="0"/>
    <n v="17723"/>
    <n v="532"/>
    <n v="0"/>
    <m/>
  </r>
  <r>
    <n v="2024"/>
    <s v="Q1"/>
    <x v="0"/>
    <x v="4"/>
    <x v="22"/>
    <x v="2"/>
    <x v="7"/>
    <n v="13"/>
    <n v="13"/>
    <n v="0"/>
    <n v="0"/>
    <n v="5319"/>
    <n v="453"/>
    <n v="0"/>
    <m/>
  </r>
  <r>
    <n v="2024"/>
    <s v="Q1"/>
    <x v="0"/>
    <x v="4"/>
    <x v="22"/>
    <x v="2"/>
    <x v="8"/>
    <n v="15"/>
    <n v="15"/>
    <n v="0"/>
    <n v="0"/>
    <n v="3038"/>
    <n v="360"/>
    <n v="0"/>
    <m/>
  </r>
  <r>
    <n v="2024"/>
    <s v="Q1"/>
    <x v="0"/>
    <x v="4"/>
    <x v="22"/>
    <x v="2"/>
    <x v="10"/>
    <n v="3"/>
    <n v="3"/>
    <n v="0"/>
    <n v="0"/>
    <n v="457"/>
    <n v="104"/>
    <n v="0"/>
    <m/>
  </r>
  <r>
    <n v="2024"/>
    <s v="Q1"/>
    <x v="0"/>
    <x v="4"/>
    <x v="22"/>
    <x v="2"/>
    <x v="9"/>
    <n v="13"/>
    <n v="13"/>
    <n v="0"/>
    <n v="0"/>
    <n v="6385"/>
    <n v="411"/>
    <n v="0"/>
    <m/>
  </r>
  <r>
    <n v="2024"/>
    <s v="Q1"/>
    <x v="0"/>
    <x v="4"/>
    <x v="23"/>
    <x v="0"/>
    <x v="0"/>
    <n v="12"/>
    <n v="12"/>
    <n v="0"/>
    <n v="0"/>
    <n v="70180"/>
    <n v="862"/>
    <n v="0"/>
    <m/>
  </r>
  <r>
    <n v="2024"/>
    <s v="Q1"/>
    <x v="0"/>
    <x v="4"/>
    <x v="23"/>
    <x v="0"/>
    <x v="11"/>
    <n v="12"/>
    <n v="12"/>
    <n v="1"/>
    <n v="0"/>
    <n v="4446"/>
    <n v="377"/>
    <n v="1"/>
    <m/>
  </r>
  <r>
    <n v="2024"/>
    <s v="Q1"/>
    <x v="0"/>
    <x v="4"/>
    <x v="23"/>
    <x v="0"/>
    <x v="1"/>
    <n v="2"/>
    <n v="2"/>
    <n v="0"/>
    <n v="0"/>
    <n v="14"/>
    <n v="14"/>
    <n v="0"/>
    <m/>
  </r>
  <r>
    <n v="2024"/>
    <s v="Q1"/>
    <x v="0"/>
    <x v="4"/>
    <x v="23"/>
    <x v="0"/>
    <x v="3"/>
    <n v="12"/>
    <n v="12"/>
    <n v="0"/>
    <n v="0"/>
    <n v="87372"/>
    <n v="637"/>
    <n v="0"/>
    <m/>
  </r>
  <r>
    <n v="2024"/>
    <s v="Q1"/>
    <x v="0"/>
    <x v="4"/>
    <x v="23"/>
    <x v="0"/>
    <x v="4"/>
    <n v="2"/>
    <n v="2"/>
    <n v="0"/>
    <n v="0"/>
    <n v="3062"/>
    <n v="54"/>
    <n v="0"/>
    <m/>
  </r>
  <r>
    <n v="2024"/>
    <s v="Q1"/>
    <x v="0"/>
    <x v="4"/>
    <x v="23"/>
    <x v="0"/>
    <x v="5"/>
    <n v="12"/>
    <n v="12"/>
    <n v="0"/>
    <n v="0"/>
    <n v="4242"/>
    <n v="363"/>
    <n v="0"/>
    <m/>
  </r>
  <r>
    <n v="2024"/>
    <s v="Q1"/>
    <x v="0"/>
    <x v="4"/>
    <x v="23"/>
    <x v="0"/>
    <x v="6"/>
    <n v="15"/>
    <n v="15"/>
    <n v="0"/>
    <n v="0"/>
    <n v="69009"/>
    <n v="867"/>
    <n v="0"/>
    <m/>
  </r>
  <r>
    <n v="2024"/>
    <s v="Q1"/>
    <x v="0"/>
    <x v="4"/>
    <x v="23"/>
    <x v="1"/>
    <x v="1"/>
    <n v="10"/>
    <n v="10"/>
    <n v="0"/>
    <n v="0"/>
    <n v="10634"/>
    <n v="409"/>
    <n v="0"/>
    <m/>
  </r>
  <r>
    <n v="2024"/>
    <s v="Q1"/>
    <x v="0"/>
    <x v="4"/>
    <x v="23"/>
    <x v="2"/>
    <x v="7"/>
    <n v="12"/>
    <n v="12"/>
    <n v="1"/>
    <n v="0"/>
    <n v="4151"/>
    <n v="354"/>
    <n v="2"/>
    <m/>
  </r>
  <r>
    <n v="2024"/>
    <s v="Q1"/>
    <x v="0"/>
    <x v="4"/>
    <x v="23"/>
    <x v="2"/>
    <x v="8"/>
    <n v="11"/>
    <n v="11"/>
    <n v="0"/>
    <n v="0"/>
    <n v="4064"/>
    <n v="330"/>
    <n v="0"/>
    <m/>
  </r>
  <r>
    <n v="2024"/>
    <s v="Q1"/>
    <x v="0"/>
    <x v="4"/>
    <x v="23"/>
    <x v="2"/>
    <x v="10"/>
    <n v="3"/>
    <n v="3"/>
    <n v="0"/>
    <n v="0"/>
    <n v="409"/>
    <n v="60"/>
    <n v="0"/>
    <m/>
  </r>
  <r>
    <n v="2024"/>
    <s v="Q1"/>
    <x v="0"/>
    <x v="4"/>
    <x v="23"/>
    <x v="2"/>
    <x v="9"/>
    <n v="12"/>
    <n v="12"/>
    <n v="0"/>
    <n v="0"/>
    <n v="2919"/>
    <n v="272"/>
    <n v="0"/>
    <m/>
  </r>
  <r>
    <n v="2024"/>
    <s v="Q1"/>
    <x v="0"/>
    <x v="4"/>
    <x v="23"/>
    <x v="2"/>
    <x v="4"/>
    <n v="2"/>
    <n v="2"/>
    <n v="0"/>
    <n v="0"/>
    <n v="1788"/>
    <n v="94"/>
    <n v="0"/>
    <m/>
  </r>
  <r>
    <n v="2024"/>
    <s v="Q1"/>
    <x v="1"/>
    <x v="4"/>
    <x v="24"/>
    <x v="0"/>
    <x v="0"/>
    <n v="12"/>
    <n v="12"/>
    <n v="0"/>
    <n v="0"/>
    <n v="14923"/>
    <n v="510"/>
    <n v="0"/>
    <m/>
  </r>
  <r>
    <n v="2024"/>
    <s v="Q1"/>
    <x v="1"/>
    <x v="4"/>
    <x v="24"/>
    <x v="0"/>
    <x v="11"/>
    <n v="16"/>
    <n v="16"/>
    <n v="0"/>
    <n v="0"/>
    <n v="25330"/>
    <n v="790"/>
    <n v="0"/>
    <m/>
  </r>
  <r>
    <n v="2024"/>
    <s v="Q1"/>
    <x v="1"/>
    <x v="4"/>
    <x v="24"/>
    <x v="0"/>
    <x v="1"/>
    <n v="2"/>
    <n v="2"/>
    <n v="0"/>
    <n v="0"/>
    <n v="78"/>
    <n v="38"/>
    <n v="0"/>
    <m/>
  </r>
  <r>
    <n v="2024"/>
    <s v="Q1"/>
    <x v="1"/>
    <x v="4"/>
    <x v="24"/>
    <x v="0"/>
    <x v="5"/>
    <n v="15"/>
    <n v="15"/>
    <n v="0"/>
    <n v="0"/>
    <n v="46958"/>
    <n v="651"/>
    <n v="0"/>
    <m/>
  </r>
  <r>
    <n v="2024"/>
    <s v="Q1"/>
    <x v="1"/>
    <x v="4"/>
    <x v="24"/>
    <x v="0"/>
    <x v="6"/>
    <n v="15"/>
    <n v="15"/>
    <n v="0"/>
    <n v="0"/>
    <n v="561650"/>
    <n v="1149"/>
    <n v="0"/>
    <m/>
  </r>
  <r>
    <n v="2024"/>
    <s v="Q1"/>
    <x v="1"/>
    <x v="4"/>
    <x v="24"/>
    <x v="1"/>
    <x v="1"/>
    <n v="13"/>
    <n v="13"/>
    <n v="0"/>
    <n v="0"/>
    <n v="18518"/>
    <n v="817"/>
    <n v="0"/>
    <m/>
  </r>
  <r>
    <n v="2024"/>
    <s v="Q1"/>
    <x v="1"/>
    <x v="4"/>
    <x v="24"/>
    <x v="2"/>
    <x v="7"/>
    <n v="15"/>
    <n v="15"/>
    <n v="1"/>
    <n v="0"/>
    <n v="4847"/>
    <n v="475"/>
    <n v="2"/>
    <m/>
  </r>
  <r>
    <n v="2024"/>
    <s v="Q1"/>
    <x v="1"/>
    <x v="4"/>
    <x v="24"/>
    <x v="2"/>
    <x v="8"/>
    <n v="16"/>
    <n v="16"/>
    <n v="0"/>
    <n v="0"/>
    <n v="2225"/>
    <n v="371"/>
    <n v="0"/>
    <m/>
  </r>
  <r>
    <n v="2024"/>
    <s v="Q1"/>
    <x v="1"/>
    <x v="4"/>
    <x v="24"/>
    <x v="2"/>
    <x v="10"/>
    <n v="3"/>
    <n v="3"/>
    <n v="0"/>
    <n v="0"/>
    <n v="1240"/>
    <n v="99"/>
    <n v="0"/>
    <m/>
  </r>
  <r>
    <n v="2024"/>
    <s v="Q1"/>
    <x v="1"/>
    <x v="4"/>
    <x v="24"/>
    <x v="2"/>
    <x v="9"/>
    <n v="12"/>
    <n v="12"/>
    <n v="0"/>
    <n v="0"/>
    <n v="13769"/>
    <n v="423"/>
    <n v="0"/>
    <m/>
  </r>
  <r>
    <n v="2024"/>
    <s v="Q1"/>
    <x v="1"/>
    <x v="4"/>
    <x v="24"/>
    <x v="2"/>
    <x v="4"/>
    <n v="4"/>
    <n v="4"/>
    <n v="0"/>
    <n v="0"/>
    <n v="1806"/>
    <n v="102"/>
    <n v="0"/>
    <m/>
  </r>
  <r>
    <n v="2024"/>
    <s v="Q1"/>
    <x v="1"/>
    <x v="4"/>
    <x v="25"/>
    <x v="0"/>
    <x v="11"/>
    <n v="15"/>
    <n v="15"/>
    <n v="0"/>
    <n v="0"/>
    <n v="45775"/>
    <n v="816"/>
    <n v="0"/>
    <m/>
  </r>
  <r>
    <n v="2024"/>
    <s v="Q1"/>
    <x v="1"/>
    <x v="4"/>
    <x v="25"/>
    <x v="0"/>
    <x v="1"/>
    <n v="3"/>
    <n v="3"/>
    <n v="0"/>
    <n v="0"/>
    <n v="410"/>
    <n v="80"/>
    <n v="0"/>
    <m/>
  </r>
  <r>
    <n v="2024"/>
    <s v="Q1"/>
    <x v="1"/>
    <x v="4"/>
    <x v="25"/>
    <x v="0"/>
    <x v="5"/>
    <n v="11"/>
    <n v="11"/>
    <n v="0"/>
    <n v="0"/>
    <n v="15879"/>
    <n v="622"/>
    <n v="0"/>
    <m/>
  </r>
  <r>
    <n v="2024"/>
    <s v="Q1"/>
    <x v="1"/>
    <x v="4"/>
    <x v="25"/>
    <x v="0"/>
    <x v="6"/>
    <n v="15"/>
    <n v="15"/>
    <n v="0"/>
    <n v="0"/>
    <n v="87700"/>
    <n v="670"/>
    <n v="0"/>
    <m/>
  </r>
  <r>
    <n v="2024"/>
    <s v="Q1"/>
    <x v="1"/>
    <x v="4"/>
    <x v="25"/>
    <x v="1"/>
    <x v="1"/>
    <n v="13"/>
    <n v="13"/>
    <n v="2"/>
    <n v="0"/>
    <n v="27558"/>
    <n v="761"/>
    <n v="8"/>
    <m/>
  </r>
  <r>
    <n v="2024"/>
    <s v="Q1"/>
    <x v="1"/>
    <x v="4"/>
    <x v="25"/>
    <x v="2"/>
    <x v="7"/>
    <n v="15"/>
    <n v="15"/>
    <n v="0"/>
    <n v="0"/>
    <n v="21051"/>
    <n v="547"/>
    <n v="0"/>
    <m/>
  </r>
  <r>
    <n v="2024"/>
    <s v="Q1"/>
    <x v="1"/>
    <x v="4"/>
    <x v="25"/>
    <x v="2"/>
    <x v="8"/>
    <n v="16"/>
    <n v="16"/>
    <n v="0"/>
    <n v="0"/>
    <n v="5286"/>
    <n v="550"/>
    <n v="0"/>
    <m/>
  </r>
  <r>
    <n v="2024"/>
    <s v="Q1"/>
    <x v="1"/>
    <x v="4"/>
    <x v="25"/>
    <x v="2"/>
    <x v="10"/>
    <n v="3"/>
    <n v="3"/>
    <n v="0"/>
    <n v="0"/>
    <n v="240"/>
    <n v="60"/>
    <n v="0"/>
    <m/>
  </r>
  <r>
    <n v="2024"/>
    <s v="Q1"/>
    <x v="1"/>
    <x v="4"/>
    <x v="25"/>
    <x v="2"/>
    <x v="9"/>
    <n v="12"/>
    <n v="12"/>
    <n v="0"/>
    <n v="0"/>
    <n v="1901"/>
    <n v="261"/>
    <n v="0"/>
    <m/>
  </r>
  <r>
    <n v="2024"/>
    <s v="Q1"/>
    <x v="1"/>
    <x v="4"/>
    <x v="25"/>
    <x v="2"/>
    <x v="4"/>
    <n v="6"/>
    <n v="6"/>
    <n v="0"/>
    <n v="0"/>
    <n v="985"/>
    <n v="165"/>
    <n v="0"/>
    <m/>
  </r>
  <r>
    <n v="2024"/>
    <s v="Q1"/>
    <x v="1"/>
    <x v="5"/>
    <x v="26"/>
    <x v="0"/>
    <x v="0"/>
    <n v="9"/>
    <n v="9"/>
    <n v="0"/>
    <n v="0"/>
    <n v="59295"/>
    <n v="695"/>
    <n v="0"/>
    <m/>
  </r>
  <r>
    <n v="2024"/>
    <s v="Q1"/>
    <x v="1"/>
    <x v="5"/>
    <x v="26"/>
    <x v="0"/>
    <x v="2"/>
    <n v="15"/>
    <n v="15"/>
    <n v="0"/>
    <n v="0"/>
    <n v="17926"/>
    <n v="900"/>
    <n v="0"/>
    <m/>
  </r>
  <r>
    <n v="2024"/>
    <s v="Q1"/>
    <x v="1"/>
    <x v="5"/>
    <x v="26"/>
    <x v="0"/>
    <x v="3"/>
    <n v="15"/>
    <n v="15"/>
    <n v="0"/>
    <n v="0"/>
    <n v="142553"/>
    <n v="928"/>
    <n v="0"/>
    <m/>
  </r>
  <r>
    <n v="2024"/>
    <s v="Q1"/>
    <x v="1"/>
    <x v="5"/>
    <x v="26"/>
    <x v="0"/>
    <x v="4"/>
    <n v="6"/>
    <n v="6"/>
    <n v="0"/>
    <n v="0"/>
    <n v="4600"/>
    <n v="251"/>
    <n v="0"/>
    <m/>
  </r>
  <r>
    <n v="2024"/>
    <s v="Q1"/>
    <x v="1"/>
    <x v="5"/>
    <x v="26"/>
    <x v="2"/>
    <x v="7"/>
    <n v="15"/>
    <n v="15"/>
    <n v="0"/>
    <n v="0"/>
    <n v="8820"/>
    <n v="496"/>
    <n v="0"/>
    <m/>
  </r>
  <r>
    <n v="2024"/>
    <s v="Q1"/>
    <x v="1"/>
    <x v="5"/>
    <x v="26"/>
    <x v="2"/>
    <x v="8"/>
    <n v="8"/>
    <n v="8"/>
    <n v="0"/>
    <n v="0"/>
    <n v="1868"/>
    <n v="261"/>
    <n v="0"/>
    <m/>
  </r>
  <r>
    <n v="2024"/>
    <s v="Q1"/>
    <x v="1"/>
    <x v="5"/>
    <x v="26"/>
    <x v="2"/>
    <x v="9"/>
    <n v="12"/>
    <n v="12"/>
    <n v="0"/>
    <n v="0"/>
    <n v="15656"/>
    <n v="315"/>
    <n v="0"/>
    <m/>
  </r>
  <r>
    <n v="2024"/>
    <s v="Q1"/>
    <x v="1"/>
    <x v="5"/>
    <x v="27"/>
    <x v="0"/>
    <x v="0"/>
    <n v="15"/>
    <n v="15"/>
    <n v="0"/>
    <n v="0"/>
    <n v="22194"/>
    <n v="702"/>
    <n v="0"/>
    <m/>
  </r>
  <r>
    <n v="2024"/>
    <s v="Q1"/>
    <x v="1"/>
    <x v="5"/>
    <x v="27"/>
    <x v="0"/>
    <x v="7"/>
    <n v="2"/>
    <n v="2"/>
    <n v="0"/>
    <n v="0"/>
    <n v="244"/>
    <n v="60"/>
    <n v="0"/>
    <m/>
  </r>
  <r>
    <n v="2024"/>
    <s v="Q1"/>
    <x v="1"/>
    <x v="5"/>
    <x v="27"/>
    <x v="0"/>
    <x v="2"/>
    <n v="15"/>
    <n v="15"/>
    <n v="0"/>
    <n v="0"/>
    <n v="14508"/>
    <n v="682"/>
    <n v="0"/>
    <m/>
  </r>
  <r>
    <n v="2024"/>
    <s v="Q1"/>
    <x v="1"/>
    <x v="5"/>
    <x v="27"/>
    <x v="0"/>
    <x v="3"/>
    <n v="15"/>
    <n v="15"/>
    <n v="0"/>
    <n v="0"/>
    <n v="143917"/>
    <n v="1077"/>
    <n v="0"/>
    <m/>
  </r>
  <r>
    <n v="2024"/>
    <s v="Q1"/>
    <x v="1"/>
    <x v="5"/>
    <x v="27"/>
    <x v="0"/>
    <x v="4"/>
    <n v="4"/>
    <n v="4"/>
    <n v="0"/>
    <n v="0"/>
    <n v="4320"/>
    <n v="443"/>
    <n v="0"/>
    <m/>
  </r>
  <r>
    <n v="2024"/>
    <s v="Q1"/>
    <x v="1"/>
    <x v="5"/>
    <x v="27"/>
    <x v="0"/>
    <x v="6"/>
    <n v="15"/>
    <n v="15"/>
    <n v="0"/>
    <n v="0"/>
    <n v="172135"/>
    <n v="880"/>
    <n v="0"/>
    <m/>
  </r>
  <r>
    <n v="2024"/>
    <s v="Q1"/>
    <x v="1"/>
    <x v="5"/>
    <x v="27"/>
    <x v="1"/>
    <x v="1"/>
    <n v="14"/>
    <n v="14"/>
    <n v="1"/>
    <n v="0"/>
    <n v="11518"/>
    <n v="809"/>
    <n v="8"/>
    <m/>
  </r>
  <r>
    <n v="2024"/>
    <s v="Q1"/>
    <x v="1"/>
    <x v="5"/>
    <x v="27"/>
    <x v="2"/>
    <x v="7"/>
    <n v="13"/>
    <n v="13"/>
    <n v="0"/>
    <n v="0"/>
    <n v="17581"/>
    <n v="348"/>
    <n v="0"/>
    <m/>
  </r>
  <r>
    <n v="2024"/>
    <s v="Q1"/>
    <x v="1"/>
    <x v="5"/>
    <x v="27"/>
    <x v="2"/>
    <x v="8"/>
    <n v="16"/>
    <n v="16"/>
    <n v="1"/>
    <n v="0"/>
    <n v="7915"/>
    <n v="530"/>
    <n v="8"/>
    <m/>
  </r>
  <r>
    <n v="2024"/>
    <s v="Q1"/>
    <x v="1"/>
    <x v="5"/>
    <x v="27"/>
    <x v="2"/>
    <x v="9"/>
    <n v="11"/>
    <n v="11"/>
    <n v="0"/>
    <n v="0"/>
    <n v="6977"/>
    <n v="364"/>
    <n v="0"/>
    <m/>
  </r>
  <r>
    <n v="2024"/>
    <s v="Q1"/>
    <x v="1"/>
    <x v="5"/>
    <x v="27"/>
    <x v="2"/>
    <x v="4"/>
    <n v="1"/>
    <n v="1"/>
    <n v="0"/>
    <n v="0"/>
    <n v="36"/>
    <n v="25"/>
    <n v="0"/>
    <m/>
  </r>
  <r>
    <n v="2024"/>
    <s v="Q1"/>
    <x v="1"/>
    <x v="5"/>
    <x v="28"/>
    <x v="0"/>
    <x v="0"/>
    <n v="15"/>
    <n v="15"/>
    <n v="0"/>
    <n v="0"/>
    <n v="21778"/>
    <n v="1075"/>
    <n v="0"/>
    <m/>
  </r>
  <r>
    <n v="2024"/>
    <s v="Q1"/>
    <x v="1"/>
    <x v="5"/>
    <x v="28"/>
    <x v="0"/>
    <x v="7"/>
    <n v="3"/>
    <n v="3"/>
    <n v="0"/>
    <n v="0"/>
    <n v="1440"/>
    <n v="141"/>
    <n v="0"/>
    <m/>
  </r>
  <r>
    <n v="2024"/>
    <s v="Q1"/>
    <x v="1"/>
    <x v="5"/>
    <x v="28"/>
    <x v="0"/>
    <x v="1"/>
    <n v="1"/>
    <n v="1"/>
    <n v="0"/>
    <n v="0"/>
    <n v="10"/>
    <n v="10"/>
    <n v="0"/>
    <m/>
  </r>
  <r>
    <n v="2024"/>
    <s v="Q1"/>
    <x v="1"/>
    <x v="5"/>
    <x v="28"/>
    <x v="0"/>
    <x v="2"/>
    <n v="15"/>
    <n v="15"/>
    <n v="0"/>
    <n v="0"/>
    <n v="84455"/>
    <n v="1507"/>
    <n v="0"/>
    <m/>
  </r>
  <r>
    <n v="2024"/>
    <s v="Q1"/>
    <x v="1"/>
    <x v="5"/>
    <x v="28"/>
    <x v="0"/>
    <x v="3"/>
    <n v="15"/>
    <n v="15"/>
    <n v="0"/>
    <n v="0"/>
    <n v="56478"/>
    <n v="870"/>
    <n v="0"/>
    <m/>
  </r>
  <r>
    <n v="2024"/>
    <s v="Q1"/>
    <x v="1"/>
    <x v="5"/>
    <x v="28"/>
    <x v="0"/>
    <x v="4"/>
    <n v="2"/>
    <n v="2"/>
    <n v="1"/>
    <n v="0"/>
    <n v="100245"/>
    <n v="116"/>
    <n v="3"/>
    <m/>
  </r>
  <r>
    <n v="2024"/>
    <s v="Q1"/>
    <x v="1"/>
    <x v="5"/>
    <x v="28"/>
    <x v="0"/>
    <x v="6"/>
    <n v="15"/>
    <n v="15"/>
    <n v="1"/>
    <n v="0"/>
    <n v="74334"/>
    <n v="747"/>
    <n v="2"/>
    <m/>
  </r>
  <r>
    <n v="2024"/>
    <s v="Q1"/>
    <x v="1"/>
    <x v="5"/>
    <x v="28"/>
    <x v="1"/>
    <x v="1"/>
    <n v="14"/>
    <n v="14"/>
    <n v="0"/>
    <n v="0"/>
    <n v="32508"/>
    <n v="1083"/>
    <n v="0"/>
    <m/>
  </r>
  <r>
    <n v="2024"/>
    <s v="Q1"/>
    <x v="1"/>
    <x v="5"/>
    <x v="28"/>
    <x v="2"/>
    <x v="7"/>
    <n v="12"/>
    <n v="12"/>
    <n v="0"/>
    <n v="0"/>
    <n v="12935"/>
    <n v="501"/>
    <n v="0"/>
    <m/>
  </r>
  <r>
    <n v="2024"/>
    <s v="Q1"/>
    <x v="1"/>
    <x v="5"/>
    <x v="28"/>
    <x v="2"/>
    <x v="8"/>
    <n v="15"/>
    <n v="15"/>
    <n v="1"/>
    <n v="0"/>
    <n v="2141"/>
    <n v="374"/>
    <n v="3"/>
    <m/>
  </r>
  <r>
    <n v="2024"/>
    <s v="Q1"/>
    <x v="1"/>
    <x v="5"/>
    <x v="28"/>
    <x v="2"/>
    <x v="10"/>
    <n v="3"/>
    <n v="3"/>
    <n v="0"/>
    <n v="0"/>
    <n v="404"/>
    <n v="87"/>
    <n v="0"/>
    <m/>
  </r>
  <r>
    <n v="2024"/>
    <s v="Q1"/>
    <x v="1"/>
    <x v="5"/>
    <x v="28"/>
    <x v="2"/>
    <x v="9"/>
    <n v="12"/>
    <n v="12"/>
    <n v="0"/>
    <n v="0"/>
    <n v="5031"/>
    <n v="340"/>
    <n v="0"/>
    <m/>
  </r>
  <r>
    <n v="2024"/>
    <s v="Q1"/>
    <x v="1"/>
    <x v="5"/>
    <x v="28"/>
    <x v="2"/>
    <x v="4"/>
    <n v="3"/>
    <n v="3"/>
    <n v="0"/>
    <n v="0"/>
    <n v="517"/>
    <n v="86"/>
    <n v="0"/>
    <m/>
  </r>
  <r>
    <n v="2024"/>
    <s v="Q1"/>
    <x v="1"/>
    <x v="5"/>
    <x v="29"/>
    <x v="0"/>
    <x v="0"/>
    <n v="15"/>
    <n v="15"/>
    <n v="0"/>
    <n v="0"/>
    <n v="119205"/>
    <n v="1821"/>
    <n v="0"/>
    <m/>
  </r>
  <r>
    <n v="2024"/>
    <s v="Q1"/>
    <x v="1"/>
    <x v="5"/>
    <x v="29"/>
    <x v="0"/>
    <x v="7"/>
    <n v="1"/>
    <n v="1"/>
    <n v="0"/>
    <n v="0"/>
    <n v="720"/>
    <n v="47"/>
    <n v="0"/>
    <m/>
  </r>
  <r>
    <n v="2024"/>
    <s v="Q1"/>
    <x v="1"/>
    <x v="5"/>
    <x v="29"/>
    <x v="0"/>
    <x v="1"/>
    <n v="1"/>
    <n v="1"/>
    <n v="0"/>
    <n v="0"/>
    <n v="150"/>
    <n v="108"/>
    <n v="0"/>
    <m/>
  </r>
  <r>
    <n v="2024"/>
    <s v="Q1"/>
    <x v="1"/>
    <x v="5"/>
    <x v="29"/>
    <x v="0"/>
    <x v="2"/>
    <n v="15"/>
    <n v="15"/>
    <n v="0"/>
    <n v="0"/>
    <n v="81226"/>
    <n v="1899"/>
    <n v="0"/>
    <m/>
  </r>
  <r>
    <n v="2024"/>
    <s v="Q1"/>
    <x v="1"/>
    <x v="5"/>
    <x v="29"/>
    <x v="0"/>
    <x v="3"/>
    <n v="15"/>
    <n v="15"/>
    <n v="0"/>
    <n v="0"/>
    <n v="198408"/>
    <n v="1322"/>
    <n v="0"/>
    <m/>
  </r>
  <r>
    <n v="2024"/>
    <s v="Q1"/>
    <x v="1"/>
    <x v="5"/>
    <x v="29"/>
    <x v="0"/>
    <x v="6"/>
    <n v="15"/>
    <n v="15"/>
    <n v="0"/>
    <n v="0"/>
    <n v="111143"/>
    <n v="822"/>
    <n v="0"/>
    <m/>
  </r>
  <r>
    <n v="2024"/>
    <s v="Q1"/>
    <x v="1"/>
    <x v="5"/>
    <x v="29"/>
    <x v="1"/>
    <x v="1"/>
    <n v="14"/>
    <n v="14"/>
    <n v="0"/>
    <n v="0"/>
    <n v="24330"/>
    <n v="1077"/>
    <n v="0"/>
    <m/>
  </r>
  <r>
    <n v="2024"/>
    <s v="Q1"/>
    <x v="1"/>
    <x v="5"/>
    <x v="29"/>
    <x v="2"/>
    <x v="7"/>
    <n v="14"/>
    <n v="14"/>
    <n v="2"/>
    <n v="0"/>
    <n v="3635"/>
    <n v="340"/>
    <n v="4"/>
    <m/>
  </r>
  <r>
    <n v="2024"/>
    <s v="Q1"/>
    <x v="1"/>
    <x v="5"/>
    <x v="29"/>
    <x v="2"/>
    <x v="8"/>
    <n v="16"/>
    <n v="16"/>
    <n v="1"/>
    <n v="0"/>
    <n v="1990"/>
    <n v="370"/>
    <n v="7"/>
    <m/>
  </r>
  <r>
    <n v="2024"/>
    <s v="Q1"/>
    <x v="1"/>
    <x v="5"/>
    <x v="29"/>
    <x v="2"/>
    <x v="10"/>
    <n v="4"/>
    <n v="4"/>
    <n v="0"/>
    <n v="0"/>
    <n v="350"/>
    <n v="77"/>
    <n v="0"/>
    <m/>
  </r>
  <r>
    <n v="2024"/>
    <s v="Q1"/>
    <x v="1"/>
    <x v="5"/>
    <x v="29"/>
    <x v="2"/>
    <x v="9"/>
    <n v="12"/>
    <n v="12"/>
    <n v="0"/>
    <n v="0"/>
    <n v="16748"/>
    <n v="383"/>
    <n v="0"/>
    <m/>
  </r>
  <r>
    <n v="2024"/>
    <s v="Q1"/>
    <x v="1"/>
    <x v="5"/>
    <x v="29"/>
    <x v="2"/>
    <x v="4"/>
    <n v="4"/>
    <n v="4"/>
    <n v="0"/>
    <n v="0"/>
    <n v="93"/>
    <n v="33"/>
    <n v="0"/>
    <m/>
  </r>
  <r>
    <n v="2024"/>
    <s v="Q1"/>
    <x v="1"/>
    <x v="5"/>
    <x v="30"/>
    <x v="0"/>
    <x v="0"/>
    <n v="15"/>
    <n v="15"/>
    <n v="1"/>
    <n v="0"/>
    <n v="24517"/>
    <n v="922"/>
    <n v="20"/>
    <m/>
  </r>
  <r>
    <n v="2024"/>
    <s v="Q1"/>
    <x v="1"/>
    <x v="5"/>
    <x v="30"/>
    <x v="0"/>
    <x v="7"/>
    <n v="6"/>
    <n v="6"/>
    <n v="0"/>
    <n v="0"/>
    <n v="3289"/>
    <n v="234"/>
    <n v="0"/>
    <m/>
  </r>
  <r>
    <n v="2024"/>
    <s v="Q1"/>
    <x v="1"/>
    <x v="5"/>
    <x v="30"/>
    <x v="0"/>
    <x v="1"/>
    <n v="3"/>
    <n v="3"/>
    <n v="0"/>
    <n v="0"/>
    <n v="608"/>
    <n v="60"/>
    <n v="0"/>
    <m/>
  </r>
  <r>
    <n v="2024"/>
    <s v="Q1"/>
    <x v="1"/>
    <x v="5"/>
    <x v="30"/>
    <x v="0"/>
    <x v="3"/>
    <n v="15"/>
    <n v="15"/>
    <n v="0"/>
    <n v="0"/>
    <n v="84359"/>
    <n v="1322"/>
    <n v="0"/>
    <m/>
  </r>
  <r>
    <n v="2024"/>
    <s v="Q1"/>
    <x v="1"/>
    <x v="5"/>
    <x v="30"/>
    <x v="0"/>
    <x v="6"/>
    <n v="15"/>
    <n v="15"/>
    <n v="0"/>
    <n v="0"/>
    <n v="59930"/>
    <n v="494"/>
    <n v="0"/>
    <m/>
  </r>
  <r>
    <n v="2024"/>
    <s v="Q1"/>
    <x v="1"/>
    <x v="5"/>
    <x v="30"/>
    <x v="1"/>
    <x v="1"/>
    <n v="12"/>
    <n v="12"/>
    <n v="0"/>
    <n v="0"/>
    <n v="27337"/>
    <n v="823"/>
    <n v="0"/>
    <m/>
  </r>
  <r>
    <n v="2024"/>
    <s v="Q1"/>
    <x v="1"/>
    <x v="5"/>
    <x v="30"/>
    <x v="2"/>
    <x v="7"/>
    <n v="9"/>
    <n v="9"/>
    <n v="0"/>
    <n v="0"/>
    <n v="2432"/>
    <n v="256"/>
    <n v="0"/>
    <m/>
  </r>
  <r>
    <n v="2024"/>
    <s v="Q1"/>
    <x v="1"/>
    <x v="5"/>
    <x v="30"/>
    <x v="2"/>
    <x v="8"/>
    <n v="15"/>
    <n v="15"/>
    <n v="0"/>
    <n v="0"/>
    <n v="5193"/>
    <n v="402"/>
    <n v="0"/>
    <m/>
  </r>
  <r>
    <n v="2024"/>
    <s v="Q1"/>
    <x v="1"/>
    <x v="5"/>
    <x v="30"/>
    <x v="2"/>
    <x v="10"/>
    <n v="3"/>
    <n v="3"/>
    <n v="0"/>
    <n v="0"/>
    <n v="213"/>
    <n v="60"/>
    <n v="0"/>
    <m/>
  </r>
  <r>
    <n v="2024"/>
    <s v="Q1"/>
    <x v="1"/>
    <x v="5"/>
    <x v="30"/>
    <x v="2"/>
    <x v="9"/>
    <n v="12"/>
    <n v="12"/>
    <n v="0"/>
    <n v="0"/>
    <n v="14439"/>
    <n v="342"/>
    <n v="0"/>
    <m/>
  </r>
  <r>
    <n v="2024"/>
    <s v="Q1"/>
    <x v="1"/>
    <x v="5"/>
    <x v="30"/>
    <x v="2"/>
    <x v="4"/>
    <n v="5"/>
    <n v="5"/>
    <n v="0"/>
    <n v="0"/>
    <n v="1649"/>
    <n v="99"/>
    <n v="0"/>
    <m/>
  </r>
  <r>
    <n v="2024"/>
    <s v="Q1"/>
    <x v="1"/>
    <x v="6"/>
    <x v="31"/>
    <x v="0"/>
    <x v="0"/>
    <n v="15"/>
    <n v="15"/>
    <n v="0"/>
    <n v="0"/>
    <n v="29734"/>
    <n v="704"/>
    <n v="0"/>
    <m/>
  </r>
  <r>
    <n v="2024"/>
    <s v="Q1"/>
    <x v="1"/>
    <x v="6"/>
    <x v="31"/>
    <x v="0"/>
    <x v="7"/>
    <n v="3"/>
    <n v="3"/>
    <n v="0"/>
    <n v="0"/>
    <n v="514"/>
    <n v="87"/>
    <n v="0"/>
    <m/>
  </r>
  <r>
    <n v="2024"/>
    <s v="Q1"/>
    <x v="1"/>
    <x v="6"/>
    <x v="31"/>
    <x v="0"/>
    <x v="1"/>
    <n v="7"/>
    <n v="7"/>
    <n v="0"/>
    <n v="0"/>
    <n v="3080"/>
    <n v="248"/>
    <n v="0"/>
    <m/>
  </r>
  <r>
    <n v="2024"/>
    <s v="Q1"/>
    <x v="1"/>
    <x v="6"/>
    <x v="31"/>
    <x v="0"/>
    <x v="2"/>
    <n v="10"/>
    <n v="10"/>
    <n v="0"/>
    <n v="0"/>
    <n v="3397"/>
    <n v="332"/>
    <n v="0"/>
    <m/>
  </r>
  <r>
    <n v="2024"/>
    <s v="Q1"/>
    <x v="1"/>
    <x v="6"/>
    <x v="31"/>
    <x v="0"/>
    <x v="3"/>
    <n v="15"/>
    <n v="15"/>
    <n v="0"/>
    <n v="0"/>
    <n v="53849"/>
    <n v="839"/>
    <n v="0"/>
    <m/>
  </r>
  <r>
    <n v="2024"/>
    <s v="Q1"/>
    <x v="1"/>
    <x v="6"/>
    <x v="31"/>
    <x v="0"/>
    <x v="4"/>
    <n v="5"/>
    <n v="5"/>
    <n v="0"/>
    <n v="0"/>
    <n v="3101"/>
    <n v="330"/>
    <n v="0"/>
    <m/>
  </r>
  <r>
    <n v="2024"/>
    <s v="Q1"/>
    <x v="1"/>
    <x v="6"/>
    <x v="31"/>
    <x v="0"/>
    <x v="6"/>
    <n v="15"/>
    <n v="15"/>
    <n v="1"/>
    <n v="0"/>
    <n v="26369"/>
    <n v="611"/>
    <n v="4"/>
    <m/>
  </r>
  <r>
    <n v="2024"/>
    <s v="Q1"/>
    <x v="1"/>
    <x v="6"/>
    <x v="31"/>
    <x v="1"/>
    <x v="1"/>
    <n v="8"/>
    <n v="8"/>
    <n v="1"/>
    <n v="0"/>
    <n v="24113"/>
    <n v="655"/>
    <n v="5"/>
    <m/>
  </r>
  <r>
    <n v="2024"/>
    <s v="Q1"/>
    <x v="1"/>
    <x v="6"/>
    <x v="31"/>
    <x v="2"/>
    <x v="7"/>
    <n v="12"/>
    <n v="12"/>
    <n v="1"/>
    <n v="0"/>
    <n v="11102"/>
    <n v="855"/>
    <n v="5"/>
    <m/>
  </r>
  <r>
    <n v="2024"/>
    <s v="Q1"/>
    <x v="1"/>
    <x v="6"/>
    <x v="31"/>
    <x v="2"/>
    <x v="8"/>
    <n v="16"/>
    <n v="16"/>
    <n v="1"/>
    <n v="0"/>
    <n v="12439"/>
    <n v="511"/>
    <n v="6"/>
    <m/>
  </r>
  <r>
    <n v="2024"/>
    <s v="Q1"/>
    <x v="1"/>
    <x v="6"/>
    <x v="31"/>
    <x v="2"/>
    <x v="10"/>
    <n v="3"/>
    <n v="3"/>
    <n v="0"/>
    <n v="0"/>
    <n v="300"/>
    <n v="71"/>
    <n v="0"/>
    <m/>
  </r>
  <r>
    <n v="2024"/>
    <s v="Q1"/>
    <x v="1"/>
    <x v="6"/>
    <x v="31"/>
    <x v="2"/>
    <x v="9"/>
    <n v="12"/>
    <n v="12"/>
    <n v="0"/>
    <n v="0"/>
    <n v="4868"/>
    <n v="284"/>
    <n v="0"/>
    <m/>
  </r>
  <r>
    <n v="2024"/>
    <s v="Q1"/>
    <x v="1"/>
    <x v="6"/>
    <x v="32"/>
    <x v="0"/>
    <x v="0"/>
    <n v="14"/>
    <n v="14"/>
    <n v="0"/>
    <n v="0"/>
    <n v="70947"/>
    <n v="1355"/>
    <n v="0"/>
    <m/>
  </r>
  <r>
    <n v="2024"/>
    <s v="Q1"/>
    <x v="1"/>
    <x v="6"/>
    <x v="32"/>
    <x v="0"/>
    <x v="1"/>
    <n v="7"/>
    <n v="7"/>
    <n v="0"/>
    <n v="0"/>
    <n v="13565"/>
    <n v="466"/>
    <n v="0"/>
    <m/>
  </r>
  <r>
    <n v="2024"/>
    <s v="Q1"/>
    <x v="1"/>
    <x v="6"/>
    <x v="32"/>
    <x v="0"/>
    <x v="2"/>
    <n v="15"/>
    <n v="15"/>
    <n v="0"/>
    <n v="0"/>
    <n v="35581"/>
    <n v="1621"/>
    <n v="0"/>
    <m/>
  </r>
  <r>
    <n v="2024"/>
    <s v="Q1"/>
    <x v="1"/>
    <x v="6"/>
    <x v="32"/>
    <x v="0"/>
    <x v="3"/>
    <n v="15"/>
    <n v="15"/>
    <n v="0"/>
    <n v="0"/>
    <n v="88877"/>
    <n v="989"/>
    <n v="0"/>
    <m/>
  </r>
  <r>
    <n v="2024"/>
    <s v="Q1"/>
    <x v="1"/>
    <x v="6"/>
    <x v="32"/>
    <x v="0"/>
    <x v="5"/>
    <n v="15"/>
    <n v="15"/>
    <n v="0"/>
    <n v="0"/>
    <n v="37931"/>
    <n v="773"/>
    <n v="0"/>
    <m/>
  </r>
  <r>
    <n v="2024"/>
    <s v="Q1"/>
    <x v="1"/>
    <x v="6"/>
    <x v="32"/>
    <x v="0"/>
    <x v="6"/>
    <n v="15"/>
    <n v="15"/>
    <n v="0"/>
    <n v="0"/>
    <n v="15624"/>
    <n v="564"/>
    <n v="0"/>
    <m/>
  </r>
  <r>
    <n v="2024"/>
    <s v="Q1"/>
    <x v="1"/>
    <x v="6"/>
    <x v="32"/>
    <x v="1"/>
    <x v="1"/>
    <n v="8"/>
    <n v="8"/>
    <n v="1"/>
    <n v="0"/>
    <n v="8043"/>
    <n v="527"/>
    <n v="5"/>
    <m/>
  </r>
  <r>
    <n v="2024"/>
    <s v="Q1"/>
    <x v="1"/>
    <x v="6"/>
    <x v="32"/>
    <x v="2"/>
    <x v="7"/>
    <n v="15"/>
    <n v="15"/>
    <n v="0"/>
    <n v="0"/>
    <n v="5959"/>
    <n v="383"/>
    <n v="0"/>
    <m/>
  </r>
  <r>
    <n v="2024"/>
    <s v="Q1"/>
    <x v="1"/>
    <x v="6"/>
    <x v="32"/>
    <x v="2"/>
    <x v="8"/>
    <n v="12"/>
    <n v="12"/>
    <n v="0"/>
    <n v="0"/>
    <n v="14262"/>
    <n v="408"/>
    <n v="0"/>
    <m/>
  </r>
  <r>
    <n v="2024"/>
    <s v="Q1"/>
    <x v="1"/>
    <x v="6"/>
    <x v="32"/>
    <x v="2"/>
    <x v="10"/>
    <n v="3"/>
    <n v="3"/>
    <n v="0"/>
    <n v="0"/>
    <n v="971"/>
    <n v="87"/>
    <n v="0"/>
    <m/>
  </r>
  <r>
    <n v="2024"/>
    <s v="Q1"/>
    <x v="1"/>
    <x v="6"/>
    <x v="32"/>
    <x v="2"/>
    <x v="9"/>
    <n v="12"/>
    <n v="12"/>
    <n v="0"/>
    <n v="0"/>
    <n v="2000"/>
    <n v="200"/>
    <n v="0"/>
    <m/>
  </r>
  <r>
    <n v="2024"/>
    <s v="Q1"/>
    <x v="1"/>
    <x v="6"/>
    <x v="32"/>
    <x v="2"/>
    <x v="4"/>
    <n v="4"/>
    <n v="4"/>
    <n v="0"/>
    <n v="0"/>
    <n v="191"/>
    <n v="70"/>
    <n v="0"/>
    <m/>
  </r>
  <r>
    <n v="2024"/>
    <s v="Q1"/>
    <x v="1"/>
    <x v="6"/>
    <x v="33"/>
    <x v="0"/>
    <x v="0"/>
    <n v="12"/>
    <n v="12"/>
    <n v="0"/>
    <n v="0"/>
    <n v="15606"/>
    <n v="479"/>
    <n v="0"/>
    <m/>
  </r>
  <r>
    <n v="2024"/>
    <s v="Q1"/>
    <x v="1"/>
    <x v="6"/>
    <x v="33"/>
    <x v="0"/>
    <x v="1"/>
    <n v="7"/>
    <n v="7"/>
    <n v="0"/>
    <n v="0"/>
    <n v="2389"/>
    <n v="210"/>
    <n v="0"/>
    <m/>
  </r>
  <r>
    <n v="2024"/>
    <s v="Q1"/>
    <x v="1"/>
    <x v="6"/>
    <x v="33"/>
    <x v="0"/>
    <x v="2"/>
    <n v="15"/>
    <n v="15"/>
    <n v="0"/>
    <n v="0"/>
    <n v="7646"/>
    <n v="582"/>
    <n v="0"/>
    <m/>
  </r>
  <r>
    <n v="2024"/>
    <s v="Q1"/>
    <x v="1"/>
    <x v="6"/>
    <x v="33"/>
    <x v="0"/>
    <x v="3"/>
    <n v="15"/>
    <n v="15"/>
    <n v="0"/>
    <n v="0"/>
    <n v="140210"/>
    <n v="961"/>
    <n v="0"/>
    <m/>
  </r>
  <r>
    <n v="2024"/>
    <s v="Q1"/>
    <x v="1"/>
    <x v="6"/>
    <x v="33"/>
    <x v="0"/>
    <x v="4"/>
    <n v="1"/>
    <n v="1"/>
    <n v="0"/>
    <n v="0"/>
    <n v="484"/>
    <n v="47"/>
    <n v="0"/>
    <m/>
  </r>
  <r>
    <n v="2024"/>
    <s v="Q1"/>
    <x v="1"/>
    <x v="6"/>
    <x v="33"/>
    <x v="0"/>
    <x v="5"/>
    <n v="15"/>
    <n v="15"/>
    <n v="0"/>
    <n v="0"/>
    <n v="18971"/>
    <n v="900"/>
    <n v="0"/>
    <m/>
  </r>
  <r>
    <n v="2024"/>
    <s v="Q1"/>
    <x v="1"/>
    <x v="6"/>
    <x v="33"/>
    <x v="0"/>
    <x v="6"/>
    <n v="15"/>
    <n v="15"/>
    <n v="0"/>
    <n v="0"/>
    <n v="472054"/>
    <n v="627"/>
    <n v="0"/>
    <m/>
  </r>
  <r>
    <n v="2024"/>
    <s v="Q1"/>
    <x v="1"/>
    <x v="6"/>
    <x v="33"/>
    <x v="1"/>
    <x v="1"/>
    <n v="8"/>
    <n v="8"/>
    <n v="0"/>
    <n v="0"/>
    <n v="8973"/>
    <n v="399"/>
    <n v="0"/>
    <m/>
  </r>
  <r>
    <n v="2024"/>
    <s v="Q1"/>
    <x v="1"/>
    <x v="6"/>
    <x v="33"/>
    <x v="2"/>
    <x v="7"/>
    <n v="15"/>
    <n v="15"/>
    <n v="2"/>
    <n v="0"/>
    <n v="2289"/>
    <n v="387"/>
    <n v="2"/>
    <m/>
  </r>
  <r>
    <n v="2024"/>
    <s v="Q1"/>
    <x v="1"/>
    <x v="6"/>
    <x v="33"/>
    <x v="2"/>
    <x v="8"/>
    <n v="12"/>
    <n v="12"/>
    <n v="0"/>
    <n v="0"/>
    <n v="3579"/>
    <n v="371"/>
    <n v="0"/>
    <m/>
  </r>
  <r>
    <n v="2024"/>
    <s v="Q1"/>
    <x v="1"/>
    <x v="6"/>
    <x v="33"/>
    <x v="2"/>
    <x v="10"/>
    <n v="3"/>
    <n v="3"/>
    <n v="0"/>
    <n v="0"/>
    <n v="120"/>
    <n v="62"/>
    <n v="0"/>
    <m/>
  </r>
  <r>
    <n v="2024"/>
    <s v="Q1"/>
    <x v="1"/>
    <x v="6"/>
    <x v="33"/>
    <x v="2"/>
    <x v="9"/>
    <n v="15"/>
    <n v="15"/>
    <n v="0"/>
    <n v="0"/>
    <n v="1459"/>
    <n v="117"/>
    <n v="0"/>
    <m/>
  </r>
  <r>
    <n v="2024"/>
    <s v="Q1"/>
    <x v="1"/>
    <x v="6"/>
    <x v="33"/>
    <x v="2"/>
    <x v="4"/>
    <n v="5"/>
    <n v="5"/>
    <n v="0"/>
    <n v="0"/>
    <n v="655"/>
    <n v="70"/>
    <n v="0"/>
    <m/>
  </r>
  <r>
    <n v="2024"/>
    <s v="Q1"/>
    <x v="1"/>
    <x v="6"/>
    <x v="34"/>
    <x v="0"/>
    <x v="0"/>
    <n v="12"/>
    <n v="12"/>
    <n v="1"/>
    <n v="0"/>
    <n v="18867"/>
    <n v="731"/>
    <n v="2"/>
    <m/>
  </r>
  <r>
    <n v="2024"/>
    <s v="Q1"/>
    <x v="1"/>
    <x v="6"/>
    <x v="34"/>
    <x v="0"/>
    <x v="11"/>
    <n v="12"/>
    <n v="12"/>
    <n v="0"/>
    <n v="0"/>
    <n v="15247"/>
    <n v="917"/>
    <n v="0"/>
    <m/>
  </r>
  <r>
    <n v="2024"/>
    <s v="Q1"/>
    <x v="1"/>
    <x v="6"/>
    <x v="34"/>
    <x v="0"/>
    <x v="1"/>
    <n v="7"/>
    <n v="7"/>
    <n v="0"/>
    <n v="0"/>
    <n v="9955"/>
    <n v="495"/>
    <n v="0"/>
    <m/>
  </r>
  <r>
    <n v="2024"/>
    <s v="Q1"/>
    <x v="1"/>
    <x v="6"/>
    <x v="34"/>
    <x v="0"/>
    <x v="2"/>
    <n v="15"/>
    <n v="15"/>
    <n v="0"/>
    <n v="0"/>
    <n v="30731"/>
    <n v="1472"/>
    <n v="0"/>
    <m/>
  </r>
  <r>
    <n v="2024"/>
    <s v="Q1"/>
    <x v="1"/>
    <x v="6"/>
    <x v="34"/>
    <x v="0"/>
    <x v="3"/>
    <n v="15"/>
    <n v="15"/>
    <n v="0"/>
    <n v="0"/>
    <n v="273600"/>
    <n v="1010"/>
    <n v="0"/>
    <m/>
  </r>
  <r>
    <n v="2024"/>
    <s v="Q1"/>
    <x v="1"/>
    <x v="6"/>
    <x v="34"/>
    <x v="0"/>
    <x v="4"/>
    <n v="1"/>
    <n v="1"/>
    <n v="0"/>
    <n v="0"/>
    <n v="60"/>
    <n v="20"/>
    <n v="0"/>
    <m/>
  </r>
  <r>
    <n v="2024"/>
    <s v="Q1"/>
    <x v="1"/>
    <x v="6"/>
    <x v="34"/>
    <x v="0"/>
    <x v="5"/>
    <n v="14"/>
    <n v="14"/>
    <n v="0"/>
    <n v="0"/>
    <n v="9083"/>
    <n v="494"/>
    <n v="0"/>
    <m/>
  </r>
  <r>
    <n v="2024"/>
    <s v="Q1"/>
    <x v="1"/>
    <x v="6"/>
    <x v="34"/>
    <x v="0"/>
    <x v="6"/>
    <n v="15"/>
    <n v="15"/>
    <n v="0"/>
    <n v="0"/>
    <n v="17880"/>
    <n v="731"/>
    <n v="0"/>
    <m/>
  </r>
  <r>
    <n v="2024"/>
    <s v="Q1"/>
    <x v="1"/>
    <x v="6"/>
    <x v="34"/>
    <x v="1"/>
    <x v="1"/>
    <n v="8"/>
    <n v="8"/>
    <n v="1"/>
    <n v="0"/>
    <n v="6617"/>
    <n v="721"/>
    <n v="47"/>
    <m/>
  </r>
  <r>
    <n v="2024"/>
    <s v="Q1"/>
    <x v="1"/>
    <x v="6"/>
    <x v="34"/>
    <x v="2"/>
    <x v="7"/>
    <n v="12"/>
    <n v="12"/>
    <n v="0"/>
    <n v="0"/>
    <n v="4681"/>
    <n v="370"/>
    <n v="0"/>
    <m/>
  </r>
  <r>
    <n v="2024"/>
    <s v="Q1"/>
    <x v="1"/>
    <x v="6"/>
    <x v="34"/>
    <x v="2"/>
    <x v="8"/>
    <n v="12"/>
    <n v="12"/>
    <n v="0"/>
    <n v="0"/>
    <n v="1628"/>
    <n v="267"/>
    <n v="0"/>
    <m/>
  </r>
  <r>
    <n v="2024"/>
    <s v="Q1"/>
    <x v="1"/>
    <x v="6"/>
    <x v="34"/>
    <x v="2"/>
    <x v="10"/>
    <n v="3"/>
    <n v="3"/>
    <n v="0"/>
    <n v="0"/>
    <n v="98"/>
    <n v="42"/>
    <n v="0"/>
    <m/>
  </r>
  <r>
    <n v="2024"/>
    <s v="Q1"/>
    <x v="1"/>
    <x v="6"/>
    <x v="34"/>
    <x v="2"/>
    <x v="9"/>
    <n v="14"/>
    <n v="14"/>
    <n v="0"/>
    <n v="0"/>
    <n v="1361"/>
    <n v="373"/>
    <n v="0"/>
    <m/>
  </r>
  <r>
    <n v="2024"/>
    <s v="Q1"/>
    <x v="1"/>
    <x v="6"/>
    <x v="34"/>
    <x v="2"/>
    <x v="4"/>
    <n v="3"/>
    <n v="3"/>
    <n v="0"/>
    <n v="0"/>
    <n v="251"/>
    <n v="64"/>
    <n v="0"/>
    <m/>
  </r>
  <r>
    <n v="2024"/>
    <s v="Q1"/>
    <x v="2"/>
    <x v="6"/>
    <x v="35"/>
    <x v="0"/>
    <x v="0"/>
    <n v="12"/>
    <n v="12"/>
    <n v="0"/>
    <n v="0"/>
    <n v="16509"/>
    <n v="712"/>
    <n v="0"/>
    <m/>
  </r>
  <r>
    <n v="2024"/>
    <s v="Q1"/>
    <x v="2"/>
    <x v="6"/>
    <x v="35"/>
    <x v="0"/>
    <x v="11"/>
    <n v="12"/>
    <n v="12"/>
    <n v="0"/>
    <n v="0"/>
    <n v="6928"/>
    <n v="843"/>
    <n v="0"/>
    <m/>
  </r>
  <r>
    <n v="2024"/>
    <s v="Q1"/>
    <x v="2"/>
    <x v="6"/>
    <x v="35"/>
    <x v="0"/>
    <x v="1"/>
    <n v="8"/>
    <n v="8"/>
    <n v="0"/>
    <n v="0"/>
    <n v="2387"/>
    <n v="367"/>
    <n v="0"/>
    <m/>
  </r>
  <r>
    <n v="2024"/>
    <s v="Q1"/>
    <x v="2"/>
    <x v="6"/>
    <x v="35"/>
    <x v="0"/>
    <x v="2"/>
    <n v="15"/>
    <n v="15"/>
    <n v="0"/>
    <n v="0"/>
    <n v="41626"/>
    <n v="1211"/>
    <n v="0"/>
    <m/>
  </r>
  <r>
    <n v="2024"/>
    <s v="Q1"/>
    <x v="2"/>
    <x v="6"/>
    <x v="35"/>
    <x v="0"/>
    <x v="3"/>
    <n v="15"/>
    <n v="15"/>
    <n v="0"/>
    <n v="0"/>
    <n v="220921"/>
    <n v="1181"/>
    <n v="0"/>
    <m/>
  </r>
  <r>
    <n v="2024"/>
    <s v="Q1"/>
    <x v="2"/>
    <x v="6"/>
    <x v="35"/>
    <x v="0"/>
    <x v="12"/>
    <n v="4"/>
    <n v="4"/>
    <n v="0"/>
    <n v="0"/>
    <n v="10263"/>
    <n v="273"/>
    <n v="0"/>
    <m/>
  </r>
  <r>
    <n v="2024"/>
    <s v="Q1"/>
    <x v="2"/>
    <x v="6"/>
    <x v="35"/>
    <x v="0"/>
    <x v="5"/>
    <n v="15"/>
    <n v="15"/>
    <n v="0"/>
    <n v="0"/>
    <n v="17985"/>
    <n v="519"/>
    <n v="0"/>
    <m/>
  </r>
  <r>
    <n v="2024"/>
    <s v="Q1"/>
    <x v="2"/>
    <x v="6"/>
    <x v="35"/>
    <x v="0"/>
    <x v="6"/>
    <n v="15"/>
    <n v="15"/>
    <n v="0"/>
    <n v="0"/>
    <n v="20363"/>
    <n v="1003"/>
    <n v="0"/>
    <m/>
  </r>
  <r>
    <n v="2024"/>
    <s v="Q1"/>
    <x v="2"/>
    <x v="6"/>
    <x v="35"/>
    <x v="1"/>
    <x v="1"/>
    <n v="8"/>
    <n v="8"/>
    <n v="0"/>
    <n v="0"/>
    <n v="17550"/>
    <n v="482"/>
    <n v="0"/>
    <m/>
  </r>
  <r>
    <n v="2024"/>
    <s v="Q1"/>
    <x v="2"/>
    <x v="6"/>
    <x v="35"/>
    <x v="2"/>
    <x v="7"/>
    <n v="12"/>
    <n v="12"/>
    <n v="0"/>
    <n v="0"/>
    <n v="3431"/>
    <n v="409"/>
    <n v="0"/>
    <m/>
  </r>
  <r>
    <n v="2024"/>
    <s v="Q1"/>
    <x v="2"/>
    <x v="6"/>
    <x v="35"/>
    <x v="2"/>
    <x v="8"/>
    <n v="13"/>
    <n v="13"/>
    <n v="1"/>
    <n v="0"/>
    <n v="9531"/>
    <n v="455"/>
    <n v="8"/>
    <m/>
  </r>
  <r>
    <n v="2024"/>
    <s v="Q1"/>
    <x v="2"/>
    <x v="6"/>
    <x v="35"/>
    <x v="2"/>
    <x v="9"/>
    <n v="12"/>
    <n v="12"/>
    <n v="0"/>
    <n v="0"/>
    <n v="952"/>
    <n v="257"/>
    <n v="0"/>
    <m/>
  </r>
  <r>
    <n v="2024"/>
    <s v="Q1"/>
    <x v="2"/>
    <x v="6"/>
    <x v="35"/>
    <x v="2"/>
    <x v="4"/>
    <n v="5"/>
    <n v="5"/>
    <n v="0"/>
    <n v="0"/>
    <n v="584"/>
    <n v="94"/>
    <n v="0"/>
    <m/>
  </r>
  <r>
    <n v="2024"/>
    <s v="Q1"/>
    <x v="2"/>
    <x v="7"/>
    <x v="36"/>
    <x v="0"/>
    <x v="0"/>
    <n v="12"/>
    <n v="12"/>
    <n v="0"/>
    <n v="0"/>
    <n v="13232"/>
    <n v="831"/>
    <n v="0"/>
    <m/>
  </r>
  <r>
    <n v="2024"/>
    <s v="Q1"/>
    <x v="2"/>
    <x v="7"/>
    <x v="36"/>
    <x v="0"/>
    <x v="11"/>
    <n v="13"/>
    <n v="13"/>
    <n v="0"/>
    <n v="0"/>
    <n v="10426"/>
    <n v="626"/>
    <n v="0"/>
    <m/>
  </r>
  <r>
    <n v="2024"/>
    <s v="Q1"/>
    <x v="2"/>
    <x v="7"/>
    <x v="36"/>
    <x v="0"/>
    <x v="1"/>
    <n v="5"/>
    <n v="5"/>
    <n v="0"/>
    <n v="0"/>
    <n v="3000"/>
    <n v="281"/>
    <n v="0"/>
    <m/>
  </r>
  <r>
    <n v="2024"/>
    <s v="Q1"/>
    <x v="2"/>
    <x v="7"/>
    <x v="36"/>
    <x v="0"/>
    <x v="2"/>
    <n v="15"/>
    <n v="15"/>
    <n v="0"/>
    <n v="0"/>
    <n v="38274"/>
    <n v="933"/>
    <n v="0"/>
    <m/>
  </r>
  <r>
    <n v="2024"/>
    <s v="Q1"/>
    <x v="2"/>
    <x v="7"/>
    <x v="36"/>
    <x v="0"/>
    <x v="12"/>
    <n v="4"/>
    <n v="4"/>
    <n v="0"/>
    <n v="0"/>
    <n v="37772"/>
    <n v="270"/>
    <n v="0"/>
    <m/>
  </r>
  <r>
    <n v="2024"/>
    <s v="Q1"/>
    <x v="2"/>
    <x v="7"/>
    <x v="36"/>
    <x v="0"/>
    <x v="5"/>
    <n v="14"/>
    <n v="14"/>
    <n v="0"/>
    <n v="0"/>
    <n v="28782"/>
    <n v="586"/>
    <n v="0"/>
    <m/>
  </r>
  <r>
    <n v="2024"/>
    <s v="Q1"/>
    <x v="2"/>
    <x v="7"/>
    <x v="36"/>
    <x v="0"/>
    <x v="6"/>
    <n v="15"/>
    <n v="15"/>
    <n v="0"/>
    <n v="0"/>
    <n v="53240"/>
    <n v="1339"/>
    <n v="0"/>
    <m/>
  </r>
  <r>
    <n v="2024"/>
    <s v="Q1"/>
    <x v="2"/>
    <x v="7"/>
    <x v="36"/>
    <x v="1"/>
    <x v="1"/>
    <n v="10"/>
    <n v="10"/>
    <n v="1"/>
    <n v="0"/>
    <n v="20308"/>
    <n v="659"/>
    <n v="5"/>
    <m/>
  </r>
  <r>
    <n v="2024"/>
    <s v="Q1"/>
    <x v="2"/>
    <x v="7"/>
    <x v="36"/>
    <x v="2"/>
    <x v="7"/>
    <n v="12"/>
    <n v="12"/>
    <n v="0"/>
    <n v="0"/>
    <n v="8674"/>
    <n v="668"/>
    <n v="0"/>
    <m/>
  </r>
  <r>
    <n v="2024"/>
    <s v="Q1"/>
    <x v="2"/>
    <x v="7"/>
    <x v="36"/>
    <x v="2"/>
    <x v="8"/>
    <n v="17"/>
    <n v="17"/>
    <n v="0"/>
    <n v="0"/>
    <n v="8547"/>
    <n v="492"/>
    <n v="0"/>
    <m/>
  </r>
  <r>
    <n v="2024"/>
    <s v="Q1"/>
    <x v="2"/>
    <x v="7"/>
    <x v="36"/>
    <x v="2"/>
    <x v="9"/>
    <n v="16"/>
    <n v="16"/>
    <n v="0"/>
    <n v="0"/>
    <n v="10415"/>
    <n v="383"/>
    <n v="0"/>
    <m/>
  </r>
  <r>
    <n v="2024"/>
    <s v="Q1"/>
    <x v="2"/>
    <x v="7"/>
    <x v="36"/>
    <x v="2"/>
    <x v="4"/>
    <n v="4"/>
    <n v="4"/>
    <n v="0"/>
    <n v="0"/>
    <n v="606"/>
    <n v="40"/>
    <n v="0"/>
    <m/>
  </r>
  <r>
    <n v="2024"/>
    <s v="Q1"/>
    <x v="2"/>
    <x v="7"/>
    <x v="37"/>
    <x v="0"/>
    <x v="0"/>
    <n v="12"/>
    <n v="12"/>
    <n v="0"/>
    <n v="0"/>
    <n v="34696"/>
    <n v="684"/>
    <n v="0"/>
    <m/>
  </r>
  <r>
    <n v="2024"/>
    <s v="Q1"/>
    <x v="2"/>
    <x v="7"/>
    <x v="37"/>
    <x v="0"/>
    <x v="11"/>
    <n v="12"/>
    <n v="12"/>
    <n v="0"/>
    <n v="0"/>
    <n v="44614"/>
    <n v="742"/>
    <n v="0"/>
    <m/>
  </r>
  <r>
    <n v="2024"/>
    <s v="Q1"/>
    <x v="2"/>
    <x v="7"/>
    <x v="37"/>
    <x v="0"/>
    <x v="1"/>
    <n v="3"/>
    <n v="3"/>
    <n v="0"/>
    <n v="0"/>
    <n v="233"/>
    <n v="83"/>
    <n v="0"/>
    <m/>
  </r>
  <r>
    <n v="2024"/>
    <s v="Q1"/>
    <x v="2"/>
    <x v="7"/>
    <x v="37"/>
    <x v="0"/>
    <x v="2"/>
    <n v="15"/>
    <n v="15"/>
    <n v="0"/>
    <n v="0"/>
    <n v="37855"/>
    <n v="1048"/>
    <n v="0"/>
    <m/>
  </r>
  <r>
    <n v="2024"/>
    <s v="Q1"/>
    <x v="2"/>
    <x v="7"/>
    <x v="37"/>
    <x v="0"/>
    <x v="12"/>
    <n v="3"/>
    <n v="3"/>
    <n v="0"/>
    <n v="0"/>
    <n v="3738"/>
    <n v="167"/>
    <n v="0"/>
    <m/>
  </r>
  <r>
    <n v="2024"/>
    <s v="Q1"/>
    <x v="2"/>
    <x v="7"/>
    <x v="37"/>
    <x v="0"/>
    <x v="5"/>
    <n v="15"/>
    <n v="15"/>
    <n v="0"/>
    <n v="0"/>
    <n v="11797"/>
    <n v="466"/>
    <n v="0"/>
    <m/>
  </r>
  <r>
    <n v="2024"/>
    <s v="Q1"/>
    <x v="2"/>
    <x v="7"/>
    <x v="37"/>
    <x v="0"/>
    <x v="6"/>
    <n v="13"/>
    <n v="13"/>
    <n v="3"/>
    <n v="0"/>
    <n v="14865"/>
    <n v="470"/>
    <n v="27"/>
    <m/>
  </r>
  <r>
    <n v="2024"/>
    <s v="Q1"/>
    <x v="2"/>
    <x v="7"/>
    <x v="37"/>
    <x v="1"/>
    <x v="1"/>
    <n v="12"/>
    <n v="12"/>
    <n v="1"/>
    <n v="0"/>
    <n v="15954"/>
    <n v="999"/>
    <n v="3"/>
    <m/>
  </r>
  <r>
    <n v="2024"/>
    <s v="Q1"/>
    <x v="2"/>
    <x v="7"/>
    <x v="37"/>
    <x v="2"/>
    <x v="7"/>
    <n v="12"/>
    <n v="12"/>
    <n v="1"/>
    <n v="0"/>
    <n v="5822"/>
    <n v="443"/>
    <n v="7"/>
    <m/>
  </r>
  <r>
    <n v="2024"/>
    <s v="Q1"/>
    <x v="2"/>
    <x v="7"/>
    <x v="37"/>
    <x v="2"/>
    <x v="8"/>
    <n v="15"/>
    <n v="15"/>
    <n v="2"/>
    <n v="0"/>
    <n v="10287"/>
    <n v="608"/>
    <n v="41"/>
    <m/>
  </r>
  <r>
    <n v="2024"/>
    <s v="Q1"/>
    <x v="2"/>
    <x v="7"/>
    <x v="37"/>
    <x v="2"/>
    <x v="9"/>
    <n v="17"/>
    <n v="17"/>
    <n v="0"/>
    <n v="0"/>
    <n v="16571"/>
    <n v="457"/>
    <n v="0"/>
    <m/>
  </r>
  <r>
    <n v="2024"/>
    <s v="Q1"/>
    <x v="2"/>
    <x v="7"/>
    <x v="37"/>
    <x v="2"/>
    <x v="4"/>
    <n v="3"/>
    <n v="3"/>
    <n v="0"/>
    <n v="0"/>
    <n v="551"/>
    <n v="97"/>
    <n v="0"/>
    <m/>
  </r>
  <r>
    <n v="2024"/>
    <s v="Q1"/>
    <x v="2"/>
    <x v="7"/>
    <x v="38"/>
    <x v="0"/>
    <x v="0"/>
    <n v="15"/>
    <n v="15"/>
    <n v="1"/>
    <n v="0"/>
    <n v="58451"/>
    <n v="832"/>
    <n v="1"/>
    <m/>
  </r>
  <r>
    <n v="2024"/>
    <s v="Q1"/>
    <x v="2"/>
    <x v="7"/>
    <x v="38"/>
    <x v="0"/>
    <x v="11"/>
    <n v="15"/>
    <n v="15"/>
    <n v="0"/>
    <n v="0"/>
    <n v="7415"/>
    <n v="640"/>
    <n v="0"/>
    <m/>
  </r>
  <r>
    <n v="2024"/>
    <s v="Q1"/>
    <x v="2"/>
    <x v="7"/>
    <x v="38"/>
    <x v="0"/>
    <x v="1"/>
    <n v="5"/>
    <n v="5"/>
    <n v="0"/>
    <n v="0"/>
    <n v="3084"/>
    <n v="203"/>
    <n v="0"/>
    <m/>
  </r>
  <r>
    <n v="2024"/>
    <s v="Q1"/>
    <x v="2"/>
    <x v="7"/>
    <x v="38"/>
    <x v="0"/>
    <x v="2"/>
    <n v="15"/>
    <n v="15"/>
    <n v="0"/>
    <n v="0"/>
    <n v="75195"/>
    <n v="1162"/>
    <n v="0"/>
    <m/>
  </r>
  <r>
    <n v="2024"/>
    <s v="Q1"/>
    <x v="2"/>
    <x v="7"/>
    <x v="38"/>
    <x v="0"/>
    <x v="12"/>
    <n v="4"/>
    <n v="4"/>
    <n v="0"/>
    <n v="0"/>
    <n v="1753"/>
    <n v="124"/>
    <n v="0"/>
    <m/>
  </r>
  <r>
    <n v="2024"/>
    <s v="Q1"/>
    <x v="2"/>
    <x v="7"/>
    <x v="38"/>
    <x v="0"/>
    <x v="4"/>
    <n v="2"/>
    <n v="2"/>
    <n v="0"/>
    <n v="0"/>
    <n v="103310"/>
    <n v="164"/>
    <n v="0"/>
    <m/>
  </r>
  <r>
    <n v="2024"/>
    <s v="Q1"/>
    <x v="2"/>
    <x v="7"/>
    <x v="38"/>
    <x v="0"/>
    <x v="5"/>
    <n v="15"/>
    <n v="15"/>
    <n v="0"/>
    <n v="0"/>
    <n v="15909"/>
    <n v="501"/>
    <n v="0"/>
    <m/>
  </r>
  <r>
    <n v="2024"/>
    <s v="Q1"/>
    <x v="2"/>
    <x v="7"/>
    <x v="38"/>
    <x v="0"/>
    <x v="6"/>
    <n v="15"/>
    <n v="15"/>
    <n v="0"/>
    <n v="0"/>
    <n v="69725"/>
    <n v="617"/>
    <n v="0"/>
    <m/>
  </r>
  <r>
    <n v="2024"/>
    <s v="Q1"/>
    <x v="2"/>
    <x v="7"/>
    <x v="38"/>
    <x v="1"/>
    <x v="1"/>
    <n v="10"/>
    <n v="10"/>
    <n v="0"/>
    <n v="0"/>
    <n v="19113"/>
    <n v="962"/>
    <n v="0"/>
    <m/>
  </r>
  <r>
    <n v="2024"/>
    <s v="Q1"/>
    <x v="2"/>
    <x v="7"/>
    <x v="38"/>
    <x v="2"/>
    <x v="7"/>
    <n v="12"/>
    <n v="12"/>
    <n v="1"/>
    <n v="0"/>
    <n v="4323"/>
    <n v="577"/>
    <n v="3"/>
    <m/>
  </r>
  <r>
    <n v="2024"/>
    <s v="Q1"/>
    <x v="2"/>
    <x v="7"/>
    <x v="38"/>
    <x v="2"/>
    <x v="8"/>
    <n v="15"/>
    <n v="15"/>
    <n v="0"/>
    <n v="0"/>
    <n v="2421"/>
    <n v="381"/>
    <n v="0"/>
    <m/>
  </r>
  <r>
    <n v="2024"/>
    <s v="Q1"/>
    <x v="2"/>
    <x v="7"/>
    <x v="38"/>
    <x v="2"/>
    <x v="9"/>
    <n v="12"/>
    <n v="12"/>
    <n v="0"/>
    <n v="0"/>
    <n v="6299"/>
    <n v="371"/>
    <n v="0"/>
    <m/>
  </r>
  <r>
    <n v="2024"/>
    <s v="Q1"/>
    <x v="2"/>
    <x v="7"/>
    <x v="38"/>
    <x v="2"/>
    <x v="4"/>
    <n v="3"/>
    <n v="3"/>
    <n v="0"/>
    <n v="0"/>
    <n v="274"/>
    <n v="60"/>
    <n v="0"/>
    <m/>
  </r>
  <r>
    <n v="2024"/>
    <s v="Q1"/>
    <x v="2"/>
    <x v="7"/>
    <x v="39"/>
    <x v="0"/>
    <x v="0"/>
    <n v="15"/>
    <n v="15"/>
    <n v="0"/>
    <n v="0"/>
    <n v="86233"/>
    <n v="1506"/>
    <n v="0"/>
    <m/>
  </r>
  <r>
    <n v="2024"/>
    <s v="Q1"/>
    <x v="2"/>
    <x v="7"/>
    <x v="39"/>
    <x v="0"/>
    <x v="1"/>
    <n v="3"/>
    <n v="3"/>
    <n v="0"/>
    <n v="0"/>
    <n v="405"/>
    <n v="160"/>
    <n v="0"/>
    <m/>
  </r>
  <r>
    <n v="2024"/>
    <s v="Q1"/>
    <x v="2"/>
    <x v="7"/>
    <x v="39"/>
    <x v="0"/>
    <x v="2"/>
    <n v="15"/>
    <n v="15"/>
    <n v="0"/>
    <n v="0"/>
    <n v="25334"/>
    <n v="885"/>
    <n v="0"/>
    <m/>
  </r>
  <r>
    <n v="2024"/>
    <s v="Q1"/>
    <x v="2"/>
    <x v="7"/>
    <x v="39"/>
    <x v="0"/>
    <x v="12"/>
    <n v="4"/>
    <n v="4"/>
    <n v="0"/>
    <n v="0"/>
    <n v="1117"/>
    <n v="82"/>
    <n v="0"/>
    <m/>
  </r>
  <r>
    <n v="2024"/>
    <s v="Q1"/>
    <x v="2"/>
    <x v="7"/>
    <x v="39"/>
    <x v="0"/>
    <x v="4"/>
    <n v="1"/>
    <n v="1"/>
    <n v="0"/>
    <n v="0"/>
    <n v="18025"/>
    <n v="77"/>
    <n v="0"/>
    <m/>
  </r>
  <r>
    <n v="2024"/>
    <s v="Q1"/>
    <x v="2"/>
    <x v="7"/>
    <x v="39"/>
    <x v="0"/>
    <x v="5"/>
    <n v="14"/>
    <n v="14"/>
    <n v="0"/>
    <n v="0"/>
    <n v="34059"/>
    <n v="526"/>
    <n v="0"/>
    <m/>
  </r>
  <r>
    <n v="2024"/>
    <s v="Q1"/>
    <x v="2"/>
    <x v="7"/>
    <x v="39"/>
    <x v="0"/>
    <x v="6"/>
    <n v="15"/>
    <n v="15"/>
    <n v="1"/>
    <n v="0"/>
    <n v="8664"/>
    <n v="500"/>
    <n v="53"/>
    <m/>
  </r>
  <r>
    <n v="2024"/>
    <s v="Q1"/>
    <x v="2"/>
    <x v="7"/>
    <x v="39"/>
    <x v="1"/>
    <x v="1"/>
    <n v="12"/>
    <n v="12"/>
    <n v="0"/>
    <n v="0"/>
    <n v="23652"/>
    <n v="1172"/>
    <n v="0"/>
    <m/>
  </r>
  <r>
    <n v="2024"/>
    <s v="Q1"/>
    <x v="2"/>
    <x v="7"/>
    <x v="39"/>
    <x v="2"/>
    <x v="7"/>
    <n v="12"/>
    <n v="12"/>
    <n v="1"/>
    <n v="0"/>
    <n v="1843"/>
    <n v="402"/>
    <n v="2"/>
    <m/>
  </r>
  <r>
    <n v="2024"/>
    <s v="Q1"/>
    <x v="2"/>
    <x v="7"/>
    <x v="39"/>
    <x v="2"/>
    <x v="8"/>
    <n v="15"/>
    <n v="15"/>
    <n v="2"/>
    <n v="0"/>
    <n v="4964"/>
    <n v="414"/>
    <n v="13"/>
    <m/>
  </r>
  <r>
    <n v="2024"/>
    <s v="Q1"/>
    <x v="2"/>
    <x v="7"/>
    <x v="39"/>
    <x v="2"/>
    <x v="9"/>
    <n v="11"/>
    <n v="11"/>
    <n v="0"/>
    <n v="0"/>
    <n v="3494"/>
    <n v="316"/>
    <n v="0"/>
    <m/>
  </r>
  <r>
    <n v="2024"/>
    <s v="Q1"/>
    <x v="2"/>
    <x v="7"/>
    <x v="39"/>
    <x v="2"/>
    <x v="4"/>
    <n v="4"/>
    <n v="4"/>
    <n v="0"/>
    <n v="0"/>
    <n v="7091"/>
    <n v="155"/>
    <n v="0"/>
    <m/>
  </r>
  <r>
    <n v="2024"/>
    <s v="Q1"/>
    <x v="2"/>
    <x v="7"/>
    <x v="40"/>
    <x v="0"/>
    <x v="0"/>
    <n v="15"/>
    <n v="15"/>
    <n v="0"/>
    <n v="0"/>
    <n v="75692"/>
    <n v="1440"/>
    <n v="0"/>
    <m/>
  </r>
  <r>
    <n v="2024"/>
    <s v="Q1"/>
    <x v="2"/>
    <x v="7"/>
    <x v="40"/>
    <x v="0"/>
    <x v="1"/>
    <n v="1"/>
    <n v="1"/>
    <n v="0"/>
    <n v="0"/>
    <n v="192"/>
    <n v="20"/>
    <n v="0"/>
    <m/>
  </r>
  <r>
    <n v="2024"/>
    <s v="Q1"/>
    <x v="2"/>
    <x v="7"/>
    <x v="40"/>
    <x v="0"/>
    <x v="2"/>
    <n v="10"/>
    <n v="10"/>
    <n v="0"/>
    <n v="0"/>
    <n v="7375"/>
    <n v="556"/>
    <n v="0"/>
    <m/>
  </r>
  <r>
    <n v="2024"/>
    <s v="Q1"/>
    <x v="2"/>
    <x v="7"/>
    <x v="40"/>
    <x v="0"/>
    <x v="12"/>
    <n v="2"/>
    <n v="2"/>
    <n v="0"/>
    <n v="0"/>
    <n v="6242"/>
    <n v="121"/>
    <n v="0"/>
    <m/>
  </r>
  <r>
    <n v="2024"/>
    <s v="Q1"/>
    <x v="2"/>
    <x v="7"/>
    <x v="40"/>
    <x v="0"/>
    <x v="4"/>
    <n v="4"/>
    <n v="4"/>
    <n v="0"/>
    <n v="0"/>
    <n v="142184"/>
    <n v="356"/>
    <n v="0"/>
    <m/>
  </r>
  <r>
    <n v="2024"/>
    <s v="Q1"/>
    <x v="2"/>
    <x v="7"/>
    <x v="40"/>
    <x v="0"/>
    <x v="5"/>
    <n v="6"/>
    <n v="6"/>
    <n v="0"/>
    <n v="0"/>
    <n v="14210"/>
    <n v="327"/>
    <n v="0"/>
    <m/>
  </r>
  <r>
    <n v="2024"/>
    <s v="Q1"/>
    <x v="2"/>
    <x v="7"/>
    <x v="40"/>
    <x v="0"/>
    <x v="6"/>
    <n v="6"/>
    <n v="6"/>
    <n v="0"/>
    <n v="0"/>
    <n v="35525"/>
    <n v="342"/>
    <n v="0"/>
    <m/>
  </r>
  <r>
    <n v="2024"/>
    <s v="Q1"/>
    <x v="2"/>
    <x v="7"/>
    <x v="40"/>
    <x v="1"/>
    <x v="1"/>
    <n v="14"/>
    <n v="14"/>
    <n v="0"/>
    <n v="0"/>
    <n v="34239"/>
    <n v="1169"/>
    <n v="0"/>
    <m/>
  </r>
  <r>
    <n v="2024"/>
    <s v="Q1"/>
    <x v="2"/>
    <x v="7"/>
    <x v="40"/>
    <x v="2"/>
    <x v="7"/>
    <n v="12"/>
    <n v="12"/>
    <n v="1"/>
    <n v="0"/>
    <n v="2055"/>
    <n v="481"/>
    <n v="1"/>
    <m/>
  </r>
  <r>
    <n v="2024"/>
    <s v="Q1"/>
    <x v="2"/>
    <x v="7"/>
    <x v="40"/>
    <x v="2"/>
    <x v="8"/>
    <n v="14"/>
    <n v="14"/>
    <n v="0"/>
    <n v="0"/>
    <n v="5437"/>
    <n v="448"/>
    <n v="0"/>
    <m/>
  </r>
  <r>
    <n v="2024"/>
    <s v="Q1"/>
    <x v="2"/>
    <x v="7"/>
    <x v="40"/>
    <x v="2"/>
    <x v="9"/>
    <n v="15"/>
    <n v="15"/>
    <n v="0"/>
    <n v="0"/>
    <n v="5370"/>
    <n v="319"/>
    <n v="0"/>
    <m/>
  </r>
  <r>
    <n v="2024"/>
    <s v="Q1"/>
    <x v="2"/>
    <x v="7"/>
    <x v="40"/>
    <x v="2"/>
    <x v="12"/>
    <n v="1"/>
    <n v="1"/>
    <n v="0"/>
    <n v="0"/>
    <n v="63"/>
    <n v="0"/>
    <n v="0"/>
    <m/>
  </r>
  <r>
    <n v="2024"/>
    <s v="Q1"/>
    <x v="2"/>
    <x v="8"/>
    <x v="41"/>
    <x v="0"/>
    <x v="0"/>
    <n v="15"/>
    <n v="15"/>
    <n v="0"/>
    <n v="0"/>
    <n v="287342"/>
    <n v="1073"/>
    <n v="0"/>
    <m/>
  </r>
  <r>
    <n v="2024"/>
    <s v="Q1"/>
    <x v="2"/>
    <x v="8"/>
    <x v="41"/>
    <x v="0"/>
    <x v="1"/>
    <n v="4"/>
    <n v="4"/>
    <n v="0"/>
    <n v="0"/>
    <n v="1153"/>
    <n v="178"/>
    <n v="0"/>
    <m/>
  </r>
  <r>
    <n v="2024"/>
    <s v="Q1"/>
    <x v="2"/>
    <x v="8"/>
    <x v="41"/>
    <x v="0"/>
    <x v="5"/>
    <n v="11"/>
    <n v="11"/>
    <n v="0"/>
    <n v="0"/>
    <n v="1625"/>
    <n v="260"/>
    <n v="0"/>
    <m/>
  </r>
  <r>
    <n v="2024"/>
    <s v="Q1"/>
    <x v="2"/>
    <x v="8"/>
    <x v="41"/>
    <x v="0"/>
    <x v="6"/>
    <n v="12"/>
    <n v="12"/>
    <n v="1"/>
    <n v="0"/>
    <n v="6666"/>
    <n v="494"/>
    <n v="20"/>
    <m/>
  </r>
  <r>
    <n v="2024"/>
    <s v="Q1"/>
    <x v="2"/>
    <x v="8"/>
    <x v="41"/>
    <x v="1"/>
    <x v="1"/>
    <n v="11"/>
    <n v="11"/>
    <n v="1"/>
    <n v="0"/>
    <n v="24580"/>
    <n v="1074"/>
    <n v="6"/>
    <m/>
  </r>
  <r>
    <n v="2024"/>
    <s v="Q1"/>
    <x v="2"/>
    <x v="8"/>
    <x v="41"/>
    <x v="2"/>
    <x v="7"/>
    <n v="12"/>
    <n v="12"/>
    <n v="1"/>
    <n v="0"/>
    <n v="5096"/>
    <n v="626"/>
    <n v="3"/>
    <m/>
  </r>
  <r>
    <n v="2024"/>
    <s v="Q1"/>
    <x v="2"/>
    <x v="8"/>
    <x v="41"/>
    <x v="2"/>
    <x v="8"/>
    <n v="13"/>
    <n v="13"/>
    <n v="0"/>
    <n v="0"/>
    <n v="1201"/>
    <n v="287"/>
    <n v="0"/>
    <m/>
  </r>
  <r>
    <n v="2024"/>
    <s v="Q1"/>
    <x v="2"/>
    <x v="8"/>
    <x v="41"/>
    <x v="2"/>
    <x v="9"/>
    <n v="12"/>
    <n v="12"/>
    <n v="0"/>
    <n v="0"/>
    <n v="5428"/>
    <n v="381"/>
    <n v="0"/>
    <m/>
  </r>
  <r>
    <n v="2024"/>
    <s v="Q1"/>
    <x v="2"/>
    <x v="8"/>
    <x v="41"/>
    <x v="2"/>
    <x v="4"/>
    <n v="4"/>
    <n v="4"/>
    <n v="0"/>
    <n v="0"/>
    <n v="425"/>
    <n v="83"/>
    <n v="0"/>
    <m/>
  </r>
  <r>
    <n v="2024"/>
    <s v="Q1"/>
    <x v="2"/>
    <x v="8"/>
    <x v="42"/>
    <x v="0"/>
    <x v="0"/>
    <n v="15"/>
    <n v="15"/>
    <n v="0"/>
    <n v="0"/>
    <n v="59873"/>
    <n v="1057"/>
    <n v="0"/>
    <m/>
  </r>
  <r>
    <n v="2024"/>
    <s v="Q1"/>
    <x v="2"/>
    <x v="8"/>
    <x v="42"/>
    <x v="0"/>
    <x v="11"/>
    <n v="14"/>
    <n v="14"/>
    <n v="0"/>
    <n v="0"/>
    <n v="9628"/>
    <n v="528"/>
    <n v="0"/>
    <m/>
  </r>
  <r>
    <n v="2024"/>
    <s v="Q1"/>
    <x v="2"/>
    <x v="8"/>
    <x v="42"/>
    <x v="0"/>
    <x v="1"/>
    <n v="3"/>
    <n v="3"/>
    <n v="0"/>
    <n v="0"/>
    <n v="1058"/>
    <n v="117"/>
    <n v="0"/>
    <m/>
  </r>
  <r>
    <n v="2024"/>
    <s v="Q1"/>
    <x v="2"/>
    <x v="8"/>
    <x v="42"/>
    <x v="0"/>
    <x v="12"/>
    <n v="4"/>
    <n v="4"/>
    <n v="0"/>
    <n v="0"/>
    <n v="4782"/>
    <n v="227"/>
    <n v="0"/>
    <m/>
  </r>
  <r>
    <n v="2024"/>
    <s v="Q1"/>
    <x v="2"/>
    <x v="8"/>
    <x v="42"/>
    <x v="0"/>
    <x v="5"/>
    <n v="15"/>
    <n v="15"/>
    <n v="0"/>
    <n v="0"/>
    <n v="9796"/>
    <n v="471"/>
    <n v="0"/>
    <m/>
  </r>
  <r>
    <n v="2024"/>
    <s v="Q1"/>
    <x v="2"/>
    <x v="8"/>
    <x v="42"/>
    <x v="0"/>
    <x v="6"/>
    <n v="15"/>
    <n v="15"/>
    <n v="0"/>
    <n v="0"/>
    <n v="98610"/>
    <n v="1402"/>
    <n v="0"/>
    <m/>
  </r>
  <r>
    <n v="2024"/>
    <s v="Q1"/>
    <x v="2"/>
    <x v="8"/>
    <x v="42"/>
    <x v="1"/>
    <x v="1"/>
    <n v="12"/>
    <n v="12"/>
    <n v="1"/>
    <n v="0"/>
    <n v="34815"/>
    <n v="1054"/>
    <n v="10"/>
    <m/>
  </r>
  <r>
    <n v="2024"/>
    <s v="Q1"/>
    <x v="2"/>
    <x v="8"/>
    <x v="42"/>
    <x v="2"/>
    <x v="7"/>
    <n v="13"/>
    <n v="13"/>
    <n v="1"/>
    <n v="0"/>
    <n v="2360"/>
    <n v="373"/>
    <n v="2"/>
    <m/>
  </r>
  <r>
    <n v="2024"/>
    <s v="Q1"/>
    <x v="2"/>
    <x v="8"/>
    <x v="42"/>
    <x v="2"/>
    <x v="8"/>
    <n v="12"/>
    <n v="12"/>
    <n v="1"/>
    <n v="0"/>
    <n v="13606"/>
    <n v="450"/>
    <n v="5"/>
    <m/>
  </r>
  <r>
    <n v="2024"/>
    <s v="Q1"/>
    <x v="2"/>
    <x v="8"/>
    <x v="42"/>
    <x v="2"/>
    <x v="9"/>
    <n v="12"/>
    <n v="12"/>
    <n v="0"/>
    <n v="0"/>
    <n v="2645"/>
    <n v="297"/>
    <n v="0"/>
    <m/>
  </r>
  <r>
    <n v="2024"/>
    <s v="Q1"/>
    <x v="2"/>
    <x v="8"/>
    <x v="42"/>
    <x v="2"/>
    <x v="4"/>
    <n v="4"/>
    <n v="4"/>
    <n v="0"/>
    <n v="0"/>
    <n v="437"/>
    <n v="62"/>
    <n v="0"/>
    <m/>
  </r>
  <r>
    <n v="2024"/>
    <s v="Q1"/>
    <x v="2"/>
    <x v="8"/>
    <x v="43"/>
    <x v="0"/>
    <x v="0"/>
    <n v="15"/>
    <n v="15"/>
    <n v="0"/>
    <n v="0"/>
    <n v="104855"/>
    <n v="1335"/>
    <n v="0"/>
    <m/>
  </r>
  <r>
    <n v="2024"/>
    <s v="Q1"/>
    <x v="2"/>
    <x v="8"/>
    <x v="43"/>
    <x v="0"/>
    <x v="11"/>
    <n v="15"/>
    <n v="15"/>
    <n v="0"/>
    <n v="0"/>
    <n v="11509"/>
    <n v="630"/>
    <n v="0"/>
    <m/>
  </r>
  <r>
    <n v="2024"/>
    <s v="Q1"/>
    <x v="2"/>
    <x v="8"/>
    <x v="43"/>
    <x v="0"/>
    <x v="1"/>
    <n v="3"/>
    <n v="3"/>
    <n v="0"/>
    <n v="0"/>
    <n v="225"/>
    <n v="65"/>
    <n v="0"/>
    <m/>
  </r>
  <r>
    <n v="2024"/>
    <s v="Q1"/>
    <x v="2"/>
    <x v="8"/>
    <x v="43"/>
    <x v="0"/>
    <x v="2"/>
    <n v="12"/>
    <n v="12"/>
    <n v="0"/>
    <n v="0"/>
    <n v="58633"/>
    <n v="1225"/>
    <n v="0"/>
    <m/>
  </r>
  <r>
    <n v="2024"/>
    <s v="Q1"/>
    <x v="2"/>
    <x v="8"/>
    <x v="43"/>
    <x v="0"/>
    <x v="12"/>
    <n v="4"/>
    <n v="4"/>
    <n v="0"/>
    <n v="0"/>
    <n v="4473"/>
    <n v="214"/>
    <n v="0"/>
    <m/>
  </r>
  <r>
    <n v="2024"/>
    <s v="Q1"/>
    <x v="2"/>
    <x v="8"/>
    <x v="43"/>
    <x v="0"/>
    <x v="5"/>
    <n v="12"/>
    <n v="12"/>
    <n v="0"/>
    <n v="0"/>
    <n v="5219"/>
    <n v="336"/>
    <n v="0"/>
    <m/>
  </r>
  <r>
    <n v="2024"/>
    <s v="Q1"/>
    <x v="2"/>
    <x v="8"/>
    <x v="43"/>
    <x v="0"/>
    <x v="6"/>
    <n v="11"/>
    <n v="11"/>
    <n v="0"/>
    <n v="0"/>
    <n v="27865"/>
    <n v="632"/>
    <n v="0"/>
    <m/>
  </r>
  <r>
    <n v="2024"/>
    <s v="Q1"/>
    <x v="2"/>
    <x v="8"/>
    <x v="43"/>
    <x v="1"/>
    <x v="1"/>
    <n v="12"/>
    <n v="12"/>
    <n v="0"/>
    <n v="0"/>
    <n v="23472"/>
    <n v="638"/>
    <n v="0"/>
    <m/>
  </r>
  <r>
    <n v="2024"/>
    <s v="Q1"/>
    <x v="2"/>
    <x v="8"/>
    <x v="43"/>
    <x v="2"/>
    <x v="7"/>
    <n v="12"/>
    <n v="12"/>
    <n v="0"/>
    <n v="0"/>
    <n v="5097"/>
    <n v="530"/>
    <n v="0"/>
    <m/>
  </r>
  <r>
    <n v="2024"/>
    <s v="Q1"/>
    <x v="2"/>
    <x v="8"/>
    <x v="43"/>
    <x v="2"/>
    <x v="8"/>
    <n v="15"/>
    <n v="15"/>
    <n v="2"/>
    <n v="0"/>
    <n v="7838"/>
    <n v="513"/>
    <n v="12"/>
    <m/>
  </r>
  <r>
    <n v="2024"/>
    <s v="Q1"/>
    <x v="2"/>
    <x v="8"/>
    <x v="43"/>
    <x v="2"/>
    <x v="9"/>
    <n v="11"/>
    <n v="11"/>
    <n v="0"/>
    <n v="0"/>
    <n v="5892"/>
    <n v="389"/>
    <n v="0"/>
    <m/>
  </r>
  <r>
    <n v="2024"/>
    <s v="Q1"/>
    <x v="2"/>
    <x v="8"/>
    <x v="43"/>
    <x v="2"/>
    <x v="4"/>
    <n v="5"/>
    <n v="5"/>
    <n v="0"/>
    <n v="0"/>
    <n v="9044"/>
    <n v="135"/>
    <n v="0"/>
    <m/>
  </r>
  <r>
    <n v="2024"/>
    <s v="Q1"/>
    <x v="2"/>
    <x v="8"/>
    <x v="44"/>
    <x v="0"/>
    <x v="0"/>
    <n v="15"/>
    <n v="15"/>
    <n v="1"/>
    <n v="0"/>
    <n v="45472"/>
    <n v="1622"/>
    <n v="2"/>
    <m/>
  </r>
  <r>
    <n v="2024"/>
    <s v="Q1"/>
    <x v="2"/>
    <x v="8"/>
    <x v="44"/>
    <x v="0"/>
    <x v="11"/>
    <n v="14"/>
    <n v="14"/>
    <n v="0"/>
    <n v="0"/>
    <n v="16170"/>
    <n v="481"/>
    <n v="0"/>
    <m/>
  </r>
  <r>
    <n v="2024"/>
    <s v="Q1"/>
    <x v="2"/>
    <x v="8"/>
    <x v="44"/>
    <x v="0"/>
    <x v="1"/>
    <n v="3"/>
    <n v="3"/>
    <n v="0"/>
    <n v="0"/>
    <n v="186"/>
    <n v="72"/>
    <n v="0"/>
    <m/>
  </r>
  <r>
    <n v="2024"/>
    <s v="Q1"/>
    <x v="2"/>
    <x v="8"/>
    <x v="44"/>
    <x v="0"/>
    <x v="2"/>
    <n v="12"/>
    <n v="12"/>
    <n v="0"/>
    <n v="0"/>
    <n v="84584"/>
    <n v="1954"/>
    <n v="0"/>
    <m/>
  </r>
  <r>
    <n v="2024"/>
    <s v="Q1"/>
    <x v="2"/>
    <x v="8"/>
    <x v="44"/>
    <x v="0"/>
    <x v="5"/>
    <n v="12"/>
    <n v="12"/>
    <n v="0"/>
    <n v="0"/>
    <n v="8809"/>
    <n v="384"/>
    <n v="0"/>
    <m/>
  </r>
  <r>
    <n v="2024"/>
    <s v="Q1"/>
    <x v="2"/>
    <x v="8"/>
    <x v="44"/>
    <x v="0"/>
    <x v="6"/>
    <n v="12"/>
    <n v="12"/>
    <n v="0"/>
    <n v="0"/>
    <n v="85801"/>
    <n v="667"/>
    <n v="0"/>
    <m/>
  </r>
  <r>
    <n v="2024"/>
    <s v="Q1"/>
    <x v="2"/>
    <x v="8"/>
    <x v="44"/>
    <x v="1"/>
    <x v="1"/>
    <n v="12"/>
    <n v="12"/>
    <n v="0"/>
    <n v="0"/>
    <n v="22178"/>
    <n v="942"/>
    <n v="0"/>
    <m/>
  </r>
  <r>
    <n v="2024"/>
    <s v="Q1"/>
    <x v="2"/>
    <x v="8"/>
    <x v="44"/>
    <x v="2"/>
    <x v="7"/>
    <n v="12"/>
    <n v="12"/>
    <n v="0"/>
    <n v="0"/>
    <n v="885"/>
    <n v="248"/>
    <n v="0"/>
    <m/>
  </r>
  <r>
    <n v="2024"/>
    <s v="Q1"/>
    <x v="2"/>
    <x v="8"/>
    <x v="44"/>
    <x v="2"/>
    <x v="8"/>
    <n v="15"/>
    <n v="15"/>
    <n v="0"/>
    <n v="0"/>
    <n v="1905"/>
    <n v="300"/>
    <n v="0"/>
    <m/>
  </r>
  <r>
    <n v="2024"/>
    <s v="Q1"/>
    <x v="2"/>
    <x v="8"/>
    <x v="44"/>
    <x v="2"/>
    <x v="9"/>
    <n v="12"/>
    <n v="12"/>
    <n v="0"/>
    <n v="0"/>
    <n v="10678"/>
    <n v="273"/>
    <n v="0"/>
    <m/>
  </r>
  <r>
    <n v="2024"/>
    <s v="Q1"/>
    <x v="2"/>
    <x v="8"/>
    <x v="44"/>
    <x v="2"/>
    <x v="4"/>
    <n v="4"/>
    <n v="4"/>
    <n v="0"/>
    <n v="0"/>
    <n v="335"/>
    <n v="77"/>
    <n v="0"/>
    <m/>
  </r>
  <r>
    <n v="2024"/>
    <s v="Q1"/>
    <x v="2"/>
    <x v="8"/>
    <x v="45"/>
    <x v="0"/>
    <x v="0"/>
    <n v="15"/>
    <n v="15"/>
    <n v="0"/>
    <n v="0"/>
    <n v="101615"/>
    <n v="1485"/>
    <n v="0"/>
    <m/>
  </r>
  <r>
    <n v="2024"/>
    <s v="Q1"/>
    <x v="2"/>
    <x v="8"/>
    <x v="45"/>
    <x v="0"/>
    <x v="11"/>
    <n v="16"/>
    <n v="16"/>
    <n v="0"/>
    <n v="0"/>
    <n v="82023"/>
    <n v="1094"/>
    <n v="0"/>
    <m/>
  </r>
  <r>
    <n v="2024"/>
    <s v="Q1"/>
    <x v="2"/>
    <x v="8"/>
    <x v="45"/>
    <x v="0"/>
    <x v="1"/>
    <n v="2"/>
    <n v="2"/>
    <n v="0"/>
    <n v="0"/>
    <n v="210"/>
    <n v="56"/>
    <n v="0"/>
    <m/>
  </r>
  <r>
    <n v="2024"/>
    <s v="Q1"/>
    <x v="2"/>
    <x v="8"/>
    <x v="45"/>
    <x v="0"/>
    <x v="2"/>
    <n v="15"/>
    <n v="15"/>
    <n v="0"/>
    <n v="0"/>
    <n v="142303"/>
    <n v="1088"/>
    <n v="0"/>
    <m/>
  </r>
  <r>
    <n v="2024"/>
    <s v="Q1"/>
    <x v="2"/>
    <x v="8"/>
    <x v="45"/>
    <x v="0"/>
    <x v="5"/>
    <n v="12"/>
    <n v="12"/>
    <n v="0"/>
    <n v="0"/>
    <n v="2129"/>
    <n v="267"/>
    <n v="0"/>
    <m/>
  </r>
  <r>
    <n v="2024"/>
    <s v="Q1"/>
    <x v="2"/>
    <x v="8"/>
    <x v="45"/>
    <x v="0"/>
    <x v="6"/>
    <n v="12"/>
    <n v="12"/>
    <n v="0"/>
    <n v="0"/>
    <n v="77724"/>
    <n v="630"/>
    <n v="0"/>
    <m/>
  </r>
  <r>
    <n v="2024"/>
    <s v="Q1"/>
    <x v="2"/>
    <x v="8"/>
    <x v="45"/>
    <x v="1"/>
    <x v="1"/>
    <n v="10"/>
    <n v="10"/>
    <n v="0"/>
    <n v="0"/>
    <n v="25095"/>
    <n v="987"/>
    <n v="0"/>
    <m/>
  </r>
  <r>
    <n v="2024"/>
    <s v="Q1"/>
    <x v="2"/>
    <x v="8"/>
    <x v="45"/>
    <x v="2"/>
    <x v="7"/>
    <n v="12"/>
    <n v="12"/>
    <n v="1"/>
    <n v="0"/>
    <n v="1270"/>
    <n v="302"/>
    <n v="2"/>
    <m/>
  </r>
  <r>
    <n v="2024"/>
    <s v="Q1"/>
    <x v="2"/>
    <x v="8"/>
    <x v="45"/>
    <x v="2"/>
    <x v="8"/>
    <n v="15"/>
    <n v="15"/>
    <n v="2"/>
    <n v="0"/>
    <n v="9253"/>
    <n v="489"/>
    <n v="9"/>
    <m/>
  </r>
  <r>
    <n v="2024"/>
    <s v="Q1"/>
    <x v="2"/>
    <x v="8"/>
    <x v="45"/>
    <x v="2"/>
    <x v="9"/>
    <n v="12"/>
    <n v="12"/>
    <n v="0"/>
    <n v="0"/>
    <n v="16960"/>
    <n v="376"/>
    <n v="0"/>
    <m/>
  </r>
  <r>
    <n v="2024"/>
    <s v="Q1"/>
    <x v="2"/>
    <x v="8"/>
    <x v="45"/>
    <x v="2"/>
    <x v="4"/>
    <n v="5"/>
    <n v="5"/>
    <n v="0"/>
    <n v="0"/>
    <n v="9021"/>
    <n v="148"/>
    <n v="0"/>
    <m/>
  </r>
  <r>
    <n v="2024"/>
    <s v="Q1"/>
    <x v="2"/>
    <x v="9"/>
    <x v="46"/>
    <x v="0"/>
    <x v="0"/>
    <n v="12"/>
    <n v="12"/>
    <n v="2"/>
    <n v="0"/>
    <n v="33516"/>
    <n v="637"/>
    <n v="10"/>
    <m/>
  </r>
  <r>
    <n v="2024"/>
    <s v="Q1"/>
    <x v="2"/>
    <x v="9"/>
    <x v="46"/>
    <x v="0"/>
    <x v="1"/>
    <n v="3"/>
    <n v="3"/>
    <n v="0"/>
    <n v="0"/>
    <n v="306"/>
    <n v="80"/>
    <n v="0"/>
    <m/>
  </r>
  <r>
    <n v="2024"/>
    <s v="Q1"/>
    <x v="2"/>
    <x v="9"/>
    <x v="46"/>
    <x v="0"/>
    <x v="2"/>
    <n v="15"/>
    <n v="15"/>
    <n v="0"/>
    <n v="0"/>
    <n v="3559"/>
    <n v="415"/>
    <n v="0"/>
    <m/>
  </r>
  <r>
    <n v="2024"/>
    <s v="Q1"/>
    <x v="2"/>
    <x v="9"/>
    <x v="46"/>
    <x v="0"/>
    <x v="5"/>
    <n v="12"/>
    <n v="12"/>
    <n v="0"/>
    <n v="0"/>
    <n v="14606"/>
    <n v="378"/>
    <n v="0"/>
    <m/>
  </r>
  <r>
    <n v="2024"/>
    <s v="Q1"/>
    <x v="2"/>
    <x v="9"/>
    <x v="46"/>
    <x v="0"/>
    <x v="6"/>
    <n v="12"/>
    <n v="12"/>
    <n v="2"/>
    <n v="0"/>
    <n v="23012"/>
    <n v="476"/>
    <n v="51"/>
    <m/>
  </r>
  <r>
    <n v="2024"/>
    <s v="Q1"/>
    <x v="2"/>
    <x v="9"/>
    <x v="46"/>
    <x v="1"/>
    <x v="1"/>
    <n v="12"/>
    <n v="12"/>
    <n v="1"/>
    <n v="0"/>
    <n v="24897"/>
    <n v="1124"/>
    <n v="3"/>
    <m/>
  </r>
  <r>
    <n v="2024"/>
    <s v="Q1"/>
    <x v="2"/>
    <x v="9"/>
    <x v="46"/>
    <x v="2"/>
    <x v="7"/>
    <n v="12"/>
    <n v="12"/>
    <n v="1"/>
    <n v="0"/>
    <n v="2173"/>
    <n v="390"/>
    <n v="4"/>
    <m/>
  </r>
  <r>
    <n v="2024"/>
    <s v="Q1"/>
    <x v="2"/>
    <x v="9"/>
    <x v="46"/>
    <x v="2"/>
    <x v="8"/>
    <n v="13"/>
    <n v="13"/>
    <n v="1"/>
    <n v="0"/>
    <n v="4260"/>
    <n v="401"/>
    <n v="6"/>
    <m/>
  </r>
  <r>
    <n v="2024"/>
    <s v="Q1"/>
    <x v="2"/>
    <x v="9"/>
    <x v="46"/>
    <x v="2"/>
    <x v="9"/>
    <n v="12"/>
    <n v="12"/>
    <n v="0"/>
    <n v="0"/>
    <n v="10403"/>
    <n v="310"/>
    <n v="0"/>
    <m/>
  </r>
  <r>
    <n v="2024"/>
    <s v="Q1"/>
    <x v="2"/>
    <x v="9"/>
    <x v="46"/>
    <x v="2"/>
    <x v="4"/>
    <n v="5"/>
    <n v="5"/>
    <n v="0"/>
    <n v="0"/>
    <n v="108"/>
    <n v="51"/>
    <n v="0"/>
    <m/>
  </r>
  <r>
    <n v="2024"/>
    <s v="Q1"/>
    <x v="2"/>
    <x v="9"/>
    <x v="47"/>
    <x v="0"/>
    <x v="0"/>
    <n v="15"/>
    <n v="15"/>
    <n v="0"/>
    <n v="0"/>
    <n v="51325"/>
    <n v="1117"/>
    <n v="0"/>
    <m/>
  </r>
  <r>
    <n v="2024"/>
    <s v="Q1"/>
    <x v="2"/>
    <x v="9"/>
    <x v="47"/>
    <x v="0"/>
    <x v="1"/>
    <n v="3"/>
    <n v="3"/>
    <n v="0"/>
    <n v="0"/>
    <n v="306"/>
    <n v="67"/>
    <n v="0"/>
    <m/>
  </r>
  <r>
    <n v="2024"/>
    <s v="Q1"/>
    <x v="2"/>
    <x v="9"/>
    <x v="47"/>
    <x v="0"/>
    <x v="2"/>
    <n v="15"/>
    <n v="15"/>
    <n v="0"/>
    <n v="0"/>
    <n v="74833"/>
    <n v="1452"/>
    <n v="0"/>
    <m/>
  </r>
  <r>
    <n v="2024"/>
    <s v="Q1"/>
    <x v="2"/>
    <x v="9"/>
    <x v="47"/>
    <x v="0"/>
    <x v="5"/>
    <n v="15"/>
    <n v="15"/>
    <n v="0"/>
    <n v="0"/>
    <n v="2023"/>
    <n v="276"/>
    <n v="0"/>
    <m/>
  </r>
  <r>
    <n v="2024"/>
    <s v="Q1"/>
    <x v="2"/>
    <x v="9"/>
    <x v="47"/>
    <x v="0"/>
    <x v="6"/>
    <n v="16"/>
    <n v="16"/>
    <n v="0"/>
    <n v="0"/>
    <n v="43483"/>
    <n v="775"/>
    <n v="0"/>
    <m/>
  </r>
  <r>
    <n v="2024"/>
    <s v="Q1"/>
    <x v="2"/>
    <x v="9"/>
    <x v="47"/>
    <x v="1"/>
    <x v="1"/>
    <n v="12"/>
    <n v="12"/>
    <n v="0"/>
    <n v="0"/>
    <n v="37771"/>
    <n v="1012"/>
    <n v="0"/>
    <m/>
  </r>
  <r>
    <n v="2024"/>
    <s v="Q1"/>
    <x v="2"/>
    <x v="9"/>
    <x v="47"/>
    <x v="2"/>
    <x v="7"/>
    <n v="12"/>
    <n v="12"/>
    <n v="0"/>
    <n v="0"/>
    <n v="1810"/>
    <n v="324"/>
    <n v="0"/>
    <m/>
  </r>
  <r>
    <n v="2024"/>
    <s v="Q1"/>
    <x v="2"/>
    <x v="9"/>
    <x v="47"/>
    <x v="2"/>
    <x v="8"/>
    <n v="11"/>
    <n v="11"/>
    <n v="0"/>
    <n v="0"/>
    <n v="2220"/>
    <n v="290"/>
    <n v="0"/>
    <m/>
  </r>
  <r>
    <n v="2024"/>
    <s v="Q1"/>
    <x v="2"/>
    <x v="9"/>
    <x v="47"/>
    <x v="2"/>
    <x v="9"/>
    <n v="12"/>
    <n v="12"/>
    <n v="0"/>
    <n v="0"/>
    <n v="3056"/>
    <n v="296"/>
    <n v="0"/>
    <m/>
  </r>
  <r>
    <n v="2024"/>
    <s v="Q1"/>
    <x v="2"/>
    <x v="9"/>
    <x v="47"/>
    <x v="2"/>
    <x v="4"/>
    <n v="5"/>
    <n v="5"/>
    <n v="0"/>
    <n v="0"/>
    <n v="25981"/>
    <n v="138"/>
    <n v="0"/>
    <m/>
  </r>
  <r>
    <n v="2024"/>
    <s v="Q1"/>
    <x v="2"/>
    <x v="9"/>
    <x v="48"/>
    <x v="0"/>
    <x v="0"/>
    <n v="12"/>
    <n v="12"/>
    <n v="0"/>
    <n v="0"/>
    <n v="80573"/>
    <n v="956"/>
    <n v="0"/>
    <m/>
  </r>
  <r>
    <n v="2024"/>
    <s v="Q1"/>
    <x v="2"/>
    <x v="9"/>
    <x v="48"/>
    <x v="0"/>
    <x v="1"/>
    <n v="3"/>
    <n v="3"/>
    <n v="0"/>
    <n v="0"/>
    <n v="120"/>
    <n v="40"/>
    <n v="0"/>
    <m/>
  </r>
  <r>
    <n v="2024"/>
    <s v="Q1"/>
    <x v="2"/>
    <x v="9"/>
    <x v="48"/>
    <x v="0"/>
    <x v="5"/>
    <n v="11"/>
    <n v="11"/>
    <n v="0"/>
    <n v="0"/>
    <n v="7209"/>
    <n v="376"/>
    <n v="0"/>
    <m/>
  </r>
  <r>
    <n v="2024"/>
    <s v="Q1"/>
    <x v="2"/>
    <x v="9"/>
    <x v="48"/>
    <x v="0"/>
    <x v="6"/>
    <n v="11"/>
    <n v="11"/>
    <n v="0"/>
    <n v="0"/>
    <n v="45818"/>
    <n v="648"/>
    <n v="0"/>
    <m/>
  </r>
  <r>
    <n v="2024"/>
    <s v="Q1"/>
    <x v="2"/>
    <x v="9"/>
    <x v="48"/>
    <x v="1"/>
    <x v="1"/>
    <n v="12"/>
    <n v="12"/>
    <n v="1"/>
    <n v="0"/>
    <n v="21051"/>
    <n v="941"/>
    <n v="11"/>
    <m/>
  </r>
  <r>
    <n v="2024"/>
    <s v="Q1"/>
    <x v="2"/>
    <x v="9"/>
    <x v="48"/>
    <x v="2"/>
    <x v="7"/>
    <n v="12"/>
    <n v="12"/>
    <n v="0"/>
    <n v="0"/>
    <n v="1243"/>
    <n v="309"/>
    <n v="0"/>
    <m/>
  </r>
  <r>
    <n v="2024"/>
    <s v="Q1"/>
    <x v="2"/>
    <x v="9"/>
    <x v="48"/>
    <x v="2"/>
    <x v="8"/>
    <n v="15"/>
    <n v="15"/>
    <n v="2"/>
    <n v="0"/>
    <n v="2629"/>
    <n v="354"/>
    <n v="11"/>
    <m/>
  </r>
  <r>
    <n v="2024"/>
    <s v="Q1"/>
    <x v="2"/>
    <x v="9"/>
    <x v="48"/>
    <x v="2"/>
    <x v="9"/>
    <n v="12"/>
    <n v="12"/>
    <n v="0"/>
    <n v="0"/>
    <n v="10475"/>
    <n v="275"/>
    <n v="0"/>
    <m/>
  </r>
  <r>
    <n v="2024"/>
    <s v="Q1"/>
    <x v="2"/>
    <x v="9"/>
    <x v="48"/>
    <x v="2"/>
    <x v="4"/>
    <n v="4"/>
    <n v="4"/>
    <n v="0"/>
    <n v="0"/>
    <n v="12101"/>
    <n v="164"/>
    <n v="0"/>
    <m/>
  </r>
  <r>
    <n v="2024"/>
    <s v="Q1"/>
    <x v="2"/>
    <x v="9"/>
    <x v="49"/>
    <x v="0"/>
    <x v="0"/>
    <n v="12"/>
    <n v="12"/>
    <n v="0"/>
    <n v="0"/>
    <n v="36701"/>
    <n v="774"/>
    <n v="0"/>
    <m/>
  </r>
  <r>
    <n v="2024"/>
    <s v="Q1"/>
    <x v="2"/>
    <x v="9"/>
    <x v="49"/>
    <x v="0"/>
    <x v="11"/>
    <n v="15"/>
    <n v="15"/>
    <n v="0"/>
    <n v="0"/>
    <n v="17175"/>
    <n v="802"/>
    <n v="0"/>
    <m/>
  </r>
  <r>
    <n v="2024"/>
    <s v="Q1"/>
    <x v="2"/>
    <x v="9"/>
    <x v="49"/>
    <x v="0"/>
    <x v="5"/>
    <n v="13"/>
    <n v="13"/>
    <n v="0"/>
    <n v="0"/>
    <n v="3006"/>
    <n v="329"/>
    <n v="0"/>
    <m/>
  </r>
  <r>
    <n v="2024"/>
    <s v="Q1"/>
    <x v="2"/>
    <x v="9"/>
    <x v="49"/>
    <x v="0"/>
    <x v="6"/>
    <n v="12"/>
    <n v="12"/>
    <n v="0"/>
    <n v="0"/>
    <n v="18694"/>
    <n v="564"/>
    <n v="0"/>
    <m/>
  </r>
  <r>
    <n v="2024"/>
    <s v="Q1"/>
    <x v="2"/>
    <x v="9"/>
    <x v="49"/>
    <x v="1"/>
    <x v="1"/>
    <n v="12"/>
    <n v="12"/>
    <n v="0"/>
    <n v="0"/>
    <n v="33495"/>
    <n v="1160"/>
    <n v="0"/>
    <m/>
  </r>
  <r>
    <n v="2024"/>
    <s v="Q1"/>
    <x v="2"/>
    <x v="9"/>
    <x v="49"/>
    <x v="2"/>
    <x v="7"/>
    <n v="13"/>
    <n v="13"/>
    <n v="1"/>
    <n v="0"/>
    <n v="5429"/>
    <n v="413"/>
    <n v="1"/>
    <m/>
  </r>
  <r>
    <n v="2024"/>
    <s v="Q1"/>
    <x v="2"/>
    <x v="9"/>
    <x v="49"/>
    <x v="2"/>
    <x v="8"/>
    <n v="15"/>
    <n v="15"/>
    <n v="0"/>
    <n v="0"/>
    <n v="1698"/>
    <n v="327"/>
    <n v="0"/>
    <m/>
  </r>
  <r>
    <n v="2024"/>
    <s v="Q1"/>
    <x v="2"/>
    <x v="9"/>
    <x v="49"/>
    <x v="2"/>
    <x v="9"/>
    <n v="11"/>
    <n v="11"/>
    <n v="0"/>
    <n v="0"/>
    <n v="1686"/>
    <n v="217"/>
    <n v="0"/>
    <m/>
  </r>
  <r>
    <n v="2024"/>
    <s v="Q1"/>
    <x v="2"/>
    <x v="9"/>
    <x v="49"/>
    <x v="2"/>
    <x v="4"/>
    <n v="4"/>
    <n v="4"/>
    <n v="0"/>
    <n v="0"/>
    <n v="545"/>
    <n v="91"/>
    <n v="0"/>
    <m/>
  </r>
  <r>
    <n v="2024"/>
    <s v="Q1"/>
    <x v="2"/>
    <x v="9"/>
    <x v="50"/>
    <x v="0"/>
    <x v="0"/>
    <n v="15"/>
    <n v="15"/>
    <n v="2"/>
    <n v="0"/>
    <n v="82993"/>
    <n v="1336"/>
    <n v="9"/>
    <m/>
  </r>
  <r>
    <n v="2024"/>
    <s v="Q1"/>
    <x v="2"/>
    <x v="9"/>
    <x v="50"/>
    <x v="0"/>
    <x v="11"/>
    <n v="15"/>
    <n v="15"/>
    <n v="1"/>
    <n v="0"/>
    <n v="29021"/>
    <n v="969"/>
    <n v="20"/>
    <m/>
  </r>
  <r>
    <n v="2024"/>
    <s v="Q1"/>
    <x v="2"/>
    <x v="9"/>
    <x v="50"/>
    <x v="0"/>
    <x v="1"/>
    <n v="2"/>
    <n v="2"/>
    <n v="0"/>
    <n v="0"/>
    <n v="384"/>
    <n v="40"/>
    <n v="0"/>
    <m/>
  </r>
  <r>
    <n v="2024"/>
    <s v="Q1"/>
    <x v="2"/>
    <x v="9"/>
    <x v="50"/>
    <x v="0"/>
    <x v="4"/>
    <n v="1"/>
    <n v="1"/>
    <n v="0"/>
    <n v="0"/>
    <n v="10"/>
    <n v="10"/>
    <n v="0"/>
    <m/>
  </r>
  <r>
    <n v="2024"/>
    <s v="Q1"/>
    <x v="2"/>
    <x v="9"/>
    <x v="50"/>
    <x v="0"/>
    <x v="5"/>
    <n v="12"/>
    <n v="12"/>
    <n v="0"/>
    <n v="0"/>
    <n v="16539"/>
    <n v="465"/>
    <n v="0"/>
    <m/>
  </r>
  <r>
    <n v="2024"/>
    <s v="Q1"/>
    <x v="2"/>
    <x v="9"/>
    <x v="50"/>
    <x v="0"/>
    <x v="6"/>
    <n v="11"/>
    <n v="11"/>
    <n v="0"/>
    <n v="0"/>
    <n v="5908"/>
    <n v="394"/>
    <n v="0"/>
    <m/>
  </r>
  <r>
    <n v="2024"/>
    <s v="Q1"/>
    <x v="2"/>
    <x v="9"/>
    <x v="50"/>
    <x v="1"/>
    <x v="1"/>
    <n v="10"/>
    <n v="10"/>
    <n v="0"/>
    <n v="0"/>
    <n v="11923"/>
    <n v="681"/>
    <n v="0"/>
    <m/>
  </r>
  <r>
    <n v="2024"/>
    <s v="Q1"/>
    <x v="2"/>
    <x v="9"/>
    <x v="50"/>
    <x v="2"/>
    <x v="7"/>
    <n v="12"/>
    <n v="12"/>
    <n v="0"/>
    <n v="0"/>
    <n v="2750"/>
    <n v="273"/>
    <n v="0"/>
    <m/>
  </r>
  <r>
    <n v="2024"/>
    <s v="Q1"/>
    <x v="2"/>
    <x v="9"/>
    <x v="50"/>
    <x v="2"/>
    <x v="8"/>
    <n v="15"/>
    <n v="15"/>
    <n v="0"/>
    <n v="0"/>
    <n v="3816"/>
    <n v="522"/>
    <n v="0"/>
    <m/>
  </r>
  <r>
    <n v="2024"/>
    <s v="Q1"/>
    <x v="2"/>
    <x v="9"/>
    <x v="50"/>
    <x v="2"/>
    <x v="9"/>
    <n v="12"/>
    <n v="12"/>
    <n v="0"/>
    <n v="0"/>
    <n v="38678"/>
    <n v="449"/>
    <n v="0"/>
    <m/>
  </r>
  <r>
    <n v="2024"/>
    <s v="Q1"/>
    <x v="2"/>
    <x v="9"/>
    <x v="50"/>
    <x v="2"/>
    <x v="4"/>
    <n v="3"/>
    <n v="3"/>
    <n v="0"/>
    <n v="0"/>
    <n v="3517"/>
    <n v="126"/>
    <n v="0"/>
    <m/>
  </r>
  <r>
    <n v="2024"/>
    <s v="Q1"/>
    <x v="2"/>
    <x v="10"/>
    <x v="51"/>
    <x v="0"/>
    <x v="0"/>
    <n v="15"/>
    <n v="15"/>
    <n v="0"/>
    <n v="0"/>
    <n v="83470"/>
    <n v="1257"/>
    <n v="0"/>
    <m/>
  </r>
  <r>
    <n v="2024"/>
    <s v="Q1"/>
    <x v="2"/>
    <x v="10"/>
    <x v="51"/>
    <x v="0"/>
    <x v="2"/>
    <n v="10"/>
    <n v="10"/>
    <n v="0"/>
    <n v="0"/>
    <n v="10185"/>
    <n v="645"/>
    <n v="0"/>
    <m/>
  </r>
  <r>
    <n v="2024"/>
    <s v="Q1"/>
    <x v="2"/>
    <x v="10"/>
    <x v="51"/>
    <x v="0"/>
    <x v="6"/>
    <n v="12"/>
    <n v="12"/>
    <n v="0"/>
    <n v="0"/>
    <n v="2948"/>
    <n v="402"/>
    <n v="0"/>
    <m/>
  </r>
  <r>
    <n v="2024"/>
    <s v="Q1"/>
    <x v="2"/>
    <x v="10"/>
    <x v="51"/>
    <x v="1"/>
    <x v="1"/>
    <n v="12"/>
    <n v="12"/>
    <n v="1"/>
    <n v="0"/>
    <n v="23655"/>
    <n v="863"/>
    <n v="10"/>
    <m/>
  </r>
  <r>
    <n v="2024"/>
    <s v="Q1"/>
    <x v="2"/>
    <x v="10"/>
    <x v="51"/>
    <x v="2"/>
    <x v="7"/>
    <n v="12"/>
    <n v="12"/>
    <n v="0"/>
    <n v="0"/>
    <n v="2655"/>
    <n v="425"/>
    <n v="0"/>
    <m/>
  </r>
  <r>
    <n v="2024"/>
    <s v="Q1"/>
    <x v="2"/>
    <x v="10"/>
    <x v="51"/>
    <x v="2"/>
    <x v="8"/>
    <n v="10"/>
    <n v="10"/>
    <n v="1"/>
    <n v="0"/>
    <n v="4376"/>
    <n v="257"/>
    <n v="5"/>
    <m/>
  </r>
  <r>
    <n v="2024"/>
    <s v="Q1"/>
    <x v="2"/>
    <x v="10"/>
    <x v="51"/>
    <x v="2"/>
    <x v="9"/>
    <n v="12"/>
    <n v="12"/>
    <n v="0"/>
    <n v="0"/>
    <n v="2095"/>
    <n v="312"/>
    <n v="0"/>
    <m/>
  </r>
  <r>
    <n v="2024"/>
    <s v="Q1"/>
    <x v="2"/>
    <x v="10"/>
    <x v="51"/>
    <x v="2"/>
    <x v="4"/>
    <n v="5"/>
    <n v="5"/>
    <n v="0"/>
    <n v="0"/>
    <n v="673"/>
    <n v="123"/>
    <n v="0"/>
    <m/>
  </r>
  <r>
    <n v="2024"/>
    <s v="Q1"/>
    <x v="2"/>
    <x v="10"/>
    <x v="52"/>
    <x v="0"/>
    <x v="0"/>
    <n v="15"/>
    <n v="15"/>
    <n v="0"/>
    <n v="0"/>
    <n v="82231"/>
    <n v="1130"/>
    <n v="0"/>
    <m/>
  </r>
  <r>
    <n v="2024"/>
    <s v="Q1"/>
    <x v="2"/>
    <x v="10"/>
    <x v="52"/>
    <x v="0"/>
    <x v="11"/>
    <n v="15"/>
    <n v="15"/>
    <n v="0"/>
    <n v="0"/>
    <n v="58374"/>
    <n v="560"/>
    <n v="0"/>
    <m/>
  </r>
  <r>
    <n v="2024"/>
    <s v="Q1"/>
    <x v="2"/>
    <x v="10"/>
    <x v="52"/>
    <x v="0"/>
    <x v="1"/>
    <n v="3"/>
    <n v="3"/>
    <n v="0"/>
    <n v="0"/>
    <n v="90"/>
    <n v="60"/>
    <n v="0"/>
    <m/>
  </r>
  <r>
    <n v="2024"/>
    <s v="Q1"/>
    <x v="2"/>
    <x v="10"/>
    <x v="52"/>
    <x v="0"/>
    <x v="2"/>
    <n v="15"/>
    <n v="15"/>
    <n v="0"/>
    <n v="0"/>
    <n v="25425"/>
    <n v="912"/>
    <n v="0"/>
    <m/>
  </r>
  <r>
    <n v="2024"/>
    <s v="Q1"/>
    <x v="2"/>
    <x v="10"/>
    <x v="52"/>
    <x v="0"/>
    <x v="5"/>
    <n v="15"/>
    <n v="15"/>
    <n v="0"/>
    <n v="0"/>
    <n v="7931"/>
    <n v="528"/>
    <n v="0"/>
    <m/>
  </r>
  <r>
    <n v="2024"/>
    <s v="Q1"/>
    <x v="2"/>
    <x v="10"/>
    <x v="52"/>
    <x v="0"/>
    <x v="6"/>
    <n v="12"/>
    <n v="12"/>
    <n v="1"/>
    <n v="0"/>
    <n v="77776"/>
    <n v="619"/>
    <n v="20"/>
    <m/>
  </r>
  <r>
    <n v="2024"/>
    <s v="Q1"/>
    <x v="2"/>
    <x v="10"/>
    <x v="52"/>
    <x v="1"/>
    <x v="1"/>
    <n v="12"/>
    <n v="12"/>
    <n v="0"/>
    <n v="0"/>
    <n v="11221"/>
    <n v="904"/>
    <n v="0"/>
    <m/>
  </r>
  <r>
    <n v="2024"/>
    <s v="Q1"/>
    <x v="2"/>
    <x v="10"/>
    <x v="52"/>
    <x v="2"/>
    <x v="7"/>
    <n v="12"/>
    <n v="12"/>
    <n v="0"/>
    <n v="0"/>
    <n v="2482"/>
    <n v="482"/>
    <n v="0"/>
    <m/>
  </r>
  <r>
    <n v="2024"/>
    <s v="Q1"/>
    <x v="2"/>
    <x v="10"/>
    <x v="52"/>
    <x v="2"/>
    <x v="8"/>
    <n v="15"/>
    <n v="15"/>
    <n v="1"/>
    <n v="0"/>
    <n v="5992"/>
    <n v="457"/>
    <n v="12"/>
    <m/>
  </r>
  <r>
    <n v="2024"/>
    <s v="Q1"/>
    <x v="2"/>
    <x v="10"/>
    <x v="52"/>
    <x v="2"/>
    <x v="9"/>
    <n v="12"/>
    <n v="12"/>
    <n v="0"/>
    <n v="0"/>
    <n v="3295"/>
    <n v="335"/>
    <n v="0"/>
    <m/>
  </r>
  <r>
    <n v="2024"/>
    <s v="Q1"/>
    <x v="2"/>
    <x v="10"/>
    <x v="53"/>
    <x v="0"/>
    <x v="0"/>
    <n v="15"/>
    <n v="15"/>
    <n v="0"/>
    <n v="0"/>
    <n v="63559"/>
    <n v="952"/>
    <n v="0"/>
    <m/>
  </r>
  <r>
    <n v="2024"/>
    <s v="Q1"/>
    <x v="2"/>
    <x v="10"/>
    <x v="53"/>
    <x v="0"/>
    <x v="11"/>
    <n v="14"/>
    <n v="14"/>
    <n v="0"/>
    <n v="0"/>
    <n v="37434"/>
    <n v="625"/>
    <n v="0"/>
    <m/>
  </r>
  <r>
    <n v="2024"/>
    <s v="Q1"/>
    <x v="2"/>
    <x v="10"/>
    <x v="53"/>
    <x v="0"/>
    <x v="2"/>
    <n v="12"/>
    <n v="12"/>
    <n v="0"/>
    <n v="0"/>
    <n v="9318"/>
    <n v="448"/>
    <n v="0"/>
    <m/>
  </r>
  <r>
    <n v="2024"/>
    <s v="Q1"/>
    <x v="2"/>
    <x v="10"/>
    <x v="53"/>
    <x v="0"/>
    <x v="4"/>
    <n v="5"/>
    <n v="5"/>
    <n v="0"/>
    <n v="0"/>
    <n v="6469"/>
    <n v="352"/>
    <n v="0"/>
    <m/>
  </r>
  <r>
    <n v="2024"/>
    <s v="Q1"/>
    <x v="2"/>
    <x v="10"/>
    <x v="53"/>
    <x v="0"/>
    <x v="5"/>
    <n v="12"/>
    <n v="12"/>
    <n v="0"/>
    <n v="0"/>
    <n v="1696"/>
    <n v="275"/>
    <n v="0"/>
    <m/>
  </r>
  <r>
    <n v="2024"/>
    <s v="Q1"/>
    <x v="2"/>
    <x v="10"/>
    <x v="53"/>
    <x v="0"/>
    <x v="6"/>
    <n v="12"/>
    <n v="12"/>
    <n v="0"/>
    <n v="0"/>
    <n v="67071"/>
    <n v="675"/>
    <n v="0"/>
    <m/>
  </r>
  <r>
    <n v="2024"/>
    <s v="Q1"/>
    <x v="2"/>
    <x v="10"/>
    <x v="53"/>
    <x v="1"/>
    <x v="1"/>
    <n v="12"/>
    <n v="12"/>
    <n v="1"/>
    <n v="0"/>
    <n v="34562"/>
    <n v="1032"/>
    <n v="2"/>
    <m/>
  </r>
  <r>
    <n v="2024"/>
    <s v="Q1"/>
    <x v="2"/>
    <x v="10"/>
    <x v="53"/>
    <x v="2"/>
    <x v="7"/>
    <n v="12"/>
    <n v="12"/>
    <n v="1"/>
    <n v="0"/>
    <n v="3891"/>
    <n v="616"/>
    <n v="3"/>
    <m/>
  </r>
  <r>
    <n v="2024"/>
    <s v="Q1"/>
    <x v="2"/>
    <x v="10"/>
    <x v="53"/>
    <x v="2"/>
    <x v="8"/>
    <n v="11"/>
    <n v="11"/>
    <n v="0"/>
    <n v="0"/>
    <n v="5715"/>
    <n v="333"/>
    <n v="0"/>
    <m/>
  </r>
  <r>
    <n v="2024"/>
    <s v="Q1"/>
    <x v="2"/>
    <x v="10"/>
    <x v="53"/>
    <x v="2"/>
    <x v="9"/>
    <n v="11"/>
    <n v="11"/>
    <n v="0"/>
    <n v="0"/>
    <n v="3047"/>
    <n v="366"/>
    <n v="0"/>
    <m/>
  </r>
  <r>
    <n v="2024"/>
    <s v="Q1"/>
    <x v="2"/>
    <x v="10"/>
    <x v="54"/>
    <x v="0"/>
    <x v="0"/>
    <n v="6"/>
    <n v="6"/>
    <n v="0"/>
    <n v="0"/>
    <n v="14558"/>
    <n v="264"/>
    <n v="0"/>
    <m/>
  </r>
  <r>
    <n v="2024"/>
    <s v="Q1"/>
    <x v="2"/>
    <x v="10"/>
    <x v="54"/>
    <x v="0"/>
    <x v="11"/>
    <n v="13"/>
    <n v="13"/>
    <n v="0"/>
    <n v="0"/>
    <n v="5570"/>
    <n v="441"/>
    <n v="0"/>
    <m/>
  </r>
  <r>
    <n v="2024"/>
    <s v="Q1"/>
    <x v="2"/>
    <x v="10"/>
    <x v="54"/>
    <x v="0"/>
    <x v="1"/>
    <n v="2"/>
    <n v="2"/>
    <n v="0"/>
    <n v="0"/>
    <n v="125"/>
    <n v="40"/>
    <n v="0"/>
    <m/>
  </r>
  <r>
    <n v="2024"/>
    <s v="Q1"/>
    <x v="2"/>
    <x v="10"/>
    <x v="54"/>
    <x v="0"/>
    <x v="2"/>
    <n v="12"/>
    <n v="12"/>
    <n v="0"/>
    <n v="0"/>
    <n v="13482"/>
    <n v="641"/>
    <n v="0"/>
    <m/>
  </r>
  <r>
    <n v="2024"/>
    <s v="Q1"/>
    <x v="2"/>
    <x v="10"/>
    <x v="54"/>
    <x v="0"/>
    <x v="5"/>
    <n v="12"/>
    <n v="12"/>
    <n v="0"/>
    <n v="0"/>
    <n v="5484"/>
    <n v="348"/>
    <n v="0"/>
    <m/>
  </r>
  <r>
    <n v="2024"/>
    <s v="Q1"/>
    <x v="2"/>
    <x v="10"/>
    <x v="54"/>
    <x v="0"/>
    <x v="6"/>
    <n v="12"/>
    <n v="12"/>
    <n v="0"/>
    <n v="0"/>
    <n v="41099"/>
    <n v="594"/>
    <n v="0"/>
    <m/>
  </r>
  <r>
    <n v="2024"/>
    <s v="Q1"/>
    <x v="2"/>
    <x v="10"/>
    <x v="54"/>
    <x v="1"/>
    <x v="1"/>
    <n v="10"/>
    <n v="10"/>
    <n v="0"/>
    <n v="0"/>
    <n v="32279"/>
    <n v="1125"/>
    <n v="0"/>
    <m/>
  </r>
  <r>
    <n v="2024"/>
    <s v="Q1"/>
    <x v="2"/>
    <x v="10"/>
    <x v="54"/>
    <x v="2"/>
    <x v="7"/>
    <n v="12"/>
    <n v="12"/>
    <n v="1"/>
    <n v="0"/>
    <n v="3399"/>
    <n v="375"/>
    <n v="4"/>
    <m/>
  </r>
  <r>
    <n v="2024"/>
    <s v="Q1"/>
    <x v="2"/>
    <x v="10"/>
    <x v="54"/>
    <x v="2"/>
    <x v="8"/>
    <n v="12"/>
    <n v="12"/>
    <n v="1"/>
    <n v="0"/>
    <n v="3932"/>
    <n v="375"/>
    <n v="9"/>
    <m/>
  </r>
  <r>
    <n v="2024"/>
    <s v="Q1"/>
    <x v="2"/>
    <x v="10"/>
    <x v="54"/>
    <x v="2"/>
    <x v="9"/>
    <n v="12"/>
    <n v="12"/>
    <n v="0"/>
    <n v="0"/>
    <n v="768"/>
    <n v="216"/>
    <n v="0"/>
    <m/>
  </r>
  <r>
    <n v="2024"/>
    <s v="Q1"/>
    <x v="2"/>
    <x v="10"/>
    <x v="54"/>
    <x v="2"/>
    <x v="4"/>
    <n v="3"/>
    <n v="3"/>
    <n v="0"/>
    <n v="0"/>
    <n v="226"/>
    <n v="60"/>
    <n v="0"/>
    <m/>
  </r>
  <r>
    <n v="2024"/>
    <s v="Q1"/>
    <x v="2"/>
    <x v="10"/>
    <x v="55"/>
    <x v="0"/>
    <x v="0"/>
    <n v="12"/>
    <n v="12"/>
    <n v="0"/>
    <n v="0"/>
    <n v="56696"/>
    <n v="850"/>
    <n v="0"/>
    <m/>
  </r>
  <r>
    <n v="2024"/>
    <s v="Q1"/>
    <x v="2"/>
    <x v="10"/>
    <x v="55"/>
    <x v="0"/>
    <x v="11"/>
    <n v="12"/>
    <n v="12"/>
    <n v="0"/>
    <n v="0"/>
    <n v="13016"/>
    <n v="709"/>
    <n v="0"/>
    <m/>
  </r>
  <r>
    <n v="2024"/>
    <s v="Q1"/>
    <x v="2"/>
    <x v="10"/>
    <x v="55"/>
    <x v="0"/>
    <x v="5"/>
    <n v="11"/>
    <n v="11"/>
    <n v="0"/>
    <n v="0"/>
    <n v="14291"/>
    <n v="408"/>
    <n v="0"/>
    <m/>
  </r>
  <r>
    <n v="2024"/>
    <s v="Q1"/>
    <x v="2"/>
    <x v="10"/>
    <x v="55"/>
    <x v="0"/>
    <x v="6"/>
    <n v="12"/>
    <n v="12"/>
    <n v="0"/>
    <n v="0"/>
    <n v="79570"/>
    <n v="627"/>
    <n v="0"/>
    <m/>
  </r>
  <r>
    <n v="2024"/>
    <s v="Q1"/>
    <x v="2"/>
    <x v="10"/>
    <x v="55"/>
    <x v="1"/>
    <x v="1"/>
    <n v="12"/>
    <n v="12"/>
    <n v="0"/>
    <n v="0"/>
    <n v="21987"/>
    <n v="1099"/>
    <n v="0"/>
    <m/>
  </r>
  <r>
    <n v="2024"/>
    <s v="Q1"/>
    <x v="2"/>
    <x v="10"/>
    <x v="55"/>
    <x v="2"/>
    <x v="7"/>
    <n v="12"/>
    <n v="12"/>
    <n v="0"/>
    <n v="0"/>
    <n v="2303"/>
    <n v="419"/>
    <n v="0"/>
    <m/>
  </r>
  <r>
    <n v="2024"/>
    <s v="Q1"/>
    <x v="2"/>
    <x v="10"/>
    <x v="55"/>
    <x v="2"/>
    <x v="8"/>
    <n v="13"/>
    <n v="13"/>
    <n v="0"/>
    <n v="0"/>
    <n v="5290"/>
    <n v="399"/>
    <n v="0"/>
    <m/>
  </r>
  <r>
    <n v="2024"/>
    <s v="Q1"/>
    <x v="2"/>
    <x v="10"/>
    <x v="55"/>
    <x v="2"/>
    <x v="9"/>
    <n v="12"/>
    <n v="12"/>
    <n v="0"/>
    <n v="0"/>
    <n v="11577"/>
    <n v="413"/>
    <n v="0"/>
    <m/>
  </r>
  <r>
    <n v="2024"/>
    <s v="Q1"/>
    <x v="2"/>
    <x v="10"/>
    <x v="55"/>
    <x v="2"/>
    <x v="4"/>
    <n v="4"/>
    <n v="4"/>
    <n v="0"/>
    <n v="0"/>
    <n v="431"/>
    <n v="107"/>
    <n v="0"/>
    <m/>
  </r>
  <r>
    <n v="2024"/>
    <s v="Q2"/>
    <x v="3"/>
    <x v="11"/>
    <x v="56"/>
    <x v="0"/>
    <x v="0"/>
    <n v="12"/>
    <n v="12"/>
    <n v="0"/>
    <n v="0"/>
    <n v="85464"/>
    <n v="1234"/>
    <n v="0"/>
    <m/>
  </r>
  <r>
    <n v="2024"/>
    <s v="Q2"/>
    <x v="3"/>
    <x v="11"/>
    <x v="56"/>
    <x v="0"/>
    <x v="1"/>
    <n v="3"/>
    <n v="3"/>
    <n v="0"/>
    <n v="0"/>
    <n v="2807"/>
    <n v="120"/>
    <n v="0"/>
    <m/>
  </r>
  <r>
    <n v="2024"/>
    <s v="Q2"/>
    <x v="3"/>
    <x v="11"/>
    <x v="56"/>
    <x v="0"/>
    <x v="2"/>
    <n v="6"/>
    <n v="6"/>
    <n v="0"/>
    <n v="0"/>
    <n v="13380"/>
    <n v="334"/>
    <n v="0"/>
    <m/>
  </r>
  <r>
    <n v="2024"/>
    <s v="Q2"/>
    <x v="3"/>
    <x v="11"/>
    <x v="56"/>
    <x v="0"/>
    <x v="5"/>
    <n v="12"/>
    <n v="12"/>
    <n v="0"/>
    <n v="0"/>
    <n v="36938"/>
    <n v="581"/>
    <n v="0"/>
    <m/>
  </r>
  <r>
    <n v="2024"/>
    <s v="Q2"/>
    <x v="3"/>
    <x v="11"/>
    <x v="56"/>
    <x v="0"/>
    <x v="6"/>
    <n v="12"/>
    <n v="12"/>
    <n v="0"/>
    <n v="0"/>
    <n v="85332"/>
    <n v="717"/>
    <n v="0"/>
    <m/>
  </r>
  <r>
    <n v="2024"/>
    <s v="Q2"/>
    <x v="3"/>
    <x v="11"/>
    <x v="56"/>
    <x v="1"/>
    <x v="1"/>
    <n v="12"/>
    <n v="12"/>
    <n v="0"/>
    <n v="0"/>
    <n v="19680"/>
    <n v="678"/>
    <n v="0"/>
    <m/>
  </r>
  <r>
    <n v="2024"/>
    <s v="Q2"/>
    <x v="3"/>
    <x v="11"/>
    <x v="56"/>
    <x v="1"/>
    <x v="2"/>
    <n v="2"/>
    <n v="2"/>
    <n v="0"/>
    <n v="0"/>
    <n v="3844"/>
    <n v="100"/>
    <n v="0"/>
    <m/>
  </r>
  <r>
    <n v="2024"/>
    <s v="Q2"/>
    <x v="3"/>
    <x v="11"/>
    <x v="56"/>
    <x v="2"/>
    <x v="7"/>
    <n v="12"/>
    <n v="12"/>
    <n v="0"/>
    <n v="0"/>
    <n v="8428"/>
    <n v="494"/>
    <n v="0"/>
    <m/>
  </r>
  <r>
    <n v="2024"/>
    <s v="Q2"/>
    <x v="3"/>
    <x v="11"/>
    <x v="56"/>
    <x v="2"/>
    <x v="8"/>
    <n v="12"/>
    <n v="12"/>
    <n v="0"/>
    <n v="0"/>
    <n v="2629"/>
    <n v="304"/>
    <n v="0"/>
    <m/>
  </r>
  <r>
    <n v="2024"/>
    <s v="Q2"/>
    <x v="3"/>
    <x v="11"/>
    <x v="56"/>
    <x v="2"/>
    <x v="9"/>
    <n v="11"/>
    <n v="11"/>
    <n v="0"/>
    <n v="0"/>
    <n v="639"/>
    <n v="221"/>
    <n v="0"/>
    <m/>
  </r>
  <r>
    <n v="2024"/>
    <s v="Q2"/>
    <x v="3"/>
    <x v="11"/>
    <x v="56"/>
    <x v="2"/>
    <x v="4"/>
    <n v="4"/>
    <n v="4"/>
    <n v="0"/>
    <n v="0"/>
    <n v="1323"/>
    <n v="141"/>
    <n v="0"/>
    <m/>
  </r>
  <r>
    <n v="2024"/>
    <s v="Q2"/>
    <x v="3"/>
    <x v="11"/>
    <x v="57"/>
    <x v="0"/>
    <x v="0"/>
    <n v="12"/>
    <n v="12"/>
    <n v="0"/>
    <n v="0"/>
    <n v="80629"/>
    <n v="939"/>
    <n v="0"/>
    <m/>
  </r>
  <r>
    <n v="2024"/>
    <s v="Q2"/>
    <x v="3"/>
    <x v="11"/>
    <x v="57"/>
    <x v="0"/>
    <x v="1"/>
    <n v="3"/>
    <n v="3"/>
    <n v="0"/>
    <n v="0"/>
    <n v="362"/>
    <n v="64"/>
    <n v="0"/>
    <m/>
  </r>
  <r>
    <n v="2024"/>
    <s v="Q2"/>
    <x v="3"/>
    <x v="11"/>
    <x v="57"/>
    <x v="0"/>
    <x v="2"/>
    <n v="12"/>
    <n v="12"/>
    <n v="0"/>
    <n v="0"/>
    <n v="11958"/>
    <n v="515"/>
    <n v="0"/>
    <m/>
  </r>
  <r>
    <n v="2024"/>
    <s v="Q2"/>
    <x v="3"/>
    <x v="11"/>
    <x v="57"/>
    <x v="0"/>
    <x v="5"/>
    <n v="12"/>
    <n v="12"/>
    <n v="1"/>
    <n v="0"/>
    <n v="3298"/>
    <n v="340"/>
    <n v="1"/>
    <m/>
  </r>
  <r>
    <n v="2024"/>
    <s v="Q2"/>
    <x v="3"/>
    <x v="11"/>
    <x v="57"/>
    <x v="0"/>
    <x v="6"/>
    <n v="12"/>
    <n v="12"/>
    <n v="0"/>
    <n v="0"/>
    <n v="29384"/>
    <n v="555"/>
    <n v="0"/>
    <m/>
  </r>
  <r>
    <n v="2024"/>
    <s v="Q2"/>
    <x v="3"/>
    <x v="11"/>
    <x v="57"/>
    <x v="1"/>
    <x v="1"/>
    <n v="12"/>
    <n v="12"/>
    <n v="1"/>
    <n v="0"/>
    <n v="22481"/>
    <n v="940"/>
    <n v="5"/>
    <m/>
  </r>
  <r>
    <n v="2024"/>
    <s v="Q2"/>
    <x v="3"/>
    <x v="11"/>
    <x v="57"/>
    <x v="2"/>
    <x v="7"/>
    <n v="13"/>
    <n v="13"/>
    <n v="0"/>
    <n v="0"/>
    <n v="5677"/>
    <n v="644"/>
    <n v="0"/>
    <m/>
  </r>
  <r>
    <n v="2024"/>
    <s v="Q2"/>
    <x v="3"/>
    <x v="11"/>
    <x v="57"/>
    <x v="2"/>
    <x v="8"/>
    <n v="8"/>
    <n v="8"/>
    <n v="1"/>
    <n v="0"/>
    <n v="11249"/>
    <n v="295"/>
    <n v="9"/>
    <m/>
  </r>
  <r>
    <n v="2024"/>
    <s v="Q2"/>
    <x v="3"/>
    <x v="11"/>
    <x v="57"/>
    <x v="2"/>
    <x v="9"/>
    <n v="11"/>
    <n v="11"/>
    <n v="0"/>
    <n v="0"/>
    <n v="6294"/>
    <n v="332"/>
    <n v="0"/>
    <m/>
  </r>
  <r>
    <n v="2024"/>
    <s v="Q2"/>
    <x v="3"/>
    <x v="11"/>
    <x v="57"/>
    <x v="2"/>
    <x v="4"/>
    <n v="4"/>
    <n v="4"/>
    <n v="0"/>
    <n v="0"/>
    <n v="258"/>
    <n v="53"/>
    <n v="0"/>
    <m/>
  </r>
  <r>
    <n v="2024"/>
    <s v="Q2"/>
    <x v="3"/>
    <x v="11"/>
    <x v="58"/>
    <x v="0"/>
    <x v="11"/>
    <n v="12"/>
    <n v="12"/>
    <n v="0"/>
    <n v="0"/>
    <n v="3166"/>
    <n v="270"/>
    <n v="0"/>
    <m/>
  </r>
  <r>
    <n v="2024"/>
    <s v="Q2"/>
    <x v="3"/>
    <x v="11"/>
    <x v="58"/>
    <x v="0"/>
    <x v="1"/>
    <n v="4"/>
    <n v="4"/>
    <n v="0"/>
    <n v="0"/>
    <n v="7923"/>
    <n v="421"/>
    <n v="0"/>
    <m/>
  </r>
  <r>
    <n v="2024"/>
    <s v="Q2"/>
    <x v="3"/>
    <x v="11"/>
    <x v="58"/>
    <x v="0"/>
    <x v="2"/>
    <n v="12"/>
    <n v="12"/>
    <n v="0"/>
    <n v="0"/>
    <n v="211188"/>
    <n v="2208"/>
    <n v="0"/>
    <m/>
  </r>
  <r>
    <n v="2024"/>
    <s v="Q2"/>
    <x v="3"/>
    <x v="11"/>
    <x v="58"/>
    <x v="0"/>
    <x v="4"/>
    <n v="1"/>
    <n v="1"/>
    <n v="0"/>
    <n v="0"/>
    <n v="1500"/>
    <n v="53"/>
    <n v="0"/>
    <m/>
  </r>
  <r>
    <n v="2024"/>
    <s v="Q2"/>
    <x v="3"/>
    <x v="11"/>
    <x v="58"/>
    <x v="0"/>
    <x v="5"/>
    <n v="11"/>
    <n v="11"/>
    <n v="1"/>
    <n v="0"/>
    <n v="43525"/>
    <n v="398"/>
    <n v="4"/>
    <m/>
  </r>
  <r>
    <n v="2024"/>
    <s v="Q2"/>
    <x v="3"/>
    <x v="11"/>
    <x v="58"/>
    <x v="0"/>
    <x v="6"/>
    <n v="12"/>
    <n v="12"/>
    <n v="1"/>
    <n v="0"/>
    <n v="58246"/>
    <n v="627"/>
    <n v="2"/>
    <m/>
  </r>
  <r>
    <n v="2024"/>
    <s v="Q2"/>
    <x v="3"/>
    <x v="11"/>
    <x v="58"/>
    <x v="1"/>
    <x v="1"/>
    <n v="12"/>
    <n v="12"/>
    <n v="0"/>
    <n v="0"/>
    <n v="22453"/>
    <n v="648"/>
    <n v="0"/>
    <m/>
  </r>
  <r>
    <n v="2024"/>
    <s v="Q2"/>
    <x v="3"/>
    <x v="11"/>
    <x v="58"/>
    <x v="2"/>
    <x v="7"/>
    <n v="12"/>
    <n v="12"/>
    <n v="0"/>
    <n v="0"/>
    <n v="6257"/>
    <n v="507"/>
    <n v="0"/>
    <m/>
  </r>
  <r>
    <n v="2024"/>
    <s v="Q2"/>
    <x v="3"/>
    <x v="11"/>
    <x v="58"/>
    <x v="2"/>
    <x v="8"/>
    <n v="7"/>
    <n v="7"/>
    <n v="0"/>
    <n v="0"/>
    <n v="867"/>
    <n v="167"/>
    <n v="0"/>
    <m/>
  </r>
  <r>
    <n v="2024"/>
    <s v="Q2"/>
    <x v="3"/>
    <x v="11"/>
    <x v="58"/>
    <x v="2"/>
    <x v="9"/>
    <n v="12"/>
    <n v="12"/>
    <n v="0"/>
    <n v="0"/>
    <n v="3696"/>
    <n v="284"/>
    <n v="0"/>
    <m/>
  </r>
  <r>
    <n v="2024"/>
    <s v="Q2"/>
    <x v="3"/>
    <x v="11"/>
    <x v="58"/>
    <x v="2"/>
    <x v="4"/>
    <n v="4"/>
    <n v="4"/>
    <n v="0"/>
    <n v="0"/>
    <n v="199"/>
    <n v="48"/>
    <n v="0"/>
    <m/>
  </r>
  <r>
    <n v="2024"/>
    <s v="Q2"/>
    <x v="3"/>
    <x v="11"/>
    <x v="59"/>
    <x v="0"/>
    <x v="11"/>
    <n v="16"/>
    <n v="16"/>
    <n v="0"/>
    <n v="0"/>
    <n v="24175"/>
    <n v="787"/>
    <n v="0"/>
    <m/>
  </r>
  <r>
    <n v="2024"/>
    <s v="Q2"/>
    <x v="3"/>
    <x v="11"/>
    <x v="59"/>
    <x v="0"/>
    <x v="1"/>
    <n v="3"/>
    <n v="3"/>
    <n v="0"/>
    <n v="0"/>
    <n v="180"/>
    <n v="60"/>
    <n v="0"/>
    <m/>
  </r>
  <r>
    <n v="2024"/>
    <s v="Q2"/>
    <x v="3"/>
    <x v="11"/>
    <x v="59"/>
    <x v="0"/>
    <x v="4"/>
    <n v="4"/>
    <n v="4"/>
    <n v="0"/>
    <n v="0"/>
    <n v="13376"/>
    <n v="188"/>
    <n v="0"/>
    <m/>
  </r>
  <r>
    <n v="2024"/>
    <s v="Q2"/>
    <x v="3"/>
    <x v="11"/>
    <x v="59"/>
    <x v="0"/>
    <x v="5"/>
    <n v="11"/>
    <n v="11"/>
    <n v="0"/>
    <n v="0"/>
    <n v="18499"/>
    <n v="471"/>
    <n v="0"/>
    <m/>
  </r>
  <r>
    <n v="2024"/>
    <s v="Q2"/>
    <x v="3"/>
    <x v="11"/>
    <x v="59"/>
    <x v="0"/>
    <x v="6"/>
    <n v="12"/>
    <n v="12"/>
    <n v="1"/>
    <n v="0"/>
    <n v="79754"/>
    <n v="515"/>
    <n v="20"/>
    <m/>
  </r>
  <r>
    <n v="2024"/>
    <s v="Q2"/>
    <x v="3"/>
    <x v="11"/>
    <x v="59"/>
    <x v="1"/>
    <x v="1"/>
    <n v="12"/>
    <n v="12"/>
    <n v="0"/>
    <n v="0"/>
    <n v="27609"/>
    <n v="757"/>
    <n v="0"/>
    <m/>
  </r>
  <r>
    <n v="2024"/>
    <s v="Q2"/>
    <x v="3"/>
    <x v="11"/>
    <x v="59"/>
    <x v="2"/>
    <x v="7"/>
    <n v="12"/>
    <n v="12"/>
    <n v="0"/>
    <n v="0"/>
    <n v="24565"/>
    <n v="921"/>
    <n v="0"/>
    <m/>
  </r>
  <r>
    <n v="2024"/>
    <s v="Q2"/>
    <x v="3"/>
    <x v="11"/>
    <x v="59"/>
    <x v="2"/>
    <x v="8"/>
    <n v="12"/>
    <n v="12"/>
    <n v="1"/>
    <n v="0"/>
    <n v="5613"/>
    <n v="381"/>
    <n v="6"/>
    <m/>
  </r>
  <r>
    <n v="2024"/>
    <s v="Q2"/>
    <x v="3"/>
    <x v="12"/>
    <x v="60"/>
    <x v="0"/>
    <x v="0"/>
    <n v="9"/>
    <n v="9"/>
    <n v="0"/>
    <n v="0"/>
    <n v="12397"/>
    <n v="356"/>
    <n v="0"/>
    <m/>
  </r>
  <r>
    <n v="2024"/>
    <s v="Q2"/>
    <x v="3"/>
    <x v="12"/>
    <x v="60"/>
    <x v="0"/>
    <x v="1"/>
    <n v="3"/>
    <n v="3"/>
    <n v="0"/>
    <n v="0"/>
    <n v="306"/>
    <n v="60"/>
    <n v="0"/>
    <m/>
  </r>
  <r>
    <n v="2024"/>
    <s v="Q2"/>
    <x v="3"/>
    <x v="12"/>
    <x v="60"/>
    <x v="0"/>
    <x v="2"/>
    <n v="6"/>
    <n v="6"/>
    <n v="0"/>
    <n v="0"/>
    <n v="44165"/>
    <n v="692"/>
    <n v="0"/>
    <m/>
  </r>
  <r>
    <n v="2024"/>
    <s v="Q2"/>
    <x v="3"/>
    <x v="12"/>
    <x v="60"/>
    <x v="0"/>
    <x v="5"/>
    <n v="12"/>
    <n v="12"/>
    <n v="0"/>
    <n v="0"/>
    <n v="12169"/>
    <n v="396"/>
    <n v="0"/>
    <m/>
  </r>
  <r>
    <n v="2024"/>
    <s v="Q2"/>
    <x v="3"/>
    <x v="12"/>
    <x v="60"/>
    <x v="0"/>
    <x v="6"/>
    <n v="12"/>
    <n v="12"/>
    <n v="0"/>
    <n v="0"/>
    <n v="46190"/>
    <n v="663"/>
    <n v="0"/>
    <m/>
  </r>
  <r>
    <n v="2024"/>
    <s v="Q2"/>
    <x v="3"/>
    <x v="12"/>
    <x v="60"/>
    <x v="1"/>
    <x v="1"/>
    <n v="12"/>
    <n v="12"/>
    <n v="1"/>
    <n v="0"/>
    <n v="19599"/>
    <n v="814"/>
    <n v="6"/>
    <m/>
  </r>
  <r>
    <n v="2024"/>
    <s v="Q2"/>
    <x v="3"/>
    <x v="12"/>
    <x v="60"/>
    <x v="2"/>
    <x v="7"/>
    <n v="12"/>
    <n v="12"/>
    <n v="2"/>
    <n v="0"/>
    <n v="1714"/>
    <n v="326"/>
    <n v="6"/>
    <m/>
  </r>
  <r>
    <n v="2024"/>
    <s v="Q2"/>
    <x v="3"/>
    <x v="12"/>
    <x v="60"/>
    <x v="2"/>
    <x v="8"/>
    <n v="12"/>
    <n v="12"/>
    <n v="1"/>
    <n v="0"/>
    <n v="2418"/>
    <n v="294"/>
    <n v="6"/>
    <m/>
  </r>
  <r>
    <n v="2024"/>
    <s v="Q2"/>
    <x v="3"/>
    <x v="12"/>
    <x v="60"/>
    <x v="2"/>
    <x v="9"/>
    <n v="11"/>
    <n v="11"/>
    <n v="0"/>
    <n v="0"/>
    <n v="746"/>
    <n v="141"/>
    <n v="0"/>
    <m/>
  </r>
  <r>
    <n v="2024"/>
    <s v="Q2"/>
    <x v="3"/>
    <x v="12"/>
    <x v="60"/>
    <x v="2"/>
    <x v="4"/>
    <n v="4"/>
    <n v="4"/>
    <n v="0"/>
    <n v="0"/>
    <n v="439"/>
    <n v="65"/>
    <n v="0"/>
    <m/>
  </r>
  <r>
    <n v="2024"/>
    <s v="Q2"/>
    <x v="3"/>
    <x v="12"/>
    <x v="61"/>
    <x v="0"/>
    <x v="0"/>
    <n v="15"/>
    <n v="15"/>
    <n v="0"/>
    <n v="0"/>
    <n v="25836"/>
    <n v="734"/>
    <n v="0"/>
    <m/>
  </r>
  <r>
    <n v="2024"/>
    <s v="Q2"/>
    <x v="3"/>
    <x v="12"/>
    <x v="61"/>
    <x v="0"/>
    <x v="11"/>
    <n v="10"/>
    <n v="10"/>
    <n v="0"/>
    <n v="0"/>
    <n v="3508"/>
    <n v="322"/>
    <n v="0"/>
    <m/>
  </r>
  <r>
    <n v="2024"/>
    <s v="Q2"/>
    <x v="3"/>
    <x v="12"/>
    <x v="61"/>
    <x v="0"/>
    <x v="1"/>
    <n v="3"/>
    <n v="3"/>
    <n v="0"/>
    <n v="0"/>
    <n v="276"/>
    <n v="80"/>
    <n v="0"/>
    <m/>
  </r>
  <r>
    <n v="2024"/>
    <s v="Q2"/>
    <x v="3"/>
    <x v="12"/>
    <x v="61"/>
    <x v="0"/>
    <x v="2"/>
    <n v="12"/>
    <n v="12"/>
    <n v="0"/>
    <n v="0"/>
    <n v="60699"/>
    <n v="1123"/>
    <n v="0"/>
    <m/>
  </r>
  <r>
    <n v="2024"/>
    <s v="Q2"/>
    <x v="3"/>
    <x v="12"/>
    <x v="61"/>
    <x v="0"/>
    <x v="5"/>
    <n v="12"/>
    <n v="12"/>
    <n v="0"/>
    <n v="0"/>
    <n v="15746"/>
    <n v="499"/>
    <n v="0"/>
    <m/>
  </r>
  <r>
    <n v="2024"/>
    <s v="Q2"/>
    <x v="3"/>
    <x v="12"/>
    <x v="61"/>
    <x v="0"/>
    <x v="6"/>
    <n v="12"/>
    <n v="12"/>
    <n v="0"/>
    <n v="0"/>
    <n v="49580"/>
    <n v="711"/>
    <n v="0"/>
    <m/>
  </r>
  <r>
    <n v="2024"/>
    <s v="Q2"/>
    <x v="3"/>
    <x v="12"/>
    <x v="61"/>
    <x v="1"/>
    <x v="1"/>
    <n v="12"/>
    <n v="12"/>
    <n v="0"/>
    <n v="0"/>
    <n v="15075"/>
    <n v="848"/>
    <n v="0"/>
    <m/>
  </r>
  <r>
    <n v="2024"/>
    <s v="Q2"/>
    <x v="3"/>
    <x v="12"/>
    <x v="61"/>
    <x v="2"/>
    <x v="7"/>
    <n v="12"/>
    <n v="12"/>
    <n v="0"/>
    <n v="0"/>
    <n v="17562"/>
    <n v="928"/>
    <n v="0"/>
    <m/>
  </r>
  <r>
    <n v="2024"/>
    <s v="Q2"/>
    <x v="3"/>
    <x v="12"/>
    <x v="61"/>
    <x v="2"/>
    <x v="8"/>
    <n v="12"/>
    <n v="12"/>
    <n v="0"/>
    <n v="0"/>
    <n v="10875"/>
    <n v="396"/>
    <n v="0"/>
    <m/>
  </r>
  <r>
    <n v="2024"/>
    <s v="Q2"/>
    <x v="3"/>
    <x v="12"/>
    <x v="61"/>
    <x v="2"/>
    <x v="9"/>
    <n v="12"/>
    <n v="12"/>
    <n v="0"/>
    <n v="0"/>
    <n v="30386"/>
    <n v="460"/>
    <n v="0"/>
    <m/>
  </r>
  <r>
    <n v="2024"/>
    <s v="Q2"/>
    <x v="3"/>
    <x v="12"/>
    <x v="61"/>
    <x v="2"/>
    <x v="4"/>
    <n v="4"/>
    <n v="4"/>
    <n v="0"/>
    <n v="0"/>
    <n v="1080"/>
    <n v="95"/>
    <n v="0"/>
    <m/>
  </r>
  <r>
    <n v="2024"/>
    <s v="Q2"/>
    <x v="3"/>
    <x v="12"/>
    <x v="62"/>
    <x v="0"/>
    <x v="0"/>
    <n v="12"/>
    <n v="12"/>
    <n v="0"/>
    <n v="0"/>
    <n v="5541"/>
    <n v="439"/>
    <n v="0"/>
    <m/>
  </r>
  <r>
    <n v="2024"/>
    <s v="Q2"/>
    <x v="3"/>
    <x v="12"/>
    <x v="62"/>
    <x v="0"/>
    <x v="11"/>
    <n v="15"/>
    <n v="15"/>
    <n v="0"/>
    <n v="0"/>
    <n v="14731"/>
    <n v="488"/>
    <n v="0"/>
    <m/>
  </r>
  <r>
    <n v="2024"/>
    <s v="Q2"/>
    <x v="3"/>
    <x v="12"/>
    <x v="62"/>
    <x v="0"/>
    <x v="1"/>
    <n v="3"/>
    <n v="3"/>
    <n v="0"/>
    <n v="0"/>
    <n v="2136"/>
    <n v="161"/>
    <n v="0"/>
    <m/>
  </r>
  <r>
    <n v="2024"/>
    <s v="Q2"/>
    <x v="3"/>
    <x v="12"/>
    <x v="62"/>
    <x v="0"/>
    <x v="2"/>
    <n v="12"/>
    <n v="12"/>
    <n v="0"/>
    <n v="0"/>
    <n v="22198"/>
    <n v="785"/>
    <n v="0"/>
    <m/>
  </r>
  <r>
    <n v="2024"/>
    <s v="Q2"/>
    <x v="3"/>
    <x v="12"/>
    <x v="62"/>
    <x v="0"/>
    <x v="5"/>
    <n v="12"/>
    <n v="12"/>
    <n v="0"/>
    <n v="0"/>
    <n v="9164"/>
    <n v="372"/>
    <n v="0"/>
    <m/>
  </r>
  <r>
    <n v="2024"/>
    <s v="Q2"/>
    <x v="3"/>
    <x v="12"/>
    <x v="62"/>
    <x v="0"/>
    <x v="6"/>
    <n v="12"/>
    <n v="12"/>
    <n v="0"/>
    <n v="0"/>
    <n v="49069"/>
    <n v="564"/>
    <n v="0"/>
    <m/>
  </r>
  <r>
    <n v="2024"/>
    <s v="Q2"/>
    <x v="3"/>
    <x v="12"/>
    <x v="62"/>
    <x v="1"/>
    <x v="1"/>
    <n v="12"/>
    <n v="12"/>
    <n v="1"/>
    <n v="0"/>
    <n v="5620"/>
    <n v="581"/>
    <n v="16"/>
    <m/>
  </r>
  <r>
    <n v="2024"/>
    <s v="Q2"/>
    <x v="3"/>
    <x v="12"/>
    <x v="62"/>
    <x v="2"/>
    <x v="7"/>
    <n v="12"/>
    <n v="12"/>
    <n v="0"/>
    <n v="0"/>
    <n v="13193"/>
    <n v="500"/>
    <n v="0"/>
    <m/>
  </r>
  <r>
    <n v="2024"/>
    <s v="Q2"/>
    <x v="3"/>
    <x v="12"/>
    <x v="62"/>
    <x v="2"/>
    <x v="8"/>
    <n v="13"/>
    <n v="13"/>
    <n v="0"/>
    <n v="0"/>
    <n v="2930"/>
    <n v="360"/>
    <n v="0"/>
    <m/>
  </r>
  <r>
    <n v="2024"/>
    <s v="Q2"/>
    <x v="3"/>
    <x v="12"/>
    <x v="62"/>
    <x v="2"/>
    <x v="9"/>
    <n v="11"/>
    <n v="11"/>
    <n v="0"/>
    <n v="0"/>
    <n v="8310"/>
    <n v="301"/>
    <n v="0"/>
    <m/>
  </r>
  <r>
    <n v="2024"/>
    <s v="Q2"/>
    <x v="3"/>
    <x v="12"/>
    <x v="62"/>
    <x v="2"/>
    <x v="4"/>
    <n v="5"/>
    <n v="5"/>
    <n v="0"/>
    <n v="0"/>
    <n v="1159"/>
    <n v="154"/>
    <n v="0"/>
    <m/>
  </r>
  <r>
    <n v="2024"/>
    <s v="Q2"/>
    <x v="3"/>
    <x v="12"/>
    <x v="63"/>
    <x v="0"/>
    <x v="0"/>
    <n v="12"/>
    <n v="12"/>
    <n v="1"/>
    <n v="0"/>
    <n v="6096"/>
    <n v="406"/>
    <n v="3"/>
    <m/>
  </r>
  <r>
    <n v="2024"/>
    <s v="Q2"/>
    <x v="3"/>
    <x v="12"/>
    <x v="63"/>
    <x v="0"/>
    <x v="11"/>
    <n v="15"/>
    <n v="15"/>
    <n v="0"/>
    <n v="0"/>
    <n v="10886"/>
    <n v="434"/>
    <n v="0"/>
    <m/>
  </r>
  <r>
    <n v="2024"/>
    <s v="Q2"/>
    <x v="3"/>
    <x v="12"/>
    <x v="63"/>
    <x v="0"/>
    <x v="2"/>
    <n v="12"/>
    <n v="12"/>
    <n v="0"/>
    <n v="0"/>
    <n v="14282"/>
    <n v="472"/>
    <n v="0"/>
    <m/>
  </r>
  <r>
    <n v="2024"/>
    <s v="Q2"/>
    <x v="3"/>
    <x v="12"/>
    <x v="63"/>
    <x v="0"/>
    <x v="5"/>
    <n v="12"/>
    <n v="12"/>
    <n v="0"/>
    <n v="0"/>
    <n v="15032"/>
    <n v="411"/>
    <n v="0"/>
    <m/>
  </r>
  <r>
    <n v="2024"/>
    <s v="Q2"/>
    <x v="3"/>
    <x v="12"/>
    <x v="63"/>
    <x v="0"/>
    <x v="6"/>
    <n v="12"/>
    <n v="12"/>
    <n v="3"/>
    <n v="0"/>
    <n v="23835"/>
    <n v="525"/>
    <n v="93"/>
    <m/>
  </r>
  <r>
    <n v="2024"/>
    <s v="Q2"/>
    <x v="3"/>
    <x v="12"/>
    <x v="63"/>
    <x v="1"/>
    <x v="1"/>
    <n v="12"/>
    <n v="12"/>
    <n v="0"/>
    <n v="0"/>
    <n v="18008"/>
    <n v="1068"/>
    <n v="0"/>
    <m/>
  </r>
  <r>
    <n v="2024"/>
    <s v="Q2"/>
    <x v="3"/>
    <x v="12"/>
    <x v="63"/>
    <x v="2"/>
    <x v="7"/>
    <n v="12"/>
    <n v="12"/>
    <n v="1"/>
    <n v="0"/>
    <n v="2771"/>
    <n v="443"/>
    <n v="19"/>
    <m/>
  </r>
  <r>
    <n v="2024"/>
    <s v="Q2"/>
    <x v="3"/>
    <x v="12"/>
    <x v="63"/>
    <x v="2"/>
    <x v="9"/>
    <n v="12"/>
    <n v="12"/>
    <n v="0"/>
    <n v="0"/>
    <n v="9405"/>
    <n v="413"/>
    <n v="0"/>
    <m/>
  </r>
  <r>
    <n v="2024"/>
    <s v="Q2"/>
    <x v="3"/>
    <x v="12"/>
    <x v="63"/>
    <x v="2"/>
    <x v="4"/>
    <n v="5"/>
    <n v="5"/>
    <n v="0"/>
    <n v="0"/>
    <n v="2664"/>
    <n v="187"/>
    <n v="0"/>
    <m/>
  </r>
  <r>
    <n v="2024"/>
    <s v="Q2"/>
    <x v="3"/>
    <x v="12"/>
    <x v="64"/>
    <x v="0"/>
    <x v="0"/>
    <n v="15"/>
    <n v="15"/>
    <n v="1"/>
    <n v="0"/>
    <n v="49093"/>
    <n v="1118"/>
    <n v="7"/>
    <m/>
  </r>
  <r>
    <n v="2024"/>
    <s v="Q2"/>
    <x v="3"/>
    <x v="12"/>
    <x v="64"/>
    <x v="0"/>
    <x v="7"/>
    <n v="2"/>
    <n v="2"/>
    <n v="0"/>
    <n v="0"/>
    <n v="48"/>
    <n v="40"/>
    <n v="0"/>
    <m/>
  </r>
  <r>
    <n v="2024"/>
    <s v="Q2"/>
    <x v="3"/>
    <x v="12"/>
    <x v="64"/>
    <x v="0"/>
    <x v="11"/>
    <n v="15"/>
    <n v="15"/>
    <n v="0"/>
    <n v="0"/>
    <n v="31327"/>
    <n v="663"/>
    <n v="0"/>
    <m/>
  </r>
  <r>
    <n v="2024"/>
    <s v="Q2"/>
    <x v="3"/>
    <x v="12"/>
    <x v="64"/>
    <x v="0"/>
    <x v="2"/>
    <n v="12"/>
    <n v="12"/>
    <n v="0"/>
    <n v="0"/>
    <n v="28585"/>
    <n v="609"/>
    <n v="0"/>
    <m/>
  </r>
  <r>
    <n v="2024"/>
    <s v="Q2"/>
    <x v="3"/>
    <x v="12"/>
    <x v="64"/>
    <x v="0"/>
    <x v="5"/>
    <n v="12"/>
    <n v="12"/>
    <n v="1"/>
    <n v="0"/>
    <n v="2700"/>
    <n v="268"/>
    <n v="1"/>
    <m/>
  </r>
  <r>
    <n v="2024"/>
    <s v="Q2"/>
    <x v="3"/>
    <x v="12"/>
    <x v="64"/>
    <x v="0"/>
    <x v="6"/>
    <n v="12"/>
    <n v="12"/>
    <n v="0"/>
    <n v="0"/>
    <n v="44512"/>
    <n v="781"/>
    <n v="0"/>
    <m/>
  </r>
  <r>
    <n v="2024"/>
    <s v="Q2"/>
    <x v="3"/>
    <x v="12"/>
    <x v="64"/>
    <x v="1"/>
    <x v="1"/>
    <n v="12"/>
    <n v="12"/>
    <n v="0"/>
    <n v="0"/>
    <n v="22905"/>
    <n v="1113"/>
    <n v="0"/>
    <m/>
  </r>
  <r>
    <n v="2024"/>
    <s v="Q2"/>
    <x v="3"/>
    <x v="12"/>
    <x v="64"/>
    <x v="2"/>
    <x v="7"/>
    <n v="8"/>
    <n v="8"/>
    <n v="0"/>
    <n v="0"/>
    <n v="6721"/>
    <n v="302"/>
    <n v="0"/>
    <m/>
  </r>
  <r>
    <n v="2024"/>
    <s v="Q2"/>
    <x v="3"/>
    <x v="12"/>
    <x v="64"/>
    <x v="2"/>
    <x v="8"/>
    <n v="11"/>
    <n v="11"/>
    <n v="0"/>
    <n v="0"/>
    <n v="4310"/>
    <n v="272"/>
    <n v="0"/>
    <m/>
  </r>
  <r>
    <n v="2024"/>
    <s v="Q2"/>
    <x v="3"/>
    <x v="12"/>
    <x v="64"/>
    <x v="2"/>
    <x v="9"/>
    <n v="11"/>
    <n v="11"/>
    <n v="0"/>
    <n v="0"/>
    <n v="16664"/>
    <n v="433"/>
    <n v="0"/>
    <m/>
  </r>
  <r>
    <n v="2024"/>
    <s v="Q2"/>
    <x v="3"/>
    <x v="12"/>
    <x v="64"/>
    <x v="2"/>
    <x v="4"/>
    <n v="5"/>
    <n v="5"/>
    <n v="0"/>
    <n v="0"/>
    <n v="1001"/>
    <n v="136"/>
    <n v="0"/>
    <m/>
  </r>
  <r>
    <n v="2024"/>
    <s v="Q2"/>
    <x v="3"/>
    <x v="13"/>
    <x v="65"/>
    <x v="0"/>
    <x v="0"/>
    <n v="6"/>
    <n v="6"/>
    <n v="0"/>
    <n v="0"/>
    <n v="2391"/>
    <n v="241"/>
    <n v="0"/>
    <m/>
  </r>
  <r>
    <n v="2024"/>
    <s v="Q2"/>
    <x v="3"/>
    <x v="13"/>
    <x v="65"/>
    <x v="0"/>
    <x v="11"/>
    <n v="12"/>
    <n v="12"/>
    <n v="0"/>
    <n v="0"/>
    <n v="9262"/>
    <n v="411"/>
    <n v="0"/>
    <m/>
  </r>
  <r>
    <n v="2024"/>
    <s v="Q2"/>
    <x v="3"/>
    <x v="13"/>
    <x v="65"/>
    <x v="0"/>
    <x v="5"/>
    <n v="12"/>
    <n v="12"/>
    <n v="0"/>
    <n v="0"/>
    <n v="16874"/>
    <n v="435"/>
    <n v="0"/>
    <m/>
  </r>
  <r>
    <n v="2024"/>
    <s v="Q2"/>
    <x v="3"/>
    <x v="13"/>
    <x v="65"/>
    <x v="0"/>
    <x v="6"/>
    <n v="12"/>
    <n v="12"/>
    <n v="0"/>
    <n v="0"/>
    <n v="58137"/>
    <n v="617"/>
    <n v="0"/>
    <m/>
  </r>
  <r>
    <n v="2024"/>
    <s v="Q2"/>
    <x v="3"/>
    <x v="13"/>
    <x v="65"/>
    <x v="1"/>
    <x v="1"/>
    <n v="15"/>
    <n v="15"/>
    <n v="0"/>
    <n v="0"/>
    <n v="13732"/>
    <n v="719"/>
    <n v="0"/>
    <m/>
  </r>
  <r>
    <n v="2024"/>
    <s v="Q2"/>
    <x v="3"/>
    <x v="13"/>
    <x v="65"/>
    <x v="2"/>
    <x v="7"/>
    <n v="12"/>
    <n v="12"/>
    <n v="0"/>
    <n v="0"/>
    <n v="15071"/>
    <n v="1018"/>
    <n v="0"/>
    <m/>
  </r>
  <r>
    <n v="2024"/>
    <s v="Q2"/>
    <x v="3"/>
    <x v="13"/>
    <x v="65"/>
    <x v="2"/>
    <x v="8"/>
    <n v="12"/>
    <n v="12"/>
    <n v="1"/>
    <n v="0"/>
    <n v="3491"/>
    <n v="375"/>
    <n v="4"/>
    <m/>
  </r>
  <r>
    <n v="2024"/>
    <s v="Q2"/>
    <x v="3"/>
    <x v="13"/>
    <x v="65"/>
    <x v="2"/>
    <x v="9"/>
    <n v="11"/>
    <n v="11"/>
    <n v="0"/>
    <n v="0"/>
    <n v="7562"/>
    <n v="384"/>
    <n v="0"/>
    <m/>
  </r>
  <r>
    <n v="2024"/>
    <s v="Q2"/>
    <x v="3"/>
    <x v="13"/>
    <x v="65"/>
    <x v="2"/>
    <x v="4"/>
    <n v="4"/>
    <n v="4"/>
    <n v="0"/>
    <n v="0"/>
    <n v="1098"/>
    <n v="144"/>
    <n v="0"/>
    <m/>
  </r>
  <r>
    <n v="2024"/>
    <s v="Q2"/>
    <x v="3"/>
    <x v="13"/>
    <x v="66"/>
    <x v="0"/>
    <x v="7"/>
    <n v="9"/>
    <n v="9"/>
    <n v="2"/>
    <n v="0"/>
    <n v="9875"/>
    <n v="255"/>
    <n v="67"/>
    <m/>
  </r>
  <r>
    <n v="2024"/>
    <s v="Q2"/>
    <x v="3"/>
    <x v="13"/>
    <x v="66"/>
    <x v="0"/>
    <x v="1"/>
    <n v="6"/>
    <n v="6"/>
    <n v="0"/>
    <n v="0"/>
    <n v="1185"/>
    <n v="208"/>
    <n v="0"/>
    <m/>
  </r>
  <r>
    <n v="2024"/>
    <s v="Q2"/>
    <x v="3"/>
    <x v="13"/>
    <x v="66"/>
    <x v="0"/>
    <x v="2"/>
    <n v="12"/>
    <n v="12"/>
    <n v="0"/>
    <n v="0"/>
    <n v="22297"/>
    <n v="794"/>
    <n v="0"/>
    <m/>
  </r>
  <r>
    <n v="2024"/>
    <s v="Q2"/>
    <x v="3"/>
    <x v="13"/>
    <x v="66"/>
    <x v="0"/>
    <x v="4"/>
    <n v="1"/>
    <n v="1"/>
    <n v="0"/>
    <n v="0"/>
    <n v="50"/>
    <n v="20"/>
    <n v="0"/>
    <m/>
  </r>
  <r>
    <n v="2024"/>
    <s v="Q2"/>
    <x v="3"/>
    <x v="13"/>
    <x v="66"/>
    <x v="0"/>
    <x v="5"/>
    <n v="12"/>
    <n v="12"/>
    <n v="0"/>
    <n v="0"/>
    <n v="24875"/>
    <n v="527"/>
    <n v="0"/>
    <m/>
  </r>
  <r>
    <n v="2024"/>
    <s v="Q2"/>
    <x v="3"/>
    <x v="13"/>
    <x v="66"/>
    <x v="0"/>
    <x v="6"/>
    <n v="12"/>
    <n v="12"/>
    <n v="1"/>
    <n v="0"/>
    <n v="29409"/>
    <n v="578"/>
    <n v="4"/>
    <m/>
  </r>
  <r>
    <n v="2024"/>
    <s v="Q2"/>
    <x v="3"/>
    <x v="13"/>
    <x v="66"/>
    <x v="1"/>
    <x v="1"/>
    <n v="9"/>
    <n v="9"/>
    <n v="0"/>
    <n v="0"/>
    <n v="22646"/>
    <n v="832"/>
    <n v="0"/>
    <m/>
  </r>
  <r>
    <n v="2024"/>
    <s v="Q2"/>
    <x v="3"/>
    <x v="13"/>
    <x v="66"/>
    <x v="2"/>
    <x v="8"/>
    <n v="12"/>
    <n v="12"/>
    <n v="0"/>
    <n v="0"/>
    <n v="5067"/>
    <n v="304"/>
    <n v="0"/>
    <m/>
  </r>
  <r>
    <n v="2024"/>
    <s v="Q2"/>
    <x v="3"/>
    <x v="13"/>
    <x v="66"/>
    <x v="2"/>
    <x v="9"/>
    <n v="11"/>
    <n v="11"/>
    <n v="0"/>
    <n v="0"/>
    <n v="37986"/>
    <n v="408"/>
    <n v="0"/>
    <m/>
  </r>
  <r>
    <n v="2024"/>
    <s v="Q2"/>
    <x v="3"/>
    <x v="13"/>
    <x v="66"/>
    <x v="2"/>
    <x v="4"/>
    <n v="4"/>
    <n v="4"/>
    <n v="0"/>
    <n v="0"/>
    <n v="77"/>
    <n v="51"/>
    <n v="0"/>
    <m/>
  </r>
  <r>
    <n v="2024"/>
    <s v="Q2"/>
    <x v="3"/>
    <x v="13"/>
    <x v="67"/>
    <x v="0"/>
    <x v="7"/>
    <n v="12"/>
    <n v="12"/>
    <n v="0"/>
    <n v="0"/>
    <n v="15385"/>
    <n v="765"/>
    <n v="0"/>
    <m/>
  </r>
  <r>
    <n v="2024"/>
    <s v="Q2"/>
    <x v="3"/>
    <x v="13"/>
    <x v="67"/>
    <x v="0"/>
    <x v="1"/>
    <n v="3"/>
    <n v="3"/>
    <n v="0"/>
    <n v="0"/>
    <n v="2140"/>
    <n v="134"/>
    <n v="0"/>
    <m/>
  </r>
  <r>
    <n v="2024"/>
    <s v="Q2"/>
    <x v="3"/>
    <x v="13"/>
    <x v="67"/>
    <x v="0"/>
    <x v="2"/>
    <n v="12"/>
    <n v="12"/>
    <n v="1"/>
    <n v="0"/>
    <n v="12949"/>
    <n v="622"/>
    <n v="11"/>
    <m/>
  </r>
  <r>
    <n v="2024"/>
    <s v="Q2"/>
    <x v="3"/>
    <x v="13"/>
    <x v="67"/>
    <x v="0"/>
    <x v="4"/>
    <n v="1"/>
    <n v="1"/>
    <n v="0"/>
    <n v="0"/>
    <n v="50"/>
    <n v="20"/>
    <n v="0"/>
    <m/>
  </r>
  <r>
    <n v="2024"/>
    <s v="Q2"/>
    <x v="3"/>
    <x v="13"/>
    <x v="67"/>
    <x v="0"/>
    <x v="5"/>
    <n v="12"/>
    <n v="12"/>
    <n v="0"/>
    <n v="0"/>
    <n v="24461"/>
    <n v="413"/>
    <n v="0"/>
    <m/>
  </r>
  <r>
    <n v="2024"/>
    <s v="Q2"/>
    <x v="3"/>
    <x v="13"/>
    <x v="67"/>
    <x v="0"/>
    <x v="6"/>
    <n v="15"/>
    <n v="15"/>
    <n v="0"/>
    <n v="0"/>
    <n v="106147"/>
    <n v="866"/>
    <n v="0"/>
    <m/>
  </r>
  <r>
    <n v="2024"/>
    <s v="Q2"/>
    <x v="3"/>
    <x v="13"/>
    <x v="67"/>
    <x v="1"/>
    <x v="1"/>
    <n v="12"/>
    <n v="12"/>
    <n v="0"/>
    <n v="0"/>
    <n v="17232"/>
    <n v="641"/>
    <n v="0"/>
    <m/>
  </r>
  <r>
    <n v="2024"/>
    <s v="Q2"/>
    <x v="3"/>
    <x v="13"/>
    <x v="67"/>
    <x v="2"/>
    <x v="8"/>
    <n v="13"/>
    <n v="13"/>
    <n v="1"/>
    <n v="0"/>
    <n v="3466"/>
    <n v="395"/>
    <n v="6"/>
    <m/>
  </r>
  <r>
    <n v="2024"/>
    <s v="Q2"/>
    <x v="3"/>
    <x v="13"/>
    <x v="67"/>
    <x v="2"/>
    <x v="9"/>
    <n v="11"/>
    <n v="11"/>
    <n v="0"/>
    <n v="0"/>
    <n v="3312"/>
    <n v="224"/>
    <n v="0"/>
    <m/>
  </r>
  <r>
    <n v="2024"/>
    <s v="Q2"/>
    <x v="3"/>
    <x v="13"/>
    <x v="67"/>
    <x v="2"/>
    <x v="4"/>
    <n v="4"/>
    <n v="4"/>
    <n v="0"/>
    <n v="0"/>
    <n v="672"/>
    <n v="107"/>
    <n v="0"/>
    <m/>
  </r>
  <r>
    <n v="2024"/>
    <s v="Q2"/>
    <x v="3"/>
    <x v="13"/>
    <x v="68"/>
    <x v="0"/>
    <x v="7"/>
    <n v="7"/>
    <n v="7"/>
    <n v="0"/>
    <n v="0"/>
    <n v="2904"/>
    <n v="261"/>
    <n v="0"/>
    <m/>
  </r>
  <r>
    <n v="2024"/>
    <s v="Q2"/>
    <x v="3"/>
    <x v="13"/>
    <x v="68"/>
    <x v="0"/>
    <x v="1"/>
    <n v="2"/>
    <n v="2"/>
    <n v="0"/>
    <n v="0"/>
    <n v="36"/>
    <n v="32"/>
    <n v="0"/>
    <m/>
  </r>
  <r>
    <n v="2024"/>
    <s v="Q2"/>
    <x v="3"/>
    <x v="13"/>
    <x v="68"/>
    <x v="0"/>
    <x v="2"/>
    <n v="12"/>
    <n v="12"/>
    <n v="0"/>
    <n v="0"/>
    <n v="148282"/>
    <n v="1542"/>
    <n v="0"/>
    <m/>
  </r>
  <r>
    <n v="2024"/>
    <s v="Q2"/>
    <x v="3"/>
    <x v="13"/>
    <x v="68"/>
    <x v="0"/>
    <x v="5"/>
    <n v="12"/>
    <n v="12"/>
    <n v="0"/>
    <n v="0"/>
    <n v="20256"/>
    <n v="504"/>
    <n v="0"/>
    <m/>
  </r>
  <r>
    <n v="2024"/>
    <s v="Q2"/>
    <x v="3"/>
    <x v="13"/>
    <x v="68"/>
    <x v="0"/>
    <x v="6"/>
    <n v="12"/>
    <n v="12"/>
    <n v="1"/>
    <n v="0"/>
    <n v="32344"/>
    <n v="673"/>
    <n v="2"/>
    <m/>
  </r>
  <r>
    <n v="2024"/>
    <s v="Q2"/>
    <x v="3"/>
    <x v="13"/>
    <x v="68"/>
    <x v="1"/>
    <x v="1"/>
    <n v="10"/>
    <n v="10"/>
    <n v="0"/>
    <n v="0"/>
    <n v="36168"/>
    <n v="761"/>
    <n v="0"/>
    <m/>
  </r>
  <r>
    <n v="2024"/>
    <s v="Q2"/>
    <x v="3"/>
    <x v="13"/>
    <x v="68"/>
    <x v="2"/>
    <x v="7"/>
    <n v="5"/>
    <n v="5"/>
    <n v="1"/>
    <n v="0"/>
    <n v="2073"/>
    <n v="258"/>
    <n v="5"/>
    <m/>
  </r>
  <r>
    <n v="2024"/>
    <s v="Q2"/>
    <x v="3"/>
    <x v="13"/>
    <x v="68"/>
    <x v="2"/>
    <x v="8"/>
    <n v="10"/>
    <n v="10"/>
    <n v="0"/>
    <n v="0"/>
    <n v="3293"/>
    <n v="331"/>
    <n v="0"/>
    <m/>
  </r>
  <r>
    <n v="2024"/>
    <s v="Q2"/>
    <x v="3"/>
    <x v="13"/>
    <x v="68"/>
    <x v="2"/>
    <x v="9"/>
    <n v="12"/>
    <n v="12"/>
    <n v="0"/>
    <n v="0"/>
    <n v="4172"/>
    <n v="207"/>
    <n v="0"/>
    <m/>
  </r>
  <r>
    <n v="2024"/>
    <s v="Q2"/>
    <x v="3"/>
    <x v="13"/>
    <x v="68"/>
    <x v="2"/>
    <x v="4"/>
    <n v="4"/>
    <n v="4"/>
    <n v="0"/>
    <n v="0"/>
    <n v="7651"/>
    <n v="155"/>
    <n v="0"/>
    <m/>
  </r>
  <r>
    <n v="2024"/>
    <s v="Q2"/>
    <x v="3"/>
    <x v="13"/>
    <x v="69"/>
    <x v="0"/>
    <x v="7"/>
    <n v="12"/>
    <n v="12"/>
    <n v="0"/>
    <n v="0"/>
    <n v="8798"/>
    <n v="640"/>
    <n v="0"/>
    <m/>
  </r>
  <r>
    <n v="2024"/>
    <s v="Q2"/>
    <x v="3"/>
    <x v="13"/>
    <x v="69"/>
    <x v="0"/>
    <x v="1"/>
    <n v="2"/>
    <n v="2"/>
    <n v="0"/>
    <n v="0"/>
    <n v="186"/>
    <n v="40"/>
    <n v="0"/>
    <m/>
  </r>
  <r>
    <n v="2024"/>
    <s v="Q2"/>
    <x v="3"/>
    <x v="13"/>
    <x v="69"/>
    <x v="0"/>
    <x v="2"/>
    <n v="12"/>
    <n v="12"/>
    <n v="0"/>
    <n v="0"/>
    <n v="16751"/>
    <n v="987"/>
    <n v="0"/>
    <m/>
  </r>
  <r>
    <n v="2024"/>
    <s v="Q2"/>
    <x v="3"/>
    <x v="13"/>
    <x v="69"/>
    <x v="0"/>
    <x v="5"/>
    <n v="12"/>
    <n v="12"/>
    <n v="0"/>
    <n v="0"/>
    <n v="11264"/>
    <n v="392"/>
    <n v="0"/>
    <m/>
  </r>
  <r>
    <n v="2024"/>
    <s v="Q2"/>
    <x v="3"/>
    <x v="13"/>
    <x v="69"/>
    <x v="0"/>
    <x v="6"/>
    <n v="15"/>
    <n v="15"/>
    <n v="0"/>
    <n v="0"/>
    <n v="158334"/>
    <n v="798"/>
    <n v="0"/>
    <m/>
  </r>
  <r>
    <n v="2024"/>
    <s v="Q2"/>
    <x v="3"/>
    <x v="13"/>
    <x v="69"/>
    <x v="1"/>
    <x v="1"/>
    <n v="10"/>
    <n v="10"/>
    <n v="1"/>
    <n v="0"/>
    <n v="8534"/>
    <n v="394"/>
    <n v="6"/>
    <m/>
  </r>
  <r>
    <n v="2024"/>
    <s v="Q2"/>
    <x v="3"/>
    <x v="13"/>
    <x v="69"/>
    <x v="2"/>
    <x v="8"/>
    <n v="15"/>
    <n v="15"/>
    <n v="0"/>
    <n v="0"/>
    <n v="4766"/>
    <n v="487"/>
    <n v="0"/>
    <m/>
  </r>
  <r>
    <n v="2024"/>
    <s v="Q2"/>
    <x v="3"/>
    <x v="13"/>
    <x v="69"/>
    <x v="2"/>
    <x v="9"/>
    <n v="12"/>
    <n v="12"/>
    <n v="0"/>
    <n v="0"/>
    <n v="12022"/>
    <n v="372"/>
    <n v="0"/>
    <m/>
  </r>
  <r>
    <n v="2024"/>
    <s v="Q2"/>
    <x v="3"/>
    <x v="13"/>
    <x v="69"/>
    <x v="2"/>
    <x v="4"/>
    <n v="4"/>
    <n v="4"/>
    <n v="0"/>
    <n v="0"/>
    <n v="301"/>
    <n v="80"/>
    <n v="0"/>
    <m/>
  </r>
  <r>
    <n v="2024"/>
    <s v="Q2"/>
    <x v="3"/>
    <x v="14"/>
    <x v="70"/>
    <x v="0"/>
    <x v="1"/>
    <n v="2"/>
    <n v="2"/>
    <n v="0"/>
    <n v="0"/>
    <n v="246"/>
    <n v="40"/>
    <n v="0"/>
    <m/>
  </r>
  <r>
    <n v="2024"/>
    <s v="Q2"/>
    <x v="3"/>
    <x v="14"/>
    <x v="70"/>
    <x v="1"/>
    <x v="1"/>
    <n v="10"/>
    <n v="10"/>
    <n v="0"/>
    <n v="0"/>
    <n v="28574"/>
    <n v="725"/>
    <n v="0"/>
    <m/>
  </r>
  <r>
    <n v="2024"/>
    <s v="Q2"/>
    <x v="3"/>
    <x v="14"/>
    <x v="71"/>
    <x v="0"/>
    <x v="7"/>
    <n v="12"/>
    <n v="12"/>
    <n v="0"/>
    <n v="0"/>
    <n v="34269"/>
    <n v="867"/>
    <n v="0"/>
    <m/>
  </r>
  <r>
    <n v="2024"/>
    <s v="Q2"/>
    <x v="3"/>
    <x v="14"/>
    <x v="71"/>
    <x v="0"/>
    <x v="1"/>
    <n v="3"/>
    <n v="3"/>
    <n v="0"/>
    <n v="0"/>
    <n v="1081"/>
    <n v="87"/>
    <n v="0"/>
    <m/>
  </r>
  <r>
    <n v="2024"/>
    <s v="Q2"/>
    <x v="3"/>
    <x v="14"/>
    <x v="71"/>
    <x v="0"/>
    <x v="4"/>
    <n v="1"/>
    <n v="1"/>
    <n v="0"/>
    <n v="0"/>
    <n v="11520"/>
    <n v="77"/>
    <n v="0"/>
    <m/>
  </r>
  <r>
    <n v="2024"/>
    <s v="Q2"/>
    <x v="3"/>
    <x v="14"/>
    <x v="71"/>
    <x v="0"/>
    <x v="5"/>
    <n v="10"/>
    <n v="10"/>
    <n v="0"/>
    <n v="0"/>
    <n v="13137"/>
    <n v="318"/>
    <n v="0"/>
    <m/>
  </r>
  <r>
    <n v="2024"/>
    <s v="Q2"/>
    <x v="3"/>
    <x v="14"/>
    <x v="71"/>
    <x v="1"/>
    <x v="1"/>
    <n v="12"/>
    <n v="12"/>
    <n v="0"/>
    <n v="0"/>
    <n v="17174"/>
    <n v="830"/>
    <n v="0"/>
    <m/>
  </r>
  <r>
    <n v="2024"/>
    <s v="Q2"/>
    <x v="3"/>
    <x v="14"/>
    <x v="71"/>
    <x v="2"/>
    <x v="8"/>
    <n v="8"/>
    <n v="8"/>
    <n v="0"/>
    <n v="0"/>
    <n v="4750"/>
    <n v="293"/>
    <n v="0"/>
    <m/>
  </r>
  <r>
    <n v="2024"/>
    <s v="Q2"/>
    <x v="3"/>
    <x v="14"/>
    <x v="71"/>
    <x v="2"/>
    <x v="9"/>
    <n v="12"/>
    <n v="12"/>
    <n v="0"/>
    <n v="0"/>
    <n v="7737"/>
    <n v="382"/>
    <n v="0"/>
    <m/>
  </r>
  <r>
    <n v="2024"/>
    <s v="Q2"/>
    <x v="3"/>
    <x v="14"/>
    <x v="71"/>
    <x v="2"/>
    <x v="4"/>
    <n v="5"/>
    <n v="5"/>
    <n v="0"/>
    <n v="0"/>
    <n v="1365"/>
    <n v="119"/>
    <n v="0"/>
    <m/>
  </r>
  <r>
    <n v="2024"/>
    <s v="Q2"/>
    <x v="3"/>
    <x v="14"/>
    <x v="72"/>
    <x v="0"/>
    <x v="1"/>
    <n v="3"/>
    <n v="3"/>
    <n v="0"/>
    <n v="0"/>
    <n v="904"/>
    <n v="87"/>
    <n v="0"/>
    <m/>
  </r>
  <r>
    <n v="2024"/>
    <s v="Q2"/>
    <x v="3"/>
    <x v="14"/>
    <x v="72"/>
    <x v="0"/>
    <x v="4"/>
    <n v="1"/>
    <n v="1"/>
    <n v="0"/>
    <n v="0"/>
    <n v="59"/>
    <n v="29"/>
    <n v="0"/>
    <m/>
  </r>
  <r>
    <n v="2024"/>
    <s v="Q2"/>
    <x v="3"/>
    <x v="14"/>
    <x v="72"/>
    <x v="0"/>
    <x v="5"/>
    <n v="12"/>
    <n v="12"/>
    <n v="0"/>
    <n v="0"/>
    <n v="11126"/>
    <n v="456"/>
    <n v="0"/>
    <m/>
  </r>
  <r>
    <n v="2024"/>
    <s v="Q2"/>
    <x v="3"/>
    <x v="14"/>
    <x v="72"/>
    <x v="0"/>
    <x v="6"/>
    <n v="15"/>
    <n v="15"/>
    <n v="3"/>
    <n v="0"/>
    <n v="7633"/>
    <n v="365"/>
    <n v="60"/>
    <m/>
  </r>
  <r>
    <n v="2024"/>
    <s v="Q2"/>
    <x v="3"/>
    <x v="14"/>
    <x v="72"/>
    <x v="1"/>
    <x v="1"/>
    <n v="12"/>
    <n v="12"/>
    <n v="0"/>
    <n v="0"/>
    <n v="16703"/>
    <n v="817"/>
    <n v="0"/>
    <m/>
  </r>
  <r>
    <n v="2024"/>
    <s v="Q2"/>
    <x v="3"/>
    <x v="14"/>
    <x v="72"/>
    <x v="2"/>
    <x v="8"/>
    <n v="15"/>
    <n v="15"/>
    <n v="1"/>
    <n v="0"/>
    <n v="4053"/>
    <n v="396"/>
    <n v="6"/>
    <m/>
  </r>
  <r>
    <n v="2024"/>
    <s v="Q2"/>
    <x v="3"/>
    <x v="14"/>
    <x v="72"/>
    <x v="2"/>
    <x v="9"/>
    <n v="12"/>
    <n v="12"/>
    <n v="0"/>
    <n v="0"/>
    <n v="839"/>
    <n v="240"/>
    <n v="0"/>
    <m/>
  </r>
  <r>
    <n v="2024"/>
    <s v="Q2"/>
    <x v="3"/>
    <x v="14"/>
    <x v="72"/>
    <x v="2"/>
    <x v="4"/>
    <n v="2"/>
    <n v="2"/>
    <n v="0"/>
    <n v="0"/>
    <n v="69"/>
    <n v="48"/>
    <n v="0"/>
    <m/>
  </r>
  <r>
    <n v="2024"/>
    <s v="Q2"/>
    <x v="3"/>
    <x v="14"/>
    <x v="73"/>
    <x v="0"/>
    <x v="7"/>
    <n v="12"/>
    <n v="12"/>
    <n v="0"/>
    <n v="0"/>
    <n v="7889"/>
    <n v="561"/>
    <n v="0"/>
    <m/>
  </r>
  <r>
    <n v="2024"/>
    <s v="Q2"/>
    <x v="3"/>
    <x v="14"/>
    <x v="73"/>
    <x v="0"/>
    <x v="1"/>
    <n v="3"/>
    <n v="3"/>
    <n v="0"/>
    <n v="0"/>
    <n v="52"/>
    <n v="45"/>
    <n v="0"/>
    <m/>
  </r>
  <r>
    <n v="2024"/>
    <s v="Q2"/>
    <x v="3"/>
    <x v="14"/>
    <x v="73"/>
    <x v="0"/>
    <x v="2"/>
    <n v="12"/>
    <n v="12"/>
    <n v="0"/>
    <n v="0"/>
    <n v="59546"/>
    <n v="912"/>
    <n v="0"/>
    <m/>
  </r>
  <r>
    <n v="2024"/>
    <s v="Q2"/>
    <x v="3"/>
    <x v="14"/>
    <x v="73"/>
    <x v="0"/>
    <x v="5"/>
    <n v="11"/>
    <n v="11"/>
    <n v="0"/>
    <n v="0"/>
    <n v="3079"/>
    <n v="315"/>
    <n v="0"/>
    <m/>
  </r>
  <r>
    <n v="2024"/>
    <s v="Q2"/>
    <x v="3"/>
    <x v="14"/>
    <x v="73"/>
    <x v="0"/>
    <x v="6"/>
    <n v="15"/>
    <n v="15"/>
    <n v="0"/>
    <n v="0"/>
    <n v="80857"/>
    <n v="730"/>
    <n v="0"/>
    <m/>
  </r>
  <r>
    <n v="2024"/>
    <s v="Q2"/>
    <x v="3"/>
    <x v="14"/>
    <x v="73"/>
    <x v="1"/>
    <x v="1"/>
    <n v="12"/>
    <n v="12"/>
    <n v="0"/>
    <n v="0"/>
    <n v="22110"/>
    <n v="701"/>
    <n v="0"/>
    <m/>
  </r>
  <r>
    <n v="2024"/>
    <s v="Q2"/>
    <x v="3"/>
    <x v="14"/>
    <x v="73"/>
    <x v="1"/>
    <x v="4"/>
    <n v="2"/>
    <n v="2"/>
    <n v="0"/>
    <n v="0"/>
    <n v="484"/>
    <n v="67"/>
    <n v="0"/>
    <m/>
  </r>
  <r>
    <n v="2024"/>
    <s v="Q2"/>
    <x v="3"/>
    <x v="14"/>
    <x v="73"/>
    <x v="2"/>
    <x v="8"/>
    <n v="16"/>
    <n v="16"/>
    <n v="2"/>
    <n v="0"/>
    <n v="3002"/>
    <n v="421"/>
    <n v="7"/>
    <m/>
  </r>
  <r>
    <n v="2024"/>
    <s v="Q2"/>
    <x v="3"/>
    <x v="14"/>
    <x v="73"/>
    <x v="2"/>
    <x v="9"/>
    <n v="11"/>
    <n v="11"/>
    <n v="0"/>
    <n v="0"/>
    <n v="2464"/>
    <n v="251"/>
    <n v="0"/>
    <m/>
  </r>
  <r>
    <n v="2024"/>
    <s v="Q2"/>
    <x v="3"/>
    <x v="14"/>
    <x v="73"/>
    <x v="2"/>
    <x v="4"/>
    <n v="4"/>
    <n v="4"/>
    <n v="0"/>
    <n v="0"/>
    <n v="3016"/>
    <n v="144"/>
    <n v="0"/>
    <m/>
  </r>
  <r>
    <n v="2024"/>
    <s v="Q2"/>
    <x v="3"/>
    <x v="14"/>
    <x v="74"/>
    <x v="0"/>
    <x v="7"/>
    <n v="12"/>
    <n v="12"/>
    <n v="0"/>
    <n v="0"/>
    <n v="5272"/>
    <n v="346"/>
    <n v="0"/>
    <m/>
  </r>
  <r>
    <n v="2024"/>
    <s v="Q2"/>
    <x v="3"/>
    <x v="14"/>
    <x v="74"/>
    <x v="0"/>
    <x v="1"/>
    <n v="2"/>
    <n v="2"/>
    <n v="0"/>
    <n v="0"/>
    <n v="36"/>
    <n v="36"/>
    <n v="0"/>
    <m/>
  </r>
  <r>
    <n v="2024"/>
    <s v="Q2"/>
    <x v="3"/>
    <x v="14"/>
    <x v="74"/>
    <x v="0"/>
    <x v="2"/>
    <n v="12"/>
    <n v="12"/>
    <n v="1"/>
    <n v="0"/>
    <n v="30954"/>
    <n v="742"/>
    <n v="5"/>
    <m/>
  </r>
  <r>
    <n v="2024"/>
    <s v="Q2"/>
    <x v="3"/>
    <x v="14"/>
    <x v="74"/>
    <x v="0"/>
    <x v="4"/>
    <n v="1"/>
    <n v="1"/>
    <n v="0"/>
    <n v="0"/>
    <n v="37"/>
    <n v="20"/>
    <n v="0"/>
    <m/>
  </r>
  <r>
    <n v="2024"/>
    <s v="Q2"/>
    <x v="3"/>
    <x v="14"/>
    <x v="74"/>
    <x v="0"/>
    <x v="5"/>
    <n v="12"/>
    <n v="12"/>
    <n v="0"/>
    <n v="0"/>
    <n v="2112"/>
    <n v="284"/>
    <n v="0"/>
    <m/>
  </r>
  <r>
    <n v="2024"/>
    <s v="Q2"/>
    <x v="3"/>
    <x v="14"/>
    <x v="74"/>
    <x v="0"/>
    <x v="6"/>
    <n v="14"/>
    <n v="14"/>
    <n v="1"/>
    <n v="0"/>
    <n v="148213"/>
    <n v="921"/>
    <n v="3"/>
    <m/>
  </r>
  <r>
    <n v="2024"/>
    <s v="Q2"/>
    <x v="3"/>
    <x v="14"/>
    <x v="74"/>
    <x v="1"/>
    <x v="1"/>
    <n v="10"/>
    <n v="10"/>
    <n v="1"/>
    <n v="0"/>
    <n v="10975"/>
    <n v="656"/>
    <n v="8"/>
    <m/>
  </r>
  <r>
    <n v="2024"/>
    <s v="Q2"/>
    <x v="3"/>
    <x v="14"/>
    <x v="74"/>
    <x v="2"/>
    <x v="8"/>
    <n v="15"/>
    <n v="15"/>
    <n v="1"/>
    <n v="0"/>
    <n v="6775"/>
    <n v="429"/>
    <n v="3"/>
    <m/>
  </r>
  <r>
    <n v="2024"/>
    <s v="Q2"/>
    <x v="3"/>
    <x v="14"/>
    <x v="74"/>
    <x v="2"/>
    <x v="9"/>
    <n v="11"/>
    <n v="11"/>
    <n v="0"/>
    <n v="0"/>
    <n v="33878"/>
    <n v="358"/>
    <n v="0"/>
    <m/>
  </r>
  <r>
    <n v="2024"/>
    <s v="Q2"/>
    <x v="3"/>
    <x v="14"/>
    <x v="74"/>
    <x v="2"/>
    <x v="4"/>
    <n v="4"/>
    <n v="4"/>
    <n v="0"/>
    <n v="0"/>
    <n v="239"/>
    <n v="80"/>
    <n v="0"/>
    <m/>
  </r>
  <r>
    <n v="2024"/>
    <s v="Q2"/>
    <x v="3"/>
    <x v="14"/>
    <x v="75"/>
    <x v="0"/>
    <x v="7"/>
    <n v="12"/>
    <n v="12"/>
    <n v="0"/>
    <n v="0"/>
    <n v="4584"/>
    <n v="487"/>
    <n v="0"/>
    <m/>
  </r>
  <r>
    <n v="2024"/>
    <s v="Q2"/>
    <x v="3"/>
    <x v="14"/>
    <x v="75"/>
    <x v="0"/>
    <x v="1"/>
    <n v="2"/>
    <n v="2"/>
    <n v="0"/>
    <n v="0"/>
    <n v="28"/>
    <n v="28"/>
    <n v="0"/>
    <m/>
  </r>
  <r>
    <n v="2024"/>
    <s v="Q2"/>
    <x v="3"/>
    <x v="14"/>
    <x v="75"/>
    <x v="0"/>
    <x v="2"/>
    <n v="13"/>
    <n v="13"/>
    <n v="0"/>
    <n v="0"/>
    <n v="27830"/>
    <n v="1062"/>
    <n v="0"/>
    <m/>
  </r>
  <r>
    <n v="2024"/>
    <s v="Q2"/>
    <x v="3"/>
    <x v="14"/>
    <x v="75"/>
    <x v="0"/>
    <x v="5"/>
    <n v="12"/>
    <n v="12"/>
    <n v="0"/>
    <n v="0"/>
    <n v="1749"/>
    <n v="272"/>
    <n v="0"/>
    <m/>
  </r>
  <r>
    <n v="2024"/>
    <s v="Q2"/>
    <x v="3"/>
    <x v="14"/>
    <x v="75"/>
    <x v="0"/>
    <x v="6"/>
    <n v="12"/>
    <n v="12"/>
    <n v="0"/>
    <n v="0"/>
    <n v="43008"/>
    <n v="627"/>
    <n v="0"/>
    <m/>
  </r>
  <r>
    <n v="2024"/>
    <s v="Q2"/>
    <x v="3"/>
    <x v="14"/>
    <x v="75"/>
    <x v="1"/>
    <x v="1"/>
    <n v="10"/>
    <n v="10"/>
    <n v="0"/>
    <n v="0"/>
    <n v="29280"/>
    <n v="946"/>
    <n v="0"/>
    <m/>
  </r>
  <r>
    <n v="2024"/>
    <s v="Q2"/>
    <x v="3"/>
    <x v="14"/>
    <x v="75"/>
    <x v="2"/>
    <x v="8"/>
    <n v="10"/>
    <n v="10"/>
    <n v="0"/>
    <n v="0"/>
    <n v="5494"/>
    <n v="334"/>
    <n v="0"/>
    <m/>
  </r>
  <r>
    <n v="2024"/>
    <s v="Q2"/>
    <x v="3"/>
    <x v="14"/>
    <x v="75"/>
    <x v="2"/>
    <x v="9"/>
    <n v="11"/>
    <n v="11"/>
    <n v="0"/>
    <n v="0"/>
    <n v="17258"/>
    <n v="426"/>
    <n v="0"/>
    <m/>
  </r>
  <r>
    <n v="2024"/>
    <s v="Q2"/>
    <x v="3"/>
    <x v="14"/>
    <x v="75"/>
    <x v="2"/>
    <x v="4"/>
    <n v="4"/>
    <n v="4"/>
    <n v="0"/>
    <n v="0"/>
    <n v="2734"/>
    <n v="64"/>
    <n v="0"/>
    <m/>
  </r>
  <r>
    <n v="2024"/>
    <s v="Q2"/>
    <x v="3"/>
    <x v="15"/>
    <x v="76"/>
    <x v="0"/>
    <x v="7"/>
    <n v="12"/>
    <n v="12"/>
    <n v="0"/>
    <n v="0"/>
    <n v="5777"/>
    <n v="448"/>
    <n v="0"/>
    <m/>
  </r>
  <r>
    <n v="2024"/>
    <s v="Q2"/>
    <x v="3"/>
    <x v="15"/>
    <x v="76"/>
    <x v="0"/>
    <x v="1"/>
    <n v="3"/>
    <n v="3"/>
    <n v="0"/>
    <n v="0"/>
    <n v="37356"/>
    <n v="336"/>
    <n v="0"/>
    <m/>
  </r>
  <r>
    <n v="2024"/>
    <s v="Q2"/>
    <x v="3"/>
    <x v="15"/>
    <x v="76"/>
    <x v="0"/>
    <x v="2"/>
    <n v="12"/>
    <n v="12"/>
    <n v="0"/>
    <n v="0"/>
    <n v="94636"/>
    <n v="952"/>
    <n v="0"/>
    <m/>
  </r>
  <r>
    <n v="2024"/>
    <s v="Q2"/>
    <x v="3"/>
    <x v="15"/>
    <x v="76"/>
    <x v="0"/>
    <x v="5"/>
    <n v="12"/>
    <n v="12"/>
    <n v="0"/>
    <n v="0"/>
    <n v="8394"/>
    <n v="356"/>
    <n v="0"/>
    <m/>
  </r>
  <r>
    <n v="2024"/>
    <s v="Q2"/>
    <x v="3"/>
    <x v="15"/>
    <x v="76"/>
    <x v="1"/>
    <x v="1"/>
    <n v="12"/>
    <n v="12"/>
    <n v="0"/>
    <n v="0"/>
    <n v="18194"/>
    <n v="750"/>
    <n v="0"/>
    <m/>
  </r>
  <r>
    <n v="2024"/>
    <s v="Q2"/>
    <x v="3"/>
    <x v="15"/>
    <x v="76"/>
    <x v="2"/>
    <x v="8"/>
    <n v="12"/>
    <n v="12"/>
    <n v="1"/>
    <n v="0"/>
    <n v="5529"/>
    <n v="342"/>
    <n v="5"/>
    <m/>
  </r>
  <r>
    <n v="2024"/>
    <s v="Q2"/>
    <x v="3"/>
    <x v="15"/>
    <x v="76"/>
    <x v="2"/>
    <x v="9"/>
    <n v="11"/>
    <n v="11"/>
    <n v="0"/>
    <n v="0"/>
    <n v="1979"/>
    <n v="259"/>
    <n v="0"/>
    <m/>
  </r>
  <r>
    <n v="2024"/>
    <s v="Q2"/>
    <x v="3"/>
    <x v="15"/>
    <x v="76"/>
    <x v="2"/>
    <x v="4"/>
    <n v="5"/>
    <n v="5"/>
    <n v="0"/>
    <n v="0"/>
    <n v="788"/>
    <n v="112"/>
    <n v="0"/>
    <m/>
  </r>
  <r>
    <n v="2024"/>
    <s v="Q2"/>
    <x v="3"/>
    <x v="15"/>
    <x v="77"/>
    <x v="0"/>
    <x v="7"/>
    <n v="12"/>
    <n v="12"/>
    <n v="1"/>
    <n v="0"/>
    <n v="8474"/>
    <n v="400"/>
    <n v="5"/>
    <m/>
  </r>
  <r>
    <n v="2024"/>
    <s v="Q2"/>
    <x v="3"/>
    <x v="15"/>
    <x v="77"/>
    <x v="0"/>
    <x v="1"/>
    <n v="2"/>
    <n v="2"/>
    <n v="0"/>
    <n v="0"/>
    <n v="14136"/>
    <n v="204"/>
    <n v="0"/>
    <m/>
  </r>
  <r>
    <n v="2024"/>
    <s v="Q2"/>
    <x v="3"/>
    <x v="15"/>
    <x v="77"/>
    <x v="0"/>
    <x v="2"/>
    <n v="6"/>
    <n v="6"/>
    <n v="0"/>
    <n v="0"/>
    <n v="19695"/>
    <n v="858"/>
    <n v="0"/>
    <m/>
  </r>
  <r>
    <n v="2024"/>
    <s v="Q2"/>
    <x v="3"/>
    <x v="15"/>
    <x v="77"/>
    <x v="1"/>
    <x v="1"/>
    <n v="10"/>
    <n v="10"/>
    <n v="0"/>
    <n v="0"/>
    <n v="17649"/>
    <n v="534"/>
    <n v="0"/>
    <m/>
  </r>
  <r>
    <n v="2024"/>
    <s v="Q2"/>
    <x v="3"/>
    <x v="15"/>
    <x v="77"/>
    <x v="2"/>
    <x v="8"/>
    <n v="11"/>
    <n v="11"/>
    <n v="0"/>
    <n v="0"/>
    <n v="2077"/>
    <n v="299"/>
    <n v="0"/>
    <m/>
  </r>
  <r>
    <n v="2024"/>
    <s v="Q2"/>
    <x v="3"/>
    <x v="15"/>
    <x v="77"/>
    <x v="2"/>
    <x v="9"/>
    <n v="12"/>
    <n v="12"/>
    <n v="0"/>
    <n v="0"/>
    <n v="27163"/>
    <n v="366"/>
    <n v="0"/>
    <m/>
  </r>
  <r>
    <n v="2024"/>
    <s v="Q2"/>
    <x v="3"/>
    <x v="15"/>
    <x v="77"/>
    <x v="2"/>
    <x v="4"/>
    <n v="5"/>
    <n v="5"/>
    <n v="0"/>
    <n v="0"/>
    <n v="850"/>
    <n v="127"/>
    <n v="0"/>
    <m/>
  </r>
  <r>
    <n v="2024"/>
    <s v="Q2"/>
    <x v="4"/>
    <x v="15"/>
    <x v="78"/>
    <x v="0"/>
    <x v="7"/>
    <n v="7"/>
    <n v="7"/>
    <n v="0"/>
    <n v="0"/>
    <n v="2809"/>
    <n v="300"/>
    <n v="0"/>
    <m/>
  </r>
  <r>
    <n v="2024"/>
    <s v="Q2"/>
    <x v="4"/>
    <x v="15"/>
    <x v="78"/>
    <x v="0"/>
    <x v="1"/>
    <n v="5"/>
    <n v="5"/>
    <n v="0"/>
    <n v="0"/>
    <n v="48415"/>
    <n v="791"/>
    <n v="0"/>
    <m/>
  </r>
  <r>
    <n v="2024"/>
    <s v="Q2"/>
    <x v="4"/>
    <x v="15"/>
    <x v="78"/>
    <x v="0"/>
    <x v="2"/>
    <n v="12"/>
    <n v="12"/>
    <n v="0"/>
    <n v="0"/>
    <n v="37062"/>
    <n v="755"/>
    <n v="0"/>
    <m/>
  </r>
  <r>
    <n v="2024"/>
    <s v="Q2"/>
    <x v="4"/>
    <x v="15"/>
    <x v="78"/>
    <x v="0"/>
    <x v="5"/>
    <n v="11"/>
    <n v="11"/>
    <n v="0"/>
    <n v="0"/>
    <n v="14946"/>
    <n v="524"/>
    <n v="0"/>
    <m/>
  </r>
  <r>
    <n v="2024"/>
    <s v="Q2"/>
    <x v="4"/>
    <x v="15"/>
    <x v="78"/>
    <x v="1"/>
    <x v="1"/>
    <n v="10"/>
    <n v="10"/>
    <n v="0"/>
    <n v="0"/>
    <n v="14937"/>
    <n v="528"/>
    <n v="0"/>
    <m/>
  </r>
  <r>
    <n v="2024"/>
    <s v="Q2"/>
    <x v="4"/>
    <x v="15"/>
    <x v="78"/>
    <x v="2"/>
    <x v="7"/>
    <n v="5"/>
    <n v="5"/>
    <n v="0"/>
    <n v="0"/>
    <n v="26228"/>
    <n v="306"/>
    <n v="0"/>
    <m/>
  </r>
  <r>
    <n v="2024"/>
    <s v="Q2"/>
    <x v="4"/>
    <x v="15"/>
    <x v="78"/>
    <x v="2"/>
    <x v="8"/>
    <n v="12"/>
    <n v="12"/>
    <n v="1"/>
    <n v="0"/>
    <n v="2372"/>
    <n v="289"/>
    <n v="6"/>
    <m/>
  </r>
  <r>
    <n v="2024"/>
    <s v="Q2"/>
    <x v="4"/>
    <x v="15"/>
    <x v="78"/>
    <x v="2"/>
    <x v="9"/>
    <n v="11"/>
    <n v="11"/>
    <n v="0"/>
    <n v="0"/>
    <n v="5448"/>
    <n v="317"/>
    <n v="0"/>
    <m/>
  </r>
  <r>
    <n v="2024"/>
    <s v="Q2"/>
    <x v="4"/>
    <x v="15"/>
    <x v="78"/>
    <x v="2"/>
    <x v="4"/>
    <n v="4"/>
    <n v="4"/>
    <n v="0"/>
    <n v="0"/>
    <n v="103"/>
    <n v="82"/>
    <n v="0"/>
    <m/>
  </r>
  <r>
    <n v="2024"/>
    <s v="Q2"/>
    <x v="4"/>
    <x v="15"/>
    <x v="79"/>
    <x v="0"/>
    <x v="7"/>
    <n v="8"/>
    <n v="8"/>
    <n v="0"/>
    <n v="0"/>
    <n v="88471"/>
    <n v="1050"/>
    <n v="0"/>
    <m/>
  </r>
  <r>
    <n v="2024"/>
    <s v="Q2"/>
    <x v="4"/>
    <x v="15"/>
    <x v="79"/>
    <x v="0"/>
    <x v="1"/>
    <n v="5"/>
    <n v="5"/>
    <n v="1"/>
    <n v="0"/>
    <n v="603178"/>
    <n v="2454"/>
    <n v="20"/>
    <m/>
  </r>
  <r>
    <n v="2024"/>
    <s v="Q2"/>
    <x v="4"/>
    <x v="15"/>
    <x v="79"/>
    <x v="0"/>
    <x v="2"/>
    <n v="12"/>
    <n v="12"/>
    <n v="0"/>
    <n v="0"/>
    <n v="6725"/>
    <n v="516"/>
    <n v="0"/>
    <m/>
  </r>
  <r>
    <n v="2024"/>
    <s v="Q2"/>
    <x v="4"/>
    <x v="15"/>
    <x v="79"/>
    <x v="0"/>
    <x v="4"/>
    <n v="1"/>
    <n v="1"/>
    <n v="0"/>
    <n v="0"/>
    <n v="9302"/>
    <n v="68"/>
    <n v="0"/>
    <m/>
  </r>
  <r>
    <n v="2024"/>
    <s v="Q2"/>
    <x v="4"/>
    <x v="15"/>
    <x v="79"/>
    <x v="0"/>
    <x v="5"/>
    <n v="12"/>
    <n v="12"/>
    <n v="0"/>
    <n v="0"/>
    <n v="16447"/>
    <n v="444"/>
    <n v="0"/>
    <m/>
  </r>
  <r>
    <n v="2024"/>
    <s v="Q2"/>
    <x v="4"/>
    <x v="15"/>
    <x v="79"/>
    <x v="1"/>
    <x v="1"/>
    <n v="10"/>
    <n v="10"/>
    <n v="1"/>
    <n v="0"/>
    <n v="14297"/>
    <n v="559"/>
    <n v="2"/>
    <m/>
  </r>
  <r>
    <n v="2024"/>
    <s v="Q2"/>
    <x v="4"/>
    <x v="15"/>
    <x v="79"/>
    <x v="2"/>
    <x v="7"/>
    <n v="4"/>
    <n v="4"/>
    <n v="0"/>
    <n v="0"/>
    <n v="13991"/>
    <n v="229"/>
    <n v="0"/>
    <m/>
  </r>
  <r>
    <n v="2024"/>
    <s v="Q2"/>
    <x v="4"/>
    <x v="15"/>
    <x v="79"/>
    <x v="2"/>
    <x v="8"/>
    <n v="12"/>
    <n v="12"/>
    <n v="0"/>
    <n v="0"/>
    <n v="5810"/>
    <n v="352"/>
    <n v="0"/>
    <m/>
  </r>
  <r>
    <n v="2024"/>
    <s v="Q2"/>
    <x v="4"/>
    <x v="15"/>
    <x v="79"/>
    <x v="2"/>
    <x v="9"/>
    <n v="12"/>
    <n v="12"/>
    <n v="0"/>
    <n v="0"/>
    <n v="11155"/>
    <n v="410"/>
    <n v="0"/>
    <m/>
  </r>
  <r>
    <n v="2024"/>
    <s v="Q2"/>
    <x v="4"/>
    <x v="15"/>
    <x v="79"/>
    <x v="2"/>
    <x v="4"/>
    <n v="4"/>
    <n v="4"/>
    <n v="0"/>
    <n v="0"/>
    <n v="351"/>
    <n v="97"/>
    <n v="0"/>
    <m/>
  </r>
  <r>
    <n v="2024"/>
    <s v="Q2"/>
    <x v="4"/>
    <x v="16"/>
    <x v="80"/>
    <x v="0"/>
    <x v="7"/>
    <n v="11"/>
    <n v="11"/>
    <n v="0"/>
    <n v="0"/>
    <n v="41272"/>
    <n v="531"/>
    <n v="0"/>
    <m/>
  </r>
  <r>
    <n v="2024"/>
    <s v="Q2"/>
    <x v="4"/>
    <x v="16"/>
    <x v="80"/>
    <x v="0"/>
    <x v="1"/>
    <n v="2"/>
    <n v="2"/>
    <n v="0"/>
    <n v="0"/>
    <n v="5328"/>
    <n v="241"/>
    <n v="0"/>
    <m/>
  </r>
  <r>
    <n v="2024"/>
    <s v="Q2"/>
    <x v="4"/>
    <x v="16"/>
    <x v="80"/>
    <x v="0"/>
    <x v="2"/>
    <n v="12"/>
    <n v="12"/>
    <n v="0"/>
    <n v="0"/>
    <n v="28786"/>
    <n v="683"/>
    <n v="0"/>
    <m/>
  </r>
  <r>
    <n v="2024"/>
    <s v="Q2"/>
    <x v="4"/>
    <x v="16"/>
    <x v="80"/>
    <x v="0"/>
    <x v="5"/>
    <n v="12"/>
    <n v="12"/>
    <n v="0"/>
    <n v="0"/>
    <n v="18857"/>
    <n v="362"/>
    <n v="0"/>
    <m/>
  </r>
  <r>
    <n v="2024"/>
    <s v="Q2"/>
    <x v="4"/>
    <x v="16"/>
    <x v="80"/>
    <x v="1"/>
    <x v="1"/>
    <n v="10"/>
    <n v="10"/>
    <n v="0"/>
    <n v="0"/>
    <n v="28071"/>
    <n v="750"/>
    <n v="0"/>
    <m/>
  </r>
  <r>
    <n v="2024"/>
    <s v="Q2"/>
    <x v="4"/>
    <x v="16"/>
    <x v="80"/>
    <x v="2"/>
    <x v="7"/>
    <n v="1"/>
    <n v="1"/>
    <n v="0"/>
    <n v="0"/>
    <n v="176"/>
    <n v="20"/>
    <n v="0"/>
    <m/>
  </r>
  <r>
    <n v="2024"/>
    <s v="Q2"/>
    <x v="4"/>
    <x v="16"/>
    <x v="80"/>
    <x v="2"/>
    <x v="8"/>
    <n v="13"/>
    <n v="13"/>
    <n v="1"/>
    <n v="0"/>
    <n v="5828"/>
    <n v="428"/>
    <n v="12"/>
    <m/>
  </r>
  <r>
    <n v="2024"/>
    <s v="Q2"/>
    <x v="4"/>
    <x v="16"/>
    <x v="80"/>
    <x v="2"/>
    <x v="9"/>
    <n v="11"/>
    <n v="11"/>
    <n v="0"/>
    <n v="0"/>
    <n v="13533"/>
    <n v="469"/>
    <n v="0"/>
    <m/>
  </r>
  <r>
    <n v="2024"/>
    <s v="Q2"/>
    <x v="4"/>
    <x v="16"/>
    <x v="80"/>
    <x v="2"/>
    <x v="4"/>
    <n v="5"/>
    <n v="5"/>
    <n v="0"/>
    <n v="0"/>
    <n v="780"/>
    <n v="100"/>
    <n v="0"/>
    <m/>
  </r>
  <r>
    <n v="2024"/>
    <s v="Q2"/>
    <x v="4"/>
    <x v="16"/>
    <x v="81"/>
    <x v="0"/>
    <x v="7"/>
    <n v="12"/>
    <n v="12"/>
    <n v="0"/>
    <n v="0"/>
    <n v="20552"/>
    <n v="611"/>
    <n v="0"/>
    <m/>
  </r>
  <r>
    <n v="2024"/>
    <s v="Q2"/>
    <x v="4"/>
    <x v="16"/>
    <x v="81"/>
    <x v="0"/>
    <x v="1"/>
    <n v="5"/>
    <n v="5"/>
    <n v="0"/>
    <n v="0"/>
    <n v="82036"/>
    <n v="1222"/>
    <n v="0"/>
    <m/>
  </r>
  <r>
    <n v="2024"/>
    <s v="Q2"/>
    <x v="4"/>
    <x v="16"/>
    <x v="81"/>
    <x v="0"/>
    <x v="2"/>
    <n v="12"/>
    <n v="12"/>
    <n v="0"/>
    <n v="0"/>
    <n v="27674"/>
    <n v="588"/>
    <n v="0"/>
    <m/>
  </r>
  <r>
    <n v="2024"/>
    <s v="Q2"/>
    <x v="4"/>
    <x v="16"/>
    <x v="81"/>
    <x v="0"/>
    <x v="5"/>
    <n v="12"/>
    <n v="12"/>
    <n v="0"/>
    <n v="0"/>
    <n v="46109"/>
    <n v="494"/>
    <n v="0"/>
    <m/>
  </r>
  <r>
    <n v="2024"/>
    <s v="Q2"/>
    <x v="4"/>
    <x v="16"/>
    <x v="81"/>
    <x v="1"/>
    <x v="1"/>
    <n v="10"/>
    <n v="10"/>
    <n v="0"/>
    <n v="0"/>
    <n v="14239"/>
    <n v="562"/>
    <n v="0"/>
    <m/>
  </r>
  <r>
    <n v="2024"/>
    <s v="Q2"/>
    <x v="4"/>
    <x v="16"/>
    <x v="81"/>
    <x v="2"/>
    <x v="8"/>
    <n v="13"/>
    <n v="13"/>
    <n v="0"/>
    <n v="0"/>
    <n v="6467"/>
    <n v="382"/>
    <n v="0"/>
    <m/>
  </r>
  <r>
    <n v="2024"/>
    <s v="Q2"/>
    <x v="4"/>
    <x v="16"/>
    <x v="81"/>
    <x v="2"/>
    <x v="9"/>
    <n v="11"/>
    <n v="11"/>
    <n v="0"/>
    <n v="0"/>
    <n v="681"/>
    <n v="200"/>
    <n v="0"/>
    <m/>
  </r>
  <r>
    <n v="2024"/>
    <s v="Q2"/>
    <x v="4"/>
    <x v="16"/>
    <x v="81"/>
    <x v="2"/>
    <x v="4"/>
    <n v="4"/>
    <n v="4"/>
    <n v="0"/>
    <n v="0"/>
    <n v="3237"/>
    <n v="107"/>
    <n v="0"/>
    <m/>
  </r>
  <r>
    <n v="2024"/>
    <s v="Q2"/>
    <x v="4"/>
    <x v="16"/>
    <x v="82"/>
    <x v="0"/>
    <x v="7"/>
    <n v="12"/>
    <n v="12"/>
    <n v="0"/>
    <n v="0"/>
    <n v="6018"/>
    <n v="400"/>
    <n v="0"/>
    <m/>
  </r>
  <r>
    <n v="2024"/>
    <s v="Q2"/>
    <x v="4"/>
    <x v="16"/>
    <x v="82"/>
    <x v="0"/>
    <x v="1"/>
    <n v="5"/>
    <n v="5"/>
    <n v="0"/>
    <n v="0"/>
    <n v="53348"/>
    <n v="861"/>
    <n v="0"/>
    <m/>
  </r>
  <r>
    <n v="2024"/>
    <s v="Q2"/>
    <x v="4"/>
    <x v="16"/>
    <x v="82"/>
    <x v="0"/>
    <x v="2"/>
    <n v="12"/>
    <n v="12"/>
    <n v="0"/>
    <n v="0"/>
    <n v="15497"/>
    <n v="632"/>
    <n v="0"/>
    <m/>
  </r>
  <r>
    <n v="2024"/>
    <s v="Q2"/>
    <x v="4"/>
    <x v="16"/>
    <x v="82"/>
    <x v="0"/>
    <x v="5"/>
    <n v="12"/>
    <n v="12"/>
    <n v="0"/>
    <n v="0"/>
    <n v="13087"/>
    <n v="369"/>
    <n v="0"/>
    <m/>
  </r>
  <r>
    <n v="2024"/>
    <s v="Q2"/>
    <x v="4"/>
    <x v="16"/>
    <x v="82"/>
    <x v="1"/>
    <x v="1"/>
    <n v="10"/>
    <n v="10"/>
    <n v="0"/>
    <n v="0"/>
    <n v="10759"/>
    <n v="679"/>
    <n v="0"/>
    <m/>
  </r>
  <r>
    <n v="2024"/>
    <s v="Q2"/>
    <x v="4"/>
    <x v="16"/>
    <x v="82"/>
    <x v="2"/>
    <x v="8"/>
    <n v="15"/>
    <n v="15"/>
    <n v="3"/>
    <n v="0"/>
    <n v="5641"/>
    <n v="447"/>
    <n v="9"/>
    <m/>
  </r>
  <r>
    <n v="2024"/>
    <s v="Q2"/>
    <x v="4"/>
    <x v="16"/>
    <x v="82"/>
    <x v="2"/>
    <x v="9"/>
    <n v="12"/>
    <n v="12"/>
    <n v="0"/>
    <n v="0"/>
    <n v="21127"/>
    <n v="352"/>
    <n v="0"/>
    <m/>
  </r>
  <r>
    <n v="2024"/>
    <s v="Q2"/>
    <x v="4"/>
    <x v="16"/>
    <x v="82"/>
    <x v="2"/>
    <x v="4"/>
    <n v="4"/>
    <n v="4"/>
    <n v="0"/>
    <n v="0"/>
    <n v="589"/>
    <n v="107"/>
    <n v="0"/>
    <m/>
  </r>
  <r>
    <n v="2024"/>
    <s v="Q2"/>
    <x v="4"/>
    <x v="16"/>
    <x v="83"/>
    <x v="0"/>
    <x v="7"/>
    <n v="12"/>
    <n v="12"/>
    <n v="0"/>
    <n v="0"/>
    <n v="4658"/>
    <n v="615"/>
    <n v="0"/>
    <m/>
  </r>
  <r>
    <n v="2024"/>
    <s v="Q2"/>
    <x v="4"/>
    <x v="16"/>
    <x v="83"/>
    <x v="0"/>
    <x v="1"/>
    <n v="2"/>
    <n v="2"/>
    <n v="0"/>
    <n v="0"/>
    <n v="75652"/>
    <n v="999"/>
    <n v="0"/>
    <m/>
  </r>
  <r>
    <n v="2024"/>
    <s v="Q2"/>
    <x v="4"/>
    <x v="16"/>
    <x v="83"/>
    <x v="0"/>
    <x v="2"/>
    <n v="12"/>
    <n v="12"/>
    <n v="0"/>
    <n v="0"/>
    <n v="38934"/>
    <n v="925"/>
    <n v="0"/>
    <m/>
  </r>
  <r>
    <n v="2024"/>
    <s v="Q2"/>
    <x v="4"/>
    <x v="16"/>
    <x v="83"/>
    <x v="0"/>
    <x v="5"/>
    <n v="12"/>
    <n v="12"/>
    <n v="0"/>
    <n v="0"/>
    <n v="79092"/>
    <n v="573"/>
    <n v="0"/>
    <m/>
  </r>
  <r>
    <n v="2024"/>
    <s v="Q2"/>
    <x v="4"/>
    <x v="16"/>
    <x v="83"/>
    <x v="1"/>
    <x v="1"/>
    <n v="10"/>
    <n v="10"/>
    <n v="0"/>
    <n v="0"/>
    <n v="14786"/>
    <n v="524"/>
    <n v="0"/>
    <m/>
  </r>
  <r>
    <n v="2024"/>
    <s v="Q2"/>
    <x v="4"/>
    <x v="16"/>
    <x v="83"/>
    <x v="2"/>
    <x v="8"/>
    <n v="14"/>
    <n v="14"/>
    <n v="0"/>
    <n v="0"/>
    <n v="3264"/>
    <n v="408"/>
    <n v="0"/>
    <m/>
  </r>
  <r>
    <n v="2024"/>
    <s v="Q2"/>
    <x v="4"/>
    <x v="16"/>
    <x v="83"/>
    <x v="2"/>
    <x v="9"/>
    <n v="13"/>
    <n v="13"/>
    <n v="0"/>
    <n v="0"/>
    <n v="6199"/>
    <n v="380"/>
    <n v="0"/>
    <m/>
  </r>
  <r>
    <n v="2024"/>
    <s v="Q2"/>
    <x v="4"/>
    <x v="16"/>
    <x v="84"/>
    <x v="0"/>
    <x v="7"/>
    <n v="11"/>
    <n v="11"/>
    <n v="0"/>
    <n v="0"/>
    <n v="45722"/>
    <n v="635"/>
    <n v="0"/>
    <m/>
  </r>
  <r>
    <n v="2024"/>
    <s v="Q2"/>
    <x v="4"/>
    <x v="16"/>
    <x v="84"/>
    <x v="0"/>
    <x v="1"/>
    <n v="5"/>
    <n v="5"/>
    <n v="0"/>
    <n v="0"/>
    <n v="369132"/>
    <n v="2468"/>
    <n v="0"/>
    <m/>
  </r>
  <r>
    <n v="2024"/>
    <s v="Q2"/>
    <x v="4"/>
    <x v="16"/>
    <x v="84"/>
    <x v="0"/>
    <x v="2"/>
    <n v="12"/>
    <n v="12"/>
    <n v="0"/>
    <n v="0"/>
    <n v="76121"/>
    <n v="1209"/>
    <n v="0"/>
    <m/>
  </r>
  <r>
    <n v="2024"/>
    <s v="Q2"/>
    <x v="4"/>
    <x v="16"/>
    <x v="84"/>
    <x v="0"/>
    <x v="5"/>
    <n v="12"/>
    <n v="12"/>
    <n v="4"/>
    <n v="0"/>
    <n v="21178"/>
    <n v="537"/>
    <n v="148"/>
    <m/>
  </r>
  <r>
    <n v="2024"/>
    <s v="Q2"/>
    <x v="4"/>
    <x v="16"/>
    <x v="84"/>
    <x v="1"/>
    <x v="1"/>
    <n v="10"/>
    <n v="10"/>
    <n v="0"/>
    <n v="0"/>
    <n v="20973"/>
    <n v="594"/>
    <n v="0"/>
    <m/>
  </r>
  <r>
    <n v="2024"/>
    <s v="Q2"/>
    <x v="4"/>
    <x v="16"/>
    <x v="84"/>
    <x v="2"/>
    <x v="7"/>
    <n v="1"/>
    <n v="1"/>
    <n v="0"/>
    <n v="0"/>
    <n v="6108"/>
    <n v="68"/>
    <n v="0"/>
    <m/>
  </r>
  <r>
    <n v="2024"/>
    <s v="Q2"/>
    <x v="4"/>
    <x v="16"/>
    <x v="84"/>
    <x v="2"/>
    <x v="8"/>
    <n v="12"/>
    <n v="12"/>
    <n v="2"/>
    <n v="0"/>
    <n v="2517"/>
    <n v="320"/>
    <n v="6"/>
    <m/>
  </r>
  <r>
    <n v="2024"/>
    <s v="Q2"/>
    <x v="4"/>
    <x v="16"/>
    <x v="84"/>
    <x v="2"/>
    <x v="9"/>
    <n v="12"/>
    <n v="12"/>
    <n v="0"/>
    <n v="0"/>
    <n v="10675"/>
    <n v="457"/>
    <n v="0"/>
    <m/>
  </r>
  <r>
    <n v="2024"/>
    <s v="Q2"/>
    <x v="4"/>
    <x v="17"/>
    <x v="85"/>
    <x v="0"/>
    <x v="7"/>
    <n v="12"/>
    <n v="12"/>
    <n v="0"/>
    <n v="0"/>
    <n v="66686"/>
    <n v="619"/>
    <n v="0"/>
    <m/>
  </r>
  <r>
    <n v="2024"/>
    <s v="Q2"/>
    <x v="4"/>
    <x v="17"/>
    <x v="85"/>
    <x v="0"/>
    <x v="1"/>
    <n v="2"/>
    <n v="2"/>
    <n v="0"/>
    <n v="0"/>
    <n v="15411"/>
    <n v="285"/>
    <n v="0"/>
    <m/>
  </r>
  <r>
    <n v="2024"/>
    <s v="Q2"/>
    <x v="4"/>
    <x v="17"/>
    <x v="85"/>
    <x v="0"/>
    <x v="2"/>
    <n v="12"/>
    <n v="12"/>
    <n v="0"/>
    <n v="0"/>
    <n v="28888"/>
    <n v="1236"/>
    <n v="0"/>
    <m/>
  </r>
  <r>
    <n v="2024"/>
    <s v="Q2"/>
    <x v="4"/>
    <x v="17"/>
    <x v="85"/>
    <x v="0"/>
    <x v="5"/>
    <n v="12"/>
    <n v="12"/>
    <n v="0"/>
    <n v="0"/>
    <n v="5756"/>
    <n v="302"/>
    <n v="0"/>
    <m/>
  </r>
  <r>
    <n v="2024"/>
    <s v="Q2"/>
    <x v="4"/>
    <x v="17"/>
    <x v="85"/>
    <x v="0"/>
    <x v="6"/>
    <n v="11"/>
    <n v="11"/>
    <n v="1"/>
    <n v="0"/>
    <n v="26978"/>
    <n v="632"/>
    <n v="20"/>
    <m/>
  </r>
  <r>
    <n v="2024"/>
    <s v="Q2"/>
    <x v="4"/>
    <x v="17"/>
    <x v="85"/>
    <x v="1"/>
    <x v="1"/>
    <n v="10"/>
    <n v="10"/>
    <n v="0"/>
    <n v="0"/>
    <n v="11194"/>
    <n v="562"/>
    <n v="0"/>
    <m/>
  </r>
  <r>
    <n v="2024"/>
    <s v="Q2"/>
    <x v="4"/>
    <x v="17"/>
    <x v="85"/>
    <x v="2"/>
    <x v="8"/>
    <n v="12"/>
    <n v="12"/>
    <n v="2"/>
    <n v="0"/>
    <n v="5697"/>
    <n v="417"/>
    <n v="8"/>
    <m/>
  </r>
  <r>
    <n v="2024"/>
    <s v="Q2"/>
    <x v="4"/>
    <x v="17"/>
    <x v="85"/>
    <x v="2"/>
    <x v="9"/>
    <n v="12"/>
    <n v="12"/>
    <n v="0"/>
    <n v="0"/>
    <n v="10586"/>
    <n v="361"/>
    <n v="0"/>
    <m/>
  </r>
  <r>
    <n v="2024"/>
    <s v="Q2"/>
    <x v="4"/>
    <x v="17"/>
    <x v="86"/>
    <x v="0"/>
    <x v="7"/>
    <n v="12"/>
    <n v="12"/>
    <n v="0"/>
    <n v="0"/>
    <n v="2281"/>
    <n v="463"/>
    <n v="0"/>
    <m/>
  </r>
  <r>
    <n v="2024"/>
    <s v="Q2"/>
    <x v="4"/>
    <x v="17"/>
    <x v="86"/>
    <x v="0"/>
    <x v="1"/>
    <n v="5"/>
    <n v="5"/>
    <n v="0"/>
    <n v="0"/>
    <n v="49556"/>
    <n v="811"/>
    <n v="0"/>
    <m/>
  </r>
  <r>
    <n v="2024"/>
    <s v="Q2"/>
    <x v="4"/>
    <x v="17"/>
    <x v="86"/>
    <x v="0"/>
    <x v="2"/>
    <n v="12"/>
    <n v="12"/>
    <n v="0"/>
    <n v="0"/>
    <n v="15139"/>
    <n v="774"/>
    <n v="0"/>
    <m/>
  </r>
  <r>
    <n v="2024"/>
    <s v="Q2"/>
    <x v="4"/>
    <x v="17"/>
    <x v="86"/>
    <x v="0"/>
    <x v="5"/>
    <n v="12"/>
    <n v="12"/>
    <n v="0"/>
    <n v="0"/>
    <n v="12823"/>
    <n v="462"/>
    <n v="0"/>
    <m/>
  </r>
  <r>
    <n v="2024"/>
    <s v="Q2"/>
    <x v="4"/>
    <x v="17"/>
    <x v="86"/>
    <x v="0"/>
    <x v="6"/>
    <n v="15"/>
    <n v="15"/>
    <n v="2"/>
    <n v="0"/>
    <n v="76318"/>
    <n v="745"/>
    <n v="22"/>
    <m/>
  </r>
  <r>
    <n v="2024"/>
    <s v="Q2"/>
    <x v="4"/>
    <x v="17"/>
    <x v="86"/>
    <x v="1"/>
    <x v="1"/>
    <n v="10"/>
    <n v="10"/>
    <n v="0"/>
    <n v="0"/>
    <n v="13977"/>
    <n v="564"/>
    <n v="0"/>
    <m/>
  </r>
  <r>
    <n v="2024"/>
    <s v="Q2"/>
    <x v="4"/>
    <x v="17"/>
    <x v="86"/>
    <x v="2"/>
    <x v="8"/>
    <n v="12"/>
    <n v="12"/>
    <n v="0"/>
    <n v="0"/>
    <n v="2356"/>
    <n v="321"/>
    <n v="0"/>
    <m/>
  </r>
  <r>
    <n v="2024"/>
    <s v="Q2"/>
    <x v="4"/>
    <x v="17"/>
    <x v="86"/>
    <x v="2"/>
    <x v="9"/>
    <n v="12"/>
    <n v="12"/>
    <n v="0"/>
    <n v="0"/>
    <n v="11426"/>
    <n v="315"/>
    <n v="0"/>
    <m/>
  </r>
  <r>
    <n v="2024"/>
    <s v="Q2"/>
    <x v="4"/>
    <x v="17"/>
    <x v="87"/>
    <x v="0"/>
    <x v="7"/>
    <n v="12"/>
    <n v="12"/>
    <n v="0"/>
    <n v="0"/>
    <n v="3999"/>
    <n v="448"/>
    <n v="0"/>
    <m/>
  </r>
  <r>
    <n v="2024"/>
    <s v="Q2"/>
    <x v="4"/>
    <x v="17"/>
    <x v="87"/>
    <x v="0"/>
    <x v="1"/>
    <n v="5"/>
    <n v="5"/>
    <n v="0"/>
    <n v="0"/>
    <n v="48541"/>
    <n v="1342"/>
    <n v="0"/>
    <m/>
  </r>
  <r>
    <n v="2024"/>
    <s v="Q2"/>
    <x v="4"/>
    <x v="17"/>
    <x v="87"/>
    <x v="0"/>
    <x v="2"/>
    <n v="12"/>
    <n v="12"/>
    <n v="0"/>
    <n v="0"/>
    <n v="10229"/>
    <n v="805"/>
    <n v="0"/>
    <m/>
  </r>
  <r>
    <n v="2024"/>
    <s v="Q2"/>
    <x v="4"/>
    <x v="17"/>
    <x v="87"/>
    <x v="0"/>
    <x v="5"/>
    <n v="12"/>
    <n v="12"/>
    <n v="0"/>
    <n v="0"/>
    <n v="140154"/>
    <n v="478"/>
    <n v="0"/>
    <m/>
  </r>
  <r>
    <n v="2024"/>
    <s v="Q2"/>
    <x v="4"/>
    <x v="17"/>
    <x v="87"/>
    <x v="0"/>
    <x v="6"/>
    <n v="12"/>
    <n v="12"/>
    <n v="0"/>
    <n v="0"/>
    <n v="64692"/>
    <n v="657"/>
    <n v="0"/>
    <m/>
  </r>
  <r>
    <n v="2024"/>
    <s v="Q2"/>
    <x v="4"/>
    <x v="17"/>
    <x v="87"/>
    <x v="1"/>
    <x v="1"/>
    <n v="10"/>
    <n v="10"/>
    <n v="0"/>
    <n v="0"/>
    <n v="10032"/>
    <n v="579"/>
    <n v="0"/>
    <m/>
  </r>
  <r>
    <n v="2024"/>
    <s v="Q2"/>
    <x v="4"/>
    <x v="17"/>
    <x v="87"/>
    <x v="2"/>
    <x v="8"/>
    <n v="12"/>
    <n v="12"/>
    <n v="1"/>
    <n v="0"/>
    <n v="1211"/>
    <n v="267"/>
    <n v="3"/>
    <m/>
  </r>
  <r>
    <n v="2024"/>
    <s v="Q2"/>
    <x v="4"/>
    <x v="17"/>
    <x v="87"/>
    <x v="2"/>
    <x v="9"/>
    <n v="12"/>
    <n v="12"/>
    <n v="0"/>
    <n v="0"/>
    <n v="30619"/>
    <n v="371"/>
    <n v="0"/>
    <m/>
  </r>
  <r>
    <n v="2024"/>
    <s v="Q2"/>
    <x v="4"/>
    <x v="17"/>
    <x v="88"/>
    <x v="0"/>
    <x v="7"/>
    <n v="12"/>
    <n v="12"/>
    <n v="0"/>
    <n v="0"/>
    <n v="29817"/>
    <n v="810"/>
    <n v="0"/>
    <m/>
  </r>
  <r>
    <n v="2024"/>
    <s v="Q2"/>
    <x v="4"/>
    <x v="17"/>
    <x v="88"/>
    <x v="0"/>
    <x v="1"/>
    <n v="2"/>
    <n v="2"/>
    <n v="0"/>
    <n v="0"/>
    <n v="6585"/>
    <n v="294"/>
    <n v="0"/>
    <m/>
  </r>
  <r>
    <n v="2024"/>
    <s v="Q2"/>
    <x v="4"/>
    <x v="17"/>
    <x v="88"/>
    <x v="0"/>
    <x v="2"/>
    <n v="12"/>
    <n v="12"/>
    <n v="0"/>
    <n v="0"/>
    <n v="26114"/>
    <n v="671"/>
    <n v="0"/>
    <m/>
  </r>
  <r>
    <n v="2024"/>
    <s v="Q2"/>
    <x v="4"/>
    <x v="17"/>
    <x v="88"/>
    <x v="0"/>
    <x v="5"/>
    <n v="12"/>
    <n v="12"/>
    <n v="0"/>
    <n v="0"/>
    <n v="21140"/>
    <n v="434"/>
    <n v="0"/>
    <m/>
  </r>
  <r>
    <n v="2024"/>
    <s v="Q2"/>
    <x v="4"/>
    <x v="17"/>
    <x v="88"/>
    <x v="0"/>
    <x v="6"/>
    <n v="12"/>
    <n v="12"/>
    <n v="0"/>
    <n v="0"/>
    <n v="24059"/>
    <n v="591"/>
    <n v="0"/>
    <m/>
  </r>
  <r>
    <n v="2024"/>
    <s v="Q2"/>
    <x v="4"/>
    <x v="17"/>
    <x v="88"/>
    <x v="1"/>
    <x v="1"/>
    <n v="10"/>
    <n v="10"/>
    <n v="1"/>
    <n v="0"/>
    <n v="18885"/>
    <n v="388"/>
    <n v="6"/>
    <m/>
  </r>
  <r>
    <n v="2024"/>
    <s v="Q2"/>
    <x v="4"/>
    <x v="17"/>
    <x v="88"/>
    <x v="2"/>
    <x v="8"/>
    <n v="12"/>
    <n v="12"/>
    <n v="0"/>
    <n v="0"/>
    <n v="3214"/>
    <n v="366"/>
    <n v="0"/>
    <m/>
  </r>
  <r>
    <n v="2024"/>
    <s v="Q2"/>
    <x v="4"/>
    <x v="17"/>
    <x v="88"/>
    <x v="2"/>
    <x v="9"/>
    <n v="12"/>
    <n v="12"/>
    <n v="0"/>
    <n v="0"/>
    <n v="3374"/>
    <n v="344"/>
    <n v="0"/>
    <m/>
  </r>
  <r>
    <n v="2024"/>
    <s v="Q2"/>
    <x v="4"/>
    <x v="17"/>
    <x v="89"/>
    <x v="0"/>
    <x v="7"/>
    <n v="12"/>
    <n v="12"/>
    <n v="0"/>
    <n v="0"/>
    <n v="7415"/>
    <n v="400"/>
    <n v="0"/>
    <m/>
  </r>
  <r>
    <n v="2024"/>
    <s v="Q2"/>
    <x v="4"/>
    <x v="17"/>
    <x v="89"/>
    <x v="0"/>
    <x v="1"/>
    <n v="5"/>
    <n v="5"/>
    <n v="0"/>
    <n v="0"/>
    <n v="4937"/>
    <n v="287"/>
    <n v="0"/>
    <m/>
  </r>
  <r>
    <n v="2024"/>
    <s v="Q2"/>
    <x v="4"/>
    <x v="17"/>
    <x v="89"/>
    <x v="0"/>
    <x v="5"/>
    <n v="12"/>
    <n v="12"/>
    <n v="0"/>
    <n v="0"/>
    <n v="28330"/>
    <n v="491"/>
    <n v="0"/>
    <m/>
  </r>
  <r>
    <n v="2024"/>
    <s v="Q2"/>
    <x v="4"/>
    <x v="17"/>
    <x v="89"/>
    <x v="0"/>
    <x v="6"/>
    <n v="12"/>
    <n v="12"/>
    <n v="2"/>
    <n v="0"/>
    <n v="16805"/>
    <n v="486"/>
    <n v="4"/>
    <m/>
  </r>
  <r>
    <n v="2024"/>
    <s v="Q2"/>
    <x v="4"/>
    <x v="17"/>
    <x v="89"/>
    <x v="1"/>
    <x v="1"/>
    <n v="10"/>
    <n v="10"/>
    <n v="0"/>
    <n v="0"/>
    <n v="18907"/>
    <n v="586"/>
    <n v="0"/>
    <m/>
  </r>
  <r>
    <n v="2024"/>
    <s v="Q2"/>
    <x v="4"/>
    <x v="17"/>
    <x v="89"/>
    <x v="2"/>
    <x v="8"/>
    <n v="11"/>
    <n v="11"/>
    <n v="0"/>
    <n v="0"/>
    <n v="3151"/>
    <n v="355"/>
    <n v="0"/>
    <m/>
  </r>
  <r>
    <n v="2024"/>
    <s v="Q2"/>
    <x v="4"/>
    <x v="17"/>
    <x v="89"/>
    <x v="2"/>
    <x v="9"/>
    <n v="12"/>
    <n v="12"/>
    <n v="0"/>
    <n v="0"/>
    <n v="2200"/>
    <n v="288"/>
    <n v="0"/>
    <m/>
  </r>
  <r>
    <n v="2024"/>
    <s v="Q2"/>
    <x v="4"/>
    <x v="18"/>
    <x v="90"/>
    <x v="0"/>
    <x v="7"/>
    <n v="12"/>
    <n v="12"/>
    <n v="0"/>
    <n v="0"/>
    <n v="9848"/>
    <n v="748"/>
    <n v="0"/>
    <m/>
  </r>
  <r>
    <n v="2024"/>
    <s v="Q2"/>
    <x v="4"/>
    <x v="18"/>
    <x v="90"/>
    <x v="0"/>
    <x v="2"/>
    <n v="12"/>
    <n v="12"/>
    <n v="0"/>
    <n v="0"/>
    <n v="30237"/>
    <n v="499"/>
    <n v="0"/>
    <m/>
  </r>
  <r>
    <n v="2024"/>
    <s v="Q2"/>
    <x v="4"/>
    <x v="18"/>
    <x v="90"/>
    <x v="0"/>
    <x v="5"/>
    <n v="6"/>
    <n v="6"/>
    <n v="0"/>
    <n v="0"/>
    <n v="8504"/>
    <n v="253"/>
    <n v="0"/>
    <m/>
  </r>
  <r>
    <n v="2024"/>
    <s v="Q2"/>
    <x v="4"/>
    <x v="18"/>
    <x v="90"/>
    <x v="0"/>
    <x v="6"/>
    <n v="11"/>
    <n v="11"/>
    <n v="0"/>
    <n v="0"/>
    <n v="57250"/>
    <n v="613"/>
    <n v="0"/>
    <m/>
  </r>
  <r>
    <n v="2024"/>
    <s v="Q2"/>
    <x v="4"/>
    <x v="18"/>
    <x v="90"/>
    <x v="1"/>
    <x v="1"/>
    <n v="10"/>
    <n v="10"/>
    <n v="2"/>
    <n v="0"/>
    <n v="11995"/>
    <n v="672"/>
    <n v="13"/>
    <m/>
  </r>
  <r>
    <n v="2024"/>
    <s v="Q2"/>
    <x v="4"/>
    <x v="18"/>
    <x v="90"/>
    <x v="2"/>
    <x v="8"/>
    <n v="12"/>
    <n v="12"/>
    <n v="1"/>
    <n v="0"/>
    <n v="1178"/>
    <n v="266"/>
    <n v="3"/>
    <m/>
  </r>
  <r>
    <n v="2024"/>
    <s v="Q2"/>
    <x v="4"/>
    <x v="18"/>
    <x v="90"/>
    <x v="2"/>
    <x v="9"/>
    <n v="13"/>
    <n v="13"/>
    <n v="0"/>
    <n v="0"/>
    <n v="3404"/>
    <n v="335"/>
    <n v="0"/>
    <m/>
  </r>
  <r>
    <n v="2024"/>
    <s v="Q2"/>
    <x v="4"/>
    <x v="18"/>
    <x v="91"/>
    <x v="0"/>
    <x v="7"/>
    <n v="12"/>
    <n v="12"/>
    <n v="0"/>
    <n v="0"/>
    <n v="15217"/>
    <n v="617"/>
    <n v="0"/>
    <m/>
  </r>
  <r>
    <n v="2024"/>
    <s v="Q2"/>
    <x v="4"/>
    <x v="18"/>
    <x v="91"/>
    <x v="0"/>
    <x v="1"/>
    <n v="2"/>
    <n v="2"/>
    <n v="0"/>
    <n v="0"/>
    <n v="11812"/>
    <n v="347"/>
    <n v="0"/>
    <m/>
  </r>
  <r>
    <n v="2024"/>
    <s v="Q2"/>
    <x v="4"/>
    <x v="18"/>
    <x v="91"/>
    <x v="0"/>
    <x v="5"/>
    <n v="12"/>
    <n v="12"/>
    <n v="0"/>
    <n v="0"/>
    <n v="23767"/>
    <n v="385"/>
    <n v="0"/>
    <m/>
  </r>
  <r>
    <n v="2024"/>
    <s v="Q2"/>
    <x v="4"/>
    <x v="18"/>
    <x v="91"/>
    <x v="0"/>
    <x v="6"/>
    <n v="13"/>
    <n v="13"/>
    <n v="0"/>
    <n v="0"/>
    <n v="16453"/>
    <n v="460"/>
    <n v="0"/>
    <m/>
  </r>
  <r>
    <n v="2024"/>
    <s v="Q2"/>
    <x v="4"/>
    <x v="18"/>
    <x v="91"/>
    <x v="1"/>
    <x v="1"/>
    <n v="10"/>
    <n v="10"/>
    <n v="0"/>
    <n v="0"/>
    <n v="18969"/>
    <n v="754"/>
    <n v="0"/>
    <m/>
  </r>
  <r>
    <n v="2024"/>
    <s v="Q2"/>
    <x v="4"/>
    <x v="18"/>
    <x v="91"/>
    <x v="2"/>
    <x v="8"/>
    <n v="12"/>
    <n v="12"/>
    <n v="0"/>
    <n v="0"/>
    <n v="4882"/>
    <n v="342"/>
    <n v="0"/>
    <m/>
  </r>
  <r>
    <n v="2024"/>
    <s v="Q2"/>
    <x v="4"/>
    <x v="18"/>
    <x v="92"/>
    <x v="0"/>
    <x v="7"/>
    <n v="12"/>
    <n v="12"/>
    <n v="0"/>
    <n v="0"/>
    <n v="8870"/>
    <n v="583"/>
    <n v="0"/>
    <m/>
  </r>
  <r>
    <n v="2024"/>
    <s v="Q2"/>
    <x v="4"/>
    <x v="18"/>
    <x v="92"/>
    <x v="0"/>
    <x v="2"/>
    <n v="12"/>
    <n v="12"/>
    <n v="0"/>
    <n v="0"/>
    <n v="61770"/>
    <n v="989"/>
    <n v="0"/>
    <m/>
  </r>
  <r>
    <n v="2024"/>
    <s v="Q2"/>
    <x v="4"/>
    <x v="18"/>
    <x v="92"/>
    <x v="0"/>
    <x v="5"/>
    <n v="6"/>
    <n v="6"/>
    <n v="0"/>
    <n v="0"/>
    <n v="13584"/>
    <n v="268"/>
    <n v="0"/>
    <m/>
  </r>
  <r>
    <n v="2024"/>
    <s v="Q2"/>
    <x v="4"/>
    <x v="18"/>
    <x v="92"/>
    <x v="0"/>
    <x v="6"/>
    <n v="12"/>
    <n v="12"/>
    <n v="1"/>
    <n v="0"/>
    <n v="18280"/>
    <n v="465"/>
    <n v="5"/>
    <m/>
  </r>
  <r>
    <n v="2024"/>
    <s v="Q2"/>
    <x v="4"/>
    <x v="18"/>
    <x v="92"/>
    <x v="1"/>
    <x v="1"/>
    <n v="10"/>
    <n v="10"/>
    <n v="0"/>
    <n v="0"/>
    <n v="11899"/>
    <n v="605"/>
    <n v="0"/>
    <m/>
  </r>
  <r>
    <n v="2024"/>
    <s v="Q2"/>
    <x v="4"/>
    <x v="18"/>
    <x v="92"/>
    <x v="2"/>
    <x v="8"/>
    <n v="12"/>
    <n v="12"/>
    <n v="2"/>
    <n v="0"/>
    <n v="5571"/>
    <n v="351"/>
    <n v="8"/>
    <m/>
  </r>
  <r>
    <n v="2024"/>
    <s v="Q2"/>
    <x v="4"/>
    <x v="18"/>
    <x v="92"/>
    <x v="2"/>
    <x v="9"/>
    <n v="12"/>
    <n v="12"/>
    <n v="0"/>
    <n v="0"/>
    <n v="6842"/>
    <n v="402"/>
    <n v="0"/>
    <m/>
  </r>
  <r>
    <n v="2024"/>
    <s v="Q2"/>
    <x v="4"/>
    <x v="18"/>
    <x v="93"/>
    <x v="0"/>
    <x v="7"/>
    <n v="12"/>
    <n v="12"/>
    <n v="0"/>
    <n v="0"/>
    <n v="2161"/>
    <n v="502"/>
    <n v="0"/>
    <m/>
  </r>
  <r>
    <n v="2024"/>
    <s v="Q2"/>
    <x v="4"/>
    <x v="18"/>
    <x v="93"/>
    <x v="0"/>
    <x v="1"/>
    <n v="2"/>
    <n v="2"/>
    <n v="0"/>
    <n v="0"/>
    <n v="1776"/>
    <n v="181"/>
    <n v="0"/>
    <m/>
  </r>
  <r>
    <n v="2024"/>
    <s v="Q2"/>
    <x v="4"/>
    <x v="18"/>
    <x v="93"/>
    <x v="0"/>
    <x v="2"/>
    <n v="12"/>
    <n v="12"/>
    <n v="0"/>
    <n v="0"/>
    <n v="6148"/>
    <n v="373"/>
    <n v="0"/>
    <m/>
  </r>
  <r>
    <n v="2024"/>
    <s v="Q2"/>
    <x v="4"/>
    <x v="18"/>
    <x v="93"/>
    <x v="0"/>
    <x v="5"/>
    <n v="12"/>
    <n v="12"/>
    <n v="0"/>
    <n v="0"/>
    <n v="22426"/>
    <n v="466"/>
    <n v="0"/>
    <m/>
  </r>
  <r>
    <n v="2024"/>
    <s v="Q2"/>
    <x v="4"/>
    <x v="18"/>
    <x v="93"/>
    <x v="0"/>
    <x v="6"/>
    <n v="15"/>
    <n v="15"/>
    <n v="1"/>
    <n v="0"/>
    <n v="27896"/>
    <n v="554"/>
    <n v="12"/>
    <m/>
  </r>
  <r>
    <n v="2024"/>
    <s v="Q2"/>
    <x v="4"/>
    <x v="18"/>
    <x v="93"/>
    <x v="1"/>
    <x v="1"/>
    <n v="10"/>
    <n v="10"/>
    <n v="0"/>
    <n v="0"/>
    <n v="15696"/>
    <n v="655"/>
    <n v="0"/>
    <m/>
  </r>
  <r>
    <n v="2024"/>
    <s v="Q2"/>
    <x v="4"/>
    <x v="18"/>
    <x v="93"/>
    <x v="2"/>
    <x v="8"/>
    <n v="12"/>
    <n v="12"/>
    <n v="1"/>
    <n v="0"/>
    <n v="3447"/>
    <n v="368"/>
    <n v="5"/>
    <m/>
  </r>
  <r>
    <n v="2024"/>
    <s v="Q2"/>
    <x v="4"/>
    <x v="18"/>
    <x v="93"/>
    <x v="2"/>
    <x v="9"/>
    <n v="12"/>
    <n v="12"/>
    <n v="0"/>
    <n v="0"/>
    <n v="22976"/>
    <n v="404"/>
    <n v="0"/>
    <m/>
  </r>
  <r>
    <n v="2024"/>
    <s v="Q2"/>
    <x v="4"/>
    <x v="18"/>
    <x v="94"/>
    <x v="0"/>
    <x v="7"/>
    <n v="12"/>
    <n v="12"/>
    <n v="1"/>
    <n v="0"/>
    <n v="9349"/>
    <n v="695"/>
    <n v="4"/>
    <m/>
  </r>
  <r>
    <n v="2024"/>
    <s v="Q2"/>
    <x v="4"/>
    <x v="18"/>
    <x v="94"/>
    <x v="0"/>
    <x v="1"/>
    <n v="6"/>
    <n v="6"/>
    <n v="0"/>
    <n v="0"/>
    <n v="64539"/>
    <n v="1316"/>
    <n v="0"/>
    <m/>
  </r>
  <r>
    <n v="2024"/>
    <s v="Q2"/>
    <x v="4"/>
    <x v="18"/>
    <x v="94"/>
    <x v="0"/>
    <x v="2"/>
    <n v="12"/>
    <n v="12"/>
    <n v="0"/>
    <n v="0"/>
    <n v="52916"/>
    <n v="700"/>
    <n v="0"/>
    <m/>
  </r>
  <r>
    <n v="2024"/>
    <s v="Q2"/>
    <x v="4"/>
    <x v="18"/>
    <x v="94"/>
    <x v="0"/>
    <x v="5"/>
    <n v="12"/>
    <n v="12"/>
    <n v="0"/>
    <n v="0"/>
    <n v="6397"/>
    <n v="328"/>
    <n v="0"/>
    <m/>
  </r>
  <r>
    <n v="2024"/>
    <s v="Q2"/>
    <x v="4"/>
    <x v="18"/>
    <x v="94"/>
    <x v="0"/>
    <x v="6"/>
    <n v="12"/>
    <n v="12"/>
    <n v="0"/>
    <n v="0"/>
    <n v="26204"/>
    <n v="389"/>
    <n v="0"/>
    <m/>
  </r>
  <r>
    <n v="2024"/>
    <s v="Q2"/>
    <x v="4"/>
    <x v="18"/>
    <x v="94"/>
    <x v="1"/>
    <x v="1"/>
    <n v="10"/>
    <n v="10"/>
    <n v="0"/>
    <n v="0"/>
    <n v="12595"/>
    <n v="555"/>
    <n v="0"/>
    <m/>
  </r>
  <r>
    <n v="2024"/>
    <s v="Q2"/>
    <x v="4"/>
    <x v="18"/>
    <x v="94"/>
    <x v="2"/>
    <x v="8"/>
    <n v="12"/>
    <n v="12"/>
    <n v="2"/>
    <n v="0"/>
    <n v="1620"/>
    <n v="294"/>
    <n v="9"/>
    <m/>
  </r>
  <r>
    <n v="2024"/>
    <s v="Q2"/>
    <x v="4"/>
    <x v="19"/>
    <x v="95"/>
    <x v="0"/>
    <x v="7"/>
    <n v="12"/>
    <n v="12"/>
    <n v="0"/>
    <n v="0"/>
    <n v="6302"/>
    <n v="567"/>
    <n v="0"/>
    <m/>
  </r>
  <r>
    <n v="2024"/>
    <s v="Q2"/>
    <x v="4"/>
    <x v="19"/>
    <x v="95"/>
    <x v="0"/>
    <x v="1"/>
    <n v="2"/>
    <n v="2"/>
    <n v="0"/>
    <n v="0"/>
    <n v="11000"/>
    <n v="350"/>
    <n v="0"/>
    <m/>
  </r>
  <r>
    <n v="2024"/>
    <s v="Q2"/>
    <x v="4"/>
    <x v="19"/>
    <x v="95"/>
    <x v="0"/>
    <x v="2"/>
    <n v="12"/>
    <n v="12"/>
    <n v="0"/>
    <n v="0"/>
    <n v="11460"/>
    <n v="488"/>
    <n v="0"/>
    <m/>
  </r>
  <r>
    <n v="2024"/>
    <s v="Q2"/>
    <x v="4"/>
    <x v="19"/>
    <x v="95"/>
    <x v="0"/>
    <x v="5"/>
    <n v="12"/>
    <n v="12"/>
    <n v="0"/>
    <n v="0"/>
    <n v="27943"/>
    <n v="458"/>
    <n v="0"/>
    <m/>
  </r>
  <r>
    <n v="2024"/>
    <s v="Q2"/>
    <x v="4"/>
    <x v="19"/>
    <x v="95"/>
    <x v="0"/>
    <x v="6"/>
    <n v="11"/>
    <n v="11"/>
    <n v="0"/>
    <n v="0"/>
    <n v="73814"/>
    <n v="502"/>
    <n v="0"/>
    <m/>
  </r>
  <r>
    <n v="2024"/>
    <s v="Q2"/>
    <x v="4"/>
    <x v="19"/>
    <x v="95"/>
    <x v="1"/>
    <x v="1"/>
    <n v="10"/>
    <n v="10"/>
    <n v="0"/>
    <n v="0"/>
    <n v="9724"/>
    <n v="647"/>
    <n v="0"/>
    <m/>
  </r>
  <r>
    <n v="2024"/>
    <s v="Q2"/>
    <x v="4"/>
    <x v="19"/>
    <x v="95"/>
    <x v="2"/>
    <x v="8"/>
    <n v="12"/>
    <n v="12"/>
    <n v="1"/>
    <n v="0"/>
    <n v="2177"/>
    <n v="294"/>
    <n v="2"/>
    <m/>
  </r>
  <r>
    <n v="2024"/>
    <s v="Q2"/>
    <x v="4"/>
    <x v="19"/>
    <x v="95"/>
    <x v="2"/>
    <x v="9"/>
    <n v="11"/>
    <n v="11"/>
    <n v="0"/>
    <n v="0"/>
    <n v="11814"/>
    <n v="441"/>
    <n v="0"/>
    <m/>
  </r>
  <r>
    <n v="2024"/>
    <s v="Q2"/>
    <x v="4"/>
    <x v="19"/>
    <x v="96"/>
    <x v="0"/>
    <x v="7"/>
    <n v="12"/>
    <n v="12"/>
    <n v="0"/>
    <n v="0"/>
    <n v="39368"/>
    <n v="518"/>
    <n v="0"/>
    <m/>
  </r>
  <r>
    <n v="2024"/>
    <s v="Q2"/>
    <x v="4"/>
    <x v="19"/>
    <x v="96"/>
    <x v="0"/>
    <x v="1"/>
    <n v="4"/>
    <n v="4"/>
    <n v="0"/>
    <n v="0"/>
    <n v="38889"/>
    <n v="292"/>
    <n v="0"/>
    <m/>
  </r>
  <r>
    <n v="2024"/>
    <s v="Q2"/>
    <x v="4"/>
    <x v="19"/>
    <x v="96"/>
    <x v="0"/>
    <x v="2"/>
    <n v="12"/>
    <n v="12"/>
    <n v="0"/>
    <n v="0"/>
    <n v="10170"/>
    <n v="521"/>
    <n v="0"/>
    <m/>
  </r>
  <r>
    <n v="2024"/>
    <s v="Q2"/>
    <x v="4"/>
    <x v="19"/>
    <x v="96"/>
    <x v="0"/>
    <x v="5"/>
    <n v="11"/>
    <n v="11"/>
    <n v="0"/>
    <n v="0"/>
    <n v="35864"/>
    <n v="462"/>
    <n v="0"/>
    <m/>
  </r>
  <r>
    <n v="2024"/>
    <s v="Q2"/>
    <x v="4"/>
    <x v="19"/>
    <x v="96"/>
    <x v="0"/>
    <x v="6"/>
    <n v="12"/>
    <n v="12"/>
    <n v="0"/>
    <n v="0"/>
    <n v="37644"/>
    <n v="591"/>
    <n v="0"/>
    <m/>
  </r>
  <r>
    <n v="2024"/>
    <s v="Q2"/>
    <x v="4"/>
    <x v="19"/>
    <x v="96"/>
    <x v="1"/>
    <x v="1"/>
    <n v="11"/>
    <n v="11"/>
    <n v="0"/>
    <n v="0"/>
    <n v="14162"/>
    <n v="630"/>
    <n v="0"/>
    <m/>
  </r>
  <r>
    <n v="2024"/>
    <s v="Q2"/>
    <x v="4"/>
    <x v="19"/>
    <x v="96"/>
    <x v="2"/>
    <x v="8"/>
    <n v="12"/>
    <n v="12"/>
    <n v="2"/>
    <n v="0"/>
    <n v="3189"/>
    <n v="273"/>
    <n v="13"/>
    <m/>
  </r>
  <r>
    <n v="2024"/>
    <s v="Q2"/>
    <x v="4"/>
    <x v="19"/>
    <x v="96"/>
    <x v="2"/>
    <x v="9"/>
    <n v="12"/>
    <n v="12"/>
    <n v="0"/>
    <n v="0"/>
    <n v="15653"/>
    <n v="374"/>
    <n v="0"/>
    <m/>
  </r>
  <r>
    <n v="2024"/>
    <s v="Q2"/>
    <x v="4"/>
    <x v="19"/>
    <x v="97"/>
    <x v="0"/>
    <x v="7"/>
    <n v="12"/>
    <n v="12"/>
    <n v="0"/>
    <n v="0"/>
    <n v="21486"/>
    <n v="634"/>
    <n v="0"/>
    <m/>
  </r>
  <r>
    <n v="2024"/>
    <s v="Q2"/>
    <x v="4"/>
    <x v="19"/>
    <x v="97"/>
    <x v="0"/>
    <x v="1"/>
    <n v="4"/>
    <n v="4"/>
    <n v="0"/>
    <n v="0"/>
    <n v="200437"/>
    <n v="954"/>
    <n v="0"/>
    <m/>
  </r>
  <r>
    <n v="2024"/>
    <s v="Q2"/>
    <x v="4"/>
    <x v="19"/>
    <x v="97"/>
    <x v="0"/>
    <x v="2"/>
    <n v="12"/>
    <n v="12"/>
    <n v="0"/>
    <n v="0"/>
    <n v="7183"/>
    <n v="578"/>
    <n v="0"/>
    <m/>
  </r>
  <r>
    <n v="2024"/>
    <s v="Q2"/>
    <x v="4"/>
    <x v="19"/>
    <x v="97"/>
    <x v="0"/>
    <x v="5"/>
    <n v="12"/>
    <n v="12"/>
    <n v="0"/>
    <n v="0"/>
    <n v="9413"/>
    <n v="308"/>
    <n v="0"/>
    <m/>
  </r>
  <r>
    <n v="2024"/>
    <s v="Q2"/>
    <x v="4"/>
    <x v="19"/>
    <x v="97"/>
    <x v="0"/>
    <x v="6"/>
    <n v="12"/>
    <n v="12"/>
    <n v="1"/>
    <n v="0"/>
    <n v="37158"/>
    <n v="546"/>
    <n v="20"/>
    <m/>
  </r>
  <r>
    <n v="2024"/>
    <s v="Q2"/>
    <x v="4"/>
    <x v="19"/>
    <x v="97"/>
    <x v="1"/>
    <x v="1"/>
    <n v="11"/>
    <n v="11"/>
    <n v="0"/>
    <n v="0"/>
    <n v="20635"/>
    <n v="668"/>
    <n v="0"/>
    <m/>
  </r>
  <r>
    <n v="2024"/>
    <s v="Q2"/>
    <x v="4"/>
    <x v="19"/>
    <x v="97"/>
    <x v="2"/>
    <x v="8"/>
    <n v="12"/>
    <n v="12"/>
    <n v="1"/>
    <n v="0"/>
    <n v="2587"/>
    <n v="327"/>
    <n v="4"/>
    <m/>
  </r>
  <r>
    <n v="2024"/>
    <s v="Q2"/>
    <x v="4"/>
    <x v="19"/>
    <x v="97"/>
    <x v="2"/>
    <x v="9"/>
    <n v="13"/>
    <n v="13"/>
    <n v="0"/>
    <n v="0"/>
    <n v="9703"/>
    <n v="362"/>
    <n v="0"/>
    <m/>
  </r>
  <r>
    <n v="2024"/>
    <s v="Q2"/>
    <x v="4"/>
    <x v="19"/>
    <x v="98"/>
    <x v="0"/>
    <x v="7"/>
    <n v="12"/>
    <n v="12"/>
    <n v="0"/>
    <n v="0"/>
    <n v="8017"/>
    <n v="521"/>
    <n v="0"/>
    <m/>
  </r>
  <r>
    <n v="2024"/>
    <s v="Q2"/>
    <x v="4"/>
    <x v="19"/>
    <x v="98"/>
    <x v="0"/>
    <x v="1"/>
    <n v="2"/>
    <n v="2"/>
    <n v="0"/>
    <n v="0"/>
    <n v="235062"/>
    <n v="895"/>
    <n v="0"/>
    <m/>
  </r>
  <r>
    <n v="2024"/>
    <s v="Q2"/>
    <x v="4"/>
    <x v="19"/>
    <x v="98"/>
    <x v="0"/>
    <x v="2"/>
    <n v="12"/>
    <n v="12"/>
    <n v="0"/>
    <n v="0"/>
    <n v="6145"/>
    <n v="640"/>
    <n v="0"/>
    <m/>
  </r>
  <r>
    <n v="2024"/>
    <s v="Q2"/>
    <x v="4"/>
    <x v="19"/>
    <x v="98"/>
    <x v="0"/>
    <x v="5"/>
    <n v="12"/>
    <n v="12"/>
    <n v="0"/>
    <n v="0"/>
    <n v="35216"/>
    <n v="412"/>
    <n v="0"/>
    <m/>
  </r>
  <r>
    <n v="2024"/>
    <s v="Q2"/>
    <x v="4"/>
    <x v="19"/>
    <x v="98"/>
    <x v="0"/>
    <x v="6"/>
    <n v="12"/>
    <n v="12"/>
    <n v="0"/>
    <n v="0"/>
    <n v="9682"/>
    <n v="518"/>
    <n v="0"/>
    <m/>
  </r>
  <r>
    <n v="2024"/>
    <s v="Q2"/>
    <x v="4"/>
    <x v="19"/>
    <x v="98"/>
    <x v="1"/>
    <x v="1"/>
    <n v="10"/>
    <n v="10"/>
    <n v="1"/>
    <n v="0"/>
    <n v="5689"/>
    <n v="633"/>
    <n v="16"/>
    <m/>
  </r>
  <r>
    <n v="2024"/>
    <s v="Q2"/>
    <x v="4"/>
    <x v="19"/>
    <x v="98"/>
    <x v="2"/>
    <x v="8"/>
    <n v="12"/>
    <n v="12"/>
    <n v="2"/>
    <n v="0"/>
    <n v="3299"/>
    <n v="327"/>
    <n v="15"/>
    <m/>
  </r>
  <r>
    <n v="2024"/>
    <s v="Q2"/>
    <x v="4"/>
    <x v="19"/>
    <x v="98"/>
    <x v="2"/>
    <x v="9"/>
    <n v="11"/>
    <n v="11"/>
    <n v="0"/>
    <n v="0"/>
    <n v="802"/>
    <n v="175"/>
    <n v="0"/>
    <m/>
  </r>
  <r>
    <n v="2024"/>
    <s v="Q2"/>
    <x v="4"/>
    <x v="19"/>
    <x v="99"/>
    <x v="0"/>
    <x v="7"/>
    <n v="12"/>
    <n v="12"/>
    <n v="0"/>
    <n v="0"/>
    <n v="3673"/>
    <n v="501"/>
    <n v="0"/>
    <m/>
  </r>
  <r>
    <n v="2024"/>
    <s v="Q2"/>
    <x v="4"/>
    <x v="19"/>
    <x v="99"/>
    <x v="0"/>
    <x v="1"/>
    <n v="4"/>
    <n v="4"/>
    <n v="0"/>
    <n v="0"/>
    <n v="50983"/>
    <n v="940"/>
    <n v="0"/>
    <m/>
  </r>
  <r>
    <n v="2024"/>
    <s v="Q2"/>
    <x v="4"/>
    <x v="19"/>
    <x v="99"/>
    <x v="0"/>
    <x v="5"/>
    <n v="12"/>
    <n v="12"/>
    <n v="0"/>
    <n v="0"/>
    <n v="26699"/>
    <n v="396"/>
    <n v="0"/>
    <m/>
  </r>
  <r>
    <n v="2024"/>
    <s v="Q2"/>
    <x v="4"/>
    <x v="19"/>
    <x v="99"/>
    <x v="0"/>
    <x v="6"/>
    <n v="12"/>
    <n v="12"/>
    <n v="1"/>
    <n v="0"/>
    <n v="58644"/>
    <n v="625"/>
    <n v="47"/>
    <m/>
  </r>
  <r>
    <n v="2024"/>
    <s v="Q2"/>
    <x v="4"/>
    <x v="19"/>
    <x v="99"/>
    <x v="1"/>
    <x v="1"/>
    <n v="11"/>
    <n v="11"/>
    <n v="0"/>
    <n v="0"/>
    <n v="18065"/>
    <n v="612"/>
    <n v="0"/>
    <m/>
  </r>
  <r>
    <n v="2024"/>
    <s v="Q2"/>
    <x v="4"/>
    <x v="19"/>
    <x v="99"/>
    <x v="2"/>
    <x v="8"/>
    <n v="12"/>
    <n v="12"/>
    <n v="2"/>
    <n v="0"/>
    <n v="1757"/>
    <n v="321"/>
    <n v="7"/>
    <m/>
  </r>
  <r>
    <n v="2024"/>
    <s v="Q2"/>
    <x v="4"/>
    <x v="19"/>
    <x v="99"/>
    <x v="2"/>
    <x v="9"/>
    <n v="12"/>
    <n v="12"/>
    <n v="0"/>
    <n v="0"/>
    <n v="3007"/>
    <n v="247"/>
    <n v="0"/>
    <m/>
  </r>
  <r>
    <n v="2024"/>
    <s v="Q2"/>
    <x v="5"/>
    <x v="20"/>
    <x v="100"/>
    <x v="0"/>
    <x v="7"/>
    <n v="12"/>
    <n v="12"/>
    <n v="0"/>
    <n v="0"/>
    <n v="3416"/>
    <n v="434"/>
    <n v="0"/>
    <m/>
  </r>
  <r>
    <n v="2024"/>
    <s v="Q2"/>
    <x v="5"/>
    <x v="20"/>
    <x v="100"/>
    <x v="0"/>
    <x v="1"/>
    <n v="4"/>
    <n v="4"/>
    <n v="0"/>
    <n v="0"/>
    <n v="5284"/>
    <n v="302"/>
    <n v="0"/>
    <m/>
  </r>
  <r>
    <n v="2024"/>
    <s v="Q2"/>
    <x v="5"/>
    <x v="20"/>
    <x v="100"/>
    <x v="0"/>
    <x v="2"/>
    <n v="12"/>
    <n v="12"/>
    <n v="0"/>
    <n v="0"/>
    <n v="24811"/>
    <n v="830"/>
    <n v="0"/>
    <m/>
  </r>
  <r>
    <n v="2024"/>
    <s v="Q2"/>
    <x v="5"/>
    <x v="20"/>
    <x v="100"/>
    <x v="0"/>
    <x v="5"/>
    <n v="12"/>
    <n v="12"/>
    <n v="0"/>
    <n v="0"/>
    <n v="17410"/>
    <n v="470"/>
    <n v="0"/>
    <m/>
  </r>
  <r>
    <n v="2024"/>
    <s v="Q2"/>
    <x v="5"/>
    <x v="20"/>
    <x v="100"/>
    <x v="0"/>
    <x v="6"/>
    <n v="12"/>
    <n v="12"/>
    <n v="1"/>
    <n v="0"/>
    <n v="65470"/>
    <n v="555"/>
    <n v="10"/>
    <m/>
  </r>
  <r>
    <n v="2024"/>
    <s v="Q2"/>
    <x v="5"/>
    <x v="20"/>
    <x v="100"/>
    <x v="1"/>
    <x v="1"/>
    <n v="11"/>
    <n v="11"/>
    <n v="0"/>
    <n v="0"/>
    <n v="48744"/>
    <n v="1208"/>
    <n v="0"/>
    <m/>
  </r>
  <r>
    <n v="2024"/>
    <s v="Q2"/>
    <x v="5"/>
    <x v="20"/>
    <x v="100"/>
    <x v="2"/>
    <x v="9"/>
    <n v="11"/>
    <n v="11"/>
    <n v="0"/>
    <n v="0"/>
    <n v="4775"/>
    <n v="288"/>
    <n v="0"/>
    <m/>
  </r>
  <r>
    <n v="2024"/>
    <s v="Q2"/>
    <x v="5"/>
    <x v="20"/>
    <x v="101"/>
    <x v="0"/>
    <x v="7"/>
    <n v="11"/>
    <n v="11"/>
    <n v="0"/>
    <n v="0"/>
    <n v="60434"/>
    <n v="600"/>
    <n v="0"/>
    <m/>
  </r>
  <r>
    <n v="2024"/>
    <s v="Q2"/>
    <x v="5"/>
    <x v="20"/>
    <x v="101"/>
    <x v="0"/>
    <x v="1"/>
    <n v="3"/>
    <n v="3"/>
    <n v="0"/>
    <n v="0"/>
    <n v="33677"/>
    <n v="748"/>
    <n v="0"/>
    <m/>
  </r>
  <r>
    <n v="2024"/>
    <s v="Q2"/>
    <x v="5"/>
    <x v="20"/>
    <x v="101"/>
    <x v="0"/>
    <x v="2"/>
    <n v="12"/>
    <n v="12"/>
    <n v="0"/>
    <n v="0"/>
    <n v="12473"/>
    <n v="636"/>
    <n v="0"/>
    <m/>
  </r>
  <r>
    <n v="2024"/>
    <s v="Q2"/>
    <x v="5"/>
    <x v="20"/>
    <x v="101"/>
    <x v="0"/>
    <x v="5"/>
    <n v="12"/>
    <n v="12"/>
    <n v="0"/>
    <n v="0"/>
    <n v="21500"/>
    <n v="489"/>
    <n v="0"/>
    <m/>
  </r>
  <r>
    <n v="2024"/>
    <s v="Q2"/>
    <x v="5"/>
    <x v="20"/>
    <x v="101"/>
    <x v="0"/>
    <x v="6"/>
    <n v="12"/>
    <n v="12"/>
    <n v="2"/>
    <n v="0"/>
    <n v="19831"/>
    <n v="637"/>
    <n v="7"/>
    <m/>
  </r>
  <r>
    <n v="2024"/>
    <s v="Q2"/>
    <x v="5"/>
    <x v="20"/>
    <x v="101"/>
    <x v="1"/>
    <x v="1"/>
    <n v="12"/>
    <n v="12"/>
    <n v="0"/>
    <n v="0"/>
    <n v="5654"/>
    <n v="487"/>
    <n v="0"/>
    <m/>
  </r>
  <r>
    <n v="2024"/>
    <s v="Q2"/>
    <x v="5"/>
    <x v="20"/>
    <x v="101"/>
    <x v="2"/>
    <x v="7"/>
    <n v="1"/>
    <n v="1"/>
    <n v="1"/>
    <n v="0"/>
    <n v="291"/>
    <n v="47"/>
    <n v="2"/>
    <m/>
  </r>
  <r>
    <n v="2024"/>
    <s v="Q2"/>
    <x v="5"/>
    <x v="20"/>
    <x v="101"/>
    <x v="2"/>
    <x v="9"/>
    <n v="9"/>
    <n v="9"/>
    <n v="0"/>
    <n v="0"/>
    <n v="2505"/>
    <n v="265"/>
    <n v="0"/>
    <m/>
  </r>
  <r>
    <n v="2024"/>
    <s v="Q2"/>
    <x v="5"/>
    <x v="20"/>
    <x v="102"/>
    <x v="0"/>
    <x v="7"/>
    <n v="5"/>
    <n v="5"/>
    <n v="0"/>
    <n v="0"/>
    <n v="3762"/>
    <n v="160"/>
    <n v="0"/>
    <m/>
  </r>
  <r>
    <n v="2024"/>
    <s v="Q2"/>
    <x v="5"/>
    <x v="20"/>
    <x v="102"/>
    <x v="0"/>
    <x v="1"/>
    <n v="5"/>
    <n v="5"/>
    <n v="0"/>
    <n v="0"/>
    <n v="63743"/>
    <n v="1262"/>
    <n v="0"/>
    <m/>
  </r>
  <r>
    <n v="2024"/>
    <s v="Q2"/>
    <x v="5"/>
    <x v="20"/>
    <x v="102"/>
    <x v="0"/>
    <x v="2"/>
    <n v="12"/>
    <n v="12"/>
    <n v="0"/>
    <n v="0"/>
    <n v="23873"/>
    <n v="687"/>
    <n v="0"/>
    <m/>
  </r>
  <r>
    <n v="2024"/>
    <s v="Q2"/>
    <x v="5"/>
    <x v="20"/>
    <x v="102"/>
    <x v="0"/>
    <x v="9"/>
    <n v="7"/>
    <n v="7"/>
    <n v="0"/>
    <n v="0"/>
    <n v="54204"/>
    <n v="1043"/>
    <n v="0"/>
    <m/>
  </r>
  <r>
    <n v="2024"/>
    <s v="Q2"/>
    <x v="5"/>
    <x v="20"/>
    <x v="102"/>
    <x v="0"/>
    <x v="5"/>
    <n v="10"/>
    <n v="10"/>
    <n v="0"/>
    <n v="0"/>
    <n v="16316"/>
    <n v="401"/>
    <n v="0"/>
    <m/>
  </r>
  <r>
    <n v="2024"/>
    <s v="Q2"/>
    <x v="5"/>
    <x v="20"/>
    <x v="102"/>
    <x v="0"/>
    <x v="6"/>
    <n v="13"/>
    <n v="13"/>
    <n v="3"/>
    <n v="0"/>
    <n v="52363"/>
    <n v="684"/>
    <n v="44"/>
    <m/>
  </r>
  <r>
    <n v="2024"/>
    <s v="Q2"/>
    <x v="5"/>
    <x v="20"/>
    <x v="102"/>
    <x v="1"/>
    <x v="1"/>
    <n v="10"/>
    <n v="10"/>
    <n v="0"/>
    <n v="0"/>
    <n v="8203"/>
    <n v="664"/>
    <n v="0"/>
    <m/>
  </r>
  <r>
    <n v="2024"/>
    <s v="Q2"/>
    <x v="5"/>
    <x v="20"/>
    <x v="102"/>
    <x v="2"/>
    <x v="7"/>
    <n v="7"/>
    <n v="7"/>
    <n v="0"/>
    <n v="0"/>
    <n v="824"/>
    <n v="189"/>
    <n v="0"/>
    <m/>
  </r>
  <r>
    <n v="2024"/>
    <s v="Q2"/>
    <x v="5"/>
    <x v="20"/>
    <x v="102"/>
    <x v="2"/>
    <x v="9"/>
    <n v="5"/>
    <n v="5"/>
    <n v="0"/>
    <n v="0"/>
    <n v="7783"/>
    <n v="122"/>
    <n v="0"/>
    <m/>
  </r>
  <r>
    <n v="2024"/>
    <s v="Q2"/>
    <x v="5"/>
    <x v="20"/>
    <x v="103"/>
    <x v="0"/>
    <x v="7"/>
    <n v="7"/>
    <n v="7"/>
    <n v="0"/>
    <n v="0"/>
    <n v="2600"/>
    <n v="274"/>
    <n v="0"/>
    <m/>
  </r>
  <r>
    <n v="2024"/>
    <s v="Q2"/>
    <x v="5"/>
    <x v="20"/>
    <x v="103"/>
    <x v="0"/>
    <x v="1"/>
    <n v="5"/>
    <n v="5"/>
    <n v="0"/>
    <n v="0"/>
    <n v="74986"/>
    <n v="788"/>
    <n v="0"/>
    <m/>
  </r>
  <r>
    <n v="2024"/>
    <s v="Q2"/>
    <x v="5"/>
    <x v="20"/>
    <x v="103"/>
    <x v="0"/>
    <x v="2"/>
    <n v="12"/>
    <n v="12"/>
    <n v="0"/>
    <n v="0"/>
    <n v="21481"/>
    <n v="850"/>
    <n v="0"/>
    <m/>
  </r>
  <r>
    <n v="2024"/>
    <s v="Q2"/>
    <x v="5"/>
    <x v="20"/>
    <x v="103"/>
    <x v="0"/>
    <x v="5"/>
    <n v="11"/>
    <n v="11"/>
    <n v="0"/>
    <n v="0"/>
    <n v="4367"/>
    <n v="363"/>
    <n v="0"/>
    <m/>
  </r>
  <r>
    <n v="2024"/>
    <s v="Q2"/>
    <x v="5"/>
    <x v="20"/>
    <x v="103"/>
    <x v="0"/>
    <x v="6"/>
    <n v="12"/>
    <n v="12"/>
    <n v="0"/>
    <n v="0"/>
    <n v="126478"/>
    <n v="672"/>
    <n v="0"/>
    <m/>
  </r>
  <r>
    <n v="2024"/>
    <s v="Q2"/>
    <x v="5"/>
    <x v="20"/>
    <x v="103"/>
    <x v="1"/>
    <x v="1"/>
    <n v="10"/>
    <n v="10"/>
    <n v="1"/>
    <n v="0"/>
    <n v="18676"/>
    <n v="595"/>
    <n v="1"/>
    <m/>
  </r>
  <r>
    <n v="2024"/>
    <s v="Q2"/>
    <x v="5"/>
    <x v="20"/>
    <x v="103"/>
    <x v="2"/>
    <x v="7"/>
    <n v="5"/>
    <n v="5"/>
    <n v="0"/>
    <n v="0"/>
    <n v="1148"/>
    <n v="154"/>
    <n v="0"/>
    <m/>
  </r>
  <r>
    <n v="2024"/>
    <s v="Q2"/>
    <x v="5"/>
    <x v="20"/>
    <x v="103"/>
    <x v="2"/>
    <x v="9"/>
    <n v="12"/>
    <n v="12"/>
    <n v="0"/>
    <n v="0"/>
    <n v="8875"/>
    <n v="348"/>
    <n v="0"/>
    <m/>
  </r>
  <r>
    <n v="2024"/>
    <s v="Q2"/>
    <x v="5"/>
    <x v="21"/>
    <x v="104"/>
    <x v="0"/>
    <x v="7"/>
    <n v="12"/>
    <n v="12"/>
    <n v="0"/>
    <n v="0"/>
    <n v="75589"/>
    <n v="1396"/>
    <n v="0"/>
    <m/>
  </r>
  <r>
    <n v="2024"/>
    <s v="Q2"/>
    <x v="5"/>
    <x v="21"/>
    <x v="104"/>
    <x v="0"/>
    <x v="1"/>
    <n v="4"/>
    <n v="4"/>
    <n v="0"/>
    <n v="0"/>
    <n v="39340"/>
    <n v="717"/>
    <n v="0"/>
    <m/>
  </r>
  <r>
    <n v="2024"/>
    <s v="Q2"/>
    <x v="5"/>
    <x v="21"/>
    <x v="104"/>
    <x v="0"/>
    <x v="2"/>
    <n v="12"/>
    <n v="12"/>
    <n v="0"/>
    <n v="0"/>
    <n v="11126"/>
    <n v="474"/>
    <n v="0"/>
    <m/>
  </r>
  <r>
    <n v="2024"/>
    <s v="Q2"/>
    <x v="5"/>
    <x v="21"/>
    <x v="104"/>
    <x v="0"/>
    <x v="6"/>
    <n v="6"/>
    <n v="6"/>
    <n v="0"/>
    <n v="0"/>
    <n v="9250"/>
    <n v="222"/>
    <n v="0"/>
    <m/>
  </r>
  <r>
    <n v="2024"/>
    <s v="Q2"/>
    <x v="5"/>
    <x v="21"/>
    <x v="104"/>
    <x v="1"/>
    <x v="1"/>
    <n v="11"/>
    <n v="11"/>
    <n v="1"/>
    <n v="0"/>
    <n v="8484"/>
    <n v="642"/>
    <n v="24"/>
    <m/>
  </r>
  <r>
    <n v="2024"/>
    <s v="Q2"/>
    <x v="5"/>
    <x v="21"/>
    <x v="104"/>
    <x v="2"/>
    <x v="9"/>
    <n v="12"/>
    <n v="12"/>
    <n v="0"/>
    <n v="0"/>
    <n v="27489"/>
    <n v="439"/>
    <n v="0"/>
    <m/>
  </r>
  <r>
    <n v="2024"/>
    <s v="Q2"/>
    <x v="5"/>
    <x v="21"/>
    <x v="105"/>
    <x v="0"/>
    <x v="7"/>
    <n v="12"/>
    <n v="12"/>
    <n v="0"/>
    <n v="0"/>
    <n v="10936"/>
    <n v="671"/>
    <n v="0"/>
    <m/>
  </r>
  <r>
    <n v="2024"/>
    <s v="Q2"/>
    <x v="5"/>
    <x v="21"/>
    <x v="105"/>
    <x v="0"/>
    <x v="1"/>
    <n v="4"/>
    <n v="4"/>
    <n v="0"/>
    <n v="0"/>
    <n v="175463"/>
    <n v="956"/>
    <n v="0"/>
    <m/>
  </r>
  <r>
    <n v="2024"/>
    <s v="Q2"/>
    <x v="5"/>
    <x v="21"/>
    <x v="105"/>
    <x v="0"/>
    <x v="2"/>
    <n v="12"/>
    <n v="12"/>
    <n v="0"/>
    <n v="0"/>
    <n v="144335"/>
    <n v="1224"/>
    <n v="0"/>
    <m/>
  </r>
  <r>
    <n v="2024"/>
    <s v="Q2"/>
    <x v="5"/>
    <x v="21"/>
    <x v="105"/>
    <x v="0"/>
    <x v="5"/>
    <n v="12"/>
    <n v="12"/>
    <n v="0"/>
    <n v="0"/>
    <n v="98616"/>
    <n v="546"/>
    <n v="0"/>
    <m/>
  </r>
  <r>
    <n v="2024"/>
    <s v="Q2"/>
    <x v="5"/>
    <x v="21"/>
    <x v="105"/>
    <x v="0"/>
    <x v="6"/>
    <n v="12"/>
    <n v="12"/>
    <n v="0"/>
    <n v="0"/>
    <n v="24015"/>
    <n v="560"/>
    <n v="0"/>
    <m/>
  </r>
  <r>
    <n v="2024"/>
    <s v="Q2"/>
    <x v="5"/>
    <x v="21"/>
    <x v="105"/>
    <x v="1"/>
    <x v="1"/>
    <n v="11"/>
    <n v="11"/>
    <n v="0"/>
    <n v="0"/>
    <n v="5757"/>
    <n v="549"/>
    <n v="0"/>
    <m/>
  </r>
  <r>
    <n v="2024"/>
    <s v="Q2"/>
    <x v="5"/>
    <x v="21"/>
    <x v="105"/>
    <x v="2"/>
    <x v="8"/>
    <n v="13"/>
    <n v="13"/>
    <n v="1"/>
    <n v="0"/>
    <n v="1686"/>
    <n v="307"/>
    <n v="5"/>
    <m/>
  </r>
  <r>
    <n v="2024"/>
    <s v="Q2"/>
    <x v="5"/>
    <x v="21"/>
    <x v="105"/>
    <x v="2"/>
    <x v="9"/>
    <n v="12"/>
    <n v="12"/>
    <n v="0"/>
    <n v="0"/>
    <n v="3865"/>
    <n v="298"/>
    <n v="0"/>
    <m/>
  </r>
  <r>
    <n v="2024"/>
    <s v="Q2"/>
    <x v="5"/>
    <x v="21"/>
    <x v="106"/>
    <x v="0"/>
    <x v="7"/>
    <n v="12"/>
    <n v="12"/>
    <n v="0"/>
    <n v="0"/>
    <n v="16408"/>
    <n v="690"/>
    <n v="0"/>
    <m/>
  </r>
  <r>
    <n v="2024"/>
    <s v="Q2"/>
    <x v="5"/>
    <x v="21"/>
    <x v="106"/>
    <x v="0"/>
    <x v="1"/>
    <n v="4"/>
    <n v="4"/>
    <n v="0"/>
    <n v="0"/>
    <n v="220729"/>
    <n v="2009"/>
    <n v="0"/>
    <m/>
  </r>
  <r>
    <n v="2024"/>
    <s v="Q2"/>
    <x v="5"/>
    <x v="21"/>
    <x v="106"/>
    <x v="0"/>
    <x v="2"/>
    <n v="12"/>
    <n v="12"/>
    <n v="0"/>
    <n v="0"/>
    <n v="4907"/>
    <n v="443"/>
    <n v="0"/>
    <m/>
  </r>
  <r>
    <n v="2024"/>
    <s v="Q2"/>
    <x v="5"/>
    <x v="21"/>
    <x v="106"/>
    <x v="0"/>
    <x v="5"/>
    <n v="12"/>
    <n v="12"/>
    <n v="0"/>
    <n v="0"/>
    <n v="58902"/>
    <n v="552"/>
    <n v="0"/>
    <m/>
  </r>
  <r>
    <n v="2024"/>
    <s v="Q2"/>
    <x v="5"/>
    <x v="21"/>
    <x v="106"/>
    <x v="0"/>
    <x v="6"/>
    <n v="15"/>
    <n v="15"/>
    <n v="1"/>
    <n v="0"/>
    <n v="49323"/>
    <n v="600"/>
    <n v="5"/>
    <m/>
  </r>
  <r>
    <n v="2024"/>
    <s v="Q2"/>
    <x v="5"/>
    <x v="21"/>
    <x v="106"/>
    <x v="1"/>
    <x v="1"/>
    <n v="11"/>
    <n v="11"/>
    <n v="0"/>
    <n v="0"/>
    <n v="11707"/>
    <n v="585"/>
    <n v="0"/>
    <m/>
  </r>
  <r>
    <n v="2024"/>
    <s v="Q2"/>
    <x v="5"/>
    <x v="21"/>
    <x v="106"/>
    <x v="2"/>
    <x v="8"/>
    <n v="12"/>
    <n v="12"/>
    <n v="0"/>
    <n v="0"/>
    <n v="1227"/>
    <n v="236"/>
    <n v="0"/>
    <m/>
  </r>
  <r>
    <n v="2024"/>
    <s v="Q2"/>
    <x v="5"/>
    <x v="21"/>
    <x v="106"/>
    <x v="2"/>
    <x v="9"/>
    <n v="12"/>
    <n v="12"/>
    <n v="0"/>
    <n v="0"/>
    <n v="2646"/>
    <n v="344"/>
    <n v="0"/>
    <m/>
  </r>
  <r>
    <n v="2024"/>
    <s v="Q2"/>
    <x v="5"/>
    <x v="21"/>
    <x v="107"/>
    <x v="0"/>
    <x v="7"/>
    <n v="12"/>
    <n v="12"/>
    <n v="0"/>
    <n v="0"/>
    <n v="30247"/>
    <n v="1391"/>
    <n v="0"/>
    <m/>
  </r>
  <r>
    <n v="2024"/>
    <s v="Q2"/>
    <x v="5"/>
    <x v="21"/>
    <x v="107"/>
    <x v="0"/>
    <x v="1"/>
    <n v="5"/>
    <n v="5"/>
    <n v="0"/>
    <n v="0"/>
    <n v="66069"/>
    <n v="1096"/>
    <n v="0"/>
    <m/>
  </r>
  <r>
    <n v="2024"/>
    <s v="Q2"/>
    <x v="5"/>
    <x v="21"/>
    <x v="107"/>
    <x v="0"/>
    <x v="2"/>
    <n v="12"/>
    <n v="12"/>
    <n v="0"/>
    <n v="0"/>
    <n v="12562"/>
    <n v="616"/>
    <n v="0"/>
    <m/>
  </r>
  <r>
    <n v="2024"/>
    <s v="Q2"/>
    <x v="5"/>
    <x v="21"/>
    <x v="107"/>
    <x v="0"/>
    <x v="5"/>
    <n v="12"/>
    <n v="12"/>
    <n v="0"/>
    <n v="0"/>
    <n v="16475"/>
    <n v="449"/>
    <n v="0"/>
    <m/>
  </r>
  <r>
    <n v="2024"/>
    <s v="Q2"/>
    <x v="5"/>
    <x v="21"/>
    <x v="107"/>
    <x v="0"/>
    <x v="6"/>
    <n v="15"/>
    <n v="15"/>
    <n v="0"/>
    <n v="0"/>
    <n v="90044"/>
    <n v="879"/>
    <n v="0"/>
    <m/>
  </r>
  <r>
    <n v="2024"/>
    <s v="Q2"/>
    <x v="5"/>
    <x v="21"/>
    <x v="107"/>
    <x v="1"/>
    <x v="1"/>
    <n v="10"/>
    <n v="10"/>
    <n v="0"/>
    <n v="0"/>
    <n v="16750"/>
    <n v="670"/>
    <n v="0"/>
    <m/>
  </r>
  <r>
    <n v="2024"/>
    <s v="Q2"/>
    <x v="5"/>
    <x v="21"/>
    <x v="107"/>
    <x v="2"/>
    <x v="8"/>
    <n v="12"/>
    <n v="12"/>
    <n v="1"/>
    <n v="0"/>
    <n v="2667"/>
    <n v="294"/>
    <n v="12"/>
    <m/>
  </r>
  <r>
    <n v="2024"/>
    <s v="Q2"/>
    <x v="5"/>
    <x v="21"/>
    <x v="107"/>
    <x v="2"/>
    <x v="9"/>
    <n v="11"/>
    <n v="11"/>
    <n v="0"/>
    <n v="0"/>
    <n v="15194"/>
    <n v="408"/>
    <n v="0"/>
    <m/>
  </r>
  <r>
    <n v="2024"/>
    <s v="Q2"/>
    <x v="5"/>
    <x v="22"/>
    <x v="108"/>
    <x v="0"/>
    <x v="7"/>
    <n v="12"/>
    <n v="12"/>
    <n v="0"/>
    <n v="0"/>
    <n v="83143"/>
    <n v="1170"/>
    <n v="0"/>
    <m/>
  </r>
  <r>
    <n v="2024"/>
    <s v="Q2"/>
    <x v="5"/>
    <x v="22"/>
    <x v="108"/>
    <x v="0"/>
    <x v="1"/>
    <n v="5"/>
    <n v="5"/>
    <n v="0"/>
    <n v="0"/>
    <n v="257783"/>
    <n v="2691"/>
    <n v="0"/>
    <m/>
  </r>
  <r>
    <n v="2024"/>
    <s v="Q2"/>
    <x v="5"/>
    <x v="22"/>
    <x v="108"/>
    <x v="0"/>
    <x v="2"/>
    <n v="12"/>
    <n v="12"/>
    <n v="0"/>
    <n v="0"/>
    <n v="3919"/>
    <n v="333"/>
    <n v="0"/>
    <m/>
  </r>
  <r>
    <n v="2024"/>
    <s v="Q2"/>
    <x v="5"/>
    <x v="22"/>
    <x v="108"/>
    <x v="0"/>
    <x v="5"/>
    <n v="12"/>
    <n v="12"/>
    <n v="0"/>
    <n v="0"/>
    <n v="8608"/>
    <n v="379"/>
    <n v="0"/>
    <m/>
  </r>
  <r>
    <n v="2024"/>
    <s v="Q2"/>
    <x v="5"/>
    <x v="22"/>
    <x v="108"/>
    <x v="1"/>
    <x v="1"/>
    <n v="10"/>
    <n v="10"/>
    <n v="1"/>
    <n v="0"/>
    <n v="4092"/>
    <n v="491"/>
    <n v="6"/>
    <m/>
  </r>
  <r>
    <n v="2024"/>
    <s v="Q2"/>
    <x v="5"/>
    <x v="22"/>
    <x v="108"/>
    <x v="2"/>
    <x v="8"/>
    <n v="12"/>
    <n v="12"/>
    <n v="1"/>
    <n v="0"/>
    <n v="3248"/>
    <n v="321"/>
    <n v="8"/>
    <m/>
  </r>
  <r>
    <n v="2024"/>
    <s v="Q2"/>
    <x v="5"/>
    <x v="22"/>
    <x v="108"/>
    <x v="2"/>
    <x v="9"/>
    <n v="12"/>
    <n v="12"/>
    <n v="0"/>
    <n v="0"/>
    <n v="4379"/>
    <n v="323"/>
    <n v="0"/>
    <m/>
  </r>
  <r>
    <n v="2024"/>
    <s v="Q2"/>
    <x v="5"/>
    <x v="22"/>
    <x v="109"/>
    <x v="0"/>
    <x v="7"/>
    <n v="9"/>
    <n v="9"/>
    <n v="0"/>
    <n v="0"/>
    <n v="4154"/>
    <n v="408"/>
    <n v="0"/>
    <m/>
  </r>
  <r>
    <n v="2024"/>
    <s v="Q2"/>
    <x v="5"/>
    <x v="22"/>
    <x v="109"/>
    <x v="0"/>
    <x v="1"/>
    <n v="5"/>
    <n v="5"/>
    <n v="0"/>
    <n v="0"/>
    <n v="129136"/>
    <n v="497"/>
    <n v="0"/>
    <m/>
  </r>
  <r>
    <n v="2024"/>
    <s v="Q2"/>
    <x v="5"/>
    <x v="22"/>
    <x v="109"/>
    <x v="0"/>
    <x v="2"/>
    <n v="12"/>
    <n v="12"/>
    <n v="0"/>
    <n v="0"/>
    <n v="172497"/>
    <n v="971"/>
    <n v="0"/>
    <m/>
  </r>
  <r>
    <n v="2024"/>
    <s v="Q2"/>
    <x v="5"/>
    <x v="22"/>
    <x v="109"/>
    <x v="0"/>
    <x v="5"/>
    <n v="12"/>
    <n v="12"/>
    <n v="0"/>
    <n v="0"/>
    <n v="18046"/>
    <n v="379"/>
    <n v="0"/>
    <m/>
  </r>
  <r>
    <n v="2024"/>
    <s v="Q2"/>
    <x v="5"/>
    <x v="22"/>
    <x v="109"/>
    <x v="0"/>
    <x v="6"/>
    <n v="12"/>
    <n v="12"/>
    <n v="1"/>
    <n v="0"/>
    <n v="20667"/>
    <n v="530"/>
    <n v="4"/>
    <m/>
  </r>
  <r>
    <n v="2024"/>
    <s v="Q2"/>
    <x v="5"/>
    <x v="22"/>
    <x v="109"/>
    <x v="1"/>
    <x v="1"/>
    <n v="10"/>
    <n v="10"/>
    <n v="0"/>
    <n v="0"/>
    <n v="27161"/>
    <n v="730"/>
    <n v="0"/>
    <m/>
  </r>
  <r>
    <n v="2024"/>
    <s v="Q2"/>
    <x v="5"/>
    <x v="22"/>
    <x v="109"/>
    <x v="2"/>
    <x v="7"/>
    <n v="2"/>
    <n v="2"/>
    <n v="0"/>
    <n v="0"/>
    <n v="4"/>
    <n v="4"/>
    <n v="0"/>
    <m/>
  </r>
  <r>
    <n v="2024"/>
    <s v="Q2"/>
    <x v="5"/>
    <x v="22"/>
    <x v="109"/>
    <x v="2"/>
    <x v="8"/>
    <n v="12"/>
    <n v="12"/>
    <n v="0"/>
    <n v="0"/>
    <n v="2542"/>
    <n v="333"/>
    <n v="0"/>
    <m/>
  </r>
  <r>
    <n v="2024"/>
    <s v="Q2"/>
    <x v="5"/>
    <x v="22"/>
    <x v="109"/>
    <x v="2"/>
    <x v="9"/>
    <n v="12"/>
    <n v="12"/>
    <n v="0"/>
    <n v="0"/>
    <n v="11140"/>
    <n v="402"/>
    <n v="0"/>
    <m/>
  </r>
  <r>
    <n v="2024"/>
    <s v="Q2"/>
    <x v="5"/>
    <x v="22"/>
    <x v="110"/>
    <x v="0"/>
    <x v="1"/>
    <n v="4"/>
    <n v="4"/>
    <n v="0"/>
    <n v="0"/>
    <n v="9588"/>
    <n v="330"/>
    <n v="0"/>
    <m/>
  </r>
  <r>
    <n v="2024"/>
    <s v="Q2"/>
    <x v="5"/>
    <x v="22"/>
    <x v="110"/>
    <x v="0"/>
    <x v="2"/>
    <n v="12"/>
    <n v="12"/>
    <n v="0"/>
    <n v="0"/>
    <n v="231168"/>
    <n v="569"/>
    <n v="0"/>
    <m/>
  </r>
  <r>
    <n v="2024"/>
    <s v="Q2"/>
    <x v="5"/>
    <x v="22"/>
    <x v="110"/>
    <x v="0"/>
    <x v="5"/>
    <n v="12"/>
    <n v="12"/>
    <n v="0"/>
    <n v="0"/>
    <n v="14358"/>
    <n v="429"/>
    <n v="0"/>
    <m/>
  </r>
  <r>
    <n v="2024"/>
    <s v="Q2"/>
    <x v="5"/>
    <x v="22"/>
    <x v="110"/>
    <x v="0"/>
    <x v="6"/>
    <n v="12"/>
    <n v="12"/>
    <n v="0"/>
    <n v="0"/>
    <n v="77526"/>
    <n v="606"/>
    <n v="0"/>
    <m/>
  </r>
  <r>
    <n v="2024"/>
    <s v="Q2"/>
    <x v="5"/>
    <x v="22"/>
    <x v="110"/>
    <x v="1"/>
    <x v="1"/>
    <n v="11"/>
    <n v="11"/>
    <n v="0"/>
    <n v="0"/>
    <n v="24751"/>
    <n v="646"/>
    <n v="0"/>
    <m/>
  </r>
  <r>
    <n v="2024"/>
    <s v="Q2"/>
    <x v="5"/>
    <x v="22"/>
    <x v="110"/>
    <x v="2"/>
    <x v="8"/>
    <n v="13"/>
    <n v="13"/>
    <n v="1"/>
    <n v="0"/>
    <n v="4802"/>
    <n v="335"/>
    <n v="4"/>
    <m/>
  </r>
  <r>
    <n v="2024"/>
    <s v="Q2"/>
    <x v="5"/>
    <x v="22"/>
    <x v="110"/>
    <x v="2"/>
    <x v="9"/>
    <n v="13"/>
    <n v="13"/>
    <n v="0"/>
    <n v="0"/>
    <n v="14152"/>
    <n v="471"/>
    <n v="0"/>
    <m/>
  </r>
  <r>
    <n v="2024"/>
    <s v="Q2"/>
    <x v="5"/>
    <x v="22"/>
    <x v="111"/>
    <x v="0"/>
    <x v="7"/>
    <n v="12"/>
    <n v="12"/>
    <n v="0"/>
    <n v="0"/>
    <n v="9557"/>
    <n v="685"/>
    <n v="0"/>
    <m/>
  </r>
  <r>
    <n v="2024"/>
    <s v="Q2"/>
    <x v="5"/>
    <x v="22"/>
    <x v="111"/>
    <x v="0"/>
    <x v="1"/>
    <n v="5"/>
    <n v="5"/>
    <n v="0"/>
    <n v="0"/>
    <n v="94558"/>
    <n v="911"/>
    <n v="0"/>
    <m/>
  </r>
  <r>
    <n v="2024"/>
    <s v="Q2"/>
    <x v="5"/>
    <x v="22"/>
    <x v="111"/>
    <x v="0"/>
    <x v="2"/>
    <n v="12"/>
    <n v="12"/>
    <n v="0"/>
    <n v="0"/>
    <n v="175138"/>
    <n v="795"/>
    <n v="0"/>
    <m/>
  </r>
  <r>
    <n v="2024"/>
    <s v="Q2"/>
    <x v="5"/>
    <x v="22"/>
    <x v="111"/>
    <x v="0"/>
    <x v="5"/>
    <n v="12"/>
    <n v="12"/>
    <n v="0"/>
    <n v="0"/>
    <n v="12089"/>
    <n v="350"/>
    <n v="0"/>
    <m/>
  </r>
  <r>
    <n v="2024"/>
    <s v="Q2"/>
    <x v="5"/>
    <x v="22"/>
    <x v="111"/>
    <x v="0"/>
    <x v="6"/>
    <n v="12"/>
    <n v="12"/>
    <n v="3"/>
    <n v="0"/>
    <n v="29606"/>
    <n v="562"/>
    <n v="14"/>
    <m/>
  </r>
  <r>
    <n v="2024"/>
    <s v="Q2"/>
    <x v="5"/>
    <x v="22"/>
    <x v="111"/>
    <x v="1"/>
    <x v="1"/>
    <n v="10"/>
    <n v="10"/>
    <n v="1"/>
    <n v="0"/>
    <n v="9819"/>
    <n v="617"/>
    <n v="2"/>
    <m/>
  </r>
  <r>
    <n v="2024"/>
    <s v="Q2"/>
    <x v="5"/>
    <x v="22"/>
    <x v="111"/>
    <x v="2"/>
    <x v="8"/>
    <n v="15"/>
    <n v="15"/>
    <n v="1"/>
    <n v="0"/>
    <n v="3137"/>
    <n v="408"/>
    <n v="3"/>
    <m/>
  </r>
  <r>
    <n v="2024"/>
    <s v="Q2"/>
    <x v="5"/>
    <x v="22"/>
    <x v="111"/>
    <x v="2"/>
    <x v="9"/>
    <n v="11"/>
    <n v="11"/>
    <n v="0"/>
    <n v="0"/>
    <n v="4362"/>
    <n v="293"/>
    <n v="0"/>
    <m/>
  </r>
  <r>
    <n v="2024"/>
    <s v="Q2"/>
    <x v="5"/>
    <x v="22"/>
    <x v="112"/>
    <x v="0"/>
    <x v="7"/>
    <n v="12"/>
    <n v="12"/>
    <n v="0"/>
    <n v="0"/>
    <n v="6328"/>
    <n v="709"/>
    <n v="0"/>
    <m/>
  </r>
  <r>
    <n v="2024"/>
    <s v="Q2"/>
    <x v="5"/>
    <x v="22"/>
    <x v="112"/>
    <x v="0"/>
    <x v="1"/>
    <n v="5"/>
    <n v="5"/>
    <n v="0"/>
    <n v="0"/>
    <n v="231020"/>
    <n v="1919"/>
    <n v="0"/>
    <m/>
  </r>
  <r>
    <n v="2024"/>
    <s v="Q2"/>
    <x v="5"/>
    <x v="22"/>
    <x v="112"/>
    <x v="0"/>
    <x v="2"/>
    <n v="12"/>
    <n v="12"/>
    <n v="0"/>
    <n v="0"/>
    <n v="22819"/>
    <n v="686"/>
    <n v="0"/>
    <m/>
  </r>
  <r>
    <n v="2024"/>
    <s v="Q2"/>
    <x v="5"/>
    <x v="22"/>
    <x v="112"/>
    <x v="0"/>
    <x v="9"/>
    <n v="1"/>
    <n v="1"/>
    <n v="0"/>
    <n v="0"/>
    <n v="50"/>
    <n v="20"/>
    <n v="0"/>
    <m/>
  </r>
  <r>
    <n v="2024"/>
    <s v="Q2"/>
    <x v="5"/>
    <x v="22"/>
    <x v="112"/>
    <x v="0"/>
    <x v="5"/>
    <n v="11"/>
    <n v="11"/>
    <n v="0"/>
    <n v="0"/>
    <n v="16167"/>
    <n v="490"/>
    <n v="0"/>
    <m/>
  </r>
  <r>
    <n v="2024"/>
    <s v="Q2"/>
    <x v="5"/>
    <x v="22"/>
    <x v="112"/>
    <x v="0"/>
    <x v="6"/>
    <n v="12"/>
    <n v="12"/>
    <n v="0"/>
    <n v="0"/>
    <n v="33356"/>
    <n v="480"/>
    <n v="0"/>
    <m/>
  </r>
  <r>
    <n v="2024"/>
    <s v="Q2"/>
    <x v="5"/>
    <x v="22"/>
    <x v="112"/>
    <x v="1"/>
    <x v="1"/>
    <n v="10"/>
    <n v="10"/>
    <n v="0"/>
    <n v="0"/>
    <n v="22547"/>
    <n v="714"/>
    <n v="0"/>
    <m/>
  </r>
  <r>
    <n v="2024"/>
    <s v="Q2"/>
    <x v="5"/>
    <x v="22"/>
    <x v="112"/>
    <x v="2"/>
    <x v="8"/>
    <n v="12"/>
    <n v="12"/>
    <n v="0"/>
    <n v="0"/>
    <n v="2220"/>
    <n v="294"/>
    <n v="0"/>
    <m/>
  </r>
  <r>
    <n v="2024"/>
    <s v="Q2"/>
    <x v="5"/>
    <x v="22"/>
    <x v="112"/>
    <x v="2"/>
    <x v="9"/>
    <n v="11"/>
    <n v="11"/>
    <n v="0"/>
    <n v="0"/>
    <n v="2345"/>
    <n v="261"/>
    <n v="0"/>
    <m/>
  </r>
  <r>
    <n v="2024"/>
    <s v="Q2"/>
    <x v="5"/>
    <x v="23"/>
    <x v="113"/>
    <x v="0"/>
    <x v="7"/>
    <n v="12"/>
    <n v="12"/>
    <n v="0"/>
    <n v="0"/>
    <n v="4287"/>
    <n v="474"/>
    <n v="0"/>
    <m/>
  </r>
  <r>
    <n v="2024"/>
    <s v="Q2"/>
    <x v="5"/>
    <x v="23"/>
    <x v="113"/>
    <x v="0"/>
    <x v="1"/>
    <n v="5"/>
    <n v="5"/>
    <n v="0"/>
    <n v="0"/>
    <n v="37254"/>
    <n v="733"/>
    <n v="0"/>
    <m/>
  </r>
  <r>
    <n v="2024"/>
    <s v="Q2"/>
    <x v="5"/>
    <x v="23"/>
    <x v="113"/>
    <x v="0"/>
    <x v="2"/>
    <n v="12"/>
    <n v="12"/>
    <n v="0"/>
    <n v="0"/>
    <n v="94383"/>
    <n v="2015"/>
    <n v="0"/>
    <m/>
  </r>
  <r>
    <n v="2024"/>
    <s v="Q2"/>
    <x v="5"/>
    <x v="23"/>
    <x v="113"/>
    <x v="0"/>
    <x v="5"/>
    <n v="12"/>
    <n v="12"/>
    <n v="0"/>
    <n v="0"/>
    <n v="9635"/>
    <n v="499"/>
    <n v="0"/>
    <m/>
  </r>
  <r>
    <n v="2024"/>
    <s v="Q2"/>
    <x v="5"/>
    <x v="23"/>
    <x v="113"/>
    <x v="0"/>
    <x v="6"/>
    <n v="12"/>
    <n v="12"/>
    <n v="1"/>
    <n v="0"/>
    <n v="83355"/>
    <n v="625"/>
    <n v="20"/>
    <m/>
  </r>
  <r>
    <n v="2024"/>
    <s v="Q2"/>
    <x v="5"/>
    <x v="23"/>
    <x v="113"/>
    <x v="1"/>
    <x v="1"/>
    <n v="10"/>
    <n v="10"/>
    <n v="0"/>
    <n v="0"/>
    <n v="9887"/>
    <n v="629"/>
    <n v="0"/>
    <m/>
  </r>
  <r>
    <n v="2024"/>
    <s v="Q2"/>
    <x v="5"/>
    <x v="23"/>
    <x v="113"/>
    <x v="2"/>
    <x v="8"/>
    <n v="12"/>
    <n v="12"/>
    <n v="0"/>
    <n v="0"/>
    <n v="1840"/>
    <n v="294"/>
    <n v="0"/>
    <m/>
  </r>
  <r>
    <n v="2024"/>
    <s v="Q2"/>
    <x v="5"/>
    <x v="23"/>
    <x v="113"/>
    <x v="2"/>
    <x v="9"/>
    <n v="12"/>
    <n v="12"/>
    <n v="0"/>
    <n v="0"/>
    <n v="10700"/>
    <n v="382"/>
    <n v="0"/>
    <m/>
  </r>
  <r>
    <n v="2024"/>
    <s v="Q2"/>
    <x v="5"/>
    <x v="23"/>
    <x v="114"/>
    <x v="0"/>
    <x v="7"/>
    <n v="12"/>
    <n v="12"/>
    <n v="0"/>
    <n v="0"/>
    <n v="7333"/>
    <n v="442"/>
    <n v="0"/>
    <m/>
  </r>
  <r>
    <n v="2024"/>
    <s v="Q2"/>
    <x v="5"/>
    <x v="23"/>
    <x v="114"/>
    <x v="0"/>
    <x v="1"/>
    <n v="5"/>
    <n v="5"/>
    <n v="0"/>
    <n v="0"/>
    <n v="105989"/>
    <n v="1297"/>
    <n v="0"/>
    <m/>
  </r>
  <r>
    <n v="2024"/>
    <s v="Q2"/>
    <x v="5"/>
    <x v="23"/>
    <x v="114"/>
    <x v="0"/>
    <x v="2"/>
    <n v="13"/>
    <n v="13"/>
    <n v="0"/>
    <n v="0"/>
    <n v="76194"/>
    <n v="1054"/>
    <n v="0"/>
    <m/>
  </r>
  <r>
    <n v="2024"/>
    <s v="Q2"/>
    <x v="5"/>
    <x v="23"/>
    <x v="114"/>
    <x v="0"/>
    <x v="5"/>
    <n v="12"/>
    <n v="12"/>
    <n v="0"/>
    <n v="0"/>
    <n v="33482"/>
    <n v="489"/>
    <n v="0"/>
    <m/>
  </r>
  <r>
    <n v="2024"/>
    <s v="Q2"/>
    <x v="5"/>
    <x v="23"/>
    <x v="114"/>
    <x v="0"/>
    <x v="6"/>
    <n v="15"/>
    <n v="15"/>
    <n v="0"/>
    <n v="0"/>
    <n v="86970"/>
    <n v="743"/>
    <n v="0"/>
    <m/>
  </r>
  <r>
    <n v="2024"/>
    <s v="Q2"/>
    <x v="5"/>
    <x v="23"/>
    <x v="114"/>
    <x v="1"/>
    <x v="1"/>
    <n v="10"/>
    <n v="10"/>
    <n v="0"/>
    <n v="0"/>
    <n v="16248"/>
    <n v="563"/>
    <n v="0"/>
    <m/>
  </r>
  <r>
    <n v="2024"/>
    <s v="Q2"/>
    <x v="5"/>
    <x v="23"/>
    <x v="114"/>
    <x v="2"/>
    <x v="8"/>
    <n v="15"/>
    <n v="15"/>
    <n v="1"/>
    <n v="0"/>
    <n v="942"/>
    <n v="300"/>
    <n v="4"/>
    <m/>
  </r>
  <r>
    <n v="2024"/>
    <s v="Q2"/>
    <x v="5"/>
    <x v="23"/>
    <x v="114"/>
    <x v="2"/>
    <x v="9"/>
    <n v="11"/>
    <n v="11"/>
    <n v="0"/>
    <n v="0"/>
    <n v="3300"/>
    <n v="263"/>
    <n v="0"/>
    <m/>
  </r>
  <r>
    <n v="2024"/>
    <s v="Q2"/>
    <x v="5"/>
    <x v="23"/>
    <x v="115"/>
    <x v="0"/>
    <x v="8"/>
    <n v="3"/>
    <n v="3"/>
    <n v="0"/>
    <n v="0"/>
    <n v="4685"/>
    <n v="141"/>
    <n v="0"/>
    <m/>
  </r>
  <r>
    <n v="2024"/>
    <s v="Q2"/>
    <x v="5"/>
    <x v="23"/>
    <x v="115"/>
    <x v="0"/>
    <x v="1"/>
    <n v="5"/>
    <n v="5"/>
    <n v="0"/>
    <n v="0"/>
    <n v="131445"/>
    <n v="1304"/>
    <n v="0"/>
    <m/>
  </r>
  <r>
    <n v="2024"/>
    <s v="Q2"/>
    <x v="5"/>
    <x v="23"/>
    <x v="115"/>
    <x v="0"/>
    <x v="2"/>
    <n v="12"/>
    <n v="12"/>
    <n v="0"/>
    <n v="0"/>
    <n v="138709"/>
    <n v="705"/>
    <n v="0"/>
    <m/>
  </r>
  <r>
    <n v="2024"/>
    <s v="Q2"/>
    <x v="5"/>
    <x v="23"/>
    <x v="115"/>
    <x v="0"/>
    <x v="5"/>
    <n v="12"/>
    <n v="12"/>
    <n v="0"/>
    <n v="0"/>
    <n v="41816"/>
    <n v="585"/>
    <n v="0"/>
    <m/>
  </r>
  <r>
    <n v="2024"/>
    <s v="Q2"/>
    <x v="5"/>
    <x v="23"/>
    <x v="115"/>
    <x v="0"/>
    <x v="6"/>
    <n v="15"/>
    <n v="15"/>
    <n v="1"/>
    <n v="0"/>
    <n v="36356"/>
    <n v="666"/>
    <n v="1"/>
    <m/>
  </r>
  <r>
    <n v="2024"/>
    <s v="Q2"/>
    <x v="5"/>
    <x v="23"/>
    <x v="115"/>
    <x v="1"/>
    <x v="1"/>
    <n v="10"/>
    <n v="10"/>
    <n v="1"/>
    <n v="0"/>
    <n v="17908"/>
    <n v="684"/>
    <n v="2"/>
    <m/>
  </r>
  <r>
    <n v="2024"/>
    <s v="Q2"/>
    <x v="5"/>
    <x v="23"/>
    <x v="115"/>
    <x v="2"/>
    <x v="8"/>
    <n v="12"/>
    <n v="12"/>
    <n v="0"/>
    <n v="0"/>
    <n v="7869"/>
    <n v="474"/>
    <n v="0"/>
    <m/>
  </r>
  <r>
    <n v="2024"/>
    <s v="Q2"/>
    <x v="5"/>
    <x v="23"/>
    <x v="115"/>
    <x v="2"/>
    <x v="9"/>
    <n v="13"/>
    <n v="13"/>
    <n v="0"/>
    <n v="0"/>
    <n v="6106"/>
    <n v="442"/>
    <n v="0"/>
    <m/>
  </r>
  <r>
    <n v="2024"/>
    <s v="Q2"/>
    <x v="5"/>
    <x v="23"/>
    <x v="116"/>
    <x v="0"/>
    <x v="7"/>
    <n v="12"/>
    <n v="12"/>
    <n v="0"/>
    <n v="0"/>
    <n v="11136"/>
    <n v="557"/>
    <n v="0"/>
    <m/>
  </r>
  <r>
    <n v="2024"/>
    <s v="Q2"/>
    <x v="5"/>
    <x v="23"/>
    <x v="116"/>
    <x v="0"/>
    <x v="1"/>
    <n v="5"/>
    <n v="5"/>
    <n v="0"/>
    <n v="0"/>
    <n v="88102"/>
    <n v="1242"/>
    <n v="0"/>
    <m/>
  </r>
  <r>
    <n v="2024"/>
    <s v="Q2"/>
    <x v="5"/>
    <x v="23"/>
    <x v="116"/>
    <x v="0"/>
    <x v="2"/>
    <n v="12"/>
    <n v="12"/>
    <n v="0"/>
    <n v="0"/>
    <n v="7861"/>
    <n v="508"/>
    <n v="0"/>
    <m/>
  </r>
  <r>
    <n v="2024"/>
    <s v="Q2"/>
    <x v="5"/>
    <x v="23"/>
    <x v="116"/>
    <x v="0"/>
    <x v="5"/>
    <n v="11"/>
    <n v="11"/>
    <n v="0"/>
    <n v="0"/>
    <n v="13148"/>
    <n v="479"/>
    <n v="0"/>
    <m/>
  </r>
  <r>
    <n v="2024"/>
    <s v="Q2"/>
    <x v="5"/>
    <x v="23"/>
    <x v="116"/>
    <x v="1"/>
    <x v="1"/>
    <n v="10"/>
    <n v="10"/>
    <n v="0"/>
    <n v="0"/>
    <n v="10959"/>
    <n v="752"/>
    <n v="0"/>
    <m/>
  </r>
  <r>
    <n v="2024"/>
    <s v="Q2"/>
    <x v="5"/>
    <x v="23"/>
    <x v="116"/>
    <x v="2"/>
    <x v="8"/>
    <n v="15"/>
    <n v="15"/>
    <n v="1"/>
    <n v="0"/>
    <n v="3096"/>
    <n v="408"/>
    <n v="8"/>
    <m/>
  </r>
  <r>
    <n v="2024"/>
    <s v="Q2"/>
    <x v="5"/>
    <x v="23"/>
    <x v="116"/>
    <x v="2"/>
    <x v="9"/>
    <n v="14"/>
    <n v="14"/>
    <n v="0"/>
    <n v="0"/>
    <n v="6231"/>
    <n v="400"/>
    <n v="0"/>
    <m/>
  </r>
  <r>
    <n v="2024"/>
    <s v="Q2"/>
    <x v="5"/>
    <x v="23"/>
    <x v="117"/>
    <x v="0"/>
    <x v="7"/>
    <n v="12"/>
    <n v="12"/>
    <n v="0"/>
    <n v="0"/>
    <n v="1778"/>
    <n v="367"/>
    <n v="0"/>
    <m/>
  </r>
  <r>
    <n v="2024"/>
    <s v="Q2"/>
    <x v="5"/>
    <x v="23"/>
    <x v="117"/>
    <x v="0"/>
    <x v="1"/>
    <n v="5"/>
    <n v="5"/>
    <n v="0"/>
    <n v="0"/>
    <n v="42045"/>
    <n v="825"/>
    <n v="0"/>
    <m/>
  </r>
  <r>
    <n v="2024"/>
    <s v="Q2"/>
    <x v="5"/>
    <x v="23"/>
    <x v="117"/>
    <x v="0"/>
    <x v="2"/>
    <n v="12"/>
    <n v="12"/>
    <n v="0"/>
    <n v="0"/>
    <n v="69795"/>
    <n v="1004"/>
    <n v="0"/>
    <m/>
  </r>
  <r>
    <n v="2024"/>
    <s v="Q2"/>
    <x v="5"/>
    <x v="23"/>
    <x v="117"/>
    <x v="0"/>
    <x v="5"/>
    <n v="12"/>
    <n v="12"/>
    <n v="0"/>
    <n v="0"/>
    <n v="28958"/>
    <n v="488"/>
    <n v="0"/>
    <m/>
  </r>
  <r>
    <n v="2024"/>
    <s v="Q2"/>
    <x v="5"/>
    <x v="23"/>
    <x v="117"/>
    <x v="0"/>
    <x v="6"/>
    <n v="12"/>
    <n v="12"/>
    <n v="0"/>
    <n v="0"/>
    <n v="46758"/>
    <n v="405"/>
    <n v="0"/>
    <m/>
  </r>
  <r>
    <n v="2024"/>
    <s v="Q2"/>
    <x v="5"/>
    <x v="23"/>
    <x v="117"/>
    <x v="1"/>
    <x v="1"/>
    <n v="10"/>
    <n v="10"/>
    <n v="0"/>
    <n v="0"/>
    <n v="9345"/>
    <n v="668"/>
    <n v="0"/>
    <m/>
  </r>
  <r>
    <n v="2024"/>
    <s v="Q2"/>
    <x v="5"/>
    <x v="23"/>
    <x v="117"/>
    <x v="2"/>
    <x v="8"/>
    <n v="8"/>
    <n v="8"/>
    <n v="0"/>
    <n v="0"/>
    <n v="2179"/>
    <n v="224"/>
    <n v="0"/>
    <m/>
  </r>
  <r>
    <n v="2024"/>
    <s v="Q2"/>
    <x v="5"/>
    <x v="23"/>
    <x v="117"/>
    <x v="2"/>
    <x v="9"/>
    <n v="11"/>
    <n v="11"/>
    <n v="0"/>
    <n v="0"/>
    <n v="13367"/>
    <n v="352"/>
    <n v="0"/>
    <m/>
  </r>
  <r>
    <n v="2024"/>
    <s v="Q3"/>
    <x v="6"/>
    <x v="24"/>
    <x v="118"/>
    <x v="0"/>
    <x v="1"/>
    <n v="5"/>
    <n v="5"/>
    <n v="0"/>
    <n v="0"/>
    <n v="46944"/>
    <n v="881"/>
    <n v="0"/>
    <m/>
  </r>
  <r>
    <n v="2024"/>
    <s v="Q3"/>
    <x v="6"/>
    <x v="24"/>
    <x v="118"/>
    <x v="0"/>
    <x v="2"/>
    <n v="12"/>
    <n v="12"/>
    <n v="0"/>
    <n v="0"/>
    <n v="31083"/>
    <n v="867"/>
    <n v="0"/>
    <m/>
  </r>
  <r>
    <n v="2024"/>
    <s v="Q3"/>
    <x v="6"/>
    <x v="24"/>
    <x v="118"/>
    <x v="0"/>
    <x v="5"/>
    <n v="12"/>
    <n v="12"/>
    <n v="0"/>
    <n v="0"/>
    <n v="156408"/>
    <n v="565"/>
    <n v="0"/>
    <m/>
  </r>
  <r>
    <n v="2024"/>
    <s v="Q3"/>
    <x v="6"/>
    <x v="24"/>
    <x v="118"/>
    <x v="0"/>
    <x v="6"/>
    <n v="11"/>
    <n v="11"/>
    <n v="0"/>
    <n v="0"/>
    <n v="5626"/>
    <n v="278"/>
    <n v="0"/>
    <m/>
  </r>
  <r>
    <n v="2024"/>
    <s v="Q3"/>
    <x v="6"/>
    <x v="24"/>
    <x v="118"/>
    <x v="1"/>
    <x v="1"/>
    <n v="10"/>
    <n v="10"/>
    <n v="0"/>
    <n v="0"/>
    <n v="11135"/>
    <n v="538"/>
    <n v="0"/>
    <m/>
  </r>
  <r>
    <n v="2024"/>
    <s v="Q3"/>
    <x v="6"/>
    <x v="24"/>
    <x v="118"/>
    <x v="2"/>
    <x v="8"/>
    <n v="12"/>
    <n v="12"/>
    <n v="2"/>
    <n v="0"/>
    <n v="2000"/>
    <n v="294"/>
    <n v="10"/>
    <m/>
  </r>
  <r>
    <n v="2024"/>
    <s v="Q3"/>
    <x v="6"/>
    <x v="24"/>
    <x v="119"/>
    <x v="0"/>
    <x v="1"/>
    <n v="5"/>
    <n v="5"/>
    <n v="0"/>
    <n v="0"/>
    <n v="29293"/>
    <n v="614"/>
    <n v="0"/>
    <m/>
  </r>
  <r>
    <n v="2024"/>
    <s v="Q3"/>
    <x v="6"/>
    <x v="24"/>
    <x v="119"/>
    <x v="0"/>
    <x v="5"/>
    <n v="12"/>
    <n v="12"/>
    <n v="0"/>
    <n v="0"/>
    <n v="16474"/>
    <n v="444"/>
    <n v="0"/>
    <m/>
  </r>
  <r>
    <n v="2024"/>
    <s v="Q3"/>
    <x v="6"/>
    <x v="24"/>
    <x v="119"/>
    <x v="0"/>
    <x v="6"/>
    <n v="15"/>
    <n v="15"/>
    <n v="0"/>
    <n v="0"/>
    <n v="27316"/>
    <n v="645"/>
    <n v="0"/>
    <m/>
  </r>
  <r>
    <n v="2024"/>
    <s v="Q3"/>
    <x v="6"/>
    <x v="24"/>
    <x v="119"/>
    <x v="1"/>
    <x v="1"/>
    <n v="10"/>
    <n v="10"/>
    <n v="0"/>
    <n v="0"/>
    <n v="13639"/>
    <n v="445"/>
    <n v="0"/>
    <m/>
  </r>
  <r>
    <n v="2024"/>
    <s v="Q3"/>
    <x v="6"/>
    <x v="24"/>
    <x v="119"/>
    <x v="2"/>
    <x v="8"/>
    <n v="12"/>
    <n v="12"/>
    <n v="0"/>
    <n v="0"/>
    <n v="2219"/>
    <n v="273"/>
    <n v="0"/>
    <m/>
  </r>
  <r>
    <n v="2024"/>
    <s v="Q3"/>
    <x v="6"/>
    <x v="24"/>
    <x v="119"/>
    <x v="2"/>
    <x v="9"/>
    <n v="13"/>
    <n v="13"/>
    <n v="0"/>
    <n v="0"/>
    <n v="28534"/>
    <n v="516"/>
    <n v="0"/>
    <m/>
  </r>
  <r>
    <n v="2024"/>
    <s v="Q3"/>
    <x v="6"/>
    <x v="24"/>
    <x v="120"/>
    <x v="0"/>
    <x v="1"/>
    <n v="5"/>
    <n v="5"/>
    <n v="0"/>
    <n v="0"/>
    <n v="18667"/>
    <n v="398"/>
    <n v="0"/>
    <m/>
  </r>
  <r>
    <n v="2024"/>
    <s v="Q3"/>
    <x v="6"/>
    <x v="24"/>
    <x v="120"/>
    <x v="0"/>
    <x v="5"/>
    <n v="12"/>
    <n v="12"/>
    <n v="0"/>
    <n v="0"/>
    <n v="13543"/>
    <n v="413"/>
    <n v="0"/>
    <m/>
  </r>
  <r>
    <n v="2024"/>
    <s v="Q3"/>
    <x v="6"/>
    <x v="24"/>
    <x v="120"/>
    <x v="0"/>
    <x v="6"/>
    <n v="12"/>
    <n v="12"/>
    <n v="0"/>
    <n v="0"/>
    <n v="20200"/>
    <n v="515"/>
    <n v="0"/>
    <m/>
  </r>
  <r>
    <n v="2024"/>
    <s v="Q3"/>
    <x v="6"/>
    <x v="24"/>
    <x v="120"/>
    <x v="1"/>
    <x v="1"/>
    <n v="10"/>
    <n v="10"/>
    <n v="1"/>
    <n v="0"/>
    <n v="13251"/>
    <n v="715"/>
    <n v="16"/>
    <m/>
  </r>
  <r>
    <n v="2024"/>
    <s v="Q3"/>
    <x v="6"/>
    <x v="24"/>
    <x v="120"/>
    <x v="2"/>
    <x v="8"/>
    <n v="12"/>
    <n v="12"/>
    <n v="1"/>
    <n v="0"/>
    <n v="4712"/>
    <n v="404"/>
    <n v="6"/>
    <m/>
  </r>
  <r>
    <n v="2024"/>
    <s v="Q3"/>
    <x v="6"/>
    <x v="24"/>
    <x v="120"/>
    <x v="2"/>
    <x v="9"/>
    <n v="13"/>
    <n v="13"/>
    <n v="0"/>
    <n v="0"/>
    <n v="30240"/>
    <n v="467"/>
    <n v="0"/>
    <m/>
  </r>
  <r>
    <n v="2024"/>
    <s v="Q3"/>
    <x v="6"/>
    <x v="24"/>
    <x v="121"/>
    <x v="0"/>
    <x v="1"/>
    <n v="5"/>
    <n v="5"/>
    <n v="0"/>
    <n v="0"/>
    <n v="27589"/>
    <n v="478"/>
    <n v="0"/>
    <m/>
  </r>
  <r>
    <n v="2024"/>
    <s v="Q3"/>
    <x v="6"/>
    <x v="24"/>
    <x v="121"/>
    <x v="0"/>
    <x v="5"/>
    <n v="13"/>
    <n v="13"/>
    <n v="1"/>
    <n v="0"/>
    <n v="12012"/>
    <n v="455"/>
    <n v="4"/>
    <m/>
  </r>
  <r>
    <n v="2024"/>
    <s v="Q3"/>
    <x v="6"/>
    <x v="24"/>
    <x v="121"/>
    <x v="0"/>
    <x v="6"/>
    <n v="12"/>
    <n v="12"/>
    <n v="1"/>
    <n v="0"/>
    <n v="21399"/>
    <n v="585"/>
    <n v="4"/>
    <m/>
  </r>
  <r>
    <n v="2024"/>
    <s v="Q3"/>
    <x v="6"/>
    <x v="24"/>
    <x v="121"/>
    <x v="1"/>
    <x v="1"/>
    <n v="10"/>
    <n v="10"/>
    <n v="0"/>
    <n v="0"/>
    <n v="8849"/>
    <n v="723"/>
    <n v="0"/>
    <m/>
  </r>
  <r>
    <n v="2024"/>
    <s v="Q3"/>
    <x v="6"/>
    <x v="24"/>
    <x v="121"/>
    <x v="2"/>
    <x v="8"/>
    <n v="15"/>
    <n v="15"/>
    <n v="0"/>
    <n v="0"/>
    <n v="5311"/>
    <n v="379"/>
    <n v="0"/>
    <m/>
  </r>
  <r>
    <n v="2024"/>
    <s v="Q3"/>
    <x v="6"/>
    <x v="24"/>
    <x v="121"/>
    <x v="2"/>
    <x v="9"/>
    <n v="10"/>
    <n v="10"/>
    <n v="0"/>
    <n v="0"/>
    <n v="3752"/>
    <n v="378"/>
    <n v="0"/>
    <m/>
  </r>
  <r>
    <n v="2024"/>
    <s v="Q3"/>
    <x v="6"/>
    <x v="24"/>
    <x v="122"/>
    <x v="0"/>
    <x v="1"/>
    <n v="5"/>
    <n v="5"/>
    <n v="0"/>
    <n v="0"/>
    <n v="4259"/>
    <n v="168"/>
    <n v="0"/>
    <m/>
  </r>
  <r>
    <n v="2024"/>
    <s v="Q3"/>
    <x v="6"/>
    <x v="24"/>
    <x v="122"/>
    <x v="0"/>
    <x v="5"/>
    <n v="12"/>
    <n v="12"/>
    <n v="3"/>
    <n v="0"/>
    <n v="4441"/>
    <n v="353"/>
    <n v="9"/>
    <m/>
  </r>
  <r>
    <n v="2024"/>
    <s v="Q3"/>
    <x v="6"/>
    <x v="24"/>
    <x v="122"/>
    <x v="0"/>
    <x v="6"/>
    <n v="12"/>
    <n v="12"/>
    <n v="0"/>
    <n v="0"/>
    <n v="54609"/>
    <n v="411"/>
    <n v="0"/>
    <m/>
  </r>
  <r>
    <n v="2024"/>
    <s v="Q3"/>
    <x v="6"/>
    <x v="24"/>
    <x v="122"/>
    <x v="1"/>
    <x v="1"/>
    <n v="10"/>
    <n v="10"/>
    <n v="0"/>
    <n v="0"/>
    <n v="10277"/>
    <n v="658"/>
    <n v="0"/>
    <m/>
  </r>
  <r>
    <n v="2024"/>
    <s v="Q3"/>
    <x v="6"/>
    <x v="24"/>
    <x v="122"/>
    <x v="2"/>
    <x v="8"/>
    <n v="15"/>
    <n v="15"/>
    <n v="1"/>
    <n v="0"/>
    <n v="2546"/>
    <n v="337"/>
    <n v="2"/>
    <m/>
  </r>
  <r>
    <n v="2024"/>
    <s v="Q3"/>
    <x v="6"/>
    <x v="24"/>
    <x v="122"/>
    <x v="2"/>
    <x v="9"/>
    <n v="14"/>
    <n v="14"/>
    <n v="0"/>
    <n v="0"/>
    <n v="2532"/>
    <n v="301"/>
    <n v="0"/>
    <m/>
  </r>
  <r>
    <n v="2024"/>
    <s v="Q3"/>
    <x v="6"/>
    <x v="25"/>
    <x v="123"/>
    <x v="0"/>
    <x v="7"/>
    <n v="12"/>
    <n v="12"/>
    <n v="0"/>
    <n v="0"/>
    <n v="11662"/>
    <n v="876"/>
    <n v="0"/>
    <m/>
  </r>
  <r>
    <n v="2024"/>
    <s v="Q3"/>
    <x v="6"/>
    <x v="25"/>
    <x v="123"/>
    <x v="0"/>
    <x v="1"/>
    <n v="5"/>
    <n v="5"/>
    <n v="0"/>
    <n v="0"/>
    <n v="31137"/>
    <n v="398"/>
    <n v="0"/>
    <m/>
  </r>
  <r>
    <n v="2024"/>
    <s v="Q3"/>
    <x v="6"/>
    <x v="25"/>
    <x v="123"/>
    <x v="0"/>
    <x v="5"/>
    <n v="12"/>
    <n v="12"/>
    <n v="0"/>
    <n v="0"/>
    <n v="38313"/>
    <n v="427"/>
    <n v="0"/>
    <m/>
  </r>
  <r>
    <n v="2024"/>
    <s v="Q3"/>
    <x v="6"/>
    <x v="25"/>
    <x v="123"/>
    <x v="0"/>
    <x v="6"/>
    <n v="12"/>
    <n v="12"/>
    <n v="0"/>
    <n v="0"/>
    <n v="19526"/>
    <n v="577"/>
    <n v="0"/>
    <m/>
  </r>
  <r>
    <n v="2024"/>
    <s v="Q3"/>
    <x v="6"/>
    <x v="25"/>
    <x v="123"/>
    <x v="1"/>
    <x v="1"/>
    <n v="10"/>
    <n v="10"/>
    <n v="0"/>
    <n v="0"/>
    <n v="20541"/>
    <n v="631"/>
    <n v="0"/>
    <m/>
  </r>
  <r>
    <n v="2024"/>
    <s v="Q3"/>
    <x v="6"/>
    <x v="25"/>
    <x v="123"/>
    <x v="2"/>
    <x v="8"/>
    <n v="12"/>
    <n v="12"/>
    <n v="0"/>
    <n v="0"/>
    <n v="2772"/>
    <n v="348"/>
    <n v="0"/>
    <m/>
  </r>
  <r>
    <n v="2024"/>
    <s v="Q3"/>
    <x v="6"/>
    <x v="25"/>
    <x v="123"/>
    <x v="2"/>
    <x v="9"/>
    <n v="13"/>
    <n v="13"/>
    <n v="0"/>
    <n v="0"/>
    <n v="2144"/>
    <n v="310"/>
    <n v="0"/>
    <m/>
  </r>
  <r>
    <n v="2024"/>
    <s v="Q3"/>
    <x v="6"/>
    <x v="25"/>
    <x v="124"/>
    <x v="0"/>
    <x v="7"/>
    <n v="12"/>
    <n v="12"/>
    <n v="1"/>
    <n v="0"/>
    <n v="93555"/>
    <n v="925"/>
    <n v="2"/>
    <m/>
  </r>
  <r>
    <n v="2024"/>
    <s v="Q3"/>
    <x v="6"/>
    <x v="25"/>
    <x v="124"/>
    <x v="0"/>
    <x v="1"/>
    <n v="5"/>
    <n v="5"/>
    <n v="0"/>
    <n v="0"/>
    <n v="134591"/>
    <n v="2114"/>
    <n v="0"/>
    <m/>
  </r>
  <r>
    <n v="2024"/>
    <s v="Q3"/>
    <x v="6"/>
    <x v="25"/>
    <x v="124"/>
    <x v="0"/>
    <x v="5"/>
    <n v="12"/>
    <n v="12"/>
    <n v="0"/>
    <n v="0"/>
    <n v="27852"/>
    <n v="426"/>
    <n v="0"/>
    <m/>
  </r>
  <r>
    <n v="2024"/>
    <s v="Q3"/>
    <x v="6"/>
    <x v="25"/>
    <x v="124"/>
    <x v="0"/>
    <x v="6"/>
    <n v="15"/>
    <n v="15"/>
    <n v="0"/>
    <n v="0"/>
    <n v="33617"/>
    <n v="732"/>
    <n v="0"/>
    <m/>
  </r>
  <r>
    <n v="2024"/>
    <s v="Q3"/>
    <x v="6"/>
    <x v="25"/>
    <x v="124"/>
    <x v="1"/>
    <x v="1"/>
    <n v="10"/>
    <n v="10"/>
    <n v="0"/>
    <n v="0"/>
    <n v="20342"/>
    <n v="578"/>
    <n v="0"/>
    <m/>
  </r>
  <r>
    <n v="2024"/>
    <s v="Q3"/>
    <x v="6"/>
    <x v="25"/>
    <x v="124"/>
    <x v="2"/>
    <x v="8"/>
    <n v="12"/>
    <n v="12"/>
    <n v="0"/>
    <n v="0"/>
    <n v="3062"/>
    <n v="348"/>
    <n v="0"/>
    <m/>
  </r>
  <r>
    <n v="2024"/>
    <s v="Q3"/>
    <x v="6"/>
    <x v="25"/>
    <x v="124"/>
    <x v="2"/>
    <x v="9"/>
    <n v="13"/>
    <n v="13"/>
    <n v="0"/>
    <n v="0"/>
    <n v="10407"/>
    <n v="373"/>
    <n v="0"/>
    <m/>
  </r>
  <r>
    <n v="2024"/>
    <s v="Q3"/>
    <x v="6"/>
    <x v="25"/>
    <x v="125"/>
    <x v="0"/>
    <x v="7"/>
    <n v="12"/>
    <n v="12"/>
    <n v="1"/>
    <n v="0"/>
    <n v="67158"/>
    <n v="814"/>
    <n v="53"/>
    <m/>
  </r>
  <r>
    <n v="2024"/>
    <s v="Q3"/>
    <x v="6"/>
    <x v="25"/>
    <x v="125"/>
    <x v="0"/>
    <x v="1"/>
    <n v="5"/>
    <n v="5"/>
    <n v="0"/>
    <n v="0"/>
    <n v="25241"/>
    <n v="546"/>
    <n v="0"/>
    <m/>
  </r>
  <r>
    <n v="2024"/>
    <s v="Q3"/>
    <x v="6"/>
    <x v="25"/>
    <x v="125"/>
    <x v="0"/>
    <x v="5"/>
    <n v="12"/>
    <n v="12"/>
    <n v="0"/>
    <n v="0"/>
    <n v="7516"/>
    <n v="351"/>
    <n v="0"/>
    <m/>
  </r>
  <r>
    <n v="2024"/>
    <s v="Q3"/>
    <x v="6"/>
    <x v="25"/>
    <x v="125"/>
    <x v="0"/>
    <x v="6"/>
    <n v="12"/>
    <n v="12"/>
    <n v="0"/>
    <n v="0"/>
    <n v="20606"/>
    <n v="476"/>
    <n v="0"/>
    <m/>
  </r>
  <r>
    <n v="2024"/>
    <s v="Q3"/>
    <x v="6"/>
    <x v="25"/>
    <x v="125"/>
    <x v="1"/>
    <x v="1"/>
    <n v="10"/>
    <n v="10"/>
    <n v="0"/>
    <n v="0"/>
    <n v="20594"/>
    <n v="725"/>
    <n v="0"/>
    <m/>
  </r>
  <r>
    <n v="2024"/>
    <s v="Q3"/>
    <x v="6"/>
    <x v="25"/>
    <x v="125"/>
    <x v="2"/>
    <x v="8"/>
    <n v="12"/>
    <n v="12"/>
    <n v="0"/>
    <n v="0"/>
    <n v="2577"/>
    <n v="321"/>
    <n v="0"/>
    <m/>
  </r>
  <r>
    <n v="2024"/>
    <s v="Q3"/>
    <x v="6"/>
    <x v="25"/>
    <x v="125"/>
    <x v="2"/>
    <x v="9"/>
    <n v="13"/>
    <n v="13"/>
    <n v="0"/>
    <n v="0"/>
    <n v="3463"/>
    <n v="347"/>
    <n v="0"/>
    <m/>
  </r>
  <r>
    <n v="2024"/>
    <s v="Q3"/>
    <x v="6"/>
    <x v="25"/>
    <x v="126"/>
    <x v="0"/>
    <x v="7"/>
    <n v="12"/>
    <n v="12"/>
    <n v="0"/>
    <n v="0"/>
    <n v="14065"/>
    <n v="732"/>
    <n v="0"/>
    <m/>
  </r>
  <r>
    <n v="2024"/>
    <s v="Q3"/>
    <x v="6"/>
    <x v="25"/>
    <x v="126"/>
    <x v="0"/>
    <x v="1"/>
    <n v="5"/>
    <n v="5"/>
    <n v="0"/>
    <n v="0"/>
    <n v="143961"/>
    <n v="1566"/>
    <n v="0"/>
    <m/>
  </r>
  <r>
    <n v="2024"/>
    <s v="Q3"/>
    <x v="6"/>
    <x v="25"/>
    <x v="126"/>
    <x v="0"/>
    <x v="5"/>
    <n v="12"/>
    <n v="12"/>
    <n v="0"/>
    <n v="0"/>
    <n v="5499"/>
    <n v="352"/>
    <n v="0"/>
    <m/>
  </r>
  <r>
    <n v="2024"/>
    <s v="Q3"/>
    <x v="6"/>
    <x v="25"/>
    <x v="126"/>
    <x v="0"/>
    <x v="6"/>
    <n v="12"/>
    <n v="12"/>
    <n v="1"/>
    <n v="0"/>
    <n v="27039"/>
    <n v="555"/>
    <n v="7"/>
    <m/>
  </r>
  <r>
    <n v="2024"/>
    <s v="Q3"/>
    <x v="6"/>
    <x v="25"/>
    <x v="126"/>
    <x v="1"/>
    <x v="1"/>
    <n v="10"/>
    <n v="10"/>
    <n v="0"/>
    <n v="0"/>
    <n v="5986"/>
    <n v="729"/>
    <n v="0"/>
    <m/>
  </r>
  <r>
    <n v="2024"/>
    <s v="Q3"/>
    <x v="6"/>
    <x v="25"/>
    <x v="126"/>
    <x v="2"/>
    <x v="8"/>
    <n v="12"/>
    <n v="12"/>
    <n v="0"/>
    <n v="0"/>
    <n v="2374"/>
    <n v="294"/>
    <n v="0"/>
    <m/>
  </r>
  <r>
    <n v="2024"/>
    <s v="Q3"/>
    <x v="6"/>
    <x v="25"/>
    <x v="126"/>
    <x v="2"/>
    <x v="9"/>
    <n v="13"/>
    <n v="13"/>
    <n v="0"/>
    <n v="0"/>
    <n v="27574"/>
    <n v="437"/>
    <n v="0"/>
    <m/>
  </r>
  <r>
    <n v="2024"/>
    <s v="Q3"/>
    <x v="6"/>
    <x v="25"/>
    <x v="127"/>
    <x v="0"/>
    <x v="7"/>
    <n v="12"/>
    <n v="12"/>
    <n v="0"/>
    <n v="0"/>
    <n v="16780"/>
    <n v="777"/>
    <n v="0"/>
    <m/>
  </r>
  <r>
    <n v="2024"/>
    <s v="Q3"/>
    <x v="6"/>
    <x v="25"/>
    <x v="127"/>
    <x v="0"/>
    <x v="1"/>
    <n v="5"/>
    <n v="5"/>
    <n v="0"/>
    <n v="0"/>
    <n v="27007"/>
    <n v="579"/>
    <n v="0"/>
    <m/>
  </r>
  <r>
    <n v="2024"/>
    <s v="Q3"/>
    <x v="6"/>
    <x v="25"/>
    <x v="127"/>
    <x v="0"/>
    <x v="5"/>
    <n v="12"/>
    <n v="12"/>
    <n v="0"/>
    <n v="0"/>
    <n v="16270"/>
    <n v="451"/>
    <n v="0"/>
    <m/>
  </r>
  <r>
    <n v="2024"/>
    <s v="Q3"/>
    <x v="6"/>
    <x v="25"/>
    <x v="127"/>
    <x v="0"/>
    <x v="6"/>
    <n v="12"/>
    <n v="12"/>
    <n v="0"/>
    <n v="0"/>
    <n v="69172"/>
    <n v="599"/>
    <n v="0"/>
    <m/>
  </r>
  <r>
    <n v="2024"/>
    <s v="Q3"/>
    <x v="6"/>
    <x v="25"/>
    <x v="127"/>
    <x v="1"/>
    <x v="1"/>
    <n v="10"/>
    <n v="10"/>
    <n v="0"/>
    <n v="0"/>
    <n v="15631"/>
    <n v="634"/>
    <n v="0"/>
    <m/>
  </r>
  <r>
    <n v="2024"/>
    <s v="Q3"/>
    <x v="6"/>
    <x v="25"/>
    <x v="127"/>
    <x v="2"/>
    <x v="9"/>
    <n v="13"/>
    <n v="13"/>
    <n v="0"/>
    <n v="0"/>
    <n v="5382"/>
    <n v="346"/>
    <n v="0"/>
    <m/>
  </r>
  <r>
    <n v="2024"/>
    <s v="Q3"/>
    <x v="6"/>
    <x v="26"/>
    <x v="128"/>
    <x v="0"/>
    <x v="7"/>
    <n v="2"/>
    <n v="2"/>
    <n v="0"/>
    <n v="0"/>
    <n v="2050"/>
    <n v="73"/>
    <n v="0"/>
    <m/>
  </r>
  <r>
    <n v="2024"/>
    <s v="Q3"/>
    <x v="6"/>
    <x v="26"/>
    <x v="128"/>
    <x v="0"/>
    <x v="1"/>
    <n v="3"/>
    <n v="3"/>
    <n v="0"/>
    <n v="0"/>
    <n v="3440"/>
    <n v="187"/>
    <n v="0"/>
    <m/>
  </r>
  <r>
    <n v="2024"/>
    <s v="Q3"/>
    <x v="6"/>
    <x v="26"/>
    <x v="128"/>
    <x v="0"/>
    <x v="5"/>
    <n v="12"/>
    <n v="12"/>
    <n v="0"/>
    <n v="0"/>
    <n v="12820"/>
    <n v="419"/>
    <n v="0"/>
    <m/>
  </r>
  <r>
    <n v="2024"/>
    <s v="Q3"/>
    <x v="6"/>
    <x v="26"/>
    <x v="128"/>
    <x v="0"/>
    <x v="6"/>
    <n v="12"/>
    <n v="12"/>
    <n v="2"/>
    <n v="0"/>
    <n v="43957"/>
    <n v="451"/>
    <n v="38"/>
    <m/>
  </r>
  <r>
    <n v="2024"/>
    <s v="Q3"/>
    <x v="6"/>
    <x v="26"/>
    <x v="128"/>
    <x v="1"/>
    <x v="1"/>
    <n v="12"/>
    <n v="12"/>
    <n v="0"/>
    <n v="0"/>
    <n v="32162"/>
    <n v="751"/>
    <n v="0"/>
    <m/>
  </r>
  <r>
    <n v="2024"/>
    <s v="Q3"/>
    <x v="6"/>
    <x v="26"/>
    <x v="128"/>
    <x v="2"/>
    <x v="9"/>
    <n v="13"/>
    <n v="13"/>
    <n v="0"/>
    <n v="0"/>
    <n v="3573"/>
    <n v="266"/>
    <n v="0"/>
    <m/>
  </r>
  <r>
    <n v="2024"/>
    <s v="Q3"/>
    <x v="6"/>
    <x v="26"/>
    <x v="129"/>
    <x v="0"/>
    <x v="7"/>
    <n v="4"/>
    <n v="4"/>
    <n v="0"/>
    <n v="0"/>
    <n v="1656"/>
    <n v="187"/>
    <n v="0"/>
    <m/>
  </r>
  <r>
    <n v="2024"/>
    <s v="Q3"/>
    <x v="6"/>
    <x v="26"/>
    <x v="129"/>
    <x v="0"/>
    <x v="1"/>
    <n v="7"/>
    <n v="7"/>
    <n v="0"/>
    <n v="0"/>
    <n v="388405"/>
    <n v="2511"/>
    <n v="0"/>
    <m/>
  </r>
  <r>
    <n v="2024"/>
    <s v="Q3"/>
    <x v="6"/>
    <x v="26"/>
    <x v="129"/>
    <x v="0"/>
    <x v="5"/>
    <n v="12"/>
    <n v="12"/>
    <n v="0"/>
    <n v="0"/>
    <n v="5817"/>
    <n v="367"/>
    <n v="0"/>
    <m/>
  </r>
  <r>
    <n v="2024"/>
    <s v="Q3"/>
    <x v="6"/>
    <x v="26"/>
    <x v="129"/>
    <x v="0"/>
    <x v="6"/>
    <n v="12"/>
    <n v="12"/>
    <n v="0"/>
    <n v="0"/>
    <n v="23473"/>
    <n v="531"/>
    <n v="0"/>
    <m/>
  </r>
  <r>
    <n v="2024"/>
    <s v="Q3"/>
    <x v="6"/>
    <x v="26"/>
    <x v="129"/>
    <x v="1"/>
    <x v="1"/>
    <n v="8"/>
    <n v="8"/>
    <n v="0"/>
    <n v="0"/>
    <n v="3925"/>
    <n v="287"/>
    <n v="0"/>
    <m/>
  </r>
  <r>
    <n v="2024"/>
    <s v="Q3"/>
    <x v="6"/>
    <x v="26"/>
    <x v="129"/>
    <x v="2"/>
    <x v="9"/>
    <n v="13"/>
    <n v="13"/>
    <n v="0"/>
    <n v="0"/>
    <n v="1526"/>
    <n v="252"/>
    <n v="0"/>
    <m/>
  </r>
  <r>
    <n v="2024"/>
    <s v="Q3"/>
    <x v="6"/>
    <x v="26"/>
    <x v="130"/>
    <x v="0"/>
    <x v="7"/>
    <n v="4"/>
    <n v="4"/>
    <n v="0"/>
    <n v="0"/>
    <n v="560"/>
    <n v="130"/>
    <n v="0"/>
    <m/>
  </r>
  <r>
    <n v="2024"/>
    <s v="Q3"/>
    <x v="6"/>
    <x v="26"/>
    <x v="130"/>
    <x v="0"/>
    <x v="1"/>
    <n v="5"/>
    <n v="5"/>
    <n v="0"/>
    <n v="0"/>
    <n v="49901"/>
    <n v="1031"/>
    <n v="0"/>
    <m/>
  </r>
  <r>
    <n v="2024"/>
    <s v="Q3"/>
    <x v="6"/>
    <x v="26"/>
    <x v="130"/>
    <x v="0"/>
    <x v="5"/>
    <n v="12"/>
    <n v="12"/>
    <n v="0"/>
    <n v="0"/>
    <n v="22094"/>
    <n v="481"/>
    <n v="0"/>
    <m/>
  </r>
  <r>
    <n v="2024"/>
    <s v="Q3"/>
    <x v="6"/>
    <x v="26"/>
    <x v="130"/>
    <x v="0"/>
    <x v="6"/>
    <n v="12"/>
    <n v="12"/>
    <n v="2"/>
    <n v="0"/>
    <n v="10768"/>
    <n v="507"/>
    <n v="22"/>
    <m/>
  </r>
  <r>
    <n v="2024"/>
    <s v="Q3"/>
    <x v="6"/>
    <x v="26"/>
    <x v="130"/>
    <x v="1"/>
    <x v="1"/>
    <n v="10"/>
    <n v="10"/>
    <n v="0"/>
    <n v="0"/>
    <n v="19907"/>
    <n v="457"/>
    <n v="0"/>
    <m/>
  </r>
  <r>
    <n v="2024"/>
    <s v="Q3"/>
    <x v="6"/>
    <x v="26"/>
    <x v="130"/>
    <x v="2"/>
    <x v="9"/>
    <n v="13"/>
    <n v="13"/>
    <n v="0"/>
    <n v="0"/>
    <n v="2717"/>
    <n v="444"/>
    <n v="0"/>
    <m/>
  </r>
  <r>
    <n v="2024"/>
    <s v="Q3"/>
    <x v="6"/>
    <x v="26"/>
    <x v="131"/>
    <x v="0"/>
    <x v="7"/>
    <n v="4"/>
    <n v="4"/>
    <n v="0"/>
    <n v="0"/>
    <n v="5150"/>
    <n v="148"/>
    <n v="0"/>
    <m/>
  </r>
  <r>
    <n v="2024"/>
    <s v="Q3"/>
    <x v="6"/>
    <x v="26"/>
    <x v="131"/>
    <x v="0"/>
    <x v="1"/>
    <n v="5"/>
    <n v="5"/>
    <n v="0"/>
    <n v="0"/>
    <n v="31499"/>
    <n v="840"/>
    <n v="0"/>
    <m/>
  </r>
  <r>
    <n v="2024"/>
    <s v="Q3"/>
    <x v="6"/>
    <x v="26"/>
    <x v="131"/>
    <x v="0"/>
    <x v="5"/>
    <n v="12"/>
    <n v="12"/>
    <n v="0"/>
    <n v="0"/>
    <n v="41998"/>
    <n v="455"/>
    <n v="0"/>
    <m/>
  </r>
  <r>
    <n v="2024"/>
    <s v="Q3"/>
    <x v="6"/>
    <x v="26"/>
    <x v="131"/>
    <x v="0"/>
    <x v="6"/>
    <n v="15"/>
    <n v="15"/>
    <n v="0"/>
    <n v="0"/>
    <n v="28441"/>
    <n v="584"/>
    <n v="0"/>
    <m/>
  </r>
  <r>
    <n v="2024"/>
    <s v="Q3"/>
    <x v="6"/>
    <x v="26"/>
    <x v="131"/>
    <x v="1"/>
    <x v="1"/>
    <n v="10"/>
    <n v="10"/>
    <n v="0"/>
    <n v="0"/>
    <n v="9590"/>
    <n v="632"/>
    <n v="0"/>
    <m/>
  </r>
  <r>
    <n v="2024"/>
    <s v="Q3"/>
    <x v="6"/>
    <x v="26"/>
    <x v="131"/>
    <x v="2"/>
    <x v="8"/>
    <n v="12"/>
    <n v="12"/>
    <n v="2"/>
    <n v="0"/>
    <n v="1487"/>
    <n v="294"/>
    <n v="7"/>
    <m/>
  </r>
  <r>
    <n v="2024"/>
    <s v="Q3"/>
    <x v="6"/>
    <x v="26"/>
    <x v="131"/>
    <x v="2"/>
    <x v="9"/>
    <n v="13"/>
    <n v="13"/>
    <n v="0"/>
    <n v="0"/>
    <n v="4829"/>
    <n v="402"/>
    <n v="0"/>
    <m/>
  </r>
  <r>
    <n v="2024"/>
    <s v="Q3"/>
    <x v="6"/>
    <x v="26"/>
    <x v="132"/>
    <x v="0"/>
    <x v="7"/>
    <n v="4"/>
    <n v="4"/>
    <n v="0"/>
    <n v="0"/>
    <n v="1148"/>
    <n v="194"/>
    <n v="0"/>
    <m/>
  </r>
  <r>
    <n v="2024"/>
    <s v="Q3"/>
    <x v="6"/>
    <x v="26"/>
    <x v="132"/>
    <x v="0"/>
    <x v="1"/>
    <n v="5"/>
    <n v="5"/>
    <n v="0"/>
    <n v="0"/>
    <n v="32778"/>
    <n v="774"/>
    <n v="0"/>
    <m/>
  </r>
  <r>
    <n v="2024"/>
    <s v="Q3"/>
    <x v="6"/>
    <x v="26"/>
    <x v="132"/>
    <x v="0"/>
    <x v="5"/>
    <n v="12"/>
    <n v="12"/>
    <n v="0"/>
    <n v="0"/>
    <n v="10371"/>
    <n v="443"/>
    <n v="0"/>
    <m/>
  </r>
  <r>
    <n v="2024"/>
    <s v="Q3"/>
    <x v="6"/>
    <x v="26"/>
    <x v="132"/>
    <x v="0"/>
    <x v="6"/>
    <n v="13"/>
    <n v="13"/>
    <n v="0"/>
    <n v="0"/>
    <n v="131399"/>
    <n v="670"/>
    <n v="0"/>
    <m/>
  </r>
  <r>
    <n v="2024"/>
    <s v="Q3"/>
    <x v="6"/>
    <x v="26"/>
    <x v="132"/>
    <x v="1"/>
    <x v="1"/>
    <n v="10"/>
    <n v="10"/>
    <n v="0"/>
    <n v="0"/>
    <n v="10490"/>
    <n v="541"/>
    <n v="0"/>
    <m/>
  </r>
  <r>
    <n v="2024"/>
    <s v="Q3"/>
    <x v="6"/>
    <x v="26"/>
    <x v="132"/>
    <x v="2"/>
    <x v="7"/>
    <n v="1"/>
    <n v="1"/>
    <n v="0"/>
    <n v="0"/>
    <n v="32"/>
    <n v="20"/>
    <n v="0"/>
    <m/>
  </r>
  <r>
    <n v="2024"/>
    <s v="Q3"/>
    <x v="6"/>
    <x v="26"/>
    <x v="132"/>
    <x v="2"/>
    <x v="8"/>
    <n v="16"/>
    <n v="16"/>
    <n v="1"/>
    <n v="0"/>
    <n v="3002"/>
    <n v="480"/>
    <n v="4"/>
    <m/>
  </r>
  <r>
    <n v="2024"/>
    <s v="Q3"/>
    <x v="6"/>
    <x v="26"/>
    <x v="132"/>
    <x v="2"/>
    <x v="1"/>
    <n v="2"/>
    <n v="2"/>
    <n v="0"/>
    <n v="0"/>
    <n v="2100"/>
    <n v="73"/>
    <n v="0"/>
    <m/>
  </r>
  <r>
    <n v="2024"/>
    <s v="Q3"/>
    <x v="6"/>
    <x v="26"/>
    <x v="132"/>
    <x v="2"/>
    <x v="9"/>
    <n v="14"/>
    <n v="14"/>
    <n v="0"/>
    <n v="0"/>
    <n v="12811"/>
    <n v="473"/>
    <n v="0"/>
    <m/>
  </r>
  <r>
    <n v="2024"/>
    <s v="Q3"/>
    <x v="6"/>
    <x v="26"/>
    <x v="132"/>
    <x v="2"/>
    <x v="5"/>
    <n v="2"/>
    <n v="2"/>
    <n v="0"/>
    <n v="0"/>
    <n v="177"/>
    <n v="40"/>
    <n v="0"/>
    <m/>
  </r>
  <r>
    <n v="2024"/>
    <s v="Q3"/>
    <x v="6"/>
    <x v="26"/>
    <x v="132"/>
    <x v="2"/>
    <x v="6"/>
    <n v="2"/>
    <n v="2"/>
    <n v="0"/>
    <n v="0"/>
    <n v="377"/>
    <n v="67"/>
    <n v="0"/>
    <m/>
  </r>
  <r>
    <n v="2024"/>
    <s v="Q3"/>
    <x v="6"/>
    <x v="27"/>
    <x v="133"/>
    <x v="0"/>
    <x v="7"/>
    <n v="4"/>
    <n v="4"/>
    <n v="0"/>
    <n v="0"/>
    <n v="981"/>
    <n v="147"/>
    <n v="0"/>
    <m/>
  </r>
  <r>
    <n v="2024"/>
    <s v="Q3"/>
    <x v="6"/>
    <x v="27"/>
    <x v="133"/>
    <x v="0"/>
    <x v="1"/>
    <n v="5"/>
    <n v="5"/>
    <n v="0"/>
    <n v="0"/>
    <n v="250872"/>
    <n v="4640"/>
    <n v="0"/>
    <m/>
  </r>
  <r>
    <n v="2024"/>
    <s v="Q3"/>
    <x v="6"/>
    <x v="27"/>
    <x v="133"/>
    <x v="0"/>
    <x v="5"/>
    <n v="12"/>
    <n v="12"/>
    <n v="1"/>
    <n v="0"/>
    <n v="33048"/>
    <n v="714"/>
    <n v="20"/>
    <m/>
  </r>
  <r>
    <n v="2024"/>
    <s v="Q3"/>
    <x v="6"/>
    <x v="27"/>
    <x v="133"/>
    <x v="0"/>
    <x v="6"/>
    <n v="16"/>
    <n v="16"/>
    <n v="0"/>
    <n v="0"/>
    <n v="19580"/>
    <n v="536"/>
    <n v="0"/>
    <m/>
  </r>
  <r>
    <n v="2024"/>
    <s v="Q3"/>
    <x v="6"/>
    <x v="27"/>
    <x v="133"/>
    <x v="1"/>
    <x v="1"/>
    <n v="10"/>
    <n v="10"/>
    <n v="0"/>
    <n v="0"/>
    <n v="17693"/>
    <n v="716"/>
    <n v="0"/>
    <m/>
  </r>
  <r>
    <n v="2024"/>
    <s v="Q3"/>
    <x v="6"/>
    <x v="27"/>
    <x v="133"/>
    <x v="2"/>
    <x v="7"/>
    <n v="2"/>
    <n v="2"/>
    <n v="0"/>
    <n v="0"/>
    <n v="2917"/>
    <n v="73"/>
    <n v="0"/>
    <m/>
  </r>
  <r>
    <n v="2024"/>
    <s v="Q3"/>
    <x v="6"/>
    <x v="27"/>
    <x v="133"/>
    <x v="2"/>
    <x v="8"/>
    <n v="17"/>
    <n v="17"/>
    <n v="0"/>
    <n v="0"/>
    <n v="4287"/>
    <n v="454"/>
    <n v="0"/>
    <m/>
  </r>
  <r>
    <n v="2024"/>
    <s v="Q3"/>
    <x v="6"/>
    <x v="27"/>
    <x v="133"/>
    <x v="2"/>
    <x v="1"/>
    <n v="2"/>
    <n v="2"/>
    <n v="0"/>
    <n v="0"/>
    <n v="368"/>
    <n v="67"/>
    <n v="0"/>
    <m/>
  </r>
  <r>
    <n v="2024"/>
    <s v="Q3"/>
    <x v="6"/>
    <x v="27"/>
    <x v="133"/>
    <x v="2"/>
    <x v="9"/>
    <n v="15"/>
    <n v="15"/>
    <n v="0"/>
    <n v="0"/>
    <n v="13478"/>
    <n v="431"/>
    <n v="0"/>
    <m/>
  </r>
  <r>
    <n v="2024"/>
    <s v="Q3"/>
    <x v="6"/>
    <x v="27"/>
    <x v="133"/>
    <x v="2"/>
    <x v="5"/>
    <n v="2"/>
    <n v="2"/>
    <n v="0"/>
    <n v="0"/>
    <n v="1169"/>
    <n v="67"/>
    <n v="0"/>
    <m/>
  </r>
  <r>
    <n v="2024"/>
    <s v="Q3"/>
    <x v="6"/>
    <x v="27"/>
    <x v="134"/>
    <x v="0"/>
    <x v="7"/>
    <n v="4"/>
    <n v="4"/>
    <n v="0"/>
    <n v="0"/>
    <n v="2736"/>
    <n v="322"/>
    <n v="0"/>
    <m/>
  </r>
  <r>
    <n v="2024"/>
    <s v="Q3"/>
    <x v="6"/>
    <x v="27"/>
    <x v="134"/>
    <x v="0"/>
    <x v="1"/>
    <n v="2"/>
    <n v="2"/>
    <n v="0"/>
    <n v="0"/>
    <n v="5742"/>
    <n v="311"/>
    <n v="0"/>
    <m/>
  </r>
  <r>
    <n v="2024"/>
    <s v="Q3"/>
    <x v="6"/>
    <x v="27"/>
    <x v="134"/>
    <x v="0"/>
    <x v="5"/>
    <n v="12"/>
    <n v="12"/>
    <n v="0"/>
    <n v="0"/>
    <n v="18786"/>
    <n v="437"/>
    <n v="0"/>
    <m/>
  </r>
  <r>
    <n v="2024"/>
    <s v="Q3"/>
    <x v="6"/>
    <x v="27"/>
    <x v="134"/>
    <x v="0"/>
    <x v="6"/>
    <n v="12"/>
    <n v="12"/>
    <n v="1"/>
    <n v="0"/>
    <n v="25351"/>
    <n v="545"/>
    <n v="5"/>
    <m/>
  </r>
  <r>
    <n v="2024"/>
    <s v="Q3"/>
    <x v="6"/>
    <x v="27"/>
    <x v="134"/>
    <x v="1"/>
    <x v="1"/>
    <n v="10"/>
    <n v="10"/>
    <n v="1"/>
    <n v="0"/>
    <n v="11436"/>
    <n v="525"/>
    <n v="47"/>
    <m/>
  </r>
  <r>
    <n v="2024"/>
    <s v="Q3"/>
    <x v="6"/>
    <x v="27"/>
    <x v="134"/>
    <x v="2"/>
    <x v="7"/>
    <n v="2"/>
    <n v="2"/>
    <n v="0"/>
    <n v="0"/>
    <n v="33"/>
    <n v="33"/>
    <n v="0"/>
    <m/>
  </r>
  <r>
    <n v="2024"/>
    <s v="Q3"/>
    <x v="6"/>
    <x v="27"/>
    <x v="134"/>
    <x v="2"/>
    <x v="1"/>
    <n v="3"/>
    <n v="3"/>
    <n v="0"/>
    <n v="0"/>
    <n v="98"/>
    <n v="50"/>
    <n v="0"/>
    <m/>
  </r>
  <r>
    <n v="2024"/>
    <s v="Q3"/>
    <x v="6"/>
    <x v="27"/>
    <x v="134"/>
    <x v="2"/>
    <x v="9"/>
    <n v="16"/>
    <n v="16"/>
    <n v="0"/>
    <n v="0"/>
    <n v="3206"/>
    <n v="370"/>
    <n v="0"/>
    <m/>
  </r>
  <r>
    <n v="2024"/>
    <s v="Q3"/>
    <x v="6"/>
    <x v="27"/>
    <x v="134"/>
    <x v="2"/>
    <x v="5"/>
    <n v="3"/>
    <n v="3"/>
    <n v="0"/>
    <n v="0"/>
    <n v="100"/>
    <n v="36"/>
    <n v="0"/>
    <m/>
  </r>
  <r>
    <n v="2024"/>
    <s v="Q3"/>
    <x v="6"/>
    <x v="27"/>
    <x v="134"/>
    <x v="2"/>
    <x v="6"/>
    <n v="2"/>
    <n v="2"/>
    <n v="0"/>
    <n v="0"/>
    <n v="57"/>
    <n v="47"/>
    <n v="0"/>
    <m/>
  </r>
  <r>
    <n v="2024"/>
    <s v="Q3"/>
    <x v="6"/>
    <x v="27"/>
    <x v="135"/>
    <x v="0"/>
    <x v="7"/>
    <n v="4"/>
    <n v="4"/>
    <n v="0"/>
    <n v="0"/>
    <n v="5217"/>
    <n v="249"/>
    <n v="0"/>
    <m/>
  </r>
  <r>
    <n v="2024"/>
    <s v="Q3"/>
    <x v="6"/>
    <x v="27"/>
    <x v="135"/>
    <x v="0"/>
    <x v="1"/>
    <n v="5"/>
    <n v="5"/>
    <n v="0"/>
    <n v="0"/>
    <n v="243733"/>
    <n v="1262"/>
    <n v="0"/>
    <m/>
  </r>
  <r>
    <n v="2024"/>
    <s v="Q3"/>
    <x v="6"/>
    <x v="27"/>
    <x v="135"/>
    <x v="0"/>
    <x v="5"/>
    <n v="12"/>
    <n v="12"/>
    <n v="0"/>
    <n v="0"/>
    <n v="4777"/>
    <n v="312"/>
    <n v="0"/>
    <m/>
  </r>
  <r>
    <n v="2024"/>
    <s v="Q3"/>
    <x v="6"/>
    <x v="27"/>
    <x v="135"/>
    <x v="0"/>
    <x v="6"/>
    <n v="12"/>
    <n v="12"/>
    <n v="0"/>
    <n v="0"/>
    <n v="18032"/>
    <n v="483"/>
    <n v="0"/>
    <m/>
  </r>
  <r>
    <n v="2024"/>
    <s v="Q3"/>
    <x v="6"/>
    <x v="27"/>
    <x v="135"/>
    <x v="1"/>
    <x v="1"/>
    <n v="10"/>
    <n v="10"/>
    <n v="0"/>
    <n v="0"/>
    <n v="12865"/>
    <n v="598"/>
    <n v="0"/>
    <m/>
  </r>
  <r>
    <n v="2024"/>
    <s v="Q3"/>
    <x v="6"/>
    <x v="27"/>
    <x v="135"/>
    <x v="2"/>
    <x v="8"/>
    <n v="14"/>
    <n v="14"/>
    <n v="2"/>
    <n v="0"/>
    <n v="4459"/>
    <n v="417"/>
    <n v="5"/>
    <m/>
  </r>
  <r>
    <n v="2024"/>
    <s v="Q3"/>
    <x v="6"/>
    <x v="27"/>
    <x v="135"/>
    <x v="2"/>
    <x v="1"/>
    <n v="2"/>
    <n v="2"/>
    <n v="0"/>
    <n v="0"/>
    <n v="375"/>
    <n v="67"/>
    <n v="0"/>
    <m/>
  </r>
  <r>
    <n v="2024"/>
    <s v="Q3"/>
    <x v="6"/>
    <x v="27"/>
    <x v="135"/>
    <x v="2"/>
    <x v="9"/>
    <n v="17"/>
    <n v="17"/>
    <n v="0"/>
    <n v="0"/>
    <n v="3633"/>
    <n v="418"/>
    <n v="0"/>
    <m/>
  </r>
  <r>
    <n v="2024"/>
    <s v="Q3"/>
    <x v="6"/>
    <x v="27"/>
    <x v="135"/>
    <x v="2"/>
    <x v="5"/>
    <n v="3"/>
    <n v="3"/>
    <n v="0"/>
    <n v="0"/>
    <n v="695"/>
    <n v="114"/>
    <n v="0"/>
    <m/>
  </r>
  <r>
    <n v="2024"/>
    <s v="Q3"/>
    <x v="6"/>
    <x v="27"/>
    <x v="135"/>
    <x v="2"/>
    <x v="6"/>
    <n v="2"/>
    <n v="2"/>
    <n v="0"/>
    <n v="0"/>
    <n v="3460"/>
    <n v="88"/>
    <n v="0"/>
    <m/>
  </r>
  <r>
    <n v="2024"/>
    <s v="Q3"/>
    <x v="6"/>
    <x v="27"/>
    <x v="136"/>
    <x v="0"/>
    <x v="7"/>
    <n v="4"/>
    <n v="4"/>
    <n v="0"/>
    <n v="0"/>
    <n v="4451"/>
    <n v="232"/>
    <n v="0"/>
    <m/>
  </r>
  <r>
    <n v="2024"/>
    <s v="Q3"/>
    <x v="6"/>
    <x v="27"/>
    <x v="136"/>
    <x v="0"/>
    <x v="1"/>
    <n v="2"/>
    <n v="2"/>
    <n v="0"/>
    <n v="0"/>
    <n v="378801"/>
    <n v="2143"/>
    <n v="0"/>
    <m/>
  </r>
  <r>
    <n v="2024"/>
    <s v="Q3"/>
    <x v="6"/>
    <x v="27"/>
    <x v="136"/>
    <x v="0"/>
    <x v="5"/>
    <n v="12"/>
    <n v="12"/>
    <n v="0"/>
    <n v="0"/>
    <n v="18139"/>
    <n v="459"/>
    <n v="0"/>
    <m/>
  </r>
  <r>
    <n v="2024"/>
    <s v="Q3"/>
    <x v="6"/>
    <x v="27"/>
    <x v="136"/>
    <x v="0"/>
    <x v="6"/>
    <n v="11"/>
    <n v="11"/>
    <n v="0"/>
    <n v="0"/>
    <n v="13686"/>
    <n v="505"/>
    <n v="0"/>
    <m/>
  </r>
  <r>
    <n v="2024"/>
    <s v="Q3"/>
    <x v="6"/>
    <x v="27"/>
    <x v="136"/>
    <x v="1"/>
    <x v="1"/>
    <n v="10"/>
    <n v="10"/>
    <n v="1"/>
    <n v="0"/>
    <n v="18826"/>
    <n v="638"/>
    <n v="8"/>
    <m/>
  </r>
  <r>
    <n v="2024"/>
    <s v="Q3"/>
    <x v="6"/>
    <x v="27"/>
    <x v="136"/>
    <x v="2"/>
    <x v="7"/>
    <n v="1"/>
    <n v="1"/>
    <n v="0"/>
    <n v="0"/>
    <n v="998"/>
    <n v="20"/>
    <n v="0"/>
    <m/>
  </r>
  <r>
    <n v="2024"/>
    <s v="Q3"/>
    <x v="6"/>
    <x v="27"/>
    <x v="136"/>
    <x v="2"/>
    <x v="8"/>
    <n v="14"/>
    <n v="14"/>
    <n v="1"/>
    <n v="0"/>
    <n v="1260"/>
    <n v="280"/>
    <n v="3"/>
    <m/>
  </r>
  <r>
    <n v="2024"/>
    <s v="Q3"/>
    <x v="6"/>
    <x v="27"/>
    <x v="136"/>
    <x v="2"/>
    <x v="9"/>
    <n v="17"/>
    <n v="17"/>
    <n v="0"/>
    <n v="0"/>
    <n v="4967"/>
    <n v="398"/>
    <n v="0"/>
    <m/>
  </r>
  <r>
    <n v="2024"/>
    <s v="Q3"/>
    <x v="6"/>
    <x v="27"/>
    <x v="136"/>
    <x v="2"/>
    <x v="5"/>
    <n v="2"/>
    <n v="2"/>
    <n v="0"/>
    <n v="0"/>
    <n v="176"/>
    <n v="40"/>
    <n v="0"/>
    <m/>
  </r>
  <r>
    <n v="2024"/>
    <s v="Q3"/>
    <x v="6"/>
    <x v="27"/>
    <x v="136"/>
    <x v="2"/>
    <x v="6"/>
    <n v="3"/>
    <n v="3"/>
    <n v="0"/>
    <n v="0"/>
    <n v="589"/>
    <n v="87"/>
    <n v="0"/>
    <m/>
  </r>
  <r>
    <n v="2024"/>
    <s v="Q3"/>
    <x v="6"/>
    <x v="27"/>
    <x v="137"/>
    <x v="0"/>
    <x v="7"/>
    <n v="4"/>
    <n v="4"/>
    <n v="0"/>
    <n v="0"/>
    <n v="200"/>
    <n v="80"/>
    <n v="0"/>
    <m/>
  </r>
  <r>
    <n v="2024"/>
    <s v="Q3"/>
    <x v="6"/>
    <x v="27"/>
    <x v="137"/>
    <x v="0"/>
    <x v="1"/>
    <n v="5"/>
    <n v="5"/>
    <n v="0"/>
    <n v="0"/>
    <n v="36278"/>
    <n v="546"/>
    <n v="0"/>
    <m/>
  </r>
  <r>
    <n v="2024"/>
    <s v="Q3"/>
    <x v="6"/>
    <x v="27"/>
    <x v="137"/>
    <x v="0"/>
    <x v="5"/>
    <n v="12"/>
    <n v="12"/>
    <n v="0"/>
    <n v="0"/>
    <n v="11393"/>
    <n v="483"/>
    <n v="0"/>
    <m/>
  </r>
  <r>
    <n v="2024"/>
    <s v="Q3"/>
    <x v="6"/>
    <x v="27"/>
    <x v="137"/>
    <x v="0"/>
    <x v="6"/>
    <n v="16"/>
    <n v="16"/>
    <n v="1"/>
    <n v="0"/>
    <n v="43026"/>
    <n v="620"/>
    <n v="5"/>
    <m/>
  </r>
  <r>
    <n v="2024"/>
    <s v="Q3"/>
    <x v="6"/>
    <x v="27"/>
    <x v="137"/>
    <x v="1"/>
    <x v="1"/>
    <n v="10"/>
    <n v="10"/>
    <n v="0"/>
    <n v="0"/>
    <n v="23296"/>
    <n v="739"/>
    <n v="0"/>
    <m/>
  </r>
  <r>
    <n v="2024"/>
    <s v="Q3"/>
    <x v="6"/>
    <x v="27"/>
    <x v="137"/>
    <x v="2"/>
    <x v="7"/>
    <n v="1"/>
    <n v="1"/>
    <n v="0"/>
    <n v="0"/>
    <n v="45"/>
    <n v="20"/>
    <n v="0"/>
    <m/>
  </r>
  <r>
    <n v="2024"/>
    <s v="Q3"/>
    <x v="6"/>
    <x v="27"/>
    <x v="137"/>
    <x v="2"/>
    <x v="8"/>
    <n v="16"/>
    <n v="16"/>
    <n v="1"/>
    <n v="0"/>
    <n v="1717"/>
    <n v="340"/>
    <n v="4"/>
    <m/>
  </r>
  <r>
    <n v="2024"/>
    <s v="Q3"/>
    <x v="6"/>
    <x v="27"/>
    <x v="137"/>
    <x v="2"/>
    <x v="1"/>
    <n v="1"/>
    <n v="1"/>
    <n v="0"/>
    <n v="0"/>
    <n v="32"/>
    <n v="20"/>
    <n v="0"/>
    <m/>
  </r>
  <r>
    <n v="2024"/>
    <s v="Q3"/>
    <x v="6"/>
    <x v="27"/>
    <x v="137"/>
    <x v="2"/>
    <x v="9"/>
    <n v="14"/>
    <n v="14"/>
    <n v="0"/>
    <n v="0"/>
    <n v="1694"/>
    <n v="392"/>
    <n v="0"/>
    <m/>
  </r>
  <r>
    <n v="2024"/>
    <s v="Q3"/>
    <x v="6"/>
    <x v="27"/>
    <x v="137"/>
    <x v="2"/>
    <x v="5"/>
    <n v="3"/>
    <n v="3"/>
    <n v="0"/>
    <n v="0"/>
    <n v="982"/>
    <n v="87"/>
    <n v="0"/>
    <m/>
  </r>
  <r>
    <n v="2024"/>
    <s v="Q3"/>
    <x v="6"/>
    <x v="27"/>
    <x v="137"/>
    <x v="2"/>
    <x v="6"/>
    <n v="2"/>
    <n v="2"/>
    <n v="0"/>
    <n v="0"/>
    <n v="76"/>
    <n v="40"/>
    <n v="0"/>
    <m/>
  </r>
  <r>
    <n v="2024"/>
    <s v="Q3"/>
    <x v="6"/>
    <x v="28"/>
    <x v="138"/>
    <x v="0"/>
    <x v="7"/>
    <n v="4"/>
    <n v="4"/>
    <n v="0"/>
    <n v="0"/>
    <n v="347"/>
    <n v="80"/>
    <n v="0"/>
    <m/>
  </r>
  <r>
    <n v="2024"/>
    <s v="Q3"/>
    <x v="6"/>
    <x v="28"/>
    <x v="138"/>
    <x v="0"/>
    <x v="1"/>
    <n v="5"/>
    <n v="5"/>
    <n v="0"/>
    <n v="0"/>
    <n v="11196"/>
    <n v="263"/>
    <n v="0"/>
    <m/>
  </r>
  <r>
    <n v="2024"/>
    <s v="Q3"/>
    <x v="6"/>
    <x v="28"/>
    <x v="138"/>
    <x v="0"/>
    <x v="5"/>
    <n v="11"/>
    <n v="11"/>
    <n v="0"/>
    <n v="0"/>
    <n v="48857"/>
    <n v="398"/>
    <n v="0"/>
    <m/>
  </r>
  <r>
    <n v="2024"/>
    <s v="Q3"/>
    <x v="6"/>
    <x v="28"/>
    <x v="138"/>
    <x v="0"/>
    <x v="6"/>
    <n v="11"/>
    <n v="11"/>
    <n v="1"/>
    <n v="0"/>
    <n v="52868"/>
    <n v="524"/>
    <n v="20"/>
    <m/>
  </r>
  <r>
    <n v="2024"/>
    <s v="Q3"/>
    <x v="6"/>
    <x v="28"/>
    <x v="138"/>
    <x v="1"/>
    <x v="1"/>
    <n v="10"/>
    <n v="10"/>
    <n v="0"/>
    <n v="0"/>
    <n v="7914"/>
    <n v="792"/>
    <n v="0"/>
    <m/>
  </r>
  <r>
    <n v="2024"/>
    <s v="Q3"/>
    <x v="6"/>
    <x v="28"/>
    <x v="138"/>
    <x v="2"/>
    <x v="7"/>
    <n v="2"/>
    <n v="2"/>
    <n v="0"/>
    <n v="0"/>
    <n v="167"/>
    <n v="40"/>
    <n v="0"/>
    <m/>
  </r>
  <r>
    <n v="2024"/>
    <s v="Q3"/>
    <x v="6"/>
    <x v="28"/>
    <x v="138"/>
    <x v="2"/>
    <x v="8"/>
    <n v="16"/>
    <n v="16"/>
    <n v="1"/>
    <n v="0"/>
    <n v="8563"/>
    <n v="523"/>
    <n v="5"/>
    <m/>
  </r>
  <r>
    <n v="2024"/>
    <s v="Q3"/>
    <x v="6"/>
    <x v="28"/>
    <x v="138"/>
    <x v="2"/>
    <x v="9"/>
    <n v="15"/>
    <n v="15"/>
    <n v="0"/>
    <n v="0"/>
    <n v="1207"/>
    <n v="373"/>
    <n v="0"/>
    <m/>
  </r>
  <r>
    <n v="2024"/>
    <s v="Q3"/>
    <x v="6"/>
    <x v="28"/>
    <x v="138"/>
    <x v="2"/>
    <x v="5"/>
    <n v="2"/>
    <n v="2"/>
    <n v="0"/>
    <n v="0"/>
    <n v="88"/>
    <n v="40"/>
    <n v="0"/>
    <m/>
  </r>
  <r>
    <n v="2024"/>
    <s v="Q3"/>
    <x v="6"/>
    <x v="28"/>
    <x v="138"/>
    <x v="2"/>
    <x v="6"/>
    <n v="2"/>
    <n v="2"/>
    <n v="0"/>
    <n v="0"/>
    <n v="129"/>
    <n v="40"/>
    <n v="0"/>
    <m/>
  </r>
  <r>
    <n v="2024"/>
    <s v="Q3"/>
    <x v="6"/>
    <x v="28"/>
    <x v="139"/>
    <x v="0"/>
    <x v="7"/>
    <n v="4"/>
    <n v="4"/>
    <n v="0"/>
    <n v="0"/>
    <n v="3060"/>
    <n v="239"/>
    <n v="0"/>
    <m/>
  </r>
  <r>
    <n v="2024"/>
    <s v="Q3"/>
    <x v="6"/>
    <x v="28"/>
    <x v="139"/>
    <x v="0"/>
    <x v="1"/>
    <n v="5"/>
    <n v="5"/>
    <n v="0"/>
    <n v="0"/>
    <n v="100182"/>
    <n v="1251"/>
    <n v="0"/>
    <m/>
  </r>
  <r>
    <n v="2024"/>
    <s v="Q3"/>
    <x v="6"/>
    <x v="28"/>
    <x v="139"/>
    <x v="0"/>
    <x v="5"/>
    <n v="13"/>
    <n v="13"/>
    <n v="0"/>
    <n v="0"/>
    <n v="25554"/>
    <n v="529"/>
    <n v="0"/>
    <m/>
  </r>
  <r>
    <n v="2024"/>
    <s v="Q3"/>
    <x v="6"/>
    <x v="28"/>
    <x v="139"/>
    <x v="0"/>
    <x v="6"/>
    <n v="12"/>
    <n v="12"/>
    <n v="0"/>
    <n v="0"/>
    <n v="25379"/>
    <n v="498"/>
    <n v="0"/>
    <m/>
  </r>
  <r>
    <n v="2024"/>
    <s v="Q3"/>
    <x v="6"/>
    <x v="28"/>
    <x v="139"/>
    <x v="1"/>
    <x v="1"/>
    <n v="10"/>
    <n v="10"/>
    <n v="0"/>
    <n v="0"/>
    <n v="10058"/>
    <n v="630"/>
    <n v="0"/>
    <m/>
  </r>
  <r>
    <n v="2024"/>
    <s v="Q3"/>
    <x v="6"/>
    <x v="28"/>
    <x v="139"/>
    <x v="2"/>
    <x v="7"/>
    <n v="1"/>
    <n v="1"/>
    <n v="0"/>
    <n v="0"/>
    <n v="100"/>
    <n v="20"/>
    <n v="0"/>
    <m/>
  </r>
  <r>
    <n v="2024"/>
    <s v="Q3"/>
    <x v="6"/>
    <x v="28"/>
    <x v="139"/>
    <x v="2"/>
    <x v="8"/>
    <n v="17"/>
    <n v="17"/>
    <n v="1"/>
    <n v="0"/>
    <n v="1529"/>
    <n v="410"/>
    <n v="4"/>
    <m/>
  </r>
  <r>
    <n v="2024"/>
    <s v="Q3"/>
    <x v="6"/>
    <x v="28"/>
    <x v="139"/>
    <x v="2"/>
    <x v="9"/>
    <n v="15"/>
    <n v="15"/>
    <n v="0"/>
    <n v="0"/>
    <n v="1877"/>
    <n v="353"/>
    <n v="0"/>
    <m/>
  </r>
  <r>
    <n v="2024"/>
    <s v="Q3"/>
    <x v="6"/>
    <x v="28"/>
    <x v="139"/>
    <x v="2"/>
    <x v="5"/>
    <n v="1"/>
    <n v="1"/>
    <n v="0"/>
    <n v="0"/>
    <n v="36"/>
    <n v="20"/>
    <n v="0"/>
    <m/>
  </r>
  <r>
    <n v="2024"/>
    <s v="Q3"/>
    <x v="6"/>
    <x v="28"/>
    <x v="139"/>
    <x v="2"/>
    <x v="6"/>
    <n v="2"/>
    <n v="2"/>
    <n v="0"/>
    <n v="0"/>
    <n v="527"/>
    <n v="67"/>
    <n v="0"/>
    <m/>
  </r>
  <r>
    <n v="2024"/>
    <s v="Q3"/>
    <x v="6"/>
    <x v="28"/>
    <x v="140"/>
    <x v="0"/>
    <x v="7"/>
    <n v="2"/>
    <n v="2"/>
    <n v="0"/>
    <n v="0"/>
    <n v="3392"/>
    <n v="147"/>
    <n v="0"/>
    <m/>
  </r>
  <r>
    <n v="2024"/>
    <s v="Q3"/>
    <x v="6"/>
    <x v="28"/>
    <x v="140"/>
    <x v="0"/>
    <x v="1"/>
    <n v="5"/>
    <n v="5"/>
    <n v="0"/>
    <n v="0"/>
    <n v="45448"/>
    <n v="919"/>
    <n v="0"/>
    <m/>
  </r>
  <r>
    <n v="2024"/>
    <s v="Q3"/>
    <x v="6"/>
    <x v="28"/>
    <x v="140"/>
    <x v="0"/>
    <x v="5"/>
    <n v="12"/>
    <n v="12"/>
    <n v="0"/>
    <n v="0"/>
    <n v="10473"/>
    <n v="348"/>
    <n v="0"/>
    <m/>
  </r>
  <r>
    <n v="2024"/>
    <s v="Q3"/>
    <x v="6"/>
    <x v="28"/>
    <x v="140"/>
    <x v="0"/>
    <x v="6"/>
    <n v="12"/>
    <n v="12"/>
    <n v="0"/>
    <n v="0"/>
    <n v="23358"/>
    <n v="570"/>
    <n v="0"/>
    <m/>
  </r>
  <r>
    <n v="2024"/>
    <s v="Q3"/>
    <x v="6"/>
    <x v="28"/>
    <x v="140"/>
    <x v="1"/>
    <x v="1"/>
    <n v="10"/>
    <n v="10"/>
    <n v="0"/>
    <n v="0"/>
    <n v="22828"/>
    <n v="695"/>
    <n v="0"/>
    <m/>
  </r>
  <r>
    <n v="2024"/>
    <s v="Q3"/>
    <x v="6"/>
    <x v="28"/>
    <x v="140"/>
    <x v="2"/>
    <x v="7"/>
    <n v="2"/>
    <n v="2"/>
    <n v="0"/>
    <n v="0"/>
    <n v="149"/>
    <n v="40"/>
    <n v="0"/>
    <m/>
  </r>
  <r>
    <n v="2024"/>
    <s v="Q3"/>
    <x v="6"/>
    <x v="28"/>
    <x v="140"/>
    <x v="2"/>
    <x v="8"/>
    <n v="15"/>
    <n v="15"/>
    <n v="2"/>
    <n v="0"/>
    <n v="4759"/>
    <n v="509"/>
    <n v="10"/>
    <m/>
  </r>
  <r>
    <n v="2024"/>
    <s v="Q3"/>
    <x v="6"/>
    <x v="28"/>
    <x v="140"/>
    <x v="2"/>
    <x v="9"/>
    <n v="15"/>
    <n v="15"/>
    <n v="0"/>
    <n v="0"/>
    <n v="27576"/>
    <n v="436"/>
    <n v="0"/>
    <m/>
  </r>
  <r>
    <n v="2024"/>
    <s v="Q3"/>
    <x v="6"/>
    <x v="28"/>
    <x v="140"/>
    <x v="2"/>
    <x v="5"/>
    <n v="2"/>
    <n v="2"/>
    <n v="0"/>
    <n v="0"/>
    <n v="47"/>
    <n v="40"/>
    <n v="0"/>
    <m/>
  </r>
  <r>
    <n v="2024"/>
    <s v="Q3"/>
    <x v="6"/>
    <x v="28"/>
    <x v="140"/>
    <x v="2"/>
    <x v="6"/>
    <n v="2"/>
    <n v="2"/>
    <n v="0"/>
    <n v="0"/>
    <n v="60"/>
    <n v="40"/>
    <n v="0"/>
    <m/>
  </r>
  <r>
    <n v="2024"/>
    <s v="Q3"/>
    <x v="7"/>
    <x v="28"/>
    <x v="141"/>
    <x v="0"/>
    <x v="1"/>
    <n v="5"/>
    <n v="5"/>
    <n v="0"/>
    <n v="0"/>
    <n v="254165"/>
    <n v="2430"/>
    <n v="0"/>
    <m/>
  </r>
  <r>
    <n v="2024"/>
    <s v="Q3"/>
    <x v="7"/>
    <x v="28"/>
    <x v="141"/>
    <x v="0"/>
    <x v="5"/>
    <n v="6"/>
    <n v="6"/>
    <n v="0"/>
    <n v="0"/>
    <n v="12421"/>
    <n v="255"/>
    <n v="0"/>
    <m/>
  </r>
  <r>
    <n v="2024"/>
    <s v="Q3"/>
    <x v="7"/>
    <x v="28"/>
    <x v="141"/>
    <x v="0"/>
    <x v="6"/>
    <n v="15"/>
    <n v="15"/>
    <n v="0"/>
    <n v="0"/>
    <n v="40319"/>
    <n v="672"/>
    <n v="0"/>
    <m/>
  </r>
  <r>
    <n v="2024"/>
    <s v="Q3"/>
    <x v="7"/>
    <x v="28"/>
    <x v="141"/>
    <x v="1"/>
    <x v="1"/>
    <n v="10"/>
    <n v="10"/>
    <n v="0"/>
    <n v="0"/>
    <n v="4822"/>
    <n v="441"/>
    <n v="0"/>
    <m/>
  </r>
  <r>
    <n v="2024"/>
    <s v="Q3"/>
    <x v="7"/>
    <x v="28"/>
    <x v="141"/>
    <x v="2"/>
    <x v="8"/>
    <n v="17"/>
    <n v="17"/>
    <n v="0"/>
    <n v="0"/>
    <n v="5815"/>
    <n v="562"/>
    <n v="0"/>
    <m/>
  </r>
  <r>
    <n v="2024"/>
    <s v="Q3"/>
    <x v="7"/>
    <x v="28"/>
    <x v="141"/>
    <x v="2"/>
    <x v="1"/>
    <n v="2"/>
    <n v="2"/>
    <n v="0"/>
    <n v="0"/>
    <n v="221"/>
    <n v="40"/>
    <n v="0"/>
    <m/>
  </r>
  <r>
    <n v="2024"/>
    <s v="Q3"/>
    <x v="7"/>
    <x v="28"/>
    <x v="141"/>
    <x v="2"/>
    <x v="9"/>
    <n v="15"/>
    <n v="15"/>
    <n v="0"/>
    <n v="0"/>
    <n v="917"/>
    <n v="263"/>
    <n v="0"/>
    <m/>
  </r>
  <r>
    <n v="2024"/>
    <s v="Q3"/>
    <x v="7"/>
    <x v="28"/>
    <x v="141"/>
    <x v="2"/>
    <x v="5"/>
    <n v="2"/>
    <n v="2"/>
    <n v="0"/>
    <n v="0"/>
    <n v="533"/>
    <n v="67"/>
    <n v="0"/>
    <m/>
  </r>
  <r>
    <n v="2024"/>
    <s v="Q3"/>
    <x v="7"/>
    <x v="28"/>
    <x v="141"/>
    <x v="2"/>
    <x v="6"/>
    <n v="1"/>
    <n v="1"/>
    <n v="0"/>
    <n v="0"/>
    <n v="108"/>
    <n v="20"/>
    <n v="0"/>
    <m/>
  </r>
  <r>
    <n v="2024"/>
    <s v="Q3"/>
    <x v="7"/>
    <x v="28"/>
    <x v="142"/>
    <x v="0"/>
    <x v="7"/>
    <n v="4"/>
    <n v="4"/>
    <n v="0"/>
    <n v="0"/>
    <n v="2668"/>
    <n v="248"/>
    <n v="0"/>
    <m/>
  </r>
  <r>
    <n v="2024"/>
    <s v="Q3"/>
    <x v="7"/>
    <x v="28"/>
    <x v="142"/>
    <x v="0"/>
    <x v="1"/>
    <n v="5"/>
    <n v="5"/>
    <n v="0"/>
    <n v="0"/>
    <n v="74587"/>
    <n v="1111"/>
    <n v="0"/>
    <m/>
  </r>
  <r>
    <n v="2024"/>
    <s v="Q3"/>
    <x v="7"/>
    <x v="28"/>
    <x v="142"/>
    <x v="0"/>
    <x v="9"/>
    <n v="4"/>
    <n v="4"/>
    <n v="0"/>
    <n v="0"/>
    <n v="878"/>
    <n v="88"/>
    <n v="0"/>
    <m/>
  </r>
  <r>
    <n v="2024"/>
    <s v="Q3"/>
    <x v="7"/>
    <x v="28"/>
    <x v="142"/>
    <x v="0"/>
    <x v="5"/>
    <n v="8"/>
    <n v="8"/>
    <n v="0"/>
    <n v="0"/>
    <n v="3018"/>
    <n v="221"/>
    <n v="0"/>
    <m/>
  </r>
  <r>
    <n v="2024"/>
    <s v="Q3"/>
    <x v="7"/>
    <x v="28"/>
    <x v="142"/>
    <x v="1"/>
    <x v="1"/>
    <n v="10"/>
    <n v="10"/>
    <n v="0"/>
    <n v="0"/>
    <n v="8446"/>
    <n v="501"/>
    <n v="0"/>
    <m/>
  </r>
  <r>
    <n v="2024"/>
    <s v="Q3"/>
    <x v="7"/>
    <x v="28"/>
    <x v="142"/>
    <x v="2"/>
    <x v="8"/>
    <n v="17"/>
    <n v="17"/>
    <n v="1"/>
    <n v="0"/>
    <n v="1754"/>
    <n v="357"/>
    <n v="5"/>
    <m/>
  </r>
  <r>
    <n v="2024"/>
    <s v="Q3"/>
    <x v="7"/>
    <x v="28"/>
    <x v="142"/>
    <x v="2"/>
    <x v="9"/>
    <n v="12"/>
    <n v="12"/>
    <n v="0"/>
    <n v="0"/>
    <n v="4240"/>
    <n v="248"/>
    <n v="0"/>
    <m/>
  </r>
  <r>
    <n v="2024"/>
    <s v="Q3"/>
    <x v="7"/>
    <x v="29"/>
    <x v="143"/>
    <x v="0"/>
    <x v="1"/>
    <n v="1"/>
    <n v="1"/>
    <n v="0"/>
    <n v="0"/>
    <n v="5500"/>
    <n v="288"/>
    <n v="0"/>
    <m/>
  </r>
  <r>
    <n v="2024"/>
    <s v="Q3"/>
    <x v="7"/>
    <x v="29"/>
    <x v="143"/>
    <x v="0"/>
    <x v="6"/>
    <n v="5"/>
    <n v="5"/>
    <n v="0"/>
    <n v="0"/>
    <n v="24667"/>
    <n v="292"/>
    <n v="0"/>
    <m/>
  </r>
  <r>
    <n v="2024"/>
    <s v="Q3"/>
    <x v="7"/>
    <x v="29"/>
    <x v="143"/>
    <x v="1"/>
    <x v="1"/>
    <n v="7"/>
    <n v="7"/>
    <n v="0"/>
    <n v="0"/>
    <n v="1549"/>
    <n v="221"/>
    <n v="0"/>
    <m/>
  </r>
  <r>
    <n v="2024"/>
    <s v="Q3"/>
    <x v="7"/>
    <x v="29"/>
    <x v="144"/>
    <x v="0"/>
    <x v="7"/>
    <n v="4"/>
    <n v="4"/>
    <n v="0"/>
    <n v="0"/>
    <n v="5432"/>
    <n v="128"/>
    <n v="0"/>
    <m/>
  </r>
  <r>
    <n v="2024"/>
    <s v="Q3"/>
    <x v="7"/>
    <x v="29"/>
    <x v="144"/>
    <x v="0"/>
    <x v="1"/>
    <n v="5"/>
    <n v="5"/>
    <n v="0"/>
    <n v="0"/>
    <n v="28894"/>
    <n v="486"/>
    <n v="0"/>
    <m/>
  </r>
  <r>
    <n v="2024"/>
    <s v="Q3"/>
    <x v="7"/>
    <x v="29"/>
    <x v="144"/>
    <x v="0"/>
    <x v="6"/>
    <n v="12"/>
    <n v="12"/>
    <n v="0"/>
    <n v="0"/>
    <n v="136073"/>
    <n v="713"/>
    <n v="0"/>
    <m/>
  </r>
  <r>
    <n v="2024"/>
    <s v="Q3"/>
    <x v="7"/>
    <x v="29"/>
    <x v="144"/>
    <x v="1"/>
    <x v="1"/>
    <n v="10"/>
    <n v="10"/>
    <n v="0"/>
    <n v="0"/>
    <n v="5648"/>
    <n v="509"/>
    <n v="0"/>
    <m/>
  </r>
  <r>
    <n v="2024"/>
    <s v="Q3"/>
    <x v="7"/>
    <x v="29"/>
    <x v="144"/>
    <x v="2"/>
    <x v="7"/>
    <n v="3"/>
    <n v="3"/>
    <n v="0"/>
    <n v="0"/>
    <n v="438"/>
    <n v="60"/>
    <n v="0"/>
    <m/>
  </r>
  <r>
    <n v="2024"/>
    <s v="Q3"/>
    <x v="7"/>
    <x v="29"/>
    <x v="144"/>
    <x v="2"/>
    <x v="8"/>
    <n v="16"/>
    <n v="16"/>
    <n v="0"/>
    <n v="0"/>
    <n v="1663"/>
    <n v="346"/>
    <n v="0"/>
    <m/>
  </r>
  <r>
    <n v="2024"/>
    <s v="Q3"/>
    <x v="7"/>
    <x v="29"/>
    <x v="144"/>
    <x v="2"/>
    <x v="1"/>
    <n v="2"/>
    <n v="2"/>
    <n v="0"/>
    <n v="0"/>
    <n v="409"/>
    <n v="67"/>
    <n v="0"/>
    <m/>
  </r>
  <r>
    <n v="2024"/>
    <s v="Q3"/>
    <x v="7"/>
    <x v="29"/>
    <x v="144"/>
    <x v="2"/>
    <x v="9"/>
    <n v="17"/>
    <n v="17"/>
    <n v="0"/>
    <n v="0"/>
    <n v="4646"/>
    <n v="475"/>
    <n v="0"/>
    <m/>
  </r>
  <r>
    <n v="2024"/>
    <s v="Q3"/>
    <x v="7"/>
    <x v="29"/>
    <x v="144"/>
    <x v="2"/>
    <x v="6"/>
    <n v="3"/>
    <n v="3"/>
    <n v="0"/>
    <n v="0"/>
    <n v="440"/>
    <n v="87"/>
    <n v="0"/>
    <m/>
  </r>
  <r>
    <n v="2024"/>
    <s v="Q3"/>
    <x v="7"/>
    <x v="29"/>
    <x v="145"/>
    <x v="0"/>
    <x v="7"/>
    <n v="4"/>
    <n v="4"/>
    <n v="0"/>
    <n v="0"/>
    <n v="632"/>
    <n v="107"/>
    <n v="0"/>
    <m/>
  </r>
  <r>
    <n v="2024"/>
    <s v="Q3"/>
    <x v="7"/>
    <x v="29"/>
    <x v="145"/>
    <x v="0"/>
    <x v="1"/>
    <n v="5"/>
    <n v="5"/>
    <n v="0"/>
    <n v="0"/>
    <n v="31899"/>
    <n v="392"/>
    <n v="0"/>
    <m/>
  </r>
  <r>
    <n v="2024"/>
    <s v="Q3"/>
    <x v="7"/>
    <x v="29"/>
    <x v="145"/>
    <x v="0"/>
    <x v="5"/>
    <n v="12"/>
    <n v="12"/>
    <n v="0"/>
    <n v="0"/>
    <n v="3851"/>
    <n v="290"/>
    <n v="0"/>
    <m/>
  </r>
  <r>
    <n v="2024"/>
    <s v="Q3"/>
    <x v="7"/>
    <x v="29"/>
    <x v="145"/>
    <x v="0"/>
    <x v="6"/>
    <n v="15"/>
    <n v="15"/>
    <n v="2"/>
    <n v="0"/>
    <n v="207269"/>
    <n v="728"/>
    <n v="22"/>
    <m/>
  </r>
  <r>
    <n v="2024"/>
    <s v="Q3"/>
    <x v="7"/>
    <x v="29"/>
    <x v="145"/>
    <x v="1"/>
    <x v="1"/>
    <n v="10"/>
    <n v="10"/>
    <n v="1"/>
    <n v="0"/>
    <n v="15745"/>
    <n v="440"/>
    <n v="10"/>
    <m/>
  </r>
  <r>
    <n v="2024"/>
    <s v="Q3"/>
    <x v="7"/>
    <x v="29"/>
    <x v="145"/>
    <x v="2"/>
    <x v="7"/>
    <n v="3"/>
    <n v="3"/>
    <n v="0"/>
    <n v="0"/>
    <n v="86"/>
    <n v="60"/>
    <n v="0"/>
    <m/>
  </r>
  <r>
    <n v="2024"/>
    <s v="Q3"/>
    <x v="7"/>
    <x v="29"/>
    <x v="145"/>
    <x v="2"/>
    <x v="8"/>
    <n v="17"/>
    <n v="17"/>
    <n v="3"/>
    <n v="0"/>
    <n v="13347"/>
    <n v="499"/>
    <n v="18"/>
    <m/>
  </r>
  <r>
    <n v="2024"/>
    <s v="Q3"/>
    <x v="7"/>
    <x v="29"/>
    <x v="145"/>
    <x v="2"/>
    <x v="1"/>
    <n v="1"/>
    <n v="1"/>
    <n v="0"/>
    <n v="0"/>
    <n v="100"/>
    <n v="20"/>
    <n v="0"/>
    <m/>
  </r>
  <r>
    <n v="2024"/>
    <s v="Q3"/>
    <x v="7"/>
    <x v="29"/>
    <x v="145"/>
    <x v="2"/>
    <x v="9"/>
    <n v="15"/>
    <n v="15"/>
    <n v="0"/>
    <n v="0"/>
    <n v="36604"/>
    <n v="640"/>
    <n v="0"/>
    <m/>
  </r>
  <r>
    <n v="2024"/>
    <s v="Q3"/>
    <x v="7"/>
    <x v="29"/>
    <x v="145"/>
    <x v="2"/>
    <x v="5"/>
    <n v="4"/>
    <n v="4"/>
    <n v="0"/>
    <n v="0"/>
    <n v="1772"/>
    <n v="139"/>
    <n v="0"/>
    <m/>
  </r>
  <r>
    <n v="2024"/>
    <s v="Q3"/>
    <x v="7"/>
    <x v="29"/>
    <x v="146"/>
    <x v="0"/>
    <x v="7"/>
    <n v="4"/>
    <n v="4"/>
    <n v="0"/>
    <n v="0"/>
    <n v="17430"/>
    <n v="435"/>
    <n v="0"/>
    <m/>
  </r>
  <r>
    <n v="2024"/>
    <s v="Q3"/>
    <x v="7"/>
    <x v="29"/>
    <x v="146"/>
    <x v="0"/>
    <x v="1"/>
    <n v="5"/>
    <n v="5"/>
    <n v="0"/>
    <n v="0"/>
    <n v="15228"/>
    <n v="500"/>
    <n v="0"/>
    <m/>
  </r>
  <r>
    <n v="2024"/>
    <s v="Q3"/>
    <x v="7"/>
    <x v="29"/>
    <x v="146"/>
    <x v="0"/>
    <x v="5"/>
    <n v="12"/>
    <n v="12"/>
    <n v="0"/>
    <n v="0"/>
    <n v="23479"/>
    <n v="453"/>
    <n v="0"/>
    <m/>
  </r>
  <r>
    <n v="2024"/>
    <s v="Q3"/>
    <x v="7"/>
    <x v="29"/>
    <x v="146"/>
    <x v="0"/>
    <x v="6"/>
    <n v="11"/>
    <n v="11"/>
    <n v="1"/>
    <n v="0"/>
    <n v="28745"/>
    <n v="632"/>
    <n v="2"/>
    <m/>
  </r>
  <r>
    <n v="2024"/>
    <s v="Q3"/>
    <x v="7"/>
    <x v="29"/>
    <x v="146"/>
    <x v="1"/>
    <x v="1"/>
    <n v="10"/>
    <n v="10"/>
    <n v="0"/>
    <n v="0"/>
    <n v="6353"/>
    <n v="666"/>
    <n v="0"/>
    <m/>
  </r>
  <r>
    <n v="2024"/>
    <s v="Q3"/>
    <x v="7"/>
    <x v="29"/>
    <x v="146"/>
    <x v="2"/>
    <x v="8"/>
    <n v="16"/>
    <n v="16"/>
    <n v="1"/>
    <n v="0"/>
    <n v="1847"/>
    <n v="352"/>
    <n v="2"/>
    <m/>
  </r>
  <r>
    <n v="2024"/>
    <s v="Q3"/>
    <x v="7"/>
    <x v="29"/>
    <x v="146"/>
    <x v="2"/>
    <x v="1"/>
    <n v="1"/>
    <n v="1"/>
    <n v="0"/>
    <n v="0"/>
    <n v="880"/>
    <n v="47"/>
    <n v="0"/>
    <m/>
  </r>
  <r>
    <n v="2024"/>
    <s v="Q3"/>
    <x v="7"/>
    <x v="29"/>
    <x v="146"/>
    <x v="2"/>
    <x v="5"/>
    <n v="4"/>
    <n v="4"/>
    <n v="0"/>
    <n v="0"/>
    <n v="1292"/>
    <n v="134"/>
    <n v="0"/>
    <m/>
  </r>
  <r>
    <n v="2024"/>
    <s v="Q3"/>
    <x v="7"/>
    <x v="29"/>
    <x v="146"/>
    <x v="2"/>
    <x v="6"/>
    <n v="3"/>
    <n v="3"/>
    <n v="0"/>
    <n v="0"/>
    <n v="924"/>
    <n v="87"/>
    <n v="0"/>
    <m/>
  </r>
  <r>
    <n v="2024"/>
    <s v="Q3"/>
    <x v="7"/>
    <x v="29"/>
    <x v="147"/>
    <x v="0"/>
    <x v="7"/>
    <n v="4"/>
    <n v="4"/>
    <n v="0"/>
    <n v="0"/>
    <n v="7793"/>
    <n v="228"/>
    <n v="0"/>
    <m/>
  </r>
  <r>
    <n v="2024"/>
    <s v="Q3"/>
    <x v="7"/>
    <x v="29"/>
    <x v="147"/>
    <x v="0"/>
    <x v="1"/>
    <n v="5"/>
    <n v="5"/>
    <n v="0"/>
    <n v="0"/>
    <n v="28175"/>
    <n v="1057"/>
    <n v="0"/>
    <m/>
  </r>
  <r>
    <n v="2024"/>
    <s v="Q3"/>
    <x v="7"/>
    <x v="29"/>
    <x v="147"/>
    <x v="0"/>
    <x v="5"/>
    <n v="7"/>
    <n v="7"/>
    <n v="0"/>
    <n v="0"/>
    <n v="849"/>
    <n v="176"/>
    <n v="0"/>
    <m/>
  </r>
  <r>
    <n v="2024"/>
    <s v="Q3"/>
    <x v="7"/>
    <x v="29"/>
    <x v="147"/>
    <x v="0"/>
    <x v="6"/>
    <n v="12"/>
    <n v="12"/>
    <n v="0"/>
    <n v="0"/>
    <n v="26890"/>
    <n v="498"/>
    <n v="0"/>
    <m/>
  </r>
  <r>
    <n v="2024"/>
    <s v="Q3"/>
    <x v="7"/>
    <x v="29"/>
    <x v="147"/>
    <x v="1"/>
    <x v="7"/>
    <n v="1"/>
    <n v="1"/>
    <n v="0"/>
    <n v="0"/>
    <n v="4038"/>
    <n v="100"/>
    <n v="0"/>
    <m/>
  </r>
  <r>
    <n v="2024"/>
    <s v="Q3"/>
    <x v="7"/>
    <x v="29"/>
    <x v="147"/>
    <x v="1"/>
    <x v="1"/>
    <n v="10"/>
    <n v="10"/>
    <n v="0"/>
    <n v="0"/>
    <n v="10252"/>
    <n v="479"/>
    <n v="0"/>
    <m/>
  </r>
  <r>
    <n v="2024"/>
    <s v="Q3"/>
    <x v="7"/>
    <x v="29"/>
    <x v="147"/>
    <x v="2"/>
    <x v="8"/>
    <n v="15"/>
    <n v="15"/>
    <n v="1"/>
    <n v="0"/>
    <n v="3918"/>
    <n v="441"/>
    <n v="7"/>
    <m/>
  </r>
  <r>
    <n v="2024"/>
    <s v="Q3"/>
    <x v="7"/>
    <x v="29"/>
    <x v="147"/>
    <x v="2"/>
    <x v="1"/>
    <n v="1"/>
    <n v="1"/>
    <n v="0"/>
    <n v="0"/>
    <n v="37"/>
    <n v="20"/>
    <n v="0"/>
    <m/>
  </r>
  <r>
    <n v="2024"/>
    <s v="Q3"/>
    <x v="7"/>
    <x v="29"/>
    <x v="147"/>
    <x v="2"/>
    <x v="5"/>
    <n v="7"/>
    <n v="7"/>
    <n v="0"/>
    <n v="0"/>
    <n v="1823"/>
    <n v="221"/>
    <n v="0"/>
    <m/>
  </r>
  <r>
    <n v="2024"/>
    <s v="Q3"/>
    <x v="7"/>
    <x v="29"/>
    <x v="147"/>
    <x v="2"/>
    <x v="6"/>
    <n v="1"/>
    <n v="1"/>
    <n v="0"/>
    <n v="0"/>
    <n v="99"/>
    <n v="20"/>
    <n v="0"/>
    <m/>
  </r>
  <r>
    <n v="2024"/>
    <s v="Q3"/>
    <x v="7"/>
    <x v="29"/>
    <x v="148"/>
    <x v="0"/>
    <x v="7"/>
    <n v="4"/>
    <n v="4"/>
    <n v="0"/>
    <n v="0"/>
    <n v="4447"/>
    <n v="155"/>
    <n v="0"/>
    <m/>
  </r>
  <r>
    <n v="2024"/>
    <s v="Q3"/>
    <x v="7"/>
    <x v="29"/>
    <x v="148"/>
    <x v="0"/>
    <x v="1"/>
    <n v="5"/>
    <n v="5"/>
    <n v="0"/>
    <n v="0"/>
    <n v="179471"/>
    <n v="1763"/>
    <n v="0"/>
    <m/>
  </r>
  <r>
    <n v="2024"/>
    <s v="Q3"/>
    <x v="7"/>
    <x v="29"/>
    <x v="148"/>
    <x v="0"/>
    <x v="5"/>
    <n v="12"/>
    <n v="12"/>
    <n v="0"/>
    <n v="0"/>
    <n v="21707"/>
    <n v="306"/>
    <n v="0"/>
    <m/>
  </r>
  <r>
    <n v="2024"/>
    <s v="Q3"/>
    <x v="7"/>
    <x v="29"/>
    <x v="148"/>
    <x v="0"/>
    <x v="6"/>
    <n v="12"/>
    <n v="12"/>
    <n v="0"/>
    <n v="0"/>
    <n v="38304"/>
    <n v="582"/>
    <n v="0"/>
    <m/>
  </r>
  <r>
    <n v="2024"/>
    <s v="Q3"/>
    <x v="7"/>
    <x v="29"/>
    <x v="148"/>
    <x v="1"/>
    <x v="1"/>
    <n v="10"/>
    <n v="10"/>
    <n v="0"/>
    <n v="0"/>
    <n v="11967"/>
    <n v="415"/>
    <n v="0"/>
    <m/>
  </r>
  <r>
    <n v="2024"/>
    <s v="Q3"/>
    <x v="7"/>
    <x v="29"/>
    <x v="148"/>
    <x v="2"/>
    <x v="7"/>
    <n v="3"/>
    <n v="3"/>
    <n v="0"/>
    <n v="0"/>
    <n v="176"/>
    <n v="60"/>
    <n v="0"/>
    <m/>
  </r>
  <r>
    <n v="2024"/>
    <s v="Q3"/>
    <x v="7"/>
    <x v="29"/>
    <x v="148"/>
    <x v="2"/>
    <x v="8"/>
    <n v="16"/>
    <n v="16"/>
    <n v="0"/>
    <n v="0"/>
    <n v="3829"/>
    <n v="428"/>
    <n v="0"/>
    <m/>
  </r>
  <r>
    <n v="2024"/>
    <s v="Q3"/>
    <x v="7"/>
    <x v="29"/>
    <x v="148"/>
    <x v="2"/>
    <x v="9"/>
    <n v="16"/>
    <n v="16"/>
    <n v="0"/>
    <n v="0"/>
    <n v="30158"/>
    <n v="660"/>
    <n v="0"/>
    <m/>
  </r>
  <r>
    <n v="2024"/>
    <s v="Q3"/>
    <x v="7"/>
    <x v="29"/>
    <x v="148"/>
    <x v="2"/>
    <x v="5"/>
    <n v="2"/>
    <n v="2"/>
    <n v="0"/>
    <n v="0"/>
    <n v="720"/>
    <n v="94"/>
    <n v="0"/>
    <m/>
  </r>
  <r>
    <n v="2024"/>
    <s v="Q3"/>
    <x v="7"/>
    <x v="29"/>
    <x v="148"/>
    <x v="2"/>
    <x v="6"/>
    <n v="1"/>
    <n v="1"/>
    <n v="0"/>
    <n v="0"/>
    <n v="99"/>
    <n v="20"/>
    <n v="0"/>
    <m/>
  </r>
  <r>
    <n v="2024"/>
    <s v="Q3"/>
    <x v="7"/>
    <x v="30"/>
    <x v="149"/>
    <x v="0"/>
    <x v="1"/>
    <n v="1"/>
    <n v="1"/>
    <n v="0"/>
    <n v="0"/>
    <n v="1262"/>
    <n v="53"/>
    <n v="0"/>
    <m/>
  </r>
  <r>
    <n v="2024"/>
    <s v="Q3"/>
    <x v="7"/>
    <x v="30"/>
    <x v="149"/>
    <x v="1"/>
    <x v="1"/>
    <n v="5"/>
    <n v="5"/>
    <n v="0"/>
    <n v="0"/>
    <n v="5473"/>
    <n v="231"/>
    <n v="0"/>
    <m/>
  </r>
  <r>
    <n v="2024"/>
    <s v="Q3"/>
    <x v="7"/>
    <x v="30"/>
    <x v="149"/>
    <x v="2"/>
    <x v="8"/>
    <n v="7"/>
    <n v="7"/>
    <n v="0"/>
    <n v="0"/>
    <n v="1115"/>
    <n v="167"/>
    <n v="0"/>
    <m/>
  </r>
  <r>
    <n v="2024"/>
    <s v="Q3"/>
    <x v="7"/>
    <x v="30"/>
    <x v="150"/>
    <x v="0"/>
    <x v="7"/>
    <n v="4"/>
    <n v="4"/>
    <n v="0"/>
    <n v="0"/>
    <n v="15953"/>
    <n v="417"/>
    <n v="0"/>
    <m/>
  </r>
  <r>
    <n v="2024"/>
    <s v="Q3"/>
    <x v="7"/>
    <x v="30"/>
    <x v="150"/>
    <x v="0"/>
    <x v="1"/>
    <n v="2"/>
    <n v="2"/>
    <n v="0"/>
    <n v="0"/>
    <n v="106597"/>
    <n v="1151"/>
    <n v="0"/>
    <m/>
  </r>
  <r>
    <n v="2024"/>
    <s v="Q3"/>
    <x v="7"/>
    <x v="30"/>
    <x v="150"/>
    <x v="0"/>
    <x v="5"/>
    <n v="12"/>
    <n v="12"/>
    <n v="0"/>
    <n v="0"/>
    <n v="88599"/>
    <n v="527"/>
    <n v="0"/>
    <m/>
  </r>
  <r>
    <n v="2024"/>
    <s v="Q3"/>
    <x v="7"/>
    <x v="30"/>
    <x v="150"/>
    <x v="0"/>
    <x v="6"/>
    <n v="10"/>
    <n v="10"/>
    <n v="0"/>
    <n v="0"/>
    <n v="13110"/>
    <n v="307"/>
    <n v="0"/>
    <m/>
  </r>
  <r>
    <n v="2024"/>
    <s v="Q3"/>
    <x v="7"/>
    <x v="30"/>
    <x v="150"/>
    <x v="1"/>
    <x v="1"/>
    <n v="10"/>
    <n v="10"/>
    <n v="0"/>
    <n v="0"/>
    <n v="7399"/>
    <n v="423"/>
    <n v="0"/>
    <m/>
  </r>
  <r>
    <n v="2024"/>
    <s v="Q3"/>
    <x v="7"/>
    <x v="30"/>
    <x v="150"/>
    <x v="2"/>
    <x v="7"/>
    <n v="1"/>
    <n v="1"/>
    <n v="0"/>
    <n v="0"/>
    <n v="15"/>
    <n v="15"/>
    <n v="0"/>
    <m/>
  </r>
  <r>
    <n v="2024"/>
    <s v="Q3"/>
    <x v="7"/>
    <x v="30"/>
    <x v="150"/>
    <x v="2"/>
    <x v="8"/>
    <n v="16"/>
    <n v="16"/>
    <n v="0"/>
    <n v="0"/>
    <n v="1906"/>
    <n v="340"/>
    <n v="0"/>
    <m/>
  </r>
  <r>
    <n v="2024"/>
    <s v="Q3"/>
    <x v="7"/>
    <x v="30"/>
    <x v="150"/>
    <x v="2"/>
    <x v="1"/>
    <n v="1"/>
    <n v="1"/>
    <n v="0"/>
    <n v="0"/>
    <n v="53"/>
    <n v="20"/>
    <n v="0"/>
    <m/>
  </r>
  <r>
    <n v="2024"/>
    <s v="Q3"/>
    <x v="7"/>
    <x v="30"/>
    <x v="150"/>
    <x v="2"/>
    <x v="9"/>
    <n v="14"/>
    <n v="14"/>
    <n v="0"/>
    <n v="0"/>
    <n v="10491"/>
    <n v="411"/>
    <n v="0"/>
    <m/>
  </r>
  <r>
    <n v="2024"/>
    <s v="Q3"/>
    <x v="7"/>
    <x v="30"/>
    <x v="150"/>
    <x v="2"/>
    <x v="5"/>
    <n v="2"/>
    <n v="2"/>
    <n v="0"/>
    <n v="0"/>
    <n v="233"/>
    <n v="40"/>
    <n v="0"/>
    <m/>
  </r>
  <r>
    <n v="2024"/>
    <s v="Q3"/>
    <x v="7"/>
    <x v="30"/>
    <x v="150"/>
    <x v="2"/>
    <x v="6"/>
    <n v="3"/>
    <n v="3"/>
    <n v="0"/>
    <n v="0"/>
    <n v="256"/>
    <n v="60"/>
    <n v="0"/>
    <m/>
  </r>
  <r>
    <n v="2024"/>
    <s v="Q3"/>
    <x v="7"/>
    <x v="30"/>
    <x v="151"/>
    <x v="0"/>
    <x v="7"/>
    <n v="4"/>
    <n v="4"/>
    <n v="0"/>
    <n v="0"/>
    <n v="354"/>
    <n v="100"/>
    <n v="0"/>
    <m/>
  </r>
  <r>
    <n v="2024"/>
    <s v="Q3"/>
    <x v="7"/>
    <x v="30"/>
    <x v="151"/>
    <x v="0"/>
    <x v="1"/>
    <n v="5"/>
    <n v="5"/>
    <n v="0"/>
    <n v="0"/>
    <n v="66065"/>
    <n v="1442"/>
    <n v="0"/>
    <m/>
  </r>
  <r>
    <n v="2024"/>
    <s v="Q3"/>
    <x v="7"/>
    <x v="30"/>
    <x v="151"/>
    <x v="0"/>
    <x v="5"/>
    <n v="12"/>
    <n v="12"/>
    <n v="0"/>
    <n v="0"/>
    <n v="13855"/>
    <n v="379"/>
    <n v="0"/>
    <m/>
  </r>
  <r>
    <n v="2024"/>
    <s v="Q3"/>
    <x v="7"/>
    <x v="30"/>
    <x v="151"/>
    <x v="0"/>
    <x v="6"/>
    <n v="14"/>
    <n v="14"/>
    <n v="2"/>
    <n v="0"/>
    <n v="114728"/>
    <n v="902"/>
    <n v="93"/>
    <m/>
  </r>
  <r>
    <n v="2024"/>
    <s v="Q3"/>
    <x v="7"/>
    <x v="30"/>
    <x v="151"/>
    <x v="1"/>
    <x v="1"/>
    <n v="10"/>
    <n v="10"/>
    <n v="0"/>
    <n v="0"/>
    <n v="13617"/>
    <n v="666"/>
    <n v="0"/>
    <m/>
  </r>
  <r>
    <n v="2024"/>
    <s v="Q3"/>
    <x v="7"/>
    <x v="30"/>
    <x v="151"/>
    <x v="2"/>
    <x v="7"/>
    <n v="3"/>
    <n v="3"/>
    <n v="0"/>
    <n v="0"/>
    <n v="479"/>
    <n v="87"/>
    <n v="0"/>
    <m/>
  </r>
  <r>
    <n v="2024"/>
    <s v="Q3"/>
    <x v="7"/>
    <x v="30"/>
    <x v="151"/>
    <x v="2"/>
    <x v="8"/>
    <n v="15"/>
    <n v="15"/>
    <n v="2"/>
    <n v="0"/>
    <n v="1379"/>
    <n v="343"/>
    <n v="15"/>
    <m/>
  </r>
  <r>
    <n v="2024"/>
    <s v="Q3"/>
    <x v="7"/>
    <x v="30"/>
    <x v="151"/>
    <x v="2"/>
    <x v="1"/>
    <n v="1"/>
    <n v="1"/>
    <n v="0"/>
    <n v="0"/>
    <n v="23"/>
    <n v="20"/>
    <n v="0"/>
    <m/>
  </r>
  <r>
    <n v="2024"/>
    <s v="Q3"/>
    <x v="7"/>
    <x v="30"/>
    <x v="151"/>
    <x v="2"/>
    <x v="9"/>
    <n v="14"/>
    <n v="14"/>
    <n v="0"/>
    <n v="0"/>
    <n v="2361"/>
    <n v="382"/>
    <n v="0"/>
    <m/>
  </r>
  <r>
    <n v="2024"/>
    <s v="Q3"/>
    <x v="7"/>
    <x v="30"/>
    <x v="151"/>
    <x v="2"/>
    <x v="5"/>
    <n v="2"/>
    <n v="2"/>
    <n v="0"/>
    <n v="0"/>
    <n v="45"/>
    <n v="32"/>
    <n v="0"/>
    <m/>
  </r>
  <r>
    <n v="2024"/>
    <s v="Q3"/>
    <x v="7"/>
    <x v="30"/>
    <x v="151"/>
    <x v="2"/>
    <x v="6"/>
    <n v="1"/>
    <n v="1"/>
    <n v="0"/>
    <n v="0"/>
    <n v="41"/>
    <n v="20"/>
    <n v="0"/>
    <m/>
  </r>
  <r>
    <n v="2024"/>
    <s v="Q3"/>
    <x v="7"/>
    <x v="30"/>
    <x v="152"/>
    <x v="0"/>
    <x v="7"/>
    <n v="4"/>
    <n v="4"/>
    <n v="0"/>
    <n v="0"/>
    <n v="45668"/>
    <n v="296"/>
    <n v="0"/>
    <m/>
  </r>
  <r>
    <n v="2024"/>
    <s v="Q3"/>
    <x v="7"/>
    <x v="30"/>
    <x v="152"/>
    <x v="0"/>
    <x v="1"/>
    <n v="5"/>
    <n v="5"/>
    <n v="0"/>
    <n v="0"/>
    <n v="27811"/>
    <n v="698"/>
    <n v="0"/>
    <m/>
  </r>
  <r>
    <n v="2024"/>
    <s v="Q3"/>
    <x v="7"/>
    <x v="30"/>
    <x v="152"/>
    <x v="0"/>
    <x v="5"/>
    <n v="12"/>
    <n v="12"/>
    <n v="1"/>
    <n v="0"/>
    <n v="29944"/>
    <n v="368"/>
    <n v="20"/>
    <m/>
  </r>
  <r>
    <n v="2024"/>
    <s v="Q3"/>
    <x v="7"/>
    <x v="30"/>
    <x v="152"/>
    <x v="0"/>
    <x v="6"/>
    <n v="13"/>
    <n v="13"/>
    <n v="1"/>
    <n v="0"/>
    <n v="19433"/>
    <n v="551"/>
    <n v="5"/>
    <m/>
  </r>
  <r>
    <n v="2024"/>
    <s v="Q3"/>
    <x v="7"/>
    <x v="30"/>
    <x v="152"/>
    <x v="1"/>
    <x v="1"/>
    <n v="10"/>
    <n v="10"/>
    <n v="0"/>
    <n v="0"/>
    <n v="17389"/>
    <n v="749"/>
    <n v="0"/>
    <m/>
  </r>
  <r>
    <n v="2024"/>
    <s v="Q3"/>
    <x v="7"/>
    <x v="30"/>
    <x v="152"/>
    <x v="2"/>
    <x v="7"/>
    <n v="3"/>
    <n v="3"/>
    <n v="0"/>
    <n v="0"/>
    <n v="225"/>
    <n v="60"/>
    <n v="0"/>
    <m/>
  </r>
  <r>
    <n v="2024"/>
    <s v="Q3"/>
    <x v="7"/>
    <x v="30"/>
    <x v="152"/>
    <x v="2"/>
    <x v="8"/>
    <n v="16"/>
    <n v="16"/>
    <n v="1"/>
    <n v="0"/>
    <n v="13626"/>
    <n v="561"/>
    <n v="2"/>
    <m/>
  </r>
  <r>
    <n v="2024"/>
    <s v="Q3"/>
    <x v="7"/>
    <x v="30"/>
    <x v="152"/>
    <x v="2"/>
    <x v="1"/>
    <n v="1"/>
    <n v="1"/>
    <n v="0"/>
    <n v="0"/>
    <n v="179"/>
    <n v="20"/>
    <n v="0"/>
    <m/>
  </r>
  <r>
    <n v="2024"/>
    <s v="Q3"/>
    <x v="7"/>
    <x v="30"/>
    <x v="152"/>
    <x v="2"/>
    <x v="9"/>
    <n v="15"/>
    <n v="15"/>
    <n v="0"/>
    <n v="0"/>
    <n v="1520"/>
    <n v="413"/>
    <n v="0"/>
    <m/>
  </r>
  <r>
    <n v="2024"/>
    <s v="Q3"/>
    <x v="7"/>
    <x v="30"/>
    <x v="152"/>
    <x v="2"/>
    <x v="5"/>
    <n v="3"/>
    <n v="3"/>
    <n v="0"/>
    <n v="0"/>
    <n v="145"/>
    <n v="60"/>
    <n v="0"/>
    <m/>
  </r>
  <r>
    <n v="2024"/>
    <s v="Q3"/>
    <x v="7"/>
    <x v="30"/>
    <x v="152"/>
    <x v="2"/>
    <x v="6"/>
    <n v="2"/>
    <n v="2"/>
    <n v="0"/>
    <n v="0"/>
    <n v="1592"/>
    <n v="94"/>
    <n v="0"/>
    <m/>
  </r>
  <r>
    <n v="2024"/>
    <s v="Q3"/>
    <x v="7"/>
    <x v="30"/>
    <x v="153"/>
    <x v="0"/>
    <x v="7"/>
    <n v="4"/>
    <n v="4"/>
    <n v="0"/>
    <n v="0"/>
    <n v="16359"/>
    <n v="276"/>
    <n v="0"/>
    <m/>
  </r>
  <r>
    <n v="2024"/>
    <s v="Q3"/>
    <x v="7"/>
    <x v="30"/>
    <x v="153"/>
    <x v="0"/>
    <x v="1"/>
    <n v="2"/>
    <n v="2"/>
    <n v="0"/>
    <n v="0"/>
    <n v="11336"/>
    <n v="236"/>
    <n v="0"/>
    <m/>
  </r>
  <r>
    <n v="2024"/>
    <s v="Q3"/>
    <x v="7"/>
    <x v="30"/>
    <x v="153"/>
    <x v="0"/>
    <x v="5"/>
    <n v="12"/>
    <n v="12"/>
    <n v="0"/>
    <n v="0"/>
    <n v="6990"/>
    <n v="329"/>
    <n v="0"/>
    <m/>
  </r>
  <r>
    <n v="2024"/>
    <s v="Q3"/>
    <x v="7"/>
    <x v="30"/>
    <x v="153"/>
    <x v="0"/>
    <x v="6"/>
    <n v="11"/>
    <n v="11"/>
    <n v="1"/>
    <n v="0"/>
    <n v="63507"/>
    <n v="458"/>
    <n v="4"/>
    <m/>
  </r>
  <r>
    <n v="2024"/>
    <s v="Q3"/>
    <x v="7"/>
    <x v="30"/>
    <x v="153"/>
    <x v="1"/>
    <x v="1"/>
    <n v="10"/>
    <n v="10"/>
    <n v="1"/>
    <n v="0"/>
    <n v="14157"/>
    <n v="634"/>
    <n v="10"/>
    <m/>
  </r>
  <r>
    <n v="2024"/>
    <s v="Q3"/>
    <x v="7"/>
    <x v="30"/>
    <x v="153"/>
    <x v="2"/>
    <x v="7"/>
    <n v="3"/>
    <n v="3"/>
    <n v="0"/>
    <n v="0"/>
    <n v="12667"/>
    <n v="171"/>
    <n v="0"/>
    <m/>
  </r>
  <r>
    <n v="2024"/>
    <s v="Q3"/>
    <x v="7"/>
    <x v="30"/>
    <x v="153"/>
    <x v="2"/>
    <x v="8"/>
    <n v="15"/>
    <n v="15"/>
    <n v="1"/>
    <n v="0"/>
    <n v="1202"/>
    <n v="354"/>
    <n v="5"/>
    <m/>
  </r>
  <r>
    <n v="2024"/>
    <s v="Q3"/>
    <x v="7"/>
    <x v="30"/>
    <x v="153"/>
    <x v="2"/>
    <x v="1"/>
    <n v="2"/>
    <n v="2"/>
    <n v="0"/>
    <n v="0"/>
    <n v="7110"/>
    <n v="88"/>
    <n v="0"/>
    <m/>
  </r>
  <r>
    <n v="2024"/>
    <s v="Q3"/>
    <x v="7"/>
    <x v="30"/>
    <x v="153"/>
    <x v="2"/>
    <x v="9"/>
    <n v="16"/>
    <n v="16"/>
    <n v="0"/>
    <n v="0"/>
    <n v="6482"/>
    <n v="452"/>
    <n v="0"/>
    <m/>
  </r>
  <r>
    <n v="2024"/>
    <s v="Q3"/>
    <x v="7"/>
    <x v="30"/>
    <x v="153"/>
    <x v="2"/>
    <x v="5"/>
    <n v="2"/>
    <n v="2"/>
    <n v="0"/>
    <n v="0"/>
    <n v="293"/>
    <n v="40"/>
    <n v="0"/>
    <m/>
  </r>
  <r>
    <n v="2024"/>
    <s v="Q3"/>
    <x v="7"/>
    <x v="30"/>
    <x v="153"/>
    <x v="2"/>
    <x v="6"/>
    <n v="3"/>
    <n v="3"/>
    <n v="0"/>
    <n v="0"/>
    <n v="1224"/>
    <n v="110"/>
    <n v="0"/>
    <m/>
  </r>
  <r>
    <n v="2024"/>
    <s v="Q3"/>
    <x v="7"/>
    <x v="30"/>
    <x v="154"/>
    <x v="0"/>
    <x v="7"/>
    <n v="4"/>
    <n v="4"/>
    <n v="0"/>
    <n v="0"/>
    <n v="14095"/>
    <n v="236"/>
    <n v="0"/>
    <m/>
  </r>
  <r>
    <n v="2024"/>
    <s v="Q3"/>
    <x v="7"/>
    <x v="30"/>
    <x v="154"/>
    <x v="0"/>
    <x v="1"/>
    <n v="5"/>
    <n v="5"/>
    <n v="0"/>
    <n v="0"/>
    <n v="26138"/>
    <n v="988"/>
    <n v="0"/>
    <m/>
  </r>
  <r>
    <n v="2024"/>
    <s v="Q3"/>
    <x v="7"/>
    <x v="30"/>
    <x v="154"/>
    <x v="0"/>
    <x v="5"/>
    <n v="12"/>
    <n v="12"/>
    <n v="0"/>
    <n v="0"/>
    <n v="12795"/>
    <n v="311"/>
    <n v="0"/>
    <m/>
  </r>
  <r>
    <n v="2024"/>
    <s v="Q3"/>
    <x v="7"/>
    <x v="30"/>
    <x v="154"/>
    <x v="0"/>
    <x v="6"/>
    <n v="12"/>
    <n v="12"/>
    <n v="0"/>
    <n v="0"/>
    <n v="23494"/>
    <n v="564"/>
    <n v="0"/>
    <m/>
  </r>
  <r>
    <n v="2024"/>
    <s v="Q3"/>
    <x v="7"/>
    <x v="30"/>
    <x v="154"/>
    <x v="1"/>
    <x v="1"/>
    <n v="10"/>
    <n v="10"/>
    <n v="0"/>
    <n v="0"/>
    <n v="8264"/>
    <n v="533"/>
    <n v="0"/>
    <m/>
  </r>
  <r>
    <n v="2024"/>
    <s v="Q3"/>
    <x v="7"/>
    <x v="30"/>
    <x v="154"/>
    <x v="2"/>
    <x v="7"/>
    <n v="2"/>
    <n v="2"/>
    <n v="0"/>
    <n v="0"/>
    <n v="66"/>
    <n v="40"/>
    <n v="0"/>
    <m/>
  </r>
  <r>
    <n v="2024"/>
    <s v="Q3"/>
    <x v="7"/>
    <x v="30"/>
    <x v="154"/>
    <x v="2"/>
    <x v="8"/>
    <n v="14"/>
    <n v="14"/>
    <n v="0"/>
    <n v="0"/>
    <n v="2621"/>
    <n v="346"/>
    <n v="0"/>
    <m/>
  </r>
  <r>
    <n v="2024"/>
    <s v="Q3"/>
    <x v="7"/>
    <x v="30"/>
    <x v="154"/>
    <x v="2"/>
    <x v="1"/>
    <n v="1"/>
    <n v="1"/>
    <n v="0"/>
    <n v="0"/>
    <n v="118"/>
    <n v="20"/>
    <n v="0"/>
    <m/>
  </r>
  <r>
    <n v="2024"/>
    <s v="Q3"/>
    <x v="7"/>
    <x v="30"/>
    <x v="154"/>
    <x v="2"/>
    <x v="9"/>
    <n v="15"/>
    <n v="15"/>
    <n v="0"/>
    <n v="0"/>
    <n v="3255"/>
    <n v="369"/>
    <n v="0"/>
    <m/>
  </r>
  <r>
    <n v="2024"/>
    <s v="Q3"/>
    <x v="7"/>
    <x v="30"/>
    <x v="154"/>
    <x v="2"/>
    <x v="5"/>
    <n v="2"/>
    <n v="2"/>
    <n v="0"/>
    <n v="0"/>
    <n v="224"/>
    <n v="40"/>
    <n v="0"/>
    <m/>
  </r>
  <r>
    <n v="2024"/>
    <s v="Q3"/>
    <x v="7"/>
    <x v="30"/>
    <x v="154"/>
    <x v="2"/>
    <x v="6"/>
    <n v="2"/>
    <n v="2"/>
    <n v="0"/>
    <n v="0"/>
    <n v="298"/>
    <n v="40"/>
    <n v="0"/>
    <m/>
  </r>
  <r>
    <n v="2024"/>
    <s v="Q3"/>
    <x v="7"/>
    <x v="31"/>
    <x v="155"/>
    <x v="0"/>
    <x v="1"/>
    <n v="1"/>
    <n v="1"/>
    <n v="0"/>
    <n v="0"/>
    <n v="12526"/>
    <n v="136"/>
    <n v="0"/>
    <m/>
  </r>
  <r>
    <n v="2024"/>
    <s v="Q3"/>
    <x v="7"/>
    <x v="31"/>
    <x v="155"/>
    <x v="0"/>
    <x v="6"/>
    <n v="6"/>
    <n v="6"/>
    <n v="0"/>
    <n v="0"/>
    <n v="33466"/>
    <n v="360"/>
    <n v="0"/>
    <m/>
  </r>
  <r>
    <n v="2024"/>
    <s v="Q3"/>
    <x v="7"/>
    <x v="31"/>
    <x v="155"/>
    <x v="1"/>
    <x v="1"/>
    <n v="6"/>
    <n v="6"/>
    <n v="0"/>
    <n v="0"/>
    <n v="6452"/>
    <n v="313"/>
    <n v="0"/>
    <m/>
  </r>
  <r>
    <n v="2024"/>
    <s v="Q3"/>
    <x v="7"/>
    <x v="31"/>
    <x v="156"/>
    <x v="0"/>
    <x v="7"/>
    <n v="12"/>
    <n v="12"/>
    <n v="0"/>
    <n v="0"/>
    <n v="10235"/>
    <n v="515"/>
    <n v="0"/>
    <m/>
  </r>
  <r>
    <n v="2024"/>
    <s v="Q3"/>
    <x v="7"/>
    <x v="31"/>
    <x v="156"/>
    <x v="0"/>
    <x v="1"/>
    <n v="5"/>
    <n v="5"/>
    <n v="0"/>
    <n v="0"/>
    <n v="49825"/>
    <n v="1077"/>
    <n v="0"/>
    <m/>
  </r>
  <r>
    <n v="2024"/>
    <s v="Q3"/>
    <x v="7"/>
    <x v="31"/>
    <x v="156"/>
    <x v="0"/>
    <x v="5"/>
    <n v="11"/>
    <n v="11"/>
    <n v="0"/>
    <n v="0"/>
    <n v="30351"/>
    <n v="471"/>
    <n v="0"/>
    <m/>
  </r>
  <r>
    <n v="2024"/>
    <s v="Q3"/>
    <x v="7"/>
    <x v="31"/>
    <x v="156"/>
    <x v="0"/>
    <x v="6"/>
    <n v="12"/>
    <n v="12"/>
    <n v="0"/>
    <n v="0"/>
    <n v="24536"/>
    <n v="543"/>
    <n v="0"/>
    <m/>
  </r>
  <r>
    <n v="2024"/>
    <s v="Q3"/>
    <x v="7"/>
    <x v="31"/>
    <x v="156"/>
    <x v="1"/>
    <x v="1"/>
    <n v="10"/>
    <n v="10"/>
    <n v="1"/>
    <n v="0"/>
    <n v="13288"/>
    <n v="618"/>
    <n v="6"/>
    <m/>
  </r>
  <r>
    <n v="2024"/>
    <s v="Q3"/>
    <x v="7"/>
    <x v="31"/>
    <x v="156"/>
    <x v="2"/>
    <x v="7"/>
    <n v="2"/>
    <n v="2"/>
    <n v="0"/>
    <n v="0"/>
    <n v="461"/>
    <n v="67"/>
    <n v="0"/>
    <m/>
  </r>
  <r>
    <n v="2024"/>
    <s v="Q3"/>
    <x v="7"/>
    <x v="31"/>
    <x v="156"/>
    <x v="2"/>
    <x v="8"/>
    <n v="14"/>
    <n v="14"/>
    <n v="2"/>
    <n v="0"/>
    <n v="1581"/>
    <n v="280"/>
    <n v="7"/>
    <m/>
  </r>
  <r>
    <n v="2024"/>
    <s v="Q3"/>
    <x v="7"/>
    <x v="31"/>
    <x v="156"/>
    <x v="2"/>
    <x v="1"/>
    <n v="2"/>
    <n v="2"/>
    <n v="0"/>
    <n v="0"/>
    <n v="414"/>
    <n v="67"/>
    <n v="0"/>
    <m/>
  </r>
  <r>
    <n v="2024"/>
    <s v="Q3"/>
    <x v="7"/>
    <x v="31"/>
    <x v="156"/>
    <x v="2"/>
    <x v="9"/>
    <n v="15"/>
    <n v="15"/>
    <n v="0"/>
    <n v="0"/>
    <n v="20904"/>
    <n v="519"/>
    <n v="0"/>
    <m/>
  </r>
  <r>
    <n v="2024"/>
    <s v="Q3"/>
    <x v="7"/>
    <x v="31"/>
    <x v="156"/>
    <x v="2"/>
    <x v="5"/>
    <n v="2"/>
    <n v="2"/>
    <n v="0"/>
    <n v="0"/>
    <n v="220"/>
    <n v="40"/>
    <n v="0"/>
    <m/>
  </r>
  <r>
    <n v="2024"/>
    <s v="Q3"/>
    <x v="7"/>
    <x v="31"/>
    <x v="156"/>
    <x v="2"/>
    <x v="6"/>
    <n v="2"/>
    <n v="2"/>
    <n v="0"/>
    <n v="0"/>
    <n v="237"/>
    <n v="40"/>
    <n v="0"/>
    <m/>
  </r>
  <r>
    <n v="2024"/>
    <s v="Q3"/>
    <x v="7"/>
    <x v="31"/>
    <x v="157"/>
    <x v="0"/>
    <x v="7"/>
    <n v="12"/>
    <n v="12"/>
    <n v="0"/>
    <n v="0"/>
    <n v="4360"/>
    <n v="454"/>
    <n v="0"/>
    <m/>
  </r>
  <r>
    <n v="2024"/>
    <s v="Q3"/>
    <x v="7"/>
    <x v="31"/>
    <x v="157"/>
    <x v="0"/>
    <x v="1"/>
    <n v="5"/>
    <n v="5"/>
    <n v="0"/>
    <n v="0"/>
    <n v="240407"/>
    <n v="3641"/>
    <n v="0"/>
    <m/>
  </r>
  <r>
    <n v="2024"/>
    <s v="Q3"/>
    <x v="7"/>
    <x v="31"/>
    <x v="157"/>
    <x v="0"/>
    <x v="5"/>
    <n v="12"/>
    <n v="12"/>
    <n v="0"/>
    <n v="0"/>
    <n v="6900"/>
    <n v="350"/>
    <n v="0"/>
    <m/>
  </r>
  <r>
    <n v="2024"/>
    <s v="Q3"/>
    <x v="7"/>
    <x v="31"/>
    <x v="157"/>
    <x v="0"/>
    <x v="6"/>
    <n v="12"/>
    <n v="12"/>
    <n v="0"/>
    <n v="0"/>
    <n v="12055"/>
    <n v="444"/>
    <n v="0"/>
    <m/>
  </r>
  <r>
    <n v="2024"/>
    <s v="Q3"/>
    <x v="7"/>
    <x v="31"/>
    <x v="157"/>
    <x v="1"/>
    <x v="1"/>
    <n v="10"/>
    <n v="10"/>
    <n v="0"/>
    <n v="0"/>
    <n v="12108"/>
    <n v="616"/>
    <n v="0"/>
    <m/>
  </r>
  <r>
    <n v="2024"/>
    <s v="Q3"/>
    <x v="7"/>
    <x v="31"/>
    <x v="157"/>
    <x v="2"/>
    <x v="7"/>
    <n v="2"/>
    <n v="2"/>
    <n v="0"/>
    <n v="0"/>
    <n v="198"/>
    <n v="40"/>
    <n v="0"/>
    <m/>
  </r>
  <r>
    <n v="2024"/>
    <s v="Q3"/>
    <x v="7"/>
    <x v="31"/>
    <x v="157"/>
    <x v="2"/>
    <x v="8"/>
    <n v="15"/>
    <n v="15"/>
    <n v="1"/>
    <n v="0"/>
    <n v="4614"/>
    <n v="410"/>
    <n v="4"/>
    <m/>
  </r>
  <r>
    <n v="2024"/>
    <s v="Q3"/>
    <x v="7"/>
    <x v="31"/>
    <x v="157"/>
    <x v="2"/>
    <x v="1"/>
    <n v="1"/>
    <n v="1"/>
    <n v="0"/>
    <n v="0"/>
    <n v="125"/>
    <n v="20"/>
    <n v="0"/>
    <m/>
  </r>
  <r>
    <n v="2024"/>
    <s v="Q3"/>
    <x v="7"/>
    <x v="31"/>
    <x v="157"/>
    <x v="2"/>
    <x v="9"/>
    <n v="15"/>
    <n v="15"/>
    <n v="0"/>
    <n v="0"/>
    <n v="2145"/>
    <n v="352"/>
    <n v="0"/>
    <m/>
  </r>
  <r>
    <n v="2024"/>
    <s v="Q3"/>
    <x v="7"/>
    <x v="31"/>
    <x v="157"/>
    <x v="2"/>
    <x v="5"/>
    <n v="2"/>
    <n v="2"/>
    <n v="0"/>
    <n v="0"/>
    <n v="322"/>
    <n v="40"/>
    <n v="0"/>
    <m/>
  </r>
  <r>
    <n v="2024"/>
    <s v="Q3"/>
    <x v="7"/>
    <x v="31"/>
    <x v="157"/>
    <x v="2"/>
    <x v="6"/>
    <n v="2"/>
    <n v="2"/>
    <n v="0"/>
    <n v="0"/>
    <n v="233"/>
    <n v="40"/>
    <n v="0"/>
    <m/>
  </r>
  <r>
    <n v="2024"/>
    <s v="Q3"/>
    <x v="7"/>
    <x v="31"/>
    <x v="158"/>
    <x v="0"/>
    <x v="7"/>
    <n v="10"/>
    <n v="10"/>
    <n v="0"/>
    <n v="0"/>
    <n v="22364"/>
    <n v="538"/>
    <n v="0"/>
    <m/>
  </r>
  <r>
    <n v="2024"/>
    <s v="Q3"/>
    <x v="7"/>
    <x v="31"/>
    <x v="158"/>
    <x v="0"/>
    <x v="1"/>
    <n v="5"/>
    <n v="5"/>
    <n v="0"/>
    <n v="0"/>
    <n v="209189"/>
    <n v="1486"/>
    <n v="0"/>
    <m/>
  </r>
  <r>
    <n v="2024"/>
    <s v="Q3"/>
    <x v="7"/>
    <x v="31"/>
    <x v="158"/>
    <x v="0"/>
    <x v="5"/>
    <n v="7"/>
    <n v="7"/>
    <n v="1"/>
    <n v="0"/>
    <n v="19277"/>
    <n v="315"/>
    <n v="47"/>
    <m/>
  </r>
  <r>
    <n v="2024"/>
    <s v="Q3"/>
    <x v="7"/>
    <x v="31"/>
    <x v="158"/>
    <x v="0"/>
    <x v="6"/>
    <n v="15"/>
    <n v="15"/>
    <n v="0"/>
    <n v="0"/>
    <n v="81752"/>
    <n v="807"/>
    <n v="0"/>
    <m/>
  </r>
  <r>
    <n v="2024"/>
    <s v="Q3"/>
    <x v="7"/>
    <x v="31"/>
    <x v="158"/>
    <x v="1"/>
    <x v="7"/>
    <n v="2"/>
    <n v="2"/>
    <n v="0"/>
    <n v="0"/>
    <n v="1760"/>
    <n v="241"/>
    <n v="0"/>
    <m/>
  </r>
  <r>
    <n v="2024"/>
    <s v="Q3"/>
    <x v="7"/>
    <x v="31"/>
    <x v="158"/>
    <x v="1"/>
    <x v="1"/>
    <n v="10"/>
    <n v="10"/>
    <n v="0"/>
    <n v="0"/>
    <n v="1351"/>
    <n v="169"/>
    <n v="0"/>
    <m/>
  </r>
  <r>
    <n v="2024"/>
    <s v="Q3"/>
    <x v="7"/>
    <x v="31"/>
    <x v="158"/>
    <x v="2"/>
    <x v="7"/>
    <n v="1"/>
    <n v="1"/>
    <n v="0"/>
    <n v="0"/>
    <n v="1800"/>
    <n v="53"/>
    <n v="0"/>
    <m/>
  </r>
  <r>
    <n v="2024"/>
    <s v="Q3"/>
    <x v="7"/>
    <x v="31"/>
    <x v="158"/>
    <x v="2"/>
    <x v="8"/>
    <n v="15"/>
    <n v="15"/>
    <n v="1"/>
    <n v="0"/>
    <n v="4207"/>
    <n v="408"/>
    <n v="6"/>
    <m/>
  </r>
  <r>
    <n v="2024"/>
    <s v="Q3"/>
    <x v="7"/>
    <x v="31"/>
    <x v="158"/>
    <x v="2"/>
    <x v="9"/>
    <n v="14"/>
    <n v="14"/>
    <n v="0"/>
    <n v="0"/>
    <n v="11145"/>
    <n v="506"/>
    <n v="0"/>
    <m/>
  </r>
  <r>
    <n v="2024"/>
    <s v="Q3"/>
    <x v="7"/>
    <x v="31"/>
    <x v="158"/>
    <x v="2"/>
    <x v="5"/>
    <n v="7"/>
    <n v="7"/>
    <n v="0"/>
    <n v="0"/>
    <n v="909"/>
    <n v="167"/>
    <n v="0"/>
    <m/>
  </r>
  <r>
    <n v="2024"/>
    <s v="Q3"/>
    <x v="7"/>
    <x v="31"/>
    <x v="159"/>
    <x v="0"/>
    <x v="7"/>
    <n v="12"/>
    <n v="12"/>
    <n v="0"/>
    <n v="0"/>
    <n v="14961"/>
    <n v="572"/>
    <n v="0"/>
    <m/>
  </r>
  <r>
    <n v="2024"/>
    <s v="Q3"/>
    <x v="7"/>
    <x v="31"/>
    <x v="159"/>
    <x v="0"/>
    <x v="1"/>
    <n v="5"/>
    <n v="5"/>
    <n v="0"/>
    <n v="0"/>
    <n v="16905"/>
    <n v="758"/>
    <n v="0"/>
    <m/>
  </r>
  <r>
    <n v="2024"/>
    <s v="Q3"/>
    <x v="7"/>
    <x v="31"/>
    <x v="159"/>
    <x v="0"/>
    <x v="5"/>
    <n v="11"/>
    <n v="11"/>
    <n v="0"/>
    <n v="0"/>
    <n v="20274"/>
    <n v="392"/>
    <n v="0"/>
    <m/>
  </r>
  <r>
    <n v="2024"/>
    <s v="Q3"/>
    <x v="7"/>
    <x v="31"/>
    <x v="159"/>
    <x v="0"/>
    <x v="6"/>
    <n v="11"/>
    <n v="11"/>
    <n v="0"/>
    <n v="0"/>
    <n v="13129"/>
    <n v="424"/>
    <n v="0"/>
    <m/>
  </r>
  <r>
    <n v="2024"/>
    <s v="Q3"/>
    <x v="7"/>
    <x v="31"/>
    <x v="159"/>
    <x v="1"/>
    <x v="1"/>
    <n v="10"/>
    <n v="10"/>
    <n v="0"/>
    <n v="0"/>
    <n v="54"/>
    <n v="54"/>
    <n v="0"/>
    <m/>
  </r>
  <r>
    <n v="2024"/>
    <s v="Q3"/>
    <x v="7"/>
    <x v="31"/>
    <x v="159"/>
    <x v="2"/>
    <x v="7"/>
    <n v="1"/>
    <n v="1"/>
    <n v="0"/>
    <n v="0"/>
    <n v="18"/>
    <n v="18"/>
    <n v="0"/>
    <m/>
  </r>
  <r>
    <n v="2024"/>
    <s v="Q3"/>
    <x v="7"/>
    <x v="31"/>
    <x v="159"/>
    <x v="2"/>
    <x v="8"/>
    <n v="16"/>
    <n v="16"/>
    <n v="2"/>
    <n v="0"/>
    <n v="3586"/>
    <n v="449"/>
    <n v="10"/>
    <m/>
  </r>
  <r>
    <n v="2024"/>
    <s v="Q3"/>
    <x v="7"/>
    <x v="31"/>
    <x v="159"/>
    <x v="2"/>
    <x v="1"/>
    <n v="1"/>
    <n v="1"/>
    <n v="0"/>
    <n v="0"/>
    <n v="113"/>
    <n v="20"/>
    <n v="0"/>
    <m/>
  </r>
  <r>
    <n v="2024"/>
    <s v="Q3"/>
    <x v="7"/>
    <x v="31"/>
    <x v="159"/>
    <x v="2"/>
    <x v="9"/>
    <n v="15"/>
    <n v="15"/>
    <n v="0"/>
    <n v="0"/>
    <n v="3180"/>
    <n v="360"/>
    <n v="0"/>
    <m/>
  </r>
  <r>
    <n v="2024"/>
    <s v="Q3"/>
    <x v="7"/>
    <x v="31"/>
    <x v="159"/>
    <x v="2"/>
    <x v="5"/>
    <n v="2"/>
    <n v="2"/>
    <n v="0"/>
    <n v="0"/>
    <n v="102"/>
    <n v="37"/>
    <n v="0"/>
    <m/>
  </r>
  <r>
    <n v="2024"/>
    <s v="Q3"/>
    <x v="7"/>
    <x v="31"/>
    <x v="159"/>
    <x v="2"/>
    <x v="6"/>
    <n v="2"/>
    <n v="2"/>
    <n v="0"/>
    <n v="0"/>
    <n v="394"/>
    <n v="40"/>
    <n v="0"/>
    <m/>
  </r>
  <r>
    <n v="2024"/>
    <s v="Q3"/>
    <x v="7"/>
    <x v="31"/>
    <x v="160"/>
    <x v="0"/>
    <x v="7"/>
    <n v="4"/>
    <n v="4"/>
    <n v="0"/>
    <n v="0"/>
    <n v="3447"/>
    <n v="214"/>
    <n v="0"/>
    <m/>
  </r>
  <r>
    <n v="2024"/>
    <s v="Q3"/>
    <x v="7"/>
    <x v="31"/>
    <x v="160"/>
    <x v="0"/>
    <x v="1"/>
    <n v="5"/>
    <n v="5"/>
    <n v="0"/>
    <n v="0"/>
    <n v="99924"/>
    <n v="1132"/>
    <n v="0"/>
    <m/>
  </r>
  <r>
    <n v="2024"/>
    <s v="Q3"/>
    <x v="7"/>
    <x v="31"/>
    <x v="160"/>
    <x v="0"/>
    <x v="5"/>
    <n v="12"/>
    <n v="12"/>
    <n v="0"/>
    <n v="0"/>
    <n v="6925"/>
    <n v="391"/>
    <n v="0"/>
    <m/>
  </r>
  <r>
    <n v="2024"/>
    <s v="Q3"/>
    <x v="7"/>
    <x v="31"/>
    <x v="160"/>
    <x v="0"/>
    <x v="6"/>
    <n v="11"/>
    <n v="11"/>
    <n v="0"/>
    <n v="0"/>
    <n v="60238"/>
    <n v="636"/>
    <n v="0"/>
    <m/>
  </r>
  <r>
    <n v="2024"/>
    <s v="Q3"/>
    <x v="7"/>
    <x v="31"/>
    <x v="160"/>
    <x v="1"/>
    <x v="1"/>
    <n v="10"/>
    <n v="10"/>
    <n v="0"/>
    <n v="0"/>
    <n v="10182"/>
    <n v="606"/>
    <n v="0"/>
    <m/>
  </r>
  <r>
    <n v="2024"/>
    <s v="Q3"/>
    <x v="7"/>
    <x v="31"/>
    <x v="160"/>
    <x v="2"/>
    <x v="7"/>
    <n v="2"/>
    <n v="2"/>
    <n v="0"/>
    <n v="0"/>
    <n v="396"/>
    <n v="40"/>
    <n v="0"/>
    <m/>
  </r>
  <r>
    <n v="2024"/>
    <s v="Q3"/>
    <x v="7"/>
    <x v="31"/>
    <x v="160"/>
    <x v="2"/>
    <x v="8"/>
    <n v="15"/>
    <n v="15"/>
    <n v="1"/>
    <n v="0"/>
    <n v="3691"/>
    <n v="507"/>
    <n v="3"/>
    <m/>
  </r>
  <r>
    <n v="2024"/>
    <s v="Q3"/>
    <x v="7"/>
    <x v="31"/>
    <x v="160"/>
    <x v="2"/>
    <x v="1"/>
    <n v="1"/>
    <n v="1"/>
    <n v="0"/>
    <n v="0"/>
    <n v="80"/>
    <n v="20"/>
    <n v="0"/>
    <m/>
  </r>
  <r>
    <n v="2024"/>
    <s v="Q3"/>
    <x v="7"/>
    <x v="31"/>
    <x v="160"/>
    <x v="2"/>
    <x v="9"/>
    <n v="15"/>
    <n v="15"/>
    <n v="0"/>
    <n v="0"/>
    <n v="539"/>
    <n v="202"/>
    <n v="0"/>
    <m/>
  </r>
  <r>
    <n v="2024"/>
    <s v="Q3"/>
    <x v="7"/>
    <x v="31"/>
    <x v="160"/>
    <x v="2"/>
    <x v="5"/>
    <n v="2"/>
    <n v="2"/>
    <n v="0"/>
    <n v="0"/>
    <n v="187"/>
    <n v="40"/>
    <n v="0"/>
    <m/>
  </r>
  <r>
    <n v="2024"/>
    <s v="Q3"/>
    <x v="7"/>
    <x v="31"/>
    <x v="160"/>
    <x v="2"/>
    <x v="6"/>
    <n v="2"/>
    <n v="2"/>
    <n v="0"/>
    <n v="0"/>
    <n v="346"/>
    <n v="59"/>
    <n v="0"/>
    <m/>
  </r>
  <r>
    <n v="2024"/>
    <s v="Q3"/>
    <x v="7"/>
    <x v="32"/>
    <x v="161"/>
    <x v="0"/>
    <x v="1"/>
    <n v="1"/>
    <n v="1"/>
    <n v="0"/>
    <n v="0"/>
    <n v="2000"/>
    <n v="94"/>
    <n v="0"/>
    <m/>
  </r>
  <r>
    <n v="2024"/>
    <s v="Q3"/>
    <x v="7"/>
    <x v="32"/>
    <x v="161"/>
    <x v="0"/>
    <x v="6"/>
    <n v="6"/>
    <n v="6"/>
    <n v="0"/>
    <n v="0"/>
    <n v="12989"/>
    <n v="254"/>
    <n v="0"/>
    <m/>
  </r>
  <r>
    <n v="2024"/>
    <s v="Q3"/>
    <x v="7"/>
    <x v="32"/>
    <x v="161"/>
    <x v="1"/>
    <x v="1"/>
    <n v="8"/>
    <n v="8"/>
    <n v="0"/>
    <n v="0"/>
    <n v="17232"/>
    <n v="457"/>
    <n v="0"/>
    <m/>
  </r>
  <r>
    <n v="2024"/>
    <s v="Q3"/>
    <x v="7"/>
    <x v="32"/>
    <x v="161"/>
    <x v="2"/>
    <x v="8"/>
    <n v="7"/>
    <n v="7"/>
    <n v="0"/>
    <n v="0"/>
    <n v="729"/>
    <n v="138"/>
    <n v="0"/>
    <m/>
  </r>
  <r>
    <n v="2024"/>
    <s v="Q3"/>
    <x v="7"/>
    <x v="32"/>
    <x v="161"/>
    <x v="2"/>
    <x v="6"/>
    <n v="1"/>
    <n v="1"/>
    <n v="0"/>
    <n v="0"/>
    <n v="50"/>
    <n v="20"/>
    <n v="0"/>
    <m/>
  </r>
  <r>
    <n v="2024"/>
    <s v="Q3"/>
    <x v="7"/>
    <x v="32"/>
    <x v="162"/>
    <x v="0"/>
    <x v="7"/>
    <n v="12"/>
    <n v="12"/>
    <n v="0"/>
    <n v="0"/>
    <n v="25850"/>
    <n v="636"/>
    <n v="0"/>
    <m/>
  </r>
  <r>
    <n v="2024"/>
    <s v="Q3"/>
    <x v="7"/>
    <x v="32"/>
    <x v="162"/>
    <x v="0"/>
    <x v="1"/>
    <n v="5"/>
    <n v="5"/>
    <n v="0"/>
    <n v="0"/>
    <n v="51910"/>
    <n v="812"/>
    <n v="0"/>
    <m/>
  </r>
  <r>
    <n v="2024"/>
    <s v="Q3"/>
    <x v="7"/>
    <x v="32"/>
    <x v="162"/>
    <x v="0"/>
    <x v="5"/>
    <n v="10"/>
    <n v="10"/>
    <n v="0"/>
    <n v="0"/>
    <n v="87125"/>
    <n v="403"/>
    <n v="0"/>
    <m/>
  </r>
  <r>
    <n v="2024"/>
    <s v="Q3"/>
    <x v="7"/>
    <x v="32"/>
    <x v="162"/>
    <x v="0"/>
    <x v="6"/>
    <n v="4"/>
    <n v="4"/>
    <n v="0"/>
    <n v="0"/>
    <n v="8265"/>
    <n v="142"/>
    <n v="0"/>
    <m/>
  </r>
  <r>
    <n v="2024"/>
    <s v="Q3"/>
    <x v="7"/>
    <x v="32"/>
    <x v="162"/>
    <x v="1"/>
    <x v="1"/>
    <n v="10"/>
    <n v="10"/>
    <n v="0"/>
    <n v="0"/>
    <n v="21276"/>
    <n v="616"/>
    <n v="0"/>
    <m/>
  </r>
  <r>
    <n v="2024"/>
    <s v="Q3"/>
    <x v="7"/>
    <x v="32"/>
    <x v="162"/>
    <x v="2"/>
    <x v="7"/>
    <n v="1"/>
    <n v="1"/>
    <n v="0"/>
    <n v="0"/>
    <n v="18"/>
    <n v="20"/>
    <n v="0"/>
    <m/>
  </r>
  <r>
    <n v="2024"/>
    <s v="Q3"/>
    <x v="7"/>
    <x v="32"/>
    <x v="162"/>
    <x v="2"/>
    <x v="8"/>
    <n v="13"/>
    <n v="13"/>
    <n v="1"/>
    <n v="0"/>
    <n v="3021"/>
    <n v="338"/>
    <n v="4"/>
    <m/>
  </r>
  <r>
    <n v="2024"/>
    <s v="Q3"/>
    <x v="7"/>
    <x v="32"/>
    <x v="162"/>
    <x v="2"/>
    <x v="9"/>
    <n v="13"/>
    <n v="13"/>
    <n v="0"/>
    <n v="0"/>
    <n v="29532"/>
    <n v="490"/>
    <n v="0"/>
    <m/>
  </r>
  <r>
    <n v="2024"/>
    <s v="Q3"/>
    <x v="7"/>
    <x v="32"/>
    <x v="162"/>
    <x v="2"/>
    <x v="5"/>
    <n v="2"/>
    <n v="2"/>
    <n v="0"/>
    <n v="0"/>
    <n v="329"/>
    <n v="67"/>
    <n v="0"/>
    <m/>
  </r>
  <r>
    <n v="2024"/>
    <s v="Q3"/>
    <x v="7"/>
    <x v="32"/>
    <x v="162"/>
    <x v="2"/>
    <x v="6"/>
    <n v="8"/>
    <n v="8"/>
    <n v="0"/>
    <n v="0"/>
    <n v="1453"/>
    <n v="187"/>
    <n v="0"/>
    <m/>
  </r>
  <r>
    <n v="2024"/>
    <s v="Q3"/>
    <x v="7"/>
    <x v="32"/>
    <x v="163"/>
    <x v="0"/>
    <x v="7"/>
    <n v="12"/>
    <n v="12"/>
    <n v="0"/>
    <n v="0"/>
    <n v="84693"/>
    <n v="1029"/>
    <n v="0"/>
    <m/>
  </r>
  <r>
    <n v="2024"/>
    <s v="Q3"/>
    <x v="7"/>
    <x v="32"/>
    <x v="163"/>
    <x v="0"/>
    <x v="1"/>
    <n v="5"/>
    <n v="5"/>
    <n v="0"/>
    <n v="0"/>
    <n v="101418"/>
    <n v="865"/>
    <n v="0"/>
    <m/>
  </r>
  <r>
    <n v="2024"/>
    <s v="Q3"/>
    <x v="7"/>
    <x v="32"/>
    <x v="163"/>
    <x v="0"/>
    <x v="5"/>
    <n v="12"/>
    <n v="12"/>
    <n v="0"/>
    <n v="0"/>
    <n v="17380"/>
    <n v="417"/>
    <n v="0"/>
    <m/>
  </r>
  <r>
    <n v="2024"/>
    <s v="Q3"/>
    <x v="7"/>
    <x v="32"/>
    <x v="163"/>
    <x v="0"/>
    <x v="6"/>
    <n v="15"/>
    <n v="15"/>
    <n v="4"/>
    <n v="0"/>
    <n v="27393"/>
    <n v="494"/>
    <n v="32"/>
    <m/>
  </r>
  <r>
    <n v="2024"/>
    <s v="Q3"/>
    <x v="7"/>
    <x v="32"/>
    <x v="163"/>
    <x v="1"/>
    <x v="1"/>
    <n v="10"/>
    <n v="10"/>
    <n v="0"/>
    <n v="0"/>
    <n v="13395"/>
    <n v="582"/>
    <n v="0"/>
    <m/>
  </r>
  <r>
    <n v="2024"/>
    <s v="Q3"/>
    <x v="7"/>
    <x v="32"/>
    <x v="163"/>
    <x v="2"/>
    <x v="7"/>
    <n v="1"/>
    <n v="1"/>
    <n v="0"/>
    <n v="0"/>
    <n v="47"/>
    <n v="20"/>
    <n v="0"/>
    <m/>
  </r>
  <r>
    <n v="2024"/>
    <s v="Q3"/>
    <x v="7"/>
    <x v="32"/>
    <x v="163"/>
    <x v="2"/>
    <x v="8"/>
    <n v="16"/>
    <n v="16"/>
    <n v="0"/>
    <n v="0"/>
    <n v="1870"/>
    <n v="401"/>
    <n v="0"/>
    <m/>
  </r>
  <r>
    <n v="2024"/>
    <s v="Q3"/>
    <x v="7"/>
    <x v="32"/>
    <x v="163"/>
    <x v="2"/>
    <x v="1"/>
    <n v="1"/>
    <n v="1"/>
    <n v="0"/>
    <n v="0"/>
    <n v="7200"/>
    <n v="68"/>
    <n v="0"/>
    <m/>
  </r>
  <r>
    <n v="2024"/>
    <s v="Q3"/>
    <x v="7"/>
    <x v="32"/>
    <x v="163"/>
    <x v="2"/>
    <x v="9"/>
    <n v="16"/>
    <n v="16"/>
    <n v="0"/>
    <n v="0"/>
    <n v="39150"/>
    <n v="570"/>
    <n v="0"/>
    <m/>
  </r>
  <r>
    <n v="2024"/>
    <s v="Q3"/>
    <x v="7"/>
    <x v="32"/>
    <x v="163"/>
    <x v="2"/>
    <x v="5"/>
    <n v="2"/>
    <n v="2"/>
    <n v="0"/>
    <n v="0"/>
    <n v="106"/>
    <n v="40"/>
    <n v="0"/>
    <m/>
  </r>
  <r>
    <n v="2024"/>
    <s v="Q3"/>
    <x v="7"/>
    <x v="32"/>
    <x v="163"/>
    <x v="2"/>
    <x v="6"/>
    <n v="2"/>
    <n v="2"/>
    <n v="0"/>
    <n v="0"/>
    <n v="66"/>
    <n v="40"/>
    <n v="0"/>
    <m/>
  </r>
  <r>
    <n v="2024"/>
    <s v="Q3"/>
    <x v="7"/>
    <x v="32"/>
    <x v="164"/>
    <x v="0"/>
    <x v="7"/>
    <n v="12"/>
    <n v="12"/>
    <n v="0"/>
    <n v="0"/>
    <n v="7841"/>
    <n v="493"/>
    <n v="0"/>
    <m/>
  </r>
  <r>
    <n v="2024"/>
    <s v="Q3"/>
    <x v="7"/>
    <x v="32"/>
    <x v="164"/>
    <x v="0"/>
    <x v="1"/>
    <n v="5"/>
    <n v="5"/>
    <n v="0"/>
    <n v="0"/>
    <n v="63818"/>
    <n v="755"/>
    <n v="0"/>
    <m/>
  </r>
  <r>
    <n v="2024"/>
    <s v="Q3"/>
    <x v="7"/>
    <x v="32"/>
    <x v="164"/>
    <x v="0"/>
    <x v="5"/>
    <n v="12"/>
    <n v="12"/>
    <n v="0"/>
    <n v="0"/>
    <n v="10674"/>
    <n v="390"/>
    <n v="0"/>
    <m/>
  </r>
  <r>
    <n v="2024"/>
    <s v="Q3"/>
    <x v="7"/>
    <x v="32"/>
    <x v="164"/>
    <x v="0"/>
    <x v="6"/>
    <n v="3"/>
    <n v="3"/>
    <n v="0"/>
    <n v="0"/>
    <n v="156372"/>
    <n v="192"/>
    <n v="0"/>
    <m/>
  </r>
  <r>
    <n v="2024"/>
    <s v="Q3"/>
    <x v="7"/>
    <x v="32"/>
    <x v="164"/>
    <x v="1"/>
    <x v="1"/>
    <n v="10"/>
    <n v="10"/>
    <n v="0"/>
    <n v="0"/>
    <n v="5721"/>
    <n v="504"/>
    <n v="0"/>
    <m/>
  </r>
  <r>
    <n v="2024"/>
    <s v="Q3"/>
    <x v="7"/>
    <x v="32"/>
    <x v="164"/>
    <x v="1"/>
    <x v="5"/>
    <n v="1"/>
    <n v="1"/>
    <n v="0"/>
    <n v="0"/>
    <n v="256"/>
    <n v="20"/>
    <n v="0"/>
    <m/>
  </r>
  <r>
    <n v="2024"/>
    <s v="Q3"/>
    <x v="7"/>
    <x v="32"/>
    <x v="164"/>
    <x v="2"/>
    <x v="7"/>
    <n v="1"/>
    <n v="1"/>
    <n v="0"/>
    <n v="0"/>
    <n v="60"/>
    <n v="20"/>
    <n v="0"/>
    <m/>
  </r>
  <r>
    <n v="2024"/>
    <s v="Q3"/>
    <x v="7"/>
    <x v="32"/>
    <x v="164"/>
    <x v="2"/>
    <x v="8"/>
    <n v="14"/>
    <n v="14"/>
    <n v="2"/>
    <n v="0"/>
    <n v="1695"/>
    <n v="301"/>
    <n v="8"/>
    <m/>
  </r>
  <r>
    <n v="2024"/>
    <s v="Q3"/>
    <x v="7"/>
    <x v="32"/>
    <x v="164"/>
    <x v="2"/>
    <x v="9"/>
    <n v="14"/>
    <n v="14"/>
    <n v="0"/>
    <n v="0"/>
    <n v="26014"/>
    <n v="408"/>
    <n v="0"/>
    <m/>
  </r>
  <r>
    <n v="2024"/>
    <s v="Q3"/>
    <x v="7"/>
    <x v="32"/>
    <x v="164"/>
    <x v="2"/>
    <x v="5"/>
    <n v="1"/>
    <n v="1"/>
    <n v="0"/>
    <n v="0"/>
    <n v="39"/>
    <n v="20"/>
    <n v="0"/>
    <m/>
  </r>
  <r>
    <n v="2024"/>
    <s v="Q3"/>
    <x v="7"/>
    <x v="32"/>
    <x v="164"/>
    <x v="2"/>
    <x v="6"/>
    <n v="7"/>
    <n v="7"/>
    <n v="0"/>
    <n v="0"/>
    <n v="4600"/>
    <n v="235"/>
    <n v="0"/>
    <m/>
  </r>
  <r>
    <n v="2024"/>
    <s v="Q3"/>
    <x v="7"/>
    <x v="32"/>
    <x v="165"/>
    <x v="0"/>
    <x v="7"/>
    <n v="12"/>
    <n v="12"/>
    <n v="0"/>
    <n v="0"/>
    <n v="6054"/>
    <n v="495"/>
    <n v="0"/>
    <m/>
  </r>
  <r>
    <n v="2024"/>
    <s v="Q3"/>
    <x v="7"/>
    <x v="32"/>
    <x v="165"/>
    <x v="0"/>
    <x v="1"/>
    <n v="3"/>
    <n v="3"/>
    <n v="0"/>
    <n v="0"/>
    <n v="18000"/>
    <n v="192"/>
    <n v="0"/>
    <m/>
  </r>
  <r>
    <n v="2024"/>
    <s v="Q3"/>
    <x v="7"/>
    <x v="32"/>
    <x v="165"/>
    <x v="0"/>
    <x v="5"/>
    <n v="12"/>
    <n v="12"/>
    <n v="0"/>
    <n v="0"/>
    <n v="6907"/>
    <n v="410"/>
    <n v="0"/>
    <m/>
  </r>
  <r>
    <n v="2024"/>
    <s v="Q3"/>
    <x v="7"/>
    <x v="32"/>
    <x v="165"/>
    <x v="0"/>
    <x v="6"/>
    <n v="12"/>
    <n v="12"/>
    <n v="0"/>
    <n v="0"/>
    <n v="83323"/>
    <n v="570"/>
    <n v="0"/>
    <m/>
  </r>
  <r>
    <n v="2024"/>
    <s v="Q3"/>
    <x v="7"/>
    <x v="32"/>
    <x v="165"/>
    <x v="1"/>
    <x v="1"/>
    <n v="12"/>
    <n v="12"/>
    <n v="0"/>
    <n v="0"/>
    <n v="10827"/>
    <n v="602"/>
    <n v="0"/>
    <m/>
  </r>
  <r>
    <n v="2024"/>
    <s v="Q3"/>
    <x v="7"/>
    <x v="32"/>
    <x v="165"/>
    <x v="2"/>
    <x v="7"/>
    <n v="2"/>
    <n v="2"/>
    <n v="0"/>
    <n v="0"/>
    <n v="578"/>
    <n v="65"/>
    <n v="0"/>
    <m/>
  </r>
  <r>
    <n v="2024"/>
    <s v="Q3"/>
    <x v="7"/>
    <x v="32"/>
    <x v="165"/>
    <x v="2"/>
    <x v="8"/>
    <n v="15"/>
    <n v="15"/>
    <n v="0"/>
    <n v="0"/>
    <n v="3455"/>
    <n v="411"/>
    <n v="0"/>
    <m/>
  </r>
  <r>
    <n v="2024"/>
    <s v="Q3"/>
    <x v="7"/>
    <x v="32"/>
    <x v="165"/>
    <x v="2"/>
    <x v="1"/>
    <n v="1"/>
    <n v="1"/>
    <n v="0"/>
    <n v="0"/>
    <n v="227"/>
    <n v="20"/>
    <n v="0"/>
    <m/>
  </r>
  <r>
    <n v="2024"/>
    <s v="Q3"/>
    <x v="7"/>
    <x v="32"/>
    <x v="165"/>
    <x v="2"/>
    <x v="9"/>
    <n v="12"/>
    <n v="12"/>
    <n v="0"/>
    <n v="0"/>
    <n v="2471"/>
    <n v="372"/>
    <n v="0"/>
    <m/>
  </r>
  <r>
    <n v="2024"/>
    <s v="Q3"/>
    <x v="7"/>
    <x v="32"/>
    <x v="165"/>
    <x v="2"/>
    <x v="5"/>
    <n v="2"/>
    <n v="2"/>
    <n v="0"/>
    <n v="0"/>
    <n v="347"/>
    <n v="67"/>
    <n v="0"/>
    <m/>
  </r>
  <r>
    <n v="2024"/>
    <s v="Q3"/>
    <x v="7"/>
    <x v="32"/>
    <x v="165"/>
    <x v="2"/>
    <x v="6"/>
    <n v="2"/>
    <n v="2"/>
    <n v="0"/>
    <n v="0"/>
    <n v="409"/>
    <n v="67"/>
    <n v="0"/>
    <m/>
  </r>
  <r>
    <n v="2024"/>
    <s v="Q3"/>
    <x v="7"/>
    <x v="32"/>
    <x v="166"/>
    <x v="0"/>
    <x v="7"/>
    <n v="12"/>
    <n v="12"/>
    <n v="0"/>
    <n v="0"/>
    <n v="7236"/>
    <n v="476"/>
    <n v="0"/>
    <m/>
  </r>
  <r>
    <n v="2024"/>
    <s v="Q3"/>
    <x v="7"/>
    <x v="32"/>
    <x v="166"/>
    <x v="0"/>
    <x v="1"/>
    <n v="3"/>
    <n v="3"/>
    <n v="0"/>
    <n v="0"/>
    <n v="52675"/>
    <n v="567"/>
    <n v="0"/>
    <m/>
  </r>
  <r>
    <n v="2024"/>
    <s v="Q3"/>
    <x v="7"/>
    <x v="32"/>
    <x v="166"/>
    <x v="0"/>
    <x v="5"/>
    <n v="12"/>
    <n v="12"/>
    <n v="0"/>
    <n v="0"/>
    <n v="9982"/>
    <n v="336"/>
    <n v="0"/>
    <m/>
  </r>
  <r>
    <n v="2024"/>
    <s v="Q3"/>
    <x v="7"/>
    <x v="32"/>
    <x v="166"/>
    <x v="0"/>
    <x v="6"/>
    <n v="12"/>
    <n v="12"/>
    <n v="1"/>
    <n v="0"/>
    <n v="21739"/>
    <n v="633"/>
    <n v="5"/>
    <m/>
  </r>
  <r>
    <n v="2024"/>
    <s v="Q3"/>
    <x v="7"/>
    <x v="32"/>
    <x v="166"/>
    <x v="1"/>
    <x v="1"/>
    <n v="12"/>
    <n v="12"/>
    <n v="1"/>
    <n v="0"/>
    <n v="9620"/>
    <n v="728"/>
    <n v="5"/>
    <m/>
  </r>
  <r>
    <n v="2024"/>
    <s v="Q3"/>
    <x v="7"/>
    <x v="32"/>
    <x v="166"/>
    <x v="2"/>
    <x v="7"/>
    <n v="2"/>
    <n v="2"/>
    <n v="0"/>
    <n v="0"/>
    <n v="159"/>
    <n v="40"/>
    <n v="0"/>
    <m/>
  </r>
  <r>
    <n v="2024"/>
    <s v="Q3"/>
    <x v="7"/>
    <x v="32"/>
    <x v="166"/>
    <x v="2"/>
    <x v="8"/>
    <n v="14"/>
    <n v="14"/>
    <n v="0"/>
    <n v="0"/>
    <n v="7521"/>
    <n v="409"/>
    <n v="0"/>
    <m/>
  </r>
  <r>
    <n v="2024"/>
    <s v="Q3"/>
    <x v="7"/>
    <x v="32"/>
    <x v="166"/>
    <x v="2"/>
    <x v="1"/>
    <n v="2"/>
    <n v="2"/>
    <n v="0"/>
    <n v="0"/>
    <n v="174"/>
    <n v="40"/>
    <n v="0"/>
    <m/>
  </r>
  <r>
    <n v="2024"/>
    <s v="Q3"/>
    <x v="7"/>
    <x v="32"/>
    <x v="166"/>
    <x v="2"/>
    <x v="9"/>
    <n v="18"/>
    <n v="18"/>
    <n v="0"/>
    <n v="0"/>
    <n v="21991"/>
    <n v="707"/>
    <n v="0"/>
    <m/>
  </r>
  <r>
    <n v="2024"/>
    <s v="Q3"/>
    <x v="7"/>
    <x v="32"/>
    <x v="166"/>
    <x v="2"/>
    <x v="5"/>
    <n v="2"/>
    <n v="2"/>
    <n v="0"/>
    <n v="0"/>
    <n v="359"/>
    <n v="67"/>
    <n v="0"/>
    <m/>
  </r>
  <r>
    <n v="2024"/>
    <s v="Q3"/>
    <x v="7"/>
    <x v="32"/>
    <x v="166"/>
    <x v="2"/>
    <x v="6"/>
    <n v="2"/>
    <n v="2"/>
    <n v="0"/>
    <n v="0"/>
    <n v="31"/>
    <n v="31"/>
    <n v="0"/>
    <m/>
  </r>
  <r>
    <n v="2024"/>
    <s v="Q3"/>
    <x v="7"/>
    <x v="33"/>
    <x v="167"/>
    <x v="0"/>
    <x v="6"/>
    <n v="6"/>
    <n v="6"/>
    <n v="0"/>
    <n v="0"/>
    <n v="65627"/>
    <n v="325"/>
    <n v="0"/>
    <m/>
  </r>
  <r>
    <n v="2024"/>
    <s v="Q3"/>
    <x v="7"/>
    <x v="33"/>
    <x v="167"/>
    <x v="1"/>
    <x v="1"/>
    <n v="12"/>
    <n v="12"/>
    <n v="0"/>
    <n v="0"/>
    <n v="7818"/>
    <n v="569"/>
    <n v="0"/>
    <m/>
  </r>
  <r>
    <n v="2024"/>
    <s v="Q3"/>
    <x v="8"/>
    <x v="33"/>
    <x v="168"/>
    <x v="0"/>
    <x v="7"/>
    <n v="12"/>
    <n v="12"/>
    <n v="0"/>
    <n v="0"/>
    <n v="17213"/>
    <n v="677"/>
    <n v="0"/>
    <m/>
  </r>
  <r>
    <n v="2024"/>
    <s v="Q3"/>
    <x v="8"/>
    <x v="33"/>
    <x v="168"/>
    <x v="0"/>
    <x v="1"/>
    <n v="3"/>
    <n v="3"/>
    <n v="0"/>
    <n v="0"/>
    <n v="2349"/>
    <n v="114"/>
    <n v="0"/>
    <m/>
  </r>
  <r>
    <n v="2024"/>
    <s v="Q3"/>
    <x v="8"/>
    <x v="33"/>
    <x v="168"/>
    <x v="0"/>
    <x v="5"/>
    <n v="12"/>
    <n v="12"/>
    <n v="0"/>
    <n v="0"/>
    <n v="20874"/>
    <n v="417"/>
    <n v="0"/>
    <m/>
  </r>
  <r>
    <n v="2024"/>
    <s v="Q3"/>
    <x v="8"/>
    <x v="33"/>
    <x v="168"/>
    <x v="0"/>
    <x v="6"/>
    <n v="1"/>
    <n v="1"/>
    <n v="0"/>
    <n v="0"/>
    <n v="5000"/>
    <n v="68"/>
    <n v="0"/>
    <m/>
  </r>
  <r>
    <n v="2024"/>
    <s v="Q3"/>
    <x v="8"/>
    <x v="33"/>
    <x v="168"/>
    <x v="1"/>
    <x v="1"/>
    <n v="12"/>
    <n v="12"/>
    <n v="0"/>
    <n v="0"/>
    <n v="25806"/>
    <n v="653"/>
    <n v="0"/>
    <m/>
  </r>
  <r>
    <n v="2024"/>
    <s v="Q3"/>
    <x v="8"/>
    <x v="33"/>
    <x v="168"/>
    <x v="2"/>
    <x v="8"/>
    <n v="12"/>
    <n v="12"/>
    <n v="1"/>
    <n v="0"/>
    <n v="5791"/>
    <n v="407"/>
    <n v="6"/>
    <m/>
  </r>
  <r>
    <n v="2024"/>
    <s v="Q3"/>
    <x v="8"/>
    <x v="33"/>
    <x v="168"/>
    <x v="2"/>
    <x v="9"/>
    <n v="13"/>
    <n v="13"/>
    <n v="0"/>
    <n v="0"/>
    <n v="13378"/>
    <n v="420"/>
    <n v="0"/>
    <m/>
  </r>
  <r>
    <n v="2024"/>
    <s v="Q3"/>
    <x v="8"/>
    <x v="33"/>
    <x v="168"/>
    <x v="2"/>
    <x v="6"/>
    <n v="12"/>
    <n v="12"/>
    <n v="0"/>
    <n v="0"/>
    <n v="2020"/>
    <n v="285"/>
    <n v="0"/>
    <m/>
  </r>
  <r>
    <n v="2024"/>
    <s v="Q3"/>
    <x v="8"/>
    <x v="33"/>
    <x v="169"/>
    <x v="0"/>
    <x v="7"/>
    <n v="12"/>
    <n v="12"/>
    <n v="0"/>
    <n v="0"/>
    <n v="4494"/>
    <n v="448"/>
    <n v="0"/>
    <m/>
  </r>
  <r>
    <n v="2024"/>
    <s v="Q3"/>
    <x v="8"/>
    <x v="33"/>
    <x v="169"/>
    <x v="0"/>
    <x v="1"/>
    <n v="3"/>
    <n v="3"/>
    <n v="0"/>
    <n v="0"/>
    <n v="27293"/>
    <n v="513"/>
    <n v="0"/>
    <m/>
  </r>
  <r>
    <n v="2024"/>
    <s v="Q3"/>
    <x v="8"/>
    <x v="33"/>
    <x v="169"/>
    <x v="0"/>
    <x v="5"/>
    <n v="12"/>
    <n v="12"/>
    <n v="0"/>
    <n v="0"/>
    <n v="27873"/>
    <n v="531"/>
    <n v="0"/>
    <m/>
  </r>
  <r>
    <n v="2024"/>
    <s v="Q3"/>
    <x v="8"/>
    <x v="33"/>
    <x v="169"/>
    <x v="0"/>
    <x v="6"/>
    <n v="12"/>
    <n v="12"/>
    <n v="0"/>
    <n v="0"/>
    <n v="41458"/>
    <n v="483"/>
    <n v="0"/>
    <m/>
  </r>
  <r>
    <n v="2024"/>
    <s v="Q3"/>
    <x v="8"/>
    <x v="33"/>
    <x v="169"/>
    <x v="1"/>
    <x v="1"/>
    <n v="12"/>
    <n v="12"/>
    <n v="1"/>
    <n v="0"/>
    <n v="17683"/>
    <n v="671"/>
    <n v="3"/>
    <m/>
  </r>
  <r>
    <n v="2024"/>
    <s v="Q3"/>
    <x v="8"/>
    <x v="33"/>
    <x v="169"/>
    <x v="2"/>
    <x v="7"/>
    <n v="2"/>
    <n v="2"/>
    <n v="0"/>
    <n v="0"/>
    <n v="2447"/>
    <n v="73"/>
    <n v="0"/>
    <m/>
  </r>
  <r>
    <n v="2024"/>
    <s v="Q3"/>
    <x v="8"/>
    <x v="33"/>
    <x v="169"/>
    <x v="2"/>
    <x v="8"/>
    <n v="16"/>
    <n v="16"/>
    <n v="2"/>
    <n v="0"/>
    <n v="4758"/>
    <n v="461"/>
    <n v="10"/>
    <m/>
  </r>
  <r>
    <n v="2024"/>
    <s v="Q3"/>
    <x v="8"/>
    <x v="33"/>
    <x v="169"/>
    <x v="2"/>
    <x v="1"/>
    <n v="1"/>
    <n v="1"/>
    <n v="0"/>
    <n v="0"/>
    <n v="89"/>
    <n v="20"/>
    <n v="0"/>
    <m/>
  </r>
  <r>
    <n v="2024"/>
    <s v="Q3"/>
    <x v="8"/>
    <x v="33"/>
    <x v="169"/>
    <x v="2"/>
    <x v="9"/>
    <n v="16"/>
    <n v="16"/>
    <n v="0"/>
    <n v="0"/>
    <n v="16338"/>
    <n v="546"/>
    <n v="0"/>
    <m/>
  </r>
  <r>
    <n v="2024"/>
    <s v="Q3"/>
    <x v="8"/>
    <x v="33"/>
    <x v="169"/>
    <x v="2"/>
    <x v="6"/>
    <n v="3"/>
    <n v="3"/>
    <n v="0"/>
    <n v="0"/>
    <n v="240"/>
    <n v="60"/>
    <n v="0"/>
    <m/>
  </r>
  <r>
    <n v="2024"/>
    <s v="Q3"/>
    <x v="8"/>
    <x v="33"/>
    <x v="170"/>
    <x v="0"/>
    <x v="7"/>
    <n v="12"/>
    <n v="12"/>
    <n v="0"/>
    <n v="0"/>
    <n v="64108"/>
    <n v="714"/>
    <n v="0"/>
    <m/>
  </r>
  <r>
    <n v="2024"/>
    <s v="Q3"/>
    <x v="8"/>
    <x v="33"/>
    <x v="170"/>
    <x v="0"/>
    <x v="1"/>
    <n v="3"/>
    <n v="3"/>
    <n v="0"/>
    <n v="0"/>
    <n v="26093"/>
    <n v="339"/>
    <n v="0"/>
    <m/>
  </r>
  <r>
    <n v="2024"/>
    <s v="Q3"/>
    <x v="8"/>
    <x v="33"/>
    <x v="170"/>
    <x v="0"/>
    <x v="5"/>
    <n v="12"/>
    <n v="12"/>
    <n v="0"/>
    <n v="0"/>
    <n v="31176"/>
    <n v="310"/>
    <n v="0"/>
    <m/>
  </r>
  <r>
    <n v="2024"/>
    <s v="Q3"/>
    <x v="8"/>
    <x v="33"/>
    <x v="170"/>
    <x v="0"/>
    <x v="6"/>
    <n v="15"/>
    <n v="15"/>
    <n v="0"/>
    <n v="0"/>
    <n v="60109"/>
    <n v="768"/>
    <n v="0"/>
    <m/>
  </r>
  <r>
    <n v="2024"/>
    <s v="Q3"/>
    <x v="8"/>
    <x v="33"/>
    <x v="170"/>
    <x v="1"/>
    <x v="1"/>
    <n v="12"/>
    <n v="12"/>
    <n v="0"/>
    <n v="0"/>
    <n v="18477"/>
    <n v="745"/>
    <n v="0"/>
    <m/>
  </r>
  <r>
    <n v="2024"/>
    <s v="Q3"/>
    <x v="8"/>
    <x v="33"/>
    <x v="170"/>
    <x v="2"/>
    <x v="7"/>
    <n v="3"/>
    <n v="3"/>
    <n v="0"/>
    <n v="0"/>
    <n v="160"/>
    <n v="60"/>
    <n v="0"/>
    <m/>
  </r>
  <r>
    <n v="2024"/>
    <s v="Q3"/>
    <x v="8"/>
    <x v="33"/>
    <x v="170"/>
    <x v="2"/>
    <x v="8"/>
    <n v="15"/>
    <n v="15"/>
    <n v="4"/>
    <n v="0"/>
    <n v="5668"/>
    <n v="468"/>
    <n v="18"/>
    <m/>
  </r>
  <r>
    <n v="2024"/>
    <s v="Q3"/>
    <x v="8"/>
    <x v="33"/>
    <x v="170"/>
    <x v="2"/>
    <x v="1"/>
    <n v="1"/>
    <n v="1"/>
    <n v="0"/>
    <n v="0"/>
    <n v="131"/>
    <n v="20"/>
    <n v="0"/>
    <m/>
  </r>
  <r>
    <n v="2024"/>
    <s v="Q3"/>
    <x v="8"/>
    <x v="33"/>
    <x v="170"/>
    <x v="2"/>
    <x v="9"/>
    <n v="14"/>
    <n v="14"/>
    <n v="0"/>
    <n v="0"/>
    <n v="2146"/>
    <n v="374"/>
    <n v="0"/>
    <m/>
  </r>
  <r>
    <n v="2024"/>
    <s v="Q3"/>
    <x v="8"/>
    <x v="33"/>
    <x v="170"/>
    <x v="2"/>
    <x v="6"/>
    <n v="1"/>
    <n v="1"/>
    <n v="0"/>
    <n v="0"/>
    <n v="212"/>
    <n v="40"/>
    <n v="0"/>
    <m/>
  </r>
  <r>
    <n v="2024"/>
    <s v="Q3"/>
    <x v="8"/>
    <x v="33"/>
    <x v="171"/>
    <x v="0"/>
    <x v="7"/>
    <n v="12"/>
    <n v="12"/>
    <n v="0"/>
    <n v="0"/>
    <n v="2851"/>
    <n v="441"/>
    <n v="0"/>
    <m/>
  </r>
  <r>
    <n v="2024"/>
    <s v="Q3"/>
    <x v="8"/>
    <x v="33"/>
    <x v="171"/>
    <x v="0"/>
    <x v="1"/>
    <n v="3"/>
    <n v="3"/>
    <n v="0"/>
    <n v="0"/>
    <n v="36030"/>
    <n v="615"/>
    <n v="0"/>
    <m/>
  </r>
  <r>
    <n v="2024"/>
    <s v="Q3"/>
    <x v="8"/>
    <x v="33"/>
    <x v="171"/>
    <x v="0"/>
    <x v="5"/>
    <n v="11"/>
    <n v="11"/>
    <n v="0"/>
    <n v="0"/>
    <n v="23019"/>
    <n v="464"/>
    <n v="0"/>
    <m/>
  </r>
  <r>
    <n v="2024"/>
    <s v="Q3"/>
    <x v="8"/>
    <x v="33"/>
    <x v="171"/>
    <x v="1"/>
    <x v="1"/>
    <n v="11"/>
    <n v="11"/>
    <n v="0"/>
    <n v="0"/>
    <n v="10528"/>
    <n v="583"/>
    <n v="0"/>
    <m/>
  </r>
  <r>
    <n v="2024"/>
    <s v="Q3"/>
    <x v="8"/>
    <x v="33"/>
    <x v="171"/>
    <x v="1"/>
    <x v="9"/>
    <n v="1"/>
    <n v="1"/>
    <n v="0"/>
    <n v="0"/>
    <n v="337"/>
    <n v="47"/>
    <n v="0"/>
    <m/>
  </r>
  <r>
    <n v="2024"/>
    <s v="Q3"/>
    <x v="8"/>
    <x v="33"/>
    <x v="171"/>
    <x v="1"/>
    <x v="5"/>
    <n v="1"/>
    <n v="1"/>
    <n v="0"/>
    <n v="0"/>
    <n v="120"/>
    <n v="20"/>
    <n v="0"/>
    <m/>
  </r>
  <r>
    <n v="2024"/>
    <s v="Q3"/>
    <x v="8"/>
    <x v="33"/>
    <x v="171"/>
    <x v="2"/>
    <x v="7"/>
    <n v="1"/>
    <n v="1"/>
    <n v="0"/>
    <n v="0"/>
    <n v="137"/>
    <n v="20"/>
    <n v="0"/>
    <m/>
  </r>
  <r>
    <n v="2024"/>
    <s v="Q3"/>
    <x v="8"/>
    <x v="33"/>
    <x v="171"/>
    <x v="2"/>
    <x v="8"/>
    <n v="14"/>
    <n v="14"/>
    <n v="1"/>
    <n v="0"/>
    <n v="8168"/>
    <n v="442"/>
    <n v="5"/>
    <m/>
  </r>
  <r>
    <n v="2024"/>
    <s v="Q3"/>
    <x v="8"/>
    <x v="33"/>
    <x v="171"/>
    <x v="2"/>
    <x v="9"/>
    <n v="12"/>
    <n v="12"/>
    <n v="0"/>
    <n v="0"/>
    <n v="4993"/>
    <n v="402"/>
    <n v="0"/>
    <m/>
  </r>
  <r>
    <n v="2024"/>
    <s v="Q3"/>
    <x v="8"/>
    <x v="33"/>
    <x v="171"/>
    <x v="2"/>
    <x v="6"/>
    <n v="9"/>
    <n v="9"/>
    <n v="0"/>
    <n v="0"/>
    <n v="1424"/>
    <n v="251"/>
    <n v="0"/>
    <m/>
  </r>
  <r>
    <n v="2024"/>
    <s v="Q3"/>
    <x v="8"/>
    <x v="33"/>
    <x v="172"/>
    <x v="0"/>
    <x v="7"/>
    <n v="12"/>
    <n v="12"/>
    <n v="0"/>
    <n v="0"/>
    <n v="14200"/>
    <n v="635"/>
    <n v="0"/>
    <m/>
  </r>
  <r>
    <n v="2024"/>
    <s v="Q3"/>
    <x v="8"/>
    <x v="33"/>
    <x v="172"/>
    <x v="0"/>
    <x v="1"/>
    <n v="3"/>
    <n v="3"/>
    <n v="0"/>
    <n v="0"/>
    <n v="80308"/>
    <n v="513"/>
    <n v="0"/>
    <m/>
  </r>
  <r>
    <n v="2024"/>
    <s v="Q3"/>
    <x v="8"/>
    <x v="33"/>
    <x v="172"/>
    <x v="0"/>
    <x v="5"/>
    <n v="12"/>
    <n v="12"/>
    <n v="0"/>
    <n v="0"/>
    <n v="9388"/>
    <n v="474"/>
    <n v="0"/>
    <m/>
  </r>
  <r>
    <n v="2024"/>
    <s v="Q3"/>
    <x v="8"/>
    <x v="33"/>
    <x v="172"/>
    <x v="0"/>
    <x v="6"/>
    <n v="15"/>
    <n v="15"/>
    <n v="0"/>
    <n v="0"/>
    <n v="49258"/>
    <n v="764"/>
    <n v="0"/>
    <m/>
  </r>
  <r>
    <n v="2024"/>
    <s v="Q3"/>
    <x v="8"/>
    <x v="33"/>
    <x v="172"/>
    <x v="1"/>
    <x v="1"/>
    <n v="12"/>
    <n v="12"/>
    <n v="1"/>
    <n v="0"/>
    <n v="11897"/>
    <n v="714"/>
    <n v="8"/>
    <m/>
  </r>
  <r>
    <n v="2024"/>
    <s v="Q3"/>
    <x v="8"/>
    <x v="33"/>
    <x v="172"/>
    <x v="2"/>
    <x v="8"/>
    <n v="14"/>
    <n v="14"/>
    <n v="0"/>
    <n v="0"/>
    <n v="1787"/>
    <n v="316"/>
    <n v="0"/>
    <m/>
  </r>
  <r>
    <n v="2024"/>
    <s v="Q3"/>
    <x v="8"/>
    <x v="33"/>
    <x v="172"/>
    <x v="2"/>
    <x v="9"/>
    <n v="13"/>
    <n v="13"/>
    <n v="0"/>
    <n v="0"/>
    <n v="1243"/>
    <n v="282"/>
    <n v="0"/>
    <m/>
  </r>
  <r>
    <n v="2024"/>
    <s v="Q3"/>
    <x v="8"/>
    <x v="34"/>
    <x v="173"/>
    <x v="0"/>
    <x v="6"/>
    <n v="8"/>
    <n v="8"/>
    <n v="0"/>
    <n v="0"/>
    <n v="22737"/>
    <n v="376"/>
    <n v="0"/>
    <m/>
  </r>
  <r>
    <n v="2024"/>
    <s v="Q3"/>
    <x v="8"/>
    <x v="34"/>
    <x v="173"/>
    <x v="1"/>
    <x v="1"/>
    <n v="11"/>
    <n v="11"/>
    <n v="0"/>
    <n v="0"/>
    <n v="12297"/>
    <n v="666"/>
    <n v="0"/>
    <m/>
  </r>
  <r>
    <n v="2024"/>
    <s v="Q3"/>
    <x v="8"/>
    <x v="34"/>
    <x v="173"/>
    <x v="2"/>
    <x v="8"/>
    <n v="11"/>
    <n v="11"/>
    <n v="0"/>
    <n v="0"/>
    <n v="4987"/>
    <n v="282"/>
    <n v="0"/>
    <m/>
  </r>
  <r>
    <n v="2024"/>
    <s v="Q3"/>
    <x v="8"/>
    <x v="34"/>
    <x v="174"/>
    <x v="0"/>
    <x v="7"/>
    <n v="12"/>
    <n v="12"/>
    <n v="0"/>
    <n v="0"/>
    <n v="44052"/>
    <n v="631"/>
    <n v="0"/>
    <m/>
  </r>
  <r>
    <n v="2024"/>
    <s v="Q3"/>
    <x v="8"/>
    <x v="34"/>
    <x v="174"/>
    <x v="0"/>
    <x v="1"/>
    <n v="3"/>
    <n v="3"/>
    <n v="0"/>
    <n v="0"/>
    <n v="11015"/>
    <n v="198"/>
    <n v="0"/>
    <m/>
  </r>
  <r>
    <n v="2024"/>
    <s v="Q3"/>
    <x v="8"/>
    <x v="34"/>
    <x v="174"/>
    <x v="0"/>
    <x v="5"/>
    <n v="12"/>
    <n v="12"/>
    <n v="0"/>
    <n v="0"/>
    <n v="10077"/>
    <n v="394"/>
    <n v="0"/>
    <m/>
  </r>
  <r>
    <n v="2024"/>
    <s v="Q3"/>
    <x v="8"/>
    <x v="34"/>
    <x v="174"/>
    <x v="0"/>
    <x v="6"/>
    <n v="6"/>
    <n v="6"/>
    <n v="0"/>
    <n v="0"/>
    <n v="19767"/>
    <n v="258"/>
    <n v="0"/>
    <m/>
  </r>
  <r>
    <n v="2024"/>
    <s v="Q3"/>
    <x v="8"/>
    <x v="34"/>
    <x v="174"/>
    <x v="1"/>
    <x v="1"/>
    <n v="12"/>
    <n v="12"/>
    <n v="1"/>
    <n v="0"/>
    <n v="7268"/>
    <n v="809"/>
    <n v="7"/>
    <m/>
  </r>
  <r>
    <n v="2024"/>
    <s v="Q3"/>
    <x v="8"/>
    <x v="34"/>
    <x v="174"/>
    <x v="2"/>
    <x v="8"/>
    <n v="14"/>
    <n v="14"/>
    <n v="0"/>
    <n v="0"/>
    <n v="2894"/>
    <n v="376"/>
    <n v="0"/>
    <m/>
  </r>
  <r>
    <n v="2024"/>
    <s v="Q3"/>
    <x v="8"/>
    <x v="34"/>
    <x v="174"/>
    <x v="2"/>
    <x v="9"/>
    <n v="13"/>
    <n v="13"/>
    <n v="0"/>
    <n v="0"/>
    <n v="1546"/>
    <n v="282"/>
    <n v="0"/>
    <m/>
  </r>
  <r>
    <n v="2024"/>
    <s v="Q3"/>
    <x v="8"/>
    <x v="34"/>
    <x v="174"/>
    <x v="2"/>
    <x v="5"/>
    <n v="2"/>
    <n v="2"/>
    <n v="0"/>
    <n v="0"/>
    <n v="536"/>
    <n v="67"/>
    <n v="0"/>
    <m/>
  </r>
  <r>
    <n v="2024"/>
    <s v="Q3"/>
    <x v="8"/>
    <x v="34"/>
    <x v="174"/>
    <x v="2"/>
    <x v="6"/>
    <n v="8"/>
    <n v="8"/>
    <n v="0"/>
    <n v="0"/>
    <n v="1997"/>
    <n v="214"/>
    <n v="0"/>
    <m/>
  </r>
  <r>
    <n v="2024"/>
    <s v="Q3"/>
    <x v="8"/>
    <x v="34"/>
    <x v="175"/>
    <x v="0"/>
    <x v="7"/>
    <n v="12"/>
    <n v="12"/>
    <n v="0"/>
    <n v="0"/>
    <n v="43250"/>
    <n v="736"/>
    <n v="0"/>
    <m/>
  </r>
  <r>
    <n v="2024"/>
    <s v="Q3"/>
    <x v="8"/>
    <x v="34"/>
    <x v="175"/>
    <x v="0"/>
    <x v="1"/>
    <n v="3"/>
    <n v="3"/>
    <n v="0"/>
    <n v="0"/>
    <n v="9738"/>
    <n v="300"/>
    <n v="0"/>
    <m/>
  </r>
  <r>
    <n v="2024"/>
    <s v="Q3"/>
    <x v="8"/>
    <x v="34"/>
    <x v="175"/>
    <x v="0"/>
    <x v="5"/>
    <n v="11"/>
    <n v="11"/>
    <n v="0"/>
    <n v="0"/>
    <n v="11502"/>
    <n v="343"/>
    <n v="0"/>
    <m/>
  </r>
  <r>
    <n v="2024"/>
    <s v="Q3"/>
    <x v="8"/>
    <x v="34"/>
    <x v="175"/>
    <x v="0"/>
    <x v="6"/>
    <n v="12"/>
    <n v="12"/>
    <n v="0"/>
    <n v="0"/>
    <n v="25422"/>
    <n v="546"/>
    <n v="0"/>
    <m/>
  </r>
  <r>
    <n v="2024"/>
    <s v="Q3"/>
    <x v="8"/>
    <x v="34"/>
    <x v="175"/>
    <x v="1"/>
    <x v="1"/>
    <n v="10"/>
    <n v="10"/>
    <n v="1"/>
    <n v="0"/>
    <n v="6171"/>
    <n v="508"/>
    <n v="5"/>
    <m/>
  </r>
  <r>
    <n v="2024"/>
    <s v="Q3"/>
    <x v="8"/>
    <x v="34"/>
    <x v="175"/>
    <x v="1"/>
    <x v="9"/>
    <n v="1"/>
    <n v="1"/>
    <n v="0"/>
    <n v="0"/>
    <n v="120"/>
    <n v="20"/>
    <n v="0"/>
    <m/>
  </r>
  <r>
    <n v="2024"/>
    <s v="Q3"/>
    <x v="8"/>
    <x v="34"/>
    <x v="175"/>
    <x v="1"/>
    <x v="5"/>
    <n v="1"/>
    <n v="1"/>
    <n v="0"/>
    <n v="0"/>
    <n v="594"/>
    <n v="47"/>
    <n v="0"/>
    <m/>
  </r>
  <r>
    <n v="2024"/>
    <s v="Q3"/>
    <x v="8"/>
    <x v="34"/>
    <x v="175"/>
    <x v="2"/>
    <x v="7"/>
    <n v="2"/>
    <n v="2"/>
    <n v="0"/>
    <n v="0"/>
    <n v="96"/>
    <n v="38"/>
    <n v="0"/>
    <m/>
  </r>
  <r>
    <n v="2024"/>
    <s v="Q3"/>
    <x v="8"/>
    <x v="34"/>
    <x v="175"/>
    <x v="2"/>
    <x v="8"/>
    <n v="15"/>
    <n v="15"/>
    <n v="1"/>
    <n v="0"/>
    <n v="4221"/>
    <n v="468"/>
    <n v="4"/>
    <m/>
  </r>
  <r>
    <n v="2024"/>
    <s v="Q3"/>
    <x v="8"/>
    <x v="34"/>
    <x v="175"/>
    <x v="2"/>
    <x v="1"/>
    <n v="2"/>
    <n v="2"/>
    <n v="0"/>
    <n v="0"/>
    <n v="98"/>
    <n v="40"/>
    <n v="0"/>
    <m/>
  </r>
  <r>
    <n v="2024"/>
    <s v="Q3"/>
    <x v="8"/>
    <x v="34"/>
    <x v="175"/>
    <x v="2"/>
    <x v="9"/>
    <n v="14"/>
    <n v="14"/>
    <n v="0"/>
    <n v="0"/>
    <n v="28633"/>
    <n v="562"/>
    <n v="0"/>
    <m/>
  </r>
  <r>
    <n v="2024"/>
    <s v="Q3"/>
    <x v="8"/>
    <x v="34"/>
    <x v="175"/>
    <x v="2"/>
    <x v="5"/>
    <n v="2"/>
    <n v="2"/>
    <n v="0"/>
    <n v="0"/>
    <n v="564"/>
    <n v="67"/>
    <n v="0"/>
    <m/>
  </r>
  <r>
    <n v="2024"/>
    <s v="Q3"/>
    <x v="8"/>
    <x v="34"/>
    <x v="175"/>
    <x v="2"/>
    <x v="6"/>
    <n v="2"/>
    <n v="2"/>
    <n v="0"/>
    <n v="0"/>
    <n v="80"/>
    <n v="40"/>
    <n v="0"/>
    <m/>
  </r>
  <r>
    <n v="2024"/>
    <s v="Q3"/>
    <x v="8"/>
    <x v="34"/>
    <x v="176"/>
    <x v="0"/>
    <x v="7"/>
    <n v="6"/>
    <n v="6"/>
    <n v="0"/>
    <n v="0"/>
    <n v="2036"/>
    <n v="233"/>
    <n v="0"/>
    <m/>
  </r>
  <r>
    <n v="2024"/>
    <s v="Q3"/>
    <x v="8"/>
    <x v="34"/>
    <x v="176"/>
    <x v="0"/>
    <x v="1"/>
    <n v="3"/>
    <n v="3"/>
    <n v="0"/>
    <n v="0"/>
    <n v="28357"/>
    <n v="354"/>
    <n v="0"/>
    <m/>
  </r>
  <r>
    <n v="2024"/>
    <s v="Q3"/>
    <x v="8"/>
    <x v="34"/>
    <x v="176"/>
    <x v="0"/>
    <x v="5"/>
    <n v="11"/>
    <n v="11"/>
    <n v="0"/>
    <n v="0"/>
    <n v="30868"/>
    <n v="466"/>
    <n v="0"/>
    <m/>
  </r>
  <r>
    <n v="2024"/>
    <s v="Q3"/>
    <x v="8"/>
    <x v="34"/>
    <x v="176"/>
    <x v="0"/>
    <x v="6"/>
    <n v="12"/>
    <n v="12"/>
    <n v="1"/>
    <n v="0"/>
    <n v="22324"/>
    <n v="406"/>
    <n v="20"/>
    <m/>
  </r>
  <r>
    <n v="2024"/>
    <s v="Q3"/>
    <x v="8"/>
    <x v="34"/>
    <x v="176"/>
    <x v="1"/>
    <x v="1"/>
    <n v="12"/>
    <n v="12"/>
    <n v="0"/>
    <n v="0"/>
    <n v="14492"/>
    <n v="631"/>
    <n v="0"/>
    <m/>
  </r>
  <r>
    <n v="2024"/>
    <s v="Q3"/>
    <x v="8"/>
    <x v="34"/>
    <x v="176"/>
    <x v="2"/>
    <x v="8"/>
    <n v="13"/>
    <n v="13"/>
    <n v="1"/>
    <n v="0"/>
    <n v="1507"/>
    <n v="322"/>
    <n v="3"/>
    <m/>
  </r>
  <r>
    <n v="2024"/>
    <s v="Q3"/>
    <x v="8"/>
    <x v="34"/>
    <x v="176"/>
    <x v="2"/>
    <x v="9"/>
    <n v="15"/>
    <n v="15"/>
    <n v="0"/>
    <n v="0"/>
    <n v="7694"/>
    <n v="301"/>
    <n v="0"/>
    <m/>
  </r>
  <r>
    <n v="2024"/>
    <s v="Q3"/>
    <x v="8"/>
    <x v="34"/>
    <x v="176"/>
    <x v="2"/>
    <x v="5"/>
    <n v="2"/>
    <n v="2"/>
    <n v="0"/>
    <n v="0"/>
    <n v="173"/>
    <n v="40"/>
    <n v="0"/>
    <m/>
  </r>
  <r>
    <n v="2024"/>
    <s v="Q3"/>
    <x v="8"/>
    <x v="34"/>
    <x v="176"/>
    <x v="2"/>
    <x v="6"/>
    <n v="2"/>
    <n v="2"/>
    <n v="0"/>
    <n v="0"/>
    <n v="4930"/>
    <n v="88"/>
    <n v="0"/>
    <m/>
  </r>
  <r>
    <n v="2024"/>
    <s v="Q3"/>
    <x v="8"/>
    <x v="34"/>
    <x v="177"/>
    <x v="0"/>
    <x v="7"/>
    <n v="12"/>
    <n v="12"/>
    <n v="0"/>
    <n v="0"/>
    <n v="10850"/>
    <n v="640"/>
    <n v="0"/>
    <m/>
  </r>
  <r>
    <n v="2024"/>
    <s v="Q3"/>
    <x v="8"/>
    <x v="34"/>
    <x v="177"/>
    <x v="0"/>
    <x v="1"/>
    <n v="3"/>
    <n v="3"/>
    <n v="0"/>
    <n v="0"/>
    <n v="21781"/>
    <n v="344"/>
    <n v="0"/>
    <m/>
  </r>
  <r>
    <n v="2024"/>
    <s v="Q3"/>
    <x v="8"/>
    <x v="34"/>
    <x v="177"/>
    <x v="0"/>
    <x v="5"/>
    <n v="12"/>
    <n v="12"/>
    <n v="0"/>
    <n v="0"/>
    <n v="26014"/>
    <n v="480"/>
    <n v="0"/>
    <m/>
  </r>
  <r>
    <n v="2024"/>
    <s v="Q3"/>
    <x v="8"/>
    <x v="34"/>
    <x v="177"/>
    <x v="0"/>
    <x v="6"/>
    <n v="12"/>
    <n v="12"/>
    <n v="0"/>
    <n v="0"/>
    <n v="17555"/>
    <n v="402"/>
    <n v="0"/>
    <m/>
  </r>
  <r>
    <n v="2024"/>
    <s v="Q3"/>
    <x v="8"/>
    <x v="34"/>
    <x v="177"/>
    <x v="1"/>
    <x v="1"/>
    <n v="12"/>
    <n v="12"/>
    <n v="0"/>
    <n v="0"/>
    <n v="8443"/>
    <n v="903"/>
    <n v="0"/>
    <m/>
  </r>
  <r>
    <n v="2024"/>
    <s v="Q3"/>
    <x v="8"/>
    <x v="34"/>
    <x v="177"/>
    <x v="2"/>
    <x v="7"/>
    <n v="2"/>
    <n v="2"/>
    <n v="0"/>
    <n v="0"/>
    <n v="87"/>
    <n v="40"/>
    <n v="0"/>
    <m/>
  </r>
  <r>
    <n v="2024"/>
    <s v="Q3"/>
    <x v="8"/>
    <x v="34"/>
    <x v="177"/>
    <x v="2"/>
    <x v="8"/>
    <n v="15"/>
    <n v="15"/>
    <n v="1"/>
    <n v="0"/>
    <n v="3720"/>
    <n v="408"/>
    <n v="3"/>
    <m/>
  </r>
  <r>
    <n v="2024"/>
    <s v="Q3"/>
    <x v="8"/>
    <x v="34"/>
    <x v="177"/>
    <x v="2"/>
    <x v="9"/>
    <n v="14"/>
    <n v="14"/>
    <n v="0"/>
    <n v="0"/>
    <n v="1161"/>
    <n v="335"/>
    <n v="0"/>
    <m/>
  </r>
  <r>
    <n v="2024"/>
    <s v="Q3"/>
    <x v="8"/>
    <x v="34"/>
    <x v="177"/>
    <x v="2"/>
    <x v="5"/>
    <n v="2"/>
    <n v="2"/>
    <n v="0"/>
    <n v="0"/>
    <n v="64"/>
    <n v="34"/>
    <n v="0"/>
    <m/>
  </r>
  <r>
    <n v="2024"/>
    <s v="Q3"/>
    <x v="8"/>
    <x v="34"/>
    <x v="177"/>
    <x v="2"/>
    <x v="6"/>
    <n v="2"/>
    <n v="2"/>
    <n v="0"/>
    <n v="0"/>
    <n v="188"/>
    <n v="40"/>
    <n v="0"/>
    <m/>
  </r>
  <r>
    <n v="2024"/>
    <s v="Q3"/>
    <x v="8"/>
    <x v="34"/>
    <x v="178"/>
    <x v="0"/>
    <x v="7"/>
    <n v="12"/>
    <n v="12"/>
    <n v="0"/>
    <n v="0"/>
    <n v="1341"/>
    <n v="360"/>
    <n v="0"/>
    <m/>
  </r>
  <r>
    <n v="2024"/>
    <s v="Q3"/>
    <x v="8"/>
    <x v="34"/>
    <x v="178"/>
    <x v="0"/>
    <x v="1"/>
    <n v="3"/>
    <n v="3"/>
    <n v="0"/>
    <n v="0"/>
    <n v="11393"/>
    <n v="162"/>
    <n v="0"/>
    <m/>
  </r>
  <r>
    <n v="2024"/>
    <s v="Q3"/>
    <x v="8"/>
    <x v="34"/>
    <x v="178"/>
    <x v="0"/>
    <x v="5"/>
    <n v="12"/>
    <n v="12"/>
    <n v="0"/>
    <n v="0"/>
    <n v="25174"/>
    <n v="431"/>
    <n v="0"/>
    <m/>
  </r>
  <r>
    <n v="2024"/>
    <s v="Q3"/>
    <x v="8"/>
    <x v="34"/>
    <x v="178"/>
    <x v="0"/>
    <x v="6"/>
    <n v="15"/>
    <n v="15"/>
    <n v="0"/>
    <n v="0"/>
    <n v="104431"/>
    <n v="784"/>
    <n v="0"/>
    <m/>
  </r>
  <r>
    <n v="2024"/>
    <s v="Q3"/>
    <x v="8"/>
    <x v="34"/>
    <x v="178"/>
    <x v="1"/>
    <x v="1"/>
    <n v="10"/>
    <n v="10"/>
    <n v="0"/>
    <n v="0"/>
    <n v="9274"/>
    <n v="489"/>
    <n v="0"/>
    <m/>
  </r>
  <r>
    <n v="2024"/>
    <s v="Q3"/>
    <x v="8"/>
    <x v="34"/>
    <x v="178"/>
    <x v="2"/>
    <x v="7"/>
    <n v="2"/>
    <n v="2"/>
    <n v="0"/>
    <n v="0"/>
    <n v="85"/>
    <n v="31"/>
    <n v="0"/>
    <m/>
  </r>
  <r>
    <n v="2024"/>
    <s v="Q3"/>
    <x v="8"/>
    <x v="34"/>
    <x v="178"/>
    <x v="2"/>
    <x v="8"/>
    <n v="15"/>
    <n v="15"/>
    <n v="0"/>
    <n v="0"/>
    <n v="3192"/>
    <n v="387"/>
    <n v="0"/>
    <m/>
  </r>
  <r>
    <n v="2024"/>
    <s v="Q3"/>
    <x v="8"/>
    <x v="34"/>
    <x v="178"/>
    <x v="2"/>
    <x v="5"/>
    <n v="2"/>
    <n v="2"/>
    <n v="0"/>
    <n v="0"/>
    <n v="292"/>
    <n v="40"/>
    <n v="0"/>
    <m/>
  </r>
  <r>
    <n v="2024"/>
    <s v="Q3"/>
    <x v="8"/>
    <x v="35"/>
    <x v="179"/>
    <x v="0"/>
    <x v="1"/>
    <n v="1"/>
    <n v="1"/>
    <n v="0"/>
    <n v="0"/>
    <n v="6205"/>
    <n v="121"/>
    <n v="0"/>
    <m/>
  </r>
  <r>
    <n v="2024"/>
    <s v="Q3"/>
    <x v="8"/>
    <x v="35"/>
    <x v="179"/>
    <x v="0"/>
    <x v="6"/>
    <n v="5"/>
    <n v="5"/>
    <n v="1"/>
    <n v="0"/>
    <n v="825"/>
    <n v="127"/>
    <n v="1"/>
    <m/>
  </r>
  <r>
    <n v="2024"/>
    <s v="Q3"/>
    <x v="8"/>
    <x v="35"/>
    <x v="179"/>
    <x v="1"/>
    <x v="1"/>
    <n v="11"/>
    <n v="11"/>
    <n v="0"/>
    <n v="0"/>
    <n v="16689"/>
    <n v="684"/>
    <n v="0"/>
    <m/>
  </r>
  <r>
    <n v="2024"/>
    <s v="Q3"/>
    <x v="8"/>
    <x v="35"/>
    <x v="179"/>
    <x v="1"/>
    <x v="6"/>
    <n v="3"/>
    <n v="3"/>
    <n v="0"/>
    <n v="0"/>
    <n v="864"/>
    <n v="87"/>
    <n v="0"/>
    <m/>
  </r>
  <r>
    <n v="2024"/>
    <s v="Q3"/>
    <x v="8"/>
    <x v="35"/>
    <x v="180"/>
    <x v="0"/>
    <x v="7"/>
    <n v="12"/>
    <n v="12"/>
    <n v="0"/>
    <n v="0"/>
    <n v="6229"/>
    <n v="468"/>
    <n v="0"/>
    <m/>
  </r>
  <r>
    <n v="2024"/>
    <s v="Q3"/>
    <x v="8"/>
    <x v="35"/>
    <x v="180"/>
    <x v="0"/>
    <x v="5"/>
    <n v="12"/>
    <n v="12"/>
    <n v="0"/>
    <n v="0"/>
    <n v="24022"/>
    <n v="357"/>
    <n v="0"/>
    <m/>
  </r>
  <r>
    <n v="2024"/>
    <s v="Q3"/>
    <x v="8"/>
    <x v="35"/>
    <x v="180"/>
    <x v="0"/>
    <x v="6"/>
    <n v="10"/>
    <n v="10"/>
    <n v="1"/>
    <n v="0"/>
    <n v="19615"/>
    <n v="404"/>
    <n v="1"/>
    <m/>
  </r>
  <r>
    <n v="2024"/>
    <s v="Q3"/>
    <x v="8"/>
    <x v="35"/>
    <x v="180"/>
    <x v="1"/>
    <x v="1"/>
    <n v="8"/>
    <n v="8"/>
    <n v="0"/>
    <n v="0"/>
    <n v="3055"/>
    <n v="335"/>
    <n v="0"/>
    <m/>
  </r>
  <r>
    <n v="2024"/>
    <s v="Q3"/>
    <x v="8"/>
    <x v="35"/>
    <x v="180"/>
    <x v="2"/>
    <x v="7"/>
    <n v="1"/>
    <n v="1"/>
    <n v="0"/>
    <n v="0"/>
    <n v="20"/>
    <n v="20"/>
    <n v="0"/>
    <m/>
  </r>
  <r>
    <n v="2024"/>
    <s v="Q3"/>
    <x v="8"/>
    <x v="35"/>
    <x v="180"/>
    <x v="2"/>
    <x v="8"/>
    <n v="13"/>
    <n v="13"/>
    <n v="1"/>
    <n v="0"/>
    <n v="3322"/>
    <n v="388"/>
    <n v="5"/>
    <m/>
  </r>
  <r>
    <n v="2024"/>
    <s v="Q3"/>
    <x v="8"/>
    <x v="35"/>
    <x v="180"/>
    <x v="2"/>
    <x v="1"/>
    <n v="2"/>
    <n v="2"/>
    <n v="0"/>
    <n v="0"/>
    <n v="225"/>
    <n v="40"/>
    <n v="0"/>
    <m/>
  </r>
  <r>
    <n v="2024"/>
    <s v="Q3"/>
    <x v="8"/>
    <x v="35"/>
    <x v="180"/>
    <x v="2"/>
    <x v="5"/>
    <n v="1"/>
    <n v="1"/>
    <n v="0"/>
    <n v="0"/>
    <n v="56"/>
    <n v="20"/>
    <n v="0"/>
    <m/>
  </r>
  <r>
    <n v="2024"/>
    <s v="Q3"/>
    <x v="8"/>
    <x v="35"/>
    <x v="180"/>
    <x v="2"/>
    <x v="6"/>
    <n v="3"/>
    <n v="3"/>
    <n v="0"/>
    <n v="0"/>
    <n v="203"/>
    <n v="60"/>
    <n v="0"/>
    <m/>
  </r>
  <r>
    <n v="2024"/>
    <s v="Q3"/>
    <x v="8"/>
    <x v="35"/>
    <x v="181"/>
    <x v="0"/>
    <x v="7"/>
    <n v="12"/>
    <n v="12"/>
    <n v="0"/>
    <n v="0"/>
    <n v="3636"/>
    <n v="408"/>
    <n v="0"/>
    <m/>
  </r>
  <r>
    <n v="2024"/>
    <s v="Q3"/>
    <x v="8"/>
    <x v="35"/>
    <x v="181"/>
    <x v="0"/>
    <x v="1"/>
    <n v="3"/>
    <n v="3"/>
    <n v="0"/>
    <n v="0"/>
    <n v="138163"/>
    <n v="447"/>
    <n v="0"/>
    <m/>
  </r>
  <r>
    <n v="2024"/>
    <s v="Q3"/>
    <x v="8"/>
    <x v="35"/>
    <x v="181"/>
    <x v="0"/>
    <x v="5"/>
    <n v="12"/>
    <n v="12"/>
    <n v="0"/>
    <n v="0"/>
    <n v="14439"/>
    <n v="383"/>
    <n v="0"/>
    <m/>
  </r>
  <r>
    <n v="2024"/>
    <s v="Q3"/>
    <x v="8"/>
    <x v="35"/>
    <x v="181"/>
    <x v="0"/>
    <x v="6"/>
    <n v="15"/>
    <n v="15"/>
    <n v="0"/>
    <n v="0"/>
    <n v="121479"/>
    <n v="661"/>
    <n v="0"/>
    <m/>
  </r>
  <r>
    <n v="2024"/>
    <s v="Q3"/>
    <x v="8"/>
    <x v="35"/>
    <x v="181"/>
    <x v="1"/>
    <x v="1"/>
    <n v="12"/>
    <n v="12"/>
    <n v="0"/>
    <n v="0"/>
    <n v="9926"/>
    <n v="676"/>
    <n v="0"/>
    <m/>
  </r>
  <r>
    <n v="2024"/>
    <s v="Q3"/>
    <x v="8"/>
    <x v="35"/>
    <x v="181"/>
    <x v="2"/>
    <x v="7"/>
    <n v="1"/>
    <n v="1"/>
    <n v="0"/>
    <n v="0"/>
    <n v="360"/>
    <n v="47"/>
    <n v="0"/>
    <m/>
  </r>
  <r>
    <n v="2024"/>
    <s v="Q3"/>
    <x v="8"/>
    <x v="35"/>
    <x v="181"/>
    <x v="2"/>
    <x v="8"/>
    <n v="14"/>
    <n v="14"/>
    <n v="2"/>
    <n v="0"/>
    <n v="5301"/>
    <n v="447"/>
    <n v="11"/>
    <m/>
  </r>
  <r>
    <n v="2024"/>
    <s v="Q3"/>
    <x v="8"/>
    <x v="35"/>
    <x v="181"/>
    <x v="2"/>
    <x v="9"/>
    <n v="13"/>
    <n v="13"/>
    <n v="0"/>
    <n v="0"/>
    <n v="17298"/>
    <n v="505"/>
    <n v="0"/>
    <m/>
  </r>
  <r>
    <n v="2024"/>
    <s v="Q3"/>
    <x v="8"/>
    <x v="35"/>
    <x v="181"/>
    <x v="2"/>
    <x v="5"/>
    <n v="2"/>
    <n v="2"/>
    <n v="0"/>
    <n v="0"/>
    <n v="186"/>
    <n v="40"/>
    <n v="0"/>
    <m/>
  </r>
  <r>
    <n v="2024"/>
    <s v="Q3"/>
    <x v="8"/>
    <x v="35"/>
    <x v="181"/>
    <x v="2"/>
    <x v="6"/>
    <n v="2"/>
    <n v="2"/>
    <n v="0"/>
    <n v="0"/>
    <n v="306"/>
    <n v="40"/>
    <n v="0"/>
    <m/>
  </r>
  <r>
    <n v="2024"/>
    <s v="Q3"/>
    <x v="8"/>
    <x v="35"/>
    <x v="182"/>
    <x v="0"/>
    <x v="7"/>
    <n v="6"/>
    <n v="6"/>
    <n v="1"/>
    <n v="0"/>
    <n v="16056"/>
    <n v="249"/>
    <n v="3"/>
    <m/>
  </r>
  <r>
    <n v="2024"/>
    <s v="Q3"/>
    <x v="8"/>
    <x v="35"/>
    <x v="182"/>
    <x v="0"/>
    <x v="1"/>
    <n v="3"/>
    <n v="3"/>
    <n v="0"/>
    <n v="0"/>
    <n v="61450"/>
    <n v="694"/>
    <n v="0"/>
    <m/>
  </r>
  <r>
    <n v="2024"/>
    <s v="Q3"/>
    <x v="8"/>
    <x v="35"/>
    <x v="182"/>
    <x v="0"/>
    <x v="5"/>
    <n v="11"/>
    <n v="11"/>
    <n v="0"/>
    <n v="0"/>
    <n v="18541"/>
    <n v="378"/>
    <n v="0"/>
    <m/>
  </r>
  <r>
    <n v="2024"/>
    <s v="Q3"/>
    <x v="8"/>
    <x v="35"/>
    <x v="182"/>
    <x v="0"/>
    <x v="6"/>
    <n v="12"/>
    <n v="12"/>
    <n v="0"/>
    <n v="0"/>
    <n v="50077"/>
    <n v="657"/>
    <n v="0"/>
    <m/>
  </r>
  <r>
    <n v="2024"/>
    <s v="Q3"/>
    <x v="8"/>
    <x v="35"/>
    <x v="182"/>
    <x v="1"/>
    <x v="1"/>
    <n v="12"/>
    <n v="12"/>
    <n v="0"/>
    <n v="0"/>
    <n v="16315"/>
    <n v="674"/>
    <n v="0"/>
    <m/>
  </r>
  <r>
    <n v="2024"/>
    <s v="Q3"/>
    <x v="8"/>
    <x v="35"/>
    <x v="182"/>
    <x v="2"/>
    <x v="7"/>
    <n v="8"/>
    <n v="8"/>
    <n v="0"/>
    <n v="0"/>
    <n v="19931"/>
    <n v="343"/>
    <n v="0"/>
    <m/>
  </r>
  <r>
    <n v="2024"/>
    <s v="Q3"/>
    <x v="8"/>
    <x v="35"/>
    <x v="182"/>
    <x v="2"/>
    <x v="8"/>
    <n v="15"/>
    <n v="15"/>
    <n v="0"/>
    <n v="0"/>
    <n v="4648"/>
    <n v="414"/>
    <n v="0"/>
    <m/>
  </r>
  <r>
    <n v="2024"/>
    <s v="Q3"/>
    <x v="8"/>
    <x v="35"/>
    <x v="182"/>
    <x v="2"/>
    <x v="9"/>
    <n v="15"/>
    <n v="15"/>
    <n v="0"/>
    <n v="0"/>
    <n v="23101"/>
    <n v="621"/>
    <n v="0"/>
    <m/>
  </r>
  <r>
    <n v="2024"/>
    <s v="Q3"/>
    <x v="8"/>
    <x v="35"/>
    <x v="182"/>
    <x v="2"/>
    <x v="5"/>
    <n v="2"/>
    <n v="2"/>
    <n v="0"/>
    <n v="0"/>
    <n v="3331"/>
    <n v="88"/>
    <n v="0"/>
    <m/>
  </r>
  <r>
    <n v="2024"/>
    <s v="Q3"/>
    <x v="8"/>
    <x v="35"/>
    <x v="182"/>
    <x v="2"/>
    <x v="6"/>
    <n v="2"/>
    <n v="2"/>
    <n v="0"/>
    <n v="0"/>
    <n v="119"/>
    <n v="40"/>
    <n v="0"/>
    <m/>
  </r>
  <r>
    <n v="2024"/>
    <s v="Q3"/>
    <x v="8"/>
    <x v="35"/>
    <x v="183"/>
    <x v="0"/>
    <x v="7"/>
    <n v="12"/>
    <n v="12"/>
    <n v="0"/>
    <n v="0"/>
    <n v="5163"/>
    <n v="665"/>
    <n v="0"/>
    <m/>
  </r>
  <r>
    <n v="2024"/>
    <s v="Q3"/>
    <x v="8"/>
    <x v="35"/>
    <x v="183"/>
    <x v="0"/>
    <x v="1"/>
    <n v="3"/>
    <n v="3"/>
    <n v="0"/>
    <n v="0"/>
    <n v="44992"/>
    <n v="1106"/>
    <n v="0"/>
    <m/>
  </r>
  <r>
    <n v="2024"/>
    <s v="Q3"/>
    <x v="8"/>
    <x v="35"/>
    <x v="183"/>
    <x v="0"/>
    <x v="5"/>
    <n v="12"/>
    <n v="12"/>
    <n v="0"/>
    <n v="0"/>
    <n v="100913"/>
    <n v="564"/>
    <n v="0"/>
    <m/>
  </r>
  <r>
    <n v="2024"/>
    <s v="Q3"/>
    <x v="8"/>
    <x v="35"/>
    <x v="183"/>
    <x v="0"/>
    <x v="6"/>
    <n v="14"/>
    <n v="14"/>
    <n v="0"/>
    <n v="0"/>
    <n v="15272"/>
    <n v="542"/>
    <n v="0"/>
    <m/>
  </r>
  <r>
    <n v="2024"/>
    <s v="Q3"/>
    <x v="8"/>
    <x v="35"/>
    <x v="183"/>
    <x v="1"/>
    <x v="1"/>
    <n v="12"/>
    <n v="12"/>
    <n v="1"/>
    <n v="0"/>
    <n v="3352"/>
    <n v="350"/>
    <n v="6"/>
    <m/>
  </r>
  <r>
    <n v="2024"/>
    <s v="Q3"/>
    <x v="8"/>
    <x v="35"/>
    <x v="183"/>
    <x v="2"/>
    <x v="7"/>
    <n v="1"/>
    <n v="1"/>
    <n v="0"/>
    <n v="0"/>
    <n v="196"/>
    <n v="20"/>
    <n v="0"/>
    <m/>
  </r>
  <r>
    <n v="2024"/>
    <s v="Q3"/>
    <x v="8"/>
    <x v="35"/>
    <x v="183"/>
    <x v="2"/>
    <x v="8"/>
    <n v="15"/>
    <n v="15"/>
    <n v="1"/>
    <n v="0"/>
    <n v="2448"/>
    <n v="354"/>
    <n v="5"/>
    <m/>
  </r>
  <r>
    <n v="2024"/>
    <s v="Q3"/>
    <x v="8"/>
    <x v="35"/>
    <x v="183"/>
    <x v="2"/>
    <x v="1"/>
    <n v="1"/>
    <n v="1"/>
    <n v="0"/>
    <n v="0"/>
    <n v="54"/>
    <n v="20"/>
    <n v="0"/>
    <m/>
  </r>
  <r>
    <n v="2024"/>
    <s v="Q3"/>
    <x v="8"/>
    <x v="35"/>
    <x v="183"/>
    <x v="2"/>
    <x v="9"/>
    <n v="15"/>
    <n v="15"/>
    <n v="0"/>
    <n v="0"/>
    <n v="3850"/>
    <n v="262"/>
    <n v="0"/>
    <m/>
  </r>
  <r>
    <n v="2024"/>
    <s v="Q3"/>
    <x v="8"/>
    <x v="35"/>
    <x v="183"/>
    <x v="2"/>
    <x v="5"/>
    <n v="2"/>
    <n v="2"/>
    <n v="0"/>
    <n v="0"/>
    <n v="75"/>
    <n v="40"/>
    <n v="0"/>
    <m/>
  </r>
  <r>
    <n v="2024"/>
    <s v="Q3"/>
    <x v="8"/>
    <x v="35"/>
    <x v="183"/>
    <x v="2"/>
    <x v="6"/>
    <n v="2"/>
    <n v="2"/>
    <n v="0"/>
    <n v="0"/>
    <n v="83"/>
    <n v="40"/>
    <n v="0"/>
    <m/>
  </r>
  <r>
    <n v="2024"/>
    <s v="Q3"/>
    <x v="8"/>
    <x v="36"/>
    <x v="184"/>
    <x v="1"/>
    <x v="1"/>
    <n v="9"/>
    <n v="9"/>
    <n v="0"/>
    <n v="0"/>
    <n v="4152"/>
    <n v="328"/>
    <n v="0"/>
    <m/>
  </r>
  <r>
    <n v="2024"/>
    <s v="Q3"/>
    <x v="8"/>
    <x v="36"/>
    <x v="184"/>
    <x v="2"/>
    <x v="8"/>
    <n v="8"/>
    <n v="8"/>
    <n v="0"/>
    <n v="0"/>
    <n v="914"/>
    <n v="192"/>
    <n v="0"/>
    <m/>
  </r>
  <r>
    <n v="2024"/>
    <s v="Q3"/>
    <x v="8"/>
    <x v="36"/>
    <x v="185"/>
    <x v="0"/>
    <x v="7"/>
    <n v="12"/>
    <n v="12"/>
    <n v="0"/>
    <n v="0"/>
    <n v="13905"/>
    <n v="683"/>
    <n v="0"/>
    <m/>
  </r>
  <r>
    <n v="2024"/>
    <s v="Q3"/>
    <x v="8"/>
    <x v="36"/>
    <x v="185"/>
    <x v="0"/>
    <x v="1"/>
    <n v="3"/>
    <n v="3"/>
    <n v="0"/>
    <n v="0"/>
    <n v="67644"/>
    <n v="325"/>
    <n v="0"/>
    <m/>
  </r>
  <r>
    <n v="2024"/>
    <s v="Q3"/>
    <x v="8"/>
    <x v="36"/>
    <x v="185"/>
    <x v="0"/>
    <x v="5"/>
    <n v="12"/>
    <n v="12"/>
    <n v="0"/>
    <n v="0"/>
    <n v="11883"/>
    <n v="305"/>
    <n v="0"/>
    <m/>
  </r>
  <r>
    <n v="2024"/>
    <s v="Q3"/>
    <x v="8"/>
    <x v="36"/>
    <x v="185"/>
    <x v="0"/>
    <x v="6"/>
    <n v="12"/>
    <n v="12"/>
    <n v="0"/>
    <n v="0"/>
    <n v="120318"/>
    <n v="563"/>
    <n v="0"/>
    <m/>
  </r>
  <r>
    <n v="2024"/>
    <s v="Q3"/>
    <x v="8"/>
    <x v="36"/>
    <x v="185"/>
    <x v="1"/>
    <x v="1"/>
    <n v="12"/>
    <n v="12"/>
    <n v="1"/>
    <n v="0"/>
    <n v="20993"/>
    <n v="619"/>
    <n v="20"/>
    <m/>
  </r>
  <r>
    <n v="2024"/>
    <s v="Q3"/>
    <x v="8"/>
    <x v="36"/>
    <x v="185"/>
    <x v="2"/>
    <x v="7"/>
    <n v="2"/>
    <n v="2"/>
    <n v="0"/>
    <n v="0"/>
    <n v="54"/>
    <n v="30"/>
    <n v="0"/>
    <m/>
  </r>
  <r>
    <n v="2024"/>
    <s v="Q3"/>
    <x v="8"/>
    <x v="36"/>
    <x v="185"/>
    <x v="2"/>
    <x v="8"/>
    <n v="15"/>
    <n v="15"/>
    <n v="2"/>
    <n v="0"/>
    <n v="4476"/>
    <n v="462"/>
    <n v="14"/>
    <m/>
  </r>
  <r>
    <n v="2024"/>
    <s v="Q3"/>
    <x v="8"/>
    <x v="36"/>
    <x v="185"/>
    <x v="2"/>
    <x v="1"/>
    <n v="2"/>
    <n v="2"/>
    <n v="0"/>
    <n v="0"/>
    <n v="1913"/>
    <n v="73"/>
    <n v="0"/>
    <m/>
  </r>
  <r>
    <n v="2024"/>
    <s v="Q3"/>
    <x v="8"/>
    <x v="36"/>
    <x v="185"/>
    <x v="2"/>
    <x v="9"/>
    <n v="14"/>
    <n v="14"/>
    <n v="0"/>
    <n v="0"/>
    <n v="14174"/>
    <n v="418"/>
    <n v="0"/>
    <m/>
  </r>
  <r>
    <n v="2024"/>
    <s v="Q3"/>
    <x v="8"/>
    <x v="36"/>
    <x v="185"/>
    <x v="2"/>
    <x v="5"/>
    <n v="2"/>
    <n v="2"/>
    <n v="0"/>
    <n v="0"/>
    <n v="198"/>
    <n v="40"/>
    <n v="0"/>
    <m/>
  </r>
  <r>
    <n v="2024"/>
    <s v="Q3"/>
    <x v="8"/>
    <x v="36"/>
    <x v="185"/>
    <x v="2"/>
    <x v="6"/>
    <n v="2"/>
    <n v="2"/>
    <n v="0"/>
    <n v="0"/>
    <n v="513"/>
    <n v="40"/>
    <n v="0"/>
    <m/>
  </r>
  <r>
    <n v="2024"/>
    <s v="Q3"/>
    <x v="8"/>
    <x v="36"/>
    <x v="186"/>
    <x v="0"/>
    <x v="7"/>
    <n v="12"/>
    <n v="12"/>
    <n v="0"/>
    <n v="0"/>
    <n v="6652"/>
    <n v="418"/>
    <n v="0"/>
    <m/>
  </r>
  <r>
    <n v="2024"/>
    <s v="Q3"/>
    <x v="8"/>
    <x v="36"/>
    <x v="186"/>
    <x v="0"/>
    <x v="1"/>
    <n v="3"/>
    <n v="3"/>
    <n v="0"/>
    <n v="0"/>
    <n v="41117"/>
    <n v="464"/>
    <n v="0"/>
    <m/>
  </r>
  <r>
    <n v="2024"/>
    <s v="Q3"/>
    <x v="8"/>
    <x v="36"/>
    <x v="186"/>
    <x v="0"/>
    <x v="5"/>
    <n v="12"/>
    <n v="12"/>
    <n v="0"/>
    <n v="0"/>
    <n v="14844"/>
    <n v="326"/>
    <n v="0"/>
    <m/>
  </r>
  <r>
    <n v="2024"/>
    <s v="Q3"/>
    <x v="8"/>
    <x v="36"/>
    <x v="186"/>
    <x v="0"/>
    <x v="6"/>
    <n v="13"/>
    <n v="13"/>
    <n v="0"/>
    <n v="0"/>
    <n v="27676"/>
    <n v="468"/>
    <n v="0"/>
    <m/>
  </r>
  <r>
    <n v="2024"/>
    <s v="Q3"/>
    <x v="8"/>
    <x v="36"/>
    <x v="186"/>
    <x v="1"/>
    <x v="1"/>
    <n v="12"/>
    <n v="12"/>
    <n v="0"/>
    <n v="0"/>
    <n v="7135"/>
    <n v="490"/>
    <n v="0"/>
    <m/>
  </r>
  <r>
    <n v="2024"/>
    <s v="Q3"/>
    <x v="8"/>
    <x v="36"/>
    <x v="186"/>
    <x v="2"/>
    <x v="7"/>
    <n v="2"/>
    <n v="2"/>
    <n v="0"/>
    <n v="0"/>
    <n v="965"/>
    <n v="67"/>
    <n v="0"/>
    <m/>
  </r>
  <r>
    <n v="2024"/>
    <s v="Q3"/>
    <x v="8"/>
    <x v="36"/>
    <x v="186"/>
    <x v="2"/>
    <x v="8"/>
    <n v="15"/>
    <n v="15"/>
    <n v="1"/>
    <n v="0"/>
    <n v="6954"/>
    <n v="459"/>
    <n v="4"/>
    <m/>
  </r>
  <r>
    <n v="2024"/>
    <s v="Q3"/>
    <x v="8"/>
    <x v="36"/>
    <x v="186"/>
    <x v="2"/>
    <x v="9"/>
    <n v="17"/>
    <n v="17"/>
    <n v="0"/>
    <n v="0"/>
    <n v="16701"/>
    <n v="544"/>
    <n v="0"/>
    <m/>
  </r>
  <r>
    <n v="2024"/>
    <s v="Q3"/>
    <x v="8"/>
    <x v="36"/>
    <x v="186"/>
    <x v="2"/>
    <x v="5"/>
    <n v="2"/>
    <n v="2"/>
    <n v="0"/>
    <n v="0"/>
    <n v="284"/>
    <n v="40"/>
    <n v="0"/>
    <m/>
  </r>
  <r>
    <n v="2024"/>
    <s v="Q3"/>
    <x v="8"/>
    <x v="36"/>
    <x v="186"/>
    <x v="2"/>
    <x v="6"/>
    <n v="2"/>
    <n v="2"/>
    <n v="0"/>
    <n v="0"/>
    <n v="341"/>
    <n v="40"/>
    <n v="0"/>
    <m/>
  </r>
  <r>
    <n v="2024"/>
    <s v="Q3"/>
    <x v="8"/>
    <x v="36"/>
    <x v="187"/>
    <x v="0"/>
    <x v="7"/>
    <n v="12"/>
    <n v="12"/>
    <n v="0"/>
    <n v="0"/>
    <n v="19112"/>
    <n v="642"/>
    <n v="0"/>
    <m/>
  </r>
  <r>
    <n v="2024"/>
    <s v="Q3"/>
    <x v="8"/>
    <x v="36"/>
    <x v="187"/>
    <x v="0"/>
    <x v="1"/>
    <n v="2"/>
    <n v="2"/>
    <n v="0"/>
    <n v="0"/>
    <n v="6748"/>
    <n v="168"/>
    <n v="0"/>
    <m/>
  </r>
  <r>
    <n v="2024"/>
    <s v="Q3"/>
    <x v="8"/>
    <x v="36"/>
    <x v="187"/>
    <x v="0"/>
    <x v="5"/>
    <n v="12"/>
    <n v="12"/>
    <n v="0"/>
    <n v="0"/>
    <n v="10799"/>
    <n v="447"/>
    <n v="0"/>
    <m/>
  </r>
  <r>
    <n v="2024"/>
    <s v="Q3"/>
    <x v="8"/>
    <x v="36"/>
    <x v="187"/>
    <x v="0"/>
    <x v="6"/>
    <n v="12"/>
    <n v="12"/>
    <n v="0"/>
    <n v="0"/>
    <n v="22073"/>
    <n v="484"/>
    <n v="0"/>
    <m/>
  </r>
  <r>
    <n v="2024"/>
    <s v="Q3"/>
    <x v="8"/>
    <x v="36"/>
    <x v="187"/>
    <x v="1"/>
    <x v="7"/>
    <n v="1"/>
    <n v="1"/>
    <n v="0"/>
    <n v="0"/>
    <n v="832"/>
    <n v="47"/>
    <n v="0"/>
    <m/>
  </r>
  <r>
    <n v="2024"/>
    <s v="Q3"/>
    <x v="8"/>
    <x v="36"/>
    <x v="187"/>
    <x v="1"/>
    <x v="1"/>
    <n v="13"/>
    <n v="13"/>
    <n v="1"/>
    <n v="0"/>
    <n v="10136"/>
    <n v="708"/>
    <n v="20"/>
    <m/>
  </r>
  <r>
    <n v="2024"/>
    <s v="Q3"/>
    <x v="8"/>
    <x v="36"/>
    <x v="187"/>
    <x v="2"/>
    <x v="7"/>
    <n v="2"/>
    <n v="2"/>
    <n v="0"/>
    <n v="0"/>
    <n v="523"/>
    <n v="62"/>
    <n v="0"/>
    <m/>
  </r>
  <r>
    <n v="2024"/>
    <s v="Q3"/>
    <x v="8"/>
    <x v="36"/>
    <x v="187"/>
    <x v="2"/>
    <x v="8"/>
    <n v="14"/>
    <n v="14"/>
    <n v="0"/>
    <n v="0"/>
    <n v="9929"/>
    <n v="456"/>
    <n v="0"/>
    <m/>
  </r>
  <r>
    <n v="2024"/>
    <s v="Q3"/>
    <x v="8"/>
    <x v="36"/>
    <x v="187"/>
    <x v="2"/>
    <x v="9"/>
    <n v="14"/>
    <n v="14"/>
    <n v="0"/>
    <n v="0"/>
    <n v="24863"/>
    <n v="386"/>
    <n v="0"/>
    <m/>
  </r>
  <r>
    <n v="2024"/>
    <s v="Q3"/>
    <x v="8"/>
    <x v="36"/>
    <x v="187"/>
    <x v="2"/>
    <x v="5"/>
    <n v="2"/>
    <n v="2"/>
    <n v="0"/>
    <n v="0"/>
    <n v="3033"/>
    <n v="73"/>
    <n v="0"/>
    <m/>
  </r>
  <r>
    <n v="2024"/>
    <s v="Q3"/>
    <x v="8"/>
    <x v="36"/>
    <x v="187"/>
    <x v="2"/>
    <x v="6"/>
    <n v="2"/>
    <n v="2"/>
    <n v="0"/>
    <n v="0"/>
    <n v="114"/>
    <n v="40"/>
    <n v="0"/>
    <m/>
  </r>
  <r>
    <n v="2024"/>
    <s v="Q3"/>
    <x v="8"/>
    <x v="36"/>
    <x v="188"/>
    <x v="0"/>
    <x v="7"/>
    <n v="11"/>
    <n v="11"/>
    <n v="0"/>
    <n v="0"/>
    <n v="4171"/>
    <n v="388"/>
    <n v="0"/>
    <m/>
  </r>
  <r>
    <n v="2024"/>
    <s v="Q3"/>
    <x v="8"/>
    <x v="36"/>
    <x v="188"/>
    <x v="0"/>
    <x v="1"/>
    <n v="3"/>
    <n v="3"/>
    <n v="0"/>
    <n v="0"/>
    <n v="17055"/>
    <n v="430"/>
    <n v="0"/>
    <m/>
  </r>
  <r>
    <n v="2024"/>
    <s v="Q3"/>
    <x v="8"/>
    <x v="36"/>
    <x v="188"/>
    <x v="0"/>
    <x v="5"/>
    <n v="13"/>
    <n v="13"/>
    <n v="0"/>
    <n v="0"/>
    <n v="13325"/>
    <n v="443"/>
    <n v="0"/>
    <m/>
  </r>
  <r>
    <n v="2024"/>
    <s v="Q3"/>
    <x v="8"/>
    <x v="36"/>
    <x v="188"/>
    <x v="0"/>
    <x v="6"/>
    <n v="11"/>
    <n v="11"/>
    <n v="0"/>
    <n v="0"/>
    <n v="41813"/>
    <n v="505"/>
    <n v="0"/>
    <m/>
  </r>
  <r>
    <n v="2024"/>
    <s v="Q3"/>
    <x v="8"/>
    <x v="36"/>
    <x v="188"/>
    <x v="1"/>
    <x v="1"/>
    <n v="12"/>
    <n v="12"/>
    <n v="0"/>
    <n v="0"/>
    <n v="7242"/>
    <n v="501"/>
    <n v="0"/>
    <m/>
  </r>
  <r>
    <n v="2024"/>
    <s v="Q3"/>
    <x v="8"/>
    <x v="36"/>
    <x v="188"/>
    <x v="2"/>
    <x v="7"/>
    <n v="3"/>
    <n v="3"/>
    <n v="0"/>
    <n v="0"/>
    <n v="342"/>
    <n v="60"/>
    <n v="0"/>
    <m/>
  </r>
  <r>
    <n v="2024"/>
    <s v="Q3"/>
    <x v="8"/>
    <x v="36"/>
    <x v="188"/>
    <x v="2"/>
    <x v="8"/>
    <n v="15"/>
    <n v="15"/>
    <n v="1"/>
    <n v="0"/>
    <n v="3777"/>
    <n v="397"/>
    <n v="6"/>
    <m/>
  </r>
  <r>
    <n v="2024"/>
    <s v="Q3"/>
    <x v="8"/>
    <x v="36"/>
    <x v="188"/>
    <x v="2"/>
    <x v="1"/>
    <n v="2"/>
    <n v="2"/>
    <n v="0"/>
    <n v="0"/>
    <n v="701"/>
    <n v="94"/>
    <n v="0"/>
    <m/>
  </r>
  <r>
    <n v="2024"/>
    <s v="Q3"/>
    <x v="8"/>
    <x v="36"/>
    <x v="188"/>
    <x v="2"/>
    <x v="9"/>
    <n v="12"/>
    <n v="12"/>
    <n v="0"/>
    <n v="0"/>
    <n v="20843"/>
    <n v="482"/>
    <n v="0"/>
    <m/>
  </r>
  <r>
    <n v="2024"/>
    <s v="Q3"/>
    <x v="8"/>
    <x v="36"/>
    <x v="188"/>
    <x v="2"/>
    <x v="6"/>
    <n v="2"/>
    <n v="2"/>
    <n v="0"/>
    <n v="0"/>
    <n v="154"/>
    <n v="40"/>
    <n v="0"/>
    <m/>
  </r>
  <r>
    <n v="2024"/>
    <s v="Q3"/>
    <x v="8"/>
    <x v="36"/>
    <x v="189"/>
    <x v="0"/>
    <x v="7"/>
    <n v="12"/>
    <n v="12"/>
    <n v="0"/>
    <n v="0"/>
    <n v="5743"/>
    <n v="628"/>
    <n v="0"/>
    <m/>
  </r>
  <r>
    <n v="2024"/>
    <s v="Q3"/>
    <x v="8"/>
    <x v="36"/>
    <x v="189"/>
    <x v="0"/>
    <x v="1"/>
    <n v="2"/>
    <n v="2"/>
    <n v="0"/>
    <n v="0"/>
    <n v="112519"/>
    <n v="258"/>
    <n v="0"/>
    <m/>
  </r>
  <r>
    <n v="2024"/>
    <s v="Q3"/>
    <x v="8"/>
    <x v="36"/>
    <x v="189"/>
    <x v="0"/>
    <x v="5"/>
    <n v="12"/>
    <n v="12"/>
    <n v="0"/>
    <n v="0"/>
    <n v="8955"/>
    <n v="332"/>
    <n v="0"/>
    <m/>
  </r>
  <r>
    <n v="2024"/>
    <s v="Q3"/>
    <x v="8"/>
    <x v="36"/>
    <x v="189"/>
    <x v="0"/>
    <x v="6"/>
    <n v="10"/>
    <n v="10"/>
    <n v="0"/>
    <n v="0"/>
    <n v="58389"/>
    <n v="519"/>
    <n v="0"/>
    <m/>
  </r>
  <r>
    <n v="2024"/>
    <s v="Q3"/>
    <x v="8"/>
    <x v="36"/>
    <x v="189"/>
    <x v="1"/>
    <x v="1"/>
    <n v="13"/>
    <n v="13"/>
    <n v="0"/>
    <n v="0"/>
    <n v="20807"/>
    <n v="644"/>
    <n v="0"/>
    <m/>
  </r>
  <r>
    <n v="2024"/>
    <s v="Q3"/>
    <x v="8"/>
    <x v="36"/>
    <x v="189"/>
    <x v="2"/>
    <x v="8"/>
    <n v="14"/>
    <n v="14"/>
    <n v="0"/>
    <n v="0"/>
    <n v="7445"/>
    <n v="448"/>
    <n v="0"/>
    <m/>
  </r>
  <r>
    <n v="2024"/>
    <s v="Q3"/>
    <x v="8"/>
    <x v="36"/>
    <x v="189"/>
    <x v="2"/>
    <x v="9"/>
    <n v="15"/>
    <n v="15"/>
    <n v="0"/>
    <n v="0"/>
    <n v="25319"/>
    <n v="505"/>
    <n v="0"/>
    <m/>
  </r>
  <r>
    <n v="2024"/>
    <s v="Q3"/>
    <x v="8"/>
    <x v="36"/>
    <x v="189"/>
    <x v="2"/>
    <x v="5"/>
    <n v="2"/>
    <n v="2"/>
    <n v="0"/>
    <n v="0"/>
    <n v="154"/>
    <n v="40"/>
    <n v="0"/>
    <m/>
  </r>
  <r>
    <n v="2024"/>
    <s v="Q3"/>
    <x v="8"/>
    <x v="36"/>
    <x v="189"/>
    <x v="2"/>
    <x v="6"/>
    <n v="5"/>
    <n v="5"/>
    <n v="0"/>
    <n v="0"/>
    <n v="423"/>
    <n v="99"/>
    <n v="0"/>
    <m/>
  </r>
  <r>
    <n v="2024"/>
    <s v="Q3"/>
    <x v="8"/>
    <x v="37"/>
    <x v="190"/>
    <x v="0"/>
    <x v="5"/>
    <n v="6"/>
    <n v="6"/>
    <n v="0"/>
    <n v="0"/>
    <n v="15704"/>
    <n v="187"/>
    <n v="0"/>
    <m/>
  </r>
  <r>
    <n v="2024"/>
    <s v="Q3"/>
    <x v="8"/>
    <x v="37"/>
    <x v="190"/>
    <x v="0"/>
    <x v="6"/>
    <n v="11"/>
    <n v="11"/>
    <n v="3"/>
    <n v="0"/>
    <n v="10497"/>
    <n v="369"/>
    <n v="60"/>
    <m/>
  </r>
  <r>
    <n v="2024"/>
    <s v="Q3"/>
    <x v="8"/>
    <x v="37"/>
    <x v="190"/>
    <x v="2"/>
    <x v="9"/>
    <n v="13"/>
    <n v="13"/>
    <n v="0"/>
    <n v="0"/>
    <n v="7324"/>
    <n v="475"/>
    <n v="0"/>
    <m/>
  </r>
  <r>
    <n v="2024"/>
    <s v="Q4"/>
    <x v="9"/>
    <x v="37"/>
    <x v="191"/>
    <x v="0"/>
    <x v="5"/>
    <n v="12"/>
    <n v="12"/>
    <n v="0"/>
    <n v="0"/>
    <n v="37205"/>
    <n v="400"/>
    <n v="0"/>
    <m/>
  </r>
  <r>
    <n v="2024"/>
    <s v="Q4"/>
    <x v="9"/>
    <x v="37"/>
    <x v="191"/>
    <x v="0"/>
    <x v="6"/>
    <n v="15"/>
    <n v="15"/>
    <n v="1"/>
    <n v="0"/>
    <n v="23784"/>
    <n v="540"/>
    <n v="20"/>
    <m/>
  </r>
  <r>
    <n v="2024"/>
    <s v="Q4"/>
    <x v="9"/>
    <x v="37"/>
    <x v="191"/>
    <x v="2"/>
    <x v="9"/>
    <n v="13"/>
    <n v="13"/>
    <n v="0"/>
    <n v="0"/>
    <n v="48517"/>
    <n v="579"/>
    <n v="0"/>
    <m/>
  </r>
  <r>
    <n v="2024"/>
    <s v="Q4"/>
    <x v="9"/>
    <x v="38"/>
    <x v="192"/>
    <x v="0"/>
    <x v="6"/>
    <n v="6"/>
    <n v="6"/>
    <n v="1"/>
    <n v="0"/>
    <n v="14820"/>
    <n v="233"/>
    <n v="20"/>
    <m/>
  </r>
  <r>
    <n v="2024"/>
    <s v="Q4"/>
    <x v="9"/>
    <x v="38"/>
    <x v="193"/>
    <x v="0"/>
    <x v="7"/>
    <n v="13"/>
    <n v="13"/>
    <n v="0"/>
    <n v="0"/>
    <n v="2870"/>
    <n v="545"/>
    <n v="0"/>
    <m/>
  </r>
  <r>
    <n v="2024"/>
    <s v="Q4"/>
    <x v="9"/>
    <x v="38"/>
    <x v="193"/>
    <x v="0"/>
    <x v="9"/>
    <n v="1"/>
    <n v="1"/>
    <n v="0"/>
    <n v="0"/>
    <n v="4500"/>
    <n v="68"/>
    <n v="0"/>
    <m/>
  </r>
  <r>
    <n v="2024"/>
    <s v="Q4"/>
    <x v="9"/>
    <x v="38"/>
    <x v="193"/>
    <x v="0"/>
    <x v="12"/>
    <n v="8"/>
    <n v="8"/>
    <n v="0"/>
    <n v="0"/>
    <n v="1017"/>
    <n v="167"/>
    <n v="0"/>
    <m/>
  </r>
  <r>
    <n v="2024"/>
    <s v="Q4"/>
    <x v="9"/>
    <x v="38"/>
    <x v="193"/>
    <x v="0"/>
    <x v="5"/>
    <n v="9"/>
    <n v="9"/>
    <n v="0"/>
    <n v="0"/>
    <n v="4554"/>
    <n v="255"/>
    <n v="0"/>
    <m/>
  </r>
  <r>
    <n v="2024"/>
    <s v="Q4"/>
    <x v="9"/>
    <x v="38"/>
    <x v="193"/>
    <x v="1"/>
    <x v="1"/>
    <n v="14"/>
    <n v="14"/>
    <n v="0"/>
    <n v="0"/>
    <n v="17453"/>
    <n v="799"/>
    <n v="0"/>
    <m/>
  </r>
  <r>
    <n v="2024"/>
    <s v="Q4"/>
    <x v="9"/>
    <x v="38"/>
    <x v="193"/>
    <x v="1"/>
    <x v="5"/>
    <n v="1"/>
    <n v="1"/>
    <n v="0"/>
    <n v="0"/>
    <n v="17"/>
    <n v="17"/>
    <n v="0"/>
    <m/>
  </r>
  <r>
    <n v="2024"/>
    <s v="Q4"/>
    <x v="9"/>
    <x v="38"/>
    <x v="193"/>
    <x v="2"/>
    <x v="9"/>
    <n v="13"/>
    <n v="13"/>
    <n v="0"/>
    <n v="0"/>
    <n v="41244"/>
    <n v="383"/>
    <n v="0"/>
    <m/>
  </r>
  <r>
    <n v="2024"/>
    <s v="Q4"/>
    <x v="9"/>
    <x v="38"/>
    <x v="194"/>
    <x v="0"/>
    <x v="7"/>
    <n v="12"/>
    <n v="12"/>
    <n v="0"/>
    <n v="0"/>
    <n v="11493"/>
    <n v="635"/>
    <n v="0"/>
    <m/>
  </r>
  <r>
    <n v="2024"/>
    <s v="Q4"/>
    <x v="9"/>
    <x v="38"/>
    <x v="194"/>
    <x v="0"/>
    <x v="12"/>
    <n v="3"/>
    <n v="3"/>
    <n v="0"/>
    <n v="0"/>
    <n v="2146"/>
    <n v="115"/>
    <n v="0"/>
    <m/>
  </r>
  <r>
    <n v="2024"/>
    <s v="Q4"/>
    <x v="9"/>
    <x v="38"/>
    <x v="194"/>
    <x v="0"/>
    <x v="5"/>
    <n v="9"/>
    <n v="9"/>
    <n v="0"/>
    <n v="0"/>
    <n v="6742"/>
    <n v="239"/>
    <n v="0"/>
    <m/>
  </r>
  <r>
    <n v="2024"/>
    <s v="Q4"/>
    <x v="9"/>
    <x v="38"/>
    <x v="194"/>
    <x v="1"/>
    <x v="1"/>
    <n v="15"/>
    <n v="15"/>
    <n v="0"/>
    <n v="0"/>
    <n v="14273"/>
    <n v="824"/>
    <n v="0"/>
    <m/>
  </r>
  <r>
    <n v="2024"/>
    <s v="Q4"/>
    <x v="9"/>
    <x v="38"/>
    <x v="194"/>
    <x v="2"/>
    <x v="7"/>
    <n v="1"/>
    <n v="1"/>
    <n v="0"/>
    <n v="0"/>
    <n v="28"/>
    <n v="20"/>
    <n v="0"/>
    <m/>
  </r>
  <r>
    <n v="2024"/>
    <s v="Q4"/>
    <x v="9"/>
    <x v="38"/>
    <x v="194"/>
    <x v="2"/>
    <x v="8"/>
    <n v="14"/>
    <n v="14"/>
    <n v="0"/>
    <n v="0"/>
    <n v="3905"/>
    <n v="360"/>
    <n v="0"/>
    <m/>
  </r>
  <r>
    <n v="2024"/>
    <s v="Q4"/>
    <x v="9"/>
    <x v="38"/>
    <x v="194"/>
    <x v="2"/>
    <x v="9"/>
    <n v="14"/>
    <n v="14"/>
    <n v="0"/>
    <n v="0"/>
    <n v="6600"/>
    <n v="443"/>
    <n v="0"/>
    <m/>
  </r>
  <r>
    <n v="2024"/>
    <s v="Q4"/>
    <x v="9"/>
    <x v="38"/>
    <x v="194"/>
    <x v="2"/>
    <x v="12"/>
    <n v="9"/>
    <n v="9"/>
    <n v="0"/>
    <n v="0"/>
    <n v="1261"/>
    <n v="196"/>
    <n v="0"/>
    <m/>
  </r>
  <r>
    <n v="2024"/>
    <s v="Q4"/>
    <x v="9"/>
    <x v="38"/>
    <x v="195"/>
    <x v="0"/>
    <x v="7"/>
    <n v="12"/>
    <n v="12"/>
    <n v="0"/>
    <n v="0"/>
    <n v="3506"/>
    <n v="447"/>
    <n v="0"/>
    <m/>
  </r>
  <r>
    <n v="2024"/>
    <s v="Q4"/>
    <x v="9"/>
    <x v="38"/>
    <x v="195"/>
    <x v="0"/>
    <x v="12"/>
    <n v="3"/>
    <n v="3"/>
    <n v="0"/>
    <n v="0"/>
    <n v="1118"/>
    <n v="68"/>
    <n v="0"/>
    <m/>
  </r>
  <r>
    <n v="2024"/>
    <s v="Q4"/>
    <x v="9"/>
    <x v="38"/>
    <x v="195"/>
    <x v="0"/>
    <x v="5"/>
    <n v="10"/>
    <n v="10"/>
    <n v="0"/>
    <n v="0"/>
    <n v="3560"/>
    <n v="293"/>
    <n v="0"/>
    <m/>
  </r>
  <r>
    <n v="2024"/>
    <s v="Q4"/>
    <x v="9"/>
    <x v="38"/>
    <x v="195"/>
    <x v="1"/>
    <x v="1"/>
    <n v="15"/>
    <n v="15"/>
    <n v="0"/>
    <n v="0"/>
    <n v="17423"/>
    <n v="832"/>
    <n v="0"/>
    <m/>
  </r>
  <r>
    <n v="2024"/>
    <s v="Q4"/>
    <x v="9"/>
    <x v="38"/>
    <x v="195"/>
    <x v="2"/>
    <x v="7"/>
    <n v="1"/>
    <n v="1"/>
    <n v="0"/>
    <n v="0"/>
    <n v="130"/>
    <n v="20"/>
    <n v="0"/>
    <m/>
  </r>
  <r>
    <n v="2024"/>
    <s v="Q4"/>
    <x v="9"/>
    <x v="38"/>
    <x v="195"/>
    <x v="2"/>
    <x v="8"/>
    <n v="15"/>
    <n v="15"/>
    <n v="2"/>
    <n v="0"/>
    <n v="13218"/>
    <n v="474"/>
    <n v="9"/>
    <m/>
  </r>
  <r>
    <n v="2024"/>
    <s v="Q4"/>
    <x v="9"/>
    <x v="38"/>
    <x v="195"/>
    <x v="2"/>
    <x v="9"/>
    <n v="15"/>
    <n v="15"/>
    <n v="0"/>
    <n v="0"/>
    <n v="23198"/>
    <n v="647"/>
    <n v="0"/>
    <m/>
  </r>
  <r>
    <n v="2024"/>
    <s v="Q4"/>
    <x v="9"/>
    <x v="38"/>
    <x v="195"/>
    <x v="2"/>
    <x v="12"/>
    <n v="9"/>
    <n v="9"/>
    <n v="0"/>
    <n v="0"/>
    <n v="1715"/>
    <n v="177"/>
    <n v="0"/>
    <m/>
  </r>
  <r>
    <n v="2024"/>
    <s v="Q4"/>
    <x v="9"/>
    <x v="38"/>
    <x v="195"/>
    <x v="2"/>
    <x v="5"/>
    <n v="1"/>
    <n v="1"/>
    <n v="0"/>
    <n v="0"/>
    <n v="44"/>
    <n v="20"/>
    <n v="0"/>
    <m/>
  </r>
  <r>
    <n v="2024"/>
    <s v="Q4"/>
    <x v="9"/>
    <x v="38"/>
    <x v="196"/>
    <x v="0"/>
    <x v="7"/>
    <n v="10"/>
    <n v="10"/>
    <n v="0"/>
    <n v="0"/>
    <n v="5626"/>
    <n v="495"/>
    <n v="0"/>
    <m/>
  </r>
  <r>
    <n v="2024"/>
    <s v="Q4"/>
    <x v="9"/>
    <x v="38"/>
    <x v="196"/>
    <x v="0"/>
    <x v="12"/>
    <n v="8"/>
    <n v="8"/>
    <n v="0"/>
    <n v="0"/>
    <n v="7563"/>
    <n v="258"/>
    <n v="0"/>
    <m/>
  </r>
  <r>
    <n v="2024"/>
    <s v="Q4"/>
    <x v="9"/>
    <x v="38"/>
    <x v="196"/>
    <x v="0"/>
    <x v="5"/>
    <n v="10"/>
    <n v="10"/>
    <n v="0"/>
    <n v="0"/>
    <n v="41604"/>
    <n v="367"/>
    <n v="0"/>
    <m/>
  </r>
  <r>
    <n v="2024"/>
    <s v="Q4"/>
    <x v="9"/>
    <x v="38"/>
    <x v="196"/>
    <x v="1"/>
    <x v="7"/>
    <n v="1"/>
    <n v="1"/>
    <n v="0"/>
    <n v="0"/>
    <n v="728"/>
    <n v="94"/>
    <n v="0"/>
    <m/>
  </r>
  <r>
    <n v="2024"/>
    <s v="Q4"/>
    <x v="9"/>
    <x v="38"/>
    <x v="196"/>
    <x v="1"/>
    <x v="1"/>
    <n v="14"/>
    <n v="14"/>
    <n v="0"/>
    <n v="0"/>
    <n v="14297"/>
    <n v="682"/>
    <n v="0"/>
    <m/>
  </r>
  <r>
    <n v="2024"/>
    <s v="Q4"/>
    <x v="9"/>
    <x v="38"/>
    <x v="196"/>
    <x v="1"/>
    <x v="9"/>
    <n v="1"/>
    <n v="1"/>
    <n v="0"/>
    <n v="0"/>
    <n v="240"/>
    <n v="20"/>
    <n v="0"/>
    <m/>
  </r>
  <r>
    <n v="2024"/>
    <s v="Q4"/>
    <x v="9"/>
    <x v="38"/>
    <x v="196"/>
    <x v="2"/>
    <x v="7"/>
    <n v="2"/>
    <n v="2"/>
    <n v="0"/>
    <n v="0"/>
    <n v="210"/>
    <n v="32"/>
    <n v="0"/>
    <m/>
  </r>
  <r>
    <n v="2024"/>
    <s v="Q4"/>
    <x v="9"/>
    <x v="38"/>
    <x v="196"/>
    <x v="2"/>
    <x v="8"/>
    <n v="14"/>
    <n v="14"/>
    <n v="2"/>
    <n v="0"/>
    <n v="3801"/>
    <n v="336"/>
    <n v="8"/>
    <m/>
  </r>
  <r>
    <n v="2024"/>
    <s v="Q4"/>
    <x v="9"/>
    <x v="38"/>
    <x v="196"/>
    <x v="2"/>
    <x v="9"/>
    <n v="13"/>
    <n v="13"/>
    <n v="0"/>
    <n v="0"/>
    <n v="2143"/>
    <n v="457"/>
    <n v="0"/>
    <m/>
  </r>
  <r>
    <n v="2024"/>
    <s v="Q4"/>
    <x v="9"/>
    <x v="38"/>
    <x v="196"/>
    <x v="2"/>
    <x v="12"/>
    <n v="2"/>
    <n v="2"/>
    <n v="0"/>
    <n v="0"/>
    <n v="120"/>
    <n v="40"/>
    <n v="0"/>
    <m/>
  </r>
  <r>
    <n v="2024"/>
    <s v="Q4"/>
    <x v="9"/>
    <x v="38"/>
    <x v="196"/>
    <x v="2"/>
    <x v="5"/>
    <n v="2"/>
    <n v="2"/>
    <n v="0"/>
    <n v="0"/>
    <n v="3090"/>
    <n v="73"/>
    <n v="0"/>
    <m/>
  </r>
  <r>
    <n v="2024"/>
    <s v="Q4"/>
    <x v="9"/>
    <x v="38"/>
    <x v="197"/>
    <x v="0"/>
    <x v="7"/>
    <n v="12"/>
    <n v="12"/>
    <n v="0"/>
    <n v="0"/>
    <n v="1224"/>
    <n v="339"/>
    <n v="0"/>
    <m/>
  </r>
  <r>
    <n v="2024"/>
    <s v="Q4"/>
    <x v="9"/>
    <x v="38"/>
    <x v="197"/>
    <x v="0"/>
    <x v="12"/>
    <n v="1"/>
    <n v="1"/>
    <n v="1"/>
    <n v="0"/>
    <n v="34890"/>
    <n v="77"/>
    <n v="15"/>
    <m/>
  </r>
  <r>
    <n v="2024"/>
    <s v="Q4"/>
    <x v="9"/>
    <x v="38"/>
    <x v="197"/>
    <x v="0"/>
    <x v="5"/>
    <n v="12"/>
    <n v="12"/>
    <n v="0"/>
    <n v="0"/>
    <n v="103997"/>
    <n v="637"/>
    <n v="0"/>
    <m/>
  </r>
  <r>
    <n v="2024"/>
    <s v="Q4"/>
    <x v="9"/>
    <x v="38"/>
    <x v="197"/>
    <x v="1"/>
    <x v="1"/>
    <n v="14"/>
    <n v="14"/>
    <n v="1"/>
    <n v="0"/>
    <n v="24455"/>
    <n v="992"/>
    <n v="1"/>
    <m/>
  </r>
  <r>
    <n v="2024"/>
    <s v="Q4"/>
    <x v="9"/>
    <x v="38"/>
    <x v="197"/>
    <x v="1"/>
    <x v="12"/>
    <n v="1"/>
    <n v="1"/>
    <n v="0"/>
    <n v="0"/>
    <n v="543"/>
    <n v="67"/>
    <n v="0"/>
    <m/>
  </r>
  <r>
    <n v="2024"/>
    <s v="Q4"/>
    <x v="9"/>
    <x v="38"/>
    <x v="197"/>
    <x v="2"/>
    <x v="7"/>
    <n v="2"/>
    <n v="2"/>
    <n v="0"/>
    <n v="0"/>
    <n v="275"/>
    <n v="40"/>
    <n v="0"/>
    <m/>
  </r>
  <r>
    <n v="2024"/>
    <s v="Q4"/>
    <x v="9"/>
    <x v="38"/>
    <x v="197"/>
    <x v="2"/>
    <x v="8"/>
    <n v="14"/>
    <n v="14"/>
    <n v="2"/>
    <n v="0"/>
    <n v="4061"/>
    <n v="414"/>
    <n v="15"/>
    <m/>
  </r>
  <r>
    <n v="2024"/>
    <s v="Q4"/>
    <x v="9"/>
    <x v="38"/>
    <x v="197"/>
    <x v="2"/>
    <x v="1"/>
    <n v="1"/>
    <n v="1"/>
    <n v="0"/>
    <n v="0"/>
    <n v="301"/>
    <n v="47"/>
    <n v="0"/>
    <m/>
  </r>
  <r>
    <n v="2024"/>
    <s v="Q4"/>
    <x v="9"/>
    <x v="38"/>
    <x v="197"/>
    <x v="2"/>
    <x v="9"/>
    <n v="14"/>
    <n v="14"/>
    <n v="0"/>
    <n v="0"/>
    <n v="11482"/>
    <n v="491"/>
    <n v="0"/>
    <m/>
  </r>
  <r>
    <n v="2024"/>
    <s v="Q4"/>
    <x v="9"/>
    <x v="38"/>
    <x v="197"/>
    <x v="2"/>
    <x v="12"/>
    <n v="10"/>
    <n v="10"/>
    <n v="0"/>
    <n v="0"/>
    <n v="892"/>
    <n v="213"/>
    <n v="0"/>
    <m/>
  </r>
  <r>
    <n v="2024"/>
    <s v="Q4"/>
    <x v="9"/>
    <x v="38"/>
    <x v="197"/>
    <x v="2"/>
    <x v="5"/>
    <n v="2"/>
    <n v="2"/>
    <n v="0"/>
    <n v="0"/>
    <n v="104"/>
    <n v="40"/>
    <n v="0"/>
    <m/>
  </r>
  <r>
    <n v="2024"/>
    <s v="Q4"/>
    <x v="9"/>
    <x v="39"/>
    <x v="198"/>
    <x v="1"/>
    <x v="1"/>
    <n v="11"/>
    <n v="11"/>
    <n v="0"/>
    <n v="0"/>
    <n v="12278"/>
    <n v="627"/>
    <n v="0"/>
    <m/>
  </r>
  <r>
    <n v="2024"/>
    <s v="Q4"/>
    <x v="9"/>
    <x v="39"/>
    <x v="198"/>
    <x v="2"/>
    <x v="8"/>
    <n v="11"/>
    <n v="11"/>
    <n v="0"/>
    <n v="0"/>
    <n v="998"/>
    <n v="236"/>
    <n v="0"/>
    <m/>
  </r>
  <r>
    <n v="2024"/>
    <s v="Q4"/>
    <x v="9"/>
    <x v="39"/>
    <x v="199"/>
    <x v="0"/>
    <x v="7"/>
    <n v="12"/>
    <n v="12"/>
    <n v="1"/>
    <n v="0"/>
    <n v="2797"/>
    <n v="395"/>
    <n v="1"/>
    <m/>
  </r>
  <r>
    <n v="2024"/>
    <s v="Q4"/>
    <x v="9"/>
    <x v="39"/>
    <x v="199"/>
    <x v="0"/>
    <x v="1"/>
    <n v="1"/>
    <n v="1"/>
    <n v="0"/>
    <n v="0"/>
    <n v="35"/>
    <n v="20"/>
    <n v="0"/>
    <m/>
  </r>
  <r>
    <n v="2024"/>
    <s v="Q4"/>
    <x v="9"/>
    <x v="39"/>
    <x v="199"/>
    <x v="0"/>
    <x v="12"/>
    <n v="2"/>
    <n v="2"/>
    <n v="0"/>
    <n v="0"/>
    <n v="1730"/>
    <n v="114"/>
    <n v="0"/>
    <m/>
  </r>
  <r>
    <n v="2024"/>
    <s v="Q4"/>
    <x v="9"/>
    <x v="39"/>
    <x v="199"/>
    <x v="0"/>
    <x v="5"/>
    <n v="5"/>
    <n v="5"/>
    <n v="0"/>
    <n v="0"/>
    <n v="235"/>
    <n v="100"/>
    <n v="0"/>
    <m/>
  </r>
  <r>
    <n v="2024"/>
    <s v="Q4"/>
    <x v="9"/>
    <x v="39"/>
    <x v="199"/>
    <x v="1"/>
    <x v="1"/>
    <n v="14"/>
    <n v="14"/>
    <n v="0"/>
    <n v="0"/>
    <n v="38088"/>
    <n v="911"/>
    <n v="0"/>
    <m/>
  </r>
  <r>
    <n v="2024"/>
    <s v="Q4"/>
    <x v="9"/>
    <x v="39"/>
    <x v="199"/>
    <x v="2"/>
    <x v="7"/>
    <n v="1"/>
    <n v="1"/>
    <n v="0"/>
    <n v="0"/>
    <n v="100"/>
    <n v="20"/>
    <n v="0"/>
    <m/>
  </r>
  <r>
    <n v="2024"/>
    <s v="Q4"/>
    <x v="9"/>
    <x v="39"/>
    <x v="199"/>
    <x v="2"/>
    <x v="8"/>
    <n v="15"/>
    <n v="15"/>
    <n v="1"/>
    <n v="0"/>
    <n v="3248"/>
    <n v="398"/>
    <n v="5"/>
    <m/>
  </r>
  <r>
    <n v="2024"/>
    <s v="Q4"/>
    <x v="9"/>
    <x v="39"/>
    <x v="199"/>
    <x v="2"/>
    <x v="9"/>
    <n v="13"/>
    <n v="13"/>
    <n v="0"/>
    <n v="0"/>
    <n v="5820"/>
    <n v="558"/>
    <n v="0"/>
    <m/>
  </r>
  <r>
    <n v="2024"/>
    <s v="Q4"/>
    <x v="9"/>
    <x v="39"/>
    <x v="199"/>
    <x v="2"/>
    <x v="12"/>
    <n v="8"/>
    <n v="8"/>
    <n v="0"/>
    <n v="0"/>
    <n v="2263"/>
    <n v="241"/>
    <n v="0"/>
    <m/>
  </r>
  <r>
    <n v="2024"/>
    <s v="Q4"/>
    <x v="9"/>
    <x v="39"/>
    <x v="199"/>
    <x v="2"/>
    <x v="5"/>
    <n v="2"/>
    <n v="2"/>
    <n v="0"/>
    <n v="0"/>
    <n v="3367"/>
    <n v="100"/>
    <n v="0"/>
    <m/>
  </r>
  <r>
    <n v="2024"/>
    <s v="Q4"/>
    <x v="9"/>
    <x v="39"/>
    <x v="200"/>
    <x v="0"/>
    <x v="7"/>
    <n v="10"/>
    <n v="10"/>
    <n v="0"/>
    <n v="0"/>
    <n v="6877"/>
    <n v="413"/>
    <n v="0"/>
    <m/>
  </r>
  <r>
    <n v="2024"/>
    <s v="Q4"/>
    <x v="9"/>
    <x v="39"/>
    <x v="200"/>
    <x v="0"/>
    <x v="12"/>
    <n v="10"/>
    <n v="10"/>
    <n v="0"/>
    <n v="0"/>
    <n v="16075"/>
    <n v="635"/>
    <n v="0"/>
    <m/>
  </r>
  <r>
    <n v="2024"/>
    <s v="Q4"/>
    <x v="9"/>
    <x v="39"/>
    <x v="200"/>
    <x v="0"/>
    <x v="5"/>
    <n v="12"/>
    <n v="12"/>
    <n v="0"/>
    <n v="0"/>
    <n v="30768"/>
    <n v="528"/>
    <n v="0"/>
    <m/>
  </r>
  <r>
    <n v="2024"/>
    <s v="Q4"/>
    <x v="9"/>
    <x v="39"/>
    <x v="200"/>
    <x v="1"/>
    <x v="1"/>
    <n v="15"/>
    <n v="15"/>
    <n v="0"/>
    <n v="0"/>
    <n v="18308"/>
    <n v="887"/>
    <n v="0"/>
    <m/>
  </r>
  <r>
    <n v="2024"/>
    <s v="Q4"/>
    <x v="9"/>
    <x v="39"/>
    <x v="200"/>
    <x v="2"/>
    <x v="8"/>
    <n v="15"/>
    <n v="15"/>
    <n v="2"/>
    <n v="0"/>
    <n v="6006"/>
    <n v="461"/>
    <n v="13"/>
    <m/>
  </r>
  <r>
    <n v="2024"/>
    <s v="Q4"/>
    <x v="9"/>
    <x v="39"/>
    <x v="200"/>
    <x v="2"/>
    <x v="9"/>
    <n v="14"/>
    <n v="14"/>
    <n v="0"/>
    <n v="0"/>
    <n v="1449"/>
    <n v="385"/>
    <n v="0"/>
    <m/>
  </r>
  <r>
    <n v="2024"/>
    <s v="Q4"/>
    <x v="9"/>
    <x v="39"/>
    <x v="200"/>
    <x v="2"/>
    <x v="12"/>
    <n v="2"/>
    <n v="2"/>
    <n v="0"/>
    <n v="0"/>
    <n v="100"/>
    <n v="40"/>
    <n v="0"/>
    <m/>
  </r>
  <r>
    <n v="2024"/>
    <s v="Q4"/>
    <x v="9"/>
    <x v="39"/>
    <x v="200"/>
    <x v="2"/>
    <x v="5"/>
    <n v="3"/>
    <n v="3"/>
    <n v="0"/>
    <n v="0"/>
    <n v="845"/>
    <n v="87"/>
    <n v="0"/>
    <m/>
  </r>
  <r>
    <n v="2024"/>
    <s v="Q4"/>
    <x v="9"/>
    <x v="39"/>
    <x v="201"/>
    <x v="0"/>
    <x v="7"/>
    <n v="12"/>
    <n v="12"/>
    <n v="0"/>
    <n v="0"/>
    <n v="27371"/>
    <n v="699"/>
    <n v="0"/>
    <m/>
  </r>
  <r>
    <n v="2024"/>
    <s v="Q4"/>
    <x v="9"/>
    <x v="39"/>
    <x v="201"/>
    <x v="0"/>
    <x v="12"/>
    <n v="8"/>
    <n v="8"/>
    <n v="0"/>
    <n v="0"/>
    <n v="11333"/>
    <n v="262"/>
    <n v="0"/>
    <m/>
  </r>
  <r>
    <n v="2024"/>
    <s v="Q4"/>
    <x v="9"/>
    <x v="39"/>
    <x v="201"/>
    <x v="0"/>
    <x v="5"/>
    <n v="12"/>
    <n v="12"/>
    <n v="0"/>
    <n v="0"/>
    <n v="16039"/>
    <n v="333"/>
    <n v="0"/>
    <m/>
  </r>
  <r>
    <n v="2024"/>
    <s v="Q4"/>
    <x v="9"/>
    <x v="39"/>
    <x v="201"/>
    <x v="1"/>
    <x v="1"/>
    <n v="15"/>
    <n v="15"/>
    <n v="0"/>
    <n v="0"/>
    <n v="15781"/>
    <n v="909"/>
    <n v="0"/>
    <m/>
  </r>
  <r>
    <n v="2024"/>
    <s v="Q4"/>
    <x v="9"/>
    <x v="39"/>
    <x v="201"/>
    <x v="2"/>
    <x v="7"/>
    <n v="1"/>
    <n v="1"/>
    <n v="0"/>
    <n v="0"/>
    <n v="108"/>
    <n v="20"/>
    <n v="0"/>
    <m/>
  </r>
  <r>
    <n v="2024"/>
    <s v="Q4"/>
    <x v="9"/>
    <x v="39"/>
    <x v="201"/>
    <x v="2"/>
    <x v="8"/>
    <n v="14"/>
    <n v="14"/>
    <n v="0"/>
    <n v="0"/>
    <n v="3221"/>
    <n v="360"/>
    <n v="0"/>
    <m/>
  </r>
  <r>
    <n v="2024"/>
    <s v="Q4"/>
    <x v="9"/>
    <x v="39"/>
    <x v="201"/>
    <x v="2"/>
    <x v="9"/>
    <n v="14"/>
    <n v="14"/>
    <n v="0"/>
    <n v="0"/>
    <n v="32865"/>
    <n v="661"/>
    <n v="0"/>
    <m/>
  </r>
  <r>
    <n v="2024"/>
    <s v="Q4"/>
    <x v="9"/>
    <x v="39"/>
    <x v="201"/>
    <x v="2"/>
    <x v="12"/>
    <n v="2"/>
    <n v="2"/>
    <n v="0"/>
    <n v="0"/>
    <n v="443"/>
    <n v="67"/>
    <n v="0"/>
    <m/>
  </r>
  <r>
    <n v="2024"/>
    <s v="Q4"/>
    <x v="9"/>
    <x v="39"/>
    <x v="201"/>
    <x v="2"/>
    <x v="5"/>
    <n v="1"/>
    <n v="1"/>
    <n v="0"/>
    <n v="0"/>
    <n v="120"/>
    <n v="20"/>
    <n v="0"/>
    <m/>
  </r>
  <r>
    <n v="2024"/>
    <s v="Q4"/>
    <x v="9"/>
    <x v="39"/>
    <x v="202"/>
    <x v="0"/>
    <x v="7"/>
    <n v="12"/>
    <n v="12"/>
    <n v="0"/>
    <n v="0"/>
    <n v="2497"/>
    <n v="314"/>
    <n v="0"/>
    <m/>
  </r>
  <r>
    <n v="2024"/>
    <s v="Q4"/>
    <x v="9"/>
    <x v="39"/>
    <x v="202"/>
    <x v="0"/>
    <x v="12"/>
    <n v="10"/>
    <n v="10"/>
    <n v="0"/>
    <n v="0"/>
    <n v="25334"/>
    <n v="465"/>
    <n v="0"/>
    <m/>
  </r>
  <r>
    <n v="2024"/>
    <s v="Q4"/>
    <x v="9"/>
    <x v="39"/>
    <x v="202"/>
    <x v="0"/>
    <x v="5"/>
    <n v="12"/>
    <n v="12"/>
    <n v="1"/>
    <n v="0"/>
    <n v="33667"/>
    <n v="552"/>
    <n v="8"/>
    <m/>
  </r>
  <r>
    <n v="2024"/>
    <s v="Q4"/>
    <x v="9"/>
    <x v="39"/>
    <x v="202"/>
    <x v="1"/>
    <x v="1"/>
    <n v="15"/>
    <n v="15"/>
    <n v="0"/>
    <n v="0"/>
    <n v="16117"/>
    <n v="932"/>
    <n v="0"/>
    <m/>
  </r>
  <r>
    <n v="2024"/>
    <s v="Q4"/>
    <x v="9"/>
    <x v="39"/>
    <x v="202"/>
    <x v="2"/>
    <x v="9"/>
    <n v="14"/>
    <n v="14"/>
    <n v="0"/>
    <n v="0"/>
    <n v="4135"/>
    <n v="386"/>
    <n v="0"/>
    <m/>
  </r>
  <r>
    <n v="2024"/>
    <s v="Q4"/>
    <x v="9"/>
    <x v="39"/>
    <x v="203"/>
    <x v="0"/>
    <x v="7"/>
    <n v="12"/>
    <n v="12"/>
    <n v="0"/>
    <n v="0"/>
    <n v="2651"/>
    <n v="361"/>
    <n v="0"/>
    <m/>
  </r>
  <r>
    <n v="2024"/>
    <s v="Q4"/>
    <x v="9"/>
    <x v="39"/>
    <x v="203"/>
    <x v="0"/>
    <x v="5"/>
    <n v="12"/>
    <n v="12"/>
    <n v="0"/>
    <n v="0"/>
    <n v="6560"/>
    <n v="298"/>
    <n v="0"/>
    <m/>
  </r>
  <r>
    <n v="2024"/>
    <s v="Q4"/>
    <x v="9"/>
    <x v="39"/>
    <x v="203"/>
    <x v="1"/>
    <x v="1"/>
    <n v="15"/>
    <n v="15"/>
    <n v="0"/>
    <n v="0"/>
    <n v="16584"/>
    <n v="922"/>
    <n v="0"/>
    <m/>
  </r>
  <r>
    <n v="2024"/>
    <s v="Q4"/>
    <x v="9"/>
    <x v="39"/>
    <x v="203"/>
    <x v="2"/>
    <x v="8"/>
    <n v="15"/>
    <n v="15"/>
    <n v="2"/>
    <n v="0"/>
    <n v="3302"/>
    <n v="401"/>
    <n v="11"/>
    <m/>
  </r>
  <r>
    <n v="2024"/>
    <s v="Q4"/>
    <x v="9"/>
    <x v="39"/>
    <x v="203"/>
    <x v="2"/>
    <x v="9"/>
    <n v="14"/>
    <n v="14"/>
    <n v="0"/>
    <n v="0"/>
    <n v="20086"/>
    <n v="348"/>
    <n v="0"/>
    <m/>
  </r>
  <r>
    <n v="2024"/>
    <s v="Q4"/>
    <x v="9"/>
    <x v="39"/>
    <x v="203"/>
    <x v="2"/>
    <x v="12"/>
    <n v="11"/>
    <n v="11"/>
    <n v="0"/>
    <n v="0"/>
    <n v="1600"/>
    <n v="247"/>
    <n v="0"/>
    <m/>
  </r>
  <r>
    <n v="2024"/>
    <s v="Q4"/>
    <x v="9"/>
    <x v="40"/>
    <x v="204"/>
    <x v="1"/>
    <x v="1"/>
    <n v="10"/>
    <n v="10"/>
    <n v="0"/>
    <n v="0"/>
    <n v="7806"/>
    <n v="730"/>
    <n v="0"/>
    <m/>
  </r>
  <r>
    <n v="2024"/>
    <s v="Q4"/>
    <x v="9"/>
    <x v="40"/>
    <x v="204"/>
    <x v="2"/>
    <x v="8"/>
    <n v="12"/>
    <n v="12"/>
    <n v="0"/>
    <n v="0"/>
    <n v="1018"/>
    <n v="240"/>
    <n v="0"/>
    <m/>
  </r>
  <r>
    <n v="2024"/>
    <s v="Q4"/>
    <x v="9"/>
    <x v="40"/>
    <x v="205"/>
    <x v="0"/>
    <x v="7"/>
    <n v="11"/>
    <n v="11"/>
    <n v="0"/>
    <n v="0"/>
    <n v="22099"/>
    <n v="728"/>
    <n v="0"/>
    <m/>
  </r>
  <r>
    <n v="2024"/>
    <s v="Q4"/>
    <x v="9"/>
    <x v="40"/>
    <x v="205"/>
    <x v="0"/>
    <x v="4"/>
    <n v="1"/>
    <n v="1"/>
    <n v="0"/>
    <n v="0"/>
    <n v="202"/>
    <n v="40"/>
    <n v="0"/>
    <m/>
  </r>
  <r>
    <n v="2024"/>
    <s v="Q4"/>
    <x v="9"/>
    <x v="40"/>
    <x v="205"/>
    <x v="0"/>
    <x v="5"/>
    <n v="12"/>
    <n v="12"/>
    <n v="0"/>
    <n v="0"/>
    <n v="4326"/>
    <n v="396"/>
    <n v="0"/>
    <m/>
  </r>
  <r>
    <n v="2024"/>
    <s v="Q4"/>
    <x v="9"/>
    <x v="40"/>
    <x v="205"/>
    <x v="1"/>
    <x v="1"/>
    <n v="14"/>
    <n v="14"/>
    <n v="0"/>
    <n v="0"/>
    <n v="14504"/>
    <n v="825"/>
    <n v="0"/>
    <m/>
  </r>
  <r>
    <n v="2024"/>
    <s v="Q4"/>
    <x v="9"/>
    <x v="40"/>
    <x v="205"/>
    <x v="1"/>
    <x v="4"/>
    <n v="1"/>
    <n v="1"/>
    <n v="0"/>
    <n v="0"/>
    <n v="272"/>
    <n v="40"/>
    <n v="0"/>
    <m/>
  </r>
  <r>
    <n v="2024"/>
    <s v="Q4"/>
    <x v="9"/>
    <x v="40"/>
    <x v="205"/>
    <x v="2"/>
    <x v="8"/>
    <n v="15"/>
    <n v="15"/>
    <n v="0"/>
    <n v="0"/>
    <n v="1288"/>
    <n v="300"/>
    <n v="0"/>
    <m/>
  </r>
  <r>
    <n v="2024"/>
    <s v="Q4"/>
    <x v="9"/>
    <x v="40"/>
    <x v="205"/>
    <x v="2"/>
    <x v="9"/>
    <n v="14"/>
    <n v="14"/>
    <n v="0"/>
    <n v="0"/>
    <n v="13967"/>
    <n v="502"/>
    <n v="0"/>
    <m/>
  </r>
  <r>
    <n v="2024"/>
    <s v="Q4"/>
    <x v="9"/>
    <x v="40"/>
    <x v="205"/>
    <x v="2"/>
    <x v="4"/>
    <n v="9"/>
    <n v="9"/>
    <n v="0"/>
    <n v="0"/>
    <n v="2346"/>
    <n v="281"/>
    <n v="0"/>
    <m/>
  </r>
  <r>
    <n v="2024"/>
    <s v="Q4"/>
    <x v="9"/>
    <x v="40"/>
    <x v="205"/>
    <x v="2"/>
    <x v="5"/>
    <n v="1"/>
    <n v="1"/>
    <n v="0"/>
    <n v="0"/>
    <n v="29"/>
    <n v="20"/>
    <n v="0"/>
    <m/>
  </r>
  <r>
    <n v="2024"/>
    <s v="Q4"/>
    <x v="9"/>
    <x v="40"/>
    <x v="206"/>
    <x v="0"/>
    <x v="7"/>
    <n v="12"/>
    <n v="12"/>
    <n v="0"/>
    <n v="0"/>
    <n v="3541"/>
    <n v="441"/>
    <n v="0"/>
    <m/>
  </r>
  <r>
    <n v="2024"/>
    <s v="Q4"/>
    <x v="9"/>
    <x v="40"/>
    <x v="206"/>
    <x v="0"/>
    <x v="12"/>
    <n v="11"/>
    <n v="11"/>
    <n v="0"/>
    <n v="0"/>
    <n v="13099"/>
    <n v="456"/>
    <n v="0"/>
    <m/>
  </r>
  <r>
    <n v="2024"/>
    <s v="Q4"/>
    <x v="9"/>
    <x v="40"/>
    <x v="206"/>
    <x v="0"/>
    <x v="4"/>
    <n v="2"/>
    <n v="2"/>
    <n v="0"/>
    <n v="0"/>
    <n v="2650"/>
    <n v="73"/>
    <n v="0"/>
    <m/>
  </r>
  <r>
    <n v="2024"/>
    <s v="Q4"/>
    <x v="9"/>
    <x v="40"/>
    <x v="206"/>
    <x v="0"/>
    <x v="5"/>
    <n v="12"/>
    <n v="12"/>
    <n v="0"/>
    <n v="0"/>
    <n v="29772"/>
    <n v="492"/>
    <n v="0"/>
    <m/>
  </r>
  <r>
    <n v="2024"/>
    <s v="Q4"/>
    <x v="9"/>
    <x v="40"/>
    <x v="206"/>
    <x v="1"/>
    <x v="8"/>
    <n v="1"/>
    <n v="1"/>
    <n v="1"/>
    <n v="0"/>
    <n v="194"/>
    <n v="20"/>
    <n v="5"/>
    <m/>
  </r>
  <r>
    <n v="2024"/>
    <s v="Q4"/>
    <x v="9"/>
    <x v="40"/>
    <x v="206"/>
    <x v="1"/>
    <x v="1"/>
    <n v="14"/>
    <n v="14"/>
    <n v="1"/>
    <n v="0"/>
    <n v="16217"/>
    <n v="786"/>
    <n v="11"/>
    <m/>
  </r>
  <r>
    <n v="2024"/>
    <s v="Q4"/>
    <x v="9"/>
    <x v="40"/>
    <x v="206"/>
    <x v="1"/>
    <x v="12"/>
    <n v="1"/>
    <n v="1"/>
    <n v="0"/>
    <n v="0"/>
    <n v="180"/>
    <n v="20"/>
    <n v="0"/>
    <m/>
  </r>
  <r>
    <n v="2024"/>
    <s v="Q4"/>
    <x v="9"/>
    <x v="40"/>
    <x v="206"/>
    <x v="2"/>
    <x v="8"/>
    <n v="13"/>
    <n v="13"/>
    <n v="2"/>
    <n v="0"/>
    <n v="2660"/>
    <n v="314"/>
    <n v="12"/>
    <m/>
  </r>
  <r>
    <n v="2024"/>
    <s v="Q4"/>
    <x v="9"/>
    <x v="40"/>
    <x v="206"/>
    <x v="2"/>
    <x v="9"/>
    <n v="12"/>
    <n v="12"/>
    <n v="0"/>
    <n v="0"/>
    <n v="1454"/>
    <n v="475"/>
    <n v="0"/>
    <m/>
  </r>
  <r>
    <n v="2024"/>
    <s v="Q4"/>
    <x v="9"/>
    <x v="40"/>
    <x v="206"/>
    <x v="2"/>
    <x v="4"/>
    <n v="10"/>
    <n v="10"/>
    <n v="0"/>
    <n v="0"/>
    <n v="1130"/>
    <n v="200"/>
    <n v="0"/>
    <m/>
  </r>
  <r>
    <n v="2024"/>
    <s v="Q4"/>
    <x v="9"/>
    <x v="40"/>
    <x v="207"/>
    <x v="0"/>
    <x v="7"/>
    <n v="12"/>
    <n v="12"/>
    <n v="0"/>
    <n v="0"/>
    <n v="5191"/>
    <n v="516"/>
    <n v="0"/>
    <m/>
  </r>
  <r>
    <n v="2024"/>
    <s v="Q4"/>
    <x v="9"/>
    <x v="40"/>
    <x v="207"/>
    <x v="0"/>
    <x v="12"/>
    <n v="11"/>
    <n v="11"/>
    <n v="0"/>
    <n v="0"/>
    <n v="6285"/>
    <n v="361"/>
    <n v="0"/>
    <m/>
  </r>
  <r>
    <n v="2024"/>
    <s v="Q4"/>
    <x v="9"/>
    <x v="40"/>
    <x v="207"/>
    <x v="0"/>
    <x v="4"/>
    <n v="6"/>
    <n v="6"/>
    <n v="0"/>
    <n v="0"/>
    <n v="13042"/>
    <n v="288"/>
    <n v="0"/>
    <m/>
  </r>
  <r>
    <n v="2024"/>
    <s v="Q4"/>
    <x v="9"/>
    <x v="40"/>
    <x v="207"/>
    <x v="0"/>
    <x v="5"/>
    <n v="11"/>
    <n v="11"/>
    <n v="0"/>
    <n v="0"/>
    <n v="11431"/>
    <n v="393"/>
    <n v="0"/>
    <m/>
  </r>
  <r>
    <n v="2024"/>
    <s v="Q4"/>
    <x v="9"/>
    <x v="40"/>
    <x v="207"/>
    <x v="1"/>
    <x v="1"/>
    <n v="14"/>
    <n v="14"/>
    <n v="1"/>
    <n v="0"/>
    <n v="18124"/>
    <n v="963"/>
    <n v="1"/>
    <m/>
  </r>
  <r>
    <n v="2024"/>
    <s v="Q4"/>
    <x v="9"/>
    <x v="40"/>
    <x v="207"/>
    <x v="1"/>
    <x v="4"/>
    <n v="1"/>
    <n v="1"/>
    <n v="0"/>
    <n v="0"/>
    <n v="297"/>
    <n v="47"/>
    <n v="0"/>
    <m/>
  </r>
  <r>
    <n v="2024"/>
    <s v="Q4"/>
    <x v="9"/>
    <x v="40"/>
    <x v="207"/>
    <x v="2"/>
    <x v="8"/>
    <n v="15"/>
    <n v="15"/>
    <n v="0"/>
    <n v="0"/>
    <n v="3770"/>
    <n v="414"/>
    <n v="0"/>
    <m/>
  </r>
  <r>
    <n v="2024"/>
    <s v="Q4"/>
    <x v="9"/>
    <x v="40"/>
    <x v="207"/>
    <x v="2"/>
    <x v="9"/>
    <n v="13"/>
    <n v="13"/>
    <n v="0"/>
    <n v="0"/>
    <n v="12103"/>
    <n v="415"/>
    <n v="0"/>
    <m/>
  </r>
  <r>
    <n v="2024"/>
    <s v="Q4"/>
    <x v="9"/>
    <x v="40"/>
    <x v="207"/>
    <x v="2"/>
    <x v="12"/>
    <n v="1"/>
    <n v="1"/>
    <n v="0"/>
    <n v="0"/>
    <n v="58"/>
    <n v="20"/>
    <n v="0"/>
    <m/>
  </r>
  <r>
    <n v="2024"/>
    <s v="Q4"/>
    <x v="9"/>
    <x v="40"/>
    <x v="207"/>
    <x v="2"/>
    <x v="4"/>
    <n v="5"/>
    <n v="5"/>
    <n v="0"/>
    <n v="0"/>
    <n v="602"/>
    <n v="85"/>
    <n v="0"/>
    <m/>
  </r>
  <r>
    <n v="2024"/>
    <s v="Q4"/>
    <x v="9"/>
    <x v="40"/>
    <x v="207"/>
    <x v="2"/>
    <x v="5"/>
    <n v="1"/>
    <n v="1"/>
    <n v="0"/>
    <n v="0"/>
    <n v="180"/>
    <n v="20"/>
    <n v="0"/>
    <m/>
  </r>
  <r>
    <n v="2024"/>
    <s v="Q4"/>
    <x v="9"/>
    <x v="40"/>
    <x v="208"/>
    <x v="0"/>
    <x v="7"/>
    <n v="12"/>
    <n v="12"/>
    <n v="0"/>
    <n v="0"/>
    <n v="7930"/>
    <n v="355"/>
    <n v="0"/>
    <m/>
  </r>
  <r>
    <n v="2024"/>
    <s v="Q4"/>
    <x v="9"/>
    <x v="40"/>
    <x v="208"/>
    <x v="0"/>
    <x v="12"/>
    <n v="4"/>
    <n v="4"/>
    <n v="0"/>
    <n v="0"/>
    <n v="10382"/>
    <n v="256"/>
    <n v="0"/>
    <m/>
  </r>
  <r>
    <n v="2024"/>
    <s v="Q4"/>
    <x v="9"/>
    <x v="40"/>
    <x v="208"/>
    <x v="0"/>
    <x v="4"/>
    <n v="16"/>
    <n v="16"/>
    <n v="1"/>
    <n v="0"/>
    <n v="75495"/>
    <n v="821"/>
    <n v="3"/>
    <m/>
  </r>
  <r>
    <n v="2024"/>
    <s v="Q4"/>
    <x v="9"/>
    <x v="40"/>
    <x v="208"/>
    <x v="0"/>
    <x v="5"/>
    <n v="11"/>
    <n v="11"/>
    <n v="0"/>
    <n v="0"/>
    <n v="24963"/>
    <n v="433"/>
    <n v="0"/>
    <m/>
  </r>
  <r>
    <n v="2024"/>
    <s v="Q4"/>
    <x v="9"/>
    <x v="40"/>
    <x v="208"/>
    <x v="1"/>
    <x v="1"/>
    <n v="15"/>
    <n v="15"/>
    <n v="0"/>
    <n v="0"/>
    <n v="8067"/>
    <n v="639"/>
    <n v="0"/>
    <m/>
  </r>
  <r>
    <n v="2024"/>
    <s v="Q4"/>
    <x v="9"/>
    <x v="40"/>
    <x v="208"/>
    <x v="2"/>
    <x v="8"/>
    <n v="16"/>
    <n v="16"/>
    <n v="0"/>
    <n v="0"/>
    <n v="1708"/>
    <n v="347"/>
    <n v="0"/>
    <m/>
  </r>
  <r>
    <n v="2024"/>
    <s v="Q4"/>
    <x v="9"/>
    <x v="40"/>
    <x v="208"/>
    <x v="2"/>
    <x v="9"/>
    <n v="14"/>
    <n v="14"/>
    <n v="0"/>
    <n v="0"/>
    <n v="15125"/>
    <n v="395"/>
    <n v="0"/>
    <m/>
  </r>
  <r>
    <n v="2024"/>
    <s v="Q4"/>
    <x v="9"/>
    <x v="40"/>
    <x v="208"/>
    <x v="2"/>
    <x v="12"/>
    <n v="8"/>
    <n v="8"/>
    <n v="0"/>
    <n v="0"/>
    <n v="1293"/>
    <n v="197"/>
    <n v="0"/>
    <m/>
  </r>
  <r>
    <n v="2024"/>
    <s v="Q4"/>
    <x v="9"/>
    <x v="40"/>
    <x v="208"/>
    <x v="2"/>
    <x v="5"/>
    <n v="3"/>
    <n v="3"/>
    <n v="0"/>
    <n v="0"/>
    <n v="304"/>
    <n v="60"/>
    <n v="0"/>
    <m/>
  </r>
  <r>
    <n v="2024"/>
    <s v="Q4"/>
    <x v="9"/>
    <x v="40"/>
    <x v="209"/>
    <x v="0"/>
    <x v="7"/>
    <n v="12"/>
    <n v="12"/>
    <n v="0"/>
    <n v="0"/>
    <n v="12127"/>
    <n v="903"/>
    <n v="0"/>
    <m/>
  </r>
  <r>
    <n v="2024"/>
    <s v="Q4"/>
    <x v="9"/>
    <x v="40"/>
    <x v="209"/>
    <x v="0"/>
    <x v="12"/>
    <n v="12"/>
    <n v="12"/>
    <n v="0"/>
    <n v="0"/>
    <n v="80249"/>
    <n v="729"/>
    <n v="0"/>
    <m/>
  </r>
  <r>
    <n v="2024"/>
    <s v="Q4"/>
    <x v="9"/>
    <x v="40"/>
    <x v="209"/>
    <x v="0"/>
    <x v="4"/>
    <n v="10"/>
    <n v="10"/>
    <n v="0"/>
    <n v="0"/>
    <n v="39086"/>
    <n v="669"/>
    <n v="0"/>
    <m/>
  </r>
  <r>
    <n v="2024"/>
    <s v="Q4"/>
    <x v="9"/>
    <x v="40"/>
    <x v="209"/>
    <x v="0"/>
    <x v="5"/>
    <n v="12"/>
    <n v="12"/>
    <n v="0"/>
    <n v="0"/>
    <n v="23382"/>
    <n v="505"/>
    <n v="0"/>
    <m/>
  </r>
  <r>
    <n v="2024"/>
    <s v="Q4"/>
    <x v="9"/>
    <x v="40"/>
    <x v="209"/>
    <x v="1"/>
    <x v="1"/>
    <n v="15"/>
    <n v="15"/>
    <n v="0"/>
    <n v="0"/>
    <n v="30965"/>
    <n v="1043"/>
    <n v="0"/>
    <m/>
  </r>
  <r>
    <n v="2024"/>
    <s v="Q4"/>
    <x v="9"/>
    <x v="40"/>
    <x v="209"/>
    <x v="2"/>
    <x v="8"/>
    <n v="14"/>
    <n v="14"/>
    <n v="0"/>
    <n v="0"/>
    <n v="5227"/>
    <n v="460"/>
    <n v="0"/>
    <m/>
  </r>
  <r>
    <n v="2024"/>
    <s v="Q4"/>
    <x v="9"/>
    <x v="40"/>
    <x v="209"/>
    <x v="2"/>
    <x v="9"/>
    <n v="14"/>
    <n v="14"/>
    <n v="0"/>
    <n v="0"/>
    <n v="6170"/>
    <n v="604"/>
    <n v="0"/>
    <m/>
  </r>
  <r>
    <n v="2024"/>
    <s v="Q4"/>
    <x v="9"/>
    <x v="40"/>
    <x v="209"/>
    <x v="2"/>
    <x v="4"/>
    <n v="2"/>
    <n v="2"/>
    <n v="0"/>
    <n v="0"/>
    <n v="259"/>
    <n v="39"/>
    <n v="0"/>
    <m/>
  </r>
  <r>
    <n v="2024"/>
    <s v="Q4"/>
    <x v="9"/>
    <x v="40"/>
    <x v="209"/>
    <x v="2"/>
    <x v="5"/>
    <n v="3"/>
    <n v="3"/>
    <n v="0"/>
    <n v="0"/>
    <n v="344"/>
    <n v="60"/>
    <n v="0"/>
    <m/>
  </r>
  <r>
    <n v="2024"/>
    <s v="Q4"/>
    <x v="9"/>
    <x v="41"/>
    <x v="210"/>
    <x v="0"/>
    <x v="4"/>
    <n v="10"/>
    <n v="10"/>
    <n v="0"/>
    <n v="0"/>
    <n v="12230"/>
    <n v="467"/>
    <n v="0"/>
    <m/>
  </r>
  <r>
    <n v="2024"/>
    <s v="Q4"/>
    <x v="9"/>
    <x v="41"/>
    <x v="210"/>
    <x v="1"/>
    <x v="1"/>
    <n v="10"/>
    <n v="10"/>
    <n v="0"/>
    <n v="0"/>
    <n v="7161"/>
    <n v="605"/>
    <n v="0"/>
    <m/>
  </r>
  <r>
    <n v="2024"/>
    <s v="Q4"/>
    <x v="9"/>
    <x v="41"/>
    <x v="211"/>
    <x v="0"/>
    <x v="7"/>
    <n v="12"/>
    <n v="12"/>
    <n v="0"/>
    <n v="0"/>
    <n v="22843"/>
    <n v="581"/>
    <n v="0"/>
    <m/>
  </r>
  <r>
    <n v="2024"/>
    <s v="Q4"/>
    <x v="9"/>
    <x v="41"/>
    <x v="211"/>
    <x v="0"/>
    <x v="1"/>
    <n v="2"/>
    <n v="2"/>
    <n v="0"/>
    <n v="0"/>
    <n v="19509"/>
    <n v="350"/>
    <n v="0"/>
    <m/>
  </r>
  <r>
    <n v="2024"/>
    <s v="Q4"/>
    <x v="9"/>
    <x v="41"/>
    <x v="211"/>
    <x v="0"/>
    <x v="12"/>
    <n v="10"/>
    <n v="10"/>
    <n v="0"/>
    <n v="0"/>
    <n v="17122"/>
    <n v="491"/>
    <n v="0"/>
    <m/>
  </r>
  <r>
    <n v="2024"/>
    <s v="Q4"/>
    <x v="9"/>
    <x v="41"/>
    <x v="211"/>
    <x v="0"/>
    <x v="4"/>
    <n v="11"/>
    <n v="11"/>
    <n v="1"/>
    <n v="0"/>
    <n v="3581"/>
    <n v="328"/>
    <n v="3"/>
    <m/>
  </r>
  <r>
    <n v="2024"/>
    <s v="Q4"/>
    <x v="9"/>
    <x v="41"/>
    <x v="211"/>
    <x v="0"/>
    <x v="5"/>
    <n v="11"/>
    <n v="11"/>
    <n v="0"/>
    <n v="0"/>
    <n v="13694"/>
    <n v="439"/>
    <n v="0"/>
    <m/>
  </r>
  <r>
    <n v="2024"/>
    <s v="Q4"/>
    <x v="9"/>
    <x v="41"/>
    <x v="211"/>
    <x v="1"/>
    <x v="1"/>
    <n v="13"/>
    <n v="13"/>
    <n v="0"/>
    <n v="0"/>
    <n v="14244"/>
    <n v="767"/>
    <n v="0"/>
    <m/>
  </r>
  <r>
    <n v="2024"/>
    <s v="Q4"/>
    <x v="9"/>
    <x v="41"/>
    <x v="211"/>
    <x v="2"/>
    <x v="8"/>
    <n v="15"/>
    <n v="15"/>
    <n v="0"/>
    <n v="0"/>
    <n v="2316"/>
    <n v="381"/>
    <n v="0"/>
    <m/>
  </r>
  <r>
    <n v="2024"/>
    <s v="Q4"/>
    <x v="9"/>
    <x v="41"/>
    <x v="211"/>
    <x v="2"/>
    <x v="9"/>
    <n v="15"/>
    <n v="15"/>
    <n v="1"/>
    <n v="0"/>
    <n v="15698"/>
    <n v="562"/>
    <n v="6"/>
    <m/>
  </r>
  <r>
    <n v="2024"/>
    <s v="Q4"/>
    <x v="9"/>
    <x v="41"/>
    <x v="211"/>
    <x v="2"/>
    <x v="12"/>
    <n v="2"/>
    <n v="2"/>
    <n v="0"/>
    <n v="0"/>
    <n v="114"/>
    <n v="40"/>
    <n v="0"/>
    <m/>
  </r>
  <r>
    <n v="2024"/>
    <s v="Q4"/>
    <x v="9"/>
    <x v="41"/>
    <x v="211"/>
    <x v="2"/>
    <x v="4"/>
    <n v="3"/>
    <n v="3"/>
    <n v="0"/>
    <n v="0"/>
    <n v="706"/>
    <n v="87"/>
    <n v="0"/>
    <m/>
  </r>
  <r>
    <n v="2024"/>
    <s v="Q4"/>
    <x v="9"/>
    <x v="41"/>
    <x v="211"/>
    <x v="2"/>
    <x v="5"/>
    <n v="3"/>
    <n v="3"/>
    <n v="0"/>
    <n v="0"/>
    <n v="1447"/>
    <n v="87"/>
    <n v="0"/>
    <m/>
  </r>
  <r>
    <n v="2024"/>
    <s v="Q4"/>
    <x v="9"/>
    <x v="41"/>
    <x v="212"/>
    <x v="0"/>
    <x v="7"/>
    <n v="12"/>
    <n v="12"/>
    <n v="0"/>
    <n v="0"/>
    <n v="47940"/>
    <n v="1209"/>
    <n v="0"/>
    <m/>
  </r>
  <r>
    <n v="2024"/>
    <s v="Q4"/>
    <x v="9"/>
    <x v="41"/>
    <x v="212"/>
    <x v="0"/>
    <x v="1"/>
    <n v="2"/>
    <n v="2"/>
    <n v="0"/>
    <n v="0"/>
    <n v="47064"/>
    <n v="449"/>
    <n v="0"/>
    <m/>
  </r>
  <r>
    <n v="2024"/>
    <s v="Q4"/>
    <x v="9"/>
    <x v="41"/>
    <x v="212"/>
    <x v="0"/>
    <x v="12"/>
    <n v="12"/>
    <n v="12"/>
    <n v="0"/>
    <n v="0"/>
    <n v="30316"/>
    <n v="784"/>
    <n v="0"/>
    <m/>
  </r>
  <r>
    <n v="2024"/>
    <s v="Q4"/>
    <x v="9"/>
    <x v="41"/>
    <x v="212"/>
    <x v="0"/>
    <x v="4"/>
    <n v="12"/>
    <n v="12"/>
    <n v="0"/>
    <n v="0"/>
    <n v="13178"/>
    <n v="311"/>
    <n v="0"/>
    <m/>
  </r>
  <r>
    <n v="2024"/>
    <s v="Q4"/>
    <x v="9"/>
    <x v="41"/>
    <x v="212"/>
    <x v="0"/>
    <x v="5"/>
    <n v="12"/>
    <n v="12"/>
    <n v="0"/>
    <n v="0"/>
    <n v="25403"/>
    <n v="404"/>
    <n v="0"/>
    <m/>
  </r>
  <r>
    <n v="2024"/>
    <s v="Q4"/>
    <x v="9"/>
    <x v="41"/>
    <x v="212"/>
    <x v="1"/>
    <x v="1"/>
    <n v="13"/>
    <n v="13"/>
    <n v="0"/>
    <n v="0"/>
    <n v="10915"/>
    <n v="632"/>
    <n v="0"/>
    <m/>
  </r>
  <r>
    <n v="2024"/>
    <s v="Q4"/>
    <x v="9"/>
    <x v="41"/>
    <x v="212"/>
    <x v="2"/>
    <x v="7"/>
    <n v="3"/>
    <n v="3"/>
    <n v="0"/>
    <n v="0"/>
    <n v="461"/>
    <n v="87"/>
    <n v="0"/>
    <m/>
  </r>
  <r>
    <n v="2024"/>
    <s v="Q4"/>
    <x v="9"/>
    <x v="41"/>
    <x v="212"/>
    <x v="2"/>
    <x v="8"/>
    <n v="12"/>
    <n v="12"/>
    <n v="1"/>
    <n v="0"/>
    <n v="2959"/>
    <n v="314"/>
    <n v="8"/>
    <m/>
  </r>
  <r>
    <n v="2024"/>
    <s v="Q4"/>
    <x v="9"/>
    <x v="41"/>
    <x v="212"/>
    <x v="2"/>
    <x v="9"/>
    <n v="14"/>
    <n v="14"/>
    <n v="0"/>
    <n v="0"/>
    <n v="917"/>
    <n v="384"/>
    <n v="0"/>
    <m/>
  </r>
  <r>
    <n v="2024"/>
    <s v="Q4"/>
    <x v="9"/>
    <x v="41"/>
    <x v="212"/>
    <x v="2"/>
    <x v="12"/>
    <n v="1"/>
    <n v="1"/>
    <n v="0"/>
    <n v="0"/>
    <n v="36"/>
    <n v="20"/>
    <n v="0"/>
    <m/>
  </r>
  <r>
    <n v="2024"/>
    <s v="Q4"/>
    <x v="9"/>
    <x v="41"/>
    <x v="212"/>
    <x v="2"/>
    <x v="4"/>
    <n v="2"/>
    <n v="2"/>
    <n v="0"/>
    <n v="0"/>
    <n v="405"/>
    <n v="67"/>
    <n v="0"/>
    <m/>
  </r>
  <r>
    <n v="2024"/>
    <s v="Q4"/>
    <x v="9"/>
    <x v="41"/>
    <x v="212"/>
    <x v="2"/>
    <x v="5"/>
    <n v="3"/>
    <n v="3"/>
    <n v="0"/>
    <n v="0"/>
    <n v="525"/>
    <n v="60"/>
    <n v="0"/>
    <m/>
  </r>
  <r>
    <n v="2024"/>
    <s v="Q4"/>
    <x v="9"/>
    <x v="41"/>
    <x v="213"/>
    <x v="0"/>
    <x v="7"/>
    <n v="12"/>
    <n v="12"/>
    <n v="0"/>
    <n v="0"/>
    <n v="4204"/>
    <n v="408"/>
    <n v="0"/>
    <m/>
  </r>
  <r>
    <n v="2024"/>
    <s v="Q4"/>
    <x v="9"/>
    <x v="41"/>
    <x v="213"/>
    <x v="0"/>
    <x v="1"/>
    <n v="2"/>
    <n v="2"/>
    <n v="0"/>
    <n v="0"/>
    <n v="21656"/>
    <n v="460"/>
    <n v="0"/>
    <m/>
  </r>
  <r>
    <n v="2024"/>
    <s v="Q4"/>
    <x v="9"/>
    <x v="41"/>
    <x v="213"/>
    <x v="0"/>
    <x v="12"/>
    <n v="13"/>
    <n v="13"/>
    <n v="0"/>
    <n v="0"/>
    <n v="32010"/>
    <n v="415"/>
    <n v="0"/>
    <m/>
  </r>
  <r>
    <n v="2024"/>
    <s v="Q4"/>
    <x v="9"/>
    <x v="41"/>
    <x v="213"/>
    <x v="0"/>
    <x v="4"/>
    <n v="12"/>
    <n v="12"/>
    <n v="1"/>
    <n v="0"/>
    <n v="27862"/>
    <n v="546"/>
    <n v="5"/>
    <m/>
  </r>
  <r>
    <n v="2024"/>
    <s v="Q4"/>
    <x v="9"/>
    <x v="41"/>
    <x v="213"/>
    <x v="0"/>
    <x v="5"/>
    <n v="12"/>
    <n v="12"/>
    <n v="0"/>
    <n v="0"/>
    <n v="5097"/>
    <n v="221"/>
    <n v="0"/>
    <m/>
  </r>
  <r>
    <n v="2024"/>
    <s v="Q4"/>
    <x v="9"/>
    <x v="41"/>
    <x v="213"/>
    <x v="1"/>
    <x v="1"/>
    <n v="13"/>
    <n v="13"/>
    <n v="0"/>
    <n v="0"/>
    <n v="22546"/>
    <n v="864"/>
    <n v="0"/>
    <m/>
  </r>
  <r>
    <n v="2024"/>
    <s v="Q4"/>
    <x v="9"/>
    <x v="41"/>
    <x v="213"/>
    <x v="2"/>
    <x v="7"/>
    <n v="2"/>
    <n v="2"/>
    <n v="0"/>
    <n v="0"/>
    <n v="215"/>
    <n v="40"/>
    <n v="0"/>
    <m/>
  </r>
  <r>
    <n v="2024"/>
    <s v="Q4"/>
    <x v="9"/>
    <x v="41"/>
    <x v="213"/>
    <x v="2"/>
    <x v="8"/>
    <n v="16"/>
    <n v="16"/>
    <n v="2"/>
    <n v="0"/>
    <n v="4262"/>
    <n v="426"/>
    <n v="8"/>
    <m/>
  </r>
  <r>
    <n v="2024"/>
    <s v="Q4"/>
    <x v="9"/>
    <x v="41"/>
    <x v="213"/>
    <x v="2"/>
    <x v="9"/>
    <n v="14"/>
    <n v="14"/>
    <n v="0"/>
    <n v="0"/>
    <n v="1266"/>
    <n v="400"/>
    <n v="0"/>
    <m/>
  </r>
  <r>
    <n v="2024"/>
    <s v="Q4"/>
    <x v="9"/>
    <x v="41"/>
    <x v="213"/>
    <x v="2"/>
    <x v="4"/>
    <n v="2"/>
    <n v="2"/>
    <n v="0"/>
    <n v="0"/>
    <n v="2621"/>
    <n v="100"/>
    <n v="0"/>
    <m/>
  </r>
  <r>
    <n v="2024"/>
    <s v="Q4"/>
    <x v="9"/>
    <x v="41"/>
    <x v="213"/>
    <x v="2"/>
    <x v="5"/>
    <n v="4"/>
    <n v="4"/>
    <n v="0"/>
    <n v="0"/>
    <n v="1941"/>
    <n v="113"/>
    <n v="0"/>
    <m/>
  </r>
  <r>
    <n v="2024"/>
    <s v="Q4"/>
    <x v="9"/>
    <x v="41"/>
    <x v="214"/>
    <x v="0"/>
    <x v="7"/>
    <n v="12"/>
    <n v="12"/>
    <n v="0"/>
    <n v="0"/>
    <n v="14185"/>
    <n v="750"/>
    <n v="0"/>
    <m/>
  </r>
  <r>
    <n v="2024"/>
    <s v="Q4"/>
    <x v="9"/>
    <x v="41"/>
    <x v="214"/>
    <x v="0"/>
    <x v="1"/>
    <n v="2"/>
    <n v="2"/>
    <n v="0"/>
    <n v="0"/>
    <n v="4606"/>
    <n v="115"/>
    <n v="0"/>
    <m/>
  </r>
  <r>
    <n v="2024"/>
    <s v="Q4"/>
    <x v="9"/>
    <x v="41"/>
    <x v="214"/>
    <x v="0"/>
    <x v="12"/>
    <n v="13"/>
    <n v="13"/>
    <n v="0"/>
    <n v="0"/>
    <n v="38395"/>
    <n v="592"/>
    <n v="0"/>
    <m/>
  </r>
  <r>
    <n v="2024"/>
    <s v="Q4"/>
    <x v="9"/>
    <x v="41"/>
    <x v="214"/>
    <x v="0"/>
    <x v="4"/>
    <n v="16"/>
    <n v="16"/>
    <n v="0"/>
    <n v="0"/>
    <n v="39207"/>
    <n v="794"/>
    <n v="0"/>
    <m/>
  </r>
  <r>
    <n v="2024"/>
    <s v="Q4"/>
    <x v="9"/>
    <x v="41"/>
    <x v="214"/>
    <x v="0"/>
    <x v="5"/>
    <n v="10"/>
    <n v="10"/>
    <n v="0"/>
    <n v="0"/>
    <n v="15476"/>
    <n v="395"/>
    <n v="0"/>
    <m/>
  </r>
  <r>
    <n v="2024"/>
    <s v="Q4"/>
    <x v="9"/>
    <x v="41"/>
    <x v="214"/>
    <x v="1"/>
    <x v="1"/>
    <n v="13"/>
    <n v="13"/>
    <n v="0"/>
    <n v="0"/>
    <n v="6347"/>
    <n v="565"/>
    <n v="0"/>
    <m/>
  </r>
  <r>
    <n v="2024"/>
    <s v="Q4"/>
    <x v="9"/>
    <x v="41"/>
    <x v="214"/>
    <x v="2"/>
    <x v="7"/>
    <n v="2"/>
    <n v="2"/>
    <n v="0"/>
    <n v="0"/>
    <n v="198"/>
    <n v="40"/>
    <n v="0"/>
    <m/>
  </r>
  <r>
    <n v="2024"/>
    <s v="Q4"/>
    <x v="9"/>
    <x v="41"/>
    <x v="214"/>
    <x v="2"/>
    <x v="8"/>
    <n v="15"/>
    <n v="15"/>
    <n v="0"/>
    <n v="0"/>
    <n v="2604"/>
    <n v="354"/>
    <n v="0"/>
    <m/>
  </r>
  <r>
    <n v="2024"/>
    <s v="Q4"/>
    <x v="9"/>
    <x v="41"/>
    <x v="214"/>
    <x v="2"/>
    <x v="9"/>
    <n v="14"/>
    <n v="14"/>
    <n v="0"/>
    <n v="0"/>
    <n v="25169"/>
    <n v="517"/>
    <n v="0"/>
    <m/>
  </r>
  <r>
    <n v="2024"/>
    <s v="Q4"/>
    <x v="9"/>
    <x v="41"/>
    <x v="214"/>
    <x v="2"/>
    <x v="12"/>
    <n v="3"/>
    <n v="3"/>
    <n v="0"/>
    <n v="0"/>
    <n v="699"/>
    <n v="87"/>
    <n v="0"/>
    <m/>
  </r>
  <r>
    <n v="2024"/>
    <s v="Q4"/>
    <x v="9"/>
    <x v="41"/>
    <x v="214"/>
    <x v="2"/>
    <x v="5"/>
    <n v="4"/>
    <n v="4"/>
    <n v="0"/>
    <n v="0"/>
    <n v="452"/>
    <n v="107"/>
    <n v="0"/>
    <m/>
  </r>
  <r>
    <n v="2024"/>
    <s v="Q4"/>
    <x v="10"/>
    <x v="41"/>
    <x v="215"/>
    <x v="0"/>
    <x v="7"/>
    <n v="12"/>
    <n v="12"/>
    <n v="0"/>
    <n v="0"/>
    <n v="2799"/>
    <n v="421"/>
    <n v="0"/>
    <m/>
  </r>
  <r>
    <n v="2024"/>
    <s v="Q4"/>
    <x v="10"/>
    <x v="41"/>
    <x v="215"/>
    <x v="0"/>
    <x v="1"/>
    <n v="3"/>
    <n v="3"/>
    <n v="0"/>
    <n v="0"/>
    <n v="56022"/>
    <n v="833"/>
    <n v="0"/>
    <m/>
  </r>
  <r>
    <n v="2024"/>
    <s v="Q4"/>
    <x v="10"/>
    <x v="41"/>
    <x v="215"/>
    <x v="0"/>
    <x v="12"/>
    <n v="11"/>
    <n v="11"/>
    <n v="0"/>
    <n v="0"/>
    <n v="12587"/>
    <n v="456"/>
    <n v="0"/>
    <m/>
  </r>
  <r>
    <n v="2024"/>
    <s v="Q4"/>
    <x v="10"/>
    <x v="41"/>
    <x v="215"/>
    <x v="0"/>
    <x v="4"/>
    <n v="13"/>
    <n v="13"/>
    <n v="0"/>
    <n v="0"/>
    <n v="146916"/>
    <n v="631"/>
    <n v="0"/>
    <m/>
  </r>
  <r>
    <n v="2024"/>
    <s v="Q4"/>
    <x v="10"/>
    <x v="41"/>
    <x v="215"/>
    <x v="0"/>
    <x v="5"/>
    <n v="13"/>
    <n v="13"/>
    <n v="0"/>
    <n v="0"/>
    <n v="2786"/>
    <n v="354"/>
    <n v="0"/>
    <m/>
  </r>
  <r>
    <n v="2024"/>
    <s v="Q4"/>
    <x v="10"/>
    <x v="41"/>
    <x v="215"/>
    <x v="1"/>
    <x v="1"/>
    <n v="12"/>
    <n v="12"/>
    <n v="1"/>
    <n v="0"/>
    <n v="41280"/>
    <n v="1175"/>
    <n v="17"/>
    <m/>
  </r>
  <r>
    <n v="2024"/>
    <s v="Q4"/>
    <x v="10"/>
    <x v="41"/>
    <x v="215"/>
    <x v="2"/>
    <x v="7"/>
    <n v="3"/>
    <n v="3"/>
    <n v="0"/>
    <n v="0"/>
    <n v="176"/>
    <n v="60"/>
    <n v="0"/>
    <m/>
  </r>
  <r>
    <n v="2024"/>
    <s v="Q4"/>
    <x v="10"/>
    <x v="41"/>
    <x v="215"/>
    <x v="2"/>
    <x v="8"/>
    <n v="15"/>
    <n v="15"/>
    <n v="0"/>
    <n v="0"/>
    <n v="11964"/>
    <n v="501"/>
    <n v="0"/>
    <m/>
  </r>
  <r>
    <n v="2024"/>
    <s v="Q4"/>
    <x v="10"/>
    <x v="41"/>
    <x v="215"/>
    <x v="2"/>
    <x v="9"/>
    <n v="15"/>
    <n v="15"/>
    <n v="0"/>
    <n v="0"/>
    <n v="34697"/>
    <n v="633"/>
    <n v="0"/>
    <m/>
  </r>
  <r>
    <n v="2024"/>
    <s v="Q4"/>
    <x v="10"/>
    <x v="41"/>
    <x v="215"/>
    <x v="2"/>
    <x v="12"/>
    <n v="2"/>
    <n v="2"/>
    <n v="0"/>
    <n v="0"/>
    <n v="353"/>
    <n v="67"/>
    <n v="0"/>
    <m/>
  </r>
  <r>
    <n v="2024"/>
    <s v="Q4"/>
    <x v="10"/>
    <x v="41"/>
    <x v="215"/>
    <x v="2"/>
    <x v="5"/>
    <n v="2"/>
    <n v="2"/>
    <n v="0"/>
    <n v="0"/>
    <n v="52"/>
    <n v="40"/>
    <n v="0"/>
    <m/>
  </r>
  <r>
    <n v="2024"/>
    <s v="Q4"/>
    <x v="10"/>
    <x v="42"/>
    <x v="216"/>
    <x v="0"/>
    <x v="1"/>
    <n v="4"/>
    <n v="4"/>
    <n v="0"/>
    <n v="0"/>
    <n v="86297"/>
    <n v="745"/>
    <n v="0"/>
    <m/>
  </r>
  <r>
    <n v="2024"/>
    <s v="Q4"/>
    <x v="10"/>
    <x v="42"/>
    <x v="216"/>
    <x v="0"/>
    <x v="4"/>
    <n v="12"/>
    <n v="12"/>
    <n v="0"/>
    <n v="0"/>
    <n v="7214"/>
    <n v="357"/>
    <n v="0"/>
    <m/>
  </r>
  <r>
    <n v="2024"/>
    <s v="Q4"/>
    <x v="10"/>
    <x v="42"/>
    <x v="216"/>
    <x v="1"/>
    <x v="1"/>
    <n v="8"/>
    <n v="8"/>
    <n v="0"/>
    <n v="0"/>
    <n v="11174"/>
    <n v="555"/>
    <n v="0"/>
    <m/>
  </r>
  <r>
    <n v="2024"/>
    <s v="Q4"/>
    <x v="10"/>
    <x v="42"/>
    <x v="216"/>
    <x v="2"/>
    <x v="8"/>
    <n v="13"/>
    <n v="13"/>
    <n v="2"/>
    <n v="0"/>
    <n v="7535"/>
    <n v="335"/>
    <n v="8"/>
    <m/>
  </r>
  <r>
    <n v="2024"/>
    <s v="Q4"/>
    <x v="10"/>
    <x v="42"/>
    <x v="217"/>
    <x v="0"/>
    <x v="7"/>
    <n v="16"/>
    <n v="16"/>
    <n v="1"/>
    <n v="0"/>
    <n v="8620"/>
    <n v="669"/>
    <n v="6"/>
    <m/>
  </r>
  <r>
    <n v="2024"/>
    <s v="Q4"/>
    <x v="10"/>
    <x v="42"/>
    <x v="217"/>
    <x v="0"/>
    <x v="1"/>
    <n v="3"/>
    <n v="3"/>
    <n v="0"/>
    <n v="0"/>
    <n v="10187"/>
    <n v="476"/>
    <n v="0"/>
    <m/>
  </r>
  <r>
    <n v="2024"/>
    <s v="Q4"/>
    <x v="10"/>
    <x v="42"/>
    <x v="217"/>
    <x v="0"/>
    <x v="12"/>
    <n v="13"/>
    <n v="13"/>
    <n v="0"/>
    <n v="0"/>
    <n v="64638"/>
    <n v="619"/>
    <n v="0"/>
    <m/>
  </r>
  <r>
    <n v="2024"/>
    <s v="Q4"/>
    <x v="10"/>
    <x v="42"/>
    <x v="217"/>
    <x v="0"/>
    <x v="4"/>
    <n v="16"/>
    <n v="16"/>
    <n v="0"/>
    <n v="0"/>
    <n v="28507"/>
    <n v="664"/>
    <n v="0"/>
    <m/>
  </r>
  <r>
    <n v="2024"/>
    <s v="Q4"/>
    <x v="10"/>
    <x v="42"/>
    <x v="217"/>
    <x v="0"/>
    <x v="5"/>
    <n v="11"/>
    <n v="11"/>
    <n v="0"/>
    <n v="0"/>
    <n v="18020"/>
    <n v="451"/>
    <n v="0"/>
    <m/>
  </r>
  <r>
    <n v="2024"/>
    <s v="Q4"/>
    <x v="10"/>
    <x v="42"/>
    <x v="217"/>
    <x v="1"/>
    <x v="1"/>
    <n v="12"/>
    <n v="12"/>
    <n v="0"/>
    <n v="0"/>
    <n v="9956"/>
    <n v="656"/>
    <n v="0"/>
    <m/>
  </r>
  <r>
    <n v="2024"/>
    <s v="Q4"/>
    <x v="10"/>
    <x v="42"/>
    <x v="217"/>
    <x v="2"/>
    <x v="8"/>
    <n v="16"/>
    <n v="16"/>
    <n v="0"/>
    <n v="0"/>
    <n v="2619"/>
    <n v="404"/>
    <n v="0"/>
    <m/>
  </r>
  <r>
    <n v="2024"/>
    <s v="Q4"/>
    <x v="10"/>
    <x v="42"/>
    <x v="217"/>
    <x v="2"/>
    <x v="1"/>
    <n v="1"/>
    <n v="1"/>
    <n v="0"/>
    <n v="0"/>
    <n v="260"/>
    <n v="20"/>
    <n v="0"/>
    <m/>
  </r>
  <r>
    <n v="2024"/>
    <s v="Q4"/>
    <x v="10"/>
    <x v="42"/>
    <x v="217"/>
    <x v="2"/>
    <x v="9"/>
    <n v="16"/>
    <n v="16"/>
    <n v="0"/>
    <n v="0"/>
    <n v="16163"/>
    <n v="547"/>
    <n v="0"/>
    <m/>
  </r>
  <r>
    <n v="2024"/>
    <s v="Q4"/>
    <x v="10"/>
    <x v="42"/>
    <x v="217"/>
    <x v="2"/>
    <x v="5"/>
    <n v="3"/>
    <n v="3"/>
    <n v="0"/>
    <n v="0"/>
    <n v="1404"/>
    <n v="93"/>
    <n v="0"/>
    <m/>
  </r>
  <r>
    <n v="2024"/>
    <s v="Q4"/>
    <x v="10"/>
    <x v="42"/>
    <x v="218"/>
    <x v="0"/>
    <x v="7"/>
    <n v="12"/>
    <n v="12"/>
    <n v="0"/>
    <n v="0"/>
    <n v="6291"/>
    <n v="402"/>
    <n v="0"/>
    <m/>
  </r>
  <r>
    <n v="2024"/>
    <s v="Q4"/>
    <x v="10"/>
    <x v="42"/>
    <x v="218"/>
    <x v="0"/>
    <x v="1"/>
    <n v="3"/>
    <n v="3"/>
    <n v="0"/>
    <n v="0"/>
    <n v="8751"/>
    <n v="162"/>
    <n v="0"/>
    <m/>
  </r>
  <r>
    <n v="2024"/>
    <s v="Q4"/>
    <x v="10"/>
    <x v="42"/>
    <x v="218"/>
    <x v="0"/>
    <x v="12"/>
    <n v="11"/>
    <n v="11"/>
    <n v="0"/>
    <n v="0"/>
    <n v="9363"/>
    <n v="611"/>
    <n v="0"/>
    <m/>
  </r>
  <r>
    <n v="2024"/>
    <s v="Q4"/>
    <x v="10"/>
    <x v="42"/>
    <x v="218"/>
    <x v="0"/>
    <x v="4"/>
    <n v="10"/>
    <n v="10"/>
    <n v="1"/>
    <n v="0"/>
    <n v="22104"/>
    <n v="1474"/>
    <n v="1"/>
    <m/>
  </r>
  <r>
    <n v="2024"/>
    <s v="Q4"/>
    <x v="10"/>
    <x v="42"/>
    <x v="218"/>
    <x v="0"/>
    <x v="5"/>
    <n v="10"/>
    <n v="10"/>
    <n v="0"/>
    <n v="0"/>
    <n v="9547"/>
    <n v="326"/>
    <n v="0"/>
    <m/>
  </r>
  <r>
    <n v="2024"/>
    <s v="Q4"/>
    <x v="10"/>
    <x v="42"/>
    <x v="218"/>
    <x v="1"/>
    <x v="1"/>
    <n v="12"/>
    <n v="12"/>
    <n v="0"/>
    <n v="0"/>
    <n v="6550"/>
    <n v="675"/>
    <n v="0"/>
    <m/>
  </r>
  <r>
    <n v="2024"/>
    <s v="Q4"/>
    <x v="10"/>
    <x v="42"/>
    <x v="218"/>
    <x v="2"/>
    <x v="7"/>
    <n v="1"/>
    <n v="1"/>
    <n v="0"/>
    <n v="0"/>
    <n v="559"/>
    <n v="47"/>
    <n v="0"/>
    <m/>
  </r>
  <r>
    <n v="2024"/>
    <s v="Q4"/>
    <x v="10"/>
    <x v="42"/>
    <x v="218"/>
    <x v="2"/>
    <x v="8"/>
    <n v="14"/>
    <n v="14"/>
    <n v="0"/>
    <n v="0"/>
    <n v="4067"/>
    <n v="408"/>
    <n v="0"/>
    <m/>
  </r>
  <r>
    <n v="2024"/>
    <s v="Q4"/>
    <x v="10"/>
    <x v="42"/>
    <x v="218"/>
    <x v="2"/>
    <x v="9"/>
    <n v="15"/>
    <n v="15"/>
    <n v="0"/>
    <n v="0"/>
    <n v="26260"/>
    <n v="573"/>
    <n v="0"/>
    <m/>
  </r>
  <r>
    <n v="2024"/>
    <s v="Q4"/>
    <x v="10"/>
    <x v="42"/>
    <x v="218"/>
    <x v="2"/>
    <x v="4"/>
    <n v="2"/>
    <n v="2"/>
    <n v="0"/>
    <n v="0"/>
    <n v="1357"/>
    <n v="114"/>
    <n v="0"/>
    <m/>
  </r>
  <r>
    <n v="2024"/>
    <s v="Q4"/>
    <x v="10"/>
    <x v="42"/>
    <x v="218"/>
    <x v="2"/>
    <x v="5"/>
    <n v="3"/>
    <n v="3"/>
    <n v="1"/>
    <n v="0"/>
    <n v="751"/>
    <n v="87"/>
    <n v="5"/>
    <m/>
  </r>
  <r>
    <n v="2024"/>
    <s v="Q4"/>
    <x v="10"/>
    <x v="42"/>
    <x v="219"/>
    <x v="0"/>
    <x v="7"/>
    <n v="12"/>
    <n v="12"/>
    <n v="0"/>
    <n v="0"/>
    <n v="10902"/>
    <n v="462"/>
    <n v="0"/>
    <m/>
  </r>
  <r>
    <n v="2024"/>
    <s v="Q4"/>
    <x v="10"/>
    <x v="42"/>
    <x v="219"/>
    <x v="0"/>
    <x v="1"/>
    <n v="3"/>
    <n v="3"/>
    <n v="0"/>
    <n v="0"/>
    <n v="750"/>
    <n v="75"/>
    <n v="0"/>
    <m/>
  </r>
  <r>
    <n v="2024"/>
    <s v="Q4"/>
    <x v="10"/>
    <x v="42"/>
    <x v="219"/>
    <x v="0"/>
    <x v="12"/>
    <n v="13"/>
    <n v="13"/>
    <n v="0"/>
    <n v="0"/>
    <n v="36748"/>
    <n v="577"/>
    <n v="0"/>
    <m/>
  </r>
  <r>
    <n v="2024"/>
    <s v="Q4"/>
    <x v="10"/>
    <x v="42"/>
    <x v="219"/>
    <x v="0"/>
    <x v="4"/>
    <n v="12"/>
    <n v="12"/>
    <n v="0"/>
    <n v="0"/>
    <n v="8265"/>
    <n v="434"/>
    <n v="0"/>
    <m/>
  </r>
  <r>
    <n v="2024"/>
    <s v="Q4"/>
    <x v="10"/>
    <x v="42"/>
    <x v="219"/>
    <x v="0"/>
    <x v="5"/>
    <n v="11"/>
    <n v="11"/>
    <n v="0"/>
    <n v="0"/>
    <n v="38933"/>
    <n v="418"/>
    <n v="0"/>
    <m/>
  </r>
  <r>
    <n v="2024"/>
    <s v="Q4"/>
    <x v="10"/>
    <x v="42"/>
    <x v="219"/>
    <x v="1"/>
    <x v="1"/>
    <n v="12"/>
    <n v="12"/>
    <n v="0"/>
    <n v="0"/>
    <n v="14156"/>
    <n v="702"/>
    <n v="0"/>
    <m/>
  </r>
  <r>
    <n v="2024"/>
    <s v="Q4"/>
    <x v="10"/>
    <x v="42"/>
    <x v="219"/>
    <x v="2"/>
    <x v="7"/>
    <n v="3"/>
    <n v="3"/>
    <n v="0"/>
    <n v="0"/>
    <n v="1143"/>
    <n v="141"/>
    <n v="0"/>
    <m/>
  </r>
  <r>
    <n v="2024"/>
    <s v="Q4"/>
    <x v="10"/>
    <x v="42"/>
    <x v="219"/>
    <x v="2"/>
    <x v="8"/>
    <n v="16"/>
    <n v="16"/>
    <n v="0"/>
    <n v="0"/>
    <n v="2835"/>
    <n v="495"/>
    <n v="0"/>
    <m/>
  </r>
  <r>
    <n v="2024"/>
    <s v="Q4"/>
    <x v="10"/>
    <x v="42"/>
    <x v="219"/>
    <x v="2"/>
    <x v="9"/>
    <n v="15"/>
    <n v="15"/>
    <n v="0"/>
    <n v="0"/>
    <n v="13350"/>
    <n v="506"/>
    <n v="0"/>
    <m/>
  </r>
  <r>
    <n v="2024"/>
    <s v="Q4"/>
    <x v="10"/>
    <x v="42"/>
    <x v="219"/>
    <x v="2"/>
    <x v="4"/>
    <n v="3"/>
    <n v="3"/>
    <n v="0"/>
    <n v="0"/>
    <n v="791"/>
    <n v="87"/>
    <n v="0"/>
    <m/>
  </r>
  <r>
    <n v="2024"/>
    <s v="Q4"/>
    <x v="10"/>
    <x v="42"/>
    <x v="219"/>
    <x v="2"/>
    <x v="5"/>
    <n v="3"/>
    <n v="3"/>
    <n v="0"/>
    <n v="0"/>
    <n v="417"/>
    <n v="87"/>
    <n v="0"/>
    <m/>
  </r>
  <r>
    <n v="2024"/>
    <s v="Q4"/>
    <x v="10"/>
    <x v="42"/>
    <x v="220"/>
    <x v="0"/>
    <x v="7"/>
    <n v="12"/>
    <n v="12"/>
    <n v="0"/>
    <n v="0"/>
    <n v="2307"/>
    <n v="467"/>
    <n v="0"/>
    <m/>
  </r>
  <r>
    <n v="2024"/>
    <s v="Q4"/>
    <x v="10"/>
    <x v="42"/>
    <x v="220"/>
    <x v="0"/>
    <x v="1"/>
    <n v="3"/>
    <n v="3"/>
    <n v="0"/>
    <n v="0"/>
    <n v="20768"/>
    <n v="304"/>
    <n v="0"/>
    <m/>
  </r>
  <r>
    <n v="2024"/>
    <s v="Q4"/>
    <x v="10"/>
    <x v="42"/>
    <x v="220"/>
    <x v="0"/>
    <x v="12"/>
    <n v="11"/>
    <n v="11"/>
    <n v="0"/>
    <n v="0"/>
    <n v="14738"/>
    <n v="529"/>
    <n v="0"/>
    <m/>
  </r>
  <r>
    <n v="2024"/>
    <s v="Q4"/>
    <x v="10"/>
    <x v="42"/>
    <x v="220"/>
    <x v="0"/>
    <x v="4"/>
    <n v="16"/>
    <n v="16"/>
    <n v="2"/>
    <n v="0"/>
    <n v="20495"/>
    <n v="640"/>
    <n v="35"/>
    <m/>
  </r>
  <r>
    <n v="2024"/>
    <s v="Q4"/>
    <x v="10"/>
    <x v="42"/>
    <x v="220"/>
    <x v="0"/>
    <x v="5"/>
    <n v="12"/>
    <n v="12"/>
    <n v="0"/>
    <n v="0"/>
    <n v="108553"/>
    <n v="357"/>
    <n v="0"/>
    <m/>
  </r>
  <r>
    <n v="2024"/>
    <s v="Q4"/>
    <x v="10"/>
    <x v="42"/>
    <x v="220"/>
    <x v="1"/>
    <x v="1"/>
    <n v="12"/>
    <n v="12"/>
    <n v="3"/>
    <n v="0"/>
    <n v="9539"/>
    <n v="618"/>
    <n v="15"/>
    <m/>
  </r>
  <r>
    <n v="2024"/>
    <s v="Q4"/>
    <x v="10"/>
    <x v="42"/>
    <x v="220"/>
    <x v="2"/>
    <x v="7"/>
    <n v="3"/>
    <n v="3"/>
    <n v="0"/>
    <n v="0"/>
    <n v="223"/>
    <n v="60"/>
    <n v="0"/>
    <m/>
  </r>
  <r>
    <n v="2024"/>
    <s v="Q4"/>
    <x v="10"/>
    <x v="42"/>
    <x v="220"/>
    <x v="2"/>
    <x v="8"/>
    <n v="16"/>
    <n v="16"/>
    <n v="3"/>
    <n v="0"/>
    <n v="9869"/>
    <n v="545"/>
    <n v="21"/>
    <m/>
  </r>
  <r>
    <n v="2024"/>
    <s v="Q4"/>
    <x v="10"/>
    <x v="42"/>
    <x v="220"/>
    <x v="2"/>
    <x v="9"/>
    <n v="15"/>
    <n v="15"/>
    <n v="0"/>
    <n v="0"/>
    <n v="13403"/>
    <n v="524"/>
    <n v="0"/>
    <m/>
  </r>
  <r>
    <n v="2024"/>
    <s v="Q4"/>
    <x v="10"/>
    <x v="42"/>
    <x v="220"/>
    <x v="2"/>
    <x v="12"/>
    <n v="2"/>
    <n v="2"/>
    <n v="0"/>
    <n v="0"/>
    <n v="6336"/>
    <n v="115"/>
    <n v="0"/>
    <m/>
  </r>
  <r>
    <n v="2024"/>
    <s v="Q4"/>
    <x v="10"/>
    <x v="42"/>
    <x v="220"/>
    <x v="2"/>
    <x v="5"/>
    <n v="4"/>
    <n v="4"/>
    <n v="0"/>
    <n v="0"/>
    <n v="3378"/>
    <n v="140"/>
    <n v="0"/>
    <m/>
  </r>
  <r>
    <n v="2024"/>
    <s v="Q4"/>
    <x v="10"/>
    <x v="42"/>
    <x v="221"/>
    <x v="0"/>
    <x v="7"/>
    <n v="12"/>
    <n v="12"/>
    <n v="0"/>
    <n v="0"/>
    <n v="17322"/>
    <n v="665"/>
    <n v="0"/>
    <m/>
  </r>
  <r>
    <n v="2024"/>
    <s v="Q4"/>
    <x v="10"/>
    <x v="42"/>
    <x v="221"/>
    <x v="0"/>
    <x v="1"/>
    <n v="3"/>
    <n v="3"/>
    <n v="0"/>
    <n v="0"/>
    <n v="24175"/>
    <n v="586"/>
    <n v="0"/>
    <m/>
  </r>
  <r>
    <n v="2024"/>
    <s v="Q4"/>
    <x v="10"/>
    <x v="42"/>
    <x v="221"/>
    <x v="0"/>
    <x v="12"/>
    <n v="10"/>
    <n v="10"/>
    <n v="0"/>
    <n v="0"/>
    <n v="24201"/>
    <n v="570"/>
    <n v="0"/>
    <m/>
  </r>
  <r>
    <n v="2024"/>
    <s v="Q4"/>
    <x v="10"/>
    <x v="42"/>
    <x v="221"/>
    <x v="0"/>
    <x v="4"/>
    <n v="16"/>
    <n v="16"/>
    <n v="0"/>
    <n v="0"/>
    <n v="32595"/>
    <n v="625"/>
    <n v="0"/>
    <m/>
  </r>
  <r>
    <n v="2024"/>
    <s v="Q4"/>
    <x v="10"/>
    <x v="42"/>
    <x v="221"/>
    <x v="0"/>
    <x v="5"/>
    <n v="9"/>
    <n v="9"/>
    <n v="1"/>
    <n v="0"/>
    <n v="54316"/>
    <n v="335"/>
    <n v="20"/>
    <m/>
  </r>
  <r>
    <n v="2024"/>
    <s v="Q4"/>
    <x v="10"/>
    <x v="42"/>
    <x v="221"/>
    <x v="1"/>
    <x v="1"/>
    <n v="12"/>
    <n v="12"/>
    <n v="0"/>
    <n v="0"/>
    <n v="18006"/>
    <n v="716"/>
    <n v="0"/>
    <m/>
  </r>
  <r>
    <n v="2024"/>
    <s v="Q4"/>
    <x v="10"/>
    <x v="42"/>
    <x v="221"/>
    <x v="2"/>
    <x v="7"/>
    <n v="3"/>
    <n v="3"/>
    <n v="0"/>
    <n v="0"/>
    <n v="1379"/>
    <n v="87"/>
    <n v="0"/>
    <m/>
  </r>
  <r>
    <n v="2024"/>
    <s v="Q4"/>
    <x v="10"/>
    <x v="42"/>
    <x v="221"/>
    <x v="2"/>
    <x v="8"/>
    <n v="15"/>
    <n v="15"/>
    <n v="1"/>
    <n v="0"/>
    <n v="4454"/>
    <n v="430"/>
    <n v="4"/>
    <m/>
  </r>
  <r>
    <n v="2024"/>
    <s v="Q4"/>
    <x v="10"/>
    <x v="42"/>
    <x v="221"/>
    <x v="2"/>
    <x v="9"/>
    <n v="16"/>
    <n v="16"/>
    <n v="0"/>
    <n v="0"/>
    <n v="9462"/>
    <n v="423"/>
    <n v="0"/>
    <m/>
  </r>
  <r>
    <n v="2024"/>
    <s v="Q4"/>
    <x v="10"/>
    <x v="42"/>
    <x v="221"/>
    <x v="2"/>
    <x v="12"/>
    <n v="3"/>
    <n v="3"/>
    <n v="0"/>
    <n v="0"/>
    <n v="440"/>
    <n v="87"/>
    <n v="0"/>
    <m/>
  </r>
  <r>
    <n v="2024"/>
    <s v="Q4"/>
    <x v="10"/>
    <x v="42"/>
    <x v="221"/>
    <x v="2"/>
    <x v="5"/>
    <n v="6"/>
    <n v="6"/>
    <n v="0"/>
    <n v="0"/>
    <n v="4894"/>
    <n v="240"/>
    <n v="0"/>
    <m/>
  </r>
  <r>
    <n v="2024"/>
    <s v="Q4"/>
    <x v="10"/>
    <x v="43"/>
    <x v="222"/>
    <x v="0"/>
    <x v="1"/>
    <n v="2"/>
    <n v="2"/>
    <n v="0"/>
    <n v="0"/>
    <n v="1020"/>
    <n v="67"/>
    <n v="0"/>
    <m/>
  </r>
  <r>
    <n v="2024"/>
    <s v="Q4"/>
    <x v="10"/>
    <x v="43"/>
    <x v="222"/>
    <x v="1"/>
    <x v="1"/>
    <n v="8"/>
    <n v="8"/>
    <n v="0"/>
    <n v="0"/>
    <n v="11050"/>
    <n v="579"/>
    <n v="0"/>
    <m/>
  </r>
  <r>
    <n v="2024"/>
    <s v="Q4"/>
    <x v="10"/>
    <x v="43"/>
    <x v="222"/>
    <x v="2"/>
    <x v="8"/>
    <n v="10"/>
    <n v="10"/>
    <n v="0"/>
    <n v="0"/>
    <n v="1268"/>
    <n v="227"/>
    <n v="0"/>
    <m/>
  </r>
  <r>
    <n v="2024"/>
    <s v="Q4"/>
    <x v="10"/>
    <x v="43"/>
    <x v="223"/>
    <x v="0"/>
    <x v="7"/>
    <n v="12"/>
    <n v="12"/>
    <n v="0"/>
    <n v="0"/>
    <n v="2504"/>
    <n v="354"/>
    <n v="0"/>
    <m/>
  </r>
  <r>
    <n v="2024"/>
    <s v="Q4"/>
    <x v="10"/>
    <x v="43"/>
    <x v="223"/>
    <x v="0"/>
    <x v="1"/>
    <n v="3"/>
    <n v="3"/>
    <n v="0"/>
    <n v="0"/>
    <n v="112355"/>
    <n v="590"/>
    <n v="0"/>
    <m/>
  </r>
  <r>
    <n v="2024"/>
    <s v="Q4"/>
    <x v="10"/>
    <x v="43"/>
    <x v="223"/>
    <x v="0"/>
    <x v="12"/>
    <n v="9"/>
    <n v="9"/>
    <n v="0"/>
    <n v="0"/>
    <n v="33985"/>
    <n v="567"/>
    <n v="0"/>
    <m/>
  </r>
  <r>
    <n v="2024"/>
    <s v="Q4"/>
    <x v="10"/>
    <x v="43"/>
    <x v="223"/>
    <x v="0"/>
    <x v="4"/>
    <n v="12"/>
    <n v="12"/>
    <n v="1"/>
    <n v="0"/>
    <n v="100746"/>
    <n v="676"/>
    <n v="20"/>
    <m/>
  </r>
  <r>
    <n v="2024"/>
    <s v="Q4"/>
    <x v="10"/>
    <x v="43"/>
    <x v="223"/>
    <x v="0"/>
    <x v="5"/>
    <n v="12"/>
    <n v="12"/>
    <n v="0"/>
    <n v="0"/>
    <n v="14988"/>
    <n v="408"/>
    <n v="0"/>
    <m/>
  </r>
  <r>
    <n v="2024"/>
    <s v="Q4"/>
    <x v="10"/>
    <x v="43"/>
    <x v="223"/>
    <x v="1"/>
    <x v="1"/>
    <n v="12"/>
    <n v="12"/>
    <n v="1"/>
    <n v="0"/>
    <n v="12600"/>
    <n v="568"/>
    <n v="16"/>
    <m/>
  </r>
  <r>
    <n v="2024"/>
    <s v="Q4"/>
    <x v="10"/>
    <x v="43"/>
    <x v="223"/>
    <x v="2"/>
    <x v="7"/>
    <n v="3"/>
    <n v="3"/>
    <n v="0"/>
    <n v="0"/>
    <n v="898"/>
    <n v="87"/>
    <n v="0"/>
    <m/>
  </r>
  <r>
    <n v="2024"/>
    <s v="Q4"/>
    <x v="10"/>
    <x v="43"/>
    <x v="223"/>
    <x v="2"/>
    <x v="8"/>
    <n v="15"/>
    <n v="15"/>
    <n v="1"/>
    <n v="0"/>
    <n v="2439"/>
    <n v="393"/>
    <n v="9"/>
    <m/>
  </r>
  <r>
    <n v="2024"/>
    <s v="Q4"/>
    <x v="10"/>
    <x v="43"/>
    <x v="223"/>
    <x v="2"/>
    <x v="9"/>
    <n v="16"/>
    <n v="16"/>
    <n v="0"/>
    <n v="0"/>
    <n v="35529"/>
    <n v="748"/>
    <n v="0"/>
    <m/>
  </r>
  <r>
    <n v="2024"/>
    <s v="Q4"/>
    <x v="10"/>
    <x v="43"/>
    <x v="223"/>
    <x v="2"/>
    <x v="12"/>
    <n v="3"/>
    <n v="3"/>
    <n v="0"/>
    <n v="0"/>
    <n v="1659"/>
    <n v="114"/>
    <n v="0"/>
    <m/>
  </r>
  <r>
    <n v="2024"/>
    <s v="Q4"/>
    <x v="10"/>
    <x v="43"/>
    <x v="223"/>
    <x v="2"/>
    <x v="4"/>
    <n v="2"/>
    <n v="2"/>
    <n v="0"/>
    <n v="0"/>
    <n v="393"/>
    <n v="67"/>
    <n v="0"/>
    <m/>
  </r>
  <r>
    <n v="2024"/>
    <s v="Q4"/>
    <x v="10"/>
    <x v="43"/>
    <x v="223"/>
    <x v="2"/>
    <x v="5"/>
    <n v="3"/>
    <n v="3"/>
    <n v="0"/>
    <n v="0"/>
    <n v="850"/>
    <n v="87"/>
    <n v="0"/>
    <m/>
  </r>
  <r>
    <n v="2024"/>
    <s v="Q4"/>
    <x v="10"/>
    <x v="43"/>
    <x v="224"/>
    <x v="0"/>
    <x v="7"/>
    <n v="12"/>
    <n v="12"/>
    <n v="0"/>
    <n v="0"/>
    <n v="28372"/>
    <n v="927"/>
    <n v="0"/>
    <m/>
  </r>
  <r>
    <n v="2024"/>
    <s v="Q4"/>
    <x v="10"/>
    <x v="43"/>
    <x v="224"/>
    <x v="0"/>
    <x v="1"/>
    <n v="3"/>
    <n v="3"/>
    <n v="0"/>
    <n v="0"/>
    <n v="145341"/>
    <n v="230"/>
    <n v="0"/>
    <m/>
  </r>
  <r>
    <n v="2024"/>
    <s v="Q4"/>
    <x v="10"/>
    <x v="43"/>
    <x v="224"/>
    <x v="0"/>
    <x v="12"/>
    <n v="11"/>
    <n v="11"/>
    <n v="0"/>
    <n v="0"/>
    <n v="44254"/>
    <n v="611"/>
    <n v="0"/>
    <m/>
  </r>
  <r>
    <n v="2024"/>
    <s v="Q4"/>
    <x v="10"/>
    <x v="43"/>
    <x v="224"/>
    <x v="0"/>
    <x v="4"/>
    <n v="12"/>
    <n v="12"/>
    <n v="0"/>
    <n v="0"/>
    <n v="29465"/>
    <n v="525"/>
    <n v="0"/>
    <m/>
  </r>
  <r>
    <n v="2024"/>
    <s v="Q4"/>
    <x v="10"/>
    <x v="43"/>
    <x v="224"/>
    <x v="0"/>
    <x v="5"/>
    <n v="12"/>
    <n v="12"/>
    <n v="0"/>
    <n v="0"/>
    <n v="10582"/>
    <n v="342"/>
    <n v="0"/>
    <m/>
  </r>
  <r>
    <n v="2024"/>
    <s v="Q4"/>
    <x v="10"/>
    <x v="43"/>
    <x v="224"/>
    <x v="1"/>
    <x v="1"/>
    <n v="12"/>
    <n v="12"/>
    <n v="0"/>
    <n v="0"/>
    <n v="21583"/>
    <n v="828"/>
    <n v="0"/>
    <m/>
  </r>
  <r>
    <n v="2024"/>
    <s v="Q4"/>
    <x v="10"/>
    <x v="43"/>
    <x v="224"/>
    <x v="2"/>
    <x v="7"/>
    <n v="2"/>
    <n v="2"/>
    <n v="0"/>
    <n v="0"/>
    <n v="856"/>
    <n v="67"/>
    <n v="0"/>
    <m/>
  </r>
  <r>
    <n v="2024"/>
    <s v="Q4"/>
    <x v="10"/>
    <x v="43"/>
    <x v="224"/>
    <x v="2"/>
    <x v="8"/>
    <n v="15"/>
    <n v="15"/>
    <n v="0"/>
    <n v="0"/>
    <n v="6370"/>
    <n v="422"/>
    <n v="0"/>
    <m/>
  </r>
  <r>
    <n v="2024"/>
    <s v="Q4"/>
    <x v="10"/>
    <x v="43"/>
    <x v="224"/>
    <x v="2"/>
    <x v="9"/>
    <n v="15"/>
    <n v="15"/>
    <n v="0"/>
    <n v="0"/>
    <n v="9065"/>
    <n v="440"/>
    <n v="0"/>
    <m/>
  </r>
  <r>
    <n v="2024"/>
    <s v="Q4"/>
    <x v="10"/>
    <x v="43"/>
    <x v="224"/>
    <x v="2"/>
    <x v="12"/>
    <n v="2"/>
    <n v="2"/>
    <n v="0"/>
    <n v="0"/>
    <n v="2883"/>
    <n v="100"/>
    <n v="0"/>
    <m/>
  </r>
  <r>
    <n v="2024"/>
    <s v="Q4"/>
    <x v="10"/>
    <x v="43"/>
    <x v="224"/>
    <x v="2"/>
    <x v="4"/>
    <n v="2"/>
    <n v="2"/>
    <n v="0"/>
    <n v="0"/>
    <n v="456"/>
    <n v="67"/>
    <n v="0"/>
    <m/>
  </r>
  <r>
    <n v="2024"/>
    <s v="Q4"/>
    <x v="10"/>
    <x v="43"/>
    <x v="224"/>
    <x v="2"/>
    <x v="5"/>
    <n v="3"/>
    <n v="3"/>
    <n v="0"/>
    <n v="0"/>
    <n v="1476"/>
    <n v="141"/>
    <n v="0"/>
    <m/>
  </r>
  <r>
    <n v="2024"/>
    <s v="Q4"/>
    <x v="10"/>
    <x v="43"/>
    <x v="225"/>
    <x v="0"/>
    <x v="1"/>
    <n v="3"/>
    <n v="3"/>
    <n v="0"/>
    <n v="0"/>
    <n v="5892"/>
    <n v="188"/>
    <n v="0"/>
    <m/>
  </r>
  <r>
    <n v="2024"/>
    <s v="Q4"/>
    <x v="10"/>
    <x v="43"/>
    <x v="225"/>
    <x v="0"/>
    <x v="12"/>
    <n v="9"/>
    <n v="9"/>
    <n v="0"/>
    <n v="0"/>
    <n v="102332"/>
    <n v="723"/>
    <n v="0"/>
    <m/>
  </r>
  <r>
    <n v="2024"/>
    <s v="Q4"/>
    <x v="10"/>
    <x v="43"/>
    <x v="225"/>
    <x v="0"/>
    <x v="4"/>
    <n v="13"/>
    <n v="13"/>
    <n v="0"/>
    <n v="0"/>
    <n v="18104"/>
    <n v="464"/>
    <n v="0"/>
    <m/>
  </r>
  <r>
    <n v="2024"/>
    <s v="Q4"/>
    <x v="10"/>
    <x v="43"/>
    <x v="225"/>
    <x v="1"/>
    <x v="1"/>
    <n v="12"/>
    <n v="12"/>
    <n v="0"/>
    <n v="0"/>
    <n v="13391"/>
    <n v="629"/>
    <n v="0"/>
    <m/>
  </r>
  <r>
    <n v="2024"/>
    <s v="Q4"/>
    <x v="10"/>
    <x v="43"/>
    <x v="225"/>
    <x v="2"/>
    <x v="8"/>
    <n v="16"/>
    <n v="16"/>
    <n v="1"/>
    <n v="0"/>
    <n v="4015"/>
    <n v="429"/>
    <n v="8"/>
    <m/>
  </r>
  <r>
    <n v="2024"/>
    <s v="Q4"/>
    <x v="10"/>
    <x v="43"/>
    <x v="225"/>
    <x v="2"/>
    <x v="9"/>
    <n v="15"/>
    <n v="15"/>
    <n v="0"/>
    <n v="0"/>
    <n v="11111"/>
    <n v="491"/>
    <n v="0"/>
    <m/>
  </r>
  <r>
    <n v="2024"/>
    <s v="Q4"/>
    <x v="10"/>
    <x v="43"/>
    <x v="225"/>
    <x v="2"/>
    <x v="12"/>
    <n v="4"/>
    <n v="4"/>
    <n v="0"/>
    <n v="0"/>
    <n v="3195"/>
    <n v="140"/>
    <n v="0"/>
    <m/>
  </r>
  <r>
    <n v="2024"/>
    <s v="Q4"/>
    <x v="10"/>
    <x v="43"/>
    <x v="225"/>
    <x v="2"/>
    <x v="4"/>
    <n v="2"/>
    <n v="2"/>
    <n v="0"/>
    <n v="0"/>
    <n v="355"/>
    <n v="40"/>
    <n v="0"/>
    <m/>
  </r>
  <r>
    <n v="2024"/>
    <s v="Q4"/>
    <x v="10"/>
    <x v="43"/>
    <x v="226"/>
    <x v="0"/>
    <x v="7"/>
    <n v="12"/>
    <n v="12"/>
    <n v="0"/>
    <n v="0"/>
    <n v="4239"/>
    <n v="444"/>
    <n v="0"/>
    <m/>
  </r>
  <r>
    <n v="2024"/>
    <s v="Q4"/>
    <x v="10"/>
    <x v="43"/>
    <x v="226"/>
    <x v="0"/>
    <x v="1"/>
    <n v="3"/>
    <n v="3"/>
    <n v="0"/>
    <n v="0"/>
    <n v="13870"/>
    <n v="230"/>
    <n v="0"/>
    <m/>
  </r>
  <r>
    <n v="2024"/>
    <s v="Q4"/>
    <x v="10"/>
    <x v="43"/>
    <x v="226"/>
    <x v="0"/>
    <x v="12"/>
    <n v="9"/>
    <n v="9"/>
    <n v="0"/>
    <n v="0"/>
    <n v="19561"/>
    <n v="526"/>
    <n v="0"/>
    <m/>
  </r>
  <r>
    <n v="2024"/>
    <s v="Q4"/>
    <x v="10"/>
    <x v="43"/>
    <x v="226"/>
    <x v="0"/>
    <x v="4"/>
    <n v="15"/>
    <n v="15"/>
    <n v="0"/>
    <n v="0"/>
    <n v="42973"/>
    <n v="535"/>
    <n v="0"/>
    <m/>
  </r>
  <r>
    <n v="2024"/>
    <s v="Q4"/>
    <x v="10"/>
    <x v="43"/>
    <x v="226"/>
    <x v="0"/>
    <x v="5"/>
    <n v="12"/>
    <n v="12"/>
    <n v="0"/>
    <n v="0"/>
    <n v="34294"/>
    <n v="432"/>
    <n v="0"/>
    <m/>
  </r>
  <r>
    <n v="2024"/>
    <s v="Q4"/>
    <x v="10"/>
    <x v="43"/>
    <x v="226"/>
    <x v="1"/>
    <x v="1"/>
    <n v="12"/>
    <n v="12"/>
    <n v="0"/>
    <n v="0"/>
    <n v="8104"/>
    <n v="594"/>
    <n v="0"/>
    <m/>
  </r>
  <r>
    <n v="2024"/>
    <s v="Q4"/>
    <x v="10"/>
    <x v="43"/>
    <x v="226"/>
    <x v="2"/>
    <x v="7"/>
    <n v="4"/>
    <n v="4"/>
    <n v="0"/>
    <n v="0"/>
    <n v="1058"/>
    <n v="107"/>
    <n v="0"/>
    <m/>
  </r>
  <r>
    <n v="2024"/>
    <s v="Q4"/>
    <x v="10"/>
    <x v="43"/>
    <x v="226"/>
    <x v="2"/>
    <x v="8"/>
    <n v="17"/>
    <n v="17"/>
    <n v="1"/>
    <n v="0"/>
    <n v="5592"/>
    <n v="449"/>
    <n v="4"/>
    <m/>
  </r>
  <r>
    <n v="2024"/>
    <s v="Q4"/>
    <x v="10"/>
    <x v="43"/>
    <x v="226"/>
    <x v="2"/>
    <x v="1"/>
    <n v="2"/>
    <n v="2"/>
    <n v="0"/>
    <n v="0"/>
    <n v="900"/>
    <n v="67"/>
    <n v="0"/>
    <m/>
  </r>
  <r>
    <n v="2024"/>
    <s v="Q4"/>
    <x v="10"/>
    <x v="43"/>
    <x v="226"/>
    <x v="2"/>
    <x v="9"/>
    <n v="15"/>
    <n v="15"/>
    <n v="0"/>
    <n v="0"/>
    <n v="17355"/>
    <n v="471"/>
    <n v="0"/>
    <m/>
  </r>
  <r>
    <n v="2024"/>
    <s v="Q4"/>
    <x v="10"/>
    <x v="43"/>
    <x v="226"/>
    <x v="2"/>
    <x v="12"/>
    <n v="4"/>
    <n v="4"/>
    <n v="0"/>
    <n v="0"/>
    <n v="617"/>
    <n v="107"/>
    <n v="0"/>
    <m/>
  </r>
  <r>
    <n v="2024"/>
    <s v="Q4"/>
    <x v="10"/>
    <x v="43"/>
    <x v="226"/>
    <x v="2"/>
    <x v="5"/>
    <n v="4"/>
    <n v="4"/>
    <n v="0"/>
    <n v="0"/>
    <n v="1277"/>
    <n v="131"/>
    <n v="0"/>
    <m/>
  </r>
  <r>
    <n v="2024"/>
    <s v="Q4"/>
    <x v="10"/>
    <x v="43"/>
    <x v="227"/>
    <x v="0"/>
    <x v="7"/>
    <n v="12"/>
    <n v="12"/>
    <n v="0"/>
    <n v="0"/>
    <n v="3778"/>
    <n v="508"/>
    <n v="0"/>
    <m/>
  </r>
  <r>
    <n v="2024"/>
    <s v="Q4"/>
    <x v="10"/>
    <x v="43"/>
    <x v="227"/>
    <x v="0"/>
    <x v="1"/>
    <n v="3"/>
    <n v="3"/>
    <n v="0"/>
    <n v="0"/>
    <n v="41940"/>
    <n v="716"/>
    <n v="0"/>
    <m/>
  </r>
  <r>
    <n v="2024"/>
    <s v="Q4"/>
    <x v="10"/>
    <x v="43"/>
    <x v="227"/>
    <x v="0"/>
    <x v="12"/>
    <n v="11"/>
    <n v="11"/>
    <n v="0"/>
    <n v="0"/>
    <n v="12749"/>
    <n v="499"/>
    <n v="0"/>
    <m/>
  </r>
  <r>
    <n v="2024"/>
    <s v="Q4"/>
    <x v="10"/>
    <x v="43"/>
    <x v="227"/>
    <x v="0"/>
    <x v="4"/>
    <n v="15"/>
    <n v="15"/>
    <n v="1"/>
    <n v="0"/>
    <n v="20615"/>
    <n v="528"/>
    <n v="4"/>
    <m/>
  </r>
  <r>
    <n v="2024"/>
    <s v="Q4"/>
    <x v="10"/>
    <x v="43"/>
    <x v="227"/>
    <x v="0"/>
    <x v="5"/>
    <n v="12"/>
    <n v="12"/>
    <n v="0"/>
    <n v="0"/>
    <n v="16438"/>
    <n v="410"/>
    <n v="0"/>
    <m/>
  </r>
  <r>
    <n v="2024"/>
    <s v="Q4"/>
    <x v="10"/>
    <x v="43"/>
    <x v="227"/>
    <x v="1"/>
    <x v="1"/>
    <n v="12"/>
    <n v="12"/>
    <n v="0"/>
    <n v="0"/>
    <n v="14184"/>
    <n v="778"/>
    <n v="0"/>
    <m/>
  </r>
  <r>
    <n v="2024"/>
    <s v="Q4"/>
    <x v="10"/>
    <x v="43"/>
    <x v="227"/>
    <x v="2"/>
    <x v="8"/>
    <n v="16"/>
    <n v="16"/>
    <n v="0"/>
    <n v="0"/>
    <n v="3430"/>
    <n v="473"/>
    <n v="0"/>
    <m/>
  </r>
  <r>
    <n v="2024"/>
    <s v="Q4"/>
    <x v="10"/>
    <x v="43"/>
    <x v="227"/>
    <x v="2"/>
    <x v="9"/>
    <n v="16"/>
    <n v="16"/>
    <n v="0"/>
    <n v="0"/>
    <n v="14468"/>
    <n v="607"/>
    <n v="0"/>
    <m/>
  </r>
  <r>
    <n v="2024"/>
    <s v="Q4"/>
    <x v="10"/>
    <x v="43"/>
    <x v="227"/>
    <x v="2"/>
    <x v="12"/>
    <n v="1"/>
    <n v="1"/>
    <n v="0"/>
    <n v="0"/>
    <n v="72"/>
    <n v="20"/>
    <n v="0"/>
    <m/>
  </r>
  <r>
    <n v="2024"/>
    <s v="Q4"/>
    <x v="10"/>
    <x v="43"/>
    <x v="227"/>
    <x v="2"/>
    <x v="5"/>
    <n v="3"/>
    <n v="3"/>
    <n v="0"/>
    <n v="0"/>
    <n v="1127"/>
    <n v="87"/>
    <n v="0"/>
    <m/>
  </r>
  <r>
    <n v="2024"/>
    <s v="Q4"/>
    <x v="10"/>
    <x v="44"/>
    <x v="228"/>
    <x v="0"/>
    <x v="1"/>
    <n v="2"/>
    <n v="2"/>
    <n v="0"/>
    <n v="0"/>
    <n v="5660"/>
    <n v="241"/>
    <n v="0"/>
    <m/>
  </r>
  <r>
    <n v="2024"/>
    <s v="Q4"/>
    <x v="10"/>
    <x v="44"/>
    <x v="228"/>
    <x v="0"/>
    <x v="4"/>
    <n v="8"/>
    <n v="8"/>
    <n v="0"/>
    <n v="0"/>
    <n v="12269"/>
    <n v="558"/>
    <n v="0"/>
    <m/>
  </r>
  <r>
    <n v="2024"/>
    <s v="Q4"/>
    <x v="10"/>
    <x v="44"/>
    <x v="228"/>
    <x v="1"/>
    <x v="1"/>
    <n v="10"/>
    <n v="10"/>
    <n v="0"/>
    <n v="0"/>
    <n v="19051"/>
    <n v="729"/>
    <n v="0"/>
    <m/>
  </r>
  <r>
    <n v="2024"/>
    <s v="Q4"/>
    <x v="10"/>
    <x v="44"/>
    <x v="229"/>
    <x v="0"/>
    <x v="7"/>
    <n v="12"/>
    <n v="12"/>
    <n v="0"/>
    <n v="0"/>
    <n v="5580"/>
    <n v="454"/>
    <n v="0"/>
    <m/>
  </r>
  <r>
    <n v="2024"/>
    <s v="Q4"/>
    <x v="10"/>
    <x v="44"/>
    <x v="229"/>
    <x v="0"/>
    <x v="1"/>
    <n v="3"/>
    <n v="3"/>
    <n v="0"/>
    <n v="0"/>
    <n v="21894"/>
    <n v="372"/>
    <n v="0"/>
    <m/>
  </r>
  <r>
    <n v="2024"/>
    <s v="Q4"/>
    <x v="10"/>
    <x v="44"/>
    <x v="229"/>
    <x v="0"/>
    <x v="12"/>
    <n v="9"/>
    <n v="9"/>
    <n v="0"/>
    <n v="0"/>
    <n v="31774"/>
    <n v="641"/>
    <n v="0"/>
    <m/>
  </r>
  <r>
    <n v="2024"/>
    <s v="Q4"/>
    <x v="10"/>
    <x v="44"/>
    <x v="229"/>
    <x v="0"/>
    <x v="4"/>
    <n v="11"/>
    <n v="11"/>
    <n v="0"/>
    <n v="0"/>
    <n v="3909"/>
    <n v="347"/>
    <n v="0"/>
    <m/>
  </r>
  <r>
    <n v="2024"/>
    <s v="Q4"/>
    <x v="10"/>
    <x v="44"/>
    <x v="229"/>
    <x v="0"/>
    <x v="5"/>
    <n v="12"/>
    <n v="12"/>
    <n v="0"/>
    <n v="0"/>
    <n v="10925"/>
    <n v="323"/>
    <n v="0"/>
    <m/>
  </r>
  <r>
    <n v="2024"/>
    <s v="Q4"/>
    <x v="10"/>
    <x v="44"/>
    <x v="229"/>
    <x v="1"/>
    <x v="1"/>
    <n v="12"/>
    <n v="12"/>
    <n v="1"/>
    <n v="0"/>
    <n v="20055"/>
    <n v="764"/>
    <n v="8"/>
    <m/>
  </r>
  <r>
    <n v="2024"/>
    <s v="Q4"/>
    <x v="10"/>
    <x v="44"/>
    <x v="229"/>
    <x v="2"/>
    <x v="8"/>
    <n v="16"/>
    <n v="16"/>
    <n v="0"/>
    <n v="0"/>
    <n v="4363"/>
    <n v="447"/>
    <n v="0"/>
    <m/>
  </r>
  <r>
    <n v="2024"/>
    <s v="Q4"/>
    <x v="10"/>
    <x v="44"/>
    <x v="229"/>
    <x v="2"/>
    <x v="1"/>
    <n v="1"/>
    <n v="1"/>
    <n v="0"/>
    <n v="0"/>
    <n v="26"/>
    <n v="20"/>
    <n v="0"/>
    <m/>
  </r>
  <r>
    <n v="2024"/>
    <s v="Q4"/>
    <x v="10"/>
    <x v="44"/>
    <x v="229"/>
    <x v="2"/>
    <x v="9"/>
    <n v="15"/>
    <n v="15"/>
    <n v="0"/>
    <n v="0"/>
    <n v="15378"/>
    <n v="424"/>
    <n v="0"/>
    <m/>
  </r>
  <r>
    <n v="2024"/>
    <s v="Q4"/>
    <x v="10"/>
    <x v="44"/>
    <x v="229"/>
    <x v="2"/>
    <x v="12"/>
    <n v="3"/>
    <n v="3"/>
    <n v="0"/>
    <n v="0"/>
    <n v="366"/>
    <n v="60"/>
    <n v="0"/>
    <m/>
  </r>
  <r>
    <n v="2024"/>
    <s v="Q4"/>
    <x v="10"/>
    <x v="44"/>
    <x v="229"/>
    <x v="2"/>
    <x v="4"/>
    <n v="3"/>
    <n v="3"/>
    <n v="0"/>
    <n v="0"/>
    <n v="246"/>
    <n v="60"/>
    <n v="0"/>
    <m/>
  </r>
  <r>
    <n v="2024"/>
    <s v="Q4"/>
    <x v="10"/>
    <x v="44"/>
    <x v="229"/>
    <x v="2"/>
    <x v="5"/>
    <n v="3"/>
    <n v="3"/>
    <n v="0"/>
    <n v="0"/>
    <n v="619"/>
    <n v="87"/>
    <n v="0"/>
    <m/>
  </r>
  <r>
    <n v="2024"/>
    <s v="Q4"/>
    <x v="10"/>
    <x v="44"/>
    <x v="230"/>
    <x v="0"/>
    <x v="7"/>
    <n v="12"/>
    <n v="12"/>
    <n v="0"/>
    <n v="0"/>
    <n v="16533"/>
    <n v="485"/>
    <n v="0"/>
    <m/>
  </r>
  <r>
    <n v="2024"/>
    <s v="Q4"/>
    <x v="10"/>
    <x v="44"/>
    <x v="230"/>
    <x v="0"/>
    <x v="1"/>
    <n v="3"/>
    <n v="3"/>
    <n v="0"/>
    <n v="0"/>
    <n v="175695"/>
    <n v="590"/>
    <n v="0"/>
    <m/>
  </r>
  <r>
    <n v="2024"/>
    <s v="Q4"/>
    <x v="10"/>
    <x v="44"/>
    <x v="230"/>
    <x v="0"/>
    <x v="12"/>
    <n v="11"/>
    <n v="11"/>
    <n v="0"/>
    <n v="0"/>
    <n v="4706"/>
    <n v="386"/>
    <n v="0"/>
    <m/>
  </r>
  <r>
    <n v="2024"/>
    <s v="Q4"/>
    <x v="10"/>
    <x v="44"/>
    <x v="230"/>
    <x v="0"/>
    <x v="4"/>
    <n v="13"/>
    <n v="13"/>
    <n v="0"/>
    <n v="0"/>
    <n v="86782"/>
    <n v="602"/>
    <n v="0"/>
    <m/>
  </r>
  <r>
    <n v="2024"/>
    <s v="Q4"/>
    <x v="10"/>
    <x v="44"/>
    <x v="230"/>
    <x v="0"/>
    <x v="5"/>
    <n v="12"/>
    <n v="12"/>
    <n v="0"/>
    <n v="0"/>
    <n v="30073"/>
    <n v="368"/>
    <n v="0"/>
    <m/>
  </r>
  <r>
    <n v="2024"/>
    <s v="Q4"/>
    <x v="10"/>
    <x v="44"/>
    <x v="230"/>
    <x v="1"/>
    <x v="1"/>
    <n v="12"/>
    <n v="12"/>
    <n v="0"/>
    <n v="0"/>
    <n v="25360"/>
    <n v="854"/>
    <n v="0"/>
    <m/>
  </r>
  <r>
    <n v="2024"/>
    <s v="Q4"/>
    <x v="10"/>
    <x v="44"/>
    <x v="230"/>
    <x v="2"/>
    <x v="7"/>
    <n v="1"/>
    <n v="1"/>
    <n v="0"/>
    <n v="0"/>
    <n v="134"/>
    <n v="20"/>
    <n v="0"/>
    <m/>
  </r>
  <r>
    <n v="2024"/>
    <s v="Q4"/>
    <x v="10"/>
    <x v="44"/>
    <x v="230"/>
    <x v="2"/>
    <x v="8"/>
    <n v="15"/>
    <n v="15"/>
    <n v="1"/>
    <n v="0"/>
    <n v="5531"/>
    <n v="414"/>
    <n v="5"/>
    <m/>
  </r>
  <r>
    <n v="2024"/>
    <s v="Q4"/>
    <x v="10"/>
    <x v="44"/>
    <x v="230"/>
    <x v="2"/>
    <x v="9"/>
    <n v="15"/>
    <n v="15"/>
    <n v="0"/>
    <n v="0"/>
    <n v="22932"/>
    <n v="580"/>
    <n v="0"/>
    <m/>
  </r>
  <r>
    <n v="2024"/>
    <s v="Q4"/>
    <x v="10"/>
    <x v="44"/>
    <x v="230"/>
    <x v="2"/>
    <x v="12"/>
    <n v="2"/>
    <n v="2"/>
    <n v="0"/>
    <n v="0"/>
    <n v="347"/>
    <n v="67"/>
    <n v="0"/>
    <m/>
  </r>
  <r>
    <n v="2024"/>
    <s v="Q4"/>
    <x v="10"/>
    <x v="44"/>
    <x v="230"/>
    <x v="2"/>
    <x v="4"/>
    <n v="1"/>
    <n v="1"/>
    <n v="0"/>
    <n v="0"/>
    <n v="46"/>
    <n v="20"/>
    <n v="0"/>
    <m/>
  </r>
  <r>
    <n v="2024"/>
    <s v="Q4"/>
    <x v="10"/>
    <x v="44"/>
    <x v="230"/>
    <x v="2"/>
    <x v="5"/>
    <n v="3"/>
    <n v="3"/>
    <n v="0"/>
    <n v="0"/>
    <n v="1401"/>
    <n v="114"/>
    <n v="0"/>
    <m/>
  </r>
  <r>
    <n v="2024"/>
    <s v="Q4"/>
    <x v="10"/>
    <x v="44"/>
    <x v="231"/>
    <x v="0"/>
    <x v="7"/>
    <n v="12"/>
    <n v="12"/>
    <n v="0"/>
    <n v="0"/>
    <n v="54073"/>
    <n v="1570"/>
    <n v="0"/>
    <m/>
  </r>
  <r>
    <n v="2024"/>
    <s v="Q4"/>
    <x v="10"/>
    <x v="44"/>
    <x v="231"/>
    <x v="0"/>
    <x v="1"/>
    <n v="3"/>
    <n v="3"/>
    <n v="0"/>
    <n v="0"/>
    <n v="31186"/>
    <n v="604"/>
    <n v="0"/>
    <m/>
  </r>
  <r>
    <n v="2024"/>
    <s v="Q4"/>
    <x v="10"/>
    <x v="44"/>
    <x v="231"/>
    <x v="0"/>
    <x v="12"/>
    <n v="11"/>
    <n v="11"/>
    <n v="0"/>
    <n v="0"/>
    <n v="12853"/>
    <n v="433"/>
    <n v="0"/>
    <m/>
  </r>
  <r>
    <n v="2024"/>
    <s v="Q4"/>
    <x v="10"/>
    <x v="44"/>
    <x v="231"/>
    <x v="0"/>
    <x v="4"/>
    <n v="10"/>
    <n v="10"/>
    <n v="1"/>
    <n v="0"/>
    <n v="18906"/>
    <n v="435"/>
    <n v="3"/>
    <m/>
  </r>
  <r>
    <n v="2024"/>
    <s v="Q4"/>
    <x v="10"/>
    <x v="44"/>
    <x v="231"/>
    <x v="0"/>
    <x v="5"/>
    <n v="12"/>
    <n v="12"/>
    <n v="0"/>
    <n v="0"/>
    <n v="6754"/>
    <n v="396"/>
    <n v="0"/>
    <m/>
  </r>
  <r>
    <n v="2024"/>
    <s v="Q4"/>
    <x v="10"/>
    <x v="44"/>
    <x v="231"/>
    <x v="1"/>
    <x v="1"/>
    <n v="12"/>
    <n v="12"/>
    <n v="0"/>
    <n v="0"/>
    <n v="7879"/>
    <n v="731"/>
    <n v="0"/>
    <m/>
  </r>
  <r>
    <n v="2024"/>
    <s v="Q4"/>
    <x v="10"/>
    <x v="44"/>
    <x v="231"/>
    <x v="2"/>
    <x v="8"/>
    <n v="15"/>
    <n v="15"/>
    <n v="2"/>
    <n v="0"/>
    <n v="2565"/>
    <n v="350"/>
    <n v="8"/>
    <m/>
  </r>
  <r>
    <n v="2024"/>
    <s v="Q4"/>
    <x v="10"/>
    <x v="44"/>
    <x v="231"/>
    <x v="2"/>
    <x v="9"/>
    <n v="14"/>
    <n v="14"/>
    <n v="0"/>
    <n v="0"/>
    <n v="17734"/>
    <n v="663"/>
    <n v="0"/>
    <m/>
  </r>
  <r>
    <n v="2024"/>
    <s v="Q4"/>
    <x v="10"/>
    <x v="44"/>
    <x v="231"/>
    <x v="2"/>
    <x v="12"/>
    <n v="2"/>
    <n v="2"/>
    <n v="0"/>
    <n v="0"/>
    <n v="1579"/>
    <n v="73"/>
    <n v="0"/>
    <m/>
  </r>
  <r>
    <n v="2024"/>
    <s v="Q4"/>
    <x v="10"/>
    <x v="44"/>
    <x v="231"/>
    <x v="2"/>
    <x v="4"/>
    <n v="3"/>
    <n v="3"/>
    <n v="0"/>
    <n v="0"/>
    <n v="743"/>
    <n v="87"/>
    <n v="0"/>
    <m/>
  </r>
  <r>
    <n v="2024"/>
    <s v="Q4"/>
    <x v="10"/>
    <x v="44"/>
    <x v="231"/>
    <x v="2"/>
    <x v="5"/>
    <n v="3"/>
    <n v="3"/>
    <n v="0"/>
    <n v="0"/>
    <n v="685"/>
    <n v="87"/>
    <n v="0"/>
    <m/>
  </r>
  <r>
    <n v="2024"/>
    <s v="Q4"/>
    <x v="10"/>
    <x v="44"/>
    <x v="232"/>
    <x v="0"/>
    <x v="7"/>
    <n v="12"/>
    <n v="12"/>
    <n v="0"/>
    <n v="0"/>
    <n v="30772"/>
    <n v="851"/>
    <n v="0"/>
    <m/>
  </r>
  <r>
    <n v="2024"/>
    <s v="Q4"/>
    <x v="10"/>
    <x v="44"/>
    <x v="232"/>
    <x v="0"/>
    <x v="1"/>
    <n v="3"/>
    <n v="3"/>
    <n v="0"/>
    <n v="0"/>
    <n v="35510"/>
    <n v="616"/>
    <n v="0"/>
    <m/>
  </r>
  <r>
    <n v="2024"/>
    <s v="Q4"/>
    <x v="10"/>
    <x v="44"/>
    <x v="232"/>
    <x v="0"/>
    <x v="12"/>
    <n v="10"/>
    <n v="10"/>
    <n v="0"/>
    <n v="0"/>
    <n v="16187"/>
    <n v="509"/>
    <n v="0"/>
    <m/>
  </r>
  <r>
    <n v="2024"/>
    <s v="Q4"/>
    <x v="10"/>
    <x v="44"/>
    <x v="232"/>
    <x v="0"/>
    <x v="4"/>
    <n v="12"/>
    <n v="12"/>
    <n v="0"/>
    <n v="0"/>
    <n v="9487"/>
    <n v="421"/>
    <n v="0"/>
    <m/>
  </r>
  <r>
    <n v="2024"/>
    <s v="Q4"/>
    <x v="10"/>
    <x v="44"/>
    <x v="232"/>
    <x v="0"/>
    <x v="5"/>
    <n v="12"/>
    <n v="12"/>
    <n v="0"/>
    <n v="0"/>
    <n v="5151"/>
    <n v="312"/>
    <n v="0"/>
    <m/>
  </r>
  <r>
    <n v="2024"/>
    <s v="Q4"/>
    <x v="10"/>
    <x v="44"/>
    <x v="232"/>
    <x v="1"/>
    <x v="1"/>
    <n v="12"/>
    <n v="12"/>
    <n v="0"/>
    <n v="0"/>
    <n v="10934"/>
    <n v="554"/>
    <n v="0"/>
    <m/>
  </r>
  <r>
    <n v="2024"/>
    <s v="Q4"/>
    <x v="10"/>
    <x v="44"/>
    <x v="232"/>
    <x v="2"/>
    <x v="7"/>
    <n v="3"/>
    <n v="3"/>
    <n v="0"/>
    <n v="0"/>
    <n v="3990"/>
    <n v="135"/>
    <n v="0"/>
    <m/>
  </r>
  <r>
    <n v="2024"/>
    <s v="Q4"/>
    <x v="10"/>
    <x v="44"/>
    <x v="232"/>
    <x v="2"/>
    <x v="8"/>
    <n v="15"/>
    <n v="15"/>
    <n v="0"/>
    <n v="0"/>
    <n v="1377"/>
    <n v="321"/>
    <n v="0"/>
    <m/>
  </r>
  <r>
    <n v="2024"/>
    <s v="Q4"/>
    <x v="10"/>
    <x v="44"/>
    <x v="232"/>
    <x v="2"/>
    <x v="9"/>
    <n v="13"/>
    <n v="13"/>
    <n v="0"/>
    <n v="0"/>
    <n v="1827"/>
    <n v="317"/>
    <n v="0"/>
    <m/>
  </r>
  <r>
    <n v="2024"/>
    <s v="Q4"/>
    <x v="10"/>
    <x v="44"/>
    <x v="232"/>
    <x v="2"/>
    <x v="12"/>
    <n v="3"/>
    <n v="3"/>
    <n v="0"/>
    <n v="0"/>
    <n v="520"/>
    <n v="60"/>
    <n v="0"/>
    <m/>
  </r>
  <r>
    <n v="2024"/>
    <s v="Q4"/>
    <x v="10"/>
    <x v="44"/>
    <x v="232"/>
    <x v="2"/>
    <x v="4"/>
    <n v="3"/>
    <n v="3"/>
    <n v="0"/>
    <n v="0"/>
    <n v="1207"/>
    <n v="87"/>
    <n v="0"/>
    <m/>
  </r>
  <r>
    <n v="2024"/>
    <s v="Q4"/>
    <x v="10"/>
    <x v="44"/>
    <x v="232"/>
    <x v="2"/>
    <x v="5"/>
    <n v="3"/>
    <n v="3"/>
    <n v="0"/>
    <n v="0"/>
    <n v="640"/>
    <n v="87"/>
    <n v="0"/>
    <m/>
  </r>
  <r>
    <n v="2024"/>
    <s v="Q4"/>
    <x v="10"/>
    <x v="44"/>
    <x v="233"/>
    <x v="0"/>
    <x v="1"/>
    <n v="3"/>
    <n v="3"/>
    <n v="0"/>
    <n v="0"/>
    <n v="37746"/>
    <n v="816"/>
    <n v="0"/>
    <m/>
  </r>
  <r>
    <n v="2024"/>
    <s v="Q4"/>
    <x v="10"/>
    <x v="44"/>
    <x v="233"/>
    <x v="0"/>
    <x v="12"/>
    <n v="12"/>
    <n v="12"/>
    <n v="0"/>
    <n v="0"/>
    <n v="14393"/>
    <n v="538"/>
    <n v="0"/>
    <m/>
  </r>
  <r>
    <n v="2024"/>
    <s v="Q4"/>
    <x v="10"/>
    <x v="44"/>
    <x v="233"/>
    <x v="0"/>
    <x v="4"/>
    <n v="11"/>
    <n v="11"/>
    <n v="1"/>
    <n v="0"/>
    <n v="5296"/>
    <n v="381"/>
    <n v="2"/>
    <m/>
  </r>
  <r>
    <n v="2024"/>
    <s v="Q4"/>
    <x v="10"/>
    <x v="44"/>
    <x v="233"/>
    <x v="0"/>
    <x v="5"/>
    <n v="12"/>
    <n v="12"/>
    <n v="0"/>
    <n v="0"/>
    <n v="20249"/>
    <n v="480"/>
    <n v="0"/>
    <m/>
  </r>
  <r>
    <n v="2024"/>
    <s v="Q4"/>
    <x v="10"/>
    <x v="44"/>
    <x v="233"/>
    <x v="1"/>
    <x v="1"/>
    <n v="12"/>
    <n v="12"/>
    <n v="0"/>
    <n v="0"/>
    <n v="11254"/>
    <n v="837"/>
    <n v="0"/>
    <m/>
  </r>
  <r>
    <n v="2024"/>
    <s v="Q4"/>
    <x v="10"/>
    <x v="44"/>
    <x v="233"/>
    <x v="2"/>
    <x v="8"/>
    <n v="16"/>
    <n v="16"/>
    <n v="1"/>
    <n v="0"/>
    <n v="2822"/>
    <n v="421"/>
    <n v="4"/>
    <m/>
  </r>
  <r>
    <n v="2024"/>
    <s v="Q4"/>
    <x v="10"/>
    <x v="44"/>
    <x v="233"/>
    <x v="2"/>
    <x v="1"/>
    <n v="2"/>
    <n v="2"/>
    <n v="0"/>
    <n v="0"/>
    <n v="120"/>
    <n v="40"/>
    <n v="0"/>
    <m/>
  </r>
  <r>
    <n v="2024"/>
    <s v="Q4"/>
    <x v="10"/>
    <x v="44"/>
    <x v="233"/>
    <x v="2"/>
    <x v="12"/>
    <n v="2"/>
    <n v="2"/>
    <n v="0"/>
    <n v="0"/>
    <n v="620"/>
    <n v="67"/>
    <n v="0"/>
    <m/>
  </r>
  <r>
    <n v="2024"/>
    <s v="Q4"/>
    <x v="10"/>
    <x v="44"/>
    <x v="233"/>
    <x v="2"/>
    <x v="4"/>
    <n v="3"/>
    <n v="3"/>
    <n v="0"/>
    <n v="0"/>
    <n v="900"/>
    <n v="87"/>
    <n v="0"/>
    <m/>
  </r>
  <r>
    <n v="2024"/>
    <s v="Q4"/>
    <x v="10"/>
    <x v="44"/>
    <x v="233"/>
    <x v="2"/>
    <x v="5"/>
    <n v="3"/>
    <n v="3"/>
    <n v="0"/>
    <n v="0"/>
    <n v="349"/>
    <n v="60"/>
    <n v="0"/>
    <m/>
  </r>
  <r>
    <n v="2024"/>
    <s v="Q4"/>
    <x v="10"/>
    <x v="45"/>
    <x v="234"/>
    <x v="0"/>
    <x v="1"/>
    <n v="2"/>
    <n v="2"/>
    <n v="0"/>
    <n v="0"/>
    <n v="64348"/>
    <n v="553"/>
    <n v="0"/>
    <m/>
  </r>
  <r>
    <n v="2024"/>
    <s v="Q4"/>
    <x v="10"/>
    <x v="45"/>
    <x v="234"/>
    <x v="1"/>
    <x v="1"/>
    <n v="10"/>
    <n v="10"/>
    <n v="0"/>
    <n v="0"/>
    <n v="9372"/>
    <n v="597"/>
    <n v="0"/>
    <m/>
  </r>
  <r>
    <n v="2024"/>
    <s v="Q4"/>
    <x v="10"/>
    <x v="45"/>
    <x v="235"/>
    <x v="0"/>
    <x v="7"/>
    <n v="13"/>
    <n v="13"/>
    <n v="0"/>
    <n v="0"/>
    <n v="7181"/>
    <n v="515"/>
    <n v="0"/>
    <m/>
  </r>
  <r>
    <n v="2024"/>
    <s v="Q4"/>
    <x v="10"/>
    <x v="45"/>
    <x v="235"/>
    <x v="0"/>
    <x v="1"/>
    <n v="3"/>
    <n v="3"/>
    <n v="0"/>
    <n v="0"/>
    <n v="20616"/>
    <n v="571"/>
    <n v="0"/>
    <m/>
  </r>
  <r>
    <n v="2024"/>
    <s v="Q4"/>
    <x v="10"/>
    <x v="45"/>
    <x v="235"/>
    <x v="0"/>
    <x v="9"/>
    <n v="1"/>
    <n v="1"/>
    <n v="0"/>
    <n v="0"/>
    <n v="425"/>
    <n v="47"/>
    <n v="0"/>
    <m/>
  </r>
  <r>
    <n v="2024"/>
    <s v="Q4"/>
    <x v="10"/>
    <x v="45"/>
    <x v="235"/>
    <x v="0"/>
    <x v="12"/>
    <n v="13"/>
    <n v="13"/>
    <n v="0"/>
    <n v="0"/>
    <n v="20182"/>
    <n v="641"/>
    <n v="0"/>
    <m/>
  </r>
  <r>
    <n v="2024"/>
    <s v="Q4"/>
    <x v="10"/>
    <x v="45"/>
    <x v="235"/>
    <x v="0"/>
    <x v="4"/>
    <n v="13"/>
    <n v="13"/>
    <n v="1"/>
    <n v="0"/>
    <n v="29891"/>
    <n v="599"/>
    <n v="3"/>
    <m/>
  </r>
  <r>
    <n v="2024"/>
    <s v="Q4"/>
    <x v="10"/>
    <x v="45"/>
    <x v="235"/>
    <x v="0"/>
    <x v="5"/>
    <n v="7"/>
    <n v="7"/>
    <n v="0"/>
    <n v="0"/>
    <n v="8795"/>
    <n v="281"/>
    <n v="0"/>
    <m/>
  </r>
  <r>
    <n v="2024"/>
    <s v="Q4"/>
    <x v="10"/>
    <x v="45"/>
    <x v="235"/>
    <x v="1"/>
    <x v="1"/>
    <n v="12"/>
    <n v="12"/>
    <n v="0"/>
    <n v="0"/>
    <n v="17208"/>
    <n v="590"/>
    <n v="0"/>
    <m/>
  </r>
  <r>
    <n v="2024"/>
    <s v="Q4"/>
    <x v="10"/>
    <x v="45"/>
    <x v="235"/>
    <x v="2"/>
    <x v="8"/>
    <n v="16"/>
    <n v="16"/>
    <n v="0"/>
    <n v="0"/>
    <n v="6567"/>
    <n v="555"/>
    <n v="0"/>
    <m/>
  </r>
  <r>
    <n v="2024"/>
    <s v="Q4"/>
    <x v="10"/>
    <x v="45"/>
    <x v="235"/>
    <x v="2"/>
    <x v="1"/>
    <n v="1"/>
    <n v="1"/>
    <n v="0"/>
    <n v="0"/>
    <n v="397"/>
    <n v="47"/>
    <n v="0"/>
    <m/>
  </r>
  <r>
    <n v="2024"/>
    <s v="Q4"/>
    <x v="10"/>
    <x v="45"/>
    <x v="235"/>
    <x v="2"/>
    <x v="9"/>
    <n v="15"/>
    <n v="15"/>
    <n v="0"/>
    <n v="0"/>
    <n v="34342"/>
    <n v="672"/>
    <n v="0"/>
    <m/>
  </r>
  <r>
    <n v="2024"/>
    <s v="Q4"/>
    <x v="10"/>
    <x v="45"/>
    <x v="235"/>
    <x v="2"/>
    <x v="5"/>
    <n v="8"/>
    <n v="8"/>
    <n v="0"/>
    <n v="0"/>
    <n v="1817"/>
    <n v="261"/>
    <n v="0"/>
    <m/>
  </r>
  <r>
    <n v="2024"/>
    <s v="Q4"/>
    <x v="10"/>
    <x v="45"/>
    <x v="236"/>
    <x v="0"/>
    <x v="7"/>
    <n v="12"/>
    <n v="12"/>
    <n v="0"/>
    <n v="0"/>
    <n v="2320"/>
    <n v="354"/>
    <n v="0"/>
    <m/>
  </r>
  <r>
    <n v="2024"/>
    <s v="Q4"/>
    <x v="10"/>
    <x v="45"/>
    <x v="236"/>
    <x v="0"/>
    <x v="1"/>
    <n v="3"/>
    <n v="3"/>
    <n v="0"/>
    <n v="0"/>
    <n v="13748"/>
    <n v="204"/>
    <n v="0"/>
    <m/>
  </r>
  <r>
    <n v="2024"/>
    <s v="Q4"/>
    <x v="10"/>
    <x v="45"/>
    <x v="236"/>
    <x v="0"/>
    <x v="9"/>
    <n v="3"/>
    <n v="3"/>
    <n v="0"/>
    <n v="0"/>
    <n v="5101"/>
    <n v="193"/>
    <n v="0"/>
    <m/>
  </r>
  <r>
    <n v="2024"/>
    <s v="Q4"/>
    <x v="10"/>
    <x v="45"/>
    <x v="236"/>
    <x v="0"/>
    <x v="12"/>
    <n v="12"/>
    <n v="12"/>
    <n v="0"/>
    <n v="0"/>
    <n v="8578"/>
    <n v="440"/>
    <n v="0"/>
    <m/>
  </r>
  <r>
    <n v="2024"/>
    <s v="Q4"/>
    <x v="10"/>
    <x v="45"/>
    <x v="236"/>
    <x v="0"/>
    <x v="4"/>
    <n v="12"/>
    <n v="12"/>
    <n v="0"/>
    <n v="0"/>
    <n v="2060"/>
    <n v="267"/>
    <n v="0"/>
    <m/>
  </r>
  <r>
    <n v="2024"/>
    <s v="Q4"/>
    <x v="10"/>
    <x v="45"/>
    <x v="236"/>
    <x v="0"/>
    <x v="5"/>
    <n v="12"/>
    <n v="12"/>
    <n v="0"/>
    <n v="0"/>
    <n v="221811"/>
    <n v="516"/>
    <n v="0"/>
    <m/>
  </r>
  <r>
    <n v="2024"/>
    <s v="Q4"/>
    <x v="10"/>
    <x v="45"/>
    <x v="236"/>
    <x v="1"/>
    <x v="1"/>
    <n v="12"/>
    <n v="12"/>
    <n v="0"/>
    <n v="0"/>
    <n v="7060"/>
    <n v="569"/>
    <n v="0"/>
    <m/>
  </r>
  <r>
    <n v="2024"/>
    <s v="Q4"/>
    <x v="10"/>
    <x v="45"/>
    <x v="236"/>
    <x v="2"/>
    <x v="7"/>
    <n v="2"/>
    <n v="2"/>
    <n v="0"/>
    <n v="0"/>
    <n v="203"/>
    <n v="40"/>
    <n v="0"/>
    <m/>
  </r>
  <r>
    <n v="2024"/>
    <s v="Q4"/>
    <x v="10"/>
    <x v="45"/>
    <x v="236"/>
    <x v="2"/>
    <x v="8"/>
    <n v="15"/>
    <n v="15"/>
    <n v="2"/>
    <n v="0"/>
    <n v="2519"/>
    <n v="403"/>
    <n v="14"/>
    <m/>
  </r>
  <r>
    <n v="2024"/>
    <s v="Q4"/>
    <x v="10"/>
    <x v="45"/>
    <x v="236"/>
    <x v="2"/>
    <x v="1"/>
    <n v="1"/>
    <n v="1"/>
    <n v="0"/>
    <n v="0"/>
    <n v="89"/>
    <n v="20"/>
    <n v="0"/>
    <m/>
  </r>
  <r>
    <n v="2024"/>
    <s v="Q4"/>
    <x v="10"/>
    <x v="45"/>
    <x v="236"/>
    <x v="2"/>
    <x v="9"/>
    <n v="11"/>
    <n v="11"/>
    <n v="0"/>
    <n v="0"/>
    <n v="24684"/>
    <n v="518"/>
    <n v="0"/>
    <m/>
  </r>
  <r>
    <n v="2024"/>
    <s v="Q4"/>
    <x v="10"/>
    <x v="45"/>
    <x v="236"/>
    <x v="2"/>
    <x v="12"/>
    <n v="1"/>
    <n v="1"/>
    <n v="0"/>
    <n v="0"/>
    <n v="97"/>
    <n v="20"/>
    <n v="0"/>
    <m/>
  </r>
  <r>
    <n v="2024"/>
    <s v="Q4"/>
    <x v="10"/>
    <x v="45"/>
    <x v="236"/>
    <x v="2"/>
    <x v="4"/>
    <n v="1"/>
    <n v="1"/>
    <n v="0"/>
    <n v="0"/>
    <n v="160"/>
    <n v="20"/>
    <n v="0"/>
    <m/>
  </r>
  <r>
    <n v="2024"/>
    <s v="Q4"/>
    <x v="10"/>
    <x v="45"/>
    <x v="236"/>
    <x v="2"/>
    <x v="5"/>
    <n v="3"/>
    <n v="3"/>
    <n v="0"/>
    <n v="0"/>
    <n v="511"/>
    <n v="87"/>
    <n v="0"/>
    <m/>
  </r>
  <r>
    <n v="2024"/>
    <s v="Q4"/>
    <x v="10"/>
    <x v="45"/>
    <x v="237"/>
    <x v="0"/>
    <x v="7"/>
    <n v="12"/>
    <n v="12"/>
    <n v="0"/>
    <n v="0"/>
    <n v="14636"/>
    <n v="508"/>
    <n v="0"/>
    <m/>
  </r>
  <r>
    <n v="2024"/>
    <s v="Q4"/>
    <x v="10"/>
    <x v="45"/>
    <x v="237"/>
    <x v="0"/>
    <x v="1"/>
    <n v="3"/>
    <n v="3"/>
    <n v="0"/>
    <n v="0"/>
    <n v="10609"/>
    <n v="396"/>
    <n v="0"/>
    <m/>
  </r>
  <r>
    <n v="2024"/>
    <s v="Q4"/>
    <x v="10"/>
    <x v="45"/>
    <x v="237"/>
    <x v="0"/>
    <x v="12"/>
    <n v="13"/>
    <n v="13"/>
    <n v="0"/>
    <n v="0"/>
    <n v="34583"/>
    <n v="527"/>
    <n v="0"/>
    <m/>
  </r>
  <r>
    <n v="2024"/>
    <s v="Q4"/>
    <x v="10"/>
    <x v="45"/>
    <x v="237"/>
    <x v="0"/>
    <x v="4"/>
    <n v="11"/>
    <n v="11"/>
    <n v="0"/>
    <n v="0"/>
    <n v="2656"/>
    <n v="274"/>
    <n v="0"/>
    <m/>
  </r>
  <r>
    <n v="2024"/>
    <s v="Q4"/>
    <x v="10"/>
    <x v="45"/>
    <x v="237"/>
    <x v="0"/>
    <x v="5"/>
    <n v="12"/>
    <n v="12"/>
    <n v="0"/>
    <n v="0"/>
    <n v="25335"/>
    <n v="564"/>
    <n v="0"/>
    <m/>
  </r>
  <r>
    <n v="2024"/>
    <s v="Q4"/>
    <x v="10"/>
    <x v="45"/>
    <x v="237"/>
    <x v="1"/>
    <x v="1"/>
    <n v="12"/>
    <n v="12"/>
    <n v="0"/>
    <n v="0"/>
    <n v="17077"/>
    <n v="597"/>
    <n v="0"/>
    <m/>
  </r>
  <r>
    <n v="2024"/>
    <s v="Q4"/>
    <x v="10"/>
    <x v="45"/>
    <x v="237"/>
    <x v="2"/>
    <x v="7"/>
    <n v="2"/>
    <n v="2"/>
    <n v="0"/>
    <n v="0"/>
    <n v="230"/>
    <n v="40"/>
    <n v="0"/>
    <m/>
  </r>
  <r>
    <n v="2024"/>
    <s v="Q4"/>
    <x v="10"/>
    <x v="45"/>
    <x v="237"/>
    <x v="2"/>
    <x v="8"/>
    <n v="15"/>
    <n v="15"/>
    <n v="0"/>
    <n v="0"/>
    <n v="1714"/>
    <n v="354"/>
    <n v="0"/>
    <m/>
  </r>
  <r>
    <n v="2024"/>
    <s v="Q4"/>
    <x v="10"/>
    <x v="45"/>
    <x v="237"/>
    <x v="2"/>
    <x v="9"/>
    <n v="15"/>
    <n v="15"/>
    <n v="0"/>
    <n v="0"/>
    <n v="28822"/>
    <n v="529"/>
    <n v="0"/>
    <m/>
  </r>
  <r>
    <n v="2024"/>
    <s v="Q4"/>
    <x v="10"/>
    <x v="45"/>
    <x v="237"/>
    <x v="2"/>
    <x v="4"/>
    <n v="3"/>
    <n v="3"/>
    <n v="0"/>
    <n v="0"/>
    <n v="789"/>
    <n v="87"/>
    <n v="0"/>
    <m/>
  </r>
  <r>
    <n v="2024"/>
    <s v="Q4"/>
    <x v="10"/>
    <x v="45"/>
    <x v="237"/>
    <x v="2"/>
    <x v="5"/>
    <n v="2"/>
    <n v="2"/>
    <n v="0"/>
    <n v="0"/>
    <n v="584"/>
    <n v="67"/>
    <n v="0"/>
    <m/>
  </r>
  <r>
    <n v="2024"/>
    <s v="Q4"/>
    <x v="10"/>
    <x v="45"/>
    <x v="238"/>
    <x v="0"/>
    <x v="7"/>
    <n v="12"/>
    <n v="12"/>
    <n v="0"/>
    <n v="0"/>
    <n v="10413"/>
    <n v="529"/>
    <n v="0"/>
    <m/>
  </r>
  <r>
    <n v="2024"/>
    <s v="Q4"/>
    <x v="10"/>
    <x v="45"/>
    <x v="238"/>
    <x v="0"/>
    <x v="1"/>
    <n v="4"/>
    <n v="4"/>
    <n v="0"/>
    <n v="0"/>
    <n v="26912"/>
    <n v="518"/>
    <n v="0"/>
    <m/>
  </r>
  <r>
    <n v="2024"/>
    <s v="Q4"/>
    <x v="10"/>
    <x v="45"/>
    <x v="238"/>
    <x v="0"/>
    <x v="12"/>
    <n v="13"/>
    <n v="13"/>
    <n v="0"/>
    <n v="0"/>
    <n v="10392"/>
    <n v="543"/>
    <n v="0"/>
    <m/>
  </r>
  <r>
    <n v="2024"/>
    <s v="Q4"/>
    <x v="10"/>
    <x v="45"/>
    <x v="238"/>
    <x v="0"/>
    <x v="4"/>
    <n v="11"/>
    <n v="11"/>
    <n v="0"/>
    <n v="0"/>
    <n v="10545"/>
    <n v="363"/>
    <n v="0"/>
    <m/>
  </r>
  <r>
    <n v="2024"/>
    <s v="Q4"/>
    <x v="10"/>
    <x v="45"/>
    <x v="238"/>
    <x v="0"/>
    <x v="5"/>
    <n v="12"/>
    <n v="12"/>
    <n v="0"/>
    <n v="0"/>
    <n v="17691"/>
    <n v="498"/>
    <n v="0"/>
    <m/>
  </r>
  <r>
    <n v="2024"/>
    <s v="Q4"/>
    <x v="10"/>
    <x v="45"/>
    <x v="238"/>
    <x v="1"/>
    <x v="1"/>
    <n v="12"/>
    <n v="12"/>
    <n v="0"/>
    <n v="0"/>
    <n v="6426"/>
    <n v="589"/>
    <n v="0"/>
    <m/>
  </r>
  <r>
    <n v="2024"/>
    <s v="Q4"/>
    <x v="10"/>
    <x v="45"/>
    <x v="238"/>
    <x v="2"/>
    <x v="7"/>
    <n v="1"/>
    <n v="1"/>
    <n v="0"/>
    <n v="0"/>
    <n v="31"/>
    <n v="20"/>
    <n v="0"/>
    <m/>
  </r>
  <r>
    <n v="2024"/>
    <s v="Q4"/>
    <x v="10"/>
    <x v="45"/>
    <x v="238"/>
    <x v="2"/>
    <x v="8"/>
    <n v="16"/>
    <n v="16"/>
    <n v="1"/>
    <n v="0"/>
    <n v="3314"/>
    <n v="448"/>
    <n v="4"/>
    <m/>
  </r>
  <r>
    <n v="2024"/>
    <s v="Q4"/>
    <x v="10"/>
    <x v="45"/>
    <x v="238"/>
    <x v="2"/>
    <x v="4"/>
    <n v="2"/>
    <n v="2"/>
    <n v="0"/>
    <n v="0"/>
    <n v="94"/>
    <n v="40"/>
    <n v="0"/>
    <m/>
  </r>
  <r>
    <n v="2024"/>
    <s v="Q4"/>
    <x v="10"/>
    <x v="45"/>
    <x v="238"/>
    <x v="2"/>
    <x v="5"/>
    <n v="4"/>
    <n v="4"/>
    <n v="0"/>
    <n v="0"/>
    <n v="2332"/>
    <n v="113"/>
    <n v="0"/>
    <m/>
  </r>
  <r>
    <n v="2024"/>
    <s v="Q4"/>
    <x v="10"/>
    <x v="45"/>
    <x v="239"/>
    <x v="0"/>
    <x v="7"/>
    <n v="12"/>
    <n v="12"/>
    <n v="0"/>
    <n v="0"/>
    <n v="9827"/>
    <n v="791"/>
    <n v="0"/>
    <m/>
  </r>
  <r>
    <n v="2024"/>
    <s v="Q4"/>
    <x v="10"/>
    <x v="45"/>
    <x v="239"/>
    <x v="0"/>
    <x v="8"/>
    <n v="1"/>
    <n v="1"/>
    <n v="0"/>
    <n v="0"/>
    <n v="405"/>
    <n v="47"/>
    <n v="0"/>
    <m/>
  </r>
  <r>
    <n v="2024"/>
    <s v="Q4"/>
    <x v="10"/>
    <x v="45"/>
    <x v="239"/>
    <x v="0"/>
    <x v="1"/>
    <n v="3"/>
    <n v="3"/>
    <n v="0"/>
    <n v="0"/>
    <n v="66998"/>
    <n v="986"/>
    <n v="0"/>
    <m/>
  </r>
  <r>
    <n v="2024"/>
    <s v="Q4"/>
    <x v="10"/>
    <x v="45"/>
    <x v="239"/>
    <x v="0"/>
    <x v="12"/>
    <n v="12"/>
    <n v="12"/>
    <n v="0"/>
    <n v="0"/>
    <n v="11004"/>
    <n v="462"/>
    <n v="0"/>
    <m/>
  </r>
  <r>
    <n v="2024"/>
    <s v="Q4"/>
    <x v="10"/>
    <x v="45"/>
    <x v="239"/>
    <x v="0"/>
    <x v="4"/>
    <n v="15"/>
    <n v="15"/>
    <n v="0"/>
    <n v="0"/>
    <n v="51074"/>
    <n v="552"/>
    <n v="0"/>
    <m/>
  </r>
  <r>
    <n v="2024"/>
    <s v="Q4"/>
    <x v="10"/>
    <x v="45"/>
    <x v="239"/>
    <x v="0"/>
    <x v="5"/>
    <n v="14"/>
    <n v="14"/>
    <n v="0"/>
    <n v="0"/>
    <n v="9054"/>
    <n v="407"/>
    <n v="0"/>
    <m/>
  </r>
  <r>
    <n v="2024"/>
    <s v="Q4"/>
    <x v="10"/>
    <x v="45"/>
    <x v="239"/>
    <x v="1"/>
    <x v="1"/>
    <n v="12"/>
    <n v="12"/>
    <n v="0"/>
    <n v="0"/>
    <n v="14414"/>
    <n v="917"/>
    <n v="0"/>
    <m/>
  </r>
  <r>
    <n v="2024"/>
    <s v="Q4"/>
    <x v="10"/>
    <x v="45"/>
    <x v="239"/>
    <x v="2"/>
    <x v="7"/>
    <n v="3"/>
    <n v="3"/>
    <n v="0"/>
    <n v="0"/>
    <n v="251"/>
    <n v="60"/>
    <n v="0"/>
    <m/>
  </r>
  <r>
    <n v="2024"/>
    <s v="Q4"/>
    <x v="10"/>
    <x v="45"/>
    <x v="239"/>
    <x v="2"/>
    <x v="8"/>
    <n v="15"/>
    <n v="15"/>
    <n v="0"/>
    <n v="0"/>
    <n v="3328"/>
    <n v="419"/>
    <n v="0"/>
    <m/>
  </r>
  <r>
    <n v="2024"/>
    <s v="Q4"/>
    <x v="10"/>
    <x v="45"/>
    <x v="239"/>
    <x v="2"/>
    <x v="1"/>
    <n v="2"/>
    <n v="2"/>
    <n v="0"/>
    <n v="0"/>
    <n v="285"/>
    <n v="40"/>
    <n v="0"/>
    <m/>
  </r>
  <r>
    <n v="2024"/>
    <s v="Q4"/>
    <x v="10"/>
    <x v="45"/>
    <x v="239"/>
    <x v="2"/>
    <x v="12"/>
    <n v="2"/>
    <n v="2"/>
    <n v="0"/>
    <n v="0"/>
    <n v="1127"/>
    <n v="67"/>
    <n v="0"/>
    <m/>
  </r>
  <r>
    <n v="2024"/>
    <s v="Q4"/>
    <x v="11"/>
    <x v="46"/>
    <x v="240"/>
    <x v="0"/>
    <x v="7"/>
    <n v="13"/>
    <n v="13"/>
    <n v="0"/>
    <n v="0"/>
    <n v="10011"/>
    <n v="668"/>
    <n v="0"/>
    <m/>
  </r>
  <r>
    <n v="2024"/>
    <s v="Q4"/>
    <x v="11"/>
    <x v="46"/>
    <x v="240"/>
    <x v="0"/>
    <x v="1"/>
    <n v="3"/>
    <n v="3"/>
    <n v="0"/>
    <n v="0"/>
    <n v="47864"/>
    <n v="575"/>
    <n v="0"/>
    <m/>
  </r>
  <r>
    <n v="2024"/>
    <s v="Q4"/>
    <x v="11"/>
    <x v="46"/>
    <x v="240"/>
    <x v="0"/>
    <x v="12"/>
    <n v="13"/>
    <n v="13"/>
    <n v="0"/>
    <n v="0"/>
    <n v="29553"/>
    <n v="608"/>
    <n v="0"/>
    <m/>
  </r>
  <r>
    <n v="2024"/>
    <s v="Q4"/>
    <x v="11"/>
    <x v="46"/>
    <x v="240"/>
    <x v="0"/>
    <x v="4"/>
    <n v="11"/>
    <n v="11"/>
    <n v="0"/>
    <n v="0"/>
    <n v="7934"/>
    <n v="530"/>
    <n v="0"/>
    <m/>
  </r>
  <r>
    <n v="2024"/>
    <s v="Q4"/>
    <x v="11"/>
    <x v="46"/>
    <x v="240"/>
    <x v="0"/>
    <x v="5"/>
    <n v="11"/>
    <n v="11"/>
    <n v="0"/>
    <n v="0"/>
    <n v="18059"/>
    <n v="451"/>
    <n v="0"/>
    <m/>
  </r>
  <r>
    <n v="2024"/>
    <s v="Q4"/>
    <x v="11"/>
    <x v="46"/>
    <x v="240"/>
    <x v="1"/>
    <x v="1"/>
    <n v="12"/>
    <n v="12"/>
    <n v="0"/>
    <n v="0"/>
    <n v="6375"/>
    <n v="666"/>
    <n v="0"/>
    <m/>
  </r>
  <r>
    <n v="2024"/>
    <s v="Q4"/>
    <x v="11"/>
    <x v="46"/>
    <x v="240"/>
    <x v="2"/>
    <x v="7"/>
    <n v="1"/>
    <n v="1"/>
    <n v="0"/>
    <n v="0"/>
    <n v="800"/>
    <n v="47"/>
    <n v="0"/>
    <m/>
  </r>
  <r>
    <n v="2024"/>
    <s v="Q4"/>
    <x v="11"/>
    <x v="46"/>
    <x v="240"/>
    <x v="2"/>
    <x v="8"/>
    <n v="17"/>
    <n v="17"/>
    <n v="2"/>
    <n v="0"/>
    <n v="4915"/>
    <n v="522"/>
    <n v="8"/>
    <m/>
  </r>
  <r>
    <n v="2024"/>
    <s v="Q4"/>
    <x v="11"/>
    <x v="46"/>
    <x v="240"/>
    <x v="2"/>
    <x v="9"/>
    <n v="17"/>
    <n v="17"/>
    <n v="0"/>
    <n v="0"/>
    <n v="12896"/>
    <n v="490"/>
    <n v="0"/>
    <m/>
  </r>
  <r>
    <n v="2024"/>
    <s v="Q4"/>
    <x v="11"/>
    <x v="46"/>
    <x v="240"/>
    <x v="2"/>
    <x v="4"/>
    <n v="2"/>
    <n v="2"/>
    <n v="0"/>
    <n v="0"/>
    <n v="365"/>
    <n v="40"/>
    <n v="0"/>
    <m/>
  </r>
  <r>
    <n v="2024"/>
    <s v="Q4"/>
    <x v="11"/>
    <x v="46"/>
    <x v="240"/>
    <x v="2"/>
    <x v="5"/>
    <n v="4"/>
    <n v="4"/>
    <n v="0"/>
    <n v="0"/>
    <n v="726"/>
    <n v="107"/>
    <n v="0"/>
    <m/>
  </r>
  <r>
    <n v="2024"/>
    <s v="Q4"/>
    <x v="11"/>
    <x v="46"/>
    <x v="241"/>
    <x v="0"/>
    <x v="7"/>
    <n v="12"/>
    <n v="12"/>
    <n v="1"/>
    <n v="0"/>
    <n v="12249"/>
    <n v="409"/>
    <n v="68"/>
    <m/>
  </r>
  <r>
    <n v="2024"/>
    <s v="Q4"/>
    <x v="11"/>
    <x v="46"/>
    <x v="241"/>
    <x v="0"/>
    <x v="1"/>
    <n v="3"/>
    <n v="3"/>
    <n v="0"/>
    <n v="0"/>
    <n v="39624"/>
    <n v="821"/>
    <n v="0"/>
    <m/>
  </r>
  <r>
    <n v="2024"/>
    <s v="Q4"/>
    <x v="11"/>
    <x v="46"/>
    <x v="241"/>
    <x v="0"/>
    <x v="12"/>
    <n v="10"/>
    <n v="10"/>
    <n v="1"/>
    <n v="0"/>
    <n v="12416"/>
    <n v="408"/>
    <n v="5"/>
    <m/>
  </r>
  <r>
    <n v="2024"/>
    <s v="Q4"/>
    <x v="11"/>
    <x v="46"/>
    <x v="241"/>
    <x v="0"/>
    <x v="4"/>
    <n v="11"/>
    <n v="11"/>
    <n v="0"/>
    <n v="0"/>
    <n v="23064"/>
    <n v="524"/>
    <n v="0"/>
    <m/>
  </r>
  <r>
    <n v="2024"/>
    <s v="Q4"/>
    <x v="11"/>
    <x v="46"/>
    <x v="241"/>
    <x v="0"/>
    <x v="5"/>
    <n v="12"/>
    <n v="12"/>
    <n v="0"/>
    <n v="0"/>
    <n v="47578"/>
    <n v="573"/>
    <n v="0"/>
    <m/>
  </r>
  <r>
    <n v="2024"/>
    <s v="Q4"/>
    <x v="11"/>
    <x v="46"/>
    <x v="241"/>
    <x v="1"/>
    <x v="1"/>
    <n v="12"/>
    <n v="12"/>
    <n v="1"/>
    <n v="0"/>
    <n v="15865"/>
    <n v="855"/>
    <n v="27"/>
    <m/>
  </r>
  <r>
    <n v="2024"/>
    <s v="Q4"/>
    <x v="11"/>
    <x v="46"/>
    <x v="241"/>
    <x v="2"/>
    <x v="7"/>
    <n v="1"/>
    <n v="1"/>
    <n v="0"/>
    <n v="0"/>
    <n v="200"/>
    <n v="20"/>
    <n v="0"/>
    <m/>
  </r>
  <r>
    <n v="2024"/>
    <s v="Q4"/>
    <x v="11"/>
    <x v="46"/>
    <x v="241"/>
    <x v="2"/>
    <x v="8"/>
    <n v="15"/>
    <n v="15"/>
    <n v="0"/>
    <n v="0"/>
    <n v="3963"/>
    <n v="414"/>
    <n v="0"/>
    <m/>
  </r>
  <r>
    <n v="2024"/>
    <s v="Q4"/>
    <x v="11"/>
    <x v="46"/>
    <x v="241"/>
    <x v="2"/>
    <x v="9"/>
    <n v="15"/>
    <n v="15"/>
    <n v="0"/>
    <n v="0"/>
    <n v="7150"/>
    <n v="481"/>
    <n v="0"/>
    <m/>
  </r>
  <r>
    <n v="2024"/>
    <s v="Q4"/>
    <x v="11"/>
    <x v="46"/>
    <x v="241"/>
    <x v="2"/>
    <x v="12"/>
    <n v="3"/>
    <n v="3"/>
    <n v="0"/>
    <n v="0"/>
    <n v="929"/>
    <n v="114"/>
    <n v="0"/>
    <m/>
  </r>
  <r>
    <n v="2024"/>
    <s v="Q4"/>
    <x v="11"/>
    <x v="46"/>
    <x v="241"/>
    <x v="2"/>
    <x v="4"/>
    <n v="2"/>
    <n v="2"/>
    <n v="0"/>
    <n v="0"/>
    <n v="345"/>
    <n v="40"/>
    <n v="0"/>
    <m/>
  </r>
  <r>
    <n v="2024"/>
    <s v="Q4"/>
    <x v="11"/>
    <x v="46"/>
    <x v="241"/>
    <x v="2"/>
    <x v="5"/>
    <n v="1"/>
    <n v="1"/>
    <n v="0"/>
    <n v="0"/>
    <n v="165"/>
    <n v="20"/>
    <n v="0"/>
    <m/>
  </r>
  <r>
    <n v="2024"/>
    <s v="Q4"/>
    <x v="11"/>
    <x v="46"/>
    <x v="242"/>
    <x v="0"/>
    <x v="7"/>
    <n v="12"/>
    <n v="12"/>
    <n v="0"/>
    <n v="0"/>
    <n v="36897"/>
    <n v="706"/>
    <n v="0"/>
    <m/>
  </r>
  <r>
    <n v="2024"/>
    <s v="Q4"/>
    <x v="11"/>
    <x v="46"/>
    <x v="242"/>
    <x v="0"/>
    <x v="1"/>
    <n v="3"/>
    <n v="3"/>
    <n v="0"/>
    <n v="0"/>
    <n v="5203"/>
    <n v="108"/>
    <n v="0"/>
    <m/>
  </r>
  <r>
    <n v="2024"/>
    <s v="Q4"/>
    <x v="11"/>
    <x v="46"/>
    <x v="242"/>
    <x v="0"/>
    <x v="12"/>
    <n v="7"/>
    <n v="7"/>
    <n v="0"/>
    <n v="0"/>
    <n v="6458"/>
    <n v="230"/>
    <n v="0"/>
    <m/>
  </r>
  <r>
    <n v="2024"/>
    <s v="Q4"/>
    <x v="11"/>
    <x v="46"/>
    <x v="242"/>
    <x v="0"/>
    <x v="4"/>
    <n v="16"/>
    <n v="16"/>
    <n v="1"/>
    <n v="0"/>
    <n v="20199"/>
    <n v="618"/>
    <n v="20"/>
    <m/>
  </r>
  <r>
    <n v="2024"/>
    <s v="Q4"/>
    <x v="11"/>
    <x v="46"/>
    <x v="242"/>
    <x v="0"/>
    <x v="5"/>
    <n v="11"/>
    <n v="11"/>
    <n v="0"/>
    <n v="0"/>
    <n v="54415"/>
    <n v="538"/>
    <n v="0"/>
    <m/>
  </r>
  <r>
    <n v="2024"/>
    <s v="Q4"/>
    <x v="11"/>
    <x v="46"/>
    <x v="242"/>
    <x v="1"/>
    <x v="1"/>
    <n v="12"/>
    <n v="12"/>
    <n v="0"/>
    <n v="0"/>
    <n v="5155"/>
    <n v="467"/>
    <n v="0"/>
    <m/>
  </r>
  <r>
    <n v="2024"/>
    <s v="Q4"/>
    <x v="11"/>
    <x v="46"/>
    <x v="242"/>
    <x v="2"/>
    <x v="7"/>
    <n v="3"/>
    <n v="3"/>
    <n v="0"/>
    <n v="0"/>
    <n v="207"/>
    <n v="56"/>
    <n v="0"/>
    <m/>
  </r>
  <r>
    <n v="2024"/>
    <s v="Q4"/>
    <x v="11"/>
    <x v="46"/>
    <x v="242"/>
    <x v="2"/>
    <x v="8"/>
    <n v="15"/>
    <n v="15"/>
    <n v="1"/>
    <n v="0"/>
    <n v="2295"/>
    <n v="403"/>
    <n v="5"/>
    <m/>
  </r>
  <r>
    <n v="2024"/>
    <s v="Q4"/>
    <x v="11"/>
    <x v="46"/>
    <x v="242"/>
    <x v="2"/>
    <x v="9"/>
    <n v="16"/>
    <n v="16"/>
    <n v="0"/>
    <n v="0"/>
    <n v="49236"/>
    <n v="717"/>
    <n v="0"/>
    <m/>
  </r>
  <r>
    <n v="2024"/>
    <s v="Q4"/>
    <x v="11"/>
    <x v="46"/>
    <x v="242"/>
    <x v="2"/>
    <x v="12"/>
    <n v="6"/>
    <n v="6"/>
    <n v="0"/>
    <n v="0"/>
    <n v="950"/>
    <n v="141"/>
    <n v="0"/>
    <m/>
  </r>
  <r>
    <n v="2024"/>
    <s v="Q4"/>
    <x v="11"/>
    <x v="46"/>
    <x v="242"/>
    <x v="2"/>
    <x v="5"/>
    <n v="3"/>
    <n v="3"/>
    <n v="0"/>
    <n v="0"/>
    <n v="471"/>
    <n v="60"/>
    <n v="0"/>
    <m/>
  </r>
  <r>
    <n v="2024"/>
    <s v="Q4"/>
    <x v="11"/>
    <x v="46"/>
    <x v="243"/>
    <x v="0"/>
    <x v="7"/>
    <n v="15"/>
    <n v="15"/>
    <n v="0"/>
    <n v="0"/>
    <n v="5947"/>
    <n v="518"/>
    <n v="0"/>
    <m/>
  </r>
  <r>
    <n v="2024"/>
    <s v="Q4"/>
    <x v="11"/>
    <x v="46"/>
    <x v="243"/>
    <x v="0"/>
    <x v="1"/>
    <n v="3"/>
    <n v="3"/>
    <n v="0"/>
    <n v="0"/>
    <n v="94473"/>
    <n v="857"/>
    <n v="0"/>
    <m/>
  </r>
  <r>
    <n v="2024"/>
    <s v="Q4"/>
    <x v="11"/>
    <x v="46"/>
    <x v="243"/>
    <x v="0"/>
    <x v="12"/>
    <n v="14"/>
    <n v="14"/>
    <n v="0"/>
    <n v="0"/>
    <n v="49344"/>
    <n v="772"/>
    <n v="0"/>
    <m/>
  </r>
  <r>
    <n v="2024"/>
    <s v="Q4"/>
    <x v="11"/>
    <x v="46"/>
    <x v="243"/>
    <x v="0"/>
    <x v="4"/>
    <n v="16"/>
    <n v="16"/>
    <n v="1"/>
    <n v="0"/>
    <n v="25620"/>
    <n v="659"/>
    <n v="3"/>
    <m/>
  </r>
  <r>
    <n v="2024"/>
    <s v="Q4"/>
    <x v="11"/>
    <x v="46"/>
    <x v="243"/>
    <x v="0"/>
    <x v="5"/>
    <n v="13"/>
    <n v="13"/>
    <n v="0"/>
    <n v="0"/>
    <n v="14666"/>
    <n v="436"/>
    <n v="0"/>
    <m/>
  </r>
  <r>
    <n v="2024"/>
    <s v="Q4"/>
    <x v="11"/>
    <x v="46"/>
    <x v="243"/>
    <x v="1"/>
    <x v="1"/>
    <n v="12"/>
    <n v="12"/>
    <n v="0"/>
    <n v="0"/>
    <n v="13523"/>
    <n v="667"/>
    <n v="0"/>
    <m/>
  </r>
  <r>
    <n v="2024"/>
    <s v="Q4"/>
    <x v="11"/>
    <x v="46"/>
    <x v="243"/>
    <x v="2"/>
    <x v="8"/>
    <n v="15"/>
    <n v="15"/>
    <n v="0"/>
    <n v="0"/>
    <n v="4930"/>
    <n v="414"/>
    <n v="0"/>
    <m/>
  </r>
  <r>
    <n v="2024"/>
    <s v="Q4"/>
    <x v="11"/>
    <x v="46"/>
    <x v="243"/>
    <x v="2"/>
    <x v="9"/>
    <n v="16"/>
    <n v="16"/>
    <n v="0"/>
    <n v="0"/>
    <n v="40319"/>
    <n v="690"/>
    <n v="0"/>
    <m/>
  </r>
  <r>
    <n v="2024"/>
    <s v="Q4"/>
    <x v="11"/>
    <x v="46"/>
    <x v="244"/>
    <x v="0"/>
    <x v="7"/>
    <n v="13"/>
    <n v="13"/>
    <n v="0"/>
    <n v="0"/>
    <n v="8308"/>
    <n v="449"/>
    <n v="0"/>
    <m/>
  </r>
  <r>
    <n v="2024"/>
    <s v="Q4"/>
    <x v="11"/>
    <x v="46"/>
    <x v="244"/>
    <x v="0"/>
    <x v="8"/>
    <n v="1"/>
    <n v="1"/>
    <n v="0"/>
    <n v="0"/>
    <n v="5"/>
    <n v="5"/>
    <n v="0"/>
    <m/>
  </r>
  <r>
    <n v="2024"/>
    <s v="Q4"/>
    <x v="11"/>
    <x v="46"/>
    <x v="244"/>
    <x v="0"/>
    <x v="1"/>
    <n v="3"/>
    <n v="3"/>
    <n v="0"/>
    <n v="0"/>
    <n v="326372"/>
    <n v="700"/>
    <n v="0"/>
    <m/>
  </r>
  <r>
    <n v="2024"/>
    <s v="Q4"/>
    <x v="11"/>
    <x v="46"/>
    <x v="244"/>
    <x v="0"/>
    <x v="12"/>
    <n v="13"/>
    <n v="13"/>
    <n v="0"/>
    <n v="0"/>
    <n v="31636"/>
    <n v="724"/>
    <n v="0"/>
    <m/>
  </r>
  <r>
    <n v="2024"/>
    <s v="Q4"/>
    <x v="11"/>
    <x v="46"/>
    <x v="244"/>
    <x v="0"/>
    <x v="4"/>
    <n v="9"/>
    <n v="9"/>
    <n v="0"/>
    <n v="0"/>
    <n v="7531"/>
    <n v="309"/>
    <n v="0"/>
    <m/>
  </r>
  <r>
    <n v="2024"/>
    <s v="Q4"/>
    <x v="11"/>
    <x v="46"/>
    <x v="244"/>
    <x v="0"/>
    <x v="5"/>
    <n v="12"/>
    <n v="12"/>
    <n v="0"/>
    <n v="0"/>
    <n v="6012"/>
    <n v="326"/>
    <n v="0"/>
    <m/>
  </r>
  <r>
    <n v="2024"/>
    <s v="Q4"/>
    <x v="11"/>
    <x v="46"/>
    <x v="244"/>
    <x v="1"/>
    <x v="1"/>
    <n v="12"/>
    <n v="12"/>
    <n v="0"/>
    <n v="0"/>
    <n v="6244"/>
    <n v="700"/>
    <n v="0"/>
    <m/>
  </r>
  <r>
    <n v="2024"/>
    <s v="Q4"/>
    <x v="11"/>
    <x v="46"/>
    <x v="244"/>
    <x v="2"/>
    <x v="7"/>
    <n v="2"/>
    <n v="2"/>
    <n v="0"/>
    <n v="0"/>
    <n v="441"/>
    <n v="67"/>
    <n v="0"/>
    <m/>
  </r>
  <r>
    <n v="2024"/>
    <s v="Q4"/>
    <x v="11"/>
    <x v="46"/>
    <x v="244"/>
    <x v="2"/>
    <x v="8"/>
    <n v="15"/>
    <n v="15"/>
    <n v="0"/>
    <n v="0"/>
    <n v="1171"/>
    <n v="323"/>
    <n v="0"/>
    <m/>
  </r>
  <r>
    <n v="2024"/>
    <s v="Q4"/>
    <x v="11"/>
    <x v="46"/>
    <x v="244"/>
    <x v="2"/>
    <x v="9"/>
    <n v="15"/>
    <n v="15"/>
    <n v="0"/>
    <n v="0"/>
    <n v="6368"/>
    <n v="507"/>
    <n v="0"/>
    <m/>
  </r>
  <r>
    <n v="2024"/>
    <s v="Q4"/>
    <x v="11"/>
    <x v="46"/>
    <x v="244"/>
    <x v="2"/>
    <x v="4"/>
    <n v="5"/>
    <n v="5"/>
    <n v="0"/>
    <n v="0"/>
    <n v="872"/>
    <n v="147"/>
    <n v="0"/>
    <m/>
  </r>
  <r>
    <n v="2024"/>
    <s v="Q4"/>
    <x v="11"/>
    <x v="47"/>
    <x v="245"/>
    <x v="0"/>
    <x v="1"/>
    <n v="3"/>
    <n v="3"/>
    <n v="0"/>
    <n v="0"/>
    <n v="335"/>
    <n v="60"/>
    <n v="0"/>
    <m/>
  </r>
  <r>
    <n v="2024"/>
    <s v="Q4"/>
    <x v="11"/>
    <x v="47"/>
    <x v="245"/>
    <x v="0"/>
    <x v="4"/>
    <n v="13"/>
    <n v="13"/>
    <n v="0"/>
    <n v="0"/>
    <n v="26896"/>
    <n v="641"/>
    <n v="0"/>
    <m/>
  </r>
  <r>
    <n v="2024"/>
    <s v="Q4"/>
    <x v="11"/>
    <x v="47"/>
    <x v="245"/>
    <x v="1"/>
    <x v="1"/>
    <n v="10"/>
    <n v="10"/>
    <n v="0"/>
    <n v="0"/>
    <n v="15878"/>
    <n v="641"/>
    <n v="0"/>
    <m/>
  </r>
  <r>
    <n v="2024"/>
    <s v="Q4"/>
    <x v="11"/>
    <x v="47"/>
    <x v="246"/>
    <x v="0"/>
    <x v="7"/>
    <n v="12"/>
    <n v="12"/>
    <n v="0"/>
    <n v="0"/>
    <n v="7015"/>
    <n v="641"/>
    <n v="0"/>
    <m/>
  </r>
  <r>
    <n v="2024"/>
    <s v="Q4"/>
    <x v="11"/>
    <x v="47"/>
    <x v="246"/>
    <x v="0"/>
    <x v="1"/>
    <n v="3"/>
    <n v="3"/>
    <n v="0"/>
    <n v="0"/>
    <n v="8647"/>
    <n v="183"/>
    <n v="0"/>
    <m/>
  </r>
  <r>
    <n v="2024"/>
    <s v="Q4"/>
    <x v="11"/>
    <x v="47"/>
    <x v="246"/>
    <x v="0"/>
    <x v="12"/>
    <n v="2"/>
    <n v="2"/>
    <n v="0"/>
    <n v="0"/>
    <n v="3019"/>
    <n v="73"/>
    <n v="0"/>
    <m/>
  </r>
  <r>
    <n v="2024"/>
    <s v="Q4"/>
    <x v="11"/>
    <x v="47"/>
    <x v="246"/>
    <x v="0"/>
    <x v="4"/>
    <n v="16"/>
    <n v="16"/>
    <n v="0"/>
    <n v="0"/>
    <n v="46267"/>
    <n v="576"/>
    <n v="0"/>
    <m/>
  </r>
  <r>
    <n v="2024"/>
    <s v="Q4"/>
    <x v="11"/>
    <x v="47"/>
    <x v="246"/>
    <x v="0"/>
    <x v="5"/>
    <n v="12"/>
    <n v="12"/>
    <n v="0"/>
    <n v="0"/>
    <n v="14624"/>
    <n v="385"/>
    <n v="0"/>
    <m/>
  </r>
  <r>
    <n v="2024"/>
    <s v="Q4"/>
    <x v="11"/>
    <x v="47"/>
    <x v="246"/>
    <x v="1"/>
    <x v="1"/>
    <n v="12"/>
    <n v="12"/>
    <n v="0"/>
    <n v="0"/>
    <n v="9639"/>
    <n v="708"/>
    <n v="0"/>
    <m/>
  </r>
  <r>
    <n v="2024"/>
    <s v="Q4"/>
    <x v="11"/>
    <x v="47"/>
    <x v="246"/>
    <x v="2"/>
    <x v="8"/>
    <n v="15"/>
    <n v="15"/>
    <n v="0"/>
    <n v="0"/>
    <n v="9704"/>
    <n v="570"/>
    <n v="0"/>
    <m/>
  </r>
  <r>
    <n v="2024"/>
    <s v="Q4"/>
    <x v="11"/>
    <x v="47"/>
    <x v="246"/>
    <x v="2"/>
    <x v="9"/>
    <n v="15"/>
    <n v="15"/>
    <n v="0"/>
    <n v="0"/>
    <n v="8712"/>
    <n v="530"/>
    <n v="0"/>
    <m/>
  </r>
  <r>
    <n v="2024"/>
    <s v="Q4"/>
    <x v="11"/>
    <x v="47"/>
    <x v="246"/>
    <x v="2"/>
    <x v="12"/>
    <n v="11"/>
    <n v="11"/>
    <n v="0"/>
    <n v="0"/>
    <n v="2950"/>
    <n v="328"/>
    <n v="0"/>
    <m/>
  </r>
  <r>
    <n v="2024"/>
    <s v="Q4"/>
    <x v="11"/>
    <x v="47"/>
    <x v="246"/>
    <x v="2"/>
    <x v="5"/>
    <n v="2"/>
    <n v="2"/>
    <n v="0"/>
    <n v="0"/>
    <n v="66"/>
    <n v="40"/>
    <n v="0"/>
    <m/>
  </r>
  <r>
    <n v="2024"/>
    <s v="Q4"/>
    <x v="11"/>
    <x v="47"/>
    <x v="247"/>
    <x v="0"/>
    <x v="7"/>
    <n v="12"/>
    <n v="12"/>
    <n v="0"/>
    <n v="0"/>
    <n v="4863"/>
    <n v="678"/>
    <n v="0"/>
    <m/>
  </r>
  <r>
    <n v="2024"/>
    <s v="Q4"/>
    <x v="11"/>
    <x v="47"/>
    <x v="247"/>
    <x v="0"/>
    <x v="1"/>
    <n v="3"/>
    <n v="3"/>
    <n v="0"/>
    <n v="0"/>
    <n v="48367"/>
    <n v="852"/>
    <n v="0"/>
    <m/>
  </r>
  <r>
    <n v="2024"/>
    <s v="Q4"/>
    <x v="11"/>
    <x v="47"/>
    <x v="247"/>
    <x v="0"/>
    <x v="12"/>
    <n v="14"/>
    <n v="14"/>
    <n v="0"/>
    <n v="0"/>
    <n v="49800"/>
    <n v="883"/>
    <n v="0"/>
    <m/>
  </r>
  <r>
    <n v="2024"/>
    <s v="Q4"/>
    <x v="11"/>
    <x v="47"/>
    <x v="247"/>
    <x v="0"/>
    <x v="4"/>
    <n v="13"/>
    <n v="13"/>
    <n v="0"/>
    <n v="0"/>
    <n v="36595"/>
    <n v="689"/>
    <n v="0"/>
    <m/>
  </r>
  <r>
    <n v="2024"/>
    <s v="Q4"/>
    <x v="11"/>
    <x v="47"/>
    <x v="247"/>
    <x v="0"/>
    <x v="5"/>
    <n v="12"/>
    <n v="12"/>
    <n v="0"/>
    <n v="0"/>
    <n v="49056"/>
    <n v="657"/>
    <n v="0"/>
    <m/>
  </r>
  <r>
    <n v="2024"/>
    <s v="Q4"/>
    <x v="11"/>
    <x v="47"/>
    <x v="247"/>
    <x v="1"/>
    <x v="1"/>
    <n v="12"/>
    <n v="12"/>
    <n v="0"/>
    <n v="0"/>
    <n v="3256"/>
    <n v="442"/>
    <n v="0"/>
    <m/>
  </r>
  <r>
    <n v="2024"/>
    <s v="Q4"/>
    <x v="11"/>
    <x v="47"/>
    <x v="247"/>
    <x v="2"/>
    <x v="7"/>
    <n v="3"/>
    <n v="3"/>
    <n v="0"/>
    <n v="0"/>
    <n v="1408"/>
    <n v="90"/>
    <n v="0"/>
    <m/>
  </r>
  <r>
    <n v="2024"/>
    <s v="Q4"/>
    <x v="11"/>
    <x v="47"/>
    <x v="247"/>
    <x v="2"/>
    <x v="8"/>
    <n v="15"/>
    <n v="15"/>
    <n v="1"/>
    <n v="0"/>
    <n v="4202"/>
    <n v="454"/>
    <n v="4"/>
    <m/>
  </r>
  <r>
    <n v="2024"/>
    <s v="Q4"/>
    <x v="11"/>
    <x v="47"/>
    <x v="247"/>
    <x v="2"/>
    <x v="9"/>
    <n v="14"/>
    <n v="14"/>
    <n v="0"/>
    <n v="0"/>
    <n v="13764"/>
    <n v="479"/>
    <n v="0"/>
    <m/>
  </r>
  <r>
    <n v="2024"/>
    <s v="Q4"/>
    <x v="11"/>
    <x v="47"/>
    <x v="247"/>
    <x v="2"/>
    <x v="4"/>
    <n v="1"/>
    <n v="1"/>
    <n v="0"/>
    <n v="0"/>
    <n v="1000"/>
    <n v="47"/>
    <n v="0"/>
    <m/>
  </r>
  <r>
    <n v="2024"/>
    <s v="Q4"/>
    <x v="11"/>
    <x v="47"/>
    <x v="247"/>
    <x v="2"/>
    <x v="5"/>
    <n v="3"/>
    <n v="3"/>
    <n v="0"/>
    <n v="0"/>
    <n v="255"/>
    <n v="60"/>
    <n v="0"/>
    <m/>
  </r>
  <r>
    <n v="2024"/>
    <s v="Q4"/>
    <x v="11"/>
    <x v="47"/>
    <x v="248"/>
    <x v="0"/>
    <x v="7"/>
    <n v="12"/>
    <n v="12"/>
    <n v="0"/>
    <n v="0"/>
    <n v="5175"/>
    <n v="590"/>
    <n v="0"/>
    <m/>
  </r>
  <r>
    <n v="2024"/>
    <s v="Q4"/>
    <x v="11"/>
    <x v="47"/>
    <x v="248"/>
    <x v="0"/>
    <x v="1"/>
    <n v="3"/>
    <n v="3"/>
    <n v="0"/>
    <n v="0"/>
    <n v="38000"/>
    <n v="617"/>
    <n v="0"/>
    <m/>
  </r>
  <r>
    <n v="2024"/>
    <s v="Q4"/>
    <x v="11"/>
    <x v="47"/>
    <x v="248"/>
    <x v="0"/>
    <x v="12"/>
    <n v="13"/>
    <n v="13"/>
    <n v="0"/>
    <n v="0"/>
    <n v="15344"/>
    <n v="550"/>
    <n v="0"/>
    <m/>
  </r>
  <r>
    <n v="2024"/>
    <s v="Q4"/>
    <x v="11"/>
    <x v="47"/>
    <x v="248"/>
    <x v="0"/>
    <x v="4"/>
    <n v="16"/>
    <n v="16"/>
    <n v="0"/>
    <n v="0"/>
    <n v="124868"/>
    <n v="951"/>
    <n v="0"/>
    <m/>
  </r>
  <r>
    <n v="2024"/>
    <s v="Q4"/>
    <x v="11"/>
    <x v="47"/>
    <x v="248"/>
    <x v="0"/>
    <x v="5"/>
    <n v="12"/>
    <n v="12"/>
    <n v="0"/>
    <n v="0"/>
    <n v="13645"/>
    <n v="421"/>
    <n v="0"/>
    <m/>
  </r>
  <r>
    <n v="2024"/>
    <s v="Q4"/>
    <x v="11"/>
    <x v="47"/>
    <x v="248"/>
    <x v="1"/>
    <x v="1"/>
    <n v="12"/>
    <n v="12"/>
    <n v="0"/>
    <n v="0"/>
    <n v="5869"/>
    <n v="606"/>
    <n v="0"/>
    <m/>
  </r>
  <r>
    <n v="2024"/>
    <s v="Q4"/>
    <x v="11"/>
    <x v="47"/>
    <x v="248"/>
    <x v="2"/>
    <x v="7"/>
    <n v="1"/>
    <n v="1"/>
    <n v="0"/>
    <n v="0"/>
    <n v="55"/>
    <n v="20"/>
    <n v="0"/>
    <m/>
  </r>
  <r>
    <n v="2024"/>
    <s v="Q4"/>
    <x v="11"/>
    <x v="47"/>
    <x v="248"/>
    <x v="2"/>
    <x v="8"/>
    <n v="16"/>
    <n v="16"/>
    <n v="2"/>
    <n v="0"/>
    <n v="4174"/>
    <n v="428"/>
    <n v="8"/>
    <m/>
  </r>
  <r>
    <n v="2024"/>
    <s v="Q4"/>
    <x v="11"/>
    <x v="47"/>
    <x v="248"/>
    <x v="2"/>
    <x v="9"/>
    <n v="16"/>
    <n v="16"/>
    <n v="0"/>
    <n v="0"/>
    <n v="35800"/>
    <n v="662"/>
    <n v="0"/>
    <m/>
  </r>
  <r>
    <n v="2024"/>
    <s v="Q4"/>
    <x v="11"/>
    <x v="47"/>
    <x v="248"/>
    <x v="2"/>
    <x v="5"/>
    <n v="4"/>
    <n v="4"/>
    <n v="0"/>
    <n v="0"/>
    <n v="1631"/>
    <n v="134"/>
    <n v="0"/>
    <m/>
  </r>
  <r>
    <n v="2024"/>
    <s v="Q4"/>
    <x v="11"/>
    <x v="47"/>
    <x v="249"/>
    <x v="0"/>
    <x v="7"/>
    <n v="13"/>
    <n v="13"/>
    <n v="0"/>
    <n v="0"/>
    <n v="5208"/>
    <n v="425"/>
    <n v="0"/>
    <m/>
  </r>
  <r>
    <n v="2024"/>
    <s v="Q4"/>
    <x v="11"/>
    <x v="47"/>
    <x v="249"/>
    <x v="0"/>
    <x v="1"/>
    <n v="5"/>
    <n v="5"/>
    <n v="0"/>
    <n v="0"/>
    <n v="396"/>
    <n v="103"/>
    <n v="0"/>
    <m/>
  </r>
  <r>
    <n v="2024"/>
    <s v="Q4"/>
    <x v="11"/>
    <x v="47"/>
    <x v="249"/>
    <x v="0"/>
    <x v="12"/>
    <n v="10"/>
    <n v="10"/>
    <n v="0"/>
    <n v="0"/>
    <n v="23978"/>
    <n v="479"/>
    <n v="0"/>
    <m/>
  </r>
  <r>
    <n v="2024"/>
    <s v="Q4"/>
    <x v="11"/>
    <x v="47"/>
    <x v="249"/>
    <x v="0"/>
    <x v="4"/>
    <n v="15"/>
    <n v="15"/>
    <n v="1"/>
    <n v="0"/>
    <n v="126977"/>
    <n v="817"/>
    <n v="3"/>
    <m/>
  </r>
  <r>
    <n v="2024"/>
    <s v="Q4"/>
    <x v="11"/>
    <x v="47"/>
    <x v="249"/>
    <x v="0"/>
    <x v="5"/>
    <n v="13"/>
    <n v="13"/>
    <n v="0"/>
    <n v="0"/>
    <n v="44125"/>
    <n v="499"/>
    <n v="0"/>
    <m/>
  </r>
  <r>
    <n v="2024"/>
    <s v="Q4"/>
    <x v="11"/>
    <x v="47"/>
    <x v="249"/>
    <x v="1"/>
    <x v="1"/>
    <n v="11"/>
    <n v="11"/>
    <n v="0"/>
    <n v="0"/>
    <n v="8575"/>
    <n v="583"/>
    <n v="0"/>
    <m/>
  </r>
  <r>
    <n v="2024"/>
    <s v="Q4"/>
    <x v="11"/>
    <x v="47"/>
    <x v="249"/>
    <x v="1"/>
    <x v="12"/>
    <n v="1"/>
    <n v="1"/>
    <n v="0"/>
    <n v="0"/>
    <n v="216"/>
    <n v="20"/>
    <n v="0"/>
    <m/>
  </r>
  <r>
    <n v="2024"/>
    <s v="Q4"/>
    <x v="11"/>
    <x v="47"/>
    <x v="249"/>
    <x v="2"/>
    <x v="8"/>
    <n v="15"/>
    <n v="15"/>
    <n v="0"/>
    <n v="0"/>
    <n v="5222"/>
    <n v="536"/>
    <n v="0"/>
    <m/>
  </r>
  <r>
    <n v="2024"/>
    <s v="Q4"/>
    <x v="11"/>
    <x v="47"/>
    <x v="249"/>
    <x v="2"/>
    <x v="9"/>
    <n v="13"/>
    <n v="13"/>
    <n v="0"/>
    <n v="0"/>
    <n v="22585"/>
    <n v="516"/>
    <n v="0"/>
    <m/>
  </r>
  <r>
    <n v="2024"/>
    <s v="Q4"/>
    <x v="11"/>
    <x v="47"/>
    <x v="249"/>
    <x v="2"/>
    <x v="12"/>
    <n v="2"/>
    <n v="2"/>
    <n v="0"/>
    <n v="0"/>
    <n v="1597"/>
    <n v="73"/>
    <n v="0"/>
    <m/>
  </r>
  <r>
    <n v="2024"/>
    <s v="Q4"/>
    <x v="11"/>
    <x v="47"/>
    <x v="249"/>
    <x v="2"/>
    <x v="5"/>
    <n v="1"/>
    <n v="1"/>
    <n v="0"/>
    <n v="0"/>
    <n v="80"/>
    <n v="20"/>
    <n v="0"/>
    <m/>
  </r>
  <r>
    <n v="2024"/>
    <s v="Q4"/>
    <x v="11"/>
    <x v="47"/>
    <x v="250"/>
    <x v="0"/>
    <x v="7"/>
    <n v="13"/>
    <n v="13"/>
    <n v="0"/>
    <n v="0"/>
    <n v="1409"/>
    <n v="260"/>
    <n v="0"/>
    <m/>
  </r>
  <r>
    <n v="2024"/>
    <s v="Q4"/>
    <x v="11"/>
    <x v="47"/>
    <x v="250"/>
    <x v="0"/>
    <x v="1"/>
    <n v="4"/>
    <n v="4"/>
    <n v="0"/>
    <n v="0"/>
    <n v="39071"/>
    <n v="392"/>
    <n v="0"/>
    <m/>
  </r>
  <r>
    <n v="2024"/>
    <s v="Q4"/>
    <x v="11"/>
    <x v="47"/>
    <x v="250"/>
    <x v="0"/>
    <x v="9"/>
    <n v="2"/>
    <n v="2"/>
    <n v="0"/>
    <n v="0"/>
    <n v="684"/>
    <n v="67"/>
    <n v="0"/>
    <m/>
  </r>
  <r>
    <n v="2024"/>
    <s v="Q4"/>
    <x v="11"/>
    <x v="47"/>
    <x v="250"/>
    <x v="0"/>
    <x v="12"/>
    <n v="14"/>
    <n v="14"/>
    <n v="0"/>
    <n v="0"/>
    <n v="70394"/>
    <n v="704"/>
    <n v="0"/>
    <m/>
  </r>
  <r>
    <n v="2024"/>
    <s v="Q4"/>
    <x v="11"/>
    <x v="47"/>
    <x v="250"/>
    <x v="0"/>
    <x v="4"/>
    <n v="13"/>
    <n v="13"/>
    <n v="0"/>
    <n v="0"/>
    <n v="7274"/>
    <n v="443"/>
    <n v="0"/>
    <m/>
  </r>
  <r>
    <n v="2024"/>
    <s v="Q4"/>
    <x v="11"/>
    <x v="47"/>
    <x v="250"/>
    <x v="0"/>
    <x v="5"/>
    <n v="14"/>
    <n v="14"/>
    <n v="0"/>
    <n v="0"/>
    <n v="8728"/>
    <n v="415"/>
    <n v="0"/>
    <m/>
  </r>
  <r>
    <n v="2024"/>
    <s v="Q4"/>
    <x v="11"/>
    <x v="47"/>
    <x v="250"/>
    <x v="1"/>
    <x v="1"/>
    <n v="11"/>
    <n v="11"/>
    <n v="0"/>
    <n v="0"/>
    <n v="6417"/>
    <n v="586"/>
    <n v="0"/>
    <m/>
  </r>
  <r>
    <n v="2024"/>
    <s v="Q4"/>
    <x v="11"/>
    <x v="47"/>
    <x v="250"/>
    <x v="2"/>
    <x v="7"/>
    <n v="1"/>
    <n v="1"/>
    <n v="0"/>
    <n v="0"/>
    <n v="99"/>
    <n v="20"/>
    <n v="0"/>
    <m/>
  </r>
  <r>
    <n v="2024"/>
    <s v="Q4"/>
    <x v="11"/>
    <x v="47"/>
    <x v="250"/>
    <x v="2"/>
    <x v="8"/>
    <n v="15"/>
    <n v="15"/>
    <n v="0"/>
    <n v="0"/>
    <n v="2570"/>
    <n v="373"/>
    <n v="0"/>
    <m/>
  </r>
  <r>
    <n v="2024"/>
    <s v="Q4"/>
    <x v="11"/>
    <x v="47"/>
    <x v="250"/>
    <x v="2"/>
    <x v="9"/>
    <n v="14"/>
    <n v="14"/>
    <n v="0"/>
    <n v="0"/>
    <n v="9208"/>
    <n v="450"/>
    <n v="0"/>
    <m/>
  </r>
  <r>
    <n v="2024"/>
    <s v="Q4"/>
    <x v="11"/>
    <x v="47"/>
    <x v="250"/>
    <x v="2"/>
    <x v="5"/>
    <n v="1"/>
    <n v="1"/>
    <n v="0"/>
    <n v="0"/>
    <n v="359"/>
    <n v="47"/>
    <n v="0"/>
    <m/>
  </r>
  <r>
    <n v="2024"/>
    <s v="Q4"/>
    <x v="11"/>
    <x v="48"/>
    <x v="251"/>
    <x v="0"/>
    <x v="1"/>
    <n v="1"/>
    <n v="1"/>
    <n v="0"/>
    <n v="0"/>
    <n v="87"/>
    <n v="20"/>
    <n v="0"/>
    <m/>
  </r>
  <r>
    <n v="2024"/>
    <s v="Q4"/>
    <x v="11"/>
    <x v="48"/>
    <x v="251"/>
    <x v="1"/>
    <x v="1"/>
    <n v="10"/>
    <n v="10"/>
    <n v="0"/>
    <n v="0"/>
    <n v="13802"/>
    <n v="497"/>
    <n v="0"/>
    <m/>
  </r>
  <r>
    <n v="2024"/>
    <s v="Q4"/>
    <x v="11"/>
    <x v="48"/>
    <x v="251"/>
    <x v="2"/>
    <x v="8"/>
    <n v="11"/>
    <n v="11"/>
    <n v="0"/>
    <n v="0"/>
    <n v="9165"/>
    <n v="287"/>
    <n v="0"/>
    <m/>
  </r>
  <r>
    <n v="2024"/>
    <s v="Q4"/>
    <x v="11"/>
    <x v="48"/>
    <x v="252"/>
    <x v="0"/>
    <x v="7"/>
    <n v="12"/>
    <n v="12"/>
    <n v="0"/>
    <n v="0"/>
    <n v="18332"/>
    <n v="464"/>
    <n v="0"/>
    <m/>
  </r>
  <r>
    <n v="2024"/>
    <s v="Q4"/>
    <x v="11"/>
    <x v="48"/>
    <x v="252"/>
    <x v="0"/>
    <x v="1"/>
    <n v="3"/>
    <n v="3"/>
    <n v="0"/>
    <n v="0"/>
    <n v="8655"/>
    <n v="376"/>
    <n v="0"/>
    <m/>
  </r>
  <r>
    <n v="2024"/>
    <s v="Q4"/>
    <x v="11"/>
    <x v="48"/>
    <x v="252"/>
    <x v="0"/>
    <x v="12"/>
    <n v="14"/>
    <n v="14"/>
    <n v="0"/>
    <n v="0"/>
    <n v="39372"/>
    <n v="642"/>
    <n v="0"/>
    <m/>
  </r>
  <r>
    <n v="2024"/>
    <s v="Q4"/>
    <x v="11"/>
    <x v="48"/>
    <x v="252"/>
    <x v="0"/>
    <x v="4"/>
    <n v="15"/>
    <n v="15"/>
    <n v="0"/>
    <n v="0"/>
    <n v="180710"/>
    <n v="799"/>
    <n v="0"/>
    <m/>
  </r>
  <r>
    <n v="2024"/>
    <s v="Q4"/>
    <x v="11"/>
    <x v="48"/>
    <x v="252"/>
    <x v="0"/>
    <x v="5"/>
    <n v="12"/>
    <n v="12"/>
    <n v="0"/>
    <n v="0"/>
    <n v="24533"/>
    <n v="498"/>
    <n v="0"/>
    <m/>
  </r>
  <r>
    <n v="2024"/>
    <s v="Q4"/>
    <x v="11"/>
    <x v="48"/>
    <x v="252"/>
    <x v="1"/>
    <x v="1"/>
    <n v="12"/>
    <n v="12"/>
    <n v="0"/>
    <n v="0"/>
    <n v="21345"/>
    <n v="1003"/>
    <n v="0"/>
    <m/>
  </r>
  <r>
    <n v="2024"/>
    <s v="Q4"/>
    <x v="11"/>
    <x v="48"/>
    <x v="252"/>
    <x v="2"/>
    <x v="7"/>
    <n v="2"/>
    <n v="2"/>
    <n v="0"/>
    <n v="0"/>
    <n v="152"/>
    <n v="38"/>
    <n v="0"/>
    <m/>
  </r>
  <r>
    <n v="2024"/>
    <s v="Q4"/>
    <x v="11"/>
    <x v="48"/>
    <x v="252"/>
    <x v="2"/>
    <x v="8"/>
    <n v="15"/>
    <n v="15"/>
    <n v="0"/>
    <n v="0"/>
    <n v="2587"/>
    <n v="379"/>
    <n v="0"/>
    <m/>
  </r>
  <r>
    <n v="2024"/>
    <s v="Q4"/>
    <x v="11"/>
    <x v="48"/>
    <x v="252"/>
    <x v="2"/>
    <x v="9"/>
    <n v="16"/>
    <n v="16"/>
    <n v="0"/>
    <n v="0"/>
    <n v="13071"/>
    <n v="519"/>
    <n v="0"/>
    <m/>
  </r>
  <r>
    <n v="2024"/>
    <s v="Q4"/>
    <x v="11"/>
    <x v="48"/>
    <x v="252"/>
    <x v="2"/>
    <x v="5"/>
    <n v="3"/>
    <n v="3"/>
    <n v="0"/>
    <n v="0"/>
    <n v="262"/>
    <n v="6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樞紐分析表1" cacheId="1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1:EY3" firstHeaderRow="1" firstDataRow="2" firstDataCol="1"/>
  <pivotFields count="28">
    <pivotField showAll="0"/>
    <pivotField showAll="0"/>
    <pivotField axis="axisCol" showAll="0">
      <items count="8001">
        <item m="1" x="6218"/>
        <item m="1" x="1824"/>
        <item m="1" x="488"/>
        <item m="1" x="516"/>
        <item m="1" x="5478"/>
        <item m="1" x="1808"/>
        <item m="1" x="2546"/>
        <item m="1" x="2467"/>
        <item m="1" x="5471"/>
        <item m="1" x="3922"/>
        <item m="1" x="5559"/>
        <item m="1" x="1432"/>
        <item m="1" x="6564"/>
        <item m="1" x="5099"/>
        <item m="1" x="6804"/>
        <item m="1" x="5197"/>
        <item m="1" x="1067"/>
        <item m="1" x="575"/>
        <item m="1" x="2329"/>
        <item m="1" x="5540"/>
        <item m="1" x="2632"/>
        <item m="1" x="3111"/>
        <item m="1" x="3743"/>
        <item m="1" x="6261"/>
        <item m="1" x="2692"/>
        <item m="1" x="1251"/>
        <item m="1" x="5994"/>
        <item m="1" x="838"/>
        <item m="1" x="5231"/>
        <item m="1" x="5259"/>
        <item m="1" x="1274"/>
        <item m="1" x="6693"/>
        <item m="1" x="3991"/>
        <item m="1" x="1394"/>
        <item m="1" x="6951"/>
        <item m="1" x="6969"/>
        <item m="1" x="3236"/>
        <item m="1" x="5381"/>
        <item m="1" x="5587"/>
        <item m="1" x="4179"/>
        <item m="1" x="6975"/>
        <item m="1" x="1836"/>
        <item m="1" x="4555"/>
        <item m="1" x="3160"/>
        <item m="1" x="1017"/>
        <item m="1" x="2768"/>
        <item m="1" x="1214"/>
        <item m="1" x="4101"/>
        <item m="1" x="5271"/>
        <item m="1" x="1966"/>
        <item m="1" x="5218"/>
        <item m="1" x="967"/>
        <item m="1" x="4679"/>
        <item m="1" x="612"/>
        <item m="1" x="1995"/>
        <item m="1" x="5374"/>
        <item m="1" x="4252"/>
        <item m="1" x="5324"/>
        <item m="1" x="6670"/>
        <item m="1" x="5926"/>
        <item m="1" x="6527"/>
        <item m="1" x="5249"/>
        <item m="1" x="3025"/>
        <item m="1" x="6519"/>
        <item m="1" x="5025"/>
        <item m="1" x="5017"/>
        <item m="1" x="5206"/>
        <item m="1" x="6053"/>
        <item m="1" x="5629"/>
        <item m="1" x="5407"/>
        <item m="1" x="5391"/>
        <item m="1" x="5087"/>
        <item m="1" x="6477"/>
        <item m="1" x="2702"/>
        <item m="1" x="6466"/>
        <item m="1" x="737"/>
        <item m="1" x="5067"/>
        <item m="1" x="3703"/>
        <item m="1" x="5844"/>
        <item m="1" x="1875"/>
        <item m="1" x="2393"/>
        <item m="1" x="1047"/>
        <item m="1" x="4859"/>
        <item m="1" x="505"/>
        <item m="1" x="2721"/>
        <item m="1" x="3308"/>
        <item m="1" x="3997"/>
        <item m="1" x="4542"/>
        <item m="1" x="5485"/>
        <item m="1" x="6238"/>
        <item m="1" x="4730"/>
        <item m="1" x="5690"/>
        <item m="1" x="1983"/>
        <item m="1" x="3959"/>
        <item m="1" x="3672"/>
        <item m="1" x="3018"/>
        <item m="1" x="1871"/>
        <item m="1" x="2425"/>
        <item m="1" x="5275"/>
        <item m="1" x="3673"/>
        <item m="1" x="5153"/>
        <item m="1" x="5557"/>
        <item m="1" x="3596"/>
        <item m="1" x="5618"/>
        <item m="1" x="2506"/>
        <item m="1" x="1792"/>
        <item m="1" x="964"/>
        <item m="1" x="5522"/>
        <item m="1" x="6676"/>
        <item m="1" x="1286"/>
        <item m="1" x="4911"/>
        <item m="1" x="492"/>
        <item m="1" x="4446"/>
        <item m="1" x="5800"/>
        <item m="1" x="2806"/>
        <item m="1" x="3560"/>
        <item m="1" x="4140"/>
        <item m="1" x="6814"/>
        <item m="1" x="1164"/>
        <item m="1" x="5766"/>
        <item m="1" x="6603"/>
        <item m="1" x="5320"/>
        <item m="1" x="5146"/>
        <item m="1" x="6897"/>
        <item m="1" x="905"/>
        <item m="1" x="4025"/>
        <item m="1" x="4969"/>
        <item m="1" x="1746"/>
        <item x="262"/>
        <item m="1" x="4560"/>
        <item m="1" x="2969"/>
        <item m="1" x="4803"/>
        <item m="1" x="4180"/>
        <item m="1" x="477"/>
        <item m="1" x="2808"/>
        <item m="1" x="6900"/>
        <item m="1" x="6930"/>
        <item m="1" x="4231"/>
        <item x="44"/>
        <item m="1" x="6743"/>
        <item m="1" x="6165"/>
        <item x="47"/>
        <item m="1" x="6535"/>
        <item m="1" x="2863"/>
        <item m="1" x="1700"/>
        <item x="56"/>
        <item m="1" x="2920"/>
        <item m="1" x="3675"/>
        <item m="1" x="4235"/>
        <item m="1" x="2764"/>
        <item x="66"/>
        <item m="1" x="2909"/>
        <item m="1" x="2300"/>
        <item x="67"/>
        <item m="1" x="3167"/>
        <item m="1" x="2900"/>
        <item x="69"/>
        <item m="1" x="917"/>
        <item m="1" x="3007"/>
        <item m="1" x="3024"/>
        <item x="76"/>
        <item m="1" x="3790"/>
        <item x="77"/>
        <item m="1" x="6481"/>
        <item m="1" x="3834"/>
        <item m="1" x="1786"/>
        <item m="1" x="6631"/>
        <item x="90"/>
        <item m="1" x="3905"/>
        <item m="1" x="3354"/>
        <item m="1" x="3033"/>
        <item m="1" x="2998"/>
        <item m="1" x="3659"/>
        <item m="1" x="2609"/>
        <item x="115"/>
        <item m="1" x="2428"/>
        <item m="1" x="4039"/>
        <item m="1" x="6170"/>
        <item m="1" x="2343"/>
        <item m="1" x="6891"/>
        <item m="1" x="3317"/>
        <item x="276"/>
        <item x="104"/>
        <item m="1" x="939"/>
        <item m="1" x="4447"/>
        <item m="1" x="5754"/>
        <item m="1" x="2591"/>
        <item m="1" x="4272"/>
        <item m="1" x="5027"/>
        <item m="1" x="4676"/>
        <item m="1" x="2710"/>
        <item m="1" x="3276"/>
        <item m="1" x="1679"/>
        <item m="1" x="3022"/>
        <item m="1" x="2878"/>
        <item m="1" x="6196"/>
        <item m="1" x="3155"/>
        <item m="1" x="6530"/>
        <item m="1" x="4260"/>
        <item m="1" x="5295"/>
        <item m="1" x="5051"/>
        <item m="1" x="5917"/>
        <item m="1" x="3888"/>
        <item m="1" x="1508"/>
        <item m="1" x="697"/>
        <item m="1" x="6607"/>
        <item m="1" x="4617"/>
        <item m="1" x="6885"/>
        <item m="1" x="6399"/>
        <item m="1" x="6752"/>
        <item m="1" x="1782"/>
        <item m="1" x="3973"/>
        <item m="1" x="6242"/>
        <item m="1" x="3319"/>
        <item m="1" x="3804"/>
        <item m="1" x="4345"/>
        <item m="1" x="5755"/>
        <item m="1" x="5033"/>
        <item m="1" x="2704"/>
        <item m="1" x="1345"/>
        <item m="1" x="6559"/>
        <item m="1" x="6560"/>
        <item m="1" x="3404"/>
        <item m="1" x="2376"/>
        <item m="1" x="5359"/>
        <item m="1" x="6502"/>
        <item m="1" x="6830"/>
        <item m="1" x="454"/>
        <item x="32"/>
        <item m="1" x="1102"/>
        <item x="55"/>
        <item m="1" x="3802"/>
        <item x="59"/>
        <item x="60"/>
        <item m="1" x="3957"/>
        <item m="1" x="2981"/>
        <item m="1" x="2902"/>
        <item m="1" x="1734"/>
        <item m="1" x="2447"/>
        <item x="85"/>
        <item m="1" x="3373"/>
        <item m="1" x="2743"/>
        <item m="1" x="6855"/>
        <item m="1" x="2668"/>
        <item m="1" x="5528"/>
        <item m="1" x="5563"/>
        <item m="1" x="4646"/>
        <item m="1" x="6341"/>
        <item m="1" x="6692"/>
        <item m="1" x="2518"/>
        <item m="1" x="2513"/>
        <item m="1" x="3983"/>
        <item m="1" x="2715"/>
        <item x="132"/>
        <item m="1" x="349"/>
        <item m="1" x="4365"/>
        <item m="1" x="5500"/>
        <item m="1" x="5851"/>
        <item x="144"/>
        <item m="1" x="3625"/>
        <item m="1" x="6862"/>
        <item x="294"/>
        <item m="1" x="4611"/>
        <item m="1" x="2529"/>
        <item m="1" x="3064"/>
        <item m="1" x="4249"/>
        <item m="1" x="4612"/>
        <item m="1" x="4082"/>
        <item m="1" x="5366"/>
        <item m="1" x="3497"/>
        <item m="1" x="5730"/>
        <item m="1" x="5678"/>
        <item x="161"/>
        <item m="1" x="2165"/>
        <item m="1" x="2177"/>
        <item m="1" x="1816"/>
        <item m="1" x="3696"/>
        <item m="1" x="4233"/>
        <item m="1" x="2693"/>
        <item m="1" x="6067"/>
        <item x="224"/>
        <item m="1" x="4869"/>
        <item m="1" x="3121"/>
        <item m="1" x="2596"/>
        <item m="1" x="2655"/>
        <item m="1" x="3718"/>
        <item m="1" x="6960"/>
        <item m="1" x="4670"/>
        <item m="1" x="5370"/>
        <item m="1" x="896"/>
        <item m="1" x="5664"/>
        <item m="1" x="5493"/>
        <item m="1" x="5648"/>
        <item m="1" x="3651"/>
        <item m="1" x="3222"/>
        <item m="1" x="1405"/>
        <item m="1" x="5632"/>
        <item m="1" x="1853"/>
        <item m="1" x="5314"/>
        <item m="1" x="4770"/>
        <item m="1" x="5177"/>
        <item m="1" x="6372"/>
        <item m="1" x="3030"/>
        <item m="1" x="5778"/>
        <item m="1" x="4982"/>
        <item m="1" x="2361"/>
        <item m="1" x="5513"/>
        <item m="1" x="6467"/>
        <item m="1" x="2957"/>
        <item m="1" x="6436"/>
        <item m="1" x="2528"/>
        <item m="1" x="433"/>
        <item m="1" x="3361"/>
        <item m="1" x="4714"/>
        <item m="1" x="4383"/>
        <item m="1" x="1110"/>
        <item m="1" x="5799"/>
        <item m="1" x="3918"/>
        <item m="1" x="571"/>
        <item m="1" x="4193"/>
        <item m="1" x="6863"/>
        <item m="1" x="3234"/>
        <item m="1" x="357"/>
        <item m="1" x="1754"/>
        <item m="1" x="1243"/>
        <item x="34"/>
        <item m="1" x="3206"/>
        <item m="1" x="6978"/>
        <item m="1" x="3600"/>
        <item m="1" x="1710"/>
        <item m="1" x="3045"/>
        <item m="1" x="3639"/>
        <item m="1" x="2497"/>
        <item m="1" x="2637"/>
        <item m="1" x="2914"/>
        <item m="1" x="3540"/>
        <item x="91"/>
        <item m="1" x="3009"/>
        <item m="1" x="478"/>
        <item m="1" x="3679"/>
        <item m="1" x="507"/>
        <item m="1" x="4149"/>
        <item m="1" x="3065"/>
        <item m="1" x="3557"/>
        <item m="1" x="3576"/>
        <item m="1" x="1707"/>
        <item m="1" x="2413"/>
        <item m="1" x="4913"/>
        <item m="1" x="5574"/>
        <item m="1" x="6111"/>
        <item m="1" x="400"/>
        <item m="1" x="6928"/>
        <item m="1" x="4420"/>
        <item m="1" x="1265"/>
        <item m="1" x="2792"/>
        <item m="1" x="614"/>
        <item m="1" x="6811"/>
        <item m="1" x="6936"/>
        <item m="1" x="3232"/>
        <item m="1" x="3134"/>
        <item m="1" x="3913"/>
        <item m="1" x="585"/>
        <item m="1" x="1055"/>
        <item m="1" x="6131"/>
        <item m="1" x="4771"/>
        <item m="1" x="6433"/>
        <item m="1" x="364"/>
        <item m="1" x="5414"/>
        <item m="1" x="2988"/>
        <item m="1" x="6009"/>
        <item m="1" x="4126"/>
        <item m="1" x="1465"/>
        <item m="1" x="1565"/>
        <item m="1" x="2027"/>
        <item m="1" x="2029"/>
        <item m="1" x="2038"/>
        <item m="1" x="2164"/>
        <item m="1" x="2202"/>
        <item m="1" x="2206"/>
        <item m="1" x="2214"/>
        <item m="1" x="2218"/>
        <item m="1" x="2229"/>
        <item m="1" x="686"/>
        <item m="1" x="720"/>
        <item m="1" x="765"/>
        <item m="1" x="770"/>
        <item m="1" x="6304"/>
        <item m="1" x="802"/>
        <item m="1" x="4579"/>
        <item m="1" x="4580"/>
        <item m="1" x="6596"/>
        <item m="1" x="3757"/>
        <item m="1" x="3820"/>
        <item m="1" x="3357"/>
        <item m="1" x="4152"/>
        <item m="1" x="3879"/>
        <item m="1" x="6948"/>
        <item m="1" x="4930"/>
        <item m="1" x="4792"/>
        <item m="1" x="4937"/>
        <item m="1" x="4921"/>
        <item m="1" x="3173"/>
        <item m="1" x="3000"/>
        <item m="1" x="2869"/>
        <item m="1" x="1203"/>
        <item m="1" x="3097"/>
        <item m="1" x="5517"/>
        <item m="1" x="4301"/>
        <item m="1" x="5867"/>
        <item m="1" x="2557"/>
        <item m="1" x="5897"/>
        <item m="1" x="6659"/>
        <item m="1" x="6200"/>
        <item m="1" x="6976"/>
        <item m="1" x="4607"/>
        <item m="1" x="4554"/>
        <item m="1" x="587"/>
        <item m="1" x="972"/>
        <item m="1" x="1273"/>
        <item m="1" x="3767"/>
        <item m="1" x="1987"/>
        <item m="1" x="2581"/>
        <item m="1" x="5115"/>
        <item m="1" x="1851"/>
        <item m="1" x="5291"/>
        <item m="1" x="500"/>
        <item m="1" x="2719"/>
        <item m="1" x="4319"/>
        <item m="1" x="2887"/>
        <item m="1" x="4168"/>
        <item m="1" x="3758"/>
        <item m="1" x="6663"/>
        <item m="1" x="4950"/>
        <item m="1" x="6095"/>
        <item m="1" x="5335"/>
        <item m="1" x="5803"/>
        <item m="1" x="5409"/>
        <item m="1" x="5999"/>
        <item m="1" x="3728"/>
        <item m="1" x="6322"/>
        <item m="1" x="6899"/>
        <item m="1" x="2662"/>
        <item m="1" x="6055"/>
        <item m="1" x="1833"/>
        <item x="298"/>
        <item m="1" x="2688"/>
        <item m="1" x="1445"/>
        <item m="1" x="6097"/>
        <item m="1" x="1779"/>
        <item m="1" x="1318"/>
        <item m="1" x="4534"/>
        <item m="1" x="2737"/>
        <item m="1" x="3936"/>
        <item m="1" x="4683"/>
        <item m="1" x="5254"/>
        <item m="1" x="5863"/>
        <item m="1" x="4733"/>
        <item m="1" x="5031"/>
        <item m="1" x="6085"/>
        <item m="1" x="6456"/>
        <item m="1" x="4110"/>
        <item m="1" x="5173"/>
        <item m="1" x="5010"/>
        <item m="1" x="6274"/>
        <item m="1" x="1185"/>
        <item m="1" x="3032"/>
        <item m="1" x="3063"/>
        <item m="1" x="2928"/>
        <item m="1" x="4064"/>
        <item m="1" x="3640"/>
        <item m="1" x="1331"/>
        <item m="1" x="2594"/>
        <item m="1" x="6767"/>
        <item m="1" x="6613"/>
        <item m="1" x="3611"/>
        <item x="94"/>
        <item x="95"/>
        <item x="99"/>
        <item m="1" x="556"/>
        <item m="1" x="4810"/>
        <item m="1" x="3003"/>
        <item m="1" x="5379"/>
        <item m="1" x="2814"/>
        <item m="1" x="1076"/>
        <item m="1" x="5388"/>
        <item m="1" x="3348"/>
        <item m="1" x="6438"/>
        <item m="1" x="5448"/>
        <item m="1" x="4644"/>
        <item m="1" x="5965"/>
        <item m="1" x="2391"/>
        <item m="1" x="5903"/>
        <item m="1" x="5040"/>
        <item m="1" x="4156"/>
        <item m="1" x="5113"/>
        <item m="1" x="3208"/>
        <item m="1" x="4384"/>
        <item m="1" x="2713"/>
        <item m="1" x="6257"/>
        <item m="1" x="4757"/>
        <item m="1" x="3410"/>
        <item m="1" x="2937"/>
        <item m="1" x="2633"/>
        <item m="1" x="3692"/>
        <item m="1" x="5074"/>
        <item m="1" x="3642"/>
        <item m="1" x="2415"/>
        <item m="1" x="3787"/>
        <item m="1" x="3518"/>
        <item m="1" x="5475"/>
        <item m="1" x="4023"/>
        <item m="1" x="1753"/>
        <item m="1" x="4891"/>
        <item m="1" x="2331"/>
        <item m="1" x="3168"/>
        <item m="1" x="3939"/>
        <item m="1" x="3825"/>
        <item m="1" x="4097"/>
        <item m="1" x="5920"/>
        <item m="1" x="3818"/>
        <item m="1" x="5208"/>
        <item m="1" x="4206"/>
        <item m="1" x="3857"/>
        <item m="1" x="5596"/>
        <item m="1" x="3998"/>
        <item m="1" x="6884"/>
        <item m="1" x="1306"/>
        <item m="1" x="1018"/>
        <item m="1" x="5537"/>
        <item m="1" x="5152"/>
        <item m="1" x="5191"/>
        <item m="1" x="1697"/>
        <item m="1" x="3161"/>
        <item m="1" x="5862"/>
        <item m="1" x="6142"/>
        <item m="1" x="3580"/>
        <item m="1" x="6102"/>
        <item m="1" x="6807"/>
        <item m="1" x="4781"/>
        <item m="1" x="5127"/>
        <item x="321"/>
        <item m="1" x="4562"/>
        <item m="1" x="5041"/>
        <item m="1" x="4929"/>
        <item m="1" x="3274"/>
        <item m="1" x="4868"/>
        <item m="1" x="3972"/>
        <item m="1" x="1856"/>
        <item m="1" x="1347"/>
        <item m="1" x="2441"/>
        <item m="1" x="6325"/>
        <item m="1" x="3574"/>
        <item m="1" x="6661"/>
        <item m="1" x="3099"/>
        <item m="1" x="2648"/>
        <item m="1" x="2805"/>
        <item m="1" x="2649"/>
        <item m="1" x="2650"/>
        <item m="1" x="1127"/>
        <item m="1" x="2858"/>
        <item m="1" x="6437"/>
        <item m="1" x="4109"/>
        <item m="1" x="1821"/>
        <item m="1" x="435"/>
        <item m="1" x="5575"/>
        <item m="1" x="4451"/>
        <item m="1" x="1455"/>
        <item m="1" x="1472"/>
        <item m="1" x="1516"/>
        <item m="1" x="1558"/>
        <item m="1" x="1559"/>
        <item m="1" x="1601"/>
        <item m="1" x="1607"/>
        <item m="1" x="1608"/>
        <item m="1" x="1609"/>
        <item m="1" x="1611"/>
        <item m="1" x="3418"/>
        <item m="1" x="2025"/>
        <item m="1" x="2056"/>
        <item m="1" x="2103"/>
        <item m="1" x="2107"/>
        <item m="1" x="2157"/>
        <item m="1" x="2195"/>
        <item m="1" x="2210"/>
        <item m="1" x="2221"/>
        <item m="1" x="650"/>
        <item m="1" x="663"/>
        <item m="1" x="4583"/>
        <item m="1" x="4584"/>
        <item m="1" x="4585"/>
        <item m="1" x="4486"/>
        <item m="1" x="4841"/>
        <item m="1" x="4842"/>
        <item m="1" x="3646"/>
        <item m="1" x="3479"/>
        <item m="1" x="3313"/>
        <item m="1" x="5276"/>
        <item m="1" x="2548"/>
        <item m="1" x="4113"/>
        <item m="1" x="3827"/>
        <item m="1" x="5995"/>
        <item m="1" x="1773"/>
        <item m="1" x="5523"/>
        <item m="1" x="1890"/>
        <item m="1" x="1838"/>
        <item m="1" x="6205"/>
        <item m="1" x="341"/>
        <item m="1" x="857"/>
        <item m="1" x="2427"/>
        <item m="1" x="4348"/>
        <item m="1" x="3852"/>
        <item m="1" x="4432"/>
        <item m="1" x="4802"/>
        <item m="1" x="5986"/>
        <item m="1" x="4214"/>
        <item m="1" x="4416"/>
        <item m="1" x="2753"/>
        <item m="1" x="2791"/>
        <item m="1" x="2551"/>
        <item m="1" x="6739"/>
        <item m="1" x="3738"/>
        <item m="1" x="6380"/>
        <item m="1" x="5787"/>
        <item m="1" x="5488"/>
        <item m="1" x="6624"/>
        <item m="1" x="3031"/>
        <item m="1" x="3627"/>
        <item m="1" x="4124"/>
        <item m="1" x="4341"/>
        <item m="1" x="4178"/>
        <item m="1" x="3011"/>
        <item m="1" x="5296"/>
        <item m="1" x="2997"/>
        <item m="1" x="895"/>
        <item x="303"/>
        <item m="1" x="2871"/>
        <item m="1" x="4897"/>
        <item m="1" x="3454"/>
        <item m="1" x="1257"/>
        <item m="1" x="3088"/>
        <item m="1" x="4831"/>
        <item m="1" x="6866"/>
        <item m="1" x="3803"/>
        <item m="1" x="4256"/>
        <item m="1" x="1250"/>
        <item m="1" x="3370"/>
        <item m="1" x="5645"/>
        <item m="1" x="5820"/>
        <item m="1" x="449"/>
        <item m="1" x="4465"/>
        <item m="1" x="2436"/>
        <item m="1" x="2397"/>
        <item m="1" x="5756"/>
        <item m="1" x="5545"/>
        <item m="1" x="3904"/>
        <item m="1" x="2383"/>
        <item m="1" x="6956"/>
        <item m="1" x="3988"/>
        <item m="1" x="2294"/>
        <item m="1" x="1381"/>
        <item x="68"/>
        <item m="1" x="3502"/>
        <item m="1" x="2724"/>
        <item m="1" x="6412"/>
        <item m="1" x="6417"/>
        <item m="1" x="2659"/>
        <item m="1" x="3293"/>
        <item m="1" x="3350"/>
        <item m="1" x="4917"/>
        <item m="1" x="2865"/>
        <item m="1" x="5158"/>
        <item m="1" x="5161"/>
        <item m="1" x="6782"/>
        <item m="1" x="5430"/>
        <item m="1" x="5431"/>
        <item m="1" x="3400"/>
        <item m="1" x="3401"/>
        <item m="1" x="3701"/>
        <item m="1" x="951"/>
        <item m="1" x="1767"/>
        <item m="1" x="6415"/>
        <item m="1" x="3252"/>
        <item m="1" x="1476"/>
        <item m="1" x="1479"/>
        <item m="1" x="1507"/>
        <item m="1" x="1517"/>
        <item m="1" x="1551"/>
        <item m="1" x="1569"/>
        <item m="1" x="1573"/>
        <item m="1" x="1576"/>
        <item m="1" x="2016"/>
        <item m="1" x="2021"/>
        <item m="1" x="3421"/>
        <item m="1" x="3424"/>
        <item m="1" x="2071"/>
        <item m="1" x="2072"/>
        <item m="1" x="2076"/>
        <item m="1" x="2078"/>
        <item m="1" x="2106"/>
        <item m="1" x="2122"/>
        <item m="1" x="2128"/>
        <item m="1" x="2142"/>
        <item m="1" x="2146"/>
        <item m="1" x="2176"/>
        <item m="1" x="2187"/>
        <item m="1" x="2199"/>
        <item m="1" x="4627"/>
        <item m="1" x="2245"/>
        <item m="1" x="681"/>
        <item m="1" x="2547"/>
        <item m="1" x="4400"/>
        <item m="1" x="6127"/>
        <item m="1" x="3573"/>
        <item m="1" x="6638"/>
        <item m="1" x="1963"/>
        <item m="1" x="3614"/>
        <item m="1" x="6813"/>
        <item m="1" x="5918"/>
        <item m="1" x="5932"/>
        <item m="1" x="6243"/>
        <item m="1" x="5963"/>
        <item m="1" x="6244"/>
        <item m="1" x="6879"/>
        <item m="1" x="1396"/>
        <item m="1" x="1430"/>
        <item m="1" x="1866"/>
        <item m="1" x="1742"/>
        <item m="1" x="3377"/>
        <item m="1" x="5663"/>
        <item m="1" x="1835"/>
        <item x="283"/>
        <item m="1" x="4713"/>
        <item m="1" x="5609"/>
        <item m="1" x="5916"/>
        <item m="1" x="2738"/>
        <item m="1" x="6072"/>
        <item m="1" x="3464"/>
        <item m="1" x="2956"/>
        <item m="1" x="5608"/>
        <item m="1" x="551"/>
        <item m="1" x="6520"/>
        <item m="1" x="4986"/>
        <item m="1" x="6554"/>
        <item m="1" x="1849"/>
        <item m="1" x="2950"/>
        <item m="1" x="3312"/>
        <item m="1" x="1884"/>
        <item m="1" x="2897"/>
        <item m="1" x="2898"/>
        <item m="1" x="3987"/>
        <item m="1" x="1941"/>
        <item m="1" x="2534"/>
        <item m="1" x="1794"/>
        <item m="1" x="2284"/>
        <item m="1" x="5907"/>
        <item m="1" x="5111"/>
        <item m="1" x="6373"/>
        <item m="1" x="5193"/>
        <item m="1" x="3158"/>
        <item m="1" x="2573"/>
        <item m="1" x="4048"/>
        <item m="1" x="977"/>
        <item m="1" x="2907"/>
        <item m="1" x="6832"/>
        <item m="1" x="4201"/>
        <item m="1" x="616"/>
        <item m="1" x="2449"/>
        <item m="1" x="6130"/>
        <item m="1" x="1283"/>
        <item m="1" x="2828"/>
        <item m="1" x="3243"/>
        <item m="1" x="6817"/>
        <item m="1" x="6818"/>
        <item m="1" x="3702"/>
        <item m="1" x="5096"/>
        <item m="1" x="5656"/>
        <item m="1" x="1952"/>
        <item m="1" x="451"/>
        <item m="1" x="4702"/>
        <item m="1" x="5709"/>
        <item m="1" x="1464"/>
        <item m="1" x="1475"/>
        <item m="1" x="1485"/>
        <item m="1" x="1503"/>
        <item m="1" x="1504"/>
        <item m="1" x="1506"/>
        <item m="1" x="1580"/>
        <item m="1" x="2006"/>
        <item m="1" x="2044"/>
        <item m="1" x="2077"/>
        <item m="1" x="2192"/>
        <item m="1" x="2211"/>
        <item m="1" x="2223"/>
        <item m="1" x="5688"/>
        <item m="1" x="2562"/>
        <item m="1" x="4444"/>
        <item m="1" x="6608"/>
        <item m="1" x="4953"/>
        <item m="1" x="5832"/>
        <item m="1" x="3559"/>
        <item x="286"/>
        <item m="1" x="2385"/>
        <item m="1" x="2862"/>
        <item m="1" x="6156"/>
        <item m="1" x="4821"/>
        <item m="1" x="4768"/>
        <item m="1" x="4002"/>
        <item m="1" x="6594"/>
        <item m="1" x="6188"/>
        <item m="1" x="4744"/>
        <item m="1" x="1950"/>
        <item m="1" x="1371"/>
        <item m="1" x="3722"/>
        <item m="1" x="2789"/>
        <item m="1" x="2654"/>
        <item m="1" x="5005"/>
        <item m="1" x="3864"/>
        <item m="1" x="4344"/>
        <item m="1" x="4681"/>
        <item m="1" x="949"/>
        <item m="1" x="605"/>
        <item m="1" x="3858"/>
        <item m="1" x="4058"/>
        <item m="1" x="3932"/>
        <item m="1" x="2888"/>
        <item m="1" x="3098"/>
        <item m="1" x="5101"/>
        <item x="1"/>
        <item m="1" x="4751"/>
        <item m="1" x="6620"/>
        <item m="1" x="1051"/>
        <item m="1" x="6946"/>
        <item m="1" x="3752"/>
        <item m="1" x="5267"/>
        <item m="1" x="3754"/>
        <item m="1" x="3295"/>
        <item m="1" x="5961"/>
        <item m="1" x="1024"/>
        <item m="1" x="4738"/>
        <item m="1" x="1889"/>
        <item m="1" x="2359"/>
        <item m="1" x="3399"/>
        <item m="1" x="3510"/>
        <item m="1" x="3307"/>
        <item m="1" x="1790"/>
        <item m="1" x="1937"/>
        <item m="1" x="5569"/>
        <item m="1" x="6616"/>
        <item m="1" x="6777"/>
        <item m="1" x="2671"/>
        <item m="1" x="4905"/>
        <item m="1" x="3503"/>
        <item m="1" x="6842"/>
        <item m="1" x="3851"/>
        <item m="1" x="655"/>
        <item m="1" x="662"/>
        <item m="1" x="6286"/>
        <item m="1" x="726"/>
        <item m="1" x="772"/>
        <item x="193"/>
        <item m="1" x="804"/>
        <item m="1" x="3866"/>
        <item m="1" x="2558"/>
        <item m="1" x="3049"/>
        <item m="1" x="3466"/>
        <item m="1" x="4305"/>
        <item m="1" x="6732"/>
        <item m="1" x="6522"/>
        <item m="1" x="2334"/>
        <item m="1" x="2770"/>
        <item m="1" x="2776"/>
        <item m="1" x="6766"/>
        <item m="1" x="4997"/>
        <item m="1" x="430"/>
        <item m="1" x="871"/>
        <item m="1" x="1703"/>
        <item m="1" x="1288"/>
        <item m="1" x="3699"/>
        <item m="1" x="554"/>
        <item m="1" x="1033"/>
        <item m="1" x="1825"/>
        <item m="1" x="5941"/>
        <item m="1" x="6068"/>
        <item m="1" x="1776"/>
        <item m="1" x="2877"/>
        <item m="1" x="6400"/>
        <item m="1" x="6384"/>
        <item m="1" x="2414"/>
        <item m="1" x="3266"/>
        <item m="1" x="2628"/>
        <item m="1" x="5119"/>
        <item m="1" x="4271"/>
        <item m="1" x="4320"/>
        <item m="1" x="6176"/>
        <item m="1" x="1665"/>
        <item m="1" x="623"/>
        <item m="1" x="5982"/>
        <item m="1" x="5172"/>
        <item m="1" x="3328"/>
        <item m="1" x="4711"/>
        <item m="1" x="4368"/>
        <item m="1" x="5059"/>
        <item m="1" x="6223"/>
        <item m="1" x="5269"/>
        <item m="1" x="2934"/>
        <item m="1" x="2823"/>
        <item m="1" x="4248"/>
        <item m="1" x="4307"/>
        <item m="1" x="4230"/>
        <item m="1" x="3529"/>
        <item m="1" x="6480"/>
        <item m="1" x="523"/>
        <item m="1" x="933"/>
        <item m="1" x="2346"/>
        <item m="1" x="6203"/>
        <item m="1" x="6823"/>
        <item m="1" x="2645"/>
        <item m="1" x="2646"/>
        <item m="1" x="2647"/>
        <item m="1" x="2804"/>
        <item m="1" x="1002"/>
        <item m="1" x="595"/>
        <item m="1" x="5222"/>
        <item m="1" x="5547"/>
        <item m="1" x="6169"/>
        <item m="1" x="1221"/>
        <item m="1" x="4680"/>
        <item m="1" x="4737"/>
        <item m="1" x="5601"/>
        <item m="1" x="1495"/>
        <item m="1" x="1510"/>
        <item m="1" x="1536"/>
        <item m="1" x="1545"/>
        <item m="1" x="1546"/>
        <item m="1" x="1572"/>
        <item m="1" x="1618"/>
        <item m="1" x="3419"/>
        <item m="1" x="2033"/>
        <item m="1" x="2057"/>
        <item m="1" x="2067"/>
        <item m="1" x="2069"/>
        <item m="1" x="2081"/>
        <item m="1" x="2129"/>
        <item m="1" x="2181"/>
        <item m="1" x="2183"/>
        <item m="1" x="2213"/>
        <item m="1" x="2215"/>
        <item x="180"/>
        <item m="1" x="703"/>
        <item m="1" x="727"/>
        <item m="1" x="739"/>
        <item m="1" x="743"/>
        <item m="1" x="759"/>
        <item m="1" x="766"/>
        <item m="1" x="786"/>
        <item m="1" x="803"/>
        <item x="194"/>
        <item m="1" x="5420"/>
        <item m="1" x="3198"/>
        <item m="1" x="4167"/>
        <item m="1" x="5417"/>
        <item m="1" x="3863"/>
        <item m="1" x="3229"/>
        <item m="1" x="4243"/>
        <item m="1" x="5582"/>
        <item m="1" x="1652"/>
        <item m="1" x="6908"/>
        <item m="1" x="4011"/>
        <item m="1" x="1749"/>
        <item m="1" x="2635"/>
        <item m="1" x="5306"/>
        <item m="1" x="3839"/>
        <item m="1" x="3444"/>
        <item m="1" x="3874"/>
        <item m="1" x="5124"/>
        <item m="1" x="6235"/>
        <item m="1" x="5256"/>
        <item m="1" x="4370"/>
        <item m="1" x="2370"/>
        <item m="1" x="329"/>
        <item m="1" x="1385"/>
        <item m="1" x="1850"/>
        <item m="1" x="4682"/>
        <item m="1" x="4006"/>
        <item m="1" x="5869"/>
        <item m="1" x="5592"/>
        <item m="1" x="3930"/>
        <item m="1" x="5657"/>
        <item m="1" x="4324"/>
        <item m="1" x="2782"/>
        <item m="1" x="3793"/>
        <item m="1" x="417"/>
        <item m="1" x="3948"/>
        <item m="1" x="2824"/>
        <item m="1" x="6907"/>
        <item m="1" x="3340"/>
        <item m="1" x="3615"/>
        <item m="1" x="3353"/>
        <item m="1" x="2729"/>
        <item m="1" x="5946"/>
        <item m="1" x="5662"/>
        <item m="1" x="5543"/>
        <item m="1" x="6528"/>
        <item m="1" x="3483"/>
        <item m="1" x="1477"/>
        <item m="1" x="1483"/>
        <item m="1" x="3083"/>
        <item m="1" x="1502"/>
        <item m="1" x="1515"/>
        <item m="1" x="1527"/>
        <item m="1" x="1577"/>
        <item m="1" x="1588"/>
        <item m="1" x="2042"/>
        <item m="1" x="2046"/>
        <item m="1" x="2055"/>
        <item m="1" x="2079"/>
        <item m="1" x="2080"/>
        <item m="1" x="2104"/>
        <item m="1" x="2141"/>
        <item m="1" x="2160"/>
        <item m="1" x="2168"/>
        <item m="1" x="2178"/>
        <item m="1" x="2203"/>
        <item m="1" x="4626"/>
        <item m="1" x="687"/>
        <item m="1" x="2478"/>
        <item m="1" x="2480"/>
        <item m="1" x="552"/>
        <item m="1" x="2684"/>
        <item m="1" x="4625"/>
        <item m="1" x="5659"/>
        <item m="1" x="5544"/>
        <item m="1" x="1804"/>
        <item m="1" x="2625"/>
        <item m="1" x="4663"/>
        <item m="1" x="6365"/>
        <item m="1" x="6348"/>
        <item m="1" x="4212"/>
        <item m="1" x="4216"/>
        <item m="1" x="6071"/>
        <item m="1" x="6749"/>
        <item m="1" x="4336"/>
        <item m="1" x="3683"/>
        <item m="1" x="2468"/>
        <item m="1" x="5368"/>
        <item m="1" x="6335"/>
        <item m="1" x="3856"/>
        <item m="1" x="2566"/>
        <item m="1" x="5429"/>
        <item m="1" x="5408"/>
        <item m="1" x="4021"/>
        <item m="1" x="5725"/>
        <item m="1" x="4098"/>
        <item m="1" x="6035"/>
        <item m="1" x="4136"/>
        <item m="1" x="3066"/>
        <item m="1" x="3995"/>
        <item m="1" x="2777"/>
        <item m="1" x="1202"/>
        <item m="1" x="3512"/>
        <item m="1" x="1061"/>
        <item m="1" x="3201"/>
        <item m="1" x="3202"/>
        <item m="1" x="3100"/>
        <item m="1" x="3101"/>
        <item m="1" x="2644"/>
        <item m="1" x="2727"/>
        <item m="1" x="5459"/>
        <item m="1" x="6925"/>
        <item m="1" x="1408"/>
        <item m="1" x="4037"/>
        <item m="1" x="4008"/>
        <item m="1" x="6870"/>
        <item m="1" x="2426"/>
        <item m="1" x="2113"/>
        <item m="1" x="643"/>
        <item m="1" x="694"/>
        <item m="1" x="732"/>
        <item m="1" x="816"/>
        <item m="1" x="6312"/>
        <item m="1" x="2485"/>
        <item m="1" x="4485"/>
        <item m="1" x="957"/>
        <item m="1" x="4898"/>
        <item x="239"/>
        <item m="1" x="4919"/>
        <item m="1" x="5064"/>
        <item m="1" x="5371"/>
        <item m="1" x="5623"/>
        <item m="1" x="3286"/>
        <item m="1" x="4236"/>
        <item m="1" x="4274"/>
        <item m="1" x="4275"/>
        <item m="1" x="6911"/>
        <item m="1" x="3689"/>
        <item m="1" x="4144"/>
        <item m="1" x="6075"/>
        <item m="1" x="5266"/>
        <item m="1" x="1346"/>
        <item m="1" x="1329"/>
        <item m="1" x="2674"/>
        <item m="1" x="4903"/>
        <item m="1" x="6838"/>
        <item m="1" x="5223"/>
        <item m="1" x="5145"/>
        <item m="1" x="1217"/>
        <item m="1" x="3724"/>
        <item m="1" x="1702"/>
        <item m="1" x="1949"/>
        <item m="1" x="2517"/>
        <item m="1" x="971"/>
        <item m="1" x="5282"/>
        <item m="1" x="4164"/>
        <item m="1" x="4387"/>
        <item m="1" x="3228"/>
        <item m="1" x="1714"/>
        <item m="1" x="1163"/>
        <item m="1" x="4038"/>
        <item m="1" x="1869"/>
        <item m="1" x="5357"/>
        <item m="1" x="4673"/>
        <item m="1" x="6234"/>
        <item m="1" x="5361"/>
        <item m="1" x="5006"/>
        <item m="1" x="3475"/>
        <item m="1" x="3152"/>
        <item m="1" x="1854"/>
        <item m="1" x="6498"/>
        <item m="1" x="1448"/>
        <item m="1" x="852"/>
        <item m="1" x="6669"/>
        <item m="1" x="3571"/>
        <item m="1" x="6655"/>
        <item m="1" x="5700"/>
        <item m="1" x="2850"/>
        <item m="1" x="1259"/>
        <item m="1" x="2811"/>
        <item m="1" x="3264"/>
        <item m="1" x="5904"/>
        <item m="1" x="6622"/>
        <item m="1" x="3955"/>
        <item m="1" x="3740"/>
        <item m="1" x="6856"/>
        <item m="1" x="1499"/>
        <item m="1" x="1511"/>
        <item m="1" x="1520"/>
        <item m="1" x="1532"/>
        <item m="1" x="1542"/>
        <item m="1" x="1591"/>
        <item m="1" x="1999"/>
        <item m="1" x="2005"/>
        <item m="1" x="2022"/>
        <item m="1" x="2062"/>
        <item m="1" x="2162"/>
        <item m="1" x="2186"/>
        <item m="1" x="2193"/>
        <item m="1" x="2198"/>
        <item m="1" x="2220"/>
        <item m="1" x="2238"/>
        <item m="1" x="2239"/>
        <item x="181"/>
        <item m="1" x="653"/>
        <item m="1" x="685"/>
        <item m="1" x="701"/>
        <item m="1" x="702"/>
        <item m="1" x="818"/>
        <item m="1" x="4963"/>
        <item m="1" x="4112"/>
        <item m="1" x="1985"/>
        <item m="1" x="3058"/>
        <item m="1" x="2860"/>
        <item m="1" x="5837"/>
        <item m="1" x="3777"/>
        <item m="1" x="3195"/>
        <item m="1" x="4228"/>
        <item m="1" x="3118"/>
        <item m="1" x="3119"/>
        <item m="1" x="3120"/>
        <item m="1" x="3122"/>
        <item m="1" x="1048"/>
        <item m="1" x="540"/>
        <item m="1" x="462"/>
        <item m="1" x="3465"/>
        <item m="1" x="3478"/>
        <item m="1" x="3563"/>
        <item m="1" x="534"/>
        <item m="1" x="4608"/>
        <item m="1" x="6418"/>
        <item m="1" x="6220"/>
        <item m="1" x="5981"/>
        <item m="1" x="6479"/>
        <item m="1" x="5757"/>
        <item m="1" x="2369"/>
        <item m="1" x="5466"/>
        <item m="1" x="4142"/>
        <item m="1" x="4267"/>
        <item m="1" x="6573"/>
        <item m="1" x="6581"/>
        <item m="1" x="6583"/>
        <item m="1" x="4807"/>
        <item m="1" x="2733"/>
        <item m="1" x="481"/>
        <item m="1" x="1727"/>
        <item m="1" x="4241"/>
        <item m="1" x="2590"/>
        <item m="1" x="1868"/>
        <item m="1" x="5205"/>
        <item m="1" x="3441"/>
        <item m="1" x="4191"/>
        <item m="1" x="6523"/>
        <item m="1" x="6120"/>
        <item m="1" x="3756"/>
        <item m="1" x="4062"/>
        <item m="1" x="5980"/>
        <item m="1" x="3494"/>
        <item m="1" x="2544"/>
        <item m="1" x="6162"/>
        <item m="1" x="2470"/>
        <item m="1" x="3753"/>
        <item m="1" x="6878"/>
        <item m="1" x="5265"/>
        <item m="1" x="2945"/>
        <item m="1" x="2490"/>
        <item m="1" x="564"/>
        <item m="1" x="1731"/>
        <item m="1" x="2636"/>
        <item m="1" x="2445"/>
        <item m="1" x="1278"/>
        <item m="1" x="5954"/>
        <item m="1" x="5717"/>
        <item m="1" x="1501"/>
        <item m="1" x="1509"/>
        <item m="1" x="1514"/>
        <item m="1" x="1534"/>
        <item m="1" x="1552"/>
        <item m="1" x="2008"/>
        <item m="1" x="3423"/>
        <item m="1" x="2194"/>
        <item m="1" x="6338"/>
        <item m="1" x="2946"/>
        <item m="1" x="2819"/>
        <item m="1" x="3786"/>
        <item m="1" x="5811"/>
        <item m="1" x="4386"/>
        <item m="1" x="837"/>
        <item x="281"/>
        <item m="1" x="1224"/>
        <item m="1" x="894"/>
        <item m="1" x="371"/>
        <item m="1" x="3439"/>
        <item m="1" x="4645"/>
        <item m="1" x="1860"/>
        <item m="1" x="5328"/>
        <item m="1" x="4300"/>
        <item m="1" x="3133"/>
        <item m="1" x="4949"/>
        <item m="1" x="4785"/>
        <item m="1" x="472"/>
        <item m="1" x="1947"/>
        <item m="1" x="6104"/>
        <item m="1" x="1155"/>
        <item m="1" x="4980"/>
        <item m="1" x="2728"/>
        <item m="1" x="6093"/>
        <item m="1" x="5483"/>
        <item m="1" x="3676"/>
        <item m="1" x="5180"/>
        <item m="1" x="579"/>
        <item m="1" x="6262"/>
        <item m="1" x="6063"/>
        <item m="1" x="3990"/>
        <item m="1" x="6168"/>
        <item m="1" x="4775"/>
        <item m="1" x="6267"/>
        <item m="1" x="3008"/>
        <item m="1" x="2940"/>
        <item m="1" x="5554"/>
        <item m="1" x="6202"/>
        <item m="1" x="6518"/>
        <item m="1" x="4436"/>
        <item m="1" x="5362"/>
        <item m="1" x="4415"/>
        <item m="1" x="4798"/>
        <item m="1" x="4788"/>
        <item m="1" x="5435"/>
        <item m="1" x="4956"/>
        <item m="1" x="4827"/>
        <item m="1" x="5649"/>
        <item m="1" x="3850"/>
        <item m="1" x="4408"/>
        <item m="1" x="4158"/>
        <item m="1" x="506"/>
        <item m="1" x="942"/>
        <item m="1" x="4076"/>
        <item m="1" x="2610"/>
        <item m="1" x="3903"/>
        <item m="1" x="3524"/>
        <item m="1" x="3599"/>
        <item m="1" x="1864"/>
        <item m="1" x="5133"/>
        <item m="1" x="3898"/>
        <item m="1" x="442"/>
        <item m="1" x="5479"/>
        <item m="1" x="5102"/>
        <item m="1" x="5978"/>
        <item m="1" x="2936"/>
        <item m="1" x="5325"/>
        <item m="1" x="3408"/>
        <item m="1" x="1466"/>
        <item m="1" x="1523"/>
        <item m="1" x="1530"/>
        <item m="1" x="1540"/>
        <item m="1" x="1541"/>
        <item m="1" x="1549"/>
        <item m="1" x="1566"/>
        <item m="1" x="2061"/>
        <item m="1" x="2179"/>
        <item m="1" x="4987"/>
        <item m="1" x="2598"/>
        <item m="1" x="3783"/>
        <item m="1" x="3931"/>
        <item m="1" x="3270"/>
        <item m="1" x="1026"/>
        <item m="1" x="4361"/>
        <item m="1" x="4822"/>
        <item m="1" x="2879"/>
        <item m="1" x="1043"/>
        <item m="1" x="2265"/>
        <item m="1" x="6903"/>
        <item m="1" x="1009"/>
        <item m="1" x="577"/>
        <item m="1" x="1315"/>
        <item m="1" x="346"/>
        <item m="1" x="4948"/>
        <item m="1" x="5964"/>
        <item m="1" x="5310"/>
        <item m="1" x="2440"/>
        <item m="1" x="3316"/>
        <item m="1" x="3994"/>
        <item m="1" x="4264"/>
        <item x="35"/>
        <item m="1" x="3621"/>
        <item m="1" x="4114"/>
        <item m="1" x="3889"/>
        <item m="1" x="3084"/>
        <item m="1" x="6311"/>
        <item m="1" x="4926"/>
        <item m="1" x="6793"/>
        <item m="1" x="5084"/>
        <item m="1" x="1766"/>
        <item m="1" x="6974"/>
        <item m="1" x="2941"/>
        <item m="1" x="3061"/>
        <item m="1" x="1245"/>
        <item x="152"/>
        <item m="1" x="4704"/>
        <item m="1" x="5651"/>
        <item m="1" x="4910"/>
        <item m="1" x="2772"/>
        <item m="1" x="4329"/>
        <item m="1" x="3603"/>
        <item m="1" x="5742"/>
        <item m="1" x="340"/>
        <item m="1" x="4727"/>
        <item m="1" x="2257"/>
        <item m="1" x="3104"/>
        <item m="1" x="1704"/>
        <item m="1" x="5468"/>
        <item m="1" x="2569"/>
        <item m="1" x="4596"/>
        <item m="1" x="4028"/>
        <item m="1" x="2614"/>
        <item m="1" x="6145"/>
        <item m="1" x="2629"/>
        <item m="1" x="3833"/>
        <item m="1" x="3338"/>
        <item m="1" x="3225"/>
        <item m="1" x="3685"/>
        <item m="1" x="2356"/>
        <item m="1" x="2944"/>
        <item m="1" x="2379"/>
        <item m="1" x="2959"/>
        <item m="1" x="3982"/>
        <item m="1" x="6785"/>
        <item m="1" x="1197"/>
        <item m="1" x="1239"/>
        <item m="1" x="5182"/>
        <item m="1" x="5327"/>
        <item m="1" x="1484"/>
        <item m="1" x="2242"/>
        <item m="1" x="4958"/>
        <item m="1" x="4463"/>
        <item m="1" x="1178"/>
        <item m="1" x="3272"/>
        <item m="1" x="6411"/>
        <item m="1" x="6843"/>
        <item m="1" x="2691"/>
        <item m="1" x="3498"/>
        <item m="1" x="6532"/>
        <item m="1" x="3227"/>
        <item m="1" x="2894"/>
        <item m="1" x="4019"/>
        <item m="1" x="2905"/>
        <item m="1" x="3036"/>
        <item m="1" x="5230"/>
        <item m="1" x="3629"/>
        <item m="1" x="4649"/>
        <item m="1" x="5215"/>
        <item m="1" x="6124"/>
        <item m="1" x="3993"/>
        <item m="1" x="6374"/>
        <item m="1" x="992"/>
        <item m="1" x="5706"/>
        <item m="1" x="4886"/>
        <item m="1" x="1058"/>
        <item m="1" x="5945"/>
        <item m="1" x="3150"/>
        <item m="1" x="3170"/>
        <item m="1" x="3194"/>
        <item m="1" x="3215"/>
        <item m="1" x="601"/>
        <item m="1" x="513"/>
        <item m="1" x="2980"/>
        <item m="1" x="3693"/>
        <item m="1" x="1252"/>
        <item m="1" x="1447"/>
        <item m="1" x="672"/>
        <item m="1" x="723"/>
        <item m="1" x="6298"/>
        <item m="1" x="6308"/>
        <item m="1" x="6516"/>
        <item m="1" x="4187"/>
        <item m="1" x="5924"/>
        <item m="1" x="2458"/>
        <item m="1" x="3645"/>
        <item m="1" x="1238"/>
        <item m="1" x="6812"/>
        <item m="1" x="6381"/>
        <item m="1" x="6177"/>
        <item m="1" x="6026"/>
        <item m="1" x="5928"/>
        <item m="1" x="4221"/>
        <item m="1" x="5351"/>
        <item m="1" x="6600"/>
        <item m="1" x="3109"/>
        <item m="1" x="5539"/>
        <item m="1" x="6584"/>
        <item m="1" x="6407"/>
        <item m="1" x="1275"/>
        <item m="1" x="2399"/>
        <item m="1" x="2841"/>
        <item m="1" x="4606"/>
        <item m="1" x="1446"/>
        <item m="1" x="3819"/>
        <item m="1" x="3511"/>
        <item m="1" x="3609"/>
        <item m="1" x="5421"/>
        <item m="1" x="4570"/>
        <item m="1" x="3626"/>
        <item m="1" x="3912"/>
        <item m="1" x="5126"/>
        <item m="1" x="4650"/>
        <item m="1" x="5348"/>
        <item m="1" x="6664"/>
        <item m="1" x="4973"/>
        <item m="1" x="4081"/>
        <item m="1" x="3597"/>
        <item m="1" x="4104"/>
        <item m="1" x="2464"/>
        <item m="1" x="4202"/>
        <item m="1" x="1010"/>
        <item m="1" x="4546"/>
        <item m="1" x="5890"/>
        <item m="1" x="5906"/>
        <item m="1" x="5923"/>
        <item m="1" x="6076"/>
        <item m="1" x="5958"/>
        <item m="1" x="1016"/>
        <item m="1" x="3572"/>
        <item m="1" x="5456"/>
        <item m="1" x="2890"/>
        <item m="1" x="2891"/>
        <item m="1" x="2307"/>
        <item m="1" x="2519"/>
        <item m="1" x="5144"/>
        <item m="1" x="5047"/>
        <item x="301"/>
        <item m="1" x="3485"/>
        <item m="1" x="5535"/>
        <item m="1" x="1159"/>
        <item m="1" x="6916"/>
        <item m="1" x="3468"/>
        <item m="1" x="5962"/>
        <item m="1" x="965"/>
        <item m="1" x="5983"/>
        <item m="1" x="1784"/>
        <item m="1" x="4706"/>
        <item m="1" x="2576"/>
        <item m="1" x="2971"/>
        <item m="1" x="3686"/>
        <item m="1" x="898"/>
        <item m="1" x="3487"/>
        <item m="1" x="3062"/>
        <item m="1" x="6526"/>
        <item m="1" x="2360"/>
        <item m="1" x="2626"/>
        <item m="1" x="6901"/>
        <item m="1" x="4005"/>
        <item m="1" x="617"/>
        <item m="1" x="5805"/>
        <item m="1" x="5463"/>
        <item m="1" x="6219"/>
        <item m="1" x="2853"/>
        <item m="1" x="960"/>
        <item m="1" x="6738"/>
        <item m="1" x="4652"/>
        <item m="1" x="6937"/>
        <item m="1" x="5242"/>
        <item m="1" x="5900"/>
        <item m="1" x="4385"/>
        <item m="1" x="1482"/>
        <item m="1" x="3082"/>
        <item m="1" x="1568"/>
        <item m="1" x="2048"/>
        <item m="1" x="2058"/>
        <item m="1" x="2090"/>
        <item m="1" x="2134"/>
        <item m="1" x="2185"/>
        <item m="1" x="4392"/>
        <item m="1" x="3617"/>
        <item m="1" x="5061"/>
        <item m="1" x="6933"/>
        <item m="1" x="3339"/>
        <item m="1" x="2328"/>
        <item m="1" x="881"/>
        <item m="1" x="1099"/>
        <item m="1" x="4716"/>
        <item m="1" x="4430"/>
        <item m="1" x="5390"/>
        <item m="1" x="6965"/>
        <item m="1" x="3355"/>
        <item m="1" x="6571"/>
        <item m="1" x="994"/>
        <item m="1" x="5765"/>
        <item m="1" x="1400"/>
        <item m="1" x="1103"/>
        <item m="1" x="3816"/>
        <item m="1" x="1974"/>
        <item m="1" x="4356"/>
        <item m="1" x="3775"/>
        <item m="1" x="1284"/>
        <item m="1" x="3739"/>
        <item m="1" x="4141"/>
        <item m="1" x="3103"/>
        <item m="1" x="1936"/>
        <item m="1" x="5154"/>
        <item m="1" x="3332"/>
        <item m="1" x="3630"/>
        <item m="1" x="3492"/>
        <item m="1" x="2278"/>
        <item m="1" x="2018"/>
        <item m="1" x="2117"/>
        <item m="1" x="4977"/>
        <item m="1" x="3878"/>
        <item m="1" x="3780"/>
        <item m="1" x="4074"/>
        <item m="1" x="5018"/>
        <item m="1" x="4457"/>
        <item m="1" x="1684"/>
        <item m="1" x="5511"/>
        <item m="1" x="6050"/>
        <item m="1" x="4887"/>
        <item m="1" x="6489"/>
        <item m="1" x="6129"/>
        <item m="1" x="4060"/>
        <item m="1" x="5570"/>
        <item m="1" x="4675"/>
        <item m="1" x="4805"/>
        <item m="1" x="3892"/>
        <item x="145"/>
        <item m="1" x="6854"/>
        <item m="1" x="1176"/>
        <item m="1" x="5449"/>
        <item m="1" x="4793"/>
        <item m="1" x="6542"/>
        <item m="1" x="5141"/>
        <item m="1" x="3437"/>
        <item m="1" x="2243"/>
        <item m="1" x="4564"/>
        <item m="1" x="6483"/>
        <item m="1" x="6134"/>
        <item m="1" x="4899"/>
        <item m="1" x="6424"/>
        <item m="1" x="6949"/>
        <item m="1" x="4159"/>
        <item m="1" x="4951"/>
        <item m="1" x="4690"/>
        <item m="1" x="4947"/>
        <item m="1" x="1939"/>
        <item m="1" x="6044"/>
        <item m="1" x="3977"/>
        <item m="1" x="3882"/>
        <item m="1" x="4769"/>
        <item m="1" x="531"/>
        <item m="1" x="6232"/>
        <item m="1" x="6090"/>
        <item m="1" x="5944"/>
        <item m="1" x="3374"/>
        <item m="1" x="4175"/>
        <item m="1" x="1439"/>
        <item m="1" x="1190"/>
        <item m="1" x="4359"/>
        <item m="1" x="3618"/>
        <item m="1" x="4318"/>
        <item m="1" x="5735"/>
        <item m="1" x="1219"/>
        <item m="1" x="3093"/>
        <item m="1" x="3763"/>
        <item m="1" x="3592"/>
        <item x="141"/>
        <item x="142"/>
        <item m="1" x="5902"/>
        <item m="1" x="3670"/>
        <item m="1" x="1505"/>
        <item m="1" x="1519"/>
        <item m="1" x="1574"/>
        <item m="1" x="2039"/>
        <item m="1" x="2043"/>
        <item m="1" x="2051"/>
        <item m="1" x="2119"/>
        <item m="1" x="2132"/>
        <item m="1" x="2133"/>
        <item m="1" x="2171"/>
        <item m="1" x="2182"/>
        <item m="1" x="5624"/>
        <item m="1" x="777"/>
        <item m="1" x="4489"/>
        <item m="1" x="6193"/>
        <item m="1" x="2443"/>
        <item m="1" x="2462"/>
        <item m="1" x="3095"/>
        <item m="1" x="3020"/>
        <item m="1" x="2947"/>
        <item m="1" x="5542"/>
        <item m="1" x="3965"/>
        <item m="1" x="923"/>
        <item m="1" x="5558"/>
        <item m="1" x="3911"/>
        <item m="1" x="3941"/>
        <item m="1" x="6557"/>
        <item m="1" x="6558"/>
        <item m="1" x="1433"/>
        <item m="1" x="2371"/>
        <item m="1" x="4438"/>
        <item m="1" x="6742"/>
        <item m="1" x="6580"/>
        <item m="1" x="2373"/>
        <item m="1" x="4623"/>
        <item m="1" x="1244"/>
        <item m="1" x="4701"/>
        <item m="1" x="586"/>
        <item m="1" x="2751"/>
        <item m="1" x="2317"/>
        <item m="1" x="3311"/>
        <item m="1" x="2575"/>
        <item m="1" x="2251"/>
        <item m="1" x="2992"/>
        <item m="1" x="3183"/>
        <item m="1" x="1722"/>
        <item m="1" x="4855"/>
        <item m="1" x="5092"/>
        <item m="1" x="6794"/>
        <item m="1" x="4171"/>
        <item m="1" x="5541"/>
        <item m="1" x="2585"/>
        <item m="1" x="3467"/>
        <item m="1" x="4046"/>
        <item m="1" x="6015"/>
        <item m="1" x="2291"/>
        <item m="1" x="2466"/>
        <item m="1" x="3394"/>
        <item m="1" x="3664"/>
        <item m="1" x="4715"/>
        <item m="1" x="473"/>
        <item m="1" x="4695"/>
        <item m="1" x="6852"/>
        <item m="1" x="3538"/>
        <item m="1" x="4131"/>
        <item m="1" x="1354"/>
        <item m="1" x="4945"/>
        <item m="1" x="2922"/>
        <item m="1" x="5718"/>
        <item m="1" x="5402"/>
        <item m="1" x="3564"/>
        <item m="1" x="1544"/>
        <item m="1" x="4232"/>
        <item m="1" x="6844"/>
        <item m="1" x="3141"/>
        <item m="1" x="6893"/>
        <item m="1" x="2457"/>
        <item m="1" x="3448"/>
        <item m="1" x="4302"/>
        <item m="1" x="1436"/>
        <item m="1" x="4429"/>
        <item m="1" x="3136"/>
        <item m="1" x="2810"/>
        <item m="1" x="3395"/>
        <item m="1" x="868"/>
        <item m="1" x="4160"/>
        <item m="1" x="6726"/>
        <item m="1" x="6512"/>
        <item m="1" x="6912"/>
        <item m="1" x="1701"/>
        <item m="1" x="6174"/>
        <item m="1" x="6465"/>
        <item m="1" x="3023"/>
        <item m="1" x="856"/>
        <item m="1" x="5008"/>
        <item m="1" x="1724"/>
        <item m="1" x="4443"/>
        <item m="1" x="2867"/>
        <item m="1" x="2274"/>
        <item m="1" x="3250"/>
        <item m="1" x="6386"/>
        <item m="1" x="6187"/>
        <item m="1" x="6444"/>
        <item m="1" x="6493"/>
        <item m="1" x="1333"/>
        <item m="1" x="4265"/>
        <item m="1" x="5000"/>
        <item m="1" x="5584"/>
        <item m="1" x="1280"/>
        <item m="1" x="5233"/>
        <item m="1" x="3233"/>
        <item m="1" x="4355"/>
        <item m="1" x="2967"/>
        <item m="1" x="3849"/>
        <item m="1" x="2906"/>
        <item m="1" x="3522"/>
        <item m="1" x="2412"/>
        <item m="1" x="4242"/>
        <item m="1" x="3079"/>
        <item m="1" x="1492"/>
        <item m="1" x="1521"/>
        <item m="1" x="1524"/>
        <item m="1" x="1525"/>
        <item m="1" x="1526"/>
        <item m="1" x="1528"/>
        <item m="1" x="1615"/>
        <item m="1" x="1626"/>
        <item m="1" x="2013"/>
        <item m="1" x="2024"/>
        <item m="1" x="2037"/>
        <item m="1" x="2105"/>
        <item m="1" x="2114"/>
        <item m="1" x="2217"/>
        <item m="1" x="658"/>
        <item m="1" x="670"/>
        <item x="183"/>
        <item m="1" x="718"/>
        <item m="1" x="746"/>
        <item m="1" x="788"/>
        <item m="1" x="792"/>
        <item m="1" x="812"/>
        <item m="1" x="1268"/>
        <item m="1" x="5873"/>
        <item m="1" x="4017"/>
        <item m="1" x="2880"/>
        <item m="1" x="2419"/>
        <item m="1" x="6077"/>
        <item m="1" x="4666"/>
        <item m="1" x="501"/>
        <item m="1" x="339"/>
        <item m="1" x="2264"/>
        <item m="1" x="5812"/>
        <item m="1" x="6513"/>
        <item m="1" x="4795"/>
        <item m="1" x="4659"/>
        <item m="1" x="5810"/>
        <item m="1" x="3139"/>
        <item m="1" x="5519"/>
        <item m="1" x="6805"/>
        <item m="1" x="1699"/>
        <item m="1" x="4366"/>
        <item m="1" x="3934"/>
        <item m="1" x="1846"/>
        <item m="1" x="2311"/>
        <item m="1" x="3435"/>
        <item m="1" x="5155"/>
        <item m="1" x="3309"/>
        <item m="1" x="5424"/>
        <item m="1" x="5864"/>
        <item m="1" x="3154"/>
        <item x="150"/>
        <item m="1" x="3949"/>
        <item m="1" x="3655"/>
        <item m="1" x="4154"/>
        <item m="1" x="1847"/>
        <item m="1" x="5046"/>
        <item m="1" x="1674"/>
        <item m="1" x="1675"/>
        <item m="1" x="2642"/>
        <item m="1" x="4090"/>
        <item m="1" x="2390"/>
        <item m="1" x="6968"/>
        <item m="1" x="4342"/>
        <item m="1" x="5573"/>
        <item m="1" x="1330"/>
        <item m="1" x="2463"/>
        <item m="1" x="2313"/>
        <item m="1" x="3896"/>
        <item m="1" x="2365"/>
        <item m="1" x="5769"/>
        <item m="1" x="6078"/>
        <item m="1" x="5097"/>
        <item m="1" x="4004"/>
        <item m="1" x="2430"/>
        <item m="1" x="1733"/>
        <item m="1" x="3855"/>
        <item m="1" x="4147"/>
        <item m="1" x="5804"/>
        <item m="1" x="3349"/>
        <item m="1" x="3720"/>
        <item m="1" x="3445"/>
        <item m="1" x="6062"/>
        <item m="1" x="4933"/>
        <item m="1" x="4934"/>
        <item m="1" x="1627"/>
        <item m="1" x="2236"/>
        <item m="1" x="800"/>
        <item m="1" x="4684"/>
        <item m="1" x="1837"/>
        <item m="1" x="6468"/>
        <item m="1" x="5436"/>
        <item m="1" x="1696"/>
        <item m="1" x="6652"/>
        <item m="1" x="2269"/>
        <item m="1" x="2352"/>
        <item m="1" x="3212"/>
        <item m="1" x="4253"/>
        <item m="1" x="3558"/>
        <item m="1" x="2987"/>
        <item m="1" x="5504"/>
        <item m="1" x="5001"/>
        <item m="1" x="3652"/>
        <item x="300"/>
        <item m="1" x="1961"/>
        <item m="1" x="2337"/>
        <item m="1" x="6005"/>
        <item m="1" x="872"/>
        <item m="1" x="1060"/>
        <item m="1" x="2410"/>
        <item m="1" x="5597"/>
        <item m="1" x="4660"/>
        <item m="1" x="3895"/>
        <item m="1" x="6224"/>
        <item m="1" x="3259"/>
        <item m="1" x="6249"/>
        <item m="1" x="6789"/>
        <item m="1" x="3778"/>
        <item m="1" x="4369"/>
        <item m="1" x="6654"/>
        <item m="1" x="1497"/>
        <item m="1" x="1554"/>
        <item m="1" x="1570"/>
        <item m="1" x="2019"/>
        <item m="1" x="2036"/>
        <item m="1" x="6268"/>
        <item m="1" x="2191"/>
        <item m="1" x="2216"/>
        <item m="1" x="1909"/>
        <item m="1" x="1917"/>
        <item m="1" x="2477"/>
        <item m="1" x="2483"/>
        <item m="1" x="2487"/>
        <item m="1" x="6154"/>
        <item m="1" x="5385"/>
        <item m="1" x="4794"/>
        <item m="1" x="3928"/>
        <item m="1" x="1763"/>
        <item m="1" x="3555"/>
        <item m="1" x="6439"/>
        <item m="1" x="6801"/>
        <item m="1" x="6671"/>
        <item m="1" x="5080"/>
        <item m="1" x="6708"/>
        <item m="1" x="986"/>
        <item m="1" x="6114"/>
        <item m="1" x="6887"/>
        <item m="1" x="3144"/>
        <item m="1" x="3976"/>
        <item m="1" x="4605"/>
        <item m="1" x="3200"/>
        <item m="1" x="1118"/>
        <item m="1" x="6915"/>
        <item m="1" x="5842"/>
        <item m="1" x="593"/>
        <item m="1" x="1184"/>
        <item m="1" x="3324"/>
        <item m="1" x="493"/>
        <item m="1" x="1077"/>
        <item m="1" x="6929"/>
        <item m="1" x="3105"/>
        <item m="1" x="4115"/>
        <item m="1" x="5112"/>
        <item m="1" x="649"/>
        <item m="1" x="695"/>
        <item m="1" x="782"/>
        <item m="1" x="798"/>
        <item m="1" x="813"/>
        <item m="1" x="831"/>
        <item m="1" x="3387"/>
        <item m="1" x="5604"/>
        <item m="1" x="5375"/>
        <item m="1" x="2918"/>
        <item m="1" x="1254"/>
        <item m="1" x="6605"/>
        <item m="1" x="3335"/>
        <item m="1" x="4654"/>
        <item m="1" x="5744"/>
        <item m="1" x="6258"/>
        <item m="1" x="3549"/>
        <item m="1" x="3499"/>
        <item m="1" x="6574"/>
        <item m="1" x="4325"/>
        <item m="1" x="3157"/>
        <item m="1" x="6586"/>
        <item m="1" x="3110"/>
        <item m="1" x="4192"/>
        <item m="1" x="1887"/>
        <item m="1" x="2310"/>
        <item m="1" x="2522"/>
        <item m="1" x="5798"/>
        <item m="1" x="3517"/>
        <item m="1" x="2357"/>
        <item m="1" x="4347"/>
        <item m="1" x="2986"/>
        <item m="1" x="5631"/>
        <item m="1" x="3345"/>
        <item m="1" x="3791"/>
        <item m="1" x="5747"/>
        <item m="1" x="4861"/>
        <item x="176"/>
        <item m="1" x="5686"/>
        <item m="1" x="3085"/>
        <item m="1" x="1598"/>
        <item m="1" x="1612"/>
        <item m="1" x="2064"/>
        <item m="1" x="2197"/>
        <item m="1" x="2207"/>
        <item m="1" x="644"/>
        <item m="1" x="645"/>
        <item m="1" x="665"/>
        <item m="1" x="6501"/>
        <item m="1" x="6294"/>
        <item m="1" x="6296"/>
        <item m="1" x="751"/>
        <item m="1" x="771"/>
        <item m="1" x="775"/>
        <item m="1" x="6305"/>
        <item m="1" x="824"/>
        <item m="1" x="6687"/>
        <item m="1" x="6886"/>
        <item m="1" x="2740"/>
        <item m="1" x="3940"/>
        <item m="1" x="2695"/>
        <item m="1" x="6876"/>
        <item m="1" x="5710"/>
        <item m="1" x="6922"/>
        <item m="1" x="5878"/>
        <item m="1" x="1213"/>
        <item m="1" x="6485"/>
        <item m="1" x="343"/>
        <item m="1" x="6590"/>
        <item m="1" x="6591"/>
        <item m="1" x="6898"/>
        <item m="1" x="4722"/>
        <item m="1" x="3371"/>
        <item m="1" x="4449"/>
        <item m="1" x="3182"/>
        <item m="1" x="4622"/>
        <item m="1" x="3910"/>
        <item m="1" x="4556"/>
        <item m="1" x="1904"/>
        <item m="1" x="1496"/>
        <item m="1" x="1592"/>
        <item m="1" x="2059"/>
        <item m="1" x="2143"/>
        <item m="1" x="2180"/>
        <item m="1" x="2204"/>
        <item m="1" x="748"/>
        <item m="1" x="4470"/>
        <item m="1" x="4471"/>
        <item m="1" x="4483"/>
        <item m="1" x="4493"/>
        <item m="1" x="5060"/>
        <item m="1" x="6206"/>
        <item m="1" x="5975"/>
        <item m="1" x="555"/>
        <item m="1" x="326"/>
        <item m="1" x="3674"/>
        <item m="1" x="5741"/>
        <item m="1" x="3356"/>
        <item m="1" x="3076"/>
        <item m="1" x="1444"/>
        <item m="1" x="1204"/>
        <item m="1" x="3935"/>
        <item m="1" x="5566"/>
        <item m="1" x="6470"/>
        <item m="1" x="5625"/>
        <item m="1" x="4566"/>
        <item m="1" x="4259"/>
        <item m="1" x="3263"/>
        <item m="1" x="5560"/>
        <item m="1" x="3216"/>
        <item m="1" x="3056"/>
        <item m="1" x="6822"/>
        <item m="1" x="3835"/>
        <item m="1" x="4539"/>
        <item m="1" x="4889"/>
        <item m="1" x="4150"/>
        <item m="1" x="2818"/>
        <item m="1" x="4866"/>
        <item m="1" x="794"/>
        <item x="199"/>
        <item m="1" x="1907"/>
        <item m="1" x="1915"/>
        <item m="1" x="3146"/>
        <item m="1" x="4780"/>
        <item m="1" x="6352"/>
        <item m="1" x="4892"/>
        <item m="1" x="6069"/>
        <item m="1" x="6396"/>
        <item m="1" x="6707"/>
        <item m="1" x="6758"/>
        <item m="1" x="1135"/>
        <item m="1" x="3102"/>
        <item m="1" x="4270"/>
        <item m="1" x="5030"/>
        <item m="1" x="2394"/>
        <item m="1" x="348"/>
        <item m="1" x="3005"/>
        <item m="1" x="6263"/>
        <item m="1" x="4357"/>
        <item m="1" x="1657"/>
        <item m="1" x="5157"/>
        <item x="139"/>
        <item m="1" x="950"/>
        <item m="1" x="1147"/>
        <item m="1" x="3705"/>
        <item m="1" x="566"/>
        <item m="1" x="2817"/>
        <item m="1" x="2075"/>
        <item m="1" x="2088"/>
        <item m="1" x="2095"/>
        <item m="1" x="2212"/>
        <item m="1" x="4776"/>
        <item m="1" x="4616"/>
        <item m="1" x="2367"/>
        <item m="1" x="6137"/>
        <item m="1" x="4100"/>
        <item m="1" x="6555"/>
        <item m="1" x="6556"/>
        <item m="1" x="2661"/>
        <item m="1" x="4458"/>
        <item m="1" x="4219"/>
        <item m="1" x="4409"/>
        <item m="1" x="5405"/>
        <item m="1" x="5689"/>
        <item m="1" x="3831"/>
        <item m="1" x="3451"/>
        <item m="1" x="414"/>
        <item m="1" x="3601"/>
        <item m="1" x="3624"/>
        <item m="1" x="6926"/>
        <item m="1" x="6447"/>
        <item m="1" x="5672"/>
        <item m="1" x="5956"/>
        <item m="1" x="1493"/>
        <item m="1" x="1561"/>
        <item m="1" x="2093"/>
        <item m="1" x="2099"/>
        <item m="1" x="2112"/>
        <item m="1" x="2120"/>
        <item m="1" x="2219"/>
        <item m="1" x="4571"/>
        <item m="1" x="641"/>
        <item m="1" x="647"/>
        <item m="1" x="2537"/>
        <item x="188"/>
        <item x="195"/>
        <item m="1" x="6306"/>
        <item m="1" x="6307"/>
        <item m="1" x="819"/>
        <item m="1" x="825"/>
        <item m="1" x="5239"/>
        <item m="1" x="3174"/>
        <item m="1" x="3969"/>
        <item m="1" x="4593"/>
        <item m="1" x="2272"/>
        <item m="1" x="6706"/>
        <item m="1" x="4820"/>
        <item m="1" x="1923"/>
        <item m="1" x="4182"/>
        <item m="1" x="4225"/>
        <item m="1" x="1151"/>
        <item m="1" x="2541"/>
        <item m="1" x="6775"/>
        <item m="1" x="5054"/>
        <item m="1" x="1297"/>
        <item m="1" x="961"/>
        <item m="1" x="5089"/>
        <item m="1" x="5465"/>
        <item m="1" x="2978"/>
        <item m="1" x="3262"/>
        <item m="1" x="4421"/>
        <item m="1" x="5792"/>
        <item m="1" x="2052"/>
        <item m="1" x="2167"/>
        <item m="1" x="2170"/>
        <item m="1" x="5342"/>
        <item m="1" x="5939"/>
        <item m="1" x="6941"/>
        <item m="1" x="4464"/>
        <item m="1" x="5428"/>
        <item m="1" x="6957"/>
        <item m="1" x="5294"/>
        <item m="1" x="3256"/>
        <item m="1" x="1450"/>
        <item m="1" x="379"/>
        <item m="1" x="4912"/>
        <item m="1" x="3393"/>
        <item m="1" x="6727"/>
        <item m="1" x="351"/>
        <item m="1" x="3310"/>
        <item m="1" x="2289"/>
        <item m="1" x="2268"/>
        <item m="1" x="1929"/>
        <item m="1" x="1962"/>
        <item m="1" x="1946"/>
        <item m="1" x="5209"/>
        <item m="1" x="1978"/>
        <item m="1" x="2308"/>
        <item m="1" x="3841"/>
        <item m="1" x="1291"/>
        <item m="1" x="974"/>
        <item m="1" x="2504"/>
        <item m="1" x="3359"/>
        <item m="1" x="2222"/>
        <item m="1" x="690"/>
        <item m="1" x="4586"/>
        <item m="1" x="4587"/>
        <item m="1" x="4588"/>
        <item m="1" x="1921"/>
        <item m="1" x="4490"/>
        <item m="1" x="2451"/>
        <item m="1" x="3191"/>
        <item m="1" x="4143"/>
        <item m="1" x="6572"/>
        <item m="1" x="5708"/>
        <item m="1" x="6031"/>
        <item m="1" x="4353"/>
        <item m="1" x="3116"/>
        <item m="1" x="5241"/>
        <item m="1" x="6533"/>
        <item m="1" x="6810"/>
        <item m="1" x="5506"/>
        <item m="1" x="2730"/>
        <item m="1" x="3385"/>
        <item m="1" x="2627"/>
        <item m="1" x="1747"/>
        <item m="1" x="3380"/>
        <item m="1" x="6482"/>
        <item m="1" x="5298"/>
        <item m="1" x="2503"/>
        <item m="1" x="5052"/>
        <item m="1" x="2597"/>
        <item m="1" x="6021"/>
        <item m="1" x="4434"/>
        <item m="1" x="3631"/>
        <item m="1" x="2769"/>
        <item m="1" x="6022"/>
        <item m="1" x="3796"/>
        <item m="1" x="1457"/>
        <item m="1" x="2082"/>
        <item m="1" x="2174"/>
        <item m="1" x="783"/>
        <item m="1" x="6313"/>
        <item m="1" x="1655"/>
        <item m="1" x="5369"/>
        <item m="1" x="3044"/>
        <item m="1" x="2864"/>
        <item m="1" x="6846"/>
        <item m="1" x="3123"/>
        <item m="1" x="4215"/>
        <item m="1" x="5740"/>
        <item m="1" x="2316"/>
        <item m="1" x="2797"/>
        <item m="1" x="6499"/>
        <item m="1" x="6570"/>
        <item m="1" x="4335"/>
        <item m="1" x="2812"/>
        <item m="1" x="860"/>
        <item m="1" x="3026"/>
        <item m="1" x="5955"/>
        <item m="1" x="3581"/>
        <item m="1" x="5343"/>
        <item m="1" x="5606"/>
        <item x="20"/>
        <item m="1" x="4558"/>
        <item m="1" x="5715"/>
        <item m="1" x="709"/>
        <item m="1" x="714"/>
        <item x="185"/>
        <item m="1" x="756"/>
        <item m="1" x="773"/>
        <item m="1" x="774"/>
        <item m="1" x="807"/>
        <item m="1" x="821"/>
        <item m="1" x="6847"/>
        <item m="1" x="2602"/>
        <item m="1" x="6388"/>
        <item m="1" x="5356"/>
        <item m="1" x="6464"/>
        <item m="1" x="1087"/>
        <item m="1" x="3836"/>
        <item m="1" x="3223"/>
        <item m="1" x="5156"/>
        <item m="1" x="6135"/>
        <item m="1" x="6092"/>
        <item m="1" x="6246"/>
        <item m="1" x="1039"/>
        <item m="1" x="3034"/>
        <item m="1" x="3407"/>
        <item m="1" x="2488"/>
        <item m="1" x="5499"/>
        <item m="1" x="5462"/>
        <item m="1" x="5438"/>
        <item m="1" x="6938"/>
        <item m="1" x="3666"/>
        <item m="1" x="5865"/>
        <item m="1" x="5118"/>
        <item m="1" x="535"/>
        <item m="1" x="5038"/>
        <item m="1" x="2085"/>
        <item m="1" x="2091"/>
        <item m="1" x="2109"/>
        <item m="1" x="1908"/>
        <item m="1" x="4473"/>
        <item m="1" x="4474"/>
        <item m="1" x="4475"/>
        <item m="1" x="4477"/>
        <item m="1" x="2942"/>
        <item m="1" x="3447"/>
        <item m="1" x="6425"/>
        <item m="1" x="6225"/>
        <item m="1" x="6079"/>
        <item m="1" x="1834"/>
        <item m="1" x="3461"/>
        <item m="1" x="3916"/>
        <item m="1" x="2726"/>
        <item m="1" x="2643"/>
        <item m="1" x="6578"/>
        <item m="1" x="995"/>
        <item m="1" x="904"/>
        <item m="1" x="3871"/>
        <item m="1" x="5930"/>
        <item m="1" x="3830"/>
        <item m="1" x="5095"/>
        <item m="1" x="3092"/>
        <item m="1" x="2302"/>
        <item m="1" x="3188"/>
        <item m="1" x="5317"/>
        <item m="1" x="6769"/>
        <item m="1" x="5217"/>
        <item m="1" x="3929"/>
        <item m="1" x="2720"/>
        <item m="1" x="2912"/>
        <item m="1" x="5949"/>
        <item m="1" x="2400"/>
        <item m="1" x="1793"/>
        <item m="1" x="5898"/>
        <item m="1" x="5538"/>
        <item m="1" x="6592"/>
        <item m="1" x="3598"/>
        <item m="1" x="5270"/>
        <item m="1" x="3711"/>
        <item m="1" x="982"/>
        <item m="1" x="4203"/>
        <item m="1" x="6367"/>
        <item m="1" x="6147"/>
        <item m="1" x="3294"/>
        <item m="1" x="4655"/>
        <item m="1" x="3925"/>
        <item m="1" x="4162"/>
        <item m="1" x="3081"/>
        <item m="1" x="1537"/>
        <item m="1" x="1547"/>
        <item m="1" x="1548"/>
        <item m="1" x="1550"/>
        <item m="1" x="1567"/>
        <item m="1" x="1581"/>
        <item m="1" x="2014"/>
        <item m="1" x="2030"/>
        <item m="1" x="2110"/>
        <item m="1" x="2153"/>
        <item m="1" x="2175"/>
        <item m="1" x="2230"/>
        <item m="1" x="679"/>
        <item m="1" x="698"/>
        <item m="1" x="6301"/>
        <item m="1" x="822"/>
        <item m="1" x="6089"/>
        <item m="1" x="4276"/>
        <item m="1" x="3551"/>
        <item m="1" x="5336"/>
        <item m="1" x="6140"/>
        <item m="1" x="5667"/>
        <item m="1" x="6829"/>
        <item m="1" x="1170"/>
        <item m="1" x="4597"/>
        <item m="1" x="2985"/>
        <item m="1" x="4092"/>
        <item m="1" x="5253"/>
        <item m="1" x="1810"/>
        <item m="1" x="4481"/>
        <item m="1" x="4482"/>
        <item m="1" x="3880"/>
        <item m="1" x="6189"/>
        <item m="1" x="4388"/>
        <item m="1" x="2694"/>
        <item m="1" x="1431"/>
        <item m="1" x="993"/>
        <item m="1" x="5494"/>
        <item m="1" x="6128"/>
        <item m="1" x="3665"/>
        <item m="1" x="1008"/>
        <item m="1" x="5236"/>
        <item m="1" x="6784"/>
        <item m="1" x="3261"/>
        <item m="1" x="1522"/>
        <item m="1" x="1531"/>
        <item m="1" x="1593"/>
        <item m="1" x="1616"/>
        <item m="1" x="2100"/>
        <item m="1" x="2155"/>
        <item m="1" x="3734"/>
        <item m="1" x="6240"/>
        <item m="1" x="2960"/>
        <item m="1" x="3322"/>
        <item m="1" x="6628"/>
        <item m="1" x="5536"/>
        <item m="1" x="1443"/>
        <item m="1" x="4453"/>
        <item m="1" x="6585"/>
        <item m="1" x="5772"/>
        <item m="1" x="2277"/>
        <item m="1" x="2752"/>
        <item m="1" x="1886"/>
        <item m="1" x="1194"/>
        <item m="1" x="6756"/>
        <item m="1" x="3260"/>
        <item m="1" x="358"/>
        <item m="1" x="2816"/>
        <item m="1" x="5533"/>
        <item m="1" x="3842"/>
        <item m="1" x="780"/>
        <item m="1" x="3942"/>
        <item m="1" x="5660"/>
        <item m="1" x="3661"/>
        <item m="1" x="4703"/>
        <item m="1" x="4450"/>
        <item m="1" x="4678"/>
        <item m="1" x="4718"/>
        <item m="1" x="6337"/>
        <item m="1" x="1901"/>
        <item m="1" x="3829"/>
        <item m="1" x="3622"/>
        <item m="1" x="3450"/>
        <item m="1" x="4939"/>
        <item m="1" x="2736"/>
        <item m="1" x="5292"/>
        <item m="1" x="2386"/>
        <item m="1" x="3210"/>
        <item m="1" x="2149"/>
        <item m="1" x="664"/>
        <item m="1" x="1899"/>
        <item m="1" x="5953"/>
        <item m="1" x="1745"/>
        <item m="1" x="1169"/>
        <item m="1" x="4767"/>
        <item m="1" x="6010"/>
        <item m="1" x="365"/>
        <item m="1" x="5626"/>
        <item m="1" x="5627"/>
        <item m="1" x="2262"/>
        <item m="1" x="5759"/>
        <item m="1" x="6753"/>
        <item m="1" x="2530"/>
        <item m="1" x="2403"/>
        <item m="1" x="6125"/>
        <item m="1" x="6460"/>
        <item m="1" x="5817"/>
        <item m="1" x="2836"/>
        <item m="1" x="6343"/>
        <item m="1" x="5957"/>
        <item m="1" x="2584"/>
        <item m="1" x="6141"/>
        <item m="1" x="6509"/>
        <item m="1" x="5132"/>
        <item m="1" x="5879"/>
        <item m="1" x="4661"/>
        <item m="1" x="2859"/>
        <item m="1" x="1081"/>
        <item m="1" x="4604"/>
        <item m="1" x="5534"/>
        <item m="1" x="6967"/>
        <item m="1" x="6192"/>
        <item m="1" x="5808"/>
        <item m="1" x="3570"/>
        <item m="1" x="1619"/>
        <item m="1" x="1620"/>
        <item m="1" x="1998"/>
        <item m="1" x="640"/>
        <item m="1" x="6284"/>
        <item m="1" x="6285"/>
        <item m="1" x="657"/>
        <item m="1" x="659"/>
        <item m="1" x="660"/>
        <item m="1" x="661"/>
        <item m="1" x="749"/>
        <item m="1" x="781"/>
        <item m="1" x="784"/>
        <item m="1" x="815"/>
        <item m="1" x="823"/>
        <item m="1" x="6420"/>
        <item m="1" x="574"/>
        <item m="1" x="4197"/>
        <item m="1" x="3284"/>
        <item m="1" x="5020"/>
        <item m="1" x="5252"/>
        <item m="1" x="6382"/>
        <item m="1" x="1968"/>
        <item m="1" x="2372"/>
        <item m="1" x="6587"/>
        <item m="1" x="2375"/>
        <item m="1" x="2913"/>
        <item m="1" x="938"/>
        <item m="1" x="5972"/>
        <item m="1" x="4035"/>
        <item m="1" x="1310"/>
        <item m="1" x="6778"/>
        <item m="1" x="1391"/>
        <item m="1" x="3074"/>
        <item m="1" x="3135"/>
        <item m="1" x="5985"/>
        <item m="1" x="5293"/>
        <item m="1" x="2582"/>
        <item m="1" x="2263"/>
        <item m="1" x="4693"/>
        <item m="1" x="3365"/>
        <item m="1" x="4290"/>
        <item m="1" x="5341"/>
        <item m="1" x="3453"/>
        <item m="1" x="4066"/>
        <item m="1" x="3961"/>
        <item m="1" x="4012"/>
        <item m="1" x="5595"/>
        <item m="1" x="3979"/>
        <item m="1" x="3413"/>
        <item m="1" x="6853"/>
        <item m="1" x="5845"/>
        <item m="1" x="4779"/>
        <item m="1" x="1500"/>
        <item m="1" x="1563"/>
        <item m="1" x="2126"/>
        <item m="1" x="2135"/>
        <item m="1" x="2173"/>
        <item m="1" x="699"/>
        <item m="1" x="704"/>
        <item m="1" x="764"/>
        <item m="1" x="776"/>
        <item m="1" x="809"/>
        <item m="1" x="2924"/>
        <item m="1" x="2793"/>
        <item m="1" x="6408"/>
        <item m="1" x="2303"/>
        <item m="1" x="6030"/>
        <item m="1" x="4181"/>
        <item m="1" x="2666"/>
        <item m="1" x="6389"/>
        <item m="1" x="893"/>
        <item m="1" x="5647"/>
        <item m="1" x="4378"/>
        <item m="1" x="6874"/>
        <item m="1" x="2745"/>
        <item m="1" x="3632"/>
        <item m="1" x="3633"/>
        <item m="1" x="6947"/>
        <item m="1" x="2744"/>
        <item m="1" x="6851"/>
        <item m="1" x="3193"/>
        <item m="1" x="1617"/>
        <item m="1" x="2161"/>
        <item m="1" x="6339"/>
        <item m="1" x="2607"/>
        <item m="1" x="480"/>
        <item m="1" x="4863"/>
        <item m="1" x="6815"/>
        <item m="1" x="352"/>
        <item m="1" x="4672"/>
        <item m="1" x="3217"/>
        <item m="1" x="2424"/>
        <item m="1" x="3824"/>
        <item m="1" x="2433"/>
        <item m="1" x="1121"/>
        <item m="1" x="3890"/>
        <item m="1" x="3602"/>
        <item m="1" x="1596"/>
        <item m="1" x="1621"/>
        <item m="1" x="2053"/>
        <item m="1" x="2108"/>
        <item m="1" x="3644"/>
        <item m="1" x="4799"/>
        <item m="1" x="1940"/>
        <item m="1" x="2453"/>
        <item m="1" x="2925"/>
        <item m="1" x="5330"/>
        <item m="1" x="2899"/>
        <item m="1" x="1332"/>
        <item m="1" x="2723"/>
        <item m="1" x="3964"/>
        <item m="1" x="5235"/>
        <item m="1" x="611"/>
        <item m="1" x="1281"/>
        <item m="1" x="6281"/>
        <item m="1" x="760"/>
        <item m="1" x="805"/>
        <item m="1" x="6455"/>
        <item m="1" x="6719"/>
        <item m="1" x="4291"/>
        <item m="1" x="2435"/>
        <item m="1" x="6117"/>
        <item m="1" x="5129"/>
        <item m="1" x="5532"/>
        <item m="1" x="5936"/>
        <item m="1" x="6734"/>
        <item m="1" x="1148"/>
        <item m="1" x="5487"/>
        <item m="1" x="6728"/>
        <item m="1" x="4614"/>
        <item m="1" x="3636"/>
        <item m="1" x="3472"/>
        <item m="1" x="5162"/>
        <item m="1" x="6547"/>
        <item m="1" x="6548"/>
        <item m="1" x="6549"/>
        <item m="1" x="1770"/>
        <item m="1" x="1970"/>
        <item m="1" x="1971"/>
        <item m="1" x="3060"/>
        <item m="1" x="1882"/>
        <item m="1" x="5748"/>
        <item m="1" x="5187"/>
        <item m="1" x="6346"/>
        <item m="1" x="3449"/>
        <item m="1" x="573"/>
        <item m="1" x="3112"/>
        <item m="1" x="1487"/>
        <item m="1" x="1512"/>
        <item m="1" x="1555"/>
        <item m="1" x="2028"/>
        <item m="1" x="2118"/>
        <item m="1" x="2136"/>
        <item m="1" x="2479"/>
        <item m="1" x="3124"/>
        <item m="1" x="3125"/>
        <item m="1" x="3126"/>
        <item m="1" x="3127"/>
        <item m="1" x="3128"/>
        <item m="1" x="5553"/>
        <item m="1" x="4354"/>
        <item m="1" x="1285"/>
        <item m="1" x="5654"/>
        <item m="1" x="2831"/>
        <item m="1" x="4916"/>
        <item m="1" x="3496"/>
        <item m="1" x="879"/>
        <item m="1" x="918"/>
        <item m="1" x="3996"/>
        <item m="1" x="5739"/>
        <item m="1" x="5947"/>
        <item m="1" x="4069"/>
        <item m="1" x="3046"/>
        <item m="1" x="1001"/>
        <item m="1" x="1382"/>
        <item m="1" x="6820"/>
        <item m="1" x="6821"/>
        <item m="1" x="1597"/>
        <item m="1" x="2124"/>
        <item m="1" x="744"/>
        <item m="1" x="758"/>
        <item m="1" x="1916"/>
        <item m="1" x="4338"/>
        <item m="1" x="4499"/>
        <item m="1" x="4838"/>
        <item m="1" x="6748"/>
        <item m="1" x="3506"/>
        <item m="1" x="2955"/>
        <item m="1" x="3241"/>
        <item m="1" x="2404"/>
        <item m="1" x="6759"/>
        <item m="1" x="2677"/>
        <item m="1" x="2474"/>
        <item m="1" x="4943"/>
        <item m="1" x="6966"/>
        <item m="1" x="1075"/>
        <item m="1" x="6427"/>
        <item m="1" x="6977"/>
        <item m="1" x="1341"/>
        <item m="1" x="4698"/>
        <item m="1" x="1583"/>
        <item m="1" x="1613"/>
        <item m="1" x="2209"/>
        <item m="1" x="6292"/>
        <item m="1" x="787"/>
        <item x="200"/>
        <item m="1" x="3186"/>
        <item m="1" x="3586"/>
        <item m="1" x="4157"/>
        <item m="1" x="2975"/>
        <item m="1" x="3963"/>
        <item m="1" x="1705"/>
        <item m="1" x="4762"/>
        <item m="1" x="3735"/>
        <item m="1" x="5838"/>
        <item m="1" x="3737"/>
        <item m="1" x="2260"/>
        <item m="1" x="6241"/>
        <item m="1" x="6964"/>
        <item m="1" x="4726"/>
        <item m="1" x="1571"/>
        <item m="1" x="3422"/>
        <item m="1" x="2070"/>
        <item m="1" x="2145"/>
        <item m="1" x="691"/>
        <item m="1" x="811"/>
        <item m="1" x="5927"/>
        <item m="1" x="5272"/>
        <item m="1" x="5079"/>
        <item m="1" x="3409"/>
        <item m="1" x="4166"/>
        <item m="1" x="2798"/>
        <item m="1" x="2461"/>
        <item m="1" x="459"/>
        <item m="1" x="4382"/>
        <item m="1" x="1877"/>
        <item m="1" x="1698"/>
        <item m="1" x="6012"/>
        <item m="1" x="6944"/>
        <item m="1" x="4828"/>
        <item m="1" x="5550"/>
        <item m="1" x="6604"/>
        <item m="1" x="1840"/>
        <item m="1" x="1463"/>
        <item m="1" x="801"/>
        <item m="1" x="6662"/>
        <item m="1" x="3048"/>
        <item m="1" x="4439"/>
        <item m="1" x="3641"/>
        <item m="1" x="3051"/>
        <item m="1" x="1693"/>
        <item m="1" x="880"/>
        <item m="1" x="3514"/>
        <item m="1" x="1670"/>
        <item m="1" x="1293"/>
        <item m="1" x="5447"/>
        <item m="1" x="6451"/>
        <item m="1" x="2855"/>
        <item m="1" x="528"/>
        <item m="1" x="1764"/>
        <item m="1" x="5551"/>
        <item m="1" x="6150"/>
        <item m="1" x="1412"/>
        <item m="1" x="3446"/>
        <item m="1" x="5365"/>
        <item m="1" x="2471"/>
        <item m="1" x="5796"/>
        <item m="1" x="3605"/>
        <item m="1" x="6867"/>
        <item m="1" x="1529"/>
        <item m="1" x="2130"/>
        <item m="1" x="2144"/>
        <item m="1" x="728"/>
        <item m="1" x="742"/>
        <item m="1" x="820"/>
        <item m="1" x="4720"/>
        <item m="1" x="4322"/>
        <item m="1" x="2919"/>
        <item m="1" x="1195"/>
        <item m="1" x="6110"/>
        <item m="1" x="6768"/>
        <item m="1" x="1177"/>
        <item m="1" x="382"/>
        <item m="1" x="5515"/>
        <item m="1" x="6454"/>
        <item m="1" x="6593"/>
        <item m="1" x="4700"/>
        <item m="1" x="5021"/>
        <item m="1" x="4739"/>
        <item m="1" x="5619"/>
        <item m="1" x="4551"/>
        <item m="1" x="943"/>
        <item m="1" x="2679"/>
        <item m="1" x="6204"/>
        <item m="1" x="613"/>
        <item m="1" x="2273"/>
        <item m="1" x="4029"/>
        <item m="1" x="1336"/>
        <item m="1" x="6958"/>
        <item m="1" x="3719"/>
        <item m="1" x="1557"/>
        <item m="1" x="1606"/>
        <item m="1" x="2139"/>
        <item m="1" x="2140"/>
        <item m="1" x="2150"/>
        <item m="1" x="832"/>
        <item m="1" x="4668"/>
        <item m="1" x="2319"/>
        <item m="1" x="2577"/>
        <item m="1" x="4412"/>
        <item m="1" x="2725"/>
        <item m="1" x="3235"/>
        <item m="1" x="6857"/>
        <item m="1" x="3288"/>
        <item m="1" x="3080"/>
        <item m="1" x="1614"/>
        <item m="1" x="1997"/>
        <item m="1" x="2111"/>
        <item m="1" x="2152"/>
        <item m="1" x="2169"/>
        <item m="1" x="2201"/>
        <item m="1" x="2208"/>
        <item m="1" x="2244"/>
        <item m="1" x="654"/>
        <item m="1" x="669"/>
        <item m="1" x="799"/>
        <item m="1" x="3431"/>
        <item m="1" x="5572"/>
        <item m="1" x="3013"/>
        <item m="1" x="2886"/>
        <item m="1" x="4289"/>
        <item m="1" x="3745"/>
        <item m="1" x="4403"/>
        <item m="1" x="5303"/>
        <item m="1" x="3806"/>
        <item m="1" x="4777"/>
        <item m="1" x="796"/>
        <item m="1" x="6314"/>
        <item m="1" x="2511"/>
        <item m="1" x="3180"/>
        <item m="1" x="4393"/>
        <item m="1" x="6406"/>
        <item m="1" x="1984"/>
        <item m="1" x="5137"/>
        <item m="1" x="4990"/>
        <item m="1" x="5815"/>
        <item m="1" x="4303"/>
        <item m="1" x="3326"/>
        <item m="1" x="1994"/>
        <item m="1" x="6028"/>
        <item m="1" x="2929"/>
        <item m="1" x="6677"/>
        <item m="1" x="6691"/>
        <item m="1" x="1469"/>
        <item m="1" x="1543"/>
        <item m="1" x="1595"/>
        <item m="1" x="1599"/>
        <item m="1" x="1600"/>
        <item m="1" x="1605"/>
        <item m="1" x="1610"/>
        <item m="1" x="1625"/>
        <item m="1" x="2073"/>
        <item m="1" x="2234"/>
        <item m="1" x="5992"/>
        <item m="1" x="5870"/>
        <item m="1" x="3709"/>
        <item m="1" x="3623"/>
        <item m="1" x="6046"/>
        <item m="1" x="4760"/>
        <item m="1" x="6047"/>
        <item m="1" x="1685"/>
        <item m="1" x="5530"/>
        <item m="1" x="6950"/>
        <item m="1" x="1028"/>
        <item m="1" x="1942"/>
        <item m="1" x="2290"/>
        <item m="1" x="2469"/>
        <item m="1" x="4308"/>
        <item m="1" x="5090"/>
        <item m="1" x="3974"/>
        <item m="1" x="3975"/>
        <item m="1" x="2732"/>
        <item m="1" x="6173"/>
        <item m="1" x="5355"/>
        <item m="1" x="3337"/>
        <item m="1" x="6133"/>
        <item m="1" x="6403"/>
        <item m="1" x="2338"/>
        <item m="1" x="3919"/>
        <item m="1" x="3628"/>
        <item m="1" x="6342"/>
        <item m="1" x="5655"/>
        <item m="1" x="3729"/>
        <item m="1" x="4111"/>
        <item m="1" x="4851"/>
        <item m="1" x="2315"/>
        <item m="1" x="4577"/>
        <item m="1" x="4220"/>
        <item m="1" x="1367"/>
        <item m="1" x="3070"/>
        <item m="1" x="3019"/>
        <item m="1" x="3053"/>
        <item m="1" x="3169"/>
        <item m="1" x="5776"/>
        <item m="1" x="6321"/>
        <item m="1" x="1538"/>
        <item m="1" x="1553"/>
        <item m="1" x="1602"/>
        <item m="1" x="1603"/>
        <item m="1" x="2127"/>
        <item m="1" x="2200"/>
        <item m="1" x="6283"/>
        <item m="1" x="651"/>
        <item m="1" x="656"/>
        <item m="1" x="757"/>
        <item m="1" x="4498"/>
        <item m="1" x="2505"/>
        <item m="1" x="6609"/>
        <item m="1" x="6716"/>
        <item m="1" x="3774"/>
        <item m="1" x="522"/>
        <item m="1" x="2608"/>
        <item m="1" x="5668"/>
        <item m="1" x="6082"/>
        <item m="1" x="6864"/>
        <item m="1" x="2131"/>
        <item m="1" x="2233"/>
        <item m="1" x="1358"/>
        <item m="1" x="2579"/>
        <item m="1" x="3071"/>
        <item m="1" x="3414"/>
        <item m="1" x="1397"/>
        <item m="1" x="1959"/>
        <item m="1" x="2613"/>
        <item m="1" x="1928"/>
        <item m="1" x="5075"/>
        <item m="1" x="5937"/>
        <item m="1" x="4085"/>
        <item m="1" x="4870"/>
        <item m="1" x="4553"/>
        <item m="1" x="1022"/>
        <item m="1" x="342"/>
        <item m="1" x="1799"/>
        <item m="1" x="5567"/>
        <item m="1" x="3695"/>
        <item m="1" x="4398"/>
        <item m="1" x="3171"/>
        <item m="1" x="3657"/>
        <item m="1" x="5332"/>
        <item m="1" x="1587"/>
        <item m="1" x="2184"/>
        <item m="1" x="1778"/>
        <item m="1" x="667"/>
        <item m="1" x="731"/>
        <item m="1" x="740"/>
        <item m="1" x="785"/>
        <item m="1" x="4840"/>
        <item m="1" x="624"/>
        <item m="1" x="1309"/>
        <item m="1" x="6363"/>
        <item m="1" x="846"/>
        <item m="1" x="6952"/>
        <item m="1" x="6650"/>
        <item m="1" x="750"/>
        <item m="1" x="763"/>
        <item m="1" x="6309"/>
        <item m="1" x="1911"/>
        <item m="1" x="2767"/>
        <item m="1" x="6562"/>
        <item m="1" x="6568"/>
        <item m="1" x="6430"/>
        <item m="1" x="1316"/>
        <item m="1" x="4894"/>
        <item m="1" x="1470"/>
        <item m="1" x="1489"/>
        <item m="1" x="1556"/>
        <item m="1" x="1560"/>
        <item m="1" x="1584"/>
        <item m="1" x="1586"/>
        <item m="1" x="2002"/>
        <item m="1" x="2060"/>
        <item m="1" x="646"/>
        <item m="1" x="5363"/>
        <item m="1" x="1879"/>
        <item m="1" x="6798"/>
        <item m="1" x="5352"/>
        <item m="1" x="4056"/>
        <item m="1" x="3114"/>
        <item m="1" x="2786"/>
        <item m="1" x="2787"/>
        <item m="1" x="3554"/>
        <item m="1" x="6902"/>
        <item m="1" x="6326"/>
        <item m="1" x="1582"/>
        <item m="1" x="2065"/>
        <item m="1" x="4478"/>
        <item m="1" x="5121"/>
        <item m="1" x="2686"/>
        <item m="1" x="4601"/>
        <item m="1" x="4161"/>
        <item m="1" x="5876"/>
        <item m="1" x="1927"/>
        <item m="1" x="3604"/>
        <item m="1" x="4246"/>
        <item m="1" x="381"/>
        <item m="1" x="3721"/>
        <item m="1" x="625"/>
        <item m="1" x="2429"/>
        <item m="1" x="5032"/>
        <item m="1" x="4613"/>
        <item m="1" x="1945"/>
        <item m="1" x="5847"/>
        <item m="1" x="1056"/>
        <item m="1" x="2335"/>
        <item m="1" x="3953"/>
        <item m="1" x="2401"/>
        <item m="1" x="3595"/>
        <item m="1" x="2976"/>
        <item m="1" x="6940"/>
        <item m="1" x="4070"/>
        <item m="1" x="3915"/>
        <item m="1" x="3776"/>
        <item x="254"/>
        <item m="1" x="3687"/>
        <item m="1" x="6783"/>
        <item m="1" x="4316"/>
        <item m="1" x="4133"/>
        <item m="1" x="5905"/>
        <item m="1" x="5881"/>
        <item m="1" x="4135"/>
        <item m="1" x="2658"/>
        <item m="1" x="2983"/>
        <item m="1" x="2701"/>
        <item m="1" x="1898"/>
        <item m="1" x="1954"/>
        <item m="1" x="4269"/>
        <item m="1" x="4634"/>
        <item m="1" x="767"/>
        <item m="1" x="1863"/>
        <item m="1" x="3027"/>
        <item m="1" x="6211"/>
        <item m="1" x="3367"/>
        <item m="1" x="3899"/>
        <item m="1" x="3156"/>
        <item m="1" x="3184"/>
        <item m="1" x="2299"/>
        <item m="1" x="847"/>
        <item m="1" x="5461"/>
        <item m="1" x="1342"/>
        <item m="1" x="1461"/>
        <item m="1" x="4628"/>
        <item m="1" x="2484"/>
        <item m="1" x="2486"/>
        <item m="1" x="4273"/>
        <item m="1" x="4321"/>
        <item m="1" x="5453"/>
        <item m="1" x="3230"/>
        <item m="1" x="578"/>
        <item m="1" x="3482"/>
        <item m="1" x="5617"/>
        <item m="1" x="5445"/>
        <item m="1" x="4647"/>
        <item m="1" x="6834"/>
        <item m="1" x="6970"/>
        <item m="1" x="4077"/>
        <item m="1" x="5212"/>
        <item m="1" x="3287"/>
        <item m="1" x="594"/>
        <item m="1" x="3203"/>
        <item m="1" x="2968"/>
        <item m="1" x="2801"/>
        <item m="1" x="1073"/>
        <item m="1" x="2063"/>
        <item m="1" x="2121"/>
        <item m="1" x="2138"/>
        <item m="1" x="4629"/>
        <item m="1" x="6280"/>
        <item m="1" x="791"/>
        <item m="1" x="4501"/>
        <item m="1" x="5814"/>
        <item m="1" x="4971"/>
        <item m="1" x="6582"/>
        <item m="1" x="1988"/>
        <item m="1" x="3784"/>
        <item m="1" x="1370"/>
        <item m="1" x="6504"/>
        <item m="1" x="2593"/>
        <item m="1" x="1416"/>
        <item m="1" x="4278"/>
        <item m="1" x="4280"/>
        <item m="1" x="4281"/>
        <item m="1" x="4287"/>
        <item x="304"/>
        <item m="1" x="1826"/>
        <item m="1" x="5507"/>
        <item m="1" x="2749"/>
        <item m="1" x="2885"/>
        <item m="1" x="3566"/>
        <item m="1" x="5510"/>
        <item m="1" x="2857"/>
        <item m="1" x="4618"/>
        <item m="1" x="1653"/>
        <item m="1" x="6387"/>
        <item m="1" x="3106"/>
        <item m="1" x="6349"/>
        <item m="1" x="5816"/>
        <item m="1" x="4536"/>
        <item m="1" x="3926"/>
        <item m="1" x="6553"/>
        <item m="1" x="6567"/>
        <item m="1" x="2374"/>
        <item m="1" x="6166"/>
        <item m="1" x="572"/>
        <item m="1" x="2318"/>
        <item m="1" x="1145"/>
        <item m="1" x="1656"/>
        <item m="1" x="1065"/>
        <item m="1" x="1232"/>
        <item m="1" x="5392"/>
        <item m="1" x="6923"/>
        <item m="1" x="1474"/>
        <item m="1" x="1575"/>
        <item m="1" x="1579"/>
        <item m="1" x="6278"/>
        <item m="1" x="6279"/>
        <item m="1" x="715"/>
        <item m="1" x="3040"/>
        <item m="1" x="5622"/>
        <item m="1" x="4879"/>
        <item m="1" x="2750"/>
        <item m="1" x="6636"/>
        <item m="1" x="630"/>
        <item m="1" x="1349"/>
        <item m="1" x="1365"/>
        <item m="1" x="4093"/>
        <item m="1" x="3947"/>
        <item m="1" x="1990"/>
        <item m="1" x="1535"/>
        <item m="1" x="2196"/>
        <item m="1" x="4636"/>
        <item m="1" x="642"/>
        <item m="1" x="680"/>
        <item m="1" x="6358"/>
        <item m="1" x="3908"/>
        <item m="1" x="6599"/>
        <item m="1" x="5130"/>
        <item m="1" x="2612"/>
        <item m="1" x="6833"/>
        <item m="1" x="3663"/>
        <item m="1" x="5643"/>
        <item m="1" x="6273"/>
        <item m="1" x="6175"/>
        <item m="1" x="648"/>
        <item m="1" x="693"/>
        <item m="1" x="711"/>
        <item m="1" x="4581"/>
        <item m="1" x="932"/>
        <item m="1" x="1449"/>
        <item m="1" x="5358"/>
        <item m="1" x="6449"/>
        <item m="1" x="6058"/>
        <item m="1" x="6059"/>
        <item m="1" x="2908"/>
        <item m="1" x="2456"/>
        <item m="1" x="3292"/>
        <item m="1" x="2423"/>
        <item m="1" x="1356"/>
        <item m="1" x="3620"/>
        <item m="1" x="2035"/>
        <item m="1" x="5088"/>
        <item m="1" x="4630"/>
        <item m="1" x="4484"/>
        <item m="1" x="3771"/>
        <item x="219"/>
        <item m="1" x="5244"/>
        <item m="1" x="3999"/>
        <item m="1" x="4279"/>
        <item m="1" x="5877"/>
        <item m="1" x="1117"/>
        <item m="1" x="5889"/>
        <item m="1" x="1654"/>
        <item m="1" x="5397"/>
        <item m="1" x="2568"/>
        <item m="1" x="373"/>
        <item m="1" x="1481"/>
        <item m="1" x="2228"/>
        <item m="1" x="6291"/>
        <item m="1" x="830"/>
        <item m="1" x="4472"/>
        <item m="1" x="6371"/>
        <item m="1" x="1897"/>
        <item m="1" x="482"/>
        <item m="1" x="3343"/>
        <item m="1" x="2407"/>
        <item m="1" x="3725"/>
        <item m="1" x="1768"/>
        <item m="1" x="3933"/>
        <item m="1" x="6450"/>
        <item m="1" x="3187"/>
        <item m="1" x="6819"/>
        <item m="1" x="5896"/>
        <item m="1" x="5469"/>
        <item m="1" x="1885"/>
        <item m="1" x="2866"/>
        <item m="1" x="3946"/>
        <item m="1" x="1471"/>
        <item m="1" x="1624"/>
        <item m="1" x="1628"/>
        <item m="1" x="4635"/>
        <item m="1" x="903"/>
        <item m="1" x="1411"/>
        <item m="1" x="1322"/>
        <item m="1" x="2780"/>
        <item m="1" x="3594"/>
        <item m="1" x="5960"/>
        <item m="1" x="5318"/>
        <item m="1" x="2716"/>
        <item m="1" x="2516"/>
        <item m="1" x="2137"/>
        <item m="1" x="2368"/>
        <item m="1" x="6647"/>
        <item m="1" x="2943"/>
        <item m="1" x="5705"/>
        <item m="1" x="5415"/>
        <item m="1" x="4036"/>
        <item m="1" x="2570"/>
        <item m="1" x="5514"/>
        <item m="1" x="3985"/>
        <item m="1" x="1277"/>
        <item m="1" x="2148"/>
        <item m="1" x="1920"/>
        <item m="1" x="4836"/>
        <item m="1" x="1951"/>
        <item m="1" x="6247"/>
        <item m="1" x="4962"/>
        <item m="1" x="6016"/>
        <item m="1" x="3616"/>
        <item m="1" x="6835"/>
        <item m="1" x="4399"/>
        <item m="1" x="5637"/>
        <item m="1" x="5874"/>
        <item m="1" x="2954"/>
        <item m="1" x="331"/>
        <item m="1" x="1953"/>
        <item m="1" x="5136"/>
        <item m="1" x="5777"/>
        <item m="1" x="5002"/>
        <item m="1" x="6185"/>
        <item m="1" x="1059"/>
        <item m="1" x="1398"/>
        <item m="1" x="4210"/>
        <item m="1" x="2711"/>
        <item m="1" x="6973"/>
        <item m="1" x="3505"/>
        <item m="1" x="4063"/>
        <item m="1" x="3325"/>
        <item m="1" x="1933"/>
        <item m="1" x="1934"/>
        <item m="1" x="5160"/>
        <item m="1" x="2009"/>
        <item m="1" x="708"/>
        <item m="1" x="716"/>
        <item m="1" x="6675"/>
        <item m="1" x="5003"/>
        <item m="1" x="606"/>
        <item m="1" x="5116"/>
        <item m="1" x="4615"/>
        <item m="1" x="4549"/>
        <item m="1" x="6839"/>
        <item m="1" x="3486"/>
        <item m="1" x="1629"/>
        <item x="192"/>
        <item m="1" x="3607"/>
        <item m="1" x="408"/>
        <item m="1" x="6686"/>
        <item m="1" x="6391"/>
        <item m="1" x="6561"/>
        <item m="1" x="5594"/>
        <item m="1" x="1803"/>
        <item m="1" x="2670"/>
        <item m="1" x="6658"/>
        <item m="1" x="3072"/>
        <item m="1" x="580"/>
        <item m="1" x="5979"/>
        <item m="1" x="2958"/>
        <item m="1" x="4992"/>
        <item m="1" x="5482"/>
        <item m="1" x="4027"/>
        <item m="1" x="6491"/>
        <item m="1" x="4590"/>
        <item m="1" x="1539"/>
        <item m="1" x="2086"/>
        <item m="1" x="6521"/>
        <item m="1" x="2774"/>
        <item m="1" x="6827"/>
        <item m="1" x="5321"/>
        <item m="1" x="4190"/>
        <item m="1" x="6882"/>
        <item m="1" x="619"/>
        <item m="1" x="1709"/>
        <item m="1" x="6024"/>
        <item m="1" x="5458"/>
        <item m="1" x="6198"/>
        <item x="165"/>
        <item m="1" x="3474"/>
        <item m="1" x="6091"/>
        <item m="1" x="3798"/>
        <item m="1" x="892"/>
        <item m="1" x="5147"/>
        <item m="1" x="4575"/>
        <item m="1" x="5785"/>
        <item m="1" x="3766"/>
        <item m="1" x="3094"/>
        <item m="1" x="3762"/>
        <item m="1" x="3875"/>
        <item m="1" x="4080"/>
        <item m="1" x="4107"/>
        <item m="1" x="4145"/>
        <item m="1" x="4165"/>
        <item m="1" x="4238"/>
        <item m="1" x="2875"/>
        <item m="1" x="2809"/>
        <item m="1" x="3943"/>
        <item m="1" x="4689"/>
        <item m="1" x="4893"/>
        <item m="1" x="4405"/>
        <item m="1" x="4882"/>
        <item m="1" x="4708"/>
        <item m="1" x="5797"/>
        <item x="84"/>
        <item m="1" x="5085"/>
        <item m="1" x="4975"/>
        <item m="1" x="4881"/>
        <item m="1" x="1130"/>
        <item m="1" x="3458"/>
        <item m="1" x="6473"/>
        <item m="1" x="4557"/>
        <item x="48"/>
        <item m="1" x="4561"/>
        <item m="1" x="5170"/>
        <item m="1" x="4572"/>
        <item x="61"/>
        <item m="1" x="5498"/>
        <item x="74"/>
        <item m="1" x="4664"/>
        <item m="1" x="4936"/>
        <item m="1" x="6953"/>
        <item m="1" x="5131"/>
        <item m="1" x="6717"/>
        <item m="1" x="6919"/>
        <item m="1" x="6906"/>
        <item m="1" x="4349"/>
        <item m="1" x="4976"/>
        <item m="1" x="4818"/>
        <item m="1" x="3873"/>
        <item m="1" x="4872"/>
        <item m="1" x="431"/>
        <item m="1" x="934"/>
        <item m="1" x="423"/>
        <item m="1" x="445"/>
        <item m="1" x="4998"/>
        <item m="1" x="5142"/>
        <item m="1" x="5196"/>
        <item m="1" x="4957"/>
        <item x="62"/>
        <item m="1" x="4946"/>
        <item x="87"/>
        <item m="1" x="5934"/>
        <item m="1" x="3761"/>
        <item m="1" x="3799"/>
        <item m="1" x="3815"/>
        <item m="1" x="3854"/>
        <item m="1" x="5598"/>
        <item m="1" x="1650"/>
        <item m="1" x="514"/>
        <item m="1" x="6861"/>
        <item m="1" x="6709"/>
        <item m="1" x="4299"/>
        <item m="1" x="983"/>
        <item m="1" x="5105"/>
        <item m="1" x="5106"/>
        <item m="1" x="3301"/>
        <item m="1" x="5760"/>
        <item m="1" x="1441"/>
        <item m="1" x="5108"/>
        <item m="1" x="3582"/>
        <item m="1" x="5673"/>
        <item m="1" x="4825"/>
        <item m="1" x="4374"/>
        <item m="1" x="4764"/>
        <item m="1" x="4765"/>
        <item m="1" x="5248"/>
        <item m="1" x="4709"/>
        <item m="1" x="3730"/>
        <item m="1" x="6543"/>
        <item m="1" x="6462"/>
        <item m="1" x="5913"/>
        <item m="1" x="4710"/>
        <item m="1" x="3769"/>
        <item m="1" x="4732"/>
        <item m="1" x="1040"/>
        <item m="1" x="3484"/>
        <item m="1" x="2979"/>
        <item m="1" x="5022"/>
        <item m="1" x="3826"/>
        <item m="1" x="436"/>
        <item m="1" x="537"/>
        <item m="1" x="4691"/>
        <item m="1" x="4753"/>
        <item m="1" x="4397"/>
        <item m="1" x="5501"/>
        <item m="1" x="4218"/>
        <item m="1" x="1120"/>
        <item m="1" x="3166"/>
        <item m="1" x="4837"/>
        <item m="1" x="2452"/>
        <item m="1" x="6697"/>
        <item m="1" x="1865"/>
        <item m="1" x="5007"/>
        <item x="36"/>
        <item m="1" x="5833"/>
        <item m="1" x="4068"/>
        <item x="105"/>
        <item m="1" x="4871"/>
        <item m="1" x="929"/>
        <item m="1" x="2822"/>
        <item m="1" x="940"/>
        <item m="1" x="3838"/>
        <item m="1" x="6872"/>
        <item m="1" x="6517"/>
        <item m="1" x="509"/>
        <item m="1" x="590"/>
        <item m="1" x="2620"/>
        <item m="1" x="6435"/>
        <item m="1" x="344"/>
        <item m="1" x="3658"/>
        <item m="1" x="1986"/>
        <item m="1" x="5083"/>
        <item m="1" x="5107"/>
        <item m="1" x="5590"/>
        <item x="113"/>
        <item m="1" x="2501"/>
        <item m="1" x="6253"/>
        <item m="1" x="5163"/>
        <item m="1" x="4268"/>
        <item m="1" x="5433"/>
        <item m="1" x="5434"/>
        <item m="1" x="4804"/>
        <item m="1" x="2496"/>
        <item m="1" x="5491"/>
        <item m="1" x="1101"/>
        <item m="1" x="5413"/>
        <item m="1" x="541"/>
        <item m="1" x="2717"/>
        <item m="1" x="3765"/>
        <item m="1" x="468"/>
        <item m="1" x="350"/>
        <item m="1" x="2672"/>
        <item m="1" x="1266"/>
        <item m="1" x="2556"/>
        <item m="1" x="5731"/>
        <item m="1" x="2520"/>
        <item m="1" x="3185"/>
        <item m="1" x="5220"/>
        <item m="1" x="2868"/>
        <item m="1" x="6825"/>
        <item m="1" x="4725"/>
        <item m="1" x="5736"/>
        <item m="1" x="3958"/>
        <item m="1" x="5302"/>
        <item m="1" x="545"/>
        <item m="1" x="634"/>
        <item m="1" x="5166"/>
        <item m="1" x="6791"/>
        <item m="1" x="4188"/>
        <item m="1" x="4402"/>
        <item m="1" x="3584"/>
        <item m="1" x="6576"/>
        <item m="1" x="2781"/>
        <item m="1" x="4988"/>
        <item m="1" x="2460"/>
        <item m="1" x="5771"/>
        <item m="1" x="4067"/>
        <item m="1" x="1687"/>
        <item m="1" x="4896"/>
        <item m="1" x="5026"/>
        <item m="1" x="3269"/>
        <item m="1" x="6461"/>
        <item m="1" x="5933"/>
        <item m="1" x="6792"/>
        <item m="1" x="6773"/>
        <item m="1" x="4707"/>
        <item m="1" x="2657"/>
        <item m="1" x="3054"/>
        <item m="1" x="4853"/>
        <item m="1" x="2286"/>
        <item m="1" x="4425"/>
        <item m="1" x="6836"/>
        <item m="1" x="383"/>
        <item m="1" x="3251"/>
        <item m="1" x="3613"/>
        <item m="1" x="5140"/>
        <item m="1" x="6954"/>
        <item m="1" x="6762"/>
        <item m="1" x="5885"/>
        <item m="1" x="2446"/>
        <item m="1" x="354"/>
        <item m="1" x="4288"/>
        <item m="1" x="6760"/>
        <item m="1" x="6868"/>
        <item m="1" x="2525"/>
        <item m="1" x="890"/>
        <item m="1" x="5993"/>
        <item m="1" x="5221"/>
        <item m="1" x="4563"/>
        <item m="1" x="4032"/>
        <item m="1" x="1374"/>
        <item m="1" x="6841"/>
        <item m="1" x="5753"/>
        <item m="1" x="5894"/>
        <item m="1" x="6615"/>
        <item m="1" x="517"/>
        <item m="1" x="4928"/>
        <item m="1" x="5561"/>
        <item m="1" x="5577"/>
        <item m="1" x="4808"/>
        <item x="73"/>
        <item m="1" x="5389"/>
        <item m="1" x="420"/>
        <item m="1" x="444"/>
        <item m="1" x="928"/>
        <item m="1" x="1090"/>
        <item m="1" x="1208"/>
        <item m="1" x="6824"/>
        <item m="1" x="5610"/>
        <item m="1" x="4748"/>
        <item m="1" x="4194"/>
        <item m="1" x="4940"/>
        <item m="1" x="902"/>
        <item x="146"/>
        <item m="1" x="332"/>
        <item x="236"/>
        <item m="1" x="4826"/>
        <item m="1" x="5316"/>
        <item m="1" x="6598"/>
        <item m="1" x="1938"/>
        <item x="33"/>
        <item m="1" x="6330"/>
        <item m="1" x="6020"/>
        <item m="1" x="5171"/>
        <item m="1" x="622"/>
        <item x="261"/>
        <item m="1" x="1139"/>
        <item m="1" x="1743"/>
        <item x="70"/>
        <item m="1" x="6529"/>
        <item m="1" x="6149"/>
        <item m="1" x="1124"/>
        <item m="1" x="5915"/>
        <item m="1" x="5938"/>
        <item m="1" x="3813"/>
        <item m="1" x="4298"/>
        <item m="1" x="402"/>
        <item m="1" x="6883"/>
        <item m="1" x="6541"/>
        <item m="1" x="1260"/>
        <item m="1" x="1453"/>
        <item m="1" x="1300"/>
        <item m="1" x="6525"/>
        <item m="1" x="1032"/>
        <item m="1" x="1403"/>
        <item m="1" x="1351"/>
        <item m="1" x="6505"/>
        <item m="1" x="6180"/>
        <item m="1" x="6011"/>
        <item m="1" x="5858"/>
        <item m="1" x="1031"/>
        <item m="1" x="1815"/>
        <item m="1" x="1074"/>
        <item m="1" x="1019"/>
        <item m="1" x="1317"/>
        <item m="1" x="5746"/>
        <item m="1" x="2754"/>
        <item x="143"/>
        <item m="1" x="1667"/>
        <item m="1" x="6036"/>
        <item m="1" x="4983"/>
        <item m="1" x="4346"/>
        <item m="1" x="1967"/>
        <item m="1" x="6641"/>
        <item m="1" x="2700"/>
        <item m="1" x="1271"/>
        <item m="1" x="6368"/>
        <item m="1" x="899"/>
        <item m="1" x="3240"/>
        <item m="1" x="4667"/>
        <item m="1" x="6100"/>
        <item m="1" x="5684"/>
        <item m="1" x="4079"/>
        <item m="1" x="3246"/>
        <item m="1" x="485"/>
        <item m="1" x="6621"/>
        <item m="1" x="6865"/>
        <item m="1" x="1769"/>
        <item m="1" x="1590"/>
        <item m="1" x="2096"/>
        <item m="1" x="736"/>
        <item m="1" x="741"/>
        <item m="1" x="768"/>
        <item m="1" x="4502"/>
        <item m="1" x="6345"/>
        <item m="1" x="2431"/>
        <item m="1" x="3017"/>
        <item m="1" x="6457"/>
        <item m="1" x="5376"/>
        <item m="1" x="6737"/>
        <item m="1" x="3403"/>
        <item m="1" x="1207"/>
        <item m="1" x="5701"/>
        <item m="1" x="5427"/>
        <item m="1" x="2830"/>
        <item m="1" x="1736"/>
        <item m="1" x="4217"/>
        <item m="1" x="1671"/>
        <item x="2"/>
        <item m="1" x="1143"/>
        <item m="1" x="6540"/>
        <item m="1" x="1146"/>
        <item m="1" x="6497"/>
        <item m="1" x="6256"/>
        <item m="1" x="1129"/>
        <item m="1" x="2166"/>
        <item m="1" x="4496"/>
        <item m="1" x="5853"/>
        <item m="1" x="5859"/>
        <item m="1" x="1454"/>
        <item m="1" x="1723"/>
        <item m="1" x="5045"/>
        <item m="1" x="5693"/>
        <item m="1" x="4961"/>
        <item m="1" x="6761"/>
        <item m="1" x="5987"/>
        <item m="1" x="4847"/>
        <item m="1" x="1922"/>
        <item m="1" x="1399"/>
        <item m="1" x="5784"/>
        <item m="1" x="637"/>
        <item m="1" x="1168"/>
        <item m="1" x="4984"/>
        <item m="1" x="5729"/>
        <item m="1" x="1205"/>
        <item x="213"/>
        <item m="1" x="1728"/>
        <item m="1" x="1428"/>
        <item m="1" x="1737"/>
        <item m="1" x="1787"/>
        <item m="1" x="6376"/>
        <item m="1" x="5441"/>
        <item m="1" x="6074"/>
        <item m="1" x="6333"/>
        <item m="1" x="5780"/>
        <item m="1" x="958"/>
        <item m="1" x="6873"/>
        <item m="1" x="5380"/>
        <item m="1" x="3937"/>
        <item m="1" x="6385"/>
        <item m="1" x="1113"/>
        <item m="1" x="3218"/>
        <item m="1" x="2712"/>
        <item m="1" x="3360"/>
        <item m="1" x="607"/>
        <item m="1" x="1108"/>
        <item m="1" x="6909"/>
        <item m="1" x="6910"/>
        <item m="1" x="6040"/>
        <item m="1" x="1788"/>
        <item m="1" x="602"/>
        <item m="1" x="5382"/>
        <item m="1" x="5712"/>
        <item m="1" x="5277"/>
        <item m="1" x="5179"/>
        <item m="1" x="1368"/>
        <item m="1" x="5440"/>
        <item m="1" x="4884"/>
        <item m="1" x="394"/>
        <item m="1" x="4445"/>
        <item m="1" x="959"/>
        <item m="1" x="5257"/>
        <item m="1" x="5698"/>
        <item m="1" x="1012"/>
        <item m="1" x="5819"/>
        <item m="1" x="582"/>
        <item m="1" x="620"/>
        <item m="1" x="6237"/>
        <item m="1" x="6398"/>
        <item m="1" x="4072"/>
        <item m="1" x="3923"/>
        <item m="1" x="6328"/>
        <item x="30"/>
        <item m="1" x="2771"/>
        <item m="1" x="1765"/>
        <item m="1" x="6163"/>
        <item m="1" x="5512"/>
        <item m="1" x="4978"/>
        <item m="1" x="511"/>
        <item m="1" x="6121"/>
        <item m="1" x="884"/>
        <item m="1" x="885"/>
        <item m="1" x="886"/>
        <item m="1" x="887"/>
        <item m="1" x="888"/>
        <item m="1" x="6264"/>
        <item m="1" x="4350"/>
        <item m="1" x="5496"/>
        <item m="1" x="4756"/>
        <item m="1" x="335"/>
        <item m="1" x="6871"/>
        <item m="1" x="2227"/>
        <item m="1" x="639"/>
        <item m="1" x="3807"/>
        <item m="1" x="3579"/>
        <item m="1" x="1172"/>
        <item m="1" x="1123"/>
        <item m="1" x="5243"/>
        <item m="1" x="2333"/>
        <item m="1" x="5520"/>
        <item m="1" x="2340"/>
        <item m="1" x="3945"/>
        <item m="1" x="3782"/>
        <item m="1" x="2288"/>
        <item m="1" x="2589"/>
        <item m="1" x="4540"/>
        <item m="1" x="388"/>
        <item m="1" x="2225"/>
        <item m="1" x="1666"/>
        <item m="1" x="3893"/>
        <item m="1" x="4834"/>
        <item m="1" x="1828"/>
        <item m="1" x="499"/>
        <item m="1" x="5861"/>
        <item m="1" x="5360"/>
        <item m="1" x="5495"/>
        <item m="1" x="4047"/>
        <item m="1" x="5959"/>
        <item m="1" x="6935"/>
        <item m="1" x="6979"/>
        <item m="1" x="3727"/>
        <item m="1" x="6634"/>
        <item m="1" x="2408"/>
        <item m="1" x="839"/>
        <item m="1" x="1137"/>
        <item m="1" x="1141"/>
        <item m="1" x="4789"/>
        <item m="1" x="1425"/>
        <item m="1" x="4862"/>
        <item m="1" x="2843"/>
        <item m="1" x="387"/>
        <item m="1" x="4146"/>
        <item m="1" x="363"/>
        <item m="1" x="3443"/>
        <item m="1" x="5477"/>
        <item m="1" x="536"/>
        <item m="1" x="1355"/>
        <item m="1" x="1462"/>
        <item m="1" x="3265"/>
        <item m="1" x="567"/>
        <item m="1" x="5082"/>
        <item m="1" x="5732"/>
        <item m="1" x="6577"/>
        <item m="1" x="6579"/>
        <item m="1" x="6588"/>
        <item m="1" x="1171"/>
        <item m="1" x="1064"/>
        <item m="1" x="1140"/>
        <item m="1" x="5834"/>
        <item m="1" x="5063"/>
        <item m="1" x="6215"/>
        <item m="1" x="5404"/>
        <item m="1" x="5789"/>
        <item m="1" x="4873"/>
        <item m="1" x="378"/>
        <item m="1" x="1166"/>
        <item m="1" x="5289"/>
        <item m="1" x="6720"/>
        <item m="1" x="6324"/>
        <item m="1" x="5952"/>
        <item m="1" x="5481"/>
        <item m="1" x="1307"/>
        <item m="1" x="5661"/>
        <item m="1" x="1839"/>
        <item m="1" x="2332"/>
        <item m="1" x="1042"/>
        <item m="1" x="6575"/>
        <item m="1" x="1255"/>
        <item m="1" x="5509"/>
        <item m="1" x="863"/>
        <item m="1" x="1279"/>
        <item m="1" x="6183"/>
        <item m="1" x="6271"/>
        <item m="1" x="5971"/>
        <item m="1" x="1007"/>
        <item m="1" x="1062"/>
        <item m="1" x="4923"/>
        <item m="1" x="5337"/>
        <item m="1" x="2933"/>
        <item m="1" x="4787"/>
        <item m="1" x="3924"/>
        <item m="1" x="4222"/>
        <item m="1" x="1423"/>
        <item x="147"/>
        <item m="1" x="1873"/>
        <item m="1" x="1220"/>
        <item m="1" x="1468"/>
        <item m="1" x="2232"/>
        <item m="1" x="1023"/>
        <item m="1" x="443"/>
        <item m="1" x="4205"/>
        <item m="1" x="1295"/>
        <item m="1" x="6222"/>
        <item m="1" x="3539"/>
        <item m="1" x="2411"/>
        <item m="1" x="5139"/>
        <item m="1" x="6361"/>
        <item m="1" x="5828"/>
        <item m="1" x="5925"/>
        <item m="1" x="1015"/>
        <item m="1" x="1925"/>
        <item m="1" x="3901"/>
        <item m="1" x="1480"/>
        <item m="1" x="1533"/>
        <item m="1" x="2023"/>
        <item m="1" x="2190"/>
        <item m="1" x="2224"/>
        <item m="1" x="4503"/>
        <item m="1" x="4504"/>
        <item m="1" x="4844"/>
        <item m="1" x="4845"/>
        <item m="1" x="6714"/>
        <item m="1" x="4719"/>
        <item m="1" x="5264"/>
        <item m="1" x="4466"/>
        <item m="1" x="3069"/>
        <item m="1" x="3634"/>
        <item m="1" x="1150"/>
        <item m="1" x="6116"/>
        <item m="1" x="1215"/>
        <item m="1" x="5473"/>
        <item m="1" x="3055"/>
        <item m="1" x="626"/>
        <item m="1" x="6018"/>
        <item m="1" x="6138"/>
        <item m="1" x="1752"/>
        <item m="1" x="1304"/>
        <item m="1" x="2054"/>
        <item m="1" x="1246"/>
        <item m="1" x="1427"/>
        <item m="1" x="3381"/>
        <item m="1" x="368"/>
        <item m="1" x="875"/>
        <item m="1" x="1093"/>
        <item m="1" x="6971"/>
        <item m="1" x="4208"/>
        <item m="1" x="4351"/>
        <item m="1" x="1964"/>
        <item m="1" x="4599"/>
        <item m="1" x="1036"/>
        <item m="1" x="1236"/>
        <item m="1" x="1689"/>
        <item m="1" x="6796"/>
        <item m="1" x="1104"/>
        <item m="1" x="3176"/>
        <item m="1" x="3556"/>
        <item m="1" x="1142"/>
        <item m="1" x="5263"/>
        <item m="1" x="4535"/>
        <item m="1" x="4261"/>
        <item m="1" x="1369"/>
        <item m="1" x="6139"/>
        <item m="1" x="1604"/>
        <item m="1" x="4582"/>
        <item m="1" x="538"/>
        <item m="1" x="336"/>
        <item m="1" x="5892"/>
        <item m="1" x="4778"/>
        <item m="1" x="6894"/>
        <item m="1" x="1209"/>
        <item m="1" x="390"/>
        <item m="1" x="4401"/>
        <item m="1" x="6701"/>
        <item m="1" x="6405"/>
        <item m="1" x="1034"/>
        <item m="1" x="1806"/>
        <item m="1" x="1325"/>
        <item m="1" x="6642"/>
        <item m="1" x="5795"/>
        <item x="135"/>
        <item m="1" x="2910"/>
        <item m="1" x="1353"/>
        <item m="1" x="4460"/>
        <item m="1" x="5383"/>
        <item m="1" x="1227"/>
        <item m="1" x="5719"/>
        <item m="1" x="5593"/>
        <item m="1" x="3638"/>
        <item m="1" x="4633"/>
        <item m="1" x="4642"/>
        <item m="1" x="5750"/>
        <item m="1" x="1874"/>
        <item m="1" x="6236"/>
        <item m="1" x="6763"/>
        <item m="1" x="1682"/>
        <item m="1" x="5056"/>
        <item m="1" x="1973"/>
        <item m="1" x="1138"/>
        <item m="1" x="5707"/>
        <item m="1" x="463"/>
        <item m="1" x="421"/>
        <item m="1" x="1189"/>
        <item m="1" x="635"/>
        <item m="1" x="1086"/>
        <item m="1" x="5612"/>
        <item m="1" x="1340"/>
        <item m="1" x="6434"/>
        <item m="1" x="4172"/>
        <item m="1" x="3779"/>
        <item m="1" x="5950"/>
        <item m="1" x="5801"/>
        <item m="1" x="1131"/>
        <item m="1" x="5564"/>
        <item m="1" x="6027"/>
        <item m="1" x="4065"/>
        <item m="1" x="5386"/>
        <item m="1" x="5245"/>
        <item m="1" x="525"/>
        <item m="1" x="1116"/>
        <item m="1" x="4016"/>
        <item m="1" x="2813"/>
        <item m="1" x="4852"/>
        <item m="1" x="2705"/>
        <item m="1" x="2821"/>
        <item m="1" x="4123"/>
        <item m="1" x="5843"/>
        <item m="1" x="3706"/>
        <item m="1" x="544"/>
        <item m="1" x="2084"/>
        <item m="1" x="4639"/>
        <item m="1" x="1683"/>
        <item m="1" x="6569"/>
        <item m="1" x="5169"/>
        <item m="1" x="851"/>
        <item m="1" x="589"/>
        <item m="1" x="5767"/>
        <item m="1" x="2455"/>
        <item m="1" x="5781"/>
        <item m="1" x="5640"/>
        <item m="1" x="3956"/>
        <item m="1" x="5586"/>
        <item m="1" x="1125"/>
        <item m="1" x="1867"/>
        <item m="1" x="3853"/>
        <item x="148"/>
        <item m="1" x="4632"/>
        <item m="1" x="4637"/>
        <item m="1" x="2241"/>
        <item m="1" x="4640"/>
        <item m="1" x="674"/>
        <item m="1" x="706"/>
        <item m="1" x="4843"/>
        <item m="1" x="4042"/>
        <item m="1" x="5057"/>
        <item m="1" x="1088"/>
        <item m="1" x="583"/>
        <item m="1" x="5788"/>
        <item m="1" x="5720"/>
        <item m="1" x="5168"/>
        <item m="1" x="4569"/>
        <item m="1" x="6471"/>
        <item m="1" x="6713"/>
        <item m="1" x="6943"/>
        <item m="1" x="5914"/>
        <item m="1" x="4662"/>
        <item m="1" x="882"/>
        <item m="1" x="3654"/>
        <item m="1" x="520"/>
        <item m="1" x="3669"/>
        <item m="1" x="4406"/>
        <item m="1" x="853"/>
        <item m="1" x="2156"/>
        <item m="1" x="638"/>
        <item m="1" x="721"/>
        <item m="1" x="722"/>
        <item m="1" x="747"/>
        <item m="1" x="829"/>
        <item m="1" x="6316"/>
        <item m="1" x="4494"/>
        <item m="1" x="2380"/>
        <item x="228"/>
        <item m="1" x="5467"/>
        <item m="1" x="3001"/>
        <item m="1" x="1294"/>
        <item m="1" x="5304"/>
        <item m="1" x="3870"/>
        <item m="1" x="608"/>
        <item m="1" x="5984"/>
        <item m="1" x="6107"/>
        <item m="1" x="519"/>
        <item m="1" x="1761"/>
        <item x="119"/>
        <item m="1" x="6051"/>
        <item m="1" x="6684"/>
        <item m="1" x="5410"/>
        <item m="1" x="6344"/>
        <item m="1" x="1694"/>
        <item m="1" x="5377"/>
        <item m="1" x="2476"/>
        <item m="1" x="510"/>
        <item m="1" x="5077"/>
        <item m="1" x="2561"/>
        <item m="1" x="6880"/>
        <item m="1" x="6019"/>
        <item m="1" x="2999"/>
        <item m="1" x="1732"/>
        <item m="1" x="953"/>
        <item m="1" x="1085"/>
        <item m="1" x="4624"/>
        <item m="1" x="6108"/>
        <item m="1" x="5048"/>
        <item m="1" x="1161"/>
        <item m="1" x="615"/>
        <item m="1" x="6694"/>
        <item m="1" x="581"/>
        <item m="1" x="437"/>
        <item m="1" x="4979"/>
        <item m="1" x="1234"/>
        <item m="1" x="2844"/>
        <item x="306"/>
        <item m="1" x="5966"/>
        <item m="1" x="3190"/>
        <item m="1" x="2004"/>
        <item m="1" x="5329"/>
        <item m="1" x="6233"/>
        <item m="1" x="3179"/>
        <item m="1" x="3078"/>
        <item m="1" x="2990"/>
        <item m="1" x="5602"/>
        <item m="1" x="490"/>
        <item m="1" x="4603"/>
        <item m="1" x="3770"/>
        <item m="1" x="5122"/>
        <item m="1" x="3561"/>
        <item m="1" x="5464"/>
        <item m="1" x="858"/>
        <item m="1" x="4468"/>
        <item m="1" x="4657"/>
        <item m="1" x="5326"/>
        <item m="1" x="4132"/>
        <item m="1" x="4591"/>
        <item m="1" x="5749"/>
        <item m="1" x="5893"/>
        <item m="1" x="609"/>
        <item m="1" x="1490"/>
        <item m="1" x="5807"/>
        <item m="1" x="1893"/>
        <item m="1" x="3900"/>
        <item m="1" x="5439"/>
        <item m="1" x="1187"/>
        <item m="1" x="1049"/>
        <item m="1" x="5214"/>
        <item m="1" x="6209"/>
        <item m="1" x="6190"/>
        <item m="1" x="6377"/>
        <item m="1" x="5109"/>
        <item m="1" x="6191"/>
        <item m="1" x="6227"/>
        <item m="1" x="2555"/>
        <item m="1" x="5455"/>
        <item m="1" x="1206"/>
        <item m="1" x="2689"/>
        <item m="1" x="1460"/>
        <item m="1" x="1494"/>
        <item m="1" x="4479"/>
        <item m="1" x="429"/>
        <item m="1" x="6787"/>
        <item m="1" x="865"/>
        <item m="1" x="1305"/>
        <item m="1" x="4297"/>
        <item m="1" x="5323"/>
        <item m="1" x="3459"/>
        <item m="1" x="5726"/>
        <item m="1" x="6630"/>
        <item m="1" x="2524"/>
        <item m="1" x="409"/>
        <item m="1" x="989"/>
        <item m="1" x="4638"/>
        <item m="1" x="671"/>
        <item m="1" x="6006"/>
        <item m="1" x="6626"/>
        <item m="1" x="2973"/>
        <item m="1" x="3164"/>
        <item m="1" x="891"/>
        <item m="1" x="6251"/>
        <item m="1" x="6255"/>
        <item m="1" x="5822"/>
        <item m="1" x="4651"/>
        <item m="1" x="4922"/>
        <item m="1" x="3434"/>
        <item m="1" x="3710"/>
        <item m="1" x="1338"/>
        <item m="1" x="1725"/>
        <item m="1" x="1473"/>
        <item m="1" x="4129"/>
        <item m="1" x="2280"/>
        <item m="1" x="1095"/>
        <item m="1" x="937"/>
        <item m="1" x="5476"/>
        <item m="1" x="6017"/>
        <item m="1" x="438"/>
        <item m="1" x="4643"/>
        <item m="1" x="5185"/>
        <item m="1" x="955"/>
        <item m="1" x="5474"/>
        <item m="1" x="6033"/>
        <item m="1" x="2354"/>
        <item m="1" x="6536"/>
        <item m="1" x="676"/>
        <item m="1" x="4245"/>
        <item m="1" x="2994"/>
        <item m="1" x="2304"/>
        <item m="1" x="3980"/>
        <item m="1" x="5194"/>
        <item m="1" x="6002"/>
        <item m="1" x="5452"/>
        <item m="1" x="3073"/>
        <item m="1" x="5763"/>
        <item m="1" x="6802"/>
        <item m="1" x="415"/>
        <item m="1" x="2261"/>
        <item m="1" x="4687"/>
        <item m="1" x="3281"/>
        <item m="1" x="502"/>
        <item m="1" x="3978"/>
        <item m="1" x="6751"/>
        <item m="1" x="1491"/>
        <item m="1" x="2116"/>
        <item x="208"/>
        <item m="1" x="2962"/>
        <item m="1" x="457"/>
        <item m="1" x="5588"/>
        <item m="1" x="1802"/>
        <item m="1" x="6340"/>
        <item m="1" x="5576"/>
        <item m="1" x="5184"/>
        <item m="1" x="5416"/>
        <item m="1" x="4226"/>
        <item m="1" x="4745"/>
        <item m="1" x="5745"/>
        <item m="1" x="6619"/>
        <item m="1" x="5159"/>
        <item m="1" x="334"/>
        <item m="1" x="359"/>
        <item m="1" x="954"/>
        <item m="1" x="4705"/>
        <item m="1" x="652"/>
        <item m="1" x="6310"/>
        <item x="243"/>
        <item m="1" x="6152"/>
        <item m="1" x="5505"/>
        <item m="1" x="5518"/>
        <item m="1" x="6685"/>
        <item m="1" x="5450"/>
        <item m="1" x="4761"/>
        <item m="1" x="5516"/>
        <item m="1" x="5349"/>
        <item m="1" x="3175"/>
        <item m="1" x="1070"/>
        <item m="1" x="6698"/>
        <item m="1" x="5793"/>
        <item m="1" x="3755"/>
        <item m="1" x="2673"/>
        <item m="1" x="6252"/>
        <item m="1" x="3944"/>
        <item m="1" x="452"/>
        <item m="1" x="405"/>
        <item m="1" x="6492"/>
        <item m="1" x="1589"/>
        <item m="1" x="769"/>
        <item m="1" x="427"/>
        <item m="1" x="4495"/>
        <item m="1" x="4497"/>
        <item m="1" x="5442"/>
        <item m="1" x="2574"/>
        <item m="1" x="4749"/>
        <item m="1" x="1440"/>
        <item m="1" x="6392"/>
        <item m="1" x="5968"/>
        <item m="1" x="345"/>
        <item m="1" x="3113"/>
        <item m="1" x="2510"/>
        <item m="1" x="4965"/>
        <item m="1" x="3828"/>
        <item m="1" x="4772"/>
        <item m="1" x="1035"/>
        <item m="1" x="6770"/>
        <item m="1" x="1419"/>
        <item m="1" x="1420"/>
        <item m="1" x="1421"/>
        <item m="1" x="1422"/>
        <item m="1" x="3751"/>
        <item m="1" x="1066"/>
        <item m="1" x="3812"/>
        <item m="1" x="4196"/>
        <item m="1" x="1361"/>
        <item m="1" x="1578"/>
        <item m="1" x="779"/>
        <item m="1" x="2543"/>
        <item m="1" x="568"/>
        <item m="1" x="2803"/>
        <item m="1" x="6360"/>
        <item m="1" x="5412"/>
        <item m="1" x="3773"/>
        <item m="1" x="5492"/>
        <item m="1" x="6351"/>
        <item m="1" x="4653"/>
        <item m="1" x="6184"/>
        <item m="1" x="5976"/>
        <item m="1" x="2683"/>
        <item m="1" x="4830"/>
        <item m="1" x="836"/>
        <item m="1" x="2499"/>
        <item m="1" x="5072"/>
        <item m="1" x="2842"/>
        <item m="1" x="911"/>
        <item m="1" x="5685"/>
        <item m="1" x="1321"/>
        <item m="1" x="707"/>
        <item m="1" x="712"/>
        <item m="1" x="713"/>
        <item m="1" x="745"/>
        <item m="1" x="900"/>
        <item m="1" x="1719"/>
        <item m="1" x="3196"/>
        <item m="1" x="3583"/>
        <item m="1" x="1661"/>
        <item m="1" x="521"/>
        <item m="1" x="924"/>
        <item m="1" x="6837"/>
        <item m="1" x="6103"/>
        <item m="1" x="1406"/>
        <item m="1" x="1407"/>
        <item m="1" x="3406"/>
        <item m="1" x="5372"/>
        <item m="1" x="5308"/>
        <item m="1" x="3391"/>
        <item m="1" x="5148"/>
        <item m="1" x="966"/>
        <item m="1" x="3214"/>
        <item m="1" x="5015"/>
        <item m="1" x="1393"/>
        <item m="1" x="3091"/>
        <item m="1" x="1301"/>
        <item m="1" x="5432"/>
        <item m="1" x="1969"/>
        <item m="1" x="6858"/>
        <item m="1" x="3341"/>
        <item m="1" x="2615"/>
        <item m="1" x="5195"/>
        <item m="1" x="2722"/>
        <item m="1" x="6673"/>
        <item m="1" x="2703"/>
        <item m="1" x="6136"/>
        <item m="1" x="1196"/>
        <item m="1" x="5581"/>
        <item m="1" x="797"/>
        <item m="1" x="3744"/>
        <item m="1" x="5682"/>
        <item m="1" x="930"/>
        <item m="1" x="5204"/>
        <item m="1" x="5354"/>
        <item m="1" x="3476"/>
        <item m="1" x="5278"/>
        <item m="1" x="6712"/>
        <item m="1" x="403"/>
        <item m="1" x="3075"/>
        <item m="1" x="5628"/>
        <item m="1" x="2301"/>
        <item m="1" x="370"/>
        <item m="1" x="2115"/>
        <item m="1" x="4343"/>
        <item m="1" x="1180"/>
        <item m="1" x="4909"/>
        <item m="1" x="684"/>
        <item m="1" x="719"/>
        <item m="1" x="795"/>
        <item m="1" x="2314"/>
        <item m="1" x="2353"/>
        <item m="1" x="2396"/>
        <item m="1" x="2298"/>
        <item m="1" x="6487"/>
        <item x="128"/>
        <item m="1" x="4189"/>
        <item m="1" x="3544"/>
        <item m="1" x="389"/>
        <item m="1" x="990"/>
        <item m="1" x="4317"/>
        <item m="1" x="621"/>
        <item m="1" x="416"/>
        <item m="1" x="5696"/>
        <item m="1" x="5722"/>
        <item m="1" x="5790"/>
        <item m="1" x="909"/>
        <item m="1" x="504"/>
        <item m="1" x="6500"/>
        <item m="1" x="5849"/>
        <item m="1" x="2482"/>
        <item m="1" x="1791"/>
        <item m="1" x="559"/>
        <item m="1" x="1303"/>
        <item m="1" x="404"/>
        <item m="1" x="2344"/>
        <item m="1" x="1562"/>
        <item m="1" x="675"/>
        <item m="1" x="6290"/>
        <item m="1" x="790"/>
        <item m="1" x="1378"/>
        <item m="1" x="6320"/>
        <item m="1" x="4461"/>
        <item m="1" x="3760"/>
        <item m="1" x="5835"/>
        <item m="1" x="6682"/>
        <item m="1" x="1830"/>
        <item m="1" x="717"/>
        <item m="1" x="762"/>
        <item m="1" x="1910"/>
        <item m="1" x="3346"/>
        <item m="1" x="1872"/>
        <item m="1" x="3736"/>
        <item m="1" x="1881"/>
        <item m="1" x="4250"/>
        <item m="1" x="3808"/>
        <item m="1" x="1668"/>
        <item m="1" x="3489"/>
        <item m="1" x="2851"/>
        <item m="1" x="5585"/>
        <item m="1" x="2766"/>
        <item m="1" x="5167"/>
        <item m="1" x="4671"/>
        <item m="1" x="5268"/>
        <item m="1" x="5503"/>
        <item m="1" x="5548"/>
        <item m="1" x="1756"/>
        <item m="1" x="700"/>
        <item m="1" x="735"/>
        <item m="1" x="6315"/>
        <item m="1" x="591"/>
        <item m="1" x="3731"/>
        <item m="1" x="4417"/>
        <item m="1" x="1228"/>
        <item m="1" x="1991"/>
        <item m="1" x="3140"/>
        <item m="1" x="3531"/>
        <item m="1" x="2533"/>
        <item m="1" x="3713"/>
        <item m="1" x="4538"/>
        <item m="1" x="5641"/>
        <item m="1" x="2246"/>
        <item m="1" x="1738"/>
        <item m="1" x="3914"/>
        <item m="1" x="2297"/>
        <item m="1" x="1174"/>
        <item m="1" x="4935"/>
        <item m="1" x="3671"/>
        <item m="1" x="6931"/>
        <item m="1" x="3137"/>
        <item m="1" x="518"/>
        <item m="1" x="1800"/>
        <item m="1" x="5802"/>
        <item m="1" x="5013"/>
        <item m="1" x="6054"/>
        <item m="1" x="1377"/>
        <item m="1" x="1935"/>
        <item m="1" x="6413"/>
        <item m="1" x="3366"/>
        <item m="1" x="1774"/>
        <item m="1" x="2068"/>
        <item m="1" x="696"/>
        <item m="1" x="6299"/>
        <item m="1" x="5315"/>
        <item m="1" x="563"/>
        <item m="1" x="6597"/>
        <item m="1" x="3151"/>
        <item m="1" x="4545"/>
        <item m="1" x="5880"/>
        <item m="1" x="3690"/>
        <item m="1" x="6254"/>
        <item m="1" x="1339"/>
        <item m="1" x="2521"/>
        <item m="1" x="1822"/>
        <item m="1" x="1895"/>
        <item m="1" x="330"/>
        <item m="1" x="5713"/>
        <item m="1" x="550"/>
        <item m="1" x="1041"/>
        <item m="1" x="6799"/>
        <item m="1" x="6643"/>
        <item m="1" x="6740"/>
        <item m="1" x="5974"/>
        <item m="1" x="2382"/>
        <item m="1" x="3050"/>
        <item m="1" x="3149"/>
        <item m="1" x="1191"/>
        <item m="1" x="6921"/>
        <item m="1" x="1811"/>
        <item m="1" x="3432"/>
        <item m="1" x="3648"/>
        <item m="1" x="5120"/>
        <item m="1" x="1673"/>
        <item m="1" x="1676"/>
        <item m="1" x="1387"/>
        <item m="1" x="4224"/>
        <item m="1" x="4254"/>
        <item m="1" x="969"/>
        <item m="1" x="372"/>
        <item m="1" x="3352"/>
        <item m="1" x="6888"/>
        <item m="1" x="6889"/>
        <item m="1" x="6913"/>
        <item m="1" x="1669"/>
        <item m="1" x="6032"/>
        <item m="1" x="6098"/>
        <item m="1" x="3877"/>
        <item m="1" x="1105"/>
        <item m="1" x="4020"/>
        <item m="1" x="1050"/>
        <item m="1" x="1188"/>
        <item m="1" x="3884"/>
        <item m="1" x="3846"/>
        <item m="1" x="3267"/>
        <item m="1" x="1233"/>
        <item m="1" x="1029"/>
        <item m="1" x="5309"/>
        <item m="1" x="5078"/>
        <item m="1" x="2883"/>
        <item m="1" x="460"/>
        <item m="1" x="3723"/>
        <item m="1" x="6118"/>
        <item m="1" x="870"/>
        <item m="1" x="1686"/>
        <item m="1" x="5023"/>
        <item m="1" x="4476"/>
        <item m="1" x="1831"/>
        <item x="229"/>
        <item m="1" x="1352"/>
        <item m="1" x="4801"/>
        <item m="1" x="3132"/>
        <item m="1" x="2045"/>
        <item m="1" x="725"/>
        <item m="1" x="814"/>
        <item m="1" x="5019"/>
        <item m="1" x="5899"/>
        <item m="1" x="1091"/>
        <item m="1" x="5189"/>
        <item m="1" x="5549"/>
        <item m="1" x="3885"/>
        <item m="1" x="5990"/>
        <item m="1" x="1989"/>
        <item m="1" x="4833"/>
        <item m="1" x="985"/>
        <item m="1" x="1900"/>
        <item m="1" x="1718"/>
        <item m="1" x="1848"/>
        <item m="1" x="920"/>
        <item m="1" x="1664"/>
        <item m="1" x="5665"/>
        <item m="1" x="1343"/>
        <item m="1" x="2653"/>
        <item m="1" x="2432"/>
        <item m="1" x="6289"/>
        <item m="1" x="2392"/>
        <item m="1" x="5940"/>
        <item m="1" x="1308"/>
        <item m="1" x="4974"/>
        <item m="1" x="3768"/>
        <item m="1" x="5666"/>
        <item m="1" x="4418"/>
        <item m="1" x="3950"/>
        <item m="1" x="1906"/>
        <item m="1" x="6552"/>
        <item m="1" x="6563"/>
        <item m="1" x="4850"/>
        <item m="1" x="4942"/>
        <item m="1" x="4924"/>
        <item m="1" x="3519"/>
        <item m="1" x="5770"/>
        <item m="1" x="6625"/>
        <item m="1" x="6245"/>
        <item m="1" x="4900"/>
        <item m="1" x="569"/>
        <item m="1" x="4880"/>
        <item m="1" x="3532"/>
        <item m="1" x="6771"/>
        <item m="1" x="4815"/>
        <item m="1" x="889"/>
        <item m="1" x="2788"/>
        <item m="1" x="1156"/>
        <item m="1" x="2542"/>
        <item m="1" x="1956"/>
        <item m="1" x="6776"/>
        <item m="1" x="6800"/>
        <item m="1" x="5094"/>
        <item m="1" x="558"/>
        <item m="1" x="2592"/>
        <item m="1" x="5232"/>
        <item m="1" x="5250"/>
        <item m="1" x="6041"/>
        <item m="1" x="5942"/>
        <item m="1" x="6724"/>
        <item m="1" x="1888"/>
        <item x="167"/>
        <item m="1" x="1253"/>
        <item m="1" x="1011"/>
        <item m="1" x="1649"/>
        <item m="1" x="4001"/>
        <item m="1" x="4018"/>
        <item m="1" x="3207"/>
        <item m="1" x="6195"/>
        <item m="1" x="549"/>
        <item m="1" x="6323"/>
        <item m="1" x="1659"/>
        <item m="1" x="5117"/>
        <item m="1" x="471"/>
        <item m="1" x="2154"/>
        <item m="1" x="2159"/>
        <item m="1" x="6293"/>
        <item m="1" x="2539"/>
        <item m="1" x="1780"/>
        <item m="1" x="4428"/>
        <item m="1" x="4257"/>
        <item m="1" x="561"/>
        <item m="1" x="3330"/>
        <item m="1" x="1862"/>
        <item m="1" x="1486"/>
        <item m="1" x="6143"/>
        <item m="1" x="4283"/>
        <item m="1" x="1313"/>
        <item m="1" x="1409"/>
        <item m="1" x="1410"/>
        <item m="1" x="5850"/>
        <item m="1" x="1688"/>
        <item m="1" x="4277"/>
        <item m="1" x="4282"/>
        <item m="1" x="4284"/>
        <item m="1" x="4285"/>
        <item m="1" x="4286"/>
        <item m="1" x="6695"/>
        <item m="1" x="4044"/>
        <item m="1" x="5406"/>
        <item m="1" x="3984"/>
        <item m="1" x="3473"/>
        <item m="1" x="6144"/>
        <item m="1" x="6123"/>
        <item m="1" x="6860"/>
        <item m="1" x="1857"/>
        <item m="1" x="5825"/>
        <item m="1" x="1363"/>
        <item m="1" x="1809"/>
        <item m="1" x="5288"/>
        <item m="1" x="5198"/>
        <item m="1" x="3242"/>
        <item m="1" x="2323"/>
        <item m="1" x="6681"/>
        <item m="1" x="3491"/>
        <item m="1" x="6508"/>
        <item m="1" x="2989"/>
        <item m="1" x="1201"/>
        <item m="1" x="4967"/>
        <item m="1" x="4846"/>
        <item m="1" x="3533"/>
        <item m="1" x="6088"/>
        <item m="1" x="4262"/>
        <item m="1" x="610"/>
        <item m="1" x="2032"/>
        <item m="1" x="4589"/>
        <item m="1" x="4567"/>
        <item m="1" x="337"/>
        <item m="1" x="1199"/>
        <item m="1" x="6649"/>
        <item m="1" x="4427"/>
        <item m="1" x="2252"/>
        <item m="1" x="553"/>
        <item m="1" x="3794"/>
        <item m="1" x="2739"/>
        <item m="1" x="2047"/>
        <item m="1" x="678"/>
        <item m="1" x="4379"/>
        <item m="1" x="5454"/>
        <item m="1" x="6715"/>
        <item m="1" x="356"/>
        <item m="1" x="441"/>
        <item m="1" x="2892"/>
        <item m="1" x="2266"/>
        <item m="1" x="5395"/>
        <item m="1" x="4116"/>
        <item m="1" x="6186"/>
        <item m="1" x="6927"/>
        <item m="1" x="3859"/>
        <item m="1" x="4195"/>
        <item m="1" x="833"/>
        <item m="1" x="1247"/>
        <item m="1" x="5457"/>
        <item m="1" x="1662"/>
        <item m="1" x="1691"/>
        <item m="1" x="1080"/>
        <item m="1" x="5764"/>
        <item m="1" x="6617"/>
        <item m="1" x="4411"/>
        <item m="1" x="5636"/>
        <item x="177"/>
        <item m="1" x="2041"/>
        <item m="1" x="4823"/>
        <item m="1" x="3660"/>
        <item m="1" x="4602"/>
        <item m="1" x="5319"/>
        <item m="1" x="4832"/>
        <item m="1" x="4890"/>
        <item m="1" x="6816"/>
        <item m="1" x="1564"/>
        <item m="1" x="733"/>
        <item m="1" x="997"/>
        <item m="1" x="1323"/>
        <item m="1" x="4381"/>
        <item m="1" x="4735"/>
        <item m="1" x="4989"/>
        <item m="1" x="5373"/>
        <item m="1" x="5472"/>
        <item m="1" x="5935"/>
        <item m="1" x="2237"/>
        <item m="1" x="2324"/>
        <item m="1" x="6566"/>
        <item m="1" x="2473"/>
        <item m="1" x="5773"/>
        <item m="1" x="5190"/>
        <item m="1" x="2387"/>
        <item m="1" x="1976"/>
        <item m="1" x="3513"/>
        <item m="1" x="6696"/>
        <item m="1" x="4813"/>
        <item m="1" x="4595"/>
        <item m="1" x="5297"/>
        <item m="1" x="5806"/>
        <item m="1" x="4327"/>
        <item m="1" x="3568"/>
        <item m="1" x="3392"/>
        <item m="1" x="2618"/>
        <item m="1" x="1225"/>
        <item m="1" x="4731"/>
        <item m="1" x="4944"/>
        <item m="1" x="5502"/>
        <item m="1" x="5419"/>
        <item m="1" x="5977"/>
        <item m="1" x="6750"/>
        <item m="1" x="4796"/>
        <item m="1" x="1319"/>
        <item m="1" x="6678"/>
        <item m="1" x="6635"/>
        <item m="1" x="1401"/>
        <item m="1" x="2500"/>
        <item m="1" x="2283"/>
        <item m="1" x="4904"/>
        <item m="1" x="3463"/>
        <item m="1" x="6029"/>
        <item m="1" x="3145"/>
        <item m="1" x="1912"/>
        <item m="1" x="4505"/>
        <item m="1" x="4506"/>
        <item m="1" x="4507"/>
        <item m="1" x="4508"/>
        <item m="1" x="4509"/>
        <item m="1" x="4510"/>
        <item m="1" x="5723"/>
        <item m="1" x="3525"/>
        <item m="1" x="5809"/>
        <item m="1" x="2540"/>
        <item m="1" x="4750"/>
        <item m="1" x="2587"/>
        <item m="1" x="2893"/>
        <item m="1" x="2336"/>
        <item m="1" x="2026"/>
        <item m="1" x="2172"/>
        <item m="1" x="4819"/>
        <item m="1" x="4959"/>
        <item x="129"/>
        <item m="1" x="6442"/>
        <item m="1" x="980"/>
        <item m="1" x="4424"/>
        <item m="1" x="5262"/>
        <item m="1" x="6731"/>
        <item m="1" x="4740"/>
        <item m="1" x="844"/>
        <item m="1" x="2796"/>
        <item m="1" x="4003"/>
        <item m="1" x="6049"/>
        <item m="1" x="4240"/>
        <item m="1" x="4774"/>
        <item m="1" x="4173"/>
        <item m="1" x="4323"/>
        <item m="1" x="4198"/>
        <item m="1" x="3455"/>
        <item m="1" x="3981"/>
        <item m="1" x="1357"/>
        <item m="1" x="4410"/>
        <item m="1" x="2923"/>
        <item m="1" x="4878"/>
        <item m="1" x="2748"/>
        <item m="1" x="4009"/>
        <item m="1" x="2660"/>
        <item m="1" x="2010"/>
        <item m="1" x="2604"/>
        <item m="1" x="4244"/>
        <item m="1" x="6448"/>
        <item m="1" x="864"/>
        <item m="1" x="496"/>
        <item m="1" x="4598"/>
        <item m="1" x="5058"/>
        <item m="1" x="4431"/>
        <item m="1" x="5524"/>
        <item m="1" x="5036"/>
        <item m="1" x="970"/>
        <item m="1" x="6212"/>
        <item m="1" x="1379"/>
        <item x="255"/>
        <item m="1" x="2881"/>
        <item m="1" x="5644"/>
        <item m="1" x="931"/>
        <item m="1" x="4915"/>
        <item m="1" x="1383"/>
        <item m="1" x="4000"/>
        <item m="1" x="3847"/>
        <item m="1" x="947"/>
        <item m="1" x="604"/>
        <item m="1" x="2355"/>
        <item m="1" x="3989"/>
        <item m="1" x="5211"/>
        <item m="1" x="2685"/>
        <item m="1" x="1926"/>
        <item m="1" x="4488"/>
        <item m="1" x="1812"/>
        <item m="1" x="5775"/>
        <item m="1" x="1829"/>
        <item m="1" x="6043"/>
        <item m="1" x="4824"/>
        <item m="1" x="6469"/>
        <item m="1" x="6336"/>
        <item m="1" x="494"/>
        <item m="1" x="4204"/>
        <item m="1" x="6551"/>
        <item m="1" x="5841"/>
        <item m="1" x="5305"/>
        <item m="1" x="3415"/>
        <item m="1" x="5345"/>
        <item m="1" x="2523"/>
        <item m="1" x="1896"/>
        <item m="1" x="5484"/>
        <item m="1" x="3481"/>
        <item m="1" x="3253"/>
        <item m="1" x="1132"/>
        <item m="1" x="2147"/>
        <item m="1" x="1757"/>
        <item m="1" x="2870"/>
        <item m="1" x="3068"/>
        <item m="1" x="1175"/>
        <item m="1" x="4736"/>
        <item m="1" x="6589"/>
        <item m="1" x="2903"/>
        <item m="1" x="2492"/>
        <item m="1" x="2348"/>
        <item m="1" x="1817"/>
        <item m="1" x="498"/>
        <item m="1" x="338"/>
        <item m="1" x="2779"/>
        <item m="1" x="2622"/>
        <item m="1" x="1672"/>
        <item m="1" x="2690"/>
        <item m="1" x="850"/>
        <item m="1" x="4955"/>
        <item m="1" x="6896"/>
        <item m="1" x="4125"/>
        <item m="1" x="6667"/>
        <item m="1" x="4139"/>
        <item m="1" x="910"/>
        <item m="1" x="2275"/>
        <item m="1" x="4155"/>
        <item m="1" x="1861"/>
        <item m="1" x="724"/>
        <item m="1" x="755"/>
        <item m="1" x="5384"/>
        <item m="1" x="4729"/>
        <item m="1" x="5202"/>
        <item m="1" x="5150"/>
        <item m="1" x="1404"/>
        <item m="1" x="1402"/>
        <item m="1" x="3684"/>
        <item m="1" x="6277"/>
        <item m="1" x="3635"/>
        <item m="1" x="5104"/>
        <item m="1" x="5969"/>
        <item m="1" x="5823"/>
        <item m="1" x="2795"/>
        <item m="1" x="603"/>
        <item m="1" x="6539"/>
        <item m="1" x="3318"/>
        <item m="1" x="1459"/>
        <item m="1" x="1632"/>
        <item m="1" x="1633"/>
        <item m="1" x="2050"/>
        <item m="1" x="688"/>
        <item m="1" x="2538"/>
        <item m="1" x="1801"/>
        <item m="1" x="5670"/>
        <item m="1" x="5068"/>
        <item m="1" x="5261"/>
        <item m="1" x="5069"/>
        <item m="1" x="2687"/>
        <item m="1" x="3902"/>
        <item m="1" x="4380"/>
        <item m="1" x="6633"/>
        <item m="1" x="5671"/>
        <item m="1" x="906"/>
        <item m="1" x="5110"/>
        <item m="1" x="5872"/>
        <item m="1" x="952"/>
        <item m="1" x="1513"/>
        <item m="1" x="5997"/>
        <item m="1" x="5860"/>
        <item m="1" x="5704"/>
        <item m="1" x="5579"/>
        <item m="1" x="6645"/>
        <item m="1" x="5839"/>
        <item m="1" x="1902"/>
        <item m="1" x="1759"/>
        <item m="1" x="3220"/>
        <item m="1" x="3430"/>
        <item m="1" x="3386"/>
        <item m="1" x="5281"/>
        <item m="1" x="3535"/>
        <item m="1" x="4334"/>
        <item m="1" x="5401"/>
        <item m="1" x="5480"/>
        <item m="1" x="1098"/>
        <item m="1" x="3653"/>
        <item m="1" x="984"/>
        <item m="1" x="6494"/>
        <item m="1" x="6511"/>
        <item m="1" x="6534"/>
        <item m="1" x="6595"/>
        <item m="1" x="6632"/>
        <item m="1" x="6657"/>
        <item m="1" x="6680"/>
        <item m="1" x="6699"/>
        <item m="1" x="4375"/>
        <item m="1" x="3764"/>
        <item m="1" x="4041"/>
        <item m="1" x="3508"/>
        <item m="1" x="4177"/>
        <item m="1" x="5070"/>
        <item m="1" x="3087"/>
        <item x="220"/>
        <item m="1" x="4806"/>
        <item m="1" x="6429"/>
        <item m="1" x="6113"/>
        <item m="1" x="6265"/>
        <item m="1" x="4043"/>
        <item m="1" x="979"/>
        <item m="1" x="2074"/>
        <item m="1" x="385"/>
        <item m="1" x="3303"/>
        <item m="1" x="2984"/>
        <item m="1" x="4033"/>
        <item m="1" x="4864"/>
        <item m="1" x="4972"/>
        <item m="1" x="3323"/>
        <item m="1" x="1089"/>
        <item m="1" x="3909"/>
        <item m="1" x="2708"/>
        <item m="1" x="6172"/>
        <item m="1" x="2339"/>
        <item m="1" x="3681"/>
        <item m="1" x="1269"/>
        <item m="1" x="2846"/>
        <item m="1" x="6422"/>
        <item m="1" x="6601"/>
        <item m="1" x="6648"/>
        <item m="1" x="5418"/>
        <item m="1" x="2921"/>
        <item m="1" x="4448"/>
        <item m="1" x="5531"/>
        <item m="1" x="4559"/>
        <item m="1" x="3894"/>
        <item m="1" x="1335"/>
        <item m="1" x="2292"/>
        <item m="1" x="6057"/>
        <item m="1" x="6151"/>
        <item m="1" x="6148"/>
        <item m="1" x="6213"/>
        <item m="1" x="4071"/>
        <item m="1" x="976"/>
        <item m="1" x="4537"/>
        <item m="1" x="6446"/>
        <item m="1" x="761"/>
        <item m="1" x="2549"/>
        <item m="1" x="360"/>
        <item m="1" x="439"/>
        <item m="1" x="4877"/>
        <item m="1" x="3694"/>
        <item m="1" x="1635"/>
        <item m="1" x="1004"/>
        <item m="1" x="6248"/>
        <item m="1" x="3014"/>
        <item m="1" x="1314"/>
        <item m="1" x="2545"/>
        <item m="1" x="6757"/>
        <item m="1" x="5037"/>
        <item m="1" x="3358"/>
        <item m="1" x="2784"/>
        <item m="1" x="6980"/>
        <item m="1" x="2253"/>
        <item m="1" x="3397"/>
        <item m="1" x="1634"/>
        <item m="1" x="5283"/>
        <item m="1" x="1388"/>
        <item m="1" x="6207"/>
        <item m="1" x="6668"/>
        <item m="1" x="6106"/>
        <item m="1" x="3883"/>
        <item m="1" x="1111"/>
        <item m="1" x="4026"/>
        <item m="1" x="1057"/>
        <item m="1" x="3886"/>
        <item m="1" x="6122"/>
        <item m="1" x="874"/>
        <item m="1" x="4122"/>
        <item m="1" x="4437"/>
        <item m="1" x="1226"/>
        <item m="1" x="5279"/>
        <item m="1" x="2049"/>
        <item m="1" x="3712"/>
        <item m="1" x="5103"/>
        <item m="1" x="5831"/>
        <item m="1" x="3488"/>
        <item m="1" x="5201"/>
        <item m="1" x="453"/>
        <item m="1" x="913"/>
        <item m="1" x="5635"/>
        <item m="1" x="395"/>
        <item m="1" x="3543"/>
        <item m="1" x="2163"/>
        <item m="1" x="3426"/>
        <item m="1" x="4511"/>
        <item m="1" x="4513"/>
        <item m="1" x="4514"/>
        <item m="1" x="4515"/>
        <item m="1" x="4516"/>
        <item m="1" x="4517"/>
        <item m="1" x="4518"/>
        <item m="1" x="4519"/>
        <item m="1" x="4520"/>
        <item m="1" x="4521"/>
        <item m="1" x="4522"/>
        <item m="1" x="4523"/>
        <item m="1" x="5093"/>
        <item m="1" x="4311"/>
        <item m="1" x="876"/>
        <item m="1" x="2491"/>
        <item m="1" x="6000"/>
        <item m="1" x="5951"/>
        <item m="1" x="6612"/>
        <item m="1" x="3219"/>
        <item m="1" x="422"/>
        <item m="1" x="3290"/>
        <item m="1" x="2384"/>
        <item x="162"/>
        <item x="164"/>
        <item m="1" x="3822"/>
        <item m="1" x="827"/>
        <item m="1" x="596"/>
        <item m="1" x="391"/>
        <item m="1" x="5426"/>
        <item m="1" x="1237"/>
        <item m="1" x="1384"/>
        <item m="1" x="4734"/>
        <item m="1" x="975"/>
        <item m="1" x="5143"/>
        <item m="1" x="1498"/>
        <item m="1" x="2017"/>
        <item m="1" x="912"/>
        <item m="1" x="5422"/>
        <item m="1" x="2641"/>
        <item m="1" x="6744"/>
        <item m="1" x="2611"/>
        <item m="1" x="2970"/>
        <item m="1" x="1289"/>
        <item m="1" x="6611"/>
        <item m="1" x="5556"/>
        <item m="1" x="2826"/>
        <item m="1" x="6272"/>
        <item m="1" x="6962"/>
        <item m="1" x="6231"/>
        <item m="1" x="873"/>
        <item m="1" x="3577"/>
        <item m="1" x="3708"/>
        <item m="1" x="1276"/>
        <item m="1" x="1690"/>
        <item m="1" x="6359"/>
        <item m="1" x="6164"/>
        <item m="1" x="5875"/>
        <item m="1" x="3792"/>
        <item m="1" x="3077"/>
        <item m="1" x="1312"/>
        <item m="1" x="374"/>
        <item m="1" x="1218"/>
        <item m="1" x="1372"/>
        <item m="1" x="6725"/>
        <item m="1" x="1173"/>
        <item m="1" x="3344"/>
        <item m="1" x="3035"/>
        <item m="1" x="4669"/>
        <item x="131"/>
        <item m="1" x="1648"/>
        <item m="1" x="5014"/>
        <item m="1" x="4452"/>
        <item m="1" x="3920"/>
        <item m="1" x="627"/>
        <item m="1" x="3440"/>
        <item m="1" x="2007"/>
        <item m="1" x="2347"/>
        <item m="1" x="3268"/>
        <item m="1" x="3342"/>
        <item m="1" x="5646"/>
        <item m="1" x="6452"/>
        <item m="1" x="2398"/>
        <item m="1" x="2066"/>
        <item m="1" x="411"/>
        <item m="1" x="3500"/>
        <item m="1" x="2535"/>
        <item m="1" x="3244"/>
        <item m="1" x="5675"/>
        <item m="1" x="1429"/>
        <item m="1" x="5344"/>
        <item m="1" x="3211"/>
        <item m="1" x="5694"/>
        <item m="1" x="1715"/>
        <item m="1" x="5224"/>
        <item m="1" x="2839"/>
        <item m="1" x="6080"/>
        <item m="1" x="407"/>
        <item m="1" x="5024"/>
        <item m="1" x="4371"/>
        <item m="1" x="5338"/>
        <item m="1" x="6217"/>
        <item m="1" x="6733"/>
        <item m="1" x="2972"/>
        <item m="1" x="6840"/>
        <item m="1" x="5716"/>
        <item m="1" x="2829"/>
        <item m="1" x="2951"/>
        <item m="1" x="483"/>
        <item m="1" x="1165"/>
        <item m="1" x="3542"/>
        <item m="1" x="2235"/>
        <item m="1" x="682"/>
        <item m="1" x="828"/>
        <item m="1" x="2901"/>
        <item m="1" x="6688"/>
        <item m="1" x="866"/>
        <item m="1" x="6690"/>
        <item m="1" x="3189"/>
        <item m="1" x="4010"/>
        <item m="1" x="2089"/>
        <item m="1" x="2240"/>
        <item m="1" x="729"/>
        <item m="1" x="738"/>
        <item m="1" x="1084"/>
        <item m="1" x="2325"/>
        <item m="1" x="3239"/>
        <item m="1" x="2763"/>
        <item m="1" x="5004"/>
        <item m="1" x="3952"/>
        <item m="1" x="1119"/>
        <item m="1" x="3436"/>
        <item m="1" x="5614"/>
        <item m="1" x="897"/>
        <item m="1" x="5307"/>
        <item m="1" x="6826"/>
        <item m="1" x="2696"/>
        <item m="1" x="3389"/>
        <item m="1" x="4199"/>
        <item m="1" x="5908"/>
        <item m="1" x="1053"/>
        <item m="1" x="2320"/>
        <item m="1" x="410"/>
        <item m="1" x="5135"/>
        <item m="1" x="5737"/>
        <item m="1" x="2580"/>
        <item m="1" x="2675"/>
        <item m="1" x="6905"/>
        <item m="1" x="1932"/>
        <item m="1" x="1658"/>
        <item m="1" x="2123"/>
        <item m="1" x="4306"/>
        <item m="1" x="1748"/>
        <item m="1" x="2930"/>
        <item m="1" x="4954"/>
        <item m="1" x="5034"/>
        <item m="1" x="4454"/>
        <item m="1" x="6126"/>
        <item m="1" x="434"/>
        <item m="1" x="4390"/>
        <item m="1" x="3821"/>
        <item m="1" x="6167"/>
        <item m="1" x="3800"/>
        <item m="1" x="1919"/>
        <item m="1" x="5633"/>
        <item m="1" x="5508"/>
        <item m="1" x="855"/>
        <item m="1" x="5333"/>
        <item m="1" x="5181"/>
        <item m="1" x="1960"/>
        <item m="1" x="3797"/>
        <item m="1" x="4352"/>
        <item m="1" x="2966"/>
        <item m="1" x="4128"/>
        <item m="1" x="5931"/>
        <item m="1" x="3131"/>
        <item m="1" x="4592"/>
        <item m="1" x="4766"/>
        <item m="1" x="1020"/>
        <item m="1" x="4883"/>
        <item m="1" x="6441"/>
        <item m="1" x="2305"/>
        <item m="1" x="5703"/>
        <item m="1" x="5460"/>
        <item m="1" x="2917"/>
        <item m="1" x="4435"/>
        <item m="1" x="6545"/>
        <item m="1" x="6745"/>
        <item m="1" x="5821"/>
        <item m="1" x="2605"/>
        <item m="1" x="6453"/>
        <item m="1" x="4339"/>
        <item m="1" x="2757"/>
        <item m="1" x="948"/>
        <item m="1" x="6537"/>
        <item m="1" x="4860"/>
        <item m="1" x="3375"/>
        <item m="1" x="2861"/>
        <item m="1" x="4746"/>
        <item m="1" x="2281"/>
        <item m="1" x="5053"/>
        <item m="1" x="3452"/>
        <item m="1" x="3954"/>
        <item m="1" x="6356"/>
        <item m="1" x="2125"/>
        <item m="1" x="4084"/>
        <item m="1" x="5761"/>
        <item m="1" x="6239"/>
        <item m="1" x="3245"/>
        <item m="1" x="4568"/>
        <item m="1" x="4007"/>
        <item m="1" x="5829"/>
        <item m="1" x="3906"/>
        <item m="1" x="3805"/>
        <item m="1" x="4034"/>
        <item m="1" x="5290"/>
        <item m="1" x="5583"/>
        <item m="1" x="5603"/>
        <item m="1" x="5630"/>
        <item m="1" x="826"/>
        <item m="1" x="834"/>
        <item m="1" x="1859"/>
        <item m="1" x="5591"/>
        <item x="313"/>
        <item m="1" x="2624"/>
        <item m="1" x="1880"/>
        <item m="1" x="1594"/>
        <item m="1" x="5076"/>
        <item m="1" x="6845"/>
        <item m="1" x="5044"/>
        <item m="1" x="5098"/>
        <item m="1" x="6432"/>
        <item m="1" x="3967"/>
        <item m="1" x="2003"/>
        <item m="1" x="778"/>
        <item m="1" x="397"/>
        <item m="1" x="3960"/>
        <item m="1" x="4812"/>
        <item m="1" x="1027"/>
        <item x="217"/>
        <item m="1" x="3565"/>
        <item m="1" x="4797"/>
        <item m="1" x="4790"/>
        <item m="1" x="5299"/>
        <item m="1" x="6472"/>
        <item m="1" x="4544"/>
        <item m="1" x="4548"/>
        <item m="1" x="2330"/>
        <item m="1" x="4211"/>
        <item m="1" x="4213"/>
        <item m="1" x="6710"/>
        <item m="1" x="6383"/>
        <item m="1" x="1144"/>
        <item m="1" x="5669"/>
        <item x="92"/>
        <item x="93"/>
        <item m="1" x="5174"/>
        <item m="1" x="2226"/>
        <item m="1" x="2876"/>
        <item m="1" x="5650"/>
        <item m="1" x="6672"/>
        <item m="1" x="6786"/>
        <item m="1" x="4985"/>
        <item m="1" x="6086"/>
        <item m="1" x="5687"/>
        <item m="1" x="3521"/>
        <item m="1" x="1630"/>
        <item m="1" x="2092"/>
        <item m="1" x="668"/>
        <item m="1" x="753"/>
        <item m="1" x="5216"/>
        <item m="1" x="3412"/>
        <item m="1" x="4313"/>
        <item m="1" x="1193"/>
        <item m="1" x="4055"/>
        <item m="1" x="4835"/>
        <item m="1" x="861"/>
        <item m="1" x="962"/>
        <item m="1" x="2669"/>
        <item m="1" x="4013"/>
        <item m="1" x="5578"/>
        <item m="1" x="841"/>
        <item m="1" x="3507"/>
        <item m="1" x="5743"/>
        <item m="1" x="6754"/>
        <item m="1" x="2489"/>
        <item m="1" x="6795"/>
        <item m="1" x="4051"/>
        <item m="1" x="2631"/>
        <item m="1" x="6115"/>
        <item m="1" x="1282"/>
        <item m="1" x="2663"/>
        <item m="1" x="5525"/>
        <item m="1" x="1126"/>
        <item m="1" x="2255"/>
        <item m="1" x="6797"/>
        <item m="1" x="2020"/>
        <item m="1" x="808"/>
        <item m="1" x="3302"/>
        <item m="1" x="5176"/>
        <item m="1" x="1713"/>
        <item m="1" x="6918"/>
        <item m="1" x="1000"/>
        <item m="1" x="2742"/>
        <item m="1" x="3707"/>
        <item m="1" x="6288"/>
        <item m="1" x="3163"/>
        <item m="1" x="2600"/>
        <item m="1" x="5991"/>
        <item m="1" x="4091"/>
        <item m="1" x="4105"/>
        <item m="1" x="4121"/>
        <item m="1" x="2765"/>
        <item m="1" x="4648"/>
        <item m="1" x="5285"/>
        <item m="1" x="3052"/>
        <item m="1" x="2349"/>
        <item m="1" x="2276"/>
        <item m="1" x="3047"/>
        <item m="1" x="3004"/>
        <item m="1" x="6474"/>
        <item m="1" x="6488"/>
        <item m="1" x="6606"/>
        <item m="1" x="6623"/>
        <item m="1" x="1708"/>
        <item m="1" x="2758"/>
        <item m="1" x="4906"/>
        <item m="1" x="6084"/>
        <item m="1" x="4925"/>
        <item m="1" x="4783"/>
        <item m="1" x="908"/>
        <item m="1" x="5364"/>
        <item m="1" x="5225"/>
        <item m="1" x="465"/>
        <item m="1" x="2514"/>
        <item m="1" x="3238"/>
        <item m="1" x="2926"/>
        <item m="1" x="5039"/>
        <item m="1" x="1750"/>
        <item m="1" x="3296"/>
        <item m="1" x="3587"/>
        <item m="1" x="2619"/>
        <item m="1" x="1918"/>
        <item m="1" x="1167"/>
        <item m="1" x="5728"/>
        <item m="1" x="5589"/>
        <item m="1" x="4120"/>
        <item m="1" x="4423"/>
        <item m="1" x="6375"/>
        <item m="1" x="432"/>
        <item m="1" x="2439"/>
        <item m="1" x="1796"/>
        <item m="1" x="4492"/>
        <item m="1" x="6132"/>
        <item m="1" x="3591"/>
        <item m="1" x="4045"/>
        <item m="1" x="4015"/>
        <item m="1" x="963"/>
        <item m="1" x="2259"/>
        <item m="1" x="1651"/>
        <item m="1" x="5183"/>
        <item m="1" x="5229"/>
        <item x="160"/>
        <item m="1" x="6402"/>
        <item m="1" x="683"/>
        <item m="1" x="4075"/>
        <item m="1" x="2616"/>
        <item m="1" x="1327"/>
        <item m="1" x="4054"/>
        <item m="1" x="6178"/>
        <item m="1" x="2961"/>
        <item m="1" x="4565"/>
        <item m="1" x="6945"/>
        <item m="1" x="2889"/>
        <item m="1" x="1739"/>
        <item m="1" x="2420"/>
        <item m="1" x="2258"/>
        <item m="1" x="2405"/>
        <item m="1" x="2952"/>
        <item m="1" x="843"/>
        <item m="1" x="2422"/>
        <item m="1" x="1823"/>
        <item m="1" x="2996"/>
        <item m="1" x="367"/>
        <item m="1" x="5943"/>
        <item m="1" x="705"/>
        <item m="1" x="5149"/>
        <item m="1" x="3682"/>
        <item m="1" x="6803"/>
        <item m="1" x="5840"/>
        <item m="1" x="5237"/>
        <item m="1" x="5599"/>
        <item m="1" x="1296"/>
        <item m="1" x="3012"/>
        <item m="1" x="6228"/>
        <item m="1" x="4631"/>
        <item m="1" x="6317"/>
        <item m="1" x="6318"/>
        <item m="1" x="5394"/>
        <item m="1" x="6109"/>
        <item m="1" x="1158"/>
        <item m="1" x="5378"/>
        <item m="1" x="4782"/>
        <item m="1" x="3891"/>
        <item m="1" x="4391"/>
        <item m="1" x="4754"/>
        <item m="1" x="5922"/>
        <item m="1" x="6689"/>
        <item m="1" x="5891"/>
        <item m="1" x="3275"/>
        <item m="1" x="4134"/>
        <item m="1" x="1290"/>
        <item m="1" x="1807"/>
        <item m="1" x="666"/>
        <item m="1" x="6484"/>
        <item m="1" x="5827"/>
        <item m="1" x="4130"/>
        <item m="1" x="4050"/>
        <item m="1" x="3968"/>
        <item m="1" x="5638"/>
        <item m="1" x="945"/>
        <item m="1" x="1677"/>
        <item m="1" x="4229"/>
        <item m="1" x="1038"/>
        <item m="1" x="5901"/>
        <item m="1" x="2755"/>
        <item m="1" x="5403"/>
        <item m="1" x="3477"/>
        <item m="1" x="2465"/>
        <item m="1" x="6747"/>
        <item m="1" x="3138"/>
        <item m="1" x="4888"/>
        <item m="1" x="6656"/>
        <item m="1" x="6679"/>
        <item x="282"/>
        <item m="1" x="3534"/>
        <item m="1" x="1965"/>
        <item m="1" x="956"/>
        <item m="1" x="6809"/>
        <item m="1" x="4694"/>
        <item m="1" x="1136"/>
        <item m="1" x="1375"/>
        <item m="1" x="2001"/>
        <item m="1" x="754"/>
        <item m="1" x="5855"/>
        <item m="1" x="426"/>
        <item m="1" x="1681"/>
        <item m="1" x="4991"/>
        <item m="1" x="946"/>
        <item m="1" x="2874"/>
        <item m="1" x="2904"/>
        <item m="1" x="6627"/>
        <item m="1" x="6146"/>
        <item m="1" x="5998"/>
        <item m="1" x="3861"/>
        <item m="1" x="3283"/>
        <item m="1" x="806"/>
        <item m="1" x="497"/>
        <item m="1" x="1797"/>
        <item m="1" x="6269"/>
        <item m="1" x="6881"/>
        <item m="1" x="1957"/>
        <item m="1" x="6644"/>
        <item m="1" x="5691"/>
        <item m="1" x="752"/>
        <item m="1" x="470"/>
        <item m="1" x="1903"/>
        <item m="1" x="1267"/>
        <item m="1" x="1758"/>
        <item m="1" x="5782"/>
        <item m="1" x="1451"/>
        <item m="1" x="4800"/>
        <item m="1" x="406"/>
        <item m="1" x="6764"/>
        <item m="1" x="968"/>
        <item m="1" x="6702"/>
        <item m="1" x="996"/>
        <item m="1" x="6282"/>
        <item m="1" x="3526"/>
        <item m="1" x="862"/>
        <item m="1" x="4061"/>
        <item m="1" x="4148"/>
        <item m="1" x="1622"/>
        <item m="1" x="1639"/>
        <item m="1" x="1640"/>
        <item m="1" x="1641"/>
        <item m="1" x="5909"/>
        <item m="1" x="1162"/>
        <item m="1" x="3575"/>
        <item m="1" x="2709"/>
        <item m="1" x="5621"/>
        <item m="1" x="515"/>
        <item m="1" x="734"/>
        <item m="1" x="546"/>
        <item m="1" x="375"/>
        <item m="1" x="5200"/>
        <item m="1" x="2571"/>
        <item m="1" x="3192"/>
        <item m="1" x="6646"/>
        <item m="1" x="1870"/>
        <item m="1" x="474"/>
        <item m="1" x="6904"/>
        <item m="1" x="5199"/>
        <item m="1" x="4848"/>
        <item m="1" x="5334"/>
        <item m="1" x="6157"/>
        <item m="1" x="2553"/>
        <item m="1" x="5175"/>
        <item m="1" x="4576"/>
        <item m="1" x="4867"/>
        <item m="1" x="2158"/>
        <item m="1" x="4525"/>
        <item m="1" x="399"/>
        <item m="1" x="5123"/>
        <item m="1" x="4865"/>
        <item m="1" x="6629"/>
        <item m="1" x="3117"/>
        <item m="1" x="1958"/>
        <item m="1" x="5786"/>
        <item m="1" x="5970"/>
        <item m="1" x="2531"/>
        <item m="1" x="2363"/>
        <item m="1" x="4174"/>
        <item m="1" x="927"/>
        <item m="1" x="3249"/>
        <item m="1" x="2358"/>
        <item m="1" x="6729"/>
        <item m="1" x="5711"/>
        <item m="1" x="5848"/>
        <item m="1" x="6153"/>
        <item m="1" x="5988"/>
        <item m="1" x="2656"/>
        <item m="1" x="1729"/>
        <item m="1" x="4083"/>
        <item m="1" x="2834"/>
        <item m="1" x="1878"/>
        <item m="1" x="1014"/>
        <item m="1" x="849"/>
        <item m="1" x="5683"/>
        <item m="1" x="6210"/>
        <item m="1" x="1855"/>
        <item m="1" x="4574"/>
        <item m="1" x="4053"/>
        <item m="1" x="2825"/>
        <item m="1" x="3897"/>
        <item m="1" x="5791"/>
        <item m="1" x="914"/>
        <item m="1" x="2664"/>
        <item m="1" x="1046"/>
        <item m="1" x="2509"/>
        <item m="1" x="1730"/>
        <item m="1" x="2350"/>
        <item m="1" x="631"/>
        <item m="1" x="4914"/>
        <item m="1" x="447"/>
        <item m="1" x="988"/>
        <item m="1" x="4394"/>
        <item m="1" x="2707"/>
        <item m="1" x="1389"/>
        <item m="1" x="4118"/>
        <item m="1" x="1083"/>
        <item m="1" x="3907"/>
        <item m="1" x="5073"/>
        <item m="1" x="1638"/>
        <item m="1" x="4685"/>
        <item m="1" x="4854"/>
        <item m="1" x="1721"/>
        <item m="1" x="5830"/>
        <item m="1" x="5676"/>
        <item m="1" x="1186"/>
        <item m="1" x="5692"/>
        <item m="1" x="2031"/>
        <item m="1" x="1777"/>
        <item m="1" x="3748"/>
        <item m="1" x="1100"/>
        <item m="1" x="5552"/>
        <item m="1" x="915"/>
        <item m="1" x="3501"/>
        <item m="1" x="4209"/>
        <item m="1" x="4927"/>
        <item m="1" x="526"/>
        <item m="1" x="2421"/>
        <item m="1" x="4763"/>
        <item m="1" x="1092"/>
        <item m="1" x="3490"/>
        <item m="1" x="1795"/>
        <item m="1" x="2554"/>
        <item m="1" x="5568"/>
        <item m="1" x="6932"/>
        <item m="1" x="2097"/>
        <item m="1" x="5446"/>
        <item m="1" x="2552"/>
        <item m="1" x="469"/>
        <item m="1" x="2564"/>
        <item m="1" x="2341"/>
        <item m="1" x="6859"/>
        <item m="1" x="1348"/>
        <item m="1" x="730"/>
        <item m="1" x="6409"/>
        <item m="1" x="3299"/>
        <item m="1" x="978"/>
        <item m="1" x="4407"/>
        <item m="1" x="5697"/>
        <item m="1" x="5246"/>
        <item m="1" x="5260"/>
        <item m="1" x="2785"/>
        <item m="1" x="3493"/>
        <item m="1" x="4993"/>
        <item m="1" x="600"/>
        <item m="1" x="6961"/>
        <item m="1" x="386"/>
        <item m="1" x="2493"/>
        <item m="1" x="3495"/>
        <item m="1" x="1373"/>
        <item m="1" x="5919"/>
        <item m="1" x="1781"/>
        <item m="1" x="3938"/>
        <item m="1" x="6614"/>
        <item m="1" x="5210"/>
        <item m="1" x="3416"/>
        <item m="1" x="4938"/>
        <item m="1" x="6660"/>
        <item m="1" x="2606"/>
        <item m="1" x="3637"/>
        <item m="1" x="6221"/>
        <item m="1" x="2854"/>
        <item m="1" x="4040"/>
        <item m="1" x="461"/>
        <item m="1" x="1631"/>
        <item m="1" x="1045"/>
        <item m="1" x="4022"/>
        <item m="1" x="4594"/>
        <item m="1" x="4372"/>
        <item m="1" x="5565"/>
        <item m="1" x="4251"/>
        <item m="1" x="6064"/>
        <item x="246"/>
        <item m="1" x="4758"/>
        <item m="1" x="1740"/>
        <item m="1" x="1366"/>
        <item m="1" x="1211"/>
        <item m="1" x="1054"/>
        <item m="1" x="4223"/>
        <item m="1" x="5301"/>
        <item m="1" x="1417"/>
        <item m="1" x="5192"/>
        <item m="1" x="3970"/>
        <item m="1" x="3747"/>
        <item m="1" x="6831"/>
        <item m="1" x="3300"/>
        <item m="1" x="1680"/>
        <item m="1" x="1642"/>
        <item m="1" x="1643"/>
        <item m="1" x="3746"/>
        <item m="1" x="4102"/>
        <item m="1" x="3951"/>
        <item m="1" x="3662"/>
        <item m="1" x="2651"/>
        <item m="1" x="6780"/>
        <item m="1" x="6445"/>
        <item m="1" x="2852"/>
        <item m="1" x="4755"/>
        <item m="1" x="5234"/>
        <item m="1" x="560"/>
        <item m="1" x="6331"/>
        <item m="1" x="3881"/>
        <item m="1" x="5824"/>
        <item m="1" x="361"/>
        <item m="1" x="3333"/>
        <item m="1" x="2448"/>
        <item m="1" x="1390"/>
        <item m="1" x="5836"/>
        <item m="1" x="6515"/>
        <item m="1" x="4526"/>
        <item m="1" x="5251"/>
        <item m="1" x="5240"/>
        <item m="1" x="1376"/>
        <item m="1" x="529"/>
        <item m="1" x="4641"/>
        <item m="1" x="3650"/>
        <item m="1" x="6214"/>
        <item m="1" x="1913"/>
        <item m="1" x="355"/>
        <item m="1" x="5411"/>
        <item m="1" x="6507"/>
        <item m="1" x="2444"/>
        <item m="1" x="5611"/>
        <item m="1" x="527"/>
        <item m="1" x="3368"/>
        <item m="1" x="5699"/>
        <item m="1" x="2345"/>
        <item m="1" x="3992"/>
        <item m="1" x="2762"/>
        <item m="1" x="5639"/>
        <item m="1" x="4619"/>
        <item m="1" x="1931"/>
        <item m="1" x="2306"/>
        <item m="1" x="1414"/>
        <item m="1" x="1883"/>
        <item m="1" x="1418"/>
        <item m="1" x="1298"/>
        <item m="1" x="628"/>
        <item m="1" x="4712"/>
        <item m="1" x="4462"/>
        <item m="1" x="2293"/>
        <item m="1" x="2285"/>
        <item m="1" x="2882"/>
        <item m="1" x="1993"/>
        <item m="1" x="3578"/>
        <item m="1" x="3321"/>
        <item m="1" x="1819"/>
        <item m="1" x="1980"/>
        <item m="1" x="916"/>
        <item m="1" x="2526"/>
        <item m="1" x="6250"/>
        <item m="1" x="1413"/>
        <item m="1" x="1415"/>
        <item m="1" x="3691"/>
        <item m="1" x="810"/>
        <item m="1" x="1154"/>
        <item m="1" x="4292"/>
        <item m="1" x="4294"/>
        <item m="1" x="4295"/>
        <item m="1" x="4296"/>
        <item m="1" x="1013"/>
        <item x="247"/>
        <item x="248"/>
        <item m="1" x="1133"/>
        <item m="1" x="3221"/>
        <item m="1" x="4966"/>
        <item m="1" x="2342"/>
        <item m="1" x="3291"/>
        <item m="1" x="3305"/>
        <item m="1" x="3351"/>
        <item m="1" x="3177"/>
        <item x="310"/>
        <item m="1" x="1636"/>
        <item m="1" x="2011"/>
        <item m="1" x="1114"/>
        <item m="1" x="2761"/>
        <item m="1" x="3181"/>
        <item m="1" x="5546"/>
        <item m="1" x="3590"/>
        <item m="1" x="5274"/>
        <item m="1" x="5444"/>
        <item m="1" x="440"/>
        <item m="1" x="3553"/>
        <item m="1" x="1230"/>
        <item m="1" x="901"/>
        <item m="1" x="467"/>
        <item m="1" x="4024"/>
        <item m="1" x="3257"/>
        <item x="311"/>
        <item m="1" x="4741"/>
        <item m="1" x="6736"/>
        <item m="1" x="4550"/>
        <item m="1" x="5066"/>
        <item m="1" x="1832"/>
        <item m="1" x="3396"/>
        <item m="1" x="489"/>
        <item m="1" x="3379"/>
        <item m="1" x="4487"/>
        <item m="1" x="907"/>
        <item m="1" x="1924"/>
        <item m="1" x="5794"/>
        <item m="1" x="5973"/>
        <item m="1" x="448"/>
        <item m="1" x="592"/>
        <item m="1" x="5350"/>
        <item m="1" x="1362"/>
        <item m="1" x="6972"/>
        <item m="1" x="3649"/>
        <item m="1" x="5165"/>
        <item m="1" x="3306"/>
        <item m="1" x="3129"/>
        <item m="1" x="3172"/>
        <item m="1" x="5050"/>
        <item m="1" x="4981"/>
        <item m="1" x="6319"/>
        <item m="1" x="3704"/>
        <item m="1" x="2731"/>
        <item m="1" x="565"/>
        <item m="1" x="3668"/>
        <item m="1" x="2583"/>
        <item m="1" x="6416"/>
        <item m="1" x="6208"/>
        <item x="316"/>
        <item m="1" x="475"/>
        <item m="1" x="2287"/>
        <item m="1" x="3015"/>
        <item m="1" x="1395"/>
        <item m="1" x="1181"/>
        <item m="1" x="3832"/>
        <item m="1" x="3837"/>
        <item m="1" x="1992"/>
        <item m="1" x="3546"/>
        <item m="1" x="6806"/>
        <item m="1" x="3002"/>
        <item m="1" x="570"/>
        <item m="1" x="1030"/>
        <item m="1" x="3402"/>
        <item m="1" x="3700"/>
        <item m="1" x="6379"/>
        <item m="1" x="3273"/>
        <item m="1" x="1248"/>
        <item m="1" x="532"/>
        <item m="1" x="5658"/>
        <item m="1" x="4528"/>
        <item m="1" x="3411"/>
        <item m="1" x="3247"/>
        <item m="1" x="6478"/>
        <item m="1" x="1712"/>
        <item m="1" x="1637"/>
        <item m="1" x="4674"/>
        <item m="1" x="3420"/>
        <item m="1" x="710"/>
        <item m="1" x="4326"/>
        <item m="1" x="5313"/>
        <item m="1" x="5011"/>
        <item m="1" x="3278"/>
        <item m="1" x="1192"/>
        <item m="1" x="1858"/>
        <item m="1" x="418"/>
        <item m="1" x="6639"/>
        <item m="1" x="840"/>
        <item m="1" x="6486"/>
        <item m="1" x="3962"/>
        <item m="1" x="1717"/>
        <item m="1" x="4151"/>
        <item m="1" x="6332"/>
        <item m="1" x="4117"/>
        <item m="1" x="1843"/>
        <item m="1" x="869"/>
        <item m="1" x="5846"/>
        <item m="1" x="4578"/>
        <item m="1" x="1798"/>
        <item m="1" x="2873"/>
        <item m="1" x="6721"/>
        <item m="1" x="4658"/>
        <item m="1" x="5929"/>
        <item m="1" x="5634"/>
        <item m="1" x="4377"/>
        <item m="1" x="4207"/>
        <item m="1" x="1948"/>
        <item m="1" x="2282"/>
        <item m="1" x="3814"/>
        <item m="1" x="3868"/>
        <item m="1" x="6875"/>
        <item m="1" x="4096"/>
        <item m="1" x="3872"/>
        <item m="1" x="3667"/>
        <item m="1" x="4094"/>
        <item x="154"/>
        <item m="1" x="5138"/>
        <item m="1" x="4358"/>
        <item m="1" x="6378"/>
        <item m="1" x="1106"/>
        <item m="1" x="428"/>
        <item m="1" x="6270"/>
        <item m="1" x="5387"/>
        <item m="1" x="3647"/>
        <item m="1" x="5607"/>
        <item m="1" x="4367"/>
        <item m="1" x="6423"/>
        <item m="1" x="1097"/>
        <item m="1" x="2087"/>
        <item m="1" x="3347"/>
        <item m="1" x="4052"/>
        <item m="1" x="3537"/>
        <item m="1" x="413"/>
        <item m="1" x="2267"/>
        <item m="1" x="4858"/>
        <item m="1" x="2848"/>
        <item m="1" x="6490"/>
        <item m="1" x="5497"/>
        <item m="1" x="4688"/>
        <item m="1" x="4426"/>
        <item m="1" x="4373"/>
        <item m="1" x="3585"/>
        <item m="1" x="4665"/>
        <item m="1" x="3372"/>
        <item m="1" x="921"/>
        <item m="1" x="5895"/>
        <item m="1" x="4524"/>
        <item m="1" x="2640"/>
        <item m="1" x="2494"/>
        <item m="1" x="3369"/>
        <item m="1" x="3612"/>
        <item m="1" x="2256"/>
        <item m="1" x="5125"/>
        <item m="1" x="3297"/>
        <item m="1" x="5114"/>
        <item m="1" x="6023"/>
        <item m="1" x="4119"/>
        <item m="1" x="2964"/>
        <item m="1" x="1334"/>
        <item m="1" x="6061"/>
        <item m="1" x="1326"/>
        <item m="1" x="1157"/>
        <item m="1" x="5883"/>
        <item m="1" x="2838"/>
        <item m="1" x="2351"/>
        <item m="1" x="1122"/>
        <item m="1" x="495"/>
        <item m="1" x="3606"/>
        <item m="1" x="5783"/>
        <item m="1" x="6096"/>
        <item m="1" x="5948"/>
        <item m="1" x="3927"/>
        <item m="1" x="2231"/>
        <item m="1" x="5086"/>
        <item m="1" x="4239"/>
        <item m="1" x="5852"/>
        <item m="1" x="4529"/>
        <item m="1" x="3986"/>
        <item m="1" x="6199"/>
        <item m="1" x="2454"/>
        <item m="1" x="455"/>
        <item m="1" x="2472"/>
        <item m="1" x="2102"/>
        <item m="1" x="2250"/>
        <item m="1" x="2481"/>
        <item m="1" x="5856"/>
        <item m="1" x="2699"/>
        <item m="1" x="2550"/>
        <item m="1" x="1977"/>
        <item m="1" x="333"/>
        <item m="1" x="4902"/>
        <item m="1" x="5615"/>
        <item m="1" x="5884"/>
        <item m="1" x="2402"/>
        <item m="1" x="6066"/>
        <item m="1" x="3545"/>
        <item m="1" x="6354"/>
        <item m="1" x="6159"/>
        <item m="1" x="3197"/>
        <item m="1" x="3016"/>
        <item m="1" x="4759"/>
        <item m="1" x="5400"/>
        <item m="1" x="6008"/>
        <item m="1" x="4512"/>
        <item m="1" x="3320"/>
        <item m="1" x="5813"/>
        <item m="1" x="2949"/>
        <item m="1" x="1488"/>
        <item m="1" x="5605"/>
        <item m="1" x="3862"/>
        <item m="1" x="935"/>
        <item m="1" x="3795"/>
        <item m="1" x="6081"/>
        <item m="1" x="3552"/>
        <item m="1" x="5016"/>
        <item m="1" x="484"/>
        <item m="1" x="6934"/>
        <item m="1" x="3697"/>
        <item m="1" x="3130"/>
        <item m="1" x="4138"/>
        <item m="1" x="6101"/>
        <item m="1" x="5071"/>
        <item m="1" x="3427"/>
        <item m="1" x="1914"/>
        <item m="1" x="4491"/>
        <item m="1" x="1037"/>
        <item m="1" x="1678"/>
        <item m="1" x="5680"/>
        <item m="1" x="5727"/>
        <item m="1" x="6039"/>
        <item m="1" x="3759"/>
        <item m="1" x="5733"/>
        <item m="1" x="1783"/>
        <item m="1" x="1762"/>
        <item m="1" x="6602"/>
        <item m="1" x="347"/>
        <item m="1" x="588"/>
        <item m="1" x="3966"/>
        <item m="1" x="5012"/>
        <item m="1" x="1842"/>
        <item m="1" x="859"/>
        <item x="259"/>
        <item m="1" x="1242"/>
        <item m="1" x="5580"/>
        <item m="1" x="1813"/>
        <item m="1" x="2475"/>
        <item m="1" x="3010"/>
        <item m="1" x="2741"/>
        <item m="1" x="2434"/>
        <item m="1" x="4600"/>
        <item m="1" x="2572"/>
        <item m="1" x="4185"/>
        <item m="1" x="2746"/>
        <item m="1" x="1380"/>
        <item m="1" x="1240"/>
        <item m="1" x="4340"/>
        <item m="1" x="2364"/>
        <item m="1" x="6038"/>
        <item m="1" x="2790"/>
        <item m="1" x="6197"/>
        <item m="1" x="5674"/>
        <item m="1" x="412"/>
        <item m="1" x="6711"/>
        <item m="1" x="4293"/>
        <item m="1" x="6459"/>
        <item m="1" x="5921"/>
        <item m="1" x="6350"/>
        <item m="1" x="5437"/>
        <item m="1" x="2083"/>
        <item m="1" x="4530"/>
        <item m="1" x="1079"/>
        <item m="1" x="618"/>
        <item m="1" x="2932"/>
        <item m="1" x="3021"/>
        <item m="1" x="2783"/>
        <item m="1" x="6369"/>
        <item m="1" x="4876"/>
        <item m="1" x="5340"/>
        <item m="1" x="4184"/>
        <item m="1" x="6401"/>
        <item m="1" x="1585"/>
        <item m="1" x="6297"/>
        <item m="1" x="6503"/>
        <item m="1" x="987"/>
        <item m="1" x="476"/>
        <item m="1" x="6179"/>
        <item m="1" x="4237"/>
        <item m="1" x="2840"/>
        <item m="1" x="2378"/>
        <item m="1" x="508"/>
        <item m="1" x="3688"/>
        <item m="1" x="584"/>
        <item m="1" x="1223"/>
        <item m="1" x="5470"/>
        <item m="1" x="2395"/>
        <item m="1" x="3677"/>
        <item m="1" x="5065"/>
        <item m="1" x="3147"/>
        <item m="1" x="6112"/>
        <item m="1" x="5339"/>
        <item m="1" x="6171"/>
        <item m="1" x="6060"/>
        <item m="1" x="3314"/>
        <item m="1" x="4743"/>
        <item m="1" x="1972"/>
        <item m="1" x="3469"/>
        <item m="1" x="848"/>
        <item m="1" x="1109"/>
        <item m="1" x="2309"/>
        <item m="1" x="1478"/>
        <item m="1" x="5882"/>
        <item m="1" x="6942"/>
        <item m="1" x="3298"/>
        <item m="1" x="2773"/>
        <item m="1" x="2820"/>
        <item x="112"/>
        <item m="1" x="6741"/>
        <item m="1" x="3971"/>
        <item m="1" x="4692"/>
        <item m="1" x="4442"/>
        <item m="1" x="4073"/>
        <item m="1" x="6334"/>
        <item m="1" x="1692"/>
        <item m="1" x="6495"/>
        <item m="1" x="6496"/>
        <item m="1" x="1644"/>
        <item m="1" x="1645"/>
        <item m="1" x="6849"/>
        <item m="1" x="2366"/>
        <item m="1" x="6850"/>
        <item m="1" x="4531"/>
        <item m="1" x="4532"/>
        <item x="206"/>
        <item m="1" x="2563"/>
        <item m="1" x="3733"/>
        <item m="1" x="1818"/>
        <item m="1" x="3917"/>
        <item m="1" x="3781"/>
        <item m="1" x="1212"/>
        <item x="86"/>
        <item m="1" x="5207"/>
        <item m="1" x="4183"/>
        <item m="1" x="4968"/>
        <item m="1" x="2312"/>
        <item m="1" x="2802"/>
        <item m="1" x="599"/>
        <item m="1" x="2847"/>
        <item m="1" x="3715"/>
        <item m="1" x="1891"/>
        <item m="1" x="6260"/>
        <item m="1" x="5751"/>
        <item m="1" x="530"/>
        <item m="1" x="5571"/>
        <item m="1" x="6779"/>
        <item m="1" x="1324"/>
        <item m="1" x="2418"/>
        <item m="1" x="4527"/>
        <item m="1" x="398"/>
        <item m="1" x="1364"/>
        <item m="1" x="2508"/>
        <item m="1" x="999"/>
        <item m="1" x="2832"/>
        <item m="1" x="2948"/>
        <item m="1" x="6755"/>
        <item m="1" x="3887"/>
        <item m="1" x="5238"/>
        <item m="1" x="6955"/>
        <item m="1" x="2567"/>
        <item m="1" x="6665"/>
        <item m="1" x="4363"/>
        <item m="1" x="3749"/>
        <item m="1" x="5322"/>
        <item m="1" x="5151"/>
        <item m="1" x="1249"/>
        <item m="1" x="2586"/>
        <item m="1" x="1350"/>
        <item m="1" x="4153"/>
        <item m="1" x="2895"/>
        <item m="1" x="7340"/>
        <item x="23"/>
        <item m="1" x="2512"/>
        <item m="1" x="7196"/>
        <item m="1" x="6848"/>
        <item m="1" x="7091"/>
        <item m="1" x="7347"/>
        <item m="1" x="3750"/>
        <item m="1" x="2321"/>
        <item m="1" x="7345"/>
        <item m="1" x="4031"/>
        <item m="1" x="3714"/>
        <item m="1" x="3159"/>
        <item m="1" x="7037"/>
        <item m="1" x="7008"/>
        <item m="1" x="2680"/>
        <item m="1" x="539"/>
        <item m="1" x="2735"/>
        <item m="1" x="2507"/>
        <item m="1" x="2417"/>
        <item m="1" x="3153"/>
        <item m="1" x="2388"/>
        <item m="1" x="2532"/>
        <item m="1" x="1287"/>
        <item x="10"/>
        <item x="72"/>
        <item m="1" x="7039"/>
        <item m="1" x="7197"/>
        <item m="1" x="6226"/>
        <item m="1" x="7154"/>
        <item m="1" x="2094"/>
        <item m="1" x="2098"/>
        <item m="1" x="7315"/>
        <item m="1" x="2459"/>
        <item m="1" x="5028"/>
        <item m="1" x="7076"/>
        <item m="1" x="7294"/>
        <item x="295"/>
        <item m="1" x="7201"/>
        <item m="1" x="2682"/>
        <item m="1" x="7143"/>
        <item m="1" x="7195"/>
        <item m="1" x="5451"/>
        <item m="1" x="7236"/>
        <item x="81"/>
        <item m="1" x="7022"/>
        <item m="1" x="5721"/>
        <item m="1" x="7228"/>
        <item m="1" x="7166"/>
        <item m="1" x="6997"/>
        <item m="1" x="7353"/>
        <item m="1" x="7322"/>
        <item m="1" x="7210"/>
        <item m="1" x="7254"/>
        <item m="1" x="547"/>
        <item m="1" x="5526"/>
        <item m="1" x="7157"/>
        <item m="1" x="1434"/>
        <item m="1" x="4332"/>
        <item m="1" x="7282"/>
        <item m="1" x="7193"/>
        <item m="1" x="6991"/>
        <item m="1" x="7208"/>
        <item m="1" x="7160"/>
        <item m="1" x="4697"/>
        <item x="12"/>
        <item m="1" x="7135"/>
        <item m="1" x="7158"/>
        <item x="71"/>
        <item m="1" x="7165"/>
        <item m="1" x="7200"/>
        <item m="1" x="7249"/>
        <item m="1" x="7198"/>
        <item m="1" x="1210"/>
        <item m="1" x="3162"/>
        <item m="1" x="4901"/>
        <item m="1" x="376"/>
        <item m="1" x="2326"/>
        <item m="1" x="7245"/>
        <item m="1" x="7252"/>
        <item m="1" x="7164"/>
        <item m="1" x="7169"/>
        <item m="1" x="3315"/>
        <item m="1" x="7189"/>
        <item m="1" x="7194"/>
        <item m="1" x="7375"/>
        <item m="1" x="7069"/>
        <item m="1" x="7335"/>
        <item m="1" x="2247"/>
        <item m="1" x="2248"/>
        <item m="1" x="6869"/>
        <item x="222"/>
        <item m="1" x="7043"/>
        <item m="1" x="7031"/>
        <item m="1" x="2599"/>
        <item m="1" x="4103"/>
        <item m="1" x="7089"/>
        <item x="82"/>
        <item m="1" x="7003"/>
        <item m="1" x="5774"/>
        <item m="1" x="6994"/>
        <item m="1" x="7123"/>
        <item m="1" x="3057"/>
        <item m="1" x="7314"/>
        <item m="1" x="7048"/>
        <item x="140"/>
        <item m="1" x="7354"/>
        <item m="1" x="7134"/>
        <item m="1" x="4137"/>
        <item m="1" x="7115"/>
        <item m="1" x="7287"/>
        <item m="1" x="2678"/>
        <item m="1" x="4315"/>
        <item m="1" x="7310"/>
        <item m="1" x="4941"/>
        <item m="1" x="7274"/>
        <item m="1" x="7178"/>
        <item m="1" x="6989"/>
        <item m="1" x="2621"/>
        <item m="1" x="7017"/>
        <item m="1" x="7367"/>
        <item m="1" x="7291"/>
        <item m="1" x="7147"/>
        <item m="1" x="6828"/>
        <item m="1" x="6443"/>
        <item m="1" x="7350"/>
        <item m="1" x="7023"/>
        <item m="1" x="926"/>
        <item m="1" x="7024"/>
        <item m="1" x="998"/>
        <item m="1" x="562"/>
        <item m="1" x="2416"/>
        <item m="1" x="1735"/>
        <item m="1" x="419"/>
        <item m="1" x="7116"/>
        <item m="1" x="7013"/>
        <item m="1" x="6981"/>
        <item m="1" x="7363"/>
        <item m="1" x="7051"/>
        <item m="1" x="7085"/>
        <item m="1" x="7090"/>
        <item m="1" x="4057"/>
        <item m="1" x="7106"/>
        <item m="1" x="5967"/>
        <item m="1" x="7184"/>
        <item m="1" x="7286"/>
        <item m="1" x="7150"/>
        <item m="1" x="1930"/>
        <item m="1" x="1094"/>
        <item m="1" x="6983"/>
        <item m="1" x="7258"/>
        <item m="1" x="1152"/>
        <item m="1" x="7266"/>
        <item m="1" x="7378"/>
        <item m="1" x="7144"/>
        <item m="1" x="7298"/>
        <item m="1" x="7100"/>
        <item m="1" x="7222"/>
        <item m="1" x="7223"/>
        <item m="1" x="4849"/>
        <item m="1" x="7139"/>
        <item m="1" x="7084"/>
        <item m="1" x="7276"/>
        <item m="1" x="7111"/>
        <item m="1" x="4422"/>
        <item m="1" x="7092"/>
        <item m="1" x="7341"/>
        <item m="1" x="4874"/>
        <item m="1" x="4696"/>
        <item m="1" x="6419"/>
        <item m="1" x="7199"/>
        <item m="1" x="7329"/>
        <item m="1" x="7278"/>
        <item m="1" x="7214"/>
        <item m="1" x="7221"/>
        <item m="1" x="7010"/>
        <item m="1" x="6982"/>
        <item m="1" x="7138"/>
        <item m="1" x="7020"/>
        <item m="1" x="2588"/>
        <item m="1" x="7356"/>
        <item m="1" x="7362"/>
        <item m="1" x="7046"/>
        <item m="1" x="7060"/>
        <item m="1" x="7066"/>
        <item m="1" x="7120"/>
        <item m="1" x="3199"/>
        <item m="1" x="7357"/>
        <item m="1" x="3610"/>
        <item m="1" x="689"/>
        <item m="1" x="7257"/>
        <item m="1" x="491"/>
        <item m="1" x="4049"/>
        <item m="1" x="2807"/>
        <item m="1" x="1096"/>
        <item m="1" x="1262"/>
        <item m="1" x="7317"/>
        <item m="1" x="7275"/>
        <item m="1" x="7243"/>
        <item m="1" x="7206"/>
        <item m="1" x="6259"/>
        <item m="1" x="3865"/>
        <item m="1" x="7273"/>
        <item m="1" x="1360"/>
        <item m="1" x="7220"/>
        <item m="1" x="4480"/>
        <item m="1" x="7250"/>
        <item m="1" x="1179"/>
        <item m="1" x="7140"/>
        <item m="1" x="5762"/>
        <item m="1" x="3405"/>
        <item m="1" x="3462"/>
        <item m="1" x="7277"/>
        <item m="1" x="7281"/>
        <item m="1" x="7183"/>
        <item m="1" x="7319"/>
        <item m="1" x="4994"/>
        <item m="1" x="7151"/>
        <item m="1" x="4127"/>
        <item m="1" x="7096"/>
        <item m="1" x="6651"/>
        <item m="1" x="4309"/>
        <item m="1" x="7370"/>
        <item m="1" x="7325"/>
        <item m="1" x="7156"/>
        <item m="1" x="7029"/>
        <item m="1" x="7292"/>
        <item m="1" x="7368"/>
        <item m="1" x="1068"/>
        <item m="1" x="2665"/>
        <item m="1" x="5396"/>
        <item m="1" x="1241"/>
        <item m="1" x="4610"/>
        <item m="1" x="5353"/>
        <item m="1" x="973"/>
        <item m="1" x="3801"/>
        <item m="1" x="446"/>
        <item m="1" x="4500"/>
        <item m="1" x="7163"/>
        <item m="1" x="3282"/>
        <item m="1" x="4817"/>
        <item m="1" x="2450"/>
        <item m="1" x="4541"/>
        <item m="1" x="3823"/>
        <item m="1" x="2189"/>
        <item m="1" x="7072"/>
        <item m="1" x="6458"/>
        <item m="1" x="7036"/>
        <item m="1" x="3844"/>
        <item m="1" x="7289"/>
        <item m="1" x="7128"/>
        <item m="1" x="4786"/>
        <item m="1" x="5854"/>
        <item m="1" x="2438"/>
        <item m="1" x="7244"/>
        <item m="1" x="7152"/>
        <item m="1" x="7124"/>
        <item m="1" x="6996"/>
        <item m="1" x="3643"/>
        <item m="1" x="7078"/>
        <item m="1" x="5752"/>
        <item m="1" x="7019"/>
        <item m="1" x="4389"/>
        <item m="1" x="4227"/>
        <item m="1" x="7173"/>
        <item m="1" x="3398"/>
        <item m="1" x="1328"/>
        <item m="1" x="6201"/>
        <item m="1" x="6746"/>
        <item m="1" x="7103"/>
        <item m="1" x="7082"/>
        <item m="1" x="2991"/>
        <item m="1" x="7323"/>
        <item m="1" x="7204"/>
        <item m="1" x="1222"/>
        <item m="1" x="542"/>
        <item m="1" x="5616"/>
        <item m="1" x="5486"/>
        <item m="1" x="7104"/>
        <item m="1" x="7337"/>
        <item m="1" x="6992"/>
        <item m="1" x="3388"/>
        <item m="1" x="4088"/>
        <item m="1" x="7373"/>
        <item m="1" x="6155"/>
        <item m="1" x="7230"/>
        <item m="1" x="2502"/>
        <item m="1" x="7040"/>
        <item m="1" x="7126"/>
        <item m="1" x="7235"/>
        <item m="1" x="5886"/>
        <item m="1" x="7279"/>
        <item m="1" x="6119"/>
        <item m="1" x="3656"/>
        <item m="1" x="7071"/>
        <item m="1" x="7064"/>
        <item m="1" x="3716"/>
        <item m="1" x="6987"/>
        <item m="1" x="7121"/>
        <item m="1" x="7343"/>
        <item m="1" x="6004"/>
        <item m="1" x="5284"/>
        <item m="1" x="7332"/>
        <item m="1" x="7012"/>
        <item m="1" x="7122"/>
        <item m="1" x="1892"/>
        <item m="1" x="3090"/>
        <item m="1" x="5178"/>
        <item m="1" x="2322"/>
        <item m="1" x="2652"/>
        <item m="1" x="6366"/>
        <item m="1" x="7248"/>
        <item m="1" x="3331"/>
        <item m="1" x="4856"/>
        <item m="1" x="7307"/>
        <item m="1" x="7188"/>
        <item m="1" x="7171"/>
        <item m="1" x="7327"/>
        <item m="1" x="7203"/>
        <item m="1" x="5247"/>
        <item m="1" x="1292"/>
        <item m="1" x="7216"/>
        <item m="1" x="3456"/>
        <item m="1" x="1078"/>
        <item m="1" x="5868"/>
        <item m="1" x="7326"/>
        <item x="322"/>
        <item m="1" x="3619"/>
        <item m="1" x="5681"/>
        <item m="1" x="7127"/>
        <item m="1" x="7209"/>
        <item m="1" x="7300"/>
        <item m="1" x="7313"/>
        <item m="1" x="7371"/>
        <item m="1" x="7295"/>
        <item m="1" x="1311"/>
        <item m="1" x="1814"/>
        <item m="1" x="5989"/>
        <item m="1" x="6364"/>
        <item m="1" x="7129"/>
        <item m="1" x="7320"/>
        <item m="1" x="5186"/>
        <item m="1" x="7190"/>
        <item m="1" x="7114"/>
        <item m="1" x="7049"/>
        <item m="1" x="7185"/>
        <item m="1" x="7234"/>
        <item m="1" x="7170"/>
        <item m="1" x="3041"/>
        <item m="1" x="7232"/>
        <item m="1" x="5226"/>
        <item m="1" x="4931"/>
        <item m="1" x="1827"/>
        <item x="318"/>
        <item m="1" x="2595"/>
        <item m="1" x="1805"/>
        <item m="1" x="7016"/>
        <item m="1" x="7242"/>
        <item m="1" x="2527"/>
        <item m="1" x="2151"/>
        <item m="1" x="7172"/>
        <item m="1" x="512"/>
        <item m="1" x="4089"/>
        <item m="1" x="2833"/>
        <item m="1" x="7002"/>
        <item m="1" x="3037"/>
        <item m="1" x="7306"/>
        <item m="1" x="4895"/>
        <item m="1" x="2935"/>
        <item m="1" x="7297"/>
        <item m="1" x="4533"/>
        <item m="1" x="3279"/>
        <item m="1" x="7074"/>
        <item m="1" x="3304"/>
        <item m="1" x="3382"/>
        <item m="1" x="867"/>
        <item m="1" x="7330"/>
        <item m="1" x="7035"/>
        <item m="1" x="7125"/>
        <item m="1" x="1706"/>
        <item m="1" x="3593"/>
        <item m="1" x="7349"/>
        <item m="1" x="4169"/>
        <item m="1" x="3876"/>
        <item m="1" x="7063"/>
        <item m="1" x="7182"/>
        <item m="1" x="7334"/>
        <item m="1" x="7099"/>
        <item m="1" x="7094"/>
        <item m="1" x="7112"/>
        <item m="1" x="6052"/>
        <item m="1" x="941"/>
        <item m="1" x="1755"/>
        <item m="1" x="854"/>
        <item m="1" x="6302"/>
        <item m="1" x="7227"/>
        <item m="1" x="1726"/>
        <item m="1" x="7030"/>
        <item m="1" x="7336"/>
        <item m="1" x="5042"/>
        <item m="1" x="7305"/>
        <item m="1" x="7107"/>
        <item m="1" x="3470"/>
        <item m="1" x="7077"/>
        <item m="1" x="5613"/>
        <item m="1" x="7224"/>
        <item m="1" x="7226"/>
        <item m="1" x="7328"/>
        <item m="1" x="4234"/>
        <item m="1" x="4455"/>
        <item m="1" x="7270"/>
        <item m="1" x="7149"/>
        <item m="1" x="7247"/>
        <item m="1" x="7202"/>
        <item m="1" x="7057"/>
        <item m="1" x="7215"/>
        <item m="1" x="7052"/>
        <item m="1" x="4255"/>
        <item m="1" x="7264"/>
        <item m="1" x="4095"/>
        <item m="1" x="4108"/>
        <item m="1" x="4908"/>
        <item m="1" x="6703"/>
        <item m="1" x="6300"/>
        <item m="1" x="7055"/>
        <item m="1" x="7280"/>
        <item m="1" x="7095"/>
        <item m="1" x="2578"/>
        <item m="1" x="6073"/>
        <item m="1" x="2630"/>
        <item m="1" x="883"/>
        <item m="1" x="7053"/>
        <item m="1" x="4014"/>
        <item m="1" x="2963"/>
        <item m="1" x="4176"/>
        <item m="1" x="1344"/>
        <item m="1" x="1231"/>
        <item m="1" x="7290"/>
        <item m="1" x="3523"/>
        <item m="1" x="2681"/>
        <item m="1" x="7000"/>
        <item m="1" x="7253"/>
        <item m="1" x="7113"/>
        <item m="1" x="2837"/>
        <item m="1" x="673"/>
        <item m="1" x="6275"/>
        <item m="1" x="7032"/>
        <item m="1" x="2617"/>
        <item m="1" x="7263"/>
        <item m="1" x="1623"/>
        <item m="1" x="2012"/>
        <item m="1" x="6065"/>
        <item m="1" x="7097"/>
        <item m="1" x="2296"/>
        <item m="1" x="2747"/>
        <item m="1" x="6924"/>
        <item m="1" x="7025"/>
        <item m="1" x="7186"/>
        <item m="1" x="2270"/>
        <item m="1" x="3550"/>
        <item m="1" x="392"/>
        <item m="1" x="7098"/>
        <item m="1" x="3148"/>
        <item m="1" x="3433"/>
        <item m="1" x="4809"/>
        <item m="1" x="7374"/>
        <item m="1" x="7339"/>
        <item m="1" x="3028"/>
        <item m="1" x="3224"/>
        <item m="1" x="3547"/>
        <item m="1" x="3390"/>
        <item m="1" x="7309"/>
        <item m="1" x="486"/>
        <item m="1" x="1299"/>
        <item m="1" x="7231"/>
        <item m="1" x="1302"/>
        <item m="1" x="7161"/>
        <item m="1" x="7108"/>
        <item m="1" x="5081"/>
        <item m="1" x="7311"/>
        <item m="1" x="7324"/>
        <item m="1" x="3843"/>
        <item m="1" x="7018"/>
        <item m="1" x="7321"/>
        <item m="1" x="2775"/>
        <item m="1" x="6087"/>
        <item m="1" x="7118"/>
        <item m="1" x="5399"/>
        <item m="1" x="5857"/>
        <item m="1" x="7137"/>
        <item m="1" x="1996"/>
        <item m="1" x="4918"/>
        <item m="1" x="3376"/>
        <item m="1" x="6181"/>
        <item m="1" x="1876"/>
        <item m="1" x="366"/>
        <item m="1" x="1979"/>
        <item x="43"/>
        <item m="1" x="7047"/>
        <item m="1" x="7219"/>
        <item m="1" x="944"/>
        <item m="1" x="597"/>
        <item m="1" x="4030"/>
        <item m="1" x="2698"/>
        <item m="1" x="1115"/>
        <item m="1" x="3772"/>
        <item m="1" x="7075"/>
        <item m="1" x="3516"/>
        <item m="1" x="4717"/>
        <item m="1" x="3741"/>
        <item m="1" x="7009"/>
        <item m="1" x="7351"/>
        <item m="1" x="981"/>
        <item m="1" x="6704"/>
        <item m="1" x="5888"/>
        <item m="1" x="5398"/>
        <item m="1" x="4266"/>
        <item m="1" x="1772"/>
        <item m="1" x="557"/>
        <item m="1" x="7061"/>
        <item m="1" x="7304"/>
        <item m="1" x="1069"/>
        <item m="1" x="7027"/>
        <item m="1" x="2188"/>
        <item m="1" x="817"/>
        <item m="1" x="7218"/>
        <item m="1" x="7259"/>
        <item m="1" x="7333"/>
        <item m="1" x="7146"/>
        <item m="1" x="2896"/>
        <item m="1" x="4839"/>
        <item m="1" x="4952"/>
        <item m="1" x="2872"/>
        <item m="1" x="2799"/>
        <item m="1" x="7028"/>
        <item m="1" x="4413"/>
        <item m="1" x="2977"/>
        <item m="1" x="1789"/>
        <item m="1" x="6347"/>
        <item m="1" x="677"/>
        <item m="1" x="789"/>
        <item m="1" x="1063"/>
        <item m="1" x="6440"/>
        <item m="1" x="7369"/>
        <item m="1" x="4376"/>
        <item m="1" x="5049"/>
        <item m="1" x="3698"/>
        <item m="1" x="3107"/>
        <item m="1" x="3271"/>
        <item m="1" x="3059"/>
        <item m="1" x="2931"/>
        <item m="1" x="2800"/>
        <item m="1" x="353"/>
        <item m="1" x="5300"/>
        <item m="1" x="7080"/>
        <item m="1" x="7056"/>
        <item m="1" x="7217"/>
        <item m="1" x="7267"/>
        <item m="1" x="3732"/>
        <item m="1" x="7296"/>
        <item m="1" x="7167"/>
        <item m="1" x="4087"/>
        <item m="1" x="5035"/>
        <item m="1" x="5642"/>
        <item m="1" x="7083"/>
        <item m="1" x="7283"/>
        <item m="1" x="7181"/>
        <item m="1" x="7299"/>
        <item m="1" x="7033"/>
        <item m="1" x="396"/>
        <item m="1" x="7316"/>
        <item m="1" x="1695"/>
        <item m="1" x="2406"/>
        <item m="1" x="1711"/>
        <item m="1" x="7177"/>
        <item m="1" x="7087"/>
        <item m="1" x="4312"/>
        <item m="1" x="7086"/>
        <item m="1" x="4621"/>
        <item m="1" x="4396"/>
        <item m="1" x="6666"/>
        <item m="1" x="3336"/>
        <item m="1" x="2856"/>
        <item m="1" x="7251"/>
        <item m="1" x="4857"/>
        <item m="1" x="7011"/>
        <item m="1" x="466"/>
        <item m="1" x="7364"/>
        <item m="1" x="7192"/>
        <item m="1" x="456"/>
        <item m="1" x="7212"/>
        <item m="1" x="7059"/>
        <item m="1" x="1021"/>
        <item m="1" x="7176"/>
        <item m="1" x="328"/>
        <item m="1" x="5826"/>
        <item m="1" x="7153"/>
        <item m="1" x="2101"/>
        <item m="1" x="2249"/>
        <item m="1" x="3363"/>
        <item m="1" x="6790"/>
        <item m="1" x="6808"/>
        <item m="1" x="479"/>
        <item m="1" x="503"/>
        <item m="1" x="3509"/>
        <item m="1" x="3530"/>
        <item m="1" x="4773"/>
        <item m="1" x="5562"/>
        <item m="1" x="2279"/>
        <item m="1" x="3255"/>
        <item m="1" x="7101"/>
        <item m="1" x="4106"/>
        <item m="1" x="7187"/>
        <item m="1" x="5164"/>
        <item m="1" x="6538"/>
        <item m="1" x="533"/>
        <item m="1" x="3231"/>
        <item m="1" x="7361"/>
        <item m="1" x="5527"/>
        <item m="1" x="3428"/>
        <item m="1" x="3867"/>
        <item m="1" x="5425"/>
        <item m="1" x="5287"/>
        <item m="1" x="5490"/>
        <item m="1" x="4364"/>
        <item m="1" x="5280"/>
        <item m="1" x="7093"/>
        <item m="1" x="7272"/>
        <item m="1" x="4724"/>
        <item m="1" x="7006"/>
        <item m="1" x="3548"/>
        <item m="1" x="6998"/>
        <item m="1" x="7285"/>
        <item m="1" x="3567"/>
        <item m="1" x="4829"/>
        <item m="1" x="3429"/>
        <item m="1" x="5055"/>
        <item m="1" x="7269"/>
        <item m="1" x="1198"/>
        <item m="1" x="2714"/>
        <item m="1" x="5227"/>
        <item m="1" x="5043"/>
        <item m="1" x="4932"/>
        <item m="1" x="5910"/>
        <item m="1" x="5768"/>
        <item m="1" x="5620"/>
        <item m="1" x="6914"/>
        <item m="1" x="7271"/>
        <item x="110"/>
        <item m="1" x="2706"/>
        <item m="1" x="6877"/>
        <item m="1" x="5521"/>
        <item m="1" x="2760"/>
        <item m="1" x="1258"/>
        <item m="1" x="4314"/>
        <item m="1" x="4086"/>
        <item m="1" x="4456"/>
        <item m="1" x="6531"/>
        <item m="1" x="6370"/>
        <item m="1" x="7348"/>
        <item m="1" x="6463"/>
        <item m="1" x="6105"/>
        <item m="1" x="4907"/>
        <item m="1" x="5738"/>
        <item m="1" x="7366"/>
        <item m="1" x="5312"/>
        <item m="1" x="4752"/>
        <item m="1" x="7338"/>
        <item m="1" x="5677"/>
        <item m="1" x="1663"/>
        <item m="1" x="6476"/>
        <item m="1" x="5866"/>
        <item m="1" x="7260"/>
        <item m="1" x="7376"/>
        <item x="214"/>
        <item m="1" x="1442"/>
        <item m="1" x="2040"/>
        <item m="1" x="6993"/>
        <item m="1" x="7318"/>
        <item m="1" x="7070"/>
        <item m="1" x="6984"/>
        <item m="1" x="3254"/>
        <item m="1" x="7131"/>
        <item m="1" x="2498"/>
        <item m="1" x="3327"/>
        <item m="1" x="6426"/>
        <item m="1" x="6723"/>
        <item m="1" x="919"/>
        <item m="1" x="2381"/>
        <item m="1" x="598"/>
        <item m="1" x="636"/>
        <item m="1" x="7119"/>
        <item m="1" x="4964"/>
        <item m="1" x="5818"/>
        <item m="1" x="7355"/>
        <item m="1" x="2697"/>
        <item m="1" x="6083"/>
        <item m="1" x="7136"/>
        <item m="1" x="7041"/>
        <item m="1" x="380"/>
        <item m="1" x="1944"/>
        <item m="1" x="7360"/>
        <item m="1" x="3457"/>
        <item m="1" x="3280"/>
        <item m="1" x="3108"/>
        <item m="1" x="2965"/>
        <item m="1" x="4721"/>
        <item m="1" x="6700"/>
        <item m="1" x="4875"/>
        <item m="1" x="6216"/>
        <item m="1" x="7331"/>
        <item m="1" x="6959"/>
        <item m="1" x="7599"/>
        <item m="1" x="7520"/>
        <item x="121"/>
        <item m="1" x="7605"/>
        <item m="1" x="7625"/>
        <item m="1" x="7692"/>
        <item m="1" x="7704"/>
        <item x="15"/>
        <item m="1" x="7415"/>
        <item m="1" x="7497"/>
        <item m="1" x="7582"/>
        <item m="1" x="7678"/>
        <item m="1" x="7684"/>
        <item m="1" x="7644"/>
        <item m="1" x="7673"/>
        <item m="1" x="7628"/>
        <item m="1" x="7558"/>
        <item m="1" x="7478"/>
        <item m="1" x="7728"/>
        <item m="1" x="7487"/>
        <item m="1" x="7420"/>
        <item m="1" x="7410"/>
        <item m="1" x="7412"/>
        <item m="1" x="7649"/>
        <item m="1" x="7428"/>
        <item m="1" x="7456"/>
        <item m="1" x="7440"/>
        <item m="1" x="7646"/>
        <item m="1" x="7490"/>
        <item m="1" x="7475"/>
        <item m="1" x="3362"/>
        <item m="1" x="4552"/>
        <item m="1" x="7633"/>
        <item m="1" x="7723"/>
        <item m="1" x="7396"/>
        <item m="1" x="7381"/>
        <item x="19"/>
        <item m="1" x="7664"/>
        <item m="1" x="7627"/>
        <item m="1" x="7489"/>
        <item m="1" x="7591"/>
        <item m="1" x="7616"/>
        <item m="1" x="5346"/>
        <item m="1" x="1216"/>
        <item m="1" x="7559"/>
        <item m="1" x="7657"/>
        <item m="1" x="7433"/>
        <item m="1" x="7471"/>
        <item m="1" x="692"/>
        <item m="1" x="4170"/>
        <item m="1" x="4304"/>
        <item m="1" x="7408"/>
        <item m="1" x="7753"/>
        <item m="1" x="7430"/>
        <item m="1" x="7464"/>
        <item m="1" x="4467"/>
        <item m="1" x="7073"/>
        <item m="1" x="7476"/>
        <item m="1" x="7501"/>
        <item m="1" x="5286"/>
        <item x="268"/>
        <item m="1" x="7431"/>
        <item m="1" x="7397"/>
        <item m="1" x="1003"/>
        <item m="1" x="7492"/>
        <item m="1" x="7416"/>
        <item x="257"/>
        <item m="1" x="7648"/>
        <item m="1" x="7698"/>
        <item m="1" x="7507"/>
        <item m="1" x="7579"/>
        <item m="1" x="7712"/>
        <item m="1" x="7702"/>
        <item m="1" x="7503"/>
        <item m="1" x="7401"/>
        <item m="1" x="7453"/>
        <item m="1" x="7685"/>
        <item m="1" x="7550"/>
        <item m="1" x="7659"/>
        <item m="1" x="7429"/>
        <item m="1" x="7557"/>
        <item m="1" x="7461"/>
        <item m="1" x="7390"/>
        <item m="1" x="7661"/>
        <item m="1" x="7211"/>
        <item m="1" x="7721"/>
        <item m="1" x="7629"/>
        <item m="1" x="7238"/>
        <item m="1" x="7419"/>
        <item m="1" x="7630"/>
        <item m="1" x="7021"/>
        <item m="1" x="7714"/>
        <item m="1" x="7422"/>
        <item m="1" x="7532"/>
        <item m="1" x="7617"/>
        <item m="1" x="6986"/>
        <item m="1" x="7523"/>
        <item m="1" x="7710"/>
        <item m="1" x="7606"/>
        <item m="1" x="7485"/>
        <item m="1" x="7543"/>
        <item m="1" x="7717"/>
        <item m="1" x="6287"/>
        <item m="1" x="7387"/>
        <item m="1" x="7463"/>
        <item m="1" x="7619"/>
        <item m="1" x="7536"/>
        <item m="1" x="7713"/>
        <item m="1" x="7438"/>
        <item m="1" x="7432"/>
        <item m="1" x="7386"/>
        <item m="1" x="1437"/>
        <item m="1" x="6393"/>
        <item m="1" x="6266"/>
        <item m="1" x="7042"/>
        <item m="1" x="7522"/>
        <item m="1" x="7689"/>
        <item m="1" x="7569"/>
        <item x="109"/>
        <item m="1" x="2409"/>
        <item m="1" x="7671"/>
        <item m="1" x="1107"/>
        <item m="1" x="1235"/>
        <item m="1" x="7007"/>
        <item m="1" x="1359"/>
        <item m="1" x="7426"/>
        <item m="1" x="7446"/>
        <item m="1" x="7473"/>
        <item m="1" x="7509"/>
        <item m="1" x="7130"/>
        <item m="1" x="7004"/>
        <item m="1" x="7506"/>
        <item m="1" x="7688"/>
        <item m="1" x="7593"/>
        <item m="1" x="3096"/>
        <item m="1" x="6048"/>
        <item m="1" x="5489"/>
        <item m="1" x="3840"/>
        <item m="1" x="7542"/>
        <item m="1" x="7413"/>
        <item m="1" x="7600"/>
        <item x="288"/>
        <item m="1" x="7634"/>
        <item m="1" x="7604"/>
        <item m="1" x="7481"/>
        <item m="1" x="7512"/>
        <item m="1" x="7067"/>
        <item m="1" x="3869"/>
        <item m="1" x="7445"/>
        <item m="1" x="7603"/>
        <item m="1" x="7700"/>
        <item m="1" x="5311"/>
        <item m="1" x="7597"/>
        <item m="1" x="7454"/>
        <item m="1" x="7711"/>
        <item m="1" x="7547"/>
        <item m="1" x="1771"/>
        <item m="1" x="327"/>
        <item m="1" x="7308"/>
        <item m="1" x="7585"/>
        <item m="1" x="3289"/>
        <item m="1" x="7583"/>
        <item m="1" x="4459"/>
        <item m="1" x="7722"/>
        <item m="1" x="5911"/>
        <item m="1" x="7482"/>
        <item m="1" x="6355"/>
        <item m="1" x="6160"/>
        <item m="1" x="6013"/>
        <item m="1" x="7205"/>
        <item x="98"/>
        <item m="1" x="7383"/>
        <item m="1" x="7213"/>
        <item m="1" x="7544"/>
        <item m="1" x="7626"/>
        <item m="1" x="4247"/>
        <item m="1" x="4099"/>
        <item m="1" x="4330"/>
        <item m="1" x="7647"/>
        <item m="1" x="5393"/>
        <item m="1" x="6045"/>
        <item m="1" x="7379"/>
        <item m="1" x="7477"/>
        <item m="1" x="3527"/>
        <item m="1" x="7933"/>
        <item m="1" x="7392"/>
        <item m="1" x="6295"/>
        <item m="1" x="7535"/>
        <item m="1" x="7424"/>
        <item m="1" x="3258"/>
        <item m="1" x="2778"/>
        <item m="1" x="7081"/>
        <item m="1" x="7741"/>
        <item m="1" x="7580"/>
        <item m="1" x="7548"/>
        <item m="1" x="7303"/>
        <item m="1" x="7288"/>
        <item m="1" x="7382"/>
        <item m="1" x="1182"/>
        <item m="1" x="3383"/>
        <item m="1" x="1183"/>
        <item m="1" x="3384"/>
        <item m="1" x="7669"/>
        <item m="1" x="7555"/>
        <item m="1" x="7498"/>
        <item m="1" x="7380"/>
        <item m="1" x="7502"/>
        <item m="1" x="7611"/>
        <item m="1" x="7346"/>
        <item m="1" x="7038"/>
        <item m="1" x="5600"/>
        <item m="1" x="7726"/>
        <item m="1" x="4573"/>
        <item m="1" x="7488"/>
        <item m="1" x="7675"/>
        <item m="1" x="7421"/>
        <item m="1" x="7268"/>
        <item m="1" x="7427"/>
        <item m="1" x="7574"/>
        <item m="1" x="7517"/>
        <item m="1" x="7612"/>
        <item m="1" x="7665"/>
        <item m="1" x="7651"/>
        <item m="1" x="2034"/>
        <item m="1" x="4469"/>
        <item m="1" x="7706"/>
        <item m="1" x="7715"/>
        <item m="1" x="5331"/>
        <item m="1" x="5653"/>
        <item m="1" x="7589"/>
        <item m="1" x="3277"/>
        <item m="1" x="7571"/>
        <item m="1" x="7494"/>
        <item m="1" x="2927"/>
        <item m="1" x="7508"/>
        <item m="1" x="7635"/>
        <item m="1" x="7437"/>
        <item m="1" x="7399"/>
        <item m="1" x="5062"/>
        <item m="1" x="7079"/>
        <item m="1" x="7596"/>
        <item m="1" x="7180"/>
        <item m="1" x="4656"/>
        <item m="1" x="7495"/>
        <item m="1" x="7562"/>
        <item m="1" x="7540"/>
        <item m="1" x="6042"/>
        <item m="1" x="7491"/>
        <item m="1" x="3817"/>
        <item m="1" x="7654"/>
        <item m="1" x="7528"/>
        <item m="1" x="5228"/>
        <item m="1" x="7581"/>
        <item m="1" x="7594"/>
        <item m="1" x="7636"/>
        <item m="1" x="6988"/>
        <item m="1" x="7658"/>
        <item m="1" x="7672"/>
        <item m="1" x="7602"/>
        <item m="1" x="7733"/>
        <item m="1" x="7162"/>
        <item m="1" x="7601"/>
        <item m="1" x="7538"/>
        <item m="1" x="7699"/>
        <item m="1" x="2667"/>
        <item m="1" x="7459"/>
        <item m="1" x="393"/>
        <item m="1" x="7610"/>
        <item m="1" x="7389"/>
        <item x="277"/>
        <item m="1" x="7681"/>
        <item m="1" x="7168"/>
        <item m="1" x="7668"/>
        <item m="1" x="7450"/>
        <item m="1" x="1153"/>
        <item m="1" x="7642"/>
        <item m="1" x="7414"/>
        <item m="1" x="7718"/>
        <item m="1" x="7526"/>
        <item m="1" x="7759"/>
        <item m="1" x="7563"/>
        <item m="1" x="7483"/>
        <item m="1" x="4686"/>
        <item m="1" x="7088"/>
        <item m="1" x="7132"/>
        <item m="1" x="7608"/>
        <item m="1" x="2271"/>
        <item m="1" x="7578"/>
        <item m="1" x="2515"/>
        <item m="1" x="7720"/>
        <item m="1" x="7452"/>
        <item m="1" x="7708"/>
        <item m="1" x="7155"/>
        <item m="1" x="7645"/>
        <item m="1" x="7549"/>
        <item m="1" x="7207"/>
        <item x="237"/>
        <item m="1" x="1256"/>
        <item m="1" x="6276"/>
        <item m="1" x="2718"/>
        <item m="1" x="2565"/>
        <item m="1" x="5779"/>
        <item m="1" x="6514"/>
        <item m="1" x="5529"/>
        <item m="1" x="2794"/>
        <item m="1" x="1452"/>
        <item m="1" x="1272"/>
        <item m="1" x="7546"/>
        <item m="1" x="6037"/>
        <item m="1" x="7444"/>
        <item m="1" x="7377"/>
        <item m="1" x="7735"/>
        <item m="1" x="3209"/>
        <item m="1" x="7417"/>
        <item m="1" x="7655"/>
        <item m="1" x="7624"/>
        <item m="1" x="5213"/>
        <item m="1" x="7719"/>
        <item m="1" x="632"/>
        <item m="1" x="7179"/>
        <item m="1" x="4419"/>
        <item m="1" x="7065"/>
        <item m="1" x="7641"/>
        <item m="1" x="7455"/>
        <item m="1" x="7691"/>
        <item m="1" x="7694"/>
        <item m="1" x="7237"/>
        <item m="1" x="7736"/>
        <item m="1" x="7598"/>
        <item m="1" x="7572"/>
        <item m="1" x="7586"/>
        <item m="1" x="7567"/>
        <item m="1" x="6995"/>
        <item m="1" x="4885"/>
        <item m="1" x="7607"/>
        <item m="1" x="7142"/>
        <item m="1" x="2849"/>
        <item m="1" x="1660"/>
        <item m="1" x="4360"/>
        <item m="1" x="7732"/>
        <item m="1" x="7233"/>
        <item m="1" x="1646"/>
        <item m="1" x="7637"/>
        <item m="1" x="7638"/>
        <item m="1" x="7730"/>
        <item m="1" x="7005"/>
        <item m="1" x="3608"/>
        <item m="1" x="3678"/>
        <item m="1" x="1820"/>
        <item m="1" x="7705"/>
        <item m="1" x="1438"/>
        <item m="1" x="7409"/>
        <item m="1" x="2495"/>
        <item m="1" x="7539"/>
        <item m="1" x="6034"/>
        <item m="1" x="6674"/>
        <item m="1" x="6939"/>
        <item m="1" x="7592"/>
        <item m="1" x="7521"/>
        <item m="1" x="7731"/>
        <item m="1" x="3417"/>
        <item m="1" x="7439"/>
        <item m="1" x="362"/>
        <item m="1" x="6099"/>
        <item m="1" x="1006"/>
        <item m="1" x="3589"/>
        <item m="1" x="7740"/>
        <item m="1" x="1456"/>
        <item m="1" x="2015"/>
        <item m="1" x="3143"/>
        <item m="1" x="842"/>
        <item m="1" x="1760"/>
        <item m="1" x="1264"/>
        <item m="1" x="7365"/>
        <item m="1" x="7620"/>
        <item m="1" x="7516"/>
        <item m="1" x="7472"/>
        <item m="1" x="3921"/>
        <item m="1" x="3788"/>
        <item m="1" x="2638"/>
        <item m="1" x="424"/>
        <item m="1" x="3515"/>
        <item m="1" x="7102"/>
        <item m="1" x="7707"/>
        <item m="1" x="7533"/>
        <item m="1" x="6765"/>
        <item m="1" x="2827"/>
        <item x="231"/>
        <item m="1" x="4960"/>
        <item m="1" x="4816"/>
        <item m="1" x="6194"/>
        <item m="1" x="7527"/>
        <item m="1" x="3438"/>
        <item m="1" x="7640"/>
        <item m="1" x="401"/>
        <item m="1" x="7531"/>
        <item m="1" x="7554"/>
        <item m="1" x="369"/>
        <item m="1" x="7725"/>
        <item m="1" x="7737"/>
        <item m="1" x="7441"/>
        <item m="1" x="5188"/>
        <item m="1" x="7695"/>
        <item m="1" x="7556"/>
        <item m="1" x="5912"/>
        <item m="1" x="7068"/>
        <item m="1" x="2845"/>
        <item m="1" x="4609"/>
        <item m="1" x="7609"/>
        <item m="1" x="7391"/>
        <item m="1" x="2601"/>
        <item m="1" x="7436"/>
        <item m="1" x="7666"/>
        <item m="1" x="7141"/>
        <item m="1" x="835"/>
        <item m="1" x="7479"/>
        <item m="1" x="7302"/>
        <item m="1" x="2437"/>
        <item m="1" x="7411"/>
        <item m="1" x="4186"/>
        <item m="1" x="2756"/>
        <item x="46"/>
        <item m="1" x="7676"/>
        <item m="1" x="6353"/>
        <item m="1" x="6158"/>
        <item m="1" x="5347"/>
        <item m="1" x="5203"/>
        <item m="1" x="5029"/>
        <item m="1" x="6730"/>
        <item m="1" x="6524"/>
        <item m="1" x="6404"/>
        <item m="1" x="6920"/>
        <item m="1" x="6788"/>
        <item m="1" x="7515"/>
        <item m="1" x="7622"/>
        <item m="1" x="1647"/>
        <item m="1" x="6303"/>
        <item m="1" x="3460"/>
        <item m="1" x="7576"/>
        <item m="1" x="7525"/>
        <item m="1" x="7561"/>
        <item m="1" x="633"/>
        <item m="1" x="7398"/>
        <item m="1" x="7514"/>
        <item m="1" x="4414"/>
        <item m="1" x="7674"/>
        <item m="1" x="7656"/>
        <item m="1" x="7418"/>
        <item m="1" x="4547"/>
        <item m="1" x="4811"/>
        <item m="1" x="1263"/>
        <item m="1" x="7565"/>
        <item m="1" x="6565"/>
        <item m="1" x="7505"/>
        <item m="1" x="7926"/>
        <item m="1" x="7293"/>
        <item m="1" x="7493"/>
        <item m="1" x="7566"/>
        <item m="1" x="7109"/>
        <item m="1" x="2603"/>
        <item m="1" x="7680"/>
        <item m="1" x="7866"/>
        <item m="1" x="7460"/>
        <item m="1" x="1467"/>
        <item m="1" x="793"/>
        <item m="1" x="3471"/>
        <item m="1" x="7819"/>
        <item m="1" x="7768"/>
        <item m="1" x="7435"/>
        <item m="1" x="7849"/>
        <item m="1" x="7404"/>
        <item m="1" x="7405"/>
        <item m="1" x="7406"/>
        <item m="1" x="7407"/>
        <item m="1" x="7727"/>
        <item m="1" x="7751"/>
        <item m="1" x="7284"/>
        <item m="1" x="3536"/>
        <item m="1" x="7951"/>
        <item m="1" x="7788"/>
        <item m="1" x="7742"/>
        <item m="1" x="7871"/>
        <item m="1" x="7827"/>
        <item m="1" x="4333"/>
        <item m="1" x="4337"/>
        <item m="1" x="6362"/>
        <item m="1" x="1128"/>
        <item m="1" x="7793"/>
        <item m="1" x="7372"/>
        <item m="1" x="7774"/>
        <item m="1" x="7810"/>
        <item m="1" x="7809"/>
        <item m="1" x="7841"/>
        <item m="1" x="3165"/>
        <item m="1" x="1134"/>
        <item m="1" x="1149"/>
        <item m="1" x="991"/>
        <item x="293"/>
        <item m="1" x="7650"/>
        <item m="1" x="7815"/>
        <item m="1" x="6735"/>
        <item m="1" x="7553"/>
        <item m="1" x="7755"/>
        <item x="41"/>
        <item m="1" x="7359"/>
        <item m="1" x="7798"/>
        <item m="1" x="7480"/>
        <item m="1" x="7766"/>
        <item m="1" x="4404"/>
        <item m="1" x="7451"/>
        <item m="1" x="7846"/>
        <item x="202"/>
        <item m="1" x="7551"/>
        <item m="1" x="7811"/>
        <item m="1" x="2953"/>
        <item m="1" x="7786"/>
        <item m="1" x="7709"/>
        <item x="292"/>
        <item m="1" x="7573"/>
        <item m="1" x="7643"/>
        <item m="1" x="7524"/>
        <item m="1" x="7395"/>
        <item m="1" x="7679"/>
        <item m="1" x="7618"/>
        <item m="1" x="7148"/>
        <item m="1" x="7837"/>
        <item m="1" x="7825"/>
        <item m="1" x="7384"/>
        <item m="1" x="7385"/>
        <item m="1" x="7848"/>
        <item m="1" x="7716"/>
        <item m="1" x="7159"/>
        <item m="1" x="7621"/>
        <item m="1" x="7256"/>
        <item m="1" x="7874"/>
        <item m="1" x="7777"/>
        <item m="1" x="7805"/>
        <item m="1" x="1229"/>
        <item m="1" x="6618"/>
        <item m="1" x="7763"/>
        <item m="1" x="6390"/>
        <item m="1" x="1435"/>
        <item m="1" x="7853"/>
        <item m="1" x="7854"/>
        <item m="1" x="7855"/>
        <item m="1" x="4331"/>
        <item m="1" x="7857"/>
        <item m="1" x="7034"/>
        <item x="314"/>
        <item m="1" x="7761"/>
        <item m="1" x="7783"/>
        <item m="1" x="2327"/>
        <item m="1" x="7826"/>
        <item m="1" x="7775"/>
        <item m="1" x="7474"/>
        <item m="1" x="5273"/>
        <item m="1" x="7851"/>
        <item m="1" x="7856"/>
        <item m="1" x="7760"/>
        <item m="1" x="3726"/>
        <item m="1" x="7831"/>
        <item m="1" x="7588"/>
        <item m="1" x="7882"/>
        <item x="107"/>
        <item m="1" x="7930"/>
        <item m="1" x="7795"/>
        <item m="1" x="7813"/>
        <item m="1" x="7893"/>
        <item m="1" x="7842"/>
        <item m="1" x="7800"/>
        <item x="153"/>
        <item m="1" x="7888"/>
        <item m="1" x="1518"/>
        <item m="1" x="3425"/>
        <item m="1" x="4263"/>
        <item m="1" x="7529"/>
        <item m="1" x="3442"/>
        <item m="1" x="7530"/>
        <item m="1" x="7443"/>
        <item m="1" x="7773"/>
        <item m="1" x="7801"/>
        <item m="1" x="7584"/>
        <item m="1" x="7518"/>
        <item m="1" x="3717"/>
        <item m="1" x="7944"/>
        <item m="1" x="7921"/>
        <item x="79"/>
        <item m="1" x="7885"/>
        <item m="1" x="7504"/>
        <item m="1" x="7784"/>
        <item m="1" x="7936"/>
        <item m="1" x="7834"/>
        <item m="1" x="3810"/>
        <item m="1" x="7917"/>
        <item m="1" x="7782"/>
        <item m="1" x="7895"/>
        <item m="1" x="7794"/>
        <item m="1" x="6329"/>
        <item m="1" x="7949"/>
        <item m="1" x="7062"/>
        <item x="100"/>
        <item m="1" x="7769"/>
        <item m="1" x="7133"/>
        <item m="1" x="7690"/>
        <item m="1" x="7879"/>
        <item m="1" x="7780"/>
        <item m="1" x="3742"/>
        <item m="1" x="7500"/>
        <item m="1" x="7552"/>
        <item m="1" x="7812"/>
        <item m="1" x="7838"/>
        <item m="1" x="7054"/>
        <item m="1" x="7225"/>
        <item m="1" x="7822"/>
        <item m="1" x="7792"/>
        <item m="1" x="7703"/>
        <item m="1" x="7863"/>
        <item x="25"/>
        <item x="38"/>
        <item x="108"/>
        <item m="1" x="7799"/>
        <item m="1" x="7900"/>
        <item m="1" x="7510"/>
        <item m="1" x="1975"/>
        <item m="1" x="7833"/>
        <item m="1" x="7864"/>
        <item m="1" x="7997"/>
        <item m="1" x="5134"/>
        <item m="1" x="3086"/>
        <item m="1" x="7923"/>
        <item m="1" x="5871"/>
        <item m="1" x="3562"/>
        <item m="1" x="7545"/>
        <item m="1" x="7447"/>
        <item m="1" x="7943"/>
        <item m="1" x="7828"/>
        <item m="1" x="7927"/>
        <item m="1" x="7897"/>
        <item m="1" x="6781"/>
        <item m="1" x="5423"/>
        <item m="1" x="7869"/>
        <item m="1" x="7852"/>
        <item m="1" x="3809"/>
        <item m="1" x="7918"/>
        <item m="1" x="7756"/>
        <item m="1" x="925"/>
        <item m="1" x="7776"/>
        <item m="1" x="7750"/>
        <item m="1" x="7663"/>
        <item m="1" x="7778"/>
        <item m="1" x="7817"/>
        <item m="1" x="7911"/>
        <item m="1" x="7922"/>
        <item m="1" x="7823"/>
        <item m="1" x="7901"/>
        <item m="1" x="5652"/>
        <item m="1" x="7912"/>
        <item m="1" x="6428"/>
        <item m="1" x="5555"/>
        <item m="1" x="5367"/>
        <item m="1" x="5679"/>
        <item m="1" x="1261"/>
        <item m="1" x="4440"/>
        <item m="1" x="3115"/>
        <item m="1" x="7821"/>
        <item m="1" x="7896"/>
        <item m="1" x="7928"/>
        <item m="1" x="1744"/>
        <item m="1" x="4677"/>
        <item m="1" x="1044"/>
        <item m="1" x="7958"/>
        <item m="1" x="7513"/>
        <item m="1" x="7229"/>
        <item m="1" x="7902"/>
        <item m="1" x="7595"/>
        <item m="1" x="7919"/>
        <item m="1" x="2639"/>
        <item m="1" x="3504"/>
        <item m="1" x="1741"/>
        <item m="1" x="5443"/>
        <item m="1" x="7790"/>
        <item m="1" x="7891"/>
        <item m="1" x="4747"/>
        <item m="1" x="7905"/>
        <item m="1" x="7734"/>
        <item m="1" x="7820"/>
        <item m="1" x="7255"/>
        <item m="1" x="7938"/>
        <item m="1" x="629"/>
        <item m="1" x="7496"/>
        <item m="1" x="7312"/>
        <item m="1" x="7952"/>
        <item m="1" x="4620"/>
        <item m="1" x="7948"/>
        <item m="1" x="7670"/>
        <item x="136"/>
        <item m="1" x="6070"/>
        <item m="1" x="6410"/>
        <item m="1" x="7947"/>
        <item m="1" x="7682"/>
        <item m="1" x="7686"/>
        <item m="1" x="7265"/>
        <item m="1" x="7898"/>
        <item m="1" x="7899"/>
        <item m="1" x="7830"/>
        <item m="1" x="7910"/>
        <item m="1" x="7840"/>
        <item m="1" x="7568"/>
        <item m="1" x="7802"/>
        <item m="1" x="4728"/>
        <item m="1" x="5996"/>
        <item m="1" x="4441"/>
        <item m="1" x="4310"/>
        <item m="1" x="3029"/>
        <item m="1" x="4784"/>
        <item m="1" x="7743"/>
        <item m="1" x="6895"/>
        <item m="1" x="524"/>
        <item m="1" x="7344"/>
        <item m="1" x="7835"/>
        <item m="1" x="7806"/>
        <item m="1" x="7847"/>
        <item m="1" x="7964"/>
        <item x="42"/>
        <item m="1" x="7886"/>
        <item m="1" x="3213"/>
        <item m="1" x="3811"/>
        <item m="1" x="7876"/>
        <item m="1" x="7560"/>
        <item m="1" x="7796"/>
        <item m="1" x="1082"/>
        <item m="1" x="7402"/>
        <item m="1" x="6772"/>
        <item m="1" x="7462"/>
        <item m="1" x="6917"/>
        <item m="1" x="7931"/>
        <item m="1" x="7701"/>
        <item m="1" x="7935"/>
        <item x="204"/>
        <item x="205"/>
        <item m="1" x="7889"/>
        <item m="1" x="7632"/>
        <item m="1" x="7872"/>
        <item m="1" x="7639"/>
        <item m="1" x="7466"/>
        <item m="1" x="7400"/>
        <item m="1" x="7940"/>
        <item m="1" x="2623"/>
        <item m="1" x="3364"/>
        <item m="1" x="6510"/>
        <item m="1" x="6431"/>
        <item m="1" x="4920"/>
        <item m="1" x="7469"/>
        <item m="1" x="7999"/>
        <item m="1" x="7995"/>
        <item m="1" x="7832"/>
        <item m="1" x="7575"/>
        <item m="1" x="7894"/>
        <item m="1" x="7915"/>
        <item m="1" x="7929"/>
        <item m="1" x="7969"/>
        <item m="1" x="7652"/>
        <item m="1" x="7175"/>
        <item m="1" x="7867"/>
        <item m="1" x="1386"/>
        <item m="1" x="2993"/>
        <item m="1" x="7907"/>
        <item m="1" x="7677"/>
        <item m="1" x="7791"/>
        <item m="1" x="5702"/>
        <item m="1" x="7939"/>
        <item m="1" x="6610"/>
        <item m="1" x="7745"/>
        <item m="1" x="7764"/>
        <item m="1" x="7425"/>
        <item m="1" x="6990"/>
        <item m="1" x="7937"/>
        <item m="1" x="3848"/>
        <item m="1" x="7458"/>
        <item m="1" x="7920"/>
        <item m="1" x="7816"/>
        <item m="1" x="7744"/>
        <item m="1" x="7861"/>
        <item m="1" x="6985"/>
        <item m="1" x="7301"/>
        <item m="1" x="7748"/>
        <item m="1" x="6414"/>
        <item m="1" x="6056"/>
        <item m="1" x="6014"/>
        <item m="1" x="7909"/>
        <item x="299"/>
        <item m="1" x="7746"/>
        <item m="1" x="7803"/>
        <item m="1" x="6890"/>
        <item m="1" x="3480"/>
        <item m="1" x="7878"/>
        <item x="9"/>
        <item m="1" x="4362"/>
        <item m="1" x="7914"/>
        <item m="1" x="7174"/>
        <item m="1" x="7393"/>
        <item x="114"/>
        <item m="1" x="7880"/>
        <item m="1" x="7942"/>
        <item m="1" x="7465"/>
        <item m="1" x="7687"/>
        <item m="1" x="2634"/>
        <item m="1" x="7262"/>
        <item m="1" x="377"/>
        <item x="8"/>
        <item m="1" x="7862"/>
        <item x="54"/>
        <item x="78"/>
        <item m="1" x="7044"/>
        <item m="1" x="7448"/>
        <item m="1" x="2995"/>
        <item m="1" x="7771"/>
        <item m="1" x="7449"/>
        <item m="1" x="7934"/>
        <item m="1" x="7749"/>
        <item m="1" x="7499"/>
        <item x="234"/>
        <item m="1" x="464"/>
        <item m="1" x="2442"/>
        <item m="1" x="6718"/>
        <item m="1" x="6774"/>
        <item m="1" x="7758"/>
        <item m="1" x="7787"/>
        <item m="1" x="7667"/>
        <item m="1" x="7470"/>
        <item m="1" x="7754"/>
        <item m="1" x="3860"/>
        <item m="1" x="3785"/>
        <item m="1" x="6229"/>
        <item m="1" x="7050"/>
        <item m="1" x="2295"/>
        <item m="1" x="2536"/>
        <item m="1" x="7868"/>
        <item m="1" x="2362"/>
        <item m="1" x="1955"/>
        <item m="1" x="7844"/>
        <item m="1" x="7903"/>
        <item m="1" x="3089"/>
        <item m="1" x="6230"/>
        <item m="1" x="4078"/>
        <item m="1" x="7757"/>
        <item m="1" x="3038"/>
        <item m="1" x="7904"/>
        <item m="1" x="6546"/>
        <item m="1" x="2915"/>
        <item m="1" x="7925"/>
        <item m="1" x="1052"/>
        <item m="1" x="7117"/>
        <item m="1" x="7916"/>
        <item x="18"/>
        <item x="63"/>
        <item m="1" x="3039"/>
        <item m="1" x="4433"/>
        <item m="1" x="6653"/>
        <item m="1" x="6550"/>
        <item m="1" x="7829"/>
        <item m="1" x="2982"/>
        <item m="1" x="4996"/>
        <item m="1" x="6705"/>
        <item m="1" x="7770"/>
        <item m="1" x="7785"/>
        <item m="1" x="7789"/>
        <item m="1" x="7434"/>
        <item m="1" x="7724"/>
        <item m="1" x="7870"/>
        <item m="1" x="7967"/>
        <item m="1" x="7613"/>
        <item m="1" x="4328"/>
        <item m="1" x="3569"/>
        <item m="1" x="7913"/>
        <item m="1" x="1320"/>
        <item m="1" x="7807"/>
        <item m="1" x="7839"/>
        <item m="1" x="7804"/>
        <item m="1" x="7739"/>
        <item m="1" x="7615"/>
        <item m="1" x="3043"/>
        <item m="1" x="7859"/>
        <item m="1" x="6394"/>
        <item m="1" x="6395"/>
        <item x="285"/>
        <item m="1" x="5734"/>
        <item m="1" x="2974"/>
        <item m="1" x="7860"/>
        <item m="1" x="7797"/>
        <item m="1" x="458"/>
        <item m="1" x="7924"/>
        <item m="1" x="3042"/>
        <item m="1" x="7970"/>
        <item m="1" x="7985"/>
        <item m="1" x="4200"/>
        <item m="1" x="6397"/>
        <item m="1" x="2911"/>
        <item m="1" x="1844"/>
        <item m="1" x="3528"/>
        <item m="1" x="2377"/>
        <item m="1" x="7693"/>
        <item m="1" x="7994"/>
        <item x="26"/>
        <item m="1" x="6640"/>
        <item m="1" x="7442"/>
        <item m="1" x="1716"/>
        <item m="1" x="7484"/>
        <item x="97"/>
        <item m="1" x="7968"/>
        <item m="1" x="1112"/>
        <item m="1" x="7577"/>
        <item m="1" x="7653"/>
        <item m="1" x="7845"/>
        <item m="1" x="7858"/>
        <item m="1" x="5258"/>
        <item m="1" x="2815"/>
        <item m="1" x="7975"/>
        <item m="1" x="922"/>
        <item m="1" x="1852"/>
        <item m="1" x="548"/>
        <item m="1" x="7818"/>
        <item x="75"/>
        <item m="1" x="7772"/>
        <item m="1" x="2205"/>
        <item m="1" x="7058"/>
        <item m="1" x="4699"/>
        <item m="1" x="7729"/>
        <item m="1" x="3067"/>
        <item m="1" x="2938"/>
        <item m="1" x="1005"/>
        <item m="1" x="936"/>
        <item m="1" x="7738"/>
        <item m="1" x="7887"/>
        <item m="1" x="7519"/>
        <item m="1" x="6327"/>
        <item m="1" x="7953"/>
        <item m="1" x="7468"/>
        <item m="1" x="2835"/>
        <item m="1" x="2676"/>
        <item x="13"/>
        <item m="1" x="7660"/>
        <item x="49"/>
        <item x="53"/>
        <item x="106"/>
        <item x="118"/>
        <item m="1" x="6357"/>
        <item m="1" x="7261"/>
        <item x="157"/>
        <item m="1" x="7241"/>
        <item m="1" x="7908"/>
        <item m="1" x="7808"/>
        <item m="1" x="7697"/>
        <item m="1" x="2916"/>
        <item m="1" x="7457"/>
        <item m="1" x="2939"/>
        <item m="1" x="1025"/>
        <item m="1" x="7875"/>
        <item m="1" x="3334"/>
        <item m="1" x="7850"/>
        <item m="1" x="450"/>
        <item m="1" x="7486"/>
        <item m="1" x="7892"/>
        <item x="3"/>
        <item x="4"/>
        <item m="1" x="6999"/>
        <item x="5"/>
        <item x="7"/>
        <item m="1" x="3329"/>
        <item m="1" x="3178"/>
        <item m="1" x="5100"/>
        <item m="1" x="7352"/>
        <item x="11"/>
        <item m="1" x="7358"/>
        <item m="1" x="6506"/>
        <item m="1" x="7988"/>
        <item m="1" x="1775"/>
        <item m="1" x="7105"/>
        <item m="1" x="6683"/>
        <item m="1" x="4999"/>
        <item x="50"/>
        <item m="1" x="1981"/>
        <item m="1" x="3006"/>
        <item x="57"/>
        <item x="58"/>
        <item x="65"/>
        <item m="1" x="3378"/>
        <item m="1" x="7955"/>
        <item x="83"/>
        <item m="1" x="1785"/>
        <item m="1" x="7026"/>
        <item m="1" x="6003"/>
        <item m="1" x="4059"/>
        <item m="1" x="4814"/>
        <item x="96"/>
        <item m="1" x="1270"/>
        <item x="101"/>
        <item m="1" x="7246"/>
        <item m="1" x="6421"/>
        <item m="1" x="7191"/>
        <item m="1" x="6722"/>
        <item m="1" x="7991"/>
        <item m="1" x="4970"/>
        <item m="1" x="4995"/>
        <item m="1" x="1071"/>
        <item m="1" x="7883"/>
        <item m="1" x="6475"/>
        <item m="1" x="543"/>
        <item m="1" x="2254"/>
        <item m="1" x="3680"/>
        <item m="1" x="7240"/>
        <item m="1" x="2759"/>
        <item m="1" x="1943"/>
        <item m="1" x="1458"/>
        <item m="1" x="7045"/>
        <item m="1" x="2000"/>
        <item m="1" x="7959"/>
        <item m="1" x="3237"/>
        <item m="1" x="6544"/>
        <item m="1" x="7564"/>
        <item m="1" x="7534"/>
        <item m="1" x="7752"/>
        <item m="1" x="7747"/>
        <item m="1" x="7388"/>
        <item m="1" x="3285"/>
        <item m="1" x="3789"/>
        <item m="1" x="4395"/>
        <item m="1" x="425"/>
        <item x="272"/>
        <item x="279"/>
        <item m="1" x="3226"/>
        <item x="280"/>
        <item m="1" x="4163"/>
        <item m="1" x="7836"/>
        <item m="1" x="7873"/>
        <item m="1" x="5009"/>
        <item m="1" x="7767"/>
        <item m="1" x="1160"/>
        <item m="1" x="6001"/>
        <item m="1" x="3142"/>
        <item x="287"/>
        <item m="1" x="6094"/>
        <item m="1" x="1720"/>
        <item m="1" x="1751"/>
        <item m="1" x="6007"/>
        <item m="1" x="1845"/>
        <item m="1" x="1894"/>
        <item m="1" x="7015"/>
        <item m="1" x="7403"/>
        <item m="1" x="5758"/>
        <item m="1" x="7765"/>
        <item m="1" x="7631"/>
        <item m="1" x="7587"/>
        <item x="307"/>
        <item m="1" x="6182"/>
        <item m="1" x="4543"/>
        <item m="1" x="4742"/>
        <item x="324"/>
        <item m="1" x="4258"/>
        <item x="0"/>
        <item m="1" x="7877"/>
        <item x="14"/>
        <item x="17"/>
        <item m="1" x="845"/>
        <item m="1" x="7570"/>
        <item m="1" x="7683"/>
        <item m="1" x="384"/>
        <item m="1" x="7941"/>
        <item m="1" x="7614"/>
        <item x="28"/>
        <item m="1" x="1392"/>
        <item m="1" x="7979"/>
        <item x="40"/>
        <item m="1" x="6963"/>
        <item m="1" x="5128"/>
        <item m="1" x="7990"/>
        <item x="64"/>
        <item m="1" x="3520"/>
        <item m="1" x="3204"/>
        <item m="1" x="2389"/>
        <item m="1" x="4723"/>
        <item m="1" x="3541"/>
        <item m="1" x="7960"/>
        <item m="1" x="7945"/>
        <item m="1" x="7962"/>
        <item x="111"/>
        <item m="1" x="7239"/>
        <item m="1" x="576"/>
        <item m="1" x="878"/>
        <item m="1" x="7984"/>
        <item m="1" x="2884"/>
        <item m="1" x="7981"/>
        <item m="1" x="7623"/>
        <item m="1" x="1200"/>
        <item m="1" x="7762"/>
        <item m="1" x="7954"/>
        <item m="1" x="7963"/>
        <item m="1" x="7989"/>
        <item m="1" x="7983"/>
        <item m="1" x="7884"/>
        <item m="1" x="7906"/>
        <item m="1" x="1337"/>
        <item m="1" x="2559"/>
        <item m="1" x="7423"/>
        <item x="158"/>
        <item m="1" x="1426"/>
        <item m="1" x="7890"/>
        <item m="1" x="487"/>
        <item m="1" x="7965"/>
        <item m="1" x="7987"/>
        <item m="1" x="7956"/>
        <item m="1" x="4791"/>
        <item m="1" x="3588"/>
        <item m="1" x="7511"/>
        <item m="1" x="5091"/>
        <item m="1" x="7394"/>
        <item m="1" x="7982"/>
        <item m="1" x="7541"/>
        <item m="1" x="877"/>
        <item m="1" x="7781"/>
        <item m="1" x="7992"/>
        <item m="1" x="5219"/>
        <item m="1" x="1424"/>
        <item m="1" x="1072"/>
        <item m="1" x="5887"/>
        <item m="1" x="7986"/>
        <item m="1" x="5695"/>
        <item m="1" x="7998"/>
        <item m="1" x="5255"/>
        <item m="1" x="7978"/>
        <item m="1" x="7881"/>
        <item m="1" x="7993"/>
        <item m="1" x="6161"/>
        <item m="1" x="7977"/>
        <item m="1" x="7145"/>
        <item m="1" x="1982"/>
        <item m="1" x="6892"/>
        <item m="1" x="7342"/>
        <item m="1" x="6637"/>
        <item m="1" x="7014"/>
        <item m="1" x="7843"/>
        <item m="1" x="7980"/>
        <item m="1" x="5724"/>
        <item m="1" x="3845"/>
        <item m="1" x="6025"/>
        <item m="1" x="2734"/>
        <item m="1" x="7814"/>
        <item m="1" x="7961"/>
        <item m="1" x="7950"/>
        <item x="232"/>
        <item m="1" x="7537"/>
        <item m="1" x="7976"/>
        <item m="1" x="7467"/>
        <item m="1" x="7932"/>
        <item m="1" x="7946"/>
        <item m="1" x="7974"/>
        <item m="1" x="1841"/>
        <item m="1" x="3248"/>
        <item m="1" x="7590"/>
        <item m="1" x="7001"/>
        <item m="1" x="7696"/>
        <item m="1" x="7957"/>
        <item m="1" x="7824"/>
        <item m="1" x="7865"/>
        <item m="1" x="7110"/>
        <item m="1" x="7662"/>
        <item m="1" x="7966"/>
        <item x="296"/>
        <item m="1" x="2560"/>
        <item m="1" x="7972"/>
        <item m="1" x="5714"/>
        <item x="309"/>
        <item m="1" x="3205"/>
        <item m="1" x="7996"/>
        <item m="1" x="7971"/>
        <item m="1" x="1905"/>
        <item x="319"/>
        <item m="1" x="7779"/>
        <item m="1" x="7973"/>
        <item x="6"/>
        <item x="16"/>
        <item x="21"/>
        <item x="22"/>
        <item x="24"/>
        <item x="27"/>
        <item x="29"/>
        <item x="31"/>
        <item x="37"/>
        <item x="39"/>
        <item x="45"/>
        <item x="51"/>
        <item x="52"/>
        <item x="80"/>
        <item x="88"/>
        <item x="89"/>
        <item x="102"/>
        <item x="103"/>
        <item x="116"/>
        <item x="117"/>
        <item x="120"/>
        <item x="122"/>
        <item x="123"/>
        <item x="124"/>
        <item x="125"/>
        <item x="126"/>
        <item x="127"/>
        <item x="130"/>
        <item x="133"/>
        <item x="134"/>
        <item x="137"/>
        <item x="138"/>
        <item x="149"/>
        <item x="151"/>
        <item x="155"/>
        <item x="156"/>
        <item x="159"/>
        <item x="163"/>
        <item x="166"/>
        <item x="168"/>
        <item x="169"/>
        <item x="170"/>
        <item x="171"/>
        <item x="172"/>
        <item x="173"/>
        <item x="174"/>
        <item x="175"/>
        <item x="178"/>
        <item x="179"/>
        <item x="182"/>
        <item x="184"/>
        <item x="186"/>
        <item x="187"/>
        <item x="189"/>
        <item x="190"/>
        <item x="191"/>
        <item x="196"/>
        <item x="197"/>
        <item x="198"/>
        <item x="201"/>
        <item x="203"/>
        <item x="207"/>
        <item x="209"/>
        <item x="210"/>
        <item x="211"/>
        <item x="212"/>
        <item x="215"/>
        <item x="216"/>
        <item x="218"/>
        <item x="221"/>
        <item x="223"/>
        <item x="225"/>
        <item x="226"/>
        <item x="227"/>
        <item x="230"/>
        <item x="233"/>
        <item x="235"/>
        <item x="238"/>
        <item x="240"/>
        <item x="241"/>
        <item x="242"/>
        <item x="244"/>
        <item x="245"/>
        <item x="249"/>
        <item x="250"/>
        <item x="251"/>
        <item x="252"/>
        <item x="253"/>
        <item x="256"/>
        <item x="258"/>
        <item x="260"/>
        <item x="263"/>
        <item x="264"/>
        <item x="265"/>
        <item x="266"/>
        <item x="267"/>
        <item x="269"/>
        <item x="270"/>
        <item x="271"/>
        <item x="273"/>
        <item x="274"/>
        <item x="275"/>
        <item x="278"/>
        <item x="284"/>
        <item x="289"/>
        <item x="290"/>
        <item x="291"/>
        <item x="297"/>
        <item x="302"/>
        <item x="305"/>
        <item x="308"/>
        <item x="312"/>
        <item x="315"/>
        <item x="317"/>
        <item x="320"/>
        <item x="323"/>
        <item x="325"/>
        <item t="default"/>
      </items>
    </pivotField>
    <pivotField axis="axisRow" showAll="0">
      <items count="9">
        <item h="1" m="1" x="7"/>
        <item h="1" x="0"/>
        <item x="1"/>
        <item h="1" x="2"/>
        <item h="1" x="3"/>
        <item h="1" x="4"/>
        <item h="1" x="5"/>
        <item h="1" m="1" x="6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 v="2"/>
    </i>
  </rowItems>
  <colFields count="1">
    <field x="2"/>
  </colFields>
  <colItems count="154">
    <i>
      <x v="128"/>
    </i>
    <i>
      <x v="181"/>
    </i>
    <i>
      <x v="253"/>
    </i>
    <i>
      <x v="258"/>
    </i>
    <i>
      <x v="272"/>
    </i>
    <i>
      <x v="280"/>
    </i>
    <i>
      <x v="859"/>
    </i>
    <i>
      <x v="947"/>
    </i>
    <i>
      <x v="956"/>
    </i>
    <i>
      <x v="1084"/>
    </i>
    <i>
      <x v="1160"/>
    </i>
    <i>
      <x v="1354"/>
    </i>
    <i>
      <x v="1579"/>
    </i>
    <i>
      <x v="1619"/>
    </i>
    <i>
      <x v="1620"/>
    </i>
    <i>
      <x v="1758"/>
    </i>
    <i>
      <x v="1793"/>
    </i>
    <i>
      <x v="1942"/>
    </i>
    <i>
      <x v="2024"/>
    </i>
    <i>
      <x v="2046"/>
    </i>
    <i>
      <x v="2089"/>
    </i>
    <i>
      <x v="2090"/>
    </i>
    <i>
      <x v="2213"/>
    </i>
    <i>
      <x v="2626"/>
    </i>
    <i>
      <x v="2943"/>
    </i>
    <i>
      <x v="3094"/>
    </i>
    <i>
      <x v="3192"/>
    </i>
    <i>
      <x v="3224"/>
    </i>
    <i>
      <x v="3460"/>
    </i>
    <i>
      <x v="3462"/>
    </i>
    <i>
      <x v="3472"/>
    </i>
    <i>
      <x v="3504"/>
    </i>
    <i>
      <x v="3572"/>
    </i>
    <i>
      <x v="3730"/>
    </i>
    <i>
      <x v="3816"/>
    </i>
    <i>
      <x v="3881"/>
    </i>
    <i>
      <x v="3917"/>
    </i>
    <i>
      <x v="4065"/>
    </i>
    <i>
      <x v="4085"/>
    </i>
    <i>
      <x v="4219"/>
    </i>
    <i>
      <x v="4371"/>
    </i>
    <i>
      <x v="4438"/>
    </i>
    <i>
      <x v="4537"/>
    </i>
    <i>
      <x v="4611"/>
    </i>
    <i>
      <x v="4650"/>
    </i>
    <i>
      <x v="4786"/>
    </i>
    <i>
      <x v="4900"/>
    </i>
    <i>
      <x v="4901"/>
    </i>
    <i>
      <x v="4946"/>
    </i>
    <i>
      <x v="5116"/>
    </i>
    <i>
      <x v="5239"/>
    </i>
    <i>
      <x v="5513"/>
    </i>
    <i>
      <x v="5602"/>
    </i>
    <i>
      <x v="5603"/>
    </i>
    <i>
      <x v="5729"/>
    </i>
    <i>
      <x v="5855"/>
    </i>
    <i>
      <x v="5946"/>
    </i>
    <i>
      <x v="6083"/>
    </i>
    <i>
      <x v="6097"/>
    </i>
    <i>
      <x v="6666"/>
    </i>
    <i>
      <x v="6764"/>
    </i>
    <i>
      <x v="6770"/>
    </i>
    <i>
      <x v="7000"/>
    </i>
    <i>
      <x v="7091"/>
    </i>
    <i>
      <x v="7215"/>
    </i>
    <i>
      <x v="7274"/>
    </i>
    <i>
      <x v="7399"/>
    </i>
    <i>
      <x v="7442"/>
    </i>
    <i>
      <x v="7443"/>
    </i>
    <i>
      <x v="7525"/>
    </i>
    <i>
      <x v="7652"/>
    </i>
    <i>
      <x v="7732"/>
    </i>
    <i>
      <x v="7808"/>
    </i>
    <i>
      <x v="7853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</colItems>
  <dataFields count="1">
    <dataField name="加總 - 數量" fld="4" baseField="3" baseItem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樞紐分析表3" cacheId="1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21:AA23" firstHeaderRow="1" firstDataRow="2" firstDataCol="1"/>
  <pivotFields count="28">
    <pivotField showAll="0"/>
    <pivotField showAll="0"/>
    <pivotField axis="axisCol" showAll="0">
      <items count="8001">
        <item m="1" x="6218"/>
        <item m="1" x="1824"/>
        <item m="1" x="488"/>
        <item m="1" x="516"/>
        <item m="1" x="5478"/>
        <item m="1" x="1808"/>
        <item m="1" x="2546"/>
        <item m="1" x="2467"/>
        <item m="1" x="5471"/>
        <item m="1" x="3922"/>
        <item m="1" x="5559"/>
        <item m="1" x="1432"/>
        <item m="1" x="6564"/>
        <item m="1" x="5099"/>
        <item m="1" x="6804"/>
        <item m="1" x="5197"/>
        <item m="1" x="1067"/>
        <item m="1" x="575"/>
        <item m="1" x="2329"/>
        <item m="1" x="5540"/>
        <item m="1" x="2632"/>
        <item m="1" x="3111"/>
        <item m="1" x="3743"/>
        <item m="1" x="6261"/>
        <item m="1" x="2692"/>
        <item m="1" x="1251"/>
        <item m="1" x="5994"/>
        <item m="1" x="838"/>
        <item m="1" x="5231"/>
        <item m="1" x="5259"/>
        <item m="1" x="1274"/>
        <item m="1" x="6693"/>
        <item m="1" x="3991"/>
        <item m="1" x="1394"/>
        <item m="1" x="6951"/>
        <item m="1" x="6969"/>
        <item m="1" x="3236"/>
        <item m="1" x="5381"/>
        <item m="1" x="5587"/>
        <item m="1" x="4179"/>
        <item m="1" x="6975"/>
        <item m="1" x="1836"/>
        <item m="1" x="4555"/>
        <item m="1" x="3160"/>
        <item m="1" x="1017"/>
        <item m="1" x="2768"/>
        <item m="1" x="1214"/>
        <item m="1" x="4101"/>
        <item m="1" x="5271"/>
        <item m="1" x="1966"/>
        <item m="1" x="5218"/>
        <item m="1" x="967"/>
        <item m="1" x="4679"/>
        <item m="1" x="612"/>
        <item m="1" x="1995"/>
        <item m="1" x="5374"/>
        <item m="1" x="4252"/>
        <item m="1" x="5324"/>
        <item m="1" x="6670"/>
        <item m="1" x="5926"/>
        <item m="1" x="6527"/>
        <item m="1" x="5249"/>
        <item m="1" x="3025"/>
        <item m="1" x="6519"/>
        <item m="1" x="5025"/>
        <item m="1" x="5017"/>
        <item m="1" x="5206"/>
        <item m="1" x="6053"/>
        <item m="1" x="5629"/>
        <item m="1" x="5407"/>
        <item m="1" x="5391"/>
        <item m="1" x="5087"/>
        <item m="1" x="6477"/>
        <item m="1" x="2702"/>
        <item m="1" x="6466"/>
        <item m="1" x="737"/>
        <item m="1" x="5067"/>
        <item m="1" x="3703"/>
        <item m="1" x="5844"/>
        <item m="1" x="1875"/>
        <item m="1" x="2393"/>
        <item m="1" x="1047"/>
        <item m="1" x="4859"/>
        <item m="1" x="505"/>
        <item m="1" x="2721"/>
        <item m="1" x="3308"/>
        <item m="1" x="3997"/>
        <item m="1" x="4542"/>
        <item m="1" x="5485"/>
        <item m="1" x="6238"/>
        <item m="1" x="4730"/>
        <item m="1" x="5690"/>
        <item m="1" x="1983"/>
        <item m="1" x="3959"/>
        <item m="1" x="3672"/>
        <item m="1" x="3018"/>
        <item m="1" x="1871"/>
        <item m="1" x="2425"/>
        <item m="1" x="5275"/>
        <item m="1" x="3673"/>
        <item m="1" x="5153"/>
        <item m="1" x="5557"/>
        <item m="1" x="3596"/>
        <item m="1" x="5618"/>
        <item m="1" x="2506"/>
        <item m="1" x="1792"/>
        <item m="1" x="964"/>
        <item m="1" x="5522"/>
        <item m="1" x="6676"/>
        <item m="1" x="1286"/>
        <item m="1" x="4911"/>
        <item m="1" x="492"/>
        <item m="1" x="4446"/>
        <item m="1" x="5800"/>
        <item m="1" x="2806"/>
        <item m="1" x="3560"/>
        <item m="1" x="4140"/>
        <item m="1" x="6814"/>
        <item m="1" x="1164"/>
        <item m="1" x="5766"/>
        <item m="1" x="6603"/>
        <item m="1" x="5320"/>
        <item m="1" x="5146"/>
        <item m="1" x="6897"/>
        <item m="1" x="905"/>
        <item m="1" x="4025"/>
        <item m="1" x="4969"/>
        <item m="1" x="1746"/>
        <item x="262"/>
        <item m="1" x="4560"/>
        <item m="1" x="2969"/>
        <item m="1" x="4803"/>
        <item m="1" x="4180"/>
        <item m="1" x="477"/>
        <item m="1" x="2808"/>
        <item m="1" x="6900"/>
        <item m="1" x="6930"/>
        <item m="1" x="4231"/>
        <item x="44"/>
        <item m="1" x="6743"/>
        <item m="1" x="6165"/>
        <item x="47"/>
        <item m="1" x="6535"/>
        <item m="1" x="2863"/>
        <item m="1" x="1700"/>
        <item x="56"/>
        <item m="1" x="2920"/>
        <item m="1" x="3675"/>
        <item m="1" x="4235"/>
        <item m="1" x="2764"/>
        <item x="66"/>
        <item m="1" x="2909"/>
        <item m="1" x="2300"/>
        <item x="67"/>
        <item m="1" x="3167"/>
        <item m="1" x="2900"/>
        <item x="69"/>
        <item m="1" x="917"/>
        <item m="1" x="3007"/>
        <item m="1" x="3024"/>
        <item x="76"/>
        <item m="1" x="3790"/>
        <item x="77"/>
        <item m="1" x="6481"/>
        <item m="1" x="3834"/>
        <item m="1" x="1786"/>
        <item m="1" x="6631"/>
        <item x="90"/>
        <item m="1" x="3905"/>
        <item m="1" x="3354"/>
        <item m="1" x="3033"/>
        <item m="1" x="2998"/>
        <item m="1" x="3659"/>
        <item m="1" x="2609"/>
        <item x="115"/>
        <item m="1" x="2428"/>
        <item m="1" x="4039"/>
        <item m="1" x="6170"/>
        <item m="1" x="2343"/>
        <item m="1" x="6891"/>
        <item m="1" x="3317"/>
        <item x="276"/>
        <item x="104"/>
        <item m="1" x="939"/>
        <item m="1" x="4447"/>
        <item m="1" x="5754"/>
        <item m="1" x="2591"/>
        <item m="1" x="4272"/>
        <item m="1" x="5027"/>
        <item m="1" x="4676"/>
        <item m="1" x="2710"/>
        <item m="1" x="3276"/>
        <item m="1" x="1679"/>
        <item m="1" x="3022"/>
        <item m="1" x="2878"/>
        <item m="1" x="6196"/>
        <item m="1" x="3155"/>
        <item m="1" x="6530"/>
        <item m="1" x="4260"/>
        <item m="1" x="5295"/>
        <item m="1" x="5051"/>
        <item m="1" x="5917"/>
        <item m="1" x="3888"/>
        <item m="1" x="1508"/>
        <item m="1" x="697"/>
        <item m="1" x="6607"/>
        <item m="1" x="4617"/>
        <item m="1" x="6885"/>
        <item m="1" x="6399"/>
        <item m="1" x="6752"/>
        <item m="1" x="1782"/>
        <item m="1" x="3973"/>
        <item m="1" x="6242"/>
        <item m="1" x="3319"/>
        <item m="1" x="3804"/>
        <item m="1" x="4345"/>
        <item m="1" x="5755"/>
        <item m="1" x="5033"/>
        <item m="1" x="2704"/>
        <item m="1" x="1345"/>
        <item m="1" x="6559"/>
        <item m="1" x="6560"/>
        <item m="1" x="3404"/>
        <item m="1" x="2376"/>
        <item m="1" x="5359"/>
        <item m="1" x="6502"/>
        <item m="1" x="6830"/>
        <item m="1" x="454"/>
        <item x="32"/>
        <item m="1" x="1102"/>
        <item x="55"/>
        <item m="1" x="3802"/>
        <item x="59"/>
        <item x="60"/>
        <item m="1" x="3957"/>
        <item m="1" x="2981"/>
        <item m="1" x="2902"/>
        <item m="1" x="1734"/>
        <item m="1" x="2447"/>
        <item x="85"/>
        <item m="1" x="3373"/>
        <item m="1" x="2743"/>
        <item m="1" x="6855"/>
        <item m="1" x="2668"/>
        <item m="1" x="5528"/>
        <item m="1" x="5563"/>
        <item m="1" x="4646"/>
        <item m="1" x="6341"/>
        <item m="1" x="6692"/>
        <item m="1" x="2518"/>
        <item m="1" x="2513"/>
        <item m="1" x="3983"/>
        <item m="1" x="2715"/>
        <item x="132"/>
        <item m="1" x="349"/>
        <item m="1" x="4365"/>
        <item m="1" x="5500"/>
        <item m="1" x="5851"/>
        <item x="144"/>
        <item m="1" x="3625"/>
        <item m="1" x="6862"/>
        <item x="294"/>
        <item m="1" x="4611"/>
        <item m="1" x="2529"/>
        <item m="1" x="3064"/>
        <item m="1" x="4249"/>
        <item m="1" x="4612"/>
        <item m="1" x="4082"/>
        <item m="1" x="5366"/>
        <item m="1" x="3497"/>
        <item m="1" x="5730"/>
        <item m="1" x="5678"/>
        <item x="161"/>
        <item m="1" x="2165"/>
        <item m="1" x="2177"/>
        <item m="1" x="1816"/>
        <item m="1" x="3696"/>
        <item m="1" x="4233"/>
        <item m="1" x="2693"/>
        <item m="1" x="6067"/>
        <item x="224"/>
        <item m="1" x="4869"/>
        <item m="1" x="3121"/>
        <item m="1" x="2596"/>
        <item m="1" x="2655"/>
        <item m="1" x="3718"/>
        <item m="1" x="6960"/>
        <item m="1" x="4670"/>
        <item m="1" x="5370"/>
        <item m="1" x="896"/>
        <item m="1" x="5664"/>
        <item m="1" x="5493"/>
        <item m="1" x="5648"/>
        <item m="1" x="3651"/>
        <item m="1" x="3222"/>
        <item m="1" x="1405"/>
        <item m="1" x="5632"/>
        <item m="1" x="1853"/>
        <item m="1" x="5314"/>
        <item m="1" x="4770"/>
        <item m="1" x="5177"/>
        <item m="1" x="6372"/>
        <item m="1" x="3030"/>
        <item m="1" x="5778"/>
        <item m="1" x="4982"/>
        <item m="1" x="2361"/>
        <item m="1" x="5513"/>
        <item m="1" x="6467"/>
        <item m="1" x="2957"/>
        <item m="1" x="6436"/>
        <item m="1" x="2528"/>
        <item m="1" x="433"/>
        <item m="1" x="3361"/>
        <item m="1" x="4714"/>
        <item m="1" x="4383"/>
        <item m="1" x="1110"/>
        <item m="1" x="5799"/>
        <item m="1" x="3918"/>
        <item m="1" x="571"/>
        <item m="1" x="4193"/>
        <item m="1" x="6863"/>
        <item m="1" x="3234"/>
        <item m="1" x="357"/>
        <item m="1" x="1754"/>
        <item m="1" x="1243"/>
        <item x="34"/>
        <item m="1" x="3206"/>
        <item m="1" x="6978"/>
        <item m="1" x="3600"/>
        <item m="1" x="1710"/>
        <item m="1" x="3045"/>
        <item m="1" x="3639"/>
        <item m="1" x="2497"/>
        <item m="1" x="2637"/>
        <item m="1" x="2914"/>
        <item m="1" x="3540"/>
        <item x="91"/>
        <item m="1" x="3009"/>
        <item m="1" x="478"/>
        <item m="1" x="3679"/>
        <item m="1" x="507"/>
        <item m="1" x="4149"/>
        <item m="1" x="3065"/>
        <item m="1" x="3557"/>
        <item m="1" x="3576"/>
        <item m="1" x="1707"/>
        <item m="1" x="2413"/>
        <item m="1" x="4913"/>
        <item m="1" x="5574"/>
        <item m="1" x="6111"/>
        <item m="1" x="400"/>
        <item m="1" x="6928"/>
        <item m="1" x="4420"/>
        <item m="1" x="1265"/>
        <item m="1" x="2792"/>
        <item m="1" x="614"/>
        <item m="1" x="6811"/>
        <item m="1" x="6936"/>
        <item m="1" x="3232"/>
        <item m="1" x="3134"/>
        <item m="1" x="3913"/>
        <item m="1" x="585"/>
        <item m="1" x="1055"/>
        <item m="1" x="6131"/>
        <item m="1" x="4771"/>
        <item m="1" x="6433"/>
        <item m="1" x="364"/>
        <item m="1" x="5414"/>
        <item m="1" x="2988"/>
        <item m="1" x="6009"/>
        <item m="1" x="4126"/>
        <item m="1" x="1465"/>
        <item m="1" x="1565"/>
        <item m="1" x="2027"/>
        <item m="1" x="2029"/>
        <item m="1" x="2038"/>
        <item m="1" x="2164"/>
        <item m="1" x="2202"/>
        <item m="1" x="2206"/>
        <item m="1" x="2214"/>
        <item m="1" x="2218"/>
        <item m="1" x="2229"/>
        <item m="1" x="686"/>
        <item m="1" x="720"/>
        <item m="1" x="765"/>
        <item m="1" x="770"/>
        <item m="1" x="6304"/>
        <item m="1" x="802"/>
        <item m="1" x="4579"/>
        <item m="1" x="4580"/>
        <item m="1" x="6596"/>
        <item m="1" x="3757"/>
        <item m="1" x="3820"/>
        <item m="1" x="3357"/>
        <item m="1" x="4152"/>
        <item m="1" x="3879"/>
        <item m="1" x="6948"/>
        <item m="1" x="4930"/>
        <item m="1" x="4792"/>
        <item m="1" x="4937"/>
        <item m="1" x="4921"/>
        <item m="1" x="3173"/>
        <item m="1" x="3000"/>
        <item m="1" x="2869"/>
        <item m="1" x="1203"/>
        <item m="1" x="3097"/>
        <item m="1" x="5517"/>
        <item m="1" x="4301"/>
        <item m="1" x="5867"/>
        <item m="1" x="2557"/>
        <item m="1" x="5897"/>
        <item m="1" x="6659"/>
        <item m="1" x="6200"/>
        <item m="1" x="6976"/>
        <item m="1" x="4607"/>
        <item m="1" x="4554"/>
        <item m="1" x="587"/>
        <item m="1" x="972"/>
        <item m="1" x="1273"/>
        <item m="1" x="3767"/>
        <item m="1" x="1987"/>
        <item m="1" x="2581"/>
        <item m="1" x="5115"/>
        <item m="1" x="1851"/>
        <item m="1" x="5291"/>
        <item m="1" x="500"/>
        <item m="1" x="2719"/>
        <item m="1" x="4319"/>
        <item m="1" x="2887"/>
        <item m="1" x="4168"/>
        <item m="1" x="3758"/>
        <item m="1" x="6663"/>
        <item m="1" x="4950"/>
        <item m="1" x="6095"/>
        <item m="1" x="5335"/>
        <item m="1" x="5803"/>
        <item m="1" x="5409"/>
        <item m="1" x="5999"/>
        <item m="1" x="3728"/>
        <item m="1" x="6322"/>
        <item m="1" x="6899"/>
        <item m="1" x="2662"/>
        <item m="1" x="6055"/>
        <item m="1" x="1833"/>
        <item x="298"/>
        <item m="1" x="2688"/>
        <item m="1" x="1445"/>
        <item m="1" x="6097"/>
        <item m="1" x="1779"/>
        <item m="1" x="1318"/>
        <item m="1" x="4534"/>
        <item m="1" x="2737"/>
        <item m="1" x="3936"/>
        <item m="1" x="4683"/>
        <item m="1" x="5254"/>
        <item m="1" x="5863"/>
        <item m="1" x="4733"/>
        <item m="1" x="5031"/>
        <item m="1" x="6085"/>
        <item m="1" x="6456"/>
        <item m="1" x="4110"/>
        <item m="1" x="5173"/>
        <item m="1" x="5010"/>
        <item m="1" x="6274"/>
        <item m="1" x="1185"/>
        <item m="1" x="3032"/>
        <item m="1" x="3063"/>
        <item m="1" x="2928"/>
        <item m="1" x="4064"/>
        <item m="1" x="3640"/>
        <item m="1" x="1331"/>
        <item m="1" x="2594"/>
        <item m="1" x="6767"/>
        <item m="1" x="6613"/>
        <item m="1" x="3611"/>
        <item x="94"/>
        <item x="95"/>
        <item x="99"/>
        <item m="1" x="556"/>
        <item m="1" x="4810"/>
        <item m="1" x="3003"/>
        <item m="1" x="5379"/>
        <item m="1" x="2814"/>
        <item m="1" x="1076"/>
        <item m="1" x="5388"/>
        <item m="1" x="3348"/>
        <item m="1" x="6438"/>
        <item m="1" x="5448"/>
        <item m="1" x="4644"/>
        <item m="1" x="5965"/>
        <item m="1" x="2391"/>
        <item m="1" x="5903"/>
        <item m="1" x="5040"/>
        <item m="1" x="4156"/>
        <item m="1" x="5113"/>
        <item m="1" x="3208"/>
        <item m="1" x="4384"/>
        <item m="1" x="2713"/>
        <item m="1" x="6257"/>
        <item m="1" x="4757"/>
        <item m="1" x="3410"/>
        <item m="1" x="2937"/>
        <item m="1" x="2633"/>
        <item m="1" x="3692"/>
        <item m="1" x="5074"/>
        <item m="1" x="3642"/>
        <item m="1" x="2415"/>
        <item m="1" x="3787"/>
        <item m="1" x="3518"/>
        <item m="1" x="5475"/>
        <item m="1" x="4023"/>
        <item m="1" x="1753"/>
        <item m="1" x="4891"/>
        <item m="1" x="2331"/>
        <item m="1" x="3168"/>
        <item m="1" x="3939"/>
        <item m="1" x="3825"/>
        <item m="1" x="4097"/>
        <item m="1" x="5920"/>
        <item m="1" x="3818"/>
        <item m="1" x="5208"/>
        <item m="1" x="4206"/>
        <item m="1" x="3857"/>
        <item m="1" x="5596"/>
        <item m="1" x="3998"/>
        <item m="1" x="6884"/>
        <item m="1" x="1306"/>
        <item m="1" x="1018"/>
        <item m="1" x="5537"/>
        <item m="1" x="5152"/>
        <item m="1" x="5191"/>
        <item m="1" x="1697"/>
        <item m="1" x="3161"/>
        <item m="1" x="5862"/>
        <item m="1" x="6142"/>
        <item m="1" x="3580"/>
        <item m="1" x="6102"/>
        <item m="1" x="6807"/>
        <item m="1" x="4781"/>
        <item m="1" x="5127"/>
        <item x="321"/>
        <item m="1" x="4562"/>
        <item m="1" x="5041"/>
        <item m="1" x="4929"/>
        <item m="1" x="3274"/>
        <item m="1" x="4868"/>
        <item m="1" x="3972"/>
        <item m="1" x="1856"/>
        <item m="1" x="1347"/>
        <item m="1" x="2441"/>
        <item m="1" x="6325"/>
        <item m="1" x="3574"/>
        <item m="1" x="6661"/>
        <item m="1" x="3099"/>
        <item m="1" x="2648"/>
        <item m="1" x="2805"/>
        <item m="1" x="2649"/>
        <item m="1" x="2650"/>
        <item m="1" x="1127"/>
        <item m="1" x="2858"/>
        <item m="1" x="6437"/>
        <item m="1" x="4109"/>
        <item m="1" x="1821"/>
        <item m="1" x="435"/>
        <item m="1" x="5575"/>
        <item m="1" x="4451"/>
        <item m="1" x="1455"/>
        <item m="1" x="1472"/>
        <item m="1" x="1516"/>
        <item m="1" x="1558"/>
        <item m="1" x="1559"/>
        <item m="1" x="1601"/>
        <item m="1" x="1607"/>
        <item m="1" x="1608"/>
        <item m="1" x="1609"/>
        <item m="1" x="1611"/>
        <item m="1" x="3418"/>
        <item m="1" x="2025"/>
        <item m="1" x="2056"/>
        <item m="1" x="2103"/>
        <item m="1" x="2107"/>
        <item m="1" x="2157"/>
        <item m="1" x="2195"/>
        <item m="1" x="2210"/>
        <item m="1" x="2221"/>
        <item m="1" x="650"/>
        <item m="1" x="663"/>
        <item m="1" x="4583"/>
        <item m="1" x="4584"/>
        <item m="1" x="4585"/>
        <item m="1" x="4486"/>
        <item m="1" x="4841"/>
        <item m="1" x="4842"/>
        <item m="1" x="3646"/>
        <item m="1" x="3479"/>
        <item m="1" x="3313"/>
        <item m="1" x="5276"/>
        <item m="1" x="2548"/>
        <item m="1" x="4113"/>
        <item m="1" x="3827"/>
        <item m="1" x="5995"/>
        <item m="1" x="1773"/>
        <item m="1" x="5523"/>
        <item m="1" x="1890"/>
        <item m="1" x="1838"/>
        <item m="1" x="6205"/>
        <item m="1" x="341"/>
        <item m="1" x="857"/>
        <item m="1" x="2427"/>
        <item m="1" x="4348"/>
        <item m="1" x="3852"/>
        <item m="1" x="4432"/>
        <item m="1" x="4802"/>
        <item m="1" x="5986"/>
        <item m="1" x="4214"/>
        <item m="1" x="4416"/>
        <item m="1" x="2753"/>
        <item m="1" x="2791"/>
        <item m="1" x="2551"/>
        <item m="1" x="6739"/>
        <item m="1" x="3738"/>
        <item m="1" x="6380"/>
        <item m="1" x="5787"/>
        <item m="1" x="5488"/>
        <item m="1" x="6624"/>
        <item m="1" x="3031"/>
        <item m="1" x="3627"/>
        <item m="1" x="4124"/>
        <item m="1" x="4341"/>
        <item m="1" x="4178"/>
        <item m="1" x="3011"/>
        <item m="1" x="5296"/>
        <item m="1" x="2997"/>
        <item m="1" x="895"/>
        <item x="303"/>
        <item m="1" x="2871"/>
        <item m="1" x="4897"/>
        <item m="1" x="3454"/>
        <item m="1" x="1257"/>
        <item m="1" x="3088"/>
        <item m="1" x="4831"/>
        <item m="1" x="6866"/>
        <item m="1" x="3803"/>
        <item m="1" x="4256"/>
        <item m="1" x="1250"/>
        <item m="1" x="3370"/>
        <item m="1" x="5645"/>
        <item m="1" x="5820"/>
        <item m="1" x="449"/>
        <item m="1" x="4465"/>
        <item m="1" x="2436"/>
        <item m="1" x="2397"/>
        <item m="1" x="5756"/>
        <item m="1" x="5545"/>
        <item m="1" x="3904"/>
        <item m="1" x="2383"/>
        <item m="1" x="6956"/>
        <item m="1" x="3988"/>
        <item m="1" x="2294"/>
        <item m="1" x="1381"/>
        <item x="68"/>
        <item m="1" x="3502"/>
        <item m="1" x="2724"/>
        <item m="1" x="6412"/>
        <item m="1" x="6417"/>
        <item m="1" x="2659"/>
        <item m="1" x="3293"/>
        <item m="1" x="3350"/>
        <item m="1" x="4917"/>
        <item m="1" x="2865"/>
        <item m="1" x="5158"/>
        <item m="1" x="5161"/>
        <item m="1" x="6782"/>
        <item m="1" x="5430"/>
        <item m="1" x="5431"/>
        <item m="1" x="3400"/>
        <item m="1" x="3401"/>
        <item m="1" x="3701"/>
        <item m="1" x="951"/>
        <item m="1" x="1767"/>
        <item m="1" x="6415"/>
        <item m="1" x="3252"/>
        <item m="1" x="1476"/>
        <item m="1" x="1479"/>
        <item m="1" x="1507"/>
        <item m="1" x="1517"/>
        <item m="1" x="1551"/>
        <item m="1" x="1569"/>
        <item m="1" x="1573"/>
        <item m="1" x="1576"/>
        <item m="1" x="2016"/>
        <item m="1" x="2021"/>
        <item m="1" x="3421"/>
        <item m="1" x="3424"/>
        <item m="1" x="2071"/>
        <item m="1" x="2072"/>
        <item m="1" x="2076"/>
        <item m="1" x="2078"/>
        <item m="1" x="2106"/>
        <item m="1" x="2122"/>
        <item m="1" x="2128"/>
        <item m="1" x="2142"/>
        <item m="1" x="2146"/>
        <item m="1" x="2176"/>
        <item m="1" x="2187"/>
        <item m="1" x="2199"/>
        <item m="1" x="4627"/>
        <item m="1" x="2245"/>
        <item m="1" x="681"/>
        <item m="1" x="2547"/>
        <item m="1" x="4400"/>
        <item m="1" x="6127"/>
        <item m="1" x="3573"/>
        <item m="1" x="6638"/>
        <item m="1" x="1963"/>
        <item m="1" x="3614"/>
        <item m="1" x="6813"/>
        <item m="1" x="5918"/>
        <item m="1" x="5932"/>
        <item m="1" x="6243"/>
        <item m="1" x="5963"/>
        <item m="1" x="6244"/>
        <item m="1" x="6879"/>
        <item m="1" x="1396"/>
        <item m="1" x="1430"/>
        <item m="1" x="1866"/>
        <item m="1" x="1742"/>
        <item m="1" x="3377"/>
        <item m="1" x="5663"/>
        <item m="1" x="1835"/>
        <item x="283"/>
        <item m="1" x="4713"/>
        <item m="1" x="5609"/>
        <item m="1" x="5916"/>
        <item m="1" x="2738"/>
        <item m="1" x="6072"/>
        <item m="1" x="3464"/>
        <item m="1" x="2956"/>
        <item m="1" x="5608"/>
        <item m="1" x="551"/>
        <item m="1" x="6520"/>
        <item m="1" x="4986"/>
        <item m="1" x="6554"/>
        <item m="1" x="1849"/>
        <item m="1" x="2950"/>
        <item m="1" x="3312"/>
        <item m="1" x="1884"/>
        <item m="1" x="2897"/>
        <item m="1" x="2898"/>
        <item m="1" x="3987"/>
        <item m="1" x="1941"/>
        <item m="1" x="2534"/>
        <item m="1" x="1794"/>
        <item m="1" x="2284"/>
        <item m="1" x="5907"/>
        <item m="1" x="5111"/>
        <item m="1" x="6373"/>
        <item m="1" x="5193"/>
        <item m="1" x="3158"/>
        <item m="1" x="2573"/>
        <item m="1" x="4048"/>
        <item m="1" x="977"/>
        <item m="1" x="2907"/>
        <item m="1" x="6832"/>
        <item m="1" x="4201"/>
        <item m="1" x="616"/>
        <item m="1" x="2449"/>
        <item m="1" x="6130"/>
        <item m="1" x="1283"/>
        <item m="1" x="2828"/>
        <item m="1" x="3243"/>
        <item m="1" x="6817"/>
        <item m="1" x="6818"/>
        <item m="1" x="3702"/>
        <item m="1" x="5096"/>
        <item m="1" x="5656"/>
        <item m="1" x="1952"/>
        <item m="1" x="451"/>
        <item m="1" x="4702"/>
        <item m="1" x="5709"/>
        <item m="1" x="1464"/>
        <item m="1" x="1475"/>
        <item m="1" x="1485"/>
        <item m="1" x="1503"/>
        <item m="1" x="1504"/>
        <item m="1" x="1506"/>
        <item m="1" x="1580"/>
        <item m="1" x="2006"/>
        <item m="1" x="2044"/>
        <item m="1" x="2077"/>
        <item m="1" x="2192"/>
        <item m="1" x="2211"/>
        <item m="1" x="2223"/>
        <item m="1" x="5688"/>
        <item m="1" x="2562"/>
        <item m="1" x="4444"/>
        <item m="1" x="6608"/>
        <item m="1" x="4953"/>
        <item m="1" x="5832"/>
        <item m="1" x="3559"/>
        <item x="286"/>
        <item m="1" x="2385"/>
        <item m="1" x="2862"/>
        <item m="1" x="6156"/>
        <item m="1" x="4821"/>
        <item m="1" x="4768"/>
        <item m="1" x="4002"/>
        <item m="1" x="6594"/>
        <item m="1" x="6188"/>
        <item m="1" x="4744"/>
        <item m="1" x="1950"/>
        <item m="1" x="1371"/>
        <item m="1" x="3722"/>
        <item m="1" x="2789"/>
        <item m="1" x="2654"/>
        <item m="1" x="5005"/>
        <item m="1" x="3864"/>
        <item m="1" x="4344"/>
        <item m="1" x="4681"/>
        <item m="1" x="949"/>
        <item m="1" x="605"/>
        <item m="1" x="3858"/>
        <item m="1" x="4058"/>
        <item m="1" x="3932"/>
        <item m="1" x="2888"/>
        <item m="1" x="3098"/>
        <item m="1" x="5101"/>
        <item x="1"/>
        <item m="1" x="4751"/>
        <item m="1" x="6620"/>
        <item m="1" x="1051"/>
        <item m="1" x="6946"/>
        <item m="1" x="3752"/>
        <item m="1" x="5267"/>
        <item m="1" x="3754"/>
        <item m="1" x="3295"/>
        <item m="1" x="5961"/>
        <item m="1" x="1024"/>
        <item m="1" x="4738"/>
        <item m="1" x="1889"/>
        <item m="1" x="2359"/>
        <item m="1" x="3399"/>
        <item m="1" x="3510"/>
        <item m="1" x="3307"/>
        <item m="1" x="1790"/>
        <item m="1" x="1937"/>
        <item m="1" x="5569"/>
        <item m="1" x="6616"/>
        <item m="1" x="6777"/>
        <item m="1" x="2671"/>
        <item m="1" x="4905"/>
        <item m="1" x="3503"/>
        <item m="1" x="6842"/>
        <item m="1" x="3851"/>
        <item m="1" x="655"/>
        <item m="1" x="662"/>
        <item m="1" x="6286"/>
        <item m="1" x="726"/>
        <item m="1" x="772"/>
        <item x="193"/>
        <item m="1" x="804"/>
        <item m="1" x="3866"/>
        <item m="1" x="2558"/>
        <item m="1" x="3049"/>
        <item m="1" x="3466"/>
        <item m="1" x="4305"/>
        <item m="1" x="6732"/>
        <item m="1" x="6522"/>
        <item m="1" x="2334"/>
        <item m="1" x="2770"/>
        <item m="1" x="2776"/>
        <item m="1" x="6766"/>
        <item m="1" x="4997"/>
        <item m="1" x="430"/>
        <item m="1" x="871"/>
        <item m="1" x="1703"/>
        <item m="1" x="1288"/>
        <item m="1" x="3699"/>
        <item m="1" x="554"/>
        <item m="1" x="1033"/>
        <item m="1" x="1825"/>
        <item m="1" x="5941"/>
        <item m="1" x="6068"/>
        <item m="1" x="1776"/>
        <item m="1" x="2877"/>
        <item m="1" x="6400"/>
        <item m="1" x="6384"/>
        <item m="1" x="2414"/>
        <item m="1" x="3266"/>
        <item m="1" x="2628"/>
        <item m="1" x="5119"/>
        <item m="1" x="4271"/>
        <item m="1" x="4320"/>
        <item m="1" x="6176"/>
        <item m="1" x="1665"/>
        <item m="1" x="623"/>
        <item m="1" x="5982"/>
        <item m="1" x="5172"/>
        <item m="1" x="3328"/>
        <item m="1" x="4711"/>
        <item m="1" x="4368"/>
        <item m="1" x="5059"/>
        <item m="1" x="6223"/>
        <item m="1" x="5269"/>
        <item m="1" x="2934"/>
        <item m="1" x="2823"/>
        <item m="1" x="4248"/>
        <item m="1" x="4307"/>
        <item m="1" x="4230"/>
        <item m="1" x="3529"/>
        <item m="1" x="6480"/>
        <item m="1" x="523"/>
        <item m="1" x="933"/>
        <item m="1" x="2346"/>
        <item m="1" x="6203"/>
        <item m="1" x="6823"/>
        <item m="1" x="2645"/>
        <item m="1" x="2646"/>
        <item m="1" x="2647"/>
        <item m="1" x="2804"/>
        <item m="1" x="1002"/>
        <item m="1" x="595"/>
        <item m="1" x="5222"/>
        <item m="1" x="5547"/>
        <item m="1" x="6169"/>
        <item m="1" x="1221"/>
        <item m="1" x="4680"/>
        <item m="1" x="4737"/>
        <item m="1" x="5601"/>
        <item m="1" x="1495"/>
        <item m="1" x="1510"/>
        <item m="1" x="1536"/>
        <item m="1" x="1545"/>
        <item m="1" x="1546"/>
        <item m="1" x="1572"/>
        <item m="1" x="1618"/>
        <item m="1" x="3419"/>
        <item m="1" x="2033"/>
        <item m="1" x="2057"/>
        <item m="1" x="2067"/>
        <item m="1" x="2069"/>
        <item m="1" x="2081"/>
        <item m="1" x="2129"/>
        <item m="1" x="2181"/>
        <item m="1" x="2183"/>
        <item m="1" x="2213"/>
        <item m="1" x="2215"/>
        <item x="180"/>
        <item m="1" x="703"/>
        <item m="1" x="727"/>
        <item m="1" x="739"/>
        <item m="1" x="743"/>
        <item m="1" x="759"/>
        <item m="1" x="766"/>
        <item m="1" x="786"/>
        <item m="1" x="803"/>
        <item x="194"/>
        <item m="1" x="5420"/>
        <item m="1" x="3198"/>
        <item m="1" x="4167"/>
        <item m="1" x="5417"/>
        <item m="1" x="3863"/>
        <item m="1" x="3229"/>
        <item m="1" x="4243"/>
        <item m="1" x="5582"/>
        <item m="1" x="1652"/>
        <item m="1" x="6908"/>
        <item m="1" x="4011"/>
        <item m="1" x="1749"/>
        <item m="1" x="2635"/>
        <item m="1" x="5306"/>
        <item m="1" x="3839"/>
        <item m="1" x="3444"/>
        <item m="1" x="3874"/>
        <item m="1" x="5124"/>
        <item m="1" x="6235"/>
        <item m="1" x="5256"/>
        <item m="1" x="4370"/>
        <item m="1" x="2370"/>
        <item m="1" x="329"/>
        <item m="1" x="1385"/>
        <item m="1" x="1850"/>
        <item m="1" x="4682"/>
        <item m="1" x="4006"/>
        <item m="1" x="5869"/>
        <item m="1" x="5592"/>
        <item m="1" x="3930"/>
        <item m="1" x="5657"/>
        <item m="1" x="4324"/>
        <item m="1" x="2782"/>
        <item m="1" x="3793"/>
        <item m="1" x="417"/>
        <item m="1" x="3948"/>
        <item m="1" x="2824"/>
        <item m="1" x="6907"/>
        <item m="1" x="3340"/>
        <item m="1" x="3615"/>
        <item m="1" x="3353"/>
        <item m="1" x="2729"/>
        <item m="1" x="5946"/>
        <item m="1" x="5662"/>
        <item m="1" x="5543"/>
        <item m="1" x="6528"/>
        <item m="1" x="3483"/>
        <item m="1" x="1477"/>
        <item m="1" x="1483"/>
        <item m="1" x="3083"/>
        <item m="1" x="1502"/>
        <item m="1" x="1515"/>
        <item m="1" x="1527"/>
        <item m="1" x="1577"/>
        <item m="1" x="1588"/>
        <item m="1" x="2042"/>
        <item m="1" x="2046"/>
        <item m="1" x="2055"/>
        <item m="1" x="2079"/>
        <item m="1" x="2080"/>
        <item m="1" x="2104"/>
        <item m="1" x="2141"/>
        <item m="1" x="2160"/>
        <item m="1" x="2168"/>
        <item m="1" x="2178"/>
        <item m="1" x="2203"/>
        <item m="1" x="4626"/>
        <item m="1" x="687"/>
        <item m="1" x="2478"/>
        <item m="1" x="2480"/>
        <item m="1" x="552"/>
        <item m="1" x="2684"/>
        <item m="1" x="4625"/>
        <item m="1" x="5659"/>
        <item m="1" x="5544"/>
        <item m="1" x="1804"/>
        <item m="1" x="2625"/>
        <item m="1" x="4663"/>
        <item m="1" x="6365"/>
        <item m="1" x="6348"/>
        <item m="1" x="4212"/>
        <item m="1" x="4216"/>
        <item m="1" x="6071"/>
        <item m="1" x="6749"/>
        <item m="1" x="4336"/>
        <item m="1" x="3683"/>
        <item m="1" x="2468"/>
        <item m="1" x="5368"/>
        <item m="1" x="6335"/>
        <item m="1" x="3856"/>
        <item m="1" x="2566"/>
        <item m="1" x="5429"/>
        <item m="1" x="5408"/>
        <item m="1" x="4021"/>
        <item m="1" x="5725"/>
        <item m="1" x="4098"/>
        <item m="1" x="6035"/>
        <item m="1" x="4136"/>
        <item m="1" x="3066"/>
        <item m="1" x="3995"/>
        <item m="1" x="2777"/>
        <item m="1" x="1202"/>
        <item m="1" x="3512"/>
        <item m="1" x="1061"/>
        <item m="1" x="3201"/>
        <item m="1" x="3202"/>
        <item m="1" x="3100"/>
        <item m="1" x="3101"/>
        <item m="1" x="2644"/>
        <item m="1" x="2727"/>
        <item m="1" x="5459"/>
        <item m="1" x="6925"/>
        <item m="1" x="1408"/>
        <item m="1" x="4037"/>
        <item m="1" x="4008"/>
        <item m="1" x="6870"/>
        <item m="1" x="2426"/>
        <item m="1" x="2113"/>
        <item m="1" x="643"/>
        <item m="1" x="694"/>
        <item m="1" x="732"/>
        <item m="1" x="816"/>
        <item m="1" x="6312"/>
        <item m="1" x="2485"/>
        <item m="1" x="4485"/>
        <item m="1" x="957"/>
        <item m="1" x="4898"/>
        <item x="239"/>
        <item m="1" x="4919"/>
        <item m="1" x="5064"/>
        <item m="1" x="5371"/>
        <item m="1" x="5623"/>
        <item m="1" x="3286"/>
        <item m="1" x="4236"/>
        <item m="1" x="4274"/>
        <item m="1" x="4275"/>
        <item m="1" x="6911"/>
        <item m="1" x="3689"/>
        <item m="1" x="4144"/>
        <item m="1" x="6075"/>
        <item m="1" x="5266"/>
        <item m="1" x="1346"/>
        <item m="1" x="1329"/>
        <item m="1" x="2674"/>
        <item m="1" x="4903"/>
        <item m="1" x="6838"/>
        <item m="1" x="5223"/>
        <item m="1" x="5145"/>
        <item m="1" x="1217"/>
        <item m="1" x="3724"/>
        <item m="1" x="1702"/>
        <item m="1" x="1949"/>
        <item m="1" x="2517"/>
        <item m="1" x="971"/>
        <item m="1" x="5282"/>
        <item m="1" x="4164"/>
        <item m="1" x="4387"/>
        <item m="1" x="3228"/>
        <item m="1" x="1714"/>
        <item m="1" x="1163"/>
        <item m="1" x="4038"/>
        <item m="1" x="1869"/>
        <item m="1" x="5357"/>
        <item m="1" x="4673"/>
        <item m="1" x="6234"/>
        <item m="1" x="5361"/>
        <item m="1" x="5006"/>
        <item m="1" x="3475"/>
        <item m="1" x="3152"/>
        <item m="1" x="1854"/>
        <item m="1" x="6498"/>
        <item m="1" x="1448"/>
        <item m="1" x="852"/>
        <item m="1" x="6669"/>
        <item m="1" x="3571"/>
        <item m="1" x="6655"/>
        <item m="1" x="5700"/>
        <item m="1" x="2850"/>
        <item m="1" x="1259"/>
        <item m="1" x="2811"/>
        <item m="1" x="3264"/>
        <item m="1" x="5904"/>
        <item m="1" x="6622"/>
        <item m="1" x="3955"/>
        <item m="1" x="3740"/>
        <item m="1" x="6856"/>
        <item m="1" x="1499"/>
        <item m="1" x="1511"/>
        <item m="1" x="1520"/>
        <item m="1" x="1532"/>
        <item m="1" x="1542"/>
        <item m="1" x="1591"/>
        <item m="1" x="1999"/>
        <item m="1" x="2005"/>
        <item m="1" x="2022"/>
        <item m="1" x="2062"/>
        <item m="1" x="2162"/>
        <item m="1" x="2186"/>
        <item m="1" x="2193"/>
        <item m="1" x="2198"/>
        <item m="1" x="2220"/>
        <item m="1" x="2238"/>
        <item m="1" x="2239"/>
        <item x="181"/>
        <item m="1" x="653"/>
        <item m="1" x="685"/>
        <item m="1" x="701"/>
        <item m="1" x="702"/>
        <item m="1" x="818"/>
        <item m="1" x="4963"/>
        <item m="1" x="4112"/>
        <item m="1" x="1985"/>
        <item m="1" x="3058"/>
        <item m="1" x="2860"/>
        <item m="1" x="5837"/>
        <item m="1" x="3777"/>
        <item m="1" x="3195"/>
        <item m="1" x="4228"/>
        <item m="1" x="3118"/>
        <item m="1" x="3119"/>
        <item m="1" x="3120"/>
        <item m="1" x="3122"/>
        <item m="1" x="1048"/>
        <item m="1" x="540"/>
        <item m="1" x="462"/>
        <item m="1" x="3465"/>
        <item m="1" x="3478"/>
        <item m="1" x="3563"/>
        <item m="1" x="534"/>
        <item m="1" x="4608"/>
        <item m="1" x="6418"/>
        <item m="1" x="6220"/>
        <item m="1" x="5981"/>
        <item m="1" x="6479"/>
        <item m="1" x="5757"/>
        <item m="1" x="2369"/>
        <item m="1" x="5466"/>
        <item m="1" x="4142"/>
        <item m="1" x="4267"/>
        <item m="1" x="6573"/>
        <item m="1" x="6581"/>
        <item m="1" x="6583"/>
        <item m="1" x="4807"/>
        <item m="1" x="2733"/>
        <item m="1" x="481"/>
        <item m="1" x="1727"/>
        <item m="1" x="4241"/>
        <item m="1" x="2590"/>
        <item m="1" x="1868"/>
        <item m="1" x="5205"/>
        <item m="1" x="3441"/>
        <item m="1" x="4191"/>
        <item m="1" x="6523"/>
        <item m="1" x="6120"/>
        <item m="1" x="3756"/>
        <item m="1" x="4062"/>
        <item m="1" x="5980"/>
        <item m="1" x="3494"/>
        <item m="1" x="2544"/>
        <item m="1" x="6162"/>
        <item m="1" x="2470"/>
        <item m="1" x="3753"/>
        <item m="1" x="6878"/>
        <item m="1" x="5265"/>
        <item m="1" x="2945"/>
        <item m="1" x="2490"/>
        <item m="1" x="564"/>
        <item m="1" x="1731"/>
        <item m="1" x="2636"/>
        <item m="1" x="2445"/>
        <item m="1" x="1278"/>
        <item m="1" x="5954"/>
        <item m="1" x="5717"/>
        <item m="1" x="1501"/>
        <item m="1" x="1509"/>
        <item m="1" x="1514"/>
        <item m="1" x="1534"/>
        <item m="1" x="1552"/>
        <item m="1" x="2008"/>
        <item m="1" x="3423"/>
        <item m="1" x="2194"/>
        <item m="1" x="6338"/>
        <item m="1" x="2946"/>
        <item m="1" x="2819"/>
        <item m="1" x="3786"/>
        <item m="1" x="5811"/>
        <item m="1" x="4386"/>
        <item m="1" x="837"/>
        <item x="281"/>
        <item m="1" x="1224"/>
        <item m="1" x="894"/>
        <item m="1" x="371"/>
        <item m="1" x="3439"/>
        <item m="1" x="4645"/>
        <item m="1" x="1860"/>
        <item m="1" x="5328"/>
        <item m="1" x="4300"/>
        <item m="1" x="3133"/>
        <item m="1" x="4949"/>
        <item m="1" x="4785"/>
        <item m="1" x="472"/>
        <item m="1" x="1947"/>
        <item m="1" x="6104"/>
        <item m="1" x="1155"/>
        <item m="1" x="4980"/>
        <item m="1" x="2728"/>
        <item m="1" x="6093"/>
        <item m="1" x="5483"/>
        <item m="1" x="3676"/>
        <item m="1" x="5180"/>
        <item m="1" x="579"/>
        <item m="1" x="6262"/>
        <item m="1" x="6063"/>
        <item m="1" x="3990"/>
        <item m="1" x="6168"/>
        <item m="1" x="4775"/>
        <item m="1" x="6267"/>
        <item m="1" x="3008"/>
        <item m="1" x="2940"/>
        <item m="1" x="5554"/>
        <item m="1" x="6202"/>
        <item m="1" x="6518"/>
        <item m="1" x="4436"/>
        <item m="1" x="5362"/>
        <item m="1" x="4415"/>
        <item m="1" x="4798"/>
        <item m="1" x="4788"/>
        <item m="1" x="5435"/>
        <item m="1" x="4956"/>
        <item m="1" x="4827"/>
        <item m="1" x="5649"/>
        <item m="1" x="3850"/>
        <item m="1" x="4408"/>
        <item m="1" x="4158"/>
        <item m="1" x="506"/>
        <item m="1" x="942"/>
        <item m="1" x="4076"/>
        <item m="1" x="2610"/>
        <item m="1" x="3903"/>
        <item m="1" x="3524"/>
        <item m="1" x="3599"/>
        <item m="1" x="1864"/>
        <item m="1" x="5133"/>
        <item m="1" x="3898"/>
        <item m="1" x="442"/>
        <item m="1" x="5479"/>
        <item m="1" x="5102"/>
        <item m="1" x="5978"/>
        <item m="1" x="2936"/>
        <item m="1" x="5325"/>
        <item m="1" x="3408"/>
        <item m="1" x="1466"/>
        <item m="1" x="1523"/>
        <item m="1" x="1530"/>
        <item m="1" x="1540"/>
        <item m="1" x="1541"/>
        <item m="1" x="1549"/>
        <item m="1" x="1566"/>
        <item m="1" x="2061"/>
        <item m="1" x="2179"/>
        <item m="1" x="4987"/>
        <item m="1" x="2598"/>
        <item m="1" x="3783"/>
        <item m="1" x="3931"/>
        <item m="1" x="3270"/>
        <item m="1" x="1026"/>
        <item m="1" x="4361"/>
        <item m="1" x="4822"/>
        <item m="1" x="2879"/>
        <item m="1" x="1043"/>
        <item m="1" x="2265"/>
        <item m="1" x="6903"/>
        <item m="1" x="1009"/>
        <item m="1" x="577"/>
        <item m="1" x="1315"/>
        <item m="1" x="346"/>
        <item m="1" x="4948"/>
        <item m="1" x="5964"/>
        <item m="1" x="5310"/>
        <item m="1" x="2440"/>
        <item m="1" x="3316"/>
        <item m="1" x="3994"/>
        <item m="1" x="4264"/>
        <item x="35"/>
        <item m="1" x="3621"/>
        <item m="1" x="4114"/>
        <item m="1" x="3889"/>
        <item m="1" x="3084"/>
        <item m="1" x="6311"/>
        <item m="1" x="4926"/>
        <item m="1" x="6793"/>
        <item m="1" x="5084"/>
        <item m="1" x="1766"/>
        <item m="1" x="6974"/>
        <item m="1" x="2941"/>
        <item m="1" x="3061"/>
        <item m="1" x="1245"/>
        <item x="152"/>
        <item m="1" x="4704"/>
        <item m="1" x="5651"/>
        <item m="1" x="4910"/>
        <item m="1" x="2772"/>
        <item m="1" x="4329"/>
        <item m="1" x="3603"/>
        <item m="1" x="5742"/>
        <item m="1" x="340"/>
        <item m="1" x="4727"/>
        <item m="1" x="2257"/>
        <item m="1" x="3104"/>
        <item m="1" x="1704"/>
        <item m="1" x="5468"/>
        <item m="1" x="2569"/>
        <item m="1" x="4596"/>
        <item m="1" x="4028"/>
        <item m="1" x="2614"/>
        <item m="1" x="6145"/>
        <item m="1" x="2629"/>
        <item m="1" x="3833"/>
        <item m="1" x="3338"/>
        <item m="1" x="3225"/>
        <item m="1" x="3685"/>
        <item m="1" x="2356"/>
        <item m="1" x="2944"/>
        <item m="1" x="2379"/>
        <item m="1" x="2959"/>
        <item m="1" x="3982"/>
        <item m="1" x="6785"/>
        <item m="1" x="1197"/>
        <item m="1" x="1239"/>
        <item m="1" x="5182"/>
        <item m="1" x="5327"/>
        <item m="1" x="1484"/>
        <item m="1" x="2242"/>
        <item m="1" x="4958"/>
        <item m="1" x="4463"/>
        <item m="1" x="1178"/>
        <item m="1" x="3272"/>
        <item m="1" x="6411"/>
        <item m="1" x="6843"/>
        <item m="1" x="2691"/>
        <item m="1" x="3498"/>
        <item m="1" x="6532"/>
        <item m="1" x="3227"/>
        <item m="1" x="2894"/>
        <item m="1" x="4019"/>
        <item m="1" x="2905"/>
        <item m="1" x="3036"/>
        <item m="1" x="5230"/>
        <item m="1" x="3629"/>
        <item m="1" x="4649"/>
        <item m="1" x="5215"/>
        <item m="1" x="6124"/>
        <item m="1" x="3993"/>
        <item m="1" x="6374"/>
        <item m="1" x="992"/>
        <item m="1" x="5706"/>
        <item m="1" x="4886"/>
        <item m="1" x="1058"/>
        <item m="1" x="5945"/>
        <item m="1" x="3150"/>
        <item m="1" x="3170"/>
        <item m="1" x="3194"/>
        <item m="1" x="3215"/>
        <item m="1" x="601"/>
        <item m="1" x="513"/>
        <item m="1" x="2980"/>
        <item m="1" x="3693"/>
        <item m="1" x="1252"/>
        <item m="1" x="1447"/>
        <item m="1" x="672"/>
        <item m="1" x="723"/>
        <item m="1" x="6298"/>
        <item m="1" x="6308"/>
        <item m="1" x="6516"/>
        <item m="1" x="4187"/>
        <item m="1" x="5924"/>
        <item m="1" x="2458"/>
        <item m="1" x="3645"/>
        <item m="1" x="1238"/>
        <item m="1" x="6812"/>
        <item m="1" x="6381"/>
        <item m="1" x="6177"/>
        <item m="1" x="6026"/>
        <item m="1" x="5928"/>
        <item m="1" x="4221"/>
        <item m="1" x="5351"/>
        <item m="1" x="6600"/>
        <item m="1" x="3109"/>
        <item m="1" x="5539"/>
        <item m="1" x="6584"/>
        <item m="1" x="6407"/>
        <item m="1" x="1275"/>
        <item m="1" x="2399"/>
        <item m="1" x="2841"/>
        <item m="1" x="4606"/>
        <item m="1" x="1446"/>
        <item m="1" x="3819"/>
        <item m="1" x="3511"/>
        <item m="1" x="3609"/>
        <item m="1" x="5421"/>
        <item m="1" x="4570"/>
        <item m="1" x="3626"/>
        <item m="1" x="3912"/>
        <item m="1" x="5126"/>
        <item m="1" x="4650"/>
        <item m="1" x="5348"/>
        <item m="1" x="6664"/>
        <item m="1" x="4973"/>
        <item m="1" x="4081"/>
        <item m="1" x="3597"/>
        <item m="1" x="4104"/>
        <item m="1" x="2464"/>
        <item m="1" x="4202"/>
        <item m="1" x="1010"/>
        <item m="1" x="4546"/>
        <item m="1" x="5890"/>
        <item m="1" x="5906"/>
        <item m="1" x="5923"/>
        <item m="1" x="6076"/>
        <item m="1" x="5958"/>
        <item m="1" x="1016"/>
        <item m="1" x="3572"/>
        <item m="1" x="5456"/>
        <item m="1" x="2890"/>
        <item m="1" x="2891"/>
        <item m="1" x="2307"/>
        <item m="1" x="2519"/>
        <item m="1" x="5144"/>
        <item m="1" x="5047"/>
        <item x="301"/>
        <item m="1" x="3485"/>
        <item m="1" x="5535"/>
        <item m="1" x="1159"/>
        <item m="1" x="6916"/>
        <item m="1" x="3468"/>
        <item m="1" x="5962"/>
        <item m="1" x="965"/>
        <item m="1" x="5983"/>
        <item m="1" x="1784"/>
        <item m="1" x="4706"/>
        <item m="1" x="2576"/>
        <item m="1" x="2971"/>
        <item m="1" x="3686"/>
        <item m="1" x="898"/>
        <item m="1" x="3487"/>
        <item m="1" x="3062"/>
        <item m="1" x="6526"/>
        <item m="1" x="2360"/>
        <item m="1" x="2626"/>
        <item m="1" x="6901"/>
        <item m="1" x="4005"/>
        <item m="1" x="617"/>
        <item m="1" x="5805"/>
        <item m="1" x="5463"/>
        <item m="1" x="6219"/>
        <item m="1" x="2853"/>
        <item m="1" x="960"/>
        <item m="1" x="6738"/>
        <item m="1" x="4652"/>
        <item m="1" x="6937"/>
        <item m="1" x="5242"/>
        <item m="1" x="5900"/>
        <item m="1" x="4385"/>
        <item m="1" x="1482"/>
        <item m="1" x="3082"/>
        <item m="1" x="1568"/>
        <item m="1" x="2048"/>
        <item m="1" x="2058"/>
        <item m="1" x="2090"/>
        <item m="1" x="2134"/>
        <item m="1" x="2185"/>
        <item m="1" x="4392"/>
        <item m="1" x="3617"/>
        <item m="1" x="5061"/>
        <item m="1" x="6933"/>
        <item m="1" x="3339"/>
        <item m="1" x="2328"/>
        <item m="1" x="881"/>
        <item m="1" x="1099"/>
        <item m="1" x="4716"/>
        <item m="1" x="4430"/>
        <item m="1" x="5390"/>
        <item m="1" x="6965"/>
        <item m="1" x="3355"/>
        <item m="1" x="6571"/>
        <item m="1" x="994"/>
        <item m="1" x="5765"/>
        <item m="1" x="1400"/>
        <item m="1" x="1103"/>
        <item m="1" x="3816"/>
        <item m="1" x="1974"/>
        <item m="1" x="4356"/>
        <item m="1" x="3775"/>
        <item m="1" x="1284"/>
        <item m="1" x="3739"/>
        <item m="1" x="4141"/>
        <item m="1" x="3103"/>
        <item m="1" x="1936"/>
        <item m="1" x="5154"/>
        <item m="1" x="3332"/>
        <item m="1" x="3630"/>
        <item m="1" x="3492"/>
        <item m="1" x="2278"/>
        <item m="1" x="2018"/>
        <item m="1" x="2117"/>
        <item m="1" x="4977"/>
        <item m="1" x="3878"/>
        <item m="1" x="3780"/>
        <item m="1" x="4074"/>
        <item m="1" x="5018"/>
        <item m="1" x="4457"/>
        <item m="1" x="1684"/>
        <item m="1" x="5511"/>
        <item m="1" x="6050"/>
        <item m="1" x="4887"/>
        <item m="1" x="6489"/>
        <item m="1" x="6129"/>
        <item m="1" x="4060"/>
        <item m="1" x="5570"/>
        <item m="1" x="4675"/>
        <item m="1" x="4805"/>
        <item m="1" x="3892"/>
        <item x="145"/>
        <item m="1" x="6854"/>
        <item m="1" x="1176"/>
        <item m="1" x="5449"/>
        <item m="1" x="4793"/>
        <item m="1" x="6542"/>
        <item m="1" x="5141"/>
        <item m="1" x="3437"/>
        <item m="1" x="2243"/>
        <item m="1" x="4564"/>
        <item m="1" x="6483"/>
        <item m="1" x="6134"/>
        <item m="1" x="4899"/>
        <item m="1" x="6424"/>
        <item m="1" x="6949"/>
        <item m="1" x="4159"/>
        <item m="1" x="4951"/>
        <item m="1" x="4690"/>
        <item m="1" x="4947"/>
        <item m="1" x="1939"/>
        <item m="1" x="6044"/>
        <item m="1" x="3977"/>
        <item m="1" x="3882"/>
        <item m="1" x="4769"/>
        <item m="1" x="531"/>
        <item m="1" x="6232"/>
        <item m="1" x="6090"/>
        <item m="1" x="5944"/>
        <item m="1" x="3374"/>
        <item m="1" x="4175"/>
        <item m="1" x="1439"/>
        <item m="1" x="1190"/>
        <item m="1" x="4359"/>
        <item m="1" x="3618"/>
        <item m="1" x="4318"/>
        <item m="1" x="5735"/>
        <item m="1" x="1219"/>
        <item m="1" x="3093"/>
        <item m="1" x="3763"/>
        <item m="1" x="3592"/>
        <item x="141"/>
        <item x="142"/>
        <item m="1" x="5902"/>
        <item m="1" x="3670"/>
        <item m="1" x="1505"/>
        <item m="1" x="1519"/>
        <item m="1" x="1574"/>
        <item m="1" x="2039"/>
        <item m="1" x="2043"/>
        <item m="1" x="2051"/>
        <item m="1" x="2119"/>
        <item m="1" x="2132"/>
        <item m="1" x="2133"/>
        <item m="1" x="2171"/>
        <item m="1" x="2182"/>
        <item m="1" x="5624"/>
        <item m="1" x="777"/>
        <item m="1" x="4489"/>
        <item m="1" x="6193"/>
        <item m="1" x="2443"/>
        <item m="1" x="2462"/>
        <item m="1" x="3095"/>
        <item m="1" x="3020"/>
        <item m="1" x="2947"/>
        <item m="1" x="5542"/>
        <item m="1" x="3965"/>
        <item m="1" x="923"/>
        <item m="1" x="5558"/>
        <item m="1" x="3911"/>
        <item m="1" x="3941"/>
        <item m="1" x="6557"/>
        <item m="1" x="6558"/>
        <item m="1" x="1433"/>
        <item m="1" x="2371"/>
        <item m="1" x="4438"/>
        <item m="1" x="6742"/>
        <item m="1" x="6580"/>
        <item m="1" x="2373"/>
        <item m="1" x="4623"/>
        <item m="1" x="1244"/>
        <item m="1" x="4701"/>
        <item m="1" x="586"/>
        <item m="1" x="2751"/>
        <item m="1" x="2317"/>
        <item m="1" x="3311"/>
        <item m="1" x="2575"/>
        <item m="1" x="2251"/>
        <item m="1" x="2992"/>
        <item m="1" x="3183"/>
        <item m="1" x="1722"/>
        <item m="1" x="4855"/>
        <item m="1" x="5092"/>
        <item m="1" x="6794"/>
        <item m="1" x="4171"/>
        <item m="1" x="5541"/>
        <item m="1" x="2585"/>
        <item m="1" x="3467"/>
        <item m="1" x="4046"/>
        <item m="1" x="6015"/>
        <item m="1" x="2291"/>
        <item m="1" x="2466"/>
        <item m="1" x="3394"/>
        <item m="1" x="3664"/>
        <item m="1" x="4715"/>
        <item m="1" x="473"/>
        <item m="1" x="4695"/>
        <item m="1" x="6852"/>
        <item m="1" x="3538"/>
        <item m="1" x="4131"/>
        <item m="1" x="1354"/>
        <item m="1" x="4945"/>
        <item m="1" x="2922"/>
        <item m="1" x="5718"/>
        <item m="1" x="5402"/>
        <item m="1" x="3564"/>
        <item m="1" x="1544"/>
        <item m="1" x="4232"/>
        <item m="1" x="6844"/>
        <item m="1" x="3141"/>
        <item m="1" x="6893"/>
        <item m="1" x="2457"/>
        <item m="1" x="3448"/>
        <item m="1" x="4302"/>
        <item m="1" x="1436"/>
        <item m="1" x="4429"/>
        <item m="1" x="3136"/>
        <item m="1" x="2810"/>
        <item m="1" x="3395"/>
        <item m="1" x="868"/>
        <item m="1" x="4160"/>
        <item m="1" x="6726"/>
        <item m="1" x="6512"/>
        <item m="1" x="6912"/>
        <item m="1" x="1701"/>
        <item m="1" x="6174"/>
        <item m="1" x="6465"/>
        <item m="1" x="3023"/>
        <item m="1" x="856"/>
        <item m="1" x="5008"/>
        <item m="1" x="1724"/>
        <item m="1" x="4443"/>
        <item m="1" x="2867"/>
        <item m="1" x="2274"/>
        <item m="1" x="3250"/>
        <item m="1" x="6386"/>
        <item m="1" x="6187"/>
        <item m="1" x="6444"/>
        <item m="1" x="6493"/>
        <item m="1" x="1333"/>
        <item m="1" x="4265"/>
        <item m="1" x="5000"/>
        <item m="1" x="5584"/>
        <item m="1" x="1280"/>
        <item m="1" x="5233"/>
        <item m="1" x="3233"/>
        <item m="1" x="4355"/>
        <item m="1" x="2967"/>
        <item m="1" x="3849"/>
        <item m="1" x="2906"/>
        <item m="1" x="3522"/>
        <item m="1" x="2412"/>
        <item m="1" x="4242"/>
        <item m="1" x="3079"/>
        <item m="1" x="1492"/>
        <item m="1" x="1521"/>
        <item m="1" x="1524"/>
        <item m="1" x="1525"/>
        <item m="1" x="1526"/>
        <item m="1" x="1528"/>
        <item m="1" x="1615"/>
        <item m="1" x="1626"/>
        <item m="1" x="2013"/>
        <item m="1" x="2024"/>
        <item m="1" x="2037"/>
        <item m="1" x="2105"/>
        <item m="1" x="2114"/>
        <item m="1" x="2217"/>
        <item m="1" x="658"/>
        <item m="1" x="670"/>
        <item x="183"/>
        <item m="1" x="718"/>
        <item m="1" x="746"/>
        <item m="1" x="788"/>
        <item m="1" x="792"/>
        <item m="1" x="812"/>
        <item m="1" x="1268"/>
        <item m="1" x="5873"/>
        <item m="1" x="4017"/>
        <item m="1" x="2880"/>
        <item m="1" x="2419"/>
        <item m="1" x="6077"/>
        <item m="1" x="4666"/>
        <item m="1" x="501"/>
        <item m="1" x="339"/>
        <item m="1" x="2264"/>
        <item m="1" x="5812"/>
        <item m="1" x="6513"/>
        <item m="1" x="4795"/>
        <item m="1" x="4659"/>
        <item m="1" x="5810"/>
        <item m="1" x="3139"/>
        <item m="1" x="5519"/>
        <item m="1" x="6805"/>
        <item m="1" x="1699"/>
        <item m="1" x="4366"/>
        <item m="1" x="3934"/>
        <item m="1" x="1846"/>
        <item m="1" x="2311"/>
        <item m="1" x="3435"/>
        <item m="1" x="5155"/>
        <item m="1" x="3309"/>
        <item m="1" x="5424"/>
        <item m="1" x="5864"/>
        <item m="1" x="3154"/>
        <item x="150"/>
        <item m="1" x="3949"/>
        <item m="1" x="3655"/>
        <item m="1" x="4154"/>
        <item m="1" x="1847"/>
        <item m="1" x="5046"/>
        <item m="1" x="1674"/>
        <item m="1" x="1675"/>
        <item m="1" x="2642"/>
        <item m="1" x="4090"/>
        <item m="1" x="2390"/>
        <item m="1" x="6968"/>
        <item m="1" x="4342"/>
        <item m="1" x="5573"/>
        <item m="1" x="1330"/>
        <item m="1" x="2463"/>
        <item m="1" x="2313"/>
        <item m="1" x="3896"/>
        <item m="1" x="2365"/>
        <item m="1" x="5769"/>
        <item m="1" x="6078"/>
        <item m="1" x="5097"/>
        <item m="1" x="4004"/>
        <item m="1" x="2430"/>
        <item m="1" x="1733"/>
        <item m="1" x="3855"/>
        <item m="1" x="4147"/>
        <item m="1" x="5804"/>
        <item m="1" x="3349"/>
        <item m="1" x="3720"/>
        <item m="1" x="3445"/>
        <item m="1" x="6062"/>
        <item m="1" x="4933"/>
        <item m="1" x="4934"/>
        <item m="1" x="1627"/>
        <item m="1" x="2236"/>
        <item m="1" x="800"/>
        <item m="1" x="4684"/>
        <item m="1" x="1837"/>
        <item m="1" x="6468"/>
        <item m="1" x="5436"/>
        <item m="1" x="1696"/>
        <item m="1" x="6652"/>
        <item m="1" x="2269"/>
        <item m="1" x="2352"/>
        <item m="1" x="3212"/>
        <item m="1" x="4253"/>
        <item m="1" x="3558"/>
        <item m="1" x="2987"/>
        <item m="1" x="5504"/>
        <item m="1" x="5001"/>
        <item m="1" x="3652"/>
        <item x="300"/>
        <item m="1" x="1961"/>
        <item m="1" x="2337"/>
        <item m="1" x="6005"/>
        <item m="1" x="872"/>
        <item m="1" x="1060"/>
        <item m="1" x="2410"/>
        <item m="1" x="5597"/>
        <item m="1" x="4660"/>
        <item m="1" x="3895"/>
        <item m="1" x="6224"/>
        <item m="1" x="3259"/>
        <item m="1" x="6249"/>
        <item m="1" x="6789"/>
        <item m="1" x="3778"/>
        <item m="1" x="4369"/>
        <item m="1" x="6654"/>
        <item m="1" x="1497"/>
        <item m="1" x="1554"/>
        <item m="1" x="1570"/>
        <item m="1" x="2019"/>
        <item m="1" x="2036"/>
        <item m="1" x="6268"/>
        <item m="1" x="2191"/>
        <item m="1" x="2216"/>
        <item m="1" x="1909"/>
        <item m="1" x="1917"/>
        <item m="1" x="2477"/>
        <item m="1" x="2483"/>
        <item m="1" x="2487"/>
        <item m="1" x="6154"/>
        <item m="1" x="5385"/>
        <item m="1" x="4794"/>
        <item m="1" x="3928"/>
        <item m="1" x="1763"/>
        <item m="1" x="3555"/>
        <item m="1" x="6439"/>
        <item m="1" x="6801"/>
        <item m="1" x="6671"/>
        <item m="1" x="5080"/>
        <item m="1" x="6708"/>
        <item m="1" x="986"/>
        <item m="1" x="6114"/>
        <item m="1" x="6887"/>
        <item m="1" x="3144"/>
        <item m="1" x="3976"/>
        <item m="1" x="4605"/>
        <item m="1" x="3200"/>
        <item m="1" x="1118"/>
        <item m="1" x="6915"/>
        <item m="1" x="5842"/>
        <item m="1" x="593"/>
        <item m="1" x="1184"/>
        <item m="1" x="3324"/>
        <item m="1" x="493"/>
        <item m="1" x="1077"/>
        <item m="1" x="6929"/>
        <item m="1" x="3105"/>
        <item m="1" x="4115"/>
        <item m="1" x="5112"/>
        <item m="1" x="649"/>
        <item m="1" x="695"/>
        <item m="1" x="782"/>
        <item m="1" x="798"/>
        <item m="1" x="813"/>
        <item m="1" x="831"/>
        <item m="1" x="3387"/>
        <item m="1" x="5604"/>
        <item m="1" x="5375"/>
        <item m="1" x="2918"/>
        <item m="1" x="1254"/>
        <item m="1" x="6605"/>
        <item m="1" x="3335"/>
        <item m="1" x="4654"/>
        <item m="1" x="5744"/>
        <item m="1" x="6258"/>
        <item m="1" x="3549"/>
        <item m="1" x="3499"/>
        <item m="1" x="6574"/>
        <item m="1" x="4325"/>
        <item m="1" x="3157"/>
        <item m="1" x="6586"/>
        <item m="1" x="3110"/>
        <item m="1" x="4192"/>
        <item m="1" x="1887"/>
        <item m="1" x="2310"/>
        <item m="1" x="2522"/>
        <item m="1" x="5798"/>
        <item m="1" x="3517"/>
        <item m="1" x="2357"/>
        <item m="1" x="4347"/>
        <item m="1" x="2986"/>
        <item m="1" x="5631"/>
        <item m="1" x="3345"/>
        <item m="1" x="3791"/>
        <item m="1" x="5747"/>
        <item m="1" x="4861"/>
        <item x="176"/>
        <item m="1" x="5686"/>
        <item m="1" x="3085"/>
        <item m="1" x="1598"/>
        <item m="1" x="1612"/>
        <item m="1" x="2064"/>
        <item m="1" x="2197"/>
        <item m="1" x="2207"/>
        <item m="1" x="644"/>
        <item m="1" x="645"/>
        <item m="1" x="665"/>
        <item m="1" x="6501"/>
        <item m="1" x="6294"/>
        <item m="1" x="6296"/>
        <item m="1" x="751"/>
        <item m="1" x="771"/>
        <item m="1" x="775"/>
        <item m="1" x="6305"/>
        <item m="1" x="824"/>
        <item m="1" x="6687"/>
        <item m="1" x="6886"/>
        <item m="1" x="2740"/>
        <item m="1" x="3940"/>
        <item m="1" x="2695"/>
        <item m="1" x="6876"/>
        <item m="1" x="5710"/>
        <item m="1" x="6922"/>
        <item m="1" x="5878"/>
        <item m="1" x="1213"/>
        <item m="1" x="6485"/>
        <item m="1" x="343"/>
        <item m="1" x="6590"/>
        <item m="1" x="6591"/>
        <item m="1" x="6898"/>
        <item m="1" x="4722"/>
        <item m="1" x="3371"/>
        <item m="1" x="4449"/>
        <item m="1" x="3182"/>
        <item m="1" x="4622"/>
        <item m="1" x="3910"/>
        <item m="1" x="4556"/>
        <item m="1" x="1904"/>
        <item m="1" x="1496"/>
        <item m="1" x="1592"/>
        <item m="1" x="2059"/>
        <item m="1" x="2143"/>
        <item m="1" x="2180"/>
        <item m="1" x="2204"/>
        <item m="1" x="748"/>
        <item m="1" x="4470"/>
        <item m="1" x="4471"/>
        <item m="1" x="4483"/>
        <item m="1" x="4493"/>
        <item m="1" x="5060"/>
        <item m="1" x="6206"/>
        <item m="1" x="5975"/>
        <item m="1" x="555"/>
        <item m="1" x="326"/>
        <item m="1" x="3674"/>
        <item m="1" x="5741"/>
        <item m="1" x="3356"/>
        <item m="1" x="3076"/>
        <item m="1" x="1444"/>
        <item m="1" x="1204"/>
        <item m="1" x="3935"/>
        <item m="1" x="5566"/>
        <item m="1" x="6470"/>
        <item m="1" x="5625"/>
        <item m="1" x="4566"/>
        <item m="1" x="4259"/>
        <item m="1" x="3263"/>
        <item m="1" x="5560"/>
        <item m="1" x="3216"/>
        <item m="1" x="3056"/>
        <item m="1" x="6822"/>
        <item m="1" x="3835"/>
        <item m="1" x="4539"/>
        <item m="1" x="4889"/>
        <item m="1" x="4150"/>
        <item m="1" x="2818"/>
        <item m="1" x="4866"/>
        <item m="1" x="794"/>
        <item x="199"/>
        <item m="1" x="1907"/>
        <item m="1" x="1915"/>
        <item m="1" x="3146"/>
        <item m="1" x="4780"/>
        <item m="1" x="6352"/>
        <item m="1" x="4892"/>
        <item m="1" x="6069"/>
        <item m="1" x="6396"/>
        <item m="1" x="6707"/>
        <item m="1" x="6758"/>
        <item m="1" x="1135"/>
        <item m="1" x="3102"/>
        <item m="1" x="4270"/>
        <item m="1" x="5030"/>
        <item m="1" x="2394"/>
        <item m="1" x="348"/>
        <item m="1" x="3005"/>
        <item m="1" x="6263"/>
        <item m="1" x="4357"/>
        <item m="1" x="1657"/>
        <item m="1" x="5157"/>
        <item x="139"/>
        <item m="1" x="950"/>
        <item m="1" x="1147"/>
        <item m="1" x="3705"/>
        <item m="1" x="566"/>
        <item m="1" x="2817"/>
        <item m="1" x="2075"/>
        <item m="1" x="2088"/>
        <item m="1" x="2095"/>
        <item m="1" x="2212"/>
        <item m="1" x="4776"/>
        <item m="1" x="4616"/>
        <item m="1" x="2367"/>
        <item m="1" x="6137"/>
        <item m="1" x="4100"/>
        <item m="1" x="6555"/>
        <item m="1" x="6556"/>
        <item m="1" x="2661"/>
        <item m="1" x="4458"/>
        <item m="1" x="4219"/>
        <item m="1" x="4409"/>
        <item m="1" x="5405"/>
        <item m="1" x="5689"/>
        <item m="1" x="3831"/>
        <item m="1" x="3451"/>
        <item m="1" x="414"/>
        <item m="1" x="3601"/>
        <item m="1" x="3624"/>
        <item m="1" x="6926"/>
        <item m="1" x="6447"/>
        <item m="1" x="5672"/>
        <item m="1" x="5956"/>
        <item m="1" x="1493"/>
        <item m="1" x="1561"/>
        <item m="1" x="2093"/>
        <item m="1" x="2099"/>
        <item m="1" x="2112"/>
        <item m="1" x="2120"/>
        <item m="1" x="2219"/>
        <item m="1" x="4571"/>
        <item m="1" x="641"/>
        <item m="1" x="647"/>
        <item m="1" x="2537"/>
        <item x="188"/>
        <item x="195"/>
        <item m="1" x="6306"/>
        <item m="1" x="6307"/>
        <item m="1" x="819"/>
        <item m="1" x="825"/>
        <item m="1" x="5239"/>
        <item m="1" x="3174"/>
        <item m="1" x="3969"/>
        <item m="1" x="4593"/>
        <item m="1" x="2272"/>
        <item m="1" x="6706"/>
        <item m="1" x="4820"/>
        <item m="1" x="1923"/>
        <item m="1" x="4182"/>
        <item m="1" x="4225"/>
        <item m="1" x="1151"/>
        <item m="1" x="2541"/>
        <item m="1" x="6775"/>
        <item m="1" x="5054"/>
        <item m="1" x="1297"/>
        <item m="1" x="961"/>
        <item m="1" x="5089"/>
        <item m="1" x="5465"/>
        <item m="1" x="2978"/>
        <item m="1" x="3262"/>
        <item m="1" x="4421"/>
        <item m="1" x="5792"/>
        <item m="1" x="2052"/>
        <item m="1" x="2167"/>
        <item m="1" x="2170"/>
        <item m="1" x="5342"/>
        <item m="1" x="5939"/>
        <item m="1" x="6941"/>
        <item m="1" x="4464"/>
        <item m="1" x="5428"/>
        <item m="1" x="6957"/>
        <item m="1" x="5294"/>
        <item m="1" x="3256"/>
        <item m="1" x="1450"/>
        <item m="1" x="379"/>
        <item m="1" x="4912"/>
        <item m="1" x="3393"/>
        <item m="1" x="6727"/>
        <item m="1" x="351"/>
        <item m="1" x="3310"/>
        <item m="1" x="2289"/>
        <item m="1" x="2268"/>
        <item m="1" x="1929"/>
        <item m="1" x="1962"/>
        <item m="1" x="1946"/>
        <item m="1" x="5209"/>
        <item m="1" x="1978"/>
        <item m="1" x="2308"/>
        <item m="1" x="3841"/>
        <item m="1" x="1291"/>
        <item m="1" x="974"/>
        <item m="1" x="2504"/>
        <item m="1" x="3359"/>
        <item m="1" x="2222"/>
        <item m="1" x="690"/>
        <item m="1" x="4586"/>
        <item m="1" x="4587"/>
        <item m="1" x="4588"/>
        <item m="1" x="1921"/>
        <item m="1" x="4490"/>
        <item m="1" x="2451"/>
        <item m="1" x="3191"/>
        <item m="1" x="4143"/>
        <item m="1" x="6572"/>
        <item m="1" x="5708"/>
        <item m="1" x="6031"/>
        <item m="1" x="4353"/>
        <item m="1" x="3116"/>
        <item m="1" x="5241"/>
        <item m="1" x="6533"/>
        <item m="1" x="6810"/>
        <item m="1" x="5506"/>
        <item m="1" x="2730"/>
        <item m="1" x="3385"/>
        <item m="1" x="2627"/>
        <item m="1" x="1747"/>
        <item m="1" x="3380"/>
        <item m="1" x="6482"/>
        <item m="1" x="5298"/>
        <item m="1" x="2503"/>
        <item m="1" x="5052"/>
        <item m="1" x="2597"/>
        <item m="1" x="6021"/>
        <item m="1" x="4434"/>
        <item m="1" x="3631"/>
        <item m="1" x="2769"/>
        <item m="1" x="6022"/>
        <item m="1" x="3796"/>
        <item m="1" x="1457"/>
        <item m="1" x="2082"/>
        <item m="1" x="2174"/>
        <item m="1" x="783"/>
        <item m="1" x="6313"/>
        <item m="1" x="1655"/>
        <item m="1" x="5369"/>
        <item m="1" x="3044"/>
        <item m="1" x="2864"/>
        <item m="1" x="6846"/>
        <item m="1" x="3123"/>
        <item m="1" x="4215"/>
        <item m="1" x="5740"/>
        <item m="1" x="2316"/>
        <item m="1" x="2797"/>
        <item m="1" x="6499"/>
        <item m="1" x="6570"/>
        <item m="1" x="4335"/>
        <item m="1" x="2812"/>
        <item m="1" x="860"/>
        <item m="1" x="3026"/>
        <item m="1" x="5955"/>
        <item m="1" x="3581"/>
        <item m="1" x="5343"/>
        <item m="1" x="5606"/>
        <item x="20"/>
        <item m="1" x="4558"/>
        <item m="1" x="5715"/>
        <item m="1" x="709"/>
        <item m="1" x="714"/>
        <item x="185"/>
        <item m="1" x="756"/>
        <item m="1" x="773"/>
        <item m="1" x="774"/>
        <item m="1" x="807"/>
        <item m="1" x="821"/>
        <item m="1" x="6847"/>
        <item m="1" x="2602"/>
        <item m="1" x="6388"/>
        <item m="1" x="5356"/>
        <item m="1" x="6464"/>
        <item m="1" x="1087"/>
        <item m="1" x="3836"/>
        <item m="1" x="3223"/>
        <item m="1" x="5156"/>
        <item m="1" x="6135"/>
        <item m="1" x="6092"/>
        <item m="1" x="6246"/>
        <item m="1" x="1039"/>
        <item m="1" x="3034"/>
        <item m="1" x="3407"/>
        <item m="1" x="2488"/>
        <item m="1" x="5499"/>
        <item m="1" x="5462"/>
        <item m="1" x="5438"/>
        <item m="1" x="6938"/>
        <item m="1" x="3666"/>
        <item m="1" x="5865"/>
        <item m="1" x="5118"/>
        <item m="1" x="535"/>
        <item m="1" x="5038"/>
        <item m="1" x="2085"/>
        <item m="1" x="2091"/>
        <item m="1" x="2109"/>
        <item m="1" x="1908"/>
        <item m="1" x="4473"/>
        <item m="1" x="4474"/>
        <item m="1" x="4475"/>
        <item m="1" x="4477"/>
        <item m="1" x="2942"/>
        <item m="1" x="3447"/>
        <item m="1" x="6425"/>
        <item m="1" x="6225"/>
        <item m="1" x="6079"/>
        <item m="1" x="1834"/>
        <item m="1" x="3461"/>
        <item m="1" x="3916"/>
        <item m="1" x="2726"/>
        <item m="1" x="2643"/>
        <item m="1" x="6578"/>
        <item m="1" x="995"/>
        <item m="1" x="904"/>
        <item m="1" x="3871"/>
        <item m="1" x="5930"/>
        <item m="1" x="3830"/>
        <item m="1" x="5095"/>
        <item m="1" x="3092"/>
        <item m="1" x="2302"/>
        <item m="1" x="3188"/>
        <item m="1" x="5317"/>
        <item m="1" x="6769"/>
        <item m="1" x="5217"/>
        <item m="1" x="3929"/>
        <item m="1" x="2720"/>
        <item m="1" x="2912"/>
        <item m="1" x="5949"/>
        <item m="1" x="2400"/>
        <item m="1" x="1793"/>
        <item m="1" x="5898"/>
        <item m="1" x="5538"/>
        <item m="1" x="6592"/>
        <item m="1" x="3598"/>
        <item m="1" x="5270"/>
        <item m="1" x="3711"/>
        <item m="1" x="982"/>
        <item m="1" x="4203"/>
        <item m="1" x="6367"/>
        <item m="1" x="6147"/>
        <item m="1" x="3294"/>
        <item m="1" x="4655"/>
        <item m="1" x="3925"/>
        <item m="1" x="4162"/>
        <item m="1" x="3081"/>
        <item m="1" x="1537"/>
        <item m="1" x="1547"/>
        <item m="1" x="1548"/>
        <item m="1" x="1550"/>
        <item m="1" x="1567"/>
        <item m="1" x="1581"/>
        <item m="1" x="2014"/>
        <item m="1" x="2030"/>
        <item m="1" x="2110"/>
        <item m="1" x="2153"/>
        <item m="1" x="2175"/>
        <item m="1" x="2230"/>
        <item m="1" x="679"/>
        <item m="1" x="698"/>
        <item m="1" x="6301"/>
        <item m="1" x="822"/>
        <item m="1" x="6089"/>
        <item m="1" x="4276"/>
        <item m="1" x="3551"/>
        <item m="1" x="5336"/>
        <item m="1" x="6140"/>
        <item m="1" x="5667"/>
        <item m="1" x="6829"/>
        <item m="1" x="1170"/>
        <item m="1" x="4597"/>
        <item m="1" x="2985"/>
        <item m="1" x="4092"/>
        <item m="1" x="5253"/>
        <item m="1" x="1810"/>
        <item m="1" x="4481"/>
        <item m="1" x="4482"/>
        <item m="1" x="3880"/>
        <item m="1" x="6189"/>
        <item m="1" x="4388"/>
        <item m="1" x="2694"/>
        <item m="1" x="1431"/>
        <item m="1" x="993"/>
        <item m="1" x="5494"/>
        <item m="1" x="6128"/>
        <item m="1" x="3665"/>
        <item m="1" x="1008"/>
        <item m="1" x="5236"/>
        <item m="1" x="6784"/>
        <item m="1" x="3261"/>
        <item m="1" x="1522"/>
        <item m="1" x="1531"/>
        <item m="1" x="1593"/>
        <item m="1" x="1616"/>
        <item m="1" x="2100"/>
        <item m="1" x="2155"/>
        <item m="1" x="3734"/>
        <item m="1" x="6240"/>
        <item m="1" x="2960"/>
        <item m="1" x="3322"/>
        <item m="1" x="6628"/>
        <item m="1" x="5536"/>
        <item m="1" x="1443"/>
        <item m="1" x="4453"/>
        <item m="1" x="6585"/>
        <item m="1" x="5772"/>
        <item m="1" x="2277"/>
        <item m="1" x="2752"/>
        <item m="1" x="1886"/>
        <item m="1" x="1194"/>
        <item m="1" x="6756"/>
        <item m="1" x="3260"/>
        <item m="1" x="358"/>
        <item m="1" x="2816"/>
        <item m="1" x="5533"/>
        <item m="1" x="3842"/>
        <item m="1" x="780"/>
        <item m="1" x="3942"/>
        <item m="1" x="5660"/>
        <item m="1" x="3661"/>
        <item m="1" x="4703"/>
        <item m="1" x="4450"/>
        <item m="1" x="4678"/>
        <item m="1" x="4718"/>
        <item m="1" x="6337"/>
        <item m="1" x="1901"/>
        <item m="1" x="3829"/>
        <item m="1" x="3622"/>
        <item m="1" x="3450"/>
        <item m="1" x="4939"/>
        <item m="1" x="2736"/>
        <item m="1" x="5292"/>
        <item m="1" x="2386"/>
        <item m="1" x="3210"/>
        <item m="1" x="2149"/>
        <item m="1" x="664"/>
        <item m="1" x="1899"/>
        <item m="1" x="5953"/>
        <item m="1" x="1745"/>
        <item m="1" x="1169"/>
        <item m="1" x="4767"/>
        <item m="1" x="6010"/>
        <item m="1" x="365"/>
        <item m="1" x="5626"/>
        <item m="1" x="5627"/>
        <item m="1" x="2262"/>
        <item m="1" x="5759"/>
        <item m="1" x="6753"/>
        <item m="1" x="2530"/>
        <item m="1" x="2403"/>
        <item m="1" x="6125"/>
        <item m="1" x="6460"/>
        <item m="1" x="5817"/>
        <item m="1" x="2836"/>
        <item m="1" x="6343"/>
        <item m="1" x="5957"/>
        <item m="1" x="2584"/>
        <item m="1" x="6141"/>
        <item m="1" x="6509"/>
        <item m="1" x="5132"/>
        <item m="1" x="5879"/>
        <item m="1" x="4661"/>
        <item m="1" x="2859"/>
        <item m="1" x="1081"/>
        <item m="1" x="4604"/>
        <item m="1" x="5534"/>
        <item m="1" x="6967"/>
        <item m="1" x="6192"/>
        <item m="1" x="5808"/>
        <item m="1" x="3570"/>
        <item m="1" x="1619"/>
        <item m="1" x="1620"/>
        <item m="1" x="1998"/>
        <item m="1" x="640"/>
        <item m="1" x="6284"/>
        <item m="1" x="6285"/>
        <item m="1" x="657"/>
        <item m="1" x="659"/>
        <item m="1" x="660"/>
        <item m="1" x="661"/>
        <item m="1" x="749"/>
        <item m="1" x="781"/>
        <item m="1" x="784"/>
        <item m="1" x="815"/>
        <item m="1" x="823"/>
        <item m="1" x="6420"/>
        <item m="1" x="574"/>
        <item m="1" x="4197"/>
        <item m="1" x="3284"/>
        <item m="1" x="5020"/>
        <item m="1" x="5252"/>
        <item m="1" x="6382"/>
        <item m="1" x="1968"/>
        <item m="1" x="2372"/>
        <item m="1" x="6587"/>
        <item m="1" x="2375"/>
        <item m="1" x="2913"/>
        <item m="1" x="938"/>
        <item m="1" x="5972"/>
        <item m="1" x="4035"/>
        <item m="1" x="1310"/>
        <item m="1" x="6778"/>
        <item m="1" x="1391"/>
        <item m="1" x="3074"/>
        <item m="1" x="3135"/>
        <item m="1" x="5985"/>
        <item m="1" x="5293"/>
        <item m="1" x="2582"/>
        <item m="1" x="2263"/>
        <item m="1" x="4693"/>
        <item m="1" x="3365"/>
        <item m="1" x="4290"/>
        <item m="1" x="5341"/>
        <item m="1" x="3453"/>
        <item m="1" x="4066"/>
        <item m="1" x="3961"/>
        <item m="1" x="4012"/>
        <item m="1" x="5595"/>
        <item m="1" x="3979"/>
        <item m="1" x="3413"/>
        <item m="1" x="6853"/>
        <item m="1" x="5845"/>
        <item m="1" x="4779"/>
        <item m="1" x="1500"/>
        <item m="1" x="1563"/>
        <item m="1" x="2126"/>
        <item m="1" x="2135"/>
        <item m="1" x="2173"/>
        <item m="1" x="699"/>
        <item m="1" x="704"/>
        <item m="1" x="764"/>
        <item m="1" x="776"/>
        <item m="1" x="809"/>
        <item m="1" x="2924"/>
        <item m="1" x="2793"/>
        <item m="1" x="6408"/>
        <item m="1" x="2303"/>
        <item m="1" x="6030"/>
        <item m="1" x="4181"/>
        <item m="1" x="2666"/>
        <item m="1" x="6389"/>
        <item m="1" x="893"/>
        <item m="1" x="5647"/>
        <item m="1" x="4378"/>
        <item m="1" x="6874"/>
        <item m="1" x="2745"/>
        <item m="1" x="3632"/>
        <item m="1" x="3633"/>
        <item m="1" x="6947"/>
        <item m="1" x="2744"/>
        <item m="1" x="6851"/>
        <item m="1" x="3193"/>
        <item m="1" x="1617"/>
        <item m="1" x="2161"/>
        <item m="1" x="6339"/>
        <item m="1" x="2607"/>
        <item m="1" x="480"/>
        <item m="1" x="4863"/>
        <item m="1" x="6815"/>
        <item m="1" x="352"/>
        <item m="1" x="4672"/>
        <item m="1" x="3217"/>
        <item m="1" x="2424"/>
        <item m="1" x="3824"/>
        <item m="1" x="2433"/>
        <item m="1" x="1121"/>
        <item m="1" x="3890"/>
        <item m="1" x="3602"/>
        <item m="1" x="1596"/>
        <item m="1" x="1621"/>
        <item m="1" x="2053"/>
        <item m="1" x="2108"/>
        <item m="1" x="3644"/>
        <item m="1" x="4799"/>
        <item m="1" x="1940"/>
        <item m="1" x="2453"/>
        <item m="1" x="2925"/>
        <item m="1" x="5330"/>
        <item m="1" x="2899"/>
        <item m="1" x="1332"/>
        <item m="1" x="2723"/>
        <item m="1" x="3964"/>
        <item m="1" x="5235"/>
        <item m="1" x="611"/>
        <item m="1" x="1281"/>
        <item m="1" x="6281"/>
        <item m="1" x="760"/>
        <item m="1" x="805"/>
        <item m="1" x="6455"/>
        <item m="1" x="6719"/>
        <item m="1" x="4291"/>
        <item m="1" x="2435"/>
        <item m="1" x="6117"/>
        <item m="1" x="5129"/>
        <item m="1" x="5532"/>
        <item m="1" x="5936"/>
        <item m="1" x="6734"/>
        <item m="1" x="1148"/>
        <item m="1" x="5487"/>
        <item m="1" x="6728"/>
        <item m="1" x="4614"/>
        <item m="1" x="3636"/>
        <item m="1" x="3472"/>
        <item m="1" x="5162"/>
        <item m="1" x="6547"/>
        <item m="1" x="6548"/>
        <item m="1" x="6549"/>
        <item m="1" x="1770"/>
        <item m="1" x="1970"/>
        <item m="1" x="1971"/>
        <item m="1" x="3060"/>
        <item m="1" x="1882"/>
        <item m="1" x="5748"/>
        <item m="1" x="5187"/>
        <item m="1" x="6346"/>
        <item m="1" x="3449"/>
        <item m="1" x="573"/>
        <item m="1" x="3112"/>
        <item m="1" x="1487"/>
        <item m="1" x="1512"/>
        <item m="1" x="1555"/>
        <item m="1" x="2028"/>
        <item m="1" x="2118"/>
        <item m="1" x="2136"/>
        <item m="1" x="2479"/>
        <item m="1" x="3124"/>
        <item m="1" x="3125"/>
        <item m="1" x="3126"/>
        <item m="1" x="3127"/>
        <item m="1" x="3128"/>
        <item m="1" x="5553"/>
        <item m="1" x="4354"/>
        <item m="1" x="1285"/>
        <item m="1" x="5654"/>
        <item m="1" x="2831"/>
        <item m="1" x="4916"/>
        <item m="1" x="3496"/>
        <item m="1" x="879"/>
        <item m="1" x="918"/>
        <item m="1" x="3996"/>
        <item m="1" x="5739"/>
        <item m="1" x="5947"/>
        <item m="1" x="4069"/>
        <item m="1" x="3046"/>
        <item m="1" x="1001"/>
        <item m="1" x="1382"/>
        <item m="1" x="6820"/>
        <item m="1" x="6821"/>
        <item m="1" x="1597"/>
        <item m="1" x="2124"/>
        <item m="1" x="744"/>
        <item m="1" x="758"/>
        <item m="1" x="1916"/>
        <item m="1" x="4338"/>
        <item m="1" x="4499"/>
        <item m="1" x="4838"/>
        <item m="1" x="6748"/>
        <item m="1" x="3506"/>
        <item m="1" x="2955"/>
        <item m="1" x="3241"/>
        <item m="1" x="2404"/>
        <item m="1" x="6759"/>
        <item m="1" x="2677"/>
        <item m="1" x="2474"/>
        <item m="1" x="4943"/>
        <item m="1" x="6966"/>
        <item m="1" x="1075"/>
        <item m="1" x="6427"/>
        <item m="1" x="6977"/>
        <item m="1" x="1341"/>
        <item m="1" x="4698"/>
        <item m="1" x="1583"/>
        <item m="1" x="1613"/>
        <item m="1" x="2209"/>
        <item m="1" x="6292"/>
        <item m="1" x="787"/>
        <item x="200"/>
        <item m="1" x="3186"/>
        <item m="1" x="3586"/>
        <item m="1" x="4157"/>
        <item m="1" x="2975"/>
        <item m="1" x="3963"/>
        <item m="1" x="1705"/>
        <item m="1" x="4762"/>
        <item m="1" x="3735"/>
        <item m="1" x="5838"/>
        <item m="1" x="3737"/>
        <item m="1" x="2260"/>
        <item m="1" x="6241"/>
        <item m="1" x="6964"/>
        <item m="1" x="4726"/>
        <item m="1" x="1571"/>
        <item m="1" x="3422"/>
        <item m="1" x="2070"/>
        <item m="1" x="2145"/>
        <item m="1" x="691"/>
        <item m="1" x="811"/>
        <item m="1" x="5927"/>
        <item m="1" x="5272"/>
        <item m="1" x="5079"/>
        <item m="1" x="3409"/>
        <item m="1" x="4166"/>
        <item m="1" x="2798"/>
        <item m="1" x="2461"/>
        <item m="1" x="459"/>
        <item m="1" x="4382"/>
        <item m="1" x="1877"/>
        <item m="1" x="1698"/>
        <item m="1" x="6012"/>
        <item m="1" x="6944"/>
        <item m="1" x="4828"/>
        <item m="1" x="5550"/>
        <item m="1" x="6604"/>
        <item m="1" x="1840"/>
        <item m="1" x="1463"/>
        <item m="1" x="801"/>
        <item m="1" x="6662"/>
        <item m="1" x="3048"/>
        <item m="1" x="4439"/>
        <item m="1" x="3641"/>
        <item m="1" x="3051"/>
        <item m="1" x="1693"/>
        <item m="1" x="880"/>
        <item m="1" x="3514"/>
        <item m="1" x="1670"/>
        <item m="1" x="1293"/>
        <item m="1" x="5447"/>
        <item m="1" x="6451"/>
        <item m="1" x="2855"/>
        <item m="1" x="528"/>
        <item m="1" x="1764"/>
        <item m="1" x="5551"/>
        <item m="1" x="6150"/>
        <item m="1" x="1412"/>
        <item m="1" x="3446"/>
        <item m="1" x="5365"/>
        <item m="1" x="2471"/>
        <item m="1" x="5796"/>
        <item m="1" x="3605"/>
        <item m="1" x="6867"/>
        <item m="1" x="1529"/>
        <item m="1" x="2130"/>
        <item m="1" x="2144"/>
        <item m="1" x="728"/>
        <item m="1" x="742"/>
        <item m="1" x="820"/>
        <item m="1" x="4720"/>
        <item m="1" x="4322"/>
        <item m="1" x="2919"/>
        <item m="1" x="1195"/>
        <item m="1" x="6110"/>
        <item m="1" x="6768"/>
        <item m="1" x="1177"/>
        <item m="1" x="382"/>
        <item m="1" x="5515"/>
        <item m="1" x="6454"/>
        <item m="1" x="6593"/>
        <item m="1" x="4700"/>
        <item m="1" x="5021"/>
        <item m="1" x="4739"/>
        <item m="1" x="5619"/>
        <item m="1" x="4551"/>
        <item m="1" x="943"/>
        <item m="1" x="2679"/>
        <item m="1" x="6204"/>
        <item m="1" x="613"/>
        <item m="1" x="2273"/>
        <item m="1" x="4029"/>
        <item m="1" x="1336"/>
        <item m="1" x="6958"/>
        <item m="1" x="3719"/>
        <item m="1" x="1557"/>
        <item m="1" x="1606"/>
        <item m="1" x="2139"/>
        <item m="1" x="2140"/>
        <item m="1" x="2150"/>
        <item m="1" x="832"/>
        <item m="1" x="4668"/>
        <item m="1" x="2319"/>
        <item m="1" x="2577"/>
        <item m="1" x="4412"/>
        <item m="1" x="2725"/>
        <item m="1" x="3235"/>
        <item m="1" x="6857"/>
        <item m="1" x="3288"/>
        <item m="1" x="3080"/>
        <item m="1" x="1614"/>
        <item m="1" x="1997"/>
        <item m="1" x="2111"/>
        <item m="1" x="2152"/>
        <item m="1" x="2169"/>
        <item m="1" x="2201"/>
        <item m="1" x="2208"/>
        <item m="1" x="2244"/>
        <item m="1" x="654"/>
        <item m="1" x="669"/>
        <item m="1" x="799"/>
        <item m="1" x="3431"/>
        <item m="1" x="5572"/>
        <item m="1" x="3013"/>
        <item m="1" x="2886"/>
        <item m="1" x="4289"/>
        <item m="1" x="3745"/>
        <item m="1" x="4403"/>
        <item m="1" x="5303"/>
        <item m="1" x="3806"/>
        <item m="1" x="4777"/>
        <item m="1" x="796"/>
        <item m="1" x="6314"/>
        <item m="1" x="2511"/>
        <item m="1" x="3180"/>
        <item m="1" x="4393"/>
        <item m="1" x="6406"/>
        <item m="1" x="1984"/>
        <item m="1" x="5137"/>
        <item m="1" x="4990"/>
        <item m="1" x="5815"/>
        <item m="1" x="4303"/>
        <item m="1" x="3326"/>
        <item m="1" x="1994"/>
        <item m="1" x="6028"/>
        <item m="1" x="2929"/>
        <item m="1" x="6677"/>
        <item m="1" x="6691"/>
        <item m="1" x="1469"/>
        <item m="1" x="1543"/>
        <item m="1" x="1595"/>
        <item m="1" x="1599"/>
        <item m="1" x="1600"/>
        <item m="1" x="1605"/>
        <item m="1" x="1610"/>
        <item m="1" x="1625"/>
        <item m="1" x="2073"/>
        <item m="1" x="2234"/>
        <item m="1" x="5992"/>
        <item m="1" x="5870"/>
        <item m="1" x="3709"/>
        <item m="1" x="3623"/>
        <item m="1" x="6046"/>
        <item m="1" x="4760"/>
        <item m="1" x="6047"/>
        <item m="1" x="1685"/>
        <item m="1" x="5530"/>
        <item m="1" x="6950"/>
        <item m="1" x="1028"/>
        <item m="1" x="1942"/>
        <item m="1" x="2290"/>
        <item m="1" x="2469"/>
        <item m="1" x="4308"/>
        <item m="1" x="5090"/>
        <item m="1" x="3974"/>
        <item m="1" x="3975"/>
        <item m="1" x="2732"/>
        <item m="1" x="6173"/>
        <item m="1" x="5355"/>
        <item m="1" x="3337"/>
        <item m="1" x="6133"/>
        <item m="1" x="6403"/>
        <item m="1" x="2338"/>
        <item m="1" x="3919"/>
        <item m="1" x="3628"/>
        <item m="1" x="6342"/>
        <item m="1" x="5655"/>
        <item m="1" x="3729"/>
        <item m="1" x="4111"/>
        <item m="1" x="4851"/>
        <item m="1" x="2315"/>
        <item m="1" x="4577"/>
        <item m="1" x="4220"/>
        <item m="1" x="1367"/>
        <item m="1" x="3070"/>
        <item m="1" x="3019"/>
        <item m="1" x="3053"/>
        <item m="1" x="3169"/>
        <item m="1" x="5776"/>
        <item m="1" x="6321"/>
        <item m="1" x="1538"/>
        <item m="1" x="1553"/>
        <item m="1" x="1602"/>
        <item m="1" x="1603"/>
        <item m="1" x="2127"/>
        <item m="1" x="2200"/>
        <item m="1" x="6283"/>
        <item m="1" x="651"/>
        <item m="1" x="656"/>
        <item m="1" x="757"/>
        <item m="1" x="4498"/>
        <item m="1" x="2505"/>
        <item m="1" x="6609"/>
        <item m="1" x="6716"/>
        <item m="1" x="3774"/>
        <item m="1" x="522"/>
        <item m="1" x="2608"/>
        <item m="1" x="5668"/>
        <item m="1" x="6082"/>
        <item m="1" x="6864"/>
        <item m="1" x="2131"/>
        <item m="1" x="2233"/>
        <item m="1" x="1358"/>
        <item m="1" x="2579"/>
        <item m="1" x="3071"/>
        <item m="1" x="3414"/>
        <item m="1" x="1397"/>
        <item m="1" x="1959"/>
        <item m="1" x="2613"/>
        <item m="1" x="1928"/>
        <item m="1" x="5075"/>
        <item m="1" x="5937"/>
        <item m="1" x="4085"/>
        <item m="1" x="4870"/>
        <item m="1" x="4553"/>
        <item m="1" x="1022"/>
        <item m="1" x="342"/>
        <item m="1" x="1799"/>
        <item m="1" x="5567"/>
        <item m="1" x="3695"/>
        <item m="1" x="4398"/>
        <item m="1" x="3171"/>
        <item m="1" x="3657"/>
        <item m="1" x="5332"/>
        <item m="1" x="1587"/>
        <item m="1" x="2184"/>
        <item m="1" x="1778"/>
        <item m="1" x="667"/>
        <item m="1" x="731"/>
        <item m="1" x="740"/>
        <item m="1" x="785"/>
        <item m="1" x="4840"/>
        <item m="1" x="624"/>
        <item m="1" x="1309"/>
        <item m="1" x="6363"/>
        <item m="1" x="846"/>
        <item m="1" x="6952"/>
        <item m="1" x="6650"/>
        <item m="1" x="750"/>
        <item m="1" x="763"/>
        <item m="1" x="6309"/>
        <item m="1" x="1911"/>
        <item m="1" x="2767"/>
        <item m="1" x="6562"/>
        <item m="1" x="6568"/>
        <item m="1" x="6430"/>
        <item m="1" x="1316"/>
        <item m="1" x="4894"/>
        <item m="1" x="1470"/>
        <item m="1" x="1489"/>
        <item m="1" x="1556"/>
        <item m="1" x="1560"/>
        <item m="1" x="1584"/>
        <item m="1" x="1586"/>
        <item m="1" x="2002"/>
        <item m="1" x="2060"/>
        <item m="1" x="646"/>
        <item m="1" x="5363"/>
        <item m="1" x="1879"/>
        <item m="1" x="6798"/>
        <item m="1" x="5352"/>
        <item m="1" x="4056"/>
        <item m="1" x="3114"/>
        <item m="1" x="2786"/>
        <item m="1" x="2787"/>
        <item m="1" x="3554"/>
        <item m="1" x="6902"/>
        <item m="1" x="6326"/>
        <item m="1" x="1582"/>
        <item m="1" x="2065"/>
        <item m="1" x="4478"/>
        <item m="1" x="5121"/>
        <item m="1" x="2686"/>
        <item m="1" x="4601"/>
        <item m="1" x="4161"/>
        <item m="1" x="5876"/>
        <item m="1" x="1927"/>
        <item m="1" x="3604"/>
        <item m="1" x="4246"/>
        <item m="1" x="381"/>
        <item m="1" x="3721"/>
        <item m="1" x="625"/>
        <item m="1" x="2429"/>
        <item m="1" x="5032"/>
        <item m="1" x="4613"/>
        <item m="1" x="1945"/>
        <item m="1" x="5847"/>
        <item m="1" x="1056"/>
        <item m="1" x="2335"/>
        <item m="1" x="3953"/>
        <item m="1" x="2401"/>
        <item m="1" x="3595"/>
        <item m="1" x="2976"/>
        <item m="1" x="6940"/>
        <item m="1" x="4070"/>
        <item m="1" x="3915"/>
        <item m="1" x="3776"/>
        <item x="254"/>
        <item m="1" x="3687"/>
        <item m="1" x="6783"/>
        <item m="1" x="4316"/>
        <item m="1" x="4133"/>
        <item m="1" x="5905"/>
        <item m="1" x="5881"/>
        <item m="1" x="4135"/>
        <item m="1" x="2658"/>
        <item m="1" x="2983"/>
        <item m="1" x="2701"/>
        <item m="1" x="1898"/>
        <item m="1" x="1954"/>
        <item m="1" x="4269"/>
        <item m="1" x="4634"/>
        <item m="1" x="767"/>
        <item m="1" x="1863"/>
        <item m="1" x="3027"/>
        <item m="1" x="6211"/>
        <item m="1" x="3367"/>
        <item m="1" x="3899"/>
        <item m="1" x="3156"/>
        <item m="1" x="3184"/>
        <item m="1" x="2299"/>
        <item m="1" x="847"/>
        <item m="1" x="5461"/>
        <item m="1" x="1342"/>
        <item m="1" x="1461"/>
        <item m="1" x="4628"/>
        <item m="1" x="2484"/>
        <item m="1" x="2486"/>
        <item m="1" x="4273"/>
        <item m="1" x="4321"/>
        <item m="1" x="5453"/>
        <item m="1" x="3230"/>
        <item m="1" x="578"/>
        <item m="1" x="3482"/>
        <item m="1" x="5617"/>
        <item m="1" x="5445"/>
        <item m="1" x="4647"/>
        <item m="1" x="6834"/>
        <item m="1" x="6970"/>
        <item m="1" x="4077"/>
        <item m="1" x="5212"/>
        <item m="1" x="3287"/>
        <item m="1" x="594"/>
        <item m="1" x="3203"/>
        <item m="1" x="2968"/>
        <item m="1" x="2801"/>
        <item m="1" x="1073"/>
        <item m="1" x="2063"/>
        <item m="1" x="2121"/>
        <item m="1" x="2138"/>
        <item m="1" x="4629"/>
        <item m="1" x="6280"/>
        <item m="1" x="791"/>
        <item m="1" x="4501"/>
        <item m="1" x="5814"/>
        <item m="1" x="4971"/>
        <item m="1" x="6582"/>
        <item m="1" x="1988"/>
        <item m="1" x="3784"/>
        <item m="1" x="1370"/>
        <item m="1" x="6504"/>
        <item m="1" x="2593"/>
        <item m="1" x="1416"/>
        <item m="1" x="4278"/>
        <item m="1" x="4280"/>
        <item m="1" x="4281"/>
        <item m="1" x="4287"/>
        <item x="304"/>
        <item m="1" x="1826"/>
        <item m="1" x="5507"/>
        <item m="1" x="2749"/>
        <item m="1" x="2885"/>
        <item m="1" x="3566"/>
        <item m="1" x="5510"/>
        <item m="1" x="2857"/>
        <item m="1" x="4618"/>
        <item m="1" x="1653"/>
        <item m="1" x="6387"/>
        <item m="1" x="3106"/>
        <item m="1" x="6349"/>
        <item m="1" x="5816"/>
        <item m="1" x="4536"/>
        <item m="1" x="3926"/>
        <item m="1" x="6553"/>
        <item m="1" x="6567"/>
        <item m="1" x="2374"/>
        <item m="1" x="6166"/>
        <item m="1" x="572"/>
        <item m="1" x="2318"/>
        <item m="1" x="1145"/>
        <item m="1" x="1656"/>
        <item m="1" x="1065"/>
        <item m="1" x="1232"/>
        <item m="1" x="5392"/>
        <item m="1" x="6923"/>
        <item m="1" x="1474"/>
        <item m="1" x="1575"/>
        <item m="1" x="1579"/>
        <item m="1" x="6278"/>
        <item m="1" x="6279"/>
        <item m="1" x="715"/>
        <item m="1" x="3040"/>
        <item m="1" x="5622"/>
        <item m="1" x="4879"/>
        <item m="1" x="2750"/>
        <item m="1" x="6636"/>
        <item m="1" x="630"/>
        <item m="1" x="1349"/>
        <item m="1" x="1365"/>
        <item m="1" x="4093"/>
        <item m="1" x="3947"/>
        <item m="1" x="1990"/>
        <item m="1" x="1535"/>
        <item m="1" x="2196"/>
        <item m="1" x="4636"/>
        <item m="1" x="642"/>
        <item m="1" x="680"/>
        <item m="1" x="6358"/>
        <item m="1" x="3908"/>
        <item m="1" x="6599"/>
        <item m="1" x="5130"/>
        <item m="1" x="2612"/>
        <item m="1" x="6833"/>
        <item m="1" x="3663"/>
        <item m="1" x="5643"/>
        <item m="1" x="6273"/>
        <item m="1" x="6175"/>
        <item m="1" x="648"/>
        <item m="1" x="693"/>
        <item m="1" x="711"/>
        <item m="1" x="4581"/>
        <item m="1" x="932"/>
        <item m="1" x="1449"/>
        <item m="1" x="5358"/>
        <item m="1" x="6449"/>
        <item m="1" x="6058"/>
        <item m="1" x="6059"/>
        <item m="1" x="2908"/>
        <item m="1" x="2456"/>
        <item m="1" x="3292"/>
        <item m="1" x="2423"/>
        <item m="1" x="1356"/>
        <item m="1" x="3620"/>
        <item m="1" x="2035"/>
        <item m="1" x="5088"/>
        <item m="1" x="4630"/>
        <item m="1" x="4484"/>
        <item m="1" x="3771"/>
        <item x="219"/>
        <item m="1" x="5244"/>
        <item m="1" x="3999"/>
        <item m="1" x="4279"/>
        <item m="1" x="5877"/>
        <item m="1" x="1117"/>
        <item m="1" x="5889"/>
        <item m="1" x="1654"/>
        <item m="1" x="5397"/>
        <item m="1" x="2568"/>
        <item m="1" x="373"/>
        <item m="1" x="1481"/>
        <item m="1" x="2228"/>
        <item m="1" x="6291"/>
        <item m="1" x="830"/>
        <item m="1" x="4472"/>
        <item m="1" x="6371"/>
        <item m="1" x="1897"/>
        <item m="1" x="482"/>
        <item m="1" x="3343"/>
        <item m="1" x="2407"/>
        <item m="1" x="3725"/>
        <item m="1" x="1768"/>
        <item m="1" x="3933"/>
        <item m="1" x="6450"/>
        <item m="1" x="3187"/>
        <item m="1" x="6819"/>
        <item m="1" x="5896"/>
        <item m="1" x="5469"/>
        <item m="1" x="1885"/>
        <item m="1" x="2866"/>
        <item m="1" x="3946"/>
        <item m="1" x="1471"/>
        <item m="1" x="1624"/>
        <item m="1" x="1628"/>
        <item m="1" x="4635"/>
        <item m="1" x="903"/>
        <item m="1" x="1411"/>
        <item m="1" x="1322"/>
        <item m="1" x="2780"/>
        <item m="1" x="3594"/>
        <item m="1" x="5960"/>
        <item m="1" x="5318"/>
        <item m="1" x="2716"/>
        <item m="1" x="2516"/>
        <item m="1" x="2137"/>
        <item m="1" x="2368"/>
        <item m="1" x="6647"/>
        <item m="1" x="2943"/>
        <item m="1" x="5705"/>
        <item m="1" x="5415"/>
        <item m="1" x="4036"/>
        <item m="1" x="2570"/>
        <item m="1" x="5514"/>
        <item m="1" x="3985"/>
        <item m="1" x="1277"/>
        <item m="1" x="2148"/>
        <item m="1" x="1920"/>
        <item m="1" x="4836"/>
        <item m="1" x="1951"/>
        <item m="1" x="6247"/>
        <item m="1" x="4962"/>
        <item m="1" x="6016"/>
        <item m="1" x="3616"/>
        <item m="1" x="6835"/>
        <item m="1" x="4399"/>
        <item m="1" x="5637"/>
        <item m="1" x="5874"/>
        <item m="1" x="2954"/>
        <item m="1" x="331"/>
        <item m="1" x="1953"/>
        <item m="1" x="5136"/>
        <item m="1" x="5777"/>
        <item m="1" x="5002"/>
        <item m="1" x="6185"/>
        <item m="1" x="1059"/>
        <item m="1" x="1398"/>
        <item m="1" x="4210"/>
        <item m="1" x="2711"/>
        <item m="1" x="6973"/>
        <item m="1" x="3505"/>
        <item m="1" x="4063"/>
        <item m="1" x="3325"/>
        <item m="1" x="1933"/>
        <item m="1" x="1934"/>
        <item m="1" x="5160"/>
        <item m="1" x="2009"/>
        <item m="1" x="708"/>
        <item m="1" x="716"/>
        <item m="1" x="6675"/>
        <item m="1" x="5003"/>
        <item m="1" x="606"/>
        <item m="1" x="5116"/>
        <item m="1" x="4615"/>
        <item m="1" x="4549"/>
        <item m="1" x="6839"/>
        <item m="1" x="3486"/>
        <item m="1" x="1629"/>
        <item x="192"/>
        <item m="1" x="3607"/>
        <item m="1" x="408"/>
        <item m="1" x="6686"/>
        <item m="1" x="6391"/>
        <item m="1" x="6561"/>
        <item m="1" x="5594"/>
        <item m="1" x="1803"/>
        <item m="1" x="2670"/>
        <item m="1" x="6658"/>
        <item m="1" x="3072"/>
        <item m="1" x="580"/>
        <item m="1" x="5979"/>
        <item m="1" x="2958"/>
        <item m="1" x="4992"/>
        <item m="1" x="5482"/>
        <item m="1" x="4027"/>
        <item m="1" x="6491"/>
        <item m="1" x="4590"/>
        <item m="1" x="1539"/>
        <item m="1" x="2086"/>
        <item m="1" x="6521"/>
        <item m="1" x="2774"/>
        <item m="1" x="6827"/>
        <item m="1" x="5321"/>
        <item m="1" x="4190"/>
        <item m="1" x="6882"/>
        <item m="1" x="619"/>
        <item m="1" x="1709"/>
        <item m="1" x="6024"/>
        <item m="1" x="5458"/>
        <item m="1" x="6198"/>
        <item x="165"/>
        <item m="1" x="3474"/>
        <item m="1" x="6091"/>
        <item m="1" x="3798"/>
        <item m="1" x="892"/>
        <item m="1" x="5147"/>
        <item m="1" x="4575"/>
        <item m="1" x="5785"/>
        <item m="1" x="3766"/>
        <item m="1" x="3094"/>
        <item m="1" x="3762"/>
        <item m="1" x="3875"/>
        <item m="1" x="4080"/>
        <item m="1" x="4107"/>
        <item m="1" x="4145"/>
        <item m="1" x="4165"/>
        <item m="1" x="4238"/>
        <item m="1" x="2875"/>
        <item m="1" x="2809"/>
        <item m="1" x="3943"/>
        <item m="1" x="4689"/>
        <item m="1" x="4893"/>
        <item m="1" x="4405"/>
        <item m="1" x="4882"/>
        <item m="1" x="4708"/>
        <item m="1" x="5797"/>
        <item x="84"/>
        <item m="1" x="5085"/>
        <item m="1" x="4975"/>
        <item m="1" x="4881"/>
        <item m="1" x="1130"/>
        <item m="1" x="3458"/>
        <item m="1" x="6473"/>
        <item m="1" x="4557"/>
        <item x="48"/>
        <item m="1" x="4561"/>
        <item m="1" x="5170"/>
        <item m="1" x="4572"/>
        <item x="61"/>
        <item m="1" x="5498"/>
        <item x="74"/>
        <item m="1" x="4664"/>
        <item m="1" x="4936"/>
        <item m="1" x="6953"/>
        <item m="1" x="5131"/>
        <item m="1" x="6717"/>
        <item m="1" x="6919"/>
        <item m="1" x="6906"/>
        <item m="1" x="4349"/>
        <item m="1" x="4976"/>
        <item m="1" x="4818"/>
        <item m="1" x="3873"/>
        <item m="1" x="4872"/>
        <item m="1" x="431"/>
        <item m="1" x="934"/>
        <item m="1" x="423"/>
        <item m="1" x="445"/>
        <item m="1" x="4998"/>
        <item m="1" x="5142"/>
        <item m="1" x="5196"/>
        <item m="1" x="4957"/>
        <item x="62"/>
        <item m="1" x="4946"/>
        <item x="87"/>
        <item m="1" x="5934"/>
        <item m="1" x="3761"/>
        <item m="1" x="3799"/>
        <item m="1" x="3815"/>
        <item m="1" x="3854"/>
        <item m="1" x="5598"/>
        <item m="1" x="1650"/>
        <item m="1" x="514"/>
        <item m="1" x="6861"/>
        <item m="1" x="6709"/>
        <item m="1" x="4299"/>
        <item m="1" x="983"/>
        <item m="1" x="5105"/>
        <item m="1" x="5106"/>
        <item m="1" x="3301"/>
        <item m="1" x="5760"/>
        <item m="1" x="1441"/>
        <item m="1" x="5108"/>
        <item m="1" x="3582"/>
        <item m="1" x="5673"/>
        <item m="1" x="4825"/>
        <item m="1" x="4374"/>
        <item m="1" x="4764"/>
        <item m="1" x="4765"/>
        <item m="1" x="5248"/>
        <item m="1" x="4709"/>
        <item m="1" x="3730"/>
        <item m="1" x="6543"/>
        <item m="1" x="6462"/>
        <item m="1" x="5913"/>
        <item m="1" x="4710"/>
        <item m="1" x="3769"/>
        <item m="1" x="4732"/>
        <item m="1" x="1040"/>
        <item m="1" x="3484"/>
        <item m="1" x="2979"/>
        <item m="1" x="5022"/>
        <item m="1" x="3826"/>
        <item m="1" x="436"/>
        <item m="1" x="537"/>
        <item m="1" x="4691"/>
        <item m="1" x="4753"/>
        <item m="1" x="4397"/>
        <item m="1" x="5501"/>
        <item m="1" x="4218"/>
        <item m="1" x="1120"/>
        <item m="1" x="3166"/>
        <item m="1" x="4837"/>
        <item m="1" x="2452"/>
        <item m="1" x="6697"/>
        <item m="1" x="1865"/>
        <item m="1" x="5007"/>
        <item x="36"/>
        <item m="1" x="5833"/>
        <item m="1" x="4068"/>
        <item x="105"/>
        <item m="1" x="4871"/>
        <item m="1" x="929"/>
        <item m="1" x="2822"/>
        <item m="1" x="940"/>
        <item m="1" x="3838"/>
        <item m="1" x="6872"/>
        <item m="1" x="6517"/>
        <item m="1" x="509"/>
        <item m="1" x="590"/>
        <item m="1" x="2620"/>
        <item m="1" x="6435"/>
        <item m="1" x="344"/>
        <item m="1" x="3658"/>
        <item m="1" x="1986"/>
        <item m="1" x="5083"/>
        <item m="1" x="5107"/>
        <item m="1" x="5590"/>
        <item x="113"/>
        <item m="1" x="2501"/>
        <item m="1" x="6253"/>
        <item m="1" x="5163"/>
        <item m="1" x="4268"/>
        <item m="1" x="5433"/>
        <item m="1" x="5434"/>
        <item m="1" x="4804"/>
        <item m="1" x="2496"/>
        <item m="1" x="5491"/>
        <item m="1" x="1101"/>
        <item m="1" x="5413"/>
        <item m="1" x="541"/>
        <item m="1" x="2717"/>
        <item m="1" x="3765"/>
        <item m="1" x="468"/>
        <item m="1" x="350"/>
        <item m="1" x="2672"/>
        <item m="1" x="1266"/>
        <item m="1" x="2556"/>
        <item m="1" x="5731"/>
        <item m="1" x="2520"/>
        <item m="1" x="3185"/>
        <item m="1" x="5220"/>
        <item m="1" x="2868"/>
        <item m="1" x="6825"/>
        <item m="1" x="4725"/>
        <item m="1" x="5736"/>
        <item m="1" x="3958"/>
        <item m="1" x="5302"/>
        <item m="1" x="545"/>
        <item m="1" x="634"/>
        <item m="1" x="5166"/>
        <item m="1" x="6791"/>
        <item m="1" x="4188"/>
        <item m="1" x="4402"/>
        <item m="1" x="3584"/>
        <item m="1" x="6576"/>
        <item m="1" x="2781"/>
        <item m="1" x="4988"/>
        <item m="1" x="2460"/>
        <item m="1" x="5771"/>
        <item m="1" x="4067"/>
        <item m="1" x="1687"/>
        <item m="1" x="4896"/>
        <item m="1" x="5026"/>
        <item m="1" x="3269"/>
        <item m="1" x="6461"/>
        <item m="1" x="5933"/>
        <item m="1" x="6792"/>
        <item m="1" x="6773"/>
        <item m="1" x="4707"/>
        <item m="1" x="2657"/>
        <item m="1" x="3054"/>
        <item m="1" x="4853"/>
        <item m="1" x="2286"/>
        <item m="1" x="4425"/>
        <item m="1" x="6836"/>
        <item m="1" x="383"/>
        <item m="1" x="3251"/>
        <item m="1" x="3613"/>
        <item m="1" x="5140"/>
        <item m="1" x="6954"/>
        <item m="1" x="6762"/>
        <item m="1" x="5885"/>
        <item m="1" x="2446"/>
        <item m="1" x="354"/>
        <item m="1" x="4288"/>
        <item m="1" x="6760"/>
        <item m="1" x="6868"/>
        <item m="1" x="2525"/>
        <item m="1" x="890"/>
        <item m="1" x="5993"/>
        <item m="1" x="5221"/>
        <item m="1" x="4563"/>
        <item m="1" x="4032"/>
        <item m="1" x="1374"/>
        <item m="1" x="6841"/>
        <item m="1" x="5753"/>
        <item m="1" x="5894"/>
        <item m="1" x="6615"/>
        <item m="1" x="517"/>
        <item m="1" x="4928"/>
        <item m="1" x="5561"/>
        <item m="1" x="5577"/>
        <item m="1" x="4808"/>
        <item x="73"/>
        <item m="1" x="5389"/>
        <item m="1" x="420"/>
        <item m="1" x="444"/>
        <item m="1" x="928"/>
        <item m="1" x="1090"/>
        <item m="1" x="1208"/>
        <item m="1" x="6824"/>
        <item m="1" x="5610"/>
        <item m="1" x="4748"/>
        <item m="1" x="4194"/>
        <item m="1" x="4940"/>
        <item m="1" x="902"/>
        <item x="146"/>
        <item m="1" x="332"/>
        <item x="236"/>
        <item m="1" x="4826"/>
        <item m="1" x="5316"/>
        <item m="1" x="6598"/>
        <item m="1" x="1938"/>
        <item x="33"/>
        <item m="1" x="6330"/>
        <item m="1" x="6020"/>
        <item m="1" x="5171"/>
        <item m="1" x="622"/>
        <item x="261"/>
        <item m="1" x="1139"/>
        <item m="1" x="1743"/>
        <item x="70"/>
        <item m="1" x="6529"/>
        <item m="1" x="6149"/>
        <item m="1" x="1124"/>
        <item m="1" x="5915"/>
        <item m="1" x="5938"/>
        <item m="1" x="3813"/>
        <item m="1" x="4298"/>
        <item m="1" x="402"/>
        <item m="1" x="6883"/>
        <item m="1" x="6541"/>
        <item m="1" x="1260"/>
        <item m="1" x="1453"/>
        <item m="1" x="1300"/>
        <item m="1" x="6525"/>
        <item m="1" x="1032"/>
        <item m="1" x="1403"/>
        <item m="1" x="1351"/>
        <item m="1" x="6505"/>
        <item m="1" x="6180"/>
        <item m="1" x="6011"/>
        <item m="1" x="5858"/>
        <item m="1" x="1031"/>
        <item m="1" x="1815"/>
        <item m="1" x="1074"/>
        <item m="1" x="1019"/>
        <item m="1" x="1317"/>
        <item m="1" x="5746"/>
        <item m="1" x="2754"/>
        <item x="143"/>
        <item m="1" x="1667"/>
        <item m="1" x="6036"/>
        <item m="1" x="4983"/>
        <item m="1" x="4346"/>
        <item m="1" x="1967"/>
        <item m="1" x="6641"/>
        <item m="1" x="2700"/>
        <item m="1" x="1271"/>
        <item m="1" x="6368"/>
        <item m="1" x="899"/>
        <item m="1" x="3240"/>
        <item m="1" x="4667"/>
        <item m="1" x="6100"/>
        <item m="1" x="5684"/>
        <item m="1" x="4079"/>
        <item m="1" x="3246"/>
        <item m="1" x="485"/>
        <item m="1" x="6621"/>
        <item m="1" x="6865"/>
        <item m="1" x="1769"/>
        <item m="1" x="1590"/>
        <item m="1" x="2096"/>
        <item m="1" x="736"/>
        <item m="1" x="741"/>
        <item m="1" x="768"/>
        <item m="1" x="4502"/>
        <item m="1" x="6345"/>
        <item m="1" x="2431"/>
        <item m="1" x="3017"/>
        <item m="1" x="6457"/>
        <item m="1" x="5376"/>
        <item m="1" x="6737"/>
        <item m="1" x="3403"/>
        <item m="1" x="1207"/>
        <item m="1" x="5701"/>
        <item m="1" x="5427"/>
        <item m="1" x="2830"/>
        <item m="1" x="1736"/>
        <item m="1" x="4217"/>
        <item m="1" x="1671"/>
        <item x="2"/>
        <item m="1" x="1143"/>
        <item m="1" x="6540"/>
        <item m="1" x="1146"/>
        <item m="1" x="6497"/>
        <item m="1" x="6256"/>
        <item m="1" x="1129"/>
        <item m="1" x="2166"/>
        <item m="1" x="4496"/>
        <item m="1" x="5853"/>
        <item m="1" x="5859"/>
        <item m="1" x="1454"/>
        <item m="1" x="1723"/>
        <item m="1" x="5045"/>
        <item m="1" x="5693"/>
        <item m="1" x="4961"/>
        <item m="1" x="6761"/>
        <item m="1" x="5987"/>
        <item m="1" x="4847"/>
        <item m="1" x="1922"/>
        <item m="1" x="1399"/>
        <item m="1" x="5784"/>
        <item m="1" x="637"/>
        <item m="1" x="1168"/>
        <item m="1" x="4984"/>
        <item m="1" x="5729"/>
        <item m="1" x="1205"/>
        <item x="213"/>
        <item m="1" x="1728"/>
        <item m="1" x="1428"/>
        <item m="1" x="1737"/>
        <item m="1" x="1787"/>
        <item m="1" x="6376"/>
        <item m="1" x="5441"/>
        <item m="1" x="6074"/>
        <item m="1" x="6333"/>
        <item m="1" x="5780"/>
        <item m="1" x="958"/>
        <item m="1" x="6873"/>
        <item m="1" x="5380"/>
        <item m="1" x="3937"/>
        <item m="1" x="6385"/>
        <item m="1" x="1113"/>
        <item m="1" x="3218"/>
        <item m="1" x="2712"/>
        <item m="1" x="3360"/>
        <item m="1" x="607"/>
        <item m="1" x="1108"/>
        <item m="1" x="6909"/>
        <item m="1" x="6910"/>
        <item m="1" x="6040"/>
        <item m="1" x="1788"/>
        <item m="1" x="602"/>
        <item m="1" x="5382"/>
        <item m="1" x="5712"/>
        <item m="1" x="5277"/>
        <item m="1" x="5179"/>
        <item m="1" x="1368"/>
        <item m="1" x="5440"/>
        <item m="1" x="4884"/>
        <item m="1" x="394"/>
        <item m="1" x="4445"/>
        <item m="1" x="959"/>
        <item m="1" x="5257"/>
        <item m="1" x="5698"/>
        <item m="1" x="1012"/>
        <item m="1" x="5819"/>
        <item m="1" x="582"/>
        <item m="1" x="620"/>
        <item m="1" x="6237"/>
        <item m="1" x="6398"/>
        <item m="1" x="4072"/>
        <item m="1" x="3923"/>
        <item m="1" x="6328"/>
        <item x="30"/>
        <item m="1" x="2771"/>
        <item m="1" x="1765"/>
        <item m="1" x="6163"/>
        <item m="1" x="5512"/>
        <item m="1" x="4978"/>
        <item m="1" x="511"/>
        <item m="1" x="6121"/>
        <item m="1" x="884"/>
        <item m="1" x="885"/>
        <item m="1" x="886"/>
        <item m="1" x="887"/>
        <item m="1" x="888"/>
        <item m="1" x="6264"/>
        <item m="1" x="4350"/>
        <item m="1" x="5496"/>
        <item m="1" x="4756"/>
        <item m="1" x="335"/>
        <item m="1" x="6871"/>
        <item m="1" x="2227"/>
        <item m="1" x="639"/>
        <item m="1" x="3807"/>
        <item m="1" x="3579"/>
        <item m="1" x="1172"/>
        <item m="1" x="1123"/>
        <item m="1" x="5243"/>
        <item m="1" x="2333"/>
        <item m="1" x="5520"/>
        <item m="1" x="2340"/>
        <item m="1" x="3945"/>
        <item m="1" x="3782"/>
        <item m="1" x="2288"/>
        <item m="1" x="2589"/>
        <item m="1" x="4540"/>
        <item m="1" x="388"/>
        <item m="1" x="2225"/>
        <item m="1" x="1666"/>
        <item m="1" x="3893"/>
        <item m="1" x="4834"/>
        <item m="1" x="1828"/>
        <item m="1" x="499"/>
        <item m="1" x="5861"/>
        <item m="1" x="5360"/>
        <item m="1" x="5495"/>
        <item m="1" x="4047"/>
        <item m="1" x="5959"/>
        <item m="1" x="6935"/>
        <item m="1" x="6979"/>
        <item m="1" x="3727"/>
        <item m="1" x="6634"/>
        <item m="1" x="2408"/>
        <item m="1" x="839"/>
        <item m="1" x="1137"/>
        <item m="1" x="1141"/>
        <item m="1" x="4789"/>
        <item m="1" x="1425"/>
        <item m="1" x="4862"/>
        <item m="1" x="2843"/>
        <item m="1" x="387"/>
        <item m="1" x="4146"/>
        <item m="1" x="363"/>
        <item m="1" x="3443"/>
        <item m="1" x="5477"/>
        <item m="1" x="536"/>
        <item m="1" x="1355"/>
        <item m="1" x="1462"/>
        <item m="1" x="3265"/>
        <item m="1" x="567"/>
        <item m="1" x="5082"/>
        <item m="1" x="5732"/>
        <item m="1" x="6577"/>
        <item m="1" x="6579"/>
        <item m="1" x="6588"/>
        <item m="1" x="1171"/>
        <item m="1" x="1064"/>
        <item m="1" x="1140"/>
        <item m="1" x="5834"/>
        <item m="1" x="5063"/>
        <item m="1" x="6215"/>
        <item m="1" x="5404"/>
        <item m="1" x="5789"/>
        <item m="1" x="4873"/>
        <item m="1" x="378"/>
        <item m="1" x="1166"/>
        <item m="1" x="5289"/>
        <item m="1" x="6720"/>
        <item m="1" x="6324"/>
        <item m="1" x="5952"/>
        <item m="1" x="5481"/>
        <item m="1" x="1307"/>
        <item m="1" x="5661"/>
        <item m="1" x="1839"/>
        <item m="1" x="2332"/>
        <item m="1" x="1042"/>
        <item m="1" x="6575"/>
        <item m="1" x="1255"/>
        <item m="1" x="5509"/>
        <item m="1" x="863"/>
        <item m="1" x="1279"/>
        <item m="1" x="6183"/>
        <item m="1" x="6271"/>
        <item m="1" x="5971"/>
        <item m="1" x="1007"/>
        <item m="1" x="1062"/>
        <item m="1" x="4923"/>
        <item m="1" x="5337"/>
        <item m="1" x="2933"/>
        <item m="1" x="4787"/>
        <item m="1" x="3924"/>
        <item m="1" x="4222"/>
        <item m="1" x="1423"/>
        <item x="147"/>
        <item m="1" x="1873"/>
        <item m="1" x="1220"/>
        <item m="1" x="1468"/>
        <item m="1" x="2232"/>
        <item m="1" x="1023"/>
        <item m="1" x="443"/>
        <item m="1" x="4205"/>
        <item m="1" x="1295"/>
        <item m="1" x="6222"/>
        <item m="1" x="3539"/>
        <item m="1" x="2411"/>
        <item m="1" x="5139"/>
        <item m="1" x="6361"/>
        <item m="1" x="5828"/>
        <item m="1" x="5925"/>
        <item m="1" x="1015"/>
        <item m="1" x="1925"/>
        <item m="1" x="3901"/>
        <item m="1" x="1480"/>
        <item m="1" x="1533"/>
        <item m="1" x="2023"/>
        <item m="1" x="2190"/>
        <item m="1" x="2224"/>
        <item m="1" x="4503"/>
        <item m="1" x="4504"/>
        <item m="1" x="4844"/>
        <item m="1" x="4845"/>
        <item m="1" x="6714"/>
        <item m="1" x="4719"/>
        <item m="1" x="5264"/>
        <item m="1" x="4466"/>
        <item m="1" x="3069"/>
        <item m="1" x="3634"/>
        <item m="1" x="1150"/>
        <item m="1" x="6116"/>
        <item m="1" x="1215"/>
        <item m="1" x="5473"/>
        <item m="1" x="3055"/>
        <item m="1" x="626"/>
        <item m="1" x="6018"/>
        <item m="1" x="6138"/>
        <item m="1" x="1752"/>
        <item m="1" x="1304"/>
        <item m="1" x="2054"/>
        <item m="1" x="1246"/>
        <item m="1" x="1427"/>
        <item m="1" x="3381"/>
        <item m="1" x="368"/>
        <item m="1" x="875"/>
        <item m="1" x="1093"/>
        <item m="1" x="6971"/>
        <item m="1" x="4208"/>
        <item m="1" x="4351"/>
        <item m="1" x="1964"/>
        <item m="1" x="4599"/>
        <item m="1" x="1036"/>
        <item m="1" x="1236"/>
        <item m="1" x="1689"/>
        <item m="1" x="6796"/>
        <item m="1" x="1104"/>
        <item m="1" x="3176"/>
        <item m="1" x="3556"/>
        <item m="1" x="1142"/>
        <item m="1" x="5263"/>
        <item m="1" x="4535"/>
        <item m="1" x="4261"/>
        <item m="1" x="1369"/>
        <item m="1" x="6139"/>
        <item m="1" x="1604"/>
        <item m="1" x="4582"/>
        <item m="1" x="538"/>
        <item m="1" x="336"/>
        <item m="1" x="5892"/>
        <item m="1" x="4778"/>
        <item m="1" x="6894"/>
        <item m="1" x="1209"/>
        <item m="1" x="390"/>
        <item m="1" x="4401"/>
        <item m="1" x="6701"/>
        <item m="1" x="6405"/>
        <item m="1" x="1034"/>
        <item m="1" x="1806"/>
        <item m="1" x="1325"/>
        <item m="1" x="6642"/>
        <item m="1" x="5795"/>
        <item x="135"/>
        <item m="1" x="2910"/>
        <item m="1" x="1353"/>
        <item m="1" x="4460"/>
        <item m="1" x="5383"/>
        <item m="1" x="1227"/>
        <item m="1" x="5719"/>
        <item m="1" x="5593"/>
        <item m="1" x="3638"/>
        <item m="1" x="4633"/>
        <item m="1" x="4642"/>
        <item m="1" x="5750"/>
        <item m="1" x="1874"/>
        <item m="1" x="6236"/>
        <item m="1" x="6763"/>
        <item m="1" x="1682"/>
        <item m="1" x="5056"/>
        <item m="1" x="1973"/>
        <item m="1" x="1138"/>
        <item m="1" x="5707"/>
        <item m="1" x="463"/>
        <item m="1" x="421"/>
        <item m="1" x="1189"/>
        <item m="1" x="635"/>
        <item m="1" x="1086"/>
        <item m="1" x="5612"/>
        <item m="1" x="1340"/>
        <item m="1" x="6434"/>
        <item m="1" x="4172"/>
        <item m="1" x="3779"/>
        <item m="1" x="5950"/>
        <item m="1" x="5801"/>
        <item m="1" x="1131"/>
        <item m="1" x="5564"/>
        <item m="1" x="6027"/>
        <item m="1" x="4065"/>
        <item m="1" x="5386"/>
        <item m="1" x="5245"/>
        <item m="1" x="525"/>
        <item m="1" x="1116"/>
        <item m="1" x="4016"/>
        <item m="1" x="2813"/>
        <item m="1" x="4852"/>
        <item m="1" x="2705"/>
        <item m="1" x="2821"/>
        <item m="1" x="4123"/>
        <item m="1" x="5843"/>
        <item m="1" x="3706"/>
        <item m="1" x="544"/>
        <item m="1" x="2084"/>
        <item m="1" x="4639"/>
        <item m="1" x="1683"/>
        <item m="1" x="6569"/>
        <item m="1" x="5169"/>
        <item m="1" x="851"/>
        <item m="1" x="589"/>
        <item m="1" x="5767"/>
        <item m="1" x="2455"/>
        <item m="1" x="5781"/>
        <item m="1" x="5640"/>
        <item m="1" x="3956"/>
        <item m="1" x="5586"/>
        <item m="1" x="1125"/>
        <item m="1" x="1867"/>
        <item m="1" x="3853"/>
        <item x="148"/>
        <item m="1" x="4632"/>
        <item m="1" x="4637"/>
        <item m="1" x="2241"/>
        <item m="1" x="4640"/>
        <item m="1" x="674"/>
        <item m="1" x="706"/>
        <item m="1" x="4843"/>
        <item m="1" x="4042"/>
        <item m="1" x="5057"/>
        <item m="1" x="1088"/>
        <item m="1" x="583"/>
        <item m="1" x="5788"/>
        <item m="1" x="5720"/>
        <item m="1" x="5168"/>
        <item m="1" x="4569"/>
        <item m="1" x="6471"/>
        <item m="1" x="6713"/>
        <item m="1" x="6943"/>
        <item m="1" x="5914"/>
        <item m="1" x="4662"/>
        <item m="1" x="882"/>
        <item m="1" x="3654"/>
        <item m="1" x="520"/>
        <item m="1" x="3669"/>
        <item m="1" x="4406"/>
        <item m="1" x="853"/>
        <item m="1" x="2156"/>
        <item m="1" x="638"/>
        <item m="1" x="721"/>
        <item m="1" x="722"/>
        <item m="1" x="747"/>
        <item m="1" x="829"/>
        <item m="1" x="6316"/>
        <item m="1" x="4494"/>
        <item m="1" x="2380"/>
        <item x="228"/>
        <item m="1" x="5467"/>
        <item m="1" x="3001"/>
        <item m="1" x="1294"/>
        <item m="1" x="5304"/>
        <item m="1" x="3870"/>
        <item m="1" x="608"/>
        <item m="1" x="5984"/>
        <item m="1" x="6107"/>
        <item m="1" x="519"/>
        <item m="1" x="1761"/>
        <item x="119"/>
        <item m="1" x="6051"/>
        <item m="1" x="6684"/>
        <item m="1" x="5410"/>
        <item m="1" x="6344"/>
        <item m="1" x="1694"/>
        <item m="1" x="5377"/>
        <item m="1" x="2476"/>
        <item m="1" x="510"/>
        <item m="1" x="5077"/>
        <item m="1" x="2561"/>
        <item m="1" x="6880"/>
        <item m="1" x="6019"/>
        <item m="1" x="2999"/>
        <item m="1" x="1732"/>
        <item m="1" x="953"/>
        <item m="1" x="1085"/>
        <item m="1" x="4624"/>
        <item m="1" x="6108"/>
        <item m="1" x="5048"/>
        <item m="1" x="1161"/>
        <item m="1" x="615"/>
        <item m="1" x="6694"/>
        <item m="1" x="581"/>
        <item m="1" x="437"/>
        <item m="1" x="4979"/>
        <item m="1" x="1234"/>
        <item m="1" x="2844"/>
        <item x="306"/>
        <item m="1" x="5966"/>
        <item m="1" x="3190"/>
        <item m="1" x="2004"/>
        <item m="1" x="5329"/>
        <item m="1" x="6233"/>
        <item m="1" x="3179"/>
        <item m="1" x="3078"/>
        <item m="1" x="2990"/>
        <item m="1" x="5602"/>
        <item m="1" x="490"/>
        <item m="1" x="4603"/>
        <item m="1" x="3770"/>
        <item m="1" x="5122"/>
        <item m="1" x="3561"/>
        <item m="1" x="5464"/>
        <item m="1" x="858"/>
        <item m="1" x="4468"/>
        <item m="1" x="4657"/>
        <item m="1" x="5326"/>
        <item m="1" x="4132"/>
        <item m="1" x="4591"/>
        <item m="1" x="5749"/>
        <item m="1" x="5893"/>
        <item m="1" x="609"/>
        <item m="1" x="1490"/>
        <item m="1" x="5807"/>
        <item m="1" x="1893"/>
        <item m="1" x="3900"/>
        <item m="1" x="5439"/>
        <item m="1" x="1187"/>
        <item m="1" x="1049"/>
        <item m="1" x="5214"/>
        <item m="1" x="6209"/>
        <item m="1" x="6190"/>
        <item m="1" x="6377"/>
        <item m="1" x="5109"/>
        <item m="1" x="6191"/>
        <item m="1" x="6227"/>
        <item m="1" x="2555"/>
        <item m="1" x="5455"/>
        <item m="1" x="1206"/>
        <item m="1" x="2689"/>
        <item m="1" x="1460"/>
        <item m="1" x="1494"/>
        <item m="1" x="4479"/>
        <item m="1" x="429"/>
        <item m="1" x="6787"/>
        <item m="1" x="865"/>
        <item m="1" x="1305"/>
        <item m="1" x="4297"/>
        <item m="1" x="5323"/>
        <item m="1" x="3459"/>
        <item m="1" x="5726"/>
        <item m="1" x="6630"/>
        <item m="1" x="2524"/>
        <item m="1" x="409"/>
        <item m="1" x="989"/>
        <item m="1" x="4638"/>
        <item m="1" x="671"/>
        <item m="1" x="6006"/>
        <item m="1" x="6626"/>
        <item m="1" x="2973"/>
        <item m="1" x="3164"/>
        <item m="1" x="891"/>
        <item m="1" x="6251"/>
        <item m="1" x="6255"/>
        <item m="1" x="5822"/>
        <item m="1" x="4651"/>
        <item m="1" x="4922"/>
        <item m="1" x="3434"/>
        <item m="1" x="3710"/>
        <item m="1" x="1338"/>
        <item m="1" x="1725"/>
        <item m="1" x="1473"/>
        <item m="1" x="4129"/>
        <item m="1" x="2280"/>
        <item m="1" x="1095"/>
        <item m="1" x="937"/>
        <item m="1" x="5476"/>
        <item m="1" x="6017"/>
        <item m="1" x="438"/>
        <item m="1" x="4643"/>
        <item m="1" x="5185"/>
        <item m="1" x="955"/>
        <item m="1" x="5474"/>
        <item m="1" x="6033"/>
        <item m="1" x="2354"/>
        <item m="1" x="6536"/>
        <item m="1" x="676"/>
        <item m="1" x="4245"/>
        <item m="1" x="2994"/>
        <item m="1" x="2304"/>
        <item m="1" x="3980"/>
        <item m="1" x="5194"/>
        <item m="1" x="6002"/>
        <item m="1" x="5452"/>
        <item m="1" x="3073"/>
        <item m="1" x="5763"/>
        <item m="1" x="6802"/>
        <item m="1" x="415"/>
        <item m="1" x="2261"/>
        <item m="1" x="4687"/>
        <item m="1" x="3281"/>
        <item m="1" x="502"/>
        <item m="1" x="3978"/>
        <item m="1" x="6751"/>
        <item m="1" x="1491"/>
        <item m="1" x="2116"/>
        <item x="208"/>
        <item m="1" x="2962"/>
        <item m="1" x="457"/>
        <item m="1" x="5588"/>
        <item m="1" x="1802"/>
        <item m="1" x="6340"/>
        <item m="1" x="5576"/>
        <item m="1" x="5184"/>
        <item m="1" x="5416"/>
        <item m="1" x="4226"/>
        <item m="1" x="4745"/>
        <item m="1" x="5745"/>
        <item m="1" x="6619"/>
        <item m="1" x="5159"/>
        <item m="1" x="334"/>
        <item m="1" x="359"/>
        <item m="1" x="954"/>
        <item m="1" x="4705"/>
        <item m="1" x="652"/>
        <item m="1" x="6310"/>
        <item x="243"/>
        <item m="1" x="6152"/>
        <item m="1" x="5505"/>
        <item m="1" x="5518"/>
        <item m="1" x="6685"/>
        <item m="1" x="5450"/>
        <item m="1" x="4761"/>
        <item m="1" x="5516"/>
        <item m="1" x="5349"/>
        <item m="1" x="3175"/>
        <item m="1" x="1070"/>
        <item m="1" x="6698"/>
        <item m="1" x="5793"/>
        <item m="1" x="3755"/>
        <item m="1" x="2673"/>
        <item m="1" x="6252"/>
        <item m="1" x="3944"/>
        <item m="1" x="452"/>
        <item m="1" x="405"/>
        <item m="1" x="6492"/>
        <item m="1" x="1589"/>
        <item m="1" x="769"/>
        <item m="1" x="427"/>
        <item m="1" x="4495"/>
        <item m="1" x="4497"/>
        <item m="1" x="5442"/>
        <item m="1" x="2574"/>
        <item m="1" x="4749"/>
        <item m="1" x="1440"/>
        <item m="1" x="6392"/>
        <item m="1" x="5968"/>
        <item m="1" x="345"/>
        <item m="1" x="3113"/>
        <item m="1" x="2510"/>
        <item m="1" x="4965"/>
        <item m="1" x="3828"/>
        <item m="1" x="4772"/>
        <item m="1" x="1035"/>
        <item m="1" x="6770"/>
        <item m="1" x="1419"/>
        <item m="1" x="1420"/>
        <item m="1" x="1421"/>
        <item m="1" x="1422"/>
        <item m="1" x="3751"/>
        <item m="1" x="1066"/>
        <item m="1" x="3812"/>
        <item m="1" x="4196"/>
        <item m="1" x="1361"/>
        <item m="1" x="1578"/>
        <item m="1" x="779"/>
        <item m="1" x="2543"/>
        <item m="1" x="568"/>
        <item m="1" x="2803"/>
        <item m="1" x="6360"/>
        <item m="1" x="5412"/>
        <item m="1" x="3773"/>
        <item m="1" x="5492"/>
        <item m="1" x="6351"/>
        <item m="1" x="4653"/>
        <item m="1" x="6184"/>
        <item m="1" x="5976"/>
        <item m="1" x="2683"/>
        <item m="1" x="4830"/>
        <item m="1" x="836"/>
        <item m="1" x="2499"/>
        <item m="1" x="5072"/>
        <item m="1" x="2842"/>
        <item m="1" x="911"/>
        <item m="1" x="5685"/>
        <item m="1" x="1321"/>
        <item m="1" x="707"/>
        <item m="1" x="712"/>
        <item m="1" x="713"/>
        <item m="1" x="745"/>
        <item m="1" x="900"/>
        <item m="1" x="1719"/>
        <item m="1" x="3196"/>
        <item m="1" x="3583"/>
        <item m="1" x="1661"/>
        <item m="1" x="521"/>
        <item m="1" x="924"/>
        <item m="1" x="6837"/>
        <item m="1" x="6103"/>
        <item m="1" x="1406"/>
        <item m="1" x="1407"/>
        <item m="1" x="3406"/>
        <item m="1" x="5372"/>
        <item m="1" x="5308"/>
        <item m="1" x="3391"/>
        <item m="1" x="5148"/>
        <item m="1" x="966"/>
        <item m="1" x="3214"/>
        <item m="1" x="5015"/>
        <item m="1" x="1393"/>
        <item m="1" x="3091"/>
        <item m="1" x="1301"/>
        <item m="1" x="5432"/>
        <item m="1" x="1969"/>
        <item m="1" x="6858"/>
        <item m="1" x="3341"/>
        <item m="1" x="2615"/>
        <item m="1" x="5195"/>
        <item m="1" x="2722"/>
        <item m="1" x="6673"/>
        <item m="1" x="2703"/>
        <item m="1" x="6136"/>
        <item m="1" x="1196"/>
        <item m="1" x="5581"/>
        <item m="1" x="797"/>
        <item m="1" x="3744"/>
        <item m="1" x="5682"/>
        <item m="1" x="930"/>
        <item m="1" x="5204"/>
        <item m="1" x="5354"/>
        <item m="1" x="3476"/>
        <item m="1" x="5278"/>
        <item m="1" x="6712"/>
        <item m="1" x="403"/>
        <item m="1" x="3075"/>
        <item m="1" x="5628"/>
        <item m="1" x="2301"/>
        <item m="1" x="370"/>
        <item m="1" x="2115"/>
        <item m="1" x="4343"/>
        <item m="1" x="1180"/>
        <item m="1" x="4909"/>
        <item m="1" x="684"/>
        <item m="1" x="719"/>
        <item m="1" x="795"/>
        <item m="1" x="2314"/>
        <item m="1" x="2353"/>
        <item m="1" x="2396"/>
        <item m="1" x="2298"/>
        <item m="1" x="6487"/>
        <item x="128"/>
        <item m="1" x="4189"/>
        <item m="1" x="3544"/>
        <item m="1" x="389"/>
        <item m="1" x="990"/>
        <item m="1" x="4317"/>
        <item m="1" x="621"/>
        <item m="1" x="416"/>
        <item m="1" x="5696"/>
        <item m="1" x="5722"/>
        <item m="1" x="5790"/>
        <item m="1" x="909"/>
        <item m="1" x="504"/>
        <item m="1" x="6500"/>
        <item m="1" x="5849"/>
        <item m="1" x="2482"/>
        <item m="1" x="1791"/>
        <item m="1" x="559"/>
        <item m="1" x="1303"/>
        <item m="1" x="404"/>
        <item m="1" x="2344"/>
        <item m="1" x="1562"/>
        <item m="1" x="675"/>
        <item m="1" x="6290"/>
        <item m="1" x="790"/>
        <item m="1" x="1378"/>
        <item m="1" x="6320"/>
        <item m="1" x="4461"/>
        <item m="1" x="3760"/>
        <item m="1" x="5835"/>
        <item m="1" x="6682"/>
        <item m="1" x="1830"/>
        <item m="1" x="717"/>
        <item m="1" x="762"/>
        <item m="1" x="1910"/>
        <item m="1" x="3346"/>
        <item m="1" x="1872"/>
        <item m="1" x="3736"/>
        <item m="1" x="1881"/>
        <item m="1" x="4250"/>
        <item m="1" x="3808"/>
        <item m="1" x="1668"/>
        <item m="1" x="3489"/>
        <item m="1" x="2851"/>
        <item m="1" x="5585"/>
        <item m="1" x="2766"/>
        <item m="1" x="5167"/>
        <item m="1" x="4671"/>
        <item m="1" x="5268"/>
        <item m="1" x="5503"/>
        <item m="1" x="5548"/>
        <item m="1" x="1756"/>
        <item m="1" x="700"/>
        <item m="1" x="735"/>
        <item m="1" x="6315"/>
        <item m="1" x="591"/>
        <item m="1" x="3731"/>
        <item m="1" x="4417"/>
        <item m="1" x="1228"/>
        <item m="1" x="1991"/>
        <item m="1" x="3140"/>
        <item m="1" x="3531"/>
        <item m="1" x="2533"/>
        <item m="1" x="3713"/>
        <item m="1" x="4538"/>
        <item m="1" x="5641"/>
        <item m="1" x="2246"/>
        <item m="1" x="1738"/>
        <item m="1" x="3914"/>
        <item m="1" x="2297"/>
        <item m="1" x="1174"/>
        <item m="1" x="4935"/>
        <item m="1" x="3671"/>
        <item m="1" x="6931"/>
        <item m="1" x="3137"/>
        <item m="1" x="518"/>
        <item m="1" x="1800"/>
        <item m="1" x="5802"/>
        <item m="1" x="5013"/>
        <item m="1" x="6054"/>
        <item m="1" x="1377"/>
        <item m="1" x="1935"/>
        <item m="1" x="6413"/>
        <item m="1" x="3366"/>
        <item m="1" x="1774"/>
        <item m="1" x="2068"/>
        <item m="1" x="696"/>
        <item m="1" x="6299"/>
        <item m="1" x="5315"/>
        <item m="1" x="563"/>
        <item m="1" x="6597"/>
        <item m="1" x="3151"/>
        <item m="1" x="4545"/>
        <item m="1" x="5880"/>
        <item m="1" x="3690"/>
        <item m="1" x="6254"/>
        <item m="1" x="1339"/>
        <item m="1" x="2521"/>
        <item m="1" x="1822"/>
        <item m="1" x="1895"/>
        <item m="1" x="330"/>
        <item m="1" x="5713"/>
        <item m="1" x="550"/>
        <item m="1" x="1041"/>
        <item m="1" x="6799"/>
        <item m="1" x="6643"/>
        <item m="1" x="6740"/>
        <item m="1" x="5974"/>
        <item m="1" x="2382"/>
        <item m="1" x="3050"/>
        <item m="1" x="3149"/>
        <item m="1" x="1191"/>
        <item m="1" x="6921"/>
        <item m="1" x="1811"/>
        <item m="1" x="3432"/>
        <item m="1" x="3648"/>
        <item m="1" x="5120"/>
        <item m="1" x="1673"/>
        <item m="1" x="1676"/>
        <item m="1" x="1387"/>
        <item m="1" x="4224"/>
        <item m="1" x="4254"/>
        <item m="1" x="969"/>
        <item m="1" x="372"/>
        <item m="1" x="3352"/>
        <item m="1" x="6888"/>
        <item m="1" x="6889"/>
        <item m="1" x="6913"/>
        <item m="1" x="1669"/>
        <item m="1" x="6032"/>
        <item m="1" x="6098"/>
        <item m="1" x="3877"/>
        <item m="1" x="1105"/>
        <item m="1" x="4020"/>
        <item m="1" x="1050"/>
        <item m="1" x="1188"/>
        <item m="1" x="3884"/>
        <item m="1" x="3846"/>
        <item m="1" x="3267"/>
        <item m="1" x="1233"/>
        <item m="1" x="1029"/>
        <item m="1" x="5309"/>
        <item m="1" x="5078"/>
        <item m="1" x="2883"/>
        <item m="1" x="460"/>
        <item m="1" x="3723"/>
        <item m="1" x="6118"/>
        <item m="1" x="870"/>
        <item m="1" x="1686"/>
        <item m="1" x="5023"/>
        <item m="1" x="4476"/>
        <item m="1" x="1831"/>
        <item x="229"/>
        <item m="1" x="1352"/>
        <item m="1" x="4801"/>
        <item m="1" x="3132"/>
        <item m="1" x="2045"/>
        <item m="1" x="725"/>
        <item m="1" x="814"/>
        <item m="1" x="5019"/>
        <item m="1" x="5899"/>
        <item m="1" x="1091"/>
        <item m="1" x="5189"/>
        <item m="1" x="5549"/>
        <item m="1" x="3885"/>
        <item m="1" x="5990"/>
        <item m="1" x="1989"/>
        <item m="1" x="4833"/>
        <item m="1" x="985"/>
        <item m="1" x="1900"/>
        <item m="1" x="1718"/>
        <item m="1" x="1848"/>
        <item m="1" x="920"/>
        <item m="1" x="1664"/>
        <item m="1" x="5665"/>
        <item m="1" x="1343"/>
        <item m="1" x="2653"/>
        <item m="1" x="2432"/>
        <item m="1" x="6289"/>
        <item m="1" x="2392"/>
        <item m="1" x="5940"/>
        <item m="1" x="1308"/>
        <item m="1" x="4974"/>
        <item m="1" x="3768"/>
        <item m="1" x="5666"/>
        <item m="1" x="4418"/>
        <item m="1" x="3950"/>
        <item m="1" x="1906"/>
        <item m="1" x="6552"/>
        <item m="1" x="6563"/>
        <item m="1" x="4850"/>
        <item m="1" x="4942"/>
        <item m="1" x="4924"/>
        <item m="1" x="3519"/>
        <item m="1" x="5770"/>
        <item m="1" x="6625"/>
        <item m="1" x="6245"/>
        <item m="1" x="4900"/>
        <item m="1" x="569"/>
        <item m="1" x="4880"/>
        <item m="1" x="3532"/>
        <item m="1" x="6771"/>
        <item m="1" x="4815"/>
        <item m="1" x="889"/>
        <item m="1" x="2788"/>
        <item m="1" x="1156"/>
        <item m="1" x="2542"/>
        <item m="1" x="1956"/>
        <item m="1" x="6776"/>
        <item m="1" x="6800"/>
        <item m="1" x="5094"/>
        <item m="1" x="558"/>
        <item m="1" x="2592"/>
        <item m="1" x="5232"/>
        <item m="1" x="5250"/>
        <item m="1" x="6041"/>
        <item m="1" x="5942"/>
        <item m="1" x="6724"/>
        <item m="1" x="1888"/>
        <item x="167"/>
        <item m="1" x="1253"/>
        <item m="1" x="1011"/>
        <item m="1" x="1649"/>
        <item m="1" x="4001"/>
        <item m="1" x="4018"/>
        <item m="1" x="3207"/>
        <item m="1" x="6195"/>
        <item m="1" x="549"/>
        <item m="1" x="6323"/>
        <item m="1" x="1659"/>
        <item m="1" x="5117"/>
        <item m="1" x="471"/>
        <item m="1" x="2154"/>
        <item m="1" x="2159"/>
        <item m="1" x="6293"/>
        <item m="1" x="2539"/>
        <item m="1" x="1780"/>
        <item m="1" x="4428"/>
        <item m="1" x="4257"/>
        <item m="1" x="561"/>
        <item m="1" x="3330"/>
        <item m="1" x="1862"/>
        <item m="1" x="1486"/>
        <item m="1" x="6143"/>
        <item m="1" x="4283"/>
        <item m="1" x="1313"/>
        <item m="1" x="1409"/>
        <item m="1" x="1410"/>
        <item m="1" x="5850"/>
        <item m="1" x="1688"/>
        <item m="1" x="4277"/>
        <item m="1" x="4282"/>
        <item m="1" x="4284"/>
        <item m="1" x="4285"/>
        <item m="1" x="4286"/>
        <item m="1" x="6695"/>
        <item m="1" x="4044"/>
        <item m="1" x="5406"/>
        <item m="1" x="3984"/>
        <item m="1" x="3473"/>
        <item m="1" x="6144"/>
        <item m="1" x="6123"/>
        <item m="1" x="6860"/>
        <item m="1" x="1857"/>
        <item m="1" x="5825"/>
        <item m="1" x="1363"/>
        <item m="1" x="1809"/>
        <item m="1" x="5288"/>
        <item m="1" x="5198"/>
        <item m="1" x="3242"/>
        <item m="1" x="2323"/>
        <item m="1" x="6681"/>
        <item m="1" x="3491"/>
        <item m="1" x="6508"/>
        <item m="1" x="2989"/>
        <item m="1" x="1201"/>
        <item m="1" x="4967"/>
        <item m="1" x="4846"/>
        <item m="1" x="3533"/>
        <item m="1" x="6088"/>
        <item m="1" x="4262"/>
        <item m="1" x="610"/>
        <item m="1" x="2032"/>
        <item m="1" x="4589"/>
        <item m="1" x="4567"/>
        <item m="1" x="337"/>
        <item m="1" x="1199"/>
        <item m="1" x="6649"/>
        <item m="1" x="4427"/>
        <item m="1" x="2252"/>
        <item m="1" x="553"/>
        <item m="1" x="3794"/>
        <item m="1" x="2739"/>
        <item m="1" x="2047"/>
        <item m="1" x="678"/>
        <item m="1" x="4379"/>
        <item m="1" x="5454"/>
        <item m="1" x="6715"/>
        <item m="1" x="356"/>
        <item m="1" x="441"/>
        <item m="1" x="2892"/>
        <item m="1" x="2266"/>
        <item m="1" x="5395"/>
        <item m="1" x="4116"/>
        <item m="1" x="6186"/>
        <item m="1" x="6927"/>
        <item m="1" x="3859"/>
        <item m="1" x="4195"/>
        <item m="1" x="833"/>
        <item m="1" x="1247"/>
        <item m="1" x="5457"/>
        <item m="1" x="1662"/>
        <item m="1" x="1691"/>
        <item m="1" x="1080"/>
        <item m="1" x="5764"/>
        <item m="1" x="6617"/>
        <item m="1" x="4411"/>
        <item m="1" x="5636"/>
        <item x="177"/>
        <item m="1" x="2041"/>
        <item m="1" x="4823"/>
        <item m="1" x="3660"/>
        <item m="1" x="4602"/>
        <item m="1" x="5319"/>
        <item m="1" x="4832"/>
        <item m="1" x="4890"/>
        <item m="1" x="6816"/>
        <item m="1" x="1564"/>
        <item m="1" x="733"/>
        <item m="1" x="997"/>
        <item m="1" x="1323"/>
        <item m="1" x="4381"/>
        <item m="1" x="4735"/>
        <item m="1" x="4989"/>
        <item m="1" x="5373"/>
        <item m="1" x="5472"/>
        <item m="1" x="5935"/>
        <item m="1" x="2237"/>
        <item m="1" x="2324"/>
        <item m="1" x="6566"/>
        <item m="1" x="2473"/>
        <item m="1" x="5773"/>
        <item m="1" x="5190"/>
        <item m="1" x="2387"/>
        <item m="1" x="1976"/>
        <item m="1" x="3513"/>
        <item m="1" x="6696"/>
        <item m="1" x="4813"/>
        <item m="1" x="4595"/>
        <item m="1" x="5297"/>
        <item m="1" x="5806"/>
        <item m="1" x="4327"/>
        <item m="1" x="3568"/>
        <item m="1" x="3392"/>
        <item m="1" x="2618"/>
        <item m="1" x="1225"/>
        <item m="1" x="4731"/>
        <item m="1" x="4944"/>
        <item m="1" x="5502"/>
        <item m="1" x="5419"/>
        <item m="1" x="5977"/>
        <item m="1" x="6750"/>
        <item m="1" x="4796"/>
        <item m="1" x="1319"/>
        <item m="1" x="6678"/>
        <item m="1" x="6635"/>
        <item m="1" x="1401"/>
        <item m="1" x="2500"/>
        <item m="1" x="2283"/>
        <item m="1" x="4904"/>
        <item m="1" x="3463"/>
        <item m="1" x="6029"/>
        <item m="1" x="3145"/>
        <item m="1" x="1912"/>
        <item m="1" x="4505"/>
        <item m="1" x="4506"/>
        <item m="1" x="4507"/>
        <item m="1" x="4508"/>
        <item m="1" x="4509"/>
        <item m="1" x="4510"/>
        <item m="1" x="5723"/>
        <item m="1" x="3525"/>
        <item m="1" x="5809"/>
        <item m="1" x="2540"/>
        <item m="1" x="4750"/>
        <item m="1" x="2587"/>
        <item m="1" x="2893"/>
        <item m="1" x="2336"/>
        <item m="1" x="2026"/>
        <item m="1" x="2172"/>
        <item m="1" x="4819"/>
        <item m="1" x="4959"/>
        <item x="129"/>
        <item m="1" x="6442"/>
        <item m="1" x="980"/>
        <item m="1" x="4424"/>
        <item m="1" x="5262"/>
        <item m="1" x="6731"/>
        <item m="1" x="4740"/>
        <item m="1" x="844"/>
        <item m="1" x="2796"/>
        <item m="1" x="4003"/>
        <item m="1" x="6049"/>
        <item m="1" x="4240"/>
        <item m="1" x="4774"/>
        <item m="1" x="4173"/>
        <item m="1" x="4323"/>
        <item m="1" x="4198"/>
        <item m="1" x="3455"/>
        <item m="1" x="3981"/>
        <item m="1" x="1357"/>
        <item m="1" x="4410"/>
        <item m="1" x="2923"/>
        <item m="1" x="4878"/>
        <item m="1" x="2748"/>
        <item m="1" x="4009"/>
        <item m="1" x="2660"/>
        <item m="1" x="2010"/>
        <item m="1" x="2604"/>
        <item m="1" x="4244"/>
        <item m="1" x="6448"/>
        <item m="1" x="864"/>
        <item m="1" x="496"/>
        <item m="1" x="4598"/>
        <item m="1" x="5058"/>
        <item m="1" x="4431"/>
        <item m="1" x="5524"/>
        <item m="1" x="5036"/>
        <item m="1" x="970"/>
        <item m="1" x="6212"/>
        <item m="1" x="1379"/>
        <item x="255"/>
        <item m="1" x="2881"/>
        <item m="1" x="5644"/>
        <item m="1" x="931"/>
        <item m="1" x="4915"/>
        <item m="1" x="1383"/>
        <item m="1" x="4000"/>
        <item m="1" x="3847"/>
        <item m="1" x="947"/>
        <item m="1" x="604"/>
        <item m="1" x="2355"/>
        <item m="1" x="3989"/>
        <item m="1" x="5211"/>
        <item m="1" x="2685"/>
        <item m="1" x="1926"/>
        <item m="1" x="4488"/>
        <item m="1" x="1812"/>
        <item m="1" x="5775"/>
        <item m="1" x="1829"/>
        <item m="1" x="6043"/>
        <item m="1" x="4824"/>
        <item m="1" x="6469"/>
        <item m="1" x="6336"/>
        <item m="1" x="494"/>
        <item m="1" x="4204"/>
        <item m="1" x="6551"/>
        <item m="1" x="5841"/>
        <item m="1" x="5305"/>
        <item m="1" x="3415"/>
        <item m="1" x="5345"/>
        <item m="1" x="2523"/>
        <item m="1" x="1896"/>
        <item m="1" x="5484"/>
        <item m="1" x="3481"/>
        <item m="1" x="3253"/>
        <item m="1" x="1132"/>
        <item m="1" x="2147"/>
        <item m="1" x="1757"/>
        <item m="1" x="2870"/>
        <item m="1" x="3068"/>
        <item m="1" x="1175"/>
        <item m="1" x="4736"/>
        <item m="1" x="6589"/>
        <item m="1" x="2903"/>
        <item m="1" x="2492"/>
        <item m="1" x="2348"/>
        <item m="1" x="1817"/>
        <item m="1" x="498"/>
        <item m="1" x="338"/>
        <item m="1" x="2779"/>
        <item m="1" x="2622"/>
        <item m="1" x="1672"/>
        <item m="1" x="2690"/>
        <item m="1" x="850"/>
        <item m="1" x="4955"/>
        <item m="1" x="6896"/>
        <item m="1" x="4125"/>
        <item m="1" x="6667"/>
        <item m="1" x="4139"/>
        <item m="1" x="910"/>
        <item m="1" x="2275"/>
        <item m="1" x="4155"/>
        <item m="1" x="1861"/>
        <item m="1" x="724"/>
        <item m="1" x="755"/>
        <item m="1" x="5384"/>
        <item m="1" x="4729"/>
        <item m="1" x="5202"/>
        <item m="1" x="5150"/>
        <item m="1" x="1404"/>
        <item m="1" x="1402"/>
        <item m="1" x="3684"/>
        <item m="1" x="6277"/>
        <item m="1" x="3635"/>
        <item m="1" x="5104"/>
        <item m="1" x="5969"/>
        <item m="1" x="5823"/>
        <item m="1" x="2795"/>
        <item m="1" x="603"/>
        <item m="1" x="6539"/>
        <item m="1" x="3318"/>
        <item m="1" x="1459"/>
        <item m="1" x="1632"/>
        <item m="1" x="1633"/>
        <item m="1" x="2050"/>
        <item m="1" x="688"/>
        <item m="1" x="2538"/>
        <item m="1" x="1801"/>
        <item m="1" x="5670"/>
        <item m="1" x="5068"/>
        <item m="1" x="5261"/>
        <item m="1" x="5069"/>
        <item m="1" x="2687"/>
        <item m="1" x="3902"/>
        <item m="1" x="4380"/>
        <item m="1" x="6633"/>
        <item m="1" x="5671"/>
        <item m="1" x="906"/>
        <item m="1" x="5110"/>
        <item m="1" x="5872"/>
        <item m="1" x="952"/>
        <item m="1" x="1513"/>
        <item m="1" x="5997"/>
        <item m="1" x="5860"/>
        <item m="1" x="5704"/>
        <item m="1" x="5579"/>
        <item m="1" x="6645"/>
        <item m="1" x="5839"/>
        <item m="1" x="1902"/>
        <item m="1" x="1759"/>
        <item m="1" x="3220"/>
        <item m="1" x="3430"/>
        <item m="1" x="3386"/>
        <item m="1" x="5281"/>
        <item m="1" x="3535"/>
        <item m="1" x="4334"/>
        <item m="1" x="5401"/>
        <item m="1" x="5480"/>
        <item m="1" x="1098"/>
        <item m="1" x="3653"/>
        <item m="1" x="984"/>
        <item m="1" x="6494"/>
        <item m="1" x="6511"/>
        <item m="1" x="6534"/>
        <item m="1" x="6595"/>
        <item m="1" x="6632"/>
        <item m="1" x="6657"/>
        <item m="1" x="6680"/>
        <item m="1" x="6699"/>
        <item m="1" x="4375"/>
        <item m="1" x="3764"/>
        <item m="1" x="4041"/>
        <item m="1" x="3508"/>
        <item m="1" x="4177"/>
        <item m="1" x="5070"/>
        <item m="1" x="3087"/>
        <item x="220"/>
        <item m="1" x="4806"/>
        <item m="1" x="6429"/>
        <item m="1" x="6113"/>
        <item m="1" x="6265"/>
        <item m="1" x="4043"/>
        <item m="1" x="979"/>
        <item m="1" x="2074"/>
        <item m="1" x="385"/>
        <item m="1" x="3303"/>
        <item m="1" x="2984"/>
        <item m="1" x="4033"/>
        <item m="1" x="4864"/>
        <item m="1" x="4972"/>
        <item m="1" x="3323"/>
        <item m="1" x="1089"/>
        <item m="1" x="3909"/>
        <item m="1" x="2708"/>
        <item m="1" x="6172"/>
        <item m="1" x="2339"/>
        <item m="1" x="3681"/>
        <item m="1" x="1269"/>
        <item m="1" x="2846"/>
        <item m="1" x="6422"/>
        <item m="1" x="6601"/>
        <item m="1" x="6648"/>
        <item m="1" x="5418"/>
        <item m="1" x="2921"/>
        <item m="1" x="4448"/>
        <item m="1" x="5531"/>
        <item m="1" x="4559"/>
        <item m="1" x="3894"/>
        <item m="1" x="1335"/>
        <item m="1" x="2292"/>
        <item m="1" x="6057"/>
        <item m="1" x="6151"/>
        <item m="1" x="6148"/>
        <item m="1" x="6213"/>
        <item m="1" x="4071"/>
        <item m="1" x="976"/>
        <item m="1" x="4537"/>
        <item m="1" x="6446"/>
        <item m="1" x="761"/>
        <item m="1" x="2549"/>
        <item m="1" x="360"/>
        <item m="1" x="439"/>
        <item m="1" x="4877"/>
        <item m="1" x="3694"/>
        <item m="1" x="1635"/>
        <item m="1" x="1004"/>
        <item m="1" x="6248"/>
        <item m="1" x="3014"/>
        <item m="1" x="1314"/>
        <item m="1" x="2545"/>
        <item m="1" x="6757"/>
        <item m="1" x="5037"/>
        <item m="1" x="3358"/>
        <item m="1" x="2784"/>
        <item m="1" x="6980"/>
        <item m="1" x="2253"/>
        <item m="1" x="3397"/>
        <item m="1" x="1634"/>
        <item m="1" x="5283"/>
        <item m="1" x="1388"/>
        <item m="1" x="6207"/>
        <item m="1" x="6668"/>
        <item m="1" x="6106"/>
        <item m="1" x="3883"/>
        <item m="1" x="1111"/>
        <item m="1" x="4026"/>
        <item m="1" x="1057"/>
        <item m="1" x="3886"/>
        <item m="1" x="6122"/>
        <item m="1" x="874"/>
        <item m="1" x="4122"/>
        <item m="1" x="4437"/>
        <item m="1" x="1226"/>
        <item m="1" x="5279"/>
        <item m="1" x="2049"/>
        <item m="1" x="3712"/>
        <item m="1" x="5103"/>
        <item m="1" x="5831"/>
        <item m="1" x="3488"/>
        <item m="1" x="5201"/>
        <item m="1" x="453"/>
        <item m="1" x="913"/>
        <item m="1" x="5635"/>
        <item m="1" x="395"/>
        <item m="1" x="3543"/>
        <item m="1" x="2163"/>
        <item m="1" x="3426"/>
        <item m="1" x="4511"/>
        <item m="1" x="4513"/>
        <item m="1" x="4514"/>
        <item m="1" x="4515"/>
        <item m="1" x="4516"/>
        <item m="1" x="4517"/>
        <item m="1" x="4518"/>
        <item m="1" x="4519"/>
        <item m="1" x="4520"/>
        <item m="1" x="4521"/>
        <item m="1" x="4522"/>
        <item m="1" x="4523"/>
        <item m="1" x="5093"/>
        <item m="1" x="4311"/>
        <item m="1" x="876"/>
        <item m="1" x="2491"/>
        <item m="1" x="6000"/>
        <item m="1" x="5951"/>
        <item m="1" x="6612"/>
        <item m="1" x="3219"/>
        <item m="1" x="422"/>
        <item m="1" x="3290"/>
        <item m="1" x="2384"/>
        <item x="162"/>
        <item x="164"/>
        <item m="1" x="3822"/>
        <item m="1" x="827"/>
        <item m="1" x="596"/>
        <item m="1" x="391"/>
        <item m="1" x="5426"/>
        <item m="1" x="1237"/>
        <item m="1" x="1384"/>
        <item m="1" x="4734"/>
        <item m="1" x="975"/>
        <item m="1" x="5143"/>
        <item m="1" x="1498"/>
        <item m="1" x="2017"/>
        <item m="1" x="912"/>
        <item m="1" x="5422"/>
        <item m="1" x="2641"/>
        <item m="1" x="6744"/>
        <item m="1" x="2611"/>
        <item m="1" x="2970"/>
        <item m="1" x="1289"/>
        <item m="1" x="6611"/>
        <item m="1" x="5556"/>
        <item m="1" x="2826"/>
        <item m="1" x="6272"/>
        <item m="1" x="6962"/>
        <item m="1" x="6231"/>
        <item m="1" x="873"/>
        <item m="1" x="3577"/>
        <item m="1" x="3708"/>
        <item m="1" x="1276"/>
        <item m="1" x="1690"/>
        <item m="1" x="6359"/>
        <item m="1" x="6164"/>
        <item m="1" x="5875"/>
        <item m="1" x="3792"/>
        <item m="1" x="3077"/>
        <item m="1" x="1312"/>
        <item m="1" x="374"/>
        <item m="1" x="1218"/>
        <item m="1" x="1372"/>
        <item m="1" x="6725"/>
        <item m="1" x="1173"/>
        <item m="1" x="3344"/>
        <item m="1" x="3035"/>
        <item m="1" x="4669"/>
        <item x="131"/>
        <item m="1" x="1648"/>
        <item m="1" x="5014"/>
        <item m="1" x="4452"/>
        <item m="1" x="3920"/>
        <item m="1" x="627"/>
        <item m="1" x="3440"/>
        <item m="1" x="2007"/>
        <item m="1" x="2347"/>
        <item m="1" x="3268"/>
        <item m="1" x="3342"/>
        <item m="1" x="5646"/>
        <item m="1" x="6452"/>
        <item m="1" x="2398"/>
        <item m="1" x="2066"/>
        <item m="1" x="411"/>
        <item m="1" x="3500"/>
        <item m="1" x="2535"/>
        <item m="1" x="3244"/>
        <item m="1" x="5675"/>
        <item m="1" x="1429"/>
        <item m="1" x="5344"/>
        <item m="1" x="3211"/>
        <item m="1" x="5694"/>
        <item m="1" x="1715"/>
        <item m="1" x="5224"/>
        <item m="1" x="2839"/>
        <item m="1" x="6080"/>
        <item m="1" x="407"/>
        <item m="1" x="5024"/>
        <item m="1" x="4371"/>
        <item m="1" x="5338"/>
        <item m="1" x="6217"/>
        <item m="1" x="6733"/>
        <item m="1" x="2972"/>
        <item m="1" x="6840"/>
        <item m="1" x="5716"/>
        <item m="1" x="2829"/>
        <item m="1" x="2951"/>
        <item m="1" x="483"/>
        <item m="1" x="1165"/>
        <item m="1" x="3542"/>
        <item m="1" x="2235"/>
        <item m="1" x="682"/>
        <item m="1" x="828"/>
        <item m="1" x="2901"/>
        <item m="1" x="6688"/>
        <item m="1" x="866"/>
        <item m="1" x="6690"/>
        <item m="1" x="3189"/>
        <item m="1" x="4010"/>
        <item m="1" x="2089"/>
        <item m="1" x="2240"/>
        <item m="1" x="729"/>
        <item m="1" x="738"/>
        <item m="1" x="1084"/>
        <item m="1" x="2325"/>
        <item m="1" x="3239"/>
        <item m="1" x="2763"/>
        <item m="1" x="5004"/>
        <item m="1" x="3952"/>
        <item m="1" x="1119"/>
        <item m="1" x="3436"/>
        <item m="1" x="5614"/>
        <item m="1" x="897"/>
        <item m="1" x="5307"/>
        <item m="1" x="6826"/>
        <item m="1" x="2696"/>
        <item m="1" x="3389"/>
        <item m="1" x="4199"/>
        <item m="1" x="5908"/>
        <item m="1" x="1053"/>
        <item m="1" x="2320"/>
        <item m="1" x="410"/>
        <item m="1" x="5135"/>
        <item m="1" x="5737"/>
        <item m="1" x="2580"/>
        <item m="1" x="2675"/>
        <item m="1" x="6905"/>
        <item m="1" x="1932"/>
        <item m="1" x="1658"/>
        <item m="1" x="2123"/>
        <item m="1" x="4306"/>
        <item m="1" x="1748"/>
        <item m="1" x="2930"/>
        <item m="1" x="4954"/>
        <item m="1" x="5034"/>
        <item m="1" x="4454"/>
        <item m="1" x="6126"/>
        <item m="1" x="434"/>
        <item m="1" x="4390"/>
        <item m="1" x="3821"/>
        <item m="1" x="6167"/>
        <item m="1" x="3800"/>
        <item m="1" x="1919"/>
        <item m="1" x="5633"/>
        <item m="1" x="5508"/>
        <item m="1" x="855"/>
        <item m="1" x="5333"/>
        <item m="1" x="5181"/>
        <item m="1" x="1960"/>
        <item m="1" x="3797"/>
        <item m="1" x="4352"/>
        <item m="1" x="2966"/>
        <item m="1" x="4128"/>
        <item m="1" x="5931"/>
        <item m="1" x="3131"/>
        <item m="1" x="4592"/>
        <item m="1" x="4766"/>
        <item m="1" x="1020"/>
        <item m="1" x="4883"/>
        <item m="1" x="6441"/>
        <item m="1" x="2305"/>
        <item m="1" x="5703"/>
        <item m="1" x="5460"/>
        <item m="1" x="2917"/>
        <item m="1" x="4435"/>
        <item m="1" x="6545"/>
        <item m="1" x="6745"/>
        <item m="1" x="5821"/>
        <item m="1" x="2605"/>
        <item m="1" x="6453"/>
        <item m="1" x="4339"/>
        <item m="1" x="2757"/>
        <item m="1" x="948"/>
        <item m="1" x="6537"/>
        <item m="1" x="4860"/>
        <item m="1" x="3375"/>
        <item m="1" x="2861"/>
        <item m="1" x="4746"/>
        <item m="1" x="2281"/>
        <item m="1" x="5053"/>
        <item m="1" x="3452"/>
        <item m="1" x="3954"/>
        <item m="1" x="6356"/>
        <item m="1" x="2125"/>
        <item m="1" x="4084"/>
        <item m="1" x="5761"/>
        <item m="1" x="6239"/>
        <item m="1" x="3245"/>
        <item m="1" x="4568"/>
        <item m="1" x="4007"/>
        <item m="1" x="5829"/>
        <item m="1" x="3906"/>
        <item m="1" x="3805"/>
        <item m="1" x="4034"/>
        <item m="1" x="5290"/>
        <item m="1" x="5583"/>
        <item m="1" x="5603"/>
        <item m="1" x="5630"/>
        <item m="1" x="826"/>
        <item m="1" x="834"/>
        <item m="1" x="1859"/>
        <item m="1" x="5591"/>
        <item x="313"/>
        <item m="1" x="2624"/>
        <item m="1" x="1880"/>
        <item m="1" x="1594"/>
        <item m="1" x="5076"/>
        <item m="1" x="6845"/>
        <item m="1" x="5044"/>
        <item m="1" x="5098"/>
        <item m="1" x="6432"/>
        <item m="1" x="3967"/>
        <item m="1" x="2003"/>
        <item m="1" x="778"/>
        <item m="1" x="397"/>
        <item m="1" x="3960"/>
        <item m="1" x="4812"/>
        <item m="1" x="1027"/>
        <item x="217"/>
        <item m="1" x="3565"/>
        <item m="1" x="4797"/>
        <item m="1" x="4790"/>
        <item m="1" x="5299"/>
        <item m="1" x="6472"/>
        <item m="1" x="4544"/>
        <item m="1" x="4548"/>
        <item m="1" x="2330"/>
        <item m="1" x="4211"/>
        <item m="1" x="4213"/>
        <item m="1" x="6710"/>
        <item m="1" x="6383"/>
        <item m="1" x="1144"/>
        <item m="1" x="5669"/>
        <item x="92"/>
        <item x="93"/>
        <item m="1" x="5174"/>
        <item m="1" x="2226"/>
        <item m="1" x="2876"/>
        <item m="1" x="5650"/>
        <item m="1" x="6672"/>
        <item m="1" x="6786"/>
        <item m="1" x="4985"/>
        <item m="1" x="6086"/>
        <item m="1" x="5687"/>
        <item m="1" x="3521"/>
        <item m="1" x="1630"/>
        <item m="1" x="2092"/>
        <item m="1" x="668"/>
        <item m="1" x="753"/>
        <item m="1" x="5216"/>
        <item m="1" x="3412"/>
        <item m="1" x="4313"/>
        <item m="1" x="1193"/>
        <item m="1" x="4055"/>
        <item m="1" x="4835"/>
        <item m="1" x="861"/>
        <item m="1" x="962"/>
        <item m="1" x="2669"/>
        <item m="1" x="4013"/>
        <item m="1" x="5578"/>
        <item m="1" x="841"/>
        <item m="1" x="3507"/>
        <item m="1" x="5743"/>
        <item m="1" x="6754"/>
        <item m="1" x="2489"/>
        <item m="1" x="6795"/>
        <item m="1" x="4051"/>
        <item m="1" x="2631"/>
        <item m="1" x="6115"/>
        <item m="1" x="1282"/>
        <item m="1" x="2663"/>
        <item m="1" x="5525"/>
        <item m="1" x="1126"/>
        <item m="1" x="2255"/>
        <item m="1" x="6797"/>
        <item m="1" x="2020"/>
        <item m="1" x="808"/>
        <item m="1" x="3302"/>
        <item m="1" x="5176"/>
        <item m="1" x="1713"/>
        <item m="1" x="6918"/>
        <item m="1" x="1000"/>
        <item m="1" x="2742"/>
        <item m="1" x="3707"/>
        <item m="1" x="6288"/>
        <item m="1" x="3163"/>
        <item m="1" x="2600"/>
        <item m="1" x="5991"/>
        <item m="1" x="4091"/>
        <item m="1" x="4105"/>
        <item m="1" x="4121"/>
        <item m="1" x="2765"/>
        <item m="1" x="4648"/>
        <item m="1" x="5285"/>
        <item m="1" x="3052"/>
        <item m="1" x="2349"/>
        <item m="1" x="2276"/>
        <item m="1" x="3047"/>
        <item m="1" x="3004"/>
        <item m="1" x="6474"/>
        <item m="1" x="6488"/>
        <item m="1" x="6606"/>
        <item m="1" x="6623"/>
        <item m="1" x="1708"/>
        <item m="1" x="2758"/>
        <item m="1" x="4906"/>
        <item m="1" x="6084"/>
        <item m="1" x="4925"/>
        <item m="1" x="4783"/>
        <item m="1" x="908"/>
        <item m="1" x="5364"/>
        <item m="1" x="5225"/>
        <item m="1" x="465"/>
        <item m="1" x="2514"/>
        <item m="1" x="3238"/>
        <item m="1" x="2926"/>
        <item m="1" x="5039"/>
        <item m="1" x="1750"/>
        <item m="1" x="3296"/>
        <item m="1" x="3587"/>
        <item m="1" x="2619"/>
        <item m="1" x="1918"/>
        <item m="1" x="1167"/>
        <item m="1" x="5728"/>
        <item m="1" x="5589"/>
        <item m="1" x="4120"/>
        <item m="1" x="4423"/>
        <item m="1" x="6375"/>
        <item m="1" x="432"/>
        <item m="1" x="2439"/>
        <item m="1" x="1796"/>
        <item m="1" x="4492"/>
        <item m="1" x="6132"/>
        <item m="1" x="3591"/>
        <item m="1" x="4045"/>
        <item m="1" x="4015"/>
        <item m="1" x="963"/>
        <item m="1" x="2259"/>
        <item m="1" x="1651"/>
        <item m="1" x="5183"/>
        <item m="1" x="5229"/>
        <item x="160"/>
        <item m="1" x="6402"/>
        <item m="1" x="683"/>
        <item m="1" x="4075"/>
        <item m="1" x="2616"/>
        <item m="1" x="1327"/>
        <item m="1" x="4054"/>
        <item m="1" x="6178"/>
        <item m="1" x="2961"/>
        <item m="1" x="4565"/>
        <item m="1" x="6945"/>
        <item m="1" x="2889"/>
        <item m="1" x="1739"/>
        <item m="1" x="2420"/>
        <item m="1" x="2258"/>
        <item m="1" x="2405"/>
        <item m="1" x="2952"/>
        <item m="1" x="843"/>
        <item m="1" x="2422"/>
        <item m="1" x="1823"/>
        <item m="1" x="2996"/>
        <item m="1" x="367"/>
        <item m="1" x="5943"/>
        <item m="1" x="705"/>
        <item m="1" x="5149"/>
        <item m="1" x="3682"/>
        <item m="1" x="6803"/>
        <item m="1" x="5840"/>
        <item m="1" x="5237"/>
        <item m="1" x="5599"/>
        <item m="1" x="1296"/>
        <item m="1" x="3012"/>
        <item m="1" x="6228"/>
        <item m="1" x="4631"/>
        <item m="1" x="6317"/>
        <item m="1" x="6318"/>
        <item m="1" x="5394"/>
        <item m="1" x="6109"/>
        <item m="1" x="1158"/>
        <item m="1" x="5378"/>
        <item m="1" x="4782"/>
        <item m="1" x="3891"/>
        <item m="1" x="4391"/>
        <item m="1" x="4754"/>
        <item m="1" x="5922"/>
        <item m="1" x="6689"/>
        <item m="1" x="5891"/>
        <item m="1" x="3275"/>
        <item m="1" x="4134"/>
        <item m="1" x="1290"/>
        <item m="1" x="1807"/>
        <item m="1" x="666"/>
        <item m="1" x="6484"/>
        <item m="1" x="5827"/>
        <item m="1" x="4130"/>
        <item m="1" x="4050"/>
        <item m="1" x="3968"/>
        <item m="1" x="5638"/>
        <item m="1" x="945"/>
        <item m="1" x="1677"/>
        <item m="1" x="4229"/>
        <item m="1" x="1038"/>
        <item m="1" x="5901"/>
        <item m="1" x="2755"/>
        <item m="1" x="5403"/>
        <item m="1" x="3477"/>
        <item m="1" x="2465"/>
        <item m="1" x="6747"/>
        <item m="1" x="3138"/>
        <item m="1" x="4888"/>
        <item m="1" x="6656"/>
        <item m="1" x="6679"/>
        <item x="282"/>
        <item m="1" x="3534"/>
        <item m="1" x="1965"/>
        <item m="1" x="956"/>
        <item m="1" x="6809"/>
        <item m="1" x="4694"/>
        <item m="1" x="1136"/>
        <item m="1" x="1375"/>
        <item m="1" x="2001"/>
        <item m="1" x="754"/>
        <item m="1" x="5855"/>
        <item m="1" x="426"/>
        <item m="1" x="1681"/>
        <item m="1" x="4991"/>
        <item m="1" x="946"/>
        <item m="1" x="2874"/>
        <item m="1" x="2904"/>
        <item m="1" x="6627"/>
        <item m="1" x="6146"/>
        <item m="1" x="5998"/>
        <item m="1" x="3861"/>
        <item m="1" x="3283"/>
        <item m="1" x="806"/>
        <item m="1" x="497"/>
        <item m="1" x="1797"/>
        <item m="1" x="6269"/>
        <item m="1" x="6881"/>
        <item m="1" x="1957"/>
        <item m="1" x="6644"/>
        <item m="1" x="5691"/>
        <item m="1" x="752"/>
        <item m="1" x="470"/>
        <item m="1" x="1903"/>
        <item m="1" x="1267"/>
        <item m="1" x="1758"/>
        <item m="1" x="5782"/>
        <item m="1" x="1451"/>
        <item m="1" x="4800"/>
        <item m="1" x="406"/>
        <item m="1" x="6764"/>
        <item m="1" x="968"/>
        <item m="1" x="6702"/>
        <item m="1" x="996"/>
        <item m="1" x="6282"/>
        <item m="1" x="3526"/>
        <item m="1" x="862"/>
        <item m="1" x="4061"/>
        <item m="1" x="4148"/>
        <item m="1" x="1622"/>
        <item m="1" x="1639"/>
        <item m="1" x="1640"/>
        <item m="1" x="1641"/>
        <item m="1" x="5909"/>
        <item m="1" x="1162"/>
        <item m="1" x="3575"/>
        <item m="1" x="2709"/>
        <item m="1" x="5621"/>
        <item m="1" x="515"/>
        <item m="1" x="734"/>
        <item m="1" x="546"/>
        <item m="1" x="375"/>
        <item m="1" x="5200"/>
        <item m="1" x="2571"/>
        <item m="1" x="3192"/>
        <item m="1" x="6646"/>
        <item m="1" x="1870"/>
        <item m="1" x="474"/>
        <item m="1" x="6904"/>
        <item m="1" x="5199"/>
        <item m="1" x="4848"/>
        <item m="1" x="5334"/>
        <item m="1" x="6157"/>
        <item m="1" x="2553"/>
        <item m="1" x="5175"/>
        <item m="1" x="4576"/>
        <item m="1" x="4867"/>
        <item m="1" x="2158"/>
        <item m="1" x="4525"/>
        <item m="1" x="399"/>
        <item m="1" x="5123"/>
        <item m="1" x="4865"/>
        <item m="1" x="6629"/>
        <item m="1" x="3117"/>
        <item m="1" x="1958"/>
        <item m="1" x="5786"/>
        <item m="1" x="5970"/>
        <item m="1" x="2531"/>
        <item m="1" x="2363"/>
        <item m="1" x="4174"/>
        <item m="1" x="927"/>
        <item m="1" x="3249"/>
        <item m="1" x="2358"/>
        <item m="1" x="6729"/>
        <item m="1" x="5711"/>
        <item m="1" x="5848"/>
        <item m="1" x="6153"/>
        <item m="1" x="5988"/>
        <item m="1" x="2656"/>
        <item m="1" x="1729"/>
        <item m="1" x="4083"/>
        <item m="1" x="2834"/>
        <item m="1" x="1878"/>
        <item m="1" x="1014"/>
        <item m="1" x="849"/>
        <item m="1" x="5683"/>
        <item m="1" x="6210"/>
        <item m="1" x="1855"/>
        <item m="1" x="4574"/>
        <item m="1" x="4053"/>
        <item m="1" x="2825"/>
        <item m="1" x="3897"/>
        <item m="1" x="5791"/>
        <item m="1" x="914"/>
        <item m="1" x="2664"/>
        <item m="1" x="1046"/>
        <item m="1" x="2509"/>
        <item m="1" x="1730"/>
        <item m="1" x="2350"/>
        <item m="1" x="631"/>
        <item m="1" x="4914"/>
        <item m="1" x="447"/>
        <item m="1" x="988"/>
        <item m="1" x="4394"/>
        <item m="1" x="2707"/>
        <item m="1" x="1389"/>
        <item m="1" x="4118"/>
        <item m="1" x="1083"/>
        <item m="1" x="3907"/>
        <item m="1" x="5073"/>
        <item m="1" x="1638"/>
        <item m="1" x="4685"/>
        <item m="1" x="4854"/>
        <item m="1" x="1721"/>
        <item m="1" x="5830"/>
        <item m="1" x="5676"/>
        <item m="1" x="1186"/>
        <item m="1" x="5692"/>
        <item m="1" x="2031"/>
        <item m="1" x="1777"/>
        <item m="1" x="3748"/>
        <item m="1" x="1100"/>
        <item m="1" x="5552"/>
        <item m="1" x="915"/>
        <item m="1" x="3501"/>
        <item m="1" x="4209"/>
        <item m="1" x="4927"/>
        <item m="1" x="526"/>
        <item m="1" x="2421"/>
        <item m="1" x="4763"/>
        <item m="1" x="1092"/>
        <item m="1" x="3490"/>
        <item m="1" x="1795"/>
        <item m="1" x="2554"/>
        <item m="1" x="5568"/>
        <item m="1" x="6932"/>
        <item m="1" x="2097"/>
        <item m="1" x="5446"/>
        <item m="1" x="2552"/>
        <item m="1" x="469"/>
        <item m="1" x="2564"/>
        <item m="1" x="2341"/>
        <item m="1" x="6859"/>
        <item m="1" x="1348"/>
        <item m="1" x="730"/>
        <item m="1" x="6409"/>
        <item m="1" x="3299"/>
        <item m="1" x="978"/>
        <item m="1" x="4407"/>
        <item m="1" x="5697"/>
        <item m="1" x="5246"/>
        <item m="1" x="5260"/>
        <item m="1" x="2785"/>
        <item m="1" x="3493"/>
        <item m="1" x="4993"/>
        <item m="1" x="600"/>
        <item m="1" x="6961"/>
        <item m="1" x="386"/>
        <item m="1" x="2493"/>
        <item m="1" x="3495"/>
        <item m="1" x="1373"/>
        <item m="1" x="5919"/>
        <item m="1" x="1781"/>
        <item m="1" x="3938"/>
        <item m="1" x="6614"/>
        <item m="1" x="5210"/>
        <item m="1" x="3416"/>
        <item m="1" x="4938"/>
        <item m="1" x="6660"/>
        <item m="1" x="2606"/>
        <item m="1" x="3637"/>
        <item m="1" x="6221"/>
        <item m="1" x="2854"/>
        <item m="1" x="4040"/>
        <item m="1" x="461"/>
        <item m="1" x="1631"/>
        <item m="1" x="1045"/>
        <item m="1" x="4022"/>
        <item m="1" x="4594"/>
        <item m="1" x="4372"/>
        <item m="1" x="5565"/>
        <item m="1" x="4251"/>
        <item m="1" x="6064"/>
        <item x="246"/>
        <item m="1" x="4758"/>
        <item m="1" x="1740"/>
        <item m="1" x="1366"/>
        <item m="1" x="1211"/>
        <item m="1" x="1054"/>
        <item m="1" x="4223"/>
        <item m="1" x="5301"/>
        <item m="1" x="1417"/>
        <item m="1" x="5192"/>
        <item m="1" x="3970"/>
        <item m="1" x="3747"/>
        <item m="1" x="6831"/>
        <item m="1" x="3300"/>
        <item m="1" x="1680"/>
        <item m="1" x="1642"/>
        <item m="1" x="1643"/>
        <item m="1" x="3746"/>
        <item m="1" x="4102"/>
        <item m="1" x="3951"/>
        <item m="1" x="3662"/>
        <item m="1" x="2651"/>
        <item m="1" x="6780"/>
        <item m="1" x="6445"/>
        <item m="1" x="2852"/>
        <item m="1" x="4755"/>
        <item m="1" x="5234"/>
        <item m="1" x="560"/>
        <item m="1" x="6331"/>
        <item m="1" x="3881"/>
        <item m="1" x="5824"/>
        <item m="1" x="361"/>
        <item m="1" x="3333"/>
        <item m="1" x="2448"/>
        <item m="1" x="1390"/>
        <item m="1" x="5836"/>
        <item m="1" x="6515"/>
        <item m="1" x="4526"/>
        <item m="1" x="5251"/>
        <item m="1" x="5240"/>
        <item m="1" x="1376"/>
        <item m="1" x="529"/>
        <item m="1" x="4641"/>
        <item m="1" x="3650"/>
        <item m="1" x="6214"/>
        <item m="1" x="1913"/>
        <item m="1" x="355"/>
        <item m="1" x="5411"/>
        <item m="1" x="6507"/>
        <item m="1" x="2444"/>
        <item m="1" x="5611"/>
        <item m="1" x="527"/>
        <item m="1" x="3368"/>
        <item m="1" x="5699"/>
        <item m="1" x="2345"/>
        <item m="1" x="3992"/>
        <item m="1" x="2762"/>
        <item m="1" x="5639"/>
        <item m="1" x="4619"/>
        <item m="1" x="1931"/>
        <item m="1" x="2306"/>
        <item m="1" x="1414"/>
        <item m="1" x="1883"/>
        <item m="1" x="1418"/>
        <item m="1" x="1298"/>
        <item m="1" x="628"/>
        <item m="1" x="4712"/>
        <item m="1" x="4462"/>
        <item m="1" x="2293"/>
        <item m="1" x="2285"/>
        <item m="1" x="2882"/>
        <item m="1" x="1993"/>
        <item m="1" x="3578"/>
        <item m="1" x="3321"/>
        <item m="1" x="1819"/>
        <item m="1" x="1980"/>
        <item m="1" x="916"/>
        <item m="1" x="2526"/>
        <item m="1" x="6250"/>
        <item m="1" x="1413"/>
        <item m="1" x="1415"/>
        <item m="1" x="3691"/>
        <item m="1" x="810"/>
        <item m="1" x="1154"/>
        <item m="1" x="4292"/>
        <item m="1" x="4294"/>
        <item m="1" x="4295"/>
        <item m="1" x="4296"/>
        <item m="1" x="1013"/>
        <item x="247"/>
        <item x="248"/>
        <item m="1" x="1133"/>
        <item m="1" x="3221"/>
        <item m="1" x="4966"/>
        <item m="1" x="2342"/>
        <item m="1" x="3291"/>
        <item m="1" x="3305"/>
        <item m="1" x="3351"/>
        <item m="1" x="3177"/>
        <item x="310"/>
        <item m="1" x="1636"/>
        <item m="1" x="2011"/>
        <item m="1" x="1114"/>
        <item m="1" x="2761"/>
        <item m="1" x="3181"/>
        <item m="1" x="5546"/>
        <item m="1" x="3590"/>
        <item m="1" x="5274"/>
        <item m="1" x="5444"/>
        <item m="1" x="440"/>
        <item m="1" x="3553"/>
        <item m="1" x="1230"/>
        <item m="1" x="901"/>
        <item m="1" x="467"/>
        <item m="1" x="4024"/>
        <item m="1" x="3257"/>
        <item x="311"/>
        <item m="1" x="4741"/>
        <item m="1" x="6736"/>
        <item m="1" x="4550"/>
        <item m="1" x="5066"/>
        <item m="1" x="1832"/>
        <item m="1" x="3396"/>
        <item m="1" x="489"/>
        <item m="1" x="3379"/>
        <item m="1" x="4487"/>
        <item m="1" x="907"/>
        <item m="1" x="1924"/>
        <item m="1" x="5794"/>
        <item m="1" x="5973"/>
        <item m="1" x="448"/>
        <item m="1" x="592"/>
        <item m="1" x="5350"/>
        <item m="1" x="1362"/>
        <item m="1" x="6972"/>
        <item m="1" x="3649"/>
        <item m="1" x="5165"/>
        <item m="1" x="3306"/>
        <item m="1" x="3129"/>
        <item m="1" x="3172"/>
        <item m="1" x="5050"/>
        <item m="1" x="4981"/>
        <item m="1" x="6319"/>
        <item m="1" x="3704"/>
        <item m="1" x="2731"/>
        <item m="1" x="565"/>
        <item m="1" x="3668"/>
        <item m="1" x="2583"/>
        <item m="1" x="6416"/>
        <item m="1" x="6208"/>
        <item x="316"/>
        <item m="1" x="475"/>
        <item m="1" x="2287"/>
        <item m="1" x="3015"/>
        <item m="1" x="1395"/>
        <item m="1" x="1181"/>
        <item m="1" x="3832"/>
        <item m="1" x="3837"/>
        <item m="1" x="1992"/>
        <item m="1" x="3546"/>
        <item m="1" x="6806"/>
        <item m="1" x="3002"/>
        <item m="1" x="570"/>
        <item m="1" x="1030"/>
        <item m="1" x="3402"/>
        <item m="1" x="3700"/>
        <item m="1" x="6379"/>
        <item m="1" x="3273"/>
        <item m="1" x="1248"/>
        <item m="1" x="532"/>
        <item m="1" x="5658"/>
        <item m="1" x="4528"/>
        <item m="1" x="3411"/>
        <item m="1" x="3247"/>
        <item m="1" x="6478"/>
        <item m="1" x="1712"/>
        <item m="1" x="1637"/>
        <item m="1" x="4674"/>
        <item m="1" x="3420"/>
        <item m="1" x="710"/>
        <item m="1" x="4326"/>
        <item m="1" x="5313"/>
        <item m="1" x="5011"/>
        <item m="1" x="3278"/>
        <item m="1" x="1192"/>
        <item m="1" x="1858"/>
        <item m="1" x="418"/>
        <item m="1" x="6639"/>
        <item m="1" x="840"/>
        <item m="1" x="6486"/>
        <item m="1" x="3962"/>
        <item m="1" x="1717"/>
        <item m="1" x="4151"/>
        <item m="1" x="6332"/>
        <item m="1" x="4117"/>
        <item m="1" x="1843"/>
        <item m="1" x="869"/>
        <item m="1" x="5846"/>
        <item m="1" x="4578"/>
        <item m="1" x="1798"/>
        <item m="1" x="2873"/>
        <item m="1" x="6721"/>
        <item m="1" x="4658"/>
        <item m="1" x="5929"/>
        <item m="1" x="5634"/>
        <item m="1" x="4377"/>
        <item m="1" x="4207"/>
        <item m="1" x="1948"/>
        <item m="1" x="2282"/>
        <item m="1" x="3814"/>
        <item m="1" x="3868"/>
        <item m="1" x="6875"/>
        <item m="1" x="4096"/>
        <item m="1" x="3872"/>
        <item m="1" x="3667"/>
        <item m="1" x="4094"/>
        <item x="154"/>
        <item m="1" x="5138"/>
        <item m="1" x="4358"/>
        <item m="1" x="6378"/>
        <item m="1" x="1106"/>
        <item m="1" x="428"/>
        <item m="1" x="6270"/>
        <item m="1" x="5387"/>
        <item m="1" x="3647"/>
        <item m="1" x="5607"/>
        <item m="1" x="4367"/>
        <item m="1" x="6423"/>
        <item m="1" x="1097"/>
        <item m="1" x="2087"/>
        <item m="1" x="3347"/>
        <item m="1" x="4052"/>
        <item m="1" x="3537"/>
        <item m="1" x="413"/>
        <item m="1" x="2267"/>
        <item m="1" x="4858"/>
        <item m="1" x="2848"/>
        <item m="1" x="6490"/>
        <item m="1" x="5497"/>
        <item m="1" x="4688"/>
        <item m="1" x="4426"/>
        <item m="1" x="4373"/>
        <item m="1" x="3585"/>
        <item m="1" x="4665"/>
        <item m="1" x="3372"/>
        <item m="1" x="921"/>
        <item m="1" x="5895"/>
        <item m="1" x="4524"/>
        <item m="1" x="2640"/>
        <item m="1" x="2494"/>
        <item m="1" x="3369"/>
        <item m="1" x="3612"/>
        <item m="1" x="2256"/>
        <item m="1" x="5125"/>
        <item m="1" x="3297"/>
        <item m="1" x="5114"/>
        <item m="1" x="6023"/>
        <item m="1" x="4119"/>
        <item m="1" x="2964"/>
        <item m="1" x="1334"/>
        <item m="1" x="6061"/>
        <item m="1" x="1326"/>
        <item m="1" x="1157"/>
        <item m="1" x="5883"/>
        <item m="1" x="2838"/>
        <item m="1" x="2351"/>
        <item m="1" x="1122"/>
        <item m="1" x="495"/>
        <item m="1" x="3606"/>
        <item m="1" x="5783"/>
        <item m="1" x="6096"/>
        <item m="1" x="5948"/>
        <item m="1" x="3927"/>
        <item m="1" x="2231"/>
        <item m="1" x="5086"/>
        <item m="1" x="4239"/>
        <item m="1" x="5852"/>
        <item m="1" x="4529"/>
        <item m="1" x="3986"/>
        <item m="1" x="6199"/>
        <item m="1" x="2454"/>
        <item m="1" x="455"/>
        <item m="1" x="2472"/>
        <item m="1" x="2102"/>
        <item m="1" x="2250"/>
        <item m="1" x="2481"/>
        <item m="1" x="5856"/>
        <item m="1" x="2699"/>
        <item m="1" x="2550"/>
        <item m="1" x="1977"/>
        <item m="1" x="333"/>
        <item m="1" x="4902"/>
        <item m="1" x="5615"/>
        <item m="1" x="5884"/>
        <item m="1" x="2402"/>
        <item m="1" x="6066"/>
        <item m="1" x="3545"/>
        <item m="1" x="6354"/>
        <item m="1" x="6159"/>
        <item m="1" x="3197"/>
        <item m="1" x="3016"/>
        <item m="1" x="4759"/>
        <item m="1" x="5400"/>
        <item m="1" x="6008"/>
        <item m="1" x="4512"/>
        <item m="1" x="3320"/>
        <item m="1" x="5813"/>
        <item m="1" x="2949"/>
        <item m="1" x="1488"/>
        <item m="1" x="5605"/>
        <item m="1" x="3862"/>
        <item m="1" x="935"/>
        <item m="1" x="3795"/>
        <item m="1" x="6081"/>
        <item m="1" x="3552"/>
        <item m="1" x="5016"/>
        <item m="1" x="484"/>
        <item m="1" x="6934"/>
        <item m="1" x="3697"/>
        <item m="1" x="3130"/>
        <item m="1" x="4138"/>
        <item m="1" x="6101"/>
        <item m="1" x="5071"/>
        <item m="1" x="3427"/>
        <item m="1" x="1914"/>
        <item m="1" x="4491"/>
        <item m="1" x="1037"/>
        <item m="1" x="1678"/>
        <item m="1" x="5680"/>
        <item m="1" x="5727"/>
        <item m="1" x="6039"/>
        <item m="1" x="3759"/>
        <item m="1" x="5733"/>
        <item m="1" x="1783"/>
        <item m="1" x="1762"/>
        <item m="1" x="6602"/>
        <item m="1" x="347"/>
        <item m="1" x="588"/>
        <item m="1" x="3966"/>
        <item m="1" x="5012"/>
        <item m="1" x="1842"/>
        <item m="1" x="859"/>
        <item x="259"/>
        <item m="1" x="1242"/>
        <item m="1" x="5580"/>
        <item m="1" x="1813"/>
        <item m="1" x="2475"/>
        <item m="1" x="3010"/>
        <item m="1" x="2741"/>
        <item m="1" x="2434"/>
        <item m="1" x="4600"/>
        <item m="1" x="2572"/>
        <item m="1" x="4185"/>
        <item m="1" x="2746"/>
        <item m="1" x="1380"/>
        <item m="1" x="1240"/>
        <item m="1" x="4340"/>
        <item m="1" x="2364"/>
        <item m="1" x="6038"/>
        <item m="1" x="2790"/>
        <item m="1" x="6197"/>
        <item m="1" x="5674"/>
        <item m="1" x="412"/>
        <item m="1" x="6711"/>
        <item m="1" x="4293"/>
        <item m="1" x="6459"/>
        <item m="1" x="5921"/>
        <item m="1" x="6350"/>
        <item m="1" x="5437"/>
        <item m="1" x="2083"/>
        <item m="1" x="4530"/>
        <item m="1" x="1079"/>
        <item m="1" x="618"/>
        <item m="1" x="2932"/>
        <item m="1" x="3021"/>
        <item m="1" x="2783"/>
        <item m="1" x="6369"/>
        <item m="1" x="4876"/>
        <item m="1" x="5340"/>
        <item m="1" x="4184"/>
        <item m="1" x="6401"/>
        <item m="1" x="1585"/>
        <item m="1" x="6297"/>
        <item m="1" x="6503"/>
        <item m="1" x="987"/>
        <item m="1" x="476"/>
        <item m="1" x="6179"/>
        <item m="1" x="4237"/>
        <item m="1" x="2840"/>
        <item m="1" x="2378"/>
        <item m="1" x="508"/>
        <item m="1" x="3688"/>
        <item m="1" x="584"/>
        <item m="1" x="1223"/>
        <item m="1" x="5470"/>
        <item m="1" x="2395"/>
        <item m="1" x="3677"/>
        <item m="1" x="5065"/>
        <item m="1" x="3147"/>
        <item m="1" x="6112"/>
        <item m="1" x="5339"/>
        <item m="1" x="6171"/>
        <item m="1" x="6060"/>
        <item m="1" x="3314"/>
        <item m="1" x="4743"/>
        <item m="1" x="1972"/>
        <item m="1" x="3469"/>
        <item m="1" x="848"/>
        <item m="1" x="1109"/>
        <item m="1" x="2309"/>
        <item m="1" x="1478"/>
        <item m="1" x="5882"/>
        <item m="1" x="6942"/>
        <item m="1" x="3298"/>
        <item m="1" x="2773"/>
        <item m="1" x="2820"/>
        <item x="112"/>
        <item m="1" x="6741"/>
        <item m="1" x="3971"/>
        <item m="1" x="4692"/>
        <item m="1" x="4442"/>
        <item m="1" x="4073"/>
        <item m="1" x="6334"/>
        <item m="1" x="1692"/>
        <item m="1" x="6495"/>
        <item m="1" x="6496"/>
        <item m="1" x="1644"/>
        <item m="1" x="1645"/>
        <item m="1" x="6849"/>
        <item m="1" x="2366"/>
        <item m="1" x="6850"/>
        <item m="1" x="4531"/>
        <item m="1" x="4532"/>
        <item x="206"/>
        <item m="1" x="2563"/>
        <item m="1" x="3733"/>
        <item m="1" x="1818"/>
        <item m="1" x="3917"/>
        <item m="1" x="3781"/>
        <item m="1" x="1212"/>
        <item x="86"/>
        <item m="1" x="5207"/>
        <item m="1" x="4183"/>
        <item m="1" x="4968"/>
        <item m="1" x="2312"/>
        <item m="1" x="2802"/>
        <item m="1" x="599"/>
        <item m="1" x="2847"/>
        <item m="1" x="3715"/>
        <item m="1" x="1891"/>
        <item m="1" x="6260"/>
        <item m="1" x="5751"/>
        <item m="1" x="530"/>
        <item m="1" x="5571"/>
        <item m="1" x="6779"/>
        <item m="1" x="1324"/>
        <item m="1" x="2418"/>
        <item m="1" x="4527"/>
        <item m="1" x="398"/>
        <item m="1" x="1364"/>
        <item m="1" x="2508"/>
        <item m="1" x="999"/>
        <item m="1" x="2832"/>
        <item m="1" x="2948"/>
        <item m="1" x="6755"/>
        <item m="1" x="3887"/>
        <item m="1" x="5238"/>
        <item m="1" x="6955"/>
        <item m="1" x="2567"/>
        <item m="1" x="6665"/>
        <item m="1" x="4363"/>
        <item m="1" x="3749"/>
        <item m="1" x="5322"/>
        <item m="1" x="5151"/>
        <item m="1" x="1249"/>
        <item m="1" x="2586"/>
        <item m="1" x="1350"/>
        <item m="1" x="4153"/>
        <item m="1" x="2895"/>
        <item m="1" x="7340"/>
        <item x="23"/>
        <item m="1" x="2512"/>
        <item m="1" x="7196"/>
        <item m="1" x="6848"/>
        <item m="1" x="7091"/>
        <item m="1" x="7347"/>
        <item m="1" x="3750"/>
        <item m="1" x="2321"/>
        <item m="1" x="7345"/>
        <item m="1" x="4031"/>
        <item m="1" x="3714"/>
        <item m="1" x="3159"/>
        <item m="1" x="7037"/>
        <item m="1" x="7008"/>
        <item m="1" x="2680"/>
        <item m="1" x="539"/>
        <item m="1" x="2735"/>
        <item m="1" x="2507"/>
        <item m="1" x="2417"/>
        <item m="1" x="3153"/>
        <item m="1" x="2388"/>
        <item m="1" x="2532"/>
        <item m="1" x="1287"/>
        <item x="10"/>
        <item x="72"/>
        <item m="1" x="7039"/>
        <item m="1" x="7197"/>
        <item m="1" x="6226"/>
        <item m="1" x="7154"/>
        <item m="1" x="2094"/>
        <item m="1" x="2098"/>
        <item m="1" x="7315"/>
        <item m="1" x="2459"/>
        <item m="1" x="5028"/>
        <item m="1" x="7076"/>
        <item m="1" x="7294"/>
        <item x="295"/>
        <item m="1" x="7201"/>
        <item m="1" x="2682"/>
        <item m="1" x="7143"/>
        <item m="1" x="7195"/>
        <item m="1" x="5451"/>
        <item m="1" x="7236"/>
        <item x="81"/>
        <item m="1" x="7022"/>
        <item m="1" x="5721"/>
        <item m="1" x="7228"/>
        <item m="1" x="7166"/>
        <item m="1" x="6997"/>
        <item m="1" x="7353"/>
        <item m="1" x="7322"/>
        <item m="1" x="7210"/>
        <item m="1" x="7254"/>
        <item m="1" x="547"/>
        <item m="1" x="5526"/>
        <item m="1" x="7157"/>
        <item m="1" x="1434"/>
        <item m="1" x="4332"/>
        <item m="1" x="7282"/>
        <item m="1" x="7193"/>
        <item m="1" x="6991"/>
        <item m="1" x="7208"/>
        <item m="1" x="7160"/>
        <item m="1" x="4697"/>
        <item x="12"/>
        <item m="1" x="7135"/>
        <item m="1" x="7158"/>
        <item x="71"/>
        <item m="1" x="7165"/>
        <item m="1" x="7200"/>
        <item m="1" x="7249"/>
        <item m="1" x="7198"/>
        <item m="1" x="1210"/>
        <item m="1" x="3162"/>
        <item m="1" x="4901"/>
        <item m="1" x="376"/>
        <item m="1" x="2326"/>
        <item m="1" x="7245"/>
        <item m="1" x="7252"/>
        <item m="1" x="7164"/>
        <item m="1" x="7169"/>
        <item m="1" x="3315"/>
        <item m="1" x="7189"/>
        <item m="1" x="7194"/>
        <item m="1" x="7375"/>
        <item m="1" x="7069"/>
        <item m="1" x="7335"/>
        <item m="1" x="2247"/>
        <item m="1" x="2248"/>
        <item m="1" x="6869"/>
        <item x="222"/>
        <item m="1" x="7043"/>
        <item m="1" x="7031"/>
        <item m="1" x="2599"/>
        <item m="1" x="4103"/>
        <item m="1" x="7089"/>
        <item x="82"/>
        <item m="1" x="7003"/>
        <item m="1" x="5774"/>
        <item m="1" x="6994"/>
        <item m="1" x="7123"/>
        <item m="1" x="3057"/>
        <item m="1" x="7314"/>
        <item m="1" x="7048"/>
        <item x="140"/>
        <item m="1" x="7354"/>
        <item m="1" x="7134"/>
        <item m="1" x="4137"/>
        <item m="1" x="7115"/>
        <item m="1" x="7287"/>
        <item m="1" x="2678"/>
        <item m="1" x="4315"/>
        <item m="1" x="7310"/>
        <item m="1" x="4941"/>
        <item m="1" x="7274"/>
        <item m="1" x="7178"/>
        <item m="1" x="6989"/>
        <item m="1" x="2621"/>
        <item m="1" x="7017"/>
        <item m="1" x="7367"/>
        <item m="1" x="7291"/>
        <item m="1" x="7147"/>
        <item m="1" x="6828"/>
        <item m="1" x="6443"/>
        <item m="1" x="7350"/>
        <item m="1" x="7023"/>
        <item m="1" x="926"/>
        <item m="1" x="7024"/>
        <item m="1" x="998"/>
        <item m="1" x="562"/>
        <item m="1" x="2416"/>
        <item m="1" x="1735"/>
        <item m="1" x="419"/>
        <item m="1" x="7116"/>
        <item m="1" x="7013"/>
        <item m="1" x="6981"/>
        <item m="1" x="7363"/>
        <item m="1" x="7051"/>
        <item m="1" x="7085"/>
        <item m="1" x="7090"/>
        <item m="1" x="4057"/>
        <item m="1" x="7106"/>
        <item m="1" x="5967"/>
        <item m="1" x="7184"/>
        <item m="1" x="7286"/>
        <item m="1" x="7150"/>
        <item m="1" x="1930"/>
        <item m="1" x="1094"/>
        <item m="1" x="6983"/>
        <item m="1" x="7258"/>
        <item m="1" x="1152"/>
        <item m="1" x="7266"/>
        <item m="1" x="7378"/>
        <item m="1" x="7144"/>
        <item m="1" x="7298"/>
        <item m="1" x="7100"/>
        <item m="1" x="7222"/>
        <item m="1" x="7223"/>
        <item m="1" x="4849"/>
        <item m="1" x="7139"/>
        <item m="1" x="7084"/>
        <item m="1" x="7276"/>
        <item m="1" x="7111"/>
        <item m="1" x="4422"/>
        <item m="1" x="7092"/>
        <item m="1" x="7341"/>
        <item m="1" x="4874"/>
        <item m="1" x="4696"/>
        <item m="1" x="6419"/>
        <item m="1" x="7199"/>
        <item m="1" x="7329"/>
        <item m="1" x="7278"/>
        <item m="1" x="7214"/>
        <item m="1" x="7221"/>
        <item m="1" x="7010"/>
        <item m="1" x="6982"/>
        <item m="1" x="7138"/>
        <item m="1" x="7020"/>
        <item m="1" x="2588"/>
        <item m="1" x="7356"/>
        <item m="1" x="7362"/>
        <item m="1" x="7046"/>
        <item m="1" x="7060"/>
        <item m="1" x="7066"/>
        <item m="1" x="7120"/>
        <item m="1" x="3199"/>
        <item m="1" x="7357"/>
        <item m="1" x="3610"/>
        <item m="1" x="689"/>
        <item m="1" x="7257"/>
        <item m="1" x="491"/>
        <item m="1" x="4049"/>
        <item m="1" x="2807"/>
        <item m="1" x="1096"/>
        <item m="1" x="1262"/>
        <item m="1" x="7317"/>
        <item m="1" x="7275"/>
        <item m="1" x="7243"/>
        <item m="1" x="7206"/>
        <item m="1" x="6259"/>
        <item m="1" x="3865"/>
        <item m="1" x="7273"/>
        <item m="1" x="1360"/>
        <item m="1" x="7220"/>
        <item m="1" x="4480"/>
        <item m="1" x="7250"/>
        <item m="1" x="1179"/>
        <item m="1" x="7140"/>
        <item m="1" x="5762"/>
        <item m="1" x="3405"/>
        <item m="1" x="3462"/>
        <item m="1" x="7277"/>
        <item m="1" x="7281"/>
        <item m="1" x="7183"/>
        <item m="1" x="7319"/>
        <item m="1" x="4994"/>
        <item m="1" x="7151"/>
        <item m="1" x="4127"/>
        <item m="1" x="7096"/>
        <item m="1" x="6651"/>
        <item m="1" x="4309"/>
        <item m="1" x="7370"/>
        <item m="1" x="7325"/>
        <item m="1" x="7156"/>
        <item m="1" x="7029"/>
        <item m="1" x="7292"/>
        <item m="1" x="7368"/>
        <item m="1" x="1068"/>
        <item m="1" x="2665"/>
        <item m="1" x="5396"/>
        <item m="1" x="1241"/>
        <item m="1" x="4610"/>
        <item m="1" x="5353"/>
        <item m="1" x="973"/>
        <item m="1" x="3801"/>
        <item m="1" x="446"/>
        <item m="1" x="4500"/>
        <item m="1" x="7163"/>
        <item m="1" x="3282"/>
        <item m="1" x="4817"/>
        <item m="1" x="2450"/>
        <item m="1" x="4541"/>
        <item m="1" x="3823"/>
        <item m="1" x="2189"/>
        <item m="1" x="7072"/>
        <item m="1" x="6458"/>
        <item m="1" x="7036"/>
        <item m="1" x="3844"/>
        <item m="1" x="7289"/>
        <item m="1" x="7128"/>
        <item m="1" x="4786"/>
        <item m="1" x="5854"/>
        <item m="1" x="2438"/>
        <item m="1" x="7244"/>
        <item m="1" x="7152"/>
        <item m="1" x="7124"/>
        <item m="1" x="6996"/>
        <item m="1" x="3643"/>
        <item m="1" x="7078"/>
        <item m="1" x="5752"/>
        <item m="1" x="7019"/>
        <item m="1" x="4389"/>
        <item m="1" x="4227"/>
        <item m="1" x="7173"/>
        <item m="1" x="3398"/>
        <item m="1" x="1328"/>
        <item m="1" x="6201"/>
        <item m="1" x="6746"/>
        <item m="1" x="7103"/>
        <item m="1" x="7082"/>
        <item m="1" x="2991"/>
        <item m="1" x="7323"/>
        <item m="1" x="7204"/>
        <item m="1" x="1222"/>
        <item m="1" x="542"/>
        <item m="1" x="5616"/>
        <item m="1" x="5486"/>
        <item m="1" x="7104"/>
        <item m="1" x="7337"/>
        <item m="1" x="6992"/>
        <item m="1" x="3388"/>
        <item m="1" x="4088"/>
        <item m="1" x="7373"/>
        <item m="1" x="6155"/>
        <item m="1" x="7230"/>
        <item m="1" x="2502"/>
        <item m="1" x="7040"/>
        <item m="1" x="7126"/>
        <item m="1" x="7235"/>
        <item m="1" x="5886"/>
        <item m="1" x="7279"/>
        <item m="1" x="6119"/>
        <item m="1" x="3656"/>
        <item m="1" x="7071"/>
        <item m="1" x="7064"/>
        <item m="1" x="3716"/>
        <item m="1" x="6987"/>
        <item m="1" x="7121"/>
        <item m="1" x="7343"/>
        <item m="1" x="6004"/>
        <item m="1" x="5284"/>
        <item m="1" x="7332"/>
        <item m="1" x="7012"/>
        <item m="1" x="7122"/>
        <item m="1" x="1892"/>
        <item m="1" x="3090"/>
        <item m="1" x="5178"/>
        <item m="1" x="2322"/>
        <item m="1" x="2652"/>
        <item m="1" x="6366"/>
        <item m="1" x="7248"/>
        <item m="1" x="3331"/>
        <item m="1" x="4856"/>
        <item m="1" x="7307"/>
        <item m="1" x="7188"/>
        <item m="1" x="7171"/>
        <item m="1" x="7327"/>
        <item m="1" x="7203"/>
        <item m="1" x="5247"/>
        <item m="1" x="1292"/>
        <item m="1" x="7216"/>
        <item m="1" x="3456"/>
        <item m="1" x="1078"/>
        <item m="1" x="5868"/>
        <item m="1" x="7326"/>
        <item x="322"/>
        <item m="1" x="3619"/>
        <item m="1" x="5681"/>
        <item m="1" x="7127"/>
        <item m="1" x="7209"/>
        <item m="1" x="7300"/>
        <item m="1" x="7313"/>
        <item m="1" x="7371"/>
        <item m="1" x="7295"/>
        <item m="1" x="1311"/>
        <item m="1" x="1814"/>
        <item m="1" x="5989"/>
        <item m="1" x="6364"/>
        <item m="1" x="7129"/>
        <item m="1" x="7320"/>
        <item m="1" x="5186"/>
        <item m="1" x="7190"/>
        <item m="1" x="7114"/>
        <item m="1" x="7049"/>
        <item m="1" x="7185"/>
        <item m="1" x="7234"/>
        <item m="1" x="7170"/>
        <item m="1" x="3041"/>
        <item m="1" x="7232"/>
        <item m="1" x="5226"/>
        <item m="1" x="4931"/>
        <item m="1" x="1827"/>
        <item x="318"/>
        <item m="1" x="2595"/>
        <item m="1" x="1805"/>
        <item m="1" x="7016"/>
        <item m="1" x="7242"/>
        <item m="1" x="2527"/>
        <item m="1" x="2151"/>
        <item m="1" x="7172"/>
        <item m="1" x="512"/>
        <item m="1" x="4089"/>
        <item m="1" x="2833"/>
        <item m="1" x="7002"/>
        <item m="1" x="3037"/>
        <item m="1" x="7306"/>
        <item m="1" x="4895"/>
        <item m="1" x="2935"/>
        <item m="1" x="7297"/>
        <item m="1" x="4533"/>
        <item m="1" x="3279"/>
        <item m="1" x="7074"/>
        <item m="1" x="3304"/>
        <item m="1" x="3382"/>
        <item m="1" x="867"/>
        <item m="1" x="7330"/>
        <item m="1" x="7035"/>
        <item m="1" x="7125"/>
        <item m="1" x="1706"/>
        <item m="1" x="3593"/>
        <item m="1" x="7349"/>
        <item m="1" x="4169"/>
        <item m="1" x="3876"/>
        <item m="1" x="7063"/>
        <item m="1" x="7182"/>
        <item m="1" x="7334"/>
        <item m="1" x="7099"/>
        <item m="1" x="7094"/>
        <item m="1" x="7112"/>
        <item m="1" x="6052"/>
        <item m="1" x="941"/>
        <item m="1" x="1755"/>
        <item m="1" x="854"/>
        <item m="1" x="6302"/>
        <item m="1" x="7227"/>
        <item m="1" x="1726"/>
        <item m="1" x="7030"/>
        <item m="1" x="7336"/>
        <item m="1" x="5042"/>
        <item m="1" x="7305"/>
        <item m="1" x="7107"/>
        <item m="1" x="3470"/>
        <item m="1" x="7077"/>
        <item m="1" x="5613"/>
        <item m="1" x="7224"/>
        <item m="1" x="7226"/>
        <item m="1" x="7328"/>
        <item m="1" x="4234"/>
        <item m="1" x="4455"/>
        <item m="1" x="7270"/>
        <item m="1" x="7149"/>
        <item m="1" x="7247"/>
        <item m="1" x="7202"/>
        <item m="1" x="7057"/>
        <item m="1" x="7215"/>
        <item m="1" x="7052"/>
        <item m="1" x="4255"/>
        <item m="1" x="7264"/>
        <item m="1" x="4095"/>
        <item m="1" x="4108"/>
        <item m="1" x="4908"/>
        <item m="1" x="6703"/>
        <item m="1" x="6300"/>
        <item m="1" x="7055"/>
        <item m="1" x="7280"/>
        <item m="1" x="7095"/>
        <item m="1" x="2578"/>
        <item m="1" x="6073"/>
        <item m="1" x="2630"/>
        <item m="1" x="883"/>
        <item m="1" x="7053"/>
        <item m="1" x="4014"/>
        <item m="1" x="2963"/>
        <item m="1" x="4176"/>
        <item m="1" x="1344"/>
        <item m="1" x="1231"/>
        <item m="1" x="7290"/>
        <item m="1" x="3523"/>
        <item m="1" x="2681"/>
        <item m="1" x="7000"/>
        <item m="1" x="7253"/>
        <item m="1" x="7113"/>
        <item m="1" x="2837"/>
        <item m="1" x="673"/>
        <item m="1" x="6275"/>
        <item m="1" x="7032"/>
        <item m="1" x="2617"/>
        <item m="1" x="7263"/>
        <item m="1" x="1623"/>
        <item m="1" x="2012"/>
        <item m="1" x="6065"/>
        <item m="1" x="7097"/>
        <item m="1" x="2296"/>
        <item m="1" x="2747"/>
        <item m="1" x="6924"/>
        <item m="1" x="7025"/>
        <item m="1" x="7186"/>
        <item m="1" x="2270"/>
        <item m="1" x="3550"/>
        <item m="1" x="392"/>
        <item m="1" x="7098"/>
        <item m="1" x="3148"/>
        <item m="1" x="3433"/>
        <item m="1" x="4809"/>
        <item m="1" x="7374"/>
        <item m="1" x="7339"/>
        <item m="1" x="3028"/>
        <item m="1" x="3224"/>
        <item m="1" x="3547"/>
        <item m="1" x="3390"/>
        <item m="1" x="7309"/>
        <item m="1" x="486"/>
        <item m="1" x="1299"/>
        <item m="1" x="7231"/>
        <item m="1" x="1302"/>
        <item m="1" x="7161"/>
        <item m="1" x="7108"/>
        <item m="1" x="5081"/>
        <item m="1" x="7311"/>
        <item m="1" x="7324"/>
        <item m="1" x="3843"/>
        <item m="1" x="7018"/>
        <item m="1" x="7321"/>
        <item m="1" x="2775"/>
        <item m="1" x="6087"/>
        <item m="1" x="7118"/>
        <item m="1" x="5399"/>
        <item m="1" x="5857"/>
        <item m="1" x="7137"/>
        <item m="1" x="1996"/>
        <item m="1" x="4918"/>
        <item m="1" x="3376"/>
        <item m="1" x="6181"/>
        <item m="1" x="1876"/>
        <item m="1" x="366"/>
        <item m="1" x="1979"/>
        <item x="43"/>
        <item m="1" x="7047"/>
        <item m="1" x="7219"/>
        <item m="1" x="944"/>
        <item m="1" x="597"/>
        <item m="1" x="4030"/>
        <item m="1" x="2698"/>
        <item m="1" x="1115"/>
        <item m="1" x="3772"/>
        <item m="1" x="7075"/>
        <item m="1" x="3516"/>
        <item m="1" x="4717"/>
        <item m="1" x="3741"/>
        <item m="1" x="7009"/>
        <item m="1" x="7351"/>
        <item m="1" x="981"/>
        <item m="1" x="6704"/>
        <item m="1" x="5888"/>
        <item m="1" x="5398"/>
        <item m="1" x="4266"/>
        <item m="1" x="1772"/>
        <item m="1" x="557"/>
        <item m="1" x="7061"/>
        <item m="1" x="7304"/>
        <item m="1" x="1069"/>
        <item m="1" x="7027"/>
        <item m="1" x="2188"/>
        <item m="1" x="817"/>
        <item m="1" x="7218"/>
        <item m="1" x="7259"/>
        <item m="1" x="7333"/>
        <item m="1" x="7146"/>
        <item m="1" x="2896"/>
        <item m="1" x="4839"/>
        <item m="1" x="4952"/>
        <item m="1" x="2872"/>
        <item m="1" x="2799"/>
        <item m="1" x="7028"/>
        <item m="1" x="4413"/>
        <item m="1" x="2977"/>
        <item m="1" x="1789"/>
        <item m="1" x="6347"/>
        <item m="1" x="677"/>
        <item m="1" x="789"/>
        <item m="1" x="1063"/>
        <item m="1" x="6440"/>
        <item m="1" x="7369"/>
        <item m="1" x="4376"/>
        <item m="1" x="5049"/>
        <item m="1" x="3698"/>
        <item m="1" x="3107"/>
        <item m="1" x="3271"/>
        <item m="1" x="3059"/>
        <item m="1" x="2931"/>
        <item m="1" x="2800"/>
        <item m="1" x="353"/>
        <item m="1" x="5300"/>
        <item m="1" x="7080"/>
        <item m="1" x="7056"/>
        <item m="1" x="7217"/>
        <item m="1" x="7267"/>
        <item m="1" x="3732"/>
        <item m="1" x="7296"/>
        <item m="1" x="7167"/>
        <item m="1" x="4087"/>
        <item m="1" x="5035"/>
        <item m="1" x="5642"/>
        <item m="1" x="7083"/>
        <item m="1" x="7283"/>
        <item m="1" x="7181"/>
        <item m="1" x="7299"/>
        <item m="1" x="7033"/>
        <item m="1" x="396"/>
        <item m="1" x="7316"/>
        <item m="1" x="1695"/>
        <item m="1" x="2406"/>
        <item m="1" x="1711"/>
        <item m="1" x="7177"/>
        <item m="1" x="7087"/>
        <item m="1" x="4312"/>
        <item m="1" x="7086"/>
        <item m="1" x="4621"/>
        <item m="1" x="4396"/>
        <item m="1" x="6666"/>
        <item m="1" x="3336"/>
        <item m="1" x="2856"/>
        <item m="1" x="7251"/>
        <item m="1" x="4857"/>
        <item m="1" x="7011"/>
        <item m="1" x="466"/>
        <item m="1" x="7364"/>
        <item m="1" x="7192"/>
        <item m="1" x="456"/>
        <item m="1" x="7212"/>
        <item m="1" x="7059"/>
        <item m="1" x="1021"/>
        <item m="1" x="7176"/>
        <item m="1" x="328"/>
        <item m="1" x="5826"/>
        <item m="1" x="7153"/>
        <item m="1" x="2101"/>
        <item m="1" x="2249"/>
        <item m="1" x="3363"/>
        <item m="1" x="6790"/>
        <item m="1" x="6808"/>
        <item m="1" x="479"/>
        <item m="1" x="503"/>
        <item m="1" x="3509"/>
        <item m="1" x="3530"/>
        <item m="1" x="4773"/>
        <item m="1" x="5562"/>
        <item m="1" x="2279"/>
        <item m="1" x="3255"/>
        <item m="1" x="7101"/>
        <item m="1" x="4106"/>
        <item m="1" x="7187"/>
        <item m="1" x="5164"/>
        <item m="1" x="6538"/>
        <item m="1" x="533"/>
        <item m="1" x="3231"/>
        <item m="1" x="7361"/>
        <item m="1" x="5527"/>
        <item m="1" x="3428"/>
        <item m="1" x="3867"/>
        <item m="1" x="5425"/>
        <item m="1" x="5287"/>
        <item m="1" x="5490"/>
        <item m="1" x="4364"/>
        <item m="1" x="5280"/>
        <item m="1" x="7093"/>
        <item m="1" x="7272"/>
        <item m="1" x="4724"/>
        <item m="1" x="7006"/>
        <item m="1" x="3548"/>
        <item m="1" x="6998"/>
        <item m="1" x="7285"/>
        <item m="1" x="3567"/>
        <item m="1" x="4829"/>
        <item m="1" x="3429"/>
        <item m="1" x="5055"/>
        <item m="1" x="7269"/>
        <item m="1" x="1198"/>
        <item m="1" x="2714"/>
        <item m="1" x="5227"/>
        <item m="1" x="5043"/>
        <item m="1" x="4932"/>
        <item m="1" x="5910"/>
        <item m="1" x="5768"/>
        <item m="1" x="5620"/>
        <item m="1" x="6914"/>
        <item m="1" x="7271"/>
        <item x="110"/>
        <item m="1" x="2706"/>
        <item m="1" x="6877"/>
        <item m="1" x="5521"/>
        <item m="1" x="2760"/>
        <item m="1" x="1258"/>
        <item m="1" x="4314"/>
        <item m="1" x="4086"/>
        <item m="1" x="4456"/>
        <item m="1" x="6531"/>
        <item m="1" x="6370"/>
        <item m="1" x="7348"/>
        <item m="1" x="6463"/>
        <item m="1" x="6105"/>
        <item m="1" x="4907"/>
        <item m="1" x="5738"/>
        <item m="1" x="7366"/>
        <item m="1" x="5312"/>
        <item m="1" x="4752"/>
        <item m="1" x="7338"/>
        <item m="1" x="5677"/>
        <item m="1" x="1663"/>
        <item m="1" x="6476"/>
        <item m="1" x="5866"/>
        <item m="1" x="7260"/>
        <item m="1" x="7376"/>
        <item x="214"/>
        <item m="1" x="1442"/>
        <item m="1" x="2040"/>
        <item m="1" x="6993"/>
        <item m="1" x="7318"/>
        <item m="1" x="7070"/>
        <item m="1" x="6984"/>
        <item m="1" x="3254"/>
        <item m="1" x="7131"/>
        <item m="1" x="2498"/>
        <item m="1" x="3327"/>
        <item m="1" x="6426"/>
        <item m="1" x="6723"/>
        <item m="1" x="919"/>
        <item m="1" x="2381"/>
        <item m="1" x="598"/>
        <item m="1" x="636"/>
        <item m="1" x="7119"/>
        <item m="1" x="4964"/>
        <item m="1" x="5818"/>
        <item m="1" x="7355"/>
        <item m="1" x="2697"/>
        <item m="1" x="6083"/>
        <item m="1" x="7136"/>
        <item m="1" x="7041"/>
        <item m="1" x="380"/>
        <item m="1" x="1944"/>
        <item m="1" x="7360"/>
        <item m="1" x="3457"/>
        <item m="1" x="3280"/>
        <item m="1" x="3108"/>
        <item m="1" x="2965"/>
        <item m="1" x="4721"/>
        <item m="1" x="6700"/>
        <item m="1" x="4875"/>
        <item m="1" x="6216"/>
        <item m="1" x="7331"/>
        <item m="1" x="6959"/>
        <item m="1" x="7599"/>
        <item m="1" x="7520"/>
        <item x="121"/>
        <item m="1" x="7605"/>
        <item m="1" x="7625"/>
        <item m="1" x="7692"/>
        <item m="1" x="7704"/>
        <item x="15"/>
        <item m="1" x="7415"/>
        <item m="1" x="7497"/>
        <item m="1" x="7582"/>
        <item m="1" x="7678"/>
        <item m="1" x="7684"/>
        <item m="1" x="7644"/>
        <item m="1" x="7673"/>
        <item m="1" x="7628"/>
        <item m="1" x="7558"/>
        <item m="1" x="7478"/>
        <item m="1" x="7728"/>
        <item m="1" x="7487"/>
        <item m="1" x="7420"/>
        <item m="1" x="7410"/>
        <item m="1" x="7412"/>
        <item m="1" x="7649"/>
        <item m="1" x="7428"/>
        <item m="1" x="7456"/>
        <item m="1" x="7440"/>
        <item m="1" x="7646"/>
        <item m="1" x="7490"/>
        <item m="1" x="7475"/>
        <item m="1" x="3362"/>
        <item m="1" x="4552"/>
        <item m="1" x="7633"/>
        <item m="1" x="7723"/>
        <item m="1" x="7396"/>
        <item m="1" x="7381"/>
        <item x="19"/>
        <item m="1" x="7664"/>
        <item m="1" x="7627"/>
        <item m="1" x="7489"/>
        <item m="1" x="7591"/>
        <item m="1" x="7616"/>
        <item m="1" x="5346"/>
        <item m="1" x="1216"/>
        <item m="1" x="7559"/>
        <item m="1" x="7657"/>
        <item m="1" x="7433"/>
        <item m="1" x="7471"/>
        <item m="1" x="692"/>
        <item m="1" x="4170"/>
        <item m="1" x="4304"/>
        <item m="1" x="7408"/>
        <item m="1" x="7753"/>
        <item m="1" x="7430"/>
        <item m="1" x="7464"/>
        <item m="1" x="4467"/>
        <item m="1" x="7073"/>
        <item m="1" x="7476"/>
        <item m="1" x="7501"/>
        <item m="1" x="5286"/>
        <item x="268"/>
        <item m="1" x="7431"/>
        <item m="1" x="7397"/>
        <item m="1" x="1003"/>
        <item m="1" x="7492"/>
        <item m="1" x="7416"/>
        <item x="257"/>
        <item m="1" x="7648"/>
        <item m="1" x="7698"/>
        <item m="1" x="7507"/>
        <item m="1" x="7579"/>
        <item m="1" x="7712"/>
        <item m="1" x="7702"/>
        <item m="1" x="7503"/>
        <item m="1" x="7401"/>
        <item m="1" x="7453"/>
        <item m="1" x="7685"/>
        <item m="1" x="7550"/>
        <item m="1" x="7659"/>
        <item m="1" x="7429"/>
        <item m="1" x="7557"/>
        <item m="1" x="7461"/>
        <item m="1" x="7390"/>
        <item m="1" x="7661"/>
        <item m="1" x="7211"/>
        <item m="1" x="7721"/>
        <item m="1" x="7629"/>
        <item m="1" x="7238"/>
        <item m="1" x="7419"/>
        <item m="1" x="7630"/>
        <item m="1" x="7021"/>
        <item m="1" x="7714"/>
        <item m="1" x="7422"/>
        <item m="1" x="7532"/>
        <item m="1" x="7617"/>
        <item m="1" x="6986"/>
        <item m="1" x="7523"/>
        <item m="1" x="7710"/>
        <item m="1" x="7606"/>
        <item m="1" x="7485"/>
        <item m="1" x="7543"/>
        <item m="1" x="7717"/>
        <item m="1" x="6287"/>
        <item m="1" x="7387"/>
        <item m="1" x="7463"/>
        <item m="1" x="7619"/>
        <item m="1" x="7536"/>
        <item m="1" x="7713"/>
        <item m="1" x="7438"/>
        <item m="1" x="7432"/>
        <item m="1" x="7386"/>
        <item m="1" x="1437"/>
        <item m="1" x="6393"/>
        <item m="1" x="6266"/>
        <item m="1" x="7042"/>
        <item m="1" x="7522"/>
        <item m="1" x="7689"/>
        <item m="1" x="7569"/>
        <item x="109"/>
        <item m="1" x="2409"/>
        <item m="1" x="7671"/>
        <item m="1" x="1107"/>
        <item m="1" x="1235"/>
        <item m="1" x="7007"/>
        <item m="1" x="1359"/>
        <item m="1" x="7426"/>
        <item m="1" x="7446"/>
        <item m="1" x="7473"/>
        <item m="1" x="7509"/>
        <item m="1" x="7130"/>
        <item m="1" x="7004"/>
        <item m="1" x="7506"/>
        <item m="1" x="7688"/>
        <item m="1" x="7593"/>
        <item m="1" x="3096"/>
        <item m="1" x="6048"/>
        <item m="1" x="5489"/>
        <item m="1" x="3840"/>
        <item m="1" x="7542"/>
        <item m="1" x="7413"/>
        <item m="1" x="7600"/>
        <item x="288"/>
        <item m="1" x="7634"/>
        <item m="1" x="7604"/>
        <item m="1" x="7481"/>
        <item m="1" x="7512"/>
        <item m="1" x="7067"/>
        <item m="1" x="3869"/>
        <item m="1" x="7445"/>
        <item m="1" x="7603"/>
        <item m="1" x="7700"/>
        <item m="1" x="5311"/>
        <item m="1" x="7597"/>
        <item m="1" x="7454"/>
        <item m="1" x="7711"/>
        <item m="1" x="7547"/>
        <item m="1" x="1771"/>
        <item m="1" x="327"/>
        <item m="1" x="7308"/>
        <item m="1" x="7585"/>
        <item m="1" x="3289"/>
        <item m="1" x="7583"/>
        <item m="1" x="4459"/>
        <item m="1" x="7722"/>
        <item m="1" x="5911"/>
        <item m="1" x="7482"/>
        <item m="1" x="6355"/>
        <item m="1" x="6160"/>
        <item m="1" x="6013"/>
        <item m="1" x="7205"/>
        <item x="98"/>
        <item m="1" x="7383"/>
        <item m="1" x="7213"/>
        <item m="1" x="7544"/>
        <item m="1" x="7626"/>
        <item m="1" x="4247"/>
        <item m="1" x="4099"/>
        <item m="1" x="4330"/>
        <item m="1" x="7647"/>
        <item m="1" x="5393"/>
        <item m="1" x="6045"/>
        <item m="1" x="7379"/>
        <item m="1" x="7477"/>
        <item m="1" x="3527"/>
        <item m="1" x="7933"/>
        <item m="1" x="7392"/>
        <item m="1" x="6295"/>
        <item m="1" x="7535"/>
        <item m="1" x="7424"/>
        <item m="1" x="3258"/>
        <item m="1" x="2778"/>
        <item m="1" x="7081"/>
        <item m="1" x="7741"/>
        <item m="1" x="7580"/>
        <item m="1" x="7548"/>
        <item m="1" x="7303"/>
        <item m="1" x="7288"/>
        <item m="1" x="7382"/>
        <item m="1" x="1182"/>
        <item m="1" x="3383"/>
        <item m="1" x="1183"/>
        <item m="1" x="3384"/>
        <item m="1" x="7669"/>
        <item m="1" x="7555"/>
        <item m="1" x="7498"/>
        <item m="1" x="7380"/>
        <item m="1" x="7502"/>
        <item m="1" x="7611"/>
        <item m="1" x="7346"/>
        <item m="1" x="7038"/>
        <item m="1" x="5600"/>
        <item m="1" x="7726"/>
        <item m="1" x="4573"/>
        <item m="1" x="7488"/>
        <item m="1" x="7675"/>
        <item m="1" x="7421"/>
        <item m="1" x="7268"/>
        <item m="1" x="7427"/>
        <item m="1" x="7574"/>
        <item m="1" x="7517"/>
        <item m="1" x="7612"/>
        <item m="1" x="7665"/>
        <item m="1" x="7651"/>
        <item m="1" x="2034"/>
        <item m="1" x="4469"/>
        <item m="1" x="7706"/>
        <item m="1" x="7715"/>
        <item m="1" x="5331"/>
        <item m="1" x="5653"/>
        <item m="1" x="7589"/>
        <item m="1" x="3277"/>
        <item m="1" x="7571"/>
        <item m="1" x="7494"/>
        <item m="1" x="2927"/>
        <item m="1" x="7508"/>
        <item m="1" x="7635"/>
        <item m="1" x="7437"/>
        <item m="1" x="7399"/>
        <item m="1" x="5062"/>
        <item m="1" x="7079"/>
        <item m="1" x="7596"/>
        <item m="1" x="7180"/>
        <item m="1" x="4656"/>
        <item m="1" x="7495"/>
        <item m="1" x="7562"/>
        <item m="1" x="7540"/>
        <item m="1" x="6042"/>
        <item m="1" x="7491"/>
        <item m="1" x="3817"/>
        <item m="1" x="7654"/>
        <item m="1" x="7528"/>
        <item m="1" x="5228"/>
        <item m="1" x="7581"/>
        <item m="1" x="7594"/>
        <item m="1" x="7636"/>
        <item m="1" x="6988"/>
        <item m="1" x="7658"/>
        <item m="1" x="7672"/>
        <item m="1" x="7602"/>
        <item m="1" x="7733"/>
        <item m="1" x="7162"/>
        <item m="1" x="7601"/>
        <item m="1" x="7538"/>
        <item m="1" x="7699"/>
        <item m="1" x="2667"/>
        <item m="1" x="7459"/>
        <item m="1" x="393"/>
        <item m="1" x="7610"/>
        <item m="1" x="7389"/>
        <item x="277"/>
        <item m="1" x="7681"/>
        <item m="1" x="7168"/>
        <item m="1" x="7668"/>
        <item m="1" x="7450"/>
        <item m="1" x="1153"/>
        <item m="1" x="7642"/>
        <item m="1" x="7414"/>
        <item m="1" x="7718"/>
        <item m="1" x="7526"/>
        <item m="1" x="7759"/>
        <item m="1" x="7563"/>
        <item m="1" x="7483"/>
        <item m="1" x="4686"/>
        <item m="1" x="7088"/>
        <item m="1" x="7132"/>
        <item m="1" x="7608"/>
        <item m="1" x="2271"/>
        <item m="1" x="7578"/>
        <item m="1" x="2515"/>
        <item m="1" x="7720"/>
        <item m="1" x="7452"/>
        <item m="1" x="7708"/>
        <item m="1" x="7155"/>
        <item m="1" x="7645"/>
        <item m="1" x="7549"/>
        <item m="1" x="7207"/>
        <item x="237"/>
        <item m="1" x="1256"/>
        <item m="1" x="6276"/>
        <item m="1" x="2718"/>
        <item m="1" x="2565"/>
        <item m="1" x="5779"/>
        <item m="1" x="6514"/>
        <item m="1" x="5529"/>
        <item m="1" x="2794"/>
        <item m="1" x="1452"/>
        <item m="1" x="1272"/>
        <item m="1" x="7546"/>
        <item m="1" x="6037"/>
        <item m="1" x="7444"/>
        <item m="1" x="7377"/>
        <item m="1" x="7735"/>
        <item m="1" x="3209"/>
        <item m="1" x="7417"/>
        <item m="1" x="7655"/>
        <item m="1" x="7624"/>
        <item m="1" x="5213"/>
        <item m="1" x="7719"/>
        <item m="1" x="632"/>
        <item m="1" x="7179"/>
        <item m="1" x="4419"/>
        <item m="1" x="7065"/>
        <item m="1" x="7641"/>
        <item m="1" x="7455"/>
        <item m="1" x="7691"/>
        <item m="1" x="7694"/>
        <item m="1" x="7237"/>
        <item m="1" x="7736"/>
        <item m="1" x="7598"/>
        <item m="1" x="7572"/>
        <item m="1" x="7586"/>
        <item m="1" x="7567"/>
        <item m="1" x="6995"/>
        <item m="1" x="4885"/>
        <item m="1" x="7607"/>
        <item m="1" x="7142"/>
        <item m="1" x="2849"/>
        <item m="1" x="1660"/>
        <item m="1" x="4360"/>
        <item m="1" x="7732"/>
        <item m="1" x="7233"/>
        <item m="1" x="1646"/>
        <item m="1" x="7637"/>
        <item m="1" x="7638"/>
        <item m="1" x="7730"/>
        <item m="1" x="7005"/>
        <item m="1" x="3608"/>
        <item m="1" x="3678"/>
        <item m="1" x="1820"/>
        <item m="1" x="7705"/>
        <item m="1" x="1438"/>
        <item m="1" x="7409"/>
        <item m="1" x="2495"/>
        <item m="1" x="7539"/>
        <item m="1" x="6034"/>
        <item m="1" x="6674"/>
        <item m="1" x="6939"/>
        <item m="1" x="7592"/>
        <item m="1" x="7521"/>
        <item m="1" x="7731"/>
        <item m="1" x="3417"/>
        <item m="1" x="7439"/>
        <item m="1" x="362"/>
        <item m="1" x="6099"/>
        <item m="1" x="1006"/>
        <item m="1" x="3589"/>
        <item m="1" x="7740"/>
        <item m="1" x="1456"/>
        <item m="1" x="2015"/>
        <item m="1" x="3143"/>
        <item m="1" x="842"/>
        <item m="1" x="1760"/>
        <item m="1" x="1264"/>
        <item m="1" x="7365"/>
        <item m="1" x="7620"/>
        <item m="1" x="7516"/>
        <item m="1" x="7472"/>
        <item m="1" x="3921"/>
        <item m="1" x="3788"/>
        <item m="1" x="2638"/>
        <item m="1" x="424"/>
        <item m="1" x="3515"/>
        <item m="1" x="7102"/>
        <item m="1" x="7707"/>
        <item m="1" x="7533"/>
        <item m="1" x="6765"/>
        <item m="1" x="2827"/>
        <item x="231"/>
        <item m="1" x="4960"/>
        <item m="1" x="4816"/>
        <item m="1" x="6194"/>
        <item m="1" x="7527"/>
        <item m="1" x="3438"/>
        <item m="1" x="7640"/>
        <item m="1" x="401"/>
        <item m="1" x="7531"/>
        <item m="1" x="7554"/>
        <item m="1" x="369"/>
        <item m="1" x="7725"/>
        <item m="1" x="7737"/>
        <item m="1" x="7441"/>
        <item m="1" x="5188"/>
        <item m="1" x="7695"/>
        <item m="1" x="7556"/>
        <item m="1" x="5912"/>
        <item m="1" x="7068"/>
        <item m="1" x="2845"/>
        <item m="1" x="4609"/>
        <item m="1" x="7609"/>
        <item m="1" x="7391"/>
        <item m="1" x="2601"/>
        <item m="1" x="7436"/>
        <item m="1" x="7666"/>
        <item m="1" x="7141"/>
        <item m="1" x="835"/>
        <item m="1" x="7479"/>
        <item m="1" x="7302"/>
        <item m="1" x="2437"/>
        <item m="1" x="7411"/>
        <item m="1" x="4186"/>
        <item m="1" x="2756"/>
        <item x="46"/>
        <item m="1" x="7676"/>
        <item m="1" x="6353"/>
        <item m="1" x="6158"/>
        <item m="1" x="5347"/>
        <item m="1" x="5203"/>
        <item m="1" x="5029"/>
        <item m="1" x="6730"/>
        <item m="1" x="6524"/>
        <item m="1" x="6404"/>
        <item m="1" x="6920"/>
        <item m="1" x="6788"/>
        <item m="1" x="7515"/>
        <item m="1" x="7622"/>
        <item m="1" x="1647"/>
        <item m="1" x="6303"/>
        <item m="1" x="3460"/>
        <item m="1" x="7576"/>
        <item m="1" x="7525"/>
        <item m="1" x="7561"/>
        <item m="1" x="633"/>
        <item m="1" x="7398"/>
        <item m="1" x="7514"/>
        <item m="1" x="4414"/>
        <item m="1" x="7674"/>
        <item m="1" x="7656"/>
        <item m="1" x="7418"/>
        <item m="1" x="4547"/>
        <item m="1" x="4811"/>
        <item m="1" x="1263"/>
        <item m="1" x="7565"/>
        <item m="1" x="6565"/>
        <item m="1" x="7505"/>
        <item m="1" x="7926"/>
        <item m="1" x="7293"/>
        <item m="1" x="7493"/>
        <item m="1" x="7566"/>
        <item m="1" x="7109"/>
        <item m="1" x="2603"/>
        <item m="1" x="7680"/>
        <item m="1" x="7866"/>
        <item m="1" x="7460"/>
        <item m="1" x="1467"/>
        <item m="1" x="793"/>
        <item m="1" x="3471"/>
        <item m="1" x="7819"/>
        <item m="1" x="7768"/>
        <item m="1" x="7435"/>
        <item m="1" x="7849"/>
        <item m="1" x="7404"/>
        <item m="1" x="7405"/>
        <item m="1" x="7406"/>
        <item m="1" x="7407"/>
        <item m="1" x="7727"/>
        <item m="1" x="7751"/>
        <item m="1" x="7284"/>
        <item m="1" x="3536"/>
        <item m="1" x="7951"/>
        <item m="1" x="7788"/>
        <item m="1" x="7742"/>
        <item m="1" x="7871"/>
        <item m="1" x="7827"/>
        <item m="1" x="4333"/>
        <item m="1" x="4337"/>
        <item m="1" x="6362"/>
        <item m="1" x="1128"/>
        <item m="1" x="7793"/>
        <item m="1" x="7372"/>
        <item m="1" x="7774"/>
        <item m="1" x="7810"/>
        <item m="1" x="7809"/>
        <item m="1" x="7841"/>
        <item m="1" x="3165"/>
        <item m="1" x="1134"/>
        <item m="1" x="1149"/>
        <item m="1" x="991"/>
        <item x="293"/>
        <item m="1" x="7650"/>
        <item m="1" x="7815"/>
        <item m="1" x="6735"/>
        <item m="1" x="7553"/>
        <item m="1" x="7755"/>
        <item x="41"/>
        <item m="1" x="7359"/>
        <item m="1" x="7798"/>
        <item m="1" x="7480"/>
        <item m="1" x="7766"/>
        <item m="1" x="4404"/>
        <item m="1" x="7451"/>
        <item m="1" x="7846"/>
        <item x="202"/>
        <item m="1" x="7551"/>
        <item m="1" x="7811"/>
        <item m="1" x="2953"/>
        <item m="1" x="7786"/>
        <item m="1" x="7709"/>
        <item x="292"/>
        <item m="1" x="7573"/>
        <item m="1" x="7643"/>
        <item m="1" x="7524"/>
        <item m="1" x="7395"/>
        <item m="1" x="7679"/>
        <item m="1" x="7618"/>
        <item m="1" x="7148"/>
        <item m="1" x="7837"/>
        <item m="1" x="7825"/>
        <item m="1" x="7384"/>
        <item m="1" x="7385"/>
        <item m="1" x="7848"/>
        <item m="1" x="7716"/>
        <item m="1" x="7159"/>
        <item m="1" x="7621"/>
        <item m="1" x="7256"/>
        <item m="1" x="7874"/>
        <item m="1" x="7777"/>
        <item m="1" x="7805"/>
        <item m="1" x="1229"/>
        <item m="1" x="6618"/>
        <item m="1" x="7763"/>
        <item m="1" x="6390"/>
        <item m="1" x="1435"/>
        <item m="1" x="7853"/>
        <item m="1" x="7854"/>
        <item m="1" x="7855"/>
        <item m="1" x="4331"/>
        <item m="1" x="7857"/>
        <item m="1" x="7034"/>
        <item x="314"/>
        <item m="1" x="7761"/>
        <item m="1" x="7783"/>
        <item m="1" x="2327"/>
        <item m="1" x="7826"/>
        <item m="1" x="7775"/>
        <item m="1" x="7474"/>
        <item m="1" x="5273"/>
        <item m="1" x="7851"/>
        <item m="1" x="7856"/>
        <item m="1" x="7760"/>
        <item m="1" x="3726"/>
        <item m="1" x="7831"/>
        <item m="1" x="7588"/>
        <item m="1" x="7882"/>
        <item x="107"/>
        <item m="1" x="7930"/>
        <item m="1" x="7795"/>
        <item m="1" x="7813"/>
        <item m="1" x="7893"/>
        <item m="1" x="7842"/>
        <item m="1" x="7800"/>
        <item x="153"/>
        <item m="1" x="7888"/>
        <item m="1" x="1518"/>
        <item m="1" x="3425"/>
        <item m="1" x="4263"/>
        <item m="1" x="7529"/>
        <item m="1" x="3442"/>
        <item m="1" x="7530"/>
        <item m="1" x="7443"/>
        <item m="1" x="7773"/>
        <item m="1" x="7801"/>
        <item m="1" x="7584"/>
        <item m="1" x="7518"/>
        <item m="1" x="3717"/>
        <item m="1" x="7944"/>
        <item m="1" x="7921"/>
        <item x="79"/>
        <item m="1" x="7885"/>
        <item m="1" x="7504"/>
        <item m="1" x="7784"/>
        <item m="1" x="7936"/>
        <item m="1" x="7834"/>
        <item m="1" x="3810"/>
        <item m="1" x="7917"/>
        <item m="1" x="7782"/>
        <item m="1" x="7895"/>
        <item m="1" x="7794"/>
        <item m="1" x="6329"/>
        <item m="1" x="7949"/>
        <item m="1" x="7062"/>
        <item x="100"/>
        <item m="1" x="7769"/>
        <item m="1" x="7133"/>
        <item m="1" x="7690"/>
        <item m="1" x="7879"/>
        <item m="1" x="7780"/>
        <item m="1" x="3742"/>
        <item m="1" x="7500"/>
        <item m="1" x="7552"/>
        <item m="1" x="7812"/>
        <item m="1" x="7838"/>
        <item m="1" x="7054"/>
        <item m="1" x="7225"/>
        <item m="1" x="7822"/>
        <item m="1" x="7792"/>
        <item m="1" x="7703"/>
        <item m="1" x="7863"/>
        <item x="25"/>
        <item x="38"/>
        <item x="108"/>
        <item m="1" x="7799"/>
        <item m="1" x="7900"/>
        <item m="1" x="7510"/>
        <item m="1" x="1975"/>
        <item m="1" x="7833"/>
        <item m="1" x="7864"/>
        <item m="1" x="7997"/>
        <item m="1" x="5134"/>
        <item m="1" x="3086"/>
        <item m="1" x="7923"/>
        <item m="1" x="5871"/>
        <item m="1" x="3562"/>
        <item m="1" x="7545"/>
        <item m="1" x="7447"/>
        <item m="1" x="7943"/>
        <item m="1" x="7828"/>
        <item m="1" x="7927"/>
        <item m="1" x="7897"/>
        <item m="1" x="6781"/>
        <item m="1" x="5423"/>
        <item m="1" x="7869"/>
        <item m="1" x="7852"/>
        <item m="1" x="3809"/>
        <item m="1" x="7918"/>
        <item m="1" x="7756"/>
        <item m="1" x="925"/>
        <item m="1" x="7776"/>
        <item m="1" x="7750"/>
        <item m="1" x="7663"/>
        <item m="1" x="7778"/>
        <item m="1" x="7817"/>
        <item m="1" x="7911"/>
        <item m="1" x="7922"/>
        <item m="1" x="7823"/>
        <item m="1" x="7901"/>
        <item m="1" x="5652"/>
        <item m="1" x="7912"/>
        <item m="1" x="6428"/>
        <item m="1" x="5555"/>
        <item m="1" x="5367"/>
        <item m="1" x="5679"/>
        <item m="1" x="1261"/>
        <item m="1" x="4440"/>
        <item m="1" x="3115"/>
        <item m="1" x="7821"/>
        <item m="1" x="7896"/>
        <item m="1" x="7928"/>
        <item m="1" x="1744"/>
        <item m="1" x="4677"/>
        <item m="1" x="1044"/>
        <item m="1" x="7958"/>
        <item m="1" x="7513"/>
        <item m="1" x="7229"/>
        <item m="1" x="7902"/>
        <item m="1" x="7595"/>
        <item m="1" x="7919"/>
        <item m="1" x="2639"/>
        <item m="1" x="3504"/>
        <item m="1" x="1741"/>
        <item m="1" x="5443"/>
        <item m="1" x="7790"/>
        <item m="1" x="7891"/>
        <item m="1" x="4747"/>
        <item m="1" x="7905"/>
        <item m="1" x="7734"/>
        <item m="1" x="7820"/>
        <item m="1" x="7255"/>
        <item m="1" x="7938"/>
        <item m="1" x="629"/>
        <item m="1" x="7496"/>
        <item m="1" x="7312"/>
        <item m="1" x="7952"/>
        <item m="1" x="4620"/>
        <item m="1" x="7948"/>
        <item m="1" x="7670"/>
        <item x="136"/>
        <item m="1" x="6070"/>
        <item m="1" x="6410"/>
        <item m="1" x="7947"/>
        <item m="1" x="7682"/>
        <item m="1" x="7686"/>
        <item m="1" x="7265"/>
        <item m="1" x="7898"/>
        <item m="1" x="7899"/>
        <item m="1" x="7830"/>
        <item m="1" x="7910"/>
        <item m="1" x="7840"/>
        <item m="1" x="7568"/>
        <item m="1" x="7802"/>
        <item m="1" x="4728"/>
        <item m="1" x="5996"/>
        <item m="1" x="4441"/>
        <item m="1" x="4310"/>
        <item m="1" x="3029"/>
        <item m="1" x="4784"/>
        <item m="1" x="7743"/>
        <item m="1" x="6895"/>
        <item m="1" x="524"/>
        <item m="1" x="7344"/>
        <item m="1" x="7835"/>
        <item m="1" x="7806"/>
        <item m="1" x="7847"/>
        <item m="1" x="7964"/>
        <item x="42"/>
        <item m="1" x="7886"/>
        <item m="1" x="3213"/>
        <item m="1" x="3811"/>
        <item m="1" x="7876"/>
        <item m="1" x="7560"/>
        <item m="1" x="7796"/>
        <item m="1" x="1082"/>
        <item m="1" x="7402"/>
        <item m="1" x="6772"/>
        <item m="1" x="7462"/>
        <item m="1" x="6917"/>
        <item m="1" x="7931"/>
        <item m="1" x="7701"/>
        <item m="1" x="7935"/>
        <item x="204"/>
        <item x="205"/>
        <item m="1" x="7889"/>
        <item m="1" x="7632"/>
        <item m="1" x="7872"/>
        <item m="1" x="7639"/>
        <item m="1" x="7466"/>
        <item m="1" x="7400"/>
        <item m="1" x="7940"/>
        <item m="1" x="2623"/>
        <item m="1" x="3364"/>
        <item m="1" x="6510"/>
        <item m="1" x="6431"/>
        <item m="1" x="4920"/>
        <item m="1" x="7469"/>
        <item m="1" x="7999"/>
        <item m="1" x="7995"/>
        <item m="1" x="7832"/>
        <item m="1" x="7575"/>
        <item m="1" x="7894"/>
        <item m="1" x="7915"/>
        <item m="1" x="7929"/>
        <item m="1" x="7969"/>
        <item m="1" x="7652"/>
        <item m="1" x="7175"/>
        <item m="1" x="7867"/>
        <item m="1" x="1386"/>
        <item m="1" x="2993"/>
        <item m="1" x="7907"/>
        <item m="1" x="7677"/>
        <item m="1" x="7791"/>
        <item m="1" x="5702"/>
        <item m="1" x="7939"/>
        <item m="1" x="6610"/>
        <item m="1" x="7745"/>
        <item m="1" x="7764"/>
        <item m="1" x="7425"/>
        <item m="1" x="6990"/>
        <item m="1" x="7937"/>
        <item m="1" x="3848"/>
        <item m="1" x="7458"/>
        <item m="1" x="7920"/>
        <item m="1" x="7816"/>
        <item m="1" x="7744"/>
        <item m="1" x="7861"/>
        <item m="1" x="6985"/>
        <item m="1" x="7301"/>
        <item m="1" x="7748"/>
        <item m="1" x="6414"/>
        <item m="1" x="6056"/>
        <item m="1" x="6014"/>
        <item m="1" x="7909"/>
        <item x="299"/>
        <item m="1" x="7746"/>
        <item m="1" x="7803"/>
        <item m="1" x="6890"/>
        <item m="1" x="3480"/>
        <item m="1" x="7878"/>
        <item x="9"/>
        <item m="1" x="4362"/>
        <item m="1" x="7914"/>
        <item m="1" x="7174"/>
        <item m="1" x="7393"/>
        <item x="114"/>
        <item m="1" x="7880"/>
        <item m="1" x="7942"/>
        <item m="1" x="7465"/>
        <item m="1" x="7687"/>
        <item m="1" x="2634"/>
        <item m="1" x="7262"/>
        <item m="1" x="377"/>
        <item x="8"/>
        <item m="1" x="7862"/>
        <item x="54"/>
        <item x="78"/>
        <item m="1" x="7044"/>
        <item m="1" x="7448"/>
        <item m="1" x="2995"/>
        <item m="1" x="7771"/>
        <item m="1" x="7449"/>
        <item m="1" x="7934"/>
        <item m="1" x="7749"/>
        <item m="1" x="7499"/>
        <item x="234"/>
        <item m="1" x="464"/>
        <item m="1" x="2442"/>
        <item m="1" x="6718"/>
        <item m="1" x="6774"/>
        <item m="1" x="7758"/>
        <item m="1" x="7787"/>
        <item m="1" x="7667"/>
        <item m="1" x="7470"/>
        <item m="1" x="7754"/>
        <item m="1" x="3860"/>
        <item m="1" x="3785"/>
        <item m="1" x="6229"/>
        <item m="1" x="7050"/>
        <item m="1" x="2295"/>
        <item m="1" x="2536"/>
        <item m="1" x="7868"/>
        <item m="1" x="2362"/>
        <item m="1" x="1955"/>
        <item m="1" x="7844"/>
        <item m="1" x="7903"/>
        <item m="1" x="3089"/>
        <item m="1" x="6230"/>
        <item m="1" x="4078"/>
        <item m="1" x="7757"/>
        <item m="1" x="3038"/>
        <item m="1" x="7904"/>
        <item m="1" x="6546"/>
        <item m="1" x="2915"/>
        <item m="1" x="7925"/>
        <item m="1" x="1052"/>
        <item m="1" x="7117"/>
        <item m="1" x="7916"/>
        <item x="18"/>
        <item x="63"/>
        <item m="1" x="3039"/>
        <item m="1" x="4433"/>
        <item m="1" x="6653"/>
        <item m="1" x="6550"/>
        <item m="1" x="7829"/>
        <item m="1" x="2982"/>
        <item m="1" x="4996"/>
        <item m="1" x="6705"/>
        <item m="1" x="7770"/>
        <item m="1" x="7785"/>
        <item m="1" x="7789"/>
        <item m="1" x="7434"/>
        <item m="1" x="7724"/>
        <item m="1" x="7870"/>
        <item m="1" x="7967"/>
        <item m="1" x="7613"/>
        <item m="1" x="4328"/>
        <item m="1" x="3569"/>
        <item m="1" x="7913"/>
        <item m="1" x="1320"/>
        <item m="1" x="7807"/>
        <item m="1" x="7839"/>
        <item m="1" x="7804"/>
        <item m="1" x="7739"/>
        <item m="1" x="7615"/>
        <item m="1" x="3043"/>
        <item m="1" x="7859"/>
        <item m="1" x="6394"/>
        <item m="1" x="6395"/>
        <item x="285"/>
        <item m="1" x="5734"/>
        <item m="1" x="2974"/>
        <item m="1" x="7860"/>
        <item m="1" x="7797"/>
        <item m="1" x="458"/>
        <item m="1" x="7924"/>
        <item m="1" x="3042"/>
        <item m="1" x="7970"/>
        <item m="1" x="7985"/>
        <item m="1" x="4200"/>
        <item m="1" x="6397"/>
        <item m="1" x="2911"/>
        <item m="1" x="1844"/>
        <item m="1" x="3528"/>
        <item m="1" x="2377"/>
        <item m="1" x="7693"/>
        <item m="1" x="7994"/>
        <item x="26"/>
        <item m="1" x="6640"/>
        <item m="1" x="7442"/>
        <item m="1" x="1716"/>
        <item m="1" x="7484"/>
        <item x="97"/>
        <item m="1" x="7968"/>
        <item m="1" x="1112"/>
        <item m="1" x="7577"/>
        <item m="1" x="7653"/>
        <item m="1" x="7845"/>
        <item m="1" x="7858"/>
        <item m="1" x="5258"/>
        <item m="1" x="2815"/>
        <item m="1" x="7975"/>
        <item m="1" x="922"/>
        <item m="1" x="1852"/>
        <item m="1" x="548"/>
        <item m="1" x="7818"/>
        <item x="75"/>
        <item m="1" x="7772"/>
        <item m="1" x="2205"/>
        <item m="1" x="7058"/>
        <item m="1" x="4699"/>
        <item m="1" x="7729"/>
        <item m="1" x="3067"/>
        <item m="1" x="2938"/>
        <item m="1" x="1005"/>
        <item m="1" x="936"/>
        <item m="1" x="7738"/>
        <item m="1" x="7887"/>
        <item m="1" x="7519"/>
        <item m="1" x="6327"/>
        <item m="1" x="7953"/>
        <item m="1" x="7468"/>
        <item m="1" x="2835"/>
        <item m="1" x="2676"/>
        <item x="13"/>
        <item m="1" x="7660"/>
        <item x="49"/>
        <item x="53"/>
        <item x="106"/>
        <item x="118"/>
        <item m="1" x="6357"/>
        <item m="1" x="7261"/>
        <item x="157"/>
        <item m="1" x="7241"/>
        <item m="1" x="7908"/>
        <item m="1" x="7808"/>
        <item m="1" x="7697"/>
        <item m="1" x="2916"/>
        <item m="1" x="7457"/>
        <item m="1" x="2939"/>
        <item m="1" x="1025"/>
        <item m="1" x="7875"/>
        <item m="1" x="3334"/>
        <item m="1" x="7850"/>
        <item m="1" x="450"/>
        <item m="1" x="7486"/>
        <item m="1" x="7892"/>
        <item x="3"/>
        <item x="4"/>
        <item m="1" x="6999"/>
        <item x="5"/>
        <item x="7"/>
        <item m="1" x="3329"/>
        <item m="1" x="3178"/>
        <item m="1" x="5100"/>
        <item m="1" x="7352"/>
        <item x="11"/>
        <item m="1" x="7358"/>
        <item m="1" x="6506"/>
        <item m="1" x="7988"/>
        <item m="1" x="1775"/>
        <item m="1" x="7105"/>
        <item m="1" x="6683"/>
        <item m="1" x="4999"/>
        <item x="50"/>
        <item m="1" x="1981"/>
        <item m="1" x="3006"/>
        <item x="57"/>
        <item x="58"/>
        <item x="65"/>
        <item m="1" x="3378"/>
        <item m="1" x="7955"/>
        <item x="83"/>
        <item m="1" x="1785"/>
        <item m="1" x="7026"/>
        <item m="1" x="6003"/>
        <item m="1" x="4059"/>
        <item m="1" x="4814"/>
        <item x="96"/>
        <item m="1" x="1270"/>
        <item x="101"/>
        <item m="1" x="7246"/>
        <item m="1" x="6421"/>
        <item m="1" x="7191"/>
        <item m="1" x="6722"/>
        <item m="1" x="7991"/>
        <item m="1" x="4970"/>
        <item m="1" x="4995"/>
        <item m="1" x="1071"/>
        <item m="1" x="7883"/>
        <item m="1" x="6475"/>
        <item m="1" x="543"/>
        <item m="1" x="2254"/>
        <item m="1" x="3680"/>
        <item m="1" x="7240"/>
        <item m="1" x="2759"/>
        <item m="1" x="1943"/>
        <item m="1" x="1458"/>
        <item m="1" x="7045"/>
        <item m="1" x="2000"/>
        <item m="1" x="7959"/>
        <item m="1" x="3237"/>
        <item m="1" x="6544"/>
        <item m="1" x="7564"/>
        <item m="1" x="7534"/>
        <item m="1" x="7752"/>
        <item m="1" x="7747"/>
        <item m="1" x="7388"/>
        <item m="1" x="3285"/>
        <item m="1" x="3789"/>
        <item m="1" x="4395"/>
        <item m="1" x="425"/>
        <item x="272"/>
        <item x="279"/>
        <item m="1" x="3226"/>
        <item x="280"/>
        <item m="1" x="4163"/>
        <item m="1" x="7836"/>
        <item m="1" x="7873"/>
        <item m="1" x="5009"/>
        <item m="1" x="7767"/>
        <item m="1" x="1160"/>
        <item m="1" x="6001"/>
        <item m="1" x="3142"/>
        <item x="287"/>
        <item m="1" x="6094"/>
        <item m="1" x="1720"/>
        <item m="1" x="1751"/>
        <item m="1" x="6007"/>
        <item m="1" x="1845"/>
        <item m="1" x="1894"/>
        <item m="1" x="7015"/>
        <item m="1" x="7403"/>
        <item m="1" x="5758"/>
        <item m="1" x="7765"/>
        <item m="1" x="7631"/>
        <item m="1" x="7587"/>
        <item x="307"/>
        <item m="1" x="6182"/>
        <item m="1" x="4543"/>
        <item m="1" x="4742"/>
        <item x="324"/>
        <item m="1" x="4258"/>
        <item x="0"/>
        <item m="1" x="7877"/>
        <item x="14"/>
        <item x="17"/>
        <item m="1" x="845"/>
        <item m="1" x="7570"/>
        <item m="1" x="7683"/>
        <item m="1" x="384"/>
        <item m="1" x="7941"/>
        <item m="1" x="7614"/>
        <item x="28"/>
        <item m="1" x="1392"/>
        <item m="1" x="7979"/>
        <item x="40"/>
        <item m="1" x="6963"/>
        <item m="1" x="5128"/>
        <item m="1" x="7990"/>
        <item x="64"/>
        <item m="1" x="3520"/>
        <item m="1" x="3204"/>
        <item m="1" x="2389"/>
        <item m="1" x="4723"/>
        <item m="1" x="3541"/>
        <item m="1" x="7960"/>
        <item m="1" x="7945"/>
        <item m="1" x="7962"/>
        <item x="111"/>
        <item m="1" x="7239"/>
        <item m="1" x="576"/>
        <item m="1" x="878"/>
        <item m="1" x="7984"/>
        <item m="1" x="2884"/>
        <item m="1" x="7981"/>
        <item m="1" x="7623"/>
        <item m="1" x="1200"/>
        <item m="1" x="7762"/>
        <item m="1" x="7954"/>
        <item m="1" x="7963"/>
        <item m="1" x="7989"/>
        <item m="1" x="7983"/>
        <item m="1" x="7884"/>
        <item m="1" x="7906"/>
        <item m="1" x="1337"/>
        <item m="1" x="2559"/>
        <item m="1" x="7423"/>
        <item x="158"/>
        <item m="1" x="1426"/>
        <item m="1" x="7890"/>
        <item m="1" x="487"/>
        <item m="1" x="7965"/>
        <item m="1" x="7987"/>
        <item m="1" x="7956"/>
        <item m="1" x="4791"/>
        <item m="1" x="3588"/>
        <item m="1" x="7511"/>
        <item m="1" x="5091"/>
        <item m="1" x="7394"/>
        <item m="1" x="7982"/>
        <item m="1" x="7541"/>
        <item m="1" x="877"/>
        <item m="1" x="7781"/>
        <item m="1" x="7992"/>
        <item m="1" x="5219"/>
        <item m="1" x="1424"/>
        <item m="1" x="1072"/>
        <item m="1" x="5887"/>
        <item m="1" x="7986"/>
        <item m="1" x="5695"/>
        <item m="1" x="7998"/>
        <item m="1" x="5255"/>
        <item m="1" x="7978"/>
        <item m="1" x="7881"/>
        <item m="1" x="7993"/>
        <item m="1" x="6161"/>
        <item m="1" x="7977"/>
        <item m="1" x="7145"/>
        <item m="1" x="1982"/>
        <item m="1" x="6892"/>
        <item m="1" x="7342"/>
        <item m="1" x="6637"/>
        <item m="1" x="7014"/>
        <item m="1" x="7843"/>
        <item m="1" x="7980"/>
        <item m="1" x="5724"/>
        <item m="1" x="3845"/>
        <item m="1" x="6025"/>
        <item m="1" x="2734"/>
        <item m="1" x="7814"/>
        <item m="1" x="7961"/>
        <item m="1" x="7950"/>
        <item x="232"/>
        <item m="1" x="7537"/>
        <item m="1" x="7976"/>
        <item m="1" x="7467"/>
        <item m="1" x="7932"/>
        <item m="1" x="7946"/>
        <item m="1" x="7974"/>
        <item m="1" x="1841"/>
        <item m="1" x="3248"/>
        <item m="1" x="7590"/>
        <item m="1" x="7001"/>
        <item m="1" x="7696"/>
        <item m="1" x="7957"/>
        <item m="1" x="7824"/>
        <item m="1" x="7865"/>
        <item m="1" x="7110"/>
        <item m="1" x="7662"/>
        <item m="1" x="7966"/>
        <item x="296"/>
        <item m="1" x="2560"/>
        <item m="1" x="7972"/>
        <item m="1" x="5714"/>
        <item x="309"/>
        <item m="1" x="3205"/>
        <item m="1" x="7996"/>
        <item m="1" x="7971"/>
        <item m="1" x="1905"/>
        <item x="319"/>
        <item m="1" x="7779"/>
        <item m="1" x="7973"/>
        <item x="6"/>
        <item x="16"/>
        <item x="21"/>
        <item x="22"/>
        <item x="24"/>
        <item x="27"/>
        <item x="29"/>
        <item x="31"/>
        <item x="37"/>
        <item x="39"/>
        <item x="45"/>
        <item x="51"/>
        <item x="52"/>
        <item x="80"/>
        <item x="88"/>
        <item x="89"/>
        <item x="102"/>
        <item x="103"/>
        <item x="116"/>
        <item x="117"/>
        <item x="120"/>
        <item x="122"/>
        <item x="123"/>
        <item x="124"/>
        <item x="125"/>
        <item x="126"/>
        <item x="127"/>
        <item x="130"/>
        <item x="133"/>
        <item x="134"/>
        <item x="137"/>
        <item x="138"/>
        <item x="149"/>
        <item x="151"/>
        <item x="155"/>
        <item x="156"/>
        <item x="159"/>
        <item x="163"/>
        <item x="166"/>
        <item x="168"/>
        <item x="169"/>
        <item x="170"/>
        <item x="171"/>
        <item x="172"/>
        <item x="173"/>
        <item x="174"/>
        <item x="175"/>
        <item x="178"/>
        <item x="179"/>
        <item x="182"/>
        <item x="184"/>
        <item x="186"/>
        <item x="187"/>
        <item x="189"/>
        <item x="190"/>
        <item x="191"/>
        <item x="196"/>
        <item x="197"/>
        <item x="198"/>
        <item x="201"/>
        <item x="203"/>
        <item x="207"/>
        <item x="209"/>
        <item x="210"/>
        <item x="211"/>
        <item x="212"/>
        <item x="215"/>
        <item x="216"/>
        <item x="218"/>
        <item x="221"/>
        <item x="223"/>
        <item x="225"/>
        <item x="226"/>
        <item x="227"/>
        <item x="230"/>
        <item x="233"/>
        <item x="235"/>
        <item x="238"/>
        <item x="240"/>
        <item x="241"/>
        <item x="242"/>
        <item x="244"/>
        <item x="245"/>
        <item x="249"/>
        <item x="250"/>
        <item x="251"/>
        <item x="252"/>
        <item x="253"/>
        <item x="256"/>
        <item x="258"/>
        <item x="260"/>
        <item x="263"/>
        <item x="264"/>
        <item x="265"/>
        <item x="266"/>
        <item x="267"/>
        <item x="269"/>
        <item x="270"/>
        <item x="271"/>
        <item x="273"/>
        <item x="274"/>
        <item x="275"/>
        <item x="278"/>
        <item x="284"/>
        <item x="289"/>
        <item x="290"/>
        <item x="291"/>
        <item x="297"/>
        <item x="302"/>
        <item x="305"/>
        <item x="308"/>
        <item x="312"/>
        <item x="315"/>
        <item x="317"/>
        <item x="320"/>
        <item x="323"/>
        <item x="325"/>
        <item t="default"/>
      </items>
    </pivotField>
    <pivotField axis="axisRow" showAll="0">
      <items count="9">
        <item h="1" m="1" x="7"/>
        <item h="1" x="0"/>
        <item h="1" x="1"/>
        <item h="1" x="2"/>
        <item h="1" x="3"/>
        <item h="1" x="4"/>
        <item x="5"/>
        <item h="1" m="1" x="6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 v="6"/>
    </i>
  </rowItems>
  <colFields count="1">
    <field x="2"/>
  </colFields>
  <colItems count="26">
    <i>
      <x v="181"/>
    </i>
    <i>
      <x v="540"/>
    </i>
    <i>
      <x v="634"/>
    </i>
    <i>
      <x v="1486"/>
    </i>
    <i>
      <x v="3013"/>
    </i>
    <i>
      <x v="3956"/>
    </i>
    <i>
      <x v="5100"/>
    </i>
    <i>
      <x v="5612"/>
    </i>
    <i>
      <x v="5629"/>
    </i>
    <i>
      <x v="5663"/>
    </i>
    <i>
      <x v="6318"/>
    </i>
    <i>
      <x v="6345"/>
    </i>
    <i>
      <x v="7252"/>
    </i>
    <i>
      <x v="7757"/>
    </i>
    <i>
      <x v="7761"/>
    </i>
    <i>
      <x v="7875"/>
    </i>
    <i>
      <x v="788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</colItems>
  <dataFields count="1">
    <dataField name="加總 - 數量" fld="4" baseField="3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樞紐分析表2" cacheId="1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11:S13" firstHeaderRow="1" firstDataRow="2" firstDataCol="1"/>
  <pivotFields count="28">
    <pivotField showAll="0"/>
    <pivotField showAll="0"/>
    <pivotField axis="axisCol" showAll="0">
      <items count="8001">
        <item m="1" x="6218"/>
        <item m="1" x="1824"/>
        <item m="1" x="488"/>
        <item m="1" x="516"/>
        <item m="1" x="5478"/>
        <item m="1" x="1808"/>
        <item m="1" x="2546"/>
        <item m="1" x="2467"/>
        <item m="1" x="5471"/>
        <item m="1" x="3922"/>
        <item m="1" x="5559"/>
        <item m="1" x="1432"/>
        <item m="1" x="6564"/>
        <item m="1" x="5099"/>
        <item m="1" x="6804"/>
        <item m="1" x="5197"/>
        <item m="1" x="1067"/>
        <item m="1" x="575"/>
        <item m="1" x="2329"/>
        <item m="1" x="5540"/>
        <item m="1" x="2632"/>
        <item m="1" x="3111"/>
        <item m="1" x="3743"/>
        <item m="1" x="6261"/>
        <item m="1" x="2692"/>
        <item m="1" x="1251"/>
        <item m="1" x="5994"/>
        <item m="1" x="838"/>
        <item m="1" x="5231"/>
        <item m="1" x="5259"/>
        <item m="1" x="1274"/>
        <item m="1" x="6693"/>
        <item m="1" x="3991"/>
        <item m="1" x="1394"/>
        <item m="1" x="6951"/>
        <item m="1" x="6969"/>
        <item m="1" x="3236"/>
        <item m="1" x="5381"/>
        <item m="1" x="5587"/>
        <item m="1" x="4179"/>
        <item m="1" x="6975"/>
        <item m="1" x="1836"/>
        <item m="1" x="4555"/>
        <item m="1" x="3160"/>
        <item m="1" x="1017"/>
        <item m="1" x="2768"/>
        <item m="1" x="1214"/>
        <item m="1" x="4101"/>
        <item m="1" x="5271"/>
        <item m="1" x="1966"/>
        <item m="1" x="5218"/>
        <item m="1" x="967"/>
        <item m="1" x="4679"/>
        <item m="1" x="612"/>
        <item m="1" x="1995"/>
        <item m="1" x="5374"/>
        <item m="1" x="4252"/>
        <item m="1" x="5324"/>
        <item m="1" x="6670"/>
        <item m="1" x="5926"/>
        <item m="1" x="6527"/>
        <item m="1" x="5249"/>
        <item m="1" x="3025"/>
        <item m="1" x="6519"/>
        <item m="1" x="5025"/>
        <item m="1" x="5017"/>
        <item m="1" x="5206"/>
        <item m="1" x="6053"/>
        <item m="1" x="5629"/>
        <item m="1" x="5407"/>
        <item m="1" x="5391"/>
        <item m="1" x="5087"/>
        <item m="1" x="6477"/>
        <item m="1" x="2702"/>
        <item m="1" x="6466"/>
        <item m="1" x="737"/>
        <item m="1" x="5067"/>
        <item m="1" x="3703"/>
        <item m="1" x="5844"/>
        <item m="1" x="1875"/>
        <item m="1" x="2393"/>
        <item m="1" x="1047"/>
        <item m="1" x="4859"/>
        <item m="1" x="505"/>
        <item m="1" x="2721"/>
        <item m="1" x="3308"/>
        <item m="1" x="3997"/>
        <item m="1" x="4542"/>
        <item m="1" x="5485"/>
        <item m="1" x="6238"/>
        <item m="1" x="4730"/>
        <item m="1" x="5690"/>
        <item m="1" x="1983"/>
        <item m="1" x="3959"/>
        <item m="1" x="3672"/>
        <item m="1" x="3018"/>
        <item m="1" x="1871"/>
        <item m="1" x="2425"/>
        <item m="1" x="5275"/>
        <item m="1" x="3673"/>
        <item m="1" x="5153"/>
        <item m="1" x="5557"/>
        <item m="1" x="3596"/>
        <item m="1" x="5618"/>
        <item m="1" x="2506"/>
        <item m="1" x="1792"/>
        <item m="1" x="964"/>
        <item m="1" x="5522"/>
        <item m="1" x="6676"/>
        <item m="1" x="1286"/>
        <item m="1" x="4911"/>
        <item m="1" x="492"/>
        <item m="1" x="4446"/>
        <item m="1" x="5800"/>
        <item m="1" x="2806"/>
        <item m="1" x="3560"/>
        <item m="1" x="4140"/>
        <item m="1" x="6814"/>
        <item m="1" x="1164"/>
        <item m="1" x="5766"/>
        <item m="1" x="6603"/>
        <item m="1" x="5320"/>
        <item m="1" x="5146"/>
        <item m="1" x="6897"/>
        <item m="1" x="905"/>
        <item m="1" x="4025"/>
        <item m="1" x="4969"/>
        <item m="1" x="1746"/>
        <item x="262"/>
        <item m="1" x="4560"/>
        <item m="1" x="2969"/>
        <item m="1" x="4803"/>
        <item m="1" x="4180"/>
        <item m="1" x="477"/>
        <item m="1" x="2808"/>
        <item m="1" x="6900"/>
        <item m="1" x="6930"/>
        <item m="1" x="4231"/>
        <item x="44"/>
        <item m="1" x="6743"/>
        <item m="1" x="6165"/>
        <item x="47"/>
        <item m="1" x="6535"/>
        <item m="1" x="2863"/>
        <item m="1" x="1700"/>
        <item x="56"/>
        <item m="1" x="2920"/>
        <item m="1" x="3675"/>
        <item m="1" x="4235"/>
        <item m="1" x="2764"/>
        <item x="66"/>
        <item m="1" x="2909"/>
        <item m="1" x="2300"/>
        <item x="67"/>
        <item m="1" x="3167"/>
        <item m="1" x="2900"/>
        <item x="69"/>
        <item m="1" x="917"/>
        <item m="1" x="3007"/>
        <item m="1" x="3024"/>
        <item x="76"/>
        <item m="1" x="3790"/>
        <item x="77"/>
        <item m="1" x="6481"/>
        <item m="1" x="3834"/>
        <item m="1" x="1786"/>
        <item m="1" x="6631"/>
        <item x="90"/>
        <item m="1" x="3905"/>
        <item m="1" x="3354"/>
        <item m="1" x="3033"/>
        <item m="1" x="2998"/>
        <item m="1" x="3659"/>
        <item m="1" x="2609"/>
        <item x="115"/>
        <item m="1" x="2428"/>
        <item m="1" x="4039"/>
        <item m="1" x="6170"/>
        <item m="1" x="2343"/>
        <item m="1" x="6891"/>
        <item m="1" x="3317"/>
        <item x="276"/>
        <item x="104"/>
        <item m="1" x="939"/>
        <item m="1" x="4447"/>
        <item m="1" x="5754"/>
        <item m="1" x="2591"/>
        <item m="1" x="4272"/>
        <item m="1" x="5027"/>
        <item m="1" x="4676"/>
        <item m="1" x="2710"/>
        <item m="1" x="3276"/>
        <item m="1" x="1679"/>
        <item m="1" x="3022"/>
        <item m="1" x="2878"/>
        <item m="1" x="6196"/>
        <item m="1" x="3155"/>
        <item m="1" x="6530"/>
        <item m="1" x="4260"/>
        <item m="1" x="5295"/>
        <item m="1" x="5051"/>
        <item m="1" x="5917"/>
        <item m="1" x="3888"/>
        <item m="1" x="1508"/>
        <item m="1" x="697"/>
        <item m="1" x="6607"/>
        <item m="1" x="4617"/>
        <item m="1" x="6885"/>
        <item m="1" x="6399"/>
        <item m="1" x="6752"/>
        <item m="1" x="1782"/>
        <item m="1" x="3973"/>
        <item m="1" x="6242"/>
        <item m="1" x="3319"/>
        <item m="1" x="3804"/>
        <item m="1" x="4345"/>
        <item m="1" x="5755"/>
        <item m="1" x="5033"/>
        <item m="1" x="2704"/>
        <item m="1" x="1345"/>
        <item m="1" x="6559"/>
        <item m="1" x="6560"/>
        <item m="1" x="3404"/>
        <item m="1" x="2376"/>
        <item m="1" x="5359"/>
        <item m="1" x="6502"/>
        <item m="1" x="6830"/>
        <item m="1" x="454"/>
        <item x="32"/>
        <item m="1" x="1102"/>
        <item x="55"/>
        <item m="1" x="3802"/>
        <item x="59"/>
        <item x="60"/>
        <item m="1" x="3957"/>
        <item m="1" x="2981"/>
        <item m="1" x="2902"/>
        <item m="1" x="1734"/>
        <item m="1" x="2447"/>
        <item x="85"/>
        <item m="1" x="3373"/>
        <item m="1" x="2743"/>
        <item m="1" x="6855"/>
        <item m="1" x="2668"/>
        <item m="1" x="5528"/>
        <item m="1" x="5563"/>
        <item m="1" x="4646"/>
        <item m="1" x="6341"/>
        <item m="1" x="6692"/>
        <item m="1" x="2518"/>
        <item m="1" x="2513"/>
        <item m="1" x="3983"/>
        <item m="1" x="2715"/>
        <item x="132"/>
        <item m="1" x="349"/>
        <item m="1" x="4365"/>
        <item m="1" x="5500"/>
        <item m="1" x="5851"/>
        <item x="144"/>
        <item m="1" x="3625"/>
        <item m="1" x="6862"/>
        <item x="294"/>
        <item m="1" x="4611"/>
        <item m="1" x="2529"/>
        <item m="1" x="3064"/>
        <item m="1" x="4249"/>
        <item m="1" x="4612"/>
        <item m="1" x="4082"/>
        <item m="1" x="5366"/>
        <item m="1" x="3497"/>
        <item m="1" x="5730"/>
        <item m="1" x="5678"/>
        <item x="161"/>
        <item m="1" x="2165"/>
        <item m="1" x="2177"/>
        <item m="1" x="1816"/>
        <item m="1" x="3696"/>
        <item m="1" x="4233"/>
        <item m="1" x="2693"/>
        <item m="1" x="6067"/>
        <item x="224"/>
        <item m="1" x="4869"/>
        <item m="1" x="3121"/>
        <item m="1" x="2596"/>
        <item m="1" x="2655"/>
        <item m="1" x="3718"/>
        <item m="1" x="6960"/>
        <item m="1" x="4670"/>
        <item m="1" x="5370"/>
        <item m="1" x="896"/>
        <item m="1" x="5664"/>
        <item m="1" x="5493"/>
        <item m="1" x="5648"/>
        <item m="1" x="3651"/>
        <item m="1" x="3222"/>
        <item m="1" x="1405"/>
        <item m="1" x="5632"/>
        <item m="1" x="1853"/>
        <item m="1" x="5314"/>
        <item m="1" x="4770"/>
        <item m="1" x="5177"/>
        <item m="1" x="6372"/>
        <item m="1" x="3030"/>
        <item m="1" x="5778"/>
        <item m="1" x="4982"/>
        <item m="1" x="2361"/>
        <item m="1" x="5513"/>
        <item m="1" x="6467"/>
        <item m="1" x="2957"/>
        <item m="1" x="6436"/>
        <item m="1" x="2528"/>
        <item m="1" x="433"/>
        <item m="1" x="3361"/>
        <item m="1" x="4714"/>
        <item m="1" x="4383"/>
        <item m="1" x="1110"/>
        <item m="1" x="5799"/>
        <item m="1" x="3918"/>
        <item m="1" x="571"/>
        <item m="1" x="4193"/>
        <item m="1" x="6863"/>
        <item m="1" x="3234"/>
        <item m="1" x="357"/>
        <item m="1" x="1754"/>
        <item m="1" x="1243"/>
        <item x="34"/>
        <item m="1" x="3206"/>
        <item m="1" x="6978"/>
        <item m="1" x="3600"/>
        <item m="1" x="1710"/>
        <item m="1" x="3045"/>
        <item m="1" x="3639"/>
        <item m="1" x="2497"/>
        <item m="1" x="2637"/>
        <item m="1" x="2914"/>
        <item m="1" x="3540"/>
        <item x="91"/>
        <item m="1" x="3009"/>
        <item m="1" x="478"/>
        <item m="1" x="3679"/>
        <item m="1" x="507"/>
        <item m="1" x="4149"/>
        <item m="1" x="3065"/>
        <item m="1" x="3557"/>
        <item m="1" x="3576"/>
        <item m="1" x="1707"/>
        <item m="1" x="2413"/>
        <item m="1" x="4913"/>
        <item m="1" x="5574"/>
        <item m="1" x="6111"/>
        <item m="1" x="400"/>
        <item m="1" x="6928"/>
        <item m="1" x="4420"/>
        <item m="1" x="1265"/>
        <item m="1" x="2792"/>
        <item m="1" x="614"/>
        <item m="1" x="6811"/>
        <item m="1" x="6936"/>
        <item m="1" x="3232"/>
        <item m="1" x="3134"/>
        <item m="1" x="3913"/>
        <item m="1" x="585"/>
        <item m="1" x="1055"/>
        <item m="1" x="6131"/>
        <item m="1" x="4771"/>
        <item m="1" x="6433"/>
        <item m="1" x="364"/>
        <item m="1" x="5414"/>
        <item m="1" x="2988"/>
        <item m="1" x="6009"/>
        <item m="1" x="4126"/>
        <item m="1" x="1465"/>
        <item m="1" x="1565"/>
        <item m="1" x="2027"/>
        <item m="1" x="2029"/>
        <item m="1" x="2038"/>
        <item m="1" x="2164"/>
        <item m="1" x="2202"/>
        <item m="1" x="2206"/>
        <item m="1" x="2214"/>
        <item m="1" x="2218"/>
        <item m="1" x="2229"/>
        <item m="1" x="686"/>
        <item m="1" x="720"/>
        <item m="1" x="765"/>
        <item m="1" x="770"/>
        <item m="1" x="6304"/>
        <item m="1" x="802"/>
        <item m="1" x="4579"/>
        <item m="1" x="4580"/>
        <item m="1" x="6596"/>
        <item m="1" x="3757"/>
        <item m="1" x="3820"/>
        <item m="1" x="3357"/>
        <item m="1" x="4152"/>
        <item m="1" x="3879"/>
        <item m="1" x="6948"/>
        <item m="1" x="4930"/>
        <item m="1" x="4792"/>
        <item m="1" x="4937"/>
        <item m="1" x="4921"/>
        <item m="1" x="3173"/>
        <item m="1" x="3000"/>
        <item m="1" x="2869"/>
        <item m="1" x="1203"/>
        <item m="1" x="3097"/>
        <item m="1" x="5517"/>
        <item m="1" x="4301"/>
        <item m="1" x="5867"/>
        <item m="1" x="2557"/>
        <item m="1" x="5897"/>
        <item m="1" x="6659"/>
        <item m="1" x="6200"/>
        <item m="1" x="6976"/>
        <item m="1" x="4607"/>
        <item m="1" x="4554"/>
        <item m="1" x="587"/>
        <item m="1" x="972"/>
        <item m="1" x="1273"/>
        <item m="1" x="3767"/>
        <item m="1" x="1987"/>
        <item m="1" x="2581"/>
        <item m="1" x="5115"/>
        <item m="1" x="1851"/>
        <item m="1" x="5291"/>
        <item m="1" x="500"/>
        <item m="1" x="2719"/>
        <item m="1" x="4319"/>
        <item m="1" x="2887"/>
        <item m="1" x="4168"/>
        <item m="1" x="3758"/>
        <item m="1" x="6663"/>
        <item m="1" x="4950"/>
        <item m="1" x="6095"/>
        <item m="1" x="5335"/>
        <item m="1" x="5803"/>
        <item m="1" x="5409"/>
        <item m="1" x="5999"/>
        <item m="1" x="3728"/>
        <item m="1" x="6322"/>
        <item m="1" x="6899"/>
        <item m="1" x="2662"/>
        <item m="1" x="6055"/>
        <item m="1" x="1833"/>
        <item x="298"/>
        <item m="1" x="2688"/>
        <item m="1" x="1445"/>
        <item m="1" x="6097"/>
        <item m="1" x="1779"/>
        <item m="1" x="1318"/>
        <item m="1" x="4534"/>
        <item m="1" x="2737"/>
        <item m="1" x="3936"/>
        <item m="1" x="4683"/>
        <item m="1" x="5254"/>
        <item m="1" x="5863"/>
        <item m="1" x="4733"/>
        <item m="1" x="5031"/>
        <item m="1" x="6085"/>
        <item m="1" x="6456"/>
        <item m="1" x="4110"/>
        <item m="1" x="5173"/>
        <item m="1" x="5010"/>
        <item m="1" x="6274"/>
        <item m="1" x="1185"/>
        <item m="1" x="3032"/>
        <item m="1" x="3063"/>
        <item m="1" x="2928"/>
        <item m="1" x="4064"/>
        <item m="1" x="3640"/>
        <item m="1" x="1331"/>
        <item m="1" x="2594"/>
        <item m="1" x="6767"/>
        <item m="1" x="6613"/>
        <item m="1" x="3611"/>
        <item x="94"/>
        <item x="95"/>
        <item x="99"/>
        <item m="1" x="556"/>
        <item m="1" x="4810"/>
        <item m="1" x="3003"/>
        <item m="1" x="5379"/>
        <item m="1" x="2814"/>
        <item m="1" x="1076"/>
        <item m="1" x="5388"/>
        <item m="1" x="3348"/>
        <item m="1" x="6438"/>
        <item m="1" x="5448"/>
        <item m="1" x="4644"/>
        <item m="1" x="5965"/>
        <item m="1" x="2391"/>
        <item m="1" x="5903"/>
        <item m="1" x="5040"/>
        <item m="1" x="4156"/>
        <item m="1" x="5113"/>
        <item m="1" x="3208"/>
        <item m="1" x="4384"/>
        <item m="1" x="2713"/>
        <item m="1" x="6257"/>
        <item m="1" x="4757"/>
        <item m="1" x="3410"/>
        <item m="1" x="2937"/>
        <item m="1" x="2633"/>
        <item m="1" x="3692"/>
        <item m="1" x="5074"/>
        <item m="1" x="3642"/>
        <item m="1" x="2415"/>
        <item m="1" x="3787"/>
        <item m="1" x="3518"/>
        <item m="1" x="5475"/>
        <item m="1" x="4023"/>
        <item m="1" x="1753"/>
        <item m="1" x="4891"/>
        <item m="1" x="2331"/>
        <item m="1" x="3168"/>
        <item m="1" x="3939"/>
        <item m="1" x="3825"/>
        <item m="1" x="4097"/>
        <item m="1" x="5920"/>
        <item m="1" x="3818"/>
        <item m="1" x="5208"/>
        <item m="1" x="4206"/>
        <item m="1" x="3857"/>
        <item m="1" x="5596"/>
        <item m="1" x="3998"/>
        <item m="1" x="6884"/>
        <item m="1" x="1306"/>
        <item m="1" x="1018"/>
        <item m="1" x="5537"/>
        <item m="1" x="5152"/>
        <item m="1" x="5191"/>
        <item m="1" x="1697"/>
        <item m="1" x="3161"/>
        <item m="1" x="5862"/>
        <item m="1" x="6142"/>
        <item m="1" x="3580"/>
        <item m="1" x="6102"/>
        <item m="1" x="6807"/>
        <item m="1" x="4781"/>
        <item m="1" x="5127"/>
        <item x="321"/>
        <item m="1" x="4562"/>
        <item m="1" x="5041"/>
        <item m="1" x="4929"/>
        <item m="1" x="3274"/>
        <item m="1" x="4868"/>
        <item m="1" x="3972"/>
        <item m="1" x="1856"/>
        <item m="1" x="1347"/>
        <item m="1" x="2441"/>
        <item m="1" x="6325"/>
        <item m="1" x="3574"/>
        <item m="1" x="6661"/>
        <item m="1" x="3099"/>
        <item m="1" x="2648"/>
        <item m="1" x="2805"/>
        <item m="1" x="2649"/>
        <item m="1" x="2650"/>
        <item m="1" x="1127"/>
        <item m="1" x="2858"/>
        <item m="1" x="6437"/>
        <item m="1" x="4109"/>
        <item m="1" x="1821"/>
        <item m="1" x="435"/>
        <item m="1" x="5575"/>
        <item m="1" x="4451"/>
        <item m="1" x="1455"/>
        <item m="1" x="1472"/>
        <item m="1" x="1516"/>
        <item m="1" x="1558"/>
        <item m="1" x="1559"/>
        <item m="1" x="1601"/>
        <item m="1" x="1607"/>
        <item m="1" x="1608"/>
        <item m="1" x="1609"/>
        <item m="1" x="1611"/>
        <item m="1" x="3418"/>
        <item m="1" x="2025"/>
        <item m="1" x="2056"/>
        <item m="1" x="2103"/>
        <item m="1" x="2107"/>
        <item m="1" x="2157"/>
        <item m="1" x="2195"/>
        <item m="1" x="2210"/>
        <item m="1" x="2221"/>
        <item m="1" x="650"/>
        <item m="1" x="663"/>
        <item m="1" x="4583"/>
        <item m="1" x="4584"/>
        <item m="1" x="4585"/>
        <item m="1" x="4486"/>
        <item m="1" x="4841"/>
        <item m="1" x="4842"/>
        <item m="1" x="3646"/>
        <item m="1" x="3479"/>
        <item m="1" x="3313"/>
        <item m="1" x="5276"/>
        <item m="1" x="2548"/>
        <item m="1" x="4113"/>
        <item m="1" x="3827"/>
        <item m="1" x="5995"/>
        <item m="1" x="1773"/>
        <item m="1" x="5523"/>
        <item m="1" x="1890"/>
        <item m="1" x="1838"/>
        <item m="1" x="6205"/>
        <item m="1" x="341"/>
        <item m="1" x="857"/>
        <item m="1" x="2427"/>
        <item m="1" x="4348"/>
        <item m="1" x="3852"/>
        <item m="1" x="4432"/>
        <item m="1" x="4802"/>
        <item m="1" x="5986"/>
        <item m="1" x="4214"/>
        <item m="1" x="4416"/>
        <item m="1" x="2753"/>
        <item m="1" x="2791"/>
        <item m="1" x="2551"/>
        <item m="1" x="6739"/>
        <item m="1" x="3738"/>
        <item m="1" x="6380"/>
        <item m="1" x="5787"/>
        <item m="1" x="5488"/>
        <item m="1" x="6624"/>
        <item m="1" x="3031"/>
        <item m="1" x="3627"/>
        <item m="1" x="4124"/>
        <item m="1" x="4341"/>
        <item m="1" x="4178"/>
        <item m="1" x="3011"/>
        <item m="1" x="5296"/>
        <item m="1" x="2997"/>
        <item m="1" x="895"/>
        <item x="303"/>
        <item m="1" x="2871"/>
        <item m="1" x="4897"/>
        <item m="1" x="3454"/>
        <item m="1" x="1257"/>
        <item m="1" x="3088"/>
        <item m="1" x="4831"/>
        <item m="1" x="6866"/>
        <item m="1" x="3803"/>
        <item m="1" x="4256"/>
        <item m="1" x="1250"/>
        <item m="1" x="3370"/>
        <item m="1" x="5645"/>
        <item m="1" x="5820"/>
        <item m="1" x="449"/>
        <item m="1" x="4465"/>
        <item m="1" x="2436"/>
        <item m="1" x="2397"/>
        <item m="1" x="5756"/>
        <item m="1" x="5545"/>
        <item m="1" x="3904"/>
        <item m="1" x="2383"/>
        <item m="1" x="6956"/>
        <item m="1" x="3988"/>
        <item m="1" x="2294"/>
        <item m="1" x="1381"/>
        <item x="68"/>
        <item m="1" x="3502"/>
        <item m="1" x="2724"/>
        <item m="1" x="6412"/>
        <item m="1" x="6417"/>
        <item m="1" x="2659"/>
        <item m="1" x="3293"/>
        <item m="1" x="3350"/>
        <item m="1" x="4917"/>
        <item m="1" x="2865"/>
        <item m="1" x="5158"/>
        <item m="1" x="5161"/>
        <item m="1" x="6782"/>
        <item m="1" x="5430"/>
        <item m="1" x="5431"/>
        <item m="1" x="3400"/>
        <item m="1" x="3401"/>
        <item m="1" x="3701"/>
        <item m="1" x="951"/>
        <item m="1" x="1767"/>
        <item m="1" x="6415"/>
        <item m="1" x="3252"/>
        <item m="1" x="1476"/>
        <item m="1" x="1479"/>
        <item m="1" x="1507"/>
        <item m="1" x="1517"/>
        <item m="1" x="1551"/>
        <item m="1" x="1569"/>
        <item m="1" x="1573"/>
        <item m="1" x="1576"/>
        <item m="1" x="2016"/>
        <item m="1" x="2021"/>
        <item m="1" x="3421"/>
        <item m="1" x="3424"/>
        <item m="1" x="2071"/>
        <item m="1" x="2072"/>
        <item m="1" x="2076"/>
        <item m="1" x="2078"/>
        <item m="1" x="2106"/>
        <item m="1" x="2122"/>
        <item m="1" x="2128"/>
        <item m="1" x="2142"/>
        <item m="1" x="2146"/>
        <item m="1" x="2176"/>
        <item m="1" x="2187"/>
        <item m="1" x="2199"/>
        <item m="1" x="4627"/>
        <item m="1" x="2245"/>
        <item m="1" x="681"/>
        <item m="1" x="2547"/>
        <item m="1" x="4400"/>
        <item m="1" x="6127"/>
        <item m="1" x="3573"/>
        <item m="1" x="6638"/>
        <item m="1" x="1963"/>
        <item m="1" x="3614"/>
        <item m="1" x="6813"/>
        <item m="1" x="5918"/>
        <item m="1" x="5932"/>
        <item m="1" x="6243"/>
        <item m="1" x="5963"/>
        <item m="1" x="6244"/>
        <item m="1" x="6879"/>
        <item m="1" x="1396"/>
        <item m="1" x="1430"/>
        <item m="1" x="1866"/>
        <item m="1" x="1742"/>
        <item m="1" x="3377"/>
        <item m="1" x="5663"/>
        <item m="1" x="1835"/>
        <item x="283"/>
        <item m="1" x="4713"/>
        <item m="1" x="5609"/>
        <item m="1" x="5916"/>
        <item m="1" x="2738"/>
        <item m="1" x="6072"/>
        <item m="1" x="3464"/>
        <item m="1" x="2956"/>
        <item m="1" x="5608"/>
        <item m="1" x="551"/>
        <item m="1" x="6520"/>
        <item m="1" x="4986"/>
        <item m="1" x="6554"/>
        <item m="1" x="1849"/>
        <item m="1" x="2950"/>
        <item m="1" x="3312"/>
        <item m="1" x="1884"/>
        <item m="1" x="2897"/>
        <item m="1" x="2898"/>
        <item m="1" x="3987"/>
        <item m="1" x="1941"/>
        <item m="1" x="2534"/>
        <item m="1" x="1794"/>
        <item m="1" x="2284"/>
        <item m="1" x="5907"/>
        <item m="1" x="5111"/>
        <item m="1" x="6373"/>
        <item m="1" x="5193"/>
        <item m="1" x="3158"/>
        <item m="1" x="2573"/>
        <item m="1" x="4048"/>
        <item m="1" x="977"/>
        <item m="1" x="2907"/>
        <item m="1" x="6832"/>
        <item m="1" x="4201"/>
        <item m="1" x="616"/>
        <item m="1" x="2449"/>
        <item m="1" x="6130"/>
        <item m="1" x="1283"/>
        <item m="1" x="2828"/>
        <item m="1" x="3243"/>
        <item m="1" x="6817"/>
        <item m="1" x="6818"/>
        <item m="1" x="3702"/>
        <item m="1" x="5096"/>
        <item m="1" x="5656"/>
        <item m="1" x="1952"/>
        <item m="1" x="451"/>
        <item m="1" x="4702"/>
        <item m="1" x="5709"/>
        <item m="1" x="1464"/>
        <item m="1" x="1475"/>
        <item m="1" x="1485"/>
        <item m="1" x="1503"/>
        <item m="1" x="1504"/>
        <item m="1" x="1506"/>
        <item m="1" x="1580"/>
        <item m="1" x="2006"/>
        <item m="1" x="2044"/>
        <item m="1" x="2077"/>
        <item m="1" x="2192"/>
        <item m="1" x="2211"/>
        <item m="1" x="2223"/>
        <item m="1" x="5688"/>
        <item m="1" x="2562"/>
        <item m="1" x="4444"/>
        <item m="1" x="6608"/>
        <item m="1" x="4953"/>
        <item m="1" x="5832"/>
        <item m="1" x="3559"/>
        <item x="286"/>
        <item m="1" x="2385"/>
        <item m="1" x="2862"/>
        <item m="1" x="6156"/>
        <item m="1" x="4821"/>
        <item m="1" x="4768"/>
        <item m="1" x="4002"/>
        <item m="1" x="6594"/>
        <item m="1" x="6188"/>
        <item m="1" x="4744"/>
        <item m="1" x="1950"/>
        <item m="1" x="1371"/>
        <item m="1" x="3722"/>
        <item m="1" x="2789"/>
        <item m="1" x="2654"/>
        <item m="1" x="5005"/>
        <item m="1" x="3864"/>
        <item m="1" x="4344"/>
        <item m="1" x="4681"/>
        <item m="1" x="949"/>
        <item m="1" x="605"/>
        <item m="1" x="3858"/>
        <item m="1" x="4058"/>
        <item m="1" x="3932"/>
        <item m="1" x="2888"/>
        <item m="1" x="3098"/>
        <item m="1" x="5101"/>
        <item x="1"/>
        <item m="1" x="4751"/>
        <item m="1" x="6620"/>
        <item m="1" x="1051"/>
        <item m="1" x="6946"/>
        <item m="1" x="3752"/>
        <item m="1" x="5267"/>
        <item m="1" x="3754"/>
        <item m="1" x="3295"/>
        <item m="1" x="5961"/>
        <item m="1" x="1024"/>
        <item m="1" x="4738"/>
        <item m="1" x="1889"/>
        <item m="1" x="2359"/>
        <item m="1" x="3399"/>
        <item m="1" x="3510"/>
        <item m="1" x="3307"/>
        <item m="1" x="1790"/>
        <item m="1" x="1937"/>
        <item m="1" x="5569"/>
        <item m="1" x="6616"/>
        <item m="1" x="6777"/>
        <item m="1" x="2671"/>
        <item m="1" x="4905"/>
        <item m="1" x="3503"/>
        <item m="1" x="6842"/>
        <item m="1" x="3851"/>
        <item m="1" x="655"/>
        <item m="1" x="662"/>
        <item m="1" x="6286"/>
        <item m="1" x="726"/>
        <item m="1" x="772"/>
        <item x="193"/>
        <item m="1" x="804"/>
        <item m="1" x="3866"/>
        <item m="1" x="2558"/>
        <item m="1" x="3049"/>
        <item m="1" x="3466"/>
        <item m="1" x="4305"/>
        <item m="1" x="6732"/>
        <item m="1" x="6522"/>
        <item m="1" x="2334"/>
        <item m="1" x="2770"/>
        <item m="1" x="2776"/>
        <item m="1" x="6766"/>
        <item m="1" x="4997"/>
        <item m="1" x="430"/>
        <item m="1" x="871"/>
        <item m="1" x="1703"/>
        <item m="1" x="1288"/>
        <item m="1" x="3699"/>
        <item m="1" x="554"/>
        <item m="1" x="1033"/>
        <item m="1" x="1825"/>
        <item m="1" x="5941"/>
        <item m="1" x="6068"/>
        <item m="1" x="1776"/>
        <item m="1" x="2877"/>
        <item m="1" x="6400"/>
        <item m="1" x="6384"/>
        <item m="1" x="2414"/>
        <item m="1" x="3266"/>
        <item m="1" x="2628"/>
        <item m="1" x="5119"/>
        <item m="1" x="4271"/>
        <item m="1" x="4320"/>
        <item m="1" x="6176"/>
        <item m="1" x="1665"/>
        <item m="1" x="623"/>
        <item m="1" x="5982"/>
        <item m="1" x="5172"/>
        <item m="1" x="3328"/>
        <item m="1" x="4711"/>
        <item m="1" x="4368"/>
        <item m="1" x="5059"/>
        <item m="1" x="6223"/>
        <item m="1" x="5269"/>
        <item m="1" x="2934"/>
        <item m="1" x="2823"/>
        <item m="1" x="4248"/>
        <item m="1" x="4307"/>
        <item m="1" x="4230"/>
        <item m="1" x="3529"/>
        <item m="1" x="6480"/>
        <item m="1" x="523"/>
        <item m="1" x="933"/>
        <item m="1" x="2346"/>
        <item m="1" x="6203"/>
        <item m="1" x="6823"/>
        <item m="1" x="2645"/>
        <item m="1" x="2646"/>
        <item m="1" x="2647"/>
        <item m="1" x="2804"/>
        <item m="1" x="1002"/>
        <item m="1" x="595"/>
        <item m="1" x="5222"/>
        <item m="1" x="5547"/>
        <item m="1" x="6169"/>
        <item m="1" x="1221"/>
        <item m="1" x="4680"/>
        <item m="1" x="4737"/>
        <item m="1" x="5601"/>
        <item m="1" x="1495"/>
        <item m="1" x="1510"/>
        <item m="1" x="1536"/>
        <item m="1" x="1545"/>
        <item m="1" x="1546"/>
        <item m="1" x="1572"/>
        <item m="1" x="1618"/>
        <item m="1" x="3419"/>
        <item m="1" x="2033"/>
        <item m="1" x="2057"/>
        <item m="1" x="2067"/>
        <item m="1" x="2069"/>
        <item m="1" x="2081"/>
        <item m="1" x="2129"/>
        <item m="1" x="2181"/>
        <item m="1" x="2183"/>
        <item m="1" x="2213"/>
        <item m="1" x="2215"/>
        <item x="180"/>
        <item m="1" x="703"/>
        <item m="1" x="727"/>
        <item m="1" x="739"/>
        <item m="1" x="743"/>
        <item m="1" x="759"/>
        <item m="1" x="766"/>
        <item m="1" x="786"/>
        <item m="1" x="803"/>
        <item x="194"/>
        <item m="1" x="5420"/>
        <item m="1" x="3198"/>
        <item m="1" x="4167"/>
        <item m="1" x="5417"/>
        <item m="1" x="3863"/>
        <item m="1" x="3229"/>
        <item m="1" x="4243"/>
        <item m="1" x="5582"/>
        <item m="1" x="1652"/>
        <item m="1" x="6908"/>
        <item m="1" x="4011"/>
        <item m="1" x="1749"/>
        <item m="1" x="2635"/>
        <item m="1" x="5306"/>
        <item m="1" x="3839"/>
        <item m="1" x="3444"/>
        <item m="1" x="3874"/>
        <item m="1" x="5124"/>
        <item m="1" x="6235"/>
        <item m="1" x="5256"/>
        <item m="1" x="4370"/>
        <item m="1" x="2370"/>
        <item m="1" x="329"/>
        <item m="1" x="1385"/>
        <item m="1" x="1850"/>
        <item m="1" x="4682"/>
        <item m="1" x="4006"/>
        <item m="1" x="5869"/>
        <item m="1" x="5592"/>
        <item m="1" x="3930"/>
        <item m="1" x="5657"/>
        <item m="1" x="4324"/>
        <item m="1" x="2782"/>
        <item m="1" x="3793"/>
        <item m="1" x="417"/>
        <item m="1" x="3948"/>
        <item m="1" x="2824"/>
        <item m="1" x="6907"/>
        <item m="1" x="3340"/>
        <item m="1" x="3615"/>
        <item m="1" x="3353"/>
        <item m="1" x="2729"/>
        <item m="1" x="5946"/>
        <item m="1" x="5662"/>
        <item m="1" x="5543"/>
        <item m="1" x="6528"/>
        <item m="1" x="3483"/>
        <item m="1" x="1477"/>
        <item m="1" x="1483"/>
        <item m="1" x="3083"/>
        <item m="1" x="1502"/>
        <item m="1" x="1515"/>
        <item m="1" x="1527"/>
        <item m="1" x="1577"/>
        <item m="1" x="1588"/>
        <item m="1" x="2042"/>
        <item m="1" x="2046"/>
        <item m="1" x="2055"/>
        <item m="1" x="2079"/>
        <item m="1" x="2080"/>
        <item m="1" x="2104"/>
        <item m="1" x="2141"/>
        <item m="1" x="2160"/>
        <item m="1" x="2168"/>
        <item m="1" x="2178"/>
        <item m="1" x="2203"/>
        <item m="1" x="4626"/>
        <item m="1" x="687"/>
        <item m="1" x="2478"/>
        <item m="1" x="2480"/>
        <item m="1" x="552"/>
        <item m="1" x="2684"/>
        <item m="1" x="4625"/>
        <item m="1" x="5659"/>
        <item m="1" x="5544"/>
        <item m="1" x="1804"/>
        <item m="1" x="2625"/>
        <item m="1" x="4663"/>
        <item m="1" x="6365"/>
        <item m="1" x="6348"/>
        <item m="1" x="4212"/>
        <item m="1" x="4216"/>
        <item m="1" x="6071"/>
        <item m="1" x="6749"/>
        <item m="1" x="4336"/>
        <item m="1" x="3683"/>
        <item m="1" x="2468"/>
        <item m="1" x="5368"/>
        <item m="1" x="6335"/>
        <item m="1" x="3856"/>
        <item m="1" x="2566"/>
        <item m="1" x="5429"/>
        <item m="1" x="5408"/>
        <item m="1" x="4021"/>
        <item m="1" x="5725"/>
        <item m="1" x="4098"/>
        <item m="1" x="6035"/>
        <item m="1" x="4136"/>
        <item m="1" x="3066"/>
        <item m="1" x="3995"/>
        <item m="1" x="2777"/>
        <item m="1" x="1202"/>
        <item m="1" x="3512"/>
        <item m="1" x="1061"/>
        <item m="1" x="3201"/>
        <item m="1" x="3202"/>
        <item m="1" x="3100"/>
        <item m="1" x="3101"/>
        <item m="1" x="2644"/>
        <item m="1" x="2727"/>
        <item m="1" x="5459"/>
        <item m="1" x="6925"/>
        <item m="1" x="1408"/>
        <item m="1" x="4037"/>
        <item m="1" x="4008"/>
        <item m="1" x="6870"/>
        <item m="1" x="2426"/>
        <item m="1" x="2113"/>
        <item m="1" x="643"/>
        <item m="1" x="694"/>
        <item m="1" x="732"/>
        <item m="1" x="816"/>
        <item m="1" x="6312"/>
        <item m="1" x="2485"/>
        <item m="1" x="4485"/>
        <item m="1" x="957"/>
        <item m="1" x="4898"/>
        <item x="239"/>
        <item m="1" x="4919"/>
        <item m="1" x="5064"/>
        <item m="1" x="5371"/>
        <item m="1" x="5623"/>
        <item m="1" x="3286"/>
        <item m="1" x="4236"/>
        <item m="1" x="4274"/>
        <item m="1" x="4275"/>
        <item m="1" x="6911"/>
        <item m="1" x="3689"/>
        <item m="1" x="4144"/>
        <item m="1" x="6075"/>
        <item m="1" x="5266"/>
        <item m="1" x="1346"/>
        <item m="1" x="1329"/>
        <item m="1" x="2674"/>
        <item m="1" x="4903"/>
        <item m="1" x="6838"/>
        <item m="1" x="5223"/>
        <item m="1" x="5145"/>
        <item m="1" x="1217"/>
        <item m="1" x="3724"/>
        <item m="1" x="1702"/>
        <item m="1" x="1949"/>
        <item m="1" x="2517"/>
        <item m="1" x="971"/>
        <item m="1" x="5282"/>
        <item m="1" x="4164"/>
        <item m="1" x="4387"/>
        <item m="1" x="3228"/>
        <item m="1" x="1714"/>
        <item m="1" x="1163"/>
        <item m="1" x="4038"/>
        <item m="1" x="1869"/>
        <item m="1" x="5357"/>
        <item m="1" x="4673"/>
        <item m="1" x="6234"/>
        <item m="1" x="5361"/>
        <item m="1" x="5006"/>
        <item m="1" x="3475"/>
        <item m="1" x="3152"/>
        <item m="1" x="1854"/>
        <item m="1" x="6498"/>
        <item m="1" x="1448"/>
        <item m="1" x="852"/>
        <item m="1" x="6669"/>
        <item m="1" x="3571"/>
        <item m="1" x="6655"/>
        <item m="1" x="5700"/>
        <item m="1" x="2850"/>
        <item m="1" x="1259"/>
        <item m="1" x="2811"/>
        <item m="1" x="3264"/>
        <item m="1" x="5904"/>
        <item m="1" x="6622"/>
        <item m="1" x="3955"/>
        <item m="1" x="3740"/>
        <item m="1" x="6856"/>
        <item m="1" x="1499"/>
        <item m="1" x="1511"/>
        <item m="1" x="1520"/>
        <item m="1" x="1532"/>
        <item m="1" x="1542"/>
        <item m="1" x="1591"/>
        <item m="1" x="1999"/>
        <item m="1" x="2005"/>
        <item m="1" x="2022"/>
        <item m="1" x="2062"/>
        <item m="1" x="2162"/>
        <item m="1" x="2186"/>
        <item m="1" x="2193"/>
        <item m="1" x="2198"/>
        <item m="1" x="2220"/>
        <item m="1" x="2238"/>
        <item m="1" x="2239"/>
        <item x="181"/>
        <item m="1" x="653"/>
        <item m="1" x="685"/>
        <item m="1" x="701"/>
        <item m="1" x="702"/>
        <item m="1" x="818"/>
        <item m="1" x="4963"/>
        <item m="1" x="4112"/>
        <item m="1" x="1985"/>
        <item m="1" x="3058"/>
        <item m="1" x="2860"/>
        <item m="1" x="5837"/>
        <item m="1" x="3777"/>
        <item m="1" x="3195"/>
        <item m="1" x="4228"/>
        <item m="1" x="3118"/>
        <item m="1" x="3119"/>
        <item m="1" x="3120"/>
        <item m="1" x="3122"/>
        <item m="1" x="1048"/>
        <item m="1" x="540"/>
        <item m="1" x="462"/>
        <item m="1" x="3465"/>
        <item m="1" x="3478"/>
        <item m="1" x="3563"/>
        <item m="1" x="534"/>
        <item m="1" x="4608"/>
        <item m="1" x="6418"/>
        <item m="1" x="6220"/>
        <item m="1" x="5981"/>
        <item m="1" x="6479"/>
        <item m="1" x="5757"/>
        <item m="1" x="2369"/>
        <item m="1" x="5466"/>
        <item m="1" x="4142"/>
        <item m="1" x="4267"/>
        <item m="1" x="6573"/>
        <item m="1" x="6581"/>
        <item m="1" x="6583"/>
        <item m="1" x="4807"/>
        <item m="1" x="2733"/>
        <item m="1" x="481"/>
        <item m="1" x="1727"/>
        <item m="1" x="4241"/>
        <item m="1" x="2590"/>
        <item m="1" x="1868"/>
        <item m="1" x="5205"/>
        <item m="1" x="3441"/>
        <item m="1" x="4191"/>
        <item m="1" x="6523"/>
        <item m="1" x="6120"/>
        <item m="1" x="3756"/>
        <item m="1" x="4062"/>
        <item m="1" x="5980"/>
        <item m="1" x="3494"/>
        <item m="1" x="2544"/>
        <item m="1" x="6162"/>
        <item m="1" x="2470"/>
        <item m="1" x="3753"/>
        <item m="1" x="6878"/>
        <item m="1" x="5265"/>
        <item m="1" x="2945"/>
        <item m="1" x="2490"/>
        <item m="1" x="564"/>
        <item m="1" x="1731"/>
        <item m="1" x="2636"/>
        <item m="1" x="2445"/>
        <item m="1" x="1278"/>
        <item m="1" x="5954"/>
        <item m="1" x="5717"/>
        <item m="1" x="1501"/>
        <item m="1" x="1509"/>
        <item m="1" x="1514"/>
        <item m="1" x="1534"/>
        <item m="1" x="1552"/>
        <item m="1" x="2008"/>
        <item m="1" x="3423"/>
        <item m="1" x="2194"/>
        <item m="1" x="6338"/>
        <item m="1" x="2946"/>
        <item m="1" x="2819"/>
        <item m="1" x="3786"/>
        <item m="1" x="5811"/>
        <item m="1" x="4386"/>
        <item m="1" x="837"/>
        <item x="281"/>
        <item m="1" x="1224"/>
        <item m="1" x="894"/>
        <item m="1" x="371"/>
        <item m="1" x="3439"/>
        <item m="1" x="4645"/>
        <item m="1" x="1860"/>
        <item m="1" x="5328"/>
        <item m="1" x="4300"/>
        <item m="1" x="3133"/>
        <item m="1" x="4949"/>
        <item m="1" x="4785"/>
        <item m="1" x="472"/>
        <item m="1" x="1947"/>
        <item m="1" x="6104"/>
        <item m="1" x="1155"/>
        <item m="1" x="4980"/>
        <item m="1" x="2728"/>
        <item m="1" x="6093"/>
        <item m="1" x="5483"/>
        <item m="1" x="3676"/>
        <item m="1" x="5180"/>
        <item m="1" x="579"/>
        <item m="1" x="6262"/>
        <item m="1" x="6063"/>
        <item m="1" x="3990"/>
        <item m="1" x="6168"/>
        <item m="1" x="4775"/>
        <item m="1" x="6267"/>
        <item m="1" x="3008"/>
        <item m="1" x="2940"/>
        <item m="1" x="5554"/>
        <item m="1" x="6202"/>
        <item m="1" x="6518"/>
        <item m="1" x="4436"/>
        <item m="1" x="5362"/>
        <item m="1" x="4415"/>
        <item m="1" x="4798"/>
        <item m="1" x="4788"/>
        <item m="1" x="5435"/>
        <item m="1" x="4956"/>
        <item m="1" x="4827"/>
        <item m="1" x="5649"/>
        <item m="1" x="3850"/>
        <item m="1" x="4408"/>
        <item m="1" x="4158"/>
        <item m="1" x="506"/>
        <item m="1" x="942"/>
        <item m="1" x="4076"/>
        <item m="1" x="2610"/>
        <item m="1" x="3903"/>
        <item m="1" x="3524"/>
        <item m="1" x="3599"/>
        <item m="1" x="1864"/>
        <item m="1" x="5133"/>
        <item m="1" x="3898"/>
        <item m="1" x="442"/>
        <item m="1" x="5479"/>
        <item m="1" x="5102"/>
        <item m="1" x="5978"/>
        <item m="1" x="2936"/>
        <item m="1" x="5325"/>
        <item m="1" x="3408"/>
        <item m="1" x="1466"/>
        <item m="1" x="1523"/>
        <item m="1" x="1530"/>
        <item m="1" x="1540"/>
        <item m="1" x="1541"/>
        <item m="1" x="1549"/>
        <item m="1" x="1566"/>
        <item m="1" x="2061"/>
        <item m="1" x="2179"/>
        <item m="1" x="4987"/>
        <item m="1" x="2598"/>
        <item m="1" x="3783"/>
        <item m="1" x="3931"/>
        <item m="1" x="3270"/>
        <item m="1" x="1026"/>
        <item m="1" x="4361"/>
        <item m="1" x="4822"/>
        <item m="1" x="2879"/>
        <item m="1" x="1043"/>
        <item m="1" x="2265"/>
        <item m="1" x="6903"/>
        <item m="1" x="1009"/>
        <item m="1" x="577"/>
        <item m="1" x="1315"/>
        <item m="1" x="346"/>
        <item m="1" x="4948"/>
        <item m="1" x="5964"/>
        <item m="1" x="5310"/>
        <item m="1" x="2440"/>
        <item m="1" x="3316"/>
        <item m="1" x="3994"/>
        <item m="1" x="4264"/>
        <item x="35"/>
        <item m="1" x="3621"/>
        <item m="1" x="4114"/>
        <item m="1" x="3889"/>
        <item m="1" x="3084"/>
        <item m="1" x="6311"/>
        <item m="1" x="4926"/>
        <item m="1" x="6793"/>
        <item m="1" x="5084"/>
        <item m="1" x="1766"/>
        <item m="1" x="6974"/>
        <item m="1" x="2941"/>
        <item m="1" x="3061"/>
        <item m="1" x="1245"/>
        <item x="152"/>
        <item m="1" x="4704"/>
        <item m="1" x="5651"/>
        <item m="1" x="4910"/>
        <item m="1" x="2772"/>
        <item m="1" x="4329"/>
        <item m="1" x="3603"/>
        <item m="1" x="5742"/>
        <item m="1" x="340"/>
        <item m="1" x="4727"/>
        <item m="1" x="2257"/>
        <item m="1" x="3104"/>
        <item m="1" x="1704"/>
        <item m="1" x="5468"/>
        <item m="1" x="2569"/>
        <item m="1" x="4596"/>
        <item m="1" x="4028"/>
        <item m="1" x="2614"/>
        <item m="1" x="6145"/>
        <item m="1" x="2629"/>
        <item m="1" x="3833"/>
        <item m="1" x="3338"/>
        <item m="1" x="3225"/>
        <item m="1" x="3685"/>
        <item m="1" x="2356"/>
        <item m="1" x="2944"/>
        <item m="1" x="2379"/>
        <item m="1" x="2959"/>
        <item m="1" x="3982"/>
        <item m="1" x="6785"/>
        <item m="1" x="1197"/>
        <item m="1" x="1239"/>
        <item m="1" x="5182"/>
        <item m="1" x="5327"/>
        <item m="1" x="1484"/>
        <item m="1" x="2242"/>
        <item m="1" x="4958"/>
        <item m="1" x="4463"/>
        <item m="1" x="1178"/>
        <item m="1" x="3272"/>
        <item m="1" x="6411"/>
        <item m="1" x="6843"/>
        <item m="1" x="2691"/>
        <item m="1" x="3498"/>
        <item m="1" x="6532"/>
        <item m="1" x="3227"/>
        <item m="1" x="2894"/>
        <item m="1" x="4019"/>
        <item m="1" x="2905"/>
        <item m="1" x="3036"/>
        <item m="1" x="5230"/>
        <item m="1" x="3629"/>
        <item m="1" x="4649"/>
        <item m="1" x="5215"/>
        <item m="1" x="6124"/>
        <item m="1" x="3993"/>
        <item m="1" x="6374"/>
        <item m="1" x="992"/>
        <item m="1" x="5706"/>
        <item m="1" x="4886"/>
        <item m="1" x="1058"/>
        <item m="1" x="5945"/>
        <item m="1" x="3150"/>
        <item m="1" x="3170"/>
        <item m="1" x="3194"/>
        <item m="1" x="3215"/>
        <item m="1" x="601"/>
        <item m="1" x="513"/>
        <item m="1" x="2980"/>
        <item m="1" x="3693"/>
        <item m="1" x="1252"/>
        <item m="1" x="1447"/>
        <item m="1" x="672"/>
        <item m="1" x="723"/>
        <item m="1" x="6298"/>
        <item m="1" x="6308"/>
        <item m="1" x="6516"/>
        <item m="1" x="4187"/>
        <item m="1" x="5924"/>
        <item m="1" x="2458"/>
        <item m="1" x="3645"/>
        <item m="1" x="1238"/>
        <item m="1" x="6812"/>
        <item m="1" x="6381"/>
        <item m="1" x="6177"/>
        <item m="1" x="6026"/>
        <item m="1" x="5928"/>
        <item m="1" x="4221"/>
        <item m="1" x="5351"/>
        <item m="1" x="6600"/>
        <item m="1" x="3109"/>
        <item m="1" x="5539"/>
        <item m="1" x="6584"/>
        <item m="1" x="6407"/>
        <item m="1" x="1275"/>
        <item m="1" x="2399"/>
        <item m="1" x="2841"/>
        <item m="1" x="4606"/>
        <item m="1" x="1446"/>
        <item m="1" x="3819"/>
        <item m="1" x="3511"/>
        <item m="1" x="3609"/>
        <item m="1" x="5421"/>
        <item m="1" x="4570"/>
        <item m="1" x="3626"/>
        <item m="1" x="3912"/>
        <item m="1" x="5126"/>
        <item m="1" x="4650"/>
        <item m="1" x="5348"/>
        <item m="1" x="6664"/>
        <item m="1" x="4973"/>
        <item m="1" x="4081"/>
        <item m="1" x="3597"/>
        <item m="1" x="4104"/>
        <item m="1" x="2464"/>
        <item m="1" x="4202"/>
        <item m="1" x="1010"/>
        <item m="1" x="4546"/>
        <item m="1" x="5890"/>
        <item m="1" x="5906"/>
        <item m="1" x="5923"/>
        <item m="1" x="6076"/>
        <item m="1" x="5958"/>
        <item m="1" x="1016"/>
        <item m="1" x="3572"/>
        <item m="1" x="5456"/>
        <item m="1" x="2890"/>
        <item m="1" x="2891"/>
        <item m="1" x="2307"/>
        <item m="1" x="2519"/>
        <item m="1" x="5144"/>
        <item m="1" x="5047"/>
        <item x="301"/>
        <item m="1" x="3485"/>
        <item m="1" x="5535"/>
        <item m="1" x="1159"/>
        <item m="1" x="6916"/>
        <item m="1" x="3468"/>
        <item m="1" x="5962"/>
        <item m="1" x="965"/>
        <item m="1" x="5983"/>
        <item m="1" x="1784"/>
        <item m="1" x="4706"/>
        <item m="1" x="2576"/>
        <item m="1" x="2971"/>
        <item m="1" x="3686"/>
        <item m="1" x="898"/>
        <item m="1" x="3487"/>
        <item m="1" x="3062"/>
        <item m="1" x="6526"/>
        <item m="1" x="2360"/>
        <item m="1" x="2626"/>
        <item m="1" x="6901"/>
        <item m="1" x="4005"/>
        <item m="1" x="617"/>
        <item m="1" x="5805"/>
        <item m="1" x="5463"/>
        <item m="1" x="6219"/>
        <item m="1" x="2853"/>
        <item m="1" x="960"/>
        <item m="1" x="6738"/>
        <item m="1" x="4652"/>
        <item m="1" x="6937"/>
        <item m="1" x="5242"/>
        <item m="1" x="5900"/>
        <item m="1" x="4385"/>
        <item m="1" x="1482"/>
        <item m="1" x="3082"/>
        <item m="1" x="1568"/>
        <item m="1" x="2048"/>
        <item m="1" x="2058"/>
        <item m="1" x="2090"/>
        <item m="1" x="2134"/>
        <item m="1" x="2185"/>
        <item m="1" x="4392"/>
        <item m="1" x="3617"/>
        <item m="1" x="5061"/>
        <item m="1" x="6933"/>
        <item m="1" x="3339"/>
        <item m="1" x="2328"/>
        <item m="1" x="881"/>
        <item m="1" x="1099"/>
        <item m="1" x="4716"/>
        <item m="1" x="4430"/>
        <item m="1" x="5390"/>
        <item m="1" x="6965"/>
        <item m="1" x="3355"/>
        <item m="1" x="6571"/>
        <item m="1" x="994"/>
        <item m="1" x="5765"/>
        <item m="1" x="1400"/>
        <item m="1" x="1103"/>
        <item m="1" x="3816"/>
        <item m="1" x="1974"/>
        <item m="1" x="4356"/>
        <item m="1" x="3775"/>
        <item m="1" x="1284"/>
        <item m="1" x="3739"/>
        <item m="1" x="4141"/>
        <item m="1" x="3103"/>
        <item m="1" x="1936"/>
        <item m="1" x="5154"/>
        <item m="1" x="3332"/>
        <item m="1" x="3630"/>
        <item m="1" x="3492"/>
        <item m="1" x="2278"/>
        <item m="1" x="2018"/>
        <item m="1" x="2117"/>
        <item m="1" x="4977"/>
        <item m="1" x="3878"/>
        <item m="1" x="3780"/>
        <item m="1" x="4074"/>
        <item m="1" x="5018"/>
        <item m="1" x="4457"/>
        <item m="1" x="1684"/>
        <item m="1" x="5511"/>
        <item m="1" x="6050"/>
        <item m="1" x="4887"/>
        <item m="1" x="6489"/>
        <item m="1" x="6129"/>
        <item m="1" x="4060"/>
        <item m="1" x="5570"/>
        <item m="1" x="4675"/>
        <item m="1" x="4805"/>
        <item m="1" x="3892"/>
        <item x="145"/>
        <item m="1" x="6854"/>
        <item m="1" x="1176"/>
        <item m="1" x="5449"/>
        <item m="1" x="4793"/>
        <item m="1" x="6542"/>
        <item m="1" x="5141"/>
        <item m="1" x="3437"/>
        <item m="1" x="2243"/>
        <item m="1" x="4564"/>
        <item m="1" x="6483"/>
        <item m="1" x="6134"/>
        <item m="1" x="4899"/>
        <item m="1" x="6424"/>
        <item m="1" x="6949"/>
        <item m="1" x="4159"/>
        <item m="1" x="4951"/>
        <item m="1" x="4690"/>
        <item m="1" x="4947"/>
        <item m="1" x="1939"/>
        <item m="1" x="6044"/>
        <item m="1" x="3977"/>
        <item m="1" x="3882"/>
        <item m="1" x="4769"/>
        <item m="1" x="531"/>
        <item m="1" x="6232"/>
        <item m="1" x="6090"/>
        <item m="1" x="5944"/>
        <item m="1" x="3374"/>
        <item m="1" x="4175"/>
        <item m="1" x="1439"/>
        <item m="1" x="1190"/>
        <item m="1" x="4359"/>
        <item m="1" x="3618"/>
        <item m="1" x="4318"/>
        <item m="1" x="5735"/>
        <item m="1" x="1219"/>
        <item m="1" x="3093"/>
        <item m="1" x="3763"/>
        <item m="1" x="3592"/>
        <item x="141"/>
        <item x="142"/>
        <item m="1" x="5902"/>
        <item m="1" x="3670"/>
        <item m="1" x="1505"/>
        <item m="1" x="1519"/>
        <item m="1" x="1574"/>
        <item m="1" x="2039"/>
        <item m="1" x="2043"/>
        <item m="1" x="2051"/>
        <item m="1" x="2119"/>
        <item m="1" x="2132"/>
        <item m="1" x="2133"/>
        <item m="1" x="2171"/>
        <item m="1" x="2182"/>
        <item m="1" x="5624"/>
        <item m="1" x="777"/>
        <item m="1" x="4489"/>
        <item m="1" x="6193"/>
        <item m="1" x="2443"/>
        <item m="1" x="2462"/>
        <item m="1" x="3095"/>
        <item m="1" x="3020"/>
        <item m="1" x="2947"/>
        <item m="1" x="5542"/>
        <item m="1" x="3965"/>
        <item m="1" x="923"/>
        <item m="1" x="5558"/>
        <item m="1" x="3911"/>
        <item m="1" x="3941"/>
        <item m="1" x="6557"/>
        <item m="1" x="6558"/>
        <item m="1" x="1433"/>
        <item m="1" x="2371"/>
        <item m="1" x="4438"/>
        <item m="1" x="6742"/>
        <item m="1" x="6580"/>
        <item m="1" x="2373"/>
        <item m="1" x="4623"/>
        <item m="1" x="1244"/>
        <item m="1" x="4701"/>
        <item m="1" x="586"/>
        <item m="1" x="2751"/>
        <item m="1" x="2317"/>
        <item m="1" x="3311"/>
        <item m="1" x="2575"/>
        <item m="1" x="2251"/>
        <item m="1" x="2992"/>
        <item m="1" x="3183"/>
        <item m="1" x="1722"/>
        <item m="1" x="4855"/>
        <item m="1" x="5092"/>
        <item m="1" x="6794"/>
        <item m="1" x="4171"/>
        <item m="1" x="5541"/>
        <item m="1" x="2585"/>
        <item m="1" x="3467"/>
        <item m="1" x="4046"/>
        <item m="1" x="6015"/>
        <item m="1" x="2291"/>
        <item m="1" x="2466"/>
        <item m="1" x="3394"/>
        <item m="1" x="3664"/>
        <item m="1" x="4715"/>
        <item m="1" x="473"/>
        <item m="1" x="4695"/>
        <item m="1" x="6852"/>
        <item m="1" x="3538"/>
        <item m="1" x="4131"/>
        <item m="1" x="1354"/>
        <item m="1" x="4945"/>
        <item m="1" x="2922"/>
        <item m="1" x="5718"/>
        <item m="1" x="5402"/>
        <item m="1" x="3564"/>
        <item m="1" x="1544"/>
        <item m="1" x="4232"/>
        <item m="1" x="6844"/>
        <item m="1" x="3141"/>
        <item m="1" x="6893"/>
        <item m="1" x="2457"/>
        <item m="1" x="3448"/>
        <item m="1" x="4302"/>
        <item m="1" x="1436"/>
        <item m="1" x="4429"/>
        <item m="1" x="3136"/>
        <item m="1" x="2810"/>
        <item m="1" x="3395"/>
        <item m="1" x="868"/>
        <item m="1" x="4160"/>
        <item m="1" x="6726"/>
        <item m="1" x="6512"/>
        <item m="1" x="6912"/>
        <item m="1" x="1701"/>
        <item m="1" x="6174"/>
        <item m="1" x="6465"/>
        <item m="1" x="3023"/>
        <item m="1" x="856"/>
        <item m="1" x="5008"/>
        <item m="1" x="1724"/>
        <item m="1" x="4443"/>
        <item m="1" x="2867"/>
        <item m="1" x="2274"/>
        <item m="1" x="3250"/>
        <item m="1" x="6386"/>
        <item m="1" x="6187"/>
        <item m="1" x="6444"/>
        <item m="1" x="6493"/>
        <item m="1" x="1333"/>
        <item m="1" x="4265"/>
        <item m="1" x="5000"/>
        <item m="1" x="5584"/>
        <item m="1" x="1280"/>
        <item m="1" x="5233"/>
        <item m="1" x="3233"/>
        <item m="1" x="4355"/>
        <item m="1" x="2967"/>
        <item m="1" x="3849"/>
        <item m="1" x="2906"/>
        <item m="1" x="3522"/>
        <item m="1" x="2412"/>
        <item m="1" x="4242"/>
        <item m="1" x="3079"/>
        <item m="1" x="1492"/>
        <item m="1" x="1521"/>
        <item m="1" x="1524"/>
        <item m="1" x="1525"/>
        <item m="1" x="1526"/>
        <item m="1" x="1528"/>
        <item m="1" x="1615"/>
        <item m="1" x="1626"/>
        <item m="1" x="2013"/>
        <item m="1" x="2024"/>
        <item m="1" x="2037"/>
        <item m="1" x="2105"/>
        <item m="1" x="2114"/>
        <item m="1" x="2217"/>
        <item m="1" x="658"/>
        <item m="1" x="670"/>
        <item x="183"/>
        <item m="1" x="718"/>
        <item m="1" x="746"/>
        <item m="1" x="788"/>
        <item m="1" x="792"/>
        <item m="1" x="812"/>
        <item m="1" x="1268"/>
        <item m="1" x="5873"/>
        <item m="1" x="4017"/>
        <item m="1" x="2880"/>
        <item m="1" x="2419"/>
        <item m="1" x="6077"/>
        <item m="1" x="4666"/>
        <item m="1" x="501"/>
        <item m="1" x="339"/>
        <item m="1" x="2264"/>
        <item m="1" x="5812"/>
        <item m="1" x="6513"/>
        <item m="1" x="4795"/>
        <item m="1" x="4659"/>
        <item m="1" x="5810"/>
        <item m="1" x="3139"/>
        <item m="1" x="5519"/>
        <item m="1" x="6805"/>
        <item m="1" x="1699"/>
        <item m="1" x="4366"/>
        <item m="1" x="3934"/>
        <item m="1" x="1846"/>
        <item m="1" x="2311"/>
        <item m="1" x="3435"/>
        <item m="1" x="5155"/>
        <item m="1" x="3309"/>
        <item m="1" x="5424"/>
        <item m="1" x="5864"/>
        <item m="1" x="3154"/>
        <item x="150"/>
        <item m="1" x="3949"/>
        <item m="1" x="3655"/>
        <item m="1" x="4154"/>
        <item m="1" x="1847"/>
        <item m="1" x="5046"/>
        <item m="1" x="1674"/>
        <item m="1" x="1675"/>
        <item m="1" x="2642"/>
        <item m="1" x="4090"/>
        <item m="1" x="2390"/>
        <item m="1" x="6968"/>
        <item m="1" x="4342"/>
        <item m="1" x="5573"/>
        <item m="1" x="1330"/>
        <item m="1" x="2463"/>
        <item m="1" x="2313"/>
        <item m="1" x="3896"/>
        <item m="1" x="2365"/>
        <item m="1" x="5769"/>
        <item m="1" x="6078"/>
        <item m="1" x="5097"/>
        <item m="1" x="4004"/>
        <item m="1" x="2430"/>
        <item m="1" x="1733"/>
        <item m="1" x="3855"/>
        <item m="1" x="4147"/>
        <item m="1" x="5804"/>
        <item m="1" x="3349"/>
        <item m="1" x="3720"/>
        <item m="1" x="3445"/>
        <item m="1" x="6062"/>
        <item m="1" x="4933"/>
        <item m="1" x="4934"/>
        <item m="1" x="1627"/>
        <item m="1" x="2236"/>
        <item m="1" x="800"/>
        <item m="1" x="4684"/>
        <item m="1" x="1837"/>
        <item m="1" x="6468"/>
        <item m="1" x="5436"/>
        <item m="1" x="1696"/>
        <item m="1" x="6652"/>
        <item m="1" x="2269"/>
        <item m="1" x="2352"/>
        <item m="1" x="3212"/>
        <item m="1" x="4253"/>
        <item m="1" x="3558"/>
        <item m="1" x="2987"/>
        <item m="1" x="5504"/>
        <item m="1" x="5001"/>
        <item m="1" x="3652"/>
        <item x="300"/>
        <item m="1" x="1961"/>
        <item m="1" x="2337"/>
        <item m="1" x="6005"/>
        <item m="1" x="872"/>
        <item m="1" x="1060"/>
        <item m="1" x="2410"/>
        <item m="1" x="5597"/>
        <item m="1" x="4660"/>
        <item m="1" x="3895"/>
        <item m="1" x="6224"/>
        <item m="1" x="3259"/>
        <item m="1" x="6249"/>
        <item m="1" x="6789"/>
        <item m="1" x="3778"/>
        <item m="1" x="4369"/>
        <item m="1" x="6654"/>
        <item m="1" x="1497"/>
        <item m="1" x="1554"/>
        <item m="1" x="1570"/>
        <item m="1" x="2019"/>
        <item m="1" x="2036"/>
        <item m="1" x="6268"/>
        <item m="1" x="2191"/>
        <item m="1" x="2216"/>
        <item m="1" x="1909"/>
        <item m="1" x="1917"/>
        <item m="1" x="2477"/>
        <item m="1" x="2483"/>
        <item m="1" x="2487"/>
        <item m="1" x="6154"/>
        <item m="1" x="5385"/>
        <item m="1" x="4794"/>
        <item m="1" x="3928"/>
        <item m="1" x="1763"/>
        <item m="1" x="3555"/>
        <item m="1" x="6439"/>
        <item m="1" x="6801"/>
        <item m="1" x="6671"/>
        <item m="1" x="5080"/>
        <item m="1" x="6708"/>
        <item m="1" x="986"/>
        <item m="1" x="6114"/>
        <item m="1" x="6887"/>
        <item m="1" x="3144"/>
        <item m="1" x="3976"/>
        <item m="1" x="4605"/>
        <item m="1" x="3200"/>
        <item m="1" x="1118"/>
        <item m="1" x="6915"/>
        <item m="1" x="5842"/>
        <item m="1" x="593"/>
        <item m="1" x="1184"/>
        <item m="1" x="3324"/>
        <item m="1" x="493"/>
        <item m="1" x="1077"/>
        <item m="1" x="6929"/>
        <item m="1" x="3105"/>
        <item m="1" x="4115"/>
        <item m="1" x="5112"/>
        <item m="1" x="649"/>
        <item m="1" x="695"/>
        <item m="1" x="782"/>
        <item m="1" x="798"/>
        <item m="1" x="813"/>
        <item m="1" x="831"/>
        <item m="1" x="3387"/>
        <item m="1" x="5604"/>
        <item m="1" x="5375"/>
        <item m="1" x="2918"/>
        <item m="1" x="1254"/>
        <item m="1" x="6605"/>
        <item m="1" x="3335"/>
        <item m="1" x="4654"/>
        <item m="1" x="5744"/>
        <item m="1" x="6258"/>
        <item m="1" x="3549"/>
        <item m="1" x="3499"/>
        <item m="1" x="6574"/>
        <item m="1" x="4325"/>
        <item m="1" x="3157"/>
        <item m="1" x="6586"/>
        <item m="1" x="3110"/>
        <item m="1" x="4192"/>
        <item m="1" x="1887"/>
        <item m="1" x="2310"/>
        <item m="1" x="2522"/>
        <item m="1" x="5798"/>
        <item m="1" x="3517"/>
        <item m="1" x="2357"/>
        <item m="1" x="4347"/>
        <item m="1" x="2986"/>
        <item m="1" x="5631"/>
        <item m="1" x="3345"/>
        <item m="1" x="3791"/>
        <item m="1" x="5747"/>
        <item m="1" x="4861"/>
        <item x="176"/>
        <item m="1" x="5686"/>
        <item m="1" x="3085"/>
        <item m="1" x="1598"/>
        <item m="1" x="1612"/>
        <item m="1" x="2064"/>
        <item m="1" x="2197"/>
        <item m="1" x="2207"/>
        <item m="1" x="644"/>
        <item m="1" x="645"/>
        <item m="1" x="665"/>
        <item m="1" x="6501"/>
        <item m="1" x="6294"/>
        <item m="1" x="6296"/>
        <item m="1" x="751"/>
        <item m="1" x="771"/>
        <item m="1" x="775"/>
        <item m="1" x="6305"/>
        <item m="1" x="824"/>
        <item m="1" x="6687"/>
        <item m="1" x="6886"/>
        <item m="1" x="2740"/>
        <item m="1" x="3940"/>
        <item m="1" x="2695"/>
        <item m="1" x="6876"/>
        <item m="1" x="5710"/>
        <item m="1" x="6922"/>
        <item m="1" x="5878"/>
        <item m="1" x="1213"/>
        <item m="1" x="6485"/>
        <item m="1" x="343"/>
        <item m="1" x="6590"/>
        <item m="1" x="6591"/>
        <item m="1" x="6898"/>
        <item m="1" x="4722"/>
        <item m="1" x="3371"/>
        <item m="1" x="4449"/>
        <item m="1" x="3182"/>
        <item m="1" x="4622"/>
        <item m="1" x="3910"/>
        <item m="1" x="4556"/>
        <item m="1" x="1904"/>
        <item m="1" x="1496"/>
        <item m="1" x="1592"/>
        <item m="1" x="2059"/>
        <item m="1" x="2143"/>
        <item m="1" x="2180"/>
        <item m="1" x="2204"/>
        <item m="1" x="748"/>
        <item m="1" x="4470"/>
        <item m="1" x="4471"/>
        <item m="1" x="4483"/>
        <item m="1" x="4493"/>
        <item m="1" x="5060"/>
        <item m="1" x="6206"/>
        <item m="1" x="5975"/>
        <item m="1" x="555"/>
        <item m="1" x="326"/>
        <item m="1" x="3674"/>
        <item m="1" x="5741"/>
        <item m="1" x="3356"/>
        <item m="1" x="3076"/>
        <item m="1" x="1444"/>
        <item m="1" x="1204"/>
        <item m="1" x="3935"/>
        <item m="1" x="5566"/>
        <item m="1" x="6470"/>
        <item m="1" x="5625"/>
        <item m="1" x="4566"/>
        <item m="1" x="4259"/>
        <item m="1" x="3263"/>
        <item m="1" x="5560"/>
        <item m="1" x="3216"/>
        <item m="1" x="3056"/>
        <item m="1" x="6822"/>
        <item m="1" x="3835"/>
        <item m="1" x="4539"/>
        <item m="1" x="4889"/>
        <item m="1" x="4150"/>
        <item m="1" x="2818"/>
        <item m="1" x="4866"/>
        <item m="1" x="794"/>
        <item x="199"/>
        <item m="1" x="1907"/>
        <item m="1" x="1915"/>
        <item m="1" x="3146"/>
        <item m="1" x="4780"/>
        <item m="1" x="6352"/>
        <item m="1" x="4892"/>
        <item m="1" x="6069"/>
        <item m="1" x="6396"/>
        <item m="1" x="6707"/>
        <item m="1" x="6758"/>
        <item m="1" x="1135"/>
        <item m="1" x="3102"/>
        <item m="1" x="4270"/>
        <item m="1" x="5030"/>
        <item m="1" x="2394"/>
        <item m="1" x="348"/>
        <item m="1" x="3005"/>
        <item m="1" x="6263"/>
        <item m="1" x="4357"/>
        <item m="1" x="1657"/>
        <item m="1" x="5157"/>
        <item x="139"/>
        <item m="1" x="950"/>
        <item m="1" x="1147"/>
        <item m="1" x="3705"/>
        <item m="1" x="566"/>
        <item m="1" x="2817"/>
        <item m="1" x="2075"/>
        <item m="1" x="2088"/>
        <item m="1" x="2095"/>
        <item m="1" x="2212"/>
        <item m="1" x="4776"/>
        <item m="1" x="4616"/>
        <item m="1" x="2367"/>
        <item m="1" x="6137"/>
        <item m="1" x="4100"/>
        <item m="1" x="6555"/>
        <item m="1" x="6556"/>
        <item m="1" x="2661"/>
        <item m="1" x="4458"/>
        <item m="1" x="4219"/>
        <item m="1" x="4409"/>
        <item m="1" x="5405"/>
        <item m="1" x="5689"/>
        <item m="1" x="3831"/>
        <item m="1" x="3451"/>
        <item m="1" x="414"/>
        <item m="1" x="3601"/>
        <item m="1" x="3624"/>
        <item m="1" x="6926"/>
        <item m="1" x="6447"/>
        <item m="1" x="5672"/>
        <item m="1" x="5956"/>
        <item m="1" x="1493"/>
        <item m="1" x="1561"/>
        <item m="1" x="2093"/>
        <item m="1" x="2099"/>
        <item m="1" x="2112"/>
        <item m="1" x="2120"/>
        <item m="1" x="2219"/>
        <item m="1" x="4571"/>
        <item m="1" x="641"/>
        <item m="1" x="647"/>
        <item m="1" x="2537"/>
        <item x="188"/>
        <item x="195"/>
        <item m="1" x="6306"/>
        <item m="1" x="6307"/>
        <item m="1" x="819"/>
        <item m="1" x="825"/>
        <item m="1" x="5239"/>
        <item m="1" x="3174"/>
        <item m="1" x="3969"/>
        <item m="1" x="4593"/>
        <item m="1" x="2272"/>
        <item m="1" x="6706"/>
        <item m="1" x="4820"/>
        <item m="1" x="1923"/>
        <item m="1" x="4182"/>
        <item m="1" x="4225"/>
        <item m="1" x="1151"/>
        <item m="1" x="2541"/>
        <item m="1" x="6775"/>
        <item m="1" x="5054"/>
        <item m="1" x="1297"/>
        <item m="1" x="961"/>
        <item m="1" x="5089"/>
        <item m="1" x="5465"/>
        <item m="1" x="2978"/>
        <item m="1" x="3262"/>
        <item m="1" x="4421"/>
        <item m="1" x="5792"/>
        <item m="1" x="2052"/>
        <item m="1" x="2167"/>
        <item m="1" x="2170"/>
        <item m="1" x="5342"/>
        <item m="1" x="5939"/>
        <item m="1" x="6941"/>
        <item m="1" x="4464"/>
        <item m="1" x="5428"/>
        <item m="1" x="6957"/>
        <item m="1" x="5294"/>
        <item m="1" x="3256"/>
        <item m="1" x="1450"/>
        <item m="1" x="379"/>
        <item m="1" x="4912"/>
        <item m="1" x="3393"/>
        <item m="1" x="6727"/>
        <item m="1" x="351"/>
        <item m="1" x="3310"/>
        <item m="1" x="2289"/>
        <item m="1" x="2268"/>
        <item m="1" x="1929"/>
        <item m="1" x="1962"/>
        <item m="1" x="1946"/>
        <item m="1" x="5209"/>
        <item m="1" x="1978"/>
        <item m="1" x="2308"/>
        <item m="1" x="3841"/>
        <item m="1" x="1291"/>
        <item m="1" x="974"/>
        <item m="1" x="2504"/>
        <item m="1" x="3359"/>
        <item m="1" x="2222"/>
        <item m="1" x="690"/>
        <item m="1" x="4586"/>
        <item m="1" x="4587"/>
        <item m="1" x="4588"/>
        <item m="1" x="1921"/>
        <item m="1" x="4490"/>
        <item m="1" x="2451"/>
        <item m="1" x="3191"/>
        <item m="1" x="4143"/>
        <item m="1" x="6572"/>
        <item m="1" x="5708"/>
        <item m="1" x="6031"/>
        <item m="1" x="4353"/>
        <item m="1" x="3116"/>
        <item m="1" x="5241"/>
        <item m="1" x="6533"/>
        <item m="1" x="6810"/>
        <item m="1" x="5506"/>
        <item m="1" x="2730"/>
        <item m="1" x="3385"/>
        <item m="1" x="2627"/>
        <item m="1" x="1747"/>
        <item m="1" x="3380"/>
        <item m="1" x="6482"/>
        <item m="1" x="5298"/>
        <item m="1" x="2503"/>
        <item m="1" x="5052"/>
        <item m="1" x="2597"/>
        <item m="1" x="6021"/>
        <item m="1" x="4434"/>
        <item m="1" x="3631"/>
        <item m="1" x="2769"/>
        <item m="1" x="6022"/>
        <item m="1" x="3796"/>
        <item m="1" x="1457"/>
        <item m="1" x="2082"/>
        <item m="1" x="2174"/>
        <item m="1" x="783"/>
        <item m="1" x="6313"/>
        <item m="1" x="1655"/>
        <item m="1" x="5369"/>
        <item m="1" x="3044"/>
        <item m="1" x="2864"/>
        <item m="1" x="6846"/>
        <item m="1" x="3123"/>
        <item m="1" x="4215"/>
        <item m="1" x="5740"/>
        <item m="1" x="2316"/>
        <item m="1" x="2797"/>
        <item m="1" x="6499"/>
        <item m="1" x="6570"/>
        <item m="1" x="4335"/>
        <item m="1" x="2812"/>
        <item m="1" x="860"/>
        <item m="1" x="3026"/>
        <item m="1" x="5955"/>
        <item m="1" x="3581"/>
        <item m="1" x="5343"/>
        <item m="1" x="5606"/>
        <item x="20"/>
        <item m="1" x="4558"/>
        <item m="1" x="5715"/>
        <item m="1" x="709"/>
        <item m="1" x="714"/>
        <item x="185"/>
        <item m="1" x="756"/>
        <item m="1" x="773"/>
        <item m="1" x="774"/>
        <item m="1" x="807"/>
        <item m="1" x="821"/>
        <item m="1" x="6847"/>
        <item m="1" x="2602"/>
        <item m="1" x="6388"/>
        <item m="1" x="5356"/>
        <item m="1" x="6464"/>
        <item m="1" x="1087"/>
        <item m="1" x="3836"/>
        <item m="1" x="3223"/>
        <item m="1" x="5156"/>
        <item m="1" x="6135"/>
        <item m="1" x="6092"/>
        <item m="1" x="6246"/>
        <item m="1" x="1039"/>
        <item m="1" x="3034"/>
        <item m="1" x="3407"/>
        <item m="1" x="2488"/>
        <item m="1" x="5499"/>
        <item m="1" x="5462"/>
        <item m="1" x="5438"/>
        <item m="1" x="6938"/>
        <item m="1" x="3666"/>
        <item m="1" x="5865"/>
        <item m="1" x="5118"/>
        <item m="1" x="535"/>
        <item m="1" x="5038"/>
        <item m="1" x="2085"/>
        <item m="1" x="2091"/>
        <item m="1" x="2109"/>
        <item m="1" x="1908"/>
        <item m="1" x="4473"/>
        <item m="1" x="4474"/>
        <item m="1" x="4475"/>
        <item m="1" x="4477"/>
        <item m="1" x="2942"/>
        <item m="1" x="3447"/>
        <item m="1" x="6425"/>
        <item m="1" x="6225"/>
        <item m="1" x="6079"/>
        <item m="1" x="1834"/>
        <item m="1" x="3461"/>
        <item m="1" x="3916"/>
        <item m="1" x="2726"/>
        <item m="1" x="2643"/>
        <item m="1" x="6578"/>
        <item m="1" x="995"/>
        <item m="1" x="904"/>
        <item m="1" x="3871"/>
        <item m="1" x="5930"/>
        <item m="1" x="3830"/>
        <item m="1" x="5095"/>
        <item m="1" x="3092"/>
        <item m="1" x="2302"/>
        <item m="1" x="3188"/>
        <item m="1" x="5317"/>
        <item m="1" x="6769"/>
        <item m="1" x="5217"/>
        <item m="1" x="3929"/>
        <item m="1" x="2720"/>
        <item m="1" x="2912"/>
        <item m="1" x="5949"/>
        <item m="1" x="2400"/>
        <item m="1" x="1793"/>
        <item m="1" x="5898"/>
        <item m="1" x="5538"/>
        <item m="1" x="6592"/>
        <item m="1" x="3598"/>
        <item m="1" x="5270"/>
        <item m="1" x="3711"/>
        <item m="1" x="982"/>
        <item m="1" x="4203"/>
        <item m="1" x="6367"/>
        <item m="1" x="6147"/>
        <item m="1" x="3294"/>
        <item m="1" x="4655"/>
        <item m="1" x="3925"/>
        <item m="1" x="4162"/>
        <item m="1" x="3081"/>
        <item m="1" x="1537"/>
        <item m="1" x="1547"/>
        <item m="1" x="1548"/>
        <item m="1" x="1550"/>
        <item m="1" x="1567"/>
        <item m="1" x="1581"/>
        <item m="1" x="2014"/>
        <item m="1" x="2030"/>
        <item m="1" x="2110"/>
        <item m="1" x="2153"/>
        <item m="1" x="2175"/>
        <item m="1" x="2230"/>
        <item m="1" x="679"/>
        <item m="1" x="698"/>
        <item m="1" x="6301"/>
        <item m="1" x="822"/>
        <item m="1" x="6089"/>
        <item m="1" x="4276"/>
        <item m="1" x="3551"/>
        <item m="1" x="5336"/>
        <item m="1" x="6140"/>
        <item m="1" x="5667"/>
        <item m="1" x="6829"/>
        <item m="1" x="1170"/>
        <item m="1" x="4597"/>
        <item m="1" x="2985"/>
        <item m="1" x="4092"/>
        <item m="1" x="5253"/>
        <item m="1" x="1810"/>
        <item m="1" x="4481"/>
        <item m="1" x="4482"/>
        <item m="1" x="3880"/>
        <item m="1" x="6189"/>
        <item m="1" x="4388"/>
        <item m="1" x="2694"/>
        <item m="1" x="1431"/>
        <item m="1" x="993"/>
        <item m="1" x="5494"/>
        <item m="1" x="6128"/>
        <item m="1" x="3665"/>
        <item m="1" x="1008"/>
        <item m="1" x="5236"/>
        <item m="1" x="6784"/>
        <item m="1" x="3261"/>
        <item m="1" x="1522"/>
        <item m="1" x="1531"/>
        <item m="1" x="1593"/>
        <item m="1" x="1616"/>
        <item m="1" x="2100"/>
        <item m="1" x="2155"/>
        <item m="1" x="3734"/>
        <item m="1" x="6240"/>
        <item m="1" x="2960"/>
        <item m="1" x="3322"/>
        <item m="1" x="6628"/>
        <item m="1" x="5536"/>
        <item m="1" x="1443"/>
        <item m="1" x="4453"/>
        <item m="1" x="6585"/>
        <item m="1" x="5772"/>
        <item m="1" x="2277"/>
        <item m="1" x="2752"/>
        <item m="1" x="1886"/>
        <item m="1" x="1194"/>
        <item m="1" x="6756"/>
        <item m="1" x="3260"/>
        <item m="1" x="358"/>
        <item m="1" x="2816"/>
        <item m="1" x="5533"/>
        <item m="1" x="3842"/>
        <item m="1" x="780"/>
        <item m="1" x="3942"/>
        <item m="1" x="5660"/>
        <item m="1" x="3661"/>
        <item m="1" x="4703"/>
        <item m="1" x="4450"/>
        <item m="1" x="4678"/>
        <item m="1" x="4718"/>
        <item m="1" x="6337"/>
        <item m="1" x="1901"/>
        <item m="1" x="3829"/>
        <item m="1" x="3622"/>
        <item m="1" x="3450"/>
        <item m="1" x="4939"/>
        <item m="1" x="2736"/>
        <item m="1" x="5292"/>
        <item m="1" x="2386"/>
        <item m="1" x="3210"/>
        <item m="1" x="2149"/>
        <item m="1" x="664"/>
        <item m="1" x="1899"/>
        <item m="1" x="5953"/>
        <item m="1" x="1745"/>
        <item m="1" x="1169"/>
        <item m="1" x="4767"/>
        <item m="1" x="6010"/>
        <item m="1" x="365"/>
        <item m="1" x="5626"/>
        <item m="1" x="5627"/>
        <item m="1" x="2262"/>
        <item m="1" x="5759"/>
        <item m="1" x="6753"/>
        <item m="1" x="2530"/>
        <item m="1" x="2403"/>
        <item m="1" x="6125"/>
        <item m="1" x="6460"/>
        <item m="1" x="5817"/>
        <item m="1" x="2836"/>
        <item m="1" x="6343"/>
        <item m="1" x="5957"/>
        <item m="1" x="2584"/>
        <item m="1" x="6141"/>
        <item m="1" x="6509"/>
        <item m="1" x="5132"/>
        <item m="1" x="5879"/>
        <item m="1" x="4661"/>
        <item m="1" x="2859"/>
        <item m="1" x="1081"/>
        <item m="1" x="4604"/>
        <item m="1" x="5534"/>
        <item m="1" x="6967"/>
        <item m="1" x="6192"/>
        <item m="1" x="5808"/>
        <item m="1" x="3570"/>
        <item m="1" x="1619"/>
        <item m="1" x="1620"/>
        <item m="1" x="1998"/>
        <item m="1" x="640"/>
        <item m="1" x="6284"/>
        <item m="1" x="6285"/>
        <item m="1" x="657"/>
        <item m="1" x="659"/>
        <item m="1" x="660"/>
        <item m="1" x="661"/>
        <item m="1" x="749"/>
        <item m="1" x="781"/>
        <item m="1" x="784"/>
        <item m="1" x="815"/>
        <item m="1" x="823"/>
        <item m="1" x="6420"/>
        <item m="1" x="574"/>
        <item m="1" x="4197"/>
        <item m="1" x="3284"/>
        <item m="1" x="5020"/>
        <item m="1" x="5252"/>
        <item m="1" x="6382"/>
        <item m="1" x="1968"/>
        <item m="1" x="2372"/>
        <item m="1" x="6587"/>
        <item m="1" x="2375"/>
        <item m="1" x="2913"/>
        <item m="1" x="938"/>
        <item m="1" x="5972"/>
        <item m="1" x="4035"/>
        <item m="1" x="1310"/>
        <item m="1" x="6778"/>
        <item m="1" x="1391"/>
        <item m="1" x="3074"/>
        <item m="1" x="3135"/>
        <item m="1" x="5985"/>
        <item m="1" x="5293"/>
        <item m="1" x="2582"/>
        <item m="1" x="2263"/>
        <item m="1" x="4693"/>
        <item m="1" x="3365"/>
        <item m="1" x="4290"/>
        <item m="1" x="5341"/>
        <item m="1" x="3453"/>
        <item m="1" x="4066"/>
        <item m="1" x="3961"/>
        <item m="1" x="4012"/>
        <item m="1" x="5595"/>
        <item m="1" x="3979"/>
        <item m="1" x="3413"/>
        <item m="1" x="6853"/>
        <item m="1" x="5845"/>
        <item m="1" x="4779"/>
        <item m="1" x="1500"/>
        <item m="1" x="1563"/>
        <item m="1" x="2126"/>
        <item m="1" x="2135"/>
        <item m="1" x="2173"/>
        <item m="1" x="699"/>
        <item m="1" x="704"/>
        <item m="1" x="764"/>
        <item m="1" x="776"/>
        <item m="1" x="809"/>
        <item m="1" x="2924"/>
        <item m="1" x="2793"/>
        <item m="1" x="6408"/>
        <item m="1" x="2303"/>
        <item m="1" x="6030"/>
        <item m="1" x="4181"/>
        <item m="1" x="2666"/>
        <item m="1" x="6389"/>
        <item m="1" x="893"/>
        <item m="1" x="5647"/>
        <item m="1" x="4378"/>
        <item m="1" x="6874"/>
        <item m="1" x="2745"/>
        <item m="1" x="3632"/>
        <item m="1" x="3633"/>
        <item m="1" x="6947"/>
        <item m="1" x="2744"/>
        <item m="1" x="6851"/>
        <item m="1" x="3193"/>
        <item m="1" x="1617"/>
        <item m="1" x="2161"/>
        <item m="1" x="6339"/>
        <item m="1" x="2607"/>
        <item m="1" x="480"/>
        <item m="1" x="4863"/>
        <item m="1" x="6815"/>
        <item m="1" x="352"/>
        <item m="1" x="4672"/>
        <item m="1" x="3217"/>
        <item m="1" x="2424"/>
        <item m="1" x="3824"/>
        <item m="1" x="2433"/>
        <item m="1" x="1121"/>
        <item m="1" x="3890"/>
        <item m="1" x="3602"/>
        <item m="1" x="1596"/>
        <item m="1" x="1621"/>
        <item m="1" x="2053"/>
        <item m="1" x="2108"/>
        <item m="1" x="3644"/>
        <item m="1" x="4799"/>
        <item m="1" x="1940"/>
        <item m="1" x="2453"/>
        <item m="1" x="2925"/>
        <item m="1" x="5330"/>
        <item m="1" x="2899"/>
        <item m="1" x="1332"/>
        <item m="1" x="2723"/>
        <item m="1" x="3964"/>
        <item m="1" x="5235"/>
        <item m="1" x="611"/>
        <item m="1" x="1281"/>
        <item m="1" x="6281"/>
        <item m="1" x="760"/>
        <item m="1" x="805"/>
        <item m="1" x="6455"/>
        <item m="1" x="6719"/>
        <item m="1" x="4291"/>
        <item m="1" x="2435"/>
        <item m="1" x="6117"/>
        <item m="1" x="5129"/>
        <item m="1" x="5532"/>
        <item m="1" x="5936"/>
        <item m="1" x="6734"/>
        <item m="1" x="1148"/>
        <item m="1" x="5487"/>
        <item m="1" x="6728"/>
        <item m="1" x="4614"/>
        <item m="1" x="3636"/>
        <item m="1" x="3472"/>
        <item m="1" x="5162"/>
        <item m="1" x="6547"/>
        <item m="1" x="6548"/>
        <item m="1" x="6549"/>
        <item m="1" x="1770"/>
        <item m="1" x="1970"/>
        <item m="1" x="1971"/>
        <item m="1" x="3060"/>
        <item m="1" x="1882"/>
        <item m="1" x="5748"/>
        <item m="1" x="5187"/>
        <item m="1" x="6346"/>
        <item m="1" x="3449"/>
        <item m="1" x="573"/>
        <item m="1" x="3112"/>
        <item m="1" x="1487"/>
        <item m="1" x="1512"/>
        <item m="1" x="1555"/>
        <item m="1" x="2028"/>
        <item m="1" x="2118"/>
        <item m="1" x="2136"/>
        <item m="1" x="2479"/>
        <item m="1" x="3124"/>
        <item m="1" x="3125"/>
        <item m="1" x="3126"/>
        <item m="1" x="3127"/>
        <item m="1" x="3128"/>
        <item m="1" x="5553"/>
        <item m="1" x="4354"/>
        <item m="1" x="1285"/>
        <item m="1" x="5654"/>
        <item m="1" x="2831"/>
        <item m="1" x="4916"/>
        <item m="1" x="3496"/>
        <item m="1" x="879"/>
        <item m="1" x="918"/>
        <item m="1" x="3996"/>
        <item m="1" x="5739"/>
        <item m="1" x="5947"/>
        <item m="1" x="4069"/>
        <item m="1" x="3046"/>
        <item m="1" x="1001"/>
        <item m="1" x="1382"/>
        <item m="1" x="6820"/>
        <item m="1" x="6821"/>
        <item m="1" x="1597"/>
        <item m="1" x="2124"/>
        <item m="1" x="744"/>
        <item m="1" x="758"/>
        <item m="1" x="1916"/>
        <item m="1" x="4338"/>
        <item m="1" x="4499"/>
        <item m="1" x="4838"/>
        <item m="1" x="6748"/>
        <item m="1" x="3506"/>
        <item m="1" x="2955"/>
        <item m="1" x="3241"/>
        <item m="1" x="2404"/>
        <item m="1" x="6759"/>
        <item m="1" x="2677"/>
        <item m="1" x="2474"/>
        <item m="1" x="4943"/>
        <item m="1" x="6966"/>
        <item m="1" x="1075"/>
        <item m="1" x="6427"/>
        <item m="1" x="6977"/>
        <item m="1" x="1341"/>
        <item m="1" x="4698"/>
        <item m="1" x="1583"/>
        <item m="1" x="1613"/>
        <item m="1" x="2209"/>
        <item m="1" x="6292"/>
        <item m="1" x="787"/>
        <item x="200"/>
        <item m="1" x="3186"/>
        <item m="1" x="3586"/>
        <item m="1" x="4157"/>
        <item m="1" x="2975"/>
        <item m="1" x="3963"/>
        <item m="1" x="1705"/>
        <item m="1" x="4762"/>
        <item m="1" x="3735"/>
        <item m="1" x="5838"/>
        <item m="1" x="3737"/>
        <item m="1" x="2260"/>
        <item m="1" x="6241"/>
        <item m="1" x="6964"/>
        <item m="1" x="4726"/>
        <item m="1" x="1571"/>
        <item m="1" x="3422"/>
        <item m="1" x="2070"/>
        <item m="1" x="2145"/>
        <item m="1" x="691"/>
        <item m="1" x="811"/>
        <item m="1" x="5927"/>
        <item m="1" x="5272"/>
        <item m="1" x="5079"/>
        <item m="1" x="3409"/>
        <item m="1" x="4166"/>
        <item m="1" x="2798"/>
        <item m="1" x="2461"/>
        <item m="1" x="459"/>
        <item m="1" x="4382"/>
        <item m="1" x="1877"/>
        <item m="1" x="1698"/>
        <item m="1" x="6012"/>
        <item m="1" x="6944"/>
        <item m="1" x="4828"/>
        <item m="1" x="5550"/>
        <item m="1" x="6604"/>
        <item m="1" x="1840"/>
        <item m="1" x="1463"/>
        <item m="1" x="801"/>
        <item m="1" x="6662"/>
        <item m="1" x="3048"/>
        <item m="1" x="4439"/>
        <item m="1" x="3641"/>
        <item m="1" x="3051"/>
        <item m="1" x="1693"/>
        <item m="1" x="880"/>
        <item m="1" x="3514"/>
        <item m="1" x="1670"/>
        <item m="1" x="1293"/>
        <item m="1" x="5447"/>
        <item m="1" x="6451"/>
        <item m="1" x="2855"/>
        <item m="1" x="528"/>
        <item m="1" x="1764"/>
        <item m="1" x="5551"/>
        <item m="1" x="6150"/>
        <item m="1" x="1412"/>
        <item m="1" x="3446"/>
        <item m="1" x="5365"/>
        <item m="1" x="2471"/>
        <item m="1" x="5796"/>
        <item m="1" x="3605"/>
        <item m="1" x="6867"/>
        <item m="1" x="1529"/>
        <item m="1" x="2130"/>
        <item m="1" x="2144"/>
        <item m="1" x="728"/>
        <item m="1" x="742"/>
        <item m="1" x="820"/>
        <item m="1" x="4720"/>
        <item m="1" x="4322"/>
        <item m="1" x="2919"/>
        <item m="1" x="1195"/>
        <item m="1" x="6110"/>
        <item m="1" x="6768"/>
        <item m="1" x="1177"/>
        <item m="1" x="382"/>
        <item m="1" x="5515"/>
        <item m="1" x="6454"/>
        <item m="1" x="6593"/>
        <item m="1" x="4700"/>
        <item m="1" x="5021"/>
        <item m="1" x="4739"/>
        <item m="1" x="5619"/>
        <item m="1" x="4551"/>
        <item m="1" x="943"/>
        <item m="1" x="2679"/>
        <item m="1" x="6204"/>
        <item m="1" x="613"/>
        <item m="1" x="2273"/>
        <item m="1" x="4029"/>
        <item m="1" x="1336"/>
        <item m="1" x="6958"/>
        <item m="1" x="3719"/>
        <item m="1" x="1557"/>
        <item m="1" x="1606"/>
        <item m="1" x="2139"/>
        <item m="1" x="2140"/>
        <item m="1" x="2150"/>
        <item m="1" x="832"/>
        <item m="1" x="4668"/>
        <item m="1" x="2319"/>
        <item m="1" x="2577"/>
        <item m="1" x="4412"/>
        <item m="1" x="2725"/>
        <item m="1" x="3235"/>
        <item m="1" x="6857"/>
        <item m="1" x="3288"/>
        <item m="1" x="3080"/>
        <item m="1" x="1614"/>
        <item m="1" x="1997"/>
        <item m="1" x="2111"/>
        <item m="1" x="2152"/>
        <item m="1" x="2169"/>
        <item m="1" x="2201"/>
        <item m="1" x="2208"/>
        <item m="1" x="2244"/>
        <item m="1" x="654"/>
        <item m="1" x="669"/>
        <item m="1" x="799"/>
        <item m="1" x="3431"/>
        <item m="1" x="5572"/>
        <item m="1" x="3013"/>
        <item m="1" x="2886"/>
        <item m="1" x="4289"/>
        <item m="1" x="3745"/>
        <item m="1" x="4403"/>
        <item m="1" x="5303"/>
        <item m="1" x="3806"/>
        <item m="1" x="4777"/>
        <item m="1" x="796"/>
        <item m="1" x="6314"/>
        <item m="1" x="2511"/>
        <item m="1" x="3180"/>
        <item m="1" x="4393"/>
        <item m="1" x="6406"/>
        <item m="1" x="1984"/>
        <item m="1" x="5137"/>
        <item m="1" x="4990"/>
        <item m="1" x="5815"/>
        <item m="1" x="4303"/>
        <item m="1" x="3326"/>
        <item m="1" x="1994"/>
        <item m="1" x="6028"/>
        <item m="1" x="2929"/>
        <item m="1" x="6677"/>
        <item m="1" x="6691"/>
        <item m="1" x="1469"/>
        <item m="1" x="1543"/>
        <item m="1" x="1595"/>
        <item m="1" x="1599"/>
        <item m="1" x="1600"/>
        <item m="1" x="1605"/>
        <item m="1" x="1610"/>
        <item m="1" x="1625"/>
        <item m="1" x="2073"/>
        <item m="1" x="2234"/>
        <item m="1" x="5992"/>
        <item m="1" x="5870"/>
        <item m="1" x="3709"/>
        <item m="1" x="3623"/>
        <item m="1" x="6046"/>
        <item m="1" x="4760"/>
        <item m="1" x="6047"/>
        <item m="1" x="1685"/>
        <item m="1" x="5530"/>
        <item m="1" x="6950"/>
        <item m="1" x="1028"/>
        <item m="1" x="1942"/>
        <item m="1" x="2290"/>
        <item m="1" x="2469"/>
        <item m="1" x="4308"/>
        <item m="1" x="5090"/>
        <item m="1" x="3974"/>
        <item m="1" x="3975"/>
        <item m="1" x="2732"/>
        <item m="1" x="6173"/>
        <item m="1" x="5355"/>
        <item m="1" x="3337"/>
        <item m="1" x="6133"/>
        <item m="1" x="6403"/>
        <item m="1" x="2338"/>
        <item m="1" x="3919"/>
        <item m="1" x="3628"/>
        <item m="1" x="6342"/>
        <item m="1" x="5655"/>
        <item m="1" x="3729"/>
        <item m="1" x="4111"/>
        <item m="1" x="4851"/>
        <item m="1" x="2315"/>
        <item m="1" x="4577"/>
        <item m="1" x="4220"/>
        <item m="1" x="1367"/>
        <item m="1" x="3070"/>
        <item m="1" x="3019"/>
        <item m="1" x="3053"/>
        <item m="1" x="3169"/>
        <item m="1" x="5776"/>
        <item m="1" x="6321"/>
        <item m="1" x="1538"/>
        <item m="1" x="1553"/>
        <item m="1" x="1602"/>
        <item m="1" x="1603"/>
        <item m="1" x="2127"/>
        <item m="1" x="2200"/>
        <item m="1" x="6283"/>
        <item m="1" x="651"/>
        <item m="1" x="656"/>
        <item m="1" x="757"/>
        <item m="1" x="4498"/>
        <item m="1" x="2505"/>
        <item m="1" x="6609"/>
        <item m="1" x="6716"/>
        <item m="1" x="3774"/>
        <item m="1" x="522"/>
        <item m="1" x="2608"/>
        <item m="1" x="5668"/>
        <item m="1" x="6082"/>
        <item m="1" x="6864"/>
        <item m="1" x="2131"/>
        <item m="1" x="2233"/>
        <item m="1" x="1358"/>
        <item m="1" x="2579"/>
        <item m="1" x="3071"/>
        <item m="1" x="3414"/>
        <item m="1" x="1397"/>
        <item m="1" x="1959"/>
        <item m="1" x="2613"/>
        <item m="1" x="1928"/>
        <item m="1" x="5075"/>
        <item m="1" x="5937"/>
        <item m="1" x="4085"/>
        <item m="1" x="4870"/>
        <item m="1" x="4553"/>
        <item m="1" x="1022"/>
        <item m="1" x="342"/>
        <item m="1" x="1799"/>
        <item m="1" x="5567"/>
        <item m="1" x="3695"/>
        <item m="1" x="4398"/>
        <item m="1" x="3171"/>
        <item m="1" x="3657"/>
        <item m="1" x="5332"/>
        <item m="1" x="1587"/>
        <item m="1" x="2184"/>
        <item m="1" x="1778"/>
        <item m="1" x="667"/>
        <item m="1" x="731"/>
        <item m="1" x="740"/>
        <item m="1" x="785"/>
        <item m="1" x="4840"/>
        <item m="1" x="624"/>
        <item m="1" x="1309"/>
        <item m="1" x="6363"/>
        <item m="1" x="846"/>
        <item m="1" x="6952"/>
        <item m="1" x="6650"/>
        <item m="1" x="750"/>
        <item m="1" x="763"/>
        <item m="1" x="6309"/>
        <item m="1" x="1911"/>
        <item m="1" x="2767"/>
        <item m="1" x="6562"/>
        <item m="1" x="6568"/>
        <item m="1" x="6430"/>
        <item m="1" x="1316"/>
        <item m="1" x="4894"/>
        <item m="1" x="1470"/>
        <item m="1" x="1489"/>
        <item m="1" x="1556"/>
        <item m="1" x="1560"/>
        <item m="1" x="1584"/>
        <item m="1" x="1586"/>
        <item m="1" x="2002"/>
        <item m="1" x="2060"/>
        <item m="1" x="646"/>
        <item m="1" x="5363"/>
        <item m="1" x="1879"/>
        <item m="1" x="6798"/>
        <item m="1" x="5352"/>
        <item m="1" x="4056"/>
        <item m="1" x="3114"/>
        <item m="1" x="2786"/>
        <item m="1" x="2787"/>
        <item m="1" x="3554"/>
        <item m="1" x="6902"/>
        <item m="1" x="6326"/>
        <item m="1" x="1582"/>
        <item m="1" x="2065"/>
        <item m="1" x="4478"/>
        <item m="1" x="5121"/>
        <item m="1" x="2686"/>
        <item m="1" x="4601"/>
        <item m="1" x="4161"/>
        <item m="1" x="5876"/>
        <item m="1" x="1927"/>
        <item m="1" x="3604"/>
        <item m="1" x="4246"/>
        <item m="1" x="381"/>
        <item m="1" x="3721"/>
        <item m="1" x="625"/>
        <item m="1" x="2429"/>
        <item m="1" x="5032"/>
        <item m="1" x="4613"/>
        <item m="1" x="1945"/>
        <item m="1" x="5847"/>
        <item m="1" x="1056"/>
        <item m="1" x="2335"/>
        <item m="1" x="3953"/>
        <item m="1" x="2401"/>
        <item m="1" x="3595"/>
        <item m="1" x="2976"/>
        <item m="1" x="6940"/>
        <item m="1" x="4070"/>
        <item m="1" x="3915"/>
        <item m="1" x="3776"/>
        <item x="254"/>
        <item m="1" x="3687"/>
        <item m="1" x="6783"/>
        <item m="1" x="4316"/>
        <item m="1" x="4133"/>
        <item m="1" x="5905"/>
        <item m="1" x="5881"/>
        <item m="1" x="4135"/>
        <item m="1" x="2658"/>
        <item m="1" x="2983"/>
        <item m="1" x="2701"/>
        <item m="1" x="1898"/>
        <item m="1" x="1954"/>
        <item m="1" x="4269"/>
        <item m="1" x="4634"/>
        <item m="1" x="767"/>
        <item m="1" x="1863"/>
        <item m="1" x="3027"/>
        <item m="1" x="6211"/>
        <item m="1" x="3367"/>
        <item m="1" x="3899"/>
        <item m="1" x="3156"/>
        <item m="1" x="3184"/>
        <item m="1" x="2299"/>
        <item m="1" x="847"/>
        <item m="1" x="5461"/>
        <item m="1" x="1342"/>
        <item m="1" x="1461"/>
        <item m="1" x="4628"/>
        <item m="1" x="2484"/>
        <item m="1" x="2486"/>
        <item m="1" x="4273"/>
        <item m="1" x="4321"/>
        <item m="1" x="5453"/>
        <item m="1" x="3230"/>
        <item m="1" x="578"/>
        <item m="1" x="3482"/>
        <item m="1" x="5617"/>
        <item m="1" x="5445"/>
        <item m="1" x="4647"/>
        <item m="1" x="6834"/>
        <item m="1" x="6970"/>
        <item m="1" x="4077"/>
        <item m="1" x="5212"/>
        <item m="1" x="3287"/>
        <item m="1" x="594"/>
        <item m="1" x="3203"/>
        <item m="1" x="2968"/>
        <item m="1" x="2801"/>
        <item m="1" x="1073"/>
        <item m="1" x="2063"/>
        <item m="1" x="2121"/>
        <item m="1" x="2138"/>
        <item m="1" x="4629"/>
        <item m="1" x="6280"/>
        <item m="1" x="791"/>
        <item m="1" x="4501"/>
        <item m="1" x="5814"/>
        <item m="1" x="4971"/>
        <item m="1" x="6582"/>
        <item m="1" x="1988"/>
        <item m="1" x="3784"/>
        <item m="1" x="1370"/>
        <item m="1" x="6504"/>
        <item m="1" x="2593"/>
        <item m="1" x="1416"/>
        <item m="1" x="4278"/>
        <item m="1" x="4280"/>
        <item m="1" x="4281"/>
        <item m="1" x="4287"/>
        <item x="304"/>
        <item m="1" x="1826"/>
        <item m="1" x="5507"/>
        <item m="1" x="2749"/>
        <item m="1" x="2885"/>
        <item m="1" x="3566"/>
        <item m="1" x="5510"/>
        <item m="1" x="2857"/>
        <item m="1" x="4618"/>
        <item m="1" x="1653"/>
        <item m="1" x="6387"/>
        <item m="1" x="3106"/>
        <item m="1" x="6349"/>
        <item m="1" x="5816"/>
        <item m="1" x="4536"/>
        <item m="1" x="3926"/>
        <item m="1" x="6553"/>
        <item m="1" x="6567"/>
        <item m="1" x="2374"/>
        <item m="1" x="6166"/>
        <item m="1" x="572"/>
        <item m="1" x="2318"/>
        <item m="1" x="1145"/>
        <item m="1" x="1656"/>
        <item m="1" x="1065"/>
        <item m="1" x="1232"/>
        <item m="1" x="5392"/>
        <item m="1" x="6923"/>
        <item m="1" x="1474"/>
        <item m="1" x="1575"/>
        <item m="1" x="1579"/>
        <item m="1" x="6278"/>
        <item m="1" x="6279"/>
        <item m="1" x="715"/>
        <item m="1" x="3040"/>
        <item m="1" x="5622"/>
        <item m="1" x="4879"/>
        <item m="1" x="2750"/>
        <item m="1" x="6636"/>
        <item m="1" x="630"/>
        <item m="1" x="1349"/>
        <item m="1" x="1365"/>
        <item m="1" x="4093"/>
        <item m="1" x="3947"/>
        <item m="1" x="1990"/>
        <item m="1" x="1535"/>
        <item m="1" x="2196"/>
        <item m="1" x="4636"/>
        <item m="1" x="642"/>
        <item m="1" x="680"/>
        <item m="1" x="6358"/>
        <item m="1" x="3908"/>
        <item m="1" x="6599"/>
        <item m="1" x="5130"/>
        <item m="1" x="2612"/>
        <item m="1" x="6833"/>
        <item m="1" x="3663"/>
        <item m="1" x="5643"/>
        <item m="1" x="6273"/>
        <item m="1" x="6175"/>
        <item m="1" x="648"/>
        <item m="1" x="693"/>
        <item m="1" x="711"/>
        <item m="1" x="4581"/>
        <item m="1" x="932"/>
        <item m="1" x="1449"/>
        <item m="1" x="5358"/>
        <item m="1" x="6449"/>
        <item m="1" x="6058"/>
        <item m="1" x="6059"/>
        <item m="1" x="2908"/>
        <item m="1" x="2456"/>
        <item m="1" x="3292"/>
        <item m="1" x="2423"/>
        <item m="1" x="1356"/>
        <item m="1" x="3620"/>
        <item m="1" x="2035"/>
        <item m="1" x="5088"/>
        <item m="1" x="4630"/>
        <item m="1" x="4484"/>
        <item m="1" x="3771"/>
        <item x="219"/>
        <item m="1" x="5244"/>
        <item m="1" x="3999"/>
        <item m="1" x="4279"/>
        <item m="1" x="5877"/>
        <item m="1" x="1117"/>
        <item m="1" x="5889"/>
        <item m="1" x="1654"/>
        <item m="1" x="5397"/>
        <item m="1" x="2568"/>
        <item m="1" x="373"/>
        <item m="1" x="1481"/>
        <item m="1" x="2228"/>
        <item m="1" x="6291"/>
        <item m="1" x="830"/>
        <item m="1" x="4472"/>
        <item m="1" x="6371"/>
        <item m="1" x="1897"/>
        <item m="1" x="482"/>
        <item m="1" x="3343"/>
        <item m="1" x="2407"/>
        <item m="1" x="3725"/>
        <item m="1" x="1768"/>
        <item m="1" x="3933"/>
        <item m="1" x="6450"/>
        <item m="1" x="3187"/>
        <item m="1" x="6819"/>
        <item m="1" x="5896"/>
        <item m="1" x="5469"/>
        <item m="1" x="1885"/>
        <item m="1" x="2866"/>
        <item m="1" x="3946"/>
        <item m="1" x="1471"/>
        <item m="1" x="1624"/>
        <item m="1" x="1628"/>
        <item m="1" x="4635"/>
        <item m="1" x="903"/>
        <item m="1" x="1411"/>
        <item m="1" x="1322"/>
        <item m="1" x="2780"/>
        <item m="1" x="3594"/>
        <item m="1" x="5960"/>
        <item m="1" x="5318"/>
        <item m="1" x="2716"/>
        <item m="1" x="2516"/>
        <item m="1" x="2137"/>
        <item m="1" x="2368"/>
        <item m="1" x="6647"/>
        <item m="1" x="2943"/>
        <item m="1" x="5705"/>
        <item m="1" x="5415"/>
        <item m="1" x="4036"/>
        <item m="1" x="2570"/>
        <item m="1" x="5514"/>
        <item m="1" x="3985"/>
        <item m="1" x="1277"/>
        <item m="1" x="2148"/>
        <item m="1" x="1920"/>
        <item m="1" x="4836"/>
        <item m="1" x="1951"/>
        <item m="1" x="6247"/>
        <item m="1" x="4962"/>
        <item m="1" x="6016"/>
        <item m="1" x="3616"/>
        <item m="1" x="6835"/>
        <item m="1" x="4399"/>
        <item m="1" x="5637"/>
        <item m="1" x="5874"/>
        <item m="1" x="2954"/>
        <item m="1" x="331"/>
        <item m="1" x="1953"/>
        <item m="1" x="5136"/>
        <item m="1" x="5777"/>
        <item m="1" x="5002"/>
        <item m="1" x="6185"/>
        <item m="1" x="1059"/>
        <item m="1" x="1398"/>
        <item m="1" x="4210"/>
        <item m="1" x="2711"/>
        <item m="1" x="6973"/>
        <item m="1" x="3505"/>
        <item m="1" x="4063"/>
        <item m="1" x="3325"/>
        <item m="1" x="1933"/>
        <item m="1" x="1934"/>
        <item m="1" x="5160"/>
        <item m="1" x="2009"/>
        <item m="1" x="708"/>
        <item m="1" x="716"/>
        <item m="1" x="6675"/>
        <item m="1" x="5003"/>
        <item m="1" x="606"/>
        <item m="1" x="5116"/>
        <item m="1" x="4615"/>
        <item m="1" x="4549"/>
        <item m="1" x="6839"/>
        <item m="1" x="3486"/>
        <item m="1" x="1629"/>
        <item x="192"/>
        <item m="1" x="3607"/>
        <item m="1" x="408"/>
        <item m="1" x="6686"/>
        <item m="1" x="6391"/>
        <item m="1" x="6561"/>
        <item m="1" x="5594"/>
        <item m="1" x="1803"/>
        <item m="1" x="2670"/>
        <item m="1" x="6658"/>
        <item m="1" x="3072"/>
        <item m="1" x="580"/>
        <item m="1" x="5979"/>
        <item m="1" x="2958"/>
        <item m="1" x="4992"/>
        <item m="1" x="5482"/>
        <item m="1" x="4027"/>
        <item m="1" x="6491"/>
        <item m="1" x="4590"/>
        <item m="1" x="1539"/>
        <item m="1" x="2086"/>
        <item m="1" x="6521"/>
        <item m="1" x="2774"/>
        <item m="1" x="6827"/>
        <item m="1" x="5321"/>
        <item m="1" x="4190"/>
        <item m="1" x="6882"/>
        <item m="1" x="619"/>
        <item m="1" x="1709"/>
        <item m="1" x="6024"/>
        <item m="1" x="5458"/>
        <item m="1" x="6198"/>
        <item x="165"/>
        <item m="1" x="3474"/>
        <item m="1" x="6091"/>
        <item m="1" x="3798"/>
        <item m="1" x="892"/>
        <item m="1" x="5147"/>
        <item m="1" x="4575"/>
        <item m="1" x="5785"/>
        <item m="1" x="3766"/>
        <item m="1" x="3094"/>
        <item m="1" x="3762"/>
        <item m="1" x="3875"/>
        <item m="1" x="4080"/>
        <item m="1" x="4107"/>
        <item m="1" x="4145"/>
        <item m="1" x="4165"/>
        <item m="1" x="4238"/>
        <item m="1" x="2875"/>
        <item m="1" x="2809"/>
        <item m="1" x="3943"/>
        <item m="1" x="4689"/>
        <item m="1" x="4893"/>
        <item m="1" x="4405"/>
        <item m="1" x="4882"/>
        <item m="1" x="4708"/>
        <item m="1" x="5797"/>
        <item x="84"/>
        <item m="1" x="5085"/>
        <item m="1" x="4975"/>
        <item m="1" x="4881"/>
        <item m="1" x="1130"/>
        <item m="1" x="3458"/>
        <item m="1" x="6473"/>
        <item m="1" x="4557"/>
        <item x="48"/>
        <item m="1" x="4561"/>
        <item m="1" x="5170"/>
        <item m="1" x="4572"/>
        <item x="61"/>
        <item m="1" x="5498"/>
        <item x="74"/>
        <item m="1" x="4664"/>
        <item m="1" x="4936"/>
        <item m="1" x="6953"/>
        <item m="1" x="5131"/>
        <item m="1" x="6717"/>
        <item m="1" x="6919"/>
        <item m="1" x="6906"/>
        <item m="1" x="4349"/>
        <item m="1" x="4976"/>
        <item m="1" x="4818"/>
        <item m="1" x="3873"/>
        <item m="1" x="4872"/>
        <item m="1" x="431"/>
        <item m="1" x="934"/>
        <item m="1" x="423"/>
        <item m="1" x="445"/>
        <item m="1" x="4998"/>
        <item m="1" x="5142"/>
        <item m="1" x="5196"/>
        <item m="1" x="4957"/>
        <item x="62"/>
        <item m="1" x="4946"/>
        <item x="87"/>
        <item m="1" x="5934"/>
        <item m="1" x="3761"/>
        <item m="1" x="3799"/>
        <item m="1" x="3815"/>
        <item m="1" x="3854"/>
        <item m="1" x="5598"/>
        <item m="1" x="1650"/>
        <item m="1" x="514"/>
        <item m="1" x="6861"/>
        <item m="1" x="6709"/>
        <item m="1" x="4299"/>
        <item m="1" x="983"/>
        <item m="1" x="5105"/>
        <item m="1" x="5106"/>
        <item m="1" x="3301"/>
        <item m="1" x="5760"/>
        <item m="1" x="1441"/>
        <item m="1" x="5108"/>
        <item m="1" x="3582"/>
        <item m="1" x="5673"/>
        <item m="1" x="4825"/>
        <item m="1" x="4374"/>
        <item m="1" x="4764"/>
        <item m="1" x="4765"/>
        <item m="1" x="5248"/>
        <item m="1" x="4709"/>
        <item m="1" x="3730"/>
        <item m="1" x="6543"/>
        <item m="1" x="6462"/>
        <item m="1" x="5913"/>
        <item m="1" x="4710"/>
        <item m="1" x="3769"/>
        <item m="1" x="4732"/>
        <item m="1" x="1040"/>
        <item m="1" x="3484"/>
        <item m="1" x="2979"/>
        <item m="1" x="5022"/>
        <item m="1" x="3826"/>
        <item m="1" x="436"/>
        <item m="1" x="537"/>
        <item m="1" x="4691"/>
        <item m="1" x="4753"/>
        <item m="1" x="4397"/>
        <item m="1" x="5501"/>
        <item m="1" x="4218"/>
        <item m="1" x="1120"/>
        <item m="1" x="3166"/>
        <item m="1" x="4837"/>
        <item m="1" x="2452"/>
        <item m="1" x="6697"/>
        <item m="1" x="1865"/>
        <item m="1" x="5007"/>
        <item x="36"/>
        <item m="1" x="5833"/>
        <item m="1" x="4068"/>
        <item x="105"/>
        <item m="1" x="4871"/>
        <item m="1" x="929"/>
        <item m="1" x="2822"/>
        <item m="1" x="940"/>
        <item m="1" x="3838"/>
        <item m="1" x="6872"/>
        <item m="1" x="6517"/>
        <item m="1" x="509"/>
        <item m="1" x="590"/>
        <item m="1" x="2620"/>
        <item m="1" x="6435"/>
        <item m="1" x="344"/>
        <item m="1" x="3658"/>
        <item m="1" x="1986"/>
        <item m="1" x="5083"/>
        <item m="1" x="5107"/>
        <item m="1" x="5590"/>
        <item x="113"/>
        <item m="1" x="2501"/>
        <item m="1" x="6253"/>
        <item m="1" x="5163"/>
        <item m="1" x="4268"/>
        <item m="1" x="5433"/>
        <item m="1" x="5434"/>
        <item m="1" x="4804"/>
        <item m="1" x="2496"/>
        <item m="1" x="5491"/>
        <item m="1" x="1101"/>
        <item m="1" x="5413"/>
        <item m="1" x="541"/>
        <item m="1" x="2717"/>
        <item m="1" x="3765"/>
        <item m="1" x="468"/>
        <item m="1" x="350"/>
        <item m="1" x="2672"/>
        <item m="1" x="1266"/>
        <item m="1" x="2556"/>
        <item m="1" x="5731"/>
        <item m="1" x="2520"/>
        <item m="1" x="3185"/>
        <item m="1" x="5220"/>
        <item m="1" x="2868"/>
        <item m="1" x="6825"/>
        <item m="1" x="4725"/>
        <item m="1" x="5736"/>
        <item m="1" x="3958"/>
        <item m="1" x="5302"/>
        <item m="1" x="545"/>
        <item m="1" x="634"/>
        <item m="1" x="5166"/>
        <item m="1" x="6791"/>
        <item m="1" x="4188"/>
        <item m="1" x="4402"/>
        <item m="1" x="3584"/>
        <item m="1" x="6576"/>
        <item m="1" x="2781"/>
        <item m="1" x="4988"/>
        <item m="1" x="2460"/>
        <item m="1" x="5771"/>
        <item m="1" x="4067"/>
        <item m="1" x="1687"/>
        <item m="1" x="4896"/>
        <item m="1" x="5026"/>
        <item m="1" x="3269"/>
        <item m="1" x="6461"/>
        <item m="1" x="5933"/>
        <item m="1" x="6792"/>
        <item m="1" x="6773"/>
        <item m="1" x="4707"/>
        <item m="1" x="2657"/>
        <item m="1" x="3054"/>
        <item m="1" x="4853"/>
        <item m="1" x="2286"/>
        <item m="1" x="4425"/>
        <item m="1" x="6836"/>
        <item m="1" x="383"/>
        <item m="1" x="3251"/>
        <item m="1" x="3613"/>
        <item m="1" x="5140"/>
        <item m="1" x="6954"/>
        <item m="1" x="6762"/>
        <item m="1" x="5885"/>
        <item m="1" x="2446"/>
        <item m="1" x="354"/>
        <item m="1" x="4288"/>
        <item m="1" x="6760"/>
        <item m="1" x="6868"/>
        <item m="1" x="2525"/>
        <item m="1" x="890"/>
        <item m="1" x="5993"/>
        <item m="1" x="5221"/>
        <item m="1" x="4563"/>
        <item m="1" x="4032"/>
        <item m="1" x="1374"/>
        <item m="1" x="6841"/>
        <item m="1" x="5753"/>
        <item m="1" x="5894"/>
        <item m="1" x="6615"/>
        <item m="1" x="517"/>
        <item m="1" x="4928"/>
        <item m="1" x="5561"/>
        <item m="1" x="5577"/>
        <item m="1" x="4808"/>
        <item x="73"/>
        <item m="1" x="5389"/>
        <item m="1" x="420"/>
        <item m="1" x="444"/>
        <item m="1" x="928"/>
        <item m="1" x="1090"/>
        <item m="1" x="1208"/>
        <item m="1" x="6824"/>
        <item m="1" x="5610"/>
        <item m="1" x="4748"/>
        <item m="1" x="4194"/>
        <item m="1" x="4940"/>
        <item m="1" x="902"/>
        <item x="146"/>
        <item m="1" x="332"/>
        <item x="236"/>
        <item m="1" x="4826"/>
        <item m="1" x="5316"/>
        <item m="1" x="6598"/>
        <item m="1" x="1938"/>
        <item x="33"/>
        <item m="1" x="6330"/>
        <item m="1" x="6020"/>
        <item m="1" x="5171"/>
        <item m="1" x="622"/>
        <item x="261"/>
        <item m="1" x="1139"/>
        <item m="1" x="1743"/>
        <item x="70"/>
        <item m="1" x="6529"/>
        <item m="1" x="6149"/>
        <item m="1" x="1124"/>
        <item m="1" x="5915"/>
        <item m="1" x="5938"/>
        <item m="1" x="3813"/>
        <item m="1" x="4298"/>
        <item m="1" x="402"/>
        <item m="1" x="6883"/>
        <item m="1" x="6541"/>
        <item m="1" x="1260"/>
        <item m="1" x="1453"/>
        <item m="1" x="1300"/>
        <item m="1" x="6525"/>
        <item m="1" x="1032"/>
        <item m="1" x="1403"/>
        <item m="1" x="1351"/>
        <item m="1" x="6505"/>
        <item m="1" x="6180"/>
        <item m="1" x="6011"/>
        <item m="1" x="5858"/>
        <item m="1" x="1031"/>
        <item m="1" x="1815"/>
        <item m="1" x="1074"/>
        <item m="1" x="1019"/>
        <item m="1" x="1317"/>
        <item m="1" x="5746"/>
        <item m="1" x="2754"/>
        <item x="143"/>
        <item m="1" x="1667"/>
        <item m="1" x="6036"/>
        <item m="1" x="4983"/>
        <item m="1" x="4346"/>
        <item m="1" x="1967"/>
        <item m="1" x="6641"/>
        <item m="1" x="2700"/>
        <item m="1" x="1271"/>
        <item m="1" x="6368"/>
        <item m="1" x="899"/>
        <item m="1" x="3240"/>
        <item m="1" x="4667"/>
        <item m="1" x="6100"/>
        <item m="1" x="5684"/>
        <item m="1" x="4079"/>
        <item m="1" x="3246"/>
        <item m="1" x="485"/>
        <item m="1" x="6621"/>
        <item m="1" x="6865"/>
        <item m="1" x="1769"/>
        <item m="1" x="1590"/>
        <item m="1" x="2096"/>
        <item m="1" x="736"/>
        <item m="1" x="741"/>
        <item m="1" x="768"/>
        <item m="1" x="4502"/>
        <item m="1" x="6345"/>
        <item m="1" x="2431"/>
        <item m="1" x="3017"/>
        <item m="1" x="6457"/>
        <item m="1" x="5376"/>
        <item m="1" x="6737"/>
        <item m="1" x="3403"/>
        <item m="1" x="1207"/>
        <item m="1" x="5701"/>
        <item m="1" x="5427"/>
        <item m="1" x="2830"/>
        <item m="1" x="1736"/>
        <item m="1" x="4217"/>
        <item m="1" x="1671"/>
        <item x="2"/>
        <item m="1" x="1143"/>
        <item m="1" x="6540"/>
        <item m="1" x="1146"/>
        <item m="1" x="6497"/>
        <item m="1" x="6256"/>
        <item m="1" x="1129"/>
        <item m="1" x="2166"/>
        <item m="1" x="4496"/>
        <item m="1" x="5853"/>
        <item m="1" x="5859"/>
        <item m="1" x="1454"/>
        <item m="1" x="1723"/>
        <item m="1" x="5045"/>
        <item m="1" x="5693"/>
        <item m="1" x="4961"/>
        <item m="1" x="6761"/>
        <item m="1" x="5987"/>
        <item m="1" x="4847"/>
        <item m="1" x="1922"/>
        <item m="1" x="1399"/>
        <item m="1" x="5784"/>
        <item m="1" x="637"/>
        <item m="1" x="1168"/>
        <item m="1" x="4984"/>
        <item m="1" x="5729"/>
        <item m="1" x="1205"/>
        <item x="213"/>
        <item m="1" x="1728"/>
        <item m="1" x="1428"/>
        <item m="1" x="1737"/>
        <item m="1" x="1787"/>
        <item m="1" x="6376"/>
        <item m="1" x="5441"/>
        <item m="1" x="6074"/>
        <item m="1" x="6333"/>
        <item m="1" x="5780"/>
        <item m="1" x="958"/>
        <item m="1" x="6873"/>
        <item m="1" x="5380"/>
        <item m="1" x="3937"/>
        <item m="1" x="6385"/>
        <item m="1" x="1113"/>
        <item m="1" x="3218"/>
        <item m="1" x="2712"/>
        <item m="1" x="3360"/>
        <item m="1" x="607"/>
        <item m="1" x="1108"/>
        <item m="1" x="6909"/>
        <item m="1" x="6910"/>
        <item m="1" x="6040"/>
        <item m="1" x="1788"/>
        <item m="1" x="602"/>
        <item m="1" x="5382"/>
        <item m="1" x="5712"/>
        <item m="1" x="5277"/>
        <item m="1" x="5179"/>
        <item m="1" x="1368"/>
        <item m="1" x="5440"/>
        <item m="1" x="4884"/>
        <item m="1" x="394"/>
        <item m="1" x="4445"/>
        <item m="1" x="959"/>
        <item m="1" x="5257"/>
        <item m="1" x="5698"/>
        <item m="1" x="1012"/>
        <item m="1" x="5819"/>
        <item m="1" x="582"/>
        <item m="1" x="620"/>
        <item m="1" x="6237"/>
        <item m="1" x="6398"/>
        <item m="1" x="4072"/>
        <item m="1" x="3923"/>
        <item m="1" x="6328"/>
        <item x="30"/>
        <item m="1" x="2771"/>
        <item m="1" x="1765"/>
        <item m="1" x="6163"/>
        <item m="1" x="5512"/>
        <item m="1" x="4978"/>
        <item m="1" x="511"/>
        <item m="1" x="6121"/>
        <item m="1" x="884"/>
        <item m="1" x="885"/>
        <item m="1" x="886"/>
        <item m="1" x="887"/>
        <item m="1" x="888"/>
        <item m="1" x="6264"/>
        <item m="1" x="4350"/>
        <item m="1" x="5496"/>
        <item m="1" x="4756"/>
        <item m="1" x="335"/>
        <item m="1" x="6871"/>
        <item m="1" x="2227"/>
        <item m="1" x="639"/>
        <item m="1" x="3807"/>
        <item m="1" x="3579"/>
        <item m="1" x="1172"/>
        <item m="1" x="1123"/>
        <item m="1" x="5243"/>
        <item m="1" x="2333"/>
        <item m="1" x="5520"/>
        <item m="1" x="2340"/>
        <item m="1" x="3945"/>
        <item m="1" x="3782"/>
        <item m="1" x="2288"/>
        <item m="1" x="2589"/>
        <item m="1" x="4540"/>
        <item m="1" x="388"/>
        <item m="1" x="2225"/>
        <item m="1" x="1666"/>
        <item m="1" x="3893"/>
        <item m="1" x="4834"/>
        <item m="1" x="1828"/>
        <item m="1" x="499"/>
        <item m="1" x="5861"/>
        <item m="1" x="5360"/>
        <item m="1" x="5495"/>
        <item m="1" x="4047"/>
        <item m="1" x="5959"/>
        <item m="1" x="6935"/>
        <item m="1" x="6979"/>
        <item m="1" x="3727"/>
        <item m="1" x="6634"/>
        <item m="1" x="2408"/>
        <item m="1" x="839"/>
        <item m="1" x="1137"/>
        <item m="1" x="1141"/>
        <item m="1" x="4789"/>
        <item m="1" x="1425"/>
        <item m="1" x="4862"/>
        <item m="1" x="2843"/>
        <item m="1" x="387"/>
        <item m="1" x="4146"/>
        <item m="1" x="363"/>
        <item m="1" x="3443"/>
        <item m="1" x="5477"/>
        <item m="1" x="536"/>
        <item m="1" x="1355"/>
        <item m="1" x="1462"/>
        <item m="1" x="3265"/>
        <item m="1" x="567"/>
        <item m="1" x="5082"/>
        <item m="1" x="5732"/>
        <item m="1" x="6577"/>
        <item m="1" x="6579"/>
        <item m="1" x="6588"/>
        <item m="1" x="1171"/>
        <item m="1" x="1064"/>
        <item m="1" x="1140"/>
        <item m="1" x="5834"/>
        <item m="1" x="5063"/>
        <item m="1" x="6215"/>
        <item m="1" x="5404"/>
        <item m="1" x="5789"/>
        <item m="1" x="4873"/>
        <item m="1" x="378"/>
        <item m="1" x="1166"/>
        <item m="1" x="5289"/>
        <item m="1" x="6720"/>
        <item m="1" x="6324"/>
        <item m="1" x="5952"/>
        <item m="1" x="5481"/>
        <item m="1" x="1307"/>
        <item m="1" x="5661"/>
        <item m="1" x="1839"/>
        <item m="1" x="2332"/>
        <item m="1" x="1042"/>
        <item m="1" x="6575"/>
        <item m="1" x="1255"/>
        <item m="1" x="5509"/>
        <item m="1" x="863"/>
        <item m="1" x="1279"/>
        <item m="1" x="6183"/>
        <item m="1" x="6271"/>
        <item m="1" x="5971"/>
        <item m="1" x="1007"/>
        <item m="1" x="1062"/>
        <item m="1" x="4923"/>
        <item m="1" x="5337"/>
        <item m="1" x="2933"/>
        <item m="1" x="4787"/>
        <item m="1" x="3924"/>
        <item m="1" x="4222"/>
        <item m="1" x="1423"/>
        <item x="147"/>
        <item m="1" x="1873"/>
        <item m="1" x="1220"/>
        <item m="1" x="1468"/>
        <item m="1" x="2232"/>
        <item m="1" x="1023"/>
        <item m="1" x="443"/>
        <item m="1" x="4205"/>
        <item m="1" x="1295"/>
        <item m="1" x="6222"/>
        <item m="1" x="3539"/>
        <item m="1" x="2411"/>
        <item m="1" x="5139"/>
        <item m="1" x="6361"/>
        <item m="1" x="5828"/>
        <item m="1" x="5925"/>
        <item m="1" x="1015"/>
        <item m="1" x="1925"/>
        <item m="1" x="3901"/>
        <item m="1" x="1480"/>
        <item m="1" x="1533"/>
        <item m="1" x="2023"/>
        <item m="1" x="2190"/>
        <item m="1" x="2224"/>
        <item m="1" x="4503"/>
        <item m="1" x="4504"/>
        <item m="1" x="4844"/>
        <item m="1" x="4845"/>
        <item m="1" x="6714"/>
        <item m="1" x="4719"/>
        <item m="1" x="5264"/>
        <item m="1" x="4466"/>
        <item m="1" x="3069"/>
        <item m="1" x="3634"/>
        <item m="1" x="1150"/>
        <item m="1" x="6116"/>
        <item m="1" x="1215"/>
        <item m="1" x="5473"/>
        <item m="1" x="3055"/>
        <item m="1" x="626"/>
        <item m="1" x="6018"/>
        <item m="1" x="6138"/>
        <item m="1" x="1752"/>
        <item m="1" x="1304"/>
        <item m="1" x="2054"/>
        <item m="1" x="1246"/>
        <item m="1" x="1427"/>
        <item m="1" x="3381"/>
        <item m="1" x="368"/>
        <item m="1" x="875"/>
        <item m="1" x="1093"/>
        <item m="1" x="6971"/>
        <item m="1" x="4208"/>
        <item m="1" x="4351"/>
        <item m="1" x="1964"/>
        <item m="1" x="4599"/>
        <item m="1" x="1036"/>
        <item m="1" x="1236"/>
        <item m="1" x="1689"/>
        <item m="1" x="6796"/>
        <item m="1" x="1104"/>
        <item m="1" x="3176"/>
        <item m="1" x="3556"/>
        <item m="1" x="1142"/>
        <item m="1" x="5263"/>
        <item m="1" x="4535"/>
        <item m="1" x="4261"/>
        <item m="1" x="1369"/>
        <item m="1" x="6139"/>
        <item m="1" x="1604"/>
        <item m="1" x="4582"/>
        <item m="1" x="538"/>
        <item m="1" x="336"/>
        <item m="1" x="5892"/>
        <item m="1" x="4778"/>
        <item m="1" x="6894"/>
        <item m="1" x="1209"/>
        <item m="1" x="390"/>
        <item m="1" x="4401"/>
        <item m="1" x="6701"/>
        <item m="1" x="6405"/>
        <item m="1" x="1034"/>
        <item m="1" x="1806"/>
        <item m="1" x="1325"/>
        <item m="1" x="6642"/>
        <item m="1" x="5795"/>
        <item x="135"/>
        <item m="1" x="2910"/>
        <item m="1" x="1353"/>
        <item m="1" x="4460"/>
        <item m="1" x="5383"/>
        <item m="1" x="1227"/>
        <item m="1" x="5719"/>
        <item m="1" x="5593"/>
        <item m="1" x="3638"/>
        <item m="1" x="4633"/>
        <item m="1" x="4642"/>
        <item m="1" x="5750"/>
        <item m="1" x="1874"/>
        <item m="1" x="6236"/>
        <item m="1" x="6763"/>
        <item m="1" x="1682"/>
        <item m="1" x="5056"/>
        <item m="1" x="1973"/>
        <item m="1" x="1138"/>
        <item m="1" x="5707"/>
        <item m="1" x="463"/>
        <item m="1" x="421"/>
        <item m="1" x="1189"/>
        <item m="1" x="635"/>
        <item m="1" x="1086"/>
        <item m="1" x="5612"/>
        <item m="1" x="1340"/>
        <item m="1" x="6434"/>
        <item m="1" x="4172"/>
        <item m="1" x="3779"/>
        <item m="1" x="5950"/>
        <item m="1" x="5801"/>
        <item m="1" x="1131"/>
        <item m="1" x="5564"/>
        <item m="1" x="6027"/>
        <item m="1" x="4065"/>
        <item m="1" x="5386"/>
        <item m="1" x="5245"/>
        <item m="1" x="525"/>
        <item m="1" x="1116"/>
        <item m="1" x="4016"/>
        <item m="1" x="2813"/>
        <item m="1" x="4852"/>
        <item m="1" x="2705"/>
        <item m="1" x="2821"/>
        <item m="1" x="4123"/>
        <item m="1" x="5843"/>
        <item m="1" x="3706"/>
        <item m="1" x="544"/>
        <item m="1" x="2084"/>
        <item m="1" x="4639"/>
        <item m="1" x="1683"/>
        <item m="1" x="6569"/>
        <item m="1" x="5169"/>
        <item m="1" x="851"/>
        <item m="1" x="589"/>
        <item m="1" x="5767"/>
        <item m="1" x="2455"/>
        <item m="1" x="5781"/>
        <item m="1" x="5640"/>
        <item m="1" x="3956"/>
        <item m="1" x="5586"/>
        <item m="1" x="1125"/>
        <item m="1" x="1867"/>
        <item m="1" x="3853"/>
        <item x="148"/>
        <item m="1" x="4632"/>
        <item m="1" x="4637"/>
        <item m="1" x="2241"/>
        <item m="1" x="4640"/>
        <item m="1" x="674"/>
        <item m="1" x="706"/>
        <item m="1" x="4843"/>
        <item m="1" x="4042"/>
        <item m="1" x="5057"/>
        <item m="1" x="1088"/>
        <item m="1" x="583"/>
        <item m="1" x="5788"/>
        <item m="1" x="5720"/>
        <item m="1" x="5168"/>
        <item m="1" x="4569"/>
        <item m="1" x="6471"/>
        <item m="1" x="6713"/>
        <item m="1" x="6943"/>
        <item m="1" x="5914"/>
        <item m="1" x="4662"/>
        <item m="1" x="882"/>
        <item m="1" x="3654"/>
        <item m="1" x="520"/>
        <item m="1" x="3669"/>
        <item m="1" x="4406"/>
        <item m="1" x="853"/>
        <item m="1" x="2156"/>
        <item m="1" x="638"/>
        <item m="1" x="721"/>
        <item m="1" x="722"/>
        <item m="1" x="747"/>
        <item m="1" x="829"/>
        <item m="1" x="6316"/>
        <item m="1" x="4494"/>
        <item m="1" x="2380"/>
        <item x="228"/>
        <item m="1" x="5467"/>
        <item m="1" x="3001"/>
        <item m="1" x="1294"/>
        <item m="1" x="5304"/>
        <item m="1" x="3870"/>
        <item m="1" x="608"/>
        <item m="1" x="5984"/>
        <item m="1" x="6107"/>
        <item m="1" x="519"/>
        <item m="1" x="1761"/>
        <item x="119"/>
        <item m="1" x="6051"/>
        <item m="1" x="6684"/>
        <item m="1" x="5410"/>
        <item m="1" x="6344"/>
        <item m="1" x="1694"/>
        <item m="1" x="5377"/>
        <item m="1" x="2476"/>
        <item m="1" x="510"/>
        <item m="1" x="5077"/>
        <item m="1" x="2561"/>
        <item m="1" x="6880"/>
        <item m="1" x="6019"/>
        <item m="1" x="2999"/>
        <item m="1" x="1732"/>
        <item m="1" x="953"/>
        <item m="1" x="1085"/>
        <item m="1" x="4624"/>
        <item m="1" x="6108"/>
        <item m="1" x="5048"/>
        <item m="1" x="1161"/>
        <item m="1" x="615"/>
        <item m="1" x="6694"/>
        <item m="1" x="581"/>
        <item m="1" x="437"/>
        <item m="1" x="4979"/>
        <item m="1" x="1234"/>
        <item m="1" x="2844"/>
        <item x="306"/>
        <item m="1" x="5966"/>
        <item m="1" x="3190"/>
        <item m="1" x="2004"/>
        <item m="1" x="5329"/>
        <item m="1" x="6233"/>
        <item m="1" x="3179"/>
        <item m="1" x="3078"/>
        <item m="1" x="2990"/>
        <item m="1" x="5602"/>
        <item m="1" x="490"/>
        <item m="1" x="4603"/>
        <item m="1" x="3770"/>
        <item m="1" x="5122"/>
        <item m="1" x="3561"/>
        <item m="1" x="5464"/>
        <item m="1" x="858"/>
        <item m="1" x="4468"/>
        <item m="1" x="4657"/>
        <item m="1" x="5326"/>
        <item m="1" x="4132"/>
        <item m="1" x="4591"/>
        <item m="1" x="5749"/>
        <item m="1" x="5893"/>
        <item m="1" x="609"/>
        <item m="1" x="1490"/>
        <item m="1" x="5807"/>
        <item m="1" x="1893"/>
        <item m="1" x="3900"/>
        <item m="1" x="5439"/>
        <item m="1" x="1187"/>
        <item m="1" x="1049"/>
        <item m="1" x="5214"/>
        <item m="1" x="6209"/>
        <item m="1" x="6190"/>
        <item m="1" x="6377"/>
        <item m="1" x="5109"/>
        <item m="1" x="6191"/>
        <item m="1" x="6227"/>
        <item m="1" x="2555"/>
        <item m="1" x="5455"/>
        <item m="1" x="1206"/>
        <item m="1" x="2689"/>
        <item m="1" x="1460"/>
        <item m="1" x="1494"/>
        <item m="1" x="4479"/>
        <item m="1" x="429"/>
        <item m="1" x="6787"/>
        <item m="1" x="865"/>
        <item m="1" x="1305"/>
        <item m="1" x="4297"/>
        <item m="1" x="5323"/>
        <item m="1" x="3459"/>
        <item m="1" x="5726"/>
        <item m="1" x="6630"/>
        <item m="1" x="2524"/>
        <item m="1" x="409"/>
        <item m="1" x="989"/>
        <item m="1" x="4638"/>
        <item m="1" x="671"/>
        <item m="1" x="6006"/>
        <item m="1" x="6626"/>
        <item m="1" x="2973"/>
        <item m="1" x="3164"/>
        <item m="1" x="891"/>
        <item m="1" x="6251"/>
        <item m="1" x="6255"/>
        <item m="1" x="5822"/>
        <item m="1" x="4651"/>
        <item m="1" x="4922"/>
        <item m="1" x="3434"/>
        <item m="1" x="3710"/>
        <item m="1" x="1338"/>
        <item m="1" x="1725"/>
        <item m="1" x="1473"/>
        <item m="1" x="4129"/>
        <item m="1" x="2280"/>
        <item m="1" x="1095"/>
        <item m="1" x="937"/>
        <item m="1" x="5476"/>
        <item m="1" x="6017"/>
        <item m="1" x="438"/>
        <item m="1" x="4643"/>
        <item m="1" x="5185"/>
        <item m="1" x="955"/>
        <item m="1" x="5474"/>
        <item m="1" x="6033"/>
        <item m="1" x="2354"/>
        <item m="1" x="6536"/>
        <item m="1" x="676"/>
        <item m="1" x="4245"/>
        <item m="1" x="2994"/>
        <item m="1" x="2304"/>
        <item m="1" x="3980"/>
        <item m="1" x="5194"/>
        <item m="1" x="6002"/>
        <item m="1" x="5452"/>
        <item m="1" x="3073"/>
        <item m="1" x="5763"/>
        <item m="1" x="6802"/>
        <item m="1" x="415"/>
        <item m="1" x="2261"/>
        <item m="1" x="4687"/>
        <item m="1" x="3281"/>
        <item m="1" x="502"/>
        <item m="1" x="3978"/>
        <item m="1" x="6751"/>
        <item m="1" x="1491"/>
        <item m="1" x="2116"/>
        <item x="208"/>
        <item m="1" x="2962"/>
        <item m="1" x="457"/>
        <item m="1" x="5588"/>
        <item m="1" x="1802"/>
        <item m="1" x="6340"/>
        <item m="1" x="5576"/>
        <item m="1" x="5184"/>
        <item m="1" x="5416"/>
        <item m="1" x="4226"/>
        <item m="1" x="4745"/>
        <item m="1" x="5745"/>
        <item m="1" x="6619"/>
        <item m="1" x="5159"/>
        <item m="1" x="334"/>
        <item m="1" x="359"/>
        <item m="1" x="954"/>
        <item m="1" x="4705"/>
        <item m="1" x="652"/>
        <item m="1" x="6310"/>
        <item x="243"/>
        <item m="1" x="6152"/>
        <item m="1" x="5505"/>
        <item m="1" x="5518"/>
        <item m="1" x="6685"/>
        <item m="1" x="5450"/>
        <item m="1" x="4761"/>
        <item m="1" x="5516"/>
        <item m="1" x="5349"/>
        <item m="1" x="3175"/>
        <item m="1" x="1070"/>
        <item m="1" x="6698"/>
        <item m="1" x="5793"/>
        <item m="1" x="3755"/>
        <item m="1" x="2673"/>
        <item m="1" x="6252"/>
        <item m="1" x="3944"/>
        <item m="1" x="452"/>
        <item m="1" x="405"/>
        <item m="1" x="6492"/>
        <item m="1" x="1589"/>
        <item m="1" x="769"/>
        <item m="1" x="427"/>
        <item m="1" x="4495"/>
        <item m="1" x="4497"/>
        <item m="1" x="5442"/>
        <item m="1" x="2574"/>
        <item m="1" x="4749"/>
        <item m="1" x="1440"/>
        <item m="1" x="6392"/>
        <item m="1" x="5968"/>
        <item m="1" x="345"/>
        <item m="1" x="3113"/>
        <item m="1" x="2510"/>
        <item m="1" x="4965"/>
        <item m="1" x="3828"/>
        <item m="1" x="4772"/>
        <item m="1" x="1035"/>
        <item m="1" x="6770"/>
        <item m="1" x="1419"/>
        <item m="1" x="1420"/>
        <item m="1" x="1421"/>
        <item m="1" x="1422"/>
        <item m="1" x="3751"/>
        <item m="1" x="1066"/>
        <item m="1" x="3812"/>
        <item m="1" x="4196"/>
        <item m="1" x="1361"/>
        <item m="1" x="1578"/>
        <item m="1" x="779"/>
        <item m="1" x="2543"/>
        <item m="1" x="568"/>
        <item m="1" x="2803"/>
        <item m="1" x="6360"/>
        <item m="1" x="5412"/>
        <item m="1" x="3773"/>
        <item m="1" x="5492"/>
        <item m="1" x="6351"/>
        <item m="1" x="4653"/>
        <item m="1" x="6184"/>
        <item m="1" x="5976"/>
        <item m="1" x="2683"/>
        <item m="1" x="4830"/>
        <item m="1" x="836"/>
        <item m="1" x="2499"/>
        <item m="1" x="5072"/>
        <item m="1" x="2842"/>
        <item m="1" x="911"/>
        <item m="1" x="5685"/>
        <item m="1" x="1321"/>
        <item m="1" x="707"/>
        <item m="1" x="712"/>
        <item m="1" x="713"/>
        <item m="1" x="745"/>
        <item m="1" x="900"/>
        <item m="1" x="1719"/>
        <item m="1" x="3196"/>
        <item m="1" x="3583"/>
        <item m="1" x="1661"/>
        <item m="1" x="521"/>
        <item m="1" x="924"/>
        <item m="1" x="6837"/>
        <item m="1" x="6103"/>
        <item m="1" x="1406"/>
        <item m="1" x="1407"/>
        <item m="1" x="3406"/>
        <item m="1" x="5372"/>
        <item m="1" x="5308"/>
        <item m="1" x="3391"/>
        <item m="1" x="5148"/>
        <item m="1" x="966"/>
        <item m="1" x="3214"/>
        <item m="1" x="5015"/>
        <item m="1" x="1393"/>
        <item m="1" x="3091"/>
        <item m="1" x="1301"/>
        <item m="1" x="5432"/>
        <item m="1" x="1969"/>
        <item m="1" x="6858"/>
        <item m="1" x="3341"/>
        <item m="1" x="2615"/>
        <item m="1" x="5195"/>
        <item m="1" x="2722"/>
        <item m="1" x="6673"/>
        <item m="1" x="2703"/>
        <item m="1" x="6136"/>
        <item m="1" x="1196"/>
        <item m="1" x="5581"/>
        <item m="1" x="797"/>
        <item m="1" x="3744"/>
        <item m="1" x="5682"/>
        <item m="1" x="930"/>
        <item m="1" x="5204"/>
        <item m="1" x="5354"/>
        <item m="1" x="3476"/>
        <item m="1" x="5278"/>
        <item m="1" x="6712"/>
        <item m="1" x="403"/>
        <item m="1" x="3075"/>
        <item m="1" x="5628"/>
        <item m="1" x="2301"/>
        <item m="1" x="370"/>
        <item m="1" x="2115"/>
        <item m="1" x="4343"/>
        <item m="1" x="1180"/>
        <item m="1" x="4909"/>
        <item m="1" x="684"/>
        <item m="1" x="719"/>
        <item m="1" x="795"/>
        <item m="1" x="2314"/>
        <item m="1" x="2353"/>
        <item m="1" x="2396"/>
        <item m="1" x="2298"/>
        <item m="1" x="6487"/>
        <item x="128"/>
        <item m="1" x="4189"/>
        <item m="1" x="3544"/>
        <item m="1" x="389"/>
        <item m="1" x="990"/>
        <item m="1" x="4317"/>
        <item m="1" x="621"/>
        <item m="1" x="416"/>
        <item m="1" x="5696"/>
        <item m="1" x="5722"/>
        <item m="1" x="5790"/>
        <item m="1" x="909"/>
        <item m="1" x="504"/>
        <item m="1" x="6500"/>
        <item m="1" x="5849"/>
        <item m="1" x="2482"/>
        <item m="1" x="1791"/>
        <item m="1" x="559"/>
        <item m="1" x="1303"/>
        <item m="1" x="404"/>
        <item m="1" x="2344"/>
        <item m="1" x="1562"/>
        <item m="1" x="675"/>
        <item m="1" x="6290"/>
        <item m="1" x="790"/>
        <item m="1" x="1378"/>
        <item m="1" x="6320"/>
        <item m="1" x="4461"/>
        <item m="1" x="3760"/>
        <item m="1" x="5835"/>
        <item m="1" x="6682"/>
        <item m="1" x="1830"/>
        <item m="1" x="717"/>
        <item m="1" x="762"/>
        <item m="1" x="1910"/>
        <item m="1" x="3346"/>
        <item m="1" x="1872"/>
        <item m="1" x="3736"/>
        <item m="1" x="1881"/>
        <item m="1" x="4250"/>
        <item m="1" x="3808"/>
        <item m="1" x="1668"/>
        <item m="1" x="3489"/>
        <item m="1" x="2851"/>
        <item m="1" x="5585"/>
        <item m="1" x="2766"/>
        <item m="1" x="5167"/>
        <item m="1" x="4671"/>
        <item m="1" x="5268"/>
        <item m="1" x="5503"/>
        <item m="1" x="5548"/>
        <item m="1" x="1756"/>
        <item m="1" x="700"/>
        <item m="1" x="735"/>
        <item m="1" x="6315"/>
        <item m="1" x="591"/>
        <item m="1" x="3731"/>
        <item m="1" x="4417"/>
        <item m="1" x="1228"/>
        <item m="1" x="1991"/>
        <item m="1" x="3140"/>
        <item m="1" x="3531"/>
        <item m="1" x="2533"/>
        <item m="1" x="3713"/>
        <item m="1" x="4538"/>
        <item m="1" x="5641"/>
        <item m="1" x="2246"/>
        <item m="1" x="1738"/>
        <item m="1" x="3914"/>
        <item m="1" x="2297"/>
        <item m="1" x="1174"/>
        <item m="1" x="4935"/>
        <item m="1" x="3671"/>
        <item m="1" x="6931"/>
        <item m="1" x="3137"/>
        <item m="1" x="518"/>
        <item m="1" x="1800"/>
        <item m="1" x="5802"/>
        <item m="1" x="5013"/>
        <item m="1" x="6054"/>
        <item m="1" x="1377"/>
        <item m="1" x="1935"/>
        <item m="1" x="6413"/>
        <item m="1" x="3366"/>
        <item m="1" x="1774"/>
        <item m="1" x="2068"/>
        <item m="1" x="696"/>
        <item m="1" x="6299"/>
        <item m="1" x="5315"/>
        <item m="1" x="563"/>
        <item m="1" x="6597"/>
        <item m="1" x="3151"/>
        <item m="1" x="4545"/>
        <item m="1" x="5880"/>
        <item m="1" x="3690"/>
        <item m="1" x="6254"/>
        <item m="1" x="1339"/>
        <item m="1" x="2521"/>
        <item m="1" x="1822"/>
        <item m="1" x="1895"/>
        <item m="1" x="330"/>
        <item m="1" x="5713"/>
        <item m="1" x="550"/>
        <item m="1" x="1041"/>
        <item m="1" x="6799"/>
        <item m="1" x="6643"/>
        <item m="1" x="6740"/>
        <item m="1" x="5974"/>
        <item m="1" x="2382"/>
        <item m="1" x="3050"/>
        <item m="1" x="3149"/>
        <item m="1" x="1191"/>
        <item m="1" x="6921"/>
        <item m="1" x="1811"/>
        <item m="1" x="3432"/>
        <item m="1" x="3648"/>
        <item m="1" x="5120"/>
        <item m="1" x="1673"/>
        <item m="1" x="1676"/>
        <item m="1" x="1387"/>
        <item m="1" x="4224"/>
        <item m="1" x="4254"/>
        <item m="1" x="969"/>
        <item m="1" x="372"/>
        <item m="1" x="3352"/>
        <item m="1" x="6888"/>
        <item m="1" x="6889"/>
        <item m="1" x="6913"/>
        <item m="1" x="1669"/>
        <item m="1" x="6032"/>
        <item m="1" x="6098"/>
        <item m="1" x="3877"/>
        <item m="1" x="1105"/>
        <item m="1" x="4020"/>
        <item m="1" x="1050"/>
        <item m="1" x="1188"/>
        <item m="1" x="3884"/>
        <item m="1" x="3846"/>
        <item m="1" x="3267"/>
        <item m="1" x="1233"/>
        <item m="1" x="1029"/>
        <item m="1" x="5309"/>
        <item m="1" x="5078"/>
        <item m="1" x="2883"/>
        <item m="1" x="460"/>
        <item m="1" x="3723"/>
        <item m="1" x="6118"/>
        <item m="1" x="870"/>
        <item m="1" x="1686"/>
        <item m="1" x="5023"/>
        <item m="1" x="4476"/>
        <item m="1" x="1831"/>
        <item x="229"/>
        <item m="1" x="1352"/>
        <item m="1" x="4801"/>
        <item m="1" x="3132"/>
        <item m="1" x="2045"/>
        <item m="1" x="725"/>
        <item m="1" x="814"/>
        <item m="1" x="5019"/>
        <item m="1" x="5899"/>
        <item m="1" x="1091"/>
        <item m="1" x="5189"/>
        <item m="1" x="5549"/>
        <item m="1" x="3885"/>
        <item m="1" x="5990"/>
        <item m="1" x="1989"/>
        <item m="1" x="4833"/>
        <item m="1" x="985"/>
        <item m="1" x="1900"/>
        <item m="1" x="1718"/>
        <item m="1" x="1848"/>
        <item m="1" x="920"/>
        <item m="1" x="1664"/>
        <item m="1" x="5665"/>
        <item m="1" x="1343"/>
        <item m="1" x="2653"/>
        <item m="1" x="2432"/>
        <item m="1" x="6289"/>
        <item m="1" x="2392"/>
        <item m="1" x="5940"/>
        <item m="1" x="1308"/>
        <item m="1" x="4974"/>
        <item m="1" x="3768"/>
        <item m="1" x="5666"/>
        <item m="1" x="4418"/>
        <item m="1" x="3950"/>
        <item m="1" x="1906"/>
        <item m="1" x="6552"/>
        <item m="1" x="6563"/>
        <item m="1" x="4850"/>
        <item m="1" x="4942"/>
        <item m="1" x="4924"/>
        <item m="1" x="3519"/>
        <item m="1" x="5770"/>
        <item m="1" x="6625"/>
        <item m="1" x="6245"/>
        <item m="1" x="4900"/>
        <item m="1" x="569"/>
        <item m="1" x="4880"/>
        <item m="1" x="3532"/>
        <item m="1" x="6771"/>
        <item m="1" x="4815"/>
        <item m="1" x="889"/>
        <item m="1" x="2788"/>
        <item m="1" x="1156"/>
        <item m="1" x="2542"/>
        <item m="1" x="1956"/>
        <item m="1" x="6776"/>
        <item m="1" x="6800"/>
        <item m="1" x="5094"/>
        <item m="1" x="558"/>
        <item m="1" x="2592"/>
        <item m="1" x="5232"/>
        <item m="1" x="5250"/>
        <item m="1" x="6041"/>
        <item m="1" x="5942"/>
        <item m="1" x="6724"/>
        <item m="1" x="1888"/>
        <item x="167"/>
        <item m="1" x="1253"/>
        <item m="1" x="1011"/>
        <item m="1" x="1649"/>
        <item m="1" x="4001"/>
        <item m="1" x="4018"/>
        <item m="1" x="3207"/>
        <item m="1" x="6195"/>
        <item m="1" x="549"/>
        <item m="1" x="6323"/>
        <item m="1" x="1659"/>
        <item m="1" x="5117"/>
        <item m="1" x="471"/>
        <item m="1" x="2154"/>
        <item m="1" x="2159"/>
        <item m="1" x="6293"/>
        <item m="1" x="2539"/>
        <item m="1" x="1780"/>
        <item m="1" x="4428"/>
        <item m="1" x="4257"/>
        <item m="1" x="561"/>
        <item m="1" x="3330"/>
        <item m="1" x="1862"/>
        <item m="1" x="1486"/>
        <item m="1" x="6143"/>
        <item m="1" x="4283"/>
        <item m="1" x="1313"/>
        <item m="1" x="1409"/>
        <item m="1" x="1410"/>
        <item m="1" x="5850"/>
        <item m="1" x="1688"/>
        <item m="1" x="4277"/>
        <item m="1" x="4282"/>
        <item m="1" x="4284"/>
        <item m="1" x="4285"/>
        <item m="1" x="4286"/>
        <item m="1" x="6695"/>
        <item m="1" x="4044"/>
        <item m="1" x="5406"/>
        <item m="1" x="3984"/>
        <item m="1" x="3473"/>
        <item m="1" x="6144"/>
        <item m="1" x="6123"/>
        <item m="1" x="6860"/>
        <item m="1" x="1857"/>
        <item m="1" x="5825"/>
        <item m="1" x="1363"/>
        <item m="1" x="1809"/>
        <item m="1" x="5288"/>
        <item m="1" x="5198"/>
        <item m="1" x="3242"/>
        <item m="1" x="2323"/>
        <item m="1" x="6681"/>
        <item m="1" x="3491"/>
        <item m="1" x="6508"/>
        <item m="1" x="2989"/>
        <item m="1" x="1201"/>
        <item m="1" x="4967"/>
        <item m="1" x="4846"/>
        <item m="1" x="3533"/>
        <item m="1" x="6088"/>
        <item m="1" x="4262"/>
        <item m="1" x="610"/>
        <item m="1" x="2032"/>
        <item m="1" x="4589"/>
        <item m="1" x="4567"/>
        <item m="1" x="337"/>
        <item m="1" x="1199"/>
        <item m="1" x="6649"/>
        <item m="1" x="4427"/>
        <item m="1" x="2252"/>
        <item m="1" x="553"/>
        <item m="1" x="3794"/>
        <item m="1" x="2739"/>
        <item m="1" x="2047"/>
        <item m="1" x="678"/>
        <item m="1" x="4379"/>
        <item m="1" x="5454"/>
        <item m="1" x="6715"/>
        <item m="1" x="356"/>
        <item m="1" x="441"/>
        <item m="1" x="2892"/>
        <item m="1" x="2266"/>
        <item m="1" x="5395"/>
        <item m="1" x="4116"/>
        <item m="1" x="6186"/>
        <item m="1" x="6927"/>
        <item m="1" x="3859"/>
        <item m="1" x="4195"/>
        <item m="1" x="833"/>
        <item m="1" x="1247"/>
        <item m="1" x="5457"/>
        <item m="1" x="1662"/>
        <item m="1" x="1691"/>
        <item m="1" x="1080"/>
        <item m="1" x="5764"/>
        <item m="1" x="6617"/>
        <item m="1" x="4411"/>
        <item m="1" x="5636"/>
        <item x="177"/>
        <item m="1" x="2041"/>
        <item m="1" x="4823"/>
        <item m="1" x="3660"/>
        <item m="1" x="4602"/>
        <item m="1" x="5319"/>
        <item m="1" x="4832"/>
        <item m="1" x="4890"/>
        <item m="1" x="6816"/>
        <item m="1" x="1564"/>
        <item m="1" x="733"/>
        <item m="1" x="997"/>
        <item m="1" x="1323"/>
        <item m="1" x="4381"/>
        <item m="1" x="4735"/>
        <item m="1" x="4989"/>
        <item m="1" x="5373"/>
        <item m="1" x="5472"/>
        <item m="1" x="5935"/>
        <item m="1" x="2237"/>
        <item m="1" x="2324"/>
        <item m="1" x="6566"/>
        <item m="1" x="2473"/>
        <item m="1" x="5773"/>
        <item m="1" x="5190"/>
        <item m="1" x="2387"/>
        <item m="1" x="1976"/>
        <item m="1" x="3513"/>
        <item m="1" x="6696"/>
        <item m="1" x="4813"/>
        <item m="1" x="4595"/>
        <item m="1" x="5297"/>
        <item m="1" x="5806"/>
        <item m="1" x="4327"/>
        <item m="1" x="3568"/>
        <item m="1" x="3392"/>
        <item m="1" x="2618"/>
        <item m="1" x="1225"/>
        <item m="1" x="4731"/>
        <item m="1" x="4944"/>
        <item m="1" x="5502"/>
        <item m="1" x="5419"/>
        <item m="1" x="5977"/>
        <item m="1" x="6750"/>
        <item m="1" x="4796"/>
        <item m="1" x="1319"/>
        <item m="1" x="6678"/>
        <item m="1" x="6635"/>
        <item m="1" x="1401"/>
        <item m="1" x="2500"/>
        <item m="1" x="2283"/>
        <item m="1" x="4904"/>
        <item m="1" x="3463"/>
        <item m="1" x="6029"/>
        <item m="1" x="3145"/>
        <item m="1" x="1912"/>
        <item m="1" x="4505"/>
        <item m="1" x="4506"/>
        <item m="1" x="4507"/>
        <item m="1" x="4508"/>
        <item m="1" x="4509"/>
        <item m="1" x="4510"/>
        <item m="1" x="5723"/>
        <item m="1" x="3525"/>
        <item m="1" x="5809"/>
        <item m="1" x="2540"/>
        <item m="1" x="4750"/>
        <item m="1" x="2587"/>
        <item m="1" x="2893"/>
        <item m="1" x="2336"/>
        <item m="1" x="2026"/>
        <item m="1" x="2172"/>
        <item m="1" x="4819"/>
        <item m="1" x="4959"/>
        <item x="129"/>
        <item m="1" x="6442"/>
        <item m="1" x="980"/>
        <item m="1" x="4424"/>
        <item m="1" x="5262"/>
        <item m="1" x="6731"/>
        <item m="1" x="4740"/>
        <item m="1" x="844"/>
        <item m="1" x="2796"/>
        <item m="1" x="4003"/>
        <item m="1" x="6049"/>
        <item m="1" x="4240"/>
        <item m="1" x="4774"/>
        <item m="1" x="4173"/>
        <item m="1" x="4323"/>
        <item m="1" x="4198"/>
        <item m="1" x="3455"/>
        <item m="1" x="3981"/>
        <item m="1" x="1357"/>
        <item m="1" x="4410"/>
        <item m="1" x="2923"/>
        <item m="1" x="4878"/>
        <item m="1" x="2748"/>
        <item m="1" x="4009"/>
        <item m="1" x="2660"/>
        <item m="1" x="2010"/>
        <item m="1" x="2604"/>
        <item m="1" x="4244"/>
        <item m="1" x="6448"/>
        <item m="1" x="864"/>
        <item m="1" x="496"/>
        <item m="1" x="4598"/>
        <item m="1" x="5058"/>
        <item m="1" x="4431"/>
        <item m="1" x="5524"/>
        <item m="1" x="5036"/>
        <item m="1" x="970"/>
        <item m="1" x="6212"/>
        <item m="1" x="1379"/>
        <item x="255"/>
        <item m="1" x="2881"/>
        <item m="1" x="5644"/>
        <item m="1" x="931"/>
        <item m="1" x="4915"/>
        <item m="1" x="1383"/>
        <item m="1" x="4000"/>
        <item m="1" x="3847"/>
        <item m="1" x="947"/>
        <item m="1" x="604"/>
        <item m="1" x="2355"/>
        <item m="1" x="3989"/>
        <item m="1" x="5211"/>
        <item m="1" x="2685"/>
        <item m="1" x="1926"/>
        <item m="1" x="4488"/>
        <item m="1" x="1812"/>
        <item m="1" x="5775"/>
        <item m="1" x="1829"/>
        <item m="1" x="6043"/>
        <item m="1" x="4824"/>
        <item m="1" x="6469"/>
        <item m="1" x="6336"/>
        <item m="1" x="494"/>
        <item m="1" x="4204"/>
        <item m="1" x="6551"/>
        <item m="1" x="5841"/>
        <item m="1" x="5305"/>
        <item m="1" x="3415"/>
        <item m="1" x="5345"/>
        <item m="1" x="2523"/>
        <item m="1" x="1896"/>
        <item m="1" x="5484"/>
        <item m="1" x="3481"/>
        <item m="1" x="3253"/>
        <item m="1" x="1132"/>
        <item m="1" x="2147"/>
        <item m="1" x="1757"/>
        <item m="1" x="2870"/>
        <item m="1" x="3068"/>
        <item m="1" x="1175"/>
        <item m="1" x="4736"/>
        <item m="1" x="6589"/>
        <item m="1" x="2903"/>
        <item m="1" x="2492"/>
        <item m="1" x="2348"/>
        <item m="1" x="1817"/>
        <item m="1" x="498"/>
        <item m="1" x="338"/>
        <item m="1" x="2779"/>
        <item m="1" x="2622"/>
        <item m="1" x="1672"/>
        <item m="1" x="2690"/>
        <item m="1" x="850"/>
        <item m="1" x="4955"/>
        <item m="1" x="6896"/>
        <item m="1" x="4125"/>
        <item m="1" x="6667"/>
        <item m="1" x="4139"/>
        <item m="1" x="910"/>
        <item m="1" x="2275"/>
        <item m="1" x="4155"/>
        <item m="1" x="1861"/>
        <item m="1" x="724"/>
        <item m="1" x="755"/>
        <item m="1" x="5384"/>
        <item m="1" x="4729"/>
        <item m="1" x="5202"/>
        <item m="1" x="5150"/>
        <item m="1" x="1404"/>
        <item m="1" x="1402"/>
        <item m="1" x="3684"/>
        <item m="1" x="6277"/>
        <item m="1" x="3635"/>
        <item m="1" x="5104"/>
        <item m="1" x="5969"/>
        <item m="1" x="5823"/>
        <item m="1" x="2795"/>
        <item m="1" x="603"/>
        <item m="1" x="6539"/>
        <item m="1" x="3318"/>
        <item m="1" x="1459"/>
        <item m="1" x="1632"/>
        <item m="1" x="1633"/>
        <item m="1" x="2050"/>
        <item m="1" x="688"/>
        <item m="1" x="2538"/>
        <item m="1" x="1801"/>
        <item m="1" x="5670"/>
        <item m="1" x="5068"/>
        <item m="1" x="5261"/>
        <item m="1" x="5069"/>
        <item m="1" x="2687"/>
        <item m="1" x="3902"/>
        <item m="1" x="4380"/>
        <item m="1" x="6633"/>
        <item m="1" x="5671"/>
        <item m="1" x="906"/>
        <item m="1" x="5110"/>
        <item m="1" x="5872"/>
        <item m="1" x="952"/>
        <item m="1" x="1513"/>
        <item m="1" x="5997"/>
        <item m="1" x="5860"/>
        <item m="1" x="5704"/>
        <item m="1" x="5579"/>
        <item m="1" x="6645"/>
        <item m="1" x="5839"/>
        <item m="1" x="1902"/>
        <item m="1" x="1759"/>
        <item m="1" x="3220"/>
        <item m="1" x="3430"/>
        <item m="1" x="3386"/>
        <item m="1" x="5281"/>
        <item m="1" x="3535"/>
        <item m="1" x="4334"/>
        <item m="1" x="5401"/>
        <item m="1" x="5480"/>
        <item m="1" x="1098"/>
        <item m="1" x="3653"/>
        <item m="1" x="984"/>
        <item m="1" x="6494"/>
        <item m="1" x="6511"/>
        <item m="1" x="6534"/>
        <item m="1" x="6595"/>
        <item m="1" x="6632"/>
        <item m="1" x="6657"/>
        <item m="1" x="6680"/>
        <item m="1" x="6699"/>
        <item m="1" x="4375"/>
        <item m="1" x="3764"/>
        <item m="1" x="4041"/>
        <item m="1" x="3508"/>
        <item m="1" x="4177"/>
        <item m="1" x="5070"/>
        <item m="1" x="3087"/>
        <item x="220"/>
        <item m="1" x="4806"/>
        <item m="1" x="6429"/>
        <item m="1" x="6113"/>
        <item m="1" x="6265"/>
        <item m="1" x="4043"/>
        <item m="1" x="979"/>
        <item m="1" x="2074"/>
        <item m="1" x="385"/>
        <item m="1" x="3303"/>
        <item m="1" x="2984"/>
        <item m="1" x="4033"/>
        <item m="1" x="4864"/>
        <item m="1" x="4972"/>
        <item m="1" x="3323"/>
        <item m="1" x="1089"/>
        <item m="1" x="3909"/>
        <item m="1" x="2708"/>
        <item m="1" x="6172"/>
        <item m="1" x="2339"/>
        <item m="1" x="3681"/>
        <item m="1" x="1269"/>
        <item m="1" x="2846"/>
        <item m="1" x="6422"/>
        <item m="1" x="6601"/>
        <item m="1" x="6648"/>
        <item m="1" x="5418"/>
        <item m="1" x="2921"/>
        <item m="1" x="4448"/>
        <item m="1" x="5531"/>
        <item m="1" x="4559"/>
        <item m="1" x="3894"/>
        <item m="1" x="1335"/>
        <item m="1" x="2292"/>
        <item m="1" x="6057"/>
        <item m="1" x="6151"/>
        <item m="1" x="6148"/>
        <item m="1" x="6213"/>
        <item m="1" x="4071"/>
        <item m="1" x="976"/>
        <item m="1" x="4537"/>
        <item m="1" x="6446"/>
        <item m="1" x="761"/>
        <item m="1" x="2549"/>
        <item m="1" x="360"/>
        <item m="1" x="439"/>
        <item m="1" x="4877"/>
        <item m="1" x="3694"/>
        <item m="1" x="1635"/>
        <item m="1" x="1004"/>
        <item m="1" x="6248"/>
        <item m="1" x="3014"/>
        <item m="1" x="1314"/>
        <item m="1" x="2545"/>
        <item m="1" x="6757"/>
        <item m="1" x="5037"/>
        <item m="1" x="3358"/>
        <item m="1" x="2784"/>
        <item m="1" x="6980"/>
        <item m="1" x="2253"/>
        <item m="1" x="3397"/>
        <item m="1" x="1634"/>
        <item m="1" x="5283"/>
        <item m="1" x="1388"/>
        <item m="1" x="6207"/>
        <item m="1" x="6668"/>
        <item m="1" x="6106"/>
        <item m="1" x="3883"/>
        <item m="1" x="1111"/>
        <item m="1" x="4026"/>
        <item m="1" x="1057"/>
        <item m="1" x="3886"/>
        <item m="1" x="6122"/>
        <item m="1" x="874"/>
        <item m="1" x="4122"/>
        <item m="1" x="4437"/>
        <item m="1" x="1226"/>
        <item m="1" x="5279"/>
        <item m="1" x="2049"/>
        <item m="1" x="3712"/>
        <item m="1" x="5103"/>
        <item m="1" x="5831"/>
        <item m="1" x="3488"/>
        <item m="1" x="5201"/>
        <item m="1" x="453"/>
        <item m="1" x="913"/>
        <item m="1" x="5635"/>
        <item m="1" x="395"/>
        <item m="1" x="3543"/>
        <item m="1" x="2163"/>
        <item m="1" x="3426"/>
        <item m="1" x="4511"/>
        <item m="1" x="4513"/>
        <item m="1" x="4514"/>
        <item m="1" x="4515"/>
        <item m="1" x="4516"/>
        <item m="1" x="4517"/>
        <item m="1" x="4518"/>
        <item m="1" x="4519"/>
        <item m="1" x="4520"/>
        <item m="1" x="4521"/>
        <item m="1" x="4522"/>
        <item m="1" x="4523"/>
        <item m="1" x="5093"/>
        <item m="1" x="4311"/>
        <item m="1" x="876"/>
        <item m="1" x="2491"/>
        <item m="1" x="6000"/>
        <item m="1" x="5951"/>
        <item m="1" x="6612"/>
        <item m="1" x="3219"/>
        <item m="1" x="422"/>
        <item m="1" x="3290"/>
        <item m="1" x="2384"/>
        <item x="162"/>
        <item x="164"/>
        <item m="1" x="3822"/>
        <item m="1" x="827"/>
        <item m="1" x="596"/>
        <item m="1" x="391"/>
        <item m="1" x="5426"/>
        <item m="1" x="1237"/>
        <item m="1" x="1384"/>
        <item m="1" x="4734"/>
        <item m="1" x="975"/>
        <item m="1" x="5143"/>
        <item m="1" x="1498"/>
        <item m="1" x="2017"/>
        <item m="1" x="912"/>
        <item m="1" x="5422"/>
        <item m="1" x="2641"/>
        <item m="1" x="6744"/>
        <item m="1" x="2611"/>
        <item m="1" x="2970"/>
        <item m="1" x="1289"/>
        <item m="1" x="6611"/>
        <item m="1" x="5556"/>
        <item m="1" x="2826"/>
        <item m="1" x="6272"/>
        <item m="1" x="6962"/>
        <item m="1" x="6231"/>
        <item m="1" x="873"/>
        <item m="1" x="3577"/>
        <item m="1" x="3708"/>
        <item m="1" x="1276"/>
        <item m="1" x="1690"/>
        <item m="1" x="6359"/>
        <item m="1" x="6164"/>
        <item m="1" x="5875"/>
        <item m="1" x="3792"/>
        <item m="1" x="3077"/>
        <item m="1" x="1312"/>
        <item m="1" x="374"/>
        <item m="1" x="1218"/>
        <item m="1" x="1372"/>
        <item m="1" x="6725"/>
        <item m="1" x="1173"/>
        <item m="1" x="3344"/>
        <item m="1" x="3035"/>
        <item m="1" x="4669"/>
        <item x="131"/>
        <item m="1" x="1648"/>
        <item m="1" x="5014"/>
        <item m="1" x="4452"/>
        <item m="1" x="3920"/>
        <item m="1" x="627"/>
        <item m="1" x="3440"/>
        <item m="1" x="2007"/>
        <item m="1" x="2347"/>
        <item m="1" x="3268"/>
        <item m="1" x="3342"/>
        <item m="1" x="5646"/>
        <item m="1" x="6452"/>
        <item m="1" x="2398"/>
        <item m="1" x="2066"/>
        <item m="1" x="411"/>
        <item m="1" x="3500"/>
        <item m="1" x="2535"/>
        <item m="1" x="3244"/>
        <item m="1" x="5675"/>
        <item m="1" x="1429"/>
        <item m="1" x="5344"/>
        <item m="1" x="3211"/>
        <item m="1" x="5694"/>
        <item m="1" x="1715"/>
        <item m="1" x="5224"/>
        <item m="1" x="2839"/>
        <item m="1" x="6080"/>
        <item m="1" x="407"/>
        <item m="1" x="5024"/>
        <item m="1" x="4371"/>
        <item m="1" x="5338"/>
        <item m="1" x="6217"/>
        <item m="1" x="6733"/>
        <item m="1" x="2972"/>
        <item m="1" x="6840"/>
        <item m="1" x="5716"/>
        <item m="1" x="2829"/>
        <item m="1" x="2951"/>
        <item m="1" x="483"/>
        <item m="1" x="1165"/>
        <item m="1" x="3542"/>
        <item m="1" x="2235"/>
        <item m="1" x="682"/>
        <item m="1" x="828"/>
        <item m="1" x="2901"/>
        <item m="1" x="6688"/>
        <item m="1" x="866"/>
        <item m="1" x="6690"/>
        <item m="1" x="3189"/>
        <item m="1" x="4010"/>
        <item m="1" x="2089"/>
        <item m="1" x="2240"/>
        <item m="1" x="729"/>
        <item m="1" x="738"/>
        <item m="1" x="1084"/>
        <item m="1" x="2325"/>
        <item m="1" x="3239"/>
        <item m="1" x="2763"/>
        <item m="1" x="5004"/>
        <item m="1" x="3952"/>
        <item m="1" x="1119"/>
        <item m="1" x="3436"/>
        <item m="1" x="5614"/>
        <item m="1" x="897"/>
        <item m="1" x="5307"/>
        <item m="1" x="6826"/>
        <item m="1" x="2696"/>
        <item m="1" x="3389"/>
        <item m="1" x="4199"/>
        <item m="1" x="5908"/>
        <item m="1" x="1053"/>
        <item m="1" x="2320"/>
        <item m="1" x="410"/>
        <item m="1" x="5135"/>
        <item m="1" x="5737"/>
        <item m="1" x="2580"/>
        <item m="1" x="2675"/>
        <item m="1" x="6905"/>
        <item m="1" x="1932"/>
        <item m="1" x="1658"/>
        <item m="1" x="2123"/>
        <item m="1" x="4306"/>
        <item m="1" x="1748"/>
        <item m="1" x="2930"/>
        <item m="1" x="4954"/>
        <item m="1" x="5034"/>
        <item m="1" x="4454"/>
        <item m="1" x="6126"/>
        <item m="1" x="434"/>
        <item m="1" x="4390"/>
        <item m="1" x="3821"/>
        <item m="1" x="6167"/>
        <item m="1" x="3800"/>
        <item m="1" x="1919"/>
        <item m="1" x="5633"/>
        <item m="1" x="5508"/>
        <item m="1" x="855"/>
        <item m="1" x="5333"/>
        <item m="1" x="5181"/>
        <item m="1" x="1960"/>
        <item m="1" x="3797"/>
        <item m="1" x="4352"/>
        <item m="1" x="2966"/>
        <item m="1" x="4128"/>
        <item m="1" x="5931"/>
        <item m="1" x="3131"/>
        <item m="1" x="4592"/>
        <item m="1" x="4766"/>
        <item m="1" x="1020"/>
        <item m="1" x="4883"/>
        <item m="1" x="6441"/>
        <item m="1" x="2305"/>
        <item m="1" x="5703"/>
        <item m="1" x="5460"/>
        <item m="1" x="2917"/>
        <item m="1" x="4435"/>
        <item m="1" x="6545"/>
        <item m="1" x="6745"/>
        <item m="1" x="5821"/>
        <item m="1" x="2605"/>
        <item m="1" x="6453"/>
        <item m="1" x="4339"/>
        <item m="1" x="2757"/>
        <item m="1" x="948"/>
        <item m="1" x="6537"/>
        <item m="1" x="4860"/>
        <item m="1" x="3375"/>
        <item m="1" x="2861"/>
        <item m="1" x="4746"/>
        <item m="1" x="2281"/>
        <item m="1" x="5053"/>
        <item m="1" x="3452"/>
        <item m="1" x="3954"/>
        <item m="1" x="6356"/>
        <item m="1" x="2125"/>
        <item m="1" x="4084"/>
        <item m="1" x="5761"/>
        <item m="1" x="6239"/>
        <item m="1" x="3245"/>
        <item m="1" x="4568"/>
        <item m="1" x="4007"/>
        <item m="1" x="5829"/>
        <item m="1" x="3906"/>
        <item m="1" x="3805"/>
        <item m="1" x="4034"/>
        <item m="1" x="5290"/>
        <item m="1" x="5583"/>
        <item m="1" x="5603"/>
        <item m="1" x="5630"/>
        <item m="1" x="826"/>
        <item m="1" x="834"/>
        <item m="1" x="1859"/>
        <item m="1" x="5591"/>
        <item x="313"/>
        <item m="1" x="2624"/>
        <item m="1" x="1880"/>
        <item m="1" x="1594"/>
        <item m="1" x="5076"/>
        <item m="1" x="6845"/>
        <item m="1" x="5044"/>
        <item m="1" x="5098"/>
        <item m="1" x="6432"/>
        <item m="1" x="3967"/>
        <item m="1" x="2003"/>
        <item m="1" x="778"/>
        <item m="1" x="397"/>
        <item m="1" x="3960"/>
        <item m="1" x="4812"/>
        <item m="1" x="1027"/>
        <item x="217"/>
        <item m="1" x="3565"/>
        <item m="1" x="4797"/>
        <item m="1" x="4790"/>
        <item m="1" x="5299"/>
        <item m="1" x="6472"/>
        <item m="1" x="4544"/>
        <item m="1" x="4548"/>
        <item m="1" x="2330"/>
        <item m="1" x="4211"/>
        <item m="1" x="4213"/>
        <item m="1" x="6710"/>
        <item m="1" x="6383"/>
        <item m="1" x="1144"/>
        <item m="1" x="5669"/>
        <item x="92"/>
        <item x="93"/>
        <item m="1" x="5174"/>
        <item m="1" x="2226"/>
        <item m="1" x="2876"/>
        <item m="1" x="5650"/>
        <item m="1" x="6672"/>
        <item m="1" x="6786"/>
        <item m="1" x="4985"/>
        <item m="1" x="6086"/>
        <item m="1" x="5687"/>
        <item m="1" x="3521"/>
        <item m="1" x="1630"/>
        <item m="1" x="2092"/>
        <item m="1" x="668"/>
        <item m="1" x="753"/>
        <item m="1" x="5216"/>
        <item m="1" x="3412"/>
        <item m="1" x="4313"/>
        <item m="1" x="1193"/>
        <item m="1" x="4055"/>
        <item m="1" x="4835"/>
        <item m="1" x="861"/>
        <item m="1" x="962"/>
        <item m="1" x="2669"/>
        <item m="1" x="4013"/>
        <item m="1" x="5578"/>
        <item m="1" x="841"/>
        <item m="1" x="3507"/>
        <item m="1" x="5743"/>
        <item m="1" x="6754"/>
        <item m="1" x="2489"/>
        <item m="1" x="6795"/>
        <item m="1" x="4051"/>
        <item m="1" x="2631"/>
        <item m="1" x="6115"/>
        <item m="1" x="1282"/>
        <item m="1" x="2663"/>
        <item m="1" x="5525"/>
        <item m="1" x="1126"/>
        <item m="1" x="2255"/>
        <item m="1" x="6797"/>
        <item m="1" x="2020"/>
        <item m="1" x="808"/>
        <item m="1" x="3302"/>
        <item m="1" x="5176"/>
        <item m="1" x="1713"/>
        <item m="1" x="6918"/>
        <item m="1" x="1000"/>
        <item m="1" x="2742"/>
        <item m="1" x="3707"/>
        <item m="1" x="6288"/>
        <item m="1" x="3163"/>
        <item m="1" x="2600"/>
        <item m="1" x="5991"/>
        <item m="1" x="4091"/>
        <item m="1" x="4105"/>
        <item m="1" x="4121"/>
        <item m="1" x="2765"/>
        <item m="1" x="4648"/>
        <item m="1" x="5285"/>
        <item m="1" x="3052"/>
        <item m="1" x="2349"/>
        <item m="1" x="2276"/>
        <item m="1" x="3047"/>
        <item m="1" x="3004"/>
        <item m="1" x="6474"/>
        <item m="1" x="6488"/>
        <item m="1" x="6606"/>
        <item m="1" x="6623"/>
        <item m="1" x="1708"/>
        <item m="1" x="2758"/>
        <item m="1" x="4906"/>
        <item m="1" x="6084"/>
        <item m="1" x="4925"/>
        <item m="1" x="4783"/>
        <item m="1" x="908"/>
        <item m="1" x="5364"/>
        <item m="1" x="5225"/>
        <item m="1" x="465"/>
        <item m="1" x="2514"/>
        <item m="1" x="3238"/>
        <item m="1" x="2926"/>
        <item m="1" x="5039"/>
        <item m="1" x="1750"/>
        <item m="1" x="3296"/>
        <item m="1" x="3587"/>
        <item m="1" x="2619"/>
        <item m="1" x="1918"/>
        <item m="1" x="1167"/>
        <item m="1" x="5728"/>
        <item m="1" x="5589"/>
        <item m="1" x="4120"/>
        <item m="1" x="4423"/>
        <item m="1" x="6375"/>
        <item m="1" x="432"/>
        <item m="1" x="2439"/>
        <item m="1" x="1796"/>
        <item m="1" x="4492"/>
        <item m="1" x="6132"/>
        <item m="1" x="3591"/>
        <item m="1" x="4045"/>
        <item m="1" x="4015"/>
        <item m="1" x="963"/>
        <item m="1" x="2259"/>
        <item m="1" x="1651"/>
        <item m="1" x="5183"/>
        <item m="1" x="5229"/>
        <item x="160"/>
        <item m="1" x="6402"/>
        <item m="1" x="683"/>
        <item m="1" x="4075"/>
        <item m="1" x="2616"/>
        <item m="1" x="1327"/>
        <item m="1" x="4054"/>
        <item m="1" x="6178"/>
        <item m="1" x="2961"/>
        <item m="1" x="4565"/>
        <item m="1" x="6945"/>
        <item m="1" x="2889"/>
        <item m="1" x="1739"/>
        <item m="1" x="2420"/>
        <item m="1" x="2258"/>
        <item m="1" x="2405"/>
        <item m="1" x="2952"/>
        <item m="1" x="843"/>
        <item m="1" x="2422"/>
        <item m="1" x="1823"/>
        <item m="1" x="2996"/>
        <item m="1" x="367"/>
        <item m="1" x="5943"/>
        <item m="1" x="705"/>
        <item m="1" x="5149"/>
        <item m="1" x="3682"/>
        <item m="1" x="6803"/>
        <item m="1" x="5840"/>
        <item m="1" x="5237"/>
        <item m="1" x="5599"/>
        <item m="1" x="1296"/>
        <item m="1" x="3012"/>
        <item m="1" x="6228"/>
        <item m="1" x="4631"/>
        <item m="1" x="6317"/>
        <item m="1" x="6318"/>
        <item m="1" x="5394"/>
        <item m="1" x="6109"/>
        <item m="1" x="1158"/>
        <item m="1" x="5378"/>
        <item m="1" x="4782"/>
        <item m="1" x="3891"/>
        <item m="1" x="4391"/>
        <item m="1" x="4754"/>
        <item m="1" x="5922"/>
        <item m="1" x="6689"/>
        <item m="1" x="5891"/>
        <item m="1" x="3275"/>
        <item m="1" x="4134"/>
        <item m="1" x="1290"/>
        <item m="1" x="1807"/>
        <item m="1" x="666"/>
        <item m="1" x="6484"/>
        <item m="1" x="5827"/>
        <item m="1" x="4130"/>
        <item m="1" x="4050"/>
        <item m="1" x="3968"/>
        <item m="1" x="5638"/>
        <item m="1" x="945"/>
        <item m="1" x="1677"/>
        <item m="1" x="4229"/>
        <item m="1" x="1038"/>
        <item m="1" x="5901"/>
        <item m="1" x="2755"/>
        <item m="1" x="5403"/>
        <item m="1" x="3477"/>
        <item m="1" x="2465"/>
        <item m="1" x="6747"/>
        <item m="1" x="3138"/>
        <item m="1" x="4888"/>
        <item m="1" x="6656"/>
        <item m="1" x="6679"/>
        <item x="282"/>
        <item m="1" x="3534"/>
        <item m="1" x="1965"/>
        <item m="1" x="956"/>
        <item m="1" x="6809"/>
        <item m="1" x="4694"/>
        <item m="1" x="1136"/>
        <item m="1" x="1375"/>
        <item m="1" x="2001"/>
        <item m="1" x="754"/>
        <item m="1" x="5855"/>
        <item m="1" x="426"/>
        <item m="1" x="1681"/>
        <item m="1" x="4991"/>
        <item m="1" x="946"/>
        <item m="1" x="2874"/>
        <item m="1" x="2904"/>
        <item m="1" x="6627"/>
        <item m="1" x="6146"/>
        <item m="1" x="5998"/>
        <item m="1" x="3861"/>
        <item m="1" x="3283"/>
        <item m="1" x="806"/>
        <item m="1" x="497"/>
        <item m="1" x="1797"/>
        <item m="1" x="6269"/>
        <item m="1" x="6881"/>
        <item m="1" x="1957"/>
        <item m="1" x="6644"/>
        <item m="1" x="5691"/>
        <item m="1" x="752"/>
        <item m="1" x="470"/>
        <item m="1" x="1903"/>
        <item m="1" x="1267"/>
        <item m="1" x="1758"/>
        <item m="1" x="5782"/>
        <item m="1" x="1451"/>
        <item m="1" x="4800"/>
        <item m="1" x="406"/>
        <item m="1" x="6764"/>
        <item m="1" x="968"/>
        <item m="1" x="6702"/>
        <item m="1" x="996"/>
        <item m="1" x="6282"/>
        <item m="1" x="3526"/>
        <item m="1" x="862"/>
        <item m="1" x="4061"/>
        <item m="1" x="4148"/>
        <item m="1" x="1622"/>
        <item m="1" x="1639"/>
        <item m="1" x="1640"/>
        <item m="1" x="1641"/>
        <item m="1" x="5909"/>
        <item m="1" x="1162"/>
        <item m="1" x="3575"/>
        <item m="1" x="2709"/>
        <item m="1" x="5621"/>
        <item m="1" x="515"/>
        <item m="1" x="734"/>
        <item m="1" x="546"/>
        <item m="1" x="375"/>
        <item m="1" x="5200"/>
        <item m="1" x="2571"/>
        <item m="1" x="3192"/>
        <item m="1" x="6646"/>
        <item m="1" x="1870"/>
        <item m="1" x="474"/>
        <item m="1" x="6904"/>
        <item m="1" x="5199"/>
        <item m="1" x="4848"/>
        <item m="1" x="5334"/>
        <item m="1" x="6157"/>
        <item m="1" x="2553"/>
        <item m="1" x="5175"/>
        <item m="1" x="4576"/>
        <item m="1" x="4867"/>
        <item m="1" x="2158"/>
        <item m="1" x="4525"/>
        <item m="1" x="399"/>
        <item m="1" x="5123"/>
        <item m="1" x="4865"/>
        <item m="1" x="6629"/>
        <item m="1" x="3117"/>
        <item m="1" x="1958"/>
        <item m="1" x="5786"/>
        <item m="1" x="5970"/>
        <item m="1" x="2531"/>
        <item m="1" x="2363"/>
        <item m="1" x="4174"/>
        <item m="1" x="927"/>
        <item m="1" x="3249"/>
        <item m="1" x="2358"/>
        <item m="1" x="6729"/>
        <item m="1" x="5711"/>
        <item m="1" x="5848"/>
        <item m="1" x="6153"/>
        <item m="1" x="5988"/>
        <item m="1" x="2656"/>
        <item m="1" x="1729"/>
        <item m="1" x="4083"/>
        <item m="1" x="2834"/>
        <item m="1" x="1878"/>
        <item m="1" x="1014"/>
        <item m="1" x="849"/>
        <item m="1" x="5683"/>
        <item m="1" x="6210"/>
        <item m="1" x="1855"/>
        <item m="1" x="4574"/>
        <item m="1" x="4053"/>
        <item m="1" x="2825"/>
        <item m="1" x="3897"/>
        <item m="1" x="5791"/>
        <item m="1" x="914"/>
        <item m="1" x="2664"/>
        <item m="1" x="1046"/>
        <item m="1" x="2509"/>
        <item m="1" x="1730"/>
        <item m="1" x="2350"/>
        <item m="1" x="631"/>
        <item m="1" x="4914"/>
        <item m="1" x="447"/>
        <item m="1" x="988"/>
        <item m="1" x="4394"/>
        <item m="1" x="2707"/>
        <item m="1" x="1389"/>
        <item m="1" x="4118"/>
        <item m="1" x="1083"/>
        <item m="1" x="3907"/>
        <item m="1" x="5073"/>
        <item m="1" x="1638"/>
        <item m="1" x="4685"/>
        <item m="1" x="4854"/>
        <item m="1" x="1721"/>
        <item m="1" x="5830"/>
        <item m="1" x="5676"/>
        <item m="1" x="1186"/>
        <item m="1" x="5692"/>
        <item m="1" x="2031"/>
        <item m="1" x="1777"/>
        <item m="1" x="3748"/>
        <item m="1" x="1100"/>
        <item m="1" x="5552"/>
        <item m="1" x="915"/>
        <item m="1" x="3501"/>
        <item m="1" x="4209"/>
        <item m="1" x="4927"/>
        <item m="1" x="526"/>
        <item m="1" x="2421"/>
        <item m="1" x="4763"/>
        <item m="1" x="1092"/>
        <item m="1" x="3490"/>
        <item m="1" x="1795"/>
        <item m="1" x="2554"/>
        <item m="1" x="5568"/>
        <item m="1" x="6932"/>
        <item m="1" x="2097"/>
        <item m="1" x="5446"/>
        <item m="1" x="2552"/>
        <item m="1" x="469"/>
        <item m="1" x="2564"/>
        <item m="1" x="2341"/>
        <item m="1" x="6859"/>
        <item m="1" x="1348"/>
        <item m="1" x="730"/>
        <item m="1" x="6409"/>
        <item m="1" x="3299"/>
        <item m="1" x="978"/>
        <item m="1" x="4407"/>
        <item m="1" x="5697"/>
        <item m="1" x="5246"/>
        <item m="1" x="5260"/>
        <item m="1" x="2785"/>
        <item m="1" x="3493"/>
        <item m="1" x="4993"/>
        <item m="1" x="600"/>
        <item m="1" x="6961"/>
        <item m="1" x="386"/>
        <item m="1" x="2493"/>
        <item m="1" x="3495"/>
        <item m="1" x="1373"/>
        <item m="1" x="5919"/>
        <item m="1" x="1781"/>
        <item m="1" x="3938"/>
        <item m="1" x="6614"/>
        <item m="1" x="5210"/>
        <item m="1" x="3416"/>
        <item m="1" x="4938"/>
        <item m="1" x="6660"/>
        <item m="1" x="2606"/>
        <item m="1" x="3637"/>
        <item m="1" x="6221"/>
        <item m="1" x="2854"/>
        <item m="1" x="4040"/>
        <item m="1" x="461"/>
        <item m="1" x="1631"/>
        <item m="1" x="1045"/>
        <item m="1" x="4022"/>
        <item m="1" x="4594"/>
        <item m="1" x="4372"/>
        <item m="1" x="5565"/>
        <item m="1" x="4251"/>
        <item m="1" x="6064"/>
        <item x="246"/>
        <item m="1" x="4758"/>
        <item m="1" x="1740"/>
        <item m="1" x="1366"/>
        <item m="1" x="1211"/>
        <item m="1" x="1054"/>
        <item m="1" x="4223"/>
        <item m="1" x="5301"/>
        <item m="1" x="1417"/>
        <item m="1" x="5192"/>
        <item m="1" x="3970"/>
        <item m="1" x="3747"/>
        <item m="1" x="6831"/>
        <item m="1" x="3300"/>
        <item m="1" x="1680"/>
        <item m="1" x="1642"/>
        <item m="1" x="1643"/>
        <item m="1" x="3746"/>
        <item m="1" x="4102"/>
        <item m="1" x="3951"/>
        <item m="1" x="3662"/>
        <item m="1" x="2651"/>
        <item m="1" x="6780"/>
        <item m="1" x="6445"/>
        <item m="1" x="2852"/>
        <item m="1" x="4755"/>
        <item m="1" x="5234"/>
        <item m="1" x="560"/>
        <item m="1" x="6331"/>
        <item m="1" x="3881"/>
        <item m="1" x="5824"/>
        <item m="1" x="361"/>
        <item m="1" x="3333"/>
        <item m="1" x="2448"/>
        <item m="1" x="1390"/>
        <item m="1" x="5836"/>
        <item m="1" x="6515"/>
        <item m="1" x="4526"/>
        <item m="1" x="5251"/>
        <item m="1" x="5240"/>
        <item m="1" x="1376"/>
        <item m="1" x="529"/>
        <item m="1" x="4641"/>
        <item m="1" x="3650"/>
        <item m="1" x="6214"/>
        <item m="1" x="1913"/>
        <item m="1" x="355"/>
        <item m="1" x="5411"/>
        <item m="1" x="6507"/>
        <item m="1" x="2444"/>
        <item m="1" x="5611"/>
        <item m="1" x="527"/>
        <item m="1" x="3368"/>
        <item m="1" x="5699"/>
        <item m="1" x="2345"/>
        <item m="1" x="3992"/>
        <item m="1" x="2762"/>
        <item m="1" x="5639"/>
        <item m="1" x="4619"/>
        <item m="1" x="1931"/>
        <item m="1" x="2306"/>
        <item m="1" x="1414"/>
        <item m="1" x="1883"/>
        <item m="1" x="1418"/>
        <item m="1" x="1298"/>
        <item m="1" x="628"/>
        <item m="1" x="4712"/>
        <item m="1" x="4462"/>
        <item m="1" x="2293"/>
        <item m="1" x="2285"/>
        <item m="1" x="2882"/>
        <item m="1" x="1993"/>
        <item m="1" x="3578"/>
        <item m="1" x="3321"/>
        <item m="1" x="1819"/>
        <item m="1" x="1980"/>
        <item m="1" x="916"/>
        <item m="1" x="2526"/>
        <item m="1" x="6250"/>
        <item m="1" x="1413"/>
        <item m="1" x="1415"/>
        <item m="1" x="3691"/>
        <item m="1" x="810"/>
        <item m="1" x="1154"/>
        <item m="1" x="4292"/>
        <item m="1" x="4294"/>
        <item m="1" x="4295"/>
        <item m="1" x="4296"/>
        <item m="1" x="1013"/>
        <item x="247"/>
        <item x="248"/>
        <item m="1" x="1133"/>
        <item m="1" x="3221"/>
        <item m="1" x="4966"/>
        <item m="1" x="2342"/>
        <item m="1" x="3291"/>
        <item m="1" x="3305"/>
        <item m="1" x="3351"/>
        <item m="1" x="3177"/>
        <item x="310"/>
        <item m="1" x="1636"/>
        <item m="1" x="2011"/>
        <item m="1" x="1114"/>
        <item m="1" x="2761"/>
        <item m="1" x="3181"/>
        <item m="1" x="5546"/>
        <item m="1" x="3590"/>
        <item m="1" x="5274"/>
        <item m="1" x="5444"/>
        <item m="1" x="440"/>
        <item m="1" x="3553"/>
        <item m="1" x="1230"/>
        <item m="1" x="901"/>
        <item m="1" x="467"/>
        <item m="1" x="4024"/>
        <item m="1" x="3257"/>
        <item x="311"/>
        <item m="1" x="4741"/>
        <item m="1" x="6736"/>
        <item m="1" x="4550"/>
        <item m="1" x="5066"/>
        <item m="1" x="1832"/>
        <item m="1" x="3396"/>
        <item m="1" x="489"/>
        <item m="1" x="3379"/>
        <item m="1" x="4487"/>
        <item m="1" x="907"/>
        <item m="1" x="1924"/>
        <item m="1" x="5794"/>
        <item m="1" x="5973"/>
        <item m="1" x="448"/>
        <item m="1" x="592"/>
        <item m="1" x="5350"/>
        <item m="1" x="1362"/>
        <item m="1" x="6972"/>
        <item m="1" x="3649"/>
        <item m="1" x="5165"/>
        <item m="1" x="3306"/>
        <item m="1" x="3129"/>
        <item m="1" x="3172"/>
        <item m="1" x="5050"/>
        <item m="1" x="4981"/>
        <item m="1" x="6319"/>
        <item m="1" x="3704"/>
        <item m="1" x="2731"/>
        <item m="1" x="565"/>
        <item m="1" x="3668"/>
        <item m="1" x="2583"/>
        <item m="1" x="6416"/>
        <item m="1" x="6208"/>
        <item x="316"/>
        <item m="1" x="475"/>
        <item m="1" x="2287"/>
        <item m="1" x="3015"/>
        <item m="1" x="1395"/>
        <item m="1" x="1181"/>
        <item m="1" x="3832"/>
        <item m="1" x="3837"/>
        <item m="1" x="1992"/>
        <item m="1" x="3546"/>
        <item m="1" x="6806"/>
        <item m="1" x="3002"/>
        <item m="1" x="570"/>
        <item m="1" x="1030"/>
        <item m="1" x="3402"/>
        <item m="1" x="3700"/>
        <item m="1" x="6379"/>
        <item m="1" x="3273"/>
        <item m="1" x="1248"/>
        <item m="1" x="532"/>
        <item m="1" x="5658"/>
        <item m="1" x="4528"/>
        <item m="1" x="3411"/>
        <item m="1" x="3247"/>
        <item m="1" x="6478"/>
        <item m="1" x="1712"/>
        <item m="1" x="1637"/>
        <item m="1" x="4674"/>
        <item m="1" x="3420"/>
        <item m="1" x="710"/>
        <item m="1" x="4326"/>
        <item m="1" x="5313"/>
        <item m="1" x="5011"/>
        <item m="1" x="3278"/>
        <item m="1" x="1192"/>
        <item m="1" x="1858"/>
        <item m="1" x="418"/>
        <item m="1" x="6639"/>
        <item m="1" x="840"/>
        <item m="1" x="6486"/>
        <item m="1" x="3962"/>
        <item m="1" x="1717"/>
        <item m="1" x="4151"/>
        <item m="1" x="6332"/>
        <item m="1" x="4117"/>
        <item m="1" x="1843"/>
        <item m="1" x="869"/>
        <item m="1" x="5846"/>
        <item m="1" x="4578"/>
        <item m="1" x="1798"/>
        <item m="1" x="2873"/>
        <item m="1" x="6721"/>
        <item m="1" x="4658"/>
        <item m="1" x="5929"/>
        <item m="1" x="5634"/>
        <item m="1" x="4377"/>
        <item m="1" x="4207"/>
        <item m="1" x="1948"/>
        <item m="1" x="2282"/>
        <item m="1" x="3814"/>
        <item m="1" x="3868"/>
        <item m="1" x="6875"/>
        <item m="1" x="4096"/>
        <item m="1" x="3872"/>
        <item m="1" x="3667"/>
        <item m="1" x="4094"/>
        <item x="154"/>
        <item m="1" x="5138"/>
        <item m="1" x="4358"/>
        <item m="1" x="6378"/>
        <item m="1" x="1106"/>
        <item m="1" x="428"/>
        <item m="1" x="6270"/>
        <item m="1" x="5387"/>
        <item m="1" x="3647"/>
        <item m="1" x="5607"/>
        <item m="1" x="4367"/>
        <item m="1" x="6423"/>
        <item m="1" x="1097"/>
        <item m="1" x="2087"/>
        <item m="1" x="3347"/>
        <item m="1" x="4052"/>
        <item m="1" x="3537"/>
        <item m="1" x="413"/>
        <item m="1" x="2267"/>
        <item m="1" x="4858"/>
        <item m="1" x="2848"/>
        <item m="1" x="6490"/>
        <item m="1" x="5497"/>
        <item m="1" x="4688"/>
        <item m="1" x="4426"/>
        <item m="1" x="4373"/>
        <item m="1" x="3585"/>
        <item m="1" x="4665"/>
        <item m="1" x="3372"/>
        <item m="1" x="921"/>
        <item m="1" x="5895"/>
        <item m="1" x="4524"/>
        <item m="1" x="2640"/>
        <item m="1" x="2494"/>
        <item m="1" x="3369"/>
        <item m="1" x="3612"/>
        <item m="1" x="2256"/>
        <item m="1" x="5125"/>
        <item m="1" x="3297"/>
        <item m="1" x="5114"/>
        <item m="1" x="6023"/>
        <item m="1" x="4119"/>
        <item m="1" x="2964"/>
        <item m="1" x="1334"/>
        <item m="1" x="6061"/>
        <item m="1" x="1326"/>
        <item m="1" x="1157"/>
        <item m="1" x="5883"/>
        <item m="1" x="2838"/>
        <item m="1" x="2351"/>
        <item m="1" x="1122"/>
        <item m="1" x="495"/>
        <item m="1" x="3606"/>
        <item m="1" x="5783"/>
        <item m="1" x="6096"/>
        <item m="1" x="5948"/>
        <item m="1" x="3927"/>
        <item m="1" x="2231"/>
        <item m="1" x="5086"/>
        <item m="1" x="4239"/>
        <item m="1" x="5852"/>
        <item m="1" x="4529"/>
        <item m="1" x="3986"/>
        <item m="1" x="6199"/>
        <item m="1" x="2454"/>
        <item m="1" x="455"/>
        <item m="1" x="2472"/>
        <item m="1" x="2102"/>
        <item m="1" x="2250"/>
        <item m="1" x="2481"/>
        <item m="1" x="5856"/>
        <item m="1" x="2699"/>
        <item m="1" x="2550"/>
        <item m="1" x="1977"/>
        <item m="1" x="333"/>
        <item m="1" x="4902"/>
        <item m="1" x="5615"/>
        <item m="1" x="5884"/>
        <item m="1" x="2402"/>
        <item m="1" x="6066"/>
        <item m="1" x="3545"/>
        <item m="1" x="6354"/>
        <item m="1" x="6159"/>
        <item m="1" x="3197"/>
        <item m="1" x="3016"/>
        <item m="1" x="4759"/>
        <item m="1" x="5400"/>
        <item m="1" x="6008"/>
        <item m="1" x="4512"/>
        <item m="1" x="3320"/>
        <item m="1" x="5813"/>
        <item m="1" x="2949"/>
        <item m="1" x="1488"/>
        <item m="1" x="5605"/>
        <item m="1" x="3862"/>
        <item m="1" x="935"/>
        <item m="1" x="3795"/>
        <item m="1" x="6081"/>
        <item m="1" x="3552"/>
        <item m="1" x="5016"/>
        <item m="1" x="484"/>
        <item m="1" x="6934"/>
        <item m="1" x="3697"/>
        <item m="1" x="3130"/>
        <item m="1" x="4138"/>
        <item m="1" x="6101"/>
        <item m="1" x="5071"/>
        <item m="1" x="3427"/>
        <item m="1" x="1914"/>
        <item m="1" x="4491"/>
        <item m="1" x="1037"/>
        <item m="1" x="1678"/>
        <item m="1" x="5680"/>
        <item m="1" x="5727"/>
        <item m="1" x="6039"/>
        <item m="1" x="3759"/>
        <item m="1" x="5733"/>
        <item m="1" x="1783"/>
        <item m="1" x="1762"/>
        <item m="1" x="6602"/>
        <item m="1" x="347"/>
        <item m="1" x="588"/>
        <item m="1" x="3966"/>
        <item m="1" x="5012"/>
        <item m="1" x="1842"/>
        <item m="1" x="859"/>
        <item x="259"/>
        <item m="1" x="1242"/>
        <item m="1" x="5580"/>
        <item m="1" x="1813"/>
        <item m="1" x="2475"/>
        <item m="1" x="3010"/>
        <item m="1" x="2741"/>
        <item m="1" x="2434"/>
        <item m="1" x="4600"/>
        <item m="1" x="2572"/>
        <item m="1" x="4185"/>
        <item m="1" x="2746"/>
        <item m="1" x="1380"/>
        <item m="1" x="1240"/>
        <item m="1" x="4340"/>
        <item m="1" x="2364"/>
        <item m="1" x="6038"/>
        <item m="1" x="2790"/>
        <item m="1" x="6197"/>
        <item m="1" x="5674"/>
        <item m="1" x="412"/>
        <item m="1" x="6711"/>
        <item m="1" x="4293"/>
        <item m="1" x="6459"/>
        <item m="1" x="5921"/>
        <item m="1" x="6350"/>
        <item m="1" x="5437"/>
        <item m="1" x="2083"/>
        <item m="1" x="4530"/>
        <item m="1" x="1079"/>
        <item m="1" x="618"/>
        <item m="1" x="2932"/>
        <item m="1" x="3021"/>
        <item m="1" x="2783"/>
        <item m="1" x="6369"/>
        <item m="1" x="4876"/>
        <item m="1" x="5340"/>
        <item m="1" x="4184"/>
        <item m="1" x="6401"/>
        <item m="1" x="1585"/>
        <item m="1" x="6297"/>
        <item m="1" x="6503"/>
        <item m="1" x="987"/>
        <item m="1" x="476"/>
        <item m="1" x="6179"/>
        <item m="1" x="4237"/>
        <item m="1" x="2840"/>
        <item m="1" x="2378"/>
        <item m="1" x="508"/>
        <item m="1" x="3688"/>
        <item m="1" x="584"/>
        <item m="1" x="1223"/>
        <item m="1" x="5470"/>
        <item m="1" x="2395"/>
        <item m="1" x="3677"/>
        <item m="1" x="5065"/>
        <item m="1" x="3147"/>
        <item m="1" x="6112"/>
        <item m="1" x="5339"/>
        <item m="1" x="6171"/>
        <item m="1" x="6060"/>
        <item m="1" x="3314"/>
        <item m="1" x="4743"/>
        <item m="1" x="1972"/>
        <item m="1" x="3469"/>
        <item m="1" x="848"/>
        <item m="1" x="1109"/>
        <item m="1" x="2309"/>
        <item m="1" x="1478"/>
        <item m="1" x="5882"/>
        <item m="1" x="6942"/>
        <item m="1" x="3298"/>
        <item m="1" x="2773"/>
        <item m="1" x="2820"/>
        <item x="112"/>
        <item m="1" x="6741"/>
        <item m="1" x="3971"/>
        <item m="1" x="4692"/>
        <item m="1" x="4442"/>
        <item m="1" x="4073"/>
        <item m="1" x="6334"/>
        <item m="1" x="1692"/>
        <item m="1" x="6495"/>
        <item m="1" x="6496"/>
        <item m="1" x="1644"/>
        <item m="1" x="1645"/>
        <item m="1" x="6849"/>
        <item m="1" x="2366"/>
        <item m="1" x="6850"/>
        <item m="1" x="4531"/>
        <item m="1" x="4532"/>
        <item x="206"/>
        <item m="1" x="2563"/>
        <item m="1" x="3733"/>
        <item m="1" x="1818"/>
        <item m="1" x="3917"/>
        <item m="1" x="3781"/>
        <item m="1" x="1212"/>
        <item x="86"/>
        <item m="1" x="5207"/>
        <item m="1" x="4183"/>
        <item m="1" x="4968"/>
        <item m="1" x="2312"/>
        <item m="1" x="2802"/>
        <item m="1" x="599"/>
        <item m="1" x="2847"/>
        <item m="1" x="3715"/>
        <item m="1" x="1891"/>
        <item m="1" x="6260"/>
        <item m="1" x="5751"/>
        <item m="1" x="530"/>
        <item m="1" x="5571"/>
        <item m="1" x="6779"/>
        <item m="1" x="1324"/>
        <item m="1" x="2418"/>
        <item m="1" x="4527"/>
        <item m="1" x="398"/>
        <item m="1" x="1364"/>
        <item m="1" x="2508"/>
        <item m="1" x="999"/>
        <item m="1" x="2832"/>
        <item m="1" x="2948"/>
        <item m="1" x="6755"/>
        <item m="1" x="3887"/>
        <item m="1" x="5238"/>
        <item m="1" x="6955"/>
        <item m="1" x="2567"/>
        <item m="1" x="6665"/>
        <item m="1" x="4363"/>
        <item m="1" x="3749"/>
        <item m="1" x="5322"/>
        <item m="1" x="5151"/>
        <item m="1" x="1249"/>
        <item m="1" x="2586"/>
        <item m="1" x="1350"/>
        <item m="1" x="4153"/>
        <item m="1" x="2895"/>
        <item m="1" x="7340"/>
        <item x="23"/>
        <item m="1" x="2512"/>
        <item m="1" x="7196"/>
        <item m="1" x="6848"/>
        <item m="1" x="7091"/>
        <item m="1" x="7347"/>
        <item m="1" x="3750"/>
        <item m="1" x="2321"/>
        <item m="1" x="7345"/>
        <item m="1" x="4031"/>
        <item m="1" x="3714"/>
        <item m="1" x="3159"/>
        <item m="1" x="7037"/>
        <item m="1" x="7008"/>
        <item m="1" x="2680"/>
        <item m="1" x="539"/>
        <item m="1" x="2735"/>
        <item m="1" x="2507"/>
        <item m="1" x="2417"/>
        <item m="1" x="3153"/>
        <item m="1" x="2388"/>
        <item m="1" x="2532"/>
        <item m="1" x="1287"/>
        <item x="10"/>
        <item x="72"/>
        <item m="1" x="7039"/>
        <item m="1" x="7197"/>
        <item m="1" x="6226"/>
        <item m="1" x="7154"/>
        <item m="1" x="2094"/>
        <item m="1" x="2098"/>
        <item m="1" x="7315"/>
        <item m="1" x="2459"/>
        <item m="1" x="5028"/>
        <item m="1" x="7076"/>
        <item m="1" x="7294"/>
        <item x="295"/>
        <item m="1" x="7201"/>
        <item m="1" x="2682"/>
        <item m="1" x="7143"/>
        <item m="1" x="7195"/>
        <item m="1" x="5451"/>
        <item m="1" x="7236"/>
        <item x="81"/>
        <item m="1" x="7022"/>
        <item m="1" x="5721"/>
        <item m="1" x="7228"/>
        <item m="1" x="7166"/>
        <item m="1" x="6997"/>
        <item m="1" x="7353"/>
        <item m="1" x="7322"/>
        <item m="1" x="7210"/>
        <item m="1" x="7254"/>
        <item m="1" x="547"/>
        <item m="1" x="5526"/>
        <item m="1" x="7157"/>
        <item m="1" x="1434"/>
        <item m="1" x="4332"/>
        <item m="1" x="7282"/>
        <item m="1" x="7193"/>
        <item m="1" x="6991"/>
        <item m="1" x="7208"/>
        <item m="1" x="7160"/>
        <item m="1" x="4697"/>
        <item x="12"/>
        <item m="1" x="7135"/>
        <item m="1" x="7158"/>
        <item x="71"/>
        <item m="1" x="7165"/>
        <item m="1" x="7200"/>
        <item m="1" x="7249"/>
        <item m="1" x="7198"/>
        <item m="1" x="1210"/>
        <item m="1" x="3162"/>
        <item m="1" x="4901"/>
        <item m="1" x="376"/>
        <item m="1" x="2326"/>
        <item m="1" x="7245"/>
        <item m="1" x="7252"/>
        <item m="1" x="7164"/>
        <item m="1" x="7169"/>
        <item m="1" x="3315"/>
        <item m="1" x="7189"/>
        <item m="1" x="7194"/>
        <item m="1" x="7375"/>
        <item m="1" x="7069"/>
        <item m="1" x="7335"/>
        <item m="1" x="2247"/>
        <item m="1" x="2248"/>
        <item m="1" x="6869"/>
        <item x="222"/>
        <item m="1" x="7043"/>
        <item m="1" x="7031"/>
        <item m="1" x="2599"/>
        <item m="1" x="4103"/>
        <item m="1" x="7089"/>
        <item x="82"/>
        <item m="1" x="7003"/>
        <item m="1" x="5774"/>
        <item m="1" x="6994"/>
        <item m="1" x="7123"/>
        <item m="1" x="3057"/>
        <item m="1" x="7314"/>
        <item m="1" x="7048"/>
        <item x="140"/>
        <item m="1" x="7354"/>
        <item m="1" x="7134"/>
        <item m="1" x="4137"/>
        <item m="1" x="7115"/>
        <item m="1" x="7287"/>
        <item m="1" x="2678"/>
        <item m="1" x="4315"/>
        <item m="1" x="7310"/>
        <item m="1" x="4941"/>
        <item m="1" x="7274"/>
        <item m="1" x="7178"/>
        <item m="1" x="6989"/>
        <item m="1" x="2621"/>
        <item m="1" x="7017"/>
        <item m="1" x="7367"/>
        <item m="1" x="7291"/>
        <item m="1" x="7147"/>
        <item m="1" x="6828"/>
        <item m="1" x="6443"/>
        <item m="1" x="7350"/>
        <item m="1" x="7023"/>
        <item m="1" x="926"/>
        <item m="1" x="7024"/>
        <item m="1" x="998"/>
        <item m="1" x="562"/>
        <item m="1" x="2416"/>
        <item m="1" x="1735"/>
        <item m="1" x="419"/>
        <item m="1" x="7116"/>
        <item m="1" x="7013"/>
        <item m="1" x="6981"/>
        <item m="1" x="7363"/>
        <item m="1" x="7051"/>
        <item m="1" x="7085"/>
        <item m="1" x="7090"/>
        <item m="1" x="4057"/>
        <item m="1" x="7106"/>
        <item m="1" x="5967"/>
        <item m="1" x="7184"/>
        <item m="1" x="7286"/>
        <item m="1" x="7150"/>
        <item m="1" x="1930"/>
        <item m="1" x="1094"/>
        <item m="1" x="6983"/>
        <item m="1" x="7258"/>
        <item m="1" x="1152"/>
        <item m="1" x="7266"/>
        <item m="1" x="7378"/>
        <item m="1" x="7144"/>
        <item m="1" x="7298"/>
        <item m="1" x="7100"/>
        <item m="1" x="7222"/>
        <item m="1" x="7223"/>
        <item m="1" x="4849"/>
        <item m="1" x="7139"/>
        <item m="1" x="7084"/>
        <item m="1" x="7276"/>
        <item m="1" x="7111"/>
        <item m="1" x="4422"/>
        <item m="1" x="7092"/>
        <item m="1" x="7341"/>
        <item m="1" x="4874"/>
        <item m="1" x="4696"/>
        <item m="1" x="6419"/>
        <item m="1" x="7199"/>
        <item m="1" x="7329"/>
        <item m="1" x="7278"/>
        <item m="1" x="7214"/>
        <item m="1" x="7221"/>
        <item m="1" x="7010"/>
        <item m="1" x="6982"/>
        <item m="1" x="7138"/>
        <item m="1" x="7020"/>
        <item m="1" x="2588"/>
        <item m="1" x="7356"/>
        <item m="1" x="7362"/>
        <item m="1" x="7046"/>
        <item m="1" x="7060"/>
        <item m="1" x="7066"/>
        <item m="1" x="7120"/>
        <item m="1" x="3199"/>
        <item m="1" x="7357"/>
        <item m="1" x="3610"/>
        <item m="1" x="689"/>
        <item m="1" x="7257"/>
        <item m="1" x="491"/>
        <item m="1" x="4049"/>
        <item m="1" x="2807"/>
        <item m="1" x="1096"/>
        <item m="1" x="1262"/>
        <item m="1" x="7317"/>
        <item m="1" x="7275"/>
        <item m="1" x="7243"/>
        <item m="1" x="7206"/>
        <item m="1" x="6259"/>
        <item m="1" x="3865"/>
        <item m="1" x="7273"/>
        <item m="1" x="1360"/>
        <item m="1" x="7220"/>
        <item m="1" x="4480"/>
        <item m="1" x="7250"/>
        <item m="1" x="1179"/>
        <item m="1" x="7140"/>
        <item m="1" x="5762"/>
        <item m="1" x="3405"/>
        <item m="1" x="3462"/>
        <item m="1" x="7277"/>
        <item m="1" x="7281"/>
        <item m="1" x="7183"/>
        <item m="1" x="7319"/>
        <item m="1" x="4994"/>
        <item m="1" x="7151"/>
        <item m="1" x="4127"/>
        <item m="1" x="7096"/>
        <item m="1" x="6651"/>
        <item m="1" x="4309"/>
        <item m="1" x="7370"/>
        <item m="1" x="7325"/>
        <item m="1" x="7156"/>
        <item m="1" x="7029"/>
        <item m="1" x="7292"/>
        <item m="1" x="7368"/>
        <item m="1" x="1068"/>
        <item m="1" x="2665"/>
        <item m="1" x="5396"/>
        <item m="1" x="1241"/>
        <item m="1" x="4610"/>
        <item m="1" x="5353"/>
        <item m="1" x="973"/>
        <item m="1" x="3801"/>
        <item m="1" x="446"/>
        <item m="1" x="4500"/>
        <item m="1" x="7163"/>
        <item m="1" x="3282"/>
        <item m="1" x="4817"/>
        <item m="1" x="2450"/>
        <item m="1" x="4541"/>
        <item m="1" x="3823"/>
        <item m="1" x="2189"/>
        <item m="1" x="7072"/>
        <item m="1" x="6458"/>
        <item m="1" x="7036"/>
        <item m="1" x="3844"/>
        <item m="1" x="7289"/>
        <item m="1" x="7128"/>
        <item m="1" x="4786"/>
        <item m="1" x="5854"/>
        <item m="1" x="2438"/>
        <item m="1" x="7244"/>
        <item m="1" x="7152"/>
        <item m="1" x="7124"/>
        <item m="1" x="6996"/>
        <item m="1" x="3643"/>
        <item m="1" x="7078"/>
        <item m="1" x="5752"/>
        <item m="1" x="7019"/>
        <item m="1" x="4389"/>
        <item m="1" x="4227"/>
        <item m="1" x="7173"/>
        <item m="1" x="3398"/>
        <item m="1" x="1328"/>
        <item m="1" x="6201"/>
        <item m="1" x="6746"/>
        <item m="1" x="7103"/>
        <item m="1" x="7082"/>
        <item m="1" x="2991"/>
        <item m="1" x="7323"/>
        <item m="1" x="7204"/>
        <item m="1" x="1222"/>
        <item m="1" x="542"/>
        <item m="1" x="5616"/>
        <item m="1" x="5486"/>
        <item m="1" x="7104"/>
        <item m="1" x="7337"/>
        <item m="1" x="6992"/>
        <item m="1" x="3388"/>
        <item m="1" x="4088"/>
        <item m="1" x="7373"/>
        <item m="1" x="6155"/>
        <item m="1" x="7230"/>
        <item m="1" x="2502"/>
        <item m="1" x="7040"/>
        <item m="1" x="7126"/>
        <item m="1" x="7235"/>
        <item m="1" x="5886"/>
        <item m="1" x="7279"/>
        <item m="1" x="6119"/>
        <item m="1" x="3656"/>
        <item m="1" x="7071"/>
        <item m="1" x="7064"/>
        <item m="1" x="3716"/>
        <item m="1" x="6987"/>
        <item m="1" x="7121"/>
        <item m="1" x="7343"/>
        <item m="1" x="6004"/>
        <item m="1" x="5284"/>
        <item m="1" x="7332"/>
        <item m="1" x="7012"/>
        <item m="1" x="7122"/>
        <item m="1" x="1892"/>
        <item m="1" x="3090"/>
        <item m="1" x="5178"/>
        <item m="1" x="2322"/>
        <item m="1" x="2652"/>
        <item m="1" x="6366"/>
        <item m="1" x="7248"/>
        <item m="1" x="3331"/>
        <item m="1" x="4856"/>
        <item m="1" x="7307"/>
        <item m="1" x="7188"/>
        <item m="1" x="7171"/>
        <item m="1" x="7327"/>
        <item m="1" x="7203"/>
        <item m="1" x="5247"/>
        <item m="1" x="1292"/>
        <item m="1" x="7216"/>
        <item m="1" x="3456"/>
        <item m="1" x="1078"/>
        <item m="1" x="5868"/>
        <item m="1" x="7326"/>
        <item x="322"/>
        <item m="1" x="3619"/>
        <item m="1" x="5681"/>
        <item m="1" x="7127"/>
        <item m="1" x="7209"/>
        <item m="1" x="7300"/>
        <item m="1" x="7313"/>
        <item m="1" x="7371"/>
        <item m="1" x="7295"/>
        <item m="1" x="1311"/>
        <item m="1" x="1814"/>
        <item m="1" x="5989"/>
        <item m="1" x="6364"/>
        <item m="1" x="7129"/>
        <item m="1" x="7320"/>
        <item m="1" x="5186"/>
        <item m="1" x="7190"/>
        <item m="1" x="7114"/>
        <item m="1" x="7049"/>
        <item m="1" x="7185"/>
        <item m="1" x="7234"/>
        <item m="1" x="7170"/>
        <item m="1" x="3041"/>
        <item m="1" x="7232"/>
        <item m="1" x="5226"/>
        <item m="1" x="4931"/>
        <item m="1" x="1827"/>
        <item x="318"/>
        <item m="1" x="2595"/>
        <item m="1" x="1805"/>
        <item m="1" x="7016"/>
        <item m="1" x="7242"/>
        <item m="1" x="2527"/>
        <item m="1" x="2151"/>
        <item m="1" x="7172"/>
        <item m="1" x="512"/>
        <item m="1" x="4089"/>
        <item m="1" x="2833"/>
        <item m="1" x="7002"/>
        <item m="1" x="3037"/>
        <item m="1" x="7306"/>
        <item m="1" x="4895"/>
        <item m="1" x="2935"/>
        <item m="1" x="7297"/>
        <item m="1" x="4533"/>
        <item m="1" x="3279"/>
        <item m="1" x="7074"/>
        <item m="1" x="3304"/>
        <item m="1" x="3382"/>
        <item m="1" x="867"/>
        <item m="1" x="7330"/>
        <item m="1" x="7035"/>
        <item m="1" x="7125"/>
        <item m="1" x="1706"/>
        <item m="1" x="3593"/>
        <item m="1" x="7349"/>
        <item m="1" x="4169"/>
        <item m="1" x="3876"/>
        <item m="1" x="7063"/>
        <item m="1" x="7182"/>
        <item m="1" x="7334"/>
        <item m="1" x="7099"/>
        <item m="1" x="7094"/>
        <item m="1" x="7112"/>
        <item m="1" x="6052"/>
        <item m="1" x="941"/>
        <item m="1" x="1755"/>
        <item m="1" x="854"/>
        <item m="1" x="6302"/>
        <item m="1" x="7227"/>
        <item m="1" x="1726"/>
        <item m="1" x="7030"/>
        <item m="1" x="7336"/>
        <item m="1" x="5042"/>
        <item m="1" x="7305"/>
        <item m="1" x="7107"/>
        <item m="1" x="3470"/>
        <item m="1" x="7077"/>
        <item m="1" x="5613"/>
        <item m="1" x="7224"/>
        <item m="1" x="7226"/>
        <item m="1" x="7328"/>
        <item m="1" x="4234"/>
        <item m="1" x="4455"/>
        <item m="1" x="7270"/>
        <item m="1" x="7149"/>
        <item m="1" x="7247"/>
        <item m="1" x="7202"/>
        <item m="1" x="7057"/>
        <item m="1" x="7215"/>
        <item m="1" x="7052"/>
        <item m="1" x="4255"/>
        <item m="1" x="7264"/>
        <item m="1" x="4095"/>
        <item m="1" x="4108"/>
        <item m="1" x="4908"/>
        <item m="1" x="6703"/>
        <item m="1" x="6300"/>
        <item m="1" x="7055"/>
        <item m="1" x="7280"/>
        <item m="1" x="7095"/>
        <item m="1" x="2578"/>
        <item m="1" x="6073"/>
        <item m="1" x="2630"/>
        <item m="1" x="883"/>
        <item m="1" x="7053"/>
        <item m="1" x="4014"/>
        <item m="1" x="2963"/>
        <item m="1" x="4176"/>
        <item m="1" x="1344"/>
        <item m="1" x="1231"/>
        <item m="1" x="7290"/>
        <item m="1" x="3523"/>
        <item m="1" x="2681"/>
        <item m="1" x="7000"/>
        <item m="1" x="7253"/>
        <item m="1" x="7113"/>
        <item m="1" x="2837"/>
        <item m="1" x="673"/>
        <item m="1" x="6275"/>
        <item m="1" x="7032"/>
        <item m="1" x="2617"/>
        <item m="1" x="7263"/>
        <item m="1" x="1623"/>
        <item m="1" x="2012"/>
        <item m="1" x="6065"/>
        <item m="1" x="7097"/>
        <item m="1" x="2296"/>
        <item m="1" x="2747"/>
        <item m="1" x="6924"/>
        <item m="1" x="7025"/>
        <item m="1" x="7186"/>
        <item m="1" x="2270"/>
        <item m="1" x="3550"/>
        <item m="1" x="392"/>
        <item m="1" x="7098"/>
        <item m="1" x="3148"/>
        <item m="1" x="3433"/>
        <item m="1" x="4809"/>
        <item m="1" x="7374"/>
        <item m="1" x="7339"/>
        <item m="1" x="3028"/>
        <item m="1" x="3224"/>
        <item m="1" x="3547"/>
        <item m="1" x="3390"/>
        <item m="1" x="7309"/>
        <item m="1" x="486"/>
        <item m="1" x="1299"/>
        <item m="1" x="7231"/>
        <item m="1" x="1302"/>
        <item m="1" x="7161"/>
        <item m="1" x="7108"/>
        <item m="1" x="5081"/>
        <item m="1" x="7311"/>
        <item m="1" x="7324"/>
        <item m="1" x="3843"/>
        <item m="1" x="7018"/>
        <item m="1" x="7321"/>
        <item m="1" x="2775"/>
        <item m="1" x="6087"/>
        <item m="1" x="7118"/>
        <item m="1" x="5399"/>
        <item m="1" x="5857"/>
        <item m="1" x="7137"/>
        <item m="1" x="1996"/>
        <item m="1" x="4918"/>
        <item m="1" x="3376"/>
        <item m="1" x="6181"/>
        <item m="1" x="1876"/>
        <item m="1" x="366"/>
        <item m="1" x="1979"/>
        <item x="43"/>
        <item m="1" x="7047"/>
        <item m="1" x="7219"/>
        <item m="1" x="944"/>
        <item m="1" x="597"/>
        <item m="1" x="4030"/>
        <item m="1" x="2698"/>
        <item m="1" x="1115"/>
        <item m="1" x="3772"/>
        <item m="1" x="7075"/>
        <item m="1" x="3516"/>
        <item m="1" x="4717"/>
        <item m="1" x="3741"/>
        <item m="1" x="7009"/>
        <item m="1" x="7351"/>
        <item m="1" x="981"/>
        <item m="1" x="6704"/>
        <item m="1" x="5888"/>
        <item m="1" x="5398"/>
        <item m="1" x="4266"/>
        <item m="1" x="1772"/>
        <item m="1" x="557"/>
        <item m="1" x="7061"/>
        <item m="1" x="7304"/>
        <item m="1" x="1069"/>
        <item m="1" x="7027"/>
        <item m="1" x="2188"/>
        <item m="1" x="817"/>
        <item m="1" x="7218"/>
        <item m="1" x="7259"/>
        <item m="1" x="7333"/>
        <item m="1" x="7146"/>
        <item m="1" x="2896"/>
        <item m="1" x="4839"/>
        <item m="1" x="4952"/>
        <item m="1" x="2872"/>
        <item m="1" x="2799"/>
        <item m="1" x="7028"/>
        <item m="1" x="4413"/>
        <item m="1" x="2977"/>
        <item m="1" x="1789"/>
        <item m="1" x="6347"/>
        <item m="1" x="677"/>
        <item m="1" x="789"/>
        <item m="1" x="1063"/>
        <item m="1" x="6440"/>
        <item m="1" x="7369"/>
        <item m="1" x="4376"/>
        <item m="1" x="5049"/>
        <item m="1" x="3698"/>
        <item m="1" x="3107"/>
        <item m="1" x="3271"/>
        <item m="1" x="3059"/>
        <item m="1" x="2931"/>
        <item m="1" x="2800"/>
        <item m="1" x="353"/>
        <item m="1" x="5300"/>
        <item m="1" x="7080"/>
        <item m="1" x="7056"/>
        <item m="1" x="7217"/>
        <item m="1" x="7267"/>
        <item m="1" x="3732"/>
        <item m="1" x="7296"/>
        <item m="1" x="7167"/>
        <item m="1" x="4087"/>
        <item m="1" x="5035"/>
        <item m="1" x="5642"/>
        <item m="1" x="7083"/>
        <item m="1" x="7283"/>
        <item m="1" x="7181"/>
        <item m="1" x="7299"/>
        <item m="1" x="7033"/>
        <item m="1" x="396"/>
        <item m="1" x="7316"/>
        <item m="1" x="1695"/>
        <item m="1" x="2406"/>
        <item m="1" x="1711"/>
        <item m="1" x="7177"/>
        <item m="1" x="7087"/>
        <item m="1" x="4312"/>
        <item m="1" x="7086"/>
        <item m="1" x="4621"/>
        <item m="1" x="4396"/>
        <item m="1" x="6666"/>
        <item m="1" x="3336"/>
        <item m="1" x="2856"/>
        <item m="1" x="7251"/>
        <item m="1" x="4857"/>
        <item m="1" x="7011"/>
        <item m="1" x="466"/>
        <item m="1" x="7364"/>
        <item m="1" x="7192"/>
        <item m="1" x="456"/>
        <item m="1" x="7212"/>
        <item m="1" x="7059"/>
        <item m="1" x="1021"/>
        <item m="1" x="7176"/>
        <item m="1" x="328"/>
        <item m="1" x="5826"/>
        <item m="1" x="7153"/>
        <item m="1" x="2101"/>
        <item m="1" x="2249"/>
        <item m="1" x="3363"/>
        <item m="1" x="6790"/>
        <item m="1" x="6808"/>
        <item m="1" x="479"/>
        <item m="1" x="503"/>
        <item m="1" x="3509"/>
        <item m="1" x="3530"/>
        <item m="1" x="4773"/>
        <item m="1" x="5562"/>
        <item m="1" x="2279"/>
        <item m="1" x="3255"/>
        <item m="1" x="7101"/>
        <item m="1" x="4106"/>
        <item m="1" x="7187"/>
        <item m="1" x="5164"/>
        <item m="1" x="6538"/>
        <item m="1" x="533"/>
        <item m="1" x="3231"/>
        <item m="1" x="7361"/>
        <item m="1" x="5527"/>
        <item m="1" x="3428"/>
        <item m="1" x="3867"/>
        <item m="1" x="5425"/>
        <item m="1" x="5287"/>
        <item m="1" x="5490"/>
        <item m="1" x="4364"/>
        <item m="1" x="5280"/>
        <item m="1" x="7093"/>
        <item m="1" x="7272"/>
        <item m="1" x="4724"/>
        <item m="1" x="7006"/>
        <item m="1" x="3548"/>
        <item m="1" x="6998"/>
        <item m="1" x="7285"/>
        <item m="1" x="3567"/>
        <item m="1" x="4829"/>
        <item m="1" x="3429"/>
        <item m="1" x="5055"/>
        <item m="1" x="7269"/>
        <item m="1" x="1198"/>
        <item m="1" x="2714"/>
        <item m="1" x="5227"/>
        <item m="1" x="5043"/>
        <item m="1" x="4932"/>
        <item m="1" x="5910"/>
        <item m="1" x="5768"/>
        <item m="1" x="5620"/>
        <item m="1" x="6914"/>
        <item m="1" x="7271"/>
        <item x="110"/>
        <item m="1" x="2706"/>
        <item m="1" x="6877"/>
        <item m="1" x="5521"/>
        <item m="1" x="2760"/>
        <item m="1" x="1258"/>
        <item m="1" x="4314"/>
        <item m="1" x="4086"/>
        <item m="1" x="4456"/>
        <item m="1" x="6531"/>
        <item m="1" x="6370"/>
        <item m="1" x="7348"/>
        <item m="1" x="6463"/>
        <item m="1" x="6105"/>
        <item m="1" x="4907"/>
        <item m="1" x="5738"/>
        <item m="1" x="7366"/>
        <item m="1" x="5312"/>
        <item m="1" x="4752"/>
        <item m="1" x="7338"/>
        <item m="1" x="5677"/>
        <item m="1" x="1663"/>
        <item m="1" x="6476"/>
        <item m="1" x="5866"/>
        <item m="1" x="7260"/>
        <item m="1" x="7376"/>
        <item x="214"/>
        <item m="1" x="1442"/>
        <item m="1" x="2040"/>
        <item m="1" x="6993"/>
        <item m="1" x="7318"/>
        <item m="1" x="7070"/>
        <item m="1" x="6984"/>
        <item m="1" x="3254"/>
        <item m="1" x="7131"/>
        <item m="1" x="2498"/>
        <item m="1" x="3327"/>
        <item m="1" x="6426"/>
        <item m="1" x="6723"/>
        <item m="1" x="919"/>
        <item m="1" x="2381"/>
        <item m="1" x="598"/>
        <item m="1" x="636"/>
        <item m="1" x="7119"/>
        <item m="1" x="4964"/>
        <item m="1" x="5818"/>
        <item m="1" x="7355"/>
        <item m="1" x="2697"/>
        <item m="1" x="6083"/>
        <item m="1" x="7136"/>
        <item m="1" x="7041"/>
        <item m="1" x="380"/>
        <item m="1" x="1944"/>
        <item m="1" x="7360"/>
        <item m="1" x="3457"/>
        <item m="1" x="3280"/>
        <item m="1" x="3108"/>
        <item m="1" x="2965"/>
        <item m="1" x="4721"/>
        <item m="1" x="6700"/>
        <item m="1" x="4875"/>
        <item m="1" x="6216"/>
        <item m="1" x="7331"/>
        <item m="1" x="6959"/>
        <item m="1" x="7599"/>
        <item m="1" x="7520"/>
        <item x="121"/>
        <item m="1" x="7605"/>
        <item m="1" x="7625"/>
        <item m="1" x="7692"/>
        <item m="1" x="7704"/>
        <item x="15"/>
        <item m="1" x="7415"/>
        <item m="1" x="7497"/>
        <item m="1" x="7582"/>
        <item m="1" x="7678"/>
        <item m="1" x="7684"/>
        <item m="1" x="7644"/>
        <item m="1" x="7673"/>
        <item m="1" x="7628"/>
        <item m="1" x="7558"/>
        <item m="1" x="7478"/>
        <item m="1" x="7728"/>
        <item m="1" x="7487"/>
        <item m="1" x="7420"/>
        <item m="1" x="7410"/>
        <item m="1" x="7412"/>
        <item m="1" x="7649"/>
        <item m="1" x="7428"/>
        <item m="1" x="7456"/>
        <item m="1" x="7440"/>
        <item m="1" x="7646"/>
        <item m="1" x="7490"/>
        <item m="1" x="7475"/>
        <item m="1" x="3362"/>
        <item m="1" x="4552"/>
        <item m="1" x="7633"/>
        <item m="1" x="7723"/>
        <item m="1" x="7396"/>
        <item m="1" x="7381"/>
        <item x="19"/>
        <item m="1" x="7664"/>
        <item m="1" x="7627"/>
        <item m="1" x="7489"/>
        <item m="1" x="7591"/>
        <item m="1" x="7616"/>
        <item m="1" x="5346"/>
        <item m="1" x="1216"/>
        <item m="1" x="7559"/>
        <item m="1" x="7657"/>
        <item m="1" x="7433"/>
        <item m="1" x="7471"/>
        <item m="1" x="692"/>
        <item m="1" x="4170"/>
        <item m="1" x="4304"/>
        <item m="1" x="7408"/>
        <item m="1" x="7753"/>
        <item m="1" x="7430"/>
        <item m="1" x="7464"/>
        <item m="1" x="4467"/>
        <item m="1" x="7073"/>
        <item m="1" x="7476"/>
        <item m="1" x="7501"/>
        <item m="1" x="5286"/>
        <item x="268"/>
        <item m="1" x="7431"/>
        <item m="1" x="7397"/>
        <item m="1" x="1003"/>
        <item m="1" x="7492"/>
        <item m="1" x="7416"/>
        <item x="257"/>
        <item m="1" x="7648"/>
        <item m="1" x="7698"/>
        <item m="1" x="7507"/>
        <item m="1" x="7579"/>
        <item m="1" x="7712"/>
        <item m="1" x="7702"/>
        <item m="1" x="7503"/>
        <item m="1" x="7401"/>
        <item m="1" x="7453"/>
        <item m="1" x="7685"/>
        <item m="1" x="7550"/>
        <item m="1" x="7659"/>
        <item m="1" x="7429"/>
        <item m="1" x="7557"/>
        <item m="1" x="7461"/>
        <item m="1" x="7390"/>
        <item m="1" x="7661"/>
        <item m="1" x="7211"/>
        <item m="1" x="7721"/>
        <item m="1" x="7629"/>
        <item m="1" x="7238"/>
        <item m="1" x="7419"/>
        <item m="1" x="7630"/>
        <item m="1" x="7021"/>
        <item m="1" x="7714"/>
        <item m="1" x="7422"/>
        <item m="1" x="7532"/>
        <item m="1" x="7617"/>
        <item m="1" x="6986"/>
        <item m="1" x="7523"/>
        <item m="1" x="7710"/>
        <item m="1" x="7606"/>
        <item m="1" x="7485"/>
        <item m="1" x="7543"/>
        <item m="1" x="7717"/>
        <item m="1" x="6287"/>
        <item m="1" x="7387"/>
        <item m="1" x="7463"/>
        <item m="1" x="7619"/>
        <item m="1" x="7536"/>
        <item m="1" x="7713"/>
        <item m="1" x="7438"/>
        <item m="1" x="7432"/>
        <item m="1" x="7386"/>
        <item m="1" x="1437"/>
        <item m="1" x="6393"/>
        <item m="1" x="6266"/>
        <item m="1" x="7042"/>
        <item m="1" x="7522"/>
        <item m="1" x="7689"/>
        <item m="1" x="7569"/>
        <item x="109"/>
        <item m="1" x="2409"/>
        <item m="1" x="7671"/>
        <item m="1" x="1107"/>
        <item m="1" x="1235"/>
        <item m="1" x="7007"/>
        <item m="1" x="1359"/>
        <item m="1" x="7426"/>
        <item m="1" x="7446"/>
        <item m="1" x="7473"/>
        <item m="1" x="7509"/>
        <item m="1" x="7130"/>
        <item m="1" x="7004"/>
        <item m="1" x="7506"/>
        <item m="1" x="7688"/>
        <item m="1" x="7593"/>
        <item m="1" x="3096"/>
        <item m="1" x="6048"/>
        <item m="1" x="5489"/>
        <item m="1" x="3840"/>
        <item m="1" x="7542"/>
        <item m="1" x="7413"/>
        <item m="1" x="7600"/>
        <item x="288"/>
        <item m="1" x="7634"/>
        <item m="1" x="7604"/>
        <item m="1" x="7481"/>
        <item m="1" x="7512"/>
        <item m="1" x="7067"/>
        <item m="1" x="3869"/>
        <item m="1" x="7445"/>
        <item m="1" x="7603"/>
        <item m="1" x="7700"/>
        <item m="1" x="5311"/>
        <item m="1" x="7597"/>
        <item m="1" x="7454"/>
        <item m="1" x="7711"/>
        <item m="1" x="7547"/>
        <item m="1" x="1771"/>
        <item m="1" x="327"/>
        <item m="1" x="7308"/>
        <item m="1" x="7585"/>
        <item m="1" x="3289"/>
        <item m="1" x="7583"/>
        <item m="1" x="4459"/>
        <item m="1" x="7722"/>
        <item m="1" x="5911"/>
        <item m="1" x="7482"/>
        <item m="1" x="6355"/>
        <item m="1" x="6160"/>
        <item m="1" x="6013"/>
        <item m="1" x="7205"/>
        <item x="98"/>
        <item m="1" x="7383"/>
        <item m="1" x="7213"/>
        <item m="1" x="7544"/>
        <item m="1" x="7626"/>
        <item m="1" x="4247"/>
        <item m="1" x="4099"/>
        <item m="1" x="4330"/>
        <item m="1" x="7647"/>
        <item m="1" x="5393"/>
        <item m="1" x="6045"/>
        <item m="1" x="7379"/>
        <item m="1" x="7477"/>
        <item m="1" x="3527"/>
        <item m="1" x="7933"/>
        <item m="1" x="7392"/>
        <item m="1" x="6295"/>
        <item m="1" x="7535"/>
        <item m="1" x="7424"/>
        <item m="1" x="3258"/>
        <item m="1" x="2778"/>
        <item m="1" x="7081"/>
        <item m="1" x="7741"/>
        <item m="1" x="7580"/>
        <item m="1" x="7548"/>
        <item m="1" x="7303"/>
        <item m="1" x="7288"/>
        <item m="1" x="7382"/>
        <item m="1" x="1182"/>
        <item m="1" x="3383"/>
        <item m="1" x="1183"/>
        <item m="1" x="3384"/>
        <item m="1" x="7669"/>
        <item m="1" x="7555"/>
        <item m="1" x="7498"/>
        <item m="1" x="7380"/>
        <item m="1" x="7502"/>
        <item m="1" x="7611"/>
        <item m="1" x="7346"/>
        <item m="1" x="7038"/>
        <item m="1" x="5600"/>
        <item m="1" x="7726"/>
        <item m="1" x="4573"/>
        <item m="1" x="7488"/>
        <item m="1" x="7675"/>
        <item m="1" x="7421"/>
        <item m="1" x="7268"/>
        <item m="1" x="7427"/>
        <item m="1" x="7574"/>
        <item m="1" x="7517"/>
        <item m="1" x="7612"/>
        <item m="1" x="7665"/>
        <item m="1" x="7651"/>
        <item m="1" x="2034"/>
        <item m="1" x="4469"/>
        <item m="1" x="7706"/>
        <item m="1" x="7715"/>
        <item m="1" x="5331"/>
        <item m="1" x="5653"/>
        <item m="1" x="7589"/>
        <item m="1" x="3277"/>
        <item m="1" x="7571"/>
        <item m="1" x="7494"/>
        <item m="1" x="2927"/>
        <item m="1" x="7508"/>
        <item m="1" x="7635"/>
        <item m="1" x="7437"/>
        <item m="1" x="7399"/>
        <item m="1" x="5062"/>
        <item m="1" x="7079"/>
        <item m="1" x="7596"/>
        <item m="1" x="7180"/>
        <item m="1" x="4656"/>
        <item m="1" x="7495"/>
        <item m="1" x="7562"/>
        <item m="1" x="7540"/>
        <item m="1" x="6042"/>
        <item m="1" x="7491"/>
        <item m="1" x="3817"/>
        <item m="1" x="7654"/>
        <item m="1" x="7528"/>
        <item m="1" x="5228"/>
        <item m="1" x="7581"/>
        <item m="1" x="7594"/>
        <item m="1" x="7636"/>
        <item m="1" x="6988"/>
        <item m="1" x="7658"/>
        <item m="1" x="7672"/>
        <item m="1" x="7602"/>
        <item m="1" x="7733"/>
        <item m="1" x="7162"/>
        <item m="1" x="7601"/>
        <item m="1" x="7538"/>
        <item m="1" x="7699"/>
        <item m="1" x="2667"/>
        <item m="1" x="7459"/>
        <item m="1" x="393"/>
        <item m="1" x="7610"/>
        <item m="1" x="7389"/>
        <item x="277"/>
        <item m="1" x="7681"/>
        <item m="1" x="7168"/>
        <item m="1" x="7668"/>
        <item m="1" x="7450"/>
        <item m="1" x="1153"/>
        <item m="1" x="7642"/>
        <item m="1" x="7414"/>
        <item m="1" x="7718"/>
        <item m="1" x="7526"/>
        <item m="1" x="7759"/>
        <item m="1" x="7563"/>
        <item m="1" x="7483"/>
        <item m="1" x="4686"/>
        <item m="1" x="7088"/>
        <item m="1" x="7132"/>
        <item m="1" x="7608"/>
        <item m="1" x="2271"/>
        <item m="1" x="7578"/>
        <item m="1" x="2515"/>
        <item m="1" x="7720"/>
        <item m="1" x="7452"/>
        <item m="1" x="7708"/>
        <item m="1" x="7155"/>
        <item m="1" x="7645"/>
        <item m="1" x="7549"/>
        <item m="1" x="7207"/>
        <item x="237"/>
        <item m="1" x="1256"/>
        <item m="1" x="6276"/>
        <item m="1" x="2718"/>
        <item m="1" x="2565"/>
        <item m="1" x="5779"/>
        <item m="1" x="6514"/>
        <item m="1" x="5529"/>
        <item m="1" x="2794"/>
        <item m="1" x="1452"/>
        <item m="1" x="1272"/>
        <item m="1" x="7546"/>
        <item m="1" x="6037"/>
        <item m="1" x="7444"/>
        <item m="1" x="7377"/>
        <item m="1" x="7735"/>
        <item m="1" x="3209"/>
        <item m="1" x="7417"/>
        <item m="1" x="7655"/>
        <item m="1" x="7624"/>
        <item m="1" x="5213"/>
        <item m="1" x="7719"/>
        <item m="1" x="632"/>
        <item m="1" x="7179"/>
        <item m="1" x="4419"/>
        <item m="1" x="7065"/>
        <item m="1" x="7641"/>
        <item m="1" x="7455"/>
        <item m="1" x="7691"/>
        <item m="1" x="7694"/>
        <item m="1" x="7237"/>
        <item m="1" x="7736"/>
        <item m="1" x="7598"/>
        <item m="1" x="7572"/>
        <item m="1" x="7586"/>
        <item m="1" x="7567"/>
        <item m="1" x="6995"/>
        <item m="1" x="4885"/>
        <item m="1" x="7607"/>
        <item m="1" x="7142"/>
        <item m="1" x="2849"/>
        <item m="1" x="1660"/>
        <item m="1" x="4360"/>
        <item m="1" x="7732"/>
        <item m="1" x="7233"/>
        <item m="1" x="1646"/>
        <item m="1" x="7637"/>
        <item m="1" x="7638"/>
        <item m="1" x="7730"/>
        <item m="1" x="7005"/>
        <item m="1" x="3608"/>
        <item m="1" x="3678"/>
        <item m="1" x="1820"/>
        <item m="1" x="7705"/>
        <item m="1" x="1438"/>
        <item m="1" x="7409"/>
        <item m="1" x="2495"/>
        <item m="1" x="7539"/>
        <item m="1" x="6034"/>
        <item m="1" x="6674"/>
        <item m="1" x="6939"/>
        <item m="1" x="7592"/>
        <item m="1" x="7521"/>
        <item m="1" x="7731"/>
        <item m="1" x="3417"/>
        <item m="1" x="7439"/>
        <item m="1" x="362"/>
        <item m="1" x="6099"/>
        <item m="1" x="1006"/>
        <item m="1" x="3589"/>
        <item m="1" x="7740"/>
        <item m="1" x="1456"/>
        <item m="1" x="2015"/>
        <item m="1" x="3143"/>
        <item m="1" x="842"/>
        <item m="1" x="1760"/>
        <item m="1" x="1264"/>
        <item m="1" x="7365"/>
        <item m="1" x="7620"/>
        <item m="1" x="7516"/>
        <item m="1" x="7472"/>
        <item m="1" x="3921"/>
        <item m="1" x="3788"/>
        <item m="1" x="2638"/>
        <item m="1" x="424"/>
        <item m="1" x="3515"/>
        <item m="1" x="7102"/>
        <item m="1" x="7707"/>
        <item m="1" x="7533"/>
        <item m="1" x="6765"/>
        <item m="1" x="2827"/>
        <item x="231"/>
        <item m="1" x="4960"/>
        <item m="1" x="4816"/>
        <item m="1" x="6194"/>
        <item m="1" x="7527"/>
        <item m="1" x="3438"/>
        <item m="1" x="7640"/>
        <item m="1" x="401"/>
        <item m="1" x="7531"/>
        <item m="1" x="7554"/>
        <item m="1" x="369"/>
        <item m="1" x="7725"/>
        <item m="1" x="7737"/>
        <item m="1" x="7441"/>
        <item m="1" x="5188"/>
        <item m="1" x="7695"/>
        <item m="1" x="7556"/>
        <item m="1" x="5912"/>
        <item m="1" x="7068"/>
        <item m="1" x="2845"/>
        <item m="1" x="4609"/>
        <item m="1" x="7609"/>
        <item m="1" x="7391"/>
        <item m="1" x="2601"/>
        <item m="1" x="7436"/>
        <item m="1" x="7666"/>
        <item m="1" x="7141"/>
        <item m="1" x="835"/>
        <item m="1" x="7479"/>
        <item m="1" x="7302"/>
        <item m="1" x="2437"/>
        <item m="1" x="7411"/>
        <item m="1" x="4186"/>
        <item m="1" x="2756"/>
        <item x="46"/>
        <item m="1" x="7676"/>
        <item m="1" x="6353"/>
        <item m="1" x="6158"/>
        <item m="1" x="5347"/>
        <item m="1" x="5203"/>
        <item m="1" x="5029"/>
        <item m="1" x="6730"/>
        <item m="1" x="6524"/>
        <item m="1" x="6404"/>
        <item m="1" x="6920"/>
        <item m="1" x="6788"/>
        <item m="1" x="7515"/>
        <item m="1" x="7622"/>
        <item m="1" x="1647"/>
        <item m="1" x="6303"/>
        <item m="1" x="3460"/>
        <item m="1" x="7576"/>
        <item m="1" x="7525"/>
        <item m="1" x="7561"/>
        <item m="1" x="633"/>
        <item m="1" x="7398"/>
        <item m="1" x="7514"/>
        <item m="1" x="4414"/>
        <item m="1" x="7674"/>
        <item m="1" x="7656"/>
        <item m="1" x="7418"/>
        <item m="1" x="4547"/>
        <item m="1" x="4811"/>
        <item m="1" x="1263"/>
        <item m="1" x="7565"/>
        <item m="1" x="6565"/>
        <item m="1" x="7505"/>
        <item m="1" x="7926"/>
        <item m="1" x="7293"/>
        <item m="1" x="7493"/>
        <item m="1" x="7566"/>
        <item m="1" x="7109"/>
        <item m="1" x="2603"/>
        <item m="1" x="7680"/>
        <item m="1" x="7866"/>
        <item m="1" x="7460"/>
        <item m="1" x="1467"/>
        <item m="1" x="793"/>
        <item m="1" x="3471"/>
        <item m="1" x="7819"/>
        <item m="1" x="7768"/>
        <item m="1" x="7435"/>
        <item m="1" x="7849"/>
        <item m="1" x="7404"/>
        <item m="1" x="7405"/>
        <item m="1" x="7406"/>
        <item m="1" x="7407"/>
        <item m="1" x="7727"/>
        <item m="1" x="7751"/>
        <item m="1" x="7284"/>
        <item m="1" x="3536"/>
        <item m="1" x="7951"/>
        <item m="1" x="7788"/>
        <item m="1" x="7742"/>
        <item m="1" x="7871"/>
        <item m="1" x="7827"/>
        <item m="1" x="4333"/>
        <item m="1" x="4337"/>
        <item m="1" x="6362"/>
        <item m="1" x="1128"/>
        <item m="1" x="7793"/>
        <item m="1" x="7372"/>
        <item m="1" x="7774"/>
        <item m="1" x="7810"/>
        <item m="1" x="7809"/>
        <item m="1" x="7841"/>
        <item m="1" x="3165"/>
        <item m="1" x="1134"/>
        <item m="1" x="1149"/>
        <item m="1" x="991"/>
        <item x="293"/>
        <item m="1" x="7650"/>
        <item m="1" x="7815"/>
        <item m="1" x="6735"/>
        <item m="1" x="7553"/>
        <item m="1" x="7755"/>
        <item x="41"/>
        <item m="1" x="7359"/>
        <item m="1" x="7798"/>
        <item m="1" x="7480"/>
        <item m="1" x="7766"/>
        <item m="1" x="4404"/>
        <item m="1" x="7451"/>
        <item m="1" x="7846"/>
        <item x="202"/>
        <item m="1" x="7551"/>
        <item m="1" x="7811"/>
        <item m="1" x="2953"/>
        <item m="1" x="7786"/>
        <item m="1" x="7709"/>
        <item x="292"/>
        <item m="1" x="7573"/>
        <item m="1" x="7643"/>
        <item m="1" x="7524"/>
        <item m="1" x="7395"/>
        <item m="1" x="7679"/>
        <item m="1" x="7618"/>
        <item m="1" x="7148"/>
        <item m="1" x="7837"/>
        <item m="1" x="7825"/>
        <item m="1" x="7384"/>
        <item m="1" x="7385"/>
        <item m="1" x="7848"/>
        <item m="1" x="7716"/>
        <item m="1" x="7159"/>
        <item m="1" x="7621"/>
        <item m="1" x="7256"/>
        <item m="1" x="7874"/>
        <item m="1" x="7777"/>
        <item m="1" x="7805"/>
        <item m="1" x="1229"/>
        <item m="1" x="6618"/>
        <item m="1" x="7763"/>
        <item m="1" x="6390"/>
        <item m="1" x="1435"/>
        <item m="1" x="7853"/>
        <item m="1" x="7854"/>
        <item m="1" x="7855"/>
        <item m="1" x="4331"/>
        <item m="1" x="7857"/>
        <item m="1" x="7034"/>
        <item x="314"/>
        <item m="1" x="7761"/>
        <item m="1" x="7783"/>
        <item m="1" x="2327"/>
        <item m="1" x="7826"/>
        <item m="1" x="7775"/>
        <item m="1" x="7474"/>
        <item m="1" x="5273"/>
        <item m="1" x="7851"/>
        <item m="1" x="7856"/>
        <item m="1" x="7760"/>
        <item m="1" x="3726"/>
        <item m="1" x="7831"/>
        <item m="1" x="7588"/>
        <item m="1" x="7882"/>
        <item x="107"/>
        <item m="1" x="7930"/>
        <item m="1" x="7795"/>
        <item m="1" x="7813"/>
        <item m="1" x="7893"/>
        <item m="1" x="7842"/>
        <item m="1" x="7800"/>
        <item x="153"/>
        <item m="1" x="7888"/>
        <item m="1" x="1518"/>
        <item m="1" x="3425"/>
        <item m="1" x="4263"/>
        <item m="1" x="7529"/>
        <item m="1" x="3442"/>
        <item m="1" x="7530"/>
        <item m="1" x="7443"/>
        <item m="1" x="7773"/>
        <item m="1" x="7801"/>
        <item m="1" x="7584"/>
        <item m="1" x="7518"/>
        <item m="1" x="3717"/>
        <item m="1" x="7944"/>
        <item m="1" x="7921"/>
        <item x="79"/>
        <item m="1" x="7885"/>
        <item m="1" x="7504"/>
        <item m="1" x="7784"/>
        <item m="1" x="7936"/>
        <item m="1" x="7834"/>
        <item m="1" x="3810"/>
        <item m="1" x="7917"/>
        <item m="1" x="7782"/>
        <item m="1" x="7895"/>
        <item m="1" x="7794"/>
        <item m="1" x="6329"/>
        <item m="1" x="7949"/>
        <item m="1" x="7062"/>
        <item x="100"/>
        <item m="1" x="7769"/>
        <item m="1" x="7133"/>
        <item m="1" x="7690"/>
        <item m="1" x="7879"/>
        <item m="1" x="7780"/>
        <item m="1" x="3742"/>
        <item m="1" x="7500"/>
        <item m="1" x="7552"/>
        <item m="1" x="7812"/>
        <item m="1" x="7838"/>
        <item m="1" x="7054"/>
        <item m="1" x="7225"/>
        <item m="1" x="7822"/>
        <item m="1" x="7792"/>
        <item m="1" x="7703"/>
        <item m="1" x="7863"/>
        <item x="25"/>
        <item x="38"/>
        <item x="108"/>
        <item m="1" x="7799"/>
        <item m="1" x="7900"/>
        <item m="1" x="7510"/>
        <item m="1" x="1975"/>
        <item m="1" x="7833"/>
        <item m="1" x="7864"/>
        <item m="1" x="7997"/>
        <item m="1" x="5134"/>
        <item m="1" x="3086"/>
        <item m="1" x="7923"/>
        <item m="1" x="5871"/>
        <item m="1" x="3562"/>
        <item m="1" x="7545"/>
        <item m="1" x="7447"/>
        <item m="1" x="7943"/>
        <item m="1" x="7828"/>
        <item m="1" x="7927"/>
        <item m="1" x="7897"/>
        <item m="1" x="6781"/>
        <item m="1" x="5423"/>
        <item m="1" x="7869"/>
        <item m="1" x="7852"/>
        <item m="1" x="3809"/>
        <item m="1" x="7918"/>
        <item m="1" x="7756"/>
        <item m="1" x="925"/>
        <item m="1" x="7776"/>
        <item m="1" x="7750"/>
        <item m="1" x="7663"/>
        <item m="1" x="7778"/>
        <item m="1" x="7817"/>
        <item m="1" x="7911"/>
        <item m="1" x="7922"/>
        <item m="1" x="7823"/>
        <item m="1" x="7901"/>
        <item m="1" x="5652"/>
        <item m="1" x="7912"/>
        <item m="1" x="6428"/>
        <item m="1" x="5555"/>
        <item m="1" x="5367"/>
        <item m="1" x="5679"/>
        <item m="1" x="1261"/>
        <item m="1" x="4440"/>
        <item m="1" x="3115"/>
        <item m="1" x="7821"/>
        <item m="1" x="7896"/>
        <item m="1" x="7928"/>
        <item m="1" x="1744"/>
        <item m="1" x="4677"/>
        <item m="1" x="1044"/>
        <item m="1" x="7958"/>
        <item m="1" x="7513"/>
        <item m="1" x="7229"/>
        <item m="1" x="7902"/>
        <item m="1" x="7595"/>
        <item m="1" x="7919"/>
        <item m="1" x="2639"/>
        <item m="1" x="3504"/>
        <item m="1" x="1741"/>
        <item m="1" x="5443"/>
        <item m="1" x="7790"/>
        <item m="1" x="7891"/>
        <item m="1" x="4747"/>
        <item m="1" x="7905"/>
        <item m="1" x="7734"/>
        <item m="1" x="7820"/>
        <item m="1" x="7255"/>
        <item m="1" x="7938"/>
        <item m="1" x="629"/>
        <item m="1" x="7496"/>
        <item m="1" x="7312"/>
        <item m="1" x="7952"/>
        <item m="1" x="4620"/>
        <item m="1" x="7948"/>
        <item m="1" x="7670"/>
        <item x="136"/>
        <item m="1" x="6070"/>
        <item m="1" x="6410"/>
        <item m="1" x="7947"/>
        <item m="1" x="7682"/>
        <item m="1" x="7686"/>
        <item m="1" x="7265"/>
        <item m="1" x="7898"/>
        <item m="1" x="7899"/>
        <item m="1" x="7830"/>
        <item m="1" x="7910"/>
        <item m="1" x="7840"/>
        <item m="1" x="7568"/>
        <item m="1" x="7802"/>
        <item m="1" x="4728"/>
        <item m="1" x="5996"/>
        <item m="1" x="4441"/>
        <item m="1" x="4310"/>
        <item m="1" x="3029"/>
        <item m="1" x="4784"/>
        <item m="1" x="7743"/>
        <item m="1" x="6895"/>
        <item m="1" x="524"/>
        <item m="1" x="7344"/>
        <item m="1" x="7835"/>
        <item m="1" x="7806"/>
        <item m="1" x="7847"/>
        <item m="1" x="7964"/>
        <item x="42"/>
        <item m="1" x="7886"/>
        <item m="1" x="3213"/>
        <item m="1" x="3811"/>
        <item m="1" x="7876"/>
        <item m="1" x="7560"/>
        <item m="1" x="7796"/>
        <item m="1" x="1082"/>
        <item m="1" x="7402"/>
        <item m="1" x="6772"/>
        <item m="1" x="7462"/>
        <item m="1" x="6917"/>
        <item m="1" x="7931"/>
        <item m="1" x="7701"/>
        <item m="1" x="7935"/>
        <item x="204"/>
        <item x="205"/>
        <item m="1" x="7889"/>
        <item m="1" x="7632"/>
        <item m="1" x="7872"/>
        <item m="1" x="7639"/>
        <item m="1" x="7466"/>
        <item m="1" x="7400"/>
        <item m="1" x="7940"/>
        <item m="1" x="2623"/>
        <item m="1" x="3364"/>
        <item m="1" x="6510"/>
        <item m="1" x="6431"/>
        <item m="1" x="4920"/>
        <item m="1" x="7469"/>
        <item m="1" x="7999"/>
        <item m="1" x="7995"/>
        <item m="1" x="7832"/>
        <item m="1" x="7575"/>
        <item m="1" x="7894"/>
        <item m="1" x="7915"/>
        <item m="1" x="7929"/>
        <item m="1" x="7969"/>
        <item m="1" x="7652"/>
        <item m="1" x="7175"/>
        <item m="1" x="7867"/>
        <item m="1" x="1386"/>
        <item m="1" x="2993"/>
        <item m="1" x="7907"/>
        <item m="1" x="7677"/>
        <item m="1" x="7791"/>
        <item m="1" x="5702"/>
        <item m="1" x="7939"/>
        <item m="1" x="6610"/>
        <item m="1" x="7745"/>
        <item m="1" x="7764"/>
        <item m="1" x="7425"/>
        <item m="1" x="6990"/>
        <item m="1" x="7937"/>
        <item m="1" x="3848"/>
        <item m="1" x="7458"/>
        <item m="1" x="7920"/>
        <item m="1" x="7816"/>
        <item m="1" x="7744"/>
        <item m="1" x="7861"/>
        <item m="1" x="6985"/>
        <item m="1" x="7301"/>
        <item m="1" x="7748"/>
        <item m="1" x="6414"/>
        <item m="1" x="6056"/>
        <item m="1" x="6014"/>
        <item m="1" x="7909"/>
        <item x="299"/>
        <item m="1" x="7746"/>
        <item m="1" x="7803"/>
        <item m="1" x="6890"/>
        <item m="1" x="3480"/>
        <item m="1" x="7878"/>
        <item x="9"/>
        <item m="1" x="4362"/>
        <item m="1" x="7914"/>
        <item m="1" x="7174"/>
        <item m="1" x="7393"/>
        <item x="114"/>
        <item m="1" x="7880"/>
        <item m="1" x="7942"/>
        <item m="1" x="7465"/>
        <item m="1" x="7687"/>
        <item m="1" x="2634"/>
        <item m="1" x="7262"/>
        <item m="1" x="377"/>
        <item x="8"/>
        <item m="1" x="7862"/>
        <item x="54"/>
        <item x="78"/>
        <item m="1" x="7044"/>
        <item m="1" x="7448"/>
        <item m="1" x="2995"/>
        <item m="1" x="7771"/>
        <item m="1" x="7449"/>
        <item m="1" x="7934"/>
        <item m="1" x="7749"/>
        <item m="1" x="7499"/>
        <item x="234"/>
        <item m="1" x="464"/>
        <item m="1" x="2442"/>
        <item m="1" x="6718"/>
        <item m="1" x="6774"/>
        <item m="1" x="7758"/>
        <item m="1" x="7787"/>
        <item m="1" x="7667"/>
        <item m="1" x="7470"/>
        <item m="1" x="7754"/>
        <item m="1" x="3860"/>
        <item m="1" x="3785"/>
        <item m="1" x="6229"/>
        <item m="1" x="7050"/>
        <item m="1" x="2295"/>
        <item m="1" x="2536"/>
        <item m="1" x="7868"/>
        <item m="1" x="2362"/>
        <item m="1" x="1955"/>
        <item m="1" x="7844"/>
        <item m="1" x="7903"/>
        <item m="1" x="3089"/>
        <item m="1" x="6230"/>
        <item m="1" x="4078"/>
        <item m="1" x="7757"/>
        <item m="1" x="3038"/>
        <item m="1" x="7904"/>
        <item m="1" x="6546"/>
        <item m="1" x="2915"/>
        <item m="1" x="7925"/>
        <item m="1" x="1052"/>
        <item m="1" x="7117"/>
        <item m="1" x="7916"/>
        <item x="18"/>
        <item x="63"/>
        <item m="1" x="3039"/>
        <item m="1" x="4433"/>
        <item m="1" x="6653"/>
        <item m="1" x="6550"/>
        <item m="1" x="7829"/>
        <item m="1" x="2982"/>
        <item m="1" x="4996"/>
        <item m="1" x="6705"/>
        <item m="1" x="7770"/>
        <item m="1" x="7785"/>
        <item m="1" x="7789"/>
        <item m="1" x="7434"/>
        <item m="1" x="7724"/>
        <item m="1" x="7870"/>
        <item m="1" x="7967"/>
        <item m="1" x="7613"/>
        <item m="1" x="4328"/>
        <item m="1" x="3569"/>
        <item m="1" x="7913"/>
        <item m="1" x="1320"/>
        <item m="1" x="7807"/>
        <item m="1" x="7839"/>
        <item m="1" x="7804"/>
        <item m="1" x="7739"/>
        <item m="1" x="7615"/>
        <item m="1" x="3043"/>
        <item m="1" x="7859"/>
        <item m="1" x="6394"/>
        <item m="1" x="6395"/>
        <item x="285"/>
        <item m="1" x="5734"/>
        <item m="1" x="2974"/>
        <item m="1" x="7860"/>
        <item m="1" x="7797"/>
        <item m="1" x="458"/>
        <item m="1" x="7924"/>
        <item m="1" x="3042"/>
        <item m="1" x="7970"/>
        <item m="1" x="7985"/>
        <item m="1" x="4200"/>
        <item m="1" x="6397"/>
        <item m="1" x="2911"/>
        <item m="1" x="1844"/>
        <item m="1" x="3528"/>
        <item m="1" x="2377"/>
        <item m="1" x="7693"/>
        <item m="1" x="7994"/>
        <item x="26"/>
        <item m="1" x="6640"/>
        <item m="1" x="7442"/>
        <item m="1" x="1716"/>
        <item m="1" x="7484"/>
        <item x="97"/>
        <item m="1" x="7968"/>
        <item m="1" x="1112"/>
        <item m="1" x="7577"/>
        <item m="1" x="7653"/>
        <item m="1" x="7845"/>
        <item m="1" x="7858"/>
        <item m="1" x="5258"/>
        <item m="1" x="2815"/>
        <item m="1" x="7975"/>
        <item m="1" x="922"/>
        <item m="1" x="1852"/>
        <item m="1" x="548"/>
        <item m="1" x="7818"/>
        <item x="75"/>
        <item m="1" x="7772"/>
        <item m="1" x="2205"/>
        <item m="1" x="7058"/>
        <item m="1" x="4699"/>
        <item m="1" x="7729"/>
        <item m="1" x="3067"/>
        <item m="1" x="2938"/>
        <item m="1" x="1005"/>
        <item m="1" x="936"/>
        <item m="1" x="7738"/>
        <item m="1" x="7887"/>
        <item m="1" x="7519"/>
        <item m="1" x="6327"/>
        <item m="1" x="7953"/>
        <item m="1" x="7468"/>
        <item m="1" x="2835"/>
        <item m="1" x="2676"/>
        <item x="13"/>
        <item m="1" x="7660"/>
        <item x="49"/>
        <item x="53"/>
        <item x="106"/>
        <item x="118"/>
        <item m="1" x="6357"/>
        <item m="1" x="7261"/>
        <item x="157"/>
        <item m="1" x="7241"/>
        <item m="1" x="7908"/>
        <item m="1" x="7808"/>
        <item m="1" x="7697"/>
        <item m="1" x="2916"/>
        <item m="1" x="7457"/>
        <item m="1" x="2939"/>
        <item m="1" x="1025"/>
        <item m="1" x="7875"/>
        <item m="1" x="3334"/>
        <item m="1" x="7850"/>
        <item m="1" x="450"/>
        <item m="1" x="7486"/>
        <item m="1" x="7892"/>
        <item x="3"/>
        <item x="4"/>
        <item m="1" x="6999"/>
        <item x="5"/>
        <item x="7"/>
        <item m="1" x="3329"/>
        <item m="1" x="3178"/>
        <item m="1" x="5100"/>
        <item m="1" x="7352"/>
        <item x="11"/>
        <item m="1" x="7358"/>
        <item m="1" x="6506"/>
        <item m="1" x="7988"/>
        <item m="1" x="1775"/>
        <item m="1" x="7105"/>
        <item m="1" x="6683"/>
        <item m="1" x="4999"/>
        <item x="50"/>
        <item m="1" x="1981"/>
        <item m="1" x="3006"/>
        <item x="57"/>
        <item x="58"/>
        <item x="65"/>
        <item m="1" x="3378"/>
        <item m="1" x="7955"/>
        <item x="83"/>
        <item m="1" x="1785"/>
        <item m="1" x="7026"/>
        <item m="1" x="6003"/>
        <item m="1" x="4059"/>
        <item m="1" x="4814"/>
        <item x="96"/>
        <item m="1" x="1270"/>
        <item x="101"/>
        <item m="1" x="7246"/>
        <item m="1" x="6421"/>
        <item m="1" x="7191"/>
        <item m="1" x="6722"/>
        <item m="1" x="7991"/>
        <item m="1" x="4970"/>
        <item m="1" x="4995"/>
        <item m="1" x="1071"/>
        <item m="1" x="7883"/>
        <item m="1" x="6475"/>
        <item m="1" x="543"/>
        <item m="1" x="2254"/>
        <item m="1" x="3680"/>
        <item m="1" x="7240"/>
        <item m="1" x="2759"/>
        <item m="1" x="1943"/>
        <item m="1" x="1458"/>
        <item m="1" x="7045"/>
        <item m="1" x="2000"/>
        <item m="1" x="7959"/>
        <item m="1" x="3237"/>
        <item m="1" x="6544"/>
        <item m="1" x="7564"/>
        <item m="1" x="7534"/>
        <item m="1" x="7752"/>
        <item m="1" x="7747"/>
        <item m="1" x="7388"/>
        <item m="1" x="3285"/>
        <item m="1" x="3789"/>
        <item m="1" x="4395"/>
        <item m="1" x="425"/>
        <item x="272"/>
        <item x="279"/>
        <item m="1" x="3226"/>
        <item x="280"/>
        <item m="1" x="4163"/>
        <item m="1" x="7836"/>
        <item m="1" x="7873"/>
        <item m="1" x="5009"/>
        <item m="1" x="7767"/>
        <item m="1" x="1160"/>
        <item m="1" x="6001"/>
        <item m="1" x="3142"/>
        <item x="287"/>
        <item m="1" x="6094"/>
        <item m="1" x="1720"/>
        <item m="1" x="1751"/>
        <item m="1" x="6007"/>
        <item m="1" x="1845"/>
        <item m="1" x="1894"/>
        <item m="1" x="7015"/>
        <item m="1" x="7403"/>
        <item m="1" x="5758"/>
        <item m="1" x="7765"/>
        <item m="1" x="7631"/>
        <item m="1" x="7587"/>
        <item x="307"/>
        <item m="1" x="6182"/>
        <item m="1" x="4543"/>
        <item m="1" x="4742"/>
        <item x="324"/>
        <item m="1" x="4258"/>
        <item x="0"/>
        <item m="1" x="7877"/>
        <item x="14"/>
        <item x="17"/>
        <item m="1" x="845"/>
        <item m="1" x="7570"/>
        <item m="1" x="7683"/>
        <item m="1" x="384"/>
        <item m="1" x="7941"/>
        <item m="1" x="7614"/>
        <item x="28"/>
        <item m="1" x="1392"/>
        <item m="1" x="7979"/>
        <item x="40"/>
        <item m="1" x="6963"/>
        <item m="1" x="5128"/>
        <item m="1" x="7990"/>
        <item x="64"/>
        <item m="1" x="3520"/>
        <item m="1" x="3204"/>
        <item m="1" x="2389"/>
        <item m="1" x="4723"/>
        <item m="1" x="3541"/>
        <item m="1" x="7960"/>
        <item m="1" x="7945"/>
        <item m="1" x="7962"/>
        <item x="111"/>
        <item m="1" x="7239"/>
        <item m="1" x="576"/>
        <item m="1" x="878"/>
        <item m="1" x="7984"/>
        <item m="1" x="2884"/>
        <item m="1" x="7981"/>
        <item m="1" x="7623"/>
        <item m="1" x="1200"/>
        <item m="1" x="7762"/>
        <item m="1" x="7954"/>
        <item m="1" x="7963"/>
        <item m="1" x="7989"/>
        <item m="1" x="7983"/>
        <item m="1" x="7884"/>
        <item m="1" x="7906"/>
        <item m="1" x="1337"/>
        <item m="1" x="2559"/>
        <item m="1" x="7423"/>
        <item x="158"/>
        <item m="1" x="1426"/>
        <item m="1" x="7890"/>
        <item m="1" x="487"/>
        <item m="1" x="7965"/>
        <item m="1" x="7987"/>
        <item m="1" x="7956"/>
        <item m="1" x="4791"/>
        <item m="1" x="3588"/>
        <item m="1" x="7511"/>
        <item m="1" x="5091"/>
        <item m="1" x="7394"/>
        <item m="1" x="7982"/>
        <item m="1" x="7541"/>
        <item m="1" x="877"/>
        <item m="1" x="7781"/>
        <item m="1" x="7992"/>
        <item m="1" x="5219"/>
        <item m="1" x="1424"/>
        <item m="1" x="1072"/>
        <item m="1" x="5887"/>
        <item m="1" x="7986"/>
        <item m="1" x="5695"/>
        <item m="1" x="7998"/>
        <item m="1" x="5255"/>
        <item m="1" x="7978"/>
        <item m="1" x="7881"/>
        <item m="1" x="7993"/>
        <item m="1" x="6161"/>
        <item m="1" x="7977"/>
        <item m="1" x="7145"/>
        <item m="1" x="1982"/>
        <item m="1" x="6892"/>
        <item m="1" x="7342"/>
        <item m="1" x="6637"/>
        <item m="1" x="7014"/>
        <item m="1" x="7843"/>
        <item m="1" x="7980"/>
        <item m="1" x="5724"/>
        <item m="1" x="3845"/>
        <item m="1" x="6025"/>
        <item m="1" x="2734"/>
        <item m="1" x="7814"/>
        <item m="1" x="7961"/>
        <item m="1" x="7950"/>
        <item x="232"/>
        <item m="1" x="7537"/>
        <item m="1" x="7976"/>
        <item m="1" x="7467"/>
        <item m="1" x="7932"/>
        <item m="1" x="7946"/>
        <item m="1" x="7974"/>
        <item m="1" x="1841"/>
        <item m="1" x="3248"/>
        <item m="1" x="7590"/>
        <item m="1" x="7001"/>
        <item m="1" x="7696"/>
        <item m="1" x="7957"/>
        <item m="1" x="7824"/>
        <item m="1" x="7865"/>
        <item m="1" x="7110"/>
        <item m="1" x="7662"/>
        <item m="1" x="7966"/>
        <item x="296"/>
        <item m="1" x="2560"/>
        <item m="1" x="7972"/>
        <item m="1" x="5714"/>
        <item x="309"/>
        <item m="1" x="3205"/>
        <item m="1" x="7996"/>
        <item m="1" x="7971"/>
        <item m="1" x="1905"/>
        <item x="319"/>
        <item m="1" x="7779"/>
        <item m="1" x="7973"/>
        <item x="6"/>
        <item x="16"/>
        <item x="21"/>
        <item x="22"/>
        <item x="24"/>
        <item x="27"/>
        <item x="29"/>
        <item x="31"/>
        <item x="37"/>
        <item x="39"/>
        <item x="45"/>
        <item x="51"/>
        <item x="52"/>
        <item x="80"/>
        <item x="88"/>
        <item x="89"/>
        <item x="102"/>
        <item x="103"/>
        <item x="116"/>
        <item x="117"/>
        <item x="120"/>
        <item x="122"/>
        <item x="123"/>
        <item x="124"/>
        <item x="125"/>
        <item x="126"/>
        <item x="127"/>
        <item x="130"/>
        <item x="133"/>
        <item x="134"/>
        <item x="137"/>
        <item x="138"/>
        <item x="149"/>
        <item x="151"/>
        <item x="155"/>
        <item x="156"/>
        <item x="159"/>
        <item x="163"/>
        <item x="166"/>
        <item x="168"/>
        <item x="169"/>
        <item x="170"/>
        <item x="171"/>
        <item x="172"/>
        <item x="173"/>
        <item x="174"/>
        <item x="175"/>
        <item x="178"/>
        <item x="179"/>
        <item x="182"/>
        <item x="184"/>
        <item x="186"/>
        <item x="187"/>
        <item x="189"/>
        <item x="190"/>
        <item x="191"/>
        <item x="196"/>
        <item x="197"/>
        <item x="198"/>
        <item x="201"/>
        <item x="203"/>
        <item x="207"/>
        <item x="209"/>
        <item x="210"/>
        <item x="211"/>
        <item x="212"/>
        <item x="215"/>
        <item x="216"/>
        <item x="218"/>
        <item x="221"/>
        <item x="223"/>
        <item x="225"/>
        <item x="226"/>
        <item x="227"/>
        <item x="230"/>
        <item x="233"/>
        <item x="235"/>
        <item x="238"/>
        <item x="240"/>
        <item x="241"/>
        <item x="242"/>
        <item x="244"/>
        <item x="245"/>
        <item x="249"/>
        <item x="250"/>
        <item x="251"/>
        <item x="252"/>
        <item x="253"/>
        <item x="256"/>
        <item x="258"/>
        <item x="260"/>
        <item x="263"/>
        <item x="264"/>
        <item x="265"/>
        <item x="266"/>
        <item x="267"/>
        <item x="269"/>
        <item x="270"/>
        <item x="271"/>
        <item x="273"/>
        <item x="274"/>
        <item x="275"/>
        <item x="278"/>
        <item x="284"/>
        <item x="289"/>
        <item x="290"/>
        <item x="291"/>
        <item x="297"/>
        <item x="302"/>
        <item x="305"/>
        <item x="308"/>
        <item x="312"/>
        <item x="315"/>
        <item x="317"/>
        <item x="320"/>
        <item x="323"/>
        <item x="325"/>
        <item t="default"/>
      </items>
    </pivotField>
    <pivotField axis="axisRow" showAll="0">
      <items count="9">
        <item h="1" m="1" x="7"/>
        <item h="1" x="0"/>
        <item h="1" x="1"/>
        <item x="2"/>
        <item h="1" x="3"/>
        <item h="1" x="4"/>
        <item h="1" x="5"/>
        <item h="1" m="1" x="6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 v="3"/>
    </i>
  </rowItems>
  <colFields count="1">
    <field x="2"/>
  </colFields>
  <colItems count="18">
    <i>
      <x v="181"/>
    </i>
    <i>
      <x v="730"/>
    </i>
    <i>
      <x v="800"/>
    </i>
    <i>
      <x v="1245"/>
    </i>
    <i>
      <x v="5311"/>
    </i>
    <i>
      <x v="6845"/>
    </i>
    <i>
      <x v="6973"/>
    </i>
    <i>
      <x v="7201"/>
    </i>
    <i>
      <x v="7221"/>
    </i>
    <i>
      <x v="7589"/>
    </i>
    <i>
      <x v="7733"/>
    </i>
    <i>
      <x v="7735"/>
    </i>
    <i>
      <x v="7744"/>
    </i>
    <i>
      <x v="7985"/>
    </i>
    <i>
      <x v="7986"/>
    </i>
    <i>
      <x v="7987"/>
    </i>
    <i>
      <x v="7988"/>
    </i>
    <i>
      <x v="7989"/>
    </i>
  </colItems>
  <dataFields count="1">
    <dataField name="加總 - 數量" fld="4" baseField="3" baseItem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5000000}" name="樞紐分析表3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203:BF217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h="1" x="1"/>
        <item x="0"/>
        <item h="1" x="2"/>
        <item h="1" m="1" x="4"/>
        <item h="1" m="1" x="3"/>
        <item t="default"/>
      </items>
    </pivotField>
    <pivotField axis="axisRow" showAll="0" defaultSubtotal="0">
      <items count="18">
        <item x="15"/>
        <item m="1" x="17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showAll="0" defaultSubtotal="0"/>
    <pivotField showAll="0" defaultSubtotal="0"/>
    <pivotField showAll="0" defaultSubtotal="0"/>
  </pivotFields>
  <rowFields count="1">
    <field x="14"/>
  </rowFields>
  <rowItems count="13">
    <i>
      <x/>
    </i>
    <i>
      <x v="3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2"/>
  </colFields>
  <colItems count="57">
    <i>
      <x/>
    </i>
    <i>
      <x v="2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8"/>
    </i>
    <i>
      <x v="49"/>
    </i>
    <i>
      <x v="54"/>
    </i>
    <i>
      <x v="58"/>
    </i>
    <i>
      <x v="59"/>
    </i>
    <i>
      <x v="60"/>
    </i>
    <i>
      <x v="63"/>
    </i>
    <i>
      <x v="64"/>
    </i>
    <i>
      <x v="65"/>
    </i>
    <i>
      <x v="66"/>
    </i>
    <i>
      <x v="72"/>
    </i>
    <i>
      <x v="78"/>
    </i>
    <i>
      <x v="82"/>
    </i>
    <i>
      <x v="85"/>
    </i>
    <i>
      <x v="86"/>
    </i>
    <i>
      <x v="87"/>
    </i>
    <i>
      <x v="88"/>
    </i>
    <i>
      <x v="90"/>
    </i>
    <i>
      <x v="98"/>
    </i>
    <i>
      <x v="99"/>
    </i>
    <i>
      <x v="100"/>
    </i>
    <i>
      <x v="101"/>
    </i>
    <i>
      <x v="102"/>
    </i>
    <i>
      <x v="103"/>
    </i>
  </colItems>
  <pageFields count="1">
    <pageField fld="13" hier="-1"/>
  </pageFields>
  <dataFields count="1">
    <dataField name="加總 - 不良數" fld="6" baseField="14" baseItem="11"/>
  </dataFields>
  <formats count="2">
    <format dxfId="405">
      <pivotArea outline="0" collapsedLevelsAreSubtotals="1" fieldPosition="0"/>
    </format>
    <format dxfId="40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樞紐分析表11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1003:AL1007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h="1" x="0"/>
        <item h="1" x="1"/>
        <item x="2"/>
        <item h="1" m="1" x="4"/>
        <item h="1" m="1" x="3"/>
        <item t="default"/>
      </items>
    </pivotField>
    <pivotField axis="axisRow" showAll="0" defaultSubtotal="0">
      <items count="18">
        <item x="15"/>
        <item m="1" x="17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showAll="0" defaultSubtotal="0"/>
    <pivotField showAll="0" defaultSubtotal="0"/>
    <pivotField showAll="0" defaultSubtotal="0"/>
  </pivotFields>
  <rowFields count="1">
    <field x="14"/>
  </rowFields>
  <rowItems count="3">
    <i>
      <x/>
    </i>
    <i>
      <x v="5"/>
    </i>
    <i>
      <x v="6"/>
    </i>
  </rowItems>
  <colFields count="1">
    <field x="2"/>
  </colFields>
  <colItems count="37">
    <i>
      <x/>
    </i>
    <i>
      <x v="4"/>
    </i>
    <i>
      <x v="8"/>
    </i>
    <i>
      <x v="9"/>
    </i>
    <i>
      <x v="10"/>
    </i>
    <i>
      <x v="11"/>
    </i>
    <i>
      <x v="16"/>
    </i>
    <i>
      <x v="44"/>
    </i>
    <i>
      <x v="45"/>
    </i>
    <i>
      <x v="46"/>
    </i>
    <i>
      <x v="47"/>
    </i>
    <i>
      <x v="50"/>
    </i>
    <i>
      <x v="51"/>
    </i>
    <i>
      <x v="52"/>
    </i>
    <i>
      <x v="53"/>
    </i>
    <i>
      <x v="55"/>
    </i>
    <i>
      <x v="56"/>
    </i>
    <i>
      <x v="67"/>
    </i>
    <i>
      <x v="68"/>
    </i>
    <i>
      <x v="69"/>
    </i>
    <i>
      <x v="71"/>
    </i>
    <i>
      <x v="73"/>
    </i>
    <i>
      <x v="74"/>
    </i>
    <i>
      <x v="75"/>
    </i>
    <i>
      <x v="76"/>
    </i>
    <i>
      <x v="79"/>
    </i>
    <i>
      <x v="80"/>
    </i>
    <i>
      <x v="81"/>
    </i>
    <i>
      <x v="83"/>
    </i>
    <i>
      <x v="84"/>
    </i>
    <i>
      <x v="89"/>
    </i>
    <i>
      <x v="91"/>
    </i>
    <i>
      <x v="92"/>
    </i>
    <i>
      <x v="95"/>
    </i>
    <i>
      <x v="97"/>
    </i>
    <i>
      <x v="104"/>
    </i>
    <i>
      <x v="105"/>
    </i>
  </colItems>
  <pageFields count="1">
    <pageField fld="13" hier="-1"/>
  </pageFields>
  <dataFields count="1">
    <dataField name="加總 - 不良數" fld="6" baseField="14" baseItem="0"/>
  </dataFields>
  <formats count="2">
    <format dxfId="407">
      <pivotArea outline="0" collapsedLevelsAreSubtotals="1" fieldPosition="0"/>
    </format>
    <format dxfId="40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4000000}" name="樞紐分析表2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103:BF117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h="1" x="1"/>
        <item x="0"/>
        <item h="1" x="2"/>
        <item h="1" m="1" x="4"/>
        <item h="1" m="1" x="3"/>
        <item t="default"/>
      </items>
    </pivotField>
    <pivotField axis="axisRow" showAll="0" defaultSubtotal="0">
      <items count="18">
        <item x="15"/>
        <item m="1" x="17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showAll="0" defaultSubtotal="0"/>
    <pivotField showAll="0" defaultSubtotal="0"/>
    <pivotField showAll="0" defaultSubtotal="0"/>
  </pivotFields>
  <rowFields count="1">
    <field x="14"/>
  </rowFields>
  <rowItems count="13">
    <i>
      <x/>
    </i>
    <i>
      <x v="3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2"/>
  </colFields>
  <colItems count="57">
    <i>
      <x/>
    </i>
    <i>
      <x v="2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8"/>
    </i>
    <i>
      <x v="49"/>
    </i>
    <i>
      <x v="54"/>
    </i>
    <i>
      <x v="58"/>
    </i>
    <i>
      <x v="59"/>
    </i>
    <i>
      <x v="60"/>
    </i>
    <i>
      <x v="63"/>
    </i>
    <i>
      <x v="64"/>
    </i>
    <i>
      <x v="65"/>
    </i>
    <i>
      <x v="66"/>
    </i>
    <i>
      <x v="72"/>
    </i>
    <i>
      <x v="78"/>
    </i>
    <i>
      <x v="82"/>
    </i>
    <i>
      <x v="85"/>
    </i>
    <i>
      <x v="86"/>
    </i>
    <i>
      <x v="87"/>
    </i>
    <i>
      <x v="88"/>
    </i>
    <i>
      <x v="90"/>
    </i>
    <i>
      <x v="98"/>
    </i>
    <i>
      <x v="99"/>
    </i>
    <i>
      <x v="100"/>
    </i>
    <i>
      <x v="101"/>
    </i>
    <i>
      <x v="102"/>
    </i>
    <i>
      <x v="103"/>
    </i>
  </colItems>
  <pageFields count="1">
    <pageField fld="13" hier="-1"/>
  </pageFields>
  <dataFields count="1">
    <dataField name="計數 - 樣本數" fld="5" subtotal="count" baseField="0" baseItem="0"/>
  </dataFields>
  <formats count="2">
    <format dxfId="409">
      <pivotArea outline="0" collapsedLevelsAreSubtotals="1" fieldPosition="0"/>
    </format>
    <format dxfId="40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樞紐分析表10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903:AL907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h="1" x="0"/>
        <item h="1" x="1"/>
        <item x="2"/>
        <item h="1" m="1" x="4"/>
        <item h="1" m="1" x="3"/>
        <item t="default"/>
      </items>
    </pivotField>
    <pivotField axis="axisRow" showAll="0" defaultSubtotal="0">
      <items count="18">
        <item x="15"/>
        <item m="1" x="17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showAll="0" defaultSubtotal="0"/>
    <pivotField showAll="0" defaultSubtotal="0"/>
    <pivotField showAll="0" defaultSubtotal="0"/>
  </pivotFields>
  <rowFields count="1">
    <field x="14"/>
  </rowFields>
  <rowItems count="3">
    <i>
      <x/>
    </i>
    <i>
      <x v="5"/>
    </i>
    <i>
      <x v="6"/>
    </i>
  </rowItems>
  <colFields count="1">
    <field x="2"/>
  </colFields>
  <colItems count="37">
    <i>
      <x/>
    </i>
    <i>
      <x v="4"/>
    </i>
    <i>
      <x v="8"/>
    </i>
    <i>
      <x v="9"/>
    </i>
    <i>
      <x v="10"/>
    </i>
    <i>
      <x v="11"/>
    </i>
    <i>
      <x v="16"/>
    </i>
    <i>
      <x v="44"/>
    </i>
    <i>
      <x v="45"/>
    </i>
    <i>
      <x v="46"/>
    </i>
    <i>
      <x v="47"/>
    </i>
    <i>
      <x v="50"/>
    </i>
    <i>
      <x v="51"/>
    </i>
    <i>
      <x v="52"/>
    </i>
    <i>
      <x v="53"/>
    </i>
    <i>
      <x v="55"/>
    </i>
    <i>
      <x v="56"/>
    </i>
    <i>
      <x v="67"/>
    </i>
    <i>
      <x v="68"/>
    </i>
    <i>
      <x v="69"/>
    </i>
    <i>
      <x v="71"/>
    </i>
    <i>
      <x v="73"/>
    </i>
    <i>
      <x v="74"/>
    </i>
    <i>
      <x v="75"/>
    </i>
    <i>
      <x v="76"/>
    </i>
    <i>
      <x v="79"/>
    </i>
    <i>
      <x v="80"/>
    </i>
    <i>
      <x v="81"/>
    </i>
    <i>
      <x v="83"/>
    </i>
    <i>
      <x v="84"/>
    </i>
    <i>
      <x v="89"/>
    </i>
    <i>
      <x v="91"/>
    </i>
    <i>
      <x v="92"/>
    </i>
    <i>
      <x v="95"/>
    </i>
    <i>
      <x v="97"/>
    </i>
    <i>
      <x v="104"/>
    </i>
    <i>
      <x v="105"/>
    </i>
  </colItems>
  <pageFields count="1">
    <pageField fld="13" hier="-1"/>
  </pageFields>
  <dataFields count="1">
    <dataField name="計數 - 樣本數" fld="5" subtotal="count" baseField="0" baseItem="0"/>
  </dataFields>
  <formats count="2">
    <format dxfId="411">
      <pivotArea outline="0" collapsedLevelsAreSubtotals="1" fieldPosition="0"/>
    </format>
    <format dxfId="41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樞紐分析表12" cacheId="4" applyNumberFormats="0" applyBorderFormats="0" applyFontFormats="0" applyPatternFormats="0" applyAlignmentFormats="0" applyWidthHeightFormats="1" dataCaption="數值" missingCaption="0" updatedVersion="7" minRefreshableVersion="3" useAutoFormatting="1" rowGrandTotals="0" colGrandTotals="0" itemPrintTitles="1" createdVersion="5" indent="0" outline="1" outlineData="1" multipleFieldFilters="0">
  <location ref="A1103:D1106" firstHeaderRow="0" firstDataRow="1" firstDataCol="1" rowPageCount="1" colPageCount="1"/>
  <pivotFields count="18">
    <pivotField numFmtId="14" showAll="0" defaultSubtota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h="1" x="0"/>
        <item h="1" x="1"/>
        <item x="2"/>
        <item h="1" m="1" x="4"/>
        <item h="1" m="1" x="3"/>
        <item t="default"/>
      </items>
    </pivotField>
    <pivotField axis="axisRow" showAll="0" defaultSubtotal="0">
      <items count="18">
        <item x="15"/>
        <item m="1" x="17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showAll="0" defaultSubtotal="0"/>
    <pivotField showAll="0" defaultSubtotal="0"/>
    <pivotField showAll="0" defaultSubtotal="0"/>
  </pivotFields>
  <rowFields count="1">
    <field x="14"/>
  </rowFields>
  <rowItems count="3">
    <i>
      <x/>
    </i>
    <i>
      <x v="5"/>
    </i>
    <i>
      <x v="6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加總 - 數量" fld="4" baseField="11" baseItem="15"/>
    <dataField name="加總 - 樣本數" fld="5" baseField="11" baseItem="14"/>
    <dataField name="加總 - 不良數" fld="6" baseField="11" baseItem="8"/>
  </dataFields>
  <formats count="3">
    <format dxfId="414">
      <pivotArea type="all" dataOnly="0" outline="0" fieldPosition="0"/>
    </format>
    <format dxfId="413">
      <pivotArea outline="0" collapsedLevelsAreSubtotals="1" fieldPosition="0"/>
    </format>
    <format dxfId="412">
      <pivotArea dataOnly="0" labelOnly="1" fieldPosition="0">
        <references count="1">
          <reference field="1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7000000}" name="樞紐分析表5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403:N406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1"/>
        <item h="1" x="0"/>
        <item h="1" x="2"/>
        <item h="1" m="1" x="4"/>
        <item h="1" m="1" x="3"/>
        <item t="default"/>
      </items>
    </pivotField>
    <pivotField axis="axisRow" showAll="0" defaultSubtotal="0">
      <items count="18">
        <item x="15"/>
        <item m="1" x="17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showAll="0" defaultSubtotal="0"/>
    <pivotField showAll="0" defaultSubtotal="0"/>
    <pivotField showAll="0" defaultSubtotal="0"/>
  </pivotFields>
  <rowFields count="1">
    <field x="14"/>
  </rowFields>
  <rowItems count="2">
    <i>
      <x/>
    </i>
    <i>
      <x v="4"/>
    </i>
  </rowItems>
  <colFields count="1">
    <field x="2"/>
  </colFields>
  <colItems count="13">
    <i>
      <x/>
    </i>
    <i>
      <x v="3"/>
    </i>
    <i>
      <x v="5"/>
    </i>
    <i>
      <x v="6"/>
    </i>
    <i>
      <x v="7"/>
    </i>
    <i>
      <x v="57"/>
    </i>
    <i>
      <x v="61"/>
    </i>
    <i>
      <x v="62"/>
    </i>
    <i>
      <x v="70"/>
    </i>
    <i>
      <x v="77"/>
    </i>
    <i>
      <x v="93"/>
    </i>
    <i>
      <x v="94"/>
    </i>
    <i>
      <x v="96"/>
    </i>
  </colItems>
  <pageFields count="1">
    <pageField fld="13" hier="-1"/>
  </pageFields>
  <dataFields count="1">
    <dataField name="計數 - 數量" fld="4" subtotal="count" baseField="11" baseItem="14"/>
  </dataFields>
  <formats count="2">
    <format dxfId="416">
      <pivotArea outline="0" collapsedLevelsAreSubtotals="1" fieldPosition="0"/>
    </format>
    <format dxfId="41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A000000}" name="樞紐分析表8" cacheId="4" applyNumberFormats="0" applyBorderFormats="0" applyFontFormats="0" applyPatternFormats="0" applyAlignmentFormats="0" applyWidthHeightFormats="1" dataCaption="數值" missingCaption="0" updatedVersion="7" minRefreshableVersion="3" useAutoFormatting="1" rowGrandTotals="0" colGrandTotals="0" itemPrintTitles="1" createdVersion="5" indent="0" outline="1" outlineData="1" multipleFieldFilters="0">
  <location ref="A703:D705" firstHeaderRow="0" firstDataRow="1" firstDataCol="1" rowPageCount="1" colPageCount="1"/>
  <pivotFields count="18">
    <pivotField numFmtId="14" showAll="0" defaultSubtota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1"/>
        <item h="1" x="0"/>
        <item h="1" x="2"/>
        <item h="1" m="1" x="4"/>
        <item h="1" m="1" x="3"/>
        <item t="default"/>
      </items>
    </pivotField>
    <pivotField axis="axisRow" showAll="0" defaultSubtotal="0">
      <items count="18">
        <item x="15"/>
        <item m="1" x="17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showAll="0" defaultSubtotal="0"/>
    <pivotField showAll="0" defaultSubtotal="0"/>
    <pivotField showAll="0" defaultSubtotal="0"/>
  </pivotFields>
  <rowFields count="1">
    <field x="14"/>
  </rowFields>
  <rowItems count="2">
    <i>
      <x/>
    </i>
    <i>
      <x v="4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加總 - 數量" fld="4" baseField="11" baseItem="15"/>
    <dataField name="加總 - 樣本數" fld="5" baseField="11" baseItem="14"/>
    <dataField name="加總 - 不良數" fld="6" baseField="11" baseItem="8"/>
  </dataFields>
  <formats count="3">
    <format dxfId="419">
      <pivotArea type="all" dataOnly="0" outline="0" fieldPosition="0"/>
    </format>
    <format dxfId="418">
      <pivotArea outline="0" collapsedLevelsAreSubtotals="1" fieldPosition="0"/>
    </format>
    <format dxfId="417">
      <pivotArea dataOnly="0" labelOnly="1" fieldPosition="0">
        <references count="1">
          <reference field="1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B000000}" name="樞紐分析表9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803:AL807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h="1" x="1"/>
        <item h="1" x="0"/>
        <item x="2"/>
        <item h="1" m="1" x="4"/>
        <item h="1" m="1" x="3"/>
        <item t="default"/>
      </items>
    </pivotField>
    <pivotField axis="axisRow" showAll="0" defaultSubtotal="0">
      <items count="18">
        <item x="15"/>
        <item m="1" x="17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showAll="0" defaultSubtotal="0"/>
    <pivotField showAll="0" defaultSubtotal="0"/>
    <pivotField showAll="0" defaultSubtotal="0"/>
  </pivotFields>
  <rowFields count="1">
    <field x="14"/>
  </rowFields>
  <rowItems count="3">
    <i>
      <x/>
    </i>
    <i>
      <x v="5"/>
    </i>
    <i>
      <x v="6"/>
    </i>
  </rowItems>
  <colFields count="1">
    <field x="2"/>
  </colFields>
  <colItems count="37">
    <i>
      <x/>
    </i>
    <i>
      <x v="4"/>
    </i>
    <i>
      <x v="8"/>
    </i>
    <i>
      <x v="9"/>
    </i>
    <i>
      <x v="10"/>
    </i>
    <i>
      <x v="11"/>
    </i>
    <i>
      <x v="16"/>
    </i>
    <i>
      <x v="44"/>
    </i>
    <i>
      <x v="45"/>
    </i>
    <i>
      <x v="46"/>
    </i>
    <i>
      <x v="47"/>
    </i>
    <i>
      <x v="50"/>
    </i>
    <i>
      <x v="51"/>
    </i>
    <i>
      <x v="52"/>
    </i>
    <i>
      <x v="53"/>
    </i>
    <i>
      <x v="55"/>
    </i>
    <i>
      <x v="56"/>
    </i>
    <i>
      <x v="67"/>
    </i>
    <i>
      <x v="68"/>
    </i>
    <i>
      <x v="69"/>
    </i>
    <i>
      <x v="71"/>
    </i>
    <i>
      <x v="73"/>
    </i>
    <i>
      <x v="74"/>
    </i>
    <i>
      <x v="75"/>
    </i>
    <i>
      <x v="76"/>
    </i>
    <i>
      <x v="79"/>
    </i>
    <i>
      <x v="80"/>
    </i>
    <i>
      <x v="81"/>
    </i>
    <i>
      <x v="83"/>
    </i>
    <i>
      <x v="84"/>
    </i>
    <i>
      <x v="89"/>
    </i>
    <i>
      <x v="91"/>
    </i>
    <i>
      <x v="92"/>
    </i>
    <i>
      <x v="95"/>
    </i>
    <i>
      <x v="97"/>
    </i>
    <i>
      <x v="104"/>
    </i>
    <i>
      <x v="105"/>
    </i>
  </colItems>
  <pageFields count="1">
    <pageField fld="13" hier="-1"/>
  </pageFields>
  <dataFields count="1">
    <dataField name="計數 - 數量" fld="4" subtotal="count" baseField="11" baseItem="14"/>
  </dataFields>
  <formats count="2">
    <format dxfId="421">
      <pivotArea outline="0" collapsedLevelsAreSubtotals="1" fieldPosition="0"/>
    </format>
    <format dxfId="42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樞紐分析表1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3:BF17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h="1" x="1"/>
        <item x="0"/>
        <item h="1" x="2"/>
        <item h="1" m="1" x="4"/>
        <item h="1" m="1" x="3"/>
        <item t="default"/>
      </items>
    </pivotField>
    <pivotField axis="axisRow" showAll="0" defaultSubtotal="0">
      <items count="18">
        <item x="15"/>
        <item m="1" x="17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showAll="0" defaultSubtotal="0"/>
    <pivotField showAll="0" defaultSubtotal="0"/>
    <pivotField showAll="0" defaultSubtotal="0"/>
  </pivotFields>
  <rowFields count="1">
    <field x="14"/>
  </rowFields>
  <rowItems count="13">
    <i>
      <x/>
    </i>
    <i>
      <x v="3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2"/>
  </colFields>
  <colItems count="57">
    <i>
      <x/>
    </i>
    <i>
      <x v="2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8"/>
    </i>
    <i>
      <x v="49"/>
    </i>
    <i>
      <x v="54"/>
    </i>
    <i>
      <x v="58"/>
    </i>
    <i>
      <x v="59"/>
    </i>
    <i>
      <x v="60"/>
    </i>
    <i>
      <x v="63"/>
    </i>
    <i>
      <x v="64"/>
    </i>
    <i>
      <x v="65"/>
    </i>
    <i>
      <x v="66"/>
    </i>
    <i>
      <x v="72"/>
    </i>
    <i>
      <x v="78"/>
    </i>
    <i>
      <x v="82"/>
    </i>
    <i>
      <x v="85"/>
    </i>
    <i>
      <x v="86"/>
    </i>
    <i>
      <x v="87"/>
    </i>
    <i>
      <x v="88"/>
    </i>
    <i>
      <x v="90"/>
    </i>
    <i>
      <x v="98"/>
    </i>
    <i>
      <x v="99"/>
    </i>
    <i>
      <x v="100"/>
    </i>
    <i>
      <x v="101"/>
    </i>
    <i>
      <x v="102"/>
    </i>
    <i>
      <x v="103"/>
    </i>
  </colItems>
  <pageFields count="1">
    <pageField fld="13" hier="-1"/>
  </pageFields>
  <dataFields count="1">
    <dataField name="計數 - 數量" fld="4" subtotal="count" baseField="11" baseItem="14"/>
  </dataFields>
  <formats count="2">
    <format dxfId="423">
      <pivotArea outline="0" collapsedLevelsAreSubtotals="1" fieldPosition="0"/>
    </format>
    <format dxfId="42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9000000}" name="樞紐分析表7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603:N606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1"/>
        <item h="1" x="0"/>
        <item h="1" x="2"/>
        <item h="1" m="1" x="4"/>
        <item h="1" m="1" x="3"/>
        <item t="default"/>
      </items>
    </pivotField>
    <pivotField axis="axisRow" showAll="0" defaultSubtotal="0">
      <items count="18">
        <item x="15"/>
        <item m="1" x="17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showAll="0" defaultSubtotal="0"/>
    <pivotField showAll="0" defaultSubtotal="0"/>
    <pivotField showAll="0" defaultSubtotal="0"/>
  </pivotFields>
  <rowFields count="1">
    <field x="14"/>
  </rowFields>
  <rowItems count="2">
    <i>
      <x/>
    </i>
    <i>
      <x v="4"/>
    </i>
  </rowItems>
  <colFields count="1">
    <field x="2"/>
  </colFields>
  <colItems count="13">
    <i>
      <x/>
    </i>
    <i>
      <x v="3"/>
    </i>
    <i>
      <x v="5"/>
    </i>
    <i>
      <x v="6"/>
    </i>
    <i>
      <x v="7"/>
    </i>
    <i>
      <x v="57"/>
    </i>
    <i>
      <x v="61"/>
    </i>
    <i>
      <x v="62"/>
    </i>
    <i>
      <x v="70"/>
    </i>
    <i>
      <x v="77"/>
    </i>
    <i>
      <x v="93"/>
    </i>
    <i>
      <x v="94"/>
    </i>
    <i>
      <x v="96"/>
    </i>
  </colItems>
  <pageFields count="1">
    <pageField fld="13" hier="-1"/>
  </pageFields>
  <dataFields count="1">
    <dataField name="加總 - 不良數" fld="6" baseField="14" baseItem="4"/>
  </dataFields>
  <formats count="2">
    <format dxfId="425">
      <pivotArea outline="0" collapsedLevelsAreSubtotals="1" fieldPosition="0"/>
    </format>
    <format dxfId="42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6000000}" name="樞紐分析表4" cacheId="4" applyNumberFormats="0" applyBorderFormats="0" applyFontFormats="0" applyPatternFormats="0" applyAlignmentFormats="0" applyWidthHeightFormats="1" dataCaption="數值" missingCaption="0" updatedVersion="7" minRefreshableVersion="3" useAutoFormatting="1" rowGrandTotals="0" colGrandTotals="0" itemPrintTitles="1" createdVersion="5" indent="0" outline="1" outlineData="1" multipleFieldFilters="0">
  <location ref="A303:D316" firstHeaderRow="0" firstDataRow="1" firstDataCol="1" rowPageCount="1" colPageCount="1"/>
  <pivotFields count="18">
    <pivotField numFmtId="14" showAll="0" defaultSubtota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h="1" x="1"/>
        <item x="0"/>
        <item h="1" x="2"/>
        <item h="1" m="1" x="4"/>
        <item h="1" m="1" x="3"/>
        <item t="default"/>
      </items>
    </pivotField>
    <pivotField axis="axisRow" showAll="0" defaultSubtotal="0">
      <items count="18">
        <item x="15"/>
        <item m="1" x="17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showAll="0" defaultSubtotal="0"/>
    <pivotField showAll="0" defaultSubtotal="0"/>
    <pivotField showAll="0" defaultSubtotal="0"/>
  </pivotFields>
  <rowFields count="1">
    <field x="14"/>
  </rowFields>
  <rowItems count="13">
    <i>
      <x/>
    </i>
    <i>
      <x v="3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加總 - 數量" fld="4" baseField="11" baseItem="15"/>
    <dataField name="加總 - 樣本數" fld="5" baseField="11" baseItem="14"/>
    <dataField name="加總 - 不良數" fld="6" baseField="11" baseItem="8"/>
  </dataFields>
  <formats count="3">
    <format dxfId="428">
      <pivotArea type="all" dataOnly="0" outline="0" fieldPosition="0"/>
    </format>
    <format dxfId="427">
      <pivotArea outline="0" collapsedLevelsAreSubtotals="1" fieldPosition="0"/>
    </format>
    <format dxfId="426">
      <pivotArea dataOnly="0" labelOnly="1" fieldPosition="0">
        <references count="1">
          <reference field="1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8000000}" name="樞紐分析表6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503:N506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1"/>
        <item h="1" x="0"/>
        <item h="1" x="2"/>
        <item h="1" m="1" x="4"/>
        <item h="1" m="1" x="3"/>
        <item t="default"/>
      </items>
    </pivotField>
    <pivotField axis="axisRow" showAll="0" defaultSubtotal="0">
      <items count="18">
        <item x="15"/>
        <item m="1" x="17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showAll="0" defaultSubtotal="0"/>
    <pivotField showAll="0" defaultSubtotal="0"/>
    <pivotField showAll="0" defaultSubtotal="0"/>
  </pivotFields>
  <rowFields count="1">
    <field x="14"/>
  </rowFields>
  <rowItems count="2">
    <i>
      <x/>
    </i>
    <i>
      <x v="4"/>
    </i>
  </rowItems>
  <colFields count="1">
    <field x="2"/>
  </colFields>
  <colItems count="13">
    <i>
      <x/>
    </i>
    <i>
      <x v="3"/>
    </i>
    <i>
      <x v="5"/>
    </i>
    <i>
      <x v="6"/>
    </i>
    <i>
      <x v="7"/>
    </i>
    <i>
      <x v="57"/>
    </i>
    <i>
      <x v="61"/>
    </i>
    <i>
      <x v="62"/>
    </i>
    <i>
      <x v="70"/>
    </i>
    <i>
      <x v="77"/>
    </i>
    <i>
      <x v="93"/>
    </i>
    <i>
      <x v="94"/>
    </i>
    <i>
      <x v="96"/>
    </i>
  </colItems>
  <pageFields count="1">
    <pageField fld="13" hier="-1"/>
  </pageFields>
  <dataFields count="1">
    <dataField name="計數 - 樣本數" fld="5" subtotal="count" baseField="0" baseItem="0"/>
  </dataFields>
  <formats count="2">
    <format dxfId="430">
      <pivotArea outline="0" collapsedLevelsAreSubtotals="1" fieldPosition="0"/>
    </format>
    <format dxfId="42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樞紐分析表1" cacheId="0" applyNumberFormats="0" applyBorderFormats="0" applyFontFormats="0" applyPatternFormats="0" applyAlignmentFormats="0" applyWidthHeightFormats="1" dataCaption="數值" missingCaption="0" updatedVersion="7" minRefreshableVersion="3" useAutoFormatting="1" rowGrandTotals="0" colGrandTotals="0" itemPrintTitles="1" createdVersion="5" indent="0" outline="1" outlineData="1" multipleFieldFilters="0">
  <location ref="P1:R254" firstHeaderRow="0" firstDataRow="1" firstDataCol="1"/>
  <pivotFields count="12">
    <pivotField showAll="0"/>
    <pivotField showAll="0"/>
    <pivotField showAll="0"/>
    <pivotField showAll="0"/>
    <pivotField axis="axisRow" numFmtId="14" showAll="0" sortType="ascending">
      <items count="507">
        <item m="1" x="267"/>
        <item m="1" x="393"/>
        <item m="1" x="271"/>
        <item m="1" x="275"/>
        <item m="1" x="400"/>
        <item m="1" x="278"/>
        <item m="1" x="283"/>
        <item m="1" x="407"/>
        <item m="1" x="287"/>
        <item m="1" x="413"/>
        <item m="1" x="292"/>
        <item m="1" x="418"/>
        <item m="1" x="425"/>
        <item m="1" x="302"/>
        <item m="1" x="389"/>
        <item m="1" x="265"/>
        <item m="1" x="390"/>
        <item m="1" x="266"/>
        <item m="1" x="391"/>
        <item m="1" x="268"/>
        <item m="1" x="394"/>
        <item m="1" x="269"/>
        <item m="1" x="396"/>
        <item m="1" x="272"/>
        <item m="1" x="397"/>
        <item m="1" x="401"/>
        <item m="1" x="279"/>
        <item m="1" x="404"/>
        <item m="1" x="284"/>
        <item m="1" x="408"/>
        <item m="1" x="288"/>
        <item m="1" x="293"/>
        <item m="1" x="419"/>
        <item m="1" x="297"/>
        <item m="1" x="426"/>
        <item m="1" x="303"/>
        <item m="1" x="431"/>
        <item m="1" x="436"/>
        <item m="1" x="313"/>
        <item m="1" x="441"/>
        <item m="1" x="320"/>
        <item m="1" x="447"/>
        <item m="1" x="392"/>
        <item m="1" x="395"/>
        <item m="1" x="270"/>
        <item m="1" x="273"/>
        <item m="1" x="398"/>
        <item m="1" x="276"/>
        <item m="1" x="280"/>
        <item m="1" x="405"/>
        <item m="1" x="285"/>
        <item m="1" x="409"/>
        <item m="1" x="289"/>
        <item m="1" x="414"/>
        <item m="1" x="420"/>
        <item m="1" x="298"/>
        <item m="1" x="427"/>
        <item m="1" x="304"/>
        <item m="1" x="432"/>
        <item m="1" x="309"/>
        <item m="1" x="314"/>
        <item m="1" x="442"/>
        <item m="1" x="321"/>
        <item m="1" x="448"/>
        <item m="1" x="326"/>
        <item m="1" x="274"/>
        <item m="1" x="399"/>
        <item m="1" x="277"/>
        <item m="1" x="402"/>
        <item m="1" x="281"/>
        <item m="1" x="286"/>
        <item m="1" x="410"/>
        <item m="1" x="290"/>
        <item m="1" x="415"/>
        <item m="1" x="294"/>
        <item m="1" x="421"/>
        <item m="1" x="428"/>
        <item m="1" x="305"/>
        <item m="1" x="433"/>
        <item m="1" x="310"/>
        <item m="1" x="437"/>
        <item m="1" x="315"/>
        <item m="1" x="322"/>
        <item m="1" x="449"/>
        <item m="1" x="327"/>
        <item m="1" x="454"/>
        <item m="1" x="330"/>
        <item m="1" x="460"/>
        <item m="1" x="467"/>
        <item m="1" x="340"/>
        <item m="1" x="473"/>
        <item m="1" x="403"/>
        <item m="1" x="282"/>
        <item m="1" x="406"/>
        <item m="1" x="411"/>
        <item m="1" x="291"/>
        <item m="1" x="416"/>
        <item m="1" x="295"/>
        <item m="1" x="422"/>
        <item m="1" x="299"/>
        <item m="1" x="306"/>
        <item m="1" x="434"/>
        <item m="1" x="311"/>
        <item m="1" x="438"/>
        <item m="1" x="316"/>
        <item m="1" x="443"/>
        <item m="1" x="450"/>
        <item m="1" x="328"/>
        <item m="1" x="455"/>
        <item m="1" x="461"/>
        <item m="1" x="335"/>
        <item m="1" x="341"/>
        <item m="1" x="474"/>
        <item m="1" x="347"/>
        <item m="1" x="479"/>
        <item m="1" x="353"/>
        <item m="1" x="412"/>
        <item m="1" x="417"/>
        <item m="1" x="296"/>
        <item m="1" x="423"/>
        <item m="1" x="300"/>
        <item m="1" x="429"/>
        <item m="1" x="307"/>
        <item m="1" x="312"/>
        <item m="1" x="439"/>
        <item m="1" x="317"/>
        <item m="1" x="444"/>
        <item m="1" x="323"/>
        <item m="1" x="451"/>
        <item m="1" x="456"/>
        <item m="1" x="331"/>
        <item m="1" x="462"/>
        <item m="1" x="336"/>
        <item m="1" x="468"/>
        <item m="1" x="342"/>
        <item m="1" x="348"/>
        <item m="1" x="480"/>
        <item m="1" x="354"/>
        <item m="1" x="485"/>
        <item m="1" x="360"/>
        <item m="1" x="493"/>
        <item m="1" x="424"/>
        <item m="1" x="301"/>
        <item m="1" x="430"/>
        <item m="1" x="308"/>
        <item m="1" x="440"/>
        <item m="1" x="318"/>
        <item m="1" x="445"/>
        <item m="1" x="324"/>
        <item m="1" x="452"/>
        <item m="1" x="332"/>
        <item m="1" x="463"/>
        <item m="1" x="337"/>
        <item m="1" x="469"/>
        <item m="1" x="343"/>
        <item m="1" x="475"/>
        <item m="1" x="481"/>
        <item m="1" x="355"/>
        <item m="1" x="486"/>
        <item m="1" x="361"/>
        <item m="1" x="489"/>
        <item m="1" x="368"/>
        <item m="1" x="498"/>
        <item m="1" x="372"/>
        <item m="1" x="502"/>
        <item m="1" x="435"/>
        <item m="1" x="319"/>
        <item m="1" x="446"/>
        <item m="1" x="325"/>
        <item m="1" x="453"/>
        <item m="1" x="329"/>
        <item m="1" x="457"/>
        <item m="1" x="464"/>
        <item m="1" x="338"/>
        <item m="1" x="470"/>
        <item m="1" x="344"/>
        <item m="1" x="476"/>
        <item m="1" x="349"/>
        <item m="1" x="356"/>
        <item m="1" x="487"/>
        <item m="1" x="362"/>
        <item m="1" x="490"/>
        <item m="1" x="365"/>
        <item m="1" x="494"/>
        <item m="1" x="499"/>
        <item m="1" x="373"/>
        <item m="1" x="503"/>
        <item m="1" x="375"/>
        <item m="1" x="458"/>
        <item m="1" x="333"/>
        <item m="1" x="465"/>
        <item m="1" x="471"/>
        <item m="1" x="345"/>
        <item m="1" x="477"/>
        <item m="1" x="350"/>
        <item m="1" x="482"/>
        <item m="1" x="357"/>
        <item m="1" x="363"/>
        <item m="1" x="491"/>
        <item m="1" x="366"/>
        <item m="1" x="495"/>
        <item m="1" x="369"/>
        <item m="1" x="504"/>
        <item m="1" x="376"/>
        <item m="1" x="253"/>
        <item m="1" x="378"/>
        <item m="1" x="255"/>
        <item m="1" x="383"/>
        <item m="1" x="259"/>
        <item m="1" x="459"/>
        <item m="1" x="334"/>
        <item m="1" x="466"/>
        <item m="1" x="339"/>
        <item m="1" x="346"/>
        <item m="1" x="478"/>
        <item m="1" x="351"/>
        <item m="1" x="483"/>
        <item m="1" x="358"/>
        <item m="1" x="492"/>
        <item m="1" x="367"/>
        <item m="1" x="496"/>
        <item m="1" x="370"/>
        <item m="1" x="500"/>
        <item m="1" x="377"/>
        <item m="1" x="254"/>
        <item m="1" x="379"/>
        <item m="1" x="256"/>
        <item m="1" x="381"/>
        <item m="1" x="260"/>
        <item m="1" x="385"/>
        <item m="1" x="261"/>
        <item m="1" x="386"/>
        <item m="1" x="472"/>
        <item m="1" x="352"/>
        <item m="1" x="484"/>
        <item m="1" x="359"/>
        <item m="1" x="488"/>
        <item m="1" x="364"/>
        <item m="1" x="497"/>
        <item m="1" x="371"/>
        <item m="1" x="501"/>
        <item m="1" x="374"/>
        <item m="1" x="505"/>
        <item m="1" x="380"/>
        <item m="1" x="257"/>
        <item m="1" x="382"/>
        <item m="1" x="258"/>
        <item m="1" x="384"/>
        <item m="1" x="262"/>
        <item m="1" x="387"/>
        <item m="1" x="263"/>
        <item m="1" x="388"/>
        <item m="1" x="26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showAll="0"/>
    <pivotField dataField="1" showAll="0"/>
    <pivotField showAll="0"/>
    <pivotField showAll="0"/>
    <pivotField showAll="0"/>
    <pivotField dataField="1" showAll="0"/>
    <pivotField showAll="0"/>
  </pivotFields>
  <rowFields count="1">
    <field x="4"/>
  </rowFields>
  <rowItems count="253"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</rowItems>
  <colFields count="1">
    <field x="-2"/>
  </colFields>
  <colItems count="2">
    <i>
      <x/>
    </i>
    <i i="1">
      <x v="1"/>
    </i>
  </colItems>
  <dataFields count="2">
    <dataField name="計數 - 姓名" fld="6" subtotal="count" baseField="0" baseItem="0"/>
    <dataField name="加總 - 工時時數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樞紐分析表10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183:AL189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1">
        <item x="7"/>
        <item m="1" x="9"/>
        <item m="1" x="8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6">
        <item h="1" x="0"/>
        <item h="1" x="1"/>
        <item x="2"/>
        <item h="1" m="1" x="4"/>
        <item h="1" m="1" x="3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5">
    <i>
      <x/>
    </i>
    <i>
      <x v="3"/>
    </i>
    <i>
      <x v="5"/>
    </i>
    <i>
      <x v="7"/>
    </i>
    <i>
      <x v="9"/>
    </i>
  </rowItems>
  <colFields count="1">
    <field x="2"/>
  </colFields>
  <colItems count="37">
    <i>
      <x/>
    </i>
    <i>
      <x v="4"/>
    </i>
    <i>
      <x v="8"/>
    </i>
    <i>
      <x v="9"/>
    </i>
    <i>
      <x v="10"/>
    </i>
    <i>
      <x v="11"/>
    </i>
    <i>
      <x v="16"/>
    </i>
    <i>
      <x v="44"/>
    </i>
    <i>
      <x v="45"/>
    </i>
    <i>
      <x v="46"/>
    </i>
    <i>
      <x v="47"/>
    </i>
    <i>
      <x v="50"/>
    </i>
    <i>
      <x v="51"/>
    </i>
    <i>
      <x v="52"/>
    </i>
    <i>
      <x v="53"/>
    </i>
    <i>
      <x v="55"/>
    </i>
    <i>
      <x v="56"/>
    </i>
    <i>
      <x v="67"/>
    </i>
    <i>
      <x v="68"/>
    </i>
    <i>
      <x v="69"/>
    </i>
    <i>
      <x v="71"/>
    </i>
    <i>
      <x v="73"/>
    </i>
    <i>
      <x v="74"/>
    </i>
    <i>
      <x v="75"/>
    </i>
    <i>
      <x v="76"/>
    </i>
    <i>
      <x v="79"/>
    </i>
    <i>
      <x v="80"/>
    </i>
    <i>
      <x v="81"/>
    </i>
    <i>
      <x v="83"/>
    </i>
    <i>
      <x v="84"/>
    </i>
    <i>
      <x v="89"/>
    </i>
    <i>
      <x v="91"/>
    </i>
    <i>
      <x v="92"/>
    </i>
    <i>
      <x v="95"/>
    </i>
    <i>
      <x v="97"/>
    </i>
    <i>
      <x v="104"/>
    </i>
    <i>
      <x v="105"/>
    </i>
  </colItems>
  <pageFields count="1">
    <pageField fld="13" hier="-1"/>
  </pageFields>
  <dataFields count="1">
    <dataField name="計數 - 樣本數" fld="5" subtotal="count" baseField="0" baseItem="0"/>
  </dataFields>
  <formats count="2">
    <format dxfId="381">
      <pivotArea outline="0" collapsedLevelsAreSubtotals="1" fieldPosition="0"/>
    </format>
    <format dxfId="38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樞紐分析表5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83:N86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7"/>
        <item m="1" x="9"/>
        <item m="1" x="8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6">
        <item h="1" x="0"/>
        <item x="1"/>
        <item h="1" x="2"/>
        <item h="1" m="1" x="4"/>
        <item h="1" m="1" x="3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2">
    <i>
      <x/>
    </i>
    <i>
      <x v="4"/>
    </i>
  </rowItems>
  <colFields count="1">
    <field x="2"/>
  </colFields>
  <colItems count="13">
    <i>
      <x/>
    </i>
    <i>
      <x v="3"/>
    </i>
    <i>
      <x v="5"/>
    </i>
    <i>
      <x v="6"/>
    </i>
    <i>
      <x v="7"/>
    </i>
    <i>
      <x v="57"/>
    </i>
    <i>
      <x v="61"/>
    </i>
    <i>
      <x v="62"/>
    </i>
    <i>
      <x v="70"/>
    </i>
    <i>
      <x v="77"/>
    </i>
    <i>
      <x v="93"/>
    </i>
    <i>
      <x v="94"/>
    </i>
    <i>
      <x v="96"/>
    </i>
  </colItems>
  <pageFields count="1">
    <pageField fld="13" hier="-1"/>
  </pageFields>
  <dataFields count="1">
    <dataField name="計數 - 數量" fld="4" subtotal="count" baseField="0" baseItem="0"/>
  </dataFields>
  <formats count="2">
    <format dxfId="383">
      <pivotArea outline="0" collapsedLevelsAreSubtotals="1" fieldPosition="0"/>
    </format>
    <format dxfId="38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A000000}" name="樞紐分析表8" cacheId="4" applyNumberFormats="0" applyBorderFormats="0" applyFontFormats="0" applyPatternFormats="0" applyAlignmentFormats="0" applyWidthHeightFormats="1" dataCaption="數值" missingCaption="0" updatedVersion="7" minRefreshableVersion="3" useAutoFormatting="1" rowGrandTotals="0" colGrandTotals="0" itemPrintTitles="1" createdVersion="5" indent="0" outline="1" outlineData="1" multipleFieldFilters="0">
  <location ref="A143:D145" firstHeaderRow="0" firstDataRow="1" firstDataCol="1" rowPageCount="1" colPageCount="1"/>
  <pivotFields count="18">
    <pivotField numFmtId="14" showAll="0" defaultSubtota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axis="axisRow" showAll="0">
      <items count="11">
        <item x="7"/>
        <item m="1" x="9"/>
        <item m="1" x="8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6">
        <item h="1" x="0"/>
        <item x="1"/>
        <item h="1" x="2"/>
        <item h="1" m="1" x="4"/>
        <item h="1" m="1" x="3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2">
    <i>
      <x/>
    </i>
    <i>
      <x v="4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加總 - 數量" fld="4" baseField="10" baseItem="0"/>
    <dataField name="加總 - 樣本數" fld="5" baseField="10" baseItem="0"/>
    <dataField name="加總 - 不良數" fld="6" baseField="10" baseItem="0"/>
  </dataFields>
  <formats count="2">
    <format dxfId="385">
      <pivotArea outline="0" collapsedLevelsAreSubtotals="1" fieldPosition="0"/>
    </format>
    <format dxfId="38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樞紐分析表12" cacheId="4" applyNumberFormats="0" applyBorderFormats="0" applyFontFormats="0" applyPatternFormats="0" applyAlignmentFormats="0" applyWidthHeightFormats="1" dataCaption="數值" missingCaption="0" updatedVersion="7" minRefreshableVersion="3" useAutoFormatting="1" rowGrandTotals="0" colGrandTotals="0" itemPrintTitles="1" createdVersion="5" indent="0" outline="1" outlineData="1" multipleFieldFilters="0">
  <location ref="A223:D228" firstHeaderRow="0" firstDataRow="1" firstDataCol="1" rowPageCount="1" colPageCount="1"/>
  <pivotFields count="18">
    <pivotField numFmtId="14" showAll="0" defaultSubtota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axis="axisRow" showAll="0">
      <items count="11">
        <item x="7"/>
        <item m="1" x="9"/>
        <item m="1" x="8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6">
        <item h="1" x="0"/>
        <item h="1" x="1"/>
        <item x="2"/>
        <item h="1" m="1" x="4"/>
        <item h="1" m="1" x="3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5">
    <i>
      <x/>
    </i>
    <i>
      <x v="3"/>
    </i>
    <i>
      <x v="5"/>
    </i>
    <i>
      <x v="7"/>
    </i>
    <i>
      <x v="9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加總 - 數量" fld="4" baseField="10" baseItem="0"/>
    <dataField name="加總 - 樣本數" fld="5" baseField="10" baseItem="0"/>
    <dataField name="加總 - 不良數" fld="6" baseField="10" baseItem="0"/>
  </dataFields>
  <formats count="2">
    <format dxfId="387">
      <pivotArea outline="0" collapsedLevelsAreSubtotals="1" fieldPosition="0"/>
    </format>
    <format dxfId="38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樞紐分析表2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23:BF30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1">
        <item x="7"/>
        <item m="1" x="9"/>
        <item m="1" x="8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6">
        <item x="0"/>
        <item h="1" x="1"/>
        <item h="1" x="2"/>
        <item h="1" m="1" x="4"/>
        <item h="1" m="1" x="3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6">
    <i>
      <x/>
    </i>
    <i>
      <x v="3"/>
    </i>
    <i>
      <x v="4"/>
    </i>
    <i>
      <x v="6"/>
    </i>
    <i>
      <x v="8"/>
    </i>
    <i>
      <x v="9"/>
    </i>
  </rowItems>
  <colFields count="1">
    <field x="2"/>
  </colFields>
  <colItems count="57">
    <i>
      <x/>
    </i>
    <i>
      <x v="2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8"/>
    </i>
    <i>
      <x v="49"/>
    </i>
    <i>
      <x v="54"/>
    </i>
    <i>
      <x v="58"/>
    </i>
    <i>
      <x v="59"/>
    </i>
    <i>
      <x v="60"/>
    </i>
    <i>
      <x v="63"/>
    </i>
    <i>
      <x v="64"/>
    </i>
    <i>
      <x v="65"/>
    </i>
    <i>
      <x v="66"/>
    </i>
    <i>
      <x v="72"/>
    </i>
    <i>
      <x v="78"/>
    </i>
    <i>
      <x v="82"/>
    </i>
    <i>
      <x v="85"/>
    </i>
    <i>
      <x v="86"/>
    </i>
    <i>
      <x v="87"/>
    </i>
    <i>
      <x v="88"/>
    </i>
    <i>
      <x v="90"/>
    </i>
    <i>
      <x v="98"/>
    </i>
    <i>
      <x v="99"/>
    </i>
    <i>
      <x v="100"/>
    </i>
    <i>
      <x v="101"/>
    </i>
    <i>
      <x v="102"/>
    </i>
    <i>
      <x v="103"/>
    </i>
  </colItems>
  <pageFields count="1">
    <pageField fld="13" hier="-1"/>
  </pageFields>
  <dataFields count="1">
    <dataField name="計數 - 樣本數" fld="5" subtotal="count" baseField="0" baseItem="0"/>
  </dataFields>
  <formats count="2">
    <format dxfId="389">
      <pivotArea outline="0" collapsedLevelsAreSubtotals="1" fieldPosition="0"/>
    </format>
    <format dxfId="38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樞紐分析表11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203:AL209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11">
        <item x="7"/>
        <item m="1" x="9"/>
        <item m="1" x="8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6">
        <item h="1" x="0"/>
        <item h="1" x="1"/>
        <item x="2"/>
        <item h="1" m="1" x="4"/>
        <item h="1" m="1" x="3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5">
    <i>
      <x/>
    </i>
    <i>
      <x v="3"/>
    </i>
    <i>
      <x v="5"/>
    </i>
    <i>
      <x v="7"/>
    </i>
    <i>
      <x v="9"/>
    </i>
  </rowItems>
  <colFields count="1">
    <field x="2"/>
  </colFields>
  <colItems count="37">
    <i>
      <x/>
    </i>
    <i>
      <x v="4"/>
    </i>
    <i>
      <x v="8"/>
    </i>
    <i>
      <x v="9"/>
    </i>
    <i>
      <x v="10"/>
    </i>
    <i>
      <x v="11"/>
    </i>
    <i>
      <x v="16"/>
    </i>
    <i>
      <x v="44"/>
    </i>
    <i>
      <x v="45"/>
    </i>
    <i>
      <x v="46"/>
    </i>
    <i>
      <x v="47"/>
    </i>
    <i>
      <x v="50"/>
    </i>
    <i>
      <x v="51"/>
    </i>
    <i>
      <x v="52"/>
    </i>
    <i>
      <x v="53"/>
    </i>
    <i>
      <x v="55"/>
    </i>
    <i>
      <x v="56"/>
    </i>
    <i>
      <x v="67"/>
    </i>
    <i>
      <x v="68"/>
    </i>
    <i>
      <x v="69"/>
    </i>
    <i>
      <x v="71"/>
    </i>
    <i>
      <x v="73"/>
    </i>
    <i>
      <x v="74"/>
    </i>
    <i>
      <x v="75"/>
    </i>
    <i>
      <x v="76"/>
    </i>
    <i>
      <x v="79"/>
    </i>
    <i>
      <x v="80"/>
    </i>
    <i>
      <x v="81"/>
    </i>
    <i>
      <x v="83"/>
    </i>
    <i>
      <x v="84"/>
    </i>
    <i>
      <x v="89"/>
    </i>
    <i>
      <x v="91"/>
    </i>
    <i>
      <x v="92"/>
    </i>
    <i>
      <x v="95"/>
    </i>
    <i>
      <x v="97"/>
    </i>
    <i>
      <x v="104"/>
    </i>
    <i>
      <x v="105"/>
    </i>
  </colItems>
  <pageFields count="1">
    <pageField fld="13" hier="-1"/>
  </pageFields>
  <dataFields count="1">
    <dataField name="加總 - 不良數" fld="6" baseField="11" baseItem="10"/>
  </dataFields>
  <formats count="2">
    <format dxfId="391">
      <pivotArea outline="0" collapsedLevelsAreSubtotals="1" fieldPosition="0"/>
    </format>
    <format dxfId="39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樞紐分析表4" cacheId="4" applyNumberFormats="0" applyBorderFormats="0" applyFontFormats="0" applyPatternFormats="0" applyAlignmentFormats="0" applyWidthHeightFormats="1" dataCaption="數值" missingCaption="0" updatedVersion="7" minRefreshableVersion="3" useAutoFormatting="1" rowGrandTotals="0" colGrandTotals="0" itemPrintTitles="1" createdVersion="5" indent="0" outline="1" outlineData="1" multipleFieldFilters="0">
  <location ref="A63:D69" firstHeaderRow="0" firstDataRow="1" firstDataCol="1" rowPageCount="1" colPageCount="1"/>
  <pivotFields count="18">
    <pivotField numFmtId="14" showAll="0" defaultSubtota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axis="axisRow" showAll="0">
      <items count="11">
        <item x="7"/>
        <item m="1" x="9"/>
        <item m="1" x="8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6">
        <item x="0"/>
        <item h="1" x="1"/>
        <item h="1" x="2"/>
        <item h="1" m="1" x="4"/>
        <item h="1" m="1" x="3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6">
    <i>
      <x/>
    </i>
    <i>
      <x v="3"/>
    </i>
    <i>
      <x v="4"/>
    </i>
    <i>
      <x v="6"/>
    </i>
    <i>
      <x v="8"/>
    </i>
    <i>
      <x v="9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加總 - 數量" fld="4" baseField="10" baseItem="0"/>
    <dataField name="加總 - 樣本數" fld="5" baseField="10" baseItem="0"/>
    <dataField name="加總 - 不良數" fld="6" baseField="10" baseItem="0"/>
  </dataFields>
  <formats count="2">
    <format dxfId="393">
      <pivotArea outline="0" collapsedLevelsAreSubtotals="1" fieldPosition="0"/>
    </format>
    <format dxfId="39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樞紐分析表3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43:BF50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11">
        <item x="7"/>
        <item m="1" x="9"/>
        <item m="1" x="8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6">
        <item x="0"/>
        <item h="1" x="1"/>
        <item h="1" x="2"/>
        <item h="1" m="1" x="4"/>
        <item h="1" m="1" x="3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6">
    <i>
      <x/>
    </i>
    <i>
      <x v="3"/>
    </i>
    <i>
      <x v="4"/>
    </i>
    <i>
      <x v="6"/>
    </i>
    <i>
      <x v="8"/>
    </i>
    <i>
      <x v="9"/>
    </i>
  </rowItems>
  <colFields count="1">
    <field x="2"/>
  </colFields>
  <colItems count="57">
    <i>
      <x/>
    </i>
    <i>
      <x v="2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8"/>
    </i>
    <i>
      <x v="49"/>
    </i>
    <i>
      <x v="54"/>
    </i>
    <i>
      <x v="58"/>
    </i>
    <i>
      <x v="59"/>
    </i>
    <i>
      <x v="60"/>
    </i>
    <i>
      <x v="63"/>
    </i>
    <i>
      <x v="64"/>
    </i>
    <i>
      <x v="65"/>
    </i>
    <i>
      <x v="66"/>
    </i>
    <i>
      <x v="72"/>
    </i>
    <i>
      <x v="78"/>
    </i>
    <i>
      <x v="82"/>
    </i>
    <i>
      <x v="85"/>
    </i>
    <i>
      <x v="86"/>
    </i>
    <i>
      <x v="87"/>
    </i>
    <i>
      <x v="88"/>
    </i>
    <i>
      <x v="90"/>
    </i>
    <i>
      <x v="98"/>
    </i>
    <i>
      <x v="99"/>
    </i>
    <i>
      <x v="100"/>
    </i>
    <i>
      <x v="101"/>
    </i>
    <i>
      <x v="102"/>
    </i>
    <i>
      <x v="103"/>
    </i>
  </colItems>
  <pageFields count="1">
    <pageField fld="13" hier="-1"/>
  </pageFields>
  <dataFields count="1">
    <dataField name="加總 - 不良數" fld="6" baseField="11" baseItem="7"/>
  </dataFields>
  <formats count="2">
    <format dxfId="395">
      <pivotArea outline="0" collapsedLevelsAreSubtotals="1" fieldPosition="0"/>
    </format>
    <format dxfId="39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8000000}" name="樞紐分析表6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103:N106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1">
        <item x="7"/>
        <item m="1" x="9"/>
        <item m="1" x="8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6">
        <item h="1" x="0"/>
        <item x="1"/>
        <item h="1" x="2"/>
        <item h="1" m="1" x="4"/>
        <item h="1" m="1" x="3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2">
    <i>
      <x/>
    </i>
    <i>
      <x v="4"/>
    </i>
  </rowItems>
  <colFields count="1">
    <field x="2"/>
  </colFields>
  <colItems count="13">
    <i>
      <x/>
    </i>
    <i>
      <x v="3"/>
    </i>
    <i>
      <x v="5"/>
    </i>
    <i>
      <x v="6"/>
    </i>
    <i>
      <x v="7"/>
    </i>
    <i>
      <x v="57"/>
    </i>
    <i>
      <x v="61"/>
    </i>
    <i>
      <x v="62"/>
    </i>
    <i>
      <x v="70"/>
    </i>
    <i>
      <x v="77"/>
    </i>
    <i>
      <x v="93"/>
    </i>
    <i>
      <x v="94"/>
    </i>
    <i>
      <x v="96"/>
    </i>
  </colItems>
  <pageFields count="1">
    <pageField fld="13" hier="-1"/>
  </pageFields>
  <dataFields count="1">
    <dataField name="計數 - 樣本數" fld="5" subtotal="count" baseField="0" baseItem="0"/>
  </dataFields>
  <formats count="2">
    <format dxfId="397">
      <pivotArea outline="0" collapsedLevelsAreSubtotals="1" fieldPosition="0"/>
    </format>
    <format dxfId="39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樞紐分析表1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3:BF10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7"/>
        <item m="1" x="9"/>
        <item m="1" x="8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6">
        <item x="0"/>
        <item h="1" x="1"/>
        <item h="1" x="2"/>
        <item h="1" m="1" x="4"/>
        <item h="1" m="1" x="3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6">
    <i>
      <x/>
    </i>
    <i>
      <x v="3"/>
    </i>
    <i>
      <x v="4"/>
    </i>
    <i>
      <x v="6"/>
    </i>
    <i>
      <x v="8"/>
    </i>
    <i>
      <x v="9"/>
    </i>
  </rowItems>
  <colFields count="1">
    <field x="2"/>
  </colFields>
  <colItems count="57">
    <i>
      <x/>
    </i>
    <i>
      <x v="2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8"/>
    </i>
    <i>
      <x v="49"/>
    </i>
    <i>
      <x v="54"/>
    </i>
    <i>
      <x v="58"/>
    </i>
    <i>
      <x v="59"/>
    </i>
    <i>
      <x v="60"/>
    </i>
    <i>
      <x v="63"/>
    </i>
    <i>
      <x v="64"/>
    </i>
    <i>
      <x v="65"/>
    </i>
    <i>
      <x v="66"/>
    </i>
    <i>
      <x v="72"/>
    </i>
    <i>
      <x v="78"/>
    </i>
    <i>
      <x v="82"/>
    </i>
    <i>
      <x v="85"/>
    </i>
    <i>
      <x v="86"/>
    </i>
    <i>
      <x v="87"/>
    </i>
    <i>
      <x v="88"/>
    </i>
    <i>
      <x v="90"/>
    </i>
    <i>
      <x v="98"/>
    </i>
    <i>
      <x v="99"/>
    </i>
    <i>
      <x v="100"/>
    </i>
    <i>
      <x v="101"/>
    </i>
    <i>
      <x v="102"/>
    </i>
    <i>
      <x v="103"/>
    </i>
  </colItems>
  <pageFields count="1">
    <pageField fld="13" hier="-1"/>
  </pageFields>
  <dataFields count="1">
    <dataField name="計數 - 數量" fld="4" subtotal="count" baseField="0" baseItem="0"/>
  </dataFields>
  <formats count="2">
    <format dxfId="399">
      <pivotArea outline="0" collapsedLevelsAreSubtotals="1" fieldPosition="0"/>
    </format>
    <format dxfId="39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B000000}" name="樞紐分析表9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163:AL169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7"/>
        <item m="1" x="9"/>
        <item m="1" x="8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6">
        <item h="1" x="0"/>
        <item h="1" x="1"/>
        <item x="2"/>
        <item h="1" m="1" x="4"/>
        <item h="1" m="1" x="3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5">
    <i>
      <x/>
    </i>
    <i>
      <x v="3"/>
    </i>
    <i>
      <x v="5"/>
    </i>
    <i>
      <x v="7"/>
    </i>
    <i>
      <x v="9"/>
    </i>
  </rowItems>
  <colFields count="1">
    <field x="2"/>
  </colFields>
  <colItems count="37">
    <i>
      <x/>
    </i>
    <i>
      <x v="4"/>
    </i>
    <i>
      <x v="8"/>
    </i>
    <i>
      <x v="9"/>
    </i>
    <i>
      <x v="10"/>
    </i>
    <i>
      <x v="11"/>
    </i>
    <i>
      <x v="16"/>
    </i>
    <i>
      <x v="44"/>
    </i>
    <i>
      <x v="45"/>
    </i>
    <i>
      <x v="46"/>
    </i>
    <i>
      <x v="47"/>
    </i>
    <i>
      <x v="50"/>
    </i>
    <i>
      <x v="51"/>
    </i>
    <i>
      <x v="52"/>
    </i>
    <i>
      <x v="53"/>
    </i>
    <i>
      <x v="55"/>
    </i>
    <i>
      <x v="56"/>
    </i>
    <i>
      <x v="67"/>
    </i>
    <i>
      <x v="68"/>
    </i>
    <i>
      <x v="69"/>
    </i>
    <i>
      <x v="71"/>
    </i>
    <i>
      <x v="73"/>
    </i>
    <i>
      <x v="74"/>
    </i>
    <i>
      <x v="75"/>
    </i>
    <i>
      <x v="76"/>
    </i>
    <i>
      <x v="79"/>
    </i>
    <i>
      <x v="80"/>
    </i>
    <i>
      <x v="81"/>
    </i>
    <i>
      <x v="83"/>
    </i>
    <i>
      <x v="84"/>
    </i>
    <i>
      <x v="89"/>
    </i>
    <i>
      <x v="91"/>
    </i>
    <i>
      <x v="92"/>
    </i>
    <i>
      <x v="95"/>
    </i>
    <i>
      <x v="97"/>
    </i>
    <i>
      <x v="104"/>
    </i>
    <i>
      <x v="105"/>
    </i>
  </colItems>
  <pageFields count="1">
    <pageField fld="13" hier="-1"/>
  </pageFields>
  <dataFields count="1">
    <dataField name="計數 - 數量" fld="4" subtotal="count" baseField="0" baseItem="0"/>
  </dataFields>
  <formats count="2">
    <format dxfId="401">
      <pivotArea outline="0" collapsedLevelsAreSubtotals="1" fieldPosition="0"/>
    </format>
    <format dxfId="40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9000000}" name="樞紐分析表7" cacheId="4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A123:N126" firstHeaderRow="1" firstDataRow="2" firstDataCol="1" rowPageCount="1" colPageCount="1"/>
  <pivotFields count="18">
    <pivotField numFmtId="14" showAll="0" defaultSubtotal="0"/>
    <pivotField showAll="0"/>
    <pivotField axis="axisCol" showAll="0">
      <items count="107">
        <item x="104"/>
        <item m="1" x="10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11">
        <item x="7"/>
        <item m="1" x="9"/>
        <item m="1" x="8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6">
        <item h="1" x="0"/>
        <item x="1"/>
        <item h="1" x="2"/>
        <item h="1" m="1" x="4"/>
        <item h="1" m="1" x="3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2">
    <i>
      <x/>
    </i>
    <i>
      <x v="4"/>
    </i>
  </rowItems>
  <colFields count="1">
    <field x="2"/>
  </colFields>
  <colItems count="13">
    <i>
      <x/>
    </i>
    <i>
      <x v="3"/>
    </i>
    <i>
      <x v="5"/>
    </i>
    <i>
      <x v="6"/>
    </i>
    <i>
      <x v="7"/>
    </i>
    <i>
      <x v="57"/>
    </i>
    <i>
      <x v="61"/>
    </i>
    <i>
      <x v="62"/>
    </i>
    <i>
      <x v="70"/>
    </i>
    <i>
      <x v="77"/>
    </i>
    <i>
      <x v="93"/>
    </i>
    <i>
      <x v="94"/>
    </i>
    <i>
      <x v="96"/>
    </i>
  </colItems>
  <pageFields count="1">
    <pageField fld="13" hier="-1"/>
  </pageFields>
  <dataFields count="1">
    <dataField name="加總 - 不良數" fld="6" baseField="11" baseItem="4"/>
  </dataFields>
  <formats count="2">
    <format dxfId="403">
      <pivotArea outline="0" collapsedLevelsAreSubtotals="1" fieldPosition="0"/>
    </format>
    <format dxfId="40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A000000}" name="樞紐分析表7" cacheId="3" applyNumberFormats="0" applyBorderFormats="0" applyFontFormats="0" applyPatternFormats="0" applyAlignmentFormats="0" applyWidthHeightFormats="1" dataCaption="數值" errorCaption="0" showError="1" missingCaption="0" updatedVersion="7" minRefreshableVersion="3" useAutoFormatting="1" rowGrandTotals="0" colGrandTotals="0" itemPrintTitles="1" createdVersion="5" indent="0" outline="1" outlineData="1" chartFormat="30">
  <location ref="AT1:BF256" firstHeaderRow="1" firstDataRow="3" firstDataCol="1"/>
  <pivotFields count="21"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61">
        <item x="0"/>
        <item x="1"/>
        <item x="2"/>
        <item x="3"/>
        <item x="4"/>
        <item m="1" x="59"/>
        <item m="1" x="58"/>
        <item x="5"/>
        <item x="6"/>
        <item m="1" x="49"/>
        <item x="7"/>
        <item x="8"/>
        <item x="9"/>
        <item x="10"/>
        <item x="11"/>
        <item x="12"/>
        <item x="13"/>
        <item x="14"/>
        <item x="15"/>
        <item x="16"/>
        <item m="1" x="50"/>
        <item x="17"/>
        <item x="18"/>
        <item x="19"/>
        <item x="20"/>
        <item x="21"/>
        <item x="22"/>
        <item x="23"/>
        <item x="24"/>
        <item x="25"/>
        <item x="26"/>
        <item m="1" x="51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m="1" x="52"/>
        <item x="47"/>
        <item x="48"/>
        <item m="1" x="56"/>
        <item m="1" x="53"/>
        <item m="1" x="54"/>
        <item m="1" x="55"/>
        <item m="1" x="57"/>
        <item t="default"/>
      </items>
    </pivotField>
    <pivotField axis="axisRow" numFmtId="14" showAll="0" sortType="ascending">
      <items count="540"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435"/>
        <item m="1" x="297"/>
        <item m="1" x="439"/>
        <item m="1" x="301"/>
        <item m="1" x="445"/>
        <item m="1" x="306"/>
        <item m="1" x="450"/>
        <item m="1" x="312"/>
        <item m="1" x="458"/>
        <item m="1" x="318"/>
        <item m="1" x="412"/>
        <item m="1" x="273"/>
        <item m="1" x="415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316"/>
        <item m="1" x="462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65"/>
        <item m="1" x="372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4"/>
  </rowFields>
  <rowItems count="253"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</rowItems>
  <colFields count="2">
    <field x="5"/>
    <field x="-2"/>
  </colFields>
  <colItems count="12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</colItems>
  <dataFields count="4">
    <dataField name="加總 - 檢驗批數" fld="8" baseField="0" baseItem="0"/>
    <dataField name="加總 - 異常批數" fld="9" baseField="0" baseItem="0"/>
    <dataField name="加總 - 總樣品數" fld="12" baseField="0" baseItem="0"/>
    <dataField name="加總 - 總不良數" fld="13" baseField="0" baseItem="0"/>
  </dataFields>
  <formats count="1">
    <format dxfId="362">
      <pivotArea dataOnly="0" labelOnly="1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樞紐分析表1" cacheId="3" dataPosition="0" applyNumberFormats="0" applyBorderFormats="0" applyFontFormats="0" applyPatternFormats="0" applyAlignmentFormats="0" applyWidthHeightFormats="1" dataCaption="數值" errorCaption="0" showError="1" updatedVersion="7" minRefreshableVersion="3" useAutoFormatting="1" itemPrintTitles="1" createdVersion="5" indent="0" outline="1" outlineData="1" multipleFieldFilters="0" chartFormat="383">
  <location ref="S6:T10" firstHeaderRow="1" firstDataRow="1" firstDataCol="1" rowPageCount="3" colPageCount="1"/>
  <pivotFields count="21">
    <pivotField showAll="0"/>
    <pivotField showAll="0"/>
    <pivotField axis="axisPage" multipleItemSelectionAllowed="1" showAll="0">
      <items count="13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multipleItemSelectionAllowed="1" showAll="0">
      <items count="61">
        <item m="1" x="57"/>
        <item m="1" x="52"/>
        <item m="1" x="53"/>
        <item m="1" x="54"/>
        <item m="1" x="55"/>
        <item m="1" x="49"/>
        <item m="1" x="50"/>
        <item m="1" x="51"/>
        <item x="7"/>
        <item x="8"/>
        <item m="1" x="59"/>
        <item x="0"/>
        <item x="1"/>
        <item x="2"/>
        <item x="4"/>
        <item m="1" x="58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56"/>
        <item x="3"/>
        <item t="default"/>
      </items>
    </pivotField>
    <pivotField axis="axisPage" numFmtId="14" multipleItemSelectionAllowed="1" showAll="0">
      <items count="540">
        <item m="1" x="450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297"/>
        <item m="1" x="439"/>
        <item m="1" x="301"/>
        <item m="1" x="445"/>
        <item m="1" x="306"/>
        <item m="1" x="458"/>
        <item m="1" x="318"/>
        <item m="1" x="412"/>
        <item m="1" x="435"/>
        <item m="1" x="312"/>
        <item m="1" x="273"/>
        <item m="1" x="415"/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462"/>
        <item m="1" x="316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72"/>
        <item m="1" x="365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1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x="121"/>
        <item x="122"/>
        <item x="124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50"/>
        <item x="151"/>
        <item x="152"/>
        <item x="153"/>
        <item x="154"/>
        <item x="156"/>
        <item x="157"/>
        <item x="158"/>
        <item x="159"/>
        <item x="160"/>
        <item x="161"/>
        <item x="162"/>
        <item x="143"/>
        <item x="149"/>
        <item x="155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3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2" hier="-1"/>
    <pageField fld="3" hier="-1"/>
    <pageField fld="4" hier="-1"/>
  </pageFields>
  <dataFields count="1">
    <dataField name="加總 - 檢驗批數" fld="8" baseField="0" baseItem="0"/>
  </dataFields>
  <chartFormats count="30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0" format="8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87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89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3" format="90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3" format="9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5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89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5" format="90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5" format="9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6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89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6" format="90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6" format="9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9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89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9" format="90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9" format="9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7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89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7" format="90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7" format="9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12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2" format="89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12" format="90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12" format="9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9000000}" name="樞紐分析表6" cacheId="3" applyNumberFormats="0" applyBorderFormats="0" applyFontFormats="0" applyPatternFormats="0" applyAlignmentFormats="0" applyWidthHeightFormats="1" dataCaption="數值" errorCaption="0" showError="1" updatedVersion="7" minRefreshableVersion="3" useAutoFormatting="1" itemPrintTitles="1" createdVersion="5" indent="0" outline="1" outlineData="1" chartFormat="174">
  <location ref="AP6:AR66" firstHeaderRow="0" firstDataRow="1" firstDataCol="1" rowPageCount="4" colPageCount="1"/>
  <pivotFields count="21">
    <pivotField showAll="0"/>
    <pivotField showAll="0"/>
    <pivotField axis="axisPage" multipleItemSelectionAllowed="1" showAll="0">
      <items count="13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multipleItemSelectionAllowed="1" showAll="0">
      <items count="61">
        <item m="1" x="57"/>
        <item m="1" x="52"/>
        <item m="1" x="53"/>
        <item m="1" x="54"/>
        <item m="1" x="55"/>
        <item m="1" x="49"/>
        <item m="1" x="50"/>
        <item m="1" x="51"/>
        <item x="7"/>
        <item x="8"/>
        <item m="1" x="59"/>
        <item x="0"/>
        <item x="1"/>
        <item x="2"/>
        <item x="4"/>
        <item m="1" x="58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56"/>
        <item x="3"/>
        <item t="default"/>
      </items>
    </pivotField>
    <pivotField axis="axisPage" numFmtId="14" multipleItemSelectionAllowed="1" showAll="0">
      <items count="540">
        <item m="1" x="450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297"/>
        <item m="1" x="439"/>
        <item m="1" x="301"/>
        <item m="1" x="445"/>
        <item m="1" x="306"/>
        <item m="1" x="458"/>
        <item m="1" x="318"/>
        <item m="1" x="412"/>
        <item m="1" x="435"/>
        <item m="1" x="312"/>
        <item m="1" x="273"/>
        <item m="1" x="415"/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462"/>
        <item m="1" x="316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72"/>
        <item m="1" x="365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1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x="121"/>
        <item x="122"/>
        <item x="124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50"/>
        <item x="151"/>
        <item x="152"/>
        <item x="153"/>
        <item x="154"/>
        <item x="156"/>
        <item x="157"/>
        <item x="158"/>
        <item x="159"/>
        <item x="160"/>
        <item x="161"/>
        <item x="162"/>
        <item x="143"/>
        <item x="149"/>
        <item x="155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3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Page" multipleItemSelectionAllowed="1" showAll="0">
      <items count="4">
        <item x="0"/>
        <item x="1"/>
        <item x="2"/>
        <item t="default"/>
      </items>
    </pivotField>
    <pivotField axis="axisRow" showAll="0" measureFilter="1" sortType="descending" defaultSubtotal="0">
      <items count="248">
        <item x="50"/>
        <item m="1" x="195"/>
        <item x="1"/>
        <item x="2"/>
        <item x="40"/>
        <item x="62"/>
        <item m="1" x="230"/>
        <item m="1" x="188"/>
        <item m="1" x="132"/>
        <item m="1" x="111"/>
        <item m="1" x="198"/>
        <item m="1" x="117"/>
        <item m="1" x="175"/>
        <item m="1" x="148"/>
        <item m="1" x="161"/>
        <item m="1" x="182"/>
        <item m="1" x="238"/>
        <item m="1" x="199"/>
        <item m="1" x="112"/>
        <item m="1" x="236"/>
        <item m="1" x="178"/>
        <item m="1" x="121"/>
        <item m="1" x="107"/>
        <item m="1" x="162"/>
        <item m="1" x="231"/>
        <item m="1" x="241"/>
        <item m="1" x="163"/>
        <item m="1" x="104"/>
        <item m="1" x="183"/>
        <item m="1" x="214"/>
        <item m="1" x="134"/>
        <item m="1" x="141"/>
        <item m="1" x="159"/>
        <item m="1" x="135"/>
        <item m="1" x="184"/>
        <item m="1" x="123"/>
        <item m="1" x="157"/>
        <item m="1" x="215"/>
        <item m="1" x="185"/>
        <item m="1" x="229"/>
        <item m="1" x="133"/>
        <item m="1" x="220"/>
        <item m="1" x="196"/>
        <item m="1" x="217"/>
        <item m="1" x="221"/>
        <item m="1" x="227"/>
        <item m="1" x="232"/>
        <item m="1" x="233"/>
        <item m="1" x="171"/>
        <item m="1" x="165"/>
        <item m="1" x="142"/>
        <item m="1" x="208"/>
        <item m="1" x="116"/>
        <item m="1" x="245"/>
        <item m="1" x="187"/>
        <item m="1" x="109"/>
        <item m="1" x="106"/>
        <item m="1" x="144"/>
        <item m="1" x="128"/>
        <item m="1" x="234"/>
        <item m="1" x="118"/>
        <item m="1" x="179"/>
        <item m="1" x="177"/>
        <item m="1" x="125"/>
        <item m="1" x="155"/>
        <item m="1" x="156"/>
        <item m="1" x="150"/>
        <item m="1" x="237"/>
        <item m="1" x="246"/>
        <item m="1" x="212"/>
        <item x="89"/>
        <item m="1" x="152"/>
        <item m="1" x="158"/>
        <item m="1" x="247"/>
        <item m="1" x="168"/>
        <item m="1" x="130"/>
        <item m="1" x="213"/>
        <item m="1" x="138"/>
        <item m="1" x="160"/>
        <item m="1" x="180"/>
        <item m="1" x="136"/>
        <item m="1" x="228"/>
        <item m="1" x="147"/>
        <item m="1" x="127"/>
        <item x="76"/>
        <item m="1" x="153"/>
        <item x="28"/>
        <item x="4"/>
        <item m="1" x="119"/>
        <item x="5"/>
        <item x="34"/>
        <item x="24"/>
        <item x="29"/>
        <item x="52"/>
        <item m="1" x="145"/>
        <item x="55"/>
        <item x="54"/>
        <item x="23"/>
        <item x="74"/>
        <item x="67"/>
        <item x="68"/>
        <item x="30"/>
        <item x="6"/>
        <item x="8"/>
        <item x="45"/>
        <item m="1" x="218"/>
        <item x="61"/>
        <item x="41"/>
        <item x="70"/>
        <item m="1" x="166"/>
        <item m="1" x="224"/>
        <item x="35"/>
        <item x="36"/>
        <item x="9"/>
        <item m="1" x="225"/>
        <item x="90"/>
        <item m="1" x="170"/>
        <item m="1" x="206"/>
        <item m="1" x="202"/>
        <item x="95"/>
        <item x="84"/>
        <item x="42"/>
        <item x="37"/>
        <item m="1" x="193"/>
        <item x="57"/>
        <item x="12"/>
        <item x="71"/>
        <item x="13"/>
        <item x="87"/>
        <item x="97"/>
        <item x="58"/>
        <item x="14"/>
        <item x="47"/>
        <item m="1" x="139"/>
        <item x="83"/>
        <item x="72"/>
        <item x="81"/>
        <item x="77"/>
        <item x="43"/>
        <item x="15"/>
        <item x="31"/>
        <item x="32"/>
        <item x="48"/>
        <item x="69"/>
        <item m="1" x="235"/>
        <item m="1" x="186"/>
        <item m="1" x="197"/>
        <item m="1" x="129"/>
        <item x="33"/>
        <item m="1" x="243"/>
        <item x="17"/>
        <item m="1" x="244"/>
        <item m="1" x="205"/>
        <item m="1" x="131"/>
        <item x="18"/>
        <item m="1" x="219"/>
        <item m="1" x="210"/>
        <item x="49"/>
        <item x="60"/>
        <item m="1" x="151"/>
        <item m="1" x="140"/>
        <item x="38"/>
        <item x="44"/>
        <item m="1" x="172"/>
        <item m="1" x="207"/>
        <item x="56"/>
        <item x="39"/>
        <item m="1" x="194"/>
        <item x="20"/>
        <item x="73"/>
        <item m="1" x="201"/>
        <item x="21"/>
        <item x="80"/>
        <item m="1" x="124"/>
        <item m="1" x="164"/>
        <item m="1" x="149"/>
        <item m="1" x="240"/>
        <item m="1" x="192"/>
        <item m="1" x="242"/>
        <item m="1" x="204"/>
        <item m="1" x="108"/>
        <item m="1" x="114"/>
        <item m="1" x="115"/>
        <item m="1" x="126"/>
        <item m="1" x="200"/>
        <item m="1" x="122"/>
        <item m="1" x="226"/>
        <item m="1" x="190"/>
        <item m="1" x="146"/>
        <item m="1" x="216"/>
        <item m="1" x="103"/>
        <item m="1" x="223"/>
        <item m="1" x="176"/>
        <item m="1" x="113"/>
        <item m="1" x="239"/>
        <item m="1" x="167"/>
        <item m="1" x="105"/>
        <item m="1" x="189"/>
        <item m="1" x="154"/>
        <item m="1" x="143"/>
        <item x="10"/>
        <item x="16"/>
        <item x="65"/>
        <item m="1" x="191"/>
        <item x="59"/>
        <item x="79"/>
        <item x="99"/>
        <item m="1" x="222"/>
        <item x="51"/>
        <item m="1" x="203"/>
        <item m="1" x="110"/>
        <item x="7"/>
        <item m="1" x="137"/>
        <item x="46"/>
        <item x="100"/>
        <item m="1" x="211"/>
        <item m="1" x="169"/>
        <item x="22"/>
        <item x="88"/>
        <item x="3"/>
        <item x="27"/>
        <item x="64"/>
        <item m="1" x="174"/>
        <item m="1" x="181"/>
        <item x="0"/>
        <item x="78"/>
        <item m="1" x="120"/>
        <item x="11"/>
        <item x="75"/>
        <item m="1" x="173"/>
        <item x="63"/>
        <item m="1" x="209"/>
        <item x="26"/>
        <item x="85"/>
        <item x="25"/>
        <item x="19"/>
        <item x="53"/>
        <item x="66"/>
        <item x="82"/>
        <item x="86"/>
        <item x="91"/>
        <item x="92"/>
        <item x="93"/>
        <item x="94"/>
        <item x="96"/>
        <item x="98"/>
        <item x="101"/>
        <item x="10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60">
    <i>
      <x v="224"/>
    </i>
    <i>
      <x v="2"/>
    </i>
    <i>
      <x v="103"/>
    </i>
    <i>
      <x v="148"/>
    </i>
    <i>
      <x v="124"/>
    </i>
    <i>
      <x v="111"/>
    </i>
    <i>
      <x v="213"/>
    </i>
    <i>
      <x v="204"/>
    </i>
    <i>
      <x v="95"/>
    </i>
    <i>
      <x v="142"/>
    </i>
    <i>
      <x v="161"/>
    </i>
    <i>
      <x v="130"/>
    </i>
    <i>
      <x v="219"/>
    </i>
    <i>
      <x v="232"/>
    </i>
    <i>
      <x v="165"/>
    </i>
    <i>
      <x v="205"/>
    </i>
    <i>
      <x v="230"/>
    </i>
    <i>
      <x v="135"/>
    </i>
    <i>
      <x v="101"/>
    </i>
    <i>
      <x v="233"/>
    </i>
    <i>
      <x v="225"/>
    </i>
    <i>
      <x v="87"/>
    </i>
    <i>
      <x v="99"/>
    </i>
    <i>
      <x v="121"/>
    </i>
    <i>
      <x v="86"/>
    </i>
    <i>
      <x/>
    </i>
    <i>
      <x v="122"/>
    </i>
    <i>
      <x v="108"/>
    </i>
    <i>
      <x v="169"/>
    </i>
    <i>
      <x v="106"/>
    </i>
    <i>
      <x v="245"/>
    </i>
    <i>
      <x v="237"/>
    </i>
    <i>
      <x v="218"/>
    </i>
    <i>
      <x v="119"/>
    </i>
    <i>
      <x v="134"/>
    </i>
    <i>
      <x v="100"/>
    </i>
    <i>
      <x v="84"/>
    </i>
    <i>
      <x v="126"/>
    </i>
    <i>
      <x v="115"/>
    </i>
    <i>
      <x v="208"/>
    </i>
    <i>
      <x v="98"/>
    </i>
    <i>
      <x v="120"/>
    </i>
    <i>
      <x v="70"/>
    </i>
    <i>
      <x v="143"/>
    </i>
    <i>
      <x v="211"/>
    </i>
    <i>
      <x v="244"/>
    </i>
    <i>
      <x v="241"/>
    </i>
    <i>
      <x v="228"/>
    </i>
    <i>
      <x v="246"/>
    </i>
    <i>
      <x v="129"/>
    </i>
    <i>
      <x v="240"/>
    </i>
    <i>
      <x v="214"/>
    </i>
    <i>
      <x v="243"/>
    </i>
    <i>
      <x v="128"/>
    </i>
    <i>
      <x v="136"/>
    </i>
    <i>
      <x v="235"/>
    </i>
    <i>
      <x v="247"/>
    </i>
    <i>
      <x v="236"/>
    </i>
    <i>
      <x v="206"/>
    </i>
    <i t="grand">
      <x/>
    </i>
  </rowItems>
  <colFields count="1">
    <field x="-2"/>
  </colFields>
  <colItems count="2">
    <i>
      <x/>
    </i>
    <i i="1">
      <x v="1"/>
    </i>
  </colItems>
  <pageFields count="4">
    <pageField fld="2" hier="-1"/>
    <pageField fld="3" hier="-1"/>
    <pageField fld="4" hier="-1"/>
    <pageField fld="5" hier="-1"/>
  </pageFields>
  <dataFields count="2">
    <dataField name="-檢驗批數-" fld="8" baseField="6" baseItem="53"/>
    <dataField name="-檢驗不良率=0%(批)-" fld="16" baseField="6" baseItem="13" numFmtId="10"/>
  </dataFields>
  <formats count="2">
    <format dxfId="36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3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11">
    <chartFormat chart="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valueEqual" evalOrder="-1" id="14" iMeasureFld="1">
      <autoFilter ref="A1">
        <filterColumn colId="0">
          <customFilters>
            <customFilter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樞紐分析表10" cacheId="3" applyNumberFormats="0" applyBorderFormats="0" applyFontFormats="0" applyPatternFormats="0" applyAlignmentFormats="0" applyWidthHeightFormats="1" dataCaption="數值" errorCaption="0" showError="1" missingCaption="0" updatedVersion="7" minRefreshableVersion="3" useAutoFormatting="1" rowGrandTotals="0" colGrandTotals="0" itemPrintTitles="1" createdVersion="5" indent="0" outline="1" outlineData="1" chartFormat="30">
  <location ref="AT458:BF464" firstHeaderRow="1" firstDataRow="3" firstDataCol="1"/>
  <pivotFields count="21">
    <pivotField showAll="0"/>
    <pivotField axis="axisRow" showAll="0">
      <items count="5">
        <item x="0"/>
        <item x="1"/>
        <item x="2"/>
        <item x="3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 sortType="ascending">
      <items count="61">
        <item x="0"/>
        <item x="1"/>
        <item x="2"/>
        <item x="3"/>
        <item x="4"/>
        <item m="1" x="59"/>
        <item m="1" x="58"/>
        <item x="5"/>
        <item x="6"/>
        <item m="1" x="49"/>
        <item x="7"/>
        <item x="8"/>
        <item x="9"/>
        <item x="10"/>
        <item x="11"/>
        <item x="12"/>
        <item x="13"/>
        <item x="14"/>
        <item x="15"/>
        <item x="16"/>
        <item m="1" x="50"/>
        <item x="17"/>
        <item x="18"/>
        <item x="19"/>
        <item x="20"/>
        <item x="21"/>
        <item x="22"/>
        <item x="23"/>
        <item x="24"/>
        <item x="25"/>
        <item x="26"/>
        <item m="1" x="51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m="1" x="52"/>
        <item x="47"/>
        <item x="48"/>
        <item m="1" x="56"/>
        <item m="1" x="53"/>
        <item m="1" x="54"/>
        <item m="1" x="55"/>
        <item m="1" x="57"/>
        <item t="default"/>
      </items>
    </pivotField>
    <pivotField numFmtId="14" showAll="0" sortType="ascending">
      <items count="540"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435"/>
        <item m="1" x="297"/>
        <item m="1" x="439"/>
        <item m="1" x="301"/>
        <item m="1" x="445"/>
        <item m="1" x="306"/>
        <item m="1" x="450"/>
        <item m="1" x="312"/>
        <item m="1" x="458"/>
        <item m="1" x="318"/>
        <item m="1" x="412"/>
        <item m="1" x="273"/>
        <item m="1" x="415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316"/>
        <item m="1" x="462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65"/>
        <item m="1" x="372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>
      <x v="3"/>
    </i>
  </rowItems>
  <colFields count="2">
    <field x="5"/>
    <field x="-2"/>
  </colFields>
  <colItems count="12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</colItems>
  <dataFields count="4">
    <dataField name="加總 - 檢驗批數" fld="8" baseField="0" baseItem="0"/>
    <dataField name="加總 - 異常批數" fld="9" baseField="0" baseItem="0"/>
    <dataField name="加總 - 總樣品數" fld="12" baseField="0" baseItem="0"/>
    <dataField name="加總 - 總不良數" fld="13" baseField="0" baseItem="0"/>
  </dataFields>
  <formats count="1">
    <format dxfId="365">
      <pivotArea dataOnly="0" labelOnly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C000000}" name="樞紐分析表9" cacheId="3" applyNumberFormats="0" applyBorderFormats="0" applyFontFormats="0" applyPatternFormats="0" applyAlignmentFormats="0" applyWidthHeightFormats="1" dataCaption="數值" errorCaption="0" showError="1" missingCaption="0" updatedVersion="7" minRefreshableVersion="3" useAutoFormatting="1" rowGrandTotals="0" colGrandTotals="0" itemPrintTitles="1" createdVersion="5" indent="0" outline="1" outlineData="1" chartFormat="30">
  <location ref="AT441:BF455" firstHeaderRow="1" firstDataRow="3" firstDataCol="1"/>
  <pivotFields count="21">
    <pivotField showAll="0"/>
    <pivotField showAll="0"/>
    <pivotField axis="axisRow" showAll="0">
      <items count="13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 sortType="ascending">
      <items count="61">
        <item x="0"/>
        <item x="1"/>
        <item x="2"/>
        <item x="3"/>
        <item x="4"/>
        <item m="1" x="59"/>
        <item m="1" x="58"/>
        <item x="5"/>
        <item x="6"/>
        <item m="1" x="49"/>
        <item x="7"/>
        <item x="8"/>
        <item x="9"/>
        <item x="10"/>
        <item x="11"/>
        <item x="12"/>
        <item x="13"/>
        <item x="14"/>
        <item x="15"/>
        <item x="16"/>
        <item m="1" x="50"/>
        <item x="17"/>
        <item x="18"/>
        <item x="19"/>
        <item x="20"/>
        <item x="21"/>
        <item x="22"/>
        <item x="23"/>
        <item x="24"/>
        <item x="25"/>
        <item x="26"/>
        <item m="1" x="51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m="1" x="52"/>
        <item x="47"/>
        <item x="48"/>
        <item m="1" x="56"/>
        <item m="1" x="53"/>
        <item m="1" x="54"/>
        <item m="1" x="55"/>
        <item m="1" x="57"/>
        <item t="default"/>
      </items>
    </pivotField>
    <pivotField numFmtId="14" showAll="0" sortType="ascending">
      <items count="540"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435"/>
        <item m="1" x="297"/>
        <item m="1" x="439"/>
        <item m="1" x="301"/>
        <item m="1" x="445"/>
        <item m="1" x="306"/>
        <item m="1" x="450"/>
        <item m="1" x="312"/>
        <item m="1" x="458"/>
        <item m="1" x="318"/>
        <item m="1" x="412"/>
        <item m="1" x="273"/>
        <item m="1" x="415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316"/>
        <item m="1" x="462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65"/>
        <item m="1" x="372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5"/>
    <field x="-2"/>
  </colFields>
  <colItems count="12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</colItems>
  <dataFields count="4">
    <dataField name="加總 - 檢驗批數" fld="8" baseField="0" baseItem="0"/>
    <dataField name="加總 - 異常批數" fld="9" baseField="0" baseItem="0"/>
    <dataField name="加總 - 總樣品數" fld="12" baseField="0" baseItem="0"/>
    <dataField name="加總 - 總不良數" fld="13" baseField="0" baseItem="0"/>
  </dataFields>
  <formats count="1">
    <format dxfId="366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樞紐分析表11" cacheId="3" applyNumberFormats="0" applyBorderFormats="0" applyFontFormats="0" applyPatternFormats="0" applyAlignmentFormats="0" applyWidthHeightFormats="1" dataCaption="數值" errorCaption="0" showError="1" missingCaption="0" updatedVersion="7" minRefreshableVersion="3" useAutoFormatting="1" rowGrandTotals="0" colGrandTotals="0" itemPrintTitles="1" createdVersion="5" indent="0" outline="1" outlineData="1" chartFormat="30">
  <location ref="BH3:BJ4" firstHeaderRow="0" firstDataRow="1" firstDataCol="0" rowPageCount="1" colPageCount="1"/>
  <pivotFields count="21"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numFmtId="14" showAll="0" sortType="ascending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加總 - 總樣品數" fld="12" baseField="0" baseItem="0"/>
    <dataField name="加總 - 總不良數" fld="13" baseField="0" baseItem="0"/>
    <dataField name="加總 - 總DPPM" fld="20" baseField="0" baseItem="0"/>
  </dataFields>
  <formats count="3">
    <format dxfId="369">
      <pivotArea type="all" dataOnly="0" outline="0" fieldPosition="0"/>
    </format>
    <format dxfId="368">
      <pivotArea outline="0" collapsedLevelsAreSubtotals="1" fieldPosition="0"/>
    </format>
    <format dxfId="3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3000000}" name="樞紐分析表12" cacheId="3" applyNumberFormats="0" applyBorderFormats="0" applyFontFormats="0" applyPatternFormats="0" applyAlignmentFormats="0" applyWidthHeightFormats="1" dataCaption="數值" errorCaption="0" showError="1" missingCaption="0" updatedVersion="7" minRefreshableVersion="3" useAutoFormatting="1" rowGrandTotals="0" colGrandTotals="0" itemPrintTitles="1" createdVersion="5" indent="0" outline="1" outlineData="1" chartFormat="30">
  <location ref="BH10:BJ13" firstHeaderRow="0" firstDataRow="1" firstDataCol="1" rowPageCount="1" colPageCount="1"/>
  <pivotFields count="21"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numFmtId="14" showAll="0" sortType="ascending"/>
    <pivotField axis="axisRow" showAll="0">
      <items count="4">
        <item x="0"/>
        <item x="1"/>
        <item x="2"/>
        <item t="default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3">
    <i>
      <x/>
    </i>
    <i>
      <x v="1"/>
    </i>
    <i>
      <x v="2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加總 - 檢驗批數" fld="8" baseField="0" baseItem="0"/>
    <dataField name="加總 - 異常批數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5000000}" name="樞紐分析表2" cacheId="3" dataPosition="0" applyNumberFormats="0" applyBorderFormats="0" applyFontFormats="0" applyPatternFormats="0" applyAlignmentFormats="0" applyWidthHeightFormats="1" dataCaption="數值" errorCaption="0" showError="1" updatedVersion="7" minRefreshableVersion="3" useAutoFormatting="1" itemPrintTitles="1" createdVersion="5" indent="0" outline="1" outlineData="1" multipleFieldFilters="0" chartFormat="228">
  <location ref="V6:Y10" firstHeaderRow="0" firstDataRow="1" firstDataCol="1" rowPageCount="3" colPageCount="1"/>
  <pivotFields count="21">
    <pivotField showAll="0"/>
    <pivotField showAll="0"/>
    <pivotField axis="axisPage" multipleItemSelectionAllowed="1" showAll="0">
      <items count="13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multipleItemSelectionAllowed="1" showAll="0">
      <items count="61">
        <item m="1" x="57"/>
        <item m="1" x="52"/>
        <item m="1" x="53"/>
        <item m="1" x="54"/>
        <item m="1" x="55"/>
        <item m="1" x="49"/>
        <item m="1" x="50"/>
        <item m="1" x="51"/>
        <item x="7"/>
        <item x="8"/>
        <item m="1" x="59"/>
        <item x="0"/>
        <item x="1"/>
        <item x="2"/>
        <item x="4"/>
        <item m="1" x="58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56"/>
        <item x="3"/>
        <item t="default"/>
      </items>
    </pivotField>
    <pivotField axis="axisPage" numFmtId="14" multipleItemSelectionAllowed="1" showAll="0">
      <items count="540">
        <item m="1" x="450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297"/>
        <item m="1" x="439"/>
        <item m="1" x="301"/>
        <item m="1" x="445"/>
        <item m="1" x="306"/>
        <item m="1" x="458"/>
        <item m="1" x="318"/>
        <item m="1" x="412"/>
        <item m="1" x="435"/>
        <item m="1" x="312"/>
        <item m="1" x="273"/>
        <item m="1" x="415"/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462"/>
        <item m="1" x="316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72"/>
        <item m="1" x="365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1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x="121"/>
        <item x="122"/>
        <item x="124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50"/>
        <item x="151"/>
        <item x="152"/>
        <item x="153"/>
        <item x="154"/>
        <item x="156"/>
        <item x="157"/>
        <item x="158"/>
        <item x="159"/>
        <item x="160"/>
        <item x="161"/>
        <item x="162"/>
        <item x="143"/>
        <item x="149"/>
        <item x="155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3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2" hier="-1"/>
    <pageField fld="3" hier="-1"/>
    <pageField fld="4" hier="-1"/>
  </pageFields>
  <dataFields count="3">
    <dataField name="-檢驗批數-" fld="8" baseField="5" baseItem="0"/>
    <dataField name="-異常批數-" fld="9" baseField="5" baseItem="0"/>
    <dataField name="-檢驗不良率(批)-" fld="18" baseField="5" baseItem="0" numFmtId="10"/>
  </dataFields>
  <formats count="2">
    <format dxfId="3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0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4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47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8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20" format="19">
      <pivotArea type="data" outline="0" fieldPosition="0">
        <references count="2">
          <reference field="4294967294" count="1" selected="0">
            <x v="2"/>
          </reference>
          <reference field="5" count="1" selected="0">
            <x v="2"/>
          </reference>
        </references>
      </pivotArea>
    </chartFormat>
    <chartFormat chart="20" format="20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6000000}" name="樞紐分析表3" cacheId="3" applyNumberFormats="0" applyBorderFormats="0" applyFontFormats="0" applyPatternFormats="0" applyAlignmentFormats="0" applyWidthHeightFormats="1" dataCaption="數值" errorCaption="0" showError="1" updatedVersion="7" minRefreshableVersion="3" useAutoFormatting="1" itemPrintTitles="1" createdVersion="5" indent="0" outline="1" outlineData="1" multipleFieldFilters="0" chartFormat="218">
  <location ref="AA6:AD10" firstHeaderRow="0" firstDataRow="1" firstDataCol="1" rowPageCount="3" colPageCount="1"/>
  <pivotFields count="21">
    <pivotField showAll="0"/>
    <pivotField showAll="0"/>
    <pivotField axis="axisPage" multipleItemSelectionAllowed="1" showAll="0">
      <items count="13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multipleItemSelectionAllowed="1" showAll="0">
      <items count="61">
        <item m="1" x="57"/>
        <item m="1" x="52"/>
        <item m="1" x="53"/>
        <item m="1" x="54"/>
        <item m="1" x="55"/>
        <item m="1" x="49"/>
        <item m="1" x="50"/>
        <item m="1" x="51"/>
        <item x="7"/>
        <item x="8"/>
        <item m="1" x="59"/>
        <item x="0"/>
        <item x="1"/>
        <item x="2"/>
        <item x="4"/>
        <item m="1" x="58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56"/>
        <item x="3"/>
        <item t="default"/>
      </items>
    </pivotField>
    <pivotField axis="axisPage" numFmtId="14" multipleItemSelectionAllowed="1" showAll="0">
      <items count="540">
        <item m="1" x="450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297"/>
        <item m="1" x="439"/>
        <item m="1" x="301"/>
        <item m="1" x="445"/>
        <item m="1" x="306"/>
        <item m="1" x="458"/>
        <item m="1" x="318"/>
        <item m="1" x="412"/>
        <item m="1" x="435"/>
        <item m="1" x="312"/>
        <item m="1" x="273"/>
        <item m="1" x="415"/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462"/>
        <item m="1" x="316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72"/>
        <item m="1" x="365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1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x="121"/>
        <item x="122"/>
        <item x="124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50"/>
        <item x="151"/>
        <item x="152"/>
        <item x="153"/>
        <item x="154"/>
        <item x="156"/>
        <item x="157"/>
        <item x="158"/>
        <item x="159"/>
        <item x="160"/>
        <item x="161"/>
        <item x="162"/>
        <item x="143"/>
        <item x="149"/>
        <item x="155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3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5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2" hier="-1"/>
    <pageField fld="3" hier="-1"/>
    <pageField fld="4" hier="-1"/>
  </pageFields>
  <dataFields count="3">
    <dataField name="-總樣品數-" fld="12" baseField="0" baseItem="0"/>
    <dataField name="-總不良數-" fld="13" baseField="0" baseItem="0"/>
    <dataField name="-檢驗不良率(數量)-" fld="19" baseField="5" baseItem="0" numFmtId="10"/>
  </dataFields>
  <formats count="1">
    <format dxfId="3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chartFormats count="101">
    <chartFormat chart="2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0">
      <pivotArea type="data" outline="0" fieldPosition="0">
        <references count="2">
          <reference field="4294967294" count="1" selected="0">
            <x v="2"/>
          </reference>
          <reference field="5" count="1" selected="0">
            <x v="2"/>
          </reference>
        </references>
      </pivotArea>
    </chartFormat>
    <chartFormat chart="28" format="11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28" format="12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28" format="12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28" format="13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28" format="14">
      <pivotArea type="data" outline="0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chartFormat>
    <chartFormat chart="28" format="15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28" format="16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8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8" format="18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88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8" format="20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88" format="2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188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8" format="23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188" format="24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188" format="25">
      <pivotArea type="data" outline="0" fieldPosition="0">
        <references count="2">
          <reference field="4294967294" count="1" selected="0">
            <x v="2"/>
          </reference>
          <reference field="5" count="1" selected="0">
            <x v="2"/>
          </reference>
        </references>
      </pivotArea>
    </chartFormat>
    <chartFormat chart="189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9" format="2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89" format="2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9" format="29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89" format="30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189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9" format="32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189" format="33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189" format="34">
      <pivotArea type="data" outline="0" fieldPosition="0">
        <references count="2">
          <reference field="4294967294" count="1" selected="0">
            <x v="2"/>
          </reference>
          <reference field="5" count="1" selected="0">
            <x v="2"/>
          </reference>
        </references>
      </pivotArea>
    </chartFormat>
    <chartFormat chart="19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2" format="18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2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2" format="20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92" format="2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192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2" format="23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192" format="24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192" format="25">
      <pivotArea type="data" outline="0" fieldPosition="0">
        <references count="2">
          <reference field="4294967294" count="1" selected="0">
            <x v="2"/>
          </reference>
          <reference field="5" count="1" selected="0">
            <x v="2"/>
          </reference>
        </references>
      </pivotArea>
    </chartFormat>
    <chartFormat chart="193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3" format="2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3" format="2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3" format="29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93" format="30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19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3" format="32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193" format="33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193" format="34">
      <pivotArea type="data" outline="0" fieldPosition="0">
        <references count="2">
          <reference field="4294967294" count="1" selected="0">
            <x v="2"/>
          </reference>
          <reference field="5" count="1" selected="0">
            <x v="2"/>
          </reference>
        </references>
      </pivotArea>
    </chartFormat>
    <chartFormat chart="194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4" format="18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4" format="20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94" format="2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194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4" format="23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194" format="24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194" format="25">
      <pivotArea type="data" outline="0" fieldPosition="0">
        <references count="2">
          <reference field="4294967294" count="1" selected="0">
            <x v="2"/>
          </reference>
          <reference field="5" count="1" selected="0">
            <x v="2"/>
          </reference>
        </references>
      </pivotArea>
    </chartFormat>
    <chartFormat chart="195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5" format="2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5" format="2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5" format="29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95" format="30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195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5" format="32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195" format="33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195" format="34">
      <pivotArea type="data" outline="0" fieldPosition="0">
        <references count="2">
          <reference field="4294967294" count="1" selected="0">
            <x v="2"/>
          </reference>
          <reference field="5" count="1" selected="0">
            <x v="2"/>
          </reference>
        </references>
      </pivotArea>
    </chartFormat>
    <chartFormat chart="20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2" format="18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02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2" format="20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202" format="2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202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2" format="23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202" format="24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202" format="25">
      <pivotArea type="data" outline="0" fieldPosition="0">
        <references count="2">
          <reference field="4294967294" count="1" selected="0">
            <x v="2"/>
          </reference>
          <reference field="5" count="1" selected="0">
            <x v="2"/>
          </reference>
        </references>
      </pivotArea>
    </chartFormat>
    <chartFormat chart="203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3" format="2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03" format="2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3" format="29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203" format="30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20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3" format="32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203" format="33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203" format="34">
      <pivotArea type="data" outline="0" fieldPosition="0">
        <references count="2">
          <reference field="4294967294" count="1" selected="0">
            <x v="2"/>
          </reference>
          <reference field="5" count="1" selected="0">
            <x v="2"/>
          </reference>
        </references>
      </pivotArea>
    </chartFormat>
    <chartFormat chart="20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6" format="18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06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6" format="20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206" format="2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20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6" format="23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206" format="24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206" format="25">
      <pivotArea type="data" outline="0" fieldPosition="0">
        <references count="2">
          <reference field="4294967294" count="1" selected="0">
            <x v="2"/>
          </reference>
          <reference field="5" count="1" selected="0">
            <x v="2"/>
          </reference>
        </references>
      </pivotArea>
    </chartFormat>
    <chartFormat chart="207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7" format="2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07" format="2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7" format="29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207" format="30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207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7" format="32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207" format="33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207" format="34">
      <pivotArea type="data" outline="0" fieldPosition="0">
        <references count="2">
          <reference field="4294967294" count="1" selected="0">
            <x v="2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樞紐分析表13" cacheId="3" applyNumberFormats="0" applyBorderFormats="0" applyFontFormats="0" applyPatternFormats="0" applyAlignmentFormats="0" applyWidthHeightFormats="1" dataCaption="數值" errorCaption="0" showError="1" updatedVersion="7" minRefreshableVersion="3" useAutoFormatting="1" rowGrandTotals="0" colGrandTotals="0" itemPrintTitles="1" createdVersion="5" indent="0" outline="1" outlineData="1" multipleFieldFilters="0" chartFormat="202">
  <location ref="BL5:BO12" firstHeaderRow="0" firstDataRow="1" firstDataCol="1" rowPageCount="3" colPageCount="1"/>
  <pivotFields count="21">
    <pivotField showAll="0"/>
    <pivotField showAll="0"/>
    <pivotField axis="axisPage" multipleItemSelectionAllowed="1" showAll="0">
      <items count="13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multipleItemSelectionAllowed="1" showAll="0">
      <items count="61">
        <item m="1" x="57"/>
        <item m="1" x="52"/>
        <item m="1" x="53"/>
        <item m="1" x="54"/>
        <item m="1" x="55"/>
        <item m="1" x="49"/>
        <item m="1" x="50"/>
        <item m="1" x="51"/>
        <item x="7"/>
        <item x="8"/>
        <item m="1" x="59"/>
        <item x="0"/>
        <item x="1"/>
        <item x="2"/>
        <item x="4"/>
        <item m="1" x="58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56"/>
        <item x="3"/>
        <item t="default"/>
      </items>
    </pivotField>
    <pivotField axis="axisPage" numFmtId="14" multipleItemSelectionAllowed="1" showAll="0">
      <items count="540">
        <item m="1" x="450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297"/>
        <item m="1" x="439"/>
        <item m="1" x="301"/>
        <item m="1" x="445"/>
        <item m="1" x="306"/>
        <item m="1" x="458"/>
        <item m="1" x="318"/>
        <item m="1" x="412"/>
        <item m="1" x="435"/>
        <item m="1" x="312"/>
        <item m="1" x="273"/>
        <item m="1" x="415"/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462"/>
        <item m="1" x="316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72"/>
        <item m="1" x="365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1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x="121"/>
        <item x="122"/>
        <item x="124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50"/>
        <item x="151"/>
        <item x="152"/>
        <item x="153"/>
        <item x="154"/>
        <item x="156"/>
        <item x="157"/>
        <item x="158"/>
        <item x="159"/>
        <item x="160"/>
        <item x="161"/>
        <item x="162"/>
        <item x="143"/>
        <item x="149"/>
        <item x="155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3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showAll="0">
      <items count="4">
        <item x="0"/>
        <item x="1"/>
        <item x="2"/>
        <item t="default"/>
      </items>
    </pivotField>
    <pivotField showAll="0" defaultSubtotal="0">
      <items count="248">
        <item x="50"/>
        <item m="1" x="174"/>
        <item x="0"/>
        <item x="27"/>
        <item x="88"/>
        <item m="1" x="195"/>
        <item m="1" x="181"/>
        <item x="94"/>
        <item x="63"/>
        <item x="98"/>
        <item x="59"/>
        <item x="1"/>
        <item x="2"/>
        <item x="40"/>
        <item m="1" x="110"/>
        <item x="93"/>
        <item x="3"/>
        <item m="1" x="222"/>
        <item x="62"/>
        <item m="1" x="230"/>
        <item m="1" x="188"/>
        <item m="1" x="132"/>
        <item m="1" x="111"/>
        <item m="1" x="198"/>
        <item m="1" x="117"/>
        <item m="1" x="189"/>
        <item m="1" x="175"/>
        <item m="1" x="124"/>
        <item m="1" x="148"/>
        <item m="1" x="161"/>
        <item m="1" x="182"/>
        <item m="1" x="238"/>
        <item m="1" x="199"/>
        <item m="1" x="112"/>
        <item m="1" x="103"/>
        <item m="1" x="236"/>
        <item m="1" x="178"/>
        <item m="1" x="121"/>
        <item m="1" x="107"/>
        <item m="1" x="162"/>
        <item m="1" x="231"/>
        <item m="1" x="241"/>
        <item m="1" x="163"/>
        <item m="1" x="104"/>
        <item m="1" x="183"/>
        <item m="1" x="214"/>
        <item m="1" x="134"/>
        <item m="1" x="141"/>
        <item m="1" x="159"/>
        <item m="1" x="164"/>
        <item m="1" x="135"/>
        <item m="1" x="184"/>
        <item m="1" x="176"/>
        <item m="1" x="123"/>
        <item m="1" x="157"/>
        <item m="1" x="215"/>
        <item m="1" x="185"/>
        <item m="1" x="229"/>
        <item m="1" x="114"/>
        <item m="1" x="133"/>
        <item m="1" x="220"/>
        <item m="1" x="190"/>
        <item m="1" x="196"/>
        <item m="1" x="217"/>
        <item m="1" x="221"/>
        <item m="1" x="227"/>
        <item m="1" x="108"/>
        <item m="1" x="232"/>
        <item m="1" x="233"/>
        <item m="1" x="115"/>
        <item m="1" x="171"/>
        <item m="1" x="113"/>
        <item m="1" x="165"/>
        <item m="1" x="142"/>
        <item m="1" x="208"/>
        <item m="1" x="116"/>
        <item m="1" x="245"/>
        <item m="1" x="105"/>
        <item m="1" x="187"/>
        <item m="1" x="109"/>
        <item m="1" x="146"/>
        <item m="1" x="106"/>
        <item m="1" x="239"/>
        <item m="1" x="144"/>
        <item m="1" x="149"/>
        <item m="1" x="128"/>
        <item m="1" x="234"/>
        <item m="1" x="118"/>
        <item m="1" x="179"/>
        <item m="1" x="177"/>
        <item m="1" x="125"/>
        <item m="1" x="126"/>
        <item m="1" x="200"/>
        <item m="1" x="192"/>
        <item m="1" x="155"/>
        <item m="1" x="156"/>
        <item m="1" x="150"/>
        <item m="1" x="167"/>
        <item m="1" x="122"/>
        <item m="1" x="154"/>
        <item m="1" x="237"/>
        <item m="1" x="246"/>
        <item m="1" x="242"/>
        <item m="1" x="212"/>
        <item m="1" x="191"/>
        <item x="89"/>
        <item m="1" x="152"/>
        <item m="1" x="158"/>
        <item m="1" x="216"/>
        <item m="1" x="204"/>
        <item m="1" x="247"/>
        <item m="1" x="168"/>
        <item m="1" x="130"/>
        <item m="1" x="213"/>
        <item m="1" x="240"/>
        <item m="1" x="138"/>
        <item m="1" x="226"/>
        <item m="1" x="160"/>
        <item m="1" x="180"/>
        <item m="1" x="223"/>
        <item m="1" x="136"/>
        <item x="91"/>
        <item m="1" x="228"/>
        <item m="1" x="147"/>
        <item x="51"/>
        <item m="1" x="127"/>
        <item m="1" x="203"/>
        <item x="76"/>
        <item m="1" x="153"/>
        <item x="28"/>
        <item x="100"/>
        <item x="4"/>
        <item m="1" x="119"/>
        <item x="5"/>
        <item x="78"/>
        <item x="34"/>
        <item x="24"/>
        <item x="29"/>
        <item x="52"/>
        <item m="1" x="145"/>
        <item x="25"/>
        <item x="55"/>
        <item x="54"/>
        <item x="23"/>
        <item x="74"/>
        <item x="67"/>
        <item x="85"/>
        <item x="68"/>
        <item x="30"/>
        <item x="96"/>
        <item x="6"/>
        <item x="7"/>
        <item x="102"/>
        <item x="8"/>
        <item x="45"/>
        <item m="1" x="218"/>
        <item m="1" x="143"/>
        <item x="61"/>
        <item x="41"/>
        <item x="70"/>
        <item m="1" x="166"/>
        <item m="1" x="224"/>
        <item x="35"/>
        <item x="36"/>
        <item x="9"/>
        <item m="1" x="225"/>
        <item x="10"/>
        <item x="90"/>
        <item m="1" x="170"/>
        <item x="46"/>
        <item m="1" x="206"/>
        <item x="64"/>
        <item x="11"/>
        <item m="1" x="202"/>
        <item x="66"/>
        <item x="95"/>
        <item x="84"/>
        <item x="42"/>
        <item x="37"/>
        <item m="1" x="193"/>
        <item x="57"/>
        <item x="12"/>
        <item x="75"/>
        <item m="1" x="209"/>
        <item x="71"/>
        <item x="13"/>
        <item x="87"/>
        <item x="97"/>
        <item x="26"/>
        <item x="58"/>
        <item x="65"/>
        <item x="14"/>
        <item x="47"/>
        <item m="1" x="139"/>
        <item m="1" x="211"/>
        <item x="53"/>
        <item x="83"/>
        <item x="72"/>
        <item x="92"/>
        <item x="81"/>
        <item m="1" x="120"/>
        <item x="99"/>
        <item x="77"/>
        <item x="43"/>
        <item x="15"/>
        <item x="82"/>
        <item x="31"/>
        <item x="32"/>
        <item m="1" x="137"/>
        <item x="48"/>
        <item x="69"/>
        <item m="1" x="169"/>
        <item m="1" x="235"/>
        <item m="1" x="186"/>
        <item x="16"/>
        <item m="1" x="197"/>
        <item m="1" x="129"/>
        <item x="33"/>
        <item m="1" x="243"/>
        <item x="17"/>
        <item m="1" x="244"/>
        <item m="1" x="205"/>
        <item m="1" x="131"/>
        <item x="79"/>
        <item x="18"/>
        <item m="1" x="219"/>
        <item m="1" x="210"/>
        <item x="49"/>
        <item x="60"/>
        <item m="1" x="151"/>
        <item m="1" x="140"/>
        <item x="38"/>
        <item x="101"/>
        <item x="19"/>
        <item x="44"/>
        <item m="1" x="172"/>
        <item x="86"/>
        <item m="1" x="207"/>
        <item x="56"/>
        <item x="39"/>
        <item m="1" x="194"/>
        <item x="20"/>
        <item x="73"/>
        <item m="1" x="201"/>
        <item x="21"/>
        <item x="22"/>
        <item x="80"/>
        <item m="1" x="173"/>
      </items>
    </pivotField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measureFilter="1" sortType="descending" defaultSubtotal="0">
      <items count="10">
        <item x="4"/>
        <item x="1"/>
        <item x="5"/>
        <item x="6"/>
        <item x="2"/>
        <item x="3"/>
        <item m="1" x="9"/>
        <item x="0"/>
        <item m="1" x="8"/>
        <item m="1" x="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5"/>
  </rowFields>
  <rowItems count="7">
    <i>
      <x/>
    </i>
    <i>
      <x v="3"/>
    </i>
    <i>
      <x v="2"/>
    </i>
    <i>
      <x v="5"/>
    </i>
    <i>
      <x v="4"/>
    </i>
    <i>
      <x v="1"/>
    </i>
    <i>
      <x v="7"/>
    </i>
  </rowItems>
  <colFields count="1">
    <field x="-2"/>
  </colFields>
  <colItems count="3">
    <i>
      <x/>
    </i>
    <i i="1">
      <x v="1"/>
    </i>
    <i i="2">
      <x v="2"/>
    </i>
  </colItems>
  <pageFields count="3">
    <pageField fld="2" hier="-1"/>
    <pageField fld="3" hier="-1"/>
    <pageField fld="4" hier="-1"/>
  </pageFields>
  <dataFields count="3">
    <dataField name="-檢驗批數-" fld="8" baseField="15" baseItem="4"/>
    <dataField name="-異常批數-" fld="9" baseField="15" baseItem="4"/>
    <dataField name="-供應商不良率(批)-" fld="16" baseField="15" baseItem="4" numFmtId="10"/>
  </dataFields>
  <formats count="2">
    <format dxfId="3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39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1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6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6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6" format="15">
      <pivotArea type="data" outline="0" fieldPosition="0">
        <references count="2">
          <reference field="4294967294" count="1" selected="0">
            <x v="2"/>
          </reference>
          <reference field="15" count="1" selected="0">
            <x v="7"/>
          </reference>
        </references>
      </pivotArea>
    </chartFormat>
    <chartFormat chart="56" format="16">
      <pivotArea type="data" outline="0" fieldPosition="0">
        <references count="2">
          <reference field="4294967294" count="1" selected="0">
            <x v="2"/>
          </reference>
          <reference field="15" count="1" selected="0">
            <x v="3"/>
          </reference>
        </references>
      </pivotArea>
    </chartFormat>
    <chartFormat chart="56" format="17">
      <pivotArea type="data" outline="0" fieldPosition="0">
        <references count="2">
          <reference field="4294967294" count="1" selected="0">
            <x v="2"/>
          </reference>
          <reference field="15" count="1" selected="0">
            <x v="5"/>
          </reference>
        </references>
      </pivotArea>
    </chartFormat>
    <chartFormat chart="56" format="18">
      <pivotArea type="data" outline="0" fieldPosition="0">
        <references count="2">
          <reference field="4294967294" count="1" selected="0">
            <x v="2"/>
          </reference>
          <reference field="15" count="1" selected="0">
            <x v="2"/>
          </reference>
        </references>
      </pivotArea>
    </chartFormat>
    <chartFormat chart="56" format="19">
      <pivotArea type="data" outline="0" fieldPosition="0">
        <references count="2">
          <reference field="4294967294" count="1" selected="0">
            <x v="2"/>
          </reference>
          <reference field="15" count="1" selected="0">
            <x v="1"/>
          </reference>
        </references>
      </pivotArea>
    </chartFormat>
    <chartFormat chart="56" format="20">
      <pivotArea type="data" outline="0" fieldPosition="0">
        <references count="2">
          <reference field="4294967294" count="1" selected="0">
            <x v="2"/>
          </reference>
          <reference field="15" count="1" selected="0">
            <x v="0"/>
          </reference>
        </references>
      </pivotArea>
    </chartFormat>
    <chartFormat chart="56" format="21">
      <pivotArea type="data" outline="0" fieldPosition="0">
        <references count="2">
          <reference field="4294967294" count="1" selected="0">
            <x v="2"/>
          </reference>
          <reference field="15" count="1" selected="0">
            <x v="4"/>
          </reference>
        </references>
      </pivotArea>
    </chartFormat>
    <chartFormat chart="7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0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0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0" format="25">
      <pivotArea type="data" outline="0" fieldPosition="0">
        <references count="2">
          <reference field="4294967294" count="1" selected="0">
            <x v="2"/>
          </reference>
          <reference field="15" count="1" selected="0">
            <x v="0"/>
          </reference>
        </references>
      </pivotArea>
    </chartFormat>
    <chartFormat chart="70" format="26">
      <pivotArea type="data" outline="0" fieldPosition="0">
        <references count="2">
          <reference field="4294967294" count="1" selected="0">
            <x v="2"/>
          </reference>
          <reference field="15" count="1" selected="0">
            <x v="5"/>
          </reference>
        </references>
      </pivotArea>
    </chartFormat>
    <chartFormat chart="70" format="27">
      <pivotArea type="data" outline="0" fieldPosition="0">
        <references count="2">
          <reference field="4294967294" count="1" selected="0">
            <x v="2"/>
          </reference>
          <reference field="15" count="1" selected="0">
            <x v="4"/>
          </reference>
        </references>
      </pivotArea>
    </chartFormat>
    <chartFormat chart="70" format="28">
      <pivotArea type="data" outline="0" fieldPosition="0">
        <references count="2">
          <reference field="4294967294" count="1" selected="0">
            <x v="2"/>
          </reference>
          <reference field="15" count="1" selected="0">
            <x v="1"/>
          </reference>
        </references>
      </pivotArea>
    </chartFormat>
    <chartFormat chart="70" format="29">
      <pivotArea type="data" outline="0" fieldPosition="0">
        <references count="2">
          <reference field="4294967294" count="1" selected="0">
            <x v="2"/>
          </reference>
          <reference field="15" count="1" selected="0">
            <x v="7"/>
          </reference>
        </references>
      </pivotArea>
    </chartFormat>
    <chartFormat chart="70" format="30">
      <pivotArea type="data" outline="0" fieldPosition="0">
        <references count="2">
          <reference field="4294967294" count="1" selected="0">
            <x v="2"/>
          </reference>
          <reference field="15" count="1" selected="0">
            <x v="2"/>
          </reference>
        </references>
      </pivotArea>
    </chartFormat>
    <chartFormat chart="70" format="31">
      <pivotArea type="data" outline="0" fieldPosition="0">
        <references count="2">
          <reference field="4294967294" count="1" selected="0">
            <x v="2"/>
          </reference>
          <reference field="15" count="1" selected="0">
            <x v="3"/>
          </reference>
        </references>
      </pivotArea>
    </chartFormat>
    <chartFormat chart="72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2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2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2" format="25">
      <pivotArea type="data" outline="0" fieldPosition="0">
        <references count="2">
          <reference field="4294967294" count="1" selected="0">
            <x v="2"/>
          </reference>
          <reference field="15" count="1" selected="0">
            <x v="5"/>
          </reference>
        </references>
      </pivotArea>
    </chartFormat>
    <chartFormat chart="72" format="26">
      <pivotArea type="data" outline="0" fieldPosition="0">
        <references count="2">
          <reference field="4294967294" count="1" selected="0">
            <x v="2"/>
          </reference>
          <reference field="15" count="1" selected="0">
            <x v="0"/>
          </reference>
        </references>
      </pivotArea>
    </chartFormat>
    <chartFormat chart="72" format="27">
      <pivotArea type="data" outline="0" fieldPosition="0">
        <references count="2">
          <reference field="4294967294" count="1" selected="0">
            <x v="2"/>
          </reference>
          <reference field="15" count="1" selected="0">
            <x v="1"/>
          </reference>
        </references>
      </pivotArea>
    </chartFormat>
    <chartFormat chart="72" format="28">
      <pivotArea type="data" outline="0" fieldPosition="0">
        <references count="2">
          <reference field="4294967294" count="1" selected="0">
            <x v="2"/>
          </reference>
          <reference field="15" count="1" selected="0">
            <x v="4"/>
          </reference>
        </references>
      </pivotArea>
    </chartFormat>
    <chartFormat chart="72" format="29">
      <pivotArea type="data" outline="0" fieldPosition="0">
        <references count="2">
          <reference field="4294967294" count="1" selected="0">
            <x v="2"/>
          </reference>
          <reference field="15" count="1" selected="0">
            <x v="3"/>
          </reference>
        </references>
      </pivotArea>
    </chartFormat>
    <chartFormat chart="72" format="30">
      <pivotArea type="data" outline="0" fieldPosition="0">
        <references count="2">
          <reference field="4294967294" count="1" selected="0">
            <x v="2"/>
          </reference>
          <reference field="15" count="1" selected="0">
            <x v="2"/>
          </reference>
        </references>
      </pivotArea>
    </chartFormat>
    <chartFormat chart="74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4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4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4" format="25">
      <pivotArea type="data" outline="0" fieldPosition="0">
        <references count="2">
          <reference field="4294967294" count="1" selected="0">
            <x v="2"/>
          </reference>
          <reference field="15" count="1" selected="0">
            <x v="2"/>
          </reference>
        </references>
      </pivotArea>
    </chartFormat>
    <chartFormat chart="74" format="26">
      <pivotArea type="data" outline="0" fieldPosition="0">
        <references count="2">
          <reference field="4294967294" count="1" selected="0">
            <x v="2"/>
          </reference>
          <reference field="15" count="1" selected="0">
            <x v="4"/>
          </reference>
        </references>
      </pivotArea>
    </chartFormat>
    <chartFormat chart="74" format="27">
      <pivotArea type="data" outline="0" fieldPosition="0">
        <references count="2">
          <reference field="4294967294" count="1" selected="0">
            <x v="2"/>
          </reference>
          <reference field="15" count="1" selected="0">
            <x v="1"/>
          </reference>
        </references>
      </pivotArea>
    </chartFormat>
    <chartFormat chart="74" format="28">
      <pivotArea type="data" outline="0" fieldPosition="0">
        <references count="2">
          <reference field="4294967294" count="1" selected="0">
            <x v="2"/>
          </reference>
          <reference field="15" count="1" selected="0">
            <x v="5"/>
          </reference>
        </references>
      </pivotArea>
    </chartFormat>
    <chartFormat chart="74" format="29">
      <pivotArea type="data" outline="0" fieldPosition="0">
        <references count="2">
          <reference field="4294967294" count="1" selected="0">
            <x v="2"/>
          </reference>
          <reference field="15" count="1" selected="0">
            <x v="0"/>
          </reference>
        </references>
      </pivotArea>
    </chartFormat>
    <chartFormat chart="74" format="30">
      <pivotArea type="data" outline="0" fieldPosition="0">
        <references count="2">
          <reference field="4294967294" count="1" selected="0">
            <x v="2"/>
          </reference>
          <reference field="15" count="1" selected="0">
            <x v="3"/>
          </reference>
        </references>
      </pivotArea>
    </chartFormat>
    <chartFormat chart="76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6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6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6" format="25">
      <pivotArea type="data" outline="0" fieldPosition="0">
        <references count="2">
          <reference field="4294967294" count="1" selected="0">
            <x v="2"/>
          </reference>
          <reference field="15" count="1" selected="0">
            <x v="4"/>
          </reference>
        </references>
      </pivotArea>
    </chartFormat>
    <chartFormat chart="76" format="26">
      <pivotArea type="data" outline="0" fieldPosition="0">
        <references count="2">
          <reference field="4294967294" count="1" selected="0">
            <x v="2"/>
          </reference>
          <reference field="15" count="1" selected="0">
            <x v="0"/>
          </reference>
        </references>
      </pivotArea>
    </chartFormat>
    <chartFormat chart="76" format="27">
      <pivotArea type="data" outline="0" fieldPosition="0">
        <references count="2">
          <reference field="4294967294" count="1" selected="0">
            <x v="2"/>
          </reference>
          <reference field="15" count="1" selected="0">
            <x v="3"/>
          </reference>
        </references>
      </pivotArea>
    </chartFormat>
    <chartFormat chart="76" format="28">
      <pivotArea type="data" outline="0" fieldPosition="0">
        <references count="2">
          <reference field="4294967294" count="1" selected="0">
            <x v="2"/>
          </reference>
          <reference field="15" count="1" selected="0">
            <x v="1"/>
          </reference>
        </references>
      </pivotArea>
    </chartFormat>
    <chartFormat chart="76" format="29">
      <pivotArea type="data" outline="0" fieldPosition="0">
        <references count="2">
          <reference field="4294967294" count="1" selected="0">
            <x v="2"/>
          </reference>
          <reference field="15" count="1" selected="0">
            <x v="5"/>
          </reference>
        </references>
      </pivotArea>
    </chartFormat>
    <chartFormat chart="76" format="30">
      <pivotArea type="data" outline="0" fieldPosition="0">
        <references count="2">
          <reference field="4294967294" count="1" selected="0">
            <x v="2"/>
          </reference>
          <reference field="15" count="1" selected="0">
            <x v="2"/>
          </reference>
        </references>
      </pivotArea>
    </chartFormat>
    <chartFormat chart="89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9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9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9" format="25">
      <pivotArea type="data" outline="0" fieldPosition="0">
        <references count="2">
          <reference field="4294967294" count="1" selected="0">
            <x v="2"/>
          </reference>
          <reference field="15" count="1" selected="0">
            <x v="5"/>
          </reference>
        </references>
      </pivotArea>
    </chartFormat>
    <chartFormat chart="89" format="26">
      <pivotArea type="data" outline="0" fieldPosition="0">
        <references count="2">
          <reference field="4294967294" count="1" selected="0">
            <x v="2"/>
          </reference>
          <reference field="15" count="1" selected="0">
            <x v="3"/>
          </reference>
        </references>
      </pivotArea>
    </chartFormat>
    <chartFormat chart="89" format="27">
      <pivotArea type="data" outline="0" fieldPosition="0">
        <references count="2">
          <reference field="4294967294" count="1" selected="0">
            <x v="2"/>
          </reference>
          <reference field="15" count="1" selected="0">
            <x v="1"/>
          </reference>
        </references>
      </pivotArea>
    </chartFormat>
    <chartFormat chart="89" format="28">
      <pivotArea type="data" outline="0" fieldPosition="0">
        <references count="2">
          <reference field="4294967294" count="1" selected="0">
            <x v="2"/>
          </reference>
          <reference field="15" count="1" selected="0">
            <x v="2"/>
          </reference>
        </references>
      </pivotArea>
    </chartFormat>
    <chartFormat chart="89" format="29">
      <pivotArea type="data" outline="0" fieldPosition="0">
        <references count="2">
          <reference field="4294967294" count="1" selected="0">
            <x v="2"/>
          </reference>
          <reference field="15" count="1" selected="0">
            <x v="7"/>
          </reference>
        </references>
      </pivotArea>
    </chartFormat>
    <chartFormat chart="89" format="30">
      <pivotArea type="data" outline="0" fieldPosition="0">
        <references count="2">
          <reference field="4294967294" count="1" selected="0">
            <x v="2"/>
          </reference>
          <reference field="15" count="1" selected="0">
            <x v="0"/>
          </reference>
        </references>
      </pivotArea>
    </chartFormat>
    <chartFormat chart="89" format="31">
      <pivotArea type="data" outline="0" fieldPosition="0">
        <references count="2">
          <reference field="4294967294" count="1" selected="0">
            <x v="2"/>
          </reference>
          <reference field="15" count="1" selected="0">
            <x v="4"/>
          </reference>
        </references>
      </pivotArea>
    </chartFormat>
    <chartFormat chart="93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3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3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3" format="25">
      <pivotArea type="data" outline="0" fieldPosition="0">
        <references count="2">
          <reference field="4294967294" count="1" selected="0">
            <x v="2"/>
          </reference>
          <reference field="15" count="1" selected="0">
            <x v="2"/>
          </reference>
        </references>
      </pivotArea>
    </chartFormat>
    <chartFormat chart="93" format="26">
      <pivotArea type="data" outline="0" fieldPosition="0">
        <references count="2">
          <reference field="4294967294" count="1" selected="0">
            <x v="2"/>
          </reference>
          <reference field="15" count="1" selected="0">
            <x v="5"/>
          </reference>
        </references>
      </pivotArea>
    </chartFormat>
    <chartFormat chart="93" format="27">
      <pivotArea type="data" outline="0" fieldPosition="0">
        <references count="2">
          <reference field="4294967294" count="1" selected="0">
            <x v="2"/>
          </reference>
          <reference field="15" count="1" selected="0">
            <x v="3"/>
          </reference>
        </references>
      </pivotArea>
    </chartFormat>
    <chartFormat chart="93" format="28">
      <pivotArea type="data" outline="0" fieldPosition="0">
        <references count="2">
          <reference field="4294967294" count="1" selected="0">
            <x v="2"/>
          </reference>
          <reference field="15" count="1" selected="0">
            <x v="1"/>
          </reference>
        </references>
      </pivotArea>
    </chartFormat>
    <chartFormat chart="93" format="29">
      <pivotArea type="data" outline="0" fieldPosition="0">
        <references count="2">
          <reference field="4294967294" count="1" selected="0">
            <x v="2"/>
          </reference>
          <reference field="15" count="1" selected="0">
            <x v="7"/>
          </reference>
        </references>
      </pivotArea>
    </chartFormat>
    <chartFormat chart="93" format="30">
      <pivotArea type="data" outline="0" fieldPosition="0">
        <references count="2">
          <reference field="4294967294" count="1" selected="0">
            <x v="2"/>
          </reference>
          <reference field="15" count="1" selected="0">
            <x v="4"/>
          </reference>
        </references>
      </pivotArea>
    </chartFormat>
    <chartFormat chart="123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3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3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3" format="25">
      <pivotArea type="data" outline="0" fieldPosition="0">
        <references count="2">
          <reference field="4294967294" count="1" selected="0">
            <x v="2"/>
          </reference>
          <reference field="15" count="1" selected="0">
            <x v="0"/>
          </reference>
        </references>
      </pivotArea>
    </chartFormat>
    <chartFormat chart="123" format="26">
      <pivotArea type="data" outline="0" fieldPosition="0">
        <references count="2">
          <reference field="4294967294" count="1" selected="0">
            <x v="2"/>
          </reference>
          <reference field="15" count="1" selected="0">
            <x v="5"/>
          </reference>
        </references>
      </pivotArea>
    </chartFormat>
    <chartFormat chart="123" format="27">
      <pivotArea type="data" outline="0" fieldPosition="0">
        <references count="2">
          <reference field="4294967294" count="1" selected="0">
            <x v="2"/>
          </reference>
          <reference field="15" count="1" selected="0">
            <x v="7"/>
          </reference>
        </references>
      </pivotArea>
    </chartFormat>
    <chartFormat chart="123" format="28">
      <pivotArea type="data" outline="0" fieldPosition="0">
        <references count="2">
          <reference field="4294967294" count="1" selected="0">
            <x v="2"/>
          </reference>
          <reference field="15" count="1" selected="0">
            <x v="3"/>
          </reference>
        </references>
      </pivotArea>
    </chartFormat>
    <chartFormat chart="123" format="29">
      <pivotArea type="data" outline="0" fieldPosition="0">
        <references count="2">
          <reference field="4294967294" count="1" selected="0">
            <x v="2"/>
          </reference>
          <reference field="15" count="1" selected="0">
            <x v="1"/>
          </reference>
        </references>
      </pivotArea>
    </chartFormat>
    <chartFormat chart="123" format="30">
      <pivotArea type="data" outline="0" fieldPosition="0">
        <references count="2">
          <reference field="4294967294" count="1" selected="0">
            <x v="2"/>
          </reference>
          <reference field="15" count="1" selected="0">
            <x v="2"/>
          </reference>
        </references>
      </pivotArea>
    </chartFormat>
    <chartFormat chart="126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6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6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6" format="25">
      <pivotArea type="data" outline="0" fieldPosition="0">
        <references count="2">
          <reference field="4294967294" count="1" selected="0">
            <x v="2"/>
          </reference>
          <reference field="15" count="1" selected="0">
            <x v="0"/>
          </reference>
        </references>
      </pivotArea>
    </chartFormat>
    <chartFormat chart="126" format="26">
      <pivotArea type="data" outline="0" fieldPosition="0">
        <references count="2">
          <reference field="4294967294" count="1" selected="0">
            <x v="2"/>
          </reference>
          <reference field="15" count="1" selected="0">
            <x v="5"/>
          </reference>
        </references>
      </pivotArea>
    </chartFormat>
    <chartFormat chart="126" format="27">
      <pivotArea type="data" outline="0" fieldPosition="0">
        <references count="2">
          <reference field="4294967294" count="1" selected="0">
            <x v="2"/>
          </reference>
          <reference field="15" count="1" selected="0">
            <x v="4"/>
          </reference>
        </references>
      </pivotArea>
    </chartFormat>
    <chartFormat chart="126" format="28">
      <pivotArea type="data" outline="0" fieldPosition="0">
        <references count="2">
          <reference field="4294967294" count="1" selected="0">
            <x v="2"/>
          </reference>
          <reference field="15" count="1" selected="0">
            <x v="1"/>
          </reference>
        </references>
      </pivotArea>
    </chartFormat>
    <chartFormat chart="126" format="29">
      <pivotArea type="data" outline="0" fieldPosition="0">
        <references count="2">
          <reference field="4294967294" count="1" selected="0">
            <x v="2"/>
          </reference>
          <reference field="15" count="1" selected="0">
            <x v="7"/>
          </reference>
        </references>
      </pivotArea>
    </chartFormat>
    <chartFormat chart="126" format="30">
      <pivotArea type="data" outline="0" fieldPosition="0">
        <references count="2">
          <reference field="4294967294" count="1" selected="0">
            <x v="2"/>
          </reference>
          <reference field="15" count="1" selected="0">
            <x v="2"/>
          </reference>
        </references>
      </pivotArea>
    </chartFormat>
    <chartFormat chart="131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1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1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1" format="25">
      <pivotArea type="data" outline="0" fieldPosition="0">
        <references count="2">
          <reference field="4294967294" count="1" selected="0">
            <x v="2"/>
          </reference>
          <reference field="15" count="1" selected="0">
            <x v="2"/>
          </reference>
        </references>
      </pivotArea>
    </chartFormat>
    <chartFormat chart="131" format="26">
      <pivotArea type="data" outline="0" fieldPosition="0">
        <references count="2">
          <reference field="4294967294" count="1" selected="0">
            <x v="2"/>
          </reference>
          <reference field="15" count="1" selected="0">
            <x v="1"/>
          </reference>
        </references>
      </pivotArea>
    </chartFormat>
    <chartFormat chart="131" format="27">
      <pivotArea type="data" outline="0" fieldPosition="0">
        <references count="2">
          <reference field="4294967294" count="1" selected="0">
            <x v="2"/>
          </reference>
          <reference field="15" count="1" selected="0">
            <x v="4"/>
          </reference>
        </references>
      </pivotArea>
    </chartFormat>
    <chartFormat chart="131" format="28">
      <pivotArea type="data" outline="0" fieldPosition="0">
        <references count="2">
          <reference field="4294967294" count="1" selected="0">
            <x v="2"/>
          </reference>
          <reference field="15" count="1" selected="0">
            <x v="5"/>
          </reference>
        </references>
      </pivotArea>
    </chartFormat>
    <chartFormat chart="131" format="29">
      <pivotArea type="data" outline="0" fieldPosition="0">
        <references count="2">
          <reference field="4294967294" count="1" selected="0">
            <x v="2"/>
          </reference>
          <reference field="15" count="1" selected="0">
            <x v="7"/>
          </reference>
        </references>
      </pivotArea>
    </chartFormat>
    <chartFormat chart="131" format="30">
      <pivotArea type="data" outline="0" fieldPosition="0">
        <references count="2">
          <reference field="4294967294" count="1" selected="0">
            <x v="2"/>
          </reference>
          <reference field="15" count="1" selected="0">
            <x v="0"/>
          </reference>
        </references>
      </pivotArea>
    </chartFormat>
    <chartFormat chart="131" format="31">
      <pivotArea type="data" outline="0" fieldPosition="0">
        <references count="2">
          <reference field="4294967294" count="1" selected="0">
            <x v="2"/>
          </reference>
          <reference field="15" count="1" selected="0">
            <x v="3"/>
          </reference>
        </references>
      </pivotArea>
    </chartFormat>
    <chartFormat chart="135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5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5" format="25">
      <pivotArea type="data" outline="0" fieldPosition="0">
        <references count="2">
          <reference field="4294967294" count="1" selected="0">
            <x v="2"/>
          </reference>
          <reference field="15" count="1" selected="0">
            <x v="0"/>
          </reference>
        </references>
      </pivotArea>
    </chartFormat>
    <chartFormat chart="135" format="26">
      <pivotArea type="data" outline="0" fieldPosition="0">
        <references count="2">
          <reference field="4294967294" count="1" selected="0">
            <x v="2"/>
          </reference>
          <reference field="15" count="1" selected="0">
            <x v="5"/>
          </reference>
        </references>
      </pivotArea>
    </chartFormat>
    <chartFormat chart="135" format="27">
      <pivotArea type="data" outline="0" fieldPosition="0">
        <references count="2">
          <reference field="4294967294" count="1" selected="0">
            <x v="2"/>
          </reference>
          <reference field="15" count="1" selected="0">
            <x v="3"/>
          </reference>
        </references>
      </pivotArea>
    </chartFormat>
    <chartFormat chart="135" format="28">
      <pivotArea type="data" outline="0" fieldPosition="0">
        <references count="2">
          <reference field="4294967294" count="1" selected="0">
            <x v="2"/>
          </reference>
          <reference field="15" count="1" selected="0">
            <x v="1"/>
          </reference>
        </references>
      </pivotArea>
    </chartFormat>
    <chartFormat chart="135" format="29">
      <pivotArea type="data" outline="0" fieldPosition="0">
        <references count="2">
          <reference field="4294967294" count="1" selected="0">
            <x v="2"/>
          </reference>
          <reference field="15" count="1" selected="0">
            <x v="2"/>
          </reference>
        </references>
      </pivotArea>
    </chartFormat>
    <chartFormat chart="135" format="30">
      <pivotArea type="data" outline="0" fieldPosition="0">
        <references count="2">
          <reference field="4294967294" count="1" selected="0">
            <x v="2"/>
          </reference>
          <reference field="15" count="1" selected="0">
            <x v="7"/>
          </reference>
        </references>
      </pivotArea>
    </chartFormat>
    <chartFormat chart="135" format="31">
      <pivotArea type="data" outline="0" fieldPosition="0">
        <references count="2">
          <reference field="4294967294" count="1" selected="0">
            <x v="2"/>
          </reference>
          <reference field="1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5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B000000}" name="樞紐分析表8" cacheId="3" applyNumberFormats="0" applyBorderFormats="0" applyFontFormats="0" applyPatternFormats="0" applyAlignmentFormats="0" applyWidthHeightFormats="1" dataCaption="數值" errorCaption="0" showError="1" missingCaption="0" updatedVersion="7" minRefreshableVersion="3" useAutoFormatting="1" rowGrandTotals="0" colGrandTotals="0" itemPrintTitles="1" createdVersion="5" indent="0" outline="1" outlineData="1" chartFormat="30">
  <location ref="AT371:BF422" firstHeaderRow="1" firstDataRow="3" firstDataCol="1"/>
  <pivotFields count="21"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 sortType="ascending">
      <items count="61">
        <item x="0"/>
        <item x="1"/>
        <item x="2"/>
        <item x="3"/>
        <item x="4"/>
        <item m="1" x="59"/>
        <item m="1" x="58"/>
        <item x="5"/>
        <item x="6"/>
        <item m="1" x="49"/>
        <item x="7"/>
        <item x="8"/>
        <item x="9"/>
        <item x="10"/>
        <item x="11"/>
        <item x="12"/>
        <item x="13"/>
        <item x="14"/>
        <item x="15"/>
        <item x="16"/>
        <item m="1" x="50"/>
        <item x="17"/>
        <item x="18"/>
        <item x="19"/>
        <item x="20"/>
        <item x="21"/>
        <item x="22"/>
        <item x="23"/>
        <item x="24"/>
        <item x="25"/>
        <item x="26"/>
        <item m="1" x="51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m="1" x="52"/>
        <item x="47"/>
        <item x="48"/>
        <item m="1" x="56"/>
        <item m="1" x="53"/>
        <item m="1" x="54"/>
        <item m="1" x="55"/>
        <item m="1" x="57"/>
        <item t="default"/>
      </items>
    </pivotField>
    <pivotField numFmtId="14" showAll="0" sortType="ascending">
      <items count="540"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435"/>
        <item m="1" x="297"/>
        <item m="1" x="439"/>
        <item m="1" x="301"/>
        <item m="1" x="445"/>
        <item m="1" x="306"/>
        <item m="1" x="450"/>
        <item m="1" x="312"/>
        <item m="1" x="458"/>
        <item m="1" x="318"/>
        <item m="1" x="412"/>
        <item m="1" x="273"/>
        <item m="1" x="415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316"/>
        <item m="1" x="462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65"/>
        <item m="1" x="372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49">
    <i>
      <x/>
    </i>
    <i>
      <x v="1"/>
    </i>
    <i>
      <x v="2"/>
    </i>
    <i>
      <x v="3"/>
    </i>
    <i>
      <x v="4"/>
    </i>
    <i>
      <x v="7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3"/>
    </i>
    <i>
      <x v="54"/>
    </i>
  </rowItems>
  <colFields count="2">
    <field x="5"/>
    <field x="-2"/>
  </colFields>
  <colItems count="12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</colItems>
  <dataFields count="4">
    <dataField name="加總 - 檢驗批數" fld="8" baseField="0" baseItem="0"/>
    <dataField name="加總 - 異常批數" fld="9" baseField="0" baseItem="0"/>
    <dataField name="加總 - 總樣品數" fld="12" baseField="0" baseItem="0"/>
    <dataField name="加總 - 總不良數" fld="13" baseField="0" baseItem="0"/>
  </dataFields>
  <formats count="1">
    <format dxfId="375">
      <pivotArea dataOnly="0" labelOnly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8000000}" name="樞紐分析表5" cacheId="3" applyNumberFormats="0" applyBorderFormats="0" applyFontFormats="0" applyPatternFormats="0" applyAlignmentFormats="0" applyWidthHeightFormats="1" dataCaption="數值" errorCaption="0" showError="1" updatedVersion="7" minRefreshableVersion="3" useAutoFormatting="1" itemPrintTitles="1" createdVersion="5" indent="0" outline="1" outlineData="1" chartFormat="184">
  <location ref="AK6:AN17" firstHeaderRow="0" firstDataRow="1" firstDataCol="1" rowPageCount="4" colPageCount="1"/>
  <pivotFields count="21">
    <pivotField showAll="0"/>
    <pivotField showAll="0"/>
    <pivotField axis="axisPage" multipleItemSelectionAllowed="1" showAll="0">
      <items count="13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multipleItemSelectionAllowed="1" showAll="0">
      <items count="61">
        <item m="1" x="57"/>
        <item m="1" x="52"/>
        <item m="1" x="53"/>
        <item m="1" x="54"/>
        <item m="1" x="55"/>
        <item m="1" x="49"/>
        <item m="1" x="50"/>
        <item m="1" x="51"/>
        <item x="7"/>
        <item x="8"/>
        <item m="1" x="59"/>
        <item x="0"/>
        <item x="1"/>
        <item x="2"/>
        <item x="4"/>
        <item m="1" x="58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56"/>
        <item x="3"/>
        <item t="default"/>
      </items>
    </pivotField>
    <pivotField axis="axisPage" numFmtId="14" multipleItemSelectionAllowed="1" showAll="0">
      <items count="540">
        <item m="1" x="450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297"/>
        <item m="1" x="439"/>
        <item m="1" x="301"/>
        <item m="1" x="445"/>
        <item m="1" x="306"/>
        <item m="1" x="458"/>
        <item m="1" x="318"/>
        <item m="1" x="412"/>
        <item m="1" x="435"/>
        <item m="1" x="312"/>
        <item m="1" x="273"/>
        <item m="1" x="415"/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462"/>
        <item m="1" x="316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72"/>
        <item m="1" x="365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1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x="121"/>
        <item x="122"/>
        <item x="124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50"/>
        <item x="151"/>
        <item x="152"/>
        <item x="153"/>
        <item x="154"/>
        <item x="156"/>
        <item x="157"/>
        <item x="158"/>
        <item x="159"/>
        <item x="160"/>
        <item x="161"/>
        <item x="162"/>
        <item x="143"/>
        <item x="149"/>
        <item x="155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3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Page" multipleItemSelectionAllowed="1" showAll="0">
      <items count="4">
        <item x="0"/>
        <item x="1"/>
        <item x="2"/>
        <item t="default"/>
      </items>
    </pivotField>
    <pivotField axis="axisRow" showAll="0" measureFilter="1" sortType="descending" defaultSubtotal="0">
      <items count="248">
        <item x="50"/>
        <item m="1" x="195"/>
        <item x="1"/>
        <item x="2"/>
        <item x="40"/>
        <item x="62"/>
        <item m="1" x="230"/>
        <item m="1" x="188"/>
        <item m="1" x="132"/>
        <item m="1" x="111"/>
        <item m="1" x="198"/>
        <item m="1" x="117"/>
        <item m="1" x="175"/>
        <item m="1" x="148"/>
        <item m="1" x="161"/>
        <item m="1" x="182"/>
        <item m="1" x="238"/>
        <item m="1" x="199"/>
        <item m="1" x="112"/>
        <item m="1" x="236"/>
        <item m="1" x="178"/>
        <item m="1" x="121"/>
        <item m="1" x="107"/>
        <item m="1" x="162"/>
        <item m="1" x="231"/>
        <item m="1" x="241"/>
        <item m="1" x="163"/>
        <item m="1" x="104"/>
        <item m="1" x="183"/>
        <item m="1" x="214"/>
        <item m="1" x="134"/>
        <item m="1" x="141"/>
        <item m="1" x="159"/>
        <item m="1" x="135"/>
        <item m="1" x="184"/>
        <item m="1" x="123"/>
        <item m="1" x="157"/>
        <item m="1" x="215"/>
        <item m="1" x="185"/>
        <item m="1" x="229"/>
        <item m="1" x="133"/>
        <item m="1" x="220"/>
        <item m="1" x="196"/>
        <item m="1" x="217"/>
        <item m="1" x="221"/>
        <item m="1" x="227"/>
        <item m="1" x="232"/>
        <item m="1" x="233"/>
        <item m="1" x="171"/>
        <item m="1" x="165"/>
        <item m="1" x="142"/>
        <item m="1" x="208"/>
        <item m="1" x="116"/>
        <item m="1" x="245"/>
        <item m="1" x="187"/>
        <item m="1" x="109"/>
        <item m="1" x="106"/>
        <item m="1" x="144"/>
        <item m="1" x="128"/>
        <item m="1" x="234"/>
        <item m="1" x="118"/>
        <item m="1" x="179"/>
        <item m="1" x="177"/>
        <item m="1" x="125"/>
        <item m="1" x="155"/>
        <item m="1" x="156"/>
        <item m="1" x="150"/>
        <item m="1" x="237"/>
        <item m="1" x="246"/>
        <item m="1" x="212"/>
        <item x="89"/>
        <item m="1" x="152"/>
        <item m="1" x="158"/>
        <item m="1" x="247"/>
        <item m="1" x="168"/>
        <item m="1" x="130"/>
        <item m="1" x="213"/>
        <item m="1" x="138"/>
        <item m="1" x="160"/>
        <item m="1" x="180"/>
        <item m="1" x="136"/>
        <item m="1" x="228"/>
        <item m="1" x="147"/>
        <item m="1" x="127"/>
        <item x="76"/>
        <item m="1" x="153"/>
        <item x="28"/>
        <item x="4"/>
        <item m="1" x="119"/>
        <item x="5"/>
        <item x="34"/>
        <item x="24"/>
        <item x="29"/>
        <item x="52"/>
        <item m="1" x="145"/>
        <item x="55"/>
        <item x="54"/>
        <item x="23"/>
        <item x="74"/>
        <item x="67"/>
        <item x="68"/>
        <item x="30"/>
        <item x="6"/>
        <item x="8"/>
        <item x="45"/>
        <item m="1" x="218"/>
        <item x="61"/>
        <item x="41"/>
        <item x="70"/>
        <item m="1" x="166"/>
        <item m="1" x="224"/>
        <item x="35"/>
        <item x="36"/>
        <item x="9"/>
        <item m="1" x="225"/>
        <item x="90"/>
        <item m="1" x="170"/>
        <item m="1" x="206"/>
        <item m="1" x="202"/>
        <item x="95"/>
        <item x="84"/>
        <item x="42"/>
        <item x="37"/>
        <item m="1" x="193"/>
        <item x="57"/>
        <item x="12"/>
        <item x="71"/>
        <item x="13"/>
        <item x="87"/>
        <item x="97"/>
        <item x="58"/>
        <item x="14"/>
        <item x="47"/>
        <item m="1" x="139"/>
        <item x="83"/>
        <item x="72"/>
        <item x="81"/>
        <item x="77"/>
        <item x="43"/>
        <item x="15"/>
        <item x="31"/>
        <item x="32"/>
        <item x="48"/>
        <item x="69"/>
        <item m="1" x="235"/>
        <item m="1" x="186"/>
        <item m="1" x="197"/>
        <item m="1" x="129"/>
        <item x="33"/>
        <item m="1" x="243"/>
        <item x="17"/>
        <item m="1" x="244"/>
        <item m="1" x="205"/>
        <item m="1" x="131"/>
        <item x="18"/>
        <item m="1" x="219"/>
        <item m="1" x="210"/>
        <item x="49"/>
        <item x="60"/>
        <item m="1" x="151"/>
        <item m="1" x="140"/>
        <item x="38"/>
        <item x="44"/>
        <item m="1" x="172"/>
        <item m="1" x="207"/>
        <item x="56"/>
        <item x="39"/>
        <item m="1" x="194"/>
        <item x="20"/>
        <item x="73"/>
        <item m="1" x="201"/>
        <item x="21"/>
        <item x="80"/>
        <item m="1" x="124"/>
        <item m="1" x="164"/>
        <item m="1" x="149"/>
        <item m="1" x="240"/>
        <item m="1" x="192"/>
        <item m="1" x="242"/>
        <item m="1" x="204"/>
        <item m="1" x="108"/>
        <item m="1" x="114"/>
        <item m="1" x="115"/>
        <item m="1" x="126"/>
        <item m="1" x="200"/>
        <item m="1" x="122"/>
        <item m="1" x="226"/>
        <item m="1" x="190"/>
        <item m="1" x="146"/>
        <item m="1" x="216"/>
        <item m="1" x="103"/>
        <item m="1" x="223"/>
        <item m="1" x="176"/>
        <item m="1" x="113"/>
        <item m="1" x="239"/>
        <item m="1" x="167"/>
        <item m="1" x="105"/>
        <item m="1" x="189"/>
        <item m="1" x="154"/>
        <item m="1" x="143"/>
        <item x="10"/>
        <item x="16"/>
        <item x="65"/>
        <item m="1" x="191"/>
        <item x="59"/>
        <item x="79"/>
        <item x="99"/>
        <item m="1" x="222"/>
        <item x="51"/>
        <item m="1" x="203"/>
        <item m="1" x="110"/>
        <item x="7"/>
        <item m="1" x="137"/>
        <item x="46"/>
        <item x="100"/>
        <item m="1" x="211"/>
        <item m="1" x="169"/>
        <item x="22"/>
        <item x="88"/>
        <item x="3"/>
        <item x="27"/>
        <item x="64"/>
        <item m="1" x="174"/>
        <item m="1" x="181"/>
        <item x="0"/>
        <item x="78"/>
        <item m="1" x="120"/>
        <item x="11"/>
        <item x="75"/>
        <item m="1" x="173"/>
        <item x="63"/>
        <item m="1" x="209"/>
        <item x="26"/>
        <item x="85"/>
        <item x="25"/>
        <item x="19"/>
        <item x="53"/>
        <item x="66"/>
        <item x="82"/>
        <item x="86"/>
        <item x="91"/>
        <item x="92"/>
        <item x="93"/>
        <item x="94"/>
        <item x="96"/>
        <item x="98"/>
        <item x="101"/>
        <item x="10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6"/>
  </rowFields>
  <rowItems count="11">
    <i>
      <x v="137"/>
    </i>
    <i>
      <x v="202"/>
    </i>
    <i>
      <x v="102"/>
    </i>
    <i>
      <x v="238"/>
    </i>
    <i>
      <x v="4"/>
    </i>
    <i>
      <x v="141"/>
    </i>
    <i>
      <x v="162"/>
    </i>
    <i>
      <x v="221"/>
    </i>
    <i>
      <x v="90"/>
    </i>
    <i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4" hier="-1"/>
    <pageField fld="5" hier="-1"/>
  </pageFields>
  <dataFields count="3">
    <dataField name="-樣品數-" fld="12" baseField="6" baseItem="0"/>
    <dataField name="-總不良數-" fld="13" baseField="0" baseItem="0"/>
    <dataField name="-檢驗不良率(數量)-" fld="19" baseField="6" baseItem="0" numFmtId="10"/>
  </dataFields>
  <formats count="2">
    <format dxfId="3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6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5"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count" evalOrder="-1" id="10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7000000}" name="樞紐分析表4" cacheId="3" applyNumberFormats="0" applyBorderFormats="0" applyFontFormats="0" applyPatternFormats="0" applyAlignmentFormats="0" applyWidthHeightFormats="1" dataCaption="數值" errorCaption="0" showError="1" updatedVersion="7" minRefreshableVersion="3" useAutoFormatting="1" itemPrintTitles="1" createdVersion="5" indent="0" outline="1" outlineData="1" chartFormat="608">
  <location ref="AF6:AI17" firstHeaderRow="0" firstDataRow="1" firstDataCol="1" rowPageCount="4" colPageCount="1"/>
  <pivotFields count="21">
    <pivotField showAll="0"/>
    <pivotField showAll="0"/>
    <pivotField axis="axisPage" multipleItemSelectionAllowed="1" showAll="0">
      <items count="13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multipleItemSelectionAllowed="1" showAll="0">
      <items count="61">
        <item m="1" x="57"/>
        <item m="1" x="52"/>
        <item m="1" x="53"/>
        <item m="1" x="54"/>
        <item m="1" x="55"/>
        <item m="1" x="49"/>
        <item m="1" x="50"/>
        <item m="1" x="51"/>
        <item x="7"/>
        <item x="8"/>
        <item m="1" x="59"/>
        <item x="0"/>
        <item x="1"/>
        <item x="2"/>
        <item x="4"/>
        <item m="1" x="58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56"/>
        <item x="3"/>
        <item t="default"/>
      </items>
    </pivotField>
    <pivotField axis="axisPage" numFmtId="14" multipleItemSelectionAllowed="1" showAll="0">
      <items count="540">
        <item m="1" x="450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297"/>
        <item m="1" x="439"/>
        <item m="1" x="301"/>
        <item m="1" x="445"/>
        <item m="1" x="306"/>
        <item m="1" x="458"/>
        <item m="1" x="318"/>
        <item m="1" x="412"/>
        <item m="1" x="435"/>
        <item m="1" x="312"/>
        <item m="1" x="273"/>
        <item m="1" x="415"/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462"/>
        <item m="1" x="316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72"/>
        <item m="1" x="365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1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x="121"/>
        <item x="122"/>
        <item x="124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50"/>
        <item x="151"/>
        <item x="152"/>
        <item x="153"/>
        <item x="154"/>
        <item x="156"/>
        <item x="157"/>
        <item x="158"/>
        <item x="159"/>
        <item x="160"/>
        <item x="161"/>
        <item x="162"/>
        <item x="143"/>
        <item x="149"/>
        <item x="155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3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Page" multipleItemSelectionAllowed="1" showAll="0">
      <items count="4">
        <item x="0"/>
        <item x="1"/>
        <item x="2"/>
        <item t="default"/>
      </items>
    </pivotField>
    <pivotField axis="axisRow" showAll="0" measureFilter="1" sortType="descending" defaultSubtotal="0">
      <items count="248">
        <item x="2"/>
        <item m="1" x="230"/>
        <item m="1" x="188"/>
        <item m="1" x="132"/>
        <item m="1" x="111"/>
        <item m="1" x="198"/>
        <item m="1" x="117"/>
        <item m="1" x="175"/>
        <item m="1" x="148"/>
        <item m="1" x="161"/>
        <item m="1" x="182"/>
        <item m="1" x="238"/>
        <item m="1" x="199"/>
        <item m="1" x="112"/>
        <item m="1" x="236"/>
        <item m="1" x="178"/>
        <item m="1" x="121"/>
        <item m="1" x="107"/>
        <item m="1" x="162"/>
        <item m="1" x="231"/>
        <item m="1" x="241"/>
        <item m="1" x="163"/>
        <item m="1" x="104"/>
        <item m="1" x="183"/>
        <item m="1" x="214"/>
        <item m="1" x="134"/>
        <item m="1" x="141"/>
        <item m="1" x="159"/>
        <item m="1" x="135"/>
        <item m="1" x="184"/>
        <item m="1" x="123"/>
        <item m="1" x="157"/>
        <item m="1" x="215"/>
        <item m="1" x="185"/>
        <item m="1" x="229"/>
        <item m="1" x="133"/>
        <item m="1" x="220"/>
        <item m="1" x="196"/>
        <item m="1" x="217"/>
        <item m="1" x="221"/>
        <item m="1" x="227"/>
        <item m="1" x="232"/>
        <item m="1" x="233"/>
        <item m="1" x="171"/>
        <item m="1" x="165"/>
        <item m="1" x="142"/>
        <item m="1" x="208"/>
        <item m="1" x="116"/>
        <item m="1" x="245"/>
        <item m="1" x="187"/>
        <item m="1" x="109"/>
        <item m="1" x="106"/>
        <item m="1" x="144"/>
        <item m="1" x="128"/>
        <item m="1" x="234"/>
        <item m="1" x="118"/>
        <item m="1" x="179"/>
        <item m="1" x="177"/>
        <item m="1" x="125"/>
        <item m="1" x="155"/>
        <item m="1" x="156"/>
        <item m="1" x="150"/>
        <item m="1" x="237"/>
        <item m="1" x="246"/>
        <item m="1" x="212"/>
        <item m="1" x="152"/>
        <item m="1" x="158"/>
        <item m="1" x="247"/>
        <item m="1" x="168"/>
        <item m="1" x="130"/>
        <item m="1" x="213"/>
        <item m="1" x="138"/>
        <item m="1" x="160"/>
        <item m="1" x="180"/>
        <item m="1" x="136"/>
        <item m="1" x="228"/>
        <item m="1" x="127"/>
        <item m="1" x="119"/>
        <item x="5"/>
        <item x="34"/>
        <item x="24"/>
        <item x="54"/>
        <item x="23"/>
        <item x="8"/>
        <item m="1" x="218"/>
        <item m="1" x="166"/>
        <item x="36"/>
        <item x="42"/>
        <item m="1" x="193"/>
        <item x="12"/>
        <item x="13"/>
        <item x="47"/>
        <item x="43"/>
        <item x="15"/>
        <item x="31"/>
        <item x="48"/>
        <item x="33"/>
        <item x="17"/>
        <item x="18"/>
        <item x="20"/>
        <item x="35"/>
        <item m="1" x="243"/>
        <item m="1" x="145"/>
        <item x="62"/>
        <item x="73"/>
        <item x="89"/>
        <item x="4"/>
        <item x="6"/>
        <item x="97"/>
        <item x="72"/>
        <item m="1" x="235"/>
        <item x="60"/>
        <item x="84"/>
        <item m="1" x="186"/>
        <item x="77"/>
        <item m="1" x="206"/>
        <item x="38"/>
        <item m="1" x="202"/>
        <item x="57"/>
        <item x="71"/>
        <item x="49"/>
        <item m="1" x="151"/>
        <item x="1"/>
        <item x="29"/>
        <item x="30"/>
        <item x="70"/>
        <item x="9"/>
        <item x="83"/>
        <item m="1" x="172"/>
        <item x="39"/>
        <item x="55"/>
        <item x="69"/>
        <item m="1" x="153"/>
        <item x="41"/>
        <item x="81"/>
        <item m="1" x="219"/>
        <item x="76"/>
        <item m="1" x="224"/>
        <item m="1" x="170"/>
        <item x="61"/>
        <item m="1" x="197"/>
        <item m="1" x="201"/>
        <item x="80"/>
        <item x="87"/>
        <item x="58"/>
        <item m="1" x="205"/>
        <item x="52"/>
        <item x="45"/>
        <item x="95"/>
        <item m="1" x="195"/>
        <item m="1" x="225"/>
        <item m="1" x="207"/>
        <item x="14"/>
        <item x="32"/>
        <item m="1" x="210"/>
        <item x="56"/>
        <item x="50"/>
        <item x="28"/>
        <item x="74"/>
        <item x="68"/>
        <item m="1" x="140"/>
        <item m="1" x="194"/>
        <item x="90"/>
        <item x="37"/>
        <item m="1" x="244"/>
        <item x="44"/>
        <item x="40"/>
        <item m="1" x="147"/>
        <item m="1" x="129"/>
        <item x="67"/>
        <item x="21"/>
        <item m="1" x="131"/>
        <item m="1" x="139"/>
        <item m="1" x="124"/>
        <item m="1" x="164"/>
        <item m="1" x="149"/>
        <item m="1" x="240"/>
        <item m="1" x="192"/>
        <item m="1" x="242"/>
        <item m="1" x="204"/>
        <item m="1" x="108"/>
        <item m="1" x="114"/>
        <item m="1" x="115"/>
        <item m="1" x="126"/>
        <item m="1" x="200"/>
        <item m="1" x="122"/>
        <item m="1" x="226"/>
        <item m="1" x="190"/>
        <item m="1" x="146"/>
        <item m="1" x="216"/>
        <item m="1" x="103"/>
        <item m="1" x="223"/>
        <item m="1" x="176"/>
        <item m="1" x="113"/>
        <item m="1" x="239"/>
        <item m="1" x="167"/>
        <item m="1" x="105"/>
        <item m="1" x="189"/>
        <item m="1" x="154"/>
        <item m="1" x="143"/>
        <item x="10"/>
        <item x="16"/>
        <item x="65"/>
        <item m="1" x="191"/>
        <item x="59"/>
        <item x="79"/>
        <item x="99"/>
        <item m="1" x="222"/>
        <item x="51"/>
        <item m="1" x="203"/>
        <item m="1" x="110"/>
        <item x="7"/>
        <item m="1" x="137"/>
        <item x="46"/>
        <item x="100"/>
        <item m="1" x="211"/>
        <item m="1" x="169"/>
        <item x="22"/>
        <item x="88"/>
        <item x="3"/>
        <item x="27"/>
        <item x="64"/>
        <item m="1" x="174"/>
        <item m="1" x="181"/>
        <item x="0"/>
        <item x="78"/>
        <item m="1" x="120"/>
        <item x="11"/>
        <item x="75"/>
        <item m="1" x="173"/>
        <item x="63"/>
        <item m="1" x="209"/>
        <item x="26"/>
        <item x="85"/>
        <item x="25"/>
        <item x="19"/>
        <item x="53"/>
        <item x="66"/>
        <item x="82"/>
        <item x="86"/>
        <item x="91"/>
        <item x="92"/>
        <item x="93"/>
        <item x="94"/>
        <item x="96"/>
        <item x="98"/>
        <item x="101"/>
        <item x="10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11">
    <i>
      <x v="239"/>
    </i>
    <i>
      <x v="114"/>
    </i>
    <i>
      <x v="221"/>
    </i>
    <i>
      <x v="146"/>
    </i>
    <i>
      <x v="202"/>
    </i>
    <i>
      <x v="238"/>
    </i>
    <i>
      <x v="227"/>
    </i>
    <i>
      <x v="79"/>
    </i>
    <i>
      <x v="242"/>
    </i>
    <i>
      <x v="14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4" hier="-1"/>
    <pageField fld="5" hier="-1"/>
  </pageFields>
  <dataFields count="3">
    <dataField name="-檢驗批數-" fld="8" baseField="6" baseItem="53"/>
    <dataField name="-異常批數-" fld="9" baseField="6" baseItem="43"/>
    <dataField name="-檢驗不良率(批)-" fld="18" baseField="6" baseItem="0" numFmtId="10"/>
  </dataFields>
  <formats count="2">
    <format dxfId="37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18">
    <chartFormat chart="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2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2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8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8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5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5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5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7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7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8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8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8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1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1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2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2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2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4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4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4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5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5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6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6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6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1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1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2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2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2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9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9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00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0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00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0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8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08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09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9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09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2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2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3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3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6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6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6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6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8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8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9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9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9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8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8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9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9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9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5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6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56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5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5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6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6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0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7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07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08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8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08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5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5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6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6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6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4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49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49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50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50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50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count" evalOrder="-1" id="11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5" applyNumberFormats="0" applyBorderFormats="0" applyFontFormats="0" applyPatternFormats="0" applyAlignmentFormats="0" applyWidthHeightFormats="1" dataCaption="數值" showError="1" missingCaption="0" updatedVersion="7" minRefreshableVersion="3" useAutoFormatting="1" rowGrandTotals="0" colGrandTotals="0" itemPrintTitles="1" createdVersion="5" indent="0" outline="1" outlineData="1" multipleFieldFilters="0" chartFormat="82">
  <location ref="S6:V19" firstHeaderRow="0" firstDataRow="1" firstDataCol="1" rowPageCount="4" colPageCount="1"/>
  <pivotFields count="17">
    <pivotField showAll="0" defaultSubtotal="0"/>
    <pivotField showAll="0"/>
    <pivotField axis="axisPage" multipleItemSelectionAllowed="1" showAll="0">
      <items count="13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61">
        <item m="1" x="57"/>
        <item m="1" x="52"/>
        <item m="1" x="53"/>
        <item m="1" x="54"/>
        <item m="1" x="55"/>
        <item m="1" x="49"/>
        <item m="1" x="50"/>
        <item m="1" x="51"/>
        <item x="7"/>
        <item x="8"/>
        <item m="1" x="59"/>
        <item x="0"/>
        <item x="1"/>
        <item x="2"/>
        <item x="4"/>
        <item m="1" x="58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56"/>
        <item x="3"/>
        <item t="default"/>
      </items>
    </pivotField>
    <pivotField axis="axisPage" multipleItemSelectionAllowed="1" showAll="0">
      <items count="540">
        <item m="1" x="450"/>
        <item m="1" x="458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297"/>
        <item m="1" x="439"/>
        <item m="1" x="301"/>
        <item m="1" x="445"/>
        <item m="1" x="306"/>
        <item m="1" x="318"/>
        <item m="1" x="412"/>
        <item m="1" x="435"/>
        <item m="1" x="312"/>
        <item m="1" x="273"/>
        <item m="1" x="415"/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462"/>
        <item m="1" x="316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72"/>
        <item m="1" x="365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1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x="121"/>
        <item x="122"/>
        <item x="124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50"/>
        <item x="151"/>
        <item x="152"/>
        <item x="153"/>
        <item x="154"/>
        <item x="156"/>
        <item x="157"/>
        <item x="158"/>
        <item x="159"/>
        <item x="160"/>
        <item x="161"/>
        <item x="162"/>
        <item x="143"/>
        <item x="149"/>
        <item x="155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3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showAll="0" sortType="descending">
      <items count="26">
        <item x="0"/>
        <item x="11"/>
        <item m="1" x="17"/>
        <item x="2"/>
        <item m="1" x="23"/>
        <item x="4"/>
        <item x="6"/>
        <item x="8"/>
        <item m="1" x="15"/>
        <item x="1"/>
        <item x="10"/>
        <item m="1" x="22"/>
        <item m="1" x="19"/>
        <item x="9"/>
        <item m="1" x="16"/>
        <item m="1" x="14"/>
        <item x="5"/>
        <item x="3"/>
        <item m="1" x="13"/>
        <item m="1" x="20"/>
        <item m="1" x="24"/>
        <item x="7"/>
        <item m="1" x="18"/>
        <item x="12"/>
        <item m="1" x="2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</pivotFields>
  <rowFields count="1">
    <field x="6"/>
  </rowFields>
  <rowItems count="13">
    <i>
      <x v="21"/>
    </i>
    <i>
      <x v="9"/>
    </i>
    <i>
      <x v="7"/>
    </i>
    <i>
      <x/>
    </i>
    <i>
      <x v="6"/>
    </i>
    <i>
      <x v="13"/>
    </i>
    <i>
      <x v="17"/>
    </i>
    <i>
      <x v="16"/>
    </i>
    <i>
      <x v="23"/>
    </i>
    <i>
      <x v="5"/>
    </i>
    <i>
      <x v="1"/>
    </i>
    <i>
      <x v="3"/>
    </i>
    <i>
      <x v="10"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item="17" hier="-1"/>
    <pageField fld="4" hier="-1"/>
    <pageField fld="5" hier="-1"/>
  </pageFields>
  <dataFields count="3">
    <dataField name="-檢驗批數-" fld="8" baseField="6" baseItem="5"/>
    <dataField name="-異常批數-" fld="9" baseField="6" baseItem="5"/>
    <dataField name="-檢驗不良率(批)-" fld="15" baseField="6" baseItem="9" numFmtId="10"/>
  </dataFields>
  <chartFormats count="3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9">
      <pivotArea type="data" outline="0" fieldPosition="0">
        <references count="2">
          <reference field="4294967294" count="1" selected="0">
            <x v="2"/>
          </reference>
          <reference field="6" count="1" selected="0">
            <x v="7"/>
          </reference>
        </references>
      </pivotArea>
    </chartFormat>
    <chartFormat chart="18" format="10">
      <pivotArea type="data" outline="0" fieldPosition="0">
        <references count="2">
          <reference field="4294967294" count="1" selected="0">
            <x v="2"/>
          </reference>
          <reference field="6" count="1" selected="0">
            <x v="16"/>
          </reference>
        </references>
      </pivotArea>
    </chartFormat>
    <chartFormat chart="18" format="11">
      <pivotArea type="data" outline="0" fieldPosition="0">
        <references count="2">
          <reference field="4294967294" count="1" selected="0">
            <x v="2"/>
          </reference>
          <reference field="6" count="1" selected="0">
            <x v="4"/>
          </reference>
        </references>
      </pivotArea>
    </chartFormat>
    <chartFormat chart="1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18" format="13">
      <pivotArea type="data" outline="0" fieldPosition="0">
        <references count="2">
          <reference field="4294967294" count="1" selected="0">
            <x v="2"/>
          </reference>
          <reference field="6" count="1" selected="0">
            <x v="17"/>
          </reference>
        </references>
      </pivotArea>
    </chartFormat>
    <chartFormat chart="18" format="14">
      <pivotArea type="data" outline="0" fieldPosition="0">
        <references count="2">
          <reference field="4294967294" count="1" selected="0">
            <x v="2"/>
          </reference>
          <reference field="6" count="1" selected="0">
            <x v="1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2"/>
          </reference>
          <reference field="6" count="1" selected="0">
            <x v="6"/>
          </reference>
        </references>
      </pivotArea>
    </chartFormat>
    <chartFormat chart="18" format="16">
      <pivotArea type="data" outline="0" fieldPosition="0">
        <references count="2">
          <reference field="4294967294" count="1" selected="0">
            <x v="2"/>
          </reference>
          <reference field="6" count="1" selected="0">
            <x v="0"/>
          </reference>
        </references>
      </pivotArea>
    </chartFormat>
    <chartFormat chart="18" format="17">
      <pivotArea type="data" outline="0" fieldPosition="0">
        <references count="2">
          <reference field="4294967294" count="1" selected="0">
            <x v="2"/>
          </reference>
          <reference field="6" count="1" selected="0">
            <x v="9"/>
          </reference>
        </references>
      </pivotArea>
    </chartFormat>
    <chartFormat chart="18" format="18">
      <pivotArea type="data" outline="0" fieldPosition="0">
        <references count="2">
          <reference field="4294967294" count="1" selected="0">
            <x v="2"/>
          </reference>
          <reference field="6" count="1" selected="0">
            <x v="2"/>
          </reference>
        </references>
      </pivotArea>
    </chartFormat>
    <chartFormat chart="18" format="21">
      <pivotArea type="data" outline="0" fieldPosition="0">
        <references count="2">
          <reference field="4294967294" count="1" selected="0">
            <x v="2"/>
          </reference>
          <reference field="6" count="1" selected="0">
            <x v="13"/>
          </reference>
        </references>
      </pivotArea>
    </chartFormat>
    <chartFormat chart="18" format="22">
      <pivotArea type="data" outline="0" fieldPosition="0">
        <references count="2">
          <reference field="4294967294" count="1" selected="0">
            <x v="2"/>
          </reference>
          <reference field="6" count="1" selected="0">
            <x v="12"/>
          </reference>
        </references>
      </pivotArea>
    </chartFormat>
    <chartFormat chart="18" format="23">
      <pivotArea type="data" outline="0" fieldPosition="0">
        <references count="2">
          <reference field="4294967294" count="1" selected="0">
            <x v="2"/>
          </reference>
          <reference field="6" count="1" selected="0">
            <x v="3"/>
          </reference>
        </references>
      </pivotArea>
    </chartFormat>
    <chartFormat chart="18" format="24">
      <pivotArea type="data" outline="0" fieldPosition="0">
        <references count="2">
          <reference field="4294967294" count="1" selected="0">
            <x v="2"/>
          </reference>
          <reference field="6" count="1" selected="0">
            <x v="18"/>
          </reference>
        </references>
      </pivotArea>
    </chartFormat>
    <chartFormat chart="18" format="25">
      <pivotArea type="data" outline="0" fieldPosition="0">
        <references count="2">
          <reference field="4294967294" count="1" selected="0">
            <x v="2"/>
          </reference>
          <reference field="6" count="1" selected="0">
            <x v="5"/>
          </reference>
        </references>
      </pivotArea>
    </chartFormat>
    <chartFormat chart="18" format="26">
      <pivotArea type="data" outline="0" fieldPosition="0">
        <references count="2">
          <reference field="4294967294" count="1" selected="0">
            <x v="2"/>
          </reference>
          <reference field="6" count="1" selected="0">
            <x v="19"/>
          </reference>
        </references>
      </pivotArea>
    </chartFormat>
    <chartFormat chart="18" format="27">
      <pivotArea type="data" outline="0" fieldPosition="0">
        <references count="2">
          <reference field="4294967294" count="1" selected="0">
            <x v="2"/>
          </reference>
          <reference field="6" count="1" selected="0">
            <x v="10"/>
          </reference>
        </references>
      </pivotArea>
    </chartFormat>
    <chartFormat chart="18" format="28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29">
      <pivotArea type="data" outline="0" fieldPosition="0">
        <references count="2">
          <reference field="4294967294" count="1" selected="0">
            <x v="2"/>
          </reference>
          <reference field="6" count="1" selected="0">
            <x v="20"/>
          </reference>
        </references>
      </pivotArea>
    </chartFormat>
    <chartFormat chart="18" format="30">
      <pivotArea type="data" outline="0" fieldPosition="0">
        <references count="2">
          <reference field="4294967294" count="1" selected="0">
            <x v="2"/>
          </reference>
          <reference field="6" count="1" selected="0">
            <x v="21"/>
          </reference>
        </references>
      </pivotArea>
    </chartFormat>
    <chartFormat chart="18" format="31">
      <pivotArea type="data" outline="0" fieldPosition="0">
        <references count="2">
          <reference field="4294967294" count="1" selected="0">
            <x v="2"/>
          </reference>
          <reference field="6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樞紐分析表4" cacheId="5" applyNumberFormats="0" applyBorderFormats="0" applyFontFormats="0" applyPatternFormats="0" applyAlignmentFormats="0" applyWidthHeightFormats="1" dataCaption="數值" showError="1" missingCaption="0" updatedVersion="7" minRefreshableVersion="3" useAutoFormatting="1" rowGrandTotals="0" colGrandTotals="0" itemPrintTitles="1" createdVersion="5" indent="0" outline="1" outlineData="1" multipleFieldFilters="0" chartFormat="197">
  <location ref="AG6:AI19" firstHeaderRow="0" firstDataRow="1" firstDataCol="1" rowPageCount="4" colPageCount="1"/>
  <pivotFields count="17">
    <pivotField showAll="0" defaultSubtotal="0"/>
    <pivotField showAll="0"/>
    <pivotField axis="axisPage" multipleItemSelectionAllowed="1" showAll="0">
      <items count="13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61">
        <item m="1" x="57"/>
        <item m="1" x="52"/>
        <item m="1" x="53"/>
        <item m="1" x="54"/>
        <item m="1" x="55"/>
        <item m="1" x="49"/>
        <item m="1" x="50"/>
        <item m="1" x="51"/>
        <item x="7"/>
        <item x="8"/>
        <item m="1" x="59"/>
        <item x="0"/>
        <item x="1"/>
        <item x="2"/>
        <item x="4"/>
        <item m="1" x="58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56"/>
        <item x="3"/>
        <item t="default"/>
      </items>
    </pivotField>
    <pivotField axis="axisPage" multipleItemSelectionAllowed="1" showAll="0">
      <items count="540">
        <item m="1" x="450"/>
        <item m="1" x="458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297"/>
        <item m="1" x="439"/>
        <item m="1" x="301"/>
        <item m="1" x="445"/>
        <item m="1" x="306"/>
        <item m="1" x="318"/>
        <item m="1" x="412"/>
        <item m="1" x="435"/>
        <item m="1" x="312"/>
        <item m="1" x="273"/>
        <item m="1" x="415"/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462"/>
        <item m="1" x="316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72"/>
        <item m="1" x="365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1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x="121"/>
        <item x="122"/>
        <item x="124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50"/>
        <item x="151"/>
        <item x="152"/>
        <item x="153"/>
        <item x="154"/>
        <item x="156"/>
        <item x="157"/>
        <item x="158"/>
        <item x="159"/>
        <item x="160"/>
        <item x="161"/>
        <item x="162"/>
        <item x="143"/>
        <item x="149"/>
        <item x="155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3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showAll="0" sortType="descending">
      <items count="26">
        <item x="0"/>
        <item x="11"/>
        <item m="1" x="17"/>
        <item x="2"/>
        <item m="1" x="23"/>
        <item x="4"/>
        <item x="6"/>
        <item x="8"/>
        <item m="1" x="15"/>
        <item x="1"/>
        <item x="10"/>
        <item m="1" x="22"/>
        <item m="1" x="19"/>
        <item x="9"/>
        <item m="1" x="16"/>
        <item m="1" x="14"/>
        <item x="5"/>
        <item x="3"/>
        <item m="1" x="13"/>
        <item m="1" x="20"/>
        <item m="1" x="24"/>
        <item x="7"/>
        <item m="1" x="18"/>
        <item x="12"/>
        <item m="1"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13">
    <i>
      <x v="3"/>
    </i>
    <i>
      <x v="17"/>
    </i>
    <i>
      <x v="9"/>
    </i>
    <i>
      <x/>
    </i>
    <i>
      <x v="6"/>
    </i>
    <i>
      <x v="16"/>
    </i>
    <i>
      <x v="21"/>
    </i>
    <i>
      <x v="7"/>
    </i>
    <i>
      <x v="1"/>
    </i>
    <i>
      <x v="13"/>
    </i>
    <i>
      <x v="5"/>
    </i>
    <i>
      <x v="23"/>
    </i>
    <i>
      <x v="10"/>
    </i>
  </rowItems>
  <colFields count="1">
    <field x="-2"/>
  </colFields>
  <colItems count="2">
    <i>
      <x/>
    </i>
    <i i="1">
      <x v="1"/>
    </i>
  </colItems>
  <pageFields count="4">
    <pageField fld="2" hier="-1"/>
    <pageField fld="3" item="17" hier="-1"/>
    <pageField fld="4" hier="-1"/>
    <pageField fld="5" hier="-1"/>
  </pageFields>
  <dataFields count="2">
    <dataField name="-總樣品數-" fld="12" baseField="6" baseItem="6"/>
    <dataField name="-總不良數-" fld="13" baseField="6" baseItem="6"/>
  </dataFields>
  <chartFormats count="135"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5" format="6">
      <pivotArea type="data" outline="0" fieldPosition="0">
        <references count="2">
          <reference field="4294967294" count="1" selected="0">
            <x v="1"/>
          </reference>
          <reference field="6" count="1" selected="0">
            <x v="9"/>
          </reference>
        </references>
      </pivotArea>
    </chartFormat>
    <chartFormat chart="45" format="7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45" format="8">
      <pivotArea type="data" outline="0" fieldPosition="0">
        <references count="2">
          <reference field="4294967294" count="1" selected="0">
            <x v="1"/>
          </reference>
          <reference field="6" count="1" selected="0">
            <x v="7"/>
          </reference>
        </references>
      </pivotArea>
    </chartFormat>
    <chartFormat chart="45" format="9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45" format="10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45" format="11">
      <pivotArea type="data" outline="0" fieldPosition="0">
        <references count="2">
          <reference field="4294967294" count="1" selected="0">
            <x v="1"/>
          </reference>
          <reference field="6" count="1" selected="0">
            <x v="16"/>
          </reference>
        </references>
      </pivotArea>
    </chartFormat>
    <chartFormat chart="6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0" format="14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60" format="15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60" format="16">
      <pivotArea type="data" outline="0" fieldPosition="0">
        <references count="2">
          <reference field="4294967294" count="1" selected="0">
            <x v="1"/>
          </reference>
          <reference field="6" count="1" selected="0">
            <x v="16"/>
          </reference>
        </references>
      </pivotArea>
    </chartFormat>
    <chartFormat chart="60" format="17">
      <pivotArea type="data" outline="0" fieldPosition="0">
        <references count="2">
          <reference field="4294967294" count="1" selected="0">
            <x v="1"/>
          </reference>
          <reference field="6" count="1" selected="0">
            <x v="7"/>
          </reference>
        </references>
      </pivotArea>
    </chartFormat>
    <chartFormat chart="60" format="18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6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1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1" format="21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61" format="22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61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16"/>
          </reference>
        </references>
      </pivotArea>
    </chartFormat>
    <chartFormat chart="61" format="24">
      <pivotArea type="data" outline="0" fieldPosition="0">
        <references count="2">
          <reference field="4294967294" count="1" selected="0">
            <x v="1"/>
          </reference>
          <reference field="6" count="1" selected="0">
            <x v="7"/>
          </reference>
        </references>
      </pivotArea>
    </chartFormat>
    <chartFormat chart="61" format="25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45" format="12">
      <pivotArea type="data" outline="0" fieldPosition="0">
        <references count="2">
          <reference field="4294967294" count="1" selected="0">
            <x v="1"/>
          </reference>
          <reference field="6" count="1" selected="0">
            <x v="3"/>
          </reference>
        </references>
      </pivotArea>
    </chartFormat>
    <chartFormat chart="45" format="13">
      <pivotArea type="data" outline="0" fieldPosition="0">
        <references count="2">
          <reference field="4294967294" count="1" selected="0">
            <x v="1"/>
          </reference>
          <reference field="6" count="1" selected="0">
            <x v="13"/>
          </reference>
        </references>
      </pivotArea>
    </chartFormat>
    <chartFormat chart="45" format="14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45" format="16">
      <pivotArea type="data" outline="0" fieldPosition="0">
        <references count="2">
          <reference field="4294967294" count="1" selected="0">
            <x v="1"/>
          </reference>
          <reference field="6" count="1" selected="0">
            <x v="17"/>
          </reference>
        </references>
      </pivotArea>
    </chartFormat>
    <chartFormat chart="45" format="19">
      <pivotArea type="data" outline="0" fieldPosition="0">
        <references count="2">
          <reference field="4294967294" count="1" selected="0">
            <x v="1"/>
          </reference>
          <reference field="6" count="1" selected="0">
            <x v="6"/>
          </reference>
        </references>
      </pivotArea>
    </chartFormat>
    <chartFormat chart="7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5" format="22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75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16"/>
          </reference>
        </references>
      </pivotArea>
    </chartFormat>
    <chartFormat chart="75" format="24">
      <pivotArea type="data" outline="0" fieldPosition="0">
        <references count="2">
          <reference field="4294967294" count="1" selected="0">
            <x v="1"/>
          </reference>
          <reference field="6" count="1" selected="0">
            <x v="17"/>
          </reference>
        </references>
      </pivotArea>
    </chartFormat>
    <chartFormat chart="76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6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6" format="27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76" format="28">
      <pivotArea type="data" outline="0" fieldPosition="0">
        <references count="2">
          <reference field="4294967294" count="1" selected="0">
            <x v="1"/>
          </reference>
          <reference field="6" count="1" selected="0">
            <x v="16"/>
          </reference>
        </references>
      </pivotArea>
    </chartFormat>
    <chartFormat chart="76" format="29">
      <pivotArea type="data" outline="0" fieldPosition="0">
        <references count="2">
          <reference field="4294967294" count="1" selected="0">
            <x v="1"/>
          </reference>
          <reference field="6" count="1" selected="0">
            <x v="17"/>
          </reference>
        </references>
      </pivotArea>
    </chartFormat>
    <chartFormat chart="77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7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7" format="22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77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16"/>
          </reference>
        </references>
      </pivotArea>
    </chartFormat>
    <chartFormat chart="77" format="24">
      <pivotArea type="data" outline="0" fieldPosition="0">
        <references count="2">
          <reference field="4294967294" count="1" selected="0">
            <x v="1"/>
          </reference>
          <reference field="6" count="1" selected="0">
            <x v="17"/>
          </reference>
        </references>
      </pivotArea>
    </chartFormat>
    <chartFormat chart="78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8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8" format="27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78" format="28">
      <pivotArea type="data" outline="0" fieldPosition="0">
        <references count="2">
          <reference field="4294967294" count="1" selected="0">
            <x v="1"/>
          </reference>
          <reference field="6" count="1" selected="0">
            <x v="16"/>
          </reference>
        </references>
      </pivotArea>
    </chartFormat>
    <chartFormat chart="78" format="29">
      <pivotArea type="data" outline="0" fieldPosition="0">
        <references count="2">
          <reference field="4294967294" count="1" selected="0">
            <x v="1"/>
          </reference>
          <reference field="6" count="1" selected="0">
            <x v="17"/>
          </reference>
        </references>
      </pivotArea>
    </chartFormat>
    <chartFormat chart="79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9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9" format="22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79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16"/>
          </reference>
        </references>
      </pivotArea>
    </chartFormat>
    <chartFormat chart="79" format="24">
      <pivotArea type="data" outline="0" fieldPosition="0">
        <references count="2">
          <reference field="4294967294" count="1" selected="0">
            <x v="1"/>
          </reference>
          <reference field="6" count="1" selected="0">
            <x v="13"/>
          </reference>
        </references>
      </pivotArea>
    </chartFormat>
    <chartFormat chart="8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0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0" format="27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80" format="28">
      <pivotArea type="data" outline="0" fieldPosition="0">
        <references count="2">
          <reference field="4294967294" count="1" selected="0">
            <x v="1"/>
          </reference>
          <reference field="6" count="1" selected="0">
            <x v="16"/>
          </reference>
        </references>
      </pivotArea>
    </chartFormat>
    <chartFormat chart="80" format="29">
      <pivotArea type="data" outline="0" fieldPosition="0">
        <references count="2">
          <reference field="4294967294" count="1" selected="0">
            <x v="1"/>
          </reference>
          <reference field="6" count="1" selected="0">
            <x v="13"/>
          </reference>
        </references>
      </pivotArea>
    </chartFormat>
    <chartFormat chart="81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1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1" format="22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81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82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2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2" format="26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82" format="27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83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3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3" format="22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83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84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4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4" format="26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84" format="27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45" format="20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105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5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5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105" format="24">
      <pivotArea type="data" outline="0" fieldPosition="0">
        <references count="2">
          <reference field="4294967294" count="1" selected="0">
            <x v="1"/>
          </reference>
          <reference field="6" count="1" selected="0">
            <x v="7"/>
          </reference>
        </references>
      </pivotArea>
    </chartFormat>
    <chartFormat chart="106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6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6" format="27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106" format="28">
      <pivotArea type="data" outline="0" fieldPosition="0">
        <references count="2">
          <reference field="4294967294" count="1" selected="0">
            <x v="1"/>
          </reference>
          <reference field="6" count="1" selected="0">
            <x v="7"/>
          </reference>
        </references>
      </pivotArea>
    </chartFormat>
    <chartFormat chart="13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2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2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6"/>
          </reference>
        </references>
      </pivotArea>
    </chartFormat>
    <chartFormat chart="132" format="24">
      <pivotArea type="data" outline="0" fieldPosition="0">
        <references count="2">
          <reference field="4294967294" count="1" selected="0">
            <x v="1"/>
          </reference>
          <reference field="6" count="1" selected="0">
            <x v="13"/>
          </reference>
        </references>
      </pivotArea>
    </chartFormat>
    <chartFormat chart="133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3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3" format="27">
      <pivotArea type="data" outline="0" fieldPosition="0">
        <references count="2">
          <reference field="4294967294" count="1" selected="0">
            <x v="1"/>
          </reference>
          <reference field="6" count="1" selected="0">
            <x v="6"/>
          </reference>
        </references>
      </pivotArea>
    </chartFormat>
    <chartFormat chart="133" format="28">
      <pivotArea type="data" outline="0" fieldPosition="0">
        <references count="2">
          <reference field="4294967294" count="1" selected="0">
            <x v="1"/>
          </reference>
          <reference field="6" count="1" selected="0">
            <x v="13"/>
          </reference>
        </references>
      </pivotArea>
    </chartFormat>
    <chartFormat chart="136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6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6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6"/>
          </reference>
        </references>
      </pivotArea>
    </chartFormat>
    <chartFormat chart="136" format="24">
      <pivotArea type="data" outline="0" fieldPosition="0">
        <references count="2">
          <reference field="4294967294" count="1" selected="0">
            <x v="1"/>
          </reference>
          <reference field="6" count="1" selected="0">
            <x v="13"/>
          </reference>
        </references>
      </pivotArea>
    </chartFormat>
    <chartFormat chart="137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7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7" format="27">
      <pivotArea type="data" outline="0" fieldPosition="0">
        <references count="2">
          <reference field="4294967294" count="1" selected="0">
            <x v="1"/>
          </reference>
          <reference field="6" count="1" selected="0">
            <x v="6"/>
          </reference>
        </references>
      </pivotArea>
    </chartFormat>
    <chartFormat chart="137" format="28">
      <pivotArea type="data" outline="0" fieldPosition="0">
        <references count="2">
          <reference field="4294967294" count="1" selected="0">
            <x v="1"/>
          </reference>
          <reference field="6" count="1" selected="0">
            <x v="13"/>
          </reference>
        </references>
      </pivotArea>
    </chartFormat>
    <chartFormat chart="15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8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158" format="24">
      <pivotArea type="data" outline="0" fieldPosition="0">
        <references count="2">
          <reference field="4294967294" count="1" selected="0">
            <x v="1"/>
          </reference>
          <reference field="6" count="1" selected="0">
            <x v="13"/>
          </reference>
        </references>
      </pivotArea>
    </chartFormat>
    <chartFormat chart="159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9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9" format="27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159" format="28">
      <pivotArea type="data" outline="0" fieldPosition="0">
        <references count="2">
          <reference field="4294967294" count="1" selected="0">
            <x v="1"/>
          </reference>
          <reference field="6" count="1" selected="0">
            <x v="13"/>
          </reference>
        </references>
      </pivotArea>
    </chartFormat>
    <chartFormat chart="16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2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2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162" format="24">
      <pivotArea type="data" outline="0" fieldPosition="0">
        <references count="2">
          <reference field="4294967294" count="1" selected="0">
            <x v="1"/>
          </reference>
          <reference field="6" count="1" selected="0">
            <x v="13"/>
          </reference>
        </references>
      </pivotArea>
    </chartFormat>
    <chartFormat chart="163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3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3" format="27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163" format="28">
      <pivotArea type="data" outline="0" fieldPosition="0">
        <references count="2">
          <reference field="4294967294" count="1" selected="0">
            <x v="1"/>
          </reference>
          <reference field="6" count="1" selected="0">
            <x v="13"/>
          </reference>
        </references>
      </pivotArea>
    </chartFormat>
    <chartFormat chart="176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6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6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13"/>
          </reference>
        </references>
      </pivotArea>
    </chartFormat>
    <chartFormat chart="176" format="24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177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7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7" format="27">
      <pivotArea type="data" outline="0" fieldPosition="0">
        <references count="2">
          <reference field="4294967294" count="1" selected="0">
            <x v="1"/>
          </reference>
          <reference field="6" count="1" selected="0">
            <x v="13"/>
          </reference>
        </references>
      </pivotArea>
    </chartFormat>
    <chartFormat chart="177" format="28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18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3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7"/>
          </reference>
        </references>
      </pivotArea>
    </chartFormat>
    <chartFormat chart="184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4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4" format="26">
      <pivotArea type="data" outline="0" fieldPosition="0">
        <references count="2">
          <reference field="4294967294" count="1" selected="0">
            <x v="1"/>
          </reference>
          <reference field="6" count="1" selected="0">
            <x v="7"/>
          </reference>
        </references>
      </pivotArea>
    </chartFormat>
    <chartFormat chart="45" format="21">
      <pivotArea type="data" outline="0" fieldPosition="0">
        <references count="2">
          <reference field="4294967294" count="1" selected="0">
            <x v="1"/>
          </reference>
          <reference field="6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樞紐分析表3" cacheId="5" applyNumberFormats="0" applyBorderFormats="0" applyFontFormats="0" applyPatternFormats="0" applyAlignmentFormats="0" applyWidthHeightFormats="1" dataCaption="數值" showError="1" missingCaption="0" updatedVersion="7" minRefreshableVersion="3" useAutoFormatting="1" rowGrandTotals="0" colGrandTotals="0" itemPrintTitles="1" createdVersion="5" indent="0" outline="1" outlineData="1" multipleFieldFilters="0" chartFormat="659">
  <location ref="AC6:AE19" firstHeaderRow="0" firstDataRow="1" firstDataCol="1" rowPageCount="4" colPageCount="1"/>
  <pivotFields count="17">
    <pivotField showAll="0" defaultSubtotal="0"/>
    <pivotField showAll="0"/>
    <pivotField axis="axisPage" multipleItemSelectionAllowed="1" showAll="0">
      <items count="13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61">
        <item m="1" x="57"/>
        <item m="1" x="52"/>
        <item m="1" x="53"/>
        <item m="1" x="54"/>
        <item m="1" x="55"/>
        <item m="1" x="49"/>
        <item m="1" x="50"/>
        <item m="1" x="51"/>
        <item x="7"/>
        <item x="8"/>
        <item m="1" x="59"/>
        <item x="0"/>
        <item x="1"/>
        <item x="2"/>
        <item x="4"/>
        <item m="1" x="58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56"/>
        <item x="3"/>
        <item t="default"/>
      </items>
    </pivotField>
    <pivotField axis="axisPage" multipleItemSelectionAllowed="1" showAll="0">
      <items count="540">
        <item m="1" x="450"/>
        <item m="1" x="458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297"/>
        <item m="1" x="439"/>
        <item m="1" x="301"/>
        <item m="1" x="445"/>
        <item m="1" x="306"/>
        <item m="1" x="318"/>
        <item m="1" x="412"/>
        <item m="1" x="435"/>
        <item m="1" x="312"/>
        <item m="1" x="273"/>
        <item m="1" x="415"/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462"/>
        <item m="1" x="316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72"/>
        <item m="1" x="365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1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x="121"/>
        <item x="122"/>
        <item x="124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50"/>
        <item x="151"/>
        <item x="152"/>
        <item x="153"/>
        <item x="154"/>
        <item x="156"/>
        <item x="157"/>
        <item x="158"/>
        <item x="159"/>
        <item x="160"/>
        <item x="161"/>
        <item x="162"/>
        <item x="143"/>
        <item x="149"/>
        <item x="155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3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showAll="0" sortType="descending">
      <items count="26">
        <item x="0"/>
        <item x="11"/>
        <item m="1" x="17"/>
        <item x="2"/>
        <item m="1" x="23"/>
        <item x="4"/>
        <item x="6"/>
        <item x="8"/>
        <item m="1" x="15"/>
        <item x="1"/>
        <item x="10"/>
        <item m="1" x="22"/>
        <item m="1" x="19"/>
        <item x="9"/>
        <item m="1" x="16"/>
        <item m="1" x="14"/>
        <item x="5"/>
        <item x="3"/>
        <item m="1" x="13"/>
        <item m="1" x="20"/>
        <item m="1" x="24"/>
        <item x="7"/>
        <item m="1" x="18"/>
        <item x="12"/>
        <item m="1"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13">
    <i>
      <x v="9"/>
    </i>
    <i>
      <x v="17"/>
    </i>
    <i>
      <x v="6"/>
    </i>
    <i>
      <x v="3"/>
    </i>
    <i>
      <x v="21"/>
    </i>
    <i>
      <x v="13"/>
    </i>
    <i>
      <x v="7"/>
    </i>
    <i>
      <x/>
    </i>
    <i>
      <x v="16"/>
    </i>
    <i>
      <x v="5"/>
    </i>
    <i>
      <x v="1"/>
    </i>
    <i>
      <x v="10"/>
    </i>
    <i>
      <x v="23"/>
    </i>
  </rowItems>
  <colFields count="1">
    <field x="-2"/>
  </colFields>
  <colItems count="2">
    <i>
      <x/>
    </i>
    <i i="1">
      <x v="1"/>
    </i>
  </colItems>
  <pageFields count="4">
    <pageField fld="2" hier="-1"/>
    <pageField fld="3" item="17" hier="-1"/>
    <pageField fld="4" hier="-1"/>
    <pageField fld="5" hier="-1"/>
  </pageFields>
  <dataFields count="2">
    <dataField name="-檢驗批數-" fld="8" baseField="6" baseItem="5"/>
    <dataField name="-異常批數-" fld="9" baseField="6" baseItem="5"/>
  </dataFields>
  <chartFormats count="6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8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4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5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4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9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9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0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99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99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0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0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1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11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1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12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1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15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1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1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2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7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2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8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29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9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3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0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3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7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3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8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4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5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4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4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7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4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8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5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57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5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58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樞紐分析表2" cacheId="5" applyNumberFormats="0" applyBorderFormats="0" applyFontFormats="0" applyPatternFormats="0" applyAlignmentFormats="0" applyWidthHeightFormats="1" dataCaption="數值" showError="1" missingCaption="0" updatedVersion="7" minRefreshableVersion="3" useAutoFormatting="1" rowGrandTotals="0" colGrandTotals="0" itemPrintTitles="1" createdVersion="5" indent="0" outline="1" outlineData="1" multipleFieldFilters="0" chartFormat="83">
  <location ref="X6:AA19" firstHeaderRow="0" firstDataRow="1" firstDataCol="1" rowPageCount="4" colPageCount="1"/>
  <pivotFields count="17">
    <pivotField showAll="0" defaultSubtotal="0"/>
    <pivotField showAll="0"/>
    <pivotField axis="axisPage" multipleItemSelectionAllowed="1" showAll="0">
      <items count="13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61">
        <item m="1" x="57"/>
        <item m="1" x="52"/>
        <item m="1" x="53"/>
        <item m="1" x="54"/>
        <item m="1" x="55"/>
        <item m="1" x="49"/>
        <item m="1" x="50"/>
        <item m="1" x="51"/>
        <item x="7"/>
        <item x="8"/>
        <item m="1" x="59"/>
        <item x="0"/>
        <item x="1"/>
        <item x="2"/>
        <item x="4"/>
        <item m="1" x="58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56"/>
        <item x="3"/>
        <item t="default"/>
      </items>
    </pivotField>
    <pivotField axis="axisPage" multipleItemSelectionAllowed="1" showAll="0">
      <items count="540">
        <item m="1" x="450"/>
        <item m="1" x="458"/>
        <item m="1" x="404"/>
        <item m="1" x="266"/>
        <item m="1" x="408"/>
        <item m="1" x="269"/>
        <item m="1" x="411"/>
        <item m="1" x="272"/>
        <item m="1" x="414"/>
        <item m="1" x="275"/>
        <item m="1" x="417"/>
        <item m="1" x="278"/>
        <item m="1" x="420"/>
        <item m="1" x="424"/>
        <item m="1" x="284"/>
        <item m="1" x="427"/>
        <item m="1" x="289"/>
        <item m="1" x="431"/>
        <item m="1" x="292"/>
        <item m="1" x="297"/>
        <item m="1" x="439"/>
        <item m="1" x="301"/>
        <item m="1" x="445"/>
        <item m="1" x="306"/>
        <item m="1" x="318"/>
        <item m="1" x="412"/>
        <item m="1" x="435"/>
        <item m="1" x="312"/>
        <item m="1" x="273"/>
        <item m="1" x="415"/>
        <item m="1" x="259"/>
        <item m="1" x="401"/>
        <item m="1" x="262"/>
        <item m="1" x="403"/>
        <item m="1" x="265"/>
        <item m="1" x="407"/>
        <item m="1" x="268"/>
        <item m="1" x="410"/>
        <item m="1" x="271"/>
        <item m="1" x="413"/>
        <item m="1" x="274"/>
        <item m="1" x="416"/>
        <item m="1" x="277"/>
        <item m="1" x="419"/>
        <item m="1" x="280"/>
        <item m="1" x="423"/>
        <item m="1" x="283"/>
        <item m="1" x="426"/>
        <item m="1" x="288"/>
        <item m="1" x="311"/>
        <item m="1" x="457"/>
        <item m="1" x="276"/>
        <item m="1" x="279"/>
        <item m="1" x="421"/>
        <item m="1" x="281"/>
        <item m="1" x="425"/>
        <item m="1" x="285"/>
        <item m="1" x="428"/>
        <item m="1" x="432"/>
        <item m="1" x="293"/>
        <item m="1" x="436"/>
        <item m="1" x="298"/>
        <item m="1" x="440"/>
        <item m="1" x="302"/>
        <item m="1" x="307"/>
        <item m="1" x="451"/>
        <item m="1" x="313"/>
        <item m="1" x="459"/>
        <item m="1" x="319"/>
        <item m="1" x="464"/>
        <item m="1" x="469"/>
        <item m="1" x="329"/>
        <item m="1" x="474"/>
        <item m="1" x="336"/>
        <item m="1" x="480"/>
        <item m="1" x="418"/>
        <item m="1" x="422"/>
        <item m="1" x="282"/>
        <item m="1" x="286"/>
        <item m="1" x="429"/>
        <item m="1" x="290"/>
        <item m="1" x="294"/>
        <item m="1" x="437"/>
        <item m="1" x="299"/>
        <item m="1" x="441"/>
        <item m="1" x="303"/>
        <item m="1" x="446"/>
        <item m="1" x="452"/>
        <item m="1" x="314"/>
        <item m="1" x="460"/>
        <item m="1" x="320"/>
        <item m="1" x="465"/>
        <item m="1" x="325"/>
        <item m="1" x="330"/>
        <item m="1" x="475"/>
        <item m="1" x="337"/>
        <item m="1" x="481"/>
        <item m="1" x="342"/>
        <item m="1" x="287"/>
        <item m="1" x="430"/>
        <item m="1" x="291"/>
        <item m="1" x="433"/>
        <item m="1" x="295"/>
        <item m="1" x="300"/>
        <item m="1" x="442"/>
        <item m="1" x="304"/>
        <item m="1" x="447"/>
        <item m="1" x="308"/>
        <item m="1" x="453"/>
        <item m="1" x="461"/>
        <item m="1" x="321"/>
        <item m="1" x="466"/>
        <item m="1" x="326"/>
        <item m="1" x="470"/>
        <item m="1" x="331"/>
        <item m="1" x="338"/>
        <item m="1" x="482"/>
        <item m="1" x="343"/>
        <item m="1" x="487"/>
        <item m="1" x="346"/>
        <item m="1" x="493"/>
        <item m="1" x="500"/>
        <item m="1" x="356"/>
        <item m="1" x="506"/>
        <item m="1" x="434"/>
        <item m="1" x="296"/>
        <item m="1" x="438"/>
        <item m="1" x="443"/>
        <item m="1" x="305"/>
        <item m="1" x="448"/>
        <item m="1" x="309"/>
        <item m="1" x="454"/>
        <item m="1" x="315"/>
        <item m="1" x="322"/>
        <item m="1" x="467"/>
        <item m="1" x="327"/>
        <item m="1" x="471"/>
        <item m="1" x="332"/>
        <item m="1" x="476"/>
        <item m="1" x="483"/>
        <item m="1" x="344"/>
        <item m="1" x="488"/>
        <item m="1" x="494"/>
        <item m="1" x="351"/>
        <item m="1" x="357"/>
        <item m="1" x="507"/>
        <item m="1" x="363"/>
        <item m="1" x="512"/>
        <item m="1" x="369"/>
        <item m="1" x="444"/>
        <item m="1" x="449"/>
        <item m="1" x="310"/>
        <item m="1" x="455"/>
        <item m="1" x="462"/>
        <item m="1" x="316"/>
        <item m="1" x="323"/>
        <item m="1" x="328"/>
        <item m="1" x="472"/>
        <item m="1" x="333"/>
        <item m="1" x="477"/>
        <item m="1" x="339"/>
        <item m="1" x="484"/>
        <item m="1" x="489"/>
        <item m="1" x="347"/>
        <item m="1" x="495"/>
        <item m="1" x="352"/>
        <item m="1" x="501"/>
        <item m="1" x="358"/>
        <item m="1" x="364"/>
        <item m="1" x="513"/>
        <item m="1" x="370"/>
        <item m="1" x="518"/>
        <item m="1" x="376"/>
        <item m="1" x="526"/>
        <item m="1" x="456"/>
        <item m="1" x="317"/>
        <item m="1" x="463"/>
        <item m="1" x="324"/>
        <item m="1" x="473"/>
        <item m="1" x="334"/>
        <item m="1" x="478"/>
        <item m="1" x="340"/>
        <item m="1" x="485"/>
        <item m="1" x="348"/>
        <item m="1" x="496"/>
        <item m="1" x="353"/>
        <item m="1" x="502"/>
        <item m="1" x="359"/>
        <item m="1" x="508"/>
        <item m="1" x="514"/>
        <item m="1" x="371"/>
        <item m="1" x="519"/>
        <item m="1" x="377"/>
        <item m="1" x="522"/>
        <item m="1" x="384"/>
        <item m="1" x="531"/>
        <item m="1" x="388"/>
        <item m="1" x="535"/>
        <item m="1" x="468"/>
        <item m="1" x="335"/>
        <item m="1" x="479"/>
        <item m="1" x="341"/>
        <item m="1" x="486"/>
        <item m="1" x="345"/>
        <item m="1" x="490"/>
        <item m="1" x="497"/>
        <item m="1" x="354"/>
        <item m="1" x="503"/>
        <item m="1" x="360"/>
        <item m="1" x="509"/>
        <item m="1" x="372"/>
        <item m="1" x="365"/>
        <item m="1" x="520"/>
        <item m="1" x="378"/>
        <item m="1" x="523"/>
        <item m="1" x="381"/>
        <item m="1" x="527"/>
        <item m="1" x="532"/>
        <item m="1" x="389"/>
        <item m="1" x="536"/>
        <item m="1" x="391"/>
        <item m="1" x="491"/>
        <item m="1" x="349"/>
        <item m="1" x="498"/>
        <item m="1" x="504"/>
        <item m="1" x="361"/>
        <item m="1" x="510"/>
        <item m="1" x="366"/>
        <item m="1" x="515"/>
        <item m="1" x="373"/>
        <item m="1" x="379"/>
        <item m="1" x="524"/>
        <item m="1" x="382"/>
        <item m="1" x="528"/>
        <item m="1" x="385"/>
        <item m="1" x="537"/>
        <item m="1" x="392"/>
        <item m="1" x="253"/>
        <item m="1" x="394"/>
        <item m="1" x="255"/>
        <item m="1" x="399"/>
        <item m="1" x="260"/>
        <item m="1" x="492"/>
        <item m="1" x="350"/>
        <item m="1" x="499"/>
        <item m="1" x="355"/>
        <item m="1" x="362"/>
        <item m="1" x="511"/>
        <item m="1" x="367"/>
        <item m="1" x="516"/>
        <item m="1" x="374"/>
        <item m="1" x="525"/>
        <item m="1" x="383"/>
        <item m="1" x="529"/>
        <item m="1" x="386"/>
        <item m="1" x="533"/>
        <item m="1" x="393"/>
        <item m="1" x="254"/>
        <item m="1" x="395"/>
        <item m="1" x="256"/>
        <item m="1" x="397"/>
        <item m="1" x="261"/>
        <item m="1" x="402"/>
        <item m="1" x="263"/>
        <item m="1" x="405"/>
        <item m="1" x="505"/>
        <item m="1" x="368"/>
        <item m="1" x="517"/>
        <item m="1" x="375"/>
        <item m="1" x="521"/>
        <item m="1" x="380"/>
        <item m="1" x="530"/>
        <item m="1" x="387"/>
        <item m="1" x="534"/>
        <item m="1" x="390"/>
        <item m="1" x="538"/>
        <item m="1" x="396"/>
        <item m="1" x="257"/>
        <item m="1" x="398"/>
        <item m="1" x="258"/>
        <item m="1" x="400"/>
        <item m="1" x="264"/>
        <item m="1" x="406"/>
        <item m="1" x="267"/>
        <item m="1" x="409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1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x="121"/>
        <item x="122"/>
        <item x="124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50"/>
        <item x="151"/>
        <item x="152"/>
        <item x="153"/>
        <item x="154"/>
        <item x="156"/>
        <item x="157"/>
        <item x="158"/>
        <item x="159"/>
        <item x="160"/>
        <item x="161"/>
        <item x="162"/>
        <item x="143"/>
        <item x="149"/>
        <item x="155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3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showAll="0" sortType="descending">
      <items count="26">
        <item x="0"/>
        <item x="11"/>
        <item m="1" x="17"/>
        <item x="2"/>
        <item m="1" x="23"/>
        <item x="4"/>
        <item x="6"/>
        <item x="8"/>
        <item m="1" x="15"/>
        <item x="1"/>
        <item x="10"/>
        <item m="1" x="22"/>
        <item m="1" x="19"/>
        <item x="9"/>
        <item m="1" x="16"/>
        <item m="1" x="14"/>
        <item x="5"/>
        <item x="3"/>
        <item m="1" x="13"/>
        <item m="1" x="20"/>
        <item m="1" x="24"/>
        <item x="7"/>
        <item m="1" x="18"/>
        <item x="12"/>
        <item m="1" x="2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1">
    <field x="6"/>
  </rowFields>
  <rowItems count="13">
    <i>
      <x v="9"/>
    </i>
    <i>
      <x v="7"/>
    </i>
    <i>
      <x v="21"/>
    </i>
    <i>
      <x v="6"/>
    </i>
    <i>
      <x/>
    </i>
    <i>
      <x v="23"/>
    </i>
    <i>
      <x v="17"/>
    </i>
    <i>
      <x v="16"/>
    </i>
    <i>
      <x v="1"/>
    </i>
    <i>
      <x v="3"/>
    </i>
    <i>
      <x v="10"/>
    </i>
    <i>
      <x v="5"/>
    </i>
    <i>
      <x v="13"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item="17" hier="-1"/>
    <pageField fld="4" hier="-1"/>
    <pageField fld="5" hier="-1"/>
  </pageFields>
  <dataFields count="3">
    <dataField name="-總樣品數-" fld="12" baseField="6" baseItem="6"/>
    <dataField name="-總不良數-" fld="13" baseField="6" baseItem="6"/>
    <dataField name="-檢驗不良率(數量)-" fld="16" baseField="6" baseItem="6" numFmtId="10"/>
  </dataFields>
  <formats count="2">
    <format dxfId="36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5"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9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25" format="9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25" format="10">
      <pivotArea type="data" outline="0" fieldPosition="0">
        <references count="2">
          <reference field="4294967294" count="1" selected="0">
            <x v="1"/>
          </reference>
          <reference field="6" count="1" selected="0">
            <x v="6"/>
          </reference>
        </references>
      </pivotArea>
    </chartFormat>
    <chartFormat chart="25" format="10">
      <pivotArea type="data" outline="0" fieldPosition="0">
        <references count="2">
          <reference field="4294967294" count="1" selected="0">
            <x v="1"/>
          </reference>
          <reference field="6" count="1" selected="0">
            <x v="6"/>
          </reference>
        </references>
      </pivotArea>
    </chartFormat>
    <chartFormat chart="25" format="13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25" format="14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25" format="15">
      <pivotArea type="data" outline="0" fieldPosition="0">
        <references count="2">
          <reference field="4294967294" count="1" selected="0">
            <x v="1"/>
          </reference>
          <reference field="6" count="1" selected="0">
            <x v="9"/>
          </reference>
        </references>
      </pivotArea>
    </chartFormat>
    <chartFormat chart="25" format="16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43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19">
      <pivotArea type="data" outline="0" fieldPosition="0">
        <references count="2">
          <reference field="4294967294" count="1" selected="0">
            <x v="1"/>
          </reference>
          <reference field="6" count="1" selected="0">
            <x v="9"/>
          </reference>
        </references>
      </pivotArea>
    </chartFormat>
    <chartFormat chart="43" format="20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43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4">
      <pivotArea type="data" outline="0" fieldPosition="0">
        <references count="2">
          <reference field="4294967294" count="1" selected="0">
            <x v="1"/>
          </reference>
          <reference field="6" count="1" selected="0">
            <x v="9"/>
          </reference>
        </references>
      </pivotArea>
    </chartFormat>
    <chartFormat chart="44" format="25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44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17">
      <pivotArea type="data" outline="0" fieldPosition="0">
        <references count="2">
          <reference field="4294967294" count="1" selected="0">
            <x v="1"/>
          </reference>
          <reference field="6" count="1" selected="0">
            <x v="16"/>
          </reference>
        </references>
      </pivotArea>
    </chartFormat>
    <chartFormat chart="25" format="18">
      <pivotArea type="data" outline="0" fieldPosition="0">
        <references count="2">
          <reference field="4294967294" count="1" selected="0">
            <x v="2"/>
          </reference>
          <reference field="6" count="1" selected="0">
            <x v="2"/>
          </reference>
        </references>
      </pivotArea>
    </chartFormat>
    <chartFormat chart="25" format="19">
      <pivotArea type="data" outline="0" fieldPosition="0">
        <references count="2">
          <reference field="4294967294" count="1" selected="0">
            <x v="2"/>
          </reference>
          <reference field="6" count="1" selected="0">
            <x v="16"/>
          </reference>
        </references>
      </pivotArea>
    </chartFormat>
    <chartFormat chart="49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22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49" format="23">
      <pivotArea type="data" outline="0" fieldPosition="0">
        <references count="2">
          <reference field="4294967294" count="1" selected="0">
            <x v="1"/>
          </reference>
          <reference field="6" count="1" selected="0">
            <x v="16"/>
          </reference>
        </references>
      </pivotArea>
    </chartFormat>
    <chartFormat chart="49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25">
      <pivotArea type="data" outline="0" fieldPosition="0">
        <references count="2">
          <reference field="4294967294" count="1" selected="0">
            <x v="2"/>
          </reference>
          <reference field="6" count="1" selected="0">
            <x v="2"/>
          </reference>
        </references>
      </pivotArea>
    </chartFormat>
    <chartFormat chart="49" format="26">
      <pivotArea type="data" outline="0" fieldPosition="0">
        <references count="2">
          <reference field="4294967294" count="1" selected="0">
            <x v="2"/>
          </reference>
          <reference field="6" count="1" selected="0">
            <x v="16"/>
          </reference>
        </references>
      </pivotArea>
    </chartFormat>
    <chartFormat chart="5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" format="2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0" format="29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50" format="30">
      <pivotArea type="data" outline="0" fieldPosition="0">
        <references count="2">
          <reference field="4294967294" count="1" selected="0">
            <x v="1"/>
          </reference>
          <reference field="6" count="1" selected="0">
            <x v="16"/>
          </reference>
        </references>
      </pivotArea>
    </chartFormat>
    <chartFormat chart="50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0" format="32">
      <pivotArea type="data" outline="0" fieldPosition="0">
        <references count="2">
          <reference field="4294967294" count="1" selected="0">
            <x v="2"/>
          </reference>
          <reference field="6" count="1" selected="0">
            <x v="2"/>
          </reference>
        </references>
      </pivotArea>
    </chartFormat>
    <chartFormat chart="50" format="33">
      <pivotArea type="data" outline="0" fieldPosition="0">
        <references count="2">
          <reference field="4294967294" count="1" selected="0">
            <x v="2"/>
          </reference>
          <reference field="6" count="1" selected="0">
            <x v="16"/>
          </reference>
        </references>
      </pivotArea>
    </chartFormat>
    <chartFormat chart="25" format="20">
      <pivotArea type="data" outline="0" fieldPosition="0">
        <references count="2">
          <reference field="4294967294" count="1" selected="0">
            <x v="1"/>
          </reference>
          <reference field="6" count="1" selected="0">
            <x v="7"/>
          </reference>
        </references>
      </pivotArea>
    </chartFormat>
    <chartFormat chart="25" format="21">
      <pivotArea type="data" outline="0" fieldPosition="0">
        <references count="2">
          <reference field="4294967294" count="1" selected="0">
            <x v="2"/>
          </reference>
          <reference field="6" count="1" selected="0">
            <x v="7"/>
          </reference>
        </references>
      </pivotArea>
    </chartFormat>
    <chartFormat chart="25" format="22">
      <pivotArea type="data" outline="0" fieldPosition="0">
        <references count="2">
          <reference field="4294967294" count="1" selected="0">
            <x v="2"/>
          </reference>
          <reference field="6" count="1" selected="0">
            <x v="0"/>
          </reference>
        </references>
      </pivotArea>
    </chartFormat>
    <chartFormat chart="25" format="23">
      <pivotArea type="data" outline="0" fieldPosition="0">
        <references count="2">
          <reference field="4294967294" count="1" selected="0">
            <x v="2"/>
          </reference>
          <reference field="6" count="1" selected="0">
            <x v="6"/>
          </reference>
        </references>
      </pivotArea>
    </chartFormat>
    <chartFormat chart="25" format="24">
      <pivotArea type="data" outline="0" fieldPosition="0">
        <references count="2">
          <reference field="4294967294" count="1" selected="0">
            <x v="2"/>
          </reference>
          <reference field="6" count="1" selected="0">
            <x v="9"/>
          </reference>
        </references>
      </pivotArea>
    </chartFormat>
    <chartFormat chart="25" format="29">
      <pivotArea type="data" outline="0" fieldPosition="0">
        <references count="2">
          <reference field="4294967294" count="1" selected="0">
            <x v="2"/>
          </reference>
          <reference field="6" count="1" selected="0">
            <x v="1"/>
          </reference>
        </references>
      </pivotArea>
    </chartFormat>
    <chartFormat chart="25" format="30">
      <pivotArea type="data" outline="0" fieldPosition="0">
        <references count="2">
          <reference field="4294967294" count="1" selected="0">
            <x v="2"/>
          </reference>
          <reference field="6" count="1" selected="0">
            <x v="13"/>
          </reference>
        </references>
      </pivotArea>
    </chartFormat>
    <chartFormat chart="25" format="31">
      <pivotArea type="data" outline="0" fieldPosition="0">
        <references count="2">
          <reference field="4294967294" count="1" selected="0">
            <x v="2"/>
          </reference>
          <reference field="6" count="1" selected="0">
            <x v="17"/>
          </reference>
        </references>
      </pivotArea>
    </chartFormat>
    <chartFormat chart="25" format="32">
      <pivotArea type="data" outline="0" fieldPosition="0">
        <references count="2">
          <reference field="4294967294" count="1" selected="0">
            <x v="2"/>
          </reference>
          <reference field="6" count="1" selected="0">
            <x v="3"/>
          </reference>
        </references>
      </pivotArea>
    </chartFormat>
    <chartFormat chart="25" format="33">
      <pivotArea type="data" outline="0" fieldPosition="0">
        <references count="2">
          <reference field="4294967294" count="1" selected="0">
            <x v="2"/>
          </reference>
          <reference field="6" count="1" selected="0">
            <x v="4"/>
          </reference>
        </references>
      </pivotArea>
    </chartFormat>
    <chartFormat chart="25" format="34">
      <pivotArea type="data" outline="0" fieldPosition="0">
        <references count="2">
          <reference field="4294967294" count="1" selected="0">
            <x v="2"/>
          </reference>
          <reference field="6" count="1" selected="0">
            <x v="18"/>
          </reference>
        </references>
      </pivotArea>
    </chartFormat>
    <chartFormat chart="25" format="35">
      <pivotArea type="data" outline="0" fieldPosition="0">
        <references count="2">
          <reference field="4294967294" count="1" selected="0">
            <x v="2"/>
          </reference>
          <reference field="6" count="1" selected="0">
            <x v="5"/>
          </reference>
        </references>
      </pivotArea>
    </chartFormat>
    <chartFormat chart="25" format="36">
      <pivotArea type="data" outline="0" fieldPosition="0">
        <references count="2">
          <reference field="4294967294" count="1" selected="0">
            <x v="2"/>
          </reference>
          <reference field="6" count="1" selected="0">
            <x v="19"/>
          </reference>
        </references>
      </pivotArea>
    </chartFormat>
    <chartFormat chart="25" format="37">
      <pivotArea type="data" outline="0" fieldPosition="0">
        <references count="2">
          <reference field="4294967294" count="1" selected="0">
            <x v="2"/>
          </reference>
          <reference field="6" count="1" selected="0">
            <x v="10"/>
          </reference>
        </references>
      </pivotArea>
    </chartFormat>
    <chartFormat chart="25" format="38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39">
      <pivotArea type="data" outline="0" fieldPosition="0">
        <references count="2">
          <reference field="4294967294" count="1" selected="0">
            <x v="2"/>
          </reference>
          <reference field="6" count="1" selected="0">
            <x v="20"/>
          </reference>
        </references>
      </pivotArea>
    </chartFormat>
    <chartFormat chart="25" format="40">
      <pivotArea type="data" outline="0" fieldPosition="0">
        <references count="2">
          <reference field="4294967294" count="1" selected="0">
            <x v="2"/>
          </reference>
          <reference field="6" count="1" selected="0">
            <x v="21"/>
          </reference>
        </references>
      </pivotArea>
    </chartFormat>
    <chartFormat chart="25" format="41">
      <pivotArea type="data" outline="0" fieldPosition="0">
        <references count="2">
          <reference field="4294967294" count="1" selected="0">
            <x v="2"/>
          </reference>
          <reference field="6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樞紐分析表4" cacheId="2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X1:Z5" firstHeaderRow="0" firstDataRow="1" firstDataCol="1"/>
  <pivotFields count="8">
    <pivotField showAll="0"/>
    <pivotField axis="axisRow" showAll="0" sortType="ascending">
      <items count="5">
        <item x="0"/>
        <item x="1"/>
        <item x="2"/>
        <item x="3"/>
        <item t="default"/>
      </items>
    </pivotField>
    <pivotField showAll="0"/>
    <pivotField showAll="0"/>
    <pivotField multipleItemSelectionAllowed="1" showAll="0"/>
    <pivotField showAll="0"/>
    <pivotField dataField="1" showAll="0"/>
    <pivotField dataField="1" showAll="0"/>
  </pivotFields>
  <rowFields count="1">
    <field x="1"/>
  </rowFields>
  <rowItems count="4">
    <i>
      <x/>
    </i>
    <i>
      <x v="1"/>
    </i>
    <i>
      <x v="2"/>
    </i>
    <i>
      <x v="3"/>
    </i>
  </rowItems>
  <colFields count="1">
    <field x="-2"/>
  </colFields>
  <colItems count="2">
    <i>
      <x/>
    </i>
    <i i="1">
      <x v="1"/>
    </i>
  </colItems>
  <dataFields count="2">
    <dataField name="加總 - 總批數" fld="6" baseField="5" baseItem="0"/>
    <dataField name="加總 - 總數量" fld="7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樞紐分析表3" cacheId="2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T1:V13" firstHeaderRow="0" firstDataRow="1" firstDataCol="1"/>
  <pivotFields count="8"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multipleItemSelectionAllowed="1" showAll="0"/>
    <pivotField showAll="0"/>
    <pivotField dataField="1" showAll="0"/>
    <pivotField dataField="1" showAl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dataFields count="2">
    <dataField name="加總 - 總批數" fld="6" baseField="5" baseItem="0"/>
    <dataField name="加總 - 總數量" fld="7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樞紐分析表2" cacheId="2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P1:R50" firstHeaderRow="0" firstDataRow="1" firstDataCol="1"/>
  <pivotFields count="8">
    <pivotField showAll="0"/>
    <pivotField showAll="0"/>
    <pivotField showAll="0"/>
    <pivotField axis="axisRow" showAll="0" sortType="ascending">
      <items count="62">
        <item x="0"/>
        <item x="1"/>
        <item x="2"/>
        <item x="3"/>
        <item x="4"/>
        <item m="1" x="60"/>
        <item m="1" x="59"/>
        <item x="5"/>
        <item x="6"/>
        <item m="1" x="49"/>
        <item x="7"/>
        <item x="8"/>
        <item x="9"/>
        <item x="10"/>
        <item x="11"/>
        <item x="12"/>
        <item x="13"/>
        <item x="14"/>
        <item x="15"/>
        <item x="16"/>
        <item m="1" x="50"/>
        <item x="17"/>
        <item x="18"/>
        <item x="19"/>
        <item x="20"/>
        <item x="21"/>
        <item x="22"/>
        <item x="23"/>
        <item x="24"/>
        <item x="25"/>
        <item x="26"/>
        <item m="1" x="51"/>
        <item x="27"/>
        <item x="28"/>
        <item x="29"/>
        <item x="30"/>
        <item x="31"/>
        <item x="32"/>
        <item x="33"/>
        <item x="34"/>
        <item x="35"/>
        <item x="36"/>
        <item m="1" x="52"/>
        <item x="37"/>
        <item x="38"/>
        <item x="39"/>
        <item x="40"/>
        <item x="41"/>
        <item x="42"/>
        <item x="43"/>
        <item x="44"/>
        <item x="45"/>
        <item x="46"/>
        <item m="1" x="53"/>
        <item x="47"/>
        <item x="48"/>
        <item m="1" x="57"/>
        <item m="1" x="54"/>
        <item m="1" x="55"/>
        <item m="1" x="56"/>
        <item m="1" x="58"/>
        <item t="default"/>
      </items>
    </pivotField>
    <pivotField multipleItemSelectionAllowed="1" showAll="0"/>
    <pivotField showAll="0"/>
    <pivotField dataField="1" showAll="0"/>
    <pivotField dataField="1" showAll="0"/>
  </pivotFields>
  <rowFields count="1">
    <field x="3"/>
  </rowFields>
  <rowItems count="49">
    <i>
      <x/>
    </i>
    <i>
      <x v="1"/>
    </i>
    <i>
      <x v="2"/>
    </i>
    <i>
      <x v="3"/>
    </i>
    <i>
      <x v="4"/>
    </i>
    <i>
      <x v="7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</rowItems>
  <colFields count="1">
    <field x="-2"/>
  </colFields>
  <colItems count="2">
    <i>
      <x/>
    </i>
    <i i="1">
      <x v="1"/>
    </i>
  </colItems>
  <dataFields count="2">
    <dataField name="加總 - 總批數" fld="6" baseField="5" baseItem="0"/>
    <dataField name="加總 - 總數量" fld="7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樞紐分析表1" cacheId="2" applyNumberFormats="0" applyBorderFormats="0" applyFontFormats="0" applyPatternFormats="0" applyAlignmentFormats="0" applyWidthHeightFormats="1" dataCaption="數值" updatedVersion="7" minRefreshableVersion="3" useAutoFormatting="1" rowGrandTotals="0" colGrandTotals="0" itemPrintTitles="1" createdVersion="5" indent="0" outline="1" outlineData="1" multipleFieldFilters="0">
  <location ref="L1:N254" firstHeaderRow="0" firstDataRow="1" firstDataCol="1"/>
  <pivotFields count="8">
    <pivotField showAll="0"/>
    <pivotField showAll="0"/>
    <pivotField showAll="0"/>
    <pivotField showAll="0"/>
    <pivotField axis="axisRow" multipleItemSelectionAllowed="1" showAll="0" sortType="ascending">
      <items count="547">
        <item m="1" x="259"/>
        <item m="1" x="405"/>
        <item m="1" x="262"/>
        <item m="1" x="407"/>
        <item m="1" x="265"/>
        <item m="1" x="411"/>
        <item m="1" x="268"/>
        <item m="1" x="414"/>
        <item m="1" x="271"/>
        <item m="1" x="417"/>
        <item m="1" x="274"/>
        <item m="1" x="420"/>
        <item m="1" x="277"/>
        <item m="1" x="424"/>
        <item m="1" x="280"/>
        <item m="1" x="428"/>
        <item m="1" x="284"/>
        <item m="1" x="431"/>
        <item m="1" x="289"/>
        <item m="1" x="444"/>
        <item m="1" x="302"/>
        <item m="1" x="451"/>
        <item m="1" x="308"/>
        <item m="1" x="314"/>
        <item m="1" x="464"/>
        <item m="1" x="408"/>
        <item m="1" x="266"/>
        <item m="1" x="412"/>
        <item m="1" x="269"/>
        <item m="1" x="415"/>
        <item m="1" x="272"/>
        <item m="1" x="418"/>
        <item m="1" x="275"/>
        <item m="1" x="421"/>
        <item m="1" x="278"/>
        <item m="1" x="425"/>
        <item m="1" x="281"/>
        <item m="1" x="429"/>
        <item m="1" x="285"/>
        <item m="1" x="432"/>
        <item m="1" x="290"/>
        <item m="1" x="436"/>
        <item m="1" x="293"/>
        <item m="1" x="440"/>
        <item m="1" x="298"/>
        <item m="1" x="445"/>
        <item m="1" x="303"/>
        <item m="1" x="452"/>
        <item m="1" x="309"/>
        <item m="1" x="457"/>
        <item m="1" x="315"/>
        <item m="1" x="465"/>
        <item m="1" x="321"/>
        <item m="1" x="416"/>
        <item m="1" x="273"/>
        <item m="1" x="419"/>
        <item m="1" x="276"/>
        <item m="1" x="422"/>
        <item m="1" x="279"/>
        <item m="1" x="426"/>
        <item m="1" x="282"/>
        <item m="1" x="430"/>
        <item m="1" x="286"/>
        <item m="1" x="433"/>
        <item m="1" x="437"/>
        <item m="1" x="294"/>
        <item m="1" x="441"/>
        <item m="1" x="299"/>
        <item m="1" x="446"/>
        <item m="1" x="304"/>
        <item m="1" x="310"/>
        <item m="1" x="458"/>
        <item m="1" x="316"/>
        <item m="1" x="466"/>
        <item m="1" x="322"/>
        <item m="1" x="471"/>
        <item m="1" x="476"/>
        <item m="1" x="332"/>
        <item m="1" x="481"/>
        <item m="1" x="339"/>
        <item m="1" x="487"/>
        <item m="1" x="423"/>
        <item m="1" x="427"/>
        <item m="1" x="283"/>
        <item m="1" x="287"/>
        <item m="1" x="434"/>
        <item m="1" x="291"/>
        <item m="1" x="295"/>
        <item m="1" x="442"/>
        <item m="1" x="300"/>
        <item m="1" x="447"/>
        <item m="1" x="305"/>
        <item m="1" x="453"/>
        <item m="1" x="459"/>
        <item m="1" x="317"/>
        <item m="1" x="467"/>
        <item m="1" x="323"/>
        <item m="1" x="472"/>
        <item m="1" x="328"/>
        <item m="1" x="333"/>
        <item m="1" x="482"/>
        <item m="1" x="340"/>
        <item m="1" x="488"/>
        <item m="1" x="345"/>
        <item m="1" x="288"/>
        <item m="1" x="435"/>
        <item m="1" x="292"/>
        <item m="1" x="438"/>
        <item m="1" x="296"/>
        <item m="1" x="301"/>
        <item m="1" x="448"/>
        <item m="1" x="306"/>
        <item m="1" x="454"/>
        <item m="1" x="311"/>
        <item m="1" x="460"/>
        <item m="1" x="468"/>
        <item m="1" x="324"/>
        <item m="1" x="473"/>
        <item m="1" x="329"/>
        <item m="1" x="477"/>
        <item m="1" x="334"/>
        <item m="1" x="341"/>
        <item m="1" x="489"/>
        <item m="1" x="346"/>
        <item m="1" x="494"/>
        <item m="1" x="349"/>
        <item m="1" x="500"/>
        <item m="1" x="507"/>
        <item m="1" x="359"/>
        <item m="1" x="513"/>
        <item m="1" x="439"/>
        <item m="1" x="297"/>
        <item m="1" x="443"/>
        <item m="1" x="449"/>
        <item m="1" x="307"/>
        <item m="1" x="455"/>
        <item m="1" x="312"/>
        <item m="1" x="461"/>
        <item m="1" x="318"/>
        <item m="1" x="325"/>
        <item m="1" x="474"/>
        <item m="1" x="330"/>
        <item m="1" x="478"/>
        <item m="1" x="335"/>
        <item m="1" x="483"/>
        <item m="1" x="490"/>
        <item m="1" x="347"/>
        <item m="1" x="495"/>
        <item m="1" x="501"/>
        <item m="1" x="354"/>
        <item m="1" x="360"/>
        <item m="1" x="514"/>
        <item m="1" x="366"/>
        <item m="1" x="519"/>
        <item m="1" x="372"/>
        <item m="1" x="450"/>
        <item m="1" x="456"/>
        <item m="1" x="313"/>
        <item m="1" x="462"/>
        <item m="1" x="319"/>
        <item m="1" x="469"/>
        <item m="1" x="326"/>
        <item m="1" x="331"/>
        <item m="1" x="479"/>
        <item m="1" x="336"/>
        <item m="1" x="484"/>
        <item m="1" x="342"/>
        <item m="1" x="491"/>
        <item m="1" x="496"/>
        <item m="1" x="350"/>
        <item m="1" x="502"/>
        <item m="1" x="355"/>
        <item m="1" x="508"/>
        <item m="1" x="361"/>
        <item m="1" x="367"/>
        <item m="1" x="520"/>
        <item m="1" x="373"/>
        <item m="1" x="525"/>
        <item m="1" x="379"/>
        <item m="1" x="533"/>
        <item m="1" x="463"/>
        <item m="1" x="320"/>
        <item m="1" x="470"/>
        <item m="1" x="327"/>
        <item m="1" x="480"/>
        <item m="1" x="337"/>
        <item m="1" x="485"/>
        <item m="1" x="343"/>
        <item m="1" x="492"/>
        <item m="1" x="351"/>
        <item m="1" x="503"/>
        <item m="1" x="356"/>
        <item m="1" x="509"/>
        <item m="1" x="362"/>
        <item m="1" x="515"/>
        <item m="1" x="521"/>
        <item m="1" x="374"/>
        <item m="1" x="526"/>
        <item m="1" x="380"/>
        <item m="1" x="529"/>
        <item m="1" x="387"/>
        <item m="1" x="538"/>
        <item m="1" x="391"/>
        <item m="1" x="542"/>
        <item m="1" x="475"/>
        <item m="1" x="338"/>
        <item m="1" x="486"/>
        <item m="1" x="344"/>
        <item m="1" x="493"/>
        <item m="1" x="348"/>
        <item m="1" x="497"/>
        <item m="1" x="504"/>
        <item m="1" x="357"/>
        <item m="1" x="510"/>
        <item m="1" x="363"/>
        <item m="1" x="516"/>
        <item m="1" x="368"/>
        <item m="1" x="375"/>
        <item m="1" x="527"/>
        <item m="1" x="381"/>
        <item m="1" x="530"/>
        <item m="1" x="384"/>
        <item m="1" x="534"/>
        <item m="1" x="539"/>
        <item m="1" x="392"/>
        <item m="1" x="543"/>
        <item m="1" x="394"/>
        <item m="1" x="498"/>
        <item m="1" x="352"/>
        <item m="1" x="505"/>
        <item m="1" x="511"/>
        <item m="1" x="364"/>
        <item m="1" x="517"/>
        <item m="1" x="369"/>
        <item m="1" x="522"/>
        <item m="1" x="376"/>
        <item m="1" x="382"/>
        <item m="1" x="531"/>
        <item m="1" x="385"/>
        <item m="1" x="535"/>
        <item m="1" x="388"/>
        <item m="1" x="544"/>
        <item m="1" x="396"/>
        <item m="1" x="253"/>
        <item m="1" x="398"/>
        <item m="1" x="255"/>
        <item m="1" x="403"/>
        <item m="1" x="260"/>
        <item m="1" x="499"/>
        <item m="1" x="353"/>
        <item m="1" x="506"/>
        <item m="1" x="358"/>
        <item m="1" x="365"/>
        <item m="1" x="518"/>
        <item m="1" x="370"/>
        <item m="1" x="523"/>
        <item m="1" x="377"/>
        <item m="1" x="532"/>
        <item m="1" x="386"/>
        <item m="1" x="536"/>
        <item m="1" x="389"/>
        <item m="1" x="540"/>
        <item m="1" x="397"/>
        <item m="1" x="254"/>
        <item m="1" x="399"/>
        <item m="1" x="256"/>
        <item m="1" x="401"/>
        <item m="1" x="261"/>
        <item m="1" x="406"/>
        <item m="1" x="263"/>
        <item m="1" x="409"/>
        <item m="1" x="512"/>
        <item m="1" x="371"/>
        <item m="1" x="524"/>
        <item m="1" x="378"/>
        <item m="1" x="528"/>
        <item m="1" x="383"/>
        <item m="1" x="537"/>
        <item m="1" x="390"/>
        <item m="1" x="541"/>
        <item m="1" x="393"/>
        <item m="1" x="545"/>
        <item m="1" x="400"/>
        <item m="1" x="257"/>
        <item m="1" x="402"/>
        <item m="1" x="258"/>
        <item m="1" x="404"/>
        <item m="1" x="264"/>
        <item m="1" x="410"/>
        <item m="1" x="267"/>
        <item m="1" x="413"/>
        <item m="1" x="2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m="1" x="395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showAll="0"/>
    <pivotField dataField="1" showAll="0"/>
    <pivotField dataField="1" showAll="0"/>
  </pivotFields>
  <rowFields count="1">
    <field x="4"/>
  </rowFields>
  <rowItems count="253"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</rowItems>
  <colFields count="1">
    <field x="-2"/>
  </colFields>
  <colItems count="2">
    <i>
      <x/>
    </i>
    <i i="1">
      <x v="1"/>
    </i>
  </colItems>
  <dataFields count="2">
    <dataField name="加總 - 總批數" fld="6" baseField="5" baseItem="0"/>
    <dataField name="加總 - 總數量" fld="7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" xr10:uid="{00000000-0013-0000-FFFF-FFFF01000000}" sourceName="M">
  <pivotTables>
    <pivotTable tabId="22" name="樞紐分析表4"/>
    <pivotTable tabId="22" name="樞紐分析表6"/>
    <pivotTable tabId="22" name="樞紐分析表5"/>
    <pivotTable tabId="22" name="樞紐分析表8"/>
    <pivotTable tabId="22" name="樞紐分析表9"/>
    <pivotTable tabId="22" name="樞紐分析表10"/>
    <pivotTable tabId="22" name="樞紐分析表13"/>
    <pivotTable tabId="22" name="樞紐分析表1"/>
    <pivotTable tabId="22" name="樞紐分析表2"/>
    <pivotTable tabId="22" name="樞紐分析表3"/>
    <pivotTable tabId="22" name="樞紐分析表7"/>
  </pivotTables>
  <data>
    <tabular pivotCacheId="3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W" xr10:uid="{00000000-0013-0000-FFFF-FFFF02000000}" sourceName="W">
  <pivotTables>
    <pivotTable tabId="22" name="樞紐分析表4"/>
    <pivotTable tabId="22" name="樞紐分析表6"/>
    <pivotTable tabId="22" name="樞紐分析表5"/>
    <pivotTable tabId="22" name="樞紐分析表8"/>
    <pivotTable tabId="22" name="樞紐分析表9"/>
    <pivotTable tabId="22" name="樞紐分析表10"/>
    <pivotTable tabId="22" name="樞紐分析表13"/>
    <pivotTable tabId="22" name="樞紐分析表1"/>
    <pivotTable tabId="22" name="樞紐分析表2"/>
    <pivotTable tabId="22" name="樞紐分析表3"/>
    <pivotTable tabId="22" name="樞紐分析表7"/>
  </pivotTables>
  <data>
    <tabular pivotCacheId="3">
      <items count="6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59" s="1" nd="1"/>
        <i x="58" s="1" nd="1"/>
        <i x="49" s="1" nd="1"/>
        <i x="50" s="1" nd="1"/>
        <i x="51" s="1" nd="1"/>
        <i x="52" s="1" nd="1"/>
        <i x="56" s="1" nd="1"/>
        <i x="53" s="1" nd="1"/>
        <i x="54" s="1" nd="1"/>
        <i x="55" s="1" nd="1"/>
        <i x="5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D" xr10:uid="{00000000-0013-0000-FFFF-FFFF03000000}" sourceName="D">
  <pivotTables>
    <pivotTable tabId="22" name="樞紐分析表4"/>
    <pivotTable tabId="22" name="樞紐分析表6"/>
    <pivotTable tabId="22" name="樞紐分析表5"/>
    <pivotTable tabId="22" name="樞紐分析表8"/>
    <pivotTable tabId="22" name="樞紐分析表9"/>
    <pivotTable tabId="22" name="樞紐分析表10"/>
    <pivotTable tabId="22" name="樞紐分析表13"/>
    <pivotTable tabId="22" name="樞紐分析表1"/>
    <pivotTable tabId="22" name="樞紐分析表2"/>
    <pivotTable tabId="22" name="樞紐分析表3"/>
    <pivotTable tabId="22" name="樞紐分析表7"/>
  </pivotTables>
  <data>
    <tabular pivotCacheId="3">
      <items count="53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51" s="1"/>
        <i x="152" s="1"/>
        <i x="153" s="1"/>
        <i x="154" s="1"/>
        <i x="155" s="1"/>
        <i x="156" s="1"/>
        <i x="157" s="1"/>
        <i x="158" s="1"/>
        <i x="159" s="1"/>
        <i x="160" s="1"/>
        <i x="161" s="1"/>
        <i x="162" s="1"/>
        <i x="163" s="1"/>
        <i x="164" s="1"/>
        <i x="165" s="1"/>
        <i x="166" s="1"/>
        <i x="167" s="1"/>
        <i x="168" s="1"/>
        <i x="169" s="1"/>
        <i x="170" s="1"/>
        <i x="171" s="1"/>
        <i x="172" s="1"/>
        <i x="173" s="1"/>
        <i x="174" s="1"/>
        <i x="175" s="1"/>
        <i x="176" s="1"/>
        <i x="177" s="1"/>
        <i x="178" s="1"/>
        <i x="179" s="1"/>
        <i x="180" s="1"/>
        <i x="181" s="1"/>
        <i x="182" s="1"/>
        <i x="183" s="1"/>
        <i x="184" s="1"/>
        <i x="185" s="1"/>
        <i x="186" s="1"/>
        <i x="187" s="1"/>
        <i x="188" s="1"/>
        <i x="189" s="1"/>
        <i x="190" s="1"/>
        <i x="191" s="1"/>
        <i x="192" s="1"/>
        <i x="193" s="1"/>
        <i x="194" s="1"/>
        <i x="195" s="1"/>
        <i x="196" s="1"/>
        <i x="197" s="1"/>
        <i x="198" s="1"/>
        <i x="199" s="1"/>
        <i x="200" s="1"/>
        <i x="201" s="1"/>
        <i x="202" s="1"/>
        <i x="203" s="1"/>
        <i x="204" s="1"/>
        <i x="205" s="1"/>
        <i x="206" s="1"/>
        <i x="207" s="1"/>
        <i x="208" s="1"/>
        <i x="209" s="1"/>
        <i x="210" s="1"/>
        <i x="211" s="1"/>
        <i x="212" s="1"/>
        <i x="213" s="1"/>
        <i x="214" s="1"/>
        <i x="215" s="1"/>
        <i x="216" s="1"/>
        <i x="217" s="1"/>
        <i x="218" s="1"/>
        <i x="219" s="1"/>
        <i x="220" s="1"/>
        <i x="221" s="1"/>
        <i x="222" s="1"/>
        <i x="223" s="1"/>
        <i x="224" s="1"/>
        <i x="225" s="1"/>
        <i x="226" s="1"/>
        <i x="227" s="1"/>
        <i x="228" s="1"/>
        <i x="229" s="1"/>
        <i x="230" s="1"/>
        <i x="231" s="1"/>
        <i x="232" s="1"/>
        <i x="233" s="1"/>
        <i x="234" s="1"/>
        <i x="235" s="1"/>
        <i x="236" s="1"/>
        <i x="237" s="1"/>
        <i x="238" s="1"/>
        <i x="239" s="1"/>
        <i x="240" s="1"/>
        <i x="241" s="1"/>
        <i x="242" s="1"/>
        <i x="243" s="1"/>
        <i x="244" s="1"/>
        <i x="245" s="1"/>
        <i x="246" s="1"/>
        <i x="247" s="1"/>
        <i x="248" s="1"/>
        <i x="249" s="1"/>
        <i x="250" s="1"/>
        <i x="251" s="1"/>
        <i x="252" s="1"/>
        <i x="259" s="1" nd="1"/>
        <i x="401" s="1" nd="1"/>
        <i x="262" s="1" nd="1"/>
        <i x="403" s="1" nd="1"/>
        <i x="265" s="1" nd="1"/>
        <i x="407" s="1" nd="1"/>
        <i x="268" s="1" nd="1"/>
        <i x="410" s="1" nd="1"/>
        <i x="271" s="1" nd="1"/>
        <i x="413" s="1" nd="1"/>
        <i x="274" s="1" nd="1"/>
        <i x="416" s="1" nd="1"/>
        <i x="277" s="1" nd="1"/>
        <i x="419" s="1" nd="1"/>
        <i x="280" s="1" nd="1"/>
        <i x="423" s="1" nd="1"/>
        <i x="283" s="1" nd="1"/>
        <i x="426" s="1" nd="1"/>
        <i x="288" s="1" nd="1"/>
        <i x="311" s="1" nd="1"/>
        <i x="457" s="1" nd="1"/>
        <i x="404" s="1" nd="1"/>
        <i x="266" s="1" nd="1"/>
        <i x="408" s="1" nd="1"/>
        <i x="269" s="1" nd="1"/>
        <i x="411" s="1" nd="1"/>
        <i x="272" s="1" nd="1"/>
        <i x="414" s="1" nd="1"/>
        <i x="275" s="1" nd="1"/>
        <i x="417" s="1" nd="1"/>
        <i x="278" s="1" nd="1"/>
        <i x="420" s="1" nd="1"/>
        <i x="424" s="1" nd="1"/>
        <i x="284" s="1" nd="1"/>
        <i x="427" s="1" nd="1"/>
        <i x="289" s="1" nd="1"/>
        <i x="431" s="1" nd="1"/>
        <i x="292" s="1" nd="1"/>
        <i x="435" s="1" nd="1"/>
        <i x="297" s="1" nd="1"/>
        <i x="439" s="1" nd="1"/>
        <i x="301" s="1" nd="1"/>
        <i x="445" s="1" nd="1"/>
        <i x="306" s="1" nd="1"/>
        <i x="450" s="1" nd="1"/>
        <i x="312" s="1" nd="1"/>
        <i x="458" s="1" nd="1"/>
        <i x="318" s="1" nd="1"/>
        <i x="412" s="1" nd="1"/>
        <i x="273" s="1" nd="1"/>
        <i x="415" s="1" nd="1"/>
        <i x="276" s="1" nd="1"/>
        <i x="279" s="1" nd="1"/>
        <i x="421" s="1" nd="1"/>
        <i x="281" s="1" nd="1"/>
        <i x="425" s="1" nd="1"/>
        <i x="285" s="1" nd="1"/>
        <i x="428" s="1" nd="1"/>
        <i x="432" s="1" nd="1"/>
        <i x="293" s="1" nd="1"/>
        <i x="436" s="1" nd="1"/>
        <i x="298" s="1" nd="1"/>
        <i x="440" s="1" nd="1"/>
        <i x="302" s="1" nd="1"/>
        <i x="307" s="1" nd="1"/>
        <i x="451" s="1" nd="1"/>
        <i x="313" s="1" nd="1"/>
        <i x="459" s="1" nd="1"/>
        <i x="319" s="1" nd="1"/>
        <i x="464" s="1" nd="1"/>
        <i x="469" s="1" nd="1"/>
        <i x="329" s="1" nd="1"/>
        <i x="474" s="1" nd="1"/>
        <i x="336" s="1" nd="1"/>
        <i x="480" s="1" nd="1"/>
        <i x="418" s="1" nd="1"/>
        <i x="422" s="1" nd="1"/>
        <i x="282" s="1" nd="1"/>
        <i x="286" s="1" nd="1"/>
        <i x="429" s="1" nd="1"/>
        <i x="290" s="1" nd="1"/>
        <i x="294" s="1" nd="1"/>
        <i x="437" s="1" nd="1"/>
        <i x="299" s="1" nd="1"/>
        <i x="441" s="1" nd="1"/>
        <i x="303" s="1" nd="1"/>
        <i x="446" s="1" nd="1"/>
        <i x="452" s="1" nd="1"/>
        <i x="314" s="1" nd="1"/>
        <i x="460" s="1" nd="1"/>
        <i x="320" s="1" nd="1"/>
        <i x="465" s="1" nd="1"/>
        <i x="325" s="1" nd="1"/>
        <i x="330" s="1" nd="1"/>
        <i x="475" s="1" nd="1"/>
        <i x="337" s="1" nd="1"/>
        <i x="481" s="1" nd="1"/>
        <i x="342" s="1" nd="1"/>
        <i x="287" s="1" nd="1"/>
        <i x="430" s="1" nd="1"/>
        <i x="291" s="1" nd="1"/>
        <i x="433" s="1" nd="1"/>
        <i x="295" s="1" nd="1"/>
        <i x="300" s="1" nd="1"/>
        <i x="442" s="1" nd="1"/>
        <i x="304" s="1" nd="1"/>
        <i x="447" s="1" nd="1"/>
        <i x="308" s="1" nd="1"/>
        <i x="453" s="1" nd="1"/>
        <i x="461" s="1" nd="1"/>
        <i x="321" s="1" nd="1"/>
        <i x="466" s="1" nd="1"/>
        <i x="326" s="1" nd="1"/>
        <i x="470" s="1" nd="1"/>
        <i x="331" s="1" nd="1"/>
        <i x="338" s="1" nd="1"/>
        <i x="482" s="1" nd="1"/>
        <i x="343" s="1" nd="1"/>
        <i x="487" s="1" nd="1"/>
        <i x="346" s="1" nd="1"/>
        <i x="493" s="1" nd="1"/>
        <i x="500" s="1" nd="1"/>
        <i x="356" s="1" nd="1"/>
        <i x="506" s="1" nd="1"/>
        <i x="434" s="1" nd="1"/>
        <i x="296" s="1" nd="1"/>
        <i x="438" s="1" nd="1"/>
        <i x="443" s="1" nd="1"/>
        <i x="305" s="1" nd="1"/>
        <i x="448" s="1" nd="1"/>
        <i x="309" s="1" nd="1"/>
        <i x="454" s="1" nd="1"/>
        <i x="315" s="1" nd="1"/>
        <i x="322" s="1" nd="1"/>
        <i x="467" s="1" nd="1"/>
        <i x="327" s="1" nd="1"/>
        <i x="471" s="1" nd="1"/>
        <i x="332" s="1" nd="1"/>
        <i x="476" s="1" nd="1"/>
        <i x="483" s="1" nd="1"/>
        <i x="344" s="1" nd="1"/>
        <i x="488" s="1" nd="1"/>
        <i x="494" s="1" nd="1"/>
        <i x="351" s="1" nd="1"/>
        <i x="357" s="1" nd="1"/>
        <i x="507" s="1" nd="1"/>
        <i x="363" s="1" nd="1"/>
        <i x="512" s="1" nd="1"/>
        <i x="369" s="1" nd="1"/>
        <i x="444" s="1" nd="1"/>
        <i x="449" s="1" nd="1"/>
        <i x="310" s="1" nd="1"/>
        <i x="455" s="1" nd="1"/>
        <i x="316" s="1" nd="1"/>
        <i x="462" s="1" nd="1"/>
        <i x="323" s="1" nd="1"/>
        <i x="328" s="1" nd="1"/>
        <i x="472" s="1" nd="1"/>
        <i x="333" s="1" nd="1"/>
        <i x="477" s="1" nd="1"/>
        <i x="339" s="1" nd="1"/>
        <i x="484" s="1" nd="1"/>
        <i x="489" s="1" nd="1"/>
        <i x="347" s="1" nd="1"/>
        <i x="495" s="1" nd="1"/>
        <i x="352" s="1" nd="1"/>
        <i x="501" s="1" nd="1"/>
        <i x="358" s="1" nd="1"/>
        <i x="364" s="1" nd="1"/>
        <i x="513" s="1" nd="1"/>
        <i x="370" s="1" nd="1"/>
        <i x="518" s="1" nd="1"/>
        <i x="376" s="1" nd="1"/>
        <i x="526" s="1" nd="1"/>
        <i x="456" s="1" nd="1"/>
        <i x="317" s="1" nd="1"/>
        <i x="463" s="1" nd="1"/>
        <i x="324" s="1" nd="1"/>
        <i x="473" s="1" nd="1"/>
        <i x="334" s="1" nd="1"/>
        <i x="478" s="1" nd="1"/>
        <i x="340" s="1" nd="1"/>
        <i x="485" s="1" nd="1"/>
        <i x="348" s="1" nd="1"/>
        <i x="496" s="1" nd="1"/>
        <i x="353" s="1" nd="1"/>
        <i x="502" s="1" nd="1"/>
        <i x="359" s="1" nd="1"/>
        <i x="508" s="1" nd="1"/>
        <i x="514" s="1" nd="1"/>
        <i x="371" s="1" nd="1"/>
        <i x="519" s="1" nd="1"/>
        <i x="377" s="1" nd="1"/>
        <i x="522" s="1" nd="1"/>
        <i x="384" s="1" nd="1"/>
        <i x="531" s="1" nd="1"/>
        <i x="388" s="1" nd="1"/>
        <i x="535" s="1" nd="1"/>
        <i x="468" s="1" nd="1"/>
        <i x="335" s="1" nd="1"/>
        <i x="479" s="1" nd="1"/>
        <i x="341" s="1" nd="1"/>
        <i x="486" s="1" nd="1"/>
        <i x="345" s="1" nd="1"/>
        <i x="490" s="1" nd="1"/>
        <i x="497" s="1" nd="1"/>
        <i x="354" s="1" nd="1"/>
        <i x="503" s="1" nd="1"/>
        <i x="360" s="1" nd="1"/>
        <i x="509" s="1" nd="1"/>
        <i x="365" s="1" nd="1"/>
        <i x="372" s="1" nd="1"/>
        <i x="520" s="1" nd="1"/>
        <i x="378" s="1" nd="1"/>
        <i x="523" s="1" nd="1"/>
        <i x="381" s="1" nd="1"/>
        <i x="527" s="1" nd="1"/>
        <i x="532" s="1" nd="1"/>
        <i x="389" s="1" nd="1"/>
        <i x="536" s="1" nd="1"/>
        <i x="391" s="1" nd="1"/>
        <i x="491" s="1" nd="1"/>
        <i x="349" s="1" nd="1"/>
        <i x="498" s="1" nd="1"/>
        <i x="504" s="1" nd="1"/>
        <i x="361" s="1" nd="1"/>
        <i x="510" s="1" nd="1"/>
        <i x="366" s="1" nd="1"/>
        <i x="515" s="1" nd="1"/>
        <i x="373" s="1" nd="1"/>
        <i x="379" s="1" nd="1"/>
        <i x="524" s="1" nd="1"/>
        <i x="382" s="1" nd="1"/>
        <i x="528" s="1" nd="1"/>
        <i x="385" s="1" nd="1"/>
        <i x="537" s="1" nd="1"/>
        <i x="392" s="1" nd="1"/>
        <i x="253" s="1" nd="1"/>
        <i x="394" s="1" nd="1"/>
        <i x="255" s="1" nd="1"/>
        <i x="399" s="1" nd="1"/>
        <i x="260" s="1" nd="1"/>
        <i x="492" s="1" nd="1"/>
        <i x="350" s="1" nd="1"/>
        <i x="499" s="1" nd="1"/>
        <i x="355" s="1" nd="1"/>
        <i x="362" s="1" nd="1"/>
        <i x="511" s="1" nd="1"/>
        <i x="367" s="1" nd="1"/>
        <i x="516" s="1" nd="1"/>
        <i x="374" s="1" nd="1"/>
        <i x="525" s="1" nd="1"/>
        <i x="383" s="1" nd="1"/>
        <i x="529" s="1" nd="1"/>
        <i x="386" s="1" nd="1"/>
        <i x="533" s="1" nd="1"/>
        <i x="393" s="1" nd="1"/>
        <i x="254" s="1" nd="1"/>
        <i x="395" s="1" nd="1"/>
        <i x="256" s="1" nd="1"/>
        <i x="397" s="1" nd="1"/>
        <i x="261" s="1" nd="1"/>
        <i x="402" s="1" nd="1"/>
        <i x="263" s="1" nd="1"/>
        <i x="405" s="1" nd="1"/>
        <i x="505" s="1" nd="1"/>
        <i x="368" s="1" nd="1"/>
        <i x="517" s="1" nd="1"/>
        <i x="375" s="1" nd="1"/>
        <i x="521" s="1" nd="1"/>
        <i x="380" s="1" nd="1"/>
        <i x="530" s="1" nd="1"/>
        <i x="387" s="1" nd="1"/>
        <i x="534" s="1" nd="1"/>
        <i x="390" s="1" nd="1"/>
        <i x="538" s="1" nd="1"/>
        <i x="396" s="1" nd="1"/>
        <i x="257" s="1" nd="1"/>
        <i x="398" s="1" nd="1"/>
        <i x="258" s="1" nd="1"/>
        <i x="400" s="1" nd="1"/>
        <i x="264" s="1" nd="1"/>
        <i x="406" s="1" nd="1"/>
        <i x="267" s="1" nd="1"/>
        <i x="409" s="1" nd="1"/>
        <i x="27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類別" xr10:uid="{00000000-0013-0000-FFFF-FFFF04000000}" sourceName="類別">
  <pivotTables>
    <pivotTable tabId="22" name="樞紐分析表4"/>
    <pivotTable tabId="22" name="樞紐分析表6"/>
    <pivotTable tabId="22" name="樞紐分析表5"/>
    <pivotTable tabId="22" name="樞紐分析表8"/>
    <pivotTable tabId="22" name="樞紐分析表9"/>
    <pivotTable tabId="22" name="樞紐分析表10"/>
    <pivotTable tabId="22" name="樞紐分析表13"/>
    <pivotTable tabId="22" name="樞紐分析表1"/>
    <pivotTable tabId="22" name="樞紐分析表2"/>
    <pivotTable tabId="22" name="樞紐分析表3"/>
    <pivotTable tabId="22" name="樞紐分析表7"/>
  </pivotTables>
  <data>
    <tabular pivotCacheId="3">
      <items count="3">
        <i x="0" s="1"/>
        <i x="1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供應商名稱" xr10:uid="{00000000-0013-0000-FFFF-FFFF05000000}" sourceName="供應商名稱">
  <pivotTables>
    <pivotTable tabId="22" name="樞紐分析表5"/>
    <pivotTable tabId="22" name="樞紐分析表6"/>
    <pivotTable tabId="22" name="樞紐分析表4"/>
    <pivotTable tabId="22" name="樞紐分析表13"/>
  </pivotTables>
  <data>
    <tabular pivotCacheId="3">
      <items count="248">
        <i x="50" s="1"/>
        <i x="0" s="1"/>
        <i x="27" s="1"/>
        <i x="88" s="1"/>
        <i x="94" s="1"/>
        <i x="63" s="1"/>
        <i x="98" s="1"/>
        <i x="59" s="1"/>
        <i x="1" s="1"/>
        <i x="2" s="1"/>
        <i x="40" s="1"/>
        <i x="93" s="1"/>
        <i x="3" s="1"/>
        <i x="62" s="1"/>
        <i x="89" s="1"/>
        <i x="91" s="1"/>
        <i x="51" s="1"/>
        <i x="76" s="1"/>
        <i x="28" s="1"/>
        <i x="100" s="1"/>
        <i x="4" s="1"/>
        <i x="5" s="1"/>
        <i x="78" s="1"/>
        <i x="34" s="1"/>
        <i x="24" s="1"/>
        <i x="29" s="1"/>
        <i x="52" s="1"/>
        <i x="25" s="1"/>
        <i x="55" s="1"/>
        <i x="54" s="1"/>
        <i x="23" s="1"/>
        <i x="74" s="1"/>
        <i x="67" s="1"/>
        <i x="85" s="1"/>
        <i x="68" s="1"/>
        <i x="30" s="1"/>
        <i x="96" s="1"/>
        <i x="6" s="1"/>
        <i x="7" s="1"/>
        <i x="102" s="1"/>
        <i x="8" s="1"/>
        <i x="45" s="1"/>
        <i x="61" s="1"/>
        <i x="41" s="1"/>
        <i x="70" s="1"/>
        <i x="35" s="1"/>
        <i x="36" s="1"/>
        <i x="9" s="1"/>
        <i x="10" s="1"/>
        <i x="90" s="1"/>
        <i x="46" s="1"/>
        <i x="64" s="1"/>
        <i x="11" s="1"/>
        <i x="66" s="1"/>
        <i x="95" s="1"/>
        <i x="84" s="1"/>
        <i x="42" s="1"/>
        <i x="37" s="1"/>
        <i x="57" s="1"/>
        <i x="12" s="1"/>
        <i x="75" s="1"/>
        <i x="71" s="1"/>
        <i x="13" s="1"/>
        <i x="87" s="1"/>
        <i x="97" s="1"/>
        <i x="26" s="1"/>
        <i x="58" s="1"/>
        <i x="65" s="1"/>
        <i x="14" s="1"/>
        <i x="47" s="1"/>
        <i x="53" s="1"/>
        <i x="83" s="1"/>
        <i x="72" s="1"/>
        <i x="92" s="1"/>
        <i x="81" s="1"/>
        <i x="99" s="1"/>
        <i x="77" s="1"/>
        <i x="43" s="1"/>
        <i x="15" s="1"/>
        <i x="82" s="1"/>
        <i x="31" s="1"/>
        <i x="32" s="1"/>
        <i x="48" s="1"/>
        <i x="69" s="1"/>
        <i x="16" s="1"/>
        <i x="33" s="1"/>
        <i x="17" s="1"/>
        <i x="79" s="1"/>
        <i x="18" s="1"/>
        <i x="49" s="1"/>
        <i x="60" s="1"/>
        <i x="38" s="1"/>
        <i x="101" s="1"/>
        <i x="19" s="1"/>
        <i x="44" s="1"/>
        <i x="86" s="1"/>
        <i x="56" s="1"/>
        <i x="39" s="1"/>
        <i x="20" s="1"/>
        <i x="73" s="1"/>
        <i x="21" s="1"/>
        <i x="22" s="1"/>
        <i x="80" s="1"/>
        <i x="174" s="1" nd="1"/>
        <i x="195" s="1" nd="1"/>
        <i x="181" s="1" nd="1"/>
        <i x="110" s="1" nd="1"/>
        <i x="222" s="1" nd="1"/>
        <i x="230" s="1" nd="1"/>
        <i x="188" s="1" nd="1"/>
        <i x="132" s="1" nd="1"/>
        <i x="111" s="1" nd="1"/>
        <i x="198" s="1" nd="1"/>
        <i x="117" s="1" nd="1"/>
        <i x="189" s="1" nd="1"/>
        <i x="175" s="1" nd="1"/>
        <i x="124" s="1" nd="1"/>
        <i x="148" s="1" nd="1"/>
        <i x="161" s="1" nd="1"/>
        <i x="182" s="1" nd="1"/>
        <i x="238" s="1" nd="1"/>
        <i x="199" s="1" nd="1"/>
        <i x="112" s="1" nd="1"/>
        <i x="103" s="1" nd="1"/>
        <i x="236" s="1" nd="1"/>
        <i x="178" s="1" nd="1"/>
        <i x="121" s="1" nd="1"/>
        <i x="107" s="1" nd="1"/>
        <i x="162" s="1" nd="1"/>
        <i x="231" s="1" nd="1"/>
        <i x="241" s="1" nd="1"/>
        <i x="163" s="1" nd="1"/>
        <i x="104" s="1" nd="1"/>
        <i x="183" s="1" nd="1"/>
        <i x="214" s="1" nd="1"/>
        <i x="134" s="1" nd="1"/>
        <i x="141" s="1" nd="1"/>
        <i x="159" s="1" nd="1"/>
        <i x="164" s="1" nd="1"/>
        <i x="135" s="1" nd="1"/>
        <i x="184" s="1" nd="1"/>
        <i x="176" s="1" nd="1"/>
        <i x="123" s="1" nd="1"/>
        <i x="157" s="1" nd="1"/>
        <i x="215" s="1" nd="1"/>
        <i x="185" s="1" nd="1"/>
        <i x="229" s="1" nd="1"/>
        <i x="114" s="1" nd="1"/>
        <i x="133" s="1" nd="1"/>
        <i x="220" s="1" nd="1"/>
        <i x="190" s="1" nd="1"/>
        <i x="196" s="1" nd="1"/>
        <i x="217" s="1" nd="1"/>
        <i x="221" s="1" nd="1"/>
        <i x="227" s="1" nd="1"/>
        <i x="108" s="1" nd="1"/>
        <i x="232" s="1" nd="1"/>
        <i x="233" s="1" nd="1"/>
        <i x="115" s="1" nd="1"/>
        <i x="171" s="1" nd="1"/>
        <i x="113" s="1" nd="1"/>
        <i x="165" s="1" nd="1"/>
        <i x="142" s="1" nd="1"/>
        <i x="208" s="1" nd="1"/>
        <i x="116" s="1" nd="1"/>
        <i x="245" s="1" nd="1"/>
        <i x="105" s="1" nd="1"/>
        <i x="187" s="1" nd="1"/>
        <i x="109" s="1" nd="1"/>
        <i x="146" s="1" nd="1"/>
        <i x="106" s="1" nd="1"/>
        <i x="239" s="1" nd="1"/>
        <i x="144" s="1" nd="1"/>
        <i x="149" s="1" nd="1"/>
        <i x="128" s="1" nd="1"/>
        <i x="234" s="1" nd="1"/>
        <i x="118" s="1" nd="1"/>
        <i x="179" s="1" nd="1"/>
        <i x="177" s="1" nd="1"/>
        <i x="125" s="1" nd="1"/>
        <i x="126" s="1" nd="1"/>
        <i x="200" s="1" nd="1"/>
        <i x="192" s="1" nd="1"/>
        <i x="155" s="1" nd="1"/>
        <i x="156" s="1" nd="1"/>
        <i x="150" s="1" nd="1"/>
        <i x="167" s="1" nd="1"/>
        <i x="122" s="1" nd="1"/>
        <i x="154" s="1" nd="1"/>
        <i x="237" s="1" nd="1"/>
        <i x="246" s="1" nd="1"/>
        <i x="242" s="1" nd="1"/>
        <i x="212" s="1" nd="1"/>
        <i x="191" s="1" nd="1"/>
        <i x="152" s="1" nd="1"/>
        <i x="158" s="1" nd="1"/>
        <i x="216" s="1" nd="1"/>
        <i x="204" s="1" nd="1"/>
        <i x="247" s="1" nd="1"/>
        <i x="168" s="1" nd="1"/>
        <i x="130" s="1" nd="1"/>
        <i x="213" s="1" nd="1"/>
        <i x="240" s="1" nd="1"/>
        <i x="138" s="1" nd="1"/>
        <i x="226" s="1" nd="1"/>
        <i x="160" s="1" nd="1"/>
        <i x="180" s="1" nd="1"/>
        <i x="223" s="1" nd="1"/>
        <i x="136" s="1" nd="1"/>
        <i x="228" s="1" nd="1"/>
        <i x="147" s="1" nd="1"/>
        <i x="127" s="1" nd="1"/>
        <i x="203" s="1" nd="1"/>
        <i x="153" s="1" nd="1"/>
        <i x="119" s="1" nd="1"/>
        <i x="145" s="1" nd="1"/>
        <i x="218" s="1" nd="1"/>
        <i x="143" s="1" nd="1"/>
        <i x="166" s="1" nd="1"/>
        <i x="224" s="1" nd="1"/>
        <i x="225" s="1" nd="1"/>
        <i x="170" s="1" nd="1"/>
        <i x="206" s="1" nd="1"/>
        <i x="202" s="1" nd="1"/>
        <i x="193" s="1" nd="1"/>
        <i x="209" s="1" nd="1"/>
        <i x="139" s="1" nd="1"/>
        <i x="211" s="1" nd="1"/>
        <i x="120" s="1" nd="1"/>
        <i x="137" s="1" nd="1"/>
        <i x="169" s="1" nd="1"/>
        <i x="235" s="1" nd="1"/>
        <i x="186" s="1" nd="1"/>
        <i x="197" s="1" nd="1"/>
        <i x="129" s="1" nd="1"/>
        <i x="243" s="1" nd="1"/>
        <i x="244" s="1" nd="1"/>
        <i x="205" s="1" nd="1"/>
        <i x="131" s="1" nd="1"/>
        <i x="219" s="1" nd="1"/>
        <i x="210" s="1" nd="1"/>
        <i x="151" s="1" nd="1"/>
        <i x="140" s="1" nd="1"/>
        <i x="172" s="1" nd="1"/>
        <i x="207" s="1" nd="1"/>
        <i x="194" s="1" nd="1"/>
        <i x="201" s="1" nd="1"/>
        <i x="17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姓名" xr10:uid="{00000000-0013-0000-FFFF-FFFF06000000}" sourceName="姓名">
  <pivotTables>
    <pivotTable tabId="26" name="樞紐分析表1"/>
    <pivotTable tabId="26" name="樞紐分析表2"/>
    <pivotTable tabId="26" name="樞紐分析表3"/>
    <pivotTable tabId="26" name="樞紐分析表4"/>
  </pivotTables>
  <data>
    <tabular pivotCacheId="4">
      <items count="25">
        <i x="0" s="1"/>
        <i x="7" s="1"/>
        <i x="8" s="1"/>
        <i x="10" s="1"/>
        <i x="11" s="1"/>
        <i x="1" s="1"/>
        <i x="2" s="1"/>
        <i x="9" s="1"/>
        <i x="3" s="1"/>
        <i x="12" s="1"/>
        <i x="4" s="1"/>
        <i x="5" s="1"/>
        <i x="6" s="1"/>
        <i x="13" s="1" nd="1"/>
        <i x="22" s="1" nd="1"/>
        <i x="24" s="1" nd="1"/>
        <i x="18" s="1" nd="1"/>
        <i x="20" s="1" nd="1"/>
        <i x="17" s="1" nd="1"/>
        <i x="15" s="1" nd="1"/>
        <i x="14" s="1" nd="1"/>
        <i x="16" s="1" nd="1"/>
        <i x="21" s="1" nd="1"/>
        <i x="19" s="1" nd="1"/>
        <i x="2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類別1" xr10:uid="{00000000-0013-0000-FFFF-FFFF07000000}" sourceName="類別">
  <pivotTables>
    <pivotTable tabId="26" name="樞紐分析表1"/>
    <pivotTable tabId="26" name="樞紐分析表2"/>
    <pivotTable tabId="26" name="樞紐分析表3"/>
    <pivotTable tabId="26" name="樞紐分析表4"/>
  </pivotTables>
  <data>
    <tabular pivotCacheId="4">
      <items count="3">
        <i x="0" s="1"/>
        <i x="1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W1" xr10:uid="{00000000-0013-0000-FFFF-FFFF08000000}" sourceName="W">
  <pivotTables>
    <pivotTable tabId="26" name="樞紐分析表1"/>
    <pivotTable tabId="26" name="樞紐分析表2"/>
    <pivotTable tabId="26" name="樞紐分析表3"/>
    <pivotTable tabId="26" name="樞紐分析表4"/>
  </pivotTables>
  <data>
    <tabular pivotCacheId="4">
      <items count="60">
        <i x="0"/>
        <i x="1"/>
        <i x="2"/>
        <i x="3"/>
        <i x="4"/>
        <i x="5"/>
        <i x="6" s="1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  <i x="31"/>
        <i x="32"/>
        <i x="33"/>
        <i x="34"/>
        <i x="35"/>
        <i x="36"/>
        <i x="37"/>
        <i x="38"/>
        <i x="39"/>
        <i x="40"/>
        <i x="41"/>
        <i x="42"/>
        <i x="43"/>
        <i x="44"/>
        <i x="45"/>
        <i x="46"/>
        <i x="47"/>
        <i x="48"/>
        <i x="59" nd="1"/>
        <i x="58" nd="1"/>
        <i x="49" nd="1"/>
        <i x="50" nd="1"/>
        <i x="51" nd="1"/>
        <i x="52" nd="1"/>
        <i x="56" nd="1"/>
        <i x="53" nd="1"/>
        <i x="54" nd="1"/>
        <i x="55" nd="1"/>
        <i x="57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1" xr10:uid="{00000000-0013-0000-FFFF-FFFF09000000}" sourceName="M">
  <pivotTables>
    <pivotTable tabId="26" name="樞紐分析表1"/>
    <pivotTable tabId="26" name="樞紐分析表2"/>
    <pivotTable tabId="26" name="樞紐分析表3"/>
    <pivotTable tabId="26" name="樞紐分析表4"/>
  </pivotTables>
  <data>
    <tabular pivotCacheId="4">
      <items count="12">
        <i x="1" s="1"/>
        <i x="2" s="1"/>
        <i x="0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D1" xr10:uid="{00000000-0013-0000-FFFF-FFFF0A000000}" sourceName="D">
  <pivotTables>
    <pivotTable tabId="26" name="樞紐分析表1"/>
    <pivotTable tabId="26" name="樞紐分析表2"/>
    <pivotTable tabId="26" name="樞紐分析表3"/>
    <pivotTable tabId="26" name="樞紐分析表4"/>
  </pivotTables>
  <data>
    <tabular pivotCacheId="4">
      <items count="539">
        <i x="31" s="1"/>
        <i x="32" s="1"/>
        <i x="33" s="1"/>
        <i x="34" s="1"/>
        <i x="35" s="1"/>
        <i x="259" s="1" nd="1"/>
        <i x="401" s="1" nd="1"/>
        <i x="262" s="1" nd="1"/>
        <i x="403" s="1" nd="1"/>
        <i x="265" s="1" nd="1"/>
        <i x="407" s="1" nd="1"/>
        <i x="268" s="1" nd="1"/>
        <i x="410" s="1" nd="1"/>
        <i x="271" s="1" nd="1"/>
        <i x="413" s="1" nd="1"/>
        <i x="274" s="1" nd="1"/>
        <i x="416" s="1" nd="1"/>
        <i x="277" s="1" nd="1"/>
        <i x="419" s="1" nd="1"/>
        <i x="280" s="1" nd="1"/>
        <i x="423" s="1" nd="1"/>
        <i x="283" s="1" nd="1"/>
        <i x="426" s="1" nd="1"/>
        <i x="288" s="1" nd="1"/>
        <i x="311" s="1" nd="1"/>
        <i x="457" s="1" nd="1"/>
        <i x="404" s="1" nd="1"/>
        <i x="266" s="1" nd="1"/>
        <i x="408" s="1" nd="1"/>
        <i x="269" s="1" nd="1"/>
        <i x="411" s="1" nd="1"/>
        <i x="272" s="1" nd="1"/>
        <i x="414" s="1" nd="1"/>
        <i x="275" s="1" nd="1"/>
        <i x="417" s="1" nd="1"/>
        <i x="278" s="1" nd="1"/>
        <i x="420" s="1" nd="1"/>
        <i x="424" s="1" nd="1"/>
        <i x="284" s="1" nd="1"/>
        <i x="427" s="1" nd="1"/>
        <i x="289" s="1" nd="1"/>
        <i x="431" s="1" nd="1"/>
        <i x="292" s="1" nd="1"/>
        <i x="435" s="1" nd="1"/>
        <i x="297" s="1" nd="1"/>
        <i x="439" s="1" nd="1"/>
        <i x="301" s="1" nd="1"/>
        <i x="445" s="1" nd="1"/>
        <i x="306" s="1" nd="1"/>
        <i x="450" s="1" nd="1"/>
        <i x="312" s="1" nd="1"/>
        <i x="458" s="1" nd="1"/>
        <i x="318" s="1" nd="1"/>
        <i x="412" s="1" nd="1"/>
        <i x="273" s="1" nd="1"/>
        <i x="415" s="1" nd="1"/>
        <i x="276" s="1" nd="1"/>
        <i x="279" s="1" nd="1"/>
        <i x="421" s="1" nd="1"/>
        <i x="281" s="1" nd="1"/>
        <i x="425" s="1" nd="1"/>
        <i x="285" s="1" nd="1"/>
        <i x="428" s="1" nd="1"/>
        <i x="432" s="1" nd="1"/>
        <i x="293" s="1" nd="1"/>
        <i x="436" s="1" nd="1"/>
        <i x="298" s="1" nd="1"/>
        <i x="440" s="1" nd="1"/>
        <i x="302" s="1" nd="1"/>
        <i x="307" s="1" nd="1"/>
        <i x="451" s="1" nd="1"/>
        <i x="313" s="1" nd="1"/>
        <i x="459" s="1" nd="1"/>
        <i x="319" s="1" nd="1"/>
        <i x="464" s="1" nd="1"/>
        <i x="469" s="1" nd="1"/>
        <i x="329" s="1" nd="1"/>
        <i x="474" s="1" nd="1"/>
        <i x="336" s="1" nd="1"/>
        <i x="480" s="1" nd="1"/>
        <i x="418" s="1" nd="1"/>
        <i x="422" s="1" nd="1"/>
        <i x="282" s="1" nd="1"/>
        <i x="286" s="1" nd="1"/>
        <i x="429" s="1" nd="1"/>
        <i x="290" s="1" nd="1"/>
        <i x="294" s="1" nd="1"/>
        <i x="437" s="1" nd="1"/>
        <i x="299" s="1" nd="1"/>
        <i x="441" s="1" nd="1"/>
        <i x="303" s="1" nd="1"/>
        <i x="446" s="1" nd="1"/>
        <i x="452" s="1" nd="1"/>
        <i x="314" s="1" nd="1"/>
        <i x="460" s="1" nd="1"/>
        <i x="320" s="1" nd="1"/>
        <i x="465" s="1" nd="1"/>
        <i x="325" s="1" nd="1"/>
        <i x="330" s="1" nd="1"/>
        <i x="475" s="1" nd="1"/>
        <i x="337" s="1" nd="1"/>
        <i x="481" s="1" nd="1"/>
        <i x="342" s="1" nd="1"/>
        <i x="287" s="1" nd="1"/>
        <i x="430" s="1" nd="1"/>
        <i x="291" s="1" nd="1"/>
        <i x="433" s="1" nd="1"/>
        <i x="295" s="1" nd="1"/>
        <i x="300" s="1" nd="1"/>
        <i x="442" s="1" nd="1"/>
        <i x="304" s="1" nd="1"/>
        <i x="447" s="1" nd="1"/>
        <i x="308" s="1" nd="1"/>
        <i x="453" s="1" nd="1"/>
        <i x="461" s="1" nd="1"/>
        <i x="321" s="1" nd="1"/>
        <i x="466" s="1" nd="1"/>
        <i x="326" s="1" nd="1"/>
        <i x="470" s="1" nd="1"/>
        <i x="331" s="1" nd="1"/>
        <i x="338" s="1" nd="1"/>
        <i x="482" s="1" nd="1"/>
        <i x="343" s="1" nd="1"/>
        <i x="487" s="1" nd="1"/>
        <i x="346" s="1" nd="1"/>
        <i x="493" s="1" nd="1"/>
        <i x="500" s="1" nd="1"/>
        <i x="356" s="1" nd="1"/>
        <i x="506" s="1" nd="1"/>
        <i x="434" s="1" nd="1"/>
        <i x="296" s="1" nd="1"/>
        <i x="438" s="1" nd="1"/>
        <i x="443" s="1" nd="1"/>
        <i x="305" s="1" nd="1"/>
        <i x="448" s="1" nd="1"/>
        <i x="309" s="1" nd="1"/>
        <i x="454" s="1" nd="1"/>
        <i x="315" s="1" nd="1"/>
        <i x="322" s="1" nd="1"/>
        <i x="467" s="1" nd="1"/>
        <i x="327" s="1" nd="1"/>
        <i x="471" s="1" nd="1"/>
        <i x="332" s="1" nd="1"/>
        <i x="476" s="1" nd="1"/>
        <i x="483" s="1" nd="1"/>
        <i x="344" s="1" nd="1"/>
        <i x="488" s="1" nd="1"/>
        <i x="494" s="1" nd="1"/>
        <i x="351" s="1" nd="1"/>
        <i x="357" s="1" nd="1"/>
        <i x="507" s="1" nd="1"/>
        <i x="363" s="1" nd="1"/>
        <i x="512" s="1" nd="1"/>
        <i x="369" s="1" nd="1"/>
        <i x="444" s="1" nd="1"/>
        <i x="449" s="1" nd="1"/>
        <i x="310" s="1" nd="1"/>
        <i x="455" s="1" nd="1"/>
        <i x="316" s="1" nd="1"/>
        <i x="462" s="1" nd="1"/>
        <i x="323" s="1" nd="1"/>
        <i x="328" s="1" nd="1"/>
        <i x="472" s="1" nd="1"/>
        <i x="333" s="1" nd="1"/>
        <i x="477" s="1" nd="1"/>
        <i x="339" s="1" nd="1"/>
        <i x="484" s="1" nd="1"/>
        <i x="489" s="1" nd="1"/>
        <i x="347" s="1" nd="1"/>
        <i x="495" s="1" nd="1"/>
        <i x="352" s="1" nd="1"/>
        <i x="501" s="1" nd="1"/>
        <i x="358" s="1" nd="1"/>
        <i x="364" s="1" nd="1"/>
        <i x="513" s="1" nd="1"/>
        <i x="370" s="1" nd="1"/>
        <i x="518" s="1" nd="1"/>
        <i x="376" s="1" nd="1"/>
        <i x="526" s="1" nd="1"/>
        <i x="456" s="1" nd="1"/>
        <i x="317" s="1" nd="1"/>
        <i x="463" s="1" nd="1"/>
        <i x="324" s="1" nd="1"/>
        <i x="473" s="1" nd="1"/>
        <i x="334" s="1" nd="1"/>
        <i x="478" s="1" nd="1"/>
        <i x="340" s="1" nd="1"/>
        <i x="485" s="1" nd="1"/>
        <i x="348" s="1" nd="1"/>
        <i x="496" s="1" nd="1"/>
        <i x="353" s="1" nd="1"/>
        <i x="502" s="1" nd="1"/>
        <i x="359" s="1" nd="1"/>
        <i x="508" s="1" nd="1"/>
        <i x="514" s="1" nd="1"/>
        <i x="371" s="1" nd="1"/>
        <i x="519" s="1" nd="1"/>
        <i x="377" s="1" nd="1"/>
        <i x="522" s="1" nd="1"/>
        <i x="384" s="1" nd="1"/>
        <i x="531" s="1" nd="1"/>
        <i x="388" s="1" nd="1"/>
        <i x="535" s="1" nd="1"/>
        <i x="468" s="1" nd="1"/>
        <i x="335" s="1" nd="1"/>
        <i x="479" s="1" nd="1"/>
        <i x="341" s="1" nd="1"/>
        <i x="486" s="1" nd="1"/>
        <i x="345" s="1" nd="1"/>
        <i x="490" s="1" nd="1"/>
        <i x="497" s="1" nd="1"/>
        <i x="354" s="1" nd="1"/>
        <i x="503" s="1" nd="1"/>
        <i x="360" s="1" nd="1"/>
        <i x="509" s="1" nd="1"/>
        <i x="365" s="1" nd="1"/>
        <i x="372" s="1" nd="1"/>
        <i x="520" s="1" nd="1"/>
        <i x="378" s="1" nd="1"/>
        <i x="523" s="1" nd="1"/>
        <i x="381" s="1" nd="1"/>
        <i x="527" s="1" nd="1"/>
        <i x="532" s="1" nd="1"/>
        <i x="389" s="1" nd="1"/>
        <i x="536" s="1" nd="1"/>
        <i x="391" s="1" nd="1"/>
        <i x="491" s="1" nd="1"/>
        <i x="349" s="1" nd="1"/>
        <i x="498" s="1" nd="1"/>
        <i x="504" s="1" nd="1"/>
        <i x="361" s="1" nd="1"/>
        <i x="510" s="1" nd="1"/>
        <i x="366" s="1" nd="1"/>
        <i x="515" s="1" nd="1"/>
        <i x="373" s="1" nd="1"/>
        <i x="379" s="1" nd="1"/>
        <i x="524" s="1" nd="1"/>
        <i x="382" s="1" nd="1"/>
        <i x="528" s="1" nd="1"/>
        <i x="385" s="1" nd="1"/>
        <i x="537" s="1" nd="1"/>
        <i x="392" s="1" nd="1"/>
        <i x="253" s="1" nd="1"/>
        <i x="394" s="1" nd="1"/>
        <i x="255" s="1" nd="1"/>
        <i x="399" s="1" nd="1"/>
        <i x="260" s="1" nd="1"/>
        <i x="492" s="1" nd="1"/>
        <i x="350" s="1" nd="1"/>
        <i x="499" s="1" nd="1"/>
        <i x="355" s="1" nd="1"/>
        <i x="362" s="1" nd="1"/>
        <i x="511" s="1" nd="1"/>
        <i x="367" s="1" nd="1"/>
        <i x="516" s="1" nd="1"/>
        <i x="374" s="1" nd="1"/>
        <i x="525" s="1" nd="1"/>
        <i x="383" s="1" nd="1"/>
        <i x="529" s="1" nd="1"/>
        <i x="386" s="1" nd="1"/>
        <i x="533" s="1" nd="1"/>
        <i x="393" s="1" nd="1"/>
        <i x="254" s="1" nd="1"/>
        <i x="395" s="1" nd="1"/>
        <i x="256" s="1" nd="1"/>
        <i x="397" s="1" nd="1"/>
        <i x="261" s="1" nd="1"/>
        <i x="402" s="1" nd="1"/>
        <i x="263" s="1" nd="1"/>
        <i x="405" s="1" nd="1"/>
        <i x="505" s="1" nd="1"/>
        <i x="368" s="1" nd="1"/>
        <i x="517" s="1" nd="1"/>
        <i x="375" s="1" nd="1"/>
        <i x="521" s="1" nd="1"/>
        <i x="380" s="1" nd="1"/>
        <i x="530" s="1" nd="1"/>
        <i x="387" s="1" nd="1"/>
        <i x="534" s="1" nd="1"/>
        <i x="390" s="1" nd="1"/>
        <i x="538" s="1" nd="1"/>
        <i x="396" s="1" nd="1"/>
        <i x="257" s="1" nd="1"/>
        <i x="398" s="1" nd="1"/>
        <i x="258" s="1" nd="1"/>
        <i x="400" s="1" nd="1"/>
        <i x="264" s="1" nd="1"/>
        <i x="406" s="1" nd="1"/>
        <i x="267" s="1" nd="1"/>
        <i x="409" s="1" nd="1"/>
        <i x="270" s="1" nd="1"/>
        <i x="0" s="1" nd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  <i x="22" s="1" nd="1"/>
        <i x="23" s="1" nd="1"/>
        <i x="24" s="1" nd="1"/>
        <i x="25" s="1" nd="1"/>
        <i x="26" s="1" nd="1"/>
        <i x="27" s="1" nd="1"/>
        <i x="28" s="1" nd="1"/>
        <i x="29" s="1" nd="1"/>
        <i x="30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  <i x="57" s="1" nd="1"/>
        <i x="58" s="1" nd="1"/>
        <i x="59" s="1" nd="1"/>
        <i x="60" s="1" nd="1"/>
        <i x="61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113" s="1" nd="1"/>
        <i x="114" s="1" nd="1"/>
        <i x="115" s="1" nd="1"/>
        <i x="116" s="1" nd="1"/>
        <i x="117" s="1" nd="1"/>
        <i x="118" s="1" nd="1"/>
        <i x="119" s="1" nd="1"/>
        <i x="120" s="1" nd="1"/>
        <i x="121" s="1" nd="1"/>
        <i x="122" s="1" nd="1"/>
        <i x="123" s="1" nd="1"/>
        <i x="124" s="1" nd="1"/>
        <i x="125" s="1" nd="1"/>
        <i x="126" s="1" nd="1"/>
        <i x="127" s="1" nd="1"/>
        <i x="128" s="1" nd="1"/>
        <i x="129" s="1" nd="1"/>
        <i x="130" s="1" nd="1"/>
        <i x="131" s="1" nd="1"/>
        <i x="132" s="1" nd="1"/>
        <i x="133" s="1" nd="1"/>
        <i x="134" s="1" nd="1"/>
        <i x="135" s="1" nd="1"/>
        <i x="136" s="1" nd="1"/>
        <i x="137" s="1" nd="1"/>
        <i x="138" s="1" nd="1"/>
        <i x="139" s="1" nd="1"/>
        <i x="140" s="1" nd="1"/>
        <i x="141" s="1" nd="1"/>
        <i x="142" s="1" nd="1"/>
        <i x="143" s="1" nd="1"/>
        <i x="144" s="1" nd="1"/>
        <i x="145" s="1" nd="1"/>
        <i x="146" s="1" nd="1"/>
        <i x="147" s="1" nd="1"/>
        <i x="148" s="1" nd="1"/>
        <i x="149" s="1" nd="1"/>
        <i x="150" s="1" nd="1"/>
        <i x="151" s="1" nd="1"/>
        <i x="152" s="1" nd="1"/>
        <i x="153" s="1" nd="1"/>
        <i x="154" s="1" nd="1"/>
        <i x="155" s="1" nd="1"/>
        <i x="156" s="1" nd="1"/>
        <i x="157" s="1" nd="1"/>
        <i x="158" s="1" nd="1"/>
        <i x="159" s="1" nd="1"/>
        <i x="160" s="1" nd="1"/>
        <i x="161" s="1" nd="1"/>
        <i x="162" s="1" nd="1"/>
        <i x="163" s="1" nd="1"/>
        <i x="164" s="1" nd="1"/>
        <i x="165" s="1" nd="1"/>
        <i x="166" s="1" nd="1"/>
        <i x="167" s="1" nd="1"/>
        <i x="168" s="1" nd="1"/>
        <i x="169" s="1" nd="1"/>
        <i x="170" s="1" nd="1"/>
        <i x="171" s="1" nd="1"/>
        <i x="172" s="1" nd="1"/>
        <i x="173" s="1" nd="1"/>
        <i x="174" s="1" nd="1"/>
        <i x="175" s="1" nd="1"/>
        <i x="176" s="1" nd="1"/>
        <i x="177" s="1" nd="1"/>
        <i x="178" s="1" nd="1"/>
        <i x="179" s="1" nd="1"/>
        <i x="180" s="1" nd="1"/>
        <i x="181" s="1" nd="1"/>
        <i x="182" s="1" nd="1"/>
        <i x="183" s="1" nd="1"/>
        <i x="184" s="1" nd="1"/>
        <i x="185" s="1" nd="1"/>
        <i x="186" s="1" nd="1"/>
        <i x="187" s="1" nd="1"/>
        <i x="188" s="1" nd="1"/>
        <i x="189" s="1" nd="1"/>
        <i x="190" s="1" nd="1"/>
        <i x="191" s="1" nd="1"/>
        <i x="192" s="1" nd="1"/>
        <i x="193" s="1" nd="1"/>
        <i x="194" s="1" nd="1"/>
        <i x="195" s="1" nd="1"/>
        <i x="196" s="1" nd="1"/>
        <i x="197" s="1" nd="1"/>
        <i x="198" s="1" nd="1"/>
        <i x="199" s="1" nd="1"/>
        <i x="200" s="1" nd="1"/>
        <i x="201" s="1" nd="1"/>
        <i x="202" s="1" nd="1"/>
        <i x="203" s="1" nd="1"/>
        <i x="204" s="1" nd="1"/>
        <i x="205" s="1" nd="1"/>
        <i x="206" s="1" nd="1"/>
        <i x="207" s="1" nd="1"/>
        <i x="208" s="1" nd="1"/>
        <i x="209" s="1" nd="1"/>
        <i x="210" s="1" nd="1"/>
        <i x="211" s="1" nd="1"/>
        <i x="212" s="1" nd="1"/>
        <i x="213" s="1" nd="1"/>
        <i x="214" s="1" nd="1"/>
        <i x="215" s="1" nd="1"/>
        <i x="216" s="1" nd="1"/>
        <i x="217" s="1" nd="1"/>
        <i x="218" s="1" nd="1"/>
        <i x="219" s="1" nd="1"/>
        <i x="220" s="1" nd="1"/>
        <i x="221" s="1" nd="1"/>
        <i x="222" s="1" nd="1"/>
        <i x="223" s="1" nd="1"/>
        <i x="224" s="1" nd="1"/>
        <i x="225" s="1" nd="1"/>
        <i x="226" s="1" nd="1"/>
        <i x="227" s="1" nd="1"/>
        <i x="228" s="1" nd="1"/>
        <i x="229" s="1" nd="1"/>
        <i x="230" s="1" nd="1"/>
        <i x="231" s="1" nd="1"/>
        <i x="232" s="1" nd="1"/>
        <i x="233" s="1" nd="1"/>
        <i x="234" s="1" nd="1"/>
        <i x="235" s="1" nd="1"/>
        <i x="236" s="1" nd="1"/>
        <i x="237" s="1" nd="1"/>
        <i x="238" s="1" nd="1"/>
        <i x="239" s="1" nd="1"/>
        <i x="240" s="1" nd="1"/>
        <i x="241" s="1" nd="1"/>
        <i x="242" s="1" nd="1"/>
        <i x="243" s="1" nd="1"/>
        <i x="244" s="1" nd="1"/>
        <i x="245" s="1" nd="1"/>
        <i x="246" s="1" nd="1"/>
        <i x="247" s="1" nd="1"/>
        <i x="248" s="1" nd="1"/>
        <i x="249" s="1" nd="1"/>
        <i x="250" s="1" nd="1"/>
        <i x="251" s="1" nd="1"/>
        <i x="25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" xr10:uid="{00000000-0014-0000-FFFF-FFFF01000000}" cache="Slicer_M" caption="月份" columnCount="12" style="交叉分析篩選器樣式 1" rowHeight="180000"/>
  <slicer name="W" xr10:uid="{00000000-0014-0000-FFFF-FFFF02000000}" cache="Slicer_W" caption="週別" startItem="36" columnCount="12" style="交叉分析篩選器樣式 1" rowHeight="180000"/>
  <slicer name="D" xr10:uid="{00000000-0014-0000-FFFF-FFFF03000000}" cache="Slicer_D" caption="日期" columnCount="10" style="交叉分析篩選器樣式 1" rowHeight="180000"/>
  <slicer name="類別" xr10:uid="{00000000-0014-0000-FFFF-FFFF04000000}" cache="Slicer_類別" caption="類別" style="交叉分析篩選器樣式 1" rowHeight="225425"/>
  <slicer name="供應商名稱" xr10:uid="{00000000-0014-0000-FFFF-FFFF05000000}" cache="Slicer_供應商名稱" caption="供應商" columnCount="12" style="交叉分析篩選器樣式 1" rowHeight="225425"/>
  <slicer name="姓名" xr10:uid="{00000000-0014-0000-FFFF-FFFF06000000}" cache="Slicer_姓名" caption="檢驗員" columnCount="15" style="交叉分析篩選器樣式 2" rowHeight="225425"/>
  <slicer name="類別 1" xr10:uid="{00000000-0014-0000-FFFF-FFFF07000000}" cache="Slicer_類別1" caption="類別" style="交叉分析篩選器樣式 2" rowHeight="225425"/>
  <slicer name="W 1" xr10:uid="{00000000-0014-0000-FFFF-FFFF08000000}" cache="Slicer_W1" caption="週別" columnCount="12" style="交叉分析篩選器樣式 2" rowHeight="180000"/>
  <slicer name="M 1" xr10:uid="{00000000-0014-0000-FFFF-FFFF09000000}" cache="Slicer_M1" caption="月份" columnCount="12" style="交叉分析篩選器樣式 2" rowHeight="180000"/>
  <slicer name="D 1" xr10:uid="{00000000-0014-0000-FFFF-FFFF0A000000}" cache="Slicer_D1" caption="日期" style="交叉分析篩選器樣式 2" rowHeight="225425"/>
</slicer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12" Type="http://schemas.openxmlformats.org/officeDocument/2006/relationships/pivotTable" Target="../pivotTables/pivotTable15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11" Type="http://schemas.openxmlformats.org/officeDocument/2006/relationships/pivotTable" Target="../pivotTables/pivotTable14.xml"/><Relationship Id="rId5" Type="http://schemas.openxmlformats.org/officeDocument/2006/relationships/pivotTable" Target="../pivotTables/pivotTable8.xml"/><Relationship Id="rId10" Type="http://schemas.openxmlformats.org/officeDocument/2006/relationships/pivotTable" Target="../pivotTables/pivotTable13.xml"/><Relationship Id="rId4" Type="http://schemas.openxmlformats.org/officeDocument/2006/relationships/pivotTable" Target="../pivotTables/pivotTable7.xml"/><Relationship Id="rId9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4.xml"/><Relationship Id="rId3" Type="http://schemas.openxmlformats.org/officeDocument/2006/relationships/pivotTable" Target="../pivotTables/pivotTable19.xml"/><Relationship Id="rId7" Type="http://schemas.openxmlformats.org/officeDocument/2006/relationships/pivotTable" Target="../pivotTables/pivotTable23.xml"/><Relationship Id="rId12" Type="http://schemas.openxmlformats.org/officeDocument/2006/relationships/pivotTable" Target="../pivotTables/pivotTable28.xml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Relationship Id="rId6" Type="http://schemas.openxmlformats.org/officeDocument/2006/relationships/pivotTable" Target="../pivotTables/pivotTable22.xml"/><Relationship Id="rId11" Type="http://schemas.openxmlformats.org/officeDocument/2006/relationships/pivotTable" Target="../pivotTables/pivotTable27.xml"/><Relationship Id="rId5" Type="http://schemas.openxmlformats.org/officeDocument/2006/relationships/pivotTable" Target="../pivotTables/pivotTable21.xml"/><Relationship Id="rId10" Type="http://schemas.openxmlformats.org/officeDocument/2006/relationships/pivotTable" Target="../pivotTables/pivotTable26.xml"/><Relationship Id="rId4" Type="http://schemas.openxmlformats.org/officeDocument/2006/relationships/pivotTable" Target="../pivotTables/pivotTable20.xml"/><Relationship Id="rId9" Type="http://schemas.openxmlformats.org/officeDocument/2006/relationships/pivotTable" Target="../pivotTables/pivotTable2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6.xml"/><Relationship Id="rId13" Type="http://schemas.openxmlformats.org/officeDocument/2006/relationships/pivotTable" Target="../pivotTables/pivotTable41.xml"/><Relationship Id="rId3" Type="http://schemas.openxmlformats.org/officeDocument/2006/relationships/pivotTable" Target="../pivotTables/pivotTable31.xml"/><Relationship Id="rId7" Type="http://schemas.openxmlformats.org/officeDocument/2006/relationships/pivotTable" Target="../pivotTables/pivotTable35.xml"/><Relationship Id="rId12" Type="http://schemas.openxmlformats.org/officeDocument/2006/relationships/pivotTable" Target="../pivotTables/pivotTable40.xml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Relationship Id="rId6" Type="http://schemas.openxmlformats.org/officeDocument/2006/relationships/pivotTable" Target="../pivotTables/pivotTable34.xml"/><Relationship Id="rId11" Type="http://schemas.openxmlformats.org/officeDocument/2006/relationships/pivotTable" Target="../pivotTables/pivotTable39.xml"/><Relationship Id="rId5" Type="http://schemas.openxmlformats.org/officeDocument/2006/relationships/pivotTable" Target="../pivotTables/pivotTable33.xml"/><Relationship Id="rId10" Type="http://schemas.openxmlformats.org/officeDocument/2006/relationships/pivotTable" Target="../pivotTables/pivotTable38.xml"/><Relationship Id="rId4" Type="http://schemas.openxmlformats.org/officeDocument/2006/relationships/pivotTable" Target="../pivotTables/pivotTable32.xml"/><Relationship Id="rId9" Type="http://schemas.openxmlformats.org/officeDocument/2006/relationships/pivotTable" Target="../pivotTables/pivotTable37.xml"/><Relationship Id="rId14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4.xml"/><Relationship Id="rId2" Type="http://schemas.openxmlformats.org/officeDocument/2006/relationships/pivotTable" Target="../pivotTables/pivotTable43.xml"/><Relationship Id="rId1" Type="http://schemas.openxmlformats.org/officeDocument/2006/relationships/pivotTable" Target="../pivotTables/pivotTable42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4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8.xml"/><Relationship Id="rId2" Type="http://schemas.openxmlformats.org/officeDocument/2006/relationships/pivotTable" Target="../pivotTables/pivotTable47.xml"/><Relationship Id="rId1" Type="http://schemas.openxmlformats.org/officeDocument/2006/relationships/pivotTable" Target="../pivotTables/pivotTable46.xml"/><Relationship Id="rId4" Type="http://schemas.openxmlformats.org/officeDocument/2006/relationships/pivotTable" Target="../pivotTables/pivotTable4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theme="4" tint="-0.499984740745262"/>
  </sheetPr>
  <dimension ref="A1:AB33283"/>
  <sheetViews>
    <sheetView zoomScale="85" zoomScaleNormal="85" workbookViewId="0">
      <pane ySplit="1" topLeftCell="A2" activePane="bottomLeft" state="frozen"/>
      <selection pane="bottomLeft" activeCell="B2" sqref="B2"/>
    </sheetView>
  </sheetViews>
  <sheetFormatPr defaultRowHeight="16.5"/>
  <cols>
    <col min="1" max="1" width="10.625" style="2" customWidth="1"/>
    <col min="2" max="2" width="12.375" style="2" customWidth="1"/>
    <col min="3" max="3" width="21.5" style="2" bestFit="1" customWidth="1"/>
    <col min="4" max="4" width="16.625" style="2" customWidth="1"/>
    <col min="5" max="5" width="10.625" style="2" bestFit="1" customWidth="1"/>
    <col min="6" max="7" width="9" style="2"/>
    <col min="8" max="8" width="12.125" style="2" bestFit="1" customWidth="1"/>
    <col min="9" max="9" width="15.875" style="2" customWidth="1"/>
    <col min="10" max="10" width="20.5" style="2" customWidth="1"/>
    <col min="11" max="11" width="14.75" style="2" customWidth="1"/>
    <col min="12" max="12" width="14.5" style="2" bestFit="1" customWidth="1"/>
    <col min="13" max="13" width="11.25" style="2" bestFit="1" customWidth="1"/>
    <col min="14" max="14" width="14.875" style="2" bestFit="1" customWidth="1"/>
    <col min="15" max="15" width="12.875" style="10" bestFit="1" customWidth="1"/>
    <col min="16" max="16" width="9" style="2"/>
    <col min="17" max="17" width="12.875" style="2" bestFit="1" customWidth="1"/>
    <col min="25" max="25" width="16" customWidth="1"/>
    <col min="26" max="26" width="15.625" bestFit="1" customWidth="1"/>
    <col min="27" max="27" width="15.625" style="19" customWidth="1"/>
    <col min="28" max="28" width="12" style="1" customWidth="1"/>
  </cols>
  <sheetData>
    <row r="1" spans="1:28" ht="17.25" thickTop="1">
      <c r="A1" s="12" t="s">
        <v>235</v>
      </c>
      <c r="B1" s="12" t="s">
        <v>88</v>
      </c>
      <c r="C1" s="12" t="s">
        <v>24</v>
      </c>
      <c r="D1" s="12" t="s">
        <v>95</v>
      </c>
      <c r="E1" s="12" t="s">
        <v>90</v>
      </c>
      <c r="F1" s="12" t="s">
        <v>91</v>
      </c>
      <c r="G1" s="12" t="s">
        <v>92</v>
      </c>
      <c r="H1" s="12" t="s">
        <v>70</v>
      </c>
      <c r="I1" s="12" t="s">
        <v>94</v>
      </c>
      <c r="J1" s="12" t="s">
        <v>75</v>
      </c>
      <c r="K1" s="12" t="s">
        <v>236</v>
      </c>
      <c r="L1" s="12" t="s">
        <v>68</v>
      </c>
      <c r="M1" s="12" t="s">
        <v>78</v>
      </c>
      <c r="N1" s="12" t="s">
        <v>79</v>
      </c>
      <c r="O1" s="20" t="s">
        <v>237</v>
      </c>
      <c r="P1" s="12" t="s">
        <v>80</v>
      </c>
      <c r="Q1" s="12" t="s">
        <v>81</v>
      </c>
      <c r="R1" s="12" t="s">
        <v>82</v>
      </c>
      <c r="S1" s="12" t="s">
        <v>83</v>
      </c>
      <c r="T1" s="12" t="s">
        <v>238</v>
      </c>
      <c r="U1" s="12" t="s">
        <v>85</v>
      </c>
      <c r="V1" s="12" t="s">
        <v>239</v>
      </c>
      <c r="W1" s="12" t="s">
        <v>240</v>
      </c>
      <c r="X1" s="12" t="s">
        <v>241</v>
      </c>
      <c r="Y1" s="12" t="s">
        <v>97</v>
      </c>
      <c r="Z1" s="22" t="s">
        <v>98</v>
      </c>
      <c r="AA1" s="18" t="s">
        <v>99</v>
      </c>
      <c r="AB1" s="12" t="s">
        <v>86</v>
      </c>
    </row>
    <row r="2" spans="1:28">
      <c r="A2" s="2" t="s">
        <v>113</v>
      </c>
      <c r="B2" s="2">
        <v>5821197504</v>
      </c>
      <c r="C2" s="2" t="s">
        <v>2555</v>
      </c>
      <c r="D2" s="2" t="s">
        <v>2414</v>
      </c>
      <c r="E2" s="2">
        <v>36</v>
      </c>
      <c r="F2" s="2" t="s">
        <v>2236</v>
      </c>
      <c r="G2" s="2" t="s">
        <v>2237</v>
      </c>
      <c r="H2" s="2">
        <v>5028310228</v>
      </c>
      <c r="I2" s="2" t="s">
        <v>22</v>
      </c>
      <c r="J2" s="2" t="s">
        <v>2556</v>
      </c>
      <c r="K2" s="2" t="s">
        <v>2531</v>
      </c>
      <c r="L2" s="2" t="s">
        <v>2532</v>
      </c>
      <c r="M2" s="3" t="s">
        <v>2418</v>
      </c>
      <c r="N2" s="3">
        <v>45642.459965277776</v>
      </c>
      <c r="O2" s="10" t="s">
        <v>2236</v>
      </c>
      <c r="P2" s="2" t="s">
        <v>2239</v>
      </c>
      <c r="Q2" s="2" t="s">
        <v>2236</v>
      </c>
      <c r="R2" t="s">
        <v>2236</v>
      </c>
      <c r="S2" t="s">
        <v>2427</v>
      </c>
      <c r="T2">
        <v>210</v>
      </c>
      <c r="U2" t="s">
        <v>2236</v>
      </c>
      <c r="V2">
        <v>101</v>
      </c>
      <c r="W2">
        <v>1007</v>
      </c>
      <c r="X2">
        <v>2</v>
      </c>
      <c r="Y2" t="s">
        <v>2557</v>
      </c>
      <c r="Z2">
        <v>0</v>
      </c>
      <c r="AA2" s="19">
        <v>45642.459976851853</v>
      </c>
    </row>
    <row r="3" spans="1:28">
      <c r="A3" s="2" t="s">
        <v>113</v>
      </c>
      <c r="B3" s="2">
        <v>5821213492</v>
      </c>
      <c r="C3" s="2" t="s">
        <v>2766</v>
      </c>
      <c r="D3" s="2" t="s">
        <v>2414</v>
      </c>
      <c r="E3" s="2">
        <v>62</v>
      </c>
      <c r="F3" s="2" t="s">
        <v>2236</v>
      </c>
      <c r="G3" s="2" t="s">
        <v>2237</v>
      </c>
      <c r="H3" s="2">
        <v>5028311294</v>
      </c>
      <c r="I3" s="2" t="s">
        <v>22</v>
      </c>
      <c r="J3" s="2" t="s">
        <v>2430</v>
      </c>
      <c r="K3" s="2" t="s">
        <v>2531</v>
      </c>
      <c r="L3" s="2" t="s">
        <v>2532</v>
      </c>
      <c r="M3" s="3" t="s">
        <v>2659</v>
      </c>
      <c r="N3" s="3">
        <v>45642.615451388891</v>
      </c>
      <c r="O3" s="10" t="s">
        <v>2236</v>
      </c>
      <c r="P3" s="2" t="s">
        <v>2239</v>
      </c>
      <c r="Q3" s="2" t="s">
        <v>2236</v>
      </c>
      <c r="R3" t="s">
        <v>2236</v>
      </c>
      <c r="S3" t="s">
        <v>2628</v>
      </c>
      <c r="T3">
        <v>270</v>
      </c>
      <c r="U3" t="s">
        <v>2236</v>
      </c>
      <c r="V3">
        <v>101</v>
      </c>
      <c r="W3">
        <v>1007</v>
      </c>
      <c r="X3">
        <v>2</v>
      </c>
      <c r="Y3" t="s">
        <v>2767</v>
      </c>
      <c r="Z3">
        <v>0</v>
      </c>
      <c r="AA3" s="19">
        <v>45642.615474537037</v>
      </c>
    </row>
    <row r="4" spans="1:28">
      <c r="A4" s="2" t="s">
        <v>113</v>
      </c>
      <c r="B4" s="2">
        <v>5821231673</v>
      </c>
      <c r="C4" s="2" t="s">
        <v>2429</v>
      </c>
      <c r="D4" s="2" t="s">
        <v>2414</v>
      </c>
      <c r="E4" s="2">
        <v>9</v>
      </c>
      <c r="F4" s="2" t="s">
        <v>2236</v>
      </c>
      <c r="G4" s="2" t="s">
        <v>2237</v>
      </c>
      <c r="H4" s="2">
        <v>5028310003</v>
      </c>
      <c r="I4" s="2" t="s">
        <v>22</v>
      </c>
      <c r="J4" s="2" t="s">
        <v>2430</v>
      </c>
      <c r="K4" s="2" t="s">
        <v>2416</v>
      </c>
      <c r="L4" s="2" t="s">
        <v>2417</v>
      </c>
      <c r="M4" s="3" t="s">
        <v>2418</v>
      </c>
      <c r="N4" s="3">
        <v>45642.437407407408</v>
      </c>
      <c r="O4" s="10" t="s">
        <v>2236</v>
      </c>
      <c r="P4" s="2" t="s">
        <v>2239</v>
      </c>
      <c r="Q4" s="2" t="s">
        <v>2236</v>
      </c>
      <c r="R4" t="s">
        <v>2236</v>
      </c>
      <c r="S4" t="s">
        <v>2427</v>
      </c>
      <c r="T4">
        <v>310</v>
      </c>
      <c r="U4" t="s">
        <v>2236</v>
      </c>
      <c r="V4">
        <v>101</v>
      </c>
      <c r="W4">
        <v>1007</v>
      </c>
      <c r="X4">
        <v>2</v>
      </c>
      <c r="Y4" t="s">
        <v>2431</v>
      </c>
      <c r="Z4">
        <v>0</v>
      </c>
      <c r="AA4" s="19">
        <v>45642.437407407408</v>
      </c>
    </row>
    <row r="5" spans="1:28">
      <c r="A5" s="2" t="s">
        <v>113</v>
      </c>
      <c r="B5" s="2">
        <v>5821223991</v>
      </c>
      <c r="C5" s="2" t="s">
        <v>2429</v>
      </c>
      <c r="D5" s="2" t="s">
        <v>2414</v>
      </c>
      <c r="E5" s="2">
        <v>36</v>
      </c>
      <c r="F5" s="2" t="s">
        <v>2236</v>
      </c>
      <c r="G5" s="2" t="s">
        <v>2237</v>
      </c>
      <c r="H5" s="2">
        <v>5028310062</v>
      </c>
      <c r="I5" s="2" t="s">
        <v>22</v>
      </c>
      <c r="J5" s="2" t="s">
        <v>2430</v>
      </c>
      <c r="K5" s="2" t="s">
        <v>2416</v>
      </c>
      <c r="L5" s="2" t="s">
        <v>2417</v>
      </c>
      <c r="M5" s="3" t="s">
        <v>2418</v>
      </c>
      <c r="N5" s="3">
        <v>45642.447291666664</v>
      </c>
      <c r="O5" s="10" t="s">
        <v>2236</v>
      </c>
      <c r="P5" s="2" t="s">
        <v>2239</v>
      </c>
      <c r="Q5" s="2" t="s">
        <v>2236</v>
      </c>
      <c r="R5" t="s">
        <v>2236</v>
      </c>
      <c r="S5" t="s">
        <v>2427</v>
      </c>
      <c r="T5">
        <v>260</v>
      </c>
      <c r="U5" t="s">
        <v>2236</v>
      </c>
      <c r="V5">
        <v>101</v>
      </c>
      <c r="W5">
        <v>1007</v>
      </c>
      <c r="X5">
        <v>2</v>
      </c>
      <c r="Y5" t="s">
        <v>2432</v>
      </c>
      <c r="Z5">
        <v>0</v>
      </c>
      <c r="AA5" s="19">
        <v>45642.447291666664</v>
      </c>
    </row>
    <row r="6" spans="1:28">
      <c r="A6" s="2" t="s">
        <v>113</v>
      </c>
      <c r="B6" s="2">
        <v>5821227079</v>
      </c>
      <c r="C6" s="2" t="s">
        <v>2429</v>
      </c>
      <c r="D6" s="2" t="s">
        <v>2414</v>
      </c>
      <c r="E6" s="2">
        <v>3</v>
      </c>
      <c r="F6" s="2" t="s">
        <v>2236</v>
      </c>
      <c r="G6" s="2" t="s">
        <v>2237</v>
      </c>
      <c r="H6" s="2">
        <v>5028313541</v>
      </c>
      <c r="I6" s="2" t="s">
        <v>22</v>
      </c>
      <c r="J6" s="2" t="s">
        <v>2430</v>
      </c>
      <c r="K6" s="2" t="s">
        <v>2416</v>
      </c>
      <c r="L6" s="2" t="s">
        <v>2417</v>
      </c>
      <c r="M6" s="3" t="s">
        <v>2418</v>
      </c>
      <c r="N6" s="3">
        <v>45642.448240740741</v>
      </c>
      <c r="O6" s="10" t="s">
        <v>2236</v>
      </c>
      <c r="P6" s="2" t="s">
        <v>2239</v>
      </c>
      <c r="Q6" s="2" t="s">
        <v>2236</v>
      </c>
      <c r="R6" t="s">
        <v>2236</v>
      </c>
      <c r="S6" t="s">
        <v>2427</v>
      </c>
      <c r="T6">
        <v>300</v>
      </c>
      <c r="U6" t="s">
        <v>2236</v>
      </c>
      <c r="V6">
        <v>101</v>
      </c>
      <c r="W6">
        <v>1007</v>
      </c>
      <c r="X6">
        <v>2</v>
      </c>
      <c r="Y6" t="s">
        <v>2453</v>
      </c>
      <c r="Z6">
        <v>8</v>
      </c>
      <c r="AA6" s="19">
        <v>45642.920104166667</v>
      </c>
    </row>
    <row r="7" spans="1:28">
      <c r="A7" s="2" t="s">
        <v>113</v>
      </c>
      <c r="B7" s="2">
        <v>5821223991</v>
      </c>
      <c r="C7" s="2" t="s">
        <v>2429</v>
      </c>
      <c r="D7" s="2" t="s">
        <v>2414</v>
      </c>
      <c r="E7" s="2">
        <v>22</v>
      </c>
      <c r="F7" s="2" t="s">
        <v>2236</v>
      </c>
      <c r="G7" s="2" t="s">
        <v>2237</v>
      </c>
      <c r="H7" s="2">
        <v>5028310143</v>
      </c>
      <c r="I7" s="2" t="s">
        <v>22</v>
      </c>
      <c r="J7" s="2" t="s">
        <v>2430</v>
      </c>
      <c r="K7" s="2" t="s">
        <v>2416</v>
      </c>
      <c r="L7" s="2" t="s">
        <v>2417</v>
      </c>
      <c r="M7" s="3" t="s">
        <v>2418</v>
      </c>
      <c r="N7" s="3">
        <v>45642.453275462962</v>
      </c>
      <c r="O7" s="10" t="s">
        <v>2236</v>
      </c>
      <c r="P7" s="2" t="s">
        <v>2239</v>
      </c>
      <c r="Q7" s="2" t="s">
        <v>2236</v>
      </c>
      <c r="R7" t="s">
        <v>2236</v>
      </c>
      <c r="S7" t="s">
        <v>2427</v>
      </c>
      <c r="T7">
        <v>260</v>
      </c>
      <c r="U7" t="s">
        <v>2236</v>
      </c>
      <c r="V7">
        <v>101</v>
      </c>
      <c r="W7">
        <v>1007</v>
      </c>
      <c r="X7">
        <v>2</v>
      </c>
      <c r="Y7" t="s">
        <v>2503</v>
      </c>
      <c r="Z7">
        <v>0</v>
      </c>
      <c r="AA7" s="19">
        <v>45642.453287037039</v>
      </c>
    </row>
    <row r="8" spans="1:28">
      <c r="A8" s="2" t="s">
        <v>113</v>
      </c>
      <c r="B8" s="2">
        <v>5821216254</v>
      </c>
      <c r="C8" s="2" t="s">
        <v>2561</v>
      </c>
      <c r="D8" s="2" t="s">
        <v>2414</v>
      </c>
      <c r="E8" s="2">
        <v>10</v>
      </c>
      <c r="F8" s="2" t="s">
        <v>2236</v>
      </c>
      <c r="G8" s="2" t="s">
        <v>2237</v>
      </c>
      <c r="H8" s="2">
        <v>5028310241</v>
      </c>
      <c r="I8" s="2" t="s">
        <v>22</v>
      </c>
      <c r="J8" s="2" t="s">
        <v>2562</v>
      </c>
      <c r="K8" s="2" t="s">
        <v>2435</v>
      </c>
      <c r="L8" s="2" t="s">
        <v>2436</v>
      </c>
      <c r="M8" s="3" t="s">
        <v>2418</v>
      </c>
      <c r="N8" s="3">
        <v>45642.461956018517</v>
      </c>
      <c r="O8" s="10" t="s">
        <v>2236</v>
      </c>
      <c r="P8" s="2" t="s">
        <v>2239</v>
      </c>
      <c r="Q8" s="2" t="s">
        <v>2236</v>
      </c>
      <c r="R8" t="s">
        <v>2236</v>
      </c>
      <c r="S8" t="s">
        <v>2427</v>
      </c>
      <c r="T8">
        <v>260</v>
      </c>
      <c r="U8" t="s">
        <v>2236</v>
      </c>
      <c r="V8">
        <v>101</v>
      </c>
      <c r="W8">
        <v>1007</v>
      </c>
      <c r="X8">
        <v>2</v>
      </c>
      <c r="Y8" t="s">
        <v>2563</v>
      </c>
      <c r="Z8">
        <v>0</v>
      </c>
      <c r="AA8" s="19">
        <v>45642.461967592593</v>
      </c>
    </row>
    <row r="9" spans="1:28">
      <c r="A9" s="2" t="s">
        <v>113</v>
      </c>
      <c r="B9" s="2">
        <v>5821198901</v>
      </c>
      <c r="C9" s="2" t="s">
        <v>2564</v>
      </c>
      <c r="D9" s="2" t="s">
        <v>2414</v>
      </c>
      <c r="E9" s="2">
        <v>10</v>
      </c>
      <c r="F9" s="2" t="s">
        <v>2236</v>
      </c>
      <c r="G9" s="2" t="s">
        <v>2237</v>
      </c>
      <c r="H9" s="2">
        <v>5028310242</v>
      </c>
      <c r="I9" s="2" t="s">
        <v>22</v>
      </c>
      <c r="J9" s="2" t="s">
        <v>2565</v>
      </c>
      <c r="K9" s="2" t="s">
        <v>2566</v>
      </c>
      <c r="L9" s="2" t="s">
        <v>2441</v>
      </c>
      <c r="M9" s="3" t="s">
        <v>2418</v>
      </c>
      <c r="N9" s="3">
        <v>45642.462129629632</v>
      </c>
      <c r="O9" s="10" t="s">
        <v>2236</v>
      </c>
      <c r="P9" s="2" t="s">
        <v>2239</v>
      </c>
      <c r="Q9" s="2" t="s">
        <v>2236</v>
      </c>
      <c r="R9" t="s">
        <v>2236</v>
      </c>
      <c r="S9" t="s">
        <v>2427</v>
      </c>
      <c r="T9">
        <v>10</v>
      </c>
      <c r="U9" t="s">
        <v>2236</v>
      </c>
      <c r="V9">
        <v>101</v>
      </c>
      <c r="W9">
        <v>1007</v>
      </c>
      <c r="X9">
        <v>2</v>
      </c>
      <c r="Y9" t="s">
        <v>2567</v>
      </c>
      <c r="Z9">
        <v>0</v>
      </c>
      <c r="AA9" s="19">
        <v>45642.462141203701</v>
      </c>
    </row>
    <row r="10" spans="1:28">
      <c r="A10" s="2" t="s">
        <v>113</v>
      </c>
      <c r="B10" s="2">
        <v>5821233083</v>
      </c>
      <c r="C10" s="2" t="s">
        <v>2568</v>
      </c>
      <c r="D10" s="2" t="s">
        <v>2414</v>
      </c>
      <c r="E10" s="2">
        <v>10</v>
      </c>
      <c r="F10" s="2" t="s">
        <v>2236</v>
      </c>
      <c r="G10" s="2" t="s">
        <v>2237</v>
      </c>
      <c r="H10" s="2">
        <v>5028310244</v>
      </c>
      <c r="I10" s="2" t="s">
        <v>22</v>
      </c>
      <c r="J10" s="2" t="s">
        <v>2569</v>
      </c>
      <c r="K10" s="2" t="s">
        <v>2472</v>
      </c>
      <c r="L10" s="2" t="s">
        <v>2473</v>
      </c>
      <c r="M10" s="3" t="s">
        <v>2418</v>
      </c>
      <c r="N10" s="3">
        <v>45642.462326388886</v>
      </c>
      <c r="O10" s="10" t="s">
        <v>2236</v>
      </c>
      <c r="P10" s="2" t="s">
        <v>2239</v>
      </c>
      <c r="Q10" s="2" t="s">
        <v>2236</v>
      </c>
      <c r="R10" t="s">
        <v>2236</v>
      </c>
      <c r="S10" t="s">
        <v>2427</v>
      </c>
      <c r="T10">
        <v>100</v>
      </c>
      <c r="U10" t="s">
        <v>2236</v>
      </c>
      <c r="V10">
        <v>101</v>
      </c>
      <c r="W10">
        <v>1007</v>
      </c>
      <c r="X10">
        <v>2</v>
      </c>
      <c r="Y10" t="s">
        <v>2570</v>
      </c>
      <c r="Z10">
        <v>0</v>
      </c>
      <c r="AA10" s="19">
        <v>45642.462337962963</v>
      </c>
    </row>
    <row r="11" spans="1:28">
      <c r="A11" s="2" t="s">
        <v>113</v>
      </c>
      <c r="B11" s="2">
        <v>5821235755</v>
      </c>
      <c r="C11" s="2" t="s">
        <v>3410</v>
      </c>
      <c r="D11" s="2" t="s">
        <v>2414</v>
      </c>
      <c r="E11" s="2">
        <v>1</v>
      </c>
      <c r="F11" s="2" t="s">
        <v>2236</v>
      </c>
      <c r="G11" s="2" t="s">
        <v>2237</v>
      </c>
      <c r="H11" s="2">
        <v>5028313475</v>
      </c>
      <c r="I11" s="2" t="s">
        <v>22</v>
      </c>
      <c r="J11" s="2" t="s">
        <v>3411</v>
      </c>
      <c r="K11" s="2" t="s">
        <v>2472</v>
      </c>
      <c r="L11" s="2" t="s">
        <v>2473</v>
      </c>
      <c r="M11" s="3" t="s">
        <v>3412</v>
      </c>
      <c r="N11" s="3">
        <v>45642.903703703705</v>
      </c>
      <c r="O11" s="10" t="s">
        <v>2236</v>
      </c>
      <c r="P11" s="2" t="s">
        <v>2239</v>
      </c>
      <c r="Q11" s="2" t="s">
        <v>2236</v>
      </c>
      <c r="R11" t="s">
        <v>2236</v>
      </c>
      <c r="S11" t="s">
        <v>3413</v>
      </c>
      <c r="T11">
        <v>10</v>
      </c>
      <c r="U11" t="s">
        <v>2236</v>
      </c>
      <c r="V11">
        <v>101</v>
      </c>
      <c r="W11">
        <v>1007</v>
      </c>
      <c r="X11">
        <v>2</v>
      </c>
      <c r="Y11" t="s">
        <v>3414</v>
      </c>
      <c r="Z11">
        <v>0</v>
      </c>
      <c r="AA11" s="19">
        <v>45642.903703703705</v>
      </c>
    </row>
    <row r="12" spans="1:28">
      <c r="A12" s="2" t="s">
        <v>113</v>
      </c>
      <c r="B12" s="2">
        <v>5821235755</v>
      </c>
      <c r="C12" s="2" t="s">
        <v>3410</v>
      </c>
      <c r="D12" s="2" t="s">
        <v>2414</v>
      </c>
      <c r="E12" s="2">
        <v>1</v>
      </c>
      <c r="F12" s="2" t="s">
        <v>2236</v>
      </c>
      <c r="G12" s="2" t="s">
        <v>2237</v>
      </c>
      <c r="H12" s="2">
        <v>5028313542</v>
      </c>
      <c r="I12" s="2" t="s">
        <v>22</v>
      </c>
      <c r="J12" s="2" t="s">
        <v>3411</v>
      </c>
      <c r="K12" s="2" t="s">
        <v>2472</v>
      </c>
      <c r="L12" s="2" t="s">
        <v>2473</v>
      </c>
      <c r="M12" s="3" t="s">
        <v>3412</v>
      </c>
      <c r="N12" s="3">
        <v>45642.920138888891</v>
      </c>
      <c r="O12" s="10" t="s">
        <v>2236</v>
      </c>
      <c r="P12" s="2" t="s">
        <v>2239</v>
      </c>
      <c r="Q12" s="2" t="s">
        <v>2236</v>
      </c>
      <c r="R12" t="s">
        <v>2236</v>
      </c>
      <c r="S12" t="s">
        <v>3413</v>
      </c>
      <c r="T12">
        <v>10</v>
      </c>
      <c r="U12" t="s">
        <v>2236</v>
      </c>
      <c r="V12">
        <v>101</v>
      </c>
      <c r="W12">
        <v>1007</v>
      </c>
      <c r="X12">
        <v>2</v>
      </c>
      <c r="Y12" t="s">
        <v>3446</v>
      </c>
      <c r="Z12">
        <v>0</v>
      </c>
      <c r="AA12" s="19">
        <v>45642.920138888891</v>
      </c>
    </row>
    <row r="13" spans="1:28">
      <c r="A13" s="2" t="s">
        <v>113</v>
      </c>
      <c r="B13" s="2">
        <v>5821216236</v>
      </c>
      <c r="C13" s="2" t="s">
        <v>2571</v>
      </c>
      <c r="D13" s="2" t="s">
        <v>2414</v>
      </c>
      <c r="E13" s="2">
        <v>10</v>
      </c>
      <c r="F13" s="2" t="s">
        <v>2236</v>
      </c>
      <c r="G13" s="2" t="s">
        <v>2237</v>
      </c>
      <c r="H13" s="2">
        <v>5028310247</v>
      </c>
      <c r="I13" s="2" t="s">
        <v>22</v>
      </c>
      <c r="J13" s="2" t="s">
        <v>2572</v>
      </c>
      <c r="K13" s="2" t="s">
        <v>2573</v>
      </c>
      <c r="L13" s="2" t="s">
        <v>2574</v>
      </c>
      <c r="M13" s="3" t="s">
        <v>2418</v>
      </c>
      <c r="N13" s="3">
        <v>45642.462511574071</v>
      </c>
      <c r="O13" s="10" t="s">
        <v>2236</v>
      </c>
      <c r="P13" s="2" t="s">
        <v>2239</v>
      </c>
      <c r="Q13" s="2" t="s">
        <v>2236</v>
      </c>
      <c r="R13" t="s">
        <v>2236</v>
      </c>
      <c r="S13" t="s">
        <v>2427</v>
      </c>
      <c r="T13">
        <v>200</v>
      </c>
      <c r="U13" t="s">
        <v>2236</v>
      </c>
      <c r="V13">
        <v>101</v>
      </c>
      <c r="W13">
        <v>1007</v>
      </c>
      <c r="X13">
        <v>2</v>
      </c>
      <c r="Y13" t="s">
        <v>2575</v>
      </c>
      <c r="Z13">
        <v>0</v>
      </c>
      <c r="AA13" s="19">
        <v>45642.462523148148</v>
      </c>
    </row>
    <row r="14" spans="1:28">
      <c r="A14" s="2" t="s">
        <v>113</v>
      </c>
      <c r="B14" s="2">
        <v>5821196431</v>
      </c>
      <c r="C14" s="2" t="s">
        <v>3133</v>
      </c>
      <c r="D14" s="2" t="s">
        <v>2414</v>
      </c>
      <c r="E14" s="2">
        <v>96</v>
      </c>
      <c r="F14" s="2" t="s">
        <v>2236</v>
      </c>
      <c r="G14" s="2" t="s">
        <v>2237</v>
      </c>
      <c r="H14" s="2">
        <v>5028313045</v>
      </c>
      <c r="I14" s="2" t="s">
        <v>22</v>
      </c>
      <c r="J14" s="2" t="s">
        <v>3134</v>
      </c>
      <c r="K14" s="2" t="s">
        <v>2573</v>
      </c>
      <c r="L14" s="2" t="s">
        <v>2574</v>
      </c>
      <c r="M14" s="3" t="s">
        <v>2418</v>
      </c>
      <c r="N14" s="3">
        <v>45642.824236111112</v>
      </c>
      <c r="O14" s="10" t="s">
        <v>2236</v>
      </c>
      <c r="P14" s="2" t="s">
        <v>2239</v>
      </c>
      <c r="Q14" s="2" t="s">
        <v>2236</v>
      </c>
      <c r="R14" t="s">
        <v>2236</v>
      </c>
      <c r="S14" t="s">
        <v>2240</v>
      </c>
      <c r="T14">
        <v>230</v>
      </c>
      <c r="U14" t="s">
        <v>2236</v>
      </c>
      <c r="V14">
        <v>101</v>
      </c>
      <c r="W14">
        <v>1007</v>
      </c>
      <c r="X14">
        <v>2</v>
      </c>
      <c r="Y14" t="s">
        <v>3135</v>
      </c>
      <c r="Z14">
        <v>0</v>
      </c>
      <c r="AA14" s="19">
        <v>45642.824247685188</v>
      </c>
    </row>
    <row r="15" spans="1:28">
      <c r="A15" s="2" t="s">
        <v>113</v>
      </c>
      <c r="B15" s="2">
        <v>5821234505</v>
      </c>
      <c r="C15" s="2" t="s">
        <v>3101</v>
      </c>
      <c r="D15" s="2" t="s">
        <v>2414</v>
      </c>
      <c r="E15" s="2">
        <v>3</v>
      </c>
      <c r="F15" s="2" t="s">
        <v>2236</v>
      </c>
      <c r="G15" s="2" t="s">
        <v>2237</v>
      </c>
      <c r="H15" s="2">
        <v>5028312899</v>
      </c>
      <c r="I15" s="2" t="s">
        <v>22</v>
      </c>
      <c r="J15" s="2" t="s">
        <v>3102</v>
      </c>
      <c r="K15" s="2" t="s">
        <v>2858</v>
      </c>
      <c r="L15" s="2" t="s">
        <v>2859</v>
      </c>
      <c r="M15" s="3" t="s">
        <v>2418</v>
      </c>
      <c r="N15" s="3">
        <v>45642.790613425925</v>
      </c>
      <c r="O15" s="10" t="s">
        <v>2236</v>
      </c>
      <c r="P15" s="2" t="s">
        <v>2239</v>
      </c>
      <c r="Q15" s="2" t="s">
        <v>2236</v>
      </c>
      <c r="R15" t="s">
        <v>2236</v>
      </c>
      <c r="S15" t="s">
        <v>2240</v>
      </c>
      <c r="T15">
        <v>290</v>
      </c>
      <c r="U15" t="s">
        <v>2236</v>
      </c>
      <c r="V15">
        <v>101</v>
      </c>
      <c r="W15">
        <v>1007</v>
      </c>
      <c r="X15">
        <v>2</v>
      </c>
      <c r="Y15" t="s">
        <v>3103</v>
      </c>
      <c r="Z15">
        <v>0</v>
      </c>
      <c r="AA15" s="19">
        <v>45642.790625000001</v>
      </c>
    </row>
    <row r="16" spans="1:28">
      <c r="A16" s="2" t="s">
        <v>113</v>
      </c>
      <c r="B16" s="2">
        <v>5821228572</v>
      </c>
      <c r="C16" s="2" t="s">
        <v>2519</v>
      </c>
      <c r="D16" s="2" t="s">
        <v>2414</v>
      </c>
      <c r="E16" s="2">
        <v>168</v>
      </c>
      <c r="F16" s="2" t="s">
        <v>2236</v>
      </c>
      <c r="G16" s="2" t="s">
        <v>2237</v>
      </c>
      <c r="H16" s="2">
        <v>5028310191</v>
      </c>
      <c r="I16" s="2" t="s">
        <v>22</v>
      </c>
      <c r="J16" s="2" t="s">
        <v>2520</v>
      </c>
      <c r="K16" s="2" t="s">
        <v>2521</v>
      </c>
      <c r="L16" s="2" t="s">
        <v>302</v>
      </c>
      <c r="M16" s="3" t="s">
        <v>2418</v>
      </c>
      <c r="N16" s="3">
        <v>45642.45648148148</v>
      </c>
      <c r="O16" s="10" t="s">
        <v>2236</v>
      </c>
      <c r="P16" s="2" t="s">
        <v>2239</v>
      </c>
      <c r="Q16" s="2" t="s">
        <v>2236</v>
      </c>
      <c r="R16" t="s">
        <v>2236</v>
      </c>
      <c r="S16" t="s">
        <v>2427</v>
      </c>
      <c r="T16">
        <v>170</v>
      </c>
      <c r="U16" t="s">
        <v>2236</v>
      </c>
      <c r="V16">
        <v>101</v>
      </c>
      <c r="W16">
        <v>1007</v>
      </c>
      <c r="X16">
        <v>2</v>
      </c>
      <c r="Y16" t="s">
        <v>2522</v>
      </c>
      <c r="Z16">
        <v>0</v>
      </c>
      <c r="AA16" s="19">
        <v>45642.456493055557</v>
      </c>
    </row>
    <row r="17" spans="1:27">
      <c r="A17" s="2" t="s">
        <v>113</v>
      </c>
      <c r="B17" s="2">
        <v>5821209516</v>
      </c>
      <c r="C17" s="2" t="s">
        <v>2519</v>
      </c>
      <c r="D17" s="2" t="s">
        <v>2414</v>
      </c>
      <c r="E17" s="2">
        <v>264</v>
      </c>
      <c r="F17" s="2" t="s">
        <v>2236</v>
      </c>
      <c r="G17" s="2" t="s">
        <v>2237</v>
      </c>
      <c r="H17" s="2">
        <v>5028310193</v>
      </c>
      <c r="I17" s="2" t="s">
        <v>22</v>
      </c>
      <c r="J17" s="2" t="s">
        <v>2520</v>
      </c>
      <c r="K17" s="2" t="s">
        <v>2521</v>
      </c>
      <c r="L17" s="2" t="s">
        <v>302</v>
      </c>
      <c r="M17" s="3" t="s">
        <v>2418</v>
      </c>
      <c r="N17" s="3">
        <v>45642.456747685188</v>
      </c>
      <c r="O17" s="10" t="s">
        <v>2236</v>
      </c>
      <c r="P17" s="2" t="s">
        <v>2239</v>
      </c>
      <c r="Q17" s="2" t="s">
        <v>2236</v>
      </c>
      <c r="R17" t="s">
        <v>2236</v>
      </c>
      <c r="S17" t="s">
        <v>2427</v>
      </c>
      <c r="T17">
        <v>10</v>
      </c>
      <c r="U17" t="s">
        <v>2236</v>
      </c>
      <c r="V17">
        <v>101</v>
      </c>
      <c r="W17">
        <v>1007</v>
      </c>
      <c r="X17">
        <v>2</v>
      </c>
      <c r="Y17" t="s">
        <v>2523</v>
      </c>
      <c r="Z17">
        <v>0</v>
      </c>
      <c r="AA17" s="19">
        <v>45642.456747685188</v>
      </c>
    </row>
    <row r="18" spans="1:27">
      <c r="A18" s="2" t="s">
        <v>113</v>
      </c>
      <c r="B18" s="2">
        <v>5821230041</v>
      </c>
      <c r="C18" s="2" t="s">
        <v>3162</v>
      </c>
      <c r="D18" s="2" t="s">
        <v>2414</v>
      </c>
      <c r="E18" s="2">
        <v>10</v>
      </c>
      <c r="F18" s="2" t="s">
        <v>2236</v>
      </c>
      <c r="G18" s="2" t="s">
        <v>2237</v>
      </c>
      <c r="H18" s="2">
        <v>5028313177</v>
      </c>
      <c r="I18" s="2" t="s">
        <v>609</v>
      </c>
      <c r="J18" s="2" t="s">
        <v>2430</v>
      </c>
      <c r="K18" s="2" t="s">
        <v>2416</v>
      </c>
      <c r="L18" s="2" t="s">
        <v>2417</v>
      </c>
      <c r="M18" s="3" t="s">
        <v>2418</v>
      </c>
      <c r="N18" s="3">
        <v>45642.861076388886</v>
      </c>
      <c r="O18" s="10" t="s">
        <v>2236</v>
      </c>
      <c r="P18" s="2" t="s">
        <v>2239</v>
      </c>
      <c r="Q18" s="2" t="s">
        <v>2236</v>
      </c>
      <c r="R18" t="s">
        <v>2236</v>
      </c>
      <c r="S18" t="s">
        <v>2427</v>
      </c>
      <c r="T18">
        <v>470</v>
      </c>
      <c r="U18" t="s">
        <v>2236</v>
      </c>
      <c r="V18">
        <v>101</v>
      </c>
      <c r="W18">
        <v>1007</v>
      </c>
      <c r="X18">
        <v>2</v>
      </c>
      <c r="Y18" t="s">
        <v>3163</v>
      </c>
      <c r="Z18">
        <v>0</v>
      </c>
      <c r="AA18" s="19">
        <v>45642.861076388886</v>
      </c>
    </row>
    <row r="19" spans="1:27">
      <c r="A19" s="2" t="s">
        <v>113</v>
      </c>
      <c r="B19" s="2">
        <v>5821233953</v>
      </c>
      <c r="C19" s="2" t="s">
        <v>3329</v>
      </c>
      <c r="D19" s="2" t="s">
        <v>2414</v>
      </c>
      <c r="E19" s="2">
        <v>64</v>
      </c>
      <c r="F19" s="2" t="s">
        <v>2236</v>
      </c>
      <c r="G19" s="2" t="s">
        <v>2237</v>
      </c>
      <c r="H19" s="2">
        <v>5028313398</v>
      </c>
      <c r="I19" s="2" t="s">
        <v>22</v>
      </c>
      <c r="J19" s="2" t="s">
        <v>2415</v>
      </c>
      <c r="K19" s="2" t="s">
        <v>2531</v>
      </c>
      <c r="L19" s="2" t="s">
        <v>2532</v>
      </c>
      <c r="M19" s="3" t="s">
        <v>2418</v>
      </c>
      <c r="N19" s="3">
        <v>45642.894178240742</v>
      </c>
      <c r="O19" s="10" t="s">
        <v>2236</v>
      </c>
      <c r="P19" s="2" t="s">
        <v>2239</v>
      </c>
      <c r="Q19" s="2" t="s">
        <v>2236</v>
      </c>
      <c r="R19" t="s">
        <v>2236</v>
      </c>
      <c r="S19" t="s">
        <v>2427</v>
      </c>
      <c r="T19">
        <v>10</v>
      </c>
      <c r="U19" t="s">
        <v>2236</v>
      </c>
      <c r="V19">
        <v>101</v>
      </c>
      <c r="W19">
        <v>1007</v>
      </c>
      <c r="X19">
        <v>2</v>
      </c>
      <c r="Y19" t="s">
        <v>3330</v>
      </c>
      <c r="Z19">
        <v>0</v>
      </c>
      <c r="AA19" s="19">
        <v>45642.894189814811</v>
      </c>
    </row>
    <row r="20" spans="1:27">
      <c r="A20" s="2" t="s">
        <v>113</v>
      </c>
      <c r="B20" s="2">
        <v>5821234533</v>
      </c>
      <c r="C20" s="2" t="s">
        <v>2724</v>
      </c>
      <c r="D20" s="2" t="s">
        <v>2414</v>
      </c>
      <c r="E20" s="2">
        <v>260</v>
      </c>
      <c r="F20" s="2" t="s">
        <v>2236</v>
      </c>
      <c r="G20" s="2" t="s">
        <v>2237</v>
      </c>
      <c r="H20" s="2">
        <v>5028311155</v>
      </c>
      <c r="I20" s="2" t="s">
        <v>22</v>
      </c>
      <c r="J20" s="2" t="s">
        <v>2415</v>
      </c>
      <c r="K20" s="2" t="s">
        <v>2531</v>
      </c>
      <c r="L20" s="2" t="s">
        <v>2532</v>
      </c>
      <c r="M20" s="3" t="s">
        <v>2659</v>
      </c>
      <c r="N20" s="3">
        <v>45642.607094907406</v>
      </c>
      <c r="O20" s="10" t="s">
        <v>2236</v>
      </c>
      <c r="P20" s="2" t="s">
        <v>2239</v>
      </c>
      <c r="Q20" s="2" t="s">
        <v>2236</v>
      </c>
      <c r="R20" t="s">
        <v>2236</v>
      </c>
      <c r="S20" t="s">
        <v>2628</v>
      </c>
      <c r="T20">
        <v>170</v>
      </c>
      <c r="U20" t="s">
        <v>2236</v>
      </c>
      <c r="V20">
        <v>101</v>
      </c>
      <c r="W20">
        <v>1007</v>
      </c>
      <c r="X20">
        <v>2</v>
      </c>
      <c r="Y20" t="s">
        <v>2725</v>
      </c>
      <c r="Z20">
        <v>0</v>
      </c>
      <c r="AA20" s="19">
        <v>45642.607106481482</v>
      </c>
    </row>
    <row r="21" spans="1:27">
      <c r="A21" s="2" t="s">
        <v>113</v>
      </c>
      <c r="B21" s="2">
        <v>5821233119</v>
      </c>
      <c r="C21" s="2" t="s">
        <v>3146</v>
      </c>
      <c r="D21" s="2" t="s">
        <v>2414</v>
      </c>
      <c r="E21" s="2">
        <v>20</v>
      </c>
      <c r="F21" s="2" t="s">
        <v>2236</v>
      </c>
      <c r="G21" s="2" t="s">
        <v>2237</v>
      </c>
      <c r="H21" s="2">
        <v>5028313151</v>
      </c>
      <c r="I21" s="2" t="s">
        <v>22</v>
      </c>
      <c r="J21" s="2" t="s">
        <v>2415</v>
      </c>
      <c r="K21" s="2" t="s">
        <v>2416</v>
      </c>
      <c r="L21" s="2" t="s">
        <v>2417</v>
      </c>
      <c r="M21" s="3" t="s">
        <v>2418</v>
      </c>
      <c r="N21" s="3">
        <v>45642.852789351855</v>
      </c>
      <c r="O21" s="10" t="s">
        <v>2236</v>
      </c>
      <c r="P21" s="2" t="s">
        <v>2239</v>
      </c>
      <c r="Q21" s="2" t="s">
        <v>2236</v>
      </c>
      <c r="R21" t="s">
        <v>2236</v>
      </c>
      <c r="S21" t="s">
        <v>2427</v>
      </c>
      <c r="T21">
        <v>190</v>
      </c>
      <c r="U21" t="s">
        <v>2236</v>
      </c>
      <c r="V21">
        <v>101</v>
      </c>
      <c r="W21">
        <v>1007</v>
      </c>
      <c r="X21">
        <v>2</v>
      </c>
      <c r="Y21" t="s">
        <v>3147</v>
      </c>
      <c r="Z21">
        <v>0</v>
      </c>
      <c r="AA21" s="19">
        <v>45642.852789351855</v>
      </c>
    </row>
    <row r="22" spans="1:27">
      <c r="A22" s="2" t="s">
        <v>113</v>
      </c>
      <c r="B22" s="2">
        <v>5821223996</v>
      </c>
      <c r="C22" s="2" t="s">
        <v>2757</v>
      </c>
      <c r="D22" s="2" t="s">
        <v>2414</v>
      </c>
      <c r="E22" s="2">
        <v>50</v>
      </c>
      <c r="F22" s="2" t="s">
        <v>2236</v>
      </c>
      <c r="G22" s="2" t="s">
        <v>2237</v>
      </c>
      <c r="H22" s="2">
        <v>5028311246</v>
      </c>
      <c r="I22" s="2" t="s">
        <v>22</v>
      </c>
      <c r="J22" s="2" t="s">
        <v>2415</v>
      </c>
      <c r="K22" s="2" t="s">
        <v>2531</v>
      </c>
      <c r="L22" s="2" t="s">
        <v>2532</v>
      </c>
      <c r="M22" s="3" t="s">
        <v>2659</v>
      </c>
      <c r="N22" s="3">
        <v>45642.612673611111</v>
      </c>
      <c r="O22" s="10" t="s">
        <v>2236</v>
      </c>
      <c r="P22" s="2" t="s">
        <v>2239</v>
      </c>
      <c r="Q22" s="2" t="s">
        <v>2236</v>
      </c>
      <c r="R22" t="s">
        <v>2236</v>
      </c>
      <c r="S22" t="s">
        <v>2628</v>
      </c>
      <c r="T22">
        <v>200</v>
      </c>
      <c r="U22" t="s">
        <v>2236</v>
      </c>
      <c r="V22">
        <v>101</v>
      </c>
      <c r="W22">
        <v>1007</v>
      </c>
      <c r="X22">
        <v>2</v>
      </c>
      <c r="Y22" t="s">
        <v>2758</v>
      </c>
      <c r="Z22">
        <v>0</v>
      </c>
      <c r="AA22" s="19">
        <v>45642.612685185188</v>
      </c>
    </row>
    <row r="23" spans="1:27">
      <c r="A23" s="2" t="s">
        <v>113</v>
      </c>
      <c r="B23" s="2">
        <v>5821230111</v>
      </c>
      <c r="C23" s="2" t="s">
        <v>3352</v>
      </c>
      <c r="D23" s="2" t="s">
        <v>2414</v>
      </c>
      <c r="E23" s="2">
        <v>1</v>
      </c>
      <c r="F23" s="2" t="s">
        <v>2236</v>
      </c>
      <c r="G23" s="2" t="s">
        <v>2237</v>
      </c>
      <c r="H23" s="2">
        <v>5028313419</v>
      </c>
      <c r="I23" s="2" t="s">
        <v>22</v>
      </c>
      <c r="J23" s="2" t="s">
        <v>2415</v>
      </c>
      <c r="K23" s="2" t="s">
        <v>2531</v>
      </c>
      <c r="L23" s="2" t="s">
        <v>2532</v>
      </c>
      <c r="M23" s="3" t="s">
        <v>2418</v>
      </c>
      <c r="N23" s="3">
        <v>45642.896666666667</v>
      </c>
      <c r="O23" s="10" t="s">
        <v>2236</v>
      </c>
      <c r="P23" s="2" t="s">
        <v>2239</v>
      </c>
      <c r="Q23" s="2" t="s">
        <v>2236</v>
      </c>
      <c r="R23" t="s">
        <v>2236</v>
      </c>
      <c r="S23" t="s">
        <v>2427</v>
      </c>
      <c r="T23">
        <v>210</v>
      </c>
      <c r="U23" t="s">
        <v>2236</v>
      </c>
      <c r="V23">
        <v>101</v>
      </c>
      <c r="W23">
        <v>1007</v>
      </c>
      <c r="X23">
        <v>2</v>
      </c>
      <c r="Y23" t="s">
        <v>3353</v>
      </c>
      <c r="Z23">
        <v>0</v>
      </c>
      <c r="AA23" s="19">
        <v>45642.896678240744</v>
      </c>
    </row>
    <row r="24" spans="1:27">
      <c r="A24" s="2" t="s">
        <v>113</v>
      </c>
      <c r="B24" s="2">
        <v>5821234533</v>
      </c>
      <c r="C24" s="2" t="s">
        <v>3352</v>
      </c>
      <c r="D24" s="2" t="s">
        <v>2414</v>
      </c>
      <c r="E24" s="2">
        <v>1</v>
      </c>
      <c r="F24" s="2" t="s">
        <v>2236</v>
      </c>
      <c r="G24" s="2" t="s">
        <v>2237</v>
      </c>
      <c r="H24" s="2">
        <v>5028313532</v>
      </c>
      <c r="I24" s="2" t="s">
        <v>22</v>
      </c>
      <c r="J24" s="2" t="s">
        <v>2415</v>
      </c>
      <c r="K24" s="2" t="s">
        <v>2531</v>
      </c>
      <c r="L24" s="2" t="s">
        <v>2532</v>
      </c>
      <c r="M24" s="3" t="s">
        <v>2418</v>
      </c>
      <c r="N24" s="3">
        <v>45642.918923611112</v>
      </c>
      <c r="O24" s="10" t="s">
        <v>2236</v>
      </c>
      <c r="P24" s="2" t="s">
        <v>2239</v>
      </c>
      <c r="Q24" s="2" t="s">
        <v>2236</v>
      </c>
      <c r="R24" t="s">
        <v>2236</v>
      </c>
      <c r="S24" t="s">
        <v>2427</v>
      </c>
      <c r="T24">
        <v>230</v>
      </c>
      <c r="U24" t="s">
        <v>2236</v>
      </c>
      <c r="V24">
        <v>101</v>
      </c>
      <c r="W24">
        <v>1007</v>
      </c>
      <c r="X24">
        <v>2</v>
      </c>
      <c r="Y24" t="s">
        <v>3444</v>
      </c>
      <c r="Z24">
        <v>0</v>
      </c>
      <c r="AA24" s="19">
        <v>45642.918935185182</v>
      </c>
    </row>
    <row r="25" spans="1:27">
      <c r="A25" s="2" t="s">
        <v>113</v>
      </c>
      <c r="B25" s="2">
        <v>5821233118</v>
      </c>
      <c r="C25" s="2" t="s">
        <v>2475</v>
      </c>
      <c r="D25" s="2" t="s">
        <v>2414</v>
      </c>
      <c r="E25" s="2">
        <v>1</v>
      </c>
      <c r="F25" s="2" t="s">
        <v>2236</v>
      </c>
      <c r="G25" s="2" t="s">
        <v>2237</v>
      </c>
      <c r="H25" s="2">
        <v>5028310102</v>
      </c>
      <c r="I25" s="2" t="s">
        <v>22</v>
      </c>
      <c r="J25" s="2" t="s">
        <v>2415</v>
      </c>
      <c r="K25" s="2" t="s">
        <v>2416</v>
      </c>
      <c r="L25" s="2" t="s">
        <v>2417</v>
      </c>
      <c r="M25" s="3" t="s">
        <v>2418</v>
      </c>
      <c r="N25" s="3">
        <v>45642.449884259258</v>
      </c>
      <c r="O25" s="10" t="s">
        <v>2236</v>
      </c>
      <c r="P25" s="2" t="s">
        <v>2239</v>
      </c>
      <c r="Q25" s="2" t="s">
        <v>2236</v>
      </c>
      <c r="R25" t="s">
        <v>2236</v>
      </c>
      <c r="S25" t="s">
        <v>2427</v>
      </c>
      <c r="T25">
        <v>40</v>
      </c>
      <c r="U25" t="s">
        <v>2236</v>
      </c>
      <c r="V25">
        <v>101</v>
      </c>
      <c r="W25">
        <v>1007</v>
      </c>
      <c r="X25">
        <v>2</v>
      </c>
      <c r="Y25" t="s">
        <v>2476</v>
      </c>
      <c r="Z25">
        <v>0</v>
      </c>
      <c r="AA25" s="19">
        <v>45642.449895833335</v>
      </c>
    </row>
    <row r="26" spans="1:27">
      <c r="A26" s="2" t="s">
        <v>113</v>
      </c>
      <c r="B26" s="2">
        <v>5821234529</v>
      </c>
      <c r="C26" s="2" t="s">
        <v>2745</v>
      </c>
      <c r="D26" s="2" t="s">
        <v>2414</v>
      </c>
      <c r="E26" s="2">
        <v>12</v>
      </c>
      <c r="F26" s="2" t="s">
        <v>2236</v>
      </c>
      <c r="G26" s="2" t="s">
        <v>2237</v>
      </c>
      <c r="H26" s="2">
        <v>5028311202</v>
      </c>
      <c r="I26" s="2" t="s">
        <v>22</v>
      </c>
      <c r="J26" s="2" t="s">
        <v>2430</v>
      </c>
      <c r="K26" s="2" t="s">
        <v>2416</v>
      </c>
      <c r="L26" s="2" t="s">
        <v>2417</v>
      </c>
      <c r="M26" s="3" t="s">
        <v>2659</v>
      </c>
      <c r="N26" s="3">
        <v>45642.610358796293</v>
      </c>
      <c r="O26" s="10" t="s">
        <v>2236</v>
      </c>
      <c r="P26" s="2" t="s">
        <v>2239</v>
      </c>
      <c r="Q26" s="2" t="s">
        <v>2236</v>
      </c>
      <c r="R26" t="s">
        <v>2236</v>
      </c>
      <c r="S26" t="s">
        <v>2628</v>
      </c>
      <c r="T26">
        <v>110</v>
      </c>
      <c r="U26" t="s">
        <v>2236</v>
      </c>
      <c r="V26">
        <v>101</v>
      </c>
      <c r="W26">
        <v>1007</v>
      </c>
      <c r="X26">
        <v>2</v>
      </c>
      <c r="Y26" t="s">
        <v>2746</v>
      </c>
      <c r="Z26">
        <v>0</v>
      </c>
      <c r="AA26" s="19">
        <v>45642.610358796293</v>
      </c>
    </row>
    <row r="27" spans="1:27">
      <c r="A27" s="2" t="s">
        <v>113</v>
      </c>
      <c r="B27" s="2">
        <v>5821227075</v>
      </c>
      <c r="C27" s="2" t="s">
        <v>3157</v>
      </c>
      <c r="D27" s="2" t="s">
        <v>2414</v>
      </c>
      <c r="E27" s="2">
        <v>64</v>
      </c>
      <c r="F27" s="2" t="s">
        <v>2236</v>
      </c>
      <c r="G27" s="2" t="s">
        <v>2237</v>
      </c>
      <c r="H27" s="2">
        <v>5028313171</v>
      </c>
      <c r="I27" s="2" t="s">
        <v>22</v>
      </c>
      <c r="J27" s="2" t="s">
        <v>2430</v>
      </c>
      <c r="K27" s="2" t="s">
        <v>2416</v>
      </c>
      <c r="L27" s="2" t="s">
        <v>2417</v>
      </c>
      <c r="M27" s="3" t="s">
        <v>2418</v>
      </c>
      <c r="N27" s="3">
        <v>45642.856759259259</v>
      </c>
      <c r="O27" s="10" t="s">
        <v>2236</v>
      </c>
      <c r="P27" s="2" t="s">
        <v>2239</v>
      </c>
      <c r="Q27" s="2" t="s">
        <v>2236</v>
      </c>
      <c r="R27" t="s">
        <v>2236</v>
      </c>
      <c r="S27" t="s">
        <v>2427</v>
      </c>
      <c r="T27">
        <v>440</v>
      </c>
      <c r="U27" t="s">
        <v>2236</v>
      </c>
      <c r="V27">
        <v>101</v>
      </c>
      <c r="W27">
        <v>1007</v>
      </c>
      <c r="X27">
        <v>2</v>
      </c>
      <c r="Y27" t="s">
        <v>3158</v>
      </c>
      <c r="Z27">
        <v>0</v>
      </c>
      <c r="AA27" s="19">
        <v>45642.856770833336</v>
      </c>
    </row>
    <row r="28" spans="1:27">
      <c r="A28" s="2" t="s">
        <v>113</v>
      </c>
      <c r="B28" s="2">
        <v>5821230095</v>
      </c>
      <c r="C28" s="2" t="s">
        <v>2511</v>
      </c>
      <c r="D28" s="2" t="s">
        <v>2414</v>
      </c>
      <c r="E28" s="2">
        <v>10</v>
      </c>
      <c r="F28" s="2" t="s">
        <v>2236</v>
      </c>
      <c r="G28" s="2" t="s">
        <v>2237</v>
      </c>
      <c r="H28" s="2">
        <v>5028310183</v>
      </c>
      <c r="I28" s="2" t="s">
        <v>22</v>
      </c>
      <c r="J28" s="2" t="s">
        <v>2430</v>
      </c>
      <c r="K28" s="2" t="s">
        <v>2416</v>
      </c>
      <c r="L28" s="2" t="s">
        <v>2417</v>
      </c>
      <c r="M28" s="3" t="s">
        <v>2418</v>
      </c>
      <c r="N28" s="3">
        <v>45642.455682870372</v>
      </c>
      <c r="O28" s="10" t="s">
        <v>2236</v>
      </c>
      <c r="P28" s="2" t="s">
        <v>2239</v>
      </c>
      <c r="Q28" s="2" t="s">
        <v>2236</v>
      </c>
      <c r="R28" t="s">
        <v>2236</v>
      </c>
      <c r="S28" t="s">
        <v>2427</v>
      </c>
      <c r="T28">
        <v>310</v>
      </c>
      <c r="U28" t="s">
        <v>2236</v>
      </c>
      <c r="V28">
        <v>101</v>
      </c>
      <c r="W28">
        <v>1007</v>
      </c>
      <c r="X28">
        <v>2</v>
      </c>
      <c r="Y28" t="s">
        <v>2512</v>
      </c>
      <c r="Z28">
        <v>0</v>
      </c>
      <c r="AA28" s="19">
        <v>45642.455694444441</v>
      </c>
    </row>
    <row r="29" spans="1:27">
      <c r="A29" s="2" t="s">
        <v>113</v>
      </c>
      <c r="B29" s="2">
        <v>5821230095</v>
      </c>
      <c r="C29" s="2" t="s">
        <v>2739</v>
      </c>
      <c r="D29" s="2" t="s">
        <v>2414</v>
      </c>
      <c r="E29" s="2">
        <v>25</v>
      </c>
      <c r="F29" s="2" t="s">
        <v>2236</v>
      </c>
      <c r="G29" s="2" t="s">
        <v>2237</v>
      </c>
      <c r="H29" s="2">
        <v>5028311190</v>
      </c>
      <c r="I29" s="2" t="s">
        <v>22</v>
      </c>
      <c r="J29" s="2" t="s">
        <v>2415</v>
      </c>
      <c r="K29" s="2" t="s">
        <v>2416</v>
      </c>
      <c r="L29" s="2" t="s">
        <v>2417</v>
      </c>
      <c r="M29" s="3" t="s">
        <v>2659</v>
      </c>
      <c r="N29" s="3">
        <v>45642.608541666668</v>
      </c>
      <c r="O29" s="10" t="s">
        <v>2236</v>
      </c>
      <c r="P29" s="2" t="s">
        <v>2239</v>
      </c>
      <c r="Q29" s="2" t="s">
        <v>2236</v>
      </c>
      <c r="R29" t="s">
        <v>2236</v>
      </c>
      <c r="S29" t="s">
        <v>2628</v>
      </c>
      <c r="T29">
        <v>330</v>
      </c>
      <c r="U29" t="s">
        <v>2236</v>
      </c>
      <c r="V29">
        <v>101</v>
      </c>
      <c r="W29">
        <v>1007</v>
      </c>
      <c r="X29">
        <v>2</v>
      </c>
      <c r="Y29" t="s">
        <v>2740</v>
      </c>
      <c r="Z29">
        <v>0</v>
      </c>
      <c r="AA29" s="19">
        <v>45642.608553240738</v>
      </c>
    </row>
    <row r="30" spans="1:27">
      <c r="A30" s="2" t="s">
        <v>113</v>
      </c>
      <c r="B30" s="2">
        <v>5821228581</v>
      </c>
      <c r="C30" s="2" t="s">
        <v>2530</v>
      </c>
      <c r="D30" s="2" t="s">
        <v>2414</v>
      </c>
      <c r="E30" s="2">
        <v>1</v>
      </c>
      <c r="F30" s="2" t="s">
        <v>2236</v>
      </c>
      <c r="G30" s="2" t="s">
        <v>2237</v>
      </c>
      <c r="H30" s="2">
        <v>5028310204</v>
      </c>
      <c r="I30" s="2" t="s">
        <v>22</v>
      </c>
      <c r="J30" s="2" t="s">
        <v>2415</v>
      </c>
      <c r="K30" s="2" t="s">
        <v>2531</v>
      </c>
      <c r="L30" s="2" t="s">
        <v>2532</v>
      </c>
      <c r="M30" s="3" t="s">
        <v>2418</v>
      </c>
      <c r="N30" s="3">
        <v>45642.457395833335</v>
      </c>
      <c r="O30" s="10" t="s">
        <v>2236</v>
      </c>
      <c r="P30" s="2" t="s">
        <v>2239</v>
      </c>
      <c r="Q30" s="2" t="s">
        <v>2236</v>
      </c>
      <c r="R30" t="s">
        <v>2236</v>
      </c>
      <c r="S30" t="s">
        <v>2427</v>
      </c>
      <c r="T30">
        <v>110</v>
      </c>
      <c r="U30" t="s">
        <v>2236</v>
      </c>
      <c r="V30">
        <v>101</v>
      </c>
      <c r="W30">
        <v>1007</v>
      </c>
      <c r="X30">
        <v>2</v>
      </c>
      <c r="Y30" t="s">
        <v>2533</v>
      </c>
      <c r="Z30">
        <v>0</v>
      </c>
      <c r="AA30" s="19">
        <v>45642.457395833335</v>
      </c>
    </row>
    <row r="31" spans="1:27">
      <c r="A31" s="2" t="s">
        <v>113</v>
      </c>
      <c r="B31" s="2">
        <v>5821231677</v>
      </c>
      <c r="C31" s="2" t="s">
        <v>2530</v>
      </c>
      <c r="D31" s="2" t="s">
        <v>2414</v>
      </c>
      <c r="E31" s="2">
        <v>2</v>
      </c>
      <c r="F31" s="2" t="s">
        <v>2236</v>
      </c>
      <c r="G31" s="2" t="s">
        <v>2237</v>
      </c>
      <c r="H31" s="2">
        <v>5028310219</v>
      </c>
      <c r="I31" s="2" t="s">
        <v>22</v>
      </c>
      <c r="J31" s="2" t="s">
        <v>2415</v>
      </c>
      <c r="K31" s="2" t="s">
        <v>2531</v>
      </c>
      <c r="L31" s="2" t="s">
        <v>2532</v>
      </c>
      <c r="M31" s="3" t="s">
        <v>2418</v>
      </c>
      <c r="N31" s="3">
        <v>45642.458587962959</v>
      </c>
      <c r="O31" s="10" t="s">
        <v>2236</v>
      </c>
      <c r="P31" s="2" t="s">
        <v>2239</v>
      </c>
      <c r="Q31" s="2" t="s">
        <v>2236</v>
      </c>
      <c r="R31" t="s">
        <v>2236</v>
      </c>
      <c r="S31" t="s">
        <v>2427</v>
      </c>
      <c r="T31">
        <v>110</v>
      </c>
      <c r="U31" t="s">
        <v>2236</v>
      </c>
      <c r="V31">
        <v>101</v>
      </c>
      <c r="W31">
        <v>1007</v>
      </c>
      <c r="X31">
        <v>2</v>
      </c>
      <c r="Y31" t="s">
        <v>2548</v>
      </c>
      <c r="Z31">
        <v>0</v>
      </c>
      <c r="AA31" s="19">
        <v>45642.458587962959</v>
      </c>
    </row>
    <row r="32" spans="1:27">
      <c r="A32" s="2" t="s">
        <v>113</v>
      </c>
      <c r="B32" s="2">
        <v>5821230095</v>
      </c>
      <c r="C32" s="2" t="s">
        <v>2413</v>
      </c>
      <c r="D32" s="2" t="s">
        <v>2414</v>
      </c>
      <c r="E32" s="2">
        <v>10</v>
      </c>
      <c r="F32" s="2" t="s">
        <v>2236</v>
      </c>
      <c r="G32" s="2" t="s">
        <v>2237</v>
      </c>
      <c r="H32" s="2">
        <v>5028309971</v>
      </c>
      <c r="I32" s="2" t="s">
        <v>22</v>
      </c>
      <c r="J32" s="2" t="s">
        <v>2415</v>
      </c>
      <c r="K32" s="2" t="s">
        <v>2416</v>
      </c>
      <c r="L32" s="2" t="s">
        <v>2417</v>
      </c>
      <c r="M32" s="3" t="s">
        <v>2418</v>
      </c>
      <c r="N32" s="3">
        <v>45642.429155092592</v>
      </c>
      <c r="O32" s="10" t="s">
        <v>2236</v>
      </c>
      <c r="P32" s="2" t="s">
        <v>2239</v>
      </c>
      <c r="Q32" s="2" t="s">
        <v>2236</v>
      </c>
      <c r="R32" t="s">
        <v>2236</v>
      </c>
      <c r="S32" t="s">
        <v>2240</v>
      </c>
      <c r="T32">
        <v>410</v>
      </c>
      <c r="U32" t="s">
        <v>2236</v>
      </c>
      <c r="V32">
        <v>101</v>
      </c>
      <c r="W32">
        <v>1007</v>
      </c>
      <c r="X32">
        <v>2</v>
      </c>
      <c r="Y32" t="s">
        <v>2419</v>
      </c>
      <c r="Z32">
        <v>0</v>
      </c>
      <c r="AA32" s="19">
        <v>45642.429178240738</v>
      </c>
    </row>
    <row r="33" spans="1:27">
      <c r="A33" s="2" t="s">
        <v>113</v>
      </c>
      <c r="B33" s="2">
        <v>5821233115</v>
      </c>
      <c r="C33" s="2" t="s">
        <v>3220</v>
      </c>
      <c r="D33" s="2" t="s">
        <v>2414</v>
      </c>
      <c r="E33" s="2">
        <v>25</v>
      </c>
      <c r="F33" s="2" t="s">
        <v>2236</v>
      </c>
      <c r="G33" s="2" t="s">
        <v>2237</v>
      </c>
      <c r="H33" s="2">
        <v>5028313260</v>
      </c>
      <c r="I33" s="2" t="s">
        <v>22</v>
      </c>
      <c r="J33" s="2" t="s">
        <v>2415</v>
      </c>
      <c r="K33" s="2" t="s">
        <v>2416</v>
      </c>
      <c r="L33" s="2" t="s">
        <v>2417</v>
      </c>
      <c r="M33" s="3" t="s">
        <v>2418</v>
      </c>
      <c r="N33" s="3">
        <v>45642.877743055556</v>
      </c>
      <c r="O33" s="10" t="s">
        <v>2236</v>
      </c>
      <c r="P33" s="2" t="s">
        <v>2239</v>
      </c>
      <c r="Q33" s="2" t="s">
        <v>2236</v>
      </c>
      <c r="R33" t="s">
        <v>2236</v>
      </c>
      <c r="S33" t="s">
        <v>2427</v>
      </c>
      <c r="T33">
        <v>130</v>
      </c>
      <c r="U33" t="s">
        <v>2236</v>
      </c>
      <c r="V33">
        <v>101</v>
      </c>
      <c r="W33">
        <v>1007</v>
      </c>
      <c r="X33">
        <v>2</v>
      </c>
      <c r="Y33" t="s">
        <v>3221</v>
      </c>
      <c r="Z33">
        <v>0</v>
      </c>
      <c r="AA33" s="19">
        <v>45642.877754629626</v>
      </c>
    </row>
    <row r="34" spans="1:27">
      <c r="A34" s="2" t="s">
        <v>113</v>
      </c>
      <c r="B34" s="2">
        <v>5821222370</v>
      </c>
      <c r="C34" s="2" t="s">
        <v>3220</v>
      </c>
      <c r="D34" s="2" t="s">
        <v>2414</v>
      </c>
      <c r="E34" s="2">
        <v>20</v>
      </c>
      <c r="F34" s="2" t="s">
        <v>2236</v>
      </c>
      <c r="G34" s="2" t="s">
        <v>2237</v>
      </c>
      <c r="H34" s="2">
        <v>5028313276</v>
      </c>
      <c r="I34" s="2" t="s">
        <v>22</v>
      </c>
      <c r="J34" s="2" t="s">
        <v>2415</v>
      </c>
      <c r="K34" s="2" t="s">
        <v>2416</v>
      </c>
      <c r="L34" s="2" t="s">
        <v>2417</v>
      </c>
      <c r="M34" s="3" t="s">
        <v>2418</v>
      </c>
      <c r="N34" s="3">
        <v>45642.880057870374</v>
      </c>
      <c r="O34" s="10" t="s">
        <v>2236</v>
      </c>
      <c r="P34" s="2" t="s">
        <v>2239</v>
      </c>
      <c r="Q34" s="2" t="s">
        <v>2236</v>
      </c>
      <c r="R34" t="s">
        <v>2236</v>
      </c>
      <c r="S34" t="s">
        <v>2427</v>
      </c>
      <c r="T34">
        <v>90</v>
      </c>
      <c r="U34" t="s">
        <v>2236</v>
      </c>
      <c r="V34">
        <v>101</v>
      </c>
      <c r="W34">
        <v>1007</v>
      </c>
      <c r="X34">
        <v>2</v>
      </c>
      <c r="Y34" t="s">
        <v>3243</v>
      </c>
      <c r="Z34">
        <v>0</v>
      </c>
      <c r="AA34" s="19">
        <v>45642.880069444444</v>
      </c>
    </row>
    <row r="35" spans="1:27">
      <c r="A35" s="2" t="s">
        <v>113</v>
      </c>
      <c r="B35" s="2">
        <v>5821227081</v>
      </c>
      <c r="C35" s="2" t="s">
        <v>3334</v>
      </c>
      <c r="D35" s="2" t="s">
        <v>2414</v>
      </c>
      <c r="E35" s="2">
        <v>5</v>
      </c>
      <c r="F35" s="2" t="s">
        <v>2236</v>
      </c>
      <c r="G35" s="2" t="s">
        <v>2237</v>
      </c>
      <c r="H35" s="2">
        <v>5028313405</v>
      </c>
      <c r="I35" s="2" t="s">
        <v>22</v>
      </c>
      <c r="J35" s="2" t="s">
        <v>2415</v>
      </c>
      <c r="K35" s="2" t="s">
        <v>2531</v>
      </c>
      <c r="L35" s="2" t="s">
        <v>2532</v>
      </c>
      <c r="M35" s="3" t="s">
        <v>2418</v>
      </c>
      <c r="N35" s="3">
        <v>45642.894930555558</v>
      </c>
      <c r="O35" s="10" t="s">
        <v>2236</v>
      </c>
      <c r="P35" s="2" t="s">
        <v>2239</v>
      </c>
      <c r="Q35" s="2" t="s">
        <v>2236</v>
      </c>
      <c r="R35" t="s">
        <v>2236</v>
      </c>
      <c r="S35" t="s">
        <v>2427</v>
      </c>
      <c r="T35">
        <v>20</v>
      </c>
      <c r="U35" t="s">
        <v>2236</v>
      </c>
      <c r="V35">
        <v>101</v>
      </c>
      <c r="W35">
        <v>1007</v>
      </c>
      <c r="X35">
        <v>2</v>
      </c>
      <c r="Y35" t="s">
        <v>3335</v>
      </c>
      <c r="Z35">
        <v>0</v>
      </c>
      <c r="AA35" s="19">
        <v>45642.894942129627</v>
      </c>
    </row>
    <row r="36" spans="1:27">
      <c r="A36" s="2" t="s">
        <v>113</v>
      </c>
      <c r="B36" s="2">
        <v>5821228581</v>
      </c>
      <c r="C36" s="2" t="s">
        <v>3334</v>
      </c>
      <c r="D36" s="2" t="s">
        <v>2414</v>
      </c>
      <c r="E36" s="2">
        <v>2</v>
      </c>
      <c r="F36" s="2" t="s">
        <v>2236</v>
      </c>
      <c r="G36" s="2" t="s">
        <v>2237</v>
      </c>
      <c r="H36" s="2">
        <v>5028313407</v>
      </c>
      <c r="I36" s="2" t="s">
        <v>22</v>
      </c>
      <c r="J36" s="2" t="s">
        <v>2415</v>
      </c>
      <c r="K36" s="2" t="s">
        <v>2531</v>
      </c>
      <c r="L36" s="2" t="s">
        <v>2532</v>
      </c>
      <c r="M36" s="3" t="s">
        <v>2418</v>
      </c>
      <c r="N36" s="3">
        <v>45642.895011574074</v>
      </c>
      <c r="O36" s="10" t="s">
        <v>2236</v>
      </c>
      <c r="P36" s="2" t="s">
        <v>2239</v>
      </c>
      <c r="Q36" s="2" t="s">
        <v>2236</v>
      </c>
      <c r="R36" t="s">
        <v>2236</v>
      </c>
      <c r="S36" t="s">
        <v>2427</v>
      </c>
      <c r="T36">
        <v>340</v>
      </c>
      <c r="U36" t="s">
        <v>2236</v>
      </c>
      <c r="V36">
        <v>101</v>
      </c>
      <c r="W36">
        <v>1007</v>
      </c>
      <c r="X36">
        <v>2</v>
      </c>
      <c r="Y36" t="s">
        <v>3339</v>
      </c>
      <c r="Z36">
        <v>0</v>
      </c>
      <c r="AA36" s="19">
        <v>45642.89502314815</v>
      </c>
    </row>
    <row r="37" spans="1:27">
      <c r="A37" s="2" t="s">
        <v>113</v>
      </c>
      <c r="B37" s="2">
        <v>5821234529</v>
      </c>
      <c r="C37" s="2" t="s">
        <v>2524</v>
      </c>
      <c r="D37" s="2" t="s">
        <v>2414</v>
      </c>
      <c r="E37" s="2">
        <v>18</v>
      </c>
      <c r="F37" s="2" t="s">
        <v>2236</v>
      </c>
      <c r="G37" s="2" t="s">
        <v>2237</v>
      </c>
      <c r="H37" s="2">
        <v>5028310202</v>
      </c>
      <c r="I37" s="2" t="s">
        <v>22</v>
      </c>
      <c r="J37" s="2" t="s">
        <v>2415</v>
      </c>
      <c r="K37" s="2" t="s">
        <v>2416</v>
      </c>
      <c r="L37" s="2" t="s">
        <v>2417</v>
      </c>
      <c r="M37" s="3" t="s">
        <v>2418</v>
      </c>
      <c r="N37" s="3">
        <v>45642.456944444442</v>
      </c>
      <c r="O37" s="10" t="s">
        <v>2236</v>
      </c>
      <c r="P37" s="2" t="s">
        <v>2239</v>
      </c>
      <c r="Q37" s="2" t="s">
        <v>2236</v>
      </c>
      <c r="R37" t="s">
        <v>2236</v>
      </c>
      <c r="S37" t="s">
        <v>2427</v>
      </c>
      <c r="T37">
        <v>280</v>
      </c>
      <c r="U37" t="s">
        <v>2236</v>
      </c>
      <c r="V37">
        <v>101</v>
      </c>
      <c r="W37">
        <v>1007</v>
      </c>
      <c r="X37">
        <v>2</v>
      </c>
      <c r="Y37" t="s">
        <v>2525</v>
      </c>
      <c r="Z37">
        <v>0</v>
      </c>
      <c r="AA37" s="19">
        <v>45642.456944444442</v>
      </c>
    </row>
    <row r="38" spans="1:27">
      <c r="A38" s="2" t="s">
        <v>113</v>
      </c>
      <c r="B38" s="2">
        <v>5821234529</v>
      </c>
      <c r="C38" s="2" t="s">
        <v>2524</v>
      </c>
      <c r="D38" s="2" t="s">
        <v>2414</v>
      </c>
      <c r="E38" s="2">
        <v>1</v>
      </c>
      <c r="F38" s="2" t="s">
        <v>2236</v>
      </c>
      <c r="G38" s="2" t="s">
        <v>2237</v>
      </c>
      <c r="H38" s="2">
        <v>5028313537</v>
      </c>
      <c r="I38" s="2" t="s">
        <v>22</v>
      </c>
      <c r="J38" s="2" t="s">
        <v>2415</v>
      </c>
      <c r="K38" s="2" t="s">
        <v>2416</v>
      </c>
      <c r="L38" s="2" t="s">
        <v>2417</v>
      </c>
      <c r="M38" s="3" t="s">
        <v>2418</v>
      </c>
      <c r="N38" s="3">
        <v>45642.919293981482</v>
      </c>
      <c r="O38" s="10" t="s">
        <v>2236</v>
      </c>
      <c r="P38" s="2" t="s">
        <v>2239</v>
      </c>
      <c r="Q38" s="2" t="s">
        <v>2236</v>
      </c>
      <c r="R38" t="s">
        <v>2236</v>
      </c>
      <c r="S38" t="s">
        <v>2427</v>
      </c>
      <c r="T38">
        <v>280</v>
      </c>
      <c r="U38" t="s">
        <v>2236</v>
      </c>
      <c r="V38">
        <v>101</v>
      </c>
      <c r="W38">
        <v>1007</v>
      </c>
      <c r="X38">
        <v>2</v>
      </c>
      <c r="Y38" t="s">
        <v>3445</v>
      </c>
      <c r="Z38">
        <v>0</v>
      </c>
      <c r="AA38" s="19">
        <v>45642.919305555559</v>
      </c>
    </row>
    <row r="39" spans="1:27">
      <c r="A39" s="2" t="s">
        <v>113</v>
      </c>
      <c r="B39" s="2">
        <v>5821220774</v>
      </c>
      <c r="C39" s="2" t="s">
        <v>3169</v>
      </c>
      <c r="D39" s="2" t="s">
        <v>2414</v>
      </c>
      <c r="E39" s="2">
        <v>2</v>
      </c>
      <c r="F39" s="2" t="s">
        <v>2236</v>
      </c>
      <c r="G39" s="2" t="s">
        <v>2237</v>
      </c>
      <c r="H39" s="2">
        <v>5028313188</v>
      </c>
      <c r="I39" s="2" t="s">
        <v>22</v>
      </c>
      <c r="J39" s="2" t="s">
        <v>2430</v>
      </c>
      <c r="K39" s="2" t="s">
        <v>2416</v>
      </c>
      <c r="L39" s="2" t="s">
        <v>2417</v>
      </c>
      <c r="M39" s="3" t="s">
        <v>2418</v>
      </c>
      <c r="N39" s="3">
        <v>45642.864062499997</v>
      </c>
      <c r="O39" s="10" t="s">
        <v>2236</v>
      </c>
      <c r="P39" s="2" t="s">
        <v>2239</v>
      </c>
      <c r="Q39" s="2" t="s">
        <v>2236</v>
      </c>
      <c r="R39" t="s">
        <v>2236</v>
      </c>
      <c r="S39" t="s">
        <v>2427</v>
      </c>
      <c r="T39">
        <v>350</v>
      </c>
      <c r="U39" t="s">
        <v>2236</v>
      </c>
      <c r="V39">
        <v>101</v>
      </c>
      <c r="W39">
        <v>1007</v>
      </c>
      <c r="X39">
        <v>2</v>
      </c>
      <c r="Y39" t="s">
        <v>3170</v>
      </c>
      <c r="Z39">
        <v>0</v>
      </c>
      <c r="AA39" s="19">
        <v>45642.864074074074</v>
      </c>
    </row>
    <row r="40" spans="1:27">
      <c r="A40" s="2" t="s">
        <v>113</v>
      </c>
      <c r="B40" s="2">
        <v>5821231625</v>
      </c>
      <c r="C40" s="2" t="s">
        <v>2752</v>
      </c>
      <c r="D40" s="2" t="s">
        <v>2414</v>
      </c>
      <c r="E40" s="2">
        <v>15</v>
      </c>
      <c r="F40" s="2" t="s">
        <v>2236</v>
      </c>
      <c r="G40" s="2" t="s">
        <v>2237</v>
      </c>
      <c r="H40" s="2">
        <v>5028311232</v>
      </c>
      <c r="I40" s="2" t="s">
        <v>609</v>
      </c>
      <c r="J40" s="2" t="s">
        <v>2430</v>
      </c>
      <c r="K40" s="2" t="s">
        <v>2531</v>
      </c>
      <c r="L40" s="2" t="s">
        <v>2532</v>
      </c>
      <c r="M40" s="3" t="s">
        <v>2659</v>
      </c>
      <c r="N40" s="3">
        <v>45642.611504629633</v>
      </c>
      <c r="O40" s="10" t="s">
        <v>2236</v>
      </c>
      <c r="P40" s="2" t="s">
        <v>2239</v>
      </c>
      <c r="Q40" s="2" t="s">
        <v>2236</v>
      </c>
      <c r="R40" t="s">
        <v>2236</v>
      </c>
      <c r="S40" t="s">
        <v>2628</v>
      </c>
      <c r="T40">
        <v>40</v>
      </c>
      <c r="U40" t="s">
        <v>2236</v>
      </c>
      <c r="V40">
        <v>101</v>
      </c>
      <c r="W40">
        <v>1007</v>
      </c>
      <c r="X40">
        <v>2</v>
      </c>
      <c r="Y40" t="s">
        <v>2753</v>
      </c>
      <c r="Z40">
        <v>0</v>
      </c>
      <c r="AA40" s="19">
        <v>45642.611527777779</v>
      </c>
    </row>
    <row r="41" spans="1:27">
      <c r="A41" s="2" t="s">
        <v>113</v>
      </c>
      <c r="B41" s="2">
        <v>5821212176</v>
      </c>
      <c r="C41" s="2" t="s">
        <v>2455</v>
      </c>
      <c r="D41" s="2" t="s">
        <v>2414</v>
      </c>
      <c r="E41" s="2">
        <v>2</v>
      </c>
      <c r="F41" s="2" t="s">
        <v>2236</v>
      </c>
      <c r="G41" s="2" t="s">
        <v>2237</v>
      </c>
      <c r="H41" s="2">
        <v>5028310086</v>
      </c>
      <c r="I41" s="2" t="s">
        <v>22</v>
      </c>
      <c r="J41" s="2" t="s">
        <v>2430</v>
      </c>
      <c r="K41" s="2" t="s">
        <v>2416</v>
      </c>
      <c r="L41" s="2" t="s">
        <v>2417</v>
      </c>
      <c r="M41" s="3" t="s">
        <v>2418</v>
      </c>
      <c r="N41" s="3">
        <v>45642.448483796295</v>
      </c>
      <c r="O41" s="10" t="s">
        <v>2236</v>
      </c>
      <c r="P41" s="2" t="s">
        <v>2239</v>
      </c>
      <c r="Q41" s="2" t="s">
        <v>2236</v>
      </c>
      <c r="R41" t="s">
        <v>2236</v>
      </c>
      <c r="S41" t="s">
        <v>2427</v>
      </c>
      <c r="T41">
        <v>280</v>
      </c>
      <c r="U41" t="s">
        <v>2236</v>
      </c>
      <c r="V41">
        <v>101</v>
      </c>
      <c r="W41">
        <v>1007</v>
      </c>
      <c r="X41">
        <v>2</v>
      </c>
      <c r="Y41" t="s">
        <v>2456</v>
      </c>
      <c r="Z41">
        <v>0</v>
      </c>
      <c r="AA41" s="19">
        <v>45642.448495370372</v>
      </c>
    </row>
    <row r="42" spans="1:27">
      <c r="A42" s="2" t="s">
        <v>113</v>
      </c>
      <c r="B42" s="2">
        <v>5821225635</v>
      </c>
      <c r="C42" s="2" t="s">
        <v>2455</v>
      </c>
      <c r="D42" s="2" t="s">
        <v>2414</v>
      </c>
      <c r="E42" s="2">
        <v>101</v>
      </c>
      <c r="F42" s="2" t="s">
        <v>2236</v>
      </c>
      <c r="G42" s="2" t="s">
        <v>2237</v>
      </c>
      <c r="H42" s="2">
        <v>5028310087</v>
      </c>
      <c r="I42" s="2" t="s">
        <v>22</v>
      </c>
      <c r="J42" s="2" t="s">
        <v>2430</v>
      </c>
      <c r="K42" s="2" t="s">
        <v>2416</v>
      </c>
      <c r="L42" s="2" t="s">
        <v>2417</v>
      </c>
      <c r="M42" s="3" t="s">
        <v>2418</v>
      </c>
      <c r="N42" s="3">
        <v>45642.448587962965</v>
      </c>
      <c r="O42" s="10" t="s">
        <v>2236</v>
      </c>
      <c r="P42" s="2" t="s">
        <v>2239</v>
      </c>
      <c r="Q42" s="2" t="s">
        <v>2236</v>
      </c>
      <c r="R42" t="s">
        <v>2236</v>
      </c>
      <c r="S42" t="s">
        <v>2427</v>
      </c>
      <c r="T42">
        <v>210</v>
      </c>
      <c r="U42" t="s">
        <v>2236</v>
      </c>
      <c r="V42">
        <v>101</v>
      </c>
      <c r="W42">
        <v>1007</v>
      </c>
      <c r="X42">
        <v>2</v>
      </c>
      <c r="Y42" t="s">
        <v>2457</v>
      </c>
      <c r="Z42">
        <v>0</v>
      </c>
      <c r="AA42" s="19">
        <v>45642.448587962965</v>
      </c>
    </row>
    <row r="43" spans="1:27">
      <c r="A43" s="2" t="s">
        <v>113</v>
      </c>
      <c r="B43" s="2">
        <v>5821222368</v>
      </c>
      <c r="C43" s="2" t="s">
        <v>2508</v>
      </c>
      <c r="D43" s="2" t="s">
        <v>2414</v>
      </c>
      <c r="E43" s="2">
        <v>4</v>
      </c>
      <c r="F43" s="2" t="s">
        <v>2236</v>
      </c>
      <c r="G43" s="2" t="s">
        <v>2237</v>
      </c>
      <c r="H43" s="2">
        <v>5028310165</v>
      </c>
      <c r="I43" s="2" t="s">
        <v>22</v>
      </c>
      <c r="J43" s="2" t="s">
        <v>2430</v>
      </c>
      <c r="K43" s="2" t="s">
        <v>2416</v>
      </c>
      <c r="L43" s="2" t="s">
        <v>2417</v>
      </c>
      <c r="M43" s="3" t="s">
        <v>2418</v>
      </c>
      <c r="N43" s="3">
        <v>45642.454988425925</v>
      </c>
      <c r="O43" s="10" t="s">
        <v>2236</v>
      </c>
      <c r="P43" s="2" t="s">
        <v>2239</v>
      </c>
      <c r="Q43" s="2" t="s">
        <v>2236</v>
      </c>
      <c r="R43" t="s">
        <v>2236</v>
      </c>
      <c r="S43" t="s">
        <v>2427</v>
      </c>
      <c r="T43">
        <v>230</v>
      </c>
      <c r="U43" t="s">
        <v>2236</v>
      </c>
      <c r="V43">
        <v>101</v>
      </c>
      <c r="W43">
        <v>1007</v>
      </c>
      <c r="X43">
        <v>2</v>
      </c>
      <c r="Y43" t="s">
        <v>2509</v>
      </c>
      <c r="Z43">
        <v>0</v>
      </c>
      <c r="AA43" s="19">
        <v>45642.455000000002</v>
      </c>
    </row>
    <row r="44" spans="1:27">
      <c r="A44" s="2" t="s">
        <v>113</v>
      </c>
      <c r="B44" s="2">
        <v>5821231674</v>
      </c>
      <c r="C44" s="2" t="s">
        <v>3141</v>
      </c>
      <c r="D44" s="2" t="s">
        <v>2414</v>
      </c>
      <c r="E44" s="2">
        <v>50</v>
      </c>
      <c r="F44" s="2" t="s">
        <v>2236</v>
      </c>
      <c r="G44" s="2" t="s">
        <v>2237</v>
      </c>
      <c r="H44" s="2">
        <v>5028313132</v>
      </c>
      <c r="I44" s="2" t="s">
        <v>22</v>
      </c>
      <c r="J44" s="2" t="s">
        <v>2430</v>
      </c>
      <c r="K44" s="2" t="s">
        <v>2416</v>
      </c>
      <c r="L44" s="2" t="s">
        <v>2417</v>
      </c>
      <c r="M44" s="3" t="s">
        <v>2418</v>
      </c>
      <c r="N44" s="3">
        <v>45642.851261574076</v>
      </c>
      <c r="O44" s="10" t="s">
        <v>2236</v>
      </c>
      <c r="P44" s="2" t="s">
        <v>2239</v>
      </c>
      <c r="Q44" s="2" t="s">
        <v>2236</v>
      </c>
      <c r="R44" t="s">
        <v>2236</v>
      </c>
      <c r="S44" t="s">
        <v>2427</v>
      </c>
      <c r="T44">
        <v>180</v>
      </c>
      <c r="U44" t="s">
        <v>2236</v>
      </c>
      <c r="V44">
        <v>101</v>
      </c>
      <c r="W44">
        <v>1007</v>
      </c>
      <c r="X44">
        <v>2</v>
      </c>
      <c r="Y44" t="s">
        <v>3142</v>
      </c>
      <c r="Z44">
        <v>0</v>
      </c>
      <c r="AA44" s="19">
        <v>45642.851273148146</v>
      </c>
    </row>
    <row r="45" spans="1:27">
      <c r="A45" s="2" t="s">
        <v>113</v>
      </c>
      <c r="B45" s="2">
        <v>5821234068</v>
      </c>
      <c r="C45" s="2" t="s">
        <v>2737</v>
      </c>
      <c r="D45" s="2" t="s">
        <v>2414</v>
      </c>
      <c r="E45" s="2">
        <v>202</v>
      </c>
      <c r="F45" s="2" t="s">
        <v>2236</v>
      </c>
      <c r="G45" s="2" t="s">
        <v>2237</v>
      </c>
      <c r="H45" s="2">
        <v>5028311184</v>
      </c>
      <c r="I45" s="2" t="s">
        <v>22</v>
      </c>
      <c r="J45" s="2" t="s">
        <v>2430</v>
      </c>
      <c r="K45" s="2" t="s">
        <v>2531</v>
      </c>
      <c r="L45" s="2" t="s">
        <v>2532</v>
      </c>
      <c r="M45" s="3" t="s">
        <v>2659</v>
      </c>
      <c r="N45" s="3">
        <v>45642.60800925926</v>
      </c>
      <c r="O45" s="10" t="s">
        <v>2236</v>
      </c>
      <c r="P45" s="2" t="s">
        <v>2239</v>
      </c>
      <c r="Q45" s="2" t="s">
        <v>2236</v>
      </c>
      <c r="R45" t="s">
        <v>2236</v>
      </c>
      <c r="S45" t="s">
        <v>2628</v>
      </c>
      <c r="T45">
        <v>70</v>
      </c>
      <c r="U45" t="s">
        <v>2236</v>
      </c>
      <c r="V45">
        <v>101</v>
      </c>
      <c r="W45">
        <v>1007</v>
      </c>
      <c r="X45">
        <v>2</v>
      </c>
      <c r="Y45" t="s">
        <v>2738</v>
      </c>
      <c r="Z45">
        <v>0</v>
      </c>
      <c r="AA45" s="19">
        <v>45642.608020833337</v>
      </c>
    </row>
    <row r="46" spans="1:27">
      <c r="A46" s="2" t="s">
        <v>113</v>
      </c>
      <c r="B46" s="2">
        <v>5821214943</v>
      </c>
      <c r="C46" s="2" t="s">
        <v>3136</v>
      </c>
      <c r="D46" s="2" t="s">
        <v>2414</v>
      </c>
      <c r="E46" s="2">
        <v>5</v>
      </c>
      <c r="F46" s="2" t="s">
        <v>2236</v>
      </c>
      <c r="G46" s="2" t="s">
        <v>2237</v>
      </c>
      <c r="H46" s="2">
        <v>5028313126</v>
      </c>
      <c r="I46" s="2" t="s">
        <v>22</v>
      </c>
      <c r="J46" s="2" t="s">
        <v>2430</v>
      </c>
      <c r="K46" s="2" t="s">
        <v>2416</v>
      </c>
      <c r="L46" s="2" t="s">
        <v>2417</v>
      </c>
      <c r="M46" s="3" t="s">
        <v>2418</v>
      </c>
      <c r="N46" s="3">
        <v>45642.850300925929</v>
      </c>
      <c r="O46" s="10" t="s">
        <v>2236</v>
      </c>
      <c r="P46" s="2" t="s">
        <v>2239</v>
      </c>
      <c r="Q46" s="2" t="s">
        <v>2236</v>
      </c>
      <c r="R46" t="s">
        <v>2236</v>
      </c>
      <c r="S46" t="s">
        <v>2427</v>
      </c>
      <c r="T46">
        <v>120</v>
      </c>
      <c r="U46" t="s">
        <v>2236</v>
      </c>
      <c r="V46">
        <v>101</v>
      </c>
      <c r="W46">
        <v>1007</v>
      </c>
      <c r="X46">
        <v>2</v>
      </c>
      <c r="Y46" t="s">
        <v>3137</v>
      </c>
      <c r="Z46">
        <v>0</v>
      </c>
      <c r="AA46" s="19">
        <v>45642.850312499999</v>
      </c>
    </row>
    <row r="47" spans="1:27">
      <c r="A47" s="2" t="s">
        <v>113</v>
      </c>
      <c r="B47" s="2">
        <v>5821217594</v>
      </c>
      <c r="C47" s="2" t="s">
        <v>3136</v>
      </c>
      <c r="D47" s="2" t="s">
        <v>2414</v>
      </c>
      <c r="E47" s="2">
        <v>6</v>
      </c>
      <c r="F47" s="2" t="s">
        <v>2236</v>
      </c>
      <c r="G47" s="2" t="s">
        <v>2237</v>
      </c>
      <c r="H47" s="2">
        <v>5028313127</v>
      </c>
      <c r="I47" s="2" t="s">
        <v>22</v>
      </c>
      <c r="J47" s="2" t="s">
        <v>2430</v>
      </c>
      <c r="K47" s="2" t="s">
        <v>2416</v>
      </c>
      <c r="L47" s="2" t="s">
        <v>2417</v>
      </c>
      <c r="M47" s="3" t="s">
        <v>2418</v>
      </c>
      <c r="N47" s="3">
        <v>45642.850381944445</v>
      </c>
      <c r="O47" s="10" t="s">
        <v>2236</v>
      </c>
      <c r="P47" s="2" t="s">
        <v>2239</v>
      </c>
      <c r="Q47" s="2" t="s">
        <v>2236</v>
      </c>
      <c r="R47" t="s">
        <v>2236</v>
      </c>
      <c r="S47" t="s">
        <v>2427</v>
      </c>
      <c r="T47">
        <v>280</v>
      </c>
      <c r="U47" t="s">
        <v>2236</v>
      </c>
      <c r="V47">
        <v>101</v>
      </c>
      <c r="W47">
        <v>1007</v>
      </c>
      <c r="X47">
        <v>2</v>
      </c>
      <c r="Y47" t="s">
        <v>3138</v>
      </c>
      <c r="Z47">
        <v>0</v>
      </c>
      <c r="AA47" s="19">
        <v>45642.850393518522</v>
      </c>
    </row>
    <row r="48" spans="1:27">
      <c r="A48" s="2" t="s">
        <v>113</v>
      </c>
      <c r="B48" s="2">
        <v>5821210746</v>
      </c>
      <c r="C48" s="2" t="s">
        <v>3136</v>
      </c>
      <c r="D48" s="2" t="s">
        <v>2414</v>
      </c>
      <c r="E48" s="2">
        <v>2</v>
      </c>
      <c r="F48" s="2" t="s">
        <v>2236</v>
      </c>
      <c r="G48" s="2" t="s">
        <v>2237</v>
      </c>
      <c r="H48" s="2">
        <v>5028313128</v>
      </c>
      <c r="I48" s="2" t="s">
        <v>22</v>
      </c>
      <c r="J48" s="2" t="s">
        <v>2430</v>
      </c>
      <c r="K48" s="2" t="s">
        <v>2416</v>
      </c>
      <c r="L48" s="2" t="s">
        <v>2417</v>
      </c>
      <c r="M48" s="3" t="s">
        <v>2418</v>
      </c>
      <c r="N48" s="3">
        <v>45642.850462962961</v>
      </c>
      <c r="O48" s="10" t="s">
        <v>2236</v>
      </c>
      <c r="P48" s="2" t="s">
        <v>2239</v>
      </c>
      <c r="Q48" s="2" t="s">
        <v>2236</v>
      </c>
      <c r="R48" t="s">
        <v>2236</v>
      </c>
      <c r="S48" t="s">
        <v>2427</v>
      </c>
      <c r="T48">
        <v>430</v>
      </c>
      <c r="U48" t="s">
        <v>2236</v>
      </c>
      <c r="V48">
        <v>101</v>
      </c>
      <c r="W48">
        <v>1007</v>
      </c>
      <c r="X48">
        <v>2</v>
      </c>
      <c r="Y48" t="s">
        <v>3139</v>
      </c>
      <c r="Z48">
        <v>0</v>
      </c>
      <c r="AA48" s="19">
        <v>45642.850474537037</v>
      </c>
    </row>
    <row r="49" spans="1:27">
      <c r="A49" s="2" t="s">
        <v>113</v>
      </c>
      <c r="B49" s="2">
        <v>5821203996</v>
      </c>
      <c r="C49" s="2" t="s">
        <v>3136</v>
      </c>
      <c r="D49" s="2" t="s">
        <v>2414</v>
      </c>
      <c r="E49" s="2">
        <v>5</v>
      </c>
      <c r="F49" s="2" t="s">
        <v>2236</v>
      </c>
      <c r="G49" s="2" t="s">
        <v>2237</v>
      </c>
      <c r="H49" s="2">
        <v>5028313130</v>
      </c>
      <c r="I49" s="2" t="s">
        <v>22</v>
      </c>
      <c r="J49" s="2" t="s">
        <v>2430</v>
      </c>
      <c r="K49" s="2" t="s">
        <v>2416</v>
      </c>
      <c r="L49" s="2" t="s">
        <v>2417</v>
      </c>
      <c r="M49" s="3" t="s">
        <v>2418</v>
      </c>
      <c r="N49" s="3">
        <v>45642.85056712963</v>
      </c>
      <c r="O49" s="10" t="s">
        <v>2236</v>
      </c>
      <c r="P49" s="2" t="s">
        <v>2239</v>
      </c>
      <c r="Q49" s="2" t="s">
        <v>2236</v>
      </c>
      <c r="R49" t="s">
        <v>2236</v>
      </c>
      <c r="S49" t="s">
        <v>2427</v>
      </c>
      <c r="T49">
        <v>270</v>
      </c>
      <c r="U49" t="s">
        <v>2236</v>
      </c>
      <c r="V49">
        <v>101</v>
      </c>
      <c r="W49">
        <v>1007</v>
      </c>
      <c r="X49">
        <v>2</v>
      </c>
      <c r="Y49" t="s">
        <v>3140</v>
      </c>
      <c r="Z49">
        <v>0</v>
      </c>
      <c r="AA49" s="19">
        <v>45642.850578703707</v>
      </c>
    </row>
    <row r="50" spans="1:27">
      <c r="A50" s="2" t="s">
        <v>113</v>
      </c>
      <c r="B50" s="2">
        <v>5821232073</v>
      </c>
      <c r="C50" s="2" t="s">
        <v>2610</v>
      </c>
      <c r="D50" s="2" t="s">
        <v>2414</v>
      </c>
      <c r="E50" s="2">
        <v>1</v>
      </c>
      <c r="F50" s="2" t="s">
        <v>2236</v>
      </c>
      <c r="G50" s="2" t="s">
        <v>2237</v>
      </c>
      <c r="H50" s="2">
        <v>5028310270</v>
      </c>
      <c r="I50" s="2" t="s">
        <v>22</v>
      </c>
      <c r="J50" s="2" t="s">
        <v>2430</v>
      </c>
      <c r="K50" s="2" t="s">
        <v>2435</v>
      </c>
      <c r="L50" s="2" t="s">
        <v>2436</v>
      </c>
      <c r="M50" s="3" t="s">
        <v>2418</v>
      </c>
      <c r="N50" s="3">
        <v>45642.466400462959</v>
      </c>
      <c r="O50" s="10" t="s">
        <v>2236</v>
      </c>
      <c r="P50" s="2" t="s">
        <v>2239</v>
      </c>
      <c r="Q50" s="2" t="s">
        <v>2236</v>
      </c>
      <c r="R50" t="s">
        <v>2236</v>
      </c>
      <c r="S50" t="s">
        <v>2427</v>
      </c>
      <c r="T50">
        <v>10</v>
      </c>
      <c r="U50" t="s">
        <v>2236</v>
      </c>
      <c r="V50">
        <v>101</v>
      </c>
      <c r="W50">
        <v>1007</v>
      </c>
      <c r="X50">
        <v>2</v>
      </c>
      <c r="Y50" t="s">
        <v>2611</v>
      </c>
      <c r="Z50">
        <v>0</v>
      </c>
      <c r="AA50" s="19">
        <v>45642.466412037036</v>
      </c>
    </row>
    <row r="51" spans="1:27">
      <c r="A51" s="2" t="s">
        <v>113</v>
      </c>
      <c r="B51" s="2">
        <v>5821228574</v>
      </c>
      <c r="C51" s="2" t="s">
        <v>2610</v>
      </c>
      <c r="D51" s="2" t="s">
        <v>2414</v>
      </c>
      <c r="E51" s="2">
        <v>2</v>
      </c>
      <c r="F51" s="2" t="s">
        <v>2236</v>
      </c>
      <c r="G51" s="2" t="s">
        <v>2237</v>
      </c>
      <c r="H51" s="2">
        <v>5028310272</v>
      </c>
      <c r="I51" s="2" t="s">
        <v>22</v>
      </c>
      <c r="J51" s="2" t="s">
        <v>2430</v>
      </c>
      <c r="K51" s="2" t="s">
        <v>2435</v>
      </c>
      <c r="L51" s="2" t="s">
        <v>2436</v>
      </c>
      <c r="M51" s="3" t="s">
        <v>2418</v>
      </c>
      <c r="N51" s="3">
        <v>45642.466550925928</v>
      </c>
      <c r="O51" s="10" t="s">
        <v>2236</v>
      </c>
      <c r="P51" s="2" t="s">
        <v>2239</v>
      </c>
      <c r="Q51" s="2" t="s">
        <v>2236</v>
      </c>
      <c r="R51" t="s">
        <v>2236</v>
      </c>
      <c r="S51" t="s">
        <v>2427</v>
      </c>
      <c r="T51">
        <v>260</v>
      </c>
      <c r="U51" t="s">
        <v>2236</v>
      </c>
      <c r="V51">
        <v>101</v>
      </c>
      <c r="W51">
        <v>1007</v>
      </c>
      <c r="X51">
        <v>2</v>
      </c>
      <c r="Y51" t="s">
        <v>2612</v>
      </c>
      <c r="Z51">
        <v>0</v>
      </c>
      <c r="AA51" s="19">
        <v>45642.466562499998</v>
      </c>
    </row>
    <row r="52" spans="1:27">
      <c r="A52" s="2" t="s">
        <v>113</v>
      </c>
      <c r="B52" s="2">
        <v>5821202884</v>
      </c>
      <c r="C52" s="2" t="s">
        <v>2743</v>
      </c>
      <c r="D52" s="2" t="s">
        <v>2414</v>
      </c>
      <c r="E52" s="2">
        <v>7</v>
      </c>
      <c r="F52" s="2" t="s">
        <v>2236</v>
      </c>
      <c r="G52" s="2" t="s">
        <v>2237</v>
      </c>
      <c r="H52" s="2">
        <v>5028311196</v>
      </c>
      <c r="I52" s="2" t="s">
        <v>22</v>
      </c>
      <c r="J52" s="2" t="s">
        <v>2430</v>
      </c>
      <c r="K52" s="2" t="s">
        <v>2416</v>
      </c>
      <c r="L52" s="2" t="s">
        <v>2417</v>
      </c>
      <c r="M52" s="3" t="s">
        <v>2659</v>
      </c>
      <c r="N52" s="3">
        <v>45642.609733796293</v>
      </c>
      <c r="O52" s="10" t="s">
        <v>2236</v>
      </c>
      <c r="P52" s="2" t="s">
        <v>2239</v>
      </c>
      <c r="Q52" s="2" t="s">
        <v>2236</v>
      </c>
      <c r="R52" t="s">
        <v>2236</v>
      </c>
      <c r="S52" t="s">
        <v>2628</v>
      </c>
      <c r="T52">
        <v>330</v>
      </c>
      <c r="U52" t="s">
        <v>2236</v>
      </c>
      <c r="V52">
        <v>101</v>
      </c>
      <c r="W52">
        <v>1007</v>
      </c>
      <c r="X52">
        <v>2</v>
      </c>
      <c r="Y52" t="s">
        <v>2744</v>
      </c>
      <c r="Z52">
        <v>0</v>
      </c>
      <c r="AA52" s="19">
        <v>45642.60974537037</v>
      </c>
    </row>
    <row r="53" spans="1:27">
      <c r="A53" s="2" t="s">
        <v>113</v>
      </c>
      <c r="B53" s="2">
        <v>5821233115</v>
      </c>
      <c r="C53" s="2" t="s">
        <v>3312</v>
      </c>
      <c r="D53" s="2" t="s">
        <v>2414</v>
      </c>
      <c r="E53" s="2">
        <v>4</v>
      </c>
      <c r="F53" s="2" t="s">
        <v>2236</v>
      </c>
      <c r="G53" s="2" t="s">
        <v>2237</v>
      </c>
      <c r="H53" s="2">
        <v>5028313375</v>
      </c>
      <c r="I53" s="2" t="s">
        <v>22</v>
      </c>
      <c r="J53" s="2" t="s">
        <v>2430</v>
      </c>
      <c r="K53" s="2" t="s">
        <v>2416</v>
      </c>
      <c r="L53" s="2" t="s">
        <v>2417</v>
      </c>
      <c r="M53" s="3" t="s">
        <v>2418</v>
      </c>
      <c r="N53" s="3">
        <v>45642.891944444447</v>
      </c>
      <c r="O53" s="10" t="s">
        <v>2236</v>
      </c>
      <c r="P53" s="2" t="s">
        <v>2239</v>
      </c>
      <c r="Q53" s="2" t="s">
        <v>2236</v>
      </c>
      <c r="R53" t="s">
        <v>2236</v>
      </c>
      <c r="S53" t="s">
        <v>2427</v>
      </c>
      <c r="T53">
        <v>150</v>
      </c>
      <c r="U53" t="s">
        <v>2236</v>
      </c>
      <c r="V53">
        <v>101</v>
      </c>
      <c r="W53">
        <v>1007</v>
      </c>
      <c r="X53">
        <v>2</v>
      </c>
      <c r="Y53" t="s">
        <v>3313</v>
      </c>
      <c r="Z53">
        <v>0</v>
      </c>
      <c r="AA53" s="19">
        <v>45642.891956018517</v>
      </c>
    </row>
    <row r="54" spans="1:27">
      <c r="A54" s="2" t="s">
        <v>113</v>
      </c>
      <c r="B54" s="2">
        <v>5821222370</v>
      </c>
      <c r="C54" s="2" t="s">
        <v>3312</v>
      </c>
      <c r="D54" s="2" t="s">
        <v>2414</v>
      </c>
      <c r="E54" s="2">
        <v>1</v>
      </c>
      <c r="F54" s="2" t="s">
        <v>2236</v>
      </c>
      <c r="G54" s="2" t="s">
        <v>2237</v>
      </c>
      <c r="H54" s="2">
        <v>5028313377</v>
      </c>
      <c r="I54" s="2" t="s">
        <v>22</v>
      </c>
      <c r="J54" s="2" t="s">
        <v>2430</v>
      </c>
      <c r="K54" s="2" t="s">
        <v>2416</v>
      </c>
      <c r="L54" s="2" t="s">
        <v>2417</v>
      </c>
      <c r="M54" s="3" t="s">
        <v>2418</v>
      </c>
      <c r="N54" s="3">
        <v>45642.892245370371</v>
      </c>
      <c r="O54" s="10" t="s">
        <v>2236</v>
      </c>
      <c r="P54" s="2" t="s">
        <v>2239</v>
      </c>
      <c r="Q54" s="2" t="s">
        <v>2236</v>
      </c>
      <c r="R54" t="s">
        <v>2236</v>
      </c>
      <c r="S54" t="s">
        <v>2427</v>
      </c>
      <c r="T54">
        <v>150</v>
      </c>
      <c r="U54" t="s">
        <v>2236</v>
      </c>
      <c r="V54">
        <v>101</v>
      </c>
      <c r="W54">
        <v>1007</v>
      </c>
      <c r="X54">
        <v>2</v>
      </c>
      <c r="Y54" t="s">
        <v>3314</v>
      </c>
      <c r="Z54">
        <v>0</v>
      </c>
      <c r="AA54" s="19">
        <v>45642.892245370371</v>
      </c>
    </row>
    <row r="55" spans="1:27">
      <c r="A55" s="2" t="s">
        <v>113</v>
      </c>
      <c r="B55" s="2">
        <v>5821214985</v>
      </c>
      <c r="C55" s="2" t="s">
        <v>2551</v>
      </c>
      <c r="D55" s="2" t="s">
        <v>2414</v>
      </c>
      <c r="E55" s="2">
        <v>54</v>
      </c>
      <c r="F55" s="2" t="s">
        <v>2236</v>
      </c>
      <c r="G55" s="2" t="s">
        <v>2237</v>
      </c>
      <c r="H55" s="2">
        <v>5028310223</v>
      </c>
      <c r="I55" s="2" t="s">
        <v>22</v>
      </c>
      <c r="J55" s="2" t="s">
        <v>2415</v>
      </c>
      <c r="K55" s="2" t="s">
        <v>2531</v>
      </c>
      <c r="L55" s="2" t="s">
        <v>2532</v>
      </c>
      <c r="M55" s="3" t="s">
        <v>2418</v>
      </c>
      <c r="N55" s="3">
        <v>45642.459305555552</v>
      </c>
      <c r="O55" s="10" t="s">
        <v>2236</v>
      </c>
      <c r="P55" s="2" t="s">
        <v>2239</v>
      </c>
      <c r="Q55" s="2" t="s">
        <v>2236</v>
      </c>
      <c r="R55" t="s">
        <v>2236</v>
      </c>
      <c r="S55" t="s">
        <v>2427</v>
      </c>
      <c r="T55">
        <v>70</v>
      </c>
      <c r="U55" t="s">
        <v>2236</v>
      </c>
      <c r="V55">
        <v>101</v>
      </c>
      <c r="W55">
        <v>1007</v>
      </c>
      <c r="X55">
        <v>2</v>
      </c>
      <c r="Y55" t="s">
        <v>2552</v>
      </c>
      <c r="Z55">
        <v>0</v>
      </c>
      <c r="AA55" s="19">
        <v>45642.459317129629</v>
      </c>
    </row>
    <row r="56" spans="1:27">
      <c r="A56" s="2" t="s">
        <v>113</v>
      </c>
      <c r="B56" s="2">
        <v>5821231678</v>
      </c>
      <c r="C56" s="2" t="s">
        <v>3381</v>
      </c>
      <c r="D56" s="2" t="s">
        <v>2414</v>
      </c>
      <c r="E56" s="2">
        <v>9</v>
      </c>
      <c r="F56" s="2" t="s">
        <v>2236</v>
      </c>
      <c r="G56" s="2" t="s">
        <v>2237</v>
      </c>
      <c r="H56" s="2">
        <v>5028313446</v>
      </c>
      <c r="I56" s="2" t="s">
        <v>22</v>
      </c>
      <c r="J56" s="2" t="s">
        <v>2430</v>
      </c>
      <c r="K56" s="2" t="s">
        <v>2531</v>
      </c>
      <c r="L56" s="2" t="s">
        <v>2532</v>
      </c>
      <c r="M56" s="3" t="s">
        <v>2418</v>
      </c>
      <c r="N56" s="3">
        <v>45642.9</v>
      </c>
      <c r="O56" s="10" t="s">
        <v>2236</v>
      </c>
      <c r="P56" s="2" t="s">
        <v>2239</v>
      </c>
      <c r="Q56" s="2" t="s">
        <v>2236</v>
      </c>
      <c r="R56" t="s">
        <v>2236</v>
      </c>
      <c r="S56" t="s">
        <v>2427</v>
      </c>
      <c r="T56">
        <v>70</v>
      </c>
      <c r="U56" t="s">
        <v>2236</v>
      </c>
      <c r="V56">
        <v>101</v>
      </c>
      <c r="W56">
        <v>1007</v>
      </c>
      <c r="X56">
        <v>2</v>
      </c>
      <c r="Y56" t="s">
        <v>3382</v>
      </c>
      <c r="Z56">
        <v>0</v>
      </c>
      <c r="AA56" s="19">
        <v>45642.900011574071</v>
      </c>
    </row>
    <row r="57" spans="1:27">
      <c r="A57" s="2" t="s">
        <v>113</v>
      </c>
      <c r="B57" s="2">
        <v>5821230111</v>
      </c>
      <c r="C57" s="2" t="s">
        <v>3381</v>
      </c>
      <c r="D57" s="2" t="s">
        <v>2414</v>
      </c>
      <c r="E57" s="2">
        <v>3</v>
      </c>
      <c r="F57" s="2" t="s">
        <v>2236</v>
      </c>
      <c r="G57" s="2" t="s">
        <v>2237</v>
      </c>
      <c r="H57" s="2">
        <v>5028313449</v>
      </c>
      <c r="I57" s="2" t="s">
        <v>22</v>
      </c>
      <c r="J57" s="2" t="s">
        <v>2430</v>
      </c>
      <c r="K57" s="2" t="s">
        <v>2531</v>
      </c>
      <c r="L57" s="2" t="s">
        <v>2532</v>
      </c>
      <c r="M57" s="3" t="s">
        <v>2418</v>
      </c>
      <c r="N57" s="3">
        <v>45642.90016203704</v>
      </c>
      <c r="O57" s="10" t="s">
        <v>2236</v>
      </c>
      <c r="P57" s="2" t="s">
        <v>2239</v>
      </c>
      <c r="Q57" s="2" t="s">
        <v>2236</v>
      </c>
      <c r="R57" t="s">
        <v>2236</v>
      </c>
      <c r="S57" t="s">
        <v>2427</v>
      </c>
      <c r="T57">
        <v>120</v>
      </c>
      <c r="U57" t="s">
        <v>2236</v>
      </c>
      <c r="V57">
        <v>101</v>
      </c>
      <c r="W57">
        <v>1007</v>
      </c>
      <c r="X57">
        <v>2</v>
      </c>
      <c r="Y57" t="s">
        <v>3387</v>
      </c>
      <c r="Z57">
        <v>0</v>
      </c>
      <c r="AA57" s="19">
        <v>45642.900173611109</v>
      </c>
    </row>
    <row r="58" spans="1:27">
      <c r="A58" s="2" t="s">
        <v>113</v>
      </c>
      <c r="B58" s="2">
        <v>5821231678</v>
      </c>
      <c r="C58" s="2" t="s">
        <v>3381</v>
      </c>
      <c r="D58" s="2" t="s">
        <v>2414</v>
      </c>
      <c r="E58" s="2">
        <v>12</v>
      </c>
      <c r="F58" s="2" t="s">
        <v>2236</v>
      </c>
      <c r="G58" s="2" t="s">
        <v>2237</v>
      </c>
      <c r="H58" s="2">
        <v>5028313462</v>
      </c>
      <c r="I58" s="2" t="s">
        <v>22</v>
      </c>
      <c r="J58" s="2" t="s">
        <v>2430</v>
      </c>
      <c r="K58" s="2" t="s">
        <v>2531</v>
      </c>
      <c r="L58" s="2" t="s">
        <v>2532</v>
      </c>
      <c r="M58" s="3" t="s">
        <v>2418</v>
      </c>
      <c r="N58" s="3">
        <v>45642.901747685188</v>
      </c>
      <c r="O58" s="10" t="s">
        <v>2236</v>
      </c>
      <c r="P58" s="2" t="s">
        <v>2239</v>
      </c>
      <c r="Q58" s="2" t="s">
        <v>2236</v>
      </c>
      <c r="R58" t="s">
        <v>2236</v>
      </c>
      <c r="S58" t="s">
        <v>2427</v>
      </c>
      <c r="T58">
        <v>60</v>
      </c>
      <c r="U58" t="s">
        <v>2236</v>
      </c>
      <c r="V58">
        <v>101</v>
      </c>
      <c r="W58">
        <v>1007</v>
      </c>
      <c r="X58">
        <v>2</v>
      </c>
      <c r="Y58" t="s">
        <v>3399</v>
      </c>
      <c r="Z58">
        <v>0</v>
      </c>
      <c r="AA58" s="19">
        <v>45642.901759259257</v>
      </c>
    </row>
    <row r="59" spans="1:27">
      <c r="A59" s="2" t="s">
        <v>113</v>
      </c>
      <c r="B59" s="2">
        <v>5821187407</v>
      </c>
      <c r="C59" s="2" t="s">
        <v>2761</v>
      </c>
      <c r="D59" s="2" t="s">
        <v>2414</v>
      </c>
      <c r="E59" s="2">
        <v>140</v>
      </c>
      <c r="F59" s="2" t="s">
        <v>2236</v>
      </c>
      <c r="G59" s="2" t="s">
        <v>2237</v>
      </c>
      <c r="H59" s="2">
        <v>5028311253</v>
      </c>
      <c r="I59" s="2" t="s">
        <v>22</v>
      </c>
      <c r="J59" s="2" t="s">
        <v>2415</v>
      </c>
      <c r="K59" s="2" t="s">
        <v>2416</v>
      </c>
      <c r="L59" s="2" t="s">
        <v>2417</v>
      </c>
      <c r="M59" s="3" t="s">
        <v>2659</v>
      </c>
      <c r="N59" s="3">
        <v>45642.613599537035</v>
      </c>
      <c r="O59" s="10" t="s">
        <v>2236</v>
      </c>
      <c r="P59" s="2" t="s">
        <v>2239</v>
      </c>
      <c r="Q59" s="2" t="s">
        <v>2236</v>
      </c>
      <c r="R59" t="s">
        <v>2236</v>
      </c>
      <c r="S59" t="s">
        <v>2628</v>
      </c>
      <c r="T59">
        <v>320</v>
      </c>
      <c r="U59" t="s">
        <v>2236</v>
      </c>
      <c r="V59">
        <v>101</v>
      </c>
      <c r="W59">
        <v>1007</v>
      </c>
      <c r="X59">
        <v>2</v>
      </c>
      <c r="Y59" t="s">
        <v>2762</v>
      </c>
      <c r="Z59">
        <v>0</v>
      </c>
      <c r="AA59" s="19">
        <v>45642.613611111112</v>
      </c>
    </row>
    <row r="60" spans="1:27">
      <c r="A60" s="2" t="s">
        <v>113</v>
      </c>
      <c r="B60" s="2">
        <v>5821231674</v>
      </c>
      <c r="C60" s="2" t="s">
        <v>3151</v>
      </c>
      <c r="D60" s="2" t="s">
        <v>2414</v>
      </c>
      <c r="E60" s="2">
        <v>36</v>
      </c>
      <c r="F60" s="2" t="s">
        <v>2236</v>
      </c>
      <c r="G60" s="2" t="s">
        <v>2237</v>
      </c>
      <c r="H60" s="2">
        <v>5028313153</v>
      </c>
      <c r="I60" s="2" t="s">
        <v>22</v>
      </c>
      <c r="J60" s="2" t="s">
        <v>2415</v>
      </c>
      <c r="K60" s="2" t="s">
        <v>2416</v>
      </c>
      <c r="L60" s="2" t="s">
        <v>2417</v>
      </c>
      <c r="M60" s="3" t="s">
        <v>2418</v>
      </c>
      <c r="N60" s="3">
        <v>45642.854074074072</v>
      </c>
      <c r="O60" s="10" t="s">
        <v>2236</v>
      </c>
      <c r="P60" s="2" t="s">
        <v>2239</v>
      </c>
      <c r="Q60" s="2" t="s">
        <v>2236</v>
      </c>
      <c r="R60" t="s">
        <v>2236</v>
      </c>
      <c r="S60" t="s">
        <v>2427</v>
      </c>
      <c r="T60">
        <v>430</v>
      </c>
      <c r="U60" t="s">
        <v>2236</v>
      </c>
      <c r="V60">
        <v>101</v>
      </c>
      <c r="W60">
        <v>1007</v>
      </c>
      <c r="X60">
        <v>2</v>
      </c>
      <c r="Y60" t="s">
        <v>3152</v>
      </c>
      <c r="Z60">
        <v>0</v>
      </c>
      <c r="AA60" s="19">
        <v>45642.854085648149</v>
      </c>
    </row>
    <row r="61" spans="1:27">
      <c r="A61" s="2" t="s">
        <v>113</v>
      </c>
      <c r="B61" s="2">
        <v>5821231674</v>
      </c>
      <c r="C61" s="2" t="s">
        <v>3264</v>
      </c>
      <c r="D61" s="2" t="s">
        <v>2414</v>
      </c>
      <c r="E61" s="2">
        <v>1</v>
      </c>
      <c r="F61" s="2" t="s">
        <v>2236</v>
      </c>
      <c r="G61" s="2" t="s">
        <v>2237</v>
      </c>
      <c r="H61" s="2">
        <v>5028313313</v>
      </c>
      <c r="I61" s="2" t="s">
        <v>22</v>
      </c>
      <c r="J61" s="2" t="s">
        <v>2415</v>
      </c>
      <c r="K61" s="2" t="s">
        <v>2416</v>
      </c>
      <c r="L61" s="2" t="s">
        <v>2417</v>
      </c>
      <c r="M61" s="3" t="s">
        <v>2418</v>
      </c>
      <c r="N61" s="3">
        <v>45642.883668981478</v>
      </c>
      <c r="O61" s="10" t="s">
        <v>2236</v>
      </c>
      <c r="P61" s="2" t="s">
        <v>2239</v>
      </c>
      <c r="Q61" s="2" t="s">
        <v>2236</v>
      </c>
      <c r="R61" t="s">
        <v>2236</v>
      </c>
      <c r="S61" t="s">
        <v>2427</v>
      </c>
      <c r="T61">
        <v>320</v>
      </c>
      <c r="U61" t="s">
        <v>2236</v>
      </c>
      <c r="V61">
        <v>101</v>
      </c>
      <c r="W61">
        <v>1007</v>
      </c>
      <c r="X61">
        <v>2</v>
      </c>
      <c r="Y61" t="s">
        <v>3265</v>
      </c>
      <c r="Z61">
        <v>0</v>
      </c>
      <c r="AA61" s="19">
        <v>45642.883680555555</v>
      </c>
    </row>
    <row r="62" spans="1:27">
      <c r="A62" s="2" t="s">
        <v>113</v>
      </c>
      <c r="B62" s="2">
        <v>5821231674</v>
      </c>
      <c r="C62" s="2" t="s">
        <v>3264</v>
      </c>
      <c r="D62" s="2" t="s">
        <v>2414</v>
      </c>
      <c r="E62" s="2">
        <v>1</v>
      </c>
      <c r="F62" s="2" t="s">
        <v>2236</v>
      </c>
      <c r="G62" s="2" t="s">
        <v>2237</v>
      </c>
      <c r="H62" s="2">
        <v>5028313358</v>
      </c>
      <c r="I62" s="2" t="s">
        <v>22</v>
      </c>
      <c r="J62" s="2" t="s">
        <v>2415</v>
      </c>
      <c r="K62" s="2" t="s">
        <v>2416</v>
      </c>
      <c r="L62" s="2" t="s">
        <v>2417</v>
      </c>
      <c r="M62" s="3" t="s">
        <v>2418</v>
      </c>
      <c r="N62" s="3">
        <v>45642.889675925922</v>
      </c>
      <c r="O62" s="10" t="s">
        <v>2236</v>
      </c>
      <c r="P62" s="2" t="s">
        <v>2239</v>
      </c>
      <c r="Q62" s="2" t="s">
        <v>2236</v>
      </c>
      <c r="R62" t="s">
        <v>2236</v>
      </c>
      <c r="S62" t="s">
        <v>2427</v>
      </c>
      <c r="T62">
        <v>320</v>
      </c>
      <c r="U62" t="s">
        <v>2236</v>
      </c>
      <c r="V62">
        <v>101</v>
      </c>
      <c r="W62">
        <v>1007</v>
      </c>
      <c r="X62">
        <v>2</v>
      </c>
      <c r="Y62" t="s">
        <v>3305</v>
      </c>
      <c r="Z62">
        <v>0</v>
      </c>
      <c r="AA62" s="19">
        <v>45642.889687499999</v>
      </c>
    </row>
    <row r="63" spans="1:27">
      <c r="A63" s="2" t="s">
        <v>113</v>
      </c>
      <c r="B63" s="2">
        <v>5821234068</v>
      </c>
      <c r="C63" s="2" t="s">
        <v>2707</v>
      </c>
      <c r="D63" s="2" t="s">
        <v>2414</v>
      </c>
      <c r="E63" s="2">
        <v>25</v>
      </c>
      <c r="F63" s="2" t="s">
        <v>2236</v>
      </c>
      <c r="G63" s="2" t="s">
        <v>2237</v>
      </c>
      <c r="H63" s="2">
        <v>5028311062</v>
      </c>
      <c r="I63" s="2" t="s">
        <v>22</v>
      </c>
      <c r="J63" s="2" t="s">
        <v>2708</v>
      </c>
      <c r="K63" s="2" t="s">
        <v>2531</v>
      </c>
      <c r="L63" s="2" t="s">
        <v>2532</v>
      </c>
      <c r="M63" s="3" t="s">
        <v>2659</v>
      </c>
      <c r="N63" s="3">
        <v>45642.602025462962</v>
      </c>
      <c r="O63" s="10" t="s">
        <v>2236</v>
      </c>
      <c r="P63" s="2" t="s">
        <v>2239</v>
      </c>
      <c r="Q63" s="2" t="s">
        <v>2236</v>
      </c>
      <c r="R63" t="s">
        <v>2236</v>
      </c>
      <c r="S63" t="s">
        <v>2628</v>
      </c>
      <c r="T63">
        <v>110</v>
      </c>
      <c r="U63" t="s">
        <v>2236</v>
      </c>
      <c r="V63">
        <v>101</v>
      </c>
      <c r="W63">
        <v>1007</v>
      </c>
      <c r="X63">
        <v>2</v>
      </c>
      <c r="Y63" t="s">
        <v>2709</v>
      </c>
      <c r="Z63">
        <v>0</v>
      </c>
      <c r="AA63" s="19">
        <v>45642.602037037039</v>
      </c>
    </row>
    <row r="64" spans="1:27">
      <c r="A64" s="2" t="s">
        <v>113</v>
      </c>
      <c r="B64" s="2">
        <v>5821230098</v>
      </c>
      <c r="C64" s="2" t="s">
        <v>2658</v>
      </c>
      <c r="D64" s="2" t="s">
        <v>2414</v>
      </c>
      <c r="E64" s="2">
        <v>9</v>
      </c>
      <c r="F64" s="2" t="s">
        <v>2236</v>
      </c>
      <c r="G64" s="2" t="s">
        <v>2237</v>
      </c>
      <c r="H64" s="2">
        <v>5028310981</v>
      </c>
      <c r="I64" s="2" t="s">
        <v>22</v>
      </c>
      <c r="J64" s="2" t="s">
        <v>2415</v>
      </c>
      <c r="K64" s="2" t="s">
        <v>2416</v>
      </c>
      <c r="L64" s="2" t="s">
        <v>2417</v>
      </c>
      <c r="M64" s="3" t="s">
        <v>2659</v>
      </c>
      <c r="N64" s="3">
        <v>45642.596180555556</v>
      </c>
      <c r="O64" s="10" t="s">
        <v>2236</v>
      </c>
      <c r="P64" s="2" t="s">
        <v>2239</v>
      </c>
      <c r="Q64" s="2" t="s">
        <v>2236</v>
      </c>
      <c r="R64" t="s">
        <v>2236</v>
      </c>
      <c r="S64" t="s">
        <v>2628</v>
      </c>
      <c r="T64">
        <v>370</v>
      </c>
      <c r="U64" t="s">
        <v>2236</v>
      </c>
      <c r="V64">
        <v>101</v>
      </c>
      <c r="W64">
        <v>1007</v>
      </c>
      <c r="X64">
        <v>2</v>
      </c>
      <c r="Y64" t="s">
        <v>2660</v>
      </c>
      <c r="Z64">
        <v>0</v>
      </c>
      <c r="AA64" s="19">
        <v>45642.596180555556</v>
      </c>
    </row>
    <row r="65" spans="1:27">
      <c r="A65" s="2" t="s">
        <v>113</v>
      </c>
      <c r="B65" s="2">
        <v>5821174766</v>
      </c>
      <c r="C65" s="2" t="s">
        <v>2711</v>
      </c>
      <c r="D65" s="2" t="s">
        <v>2414</v>
      </c>
      <c r="E65" s="2">
        <v>2</v>
      </c>
      <c r="F65" s="2" t="s">
        <v>2236</v>
      </c>
      <c r="G65" s="2" t="s">
        <v>2237</v>
      </c>
      <c r="H65" s="2">
        <v>5028311096</v>
      </c>
      <c r="I65" s="2" t="s">
        <v>22</v>
      </c>
      <c r="J65" s="2" t="s">
        <v>2712</v>
      </c>
      <c r="K65" s="2" t="s">
        <v>2416</v>
      </c>
      <c r="L65" s="2" t="s">
        <v>2417</v>
      </c>
      <c r="M65" s="3" t="s">
        <v>2659</v>
      </c>
      <c r="N65" s="3">
        <v>45642.604502314818</v>
      </c>
      <c r="O65" s="10" t="s">
        <v>2236</v>
      </c>
      <c r="P65" s="2" t="s">
        <v>2239</v>
      </c>
      <c r="Q65" s="2" t="s">
        <v>2236</v>
      </c>
      <c r="R65" t="s">
        <v>2236</v>
      </c>
      <c r="S65" t="s">
        <v>2628</v>
      </c>
      <c r="T65">
        <v>30</v>
      </c>
      <c r="U65" t="s">
        <v>2236</v>
      </c>
      <c r="V65">
        <v>101</v>
      </c>
      <c r="W65">
        <v>1007</v>
      </c>
      <c r="X65">
        <v>2</v>
      </c>
      <c r="Y65" t="s">
        <v>2713</v>
      </c>
      <c r="Z65">
        <v>0</v>
      </c>
      <c r="AA65" s="19">
        <v>45642.604513888888</v>
      </c>
    </row>
    <row r="66" spans="1:27">
      <c r="A66" s="2" t="s">
        <v>113</v>
      </c>
      <c r="B66" s="2">
        <v>5821182423</v>
      </c>
      <c r="C66" s="2" t="s">
        <v>2485</v>
      </c>
      <c r="D66" s="2" t="s">
        <v>2414</v>
      </c>
      <c r="E66" s="2">
        <v>9</v>
      </c>
      <c r="F66" s="2" t="s">
        <v>2236</v>
      </c>
      <c r="G66" s="2" t="s">
        <v>2237</v>
      </c>
      <c r="H66" s="2">
        <v>5028310122</v>
      </c>
      <c r="I66" s="2" t="s">
        <v>22</v>
      </c>
      <c r="J66" s="2" t="s">
        <v>2486</v>
      </c>
      <c r="K66" s="2" t="s">
        <v>2416</v>
      </c>
      <c r="L66" s="2" t="s">
        <v>2417</v>
      </c>
      <c r="M66" s="3" t="s">
        <v>2418</v>
      </c>
      <c r="N66" s="3">
        <v>45642.451331018521</v>
      </c>
      <c r="O66" s="10" t="s">
        <v>2236</v>
      </c>
      <c r="P66" s="2" t="s">
        <v>2239</v>
      </c>
      <c r="Q66" s="2" t="s">
        <v>2236</v>
      </c>
      <c r="R66" t="s">
        <v>2236</v>
      </c>
      <c r="S66" t="s">
        <v>2427</v>
      </c>
      <c r="T66">
        <v>270</v>
      </c>
      <c r="U66" t="s">
        <v>2236</v>
      </c>
      <c r="V66">
        <v>101</v>
      </c>
      <c r="W66">
        <v>1007</v>
      </c>
      <c r="X66">
        <v>2</v>
      </c>
      <c r="Y66" t="s">
        <v>2487</v>
      </c>
      <c r="Z66">
        <v>0</v>
      </c>
      <c r="AA66" s="19">
        <v>45642.451342592591</v>
      </c>
    </row>
    <row r="67" spans="1:27">
      <c r="A67" s="2" t="s">
        <v>113</v>
      </c>
      <c r="B67" s="2">
        <v>5821216259</v>
      </c>
      <c r="C67" s="2" t="s">
        <v>2485</v>
      </c>
      <c r="D67" s="2" t="s">
        <v>2414</v>
      </c>
      <c r="E67" s="2">
        <v>1</v>
      </c>
      <c r="F67" s="2" t="s">
        <v>2236</v>
      </c>
      <c r="G67" s="2" t="s">
        <v>2237</v>
      </c>
      <c r="H67" s="2">
        <v>5028310126</v>
      </c>
      <c r="I67" s="2" t="s">
        <v>22</v>
      </c>
      <c r="J67" s="2" t="s">
        <v>2486</v>
      </c>
      <c r="K67" s="2" t="s">
        <v>2416</v>
      </c>
      <c r="L67" s="2" t="s">
        <v>2417</v>
      </c>
      <c r="M67" s="3" t="s">
        <v>2418</v>
      </c>
      <c r="N67" s="3">
        <v>45642.451516203706</v>
      </c>
      <c r="O67" s="10" t="s">
        <v>2236</v>
      </c>
      <c r="P67" s="2" t="s">
        <v>2239</v>
      </c>
      <c r="Q67" s="2" t="s">
        <v>2236</v>
      </c>
      <c r="R67" t="s">
        <v>2236</v>
      </c>
      <c r="S67" t="s">
        <v>2427</v>
      </c>
      <c r="T67">
        <v>40</v>
      </c>
      <c r="U67" t="s">
        <v>2236</v>
      </c>
      <c r="V67">
        <v>101</v>
      </c>
      <c r="W67">
        <v>1007</v>
      </c>
      <c r="X67">
        <v>2</v>
      </c>
      <c r="Y67" t="s">
        <v>2488</v>
      </c>
      <c r="Z67">
        <v>0</v>
      </c>
      <c r="AA67" s="19">
        <v>45642.451527777775</v>
      </c>
    </row>
    <row r="68" spans="1:27">
      <c r="A68" s="2" t="s">
        <v>113</v>
      </c>
      <c r="B68" s="2">
        <v>5821222370</v>
      </c>
      <c r="C68" s="2" t="s">
        <v>2485</v>
      </c>
      <c r="D68" s="2" t="s">
        <v>2414</v>
      </c>
      <c r="E68" s="2">
        <v>27</v>
      </c>
      <c r="F68" s="2" t="s">
        <v>2236</v>
      </c>
      <c r="G68" s="2" t="s">
        <v>2237</v>
      </c>
      <c r="H68" s="2">
        <v>5028310127</v>
      </c>
      <c r="I68" s="2" t="s">
        <v>22</v>
      </c>
      <c r="J68" s="2" t="s">
        <v>2486</v>
      </c>
      <c r="K68" s="2" t="s">
        <v>2416</v>
      </c>
      <c r="L68" s="2" t="s">
        <v>2417</v>
      </c>
      <c r="M68" s="3" t="s">
        <v>2418</v>
      </c>
      <c r="N68" s="3">
        <v>45642.451620370368</v>
      </c>
      <c r="O68" s="10" t="s">
        <v>2236</v>
      </c>
      <c r="P68" s="2" t="s">
        <v>2239</v>
      </c>
      <c r="Q68" s="2" t="s">
        <v>2236</v>
      </c>
      <c r="R68" t="s">
        <v>2236</v>
      </c>
      <c r="S68" t="s">
        <v>2427</v>
      </c>
      <c r="T68">
        <v>170</v>
      </c>
      <c r="U68" t="s">
        <v>2236</v>
      </c>
      <c r="V68">
        <v>101</v>
      </c>
      <c r="W68">
        <v>1007</v>
      </c>
      <c r="X68">
        <v>2</v>
      </c>
      <c r="Y68" t="s">
        <v>2489</v>
      </c>
      <c r="Z68">
        <v>0</v>
      </c>
      <c r="AA68" s="19">
        <v>45642.451631944445</v>
      </c>
    </row>
    <row r="69" spans="1:27">
      <c r="A69" s="2" t="s">
        <v>113</v>
      </c>
      <c r="B69" s="2">
        <v>5821233119</v>
      </c>
      <c r="C69" s="2" t="s">
        <v>2704</v>
      </c>
      <c r="D69" s="2" t="s">
        <v>2414</v>
      </c>
      <c r="E69" s="2">
        <v>46</v>
      </c>
      <c r="F69" s="2" t="s">
        <v>2236</v>
      </c>
      <c r="G69" s="2" t="s">
        <v>2237</v>
      </c>
      <c r="H69" s="2">
        <v>5028311051</v>
      </c>
      <c r="I69" s="2" t="s">
        <v>22</v>
      </c>
      <c r="J69" s="2" t="s">
        <v>2705</v>
      </c>
      <c r="K69" s="2" t="s">
        <v>2416</v>
      </c>
      <c r="L69" s="2" t="s">
        <v>2417</v>
      </c>
      <c r="M69" s="3" t="s">
        <v>2659</v>
      </c>
      <c r="N69" s="3">
        <v>45642.601261574076</v>
      </c>
      <c r="O69" s="10" t="s">
        <v>2236</v>
      </c>
      <c r="P69" s="2" t="s">
        <v>2239</v>
      </c>
      <c r="Q69" s="2" t="s">
        <v>2236</v>
      </c>
      <c r="R69" t="s">
        <v>2236</v>
      </c>
      <c r="S69" t="s">
        <v>2628</v>
      </c>
      <c r="T69">
        <v>90</v>
      </c>
      <c r="U69" t="s">
        <v>2236</v>
      </c>
      <c r="V69">
        <v>101</v>
      </c>
      <c r="W69">
        <v>1007</v>
      </c>
      <c r="X69">
        <v>2</v>
      </c>
      <c r="Y69" t="s">
        <v>2706</v>
      </c>
      <c r="Z69">
        <v>0</v>
      </c>
      <c r="AA69" s="19">
        <v>45642.601273148146</v>
      </c>
    </row>
    <row r="70" spans="1:27">
      <c r="A70" s="2" t="s">
        <v>113</v>
      </c>
      <c r="B70" s="2">
        <v>5821233119</v>
      </c>
      <c r="C70" s="2" t="s">
        <v>2749</v>
      </c>
      <c r="D70" s="2" t="s">
        <v>2414</v>
      </c>
      <c r="E70" s="2">
        <v>24</v>
      </c>
      <c r="F70" s="2" t="s">
        <v>2236</v>
      </c>
      <c r="G70" s="2" t="s">
        <v>2237</v>
      </c>
      <c r="H70" s="2">
        <v>5028311208</v>
      </c>
      <c r="I70" s="2" t="s">
        <v>22</v>
      </c>
      <c r="J70" s="2" t="s">
        <v>2750</v>
      </c>
      <c r="K70" s="2" t="s">
        <v>2416</v>
      </c>
      <c r="L70" s="2" t="s">
        <v>2417</v>
      </c>
      <c r="M70" s="3" t="s">
        <v>2659</v>
      </c>
      <c r="N70" s="3">
        <v>45642.611087962963</v>
      </c>
      <c r="O70" s="10" t="s">
        <v>2236</v>
      </c>
      <c r="P70" s="2" t="s">
        <v>2239</v>
      </c>
      <c r="Q70" s="2" t="s">
        <v>2236</v>
      </c>
      <c r="R70" t="s">
        <v>2236</v>
      </c>
      <c r="S70" t="s">
        <v>2628</v>
      </c>
      <c r="T70">
        <v>350</v>
      </c>
      <c r="U70" t="s">
        <v>2236</v>
      </c>
      <c r="V70">
        <v>101</v>
      </c>
      <c r="W70">
        <v>1007</v>
      </c>
      <c r="X70">
        <v>2</v>
      </c>
      <c r="Y70" t="s">
        <v>2751</v>
      </c>
      <c r="Z70">
        <v>0</v>
      </c>
      <c r="AA70" s="19">
        <v>45642.611087962963</v>
      </c>
    </row>
    <row r="71" spans="1:27">
      <c r="A71" s="2" t="s">
        <v>113</v>
      </c>
      <c r="B71" s="2">
        <v>5821231673</v>
      </c>
      <c r="C71" s="2" t="s">
        <v>2661</v>
      </c>
      <c r="D71" s="2" t="s">
        <v>2414</v>
      </c>
      <c r="E71" s="2">
        <v>30</v>
      </c>
      <c r="F71" s="2" t="s">
        <v>2236</v>
      </c>
      <c r="G71" s="2" t="s">
        <v>2237</v>
      </c>
      <c r="H71" s="2">
        <v>5028310982</v>
      </c>
      <c r="I71" s="2" t="s">
        <v>22</v>
      </c>
      <c r="J71" s="2" t="s">
        <v>2520</v>
      </c>
      <c r="K71" s="2" t="s">
        <v>2416</v>
      </c>
      <c r="L71" s="2" t="s">
        <v>2417</v>
      </c>
      <c r="M71" s="3" t="s">
        <v>2659</v>
      </c>
      <c r="N71" s="3">
        <v>45642.596516203703</v>
      </c>
      <c r="O71" s="10" t="s">
        <v>2236</v>
      </c>
      <c r="P71" s="2" t="s">
        <v>2239</v>
      </c>
      <c r="Q71" s="2" t="s">
        <v>2236</v>
      </c>
      <c r="R71" t="s">
        <v>2236</v>
      </c>
      <c r="S71" t="s">
        <v>2628</v>
      </c>
      <c r="T71">
        <v>470</v>
      </c>
      <c r="U71" t="s">
        <v>2236</v>
      </c>
      <c r="V71">
        <v>101</v>
      </c>
      <c r="W71">
        <v>1007</v>
      </c>
      <c r="X71">
        <v>2</v>
      </c>
      <c r="Y71" t="s">
        <v>2662</v>
      </c>
      <c r="Z71">
        <v>0</v>
      </c>
      <c r="AA71" s="19">
        <v>45642.59652777778</v>
      </c>
    </row>
    <row r="72" spans="1:27">
      <c r="A72" s="2" t="s">
        <v>113</v>
      </c>
      <c r="B72" s="2">
        <v>5821222346</v>
      </c>
      <c r="C72" s="2" t="s">
        <v>2755</v>
      </c>
      <c r="D72" s="2" t="s">
        <v>2414</v>
      </c>
      <c r="E72" s="2">
        <v>2400</v>
      </c>
      <c r="F72" s="2" t="s">
        <v>2236</v>
      </c>
      <c r="G72" s="2" t="s">
        <v>2237</v>
      </c>
      <c r="H72" s="2">
        <v>5028311237</v>
      </c>
      <c r="I72" s="2" t="s">
        <v>22</v>
      </c>
      <c r="J72" s="2" t="s">
        <v>2495</v>
      </c>
      <c r="K72" s="2" t="s">
        <v>2435</v>
      </c>
      <c r="L72" s="2" t="s">
        <v>2436</v>
      </c>
      <c r="M72" s="3" t="s">
        <v>2659</v>
      </c>
      <c r="N72" s="3">
        <v>45642.612256944441</v>
      </c>
      <c r="O72" s="10" t="s">
        <v>2236</v>
      </c>
      <c r="P72" s="2" t="s">
        <v>2239</v>
      </c>
      <c r="Q72" s="2" t="s">
        <v>2236</v>
      </c>
      <c r="R72" t="s">
        <v>2236</v>
      </c>
      <c r="S72" t="s">
        <v>2628</v>
      </c>
      <c r="T72">
        <v>360</v>
      </c>
      <c r="U72" t="s">
        <v>2236</v>
      </c>
      <c r="V72">
        <v>101</v>
      </c>
      <c r="W72">
        <v>1007</v>
      </c>
      <c r="X72">
        <v>2</v>
      </c>
      <c r="Y72" t="s">
        <v>2756</v>
      </c>
      <c r="Z72">
        <v>0</v>
      </c>
      <c r="AA72" s="19">
        <v>45642.612268518518</v>
      </c>
    </row>
    <row r="73" spans="1:27">
      <c r="A73" s="2" t="s">
        <v>113</v>
      </c>
      <c r="B73" s="2">
        <v>5821234522</v>
      </c>
      <c r="C73" s="2" t="s">
        <v>2729</v>
      </c>
      <c r="D73" s="2" t="s">
        <v>2414</v>
      </c>
      <c r="E73" s="2">
        <v>12000</v>
      </c>
      <c r="F73" s="2" t="s">
        <v>2236</v>
      </c>
      <c r="G73" s="2" t="s">
        <v>2237</v>
      </c>
      <c r="H73" s="2">
        <v>5028311159</v>
      </c>
      <c r="I73" s="2" t="s">
        <v>22</v>
      </c>
      <c r="J73" s="2" t="s">
        <v>2495</v>
      </c>
      <c r="K73" s="2" t="s">
        <v>2435</v>
      </c>
      <c r="L73" s="2" t="s">
        <v>2436</v>
      </c>
      <c r="M73" s="3" t="s">
        <v>2659</v>
      </c>
      <c r="N73" s="3">
        <v>45642.607442129629</v>
      </c>
      <c r="O73" s="10" t="s">
        <v>2236</v>
      </c>
      <c r="P73" s="2" t="s">
        <v>2239</v>
      </c>
      <c r="Q73" s="2" t="s">
        <v>2236</v>
      </c>
      <c r="R73" t="s">
        <v>2236</v>
      </c>
      <c r="S73" t="s">
        <v>2628</v>
      </c>
      <c r="T73">
        <v>200</v>
      </c>
      <c r="U73" t="s">
        <v>2236</v>
      </c>
      <c r="V73">
        <v>101</v>
      </c>
      <c r="W73">
        <v>1007</v>
      </c>
      <c r="X73">
        <v>2</v>
      </c>
      <c r="Y73" t="s">
        <v>2730</v>
      </c>
      <c r="Z73">
        <v>0</v>
      </c>
      <c r="AA73" s="19">
        <v>45642.607453703706</v>
      </c>
    </row>
    <row r="74" spans="1:27">
      <c r="A74" s="2" t="s">
        <v>113</v>
      </c>
      <c r="B74" s="2">
        <v>5821220768</v>
      </c>
      <c r="C74" s="2" t="s">
        <v>2853</v>
      </c>
      <c r="D74" s="2" t="s">
        <v>2414</v>
      </c>
      <c r="E74" s="2">
        <v>2</v>
      </c>
      <c r="F74" s="2" t="s">
        <v>2236</v>
      </c>
      <c r="G74" s="2" t="s">
        <v>2237</v>
      </c>
      <c r="H74" s="2">
        <v>5028312335</v>
      </c>
      <c r="I74" s="2" t="s">
        <v>22</v>
      </c>
      <c r="J74" s="2" t="s">
        <v>2854</v>
      </c>
      <c r="K74" s="2" t="s">
        <v>2435</v>
      </c>
      <c r="L74" s="2" t="s">
        <v>2436</v>
      </c>
      <c r="M74" s="3" t="s">
        <v>2418</v>
      </c>
      <c r="N74" s="3">
        <v>45642.702546296299</v>
      </c>
      <c r="O74" s="10" t="s">
        <v>2236</v>
      </c>
      <c r="P74" s="2" t="s">
        <v>2239</v>
      </c>
      <c r="Q74" s="2" t="s">
        <v>2236</v>
      </c>
      <c r="R74" t="s">
        <v>2236</v>
      </c>
      <c r="S74" t="s">
        <v>2240</v>
      </c>
      <c r="T74">
        <v>190</v>
      </c>
      <c r="U74" t="s">
        <v>2236</v>
      </c>
      <c r="V74">
        <v>101</v>
      </c>
      <c r="W74">
        <v>1007</v>
      </c>
      <c r="X74">
        <v>2</v>
      </c>
      <c r="Y74" t="s">
        <v>2855</v>
      </c>
      <c r="Z74">
        <v>0</v>
      </c>
      <c r="AA74" s="19">
        <v>45642.702557870369</v>
      </c>
    </row>
    <row r="75" spans="1:27">
      <c r="A75" s="2" t="s">
        <v>113</v>
      </c>
      <c r="B75" s="2">
        <v>5821216259</v>
      </c>
      <c r="C75" s="2" t="s">
        <v>2490</v>
      </c>
      <c r="D75" s="2" t="s">
        <v>2414</v>
      </c>
      <c r="E75" s="2">
        <v>10</v>
      </c>
      <c r="F75" s="2" t="s">
        <v>2236</v>
      </c>
      <c r="G75" s="2" t="s">
        <v>2237</v>
      </c>
      <c r="H75" s="2">
        <v>5028310128</v>
      </c>
      <c r="I75" s="2" t="s">
        <v>22</v>
      </c>
      <c r="J75" s="2" t="s">
        <v>2491</v>
      </c>
      <c r="K75" s="2" t="s">
        <v>2416</v>
      </c>
      <c r="L75" s="2" t="s">
        <v>2417</v>
      </c>
      <c r="M75" s="3" t="s">
        <v>2418</v>
      </c>
      <c r="N75" s="3">
        <v>45642.451828703706</v>
      </c>
      <c r="O75" s="10" t="s">
        <v>2236</v>
      </c>
      <c r="P75" s="2" t="s">
        <v>2239</v>
      </c>
      <c r="Q75" s="2" t="s">
        <v>2236</v>
      </c>
      <c r="R75" t="s">
        <v>2236</v>
      </c>
      <c r="S75" t="s">
        <v>2427</v>
      </c>
      <c r="T75">
        <v>60</v>
      </c>
      <c r="U75" t="s">
        <v>2236</v>
      </c>
      <c r="V75">
        <v>101</v>
      </c>
      <c r="W75">
        <v>1007</v>
      </c>
      <c r="X75">
        <v>2</v>
      </c>
      <c r="Y75" t="s">
        <v>2492</v>
      </c>
      <c r="Z75">
        <v>0</v>
      </c>
      <c r="AA75" s="19">
        <v>45642.451828703706</v>
      </c>
    </row>
    <row r="76" spans="1:27">
      <c r="A76" s="2" t="s">
        <v>113</v>
      </c>
      <c r="B76" s="2">
        <v>5821222370</v>
      </c>
      <c r="C76" s="2" t="s">
        <v>2490</v>
      </c>
      <c r="D76" s="2" t="s">
        <v>2414</v>
      </c>
      <c r="E76" s="2">
        <v>27</v>
      </c>
      <c r="F76" s="2" t="s">
        <v>2236</v>
      </c>
      <c r="G76" s="2" t="s">
        <v>2237</v>
      </c>
      <c r="H76" s="2">
        <v>5028310132</v>
      </c>
      <c r="I76" s="2" t="s">
        <v>22</v>
      </c>
      <c r="J76" s="2" t="s">
        <v>2491</v>
      </c>
      <c r="K76" s="2" t="s">
        <v>2416</v>
      </c>
      <c r="L76" s="2" t="s">
        <v>2417</v>
      </c>
      <c r="M76" s="3" t="s">
        <v>2418</v>
      </c>
      <c r="N76" s="3">
        <v>45642.452048611114</v>
      </c>
      <c r="O76" s="10" t="s">
        <v>2236</v>
      </c>
      <c r="P76" s="2" t="s">
        <v>2239</v>
      </c>
      <c r="Q76" s="2" t="s">
        <v>2236</v>
      </c>
      <c r="R76" t="s">
        <v>2236</v>
      </c>
      <c r="S76" t="s">
        <v>2427</v>
      </c>
      <c r="T76">
        <v>210</v>
      </c>
      <c r="U76" t="s">
        <v>2236</v>
      </c>
      <c r="V76">
        <v>101</v>
      </c>
      <c r="W76">
        <v>1007</v>
      </c>
      <c r="X76">
        <v>2</v>
      </c>
      <c r="Y76" t="s">
        <v>2493</v>
      </c>
      <c r="Z76">
        <v>0</v>
      </c>
      <c r="AA76" s="19">
        <v>45642.452048611114</v>
      </c>
    </row>
    <row r="77" spans="1:27">
      <c r="A77" s="2" t="s">
        <v>113</v>
      </c>
      <c r="B77" s="2">
        <v>5821234529</v>
      </c>
      <c r="C77" s="2" t="s">
        <v>2688</v>
      </c>
      <c r="D77" s="2" t="s">
        <v>2414</v>
      </c>
      <c r="E77" s="2">
        <v>485</v>
      </c>
      <c r="F77" s="2" t="s">
        <v>2236</v>
      </c>
      <c r="G77" s="2" t="s">
        <v>2237</v>
      </c>
      <c r="H77" s="2">
        <v>5028311023</v>
      </c>
      <c r="I77" s="2" t="s">
        <v>22</v>
      </c>
      <c r="J77" s="2" t="s">
        <v>2689</v>
      </c>
      <c r="K77" s="2" t="s">
        <v>2416</v>
      </c>
      <c r="L77" s="2" t="s">
        <v>2417</v>
      </c>
      <c r="M77" s="3" t="s">
        <v>2659</v>
      </c>
      <c r="N77" s="3">
        <v>45642.599236111113</v>
      </c>
      <c r="O77" s="10" t="s">
        <v>2236</v>
      </c>
      <c r="P77" s="2" t="s">
        <v>2239</v>
      </c>
      <c r="Q77" s="2" t="s">
        <v>2236</v>
      </c>
      <c r="R77" t="s">
        <v>2236</v>
      </c>
      <c r="S77" t="s">
        <v>2628</v>
      </c>
      <c r="T77">
        <v>390</v>
      </c>
      <c r="U77" t="s">
        <v>2236</v>
      </c>
      <c r="V77">
        <v>101</v>
      </c>
      <c r="W77">
        <v>1007</v>
      </c>
      <c r="X77">
        <v>2</v>
      </c>
      <c r="Y77" t="s">
        <v>2690</v>
      </c>
      <c r="Z77">
        <v>0</v>
      </c>
      <c r="AA77" s="19">
        <v>45642.599247685182</v>
      </c>
    </row>
    <row r="78" spans="1:27">
      <c r="A78" s="2" t="s">
        <v>113</v>
      </c>
      <c r="B78" s="2">
        <v>5821234529</v>
      </c>
      <c r="C78" s="2" t="s">
        <v>2688</v>
      </c>
      <c r="D78" s="2" t="s">
        <v>2414</v>
      </c>
      <c r="E78" s="2">
        <v>155</v>
      </c>
      <c r="F78" s="2" t="s">
        <v>2236</v>
      </c>
      <c r="G78" s="2" t="s">
        <v>2237</v>
      </c>
      <c r="H78" s="2">
        <v>5028311323</v>
      </c>
      <c r="I78" s="2" t="s">
        <v>22</v>
      </c>
      <c r="J78" s="2" t="s">
        <v>2689</v>
      </c>
      <c r="K78" s="2" t="s">
        <v>2416</v>
      </c>
      <c r="L78" s="2" t="s">
        <v>2417</v>
      </c>
      <c r="M78" s="3" t="s">
        <v>2659</v>
      </c>
      <c r="N78" s="3">
        <v>45642.618298611109</v>
      </c>
      <c r="O78" s="10" t="s">
        <v>2236</v>
      </c>
      <c r="P78" s="2" t="s">
        <v>2239</v>
      </c>
      <c r="Q78" s="2" t="s">
        <v>2236</v>
      </c>
      <c r="R78" t="s">
        <v>2236</v>
      </c>
      <c r="S78" t="s">
        <v>2628</v>
      </c>
      <c r="T78">
        <v>390</v>
      </c>
      <c r="U78" t="s">
        <v>2236</v>
      </c>
      <c r="V78">
        <v>101</v>
      </c>
      <c r="W78">
        <v>1007</v>
      </c>
      <c r="X78">
        <v>2</v>
      </c>
      <c r="Y78" t="s">
        <v>2770</v>
      </c>
      <c r="Z78">
        <v>0</v>
      </c>
      <c r="AA78" s="19">
        <v>45642.618298611109</v>
      </c>
    </row>
    <row r="79" spans="1:27">
      <c r="A79" s="2" t="s">
        <v>113</v>
      </c>
      <c r="B79" s="2">
        <v>5821213474</v>
      </c>
      <c r="C79" s="2" t="s">
        <v>2666</v>
      </c>
      <c r="D79" s="2" t="s">
        <v>2414</v>
      </c>
      <c r="E79" s="2">
        <v>4392</v>
      </c>
      <c r="F79" s="2" t="s">
        <v>2236</v>
      </c>
      <c r="G79" s="2" t="s">
        <v>2237</v>
      </c>
      <c r="H79" s="2">
        <v>5028311001</v>
      </c>
      <c r="I79" s="2" t="s">
        <v>22</v>
      </c>
      <c r="J79" s="2" t="s">
        <v>2667</v>
      </c>
      <c r="K79" s="2" t="s">
        <v>2581</v>
      </c>
      <c r="L79" s="2" t="s">
        <v>2582</v>
      </c>
      <c r="M79" s="3" t="s">
        <v>2659</v>
      </c>
      <c r="N79" s="3">
        <v>45642.597407407404</v>
      </c>
      <c r="O79" s="10" t="s">
        <v>2236</v>
      </c>
      <c r="P79" s="2" t="s">
        <v>2239</v>
      </c>
      <c r="Q79" s="2" t="s">
        <v>2236</v>
      </c>
      <c r="R79" t="s">
        <v>2236</v>
      </c>
      <c r="S79" t="s">
        <v>2628</v>
      </c>
      <c r="T79">
        <v>410</v>
      </c>
      <c r="U79" t="s">
        <v>2236</v>
      </c>
      <c r="V79">
        <v>101</v>
      </c>
      <c r="W79">
        <v>1007</v>
      </c>
      <c r="X79">
        <v>2</v>
      </c>
      <c r="Y79" t="s">
        <v>2668</v>
      </c>
      <c r="Z79">
        <v>0</v>
      </c>
      <c r="AA79" s="19">
        <v>45642.597407407404</v>
      </c>
    </row>
    <row r="80" spans="1:27">
      <c r="A80" s="2" t="s">
        <v>113</v>
      </c>
      <c r="B80" s="2">
        <v>5821233079</v>
      </c>
      <c r="C80" s="2" t="s">
        <v>2553</v>
      </c>
      <c r="D80" s="2" t="s">
        <v>2414</v>
      </c>
      <c r="E80" s="2">
        <v>160</v>
      </c>
      <c r="F80" s="2" t="s">
        <v>2236</v>
      </c>
      <c r="G80" s="2" t="s">
        <v>2237</v>
      </c>
      <c r="H80" s="2">
        <v>5028310225</v>
      </c>
      <c r="I80" s="2" t="s">
        <v>22</v>
      </c>
      <c r="J80" s="2" t="s">
        <v>2434</v>
      </c>
      <c r="K80" s="2" t="s">
        <v>2479</v>
      </c>
      <c r="L80" s="2" t="s">
        <v>2480</v>
      </c>
      <c r="M80" s="3" t="s">
        <v>2418</v>
      </c>
      <c r="N80" s="3">
        <v>45642.459490740737</v>
      </c>
      <c r="O80" s="10" t="s">
        <v>2236</v>
      </c>
      <c r="P80" s="2" t="s">
        <v>2239</v>
      </c>
      <c r="Q80" s="2" t="s">
        <v>2236</v>
      </c>
      <c r="R80" t="s">
        <v>2236</v>
      </c>
      <c r="S80" t="s">
        <v>2427</v>
      </c>
      <c r="T80">
        <v>220</v>
      </c>
      <c r="U80" t="s">
        <v>2236</v>
      </c>
      <c r="V80">
        <v>101</v>
      </c>
      <c r="W80">
        <v>1007</v>
      </c>
      <c r="X80">
        <v>2</v>
      </c>
      <c r="Y80" t="s">
        <v>2554</v>
      </c>
      <c r="Z80">
        <v>4</v>
      </c>
      <c r="AA80" s="19">
        <v>45642.459606481483</v>
      </c>
    </row>
    <row r="81" spans="1:27">
      <c r="A81" s="2" t="s">
        <v>113</v>
      </c>
      <c r="B81" s="2">
        <v>5821230083</v>
      </c>
      <c r="C81" s="2" t="s">
        <v>2719</v>
      </c>
      <c r="D81" s="2" t="s">
        <v>2414</v>
      </c>
      <c r="E81" s="2">
        <v>1300</v>
      </c>
      <c r="F81" s="2" t="s">
        <v>2236</v>
      </c>
      <c r="G81" s="2" t="s">
        <v>2237</v>
      </c>
      <c r="H81" s="2">
        <v>5028311117</v>
      </c>
      <c r="I81" s="2" t="s">
        <v>22</v>
      </c>
      <c r="J81" s="2" t="s">
        <v>2495</v>
      </c>
      <c r="K81" s="2" t="s">
        <v>2435</v>
      </c>
      <c r="L81" s="2" t="s">
        <v>2436</v>
      </c>
      <c r="M81" s="3" t="s">
        <v>2659</v>
      </c>
      <c r="N81" s="3">
        <v>45642.605682870373</v>
      </c>
      <c r="O81" s="10" t="s">
        <v>2236</v>
      </c>
      <c r="P81" s="2" t="s">
        <v>2239</v>
      </c>
      <c r="Q81" s="2" t="s">
        <v>2236</v>
      </c>
      <c r="R81" t="s">
        <v>2236</v>
      </c>
      <c r="S81" t="s">
        <v>2628</v>
      </c>
      <c r="T81">
        <v>390</v>
      </c>
      <c r="U81" t="s">
        <v>2236</v>
      </c>
      <c r="V81">
        <v>101</v>
      </c>
      <c r="W81">
        <v>1007</v>
      </c>
      <c r="X81">
        <v>2</v>
      </c>
      <c r="Y81" t="s">
        <v>2720</v>
      </c>
      <c r="Z81">
        <v>0</v>
      </c>
      <c r="AA81" s="19">
        <v>45642.605694444443</v>
      </c>
    </row>
    <row r="82" spans="1:27">
      <c r="A82" s="2" t="s">
        <v>113</v>
      </c>
      <c r="B82" s="2">
        <v>5821233109</v>
      </c>
      <c r="C82" s="2" t="s">
        <v>3340</v>
      </c>
      <c r="D82" s="2" t="s">
        <v>2414</v>
      </c>
      <c r="E82" s="2">
        <v>331</v>
      </c>
      <c r="F82" s="2" t="s">
        <v>2236</v>
      </c>
      <c r="G82" s="2" t="s">
        <v>2237</v>
      </c>
      <c r="H82" s="2">
        <v>5028313409</v>
      </c>
      <c r="I82" s="2" t="s">
        <v>22</v>
      </c>
      <c r="J82" s="2" t="s">
        <v>2536</v>
      </c>
      <c r="K82" s="2" t="s">
        <v>2435</v>
      </c>
      <c r="L82" s="2" t="s">
        <v>2436</v>
      </c>
      <c r="M82" s="3" t="s">
        <v>2418</v>
      </c>
      <c r="N82" s="3">
        <v>45642.895300925928</v>
      </c>
      <c r="O82" s="10" t="s">
        <v>2236</v>
      </c>
      <c r="P82" s="2" t="s">
        <v>2239</v>
      </c>
      <c r="Q82" s="2" t="s">
        <v>2236</v>
      </c>
      <c r="R82" t="s">
        <v>2236</v>
      </c>
      <c r="S82" t="s">
        <v>2427</v>
      </c>
      <c r="T82">
        <v>450</v>
      </c>
      <c r="U82" t="s">
        <v>2236</v>
      </c>
      <c r="V82">
        <v>101</v>
      </c>
      <c r="W82">
        <v>1007</v>
      </c>
      <c r="X82">
        <v>2</v>
      </c>
      <c r="Y82" t="s">
        <v>3341</v>
      </c>
      <c r="Z82">
        <v>0</v>
      </c>
      <c r="AA82" s="19">
        <v>45642.895312499997</v>
      </c>
    </row>
    <row r="83" spans="1:27">
      <c r="A83" s="2" t="s">
        <v>113</v>
      </c>
      <c r="B83" s="2">
        <v>5821231644</v>
      </c>
      <c r="C83" s="2" t="s">
        <v>2535</v>
      </c>
      <c r="D83" s="2" t="s">
        <v>2414</v>
      </c>
      <c r="E83" s="2">
        <v>20</v>
      </c>
      <c r="F83" s="2" t="s">
        <v>2236</v>
      </c>
      <c r="G83" s="2" t="s">
        <v>2237</v>
      </c>
      <c r="H83" s="2">
        <v>5028310207</v>
      </c>
      <c r="I83" s="2" t="s">
        <v>22</v>
      </c>
      <c r="J83" s="2" t="s">
        <v>2536</v>
      </c>
      <c r="K83" s="2" t="s">
        <v>2479</v>
      </c>
      <c r="L83" s="2" t="s">
        <v>2480</v>
      </c>
      <c r="M83" s="3" t="s">
        <v>2418</v>
      </c>
      <c r="N83" s="3">
        <v>45642.457685185182</v>
      </c>
      <c r="O83" s="10" t="s">
        <v>2236</v>
      </c>
      <c r="P83" s="2" t="s">
        <v>2239</v>
      </c>
      <c r="Q83" s="2" t="s">
        <v>2236</v>
      </c>
      <c r="R83" t="s">
        <v>2236</v>
      </c>
      <c r="S83" t="s">
        <v>2427</v>
      </c>
      <c r="T83">
        <v>480</v>
      </c>
      <c r="U83" t="s">
        <v>2236</v>
      </c>
      <c r="V83">
        <v>101</v>
      </c>
      <c r="W83">
        <v>1007</v>
      </c>
      <c r="X83">
        <v>2</v>
      </c>
      <c r="Y83" t="s">
        <v>2537</v>
      </c>
      <c r="Z83">
        <v>0</v>
      </c>
      <c r="AA83" s="19">
        <v>45642.457696759258</v>
      </c>
    </row>
    <row r="84" spans="1:27">
      <c r="A84" s="2" t="s">
        <v>113</v>
      </c>
      <c r="B84" s="2">
        <v>5821231644</v>
      </c>
      <c r="C84" s="2" t="s">
        <v>2535</v>
      </c>
      <c r="D84" s="2" t="s">
        <v>2414</v>
      </c>
      <c r="E84" s="2">
        <v>35</v>
      </c>
      <c r="F84" s="2" t="s">
        <v>2236</v>
      </c>
      <c r="G84" s="2" t="s">
        <v>2237</v>
      </c>
      <c r="H84" s="2">
        <v>5028310221</v>
      </c>
      <c r="I84" s="2" t="s">
        <v>22</v>
      </c>
      <c r="J84" s="2" t="s">
        <v>2536</v>
      </c>
      <c r="K84" s="2" t="s">
        <v>2479</v>
      </c>
      <c r="L84" s="2" t="s">
        <v>2480</v>
      </c>
      <c r="M84" s="3" t="s">
        <v>2418</v>
      </c>
      <c r="N84" s="3">
        <v>45642.458807870367</v>
      </c>
      <c r="O84" s="10" t="s">
        <v>2236</v>
      </c>
      <c r="P84" s="2" t="s">
        <v>2239</v>
      </c>
      <c r="Q84" s="2" t="s">
        <v>2236</v>
      </c>
      <c r="R84" t="s">
        <v>2236</v>
      </c>
      <c r="S84" t="s">
        <v>2427</v>
      </c>
      <c r="T84">
        <v>480</v>
      </c>
      <c r="U84" t="s">
        <v>2236</v>
      </c>
      <c r="V84">
        <v>101</v>
      </c>
      <c r="W84">
        <v>1007</v>
      </c>
      <c r="X84">
        <v>2</v>
      </c>
      <c r="Y84" t="s">
        <v>2550</v>
      </c>
      <c r="Z84">
        <v>0</v>
      </c>
      <c r="AA84" s="19">
        <v>45642.458819444444</v>
      </c>
    </row>
    <row r="85" spans="1:27">
      <c r="A85" s="2" t="s">
        <v>113</v>
      </c>
      <c r="B85" s="2">
        <v>5821231644</v>
      </c>
      <c r="C85" s="2" t="s">
        <v>2535</v>
      </c>
      <c r="D85" s="2" t="s">
        <v>2414</v>
      </c>
      <c r="E85" s="2">
        <v>35</v>
      </c>
      <c r="F85" s="2" t="s">
        <v>2236</v>
      </c>
      <c r="G85" s="2" t="s">
        <v>2237</v>
      </c>
      <c r="H85" s="2">
        <v>5028313314</v>
      </c>
      <c r="I85" s="2" t="s">
        <v>22</v>
      </c>
      <c r="J85" s="2" t="s">
        <v>2536</v>
      </c>
      <c r="K85" s="2" t="s">
        <v>2479</v>
      </c>
      <c r="L85" s="2" t="s">
        <v>2480</v>
      </c>
      <c r="M85" s="3" t="s">
        <v>2418</v>
      </c>
      <c r="N85" s="3">
        <v>45642.884143518517</v>
      </c>
      <c r="O85" s="10" t="s">
        <v>2236</v>
      </c>
      <c r="P85" s="2" t="s">
        <v>2239</v>
      </c>
      <c r="Q85" s="2" t="s">
        <v>2236</v>
      </c>
      <c r="R85" t="s">
        <v>2236</v>
      </c>
      <c r="S85" t="s">
        <v>2427</v>
      </c>
      <c r="T85">
        <v>480</v>
      </c>
      <c r="U85" t="s">
        <v>2236</v>
      </c>
      <c r="V85">
        <v>101</v>
      </c>
      <c r="W85">
        <v>1007</v>
      </c>
      <c r="X85">
        <v>2</v>
      </c>
      <c r="Y85" t="s">
        <v>3266</v>
      </c>
      <c r="Z85">
        <v>0</v>
      </c>
      <c r="AA85" s="19">
        <v>45642.884143518517</v>
      </c>
    </row>
    <row r="86" spans="1:27">
      <c r="A86" s="2" t="s">
        <v>113</v>
      </c>
      <c r="B86" s="2">
        <v>5821231644</v>
      </c>
      <c r="C86" s="2" t="s">
        <v>2535</v>
      </c>
      <c r="D86" s="2" t="s">
        <v>2414</v>
      </c>
      <c r="E86" s="2">
        <v>20</v>
      </c>
      <c r="F86" s="2" t="s">
        <v>2236</v>
      </c>
      <c r="G86" s="2" t="s">
        <v>2237</v>
      </c>
      <c r="H86" s="2">
        <v>5028313361</v>
      </c>
      <c r="I86" s="2" t="s">
        <v>22</v>
      </c>
      <c r="J86" s="2" t="s">
        <v>2536</v>
      </c>
      <c r="K86" s="2" t="s">
        <v>2479</v>
      </c>
      <c r="L86" s="2" t="s">
        <v>2480</v>
      </c>
      <c r="M86" s="3" t="s">
        <v>2418</v>
      </c>
      <c r="N86" s="3">
        <v>45642.889884259261</v>
      </c>
      <c r="O86" s="10" t="s">
        <v>2236</v>
      </c>
      <c r="P86" s="2" t="s">
        <v>2239</v>
      </c>
      <c r="Q86" s="2" t="s">
        <v>2236</v>
      </c>
      <c r="R86" t="s">
        <v>2236</v>
      </c>
      <c r="S86" t="s">
        <v>2427</v>
      </c>
      <c r="T86">
        <v>480</v>
      </c>
      <c r="U86" t="s">
        <v>2236</v>
      </c>
      <c r="V86">
        <v>101</v>
      </c>
      <c r="W86">
        <v>1007</v>
      </c>
      <c r="X86">
        <v>2</v>
      </c>
      <c r="Y86" t="s">
        <v>3307</v>
      </c>
      <c r="Z86">
        <v>0</v>
      </c>
      <c r="AA86" s="19">
        <v>45642.889884259261</v>
      </c>
    </row>
    <row r="87" spans="1:27">
      <c r="A87" s="2" t="s">
        <v>113</v>
      </c>
      <c r="B87" s="2">
        <v>5821217591</v>
      </c>
      <c r="C87" s="2" t="s">
        <v>2747</v>
      </c>
      <c r="D87" s="2" t="s">
        <v>2414</v>
      </c>
      <c r="E87" s="2">
        <v>12</v>
      </c>
      <c r="F87" s="2" t="s">
        <v>2236</v>
      </c>
      <c r="G87" s="2" t="s">
        <v>2237</v>
      </c>
      <c r="H87" s="2">
        <v>5028311205</v>
      </c>
      <c r="I87" s="2" t="s">
        <v>22</v>
      </c>
      <c r="J87" s="2" t="s">
        <v>2434</v>
      </c>
      <c r="K87" s="2" t="s">
        <v>2435</v>
      </c>
      <c r="L87" s="2" t="s">
        <v>2436</v>
      </c>
      <c r="M87" s="3" t="s">
        <v>2659</v>
      </c>
      <c r="N87" s="3">
        <v>45642.610682870371</v>
      </c>
      <c r="O87" s="10" t="s">
        <v>2236</v>
      </c>
      <c r="P87" s="2" t="s">
        <v>2239</v>
      </c>
      <c r="Q87" s="2" t="s">
        <v>2236</v>
      </c>
      <c r="R87" t="s">
        <v>2236</v>
      </c>
      <c r="S87" t="s">
        <v>2628</v>
      </c>
      <c r="T87">
        <v>340</v>
      </c>
      <c r="U87" t="s">
        <v>2236</v>
      </c>
      <c r="V87">
        <v>101</v>
      </c>
      <c r="W87">
        <v>1007</v>
      </c>
      <c r="X87">
        <v>2</v>
      </c>
      <c r="Y87" t="s">
        <v>2748</v>
      </c>
      <c r="Z87">
        <v>0</v>
      </c>
      <c r="AA87" s="19">
        <v>45642.610694444447</v>
      </c>
    </row>
    <row r="88" spans="1:27">
      <c r="A88" s="2" t="s">
        <v>113</v>
      </c>
      <c r="B88" s="2">
        <v>5821234510</v>
      </c>
      <c r="C88" s="2" t="s">
        <v>2590</v>
      </c>
      <c r="D88" s="2" t="s">
        <v>2414</v>
      </c>
      <c r="E88" s="2">
        <v>108</v>
      </c>
      <c r="F88" s="2" t="s">
        <v>2236</v>
      </c>
      <c r="G88" s="2" t="s">
        <v>2237</v>
      </c>
      <c r="H88" s="2">
        <v>5028310255</v>
      </c>
      <c r="I88" s="2" t="s">
        <v>22</v>
      </c>
      <c r="J88" s="2" t="s">
        <v>2495</v>
      </c>
      <c r="K88" s="2" t="s">
        <v>2479</v>
      </c>
      <c r="L88" s="2" t="s">
        <v>2480</v>
      </c>
      <c r="M88" s="3" t="s">
        <v>2418</v>
      </c>
      <c r="N88" s="3">
        <v>45642.464259259257</v>
      </c>
      <c r="O88" s="10" t="s">
        <v>2236</v>
      </c>
      <c r="P88" s="2" t="s">
        <v>2239</v>
      </c>
      <c r="Q88" s="2" t="s">
        <v>2236</v>
      </c>
      <c r="R88" t="s">
        <v>2236</v>
      </c>
      <c r="S88" t="s">
        <v>2427</v>
      </c>
      <c r="T88">
        <v>390</v>
      </c>
      <c r="U88" t="s">
        <v>2236</v>
      </c>
      <c r="V88">
        <v>101</v>
      </c>
      <c r="W88">
        <v>1007</v>
      </c>
      <c r="X88">
        <v>2</v>
      </c>
      <c r="Y88" t="s">
        <v>2591</v>
      </c>
      <c r="Z88">
        <v>0</v>
      </c>
      <c r="AA88" s="19">
        <v>45642.464270833334</v>
      </c>
    </row>
    <row r="89" spans="1:27">
      <c r="A89" s="2" t="s">
        <v>113</v>
      </c>
      <c r="B89" s="2">
        <v>5821234524</v>
      </c>
      <c r="C89" s="2" t="s">
        <v>2714</v>
      </c>
      <c r="D89" s="2" t="s">
        <v>2414</v>
      </c>
      <c r="E89" s="2">
        <v>306</v>
      </c>
      <c r="F89" s="2" t="s">
        <v>2236</v>
      </c>
      <c r="G89" s="2" t="s">
        <v>2237</v>
      </c>
      <c r="H89" s="2">
        <v>5028311111</v>
      </c>
      <c r="I89" s="2" t="s">
        <v>22</v>
      </c>
      <c r="J89" s="2" t="s">
        <v>2715</v>
      </c>
      <c r="K89" s="2" t="s">
        <v>2435</v>
      </c>
      <c r="L89" s="2" t="s">
        <v>2436</v>
      </c>
      <c r="M89" s="3" t="s">
        <v>2659</v>
      </c>
      <c r="N89" s="3">
        <v>45642.604872685188</v>
      </c>
      <c r="O89" s="10" t="s">
        <v>2236</v>
      </c>
      <c r="P89" s="2" t="s">
        <v>2239</v>
      </c>
      <c r="Q89" s="2" t="s">
        <v>2236</v>
      </c>
      <c r="R89" t="s">
        <v>2236</v>
      </c>
      <c r="S89" t="s">
        <v>2628</v>
      </c>
      <c r="T89">
        <v>10</v>
      </c>
      <c r="U89" t="s">
        <v>2236</v>
      </c>
      <c r="V89">
        <v>101</v>
      </c>
      <c r="W89">
        <v>1007</v>
      </c>
      <c r="X89">
        <v>2</v>
      </c>
      <c r="Y89" t="s">
        <v>2716</v>
      </c>
      <c r="Z89">
        <v>0</v>
      </c>
      <c r="AA89" s="19">
        <v>45642.604872685188</v>
      </c>
    </row>
    <row r="90" spans="1:27">
      <c r="A90" s="2" t="s">
        <v>113</v>
      </c>
      <c r="B90" s="2">
        <v>5821214929</v>
      </c>
      <c r="C90" s="2" t="s">
        <v>2559</v>
      </c>
      <c r="D90" s="2" t="s">
        <v>2414</v>
      </c>
      <c r="E90" s="2">
        <v>608</v>
      </c>
      <c r="F90" s="2" t="s">
        <v>2236</v>
      </c>
      <c r="G90" s="2" t="s">
        <v>2237</v>
      </c>
      <c r="H90" s="2">
        <v>5028310235</v>
      </c>
      <c r="I90" s="2" t="s">
        <v>22</v>
      </c>
      <c r="J90" s="2" t="s">
        <v>2434</v>
      </c>
      <c r="K90" s="2" t="s">
        <v>2435</v>
      </c>
      <c r="L90" s="2" t="s">
        <v>2436</v>
      </c>
      <c r="M90" s="3" t="s">
        <v>2418</v>
      </c>
      <c r="N90" s="3">
        <v>45642.46130787037</v>
      </c>
      <c r="O90" s="10" t="s">
        <v>2236</v>
      </c>
      <c r="P90" s="2" t="s">
        <v>2239</v>
      </c>
      <c r="Q90" s="2" t="s">
        <v>2236</v>
      </c>
      <c r="R90" t="s">
        <v>2236</v>
      </c>
      <c r="S90" t="s">
        <v>2427</v>
      </c>
      <c r="T90">
        <v>250</v>
      </c>
      <c r="U90" t="s">
        <v>2236</v>
      </c>
      <c r="V90">
        <v>101</v>
      </c>
      <c r="W90">
        <v>1007</v>
      </c>
      <c r="X90">
        <v>2</v>
      </c>
      <c r="Y90" t="s">
        <v>2560</v>
      </c>
      <c r="Z90">
        <v>0</v>
      </c>
      <c r="AA90" s="19">
        <v>45642.461319444446</v>
      </c>
    </row>
    <row r="91" spans="1:27">
      <c r="A91" s="2" t="s">
        <v>113</v>
      </c>
      <c r="B91" s="2">
        <v>5821234510</v>
      </c>
      <c r="C91" s="2" t="s">
        <v>2702</v>
      </c>
      <c r="D91" s="2" t="s">
        <v>2414</v>
      </c>
      <c r="E91" s="2">
        <v>276</v>
      </c>
      <c r="F91" s="2" t="s">
        <v>2236</v>
      </c>
      <c r="G91" s="2" t="s">
        <v>2237</v>
      </c>
      <c r="H91" s="2">
        <v>5028311049</v>
      </c>
      <c r="I91" s="2" t="s">
        <v>22</v>
      </c>
      <c r="J91" s="2" t="s">
        <v>2536</v>
      </c>
      <c r="K91" s="2" t="s">
        <v>2479</v>
      </c>
      <c r="L91" s="2" t="s">
        <v>2480</v>
      </c>
      <c r="M91" s="3" t="s">
        <v>2659</v>
      </c>
      <c r="N91" s="3">
        <v>45642.600960648146</v>
      </c>
      <c r="O91" s="10" t="s">
        <v>2236</v>
      </c>
      <c r="P91" s="2" t="s">
        <v>2239</v>
      </c>
      <c r="Q91" s="2" t="s">
        <v>2236</v>
      </c>
      <c r="R91" t="s">
        <v>2236</v>
      </c>
      <c r="S91" t="s">
        <v>2628</v>
      </c>
      <c r="T91">
        <v>240</v>
      </c>
      <c r="U91" t="s">
        <v>2236</v>
      </c>
      <c r="V91">
        <v>101</v>
      </c>
      <c r="W91">
        <v>1007</v>
      </c>
      <c r="X91">
        <v>2</v>
      </c>
      <c r="Y91" t="s">
        <v>2703</v>
      </c>
      <c r="Z91">
        <v>0</v>
      </c>
      <c r="AA91" s="19">
        <v>45642.600960648146</v>
      </c>
    </row>
    <row r="92" spans="1:27">
      <c r="A92" s="2" t="s">
        <v>113</v>
      </c>
      <c r="B92" s="2">
        <v>5821231658</v>
      </c>
      <c r="C92" s="2" t="s">
        <v>2741</v>
      </c>
      <c r="D92" s="2" t="s">
        <v>2414</v>
      </c>
      <c r="E92" s="2">
        <v>3000</v>
      </c>
      <c r="F92" s="2" t="s">
        <v>2236</v>
      </c>
      <c r="G92" s="2" t="s">
        <v>2237</v>
      </c>
      <c r="H92" s="2">
        <v>5028311192</v>
      </c>
      <c r="I92" s="2" t="s">
        <v>22</v>
      </c>
      <c r="J92" s="2" t="s">
        <v>2495</v>
      </c>
      <c r="K92" s="2" t="s">
        <v>2435</v>
      </c>
      <c r="L92" s="2" t="s">
        <v>2436</v>
      </c>
      <c r="M92" s="3" t="s">
        <v>2659</v>
      </c>
      <c r="N92" s="3">
        <v>45642.608865740738</v>
      </c>
      <c r="O92" s="10" t="s">
        <v>2236</v>
      </c>
      <c r="P92" s="2" t="s">
        <v>2239</v>
      </c>
      <c r="Q92" s="2" t="s">
        <v>2236</v>
      </c>
      <c r="R92" t="s">
        <v>2236</v>
      </c>
      <c r="S92" t="s">
        <v>2628</v>
      </c>
      <c r="T92">
        <v>120</v>
      </c>
      <c r="U92" t="s">
        <v>2236</v>
      </c>
      <c r="V92">
        <v>101</v>
      </c>
      <c r="W92">
        <v>1007</v>
      </c>
      <c r="X92">
        <v>2</v>
      </c>
      <c r="Y92" t="s">
        <v>2742</v>
      </c>
      <c r="Z92">
        <v>0</v>
      </c>
      <c r="AA92" s="19">
        <v>45642.608877314815</v>
      </c>
    </row>
    <row r="93" spans="1:27">
      <c r="A93" s="2" t="s">
        <v>113</v>
      </c>
      <c r="B93" s="2">
        <v>5821234510</v>
      </c>
      <c r="C93" s="2" t="s">
        <v>2663</v>
      </c>
      <c r="D93" s="2" t="s">
        <v>2414</v>
      </c>
      <c r="E93" s="2">
        <v>70</v>
      </c>
      <c r="F93" s="2" t="s">
        <v>2236</v>
      </c>
      <c r="G93" s="2" t="s">
        <v>2237</v>
      </c>
      <c r="H93" s="2">
        <v>5028310987</v>
      </c>
      <c r="I93" s="2" t="s">
        <v>22</v>
      </c>
      <c r="J93" s="2" t="s">
        <v>2664</v>
      </c>
      <c r="K93" s="2" t="s">
        <v>2479</v>
      </c>
      <c r="L93" s="2" t="s">
        <v>2480</v>
      </c>
      <c r="M93" s="3" t="s">
        <v>2659</v>
      </c>
      <c r="N93" s="3">
        <v>45642.597060185188</v>
      </c>
      <c r="O93" s="10" t="s">
        <v>2236</v>
      </c>
      <c r="P93" s="2" t="s">
        <v>2239</v>
      </c>
      <c r="Q93" s="2" t="s">
        <v>2236</v>
      </c>
      <c r="R93" t="s">
        <v>2236</v>
      </c>
      <c r="S93" t="s">
        <v>2628</v>
      </c>
      <c r="T93">
        <v>420</v>
      </c>
      <c r="U93" t="s">
        <v>2236</v>
      </c>
      <c r="V93">
        <v>101</v>
      </c>
      <c r="W93">
        <v>1007</v>
      </c>
      <c r="X93">
        <v>2</v>
      </c>
      <c r="Y93" t="s">
        <v>2665</v>
      </c>
      <c r="Z93">
        <v>0</v>
      </c>
      <c r="AA93" s="19">
        <v>45642.597071759257</v>
      </c>
    </row>
    <row r="94" spans="1:27">
      <c r="A94" s="2" t="s">
        <v>113</v>
      </c>
      <c r="B94" s="2">
        <v>5821231644</v>
      </c>
      <c r="C94" s="2" t="s">
        <v>3441</v>
      </c>
      <c r="D94" s="2" t="s">
        <v>2414</v>
      </c>
      <c r="E94" s="2">
        <v>1280</v>
      </c>
      <c r="F94" s="2" t="s">
        <v>2236</v>
      </c>
      <c r="G94" s="2" t="s">
        <v>2237</v>
      </c>
      <c r="H94" s="2">
        <v>5028313524</v>
      </c>
      <c r="I94" s="2" t="s">
        <v>22</v>
      </c>
      <c r="J94" s="2" t="s">
        <v>3442</v>
      </c>
      <c r="K94" s="2" t="s">
        <v>2479</v>
      </c>
      <c r="L94" s="2" t="s">
        <v>2480</v>
      </c>
      <c r="M94" s="3" t="s">
        <v>2418</v>
      </c>
      <c r="N94" s="3">
        <v>45642.915567129632</v>
      </c>
      <c r="O94" s="10" t="s">
        <v>2236</v>
      </c>
      <c r="P94" s="2" t="s">
        <v>2239</v>
      </c>
      <c r="Q94" s="2" t="s">
        <v>2236</v>
      </c>
      <c r="R94" t="s">
        <v>2236</v>
      </c>
      <c r="S94" t="s">
        <v>2427</v>
      </c>
      <c r="T94">
        <v>340</v>
      </c>
      <c r="U94" t="s">
        <v>2236</v>
      </c>
      <c r="V94">
        <v>101</v>
      </c>
      <c r="W94">
        <v>1007</v>
      </c>
      <c r="X94">
        <v>2</v>
      </c>
      <c r="Y94" t="s">
        <v>3443</v>
      </c>
      <c r="Z94">
        <v>0</v>
      </c>
      <c r="AA94" s="19">
        <v>45642.915578703702</v>
      </c>
    </row>
    <row r="95" spans="1:27">
      <c r="A95" s="2" t="s">
        <v>113</v>
      </c>
      <c r="B95" s="2">
        <v>5821217585</v>
      </c>
      <c r="C95" s="2" t="s">
        <v>2759</v>
      </c>
      <c r="D95" s="2" t="s">
        <v>2414</v>
      </c>
      <c r="E95" s="2">
        <v>2800</v>
      </c>
      <c r="F95" s="2" t="s">
        <v>2236</v>
      </c>
      <c r="G95" s="2" t="s">
        <v>2237</v>
      </c>
      <c r="H95" s="2">
        <v>5028311250</v>
      </c>
      <c r="I95" s="2" t="s">
        <v>22</v>
      </c>
      <c r="J95" s="2" t="s">
        <v>2514</v>
      </c>
      <c r="K95" s="2" t="s">
        <v>2479</v>
      </c>
      <c r="L95" s="2" t="s">
        <v>2480</v>
      </c>
      <c r="M95" s="3" t="s">
        <v>2659</v>
      </c>
      <c r="N95" s="3">
        <v>45642.613310185188</v>
      </c>
      <c r="O95" s="10" t="s">
        <v>2236</v>
      </c>
      <c r="P95" s="2" t="s">
        <v>2239</v>
      </c>
      <c r="Q95" s="2" t="s">
        <v>2236</v>
      </c>
      <c r="R95" t="s">
        <v>2236</v>
      </c>
      <c r="S95" t="s">
        <v>2628</v>
      </c>
      <c r="T95">
        <v>240</v>
      </c>
      <c r="U95" t="s">
        <v>2236</v>
      </c>
      <c r="V95">
        <v>101</v>
      </c>
      <c r="W95">
        <v>1007</v>
      </c>
      <c r="X95">
        <v>2</v>
      </c>
      <c r="Y95" t="s">
        <v>2760</v>
      </c>
      <c r="Z95">
        <v>0</v>
      </c>
      <c r="AA95" s="19">
        <v>45642.613321759258</v>
      </c>
    </row>
    <row r="96" spans="1:27">
      <c r="A96" s="2" t="s">
        <v>113</v>
      </c>
      <c r="B96" s="2">
        <v>5821233078</v>
      </c>
      <c r="C96" s="2" t="s">
        <v>2477</v>
      </c>
      <c r="D96" s="2" t="s">
        <v>2414</v>
      </c>
      <c r="E96" s="2">
        <v>65</v>
      </c>
      <c r="F96" s="2" t="s">
        <v>2236</v>
      </c>
      <c r="G96" s="2" t="s">
        <v>2237</v>
      </c>
      <c r="H96" s="2">
        <v>5028310103</v>
      </c>
      <c r="I96" s="2" t="s">
        <v>22</v>
      </c>
      <c r="J96" s="2" t="s">
        <v>2478</v>
      </c>
      <c r="K96" s="2" t="s">
        <v>2479</v>
      </c>
      <c r="L96" s="2" t="s">
        <v>2480</v>
      </c>
      <c r="M96" s="3" t="s">
        <v>2418</v>
      </c>
      <c r="N96" s="3">
        <v>45642.45008101852</v>
      </c>
      <c r="O96" s="10" t="s">
        <v>2236</v>
      </c>
      <c r="P96" s="2" t="s">
        <v>2239</v>
      </c>
      <c r="Q96" s="2" t="s">
        <v>2236</v>
      </c>
      <c r="R96" t="s">
        <v>2236</v>
      </c>
      <c r="S96" t="s">
        <v>2427</v>
      </c>
      <c r="T96">
        <v>380</v>
      </c>
      <c r="U96" t="s">
        <v>2236</v>
      </c>
      <c r="V96">
        <v>101</v>
      </c>
      <c r="W96">
        <v>1007</v>
      </c>
      <c r="X96">
        <v>2</v>
      </c>
      <c r="Y96" t="s">
        <v>2481</v>
      </c>
      <c r="Z96">
        <v>0</v>
      </c>
      <c r="AA96" s="19">
        <v>45642.450092592589</v>
      </c>
    </row>
    <row r="97" spans="1:27">
      <c r="A97" s="2" t="s">
        <v>113</v>
      </c>
      <c r="B97" s="2">
        <v>5821233078</v>
      </c>
      <c r="C97" s="2" t="s">
        <v>2477</v>
      </c>
      <c r="D97" s="2" t="s">
        <v>2414</v>
      </c>
      <c r="E97" s="2">
        <v>3000</v>
      </c>
      <c r="F97" s="2" t="s">
        <v>2236</v>
      </c>
      <c r="G97" s="2" t="s">
        <v>2237</v>
      </c>
      <c r="H97" s="2">
        <v>5028311068</v>
      </c>
      <c r="I97" s="2" t="s">
        <v>22</v>
      </c>
      <c r="J97" s="2" t="s">
        <v>2478</v>
      </c>
      <c r="K97" s="2" t="s">
        <v>2479</v>
      </c>
      <c r="L97" s="2" t="s">
        <v>2480</v>
      </c>
      <c r="M97" s="3" t="s">
        <v>2659</v>
      </c>
      <c r="N97" s="3">
        <v>45642.602824074071</v>
      </c>
      <c r="O97" s="10" t="s">
        <v>2236</v>
      </c>
      <c r="P97" s="2" t="s">
        <v>2239</v>
      </c>
      <c r="Q97" s="2" t="s">
        <v>2236</v>
      </c>
      <c r="R97" t="s">
        <v>2236</v>
      </c>
      <c r="S97" t="s">
        <v>2628</v>
      </c>
      <c r="T97">
        <v>380</v>
      </c>
      <c r="U97" t="s">
        <v>2236</v>
      </c>
      <c r="V97">
        <v>101</v>
      </c>
      <c r="W97">
        <v>1007</v>
      </c>
      <c r="X97">
        <v>2</v>
      </c>
      <c r="Y97" t="s">
        <v>2710</v>
      </c>
      <c r="Z97">
        <v>0</v>
      </c>
      <c r="AA97" s="19">
        <v>45642.602835648147</v>
      </c>
    </row>
    <row r="98" spans="1:27">
      <c r="A98" s="2" t="s">
        <v>113</v>
      </c>
      <c r="B98" s="2">
        <v>5821227046</v>
      </c>
      <c r="C98" s="2" t="s">
        <v>2717</v>
      </c>
      <c r="D98" s="2" t="s">
        <v>2414</v>
      </c>
      <c r="E98" s="2">
        <v>360</v>
      </c>
      <c r="F98" s="2" t="s">
        <v>2236</v>
      </c>
      <c r="G98" s="2" t="s">
        <v>2237</v>
      </c>
      <c r="H98" s="2">
        <v>5028311114</v>
      </c>
      <c r="I98" s="2" t="s">
        <v>22</v>
      </c>
      <c r="J98" s="2" t="s">
        <v>2514</v>
      </c>
      <c r="K98" s="2" t="s">
        <v>2566</v>
      </c>
      <c r="L98" s="2" t="s">
        <v>2441</v>
      </c>
      <c r="M98" s="3" t="s">
        <v>2659</v>
      </c>
      <c r="N98" s="3">
        <v>45642.605324074073</v>
      </c>
      <c r="O98" s="10" t="s">
        <v>2236</v>
      </c>
      <c r="P98" s="2" t="s">
        <v>2239</v>
      </c>
      <c r="Q98" s="2" t="s">
        <v>2236</v>
      </c>
      <c r="R98" t="s">
        <v>2236</v>
      </c>
      <c r="S98" t="s">
        <v>2628</v>
      </c>
      <c r="T98">
        <v>30</v>
      </c>
      <c r="U98" t="s">
        <v>2236</v>
      </c>
      <c r="V98">
        <v>101</v>
      </c>
      <c r="W98">
        <v>1007</v>
      </c>
      <c r="X98">
        <v>2</v>
      </c>
      <c r="Y98" t="s">
        <v>2718</v>
      </c>
      <c r="Z98">
        <v>0</v>
      </c>
      <c r="AA98" s="19">
        <v>45642.60533564815</v>
      </c>
    </row>
    <row r="99" spans="1:27">
      <c r="A99" s="2" t="s">
        <v>113</v>
      </c>
      <c r="B99" s="2">
        <v>5821203980</v>
      </c>
      <c r="C99" s="2" t="s">
        <v>2768</v>
      </c>
      <c r="D99" s="2" t="s">
        <v>2414</v>
      </c>
      <c r="E99" s="2">
        <v>460</v>
      </c>
      <c r="F99" s="2" t="s">
        <v>2236</v>
      </c>
      <c r="G99" s="2" t="s">
        <v>2237</v>
      </c>
      <c r="H99" s="2">
        <v>5028311310</v>
      </c>
      <c r="I99" s="2" t="s">
        <v>22</v>
      </c>
      <c r="J99" s="2" t="s">
        <v>2614</v>
      </c>
      <c r="K99" s="2" t="s">
        <v>2479</v>
      </c>
      <c r="L99" s="2" t="s">
        <v>2480</v>
      </c>
      <c r="M99" s="3" t="s">
        <v>2659</v>
      </c>
      <c r="N99" s="3">
        <v>45642.616157407407</v>
      </c>
      <c r="O99" s="10" t="s">
        <v>2236</v>
      </c>
      <c r="P99" s="2" t="s">
        <v>2239</v>
      </c>
      <c r="Q99" s="2" t="s">
        <v>2236</v>
      </c>
      <c r="R99" t="s">
        <v>2236</v>
      </c>
      <c r="S99" t="s">
        <v>2628</v>
      </c>
      <c r="T99">
        <v>320</v>
      </c>
      <c r="U99" t="s">
        <v>2236</v>
      </c>
      <c r="V99">
        <v>101</v>
      </c>
      <c r="W99">
        <v>1007</v>
      </c>
      <c r="X99">
        <v>2</v>
      </c>
      <c r="Y99" t="s">
        <v>2769</v>
      </c>
      <c r="Z99">
        <v>0</v>
      </c>
      <c r="AA99" s="19">
        <v>45642.616168981483</v>
      </c>
    </row>
    <row r="100" spans="1:27">
      <c r="A100" s="2" t="s">
        <v>113</v>
      </c>
      <c r="B100" s="2">
        <v>5821231641</v>
      </c>
      <c r="C100" s="2" t="s">
        <v>3143</v>
      </c>
      <c r="D100" s="2" t="s">
        <v>2414</v>
      </c>
      <c r="E100" s="2">
        <v>1500</v>
      </c>
      <c r="F100" s="2" t="s">
        <v>2236</v>
      </c>
      <c r="G100" s="2" t="s">
        <v>2237</v>
      </c>
      <c r="H100" s="2">
        <v>5028313134</v>
      </c>
      <c r="I100" s="2" t="s">
        <v>22</v>
      </c>
      <c r="J100" s="2" t="s">
        <v>2434</v>
      </c>
      <c r="K100" s="2" t="s">
        <v>2479</v>
      </c>
      <c r="L100" s="2" t="s">
        <v>2480</v>
      </c>
      <c r="M100" s="3" t="s">
        <v>2418</v>
      </c>
      <c r="N100" s="3">
        <v>45642.851620370369</v>
      </c>
      <c r="O100" s="10" t="s">
        <v>2236</v>
      </c>
      <c r="P100" s="2" t="s">
        <v>2239</v>
      </c>
      <c r="Q100" s="2" t="s">
        <v>2236</v>
      </c>
      <c r="R100" t="s">
        <v>2236</v>
      </c>
      <c r="S100" t="s">
        <v>2427</v>
      </c>
      <c r="T100">
        <v>230</v>
      </c>
      <c r="U100" t="s">
        <v>2236</v>
      </c>
      <c r="V100">
        <v>101</v>
      </c>
      <c r="W100">
        <v>1007</v>
      </c>
      <c r="X100">
        <v>2</v>
      </c>
      <c r="Y100" t="s">
        <v>3144</v>
      </c>
      <c r="Z100">
        <v>0</v>
      </c>
      <c r="AA100" s="19">
        <v>45642.851631944446</v>
      </c>
    </row>
    <row r="101" spans="1:27">
      <c r="A101" s="2" t="s">
        <v>113</v>
      </c>
      <c r="B101" s="2">
        <v>5821231657</v>
      </c>
      <c r="C101" s="2" t="s">
        <v>2433</v>
      </c>
      <c r="D101" s="2" t="s">
        <v>2414</v>
      </c>
      <c r="E101" s="2">
        <v>178</v>
      </c>
      <c r="F101" s="2" t="s">
        <v>2236</v>
      </c>
      <c r="G101" s="2" t="s">
        <v>2237</v>
      </c>
      <c r="H101" s="2">
        <v>5028310070</v>
      </c>
      <c r="I101" s="2" t="s">
        <v>22</v>
      </c>
      <c r="J101" s="2" t="s">
        <v>2434</v>
      </c>
      <c r="K101" s="2" t="s">
        <v>2435</v>
      </c>
      <c r="L101" s="2" t="s">
        <v>2436</v>
      </c>
      <c r="M101" s="3" t="s">
        <v>2418</v>
      </c>
      <c r="N101" s="3">
        <v>45642.447581018518</v>
      </c>
      <c r="O101" s="10" t="s">
        <v>2236</v>
      </c>
      <c r="P101" s="2" t="s">
        <v>2239</v>
      </c>
      <c r="Q101" s="2" t="s">
        <v>2236</v>
      </c>
      <c r="R101" t="s">
        <v>2236</v>
      </c>
      <c r="S101" t="s">
        <v>2427</v>
      </c>
      <c r="T101">
        <v>130</v>
      </c>
      <c r="U101" t="s">
        <v>2236</v>
      </c>
      <c r="V101">
        <v>101</v>
      </c>
      <c r="W101">
        <v>1007</v>
      </c>
      <c r="X101">
        <v>2</v>
      </c>
      <c r="Y101" t="s">
        <v>2437</v>
      </c>
      <c r="Z101">
        <v>0</v>
      </c>
      <c r="AA101" s="19">
        <v>45642.447592592594</v>
      </c>
    </row>
    <row r="102" spans="1:27">
      <c r="A102" s="2" t="s">
        <v>113</v>
      </c>
      <c r="B102" s="2">
        <v>5821231657</v>
      </c>
      <c r="C102" s="2" t="s">
        <v>2433</v>
      </c>
      <c r="D102" s="2" t="s">
        <v>2414</v>
      </c>
      <c r="E102" s="2">
        <v>679</v>
      </c>
      <c r="F102" s="2" t="s">
        <v>2236</v>
      </c>
      <c r="G102" s="2" t="s">
        <v>2237</v>
      </c>
      <c r="H102" s="2">
        <v>5028310090</v>
      </c>
      <c r="I102" s="2" t="s">
        <v>22</v>
      </c>
      <c r="J102" s="2" t="s">
        <v>2434</v>
      </c>
      <c r="K102" s="2" t="s">
        <v>2435</v>
      </c>
      <c r="L102" s="2" t="s">
        <v>2436</v>
      </c>
      <c r="M102" s="3" t="s">
        <v>2418</v>
      </c>
      <c r="N102" s="3">
        <v>45642.448738425926</v>
      </c>
      <c r="O102" s="10" t="s">
        <v>2236</v>
      </c>
      <c r="P102" s="2" t="s">
        <v>2239</v>
      </c>
      <c r="Q102" s="2" t="s">
        <v>2236</v>
      </c>
      <c r="R102" t="s">
        <v>2236</v>
      </c>
      <c r="S102" t="s">
        <v>2427</v>
      </c>
      <c r="T102">
        <v>130</v>
      </c>
      <c r="U102" t="s">
        <v>2236</v>
      </c>
      <c r="V102">
        <v>101</v>
      </c>
      <c r="W102">
        <v>1007</v>
      </c>
      <c r="X102">
        <v>2</v>
      </c>
      <c r="Y102" t="s">
        <v>2463</v>
      </c>
      <c r="Z102">
        <v>0</v>
      </c>
      <c r="AA102" s="19">
        <v>45642.448750000003</v>
      </c>
    </row>
    <row r="103" spans="1:27">
      <c r="A103" s="2" t="s">
        <v>113</v>
      </c>
      <c r="B103" s="2">
        <v>5821203984</v>
      </c>
      <c r="C103" s="2" t="s">
        <v>2433</v>
      </c>
      <c r="D103" s="2" t="s">
        <v>2414</v>
      </c>
      <c r="E103" s="2">
        <v>129</v>
      </c>
      <c r="F103" s="2" t="s">
        <v>2236</v>
      </c>
      <c r="G103" s="2" t="s">
        <v>2237</v>
      </c>
      <c r="H103" s="2">
        <v>5028310093</v>
      </c>
      <c r="I103" s="2" t="s">
        <v>22</v>
      </c>
      <c r="J103" s="2" t="s">
        <v>2434</v>
      </c>
      <c r="K103" s="2" t="s">
        <v>2435</v>
      </c>
      <c r="L103" s="2" t="s">
        <v>2436</v>
      </c>
      <c r="M103" s="3" t="s">
        <v>2418</v>
      </c>
      <c r="N103" s="3">
        <v>45642.44908564815</v>
      </c>
      <c r="O103" s="10" t="s">
        <v>2236</v>
      </c>
      <c r="P103" s="2" t="s">
        <v>2239</v>
      </c>
      <c r="Q103" s="2" t="s">
        <v>2236</v>
      </c>
      <c r="R103" t="s">
        <v>2236</v>
      </c>
      <c r="S103" t="s">
        <v>2427</v>
      </c>
      <c r="T103">
        <v>140</v>
      </c>
      <c r="U103" t="s">
        <v>2236</v>
      </c>
      <c r="V103">
        <v>101</v>
      </c>
      <c r="W103">
        <v>1007</v>
      </c>
      <c r="X103">
        <v>2</v>
      </c>
      <c r="Y103" t="s">
        <v>2465</v>
      </c>
      <c r="Z103">
        <v>0</v>
      </c>
      <c r="AA103" s="19">
        <v>45642.449097222219</v>
      </c>
    </row>
    <row r="104" spans="1:27">
      <c r="A104" s="2" t="s">
        <v>113</v>
      </c>
      <c r="B104" s="2">
        <v>5821209527</v>
      </c>
      <c r="C104" s="2" t="s">
        <v>2433</v>
      </c>
      <c r="D104" s="2" t="s">
        <v>2414</v>
      </c>
      <c r="E104" s="2">
        <v>19</v>
      </c>
      <c r="F104" s="2" t="s">
        <v>2236</v>
      </c>
      <c r="G104" s="2" t="s">
        <v>2237</v>
      </c>
      <c r="H104" s="2">
        <v>5028310096</v>
      </c>
      <c r="I104" s="2" t="s">
        <v>22</v>
      </c>
      <c r="J104" s="2" t="s">
        <v>2434</v>
      </c>
      <c r="K104" s="2" t="s">
        <v>2435</v>
      </c>
      <c r="L104" s="2" t="s">
        <v>2436</v>
      </c>
      <c r="M104" s="3" t="s">
        <v>2418</v>
      </c>
      <c r="N104" s="3">
        <v>45642.449178240742</v>
      </c>
      <c r="O104" s="10" t="s">
        <v>2236</v>
      </c>
      <c r="P104" s="2" t="s">
        <v>2239</v>
      </c>
      <c r="Q104" s="2" t="s">
        <v>2236</v>
      </c>
      <c r="R104" t="s">
        <v>2236</v>
      </c>
      <c r="S104" t="s">
        <v>2427</v>
      </c>
      <c r="T104">
        <v>110</v>
      </c>
      <c r="U104" t="s">
        <v>2236</v>
      </c>
      <c r="V104">
        <v>101</v>
      </c>
      <c r="W104">
        <v>1007</v>
      </c>
      <c r="X104">
        <v>2</v>
      </c>
      <c r="Y104" t="s">
        <v>2469</v>
      </c>
      <c r="Z104">
        <v>1</v>
      </c>
      <c r="AA104" s="19">
        <v>45642.449236111112</v>
      </c>
    </row>
    <row r="105" spans="1:27">
      <c r="A105" s="2" t="s">
        <v>113</v>
      </c>
      <c r="B105" s="2">
        <v>5821234522</v>
      </c>
      <c r="C105" s="2" t="s">
        <v>2433</v>
      </c>
      <c r="D105" s="2" t="s">
        <v>2414</v>
      </c>
      <c r="E105" s="2">
        <v>91</v>
      </c>
      <c r="F105" s="2" t="s">
        <v>2236</v>
      </c>
      <c r="G105" s="2" t="s">
        <v>2237</v>
      </c>
      <c r="H105" s="2">
        <v>5028310148</v>
      </c>
      <c r="I105" s="2" t="s">
        <v>22</v>
      </c>
      <c r="J105" s="2" t="s">
        <v>2434</v>
      </c>
      <c r="K105" s="2" t="s">
        <v>2435</v>
      </c>
      <c r="L105" s="2" t="s">
        <v>2436</v>
      </c>
      <c r="M105" s="3" t="s">
        <v>2418</v>
      </c>
      <c r="N105" s="3">
        <v>45642.453981481478</v>
      </c>
      <c r="O105" s="10" t="s">
        <v>2236</v>
      </c>
      <c r="P105" s="2" t="s">
        <v>2239</v>
      </c>
      <c r="Q105" s="2" t="s">
        <v>2236</v>
      </c>
      <c r="R105" t="s">
        <v>2236</v>
      </c>
      <c r="S105" t="s">
        <v>2427</v>
      </c>
      <c r="T105">
        <v>100</v>
      </c>
      <c r="U105" t="s">
        <v>2236</v>
      </c>
      <c r="V105">
        <v>101</v>
      </c>
      <c r="W105">
        <v>1007</v>
      </c>
      <c r="X105">
        <v>2</v>
      </c>
      <c r="Y105" t="s">
        <v>2504</v>
      </c>
      <c r="Z105">
        <v>0</v>
      </c>
      <c r="AA105" s="19">
        <v>45642.453993055555</v>
      </c>
    </row>
    <row r="106" spans="1:27">
      <c r="A106" s="2" t="s">
        <v>113</v>
      </c>
      <c r="B106" s="2">
        <v>5821209527</v>
      </c>
      <c r="C106" s="2" t="s">
        <v>2433</v>
      </c>
      <c r="D106" s="2" t="s">
        <v>2414</v>
      </c>
      <c r="E106" s="2">
        <v>8</v>
      </c>
      <c r="F106" s="2" t="s">
        <v>2236</v>
      </c>
      <c r="G106" s="2" t="s">
        <v>2237</v>
      </c>
      <c r="H106" s="2">
        <v>5028310159</v>
      </c>
      <c r="I106" s="2" t="s">
        <v>22</v>
      </c>
      <c r="J106" s="2" t="s">
        <v>2434</v>
      </c>
      <c r="K106" s="2" t="s">
        <v>2435</v>
      </c>
      <c r="L106" s="2" t="s">
        <v>2436</v>
      </c>
      <c r="M106" s="3" t="s">
        <v>2418</v>
      </c>
      <c r="N106" s="3">
        <v>45642.454097222224</v>
      </c>
      <c r="O106" s="10" t="s">
        <v>2236</v>
      </c>
      <c r="P106" s="2" t="s">
        <v>2239</v>
      </c>
      <c r="Q106" s="2" t="s">
        <v>2236</v>
      </c>
      <c r="R106" t="s">
        <v>2236</v>
      </c>
      <c r="S106" t="s">
        <v>2427</v>
      </c>
      <c r="T106">
        <v>110</v>
      </c>
      <c r="U106" t="s">
        <v>2236</v>
      </c>
      <c r="V106">
        <v>101</v>
      </c>
      <c r="W106">
        <v>1007</v>
      </c>
      <c r="X106">
        <v>2</v>
      </c>
      <c r="Y106" t="s">
        <v>2505</v>
      </c>
      <c r="Z106">
        <v>0</v>
      </c>
      <c r="AA106" s="19">
        <v>45642.454097222224</v>
      </c>
    </row>
    <row r="107" spans="1:27">
      <c r="A107" s="2" t="s">
        <v>113</v>
      </c>
      <c r="B107" s="2">
        <v>5821203975</v>
      </c>
      <c r="C107" s="2" t="s">
        <v>3148</v>
      </c>
      <c r="D107" s="2" t="s">
        <v>2414</v>
      </c>
      <c r="E107" s="2">
        <v>320</v>
      </c>
      <c r="F107" s="2" t="s">
        <v>2236</v>
      </c>
      <c r="G107" s="2" t="s">
        <v>2237</v>
      </c>
      <c r="H107" s="2">
        <v>5028313152</v>
      </c>
      <c r="I107" s="2" t="s">
        <v>22</v>
      </c>
      <c r="J107" s="2" t="s">
        <v>3149</v>
      </c>
      <c r="K107" s="2" t="s">
        <v>2479</v>
      </c>
      <c r="L107" s="2" t="s">
        <v>2480</v>
      </c>
      <c r="M107" s="3" t="s">
        <v>2418</v>
      </c>
      <c r="N107" s="3">
        <v>45642.853136574071</v>
      </c>
      <c r="O107" s="10" t="s">
        <v>2236</v>
      </c>
      <c r="P107" s="2" t="s">
        <v>2239</v>
      </c>
      <c r="Q107" s="2" t="s">
        <v>2236</v>
      </c>
      <c r="R107" t="s">
        <v>2236</v>
      </c>
      <c r="S107" t="s">
        <v>2427</v>
      </c>
      <c r="T107">
        <v>290</v>
      </c>
      <c r="U107" t="s">
        <v>2236</v>
      </c>
      <c r="V107">
        <v>101</v>
      </c>
      <c r="W107">
        <v>1007</v>
      </c>
      <c r="X107">
        <v>2</v>
      </c>
      <c r="Y107" t="s">
        <v>3150</v>
      </c>
      <c r="Z107">
        <v>0</v>
      </c>
      <c r="AA107" s="19">
        <v>45642.853148148148</v>
      </c>
    </row>
    <row r="108" spans="1:27">
      <c r="A108" s="2" t="s">
        <v>113</v>
      </c>
      <c r="B108" s="2">
        <v>5821227051</v>
      </c>
      <c r="C108" s="2" t="s">
        <v>2613</v>
      </c>
      <c r="D108" s="2" t="s">
        <v>2414</v>
      </c>
      <c r="E108" s="2">
        <v>14</v>
      </c>
      <c r="F108" s="2" t="s">
        <v>2236</v>
      </c>
      <c r="G108" s="2" t="s">
        <v>2237</v>
      </c>
      <c r="H108" s="2">
        <v>5028310273</v>
      </c>
      <c r="I108" s="2" t="s">
        <v>22</v>
      </c>
      <c r="J108" s="2" t="s">
        <v>2614</v>
      </c>
      <c r="K108" s="2" t="s">
        <v>2479</v>
      </c>
      <c r="L108" s="2" t="s">
        <v>2480</v>
      </c>
      <c r="M108" s="3" t="s">
        <v>2418</v>
      </c>
      <c r="N108" s="3">
        <v>45642.466782407406</v>
      </c>
      <c r="O108" s="10" t="s">
        <v>2236</v>
      </c>
      <c r="P108" s="2" t="s">
        <v>2239</v>
      </c>
      <c r="Q108" s="2" t="s">
        <v>2236</v>
      </c>
      <c r="R108" t="s">
        <v>2236</v>
      </c>
      <c r="S108" t="s">
        <v>2427</v>
      </c>
      <c r="T108">
        <v>420</v>
      </c>
      <c r="U108" t="s">
        <v>2236</v>
      </c>
      <c r="V108">
        <v>101</v>
      </c>
      <c r="W108">
        <v>1007</v>
      </c>
      <c r="X108">
        <v>2</v>
      </c>
      <c r="Y108" t="s">
        <v>2615</v>
      </c>
      <c r="Z108">
        <v>0</v>
      </c>
      <c r="AA108" s="19">
        <v>45642.466793981483</v>
      </c>
    </row>
    <row r="109" spans="1:27">
      <c r="A109" s="2" t="s">
        <v>113</v>
      </c>
      <c r="B109" s="2">
        <v>5821227051</v>
      </c>
      <c r="C109" s="2" t="s">
        <v>2613</v>
      </c>
      <c r="D109" s="2" t="s">
        <v>2414</v>
      </c>
      <c r="E109" s="2">
        <v>7</v>
      </c>
      <c r="F109" s="2" t="s">
        <v>2236</v>
      </c>
      <c r="G109" s="2" t="s">
        <v>2237</v>
      </c>
      <c r="H109" s="2">
        <v>5028310274</v>
      </c>
      <c r="I109" s="2" t="s">
        <v>22</v>
      </c>
      <c r="J109" s="2" t="s">
        <v>2614</v>
      </c>
      <c r="K109" s="2" t="s">
        <v>2479</v>
      </c>
      <c r="L109" s="2" t="s">
        <v>2480</v>
      </c>
      <c r="M109" s="3" t="s">
        <v>2418</v>
      </c>
      <c r="N109" s="3">
        <v>45642.466874999998</v>
      </c>
      <c r="O109" s="10" t="s">
        <v>2236</v>
      </c>
      <c r="P109" s="2" t="s">
        <v>2239</v>
      </c>
      <c r="Q109" s="2" t="s">
        <v>2236</v>
      </c>
      <c r="R109" t="s">
        <v>2236</v>
      </c>
      <c r="S109" t="s">
        <v>2427</v>
      </c>
      <c r="T109">
        <v>430</v>
      </c>
      <c r="U109" t="s">
        <v>2236</v>
      </c>
      <c r="V109">
        <v>101</v>
      </c>
      <c r="W109">
        <v>1007</v>
      </c>
      <c r="X109">
        <v>2</v>
      </c>
      <c r="Y109" t="s">
        <v>2616</v>
      </c>
      <c r="Z109">
        <v>0</v>
      </c>
      <c r="AA109" s="19">
        <v>45642.466874999998</v>
      </c>
    </row>
    <row r="110" spans="1:27">
      <c r="A110" s="2" t="s">
        <v>113</v>
      </c>
      <c r="B110" s="2">
        <v>5821218939</v>
      </c>
      <c r="C110" s="2" t="s">
        <v>2613</v>
      </c>
      <c r="D110" s="2" t="s">
        <v>2414</v>
      </c>
      <c r="E110" s="2">
        <v>33</v>
      </c>
      <c r="F110" s="2" t="s">
        <v>2236</v>
      </c>
      <c r="G110" s="2" t="s">
        <v>2237</v>
      </c>
      <c r="H110" s="2">
        <v>5028310275</v>
      </c>
      <c r="I110" s="2" t="s">
        <v>22</v>
      </c>
      <c r="J110" s="2" t="s">
        <v>2614</v>
      </c>
      <c r="K110" s="2" t="s">
        <v>2479</v>
      </c>
      <c r="L110" s="2" t="s">
        <v>2480</v>
      </c>
      <c r="M110" s="3" t="s">
        <v>2418</v>
      </c>
      <c r="N110" s="3">
        <v>45642.466979166667</v>
      </c>
      <c r="O110" s="10" t="s">
        <v>2236</v>
      </c>
      <c r="P110" s="2" t="s">
        <v>2239</v>
      </c>
      <c r="Q110" s="2" t="s">
        <v>2236</v>
      </c>
      <c r="R110" t="s">
        <v>2236</v>
      </c>
      <c r="S110" t="s">
        <v>2427</v>
      </c>
      <c r="T110">
        <v>360</v>
      </c>
      <c r="U110" t="s">
        <v>2236</v>
      </c>
      <c r="V110">
        <v>101</v>
      </c>
      <c r="W110">
        <v>1007</v>
      </c>
      <c r="X110">
        <v>2</v>
      </c>
      <c r="Y110" t="s">
        <v>2617</v>
      </c>
      <c r="Z110">
        <v>0</v>
      </c>
      <c r="AA110" s="19">
        <v>45642.466990740744</v>
      </c>
    </row>
    <row r="111" spans="1:27">
      <c r="A111" s="2" t="s">
        <v>113</v>
      </c>
      <c r="B111" s="2">
        <v>5821227023</v>
      </c>
      <c r="C111" s="2" t="s">
        <v>2613</v>
      </c>
      <c r="D111" s="2" t="s">
        <v>2414</v>
      </c>
      <c r="E111" s="2">
        <v>14</v>
      </c>
      <c r="F111" s="2" t="s">
        <v>2236</v>
      </c>
      <c r="G111" s="2" t="s">
        <v>2237</v>
      </c>
      <c r="H111" s="2">
        <v>5028313217</v>
      </c>
      <c r="I111" s="2" t="s">
        <v>609</v>
      </c>
      <c r="J111" s="2" t="s">
        <v>2614</v>
      </c>
      <c r="K111" s="2" t="s">
        <v>2479</v>
      </c>
      <c r="L111" s="2" t="s">
        <v>2480</v>
      </c>
      <c r="M111" s="3" t="s">
        <v>2418</v>
      </c>
      <c r="N111" s="3">
        <v>45642.869687500002</v>
      </c>
      <c r="O111" s="10" t="s">
        <v>2236</v>
      </c>
      <c r="P111" s="2" t="s">
        <v>2239</v>
      </c>
      <c r="Q111" s="2" t="s">
        <v>2236</v>
      </c>
      <c r="R111" t="s">
        <v>2236</v>
      </c>
      <c r="S111" t="s">
        <v>2427</v>
      </c>
      <c r="T111">
        <v>220</v>
      </c>
      <c r="U111" t="s">
        <v>2236</v>
      </c>
      <c r="V111">
        <v>101</v>
      </c>
      <c r="W111">
        <v>1007</v>
      </c>
      <c r="X111">
        <v>2</v>
      </c>
      <c r="Y111" t="s">
        <v>3212</v>
      </c>
      <c r="Z111">
        <v>0</v>
      </c>
      <c r="AA111" s="19">
        <v>45642.869687500002</v>
      </c>
    </row>
    <row r="112" spans="1:27">
      <c r="A112" s="2" t="s">
        <v>113</v>
      </c>
      <c r="B112" s="2">
        <v>5821228568</v>
      </c>
      <c r="C112" s="2" t="s">
        <v>3406</v>
      </c>
      <c r="D112" s="2" t="s">
        <v>2414</v>
      </c>
      <c r="E112" s="2">
        <v>900</v>
      </c>
      <c r="F112" s="2" t="s">
        <v>2236</v>
      </c>
      <c r="G112" s="2" t="s">
        <v>2237</v>
      </c>
      <c r="H112" s="2">
        <v>5028313469</v>
      </c>
      <c r="I112" s="2" t="s">
        <v>22</v>
      </c>
      <c r="J112" s="2" t="s">
        <v>2434</v>
      </c>
      <c r="K112" s="2" t="s">
        <v>2479</v>
      </c>
      <c r="L112" s="2" t="s">
        <v>2480</v>
      </c>
      <c r="M112" s="3" t="s">
        <v>2418</v>
      </c>
      <c r="N112" s="3">
        <v>45642.90283564815</v>
      </c>
      <c r="O112" s="10" t="s">
        <v>2236</v>
      </c>
      <c r="P112" s="2" t="s">
        <v>2239</v>
      </c>
      <c r="Q112" s="2" t="s">
        <v>2236</v>
      </c>
      <c r="R112" t="s">
        <v>2236</v>
      </c>
      <c r="S112" t="s">
        <v>2427</v>
      </c>
      <c r="T112">
        <v>70</v>
      </c>
      <c r="U112" t="s">
        <v>2236</v>
      </c>
      <c r="V112">
        <v>101</v>
      </c>
      <c r="W112">
        <v>1007</v>
      </c>
      <c r="X112">
        <v>2</v>
      </c>
      <c r="Y112" t="s">
        <v>3407</v>
      </c>
      <c r="Z112">
        <v>0</v>
      </c>
      <c r="AA112" s="19">
        <v>45642.90284722222</v>
      </c>
    </row>
    <row r="113" spans="1:27">
      <c r="A113" s="2" t="s">
        <v>113</v>
      </c>
      <c r="B113" s="2">
        <v>5821227051</v>
      </c>
      <c r="C113" s="2" t="s">
        <v>2721</v>
      </c>
      <c r="D113" s="2" t="s">
        <v>2414</v>
      </c>
      <c r="E113" s="2">
        <v>3612</v>
      </c>
      <c r="F113" s="2" t="s">
        <v>2236</v>
      </c>
      <c r="G113" s="2" t="s">
        <v>2237</v>
      </c>
      <c r="H113" s="2">
        <v>5028311149</v>
      </c>
      <c r="I113" s="2" t="s">
        <v>22</v>
      </c>
      <c r="J113" s="2" t="s">
        <v>2514</v>
      </c>
      <c r="K113" s="2" t="s">
        <v>2479</v>
      </c>
      <c r="L113" s="2" t="s">
        <v>2480</v>
      </c>
      <c r="M113" s="3" t="s">
        <v>2659</v>
      </c>
      <c r="N113" s="3">
        <v>45642.606504629628</v>
      </c>
      <c r="O113" s="10" t="s">
        <v>2236</v>
      </c>
      <c r="P113" s="2" t="s">
        <v>2239</v>
      </c>
      <c r="Q113" s="2" t="s">
        <v>2236</v>
      </c>
      <c r="R113" t="s">
        <v>2236</v>
      </c>
      <c r="S113" t="s">
        <v>2628</v>
      </c>
      <c r="T113">
        <v>350</v>
      </c>
      <c r="U113" t="s">
        <v>2236</v>
      </c>
      <c r="V113">
        <v>101</v>
      </c>
      <c r="W113">
        <v>1007</v>
      </c>
      <c r="X113">
        <v>2</v>
      </c>
      <c r="Y113" t="s">
        <v>2722</v>
      </c>
      <c r="Z113">
        <v>0</v>
      </c>
      <c r="AA113" s="19">
        <v>45642.606516203705</v>
      </c>
    </row>
    <row r="114" spans="1:27">
      <c r="A114" s="2" t="s">
        <v>113</v>
      </c>
      <c r="B114" s="2">
        <v>5821231616</v>
      </c>
      <c r="C114" s="2" t="s">
        <v>2721</v>
      </c>
      <c r="D114" s="2" t="s">
        <v>2414</v>
      </c>
      <c r="E114" s="2">
        <v>340</v>
      </c>
      <c r="F114" s="2" t="s">
        <v>2236</v>
      </c>
      <c r="G114" s="2" t="s">
        <v>2237</v>
      </c>
      <c r="H114" s="2">
        <v>5028311152</v>
      </c>
      <c r="I114" s="2" t="s">
        <v>609</v>
      </c>
      <c r="J114" s="2" t="s">
        <v>2514</v>
      </c>
      <c r="K114" s="2" t="s">
        <v>2479</v>
      </c>
      <c r="L114" s="2" t="s">
        <v>2480</v>
      </c>
      <c r="M114" s="3" t="s">
        <v>2659</v>
      </c>
      <c r="N114" s="3">
        <v>45642.606689814813</v>
      </c>
      <c r="O114" s="10" t="s">
        <v>2236</v>
      </c>
      <c r="P114" s="2" t="s">
        <v>2239</v>
      </c>
      <c r="Q114" s="2" t="s">
        <v>2236</v>
      </c>
      <c r="R114" t="s">
        <v>2236</v>
      </c>
      <c r="S114" t="s">
        <v>2628</v>
      </c>
      <c r="T114">
        <v>290</v>
      </c>
      <c r="U114" t="s">
        <v>2236</v>
      </c>
      <c r="V114">
        <v>101</v>
      </c>
      <c r="W114">
        <v>1007</v>
      </c>
      <c r="X114">
        <v>2</v>
      </c>
      <c r="Y114" t="s">
        <v>2723</v>
      </c>
      <c r="Z114">
        <v>0</v>
      </c>
      <c r="AA114" s="19">
        <v>45642.60670138889</v>
      </c>
    </row>
    <row r="115" spans="1:27">
      <c r="A115" s="2" t="s">
        <v>113</v>
      </c>
      <c r="B115" s="2">
        <v>5821184873</v>
      </c>
      <c r="C115" s="2" t="s">
        <v>2513</v>
      </c>
      <c r="D115" s="2" t="s">
        <v>2414</v>
      </c>
      <c r="E115" s="2">
        <v>206</v>
      </c>
      <c r="F115" s="2" t="s">
        <v>2236</v>
      </c>
      <c r="G115" s="2" t="s">
        <v>2237</v>
      </c>
      <c r="H115" s="2">
        <v>5028310184</v>
      </c>
      <c r="I115" s="2" t="s">
        <v>22</v>
      </c>
      <c r="J115" s="2" t="s">
        <v>2514</v>
      </c>
      <c r="K115" s="2" t="s">
        <v>2479</v>
      </c>
      <c r="L115" s="2" t="s">
        <v>2480</v>
      </c>
      <c r="M115" s="3" t="s">
        <v>2418</v>
      </c>
      <c r="N115" s="3">
        <v>45642.455925925926</v>
      </c>
      <c r="O115" s="10" t="s">
        <v>2236</v>
      </c>
      <c r="P115" s="2" t="s">
        <v>2239</v>
      </c>
      <c r="Q115" s="2" t="s">
        <v>2236</v>
      </c>
      <c r="R115" t="s">
        <v>2236</v>
      </c>
      <c r="S115" t="s">
        <v>2427</v>
      </c>
      <c r="T115">
        <v>410</v>
      </c>
      <c r="U115" t="s">
        <v>2236</v>
      </c>
      <c r="V115">
        <v>101</v>
      </c>
      <c r="W115">
        <v>1007</v>
      </c>
      <c r="X115">
        <v>2</v>
      </c>
      <c r="Y115" t="s">
        <v>2515</v>
      </c>
      <c r="Z115">
        <v>0</v>
      </c>
      <c r="AA115" s="19">
        <v>45642.455925925926</v>
      </c>
    </row>
    <row r="116" spans="1:27">
      <c r="A116" s="2" t="s">
        <v>113</v>
      </c>
      <c r="B116" s="2">
        <v>5821184873</v>
      </c>
      <c r="C116" s="2" t="s">
        <v>2513</v>
      </c>
      <c r="D116" s="2" t="s">
        <v>2414</v>
      </c>
      <c r="E116" s="2">
        <v>216</v>
      </c>
      <c r="F116" s="2" t="s">
        <v>2236</v>
      </c>
      <c r="G116" s="2" t="s">
        <v>2237</v>
      </c>
      <c r="H116" s="2">
        <v>5028310229</v>
      </c>
      <c r="I116" s="2" t="s">
        <v>22</v>
      </c>
      <c r="J116" s="2" t="s">
        <v>2514</v>
      </c>
      <c r="K116" s="2" t="s">
        <v>2479</v>
      </c>
      <c r="L116" s="2" t="s">
        <v>2480</v>
      </c>
      <c r="M116" s="3" t="s">
        <v>2418</v>
      </c>
      <c r="N116" s="3">
        <v>45642.46020833333</v>
      </c>
      <c r="O116" s="10" t="s">
        <v>2236</v>
      </c>
      <c r="P116" s="2" t="s">
        <v>2239</v>
      </c>
      <c r="Q116" s="2" t="s">
        <v>2236</v>
      </c>
      <c r="R116" t="s">
        <v>2236</v>
      </c>
      <c r="S116" t="s">
        <v>2427</v>
      </c>
      <c r="T116">
        <v>410</v>
      </c>
      <c r="U116" t="s">
        <v>2236</v>
      </c>
      <c r="V116">
        <v>101</v>
      </c>
      <c r="W116">
        <v>1007</v>
      </c>
      <c r="X116">
        <v>2</v>
      </c>
      <c r="Y116" t="s">
        <v>2558</v>
      </c>
      <c r="Z116">
        <v>0</v>
      </c>
      <c r="AA116" s="19">
        <v>45642.460219907407</v>
      </c>
    </row>
    <row r="117" spans="1:27">
      <c r="A117" s="2" t="s">
        <v>113</v>
      </c>
      <c r="B117" s="2">
        <v>5821233075</v>
      </c>
      <c r="C117" s="2" t="s">
        <v>2856</v>
      </c>
      <c r="D117" s="2" t="s">
        <v>2414</v>
      </c>
      <c r="E117" s="2">
        <v>30</v>
      </c>
      <c r="F117" s="2" t="s">
        <v>2236</v>
      </c>
      <c r="G117" s="2" t="s">
        <v>2237</v>
      </c>
      <c r="H117" s="2">
        <v>5028312338</v>
      </c>
      <c r="I117" s="2" t="s">
        <v>22</v>
      </c>
      <c r="J117" s="2" t="s">
        <v>2857</v>
      </c>
      <c r="K117" s="2" t="s">
        <v>2858</v>
      </c>
      <c r="L117" s="2" t="s">
        <v>2859</v>
      </c>
      <c r="M117" s="3" t="s">
        <v>2418</v>
      </c>
      <c r="N117" s="3">
        <v>45642.702708333331</v>
      </c>
      <c r="O117" s="10" t="s">
        <v>2236</v>
      </c>
      <c r="P117" s="2" t="s">
        <v>2239</v>
      </c>
      <c r="Q117" s="2" t="s">
        <v>2236</v>
      </c>
      <c r="R117" t="s">
        <v>2236</v>
      </c>
      <c r="S117" t="s">
        <v>2240</v>
      </c>
      <c r="T117">
        <v>380</v>
      </c>
      <c r="U117" t="s">
        <v>2236</v>
      </c>
      <c r="V117">
        <v>101</v>
      </c>
      <c r="W117">
        <v>1007</v>
      </c>
      <c r="X117">
        <v>2</v>
      </c>
      <c r="Y117" t="s">
        <v>2860</v>
      </c>
      <c r="Z117">
        <v>0</v>
      </c>
      <c r="AA117" s="19">
        <v>45642.702719907407</v>
      </c>
    </row>
    <row r="118" spans="1:27">
      <c r="A118" s="2" t="s">
        <v>113</v>
      </c>
      <c r="B118" s="2">
        <v>5821230083</v>
      </c>
      <c r="C118" s="2" t="s">
        <v>2873</v>
      </c>
      <c r="D118" s="2" t="s">
        <v>2414</v>
      </c>
      <c r="E118" s="2">
        <v>300</v>
      </c>
      <c r="F118" s="2" t="s">
        <v>2236</v>
      </c>
      <c r="G118" s="2" t="s">
        <v>2237</v>
      </c>
      <c r="H118" s="2">
        <v>5028312380</v>
      </c>
      <c r="I118" s="2" t="s">
        <v>22</v>
      </c>
      <c r="J118" s="2" t="s">
        <v>2434</v>
      </c>
      <c r="K118" s="2" t="s">
        <v>2435</v>
      </c>
      <c r="L118" s="2" t="s">
        <v>2436</v>
      </c>
      <c r="M118" s="3" t="s">
        <v>2418</v>
      </c>
      <c r="N118" s="3">
        <v>45642.703715277778</v>
      </c>
      <c r="O118" s="10" t="s">
        <v>2236</v>
      </c>
      <c r="P118" s="2" t="s">
        <v>2239</v>
      </c>
      <c r="Q118" s="2" t="s">
        <v>2236</v>
      </c>
      <c r="R118" t="s">
        <v>2236</v>
      </c>
      <c r="S118" t="s">
        <v>2240</v>
      </c>
      <c r="T118">
        <v>330</v>
      </c>
      <c r="U118" t="s">
        <v>2236</v>
      </c>
      <c r="V118">
        <v>101</v>
      </c>
      <c r="W118">
        <v>1007</v>
      </c>
      <c r="X118">
        <v>2</v>
      </c>
      <c r="Y118" t="s">
        <v>2874</v>
      </c>
      <c r="Z118">
        <v>0</v>
      </c>
      <c r="AA118" s="19">
        <v>45642.703726851854</v>
      </c>
    </row>
    <row r="119" spans="1:27">
      <c r="A119" s="2" t="s">
        <v>113</v>
      </c>
      <c r="B119" s="2">
        <v>5821228575</v>
      </c>
      <c r="C119" s="2" t="s">
        <v>2494</v>
      </c>
      <c r="D119" s="2" t="s">
        <v>2414</v>
      </c>
      <c r="E119" s="2">
        <v>330</v>
      </c>
      <c r="F119" s="2" t="s">
        <v>2236</v>
      </c>
      <c r="G119" s="2" t="s">
        <v>2237</v>
      </c>
      <c r="H119" s="2">
        <v>5028310134</v>
      </c>
      <c r="I119" s="2" t="s">
        <v>22</v>
      </c>
      <c r="J119" s="2" t="s">
        <v>2495</v>
      </c>
      <c r="K119" s="2" t="s">
        <v>2435</v>
      </c>
      <c r="L119" s="2" t="s">
        <v>2436</v>
      </c>
      <c r="M119" s="3" t="s">
        <v>2418</v>
      </c>
      <c r="N119" s="3">
        <v>45642.452268518522</v>
      </c>
      <c r="O119" s="10" t="s">
        <v>2236</v>
      </c>
      <c r="P119" s="2" t="s">
        <v>2239</v>
      </c>
      <c r="Q119" s="2" t="s">
        <v>2236</v>
      </c>
      <c r="R119" t="s">
        <v>2236</v>
      </c>
      <c r="S119" t="s">
        <v>2427</v>
      </c>
      <c r="T119">
        <v>460</v>
      </c>
      <c r="U119" t="s">
        <v>2236</v>
      </c>
      <c r="V119">
        <v>101</v>
      </c>
      <c r="W119">
        <v>1007</v>
      </c>
      <c r="X119">
        <v>2</v>
      </c>
      <c r="Y119" t="s">
        <v>2496</v>
      </c>
      <c r="Z119">
        <v>0</v>
      </c>
      <c r="AA119" s="19">
        <v>45642.452280092592</v>
      </c>
    </row>
    <row r="120" spans="1:27">
      <c r="A120" s="2" t="s">
        <v>113</v>
      </c>
      <c r="B120" s="2">
        <v>5821234522</v>
      </c>
      <c r="C120" s="2" t="s">
        <v>3164</v>
      </c>
      <c r="D120" s="2" t="s">
        <v>2414</v>
      </c>
      <c r="E120" s="2">
        <v>20</v>
      </c>
      <c r="F120" s="2" t="s">
        <v>2236</v>
      </c>
      <c r="G120" s="2" t="s">
        <v>2237</v>
      </c>
      <c r="H120" s="2">
        <v>5028313179</v>
      </c>
      <c r="I120" s="2" t="s">
        <v>22</v>
      </c>
      <c r="J120" s="2" t="s">
        <v>2495</v>
      </c>
      <c r="K120" s="2" t="s">
        <v>2435</v>
      </c>
      <c r="L120" s="2" t="s">
        <v>2436</v>
      </c>
      <c r="M120" s="3" t="s">
        <v>2418</v>
      </c>
      <c r="N120" s="3">
        <v>45642.86141203704</v>
      </c>
      <c r="O120" s="10" t="s">
        <v>2236</v>
      </c>
      <c r="P120" s="2" t="s">
        <v>2239</v>
      </c>
      <c r="Q120" s="2" t="s">
        <v>2236</v>
      </c>
      <c r="R120" t="s">
        <v>2236</v>
      </c>
      <c r="S120" t="s">
        <v>2427</v>
      </c>
      <c r="T120">
        <v>400</v>
      </c>
      <c r="U120" t="s">
        <v>2236</v>
      </c>
      <c r="V120">
        <v>101</v>
      </c>
      <c r="W120">
        <v>1007</v>
      </c>
      <c r="X120">
        <v>2</v>
      </c>
      <c r="Y120" t="s">
        <v>3165</v>
      </c>
      <c r="Z120">
        <v>0</v>
      </c>
      <c r="AA120" s="19">
        <v>45642.86142361111</v>
      </c>
    </row>
    <row r="121" spans="1:27">
      <c r="A121" s="2" t="s">
        <v>113</v>
      </c>
      <c r="B121" s="2">
        <v>5821227068</v>
      </c>
      <c r="C121" s="2" t="s">
        <v>2671</v>
      </c>
      <c r="D121" s="2" t="s">
        <v>2414</v>
      </c>
      <c r="E121" s="2">
        <v>4872</v>
      </c>
      <c r="F121" s="2" t="s">
        <v>2236</v>
      </c>
      <c r="G121" s="2" t="s">
        <v>2237</v>
      </c>
      <c r="H121" s="2">
        <v>5028311014</v>
      </c>
      <c r="I121" s="2" t="s">
        <v>22</v>
      </c>
      <c r="J121" s="2" t="s">
        <v>2495</v>
      </c>
      <c r="K121" s="2" t="s">
        <v>2435</v>
      </c>
      <c r="L121" s="2" t="s">
        <v>2436</v>
      </c>
      <c r="M121" s="3" t="s">
        <v>2659</v>
      </c>
      <c r="N121" s="3">
        <v>45642.598541666666</v>
      </c>
      <c r="O121" s="10" t="s">
        <v>2236</v>
      </c>
      <c r="P121" s="2" t="s">
        <v>2239</v>
      </c>
      <c r="Q121" s="2" t="s">
        <v>2236</v>
      </c>
      <c r="R121" t="s">
        <v>2236</v>
      </c>
      <c r="S121" t="s">
        <v>2628</v>
      </c>
      <c r="T121">
        <v>330</v>
      </c>
      <c r="U121" t="s">
        <v>2236</v>
      </c>
      <c r="V121">
        <v>101</v>
      </c>
      <c r="W121">
        <v>1007</v>
      </c>
      <c r="X121">
        <v>2</v>
      </c>
      <c r="Y121" t="s">
        <v>2672</v>
      </c>
      <c r="Z121">
        <v>0</v>
      </c>
      <c r="AA121" s="19">
        <v>45642.598553240743</v>
      </c>
    </row>
    <row r="122" spans="1:27">
      <c r="A122" s="2" t="s">
        <v>113</v>
      </c>
      <c r="B122" s="2">
        <v>5821216254</v>
      </c>
      <c r="C122" s="2" t="s">
        <v>2576</v>
      </c>
      <c r="D122" s="2" t="s">
        <v>2414</v>
      </c>
      <c r="E122" s="2">
        <v>2</v>
      </c>
      <c r="F122" s="2" t="s">
        <v>2236</v>
      </c>
      <c r="G122" s="2" t="s">
        <v>2237</v>
      </c>
      <c r="H122" s="2">
        <v>5028310248</v>
      </c>
      <c r="I122" s="2" t="s">
        <v>22</v>
      </c>
      <c r="J122" s="2" t="s">
        <v>2434</v>
      </c>
      <c r="K122" s="2" t="s">
        <v>2435</v>
      </c>
      <c r="L122" s="2" t="s">
        <v>2436</v>
      </c>
      <c r="M122" s="3" t="s">
        <v>2418</v>
      </c>
      <c r="N122" s="3">
        <v>45642.462731481479</v>
      </c>
      <c r="O122" s="10" t="s">
        <v>2236</v>
      </c>
      <c r="P122" s="2" t="s">
        <v>2239</v>
      </c>
      <c r="Q122" s="2" t="s">
        <v>2236</v>
      </c>
      <c r="R122" t="s">
        <v>2236</v>
      </c>
      <c r="S122" t="s">
        <v>2427</v>
      </c>
      <c r="T122">
        <v>180</v>
      </c>
      <c r="U122" t="s">
        <v>2236</v>
      </c>
      <c r="V122">
        <v>101</v>
      </c>
      <c r="W122">
        <v>1007</v>
      </c>
      <c r="X122">
        <v>2</v>
      </c>
      <c r="Y122" t="s">
        <v>2577</v>
      </c>
      <c r="Z122">
        <v>0</v>
      </c>
      <c r="AA122" s="19">
        <v>45642.462731481479</v>
      </c>
    </row>
    <row r="123" spans="1:27">
      <c r="A123" s="2" t="s">
        <v>113</v>
      </c>
      <c r="B123" s="2">
        <v>5821233107</v>
      </c>
      <c r="C123" s="2" t="s">
        <v>2576</v>
      </c>
      <c r="D123" s="2" t="s">
        <v>2414</v>
      </c>
      <c r="E123" s="2">
        <v>8</v>
      </c>
      <c r="F123" s="2" t="s">
        <v>2236</v>
      </c>
      <c r="G123" s="2" t="s">
        <v>2237</v>
      </c>
      <c r="H123" s="2">
        <v>5028310249</v>
      </c>
      <c r="I123" s="2" t="s">
        <v>22</v>
      </c>
      <c r="J123" s="2" t="s">
        <v>2434</v>
      </c>
      <c r="K123" s="2" t="s">
        <v>2435</v>
      </c>
      <c r="L123" s="2" t="s">
        <v>2436</v>
      </c>
      <c r="M123" s="3" t="s">
        <v>2418</v>
      </c>
      <c r="N123" s="3">
        <v>45642.462812500002</v>
      </c>
      <c r="O123" s="10" t="s">
        <v>2236</v>
      </c>
      <c r="P123" s="2" t="s">
        <v>2239</v>
      </c>
      <c r="Q123" s="2" t="s">
        <v>2236</v>
      </c>
      <c r="R123" t="s">
        <v>2236</v>
      </c>
      <c r="S123" t="s">
        <v>2427</v>
      </c>
      <c r="T123">
        <v>290</v>
      </c>
      <c r="U123" t="s">
        <v>2236</v>
      </c>
      <c r="V123">
        <v>101</v>
      </c>
      <c r="W123">
        <v>1007</v>
      </c>
      <c r="X123">
        <v>2</v>
      </c>
      <c r="Y123" t="s">
        <v>2578</v>
      </c>
      <c r="Z123">
        <v>0</v>
      </c>
      <c r="AA123" s="19">
        <v>45642.462824074071</v>
      </c>
    </row>
    <row r="124" spans="1:27">
      <c r="A124" s="2" t="s">
        <v>113</v>
      </c>
      <c r="B124" s="2">
        <v>5821233109</v>
      </c>
      <c r="C124" s="2" t="s">
        <v>2700</v>
      </c>
      <c r="D124" s="2" t="s">
        <v>2414</v>
      </c>
      <c r="E124" s="2">
        <v>20</v>
      </c>
      <c r="F124" s="2" t="s">
        <v>2236</v>
      </c>
      <c r="G124" s="2" t="s">
        <v>2237</v>
      </c>
      <c r="H124" s="2">
        <v>5028311045</v>
      </c>
      <c r="I124" s="2" t="s">
        <v>22</v>
      </c>
      <c r="J124" s="2" t="s">
        <v>2536</v>
      </c>
      <c r="K124" s="2" t="s">
        <v>2435</v>
      </c>
      <c r="L124" s="2" t="s">
        <v>2436</v>
      </c>
      <c r="M124" s="3" t="s">
        <v>2659</v>
      </c>
      <c r="N124" s="3">
        <v>45642.600474537037</v>
      </c>
      <c r="O124" s="10" t="s">
        <v>2236</v>
      </c>
      <c r="P124" s="2" t="s">
        <v>2239</v>
      </c>
      <c r="Q124" s="2" t="s">
        <v>2236</v>
      </c>
      <c r="R124" t="s">
        <v>2236</v>
      </c>
      <c r="S124" t="s">
        <v>2628</v>
      </c>
      <c r="T124">
        <v>140</v>
      </c>
      <c r="U124" t="s">
        <v>2236</v>
      </c>
      <c r="V124">
        <v>101</v>
      </c>
      <c r="W124">
        <v>1007</v>
      </c>
      <c r="X124">
        <v>2</v>
      </c>
      <c r="Y124" t="s">
        <v>2701</v>
      </c>
      <c r="Z124">
        <v>0</v>
      </c>
      <c r="AA124" s="19">
        <v>45642.600486111114</v>
      </c>
    </row>
    <row r="125" spans="1:27">
      <c r="A125" s="2" t="s">
        <v>113</v>
      </c>
      <c r="B125" s="2">
        <v>5821233112</v>
      </c>
      <c r="C125" s="2" t="s">
        <v>3153</v>
      </c>
      <c r="D125" s="2" t="s">
        <v>2414</v>
      </c>
      <c r="E125" s="2">
        <v>36</v>
      </c>
      <c r="F125" s="2" t="s">
        <v>2236</v>
      </c>
      <c r="G125" s="2" t="s">
        <v>2237</v>
      </c>
      <c r="H125" s="2">
        <v>5028313154</v>
      </c>
      <c r="I125" s="2" t="s">
        <v>22</v>
      </c>
      <c r="J125" s="2" t="s">
        <v>3154</v>
      </c>
      <c r="K125" s="2" t="s">
        <v>2435</v>
      </c>
      <c r="L125" s="2" t="s">
        <v>2436</v>
      </c>
      <c r="M125" s="3" t="s">
        <v>2418</v>
      </c>
      <c r="N125" s="3">
        <v>45642.854421296295</v>
      </c>
      <c r="O125" s="10" t="s">
        <v>2236</v>
      </c>
      <c r="P125" s="2" t="s">
        <v>2239</v>
      </c>
      <c r="Q125" s="2" t="s">
        <v>2236</v>
      </c>
      <c r="R125" t="s">
        <v>2236</v>
      </c>
      <c r="S125" t="s">
        <v>2427</v>
      </c>
      <c r="T125">
        <v>100</v>
      </c>
      <c r="U125" t="s">
        <v>2236</v>
      </c>
      <c r="V125">
        <v>101</v>
      </c>
      <c r="W125">
        <v>1007</v>
      </c>
      <c r="X125">
        <v>2</v>
      </c>
      <c r="Y125" t="s">
        <v>3155</v>
      </c>
      <c r="Z125">
        <v>0</v>
      </c>
      <c r="AA125" s="19">
        <v>45642.854421296295</v>
      </c>
    </row>
    <row r="126" spans="1:27">
      <c r="A126" s="2" t="s">
        <v>113</v>
      </c>
      <c r="B126" s="2">
        <v>5821233112</v>
      </c>
      <c r="C126" s="2" t="s">
        <v>3153</v>
      </c>
      <c r="D126" s="2" t="s">
        <v>2414</v>
      </c>
      <c r="E126" s="2">
        <v>3564</v>
      </c>
      <c r="F126" s="2" t="s">
        <v>2236</v>
      </c>
      <c r="G126" s="2" t="s">
        <v>2237</v>
      </c>
      <c r="H126" s="2">
        <v>5028313158</v>
      </c>
      <c r="I126" s="2" t="s">
        <v>22</v>
      </c>
      <c r="J126" s="2" t="s">
        <v>3154</v>
      </c>
      <c r="K126" s="2" t="s">
        <v>2435</v>
      </c>
      <c r="L126" s="2" t="s">
        <v>2436</v>
      </c>
      <c r="M126" s="3" t="s">
        <v>2418</v>
      </c>
      <c r="N126" s="3">
        <v>45642.855370370373</v>
      </c>
      <c r="O126" s="10" t="s">
        <v>2236</v>
      </c>
      <c r="P126" s="2" t="s">
        <v>2239</v>
      </c>
      <c r="Q126" s="2" t="s">
        <v>2236</v>
      </c>
      <c r="R126" t="s">
        <v>2236</v>
      </c>
      <c r="S126" t="s">
        <v>2427</v>
      </c>
      <c r="T126">
        <v>100</v>
      </c>
      <c r="U126" t="s">
        <v>2236</v>
      </c>
      <c r="V126">
        <v>101</v>
      </c>
      <c r="W126">
        <v>1007</v>
      </c>
      <c r="X126">
        <v>2</v>
      </c>
      <c r="Y126" t="s">
        <v>3156</v>
      </c>
      <c r="Z126">
        <v>0</v>
      </c>
      <c r="AA126" s="19">
        <v>45642.855381944442</v>
      </c>
    </row>
    <row r="127" spans="1:27">
      <c r="A127" s="2" t="s">
        <v>113</v>
      </c>
      <c r="B127" s="2">
        <v>5821233112</v>
      </c>
      <c r="C127" s="2" t="s">
        <v>3315</v>
      </c>
      <c r="D127" s="2" t="s">
        <v>2414</v>
      </c>
      <c r="E127" s="2">
        <v>522</v>
      </c>
      <c r="F127" s="2" t="s">
        <v>2236</v>
      </c>
      <c r="G127" s="2" t="s">
        <v>2237</v>
      </c>
      <c r="H127" s="2">
        <v>5028313379</v>
      </c>
      <c r="I127" s="2" t="s">
        <v>22</v>
      </c>
      <c r="J127" s="2" t="s">
        <v>2536</v>
      </c>
      <c r="K127" s="2" t="s">
        <v>2435</v>
      </c>
      <c r="L127" s="2" t="s">
        <v>2436</v>
      </c>
      <c r="M127" s="3" t="s">
        <v>2418</v>
      </c>
      <c r="N127" s="3">
        <v>45642.892511574071</v>
      </c>
      <c r="O127" s="10" t="s">
        <v>2236</v>
      </c>
      <c r="P127" s="2" t="s">
        <v>2239</v>
      </c>
      <c r="Q127" s="2" t="s">
        <v>2236</v>
      </c>
      <c r="R127" t="s">
        <v>2236</v>
      </c>
      <c r="S127" t="s">
        <v>2427</v>
      </c>
      <c r="T127">
        <v>160</v>
      </c>
      <c r="U127" t="s">
        <v>2236</v>
      </c>
      <c r="V127">
        <v>101</v>
      </c>
      <c r="W127">
        <v>1007</v>
      </c>
      <c r="X127">
        <v>2</v>
      </c>
      <c r="Y127" t="s">
        <v>3316</v>
      </c>
      <c r="Z127">
        <v>0</v>
      </c>
      <c r="AA127" s="19">
        <v>45642.892523148148</v>
      </c>
    </row>
    <row r="128" spans="1:27">
      <c r="A128" s="2" t="s">
        <v>113</v>
      </c>
      <c r="B128" s="2">
        <v>5821233112</v>
      </c>
      <c r="C128" s="2" t="s">
        <v>3315</v>
      </c>
      <c r="D128" s="2" t="s">
        <v>2414</v>
      </c>
      <c r="E128" s="2">
        <v>12</v>
      </c>
      <c r="F128" s="2" t="s">
        <v>2236</v>
      </c>
      <c r="G128" s="2" t="s">
        <v>2237</v>
      </c>
      <c r="H128" s="2">
        <v>5028313380</v>
      </c>
      <c r="I128" s="2" t="s">
        <v>22</v>
      </c>
      <c r="J128" s="2" t="s">
        <v>2536</v>
      </c>
      <c r="K128" s="2" t="s">
        <v>2435</v>
      </c>
      <c r="L128" s="2" t="s">
        <v>2436</v>
      </c>
      <c r="M128" s="3" t="s">
        <v>2418</v>
      </c>
      <c r="N128" s="3">
        <v>45642.892685185187</v>
      </c>
      <c r="O128" s="10" t="s">
        <v>2236</v>
      </c>
      <c r="P128" s="2" t="s">
        <v>2239</v>
      </c>
      <c r="Q128" s="2" t="s">
        <v>2236</v>
      </c>
      <c r="R128" t="s">
        <v>2236</v>
      </c>
      <c r="S128" t="s">
        <v>2427</v>
      </c>
      <c r="T128">
        <v>140</v>
      </c>
      <c r="U128" t="s">
        <v>2236</v>
      </c>
      <c r="V128">
        <v>101</v>
      </c>
      <c r="W128">
        <v>1007</v>
      </c>
      <c r="X128">
        <v>2</v>
      </c>
      <c r="Y128" t="s">
        <v>3317</v>
      </c>
      <c r="Z128">
        <v>0</v>
      </c>
      <c r="AA128" s="19">
        <v>45642.892685185187</v>
      </c>
    </row>
    <row r="129" spans="1:27">
      <c r="A129" s="2" t="s">
        <v>113</v>
      </c>
      <c r="B129" s="2">
        <v>5821233112</v>
      </c>
      <c r="C129" s="2" t="s">
        <v>3315</v>
      </c>
      <c r="D129" s="2" t="s">
        <v>2414</v>
      </c>
      <c r="E129" s="2">
        <v>6</v>
      </c>
      <c r="F129" s="2" t="s">
        <v>2236</v>
      </c>
      <c r="G129" s="2" t="s">
        <v>2237</v>
      </c>
      <c r="H129" s="2">
        <v>5028313383</v>
      </c>
      <c r="I129" s="2" t="s">
        <v>22</v>
      </c>
      <c r="J129" s="2" t="s">
        <v>2536</v>
      </c>
      <c r="K129" s="2" t="s">
        <v>2435</v>
      </c>
      <c r="L129" s="2" t="s">
        <v>2436</v>
      </c>
      <c r="M129" s="3" t="s">
        <v>2418</v>
      </c>
      <c r="N129" s="3">
        <v>45642.892881944441</v>
      </c>
      <c r="O129" s="10" t="s">
        <v>2236</v>
      </c>
      <c r="P129" s="2" t="s">
        <v>2239</v>
      </c>
      <c r="Q129" s="2" t="s">
        <v>2236</v>
      </c>
      <c r="R129" t="s">
        <v>2236</v>
      </c>
      <c r="S129" t="s">
        <v>2427</v>
      </c>
      <c r="T129">
        <v>140</v>
      </c>
      <c r="U129" t="s">
        <v>2236</v>
      </c>
      <c r="V129">
        <v>101</v>
      </c>
      <c r="W129">
        <v>1007</v>
      </c>
      <c r="X129">
        <v>2</v>
      </c>
      <c r="Y129" t="s">
        <v>3321</v>
      </c>
      <c r="Z129">
        <v>0</v>
      </c>
      <c r="AA129" s="19">
        <v>45642.892893518518</v>
      </c>
    </row>
    <row r="130" spans="1:27">
      <c r="A130" s="2" t="s">
        <v>113</v>
      </c>
      <c r="B130" s="2">
        <v>5821233112</v>
      </c>
      <c r="C130" s="2" t="s">
        <v>2669</v>
      </c>
      <c r="D130" s="2" t="s">
        <v>2414</v>
      </c>
      <c r="E130" s="2">
        <v>2115</v>
      </c>
      <c r="F130" s="2" t="s">
        <v>2236</v>
      </c>
      <c r="G130" s="2" t="s">
        <v>2237</v>
      </c>
      <c r="H130" s="2">
        <v>5028311006</v>
      </c>
      <c r="I130" s="2" t="s">
        <v>22</v>
      </c>
      <c r="J130" s="2" t="s">
        <v>2536</v>
      </c>
      <c r="K130" s="2" t="s">
        <v>2435</v>
      </c>
      <c r="L130" s="2" t="s">
        <v>2436</v>
      </c>
      <c r="M130" s="3" t="s">
        <v>2659</v>
      </c>
      <c r="N130" s="3">
        <v>45642.59778935185</v>
      </c>
      <c r="O130" s="10" t="s">
        <v>2236</v>
      </c>
      <c r="P130" s="2" t="s">
        <v>2239</v>
      </c>
      <c r="Q130" s="2" t="s">
        <v>2236</v>
      </c>
      <c r="R130" t="s">
        <v>2236</v>
      </c>
      <c r="S130" t="s">
        <v>2628</v>
      </c>
      <c r="T130">
        <v>270</v>
      </c>
      <c r="U130" t="s">
        <v>2236</v>
      </c>
      <c r="V130">
        <v>101</v>
      </c>
      <c r="W130">
        <v>1007</v>
      </c>
      <c r="X130">
        <v>2</v>
      </c>
      <c r="Y130" t="s">
        <v>2670</v>
      </c>
      <c r="Z130">
        <v>0</v>
      </c>
      <c r="AA130" s="19">
        <v>45642.597800925927</v>
      </c>
    </row>
    <row r="131" spans="1:27">
      <c r="A131" s="2" t="s">
        <v>113</v>
      </c>
      <c r="B131" s="2">
        <v>5821175477</v>
      </c>
      <c r="C131" s="2" t="s">
        <v>3420</v>
      </c>
      <c r="D131" s="2" t="s">
        <v>2414</v>
      </c>
      <c r="E131" s="2">
        <v>1</v>
      </c>
      <c r="F131" s="2" t="s">
        <v>2236</v>
      </c>
      <c r="G131" s="2" t="s">
        <v>2237</v>
      </c>
      <c r="H131" s="2">
        <v>5028313492</v>
      </c>
      <c r="I131" s="2" t="s">
        <v>22</v>
      </c>
      <c r="J131" s="2" t="s">
        <v>2434</v>
      </c>
      <c r="K131" s="2" t="s">
        <v>2435</v>
      </c>
      <c r="L131" s="2" t="s">
        <v>2436</v>
      </c>
      <c r="M131" s="3" t="s">
        <v>3412</v>
      </c>
      <c r="N131" s="3">
        <v>45642.907488425924</v>
      </c>
      <c r="O131" s="10" t="s">
        <v>2236</v>
      </c>
      <c r="P131" s="2" t="s">
        <v>2239</v>
      </c>
      <c r="Q131" s="2" t="s">
        <v>2236</v>
      </c>
      <c r="R131" t="s">
        <v>2236</v>
      </c>
      <c r="S131" t="s">
        <v>3413</v>
      </c>
      <c r="T131">
        <v>90</v>
      </c>
      <c r="U131" t="s">
        <v>2236</v>
      </c>
      <c r="V131">
        <v>101</v>
      </c>
      <c r="W131">
        <v>1007</v>
      </c>
      <c r="X131">
        <v>2</v>
      </c>
      <c r="Y131" t="s">
        <v>3421</v>
      </c>
      <c r="Z131">
        <v>0</v>
      </c>
      <c r="AA131" s="19">
        <v>45642.907500000001</v>
      </c>
    </row>
    <row r="132" spans="1:27">
      <c r="A132" s="2" t="s">
        <v>113</v>
      </c>
      <c r="B132" s="2">
        <v>5821222348</v>
      </c>
      <c r="C132" s="2" t="s">
        <v>2763</v>
      </c>
      <c r="D132" s="2" t="s">
        <v>2414</v>
      </c>
      <c r="E132" s="2">
        <v>517</v>
      </c>
      <c r="F132" s="2" t="s">
        <v>2236</v>
      </c>
      <c r="G132" s="2" t="s">
        <v>2237</v>
      </c>
      <c r="H132" s="2">
        <v>5028311276</v>
      </c>
      <c r="I132" s="2" t="s">
        <v>22</v>
      </c>
      <c r="J132" s="2" t="s">
        <v>2495</v>
      </c>
      <c r="K132" s="2" t="s">
        <v>2435</v>
      </c>
      <c r="L132" s="2" t="s">
        <v>2436</v>
      </c>
      <c r="M132" s="3" t="s">
        <v>2659</v>
      </c>
      <c r="N132" s="3">
        <v>45642.61478009259</v>
      </c>
      <c r="O132" s="10" t="s">
        <v>2236</v>
      </c>
      <c r="P132" s="2" t="s">
        <v>2239</v>
      </c>
      <c r="Q132" s="2" t="s">
        <v>2236</v>
      </c>
      <c r="R132" t="s">
        <v>2236</v>
      </c>
      <c r="S132" t="s">
        <v>2628</v>
      </c>
      <c r="T132">
        <v>350</v>
      </c>
      <c r="U132" t="s">
        <v>2236</v>
      </c>
      <c r="V132">
        <v>101</v>
      </c>
      <c r="W132">
        <v>1007</v>
      </c>
      <c r="X132">
        <v>2</v>
      </c>
      <c r="Y132" t="s">
        <v>2764</v>
      </c>
      <c r="Z132">
        <v>0</v>
      </c>
      <c r="AA132" s="19">
        <v>45642.614791666667</v>
      </c>
    </row>
    <row r="133" spans="1:27">
      <c r="A133" s="2" t="s">
        <v>113</v>
      </c>
      <c r="B133" s="2">
        <v>5821177777</v>
      </c>
      <c r="C133" s="2" t="s">
        <v>2763</v>
      </c>
      <c r="D133" s="2" t="s">
        <v>2414</v>
      </c>
      <c r="E133" s="2">
        <v>8</v>
      </c>
      <c r="F133" s="2" t="s">
        <v>2236</v>
      </c>
      <c r="G133" s="2" t="s">
        <v>2237</v>
      </c>
      <c r="H133" s="2">
        <v>5028311291</v>
      </c>
      <c r="I133" s="2" t="s">
        <v>22</v>
      </c>
      <c r="J133" s="2" t="s">
        <v>2495</v>
      </c>
      <c r="K133" s="2" t="s">
        <v>2435</v>
      </c>
      <c r="L133" s="2" t="s">
        <v>2436</v>
      </c>
      <c r="M133" s="3" t="s">
        <v>2659</v>
      </c>
      <c r="N133" s="3">
        <v>45642.615162037036</v>
      </c>
      <c r="O133" s="10" t="s">
        <v>2236</v>
      </c>
      <c r="P133" s="2" t="s">
        <v>2239</v>
      </c>
      <c r="Q133" s="2" t="s">
        <v>2236</v>
      </c>
      <c r="R133" t="s">
        <v>2236</v>
      </c>
      <c r="S133" t="s">
        <v>2628</v>
      </c>
      <c r="T133">
        <v>360</v>
      </c>
      <c r="U133" t="s">
        <v>2236</v>
      </c>
      <c r="V133">
        <v>101</v>
      </c>
      <c r="W133">
        <v>1007</v>
      </c>
      <c r="X133">
        <v>2</v>
      </c>
      <c r="Y133" t="s">
        <v>2765</v>
      </c>
      <c r="Z133">
        <v>0</v>
      </c>
      <c r="AA133" s="19">
        <v>45642.615173611113</v>
      </c>
    </row>
    <row r="134" spans="1:27">
      <c r="A134" s="2" t="s">
        <v>113</v>
      </c>
      <c r="B134" s="2">
        <v>5821225622</v>
      </c>
      <c r="C134" s="2" t="s">
        <v>2673</v>
      </c>
      <c r="D134" s="2" t="s">
        <v>2414</v>
      </c>
      <c r="E134" s="2">
        <v>92</v>
      </c>
      <c r="F134" s="2" t="s">
        <v>2236</v>
      </c>
      <c r="G134" s="2" t="s">
        <v>2237</v>
      </c>
      <c r="H134" s="2">
        <v>5028311018</v>
      </c>
      <c r="I134" s="2" t="s">
        <v>22</v>
      </c>
      <c r="J134" s="2" t="s">
        <v>2674</v>
      </c>
      <c r="K134" s="2" t="s">
        <v>2435</v>
      </c>
      <c r="L134" s="2" t="s">
        <v>2436</v>
      </c>
      <c r="M134" s="3" t="s">
        <v>2659</v>
      </c>
      <c r="N134" s="3">
        <v>45642.59888888889</v>
      </c>
      <c r="O134" s="10" t="s">
        <v>2236</v>
      </c>
      <c r="P134" s="2" t="s">
        <v>2239</v>
      </c>
      <c r="Q134" s="2" t="s">
        <v>2236</v>
      </c>
      <c r="R134" t="s">
        <v>2236</v>
      </c>
      <c r="S134" t="s">
        <v>2628</v>
      </c>
      <c r="T134">
        <v>470</v>
      </c>
      <c r="U134" t="s">
        <v>2236</v>
      </c>
      <c r="V134">
        <v>101</v>
      </c>
      <c r="W134">
        <v>1007</v>
      </c>
      <c r="X134">
        <v>2</v>
      </c>
      <c r="Y134" t="s">
        <v>2675</v>
      </c>
      <c r="Z134">
        <v>0</v>
      </c>
      <c r="AA134" s="19">
        <v>45642.59888888889</v>
      </c>
    </row>
    <row r="135" spans="1:27">
      <c r="A135" s="2" t="s">
        <v>113</v>
      </c>
      <c r="B135" s="2">
        <v>5821218954</v>
      </c>
      <c r="C135" s="2" t="s">
        <v>3159</v>
      </c>
      <c r="D135" s="2" t="s">
        <v>2414</v>
      </c>
      <c r="E135" s="2">
        <v>1</v>
      </c>
      <c r="F135" s="2" t="s">
        <v>2236</v>
      </c>
      <c r="G135" s="2" t="s">
        <v>2237</v>
      </c>
      <c r="H135" s="2">
        <v>5028313172</v>
      </c>
      <c r="I135" s="2" t="s">
        <v>22</v>
      </c>
      <c r="J135" s="2" t="s">
        <v>3160</v>
      </c>
      <c r="K135" s="2" t="s">
        <v>2435</v>
      </c>
      <c r="L135" s="2" t="s">
        <v>2436</v>
      </c>
      <c r="M135" s="3" t="s">
        <v>2418</v>
      </c>
      <c r="N135" s="3">
        <v>45642.858124999999</v>
      </c>
      <c r="O135" s="10" t="s">
        <v>2236</v>
      </c>
      <c r="P135" s="2" t="s">
        <v>2239</v>
      </c>
      <c r="Q135" s="2" t="s">
        <v>2236</v>
      </c>
      <c r="R135" t="s">
        <v>2236</v>
      </c>
      <c r="S135" t="s">
        <v>2427</v>
      </c>
      <c r="T135">
        <v>110</v>
      </c>
      <c r="U135" t="s">
        <v>2236</v>
      </c>
      <c r="V135">
        <v>101</v>
      </c>
      <c r="W135">
        <v>1007</v>
      </c>
      <c r="X135">
        <v>2</v>
      </c>
      <c r="Y135" t="s">
        <v>3161</v>
      </c>
      <c r="Z135">
        <v>0</v>
      </c>
      <c r="AA135" s="19">
        <v>45642.858136574076</v>
      </c>
    </row>
    <row r="136" spans="1:27">
      <c r="A136" s="2" t="s">
        <v>113</v>
      </c>
      <c r="B136" s="2">
        <v>5821234518</v>
      </c>
      <c r="C136" s="2" t="s">
        <v>2579</v>
      </c>
      <c r="D136" s="2" t="s">
        <v>2414</v>
      </c>
      <c r="E136" s="2">
        <v>20</v>
      </c>
      <c r="F136" s="2" t="s">
        <v>2236</v>
      </c>
      <c r="G136" s="2" t="s">
        <v>2237</v>
      </c>
      <c r="H136" s="2">
        <v>5028310250</v>
      </c>
      <c r="I136" s="2" t="s">
        <v>22</v>
      </c>
      <c r="J136" s="2" t="s">
        <v>2580</v>
      </c>
      <c r="K136" s="2" t="s">
        <v>2581</v>
      </c>
      <c r="L136" s="2" t="s">
        <v>2582</v>
      </c>
      <c r="M136" s="3" t="s">
        <v>2418</v>
      </c>
      <c r="N136" s="3">
        <v>45642.463020833333</v>
      </c>
      <c r="O136" s="10" t="s">
        <v>2236</v>
      </c>
      <c r="P136" s="2" t="s">
        <v>2239</v>
      </c>
      <c r="Q136" s="2" t="s">
        <v>2236</v>
      </c>
      <c r="R136" t="s">
        <v>2236</v>
      </c>
      <c r="S136" t="s">
        <v>2427</v>
      </c>
      <c r="T136">
        <v>70</v>
      </c>
      <c r="U136" t="s">
        <v>2236</v>
      </c>
      <c r="V136">
        <v>101</v>
      </c>
      <c r="W136">
        <v>1007</v>
      </c>
      <c r="X136">
        <v>2</v>
      </c>
      <c r="Y136" t="s">
        <v>2583</v>
      </c>
      <c r="Z136">
        <v>0</v>
      </c>
      <c r="AA136" s="19">
        <v>45642.46303240741</v>
      </c>
    </row>
    <row r="137" spans="1:27">
      <c r="A137" s="2" t="s">
        <v>113</v>
      </c>
      <c r="B137" s="2">
        <v>5821216252</v>
      </c>
      <c r="C137" s="2" t="s">
        <v>2584</v>
      </c>
      <c r="D137" s="2" t="s">
        <v>2414</v>
      </c>
      <c r="E137" s="2">
        <v>40</v>
      </c>
      <c r="F137" s="2" t="s">
        <v>2236</v>
      </c>
      <c r="G137" s="2" t="s">
        <v>2237</v>
      </c>
      <c r="H137" s="2">
        <v>5028310251</v>
      </c>
      <c r="I137" s="2" t="s">
        <v>22</v>
      </c>
      <c r="J137" s="2" t="s">
        <v>2585</v>
      </c>
      <c r="K137" s="2" t="s">
        <v>2581</v>
      </c>
      <c r="L137" s="2" t="s">
        <v>2582</v>
      </c>
      <c r="M137" s="3" t="s">
        <v>2418</v>
      </c>
      <c r="N137" s="3">
        <v>45642.463240740741</v>
      </c>
      <c r="O137" s="10" t="s">
        <v>2236</v>
      </c>
      <c r="P137" s="2" t="s">
        <v>2239</v>
      </c>
      <c r="Q137" s="2" t="s">
        <v>2236</v>
      </c>
      <c r="R137" t="s">
        <v>2236</v>
      </c>
      <c r="S137" t="s">
        <v>2427</v>
      </c>
      <c r="T137">
        <v>110</v>
      </c>
      <c r="U137" t="s">
        <v>2236</v>
      </c>
      <c r="V137">
        <v>101</v>
      </c>
      <c r="W137">
        <v>1007</v>
      </c>
      <c r="X137">
        <v>2</v>
      </c>
      <c r="Y137" t="s">
        <v>2586</v>
      </c>
      <c r="Z137">
        <v>0</v>
      </c>
      <c r="AA137" s="19">
        <v>45642.463252314818</v>
      </c>
    </row>
    <row r="138" spans="1:27">
      <c r="A138" s="2" t="s">
        <v>113</v>
      </c>
      <c r="B138" s="2">
        <v>5821220757</v>
      </c>
      <c r="C138" s="2" t="s">
        <v>2592</v>
      </c>
      <c r="D138" s="2" t="s">
        <v>2414</v>
      </c>
      <c r="E138" s="2">
        <v>9</v>
      </c>
      <c r="F138" s="2" t="s">
        <v>2236</v>
      </c>
      <c r="G138" s="2" t="s">
        <v>2237</v>
      </c>
      <c r="H138" s="2">
        <v>5028310257</v>
      </c>
      <c r="I138" s="2" t="s">
        <v>22</v>
      </c>
      <c r="J138" s="2" t="s">
        <v>2593</v>
      </c>
      <c r="K138" s="2" t="s">
        <v>2581</v>
      </c>
      <c r="L138" s="2" t="s">
        <v>2582</v>
      </c>
      <c r="M138" s="3" t="s">
        <v>2418</v>
      </c>
      <c r="N138" s="3">
        <v>45642.464444444442</v>
      </c>
      <c r="O138" s="10" t="s">
        <v>2236</v>
      </c>
      <c r="P138" s="2" t="s">
        <v>2239</v>
      </c>
      <c r="Q138" s="2" t="s">
        <v>2236</v>
      </c>
      <c r="R138" t="s">
        <v>2236</v>
      </c>
      <c r="S138" t="s">
        <v>2427</v>
      </c>
      <c r="T138">
        <v>250</v>
      </c>
      <c r="U138" t="s">
        <v>2236</v>
      </c>
      <c r="V138">
        <v>101</v>
      </c>
      <c r="W138">
        <v>1007</v>
      </c>
      <c r="X138">
        <v>2</v>
      </c>
      <c r="Y138" t="s">
        <v>2594</v>
      </c>
      <c r="Z138">
        <v>0</v>
      </c>
      <c r="AA138" s="19">
        <v>45642.464456018519</v>
      </c>
    </row>
    <row r="139" spans="1:27">
      <c r="A139" s="2" t="s">
        <v>113</v>
      </c>
      <c r="B139" s="2">
        <v>5821230079</v>
      </c>
      <c r="C139" s="2" t="s">
        <v>2595</v>
      </c>
      <c r="D139" s="2" t="s">
        <v>2414</v>
      </c>
      <c r="E139" s="2">
        <v>9</v>
      </c>
      <c r="F139" s="2" t="s">
        <v>2236</v>
      </c>
      <c r="G139" s="2" t="s">
        <v>2237</v>
      </c>
      <c r="H139" s="2">
        <v>5028310260</v>
      </c>
      <c r="I139" s="2" t="s">
        <v>22</v>
      </c>
      <c r="J139" s="2" t="s">
        <v>2596</v>
      </c>
      <c r="K139" s="2" t="s">
        <v>2581</v>
      </c>
      <c r="L139" s="2" t="s">
        <v>2582</v>
      </c>
      <c r="M139" s="3" t="s">
        <v>2418</v>
      </c>
      <c r="N139" s="3">
        <v>45642.464606481481</v>
      </c>
      <c r="O139" s="10" t="s">
        <v>2236</v>
      </c>
      <c r="P139" s="2" t="s">
        <v>2239</v>
      </c>
      <c r="Q139" s="2" t="s">
        <v>2236</v>
      </c>
      <c r="R139" t="s">
        <v>2236</v>
      </c>
      <c r="S139" t="s">
        <v>2427</v>
      </c>
      <c r="T139">
        <v>140</v>
      </c>
      <c r="U139" t="s">
        <v>2236</v>
      </c>
      <c r="V139">
        <v>101</v>
      </c>
      <c r="W139">
        <v>1007</v>
      </c>
      <c r="X139">
        <v>2</v>
      </c>
      <c r="Y139" t="s">
        <v>2597</v>
      </c>
      <c r="Z139">
        <v>0</v>
      </c>
      <c r="AA139" s="19">
        <v>45642.464606481481</v>
      </c>
    </row>
    <row r="140" spans="1:27">
      <c r="A140" s="2" t="s">
        <v>113</v>
      </c>
      <c r="B140" s="2">
        <v>5821232070</v>
      </c>
      <c r="C140" s="2" t="s">
        <v>2587</v>
      </c>
      <c r="D140" s="2" t="s">
        <v>2414</v>
      </c>
      <c r="E140" s="2">
        <v>20</v>
      </c>
      <c r="F140" s="2" t="s">
        <v>2236</v>
      </c>
      <c r="G140" s="2" t="s">
        <v>2237</v>
      </c>
      <c r="H140" s="2">
        <v>5028310252</v>
      </c>
      <c r="I140" s="2" t="s">
        <v>22</v>
      </c>
      <c r="J140" s="2" t="s">
        <v>2588</v>
      </c>
      <c r="K140" s="2" t="s">
        <v>2581</v>
      </c>
      <c r="L140" s="2" t="s">
        <v>2582</v>
      </c>
      <c r="M140" s="3" t="s">
        <v>2418</v>
      </c>
      <c r="N140" s="3">
        <v>45642.463425925926</v>
      </c>
      <c r="O140" s="10" t="s">
        <v>2236</v>
      </c>
      <c r="P140" s="2" t="s">
        <v>2239</v>
      </c>
      <c r="Q140" s="2" t="s">
        <v>2236</v>
      </c>
      <c r="R140" t="s">
        <v>2236</v>
      </c>
      <c r="S140" t="s">
        <v>2427</v>
      </c>
      <c r="T140">
        <v>20</v>
      </c>
      <c r="U140" t="s">
        <v>2236</v>
      </c>
      <c r="V140">
        <v>101</v>
      </c>
      <c r="W140">
        <v>1007</v>
      </c>
      <c r="X140">
        <v>2</v>
      </c>
      <c r="Y140" t="s">
        <v>2589</v>
      </c>
      <c r="Z140">
        <v>0</v>
      </c>
      <c r="AA140" s="19">
        <v>45642.463437500002</v>
      </c>
    </row>
    <row r="141" spans="1:27">
      <c r="A141" s="2" t="s">
        <v>113</v>
      </c>
      <c r="B141" s="2">
        <v>5821234518</v>
      </c>
      <c r="C141" s="2" t="s">
        <v>2861</v>
      </c>
      <c r="D141" s="2" t="s">
        <v>2414</v>
      </c>
      <c r="E141" s="2">
        <v>4</v>
      </c>
      <c r="F141" s="2" t="s">
        <v>2236</v>
      </c>
      <c r="G141" s="2" t="s">
        <v>2237</v>
      </c>
      <c r="H141" s="2">
        <v>5028312339</v>
      </c>
      <c r="I141" s="2" t="s">
        <v>22</v>
      </c>
      <c r="J141" s="2" t="s">
        <v>2862</v>
      </c>
      <c r="K141" s="2" t="s">
        <v>2581</v>
      </c>
      <c r="L141" s="2" t="s">
        <v>2582</v>
      </c>
      <c r="M141" s="3" t="s">
        <v>2418</v>
      </c>
      <c r="N141" s="3">
        <v>45642.7028587963</v>
      </c>
      <c r="O141" s="10" t="s">
        <v>2236</v>
      </c>
      <c r="P141" s="2" t="s">
        <v>2239</v>
      </c>
      <c r="Q141" s="2" t="s">
        <v>2236</v>
      </c>
      <c r="R141" t="s">
        <v>2236</v>
      </c>
      <c r="S141" t="s">
        <v>2240</v>
      </c>
      <c r="T141">
        <v>200</v>
      </c>
      <c r="U141" t="s">
        <v>2236</v>
      </c>
      <c r="V141">
        <v>101</v>
      </c>
      <c r="W141">
        <v>1007</v>
      </c>
      <c r="X141">
        <v>2</v>
      </c>
      <c r="Y141" t="s">
        <v>2863</v>
      </c>
      <c r="Z141">
        <v>0</v>
      </c>
      <c r="AA141" s="19">
        <v>45642.702870370369</v>
      </c>
    </row>
    <row r="142" spans="1:27">
      <c r="A142" s="2" t="s">
        <v>113</v>
      </c>
      <c r="B142" s="2">
        <v>5821231629</v>
      </c>
      <c r="C142" s="2" t="s">
        <v>2438</v>
      </c>
      <c r="D142" s="2" t="s">
        <v>2414</v>
      </c>
      <c r="E142" s="2">
        <v>267</v>
      </c>
      <c r="F142" s="2" t="s">
        <v>2236</v>
      </c>
      <c r="G142" s="2" t="s">
        <v>2237</v>
      </c>
      <c r="H142" s="2">
        <v>5028310075</v>
      </c>
      <c r="I142" s="2" t="s">
        <v>22</v>
      </c>
      <c r="J142" s="2" t="s">
        <v>2439</v>
      </c>
      <c r="K142" s="2" t="s">
        <v>2440</v>
      </c>
      <c r="L142" s="2" t="s">
        <v>2441</v>
      </c>
      <c r="M142" s="3" t="s">
        <v>2418</v>
      </c>
      <c r="N142" s="3">
        <v>45642.447789351849</v>
      </c>
      <c r="O142" s="10" t="s">
        <v>2236</v>
      </c>
      <c r="P142" s="2" t="s">
        <v>2239</v>
      </c>
      <c r="Q142" s="2" t="s">
        <v>2236</v>
      </c>
      <c r="R142" t="s">
        <v>2236</v>
      </c>
      <c r="S142" t="s">
        <v>2427</v>
      </c>
      <c r="T142">
        <v>130</v>
      </c>
      <c r="U142" t="s">
        <v>2236</v>
      </c>
      <c r="V142">
        <v>101</v>
      </c>
      <c r="W142">
        <v>1007</v>
      </c>
      <c r="X142">
        <v>2</v>
      </c>
      <c r="Y142" t="s">
        <v>2442</v>
      </c>
      <c r="Z142">
        <v>0</v>
      </c>
      <c r="AA142" s="19">
        <v>45642.447800925926</v>
      </c>
    </row>
    <row r="143" spans="1:27">
      <c r="A143" s="2" t="s">
        <v>113</v>
      </c>
      <c r="B143" s="2">
        <v>5821231629</v>
      </c>
      <c r="C143" s="2" t="s">
        <v>2438</v>
      </c>
      <c r="D143" s="2" t="s">
        <v>2414</v>
      </c>
      <c r="E143" s="2">
        <v>149</v>
      </c>
      <c r="F143" s="2" t="s">
        <v>2236</v>
      </c>
      <c r="G143" s="2" t="s">
        <v>2237</v>
      </c>
      <c r="H143" s="2">
        <v>5028310160</v>
      </c>
      <c r="I143" s="2" t="s">
        <v>22</v>
      </c>
      <c r="J143" s="2" t="s">
        <v>2439</v>
      </c>
      <c r="K143" s="2" t="s">
        <v>2440</v>
      </c>
      <c r="L143" s="2" t="s">
        <v>2441</v>
      </c>
      <c r="M143" s="3" t="s">
        <v>2418</v>
      </c>
      <c r="N143" s="3">
        <v>45642.454293981478</v>
      </c>
      <c r="O143" s="10" t="s">
        <v>2236</v>
      </c>
      <c r="P143" s="2" t="s">
        <v>2239</v>
      </c>
      <c r="Q143" s="2" t="s">
        <v>2236</v>
      </c>
      <c r="R143" t="s">
        <v>2236</v>
      </c>
      <c r="S143" t="s">
        <v>2427</v>
      </c>
      <c r="T143">
        <v>130</v>
      </c>
      <c r="U143" t="s">
        <v>2236</v>
      </c>
      <c r="V143">
        <v>101</v>
      </c>
      <c r="W143">
        <v>1007</v>
      </c>
      <c r="X143">
        <v>2</v>
      </c>
      <c r="Y143" t="s">
        <v>2506</v>
      </c>
      <c r="Z143">
        <v>0</v>
      </c>
      <c r="AA143" s="19">
        <v>45642.454293981478</v>
      </c>
    </row>
    <row r="144" spans="1:27">
      <c r="A144" s="2" t="s">
        <v>113</v>
      </c>
      <c r="B144" s="2">
        <v>5821227051</v>
      </c>
      <c r="C144" s="2" t="s">
        <v>2497</v>
      </c>
      <c r="D144" s="2" t="s">
        <v>2414</v>
      </c>
      <c r="E144" s="2">
        <v>110</v>
      </c>
      <c r="F144" s="2" t="s">
        <v>2236</v>
      </c>
      <c r="G144" s="2" t="s">
        <v>2237</v>
      </c>
      <c r="H144" s="2">
        <v>5028310138</v>
      </c>
      <c r="I144" s="2" t="s">
        <v>22</v>
      </c>
      <c r="J144" s="2" t="s">
        <v>2498</v>
      </c>
      <c r="K144" s="2" t="s">
        <v>2479</v>
      </c>
      <c r="L144" s="2" t="s">
        <v>2480</v>
      </c>
      <c r="M144" s="3" t="s">
        <v>2418</v>
      </c>
      <c r="N144" s="3">
        <v>45642.452627314815</v>
      </c>
      <c r="O144" s="10" t="s">
        <v>2236</v>
      </c>
      <c r="P144" s="2" t="s">
        <v>2239</v>
      </c>
      <c r="Q144" s="2" t="s">
        <v>2236</v>
      </c>
      <c r="R144" t="s">
        <v>2236</v>
      </c>
      <c r="S144" t="s">
        <v>2427</v>
      </c>
      <c r="T144">
        <v>460</v>
      </c>
      <c r="U144" t="s">
        <v>2236</v>
      </c>
      <c r="V144">
        <v>101</v>
      </c>
      <c r="W144">
        <v>1007</v>
      </c>
      <c r="X144">
        <v>2</v>
      </c>
      <c r="Y144" t="s">
        <v>2499</v>
      </c>
      <c r="Z144">
        <v>0</v>
      </c>
      <c r="AA144" s="19">
        <v>45642.452627314815</v>
      </c>
    </row>
    <row r="145" spans="1:27">
      <c r="A145" s="2" t="s">
        <v>113</v>
      </c>
      <c r="B145" s="2">
        <v>5821220730</v>
      </c>
      <c r="C145" s="2" t="s">
        <v>2447</v>
      </c>
      <c r="D145" s="2" t="s">
        <v>2414</v>
      </c>
      <c r="E145" s="2">
        <v>45</v>
      </c>
      <c r="F145" s="2" t="s">
        <v>2236</v>
      </c>
      <c r="G145" s="2" t="s">
        <v>2237</v>
      </c>
      <c r="H145" s="2">
        <v>5028310080</v>
      </c>
      <c r="I145" s="2" t="s">
        <v>22</v>
      </c>
      <c r="J145" s="2" t="s">
        <v>2448</v>
      </c>
      <c r="K145" s="2" t="s">
        <v>2440</v>
      </c>
      <c r="L145" s="2" t="s">
        <v>2441</v>
      </c>
      <c r="M145" s="3" t="s">
        <v>2418</v>
      </c>
      <c r="N145" s="3">
        <v>45642.447997685187</v>
      </c>
      <c r="O145" s="10" t="s">
        <v>2236</v>
      </c>
      <c r="P145" s="2" t="s">
        <v>2239</v>
      </c>
      <c r="Q145" s="2" t="s">
        <v>2236</v>
      </c>
      <c r="R145" t="s">
        <v>2236</v>
      </c>
      <c r="S145" t="s">
        <v>2427</v>
      </c>
      <c r="T145">
        <v>260</v>
      </c>
      <c r="U145" t="s">
        <v>2236</v>
      </c>
      <c r="V145">
        <v>101</v>
      </c>
      <c r="W145">
        <v>1007</v>
      </c>
      <c r="X145">
        <v>2</v>
      </c>
      <c r="Y145" t="s">
        <v>2449</v>
      </c>
      <c r="Z145">
        <v>0</v>
      </c>
      <c r="AA145" s="19">
        <v>45642.448009259257</v>
      </c>
    </row>
    <row r="146" spans="1:27">
      <c r="A146" s="2" t="s">
        <v>113</v>
      </c>
      <c r="B146" s="2">
        <v>5821220730</v>
      </c>
      <c r="C146" s="2" t="s">
        <v>2447</v>
      </c>
      <c r="D146" s="2" t="s">
        <v>2414</v>
      </c>
      <c r="E146" s="2">
        <v>25</v>
      </c>
      <c r="F146" s="2" t="s">
        <v>2236</v>
      </c>
      <c r="G146" s="2" t="s">
        <v>2237</v>
      </c>
      <c r="H146" s="2">
        <v>5028310161</v>
      </c>
      <c r="I146" s="2" t="s">
        <v>22</v>
      </c>
      <c r="J146" s="2" t="s">
        <v>2448</v>
      </c>
      <c r="K146" s="2" t="s">
        <v>2440</v>
      </c>
      <c r="L146" s="2" t="s">
        <v>2441</v>
      </c>
      <c r="M146" s="3" t="s">
        <v>2418</v>
      </c>
      <c r="N146" s="3">
        <v>45642.454502314817</v>
      </c>
      <c r="O146" s="10" t="s">
        <v>2236</v>
      </c>
      <c r="P146" s="2" t="s">
        <v>2239</v>
      </c>
      <c r="Q146" s="2" t="s">
        <v>2236</v>
      </c>
      <c r="R146" t="s">
        <v>2236</v>
      </c>
      <c r="S146" t="s">
        <v>2427</v>
      </c>
      <c r="T146">
        <v>260</v>
      </c>
      <c r="U146" t="s">
        <v>2236</v>
      </c>
      <c r="V146">
        <v>101</v>
      </c>
      <c r="W146">
        <v>1007</v>
      </c>
      <c r="X146">
        <v>2</v>
      </c>
      <c r="Y146" t="s">
        <v>2507</v>
      </c>
      <c r="Z146">
        <v>0</v>
      </c>
      <c r="AA146" s="19">
        <v>45642.454502314817</v>
      </c>
    </row>
    <row r="147" spans="1:27">
      <c r="A147" s="2" t="s">
        <v>113</v>
      </c>
      <c r="B147" s="2">
        <v>5821220715</v>
      </c>
      <c r="C147" s="2" t="s">
        <v>3166</v>
      </c>
      <c r="D147" s="2" t="s">
        <v>2414</v>
      </c>
      <c r="E147" s="2">
        <v>20</v>
      </c>
      <c r="F147" s="2" t="s">
        <v>2236</v>
      </c>
      <c r="G147" s="2" t="s">
        <v>2237</v>
      </c>
      <c r="H147" s="2">
        <v>5028313180</v>
      </c>
      <c r="I147" s="2" t="s">
        <v>609</v>
      </c>
      <c r="J147" s="2" t="s">
        <v>1982</v>
      </c>
      <c r="K147" s="2" t="s">
        <v>2440</v>
      </c>
      <c r="L147" s="2" t="s">
        <v>2441</v>
      </c>
      <c r="M147" s="3" t="s">
        <v>2418</v>
      </c>
      <c r="N147" s="3">
        <v>45642.862442129626</v>
      </c>
      <c r="O147" s="10" t="s">
        <v>2236</v>
      </c>
      <c r="P147" s="2" t="s">
        <v>2239</v>
      </c>
      <c r="Q147" s="2" t="s">
        <v>2236</v>
      </c>
      <c r="R147" t="s">
        <v>2236</v>
      </c>
      <c r="S147" t="s">
        <v>2427</v>
      </c>
      <c r="T147">
        <v>40</v>
      </c>
      <c r="U147" t="s">
        <v>2236</v>
      </c>
      <c r="V147">
        <v>101</v>
      </c>
      <c r="W147">
        <v>1007</v>
      </c>
      <c r="X147">
        <v>2</v>
      </c>
      <c r="Y147" t="s">
        <v>3167</v>
      </c>
      <c r="Z147">
        <v>0</v>
      </c>
      <c r="AA147" s="19">
        <v>45642.862453703703</v>
      </c>
    </row>
    <row r="148" spans="1:27">
      <c r="A148" s="2" t="s">
        <v>113</v>
      </c>
      <c r="B148" s="2">
        <v>5821222295</v>
      </c>
      <c r="C148" s="2" t="s">
        <v>3227</v>
      </c>
      <c r="D148" s="2" t="s">
        <v>2414</v>
      </c>
      <c r="E148" s="2">
        <v>200</v>
      </c>
      <c r="F148" s="2" t="s">
        <v>2236</v>
      </c>
      <c r="G148" s="2" t="s">
        <v>2237</v>
      </c>
      <c r="H148" s="2">
        <v>5028313265</v>
      </c>
      <c r="I148" s="2" t="s">
        <v>22</v>
      </c>
      <c r="J148" s="2" t="s">
        <v>1982</v>
      </c>
      <c r="K148" s="2" t="s">
        <v>2440</v>
      </c>
      <c r="L148" s="2" t="s">
        <v>2441</v>
      </c>
      <c r="M148" s="3" t="s">
        <v>2418</v>
      </c>
      <c r="N148" s="3">
        <v>45642.878391203703</v>
      </c>
      <c r="O148" s="10" t="s">
        <v>2236</v>
      </c>
      <c r="P148" s="2" t="s">
        <v>2239</v>
      </c>
      <c r="Q148" s="2" t="s">
        <v>2236</v>
      </c>
      <c r="R148" t="s">
        <v>2236</v>
      </c>
      <c r="S148" t="s">
        <v>2427</v>
      </c>
      <c r="T148">
        <v>270</v>
      </c>
      <c r="U148" t="s">
        <v>2236</v>
      </c>
      <c r="V148">
        <v>101</v>
      </c>
      <c r="W148">
        <v>1007</v>
      </c>
      <c r="X148">
        <v>2</v>
      </c>
      <c r="Y148" t="s">
        <v>3228</v>
      </c>
      <c r="Z148">
        <v>0</v>
      </c>
      <c r="AA148" s="19">
        <v>45642.87840277778</v>
      </c>
    </row>
    <row r="149" spans="1:27">
      <c r="A149" s="2" t="s">
        <v>113</v>
      </c>
      <c r="B149" s="2">
        <v>5821222295</v>
      </c>
      <c r="C149" s="2" t="s">
        <v>3227</v>
      </c>
      <c r="D149" s="2" t="s">
        <v>2414</v>
      </c>
      <c r="E149" s="2">
        <v>160</v>
      </c>
      <c r="F149" s="2" t="s">
        <v>2236</v>
      </c>
      <c r="G149" s="2" t="s">
        <v>2237</v>
      </c>
      <c r="H149" s="2">
        <v>5028313290</v>
      </c>
      <c r="I149" s="2" t="s">
        <v>22</v>
      </c>
      <c r="J149" s="2" t="s">
        <v>1982</v>
      </c>
      <c r="K149" s="2" t="s">
        <v>2440</v>
      </c>
      <c r="L149" s="2" t="s">
        <v>2441</v>
      </c>
      <c r="M149" s="3" t="s">
        <v>2418</v>
      </c>
      <c r="N149" s="3">
        <v>45642.880520833336</v>
      </c>
      <c r="O149" s="10" t="s">
        <v>2236</v>
      </c>
      <c r="P149" s="2" t="s">
        <v>2239</v>
      </c>
      <c r="Q149" s="2" t="s">
        <v>2236</v>
      </c>
      <c r="R149" t="s">
        <v>2236</v>
      </c>
      <c r="S149" t="s">
        <v>2427</v>
      </c>
      <c r="T149">
        <v>270</v>
      </c>
      <c r="U149" t="s">
        <v>2236</v>
      </c>
      <c r="V149">
        <v>101</v>
      </c>
      <c r="W149">
        <v>1007</v>
      </c>
      <c r="X149">
        <v>2</v>
      </c>
      <c r="Y149" t="s">
        <v>3248</v>
      </c>
      <c r="Z149">
        <v>0</v>
      </c>
      <c r="AA149" s="19">
        <v>45642.880532407406</v>
      </c>
    </row>
    <row r="150" spans="1:27">
      <c r="A150" s="2" t="s">
        <v>113</v>
      </c>
      <c r="B150" s="2">
        <v>5821198897</v>
      </c>
      <c r="C150" s="2" t="s">
        <v>2598</v>
      </c>
      <c r="D150" s="2" t="s">
        <v>2414</v>
      </c>
      <c r="E150" s="2">
        <v>24</v>
      </c>
      <c r="F150" s="2" t="s">
        <v>2236</v>
      </c>
      <c r="G150" s="2" t="s">
        <v>2237</v>
      </c>
      <c r="H150" s="2">
        <v>5028310261</v>
      </c>
      <c r="I150" s="2" t="s">
        <v>22</v>
      </c>
      <c r="J150" s="2" t="s">
        <v>2599</v>
      </c>
      <c r="K150" s="2" t="s">
        <v>2440</v>
      </c>
      <c r="L150" s="2" t="s">
        <v>2441</v>
      </c>
      <c r="M150" s="3" t="s">
        <v>2418</v>
      </c>
      <c r="N150" s="3">
        <v>45642.464791666665</v>
      </c>
      <c r="O150" s="10" t="s">
        <v>2236</v>
      </c>
      <c r="P150" s="2" t="s">
        <v>2239</v>
      </c>
      <c r="Q150" s="2" t="s">
        <v>2236</v>
      </c>
      <c r="R150" t="s">
        <v>2236</v>
      </c>
      <c r="S150" t="s">
        <v>2427</v>
      </c>
      <c r="T150">
        <v>20</v>
      </c>
      <c r="U150" t="s">
        <v>2236</v>
      </c>
      <c r="V150">
        <v>101</v>
      </c>
      <c r="W150">
        <v>1007</v>
      </c>
      <c r="X150">
        <v>2</v>
      </c>
      <c r="Y150" t="s">
        <v>2600</v>
      </c>
      <c r="Z150">
        <v>0</v>
      </c>
      <c r="AA150" s="19">
        <v>45642.464803240742</v>
      </c>
    </row>
    <row r="151" spans="1:27">
      <c r="A151" s="2" t="s">
        <v>113</v>
      </c>
      <c r="B151" s="2">
        <v>5821203969</v>
      </c>
      <c r="C151" s="2" t="s">
        <v>2598</v>
      </c>
      <c r="D151" s="2" t="s">
        <v>2414</v>
      </c>
      <c r="E151" s="2">
        <v>82</v>
      </c>
      <c r="F151" s="2" t="s">
        <v>2236</v>
      </c>
      <c r="G151" s="2" t="s">
        <v>2237</v>
      </c>
      <c r="H151" s="2">
        <v>5028310262</v>
      </c>
      <c r="I151" s="2" t="s">
        <v>22</v>
      </c>
      <c r="J151" s="2" t="s">
        <v>2599</v>
      </c>
      <c r="K151" s="2" t="s">
        <v>2440</v>
      </c>
      <c r="L151" s="2" t="s">
        <v>2441</v>
      </c>
      <c r="M151" s="3" t="s">
        <v>2418</v>
      </c>
      <c r="N151" s="3">
        <v>45642.464884259258</v>
      </c>
      <c r="O151" s="10" t="s">
        <v>2236</v>
      </c>
      <c r="P151" s="2" t="s">
        <v>2239</v>
      </c>
      <c r="Q151" s="2" t="s">
        <v>2236</v>
      </c>
      <c r="R151" t="s">
        <v>2236</v>
      </c>
      <c r="S151" t="s">
        <v>2427</v>
      </c>
      <c r="T151">
        <v>140</v>
      </c>
      <c r="U151" t="s">
        <v>2236</v>
      </c>
      <c r="V151">
        <v>101</v>
      </c>
      <c r="W151">
        <v>1007</v>
      </c>
      <c r="X151">
        <v>2</v>
      </c>
      <c r="Y151" t="s">
        <v>2601</v>
      </c>
      <c r="Z151">
        <v>0</v>
      </c>
      <c r="AA151" s="19">
        <v>45642.464895833335</v>
      </c>
    </row>
    <row r="152" spans="1:27">
      <c r="A152" s="2" t="s">
        <v>113</v>
      </c>
      <c r="B152" s="2">
        <v>5821199944</v>
      </c>
      <c r="C152" s="2" t="s">
        <v>2598</v>
      </c>
      <c r="D152" s="2" t="s">
        <v>2414</v>
      </c>
      <c r="E152" s="2">
        <v>25</v>
      </c>
      <c r="F152" s="2" t="s">
        <v>2236</v>
      </c>
      <c r="G152" s="2" t="s">
        <v>2237</v>
      </c>
      <c r="H152" s="2">
        <v>5028310263</v>
      </c>
      <c r="I152" s="2" t="s">
        <v>22</v>
      </c>
      <c r="J152" s="2" t="s">
        <v>2599</v>
      </c>
      <c r="K152" s="2" t="s">
        <v>2440</v>
      </c>
      <c r="L152" s="2" t="s">
        <v>2441</v>
      </c>
      <c r="M152" s="3" t="s">
        <v>2418</v>
      </c>
      <c r="N152" s="3">
        <v>45642.465057870373</v>
      </c>
      <c r="O152" s="10" t="s">
        <v>2236</v>
      </c>
      <c r="P152" s="2" t="s">
        <v>2239</v>
      </c>
      <c r="Q152" s="2" t="s">
        <v>2236</v>
      </c>
      <c r="R152" t="s">
        <v>2236</v>
      </c>
      <c r="S152" t="s">
        <v>2427</v>
      </c>
      <c r="T152">
        <v>230</v>
      </c>
      <c r="U152" t="s">
        <v>2236</v>
      </c>
      <c r="V152">
        <v>101</v>
      </c>
      <c r="W152">
        <v>1007</v>
      </c>
      <c r="X152">
        <v>2</v>
      </c>
      <c r="Y152" t="s">
        <v>2602</v>
      </c>
      <c r="Z152">
        <v>0</v>
      </c>
      <c r="AA152" s="19">
        <v>45642.465057870373</v>
      </c>
    </row>
    <row r="153" spans="1:27">
      <c r="A153" s="2" t="s">
        <v>113</v>
      </c>
      <c r="B153" s="2">
        <v>5821182396</v>
      </c>
      <c r="C153" s="2" t="s">
        <v>2598</v>
      </c>
      <c r="D153" s="2" t="s">
        <v>2414</v>
      </c>
      <c r="E153" s="2">
        <v>18</v>
      </c>
      <c r="F153" s="2" t="s">
        <v>2236</v>
      </c>
      <c r="G153" s="2" t="s">
        <v>2237</v>
      </c>
      <c r="H153" s="2">
        <v>5028310264</v>
      </c>
      <c r="I153" s="2" t="s">
        <v>22</v>
      </c>
      <c r="J153" s="2" t="s">
        <v>2599</v>
      </c>
      <c r="K153" s="2" t="s">
        <v>2440</v>
      </c>
      <c r="L153" s="2" t="s">
        <v>2441</v>
      </c>
      <c r="M153" s="3" t="s">
        <v>2418</v>
      </c>
      <c r="N153" s="3">
        <v>45642.465162037035</v>
      </c>
      <c r="O153" s="10" t="s">
        <v>2236</v>
      </c>
      <c r="P153" s="2" t="s">
        <v>2239</v>
      </c>
      <c r="Q153" s="2" t="s">
        <v>2236</v>
      </c>
      <c r="R153" t="s">
        <v>2236</v>
      </c>
      <c r="S153" t="s">
        <v>2427</v>
      </c>
      <c r="T153">
        <v>220</v>
      </c>
      <c r="U153" t="s">
        <v>2236</v>
      </c>
      <c r="V153">
        <v>101</v>
      </c>
      <c r="W153">
        <v>1007</v>
      </c>
      <c r="X153">
        <v>2</v>
      </c>
      <c r="Y153" t="s">
        <v>2603</v>
      </c>
      <c r="Z153">
        <v>0</v>
      </c>
      <c r="AA153" s="19">
        <v>45642.465173611112</v>
      </c>
    </row>
    <row r="154" spans="1:27">
      <c r="A154" s="2" t="s">
        <v>113</v>
      </c>
      <c r="B154" s="2">
        <v>5821222346</v>
      </c>
      <c r="C154" s="2" t="s">
        <v>3230</v>
      </c>
      <c r="D154" s="2" t="s">
        <v>2414</v>
      </c>
      <c r="E154" s="2">
        <v>200</v>
      </c>
      <c r="F154" s="2" t="s">
        <v>2236</v>
      </c>
      <c r="G154" s="2" t="s">
        <v>2237</v>
      </c>
      <c r="H154" s="2">
        <v>5028313267</v>
      </c>
      <c r="I154" s="2" t="s">
        <v>22</v>
      </c>
      <c r="J154" s="2" t="s">
        <v>3231</v>
      </c>
      <c r="K154" s="2" t="s">
        <v>2435</v>
      </c>
      <c r="L154" s="2" t="s">
        <v>2436</v>
      </c>
      <c r="M154" s="3" t="s">
        <v>2418</v>
      </c>
      <c r="N154" s="3">
        <v>45642.878692129627</v>
      </c>
      <c r="O154" s="10" t="s">
        <v>2236</v>
      </c>
      <c r="P154" s="2" t="s">
        <v>2239</v>
      </c>
      <c r="Q154" s="2" t="s">
        <v>2236</v>
      </c>
      <c r="R154" t="s">
        <v>2236</v>
      </c>
      <c r="S154" t="s">
        <v>2427</v>
      </c>
      <c r="T154">
        <v>230</v>
      </c>
      <c r="U154" t="s">
        <v>2236</v>
      </c>
      <c r="V154">
        <v>101</v>
      </c>
      <c r="W154">
        <v>1007</v>
      </c>
      <c r="X154">
        <v>2</v>
      </c>
      <c r="Y154" t="s">
        <v>3232</v>
      </c>
      <c r="Z154">
        <v>0</v>
      </c>
      <c r="AA154" s="19">
        <v>45642.878703703704</v>
      </c>
    </row>
    <row r="155" spans="1:27">
      <c r="A155" s="2" t="s">
        <v>113</v>
      </c>
      <c r="B155" s="2">
        <v>5821222346</v>
      </c>
      <c r="C155" s="2" t="s">
        <v>3230</v>
      </c>
      <c r="D155" s="2" t="s">
        <v>2414</v>
      </c>
      <c r="E155" s="2">
        <v>130</v>
      </c>
      <c r="F155" s="2" t="s">
        <v>2236</v>
      </c>
      <c r="G155" s="2" t="s">
        <v>2237</v>
      </c>
      <c r="H155" s="2">
        <v>5028313291</v>
      </c>
      <c r="I155" s="2" t="s">
        <v>22</v>
      </c>
      <c r="J155" s="2" t="s">
        <v>3231</v>
      </c>
      <c r="K155" s="2" t="s">
        <v>2435</v>
      </c>
      <c r="L155" s="2" t="s">
        <v>2436</v>
      </c>
      <c r="M155" s="3" t="s">
        <v>2418</v>
      </c>
      <c r="N155" s="3">
        <v>45642.880925925929</v>
      </c>
      <c r="O155" s="10" t="s">
        <v>2236</v>
      </c>
      <c r="P155" s="2" t="s">
        <v>2239</v>
      </c>
      <c r="Q155" s="2" t="s">
        <v>2236</v>
      </c>
      <c r="R155" t="s">
        <v>2236</v>
      </c>
      <c r="S155" t="s">
        <v>2427</v>
      </c>
      <c r="T155">
        <v>230</v>
      </c>
      <c r="U155" t="s">
        <v>2236</v>
      </c>
      <c r="V155">
        <v>101</v>
      </c>
      <c r="W155">
        <v>1007</v>
      </c>
      <c r="X155">
        <v>2</v>
      </c>
      <c r="Y155" t="s">
        <v>3249</v>
      </c>
      <c r="Z155">
        <v>0</v>
      </c>
      <c r="AA155" s="19">
        <v>45642.880925925929</v>
      </c>
    </row>
    <row r="156" spans="1:27">
      <c r="A156" s="2" t="s">
        <v>113</v>
      </c>
      <c r="B156" s="2">
        <v>5821222346</v>
      </c>
      <c r="C156" s="2" t="s">
        <v>3230</v>
      </c>
      <c r="D156" s="2" t="s">
        <v>2414</v>
      </c>
      <c r="E156" s="2">
        <v>30</v>
      </c>
      <c r="F156" s="2" t="s">
        <v>2236</v>
      </c>
      <c r="G156" s="2" t="s">
        <v>2237</v>
      </c>
      <c r="H156" s="2">
        <v>5028313293</v>
      </c>
      <c r="I156" s="2" t="s">
        <v>22</v>
      </c>
      <c r="J156" s="2" t="s">
        <v>3231</v>
      </c>
      <c r="K156" s="2" t="s">
        <v>2435</v>
      </c>
      <c r="L156" s="2" t="s">
        <v>2436</v>
      </c>
      <c r="M156" s="3" t="s">
        <v>2418</v>
      </c>
      <c r="N156" s="3">
        <v>45642.881030092591</v>
      </c>
      <c r="O156" s="10" t="s">
        <v>2236</v>
      </c>
      <c r="P156" s="2" t="s">
        <v>2239</v>
      </c>
      <c r="Q156" s="2" t="s">
        <v>2236</v>
      </c>
      <c r="R156" t="s">
        <v>2236</v>
      </c>
      <c r="S156" t="s">
        <v>2427</v>
      </c>
      <c r="T156">
        <v>240</v>
      </c>
      <c r="U156" t="s">
        <v>2236</v>
      </c>
      <c r="V156">
        <v>101</v>
      </c>
      <c r="W156">
        <v>1007</v>
      </c>
      <c r="X156">
        <v>2</v>
      </c>
      <c r="Y156" t="s">
        <v>3250</v>
      </c>
      <c r="Z156">
        <v>0</v>
      </c>
      <c r="AA156" s="19">
        <v>45642.881041666667</v>
      </c>
    </row>
    <row r="157" spans="1:27">
      <c r="A157" s="2" t="s">
        <v>113</v>
      </c>
      <c r="B157" s="2">
        <v>5821222346</v>
      </c>
      <c r="C157" s="2" t="s">
        <v>3233</v>
      </c>
      <c r="D157" s="2" t="s">
        <v>2414</v>
      </c>
      <c r="E157" s="2">
        <v>200</v>
      </c>
      <c r="F157" s="2" t="s">
        <v>2236</v>
      </c>
      <c r="G157" s="2" t="s">
        <v>2237</v>
      </c>
      <c r="H157" s="2">
        <v>5028313271</v>
      </c>
      <c r="I157" s="2" t="s">
        <v>22</v>
      </c>
      <c r="J157" s="2" t="s">
        <v>3234</v>
      </c>
      <c r="K157" s="2" t="s">
        <v>2435</v>
      </c>
      <c r="L157" s="2" t="s">
        <v>2436</v>
      </c>
      <c r="M157" s="3" t="s">
        <v>2418</v>
      </c>
      <c r="N157" s="3">
        <v>45642.878958333335</v>
      </c>
      <c r="O157" s="10" t="s">
        <v>2236</v>
      </c>
      <c r="P157" s="2" t="s">
        <v>2239</v>
      </c>
      <c r="Q157" s="2" t="s">
        <v>2236</v>
      </c>
      <c r="R157" t="s">
        <v>2236</v>
      </c>
      <c r="S157" t="s">
        <v>2427</v>
      </c>
      <c r="T157">
        <v>250</v>
      </c>
      <c r="U157" t="s">
        <v>2236</v>
      </c>
      <c r="V157">
        <v>101</v>
      </c>
      <c r="W157">
        <v>1007</v>
      </c>
      <c r="X157">
        <v>2</v>
      </c>
      <c r="Y157" t="s">
        <v>3235</v>
      </c>
      <c r="Z157">
        <v>0</v>
      </c>
      <c r="AA157" s="19">
        <v>45642.878969907404</v>
      </c>
    </row>
    <row r="158" spans="1:27">
      <c r="A158" s="2" t="s">
        <v>113</v>
      </c>
      <c r="B158" s="2">
        <v>5821228574</v>
      </c>
      <c r="C158" s="2" t="s">
        <v>3233</v>
      </c>
      <c r="D158" s="2" t="s">
        <v>2414</v>
      </c>
      <c r="E158" s="2">
        <v>16</v>
      </c>
      <c r="F158" s="2" t="s">
        <v>2236</v>
      </c>
      <c r="G158" s="2" t="s">
        <v>2237</v>
      </c>
      <c r="H158" s="2">
        <v>5028313294</v>
      </c>
      <c r="I158" s="2" t="s">
        <v>22</v>
      </c>
      <c r="J158" s="2" t="s">
        <v>3234</v>
      </c>
      <c r="K158" s="2" t="s">
        <v>2435</v>
      </c>
      <c r="L158" s="2" t="s">
        <v>2436</v>
      </c>
      <c r="M158" s="3" t="s">
        <v>2418</v>
      </c>
      <c r="N158" s="3">
        <v>45642.881435185183</v>
      </c>
      <c r="O158" s="10" t="s">
        <v>2236</v>
      </c>
      <c r="P158" s="2" t="s">
        <v>2239</v>
      </c>
      <c r="Q158" s="2" t="s">
        <v>2236</v>
      </c>
      <c r="R158" t="s">
        <v>2236</v>
      </c>
      <c r="S158" t="s">
        <v>2427</v>
      </c>
      <c r="T158">
        <v>160</v>
      </c>
      <c r="U158" t="s">
        <v>2236</v>
      </c>
      <c r="V158">
        <v>101</v>
      </c>
      <c r="W158">
        <v>1007</v>
      </c>
      <c r="X158">
        <v>2</v>
      </c>
      <c r="Y158" t="s">
        <v>3251</v>
      </c>
      <c r="Z158">
        <v>0</v>
      </c>
      <c r="AA158" s="19">
        <v>45642.881435185183</v>
      </c>
    </row>
    <row r="159" spans="1:27">
      <c r="A159" s="2" t="s">
        <v>113</v>
      </c>
      <c r="B159" s="2">
        <v>5821225619</v>
      </c>
      <c r="C159" s="2" t="s">
        <v>3233</v>
      </c>
      <c r="D159" s="2" t="s">
        <v>2414</v>
      </c>
      <c r="E159" s="2">
        <v>9</v>
      </c>
      <c r="F159" s="2" t="s">
        <v>2236</v>
      </c>
      <c r="G159" s="2" t="s">
        <v>2237</v>
      </c>
      <c r="H159" s="2">
        <v>5028313295</v>
      </c>
      <c r="I159" s="2" t="s">
        <v>22</v>
      </c>
      <c r="J159" s="2" t="s">
        <v>3234</v>
      </c>
      <c r="K159" s="2" t="s">
        <v>2435</v>
      </c>
      <c r="L159" s="2" t="s">
        <v>2436</v>
      </c>
      <c r="M159" s="3" t="s">
        <v>2418</v>
      </c>
      <c r="N159" s="3">
        <v>45642.881504629629</v>
      </c>
      <c r="O159" s="10" t="s">
        <v>2236</v>
      </c>
      <c r="P159" s="2" t="s">
        <v>2239</v>
      </c>
      <c r="Q159" s="2" t="s">
        <v>2236</v>
      </c>
      <c r="R159" t="s">
        <v>2236</v>
      </c>
      <c r="S159" t="s">
        <v>2427</v>
      </c>
      <c r="T159">
        <v>270</v>
      </c>
      <c r="U159" t="s">
        <v>2236</v>
      </c>
      <c r="V159">
        <v>101</v>
      </c>
      <c r="W159">
        <v>1007</v>
      </c>
      <c r="X159">
        <v>2</v>
      </c>
      <c r="Y159" t="s">
        <v>3252</v>
      </c>
      <c r="Z159">
        <v>0</v>
      </c>
      <c r="AA159" s="19">
        <v>45642.881504629629</v>
      </c>
    </row>
    <row r="160" spans="1:27">
      <c r="A160" s="2" t="s">
        <v>113</v>
      </c>
      <c r="B160" s="2">
        <v>5821225619</v>
      </c>
      <c r="C160" s="2" t="s">
        <v>3233</v>
      </c>
      <c r="D160" s="2" t="s">
        <v>2414</v>
      </c>
      <c r="E160" s="2">
        <v>19</v>
      </c>
      <c r="F160" s="2" t="s">
        <v>2236</v>
      </c>
      <c r="G160" s="2" t="s">
        <v>2237</v>
      </c>
      <c r="H160" s="2">
        <v>5028313296</v>
      </c>
      <c r="I160" s="2" t="s">
        <v>22</v>
      </c>
      <c r="J160" s="2" t="s">
        <v>3234</v>
      </c>
      <c r="K160" s="2" t="s">
        <v>2435</v>
      </c>
      <c r="L160" s="2" t="s">
        <v>2436</v>
      </c>
      <c r="M160" s="3" t="s">
        <v>2418</v>
      </c>
      <c r="N160" s="3">
        <v>45642.881574074076</v>
      </c>
      <c r="O160" s="10" t="s">
        <v>2236</v>
      </c>
      <c r="P160" s="2" t="s">
        <v>2239</v>
      </c>
      <c r="Q160" s="2" t="s">
        <v>2236</v>
      </c>
      <c r="R160" t="s">
        <v>2236</v>
      </c>
      <c r="S160" t="s">
        <v>2427</v>
      </c>
      <c r="T160">
        <v>280</v>
      </c>
      <c r="U160" t="s">
        <v>2236</v>
      </c>
      <c r="V160">
        <v>101</v>
      </c>
      <c r="W160">
        <v>1007</v>
      </c>
      <c r="X160">
        <v>2</v>
      </c>
      <c r="Y160" t="s">
        <v>3253</v>
      </c>
      <c r="Z160">
        <v>0</v>
      </c>
      <c r="AA160" s="19">
        <v>45642.881585648145</v>
      </c>
    </row>
    <row r="161" spans="1:27">
      <c r="A161" s="2" t="s">
        <v>113</v>
      </c>
      <c r="B161" s="2">
        <v>5821222346</v>
      </c>
      <c r="C161" s="2" t="s">
        <v>3233</v>
      </c>
      <c r="D161" s="2" t="s">
        <v>2414</v>
      </c>
      <c r="E161" s="2">
        <v>116</v>
      </c>
      <c r="F161" s="2" t="s">
        <v>2236</v>
      </c>
      <c r="G161" s="2" t="s">
        <v>2237</v>
      </c>
      <c r="H161" s="2">
        <v>5028313297</v>
      </c>
      <c r="I161" s="2" t="s">
        <v>22</v>
      </c>
      <c r="J161" s="2" t="s">
        <v>3234</v>
      </c>
      <c r="K161" s="2" t="s">
        <v>2435</v>
      </c>
      <c r="L161" s="2" t="s">
        <v>2436</v>
      </c>
      <c r="M161" s="3" t="s">
        <v>2418</v>
      </c>
      <c r="N161" s="3">
        <v>45642.881944444445</v>
      </c>
      <c r="O161" s="10" t="s">
        <v>2236</v>
      </c>
      <c r="P161" s="2" t="s">
        <v>2239</v>
      </c>
      <c r="Q161" s="2" t="s">
        <v>2236</v>
      </c>
      <c r="R161" t="s">
        <v>2236</v>
      </c>
      <c r="S161" t="s">
        <v>2427</v>
      </c>
      <c r="T161">
        <v>250</v>
      </c>
      <c r="U161" t="s">
        <v>2236</v>
      </c>
      <c r="V161">
        <v>101</v>
      </c>
      <c r="W161">
        <v>1007</v>
      </c>
      <c r="X161">
        <v>2</v>
      </c>
      <c r="Y161" t="s">
        <v>3257</v>
      </c>
      <c r="Z161">
        <v>0</v>
      </c>
      <c r="AA161" s="19">
        <v>45642.881956018522</v>
      </c>
    </row>
    <row r="162" spans="1:27">
      <c r="A162" s="2" t="s">
        <v>113</v>
      </c>
      <c r="B162" s="2">
        <v>5821231617</v>
      </c>
      <c r="C162" s="2" t="s">
        <v>2482</v>
      </c>
      <c r="D162" s="2" t="s">
        <v>2414</v>
      </c>
      <c r="E162" s="2">
        <v>5</v>
      </c>
      <c r="F162" s="2" t="s">
        <v>2236</v>
      </c>
      <c r="G162" s="2" t="s">
        <v>2237</v>
      </c>
      <c r="H162" s="2">
        <v>5028310109</v>
      </c>
      <c r="I162" s="2" t="s">
        <v>609</v>
      </c>
      <c r="J162" s="2" t="s">
        <v>2483</v>
      </c>
      <c r="K162" s="2" t="s">
        <v>2472</v>
      </c>
      <c r="L162" s="2" t="s">
        <v>2473</v>
      </c>
      <c r="M162" s="3" t="s">
        <v>2418</v>
      </c>
      <c r="N162" s="3">
        <v>45642.450543981482</v>
      </c>
      <c r="O162" s="10" t="s">
        <v>2236</v>
      </c>
      <c r="P162" s="2" t="s">
        <v>2239</v>
      </c>
      <c r="Q162" s="2" t="s">
        <v>2236</v>
      </c>
      <c r="R162" t="s">
        <v>2236</v>
      </c>
      <c r="S162" t="s">
        <v>2427</v>
      </c>
      <c r="T162">
        <v>70</v>
      </c>
      <c r="U162" t="s">
        <v>2236</v>
      </c>
      <c r="V162">
        <v>101</v>
      </c>
      <c r="W162">
        <v>1007</v>
      </c>
      <c r="X162">
        <v>2</v>
      </c>
      <c r="Y162" t="s">
        <v>2484</v>
      </c>
      <c r="Z162">
        <v>0</v>
      </c>
      <c r="AA162" s="19">
        <v>45642.450555555559</v>
      </c>
    </row>
    <row r="163" spans="1:27">
      <c r="A163" s="2" t="s">
        <v>113</v>
      </c>
      <c r="B163" s="2">
        <v>5821230033</v>
      </c>
      <c r="C163" s="2" t="s">
        <v>2482</v>
      </c>
      <c r="D163" s="2" t="s">
        <v>2414</v>
      </c>
      <c r="E163" s="2">
        <v>2</v>
      </c>
      <c r="F163" s="2" t="s">
        <v>2236</v>
      </c>
      <c r="G163" s="2" t="s">
        <v>2237</v>
      </c>
      <c r="H163" s="2">
        <v>5028312561</v>
      </c>
      <c r="I163" s="2" t="s">
        <v>609</v>
      </c>
      <c r="J163" s="2" t="s">
        <v>2483</v>
      </c>
      <c r="K163" s="2" t="s">
        <v>2472</v>
      </c>
      <c r="L163" s="2" t="s">
        <v>2473</v>
      </c>
      <c r="M163" s="3" t="s">
        <v>2418</v>
      </c>
      <c r="N163" s="3">
        <v>45642.728761574072</v>
      </c>
      <c r="O163" s="10" t="s">
        <v>2236</v>
      </c>
      <c r="P163" s="2" t="s">
        <v>2239</v>
      </c>
      <c r="Q163" s="2" t="s">
        <v>2236</v>
      </c>
      <c r="R163" t="s">
        <v>2236</v>
      </c>
      <c r="S163" t="s">
        <v>2427</v>
      </c>
      <c r="T163">
        <v>100</v>
      </c>
      <c r="U163" t="s">
        <v>2236</v>
      </c>
      <c r="V163">
        <v>101</v>
      </c>
      <c r="W163">
        <v>1007</v>
      </c>
      <c r="X163">
        <v>2</v>
      </c>
      <c r="Y163" t="s">
        <v>3051</v>
      </c>
      <c r="Z163">
        <v>0</v>
      </c>
      <c r="AA163" s="19">
        <v>45642.728773148148</v>
      </c>
    </row>
    <row r="164" spans="1:27">
      <c r="A164" s="2" t="s">
        <v>113</v>
      </c>
      <c r="B164" s="2">
        <v>5821233083</v>
      </c>
      <c r="C164" s="2" t="s">
        <v>2516</v>
      </c>
      <c r="D164" s="2" t="s">
        <v>2414</v>
      </c>
      <c r="E164" s="2">
        <v>3</v>
      </c>
      <c r="F164" s="2" t="s">
        <v>2236</v>
      </c>
      <c r="G164" s="2" t="s">
        <v>2237</v>
      </c>
      <c r="H164" s="2">
        <v>5028310188</v>
      </c>
      <c r="I164" s="2" t="s">
        <v>22</v>
      </c>
      <c r="J164" s="2" t="s">
        <v>2517</v>
      </c>
      <c r="K164" s="2" t="s">
        <v>2472</v>
      </c>
      <c r="L164" s="2" t="s">
        <v>2473</v>
      </c>
      <c r="M164" s="3" t="s">
        <v>2418</v>
      </c>
      <c r="N164" s="3">
        <v>45642.456111111111</v>
      </c>
      <c r="O164" s="10" t="s">
        <v>2236</v>
      </c>
      <c r="P164" s="2" t="s">
        <v>2239</v>
      </c>
      <c r="Q164" s="2" t="s">
        <v>2236</v>
      </c>
      <c r="R164" t="s">
        <v>2236</v>
      </c>
      <c r="S164" t="s">
        <v>2427</v>
      </c>
      <c r="T164">
        <v>410</v>
      </c>
      <c r="U164" t="s">
        <v>2236</v>
      </c>
      <c r="V164">
        <v>101</v>
      </c>
      <c r="W164">
        <v>1007</v>
      </c>
      <c r="X164">
        <v>2</v>
      </c>
      <c r="Y164" t="s">
        <v>2518</v>
      </c>
      <c r="Z164">
        <v>0</v>
      </c>
      <c r="AA164" s="19">
        <v>45642.456111111111</v>
      </c>
    </row>
    <row r="165" spans="1:27">
      <c r="A165" s="2" t="s">
        <v>113</v>
      </c>
      <c r="B165" s="2">
        <v>5821233083</v>
      </c>
      <c r="C165" s="2" t="s">
        <v>2516</v>
      </c>
      <c r="D165" s="2" t="s">
        <v>2414</v>
      </c>
      <c r="E165" s="2">
        <v>9</v>
      </c>
      <c r="F165" s="2" t="s">
        <v>2236</v>
      </c>
      <c r="G165" s="2" t="s">
        <v>2237</v>
      </c>
      <c r="H165" s="2">
        <v>5028313139</v>
      </c>
      <c r="I165" s="2" t="s">
        <v>22</v>
      </c>
      <c r="J165" s="2" t="s">
        <v>2517</v>
      </c>
      <c r="K165" s="2" t="s">
        <v>2472</v>
      </c>
      <c r="L165" s="2" t="s">
        <v>2473</v>
      </c>
      <c r="M165" s="3" t="s">
        <v>2418</v>
      </c>
      <c r="N165" s="3">
        <v>45642.851863425924</v>
      </c>
      <c r="O165" s="10" t="s">
        <v>2236</v>
      </c>
      <c r="P165" s="2" t="s">
        <v>2239</v>
      </c>
      <c r="Q165" s="2" t="s">
        <v>2236</v>
      </c>
      <c r="R165" t="s">
        <v>2236</v>
      </c>
      <c r="S165" t="s">
        <v>2427</v>
      </c>
      <c r="T165">
        <v>410</v>
      </c>
      <c r="U165" t="s">
        <v>2236</v>
      </c>
      <c r="V165">
        <v>101</v>
      </c>
      <c r="W165">
        <v>1007</v>
      </c>
      <c r="X165">
        <v>2</v>
      </c>
      <c r="Y165" t="s">
        <v>3145</v>
      </c>
      <c r="Z165">
        <v>0</v>
      </c>
      <c r="AA165" s="19">
        <v>45642.851875</v>
      </c>
    </row>
    <row r="166" spans="1:27">
      <c r="A166" s="2" t="s">
        <v>113</v>
      </c>
      <c r="B166" s="2">
        <v>5821233083</v>
      </c>
      <c r="C166" s="2" t="s">
        <v>2516</v>
      </c>
      <c r="D166" s="2" t="s">
        <v>2414</v>
      </c>
      <c r="E166" s="2">
        <v>2</v>
      </c>
      <c r="F166" s="2" t="s">
        <v>2236</v>
      </c>
      <c r="G166" s="2" t="s">
        <v>2237</v>
      </c>
      <c r="H166" s="2">
        <v>5028313181</v>
      </c>
      <c r="I166" s="2" t="s">
        <v>22</v>
      </c>
      <c r="J166" s="2" t="s">
        <v>2517</v>
      </c>
      <c r="K166" s="2" t="s">
        <v>2472</v>
      </c>
      <c r="L166" s="2" t="s">
        <v>2473</v>
      </c>
      <c r="M166" s="3" t="s">
        <v>2418</v>
      </c>
      <c r="N166" s="3">
        <v>45642.862881944442</v>
      </c>
      <c r="O166" s="10" t="s">
        <v>2236</v>
      </c>
      <c r="P166" s="2" t="s">
        <v>2239</v>
      </c>
      <c r="Q166" s="2" t="s">
        <v>2236</v>
      </c>
      <c r="R166" t="s">
        <v>2236</v>
      </c>
      <c r="S166" t="s">
        <v>2427</v>
      </c>
      <c r="T166">
        <v>410</v>
      </c>
      <c r="U166" t="s">
        <v>2236</v>
      </c>
      <c r="V166">
        <v>101</v>
      </c>
      <c r="W166">
        <v>1007</v>
      </c>
      <c r="X166">
        <v>2</v>
      </c>
      <c r="Y166" t="s">
        <v>3168</v>
      </c>
      <c r="Z166">
        <v>0</v>
      </c>
      <c r="AA166" s="19">
        <v>45642.862893518519</v>
      </c>
    </row>
    <row r="167" spans="1:27">
      <c r="A167" s="2" t="s">
        <v>113</v>
      </c>
      <c r="B167" s="2">
        <v>5821234534</v>
      </c>
      <c r="C167" s="2" t="s">
        <v>2425</v>
      </c>
      <c r="D167" s="2" t="s">
        <v>2414</v>
      </c>
      <c r="E167" s="2">
        <v>254</v>
      </c>
      <c r="F167" s="2" t="s">
        <v>2236</v>
      </c>
      <c r="G167" s="2" t="s">
        <v>2237</v>
      </c>
      <c r="H167" s="2">
        <v>5028309989</v>
      </c>
      <c r="I167" s="2" t="s">
        <v>22</v>
      </c>
      <c r="J167" s="2" t="s">
        <v>2426</v>
      </c>
      <c r="K167" s="2" t="s">
        <v>2422</v>
      </c>
      <c r="L167" s="2" t="s">
        <v>2423</v>
      </c>
      <c r="M167" s="3" t="s">
        <v>2418</v>
      </c>
      <c r="N167" s="3">
        <v>45642.434467592589</v>
      </c>
      <c r="O167" s="10" t="s">
        <v>2236</v>
      </c>
      <c r="P167" s="2" t="s">
        <v>2239</v>
      </c>
      <c r="Q167" s="2" t="s">
        <v>2236</v>
      </c>
      <c r="R167" t="s">
        <v>2236</v>
      </c>
      <c r="S167" t="s">
        <v>2427</v>
      </c>
      <c r="T167">
        <v>90</v>
      </c>
      <c r="U167" t="s">
        <v>2236</v>
      </c>
      <c r="V167">
        <v>101</v>
      </c>
      <c r="W167">
        <v>1007</v>
      </c>
      <c r="X167">
        <v>2</v>
      </c>
      <c r="Y167" t="s">
        <v>2428</v>
      </c>
      <c r="Z167">
        <v>0</v>
      </c>
      <c r="AA167" s="19">
        <v>45642.434479166666</v>
      </c>
    </row>
    <row r="168" spans="1:27">
      <c r="A168" s="2" t="s">
        <v>113</v>
      </c>
      <c r="B168" s="2">
        <v>5821232078</v>
      </c>
      <c r="C168" s="2" t="s">
        <v>2425</v>
      </c>
      <c r="D168" s="2" t="s">
        <v>2414</v>
      </c>
      <c r="E168" s="2">
        <v>200</v>
      </c>
      <c r="F168" s="2" t="s">
        <v>2236</v>
      </c>
      <c r="G168" s="2" t="s">
        <v>2237</v>
      </c>
      <c r="H168" s="2">
        <v>5028313503</v>
      </c>
      <c r="I168" s="2" t="s">
        <v>22</v>
      </c>
      <c r="J168" s="2" t="s">
        <v>2426</v>
      </c>
      <c r="K168" s="2" t="s">
        <v>2422</v>
      </c>
      <c r="L168" s="2" t="s">
        <v>2423</v>
      </c>
      <c r="M168" s="3" t="s">
        <v>2418</v>
      </c>
      <c r="N168" s="3">
        <v>45642.909699074073</v>
      </c>
      <c r="O168" s="10" t="s">
        <v>2236</v>
      </c>
      <c r="P168" s="2" t="s">
        <v>2239</v>
      </c>
      <c r="Q168" s="2" t="s">
        <v>2236</v>
      </c>
      <c r="R168" t="s">
        <v>2236</v>
      </c>
      <c r="S168" t="s">
        <v>2427</v>
      </c>
      <c r="T168">
        <v>10</v>
      </c>
      <c r="U168" t="s">
        <v>2236</v>
      </c>
      <c r="V168">
        <v>101</v>
      </c>
      <c r="W168">
        <v>1007</v>
      </c>
      <c r="X168">
        <v>2</v>
      </c>
      <c r="Y168" t="s">
        <v>3431</v>
      </c>
      <c r="Z168">
        <v>0</v>
      </c>
      <c r="AA168" s="19">
        <v>45642.909733796296</v>
      </c>
    </row>
    <row r="169" spans="1:27">
      <c r="A169" s="2" t="s">
        <v>113</v>
      </c>
      <c r="B169" s="2">
        <v>5821223981</v>
      </c>
      <c r="C169" s="2" t="s">
        <v>2875</v>
      </c>
      <c r="D169" s="2" t="s">
        <v>2414</v>
      </c>
      <c r="E169" s="2">
        <v>300</v>
      </c>
      <c r="F169" s="2" t="s">
        <v>2236</v>
      </c>
      <c r="G169" s="2" t="s">
        <v>2237</v>
      </c>
      <c r="H169" s="2">
        <v>5028312381</v>
      </c>
      <c r="I169" s="2" t="s">
        <v>22</v>
      </c>
      <c r="J169" s="2" t="s">
        <v>2876</v>
      </c>
      <c r="K169" s="2" t="s">
        <v>2877</v>
      </c>
      <c r="L169" s="2" t="s">
        <v>2878</v>
      </c>
      <c r="M169" s="3" t="s">
        <v>2418</v>
      </c>
      <c r="N169" s="3">
        <v>45642.703877314816</v>
      </c>
      <c r="O169" s="10" t="s">
        <v>2236</v>
      </c>
      <c r="P169" s="2" t="s">
        <v>2239</v>
      </c>
      <c r="Q169" s="2" t="s">
        <v>2236</v>
      </c>
      <c r="R169" t="s">
        <v>2236</v>
      </c>
      <c r="S169" t="s">
        <v>2240</v>
      </c>
      <c r="T169">
        <v>10</v>
      </c>
      <c r="U169" t="s">
        <v>2236</v>
      </c>
      <c r="V169">
        <v>101</v>
      </c>
      <c r="W169">
        <v>1007</v>
      </c>
      <c r="X169">
        <v>2</v>
      </c>
      <c r="Y169" t="s">
        <v>2879</v>
      </c>
      <c r="Z169">
        <v>0</v>
      </c>
      <c r="AA169" s="19">
        <v>45642.703888888886</v>
      </c>
    </row>
    <row r="170" spans="1:27">
      <c r="A170" s="2" t="s">
        <v>113</v>
      </c>
      <c r="B170" s="2">
        <v>5821234534</v>
      </c>
      <c r="C170" s="2" t="s">
        <v>2420</v>
      </c>
      <c r="D170" s="2" t="s">
        <v>2414</v>
      </c>
      <c r="E170" s="2">
        <v>240</v>
      </c>
      <c r="F170" s="2" t="s">
        <v>2236</v>
      </c>
      <c r="G170" s="2" t="s">
        <v>2237</v>
      </c>
      <c r="H170" s="2">
        <v>5028309979</v>
      </c>
      <c r="I170" s="2" t="s">
        <v>22</v>
      </c>
      <c r="J170" s="2" t="s">
        <v>2421</v>
      </c>
      <c r="K170" s="2" t="s">
        <v>2422</v>
      </c>
      <c r="L170" s="2" t="s">
        <v>2423</v>
      </c>
      <c r="M170" s="3" t="s">
        <v>2418</v>
      </c>
      <c r="N170" s="3">
        <v>45642.431631944448</v>
      </c>
      <c r="O170" s="10" t="s">
        <v>2236</v>
      </c>
      <c r="P170" s="2" t="s">
        <v>2239</v>
      </c>
      <c r="Q170" s="2" t="s">
        <v>2236</v>
      </c>
      <c r="R170" t="s">
        <v>2236</v>
      </c>
      <c r="S170" t="s">
        <v>2240</v>
      </c>
      <c r="T170">
        <v>110</v>
      </c>
      <c r="U170" t="s">
        <v>2236</v>
      </c>
      <c r="V170">
        <v>101</v>
      </c>
      <c r="W170">
        <v>1007</v>
      </c>
      <c r="X170">
        <v>2</v>
      </c>
      <c r="Y170" t="s">
        <v>2424</v>
      </c>
      <c r="Z170">
        <v>0</v>
      </c>
      <c r="AA170" s="19">
        <v>45642.431643518517</v>
      </c>
    </row>
    <row r="171" spans="1:27">
      <c r="A171" s="2" t="s">
        <v>113</v>
      </c>
      <c r="B171" s="2">
        <v>5821234534</v>
      </c>
      <c r="C171" s="2" t="s">
        <v>2420</v>
      </c>
      <c r="D171" s="2" t="s">
        <v>2414</v>
      </c>
      <c r="E171" s="2">
        <v>30</v>
      </c>
      <c r="F171" s="2" t="s">
        <v>2236</v>
      </c>
      <c r="G171" s="2" t="s">
        <v>2237</v>
      </c>
      <c r="H171" s="2">
        <v>5028313245</v>
      </c>
      <c r="I171" s="2" t="s">
        <v>22</v>
      </c>
      <c r="J171" s="2" t="s">
        <v>2421</v>
      </c>
      <c r="K171" s="2" t="s">
        <v>2422</v>
      </c>
      <c r="L171" s="2" t="s">
        <v>2423</v>
      </c>
      <c r="M171" s="3" t="s">
        <v>2418</v>
      </c>
      <c r="N171" s="3">
        <v>45642.876018518517</v>
      </c>
      <c r="O171" s="10" t="s">
        <v>2236</v>
      </c>
      <c r="P171" s="2" t="s">
        <v>2239</v>
      </c>
      <c r="Q171" s="2" t="s">
        <v>2236</v>
      </c>
      <c r="R171" t="s">
        <v>2236</v>
      </c>
      <c r="S171" t="s">
        <v>2427</v>
      </c>
      <c r="T171">
        <v>110</v>
      </c>
      <c r="U171" t="s">
        <v>2236</v>
      </c>
      <c r="V171">
        <v>101</v>
      </c>
      <c r="W171">
        <v>1007</v>
      </c>
      <c r="X171">
        <v>2</v>
      </c>
      <c r="Y171" t="s">
        <v>3213</v>
      </c>
      <c r="Z171">
        <v>0</v>
      </c>
      <c r="AA171" s="19">
        <v>45642.87604166667</v>
      </c>
    </row>
    <row r="172" spans="1:27">
      <c r="A172" s="2" t="s">
        <v>113</v>
      </c>
      <c r="B172" s="2">
        <v>5821234534</v>
      </c>
      <c r="C172" s="2" t="s">
        <v>2420</v>
      </c>
      <c r="D172" s="2" t="s">
        <v>2414</v>
      </c>
      <c r="E172" s="2">
        <v>576</v>
      </c>
      <c r="F172" s="2" t="s">
        <v>2236</v>
      </c>
      <c r="G172" s="2" t="s">
        <v>2237</v>
      </c>
      <c r="H172" s="2">
        <v>5028313509</v>
      </c>
      <c r="I172" s="2" t="s">
        <v>22</v>
      </c>
      <c r="J172" s="2" t="s">
        <v>2421</v>
      </c>
      <c r="K172" s="2" t="s">
        <v>2422</v>
      </c>
      <c r="L172" s="2" t="s">
        <v>2423</v>
      </c>
      <c r="M172" s="3" t="s">
        <v>2418</v>
      </c>
      <c r="N172" s="3">
        <v>45642.910983796297</v>
      </c>
      <c r="O172" s="10" t="s">
        <v>2236</v>
      </c>
      <c r="P172" s="2" t="s">
        <v>2239</v>
      </c>
      <c r="Q172" s="2" t="s">
        <v>2236</v>
      </c>
      <c r="R172" t="s">
        <v>2236</v>
      </c>
      <c r="S172" t="s">
        <v>2427</v>
      </c>
      <c r="T172">
        <v>110</v>
      </c>
      <c r="U172" t="s">
        <v>2236</v>
      </c>
      <c r="V172">
        <v>101</v>
      </c>
      <c r="W172">
        <v>1007</v>
      </c>
      <c r="X172">
        <v>2</v>
      </c>
      <c r="Y172" t="s">
        <v>3432</v>
      </c>
      <c r="Z172">
        <v>0</v>
      </c>
      <c r="AA172" s="19">
        <v>45642.910983796297</v>
      </c>
    </row>
    <row r="173" spans="1:27">
      <c r="A173" s="2" t="s">
        <v>113</v>
      </c>
      <c r="B173" s="2">
        <v>5821234534</v>
      </c>
      <c r="C173" s="2" t="s">
        <v>2420</v>
      </c>
      <c r="D173" s="2" t="s">
        <v>2414</v>
      </c>
      <c r="E173" s="2">
        <v>480</v>
      </c>
      <c r="F173" s="2" t="s">
        <v>2236</v>
      </c>
      <c r="G173" s="2" t="s">
        <v>2237</v>
      </c>
      <c r="H173" s="2">
        <v>5028313511</v>
      </c>
      <c r="I173" s="2" t="s">
        <v>22</v>
      </c>
      <c r="J173" s="2" t="s">
        <v>2421</v>
      </c>
      <c r="K173" s="2" t="s">
        <v>2422</v>
      </c>
      <c r="L173" s="2" t="s">
        <v>2423</v>
      </c>
      <c r="M173" s="3" t="s">
        <v>2418</v>
      </c>
      <c r="N173" s="3">
        <v>45642.911087962966</v>
      </c>
      <c r="O173" s="10" t="s">
        <v>2236</v>
      </c>
      <c r="P173" s="2" t="s">
        <v>2239</v>
      </c>
      <c r="Q173" s="2" t="s">
        <v>2236</v>
      </c>
      <c r="R173" t="s">
        <v>2236</v>
      </c>
      <c r="S173" t="s">
        <v>2427</v>
      </c>
      <c r="T173">
        <v>110</v>
      </c>
      <c r="U173" t="s">
        <v>2236</v>
      </c>
      <c r="V173">
        <v>101</v>
      </c>
      <c r="W173">
        <v>1007</v>
      </c>
      <c r="X173">
        <v>2</v>
      </c>
      <c r="Y173" t="s">
        <v>3434</v>
      </c>
      <c r="Z173">
        <v>0</v>
      </c>
      <c r="AA173" s="19">
        <v>45642.911099537036</v>
      </c>
    </row>
    <row r="174" spans="1:27">
      <c r="A174" s="2" t="s">
        <v>113</v>
      </c>
      <c r="B174" s="2">
        <v>5821234534</v>
      </c>
      <c r="C174" s="2" t="s">
        <v>2420</v>
      </c>
      <c r="D174" s="2" t="s">
        <v>2414</v>
      </c>
      <c r="E174" s="2">
        <v>85</v>
      </c>
      <c r="F174" s="2" t="s">
        <v>2236</v>
      </c>
      <c r="G174" s="2" t="s">
        <v>2237</v>
      </c>
      <c r="H174" s="2">
        <v>5028313512</v>
      </c>
      <c r="I174" s="2" t="s">
        <v>22</v>
      </c>
      <c r="J174" s="2" t="s">
        <v>2421</v>
      </c>
      <c r="K174" s="2" t="s">
        <v>2422</v>
      </c>
      <c r="L174" s="2" t="s">
        <v>2423</v>
      </c>
      <c r="M174" s="3" t="s">
        <v>2418</v>
      </c>
      <c r="N174" s="3">
        <v>45642.911203703705</v>
      </c>
      <c r="O174" s="10" t="s">
        <v>2236</v>
      </c>
      <c r="P174" s="2" t="s">
        <v>2239</v>
      </c>
      <c r="Q174" s="2" t="s">
        <v>2236</v>
      </c>
      <c r="R174" t="s">
        <v>2236</v>
      </c>
      <c r="S174" t="s">
        <v>2427</v>
      </c>
      <c r="T174">
        <v>110</v>
      </c>
      <c r="U174" t="s">
        <v>2236</v>
      </c>
      <c r="V174">
        <v>101</v>
      </c>
      <c r="W174">
        <v>1007</v>
      </c>
      <c r="X174">
        <v>2</v>
      </c>
      <c r="Y174" t="s">
        <v>3435</v>
      </c>
      <c r="Z174">
        <v>0</v>
      </c>
      <c r="AA174" s="19">
        <v>45642.911215277774</v>
      </c>
    </row>
    <row r="175" spans="1:27">
      <c r="A175" s="2" t="s">
        <v>113</v>
      </c>
      <c r="B175" s="2">
        <v>5821234534</v>
      </c>
      <c r="C175" s="2" t="s">
        <v>2420</v>
      </c>
      <c r="D175" s="2" t="s">
        <v>2414</v>
      </c>
      <c r="E175" s="2">
        <v>4</v>
      </c>
      <c r="F175" s="2" t="s">
        <v>2236</v>
      </c>
      <c r="G175" s="2" t="s">
        <v>2237</v>
      </c>
      <c r="H175" s="2">
        <v>5028313554</v>
      </c>
      <c r="I175" s="2" t="s">
        <v>22</v>
      </c>
      <c r="J175" s="2" t="s">
        <v>2421</v>
      </c>
      <c r="K175" s="2" t="s">
        <v>2422</v>
      </c>
      <c r="L175" s="2" t="s">
        <v>2423</v>
      </c>
      <c r="M175" s="3" t="s">
        <v>3412</v>
      </c>
      <c r="N175" s="3">
        <v>45642.924178240741</v>
      </c>
      <c r="O175" s="10" t="s">
        <v>2236</v>
      </c>
      <c r="P175" s="2" t="s">
        <v>2239</v>
      </c>
      <c r="Q175" s="2" t="s">
        <v>2236</v>
      </c>
      <c r="R175" t="s">
        <v>2236</v>
      </c>
      <c r="S175" t="s">
        <v>3413</v>
      </c>
      <c r="T175">
        <v>110</v>
      </c>
      <c r="U175" t="s">
        <v>2236</v>
      </c>
      <c r="V175">
        <v>101</v>
      </c>
      <c r="W175">
        <v>1007</v>
      </c>
      <c r="X175">
        <v>2</v>
      </c>
      <c r="Y175" t="s">
        <v>3447</v>
      </c>
      <c r="Z175">
        <v>0</v>
      </c>
      <c r="AA175" s="19">
        <v>45642.924178240741</v>
      </c>
    </row>
    <row r="176" spans="1:27">
      <c r="A176" s="2" t="s">
        <v>113</v>
      </c>
      <c r="B176" s="2">
        <v>5821234534</v>
      </c>
      <c r="C176" s="2" t="s">
        <v>3422</v>
      </c>
      <c r="D176" s="2" t="s">
        <v>2414</v>
      </c>
      <c r="E176" s="2">
        <v>280</v>
      </c>
      <c r="F176" s="2" t="s">
        <v>2236</v>
      </c>
      <c r="G176" s="2" t="s">
        <v>2237</v>
      </c>
      <c r="H176" s="2">
        <v>5028313496</v>
      </c>
      <c r="I176" s="2" t="s">
        <v>22</v>
      </c>
      <c r="J176" s="2" t="s">
        <v>3423</v>
      </c>
      <c r="K176" s="2" t="s">
        <v>2422</v>
      </c>
      <c r="L176" s="2" t="s">
        <v>2423</v>
      </c>
      <c r="M176" s="3" t="s">
        <v>2418</v>
      </c>
      <c r="N176" s="3">
        <v>45642.908333333333</v>
      </c>
      <c r="O176" s="10" t="s">
        <v>2236</v>
      </c>
      <c r="P176" s="2" t="s">
        <v>2239</v>
      </c>
      <c r="Q176" s="2" t="s">
        <v>2236</v>
      </c>
      <c r="R176" t="s">
        <v>2236</v>
      </c>
      <c r="S176" t="s">
        <v>2427</v>
      </c>
      <c r="T176">
        <v>80</v>
      </c>
      <c r="U176" t="s">
        <v>2236</v>
      </c>
      <c r="V176">
        <v>101</v>
      </c>
      <c r="W176">
        <v>1007</v>
      </c>
      <c r="X176">
        <v>2</v>
      </c>
      <c r="Y176" t="s">
        <v>3424</v>
      </c>
      <c r="Z176">
        <v>0</v>
      </c>
      <c r="AA176" s="19">
        <v>45642.908333333333</v>
      </c>
    </row>
    <row r="177" spans="1:27">
      <c r="A177" s="2" t="s">
        <v>113</v>
      </c>
      <c r="B177" s="2">
        <v>5821230114</v>
      </c>
      <c r="C177" s="2" t="s">
        <v>3425</v>
      </c>
      <c r="D177" s="2" t="s">
        <v>2414</v>
      </c>
      <c r="E177" s="2">
        <v>320</v>
      </c>
      <c r="F177" s="2" t="s">
        <v>2236</v>
      </c>
      <c r="G177" s="2" t="s">
        <v>2237</v>
      </c>
      <c r="H177" s="2">
        <v>5028313499</v>
      </c>
      <c r="I177" s="2" t="s">
        <v>22</v>
      </c>
      <c r="J177" s="2" t="s">
        <v>3426</v>
      </c>
      <c r="K177" s="2" t="s">
        <v>2422</v>
      </c>
      <c r="L177" s="2" t="s">
        <v>2423</v>
      </c>
      <c r="M177" s="3" t="s">
        <v>2418</v>
      </c>
      <c r="N177" s="3">
        <v>45642.908877314818</v>
      </c>
      <c r="O177" s="10" t="s">
        <v>2236</v>
      </c>
      <c r="P177" s="2" t="s">
        <v>2239</v>
      </c>
      <c r="Q177" s="2" t="s">
        <v>2236</v>
      </c>
      <c r="R177" t="s">
        <v>2236</v>
      </c>
      <c r="S177" t="s">
        <v>2427</v>
      </c>
      <c r="T177">
        <v>50</v>
      </c>
      <c r="U177" t="s">
        <v>2236</v>
      </c>
      <c r="V177">
        <v>101</v>
      </c>
      <c r="W177">
        <v>1007</v>
      </c>
      <c r="X177">
        <v>2</v>
      </c>
      <c r="Y177" t="s">
        <v>3427</v>
      </c>
      <c r="Z177">
        <v>0</v>
      </c>
      <c r="AA177" s="19">
        <v>45642.908888888887</v>
      </c>
    </row>
    <row r="178" spans="1:27">
      <c r="A178" s="2" t="s">
        <v>113</v>
      </c>
      <c r="B178" s="2">
        <v>5821234515</v>
      </c>
      <c r="C178" s="2" t="s">
        <v>3270</v>
      </c>
      <c r="D178" s="2" t="s">
        <v>2414</v>
      </c>
      <c r="E178" s="2">
        <v>1</v>
      </c>
      <c r="F178" s="2" t="s">
        <v>2236</v>
      </c>
      <c r="G178" s="2" t="s">
        <v>2237</v>
      </c>
      <c r="H178" s="2">
        <v>5028313316</v>
      </c>
      <c r="I178" s="2" t="s">
        <v>22</v>
      </c>
      <c r="J178" s="2" t="s">
        <v>3271</v>
      </c>
      <c r="K178" s="2" t="s">
        <v>2472</v>
      </c>
      <c r="L178" s="2" t="s">
        <v>2473</v>
      </c>
      <c r="M178" s="3" t="s">
        <v>2418</v>
      </c>
      <c r="N178" s="3">
        <v>45642.884375000001</v>
      </c>
      <c r="O178" s="10" t="s">
        <v>2236</v>
      </c>
      <c r="P178" s="2" t="s">
        <v>2239</v>
      </c>
      <c r="Q178" s="2" t="s">
        <v>2236</v>
      </c>
      <c r="R178" t="s">
        <v>2236</v>
      </c>
      <c r="S178" t="s">
        <v>2427</v>
      </c>
      <c r="T178">
        <v>120</v>
      </c>
      <c r="U178" t="s">
        <v>2236</v>
      </c>
      <c r="V178">
        <v>101</v>
      </c>
      <c r="W178">
        <v>1007</v>
      </c>
      <c r="X178">
        <v>2</v>
      </c>
      <c r="Y178" t="s">
        <v>3272</v>
      </c>
      <c r="Z178">
        <v>0</v>
      </c>
      <c r="AA178" s="19">
        <v>45642.884386574071</v>
      </c>
    </row>
    <row r="179" spans="1:27">
      <c r="A179" s="2" t="s">
        <v>113</v>
      </c>
      <c r="B179" s="2">
        <v>5821234515</v>
      </c>
      <c r="C179" s="2" t="s">
        <v>3270</v>
      </c>
      <c r="D179" s="2" t="s">
        <v>2414</v>
      </c>
      <c r="E179" s="2">
        <v>1</v>
      </c>
      <c r="F179" s="2" t="s">
        <v>2236</v>
      </c>
      <c r="G179" s="2" t="s">
        <v>2237</v>
      </c>
      <c r="H179" s="2">
        <v>5028313365</v>
      </c>
      <c r="I179" s="2" t="s">
        <v>22</v>
      </c>
      <c r="J179" s="2" t="s">
        <v>3271</v>
      </c>
      <c r="K179" s="2" t="s">
        <v>2472</v>
      </c>
      <c r="L179" s="2" t="s">
        <v>2473</v>
      </c>
      <c r="M179" s="3" t="s">
        <v>2418</v>
      </c>
      <c r="N179" s="3">
        <v>45642.890104166669</v>
      </c>
      <c r="O179" s="10" t="s">
        <v>2236</v>
      </c>
      <c r="P179" s="2" t="s">
        <v>2239</v>
      </c>
      <c r="Q179" s="2" t="s">
        <v>2236</v>
      </c>
      <c r="R179" t="s">
        <v>2236</v>
      </c>
      <c r="S179" t="s">
        <v>2427</v>
      </c>
      <c r="T179">
        <v>120</v>
      </c>
      <c r="U179" t="s">
        <v>2236</v>
      </c>
      <c r="V179">
        <v>101</v>
      </c>
      <c r="W179">
        <v>1007</v>
      </c>
      <c r="X179">
        <v>2</v>
      </c>
      <c r="Y179" t="s">
        <v>3309</v>
      </c>
      <c r="Z179">
        <v>0</v>
      </c>
      <c r="AA179" s="19">
        <v>45642.890115740738</v>
      </c>
    </row>
    <row r="180" spans="1:27">
      <c r="A180" s="2" t="s">
        <v>113</v>
      </c>
      <c r="B180" s="2">
        <v>5821234524</v>
      </c>
      <c r="C180" s="2" t="s">
        <v>2864</v>
      </c>
      <c r="D180" s="2" t="s">
        <v>2414</v>
      </c>
      <c r="E180" s="2">
        <v>4</v>
      </c>
      <c r="F180" s="2" t="s">
        <v>2236</v>
      </c>
      <c r="G180" s="2" t="s">
        <v>2237</v>
      </c>
      <c r="H180" s="2">
        <v>5028312356</v>
      </c>
      <c r="I180" s="2" t="s">
        <v>22</v>
      </c>
      <c r="J180" s="2" t="s">
        <v>2865</v>
      </c>
      <c r="K180" s="2" t="s">
        <v>2435</v>
      </c>
      <c r="L180" s="2" t="s">
        <v>2436</v>
      </c>
      <c r="M180" s="3" t="s">
        <v>2418</v>
      </c>
      <c r="N180" s="3">
        <v>45642.703009259261</v>
      </c>
      <c r="O180" s="10" t="s">
        <v>2236</v>
      </c>
      <c r="P180" s="2" t="s">
        <v>2239</v>
      </c>
      <c r="Q180" s="2" t="s">
        <v>2236</v>
      </c>
      <c r="R180" t="s">
        <v>2236</v>
      </c>
      <c r="S180" t="s">
        <v>2240</v>
      </c>
      <c r="T180">
        <v>170</v>
      </c>
      <c r="U180" t="s">
        <v>2236</v>
      </c>
      <c r="V180">
        <v>101</v>
      </c>
      <c r="W180">
        <v>1007</v>
      </c>
      <c r="X180">
        <v>2</v>
      </c>
      <c r="Y180" t="s">
        <v>2866</v>
      </c>
      <c r="Z180">
        <v>0</v>
      </c>
      <c r="AA180" s="19">
        <v>45642.703020833331</v>
      </c>
    </row>
    <row r="181" spans="1:27">
      <c r="A181" s="2" t="s">
        <v>113</v>
      </c>
      <c r="B181" s="2">
        <v>5821228571</v>
      </c>
      <c r="C181" s="2" t="s">
        <v>2470</v>
      </c>
      <c r="D181" s="2" t="s">
        <v>2414</v>
      </c>
      <c r="E181" s="2">
        <v>26</v>
      </c>
      <c r="F181" s="2" t="s">
        <v>2236</v>
      </c>
      <c r="G181" s="2" t="s">
        <v>2237</v>
      </c>
      <c r="H181" s="2">
        <v>5028310097</v>
      </c>
      <c r="I181" s="2" t="s">
        <v>22</v>
      </c>
      <c r="J181" s="2" t="s">
        <v>2471</v>
      </c>
      <c r="K181" s="2" t="s">
        <v>2472</v>
      </c>
      <c r="L181" s="2" t="s">
        <v>2473</v>
      </c>
      <c r="M181" s="3" t="s">
        <v>2418</v>
      </c>
      <c r="N181" s="3">
        <v>45642.449467592596</v>
      </c>
      <c r="O181" s="10" t="s">
        <v>2236</v>
      </c>
      <c r="P181" s="2" t="s">
        <v>2239</v>
      </c>
      <c r="Q181" s="2" t="s">
        <v>2236</v>
      </c>
      <c r="R181" t="s">
        <v>2236</v>
      </c>
      <c r="S181" t="s">
        <v>2427</v>
      </c>
      <c r="T181">
        <v>380</v>
      </c>
      <c r="U181" t="s">
        <v>2236</v>
      </c>
      <c r="V181">
        <v>101</v>
      </c>
      <c r="W181">
        <v>1007</v>
      </c>
      <c r="X181">
        <v>2</v>
      </c>
      <c r="Y181" t="s">
        <v>2474</v>
      </c>
      <c r="Z181">
        <v>0</v>
      </c>
      <c r="AA181" s="19">
        <v>45642.449479166666</v>
      </c>
    </row>
    <row r="182" spans="1:27">
      <c r="A182" s="2" t="s">
        <v>113</v>
      </c>
      <c r="B182" s="2">
        <v>5821228571</v>
      </c>
      <c r="C182" s="2" t="s">
        <v>2470</v>
      </c>
      <c r="D182" s="2" t="s">
        <v>2414</v>
      </c>
      <c r="E182" s="2">
        <v>1</v>
      </c>
      <c r="F182" s="2" t="s">
        <v>2236</v>
      </c>
      <c r="G182" s="2" t="s">
        <v>2237</v>
      </c>
      <c r="H182" s="2">
        <v>5028310166</v>
      </c>
      <c r="I182" s="2" t="s">
        <v>22</v>
      </c>
      <c r="J182" s="2" t="s">
        <v>2471</v>
      </c>
      <c r="K182" s="2" t="s">
        <v>2472</v>
      </c>
      <c r="L182" s="2" t="s">
        <v>2473</v>
      </c>
      <c r="M182" s="3" t="s">
        <v>2418</v>
      </c>
      <c r="N182" s="3">
        <v>45642.455231481479</v>
      </c>
      <c r="O182" s="10" t="s">
        <v>2236</v>
      </c>
      <c r="P182" s="2" t="s">
        <v>2239</v>
      </c>
      <c r="Q182" s="2" t="s">
        <v>2236</v>
      </c>
      <c r="R182" t="s">
        <v>2236</v>
      </c>
      <c r="S182" t="s">
        <v>2427</v>
      </c>
      <c r="T182">
        <v>370</v>
      </c>
      <c r="U182" t="s">
        <v>2236</v>
      </c>
      <c r="V182">
        <v>101</v>
      </c>
      <c r="W182">
        <v>1007</v>
      </c>
      <c r="X182">
        <v>2</v>
      </c>
      <c r="Y182" t="s">
        <v>2510</v>
      </c>
      <c r="Z182">
        <v>0</v>
      </c>
      <c r="AA182" s="19">
        <v>45642.455243055556</v>
      </c>
    </row>
    <row r="183" spans="1:27">
      <c r="A183" s="2" t="s">
        <v>113</v>
      </c>
      <c r="B183" s="2">
        <v>5821230033</v>
      </c>
      <c r="C183" s="2" t="s">
        <v>2470</v>
      </c>
      <c r="D183" s="2" t="s">
        <v>2414</v>
      </c>
      <c r="E183" s="2">
        <v>4</v>
      </c>
      <c r="F183" s="2" t="s">
        <v>2236</v>
      </c>
      <c r="G183" s="2" t="s">
        <v>2237</v>
      </c>
      <c r="H183" s="2">
        <v>5028311243</v>
      </c>
      <c r="I183" s="2" t="s">
        <v>609</v>
      </c>
      <c r="J183" s="2" t="s">
        <v>2471</v>
      </c>
      <c r="K183" s="2" t="s">
        <v>2472</v>
      </c>
      <c r="L183" s="2" t="s">
        <v>2473</v>
      </c>
      <c r="M183" s="3" t="s">
        <v>2659</v>
      </c>
      <c r="N183" s="3">
        <v>45642.611863425926</v>
      </c>
      <c r="O183" s="10" t="s">
        <v>2236</v>
      </c>
      <c r="P183" s="2" t="s">
        <v>2239</v>
      </c>
      <c r="Q183" s="2" t="s">
        <v>2236</v>
      </c>
      <c r="R183" t="s">
        <v>2236</v>
      </c>
      <c r="S183" t="s">
        <v>2628</v>
      </c>
      <c r="T183">
        <v>200</v>
      </c>
      <c r="U183" t="s">
        <v>2236</v>
      </c>
      <c r="V183">
        <v>101</v>
      </c>
      <c r="W183">
        <v>1007</v>
      </c>
      <c r="X183">
        <v>2</v>
      </c>
      <c r="Y183" t="s">
        <v>2754</v>
      </c>
      <c r="Z183">
        <v>4</v>
      </c>
      <c r="AA183" s="19">
        <v>45642.612500000003</v>
      </c>
    </row>
    <row r="184" spans="1:27">
      <c r="A184" s="2" t="s">
        <v>113</v>
      </c>
      <c r="B184" s="2">
        <v>5821230033</v>
      </c>
      <c r="C184" s="2" t="s">
        <v>2470</v>
      </c>
      <c r="D184" s="2" t="s">
        <v>2414</v>
      </c>
      <c r="E184" s="2">
        <v>4</v>
      </c>
      <c r="F184" s="2" t="s">
        <v>2236</v>
      </c>
      <c r="G184" s="2" t="s">
        <v>2237</v>
      </c>
      <c r="H184" s="2">
        <v>5028313471</v>
      </c>
      <c r="I184" s="2" t="s">
        <v>609</v>
      </c>
      <c r="J184" s="2" t="s">
        <v>2471</v>
      </c>
      <c r="K184" s="2" t="s">
        <v>2472</v>
      </c>
      <c r="L184" s="2" t="s">
        <v>2473</v>
      </c>
      <c r="M184" s="3" t="s">
        <v>2418</v>
      </c>
      <c r="N184" s="3">
        <v>45642.903078703705</v>
      </c>
      <c r="O184" s="10" t="s">
        <v>2236</v>
      </c>
      <c r="P184" s="2" t="s">
        <v>2239</v>
      </c>
      <c r="Q184" s="2" t="s">
        <v>2236</v>
      </c>
      <c r="R184" t="s">
        <v>2236</v>
      </c>
      <c r="S184" t="s">
        <v>2427</v>
      </c>
      <c r="T184">
        <v>200</v>
      </c>
      <c r="U184" t="s">
        <v>2236</v>
      </c>
      <c r="V184">
        <v>101</v>
      </c>
      <c r="W184">
        <v>1007</v>
      </c>
      <c r="X184">
        <v>2</v>
      </c>
      <c r="Y184" t="s">
        <v>3409</v>
      </c>
      <c r="Z184">
        <v>0</v>
      </c>
      <c r="AA184" s="19">
        <v>45642.903090277781</v>
      </c>
    </row>
    <row r="185" spans="1:27">
      <c r="A185" s="2" t="s">
        <v>113</v>
      </c>
      <c r="B185" s="2">
        <v>5821230074</v>
      </c>
      <c r="C185" s="2" t="s">
        <v>2604</v>
      </c>
      <c r="D185" s="2" t="s">
        <v>2414</v>
      </c>
      <c r="E185" s="2">
        <v>5</v>
      </c>
      <c r="F185" s="2" t="s">
        <v>2236</v>
      </c>
      <c r="G185" s="2" t="s">
        <v>2237</v>
      </c>
      <c r="H185" s="2">
        <v>5028310265</v>
      </c>
      <c r="I185" s="2" t="s">
        <v>22</v>
      </c>
      <c r="J185" s="2" t="s">
        <v>2605</v>
      </c>
      <c r="K185" s="2" t="s">
        <v>2472</v>
      </c>
      <c r="L185" s="2" t="s">
        <v>2473</v>
      </c>
      <c r="M185" s="3" t="s">
        <v>2418</v>
      </c>
      <c r="N185" s="3">
        <v>45642.465358796297</v>
      </c>
      <c r="O185" s="10" t="s">
        <v>2236</v>
      </c>
      <c r="P185" s="2" t="s">
        <v>2239</v>
      </c>
      <c r="Q185" s="2" t="s">
        <v>2236</v>
      </c>
      <c r="R185" t="s">
        <v>2236</v>
      </c>
      <c r="S185" t="s">
        <v>2427</v>
      </c>
      <c r="T185">
        <v>10</v>
      </c>
      <c r="U185" t="s">
        <v>2236</v>
      </c>
      <c r="V185">
        <v>101</v>
      </c>
      <c r="W185">
        <v>1007</v>
      </c>
      <c r="X185">
        <v>2</v>
      </c>
      <c r="Y185" t="s">
        <v>2606</v>
      </c>
      <c r="Z185">
        <v>0</v>
      </c>
      <c r="AA185" s="19">
        <v>45642.465370370373</v>
      </c>
    </row>
    <row r="186" spans="1:27">
      <c r="A186" s="2" t="s">
        <v>113</v>
      </c>
      <c r="B186" s="2">
        <v>5821228571</v>
      </c>
      <c r="C186" s="2" t="s">
        <v>2604</v>
      </c>
      <c r="D186" s="2" t="s">
        <v>2414</v>
      </c>
      <c r="E186" s="2">
        <v>13</v>
      </c>
      <c r="F186" s="2" t="s">
        <v>2236</v>
      </c>
      <c r="G186" s="2" t="s">
        <v>2237</v>
      </c>
      <c r="H186" s="2">
        <v>5028312548</v>
      </c>
      <c r="I186" s="2" t="s">
        <v>22</v>
      </c>
      <c r="J186" s="2" t="s">
        <v>2605</v>
      </c>
      <c r="K186" s="2" t="s">
        <v>2472</v>
      </c>
      <c r="L186" s="2" t="s">
        <v>2473</v>
      </c>
      <c r="M186" s="3" t="s">
        <v>2418</v>
      </c>
      <c r="N186" s="3">
        <v>45642.727534722224</v>
      </c>
      <c r="O186" s="10" t="s">
        <v>2236</v>
      </c>
      <c r="P186" s="2" t="s">
        <v>2239</v>
      </c>
      <c r="Q186" s="2" t="s">
        <v>2236</v>
      </c>
      <c r="R186" t="s">
        <v>2236</v>
      </c>
      <c r="S186" t="s">
        <v>2427</v>
      </c>
      <c r="T186">
        <v>30</v>
      </c>
      <c r="U186" t="s">
        <v>2236</v>
      </c>
      <c r="V186">
        <v>101</v>
      </c>
      <c r="W186">
        <v>1007</v>
      </c>
      <c r="X186">
        <v>2</v>
      </c>
      <c r="Y186" t="s">
        <v>3050</v>
      </c>
      <c r="Z186">
        <v>0</v>
      </c>
      <c r="AA186" s="19">
        <v>45642.727534722224</v>
      </c>
    </row>
    <row r="187" spans="1:27">
      <c r="A187" s="2" t="s">
        <v>113</v>
      </c>
      <c r="B187" s="2">
        <v>5821234515</v>
      </c>
      <c r="C187" s="2" t="s">
        <v>2867</v>
      </c>
      <c r="D187" s="2" t="s">
        <v>2414</v>
      </c>
      <c r="E187" s="2">
        <v>1</v>
      </c>
      <c r="F187" s="2" t="s">
        <v>2236</v>
      </c>
      <c r="G187" s="2" t="s">
        <v>2237</v>
      </c>
      <c r="H187" s="2">
        <v>5028312358</v>
      </c>
      <c r="I187" s="2" t="s">
        <v>22</v>
      </c>
      <c r="J187" s="2" t="s">
        <v>2868</v>
      </c>
      <c r="K187" s="2" t="s">
        <v>2472</v>
      </c>
      <c r="L187" s="2" t="s">
        <v>2473</v>
      </c>
      <c r="M187" s="3" t="s">
        <v>2418</v>
      </c>
      <c r="N187" s="3">
        <v>45642.703136574077</v>
      </c>
      <c r="O187" s="10" t="s">
        <v>2236</v>
      </c>
      <c r="P187" s="2" t="s">
        <v>2239</v>
      </c>
      <c r="Q187" s="2" t="s">
        <v>2236</v>
      </c>
      <c r="R187" t="s">
        <v>2236</v>
      </c>
      <c r="S187" t="s">
        <v>2240</v>
      </c>
      <c r="T187">
        <v>180</v>
      </c>
      <c r="U187" t="s">
        <v>2236</v>
      </c>
      <c r="V187">
        <v>101</v>
      </c>
      <c r="W187">
        <v>1007</v>
      </c>
      <c r="X187">
        <v>2</v>
      </c>
      <c r="Y187" t="s">
        <v>2869</v>
      </c>
      <c r="Z187">
        <v>0</v>
      </c>
      <c r="AA187" s="19">
        <v>45642.703148148146</v>
      </c>
    </row>
    <row r="188" spans="1:27">
      <c r="A188" s="2" t="s">
        <v>113</v>
      </c>
      <c r="B188" s="2">
        <v>5821234515</v>
      </c>
      <c r="C188" s="2" t="s">
        <v>3237</v>
      </c>
      <c r="D188" s="2" t="s">
        <v>2414</v>
      </c>
      <c r="E188" s="2">
        <v>5</v>
      </c>
      <c r="F188" s="2" t="s">
        <v>2236</v>
      </c>
      <c r="G188" s="2" t="s">
        <v>2237</v>
      </c>
      <c r="H188" s="2">
        <v>5028313273</v>
      </c>
      <c r="I188" s="2" t="s">
        <v>22</v>
      </c>
      <c r="J188" s="2" t="s">
        <v>3238</v>
      </c>
      <c r="K188" s="2" t="s">
        <v>2472</v>
      </c>
      <c r="L188" s="2" t="s">
        <v>2473</v>
      </c>
      <c r="M188" s="3" t="s">
        <v>2418</v>
      </c>
      <c r="N188" s="3">
        <v>45642.879236111112</v>
      </c>
      <c r="O188" s="10" t="s">
        <v>2236</v>
      </c>
      <c r="P188" s="2" t="s">
        <v>2239</v>
      </c>
      <c r="Q188" s="2" t="s">
        <v>2236</v>
      </c>
      <c r="R188" t="s">
        <v>2236</v>
      </c>
      <c r="S188" t="s">
        <v>2427</v>
      </c>
      <c r="T188">
        <v>110</v>
      </c>
      <c r="U188" t="s">
        <v>2236</v>
      </c>
      <c r="V188">
        <v>101</v>
      </c>
      <c r="W188">
        <v>1007</v>
      </c>
      <c r="X188">
        <v>2</v>
      </c>
      <c r="Y188" t="s">
        <v>3239</v>
      </c>
      <c r="Z188">
        <v>0</v>
      </c>
      <c r="AA188" s="19">
        <v>45642.879247685189</v>
      </c>
    </row>
    <row r="189" spans="1:27">
      <c r="A189" s="2" t="s">
        <v>113</v>
      </c>
      <c r="B189" s="2">
        <v>5821234515</v>
      </c>
      <c r="C189" s="2" t="s">
        <v>3237</v>
      </c>
      <c r="D189" s="2" t="s">
        <v>2414</v>
      </c>
      <c r="E189" s="2">
        <v>4</v>
      </c>
      <c r="F189" s="2" t="s">
        <v>2236</v>
      </c>
      <c r="G189" s="2" t="s">
        <v>2237</v>
      </c>
      <c r="H189" s="2">
        <v>5028313299</v>
      </c>
      <c r="I189" s="2" t="s">
        <v>22</v>
      </c>
      <c r="J189" s="2" t="s">
        <v>3238</v>
      </c>
      <c r="K189" s="2" t="s">
        <v>2472</v>
      </c>
      <c r="L189" s="2" t="s">
        <v>2473</v>
      </c>
      <c r="M189" s="3" t="s">
        <v>2418</v>
      </c>
      <c r="N189" s="3">
        <v>45642.882395833331</v>
      </c>
      <c r="O189" s="10" t="s">
        <v>2236</v>
      </c>
      <c r="P189" s="2" t="s">
        <v>2239</v>
      </c>
      <c r="Q189" s="2" t="s">
        <v>2236</v>
      </c>
      <c r="R189" t="s">
        <v>2236</v>
      </c>
      <c r="S189" t="s">
        <v>2427</v>
      </c>
      <c r="T189">
        <v>100</v>
      </c>
      <c r="U189" t="s">
        <v>2236</v>
      </c>
      <c r="V189">
        <v>101</v>
      </c>
      <c r="W189">
        <v>1007</v>
      </c>
      <c r="X189">
        <v>2</v>
      </c>
      <c r="Y189" t="s">
        <v>3258</v>
      </c>
      <c r="Z189">
        <v>0</v>
      </c>
      <c r="AA189" s="19">
        <v>45642.882395833331</v>
      </c>
    </row>
    <row r="190" spans="1:27">
      <c r="A190" s="2" t="s">
        <v>113</v>
      </c>
      <c r="B190" s="2">
        <v>5821227052</v>
      </c>
      <c r="C190" s="2" t="s">
        <v>2500</v>
      </c>
      <c r="D190" s="2" t="s">
        <v>2414</v>
      </c>
      <c r="E190" s="2">
        <v>5</v>
      </c>
      <c r="F190" s="2" t="s">
        <v>2236</v>
      </c>
      <c r="G190" s="2" t="s">
        <v>2237</v>
      </c>
      <c r="H190" s="2">
        <v>5028310139</v>
      </c>
      <c r="I190" s="2" t="s">
        <v>22</v>
      </c>
      <c r="J190" s="2" t="s">
        <v>2501</v>
      </c>
      <c r="K190" s="2" t="s">
        <v>2472</v>
      </c>
      <c r="L190" s="2" t="s">
        <v>2473</v>
      </c>
      <c r="M190" s="3" t="s">
        <v>2418</v>
      </c>
      <c r="N190" s="3">
        <v>45642.4528125</v>
      </c>
      <c r="O190" s="10" t="s">
        <v>2236</v>
      </c>
      <c r="P190" s="2" t="s">
        <v>2239</v>
      </c>
      <c r="Q190" s="2" t="s">
        <v>2236</v>
      </c>
      <c r="R190" t="s">
        <v>2236</v>
      </c>
      <c r="S190" t="s">
        <v>2427</v>
      </c>
      <c r="T190">
        <v>110</v>
      </c>
      <c r="U190" t="s">
        <v>2236</v>
      </c>
      <c r="V190">
        <v>101</v>
      </c>
      <c r="W190">
        <v>1007</v>
      </c>
      <c r="X190">
        <v>2</v>
      </c>
      <c r="Y190" t="s">
        <v>2502</v>
      </c>
      <c r="Z190">
        <v>0</v>
      </c>
      <c r="AA190" s="19">
        <v>45642.4528125</v>
      </c>
    </row>
    <row r="191" spans="1:27">
      <c r="A191" s="2" t="s">
        <v>113</v>
      </c>
      <c r="B191" s="2">
        <v>5821220766</v>
      </c>
      <c r="C191" s="2" t="s">
        <v>2607</v>
      </c>
      <c r="D191" s="2" t="s">
        <v>2414</v>
      </c>
      <c r="E191" s="2">
        <v>2</v>
      </c>
      <c r="F191" s="2" t="s">
        <v>2236</v>
      </c>
      <c r="G191" s="2" t="s">
        <v>2237</v>
      </c>
      <c r="H191" s="2">
        <v>5028310266</v>
      </c>
      <c r="I191" s="2" t="s">
        <v>22</v>
      </c>
      <c r="J191" s="2" t="s">
        <v>2430</v>
      </c>
      <c r="K191" s="2" t="s">
        <v>2435</v>
      </c>
      <c r="L191" s="2" t="s">
        <v>2436</v>
      </c>
      <c r="M191" s="3" t="s">
        <v>2418</v>
      </c>
      <c r="N191" s="3">
        <v>45642.465543981481</v>
      </c>
      <c r="O191" s="10" t="s">
        <v>2236</v>
      </c>
      <c r="P191" s="2" t="s">
        <v>2239</v>
      </c>
      <c r="Q191" s="2" t="s">
        <v>2236</v>
      </c>
      <c r="R191" t="s">
        <v>2236</v>
      </c>
      <c r="S191" t="s">
        <v>2427</v>
      </c>
      <c r="T191">
        <v>30</v>
      </c>
      <c r="U191" t="s">
        <v>2236</v>
      </c>
      <c r="V191">
        <v>101</v>
      </c>
      <c r="W191">
        <v>1007</v>
      </c>
      <c r="X191">
        <v>2</v>
      </c>
      <c r="Y191" t="s">
        <v>2608</v>
      </c>
      <c r="Z191">
        <v>0</v>
      </c>
      <c r="AA191" s="19">
        <v>45642.465555555558</v>
      </c>
    </row>
    <row r="192" spans="1:27">
      <c r="A192" s="2" t="s">
        <v>113</v>
      </c>
      <c r="B192" s="2">
        <v>5821220766</v>
      </c>
      <c r="C192" s="2" t="s">
        <v>2607</v>
      </c>
      <c r="D192" s="2" t="s">
        <v>2414</v>
      </c>
      <c r="E192" s="2">
        <v>16</v>
      </c>
      <c r="F192" s="2" t="s">
        <v>2236</v>
      </c>
      <c r="G192" s="2" t="s">
        <v>2237</v>
      </c>
      <c r="H192" s="2">
        <v>5028310267</v>
      </c>
      <c r="I192" s="2" t="s">
        <v>22</v>
      </c>
      <c r="J192" s="2" t="s">
        <v>2430</v>
      </c>
      <c r="K192" s="2" t="s">
        <v>2435</v>
      </c>
      <c r="L192" s="2" t="s">
        <v>2436</v>
      </c>
      <c r="M192" s="3" t="s">
        <v>2418</v>
      </c>
      <c r="N192" s="3">
        <v>45642.465636574074</v>
      </c>
      <c r="O192" s="10" t="s">
        <v>2236</v>
      </c>
      <c r="P192" s="2" t="s">
        <v>2239</v>
      </c>
      <c r="Q192" s="2" t="s">
        <v>2236</v>
      </c>
      <c r="R192" t="s">
        <v>2236</v>
      </c>
      <c r="S192" t="s">
        <v>2427</v>
      </c>
      <c r="T192">
        <v>40</v>
      </c>
      <c r="U192" t="s">
        <v>2236</v>
      </c>
      <c r="V192">
        <v>101</v>
      </c>
      <c r="W192">
        <v>1007</v>
      </c>
      <c r="X192">
        <v>2</v>
      </c>
      <c r="Y192" t="s">
        <v>2609</v>
      </c>
      <c r="Z192">
        <v>0</v>
      </c>
      <c r="AA192" s="19">
        <v>45642.465636574074</v>
      </c>
    </row>
    <row r="193" spans="1:27">
      <c r="A193" s="2" t="s">
        <v>113</v>
      </c>
      <c r="B193" s="2">
        <v>5821233107</v>
      </c>
      <c r="C193" s="2" t="s">
        <v>2880</v>
      </c>
      <c r="D193" s="2" t="s">
        <v>2414</v>
      </c>
      <c r="E193" s="2">
        <v>53</v>
      </c>
      <c r="F193" s="2" t="s">
        <v>2236</v>
      </c>
      <c r="G193" s="2" t="s">
        <v>2237</v>
      </c>
      <c r="H193" s="2">
        <v>5028312384</v>
      </c>
      <c r="I193" s="2" t="s">
        <v>22</v>
      </c>
      <c r="J193" s="2" t="s">
        <v>2430</v>
      </c>
      <c r="K193" s="2" t="s">
        <v>2435</v>
      </c>
      <c r="L193" s="2" t="s">
        <v>2436</v>
      </c>
      <c r="M193" s="3" t="s">
        <v>2418</v>
      </c>
      <c r="N193" s="3">
        <v>45642.704189814816</v>
      </c>
      <c r="O193" s="10" t="s">
        <v>2236</v>
      </c>
      <c r="P193" s="2" t="s">
        <v>2239</v>
      </c>
      <c r="Q193" s="2" t="s">
        <v>2236</v>
      </c>
      <c r="R193" t="s">
        <v>2236</v>
      </c>
      <c r="S193" t="s">
        <v>2240</v>
      </c>
      <c r="T193">
        <v>140</v>
      </c>
      <c r="U193" t="s">
        <v>2236</v>
      </c>
      <c r="V193">
        <v>101</v>
      </c>
      <c r="W193">
        <v>1007</v>
      </c>
      <c r="X193">
        <v>2</v>
      </c>
      <c r="Y193" t="s">
        <v>2881</v>
      </c>
      <c r="Z193">
        <v>0</v>
      </c>
      <c r="AA193" s="19">
        <v>45642.704201388886</v>
      </c>
    </row>
    <row r="194" spans="1:27">
      <c r="A194" s="2" t="s">
        <v>113</v>
      </c>
      <c r="B194" s="2">
        <v>5821233107</v>
      </c>
      <c r="C194" s="2" t="s">
        <v>2880</v>
      </c>
      <c r="D194" s="2" t="s">
        <v>2414</v>
      </c>
      <c r="E194" s="2">
        <v>13</v>
      </c>
      <c r="F194" s="2" t="s">
        <v>2236</v>
      </c>
      <c r="G194" s="2" t="s">
        <v>2237</v>
      </c>
      <c r="H194" s="2">
        <v>5028312385</v>
      </c>
      <c r="I194" s="2" t="s">
        <v>22</v>
      </c>
      <c r="J194" s="2" t="s">
        <v>2430</v>
      </c>
      <c r="K194" s="2" t="s">
        <v>2435</v>
      </c>
      <c r="L194" s="2" t="s">
        <v>2436</v>
      </c>
      <c r="M194" s="3" t="s">
        <v>2418</v>
      </c>
      <c r="N194" s="3">
        <v>45642.704259259262</v>
      </c>
      <c r="O194" s="10" t="s">
        <v>2236</v>
      </c>
      <c r="P194" s="2" t="s">
        <v>2239</v>
      </c>
      <c r="Q194" s="2" t="s">
        <v>2236</v>
      </c>
      <c r="R194" t="s">
        <v>2236</v>
      </c>
      <c r="S194" t="s">
        <v>2240</v>
      </c>
      <c r="T194">
        <v>160</v>
      </c>
      <c r="U194" t="s">
        <v>2236</v>
      </c>
      <c r="V194">
        <v>101</v>
      </c>
      <c r="W194">
        <v>1007</v>
      </c>
      <c r="X194">
        <v>2</v>
      </c>
      <c r="Y194" t="s">
        <v>2882</v>
      </c>
      <c r="Z194">
        <v>0</v>
      </c>
      <c r="AA194" s="19">
        <v>45642.704270833332</v>
      </c>
    </row>
    <row r="195" spans="1:27">
      <c r="A195" s="2" t="s">
        <v>113</v>
      </c>
      <c r="B195" s="2">
        <v>5821230082</v>
      </c>
      <c r="C195" s="2" t="s">
        <v>2880</v>
      </c>
      <c r="D195" s="2" t="s">
        <v>2414</v>
      </c>
      <c r="E195" s="2">
        <v>9</v>
      </c>
      <c r="F195" s="2" t="s">
        <v>2236</v>
      </c>
      <c r="G195" s="2" t="s">
        <v>2237</v>
      </c>
      <c r="H195" s="2">
        <v>5028312389</v>
      </c>
      <c r="I195" s="2" t="s">
        <v>22</v>
      </c>
      <c r="J195" s="2" t="s">
        <v>2430</v>
      </c>
      <c r="K195" s="2" t="s">
        <v>2435</v>
      </c>
      <c r="L195" s="2" t="s">
        <v>2436</v>
      </c>
      <c r="M195" s="3" t="s">
        <v>2418</v>
      </c>
      <c r="N195" s="3">
        <v>45642.70449074074</v>
      </c>
      <c r="O195" s="10" t="s">
        <v>2236</v>
      </c>
      <c r="P195" s="2" t="s">
        <v>2239</v>
      </c>
      <c r="Q195" s="2" t="s">
        <v>2236</v>
      </c>
      <c r="R195" t="s">
        <v>2236</v>
      </c>
      <c r="S195" t="s">
        <v>2240</v>
      </c>
      <c r="T195">
        <v>110</v>
      </c>
      <c r="U195" t="s">
        <v>2236</v>
      </c>
      <c r="V195">
        <v>101</v>
      </c>
      <c r="W195">
        <v>1007</v>
      </c>
      <c r="X195">
        <v>2</v>
      </c>
      <c r="Y195" t="s">
        <v>2883</v>
      </c>
      <c r="Z195">
        <v>0</v>
      </c>
      <c r="AA195" s="19">
        <v>45642.704502314817</v>
      </c>
    </row>
    <row r="196" spans="1:27">
      <c r="A196" s="2" t="s">
        <v>113</v>
      </c>
      <c r="B196" s="2">
        <v>5821199956</v>
      </c>
      <c r="C196" s="2" t="s">
        <v>2870</v>
      </c>
      <c r="D196" s="2" t="s">
        <v>2414</v>
      </c>
      <c r="E196" s="2">
        <v>30</v>
      </c>
      <c r="F196" s="2" t="s">
        <v>2236</v>
      </c>
      <c r="G196" s="2" t="s">
        <v>2237</v>
      </c>
      <c r="H196" s="2">
        <v>5028312359</v>
      </c>
      <c r="I196" s="2" t="s">
        <v>22</v>
      </c>
      <c r="J196" s="2" t="s">
        <v>2871</v>
      </c>
      <c r="K196" s="2" t="s">
        <v>2521</v>
      </c>
      <c r="L196" s="2" t="s">
        <v>302</v>
      </c>
      <c r="M196" s="3" t="s">
        <v>2418</v>
      </c>
      <c r="N196" s="3">
        <v>45642.703287037039</v>
      </c>
      <c r="O196" s="10" t="s">
        <v>2236</v>
      </c>
      <c r="P196" s="2" t="s">
        <v>2239</v>
      </c>
      <c r="Q196" s="2" t="s">
        <v>2236</v>
      </c>
      <c r="R196" t="s">
        <v>2236</v>
      </c>
      <c r="S196" t="s">
        <v>2240</v>
      </c>
      <c r="T196">
        <v>240</v>
      </c>
      <c r="U196" t="s">
        <v>2236</v>
      </c>
      <c r="V196">
        <v>101</v>
      </c>
      <c r="W196">
        <v>1007</v>
      </c>
      <c r="X196">
        <v>2</v>
      </c>
      <c r="Y196" t="s">
        <v>2872</v>
      </c>
      <c r="Z196">
        <v>0</v>
      </c>
      <c r="AA196" s="19">
        <v>45642.703298611108</v>
      </c>
    </row>
    <row r="197" spans="1:27">
      <c r="A197" s="2" t="s">
        <v>113</v>
      </c>
      <c r="B197" s="2">
        <v>5821223641</v>
      </c>
      <c r="C197" s="2" t="s">
        <v>2643</v>
      </c>
      <c r="D197" s="2" t="s">
        <v>64</v>
      </c>
      <c r="E197" s="2">
        <v>8763</v>
      </c>
      <c r="F197" s="2">
        <v>0.65</v>
      </c>
      <c r="G197" s="2" t="s">
        <v>2237</v>
      </c>
      <c r="H197" s="2">
        <v>5028310721</v>
      </c>
      <c r="I197" s="2" t="s">
        <v>22</v>
      </c>
      <c r="J197" s="2" t="s">
        <v>2644</v>
      </c>
      <c r="K197" s="2" t="s">
        <v>1332</v>
      </c>
      <c r="L197" s="2" t="s">
        <v>600</v>
      </c>
      <c r="M197" s="3" t="s">
        <v>1174</v>
      </c>
      <c r="N197" s="3">
        <v>45642.558969907404</v>
      </c>
      <c r="O197" s="10">
        <v>45642</v>
      </c>
      <c r="P197" s="2" t="s">
        <v>15</v>
      </c>
      <c r="Q197" s="2" t="s">
        <v>2250</v>
      </c>
      <c r="R197" t="s">
        <v>266</v>
      </c>
      <c r="S197" t="s">
        <v>2427</v>
      </c>
      <c r="T197">
        <v>20</v>
      </c>
      <c r="U197" t="s">
        <v>2236</v>
      </c>
      <c r="V197">
        <v>101</v>
      </c>
      <c r="W197">
        <v>1007</v>
      </c>
      <c r="X197">
        <v>2</v>
      </c>
      <c r="Y197" t="s">
        <v>2645</v>
      </c>
      <c r="Z197">
        <v>9</v>
      </c>
      <c r="AA197" s="19">
        <v>45642.563796296294</v>
      </c>
    </row>
    <row r="198" spans="1:27">
      <c r="A198" s="2" t="s">
        <v>113</v>
      </c>
      <c r="B198" s="2">
        <v>5821223641</v>
      </c>
      <c r="C198" s="2" t="s">
        <v>2643</v>
      </c>
      <c r="D198" s="2" t="s">
        <v>64</v>
      </c>
      <c r="E198" s="2">
        <v>1797</v>
      </c>
      <c r="F198" s="2" t="s">
        <v>2236</v>
      </c>
      <c r="G198" s="2" t="s">
        <v>2237</v>
      </c>
      <c r="H198" s="2">
        <v>5028310722</v>
      </c>
      <c r="I198" s="2" t="s">
        <v>22</v>
      </c>
      <c r="J198" s="2" t="s">
        <v>2644</v>
      </c>
      <c r="K198" s="2" t="s">
        <v>1332</v>
      </c>
      <c r="L198" s="2" t="s">
        <v>600</v>
      </c>
      <c r="M198" s="3" t="s">
        <v>1174</v>
      </c>
      <c r="N198" s="3">
        <v>45642.559062499997</v>
      </c>
      <c r="O198" s="10" t="s">
        <v>2236</v>
      </c>
      <c r="P198" s="2" t="s">
        <v>2239</v>
      </c>
      <c r="Q198" s="2" t="s">
        <v>2236</v>
      </c>
      <c r="R198" t="s">
        <v>2236</v>
      </c>
      <c r="S198" t="s">
        <v>2427</v>
      </c>
      <c r="T198">
        <v>10</v>
      </c>
      <c r="U198" t="s">
        <v>2236</v>
      </c>
      <c r="V198">
        <v>101</v>
      </c>
      <c r="W198">
        <v>1007</v>
      </c>
      <c r="X198">
        <v>2</v>
      </c>
      <c r="Y198" t="s">
        <v>2646</v>
      </c>
      <c r="Z198">
        <v>6</v>
      </c>
      <c r="AA198" s="19">
        <v>45642.563796296294</v>
      </c>
    </row>
    <row r="199" spans="1:27">
      <c r="A199" s="2" t="s">
        <v>113</v>
      </c>
      <c r="B199" s="2">
        <v>5921394457</v>
      </c>
      <c r="C199" s="2" t="s">
        <v>2726</v>
      </c>
      <c r="D199" s="2" t="s">
        <v>64</v>
      </c>
      <c r="E199" s="2">
        <v>1340</v>
      </c>
      <c r="F199" s="2" t="s">
        <v>2236</v>
      </c>
      <c r="G199" s="2" t="s">
        <v>2237</v>
      </c>
      <c r="H199" s="2">
        <v>5028311240</v>
      </c>
      <c r="I199" s="2" t="s">
        <v>22</v>
      </c>
      <c r="J199" s="2" t="s">
        <v>2727</v>
      </c>
      <c r="K199" s="2" t="s">
        <v>7</v>
      </c>
      <c r="L199" s="2" t="s">
        <v>416</v>
      </c>
      <c r="M199" s="3" t="s">
        <v>1197</v>
      </c>
      <c r="N199" s="3">
        <v>45642.607303240744</v>
      </c>
      <c r="O199" s="10" t="s">
        <v>2236</v>
      </c>
      <c r="P199" s="2" t="s">
        <v>2239</v>
      </c>
      <c r="Q199" s="2" t="s">
        <v>2236</v>
      </c>
      <c r="R199" t="s">
        <v>2236</v>
      </c>
      <c r="S199" t="s">
        <v>2528</v>
      </c>
      <c r="T199">
        <v>10</v>
      </c>
      <c r="U199" t="s">
        <v>2236</v>
      </c>
      <c r="V199">
        <v>101</v>
      </c>
      <c r="W199">
        <v>1001</v>
      </c>
      <c r="X199">
        <v>2</v>
      </c>
      <c r="Y199" t="s">
        <v>2728</v>
      </c>
      <c r="Z199">
        <v>7</v>
      </c>
      <c r="AA199" s="19">
        <v>45642.61246527778</v>
      </c>
    </row>
    <row r="200" spans="1:27">
      <c r="A200" s="2" t="s">
        <v>113</v>
      </c>
      <c r="B200" s="2">
        <v>5921392961</v>
      </c>
      <c r="C200" s="2" t="s">
        <v>2734</v>
      </c>
      <c r="D200" s="2" t="s">
        <v>64</v>
      </c>
      <c r="E200" s="2">
        <v>15200</v>
      </c>
      <c r="F200" s="2" t="s">
        <v>2236</v>
      </c>
      <c r="G200" s="2" t="s">
        <v>2237</v>
      </c>
      <c r="H200" s="2">
        <v>5028311182</v>
      </c>
      <c r="I200" s="2" t="s">
        <v>22</v>
      </c>
      <c r="J200" s="2" t="s">
        <v>2735</v>
      </c>
      <c r="K200" s="2" t="s">
        <v>7</v>
      </c>
      <c r="L200" s="2" t="s">
        <v>416</v>
      </c>
      <c r="M200" s="3" t="s">
        <v>1197</v>
      </c>
      <c r="N200" s="3">
        <v>45642.607800925929</v>
      </c>
      <c r="O200" s="10" t="s">
        <v>2236</v>
      </c>
      <c r="P200" s="2" t="s">
        <v>2239</v>
      </c>
      <c r="Q200" s="2" t="s">
        <v>2236</v>
      </c>
      <c r="R200" t="s">
        <v>2236</v>
      </c>
      <c r="S200" t="s">
        <v>2528</v>
      </c>
      <c r="T200">
        <v>10</v>
      </c>
      <c r="U200" t="s">
        <v>2236</v>
      </c>
      <c r="V200">
        <v>101</v>
      </c>
      <c r="W200">
        <v>1001</v>
      </c>
      <c r="X200">
        <v>2</v>
      </c>
      <c r="Y200" t="s">
        <v>2736</v>
      </c>
      <c r="Z200">
        <v>0</v>
      </c>
      <c r="AA200" s="19">
        <v>45642.607835648145</v>
      </c>
    </row>
    <row r="201" spans="1:27">
      <c r="A201" s="2" t="s">
        <v>113</v>
      </c>
      <c r="B201" s="2">
        <v>5821235698</v>
      </c>
      <c r="C201" s="2" t="s">
        <v>2466</v>
      </c>
      <c r="D201" s="2" t="s">
        <v>64</v>
      </c>
      <c r="E201" s="2">
        <v>228</v>
      </c>
      <c r="F201" s="2" t="s">
        <v>2236</v>
      </c>
      <c r="G201" s="2" t="s">
        <v>2237</v>
      </c>
      <c r="H201" s="2">
        <v>5028310092</v>
      </c>
      <c r="I201" s="2" t="s">
        <v>22</v>
      </c>
      <c r="J201" s="2" t="s">
        <v>2467</v>
      </c>
      <c r="K201" s="2" t="s">
        <v>1344</v>
      </c>
      <c r="L201" s="2" t="s">
        <v>516</v>
      </c>
      <c r="M201" s="3" t="s">
        <v>1174</v>
      </c>
      <c r="N201" s="3">
        <v>45642.44908564815</v>
      </c>
      <c r="O201" s="10" t="s">
        <v>2236</v>
      </c>
      <c r="P201" s="2" t="s">
        <v>2239</v>
      </c>
      <c r="Q201" s="2" t="s">
        <v>2236</v>
      </c>
      <c r="R201" t="s">
        <v>2236</v>
      </c>
      <c r="S201" t="s">
        <v>2240</v>
      </c>
      <c r="T201">
        <v>20</v>
      </c>
      <c r="U201" t="s">
        <v>2236</v>
      </c>
      <c r="V201">
        <v>101</v>
      </c>
      <c r="W201">
        <v>1007</v>
      </c>
      <c r="X201">
        <v>2</v>
      </c>
      <c r="Y201" t="s">
        <v>2468</v>
      </c>
      <c r="Z201">
        <v>0</v>
      </c>
      <c r="AA201" s="19">
        <v>45642.449097222219</v>
      </c>
    </row>
    <row r="202" spans="1:27">
      <c r="A202" s="2" t="s">
        <v>113</v>
      </c>
      <c r="B202" s="2">
        <v>5821234152</v>
      </c>
      <c r="C202" s="2" t="s">
        <v>2443</v>
      </c>
      <c r="D202" s="2" t="s">
        <v>64</v>
      </c>
      <c r="E202" s="2">
        <v>2608</v>
      </c>
      <c r="F202" s="2" t="s">
        <v>2236</v>
      </c>
      <c r="G202" s="2" t="s">
        <v>2237</v>
      </c>
      <c r="H202" s="2">
        <v>5028310076</v>
      </c>
      <c r="I202" s="2" t="s">
        <v>22</v>
      </c>
      <c r="J202" s="2" t="s">
        <v>2444</v>
      </c>
      <c r="K202" s="2" t="s">
        <v>1344</v>
      </c>
      <c r="L202" s="2" t="s">
        <v>516</v>
      </c>
      <c r="M202" s="3" t="s">
        <v>1174</v>
      </c>
      <c r="N202" s="3">
        <v>45642.447812500002</v>
      </c>
      <c r="O202" s="10" t="s">
        <v>2236</v>
      </c>
      <c r="P202" s="2" t="s">
        <v>2239</v>
      </c>
      <c r="Q202" s="2" t="s">
        <v>2236</v>
      </c>
      <c r="R202" t="s">
        <v>2236</v>
      </c>
      <c r="S202" t="s">
        <v>2240</v>
      </c>
      <c r="T202">
        <v>10</v>
      </c>
      <c r="U202" t="s">
        <v>2236</v>
      </c>
      <c r="V202">
        <v>101</v>
      </c>
      <c r="W202">
        <v>1007</v>
      </c>
      <c r="X202">
        <v>2</v>
      </c>
      <c r="Y202" t="s">
        <v>2445</v>
      </c>
      <c r="Z202">
        <v>0</v>
      </c>
      <c r="AA202" s="19">
        <v>45642.447824074072</v>
      </c>
    </row>
    <row r="203" spans="1:27">
      <c r="A203" s="2" t="s">
        <v>113</v>
      </c>
      <c r="B203" s="2">
        <v>5821235698</v>
      </c>
      <c r="C203" s="2" t="s">
        <v>2443</v>
      </c>
      <c r="D203" s="2" t="s">
        <v>64</v>
      </c>
      <c r="E203" s="2">
        <v>1652</v>
      </c>
      <c r="F203" s="2" t="s">
        <v>2236</v>
      </c>
      <c r="G203" s="2" t="s">
        <v>2237</v>
      </c>
      <c r="H203" s="2">
        <v>5028310079</v>
      </c>
      <c r="I203" s="2" t="s">
        <v>22</v>
      </c>
      <c r="J203" s="2" t="s">
        <v>2444</v>
      </c>
      <c r="K203" s="2" t="s">
        <v>1344</v>
      </c>
      <c r="L203" s="2" t="s">
        <v>516</v>
      </c>
      <c r="M203" s="3" t="s">
        <v>1174</v>
      </c>
      <c r="N203" s="3">
        <v>45642.447951388887</v>
      </c>
      <c r="O203" s="10" t="s">
        <v>2236</v>
      </c>
      <c r="P203" s="2" t="s">
        <v>2239</v>
      </c>
      <c r="Q203" s="2" t="s">
        <v>2236</v>
      </c>
      <c r="R203" t="s">
        <v>2236</v>
      </c>
      <c r="S203" t="s">
        <v>2240</v>
      </c>
      <c r="T203">
        <v>10</v>
      </c>
      <c r="U203" t="s">
        <v>2236</v>
      </c>
      <c r="V203">
        <v>101</v>
      </c>
      <c r="W203">
        <v>1007</v>
      </c>
      <c r="X203">
        <v>2</v>
      </c>
      <c r="Y203" t="s">
        <v>2446</v>
      </c>
      <c r="Z203">
        <v>0</v>
      </c>
      <c r="AA203" s="19">
        <v>45642.447962962964</v>
      </c>
    </row>
    <row r="204" spans="1:27">
      <c r="A204" s="2" t="s">
        <v>113</v>
      </c>
      <c r="B204" s="2">
        <v>5821234090</v>
      </c>
      <c r="C204" s="2" t="s">
        <v>3371</v>
      </c>
      <c r="D204" s="2" t="s">
        <v>64</v>
      </c>
      <c r="E204" s="2">
        <v>448</v>
      </c>
      <c r="F204" s="2" t="s">
        <v>2236</v>
      </c>
      <c r="G204" s="2" t="s">
        <v>2237</v>
      </c>
      <c r="H204" s="2">
        <v>5028313438</v>
      </c>
      <c r="I204" s="2" t="s">
        <v>22</v>
      </c>
      <c r="J204" s="2" t="s">
        <v>3372</v>
      </c>
      <c r="K204" s="2" t="s">
        <v>1301</v>
      </c>
      <c r="L204" s="2" t="s">
        <v>619</v>
      </c>
      <c r="M204" s="3" t="s">
        <v>1174</v>
      </c>
      <c r="N204" s="3">
        <v>45642.899386574078</v>
      </c>
      <c r="O204" s="10" t="s">
        <v>2236</v>
      </c>
      <c r="P204" s="2" t="s">
        <v>2239</v>
      </c>
      <c r="Q204" s="2" t="s">
        <v>2236</v>
      </c>
      <c r="R204" t="s">
        <v>2236</v>
      </c>
      <c r="S204" t="s">
        <v>2427</v>
      </c>
      <c r="T204">
        <v>100</v>
      </c>
      <c r="U204" t="s">
        <v>2236</v>
      </c>
      <c r="V204">
        <v>101</v>
      </c>
      <c r="W204">
        <v>1007</v>
      </c>
      <c r="X204">
        <v>2</v>
      </c>
      <c r="Y204" t="s">
        <v>3373</v>
      </c>
      <c r="Z204">
        <v>0</v>
      </c>
      <c r="AA204" s="19">
        <v>45642.899398148147</v>
      </c>
    </row>
    <row r="205" spans="1:27">
      <c r="A205" s="2" t="s">
        <v>113</v>
      </c>
      <c r="B205" s="2">
        <v>5821234090</v>
      </c>
      <c r="C205" s="2" t="s">
        <v>3368</v>
      </c>
      <c r="D205" s="2" t="s">
        <v>64</v>
      </c>
      <c r="E205" s="2">
        <v>48</v>
      </c>
      <c r="F205" s="2" t="s">
        <v>2236</v>
      </c>
      <c r="G205" s="2" t="s">
        <v>2237</v>
      </c>
      <c r="H205" s="2">
        <v>5028313436</v>
      </c>
      <c r="I205" s="2" t="s">
        <v>22</v>
      </c>
      <c r="J205" s="2" t="s">
        <v>3369</v>
      </c>
      <c r="K205" s="2" t="s">
        <v>1301</v>
      </c>
      <c r="L205" s="2" t="s">
        <v>619</v>
      </c>
      <c r="M205" s="3" t="s">
        <v>1174</v>
      </c>
      <c r="N205" s="3">
        <v>45642.899108796293</v>
      </c>
      <c r="O205" s="10" t="s">
        <v>2236</v>
      </c>
      <c r="P205" s="2" t="s">
        <v>2239</v>
      </c>
      <c r="Q205" s="2" t="s">
        <v>2236</v>
      </c>
      <c r="R205" t="s">
        <v>2236</v>
      </c>
      <c r="S205" t="s">
        <v>2427</v>
      </c>
      <c r="T205">
        <v>110</v>
      </c>
      <c r="U205" t="s">
        <v>2236</v>
      </c>
      <c r="V205">
        <v>101</v>
      </c>
      <c r="W205">
        <v>1007</v>
      </c>
      <c r="X205">
        <v>2</v>
      </c>
      <c r="Y205" t="s">
        <v>3370</v>
      </c>
      <c r="Z205">
        <v>0</v>
      </c>
      <c r="AA205" s="19">
        <v>45642.89912037037</v>
      </c>
    </row>
    <row r="206" spans="1:27">
      <c r="A206" s="2" t="s">
        <v>113</v>
      </c>
      <c r="B206" s="2">
        <v>5821234090</v>
      </c>
      <c r="C206" s="2" t="s">
        <v>3374</v>
      </c>
      <c r="D206" s="2" t="s">
        <v>64</v>
      </c>
      <c r="E206" s="2">
        <v>16</v>
      </c>
      <c r="F206" s="2" t="s">
        <v>2236</v>
      </c>
      <c r="G206" s="2" t="s">
        <v>2237</v>
      </c>
      <c r="H206" s="2">
        <v>5028313439</v>
      </c>
      <c r="I206" s="2" t="s">
        <v>22</v>
      </c>
      <c r="J206" s="2" t="s">
        <v>3375</v>
      </c>
      <c r="K206" s="2" t="s">
        <v>1301</v>
      </c>
      <c r="L206" s="2" t="s">
        <v>619</v>
      </c>
      <c r="M206" s="3" t="s">
        <v>1174</v>
      </c>
      <c r="N206" s="3">
        <v>45642.899583333332</v>
      </c>
      <c r="O206" s="10" t="s">
        <v>2236</v>
      </c>
      <c r="P206" s="2" t="s">
        <v>2239</v>
      </c>
      <c r="Q206" s="2" t="s">
        <v>2236</v>
      </c>
      <c r="R206" t="s">
        <v>2236</v>
      </c>
      <c r="S206" t="s">
        <v>2427</v>
      </c>
      <c r="T206">
        <v>60</v>
      </c>
      <c r="U206" t="s">
        <v>2236</v>
      </c>
      <c r="V206">
        <v>101</v>
      </c>
      <c r="W206">
        <v>1007</v>
      </c>
      <c r="X206">
        <v>2</v>
      </c>
      <c r="Y206" t="s">
        <v>3376</v>
      </c>
      <c r="Z206">
        <v>0</v>
      </c>
      <c r="AA206" s="19">
        <v>45642.899583333332</v>
      </c>
    </row>
    <row r="207" spans="1:27">
      <c r="A207" s="2" t="s">
        <v>113</v>
      </c>
      <c r="B207" s="2">
        <v>5821234090</v>
      </c>
      <c r="C207" s="2" t="s">
        <v>3374</v>
      </c>
      <c r="D207" s="2" t="s">
        <v>64</v>
      </c>
      <c r="E207" s="2">
        <v>3188</v>
      </c>
      <c r="F207" s="2" t="s">
        <v>2236</v>
      </c>
      <c r="G207" s="2" t="s">
        <v>2237</v>
      </c>
      <c r="H207" s="2">
        <v>5028313441</v>
      </c>
      <c r="I207" s="2" t="s">
        <v>22</v>
      </c>
      <c r="J207" s="2" t="s">
        <v>3375</v>
      </c>
      <c r="K207" s="2" t="s">
        <v>1301</v>
      </c>
      <c r="L207" s="2" t="s">
        <v>619</v>
      </c>
      <c r="M207" s="3" t="s">
        <v>1174</v>
      </c>
      <c r="N207" s="3">
        <v>45642.899675925924</v>
      </c>
      <c r="O207" s="10" t="s">
        <v>2236</v>
      </c>
      <c r="P207" s="2" t="s">
        <v>2239</v>
      </c>
      <c r="Q207" s="2" t="s">
        <v>2236</v>
      </c>
      <c r="R207" t="s">
        <v>2236</v>
      </c>
      <c r="S207" t="s">
        <v>2427</v>
      </c>
      <c r="T207">
        <v>70</v>
      </c>
      <c r="U207" t="s">
        <v>2236</v>
      </c>
      <c r="V207">
        <v>101</v>
      </c>
      <c r="W207">
        <v>1007</v>
      </c>
      <c r="X207">
        <v>2</v>
      </c>
      <c r="Y207" t="s">
        <v>3377</v>
      </c>
      <c r="Z207">
        <v>0</v>
      </c>
      <c r="AA207" s="19">
        <v>45642.899687500001</v>
      </c>
    </row>
    <row r="208" spans="1:27">
      <c r="A208" s="2" t="s">
        <v>113</v>
      </c>
      <c r="B208" s="2">
        <v>5821231385</v>
      </c>
      <c r="C208" s="2" t="s">
        <v>2272</v>
      </c>
      <c r="D208" s="2" t="s">
        <v>64</v>
      </c>
      <c r="E208" s="2">
        <v>153</v>
      </c>
      <c r="F208" s="2" t="s">
        <v>2236</v>
      </c>
      <c r="G208" s="2" t="s">
        <v>2237</v>
      </c>
      <c r="H208" s="2">
        <v>5028309413</v>
      </c>
      <c r="I208" s="2" t="s">
        <v>22</v>
      </c>
      <c r="J208" s="2" t="s">
        <v>2273</v>
      </c>
      <c r="K208" s="2" t="s">
        <v>120</v>
      </c>
      <c r="L208" s="2" t="s">
        <v>55</v>
      </c>
      <c r="M208" s="3" t="s">
        <v>36</v>
      </c>
      <c r="N208" s="3">
        <v>45642.35125</v>
      </c>
      <c r="O208" s="10" t="s">
        <v>2236</v>
      </c>
      <c r="P208" s="2" t="s">
        <v>2239</v>
      </c>
      <c r="Q208" s="2" t="s">
        <v>2236</v>
      </c>
      <c r="R208" t="s">
        <v>2236</v>
      </c>
      <c r="S208" t="s">
        <v>2240</v>
      </c>
      <c r="T208">
        <v>10</v>
      </c>
      <c r="U208" t="s">
        <v>2236</v>
      </c>
      <c r="V208">
        <v>101</v>
      </c>
      <c r="W208">
        <v>1006</v>
      </c>
      <c r="X208">
        <v>2</v>
      </c>
      <c r="Y208" t="s">
        <v>2274</v>
      </c>
      <c r="Z208">
        <v>0</v>
      </c>
      <c r="AA208" s="19">
        <v>45642.351261574076</v>
      </c>
    </row>
    <row r="209" spans="1:27">
      <c r="A209" s="2" t="s">
        <v>113</v>
      </c>
      <c r="B209" s="2">
        <v>5821232860</v>
      </c>
      <c r="C209" s="2" t="s">
        <v>2272</v>
      </c>
      <c r="D209" s="2" t="s">
        <v>64</v>
      </c>
      <c r="E209" s="2">
        <v>50</v>
      </c>
      <c r="F209" s="2" t="s">
        <v>2236</v>
      </c>
      <c r="G209" s="2" t="s">
        <v>2237</v>
      </c>
      <c r="H209" s="2">
        <v>5028309417</v>
      </c>
      <c r="I209" s="2" t="s">
        <v>22</v>
      </c>
      <c r="J209" s="2" t="s">
        <v>2273</v>
      </c>
      <c r="K209" s="2" t="s">
        <v>120</v>
      </c>
      <c r="L209" s="2" t="s">
        <v>55</v>
      </c>
      <c r="M209" s="3" t="s">
        <v>36</v>
      </c>
      <c r="N209" s="3">
        <v>45642.3516087963</v>
      </c>
      <c r="O209" s="10" t="s">
        <v>2236</v>
      </c>
      <c r="P209" s="2" t="s">
        <v>2239</v>
      </c>
      <c r="Q209" s="2" t="s">
        <v>2236</v>
      </c>
      <c r="R209" t="s">
        <v>2236</v>
      </c>
      <c r="S209" t="s">
        <v>2240</v>
      </c>
      <c r="T209">
        <v>30</v>
      </c>
      <c r="U209" t="s">
        <v>2236</v>
      </c>
      <c r="V209">
        <v>101</v>
      </c>
      <c r="W209">
        <v>1006</v>
      </c>
      <c r="X209">
        <v>2</v>
      </c>
      <c r="Y209" t="s">
        <v>2278</v>
      </c>
      <c r="Z209">
        <v>0</v>
      </c>
      <c r="AA209" s="19">
        <v>45642.351620370369</v>
      </c>
    </row>
    <row r="210" spans="1:27">
      <c r="A210" s="2" t="s">
        <v>113</v>
      </c>
      <c r="B210" s="2">
        <v>5821232854</v>
      </c>
      <c r="C210" s="2" t="s">
        <v>2248</v>
      </c>
      <c r="D210" s="2" t="s">
        <v>64</v>
      </c>
      <c r="E210" s="2">
        <v>50</v>
      </c>
      <c r="F210" s="2">
        <v>0.65</v>
      </c>
      <c r="G210" s="2" t="s">
        <v>2237</v>
      </c>
      <c r="H210" s="2">
        <v>5028309385</v>
      </c>
      <c r="I210" s="2" t="s">
        <v>22</v>
      </c>
      <c r="J210" s="2" t="s">
        <v>2249</v>
      </c>
      <c r="K210" s="2" t="s">
        <v>120</v>
      </c>
      <c r="L210" s="2" t="s">
        <v>55</v>
      </c>
      <c r="M210" s="3" t="s">
        <v>36</v>
      </c>
      <c r="N210" s="3">
        <v>45642.349062499998</v>
      </c>
      <c r="O210" s="10">
        <v>45643</v>
      </c>
      <c r="P210" s="2" t="s">
        <v>15</v>
      </c>
      <c r="Q210" s="2" t="s">
        <v>2250</v>
      </c>
      <c r="R210" t="s">
        <v>1178</v>
      </c>
      <c r="S210" t="s">
        <v>2240</v>
      </c>
      <c r="T210">
        <v>20</v>
      </c>
      <c r="U210" t="s">
        <v>2236</v>
      </c>
      <c r="V210">
        <v>101</v>
      </c>
      <c r="W210">
        <v>1006</v>
      </c>
      <c r="X210">
        <v>2</v>
      </c>
      <c r="Y210" t="s">
        <v>2251</v>
      </c>
      <c r="Z210">
        <v>0</v>
      </c>
      <c r="AA210" s="19">
        <v>45642.349074074074</v>
      </c>
    </row>
    <row r="211" spans="1:27">
      <c r="A211" s="2" t="s">
        <v>113</v>
      </c>
      <c r="B211" s="2">
        <v>5821231397</v>
      </c>
      <c r="C211" s="2" t="s">
        <v>2248</v>
      </c>
      <c r="D211" s="2" t="s">
        <v>64</v>
      </c>
      <c r="E211" s="2">
        <v>1321</v>
      </c>
      <c r="F211" s="2">
        <v>0.65</v>
      </c>
      <c r="G211" s="2" t="s">
        <v>2237</v>
      </c>
      <c r="H211" s="2">
        <v>5028309387</v>
      </c>
      <c r="I211" s="2" t="s">
        <v>22</v>
      </c>
      <c r="J211" s="2" t="s">
        <v>2249</v>
      </c>
      <c r="K211" s="2" t="s">
        <v>120</v>
      </c>
      <c r="L211" s="2" t="s">
        <v>55</v>
      </c>
      <c r="M211" s="3" t="s">
        <v>36</v>
      </c>
      <c r="N211" s="3">
        <v>45642.349652777775</v>
      </c>
      <c r="O211" s="10">
        <v>45643</v>
      </c>
      <c r="P211" s="2" t="s">
        <v>15</v>
      </c>
      <c r="Q211" s="2" t="s">
        <v>2250</v>
      </c>
      <c r="R211" t="s">
        <v>1178</v>
      </c>
      <c r="S211" t="s">
        <v>2240</v>
      </c>
      <c r="T211">
        <v>180</v>
      </c>
      <c r="U211" t="s">
        <v>2236</v>
      </c>
      <c r="V211">
        <v>101</v>
      </c>
      <c r="W211">
        <v>1006</v>
      </c>
      <c r="X211">
        <v>2</v>
      </c>
      <c r="Y211" t="s">
        <v>2253</v>
      </c>
      <c r="Z211">
        <v>0</v>
      </c>
      <c r="AA211" s="19">
        <v>45642.349664351852</v>
      </c>
    </row>
    <row r="212" spans="1:27">
      <c r="A212" s="2" t="s">
        <v>113</v>
      </c>
      <c r="B212" s="2">
        <v>5821234113</v>
      </c>
      <c r="C212" s="2" t="s">
        <v>2248</v>
      </c>
      <c r="D212" s="2" t="s">
        <v>64</v>
      </c>
      <c r="E212" s="2">
        <v>59</v>
      </c>
      <c r="F212" s="2">
        <v>0.65</v>
      </c>
      <c r="G212" s="2" t="s">
        <v>2237</v>
      </c>
      <c r="H212" s="2">
        <v>5028309389</v>
      </c>
      <c r="I212" s="2" t="s">
        <v>22</v>
      </c>
      <c r="J212" s="2" t="s">
        <v>2249</v>
      </c>
      <c r="K212" s="2" t="s">
        <v>120</v>
      </c>
      <c r="L212" s="2" t="s">
        <v>55</v>
      </c>
      <c r="M212" s="3" t="s">
        <v>36</v>
      </c>
      <c r="N212" s="3">
        <v>45642.350023148145</v>
      </c>
      <c r="O212" s="10">
        <v>45643</v>
      </c>
      <c r="P212" s="2" t="s">
        <v>15</v>
      </c>
      <c r="Q212" s="2" t="s">
        <v>2250</v>
      </c>
      <c r="R212" t="s">
        <v>1178</v>
      </c>
      <c r="S212" t="s">
        <v>2240</v>
      </c>
      <c r="T212">
        <v>20</v>
      </c>
      <c r="U212" t="s">
        <v>2236</v>
      </c>
      <c r="V212">
        <v>101</v>
      </c>
      <c r="W212">
        <v>1006</v>
      </c>
      <c r="X212">
        <v>2</v>
      </c>
      <c r="Y212" t="s">
        <v>2257</v>
      </c>
      <c r="Z212">
        <v>0</v>
      </c>
      <c r="AA212" s="19">
        <v>45642.350034722222</v>
      </c>
    </row>
    <row r="213" spans="1:27">
      <c r="A213" s="2" t="s">
        <v>113</v>
      </c>
      <c r="B213" s="2">
        <v>5821228088</v>
      </c>
      <c r="C213" s="2" t="s">
        <v>2305</v>
      </c>
      <c r="D213" s="2" t="s">
        <v>64</v>
      </c>
      <c r="E213" s="2">
        <v>4510</v>
      </c>
      <c r="F213" s="2" t="s">
        <v>2236</v>
      </c>
      <c r="G213" s="2" t="s">
        <v>2237</v>
      </c>
      <c r="H213" s="2">
        <v>5028309435</v>
      </c>
      <c r="I213" s="2" t="s">
        <v>22</v>
      </c>
      <c r="J213" s="2" t="s">
        <v>2306</v>
      </c>
      <c r="K213" s="2" t="s">
        <v>2150</v>
      </c>
      <c r="L213" s="2" t="s">
        <v>528</v>
      </c>
      <c r="M213" s="3" t="s">
        <v>36</v>
      </c>
      <c r="N213" s="3">
        <v>45642.353807870371</v>
      </c>
      <c r="O213" s="10" t="s">
        <v>2236</v>
      </c>
      <c r="P213" s="2" t="s">
        <v>2239</v>
      </c>
      <c r="Q213" s="2" t="s">
        <v>2236</v>
      </c>
      <c r="R213" t="s">
        <v>2236</v>
      </c>
      <c r="S213" t="s">
        <v>2240</v>
      </c>
      <c r="T213">
        <v>70</v>
      </c>
      <c r="U213" t="s">
        <v>2236</v>
      </c>
      <c r="V213">
        <v>101</v>
      </c>
      <c r="W213">
        <v>1010</v>
      </c>
      <c r="X213">
        <v>2</v>
      </c>
      <c r="Y213" t="s">
        <v>2307</v>
      </c>
      <c r="Z213">
        <v>0</v>
      </c>
      <c r="AA213" s="19">
        <v>45642.353819444441</v>
      </c>
    </row>
    <row r="214" spans="1:27">
      <c r="A214" s="2" t="s">
        <v>113</v>
      </c>
      <c r="B214" s="2">
        <v>5821206018</v>
      </c>
      <c r="C214" s="2" t="s">
        <v>3428</v>
      </c>
      <c r="D214" s="2" t="s">
        <v>64</v>
      </c>
      <c r="E214" s="2">
        <v>40</v>
      </c>
      <c r="F214" s="2" t="s">
        <v>2236</v>
      </c>
      <c r="G214" s="2" t="s">
        <v>2237</v>
      </c>
      <c r="H214" s="2">
        <v>5028313502</v>
      </c>
      <c r="I214" s="2" t="s">
        <v>22</v>
      </c>
      <c r="J214" s="2" t="s">
        <v>3429</v>
      </c>
      <c r="K214" s="2" t="s">
        <v>2150</v>
      </c>
      <c r="L214" s="2" t="s">
        <v>528</v>
      </c>
      <c r="M214" s="3" t="s">
        <v>36</v>
      </c>
      <c r="N214" s="3">
        <v>45642.909259259257</v>
      </c>
      <c r="O214" s="10" t="s">
        <v>2236</v>
      </c>
      <c r="P214" s="2" t="s">
        <v>2239</v>
      </c>
      <c r="Q214" s="2" t="s">
        <v>2236</v>
      </c>
      <c r="R214" t="s">
        <v>2236</v>
      </c>
      <c r="S214" t="s">
        <v>2427</v>
      </c>
      <c r="T214">
        <v>70</v>
      </c>
      <c r="U214" t="s">
        <v>2236</v>
      </c>
      <c r="V214">
        <v>101</v>
      </c>
      <c r="W214">
        <v>1010</v>
      </c>
      <c r="X214">
        <v>2</v>
      </c>
      <c r="Y214" t="s">
        <v>3430</v>
      </c>
      <c r="Z214">
        <v>0</v>
      </c>
      <c r="AA214" s="19">
        <v>45642.909259259257</v>
      </c>
    </row>
    <row r="215" spans="1:27">
      <c r="A215" s="2" t="s">
        <v>113</v>
      </c>
      <c r="B215" s="2">
        <v>5821228864</v>
      </c>
      <c r="C215" s="2" t="s">
        <v>3428</v>
      </c>
      <c r="D215" s="2" t="s">
        <v>64</v>
      </c>
      <c r="E215" s="2">
        <v>240</v>
      </c>
      <c r="F215" s="2" t="s">
        <v>2236</v>
      </c>
      <c r="G215" s="2" t="s">
        <v>2237</v>
      </c>
      <c r="H215" s="2">
        <v>5028313510</v>
      </c>
      <c r="I215" s="2" t="s">
        <v>609</v>
      </c>
      <c r="J215" s="2" t="s">
        <v>3429</v>
      </c>
      <c r="K215" s="2" t="s">
        <v>2150</v>
      </c>
      <c r="L215" s="2" t="s">
        <v>528</v>
      </c>
      <c r="M215" s="3" t="s">
        <v>36</v>
      </c>
      <c r="N215" s="3">
        <v>45642.911030092589</v>
      </c>
      <c r="O215" s="10" t="s">
        <v>2236</v>
      </c>
      <c r="P215" s="2" t="s">
        <v>2239</v>
      </c>
      <c r="Q215" s="2" t="s">
        <v>2236</v>
      </c>
      <c r="R215" t="s">
        <v>2236</v>
      </c>
      <c r="S215" t="s">
        <v>2427</v>
      </c>
      <c r="T215">
        <v>20</v>
      </c>
      <c r="U215" t="s">
        <v>2236</v>
      </c>
      <c r="V215">
        <v>101</v>
      </c>
      <c r="W215">
        <v>1010</v>
      </c>
      <c r="X215">
        <v>2</v>
      </c>
      <c r="Y215" t="s">
        <v>3433</v>
      </c>
      <c r="Z215">
        <v>0</v>
      </c>
      <c r="AA215" s="19">
        <v>45642.911041666666</v>
      </c>
    </row>
    <row r="216" spans="1:27">
      <c r="A216" s="2" t="s">
        <v>113</v>
      </c>
      <c r="B216" s="2">
        <v>5821228864</v>
      </c>
      <c r="C216" s="2" t="s">
        <v>3428</v>
      </c>
      <c r="D216" s="2" t="s">
        <v>64</v>
      </c>
      <c r="E216" s="2">
        <v>760</v>
      </c>
      <c r="F216" s="2" t="s">
        <v>2236</v>
      </c>
      <c r="G216" s="2" t="s">
        <v>2237</v>
      </c>
      <c r="H216" s="2">
        <v>5028313513</v>
      </c>
      <c r="I216" s="2" t="s">
        <v>609</v>
      </c>
      <c r="J216" s="2" t="s">
        <v>3429</v>
      </c>
      <c r="K216" s="2" t="s">
        <v>2150</v>
      </c>
      <c r="L216" s="2" t="s">
        <v>528</v>
      </c>
      <c r="M216" s="3" t="s">
        <v>36</v>
      </c>
      <c r="N216" s="3">
        <v>45642.91138888889</v>
      </c>
      <c r="O216" s="10" t="s">
        <v>2236</v>
      </c>
      <c r="P216" s="2" t="s">
        <v>2239</v>
      </c>
      <c r="Q216" s="2" t="s">
        <v>2236</v>
      </c>
      <c r="R216" t="s">
        <v>2236</v>
      </c>
      <c r="S216" t="s">
        <v>2427</v>
      </c>
      <c r="T216">
        <v>20</v>
      </c>
      <c r="U216" t="s">
        <v>2236</v>
      </c>
      <c r="V216">
        <v>101</v>
      </c>
      <c r="W216">
        <v>1010</v>
      </c>
      <c r="X216">
        <v>2</v>
      </c>
      <c r="Y216" t="s">
        <v>3436</v>
      </c>
      <c r="Z216">
        <v>0</v>
      </c>
      <c r="AA216" s="19">
        <v>45642.91138888889</v>
      </c>
    </row>
    <row r="217" spans="1:27">
      <c r="A217" s="2" t="s">
        <v>113</v>
      </c>
      <c r="B217" s="2">
        <v>5821232783</v>
      </c>
      <c r="C217" s="2" t="s">
        <v>3088</v>
      </c>
      <c r="D217" s="2" t="s">
        <v>64</v>
      </c>
      <c r="E217" s="2">
        <v>11733</v>
      </c>
      <c r="F217" s="2" t="s">
        <v>2236</v>
      </c>
      <c r="G217" s="2" t="s">
        <v>2237</v>
      </c>
      <c r="H217" s="2">
        <v>5028312832</v>
      </c>
      <c r="I217" s="2" t="s">
        <v>22</v>
      </c>
      <c r="J217" s="2" t="s">
        <v>3089</v>
      </c>
      <c r="K217" s="2" t="s">
        <v>1256</v>
      </c>
      <c r="L217" s="2" t="s">
        <v>517</v>
      </c>
      <c r="M217" s="3" t="s">
        <v>121</v>
      </c>
      <c r="N217" s="3">
        <v>45642.776006944441</v>
      </c>
      <c r="O217" s="10" t="s">
        <v>2236</v>
      </c>
      <c r="P217" s="2" t="s">
        <v>2239</v>
      </c>
      <c r="Q217" s="2" t="s">
        <v>2236</v>
      </c>
      <c r="R217" t="s">
        <v>2236</v>
      </c>
      <c r="S217" t="s">
        <v>2628</v>
      </c>
      <c r="T217">
        <v>80</v>
      </c>
      <c r="U217" t="s">
        <v>2236</v>
      </c>
      <c r="V217">
        <v>101</v>
      </c>
      <c r="W217">
        <v>1007</v>
      </c>
      <c r="X217">
        <v>2</v>
      </c>
      <c r="Y217" t="s">
        <v>3090</v>
      </c>
      <c r="Z217">
        <v>0</v>
      </c>
      <c r="AA217" s="19">
        <v>45642.776006944441</v>
      </c>
    </row>
    <row r="218" spans="1:27">
      <c r="A218" s="2" t="s">
        <v>113</v>
      </c>
      <c r="B218" s="2">
        <v>5821234127</v>
      </c>
      <c r="C218" s="2" t="s">
        <v>3088</v>
      </c>
      <c r="D218" s="2" t="s">
        <v>64</v>
      </c>
      <c r="E218" s="2">
        <v>15220</v>
      </c>
      <c r="F218" s="2" t="s">
        <v>2236</v>
      </c>
      <c r="G218" s="2" t="s">
        <v>2237</v>
      </c>
      <c r="H218" s="2">
        <v>5028312835</v>
      </c>
      <c r="I218" s="2" t="s">
        <v>22</v>
      </c>
      <c r="J218" s="2" t="s">
        <v>3089</v>
      </c>
      <c r="K218" s="2" t="s">
        <v>1256</v>
      </c>
      <c r="L218" s="2" t="s">
        <v>517</v>
      </c>
      <c r="M218" s="3" t="s">
        <v>121</v>
      </c>
      <c r="N218" s="3">
        <v>45642.776250000003</v>
      </c>
      <c r="O218" s="10" t="s">
        <v>2236</v>
      </c>
      <c r="P218" s="2" t="s">
        <v>2239</v>
      </c>
      <c r="Q218" s="2" t="s">
        <v>2236</v>
      </c>
      <c r="R218" t="s">
        <v>2236</v>
      </c>
      <c r="S218" t="s">
        <v>2628</v>
      </c>
      <c r="T218">
        <v>30</v>
      </c>
      <c r="U218" t="s">
        <v>2236</v>
      </c>
      <c r="V218">
        <v>101</v>
      </c>
      <c r="W218">
        <v>1007</v>
      </c>
      <c r="X218">
        <v>2</v>
      </c>
      <c r="Y218" t="s">
        <v>3091</v>
      </c>
      <c r="Z218">
        <v>0</v>
      </c>
      <c r="AA218" s="19">
        <v>45642.776261574072</v>
      </c>
    </row>
    <row r="219" spans="1:27">
      <c r="A219" s="2" t="s">
        <v>113</v>
      </c>
      <c r="B219" s="2">
        <v>5821232816</v>
      </c>
      <c r="C219" s="2" t="s">
        <v>2242</v>
      </c>
      <c r="D219" s="2" t="s">
        <v>64</v>
      </c>
      <c r="E219" s="2">
        <v>185</v>
      </c>
      <c r="F219" s="2" t="s">
        <v>2236</v>
      </c>
      <c r="G219" s="2" t="s">
        <v>2237</v>
      </c>
      <c r="H219" s="2">
        <v>5028309383</v>
      </c>
      <c r="I219" s="2" t="s">
        <v>22</v>
      </c>
      <c r="J219" s="2" t="s">
        <v>2243</v>
      </c>
      <c r="K219" s="2" t="s">
        <v>2150</v>
      </c>
      <c r="L219" s="2" t="s">
        <v>528</v>
      </c>
      <c r="M219" s="3" t="s">
        <v>36</v>
      </c>
      <c r="N219" s="3">
        <v>45642.348668981482</v>
      </c>
      <c r="O219" s="10" t="s">
        <v>2236</v>
      </c>
      <c r="P219" s="2" t="s">
        <v>2239</v>
      </c>
      <c r="Q219" s="2" t="s">
        <v>2236</v>
      </c>
      <c r="R219" t="s">
        <v>2236</v>
      </c>
      <c r="S219" t="s">
        <v>2240</v>
      </c>
      <c r="T219">
        <v>210</v>
      </c>
      <c r="U219" t="s">
        <v>2236</v>
      </c>
      <c r="V219">
        <v>101</v>
      </c>
      <c r="W219">
        <v>1010</v>
      </c>
      <c r="X219">
        <v>2</v>
      </c>
      <c r="Y219" t="s">
        <v>2244</v>
      </c>
      <c r="Z219">
        <v>0</v>
      </c>
      <c r="AA219" s="19">
        <v>45642.348680555559</v>
      </c>
    </row>
    <row r="220" spans="1:27">
      <c r="A220" s="2" t="s">
        <v>113</v>
      </c>
      <c r="B220" s="2">
        <v>5821234127</v>
      </c>
      <c r="C220" s="2" t="s">
        <v>3092</v>
      </c>
      <c r="D220" s="2" t="s">
        <v>64</v>
      </c>
      <c r="E220" s="2">
        <v>15</v>
      </c>
      <c r="F220" s="2" t="s">
        <v>2236</v>
      </c>
      <c r="G220" s="2" t="s">
        <v>2237</v>
      </c>
      <c r="H220" s="2">
        <v>5028312837</v>
      </c>
      <c r="I220" s="2" t="s">
        <v>22</v>
      </c>
      <c r="J220" s="2" t="s">
        <v>3093</v>
      </c>
      <c r="K220" s="2" t="s">
        <v>1256</v>
      </c>
      <c r="L220" s="2" t="s">
        <v>517</v>
      </c>
      <c r="M220" s="3" t="s">
        <v>121</v>
      </c>
      <c r="N220" s="3">
        <v>45642.776469907411</v>
      </c>
      <c r="O220" s="10" t="s">
        <v>2236</v>
      </c>
      <c r="P220" s="2" t="s">
        <v>2239</v>
      </c>
      <c r="Q220" s="2" t="s">
        <v>2236</v>
      </c>
      <c r="R220" t="s">
        <v>2236</v>
      </c>
      <c r="S220" t="s">
        <v>2628</v>
      </c>
      <c r="T220">
        <v>70</v>
      </c>
      <c r="U220" t="s">
        <v>2236</v>
      </c>
      <c r="V220">
        <v>101</v>
      </c>
      <c r="W220">
        <v>1007</v>
      </c>
      <c r="X220">
        <v>2</v>
      </c>
      <c r="Y220" t="s">
        <v>3094</v>
      </c>
      <c r="Z220">
        <v>0</v>
      </c>
      <c r="AA220" s="19">
        <v>45642.77648148148</v>
      </c>
    </row>
    <row r="221" spans="1:27">
      <c r="A221" s="2" t="s">
        <v>113</v>
      </c>
      <c r="B221" s="2">
        <v>5821234090</v>
      </c>
      <c r="C221" s="2" t="s">
        <v>3364</v>
      </c>
      <c r="D221" s="2" t="s">
        <v>64</v>
      </c>
      <c r="E221" s="2">
        <v>11495</v>
      </c>
      <c r="F221" s="2" t="s">
        <v>2236</v>
      </c>
      <c r="G221" s="2" t="s">
        <v>2237</v>
      </c>
      <c r="H221" s="2">
        <v>5028313431</v>
      </c>
      <c r="I221" s="2" t="s">
        <v>22</v>
      </c>
      <c r="J221" s="2" t="s">
        <v>3365</v>
      </c>
      <c r="K221" s="2" t="s">
        <v>1301</v>
      </c>
      <c r="L221" s="2" t="s">
        <v>619</v>
      </c>
      <c r="M221" s="3" t="s">
        <v>1174</v>
      </c>
      <c r="N221" s="3">
        <v>45642.898425925923</v>
      </c>
      <c r="O221" s="10" t="s">
        <v>2236</v>
      </c>
      <c r="P221" s="2" t="s">
        <v>2239</v>
      </c>
      <c r="Q221" s="2" t="s">
        <v>2236</v>
      </c>
      <c r="R221" t="s">
        <v>2236</v>
      </c>
      <c r="S221" t="s">
        <v>2427</v>
      </c>
      <c r="T221">
        <v>10</v>
      </c>
      <c r="U221" t="s">
        <v>2236</v>
      </c>
      <c r="V221">
        <v>101</v>
      </c>
      <c r="W221">
        <v>1007</v>
      </c>
      <c r="X221">
        <v>2</v>
      </c>
      <c r="Y221" t="s">
        <v>3366</v>
      </c>
      <c r="Z221">
        <v>0</v>
      </c>
      <c r="AA221" s="19">
        <v>45642.8984375</v>
      </c>
    </row>
    <row r="222" spans="1:27">
      <c r="A222" s="2" t="s">
        <v>113</v>
      </c>
      <c r="B222" s="2">
        <v>5821234090</v>
      </c>
      <c r="C222" s="2" t="s">
        <v>3364</v>
      </c>
      <c r="D222" s="2" t="s">
        <v>64</v>
      </c>
      <c r="E222" s="2">
        <v>1720</v>
      </c>
      <c r="F222" s="2" t="s">
        <v>2236</v>
      </c>
      <c r="G222" s="2" t="s">
        <v>2237</v>
      </c>
      <c r="H222" s="2">
        <v>5028313433</v>
      </c>
      <c r="I222" s="2" t="s">
        <v>22</v>
      </c>
      <c r="J222" s="2" t="s">
        <v>3365</v>
      </c>
      <c r="K222" s="2" t="s">
        <v>1301</v>
      </c>
      <c r="L222" s="2" t="s">
        <v>619</v>
      </c>
      <c r="M222" s="3" t="s">
        <v>1174</v>
      </c>
      <c r="N222" s="3">
        <v>45642.898587962962</v>
      </c>
      <c r="O222" s="10" t="s">
        <v>2236</v>
      </c>
      <c r="P222" s="2" t="s">
        <v>2239</v>
      </c>
      <c r="Q222" s="2" t="s">
        <v>2236</v>
      </c>
      <c r="R222" t="s">
        <v>2236</v>
      </c>
      <c r="S222" t="s">
        <v>2427</v>
      </c>
      <c r="T222">
        <v>20</v>
      </c>
      <c r="U222" t="s">
        <v>2236</v>
      </c>
      <c r="V222">
        <v>101</v>
      </c>
      <c r="W222">
        <v>1007</v>
      </c>
      <c r="X222">
        <v>2</v>
      </c>
      <c r="Y222" t="s">
        <v>3367</v>
      </c>
      <c r="Z222">
        <v>0</v>
      </c>
      <c r="AA222" s="19">
        <v>45642.898599537039</v>
      </c>
    </row>
    <row r="223" spans="1:27">
      <c r="A223" s="2" t="s">
        <v>113</v>
      </c>
      <c r="B223" s="2">
        <v>5821235709</v>
      </c>
      <c r="C223" s="2" t="s">
        <v>2654</v>
      </c>
      <c r="D223" s="2" t="s">
        <v>64</v>
      </c>
      <c r="E223" s="2">
        <v>4872</v>
      </c>
      <c r="F223" s="2" t="s">
        <v>2236</v>
      </c>
      <c r="G223" s="2" t="s">
        <v>2237</v>
      </c>
      <c r="H223" s="2">
        <v>5028310750</v>
      </c>
      <c r="I223" s="2" t="s">
        <v>22</v>
      </c>
      <c r="J223" s="2" t="s">
        <v>2655</v>
      </c>
      <c r="K223" s="2" t="s">
        <v>1344</v>
      </c>
      <c r="L223" s="2" t="s">
        <v>516</v>
      </c>
      <c r="M223" s="3" t="s">
        <v>121</v>
      </c>
      <c r="N223" s="3">
        <v>45642.566944444443</v>
      </c>
      <c r="O223" s="10" t="s">
        <v>2236</v>
      </c>
      <c r="P223" s="2" t="s">
        <v>2239</v>
      </c>
      <c r="Q223" s="2" t="s">
        <v>2236</v>
      </c>
      <c r="R223" t="s">
        <v>2236</v>
      </c>
      <c r="S223" t="s">
        <v>2628</v>
      </c>
      <c r="T223">
        <v>10</v>
      </c>
      <c r="U223" t="s">
        <v>2236</v>
      </c>
      <c r="V223">
        <v>101</v>
      </c>
      <c r="W223">
        <v>1007</v>
      </c>
      <c r="X223">
        <v>2</v>
      </c>
      <c r="Y223" t="s">
        <v>2656</v>
      </c>
      <c r="Z223">
        <v>0</v>
      </c>
      <c r="AA223" s="19">
        <v>45642.56695601852</v>
      </c>
    </row>
    <row r="224" spans="1:27">
      <c r="A224" s="2" t="s">
        <v>113</v>
      </c>
      <c r="B224" s="2">
        <v>5821209155</v>
      </c>
      <c r="C224" s="2" t="s">
        <v>2229</v>
      </c>
      <c r="D224" s="2" t="s">
        <v>64</v>
      </c>
      <c r="E224" s="2">
        <v>5000</v>
      </c>
      <c r="F224" s="2" t="s">
        <v>2236</v>
      </c>
      <c r="G224" s="2" t="s">
        <v>2237</v>
      </c>
      <c r="H224" s="2">
        <v>5028312400</v>
      </c>
      <c r="I224" s="2" t="s">
        <v>22</v>
      </c>
      <c r="J224" s="2" t="s">
        <v>2891</v>
      </c>
      <c r="K224" s="2" t="s">
        <v>122</v>
      </c>
      <c r="L224" s="2" t="s">
        <v>603</v>
      </c>
      <c r="M224" s="3" t="s">
        <v>36</v>
      </c>
      <c r="N224" s="3">
        <v>45642.706331018519</v>
      </c>
      <c r="O224" s="10" t="s">
        <v>2236</v>
      </c>
      <c r="P224" s="2" t="s">
        <v>2239</v>
      </c>
      <c r="Q224" s="2" t="s">
        <v>2236</v>
      </c>
      <c r="R224" t="s">
        <v>2236</v>
      </c>
      <c r="S224" t="s">
        <v>2240</v>
      </c>
      <c r="T224">
        <v>260</v>
      </c>
      <c r="U224" t="s">
        <v>2236</v>
      </c>
      <c r="V224">
        <v>101</v>
      </c>
      <c r="W224">
        <v>1010</v>
      </c>
      <c r="X224">
        <v>2</v>
      </c>
      <c r="Y224" t="s">
        <v>2892</v>
      </c>
      <c r="Z224">
        <v>0</v>
      </c>
      <c r="AA224" s="19">
        <v>45642.706342592595</v>
      </c>
    </row>
    <row r="225" spans="1:27">
      <c r="A225" s="2" t="s">
        <v>113</v>
      </c>
      <c r="B225" s="2">
        <v>5821210368</v>
      </c>
      <c r="C225" s="2" t="s">
        <v>2229</v>
      </c>
      <c r="D225" s="2" t="s">
        <v>64</v>
      </c>
      <c r="E225" s="2">
        <v>2000</v>
      </c>
      <c r="F225" s="2" t="s">
        <v>2236</v>
      </c>
      <c r="G225" s="2" t="s">
        <v>2237</v>
      </c>
      <c r="H225" s="2">
        <v>5028312445</v>
      </c>
      <c r="I225" s="2" t="s">
        <v>22</v>
      </c>
      <c r="J225" s="2" t="s">
        <v>2891</v>
      </c>
      <c r="K225" s="2" t="s">
        <v>122</v>
      </c>
      <c r="L225" s="2" t="s">
        <v>603</v>
      </c>
      <c r="M225" s="3" t="s">
        <v>36</v>
      </c>
      <c r="N225" s="3">
        <v>45642.712025462963</v>
      </c>
      <c r="O225" s="10" t="s">
        <v>2236</v>
      </c>
      <c r="P225" s="2" t="s">
        <v>2239</v>
      </c>
      <c r="Q225" s="2" t="s">
        <v>2236</v>
      </c>
      <c r="R225" t="s">
        <v>2236</v>
      </c>
      <c r="S225" t="s">
        <v>2240</v>
      </c>
      <c r="T225">
        <v>60</v>
      </c>
      <c r="U225" t="s">
        <v>2236</v>
      </c>
      <c r="V225">
        <v>101</v>
      </c>
      <c r="W225">
        <v>1010</v>
      </c>
      <c r="X225">
        <v>2</v>
      </c>
      <c r="Y225" t="s">
        <v>2936</v>
      </c>
      <c r="Z225">
        <v>0</v>
      </c>
      <c r="AA225" s="19">
        <v>45642.712037037039</v>
      </c>
    </row>
    <row r="226" spans="1:27">
      <c r="A226" s="2" t="s">
        <v>113</v>
      </c>
      <c r="B226" s="2">
        <v>5821210368</v>
      </c>
      <c r="C226" s="2" t="s">
        <v>2229</v>
      </c>
      <c r="D226" s="2" t="s">
        <v>64</v>
      </c>
      <c r="E226" s="2">
        <v>2480</v>
      </c>
      <c r="F226" s="2" t="s">
        <v>2236</v>
      </c>
      <c r="G226" s="2" t="s">
        <v>2237</v>
      </c>
      <c r="H226" s="2">
        <v>5028312448</v>
      </c>
      <c r="I226" s="2" t="s">
        <v>22</v>
      </c>
      <c r="J226" s="2" t="s">
        <v>2891</v>
      </c>
      <c r="K226" s="2" t="s">
        <v>122</v>
      </c>
      <c r="L226" s="2" t="s">
        <v>603</v>
      </c>
      <c r="M226" s="3" t="s">
        <v>36</v>
      </c>
      <c r="N226" s="3">
        <v>45642.712222222224</v>
      </c>
      <c r="O226" s="10" t="s">
        <v>2236</v>
      </c>
      <c r="P226" s="2" t="s">
        <v>2239</v>
      </c>
      <c r="Q226" s="2" t="s">
        <v>2236</v>
      </c>
      <c r="R226" t="s">
        <v>2236</v>
      </c>
      <c r="S226" t="s">
        <v>2240</v>
      </c>
      <c r="T226">
        <v>60</v>
      </c>
      <c r="U226" t="s">
        <v>2236</v>
      </c>
      <c r="V226">
        <v>101</v>
      </c>
      <c r="W226">
        <v>1010</v>
      </c>
      <c r="X226">
        <v>2</v>
      </c>
      <c r="Y226" t="s">
        <v>2941</v>
      </c>
      <c r="Z226">
        <v>0</v>
      </c>
      <c r="AA226" s="19">
        <v>45642.712233796294</v>
      </c>
    </row>
    <row r="227" spans="1:27">
      <c r="A227" s="2" t="s">
        <v>113</v>
      </c>
      <c r="B227" s="2">
        <v>5821210368</v>
      </c>
      <c r="C227" s="2" t="s">
        <v>2229</v>
      </c>
      <c r="D227" s="2" t="s">
        <v>64</v>
      </c>
      <c r="E227" s="2">
        <v>520</v>
      </c>
      <c r="F227" s="2" t="s">
        <v>2236</v>
      </c>
      <c r="G227" s="2" t="s">
        <v>2237</v>
      </c>
      <c r="H227" s="2">
        <v>5028312452</v>
      </c>
      <c r="I227" s="2" t="s">
        <v>22</v>
      </c>
      <c r="J227" s="2" t="s">
        <v>2891</v>
      </c>
      <c r="K227" s="2" t="s">
        <v>122</v>
      </c>
      <c r="L227" s="2" t="s">
        <v>603</v>
      </c>
      <c r="M227" s="3" t="s">
        <v>36</v>
      </c>
      <c r="N227" s="3">
        <v>45642.712395833332</v>
      </c>
      <c r="O227" s="10" t="s">
        <v>2236</v>
      </c>
      <c r="P227" s="2" t="s">
        <v>2239</v>
      </c>
      <c r="Q227" s="2" t="s">
        <v>2236</v>
      </c>
      <c r="R227" t="s">
        <v>2236</v>
      </c>
      <c r="S227" t="s">
        <v>2240</v>
      </c>
      <c r="T227">
        <v>60</v>
      </c>
      <c r="U227" t="s">
        <v>2236</v>
      </c>
      <c r="V227">
        <v>101</v>
      </c>
      <c r="W227">
        <v>1010</v>
      </c>
      <c r="X227">
        <v>2</v>
      </c>
      <c r="Y227" t="s">
        <v>2948</v>
      </c>
      <c r="Z227">
        <v>0</v>
      </c>
      <c r="AA227" s="19">
        <v>45642.712395833332</v>
      </c>
    </row>
    <row r="228" spans="1:27">
      <c r="A228" s="2" t="s">
        <v>113</v>
      </c>
      <c r="B228" s="2">
        <v>5821213269</v>
      </c>
      <c r="C228" s="2" t="s">
        <v>2229</v>
      </c>
      <c r="D228" s="2" t="s">
        <v>64</v>
      </c>
      <c r="E228" s="2">
        <v>5000</v>
      </c>
      <c r="F228" s="2" t="s">
        <v>2236</v>
      </c>
      <c r="G228" s="2" t="s">
        <v>2237</v>
      </c>
      <c r="H228" s="2">
        <v>5028312459</v>
      </c>
      <c r="I228" s="2" t="s">
        <v>22</v>
      </c>
      <c r="J228" s="2" t="s">
        <v>2891</v>
      </c>
      <c r="K228" s="2" t="s">
        <v>122</v>
      </c>
      <c r="L228" s="2" t="s">
        <v>603</v>
      </c>
      <c r="M228" s="3" t="s">
        <v>36</v>
      </c>
      <c r="N228" s="3">
        <v>45642.712708333333</v>
      </c>
      <c r="O228" s="10" t="s">
        <v>2236</v>
      </c>
      <c r="P228" s="2" t="s">
        <v>2239</v>
      </c>
      <c r="Q228" s="2" t="s">
        <v>2236</v>
      </c>
      <c r="R228" t="s">
        <v>2236</v>
      </c>
      <c r="S228" t="s">
        <v>2240</v>
      </c>
      <c r="T228">
        <v>180</v>
      </c>
      <c r="U228" t="s">
        <v>2236</v>
      </c>
      <c r="V228">
        <v>101</v>
      </c>
      <c r="W228">
        <v>1010</v>
      </c>
      <c r="X228">
        <v>2</v>
      </c>
      <c r="Y228" t="s">
        <v>2956</v>
      </c>
      <c r="Z228">
        <v>0</v>
      </c>
      <c r="AA228" s="19">
        <v>45642.712719907409</v>
      </c>
    </row>
    <row r="229" spans="1:27">
      <c r="A229" s="2" t="s">
        <v>113</v>
      </c>
      <c r="B229" s="2">
        <v>5821216011</v>
      </c>
      <c r="C229" s="2" t="s">
        <v>2229</v>
      </c>
      <c r="D229" s="2" t="s">
        <v>64</v>
      </c>
      <c r="E229" s="2">
        <v>5000</v>
      </c>
      <c r="F229" s="2" t="s">
        <v>2236</v>
      </c>
      <c r="G229" s="2" t="s">
        <v>2237</v>
      </c>
      <c r="H229" s="2">
        <v>5028312482</v>
      </c>
      <c r="I229" s="2" t="s">
        <v>22</v>
      </c>
      <c r="J229" s="2" t="s">
        <v>2891</v>
      </c>
      <c r="K229" s="2" t="s">
        <v>122</v>
      </c>
      <c r="L229" s="2" t="s">
        <v>603</v>
      </c>
      <c r="M229" s="3" t="s">
        <v>36</v>
      </c>
      <c r="N229" s="3">
        <v>45642.713101851848</v>
      </c>
      <c r="O229" s="10" t="s">
        <v>2236</v>
      </c>
      <c r="P229" s="2" t="s">
        <v>2239</v>
      </c>
      <c r="Q229" s="2" t="s">
        <v>2236</v>
      </c>
      <c r="R229" t="s">
        <v>2236</v>
      </c>
      <c r="S229" t="s">
        <v>2240</v>
      </c>
      <c r="T229">
        <v>200</v>
      </c>
      <c r="U229" t="s">
        <v>2236</v>
      </c>
      <c r="V229">
        <v>101</v>
      </c>
      <c r="W229">
        <v>1010</v>
      </c>
      <c r="X229">
        <v>2</v>
      </c>
      <c r="Y229" t="s">
        <v>2967</v>
      </c>
      <c r="Z229">
        <v>0</v>
      </c>
      <c r="AA229" s="19">
        <v>45642.713113425925</v>
      </c>
    </row>
    <row r="230" spans="1:27">
      <c r="A230" s="2" t="s">
        <v>113</v>
      </c>
      <c r="B230" s="2">
        <v>5821218326</v>
      </c>
      <c r="C230" s="2" t="s">
        <v>2229</v>
      </c>
      <c r="D230" s="2" t="s">
        <v>64</v>
      </c>
      <c r="E230" s="2">
        <v>4500</v>
      </c>
      <c r="F230" s="2" t="s">
        <v>2236</v>
      </c>
      <c r="G230" s="2" t="s">
        <v>2237</v>
      </c>
      <c r="H230" s="2">
        <v>5028312488</v>
      </c>
      <c r="I230" s="2" t="s">
        <v>22</v>
      </c>
      <c r="J230" s="2" t="s">
        <v>2891</v>
      </c>
      <c r="K230" s="2" t="s">
        <v>122</v>
      </c>
      <c r="L230" s="2" t="s">
        <v>603</v>
      </c>
      <c r="M230" s="3" t="s">
        <v>36</v>
      </c>
      <c r="N230" s="3">
        <v>45642.713506944441</v>
      </c>
      <c r="O230" s="10" t="s">
        <v>2236</v>
      </c>
      <c r="P230" s="2" t="s">
        <v>2239</v>
      </c>
      <c r="Q230" s="2" t="s">
        <v>2236</v>
      </c>
      <c r="R230" t="s">
        <v>2236</v>
      </c>
      <c r="S230" t="s">
        <v>2240</v>
      </c>
      <c r="T230">
        <v>170</v>
      </c>
      <c r="U230" t="s">
        <v>2236</v>
      </c>
      <c r="V230">
        <v>101</v>
      </c>
      <c r="W230">
        <v>1010</v>
      </c>
      <c r="X230">
        <v>2</v>
      </c>
      <c r="Y230" t="s">
        <v>2980</v>
      </c>
      <c r="Z230">
        <v>0</v>
      </c>
      <c r="AA230" s="19">
        <v>45642.713518518518</v>
      </c>
    </row>
    <row r="231" spans="1:27">
      <c r="A231" s="2" t="s">
        <v>113</v>
      </c>
      <c r="B231" s="2">
        <v>5821218326</v>
      </c>
      <c r="C231" s="2" t="s">
        <v>2229</v>
      </c>
      <c r="D231" s="2" t="s">
        <v>64</v>
      </c>
      <c r="E231" s="2">
        <v>500</v>
      </c>
      <c r="F231" s="2" t="s">
        <v>2236</v>
      </c>
      <c r="G231" s="2" t="s">
        <v>2237</v>
      </c>
      <c r="H231" s="2">
        <v>5028312502</v>
      </c>
      <c r="I231" s="2" t="s">
        <v>22</v>
      </c>
      <c r="J231" s="2" t="s">
        <v>2891</v>
      </c>
      <c r="K231" s="2" t="s">
        <v>122</v>
      </c>
      <c r="L231" s="2" t="s">
        <v>603</v>
      </c>
      <c r="M231" s="3" t="s">
        <v>36</v>
      </c>
      <c r="N231" s="3">
        <v>45642.713784722226</v>
      </c>
      <c r="O231" s="10" t="s">
        <v>2236</v>
      </c>
      <c r="P231" s="2" t="s">
        <v>2239</v>
      </c>
      <c r="Q231" s="2" t="s">
        <v>2236</v>
      </c>
      <c r="R231" t="s">
        <v>2236</v>
      </c>
      <c r="S231" t="s">
        <v>2240</v>
      </c>
      <c r="T231">
        <v>170</v>
      </c>
      <c r="U231" t="s">
        <v>2236</v>
      </c>
      <c r="V231">
        <v>101</v>
      </c>
      <c r="W231">
        <v>1010</v>
      </c>
      <c r="X231">
        <v>2</v>
      </c>
      <c r="Y231" t="s">
        <v>2986</v>
      </c>
      <c r="Z231">
        <v>0</v>
      </c>
      <c r="AA231" s="19">
        <v>45642.713796296295</v>
      </c>
    </row>
    <row r="232" spans="1:27">
      <c r="A232" s="2" t="s">
        <v>113</v>
      </c>
      <c r="B232" s="2">
        <v>5821221815</v>
      </c>
      <c r="C232" s="2" t="s">
        <v>2229</v>
      </c>
      <c r="D232" s="2" t="s">
        <v>64</v>
      </c>
      <c r="E232" s="2">
        <v>5000</v>
      </c>
      <c r="F232" s="2" t="s">
        <v>2236</v>
      </c>
      <c r="G232" s="2" t="s">
        <v>2237</v>
      </c>
      <c r="H232" s="2">
        <v>5028312506</v>
      </c>
      <c r="I232" s="2" t="s">
        <v>22</v>
      </c>
      <c r="J232" s="2" t="s">
        <v>2891</v>
      </c>
      <c r="K232" s="2" t="s">
        <v>122</v>
      </c>
      <c r="L232" s="2" t="s">
        <v>603</v>
      </c>
      <c r="M232" s="3" t="s">
        <v>36</v>
      </c>
      <c r="N232" s="3">
        <v>45642.714131944442</v>
      </c>
      <c r="O232" s="10" t="s">
        <v>2236</v>
      </c>
      <c r="P232" s="2" t="s">
        <v>2239</v>
      </c>
      <c r="Q232" s="2" t="s">
        <v>2236</v>
      </c>
      <c r="R232" t="s">
        <v>2236</v>
      </c>
      <c r="S232" t="s">
        <v>2240</v>
      </c>
      <c r="T232">
        <v>10</v>
      </c>
      <c r="U232" t="s">
        <v>2236</v>
      </c>
      <c r="V232">
        <v>101</v>
      </c>
      <c r="W232">
        <v>1010</v>
      </c>
      <c r="X232">
        <v>2</v>
      </c>
      <c r="Y232" t="s">
        <v>2990</v>
      </c>
      <c r="Z232">
        <v>0</v>
      </c>
      <c r="AA232" s="19">
        <v>45642.714131944442</v>
      </c>
    </row>
    <row r="233" spans="1:27">
      <c r="A233" s="2" t="s">
        <v>113</v>
      </c>
      <c r="B233" s="2">
        <v>5821226836</v>
      </c>
      <c r="C233" s="2" t="s">
        <v>2229</v>
      </c>
      <c r="D233" s="2" t="s">
        <v>64</v>
      </c>
      <c r="E233" s="2">
        <v>4400</v>
      </c>
      <c r="F233" s="2" t="s">
        <v>2236</v>
      </c>
      <c r="G233" s="2" t="s">
        <v>2237</v>
      </c>
      <c r="H233" s="2">
        <v>5028312508</v>
      </c>
      <c r="I233" s="2" t="s">
        <v>22</v>
      </c>
      <c r="J233" s="2" t="s">
        <v>2891</v>
      </c>
      <c r="K233" s="2" t="s">
        <v>122</v>
      </c>
      <c r="L233" s="2" t="s">
        <v>603</v>
      </c>
      <c r="M233" s="3" t="s">
        <v>36</v>
      </c>
      <c r="N233" s="3">
        <v>45642.714479166665</v>
      </c>
      <c r="O233" s="10" t="s">
        <v>2236</v>
      </c>
      <c r="P233" s="2" t="s">
        <v>2239</v>
      </c>
      <c r="Q233" s="2" t="s">
        <v>2236</v>
      </c>
      <c r="R233" t="s">
        <v>2236</v>
      </c>
      <c r="S233" t="s">
        <v>2240</v>
      </c>
      <c r="T233">
        <v>250</v>
      </c>
      <c r="U233" t="s">
        <v>2236</v>
      </c>
      <c r="V233">
        <v>101</v>
      </c>
      <c r="W233">
        <v>1010</v>
      </c>
      <c r="X233">
        <v>2</v>
      </c>
      <c r="Y233" t="s">
        <v>2994</v>
      </c>
      <c r="Z233">
        <v>0</v>
      </c>
      <c r="AA233" s="19">
        <v>45642.714490740742</v>
      </c>
    </row>
    <row r="234" spans="1:27">
      <c r="A234" s="2" t="s">
        <v>113</v>
      </c>
      <c r="B234" s="2">
        <v>5821234159</v>
      </c>
      <c r="C234" s="2" t="s">
        <v>3354</v>
      </c>
      <c r="D234" s="2" t="s">
        <v>64</v>
      </c>
      <c r="E234" s="2">
        <v>664</v>
      </c>
      <c r="F234" s="2" t="s">
        <v>2236</v>
      </c>
      <c r="G234" s="2" t="s">
        <v>2237</v>
      </c>
      <c r="H234" s="2">
        <v>5028313420</v>
      </c>
      <c r="I234" s="2" t="s">
        <v>22</v>
      </c>
      <c r="J234" s="2" t="s">
        <v>3355</v>
      </c>
      <c r="K234" s="2" t="s">
        <v>1193</v>
      </c>
      <c r="L234" s="2" t="s">
        <v>616</v>
      </c>
      <c r="M234" s="3" t="s">
        <v>1174</v>
      </c>
      <c r="N234" s="3">
        <v>45642.896747685183</v>
      </c>
      <c r="O234" s="10" t="s">
        <v>2236</v>
      </c>
      <c r="P234" s="2" t="s">
        <v>2239</v>
      </c>
      <c r="Q234" s="2" t="s">
        <v>2236</v>
      </c>
      <c r="R234" t="s">
        <v>2236</v>
      </c>
      <c r="S234" t="s">
        <v>2427</v>
      </c>
      <c r="T234">
        <v>10</v>
      </c>
      <c r="U234" t="s">
        <v>2236</v>
      </c>
      <c r="V234">
        <v>101</v>
      </c>
      <c r="W234">
        <v>1007</v>
      </c>
      <c r="X234">
        <v>2</v>
      </c>
      <c r="Y234" t="s">
        <v>3356</v>
      </c>
      <c r="Z234">
        <v>0</v>
      </c>
      <c r="AA234" s="19">
        <v>45642.896770833337</v>
      </c>
    </row>
    <row r="235" spans="1:27">
      <c r="A235" s="2" t="s">
        <v>113</v>
      </c>
      <c r="B235" s="2">
        <v>5821234159</v>
      </c>
      <c r="C235" s="2" t="s">
        <v>3357</v>
      </c>
      <c r="D235" s="2" t="s">
        <v>64</v>
      </c>
      <c r="E235" s="2">
        <v>664</v>
      </c>
      <c r="F235" s="2" t="s">
        <v>2236</v>
      </c>
      <c r="G235" s="2" t="s">
        <v>2237</v>
      </c>
      <c r="H235" s="2">
        <v>5028313421</v>
      </c>
      <c r="I235" s="2" t="s">
        <v>22</v>
      </c>
      <c r="J235" s="2" t="s">
        <v>3358</v>
      </c>
      <c r="K235" s="2" t="s">
        <v>1193</v>
      </c>
      <c r="L235" s="2" t="s">
        <v>616</v>
      </c>
      <c r="M235" s="3" t="s">
        <v>1174</v>
      </c>
      <c r="N235" s="3">
        <v>45642.897002314814</v>
      </c>
      <c r="O235" s="10" t="s">
        <v>2236</v>
      </c>
      <c r="P235" s="2" t="s">
        <v>2239</v>
      </c>
      <c r="Q235" s="2" t="s">
        <v>2236</v>
      </c>
      <c r="R235" t="s">
        <v>2236</v>
      </c>
      <c r="S235" t="s">
        <v>2427</v>
      </c>
      <c r="T235">
        <v>20</v>
      </c>
      <c r="U235" t="s">
        <v>2236</v>
      </c>
      <c r="V235">
        <v>101</v>
      </c>
      <c r="W235">
        <v>1007</v>
      </c>
      <c r="X235">
        <v>2</v>
      </c>
      <c r="Y235" t="s">
        <v>3359</v>
      </c>
      <c r="Z235">
        <v>0</v>
      </c>
      <c r="AA235" s="19">
        <v>45642.897037037037</v>
      </c>
    </row>
    <row r="236" spans="1:27">
      <c r="A236" s="2" t="s">
        <v>113</v>
      </c>
      <c r="B236" s="2">
        <v>5821231383</v>
      </c>
      <c r="C236" s="2" t="s">
        <v>2311</v>
      </c>
      <c r="D236" s="2" t="s">
        <v>64</v>
      </c>
      <c r="E236" s="2">
        <v>130</v>
      </c>
      <c r="F236" s="2">
        <v>0.65</v>
      </c>
      <c r="G236" s="2" t="s">
        <v>2237</v>
      </c>
      <c r="H236" s="2">
        <v>5028309450</v>
      </c>
      <c r="I236" s="2" t="s">
        <v>22</v>
      </c>
      <c r="J236" s="2" t="s">
        <v>2312</v>
      </c>
      <c r="K236" s="2" t="s">
        <v>120</v>
      </c>
      <c r="L236" s="2" t="s">
        <v>55</v>
      </c>
      <c r="M236" s="3" t="s">
        <v>36</v>
      </c>
      <c r="N236" s="3">
        <v>45642.354641203703</v>
      </c>
      <c r="O236" s="10">
        <v>45643</v>
      </c>
      <c r="P236" s="2" t="s">
        <v>15</v>
      </c>
      <c r="Q236" s="2" t="s">
        <v>2250</v>
      </c>
      <c r="R236" t="s">
        <v>1178</v>
      </c>
      <c r="S236" t="s">
        <v>2240</v>
      </c>
      <c r="T236">
        <v>50</v>
      </c>
      <c r="U236" t="s">
        <v>2236</v>
      </c>
      <c r="V236">
        <v>101</v>
      </c>
      <c r="W236">
        <v>1006</v>
      </c>
      <c r="X236">
        <v>2</v>
      </c>
      <c r="Y236" t="s">
        <v>2313</v>
      </c>
      <c r="Z236">
        <v>4</v>
      </c>
      <c r="AA236" s="19">
        <v>45642.354756944442</v>
      </c>
    </row>
    <row r="237" spans="1:27">
      <c r="A237" s="2" t="s">
        <v>113</v>
      </c>
      <c r="B237" s="2">
        <v>5821232857</v>
      </c>
      <c r="C237" s="2" t="s">
        <v>2311</v>
      </c>
      <c r="D237" s="2" t="s">
        <v>64</v>
      </c>
      <c r="E237" s="2">
        <v>50</v>
      </c>
      <c r="F237" s="2">
        <v>0.65</v>
      </c>
      <c r="G237" s="2" t="s">
        <v>2237</v>
      </c>
      <c r="H237" s="2">
        <v>5028309455</v>
      </c>
      <c r="I237" s="2" t="s">
        <v>22</v>
      </c>
      <c r="J237" s="2" t="s">
        <v>2312</v>
      </c>
      <c r="K237" s="2" t="s">
        <v>120</v>
      </c>
      <c r="L237" s="2" t="s">
        <v>55</v>
      </c>
      <c r="M237" s="3" t="s">
        <v>36</v>
      </c>
      <c r="N237" s="3">
        <v>45642.355231481481</v>
      </c>
      <c r="O237" s="10">
        <v>45643</v>
      </c>
      <c r="P237" s="2" t="s">
        <v>15</v>
      </c>
      <c r="Q237" s="2" t="s">
        <v>2250</v>
      </c>
      <c r="R237" t="s">
        <v>1178</v>
      </c>
      <c r="S237" t="s">
        <v>2240</v>
      </c>
      <c r="T237">
        <v>110</v>
      </c>
      <c r="U237" t="s">
        <v>2236</v>
      </c>
      <c r="V237">
        <v>101</v>
      </c>
      <c r="W237">
        <v>1006</v>
      </c>
      <c r="X237">
        <v>2</v>
      </c>
      <c r="Y237" t="s">
        <v>2318</v>
      </c>
      <c r="Z237">
        <v>0</v>
      </c>
      <c r="AA237" s="19">
        <v>45642.355231481481</v>
      </c>
    </row>
    <row r="238" spans="1:27">
      <c r="A238" s="2" t="s">
        <v>113</v>
      </c>
      <c r="B238" s="2">
        <v>5821232857</v>
      </c>
      <c r="C238" s="2" t="s">
        <v>3400</v>
      </c>
      <c r="D238" s="2" t="s">
        <v>64</v>
      </c>
      <c r="E238" s="2">
        <v>2018</v>
      </c>
      <c r="F238" s="2">
        <v>0.65</v>
      </c>
      <c r="G238" s="2" t="s">
        <v>2237</v>
      </c>
      <c r="H238" s="2">
        <v>5028313464</v>
      </c>
      <c r="I238" s="2" t="s">
        <v>22</v>
      </c>
      <c r="J238" s="2" t="s">
        <v>3401</v>
      </c>
      <c r="K238" s="2" t="s">
        <v>120</v>
      </c>
      <c r="L238" s="2" t="s">
        <v>55</v>
      </c>
      <c r="M238" s="3" t="s">
        <v>36</v>
      </c>
      <c r="N238" s="3">
        <v>45642.902002314811</v>
      </c>
      <c r="O238" s="10">
        <v>45643</v>
      </c>
      <c r="P238" s="2" t="s">
        <v>15</v>
      </c>
      <c r="Q238" s="2" t="s">
        <v>2250</v>
      </c>
      <c r="R238" t="s">
        <v>1178</v>
      </c>
      <c r="S238" t="s">
        <v>2427</v>
      </c>
      <c r="T238">
        <v>130</v>
      </c>
      <c r="U238" t="s">
        <v>2236</v>
      </c>
      <c r="V238">
        <v>101</v>
      </c>
      <c r="W238">
        <v>1006</v>
      </c>
      <c r="X238">
        <v>2</v>
      </c>
      <c r="Y238" t="s">
        <v>3402</v>
      </c>
      <c r="Z238">
        <v>0</v>
      </c>
      <c r="AA238" s="19">
        <v>45642.902002314811</v>
      </c>
    </row>
    <row r="239" spans="1:27">
      <c r="A239" s="2" t="s">
        <v>113</v>
      </c>
      <c r="B239" s="2">
        <v>5821234152</v>
      </c>
      <c r="C239" s="2" t="s">
        <v>2458</v>
      </c>
      <c r="D239" s="2" t="s">
        <v>64</v>
      </c>
      <c r="E239" s="2">
        <v>129</v>
      </c>
      <c r="F239" s="2" t="s">
        <v>2236</v>
      </c>
      <c r="G239" s="2" t="s">
        <v>2237</v>
      </c>
      <c r="H239" s="2">
        <v>5028310088</v>
      </c>
      <c r="I239" s="2" t="s">
        <v>22</v>
      </c>
      <c r="J239" s="2" t="s">
        <v>2459</v>
      </c>
      <c r="K239" s="2" t="s">
        <v>1344</v>
      </c>
      <c r="L239" s="2" t="s">
        <v>516</v>
      </c>
      <c r="M239" s="3" t="s">
        <v>1174</v>
      </c>
      <c r="N239" s="3">
        <v>45642.448599537034</v>
      </c>
      <c r="O239" s="10" t="s">
        <v>2236</v>
      </c>
      <c r="P239" s="2" t="s">
        <v>2239</v>
      </c>
      <c r="Q239" s="2" t="s">
        <v>2236</v>
      </c>
      <c r="R239" t="s">
        <v>2236</v>
      </c>
      <c r="S239" t="s">
        <v>2240</v>
      </c>
      <c r="T239">
        <v>40</v>
      </c>
      <c r="U239" t="s">
        <v>2236</v>
      </c>
      <c r="V239">
        <v>101</v>
      </c>
      <c r="W239">
        <v>1007</v>
      </c>
      <c r="X239">
        <v>2</v>
      </c>
      <c r="Y239" t="s">
        <v>2460</v>
      </c>
      <c r="Z239">
        <v>0</v>
      </c>
      <c r="AA239" s="19">
        <v>45642.448599537034</v>
      </c>
    </row>
    <row r="240" spans="1:27">
      <c r="A240" s="2" t="s">
        <v>113</v>
      </c>
      <c r="B240" s="2">
        <v>5821234668</v>
      </c>
      <c r="C240" s="2" t="s">
        <v>2458</v>
      </c>
      <c r="D240" s="2" t="s">
        <v>64</v>
      </c>
      <c r="E240" s="2">
        <v>490</v>
      </c>
      <c r="F240" s="2" t="s">
        <v>2236</v>
      </c>
      <c r="G240" s="2" t="s">
        <v>2237</v>
      </c>
      <c r="H240" s="2">
        <v>5028310089</v>
      </c>
      <c r="I240" s="2" t="s">
        <v>609</v>
      </c>
      <c r="J240" s="2" t="s">
        <v>2461</v>
      </c>
      <c r="K240" s="2" t="s">
        <v>1344</v>
      </c>
      <c r="L240" s="2" t="s">
        <v>516</v>
      </c>
      <c r="M240" s="3" t="s">
        <v>1174</v>
      </c>
      <c r="N240" s="3">
        <v>45642.44871527778</v>
      </c>
      <c r="O240" s="10" t="s">
        <v>2236</v>
      </c>
      <c r="P240" s="2" t="s">
        <v>2239</v>
      </c>
      <c r="Q240" s="2" t="s">
        <v>2236</v>
      </c>
      <c r="R240" t="s">
        <v>2236</v>
      </c>
      <c r="S240" t="s">
        <v>2240</v>
      </c>
      <c r="T240">
        <v>10</v>
      </c>
      <c r="U240" t="s">
        <v>2236</v>
      </c>
      <c r="V240">
        <v>101</v>
      </c>
      <c r="W240">
        <v>1007</v>
      </c>
      <c r="X240">
        <v>2</v>
      </c>
      <c r="Y240" t="s">
        <v>2462</v>
      </c>
      <c r="Z240">
        <v>0</v>
      </c>
      <c r="AA240" s="19">
        <v>45642.44872685185</v>
      </c>
    </row>
    <row r="241" spans="1:27">
      <c r="A241" s="2" t="s">
        <v>113</v>
      </c>
      <c r="B241" s="2">
        <v>5821235709</v>
      </c>
      <c r="C241" s="2" t="s">
        <v>2458</v>
      </c>
      <c r="D241" s="2" t="s">
        <v>64</v>
      </c>
      <c r="E241" s="2">
        <v>12706</v>
      </c>
      <c r="F241" s="2" t="s">
        <v>2236</v>
      </c>
      <c r="G241" s="2" t="s">
        <v>2237</v>
      </c>
      <c r="H241" s="2">
        <v>5028310091</v>
      </c>
      <c r="I241" s="2" t="s">
        <v>22</v>
      </c>
      <c r="J241" s="2" t="s">
        <v>2461</v>
      </c>
      <c r="K241" s="2" t="s">
        <v>1344</v>
      </c>
      <c r="L241" s="2" t="s">
        <v>516</v>
      </c>
      <c r="M241" s="3" t="s">
        <v>1174</v>
      </c>
      <c r="N241" s="3">
        <v>45642.448819444442</v>
      </c>
      <c r="O241" s="10" t="s">
        <v>2236</v>
      </c>
      <c r="P241" s="2" t="s">
        <v>2239</v>
      </c>
      <c r="Q241" s="2" t="s">
        <v>2236</v>
      </c>
      <c r="R241" t="s">
        <v>2236</v>
      </c>
      <c r="S241" t="s">
        <v>2240</v>
      </c>
      <c r="T241">
        <v>30</v>
      </c>
      <c r="U241" t="s">
        <v>2236</v>
      </c>
      <c r="V241">
        <v>101</v>
      </c>
      <c r="W241">
        <v>1007</v>
      </c>
      <c r="X241">
        <v>2</v>
      </c>
      <c r="Y241" t="s">
        <v>2464</v>
      </c>
      <c r="Z241">
        <v>0</v>
      </c>
      <c r="AA241" s="19">
        <v>45642.448831018519</v>
      </c>
    </row>
    <row r="242" spans="1:27">
      <c r="A242" s="2" t="s">
        <v>113</v>
      </c>
      <c r="B242" s="2">
        <v>5821235568</v>
      </c>
      <c r="C242" s="2" t="s">
        <v>3378</v>
      </c>
      <c r="D242" s="2" t="s">
        <v>64</v>
      </c>
      <c r="E242" s="2">
        <v>864</v>
      </c>
      <c r="F242" s="2" t="s">
        <v>2236</v>
      </c>
      <c r="G242" s="2" t="s">
        <v>2237</v>
      </c>
      <c r="H242" s="2">
        <v>5028313442</v>
      </c>
      <c r="I242" s="2" t="s">
        <v>22</v>
      </c>
      <c r="J242" s="2" t="s">
        <v>3379</v>
      </c>
      <c r="K242" s="2" t="s">
        <v>1301</v>
      </c>
      <c r="L242" s="2" t="s">
        <v>619</v>
      </c>
      <c r="M242" s="3" t="s">
        <v>1174</v>
      </c>
      <c r="N242" s="3">
        <v>45642.899861111109</v>
      </c>
      <c r="O242" s="10" t="s">
        <v>2236</v>
      </c>
      <c r="P242" s="2" t="s">
        <v>2239</v>
      </c>
      <c r="Q242" s="2" t="s">
        <v>2236</v>
      </c>
      <c r="R242" t="s">
        <v>2236</v>
      </c>
      <c r="S242" t="s">
        <v>2427</v>
      </c>
      <c r="T242">
        <v>20</v>
      </c>
      <c r="U242" t="s">
        <v>2236</v>
      </c>
      <c r="V242">
        <v>101</v>
      </c>
      <c r="W242">
        <v>1007</v>
      </c>
      <c r="X242">
        <v>2</v>
      </c>
      <c r="Y242" t="s">
        <v>3380</v>
      </c>
      <c r="Z242">
        <v>0</v>
      </c>
      <c r="AA242" s="19">
        <v>45642.899861111109</v>
      </c>
    </row>
    <row r="243" spans="1:27">
      <c r="A243" s="2" t="s">
        <v>113</v>
      </c>
      <c r="B243" s="2">
        <v>5821231299</v>
      </c>
      <c r="C243" s="2" t="s">
        <v>3383</v>
      </c>
      <c r="D243" s="2" t="s">
        <v>64</v>
      </c>
      <c r="E243" s="2">
        <v>5081</v>
      </c>
      <c r="F243" s="2" t="s">
        <v>2236</v>
      </c>
      <c r="G243" s="2" t="s">
        <v>2237</v>
      </c>
      <c r="H243" s="2">
        <v>5028313447</v>
      </c>
      <c r="I243" s="2" t="s">
        <v>22</v>
      </c>
      <c r="J243" s="2" t="s">
        <v>3384</v>
      </c>
      <c r="K243" s="2" t="s">
        <v>1301</v>
      </c>
      <c r="L243" s="2" t="s">
        <v>619</v>
      </c>
      <c r="M243" s="3" t="s">
        <v>1174</v>
      </c>
      <c r="N243" s="3">
        <v>45642.900046296294</v>
      </c>
      <c r="O243" s="10" t="s">
        <v>2236</v>
      </c>
      <c r="P243" s="2" t="s">
        <v>2239</v>
      </c>
      <c r="Q243" s="2" t="s">
        <v>2236</v>
      </c>
      <c r="R243" t="s">
        <v>2236</v>
      </c>
      <c r="S243" t="s">
        <v>2427</v>
      </c>
      <c r="T243">
        <v>40</v>
      </c>
      <c r="U243" t="s">
        <v>2236</v>
      </c>
      <c r="V243">
        <v>101</v>
      </c>
      <c r="W243">
        <v>1007</v>
      </c>
      <c r="X243">
        <v>2</v>
      </c>
      <c r="Y243" t="s">
        <v>3385</v>
      </c>
      <c r="Z243">
        <v>0</v>
      </c>
      <c r="AA243" s="19">
        <v>45642.900057870371</v>
      </c>
    </row>
    <row r="244" spans="1:27">
      <c r="A244" s="2" t="s">
        <v>113</v>
      </c>
      <c r="B244" s="2">
        <v>5821231299</v>
      </c>
      <c r="C244" s="2" t="s">
        <v>3383</v>
      </c>
      <c r="D244" s="2" t="s">
        <v>64</v>
      </c>
      <c r="E244" s="2">
        <v>6919</v>
      </c>
      <c r="F244" s="2" t="s">
        <v>2236</v>
      </c>
      <c r="G244" s="2" t="s">
        <v>2237</v>
      </c>
      <c r="H244" s="2">
        <v>5028313448</v>
      </c>
      <c r="I244" s="2" t="s">
        <v>22</v>
      </c>
      <c r="J244" s="2" t="s">
        <v>3384</v>
      </c>
      <c r="K244" s="2" t="s">
        <v>1301</v>
      </c>
      <c r="L244" s="2" t="s">
        <v>619</v>
      </c>
      <c r="M244" s="3" t="s">
        <v>1174</v>
      </c>
      <c r="N244" s="3">
        <v>45642.90016203704</v>
      </c>
      <c r="O244" s="10" t="s">
        <v>2236</v>
      </c>
      <c r="P244" s="2" t="s">
        <v>2239</v>
      </c>
      <c r="Q244" s="2" t="s">
        <v>2236</v>
      </c>
      <c r="R244" t="s">
        <v>2236</v>
      </c>
      <c r="S244" t="s">
        <v>2427</v>
      </c>
      <c r="T244">
        <v>50</v>
      </c>
      <c r="U244" t="s">
        <v>2236</v>
      </c>
      <c r="V244">
        <v>101</v>
      </c>
      <c r="W244">
        <v>1007</v>
      </c>
      <c r="X244">
        <v>2</v>
      </c>
      <c r="Y244" t="s">
        <v>3386</v>
      </c>
      <c r="Z244">
        <v>0</v>
      </c>
      <c r="AA244" s="19">
        <v>45642.90016203704</v>
      </c>
    </row>
    <row r="245" spans="1:27">
      <c r="A245" s="2" t="s">
        <v>113</v>
      </c>
      <c r="B245" s="2">
        <v>5821234090</v>
      </c>
      <c r="C245" s="2" t="s">
        <v>3391</v>
      </c>
      <c r="D245" s="2" t="s">
        <v>64</v>
      </c>
      <c r="E245" s="2">
        <v>974</v>
      </c>
      <c r="F245" s="2" t="s">
        <v>2236</v>
      </c>
      <c r="G245" s="2" t="s">
        <v>2237</v>
      </c>
      <c r="H245" s="2">
        <v>5028313454</v>
      </c>
      <c r="I245" s="2" t="s">
        <v>22</v>
      </c>
      <c r="J245" s="2" t="s">
        <v>3392</v>
      </c>
      <c r="K245" s="2" t="s">
        <v>1301</v>
      </c>
      <c r="L245" s="2" t="s">
        <v>619</v>
      </c>
      <c r="M245" s="3" t="s">
        <v>1174</v>
      </c>
      <c r="N245" s="3">
        <v>45642.900706018518</v>
      </c>
      <c r="O245" s="10" t="s">
        <v>2236</v>
      </c>
      <c r="P245" s="2" t="s">
        <v>2239</v>
      </c>
      <c r="Q245" s="2" t="s">
        <v>2236</v>
      </c>
      <c r="R245" t="s">
        <v>2236</v>
      </c>
      <c r="S245" t="s">
        <v>2427</v>
      </c>
      <c r="T245">
        <v>80</v>
      </c>
      <c r="U245" t="s">
        <v>2236</v>
      </c>
      <c r="V245">
        <v>101</v>
      </c>
      <c r="W245">
        <v>1007</v>
      </c>
      <c r="X245">
        <v>2</v>
      </c>
      <c r="Y245" t="s">
        <v>3393</v>
      </c>
      <c r="Z245">
        <v>0</v>
      </c>
      <c r="AA245" s="19">
        <v>45642.900717592594</v>
      </c>
    </row>
    <row r="246" spans="1:27">
      <c r="A246" s="2" t="s">
        <v>113</v>
      </c>
      <c r="B246" s="2">
        <v>5821235568</v>
      </c>
      <c r="C246" s="2" t="s">
        <v>3391</v>
      </c>
      <c r="D246" s="2" t="s">
        <v>64</v>
      </c>
      <c r="E246" s="2">
        <v>82</v>
      </c>
      <c r="F246" s="2" t="s">
        <v>2236</v>
      </c>
      <c r="G246" s="2" t="s">
        <v>2237</v>
      </c>
      <c r="H246" s="2">
        <v>5028313456</v>
      </c>
      <c r="I246" s="2" t="s">
        <v>22</v>
      </c>
      <c r="J246" s="2" t="s">
        <v>3392</v>
      </c>
      <c r="K246" s="2" t="s">
        <v>1301</v>
      </c>
      <c r="L246" s="2" t="s">
        <v>619</v>
      </c>
      <c r="M246" s="3" t="s">
        <v>1174</v>
      </c>
      <c r="N246" s="3">
        <v>45642.900914351849</v>
      </c>
      <c r="O246" s="10" t="s">
        <v>2236</v>
      </c>
      <c r="P246" s="2" t="s">
        <v>2239</v>
      </c>
      <c r="Q246" s="2" t="s">
        <v>2236</v>
      </c>
      <c r="R246" t="s">
        <v>2236</v>
      </c>
      <c r="S246" t="s">
        <v>2427</v>
      </c>
      <c r="T246">
        <v>40</v>
      </c>
      <c r="U246" t="s">
        <v>2236</v>
      </c>
      <c r="V246">
        <v>101</v>
      </c>
      <c r="W246">
        <v>1007</v>
      </c>
      <c r="X246">
        <v>2</v>
      </c>
      <c r="Y246" t="s">
        <v>3394</v>
      </c>
      <c r="Z246">
        <v>0</v>
      </c>
      <c r="AA246" s="19">
        <v>45642.900925925926</v>
      </c>
    </row>
    <row r="247" spans="1:27">
      <c r="A247" s="2" t="s">
        <v>113</v>
      </c>
      <c r="B247" s="2">
        <v>5821235568</v>
      </c>
      <c r="C247" s="2" t="s">
        <v>3391</v>
      </c>
      <c r="D247" s="2" t="s">
        <v>64</v>
      </c>
      <c r="E247" s="2">
        <v>4943</v>
      </c>
      <c r="F247" s="2" t="s">
        <v>2236</v>
      </c>
      <c r="G247" s="2" t="s">
        <v>2237</v>
      </c>
      <c r="H247" s="2">
        <v>5028313457</v>
      </c>
      <c r="I247" s="2" t="s">
        <v>22</v>
      </c>
      <c r="J247" s="2" t="s">
        <v>3392</v>
      </c>
      <c r="K247" s="2" t="s">
        <v>1301</v>
      </c>
      <c r="L247" s="2" t="s">
        <v>619</v>
      </c>
      <c r="M247" s="3" t="s">
        <v>1174</v>
      </c>
      <c r="N247" s="3">
        <v>45642.90111111111</v>
      </c>
      <c r="O247" s="10" t="s">
        <v>2236</v>
      </c>
      <c r="P247" s="2" t="s">
        <v>2239</v>
      </c>
      <c r="Q247" s="2" t="s">
        <v>2236</v>
      </c>
      <c r="R247" t="s">
        <v>2236</v>
      </c>
      <c r="S247" t="s">
        <v>2427</v>
      </c>
      <c r="T247">
        <v>50</v>
      </c>
      <c r="U247" t="s">
        <v>2236</v>
      </c>
      <c r="V247">
        <v>101</v>
      </c>
      <c r="W247">
        <v>1007</v>
      </c>
      <c r="X247">
        <v>2</v>
      </c>
      <c r="Y247" t="s">
        <v>3395</v>
      </c>
      <c r="Z247">
        <v>0</v>
      </c>
      <c r="AA247" s="19">
        <v>45642.901122685187</v>
      </c>
    </row>
    <row r="248" spans="1:27">
      <c r="A248" s="2" t="s">
        <v>113</v>
      </c>
      <c r="B248" s="2">
        <v>5821195991</v>
      </c>
      <c r="C248" s="2" t="s">
        <v>3438</v>
      </c>
      <c r="D248" s="2" t="s">
        <v>64</v>
      </c>
      <c r="E248" s="2">
        <v>44</v>
      </c>
      <c r="F248" s="2">
        <v>0.65</v>
      </c>
      <c r="G248" s="2" t="s">
        <v>2237</v>
      </c>
      <c r="H248" s="2">
        <v>5028313520</v>
      </c>
      <c r="I248" s="2" t="s">
        <v>22</v>
      </c>
      <c r="J248" s="2" t="s">
        <v>2316</v>
      </c>
      <c r="K248" s="2" t="s">
        <v>43</v>
      </c>
      <c r="L248" s="2" t="s">
        <v>602</v>
      </c>
      <c r="M248" s="3" t="s">
        <v>36</v>
      </c>
      <c r="N248" s="3">
        <v>45642.913865740738</v>
      </c>
      <c r="O248" s="10">
        <v>45642</v>
      </c>
      <c r="P248" s="2" t="s">
        <v>15</v>
      </c>
      <c r="Q248" s="2" t="s">
        <v>2250</v>
      </c>
      <c r="R248" t="s">
        <v>1267</v>
      </c>
      <c r="S248" t="s">
        <v>2427</v>
      </c>
      <c r="T248">
        <v>120</v>
      </c>
      <c r="U248" t="s">
        <v>2236</v>
      </c>
      <c r="V248">
        <v>101</v>
      </c>
      <c r="W248">
        <v>1010</v>
      </c>
      <c r="X248">
        <v>2</v>
      </c>
      <c r="Y248" t="s">
        <v>3439</v>
      </c>
      <c r="Z248">
        <v>0</v>
      </c>
      <c r="AA248" s="19">
        <v>45642.913877314815</v>
      </c>
    </row>
    <row r="249" spans="1:27">
      <c r="A249" s="2" t="s">
        <v>113</v>
      </c>
      <c r="B249" s="2">
        <v>5821195991</v>
      </c>
      <c r="C249" s="2" t="s">
        <v>3438</v>
      </c>
      <c r="D249" s="2" t="s">
        <v>64</v>
      </c>
      <c r="E249" s="2">
        <v>1956</v>
      </c>
      <c r="F249" s="2" t="s">
        <v>2236</v>
      </c>
      <c r="G249" s="2" t="s">
        <v>2237</v>
      </c>
      <c r="H249" s="2">
        <v>5028313522</v>
      </c>
      <c r="I249" s="2" t="s">
        <v>22</v>
      </c>
      <c r="J249" s="2" t="s">
        <v>2316</v>
      </c>
      <c r="K249" s="2" t="s">
        <v>43</v>
      </c>
      <c r="L249" s="2" t="s">
        <v>602</v>
      </c>
      <c r="M249" s="3" t="s">
        <v>36</v>
      </c>
      <c r="N249" s="3">
        <v>45642.91479166667</v>
      </c>
      <c r="O249" s="10" t="s">
        <v>2236</v>
      </c>
      <c r="P249" s="2" t="s">
        <v>2239</v>
      </c>
      <c r="Q249" s="2" t="s">
        <v>2236</v>
      </c>
      <c r="R249" t="s">
        <v>2236</v>
      </c>
      <c r="S249" t="s">
        <v>2427</v>
      </c>
      <c r="T249">
        <v>110</v>
      </c>
      <c r="U249" t="s">
        <v>2236</v>
      </c>
      <c r="V249">
        <v>101</v>
      </c>
      <c r="W249">
        <v>1010</v>
      </c>
      <c r="X249">
        <v>2</v>
      </c>
      <c r="Y249" t="s">
        <v>3440</v>
      </c>
      <c r="Z249">
        <v>0</v>
      </c>
      <c r="AA249" s="19">
        <v>45642.91479166667</v>
      </c>
    </row>
    <row r="250" spans="1:27">
      <c r="A250" s="2" t="s">
        <v>113</v>
      </c>
      <c r="B250" s="2">
        <v>5821234090</v>
      </c>
      <c r="C250" s="2" t="s">
        <v>3360</v>
      </c>
      <c r="D250" s="2" t="s">
        <v>64</v>
      </c>
      <c r="E250" s="2">
        <v>38</v>
      </c>
      <c r="F250" s="2" t="s">
        <v>2236</v>
      </c>
      <c r="G250" s="2" t="s">
        <v>2237</v>
      </c>
      <c r="H250" s="2">
        <v>5028313423</v>
      </c>
      <c r="I250" s="2" t="s">
        <v>22</v>
      </c>
      <c r="J250" s="2" t="s">
        <v>3361</v>
      </c>
      <c r="K250" s="2" t="s">
        <v>1301</v>
      </c>
      <c r="L250" s="2" t="s">
        <v>619</v>
      </c>
      <c r="M250" s="3" t="s">
        <v>1174</v>
      </c>
      <c r="N250" s="3">
        <v>45642.897777777776</v>
      </c>
      <c r="O250" s="10" t="s">
        <v>2236</v>
      </c>
      <c r="P250" s="2" t="s">
        <v>2239</v>
      </c>
      <c r="Q250" s="2" t="s">
        <v>2236</v>
      </c>
      <c r="R250" t="s">
        <v>2236</v>
      </c>
      <c r="S250" t="s">
        <v>2427</v>
      </c>
      <c r="T250">
        <v>50</v>
      </c>
      <c r="U250" t="s">
        <v>2236</v>
      </c>
      <c r="V250">
        <v>101</v>
      </c>
      <c r="W250">
        <v>1007</v>
      </c>
      <c r="X250">
        <v>2</v>
      </c>
      <c r="Y250" t="s">
        <v>3362</v>
      </c>
      <c r="Z250">
        <v>0</v>
      </c>
      <c r="AA250" s="19">
        <v>45642.897858796299</v>
      </c>
    </row>
    <row r="251" spans="1:27">
      <c r="A251" s="2" t="s">
        <v>113</v>
      </c>
      <c r="B251" s="2">
        <v>5821235568</v>
      </c>
      <c r="C251" s="2" t="s">
        <v>3360</v>
      </c>
      <c r="D251" s="2" t="s">
        <v>64</v>
      </c>
      <c r="E251" s="2">
        <v>2024</v>
      </c>
      <c r="F251" s="2" t="s">
        <v>2236</v>
      </c>
      <c r="G251" s="2" t="s">
        <v>2237</v>
      </c>
      <c r="H251" s="2">
        <v>5028313428</v>
      </c>
      <c r="I251" s="2" t="s">
        <v>22</v>
      </c>
      <c r="J251" s="2" t="s">
        <v>3361</v>
      </c>
      <c r="K251" s="2" t="s">
        <v>1301</v>
      </c>
      <c r="L251" s="2" t="s">
        <v>619</v>
      </c>
      <c r="M251" s="3" t="s">
        <v>1174</v>
      </c>
      <c r="N251" s="3">
        <v>45642.898148148146</v>
      </c>
      <c r="O251" s="10" t="s">
        <v>2236</v>
      </c>
      <c r="P251" s="2" t="s">
        <v>2239</v>
      </c>
      <c r="Q251" s="2" t="s">
        <v>2236</v>
      </c>
      <c r="R251" t="s">
        <v>2236</v>
      </c>
      <c r="S251" t="s">
        <v>2427</v>
      </c>
      <c r="T251">
        <v>10</v>
      </c>
      <c r="U251" t="s">
        <v>2236</v>
      </c>
      <c r="V251">
        <v>101</v>
      </c>
      <c r="W251">
        <v>1007</v>
      </c>
      <c r="X251">
        <v>2</v>
      </c>
      <c r="Y251" t="s">
        <v>3363</v>
      </c>
      <c r="Z251">
        <v>0</v>
      </c>
      <c r="AA251" s="19">
        <v>45642.8981712963</v>
      </c>
    </row>
    <row r="252" spans="1:27">
      <c r="A252" s="2" t="s">
        <v>113</v>
      </c>
      <c r="B252" s="2">
        <v>5821234090</v>
      </c>
      <c r="C252" s="2" t="s">
        <v>3396</v>
      </c>
      <c r="D252" s="2" t="s">
        <v>64</v>
      </c>
      <c r="E252" s="2">
        <v>18</v>
      </c>
      <c r="F252" s="2" t="s">
        <v>2236</v>
      </c>
      <c r="G252" s="2" t="s">
        <v>2237</v>
      </c>
      <c r="H252" s="2">
        <v>5028313460</v>
      </c>
      <c r="I252" s="2" t="s">
        <v>22</v>
      </c>
      <c r="J252" s="2" t="s">
        <v>3397</v>
      </c>
      <c r="K252" s="2" t="s">
        <v>1301</v>
      </c>
      <c r="L252" s="2" t="s">
        <v>619</v>
      </c>
      <c r="M252" s="3" t="s">
        <v>1174</v>
      </c>
      <c r="N252" s="3">
        <v>45642.901296296295</v>
      </c>
      <c r="O252" s="10" t="s">
        <v>2236</v>
      </c>
      <c r="P252" s="2" t="s">
        <v>2239</v>
      </c>
      <c r="Q252" s="2" t="s">
        <v>2236</v>
      </c>
      <c r="R252" t="s">
        <v>2236</v>
      </c>
      <c r="S252" t="s">
        <v>2427</v>
      </c>
      <c r="T252">
        <v>90</v>
      </c>
      <c r="U252" t="s">
        <v>2236</v>
      </c>
      <c r="V252">
        <v>101</v>
      </c>
      <c r="W252">
        <v>1007</v>
      </c>
      <c r="X252">
        <v>2</v>
      </c>
      <c r="Y252" t="s">
        <v>3398</v>
      </c>
      <c r="Z252">
        <v>0</v>
      </c>
      <c r="AA252" s="19">
        <v>45642.901296296295</v>
      </c>
    </row>
    <row r="253" spans="1:27">
      <c r="A253" s="2" t="s">
        <v>113</v>
      </c>
      <c r="B253" s="2">
        <v>5921397083</v>
      </c>
      <c r="C253" s="2" t="s">
        <v>2651</v>
      </c>
      <c r="D253" s="2" t="s">
        <v>64</v>
      </c>
      <c r="E253" s="2">
        <v>291</v>
      </c>
      <c r="F253" s="2" t="s">
        <v>2236</v>
      </c>
      <c r="G253" s="2" t="s">
        <v>2237</v>
      </c>
      <c r="H253" s="2">
        <v>5028316150</v>
      </c>
      <c r="I253" s="2" t="s">
        <v>22</v>
      </c>
      <c r="J253" s="2" t="s">
        <v>2652</v>
      </c>
      <c r="K253" s="2" t="s">
        <v>7</v>
      </c>
      <c r="L253" s="2" t="s">
        <v>416</v>
      </c>
      <c r="M253" s="3" t="s">
        <v>2371</v>
      </c>
      <c r="N253" s="3">
        <v>45642.561678240738</v>
      </c>
      <c r="O253" s="10" t="s">
        <v>2236</v>
      </c>
      <c r="P253" s="2" t="s">
        <v>2239</v>
      </c>
      <c r="Q253" s="2" t="s">
        <v>2236</v>
      </c>
      <c r="R253" t="s">
        <v>2236</v>
      </c>
      <c r="S253" t="s">
        <v>2372</v>
      </c>
      <c r="T253">
        <v>10</v>
      </c>
      <c r="U253" t="s">
        <v>2236</v>
      </c>
      <c r="V253">
        <v>101</v>
      </c>
      <c r="W253">
        <v>1001</v>
      </c>
      <c r="X253">
        <v>2</v>
      </c>
      <c r="Y253" t="s">
        <v>2653</v>
      </c>
      <c r="Z253">
        <v>8</v>
      </c>
      <c r="AA253" s="19">
        <v>45643.556354166663</v>
      </c>
    </row>
    <row r="254" spans="1:27">
      <c r="A254" s="2" t="s">
        <v>113</v>
      </c>
      <c r="B254" s="2">
        <v>5821225361</v>
      </c>
      <c r="C254" s="2" t="s">
        <v>2638</v>
      </c>
      <c r="D254" s="2" t="s">
        <v>64</v>
      </c>
      <c r="E254" s="2">
        <v>1457</v>
      </c>
      <c r="F254" s="2" t="s">
        <v>2236</v>
      </c>
      <c r="G254" s="2" t="s">
        <v>2237</v>
      </c>
      <c r="H254" s="2">
        <v>5028310675</v>
      </c>
      <c r="I254" s="2" t="s">
        <v>22</v>
      </c>
      <c r="J254" s="2" t="s">
        <v>2639</v>
      </c>
      <c r="K254" s="2" t="s">
        <v>10</v>
      </c>
      <c r="L254" s="2" t="s">
        <v>621</v>
      </c>
      <c r="M254" s="3" t="s">
        <v>121</v>
      </c>
      <c r="N254" s="3">
        <v>45642.557685185187</v>
      </c>
      <c r="O254" s="10" t="s">
        <v>2236</v>
      </c>
      <c r="P254" s="2" t="s">
        <v>2239</v>
      </c>
      <c r="Q254" s="2" t="s">
        <v>2236</v>
      </c>
      <c r="R254" t="s">
        <v>2236</v>
      </c>
      <c r="S254" t="s">
        <v>2628</v>
      </c>
      <c r="T254">
        <v>10</v>
      </c>
      <c r="U254" t="s">
        <v>2236</v>
      </c>
      <c r="V254">
        <v>101</v>
      </c>
      <c r="W254">
        <v>1007</v>
      </c>
      <c r="X254">
        <v>2</v>
      </c>
      <c r="Y254" t="s">
        <v>2640</v>
      </c>
      <c r="Z254">
        <v>0</v>
      </c>
      <c r="AA254" s="19">
        <v>45642.557685185187</v>
      </c>
    </row>
    <row r="255" spans="1:27">
      <c r="A255" s="2" t="s">
        <v>113</v>
      </c>
      <c r="B255" s="2">
        <v>5821228322</v>
      </c>
      <c r="C255" s="2" t="s">
        <v>2638</v>
      </c>
      <c r="D255" s="2" t="s">
        <v>64</v>
      </c>
      <c r="E255" s="2">
        <v>918</v>
      </c>
      <c r="F255" s="2" t="s">
        <v>2236</v>
      </c>
      <c r="G255" s="2" t="s">
        <v>2237</v>
      </c>
      <c r="H255" s="2">
        <v>5028310676</v>
      </c>
      <c r="I255" s="2" t="s">
        <v>22</v>
      </c>
      <c r="J255" s="2" t="s">
        <v>2639</v>
      </c>
      <c r="K255" s="2" t="s">
        <v>10</v>
      </c>
      <c r="L255" s="2" t="s">
        <v>621</v>
      </c>
      <c r="M255" s="3" t="s">
        <v>121</v>
      </c>
      <c r="N255" s="3">
        <v>45642.557939814818</v>
      </c>
      <c r="O255" s="10" t="s">
        <v>2236</v>
      </c>
      <c r="P255" s="2" t="s">
        <v>2239</v>
      </c>
      <c r="Q255" s="2" t="s">
        <v>2236</v>
      </c>
      <c r="R255" t="s">
        <v>2236</v>
      </c>
      <c r="S255" t="s">
        <v>2628</v>
      </c>
      <c r="T255">
        <v>10</v>
      </c>
      <c r="U255" t="s">
        <v>2236</v>
      </c>
      <c r="V255">
        <v>101</v>
      </c>
      <c r="W255">
        <v>1007</v>
      </c>
      <c r="X255">
        <v>2</v>
      </c>
      <c r="Y255" t="s">
        <v>2641</v>
      </c>
      <c r="Z255">
        <v>0</v>
      </c>
      <c r="AA255" s="19">
        <v>45642.557951388888</v>
      </c>
    </row>
    <row r="256" spans="1:27">
      <c r="A256" s="2" t="s">
        <v>113</v>
      </c>
      <c r="B256" s="2">
        <v>5821228322</v>
      </c>
      <c r="C256" s="2" t="s">
        <v>2638</v>
      </c>
      <c r="D256" s="2" t="s">
        <v>64</v>
      </c>
      <c r="E256" s="2">
        <v>7425</v>
      </c>
      <c r="F256" s="2" t="s">
        <v>2236</v>
      </c>
      <c r="G256" s="2" t="s">
        <v>2237</v>
      </c>
      <c r="H256" s="2">
        <v>5028310678</v>
      </c>
      <c r="I256" s="2" t="s">
        <v>22</v>
      </c>
      <c r="J256" s="2" t="s">
        <v>2639</v>
      </c>
      <c r="K256" s="2" t="s">
        <v>10</v>
      </c>
      <c r="L256" s="2" t="s">
        <v>621</v>
      </c>
      <c r="M256" s="3" t="s">
        <v>121</v>
      </c>
      <c r="N256" s="3">
        <v>45642.55804398148</v>
      </c>
      <c r="O256" s="10" t="s">
        <v>2236</v>
      </c>
      <c r="P256" s="2" t="s">
        <v>2239</v>
      </c>
      <c r="Q256" s="2" t="s">
        <v>2236</v>
      </c>
      <c r="R256" t="s">
        <v>2236</v>
      </c>
      <c r="S256" t="s">
        <v>2628</v>
      </c>
      <c r="T256">
        <v>20</v>
      </c>
      <c r="U256" t="s">
        <v>2236</v>
      </c>
      <c r="V256">
        <v>101</v>
      </c>
      <c r="W256">
        <v>1007</v>
      </c>
      <c r="X256">
        <v>2</v>
      </c>
      <c r="Y256" t="s">
        <v>2642</v>
      </c>
      <c r="Z256">
        <v>0</v>
      </c>
      <c r="AA256" s="19">
        <v>45642.558055555557</v>
      </c>
    </row>
    <row r="257" spans="1:27">
      <c r="A257" s="2" t="s">
        <v>113</v>
      </c>
      <c r="B257" s="2">
        <v>5821226750</v>
      </c>
      <c r="C257" s="2" t="s">
        <v>2635</v>
      </c>
      <c r="D257" s="2" t="s">
        <v>64</v>
      </c>
      <c r="E257" s="2">
        <v>3612</v>
      </c>
      <c r="F257" s="2" t="s">
        <v>2236</v>
      </c>
      <c r="G257" s="2" t="s">
        <v>2237</v>
      </c>
      <c r="H257" s="2">
        <v>5028310672</v>
      </c>
      <c r="I257" s="2" t="s">
        <v>22</v>
      </c>
      <c r="J257" s="2" t="s">
        <v>2636</v>
      </c>
      <c r="K257" s="2" t="s">
        <v>10</v>
      </c>
      <c r="L257" s="2" t="s">
        <v>621</v>
      </c>
      <c r="M257" s="3" t="s">
        <v>121</v>
      </c>
      <c r="N257" s="3">
        <v>45642.557118055556</v>
      </c>
      <c r="O257" s="10" t="s">
        <v>2236</v>
      </c>
      <c r="P257" s="2" t="s">
        <v>2239</v>
      </c>
      <c r="Q257" s="2" t="s">
        <v>2236</v>
      </c>
      <c r="R257" t="s">
        <v>2236</v>
      </c>
      <c r="S257" t="s">
        <v>2628</v>
      </c>
      <c r="T257">
        <v>50</v>
      </c>
      <c r="U257" t="s">
        <v>2236</v>
      </c>
      <c r="V257">
        <v>101</v>
      </c>
      <c r="W257">
        <v>1007</v>
      </c>
      <c r="X257">
        <v>2</v>
      </c>
      <c r="Y257" t="s">
        <v>2637</v>
      </c>
      <c r="Z257">
        <v>0</v>
      </c>
      <c r="AA257" s="19">
        <v>45642.557129629633</v>
      </c>
    </row>
    <row r="258" spans="1:27">
      <c r="A258" s="2" t="s">
        <v>113</v>
      </c>
      <c r="B258" s="2">
        <v>5821225361</v>
      </c>
      <c r="C258" s="2" t="s">
        <v>2635</v>
      </c>
      <c r="D258" s="2" t="s">
        <v>64</v>
      </c>
      <c r="E258" s="2">
        <v>19648</v>
      </c>
      <c r="F258" s="2" t="s">
        <v>2236</v>
      </c>
      <c r="G258" s="2" t="s">
        <v>2237</v>
      </c>
      <c r="H258" s="2">
        <v>5028312624</v>
      </c>
      <c r="I258" s="2" t="s">
        <v>22</v>
      </c>
      <c r="J258" s="2" t="s">
        <v>2636</v>
      </c>
      <c r="K258" s="2" t="s">
        <v>10</v>
      </c>
      <c r="L258" s="2" t="s">
        <v>621</v>
      </c>
      <c r="M258" s="3" t="s">
        <v>121</v>
      </c>
      <c r="N258" s="3">
        <v>45642.567025462966</v>
      </c>
      <c r="O258" s="10" t="s">
        <v>2236</v>
      </c>
      <c r="P258" s="2" t="s">
        <v>2239</v>
      </c>
      <c r="Q258" s="2" t="s">
        <v>2236</v>
      </c>
      <c r="R258" t="s">
        <v>2236</v>
      </c>
      <c r="S258" t="s">
        <v>2628</v>
      </c>
      <c r="T258">
        <v>80</v>
      </c>
      <c r="U258" t="s">
        <v>2236</v>
      </c>
      <c r="V258">
        <v>101</v>
      </c>
      <c r="W258">
        <v>1007</v>
      </c>
      <c r="X258">
        <v>2</v>
      </c>
      <c r="Y258" t="s">
        <v>2657</v>
      </c>
      <c r="Z258">
        <v>8</v>
      </c>
      <c r="AA258" s="19">
        <v>45642.75341435185</v>
      </c>
    </row>
    <row r="259" spans="1:27">
      <c r="A259" s="2" t="s">
        <v>113</v>
      </c>
      <c r="B259" s="2">
        <v>5821228322</v>
      </c>
      <c r="C259" s="2" t="s">
        <v>2635</v>
      </c>
      <c r="D259" s="2" t="s">
        <v>64</v>
      </c>
      <c r="E259" s="2">
        <v>1940</v>
      </c>
      <c r="F259" s="2" t="s">
        <v>2236</v>
      </c>
      <c r="G259" s="2" t="s">
        <v>2237</v>
      </c>
      <c r="H259" s="2">
        <v>5028312627</v>
      </c>
      <c r="I259" s="2" t="s">
        <v>22</v>
      </c>
      <c r="J259" s="2" t="s">
        <v>2636</v>
      </c>
      <c r="K259" s="2" t="s">
        <v>10</v>
      </c>
      <c r="L259" s="2" t="s">
        <v>621</v>
      </c>
      <c r="M259" s="3" t="s">
        <v>121</v>
      </c>
      <c r="N259" s="3">
        <v>45642.754016203704</v>
      </c>
      <c r="O259" s="10" t="s">
        <v>2236</v>
      </c>
      <c r="P259" s="2" t="s">
        <v>2239</v>
      </c>
      <c r="Q259" s="2" t="s">
        <v>2236</v>
      </c>
      <c r="R259" t="s">
        <v>2236</v>
      </c>
      <c r="S259" t="s">
        <v>2628</v>
      </c>
      <c r="T259">
        <v>80</v>
      </c>
      <c r="U259" t="s">
        <v>2236</v>
      </c>
      <c r="V259">
        <v>101</v>
      </c>
      <c r="W259">
        <v>1007</v>
      </c>
      <c r="X259">
        <v>2</v>
      </c>
      <c r="Y259" t="s">
        <v>3066</v>
      </c>
      <c r="Z259">
        <v>0</v>
      </c>
      <c r="AA259" s="19">
        <v>45642.754027777781</v>
      </c>
    </row>
    <row r="260" spans="1:27">
      <c r="A260" s="2" t="s">
        <v>113</v>
      </c>
      <c r="B260" s="2">
        <v>5821225363</v>
      </c>
      <c r="C260" s="2" t="s">
        <v>2626</v>
      </c>
      <c r="D260" s="2" t="s">
        <v>64</v>
      </c>
      <c r="E260" s="2">
        <v>657</v>
      </c>
      <c r="F260" s="2" t="s">
        <v>2236</v>
      </c>
      <c r="G260" s="2" t="s">
        <v>2237</v>
      </c>
      <c r="H260" s="2">
        <v>5028310665</v>
      </c>
      <c r="I260" s="2" t="s">
        <v>22</v>
      </c>
      <c r="J260" s="2" t="s">
        <v>2627</v>
      </c>
      <c r="K260" s="2" t="s">
        <v>10</v>
      </c>
      <c r="L260" s="2" t="s">
        <v>621</v>
      </c>
      <c r="M260" s="3" t="s">
        <v>121</v>
      </c>
      <c r="N260" s="3">
        <v>45642.555324074077</v>
      </c>
      <c r="O260" s="10" t="s">
        <v>2236</v>
      </c>
      <c r="P260" s="2" t="s">
        <v>2239</v>
      </c>
      <c r="Q260" s="2" t="s">
        <v>2236</v>
      </c>
      <c r="R260" t="s">
        <v>2236</v>
      </c>
      <c r="S260" t="s">
        <v>2628</v>
      </c>
      <c r="T260">
        <v>40</v>
      </c>
      <c r="U260" t="s">
        <v>2236</v>
      </c>
      <c r="V260">
        <v>101</v>
      </c>
      <c r="W260">
        <v>1007</v>
      </c>
      <c r="X260">
        <v>2</v>
      </c>
      <c r="Y260" t="s">
        <v>2629</v>
      </c>
      <c r="Z260">
        <v>4</v>
      </c>
      <c r="AA260" s="19">
        <v>45642.555428240739</v>
      </c>
    </row>
    <row r="261" spans="1:27">
      <c r="A261" s="2" t="s">
        <v>113</v>
      </c>
      <c r="B261" s="2">
        <v>5821225363</v>
      </c>
      <c r="C261" s="2" t="s">
        <v>2626</v>
      </c>
      <c r="D261" s="2" t="s">
        <v>64</v>
      </c>
      <c r="E261" s="2">
        <v>13743</v>
      </c>
      <c r="F261" s="2" t="s">
        <v>2236</v>
      </c>
      <c r="G261" s="2" t="s">
        <v>2237</v>
      </c>
      <c r="H261" s="2">
        <v>5028310670</v>
      </c>
      <c r="I261" s="2" t="s">
        <v>22</v>
      </c>
      <c r="J261" s="2" t="s">
        <v>2627</v>
      </c>
      <c r="K261" s="2" t="s">
        <v>10</v>
      </c>
      <c r="L261" s="2" t="s">
        <v>621</v>
      </c>
      <c r="M261" s="3" t="s">
        <v>121</v>
      </c>
      <c r="N261" s="3">
        <v>45642.55541666667</v>
      </c>
      <c r="O261" s="10" t="s">
        <v>2236</v>
      </c>
      <c r="P261" s="2" t="s">
        <v>2239</v>
      </c>
      <c r="Q261" s="2" t="s">
        <v>2236</v>
      </c>
      <c r="R261" t="s">
        <v>2236</v>
      </c>
      <c r="S261" t="s">
        <v>2628</v>
      </c>
      <c r="T261">
        <v>30</v>
      </c>
      <c r="U261" t="s">
        <v>2236</v>
      </c>
      <c r="V261">
        <v>101</v>
      </c>
      <c r="W261">
        <v>1007</v>
      </c>
      <c r="X261">
        <v>2</v>
      </c>
      <c r="Y261" t="s">
        <v>2630</v>
      </c>
      <c r="Z261">
        <v>4</v>
      </c>
      <c r="AA261" s="19">
        <v>45642.556134259263</v>
      </c>
    </row>
    <row r="262" spans="1:27">
      <c r="A262" s="2" t="s">
        <v>113</v>
      </c>
      <c r="B262" s="2">
        <v>5821225363</v>
      </c>
      <c r="C262" s="2" t="s">
        <v>2631</v>
      </c>
      <c r="D262" s="2" t="s">
        <v>64</v>
      </c>
      <c r="E262" s="2">
        <v>9584</v>
      </c>
      <c r="F262" s="2" t="s">
        <v>2236</v>
      </c>
      <c r="G262" s="2" t="s">
        <v>2237</v>
      </c>
      <c r="H262" s="2">
        <v>5028310667</v>
      </c>
      <c r="I262" s="2" t="s">
        <v>22</v>
      </c>
      <c r="J262" s="2" t="s">
        <v>2632</v>
      </c>
      <c r="K262" s="2" t="s">
        <v>10</v>
      </c>
      <c r="L262" s="2" t="s">
        <v>621</v>
      </c>
      <c r="M262" s="3" t="s">
        <v>121</v>
      </c>
      <c r="N262" s="3">
        <v>45642.555752314816</v>
      </c>
      <c r="O262" s="10" t="s">
        <v>2236</v>
      </c>
      <c r="P262" s="2" t="s">
        <v>2239</v>
      </c>
      <c r="Q262" s="2" t="s">
        <v>2236</v>
      </c>
      <c r="R262" t="s">
        <v>2236</v>
      </c>
      <c r="S262" t="s">
        <v>2628</v>
      </c>
      <c r="T262">
        <v>60</v>
      </c>
      <c r="U262" t="s">
        <v>2236</v>
      </c>
      <c r="V262">
        <v>101</v>
      </c>
      <c r="W262">
        <v>1007</v>
      </c>
      <c r="X262">
        <v>2</v>
      </c>
      <c r="Y262" t="s">
        <v>2633</v>
      </c>
      <c r="Z262">
        <v>0</v>
      </c>
      <c r="AA262" s="19">
        <v>45642.555752314816</v>
      </c>
    </row>
    <row r="263" spans="1:27">
      <c r="A263" s="2" t="s">
        <v>113</v>
      </c>
      <c r="B263" s="2">
        <v>5821225363</v>
      </c>
      <c r="C263" s="2" t="s">
        <v>2631</v>
      </c>
      <c r="D263" s="2" t="s">
        <v>64</v>
      </c>
      <c r="E263" s="2">
        <v>4816</v>
      </c>
      <c r="F263" s="2" t="s">
        <v>2236</v>
      </c>
      <c r="G263" s="2" t="s">
        <v>2237</v>
      </c>
      <c r="H263" s="2">
        <v>5028310668</v>
      </c>
      <c r="I263" s="2" t="s">
        <v>22</v>
      </c>
      <c r="J263" s="2" t="s">
        <v>2632</v>
      </c>
      <c r="K263" s="2" t="s">
        <v>10</v>
      </c>
      <c r="L263" s="2" t="s">
        <v>621</v>
      </c>
      <c r="M263" s="3" t="s">
        <v>121</v>
      </c>
      <c r="N263" s="3">
        <v>45642.555972222224</v>
      </c>
      <c r="O263" s="10" t="s">
        <v>2236</v>
      </c>
      <c r="P263" s="2" t="s">
        <v>2239</v>
      </c>
      <c r="Q263" s="2" t="s">
        <v>2236</v>
      </c>
      <c r="R263" t="s">
        <v>2236</v>
      </c>
      <c r="S263" t="s">
        <v>2628</v>
      </c>
      <c r="T263">
        <v>50</v>
      </c>
      <c r="U263" t="s">
        <v>2236</v>
      </c>
      <c r="V263">
        <v>101</v>
      </c>
      <c r="W263">
        <v>1007</v>
      </c>
      <c r="X263">
        <v>2</v>
      </c>
      <c r="Y263" t="s">
        <v>2634</v>
      </c>
      <c r="Z263">
        <v>0</v>
      </c>
      <c r="AA263" s="19">
        <v>45642.555972222224</v>
      </c>
    </row>
    <row r="264" spans="1:27">
      <c r="A264" s="2" t="s">
        <v>113</v>
      </c>
      <c r="B264" s="2">
        <v>5921396436</v>
      </c>
      <c r="C264" s="2" t="s">
        <v>2828</v>
      </c>
      <c r="D264" s="2" t="s">
        <v>64</v>
      </c>
      <c r="E264" s="2">
        <v>7840</v>
      </c>
      <c r="F264" s="2" t="s">
        <v>2236</v>
      </c>
      <c r="G264" s="2" t="s">
        <v>2237</v>
      </c>
      <c r="H264" s="2">
        <v>5028312001</v>
      </c>
      <c r="I264" s="2" t="s">
        <v>22</v>
      </c>
      <c r="J264" s="2" t="s">
        <v>2829</v>
      </c>
      <c r="K264" s="2" t="s">
        <v>7</v>
      </c>
      <c r="L264" s="2" t="s">
        <v>416</v>
      </c>
      <c r="M264" s="3" t="s">
        <v>2830</v>
      </c>
      <c r="N264" s="3">
        <v>45642.674710648149</v>
      </c>
      <c r="O264" s="10" t="s">
        <v>2236</v>
      </c>
      <c r="P264" s="2" t="s">
        <v>2239</v>
      </c>
      <c r="Q264" s="2" t="s">
        <v>2236</v>
      </c>
      <c r="R264" t="s">
        <v>2236</v>
      </c>
      <c r="S264" t="s">
        <v>2628</v>
      </c>
      <c r="T264">
        <v>10</v>
      </c>
      <c r="U264" t="s">
        <v>2236</v>
      </c>
      <c r="V264">
        <v>101</v>
      </c>
      <c r="W264">
        <v>1001</v>
      </c>
      <c r="X264">
        <v>2</v>
      </c>
      <c r="Y264" t="s">
        <v>2831</v>
      </c>
      <c r="Z264">
        <v>0</v>
      </c>
      <c r="AA264" s="19">
        <v>45642.674791666665</v>
      </c>
    </row>
    <row r="265" spans="1:27">
      <c r="A265" s="2" t="s">
        <v>113</v>
      </c>
      <c r="B265" s="2">
        <v>5821235585</v>
      </c>
      <c r="C265" s="2" t="s">
        <v>3318</v>
      </c>
      <c r="D265" s="2" t="s">
        <v>64</v>
      </c>
      <c r="E265" s="2">
        <v>922</v>
      </c>
      <c r="F265" s="2" t="s">
        <v>2236</v>
      </c>
      <c r="G265" s="2" t="s">
        <v>2237</v>
      </c>
      <c r="H265" s="2">
        <v>5028313382</v>
      </c>
      <c r="I265" s="2" t="s">
        <v>22</v>
      </c>
      <c r="J265" s="2" t="s">
        <v>3319</v>
      </c>
      <c r="K265" s="2" t="s">
        <v>1256</v>
      </c>
      <c r="L265" s="2" t="s">
        <v>517</v>
      </c>
      <c r="M265" s="3" t="s">
        <v>1174</v>
      </c>
      <c r="N265" s="3">
        <v>45642.892824074072</v>
      </c>
      <c r="O265" s="10" t="s">
        <v>2236</v>
      </c>
      <c r="P265" s="2" t="s">
        <v>2239</v>
      </c>
      <c r="Q265" s="2" t="s">
        <v>2236</v>
      </c>
      <c r="R265" t="s">
        <v>2236</v>
      </c>
      <c r="S265" t="s">
        <v>2427</v>
      </c>
      <c r="T265">
        <v>10</v>
      </c>
      <c r="U265" t="s">
        <v>2236</v>
      </c>
      <c r="V265">
        <v>101</v>
      </c>
      <c r="W265">
        <v>1007</v>
      </c>
      <c r="X265">
        <v>2</v>
      </c>
      <c r="Y265" t="s">
        <v>3320</v>
      </c>
      <c r="Z265">
        <v>0</v>
      </c>
      <c r="AA265" s="19">
        <v>45642.892835648148</v>
      </c>
    </row>
    <row r="266" spans="1:27">
      <c r="A266" s="2" t="s">
        <v>113</v>
      </c>
      <c r="B266" s="2">
        <v>5821231380</v>
      </c>
      <c r="C266" s="2" t="s">
        <v>2320</v>
      </c>
      <c r="D266" s="2" t="s">
        <v>64</v>
      </c>
      <c r="E266" s="2">
        <v>135</v>
      </c>
      <c r="F266" s="2" t="s">
        <v>2236</v>
      </c>
      <c r="G266" s="2" t="s">
        <v>2237</v>
      </c>
      <c r="H266" s="2">
        <v>5028309457</v>
      </c>
      <c r="I266" s="2" t="s">
        <v>22</v>
      </c>
      <c r="J266" s="2" t="s">
        <v>2321</v>
      </c>
      <c r="K266" s="2" t="s">
        <v>120</v>
      </c>
      <c r="L266" s="2" t="s">
        <v>55</v>
      </c>
      <c r="M266" s="3" t="s">
        <v>36</v>
      </c>
      <c r="N266" s="3">
        <v>45642.355624999997</v>
      </c>
      <c r="O266" s="10" t="s">
        <v>2236</v>
      </c>
      <c r="P266" s="2" t="s">
        <v>2239</v>
      </c>
      <c r="Q266" s="2" t="s">
        <v>2236</v>
      </c>
      <c r="R266" t="s">
        <v>2236</v>
      </c>
      <c r="S266" t="s">
        <v>2240</v>
      </c>
      <c r="T266">
        <v>70</v>
      </c>
      <c r="U266" t="s">
        <v>2236</v>
      </c>
      <c r="V266">
        <v>101</v>
      </c>
      <c r="W266">
        <v>1006</v>
      </c>
      <c r="X266">
        <v>2</v>
      </c>
      <c r="Y266" t="s">
        <v>2322</v>
      </c>
      <c r="Z266">
        <v>0</v>
      </c>
      <c r="AA266" s="19">
        <v>45642.355636574073</v>
      </c>
    </row>
    <row r="267" spans="1:27">
      <c r="A267" s="2" t="s">
        <v>113</v>
      </c>
      <c r="B267" s="2">
        <v>5821232853</v>
      </c>
      <c r="C267" s="2" t="s">
        <v>2320</v>
      </c>
      <c r="D267" s="2" t="s">
        <v>64</v>
      </c>
      <c r="E267" s="2">
        <v>198</v>
      </c>
      <c r="F267" s="2" t="s">
        <v>2236</v>
      </c>
      <c r="G267" s="2" t="s">
        <v>2237</v>
      </c>
      <c r="H267" s="2">
        <v>5028309459</v>
      </c>
      <c r="I267" s="2" t="s">
        <v>22</v>
      </c>
      <c r="J267" s="2" t="s">
        <v>2321</v>
      </c>
      <c r="K267" s="2" t="s">
        <v>120</v>
      </c>
      <c r="L267" s="2" t="s">
        <v>55</v>
      </c>
      <c r="M267" s="3" t="s">
        <v>36</v>
      </c>
      <c r="N267" s="3">
        <v>45642.355995370373</v>
      </c>
      <c r="O267" s="10" t="s">
        <v>2236</v>
      </c>
      <c r="P267" s="2" t="s">
        <v>2239</v>
      </c>
      <c r="Q267" s="2" t="s">
        <v>2236</v>
      </c>
      <c r="R267" t="s">
        <v>2236</v>
      </c>
      <c r="S267" t="s">
        <v>2240</v>
      </c>
      <c r="T267">
        <v>120</v>
      </c>
      <c r="U267" t="s">
        <v>2236</v>
      </c>
      <c r="V267">
        <v>101</v>
      </c>
      <c r="W267">
        <v>1006</v>
      </c>
      <c r="X267">
        <v>2</v>
      </c>
      <c r="Y267" t="s">
        <v>2326</v>
      </c>
      <c r="Z267">
        <v>0</v>
      </c>
      <c r="AA267" s="19">
        <v>45642.356006944443</v>
      </c>
    </row>
    <row r="268" spans="1:27">
      <c r="A268" s="2" t="s">
        <v>113</v>
      </c>
      <c r="B268" s="2">
        <v>5821232863</v>
      </c>
      <c r="C268" s="2" t="s">
        <v>2330</v>
      </c>
      <c r="D268" s="2" t="s">
        <v>64</v>
      </c>
      <c r="E268" s="2">
        <v>50</v>
      </c>
      <c r="F268" s="2">
        <v>0.65</v>
      </c>
      <c r="G268" s="2" t="s">
        <v>2237</v>
      </c>
      <c r="H268" s="2">
        <v>5028309462</v>
      </c>
      <c r="I268" s="2" t="s">
        <v>22</v>
      </c>
      <c r="J268" s="2" t="s">
        <v>2331</v>
      </c>
      <c r="K268" s="2" t="s">
        <v>120</v>
      </c>
      <c r="L268" s="2" t="s">
        <v>55</v>
      </c>
      <c r="M268" s="3" t="s">
        <v>36</v>
      </c>
      <c r="N268" s="3">
        <v>45642.35633101852</v>
      </c>
      <c r="O268" s="10">
        <v>45643</v>
      </c>
      <c r="P268" s="2" t="s">
        <v>15</v>
      </c>
      <c r="Q268" s="2" t="s">
        <v>2250</v>
      </c>
      <c r="R268" t="s">
        <v>1178</v>
      </c>
      <c r="S268" t="s">
        <v>2240</v>
      </c>
      <c r="T268">
        <v>100</v>
      </c>
      <c r="U268" t="s">
        <v>2236</v>
      </c>
      <c r="V268">
        <v>101</v>
      </c>
      <c r="W268">
        <v>1006</v>
      </c>
      <c r="X268">
        <v>2</v>
      </c>
      <c r="Y268" t="s">
        <v>2332</v>
      </c>
      <c r="Z268">
        <v>0</v>
      </c>
      <c r="AA268" s="19">
        <v>45642.35633101852</v>
      </c>
    </row>
    <row r="269" spans="1:27">
      <c r="A269" s="2" t="s">
        <v>113</v>
      </c>
      <c r="B269" s="2">
        <v>5821229778</v>
      </c>
      <c r="C269" s="2" t="s">
        <v>2291</v>
      </c>
      <c r="D269" s="2" t="s">
        <v>64</v>
      </c>
      <c r="E269" s="2">
        <v>2000</v>
      </c>
      <c r="F269" s="2">
        <v>0.65</v>
      </c>
      <c r="G269" s="2" t="s">
        <v>2237</v>
      </c>
      <c r="H269" s="2">
        <v>5028309426</v>
      </c>
      <c r="I269" s="2" t="s">
        <v>22</v>
      </c>
      <c r="J269" s="2" t="s">
        <v>2292</v>
      </c>
      <c r="K269" s="2" t="s">
        <v>120</v>
      </c>
      <c r="L269" s="2" t="s">
        <v>55</v>
      </c>
      <c r="M269" s="3" t="s">
        <v>36</v>
      </c>
      <c r="N269" s="3">
        <v>45642.352800925924</v>
      </c>
      <c r="O269" s="10">
        <v>45643</v>
      </c>
      <c r="P269" s="2" t="s">
        <v>15</v>
      </c>
      <c r="Q269" s="2" t="s">
        <v>2250</v>
      </c>
      <c r="R269" t="s">
        <v>1178</v>
      </c>
      <c r="S269" t="s">
        <v>2240</v>
      </c>
      <c r="T269">
        <v>170</v>
      </c>
      <c r="U269" t="s">
        <v>2236</v>
      </c>
      <c r="V269">
        <v>101</v>
      </c>
      <c r="W269">
        <v>1006</v>
      </c>
      <c r="X269">
        <v>2</v>
      </c>
      <c r="Y269" t="s">
        <v>2293</v>
      </c>
      <c r="Z269">
        <v>0</v>
      </c>
      <c r="AA269" s="19">
        <v>45642.352812500001</v>
      </c>
    </row>
    <row r="270" spans="1:27">
      <c r="A270" s="2" t="s">
        <v>113</v>
      </c>
      <c r="B270" s="2">
        <v>5821228329</v>
      </c>
      <c r="C270" s="2" t="s">
        <v>2291</v>
      </c>
      <c r="D270" s="2" t="s">
        <v>64</v>
      </c>
      <c r="E270" s="2">
        <v>12</v>
      </c>
      <c r="F270" s="2">
        <v>0.65</v>
      </c>
      <c r="G270" s="2" t="s">
        <v>2237</v>
      </c>
      <c r="H270" s="2">
        <v>5028309429</v>
      </c>
      <c r="I270" s="2" t="s">
        <v>22</v>
      </c>
      <c r="J270" s="2" t="s">
        <v>2292</v>
      </c>
      <c r="K270" s="2" t="s">
        <v>120</v>
      </c>
      <c r="L270" s="2" t="s">
        <v>55</v>
      </c>
      <c r="M270" s="3" t="s">
        <v>36</v>
      </c>
      <c r="N270" s="3">
        <v>45642.353113425925</v>
      </c>
      <c r="O270" s="10">
        <v>45643</v>
      </c>
      <c r="P270" s="2" t="s">
        <v>15</v>
      </c>
      <c r="Q270" s="2" t="s">
        <v>2250</v>
      </c>
      <c r="R270" t="s">
        <v>1178</v>
      </c>
      <c r="S270" t="s">
        <v>2240</v>
      </c>
      <c r="T270">
        <v>40</v>
      </c>
      <c r="U270" t="s">
        <v>2236</v>
      </c>
      <c r="V270">
        <v>101</v>
      </c>
      <c r="W270">
        <v>1006</v>
      </c>
      <c r="X270">
        <v>2</v>
      </c>
      <c r="Y270" t="s">
        <v>2298</v>
      </c>
      <c r="Z270">
        <v>0</v>
      </c>
      <c r="AA270" s="19">
        <v>45642.353125000001</v>
      </c>
    </row>
    <row r="271" spans="1:27">
      <c r="A271" s="2" t="s">
        <v>113</v>
      </c>
      <c r="B271" s="2">
        <v>5821235297</v>
      </c>
      <c r="C271" s="2" t="s">
        <v>2335</v>
      </c>
      <c r="D271" s="2" t="s">
        <v>64</v>
      </c>
      <c r="E271" s="2">
        <v>7</v>
      </c>
      <c r="F271" s="2">
        <v>0.65</v>
      </c>
      <c r="G271" s="2" t="s">
        <v>2237</v>
      </c>
      <c r="H271" s="2">
        <v>5028309465</v>
      </c>
      <c r="I271" s="2" t="s">
        <v>609</v>
      </c>
      <c r="J271" s="2" t="s">
        <v>2336</v>
      </c>
      <c r="K271" s="2" t="s">
        <v>120</v>
      </c>
      <c r="L271" s="2" t="s">
        <v>55</v>
      </c>
      <c r="M271" s="3" t="s">
        <v>36</v>
      </c>
      <c r="N271" s="3">
        <v>45642.356793981482</v>
      </c>
      <c r="O271" s="10">
        <v>45643</v>
      </c>
      <c r="P271" s="2" t="s">
        <v>15</v>
      </c>
      <c r="Q271" s="2" t="s">
        <v>2250</v>
      </c>
      <c r="R271" t="s">
        <v>1178</v>
      </c>
      <c r="S271" t="s">
        <v>2240</v>
      </c>
      <c r="T271">
        <v>10</v>
      </c>
      <c r="U271" t="s">
        <v>2236</v>
      </c>
      <c r="V271">
        <v>101</v>
      </c>
      <c r="W271">
        <v>1006</v>
      </c>
      <c r="X271">
        <v>2</v>
      </c>
      <c r="Y271" t="s">
        <v>2337</v>
      </c>
      <c r="Z271">
        <v>0</v>
      </c>
      <c r="AA271" s="19">
        <v>45642.356805555559</v>
      </c>
    </row>
    <row r="272" spans="1:27">
      <c r="A272" s="2" t="s">
        <v>113</v>
      </c>
      <c r="B272" s="2">
        <v>5821232853</v>
      </c>
      <c r="C272" s="2" t="s">
        <v>2282</v>
      </c>
      <c r="D272" s="2" t="s">
        <v>64</v>
      </c>
      <c r="E272" s="2">
        <v>50</v>
      </c>
      <c r="F272" s="2">
        <v>0.65</v>
      </c>
      <c r="G272" s="2" t="s">
        <v>2237</v>
      </c>
      <c r="H272" s="2">
        <v>5028309421</v>
      </c>
      <c r="I272" s="2" t="s">
        <v>22</v>
      </c>
      <c r="J272" s="2" t="s">
        <v>2283</v>
      </c>
      <c r="K272" s="2" t="s">
        <v>120</v>
      </c>
      <c r="L272" s="2" t="s">
        <v>55</v>
      </c>
      <c r="M272" s="3" t="s">
        <v>36</v>
      </c>
      <c r="N272" s="3">
        <v>45642.352094907408</v>
      </c>
      <c r="O272" s="10">
        <v>45643</v>
      </c>
      <c r="P272" s="2" t="s">
        <v>15</v>
      </c>
      <c r="Q272" s="2" t="s">
        <v>2250</v>
      </c>
      <c r="R272" t="s">
        <v>1178</v>
      </c>
      <c r="S272" t="s">
        <v>2240</v>
      </c>
      <c r="T272">
        <v>170</v>
      </c>
      <c r="U272" t="s">
        <v>2236</v>
      </c>
      <c r="V272">
        <v>101</v>
      </c>
      <c r="W272">
        <v>1006</v>
      </c>
      <c r="X272">
        <v>2</v>
      </c>
      <c r="Y272" t="s">
        <v>2284</v>
      </c>
      <c r="Z272">
        <v>0</v>
      </c>
      <c r="AA272" s="19">
        <v>45642.352106481485</v>
      </c>
    </row>
    <row r="273" spans="1:27">
      <c r="A273" s="2" t="s">
        <v>113</v>
      </c>
      <c r="B273" s="2">
        <v>5821229765</v>
      </c>
      <c r="C273" s="2" t="s">
        <v>2282</v>
      </c>
      <c r="D273" s="2" t="s">
        <v>64</v>
      </c>
      <c r="E273" s="2">
        <v>250</v>
      </c>
      <c r="F273" s="2">
        <v>0.65</v>
      </c>
      <c r="G273" s="2" t="s">
        <v>2237</v>
      </c>
      <c r="H273" s="2">
        <v>5028309424</v>
      </c>
      <c r="I273" s="2" t="s">
        <v>22</v>
      </c>
      <c r="J273" s="2" t="s">
        <v>2283</v>
      </c>
      <c r="K273" s="2" t="s">
        <v>120</v>
      </c>
      <c r="L273" s="2" t="s">
        <v>55</v>
      </c>
      <c r="M273" s="3" t="s">
        <v>36</v>
      </c>
      <c r="N273" s="3">
        <v>45642.352407407408</v>
      </c>
      <c r="O273" s="10">
        <v>45643</v>
      </c>
      <c r="P273" s="2" t="s">
        <v>15</v>
      </c>
      <c r="Q273" s="2" t="s">
        <v>2250</v>
      </c>
      <c r="R273" t="s">
        <v>1178</v>
      </c>
      <c r="S273" t="s">
        <v>2240</v>
      </c>
      <c r="T273">
        <v>50</v>
      </c>
      <c r="U273" t="s">
        <v>2236</v>
      </c>
      <c r="V273">
        <v>101</v>
      </c>
      <c r="W273">
        <v>1006</v>
      </c>
      <c r="X273">
        <v>2</v>
      </c>
      <c r="Y273" t="s">
        <v>2288</v>
      </c>
      <c r="Z273">
        <v>0</v>
      </c>
      <c r="AA273" s="19">
        <v>45642.352407407408</v>
      </c>
    </row>
    <row r="274" spans="1:27">
      <c r="A274" s="2" t="s">
        <v>113</v>
      </c>
      <c r="B274" s="2">
        <v>5821235225</v>
      </c>
      <c r="C274" s="2" t="s">
        <v>3104</v>
      </c>
      <c r="D274" s="2" t="s">
        <v>64</v>
      </c>
      <c r="E274" s="2">
        <v>364</v>
      </c>
      <c r="F274" s="2" t="s">
        <v>2236</v>
      </c>
      <c r="G274" s="2" t="s">
        <v>2237</v>
      </c>
      <c r="H274" s="2">
        <v>5028312933</v>
      </c>
      <c r="I274" s="2" t="s">
        <v>609</v>
      </c>
      <c r="J274" s="2" t="s">
        <v>3105</v>
      </c>
      <c r="K274" s="2" t="s">
        <v>3106</v>
      </c>
      <c r="L274" s="2" t="s">
        <v>3107</v>
      </c>
      <c r="M274" s="3" t="s">
        <v>1174</v>
      </c>
      <c r="N274" s="3">
        <v>45642.800636574073</v>
      </c>
      <c r="O274" s="10" t="s">
        <v>2236</v>
      </c>
      <c r="P274" s="2" t="s">
        <v>2239</v>
      </c>
      <c r="Q274" s="2" t="s">
        <v>2236</v>
      </c>
      <c r="R274" t="s">
        <v>2236</v>
      </c>
      <c r="S274" t="s">
        <v>2240</v>
      </c>
      <c r="T274">
        <v>10</v>
      </c>
      <c r="U274" t="s">
        <v>2236</v>
      </c>
      <c r="V274">
        <v>101</v>
      </c>
      <c r="W274">
        <v>1007</v>
      </c>
      <c r="X274">
        <v>2</v>
      </c>
      <c r="Y274" t="s">
        <v>3108</v>
      </c>
      <c r="Z274">
        <v>0</v>
      </c>
      <c r="AA274" s="19">
        <v>45642.80064814815</v>
      </c>
    </row>
    <row r="275" spans="1:27">
      <c r="A275" s="2" t="s">
        <v>113</v>
      </c>
      <c r="B275" s="2">
        <v>5821235585</v>
      </c>
      <c r="C275" s="2" t="s">
        <v>3322</v>
      </c>
      <c r="D275" s="2" t="s">
        <v>64</v>
      </c>
      <c r="E275" s="2">
        <v>162</v>
      </c>
      <c r="F275" s="2" t="s">
        <v>2236</v>
      </c>
      <c r="G275" s="2" t="s">
        <v>2237</v>
      </c>
      <c r="H275" s="2">
        <v>5028313386</v>
      </c>
      <c r="I275" s="2" t="s">
        <v>22</v>
      </c>
      <c r="J275" s="2" t="s">
        <v>3323</v>
      </c>
      <c r="K275" s="2" t="s">
        <v>1256</v>
      </c>
      <c r="L275" s="2" t="s">
        <v>517</v>
      </c>
      <c r="M275" s="3" t="s">
        <v>1174</v>
      </c>
      <c r="N275" s="3">
        <v>45642.893206018518</v>
      </c>
      <c r="O275" s="10" t="s">
        <v>2236</v>
      </c>
      <c r="P275" s="2" t="s">
        <v>2239</v>
      </c>
      <c r="Q275" s="2" t="s">
        <v>2236</v>
      </c>
      <c r="R275" t="s">
        <v>2236</v>
      </c>
      <c r="S275" t="s">
        <v>2427</v>
      </c>
      <c r="T275">
        <v>60</v>
      </c>
      <c r="U275" t="s">
        <v>2236</v>
      </c>
      <c r="V275">
        <v>101</v>
      </c>
      <c r="W275">
        <v>1007</v>
      </c>
      <c r="X275">
        <v>2</v>
      </c>
      <c r="Y275" t="s">
        <v>3324</v>
      </c>
      <c r="Z275">
        <v>0</v>
      </c>
      <c r="AA275" s="19">
        <v>45642.893217592595</v>
      </c>
    </row>
    <row r="276" spans="1:27">
      <c r="A276" s="2" t="s">
        <v>113</v>
      </c>
      <c r="B276" s="2">
        <v>5821235585</v>
      </c>
      <c r="C276" s="2" t="s">
        <v>3325</v>
      </c>
      <c r="D276" s="2" t="s">
        <v>64</v>
      </c>
      <c r="E276" s="2">
        <v>95</v>
      </c>
      <c r="F276" s="2" t="s">
        <v>2236</v>
      </c>
      <c r="G276" s="2" t="s">
        <v>2237</v>
      </c>
      <c r="H276" s="2">
        <v>5028313389</v>
      </c>
      <c r="I276" s="2" t="s">
        <v>22</v>
      </c>
      <c r="J276" s="2" t="s">
        <v>3323</v>
      </c>
      <c r="K276" s="2" t="s">
        <v>1256</v>
      </c>
      <c r="L276" s="2" t="s">
        <v>517</v>
      </c>
      <c r="M276" s="3" t="s">
        <v>1174</v>
      </c>
      <c r="N276" s="3">
        <v>45642.893530092595</v>
      </c>
      <c r="O276" s="10" t="s">
        <v>2236</v>
      </c>
      <c r="P276" s="2" t="s">
        <v>2239</v>
      </c>
      <c r="Q276" s="2" t="s">
        <v>2236</v>
      </c>
      <c r="R276" t="s">
        <v>2236</v>
      </c>
      <c r="S276" t="s">
        <v>2427</v>
      </c>
      <c r="T276">
        <v>70</v>
      </c>
      <c r="U276" t="s">
        <v>2236</v>
      </c>
      <c r="V276">
        <v>101</v>
      </c>
      <c r="W276">
        <v>1007</v>
      </c>
      <c r="X276">
        <v>2</v>
      </c>
      <c r="Y276" t="s">
        <v>3326</v>
      </c>
      <c r="Z276">
        <v>0</v>
      </c>
      <c r="AA276" s="19">
        <v>45642.893541666665</v>
      </c>
    </row>
    <row r="277" spans="1:27">
      <c r="A277" s="2" t="s">
        <v>113</v>
      </c>
      <c r="B277" s="2">
        <v>5821235585</v>
      </c>
      <c r="C277" s="2" t="s">
        <v>3327</v>
      </c>
      <c r="D277" s="2" t="s">
        <v>64</v>
      </c>
      <c r="E277" s="2">
        <v>81</v>
      </c>
      <c r="F277" s="2" t="s">
        <v>2236</v>
      </c>
      <c r="G277" s="2" t="s">
        <v>2237</v>
      </c>
      <c r="H277" s="2">
        <v>5028313391</v>
      </c>
      <c r="I277" s="2" t="s">
        <v>22</v>
      </c>
      <c r="J277" s="2" t="s">
        <v>3323</v>
      </c>
      <c r="K277" s="2" t="s">
        <v>1256</v>
      </c>
      <c r="L277" s="2" t="s">
        <v>517</v>
      </c>
      <c r="M277" s="3" t="s">
        <v>1174</v>
      </c>
      <c r="N277" s="3">
        <v>45642.89371527778</v>
      </c>
      <c r="O277" s="10" t="s">
        <v>2236</v>
      </c>
      <c r="P277" s="2" t="s">
        <v>2239</v>
      </c>
      <c r="Q277" s="2" t="s">
        <v>2236</v>
      </c>
      <c r="R277" t="s">
        <v>2236</v>
      </c>
      <c r="S277" t="s">
        <v>2427</v>
      </c>
      <c r="T277">
        <v>80</v>
      </c>
      <c r="U277" t="s">
        <v>2236</v>
      </c>
      <c r="V277">
        <v>101</v>
      </c>
      <c r="W277">
        <v>1007</v>
      </c>
      <c r="X277">
        <v>2</v>
      </c>
      <c r="Y277" t="s">
        <v>3328</v>
      </c>
      <c r="Z277">
        <v>0</v>
      </c>
      <c r="AA277" s="19">
        <v>45642.893726851849</v>
      </c>
    </row>
    <row r="278" spans="1:27">
      <c r="A278" s="2" t="s">
        <v>113</v>
      </c>
      <c r="B278" s="2">
        <v>5821235585</v>
      </c>
      <c r="C278" s="2" t="s">
        <v>3331</v>
      </c>
      <c r="D278" s="2" t="s">
        <v>64</v>
      </c>
      <c r="E278" s="2">
        <v>81</v>
      </c>
      <c r="F278" s="2" t="s">
        <v>2236</v>
      </c>
      <c r="G278" s="2" t="s">
        <v>2237</v>
      </c>
      <c r="H278" s="2">
        <v>5028313403</v>
      </c>
      <c r="I278" s="2" t="s">
        <v>22</v>
      </c>
      <c r="J278" s="2" t="s">
        <v>3332</v>
      </c>
      <c r="K278" s="2" t="s">
        <v>1256</v>
      </c>
      <c r="L278" s="2" t="s">
        <v>517</v>
      </c>
      <c r="M278" s="3" t="s">
        <v>1174</v>
      </c>
      <c r="N278" s="3">
        <v>45642.894699074073</v>
      </c>
      <c r="O278" s="10" t="s">
        <v>2236</v>
      </c>
      <c r="P278" s="2" t="s">
        <v>2239</v>
      </c>
      <c r="Q278" s="2" t="s">
        <v>2236</v>
      </c>
      <c r="R278" t="s">
        <v>2236</v>
      </c>
      <c r="S278" t="s">
        <v>2427</v>
      </c>
      <c r="T278">
        <v>90</v>
      </c>
      <c r="U278" t="s">
        <v>2236</v>
      </c>
      <c r="V278">
        <v>101</v>
      </c>
      <c r="W278">
        <v>1007</v>
      </c>
      <c r="X278">
        <v>2</v>
      </c>
      <c r="Y278" t="s">
        <v>3333</v>
      </c>
      <c r="Z278">
        <v>0</v>
      </c>
      <c r="AA278" s="19">
        <v>45642.89471064815</v>
      </c>
    </row>
    <row r="279" spans="1:27">
      <c r="A279" s="2" t="s">
        <v>113</v>
      </c>
      <c r="B279" s="2">
        <v>5821235585</v>
      </c>
      <c r="C279" s="2" t="s">
        <v>3336</v>
      </c>
      <c r="D279" s="2" t="s">
        <v>64</v>
      </c>
      <c r="E279" s="2">
        <v>162</v>
      </c>
      <c r="F279" s="2" t="s">
        <v>2236</v>
      </c>
      <c r="G279" s="2" t="s">
        <v>2237</v>
      </c>
      <c r="H279" s="2">
        <v>5028313406</v>
      </c>
      <c r="I279" s="2" t="s">
        <v>22</v>
      </c>
      <c r="J279" s="2" t="s">
        <v>3337</v>
      </c>
      <c r="K279" s="2" t="s">
        <v>1256</v>
      </c>
      <c r="L279" s="2" t="s">
        <v>517</v>
      </c>
      <c r="M279" s="3" t="s">
        <v>1174</v>
      </c>
      <c r="N279" s="3">
        <v>45642.894988425927</v>
      </c>
      <c r="O279" s="10" t="s">
        <v>2236</v>
      </c>
      <c r="P279" s="2" t="s">
        <v>2239</v>
      </c>
      <c r="Q279" s="2" t="s">
        <v>2236</v>
      </c>
      <c r="R279" t="s">
        <v>2236</v>
      </c>
      <c r="S279" t="s">
        <v>2427</v>
      </c>
      <c r="T279">
        <v>100</v>
      </c>
      <c r="U279" t="s">
        <v>2236</v>
      </c>
      <c r="V279">
        <v>101</v>
      </c>
      <c r="W279">
        <v>1007</v>
      </c>
      <c r="X279">
        <v>2</v>
      </c>
      <c r="Y279" t="s">
        <v>3338</v>
      </c>
      <c r="Z279">
        <v>0</v>
      </c>
      <c r="AA279" s="19">
        <v>45642.894988425927</v>
      </c>
    </row>
    <row r="280" spans="1:27">
      <c r="A280" s="2" t="s">
        <v>113</v>
      </c>
      <c r="B280" s="2">
        <v>5821235585</v>
      </c>
      <c r="C280" s="2" t="s">
        <v>3342</v>
      </c>
      <c r="D280" s="2" t="s">
        <v>64</v>
      </c>
      <c r="E280" s="2">
        <v>81</v>
      </c>
      <c r="F280" s="2" t="s">
        <v>2236</v>
      </c>
      <c r="G280" s="2" t="s">
        <v>2237</v>
      </c>
      <c r="H280" s="2">
        <v>5028313410</v>
      </c>
      <c r="I280" s="2" t="s">
        <v>22</v>
      </c>
      <c r="J280" s="2" t="s">
        <v>3343</v>
      </c>
      <c r="K280" s="2" t="s">
        <v>1256</v>
      </c>
      <c r="L280" s="2" t="s">
        <v>517</v>
      </c>
      <c r="M280" s="3" t="s">
        <v>1174</v>
      </c>
      <c r="N280" s="3">
        <v>45642.89534722222</v>
      </c>
      <c r="O280" s="10" t="s">
        <v>2236</v>
      </c>
      <c r="P280" s="2" t="s">
        <v>2239</v>
      </c>
      <c r="Q280" s="2" t="s">
        <v>2236</v>
      </c>
      <c r="R280" t="s">
        <v>2236</v>
      </c>
      <c r="S280" t="s">
        <v>2427</v>
      </c>
      <c r="T280">
        <v>110</v>
      </c>
      <c r="U280" t="s">
        <v>2236</v>
      </c>
      <c r="V280">
        <v>101</v>
      </c>
      <c r="W280">
        <v>1007</v>
      </c>
      <c r="X280">
        <v>2</v>
      </c>
      <c r="Y280" t="s">
        <v>3344</v>
      </c>
      <c r="Z280">
        <v>0</v>
      </c>
      <c r="AA280" s="19">
        <v>45642.895358796297</v>
      </c>
    </row>
    <row r="281" spans="1:27">
      <c r="A281" s="2" t="s">
        <v>113</v>
      </c>
      <c r="B281" s="2">
        <v>5700092364</v>
      </c>
      <c r="C281" s="2" t="s">
        <v>2226</v>
      </c>
      <c r="D281" s="2" t="s">
        <v>64</v>
      </c>
      <c r="E281" s="2">
        <v>182</v>
      </c>
      <c r="F281" s="2" t="s">
        <v>2236</v>
      </c>
      <c r="G281" s="2" t="s">
        <v>2237</v>
      </c>
      <c r="H281" s="2">
        <v>5028309538</v>
      </c>
      <c r="I281" s="2" t="s">
        <v>22</v>
      </c>
      <c r="J281" s="2" t="s">
        <v>2365</v>
      </c>
      <c r="K281" s="2" t="s">
        <v>123</v>
      </c>
      <c r="L281" s="2" t="s">
        <v>620</v>
      </c>
      <c r="M281" s="3" t="s">
        <v>2227</v>
      </c>
      <c r="N281" s="3">
        <v>45642.360312500001</v>
      </c>
      <c r="O281" s="10" t="s">
        <v>2236</v>
      </c>
      <c r="P281" s="2" t="s">
        <v>2239</v>
      </c>
      <c r="Q281" s="2" t="s">
        <v>2236</v>
      </c>
      <c r="R281" t="s">
        <v>2236</v>
      </c>
      <c r="S281" t="s">
        <v>2240</v>
      </c>
      <c r="T281">
        <v>20</v>
      </c>
      <c r="U281" t="s">
        <v>2236</v>
      </c>
      <c r="V281">
        <v>101</v>
      </c>
      <c r="W281">
        <v>1002</v>
      </c>
      <c r="X281">
        <v>2</v>
      </c>
      <c r="Y281" t="s">
        <v>2366</v>
      </c>
      <c r="Z281">
        <v>6</v>
      </c>
      <c r="AA281" s="19">
        <v>45642.36509259259</v>
      </c>
    </row>
    <row r="282" spans="1:27">
      <c r="A282" s="2" t="s">
        <v>113</v>
      </c>
      <c r="B282" s="2">
        <v>5700092364</v>
      </c>
      <c r="C282" s="2" t="s">
        <v>2230</v>
      </c>
      <c r="D282" s="2" t="s">
        <v>64</v>
      </c>
      <c r="E282" s="2">
        <v>242</v>
      </c>
      <c r="F282" s="2" t="s">
        <v>2236</v>
      </c>
      <c r="G282" s="2" t="s">
        <v>2237</v>
      </c>
      <c r="H282" s="2">
        <v>5028309542</v>
      </c>
      <c r="I282" s="2" t="s">
        <v>22</v>
      </c>
      <c r="J282" s="2" t="s">
        <v>2365</v>
      </c>
      <c r="K282" s="2" t="s">
        <v>123</v>
      </c>
      <c r="L282" s="2" t="s">
        <v>620</v>
      </c>
      <c r="M282" s="3" t="s">
        <v>2227</v>
      </c>
      <c r="N282" s="3">
        <v>45642.361226851855</v>
      </c>
      <c r="O282" s="10" t="s">
        <v>2236</v>
      </c>
      <c r="P282" s="2" t="s">
        <v>2239</v>
      </c>
      <c r="Q282" s="2" t="s">
        <v>2236</v>
      </c>
      <c r="R282" t="s">
        <v>2236</v>
      </c>
      <c r="S282" t="s">
        <v>2240</v>
      </c>
      <c r="T282">
        <v>40</v>
      </c>
      <c r="U282" t="s">
        <v>2236</v>
      </c>
      <c r="V282">
        <v>101</v>
      </c>
      <c r="W282">
        <v>1002</v>
      </c>
      <c r="X282">
        <v>2</v>
      </c>
      <c r="Y282" t="s">
        <v>2382</v>
      </c>
      <c r="Z282">
        <v>6</v>
      </c>
      <c r="AA282" s="19">
        <v>45642.366516203707</v>
      </c>
    </row>
    <row r="283" spans="1:27">
      <c r="A283" s="2" t="s">
        <v>113</v>
      </c>
      <c r="B283" s="2">
        <v>5700092364</v>
      </c>
      <c r="C283" s="2" t="s">
        <v>2228</v>
      </c>
      <c r="D283" s="2" t="s">
        <v>64</v>
      </c>
      <c r="E283" s="2">
        <v>527</v>
      </c>
      <c r="F283" s="2" t="s">
        <v>2236</v>
      </c>
      <c r="G283" s="2" t="s">
        <v>2237</v>
      </c>
      <c r="H283" s="2">
        <v>5028309543</v>
      </c>
      <c r="I283" s="2" t="s">
        <v>22</v>
      </c>
      <c r="J283" s="2" t="s">
        <v>2367</v>
      </c>
      <c r="K283" s="2" t="s">
        <v>123</v>
      </c>
      <c r="L283" s="2" t="s">
        <v>620</v>
      </c>
      <c r="M283" s="3" t="s">
        <v>2227</v>
      </c>
      <c r="N283" s="3">
        <v>45642.360532407409</v>
      </c>
      <c r="O283" s="10" t="s">
        <v>2236</v>
      </c>
      <c r="P283" s="2" t="s">
        <v>2239</v>
      </c>
      <c r="Q283" s="2" t="s">
        <v>2236</v>
      </c>
      <c r="R283" t="s">
        <v>2236</v>
      </c>
      <c r="S283" t="s">
        <v>2240</v>
      </c>
      <c r="T283">
        <v>30</v>
      </c>
      <c r="U283" t="s">
        <v>2236</v>
      </c>
      <c r="V283">
        <v>101</v>
      </c>
      <c r="W283">
        <v>1002</v>
      </c>
      <c r="X283">
        <v>2</v>
      </c>
      <c r="Y283" t="s">
        <v>2368</v>
      </c>
      <c r="Z283">
        <v>7</v>
      </c>
      <c r="AA283" s="19">
        <v>45642.366516203707</v>
      </c>
    </row>
    <row r="284" spans="1:27">
      <c r="A284" s="2" t="s">
        <v>113</v>
      </c>
      <c r="B284" s="2">
        <v>5700092364</v>
      </c>
      <c r="C284" s="2" t="s">
        <v>2232</v>
      </c>
      <c r="D284" s="2" t="s">
        <v>64</v>
      </c>
      <c r="E284" s="2">
        <v>247</v>
      </c>
      <c r="F284" s="2" t="s">
        <v>2236</v>
      </c>
      <c r="G284" s="2" t="s">
        <v>2237</v>
      </c>
      <c r="H284" s="2">
        <v>5028309536</v>
      </c>
      <c r="I284" s="2" t="s">
        <v>22</v>
      </c>
      <c r="J284" s="2" t="s">
        <v>2359</v>
      </c>
      <c r="K284" s="2" t="s">
        <v>123</v>
      </c>
      <c r="L284" s="2" t="s">
        <v>620</v>
      </c>
      <c r="M284" s="3" t="s">
        <v>2227</v>
      </c>
      <c r="N284" s="3">
        <v>45642.359490740739</v>
      </c>
      <c r="O284" s="10" t="s">
        <v>2236</v>
      </c>
      <c r="P284" s="2" t="s">
        <v>2239</v>
      </c>
      <c r="Q284" s="2" t="s">
        <v>2236</v>
      </c>
      <c r="R284" t="s">
        <v>2236</v>
      </c>
      <c r="S284" t="s">
        <v>2240</v>
      </c>
      <c r="T284">
        <v>10</v>
      </c>
      <c r="U284" t="s">
        <v>2236</v>
      </c>
      <c r="V284">
        <v>101</v>
      </c>
      <c r="W284">
        <v>1002</v>
      </c>
      <c r="X284">
        <v>2</v>
      </c>
      <c r="Y284" t="s">
        <v>2360</v>
      </c>
      <c r="Z284">
        <v>7</v>
      </c>
      <c r="AA284" s="19">
        <v>45642.364386574074</v>
      </c>
    </row>
    <row r="285" spans="1:27">
      <c r="A285" s="2" t="s">
        <v>113</v>
      </c>
      <c r="B285" s="2">
        <v>5821231315</v>
      </c>
      <c r="C285" s="2" t="s">
        <v>3244</v>
      </c>
      <c r="D285" s="2" t="s">
        <v>64</v>
      </c>
      <c r="E285" s="2">
        <v>989</v>
      </c>
      <c r="F285" s="2" t="s">
        <v>2236</v>
      </c>
      <c r="G285" s="2" t="s">
        <v>2237</v>
      </c>
      <c r="H285" s="2">
        <v>5028313277</v>
      </c>
      <c r="I285" s="2" t="s">
        <v>22</v>
      </c>
      <c r="J285" s="2" t="s">
        <v>3245</v>
      </c>
      <c r="K285" s="2" t="s">
        <v>610</v>
      </c>
      <c r="L285" s="2" t="s">
        <v>56</v>
      </c>
      <c r="M285" s="3" t="s">
        <v>1174</v>
      </c>
      <c r="N285" s="3">
        <v>45642.88013888889</v>
      </c>
      <c r="O285" s="10" t="s">
        <v>2236</v>
      </c>
      <c r="P285" s="2" t="s">
        <v>2239</v>
      </c>
      <c r="Q285" s="2" t="s">
        <v>2236</v>
      </c>
      <c r="R285" t="s">
        <v>2236</v>
      </c>
      <c r="S285" t="s">
        <v>2427</v>
      </c>
      <c r="T285">
        <v>20</v>
      </c>
      <c r="U285" t="s">
        <v>2236</v>
      </c>
      <c r="V285">
        <v>101</v>
      </c>
      <c r="W285">
        <v>1007</v>
      </c>
      <c r="X285">
        <v>2</v>
      </c>
      <c r="Y285" t="s">
        <v>3246</v>
      </c>
      <c r="Z285">
        <v>0</v>
      </c>
      <c r="AA285" s="19">
        <v>45642.880150462966</v>
      </c>
    </row>
    <row r="286" spans="1:27">
      <c r="A286" s="2" t="s">
        <v>113</v>
      </c>
      <c r="B286" s="2">
        <v>5821234104</v>
      </c>
      <c r="C286" s="2" t="s">
        <v>3244</v>
      </c>
      <c r="D286" s="2" t="s">
        <v>64</v>
      </c>
      <c r="E286" s="2">
        <v>1000</v>
      </c>
      <c r="F286" s="2" t="s">
        <v>2236</v>
      </c>
      <c r="G286" s="2" t="s">
        <v>2237</v>
      </c>
      <c r="H286" s="2">
        <v>5028313279</v>
      </c>
      <c r="I286" s="2" t="s">
        <v>22</v>
      </c>
      <c r="J286" s="2" t="s">
        <v>3245</v>
      </c>
      <c r="K286" s="2" t="s">
        <v>610</v>
      </c>
      <c r="L286" s="2" t="s">
        <v>56</v>
      </c>
      <c r="M286" s="3" t="s">
        <v>1174</v>
      </c>
      <c r="N286" s="3">
        <v>45642.880486111113</v>
      </c>
      <c r="O286" s="10" t="s">
        <v>2236</v>
      </c>
      <c r="P286" s="2" t="s">
        <v>2239</v>
      </c>
      <c r="Q286" s="2" t="s">
        <v>2236</v>
      </c>
      <c r="R286" t="s">
        <v>2236</v>
      </c>
      <c r="S286" t="s">
        <v>2427</v>
      </c>
      <c r="T286">
        <v>20</v>
      </c>
      <c r="U286" t="s">
        <v>2236</v>
      </c>
      <c r="V286">
        <v>101</v>
      </c>
      <c r="W286">
        <v>1007</v>
      </c>
      <c r="X286">
        <v>2</v>
      </c>
      <c r="Y286" t="s">
        <v>3247</v>
      </c>
      <c r="Z286">
        <v>0</v>
      </c>
      <c r="AA286" s="19">
        <v>45642.880497685182</v>
      </c>
    </row>
    <row r="287" spans="1:27">
      <c r="A287" s="2" t="s">
        <v>113</v>
      </c>
      <c r="B287" s="2">
        <v>5821226648</v>
      </c>
      <c r="C287" s="2" t="s">
        <v>2254</v>
      </c>
      <c r="D287" s="2" t="s">
        <v>64</v>
      </c>
      <c r="E287" s="2">
        <v>1783</v>
      </c>
      <c r="F287" s="2" t="s">
        <v>2236</v>
      </c>
      <c r="G287" s="2" t="s">
        <v>2237</v>
      </c>
      <c r="H287" s="2">
        <v>5028309388</v>
      </c>
      <c r="I287" s="2" t="s">
        <v>22</v>
      </c>
      <c r="J287" s="2" t="s">
        <v>2255</v>
      </c>
      <c r="K287" s="2" t="s">
        <v>2150</v>
      </c>
      <c r="L287" s="2" t="s">
        <v>528</v>
      </c>
      <c r="M287" s="3" t="s">
        <v>36</v>
      </c>
      <c r="N287" s="3">
        <v>45642.34988425926</v>
      </c>
      <c r="O287" s="10" t="s">
        <v>2236</v>
      </c>
      <c r="P287" s="2" t="s">
        <v>2239</v>
      </c>
      <c r="Q287" s="2" t="s">
        <v>2236</v>
      </c>
      <c r="R287" t="s">
        <v>2236</v>
      </c>
      <c r="S287" t="s">
        <v>2240</v>
      </c>
      <c r="T287">
        <v>170</v>
      </c>
      <c r="U287" t="s">
        <v>2236</v>
      </c>
      <c r="V287">
        <v>101</v>
      </c>
      <c r="W287">
        <v>1010</v>
      </c>
      <c r="X287">
        <v>2</v>
      </c>
      <c r="Y287" t="s">
        <v>2256</v>
      </c>
      <c r="Z287">
        <v>0</v>
      </c>
      <c r="AA287" s="19">
        <v>45642.349895833337</v>
      </c>
    </row>
    <row r="288" spans="1:27">
      <c r="A288" s="2" t="s">
        <v>113</v>
      </c>
      <c r="B288" s="2">
        <v>5821228088</v>
      </c>
      <c r="C288" s="2" t="s">
        <v>2254</v>
      </c>
      <c r="D288" s="2" t="s">
        <v>64</v>
      </c>
      <c r="E288" s="2">
        <v>1082</v>
      </c>
      <c r="F288" s="2" t="s">
        <v>2236</v>
      </c>
      <c r="G288" s="2" t="s">
        <v>2237</v>
      </c>
      <c r="H288" s="2">
        <v>5028309391</v>
      </c>
      <c r="I288" s="2" t="s">
        <v>22</v>
      </c>
      <c r="J288" s="2" t="s">
        <v>2255</v>
      </c>
      <c r="K288" s="2" t="s">
        <v>2150</v>
      </c>
      <c r="L288" s="2" t="s">
        <v>528</v>
      </c>
      <c r="M288" s="3" t="s">
        <v>36</v>
      </c>
      <c r="N288" s="3">
        <v>45642.350532407407</v>
      </c>
      <c r="O288" s="10" t="s">
        <v>2236</v>
      </c>
      <c r="P288" s="2" t="s">
        <v>2239</v>
      </c>
      <c r="Q288" s="2" t="s">
        <v>2236</v>
      </c>
      <c r="R288" t="s">
        <v>2236</v>
      </c>
      <c r="S288" t="s">
        <v>2240</v>
      </c>
      <c r="T288">
        <v>120</v>
      </c>
      <c r="U288" t="s">
        <v>2236</v>
      </c>
      <c r="V288">
        <v>101</v>
      </c>
      <c r="W288">
        <v>1010</v>
      </c>
      <c r="X288">
        <v>2</v>
      </c>
      <c r="Y288" t="s">
        <v>2261</v>
      </c>
      <c r="Z288">
        <v>0</v>
      </c>
      <c r="AA288" s="19">
        <v>45642.350543981483</v>
      </c>
    </row>
    <row r="289" spans="1:27">
      <c r="A289" s="2" t="s">
        <v>113</v>
      </c>
      <c r="B289" s="2">
        <v>5821226648</v>
      </c>
      <c r="C289" s="2" t="s">
        <v>2254</v>
      </c>
      <c r="D289" s="2" t="s">
        <v>64</v>
      </c>
      <c r="E289" s="2">
        <v>500</v>
      </c>
      <c r="F289" s="2" t="s">
        <v>2236</v>
      </c>
      <c r="G289" s="2" t="s">
        <v>2237</v>
      </c>
      <c r="H289" s="2">
        <v>5028309436</v>
      </c>
      <c r="I289" s="2" t="s">
        <v>22</v>
      </c>
      <c r="J289" s="2" t="s">
        <v>2255</v>
      </c>
      <c r="K289" s="2" t="s">
        <v>2150</v>
      </c>
      <c r="L289" s="2" t="s">
        <v>528</v>
      </c>
      <c r="M289" s="3" t="s">
        <v>36</v>
      </c>
      <c r="N289" s="3">
        <v>45642.354120370372</v>
      </c>
      <c r="O289" s="10" t="s">
        <v>2236</v>
      </c>
      <c r="P289" s="2" t="s">
        <v>2239</v>
      </c>
      <c r="Q289" s="2" t="s">
        <v>2236</v>
      </c>
      <c r="R289" t="s">
        <v>2236</v>
      </c>
      <c r="S289" t="s">
        <v>2240</v>
      </c>
      <c r="T289">
        <v>180</v>
      </c>
      <c r="U289" t="s">
        <v>2236</v>
      </c>
      <c r="V289">
        <v>101</v>
      </c>
      <c r="W289">
        <v>1010</v>
      </c>
      <c r="X289">
        <v>2</v>
      </c>
      <c r="Y289" t="s">
        <v>2308</v>
      </c>
      <c r="Z289">
        <v>0</v>
      </c>
      <c r="AA289" s="19">
        <v>45642.354131944441</v>
      </c>
    </row>
    <row r="290" spans="1:27">
      <c r="A290" s="2" t="s">
        <v>113</v>
      </c>
      <c r="B290" s="2">
        <v>5821226648</v>
      </c>
      <c r="C290" s="2" t="s">
        <v>2266</v>
      </c>
      <c r="D290" s="2" t="s">
        <v>64</v>
      </c>
      <c r="E290" s="2">
        <v>500</v>
      </c>
      <c r="F290" s="2" t="s">
        <v>2236</v>
      </c>
      <c r="G290" s="2" t="s">
        <v>2237</v>
      </c>
      <c r="H290" s="2">
        <v>5028309411</v>
      </c>
      <c r="I290" s="2" t="s">
        <v>22</v>
      </c>
      <c r="J290" s="2" t="s">
        <v>2267</v>
      </c>
      <c r="K290" s="2" t="s">
        <v>2150</v>
      </c>
      <c r="L290" s="2" t="s">
        <v>528</v>
      </c>
      <c r="M290" s="3" t="s">
        <v>36</v>
      </c>
      <c r="N290" s="3">
        <v>45642.350902777776</v>
      </c>
      <c r="O290" s="10" t="s">
        <v>2236</v>
      </c>
      <c r="P290" s="2" t="s">
        <v>2239</v>
      </c>
      <c r="Q290" s="2" t="s">
        <v>2236</v>
      </c>
      <c r="R290" t="s">
        <v>2236</v>
      </c>
      <c r="S290" t="s">
        <v>2240</v>
      </c>
      <c r="T290">
        <v>60</v>
      </c>
      <c r="U290" t="s">
        <v>2236</v>
      </c>
      <c r="V290">
        <v>101</v>
      </c>
      <c r="W290">
        <v>1010</v>
      </c>
      <c r="X290">
        <v>2</v>
      </c>
      <c r="Y290" t="s">
        <v>2268</v>
      </c>
      <c r="Z290">
        <v>0</v>
      </c>
      <c r="AA290" s="19">
        <v>45642.350902777776</v>
      </c>
    </row>
    <row r="291" spans="1:27">
      <c r="A291" s="2" t="s">
        <v>113</v>
      </c>
      <c r="B291" s="2">
        <v>5821228090</v>
      </c>
      <c r="C291" s="2" t="s">
        <v>2266</v>
      </c>
      <c r="D291" s="2" t="s">
        <v>64</v>
      </c>
      <c r="E291" s="2">
        <v>500</v>
      </c>
      <c r="F291" s="2" t="s">
        <v>2236</v>
      </c>
      <c r="G291" s="2" t="s">
        <v>2237</v>
      </c>
      <c r="H291" s="2">
        <v>5028309452</v>
      </c>
      <c r="I291" s="2" t="s">
        <v>22</v>
      </c>
      <c r="J291" s="2" t="s">
        <v>2267</v>
      </c>
      <c r="K291" s="2" t="s">
        <v>2150</v>
      </c>
      <c r="L291" s="2" t="s">
        <v>528</v>
      </c>
      <c r="M291" s="3" t="s">
        <v>36</v>
      </c>
      <c r="N291" s="3">
        <v>45642.354398148149</v>
      </c>
      <c r="O291" s="10" t="s">
        <v>2236</v>
      </c>
      <c r="P291" s="2" t="s">
        <v>2239</v>
      </c>
      <c r="Q291" s="2" t="s">
        <v>2236</v>
      </c>
      <c r="R291" t="s">
        <v>2236</v>
      </c>
      <c r="S291" t="s">
        <v>2240</v>
      </c>
      <c r="T291">
        <v>60</v>
      </c>
      <c r="U291" t="s">
        <v>2236</v>
      </c>
      <c r="V291">
        <v>101</v>
      </c>
      <c r="W291">
        <v>1010</v>
      </c>
      <c r="X291">
        <v>2</v>
      </c>
      <c r="Y291" t="s">
        <v>2310</v>
      </c>
      <c r="Z291">
        <v>4</v>
      </c>
      <c r="AA291" s="19">
        <v>45642.354756944442</v>
      </c>
    </row>
    <row r="292" spans="1:27">
      <c r="A292" s="2" t="s">
        <v>113</v>
      </c>
      <c r="B292" s="2">
        <v>5821224978</v>
      </c>
      <c r="C292" s="2" t="s">
        <v>2269</v>
      </c>
      <c r="D292" s="2" t="s">
        <v>64</v>
      </c>
      <c r="E292" s="2">
        <v>1000</v>
      </c>
      <c r="F292" s="2" t="s">
        <v>2236</v>
      </c>
      <c r="G292" s="2" t="s">
        <v>2237</v>
      </c>
      <c r="H292" s="2">
        <v>5028309412</v>
      </c>
      <c r="I292" s="2" t="s">
        <v>22</v>
      </c>
      <c r="J292" s="2" t="s">
        <v>2270</v>
      </c>
      <c r="K292" s="2" t="s">
        <v>2150</v>
      </c>
      <c r="L292" s="2" t="s">
        <v>528</v>
      </c>
      <c r="M292" s="3" t="s">
        <v>36</v>
      </c>
      <c r="N292" s="3">
        <v>45642.351145833331</v>
      </c>
      <c r="O292" s="10" t="s">
        <v>2236</v>
      </c>
      <c r="P292" s="2" t="s">
        <v>2239</v>
      </c>
      <c r="Q292" s="2" t="s">
        <v>2236</v>
      </c>
      <c r="R292" t="s">
        <v>2236</v>
      </c>
      <c r="S292" t="s">
        <v>2240</v>
      </c>
      <c r="T292">
        <v>30</v>
      </c>
      <c r="U292" t="s">
        <v>2236</v>
      </c>
      <c r="V292">
        <v>101</v>
      </c>
      <c r="W292">
        <v>1010</v>
      </c>
      <c r="X292">
        <v>2</v>
      </c>
      <c r="Y292" t="s">
        <v>2271</v>
      </c>
      <c r="Z292">
        <v>0</v>
      </c>
      <c r="AA292" s="19">
        <v>45642.351157407407</v>
      </c>
    </row>
    <row r="293" spans="1:27">
      <c r="A293" s="2" t="s">
        <v>113</v>
      </c>
      <c r="B293" s="2">
        <v>5821226648</v>
      </c>
      <c r="C293" s="2" t="s">
        <v>2269</v>
      </c>
      <c r="D293" s="2" t="s">
        <v>64</v>
      </c>
      <c r="E293" s="2">
        <v>1000</v>
      </c>
      <c r="F293" s="2" t="s">
        <v>2236</v>
      </c>
      <c r="G293" s="2" t="s">
        <v>2237</v>
      </c>
      <c r="H293" s="2">
        <v>5028309453</v>
      </c>
      <c r="I293" s="2" t="s">
        <v>22</v>
      </c>
      <c r="J293" s="2" t="s">
        <v>2270</v>
      </c>
      <c r="K293" s="2" t="s">
        <v>2150</v>
      </c>
      <c r="L293" s="2" t="s">
        <v>528</v>
      </c>
      <c r="M293" s="3" t="s">
        <v>36</v>
      </c>
      <c r="N293" s="3">
        <v>45642.354872685188</v>
      </c>
      <c r="O293" s="10" t="s">
        <v>2236</v>
      </c>
      <c r="P293" s="2" t="s">
        <v>2239</v>
      </c>
      <c r="Q293" s="2" t="s">
        <v>2236</v>
      </c>
      <c r="R293" t="s">
        <v>2236</v>
      </c>
      <c r="S293" t="s">
        <v>2240</v>
      </c>
      <c r="T293">
        <v>40</v>
      </c>
      <c r="U293" t="s">
        <v>2236</v>
      </c>
      <c r="V293">
        <v>101</v>
      </c>
      <c r="W293">
        <v>1010</v>
      </c>
      <c r="X293">
        <v>2</v>
      </c>
      <c r="Y293" t="s">
        <v>2314</v>
      </c>
      <c r="Z293">
        <v>0</v>
      </c>
      <c r="AA293" s="19">
        <v>45642.354884259257</v>
      </c>
    </row>
    <row r="294" spans="1:27">
      <c r="A294" s="2" t="s">
        <v>113</v>
      </c>
      <c r="B294" s="2">
        <v>5821224987</v>
      </c>
      <c r="C294" s="2" t="s">
        <v>2315</v>
      </c>
      <c r="D294" s="2" t="s">
        <v>64</v>
      </c>
      <c r="E294" s="2">
        <v>16560</v>
      </c>
      <c r="F294" s="2" t="s">
        <v>2236</v>
      </c>
      <c r="G294" s="2" t="s">
        <v>2237</v>
      </c>
      <c r="H294" s="2">
        <v>5028309454</v>
      </c>
      <c r="I294" s="2" t="s">
        <v>22</v>
      </c>
      <c r="J294" s="2" t="s">
        <v>2316</v>
      </c>
      <c r="K294" s="2" t="s">
        <v>2150</v>
      </c>
      <c r="L294" s="2" t="s">
        <v>528</v>
      </c>
      <c r="M294" s="3" t="s">
        <v>36</v>
      </c>
      <c r="N294" s="3">
        <v>45642.355150462965</v>
      </c>
      <c r="O294" s="10" t="s">
        <v>2236</v>
      </c>
      <c r="P294" s="2" t="s">
        <v>2239</v>
      </c>
      <c r="Q294" s="2" t="s">
        <v>2236</v>
      </c>
      <c r="R294" t="s">
        <v>2236</v>
      </c>
      <c r="S294" t="s">
        <v>2240</v>
      </c>
      <c r="T294">
        <v>10</v>
      </c>
      <c r="U294" t="s">
        <v>2236</v>
      </c>
      <c r="V294">
        <v>101</v>
      </c>
      <c r="W294">
        <v>1010</v>
      </c>
      <c r="X294">
        <v>2</v>
      </c>
      <c r="Y294" t="s">
        <v>2317</v>
      </c>
      <c r="Z294">
        <v>0</v>
      </c>
      <c r="AA294" s="19">
        <v>45642.355162037034</v>
      </c>
    </row>
    <row r="295" spans="1:27">
      <c r="A295" s="2" t="s">
        <v>113</v>
      </c>
      <c r="B295" s="2">
        <v>5821235502</v>
      </c>
      <c r="C295" s="2" t="s">
        <v>2945</v>
      </c>
      <c r="D295" s="2" t="s">
        <v>64</v>
      </c>
      <c r="E295" s="2">
        <v>456</v>
      </c>
      <c r="F295" s="2" t="s">
        <v>2236</v>
      </c>
      <c r="G295" s="2" t="s">
        <v>2349</v>
      </c>
      <c r="H295" s="2">
        <v>5028312451</v>
      </c>
      <c r="I295" s="2" t="s">
        <v>22</v>
      </c>
      <c r="J295" s="2" t="s">
        <v>2946</v>
      </c>
      <c r="K295" s="2" t="s">
        <v>2817</v>
      </c>
      <c r="L295" s="2" t="s">
        <v>2818</v>
      </c>
      <c r="M295" s="3" t="s">
        <v>2888</v>
      </c>
      <c r="N295" s="3">
        <v>45642.712361111109</v>
      </c>
      <c r="O295" s="10" t="s">
        <v>2236</v>
      </c>
      <c r="P295" s="2" t="s">
        <v>2239</v>
      </c>
      <c r="Q295" s="2" t="s">
        <v>2236</v>
      </c>
      <c r="R295" t="s">
        <v>2236</v>
      </c>
      <c r="S295" t="s">
        <v>2775</v>
      </c>
      <c r="T295">
        <v>60</v>
      </c>
      <c r="U295" t="s">
        <v>2236</v>
      </c>
      <c r="V295">
        <v>101</v>
      </c>
      <c r="W295">
        <v>1007</v>
      </c>
      <c r="X295">
        <v>2</v>
      </c>
      <c r="Y295" t="s">
        <v>2947</v>
      </c>
      <c r="Z295">
        <v>0</v>
      </c>
      <c r="AA295" s="19">
        <v>45642.712384259263</v>
      </c>
    </row>
    <row r="296" spans="1:27">
      <c r="A296" s="2" t="s">
        <v>113</v>
      </c>
      <c r="B296" s="2">
        <v>5821235410</v>
      </c>
      <c r="C296" s="2" t="s">
        <v>2900</v>
      </c>
      <c r="D296" s="2" t="s">
        <v>64</v>
      </c>
      <c r="E296" s="2">
        <v>184</v>
      </c>
      <c r="F296" s="2" t="s">
        <v>2236</v>
      </c>
      <c r="G296" s="2" t="s">
        <v>2349</v>
      </c>
      <c r="H296" s="2">
        <v>5028312414</v>
      </c>
      <c r="I296" s="2" t="s">
        <v>22</v>
      </c>
      <c r="J296" s="2" t="s">
        <v>2901</v>
      </c>
      <c r="K296" s="2" t="s">
        <v>2817</v>
      </c>
      <c r="L296" s="2" t="s">
        <v>2818</v>
      </c>
      <c r="M296" s="3" t="s">
        <v>2888</v>
      </c>
      <c r="N296" s="3">
        <v>45642.707986111112</v>
      </c>
      <c r="O296" s="10" t="s">
        <v>2236</v>
      </c>
      <c r="P296" s="2" t="s">
        <v>2239</v>
      </c>
      <c r="Q296" s="2" t="s">
        <v>2236</v>
      </c>
      <c r="R296" t="s">
        <v>2236</v>
      </c>
      <c r="S296" t="s">
        <v>2775</v>
      </c>
      <c r="T296">
        <v>40</v>
      </c>
      <c r="U296" t="s">
        <v>2236</v>
      </c>
      <c r="V296">
        <v>101</v>
      </c>
      <c r="W296">
        <v>1007</v>
      </c>
      <c r="X296">
        <v>2</v>
      </c>
      <c r="Y296" t="s">
        <v>2902</v>
      </c>
      <c r="Z296">
        <v>0</v>
      </c>
      <c r="AA296" s="19">
        <v>45642.707997685182</v>
      </c>
    </row>
    <row r="297" spans="1:27">
      <c r="A297" s="2" t="s">
        <v>113</v>
      </c>
      <c r="B297" s="2">
        <v>5821235410</v>
      </c>
      <c r="C297" s="2" t="s">
        <v>2906</v>
      </c>
      <c r="D297" s="2" t="s">
        <v>64</v>
      </c>
      <c r="E297" s="2">
        <v>1026</v>
      </c>
      <c r="F297" s="2" t="s">
        <v>2236</v>
      </c>
      <c r="G297" s="2" t="s">
        <v>2349</v>
      </c>
      <c r="H297" s="2">
        <v>5028312416</v>
      </c>
      <c r="I297" s="2" t="s">
        <v>22</v>
      </c>
      <c r="J297" s="2" t="s">
        <v>2907</v>
      </c>
      <c r="K297" s="2" t="s">
        <v>2817</v>
      </c>
      <c r="L297" s="2" t="s">
        <v>2818</v>
      </c>
      <c r="M297" s="3" t="s">
        <v>2888</v>
      </c>
      <c r="N297" s="3">
        <v>45642.708599537036</v>
      </c>
      <c r="O297" s="10" t="s">
        <v>2236</v>
      </c>
      <c r="P297" s="2" t="s">
        <v>2239</v>
      </c>
      <c r="Q297" s="2" t="s">
        <v>2236</v>
      </c>
      <c r="R297" t="s">
        <v>2236</v>
      </c>
      <c r="S297" t="s">
        <v>2775</v>
      </c>
      <c r="T297">
        <v>50</v>
      </c>
      <c r="U297" t="s">
        <v>2236</v>
      </c>
      <c r="V297">
        <v>101</v>
      </c>
      <c r="W297">
        <v>1007</v>
      </c>
      <c r="X297">
        <v>2</v>
      </c>
      <c r="Y297" t="s">
        <v>2908</v>
      </c>
      <c r="Z297">
        <v>0</v>
      </c>
      <c r="AA297" s="19">
        <v>45642.708599537036</v>
      </c>
    </row>
    <row r="298" spans="1:27">
      <c r="A298" s="2" t="s">
        <v>113</v>
      </c>
      <c r="B298" s="2">
        <v>5821235410</v>
      </c>
      <c r="C298" s="2" t="s">
        <v>2903</v>
      </c>
      <c r="D298" s="2" t="s">
        <v>64</v>
      </c>
      <c r="E298" s="2">
        <v>194</v>
      </c>
      <c r="F298" s="2" t="s">
        <v>2236</v>
      </c>
      <c r="G298" s="2" t="s">
        <v>2349</v>
      </c>
      <c r="H298" s="2">
        <v>5028312415</v>
      </c>
      <c r="I298" s="2" t="s">
        <v>22</v>
      </c>
      <c r="J298" s="2" t="s">
        <v>2904</v>
      </c>
      <c r="K298" s="2" t="s">
        <v>2817</v>
      </c>
      <c r="L298" s="2" t="s">
        <v>2818</v>
      </c>
      <c r="M298" s="3" t="s">
        <v>2888</v>
      </c>
      <c r="N298" s="3">
        <v>45642.70821759259</v>
      </c>
      <c r="O298" s="10" t="s">
        <v>2236</v>
      </c>
      <c r="P298" s="2" t="s">
        <v>2239</v>
      </c>
      <c r="Q298" s="2" t="s">
        <v>2236</v>
      </c>
      <c r="R298" t="s">
        <v>2236</v>
      </c>
      <c r="S298" t="s">
        <v>2775</v>
      </c>
      <c r="T298">
        <v>10</v>
      </c>
      <c r="U298" t="s">
        <v>2236</v>
      </c>
      <c r="V298">
        <v>101</v>
      </c>
      <c r="W298">
        <v>1007</v>
      </c>
      <c r="X298">
        <v>2</v>
      </c>
      <c r="Y298" t="s">
        <v>2905</v>
      </c>
      <c r="Z298">
        <v>0</v>
      </c>
      <c r="AA298" s="19">
        <v>45642.708240740743</v>
      </c>
    </row>
    <row r="299" spans="1:27">
      <c r="A299" s="2" t="s">
        <v>113</v>
      </c>
      <c r="B299" s="2">
        <v>5821235410</v>
      </c>
      <c r="C299" s="2" t="s">
        <v>2909</v>
      </c>
      <c r="D299" s="2" t="s">
        <v>64</v>
      </c>
      <c r="E299" s="2">
        <v>892</v>
      </c>
      <c r="F299" s="2" t="s">
        <v>2236</v>
      </c>
      <c r="G299" s="2" t="s">
        <v>2349</v>
      </c>
      <c r="H299" s="2">
        <v>5028312423</v>
      </c>
      <c r="I299" s="2" t="s">
        <v>22</v>
      </c>
      <c r="J299" s="2" t="s">
        <v>2910</v>
      </c>
      <c r="K299" s="2" t="s">
        <v>2817</v>
      </c>
      <c r="L299" s="2" t="s">
        <v>2818</v>
      </c>
      <c r="M299" s="3" t="s">
        <v>2888</v>
      </c>
      <c r="N299" s="3">
        <v>45642.709432870368</v>
      </c>
      <c r="O299" s="10" t="s">
        <v>2236</v>
      </c>
      <c r="P299" s="2" t="s">
        <v>2239</v>
      </c>
      <c r="Q299" s="2" t="s">
        <v>2236</v>
      </c>
      <c r="R299" t="s">
        <v>2236</v>
      </c>
      <c r="S299" t="s">
        <v>2775</v>
      </c>
      <c r="T299">
        <v>20</v>
      </c>
      <c r="U299" t="s">
        <v>2236</v>
      </c>
      <c r="V299">
        <v>101</v>
      </c>
      <c r="W299">
        <v>1007</v>
      </c>
      <c r="X299">
        <v>2</v>
      </c>
      <c r="Y299" t="s">
        <v>2911</v>
      </c>
      <c r="Z299">
        <v>0</v>
      </c>
      <c r="AA299" s="19">
        <v>45642.709444444445</v>
      </c>
    </row>
    <row r="300" spans="1:27">
      <c r="A300" s="2" t="s">
        <v>113</v>
      </c>
      <c r="B300" s="2">
        <v>5821235410</v>
      </c>
      <c r="C300" s="2" t="s">
        <v>2971</v>
      </c>
      <c r="D300" s="2" t="s">
        <v>64</v>
      </c>
      <c r="E300" s="2">
        <v>190</v>
      </c>
      <c r="F300" s="2" t="s">
        <v>2236</v>
      </c>
      <c r="G300" s="2" t="s">
        <v>2349</v>
      </c>
      <c r="H300" s="2">
        <v>5028312484</v>
      </c>
      <c r="I300" s="2" t="s">
        <v>22</v>
      </c>
      <c r="J300" s="2" t="s">
        <v>2972</v>
      </c>
      <c r="K300" s="2" t="s">
        <v>2817</v>
      </c>
      <c r="L300" s="2" t="s">
        <v>2818</v>
      </c>
      <c r="M300" s="3" t="s">
        <v>2888</v>
      </c>
      <c r="N300" s="3">
        <v>45642.713333333333</v>
      </c>
      <c r="O300" s="10" t="s">
        <v>2236</v>
      </c>
      <c r="P300" s="2" t="s">
        <v>2239</v>
      </c>
      <c r="Q300" s="2" t="s">
        <v>2236</v>
      </c>
      <c r="R300" t="s">
        <v>2236</v>
      </c>
      <c r="S300" t="s">
        <v>2775</v>
      </c>
      <c r="T300">
        <v>70</v>
      </c>
      <c r="U300" t="s">
        <v>2236</v>
      </c>
      <c r="V300">
        <v>101</v>
      </c>
      <c r="W300">
        <v>1007</v>
      </c>
      <c r="X300">
        <v>2</v>
      </c>
      <c r="Y300" t="s">
        <v>2973</v>
      </c>
      <c r="Z300">
        <v>0</v>
      </c>
      <c r="AA300" s="19">
        <v>45642.713356481479</v>
      </c>
    </row>
    <row r="301" spans="1:27">
      <c r="A301" s="2" t="s">
        <v>113</v>
      </c>
      <c r="B301" s="2">
        <v>5821235502</v>
      </c>
      <c r="C301" s="2" t="s">
        <v>2921</v>
      </c>
      <c r="D301" s="2" t="s">
        <v>64</v>
      </c>
      <c r="E301" s="2">
        <v>868</v>
      </c>
      <c r="F301" s="2" t="s">
        <v>2236</v>
      </c>
      <c r="G301" s="2" t="s">
        <v>2349</v>
      </c>
      <c r="H301" s="2">
        <v>5028312432</v>
      </c>
      <c r="I301" s="2" t="s">
        <v>22</v>
      </c>
      <c r="J301" s="2" t="s">
        <v>2922</v>
      </c>
      <c r="K301" s="2" t="s">
        <v>2817</v>
      </c>
      <c r="L301" s="2" t="s">
        <v>2818</v>
      </c>
      <c r="M301" s="3" t="s">
        <v>2888</v>
      </c>
      <c r="N301" s="3">
        <v>45642.710810185185</v>
      </c>
      <c r="O301" s="10" t="s">
        <v>2236</v>
      </c>
      <c r="P301" s="2" t="s">
        <v>2239</v>
      </c>
      <c r="Q301" s="2" t="s">
        <v>2236</v>
      </c>
      <c r="R301" t="s">
        <v>2236</v>
      </c>
      <c r="S301" t="s">
        <v>2775</v>
      </c>
      <c r="T301">
        <v>50</v>
      </c>
      <c r="U301" t="s">
        <v>2236</v>
      </c>
      <c r="V301">
        <v>101</v>
      </c>
      <c r="W301">
        <v>1007</v>
      </c>
      <c r="X301">
        <v>2</v>
      </c>
      <c r="Y301" t="s">
        <v>2923</v>
      </c>
      <c r="Z301">
        <v>0</v>
      </c>
      <c r="AA301" s="19">
        <v>45642.710821759261</v>
      </c>
    </row>
    <row r="302" spans="1:27">
      <c r="A302" s="2" t="s">
        <v>113</v>
      </c>
      <c r="B302" s="2">
        <v>5821235410</v>
      </c>
      <c r="C302" s="2" t="s">
        <v>2893</v>
      </c>
      <c r="D302" s="2" t="s">
        <v>64</v>
      </c>
      <c r="E302" s="2">
        <v>1046</v>
      </c>
      <c r="F302" s="2" t="s">
        <v>2236</v>
      </c>
      <c r="G302" s="2" t="s">
        <v>2349</v>
      </c>
      <c r="H302" s="2">
        <v>5028312405</v>
      </c>
      <c r="I302" s="2" t="s">
        <v>22</v>
      </c>
      <c r="J302" s="2" t="s">
        <v>2894</v>
      </c>
      <c r="K302" s="2" t="s">
        <v>2817</v>
      </c>
      <c r="L302" s="2" t="s">
        <v>2818</v>
      </c>
      <c r="M302" s="3" t="s">
        <v>2895</v>
      </c>
      <c r="N302" s="3">
        <v>45642.706597222219</v>
      </c>
      <c r="O302" s="10" t="s">
        <v>2236</v>
      </c>
      <c r="P302" s="2" t="s">
        <v>2239</v>
      </c>
      <c r="Q302" s="2" t="s">
        <v>2236</v>
      </c>
      <c r="R302" t="s">
        <v>2236</v>
      </c>
      <c r="S302" t="s">
        <v>2775</v>
      </c>
      <c r="T302">
        <v>30</v>
      </c>
      <c r="U302" t="s">
        <v>2236</v>
      </c>
      <c r="V302">
        <v>101</v>
      </c>
      <c r="W302">
        <v>1007</v>
      </c>
      <c r="X302">
        <v>2</v>
      </c>
      <c r="Y302" t="s">
        <v>2896</v>
      </c>
      <c r="Z302">
        <v>0</v>
      </c>
      <c r="AA302" s="19">
        <v>45642.706620370373</v>
      </c>
    </row>
    <row r="303" spans="1:27">
      <c r="A303" s="2" t="s">
        <v>113</v>
      </c>
      <c r="B303" s="2">
        <v>5821235502</v>
      </c>
      <c r="C303" s="2" t="s">
        <v>3006</v>
      </c>
      <c r="D303" s="2" t="s">
        <v>64</v>
      </c>
      <c r="E303" s="2">
        <v>546</v>
      </c>
      <c r="F303" s="2" t="s">
        <v>2236</v>
      </c>
      <c r="G303" s="2" t="s">
        <v>2349</v>
      </c>
      <c r="H303" s="2">
        <v>5028312515</v>
      </c>
      <c r="I303" s="2" t="s">
        <v>22</v>
      </c>
      <c r="J303" s="2" t="s">
        <v>3007</v>
      </c>
      <c r="K303" s="2" t="s">
        <v>2817</v>
      </c>
      <c r="L303" s="2" t="s">
        <v>2818</v>
      </c>
      <c r="M303" s="3" t="s">
        <v>2888</v>
      </c>
      <c r="N303" s="3">
        <v>45642.715763888889</v>
      </c>
      <c r="O303" s="10" t="s">
        <v>2236</v>
      </c>
      <c r="P303" s="2" t="s">
        <v>2239</v>
      </c>
      <c r="Q303" s="2" t="s">
        <v>2236</v>
      </c>
      <c r="R303" t="s">
        <v>2236</v>
      </c>
      <c r="S303" t="s">
        <v>2775</v>
      </c>
      <c r="T303">
        <v>20</v>
      </c>
      <c r="U303" t="s">
        <v>2236</v>
      </c>
      <c r="V303">
        <v>101</v>
      </c>
      <c r="W303">
        <v>1007</v>
      </c>
      <c r="X303">
        <v>2</v>
      </c>
      <c r="Y303" t="s">
        <v>3008</v>
      </c>
      <c r="Z303">
        <v>0</v>
      </c>
      <c r="AA303" s="19">
        <v>45642.715775462966</v>
      </c>
    </row>
    <row r="304" spans="1:27">
      <c r="A304" s="2" t="s">
        <v>113</v>
      </c>
      <c r="B304" s="2">
        <v>5821235410</v>
      </c>
      <c r="C304" s="2" t="s">
        <v>2991</v>
      </c>
      <c r="D304" s="2" t="s">
        <v>64</v>
      </c>
      <c r="E304" s="2">
        <v>616</v>
      </c>
      <c r="F304" s="2" t="s">
        <v>2236</v>
      </c>
      <c r="G304" s="2" t="s">
        <v>2349</v>
      </c>
      <c r="H304" s="2">
        <v>5028312507</v>
      </c>
      <c r="I304" s="2" t="s">
        <v>22</v>
      </c>
      <c r="J304" s="2" t="s">
        <v>2992</v>
      </c>
      <c r="K304" s="2" t="s">
        <v>2817</v>
      </c>
      <c r="L304" s="2" t="s">
        <v>2818</v>
      </c>
      <c r="M304" s="3" t="s">
        <v>2888</v>
      </c>
      <c r="N304" s="3">
        <v>45642.714166666665</v>
      </c>
      <c r="O304" s="10" t="s">
        <v>2236</v>
      </c>
      <c r="P304" s="2" t="s">
        <v>2239</v>
      </c>
      <c r="Q304" s="2" t="s">
        <v>2236</v>
      </c>
      <c r="R304" t="s">
        <v>2236</v>
      </c>
      <c r="S304" t="s">
        <v>2775</v>
      </c>
      <c r="T304">
        <v>90</v>
      </c>
      <c r="U304" t="s">
        <v>2236</v>
      </c>
      <c r="V304">
        <v>101</v>
      </c>
      <c r="W304">
        <v>1007</v>
      </c>
      <c r="X304">
        <v>2</v>
      </c>
      <c r="Y304" t="s">
        <v>2993</v>
      </c>
      <c r="Z304">
        <v>0</v>
      </c>
      <c r="AA304" s="19">
        <v>45642.714178240742</v>
      </c>
    </row>
    <row r="305" spans="1:27">
      <c r="A305" s="2" t="s">
        <v>113</v>
      </c>
      <c r="B305" s="2">
        <v>5821235410</v>
      </c>
      <c r="C305" s="2" t="s">
        <v>2982</v>
      </c>
      <c r="D305" s="2" t="s">
        <v>64</v>
      </c>
      <c r="E305" s="2">
        <v>1119</v>
      </c>
      <c r="F305" s="2" t="s">
        <v>2236</v>
      </c>
      <c r="G305" s="2" t="s">
        <v>2349</v>
      </c>
      <c r="H305" s="2">
        <v>5028312500</v>
      </c>
      <c r="I305" s="2" t="s">
        <v>22</v>
      </c>
      <c r="J305" s="2" t="s">
        <v>2983</v>
      </c>
      <c r="K305" s="2" t="s">
        <v>2817</v>
      </c>
      <c r="L305" s="2" t="s">
        <v>2818</v>
      </c>
      <c r="M305" s="3" t="s">
        <v>2888</v>
      </c>
      <c r="N305" s="3">
        <v>45642.713738425926</v>
      </c>
      <c r="O305" s="10" t="s">
        <v>2236</v>
      </c>
      <c r="P305" s="2" t="s">
        <v>2239</v>
      </c>
      <c r="Q305" s="2" t="s">
        <v>2236</v>
      </c>
      <c r="R305" t="s">
        <v>2236</v>
      </c>
      <c r="S305" t="s">
        <v>2775</v>
      </c>
      <c r="T305">
        <v>80</v>
      </c>
      <c r="U305" t="s">
        <v>2236</v>
      </c>
      <c r="V305">
        <v>101</v>
      </c>
      <c r="W305">
        <v>1007</v>
      </c>
      <c r="X305">
        <v>2</v>
      </c>
      <c r="Y305" t="s">
        <v>2984</v>
      </c>
      <c r="Z305">
        <v>0</v>
      </c>
      <c r="AA305" s="19">
        <v>45642.713750000003</v>
      </c>
    </row>
    <row r="306" spans="1:27">
      <c r="A306" s="2" t="s">
        <v>113</v>
      </c>
      <c r="B306" s="2">
        <v>5821235502</v>
      </c>
      <c r="C306" s="2" t="s">
        <v>3009</v>
      </c>
      <c r="D306" s="2" t="s">
        <v>64</v>
      </c>
      <c r="E306" s="2">
        <v>691</v>
      </c>
      <c r="F306" s="2" t="s">
        <v>2236</v>
      </c>
      <c r="G306" s="2" t="s">
        <v>2349</v>
      </c>
      <c r="H306" s="2">
        <v>5028312516</v>
      </c>
      <c r="I306" s="2" t="s">
        <v>22</v>
      </c>
      <c r="J306" s="2" t="s">
        <v>3010</v>
      </c>
      <c r="K306" s="2" t="s">
        <v>2817</v>
      </c>
      <c r="L306" s="2" t="s">
        <v>2818</v>
      </c>
      <c r="M306" s="3" t="s">
        <v>2888</v>
      </c>
      <c r="N306" s="3">
        <v>45642.716145833336</v>
      </c>
      <c r="O306" s="10" t="s">
        <v>2236</v>
      </c>
      <c r="P306" s="2" t="s">
        <v>2239</v>
      </c>
      <c r="Q306" s="2" t="s">
        <v>2236</v>
      </c>
      <c r="R306" t="s">
        <v>2236</v>
      </c>
      <c r="S306" t="s">
        <v>2775</v>
      </c>
      <c r="T306">
        <v>30</v>
      </c>
      <c r="U306" t="s">
        <v>2236</v>
      </c>
      <c r="V306">
        <v>101</v>
      </c>
      <c r="W306">
        <v>1007</v>
      </c>
      <c r="X306">
        <v>2</v>
      </c>
      <c r="Y306" t="s">
        <v>3011</v>
      </c>
      <c r="Z306">
        <v>0</v>
      </c>
      <c r="AA306" s="19">
        <v>45642.716157407405</v>
      </c>
    </row>
    <row r="307" spans="1:27">
      <c r="A307" s="2" t="s">
        <v>113</v>
      </c>
      <c r="B307" s="2">
        <v>5821235410</v>
      </c>
      <c r="C307" s="2" t="s">
        <v>2897</v>
      </c>
      <c r="D307" s="2" t="s">
        <v>64</v>
      </c>
      <c r="E307" s="2">
        <v>12026</v>
      </c>
      <c r="F307" s="2" t="s">
        <v>2236</v>
      </c>
      <c r="G307" s="2" t="s">
        <v>2349</v>
      </c>
      <c r="H307" s="2">
        <v>5028312406</v>
      </c>
      <c r="I307" s="2" t="s">
        <v>22</v>
      </c>
      <c r="J307" s="2" t="s">
        <v>2898</v>
      </c>
      <c r="K307" s="2" t="s">
        <v>2817</v>
      </c>
      <c r="L307" s="2" t="s">
        <v>2818</v>
      </c>
      <c r="M307" s="3" t="s">
        <v>2895</v>
      </c>
      <c r="N307" s="3">
        <v>45642.707094907404</v>
      </c>
      <c r="O307" s="10" t="s">
        <v>2236</v>
      </c>
      <c r="P307" s="2" t="s">
        <v>2239</v>
      </c>
      <c r="Q307" s="2" t="s">
        <v>2236</v>
      </c>
      <c r="R307" t="s">
        <v>2236</v>
      </c>
      <c r="S307" t="s">
        <v>2775</v>
      </c>
      <c r="T307">
        <v>60</v>
      </c>
      <c r="U307" t="s">
        <v>2236</v>
      </c>
      <c r="V307">
        <v>101</v>
      </c>
      <c r="W307">
        <v>1007</v>
      </c>
      <c r="X307">
        <v>2</v>
      </c>
      <c r="Y307" t="s">
        <v>2899</v>
      </c>
      <c r="Z307">
        <v>0</v>
      </c>
      <c r="AA307" s="19">
        <v>45642.707106481481</v>
      </c>
    </row>
    <row r="308" spans="1:27">
      <c r="A308" s="2" t="s">
        <v>113</v>
      </c>
      <c r="B308" s="2">
        <v>5821235502</v>
      </c>
      <c r="C308" s="2" t="s">
        <v>3000</v>
      </c>
      <c r="D308" s="2" t="s">
        <v>64</v>
      </c>
      <c r="E308" s="2">
        <v>375</v>
      </c>
      <c r="F308" s="2" t="s">
        <v>2236</v>
      </c>
      <c r="G308" s="2" t="s">
        <v>2349</v>
      </c>
      <c r="H308" s="2">
        <v>5028312513</v>
      </c>
      <c r="I308" s="2" t="s">
        <v>22</v>
      </c>
      <c r="J308" s="2" t="s">
        <v>3001</v>
      </c>
      <c r="K308" s="2" t="s">
        <v>2817</v>
      </c>
      <c r="L308" s="2" t="s">
        <v>2818</v>
      </c>
      <c r="M308" s="3" t="s">
        <v>2888</v>
      </c>
      <c r="N308" s="3">
        <v>45642.71533564815</v>
      </c>
      <c r="O308" s="10" t="s">
        <v>2236</v>
      </c>
      <c r="P308" s="2" t="s">
        <v>2239</v>
      </c>
      <c r="Q308" s="2" t="s">
        <v>2236</v>
      </c>
      <c r="R308" t="s">
        <v>2236</v>
      </c>
      <c r="S308" t="s">
        <v>2775</v>
      </c>
      <c r="T308">
        <v>10</v>
      </c>
      <c r="U308" t="s">
        <v>2236</v>
      </c>
      <c r="V308">
        <v>101</v>
      </c>
      <c r="W308">
        <v>1007</v>
      </c>
      <c r="X308">
        <v>2</v>
      </c>
      <c r="Y308" t="s">
        <v>3002</v>
      </c>
      <c r="Z308">
        <v>0</v>
      </c>
      <c r="AA308" s="19">
        <v>45642.71534722222</v>
      </c>
    </row>
    <row r="309" spans="1:27">
      <c r="A309" s="2" t="s">
        <v>113</v>
      </c>
      <c r="B309" s="2">
        <v>5821235488</v>
      </c>
      <c r="C309" s="2" t="s">
        <v>3016</v>
      </c>
      <c r="D309" s="2" t="s">
        <v>64</v>
      </c>
      <c r="E309" s="2">
        <v>177</v>
      </c>
      <c r="F309" s="2" t="s">
        <v>2236</v>
      </c>
      <c r="G309" s="2" t="s">
        <v>2349</v>
      </c>
      <c r="H309" s="2">
        <v>5028312520</v>
      </c>
      <c r="I309" s="2" t="s">
        <v>22</v>
      </c>
      <c r="J309" s="2" t="s">
        <v>3017</v>
      </c>
      <c r="K309" s="2" t="s">
        <v>3018</v>
      </c>
      <c r="L309" s="2" t="s">
        <v>3019</v>
      </c>
      <c r="M309" s="3" t="s">
        <v>2895</v>
      </c>
      <c r="N309" s="3">
        <v>45642.717939814815</v>
      </c>
      <c r="O309" s="10" t="s">
        <v>2236</v>
      </c>
      <c r="P309" s="2" t="s">
        <v>2239</v>
      </c>
      <c r="Q309" s="2" t="s">
        <v>2236</v>
      </c>
      <c r="R309" t="s">
        <v>2236</v>
      </c>
      <c r="S309" t="s">
        <v>2775</v>
      </c>
      <c r="T309">
        <v>10</v>
      </c>
      <c r="U309" t="s">
        <v>2236</v>
      </c>
      <c r="V309">
        <v>101</v>
      </c>
      <c r="W309">
        <v>1007</v>
      </c>
      <c r="X309">
        <v>2</v>
      </c>
      <c r="Y309" t="s">
        <v>3020</v>
      </c>
      <c r="Z309">
        <v>0</v>
      </c>
      <c r="AA309" s="19">
        <v>45642.717951388891</v>
      </c>
    </row>
    <row r="310" spans="1:27">
      <c r="A310" s="2" t="s">
        <v>113</v>
      </c>
      <c r="B310" s="2">
        <v>5821235488</v>
      </c>
      <c r="C310" s="2" t="s">
        <v>3016</v>
      </c>
      <c r="D310" s="2" t="s">
        <v>64</v>
      </c>
      <c r="E310" s="2">
        <v>318</v>
      </c>
      <c r="F310" s="2" t="s">
        <v>2236</v>
      </c>
      <c r="G310" s="2" t="s">
        <v>2349</v>
      </c>
      <c r="H310" s="2">
        <v>5028312521</v>
      </c>
      <c r="I310" s="2" t="s">
        <v>22</v>
      </c>
      <c r="J310" s="2" t="s">
        <v>3017</v>
      </c>
      <c r="K310" s="2" t="s">
        <v>3018</v>
      </c>
      <c r="L310" s="2" t="s">
        <v>3019</v>
      </c>
      <c r="M310" s="3" t="s">
        <v>2895</v>
      </c>
      <c r="N310" s="3">
        <v>45642.718078703707</v>
      </c>
      <c r="O310" s="10" t="s">
        <v>2236</v>
      </c>
      <c r="P310" s="2" t="s">
        <v>2239</v>
      </c>
      <c r="Q310" s="2" t="s">
        <v>2236</v>
      </c>
      <c r="R310" t="s">
        <v>2236</v>
      </c>
      <c r="S310" t="s">
        <v>2775</v>
      </c>
      <c r="T310">
        <v>10</v>
      </c>
      <c r="U310" t="s">
        <v>2236</v>
      </c>
      <c r="V310">
        <v>101</v>
      </c>
      <c r="W310">
        <v>1007</v>
      </c>
      <c r="X310">
        <v>2</v>
      </c>
      <c r="Y310" t="s">
        <v>3021</v>
      </c>
      <c r="Z310">
        <v>0</v>
      </c>
      <c r="AA310" s="19">
        <v>45642.718090277776</v>
      </c>
    </row>
    <row r="311" spans="1:27">
      <c r="A311" s="2" t="s">
        <v>113</v>
      </c>
      <c r="B311" s="2">
        <v>5821235410</v>
      </c>
      <c r="C311" s="2" t="s">
        <v>2912</v>
      </c>
      <c r="D311" s="2" t="s">
        <v>64</v>
      </c>
      <c r="E311" s="2">
        <v>538</v>
      </c>
      <c r="F311" s="2" t="s">
        <v>2236</v>
      </c>
      <c r="G311" s="2" t="s">
        <v>2349</v>
      </c>
      <c r="H311" s="2">
        <v>5028312425</v>
      </c>
      <c r="I311" s="2" t="s">
        <v>22</v>
      </c>
      <c r="J311" s="2" t="s">
        <v>2913</v>
      </c>
      <c r="K311" s="2" t="s">
        <v>2817</v>
      </c>
      <c r="L311" s="2" t="s">
        <v>2818</v>
      </c>
      <c r="M311" s="3" t="s">
        <v>2888</v>
      </c>
      <c r="N311" s="3">
        <v>45642.709826388891</v>
      </c>
      <c r="O311" s="10" t="s">
        <v>2236</v>
      </c>
      <c r="P311" s="2" t="s">
        <v>2239</v>
      </c>
      <c r="Q311" s="2" t="s">
        <v>2236</v>
      </c>
      <c r="R311" t="s">
        <v>2236</v>
      </c>
      <c r="S311" t="s">
        <v>2775</v>
      </c>
      <c r="T311">
        <v>100</v>
      </c>
      <c r="U311" t="s">
        <v>2236</v>
      </c>
      <c r="V311">
        <v>101</v>
      </c>
      <c r="W311">
        <v>1007</v>
      </c>
      <c r="X311">
        <v>2</v>
      </c>
      <c r="Y311" t="s">
        <v>2914</v>
      </c>
      <c r="Z311">
        <v>0</v>
      </c>
      <c r="AA311" s="19">
        <v>45642.709837962961</v>
      </c>
    </row>
    <row r="312" spans="1:27">
      <c r="A312" s="2" t="s">
        <v>113</v>
      </c>
      <c r="B312" s="2">
        <v>5821235410</v>
      </c>
      <c r="C312" s="2" t="s">
        <v>2915</v>
      </c>
      <c r="D312" s="2" t="s">
        <v>64</v>
      </c>
      <c r="E312" s="2">
        <v>692</v>
      </c>
      <c r="F312" s="2" t="s">
        <v>2236</v>
      </c>
      <c r="G312" s="2" t="s">
        <v>2349</v>
      </c>
      <c r="H312" s="2">
        <v>5028312428</v>
      </c>
      <c r="I312" s="2" t="s">
        <v>22</v>
      </c>
      <c r="J312" s="2" t="s">
        <v>2916</v>
      </c>
      <c r="K312" s="2" t="s">
        <v>2817</v>
      </c>
      <c r="L312" s="2" t="s">
        <v>2818</v>
      </c>
      <c r="M312" s="3" t="s">
        <v>2888</v>
      </c>
      <c r="N312" s="3">
        <v>45642.710219907407</v>
      </c>
      <c r="O312" s="10" t="s">
        <v>2236</v>
      </c>
      <c r="P312" s="2" t="s">
        <v>2239</v>
      </c>
      <c r="Q312" s="2" t="s">
        <v>2236</v>
      </c>
      <c r="R312" t="s">
        <v>2236</v>
      </c>
      <c r="S312" t="s">
        <v>2775</v>
      </c>
      <c r="T312">
        <v>110</v>
      </c>
      <c r="U312" t="s">
        <v>2236</v>
      </c>
      <c r="V312">
        <v>101</v>
      </c>
      <c r="W312">
        <v>1007</v>
      </c>
      <c r="X312">
        <v>2</v>
      </c>
      <c r="Y312" t="s">
        <v>2917</v>
      </c>
      <c r="Z312">
        <v>0</v>
      </c>
      <c r="AA312" s="19">
        <v>45642.710219907407</v>
      </c>
    </row>
    <row r="313" spans="1:27">
      <c r="A313" s="2" t="s">
        <v>113</v>
      </c>
      <c r="B313" s="2">
        <v>5821235502</v>
      </c>
      <c r="C313" s="2" t="s">
        <v>2960</v>
      </c>
      <c r="D313" s="2" t="s">
        <v>64</v>
      </c>
      <c r="E313" s="2">
        <v>512</v>
      </c>
      <c r="F313" s="2" t="s">
        <v>2236</v>
      </c>
      <c r="G313" s="2" t="s">
        <v>2349</v>
      </c>
      <c r="H313" s="2">
        <v>5028312465</v>
      </c>
      <c r="I313" s="2" t="s">
        <v>22</v>
      </c>
      <c r="J313" s="2" t="s">
        <v>2961</v>
      </c>
      <c r="K313" s="2" t="s">
        <v>2817</v>
      </c>
      <c r="L313" s="2" t="s">
        <v>2818</v>
      </c>
      <c r="M313" s="3" t="s">
        <v>2888</v>
      </c>
      <c r="N313" s="3">
        <v>45642.712731481479</v>
      </c>
      <c r="O313" s="10" t="s">
        <v>2236</v>
      </c>
      <c r="P313" s="2" t="s">
        <v>2239</v>
      </c>
      <c r="Q313" s="2" t="s">
        <v>2236</v>
      </c>
      <c r="R313" t="s">
        <v>2236</v>
      </c>
      <c r="S313" t="s">
        <v>2775</v>
      </c>
      <c r="T313">
        <v>90</v>
      </c>
      <c r="U313" t="s">
        <v>2236</v>
      </c>
      <c r="V313">
        <v>101</v>
      </c>
      <c r="W313">
        <v>1007</v>
      </c>
      <c r="X313">
        <v>2</v>
      </c>
      <c r="Y313" t="s">
        <v>2962</v>
      </c>
      <c r="Z313">
        <v>0</v>
      </c>
      <c r="AA313" s="19">
        <v>45642.712743055556</v>
      </c>
    </row>
    <row r="314" spans="1:27">
      <c r="A314" s="2" t="s">
        <v>113</v>
      </c>
      <c r="B314" s="2">
        <v>5821235502</v>
      </c>
      <c r="C314" s="2" t="s">
        <v>2931</v>
      </c>
      <c r="D314" s="2" t="s">
        <v>64</v>
      </c>
      <c r="E314" s="2">
        <v>1009</v>
      </c>
      <c r="F314" s="2" t="s">
        <v>2236</v>
      </c>
      <c r="G314" s="2" t="s">
        <v>2349</v>
      </c>
      <c r="H314" s="2">
        <v>5028312441</v>
      </c>
      <c r="I314" s="2" t="s">
        <v>22</v>
      </c>
      <c r="J314" s="2" t="s">
        <v>2932</v>
      </c>
      <c r="K314" s="2" t="s">
        <v>2817</v>
      </c>
      <c r="L314" s="2" t="s">
        <v>2818</v>
      </c>
      <c r="M314" s="3" t="s">
        <v>2895</v>
      </c>
      <c r="N314" s="3">
        <v>45642.711817129632</v>
      </c>
      <c r="O314" s="10" t="s">
        <v>2236</v>
      </c>
      <c r="P314" s="2" t="s">
        <v>2239</v>
      </c>
      <c r="Q314" s="2" t="s">
        <v>2236</v>
      </c>
      <c r="R314" t="s">
        <v>2236</v>
      </c>
      <c r="S314" t="s">
        <v>2775</v>
      </c>
      <c r="T314">
        <v>80</v>
      </c>
      <c r="U314" t="s">
        <v>2236</v>
      </c>
      <c r="V314">
        <v>101</v>
      </c>
      <c r="W314">
        <v>1007</v>
      </c>
      <c r="X314">
        <v>2</v>
      </c>
      <c r="Y314" t="s">
        <v>2933</v>
      </c>
      <c r="Z314">
        <v>0</v>
      </c>
      <c r="AA314" s="19">
        <v>45642.711828703701</v>
      </c>
    </row>
    <row r="315" spans="1:27">
      <c r="A315" s="2" t="s">
        <v>113</v>
      </c>
      <c r="B315" s="2">
        <v>5821235502</v>
      </c>
      <c r="C315" s="2" t="s">
        <v>2918</v>
      </c>
      <c r="D315" s="2" t="s">
        <v>64</v>
      </c>
      <c r="E315" s="2">
        <v>2892</v>
      </c>
      <c r="F315" s="2" t="s">
        <v>2236</v>
      </c>
      <c r="G315" s="2" t="s">
        <v>2349</v>
      </c>
      <c r="H315" s="2">
        <v>5028312430</v>
      </c>
      <c r="I315" s="2" t="s">
        <v>22</v>
      </c>
      <c r="J315" s="2" t="s">
        <v>2919</v>
      </c>
      <c r="K315" s="2" t="s">
        <v>2817</v>
      </c>
      <c r="L315" s="2" t="s">
        <v>2818</v>
      </c>
      <c r="M315" s="3" t="s">
        <v>2888</v>
      </c>
      <c r="N315" s="3">
        <v>45642.710590277777</v>
      </c>
      <c r="O315" s="10" t="s">
        <v>2236</v>
      </c>
      <c r="P315" s="2" t="s">
        <v>2239</v>
      </c>
      <c r="Q315" s="2" t="s">
        <v>2236</v>
      </c>
      <c r="R315" t="s">
        <v>2236</v>
      </c>
      <c r="S315" t="s">
        <v>2775</v>
      </c>
      <c r="T315">
        <v>70</v>
      </c>
      <c r="U315" t="s">
        <v>2236</v>
      </c>
      <c r="V315">
        <v>101</v>
      </c>
      <c r="W315">
        <v>1007</v>
      </c>
      <c r="X315">
        <v>2</v>
      </c>
      <c r="Y315" t="s">
        <v>2920</v>
      </c>
      <c r="Z315">
        <v>0</v>
      </c>
      <c r="AA315" s="19">
        <v>45642.710601851853</v>
      </c>
    </row>
    <row r="316" spans="1:27">
      <c r="A316" s="2" t="s">
        <v>113</v>
      </c>
      <c r="B316" s="2">
        <v>5821235502</v>
      </c>
      <c r="C316" s="2" t="s">
        <v>2924</v>
      </c>
      <c r="D316" s="2" t="s">
        <v>64</v>
      </c>
      <c r="E316" s="2">
        <v>776</v>
      </c>
      <c r="F316" s="2" t="s">
        <v>2236</v>
      </c>
      <c r="G316" s="2" t="s">
        <v>2349</v>
      </c>
      <c r="H316" s="2">
        <v>5028312433</v>
      </c>
      <c r="I316" s="2" t="s">
        <v>22</v>
      </c>
      <c r="J316" s="2" t="s">
        <v>2925</v>
      </c>
      <c r="K316" s="2" t="s">
        <v>2817</v>
      </c>
      <c r="L316" s="2" t="s">
        <v>2818</v>
      </c>
      <c r="M316" s="3" t="s">
        <v>2888</v>
      </c>
      <c r="N316" s="3">
        <v>45642.711053240739</v>
      </c>
      <c r="O316" s="10" t="s">
        <v>2236</v>
      </c>
      <c r="P316" s="2" t="s">
        <v>2239</v>
      </c>
      <c r="Q316" s="2" t="s">
        <v>2236</v>
      </c>
      <c r="R316" t="s">
        <v>2236</v>
      </c>
      <c r="S316" t="s">
        <v>2775</v>
      </c>
      <c r="T316">
        <v>40</v>
      </c>
      <c r="U316" t="s">
        <v>2236</v>
      </c>
      <c r="V316">
        <v>101</v>
      </c>
      <c r="W316">
        <v>1007</v>
      </c>
      <c r="X316">
        <v>2</v>
      </c>
      <c r="Y316" t="s">
        <v>2926</v>
      </c>
      <c r="Z316">
        <v>0</v>
      </c>
      <c r="AA316" s="19">
        <v>45642.711053240739</v>
      </c>
    </row>
    <row r="317" spans="1:27">
      <c r="A317" s="2" t="s">
        <v>113</v>
      </c>
      <c r="B317" s="2">
        <v>5821230327</v>
      </c>
      <c r="C317" s="2" t="s">
        <v>2348</v>
      </c>
      <c r="D317" s="2" t="s">
        <v>64</v>
      </c>
      <c r="E317" s="2">
        <v>1500</v>
      </c>
      <c r="F317" s="2" t="s">
        <v>2236</v>
      </c>
      <c r="G317" s="2" t="s">
        <v>2349</v>
      </c>
      <c r="H317" s="2">
        <v>5028309477</v>
      </c>
      <c r="I317" s="2" t="s">
        <v>22</v>
      </c>
      <c r="J317" s="2" t="s">
        <v>2350</v>
      </c>
      <c r="K317" s="2" t="s">
        <v>2351</v>
      </c>
      <c r="L317" s="2" t="s">
        <v>2352</v>
      </c>
      <c r="M317" s="3" t="s">
        <v>2353</v>
      </c>
      <c r="N317" s="3">
        <v>45642.359120370369</v>
      </c>
      <c r="O317" s="10" t="s">
        <v>2236</v>
      </c>
      <c r="P317" s="2" t="s">
        <v>2239</v>
      </c>
      <c r="Q317" s="2" t="s">
        <v>2236</v>
      </c>
      <c r="R317" t="s">
        <v>2236</v>
      </c>
      <c r="S317" t="s">
        <v>2354</v>
      </c>
      <c r="T317">
        <v>40</v>
      </c>
      <c r="U317" t="s">
        <v>2236</v>
      </c>
      <c r="V317">
        <v>101</v>
      </c>
      <c r="W317">
        <v>1007</v>
      </c>
      <c r="X317">
        <v>2</v>
      </c>
      <c r="Y317" t="s">
        <v>2355</v>
      </c>
      <c r="Z317">
        <v>0</v>
      </c>
      <c r="AA317" s="19">
        <v>45642.359131944446</v>
      </c>
    </row>
    <row r="318" spans="1:27">
      <c r="A318" s="2" t="s">
        <v>113</v>
      </c>
      <c r="B318" s="2">
        <v>5821230327</v>
      </c>
      <c r="C318" s="2" t="s">
        <v>2348</v>
      </c>
      <c r="D318" s="2" t="s">
        <v>64</v>
      </c>
      <c r="E318" s="2">
        <v>276</v>
      </c>
      <c r="F318" s="2" t="s">
        <v>2236</v>
      </c>
      <c r="G318" s="2" t="s">
        <v>2349</v>
      </c>
      <c r="H318" s="2">
        <v>5028309503</v>
      </c>
      <c r="I318" s="2" t="s">
        <v>22</v>
      </c>
      <c r="J318" s="2" t="s">
        <v>2350</v>
      </c>
      <c r="K318" s="2" t="s">
        <v>2351</v>
      </c>
      <c r="L318" s="2" t="s">
        <v>2352</v>
      </c>
      <c r="M318" s="3" t="s">
        <v>2353</v>
      </c>
      <c r="N318" s="3">
        <v>45642.361574074072</v>
      </c>
      <c r="O318" s="10" t="s">
        <v>2236</v>
      </c>
      <c r="P318" s="2" t="s">
        <v>2239</v>
      </c>
      <c r="Q318" s="2" t="s">
        <v>2236</v>
      </c>
      <c r="R318" t="s">
        <v>2236</v>
      </c>
      <c r="S318" t="s">
        <v>2354</v>
      </c>
      <c r="T318">
        <v>40</v>
      </c>
      <c r="U318" t="s">
        <v>2236</v>
      </c>
      <c r="V318">
        <v>101</v>
      </c>
      <c r="W318">
        <v>1007</v>
      </c>
      <c r="X318">
        <v>2</v>
      </c>
      <c r="Y318" t="s">
        <v>2383</v>
      </c>
      <c r="Z318">
        <v>0</v>
      </c>
      <c r="AA318" s="19">
        <v>45642.361574074072</v>
      </c>
    </row>
    <row r="319" spans="1:27">
      <c r="A319" s="2" t="s">
        <v>113</v>
      </c>
      <c r="B319" s="2">
        <v>5821230327</v>
      </c>
      <c r="C319" s="2" t="s">
        <v>2348</v>
      </c>
      <c r="D319" s="2" t="s">
        <v>64</v>
      </c>
      <c r="E319" s="2">
        <v>225</v>
      </c>
      <c r="F319" s="2" t="s">
        <v>2236</v>
      </c>
      <c r="G319" s="2" t="s">
        <v>2349</v>
      </c>
      <c r="H319" s="2">
        <v>5028309532</v>
      </c>
      <c r="I319" s="2" t="s">
        <v>22</v>
      </c>
      <c r="J319" s="2" t="s">
        <v>2350</v>
      </c>
      <c r="K319" s="2" t="s">
        <v>2351</v>
      </c>
      <c r="L319" s="2" t="s">
        <v>2352</v>
      </c>
      <c r="M319" s="3" t="s">
        <v>2353</v>
      </c>
      <c r="N319" s="3">
        <v>45642.362997685188</v>
      </c>
      <c r="O319" s="10" t="s">
        <v>2236</v>
      </c>
      <c r="P319" s="2" t="s">
        <v>2239</v>
      </c>
      <c r="Q319" s="2" t="s">
        <v>2236</v>
      </c>
      <c r="R319" t="s">
        <v>2236</v>
      </c>
      <c r="S319" t="s">
        <v>2354</v>
      </c>
      <c r="T319">
        <v>30</v>
      </c>
      <c r="U319" t="s">
        <v>2236</v>
      </c>
      <c r="V319">
        <v>101</v>
      </c>
      <c r="W319">
        <v>1007</v>
      </c>
      <c r="X319">
        <v>2</v>
      </c>
      <c r="Y319" t="s">
        <v>2384</v>
      </c>
      <c r="Z319">
        <v>0</v>
      </c>
      <c r="AA319" s="19">
        <v>45642.363009259258</v>
      </c>
    </row>
    <row r="320" spans="1:27">
      <c r="A320" s="2" t="s">
        <v>113</v>
      </c>
      <c r="B320" s="2">
        <v>5821233393</v>
      </c>
      <c r="C320" s="2" t="s">
        <v>2348</v>
      </c>
      <c r="D320" s="2" t="s">
        <v>64</v>
      </c>
      <c r="E320" s="2">
        <v>107</v>
      </c>
      <c r="F320" s="2" t="s">
        <v>2236</v>
      </c>
      <c r="G320" s="2" t="s">
        <v>2349</v>
      </c>
      <c r="H320" s="2">
        <v>5028309535</v>
      </c>
      <c r="I320" s="2" t="s">
        <v>22</v>
      </c>
      <c r="J320" s="2" t="s">
        <v>2350</v>
      </c>
      <c r="K320" s="2" t="s">
        <v>2351</v>
      </c>
      <c r="L320" s="2" t="s">
        <v>2352</v>
      </c>
      <c r="M320" s="3" t="s">
        <v>2353</v>
      </c>
      <c r="N320" s="3">
        <v>45642.363981481481</v>
      </c>
      <c r="O320" s="10" t="s">
        <v>2236</v>
      </c>
      <c r="P320" s="2" t="s">
        <v>2239</v>
      </c>
      <c r="Q320" s="2" t="s">
        <v>2236</v>
      </c>
      <c r="R320" t="s">
        <v>2236</v>
      </c>
      <c r="S320" t="s">
        <v>2354</v>
      </c>
      <c r="T320">
        <v>10</v>
      </c>
      <c r="U320" t="s">
        <v>2236</v>
      </c>
      <c r="V320">
        <v>101</v>
      </c>
      <c r="W320">
        <v>1007</v>
      </c>
      <c r="X320">
        <v>2</v>
      </c>
      <c r="Y320" t="s">
        <v>2385</v>
      </c>
      <c r="Z320">
        <v>0</v>
      </c>
      <c r="AA320" s="19">
        <v>45642.363981481481</v>
      </c>
    </row>
    <row r="321" spans="1:27">
      <c r="A321" s="2" t="s">
        <v>113</v>
      </c>
      <c r="B321" s="2">
        <v>5821194334</v>
      </c>
      <c r="C321" s="2" t="s">
        <v>2348</v>
      </c>
      <c r="D321" s="2" t="s">
        <v>64</v>
      </c>
      <c r="E321" s="2">
        <v>60</v>
      </c>
      <c r="F321" s="2" t="s">
        <v>2236</v>
      </c>
      <c r="G321" s="2" t="s">
        <v>2349</v>
      </c>
      <c r="H321" s="2">
        <v>5028309540</v>
      </c>
      <c r="I321" s="2" t="s">
        <v>22</v>
      </c>
      <c r="J321" s="2" t="s">
        <v>2350</v>
      </c>
      <c r="K321" s="2" t="s">
        <v>2351</v>
      </c>
      <c r="L321" s="2" t="s">
        <v>2352</v>
      </c>
      <c r="M321" s="3" t="s">
        <v>2353</v>
      </c>
      <c r="N321" s="3">
        <v>45642.366053240738</v>
      </c>
      <c r="O321" s="10" t="s">
        <v>2236</v>
      </c>
      <c r="P321" s="2" t="s">
        <v>2239</v>
      </c>
      <c r="Q321" s="2" t="s">
        <v>2236</v>
      </c>
      <c r="R321" t="s">
        <v>2236</v>
      </c>
      <c r="S321" t="s">
        <v>2354</v>
      </c>
      <c r="T321">
        <v>30</v>
      </c>
      <c r="U321" t="s">
        <v>2236</v>
      </c>
      <c r="V321">
        <v>101</v>
      </c>
      <c r="W321">
        <v>1007</v>
      </c>
      <c r="X321">
        <v>2</v>
      </c>
      <c r="Y321" t="s">
        <v>2386</v>
      </c>
      <c r="Z321">
        <v>0</v>
      </c>
      <c r="AA321" s="19">
        <v>45642.366064814814</v>
      </c>
    </row>
    <row r="322" spans="1:27">
      <c r="A322" s="2" t="s">
        <v>113</v>
      </c>
      <c r="B322" s="2">
        <v>5821230327</v>
      </c>
      <c r="C322" s="2" t="s">
        <v>2348</v>
      </c>
      <c r="D322" s="2" t="s">
        <v>64</v>
      </c>
      <c r="E322" s="2">
        <v>468</v>
      </c>
      <c r="F322" s="2" t="s">
        <v>2236</v>
      </c>
      <c r="G322" s="2" t="s">
        <v>2349</v>
      </c>
      <c r="H322" s="2">
        <v>5028309564</v>
      </c>
      <c r="I322" s="2" t="s">
        <v>22</v>
      </c>
      <c r="J322" s="2" t="s">
        <v>2350</v>
      </c>
      <c r="K322" s="2" t="s">
        <v>2351</v>
      </c>
      <c r="L322" s="2" t="s">
        <v>2352</v>
      </c>
      <c r="M322" s="3" t="s">
        <v>2353</v>
      </c>
      <c r="N322" s="3">
        <v>45642.366840277777</v>
      </c>
      <c r="O322" s="10" t="s">
        <v>2236</v>
      </c>
      <c r="P322" s="2" t="s">
        <v>2239</v>
      </c>
      <c r="Q322" s="2" t="s">
        <v>2236</v>
      </c>
      <c r="R322" t="s">
        <v>2236</v>
      </c>
      <c r="S322" t="s">
        <v>2354</v>
      </c>
      <c r="T322">
        <v>60</v>
      </c>
      <c r="U322" t="s">
        <v>2236</v>
      </c>
      <c r="V322">
        <v>101</v>
      </c>
      <c r="W322">
        <v>1007</v>
      </c>
      <c r="X322">
        <v>2</v>
      </c>
      <c r="Y322" t="s">
        <v>2387</v>
      </c>
      <c r="Z322">
        <v>0</v>
      </c>
      <c r="AA322" s="19">
        <v>45642.366851851853</v>
      </c>
    </row>
    <row r="323" spans="1:27">
      <c r="A323" s="2" t="s">
        <v>113</v>
      </c>
      <c r="B323" s="2">
        <v>5821235493</v>
      </c>
      <c r="C323" s="2" t="s">
        <v>3012</v>
      </c>
      <c r="D323" s="2" t="s">
        <v>64</v>
      </c>
      <c r="E323" s="2">
        <v>497</v>
      </c>
      <c r="F323" s="2" t="s">
        <v>2236</v>
      </c>
      <c r="G323" s="2" t="s">
        <v>2349</v>
      </c>
      <c r="H323" s="2">
        <v>5028312518</v>
      </c>
      <c r="I323" s="2" t="s">
        <v>609</v>
      </c>
      <c r="J323" s="2" t="s">
        <v>3013</v>
      </c>
      <c r="K323" s="2" t="s">
        <v>2817</v>
      </c>
      <c r="L323" s="2" t="s">
        <v>2818</v>
      </c>
      <c r="M323" s="3" t="s">
        <v>2888</v>
      </c>
      <c r="N323" s="3">
        <v>45642.716793981483</v>
      </c>
      <c r="O323" s="10" t="s">
        <v>2236</v>
      </c>
      <c r="P323" s="2" t="s">
        <v>2239</v>
      </c>
      <c r="Q323" s="2" t="s">
        <v>2236</v>
      </c>
      <c r="R323" t="s">
        <v>2236</v>
      </c>
      <c r="S323" t="s">
        <v>2775</v>
      </c>
      <c r="T323">
        <v>10</v>
      </c>
      <c r="U323" t="s">
        <v>2236</v>
      </c>
      <c r="V323">
        <v>101</v>
      </c>
      <c r="W323">
        <v>1007</v>
      </c>
      <c r="X323">
        <v>2</v>
      </c>
      <c r="Y323" t="s">
        <v>3014</v>
      </c>
      <c r="Z323">
        <v>0</v>
      </c>
      <c r="AA323" s="19">
        <v>45642.716805555552</v>
      </c>
    </row>
    <row r="324" spans="1:27">
      <c r="A324" s="2" t="s">
        <v>113</v>
      </c>
      <c r="B324" s="2">
        <v>5821235493</v>
      </c>
      <c r="C324" s="2" t="s">
        <v>3012</v>
      </c>
      <c r="D324" s="2" t="s">
        <v>64</v>
      </c>
      <c r="E324" s="2">
        <v>213</v>
      </c>
      <c r="F324" s="2" t="s">
        <v>2236</v>
      </c>
      <c r="G324" s="2" t="s">
        <v>2349</v>
      </c>
      <c r="H324" s="2">
        <v>5028312519</v>
      </c>
      <c r="I324" s="2" t="s">
        <v>609</v>
      </c>
      <c r="J324" s="2" t="s">
        <v>3013</v>
      </c>
      <c r="K324" s="2" t="s">
        <v>2817</v>
      </c>
      <c r="L324" s="2" t="s">
        <v>2818</v>
      </c>
      <c r="M324" s="3" t="s">
        <v>2888</v>
      </c>
      <c r="N324" s="3">
        <v>45642.716805555552</v>
      </c>
      <c r="O324" s="10" t="s">
        <v>2236</v>
      </c>
      <c r="P324" s="2" t="s">
        <v>2239</v>
      </c>
      <c r="Q324" s="2" t="s">
        <v>2236</v>
      </c>
      <c r="R324" t="s">
        <v>2236</v>
      </c>
      <c r="S324" t="s">
        <v>2775</v>
      </c>
      <c r="T324">
        <v>20</v>
      </c>
      <c r="U324" t="s">
        <v>2236</v>
      </c>
      <c r="V324">
        <v>101</v>
      </c>
      <c r="W324">
        <v>1007</v>
      </c>
      <c r="X324">
        <v>2</v>
      </c>
      <c r="Y324" t="s">
        <v>3015</v>
      </c>
      <c r="Z324">
        <v>0</v>
      </c>
      <c r="AA324" s="19">
        <v>45642.716817129629</v>
      </c>
    </row>
    <row r="325" spans="1:27">
      <c r="A325" s="2" t="s">
        <v>113</v>
      </c>
      <c r="B325" s="2">
        <v>5821235638</v>
      </c>
      <c r="C325" s="2" t="s">
        <v>2884</v>
      </c>
      <c r="D325" s="2" t="s">
        <v>64</v>
      </c>
      <c r="E325" s="2">
        <v>500</v>
      </c>
      <c r="F325" s="2" t="s">
        <v>2236</v>
      </c>
      <c r="G325" s="2" t="s">
        <v>2349</v>
      </c>
      <c r="H325" s="2">
        <v>5028312395</v>
      </c>
      <c r="I325" s="2" t="s">
        <v>22</v>
      </c>
      <c r="J325" s="2" t="s">
        <v>2885</v>
      </c>
      <c r="K325" s="2" t="s">
        <v>2886</v>
      </c>
      <c r="L325" s="2" t="s">
        <v>2887</v>
      </c>
      <c r="M325" s="3" t="s">
        <v>2888</v>
      </c>
      <c r="N325" s="3">
        <v>45642.705636574072</v>
      </c>
      <c r="O325" s="10" t="s">
        <v>2236</v>
      </c>
      <c r="P325" s="2" t="s">
        <v>2239</v>
      </c>
      <c r="Q325" s="2" t="s">
        <v>2236</v>
      </c>
      <c r="R325" t="s">
        <v>2236</v>
      </c>
      <c r="S325" t="s">
        <v>2775</v>
      </c>
      <c r="T325">
        <v>10</v>
      </c>
      <c r="U325" t="s">
        <v>2236</v>
      </c>
      <c r="V325">
        <v>101</v>
      </c>
      <c r="W325">
        <v>1007</v>
      </c>
      <c r="X325">
        <v>2</v>
      </c>
      <c r="Y325" t="s">
        <v>2889</v>
      </c>
      <c r="Z325">
        <v>0</v>
      </c>
      <c r="AA325" s="19">
        <v>45642.705648148149</v>
      </c>
    </row>
    <row r="326" spans="1:27">
      <c r="A326" s="2" t="s">
        <v>113</v>
      </c>
      <c r="B326" s="2">
        <v>5821235638</v>
      </c>
      <c r="C326" s="2" t="s">
        <v>2884</v>
      </c>
      <c r="D326" s="2" t="s">
        <v>64</v>
      </c>
      <c r="E326" s="2">
        <v>76</v>
      </c>
      <c r="F326" s="2" t="s">
        <v>2236</v>
      </c>
      <c r="G326" s="2" t="s">
        <v>2349</v>
      </c>
      <c r="H326" s="2">
        <v>5028312396</v>
      </c>
      <c r="I326" s="2" t="s">
        <v>22</v>
      </c>
      <c r="J326" s="2" t="s">
        <v>2885</v>
      </c>
      <c r="K326" s="2" t="s">
        <v>2886</v>
      </c>
      <c r="L326" s="2" t="s">
        <v>2887</v>
      </c>
      <c r="M326" s="3" t="s">
        <v>2888</v>
      </c>
      <c r="N326" s="3">
        <v>45642.705648148149</v>
      </c>
      <c r="O326" s="10" t="s">
        <v>2236</v>
      </c>
      <c r="P326" s="2" t="s">
        <v>2239</v>
      </c>
      <c r="Q326" s="2" t="s">
        <v>2236</v>
      </c>
      <c r="R326" t="s">
        <v>2236</v>
      </c>
      <c r="S326" t="s">
        <v>2775</v>
      </c>
      <c r="T326">
        <v>20</v>
      </c>
      <c r="U326" t="s">
        <v>2236</v>
      </c>
      <c r="V326">
        <v>101</v>
      </c>
      <c r="W326">
        <v>1007</v>
      </c>
      <c r="X326">
        <v>2</v>
      </c>
      <c r="Y326" t="s">
        <v>2890</v>
      </c>
      <c r="Z326">
        <v>0</v>
      </c>
      <c r="AA326" s="19">
        <v>45642.705648148149</v>
      </c>
    </row>
    <row r="327" spans="1:27">
      <c r="A327" s="2" t="s">
        <v>113</v>
      </c>
      <c r="B327" s="2">
        <v>5821235223</v>
      </c>
      <c r="C327" s="2" t="s">
        <v>2393</v>
      </c>
      <c r="D327" s="2" t="s">
        <v>64</v>
      </c>
      <c r="E327" s="2">
        <v>21</v>
      </c>
      <c r="F327" s="2" t="s">
        <v>2236</v>
      </c>
      <c r="G327" s="2" t="s">
        <v>2349</v>
      </c>
      <c r="H327" s="2">
        <v>5028309634</v>
      </c>
      <c r="I327" s="2" t="s">
        <v>609</v>
      </c>
      <c r="J327" s="2" t="s">
        <v>2394</v>
      </c>
      <c r="K327" s="2" t="s">
        <v>2390</v>
      </c>
      <c r="L327" s="2" t="s">
        <v>2391</v>
      </c>
      <c r="M327" s="3" t="s">
        <v>2353</v>
      </c>
      <c r="N327" s="3">
        <v>45642.378495370373</v>
      </c>
      <c r="O327" s="10" t="s">
        <v>2236</v>
      </c>
      <c r="P327" s="2" t="s">
        <v>2239</v>
      </c>
      <c r="Q327" s="2" t="s">
        <v>2236</v>
      </c>
      <c r="R327" t="s">
        <v>2236</v>
      </c>
      <c r="S327" t="s">
        <v>2354</v>
      </c>
      <c r="T327">
        <v>20</v>
      </c>
      <c r="U327" t="s">
        <v>2236</v>
      </c>
      <c r="V327">
        <v>101</v>
      </c>
      <c r="W327">
        <v>1007</v>
      </c>
      <c r="X327">
        <v>2</v>
      </c>
      <c r="Y327" t="s">
        <v>2395</v>
      </c>
      <c r="Z327">
        <v>0</v>
      </c>
      <c r="AA327" s="19">
        <v>45642.378506944442</v>
      </c>
    </row>
    <row r="328" spans="1:27">
      <c r="A328" s="2" t="s">
        <v>113</v>
      </c>
      <c r="B328" s="2">
        <v>5821235223</v>
      </c>
      <c r="C328" s="2" t="s">
        <v>2388</v>
      </c>
      <c r="D328" s="2" t="s">
        <v>64</v>
      </c>
      <c r="E328" s="2">
        <v>16.899999999999999</v>
      </c>
      <c r="F328" s="2" t="s">
        <v>2236</v>
      </c>
      <c r="G328" s="2" t="s">
        <v>2349</v>
      </c>
      <c r="H328" s="2">
        <v>5028309633</v>
      </c>
      <c r="I328" s="2" t="s">
        <v>609</v>
      </c>
      <c r="J328" s="2" t="s">
        <v>2389</v>
      </c>
      <c r="K328" s="2" t="s">
        <v>2390</v>
      </c>
      <c r="L328" s="2" t="s">
        <v>2391</v>
      </c>
      <c r="M328" s="3" t="s">
        <v>2353</v>
      </c>
      <c r="N328" s="3">
        <v>45642.378472222219</v>
      </c>
      <c r="O328" s="10" t="s">
        <v>2236</v>
      </c>
      <c r="P328" s="2" t="s">
        <v>2239</v>
      </c>
      <c r="Q328" s="2" t="s">
        <v>2236</v>
      </c>
      <c r="R328" t="s">
        <v>2236</v>
      </c>
      <c r="S328" t="s">
        <v>2354</v>
      </c>
      <c r="T328">
        <v>10</v>
      </c>
      <c r="U328" t="s">
        <v>2236</v>
      </c>
      <c r="V328">
        <v>101</v>
      </c>
      <c r="W328">
        <v>1007</v>
      </c>
      <c r="X328">
        <v>2</v>
      </c>
      <c r="Y328" t="s">
        <v>2392</v>
      </c>
      <c r="Z328">
        <v>0</v>
      </c>
      <c r="AA328" s="19">
        <v>45642.378495370373</v>
      </c>
    </row>
    <row r="329" spans="1:27">
      <c r="A329" s="2" t="s">
        <v>113</v>
      </c>
      <c r="B329" s="2">
        <v>5821232832</v>
      </c>
      <c r="C329" s="2" t="s">
        <v>2618</v>
      </c>
      <c r="D329" s="2" t="s">
        <v>64</v>
      </c>
      <c r="E329" s="2">
        <v>200</v>
      </c>
      <c r="F329" s="2" t="s">
        <v>2236</v>
      </c>
      <c r="G329" s="2" t="s">
        <v>2237</v>
      </c>
      <c r="H329" s="2">
        <v>5028310279</v>
      </c>
      <c r="I329" s="2" t="s">
        <v>22</v>
      </c>
      <c r="J329" s="2" t="s">
        <v>2619</v>
      </c>
      <c r="K329" s="2" t="s">
        <v>2620</v>
      </c>
      <c r="L329" s="2" t="s">
        <v>2621</v>
      </c>
      <c r="M329" s="3" t="s">
        <v>1174</v>
      </c>
      <c r="N329" s="3">
        <v>45642.468287037038</v>
      </c>
      <c r="O329" s="10" t="s">
        <v>2236</v>
      </c>
      <c r="P329" s="2" t="s">
        <v>2239</v>
      </c>
      <c r="Q329" s="2" t="s">
        <v>2236</v>
      </c>
      <c r="R329" t="s">
        <v>2236</v>
      </c>
      <c r="S329" t="s">
        <v>2240</v>
      </c>
      <c r="T329">
        <v>10</v>
      </c>
      <c r="U329" t="s">
        <v>2236</v>
      </c>
      <c r="V329">
        <v>101</v>
      </c>
      <c r="W329">
        <v>1007</v>
      </c>
      <c r="X329">
        <v>2</v>
      </c>
      <c r="Y329" t="s">
        <v>2622</v>
      </c>
      <c r="Z329">
        <v>0</v>
      </c>
      <c r="AA329" s="19">
        <v>45642.468298611115</v>
      </c>
    </row>
    <row r="330" spans="1:27">
      <c r="A330" s="2" t="s">
        <v>113</v>
      </c>
      <c r="B330" s="2">
        <v>5821235672</v>
      </c>
      <c r="C330" s="2" t="s">
        <v>2647</v>
      </c>
      <c r="D330" s="2" t="s">
        <v>64</v>
      </c>
      <c r="E330" s="2">
        <v>427</v>
      </c>
      <c r="F330" s="2">
        <v>0.65</v>
      </c>
      <c r="G330" s="2" t="s">
        <v>2237</v>
      </c>
      <c r="H330" s="2">
        <v>5028310688</v>
      </c>
      <c r="I330" s="2" t="s">
        <v>22</v>
      </c>
      <c r="J330" s="2" t="s">
        <v>2648</v>
      </c>
      <c r="K330" s="2" t="s">
        <v>1332</v>
      </c>
      <c r="L330" s="2" t="s">
        <v>600</v>
      </c>
      <c r="M330" s="3" t="s">
        <v>36</v>
      </c>
      <c r="N330" s="3">
        <v>45642.561620370368</v>
      </c>
      <c r="O330" s="10">
        <v>45642</v>
      </c>
      <c r="P330" s="2" t="s">
        <v>15</v>
      </c>
      <c r="Q330" s="2" t="s">
        <v>2250</v>
      </c>
      <c r="R330" t="s">
        <v>266</v>
      </c>
      <c r="S330" t="s">
        <v>2427</v>
      </c>
      <c r="T330">
        <v>70</v>
      </c>
      <c r="U330" t="s">
        <v>2236</v>
      </c>
      <c r="V330">
        <v>101</v>
      </c>
      <c r="W330">
        <v>1006</v>
      </c>
      <c r="X330">
        <v>2</v>
      </c>
      <c r="Y330" t="s">
        <v>2649</v>
      </c>
      <c r="Z330">
        <v>0</v>
      </c>
      <c r="AA330" s="19">
        <v>45642.561631944445</v>
      </c>
    </row>
    <row r="331" spans="1:27">
      <c r="A331" s="2" t="s">
        <v>113</v>
      </c>
      <c r="B331" s="2">
        <v>5821235672</v>
      </c>
      <c r="C331" s="2" t="s">
        <v>2647</v>
      </c>
      <c r="D331" s="2" t="s">
        <v>64</v>
      </c>
      <c r="E331" s="2">
        <v>407</v>
      </c>
      <c r="F331" s="2" t="s">
        <v>2236</v>
      </c>
      <c r="G331" s="2" t="s">
        <v>2237</v>
      </c>
      <c r="H331" s="2">
        <v>5028310689</v>
      </c>
      <c r="I331" s="2" t="s">
        <v>22</v>
      </c>
      <c r="J331" s="2" t="s">
        <v>2648</v>
      </c>
      <c r="K331" s="2" t="s">
        <v>1332</v>
      </c>
      <c r="L331" s="2" t="s">
        <v>600</v>
      </c>
      <c r="M331" s="3" t="s">
        <v>36</v>
      </c>
      <c r="N331" s="3">
        <v>45642.561631944445</v>
      </c>
      <c r="O331" s="10" t="s">
        <v>2236</v>
      </c>
      <c r="P331" s="2" t="s">
        <v>2239</v>
      </c>
      <c r="Q331" s="2" t="s">
        <v>2236</v>
      </c>
      <c r="R331" t="s">
        <v>2236</v>
      </c>
      <c r="S331" t="s">
        <v>2427</v>
      </c>
      <c r="T331">
        <v>80</v>
      </c>
      <c r="U331" t="s">
        <v>2236</v>
      </c>
      <c r="V331">
        <v>101</v>
      </c>
      <c r="W331">
        <v>1006</v>
      </c>
      <c r="X331">
        <v>2</v>
      </c>
      <c r="Y331" t="s">
        <v>2650</v>
      </c>
      <c r="Z331">
        <v>0</v>
      </c>
      <c r="AA331" s="19">
        <v>45642.561643518522</v>
      </c>
    </row>
    <row r="332" spans="1:27">
      <c r="A332" s="2" t="s">
        <v>113</v>
      </c>
      <c r="B332" s="2">
        <v>5821235894</v>
      </c>
      <c r="C332" s="2" t="s">
        <v>2995</v>
      </c>
      <c r="D332" s="2" t="s">
        <v>64</v>
      </c>
      <c r="E332" s="2">
        <v>789</v>
      </c>
      <c r="F332" s="2" t="s">
        <v>2236</v>
      </c>
      <c r="G332" s="2" t="s">
        <v>2237</v>
      </c>
      <c r="H332" s="2">
        <v>5028312511</v>
      </c>
      <c r="I332" s="2" t="s">
        <v>22</v>
      </c>
      <c r="J332" s="2" t="s">
        <v>2996</v>
      </c>
      <c r="K332" s="2" t="s">
        <v>43</v>
      </c>
      <c r="L332" s="2" t="s">
        <v>602</v>
      </c>
      <c r="M332" s="3" t="s">
        <v>36</v>
      </c>
      <c r="N332" s="3">
        <v>45642.714999999997</v>
      </c>
      <c r="O332" s="10" t="s">
        <v>2236</v>
      </c>
      <c r="P332" s="2" t="s">
        <v>2239</v>
      </c>
      <c r="Q332" s="2" t="s">
        <v>2236</v>
      </c>
      <c r="R332" t="s">
        <v>2236</v>
      </c>
      <c r="S332" t="s">
        <v>2240</v>
      </c>
      <c r="T332">
        <v>10</v>
      </c>
      <c r="U332" t="s">
        <v>2236</v>
      </c>
      <c r="V332">
        <v>101</v>
      </c>
      <c r="W332">
        <v>1010</v>
      </c>
      <c r="X332">
        <v>2</v>
      </c>
      <c r="Y332" t="s">
        <v>2997</v>
      </c>
      <c r="Z332">
        <v>0</v>
      </c>
      <c r="AA332" s="19">
        <v>45642.715011574073</v>
      </c>
    </row>
    <row r="333" spans="1:27">
      <c r="A333" s="2" t="s">
        <v>113</v>
      </c>
      <c r="B333" s="2">
        <v>5821192988</v>
      </c>
      <c r="C333" s="2" t="s">
        <v>2995</v>
      </c>
      <c r="D333" s="2" t="s">
        <v>64</v>
      </c>
      <c r="E333" s="2">
        <v>485</v>
      </c>
      <c r="F333" s="2" t="s">
        <v>2236</v>
      </c>
      <c r="G333" s="2" t="s">
        <v>2237</v>
      </c>
      <c r="H333" s="2">
        <v>5028312512</v>
      </c>
      <c r="I333" s="2" t="s">
        <v>22</v>
      </c>
      <c r="J333" s="2" t="s">
        <v>2998</v>
      </c>
      <c r="K333" s="2" t="s">
        <v>43</v>
      </c>
      <c r="L333" s="2" t="s">
        <v>602</v>
      </c>
      <c r="M333" s="3" t="s">
        <v>36</v>
      </c>
      <c r="N333" s="3">
        <v>45642.715289351851</v>
      </c>
      <c r="O333" s="10" t="s">
        <v>2236</v>
      </c>
      <c r="P333" s="2" t="s">
        <v>2239</v>
      </c>
      <c r="Q333" s="2" t="s">
        <v>2236</v>
      </c>
      <c r="R333" t="s">
        <v>2236</v>
      </c>
      <c r="S333" t="s">
        <v>2240</v>
      </c>
      <c r="T333">
        <v>180</v>
      </c>
      <c r="U333" t="s">
        <v>2236</v>
      </c>
      <c r="V333">
        <v>101</v>
      </c>
      <c r="W333">
        <v>1010</v>
      </c>
      <c r="X333">
        <v>2</v>
      </c>
      <c r="Y333" t="s">
        <v>2999</v>
      </c>
      <c r="Z333">
        <v>0</v>
      </c>
      <c r="AA333" s="19">
        <v>45642.715300925927</v>
      </c>
    </row>
    <row r="334" spans="1:27">
      <c r="A334" s="2" t="s">
        <v>113</v>
      </c>
      <c r="B334" s="2">
        <v>5700091801</v>
      </c>
      <c r="C334" s="2" t="s">
        <v>2231</v>
      </c>
      <c r="D334" s="2" t="s">
        <v>64</v>
      </c>
      <c r="E334" s="2">
        <v>90</v>
      </c>
      <c r="F334" s="2" t="s">
        <v>2236</v>
      </c>
      <c r="G334" s="2" t="s">
        <v>2237</v>
      </c>
      <c r="H334" s="2">
        <v>5028309472</v>
      </c>
      <c r="I334" s="2" t="s">
        <v>22</v>
      </c>
      <c r="J334" s="2" t="s">
        <v>2344</v>
      </c>
      <c r="K334" s="2" t="s">
        <v>123</v>
      </c>
      <c r="L334" s="2" t="s">
        <v>620</v>
      </c>
      <c r="M334" s="3" t="s">
        <v>1174</v>
      </c>
      <c r="N334" s="3">
        <v>45642.358425925922</v>
      </c>
      <c r="O334" s="10" t="s">
        <v>2236</v>
      </c>
      <c r="P334" s="2" t="s">
        <v>2239</v>
      </c>
      <c r="Q334" s="2" t="s">
        <v>2236</v>
      </c>
      <c r="R334" t="s">
        <v>2236</v>
      </c>
      <c r="S334" t="s">
        <v>2240</v>
      </c>
      <c r="T334">
        <v>20</v>
      </c>
      <c r="U334" t="s">
        <v>2236</v>
      </c>
      <c r="V334">
        <v>101</v>
      </c>
      <c r="W334">
        <v>1002</v>
      </c>
      <c r="X334">
        <v>2</v>
      </c>
      <c r="Y334" t="s">
        <v>2345</v>
      </c>
      <c r="Z334">
        <v>0</v>
      </c>
      <c r="AA334" s="19">
        <v>45642.358437499999</v>
      </c>
    </row>
    <row r="335" spans="1:27">
      <c r="A335" s="2" t="s">
        <v>113</v>
      </c>
      <c r="B335" s="2">
        <v>5821228101</v>
      </c>
      <c r="C335" s="2" t="s">
        <v>3003</v>
      </c>
      <c r="D335" s="2" t="s">
        <v>64</v>
      </c>
      <c r="E335" s="2">
        <v>5900</v>
      </c>
      <c r="F335" s="2" t="s">
        <v>2236</v>
      </c>
      <c r="G335" s="2" t="s">
        <v>2237</v>
      </c>
      <c r="H335" s="2">
        <v>5028312514</v>
      </c>
      <c r="I335" s="2" t="s">
        <v>22</v>
      </c>
      <c r="J335" s="2" t="s">
        <v>3004</v>
      </c>
      <c r="K335" s="2" t="s">
        <v>43</v>
      </c>
      <c r="L335" s="2" t="s">
        <v>602</v>
      </c>
      <c r="M335" s="3" t="s">
        <v>36</v>
      </c>
      <c r="N335" s="3">
        <v>45642.715532407405</v>
      </c>
      <c r="O335" s="10" t="s">
        <v>2236</v>
      </c>
      <c r="P335" s="2" t="s">
        <v>2239</v>
      </c>
      <c r="Q335" s="2" t="s">
        <v>2236</v>
      </c>
      <c r="R335" t="s">
        <v>2236</v>
      </c>
      <c r="S335" t="s">
        <v>2240</v>
      </c>
      <c r="T335">
        <v>10</v>
      </c>
      <c r="U335" t="s">
        <v>2236</v>
      </c>
      <c r="V335">
        <v>101</v>
      </c>
      <c r="W335">
        <v>1010</v>
      </c>
      <c r="X335">
        <v>2</v>
      </c>
      <c r="Y335" t="s">
        <v>3005</v>
      </c>
      <c r="Z335">
        <v>0</v>
      </c>
      <c r="AA335" s="19">
        <v>45642.715532407405</v>
      </c>
    </row>
    <row r="336" spans="1:27">
      <c r="A336" s="2" t="s">
        <v>113</v>
      </c>
      <c r="B336" s="2">
        <v>5700091801</v>
      </c>
      <c r="C336" s="2" t="s">
        <v>2234</v>
      </c>
      <c r="D336" s="2" t="s">
        <v>64</v>
      </c>
      <c r="E336" s="2">
        <v>270</v>
      </c>
      <c r="F336" s="2" t="s">
        <v>2236</v>
      </c>
      <c r="G336" s="2" t="s">
        <v>2237</v>
      </c>
      <c r="H336" s="2">
        <v>5028309474</v>
      </c>
      <c r="I336" s="2" t="s">
        <v>22</v>
      </c>
      <c r="J336" s="2" t="s">
        <v>2346</v>
      </c>
      <c r="K336" s="2" t="s">
        <v>123</v>
      </c>
      <c r="L336" s="2" t="s">
        <v>620</v>
      </c>
      <c r="M336" s="3" t="s">
        <v>1174</v>
      </c>
      <c r="N336" s="3">
        <v>45642.35869212963</v>
      </c>
      <c r="O336" s="10" t="s">
        <v>2236</v>
      </c>
      <c r="P336" s="2" t="s">
        <v>2239</v>
      </c>
      <c r="Q336" s="2" t="s">
        <v>2236</v>
      </c>
      <c r="R336" t="s">
        <v>2236</v>
      </c>
      <c r="S336" t="s">
        <v>2240</v>
      </c>
      <c r="T336">
        <v>30</v>
      </c>
      <c r="U336" t="s">
        <v>2236</v>
      </c>
      <c r="V336">
        <v>101</v>
      </c>
      <c r="W336">
        <v>1002</v>
      </c>
      <c r="X336">
        <v>2</v>
      </c>
      <c r="Y336" t="s">
        <v>2347</v>
      </c>
      <c r="Z336">
        <v>0</v>
      </c>
      <c r="AA336" s="19">
        <v>45642.358703703707</v>
      </c>
    </row>
    <row r="337" spans="1:27">
      <c r="A337" s="2" t="s">
        <v>113</v>
      </c>
      <c r="B337" s="2">
        <v>5821235568</v>
      </c>
      <c r="C337" s="2" t="s">
        <v>3388</v>
      </c>
      <c r="D337" s="2" t="s">
        <v>64</v>
      </c>
      <c r="E337" s="2">
        <v>1190</v>
      </c>
      <c r="F337" s="2" t="s">
        <v>2236</v>
      </c>
      <c r="G337" s="2" t="s">
        <v>2237</v>
      </c>
      <c r="H337" s="2">
        <v>5028313451</v>
      </c>
      <c r="I337" s="2" t="s">
        <v>22</v>
      </c>
      <c r="J337" s="2" t="s">
        <v>3389</v>
      </c>
      <c r="K337" s="2" t="s">
        <v>1301</v>
      </c>
      <c r="L337" s="2" t="s">
        <v>619</v>
      </c>
      <c r="M337" s="3" t="s">
        <v>1174</v>
      </c>
      <c r="N337" s="3">
        <v>45642.90042824074</v>
      </c>
      <c r="O337" s="10" t="s">
        <v>2236</v>
      </c>
      <c r="P337" s="2" t="s">
        <v>2239</v>
      </c>
      <c r="Q337" s="2" t="s">
        <v>2236</v>
      </c>
      <c r="R337" t="s">
        <v>2236</v>
      </c>
      <c r="S337" t="s">
        <v>2427</v>
      </c>
      <c r="T337">
        <v>30</v>
      </c>
      <c r="U337" t="s">
        <v>2236</v>
      </c>
      <c r="V337">
        <v>101</v>
      </c>
      <c r="W337">
        <v>1007</v>
      </c>
      <c r="X337">
        <v>2</v>
      </c>
      <c r="Y337" t="s">
        <v>3390</v>
      </c>
      <c r="Z337">
        <v>0</v>
      </c>
      <c r="AA337" s="19">
        <v>45642.90042824074</v>
      </c>
    </row>
    <row r="338" spans="1:27">
      <c r="A338" s="2" t="s">
        <v>113</v>
      </c>
      <c r="B338" s="2">
        <v>5700091801</v>
      </c>
      <c r="C338" s="2" t="s">
        <v>2339</v>
      </c>
      <c r="D338" s="2" t="s">
        <v>64</v>
      </c>
      <c r="E338" s="2">
        <v>80</v>
      </c>
      <c r="F338" s="2">
        <v>0.65</v>
      </c>
      <c r="G338" s="2" t="s">
        <v>2237</v>
      </c>
      <c r="H338" s="2">
        <v>5028309467</v>
      </c>
      <c r="I338" s="2" t="s">
        <v>22</v>
      </c>
      <c r="J338" s="2" t="s">
        <v>2340</v>
      </c>
      <c r="K338" s="2" t="s">
        <v>123</v>
      </c>
      <c r="L338" s="2" t="s">
        <v>620</v>
      </c>
      <c r="M338" s="3" t="s">
        <v>1476</v>
      </c>
      <c r="N338" s="3">
        <v>45642.357743055552</v>
      </c>
      <c r="O338" s="10">
        <v>45642</v>
      </c>
      <c r="P338" s="2" t="s">
        <v>15</v>
      </c>
      <c r="Q338" s="2" t="s">
        <v>2250</v>
      </c>
      <c r="R338" t="s">
        <v>41</v>
      </c>
      <c r="S338" t="s">
        <v>2240</v>
      </c>
      <c r="T338">
        <v>10</v>
      </c>
      <c r="U338" t="s">
        <v>2236</v>
      </c>
      <c r="V338">
        <v>101</v>
      </c>
      <c r="W338">
        <v>1002</v>
      </c>
      <c r="X338">
        <v>2</v>
      </c>
      <c r="Y338" t="s">
        <v>2341</v>
      </c>
      <c r="Z338">
        <v>0</v>
      </c>
      <c r="AA338" s="19">
        <v>45642.357754629629</v>
      </c>
    </row>
    <row r="339" spans="1:27">
      <c r="A339" s="2" t="s">
        <v>113</v>
      </c>
      <c r="B339" s="2">
        <v>5921392962</v>
      </c>
      <c r="C339" s="2" t="s">
        <v>2731</v>
      </c>
      <c r="D339" s="2" t="s">
        <v>64</v>
      </c>
      <c r="E339" s="2">
        <v>8030</v>
      </c>
      <c r="F339" s="2" t="s">
        <v>2236</v>
      </c>
      <c r="G339" s="2" t="s">
        <v>2237</v>
      </c>
      <c r="H339" s="2">
        <v>5028311241</v>
      </c>
      <c r="I339" s="2" t="s">
        <v>22</v>
      </c>
      <c r="J339" s="2" t="s">
        <v>2732</v>
      </c>
      <c r="K339" s="2" t="s">
        <v>7</v>
      </c>
      <c r="L339" s="2" t="s">
        <v>416</v>
      </c>
      <c r="M339" s="3" t="s">
        <v>1197</v>
      </c>
      <c r="N339" s="3">
        <v>45642.607615740744</v>
      </c>
      <c r="O339" s="10" t="s">
        <v>2236</v>
      </c>
      <c r="P339" s="2" t="s">
        <v>2239</v>
      </c>
      <c r="Q339" s="2" t="s">
        <v>2236</v>
      </c>
      <c r="R339" t="s">
        <v>2236</v>
      </c>
      <c r="S339" t="s">
        <v>2528</v>
      </c>
      <c r="T339">
        <v>10</v>
      </c>
      <c r="U339" t="s">
        <v>2236</v>
      </c>
      <c r="V339">
        <v>101</v>
      </c>
      <c r="W339">
        <v>1001</v>
      </c>
      <c r="X339">
        <v>2</v>
      </c>
      <c r="Y339" t="s">
        <v>2733</v>
      </c>
      <c r="Z339">
        <v>6</v>
      </c>
      <c r="AA339" s="19">
        <v>45642.612476851849</v>
      </c>
    </row>
    <row r="340" spans="1:27">
      <c r="A340" s="2" t="s">
        <v>113</v>
      </c>
      <c r="B340" s="2">
        <v>5821226774</v>
      </c>
      <c r="C340" s="2" t="s">
        <v>2840</v>
      </c>
      <c r="D340" s="2" t="s">
        <v>64</v>
      </c>
      <c r="E340" s="2">
        <v>72</v>
      </c>
      <c r="F340" s="2" t="s">
        <v>2236</v>
      </c>
      <c r="G340" s="2" t="s">
        <v>2237</v>
      </c>
      <c r="H340" s="2">
        <v>5028312069</v>
      </c>
      <c r="I340" s="2" t="s">
        <v>22</v>
      </c>
      <c r="J340" s="2" t="s">
        <v>2841</v>
      </c>
      <c r="K340" s="2" t="s">
        <v>1332</v>
      </c>
      <c r="L340" s="2" t="s">
        <v>600</v>
      </c>
      <c r="M340" s="3" t="s">
        <v>2838</v>
      </c>
      <c r="N340" s="3">
        <v>45642.678611111114</v>
      </c>
      <c r="O340" s="10" t="s">
        <v>2236</v>
      </c>
      <c r="P340" s="2" t="s">
        <v>2239</v>
      </c>
      <c r="Q340" s="2" t="s">
        <v>2236</v>
      </c>
      <c r="R340" t="s">
        <v>2236</v>
      </c>
      <c r="S340" t="s">
        <v>2628</v>
      </c>
      <c r="T340">
        <v>10</v>
      </c>
      <c r="U340" t="s">
        <v>2236</v>
      </c>
      <c r="V340">
        <v>101</v>
      </c>
      <c r="W340">
        <v>1006</v>
      </c>
      <c r="X340">
        <v>2</v>
      </c>
      <c r="Y340" t="s">
        <v>2842</v>
      </c>
      <c r="Z340">
        <v>0</v>
      </c>
      <c r="AA340" s="19">
        <v>45642.678622685184</v>
      </c>
    </row>
    <row r="341" spans="1:27">
      <c r="A341" s="2" t="s">
        <v>113</v>
      </c>
      <c r="B341" s="2">
        <v>5821227119</v>
      </c>
      <c r="C341" s="2" t="s">
        <v>2840</v>
      </c>
      <c r="D341" s="2" t="s">
        <v>64</v>
      </c>
      <c r="E341" s="2">
        <v>528</v>
      </c>
      <c r="F341" s="2" t="s">
        <v>2236</v>
      </c>
      <c r="G341" s="2" t="s">
        <v>2237</v>
      </c>
      <c r="H341" s="2">
        <v>5028312074</v>
      </c>
      <c r="I341" s="2" t="s">
        <v>22</v>
      </c>
      <c r="J341" s="2" t="s">
        <v>2841</v>
      </c>
      <c r="K341" s="2" t="s">
        <v>1332</v>
      </c>
      <c r="L341" s="2" t="s">
        <v>600</v>
      </c>
      <c r="M341" s="3" t="s">
        <v>2838</v>
      </c>
      <c r="N341" s="3">
        <v>45642.678969907407</v>
      </c>
      <c r="O341" s="10" t="s">
        <v>2236</v>
      </c>
      <c r="P341" s="2" t="s">
        <v>2239</v>
      </c>
      <c r="Q341" s="2" t="s">
        <v>2236</v>
      </c>
      <c r="R341" t="s">
        <v>2236</v>
      </c>
      <c r="S341" t="s">
        <v>2628</v>
      </c>
      <c r="T341">
        <v>10</v>
      </c>
      <c r="U341" t="s">
        <v>2236</v>
      </c>
      <c r="V341">
        <v>101</v>
      </c>
      <c r="W341">
        <v>1006</v>
      </c>
      <c r="X341">
        <v>2</v>
      </c>
      <c r="Y341" t="s">
        <v>2843</v>
      </c>
      <c r="Z341">
        <v>0</v>
      </c>
      <c r="AA341" s="19">
        <v>45642.678981481484</v>
      </c>
    </row>
    <row r="342" spans="1:27">
      <c r="A342" s="2" t="s">
        <v>113</v>
      </c>
      <c r="B342" s="2">
        <v>5821226652</v>
      </c>
      <c r="C342" s="2" t="s">
        <v>2245</v>
      </c>
      <c r="D342" s="2" t="s">
        <v>64</v>
      </c>
      <c r="E342" s="2">
        <v>789</v>
      </c>
      <c r="F342" s="2" t="s">
        <v>2236</v>
      </c>
      <c r="G342" s="2" t="s">
        <v>2237</v>
      </c>
      <c r="H342" s="2">
        <v>5028309384</v>
      </c>
      <c r="I342" s="2" t="s">
        <v>22</v>
      </c>
      <c r="J342" s="2" t="s">
        <v>2246</v>
      </c>
      <c r="K342" s="2" t="s">
        <v>2150</v>
      </c>
      <c r="L342" s="2" t="s">
        <v>528</v>
      </c>
      <c r="M342" s="3" t="s">
        <v>36</v>
      </c>
      <c r="N342" s="3">
        <v>45642.349050925928</v>
      </c>
      <c r="O342" s="10" t="s">
        <v>2236</v>
      </c>
      <c r="P342" s="2" t="s">
        <v>2239</v>
      </c>
      <c r="Q342" s="2" t="s">
        <v>2236</v>
      </c>
      <c r="R342" t="s">
        <v>2236</v>
      </c>
      <c r="S342" t="s">
        <v>2240</v>
      </c>
      <c r="T342">
        <v>200</v>
      </c>
      <c r="U342" t="s">
        <v>2236</v>
      </c>
      <c r="V342">
        <v>101</v>
      </c>
      <c r="W342">
        <v>1010</v>
      </c>
      <c r="X342">
        <v>2</v>
      </c>
      <c r="Y342" t="s">
        <v>2247</v>
      </c>
      <c r="Z342">
        <v>0</v>
      </c>
      <c r="AA342" s="19">
        <v>45642.349062499998</v>
      </c>
    </row>
    <row r="343" spans="1:27">
      <c r="A343" s="2" t="s">
        <v>113</v>
      </c>
      <c r="B343" s="2">
        <v>5821232212</v>
      </c>
      <c r="C343" s="2" t="s">
        <v>3259</v>
      </c>
      <c r="D343" s="2" t="s">
        <v>64</v>
      </c>
      <c r="E343" s="2">
        <v>84</v>
      </c>
      <c r="F343" s="2" t="s">
        <v>2236</v>
      </c>
      <c r="G343" s="2" t="s">
        <v>2237</v>
      </c>
      <c r="H343" s="2">
        <v>5028313310</v>
      </c>
      <c r="I343" s="2" t="s">
        <v>22</v>
      </c>
      <c r="J343" s="2" t="s">
        <v>3260</v>
      </c>
      <c r="K343" s="2" t="s">
        <v>610</v>
      </c>
      <c r="L343" s="2" t="s">
        <v>56</v>
      </c>
      <c r="M343" s="3" t="s">
        <v>1174</v>
      </c>
      <c r="N343" s="3">
        <v>45642.882951388892</v>
      </c>
      <c r="O343" s="10" t="s">
        <v>2236</v>
      </c>
      <c r="P343" s="2" t="s">
        <v>2239</v>
      </c>
      <c r="Q343" s="2" t="s">
        <v>2236</v>
      </c>
      <c r="R343" t="s">
        <v>2236</v>
      </c>
      <c r="S343" t="s">
        <v>2427</v>
      </c>
      <c r="T343">
        <v>10</v>
      </c>
      <c r="U343" t="s">
        <v>2236</v>
      </c>
      <c r="V343">
        <v>101</v>
      </c>
      <c r="W343">
        <v>1007</v>
      </c>
      <c r="X343">
        <v>2</v>
      </c>
      <c r="Y343" t="s">
        <v>3261</v>
      </c>
      <c r="Z343">
        <v>0</v>
      </c>
      <c r="AA343" s="19">
        <v>45642.882962962962</v>
      </c>
    </row>
    <row r="344" spans="1:27">
      <c r="A344" s="2" t="s">
        <v>113</v>
      </c>
      <c r="B344" s="2">
        <v>5821232768</v>
      </c>
      <c r="C344" s="2" t="s">
        <v>3259</v>
      </c>
      <c r="D344" s="2" t="s">
        <v>64</v>
      </c>
      <c r="E344" s="2">
        <v>8</v>
      </c>
      <c r="F344" s="2" t="s">
        <v>2236</v>
      </c>
      <c r="G344" s="2" t="s">
        <v>2237</v>
      </c>
      <c r="H344" s="2">
        <v>5028313311</v>
      </c>
      <c r="I344" s="2" t="s">
        <v>22</v>
      </c>
      <c r="J344" s="2" t="s">
        <v>3260</v>
      </c>
      <c r="K344" s="2" t="s">
        <v>610</v>
      </c>
      <c r="L344" s="2" t="s">
        <v>56</v>
      </c>
      <c r="M344" s="3" t="s">
        <v>1174</v>
      </c>
      <c r="N344" s="3">
        <v>45642.883252314816</v>
      </c>
      <c r="O344" s="10" t="s">
        <v>2236</v>
      </c>
      <c r="P344" s="2" t="s">
        <v>2239</v>
      </c>
      <c r="Q344" s="2" t="s">
        <v>2236</v>
      </c>
      <c r="R344" t="s">
        <v>2236</v>
      </c>
      <c r="S344" t="s">
        <v>2427</v>
      </c>
      <c r="T344">
        <v>20</v>
      </c>
      <c r="U344" t="s">
        <v>2236</v>
      </c>
      <c r="V344">
        <v>101</v>
      </c>
      <c r="W344">
        <v>1007</v>
      </c>
      <c r="X344">
        <v>2</v>
      </c>
      <c r="Y344" t="s">
        <v>3262</v>
      </c>
      <c r="Z344">
        <v>0</v>
      </c>
      <c r="AA344" s="19">
        <v>45642.883252314816</v>
      </c>
    </row>
    <row r="345" spans="1:27">
      <c r="A345" s="2" t="s">
        <v>113</v>
      </c>
      <c r="B345" s="2">
        <v>5821234104</v>
      </c>
      <c r="C345" s="2" t="s">
        <v>3259</v>
      </c>
      <c r="D345" s="2" t="s">
        <v>64</v>
      </c>
      <c r="E345" s="2">
        <v>12</v>
      </c>
      <c r="F345" s="2" t="s">
        <v>2236</v>
      </c>
      <c r="G345" s="2" t="s">
        <v>2237</v>
      </c>
      <c r="H345" s="2">
        <v>5028313312</v>
      </c>
      <c r="I345" s="2" t="s">
        <v>22</v>
      </c>
      <c r="J345" s="2" t="s">
        <v>3260</v>
      </c>
      <c r="K345" s="2" t="s">
        <v>610</v>
      </c>
      <c r="L345" s="2" t="s">
        <v>56</v>
      </c>
      <c r="M345" s="3" t="s">
        <v>1174</v>
      </c>
      <c r="N345" s="3">
        <v>45642.883425925924</v>
      </c>
      <c r="O345" s="10" t="s">
        <v>2236</v>
      </c>
      <c r="P345" s="2" t="s">
        <v>2239</v>
      </c>
      <c r="Q345" s="2" t="s">
        <v>2236</v>
      </c>
      <c r="R345" t="s">
        <v>2236</v>
      </c>
      <c r="S345" t="s">
        <v>2427</v>
      </c>
      <c r="T345">
        <v>40</v>
      </c>
      <c r="U345" t="s">
        <v>2236</v>
      </c>
      <c r="V345">
        <v>101</v>
      </c>
      <c r="W345">
        <v>1007</v>
      </c>
      <c r="X345">
        <v>2</v>
      </c>
      <c r="Y345" t="s">
        <v>3263</v>
      </c>
      <c r="Z345">
        <v>0</v>
      </c>
      <c r="AA345" s="19">
        <v>45642.883437500001</v>
      </c>
    </row>
    <row r="346" spans="1:27">
      <c r="A346" s="2" t="s">
        <v>113</v>
      </c>
      <c r="B346" s="2">
        <v>5821226652</v>
      </c>
      <c r="C346" s="2" t="s">
        <v>2235</v>
      </c>
      <c r="D346" s="2" t="s">
        <v>64</v>
      </c>
      <c r="E346" s="2">
        <v>500</v>
      </c>
      <c r="F346" s="2" t="s">
        <v>2236</v>
      </c>
      <c r="G346" s="2" t="s">
        <v>2237</v>
      </c>
      <c r="H346" s="2">
        <v>5028309380</v>
      </c>
      <c r="I346" s="2" t="s">
        <v>22</v>
      </c>
      <c r="J346" s="2" t="s">
        <v>2238</v>
      </c>
      <c r="K346" s="2" t="s">
        <v>2150</v>
      </c>
      <c r="L346" s="2" t="s">
        <v>528</v>
      </c>
      <c r="M346" s="3" t="s">
        <v>36</v>
      </c>
      <c r="N346" s="3">
        <v>45642.348287037035</v>
      </c>
      <c r="O346" s="10" t="s">
        <v>2236</v>
      </c>
      <c r="P346" s="2" t="s">
        <v>2239</v>
      </c>
      <c r="Q346" s="2" t="s">
        <v>2236</v>
      </c>
      <c r="R346" t="s">
        <v>2236</v>
      </c>
      <c r="S346" t="s">
        <v>2240</v>
      </c>
      <c r="T346">
        <v>90</v>
      </c>
      <c r="U346" t="s">
        <v>2236</v>
      </c>
      <c r="V346">
        <v>101</v>
      </c>
      <c r="W346">
        <v>1010</v>
      </c>
      <c r="X346">
        <v>2</v>
      </c>
      <c r="Y346" t="s">
        <v>2241</v>
      </c>
      <c r="Z346">
        <v>0</v>
      </c>
      <c r="AA346" s="19">
        <v>45642.348298611112</v>
      </c>
    </row>
    <row r="347" spans="1:27">
      <c r="A347" s="2" t="s">
        <v>113</v>
      </c>
      <c r="B347" s="2">
        <v>5821226652</v>
      </c>
      <c r="C347" s="2" t="s">
        <v>2235</v>
      </c>
      <c r="D347" s="2" t="s">
        <v>64</v>
      </c>
      <c r="E347" s="2">
        <v>304</v>
      </c>
      <c r="F347" s="2" t="s">
        <v>2236</v>
      </c>
      <c r="G347" s="2" t="s">
        <v>2237</v>
      </c>
      <c r="H347" s="2">
        <v>5028309386</v>
      </c>
      <c r="I347" s="2" t="s">
        <v>22</v>
      </c>
      <c r="J347" s="2" t="s">
        <v>2238</v>
      </c>
      <c r="K347" s="2" t="s">
        <v>2150</v>
      </c>
      <c r="L347" s="2" t="s">
        <v>528</v>
      </c>
      <c r="M347" s="3" t="s">
        <v>36</v>
      </c>
      <c r="N347" s="3">
        <v>45642.349317129629</v>
      </c>
      <c r="O347" s="10" t="s">
        <v>2236</v>
      </c>
      <c r="P347" s="2" t="s">
        <v>2239</v>
      </c>
      <c r="Q347" s="2" t="s">
        <v>2236</v>
      </c>
      <c r="R347" t="s">
        <v>2236</v>
      </c>
      <c r="S347" t="s">
        <v>2240</v>
      </c>
      <c r="T347">
        <v>100</v>
      </c>
      <c r="U347" t="s">
        <v>2236</v>
      </c>
      <c r="V347">
        <v>101</v>
      </c>
      <c r="W347">
        <v>1010</v>
      </c>
      <c r="X347">
        <v>2</v>
      </c>
      <c r="Y347" t="s">
        <v>2252</v>
      </c>
      <c r="Z347">
        <v>0</v>
      </c>
      <c r="AA347" s="19">
        <v>45642.349328703705</v>
      </c>
    </row>
    <row r="348" spans="1:27">
      <c r="A348" s="2" t="s">
        <v>113</v>
      </c>
      <c r="B348" s="2">
        <v>5821235585</v>
      </c>
      <c r="C348" s="2" t="s">
        <v>3345</v>
      </c>
      <c r="D348" s="2" t="s">
        <v>64</v>
      </c>
      <c r="E348" s="2">
        <v>1264</v>
      </c>
      <c r="F348" s="2" t="s">
        <v>2236</v>
      </c>
      <c r="G348" s="2" t="s">
        <v>2237</v>
      </c>
      <c r="H348" s="2">
        <v>5028313411</v>
      </c>
      <c r="I348" s="2" t="s">
        <v>22</v>
      </c>
      <c r="J348" s="2" t="s">
        <v>3346</v>
      </c>
      <c r="K348" s="2" t="s">
        <v>1256</v>
      </c>
      <c r="L348" s="2" t="s">
        <v>517</v>
      </c>
      <c r="M348" s="3" t="s">
        <v>1174</v>
      </c>
      <c r="N348" s="3">
        <v>45642.89570601852</v>
      </c>
      <c r="O348" s="10" t="s">
        <v>2236</v>
      </c>
      <c r="P348" s="2" t="s">
        <v>2239</v>
      </c>
      <c r="Q348" s="2" t="s">
        <v>2236</v>
      </c>
      <c r="R348" t="s">
        <v>2236</v>
      </c>
      <c r="S348" t="s">
        <v>2427</v>
      </c>
      <c r="T348">
        <v>160</v>
      </c>
      <c r="U348" t="s">
        <v>2236</v>
      </c>
      <c r="V348">
        <v>101</v>
      </c>
      <c r="W348">
        <v>1007</v>
      </c>
      <c r="X348">
        <v>2</v>
      </c>
      <c r="Y348" t="s">
        <v>3347</v>
      </c>
      <c r="Z348">
        <v>0</v>
      </c>
      <c r="AA348" s="19">
        <v>45642.89571759259</v>
      </c>
    </row>
    <row r="349" spans="1:27">
      <c r="A349" s="2" t="s">
        <v>113</v>
      </c>
      <c r="B349" s="2">
        <v>5821235585</v>
      </c>
      <c r="C349" s="2" t="s">
        <v>3345</v>
      </c>
      <c r="D349" s="2" t="s">
        <v>64</v>
      </c>
      <c r="E349" s="2">
        <v>536</v>
      </c>
      <c r="F349" s="2" t="s">
        <v>2236</v>
      </c>
      <c r="G349" s="2" t="s">
        <v>2237</v>
      </c>
      <c r="H349" s="2">
        <v>5028313413</v>
      </c>
      <c r="I349" s="2" t="s">
        <v>22</v>
      </c>
      <c r="J349" s="2" t="s">
        <v>3346</v>
      </c>
      <c r="K349" s="2" t="s">
        <v>1256</v>
      </c>
      <c r="L349" s="2" t="s">
        <v>517</v>
      </c>
      <c r="M349" s="3" t="s">
        <v>1174</v>
      </c>
      <c r="N349" s="3">
        <v>45642.895798611113</v>
      </c>
      <c r="O349" s="10" t="s">
        <v>2236</v>
      </c>
      <c r="P349" s="2" t="s">
        <v>2239</v>
      </c>
      <c r="Q349" s="2" t="s">
        <v>2236</v>
      </c>
      <c r="R349" t="s">
        <v>2236</v>
      </c>
      <c r="S349" t="s">
        <v>2427</v>
      </c>
      <c r="T349">
        <v>150</v>
      </c>
      <c r="U349" t="s">
        <v>2236</v>
      </c>
      <c r="V349">
        <v>101</v>
      </c>
      <c r="W349">
        <v>1007</v>
      </c>
      <c r="X349">
        <v>2</v>
      </c>
      <c r="Y349" t="s">
        <v>3348</v>
      </c>
      <c r="Z349">
        <v>0</v>
      </c>
      <c r="AA349" s="19">
        <v>45642.895798611113</v>
      </c>
    </row>
    <row r="350" spans="1:27">
      <c r="A350" s="2" t="s">
        <v>113</v>
      </c>
      <c r="B350" s="2">
        <v>5821226652</v>
      </c>
      <c r="C350" s="2" t="s">
        <v>2275</v>
      </c>
      <c r="D350" s="2" t="s">
        <v>64</v>
      </c>
      <c r="E350" s="2">
        <v>2000</v>
      </c>
      <c r="F350" s="2" t="s">
        <v>2236</v>
      </c>
      <c r="G350" s="2" t="s">
        <v>2237</v>
      </c>
      <c r="H350" s="2">
        <v>5028309414</v>
      </c>
      <c r="I350" s="2" t="s">
        <v>22</v>
      </c>
      <c r="J350" s="2" t="s">
        <v>2276</v>
      </c>
      <c r="K350" s="2" t="s">
        <v>2150</v>
      </c>
      <c r="L350" s="2" t="s">
        <v>528</v>
      </c>
      <c r="M350" s="3" t="s">
        <v>36</v>
      </c>
      <c r="N350" s="3">
        <v>45642.351412037038</v>
      </c>
      <c r="O350" s="10" t="s">
        <v>2236</v>
      </c>
      <c r="P350" s="2" t="s">
        <v>2239</v>
      </c>
      <c r="Q350" s="2" t="s">
        <v>2236</v>
      </c>
      <c r="R350" t="s">
        <v>2236</v>
      </c>
      <c r="S350" t="s">
        <v>2240</v>
      </c>
      <c r="T350">
        <v>110</v>
      </c>
      <c r="U350" t="s">
        <v>2236</v>
      </c>
      <c r="V350">
        <v>101</v>
      </c>
      <c r="W350">
        <v>1010</v>
      </c>
      <c r="X350">
        <v>2</v>
      </c>
      <c r="Y350" t="s">
        <v>2277</v>
      </c>
      <c r="Z350">
        <v>0</v>
      </c>
      <c r="AA350" s="19">
        <v>45642.351412037038</v>
      </c>
    </row>
    <row r="351" spans="1:27">
      <c r="A351" s="2" t="s">
        <v>113</v>
      </c>
      <c r="B351" s="2">
        <v>5821226652</v>
      </c>
      <c r="C351" s="2" t="s">
        <v>2275</v>
      </c>
      <c r="D351" s="2" t="s">
        <v>64</v>
      </c>
      <c r="E351" s="2">
        <v>12</v>
      </c>
      <c r="F351" s="2" t="s">
        <v>2236</v>
      </c>
      <c r="G351" s="2" t="s">
        <v>2237</v>
      </c>
      <c r="H351" s="2">
        <v>5028309456</v>
      </c>
      <c r="I351" s="2" t="s">
        <v>22</v>
      </c>
      <c r="J351" s="2" t="s">
        <v>2276</v>
      </c>
      <c r="K351" s="2" t="s">
        <v>2150</v>
      </c>
      <c r="L351" s="2" t="s">
        <v>528</v>
      </c>
      <c r="M351" s="3" t="s">
        <v>36</v>
      </c>
      <c r="N351" s="3">
        <v>45642.355451388888</v>
      </c>
      <c r="O351" s="10" t="s">
        <v>2236</v>
      </c>
      <c r="P351" s="2" t="s">
        <v>2239</v>
      </c>
      <c r="Q351" s="2" t="s">
        <v>2236</v>
      </c>
      <c r="R351" t="s">
        <v>2236</v>
      </c>
      <c r="S351" t="s">
        <v>2240</v>
      </c>
      <c r="T351">
        <v>120</v>
      </c>
      <c r="U351" t="s">
        <v>2236</v>
      </c>
      <c r="V351">
        <v>101</v>
      </c>
      <c r="W351">
        <v>1010</v>
      </c>
      <c r="X351">
        <v>2</v>
      </c>
      <c r="Y351" t="s">
        <v>2319</v>
      </c>
      <c r="Z351">
        <v>0</v>
      </c>
      <c r="AA351" s="19">
        <v>45642.355462962965</v>
      </c>
    </row>
    <row r="352" spans="1:27">
      <c r="A352" s="2" t="s">
        <v>113</v>
      </c>
      <c r="B352" s="2">
        <v>5821229912</v>
      </c>
      <c r="C352" s="2" t="s">
        <v>3045</v>
      </c>
      <c r="D352" s="2" t="s">
        <v>64</v>
      </c>
      <c r="E352" s="2">
        <v>260</v>
      </c>
      <c r="F352" s="2" t="s">
        <v>2236</v>
      </c>
      <c r="G352" s="2" t="s">
        <v>2237</v>
      </c>
      <c r="H352" s="2">
        <v>5028312542</v>
      </c>
      <c r="I352" s="2" t="s">
        <v>609</v>
      </c>
      <c r="J352" s="2" t="s">
        <v>3046</v>
      </c>
      <c r="K352" s="2" t="s">
        <v>43</v>
      </c>
      <c r="L352" s="2" t="s">
        <v>602</v>
      </c>
      <c r="M352" s="3" t="s">
        <v>36</v>
      </c>
      <c r="N352" s="3">
        <v>45642.725578703707</v>
      </c>
      <c r="O352" s="10" t="s">
        <v>2236</v>
      </c>
      <c r="P352" s="2" t="s">
        <v>2239</v>
      </c>
      <c r="Q352" s="2" t="s">
        <v>2236</v>
      </c>
      <c r="R352" t="s">
        <v>2236</v>
      </c>
      <c r="S352" t="s">
        <v>2240</v>
      </c>
      <c r="T352">
        <v>30</v>
      </c>
      <c r="U352" t="s">
        <v>2236</v>
      </c>
      <c r="V352">
        <v>101</v>
      </c>
      <c r="W352">
        <v>1010</v>
      </c>
      <c r="X352">
        <v>2</v>
      </c>
      <c r="Y352" t="s">
        <v>3047</v>
      </c>
      <c r="Z352">
        <v>0</v>
      </c>
      <c r="AA352" s="19">
        <v>45642.725590277776</v>
      </c>
    </row>
    <row r="353" spans="1:27">
      <c r="A353" s="2" t="s">
        <v>113</v>
      </c>
      <c r="B353" s="2">
        <v>5821229742</v>
      </c>
      <c r="C353" s="2" t="s">
        <v>2323</v>
      </c>
      <c r="D353" s="2" t="s">
        <v>64</v>
      </c>
      <c r="E353" s="2">
        <v>150</v>
      </c>
      <c r="F353" s="2" t="s">
        <v>2236</v>
      </c>
      <c r="G353" s="2" t="s">
        <v>2237</v>
      </c>
      <c r="H353" s="2">
        <v>5028309458</v>
      </c>
      <c r="I353" s="2" t="s">
        <v>22</v>
      </c>
      <c r="J353" s="2" t="s">
        <v>2324</v>
      </c>
      <c r="K353" s="2" t="s">
        <v>2150</v>
      </c>
      <c r="L353" s="2" t="s">
        <v>528</v>
      </c>
      <c r="M353" s="3" t="s">
        <v>36</v>
      </c>
      <c r="N353" s="3">
        <v>45642.355763888889</v>
      </c>
      <c r="O353" s="10" t="s">
        <v>2236</v>
      </c>
      <c r="P353" s="2" t="s">
        <v>2239</v>
      </c>
      <c r="Q353" s="2" t="s">
        <v>2236</v>
      </c>
      <c r="R353" t="s">
        <v>2236</v>
      </c>
      <c r="S353" t="s">
        <v>2240</v>
      </c>
      <c r="T353">
        <v>40</v>
      </c>
      <c r="U353" t="s">
        <v>2236</v>
      </c>
      <c r="V353">
        <v>101</v>
      </c>
      <c r="W353">
        <v>1010</v>
      </c>
      <c r="X353">
        <v>2</v>
      </c>
      <c r="Y353" t="s">
        <v>2325</v>
      </c>
      <c r="Z353">
        <v>0</v>
      </c>
      <c r="AA353" s="19">
        <v>45642.355775462966</v>
      </c>
    </row>
    <row r="354" spans="1:27">
      <c r="A354" s="2" t="s">
        <v>113</v>
      </c>
      <c r="B354" s="2">
        <v>5821228090</v>
      </c>
      <c r="C354" s="2" t="s">
        <v>2327</v>
      </c>
      <c r="D354" s="2" t="s">
        <v>64</v>
      </c>
      <c r="E354" s="2">
        <v>500</v>
      </c>
      <c r="F354" s="2" t="s">
        <v>2236</v>
      </c>
      <c r="G354" s="2" t="s">
        <v>2237</v>
      </c>
      <c r="H354" s="2">
        <v>5028309460</v>
      </c>
      <c r="I354" s="2" t="s">
        <v>22</v>
      </c>
      <c r="J354" s="2" t="s">
        <v>2328</v>
      </c>
      <c r="K354" s="2" t="s">
        <v>2150</v>
      </c>
      <c r="L354" s="2" t="s">
        <v>528</v>
      </c>
      <c r="M354" s="3" t="s">
        <v>36</v>
      </c>
      <c r="N354" s="3">
        <v>45642.355995370373</v>
      </c>
      <c r="O354" s="10" t="s">
        <v>2236</v>
      </c>
      <c r="P354" s="2" t="s">
        <v>2239</v>
      </c>
      <c r="Q354" s="2" t="s">
        <v>2236</v>
      </c>
      <c r="R354" t="s">
        <v>2236</v>
      </c>
      <c r="S354" t="s">
        <v>2240</v>
      </c>
      <c r="T354">
        <v>10</v>
      </c>
      <c r="U354" t="s">
        <v>2236</v>
      </c>
      <c r="V354">
        <v>101</v>
      </c>
      <c r="W354">
        <v>1010</v>
      </c>
      <c r="X354">
        <v>2</v>
      </c>
      <c r="Y354" t="s">
        <v>2329</v>
      </c>
      <c r="Z354">
        <v>0</v>
      </c>
      <c r="AA354" s="19">
        <v>45642.356006944443</v>
      </c>
    </row>
    <row r="355" spans="1:27">
      <c r="A355" s="2" t="s">
        <v>113</v>
      </c>
      <c r="B355" s="2">
        <v>5821228189</v>
      </c>
      <c r="C355" s="2" t="s">
        <v>3254</v>
      </c>
      <c r="D355" s="2" t="s">
        <v>64</v>
      </c>
      <c r="E355" s="2">
        <v>156</v>
      </c>
      <c r="F355" s="2" t="s">
        <v>2236</v>
      </c>
      <c r="G355" s="2" t="s">
        <v>2237</v>
      </c>
      <c r="H355" s="2">
        <v>5028313298</v>
      </c>
      <c r="I355" s="2" t="s">
        <v>22</v>
      </c>
      <c r="J355" s="2" t="s">
        <v>3255</v>
      </c>
      <c r="K355" s="2" t="s">
        <v>610</v>
      </c>
      <c r="L355" s="2" t="s">
        <v>56</v>
      </c>
      <c r="M355" s="3" t="s">
        <v>1174</v>
      </c>
      <c r="N355" s="3">
        <v>45642.881944444445</v>
      </c>
      <c r="O355" s="10" t="s">
        <v>2236</v>
      </c>
      <c r="P355" s="2" t="s">
        <v>2239</v>
      </c>
      <c r="Q355" s="2" t="s">
        <v>2236</v>
      </c>
      <c r="R355" t="s">
        <v>2236</v>
      </c>
      <c r="S355" t="s">
        <v>2427</v>
      </c>
      <c r="T355">
        <v>110</v>
      </c>
      <c r="U355" t="s">
        <v>2236</v>
      </c>
      <c r="V355">
        <v>101</v>
      </c>
      <c r="W355">
        <v>1007</v>
      </c>
      <c r="X355">
        <v>2</v>
      </c>
      <c r="Y355" t="s">
        <v>3256</v>
      </c>
      <c r="Z355">
        <v>0</v>
      </c>
      <c r="AA355" s="19">
        <v>45642.881956018522</v>
      </c>
    </row>
    <row r="356" spans="1:27">
      <c r="A356" s="2" t="s">
        <v>113</v>
      </c>
      <c r="B356" s="2">
        <v>5821229667</v>
      </c>
      <c r="C356" s="2" t="s">
        <v>3222</v>
      </c>
      <c r="D356" s="2" t="s">
        <v>64</v>
      </c>
      <c r="E356" s="2">
        <v>272</v>
      </c>
      <c r="F356" s="2" t="s">
        <v>2236</v>
      </c>
      <c r="G356" s="2" t="s">
        <v>2237</v>
      </c>
      <c r="H356" s="2">
        <v>5028313261</v>
      </c>
      <c r="I356" s="2" t="s">
        <v>22</v>
      </c>
      <c r="J356" s="2" t="s">
        <v>3223</v>
      </c>
      <c r="K356" s="2" t="s">
        <v>610</v>
      </c>
      <c r="L356" s="2" t="s">
        <v>56</v>
      </c>
      <c r="M356" s="3" t="s">
        <v>1174</v>
      </c>
      <c r="N356" s="3">
        <v>45642.877800925926</v>
      </c>
      <c r="O356" s="10" t="s">
        <v>2236</v>
      </c>
      <c r="P356" s="2" t="s">
        <v>2239</v>
      </c>
      <c r="Q356" s="2" t="s">
        <v>2236</v>
      </c>
      <c r="R356" t="s">
        <v>2236</v>
      </c>
      <c r="S356" t="s">
        <v>2427</v>
      </c>
      <c r="T356">
        <v>30</v>
      </c>
      <c r="U356" t="s">
        <v>2236</v>
      </c>
      <c r="V356">
        <v>101</v>
      </c>
      <c r="W356">
        <v>1007</v>
      </c>
      <c r="X356">
        <v>2</v>
      </c>
      <c r="Y356" t="s">
        <v>3224</v>
      </c>
      <c r="Z356">
        <v>0</v>
      </c>
      <c r="AA356" s="19">
        <v>45642.877800925926</v>
      </c>
    </row>
    <row r="357" spans="1:27">
      <c r="A357" s="2" t="s">
        <v>113</v>
      </c>
      <c r="B357" s="2">
        <v>5821231315</v>
      </c>
      <c r="C357" s="2" t="s">
        <v>3222</v>
      </c>
      <c r="D357" s="2" t="s">
        <v>64</v>
      </c>
      <c r="E357" s="2">
        <v>600</v>
      </c>
      <c r="F357" s="2" t="s">
        <v>2236</v>
      </c>
      <c r="G357" s="2" t="s">
        <v>2237</v>
      </c>
      <c r="H357" s="2">
        <v>5028313263</v>
      </c>
      <c r="I357" s="2" t="s">
        <v>22</v>
      </c>
      <c r="J357" s="2" t="s">
        <v>3223</v>
      </c>
      <c r="K357" s="2" t="s">
        <v>610</v>
      </c>
      <c r="L357" s="2" t="s">
        <v>56</v>
      </c>
      <c r="M357" s="3" t="s">
        <v>1174</v>
      </c>
      <c r="N357" s="3">
        <v>45642.87809027778</v>
      </c>
      <c r="O357" s="10" t="s">
        <v>2236</v>
      </c>
      <c r="P357" s="2" t="s">
        <v>2239</v>
      </c>
      <c r="Q357" s="2" t="s">
        <v>2236</v>
      </c>
      <c r="R357" t="s">
        <v>2236</v>
      </c>
      <c r="S357" t="s">
        <v>2427</v>
      </c>
      <c r="T357">
        <v>40</v>
      </c>
      <c r="U357" t="s">
        <v>2236</v>
      </c>
      <c r="V357">
        <v>101</v>
      </c>
      <c r="W357">
        <v>1007</v>
      </c>
      <c r="X357">
        <v>2</v>
      </c>
      <c r="Y357" t="s">
        <v>3225</v>
      </c>
      <c r="Z357">
        <v>0</v>
      </c>
      <c r="AA357" s="19">
        <v>45642.878101851849</v>
      </c>
    </row>
    <row r="358" spans="1:27">
      <c r="A358" s="2" t="s">
        <v>113</v>
      </c>
      <c r="B358" s="2">
        <v>5821232768</v>
      </c>
      <c r="C358" s="2" t="s">
        <v>3222</v>
      </c>
      <c r="D358" s="2" t="s">
        <v>64</v>
      </c>
      <c r="E358" s="2">
        <v>758</v>
      </c>
      <c r="F358" s="2" t="s">
        <v>2236</v>
      </c>
      <c r="G358" s="2" t="s">
        <v>2237</v>
      </c>
      <c r="H358" s="2">
        <v>5028313264</v>
      </c>
      <c r="I358" s="2" t="s">
        <v>22</v>
      </c>
      <c r="J358" s="2" t="s">
        <v>3223</v>
      </c>
      <c r="K358" s="2" t="s">
        <v>610</v>
      </c>
      <c r="L358" s="2" t="s">
        <v>56</v>
      </c>
      <c r="M358" s="3" t="s">
        <v>1174</v>
      </c>
      <c r="N358" s="3">
        <v>45642.878206018519</v>
      </c>
      <c r="O358" s="10" t="s">
        <v>2236</v>
      </c>
      <c r="P358" s="2" t="s">
        <v>2239</v>
      </c>
      <c r="Q358" s="2" t="s">
        <v>2236</v>
      </c>
      <c r="R358" t="s">
        <v>2236</v>
      </c>
      <c r="S358" t="s">
        <v>2427</v>
      </c>
      <c r="T358">
        <v>60</v>
      </c>
      <c r="U358" t="s">
        <v>2236</v>
      </c>
      <c r="V358">
        <v>101</v>
      </c>
      <c r="W358">
        <v>1007</v>
      </c>
      <c r="X358">
        <v>2</v>
      </c>
      <c r="Y358" t="s">
        <v>3226</v>
      </c>
      <c r="Z358">
        <v>0</v>
      </c>
      <c r="AA358" s="19">
        <v>45642.878206018519</v>
      </c>
    </row>
    <row r="359" spans="1:27">
      <c r="A359" s="2" t="s">
        <v>113</v>
      </c>
      <c r="B359" s="2">
        <v>5821234104</v>
      </c>
      <c r="C359" s="2" t="s">
        <v>3222</v>
      </c>
      <c r="D359" s="2" t="s">
        <v>64</v>
      </c>
      <c r="E359" s="2">
        <v>160</v>
      </c>
      <c r="F359" s="2" t="s">
        <v>2236</v>
      </c>
      <c r="G359" s="2" t="s">
        <v>2237</v>
      </c>
      <c r="H359" s="2">
        <v>5028313266</v>
      </c>
      <c r="I359" s="2" t="s">
        <v>22</v>
      </c>
      <c r="J359" s="2" t="s">
        <v>3223</v>
      </c>
      <c r="K359" s="2" t="s">
        <v>610</v>
      </c>
      <c r="L359" s="2" t="s">
        <v>56</v>
      </c>
      <c r="M359" s="3" t="s">
        <v>1174</v>
      </c>
      <c r="N359" s="3">
        <v>45642.87841435185</v>
      </c>
      <c r="O359" s="10" t="s">
        <v>2236</v>
      </c>
      <c r="P359" s="2" t="s">
        <v>2239</v>
      </c>
      <c r="Q359" s="2" t="s">
        <v>2236</v>
      </c>
      <c r="R359" t="s">
        <v>2236</v>
      </c>
      <c r="S359" t="s">
        <v>2427</v>
      </c>
      <c r="T359">
        <v>110</v>
      </c>
      <c r="U359" t="s">
        <v>2236</v>
      </c>
      <c r="V359">
        <v>101</v>
      </c>
      <c r="W359">
        <v>1007</v>
      </c>
      <c r="X359">
        <v>2</v>
      </c>
      <c r="Y359" t="s">
        <v>3229</v>
      </c>
      <c r="Z359">
        <v>0</v>
      </c>
      <c r="AA359" s="19">
        <v>45642.87841435185</v>
      </c>
    </row>
    <row r="360" spans="1:27">
      <c r="A360" s="2" t="s">
        <v>113</v>
      </c>
      <c r="B360" s="2">
        <v>5821234104</v>
      </c>
      <c r="C360" s="2" t="s">
        <v>3222</v>
      </c>
      <c r="D360" s="2" t="s">
        <v>64</v>
      </c>
      <c r="E360" s="2">
        <v>40</v>
      </c>
      <c r="F360" s="2" t="s">
        <v>2236</v>
      </c>
      <c r="G360" s="2" t="s">
        <v>2237</v>
      </c>
      <c r="H360" s="2">
        <v>5028313272</v>
      </c>
      <c r="I360" s="2" t="s">
        <v>22</v>
      </c>
      <c r="J360" s="2" t="s">
        <v>3223</v>
      </c>
      <c r="K360" s="2" t="s">
        <v>610</v>
      </c>
      <c r="L360" s="2" t="s">
        <v>56</v>
      </c>
      <c r="M360" s="3" t="s">
        <v>1174</v>
      </c>
      <c r="N360" s="3">
        <v>45642.879074074073</v>
      </c>
      <c r="O360" s="10" t="s">
        <v>2236</v>
      </c>
      <c r="P360" s="2" t="s">
        <v>2239</v>
      </c>
      <c r="Q360" s="2" t="s">
        <v>2236</v>
      </c>
      <c r="R360" t="s">
        <v>2236</v>
      </c>
      <c r="S360" t="s">
        <v>2427</v>
      </c>
      <c r="T360">
        <v>120</v>
      </c>
      <c r="U360" t="s">
        <v>2236</v>
      </c>
      <c r="V360">
        <v>101</v>
      </c>
      <c r="W360">
        <v>1007</v>
      </c>
      <c r="X360">
        <v>2</v>
      </c>
      <c r="Y360" t="s">
        <v>3236</v>
      </c>
      <c r="Z360">
        <v>0</v>
      </c>
      <c r="AA360" s="19">
        <v>45642.879074074073</v>
      </c>
    </row>
    <row r="361" spans="1:27">
      <c r="A361" s="2" t="s">
        <v>113</v>
      </c>
      <c r="B361" s="2">
        <v>5821235574</v>
      </c>
      <c r="C361" s="2" t="s">
        <v>3222</v>
      </c>
      <c r="D361" s="2" t="s">
        <v>64</v>
      </c>
      <c r="E361" s="2">
        <v>20</v>
      </c>
      <c r="F361" s="2" t="s">
        <v>2236</v>
      </c>
      <c r="G361" s="2" t="s">
        <v>2237</v>
      </c>
      <c r="H361" s="2">
        <v>5028313274</v>
      </c>
      <c r="I361" s="2" t="s">
        <v>22</v>
      </c>
      <c r="J361" s="2" t="s">
        <v>3240</v>
      </c>
      <c r="K361" s="2" t="s">
        <v>610</v>
      </c>
      <c r="L361" s="2" t="s">
        <v>56</v>
      </c>
      <c r="M361" s="3" t="s">
        <v>1174</v>
      </c>
      <c r="N361" s="3">
        <v>45642.879374999997</v>
      </c>
      <c r="O361" s="10" t="s">
        <v>2236</v>
      </c>
      <c r="P361" s="2" t="s">
        <v>2239</v>
      </c>
      <c r="Q361" s="2" t="s">
        <v>2236</v>
      </c>
      <c r="R361" t="s">
        <v>2236</v>
      </c>
      <c r="S361" t="s">
        <v>2427</v>
      </c>
      <c r="T361">
        <v>40</v>
      </c>
      <c r="U361" t="s">
        <v>2236</v>
      </c>
      <c r="V361">
        <v>101</v>
      </c>
      <c r="W361">
        <v>1007</v>
      </c>
      <c r="X361">
        <v>2</v>
      </c>
      <c r="Y361" t="s">
        <v>3241</v>
      </c>
      <c r="Z361">
        <v>0</v>
      </c>
      <c r="AA361" s="19">
        <v>45642.879386574074</v>
      </c>
    </row>
    <row r="362" spans="1:27">
      <c r="A362" s="2" t="s">
        <v>113</v>
      </c>
      <c r="B362" s="2">
        <v>5821235574</v>
      </c>
      <c r="C362" s="2" t="s">
        <v>3222</v>
      </c>
      <c r="D362" s="2" t="s">
        <v>64</v>
      </c>
      <c r="E362" s="2">
        <v>70</v>
      </c>
      <c r="F362" s="2" t="s">
        <v>2236</v>
      </c>
      <c r="G362" s="2" t="s">
        <v>2237</v>
      </c>
      <c r="H362" s="2">
        <v>5028313275</v>
      </c>
      <c r="I362" s="2" t="s">
        <v>22</v>
      </c>
      <c r="J362" s="2" t="s">
        <v>3223</v>
      </c>
      <c r="K362" s="2" t="s">
        <v>610</v>
      </c>
      <c r="L362" s="2" t="s">
        <v>56</v>
      </c>
      <c r="M362" s="3" t="s">
        <v>1174</v>
      </c>
      <c r="N362" s="3">
        <v>45642.879583333335</v>
      </c>
      <c r="O362" s="10" t="s">
        <v>2236</v>
      </c>
      <c r="P362" s="2" t="s">
        <v>2239</v>
      </c>
      <c r="Q362" s="2" t="s">
        <v>2236</v>
      </c>
      <c r="R362" t="s">
        <v>2236</v>
      </c>
      <c r="S362" t="s">
        <v>2427</v>
      </c>
      <c r="T362">
        <v>40</v>
      </c>
      <c r="U362" t="s">
        <v>2236</v>
      </c>
      <c r="V362">
        <v>101</v>
      </c>
      <c r="W362">
        <v>1007</v>
      </c>
      <c r="X362">
        <v>2</v>
      </c>
      <c r="Y362" t="s">
        <v>3242</v>
      </c>
      <c r="Z362">
        <v>0</v>
      </c>
      <c r="AA362" s="19">
        <v>45642.879583333335</v>
      </c>
    </row>
    <row r="363" spans="1:27">
      <c r="A363" s="2" t="s">
        <v>113</v>
      </c>
      <c r="B363" s="2">
        <v>5821234152</v>
      </c>
      <c r="C363" s="2" t="s">
        <v>2450</v>
      </c>
      <c r="D363" s="2" t="s">
        <v>64</v>
      </c>
      <c r="E363" s="2">
        <v>160</v>
      </c>
      <c r="F363" s="2" t="s">
        <v>2236</v>
      </c>
      <c r="G363" s="2" t="s">
        <v>2237</v>
      </c>
      <c r="H363" s="2">
        <v>5028310083</v>
      </c>
      <c r="I363" s="2" t="s">
        <v>22</v>
      </c>
      <c r="J363" s="2" t="s">
        <v>2451</v>
      </c>
      <c r="K363" s="2" t="s">
        <v>1344</v>
      </c>
      <c r="L363" s="2" t="s">
        <v>516</v>
      </c>
      <c r="M363" s="3" t="s">
        <v>1174</v>
      </c>
      <c r="N363" s="3">
        <v>45642.448194444441</v>
      </c>
      <c r="O363" s="10" t="s">
        <v>2236</v>
      </c>
      <c r="P363" s="2" t="s">
        <v>2239</v>
      </c>
      <c r="Q363" s="2" t="s">
        <v>2236</v>
      </c>
      <c r="R363" t="s">
        <v>2236</v>
      </c>
      <c r="S363" t="s">
        <v>2240</v>
      </c>
      <c r="T363">
        <v>20</v>
      </c>
      <c r="U363" t="s">
        <v>2236</v>
      </c>
      <c r="V363">
        <v>101</v>
      </c>
      <c r="W363">
        <v>1007</v>
      </c>
      <c r="X363">
        <v>2</v>
      </c>
      <c r="Y363" t="s">
        <v>2452</v>
      </c>
      <c r="Z363">
        <v>0</v>
      </c>
      <c r="AA363" s="19">
        <v>45642.448206018518</v>
      </c>
    </row>
    <row r="364" spans="1:27">
      <c r="A364" s="2" t="s">
        <v>113</v>
      </c>
      <c r="B364" s="2">
        <v>5821234152</v>
      </c>
      <c r="C364" s="2" t="s">
        <v>2450</v>
      </c>
      <c r="D364" s="2" t="s">
        <v>64</v>
      </c>
      <c r="E364" s="2">
        <v>40</v>
      </c>
      <c r="F364" s="2" t="s">
        <v>2236</v>
      </c>
      <c r="G364" s="2" t="s">
        <v>2237</v>
      </c>
      <c r="H364" s="2">
        <v>5028310084</v>
      </c>
      <c r="I364" s="2" t="s">
        <v>22</v>
      </c>
      <c r="J364" s="2" t="s">
        <v>2451</v>
      </c>
      <c r="K364" s="2" t="s">
        <v>1344</v>
      </c>
      <c r="L364" s="2" t="s">
        <v>516</v>
      </c>
      <c r="M364" s="3" t="s">
        <v>1174</v>
      </c>
      <c r="N364" s="3">
        <v>45642.448263888888</v>
      </c>
      <c r="O364" s="10" t="s">
        <v>2236</v>
      </c>
      <c r="P364" s="2" t="s">
        <v>2239</v>
      </c>
      <c r="Q364" s="2" t="s">
        <v>2236</v>
      </c>
      <c r="R364" t="s">
        <v>2236</v>
      </c>
      <c r="S364" t="s">
        <v>2240</v>
      </c>
      <c r="T364">
        <v>30</v>
      </c>
      <c r="U364" t="s">
        <v>2236</v>
      </c>
      <c r="V364">
        <v>101</v>
      </c>
      <c r="W364">
        <v>1007</v>
      </c>
      <c r="X364">
        <v>2</v>
      </c>
      <c r="Y364" t="s">
        <v>2454</v>
      </c>
      <c r="Z364">
        <v>0</v>
      </c>
      <c r="AA364" s="19">
        <v>45642.448275462964</v>
      </c>
    </row>
    <row r="365" spans="1:27">
      <c r="A365" s="2" t="s">
        <v>113</v>
      </c>
      <c r="B365" s="2">
        <v>5821226652</v>
      </c>
      <c r="C365" s="2" t="s">
        <v>2279</v>
      </c>
      <c r="D365" s="2" t="s">
        <v>64</v>
      </c>
      <c r="E365" s="2">
        <v>1000</v>
      </c>
      <c r="F365" s="2" t="s">
        <v>2236</v>
      </c>
      <c r="G365" s="2" t="s">
        <v>2237</v>
      </c>
      <c r="H365" s="2">
        <v>5028309420</v>
      </c>
      <c r="I365" s="2" t="s">
        <v>22</v>
      </c>
      <c r="J365" s="2" t="s">
        <v>2280</v>
      </c>
      <c r="K365" s="2" t="s">
        <v>2150</v>
      </c>
      <c r="L365" s="2" t="s">
        <v>528</v>
      </c>
      <c r="M365" s="3" t="s">
        <v>36</v>
      </c>
      <c r="N365" s="3">
        <v>45642.351921296293</v>
      </c>
      <c r="O365" s="10" t="s">
        <v>2236</v>
      </c>
      <c r="P365" s="2" t="s">
        <v>2239</v>
      </c>
      <c r="Q365" s="2" t="s">
        <v>2236</v>
      </c>
      <c r="R365" t="s">
        <v>2236</v>
      </c>
      <c r="S365" t="s">
        <v>2240</v>
      </c>
      <c r="T365">
        <v>70</v>
      </c>
      <c r="U365" t="s">
        <v>2236</v>
      </c>
      <c r="V365">
        <v>101</v>
      </c>
      <c r="W365">
        <v>1010</v>
      </c>
      <c r="X365">
        <v>2</v>
      </c>
      <c r="Y365" t="s">
        <v>2281</v>
      </c>
      <c r="Z365">
        <v>0</v>
      </c>
      <c r="AA365" s="19">
        <v>45642.35193287037</v>
      </c>
    </row>
    <row r="366" spans="1:27">
      <c r="A366" s="2" t="s">
        <v>113</v>
      </c>
      <c r="B366" s="2">
        <v>5821228090</v>
      </c>
      <c r="C366" s="2" t="s">
        <v>2279</v>
      </c>
      <c r="D366" s="2" t="s">
        <v>64</v>
      </c>
      <c r="E366" s="2">
        <v>996</v>
      </c>
      <c r="F366" s="2" t="s">
        <v>2236</v>
      </c>
      <c r="G366" s="2" t="s">
        <v>2237</v>
      </c>
      <c r="H366" s="2">
        <v>5028309463</v>
      </c>
      <c r="I366" s="2" t="s">
        <v>22</v>
      </c>
      <c r="J366" s="2" t="s">
        <v>2280</v>
      </c>
      <c r="K366" s="2" t="s">
        <v>2150</v>
      </c>
      <c r="L366" s="2" t="s">
        <v>528</v>
      </c>
      <c r="M366" s="3" t="s">
        <v>36</v>
      </c>
      <c r="N366" s="3">
        <v>45642.356400462966</v>
      </c>
      <c r="O366" s="10" t="s">
        <v>2236</v>
      </c>
      <c r="P366" s="2" t="s">
        <v>2239</v>
      </c>
      <c r="Q366" s="2" t="s">
        <v>2236</v>
      </c>
      <c r="R366" t="s">
        <v>2236</v>
      </c>
      <c r="S366" t="s">
        <v>2240</v>
      </c>
      <c r="T366">
        <v>80</v>
      </c>
      <c r="U366" t="s">
        <v>2236</v>
      </c>
      <c r="V366">
        <v>101</v>
      </c>
      <c r="W366">
        <v>1010</v>
      </c>
      <c r="X366">
        <v>2</v>
      </c>
      <c r="Y366" t="s">
        <v>2333</v>
      </c>
      <c r="Z366">
        <v>0</v>
      </c>
      <c r="AA366" s="19">
        <v>45642.356412037036</v>
      </c>
    </row>
    <row r="367" spans="1:27">
      <c r="A367" s="2" t="s">
        <v>113</v>
      </c>
      <c r="B367" s="2">
        <v>5821226652</v>
      </c>
      <c r="C367" s="2" t="s">
        <v>2285</v>
      </c>
      <c r="D367" s="2" t="s">
        <v>64</v>
      </c>
      <c r="E367" s="2">
        <v>1104</v>
      </c>
      <c r="F367" s="2" t="s">
        <v>2236</v>
      </c>
      <c r="G367" s="2" t="s">
        <v>2237</v>
      </c>
      <c r="H367" s="2">
        <v>5028309422</v>
      </c>
      <c r="I367" s="2" t="s">
        <v>22</v>
      </c>
      <c r="J367" s="2" t="s">
        <v>2286</v>
      </c>
      <c r="K367" s="2" t="s">
        <v>2150</v>
      </c>
      <c r="L367" s="2" t="s">
        <v>528</v>
      </c>
      <c r="M367" s="3" t="s">
        <v>36</v>
      </c>
      <c r="N367" s="3">
        <v>45642.352175925924</v>
      </c>
      <c r="O367" s="10" t="s">
        <v>2236</v>
      </c>
      <c r="P367" s="2" t="s">
        <v>2239</v>
      </c>
      <c r="Q367" s="2" t="s">
        <v>2236</v>
      </c>
      <c r="R367" t="s">
        <v>2236</v>
      </c>
      <c r="S367" t="s">
        <v>2240</v>
      </c>
      <c r="T367">
        <v>80</v>
      </c>
      <c r="U367" t="s">
        <v>2236</v>
      </c>
      <c r="V367">
        <v>101</v>
      </c>
      <c r="W367">
        <v>1010</v>
      </c>
      <c r="X367">
        <v>2</v>
      </c>
      <c r="Y367" t="s">
        <v>2287</v>
      </c>
      <c r="Z367">
        <v>0</v>
      </c>
      <c r="AA367" s="19">
        <v>45642.352187500001</v>
      </c>
    </row>
    <row r="368" spans="1:27">
      <c r="A368" s="2" t="s">
        <v>113</v>
      </c>
      <c r="B368" s="2">
        <v>5821228090</v>
      </c>
      <c r="C368" s="2" t="s">
        <v>2285</v>
      </c>
      <c r="D368" s="2" t="s">
        <v>64</v>
      </c>
      <c r="E368" s="2">
        <v>1012</v>
      </c>
      <c r="F368" s="2" t="s">
        <v>2236</v>
      </c>
      <c r="G368" s="2" t="s">
        <v>2237</v>
      </c>
      <c r="H368" s="2">
        <v>5028309464</v>
      </c>
      <c r="I368" s="2" t="s">
        <v>22</v>
      </c>
      <c r="J368" s="2" t="s">
        <v>2286</v>
      </c>
      <c r="K368" s="2" t="s">
        <v>2150</v>
      </c>
      <c r="L368" s="2" t="s">
        <v>528</v>
      </c>
      <c r="M368" s="3" t="s">
        <v>36</v>
      </c>
      <c r="N368" s="3">
        <v>45642.356689814813</v>
      </c>
      <c r="O368" s="10" t="s">
        <v>2236</v>
      </c>
      <c r="P368" s="2" t="s">
        <v>2239</v>
      </c>
      <c r="Q368" s="2" t="s">
        <v>2236</v>
      </c>
      <c r="R368" t="s">
        <v>2236</v>
      </c>
      <c r="S368" t="s">
        <v>2240</v>
      </c>
      <c r="T368">
        <v>90</v>
      </c>
      <c r="U368" t="s">
        <v>2236</v>
      </c>
      <c r="V368">
        <v>101</v>
      </c>
      <c r="W368">
        <v>1010</v>
      </c>
      <c r="X368">
        <v>2</v>
      </c>
      <c r="Y368" t="s">
        <v>2334</v>
      </c>
      <c r="Z368">
        <v>4</v>
      </c>
      <c r="AA368" s="19">
        <v>45642.356770833336</v>
      </c>
    </row>
    <row r="369" spans="1:27">
      <c r="A369" s="2" t="s">
        <v>113</v>
      </c>
      <c r="B369" s="2">
        <v>5821229811</v>
      </c>
      <c r="C369" s="2" t="s">
        <v>2258</v>
      </c>
      <c r="D369" s="2" t="s">
        <v>64</v>
      </c>
      <c r="E369" s="2">
        <v>2927</v>
      </c>
      <c r="F369" s="2" t="s">
        <v>2236</v>
      </c>
      <c r="G369" s="2" t="s">
        <v>2237</v>
      </c>
      <c r="H369" s="2">
        <v>5028309390</v>
      </c>
      <c r="I369" s="2" t="s">
        <v>22</v>
      </c>
      <c r="J369" s="2" t="s">
        <v>2259</v>
      </c>
      <c r="K369" s="2" t="s">
        <v>2150</v>
      </c>
      <c r="L369" s="2" t="s">
        <v>528</v>
      </c>
      <c r="M369" s="3" t="s">
        <v>36</v>
      </c>
      <c r="N369" s="3">
        <v>45642.350243055553</v>
      </c>
      <c r="O369" s="10" t="s">
        <v>2236</v>
      </c>
      <c r="P369" s="2" t="s">
        <v>2239</v>
      </c>
      <c r="Q369" s="2" t="s">
        <v>2236</v>
      </c>
      <c r="R369" t="s">
        <v>2236</v>
      </c>
      <c r="S369" t="s">
        <v>2240</v>
      </c>
      <c r="T369">
        <v>40</v>
      </c>
      <c r="U369" t="s">
        <v>2236</v>
      </c>
      <c r="V369">
        <v>101</v>
      </c>
      <c r="W369">
        <v>1010</v>
      </c>
      <c r="X369">
        <v>2</v>
      </c>
      <c r="Y369" t="s">
        <v>2260</v>
      </c>
      <c r="Z369">
        <v>0</v>
      </c>
      <c r="AA369" s="19">
        <v>45642.350243055553</v>
      </c>
    </row>
    <row r="370" spans="1:27">
      <c r="A370" s="2" t="s">
        <v>113</v>
      </c>
      <c r="B370" s="2">
        <v>5821229811</v>
      </c>
      <c r="C370" s="2" t="s">
        <v>2258</v>
      </c>
      <c r="D370" s="2" t="s">
        <v>64</v>
      </c>
      <c r="E370" s="2">
        <v>1073</v>
      </c>
      <c r="F370" s="2" t="s">
        <v>2236</v>
      </c>
      <c r="G370" s="2" t="s">
        <v>2237</v>
      </c>
      <c r="H370" s="2">
        <v>5028309425</v>
      </c>
      <c r="I370" s="2" t="s">
        <v>22</v>
      </c>
      <c r="J370" s="2" t="s">
        <v>2289</v>
      </c>
      <c r="K370" s="2" t="s">
        <v>2150</v>
      </c>
      <c r="L370" s="2" t="s">
        <v>528</v>
      </c>
      <c r="M370" s="3" t="s">
        <v>36</v>
      </c>
      <c r="N370" s="3">
        <v>45642.352465277778</v>
      </c>
      <c r="O370" s="10" t="s">
        <v>2236</v>
      </c>
      <c r="P370" s="2" t="s">
        <v>2239</v>
      </c>
      <c r="Q370" s="2" t="s">
        <v>2236</v>
      </c>
      <c r="R370" t="s">
        <v>2236</v>
      </c>
      <c r="S370" t="s">
        <v>2240</v>
      </c>
      <c r="T370">
        <v>30</v>
      </c>
      <c r="U370" t="s">
        <v>2236</v>
      </c>
      <c r="V370">
        <v>101</v>
      </c>
      <c r="W370">
        <v>1010</v>
      </c>
      <c r="X370">
        <v>2</v>
      </c>
      <c r="Y370" t="s">
        <v>2290</v>
      </c>
      <c r="Z370">
        <v>0</v>
      </c>
      <c r="AA370" s="19">
        <v>45642.352465277778</v>
      </c>
    </row>
    <row r="371" spans="1:27">
      <c r="A371" s="2" t="s">
        <v>113</v>
      </c>
      <c r="B371" s="2">
        <v>5821228090</v>
      </c>
      <c r="C371" s="2" t="s">
        <v>2258</v>
      </c>
      <c r="D371" s="2" t="s">
        <v>64</v>
      </c>
      <c r="E371" s="2">
        <v>1000</v>
      </c>
      <c r="F371" s="2" t="s">
        <v>2236</v>
      </c>
      <c r="G371" s="2" t="s">
        <v>2237</v>
      </c>
      <c r="H371" s="2">
        <v>5028309466</v>
      </c>
      <c r="I371" s="2" t="s">
        <v>22</v>
      </c>
      <c r="J371" s="2" t="s">
        <v>2289</v>
      </c>
      <c r="K371" s="2" t="s">
        <v>2150</v>
      </c>
      <c r="L371" s="2" t="s">
        <v>528</v>
      </c>
      <c r="M371" s="3" t="s">
        <v>36</v>
      </c>
      <c r="N371" s="3">
        <v>45642.35769675926</v>
      </c>
      <c r="O371" s="10" t="s">
        <v>2236</v>
      </c>
      <c r="P371" s="2" t="s">
        <v>2239</v>
      </c>
      <c r="Q371" s="2" t="s">
        <v>2236</v>
      </c>
      <c r="R371" t="s">
        <v>2236</v>
      </c>
      <c r="S371" t="s">
        <v>2240</v>
      </c>
      <c r="T371">
        <v>30</v>
      </c>
      <c r="U371" t="s">
        <v>2236</v>
      </c>
      <c r="V371">
        <v>101</v>
      </c>
      <c r="W371">
        <v>1010</v>
      </c>
      <c r="X371">
        <v>2</v>
      </c>
      <c r="Y371" t="s">
        <v>2338</v>
      </c>
      <c r="Z371">
        <v>0</v>
      </c>
      <c r="AA371" s="19">
        <v>45642.35769675926</v>
      </c>
    </row>
    <row r="372" spans="1:27">
      <c r="A372" s="2" t="s">
        <v>113</v>
      </c>
      <c r="B372" s="2">
        <v>5821225950</v>
      </c>
      <c r="C372" s="2" t="s">
        <v>3037</v>
      </c>
      <c r="D372" s="2" t="s">
        <v>64</v>
      </c>
      <c r="E372" s="2">
        <v>300</v>
      </c>
      <c r="F372" s="2" t="s">
        <v>2236</v>
      </c>
      <c r="G372" s="2" t="s">
        <v>2237</v>
      </c>
      <c r="H372" s="2">
        <v>5028312537</v>
      </c>
      <c r="I372" s="2" t="s">
        <v>609</v>
      </c>
      <c r="J372" s="2" t="s">
        <v>3038</v>
      </c>
      <c r="K372" s="2" t="s">
        <v>2150</v>
      </c>
      <c r="L372" s="2" t="s">
        <v>528</v>
      </c>
      <c r="M372" s="3" t="s">
        <v>36</v>
      </c>
      <c r="N372" s="3">
        <v>45642.723321759258</v>
      </c>
      <c r="O372" s="10" t="s">
        <v>2236</v>
      </c>
      <c r="P372" s="2" t="s">
        <v>2239</v>
      </c>
      <c r="Q372" s="2" t="s">
        <v>2236</v>
      </c>
      <c r="R372" t="s">
        <v>2236</v>
      </c>
      <c r="S372" t="s">
        <v>2240</v>
      </c>
      <c r="T372">
        <v>10</v>
      </c>
      <c r="U372" t="s">
        <v>2236</v>
      </c>
      <c r="V372">
        <v>101</v>
      </c>
      <c r="W372">
        <v>1010</v>
      </c>
      <c r="X372">
        <v>2</v>
      </c>
      <c r="Y372" t="s">
        <v>3039</v>
      </c>
      <c r="Z372">
        <v>0</v>
      </c>
      <c r="AA372" s="19">
        <v>45642.723333333335</v>
      </c>
    </row>
    <row r="373" spans="1:27">
      <c r="A373" s="2" t="s">
        <v>113</v>
      </c>
      <c r="B373" s="2">
        <v>5821228141</v>
      </c>
      <c r="C373" s="2" t="s">
        <v>3025</v>
      </c>
      <c r="D373" s="2" t="s">
        <v>64</v>
      </c>
      <c r="E373" s="2">
        <v>974</v>
      </c>
      <c r="F373" s="2" t="s">
        <v>2236</v>
      </c>
      <c r="G373" s="2" t="s">
        <v>2237</v>
      </c>
      <c r="H373" s="2">
        <v>5028312524</v>
      </c>
      <c r="I373" s="2" t="s">
        <v>609</v>
      </c>
      <c r="J373" s="2" t="s">
        <v>3026</v>
      </c>
      <c r="K373" s="2" t="s">
        <v>43</v>
      </c>
      <c r="L373" s="2" t="s">
        <v>602</v>
      </c>
      <c r="M373" s="3" t="s">
        <v>36</v>
      </c>
      <c r="N373" s="3">
        <v>45642.719375000001</v>
      </c>
      <c r="O373" s="10" t="s">
        <v>2236</v>
      </c>
      <c r="P373" s="2" t="s">
        <v>2239</v>
      </c>
      <c r="Q373" s="2" t="s">
        <v>2236</v>
      </c>
      <c r="R373" t="s">
        <v>2236</v>
      </c>
      <c r="S373" t="s">
        <v>2240</v>
      </c>
      <c r="T373">
        <v>20</v>
      </c>
      <c r="U373" t="s">
        <v>2236</v>
      </c>
      <c r="V373">
        <v>101</v>
      </c>
      <c r="W373">
        <v>1010</v>
      </c>
      <c r="X373">
        <v>2</v>
      </c>
      <c r="Y373" t="s">
        <v>3027</v>
      </c>
      <c r="Z373">
        <v>0</v>
      </c>
      <c r="AA373" s="19">
        <v>45642.719386574077</v>
      </c>
    </row>
    <row r="374" spans="1:27">
      <c r="A374" s="2" t="s">
        <v>113</v>
      </c>
      <c r="B374" s="2">
        <v>5821228141</v>
      </c>
      <c r="C374" s="2" t="s">
        <v>3025</v>
      </c>
      <c r="D374" s="2" t="s">
        <v>64</v>
      </c>
      <c r="E374" s="2">
        <v>70</v>
      </c>
      <c r="F374" s="2" t="s">
        <v>2236</v>
      </c>
      <c r="G374" s="2" t="s">
        <v>2237</v>
      </c>
      <c r="H374" s="2">
        <v>5028312527</v>
      </c>
      <c r="I374" s="2" t="s">
        <v>609</v>
      </c>
      <c r="J374" s="2" t="s">
        <v>3026</v>
      </c>
      <c r="K374" s="2" t="s">
        <v>43</v>
      </c>
      <c r="L374" s="2" t="s">
        <v>602</v>
      </c>
      <c r="M374" s="3" t="s">
        <v>36</v>
      </c>
      <c r="N374" s="3">
        <v>45642.719756944447</v>
      </c>
      <c r="O374" s="10" t="s">
        <v>2236</v>
      </c>
      <c r="P374" s="2" t="s">
        <v>2239</v>
      </c>
      <c r="Q374" s="2" t="s">
        <v>2236</v>
      </c>
      <c r="R374" t="s">
        <v>2236</v>
      </c>
      <c r="S374" t="s">
        <v>2240</v>
      </c>
      <c r="T374">
        <v>10</v>
      </c>
      <c r="U374" t="s">
        <v>2236</v>
      </c>
      <c r="V374">
        <v>101</v>
      </c>
      <c r="W374">
        <v>1010</v>
      </c>
      <c r="X374">
        <v>2</v>
      </c>
      <c r="Y374" t="s">
        <v>3028</v>
      </c>
      <c r="Z374">
        <v>0</v>
      </c>
      <c r="AA374" s="19">
        <v>45642.719756944447</v>
      </c>
    </row>
    <row r="375" spans="1:27">
      <c r="A375" s="2" t="s">
        <v>113</v>
      </c>
      <c r="B375" s="2">
        <v>5821225951</v>
      </c>
      <c r="C375" s="2" t="s">
        <v>3025</v>
      </c>
      <c r="D375" s="2" t="s">
        <v>64</v>
      </c>
      <c r="E375" s="2">
        <v>600</v>
      </c>
      <c r="F375" s="2" t="s">
        <v>2236</v>
      </c>
      <c r="G375" s="2" t="s">
        <v>2237</v>
      </c>
      <c r="H375" s="2">
        <v>5028312535</v>
      </c>
      <c r="I375" s="2" t="s">
        <v>609</v>
      </c>
      <c r="J375" s="2" t="s">
        <v>3026</v>
      </c>
      <c r="K375" s="2" t="s">
        <v>43</v>
      </c>
      <c r="L375" s="2" t="s">
        <v>602</v>
      </c>
      <c r="M375" s="3" t="s">
        <v>36</v>
      </c>
      <c r="N375" s="3">
        <v>45642.722384259258</v>
      </c>
      <c r="O375" s="10" t="s">
        <v>2236</v>
      </c>
      <c r="P375" s="2" t="s">
        <v>2239</v>
      </c>
      <c r="Q375" s="2" t="s">
        <v>2236</v>
      </c>
      <c r="R375" t="s">
        <v>2236</v>
      </c>
      <c r="S375" t="s">
        <v>2240</v>
      </c>
      <c r="T375">
        <v>10</v>
      </c>
      <c r="U375" t="s">
        <v>2236</v>
      </c>
      <c r="V375">
        <v>101</v>
      </c>
      <c r="W375">
        <v>1010</v>
      </c>
      <c r="X375">
        <v>2</v>
      </c>
      <c r="Y375" t="s">
        <v>3036</v>
      </c>
      <c r="Z375">
        <v>0</v>
      </c>
      <c r="AA375" s="19">
        <v>45642.722395833334</v>
      </c>
    </row>
    <row r="376" spans="1:27">
      <c r="A376" s="2" t="s">
        <v>113</v>
      </c>
      <c r="B376" s="2">
        <v>5821224302</v>
      </c>
      <c r="C376" s="2" t="s">
        <v>3025</v>
      </c>
      <c r="D376" s="2" t="s">
        <v>64</v>
      </c>
      <c r="E376" s="2">
        <v>92</v>
      </c>
      <c r="F376" s="2" t="s">
        <v>2236</v>
      </c>
      <c r="G376" s="2" t="s">
        <v>2237</v>
      </c>
      <c r="H376" s="2">
        <v>5028312539</v>
      </c>
      <c r="I376" s="2" t="s">
        <v>609</v>
      </c>
      <c r="J376" s="2" t="s">
        <v>3043</v>
      </c>
      <c r="K376" s="2" t="s">
        <v>43</v>
      </c>
      <c r="L376" s="2" t="s">
        <v>602</v>
      </c>
      <c r="M376" s="3" t="s">
        <v>36</v>
      </c>
      <c r="N376" s="3">
        <v>45642.724363425928</v>
      </c>
      <c r="O376" s="10" t="s">
        <v>2236</v>
      </c>
      <c r="P376" s="2" t="s">
        <v>2239</v>
      </c>
      <c r="Q376" s="2" t="s">
        <v>2236</v>
      </c>
      <c r="R376" t="s">
        <v>2236</v>
      </c>
      <c r="S376" t="s">
        <v>2240</v>
      </c>
      <c r="T376">
        <v>40</v>
      </c>
      <c r="U376" t="s">
        <v>2236</v>
      </c>
      <c r="V376">
        <v>101</v>
      </c>
      <c r="W376">
        <v>1010</v>
      </c>
      <c r="X376">
        <v>2</v>
      </c>
      <c r="Y376" t="s">
        <v>3044</v>
      </c>
      <c r="Z376">
        <v>0</v>
      </c>
      <c r="AA376" s="19">
        <v>45642.724363425928</v>
      </c>
    </row>
    <row r="377" spans="1:27">
      <c r="A377" s="2" t="s">
        <v>113</v>
      </c>
      <c r="B377" s="2">
        <v>5821235585</v>
      </c>
      <c r="C377" s="2" t="s">
        <v>3349</v>
      </c>
      <c r="D377" s="2" t="s">
        <v>64</v>
      </c>
      <c r="E377" s="2">
        <v>551</v>
      </c>
      <c r="F377" s="2" t="s">
        <v>2236</v>
      </c>
      <c r="G377" s="2" t="s">
        <v>2237</v>
      </c>
      <c r="H377" s="2">
        <v>5028313417</v>
      </c>
      <c r="I377" s="2" t="s">
        <v>22</v>
      </c>
      <c r="J377" s="2" t="s">
        <v>3350</v>
      </c>
      <c r="K377" s="2" t="s">
        <v>1256</v>
      </c>
      <c r="L377" s="2" t="s">
        <v>517</v>
      </c>
      <c r="M377" s="3" t="s">
        <v>1174</v>
      </c>
      <c r="N377" s="3">
        <v>45642.89634259259</v>
      </c>
      <c r="O377" s="10" t="s">
        <v>2236</v>
      </c>
      <c r="P377" s="2" t="s">
        <v>2239</v>
      </c>
      <c r="Q377" s="2" t="s">
        <v>2236</v>
      </c>
      <c r="R377" t="s">
        <v>2236</v>
      </c>
      <c r="S377" t="s">
        <v>2427</v>
      </c>
      <c r="T377">
        <v>50</v>
      </c>
      <c r="U377" t="s">
        <v>2236</v>
      </c>
      <c r="V377">
        <v>101</v>
      </c>
      <c r="W377">
        <v>1007</v>
      </c>
      <c r="X377">
        <v>2</v>
      </c>
      <c r="Y377" t="s">
        <v>3351</v>
      </c>
      <c r="Z377">
        <v>0</v>
      </c>
      <c r="AA377" s="19">
        <v>45642.896354166667</v>
      </c>
    </row>
    <row r="378" spans="1:27">
      <c r="A378" s="2" t="s">
        <v>113</v>
      </c>
      <c r="B378" s="2">
        <v>5821226918</v>
      </c>
      <c r="C378" s="2" t="s">
        <v>3040</v>
      </c>
      <c r="D378" s="2" t="s">
        <v>64</v>
      </c>
      <c r="E378" s="2">
        <v>289</v>
      </c>
      <c r="F378" s="2" t="s">
        <v>2236</v>
      </c>
      <c r="G378" s="2" t="s">
        <v>2237</v>
      </c>
      <c r="H378" s="2">
        <v>5028312538</v>
      </c>
      <c r="I378" s="2" t="s">
        <v>609</v>
      </c>
      <c r="J378" s="2" t="s">
        <v>3041</v>
      </c>
      <c r="K378" s="2" t="s">
        <v>2150</v>
      </c>
      <c r="L378" s="2" t="s">
        <v>528</v>
      </c>
      <c r="M378" s="3" t="s">
        <v>36</v>
      </c>
      <c r="N378" s="3">
        <v>45642.723657407405</v>
      </c>
      <c r="O378" s="10" t="s">
        <v>2236</v>
      </c>
      <c r="P378" s="2" t="s">
        <v>2239</v>
      </c>
      <c r="Q378" s="2" t="s">
        <v>2236</v>
      </c>
      <c r="R378" t="s">
        <v>2236</v>
      </c>
      <c r="S378" t="s">
        <v>2240</v>
      </c>
      <c r="T378">
        <v>10</v>
      </c>
      <c r="U378" t="s">
        <v>2236</v>
      </c>
      <c r="V378">
        <v>101</v>
      </c>
      <c r="W378">
        <v>1010</v>
      </c>
      <c r="X378">
        <v>2</v>
      </c>
      <c r="Y378" t="s">
        <v>3042</v>
      </c>
      <c r="Z378">
        <v>0</v>
      </c>
      <c r="AA378" s="19">
        <v>45642.723668981482</v>
      </c>
    </row>
    <row r="379" spans="1:27">
      <c r="A379" s="2" t="s">
        <v>113</v>
      </c>
      <c r="B379" s="2">
        <v>5821230330</v>
      </c>
      <c r="C379" s="2" t="s">
        <v>3040</v>
      </c>
      <c r="D379" s="2" t="s">
        <v>64</v>
      </c>
      <c r="E379" s="2">
        <v>600</v>
      </c>
      <c r="F379" s="2" t="s">
        <v>2236</v>
      </c>
      <c r="G379" s="2" t="s">
        <v>2237</v>
      </c>
      <c r="H379" s="2">
        <v>5028313518</v>
      </c>
      <c r="I379" s="2" t="s">
        <v>609</v>
      </c>
      <c r="J379" s="2" t="s">
        <v>3041</v>
      </c>
      <c r="K379" s="2" t="s">
        <v>2150</v>
      </c>
      <c r="L379" s="2" t="s">
        <v>528</v>
      </c>
      <c r="M379" s="3" t="s">
        <v>36</v>
      </c>
      <c r="N379" s="3">
        <v>45642.912916666668</v>
      </c>
      <c r="O379" s="10" t="s">
        <v>2236</v>
      </c>
      <c r="P379" s="2" t="s">
        <v>2239</v>
      </c>
      <c r="Q379" s="2" t="s">
        <v>2236</v>
      </c>
      <c r="R379" t="s">
        <v>2236</v>
      </c>
      <c r="S379" t="s">
        <v>2427</v>
      </c>
      <c r="T379">
        <v>10</v>
      </c>
      <c r="U379" t="s">
        <v>2236</v>
      </c>
      <c r="V379">
        <v>101</v>
      </c>
      <c r="W379">
        <v>1010</v>
      </c>
      <c r="X379">
        <v>2</v>
      </c>
      <c r="Y379" t="s">
        <v>3437</v>
      </c>
      <c r="Z379">
        <v>0</v>
      </c>
      <c r="AA379" s="19">
        <v>45642.912928240738</v>
      </c>
    </row>
    <row r="380" spans="1:27">
      <c r="A380" s="2" t="s">
        <v>113</v>
      </c>
      <c r="B380" s="2">
        <v>5821229812</v>
      </c>
      <c r="C380" s="2" t="s">
        <v>2361</v>
      </c>
      <c r="D380" s="2" t="s">
        <v>64</v>
      </c>
      <c r="E380" s="2">
        <v>4000</v>
      </c>
      <c r="F380" s="2">
        <v>0.65</v>
      </c>
      <c r="G380" s="2" t="s">
        <v>2237</v>
      </c>
      <c r="H380" s="2">
        <v>5028309479</v>
      </c>
      <c r="I380" s="2" t="s">
        <v>22</v>
      </c>
      <c r="J380" s="2" t="s">
        <v>2362</v>
      </c>
      <c r="K380" s="2" t="s">
        <v>43</v>
      </c>
      <c r="L380" s="2" t="s">
        <v>602</v>
      </c>
      <c r="M380" s="3" t="s">
        <v>36</v>
      </c>
      <c r="N380" s="3">
        <v>45642.359768518516</v>
      </c>
      <c r="O380" s="10">
        <v>45639</v>
      </c>
      <c r="P380" s="2" t="s">
        <v>15</v>
      </c>
      <c r="Q380" s="2" t="s">
        <v>2250</v>
      </c>
      <c r="R380" t="s">
        <v>1267</v>
      </c>
      <c r="S380" t="s">
        <v>2240</v>
      </c>
      <c r="T380">
        <v>10</v>
      </c>
      <c r="U380" t="s">
        <v>2236</v>
      </c>
      <c r="V380">
        <v>101</v>
      </c>
      <c r="W380">
        <v>1010</v>
      </c>
      <c r="X380">
        <v>2</v>
      </c>
      <c r="Y380" t="s">
        <v>2363</v>
      </c>
      <c r="Z380">
        <v>0</v>
      </c>
      <c r="AA380" s="19">
        <v>45642.359780092593</v>
      </c>
    </row>
    <row r="381" spans="1:27">
      <c r="A381" s="2" t="s">
        <v>113</v>
      </c>
      <c r="B381" s="2">
        <v>5821229812</v>
      </c>
      <c r="C381" s="2" t="s">
        <v>2361</v>
      </c>
      <c r="D381" s="2" t="s">
        <v>64</v>
      </c>
      <c r="E381" s="2">
        <v>18000</v>
      </c>
      <c r="F381" s="2">
        <v>0.65</v>
      </c>
      <c r="G381" s="2" t="s">
        <v>2237</v>
      </c>
      <c r="H381" s="2">
        <v>5028309492</v>
      </c>
      <c r="I381" s="2" t="s">
        <v>22</v>
      </c>
      <c r="J381" s="2" t="s">
        <v>2362</v>
      </c>
      <c r="K381" s="2" t="s">
        <v>43</v>
      </c>
      <c r="L381" s="2" t="s">
        <v>602</v>
      </c>
      <c r="M381" s="3" t="s">
        <v>36</v>
      </c>
      <c r="N381" s="3">
        <v>45642.360138888886</v>
      </c>
      <c r="O381" s="10">
        <v>45642</v>
      </c>
      <c r="P381" s="2" t="s">
        <v>15</v>
      </c>
      <c r="Q381" s="2" t="s">
        <v>2250</v>
      </c>
      <c r="R381" t="s">
        <v>1267</v>
      </c>
      <c r="S381" t="s">
        <v>2240</v>
      </c>
      <c r="T381">
        <v>20</v>
      </c>
      <c r="U381" t="s">
        <v>2236</v>
      </c>
      <c r="V381">
        <v>101</v>
      </c>
      <c r="W381">
        <v>1010</v>
      </c>
      <c r="X381">
        <v>2</v>
      </c>
      <c r="Y381" t="s">
        <v>2364</v>
      </c>
      <c r="Z381">
        <v>0</v>
      </c>
      <c r="AA381" s="19">
        <v>45642.360138888886</v>
      </c>
    </row>
    <row r="382" spans="1:27">
      <c r="A382" s="2" t="s">
        <v>113</v>
      </c>
      <c r="B382" s="2">
        <v>5821229812</v>
      </c>
      <c r="C382" s="2" t="s">
        <v>2374</v>
      </c>
      <c r="D382" s="2" t="s">
        <v>64</v>
      </c>
      <c r="E382" s="2">
        <v>3000</v>
      </c>
      <c r="F382" s="2" t="s">
        <v>2236</v>
      </c>
      <c r="G382" s="2" t="s">
        <v>2237</v>
      </c>
      <c r="H382" s="2">
        <v>5028309498</v>
      </c>
      <c r="I382" s="2" t="s">
        <v>22</v>
      </c>
      <c r="J382" s="2" t="s">
        <v>2375</v>
      </c>
      <c r="K382" s="2" t="s">
        <v>43</v>
      </c>
      <c r="L382" s="2" t="s">
        <v>602</v>
      </c>
      <c r="M382" s="3" t="s">
        <v>36</v>
      </c>
      <c r="N382" s="3">
        <v>45642.360671296294</v>
      </c>
      <c r="O382" s="10" t="s">
        <v>2236</v>
      </c>
      <c r="P382" s="2" t="s">
        <v>2239</v>
      </c>
      <c r="Q382" s="2" t="s">
        <v>2236</v>
      </c>
      <c r="R382" t="s">
        <v>2236</v>
      </c>
      <c r="S382" t="s">
        <v>2240</v>
      </c>
      <c r="T382">
        <v>30</v>
      </c>
      <c r="U382" t="s">
        <v>2236</v>
      </c>
      <c r="V382">
        <v>101</v>
      </c>
      <c r="W382">
        <v>1010</v>
      </c>
      <c r="X382">
        <v>2</v>
      </c>
      <c r="Y382" t="s">
        <v>2376</v>
      </c>
      <c r="Z382">
        <v>0</v>
      </c>
      <c r="AA382" s="19">
        <v>45642.360671296294</v>
      </c>
    </row>
    <row r="383" spans="1:27">
      <c r="A383" s="2" t="s">
        <v>113</v>
      </c>
      <c r="B383" s="2">
        <v>5821229812</v>
      </c>
      <c r="C383" s="2" t="s">
        <v>2374</v>
      </c>
      <c r="D383" s="2" t="s">
        <v>64</v>
      </c>
      <c r="E383" s="2">
        <v>90</v>
      </c>
      <c r="F383" s="2" t="s">
        <v>2236</v>
      </c>
      <c r="G383" s="2" t="s">
        <v>2237</v>
      </c>
      <c r="H383" s="2">
        <v>5028309499</v>
      </c>
      <c r="I383" s="2" t="s">
        <v>22</v>
      </c>
      <c r="J383" s="2" t="s">
        <v>2375</v>
      </c>
      <c r="K383" s="2" t="s">
        <v>43</v>
      </c>
      <c r="L383" s="2" t="s">
        <v>602</v>
      </c>
      <c r="M383" s="3" t="s">
        <v>36</v>
      </c>
      <c r="N383" s="3">
        <v>45642.360902777778</v>
      </c>
      <c r="O383" s="10" t="s">
        <v>2236</v>
      </c>
      <c r="P383" s="2" t="s">
        <v>2239</v>
      </c>
      <c r="Q383" s="2" t="s">
        <v>2236</v>
      </c>
      <c r="R383" t="s">
        <v>2236</v>
      </c>
      <c r="S383" t="s">
        <v>2240</v>
      </c>
      <c r="T383">
        <v>30</v>
      </c>
      <c r="U383" t="s">
        <v>2236</v>
      </c>
      <c r="V383">
        <v>101</v>
      </c>
      <c r="W383">
        <v>1010</v>
      </c>
      <c r="X383">
        <v>2</v>
      </c>
      <c r="Y383" t="s">
        <v>2380</v>
      </c>
      <c r="Z383">
        <v>0</v>
      </c>
      <c r="AA383" s="19">
        <v>45642.360902777778</v>
      </c>
    </row>
    <row r="384" spans="1:27">
      <c r="A384" s="2" t="s">
        <v>113</v>
      </c>
      <c r="B384" s="2">
        <v>5821235585</v>
      </c>
      <c r="C384" s="2" t="s">
        <v>3109</v>
      </c>
      <c r="D384" s="2" t="s">
        <v>64</v>
      </c>
      <c r="E384" s="2">
        <v>564</v>
      </c>
      <c r="F384" s="2" t="s">
        <v>2236</v>
      </c>
      <c r="G384" s="2" t="s">
        <v>2237</v>
      </c>
      <c r="H384" s="2">
        <v>5028312934</v>
      </c>
      <c r="I384" s="2" t="s">
        <v>22</v>
      </c>
      <c r="J384" s="2" t="s">
        <v>3110</v>
      </c>
      <c r="K384" s="2" t="s">
        <v>1256</v>
      </c>
      <c r="L384" s="2" t="s">
        <v>517</v>
      </c>
      <c r="M384" s="3" t="s">
        <v>1174</v>
      </c>
      <c r="N384" s="3">
        <v>45642.801134259258</v>
      </c>
      <c r="O384" s="10" t="s">
        <v>2236</v>
      </c>
      <c r="P384" s="2" t="s">
        <v>2239</v>
      </c>
      <c r="Q384" s="2" t="s">
        <v>2236</v>
      </c>
      <c r="R384" t="s">
        <v>2236</v>
      </c>
      <c r="S384" t="s">
        <v>2240</v>
      </c>
      <c r="T384">
        <v>190</v>
      </c>
      <c r="U384" t="s">
        <v>2236</v>
      </c>
      <c r="V384">
        <v>101</v>
      </c>
      <c r="W384">
        <v>1007</v>
      </c>
      <c r="X384">
        <v>2</v>
      </c>
      <c r="Y384" t="s">
        <v>3111</v>
      </c>
      <c r="Z384">
        <v>0</v>
      </c>
      <c r="AA384" s="19">
        <v>45642.801134259258</v>
      </c>
    </row>
    <row r="385" spans="1:27">
      <c r="A385" s="2" t="s">
        <v>113</v>
      </c>
      <c r="B385" s="2">
        <v>5821228090</v>
      </c>
      <c r="C385" s="2" t="s">
        <v>2294</v>
      </c>
      <c r="D385" s="2" t="s">
        <v>64</v>
      </c>
      <c r="E385" s="2">
        <v>510</v>
      </c>
      <c r="F385" s="2" t="s">
        <v>2236</v>
      </c>
      <c r="G385" s="2" t="s">
        <v>2237</v>
      </c>
      <c r="H385" s="2">
        <v>5028309427</v>
      </c>
      <c r="I385" s="2" t="s">
        <v>22</v>
      </c>
      <c r="J385" s="2" t="s">
        <v>2295</v>
      </c>
      <c r="K385" s="2" t="s">
        <v>2150</v>
      </c>
      <c r="L385" s="2" t="s">
        <v>528</v>
      </c>
      <c r="M385" s="3" t="s">
        <v>36</v>
      </c>
      <c r="N385" s="3">
        <v>45642.352835648147</v>
      </c>
      <c r="O385" s="10" t="s">
        <v>2236</v>
      </c>
      <c r="P385" s="2" t="s">
        <v>2239</v>
      </c>
      <c r="Q385" s="2" t="s">
        <v>2236</v>
      </c>
      <c r="R385" t="s">
        <v>2236</v>
      </c>
      <c r="S385" t="s">
        <v>2240</v>
      </c>
      <c r="T385">
        <v>70</v>
      </c>
      <c r="U385" t="s">
        <v>2236</v>
      </c>
      <c r="V385">
        <v>101</v>
      </c>
      <c r="W385">
        <v>1010</v>
      </c>
      <c r="X385">
        <v>2</v>
      </c>
      <c r="Y385" t="s">
        <v>2296</v>
      </c>
      <c r="Z385">
        <v>0</v>
      </c>
      <c r="AA385" s="19">
        <v>45642.352847222224</v>
      </c>
    </row>
    <row r="386" spans="1:27">
      <c r="A386" s="2" t="s">
        <v>113</v>
      </c>
      <c r="B386" s="2">
        <v>5821228090</v>
      </c>
      <c r="C386" s="2" t="s">
        <v>2294</v>
      </c>
      <c r="D386" s="2" t="s">
        <v>64</v>
      </c>
      <c r="E386" s="2">
        <v>1890</v>
      </c>
      <c r="F386" s="2" t="s">
        <v>2236</v>
      </c>
      <c r="G386" s="2" t="s">
        <v>2237</v>
      </c>
      <c r="H386" s="2">
        <v>5028309461</v>
      </c>
      <c r="I386" s="2" t="s">
        <v>22</v>
      </c>
      <c r="J386" s="2" t="s">
        <v>2295</v>
      </c>
      <c r="K386" s="2" t="s">
        <v>2150</v>
      </c>
      <c r="L386" s="2" t="s">
        <v>528</v>
      </c>
      <c r="M386" s="3" t="s">
        <v>36</v>
      </c>
      <c r="N386" s="3">
        <v>45642.352997685186</v>
      </c>
      <c r="O386" s="10" t="s">
        <v>2236</v>
      </c>
      <c r="P386" s="2" t="s">
        <v>2239</v>
      </c>
      <c r="Q386" s="2" t="s">
        <v>2236</v>
      </c>
      <c r="R386" t="s">
        <v>2236</v>
      </c>
      <c r="S386" t="s">
        <v>2240</v>
      </c>
      <c r="T386">
        <v>70</v>
      </c>
      <c r="U386" t="s">
        <v>2236</v>
      </c>
      <c r="V386">
        <v>101</v>
      </c>
      <c r="W386">
        <v>1010</v>
      </c>
      <c r="X386">
        <v>2</v>
      </c>
      <c r="Y386" t="s">
        <v>2297</v>
      </c>
      <c r="Z386">
        <v>7</v>
      </c>
      <c r="AA386" s="19">
        <v>45642.356099537035</v>
      </c>
    </row>
    <row r="387" spans="1:27">
      <c r="A387" s="2" t="s">
        <v>113</v>
      </c>
      <c r="B387" s="2">
        <v>5821229742</v>
      </c>
      <c r="C387" s="2" t="s">
        <v>2294</v>
      </c>
      <c r="D387" s="2" t="s">
        <v>64</v>
      </c>
      <c r="E387" s="2">
        <v>1295</v>
      </c>
      <c r="F387" s="2" t="s">
        <v>2236</v>
      </c>
      <c r="G387" s="2" t="s">
        <v>2237</v>
      </c>
      <c r="H387" s="2">
        <v>5028309469</v>
      </c>
      <c r="I387" s="2" t="s">
        <v>22</v>
      </c>
      <c r="J387" s="2" t="s">
        <v>2295</v>
      </c>
      <c r="K387" s="2" t="s">
        <v>2150</v>
      </c>
      <c r="L387" s="2" t="s">
        <v>528</v>
      </c>
      <c r="M387" s="3" t="s">
        <v>36</v>
      </c>
      <c r="N387" s="3">
        <v>45642.358020833337</v>
      </c>
      <c r="O387" s="10" t="s">
        <v>2236</v>
      </c>
      <c r="P387" s="2" t="s">
        <v>2239</v>
      </c>
      <c r="Q387" s="2" t="s">
        <v>2236</v>
      </c>
      <c r="R387" t="s">
        <v>2236</v>
      </c>
      <c r="S387" t="s">
        <v>2240</v>
      </c>
      <c r="T387">
        <v>80</v>
      </c>
      <c r="U387" t="s">
        <v>2236</v>
      </c>
      <c r="V387">
        <v>101</v>
      </c>
      <c r="W387">
        <v>1010</v>
      </c>
      <c r="X387">
        <v>2</v>
      </c>
      <c r="Y387" t="s">
        <v>2342</v>
      </c>
      <c r="Z387">
        <v>0</v>
      </c>
      <c r="AA387" s="19">
        <v>45642.358020833337</v>
      </c>
    </row>
    <row r="388" spans="1:27">
      <c r="A388" s="2" t="s">
        <v>113</v>
      </c>
      <c r="B388" s="2">
        <v>5821222634</v>
      </c>
      <c r="C388" s="2" t="s">
        <v>3022</v>
      </c>
      <c r="D388" s="2" t="s">
        <v>64</v>
      </c>
      <c r="E388" s="2">
        <v>13</v>
      </c>
      <c r="F388" s="2" t="s">
        <v>2236</v>
      </c>
      <c r="G388" s="2" t="s">
        <v>2237</v>
      </c>
      <c r="H388" s="2">
        <v>5028312522</v>
      </c>
      <c r="I388" s="2" t="s">
        <v>609</v>
      </c>
      <c r="J388" s="2" t="s">
        <v>3023</v>
      </c>
      <c r="K388" s="2" t="s">
        <v>2150</v>
      </c>
      <c r="L388" s="2" t="s">
        <v>528</v>
      </c>
      <c r="M388" s="3" t="s">
        <v>36</v>
      </c>
      <c r="N388" s="3">
        <v>45642.718645833331</v>
      </c>
      <c r="O388" s="10" t="s">
        <v>2236</v>
      </c>
      <c r="P388" s="2" t="s">
        <v>2239</v>
      </c>
      <c r="Q388" s="2" t="s">
        <v>2236</v>
      </c>
      <c r="R388" t="s">
        <v>2236</v>
      </c>
      <c r="S388" t="s">
        <v>2240</v>
      </c>
      <c r="T388">
        <v>10</v>
      </c>
      <c r="U388" t="s">
        <v>2236</v>
      </c>
      <c r="V388">
        <v>101</v>
      </c>
      <c r="W388">
        <v>1010</v>
      </c>
      <c r="X388">
        <v>2</v>
      </c>
      <c r="Y388" t="s">
        <v>3024</v>
      </c>
      <c r="Z388">
        <v>0</v>
      </c>
      <c r="AA388" s="19">
        <v>45642.718668981484</v>
      </c>
    </row>
    <row r="389" spans="1:27">
      <c r="A389" s="2" t="s">
        <v>113</v>
      </c>
      <c r="B389" s="2">
        <v>5821220111</v>
      </c>
      <c r="C389" s="2" t="s">
        <v>2844</v>
      </c>
      <c r="D389" s="2" t="s">
        <v>64</v>
      </c>
      <c r="E389" s="2">
        <v>357</v>
      </c>
      <c r="F389" s="2" t="s">
        <v>2236</v>
      </c>
      <c r="G389" s="2" t="s">
        <v>2237</v>
      </c>
      <c r="H389" s="2">
        <v>5028312080</v>
      </c>
      <c r="I389" s="2" t="s">
        <v>22</v>
      </c>
      <c r="J389" s="2" t="s">
        <v>2845</v>
      </c>
      <c r="K389" s="2" t="s">
        <v>1332</v>
      </c>
      <c r="L389" s="2" t="s">
        <v>600</v>
      </c>
      <c r="M389" s="3" t="s">
        <v>2838</v>
      </c>
      <c r="N389" s="3">
        <v>45642.6796412037</v>
      </c>
      <c r="O389" s="10" t="s">
        <v>2236</v>
      </c>
      <c r="P389" s="2" t="s">
        <v>2239</v>
      </c>
      <c r="Q389" s="2" t="s">
        <v>2236</v>
      </c>
      <c r="R389" t="s">
        <v>2236</v>
      </c>
      <c r="S389" t="s">
        <v>2628</v>
      </c>
      <c r="T389">
        <v>50</v>
      </c>
      <c r="U389" t="s">
        <v>2236</v>
      </c>
      <c r="V389">
        <v>101</v>
      </c>
      <c r="W389">
        <v>1006</v>
      </c>
      <c r="X389">
        <v>2</v>
      </c>
      <c r="Y389" t="s">
        <v>2846</v>
      </c>
      <c r="Z389">
        <v>0</v>
      </c>
      <c r="AA389" s="19">
        <v>45642.679652777777</v>
      </c>
    </row>
    <row r="390" spans="1:27">
      <c r="A390" s="2" t="s">
        <v>113</v>
      </c>
      <c r="B390" s="2">
        <v>5821224101</v>
      </c>
      <c r="C390" s="2" t="s">
        <v>2844</v>
      </c>
      <c r="D390" s="2" t="s">
        <v>64</v>
      </c>
      <c r="E390" s="2">
        <v>50</v>
      </c>
      <c r="F390" s="2" t="s">
        <v>2236</v>
      </c>
      <c r="G390" s="2" t="s">
        <v>2237</v>
      </c>
      <c r="H390" s="2">
        <v>5028312081</v>
      </c>
      <c r="I390" s="2" t="s">
        <v>22</v>
      </c>
      <c r="J390" s="2" t="s">
        <v>2845</v>
      </c>
      <c r="K390" s="2" t="s">
        <v>1332</v>
      </c>
      <c r="L390" s="2" t="s">
        <v>600</v>
      </c>
      <c r="M390" s="3" t="s">
        <v>2838</v>
      </c>
      <c r="N390" s="3">
        <v>45642.680011574077</v>
      </c>
      <c r="O390" s="10" t="s">
        <v>2236</v>
      </c>
      <c r="P390" s="2" t="s">
        <v>2239</v>
      </c>
      <c r="Q390" s="2" t="s">
        <v>2236</v>
      </c>
      <c r="R390" t="s">
        <v>2236</v>
      </c>
      <c r="S390" t="s">
        <v>2628</v>
      </c>
      <c r="T390">
        <v>60</v>
      </c>
      <c r="U390" t="s">
        <v>2236</v>
      </c>
      <c r="V390">
        <v>101</v>
      </c>
      <c r="W390">
        <v>1006</v>
      </c>
      <c r="X390">
        <v>2</v>
      </c>
      <c r="Y390" t="s">
        <v>2847</v>
      </c>
      <c r="Z390">
        <v>0</v>
      </c>
      <c r="AA390" s="19">
        <v>45642.680023148147</v>
      </c>
    </row>
    <row r="391" spans="1:27">
      <c r="A391" s="2" t="s">
        <v>113</v>
      </c>
      <c r="B391" s="2">
        <v>5821221865</v>
      </c>
      <c r="C391" s="2" t="s">
        <v>2844</v>
      </c>
      <c r="D391" s="2" t="s">
        <v>64</v>
      </c>
      <c r="E391" s="2">
        <v>793</v>
      </c>
      <c r="F391" s="2" t="s">
        <v>2236</v>
      </c>
      <c r="G391" s="2" t="s">
        <v>2237</v>
      </c>
      <c r="H391" s="2">
        <v>5028312088</v>
      </c>
      <c r="I391" s="2" t="s">
        <v>22</v>
      </c>
      <c r="J391" s="2" t="s">
        <v>2845</v>
      </c>
      <c r="K391" s="2" t="s">
        <v>1332</v>
      </c>
      <c r="L391" s="2" t="s">
        <v>600</v>
      </c>
      <c r="M391" s="3" t="s">
        <v>2838</v>
      </c>
      <c r="N391" s="3">
        <v>45642.68037037037</v>
      </c>
      <c r="O391" s="10" t="s">
        <v>2236</v>
      </c>
      <c r="P391" s="2" t="s">
        <v>2239</v>
      </c>
      <c r="Q391" s="2" t="s">
        <v>2236</v>
      </c>
      <c r="R391" t="s">
        <v>2236</v>
      </c>
      <c r="S391" t="s">
        <v>2628</v>
      </c>
      <c r="T391">
        <v>40</v>
      </c>
      <c r="U391" t="s">
        <v>2236</v>
      </c>
      <c r="V391">
        <v>101</v>
      </c>
      <c r="W391">
        <v>1006</v>
      </c>
      <c r="X391">
        <v>2</v>
      </c>
      <c r="Y391" t="s">
        <v>2848</v>
      </c>
      <c r="Z391">
        <v>0</v>
      </c>
      <c r="AA391" s="19">
        <v>45642.68037037037</v>
      </c>
    </row>
    <row r="392" spans="1:27">
      <c r="A392" s="2" t="s">
        <v>113</v>
      </c>
      <c r="B392" s="2">
        <v>5921394145</v>
      </c>
      <c r="C392" s="2" t="s">
        <v>2836</v>
      </c>
      <c r="D392" s="2" t="s">
        <v>64</v>
      </c>
      <c r="E392" s="2">
        <v>120</v>
      </c>
      <c r="F392" s="2" t="s">
        <v>2236</v>
      </c>
      <c r="G392" s="2" t="s">
        <v>2237</v>
      </c>
      <c r="H392" s="2">
        <v>5028312063</v>
      </c>
      <c r="I392" s="2" t="s">
        <v>22</v>
      </c>
      <c r="J392" s="2" t="s">
        <v>2837</v>
      </c>
      <c r="K392" s="2" t="s">
        <v>1332</v>
      </c>
      <c r="L392" s="2" t="s">
        <v>600</v>
      </c>
      <c r="M392" s="3" t="s">
        <v>2838</v>
      </c>
      <c r="N392" s="3">
        <v>45642.678078703706</v>
      </c>
      <c r="O392" s="10" t="s">
        <v>2236</v>
      </c>
      <c r="P392" s="2" t="s">
        <v>2239</v>
      </c>
      <c r="Q392" s="2" t="s">
        <v>2236</v>
      </c>
      <c r="R392" t="s">
        <v>2236</v>
      </c>
      <c r="S392" t="s">
        <v>2628</v>
      </c>
      <c r="T392">
        <v>10</v>
      </c>
      <c r="U392" t="s">
        <v>2236</v>
      </c>
      <c r="V392">
        <v>101</v>
      </c>
      <c r="W392">
        <v>1001</v>
      </c>
      <c r="X392">
        <v>2</v>
      </c>
      <c r="Y392" t="s">
        <v>2839</v>
      </c>
      <c r="Z392">
        <v>0</v>
      </c>
      <c r="AA392" s="19">
        <v>45642.678101851852</v>
      </c>
    </row>
    <row r="393" spans="1:27">
      <c r="A393" s="2" t="s">
        <v>113</v>
      </c>
      <c r="B393" s="2">
        <v>5821235670</v>
      </c>
      <c r="C393" s="2" t="s">
        <v>2849</v>
      </c>
      <c r="D393" s="2" t="s">
        <v>64</v>
      </c>
      <c r="E393" s="2">
        <v>50</v>
      </c>
      <c r="F393" s="2" t="s">
        <v>2236</v>
      </c>
      <c r="G393" s="2" t="s">
        <v>2237</v>
      </c>
      <c r="H393" s="2">
        <v>5028312093</v>
      </c>
      <c r="I393" s="2" t="s">
        <v>22</v>
      </c>
      <c r="J393" s="2" t="s">
        <v>2850</v>
      </c>
      <c r="K393" s="2" t="s">
        <v>1332</v>
      </c>
      <c r="L393" s="2" t="s">
        <v>600</v>
      </c>
      <c r="M393" s="3" t="s">
        <v>2838</v>
      </c>
      <c r="N393" s="3">
        <v>45642.680775462963</v>
      </c>
      <c r="O393" s="10" t="s">
        <v>2236</v>
      </c>
      <c r="P393" s="2" t="s">
        <v>2239</v>
      </c>
      <c r="Q393" s="2" t="s">
        <v>2236</v>
      </c>
      <c r="R393" t="s">
        <v>2236</v>
      </c>
      <c r="S393" t="s">
        <v>2628</v>
      </c>
      <c r="T393">
        <v>30</v>
      </c>
      <c r="U393" t="s">
        <v>2236</v>
      </c>
      <c r="V393">
        <v>101</v>
      </c>
      <c r="W393">
        <v>1006</v>
      </c>
      <c r="X393">
        <v>2</v>
      </c>
      <c r="Y393" t="s">
        <v>2851</v>
      </c>
      <c r="Z393">
        <v>0</v>
      </c>
      <c r="AA393" s="19">
        <v>45642.680787037039</v>
      </c>
    </row>
    <row r="394" spans="1:27">
      <c r="A394" s="2" t="s">
        <v>113</v>
      </c>
      <c r="B394" s="2">
        <v>5821235670</v>
      </c>
      <c r="C394" s="2" t="s">
        <v>2849</v>
      </c>
      <c r="D394" s="2" t="s">
        <v>64</v>
      </c>
      <c r="E394" s="2">
        <v>92</v>
      </c>
      <c r="F394" s="2" t="s">
        <v>2236</v>
      </c>
      <c r="G394" s="2" t="s">
        <v>2237</v>
      </c>
      <c r="H394" s="2">
        <v>5028312095</v>
      </c>
      <c r="I394" s="2" t="s">
        <v>22</v>
      </c>
      <c r="J394" s="2" t="s">
        <v>2850</v>
      </c>
      <c r="K394" s="2" t="s">
        <v>1332</v>
      </c>
      <c r="L394" s="2" t="s">
        <v>600</v>
      </c>
      <c r="M394" s="3" t="s">
        <v>2838</v>
      </c>
      <c r="N394" s="3">
        <v>45642.680937500001</v>
      </c>
      <c r="O394" s="10" t="s">
        <v>2236</v>
      </c>
      <c r="P394" s="2" t="s">
        <v>2239</v>
      </c>
      <c r="Q394" s="2" t="s">
        <v>2236</v>
      </c>
      <c r="R394" t="s">
        <v>2236</v>
      </c>
      <c r="S394" t="s">
        <v>2628</v>
      </c>
      <c r="T394">
        <v>40</v>
      </c>
      <c r="U394" t="s">
        <v>2236</v>
      </c>
      <c r="V394">
        <v>101</v>
      </c>
      <c r="W394">
        <v>1006</v>
      </c>
      <c r="X394">
        <v>2</v>
      </c>
      <c r="Y394" t="s">
        <v>2852</v>
      </c>
      <c r="Z394">
        <v>0</v>
      </c>
      <c r="AA394" s="19">
        <v>45642.680937500001</v>
      </c>
    </row>
    <row r="395" spans="1:27">
      <c r="A395" s="2" t="s">
        <v>113</v>
      </c>
      <c r="B395" s="2">
        <v>5821204951</v>
      </c>
      <c r="C395" s="2" t="s">
        <v>3289</v>
      </c>
      <c r="D395" s="2" t="s">
        <v>64</v>
      </c>
      <c r="E395" s="2">
        <v>2</v>
      </c>
      <c r="F395" s="2" t="s">
        <v>2236</v>
      </c>
      <c r="G395" s="2" t="s">
        <v>2237</v>
      </c>
      <c r="H395" s="2">
        <v>5028313328</v>
      </c>
      <c r="I395" s="2" t="s">
        <v>22</v>
      </c>
      <c r="J395" s="2" t="s">
        <v>3290</v>
      </c>
      <c r="K395" s="2" t="s">
        <v>610</v>
      </c>
      <c r="L395" s="2" t="s">
        <v>56</v>
      </c>
      <c r="M395" s="3" t="s">
        <v>1174</v>
      </c>
      <c r="N395" s="3">
        <v>45642.886388888888</v>
      </c>
      <c r="O395" s="10" t="s">
        <v>2236</v>
      </c>
      <c r="P395" s="2" t="s">
        <v>2239</v>
      </c>
      <c r="Q395" s="2" t="s">
        <v>2236</v>
      </c>
      <c r="R395" t="s">
        <v>2236</v>
      </c>
      <c r="S395" t="s">
        <v>2427</v>
      </c>
      <c r="T395">
        <v>70</v>
      </c>
      <c r="U395" t="s">
        <v>2236</v>
      </c>
      <c r="V395">
        <v>101</v>
      </c>
      <c r="W395">
        <v>1007</v>
      </c>
      <c r="X395">
        <v>2</v>
      </c>
      <c r="Y395" t="s">
        <v>3291</v>
      </c>
      <c r="Z395">
        <v>0</v>
      </c>
      <c r="AA395" s="19">
        <v>45642.886400462965</v>
      </c>
    </row>
    <row r="396" spans="1:27">
      <c r="A396" s="2" t="s">
        <v>113</v>
      </c>
      <c r="B396" s="2">
        <v>5821206152</v>
      </c>
      <c r="C396" s="2" t="s">
        <v>3289</v>
      </c>
      <c r="D396" s="2" t="s">
        <v>64</v>
      </c>
      <c r="E396" s="2">
        <v>1</v>
      </c>
      <c r="F396" s="2" t="s">
        <v>2236</v>
      </c>
      <c r="G396" s="2" t="s">
        <v>2237</v>
      </c>
      <c r="H396" s="2">
        <v>5028313329</v>
      </c>
      <c r="I396" s="2" t="s">
        <v>22</v>
      </c>
      <c r="J396" s="2" t="s">
        <v>3290</v>
      </c>
      <c r="K396" s="2" t="s">
        <v>610</v>
      </c>
      <c r="L396" s="2" t="s">
        <v>56</v>
      </c>
      <c r="M396" s="3" t="s">
        <v>1174</v>
      </c>
      <c r="N396" s="3">
        <v>45642.886724537035</v>
      </c>
      <c r="O396" s="10" t="s">
        <v>2236</v>
      </c>
      <c r="P396" s="2" t="s">
        <v>2239</v>
      </c>
      <c r="Q396" s="2" t="s">
        <v>2236</v>
      </c>
      <c r="R396" t="s">
        <v>2236</v>
      </c>
      <c r="S396" t="s">
        <v>2427</v>
      </c>
      <c r="T396">
        <v>260</v>
      </c>
      <c r="U396" t="s">
        <v>2236</v>
      </c>
      <c r="V396">
        <v>101</v>
      </c>
      <c r="W396">
        <v>1007</v>
      </c>
      <c r="X396">
        <v>2</v>
      </c>
      <c r="Y396" t="s">
        <v>3292</v>
      </c>
      <c r="Z396">
        <v>0</v>
      </c>
      <c r="AA396" s="19">
        <v>45642.886736111112</v>
      </c>
    </row>
    <row r="397" spans="1:27">
      <c r="A397" s="2" t="s">
        <v>113</v>
      </c>
      <c r="B397" s="2">
        <v>5821211908</v>
      </c>
      <c r="C397" s="2" t="s">
        <v>3289</v>
      </c>
      <c r="D397" s="2" t="s">
        <v>64</v>
      </c>
      <c r="E397" s="2">
        <v>64</v>
      </c>
      <c r="F397" s="2" t="s">
        <v>2236</v>
      </c>
      <c r="G397" s="2" t="s">
        <v>2237</v>
      </c>
      <c r="H397" s="2">
        <v>5028313340</v>
      </c>
      <c r="I397" s="2" t="s">
        <v>22</v>
      </c>
      <c r="J397" s="2" t="s">
        <v>3290</v>
      </c>
      <c r="K397" s="2" t="s">
        <v>610</v>
      </c>
      <c r="L397" s="2" t="s">
        <v>56</v>
      </c>
      <c r="M397" s="3" t="s">
        <v>1174</v>
      </c>
      <c r="N397" s="3">
        <v>45642.886886574073</v>
      </c>
      <c r="O397" s="10" t="s">
        <v>2236</v>
      </c>
      <c r="P397" s="2" t="s">
        <v>2239</v>
      </c>
      <c r="Q397" s="2" t="s">
        <v>2236</v>
      </c>
      <c r="R397" t="s">
        <v>2236</v>
      </c>
      <c r="S397" t="s">
        <v>2427</v>
      </c>
      <c r="T397">
        <v>120</v>
      </c>
      <c r="U397" t="s">
        <v>2236</v>
      </c>
      <c r="V397">
        <v>101</v>
      </c>
      <c r="W397">
        <v>1007</v>
      </c>
      <c r="X397">
        <v>2</v>
      </c>
      <c r="Y397" t="s">
        <v>3293</v>
      </c>
      <c r="Z397">
        <v>0</v>
      </c>
      <c r="AA397" s="19">
        <v>45642.886886574073</v>
      </c>
    </row>
    <row r="398" spans="1:27">
      <c r="A398" s="2" t="s">
        <v>113</v>
      </c>
      <c r="B398" s="2">
        <v>5821211908</v>
      </c>
      <c r="C398" s="2" t="s">
        <v>3289</v>
      </c>
      <c r="D398" s="2" t="s">
        <v>64</v>
      </c>
      <c r="E398" s="2">
        <v>5</v>
      </c>
      <c r="F398" s="2" t="s">
        <v>2236</v>
      </c>
      <c r="G398" s="2" t="s">
        <v>2237</v>
      </c>
      <c r="H398" s="2">
        <v>5028313341</v>
      </c>
      <c r="I398" s="2" t="s">
        <v>22</v>
      </c>
      <c r="J398" s="2" t="s">
        <v>3290</v>
      </c>
      <c r="K398" s="2" t="s">
        <v>610</v>
      </c>
      <c r="L398" s="2" t="s">
        <v>56</v>
      </c>
      <c r="M398" s="3" t="s">
        <v>1174</v>
      </c>
      <c r="N398" s="3">
        <v>45642.886990740742</v>
      </c>
      <c r="O398" s="10" t="s">
        <v>2236</v>
      </c>
      <c r="P398" s="2" t="s">
        <v>2239</v>
      </c>
      <c r="Q398" s="2" t="s">
        <v>2236</v>
      </c>
      <c r="R398" t="s">
        <v>2236</v>
      </c>
      <c r="S398" t="s">
        <v>2427</v>
      </c>
      <c r="T398">
        <v>110</v>
      </c>
      <c r="U398" t="s">
        <v>2236</v>
      </c>
      <c r="V398">
        <v>101</v>
      </c>
      <c r="W398">
        <v>1007</v>
      </c>
      <c r="X398">
        <v>2</v>
      </c>
      <c r="Y398" t="s">
        <v>3294</v>
      </c>
      <c r="Z398">
        <v>0</v>
      </c>
      <c r="AA398" s="19">
        <v>45642.886990740742</v>
      </c>
    </row>
    <row r="399" spans="1:27">
      <c r="A399" s="2" t="s">
        <v>113</v>
      </c>
      <c r="B399" s="2">
        <v>5821213186</v>
      </c>
      <c r="C399" s="2" t="s">
        <v>3289</v>
      </c>
      <c r="D399" s="2" t="s">
        <v>64</v>
      </c>
      <c r="E399" s="2">
        <v>21</v>
      </c>
      <c r="F399" s="2" t="s">
        <v>2236</v>
      </c>
      <c r="G399" s="2" t="s">
        <v>2237</v>
      </c>
      <c r="H399" s="2">
        <v>5028313342</v>
      </c>
      <c r="I399" s="2" t="s">
        <v>22</v>
      </c>
      <c r="J399" s="2" t="s">
        <v>3290</v>
      </c>
      <c r="K399" s="2" t="s">
        <v>610</v>
      </c>
      <c r="L399" s="2" t="s">
        <v>56</v>
      </c>
      <c r="M399" s="3" t="s">
        <v>1174</v>
      </c>
      <c r="N399" s="3">
        <v>45642.887164351851</v>
      </c>
      <c r="O399" s="10" t="s">
        <v>2236</v>
      </c>
      <c r="P399" s="2" t="s">
        <v>2239</v>
      </c>
      <c r="Q399" s="2" t="s">
        <v>2236</v>
      </c>
      <c r="R399" t="s">
        <v>2236</v>
      </c>
      <c r="S399" t="s">
        <v>2427</v>
      </c>
      <c r="T399">
        <v>110</v>
      </c>
      <c r="U399" t="s">
        <v>2236</v>
      </c>
      <c r="V399">
        <v>101</v>
      </c>
      <c r="W399">
        <v>1007</v>
      </c>
      <c r="X399">
        <v>2</v>
      </c>
      <c r="Y399" t="s">
        <v>3295</v>
      </c>
      <c r="Z399">
        <v>0</v>
      </c>
      <c r="AA399" s="19">
        <v>45642.887164351851</v>
      </c>
    </row>
    <row r="400" spans="1:27">
      <c r="A400" s="2" t="s">
        <v>113</v>
      </c>
      <c r="B400" s="2">
        <v>5821213186</v>
      </c>
      <c r="C400" s="2" t="s">
        <v>3289</v>
      </c>
      <c r="D400" s="2" t="s">
        <v>64</v>
      </c>
      <c r="E400" s="2">
        <v>10</v>
      </c>
      <c r="F400" s="2" t="s">
        <v>2236</v>
      </c>
      <c r="G400" s="2" t="s">
        <v>2237</v>
      </c>
      <c r="H400" s="2">
        <v>5028313343</v>
      </c>
      <c r="I400" s="2" t="s">
        <v>22</v>
      </c>
      <c r="J400" s="2" t="s">
        <v>3290</v>
      </c>
      <c r="K400" s="2" t="s">
        <v>610</v>
      </c>
      <c r="L400" s="2" t="s">
        <v>56</v>
      </c>
      <c r="M400" s="3" t="s">
        <v>1174</v>
      </c>
      <c r="N400" s="3">
        <v>45642.887280092589</v>
      </c>
      <c r="O400" s="10" t="s">
        <v>2236</v>
      </c>
      <c r="P400" s="2" t="s">
        <v>2239</v>
      </c>
      <c r="Q400" s="2" t="s">
        <v>2236</v>
      </c>
      <c r="R400" t="s">
        <v>2236</v>
      </c>
      <c r="S400" t="s">
        <v>2427</v>
      </c>
      <c r="T400">
        <v>100</v>
      </c>
      <c r="U400" t="s">
        <v>2236</v>
      </c>
      <c r="V400">
        <v>101</v>
      </c>
      <c r="W400">
        <v>1007</v>
      </c>
      <c r="X400">
        <v>2</v>
      </c>
      <c r="Y400" t="s">
        <v>3296</v>
      </c>
      <c r="Z400">
        <v>0</v>
      </c>
      <c r="AA400" s="19">
        <v>45642.887291666666</v>
      </c>
    </row>
    <row r="401" spans="1:27">
      <c r="A401" s="2" t="s">
        <v>113</v>
      </c>
      <c r="B401" s="2">
        <v>5821213186</v>
      </c>
      <c r="C401" s="2" t="s">
        <v>3289</v>
      </c>
      <c r="D401" s="2" t="s">
        <v>64</v>
      </c>
      <c r="E401" s="2">
        <v>10</v>
      </c>
      <c r="F401" s="2" t="s">
        <v>2236</v>
      </c>
      <c r="G401" s="2" t="s">
        <v>2237</v>
      </c>
      <c r="H401" s="2">
        <v>5028313344</v>
      </c>
      <c r="I401" s="2" t="s">
        <v>22</v>
      </c>
      <c r="J401" s="2" t="s">
        <v>3290</v>
      </c>
      <c r="K401" s="2" t="s">
        <v>610</v>
      </c>
      <c r="L401" s="2" t="s">
        <v>56</v>
      </c>
      <c r="M401" s="3" t="s">
        <v>1174</v>
      </c>
      <c r="N401" s="3">
        <v>45642.887407407405</v>
      </c>
      <c r="O401" s="10" t="s">
        <v>2236</v>
      </c>
      <c r="P401" s="2" t="s">
        <v>2239</v>
      </c>
      <c r="Q401" s="2" t="s">
        <v>2236</v>
      </c>
      <c r="R401" t="s">
        <v>2236</v>
      </c>
      <c r="S401" t="s">
        <v>2427</v>
      </c>
      <c r="T401">
        <v>90</v>
      </c>
      <c r="U401" t="s">
        <v>2236</v>
      </c>
      <c r="V401">
        <v>101</v>
      </c>
      <c r="W401">
        <v>1007</v>
      </c>
      <c r="X401">
        <v>2</v>
      </c>
      <c r="Y401" t="s">
        <v>3297</v>
      </c>
      <c r="Z401">
        <v>0</v>
      </c>
      <c r="AA401" s="19">
        <v>45642.887407407405</v>
      </c>
    </row>
    <row r="402" spans="1:27">
      <c r="A402" s="2" t="s">
        <v>113</v>
      </c>
      <c r="B402" s="2">
        <v>5821214630</v>
      </c>
      <c r="C402" s="2" t="s">
        <v>3289</v>
      </c>
      <c r="D402" s="2" t="s">
        <v>64</v>
      </c>
      <c r="E402" s="2">
        <v>2</v>
      </c>
      <c r="F402" s="2" t="s">
        <v>2236</v>
      </c>
      <c r="G402" s="2" t="s">
        <v>2237</v>
      </c>
      <c r="H402" s="2">
        <v>5028313345</v>
      </c>
      <c r="I402" s="2" t="s">
        <v>22</v>
      </c>
      <c r="J402" s="2" t="s">
        <v>3290</v>
      </c>
      <c r="K402" s="2" t="s">
        <v>610</v>
      </c>
      <c r="L402" s="2" t="s">
        <v>56</v>
      </c>
      <c r="M402" s="3" t="s">
        <v>1174</v>
      </c>
      <c r="N402" s="3">
        <v>45642.887546296297</v>
      </c>
      <c r="O402" s="10" t="s">
        <v>2236</v>
      </c>
      <c r="P402" s="2" t="s">
        <v>2239</v>
      </c>
      <c r="Q402" s="2" t="s">
        <v>2236</v>
      </c>
      <c r="R402" t="s">
        <v>2236</v>
      </c>
      <c r="S402" t="s">
        <v>2427</v>
      </c>
      <c r="T402">
        <v>90</v>
      </c>
      <c r="U402" t="s">
        <v>2236</v>
      </c>
      <c r="V402">
        <v>101</v>
      </c>
      <c r="W402">
        <v>1007</v>
      </c>
      <c r="X402">
        <v>2</v>
      </c>
      <c r="Y402" t="s">
        <v>3298</v>
      </c>
      <c r="Z402">
        <v>0</v>
      </c>
      <c r="AA402" s="19">
        <v>45642.887546296297</v>
      </c>
    </row>
    <row r="403" spans="1:27">
      <c r="A403" s="2" t="s">
        <v>113</v>
      </c>
      <c r="B403" s="2">
        <v>5821215805</v>
      </c>
      <c r="C403" s="2" t="s">
        <v>3289</v>
      </c>
      <c r="D403" s="2" t="s">
        <v>64</v>
      </c>
      <c r="E403" s="2">
        <v>1</v>
      </c>
      <c r="F403" s="2" t="s">
        <v>2236</v>
      </c>
      <c r="G403" s="2" t="s">
        <v>2237</v>
      </c>
      <c r="H403" s="2">
        <v>5028313346</v>
      </c>
      <c r="I403" s="2" t="s">
        <v>22</v>
      </c>
      <c r="J403" s="2" t="s">
        <v>3290</v>
      </c>
      <c r="K403" s="2" t="s">
        <v>610</v>
      </c>
      <c r="L403" s="2" t="s">
        <v>56</v>
      </c>
      <c r="M403" s="3" t="s">
        <v>1174</v>
      </c>
      <c r="N403" s="3">
        <v>45642.887638888889</v>
      </c>
      <c r="O403" s="10" t="s">
        <v>2236</v>
      </c>
      <c r="P403" s="2" t="s">
        <v>2239</v>
      </c>
      <c r="Q403" s="2" t="s">
        <v>2236</v>
      </c>
      <c r="R403" t="s">
        <v>2236</v>
      </c>
      <c r="S403" t="s">
        <v>2427</v>
      </c>
      <c r="T403">
        <v>40</v>
      </c>
      <c r="U403" t="s">
        <v>2236</v>
      </c>
      <c r="V403">
        <v>101</v>
      </c>
      <c r="W403">
        <v>1007</v>
      </c>
      <c r="X403">
        <v>2</v>
      </c>
      <c r="Y403" t="s">
        <v>3299</v>
      </c>
      <c r="Z403">
        <v>0</v>
      </c>
      <c r="AA403" s="19">
        <v>45642.887650462966</v>
      </c>
    </row>
    <row r="404" spans="1:27">
      <c r="A404" s="2" t="s">
        <v>113</v>
      </c>
      <c r="B404" s="2">
        <v>5821217299</v>
      </c>
      <c r="C404" s="2" t="s">
        <v>3289</v>
      </c>
      <c r="D404" s="2" t="s">
        <v>64</v>
      </c>
      <c r="E404" s="2">
        <v>9</v>
      </c>
      <c r="F404" s="2" t="s">
        <v>2236</v>
      </c>
      <c r="G404" s="2" t="s">
        <v>2237</v>
      </c>
      <c r="H404" s="2">
        <v>5028313348</v>
      </c>
      <c r="I404" s="2" t="s">
        <v>22</v>
      </c>
      <c r="J404" s="2" t="s">
        <v>3290</v>
      </c>
      <c r="K404" s="2" t="s">
        <v>610</v>
      </c>
      <c r="L404" s="2" t="s">
        <v>56</v>
      </c>
      <c r="M404" s="3" t="s">
        <v>1174</v>
      </c>
      <c r="N404" s="3">
        <v>45642.887754629628</v>
      </c>
      <c r="O404" s="10" t="s">
        <v>2236</v>
      </c>
      <c r="P404" s="2" t="s">
        <v>2239</v>
      </c>
      <c r="Q404" s="2" t="s">
        <v>2236</v>
      </c>
      <c r="R404" t="s">
        <v>2236</v>
      </c>
      <c r="S404" t="s">
        <v>2427</v>
      </c>
      <c r="T404">
        <v>70</v>
      </c>
      <c r="U404" t="s">
        <v>2236</v>
      </c>
      <c r="V404">
        <v>101</v>
      </c>
      <c r="W404">
        <v>1007</v>
      </c>
      <c r="X404">
        <v>2</v>
      </c>
      <c r="Y404" t="s">
        <v>3300</v>
      </c>
      <c r="Z404">
        <v>0</v>
      </c>
      <c r="AA404" s="19">
        <v>45642.887754629628</v>
      </c>
    </row>
    <row r="405" spans="1:27">
      <c r="A405" s="2" t="s">
        <v>113</v>
      </c>
      <c r="B405" s="2">
        <v>5821211908</v>
      </c>
      <c r="C405" s="2" t="s">
        <v>3301</v>
      </c>
      <c r="D405" s="2" t="s">
        <v>64</v>
      </c>
      <c r="E405" s="2">
        <v>7</v>
      </c>
      <c r="F405" s="2" t="s">
        <v>2236</v>
      </c>
      <c r="G405" s="2" t="s">
        <v>2237</v>
      </c>
      <c r="H405" s="2">
        <v>5028313354</v>
      </c>
      <c r="I405" s="2" t="s">
        <v>22</v>
      </c>
      <c r="J405" s="2" t="s">
        <v>3290</v>
      </c>
      <c r="K405" s="2" t="s">
        <v>610</v>
      </c>
      <c r="L405" s="2" t="s">
        <v>56</v>
      </c>
      <c r="M405" s="3" t="s">
        <v>1174</v>
      </c>
      <c r="N405" s="3">
        <v>45642.889270833337</v>
      </c>
      <c r="O405" s="10" t="s">
        <v>2236</v>
      </c>
      <c r="P405" s="2" t="s">
        <v>2239</v>
      </c>
      <c r="Q405" s="2" t="s">
        <v>2236</v>
      </c>
      <c r="R405" t="s">
        <v>2236</v>
      </c>
      <c r="S405" t="s">
        <v>2427</v>
      </c>
      <c r="T405">
        <v>130</v>
      </c>
      <c r="U405" t="s">
        <v>2236</v>
      </c>
      <c r="V405">
        <v>101</v>
      </c>
      <c r="W405">
        <v>1007</v>
      </c>
      <c r="X405">
        <v>2</v>
      </c>
      <c r="Y405" t="s">
        <v>3302</v>
      </c>
      <c r="Z405">
        <v>0</v>
      </c>
      <c r="AA405" s="19">
        <v>45642.889282407406</v>
      </c>
    </row>
    <row r="406" spans="1:27">
      <c r="A406" s="2" t="s">
        <v>113</v>
      </c>
      <c r="B406" s="2">
        <v>5821213186</v>
      </c>
      <c r="C406" s="2" t="s">
        <v>3301</v>
      </c>
      <c r="D406" s="2" t="s">
        <v>64</v>
      </c>
      <c r="E406" s="2">
        <v>21</v>
      </c>
      <c r="F406" s="2" t="s">
        <v>2236</v>
      </c>
      <c r="G406" s="2" t="s">
        <v>2237</v>
      </c>
      <c r="H406" s="2">
        <v>5028313355</v>
      </c>
      <c r="I406" s="2" t="s">
        <v>22</v>
      </c>
      <c r="J406" s="2" t="s">
        <v>3290</v>
      </c>
      <c r="K406" s="2" t="s">
        <v>610</v>
      </c>
      <c r="L406" s="2" t="s">
        <v>56</v>
      </c>
      <c r="M406" s="3" t="s">
        <v>1174</v>
      </c>
      <c r="N406" s="3">
        <v>45642.889537037037</v>
      </c>
      <c r="O406" s="10" t="s">
        <v>2236</v>
      </c>
      <c r="P406" s="2" t="s">
        <v>2239</v>
      </c>
      <c r="Q406" s="2" t="s">
        <v>2236</v>
      </c>
      <c r="R406" t="s">
        <v>2236</v>
      </c>
      <c r="S406" t="s">
        <v>2427</v>
      </c>
      <c r="T406">
        <v>140</v>
      </c>
      <c r="U406" t="s">
        <v>2236</v>
      </c>
      <c r="V406">
        <v>101</v>
      </c>
      <c r="W406">
        <v>1007</v>
      </c>
      <c r="X406">
        <v>2</v>
      </c>
      <c r="Y406" t="s">
        <v>3303</v>
      </c>
      <c r="Z406">
        <v>0</v>
      </c>
      <c r="AA406" s="19">
        <v>45642.889537037037</v>
      </c>
    </row>
    <row r="407" spans="1:27">
      <c r="A407" s="2" t="s">
        <v>113</v>
      </c>
      <c r="B407" s="2">
        <v>5821213186</v>
      </c>
      <c r="C407" s="2" t="s">
        <v>3301</v>
      </c>
      <c r="D407" s="2" t="s">
        <v>64</v>
      </c>
      <c r="E407" s="2">
        <v>10</v>
      </c>
      <c r="F407" s="2" t="s">
        <v>2236</v>
      </c>
      <c r="G407" s="2" t="s">
        <v>2237</v>
      </c>
      <c r="H407" s="2">
        <v>5028313357</v>
      </c>
      <c r="I407" s="2" t="s">
        <v>22</v>
      </c>
      <c r="J407" s="2" t="s">
        <v>3290</v>
      </c>
      <c r="K407" s="2" t="s">
        <v>610</v>
      </c>
      <c r="L407" s="2" t="s">
        <v>56</v>
      </c>
      <c r="M407" s="3" t="s">
        <v>1174</v>
      </c>
      <c r="N407" s="3">
        <v>45642.889652777776</v>
      </c>
      <c r="O407" s="10" t="s">
        <v>2236</v>
      </c>
      <c r="P407" s="2" t="s">
        <v>2239</v>
      </c>
      <c r="Q407" s="2" t="s">
        <v>2236</v>
      </c>
      <c r="R407" t="s">
        <v>2236</v>
      </c>
      <c r="S407" t="s">
        <v>2427</v>
      </c>
      <c r="T407">
        <v>130</v>
      </c>
      <c r="U407" t="s">
        <v>2236</v>
      </c>
      <c r="V407">
        <v>101</v>
      </c>
      <c r="W407">
        <v>1007</v>
      </c>
      <c r="X407">
        <v>2</v>
      </c>
      <c r="Y407" t="s">
        <v>3304</v>
      </c>
      <c r="Z407">
        <v>0</v>
      </c>
      <c r="AA407" s="19">
        <v>45642.889664351853</v>
      </c>
    </row>
    <row r="408" spans="1:27">
      <c r="A408" s="2" t="s">
        <v>113</v>
      </c>
      <c r="B408" s="2">
        <v>5821213186</v>
      </c>
      <c r="C408" s="2" t="s">
        <v>3301</v>
      </c>
      <c r="D408" s="2" t="s">
        <v>64</v>
      </c>
      <c r="E408" s="2">
        <v>10</v>
      </c>
      <c r="F408" s="2" t="s">
        <v>2236</v>
      </c>
      <c r="G408" s="2" t="s">
        <v>2237</v>
      </c>
      <c r="H408" s="2">
        <v>5028313359</v>
      </c>
      <c r="I408" s="2" t="s">
        <v>22</v>
      </c>
      <c r="J408" s="2" t="s">
        <v>3290</v>
      </c>
      <c r="K408" s="2" t="s">
        <v>610</v>
      </c>
      <c r="L408" s="2" t="s">
        <v>56</v>
      </c>
      <c r="M408" s="3" t="s">
        <v>1174</v>
      </c>
      <c r="N408" s="3">
        <v>45642.889837962961</v>
      </c>
      <c r="O408" s="10" t="s">
        <v>2236</v>
      </c>
      <c r="P408" s="2" t="s">
        <v>2239</v>
      </c>
      <c r="Q408" s="2" t="s">
        <v>2236</v>
      </c>
      <c r="R408" t="s">
        <v>2236</v>
      </c>
      <c r="S408" t="s">
        <v>2427</v>
      </c>
      <c r="T408">
        <v>120</v>
      </c>
      <c r="U408" t="s">
        <v>2236</v>
      </c>
      <c r="V408">
        <v>101</v>
      </c>
      <c r="W408">
        <v>1007</v>
      </c>
      <c r="X408">
        <v>2</v>
      </c>
      <c r="Y408" t="s">
        <v>3306</v>
      </c>
      <c r="Z408">
        <v>0</v>
      </c>
      <c r="AA408" s="19">
        <v>45642.889837962961</v>
      </c>
    </row>
    <row r="409" spans="1:27">
      <c r="A409" s="2" t="s">
        <v>113</v>
      </c>
      <c r="B409" s="2">
        <v>5821214630</v>
      </c>
      <c r="C409" s="2" t="s">
        <v>3301</v>
      </c>
      <c r="D409" s="2" t="s">
        <v>64</v>
      </c>
      <c r="E409" s="2">
        <v>2</v>
      </c>
      <c r="F409" s="2" t="s">
        <v>2236</v>
      </c>
      <c r="G409" s="2" t="s">
        <v>2237</v>
      </c>
      <c r="H409" s="2">
        <v>5028313362</v>
      </c>
      <c r="I409" s="2" t="s">
        <v>22</v>
      </c>
      <c r="J409" s="2" t="s">
        <v>3290</v>
      </c>
      <c r="K409" s="2" t="s">
        <v>610</v>
      </c>
      <c r="L409" s="2" t="s">
        <v>56</v>
      </c>
      <c r="M409" s="3" t="s">
        <v>1174</v>
      </c>
      <c r="N409" s="3">
        <v>45642.890011574076</v>
      </c>
      <c r="O409" s="10" t="s">
        <v>2236</v>
      </c>
      <c r="P409" s="2" t="s">
        <v>2239</v>
      </c>
      <c r="Q409" s="2" t="s">
        <v>2236</v>
      </c>
      <c r="R409" t="s">
        <v>2236</v>
      </c>
      <c r="S409" t="s">
        <v>2427</v>
      </c>
      <c r="T409">
        <v>100</v>
      </c>
      <c r="U409" t="s">
        <v>2236</v>
      </c>
      <c r="V409">
        <v>101</v>
      </c>
      <c r="W409">
        <v>1007</v>
      </c>
      <c r="X409">
        <v>2</v>
      </c>
      <c r="Y409" t="s">
        <v>3308</v>
      </c>
      <c r="Z409">
        <v>0</v>
      </c>
      <c r="AA409" s="19">
        <v>45642.890011574076</v>
      </c>
    </row>
    <row r="410" spans="1:27">
      <c r="A410" s="2" t="s">
        <v>113</v>
      </c>
      <c r="B410" s="2">
        <v>5821215805</v>
      </c>
      <c r="C410" s="2" t="s">
        <v>3301</v>
      </c>
      <c r="D410" s="2" t="s">
        <v>64</v>
      </c>
      <c r="E410" s="2">
        <v>1</v>
      </c>
      <c r="F410" s="2" t="s">
        <v>2236</v>
      </c>
      <c r="G410" s="2" t="s">
        <v>2237</v>
      </c>
      <c r="H410" s="2">
        <v>5028313366</v>
      </c>
      <c r="I410" s="2" t="s">
        <v>22</v>
      </c>
      <c r="J410" s="2" t="s">
        <v>3290</v>
      </c>
      <c r="K410" s="2" t="s">
        <v>610</v>
      </c>
      <c r="L410" s="2" t="s">
        <v>56</v>
      </c>
      <c r="M410" s="3" t="s">
        <v>1174</v>
      </c>
      <c r="N410" s="3">
        <v>45642.890115740738</v>
      </c>
      <c r="O410" s="10" t="s">
        <v>2236</v>
      </c>
      <c r="P410" s="2" t="s">
        <v>2239</v>
      </c>
      <c r="Q410" s="2" t="s">
        <v>2236</v>
      </c>
      <c r="R410" t="s">
        <v>2236</v>
      </c>
      <c r="S410" t="s">
        <v>2427</v>
      </c>
      <c r="T410">
        <v>50</v>
      </c>
      <c r="U410" t="s">
        <v>2236</v>
      </c>
      <c r="V410">
        <v>101</v>
      </c>
      <c r="W410">
        <v>1007</v>
      </c>
      <c r="X410">
        <v>2</v>
      </c>
      <c r="Y410" t="s">
        <v>3310</v>
      </c>
      <c r="Z410">
        <v>0</v>
      </c>
      <c r="AA410" s="19">
        <v>45642.890115740738</v>
      </c>
    </row>
    <row r="411" spans="1:27">
      <c r="A411" s="2" t="s">
        <v>113</v>
      </c>
      <c r="B411" s="2">
        <v>5821217299</v>
      </c>
      <c r="C411" s="2" t="s">
        <v>3301</v>
      </c>
      <c r="D411" s="2" t="s">
        <v>64</v>
      </c>
      <c r="E411" s="2">
        <v>9</v>
      </c>
      <c r="F411" s="2" t="s">
        <v>2236</v>
      </c>
      <c r="G411" s="2" t="s">
        <v>2237</v>
      </c>
      <c r="H411" s="2">
        <v>5028313367</v>
      </c>
      <c r="I411" s="2" t="s">
        <v>22</v>
      </c>
      <c r="J411" s="2" t="s">
        <v>3290</v>
      </c>
      <c r="K411" s="2" t="s">
        <v>610</v>
      </c>
      <c r="L411" s="2" t="s">
        <v>56</v>
      </c>
      <c r="M411" s="3" t="s">
        <v>1174</v>
      </c>
      <c r="N411" s="3">
        <v>45642.890208333331</v>
      </c>
      <c r="O411" s="10" t="s">
        <v>2236</v>
      </c>
      <c r="P411" s="2" t="s">
        <v>2239</v>
      </c>
      <c r="Q411" s="2" t="s">
        <v>2236</v>
      </c>
      <c r="R411" t="s">
        <v>2236</v>
      </c>
      <c r="S411" t="s">
        <v>2427</v>
      </c>
      <c r="T411">
        <v>80</v>
      </c>
      <c r="U411" t="s">
        <v>2236</v>
      </c>
      <c r="V411">
        <v>101</v>
      </c>
      <c r="W411">
        <v>1007</v>
      </c>
      <c r="X411">
        <v>2</v>
      </c>
      <c r="Y411" t="s">
        <v>3311</v>
      </c>
      <c r="Z411">
        <v>0</v>
      </c>
      <c r="AA411" s="19">
        <v>45642.890208333331</v>
      </c>
    </row>
    <row r="412" spans="1:27">
      <c r="A412" s="2" t="s">
        <v>113</v>
      </c>
      <c r="B412" s="2">
        <v>5821235725</v>
      </c>
      <c r="C412" s="2" t="s">
        <v>2822</v>
      </c>
      <c r="D412" s="2" t="s">
        <v>64</v>
      </c>
      <c r="E412" s="2">
        <v>8</v>
      </c>
      <c r="F412" s="2" t="s">
        <v>2236</v>
      </c>
      <c r="G412" s="2" t="s">
        <v>2237</v>
      </c>
      <c r="H412" s="2">
        <v>5028311875</v>
      </c>
      <c r="I412" s="2" t="s">
        <v>609</v>
      </c>
      <c r="J412" s="2" t="s">
        <v>2823</v>
      </c>
      <c r="K412" s="2" t="s">
        <v>7</v>
      </c>
      <c r="L412" s="2" t="s">
        <v>416</v>
      </c>
      <c r="M412" s="3" t="s">
        <v>121</v>
      </c>
      <c r="N412" s="3">
        <v>45642.656423611108</v>
      </c>
      <c r="O412" s="10" t="s">
        <v>2236</v>
      </c>
      <c r="P412" s="2" t="s">
        <v>2239</v>
      </c>
      <c r="Q412" s="2" t="s">
        <v>2236</v>
      </c>
      <c r="R412" t="s">
        <v>2236</v>
      </c>
      <c r="S412" t="s">
        <v>2628</v>
      </c>
      <c r="T412">
        <v>10</v>
      </c>
      <c r="U412" t="s">
        <v>2236</v>
      </c>
      <c r="V412">
        <v>101</v>
      </c>
      <c r="W412">
        <v>1007</v>
      </c>
      <c r="X412">
        <v>2</v>
      </c>
      <c r="Y412" t="s">
        <v>2824</v>
      </c>
      <c r="Z412">
        <v>0</v>
      </c>
      <c r="AA412" s="19">
        <v>45642.656423611108</v>
      </c>
    </row>
    <row r="413" spans="1:27">
      <c r="A413" s="2" t="s">
        <v>113</v>
      </c>
      <c r="B413" s="2">
        <v>5821235726</v>
      </c>
      <c r="C413" s="2" t="s">
        <v>2825</v>
      </c>
      <c r="D413" s="2" t="s">
        <v>64</v>
      </c>
      <c r="E413" s="2">
        <v>8</v>
      </c>
      <c r="F413" s="2" t="s">
        <v>2236</v>
      </c>
      <c r="G413" s="2" t="s">
        <v>2237</v>
      </c>
      <c r="H413" s="2">
        <v>5028311878</v>
      </c>
      <c r="I413" s="2" t="s">
        <v>609</v>
      </c>
      <c r="J413" s="2" t="s">
        <v>2826</v>
      </c>
      <c r="K413" s="2" t="s">
        <v>7</v>
      </c>
      <c r="L413" s="2" t="s">
        <v>416</v>
      </c>
      <c r="M413" s="3" t="s">
        <v>121</v>
      </c>
      <c r="N413" s="3">
        <v>45642.656724537039</v>
      </c>
      <c r="O413" s="10" t="s">
        <v>2236</v>
      </c>
      <c r="P413" s="2" t="s">
        <v>2239</v>
      </c>
      <c r="Q413" s="2" t="s">
        <v>2236</v>
      </c>
      <c r="R413" t="s">
        <v>2236</v>
      </c>
      <c r="S413" t="s">
        <v>2628</v>
      </c>
      <c r="T413">
        <v>10</v>
      </c>
      <c r="U413" t="s">
        <v>2236</v>
      </c>
      <c r="V413">
        <v>101</v>
      </c>
      <c r="W413">
        <v>1007</v>
      </c>
      <c r="X413">
        <v>2</v>
      </c>
      <c r="Y413" t="s">
        <v>2827</v>
      </c>
      <c r="Z413">
        <v>0</v>
      </c>
      <c r="AA413" s="19">
        <v>45642.656724537039</v>
      </c>
    </row>
    <row r="414" spans="1:27">
      <c r="A414" s="2" t="s">
        <v>113</v>
      </c>
      <c r="B414" s="2">
        <v>5821220082</v>
      </c>
      <c r="C414" s="2" t="s">
        <v>3276</v>
      </c>
      <c r="D414" s="2" t="s">
        <v>64</v>
      </c>
      <c r="E414" s="2">
        <v>7</v>
      </c>
      <c r="F414" s="2" t="s">
        <v>2236</v>
      </c>
      <c r="G414" s="2" t="s">
        <v>2237</v>
      </c>
      <c r="H414" s="2">
        <v>5028313321</v>
      </c>
      <c r="I414" s="2" t="s">
        <v>22</v>
      </c>
      <c r="J414" s="2" t="s">
        <v>3277</v>
      </c>
      <c r="K414" s="2" t="s">
        <v>610</v>
      </c>
      <c r="L414" s="2" t="s">
        <v>56</v>
      </c>
      <c r="M414" s="3" t="s">
        <v>1174</v>
      </c>
      <c r="N414" s="3">
        <v>45642.885127314818</v>
      </c>
      <c r="O414" s="10" t="s">
        <v>2236</v>
      </c>
      <c r="P414" s="2" t="s">
        <v>2239</v>
      </c>
      <c r="Q414" s="2" t="s">
        <v>2236</v>
      </c>
      <c r="R414" t="s">
        <v>2236</v>
      </c>
      <c r="S414" t="s">
        <v>2427</v>
      </c>
      <c r="T414">
        <v>90</v>
      </c>
      <c r="U414" t="s">
        <v>2236</v>
      </c>
      <c r="V414">
        <v>101</v>
      </c>
      <c r="W414">
        <v>1007</v>
      </c>
      <c r="X414">
        <v>2</v>
      </c>
      <c r="Y414" t="s">
        <v>3278</v>
      </c>
      <c r="Z414">
        <v>0</v>
      </c>
      <c r="AA414" s="19">
        <v>45642.885127314818</v>
      </c>
    </row>
    <row r="415" spans="1:27">
      <c r="A415" s="2" t="s">
        <v>113</v>
      </c>
      <c r="B415" s="2">
        <v>5821220593</v>
      </c>
      <c r="C415" s="2" t="s">
        <v>3276</v>
      </c>
      <c r="D415" s="2" t="s">
        <v>64</v>
      </c>
      <c r="E415" s="2">
        <v>24</v>
      </c>
      <c r="F415" s="2" t="s">
        <v>2236</v>
      </c>
      <c r="G415" s="2" t="s">
        <v>2237</v>
      </c>
      <c r="H415" s="2">
        <v>5028313322</v>
      </c>
      <c r="I415" s="2" t="s">
        <v>22</v>
      </c>
      <c r="J415" s="2" t="s">
        <v>3277</v>
      </c>
      <c r="K415" s="2" t="s">
        <v>610</v>
      </c>
      <c r="L415" s="2" t="s">
        <v>56</v>
      </c>
      <c r="M415" s="3" t="s">
        <v>1174</v>
      </c>
      <c r="N415" s="3">
        <v>45642.885300925926</v>
      </c>
      <c r="O415" s="10" t="s">
        <v>2236</v>
      </c>
      <c r="P415" s="2" t="s">
        <v>2239</v>
      </c>
      <c r="Q415" s="2" t="s">
        <v>2236</v>
      </c>
      <c r="R415" t="s">
        <v>2236</v>
      </c>
      <c r="S415" t="s">
        <v>2427</v>
      </c>
      <c r="T415">
        <v>70</v>
      </c>
      <c r="U415" t="s">
        <v>2236</v>
      </c>
      <c r="V415">
        <v>101</v>
      </c>
      <c r="W415">
        <v>1007</v>
      </c>
      <c r="X415">
        <v>2</v>
      </c>
      <c r="Y415" t="s">
        <v>3279</v>
      </c>
      <c r="Z415">
        <v>0</v>
      </c>
      <c r="AA415" s="19">
        <v>45642.885300925926</v>
      </c>
    </row>
    <row r="416" spans="1:27">
      <c r="A416" s="2" t="s">
        <v>113</v>
      </c>
      <c r="B416" s="2">
        <v>5821231315</v>
      </c>
      <c r="C416" s="2" t="s">
        <v>3276</v>
      </c>
      <c r="D416" s="2" t="s">
        <v>64</v>
      </c>
      <c r="E416" s="2">
        <v>77</v>
      </c>
      <c r="F416" s="2" t="s">
        <v>2236</v>
      </c>
      <c r="G416" s="2" t="s">
        <v>2237</v>
      </c>
      <c r="H416" s="2">
        <v>5028313323</v>
      </c>
      <c r="I416" s="2" t="s">
        <v>22</v>
      </c>
      <c r="J416" s="2" t="s">
        <v>3277</v>
      </c>
      <c r="K416" s="2" t="s">
        <v>610</v>
      </c>
      <c r="L416" s="2" t="s">
        <v>56</v>
      </c>
      <c r="M416" s="3" t="s">
        <v>1174</v>
      </c>
      <c r="N416" s="3">
        <v>45642.885393518518</v>
      </c>
      <c r="O416" s="10" t="s">
        <v>2236</v>
      </c>
      <c r="P416" s="2" t="s">
        <v>2239</v>
      </c>
      <c r="Q416" s="2" t="s">
        <v>2236</v>
      </c>
      <c r="R416" t="s">
        <v>2236</v>
      </c>
      <c r="S416" t="s">
        <v>2427</v>
      </c>
      <c r="T416">
        <v>80</v>
      </c>
      <c r="U416" t="s">
        <v>2236</v>
      </c>
      <c r="V416">
        <v>101</v>
      </c>
      <c r="W416">
        <v>1007</v>
      </c>
      <c r="X416">
        <v>2</v>
      </c>
      <c r="Y416" t="s">
        <v>3280</v>
      </c>
      <c r="Z416">
        <v>0</v>
      </c>
      <c r="AA416" s="19">
        <v>45642.885405092595</v>
      </c>
    </row>
    <row r="417" spans="1:27">
      <c r="A417" s="2" t="s">
        <v>113</v>
      </c>
      <c r="B417" s="2">
        <v>5821231315</v>
      </c>
      <c r="C417" s="2" t="s">
        <v>3281</v>
      </c>
      <c r="D417" s="2" t="s">
        <v>64</v>
      </c>
      <c r="E417" s="2">
        <v>40</v>
      </c>
      <c r="F417" s="2" t="s">
        <v>2236</v>
      </c>
      <c r="G417" s="2" t="s">
        <v>2237</v>
      </c>
      <c r="H417" s="2">
        <v>5028313324</v>
      </c>
      <c r="I417" s="2" t="s">
        <v>22</v>
      </c>
      <c r="J417" s="2" t="s">
        <v>3282</v>
      </c>
      <c r="K417" s="2" t="s">
        <v>610</v>
      </c>
      <c r="L417" s="2" t="s">
        <v>56</v>
      </c>
      <c r="M417" s="3" t="s">
        <v>1174</v>
      </c>
      <c r="N417" s="3">
        <v>45642.885567129626</v>
      </c>
      <c r="O417" s="10" t="s">
        <v>2236</v>
      </c>
      <c r="P417" s="2" t="s">
        <v>2239</v>
      </c>
      <c r="Q417" s="2" t="s">
        <v>2236</v>
      </c>
      <c r="R417" t="s">
        <v>2236</v>
      </c>
      <c r="S417" t="s">
        <v>2427</v>
      </c>
      <c r="T417">
        <v>50</v>
      </c>
      <c r="U417" t="s">
        <v>2236</v>
      </c>
      <c r="V417">
        <v>101</v>
      </c>
      <c r="W417">
        <v>1007</v>
      </c>
      <c r="X417">
        <v>2</v>
      </c>
      <c r="Y417" t="s">
        <v>3283</v>
      </c>
      <c r="Z417">
        <v>0</v>
      </c>
      <c r="AA417" s="19">
        <v>45642.885567129626</v>
      </c>
    </row>
    <row r="418" spans="1:27">
      <c r="A418" s="2" t="s">
        <v>113</v>
      </c>
      <c r="B418" s="2">
        <v>5821220082</v>
      </c>
      <c r="C418" s="2" t="s">
        <v>3284</v>
      </c>
      <c r="D418" s="2" t="s">
        <v>64</v>
      </c>
      <c r="E418" s="2">
        <v>22</v>
      </c>
      <c r="F418" s="2" t="s">
        <v>2236</v>
      </c>
      <c r="G418" s="2" t="s">
        <v>2237</v>
      </c>
      <c r="H418" s="2">
        <v>5028313325</v>
      </c>
      <c r="I418" s="2" t="s">
        <v>22</v>
      </c>
      <c r="J418" s="2" t="s">
        <v>3285</v>
      </c>
      <c r="K418" s="2" t="s">
        <v>610</v>
      </c>
      <c r="L418" s="2" t="s">
        <v>56</v>
      </c>
      <c r="M418" s="3" t="s">
        <v>1174</v>
      </c>
      <c r="N418" s="3">
        <v>45642.885810185187</v>
      </c>
      <c r="O418" s="10" t="s">
        <v>2236</v>
      </c>
      <c r="P418" s="2" t="s">
        <v>2239</v>
      </c>
      <c r="Q418" s="2" t="s">
        <v>2236</v>
      </c>
      <c r="R418" t="s">
        <v>2236</v>
      </c>
      <c r="S418" t="s">
        <v>2427</v>
      </c>
      <c r="T418">
        <v>120</v>
      </c>
      <c r="U418" t="s">
        <v>2236</v>
      </c>
      <c r="V418">
        <v>101</v>
      </c>
      <c r="W418">
        <v>1007</v>
      </c>
      <c r="X418">
        <v>2</v>
      </c>
      <c r="Y418" t="s">
        <v>3286</v>
      </c>
      <c r="Z418">
        <v>0</v>
      </c>
      <c r="AA418" s="19">
        <v>45642.885821759257</v>
      </c>
    </row>
    <row r="419" spans="1:27">
      <c r="A419" s="2" t="s">
        <v>113</v>
      </c>
      <c r="B419" s="2">
        <v>5821220593</v>
      </c>
      <c r="C419" s="2" t="s">
        <v>3284</v>
      </c>
      <c r="D419" s="2" t="s">
        <v>64</v>
      </c>
      <c r="E419" s="2">
        <v>24</v>
      </c>
      <c r="F419" s="2" t="s">
        <v>2236</v>
      </c>
      <c r="G419" s="2" t="s">
        <v>2237</v>
      </c>
      <c r="H419" s="2">
        <v>5028313326</v>
      </c>
      <c r="I419" s="2" t="s">
        <v>22</v>
      </c>
      <c r="J419" s="2" t="s">
        <v>3285</v>
      </c>
      <c r="K419" s="2" t="s">
        <v>610</v>
      </c>
      <c r="L419" s="2" t="s">
        <v>56</v>
      </c>
      <c r="M419" s="3" t="s">
        <v>1174</v>
      </c>
      <c r="N419" s="3">
        <v>45642.885925925926</v>
      </c>
      <c r="O419" s="10" t="s">
        <v>2236</v>
      </c>
      <c r="P419" s="2" t="s">
        <v>2239</v>
      </c>
      <c r="Q419" s="2" t="s">
        <v>2236</v>
      </c>
      <c r="R419" t="s">
        <v>2236</v>
      </c>
      <c r="S419" t="s">
        <v>2427</v>
      </c>
      <c r="T419">
        <v>90</v>
      </c>
      <c r="U419" t="s">
        <v>2236</v>
      </c>
      <c r="V419">
        <v>101</v>
      </c>
      <c r="W419">
        <v>1007</v>
      </c>
      <c r="X419">
        <v>2</v>
      </c>
      <c r="Y419" t="s">
        <v>3287</v>
      </c>
      <c r="Z419">
        <v>0</v>
      </c>
      <c r="AA419" s="19">
        <v>45642.885937500003</v>
      </c>
    </row>
    <row r="420" spans="1:27">
      <c r="A420" s="2" t="s">
        <v>113</v>
      </c>
      <c r="B420" s="2">
        <v>5821231315</v>
      </c>
      <c r="C420" s="2" t="s">
        <v>3284</v>
      </c>
      <c r="D420" s="2" t="s">
        <v>64</v>
      </c>
      <c r="E420" s="2">
        <v>46</v>
      </c>
      <c r="F420" s="2" t="s">
        <v>2236</v>
      </c>
      <c r="G420" s="2" t="s">
        <v>2237</v>
      </c>
      <c r="H420" s="2">
        <v>5028313327</v>
      </c>
      <c r="I420" s="2" t="s">
        <v>22</v>
      </c>
      <c r="J420" s="2" t="s">
        <v>3285</v>
      </c>
      <c r="K420" s="2" t="s">
        <v>610</v>
      </c>
      <c r="L420" s="2" t="s">
        <v>56</v>
      </c>
      <c r="M420" s="3" t="s">
        <v>1174</v>
      </c>
      <c r="N420" s="3">
        <v>45642.886030092595</v>
      </c>
      <c r="O420" s="10" t="s">
        <v>2236</v>
      </c>
      <c r="P420" s="2" t="s">
        <v>2239</v>
      </c>
      <c r="Q420" s="2" t="s">
        <v>2236</v>
      </c>
      <c r="R420" t="s">
        <v>2236</v>
      </c>
      <c r="S420" t="s">
        <v>2427</v>
      </c>
      <c r="T420">
        <v>90</v>
      </c>
      <c r="U420" t="s">
        <v>2236</v>
      </c>
      <c r="V420">
        <v>101</v>
      </c>
      <c r="W420">
        <v>1007</v>
      </c>
      <c r="X420">
        <v>2</v>
      </c>
      <c r="Y420" t="s">
        <v>3288</v>
      </c>
      <c r="Z420">
        <v>0</v>
      </c>
      <c r="AA420" s="19">
        <v>45642.886030092595</v>
      </c>
    </row>
    <row r="421" spans="1:27">
      <c r="A421" s="2" t="s">
        <v>113</v>
      </c>
      <c r="B421" s="2">
        <v>5821218426</v>
      </c>
      <c r="C421" s="2" t="s">
        <v>3267</v>
      </c>
      <c r="D421" s="2" t="s">
        <v>64</v>
      </c>
      <c r="E421" s="2">
        <v>17</v>
      </c>
      <c r="F421" s="2" t="s">
        <v>2236</v>
      </c>
      <c r="G421" s="2" t="s">
        <v>2237</v>
      </c>
      <c r="H421" s="2">
        <v>5028313315</v>
      </c>
      <c r="I421" s="2" t="s">
        <v>22</v>
      </c>
      <c r="J421" s="2" t="s">
        <v>3268</v>
      </c>
      <c r="K421" s="2" t="s">
        <v>610</v>
      </c>
      <c r="L421" s="2" t="s">
        <v>56</v>
      </c>
      <c r="M421" s="3" t="s">
        <v>1174</v>
      </c>
      <c r="N421" s="3">
        <v>45642.884363425925</v>
      </c>
      <c r="O421" s="10" t="s">
        <v>2236</v>
      </c>
      <c r="P421" s="2" t="s">
        <v>2239</v>
      </c>
      <c r="Q421" s="2" t="s">
        <v>2236</v>
      </c>
      <c r="R421" t="s">
        <v>2236</v>
      </c>
      <c r="S421" t="s">
        <v>2427</v>
      </c>
      <c r="T421">
        <v>100</v>
      </c>
      <c r="U421" t="s">
        <v>2236</v>
      </c>
      <c r="V421">
        <v>101</v>
      </c>
      <c r="W421">
        <v>1007</v>
      </c>
      <c r="X421">
        <v>2</v>
      </c>
      <c r="Y421" t="s">
        <v>3269</v>
      </c>
      <c r="Z421">
        <v>0</v>
      </c>
      <c r="AA421" s="19">
        <v>45642.884375000001</v>
      </c>
    </row>
    <row r="422" spans="1:27">
      <c r="A422" s="2" t="s">
        <v>113</v>
      </c>
      <c r="B422" s="2">
        <v>5821220082</v>
      </c>
      <c r="C422" s="2" t="s">
        <v>3267</v>
      </c>
      <c r="D422" s="2" t="s">
        <v>64</v>
      </c>
      <c r="E422" s="2">
        <v>1</v>
      </c>
      <c r="F422" s="2" t="s">
        <v>2236</v>
      </c>
      <c r="G422" s="2" t="s">
        <v>2237</v>
      </c>
      <c r="H422" s="2">
        <v>5028313318</v>
      </c>
      <c r="I422" s="2" t="s">
        <v>22</v>
      </c>
      <c r="J422" s="2" t="s">
        <v>3268</v>
      </c>
      <c r="K422" s="2" t="s">
        <v>610</v>
      </c>
      <c r="L422" s="2" t="s">
        <v>56</v>
      </c>
      <c r="M422" s="3" t="s">
        <v>1174</v>
      </c>
      <c r="N422" s="3">
        <v>45642.884560185186</v>
      </c>
      <c r="O422" s="10" t="s">
        <v>2236</v>
      </c>
      <c r="P422" s="2" t="s">
        <v>2239</v>
      </c>
      <c r="Q422" s="2" t="s">
        <v>2236</v>
      </c>
      <c r="R422" t="s">
        <v>2236</v>
      </c>
      <c r="S422" t="s">
        <v>2427</v>
      </c>
      <c r="T422">
        <v>130</v>
      </c>
      <c r="U422" t="s">
        <v>2236</v>
      </c>
      <c r="V422">
        <v>101</v>
      </c>
      <c r="W422">
        <v>1007</v>
      </c>
      <c r="X422">
        <v>2</v>
      </c>
      <c r="Y422" t="s">
        <v>3273</v>
      </c>
      <c r="Z422">
        <v>0</v>
      </c>
      <c r="AA422" s="19">
        <v>45642.884571759256</v>
      </c>
    </row>
    <row r="423" spans="1:27">
      <c r="A423" s="2" t="s">
        <v>113</v>
      </c>
      <c r="B423" s="2">
        <v>5821220593</v>
      </c>
      <c r="C423" s="2" t="s">
        <v>3267</v>
      </c>
      <c r="D423" s="2" t="s">
        <v>64</v>
      </c>
      <c r="E423" s="2">
        <v>24</v>
      </c>
      <c r="F423" s="2" t="s">
        <v>2236</v>
      </c>
      <c r="G423" s="2" t="s">
        <v>2237</v>
      </c>
      <c r="H423" s="2">
        <v>5028313319</v>
      </c>
      <c r="I423" s="2" t="s">
        <v>22</v>
      </c>
      <c r="J423" s="2" t="s">
        <v>3268</v>
      </c>
      <c r="K423" s="2" t="s">
        <v>610</v>
      </c>
      <c r="L423" s="2" t="s">
        <v>56</v>
      </c>
      <c r="M423" s="3" t="s">
        <v>1174</v>
      </c>
      <c r="N423" s="3">
        <v>45642.884675925925</v>
      </c>
      <c r="O423" s="10" t="s">
        <v>2236</v>
      </c>
      <c r="P423" s="2" t="s">
        <v>2239</v>
      </c>
      <c r="Q423" s="2" t="s">
        <v>2236</v>
      </c>
      <c r="R423" t="s">
        <v>2236</v>
      </c>
      <c r="S423" t="s">
        <v>2427</v>
      </c>
      <c r="T423">
        <v>100</v>
      </c>
      <c r="U423" t="s">
        <v>2236</v>
      </c>
      <c r="V423">
        <v>101</v>
      </c>
      <c r="W423">
        <v>1007</v>
      </c>
      <c r="X423">
        <v>2</v>
      </c>
      <c r="Y423" t="s">
        <v>3274</v>
      </c>
      <c r="Z423">
        <v>0</v>
      </c>
      <c r="AA423" s="19">
        <v>45642.884675925925</v>
      </c>
    </row>
    <row r="424" spans="1:27">
      <c r="A424" s="2" t="s">
        <v>113</v>
      </c>
      <c r="B424" s="2">
        <v>5821231315</v>
      </c>
      <c r="C424" s="2" t="s">
        <v>3267</v>
      </c>
      <c r="D424" s="2" t="s">
        <v>64</v>
      </c>
      <c r="E424" s="2">
        <v>7</v>
      </c>
      <c r="F424" s="2" t="s">
        <v>2236</v>
      </c>
      <c r="G424" s="2" t="s">
        <v>2237</v>
      </c>
      <c r="H424" s="2">
        <v>5028313320</v>
      </c>
      <c r="I424" s="2" t="s">
        <v>22</v>
      </c>
      <c r="J424" s="2" t="s">
        <v>3268</v>
      </c>
      <c r="K424" s="2" t="s">
        <v>610</v>
      </c>
      <c r="L424" s="2" t="s">
        <v>56</v>
      </c>
      <c r="M424" s="3" t="s">
        <v>1174</v>
      </c>
      <c r="N424" s="3">
        <v>45642.884780092594</v>
      </c>
      <c r="O424" s="10" t="s">
        <v>2236</v>
      </c>
      <c r="P424" s="2" t="s">
        <v>2239</v>
      </c>
      <c r="Q424" s="2" t="s">
        <v>2236</v>
      </c>
      <c r="R424" t="s">
        <v>2236</v>
      </c>
      <c r="S424" t="s">
        <v>2427</v>
      </c>
      <c r="T424">
        <v>100</v>
      </c>
      <c r="U424" t="s">
        <v>2236</v>
      </c>
      <c r="V424">
        <v>101</v>
      </c>
      <c r="W424">
        <v>1007</v>
      </c>
      <c r="X424">
        <v>2</v>
      </c>
      <c r="Y424" t="s">
        <v>3275</v>
      </c>
      <c r="Z424">
        <v>0</v>
      </c>
      <c r="AA424" s="19">
        <v>45642.884791666664</v>
      </c>
    </row>
    <row r="425" spans="1:27">
      <c r="A425" s="2" t="s">
        <v>113</v>
      </c>
      <c r="B425" s="2">
        <v>5821217299</v>
      </c>
      <c r="C425" s="2" t="s">
        <v>3214</v>
      </c>
      <c r="D425" s="2" t="s">
        <v>64</v>
      </c>
      <c r="E425" s="2">
        <v>4</v>
      </c>
      <c r="F425" s="2" t="s">
        <v>2236</v>
      </c>
      <c r="G425" s="2" t="s">
        <v>2237</v>
      </c>
      <c r="H425" s="2">
        <v>5028313246</v>
      </c>
      <c r="I425" s="2" t="s">
        <v>22</v>
      </c>
      <c r="J425" s="2" t="s">
        <v>3215</v>
      </c>
      <c r="K425" s="2" t="s">
        <v>610</v>
      </c>
      <c r="L425" s="2" t="s">
        <v>56</v>
      </c>
      <c r="M425" s="3" t="s">
        <v>1174</v>
      </c>
      <c r="N425" s="3">
        <v>45642.876481481479</v>
      </c>
      <c r="O425" s="10" t="s">
        <v>2236</v>
      </c>
      <c r="P425" s="2" t="s">
        <v>2239</v>
      </c>
      <c r="Q425" s="2" t="s">
        <v>2236</v>
      </c>
      <c r="R425" t="s">
        <v>2236</v>
      </c>
      <c r="S425" t="s">
        <v>2427</v>
      </c>
      <c r="T425">
        <v>210</v>
      </c>
      <c r="U425" t="s">
        <v>2236</v>
      </c>
      <c r="V425">
        <v>101</v>
      </c>
      <c r="W425">
        <v>1007</v>
      </c>
      <c r="X425">
        <v>2</v>
      </c>
      <c r="Y425" t="s">
        <v>3216</v>
      </c>
      <c r="Z425">
        <v>0</v>
      </c>
      <c r="AA425" s="19">
        <v>45642.876493055555</v>
      </c>
    </row>
    <row r="426" spans="1:27">
      <c r="A426" s="2" t="s">
        <v>113</v>
      </c>
      <c r="B426" s="2">
        <v>5821218426</v>
      </c>
      <c r="C426" s="2" t="s">
        <v>3214</v>
      </c>
      <c r="D426" s="2" t="s">
        <v>64</v>
      </c>
      <c r="E426" s="2">
        <v>22</v>
      </c>
      <c r="F426" s="2" t="s">
        <v>2236</v>
      </c>
      <c r="G426" s="2" t="s">
        <v>2237</v>
      </c>
      <c r="H426" s="2">
        <v>5028313247</v>
      </c>
      <c r="I426" s="2" t="s">
        <v>22</v>
      </c>
      <c r="J426" s="2" t="s">
        <v>3215</v>
      </c>
      <c r="K426" s="2" t="s">
        <v>610</v>
      </c>
      <c r="L426" s="2" t="s">
        <v>56</v>
      </c>
      <c r="M426" s="3" t="s">
        <v>1174</v>
      </c>
      <c r="N426" s="3">
        <v>45642.876736111109</v>
      </c>
      <c r="O426" s="10" t="s">
        <v>2236</v>
      </c>
      <c r="P426" s="2" t="s">
        <v>2239</v>
      </c>
      <c r="Q426" s="2" t="s">
        <v>2236</v>
      </c>
      <c r="R426" t="s">
        <v>2236</v>
      </c>
      <c r="S426" t="s">
        <v>2427</v>
      </c>
      <c r="T426">
        <v>140</v>
      </c>
      <c r="U426" t="s">
        <v>2236</v>
      </c>
      <c r="V426">
        <v>101</v>
      </c>
      <c r="W426">
        <v>1007</v>
      </c>
      <c r="X426">
        <v>2</v>
      </c>
      <c r="Y426" t="s">
        <v>3217</v>
      </c>
      <c r="Z426">
        <v>0</v>
      </c>
      <c r="AA426" s="19">
        <v>45642.876736111109</v>
      </c>
    </row>
    <row r="427" spans="1:27">
      <c r="A427" s="2" t="s">
        <v>113</v>
      </c>
      <c r="B427" s="2">
        <v>5821220082</v>
      </c>
      <c r="C427" s="2" t="s">
        <v>3214</v>
      </c>
      <c r="D427" s="2" t="s">
        <v>64</v>
      </c>
      <c r="E427" s="2">
        <v>14</v>
      </c>
      <c r="F427" s="2" t="s">
        <v>2236</v>
      </c>
      <c r="G427" s="2" t="s">
        <v>2237</v>
      </c>
      <c r="H427" s="2">
        <v>5028313248</v>
      </c>
      <c r="I427" s="2" t="s">
        <v>22</v>
      </c>
      <c r="J427" s="2" t="s">
        <v>3215</v>
      </c>
      <c r="K427" s="2" t="s">
        <v>610</v>
      </c>
      <c r="L427" s="2" t="s">
        <v>56</v>
      </c>
      <c r="M427" s="3" t="s">
        <v>1174</v>
      </c>
      <c r="N427" s="3">
        <v>45642.877083333333</v>
      </c>
      <c r="O427" s="10" t="s">
        <v>2236</v>
      </c>
      <c r="P427" s="2" t="s">
        <v>2239</v>
      </c>
      <c r="Q427" s="2" t="s">
        <v>2236</v>
      </c>
      <c r="R427" t="s">
        <v>2236</v>
      </c>
      <c r="S427" t="s">
        <v>2427</v>
      </c>
      <c r="T427">
        <v>190</v>
      </c>
      <c r="U427" t="s">
        <v>2236</v>
      </c>
      <c r="V427">
        <v>101</v>
      </c>
      <c r="W427">
        <v>1007</v>
      </c>
      <c r="X427">
        <v>2</v>
      </c>
      <c r="Y427" t="s">
        <v>3218</v>
      </c>
      <c r="Z427">
        <v>0</v>
      </c>
      <c r="AA427" s="19">
        <v>45642.877083333333</v>
      </c>
    </row>
    <row r="428" spans="1:27">
      <c r="A428" s="2" t="s">
        <v>113</v>
      </c>
      <c r="B428" s="2">
        <v>5821220593</v>
      </c>
      <c r="C428" s="2" t="s">
        <v>3214</v>
      </c>
      <c r="D428" s="2" t="s">
        <v>64</v>
      </c>
      <c r="E428" s="2">
        <v>13</v>
      </c>
      <c r="F428" s="2" t="s">
        <v>2236</v>
      </c>
      <c r="G428" s="2" t="s">
        <v>2237</v>
      </c>
      <c r="H428" s="2">
        <v>5028313249</v>
      </c>
      <c r="I428" s="2" t="s">
        <v>22</v>
      </c>
      <c r="J428" s="2" t="s">
        <v>3215</v>
      </c>
      <c r="K428" s="2" t="s">
        <v>610</v>
      </c>
      <c r="L428" s="2" t="s">
        <v>56</v>
      </c>
      <c r="M428" s="3" t="s">
        <v>1174</v>
      </c>
      <c r="N428" s="3">
        <v>45642.877256944441</v>
      </c>
      <c r="O428" s="10" t="s">
        <v>2236</v>
      </c>
      <c r="P428" s="2" t="s">
        <v>2239</v>
      </c>
      <c r="Q428" s="2" t="s">
        <v>2236</v>
      </c>
      <c r="R428" t="s">
        <v>2236</v>
      </c>
      <c r="S428" t="s">
        <v>2427</v>
      </c>
      <c r="T428">
        <v>130</v>
      </c>
      <c r="U428" t="s">
        <v>2236</v>
      </c>
      <c r="V428">
        <v>101</v>
      </c>
      <c r="W428">
        <v>1007</v>
      </c>
      <c r="X428">
        <v>2</v>
      </c>
      <c r="Y428" t="s">
        <v>3219</v>
      </c>
      <c r="Z428">
        <v>0</v>
      </c>
      <c r="AA428" s="19">
        <v>45642.877268518518</v>
      </c>
    </row>
    <row r="429" spans="1:27">
      <c r="A429" s="2" t="s">
        <v>113</v>
      </c>
      <c r="B429" s="2">
        <v>5821228531</v>
      </c>
      <c r="C429" s="2" t="s">
        <v>3029</v>
      </c>
      <c r="D429" s="2" t="s">
        <v>64</v>
      </c>
      <c r="E429" s="2">
        <v>500</v>
      </c>
      <c r="F429" s="2" t="s">
        <v>2236</v>
      </c>
      <c r="G429" s="2" t="s">
        <v>2237</v>
      </c>
      <c r="H429" s="2">
        <v>5028312528</v>
      </c>
      <c r="I429" s="2" t="s">
        <v>609</v>
      </c>
      <c r="J429" s="2" t="s">
        <v>3030</v>
      </c>
      <c r="K429" s="2" t="s">
        <v>43</v>
      </c>
      <c r="L429" s="2" t="s">
        <v>602</v>
      </c>
      <c r="M429" s="3" t="s">
        <v>36</v>
      </c>
      <c r="N429" s="3">
        <v>45642.720057870371</v>
      </c>
      <c r="O429" s="10" t="s">
        <v>2236</v>
      </c>
      <c r="P429" s="2" t="s">
        <v>2239</v>
      </c>
      <c r="Q429" s="2" t="s">
        <v>2236</v>
      </c>
      <c r="R429" t="s">
        <v>2236</v>
      </c>
      <c r="S429" t="s">
        <v>2240</v>
      </c>
      <c r="T429">
        <v>10</v>
      </c>
      <c r="U429" t="s">
        <v>2236</v>
      </c>
      <c r="V429">
        <v>101</v>
      </c>
      <c r="W429">
        <v>1010</v>
      </c>
      <c r="X429">
        <v>2</v>
      </c>
      <c r="Y429" t="s">
        <v>3031</v>
      </c>
      <c r="Z429">
        <v>0</v>
      </c>
      <c r="AA429" s="19">
        <v>45642.720069444447</v>
      </c>
    </row>
    <row r="430" spans="1:27">
      <c r="A430" s="2" t="s">
        <v>113</v>
      </c>
      <c r="B430" s="2">
        <v>5821228531</v>
      </c>
      <c r="C430" s="2" t="s">
        <v>3032</v>
      </c>
      <c r="D430" s="2" t="s">
        <v>64</v>
      </c>
      <c r="E430" s="2">
        <v>500</v>
      </c>
      <c r="F430" s="2">
        <v>0.65</v>
      </c>
      <c r="G430" s="2" t="s">
        <v>2237</v>
      </c>
      <c r="H430" s="2">
        <v>5028312529</v>
      </c>
      <c r="I430" s="2" t="s">
        <v>609</v>
      </c>
      <c r="J430" s="2" t="s">
        <v>3030</v>
      </c>
      <c r="K430" s="2" t="s">
        <v>43</v>
      </c>
      <c r="L430" s="2" t="s">
        <v>602</v>
      </c>
      <c r="M430" s="3" t="s">
        <v>36</v>
      </c>
      <c r="N430" s="3">
        <v>45642.720219907409</v>
      </c>
      <c r="O430" s="10">
        <v>45642</v>
      </c>
      <c r="P430" s="2" t="s">
        <v>15</v>
      </c>
      <c r="Q430" s="2" t="s">
        <v>2250</v>
      </c>
      <c r="R430" t="s">
        <v>1267</v>
      </c>
      <c r="S430" t="s">
        <v>2240</v>
      </c>
      <c r="T430">
        <v>20</v>
      </c>
      <c r="U430" t="s">
        <v>2236</v>
      </c>
      <c r="V430">
        <v>101</v>
      </c>
      <c r="W430">
        <v>1010</v>
      </c>
      <c r="X430">
        <v>2</v>
      </c>
      <c r="Y430" t="s">
        <v>3033</v>
      </c>
      <c r="Z430">
        <v>0</v>
      </c>
      <c r="AA430" s="19">
        <v>45642.720219907409</v>
      </c>
    </row>
    <row r="431" spans="1:27">
      <c r="A431" s="2" t="s">
        <v>113</v>
      </c>
      <c r="B431" s="2">
        <v>5821231060</v>
      </c>
      <c r="C431" s="2" t="s">
        <v>2225</v>
      </c>
      <c r="D431" s="2" t="s">
        <v>64</v>
      </c>
      <c r="E431" s="2">
        <v>1260</v>
      </c>
      <c r="F431" s="2" t="s">
        <v>2236</v>
      </c>
      <c r="G431" s="2" t="s">
        <v>2237</v>
      </c>
      <c r="H431" s="2">
        <v>5028312534</v>
      </c>
      <c r="I431" s="2" t="s">
        <v>609</v>
      </c>
      <c r="J431" s="2" t="s">
        <v>3034</v>
      </c>
      <c r="K431" s="2" t="s">
        <v>43</v>
      </c>
      <c r="L431" s="2" t="s">
        <v>602</v>
      </c>
      <c r="M431" s="3" t="s">
        <v>36</v>
      </c>
      <c r="N431" s="3">
        <v>45642.720520833333</v>
      </c>
      <c r="O431" s="10" t="s">
        <v>2236</v>
      </c>
      <c r="P431" s="2" t="s">
        <v>2239</v>
      </c>
      <c r="Q431" s="2" t="s">
        <v>2236</v>
      </c>
      <c r="R431" t="s">
        <v>2236</v>
      </c>
      <c r="S431" t="s">
        <v>2240</v>
      </c>
      <c r="T431">
        <v>10</v>
      </c>
      <c r="U431" t="s">
        <v>2236</v>
      </c>
      <c r="V431">
        <v>101</v>
      </c>
      <c r="W431">
        <v>1010</v>
      </c>
      <c r="X431">
        <v>2</v>
      </c>
      <c r="Y431" t="s">
        <v>3035</v>
      </c>
      <c r="Z431">
        <v>3</v>
      </c>
      <c r="AA431" s="19">
        <v>45642.722129629627</v>
      </c>
    </row>
    <row r="432" spans="1:27">
      <c r="A432" s="2" t="s">
        <v>113</v>
      </c>
      <c r="B432" s="2">
        <v>5821231381</v>
      </c>
      <c r="C432" s="2" t="s">
        <v>2262</v>
      </c>
      <c r="D432" s="2" t="s">
        <v>64</v>
      </c>
      <c r="E432" s="2">
        <v>108</v>
      </c>
      <c r="F432" s="2">
        <v>0.65</v>
      </c>
      <c r="G432" s="2" t="s">
        <v>2237</v>
      </c>
      <c r="H432" s="2">
        <v>5028309392</v>
      </c>
      <c r="I432" s="2" t="s">
        <v>22</v>
      </c>
      <c r="J432" s="2" t="s">
        <v>2263</v>
      </c>
      <c r="K432" s="2" t="s">
        <v>120</v>
      </c>
      <c r="L432" s="2" t="s">
        <v>55</v>
      </c>
      <c r="M432" s="3" t="s">
        <v>36</v>
      </c>
      <c r="N432" s="3">
        <v>45642.350601851853</v>
      </c>
      <c r="O432" s="10">
        <v>45643</v>
      </c>
      <c r="P432" s="2" t="s">
        <v>15</v>
      </c>
      <c r="Q432" s="2" t="s">
        <v>2250</v>
      </c>
      <c r="R432" t="s">
        <v>1178</v>
      </c>
      <c r="S432" t="s">
        <v>2240</v>
      </c>
      <c r="T432">
        <v>130</v>
      </c>
      <c r="U432" t="s">
        <v>2236</v>
      </c>
      <c r="V432">
        <v>101</v>
      </c>
      <c r="W432">
        <v>1006</v>
      </c>
      <c r="X432">
        <v>2</v>
      </c>
      <c r="Y432" t="s">
        <v>2264</v>
      </c>
      <c r="Z432">
        <v>0</v>
      </c>
      <c r="AA432" s="19">
        <v>45642.350613425922</v>
      </c>
    </row>
    <row r="433" spans="1:27">
      <c r="A433" s="2" t="s">
        <v>113</v>
      </c>
      <c r="B433" s="2">
        <v>5821232854</v>
      </c>
      <c r="C433" s="2" t="s">
        <v>2262</v>
      </c>
      <c r="D433" s="2" t="s">
        <v>64</v>
      </c>
      <c r="E433" s="2">
        <v>50</v>
      </c>
      <c r="F433" s="2">
        <v>0.65</v>
      </c>
      <c r="G433" s="2" t="s">
        <v>2237</v>
      </c>
      <c r="H433" s="2">
        <v>5028309410</v>
      </c>
      <c r="I433" s="2" t="s">
        <v>22</v>
      </c>
      <c r="J433" s="2" t="s">
        <v>2263</v>
      </c>
      <c r="K433" s="2" t="s">
        <v>120</v>
      </c>
      <c r="L433" s="2" t="s">
        <v>55</v>
      </c>
      <c r="M433" s="3" t="s">
        <v>36</v>
      </c>
      <c r="N433" s="3">
        <v>45642.350891203707</v>
      </c>
      <c r="O433" s="10">
        <v>45643</v>
      </c>
      <c r="P433" s="2" t="s">
        <v>15</v>
      </c>
      <c r="Q433" s="2" t="s">
        <v>2250</v>
      </c>
      <c r="R433" t="s">
        <v>1178</v>
      </c>
      <c r="S433" t="s">
        <v>2240</v>
      </c>
      <c r="T433">
        <v>100</v>
      </c>
      <c r="U433" t="s">
        <v>2236</v>
      </c>
      <c r="V433">
        <v>101</v>
      </c>
      <c r="W433">
        <v>1006</v>
      </c>
      <c r="X433">
        <v>2</v>
      </c>
      <c r="Y433" t="s">
        <v>2265</v>
      </c>
      <c r="Z433">
        <v>0</v>
      </c>
      <c r="AA433" s="19">
        <v>45642.350902777776</v>
      </c>
    </row>
    <row r="434" spans="1:27">
      <c r="A434" s="2" t="s">
        <v>113</v>
      </c>
      <c r="B434" s="2">
        <v>5821228090</v>
      </c>
      <c r="C434" s="2" t="s">
        <v>2299</v>
      </c>
      <c r="D434" s="2" t="s">
        <v>64</v>
      </c>
      <c r="E434" s="2">
        <v>1000</v>
      </c>
      <c r="F434" s="2" t="s">
        <v>2236</v>
      </c>
      <c r="G434" s="2" t="s">
        <v>2237</v>
      </c>
      <c r="H434" s="2">
        <v>5028309430</v>
      </c>
      <c r="I434" s="2" t="s">
        <v>22</v>
      </c>
      <c r="J434" s="2" t="s">
        <v>2300</v>
      </c>
      <c r="K434" s="2" t="s">
        <v>2150</v>
      </c>
      <c r="L434" s="2" t="s">
        <v>528</v>
      </c>
      <c r="M434" s="3" t="s">
        <v>36</v>
      </c>
      <c r="N434" s="3">
        <v>45642.353275462963</v>
      </c>
      <c r="O434" s="10" t="s">
        <v>2236</v>
      </c>
      <c r="P434" s="2" t="s">
        <v>2239</v>
      </c>
      <c r="Q434" s="2" t="s">
        <v>2236</v>
      </c>
      <c r="R434" t="s">
        <v>2236</v>
      </c>
      <c r="S434" t="s">
        <v>2240</v>
      </c>
      <c r="T434">
        <v>40</v>
      </c>
      <c r="U434" t="s">
        <v>2236</v>
      </c>
      <c r="V434">
        <v>101</v>
      </c>
      <c r="W434">
        <v>1010</v>
      </c>
      <c r="X434">
        <v>2</v>
      </c>
      <c r="Y434" t="s">
        <v>2301</v>
      </c>
      <c r="Z434">
        <v>0</v>
      </c>
      <c r="AA434" s="19">
        <v>45642.35328703704</v>
      </c>
    </row>
    <row r="435" spans="1:27">
      <c r="A435" s="2" t="s">
        <v>113</v>
      </c>
      <c r="B435" s="2">
        <v>5821229742</v>
      </c>
      <c r="C435" s="2" t="s">
        <v>2299</v>
      </c>
      <c r="D435" s="2" t="s">
        <v>64</v>
      </c>
      <c r="E435" s="2">
        <v>1</v>
      </c>
      <c r="F435" s="2" t="s">
        <v>2236</v>
      </c>
      <c r="G435" s="2" t="s">
        <v>2237</v>
      </c>
      <c r="H435" s="2">
        <v>5028309470</v>
      </c>
      <c r="I435" s="2" t="s">
        <v>22</v>
      </c>
      <c r="J435" s="2" t="s">
        <v>2300</v>
      </c>
      <c r="K435" s="2" t="s">
        <v>2150</v>
      </c>
      <c r="L435" s="2" t="s">
        <v>528</v>
      </c>
      <c r="M435" s="3" t="s">
        <v>36</v>
      </c>
      <c r="N435" s="3">
        <v>45642.35833333333</v>
      </c>
      <c r="O435" s="10" t="s">
        <v>2236</v>
      </c>
      <c r="P435" s="2" t="s">
        <v>2239</v>
      </c>
      <c r="Q435" s="2" t="s">
        <v>2236</v>
      </c>
      <c r="R435" t="s">
        <v>2236</v>
      </c>
      <c r="S435" t="s">
        <v>2240</v>
      </c>
      <c r="T435">
        <v>50</v>
      </c>
      <c r="U435" t="s">
        <v>2236</v>
      </c>
      <c r="V435">
        <v>101</v>
      </c>
      <c r="W435">
        <v>1010</v>
      </c>
      <c r="X435">
        <v>2</v>
      </c>
      <c r="Y435" t="s">
        <v>2343</v>
      </c>
      <c r="Z435">
        <v>0</v>
      </c>
      <c r="AA435" s="19">
        <v>45642.35833333333</v>
      </c>
    </row>
    <row r="436" spans="1:27">
      <c r="A436" s="2" t="s">
        <v>113</v>
      </c>
      <c r="B436" s="2">
        <v>5700092159</v>
      </c>
      <c r="C436" s="2" t="s">
        <v>2356</v>
      </c>
      <c r="D436" s="2" t="s">
        <v>64</v>
      </c>
      <c r="E436" s="2">
        <v>66</v>
      </c>
      <c r="F436" s="2" t="s">
        <v>2236</v>
      </c>
      <c r="G436" s="2" t="s">
        <v>2237</v>
      </c>
      <c r="H436" s="2">
        <v>5028309478</v>
      </c>
      <c r="I436" s="2" t="s">
        <v>22</v>
      </c>
      <c r="J436" s="2" t="s">
        <v>2357</v>
      </c>
      <c r="K436" s="2" t="s">
        <v>123</v>
      </c>
      <c r="L436" s="2" t="s">
        <v>620</v>
      </c>
      <c r="M436" s="3" t="s">
        <v>36</v>
      </c>
      <c r="N436" s="3">
        <v>45642.359166666669</v>
      </c>
      <c r="O436" s="10" t="s">
        <v>2236</v>
      </c>
      <c r="P436" s="2" t="s">
        <v>2239</v>
      </c>
      <c r="Q436" s="2" t="s">
        <v>2236</v>
      </c>
      <c r="R436" t="s">
        <v>2236</v>
      </c>
      <c r="S436" t="s">
        <v>2240</v>
      </c>
      <c r="T436">
        <v>10</v>
      </c>
      <c r="U436" t="s">
        <v>2236</v>
      </c>
      <c r="V436">
        <v>101</v>
      </c>
      <c r="W436">
        <v>1002</v>
      </c>
      <c r="X436">
        <v>2</v>
      </c>
      <c r="Y436" t="s">
        <v>2358</v>
      </c>
      <c r="Z436">
        <v>0</v>
      </c>
      <c r="AA436" s="19">
        <v>45642.359178240738</v>
      </c>
    </row>
    <row r="437" spans="1:27">
      <c r="A437" s="2" t="s">
        <v>113</v>
      </c>
      <c r="B437" s="2">
        <v>5821208940</v>
      </c>
      <c r="C437" s="2" t="s">
        <v>3187</v>
      </c>
      <c r="D437" s="2" t="s">
        <v>64</v>
      </c>
      <c r="E437" s="2">
        <v>12</v>
      </c>
      <c r="F437" s="2" t="s">
        <v>2236</v>
      </c>
      <c r="G437" s="2" t="s">
        <v>2237</v>
      </c>
      <c r="H437" s="2">
        <v>5028313205</v>
      </c>
      <c r="I437" s="2" t="s">
        <v>22</v>
      </c>
      <c r="J437" s="2" t="s">
        <v>3188</v>
      </c>
      <c r="K437" s="2" t="s">
        <v>3173</v>
      </c>
      <c r="L437" s="2" t="s">
        <v>1173</v>
      </c>
      <c r="M437" s="3" t="s">
        <v>2227</v>
      </c>
      <c r="N437" s="3">
        <v>45642.866365740738</v>
      </c>
      <c r="O437" s="10" t="s">
        <v>2236</v>
      </c>
      <c r="P437" s="2" t="s">
        <v>2239</v>
      </c>
      <c r="Q437" s="2" t="s">
        <v>2236</v>
      </c>
      <c r="R437" t="s">
        <v>2236</v>
      </c>
      <c r="S437" t="s">
        <v>2236</v>
      </c>
      <c r="T437">
        <v>20</v>
      </c>
      <c r="U437" t="s">
        <v>2236</v>
      </c>
      <c r="V437">
        <v>101</v>
      </c>
      <c r="W437">
        <v>1010</v>
      </c>
      <c r="X437">
        <v>2</v>
      </c>
      <c r="Y437" t="s">
        <v>3189</v>
      </c>
      <c r="Z437">
        <v>0</v>
      </c>
      <c r="AA437" s="19">
        <v>45642.866377314815</v>
      </c>
    </row>
    <row r="438" spans="1:27">
      <c r="A438" s="2" t="s">
        <v>113</v>
      </c>
      <c r="B438" s="2">
        <v>5821225831</v>
      </c>
      <c r="C438" s="2" t="s">
        <v>3193</v>
      </c>
      <c r="D438" s="2" t="s">
        <v>64</v>
      </c>
      <c r="E438" s="2">
        <v>200</v>
      </c>
      <c r="F438" s="2" t="s">
        <v>2236</v>
      </c>
      <c r="G438" s="2" t="s">
        <v>2237</v>
      </c>
      <c r="H438" s="2">
        <v>5028313207</v>
      </c>
      <c r="I438" s="2" t="s">
        <v>22</v>
      </c>
      <c r="J438" s="2" t="s">
        <v>3194</v>
      </c>
      <c r="K438" s="2" t="s">
        <v>3173</v>
      </c>
      <c r="L438" s="2" t="s">
        <v>1173</v>
      </c>
      <c r="M438" s="3" t="s">
        <v>2227</v>
      </c>
      <c r="N438" s="3">
        <v>45642.866631944446</v>
      </c>
      <c r="O438" s="10" t="s">
        <v>2236</v>
      </c>
      <c r="P438" s="2" t="s">
        <v>2239</v>
      </c>
      <c r="Q438" s="2" t="s">
        <v>2236</v>
      </c>
      <c r="R438" t="s">
        <v>2236</v>
      </c>
      <c r="S438" t="s">
        <v>2236</v>
      </c>
      <c r="T438">
        <v>10</v>
      </c>
      <c r="U438" t="s">
        <v>2236</v>
      </c>
      <c r="V438">
        <v>101</v>
      </c>
      <c r="W438">
        <v>1010</v>
      </c>
      <c r="X438">
        <v>2</v>
      </c>
      <c r="Y438" t="s">
        <v>3195</v>
      </c>
      <c r="Z438">
        <v>0</v>
      </c>
      <c r="AA438" s="19">
        <v>45642.866631944446</v>
      </c>
    </row>
    <row r="439" spans="1:27">
      <c r="A439" s="2" t="s">
        <v>113</v>
      </c>
      <c r="B439" s="2">
        <v>5821225802</v>
      </c>
      <c r="C439" s="2" t="s">
        <v>3207</v>
      </c>
      <c r="D439" s="2" t="s">
        <v>64</v>
      </c>
      <c r="E439" s="2">
        <v>256</v>
      </c>
      <c r="F439" s="2" t="s">
        <v>2236</v>
      </c>
      <c r="G439" s="2" t="s">
        <v>2237</v>
      </c>
      <c r="H439" s="2">
        <v>5028313212</v>
      </c>
      <c r="I439" s="2" t="s">
        <v>22</v>
      </c>
      <c r="J439" s="2" t="s">
        <v>3208</v>
      </c>
      <c r="K439" s="2" t="s">
        <v>3173</v>
      </c>
      <c r="L439" s="2" t="s">
        <v>1173</v>
      </c>
      <c r="M439" s="3" t="s">
        <v>2227</v>
      </c>
      <c r="N439" s="3">
        <v>45642.867048611108</v>
      </c>
      <c r="O439" s="10" t="s">
        <v>2236</v>
      </c>
      <c r="P439" s="2" t="s">
        <v>2239</v>
      </c>
      <c r="Q439" s="2" t="s">
        <v>2236</v>
      </c>
      <c r="R439" t="s">
        <v>2236</v>
      </c>
      <c r="S439" t="s">
        <v>2236</v>
      </c>
      <c r="T439">
        <v>10</v>
      </c>
      <c r="U439" t="s">
        <v>2236</v>
      </c>
      <c r="V439">
        <v>101</v>
      </c>
      <c r="W439">
        <v>1010</v>
      </c>
      <c r="X439">
        <v>2</v>
      </c>
      <c r="Y439" t="s">
        <v>3209</v>
      </c>
      <c r="Z439">
        <v>0</v>
      </c>
      <c r="AA439" s="19">
        <v>45642.867060185185</v>
      </c>
    </row>
    <row r="440" spans="1:27">
      <c r="A440" s="2" t="s">
        <v>113</v>
      </c>
      <c r="B440" s="2">
        <v>5700092364</v>
      </c>
      <c r="C440" s="2" t="s">
        <v>2377</v>
      </c>
      <c r="D440" s="2" t="s">
        <v>64</v>
      </c>
      <c r="E440" s="2">
        <v>395</v>
      </c>
      <c r="F440" s="2">
        <v>0.65</v>
      </c>
      <c r="G440" s="2" t="s">
        <v>2237</v>
      </c>
      <c r="H440" s="2">
        <v>5028309500</v>
      </c>
      <c r="I440" s="2" t="s">
        <v>22</v>
      </c>
      <c r="J440" s="2" t="s">
        <v>2378</v>
      </c>
      <c r="K440" s="2" t="s">
        <v>123</v>
      </c>
      <c r="L440" s="2" t="s">
        <v>620</v>
      </c>
      <c r="M440" s="3" t="s">
        <v>2227</v>
      </c>
      <c r="N440" s="3">
        <v>45642.360833333332</v>
      </c>
      <c r="O440" s="10">
        <v>45642</v>
      </c>
      <c r="P440" s="2" t="s">
        <v>15</v>
      </c>
      <c r="Q440" s="2" t="s">
        <v>2250</v>
      </c>
      <c r="R440" t="s">
        <v>23</v>
      </c>
      <c r="S440" t="s">
        <v>2240</v>
      </c>
      <c r="T440">
        <v>50</v>
      </c>
      <c r="U440" t="s">
        <v>2236</v>
      </c>
      <c r="V440">
        <v>101</v>
      </c>
      <c r="W440">
        <v>1002</v>
      </c>
      <c r="X440">
        <v>2</v>
      </c>
      <c r="Y440" t="s">
        <v>2379</v>
      </c>
      <c r="Z440">
        <v>4</v>
      </c>
      <c r="AA440" s="19">
        <v>45642.360937500001</v>
      </c>
    </row>
    <row r="441" spans="1:27">
      <c r="A441" s="2" t="s">
        <v>113</v>
      </c>
      <c r="B441" s="2">
        <v>5821225802</v>
      </c>
      <c r="C441" s="2" t="s">
        <v>3200</v>
      </c>
      <c r="D441" s="2" t="s">
        <v>64</v>
      </c>
      <c r="E441" s="2">
        <v>270</v>
      </c>
      <c r="F441" s="2" t="s">
        <v>2236</v>
      </c>
      <c r="G441" s="2" t="s">
        <v>2237</v>
      </c>
      <c r="H441" s="2">
        <v>5028313209</v>
      </c>
      <c r="I441" s="2" t="s">
        <v>22</v>
      </c>
      <c r="J441" s="2" t="s">
        <v>3201</v>
      </c>
      <c r="K441" s="2" t="s">
        <v>3173</v>
      </c>
      <c r="L441" s="2" t="s">
        <v>1173</v>
      </c>
      <c r="M441" s="3" t="s">
        <v>2227</v>
      </c>
      <c r="N441" s="3">
        <v>45642.866782407407</v>
      </c>
      <c r="O441" s="10" t="s">
        <v>2236</v>
      </c>
      <c r="P441" s="2" t="s">
        <v>2239</v>
      </c>
      <c r="Q441" s="2" t="s">
        <v>2236</v>
      </c>
      <c r="R441" t="s">
        <v>2236</v>
      </c>
      <c r="S441" t="s">
        <v>2236</v>
      </c>
      <c r="T441">
        <v>30</v>
      </c>
      <c r="U441" t="s">
        <v>2236</v>
      </c>
      <c r="V441">
        <v>101</v>
      </c>
      <c r="W441">
        <v>1010</v>
      </c>
      <c r="X441">
        <v>2</v>
      </c>
      <c r="Y441" t="s">
        <v>3202</v>
      </c>
      <c r="Z441">
        <v>0</v>
      </c>
      <c r="AA441" s="19">
        <v>45642.866793981484</v>
      </c>
    </row>
    <row r="442" spans="1:27">
      <c r="A442" s="2" t="s">
        <v>113</v>
      </c>
      <c r="B442" s="2">
        <v>5821209101</v>
      </c>
      <c r="C442" s="2" t="s">
        <v>3203</v>
      </c>
      <c r="D442" s="2" t="s">
        <v>64</v>
      </c>
      <c r="E442" s="2">
        <v>270</v>
      </c>
      <c r="F442" s="2" t="s">
        <v>2236</v>
      </c>
      <c r="G442" s="2" t="s">
        <v>2237</v>
      </c>
      <c r="H442" s="2">
        <v>5028313210</v>
      </c>
      <c r="I442" s="2" t="s">
        <v>22</v>
      </c>
      <c r="J442" s="2" t="s">
        <v>3204</v>
      </c>
      <c r="K442" s="2" t="s">
        <v>3173</v>
      </c>
      <c r="L442" s="2" t="s">
        <v>1173</v>
      </c>
      <c r="M442" s="3" t="s">
        <v>2227</v>
      </c>
      <c r="N442" s="3">
        <v>45642.866898148146</v>
      </c>
      <c r="O442" s="10" t="s">
        <v>2236</v>
      </c>
      <c r="P442" s="2" t="s">
        <v>2239</v>
      </c>
      <c r="Q442" s="2" t="s">
        <v>2236</v>
      </c>
      <c r="R442" t="s">
        <v>2236</v>
      </c>
      <c r="S442" t="s">
        <v>2236</v>
      </c>
      <c r="T442">
        <v>370</v>
      </c>
      <c r="U442" t="s">
        <v>2236</v>
      </c>
      <c r="V442">
        <v>101</v>
      </c>
      <c r="W442">
        <v>1010</v>
      </c>
      <c r="X442">
        <v>2</v>
      </c>
      <c r="Y442" t="s">
        <v>3205</v>
      </c>
      <c r="Z442">
        <v>0</v>
      </c>
      <c r="AA442" s="19">
        <v>45642.866909722223</v>
      </c>
    </row>
    <row r="443" spans="1:27">
      <c r="A443" s="2" t="s">
        <v>113</v>
      </c>
      <c r="B443" s="2">
        <v>5821213168</v>
      </c>
      <c r="C443" s="2" t="s">
        <v>3184</v>
      </c>
      <c r="D443" s="2" t="s">
        <v>64</v>
      </c>
      <c r="E443" s="2">
        <v>56</v>
      </c>
      <c r="F443" s="2" t="s">
        <v>2236</v>
      </c>
      <c r="G443" s="2" t="s">
        <v>2237</v>
      </c>
      <c r="H443" s="2">
        <v>5028313204</v>
      </c>
      <c r="I443" s="2" t="s">
        <v>22</v>
      </c>
      <c r="J443" s="2" t="s">
        <v>3185</v>
      </c>
      <c r="K443" s="2" t="s">
        <v>3173</v>
      </c>
      <c r="L443" s="2" t="s">
        <v>1173</v>
      </c>
      <c r="M443" s="3" t="s">
        <v>2227</v>
      </c>
      <c r="N443" s="3">
        <v>45642.866238425922</v>
      </c>
      <c r="O443" s="10" t="s">
        <v>2236</v>
      </c>
      <c r="P443" s="2" t="s">
        <v>2239</v>
      </c>
      <c r="Q443" s="2" t="s">
        <v>2236</v>
      </c>
      <c r="R443" t="s">
        <v>2236</v>
      </c>
      <c r="S443" t="s">
        <v>2236</v>
      </c>
      <c r="T443">
        <v>60</v>
      </c>
      <c r="U443" t="s">
        <v>2236</v>
      </c>
      <c r="V443">
        <v>101</v>
      </c>
      <c r="W443">
        <v>1010</v>
      </c>
      <c r="X443">
        <v>2</v>
      </c>
      <c r="Y443" t="s">
        <v>3186</v>
      </c>
      <c r="Z443">
        <v>0</v>
      </c>
      <c r="AA443" s="19">
        <v>45642.866238425922</v>
      </c>
    </row>
    <row r="444" spans="1:27">
      <c r="A444" s="2" t="s">
        <v>113</v>
      </c>
      <c r="B444" s="2">
        <v>5821215808</v>
      </c>
      <c r="C444" s="2" t="s">
        <v>3181</v>
      </c>
      <c r="D444" s="2" t="s">
        <v>64</v>
      </c>
      <c r="E444" s="2">
        <v>90</v>
      </c>
      <c r="F444" s="2" t="s">
        <v>2236</v>
      </c>
      <c r="G444" s="2" t="s">
        <v>2237</v>
      </c>
      <c r="H444" s="2">
        <v>5028313203</v>
      </c>
      <c r="I444" s="2" t="s">
        <v>22</v>
      </c>
      <c r="J444" s="2" t="s">
        <v>3182</v>
      </c>
      <c r="K444" s="2" t="s">
        <v>3173</v>
      </c>
      <c r="L444" s="2" t="s">
        <v>1173</v>
      </c>
      <c r="M444" s="3" t="s">
        <v>2227</v>
      </c>
      <c r="N444" s="3">
        <v>45642.866087962961</v>
      </c>
      <c r="O444" s="10" t="s">
        <v>2236</v>
      </c>
      <c r="P444" s="2" t="s">
        <v>2239</v>
      </c>
      <c r="Q444" s="2" t="s">
        <v>2236</v>
      </c>
      <c r="R444" t="s">
        <v>2236</v>
      </c>
      <c r="S444" t="s">
        <v>2236</v>
      </c>
      <c r="T444">
        <v>50</v>
      </c>
      <c r="U444" t="s">
        <v>2236</v>
      </c>
      <c r="V444">
        <v>101</v>
      </c>
      <c r="W444">
        <v>1010</v>
      </c>
      <c r="X444">
        <v>2</v>
      </c>
      <c r="Y444" t="s">
        <v>3183</v>
      </c>
      <c r="Z444">
        <v>0</v>
      </c>
      <c r="AA444" s="19">
        <v>45642.866099537037</v>
      </c>
    </row>
    <row r="445" spans="1:27">
      <c r="A445" s="2" t="s">
        <v>113</v>
      </c>
      <c r="B445" s="2">
        <v>5821213168</v>
      </c>
      <c r="C445" s="2" t="s">
        <v>3175</v>
      </c>
      <c r="D445" s="2" t="s">
        <v>64</v>
      </c>
      <c r="E445" s="2">
        <v>90</v>
      </c>
      <c r="F445" s="2" t="s">
        <v>2236</v>
      </c>
      <c r="G445" s="2" t="s">
        <v>2237</v>
      </c>
      <c r="H445" s="2">
        <v>5028313200</v>
      </c>
      <c r="I445" s="2" t="s">
        <v>22</v>
      </c>
      <c r="J445" s="2" t="s">
        <v>3176</v>
      </c>
      <c r="K445" s="2" t="s">
        <v>3173</v>
      </c>
      <c r="L445" s="2" t="s">
        <v>1173</v>
      </c>
      <c r="M445" s="3" t="s">
        <v>2227</v>
      </c>
      <c r="N445" s="3">
        <v>45642.865810185183</v>
      </c>
      <c r="O445" s="10" t="s">
        <v>2236</v>
      </c>
      <c r="P445" s="2" t="s">
        <v>2239</v>
      </c>
      <c r="Q445" s="2" t="s">
        <v>2236</v>
      </c>
      <c r="R445" t="s">
        <v>2236</v>
      </c>
      <c r="S445" t="s">
        <v>2236</v>
      </c>
      <c r="T445">
        <v>140</v>
      </c>
      <c r="U445" t="s">
        <v>2236</v>
      </c>
      <c r="V445">
        <v>101</v>
      </c>
      <c r="W445">
        <v>1010</v>
      </c>
      <c r="X445">
        <v>2</v>
      </c>
      <c r="Y445" t="s">
        <v>3177</v>
      </c>
      <c r="Z445">
        <v>0</v>
      </c>
      <c r="AA445" s="19">
        <v>45642.86582175926</v>
      </c>
    </row>
    <row r="446" spans="1:27">
      <c r="A446" s="2" t="s">
        <v>113</v>
      </c>
      <c r="B446" s="2">
        <v>5821213168</v>
      </c>
      <c r="C446" s="2" t="s">
        <v>3190</v>
      </c>
      <c r="D446" s="2" t="s">
        <v>64</v>
      </c>
      <c r="E446" s="2">
        <v>60</v>
      </c>
      <c r="F446" s="2" t="s">
        <v>2236</v>
      </c>
      <c r="G446" s="2" t="s">
        <v>2237</v>
      </c>
      <c r="H446" s="2">
        <v>5028313206</v>
      </c>
      <c r="I446" s="2" t="s">
        <v>22</v>
      </c>
      <c r="J446" s="2" t="s">
        <v>3191</v>
      </c>
      <c r="K446" s="2" t="s">
        <v>3173</v>
      </c>
      <c r="L446" s="2" t="s">
        <v>1173</v>
      </c>
      <c r="M446" s="3" t="s">
        <v>2227</v>
      </c>
      <c r="N446" s="3">
        <v>45642.86650462963</v>
      </c>
      <c r="O446" s="10" t="s">
        <v>2236</v>
      </c>
      <c r="P446" s="2" t="s">
        <v>2239</v>
      </c>
      <c r="Q446" s="2" t="s">
        <v>2236</v>
      </c>
      <c r="R446" t="s">
        <v>2236</v>
      </c>
      <c r="S446" t="s">
        <v>2236</v>
      </c>
      <c r="T446">
        <v>30</v>
      </c>
      <c r="U446" t="s">
        <v>2236</v>
      </c>
      <c r="V446">
        <v>101</v>
      </c>
      <c r="W446">
        <v>1010</v>
      </c>
      <c r="X446">
        <v>2</v>
      </c>
      <c r="Y446" t="s">
        <v>3192</v>
      </c>
      <c r="Z446">
        <v>0</v>
      </c>
      <c r="AA446" s="19">
        <v>45642.86650462963</v>
      </c>
    </row>
    <row r="447" spans="1:27">
      <c r="A447" s="2" t="s">
        <v>113</v>
      </c>
      <c r="B447" s="2">
        <v>5821231381</v>
      </c>
      <c r="C447" s="2" t="s">
        <v>2302</v>
      </c>
      <c r="D447" s="2" t="s">
        <v>64</v>
      </c>
      <c r="E447" s="2">
        <v>144</v>
      </c>
      <c r="F447" s="2">
        <v>0.65</v>
      </c>
      <c r="G447" s="2" t="s">
        <v>2237</v>
      </c>
      <c r="H447" s="2">
        <v>5028309434</v>
      </c>
      <c r="I447" s="2" t="s">
        <v>22</v>
      </c>
      <c r="J447" s="2" t="s">
        <v>2303</v>
      </c>
      <c r="K447" s="2" t="s">
        <v>120</v>
      </c>
      <c r="L447" s="2" t="s">
        <v>55</v>
      </c>
      <c r="M447" s="3" t="s">
        <v>36</v>
      </c>
      <c r="N447" s="3">
        <v>45642.353796296295</v>
      </c>
      <c r="O447" s="10">
        <v>45643</v>
      </c>
      <c r="P447" s="2" t="s">
        <v>15</v>
      </c>
      <c r="Q447" s="2" t="s">
        <v>2250</v>
      </c>
      <c r="R447" t="s">
        <v>1178</v>
      </c>
      <c r="S447" t="s">
        <v>2240</v>
      </c>
      <c r="T447">
        <v>100</v>
      </c>
      <c r="U447" t="s">
        <v>2236</v>
      </c>
      <c r="V447">
        <v>101</v>
      </c>
      <c r="W447">
        <v>1006</v>
      </c>
      <c r="X447">
        <v>2</v>
      </c>
      <c r="Y447" t="s">
        <v>2304</v>
      </c>
      <c r="Z447">
        <v>0</v>
      </c>
      <c r="AA447" s="19">
        <v>45642.353807870371</v>
      </c>
    </row>
    <row r="448" spans="1:27">
      <c r="A448" s="2" t="s">
        <v>113</v>
      </c>
      <c r="B448" s="2">
        <v>5821232854</v>
      </c>
      <c r="C448" s="2" t="s">
        <v>2302</v>
      </c>
      <c r="D448" s="2" t="s">
        <v>64</v>
      </c>
      <c r="E448" s="2">
        <v>49</v>
      </c>
      <c r="F448" s="2">
        <v>0.65</v>
      </c>
      <c r="G448" s="2" t="s">
        <v>2237</v>
      </c>
      <c r="H448" s="2">
        <v>5028309437</v>
      </c>
      <c r="I448" s="2" t="s">
        <v>22</v>
      </c>
      <c r="J448" s="2" t="s">
        <v>2303</v>
      </c>
      <c r="K448" s="2" t="s">
        <v>120</v>
      </c>
      <c r="L448" s="2" t="s">
        <v>55</v>
      </c>
      <c r="M448" s="3" t="s">
        <v>36</v>
      </c>
      <c r="N448" s="3">
        <v>45642.354155092595</v>
      </c>
      <c r="O448" s="10">
        <v>45643</v>
      </c>
      <c r="P448" s="2" t="s">
        <v>15</v>
      </c>
      <c r="Q448" s="2" t="s">
        <v>2250</v>
      </c>
      <c r="R448" t="s">
        <v>1178</v>
      </c>
      <c r="S448" t="s">
        <v>2240</v>
      </c>
      <c r="T448">
        <v>140</v>
      </c>
      <c r="U448" t="s">
        <v>2236</v>
      </c>
      <c r="V448">
        <v>101</v>
      </c>
      <c r="W448">
        <v>1006</v>
      </c>
      <c r="X448">
        <v>2</v>
      </c>
      <c r="Y448" t="s">
        <v>2309</v>
      </c>
      <c r="Z448">
        <v>0</v>
      </c>
      <c r="AA448" s="19">
        <v>45642.354166666664</v>
      </c>
    </row>
    <row r="449" spans="1:27">
      <c r="A449" s="2" t="s">
        <v>113</v>
      </c>
      <c r="B449" s="2">
        <v>5821234127</v>
      </c>
      <c r="C449" s="2" t="s">
        <v>3095</v>
      </c>
      <c r="D449" s="2" t="s">
        <v>64</v>
      </c>
      <c r="E449" s="2">
        <v>15220</v>
      </c>
      <c r="F449" s="2" t="s">
        <v>2236</v>
      </c>
      <c r="G449" s="2" t="s">
        <v>2237</v>
      </c>
      <c r="H449" s="2">
        <v>5028312839</v>
      </c>
      <c r="I449" s="2" t="s">
        <v>22</v>
      </c>
      <c r="J449" s="2" t="s">
        <v>3096</v>
      </c>
      <c r="K449" s="2" t="s">
        <v>1256</v>
      </c>
      <c r="L449" s="2" t="s">
        <v>517</v>
      </c>
      <c r="M449" s="3" t="s">
        <v>121</v>
      </c>
      <c r="N449" s="3">
        <v>45642.776770833334</v>
      </c>
      <c r="O449" s="10" t="s">
        <v>2236</v>
      </c>
      <c r="P449" s="2" t="s">
        <v>2239</v>
      </c>
      <c r="Q449" s="2" t="s">
        <v>2236</v>
      </c>
      <c r="R449" t="s">
        <v>2236</v>
      </c>
      <c r="S449" t="s">
        <v>2628</v>
      </c>
      <c r="T449">
        <v>50</v>
      </c>
      <c r="U449" t="s">
        <v>2236</v>
      </c>
      <c r="V449">
        <v>101</v>
      </c>
      <c r="W449">
        <v>1007</v>
      </c>
      <c r="X449">
        <v>2</v>
      </c>
      <c r="Y449" t="s">
        <v>3097</v>
      </c>
      <c r="Z449">
        <v>0</v>
      </c>
      <c r="AA449" s="19">
        <v>45642.776770833334</v>
      </c>
    </row>
    <row r="450" spans="1:27">
      <c r="A450" s="2" t="s">
        <v>113</v>
      </c>
      <c r="B450" s="2">
        <v>5821235585</v>
      </c>
      <c r="C450" s="2" t="s">
        <v>3098</v>
      </c>
      <c r="D450" s="2" t="s">
        <v>64</v>
      </c>
      <c r="E450" s="2">
        <v>150</v>
      </c>
      <c r="F450" s="2" t="s">
        <v>2236</v>
      </c>
      <c r="G450" s="2" t="s">
        <v>2237</v>
      </c>
      <c r="H450" s="2">
        <v>5028312841</v>
      </c>
      <c r="I450" s="2" t="s">
        <v>22</v>
      </c>
      <c r="J450" s="2" t="s">
        <v>3099</v>
      </c>
      <c r="K450" s="2" t="s">
        <v>1256</v>
      </c>
      <c r="L450" s="2" t="s">
        <v>517</v>
      </c>
      <c r="M450" s="3" t="s">
        <v>121</v>
      </c>
      <c r="N450" s="3">
        <v>45642.777048611111</v>
      </c>
      <c r="O450" s="10" t="s">
        <v>2236</v>
      </c>
      <c r="P450" s="2" t="s">
        <v>2239</v>
      </c>
      <c r="Q450" s="2" t="s">
        <v>2236</v>
      </c>
      <c r="R450" t="s">
        <v>2236</v>
      </c>
      <c r="S450" t="s">
        <v>2628</v>
      </c>
      <c r="T450">
        <v>40</v>
      </c>
      <c r="U450" t="s">
        <v>2236</v>
      </c>
      <c r="V450">
        <v>101</v>
      </c>
      <c r="W450">
        <v>1007</v>
      </c>
      <c r="X450">
        <v>2</v>
      </c>
      <c r="Y450" t="s">
        <v>3100</v>
      </c>
      <c r="Z450">
        <v>0</v>
      </c>
      <c r="AA450" s="19">
        <v>45642.777060185188</v>
      </c>
    </row>
    <row r="451" spans="1:27">
      <c r="A451" s="2" t="s">
        <v>113</v>
      </c>
      <c r="B451" s="2">
        <v>5821232863</v>
      </c>
      <c r="C451" s="2" t="s">
        <v>3403</v>
      </c>
      <c r="D451" s="2" t="s">
        <v>64</v>
      </c>
      <c r="E451" s="2">
        <v>5516</v>
      </c>
      <c r="F451" s="2">
        <v>0.65</v>
      </c>
      <c r="G451" s="2" t="s">
        <v>2237</v>
      </c>
      <c r="H451" s="2">
        <v>5028313467</v>
      </c>
      <c r="I451" s="2" t="s">
        <v>22</v>
      </c>
      <c r="J451" s="2" t="s">
        <v>3404</v>
      </c>
      <c r="K451" s="2" t="s">
        <v>120</v>
      </c>
      <c r="L451" s="2" t="s">
        <v>55</v>
      </c>
      <c r="M451" s="3" t="s">
        <v>36</v>
      </c>
      <c r="N451" s="3">
        <v>45642.902557870373</v>
      </c>
      <c r="O451" s="10">
        <v>45643</v>
      </c>
      <c r="P451" s="2" t="s">
        <v>15</v>
      </c>
      <c r="Q451" s="2" t="s">
        <v>2250</v>
      </c>
      <c r="R451" t="s">
        <v>1178</v>
      </c>
      <c r="S451" t="s">
        <v>2427</v>
      </c>
      <c r="T451">
        <v>170</v>
      </c>
      <c r="U451" t="s">
        <v>2236</v>
      </c>
      <c r="V451">
        <v>101</v>
      </c>
      <c r="W451">
        <v>1006</v>
      </c>
      <c r="X451">
        <v>2</v>
      </c>
      <c r="Y451" t="s">
        <v>3405</v>
      </c>
      <c r="Z451">
        <v>0</v>
      </c>
      <c r="AA451" s="19">
        <v>45642.902569444443</v>
      </c>
    </row>
    <row r="452" spans="1:27">
      <c r="A452" s="2" t="s">
        <v>113</v>
      </c>
      <c r="B452" s="2">
        <v>5821234132</v>
      </c>
      <c r="C452" s="2" t="s">
        <v>3403</v>
      </c>
      <c r="D452" s="2" t="s">
        <v>64</v>
      </c>
      <c r="E452" s="2">
        <v>50</v>
      </c>
      <c r="F452" s="2">
        <v>0.65</v>
      </c>
      <c r="G452" s="2" t="s">
        <v>2237</v>
      </c>
      <c r="H452" s="2">
        <v>5028313470</v>
      </c>
      <c r="I452" s="2" t="s">
        <v>22</v>
      </c>
      <c r="J452" s="2" t="s">
        <v>3404</v>
      </c>
      <c r="K452" s="2" t="s">
        <v>120</v>
      </c>
      <c r="L452" s="2" t="s">
        <v>55</v>
      </c>
      <c r="M452" s="3" t="s">
        <v>36</v>
      </c>
      <c r="N452" s="3">
        <v>45642.903055555558</v>
      </c>
      <c r="O452" s="10">
        <v>45643</v>
      </c>
      <c r="P452" s="2" t="s">
        <v>15</v>
      </c>
      <c r="Q452" s="2" t="s">
        <v>2250</v>
      </c>
      <c r="R452" t="s">
        <v>1178</v>
      </c>
      <c r="S452" t="s">
        <v>2427</v>
      </c>
      <c r="T452">
        <v>70</v>
      </c>
      <c r="U452" t="s">
        <v>2236</v>
      </c>
      <c r="V452">
        <v>101</v>
      </c>
      <c r="W452">
        <v>1006</v>
      </c>
      <c r="X452">
        <v>2</v>
      </c>
      <c r="Y452" t="s">
        <v>3408</v>
      </c>
      <c r="Z452">
        <v>0</v>
      </c>
      <c r="AA452" s="19">
        <v>45642.903067129628</v>
      </c>
    </row>
    <row r="453" spans="1:27">
      <c r="A453" s="2" t="s">
        <v>113</v>
      </c>
      <c r="B453" s="2">
        <v>5821235756</v>
      </c>
      <c r="C453" s="2" t="s">
        <v>3415</v>
      </c>
      <c r="D453" s="2" t="s">
        <v>64</v>
      </c>
      <c r="E453" s="2">
        <v>2</v>
      </c>
      <c r="F453" s="2" t="s">
        <v>2236</v>
      </c>
      <c r="G453" s="2" t="s">
        <v>2237</v>
      </c>
      <c r="H453" s="2">
        <v>5028313476</v>
      </c>
      <c r="I453" s="2" t="s">
        <v>22</v>
      </c>
      <c r="J453" s="2" t="s">
        <v>3416</v>
      </c>
      <c r="K453" s="2" t="s">
        <v>3417</v>
      </c>
      <c r="L453" s="2" t="s">
        <v>3418</v>
      </c>
      <c r="M453" s="3" t="s">
        <v>3412</v>
      </c>
      <c r="N453" s="3">
        <v>45642.904097222221</v>
      </c>
      <c r="O453" s="10" t="s">
        <v>2236</v>
      </c>
      <c r="P453" s="2" t="s">
        <v>2239</v>
      </c>
      <c r="Q453" s="2" t="s">
        <v>2236</v>
      </c>
      <c r="R453" t="s">
        <v>2236</v>
      </c>
      <c r="S453" t="s">
        <v>3413</v>
      </c>
      <c r="T453">
        <v>10</v>
      </c>
      <c r="U453" t="s">
        <v>2236</v>
      </c>
      <c r="V453">
        <v>101</v>
      </c>
      <c r="W453">
        <v>1007</v>
      </c>
      <c r="X453">
        <v>2</v>
      </c>
      <c r="Y453" t="s">
        <v>3419</v>
      </c>
      <c r="Z453">
        <v>0</v>
      </c>
      <c r="AA453" s="19">
        <v>45642.904108796298</v>
      </c>
    </row>
    <row r="454" spans="1:27">
      <c r="A454" s="2" t="s">
        <v>113</v>
      </c>
      <c r="B454" s="2">
        <v>5821208940</v>
      </c>
      <c r="C454" s="2" t="s">
        <v>3178</v>
      </c>
      <c r="D454" s="2" t="s">
        <v>64</v>
      </c>
      <c r="E454" s="2">
        <v>6</v>
      </c>
      <c r="F454" s="2" t="s">
        <v>2236</v>
      </c>
      <c r="G454" s="2" t="s">
        <v>2237</v>
      </c>
      <c r="H454" s="2">
        <v>5028313202</v>
      </c>
      <c r="I454" s="2" t="s">
        <v>22</v>
      </c>
      <c r="J454" s="2" t="s">
        <v>3179</v>
      </c>
      <c r="K454" s="2" t="s">
        <v>3173</v>
      </c>
      <c r="L454" s="2" t="s">
        <v>1173</v>
      </c>
      <c r="M454" s="3" t="s">
        <v>2227</v>
      </c>
      <c r="N454" s="3">
        <v>45642.865925925929</v>
      </c>
      <c r="O454" s="10" t="s">
        <v>2236</v>
      </c>
      <c r="P454" s="2" t="s">
        <v>2239</v>
      </c>
      <c r="Q454" s="2" t="s">
        <v>2236</v>
      </c>
      <c r="R454" t="s">
        <v>2236</v>
      </c>
      <c r="S454" t="s">
        <v>2236</v>
      </c>
      <c r="T454">
        <v>10</v>
      </c>
      <c r="U454" t="s">
        <v>2236</v>
      </c>
      <c r="V454">
        <v>101</v>
      </c>
      <c r="W454">
        <v>1010</v>
      </c>
      <c r="X454">
        <v>2</v>
      </c>
      <c r="Y454" t="s">
        <v>3180</v>
      </c>
      <c r="Z454">
        <v>0</v>
      </c>
      <c r="AA454" s="19">
        <v>45642.865925925929</v>
      </c>
    </row>
    <row r="455" spans="1:27">
      <c r="A455" s="2" t="s">
        <v>113</v>
      </c>
      <c r="B455" s="2">
        <v>5821220096</v>
      </c>
      <c r="C455" s="2" t="s">
        <v>3171</v>
      </c>
      <c r="D455" s="2" t="s">
        <v>64</v>
      </c>
      <c r="E455" s="2">
        <v>12</v>
      </c>
      <c r="F455" s="2" t="s">
        <v>2236</v>
      </c>
      <c r="G455" s="2" t="s">
        <v>2237</v>
      </c>
      <c r="H455" s="2">
        <v>5028313189</v>
      </c>
      <c r="I455" s="2" t="s">
        <v>22</v>
      </c>
      <c r="J455" s="2" t="s">
        <v>3172</v>
      </c>
      <c r="K455" s="2" t="s">
        <v>3173</v>
      </c>
      <c r="L455" s="2" t="s">
        <v>1173</v>
      </c>
      <c r="M455" s="3" t="s">
        <v>2227</v>
      </c>
      <c r="N455" s="3">
        <v>45642.865636574075</v>
      </c>
      <c r="O455" s="10" t="s">
        <v>2236</v>
      </c>
      <c r="P455" s="2" t="s">
        <v>2239</v>
      </c>
      <c r="Q455" s="2" t="s">
        <v>2236</v>
      </c>
      <c r="R455" t="s">
        <v>2236</v>
      </c>
      <c r="S455" t="s">
        <v>2236</v>
      </c>
      <c r="T455">
        <v>30</v>
      </c>
      <c r="U455" t="s">
        <v>2236</v>
      </c>
      <c r="V455">
        <v>101</v>
      </c>
      <c r="W455">
        <v>1010</v>
      </c>
      <c r="X455">
        <v>2</v>
      </c>
      <c r="Y455" t="s">
        <v>3174</v>
      </c>
      <c r="Z455">
        <v>0</v>
      </c>
      <c r="AA455" s="19">
        <v>45642.865636574075</v>
      </c>
    </row>
    <row r="456" spans="1:27">
      <c r="A456" s="2" t="s">
        <v>113</v>
      </c>
      <c r="B456" s="2">
        <v>5821232838</v>
      </c>
      <c r="C456" s="2" t="s">
        <v>2233</v>
      </c>
      <c r="D456" s="2" t="s">
        <v>64</v>
      </c>
      <c r="E456" s="2">
        <v>69</v>
      </c>
      <c r="F456" s="2" t="s">
        <v>2236</v>
      </c>
      <c r="G456" s="2" t="s">
        <v>2237</v>
      </c>
      <c r="H456" s="2">
        <v>5028312560</v>
      </c>
      <c r="I456" s="2" t="s">
        <v>609</v>
      </c>
      <c r="J456" s="2" t="s">
        <v>3048</v>
      </c>
      <c r="K456" s="2" t="s">
        <v>43</v>
      </c>
      <c r="L456" s="2" t="s">
        <v>602</v>
      </c>
      <c r="M456" s="3" t="s">
        <v>36</v>
      </c>
      <c r="N456" s="3">
        <v>45642.726435185185</v>
      </c>
      <c r="O456" s="10" t="s">
        <v>2236</v>
      </c>
      <c r="P456" s="2" t="s">
        <v>2239</v>
      </c>
      <c r="Q456" s="2" t="s">
        <v>2236</v>
      </c>
      <c r="R456" t="s">
        <v>2236</v>
      </c>
      <c r="S456" t="s">
        <v>2240</v>
      </c>
      <c r="T456">
        <v>10</v>
      </c>
      <c r="U456" t="s">
        <v>2236</v>
      </c>
      <c r="V456">
        <v>101</v>
      </c>
      <c r="W456">
        <v>1010</v>
      </c>
      <c r="X456">
        <v>2</v>
      </c>
      <c r="Y456" t="s">
        <v>3049</v>
      </c>
      <c r="Z456">
        <v>2</v>
      </c>
      <c r="AA456" s="19">
        <v>45642.728437500002</v>
      </c>
    </row>
    <row r="457" spans="1:27">
      <c r="A457" s="2" t="s">
        <v>113</v>
      </c>
      <c r="B457" s="2">
        <v>5821235410</v>
      </c>
      <c r="C457" s="2" t="s">
        <v>2815</v>
      </c>
      <c r="D457" s="2" t="s">
        <v>64</v>
      </c>
      <c r="E457" s="2">
        <v>3624</v>
      </c>
      <c r="F457" s="2" t="s">
        <v>2236</v>
      </c>
      <c r="G457" s="2" t="s">
        <v>2349</v>
      </c>
      <c r="H457" s="2">
        <v>5028311776</v>
      </c>
      <c r="I457" s="2" t="s">
        <v>22</v>
      </c>
      <c r="J457" s="2" t="s">
        <v>2816</v>
      </c>
      <c r="K457" s="2" t="s">
        <v>2817</v>
      </c>
      <c r="L457" s="2" t="s">
        <v>2818</v>
      </c>
      <c r="M457" s="3" t="s">
        <v>2819</v>
      </c>
      <c r="N457" s="3">
        <v>45642.64949074074</v>
      </c>
      <c r="O457" s="10" t="s">
        <v>2236</v>
      </c>
      <c r="P457" s="2" t="s">
        <v>2239</v>
      </c>
      <c r="Q457" s="2" t="s">
        <v>2236</v>
      </c>
      <c r="R457" t="s">
        <v>2236</v>
      </c>
      <c r="S457" t="s">
        <v>2372</v>
      </c>
      <c r="T457">
        <v>120</v>
      </c>
      <c r="U457" t="s">
        <v>2236</v>
      </c>
      <c r="V457">
        <v>101</v>
      </c>
      <c r="W457">
        <v>1007</v>
      </c>
      <c r="X457">
        <v>2</v>
      </c>
      <c r="Y457" t="s">
        <v>2820</v>
      </c>
      <c r="Z457">
        <v>0</v>
      </c>
      <c r="AA457" s="19">
        <v>45642.649513888886</v>
      </c>
    </row>
    <row r="458" spans="1:27">
      <c r="A458" s="2" t="s">
        <v>113</v>
      </c>
      <c r="B458" s="2" t="s">
        <v>234</v>
      </c>
      <c r="D458" s="2" t="s">
        <v>64</v>
      </c>
      <c r="E458" s="2">
        <v>0</v>
      </c>
      <c r="M458" s="3"/>
      <c r="N458" s="3"/>
    </row>
    <row r="459" spans="1:27">
      <c r="A459" s="2" t="s">
        <v>113</v>
      </c>
      <c r="B459" s="2">
        <v>5921394298</v>
      </c>
      <c r="C459" s="2" t="s">
        <v>2968</v>
      </c>
      <c r="D459" s="2" t="s">
        <v>8</v>
      </c>
      <c r="E459" s="2">
        <v>173</v>
      </c>
      <c r="F459" s="2" t="s">
        <v>2236</v>
      </c>
      <c r="G459" s="2" t="s">
        <v>2237</v>
      </c>
      <c r="H459" s="2">
        <v>5028312483</v>
      </c>
      <c r="I459" s="2" t="s">
        <v>22</v>
      </c>
      <c r="J459" s="2" t="s">
        <v>2969</v>
      </c>
      <c r="K459" s="2" t="s">
        <v>118</v>
      </c>
      <c r="L459" s="2" t="s">
        <v>601</v>
      </c>
      <c r="M459" s="3" t="s">
        <v>2032</v>
      </c>
      <c r="N459" s="3">
        <v>45642.713206018518</v>
      </c>
      <c r="O459" s="10" t="s">
        <v>2236</v>
      </c>
      <c r="P459" s="2" t="s">
        <v>2239</v>
      </c>
      <c r="Q459" s="2" t="s">
        <v>2236</v>
      </c>
      <c r="R459" t="s">
        <v>2236</v>
      </c>
      <c r="S459" t="s">
        <v>2528</v>
      </c>
      <c r="T459">
        <v>10</v>
      </c>
      <c r="U459" t="s">
        <v>2236</v>
      </c>
      <c r="V459">
        <v>101</v>
      </c>
      <c r="W459">
        <v>1001</v>
      </c>
      <c r="X459">
        <v>2</v>
      </c>
      <c r="Y459" t="s">
        <v>2970</v>
      </c>
      <c r="Z459">
        <v>0</v>
      </c>
      <c r="AA459" s="19">
        <v>45642.713217592594</v>
      </c>
    </row>
    <row r="460" spans="1:27">
      <c r="A460" s="2" t="s">
        <v>113</v>
      </c>
      <c r="B460" s="2">
        <v>5921393051</v>
      </c>
      <c r="C460" s="2" t="s">
        <v>2927</v>
      </c>
      <c r="D460" s="2" t="s">
        <v>8</v>
      </c>
      <c r="E460" s="2">
        <v>82</v>
      </c>
      <c r="F460" s="2" t="s">
        <v>2236</v>
      </c>
      <c r="G460" s="2" t="s">
        <v>2237</v>
      </c>
      <c r="H460" s="2">
        <v>5028312438</v>
      </c>
      <c r="I460" s="2" t="s">
        <v>22</v>
      </c>
      <c r="J460" s="2" t="s">
        <v>2928</v>
      </c>
      <c r="K460" s="2" t="s">
        <v>118</v>
      </c>
      <c r="L460" s="2" t="s">
        <v>601</v>
      </c>
      <c r="M460" s="3" t="s">
        <v>2032</v>
      </c>
      <c r="N460" s="3">
        <v>45642.711678240739</v>
      </c>
      <c r="O460" s="10" t="s">
        <v>2236</v>
      </c>
      <c r="P460" s="2" t="s">
        <v>2239</v>
      </c>
      <c r="Q460" s="2" t="s">
        <v>2236</v>
      </c>
      <c r="R460" t="s">
        <v>2236</v>
      </c>
      <c r="S460" t="s">
        <v>2528</v>
      </c>
      <c r="T460">
        <v>10</v>
      </c>
      <c r="U460" t="s">
        <v>2236</v>
      </c>
      <c r="V460">
        <v>101</v>
      </c>
      <c r="W460">
        <v>1001</v>
      </c>
      <c r="X460">
        <v>2</v>
      </c>
      <c r="Y460" t="s">
        <v>2929</v>
      </c>
      <c r="Z460" s="56">
        <v>0</v>
      </c>
      <c r="AA460" s="19">
        <v>45642.711689814816</v>
      </c>
    </row>
    <row r="461" spans="1:27">
      <c r="A461" s="2" t="s">
        <v>113</v>
      </c>
      <c r="B461" s="2">
        <v>5921395708</v>
      </c>
      <c r="C461" s="2" t="s">
        <v>2927</v>
      </c>
      <c r="D461" s="2" t="s">
        <v>8</v>
      </c>
      <c r="E461" s="2">
        <v>185</v>
      </c>
      <c r="F461" s="2" t="s">
        <v>2236</v>
      </c>
      <c r="G461" s="2" t="s">
        <v>2237</v>
      </c>
      <c r="H461" s="2">
        <v>5028312440</v>
      </c>
      <c r="I461" s="2" t="s">
        <v>22</v>
      </c>
      <c r="J461" s="2" t="s">
        <v>2928</v>
      </c>
      <c r="K461" s="2" t="s">
        <v>118</v>
      </c>
      <c r="L461" s="2" t="s">
        <v>601</v>
      </c>
      <c r="M461" s="3" t="s">
        <v>2032</v>
      </c>
      <c r="N461" s="3">
        <v>45642.711770833332</v>
      </c>
      <c r="O461" s="10" t="s">
        <v>2236</v>
      </c>
      <c r="P461" s="2" t="s">
        <v>2239</v>
      </c>
      <c r="Q461" s="2" t="s">
        <v>2236</v>
      </c>
      <c r="R461" t="s">
        <v>2236</v>
      </c>
      <c r="S461" t="s">
        <v>2528</v>
      </c>
      <c r="T461">
        <v>10</v>
      </c>
      <c r="U461" t="s">
        <v>2236</v>
      </c>
      <c r="V461">
        <v>101</v>
      </c>
      <c r="W461">
        <v>1001</v>
      </c>
      <c r="X461">
        <v>2</v>
      </c>
      <c r="Y461" t="s">
        <v>2930</v>
      </c>
      <c r="Z461">
        <v>0</v>
      </c>
      <c r="AA461" s="19">
        <v>45642.711782407408</v>
      </c>
    </row>
    <row r="462" spans="1:27">
      <c r="A462" s="2" t="s">
        <v>113</v>
      </c>
      <c r="B462" s="2">
        <v>5921397194</v>
      </c>
      <c r="C462" s="2" t="s">
        <v>2927</v>
      </c>
      <c r="D462" s="2" t="s">
        <v>8</v>
      </c>
      <c r="E462" s="2">
        <v>7363</v>
      </c>
      <c r="F462" s="2" t="s">
        <v>2236</v>
      </c>
      <c r="G462" s="2" t="s">
        <v>2237</v>
      </c>
      <c r="H462" s="2">
        <v>5028312442</v>
      </c>
      <c r="I462" s="2" t="s">
        <v>22</v>
      </c>
      <c r="J462" s="2" t="s">
        <v>2928</v>
      </c>
      <c r="K462" s="2" t="s">
        <v>118</v>
      </c>
      <c r="L462" s="2" t="s">
        <v>601</v>
      </c>
      <c r="M462" s="3" t="s">
        <v>2032</v>
      </c>
      <c r="N462" s="3">
        <v>45642.711875000001</v>
      </c>
      <c r="O462" s="10" t="s">
        <v>2236</v>
      </c>
      <c r="P462" s="2" t="s">
        <v>2239</v>
      </c>
      <c r="Q462" s="2" t="s">
        <v>2236</v>
      </c>
      <c r="R462" t="s">
        <v>2236</v>
      </c>
      <c r="S462" t="s">
        <v>2528</v>
      </c>
      <c r="T462">
        <v>10</v>
      </c>
      <c r="U462" t="s">
        <v>2236</v>
      </c>
      <c r="V462">
        <v>101</v>
      </c>
      <c r="W462">
        <v>1001</v>
      </c>
      <c r="X462">
        <v>2</v>
      </c>
      <c r="Y462" t="s">
        <v>2934</v>
      </c>
      <c r="Z462">
        <v>0</v>
      </c>
      <c r="AA462" s="19">
        <v>45642.711886574078</v>
      </c>
    </row>
    <row r="463" spans="1:27">
      <c r="A463" s="2" t="s">
        <v>113</v>
      </c>
      <c r="B463" s="2">
        <v>5921400787</v>
      </c>
      <c r="C463" s="2" t="s">
        <v>2927</v>
      </c>
      <c r="D463" s="2" t="s">
        <v>8</v>
      </c>
      <c r="E463" s="2">
        <v>200</v>
      </c>
      <c r="F463" s="2" t="s">
        <v>2236</v>
      </c>
      <c r="G463" s="2" t="s">
        <v>2237</v>
      </c>
      <c r="H463" s="2">
        <v>5028312443</v>
      </c>
      <c r="I463" s="2" t="s">
        <v>22</v>
      </c>
      <c r="J463" s="2" t="s">
        <v>2928</v>
      </c>
      <c r="K463" s="2" t="s">
        <v>118</v>
      </c>
      <c r="L463" s="2" t="s">
        <v>601</v>
      </c>
      <c r="M463" s="3" t="s">
        <v>2032</v>
      </c>
      <c r="N463" s="3">
        <v>45642.711967592593</v>
      </c>
      <c r="O463" s="10" t="s">
        <v>2236</v>
      </c>
      <c r="P463" s="2" t="s">
        <v>2239</v>
      </c>
      <c r="Q463" s="2" t="s">
        <v>2236</v>
      </c>
      <c r="R463" t="s">
        <v>2236</v>
      </c>
      <c r="S463" t="s">
        <v>2528</v>
      </c>
      <c r="T463">
        <v>10</v>
      </c>
      <c r="U463" t="s">
        <v>2236</v>
      </c>
      <c r="V463">
        <v>101</v>
      </c>
      <c r="W463">
        <v>1001</v>
      </c>
      <c r="X463">
        <v>2</v>
      </c>
      <c r="Y463" t="s">
        <v>2935</v>
      </c>
      <c r="Z463">
        <v>0</v>
      </c>
      <c r="AA463" s="19">
        <v>45642.71197916667</v>
      </c>
    </row>
    <row r="464" spans="1:27">
      <c r="A464" s="2" t="s">
        <v>113</v>
      </c>
      <c r="B464" s="2">
        <v>5921393648</v>
      </c>
      <c r="C464" s="2" t="s">
        <v>2937</v>
      </c>
      <c r="D464" s="2" t="s">
        <v>8</v>
      </c>
      <c r="E464" s="2">
        <v>247</v>
      </c>
      <c r="F464" s="2" t="s">
        <v>2236</v>
      </c>
      <c r="G464" s="2" t="s">
        <v>2237</v>
      </c>
      <c r="H464" s="2">
        <v>5028312446</v>
      </c>
      <c r="I464" s="2" t="s">
        <v>22</v>
      </c>
      <c r="J464" s="2" t="s">
        <v>2938</v>
      </c>
      <c r="K464" s="2" t="s">
        <v>118</v>
      </c>
      <c r="L464" s="2" t="s">
        <v>601</v>
      </c>
      <c r="M464" s="3" t="s">
        <v>2032</v>
      </c>
      <c r="N464" s="3">
        <v>45642.712071759262</v>
      </c>
      <c r="O464" s="10" t="s">
        <v>2236</v>
      </c>
      <c r="P464" s="2" t="s">
        <v>2239</v>
      </c>
      <c r="Q464" s="2" t="s">
        <v>2236</v>
      </c>
      <c r="R464" t="s">
        <v>2236</v>
      </c>
      <c r="S464" t="s">
        <v>2528</v>
      </c>
      <c r="T464">
        <v>10</v>
      </c>
      <c r="U464" t="s">
        <v>2236</v>
      </c>
      <c r="V464">
        <v>101</v>
      </c>
      <c r="W464">
        <v>1001</v>
      </c>
      <c r="X464">
        <v>2</v>
      </c>
      <c r="Y464" t="s">
        <v>2939</v>
      </c>
      <c r="Z464">
        <v>0</v>
      </c>
      <c r="AA464" s="19">
        <v>45642.712071759262</v>
      </c>
    </row>
    <row r="465" spans="1:27">
      <c r="A465" s="2" t="s">
        <v>113</v>
      </c>
      <c r="B465" s="2">
        <v>5921397156</v>
      </c>
      <c r="C465" s="2" t="s">
        <v>2937</v>
      </c>
      <c r="D465" s="2" t="s">
        <v>8</v>
      </c>
      <c r="E465" s="2">
        <v>5753</v>
      </c>
      <c r="F465" s="2" t="s">
        <v>2236</v>
      </c>
      <c r="G465" s="2" t="s">
        <v>2237</v>
      </c>
      <c r="H465" s="2">
        <v>5028312447</v>
      </c>
      <c r="I465" s="2" t="s">
        <v>22</v>
      </c>
      <c r="J465" s="2" t="s">
        <v>2938</v>
      </c>
      <c r="K465" s="2" t="s">
        <v>118</v>
      </c>
      <c r="L465" s="2" t="s">
        <v>601</v>
      </c>
      <c r="M465" s="3" t="s">
        <v>2032</v>
      </c>
      <c r="N465" s="3">
        <v>45642.712164351855</v>
      </c>
      <c r="O465" s="10" t="s">
        <v>2236</v>
      </c>
      <c r="P465" s="2" t="s">
        <v>2239</v>
      </c>
      <c r="Q465" s="2" t="s">
        <v>2236</v>
      </c>
      <c r="R465" t="s">
        <v>2236</v>
      </c>
      <c r="S465" t="s">
        <v>2528</v>
      </c>
      <c r="T465">
        <v>10</v>
      </c>
      <c r="U465" t="s">
        <v>2236</v>
      </c>
      <c r="V465">
        <v>101</v>
      </c>
      <c r="W465">
        <v>1001</v>
      </c>
      <c r="X465">
        <v>2</v>
      </c>
      <c r="Y465" t="s">
        <v>2940</v>
      </c>
      <c r="Z465">
        <v>0</v>
      </c>
      <c r="AA465" s="19">
        <v>45642.712175925924</v>
      </c>
    </row>
    <row r="466" spans="1:27">
      <c r="A466" s="2" t="s">
        <v>113</v>
      </c>
      <c r="B466" s="2">
        <v>5921384921</v>
      </c>
      <c r="C466" s="2" t="s">
        <v>3452</v>
      </c>
      <c r="D466" s="2" t="s">
        <v>8</v>
      </c>
      <c r="E466" s="2">
        <v>600</v>
      </c>
      <c r="F466" s="2" t="s">
        <v>2236</v>
      </c>
      <c r="G466" s="2" t="s">
        <v>2237</v>
      </c>
      <c r="H466" s="2">
        <v>5028313685</v>
      </c>
      <c r="I466" s="2" t="s">
        <v>22</v>
      </c>
      <c r="J466" s="2" t="s">
        <v>3453</v>
      </c>
      <c r="K466" s="2" t="s">
        <v>118</v>
      </c>
      <c r="L466" s="2" t="s">
        <v>601</v>
      </c>
      <c r="M466" s="3" t="s">
        <v>3450</v>
      </c>
      <c r="N466" s="3">
        <v>45642.956041666665</v>
      </c>
      <c r="O466" s="10" t="s">
        <v>2236</v>
      </c>
      <c r="P466" s="2" t="s">
        <v>2239</v>
      </c>
      <c r="Q466" s="2" t="s">
        <v>2236</v>
      </c>
      <c r="R466" t="s">
        <v>2236</v>
      </c>
      <c r="S466" t="s">
        <v>3198</v>
      </c>
      <c r="T466">
        <v>10</v>
      </c>
      <c r="U466" t="s">
        <v>2236</v>
      </c>
      <c r="V466">
        <v>101</v>
      </c>
      <c r="W466">
        <v>1001</v>
      </c>
      <c r="X466">
        <v>2</v>
      </c>
      <c r="Y466" t="s">
        <v>3454</v>
      </c>
      <c r="Z466">
        <v>8</v>
      </c>
      <c r="AA466" s="19">
        <v>45642.958310185182</v>
      </c>
    </row>
    <row r="467" spans="1:27">
      <c r="A467" s="2" t="s">
        <v>113</v>
      </c>
      <c r="B467" s="2">
        <v>5921388762</v>
      </c>
      <c r="C467" s="2" t="s">
        <v>3448</v>
      </c>
      <c r="D467" s="2" t="s">
        <v>8</v>
      </c>
      <c r="E467" s="2">
        <v>200</v>
      </c>
      <c r="F467" s="2" t="s">
        <v>2236</v>
      </c>
      <c r="G467" s="2" t="s">
        <v>2237</v>
      </c>
      <c r="H467" s="2">
        <v>5028313681</v>
      </c>
      <c r="I467" s="2" t="s">
        <v>22</v>
      </c>
      <c r="J467" s="2" t="s">
        <v>3449</v>
      </c>
      <c r="K467" s="2" t="s">
        <v>118</v>
      </c>
      <c r="L467" s="2" t="s">
        <v>601</v>
      </c>
      <c r="M467" s="3" t="s">
        <v>3450</v>
      </c>
      <c r="N467" s="3">
        <v>45642.946250000001</v>
      </c>
      <c r="O467" s="10" t="s">
        <v>2236</v>
      </c>
      <c r="P467" s="2" t="s">
        <v>2239</v>
      </c>
      <c r="Q467" s="2" t="s">
        <v>2236</v>
      </c>
      <c r="R467" t="s">
        <v>2236</v>
      </c>
      <c r="S467" t="s">
        <v>3198</v>
      </c>
      <c r="T467">
        <v>10</v>
      </c>
      <c r="U467" t="s">
        <v>2236</v>
      </c>
      <c r="V467">
        <v>101</v>
      </c>
      <c r="W467">
        <v>1001</v>
      </c>
      <c r="X467">
        <v>2</v>
      </c>
      <c r="Y467" t="s">
        <v>3451</v>
      </c>
      <c r="Z467">
        <v>0</v>
      </c>
      <c r="AA467" s="19">
        <v>45642.946261574078</v>
      </c>
    </row>
    <row r="468" spans="1:27">
      <c r="A468" s="2" t="s">
        <v>113</v>
      </c>
      <c r="B468" s="2">
        <v>5921396785</v>
      </c>
      <c r="C468" s="2" t="s">
        <v>2942</v>
      </c>
      <c r="D468" s="2" t="s">
        <v>8</v>
      </c>
      <c r="E468" s="2">
        <v>1440</v>
      </c>
      <c r="F468" s="2" t="s">
        <v>2236</v>
      </c>
      <c r="G468" s="2" t="s">
        <v>2237</v>
      </c>
      <c r="H468" s="2">
        <v>5028312450</v>
      </c>
      <c r="I468" s="2" t="s">
        <v>22</v>
      </c>
      <c r="J468" s="2" t="s">
        <v>2943</v>
      </c>
      <c r="K468" s="2" t="s">
        <v>118</v>
      </c>
      <c r="L468" s="2" t="s">
        <v>601</v>
      </c>
      <c r="M468" s="3" t="s">
        <v>2032</v>
      </c>
      <c r="N468" s="3">
        <v>45642.712326388886</v>
      </c>
      <c r="O468" s="10" t="s">
        <v>2236</v>
      </c>
      <c r="P468" s="2" t="s">
        <v>2239</v>
      </c>
      <c r="Q468" s="2" t="s">
        <v>2236</v>
      </c>
      <c r="R468" t="s">
        <v>2236</v>
      </c>
      <c r="S468" t="s">
        <v>2528</v>
      </c>
      <c r="T468">
        <v>10</v>
      </c>
      <c r="U468" t="s">
        <v>2236</v>
      </c>
      <c r="V468">
        <v>101</v>
      </c>
      <c r="W468">
        <v>1001</v>
      </c>
      <c r="X468">
        <v>2</v>
      </c>
      <c r="Y468" t="s">
        <v>2944</v>
      </c>
      <c r="Z468">
        <v>0</v>
      </c>
      <c r="AA468" s="19">
        <v>45642.712337962963</v>
      </c>
    </row>
    <row r="469" spans="1:27">
      <c r="A469" s="2" t="s">
        <v>113</v>
      </c>
      <c r="B469" s="2">
        <v>5921393088</v>
      </c>
      <c r="C469" s="2" t="s">
        <v>2964</v>
      </c>
      <c r="D469" s="2" t="s">
        <v>8</v>
      </c>
      <c r="E469" s="2">
        <v>41</v>
      </c>
      <c r="F469" s="2" t="s">
        <v>2236</v>
      </c>
      <c r="G469" s="2" t="s">
        <v>2237</v>
      </c>
      <c r="H469" s="2">
        <v>5028312481</v>
      </c>
      <c r="I469" s="2" t="s">
        <v>22</v>
      </c>
      <c r="J469" s="2" t="s">
        <v>2965</v>
      </c>
      <c r="K469" s="2" t="s">
        <v>118</v>
      </c>
      <c r="L469" s="2" t="s">
        <v>601</v>
      </c>
      <c r="M469" s="3" t="s">
        <v>2032</v>
      </c>
      <c r="N469" s="3">
        <v>45642.713043981479</v>
      </c>
      <c r="O469" s="10" t="s">
        <v>2236</v>
      </c>
      <c r="P469" s="2" t="s">
        <v>2239</v>
      </c>
      <c r="Q469" s="2" t="s">
        <v>2236</v>
      </c>
      <c r="R469" t="s">
        <v>2236</v>
      </c>
      <c r="S469" t="s">
        <v>2528</v>
      </c>
      <c r="T469">
        <v>10</v>
      </c>
      <c r="U469" t="s">
        <v>2236</v>
      </c>
      <c r="V469">
        <v>101</v>
      </c>
      <c r="W469">
        <v>1001</v>
      </c>
      <c r="X469">
        <v>2</v>
      </c>
      <c r="Y469" t="s">
        <v>2966</v>
      </c>
      <c r="Z469">
        <v>0</v>
      </c>
      <c r="AA469" s="19">
        <v>45642.713078703702</v>
      </c>
    </row>
    <row r="470" spans="1:27">
      <c r="A470" s="2" t="s">
        <v>113</v>
      </c>
      <c r="B470" s="2">
        <v>5921393054</v>
      </c>
      <c r="C470" s="2" t="s">
        <v>2957</v>
      </c>
      <c r="D470" s="2" t="s">
        <v>8</v>
      </c>
      <c r="E470" s="2">
        <v>112</v>
      </c>
      <c r="F470" s="2" t="s">
        <v>2236</v>
      </c>
      <c r="G470" s="2" t="s">
        <v>2237</v>
      </c>
      <c r="H470" s="2">
        <v>5028312462</v>
      </c>
      <c r="I470" s="2" t="s">
        <v>22</v>
      </c>
      <c r="J470" s="2" t="s">
        <v>2958</v>
      </c>
      <c r="K470" s="2" t="s">
        <v>118</v>
      </c>
      <c r="L470" s="2" t="s">
        <v>601</v>
      </c>
      <c r="M470" s="3" t="s">
        <v>2032</v>
      </c>
      <c r="N470" s="3">
        <v>45642.712708333333</v>
      </c>
      <c r="O470" s="10" t="s">
        <v>2236</v>
      </c>
      <c r="P470" s="2" t="s">
        <v>2239</v>
      </c>
      <c r="Q470" s="2" t="s">
        <v>2236</v>
      </c>
      <c r="R470" t="s">
        <v>2236</v>
      </c>
      <c r="S470" t="s">
        <v>2528</v>
      </c>
      <c r="T470">
        <v>10</v>
      </c>
      <c r="U470" t="s">
        <v>2236</v>
      </c>
      <c r="V470">
        <v>101</v>
      </c>
      <c r="W470">
        <v>1001</v>
      </c>
      <c r="X470">
        <v>2</v>
      </c>
      <c r="Y470" t="s">
        <v>2959</v>
      </c>
      <c r="Z470">
        <v>0</v>
      </c>
      <c r="AA470" s="19">
        <v>45642.712731481479</v>
      </c>
    </row>
    <row r="471" spans="1:27">
      <c r="A471" s="2" t="s">
        <v>113</v>
      </c>
      <c r="B471" s="2">
        <v>5921399097</v>
      </c>
      <c r="C471" s="2" t="s">
        <v>2957</v>
      </c>
      <c r="D471" s="2" t="s">
        <v>8</v>
      </c>
      <c r="E471" s="2">
        <v>737</v>
      </c>
      <c r="F471" s="2" t="s">
        <v>2236</v>
      </c>
      <c r="G471" s="2" t="s">
        <v>2237</v>
      </c>
      <c r="H471" s="2">
        <v>5028312480</v>
      </c>
      <c r="I471" s="2" t="s">
        <v>22</v>
      </c>
      <c r="J471" s="2" t="s">
        <v>2958</v>
      </c>
      <c r="K471" s="2" t="s">
        <v>118</v>
      </c>
      <c r="L471" s="2" t="s">
        <v>601</v>
      </c>
      <c r="M471" s="3" t="s">
        <v>2032</v>
      </c>
      <c r="N471" s="3">
        <v>45642.712939814817</v>
      </c>
      <c r="O471" s="10" t="s">
        <v>2236</v>
      </c>
      <c r="P471" s="2" t="s">
        <v>2239</v>
      </c>
      <c r="Q471" s="2" t="s">
        <v>2236</v>
      </c>
      <c r="R471" t="s">
        <v>2236</v>
      </c>
      <c r="S471" t="s">
        <v>2528</v>
      </c>
      <c r="T471">
        <v>10</v>
      </c>
      <c r="U471" t="s">
        <v>2236</v>
      </c>
      <c r="V471">
        <v>101</v>
      </c>
      <c r="W471">
        <v>1001</v>
      </c>
      <c r="X471">
        <v>2</v>
      </c>
      <c r="Y471" t="s">
        <v>2963</v>
      </c>
      <c r="Z471">
        <v>0</v>
      </c>
      <c r="AA471" s="19">
        <v>45642.712939814817</v>
      </c>
    </row>
    <row r="472" spans="1:27">
      <c r="A472" s="2" t="s">
        <v>113</v>
      </c>
      <c r="B472" s="2">
        <v>5921389006</v>
      </c>
      <c r="C472" s="2" t="s">
        <v>2832</v>
      </c>
      <c r="D472" s="2" t="s">
        <v>8</v>
      </c>
      <c r="E472" s="2">
        <v>1400</v>
      </c>
      <c r="F472" s="2" t="s">
        <v>2236</v>
      </c>
      <c r="G472" s="2" t="s">
        <v>2237</v>
      </c>
      <c r="H472" s="2">
        <v>5028312005</v>
      </c>
      <c r="I472" s="2" t="s">
        <v>22</v>
      </c>
      <c r="J472" s="2" t="s">
        <v>2732</v>
      </c>
      <c r="K472" s="2" t="s">
        <v>118</v>
      </c>
      <c r="L472" s="2" t="s">
        <v>601</v>
      </c>
      <c r="M472" s="3" t="s">
        <v>2833</v>
      </c>
      <c r="N472" s="3">
        <v>45642.67523148148</v>
      </c>
      <c r="O472" s="10" t="s">
        <v>2236</v>
      </c>
      <c r="P472" s="2" t="s">
        <v>2239</v>
      </c>
      <c r="Q472" s="2" t="s">
        <v>2236</v>
      </c>
      <c r="R472" t="s">
        <v>2236</v>
      </c>
      <c r="S472" t="s">
        <v>2834</v>
      </c>
      <c r="T472">
        <v>10</v>
      </c>
      <c r="U472" t="s">
        <v>2236</v>
      </c>
      <c r="V472">
        <v>101</v>
      </c>
      <c r="W472">
        <v>1001</v>
      </c>
      <c r="X472">
        <v>2</v>
      </c>
      <c r="Y472" t="s">
        <v>2835</v>
      </c>
      <c r="Z472">
        <v>0</v>
      </c>
      <c r="AA472" s="19">
        <v>45642.675312500003</v>
      </c>
    </row>
    <row r="473" spans="1:27">
      <c r="A473" s="2" t="s">
        <v>113</v>
      </c>
      <c r="B473" s="2">
        <v>5921381546</v>
      </c>
      <c r="C473" s="2" t="s">
        <v>2396</v>
      </c>
      <c r="D473" s="2" t="s">
        <v>8</v>
      </c>
      <c r="E473" s="2">
        <v>540</v>
      </c>
      <c r="F473" s="2" t="s">
        <v>2236</v>
      </c>
      <c r="G473" s="2" t="s">
        <v>2237</v>
      </c>
      <c r="H473" s="2">
        <v>5028309851</v>
      </c>
      <c r="I473" s="2" t="s">
        <v>22</v>
      </c>
      <c r="J473" s="2" t="s">
        <v>2397</v>
      </c>
      <c r="K473" s="2" t="s">
        <v>118</v>
      </c>
      <c r="L473" s="2" t="s">
        <v>601</v>
      </c>
      <c r="M473" s="3" t="s">
        <v>2398</v>
      </c>
      <c r="N473" s="3">
        <v>45642.399953703702</v>
      </c>
      <c r="O473" s="10" t="s">
        <v>2236</v>
      </c>
      <c r="P473" s="2" t="s">
        <v>2239</v>
      </c>
      <c r="Q473" s="2" t="s">
        <v>2236</v>
      </c>
      <c r="R473" t="s">
        <v>2236</v>
      </c>
      <c r="S473" t="s">
        <v>2399</v>
      </c>
      <c r="T473">
        <v>10</v>
      </c>
      <c r="U473" t="s">
        <v>2236</v>
      </c>
      <c r="V473">
        <v>101</v>
      </c>
      <c r="W473">
        <v>1001</v>
      </c>
      <c r="X473">
        <v>2</v>
      </c>
      <c r="Y473" t="s">
        <v>2400</v>
      </c>
      <c r="Z473">
        <v>0</v>
      </c>
      <c r="AA473" s="19">
        <v>45642.408171296294</v>
      </c>
    </row>
    <row r="474" spans="1:27">
      <c r="A474" s="2" t="s">
        <v>113</v>
      </c>
      <c r="B474" s="2">
        <v>5921389225</v>
      </c>
      <c r="C474" s="2" t="s">
        <v>2949</v>
      </c>
      <c r="D474" s="2" t="s">
        <v>8</v>
      </c>
      <c r="E474" s="2">
        <v>24</v>
      </c>
      <c r="F474" s="2" t="s">
        <v>2236</v>
      </c>
      <c r="G474" s="2" t="s">
        <v>2237</v>
      </c>
      <c r="H474" s="2">
        <v>5028312453</v>
      </c>
      <c r="I474" s="2" t="s">
        <v>22</v>
      </c>
      <c r="J474" s="2" t="s">
        <v>2950</v>
      </c>
      <c r="K474" s="2" t="s">
        <v>118</v>
      </c>
      <c r="L474" s="2" t="s">
        <v>601</v>
      </c>
      <c r="M474" s="3" t="s">
        <v>2032</v>
      </c>
      <c r="N474" s="3">
        <v>45642.712442129632</v>
      </c>
      <c r="O474" s="10" t="s">
        <v>2236</v>
      </c>
      <c r="P474" s="2" t="s">
        <v>2239</v>
      </c>
      <c r="Q474" s="2" t="s">
        <v>2236</v>
      </c>
      <c r="R474" t="s">
        <v>2236</v>
      </c>
      <c r="S474" t="s">
        <v>2528</v>
      </c>
      <c r="T474">
        <v>10</v>
      </c>
      <c r="U474" t="s">
        <v>2236</v>
      </c>
      <c r="V474">
        <v>101</v>
      </c>
      <c r="W474">
        <v>1001</v>
      </c>
      <c r="X474">
        <v>2</v>
      </c>
      <c r="Y474" t="s">
        <v>2951</v>
      </c>
      <c r="Z474">
        <v>0</v>
      </c>
      <c r="AA474" s="19">
        <v>45642.712465277778</v>
      </c>
    </row>
    <row r="475" spans="1:27">
      <c r="A475" s="2" t="s">
        <v>113</v>
      </c>
      <c r="B475" s="2">
        <v>5921397271</v>
      </c>
      <c r="C475" s="2" t="s">
        <v>2952</v>
      </c>
      <c r="D475" s="2" t="s">
        <v>8</v>
      </c>
      <c r="E475" s="2">
        <v>64</v>
      </c>
      <c r="F475" s="2" t="s">
        <v>2236</v>
      </c>
      <c r="G475" s="2" t="s">
        <v>2237</v>
      </c>
      <c r="H475" s="2">
        <v>5028312455</v>
      </c>
      <c r="I475" s="2" t="s">
        <v>22</v>
      </c>
      <c r="J475" s="2" t="s">
        <v>2953</v>
      </c>
      <c r="K475" s="2" t="s">
        <v>118</v>
      </c>
      <c r="L475" s="2" t="s">
        <v>601</v>
      </c>
      <c r="M475" s="3" t="s">
        <v>2032</v>
      </c>
      <c r="N475" s="3">
        <v>45642.712546296294</v>
      </c>
      <c r="O475" s="10" t="s">
        <v>2236</v>
      </c>
      <c r="P475" s="2" t="s">
        <v>2239</v>
      </c>
      <c r="Q475" s="2" t="s">
        <v>2236</v>
      </c>
      <c r="R475" t="s">
        <v>2236</v>
      </c>
      <c r="S475" t="s">
        <v>2528</v>
      </c>
      <c r="T475">
        <v>10</v>
      </c>
      <c r="U475" t="s">
        <v>2236</v>
      </c>
      <c r="V475">
        <v>101</v>
      </c>
      <c r="W475">
        <v>1001</v>
      </c>
      <c r="X475">
        <v>2</v>
      </c>
      <c r="Y475" t="s">
        <v>2954</v>
      </c>
      <c r="Z475">
        <v>0</v>
      </c>
      <c r="AA475" s="19">
        <v>45642.712557870371</v>
      </c>
    </row>
    <row r="476" spans="1:27">
      <c r="A476" s="2" t="s">
        <v>113</v>
      </c>
      <c r="B476" s="2">
        <v>5921398643</v>
      </c>
      <c r="C476" s="2" t="s">
        <v>2952</v>
      </c>
      <c r="D476" s="2" t="s">
        <v>8</v>
      </c>
      <c r="E476" s="2">
        <v>18</v>
      </c>
      <c r="F476" s="2" t="s">
        <v>2236</v>
      </c>
      <c r="G476" s="2" t="s">
        <v>2237</v>
      </c>
      <c r="H476" s="2">
        <v>5028312456</v>
      </c>
      <c r="I476" s="2" t="s">
        <v>22</v>
      </c>
      <c r="J476" s="2" t="s">
        <v>2953</v>
      </c>
      <c r="K476" s="2" t="s">
        <v>118</v>
      </c>
      <c r="L476" s="2" t="s">
        <v>601</v>
      </c>
      <c r="M476" s="3" t="s">
        <v>2032</v>
      </c>
      <c r="N476" s="3">
        <v>45642.712627314817</v>
      </c>
      <c r="O476" s="10" t="s">
        <v>2236</v>
      </c>
      <c r="P476" s="2" t="s">
        <v>2239</v>
      </c>
      <c r="Q476" s="2" t="s">
        <v>2236</v>
      </c>
      <c r="R476" t="s">
        <v>2236</v>
      </c>
      <c r="S476" t="s">
        <v>2528</v>
      </c>
      <c r="T476">
        <v>10</v>
      </c>
      <c r="U476" t="s">
        <v>2236</v>
      </c>
      <c r="V476">
        <v>101</v>
      </c>
      <c r="W476">
        <v>1001</v>
      </c>
      <c r="X476">
        <v>2</v>
      </c>
      <c r="Y476" t="s">
        <v>2955</v>
      </c>
      <c r="Z476">
        <v>0</v>
      </c>
      <c r="AA476" s="19">
        <v>45642.712638888886</v>
      </c>
    </row>
    <row r="477" spans="1:27">
      <c r="A477" s="2" t="s">
        <v>113</v>
      </c>
      <c r="B477" s="2">
        <v>5921393581</v>
      </c>
      <c r="C477" s="2" t="s">
        <v>2526</v>
      </c>
      <c r="D477" s="2" t="s">
        <v>8</v>
      </c>
      <c r="E477" s="2">
        <v>56</v>
      </c>
      <c r="F477" s="2" t="s">
        <v>2236</v>
      </c>
      <c r="G477" s="2" t="s">
        <v>2237</v>
      </c>
      <c r="H477" s="2">
        <v>5028310203</v>
      </c>
      <c r="I477" s="2" t="s">
        <v>22</v>
      </c>
      <c r="J477" s="2" t="s">
        <v>2527</v>
      </c>
      <c r="K477" s="2" t="s">
        <v>118</v>
      </c>
      <c r="L477" s="2" t="s">
        <v>601</v>
      </c>
      <c r="M477" s="3" t="s">
        <v>2032</v>
      </c>
      <c r="N477" s="3">
        <v>45642.457256944443</v>
      </c>
      <c r="O477" s="10" t="s">
        <v>2236</v>
      </c>
      <c r="P477" s="2" t="s">
        <v>2239</v>
      </c>
      <c r="Q477" s="2" t="s">
        <v>2236</v>
      </c>
      <c r="R477" t="s">
        <v>2236</v>
      </c>
      <c r="S477" t="s">
        <v>2528</v>
      </c>
      <c r="T477">
        <v>10</v>
      </c>
      <c r="U477" t="s">
        <v>2236</v>
      </c>
      <c r="V477">
        <v>101</v>
      </c>
      <c r="W477">
        <v>1001</v>
      </c>
      <c r="X477">
        <v>2</v>
      </c>
      <c r="Y477" t="s">
        <v>2529</v>
      </c>
      <c r="Z477">
        <v>0</v>
      </c>
      <c r="AA477" s="19">
        <v>45642.457268518519</v>
      </c>
    </row>
    <row r="478" spans="1:27">
      <c r="A478" s="2" t="s">
        <v>113</v>
      </c>
      <c r="B478" s="2">
        <v>5921393583</v>
      </c>
      <c r="C478" s="2" t="s">
        <v>2526</v>
      </c>
      <c r="D478" s="2" t="s">
        <v>8</v>
      </c>
      <c r="E478" s="2">
        <v>31</v>
      </c>
      <c r="F478" s="2" t="s">
        <v>2236</v>
      </c>
      <c r="G478" s="2" t="s">
        <v>2237</v>
      </c>
      <c r="H478" s="2">
        <v>5028310206</v>
      </c>
      <c r="I478" s="2" t="s">
        <v>22</v>
      </c>
      <c r="J478" s="2" t="s">
        <v>2527</v>
      </c>
      <c r="K478" s="2" t="s">
        <v>118</v>
      </c>
      <c r="L478" s="2" t="s">
        <v>601</v>
      </c>
      <c r="M478" s="3" t="s">
        <v>2032</v>
      </c>
      <c r="N478" s="3">
        <v>45642.457604166666</v>
      </c>
      <c r="O478" s="10" t="s">
        <v>2236</v>
      </c>
      <c r="P478" s="2" t="s">
        <v>2239</v>
      </c>
      <c r="Q478" s="2" t="s">
        <v>2236</v>
      </c>
      <c r="R478" t="s">
        <v>2236</v>
      </c>
      <c r="S478" t="s">
        <v>2528</v>
      </c>
      <c r="T478">
        <v>10</v>
      </c>
      <c r="U478" t="s">
        <v>2236</v>
      </c>
      <c r="V478">
        <v>101</v>
      </c>
      <c r="W478">
        <v>1001</v>
      </c>
      <c r="X478">
        <v>2</v>
      </c>
      <c r="Y478" t="s">
        <v>2534</v>
      </c>
      <c r="Z478">
        <v>0</v>
      </c>
      <c r="AA478" s="19">
        <v>45642.457615740743</v>
      </c>
    </row>
    <row r="479" spans="1:27">
      <c r="A479" s="2" t="s">
        <v>113</v>
      </c>
      <c r="B479" s="2">
        <v>5921393584</v>
      </c>
      <c r="C479" s="2" t="s">
        <v>2526</v>
      </c>
      <c r="D479" s="2" t="s">
        <v>8</v>
      </c>
      <c r="E479" s="2">
        <v>10</v>
      </c>
      <c r="F479" s="2" t="s">
        <v>2236</v>
      </c>
      <c r="G479" s="2" t="s">
        <v>2237</v>
      </c>
      <c r="H479" s="2">
        <v>5028310208</v>
      </c>
      <c r="I479" s="2" t="s">
        <v>22</v>
      </c>
      <c r="J479" s="2" t="s">
        <v>2527</v>
      </c>
      <c r="K479" s="2" t="s">
        <v>118</v>
      </c>
      <c r="L479" s="2" t="s">
        <v>601</v>
      </c>
      <c r="M479" s="3" t="s">
        <v>2032</v>
      </c>
      <c r="N479" s="3">
        <v>45642.457708333335</v>
      </c>
      <c r="O479" s="10" t="s">
        <v>2236</v>
      </c>
      <c r="P479" s="2" t="s">
        <v>2239</v>
      </c>
      <c r="Q479" s="2" t="s">
        <v>2236</v>
      </c>
      <c r="R479" t="s">
        <v>2236</v>
      </c>
      <c r="S479" t="s">
        <v>2528</v>
      </c>
      <c r="T479">
        <v>10</v>
      </c>
      <c r="U479" t="s">
        <v>2236</v>
      </c>
      <c r="V479">
        <v>101</v>
      </c>
      <c r="W479">
        <v>1001</v>
      </c>
      <c r="X479">
        <v>2</v>
      </c>
      <c r="Y479" t="s">
        <v>2538</v>
      </c>
      <c r="Z479">
        <v>0</v>
      </c>
      <c r="AA479" s="19">
        <v>45642.457719907405</v>
      </c>
    </row>
    <row r="480" spans="1:27">
      <c r="A480" s="2" t="s">
        <v>113</v>
      </c>
      <c r="B480" s="2">
        <v>5921393585</v>
      </c>
      <c r="C480" s="2" t="s">
        <v>2526</v>
      </c>
      <c r="D480" s="2" t="s">
        <v>8</v>
      </c>
      <c r="E480" s="2">
        <v>10</v>
      </c>
      <c r="F480" s="2" t="s">
        <v>2236</v>
      </c>
      <c r="G480" s="2" t="s">
        <v>2237</v>
      </c>
      <c r="H480" s="2">
        <v>5028310209</v>
      </c>
      <c r="I480" s="2" t="s">
        <v>22</v>
      </c>
      <c r="J480" s="2" t="s">
        <v>2527</v>
      </c>
      <c r="K480" s="2" t="s">
        <v>118</v>
      </c>
      <c r="L480" s="2" t="s">
        <v>601</v>
      </c>
      <c r="M480" s="3" t="s">
        <v>2032</v>
      </c>
      <c r="N480" s="3">
        <v>45642.457800925928</v>
      </c>
      <c r="O480" s="10" t="s">
        <v>2236</v>
      </c>
      <c r="P480" s="2" t="s">
        <v>2239</v>
      </c>
      <c r="Q480" s="2" t="s">
        <v>2236</v>
      </c>
      <c r="R480" t="s">
        <v>2236</v>
      </c>
      <c r="S480" t="s">
        <v>2528</v>
      </c>
      <c r="T480">
        <v>10</v>
      </c>
      <c r="U480" t="s">
        <v>2236</v>
      </c>
      <c r="V480">
        <v>101</v>
      </c>
      <c r="W480">
        <v>1001</v>
      </c>
      <c r="X480">
        <v>2</v>
      </c>
      <c r="Y480" t="s">
        <v>2539</v>
      </c>
      <c r="Z480">
        <v>0</v>
      </c>
      <c r="AA480" s="19">
        <v>45642.457812499997</v>
      </c>
    </row>
    <row r="481" spans="1:27">
      <c r="A481" s="2" t="s">
        <v>113</v>
      </c>
      <c r="B481" s="2">
        <v>5921393587</v>
      </c>
      <c r="C481" s="2" t="s">
        <v>2526</v>
      </c>
      <c r="D481" s="2" t="s">
        <v>8</v>
      </c>
      <c r="E481" s="2">
        <v>10</v>
      </c>
      <c r="F481" s="2" t="s">
        <v>2236</v>
      </c>
      <c r="G481" s="2" t="s">
        <v>2237</v>
      </c>
      <c r="H481" s="2">
        <v>5028310215</v>
      </c>
      <c r="I481" s="2" t="s">
        <v>22</v>
      </c>
      <c r="J481" s="2" t="s">
        <v>2527</v>
      </c>
      <c r="K481" s="2" t="s">
        <v>118</v>
      </c>
      <c r="L481" s="2" t="s">
        <v>601</v>
      </c>
      <c r="M481" s="3" t="s">
        <v>2032</v>
      </c>
      <c r="N481" s="3">
        <v>45642.457951388889</v>
      </c>
      <c r="O481" s="10" t="s">
        <v>2236</v>
      </c>
      <c r="P481" s="2" t="s">
        <v>2239</v>
      </c>
      <c r="Q481" s="2" t="s">
        <v>2236</v>
      </c>
      <c r="R481" t="s">
        <v>2236</v>
      </c>
      <c r="S481" t="s">
        <v>2528</v>
      </c>
      <c r="T481">
        <v>10</v>
      </c>
      <c r="U481" t="s">
        <v>2236</v>
      </c>
      <c r="V481">
        <v>101</v>
      </c>
      <c r="W481">
        <v>1001</v>
      </c>
      <c r="X481">
        <v>2</v>
      </c>
      <c r="Y481" t="s">
        <v>2540</v>
      </c>
      <c r="Z481">
        <v>4</v>
      </c>
      <c r="AA481" s="19">
        <v>45642.458252314813</v>
      </c>
    </row>
    <row r="482" spans="1:27">
      <c r="A482" s="2" t="s">
        <v>113</v>
      </c>
      <c r="B482" s="2">
        <v>5921397246</v>
      </c>
      <c r="C482" s="2" t="s">
        <v>2526</v>
      </c>
      <c r="D482" s="2" t="s">
        <v>8</v>
      </c>
      <c r="E482" s="2">
        <v>16</v>
      </c>
      <c r="F482" s="2" t="s">
        <v>2236</v>
      </c>
      <c r="G482" s="2" t="s">
        <v>2237</v>
      </c>
      <c r="H482" s="2">
        <v>5028310210</v>
      </c>
      <c r="I482" s="2" t="s">
        <v>22</v>
      </c>
      <c r="J482" s="2" t="s">
        <v>2527</v>
      </c>
      <c r="K482" s="2" t="s">
        <v>118</v>
      </c>
      <c r="L482" s="2" t="s">
        <v>601</v>
      </c>
      <c r="M482" s="3" t="s">
        <v>2032</v>
      </c>
      <c r="N482" s="3">
        <v>45642.458090277774</v>
      </c>
      <c r="O482" s="10" t="s">
        <v>2236</v>
      </c>
      <c r="P482" s="2" t="s">
        <v>2239</v>
      </c>
      <c r="Q482" s="2" t="s">
        <v>2236</v>
      </c>
      <c r="R482" t="s">
        <v>2236</v>
      </c>
      <c r="S482" t="s">
        <v>2528</v>
      </c>
      <c r="T482">
        <v>10</v>
      </c>
      <c r="U482" t="s">
        <v>2236</v>
      </c>
      <c r="V482">
        <v>101</v>
      </c>
      <c r="W482">
        <v>1001</v>
      </c>
      <c r="X482">
        <v>2</v>
      </c>
      <c r="Y482" t="s">
        <v>2541</v>
      </c>
      <c r="Z482">
        <v>0</v>
      </c>
      <c r="AA482" s="19">
        <v>45642.458101851851</v>
      </c>
    </row>
    <row r="483" spans="1:27">
      <c r="A483" s="2" t="s">
        <v>113</v>
      </c>
      <c r="B483" s="2">
        <v>5921397248</v>
      </c>
      <c r="C483" s="2" t="s">
        <v>2526</v>
      </c>
      <c r="D483" s="2" t="s">
        <v>8</v>
      </c>
      <c r="E483" s="2">
        <v>47</v>
      </c>
      <c r="F483" s="2" t="s">
        <v>2236</v>
      </c>
      <c r="G483" s="2" t="s">
        <v>2237</v>
      </c>
      <c r="H483" s="2">
        <v>5028310214</v>
      </c>
      <c r="I483" s="2" t="s">
        <v>22</v>
      </c>
      <c r="J483" s="2" t="s">
        <v>2527</v>
      </c>
      <c r="K483" s="2" t="s">
        <v>118</v>
      </c>
      <c r="L483" s="2" t="s">
        <v>601</v>
      </c>
      <c r="M483" s="3" t="s">
        <v>2032</v>
      </c>
      <c r="N483" s="3">
        <v>45642.458194444444</v>
      </c>
      <c r="O483" s="10" t="s">
        <v>2236</v>
      </c>
      <c r="P483" s="2" t="s">
        <v>2239</v>
      </c>
      <c r="Q483" s="2" t="s">
        <v>2236</v>
      </c>
      <c r="R483" t="s">
        <v>2236</v>
      </c>
      <c r="S483" t="s">
        <v>2528</v>
      </c>
      <c r="T483">
        <v>10</v>
      </c>
      <c r="U483" t="s">
        <v>2236</v>
      </c>
      <c r="V483">
        <v>101</v>
      </c>
      <c r="W483">
        <v>1001</v>
      </c>
      <c r="X483">
        <v>2</v>
      </c>
      <c r="Y483" t="s">
        <v>2542</v>
      </c>
      <c r="Z483">
        <v>0</v>
      </c>
      <c r="AA483" s="19">
        <v>45642.45820601852</v>
      </c>
    </row>
    <row r="484" spans="1:27">
      <c r="A484" s="2" t="s">
        <v>113</v>
      </c>
      <c r="B484" s="2">
        <v>5921398646</v>
      </c>
      <c r="C484" s="2" t="s">
        <v>2526</v>
      </c>
      <c r="D484" s="2" t="s">
        <v>8</v>
      </c>
      <c r="E484" s="2">
        <v>19</v>
      </c>
      <c r="F484" s="2" t="s">
        <v>2236</v>
      </c>
      <c r="G484" s="2" t="s">
        <v>2237</v>
      </c>
      <c r="H484" s="2">
        <v>5028310216</v>
      </c>
      <c r="I484" s="2" t="s">
        <v>22</v>
      </c>
      <c r="J484" s="2" t="s">
        <v>2527</v>
      </c>
      <c r="K484" s="2" t="s">
        <v>118</v>
      </c>
      <c r="L484" s="2" t="s">
        <v>601</v>
      </c>
      <c r="M484" s="3" t="s">
        <v>2032</v>
      </c>
      <c r="N484" s="3">
        <v>45642.458287037036</v>
      </c>
      <c r="O484" s="10" t="s">
        <v>2236</v>
      </c>
      <c r="P484" s="2" t="s">
        <v>2239</v>
      </c>
      <c r="Q484" s="2" t="s">
        <v>2236</v>
      </c>
      <c r="R484" t="s">
        <v>2236</v>
      </c>
      <c r="S484" t="s">
        <v>2528</v>
      </c>
      <c r="T484">
        <v>10</v>
      </c>
      <c r="U484" t="s">
        <v>2236</v>
      </c>
      <c r="V484">
        <v>101</v>
      </c>
      <c r="W484">
        <v>1001</v>
      </c>
      <c r="X484">
        <v>2</v>
      </c>
      <c r="Y484" t="s">
        <v>2543</v>
      </c>
      <c r="Z484">
        <v>0</v>
      </c>
      <c r="AA484" s="19">
        <v>45642.458298611113</v>
      </c>
    </row>
    <row r="485" spans="1:27">
      <c r="A485" s="2" t="s">
        <v>113</v>
      </c>
      <c r="B485" s="2">
        <v>5921398647</v>
      </c>
      <c r="C485" s="2" t="s">
        <v>2526</v>
      </c>
      <c r="D485" s="2" t="s">
        <v>8</v>
      </c>
      <c r="E485" s="2">
        <v>5</v>
      </c>
      <c r="F485" s="2" t="s">
        <v>2236</v>
      </c>
      <c r="G485" s="2" t="s">
        <v>2237</v>
      </c>
      <c r="H485" s="2">
        <v>5028310246</v>
      </c>
      <c r="I485" s="2" t="s">
        <v>22</v>
      </c>
      <c r="J485" s="2" t="s">
        <v>2527</v>
      </c>
      <c r="K485" s="2" t="s">
        <v>118</v>
      </c>
      <c r="L485" s="2" t="s">
        <v>601</v>
      </c>
      <c r="M485" s="3" t="s">
        <v>2032</v>
      </c>
      <c r="N485" s="3">
        <v>45642.458391203705</v>
      </c>
      <c r="O485" s="10" t="s">
        <v>2236</v>
      </c>
      <c r="P485" s="2" t="s">
        <v>2239</v>
      </c>
      <c r="Q485" s="2" t="s">
        <v>2236</v>
      </c>
      <c r="R485" t="s">
        <v>2236</v>
      </c>
      <c r="S485" t="s">
        <v>2528</v>
      </c>
      <c r="T485">
        <v>10</v>
      </c>
      <c r="U485" t="s">
        <v>2236</v>
      </c>
      <c r="V485">
        <v>101</v>
      </c>
      <c r="W485">
        <v>1001</v>
      </c>
      <c r="X485">
        <v>2</v>
      </c>
      <c r="Y485" t="s">
        <v>2544</v>
      </c>
      <c r="Z485">
        <v>8</v>
      </c>
      <c r="AA485" s="19">
        <v>45642.462372685186</v>
      </c>
    </row>
    <row r="486" spans="1:27">
      <c r="A486" s="2" t="s">
        <v>113</v>
      </c>
      <c r="B486" s="2">
        <v>5921398136</v>
      </c>
      <c r="C486" s="2" t="s">
        <v>3455</v>
      </c>
      <c r="D486" s="2" t="s">
        <v>8</v>
      </c>
      <c r="E486" s="2">
        <v>48</v>
      </c>
      <c r="F486" s="2" t="s">
        <v>2236</v>
      </c>
      <c r="G486" s="2" t="s">
        <v>2237</v>
      </c>
      <c r="H486" s="2">
        <v>5028313795</v>
      </c>
      <c r="I486" s="2" t="s">
        <v>22</v>
      </c>
      <c r="J486" s="2" t="s">
        <v>3456</v>
      </c>
      <c r="K486" s="2" t="s">
        <v>118</v>
      </c>
      <c r="L486" s="2" t="s">
        <v>601</v>
      </c>
      <c r="M486" s="3" t="s">
        <v>1260</v>
      </c>
      <c r="N486" s="3">
        <v>45642.975810185184</v>
      </c>
      <c r="O486" s="10" t="s">
        <v>2236</v>
      </c>
      <c r="P486" s="2" t="s">
        <v>2239</v>
      </c>
      <c r="Q486" s="2" t="s">
        <v>2236</v>
      </c>
      <c r="R486" t="s">
        <v>2236</v>
      </c>
      <c r="S486" t="s">
        <v>3457</v>
      </c>
      <c r="T486">
        <v>10</v>
      </c>
      <c r="U486" t="s">
        <v>2236</v>
      </c>
      <c r="V486">
        <v>101</v>
      </c>
      <c r="W486">
        <v>1001</v>
      </c>
      <c r="X486">
        <v>2</v>
      </c>
      <c r="Y486" t="s">
        <v>3458</v>
      </c>
      <c r="Z486">
        <v>0</v>
      </c>
      <c r="AA486" s="19">
        <v>45642.977071759262</v>
      </c>
    </row>
    <row r="487" spans="1:27">
      <c r="A487" s="2" t="s">
        <v>113</v>
      </c>
      <c r="B487" s="2">
        <v>5921392823</v>
      </c>
      <c r="C487" s="2" t="s">
        <v>3455</v>
      </c>
      <c r="D487" s="2" t="s">
        <v>8</v>
      </c>
      <c r="E487" s="2">
        <v>182</v>
      </c>
      <c r="F487" s="2" t="s">
        <v>2236</v>
      </c>
      <c r="G487" s="2" t="s">
        <v>2237</v>
      </c>
      <c r="H487" s="2">
        <v>5028313794</v>
      </c>
      <c r="I487" s="2" t="s">
        <v>22</v>
      </c>
      <c r="J487" s="2" t="s">
        <v>3456</v>
      </c>
      <c r="K487" s="2" t="s">
        <v>118</v>
      </c>
      <c r="L487" s="2" t="s">
        <v>601</v>
      </c>
      <c r="M487" s="3" t="s">
        <v>1260</v>
      </c>
      <c r="N487" s="3">
        <v>45642.975810185184</v>
      </c>
      <c r="O487" s="10" t="s">
        <v>2236</v>
      </c>
      <c r="P487" s="2" t="s">
        <v>2239</v>
      </c>
      <c r="Q487" s="2" t="s">
        <v>2236</v>
      </c>
      <c r="R487" t="s">
        <v>2236</v>
      </c>
      <c r="S487" t="s">
        <v>3457</v>
      </c>
      <c r="T487">
        <v>10</v>
      </c>
      <c r="U487" t="s">
        <v>2236</v>
      </c>
      <c r="V487">
        <v>101</v>
      </c>
      <c r="W487">
        <v>1001</v>
      </c>
      <c r="X487">
        <v>2</v>
      </c>
      <c r="Y487" t="s">
        <v>3459</v>
      </c>
      <c r="Z487">
        <v>0</v>
      </c>
      <c r="AA487" s="19">
        <v>45642.977071759262</v>
      </c>
    </row>
    <row r="488" spans="1:27">
      <c r="A488" s="2" t="s">
        <v>113</v>
      </c>
      <c r="B488" s="2">
        <v>5921382783</v>
      </c>
      <c r="C488" s="2" t="s">
        <v>2977</v>
      </c>
      <c r="D488" s="2" t="s">
        <v>8</v>
      </c>
      <c r="E488" s="2">
        <v>499</v>
      </c>
      <c r="F488" s="2" t="s">
        <v>2236</v>
      </c>
      <c r="G488" s="2" t="s">
        <v>2237</v>
      </c>
      <c r="H488" s="2">
        <v>5028312487</v>
      </c>
      <c r="I488" s="2" t="s">
        <v>22</v>
      </c>
      <c r="J488" s="2" t="s">
        <v>2978</v>
      </c>
      <c r="K488" s="2" t="s">
        <v>118</v>
      </c>
      <c r="L488" s="2" t="s">
        <v>601</v>
      </c>
      <c r="M488" s="3" t="s">
        <v>2032</v>
      </c>
      <c r="N488" s="3">
        <v>45642.713483796295</v>
      </c>
      <c r="O488" s="10" t="s">
        <v>2236</v>
      </c>
      <c r="P488" s="2" t="s">
        <v>2239</v>
      </c>
      <c r="Q488" s="2" t="s">
        <v>2236</v>
      </c>
      <c r="R488" t="s">
        <v>2236</v>
      </c>
      <c r="S488" t="s">
        <v>2528</v>
      </c>
      <c r="T488">
        <v>10</v>
      </c>
      <c r="U488" t="s">
        <v>2236</v>
      </c>
      <c r="V488">
        <v>101</v>
      </c>
      <c r="W488">
        <v>1001</v>
      </c>
      <c r="X488">
        <v>2</v>
      </c>
      <c r="Y488" t="s">
        <v>2979</v>
      </c>
      <c r="Z488">
        <v>0</v>
      </c>
      <c r="AA488" s="19">
        <v>45642.713518518518</v>
      </c>
    </row>
    <row r="489" spans="1:27">
      <c r="A489" s="2" t="s">
        <v>113</v>
      </c>
      <c r="B489" s="2">
        <v>5921385602</v>
      </c>
      <c r="C489" s="2" t="s">
        <v>2977</v>
      </c>
      <c r="D489" s="2" t="s">
        <v>8</v>
      </c>
      <c r="E489" s="2">
        <v>85</v>
      </c>
      <c r="F489" s="2" t="s">
        <v>2236</v>
      </c>
      <c r="G489" s="2" t="s">
        <v>2237</v>
      </c>
      <c r="H489" s="2">
        <v>5028312489</v>
      </c>
      <c r="I489" s="2" t="s">
        <v>22</v>
      </c>
      <c r="J489" s="2" t="s">
        <v>2978</v>
      </c>
      <c r="K489" s="2" t="s">
        <v>118</v>
      </c>
      <c r="L489" s="2" t="s">
        <v>601</v>
      </c>
      <c r="M489" s="3" t="s">
        <v>2032</v>
      </c>
      <c r="N489" s="3">
        <v>45642.713680555556</v>
      </c>
      <c r="O489" s="10" t="s">
        <v>2236</v>
      </c>
      <c r="P489" s="2" t="s">
        <v>2239</v>
      </c>
      <c r="Q489" s="2" t="s">
        <v>2236</v>
      </c>
      <c r="R489" t="s">
        <v>2236</v>
      </c>
      <c r="S489" t="s">
        <v>2528</v>
      </c>
      <c r="T489">
        <v>10</v>
      </c>
      <c r="U489" t="s">
        <v>2236</v>
      </c>
      <c r="V489">
        <v>101</v>
      </c>
      <c r="W489">
        <v>1001</v>
      </c>
      <c r="X489">
        <v>2</v>
      </c>
      <c r="Y489" t="s">
        <v>2981</v>
      </c>
      <c r="Z489">
        <v>0</v>
      </c>
      <c r="AA489" s="19">
        <v>45642.713692129626</v>
      </c>
    </row>
    <row r="490" spans="1:27">
      <c r="A490" s="2" t="s">
        <v>113</v>
      </c>
      <c r="B490" s="2">
        <v>5921386030</v>
      </c>
      <c r="C490" s="2" t="s">
        <v>2977</v>
      </c>
      <c r="D490" s="2" t="s">
        <v>8</v>
      </c>
      <c r="E490" s="2">
        <v>50</v>
      </c>
      <c r="F490" s="2" t="s">
        <v>2236</v>
      </c>
      <c r="G490" s="2" t="s">
        <v>2237</v>
      </c>
      <c r="H490" s="2">
        <v>5028312501</v>
      </c>
      <c r="I490" s="2" t="s">
        <v>22</v>
      </c>
      <c r="J490" s="2" t="s">
        <v>2978</v>
      </c>
      <c r="K490" s="2" t="s">
        <v>118</v>
      </c>
      <c r="L490" s="2" t="s">
        <v>601</v>
      </c>
      <c r="M490" s="3" t="s">
        <v>2032</v>
      </c>
      <c r="N490" s="3">
        <v>45642.713761574072</v>
      </c>
      <c r="O490" s="10" t="s">
        <v>2236</v>
      </c>
      <c r="P490" s="2" t="s">
        <v>2239</v>
      </c>
      <c r="Q490" s="2" t="s">
        <v>2236</v>
      </c>
      <c r="R490" t="s">
        <v>2236</v>
      </c>
      <c r="S490" t="s">
        <v>2528</v>
      </c>
      <c r="T490">
        <v>10</v>
      </c>
      <c r="U490" t="s">
        <v>2236</v>
      </c>
      <c r="V490">
        <v>101</v>
      </c>
      <c r="W490">
        <v>1001</v>
      </c>
      <c r="X490">
        <v>2</v>
      </c>
      <c r="Y490" t="s">
        <v>2985</v>
      </c>
      <c r="Z490">
        <v>0</v>
      </c>
      <c r="AA490" s="19">
        <v>45642.713773148149</v>
      </c>
    </row>
    <row r="491" spans="1:27">
      <c r="A491" s="2" t="s">
        <v>113</v>
      </c>
      <c r="B491" s="2">
        <v>5921394308</v>
      </c>
      <c r="C491" s="2" t="s">
        <v>2977</v>
      </c>
      <c r="D491" s="2" t="s">
        <v>8</v>
      </c>
      <c r="E491" s="2">
        <v>398</v>
      </c>
      <c r="F491" s="2" t="s">
        <v>2236</v>
      </c>
      <c r="G491" s="2" t="s">
        <v>2237</v>
      </c>
      <c r="H491" s="2">
        <v>5028312503</v>
      </c>
      <c r="I491" s="2" t="s">
        <v>22</v>
      </c>
      <c r="J491" s="2" t="s">
        <v>2978</v>
      </c>
      <c r="K491" s="2" t="s">
        <v>118</v>
      </c>
      <c r="L491" s="2" t="s">
        <v>601</v>
      </c>
      <c r="M491" s="3" t="s">
        <v>2032</v>
      </c>
      <c r="N491" s="3">
        <v>45642.713854166665</v>
      </c>
      <c r="O491" s="10" t="s">
        <v>2236</v>
      </c>
      <c r="P491" s="2" t="s">
        <v>2239</v>
      </c>
      <c r="Q491" s="2" t="s">
        <v>2236</v>
      </c>
      <c r="R491" t="s">
        <v>2236</v>
      </c>
      <c r="S491" t="s">
        <v>2528</v>
      </c>
      <c r="T491">
        <v>10</v>
      </c>
      <c r="U491" t="s">
        <v>2236</v>
      </c>
      <c r="V491">
        <v>101</v>
      </c>
      <c r="W491">
        <v>1001</v>
      </c>
      <c r="X491">
        <v>2</v>
      </c>
      <c r="Y491" t="s">
        <v>2987</v>
      </c>
      <c r="Z491">
        <v>0</v>
      </c>
      <c r="AA491" s="19">
        <v>45642.713865740741</v>
      </c>
    </row>
    <row r="492" spans="1:27">
      <c r="A492" s="2" t="s">
        <v>113</v>
      </c>
      <c r="B492" s="2">
        <v>5921397299</v>
      </c>
      <c r="C492" s="2" t="s">
        <v>2977</v>
      </c>
      <c r="D492" s="2" t="s">
        <v>8</v>
      </c>
      <c r="E492" s="2">
        <v>10</v>
      </c>
      <c r="F492" s="2" t="s">
        <v>2236</v>
      </c>
      <c r="G492" s="2" t="s">
        <v>2237</v>
      </c>
      <c r="H492" s="2">
        <v>5028312504</v>
      </c>
      <c r="I492" s="2" t="s">
        <v>22</v>
      </c>
      <c r="J492" s="2" t="s">
        <v>2978</v>
      </c>
      <c r="K492" s="2" t="s">
        <v>118</v>
      </c>
      <c r="L492" s="2" t="s">
        <v>601</v>
      </c>
      <c r="M492" s="3" t="s">
        <v>2032</v>
      </c>
      <c r="N492" s="3">
        <v>45642.713958333334</v>
      </c>
      <c r="O492" s="10" t="s">
        <v>2236</v>
      </c>
      <c r="P492" s="2" t="s">
        <v>2239</v>
      </c>
      <c r="Q492" s="2" t="s">
        <v>2236</v>
      </c>
      <c r="R492" t="s">
        <v>2236</v>
      </c>
      <c r="S492" t="s">
        <v>2528</v>
      </c>
      <c r="T492">
        <v>10</v>
      </c>
      <c r="U492" t="s">
        <v>2236</v>
      </c>
      <c r="V492">
        <v>101</v>
      </c>
      <c r="W492">
        <v>1001</v>
      </c>
      <c r="X492">
        <v>2</v>
      </c>
      <c r="Y492" t="s">
        <v>2988</v>
      </c>
      <c r="Z492">
        <v>0</v>
      </c>
      <c r="AA492" s="19">
        <v>45642.713969907411</v>
      </c>
    </row>
    <row r="493" spans="1:27">
      <c r="A493" s="2" t="s">
        <v>113</v>
      </c>
      <c r="B493" s="2">
        <v>5921397300</v>
      </c>
      <c r="C493" s="2" t="s">
        <v>2977</v>
      </c>
      <c r="D493" s="2" t="s">
        <v>8</v>
      </c>
      <c r="E493" s="2">
        <v>401</v>
      </c>
      <c r="F493" s="2" t="s">
        <v>2236</v>
      </c>
      <c r="G493" s="2" t="s">
        <v>2237</v>
      </c>
      <c r="H493" s="2">
        <v>5028312505</v>
      </c>
      <c r="I493" s="2" t="s">
        <v>22</v>
      </c>
      <c r="J493" s="2" t="s">
        <v>2978</v>
      </c>
      <c r="K493" s="2" t="s">
        <v>118</v>
      </c>
      <c r="L493" s="2" t="s">
        <v>601</v>
      </c>
      <c r="M493" s="3" t="s">
        <v>2032</v>
      </c>
      <c r="N493" s="3">
        <v>45642.714050925926</v>
      </c>
      <c r="O493" s="10" t="s">
        <v>2236</v>
      </c>
      <c r="P493" s="2" t="s">
        <v>2239</v>
      </c>
      <c r="Q493" s="2" t="s">
        <v>2236</v>
      </c>
      <c r="R493" t="s">
        <v>2236</v>
      </c>
      <c r="S493" t="s">
        <v>2528</v>
      </c>
      <c r="T493">
        <v>10</v>
      </c>
      <c r="U493" t="s">
        <v>2236</v>
      </c>
      <c r="V493">
        <v>101</v>
      </c>
      <c r="W493">
        <v>1001</v>
      </c>
      <c r="X493">
        <v>2</v>
      </c>
      <c r="Y493" t="s">
        <v>2989</v>
      </c>
      <c r="Z493">
        <v>0</v>
      </c>
      <c r="AA493" s="19">
        <v>45642.714062500003</v>
      </c>
    </row>
    <row r="494" spans="1:27">
      <c r="A494" s="2" t="s">
        <v>113</v>
      </c>
      <c r="B494" s="2">
        <v>5921396893</v>
      </c>
      <c r="C494" s="2" t="s">
        <v>2545</v>
      </c>
      <c r="D494" s="2" t="s">
        <v>8</v>
      </c>
      <c r="E494" s="2">
        <v>360</v>
      </c>
      <c r="F494" s="2" t="s">
        <v>2236</v>
      </c>
      <c r="G494" s="2" t="s">
        <v>2237</v>
      </c>
      <c r="H494" s="2">
        <v>5028310218</v>
      </c>
      <c r="I494" s="2" t="s">
        <v>22</v>
      </c>
      <c r="J494" s="2" t="s">
        <v>2546</v>
      </c>
      <c r="K494" s="2" t="s">
        <v>118</v>
      </c>
      <c r="L494" s="2" t="s">
        <v>601</v>
      </c>
      <c r="M494" s="3" t="s">
        <v>2032</v>
      </c>
      <c r="N494" s="3">
        <v>45642.458506944444</v>
      </c>
      <c r="O494" s="10" t="s">
        <v>2236</v>
      </c>
      <c r="P494" s="2" t="s">
        <v>2239</v>
      </c>
      <c r="Q494" s="2" t="s">
        <v>2236</v>
      </c>
      <c r="R494" t="s">
        <v>2236</v>
      </c>
      <c r="S494" t="s">
        <v>2528</v>
      </c>
      <c r="T494">
        <v>10</v>
      </c>
      <c r="U494" t="s">
        <v>2236</v>
      </c>
      <c r="V494">
        <v>101</v>
      </c>
      <c r="W494">
        <v>1001</v>
      </c>
      <c r="X494">
        <v>2</v>
      </c>
      <c r="Y494" t="s">
        <v>2547</v>
      </c>
      <c r="Z494">
        <v>0</v>
      </c>
      <c r="AA494" s="19">
        <v>45642.45853009259</v>
      </c>
    </row>
    <row r="495" spans="1:27">
      <c r="A495" s="2" t="s">
        <v>113</v>
      </c>
      <c r="B495" s="2">
        <v>5921396893</v>
      </c>
      <c r="C495" s="2" t="s">
        <v>2545</v>
      </c>
      <c r="D495" s="2" t="s">
        <v>8</v>
      </c>
      <c r="E495" s="2">
        <v>720</v>
      </c>
      <c r="F495" s="2" t="s">
        <v>2236</v>
      </c>
      <c r="G495" s="2" t="s">
        <v>2237</v>
      </c>
      <c r="H495" s="2">
        <v>5028310220</v>
      </c>
      <c r="I495" s="2" t="s">
        <v>22</v>
      </c>
      <c r="J495" s="2" t="s">
        <v>2546</v>
      </c>
      <c r="K495" s="2" t="s">
        <v>118</v>
      </c>
      <c r="L495" s="2" t="s">
        <v>601</v>
      </c>
      <c r="M495" s="3" t="s">
        <v>2032</v>
      </c>
      <c r="N495" s="3">
        <v>45642.458634259259</v>
      </c>
      <c r="O495" s="10" t="s">
        <v>2236</v>
      </c>
      <c r="P495" s="2" t="s">
        <v>2239</v>
      </c>
      <c r="Q495" s="2" t="s">
        <v>2236</v>
      </c>
      <c r="R495" t="s">
        <v>2236</v>
      </c>
      <c r="S495" t="s">
        <v>2528</v>
      </c>
      <c r="T495">
        <v>10</v>
      </c>
      <c r="U495" t="s">
        <v>2236</v>
      </c>
      <c r="V495">
        <v>101</v>
      </c>
      <c r="W495">
        <v>1001</v>
      </c>
      <c r="X495">
        <v>2</v>
      </c>
      <c r="Y495" t="s">
        <v>2549</v>
      </c>
      <c r="Z495">
        <v>0</v>
      </c>
      <c r="AA495" s="19">
        <v>45642.458634259259</v>
      </c>
    </row>
    <row r="496" spans="1:27">
      <c r="A496" s="2" t="s">
        <v>113</v>
      </c>
      <c r="B496" s="2">
        <v>5921397259</v>
      </c>
      <c r="C496" s="2" t="s">
        <v>2974</v>
      </c>
      <c r="D496" s="2" t="s">
        <v>8</v>
      </c>
      <c r="E496" s="2">
        <v>102</v>
      </c>
      <c r="F496" s="2" t="s">
        <v>2236</v>
      </c>
      <c r="G496" s="2" t="s">
        <v>2237</v>
      </c>
      <c r="H496" s="2">
        <v>5028312485</v>
      </c>
      <c r="I496" s="2" t="s">
        <v>22</v>
      </c>
      <c r="J496" s="2" t="s">
        <v>2975</v>
      </c>
      <c r="K496" s="2" t="s">
        <v>118</v>
      </c>
      <c r="L496" s="2" t="s">
        <v>601</v>
      </c>
      <c r="M496" s="3" t="s">
        <v>2032</v>
      </c>
      <c r="N496" s="3">
        <v>45642.713368055556</v>
      </c>
      <c r="O496" s="10" t="s">
        <v>2236</v>
      </c>
      <c r="P496" s="2" t="s">
        <v>2239</v>
      </c>
      <c r="Q496" s="2" t="s">
        <v>2236</v>
      </c>
      <c r="R496" t="s">
        <v>2236</v>
      </c>
      <c r="S496" t="s">
        <v>2528</v>
      </c>
      <c r="T496">
        <v>10</v>
      </c>
      <c r="U496" t="s">
        <v>2236</v>
      </c>
      <c r="V496">
        <v>101</v>
      </c>
      <c r="W496">
        <v>1001</v>
      </c>
      <c r="X496">
        <v>2</v>
      </c>
      <c r="Y496" t="s">
        <v>2976</v>
      </c>
      <c r="Z496">
        <v>0</v>
      </c>
      <c r="AA496" s="19">
        <v>45642.713379629633</v>
      </c>
    </row>
    <row r="497" spans="1:27">
      <c r="A497" s="2" t="s">
        <v>113</v>
      </c>
      <c r="B497" s="2" t="s">
        <v>234</v>
      </c>
      <c r="D497" s="2" t="s">
        <v>8</v>
      </c>
      <c r="E497" s="2">
        <v>0</v>
      </c>
      <c r="M497" s="3"/>
      <c r="N497" s="3"/>
    </row>
    <row r="498" spans="1:27">
      <c r="A498" s="2" t="s">
        <v>113</v>
      </c>
      <c r="B498" s="2">
        <v>5921400072</v>
      </c>
      <c r="C498" s="2" t="s">
        <v>2685</v>
      </c>
      <c r="D498" s="2" t="s">
        <v>2677</v>
      </c>
      <c r="E498" s="2">
        <v>432</v>
      </c>
      <c r="F498" s="2">
        <v>0.65</v>
      </c>
      <c r="G498" s="2" t="s">
        <v>2237</v>
      </c>
      <c r="H498" s="2">
        <v>5028311022</v>
      </c>
      <c r="I498" s="2" t="s">
        <v>22</v>
      </c>
      <c r="J498" s="2" t="s">
        <v>2686</v>
      </c>
      <c r="K498" s="2" t="s">
        <v>2679</v>
      </c>
      <c r="L498" s="2" t="s">
        <v>2680</v>
      </c>
      <c r="M498" s="3" t="s">
        <v>2681</v>
      </c>
      <c r="N498" s="3">
        <v>45642.599212962959</v>
      </c>
      <c r="O498" s="10">
        <v>45643</v>
      </c>
      <c r="P498" s="2" t="s">
        <v>15</v>
      </c>
      <c r="Q498" s="2" t="s">
        <v>2250</v>
      </c>
      <c r="R498" t="s">
        <v>2682</v>
      </c>
      <c r="S498" t="s">
        <v>2683</v>
      </c>
      <c r="T498">
        <v>10</v>
      </c>
      <c r="U498" t="s">
        <v>2236</v>
      </c>
      <c r="V498">
        <v>101</v>
      </c>
      <c r="W498">
        <v>1001</v>
      </c>
      <c r="X498">
        <v>2</v>
      </c>
      <c r="Y498" t="s">
        <v>2687</v>
      </c>
      <c r="Z498">
        <v>0</v>
      </c>
      <c r="AA498" s="19">
        <v>45642.599212962959</v>
      </c>
    </row>
    <row r="499" spans="1:27">
      <c r="A499" s="2" t="s">
        <v>113</v>
      </c>
      <c r="B499" s="2">
        <v>5921385687</v>
      </c>
      <c r="C499" s="2" t="s">
        <v>2691</v>
      </c>
      <c r="D499" s="2" t="s">
        <v>2677</v>
      </c>
      <c r="E499" s="2">
        <v>14</v>
      </c>
      <c r="F499" s="2">
        <v>0.65</v>
      </c>
      <c r="G499" s="2" t="s">
        <v>2237</v>
      </c>
      <c r="H499" s="2">
        <v>5028311024</v>
      </c>
      <c r="I499" s="2" t="s">
        <v>22</v>
      </c>
      <c r="J499" s="2" t="s">
        <v>2692</v>
      </c>
      <c r="K499" s="2" t="s">
        <v>2679</v>
      </c>
      <c r="L499" s="2" t="s">
        <v>2680</v>
      </c>
      <c r="M499" s="3" t="s">
        <v>2681</v>
      </c>
      <c r="N499" s="3">
        <v>45642.599317129629</v>
      </c>
      <c r="O499" s="10">
        <v>45643</v>
      </c>
      <c r="P499" s="2" t="s">
        <v>15</v>
      </c>
      <c r="Q499" s="2" t="s">
        <v>2250</v>
      </c>
      <c r="R499" t="s">
        <v>2682</v>
      </c>
      <c r="S499" t="s">
        <v>2683</v>
      </c>
      <c r="T499">
        <v>10</v>
      </c>
      <c r="U499" t="s">
        <v>2236</v>
      </c>
      <c r="V499">
        <v>101</v>
      </c>
      <c r="W499">
        <v>1001</v>
      </c>
      <c r="X499">
        <v>2</v>
      </c>
      <c r="Y499" t="s">
        <v>2693</v>
      </c>
      <c r="Z499">
        <v>0</v>
      </c>
      <c r="AA499" s="19">
        <v>45642.599328703705</v>
      </c>
    </row>
    <row r="500" spans="1:27">
      <c r="A500" s="2" t="s">
        <v>113</v>
      </c>
      <c r="B500" s="2">
        <v>5921388880</v>
      </c>
      <c r="C500" s="2" t="s">
        <v>2691</v>
      </c>
      <c r="D500" s="2" t="s">
        <v>2677</v>
      </c>
      <c r="E500" s="2">
        <v>106</v>
      </c>
      <c r="F500" s="2">
        <v>0.65</v>
      </c>
      <c r="G500" s="2" t="s">
        <v>2237</v>
      </c>
      <c r="H500" s="2">
        <v>5028311025</v>
      </c>
      <c r="I500" s="2" t="s">
        <v>22</v>
      </c>
      <c r="J500" s="2" t="s">
        <v>2692</v>
      </c>
      <c r="K500" s="2" t="s">
        <v>2679</v>
      </c>
      <c r="L500" s="2" t="s">
        <v>2680</v>
      </c>
      <c r="M500" s="3" t="s">
        <v>2681</v>
      </c>
      <c r="N500" s="3">
        <v>45642.599409722221</v>
      </c>
      <c r="O500" s="10">
        <v>45643</v>
      </c>
      <c r="P500" s="2" t="s">
        <v>15</v>
      </c>
      <c r="Q500" s="2" t="s">
        <v>2250</v>
      </c>
      <c r="R500" t="s">
        <v>2682</v>
      </c>
      <c r="S500" t="s">
        <v>2683</v>
      </c>
      <c r="T500">
        <v>10</v>
      </c>
      <c r="U500" t="s">
        <v>2236</v>
      </c>
      <c r="V500">
        <v>101</v>
      </c>
      <c r="W500">
        <v>1001</v>
      </c>
      <c r="X500">
        <v>2</v>
      </c>
      <c r="Y500" t="s">
        <v>2694</v>
      </c>
      <c r="Z500">
        <v>0</v>
      </c>
      <c r="AA500" s="19">
        <v>45642.599421296298</v>
      </c>
    </row>
    <row r="501" spans="1:27">
      <c r="A501" s="2" t="s">
        <v>113</v>
      </c>
      <c r="B501" s="2">
        <v>5921388881</v>
      </c>
      <c r="C501" s="2" t="s">
        <v>2695</v>
      </c>
      <c r="D501" s="2" t="s">
        <v>2677</v>
      </c>
      <c r="E501" s="2">
        <v>152</v>
      </c>
      <c r="F501" s="2">
        <v>0.65</v>
      </c>
      <c r="G501" s="2" t="s">
        <v>2237</v>
      </c>
      <c r="H501" s="2">
        <v>5028311028</v>
      </c>
      <c r="I501" s="2" t="s">
        <v>22</v>
      </c>
      <c r="J501" s="2" t="s">
        <v>2696</v>
      </c>
      <c r="K501" s="2" t="s">
        <v>2679</v>
      </c>
      <c r="L501" s="2" t="s">
        <v>2680</v>
      </c>
      <c r="M501" s="3" t="s">
        <v>2681</v>
      </c>
      <c r="N501" s="3">
        <v>45642.599537037036</v>
      </c>
      <c r="O501" s="10">
        <v>45643</v>
      </c>
      <c r="P501" s="2" t="s">
        <v>15</v>
      </c>
      <c r="Q501" s="2" t="s">
        <v>2250</v>
      </c>
      <c r="R501" t="s">
        <v>2236</v>
      </c>
      <c r="S501" t="s">
        <v>2683</v>
      </c>
      <c r="T501">
        <v>10</v>
      </c>
      <c r="U501" t="s">
        <v>2236</v>
      </c>
      <c r="V501">
        <v>101</v>
      </c>
      <c r="W501">
        <v>1001</v>
      </c>
      <c r="X501">
        <v>2</v>
      </c>
      <c r="Y501" t="s">
        <v>2697</v>
      </c>
      <c r="Z501">
        <v>0</v>
      </c>
      <c r="AA501" s="19">
        <v>45642.599548611113</v>
      </c>
    </row>
    <row r="502" spans="1:27">
      <c r="A502" s="2" t="s">
        <v>113</v>
      </c>
      <c r="B502" s="2">
        <v>5921399633</v>
      </c>
      <c r="C502" s="2" t="s">
        <v>2695</v>
      </c>
      <c r="D502" s="2" t="s">
        <v>2677</v>
      </c>
      <c r="E502" s="2">
        <v>8</v>
      </c>
      <c r="F502" s="2">
        <v>0.65</v>
      </c>
      <c r="G502" s="2" t="s">
        <v>2237</v>
      </c>
      <c r="H502" s="2">
        <v>5028311029</v>
      </c>
      <c r="I502" s="2" t="s">
        <v>22</v>
      </c>
      <c r="J502" s="2" t="s">
        <v>2696</v>
      </c>
      <c r="K502" s="2" t="s">
        <v>2679</v>
      </c>
      <c r="L502" s="2" t="s">
        <v>2680</v>
      </c>
      <c r="M502" s="3" t="s">
        <v>2681</v>
      </c>
      <c r="N502" s="3">
        <v>45642.599641203706</v>
      </c>
      <c r="O502" s="10">
        <v>45643</v>
      </c>
      <c r="P502" s="2" t="s">
        <v>15</v>
      </c>
      <c r="Q502" s="2" t="s">
        <v>2250</v>
      </c>
      <c r="R502" t="s">
        <v>2682</v>
      </c>
      <c r="S502" t="s">
        <v>2683</v>
      </c>
      <c r="T502">
        <v>10</v>
      </c>
      <c r="U502" t="s">
        <v>2236</v>
      </c>
      <c r="V502">
        <v>101</v>
      </c>
      <c r="W502">
        <v>1001</v>
      </c>
      <c r="X502">
        <v>2</v>
      </c>
      <c r="Y502" t="s">
        <v>2698</v>
      </c>
      <c r="Z502">
        <v>0</v>
      </c>
      <c r="AA502" s="19">
        <v>45642.599641203706</v>
      </c>
    </row>
    <row r="503" spans="1:27">
      <c r="A503" s="2" t="s">
        <v>113</v>
      </c>
      <c r="B503" s="2">
        <v>5921392835</v>
      </c>
      <c r="C503" s="2" t="s">
        <v>2676</v>
      </c>
      <c r="D503" s="2" t="s">
        <v>2677</v>
      </c>
      <c r="E503" s="2">
        <v>400</v>
      </c>
      <c r="F503" s="2">
        <v>0.65</v>
      </c>
      <c r="G503" s="2" t="s">
        <v>2237</v>
      </c>
      <c r="H503" s="2">
        <v>5028311020</v>
      </c>
      <c r="I503" s="2" t="s">
        <v>22</v>
      </c>
      <c r="J503" s="2" t="s">
        <v>2678</v>
      </c>
      <c r="K503" s="2" t="s">
        <v>2679</v>
      </c>
      <c r="L503" s="2" t="s">
        <v>2680</v>
      </c>
      <c r="M503" s="3" t="s">
        <v>2681</v>
      </c>
      <c r="N503" s="3">
        <v>45642.599050925928</v>
      </c>
      <c r="O503" s="10">
        <v>45643</v>
      </c>
      <c r="P503" s="2" t="s">
        <v>15</v>
      </c>
      <c r="Q503" s="2" t="s">
        <v>2250</v>
      </c>
      <c r="R503" t="s">
        <v>2682</v>
      </c>
      <c r="S503" t="s">
        <v>2683</v>
      </c>
      <c r="T503">
        <v>10</v>
      </c>
      <c r="U503" t="s">
        <v>2236</v>
      </c>
      <c r="V503">
        <v>101</v>
      </c>
      <c r="W503">
        <v>1001</v>
      </c>
      <c r="X503">
        <v>2</v>
      </c>
      <c r="Y503" t="s">
        <v>2684</v>
      </c>
      <c r="Z503">
        <v>0</v>
      </c>
      <c r="AA503" s="19">
        <v>45642.599062499998</v>
      </c>
    </row>
    <row r="504" spans="1:27">
      <c r="A504" s="2" t="s">
        <v>113</v>
      </c>
      <c r="B504" s="2">
        <v>5921392835</v>
      </c>
      <c r="C504" s="2" t="s">
        <v>2676</v>
      </c>
      <c r="D504" s="2" t="s">
        <v>2677</v>
      </c>
      <c r="E504" s="2">
        <v>400</v>
      </c>
      <c r="F504" s="2">
        <v>0.65</v>
      </c>
      <c r="G504" s="2" t="s">
        <v>2237</v>
      </c>
      <c r="H504" s="2">
        <v>5028311042</v>
      </c>
      <c r="I504" s="2" t="s">
        <v>22</v>
      </c>
      <c r="J504" s="2" t="s">
        <v>2678</v>
      </c>
      <c r="K504" s="2" t="s">
        <v>2679</v>
      </c>
      <c r="L504" s="2" t="s">
        <v>2680</v>
      </c>
      <c r="M504" s="3" t="s">
        <v>2681</v>
      </c>
      <c r="N504" s="3">
        <v>45642.599756944444</v>
      </c>
      <c r="O504" s="10">
        <v>45643</v>
      </c>
      <c r="P504" s="2" t="s">
        <v>15</v>
      </c>
      <c r="Q504" s="2" t="s">
        <v>2250</v>
      </c>
      <c r="R504" t="s">
        <v>2682</v>
      </c>
      <c r="S504" t="s">
        <v>2683</v>
      </c>
      <c r="T504">
        <v>10</v>
      </c>
      <c r="U504" t="s">
        <v>2236</v>
      </c>
      <c r="V504">
        <v>101</v>
      </c>
      <c r="W504">
        <v>1001</v>
      </c>
      <c r="X504">
        <v>2</v>
      </c>
      <c r="Y504" t="s">
        <v>2699</v>
      </c>
      <c r="Z504">
        <v>0</v>
      </c>
      <c r="AA504" s="19">
        <v>45642.599768518521</v>
      </c>
    </row>
    <row r="505" spans="1:27">
      <c r="A505" s="2" t="s">
        <v>113</v>
      </c>
      <c r="B505" s="2">
        <v>5921393235</v>
      </c>
      <c r="C505" s="2" t="s">
        <v>3052</v>
      </c>
      <c r="D505" s="2" t="s">
        <v>3053</v>
      </c>
      <c r="E505" s="2">
        <v>343</v>
      </c>
      <c r="F505" s="2" t="s">
        <v>2236</v>
      </c>
      <c r="G505" s="2" t="s">
        <v>2349</v>
      </c>
      <c r="H505" s="2">
        <v>5028312611</v>
      </c>
      <c r="I505" s="2" t="s">
        <v>22</v>
      </c>
      <c r="J505" s="2" t="s">
        <v>3054</v>
      </c>
      <c r="K505" s="2" t="s">
        <v>3055</v>
      </c>
      <c r="L505" s="2" t="s">
        <v>3056</v>
      </c>
      <c r="M505" s="3" t="s">
        <v>3057</v>
      </c>
      <c r="N505" s="3">
        <v>45642.749606481484</v>
      </c>
      <c r="O505" s="10" t="s">
        <v>2236</v>
      </c>
      <c r="P505" s="2" t="s">
        <v>2239</v>
      </c>
      <c r="Q505" s="2" t="s">
        <v>2236</v>
      </c>
      <c r="R505" t="s">
        <v>2236</v>
      </c>
      <c r="S505" t="s">
        <v>2628</v>
      </c>
      <c r="T505">
        <v>10</v>
      </c>
      <c r="U505" t="s">
        <v>2236</v>
      </c>
      <c r="V505">
        <v>101</v>
      </c>
      <c r="W505">
        <v>1001</v>
      </c>
      <c r="X505">
        <v>2</v>
      </c>
      <c r="Y505" t="s">
        <v>3058</v>
      </c>
      <c r="Z505">
        <v>0</v>
      </c>
      <c r="AA505" s="19">
        <v>45642.74962962963</v>
      </c>
    </row>
    <row r="506" spans="1:27">
      <c r="A506" s="2" t="s">
        <v>113</v>
      </c>
      <c r="B506" s="2">
        <v>5700093722</v>
      </c>
      <c r="C506" s="2" t="s">
        <v>3063</v>
      </c>
      <c r="D506" s="2" t="s">
        <v>3053</v>
      </c>
      <c r="E506" s="2">
        <v>1000</v>
      </c>
      <c r="F506" s="2" t="s">
        <v>2236</v>
      </c>
      <c r="G506" s="2" t="s">
        <v>2349</v>
      </c>
      <c r="H506" s="2">
        <v>5028312618</v>
      </c>
      <c r="I506" s="2" t="s">
        <v>22</v>
      </c>
      <c r="J506" s="2" t="s">
        <v>3064</v>
      </c>
      <c r="K506" s="2" t="s">
        <v>3055</v>
      </c>
      <c r="L506" s="2" t="s">
        <v>3056</v>
      </c>
      <c r="M506" s="3" t="s">
        <v>3057</v>
      </c>
      <c r="N506" s="3">
        <v>45642.751932870371</v>
      </c>
      <c r="O506" s="10" t="s">
        <v>2236</v>
      </c>
      <c r="P506" s="2" t="s">
        <v>2239</v>
      </c>
      <c r="Q506" s="2" t="s">
        <v>2236</v>
      </c>
      <c r="R506" t="s">
        <v>2236</v>
      </c>
      <c r="S506" t="s">
        <v>2628</v>
      </c>
      <c r="T506">
        <v>10</v>
      </c>
      <c r="U506" t="s">
        <v>2236</v>
      </c>
      <c r="V506">
        <v>101</v>
      </c>
      <c r="W506">
        <v>1007</v>
      </c>
      <c r="X506">
        <v>2</v>
      </c>
      <c r="Y506" t="s">
        <v>3065</v>
      </c>
      <c r="Z506">
        <v>0</v>
      </c>
      <c r="AA506" s="19">
        <v>45642.751944444448</v>
      </c>
    </row>
    <row r="507" spans="1:27">
      <c r="A507" s="2" t="s">
        <v>113</v>
      </c>
      <c r="B507" s="2">
        <v>5921400089</v>
      </c>
      <c r="C507" s="2" t="s">
        <v>3059</v>
      </c>
      <c r="D507" s="2" t="s">
        <v>3053</v>
      </c>
      <c r="E507" s="2">
        <v>25</v>
      </c>
      <c r="F507" s="2" t="s">
        <v>2236</v>
      </c>
      <c r="G507" s="2" t="s">
        <v>2349</v>
      </c>
      <c r="H507" s="2">
        <v>5028312612</v>
      </c>
      <c r="I507" s="2" t="s">
        <v>22</v>
      </c>
      <c r="J507" s="2" t="s">
        <v>3060</v>
      </c>
      <c r="K507" s="2" t="s">
        <v>3055</v>
      </c>
      <c r="L507" s="2" t="s">
        <v>3056</v>
      </c>
      <c r="M507" s="3" t="s">
        <v>3057</v>
      </c>
      <c r="N507" s="3">
        <v>45642.749942129631</v>
      </c>
      <c r="O507" s="10" t="s">
        <v>2236</v>
      </c>
      <c r="P507" s="2" t="s">
        <v>2239</v>
      </c>
      <c r="Q507" s="2" t="s">
        <v>2236</v>
      </c>
      <c r="R507" t="s">
        <v>2236</v>
      </c>
      <c r="S507" t="s">
        <v>2628</v>
      </c>
      <c r="T507">
        <v>10</v>
      </c>
      <c r="U507" t="s">
        <v>2236</v>
      </c>
      <c r="V507">
        <v>101</v>
      </c>
      <c r="W507">
        <v>1001</v>
      </c>
      <c r="X507">
        <v>2</v>
      </c>
      <c r="Y507" t="s">
        <v>3061</v>
      </c>
      <c r="Z507">
        <v>0</v>
      </c>
      <c r="AA507" s="19">
        <v>45642.7499537037</v>
      </c>
    </row>
    <row r="508" spans="1:27">
      <c r="A508" s="2" t="s">
        <v>113</v>
      </c>
      <c r="B508" s="2">
        <v>5921400090</v>
      </c>
      <c r="C508" s="2" t="s">
        <v>3059</v>
      </c>
      <c r="D508" s="2" t="s">
        <v>3053</v>
      </c>
      <c r="E508" s="2">
        <v>22</v>
      </c>
      <c r="F508" s="2" t="s">
        <v>2236</v>
      </c>
      <c r="G508" s="2" t="s">
        <v>2349</v>
      </c>
      <c r="H508" s="2">
        <v>5028312613</v>
      </c>
      <c r="I508" s="2" t="s">
        <v>22</v>
      </c>
      <c r="J508" s="2" t="s">
        <v>3060</v>
      </c>
      <c r="K508" s="2" t="s">
        <v>3055</v>
      </c>
      <c r="L508" s="2" t="s">
        <v>3056</v>
      </c>
      <c r="M508" s="3" t="s">
        <v>3057</v>
      </c>
      <c r="N508" s="3">
        <v>45642.7503125</v>
      </c>
      <c r="O508" s="10" t="s">
        <v>2236</v>
      </c>
      <c r="P508" s="2" t="s">
        <v>2239</v>
      </c>
      <c r="Q508" s="2" t="s">
        <v>2236</v>
      </c>
      <c r="R508" t="s">
        <v>2236</v>
      </c>
      <c r="S508" t="s">
        <v>2628</v>
      </c>
      <c r="T508">
        <v>10</v>
      </c>
      <c r="U508" t="s">
        <v>2236</v>
      </c>
      <c r="V508">
        <v>101</v>
      </c>
      <c r="W508">
        <v>1001</v>
      </c>
      <c r="X508">
        <v>2</v>
      </c>
      <c r="Y508" t="s">
        <v>3062</v>
      </c>
      <c r="Z508">
        <v>0</v>
      </c>
      <c r="AA508" s="19">
        <v>45642.750439814816</v>
      </c>
    </row>
    <row r="509" spans="1:27">
      <c r="A509" s="2" t="s">
        <v>113</v>
      </c>
      <c r="B509" s="2">
        <v>5921392437</v>
      </c>
      <c r="C509" s="2" t="s">
        <v>3118</v>
      </c>
      <c r="D509" s="2" t="s">
        <v>38</v>
      </c>
      <c r="E509" s="2">
        <v>2688</v>
      </c>
      <c r="F509" s="2" t="s">
        <v>2236</v>
      </c>
      <c r="G509" s="2" t="s">
        <v>2237</v>
      </c>
      <c r="H509" s="2">
        <v>5028313030</v>
      </c>
      <c r="I509" s="2" t="s">
        <v>22</v>
      </c>
      <c r="J509" s="2" t="s">
        <v>3119</v>
      </c>
      <c r="K509" s="2" t="s">
        <v>40</v>
      </c>
      <c r="L509" s="2" t="s">
        <v>54</v>
      </c>
      <c r="M509" s="3" t="s">
        <v>1197</v>
      </c>
      <c r="N509" s="3">
        <v>45642.820787037039</v>
      </c>
      <c r="O509" s="10" t="s">
        <v>2236</v>
      </c>
      <c r="P509" s="2" t="s">
        <v>2239</v>
      </c>
      <c r="Q509" s="2" t="s">
        <v>2236</v>
      </c>
      <c r="R509" t="s">
        <v>2236</v>
      </c>
      <c r="S509" t="s">
        <v>3070</v>
      </c>
      <c r="T509">
        <v>10</v>
      </c>
      <c r="U509" t="s">
        <v>2236</v>
      </c>
      <c r="V509">
        <v>101</v>
      </c>
      <c r="W509">
        <v>1001</v>
      </c>
      <c r="X509">
        <v>2</v>
      </c>
      <c r="Y509" t="s">
        <v>3120</v>
      </c>
      <c r="Z509">
        <v>0</v>
      </c>
      <c r="AA509" s="19">
        <v>45642.821458333332</v>
      </c>
    </row>
    <row r="510" spans="1:27">
      <c r="A510" s="2" t="s">
        <v>113</v>
      </c>
      <c r="B510" s="2">
        <v>5921370950</v>
      </c>
      <c r="C510" s="2" t="s">
        <v>2369</v>
      </c>
      <c r="D510" s="2" t="s">
        <v>38</v>
      </c>
      <c r="E510" s="2">
        <v>3</v>
      </c>
      <c r="F510" s="2" t="s">
        <v>2236</v>
      </c>
      <c r="G510" s="2" t="s">
        <v>2237</v>
      </c>
      <c r="H510" s="2">
        <v>5028309494</v>
      </c>
      <c r="I510" s="2" t="s">
        <v>22</v>
      </c>
      <c r="J510" s="2" t="s">
        <v>2370</v>
      </c>
      <c r="K510" s="2" t="s">
        <v>40</v>
      </c>
      <c r="L510" s="2" t="s">
        <v>54</v>
      </c>
      <c r="M510" s="3" t="s">
        <v>2371</v>
      </c>
      <c r="N510" s="3">
        <v>45642.360543981478</v>
      </c>
      <c r="O510" s="10" t="s">
        <v>2236</v>
      </c>
      <c r="P510" s="2" t="s">
        <v>2239</v>
      </c>
      <c r="Q510" s="2" t="s">
        <v>2236</v>
      </c>
      <c r="R510" t="s">
        <v>2236</v>
      </c>
      <c r="S510" t="s">
        <v>2372</v>
      </c>
      <c r="T510">
        <v>10</v>
      </c>
      <c r="U510" t="s">
        <v>2236</v>
      </c>
      <c r="V510">
        <v>101</v>
      </c>
      <c r="W510">
        <v>1001</v>
      </c>
      <c r="X510">
        <v>2</v>
      </c>
      <c r="Y510" t="s">
        <v>2373</v>
      </c>
      <c r="Z510">
        <v>0</v>
      </c>
      <c r="AA510" s="19">
        <v>45642.360555555555</v>
      </c>
    </row>
    <row r="511" spans="1:27">
      <c r="A511" s="2" t="s">
        <v>113</v>
      </c>
      <c r="B511" s="2">
        <v>5921400284</v>
      </c>
      <c r="C511" s="2" t="s">
        <v>2369</v>
      </c>
      <c r="D511" s="2" t="s">
        <v>38</v>
      </c>
      <c r="E511" s="2">
        <v>51</v>
      </c>
      <c r="F511" s="2" t="s">
        <v>2236</v>
      </c>
      <c r="G511" s="2" t="s">
        <v>2237</v>
      </c>
      <c r="H511" s="2">
        <v>5028309502</v>
      </c>
      <c r="I511" s="2" t="s">
        <v>22</v>
      </c>
      <c r="J511" s="2" t="s">
        <v>2370</v>
      </c>
      <c r="K511" s="2" t="s">
        <v>40</v>
      </c>
      <c r="L511" s="2" t="s">
        <v>54</v>
      </c>
      <c r="M511" s="3" t="s">
        <v>2371</v>
      </c>
      <c r="N511" s="3">
        <v>45642.361134259256</v>
      </c>
      <c r="O511" s="10" t="s">
        <v>2236</v>
      </c>
      <c r="P511" s="2" t="s">
        <v>2239</v>
      </c>
      <c r="Q511" s="2" t="s">
        <v>2236</v>
      </c>
      <c r="R511" t="s">
        <v>2236</v>
      </c>
      <c r="S511" t="s">
        <v>2372</v>
      </c>
      <c r="T511">
        <v>10</v>
      </c>
      <c r="U511" t="s">
        <v>2236</v>
      </c>
      <c r="V511">
        <v>101</v>
      </c>
      <c r="W511">
        <v>1001</v>
      </c>
      <c r="X511">
        <v>2</v>
      </c>
      <c r="Y511" t="s">
        <v>2381</v>
      </c>
      <c r="Z511">
        <v>0</v>
      </c>
      <c r="AA511" s="19">
        <v>45642.361145833333</v>
      </c>
    </row>
    <row r="512" spans="1:27">
      <c r="A512" s="2" t="s">
        <v>113</v>
      </c>
      <c r="B512" s="2">
        <v>5921393746</v>
      </c>
      <c r="C512" s="2" t="s">
        <v>2798</v>
      </c>
      <c r="D512" s="2" t="s">
        <v>38</v>
      </c>
      <c r="E512" s="2">
        <v>13</v>
      </c>
      <c r="F512" s="2" t="s">
        <v>2236</v>
      </c>
      <c r="G512" s="2" t="s">
        <v>2237</v>
      </c>
      <c r="H512" s="2">
        <v>5028311587</v>
      </c>
      <c r="I512" s="2" t="s">
        <v>22</v>
      </c>
      <c r="J512" s="2" t="s">
        <v>2799</v>
      </c>
      <c r="K512" s="2" t="s">
        <v>40</v>
      </c>
      <c r="L512" s="2" t="s">
        <v>54</v>
      </c>
      <c r="M512" s="3" t="s">
        <v>2404</v>
      </c>
      <c r="N512" s="3">
        <v>45642.637708333335</v>
      </c>
      <c r="O512" s="10" t="s">
        <v>2236</v>
      </c>
      <c r="P512" s="2" t="s">
        <v>2239</v>
      </c>
      <c r="Q512" s="2" t="s">
        <v>2236</v>
      </c>
      <c r="R512" t="s">
        <v>2236</v>
      </c>
      <c r="S512" t="s">
        <v>2405</v>
      </c>
      <c r="T512">
        <v>10</v>
      </c>
      <c r="U512" t="s">
        <v>2236</v>
      </c>
      <c r="V512">
        <v>101</v>
      </c>
      <c r="W512">
        <v>1001</v>
      </c>
      <c r="X512">
        <v>2</v>
      </c>
      <c r="Y512" t="s">
        <v>2800</v>
      </c>
      <c r="Z512">
        <v>0</v>
      </c>
      <c r="AA512" s="19">
        <v>45642.637719907405</v>
      </c>
    </row>
    <row r="513" spans="1:27">
      <c r="A513" s="2" t="s">
        <v>113</v>
      </c>
      <c r="B513" s="2">
        <v>5921394892</v>
      </c>
      <c r="C513" s="2" t="s">
        <v>2798</v>
      </c>
      <c r="D513" s="2" t="s">
        <v>38</v>
      </c>
      <c r="E513" s="2">
        <v>2</v>
      </c>
      <c r="F513" s="2" t="s">
        <v>2236</v>
      </c>
      <c r="G513" s="2" t="s">
        <v>2237</v>
      </c>
      <c r="H513" s="2">
        <v>5028311589</v>
      </c>
      <c r="I513" s="2" t="s">
        <v>22</v>
      </c>
      <c r="J513" s="2" t="s">
        <v>2799</v>
      </c>
      <c r="K513" s="2" t="s">
        <v>40</v>
      </c>
      <c r="L513" s="2" t="s">
        <v>54</v>
      </c>
      <c r="M513" s="3" t="s">
        <v>2404</v>
      </c>
      <c r="N513" s="3">
        <v>45642.637870370374</v>
      </c>
      <c r="O513" s="10" t="s">
        <v>2236</v>
      </c>
      <c r="P513" s="2" t="s">
        <v>2239</v>
      </c>
      <c r="Q513" s="2" t="s">
        <v>2236</v>
      </c>
      <c r="R513" t="s">
        <v>2236</v>
      </c>
      <c r="S513" t="s">
        <v>2405</v>
      </c>
      <c r="T513">
        <v>10</v>
      </c>
      <c r="U513" t="s">
        <v>2236</v>
      </c>
      <c r="V513">
        <v>101</v>
      </c>
      <c r="W513">
        <v>1001</v>
      </c>
      <c r="X513">
        <v>2</v>
      </c>
      <c r="Y513" t="s">
        <v>2801</v>
      </c>
      <c r="Z513">
        <v>0</v>
      </c>
      <c r="AA513" s="19">
        <v>45642.637881944444</v>
      </c>
    </row>
    <row r="514" spans="1:27">
      <c r="A514" s="2" t="s">
        <v>113</v>
      </c>
      <c r="B514" s="2">
        <v>5921398060</v>
      </c>
      <c r="C514" s="2" t="s">
        <v>2798</v>
      </c>
      <c r="D514" s="2" t="s">
        <v>38</v>
      </c>
      <c r="E514" s="2">
        <v>3</v>
      </c>
      <c r="F514" s="2" t="s">
        <v>2236</v>
      </c>
      <c r="G514" s="2" t="s">
        <v>2237</v>
      </c>
      <c r="H514" s="2">
        <v>5028311602</v>
      </c>
      <c r="I514" s="2" t="s">
        <v>22</v>
      </c>
      <c r="J514" s="2" t="s">
        <v>2799</v>
      </c>
      <c r="K514" s="2" t="s">
        <v>40</v>
      </c>
      <c r="L514" s="2" t="s">
        <v>54</v>
      </c>
      <c r="M514" s="3" t="s">
        <v>2404</v>
      </c>
      <c r="N514" s="3">
        <v>45642.638240740744</v>
      </c>
      <c r="O514" s="10" t="s">
        <v>2236</v>
      </c>
      <c r="P514" s="2" t="s">
        <v>2239</v>
      </c>
      <c r="Q514" s="2" t="s">
        <v>2236</v>
      </c>
      <c r="R514" t="s">
        <v>2236</v>
      </c>
      <c r="S514" t="s">
        <v>2405</v>
      </c>
      <c r="T514">
        <v>10</v>
      </c>
      <c r="U514" t="s">
        <v>2236</v>
      </c>
      <c r="V514">
        <v>101</v>
      </c>
      <c r="W514">
        <v>1001</v>
      </c>
      <c r="X514">
        <v>2</v>
      </c>
      <c r="Y514" t="s">
        <v>2802</v>
      </c>
      <c r="Z514">
        <v>0</v>
      </c>
      <c r="AA514" s="19">
        <v>45642.638240740744</v>
      </c>
    </row>
    <row r="515" spans="1:27">
      <c r="A515" s="2" t="s">
        <v>113</v>
      </c>
      <c r="B515" s="2">
        <v>5921388398</v>
      </c>
      <c r="C515" s="2" t="s">
        <v>2806</v>
      </c>
      <c r="D515" s="2" t="s">
        <v>38</v>
      </c>
      <c r="E515" s="2">
        <v>9</v>
      </c>
      <c r="F515" s="2" t="s">
        <v>2236</v>
      </c>
      <c r="G515" s="2" t="s">
        <v>2237</v>
      </c>
      <c r="H515" s="2">
        <v>5028311653</v>
      </c>
      <c r="I515" s="2" t="s">
        <v>22</v>
      </c>
      <c r="J515" s="2" t="s">
        <v>2807</v>
      </c>
      <c r="K515" s="2" t="s">
        <v>40</v>
      </c>
      <c r="L515" s="2" t="s">
        <v>54</v>
      </c>
      <c r="M515" s="3" t="s">
        <v>2404</v>
      </c>
      <c r="N515" s="3">
        <v>45642.641134259262</v>
      </c>
      <c r="O515" s="10" t="s">
        <v>2236</v>
      </c>
      <c r="P515" s="2" t="s">
        <v>2239</v>
      </c>
      <c r="Q515" s="2" t="s">
        <v>2236</v>
      </c>
      <c r="R515" t="s">
        <v>2236</v>
      </c>
      <c r="S515" t="s">
        <v>2405</v>
      </c>
      <c r="T515">
        <v>10</v>
      </c>
      <c r="U515" t="s">
        <v>2236</v>
      </c>
      <c r="V515">
        <v>101</v>
      </c>
      <c r="W515">
        <v>1001</v>
      </c>
      <c r="X515">
        <v>2</v>
      </c>
      <c r="Y515" t="s">
        <v>2808</v>
      </c>
      <c r="Z515">
        <v>0</v>
      </c>
      <c r="AA515" s="19">
        <v>45642.641145833331</v>
      </c>
    </row>
    <row r="516" spans="1:27">
      <c r="A516" s="2" t="s">
        <v>113</v>
      </c>
      <c r="B516" s="2">
        <v>5921392274</v>
      </c>
      <c r="C516" s="2" t="s">
        <v>2806</v>
      </c>
      <c r="D516" s="2" t="s">
        <v>38</v>
      </c>
      <c r="E516" s="2">
        <v>20</v>
      </c>
      <c r="F516" s="2" t="s">
        <v>2236</v>
      </c>
      <c r="G516" s="2" t="s">
        <v>2237</v>
      </c>
      <c r="H516" s="2">
        <v>5028311670</v>
      </c>
      <c r="I516" s="2" t="s">
        <v>22</v>
      </c>
      <c r="J516" s="2" t="s">
        <v>2807</v>
      </c>
      <c r="K516" s="2" t="s">
        <v>40</v>
      </c>
      <c r="L516" s="2" t="s">
        <v>54</v>
      </c>
      <c r="M516" s="3" t="s">
        <v>2404</v>
      </c>
      <c r="N516" s="3">
        <v>45642.641863425924</v>
      </c>
      <c r="O516" s="10" t="s">
        <v>2236</v>
      </c>
      <c r="P516" s="2" t="s">
        <v>2239</v>
      </c>
      <c r="Q516" s="2" t="s">
        <v>2236</v>
      </c>
      <c r="R516" t="s">
        <v>2236</v>
      </c>
      <c r="S516" t="s">
        <v>2405</v>
      </c>
      <c r="T516">
        <v>10</v>
      </c>
      <c r="U516" t="s">
        <v>2236</v>
      </c>
      <c r="V516">
        <v>101</v>
      </c>
      <c r="W516">
        <v>1001</v>
      </c>
      <c r="X516">
        <v>2</v>
      </c>
      <c r="Y516" t="s">
        <v>2809</v>
      </c>
      <c r="Z516">
        <v>0</v>
      </c>
      <c r="AA516" s="19">
        <v>45642.641875000001</v>
      </c>
    </row>
    <row r="517" spans="1:27">
      <c r="A517" s="2" t="s">
        <v>113</v>
      </c>
      <c r="B517" s="2">
        <v>5921393757</v>
      </c>
      <c r="C517" s="2" t="s">
        <v>2806</v>
      </c>
      <c r="D517" s="2" t="s">
        <v>38</v>
      </c>
      <c r="E517" s="2">
        <v>14</v>
      </c>
      <c r="F517" s="2" t="s">
        <v>2236</v>
      </c>
      <c r="G517" s="2" t="s">
        <v>2237</v>
      </c>
      <c r="H517" s="2">
        <v>5028311674</v>
      </c>
      <c r="I517" s="2" t="s">
        <v>22</v>
      </c>
      <c r="J517" s="2" t="s">
        <v>2807</v>
      </c>
      <c r="K517" s="2" t="s">
        <v>40</v>
      </c>
      <c r="L517" s="2" t="s">
        <v>54</v>
      </c>
      <c r="M517" s="3" t="s">
        <v>2404</v>
      </c>
      <c r="N517" s="3">
        <v>45642.642106481479</v>
      </c>
      <c r="O517" s="10" t="s">
        <v>2236</v>
      </c>
      <c r="P517" s="2" t="s">
        <v>2239</v>
      </c>
      <c r="Q517" s="2" t="s">
        <v>2236</v>
      </c>
      <c r="R517" t="s">
        <v>2236</v>
      </c>
      <c r="S517" t="s">
        <v>2405</v>
      </c>
      <c r="T517">
        <v>10</v>
      </c>
      <c r="U517" t="s">
        <v>2236</v>
      </c>
      <c r="V517">
        <v>101</v>
      </c>
      <c r="W517">
        <v>1001</v>
      </c>
      <c r="X517">
        <v>2</v>
      </c>
      <c r="Y517" t="s">
        <v>2810</v>
      </c>
      <c r="Z517">
        <v>0</v>
      </c>
      <c r="AA517" s="19">
        <v>45642.642118055555</v>
      </c>
    </row>
    <row r="518" spans="1:27">
      <c r="A518" s="2" t="s">
        <v>113</v>
      </c>
      <c r="B518" s="2">
        <v>5921395292</v>
      </c>
      <c r="C518" s="2" t="s">
        <v>2806</v>
      </c>
      <c r="D518" s="2" t="s">
        <v>38</v>
      </c>
      <c r="E518" s="2">
        <v>8</v>
      </c>
      <c r="F518" s="2" t="s">
        <v>2236</v>
      </c>
      <c r="G518" s="2" t="s">
        <v>2237</v>
      </c>
      <c r="H518" s="2">
        <v>5028311676</v>
      </c>
      <c r="I518" s="2" t="s">
        <v>22</v>
      </c>
      <c r="J518" s="2" t="s">
        <v>2807</v>
      </c>
      <c r="K518" s="2" t="s">
        <v>40</v>
      </c>
      <c r="L518" s="2" t="s">
        <v>54</v>
      </c>
      <c r="M518" s="3" t="s">
        <v>2404</v>
      </c>
      <c r="N518" s="3">
        <v>45642.64230324074</v>
      </c>
      <c r="O518" s="10" t="s">
        <v>2236</v>
      </c>
      <c r="P518" s="2" t="s">
        <v>2239</v>
      </c>
      <c r="Q518" s="2" t="s">
        <v>2236</v>
      </c>
      <c r="R518" t="s">
        <v>2236</v>
      </c>
      <c r="S518" t="s">
        <v>2405</v>
      </c>
      <c r="T518">
        <v>10</v>
      </c>
      <c r="U518" t="s">
        <v>2236</v>
      </c>
      <c r="V518">
        <v>101</v>
      </c>
      <c r="W518">
        <v>1001</v>
      </c>
      <c r="X518">
        <v>2</v>
      </c>
      <c r="Y518" t="s">
        <v>2811</v>
      </c>
      <c r="Z518">
        <v>0</v>
      </c>
      <c r="AA518" s="19">
        <v>45642.64230324074</v>
      </c>
    </row>
    <row r="519" spans="1:27">
      <c r="A519" s="2" t="s">
        <v>113</v>
      </c>
      <c r="B519" s="2">
        <v>5921391230</v>
      </c>
      <c r="C519" s="2" t="s">
        <v>3076</v>
      </c>
      <c r="D519" s="2" t="s">
        <v>38</v>
      </c>
      <c r="E519" s="2">
        <v>12</v>
      </c>
      <c r="F519" s="2" t="s">
        <v>2236</v>
      </c>
      <c r="G519" s="2" t="s">
        <v>2237</v>
      </c>
      <c r="H519" s="2">
        <v>5028312798</v>
      </c>
      <c r="I519" s="2" t="s">
        <v>22</v>
      </c>
      <c r="J519" s="2" t="s">
        <v>3077</v>
      </c>
      <c r="K519" s="2" t="s">
        <v>2403</v>
      </c>
      <c r="L519" s="2" t="s">
        <v>1192</v>
      </c>
      <c r="M519" s="3" t="s">
        <v>1197</v>
      </c>
      <c r="N519" s="3">
        <v>45642.773055555554</v>
      </c>
      <c r="O519" s="10" t="s">
        <v>2236</v>
      </c>
      <c r="P519" s="2" t="s">
        <v>2239</v>
      </c>
      <c r="Q519" s="2" t="s">
        <v>2236</v>
      </c>
      <c r="R519" t="s">
        <v>2236</v>
      </c>
      <c r="S519" t="s">
        <v>3070</v>
      </c>
      <c r="T519">
        <v>10</v>
      </c>
      <c r="U519" t="s">
        <v>2236</v>
      </c>
      <c r="V519">
        <v>101</v>
      </c>
      <c r="W519">
        <v>1001</v>
      </c>
      <c r="X519">
        <v>2</v>
      </c>
      <c r="Y519" t="s">
        <v>3078</v>
      </c>
      <c r="Z519">
        <v>0</v>
      </c>
      <c r="AA519" s="19">
        <v>45642.773055555554</v>
      </c>
    </row>
    <row r="520" spans="1:27">
      <c r="A520" s="2" t="s">
        <v>113</v>
      </c>
      <c r="B520" s="2">
        <v>5921399564</v>
      </c>
      <c r="C520" s="2" t="s">
        <v>3076</v>
      </c>
      <c r="D520" s="2" t="s">
        <v>38</v>
      </c>
      <c r="E520" s="2">
        <v>978</v>
      </c>
      <c r="F520" s="2" t="s">
        <v>2236</v>
      </c>
      <c r="G520" s="2" t="s">
        <v>2237</v>
      </c>
      <c r="H520" s="2">
        <v>5028312799</v>
      </c>
      <c r="I520" s="2" t="s">
        <v>22</v>
      </c>
      <c r="J520" s="2" t="s">
        <v>3077</v>
      </c>
      <c r="K520" s="2" t="s">
        <v>2403</v>
      </c>
      <c r="L520" s="2" t="s">
        <v>1192</v>
      </c>
      <c r="M520" s="3" t="s">
        <v>1197</v>
      </c>
      <c r="N520" s="3">
        <v>45642.773263888892</v>
      </c>
      <c r="O520" s="10" t="s">
        <v>2236</v>
      </c>
      <c r="P520" s="2" t="s">
        <v>2239</v>
      </c>
      <c r="Q520" s="2" t="s">
        <v>2236</v>
      </c>
      <c r="R520" t="s">
        <v>2236</v>
      </c>
      <c r="S520" t="s">
        <v>3070</v>
      </c>
      <c r="T520">
        <v>10</v>
      </c>
      <c r="U520" t="s">
        <v>2236</v>
      </c>
      <c r="V520">
        <v>101</v>
      </c>
      <c r="W520">
        <v>1001</v>
      </c>
      <c r="X520">
        <v>2</v>
      </c>
      <c r="Y520" t="s">
        <v>3079</v>
      </c>
      <c r="Z520">
        <v>0</v>
      </c>
      <c r="AA520" s="19">
        <v>45642.773275462961</v>
      </c>
    </row>
    <row r="521" spans="1:27">
      <c r="A521" s="2" t="s">
        <v>113</v>
      </c>
      <c r="B521" s="2">
        <v>5921391903</v>
      </c>
      <c r="C521" s="2" t="s">
        <v>2771</v>
      </c>
      <c r="D521" s="2" t="s">
        <v>38</v>
      </c>
      <c r="E521" s="2">
        <v>5940</v>
      </c>
      <c r="F521" s="2" t="s">
        <v>2236</v>
      </c>
      <c r="G521" s="2" t="s">
        <v>2237</v>
      </c>
      <c r="H521" s="2">
        <v>5028311491</v>
      </c>
      <c r="I521" s="2" t="s">
        <v>22</v>
      </c>
      <c r="J521" s="2" t="s">
        <v>2772</v>
      </c>
      <c r="K521" s="2" t="s">
        <v>2773</v>
      </c>
      <c r="L521" s="2" t="s">
        <v>1258</v>
      </c>
      <c r="M521" s="3" t="s">
        <v>2774</v>
      </c>
      <c r="N521" s="3">
        <v>45642.631724537037</v>
      </c>
      <c r="O521" s="10" t="s">
        <v>2236</v>
      </c>
      <c r="P521" s="2" t="s">
        <v>2239</v>
      </c>
      <c r="Q521" s="2" t="s">
        <v>2236</v>
      </c>
      <c r="R521" t="s">
        <v>2236</v>
      </c>
      <c r="S521" t="s">
        <v>2775</v>
      </c>
      <c r="T521">
        <v>10</v>
      </c>
      <c r="U521" t="s">
        <v>2236</v>
      </c>
      <c r="V521">
        <v>101</v>
      </c>
      <c r="W521">
        <v>1001</v>
      </c>
      <c r="X521">
        <v>2</v>
      </c>
      <c r="Y521" t="s">
        <v>2776</v>
      </c>
      <c r="Z521">
        <v>0</v>
      </c>
      <c r="AA521" s="19">
        <v>45642.631736111114</v>
      </c>
    </row>
    <row r="522" spans="1:27">
      <c r="A522" s="2" t="s">
        <v>113</v>
      </c>
      <c r="B522" s="2">
        <v>5921393908</v>
      </c>
      <c r="C522" s="2" t="s">
        <v>3196</v>
      </c>
      <c r="D522" s="2" t="s">
        <v>38</v>
      </c>
      <c r="E522" s="2">
        <v>93</v>
      </c>
      <c r="F522" s="2" t="s">
        <v>2236</v>
      </c>
      <c r="G522" s="2" t="s">
        <v>2237</v>
      </c>
      <c r="H522" s="2">
        <v>5028313208</v>
      </c>
      <c r="I522" s="2" t="s">
        <v>22</v>
      </c>
      <c r="J522" s="2" t="s">
        <v>3197</v>
      </c>
      <c r="K522" s="2" t="s">
        <v>2403</v>
      </c>
      <c r="L522" s="2" t="s">
        <v>1192</v>
      </c>
      <c r="M522" s="3" t="s">
        <v>2774</v>
      </c>
      <c r="N522" s="3">
        <v>45642.866655092592</v>
      </c>
      <c r="O522" s="10" t="s">
        <v>2236</v>
      </c>
      <c r="P522" s="2" t="s">
        <v>2239</v>
      </c>
      <c r="Q522" s="2" t="s">
        <v>2236</v>
      </c>
      <c r="R522" t="s">
        <v>2236</v>
      </c>
      <c r="S522" t="s">
        <v>3198</v>
      </c>
      <c r="T522">
        <v>10</v>
      </c>
      <c r="U522" t="s">
        <v>2236</v>
      </c>
      <c r="V522">
        <v>101</v>
      </c>
      <c r="W522">
        <v>1001</v>
      </c>
      <c r="X522">
        <v>2</v>
      </c>
      <c r="Y522" t="s">
        <v>3199</v>
      </c>
      <c r="Z522">
        <v>0</v>
      </c>
      <c r="AA522" s="19">
        <v>45642.866666666669</v>
      </c>
    </row>
    <row r="523" spans="1:27">
      <c r="A523" s="2" t="s">
        <v>113</v>
      </c>
      <c r="B523" s="2">
        <v>5921394319</v>
      </c>
      <c r="C523" s="2" t="s">
        <v>3196</v>
      </c>
      <c r="D523" s="2" t="s">
        <v>38</v>
      </c>
      <c r="E523" s="2">
        <v>65</v>
      </c>
      <c r="F523" s="2" t="s">
        <v>2236</v>
      </c>
      <c r="G523" s="2" t="s">
        <v>2237</v>
      </c>
      <c r="H523" s="2">
        <v>5028313211</v>
      </c>
      <c r="I523" s="2" t="s">
        <v>22</v>
      </c>
      <c r="J523" s="2" t="s">
        <v>3197</v>
      </c>
      <c r="K523" s="2" t="s">
        <v>2403</v>
      </c>
      <c r="L523" s="2" t="s">
        <v>1192</v>
      </c>
      <c r="M523" s="3" t="s">
        <v>2774</v>
      </c>
      <c r="N523" s="3">
        <v>45642.866956018515</v>
      </c>
      <c r="O523" s="10" t="s">
        <v>2236</v>
      </c>
      <c r="P523" s="2" t="s">
        <v>2239</v>
      </c>
      <c r="Q523" s="2" t="s">
        <v>2236</v>
      </c>
      <c r="R523" t="s">
        <v>2236</v>
      </c>
      <c r="S523" t="s">
        <v>3198</v>
      </c>
      <c r="T523">
        <v>10</v>
      </c>
      <c r="U523" t="s">
        <v>2236</v>
      </c>
      <c r="V523">
        <v>101</v>
      </c>
      <c r="W523">
        <v>1001</v>
      </c>
      <c r="X523">
        <v>2</v>
      </c>
      <c r="Y523" t="s">
        <v>3206</v>
      </c>
      <c r="Z523">
        <v>0</v>
      </c>
      <c r="AA523" s="19">
        <v>45642.866967592592</v>
      </c>
    </row>
    <row r="524" spans="1:27">
      <c r="A524" s="2" t="s">
        <v>113</v>
      </c>
      <c r="B524" s="2">
        <v>5921395788</v>
      </c>
      <c r="C524" s="2" t="s">
        <v>3196</v>
      </c>
      <c r="D524" s="2" t="s">
        <v>38</v>
      </c>
      <c r="E524" s="2">
        <v>1879</v>
      </c>
      <c r="F524" s="2" t="s">
        <v>2236</v>
      </c>
      <c r="G524" s="2" t="s">
        <v>2237</v>
      </c>
      <c r="H524" s="2">
        <v>5028313213</v>
      </c>
      <c r="I524" s="2" t="s">
        <v>22</v>
      </c>
      <c r="J524" s="2" t="s">
        <v>3197</v>
      </c>
      <c r="K524" s="2" t="s">
        <v>2403</v>
      </c>
      <c r="L524" s="2" t="s">
        <v>1192</v>
      </c>
      <c r="M524" s="3" t="s">
        <v>2774</v>
      </c>
      <c r="N524" s="3">
        <v>45642.867222222223</v>
      </c>
      <c r="O524" s="10" t="s">
        <v>2236</v>
      </c>
      <c r="P524" s="2" t="s">
        <v>2239</v>
      </c>
      <c r="Q524" s="2" t="s">
        <v>2236</v>
      </c>
      <c r="R524" t="s">
        <v>2236</v>
      </c>
      <c r="S524" t="s">
        <v>3198</v>
      </c>
      <c r="T524">
        <v>10</v>
      </c>
      <c r="U524" t="s">
        <v>2236</v>
      </c>
      <c r="V524">
        <v>101</v>
      </c>
      <c r="W524">
        <v>1001</v>
      </c>
      <c r="X524">
        <v>2</v>
      </c>
      <c r="Y524" t="s">
        <v>3210</v>
      </c>
      <c r="Z524">
        <v>0</v>
      </c>
      <c r="AA524" s="19">
        <v>45642.867222222223</v>
      </c>
    </row>
    <row r="525" spans="1:27">
      <c r="A525" s="2" t="s">
        <v>113</v>
      </c>
      <c r="B525" s="2">
        <v>5921398207</v>
      </c>
      <c r="C525" s="2" t="s">
        <v>3196</v>
      </c>
      <c r="D525" s="2" t="s">
        <v>38</v>
      </c>
      <c r="E525" s="2">
        <v>622</v>
      </c>
      <c r="F525" s="2" t="s">
        <v>2236</v>
      </c>
      <c r="G525" s="2" t="s">
        <v>2237</v>
      </c>
      <c r="H525" s="2">
        <v>5028313214</v>
      </c>
      <c r="I525" s="2" t="s">
        <v>22</v>
      </c>
      <c r="J525" s="2" t="s">
        <v>3197</v>
      </c>
      <c r="K525" s="2" t="s">
        <v>2403</v>
      </c>
      <c r="L525" s="2" t="s">
        <v>1192</v>
      </c>
      <c r="M525" s="3" t="s">
        <v>2774</v>
      </c>
      <c r="N525" s="3">
        <v>45642.867407407408</v>
      </c>
      <c r="O525" s="10" t="s">
        <v>2236</v>
      </c>
      <c r="P525" s="2" t="s">
        <v>2239</v>
      </c>
      <c r="Q525" s="2" t="s">
        <v>2236</v>
      </c>
      <c r="R525" t="s">
        <v>2236</v>
      </c>
      <c r="S525" t="s">
        <v>3198</v>
      </c>
      <c r="T525">
        <v>10</v>
      </c>
      <c r="U525" t="s">
        <v>2236</v>
      </c>
      <c r="V525">
        <v>101</v>
      </c>
      <c r="W525">
        <v>1001</v>
      </c>
      <c r="X525">
        <v>2</v>
      </c>
      <c r="Y525" t="s">
        <v>3211</v>
      </c>
      <c r="Z525">
        <v>0</v>
      </c>
      <c r="AA525" s="19">
        <v>45642.867418981485</v>
      </c>
    </row>
    <row r="526" spans="1:27">
      <c r="A526" s="2" t="s">
        <v>113</v>
      </c>
      <c r="B526" s="2">
        <v>5921397586</v>
      </c>
      <c r="C526" s="2" t="s">
        <v>3112</v>
      </c>
      <c r="D526" s="2" t="s">
        <v>38</v>
      </c>
      <c r="E526" s="2">
        <v>128</v>
      </c>
      <c r="F526" s="2" t="s">
        <v>2236</v>
      </c>
      <c r="G526" s="2" t="s">
        <v>2237</v>
      </c>
      <c r="H526" s="2">
        <v>5028313008</v>
      </c>
      <c r="I526" s="2" t="s">
        <v>22</v>
      </c>
      <c r="J526" s="2" t="s">
        <v>3113</v>
      </c>
      <c r="K526" s="2" t="s">
        <v>40</v>
      </c>
      <c r="L526" s="2" t="s">
        <v>54</v>
      </c>
      <c r="M526" s="3" t="s">
        <v>1197</v>
      </c>
      <c r="N526" s="3">
        <v>45642.820775462962</v>
      </c>
      <c r="O526" s="10" t="s">
        <v>2236</v>
      </c>
      <c r="P526" s="2" t="s">
        <v>2239</v>
      </c>
      <c r="Q526" s="2" t="s">
        <v>2236</v>
      </c>
      <c r="R526" t="s">
        <v>2236</v>
      </c>
      <c r="S526" t="s">
        <v>3070</v>
      </c>
      <c r="T526">
        <v>10</v>
      </c>
      <c r="U526" t="s">
        <v>2236</v>
      </c>
      <c r="V526">
        <v>101</v>
      </c>
      <c r="W526">
        <v>1001</v>
      </c>
      <c r="X526">
        <v>2</v>
      </c>
      <c r="Y526" t="s">
        <v>3114</v>
      </c>
      <c r="Z526">
        <v>0</v>
      </c>
      <c r="AA526" s="19">
        <v>45642.821446759262</v>
      </c>
    </row>
    <row r="527" spans="1:27">
      <c r="A527" s="2" t="s">
        <v>113</v>
      </c>
      <c r="B527" s="2">
        <v>5921393023</v>
      </c>
      <c r="C527" s="2" t="s">
        <v>3067</v>
      </c>
      <c r="D527" s="2" t="s">
        <v>38</v>
      </c>
      <c r="E527" s="2">
        <v>360</v>
      </c>
      <c r="F527" s="2" t="s">
        <v>2236</v>
      </c>
      <c r="G527" s="2" t="s">
        <v>2237</v>
      </c>
      <c r="H527" s="2">
        <v>5028312769</v>
      </c>
      <c r="I527" s="2" t="s">
        <v>22</v>
      </c>
      <c r="J527" s="2" t="s">
        <v>3068</v>
      </c>
      <c r="K527" s="2" t="s">
        <v>3069</v>
      </c>
      <c r="L527" s="2" t="s">
        <v>611</v>
      </c>
      <c r="M527" s="3" t="s">
        <v>1197</v>
      </c>
      <c r="N527" s="3">
        <v>45642.770474537036</v>
      </c>
      <c r="O527" s="10" t="s">
        <v>2236</v>
      </c>
      <c r="P527" s="2" t="s">
        <v>2239</v>
      </c>
      <c r="Q527" s="2" t="s">
        <v>2236</v>
      </c>
      <c r="R527" t="s">
        <v>2236</v>
      </c>
      <c r="S527" t="s">
        <v>3070</v>
      </c>
      <c r="T527">
        <v>10</v>
      </c>
      <c r="U527" t="s">
        <v>2236</v>
      </c>
      <c r="V527">
        <v>101</v>
      </c>
      <c r="W527">
        <v>1001</v>
      </c>
      <c r="X527">
        <v>2</v>
      </c>
      <c r="Y527" t="s">
        <v>3071</v>
      </c>
      <c r="Z527">
        <v>0</v>
      </c>
      <c r="AA527" s="19">
        <v>45642.770486111112</v>
      </c>
    </row>
    <row r="528" spans="1:27">
      <c r="A528" s="2" t="s">
        <v>113</v>
      </c>
      <c r="B528" s="2">
        <v>5921390026</v>
      </c>
      <c r="C528" s="2" t="s">
        <v>2623</v>
      </c>
      <c r="D528" s="2" t="s">
        <v>38</v>
      </c>
      <c r="E528" s="2">
        <v>1188</v>
      </c>
      <c r="F528" s="2" t="s">
        <v>2236</v>
      </c>
      <c r="G528" s="2" t="s">
        <v>2237</v>
      </c>
      <c r="H528" s="2">
        <v>5028310492</v>
      </c>
      <c r="I528" s="2" t="s">
        <v>22</v>
      </c>
      <c r="J528" s="2" t="s">
        <v>2624</v>
      </c>
      <c r="K528" s="2" t="s">
        <v>40</v>
      </c>
      <c r="L528" s="2" t="s">
        <v>54</v>
      </c>
      <c r="M528" s="3" t="s">
        <v>1197</v>
      </c>
      <c r="N528" s="3">
        <v>45642.490925925929</v>
      </c>
      <c r="O528" s="10" t="s">
        <v>2236</v>
      </c>
      <c r="P528" s="2" t="s">
        <v>2239</v>
      </c>
      <c r="Q528" s="2" t="s">
        <v>2236</v>
      </c>
      <c r="R528" t="s">
        <v>2236</v>
      </c>
      <c r="S528" t="s">
        <v>2528</v>
      </c>
      <c r="T528">
        <v>10</v>
      </c>
      <c r="U528" t="s">
        <v>2236</v>
      </c>
      <c r="V528">
        <v>101</v>
      </c>
      <c r="W528">
        <v>1001</v>
      </c>
      <c r="X528">
        <v>2</v>
      </c>
      <c r="Y528" t="s">
        <v>2625</v>
      </c>
      <c r="Z528">
        <v>0</v>
      </c>
      <c r="AA528" s="19">
        <v>45642.490937499999</v>
      </c>
    </row>
    <row r="529" spans="1:27">
      <c r="A529" s="2" t="s">
        <v>113</v>
      </c>
      <c r="B529" s="2">
        <v>5921390026</v>
      </c>
      <c r="C529" s="2" t="s">
        <v>2623</v>
      </c>
      <c r="D529" s="2" t="s">
        <v>38</v>
      </c>
      <c r="E529" s="2">
        <v>5940</v>
      </c>
      <c r="F529" s="2" t="s">
        <v>2236</v>
      </c>
      <c r="G529" s="2" t="s">
        <v>2237</v>
      </c>
      <c r="H529" s="2">
        <v>5028313033</v>
      </c>
      <c r="I529" s="2" t="s">
        <v>22</v>
      </c>
      <c r="J529" s="2" t="s">
        <v>2624</v>
      </c>
      <c r="K529" s="2" t="s">
        <v>40</v>
      </c>
      <c r="L529" s="2" t="s">
        <v>54</v>
      </c>
      <c r="M529" s="3" t="s">
        <v>1197</v>
      </c>
      <c r="N529" s="3">
        <v>45642.820833333331</v>
      </c>
      <c r="O529" s="10" t="s">
        <v>2236</v>
      </c>
      <c r="P529" s="2" t="s">
        <v>2239</v>
      </c>
      <c r="Q529" s="2" t="s">
        <v>2236</v>
      </c>
      <c r="R529" t="s">
        <v>2236</v>
      </c>
      <c r="S529" t="s">
        <v>3070</v>
      </c>
      <c r="T529">
        <v>10</v>
      </c>
      <c r="U529" t="s">
        <v>2236</v>
      </c>
      <c r="V529">
        <v>101</v>
      </c>
      <c r="W529">
        <v>1001</v>
      </c>
      <c r="X529">
        <v>2</v>
      </c>
      <c r="Y529" t="s">
        <v>3131</v>
      </c>
      <c r="Z529">
        <v>0</v>
      </c>
      <c r="AA529" s="19">
        <v>45642.821481481478</v>
      </c>
    </row>
    <row r="530" spans="1:27">
      <c r="A530" s="2" t="s">
        <v>113</v>
      </c>
      <c r="B530" s="2">
        <v>5921397867</v>
      </c>
      <c r="C530" s="2" t="s">
        <v>3128</v>
      </c>
      <c r="D530" s="2" t="s">
        <v>38</v>
      </c>
      <c r="E530" s="2">
        <v>38</v>
      </c>
      <c r="F530" s="2" t="s">
        <v>2236</v>
      </c>
      <c r="G530" s="2" t="s">
        <v>2237</v>
      </c>
      <c r="H530" s="2">
        <v>5028313034</v>
      </c>
      <c r="I530" s="2" t="s">
        <v>22</v>
      </c>
      <c r="J530" s="2" t="s">
        <v>3129</v>
      </c>
      <c r="K530" s="2" t="s">
        <v>40</v>
      </c>
      <c r="L530" s="2" t="s">
        <v>54</v>
      </c>
      <c r="M530" s="3" t="s">
        <v>1197</v>
      </c>
      <c r="N530" s="3">
        <v>45642.820833333331</v>
      </c>
      <c r="O530" s="10" t="s">
        <v>2236</v>
      </c>
      <c r="P530" s="2" t="s">
        <v>2239</v>
      </c>
      <c r="Q530" s="2" t="s">
        <v>2236</v>
      </c>
      <c r="R530" t="s">
        <v>2236</v>
      </c>
      <c r="S530" t="s">
        <v>3070</v>
      </c>
      <c r="T530">
        <v>10</v>
      </c>
      <c r="U530" t="s">
        <v>2236</v>
      </c>
      <c r="V530">
        <v>101</v>
      </c>
      <c r="W530">
        <v>1001</v>
      </c>
      <c r="X530">
        <v>2</v>
      </c>
      <c r="Y530" t="s">
        <v>3130</v>
      </c>
      <c r="Z530">
        <v>0</v>
      </c>
      <c r="AA530" s="19">
        <v>45642.821481481478</v>
      </c>
    </row>
    <row r="531" spans="1:27">
      <c r="A531" s="2" t="s">
        <v>113</v>
      </c>
      <c r="B531" s="2">
        <v>5921384994</v>
      </c>
      <c r="C531" s="2" t="s">
        <v>2787</v>
      </c>
      <c r="D531" s="2" t="s">
        <v>38</v>
      </c>
      <c r="E531" s="2">
        <v>18</v>
      </c>
      <c r="F531" s="2" t="s">
        <v>2236</v>
      </c>
      <c r="G531" s="2" t="s">
        <v>2237</v>
      </c>
      <c r="H531" s="2">
        <v>5028311554</v>
      </c>
      <c r="I531" s="2" t="s">
        <v>609</v>
      </c>
      <c r="J531" s="2" t="s">
        <v>2788</v>
      </c>
      <c r="K531" s="2" t="s">
        <v>1183</v>
      </c>
      <c r="L531" s="2" t="s">
        <v>1194</v>
      </c>
      <c r="M531" s="3" t="s">
        <v>2404</v>
      </c>
      <c r="N531" s="3">
        <v>45642.635196759256</v>
      </c>
      <c r="O531" s="10" t="s">
        <v>2236</v>
      </c>
      <c r="P531" s="2" t="s">
        <v>2239</v>
      </c>
      <c r="Q531" s="2" t="s">
        <v>2236</v>
      </c>
      <c r="R531" t="s">
        <v>2236</v>
      </c>
      <c r="S531" t="s">
        <v>2405</v>
      </c>
      <c r="T531">
        <v>10</v>
      </c>
      <c r="U531" t="s">
        <v>2236</v>
      </c>
      <c r="V531">
        <v>101</v>
      </c>
      <c r="W531">
        <v>1001</v>
      </c>
      <c r="X531">
        <v>2</v>
      </c>
      <c r="Y531" t="s">
        <v>2789</v>
      </c>
      <c r="Z531">
        <v>0</v>
      </c>
      <c r="AA531" s="19">
        <v>45642.635196759256</v>
      </c>
    </row>
    <row r="532" spans="1:27">
      <c r="A532" s="2" t="s">
        <v>113</v>
      </c>
      <c r="B532" s="2">
        <v>5921397009</v>
      </c>
      <c r="C532" s="2" t="s">
        <v>2787</v>
      </c>
      <c r="D532" s="2" t="s">
        <v>38</v>
      </c>
      <c r="E532" s="2">
        <v>480</v>
      </c>
      <c r="F532" s="2" t="s">
        <v>2236</v>
      </c>
      <c r="G532" s="2" t="s">
        <v>2237</v>
      </c>
      <c r="H532" s="2">
        <v>5028311793</v>
      </c>
      <c r="I532" s="2" t="s">
        <v>609</v>
      </c>
      <c r="J532" s="2" t="s">
        <v>2788</v>
      </c>
      <c r="K532" s="2" t="s">
        <v>1183</v>
      </c>
      <c r="L532" s="2" t="s">
        <v>1194</v>
      </c>
      <c r="M532" s="3" t="s">
        <v>2404</v>
      </c>
      <c r="N532" s="3">
        <v>45642.652106481481</v>
      </c>
      <c r="O532" s="10" t="s">
        <v>2236</v>
      </c>
      <c r="P532" s="2" t="s">
        <v>2239</v>
      </c>
      <c r="Q532" s="2" t="s">
        <v>2236</v>
      </c>
      <c r="R532" t="s">
        <v>2236</v>
      </c>
      <c r="S532" t="s">
        <v>2405</v>
      </c>
      <c r="T532">
        <v>10</v>
      </c>
      <c r="U532" t="s">
        <v>2236</v>
      </c>
      <c r="V532">
        <v>101</v>
      </c>
      <c r="W532">
        <v>1001</v>
      </c>
      <c r="X532">
        <v>2</v>
      </c>
      <c r="Y532" t="s">
        <v>2821</v>
      </c>
      <c r="Z532">
        <v>0</v>
      </c>
      <c r="AA532" s="19">
        <v>45642.652118055557</v>
      </c>
    </row>
    <row r="533" spans="1:27">
      <c r="A533" s="2" t="s">
        <v>113</v>
      </c>
      <c r="B533" s="2">
        <v>5921386409</v>
      </c>
      <c r="C533" s="2" t="s">
        <v>2777</v>
      </c>
      <c r="D533" s="2" t="s">
        <v>38</v>
      </c>
      <c r="E533" s="2">
        <v>19</v>
      </c>
      <c r="F533" s="2" t="s">
        <v>2236</v>
      </c>
      <c r="G533" s="2" t="s">
        <v>2237</v>
      </c>
      <c r="H533" s="2">
        <v>5028311514</v>
      </c>
      <c r="I533" s="2" t="s">
        <v>609</v>
      </c>
      <c r="J533" s="2" t="s">
        <v>2778</v>
      </c>
      <c r="K533" s="2" t="s">
        <v>1183</v>
      </c>
      <c r="L533" s="2" t="s">
        <v>1194</v>
      </c>
      <c r="M533" s="3" t="s">
        <v>2404</v>
      </c>
      <c r="N533" s="3">
        <v>45642.633321759262</v>
      </c>
      <c r="O533" s="10" t="s">
        <v>2236</v>
      </c>
      <c r="P533" s="2" t="s">
        <v>2239</v>
      </c>
      <c r="Q533" s="2" t="s">
        <v>2236</v>
      </c>
      <c r="R533" t="s">
        <v>2236</v>
      </c>
      <c r="S533" t="s">
        <v>2405</v>
      </c>
      <c r="T533">
        <v>10</v>
      </c>
      <c r="U533" t="s">
        <v>2236</v>
      </c>
      <c r="V533">
        <v>101</v>
      </c>
      <c r="W533">
        <v>1001</v>
      </c>
      <c r="X533">
        <v>2</v>
      </c>
      <c r="Y533" t="s">
        <v>2779</v>
      </c>
      <c r="Z533">
        <v>0</v>
      </c>
      <c r="AA533" s="19">
        <v>45642.633333333331</v>
      </c>
    </row>
    <row r="534" spans="1:27">
      <c r="A534" s="2" t="s">
        <v>113</v>
      </c>
      <c r="B534" s="2">
        <v>5921397016</v>
      </c>
      <c r="C534" s="2" t="s">
        <v>2777</v>
      </c>
      <c r="D534" s="2" t="s">
        <v>38</v>
      </c>
      <c r="E534" s="2">
        <v>451</v>
      </c>
      <c r="F534" s="2" t="s">
        <v>2236</v>
      </c>
      <c r="G534" s="2" t="s">
        <v>2237</v>
      </c>
      <c r="H534" s="2">
        <v>5028311516</v>
      </c>
      <c r="I534" s="2" t="s">
        <v>609</v>
      </c>
      <c r="J534" s="2" t="s">
        <v>2778</v>
      </c>
      <c r="K534" s="2" t="s">
        <v>1183</v>
      </c>
      <c r="L534" s="2" t="s">
        <v>1194</v>
      </c>
      <c r="M534" s="3" t="s">
        <v>2404</v>
      </c>
      <c r="N534" s="3">
        <v>45642.63349537037</v>
      </c>
      <c r="O534" s="10" t="s">
        <v>2236</v>
      </c>
      <c r="P534" s="2" t="s">
        <v>2239</v>
      </c>
      <c r="Q534" s="2" t="s">
        <v>2236</v>
      </c>
      <c r="R534" t="s">
        <v>2236</v>
      </c>
      <c r="S534" t="s">
        <v>2405</v>
      </c>
      <c r="T534">
        <v>10</v>
      </c>
      <c r="U534" t="s">
        <v>2236</v>
      </c>
      <c r="V534">
        <v>101</v>
      </c>
      <c r="W534">
        <v>1001</v>
      </c>
      <c r="X534">
        <v>2</v>
      </c>
      <c r="Y534" t="s">
        <v>2780</v>
      </c>
      <c r="Z534">
        <v>0</v>
      </c>
      <c r="AA534" s="19">
        <v>45642.633506944447</v>
      </c>
    </row>
    <row r="535" spans="1:27">
      <c r="A535" s="2" t="s">
        <v>113</v>
      </c>
      <c r="B535" s="2">
        <v>5921399513</v>
      </c>
      <c r="C535" s="2" t="s">
        <v>2777</v>
      </c>
      <c r="D535" s="2" t="s">
        <v>38</v>
      </c>
      <c r="E535" s="2">
        <v>1</v>
      </c>
      <c r="F535" s="2" t="s">
        <v>2236</v>
      </c>
      <c r="G535" s="2" t="s">
        <v>2237</v>
      </c>
      <c r="H535" s="2">
        <v>5028311517</v>
      </c>
      <c r="I535" s="2" t="s">
        <v>609</v>
      </c>
      <c r="J535" s="2" t="s">
        <v>2778</v>
      </c>
      <c r="K535" s="2" t="s">
        <v>1183</v>
      </c>
      <c r="L535" s="2" t="s">
        <v>1194</v>
      </c>
      <c r="M535" s="3" t="s">
        <v>2404</v>
      </c>
      <c r="N535" s="3">
        <v>45642.633668981478</v>
      </c>
      <c r="O535" s="10" t="s">
        <v>2236</v>
      </c>
      <c r="P535" s="2" t="s">
        <v>2239</v>
      </c>
      <c r="Q535" s="2" t="s">
        <v>2236</v>
      </c>
      <c r="R535" t="s">
        <v>2236</v>
      </c>
      <c r="S535" t="s">
        <v>2405</v>
      </c>
      <c r="T535">
        <v>10</v>
      </c>
      <c r="U535" t="s">
        <v>2236</v>
      </c>
      <c r="V535">
        <v>101</v>
      </c>
      <c r="W535">
        <v>1001</v>
      </c>
      <c r="X535">
        <v>2</v>
      </c>
      <c r="Y535" t="s">
        <v>2781</v>
      </c>
      <c r="Z535">
        <v>0</v>
      </c>
      <c r="AA535" s="19">
        <v>45642.633680555555</v>
      </c>
    </row>
    <row r="536" spans="1:27">
      <c r="A536" s="2" t="s">
        <v>113</v>
      </c>
      <c r="B536" s="2">
        <v>5921394022</v>
      </c>
      <c r="C536" s="2" t="s">
        <v>2794</v>
      </c>
      <c r="D536" s="2" t="s">
        <v>38</v>
      </c>
      <c r="E536" s="2">
        <v>61</v>
      </c>
      <c r="F536" s="2" t="s">
        <v>2236</v>
      </c>
      <c r="G536" s="2" t="s">
        <v>2237</v>
      </c>
      <c r="H536" s="2">
        <v>5028311571</v>
      </c>
      <c r="I536" s="2" t="s">
        <v>22</v>
      </c>
      <c r="J536" s="2" t="s">
        <v>2795</v>
      </c>
      <c r="K536" s="2" t="s">
        <v>40</v>
      </c>
      <c r="L536" s="2" t="s">
        <v>54</v>
      </c>
      <c r="M536" s="3" t="s">
        <v>2404</v>
      </c>
      <c r="N536" s="3">
        <v>45642.636041666665</v>
      </c>
      <c r="O536" s="10" t="s">
        <v>2236</v>
      </c>
      <c r="P536" s="2" t="s">
        <v>2239</v>
      </c>
      <c r="Q536" s="2" t="s">
        <v>2236</v>
      </c>
      <c r="R536" t="s">
        <v>2236</v>
      </c>
      <c r="S536" t="s">
        <v>2405</v>
      </c>
      <c r="T536">
        <v>10</v>
      </c>
      <c r="U536" t="s">
        <v>2236</v>
      </c>
      <c r="V536">
        <v>101</v>
      </c>
      <c r="W536">
        <v>1001</v>
      </c>
      <c r="X536">
        <v>2</v>
      </c>
      <c r="Y536" t="s">
        <v>2796</v>
      </c>
      <c r="Z536">
        <v>0</v>
      </c>
      <c r="AA536" s="19">
        <v>45642.636053240742</v>
      </c>
    </row>
    <row r="537" spans="1:27">
      <c r="A537" s="2" t="s">
        <v>113</v>
      </c>
      <c r="B537" s="2">
        <v>5921398170</v>
      </c>
      <c r="C537" s="2" t="s">
        <v>2794</v>
      </c>
      <c r="D537" s="2" t="s">
        <v>38</v>
      </c>
      <c r="E537" s="2">
        <v>7</v>
      </c>
      <c r="F537" s="2" t="s">
        <v>2236</v>
      </c>
      <c r="G537" s="2" t="s">
        <v>2237</v>
      </c>
      <c r="H537" s="2">
        <v>5028311574</v>
      </c>
      <c r="I537" s="2" t="s">
        <v>22</v>
      </c>
      <c r="J537" s="2" t="s">
        <v>2795</v>
      </c>
      <c r="K537" s="2" t="s">
        <v>40</v>
      </c>
      <c r="L537" s="2" t="s">
        <v>54</v>
      </c>
      <c r="M537" s="3" t="s">
        <v>2404</v>
      </c>
      <c r="N537" s="3">
        <v>45642.636307870373</v>
      </c>
      <c r="O537" s="10" t="s">
        <v>2236</v>
      </c>
      <c r="P537" s="2" t="s">
        <v>2239</v>
      </c>
      <c r="Q537" s="2" t="s">
        <v>2236</v>
      </c>
      <c r="R537" t="s">
        <v>2236</v>
      </c>
      <c r="S537" t="s">
        <v>2405</v>
      </c>
      <c r="T537">
        <v>10</v>
      </c>
      <c r="U537" t="s">
        <v>2236</v>
      </c>
      <c r="V537">
        <v>101</v>
      </c>
      <c r="W537">
        <v>1001</v>
      </c>
      <c r="X537">
        <v>2</v>
      </c>
      <c r="Y537" t="s">
        <v>2797</v>
      </c>
      <c r="Z537">
        <v>0</v>
      </c>
      <c r="AA537" s="19">
        <v>45642.636319444442</v>
      </c>
    </row>
    <row r="538" spans="1:27">
      <c r="A538" s="2" t="s">
        <v>113</v>
      </c>
      <c r="B538" s="2">
        <v>5921397226</v>
      </c>
      <c r="C538" s="2" t="s">
        <v>3121</v>
      </c>
      <c r="D538" s="2" t="s">
        <v>38</v>
      </c>
      <c r="E538" s="2">
        <v>3236</v>
      </c>
      <c r="F538" s="2" t="s">
        <v>2236</v>
      </c>
      <c r="G538" s="2" t="s">
        <v>2237</v>
      </c>
      <c r="H538" s="2">
        <v>5028313031</v>
      </c>
      <c r="I538" s="2" t="s">
        <v>22</v>
      </c>
      <c r="J538" s="2" t="s">
        <v>3122</v>
      </c>
      <c r="K538" s="2" t="s">
        <v>40</v>
      </c>
      <c r="L538" s="2" t="s">
        <v>54</v>
      </c>
      <c r="M538" s="3" t="s">
        <v>1197</v>
      </c>
      <c r="N538" s="3">
        <v>45642.820787037039</v>
      </c>
      <c r="O538" s="10" t="s">
        <v>2236</v>
      </c>
      <c r="P538" s="2" t="s">
        <v>2239</v>
      </c>
      <c r="Q538" s="2" t="s">
        <v>2236</v>
      </c>
      <c r="R538" t="s">
        <v>2236</v>
      </c>
      <c r="S538" t="s">
        <v>3070</v>
      </c>
      <c r="T538">
        <v>10</v>
      </c>
      <c r="U538" t="s">
        <v>2236</v>
      </c>
      <c r="V538">
        <v>101</v>
      </c>
      <c r="W538">
        <v>1001</v>
      </c>
      <c r="X538">
        <v>2</v>
      </c>
      <c r="Y538" t="s">
        <v>3123</v>
      </c>
      <c r="Z538">
        <v>0</v>
      </c>
      <c r="AA538" s="19">
        <v>45642.821469907409</v>
      </c>
    </row>
    <row r="539" spans="1:27">
      <c r="A539" s="2" t="s">
        <v>113</v>
      </c>
      <c r="B539" s="2">
        <v>5921399468</v>
      </c>
      <c r="C539" s="2" t="s">
        <v>3121</v>
      </c>
      <c r="D539" s="2" t="s">
        <v>38</v>
      </c>
      <c r="E539" s="2">
        <v>204</v>
      </c>
      <c r="F539" s="2">
        <v>0.65</v>
      </c>
      <c r="G539" s="2" t="s">
        <v>2237</v>
      </c>
      <c r="H539" s="2">
        <v>5028313035</v>
      </c>
      <c r="I539" s="2" t="s">
        <v>22</v>
      </c>
      <c r="J539" s="2" t="s">
        <v>3122</v>
      </c>
      <c r="K539" s="2" t="s">
        <v>40</v>
      </c>
      <c r="L539" s="2" t="s">
        <v>54</v>
      </c>
      <c r="M539" s="3" t="s">
        <v>1197</v>
      </c>
      <c r="N539" s="3">
        <v>45642.820833333331</v>
      </c>
      <c r="O539" s="10">
        <v>45642</v>
      </c>
      <c r="P539" s="2" t="s">
        <v>15</v>
      </c>
      <c r="Q539" s="2" t="s">
        <v>2250</v>
      </c>
      <c r="R539" t="s">
        <v>39</v>
      </c>
      <c r="S539" t="s">
        <v>3070</v>
      </c>
      <c r="T539">
        <v>10</v>
      </c>
      <c r="U539" t="s">
        <v>2236</v>
      </c>
      <c r="V539">
        <v>101</v>
      </c>
      <c r="W539">
        <v>1001</v>
      </c>
      <c r="X539">
        <v>2</v>
      </c>
      <c r="Y539" t="s">
        <v>3127</v>
      </c>
      <c r="Z539">
        <v>0</v>
      </c>
      <c r="AA539" s="19">
        <v>45642.821481481478</v>
      </c>
    </row>
    <row r="540" spans="1:27">
      <c r="A540" s="2" t="s">
        <v>113</v>
      </c>
      <c r="B540" s="2">
        <v>5921383074</v>
      </c>
      <c r="C540" s="2" t="s">
        <v>2790</v>
      </c>
      <c r="D540" s="2" t="s">
        <v>38</v>
      </c>
      <c r="E540" s="2">
        <v>38</v>
      </c>
      <c r="F540" s="2" t="s">
        <v>2236</v>
      </c>
      <c r="G540" s="2" t="s">
        <v>2237</v>
      </c>
      <c r="H540" s="2">
        <v>5028311556</v>
      </c>
      <c r="I540" s="2" t="s">
        <v>22</v>
      </c>
      <c r="J540" s="2" t="s">
        <v>2791</v>
      </c>
      <c r="K540" s="2" t="s">
        <v>40</v>
      </c>
      <c r="L540" s="2" t="s">
        <v>54</v>
      </c>
      <c r="M540" s="3" t="s">
        <v>2404</v>
      </c>
      <c r="N540" s="3">
        <v>45642.635381944441</v>
      </c>
      <c r="O540" s="10" t="s">
        <v>2236</v>
      </c>
      <c r="P540" s="2" t="s">
        <v>2239</v>
      </c>
      <c r="Q540" s="2" t="s">
        <v>2236</v>
      </c>
      <c r="R540" t="s">
        <v>2236</v>
      </c>
      <c r="S540" t="s">
        <v>2405</v>
      </c>
      <c r="T540">
        <v>10</v>
      </c>
      <c r="U540" t="s">
        <v>2236</v>
      </c>
      <c r="V540">
        <v>101</v>
      </c>
      <c r="W540">
        <v>1001</v>
      </c>
      <c r="X540">
        <v>2</v>
      </c>
      <c r="Y540" t="s">
        <v>2792</v>
      </c>
      <c r="Z540">
        <v>0</v>
      </c>
      <c r="AA540" s="19">
        <v>45642.635393518518</v>
      </c>
    </row>
    <row r="541" spans="1:27">
      <c r="A541" s="2" t="s">
        <v>113</v>
      </c>
      <c r="B541" s="2">
        <v>5921391087</v>
      </c>
      <c r="C541" s="2" t="s">
        <v>2790</v>
      </c>
      <c r="D541" s="2" t="s">
        <v>38</v>
      </c>
      <c r="E541" s="2">
        <v>18</v>
      </c>
      <c r="F541" s="2" t="s">
        <v>2236</v>
      </c>
      <c r="G541" s="2" t="s">
        <v>2237</v>
      </c>
      <c r="H541" s="2">
        <v>5028311559</v>
      </c>
      <c r="I541" s="2" t="s">
        <v>22</v>
      </c>
      <c r="J541" s="2" t="s">
        <v>2791</v>
      </c>
      <c r="K541" s="2" t="s">
        <v>40</v>
      </c>
      <c r="L541" s="2" t="s">
        <v>54</v>
      </c>
      <c r="M541" s="3" t="s">
        <v>2404</v>
      </c>
      <c r="N541" s="3">
        <v>45642.635671296295</v>
      </c>
      <c r="O541" s="10" t="s">
        <v>2236</v>
      </c>
      <c r="P541" s="2" t="s">
        <v>2239</v>
      </c>
      <c r="Q541" s="2" t="s">
        <v>2236</v>
      </c>
      <c r="R541" t="s">
        <v>2236</v>
      </c>
      <c r="S541" t="s">
        <v>2405</v>
      </c>
      <c r="T541">
        <v>10</v>
      </c>
      <c r="U541" t="s">
        <v>2236</v>
      </c>
      <c r="V541">
        <v>101</v>
      </c>
      <c r="W541">
        <v>1001</v>
      </c>
      <c r="X541">
        <v>2</v>
      </c>
      <c r="Y541" t="s">
        <v>2793</v>
      </c>
      <c r="Z541">
        <v>0</v>
      </c>
      <c r="AA541" s="19">
        <v>45642.635682870372</v>
      </c>
    </row>
    <row r="542" spans="1:27">
      <c r="A542" s="2" t="s">
        <v>113</v>
      </c>
      <c r="B542" s="2">
        <v>5921383074</v>
      </c>
      <c r="C542" s="2" t="s">
        <v>2790</v>
      </c>
      <c r="D542" s="2" t="s">
        <v>38</v>
      </c>
      <c r="E542" s="2">
        <v>5</v>
      </c>
      <c r="F542" s="2" t="s">
        <v>2236</v>
      </c>
      <c r="G542" s="2" t="s">
        <v>2237</v>
      </c>
      <c r="H542" s="2">
        <v>5028311606</v>
      </c>
      <c r="I542" s="2" t="s">
        <v>22</v>
      </c>
      <c r="J542" s="2" t="s">
        <v>2791</v>
      </c>
      <c r="K542" s="2" t="s">
        <v>40</v>
      </c>
      <c r="L542" s="2" t="s">
        <v>54</v>
      </c>
      <c r="M542" s="3" t="s">
        <v>2404</v>
      </c>
      <c r="N542" s="3">
        <v>45642.63853009259</v>
      </c>
      <c r="O542" s="10" t="s">
        <v>2236</v>
      </c>
      <c r="P542" s="2" t="s">
        <v>2239</v>
      </c>
      <c r="Q542" s="2" t="s">
        <v>2236</v>
      </c>
      <c r="R542" t="s">
        <v>2236</v>
      </c>
      <c r="S542" t="s">
        <v>2405</v>
      </c>
      <c r="T542">
        <v>10</v>
      </c>
      <c r="U542" t="s">
        <v>2236</v>
      </c>
      <c r="V542">
        <v>101</v>
      </c>
      <c r="W542">
        <v>1001</v>
      </c>
      <c r="X542">
        <v>2</v>
      </c>
      <c r="Y542" t="s">
        <v>2803</v>
      </c>
      <c r="Z542">
        <v>0</v>
      </c>
      <c r="AA542" s="19">
        <v>45642.638541666667</v>
      </c>
    </row>
    <row r="543" spans="1:27">
      <c r="A543" s="2" t="s">
        <v>113</v>
      </c>
      <c r="B543" s="2">
        <v>5921385483</v>
      </c>
      <c r="C543" s="2" t="s">
        <v>2790</v>
      </c>
      <c r="D543" s="2" t="s">
        <v>38</v>
      </c>
      <c r="E543" s="2">
        <v>13</v>
      </c>
      <c r="F543" s="2" t="s">
        <v>2236</v>
      </c>
      <c r="G543" s="2" t="s">
        <v>2237</v>
      </c>
      <c r="H543" s="2">
        <v>5028311607</v>
      </c>
      <c r="I543" s="2" t="s">
        <v>22</v>
      </c>
      <c r="J543" s="2" t="s">
        <v>2791</v>
      </c>
      <c r="K543" s="2" t="s">
        <v>40</v>
      </c>
      <c r="L543" s="2" t="s">
        <v>54</v>
      </c>
      <c r="M543" s="3" t="s">
        <v>2404</v>
      </c>
      <c r="N543" s="3">
        <v>45642.638784722221</v>
      </c>
      <c r="O543" s="10" t="s">
        <v>2236</v>
      </c>
      <c r="P543" s="2" t="s">
        <v>2239</v>
      </c>
      <c r="Q543" s="2" t="s">
        <v>2236</v>
      </c>
      <c r="R543" t="s">
        <v>2236</v>
      </c>
      <c r="S543" t="s">
        <v>2405</v>
      </c>
      <c r="T543">
        <v>10</v>
      </c>
      <c r="U543" t="s">
        <v>2236</v>
      </c>
      <c r="V543">
        <v>101</v>
      </c>
      <c r="W543">
        <v>1001</v>
      </c>
      <c r="X543">
        <v>2</v>
      </c>
      <c r="Y543" t="s">
        <v>2804</v>
      </c>
      <c r="Z543">
        <v>0</v>
      </c>
      <c r="AA543" s="19">
        <v>45642.638796296298</v>
      </c>
    </row>
    <row r="544" spans="1:27">
      <c r="A544" s="2" t="s">
        <v>113</v>
      </c>
      <c r="B544" s="2">
        <v>5921386943</v>
      </c>
      <c r="C544" s="2" t="s">
        <v>2790</v>
      </c>
      <c r="D544" s="2" t="s">
        <v>38</v>
      </c>
      <c r="E544" s="2">
        <v>10</v>
      </c>
      <c r="F544" s="2" t="s">
        <v>2236</v>
      </c>
      <c r="G544" s="2" t="s">
        <v>2237</v>
      </c>
      <c r="H544" s="2">
        <v>5028311628</v>
      </c>
      <c r="I544" s="2" t="s">
        <v>22</v>
      </c>
      <c r="J544" s="2" t="s">
        <v>2791</v>
      </c>
      <c r="K544" s="2" t="s">
        <v>40</v>
      </c>
      <c r="L544" s="2" t="s">
        <v>54</v>
      </c>
      <c r="M544" s="3" t="s">
        <v>2404</v>
      </c>
      <c r="N544" s="3">
        <v>45642.639560185184</v>
      </c>
      <c r="O544" s="10" t="s">
        <v>2236</v>
      </c>
      <c r="P544" s="2" t="s">
        <v>2239</v>
      </c>
      <c r="Q544" s="2" t="s">
        <v>2236</v>
      </c>
      <c r="R544" t="s">
        <v>2236</v>
      </c>
      <c r="S544" t="s">
        <v>2405</v>
      </c>
      <c r="T544">
        <v>10</v>
      </c>
      <c r="U544" t="s">
        <v>2236</v>
      </c>
      <c r="V544">
        <v>101</v>
      </c>
      <c r="W544">
        <v>1001</v>
      </c>
      <c r="X544">
        <v>2</v>
      </c>
      <c r="Y544" t="s">
        <v>2805</v>
      </c>
      <c r="Z544">
        <v>0</v>
      </c>
      <c r="AA544" s="19">
        <v>45642.63957175926</v>
      </c>
    </row>
    <row r="545" spans="1:27">
      <c r="A545" s="2" t="s">
        <v>113</v>
      </c>
      <c r="B545" s="2">
        <v>5921383848</v>
      </c>
      <c r="C545" s="2" t="s">
        <v>2782</v>
      </c>
      <c r="D545" s="2" t="s">
        <v>38</v>
      </c>
      <c r="E545" s="2">
        <v>219</v>
      </c>
      <c r="F545" s="2" t="s">
        <v>2236</v>
      </c>
      <c r="G545" s="2" t="s">
        <v>2237</v>
      </c>
      <c r="H545" s="2">
        <v>5028311519</v>
      </c>
      <c r="I545" s="2" t="s">
        <v>22</v>
      </c>
      <c r="J545" s="2" t="s">
        <v>2732</v>
      </c>
      <c r="K545" s="2" t="s">
        <v>1183</v>
      </c>
      <c r="L545" s="2" t="s">
        <v>1194</v>
      </c>
      <c r="M545" s="3" t="s">
        <v>2404</v>
      </c>
      <c r="N545" s="3">
        <v>45642.633842592593</v>
      </c>
      <c r="O545" s="10" t="s">
        <v>2236</v>
      </c>
      <c r="P545" s="2" t="s">
        <v>2239</v>
      </c>
      <c r="Q545" s="2" t="s">
        <v>2236</v>
      </c>
      <c r="R545" t="s">
        <v>2236</v>
      </c>
      <c r="S545" t="s">
        <v>2405</v>
      </c>
      <c r="T545">
        <v>10</v>
      </c>
      <c r="U545" t="s">
        <v>2236</v>
      </c>
      <c r="V545">
        <v>101</v>
      </c>
      <c r="W545">
        <v>1001</v>
      </c>
      <c r="X545">
        <v>2</v>
      </c>
      <c r="Y545" t="s">
        <v>2783</v>
      </c>
      <c r="Z545">
        <v>0</v>
      </c>
      <c r="AA545" s="19">
        <v>45642.63385416667</v>
      </c>
    </row>
    <row r="546" spans="1:27">
      <c r="A546" s="2" t="s">
        <v>113</v>
      </c>
      <c r="B546" s="2">
        <v>5921387331</v>
      </c>
      <c r="C546" s="2" t="s">
        <v>2782</v>
      </c>
      <c r="D546" s="2" t="s">
        <v>38</v>
      </c>
      <c r="E546" s="2">
        <v>51</v>
      </c>
      <c r="F546" s="2" t="s">
        <v>2236</v>
      </c>
      <c r="G546" s="2" t="s">
        <v>2237</v>
      </c>
      <c r="H546" s="2">
        <v>5028311545</v>
      </c>
      <c r="I546" s="2" t="s">
        <v>22</v>
      </c>
      <c r="J546" s="2" t="s">
        <v>2732</v>
      </c>
      <c r="K546" s="2" t="s">
        <v>1183</v>
      </c>
      <c r="L546" s="2" t="s">
        <v>1194</v>
      </c>
      <c r="M546" s="3" t="s">
        <v>2404</v>
      </c>
      <c r="N546" s="3">
        <v>45642.634166666663</v>
      </c>
      <c r="O546" s="10" t="s">
        <v>2236</v>
      </c>
      <c r="P546" s="2" t="s">
        <v>2239</v>
      </c>
      <c r="Q546" s="2" t="s">
        <v>2236</v>
      </c>
      <c r="R546" t="s">
        <v>2236</v>
      </c>
      <c r="S546" t="s">
        <v>2405</v>
      </c>
      <c r="T546">
        <v>10</v>
      </c>
      <c r="U546" t="s">
        <v>2236</v>
      </c>
      <c r="V546">
        <v>101</v>
      </c>
      <c r="W546">
        <v>1001</v>
      </c>
      <c r="X546">
        <v>2</v>
      </c>
      <c r="Y546" t="s">
        <v>2784</v>
      </c>
      <c r="Z546">
        <v>0</v>
      </c>
      <c r="AA546" s="19">
        <v>45642.63417824074</v>
      </c>
    </row>
    <row r="547" spans="1:27">
      <c r="A547" s="2" t="s">
        <v>113</v>
      </c>
      <c r="B547" s="2">
        <v>5921388084</v>
      </c>
      <c r="C547" s="2" t="s">
        <v>2782</v>
      </c>
      <c r="D547" s="2" t="s">
        <v>38</v>
      </c>
      <c r="E547" s="2">
        <v>3</v>
      </c>
      <c r="F547" s="2" t="s">
        <v>2236</v>
      </c>
      <c r="G547" s="2" t="s">
        <v>2237</v>
      </c>
      <c r="H547" s="2">
        <v>5028311547</v>
      </c>
      <c r="I547" s="2" t="s">
        <v>22</v>
      </c>
      <c r="J547" s="2" t="s">
        <v>2732</v>
      </c>
      <c r="K547" s="2" t="s">
        <v>1183</v>
      </c>
      <c r="L547" s="2" t="s">
        <v>1194</v>
      </c>
      <c r="M547" s="3" t="s">
        <v>2404</v>
      </c>
      <c r="N547" s="3">
        <v>45642.634375000001</v>
      </c>
      <c r="O547" s="10" t="s">
        <v>2236</v>
      </c>
      <c r="P547" s="2" t="s">
        <v>2239</v>
      </c>
      <c r="Q547" s="2" t="s">
        <v>2236</v>
      </c>
      <c r="R547" t="s">
        <v>2236</v>
      </c>
      <c r="S547" t="s">
        <v>2405</v>
      </c>
      <c r="T547">
        <v>10</v>
      </c>
      <c r="U547" t="s">
        <v>2236</v>
      </c>
      <c r="V547">
        <v>101</v>
      </c>
      <c r="W547">
        <v>1001</v>
      </c>
      <c r="X547">
        <v>2</v>
      </c>
      <c r="Y547" t="s">
        <v>2785</v>
      </c>
      <c r="Z547">
        <v>0</v>
      </c>
      <c r="AA547" s="19">
        <v>45642.634386574071</v>
      </c>
    </row>
    <row r="548" spans="1:27">
      <c r="A548" s="2" t="s">
        <v>113</v>
      </c>
      <c r="B548" s="2">
        <v>5921389432</v>
      </c>
      <c r="C548" s="2" t="s">
        <v>2782</v>
      </c>
      <c r="D548" s="2" t="s">
        <v>38</v>
      </c>
      <c r="E548" s="2">
        <v>198</v>
      </c>
      <c r="F548" s="2" t="s">
        <v>2236</v>
      </c>
      <c r="G548" s="2" t="s">
        <v>2237</v>
      </c>
      <c r="H548" s="2">
        <v>5028311549</v>
      </c>
      <c r="I548" s="2" t="s">
        <v>22</v>
      </c>
      <c r="J548" s="2" t="s">
        <v>2732</v>
      </c>
      <c r="K548" s="2" t="s">
        <v>1183</v>
      </c>
      <c r="L548" s="2" t="s">
        <v>1194</v>
      </c>
      <c r="M548" s="3" t="s">
        <v>2404</v>
      </c>
      <c r="N548" s="3">
        <v>45642.634560185186</v>
      </c>
      <c r="O548" s="10" t="s">
        <v>2236</v>
      </c>
      <c r="P548" s="2" t="s">
        <v>2239</v>
      </c>
      <c r="Q548" s="2" t="s">
        <v>2236</v>
      </c>
      <c r="R548" t="s">
        <v>2236</v>
      </c>
      <c r="S548" t="s">
        <v>2405</v>
      </c>
      <c r="T548">
        <v>10</v>
      </c>
      <c r="U548" t="s">
        <v>2236</v>
      </c>
      <c r="V548">
        <v>101</v>
      </c>
      <c r="W548">
        <v>1001</v>
      </c>
      <c r="X548">
        <v>2</v>
      </c>
      <c r="Y548" t="s">
        <v>2786</v>
      </c>
      <c r="Z548">
        <v>0</v>
      </c>
      <c r="AA548" s="19">
        <v>45642.634571759256</v>
      </c>
    </row>
    <row r="549" spans="1:27">
      <c r="A549" s="2" t="s">
        <v>113</v>
      </c>
      <c r="B549" s="2">
        <v>5921391584</v>
      </c>
      <c r="C549" s="2" t="s">
        <v>3072</v>
      </c>
      <c r="D549" s="2" t="s">
        <v>38</v>
      </c>
      <c r="E549" s="2">
        <v>2840</v>
      </c>
      <c r="F549" s="2" t="s">
        <v>2236</v>
      </c>
      <c r="G549" s="2" t="s">
        <v>2237</v>
      </c>
      <c r="H549" s="2">
        <v>5028312787</v>
      </c>
      <c r="I549" s="2" t="s">
        <v>22</v>
      </c>
      <c r="J549" s="2" t="s">
        <v>3073</v>
      </c>
      <c r="K549" s="2" t="s">
        <v>2403</v>
      </c>
      <c r="L549" s="2" t="s">
        <v>1192</v>
      </c>
      <c r="M549" s="3" t="s">
        <v>1197</v>
      </c>
      <c r="N549" s="3">
        <v>45642.771909722222</v>
      </c>
      <c r="O549" s="10" t="s">
        <v>2236</v>
      </c>
      <c r="P549" s="2" t="s">
        <v>2239</v>
      </c>
      <c r="Q549" s="2" t="s">
        <v>2236</v>
      </c>
      <c r="R549" t="s">
        <v>2236</v>
      </c>
      <c r="S549" t="s">
        <v>3070</v>
      </c>
      <c r="T549">
        <v>10</v>
      </c>
      <c r="U549" t="s">
        <v>2236</v>
      </c>
      <c r="V549">
        <v>101</v>
      </c>
      <c r="W549">
        <v>1001</v>
      </c>
      <c r="X549">
        <v>2</v>
      </c>
      <c r="Y549" t="s">
        <v>3074</v>
      </c>
      <c r="Z549">
        <v>0</v>
      </c>
      <c r="AA549" s="19">
        <v>45642.771921296298</v>
      </c>
    </row>
    <row r="550" spans="1:27">
      <c r="A550" s="2" t="s">
        <v>113</v>
      </c>
      <c r="B550" s="2">
        <v>5921392836</v>
      </c>
      <c r="C550" s="2" t="s">
        <v>3072</v>
      </c>
      <c r="D550" s="2" t="s">
        <v>38</v>
      </c>
      <c r="E550" s="2">
        <v>616</v>
      </c>
      <c r="F550" s="2" t="s">
        <v>2236</v>
      </c>
      <c r="G550" s="2" t="s">
        <v>2237</v>
      </c>
      <c r="H550" s="2">
        <v>5028312793</v>
      </c>
      <c r="I550" s="2" t="s">
        <v>22</v>
      </c>
      <c r="J550" s="2" t="s">
        <v>3073</v>
      </c>
      <c r="K550" s="2" t="s">
        <v>2403</v>
      </c>
      <c r="L550" s="2" t="s">
        <v>1192</v>
      </c>
      <c r="M550" s="3" t="s">
        <v>1197</v>
      </c>
      <c r="N550" s="3">
        <v>45642.772430555553</v>
      </c>
      <c r="O550" s="10" t="s">
        <v>2236</v>
      </c>
      <c r="P550" s="2" t="s">
        <v>2239</v>
      </c>
      <c r="Q550" s="2" t="s">
        <v>2236</v>
      </c>
      <c r="R550" t="s">
        <v>2236</v>
      </c>
      <c r="S550" t="s">
        <v>3070</v>
      </c>
      <c r="T550">
        <v>10</v>
      </c>
      <c r="U550" t="s">
        <v>2236</v>
      </c>
      <c r="V550">
        <v>101</v>
      </c>
      <c r="W550">
        <v>1001</v>
      </c>
      <c r="X550">
        <v>2</v>
      </c>
      <c r="Y550" t="s">
        <v>3075</v>
      </c>
      <c r="Z550">
        <v>0</v>
      </c>
      <c r="AA550" s="19">
        <v>45642.77244212963</v>
      </c>
    </row>
    <row r="551" spans="1:27">
      <c r="A551" s="2" t="s">
        <v>113</v>
      </c>
      <c r="B551" s="2">
        <v>5921395449</v>
      </c>
      <c r="C551" s="2" t="s">
        <v>2812</v>
      </c>
      <c r="D551" s="2" t="s">
        <v>38</v>
      </c>
      <c r="E551" s="2">
        <v>16</v>
      </c>
      <c r="F551" s="2" t="s">
        <v>2236</v>
      </c>
      <c r="G551" s="2" t="s">
        <v>2237</v>
      </c>
      <c r="H551" s="2">
        <v>5028311677</v>
      </c>
      <c r="I551" s="2" t="s">
        <v>22</v>
      </c>
      <c r="J551" s="2" t="s">
        <v>2813</v>
      </c>
      <c r="K551" s="2" t="s">
        <v>40</v>
      </c>
      <c r="L551" s="2" t="s">
        <v>54</v>
      </c>
      <c r="M551" s="3" t="s">
        <v>2404</v>
      </c>
      <c r="N551" s="3">
        <v>45642.642581018517</v>
      </c>
      <c r="O551" s="10" t="s">
        <v>2236</v>
      </c>
      <c r="P551" s="2" t="s">
        <v>2239</v>
      </c>
      <c r="Q551" s="2" t="s">
        <v>2236</v>
      </c>
      <c r="R551" t="s">
        <v>2236</v>
      </c>
      <c r="S551" t="s">
        <v>2405</v>
      </c>
      <c r="T551">
        <v>10</v>
      </c>
      <c r="U551" t="s">
        <v>2236</v>
      </c>
      <c r="V551">
        <v>101</v>
      </c>
      <c r="W551">
        <v>1001</v>
      </c>
      <c r="X551">
        <v>2</v>
      </c>
      <c r="Y551" t="s">
        <v>2814</v>
      </c>
      <c r="Z551">
        <v>0</v>
      </c>
      <c r="AA551" s="19">
        <v>45642.642592592594</v>
      </c>
    </row>
    <row r="552" spans="1:27">
      <c r="A552" s="2" t="s">
        <v>113</v>
      </c>
      <c r="B552" s="2">
        <v>5921399474</v>
      </c>
      <c r="C552" s="2" t="s">
        <v>3124</v>
      </c>
      <c r="D552" s="2" t="s">
        <v>38</v>
      </c>
      <c r="E552" s="2">
        <v>60</v>
      </c>
      <c r="F552" s="2">
        <v>0.65</v>
      </c>
      <c r="G552" s="2" t="s">
        <v>2237</v>
      </c>
      <c r="H552" s="2">
        <v>5028313032</v>
      </c>
      <c r="I552" s="2" t="s">
        <v>22</v>
      </c>
      <c r="J552" s="2" t="s">
        <v>3125</v>
      </c>
      <c r="K552" s="2" t="s">
        <v>40</v>
      </c>
      <c r="L552" s="2" t="s">
        <v>54</v>
      </c>
      <c r="M552" s="3" t="s">
        <v>1197</v>
      </c>
      <c r="N552" s="3">
        <v>45642.820787037039</v>
      </c>
      <c r="O552" s="10">
        <v>45642</v>
      </c>
      <c r="P552" s="2" t="s">
        <v>15</v>
      </c>
      <c r="Q552" s="2" t="s">
        <v>2250</v>
      </c>
      <c r="R552" t="s">
        <v>39</v>
      </c>
      <c r="S552" t="s">
        <v>3070</v>
      </c>
      <c r="T552">
        <v>10</v>
      </c>
      <c r="U552" t="s">
        <v>2236</v>
      </c>
      <c r="V552">
        <v>101</v>
      </c>
      <c r="W552">
        <v>1001</v>
      </c>
      <c r="X552">
        <v>2</v>
      </c>
      <c r="Y552" t="s">
        <v>3126</v>
      </c>
      <c r="Z552">
        <v>0</v>
      </c>
      <c r="AA552" s="19">
        <v>45642.821469907409</v>
      </c>
    </row>
    <row r="553" spans="1:27">
      <c r="A553" s="2" t="s">
        <v>113</v>
      </c>
      <c r="B553" s="2">
        <v>5921395666</v>
      </c>
      <c r="C553" s="2" t="s">
        <v>2401</v>
      </c>
      <c r="D553" s="2" t="s">
        <v>38</v>
      </c>
      <c r="E553" s="2">
        <v>7852</v>
      </c>
      <c r="F553" s="2" t="s">
        <v>2236</v>
      </c>
      <c r="G553" s="2" t="s">
        <v>2237</v>
      </c>
      <c r="H553" s="2">
        <v>5028309867</v>
      </c>
      <c r="I553" s="2" t="s">
        <v>22</v>
      </c>
      <c r="J553" s="2" t="s">
        <v>2402</v>
      </c>
      <c r="K553" s="2" t="s">
        <v>2403</v>
      </c>
      <c r="L553" s="2" t="s">
        <v>1192</v>
      </c>
      <c r="M553" s="3" t="s">
        <v>2404</v>
      </c>
      <c r="N553" s="3">
        <v>45642.410682870373</v>
      </c>
      <c r="O553" s="10" t="s">
        <v>2236</v>
      </c>
      <c r="P553" s="2" t="s">
        <v>2239</v>
      </c>
      <c r="Q553" s="2" t="s">
        <v>2236</v>
      </c>
      <c r="R553" t="s">
        <v>2236</v>
      </c>
      <c r="S553" t="s">
        <v>2405</v>
      </c>
      <c r="T553">
        <v>10</v>
      </c>
      <c r="U553" t="s">
        <v>2236</v>
      </c>
      <c r="V553">
        <v>101</v>
      </c>
      <c r="W553">
        <v>1001</v>
      </c>
      <c r="X553">
        <v>2</v>
      </c>
      <c r="Y553" t="s">
        <v>2406</v>
      </c>
      <c r="Z553">
        <v>0</v>
      </c>
      <c r="AA553" s="19">
        <v>45642.410694444443</v>
      </c>
    </row>
    <row r="554" spans="1:27">
      <c r="A554" s="2" t="s">
        <v>113</v>
      </c>
      <c r="B554" s="2">
        <v>5921393034</v>
      </c>
      <c r="C554" s="2" t="s">
        <v>2410</v>
      </c>
      <c r="D554" s="2" t="s">
        <v>38</v>
      </c>
      <c r="E554" s="2">
        <v>2318</v>
      </c>
      <c r="F554" s="2" t="s">
        <v>2236</v>
      </c>
      <c r="G554" s="2" t="s">
        <v>2237</v>
      </c>
      <c r="H554" s="2">
        <v>5028309899</v>
      </c>
      <c r="I554" s="2" t="s">
        <v>22</v>
      </c>
      <c r="J554" s="2" t="s">
        <v>2411</v>
      </c>
      <c r="K554" s="2" t="s">
        <v>2403</v>
      </c>
      <c r="L554" s="2" t="s">
        <v>1192</v>
      </c>
      <c r="M554" s="3" t="s">
        <v>2404</v>
      </c>
      <c r="N554" s="3">
        <v>45642.414872685185</v>
      </c>
      <c r="O554" s="10" t="s">
        <v>2236</v>
      </c>
      <c r="P554" s="2" t="s">
        <v>2239</v>
      </c>
      <c r="Q554" s="2" t="s">
        <v>2236</v>
      </c>
      <c r="R554" t="s">
        <v>2236</v>
      </c>
      <c r="S554" t="s">
        <v>2405</v>
      </c>
      <c r="T554">
        <v>10</v>
      </c>
      <c r="U554" t="s">
        <v>2236</v>
      </c>
      <c r="V554">
        <v>101</v>
      </c>
      <c r="W554">
        <v>1001</v>
      </c>
      <c r="X554">
        <v>2</v>
      </c>
      <c r="Y554" t="s">
        <v>2412</v>
      </c>
      <c r="Z554">
        <v>0</v>
      </c>
      <c r="AA554" s="19">
        <v>45642.414884259262</v>
      </c>
    </row>
    <row r="555" spans="1:27">
      <c r="A555" s="2" t="s">
        <v>113</v>
      </c>
      <c r="B555" s="2">
        <v>5921371425</v>
      </c>
      <c r="C555" s="2" t="s">
        <v>3080</v>
      </c>
      <c r="D555" s="2" t="s">
        <v>38</v>
      </c>
      <c r="E555" s="2">
        <v>103</v>
      </c>
      <c r="F555" s="2" t="s">
        <v>2236</v>
      </c>
      <c r="G555" s="2" t="s">
        <v>2237</v>
      </c>
      <c r="H555" s="2">
        <v>5028312806</v>
      </c>
      <c r="I555" s="2" t="s">
        <v>22</v>
      </c>
      <c r="J555" s="2" t="s">
        <v>3081</v>
      </c>
      <c r="K555" s="2" t="s">
        <v>2403</v>
      </c>
      <c r="L555" s="2" t="s">
        <v>1192</v>
      </c>
      <c r="M555" s="3" t="s">
        <v>1197</v>
      </c>
      <c r="N555" s="3">
        <v>45642.774131944447</v>
      </c>
      <c r="O555" s="10" t="s">
        <v>2236</v>
      </c>
      <c r="P555" s="2" t="s">
        <v>2239</v>
      </c>
      <c r="Q555" s="2" t="s">
        <v>2236</v>
      </c>
      <c r="R555" t="s">
        <v>2236</v>
      </c>
      <c r="S555" t="s">
        <v>3070</v>
      </c>
      <c r="T555">
        <v>10</v>
      </c>
      <c r="U555" t="s">
        <v>2236</v>
      </c>
      <c r="V555">
        <v>101</v>
      </c>
      <c r="W555">
        <v>1001</v>
      </c>
      <c r="X555">
        <v>2</v>
      </c>
      <c r="Y555" t="s">
        <v>3082</v>
      </c>
      <c r="Z555">
        <v>0</v>
      </c>
      <c r="AA555" s="19">
        <v>45642.774143518516</v>
      </c>
    </row>
    <row r="556" spans="1:27">
      <c r="A556" s="2" t="s">
        <v>113</v>
      </c>
      <c r="B556" s="2">
        <v>5921375929</v>
      </c>
      <c r="C556" s="2" t="s">
        <v>3080</v>
      </c>
      <c r="D556" s="2" t="s">
        <v>38</v>
      </c>
      <c r="E556" s="2">
        <v>77</v>
      </c>
      <c r="F556" s="2" t="s">
        <v>2236</v>
      </c>
      <c r="G556" s="2" t="s">
        <v>2237</v>
      </c>
      <c r="H556" s="2">
        <v>5028312809</v>
      </c>
      <c r="I556" s="2" t="s">
        <v>22</v>
      </c>
      <c r="J556" s="2" t="s">
        <v>3081</v>
      </c>
      <c r="K556" s="2" t="s">
        <v>2403</v>
      </c>
      <c r="L556" s="2" t="s">
        <v>1192</v>
      </c>
      <c r="M556" s="3" t="s">
        <v>1197</v>
      </c>
      <c r="N556" s="3">
        <v>45642.774293981478</v>
      </c>
      <c r="O556" s="10" t="s">
        <v>2236</v>
      </c>
      <c r="P556" s="2" t="s">
        <v>2239</v>
      </c>
      <c r="Q556" s="2" t="s">
        <v>2236</v>
      </c>
      <c r="R556" t="s">
        <v>2236</v>
      </c>
      <c r="S556" t="s">
        <v>3070</v>
      </c>
      <c r="T556">
        <v>10</v>
      </c>
      <c r="U556" t="s">
        <v>2236</v>
      </c>
      <c r="V556">
        <v>101</v>
      </c>
      <c r="W556">
        <v>1001</v>
      </c>
      <c r="X556">
        <v>2</v>
      </c>
      <c r="Y556" t="s">
        <v>3083</v>
      </c>
      <c r="Z556">
        <v>0</v>
      </c>
      <c r="AA556" s="19">
        <v>45642.774305555555</v>
      </c>
    </row>
    <row r="557" spans="1:27">
      <c r="A557" s="2" t="s">
        <v>113</v>
      </c>
      <c r="B557" s="2">
        <v>5921394006</v>
      </c>
      <c r="C557" s="2" t="s">
        <v>3080</v>
      </c>
      <c r="D557" s="2" t="s">
        <v>38</v>
      </c>
      <c r="E557" s="2">
        <v>215</v>
      </c>
      <c r="F557" s="2" t="s">
        <v>2236</v>
      </c>
      <c r="G557" s="2" t="s">
        <v>2237</v>
      </c>
      <c r="H557" s="2">
        <v>5028312811</v>
      </c>
      <c r="I557" s="2" t="s">
        <v>22</v>
      </c>
      <c r="J557" s="2" t="s">
        <v>3081</v>
      </c>
      <c r="K557" s="2" t="s">
        <v>2403</v>
      </c>
      <c r="L557" s="2" t="s">
        <v>1192</v>
      </c>
      <c r="M557" s="3" t="s">
        <v>1197</v>
      </c>
      <c r="N557" s="3">
        <v>45642.774444444447</v>
      </c>
      <c r="O557" s="10" t="s">
        <v>2236</v>
      </c>
      <c r="P557" s="2" t="s">
        <v>2239</v>
      </c>
      <c r="Q557" s="2" t="s">
        <v>2236</v>
      </c>
      <c r="R557" t="s">
        <v>2236</v>
      </c>
      <c r="S557" t="s">
        <v>3070</v>
      </c>
      <c r="T557">
        <v>10</v>
      </c>
      <c r="U557" t="s">
        <v>2236</v>
      </c>
      <c r="V557">
        <v>101</v>
      </c>
      <c r="W557">
        <v>1001</v>
      </c>
      <c r="X557">
        <v>2</v>
      </c>
      <c r="Y557" t="s">
        <v>3084</v>
      </c>
      <c r="Z557">
        <v>0</v>
      </c>
      <c r="AA557" s="19">
        <v>45642.774444444447</v>
      </c>
    </row>
    <row r="558" spans="1:27">
      <c r="A558" s="2" t="s">
        <v>113</v>
      </c>
      <c r="B558" s="2">
        <v>5921395664</v>
      </c>
      <c r="C558" s="2" t="s">
        <v>3080</v>
      </c>
      <c r="D558" s="2" t="s">
        <v>38</v>
      </c>
      <c r="E558" s="2">
        <v>25</v>
      </c>
      <c r="F558" s="2" t="s">
        <v>2236</v>
      </c>
      <c r="G558" s="2" t="s">
        <v>2237</v>
      </c>
      <c r="H558" s="2">
        <v>5028312812</v>
      </c>
      <c r="I558" s="2" t="s">
        <v>22</v>
      </c>
      <c r="J558" s="2" t="s">
        <v>3081</v>
      </c>
      <c r="K558" s="2" t="s">
        <v>2403</v>
      </c>
      <c r="L558" s="2" t="s">
        <v>1192</v>
      </c>
      <c r="M558" s="3" t="s">
        <v>1197</v>
      </c>
      <c r="N558" s="3">
        <v>45642.774629629632</v>
      </c>
      <c r="O558" s="10" t="s">
        <v>2236</v>
      </c>
      <c r="P558" s="2" t="s">
        <v>2239</v>
      </c>
      <c r="Q558" s="2" t="s">
        <v>2236</v>
      </c>
      <c r="R558" t="s">
        <v>2236</v>
      </c>
      <c r="S558" t="s">
        <v>3070</v>
      </c>
      <c r="T558">
        <v>10</v>
      </c>
      <c r="U558" t="s">
        <v>2236</v>
      </c>
      <c r="V558">
        <v>101</v>
      </c>
      <c r="W558">
        <v>1001</v>
      </c>
      <c r="X558">
        <v>2</v>
      </c>
      <c r="Y558" t="s">
        <v>3085</v>
      </c>
      <c r="Z558">
        <v>0</v>
      </c>
      <c r="AA558" s="19">
        <v>45642.774641203701</v>
      </c>
    </row>
    <row r="559" spans="1:27">
      <c r="A559" s="2" t="s">
        <v>113</v>
      </c>
      <c r="B559" s="2">
        <v>5921397505</v>
      </c>
      <c r="C559" s="2" t="s">
        <v>3080</v>
      </c>
      <c r="D559" s="2" t="s">
        <v>38</v>
      </c>
      <c r="E559" s="2">
        <v>10</v>
      </c>
      <c r="F559" s="2" t="s">
        <v>2236</v>
      </c>
      <c r="G559" s="2" t="s">
        <v>2237</v>
      </c>
      <c r="H559" s="2">
        <v>5028312815</v>
      </c>
      <c r="I559" s="2" t="s">
        <v>22</v>
      </c>
      <c r="J559" s="2" t="s">
        <v>3081</v>
      </c>
      <c r="K559" s="2" t="s">
        <v>2403</v>
      </c>
      <c r="L559" s="2" t="s">
        <v>1192</v>
      </c>
      <c r="M559" s="3" t="s">
        <v>1197</v>
      </c>
      <c r="N559" s="3">
        <v>45642.774965277778</v>
      </c>
      <c r="O559" s="10" t="s">
        <v>2236</v>
      </c>
      <c r="P559" s="2" t="s">
        <v>2239</v>
      </c>
      <c r="Q559" s="2" t="s">
        <v>2236</v>
      </c>
      <c r="R559" t="s">
        <v>2236</v>
      </c>
      <c r="S559" t="s">
        <v>3070</v>
      </c>
      <c r="T559">
        <v>10</v>
      </c>
      <c r="U559" t="s">
        <v>2236</v>
      </c>
      <c r="V559">
        <v>101</v>
      </c>
      <c r="W559">
        <v>1001</v>
      </c>
      <c r="X559">
        <v>2</v>
      </c>
      <c r="Y559" t="s">
        <v>3086</v>
      </c>
      <c r="Z559">
        <v>0</v>
      </c>
      <c r="AA559" s="19">
        <v>45642.774976851855</v>
      </c>
    </row>
    <row r="560" spans="1:27">
      <c r="A560" s="2" t="s">
        <v>113</v>
      </c>
      <c r="B560" s="2">
        <v>5921397506</v>
      </c>
      <c r="C560" s="2" t="s">
        <v>3080</v>
      </c>
      <c r="D560" s="2" t="s">
        <v>38</v>
      </c>
      <c r="E560" s="2">
        <v>1</v>
      </c>
      <c r="F560" s="2" t="s">
        <v>2236</v>
      </c>
      <c r="G560" s="2" t="s">
        <v>2237</v>
      </c>
      <c r="H560" s="2">
        <v>5028312817</v>
      </c>
      <c r="I560" s="2" t="s">
        <v>22</v>
      </c>
      <c r="J560" s="2" t="s">
        <v>3081</v>
      </c>
      <c r="K560" s="2" t="s">
        <v>2403</v>
      </c>
      <c r="L560" s="2" t="s">
        <v>1192</v>
      </c>
      <c r="M560" s="3" t="s">
        <v>1197</v>
      </c>
      <c r="N560" s="3">
        <v>45642.775173611109</v>
      </c>
      <c r="O560" s="10" t="s">
        <v>2236</v>
      </c>
      <c r="P560" s="2" t="s">
        <v>2239</v>
      </c>
      <c r="Q560" s="2" t="s">
        <v>2236</v>
      </c>
      <c r="R560" t="s">
        <v>2236</v>
      </c>
      <c r="S560" t="s">
        <v>3070</v>
      </c>
      <c r="T560">
        <v>10</v>
      </c>
      <c r="U560" t="s">
        <v>2236</v>
      </c>
      <c r="V560">
        <v>101</v>
      </c>
      <c r="W560">
        <v>1001</v>
      </c>
      <c r="X560">
        <v>2</v>
      </c>
      <c r="Y560" t="s">
        <v>3087</v>
      </c>
      <c r="Z560">
        <v>0</v>
      </c>
      <c r="AA560" s="19">
        <v>45642.775185185186</v>
      </c>
    </row>
    <row r="561" spans="1:27">
      <c r="A561" s="2" t="s">
        <v>113</v>
      </c>
      <c r="B561" s="2">
        <v>5921395661</v>
      </c>
      <c r="C561" s="2" t="s">
        <v>2407</v>
      </c>
      <c r="D561" s="2" t="s">
        <v>38</v>
      </c>
      <c r="E561" s="2">
        <v>4405</v>
      </c>
      <c r="F561" s="2" t="s">
        <v>2236</v>
      </c>
      <c r="G561" s="2" t="s">
        <v>2237</v>
      </c>
      <c r="H561" s="2">
        <v>5028309883</v>
      </c>
      <c r="I561" s="2" t="s">
        <v>22</v>
      </c>
      <c r="J561" s="2" t="s">
        <v>2408</v>
      </c>
      <c r="K561" s="2" t="s">
        <v>2403</v>
      </c>
      <c r="L561" s="2" t="s">
        <v>1192</v>
      </c>
      <c r="M561" s="3" t="s">
        <v>2404</v>
      </c>
      <c r="N561" s="3">
        <v>45642.411990740744</v>
      </c>
      <c r="O561" s="10" t="s">
        <v>2236</v>
      </c>
      <c r="P561" s="2" t="s">
        <v>2239</v>
      </c>
      <c r="Q561" s="2" t="s">
        <v>2236</v>
      </c>
      <c r="R561" t="s">
        <v>2236</v>
      </c>
      <c r="S561" t="s">
        <v>2405</v>
      </c>
      <c r="T561">
        <v>10</v>
      </c>
      <c r="U561" t="s">
        <v>2236</v>
      </c>
      <c r="V561">
        <v>101</v>
      </c>
      <c r="W561">
        <v>1001</v>
      </c>
      <c r="X561">
        <v>2</v>
      </c>
      <c r="Y561" t="s">
        <v>2409</v>
      </c>
      <c r="Z561">
        <v>0</v>
      </c>
      <c r="AA561" s="19">
        <v>45642.412002314813</v>
      </c>
    </row>
    <row r="562" spans="1:27">
      <c r="A562" s="2" t="s">
        <v>113</v>
      </c>
      <c r="B562" s="2">
        <v>5921393877</v>
      </c>
      <c r="C562" s="2" t="s">
        <v>3115</v>
      </c>
      <c r="D562" s="2" t="s">
        <v>38</v>
      </c>
      <c r="E562" s="2">
        <v>185</v>
      </c>
      <c r="F562" s="2" t="s">
        <v>2236</v>
      </c>
      <c r="G562" s="2" t="s">
        <v>2237</v>
      </c>
      <c r="H562" s="2">
        <v>5028313009</v>
      </c>
      <c r="I562" s="2" t="s">
        <v>22</v>
      </c>
      <c r="J562" s="2" t="s">
        <v>3116</v>
      </c>
      <c r="K562" s="2" t="s">
        <v>40</v>
      </c>
      <c r="L562" s="2" t="s">
        <v>54</v>
      </c>
      <c r="M562" s="3" t="s">
        <v>1197</v>
      </c>
      <c r="N562" s="3">
        <v>45642.820775462962</v>
      </c>
      <c r="O562" s="10" t="s">
        <v>2236</v>
      </c>
      <c r="P562" s="2" t="s">
        <v>2239</v>
      </c>
      <c r="Q562" s="2" t="s">
        <v>2236</v>
      </c>
      <c r="R562" t="s">
        <v>2236</v>
      </c>
      <c r="S562" t="s">
        <v>3070</v>
      </c>
      <c r="T562">
        <v>10</v>
      </c>
      <c r="U562" t="s">
        <v>2236</v>
      </c>
      <c r="V562">
        <v>101</v>
      </c>
      <c r="W562">
        <v>1001</v>
      </c>
      <c r="X562">
        <v>2</v>
      </c>
      <c r="Y562" t="s">
        <v>3117</v>
      </c>
      <c r="Z562">
        <v>0</v>
      </c>
      <c r="AA562" s="19">
        <v>45642.821458333332</v>
      </c>
    </row>
    <row r="563" spans="1:27">
      <c r="A563" s="2" t="s">
        <v>113</v>
      </c>
      <c r="B563" s="2">
        <v>5921388549</v>
      </c>
      <c r="C563" s="2" t="s">
        <v>3115</v>
      </c>
      <c r="D563" s="2" t="s">
        <v>38</v>
      </c>
      <c r="E563" s="2">
        <v>5</v>
      </c>
      <c r="F563" s="2" t="s">
        <v>2236</v>
      </c>
      <c r="G563" s="2" t="s">
        <v>2237</v>
      </c>
      <c r="H563" s="2">
        <v>5028313036</v>
      </c>
      <c r="I563" s="2" t="s">
        <v>22</v>
      </c>
      <c r="J563" s="2" t="s">
        <v>3116</v>
      </c>
      <c r="K563" s="2" t="s">
        <v>40</v>
      </c>
      <c r="L563" s="2" t="s">
        <v>54</v>
      </c>
      <c r="M563" s="3" t="s">
        <v>1197</v>
      </c>
      <c r="N563" s="3">
        <v>45642.820844907408</v>
      </c>
      <c r="O563" s="10" t="s">
        <v>2236</v>
      </c>
      <c r="P563" s="2" t="s">
        <v>2239</v>
      </c>
      <c r="Q563" s="2" t="s">
        <v>2236</v>
      </c>
      <c r="R563" t="s">
        <v>2236</v>
      </c>
      <c r="S563" t="s">
        <v>3070</v>
      </c>
      <c r="T563">
        <v>10</v>
      </c>
      <c r="U563" t="s">
        <v>2236</v>
      </c>
      <c r="V563">
        <v>101</v>
      </c>
      <c r="W563">
        <v>1001</v>
      </c>
      <c r="X563">
        <v>2</v>
      </c>
      <c r="Y563" t="s">
        <v>3132</v>
      </c>
      <c r="Z563">
        <v>0</v>
      </c>
      <c r="AA563" s="19">
        <v>45642.821493055555</v>
      </c>
    </row>
    <row r="564" spans="1:27">
      <c r="A564" s="2" t="s">
        <v>113</v>
      </c>
      <c r="B564" s="2" t="s">
        <v>234</v>
      </c>
      <c r="D564" s="2" t="s">
        <v>38</v>
      </c>
      <c r="E564" s="2">
        <v>0</v>
      </c>
      <c r="M564" s="3"/>
      <c r="N564" s="3"/>
    </row>
    <row r="565" spans="1:27">
      <c r="M565" s="3"/>
      <c r="N565" s="3"/>
    </row>
    <row r="566" spans="1:27">
      <c r="M566" s="3"/>
      <c r="N566" s="3"/>
    </row>
    <row r="567" spans="1:27">
      <c r="M567" s="3"/>
      <c r="N567" s="3"/>
    </row>
    <row r="568" spans="1:27">
      <c r="M568" s="3"/>
      <c r="N568" s="3"/>
    </row>
    <row r="569" spans="1:27">
      <c r="M569" s="3"/>
      <c r="N569" s="3"/>
    </row>
    <row r="570" spans="1:27">
      <c r="M570" s="3"/>
      <c r="N570" s="3"/>
    </row>
    <row r="571" spans="1:27">
      <c r="M571" s="3"/>
      <c r="N571" s="3"/>
    </row>
    <row r="572" spans="1:27">
      <c r="M572" s="3"/>
      <c r="N572" s="3"/>
    </row>
    <row r="573" spans="1:27">
      <c r="M573" s="3"/>
      <c r="N573" s="3"/>
    </row>
    <row r="574" spans="1:27">
      <c r="M574" s="3"/>
      <c r="N574" s="3"/>
    </row>
    <row r="575" spans="1:27">
      <c r="M575" s="3"/>
      <c r="N575" s="3"/>
    </row>
    <row r="576" spans="1:27">
      <c r="M576" s="3"/>
      <c r="N576" s="3"/>
    </row>
    <row r="577" spans="13:14">
      <c r="M577" s="3"/>
      <c r="N577" s="3"/>
    </row>
    <row r="578" spans="13:14">
      <c r="M578" s="3"/>
      <c r="N578" s="3"/>
    </row>
    <row r="579" spans="13:14">
      <c r="M579" s="3"/>
      <c r="N579" s="3"/>
    </row>
    <row r="580" spans="13:14">
      <c r="M580" s="3"/>
      <c r="N580" s="3"/>
    </row>
    <row r="581" spans="13:14">
      <c r="M581" s="3"/>
      <c r="N581" s="3"/>
    </row>
    <row r="582" spans="13:14">
      <c r="M582" s="3"/>
      <c r="N582" s="3"/>
    </row>
    <row r="583" spans="13:14">
      <c r="M583" s="3"/>
      <c r="N583" s="3"/>
    </row>
    <row r="584" spans="13:14">
      <c r="M584" s="3"/>
      <c r="N584" s="3"/>
    </row>
    <row r="585" spans="13:14">
      <c r="M585" s="3"/>
      <c r="N585" s="3"/>
    </row>
    <row r="586" spans="13:14">
      <c r="M586" s="3"/>
      <c r="N586" s="3"/>
    </row>
    <row r="587" spans="13:14">
      <c r="M587" s="3"/>
      <c r="N587" s="3"/>
    </row>
    <row r="588" spans="13:14">
      <c r="M588" s="3"/>
      <c r="N588" s="3"/>
    </row>
    <row r="589" spans="13:14">
      <c r="M589" s="3"/>
      <c r="N589" s="3"/>
    </row>
    <row r="590" spans="13:14">
      <c r="M590" s="3"/>
      <c r="N590" s="3"/>
    </row>
    <row r="591" spans="13:14">
      <c r="M591" s="3"/>
      <c r="N591" s="3"/>
    </row>
    <row r="592" spans="13:14">
      <c r="M592" s="3"/>
      <c r="N592" s="3"/>
    </row>
    <row r="593" spans="13:14">
      <c r="M593" s="3"/>
      <c r="N593" s="3"/>
    </row>
    <row r="594" spans="13:14">
      <c r="M594" s="3"/>
      <c r="N594" s="3"/>
    </row>
    <row r="595" spans="13:14">
      <c r="M595" s="3"/>
      <c r="N595" s="3"/>
    </row>
    <row r="596" spans="13:14">
      <c r="M596" s="3"/>
      <c r="N596" s="3"/>
    </row>
    <row r="597" spans="13:14">
      <c r="M597" s="3"/>
      <c r="N597" s="3"/>
    </row>
    <row r="598" spans="13:14">
      <c r="M598" s="3"/>
      <c r="N598" s="3"/>
    </row>
    <row r="599" spans="13:14">
      <c r="M599" s="3"/>
      <c r="N599" s="3"/>
    </row>
    <row r="600" spans="13:14">
      <c r="M600" s="3"/>
      <c r="N600" s="3"/>
    </row>
    <row r="601" spans="13:14">
      <c r="M601" s="3"/>
      <c r="N601" s="3"/>
    </row>
    <row r="602" spans="13:14">
      <c r="M602" s="3"/>
      <c r="N602" s="3"/>
    </row>
    <row r="603" spans="13:14">
      <c r="M603" s="3"/>
      <c r="N603" s="3"/>
    </row>
    <row r="604" spans="13:14">
      <c r="M604" s="3"/>
      <c r="N604" s="3"/>
    </row>
    <row r="605" spans="13:14">
      <c r="M605" s="3"/>
      <c r="N605" s="3"/>
    </row>
    <row r="606" spans="13:14">
      <c r="M606" s="3"/>
      <c r="N606" s="3"/>
    </row>
    <row r="607" spans="13:14">
      <c r="M607" s="3"/>
      <c r="N607" s="3"/>
    </row>
    <row r="608" spans="13:14">
      <c r="M608" s="3"/>
      <c r="N608" s="3"/>
    </row>
    <row r="609" spans="13:14">
      <c r="M609" s="3"/>
      <c r="N609" s="3"/>
    </row>
    <row r="610" spans="13:14">
      <c r="M610" s="3"/>
      <c r="N610" s="3"/>
    </row>
    <row r="611" spans="13:14">
      <c r="M611" s="3"/>
      <c r="N611" s="3"/>
    </row>
    <row r="612" spans="13:14">
      <c r="M612" s="3"/>
      <c r="N612" s="3"/>
    </row>
    <row r="613" spans="13:14">
      <c r="M613" s="3"/>
      <c r="N613" s="3"/>
    </row>
    <row r="614" spans="13:14">
      <c r="M614" s="3"/>
      <c r="N614" s="3"/>
    </row>
    <row r="615" spans="13:14">
      <c r="M615" s="3"/>
      <c r="N615" s="3"/>
    </row>
    <row r="616" spans="13:14">
      <c r="M616" s="3"/>
      <c r="N616" s="3"/>
    </row>
    <row r="617" spans="13:14">
      <c r="M617" s="3"/>
      <c r="N617" s="3"/>
    </row>
    <row r="618" spans="13:14">
      <c r="M618" s="3"/>
      <c r="N618" s="3"/>
    </row>
    <row r="619" spans="13:14">
      <c r="M619" s="3"/>
      <c r="N619" s="3"/>
    </row>
    <row r="620" spans="13:14">
      <c r="M620" s="3"/>
      <c r="N620" s="3"/>
    </row>
    <row r="621" spans="13:14">
      <c r="M621" s="3"/>
      <c r="N621" s="3"/>
    </row>
    <row r="622" spans="13:14">
      <c r="M622" s="3"/>
      <c r="N622" s="3"/>
    </row>
    <row r="623" spans="13:14">
      <c r="M623" s="3"/>
      <c r="N623" s="3"/>
    </row>
    <row r="624" spans="13:14">
      <c r="M624" s="3"/>
      <c r="N624" s="3"/>
    </row>
    <row r="625" spans="13:14">
      <c r="M625" s="3"/>
      <c r="N625" s="3"/>
    </row>
    <row r="626" spans="13:14">
      <c r="M626" s="3"/>
      <c r="N626" s="3"/>
    </row>
    <row r="627" spans="13:14">
      <c r="M627" s="3"/>
      <c r="N627" s="3"/>
    </row>
    <row r="628" spans="13:14">
      <c r="M628" s="3"/>
      <c r="N628" s="3"/>
    </row>
    <row r="629" spans="13:14">
      <c r="M629" s="3"/>
      <c r="N629" s="3"/>
    </row>
    <row r="630" spans="13:14">
      <c r="M630" s="3"/>
      <c r="N630" s="3"/>
    </row>
    <row r="631" spans="13:14">
      <c r="M631" s="3"/>
      <c r="N631" s="3"/>
    </row>
    <row r="632" spans="13:14">
      <c r="M632" s="3"/>
      <c r="N632" s="3"/>
    </row>
    <row r="633" spans="13:14">
      <c r="M633" s="3"/>
      <c r="N633" s="3"/>
    </row>
    <row r="634" spans="13:14">
      <c r="M634" s="3"/>
      <c r="N634" s="3"/>
    </row>
    <row r="635" spans="13:14">
      <c r="M635" s="3"/>
      <c r="N635" s="3"/>
    </row>
    <row r="636" spans="13:14">
      <c r="M636" s="3"/>
      <c r="N636" s="3"/>
    </row>
    <row r="637" spans="13:14">
      <c r="M637" s="3"/>
      <c r="N637" s="3"/>
    </row>
    <row r="638" spans="13:14">
      <c r="M638" s="3"/>
      <c r="N638" s="3"/>
    </row>
    <row r="639" spans="13:14">
      <c r="M639" s="3"/>
      <c r="N639" s="3"/>
    </row>
    <row r="640" spans="13:14">
      <c r="M640" s="3"/>
      <c r="N640" s="3"/>
    </row>
    <row r="641" spans="13:26">
      <c r="M641" s="3"/>
      <c r="N641" s="3"/>
    </row>
    <row r="642" spans="13:26">
      <c r="M642" s="3"/>
      <c r="N642" s="3"/>
    </row>
    <row r="643" spans="13:26">
      <c r="M643" s="3"/>
      <c r="N643" s="3"/>
    </row>
    <row r="644" spans="13:26">
      <c r="M644" s="3"/>
      <c r="N644" s="3"/>
    </row>
    <row r="645" spans="13:26">
      <c r="M645" s="3"/>
      <c r="N645" s="3"/>
    </row>
    <row r="646" spans="13:26">
      <c r="M646" s="3"/>
      <c r="N646" s="3"/>
    </row>
    <row r="647" spans="13:26">
      <c r="M647" s="3"/>
      <c r="N647" s="3"/>
    </row>
    <row r="648" spans="13:26">
      <c r="M648" s="3"/>
      <c r="N648" s="3"/>
      <c r="Z648" s="56"/>
    </row>
    <row r="649" spans="13:26">
      <c r="M649" s="3"/>
      <c r="N649" s="3"/>
    </row>
    <row r="650" spans="13:26">
      <c r="M650" s="3"/>
      <c r="N650" s="3"/>
    </row>
    <row r="651" spans="13:26">
      <c r="M651" s="3"/>
      <c r="N651" s="3"/>
    </row>
    <row r="652" spans="13:26">
      <c r="M652" s="3"/>
      <c r="N652" s="3"/>
    </row>
    <row r="653" spans="13:26">
      <c r="M653" s="3"/>
      <c r="N653" s="3"/>
    </row>
    <row r="654" spans="13:26">
      <c r="M654" s="3"/>
      <c r="N654" s="3"/>
    </row>
    <row r="655" spans="13:26">
      <c r="M655" s="3"/>
      <c r="N655" s="3"/>
    </row>
    <row r="656" spans="13:26">
      <c r="M656" s="3"/>
      <c r="N656" s="3"/>
    </row>
    <row r="657" spans="13:14">
      <c r="M657" s="3"/>
      <c r="N657" s="3"/>
    </row>
    <row r="658" spans="13:14">
      <c r="M658" s="3"/>
      <c r="N658" s="3"/>
    </row>
    <row r="659" spans="13:14">
      <c r="M659" s="3"/>
      <c r="N659" s="3"/>
    </row>
    <row r="660" spans="13:14">
      <c r="M660" s="3"/>
      <c r="N660" s="3"/>
    </row>
    <row r="661" spans="13:14">
      <c r="M661" s="3"/>
      <c r="N661" s="3"/>
    </row>
    <row r="662" spans="13:14">
      <c r="M662" s="3"/>
      <c r="N662" s="3"/>
    </row>
    <row r="663" spans="13:14">
      <c r="M663" s="3"/>
      <c r="N663" s="3"/>
    </row>
    <row r="664" spans="13:14">
      <c r="M664" s="3"/>
      <c r="N664" s="3"/>
    </row>
    <row r="665" spans="13:14">
      <c r="M665" s="3"/>
      <c r="N665" s="3"/>
    </row>
    <row r="666" spans="13:14">
      <c r="M666" s="3"/>
      <c r="N666" s="3"/>
    </row>
    <row r="667" spans="13:14">
      <c r="M667" s="3"/>
      <c r="N667" s="3"/>
    </row>
    <row r="668" spans="13:14">
      <c r="M668" s="3"/>
      <c r="N668" s="3"/>
    </row>
    <row r="669" spans="13:14">
      <c r="M669" s="3"/>
      <c r="N669" s="3"/>
    </row>
    <row r="670" spans="13:14">
      <c r="M670" s="3"/>
      <c r="N670" s="3"/>
    </row>
    <row r="671" spans="13:14">
      <c r="M671" s="3"/>
      <c r="N671" s="3"/>
    </row>
    <row r="672" spans="13:14">
      <c r="M672" s="3"/>
      <c r="N672" s="3"/>
    </row>
    <row r="673" spans="13:14">
      <c r="M673" s="3"/>
      <c r="N673" s="3"/>
    </row>
    <row r="674" spans="13:14">
      <c r="M674" s="3"/>
      <c r="N674" s="3"/>
    </row>
    <row r="675" spans="13:14">
      <c r="M675" s="3"/>
      <c r="N675" s="3"/>
    </row>
    <row r="676" spans="13:14">
      <c r="M676" s="3"/>
      <c r="N676" s="3"/>
    </row>
    <row r="677" spans="13:14">
      <c r="M677" s="3"/>
      <c r="N677" s="3"/>
    </row>
    <row r="678" spans="13:14">
      <c r="M678" s="3"/>
      <c r="N678" s="3"/>
    </row>
    <row r="679" spans="13:14">
      <c r="M679" s="3"/>
      <c r="N679" s="3"/>
    </row>
    <row r="680" spans="13:14">
      <c r="M680" s="3"/>
      <c r="N680" s="3"/>
    </row>
    <row r="681" spans="13:14">
      <c r="M681" s="3"/>
      <c r="N681" s="3"/>
    </row>
    <row r="682" spans="13:14">
      <c r="M682" s="3"/>
      <c r="N682" s="3"/>
    </row>
    <row r="683" spans="13:14">
      <c r="M683" s="3"/>
      <c r="N683" s="3"/>
    </row>
    <row r="684" spans="13:14">
      <c r="M684" s="3"/>
      <c r="N684" s="3"/>
    </row>
    <row r="685" spans="13:14">
      <c r="M685" s="3"/>
      <c r="N685" s="3"/>
    </row>
    <row r="686" spans="13:14">
      <c r="M686" s="3"/>
      <c r="N686" s="3"/>
    </row>
    <row r="687" spans="13:14">
      <c r="M687" s="3"/>
      <c r="N687" s="3"/>
    </row>
    <row r="688" spans="13:14">
      <c r="M688" s="3"/>
      <c r="N688" s="3"/>
    </row>
    <row r="689" spans="13:14">
      <c r="M689" s="3"/>
      <c r="N689" s="3"/>
    </row>
    <row r="690" spans="13:14">
      <c r="M690" s="3"/>
      <c r="N690" s="3"/>
    </row>
    <row r="691" spans="13:14">
      <c r="M691" s="3"/>
      <c r="N691" s="3"/>
    </row>
    <row r="692" spans="13:14">
      <c r="M692" s="3"/>
      <c r="N692" s="3"/>
    </row>
    <row r="693" spans="13:14">
      <c r="M693" s="3"/>
      <c r="N693" s="3"/>
    </row>
    <row r="694" spans="13:14">
      <c r="M694" s="3"/>
      <c r="N694" s="3"/>
    </row>
    <row r="695" spans="13:14">
      <c r="M695" s="3"/>
      <c r="N695" s="3"/>
    </row>
    <row r="696" spans="13:14">
      <c r="M696" s="3"/>
      <c r="N696" s="3"/>
    </row>
    <row r="697" spans="13:14">
      <c r="M697" s="3"/>
      <c r="N697" s="3"/>
    </row>
    <row r="698" spans="13:14">
      <c r="M698" s="3"/>
      <c r="N698" s="3"/>
    </row>
    <row r="699" spans="13:14">
      <c r="M699" s="3"/>
      <c r="N699" s="3"/>
    </row>
    <row r="700" spans="13:14">
      <c r="M700" s="3"/>
      <c r="N700" s="3"/>
    </row>
    <row r="701" spans="13:14">
      <c r="M701" s="3"/>
      <c r="N701" s="3"/>
    </row>
    <row r="702" spans="13:14">
      <c r="M702" s="3"/>
      <c r="N702" s="3"/>
    </row>
    <row r="703" spans="13:14">
      <c r="M703" s="3"/>
      <c r="N703" s="3"/>
    </row>
    <row r="704" spans="13:14">
      <c r="M704" s="3"/>
      <c r="N704" s="3"/>
    </row>
    <row r="705" spans="13:14">
      <c r="M705" s="3"/>
      <c r="N705" s="3"/>
    </row>
    <row r="706" spans="13:14">
      <c r="M706" s="3"/>
      <c r="N706" s="3"/>
    </row>
    <row r="707" spans="13:14">
      <c r="M707" s="3"/>
      <c r="N707" s="3"/>
    </row>
    <row r="708" spans="13:14">
      <c r="M708" s="3"/>
      <c r="N708" s="3"/>
    </row>
    <row r="709" spans="13:14">
      <c r="M709" s="3"/>
      <c r="N709" s="3"/>
    </row>
    <row r="710" spans="13:14">
      <c r="M710" s="3"/>
      <c r="N710" s="3"/>
    </row>
    <row r="711" spans="13:14">
      <c r="M711" s="3"/>
      <c r="N711" s="3"/>
    </row>
    <row r="712" spans="13:14">
      <c r="M712" s="3"/>
      <c r="N712" s="3"/>
    </row>
    <row r="713" spans="13:14">
      <c r="M713" s="3"/>
      <c r="N713" s="3"/>
    </row>
    <row r="714" spans="13:14">
      <c r="M714" s="3"/>
      <c r="N714" s="3"/>
    </row>
    <row r="715" spans="13:14">
      <c r="M715" s="3"/>
      <c r="N715" s="3"/>
    </row>
    <row r="716" spans="13:14">
      <c r="M716" s="3"/>
      <c r="N716" s="3"/>
    </row>
    <row r="717" spans="13:14">
      <c r="M717" s="3"/>
      <c r="N717" s="3"/>
    </row>
    <row r="718" spans="13:14">
      <c r="M718" s="3"/>
      <c r="N718" s="3"/>
    </row>
    <row r="719" spans="13:14">
      <c r="M719" s="3"/>
      <c r="N719" s="3"/>
    </row>
    <row r="720" spans="13:14">
      <c r="M720" s="3"/>
      <c r="N720" s="3"/>
    </row>
    <row r="721" spans="13:14">
      <c r="M721" s="3"/>
      <c r="N721" s="3"/>
    </row>
    <row r="722" spans="13:14">
      <c r="M722" s="3"/>
      <c r="N722" s="3"/>
    </row>
    <row r="723" spans="13:14">
      <c r="M723" s="3"/>
      <c r="N723" s="3"/>
    </row>
    <row r="724" spans="13:14">
      <c r="M724" s="3"/>
      <c r="N724" s="3"/>
    </row>
    <row r="725" spans="13:14">
      <c r="M725" s="3"/>
      <c r="N725" s="3"/>
    </row>
    <row r="726" spans="13:14">
      <c r="M726" s="3"/>
      <c r="N726" s="3"/>
    </row>
    <row r="727" spans="13:14">
      <c r="M727" s="3"/>
      <c r="N727" s="3"/>
    </row>
    <row r="728" spans="13:14">
      <c r="M728" s="3"/>
      <c r="N728" s="3"/>
    </row>
    <row r="729" spans="13:14">
      <c r="M729" s="3"/>
      <c r="N729" s="3"/>
    </row>
    <row r="730" spans="13:14">
      <c r="M730" s="3"/>
      <c r="N730" s="3"/>
    </row>
    <row r="731" spans="13:14">
      <c r="M731" s="3"/>
      <c r="N731" s="3"/>
    </row>
    <row r="732" spans="13:14">
      <c r="M732" s="3"/>
      <c r="N732" s="3"/>
    </row>
    <row r="733" spans="13:14">
      <c r="M733" s="3"/>
      <c r="N733" s="3"/>
    </row>
    <row r="734" spans="13:14">
      <c r="M734" s="3"/>
      <c r="N734" s="3"/>
    </row>
    <row r="735" spans="13:14">
      <c r="M735" s="3"/>
      <c r="N735" s="3"/>
    </row>
    <row r="736" spans="13:14">
      <c r="M736" s="3"/>
      <c r="N736" s="3"/>
    </row>
    <row r="737" spans="13:14">
      <c r="M737" s="3"/>
      <c r="N737" s="3"/>
    </row>
    <row r="738" spans="13:14">
      <c r="M738" s="3"/>
      <c r="N738" s="3"/>
    </row>
    <row r="739" spans="13:14">
      <c r="M739" s="3"/>
      <c r="N739" s="3"/>
    </row>
    <row r="740" spans="13:14">
      <c r="M740" s="3"/>
      <c r="N740" s="3"/>
    </row>
    <row r="741" spans="13:14">
      <c r="M741" s="3"/>
      <c r="N741" s="3"/>
    </row>
    <row r="742" spans="13:14">
      <c r="M742" s="3"/>
      <c r="N742" s="3"/>
    </row>
    <row r="743" spans="13:14">
      <c r="M743" s="3"/>
      <c r="N743" s="3"/>
    </row>
    <row r="744" spans="13:14">
      <c r="M744" s="3"/>
      <c r="N744" s="3"/>
    </row>
    <row r="745" spans="13:14">
      <c r="M745" s="3"/>
      <c r="N745" s="3"/>
    </row>
    <row r="746" spans="13:14">
      <c r="M746" s="3"/>
      <c r="N746" s="3"/>
    </row>
    <row r="747" spans="13:14">
      <c r="M747" s="3"/>
      <c r="N747" s="3"/>
    </row>
    <row r="748" spans="13:14">
      <c r="M748" s="3"/>
      <c r="N748" s="3"/>
    </row>
    <row r="749" spans="13:14">
      <c r="M749" s="3"/>
      <c r="N749" s="3"/>
    </row>
    <row r="750" spans="13:14">
      <c r="M750" s="3"/>
      <c r="N750" s="3"/>
    </row>
    <row r="751" spans="13:14">
      <c r="M751" s="3"/>
      <c r="N751" s="3"/>
    </row>
    <row r="752" spans="13:14">
      <c r="M752" s="3"/>
      <c r="N752" s="3"/>
    </row>
    <row r="753" spans="13:14">
      <c r="M753" s="3"/>
      <c r="N753" s="3"/>
    </row>
    <row r="754" spans="13:14">
      <c r="M754" s="3"/>
      <c r="N754" s="3"/>
    </row>
    <row r="755" spans="13:14">
      <c r="M755" s="3"/>
      <c r="N755" s="3"/>
    </row>
    <row r="756" spans="13:14">
      <c r="M756" s="3"/>
      <c r="N756" s="3"/>
    </row>
    <row r="757" spans="13:14">
      <c r="M757" s="3"/>
      <c r="N757" s="3"/>
    </row>
    <row r="758" spans="13:14">
      <c r="M758" s="3"/>
      <c r="N758" s="3"/>
    </row>
    <row r="759" spans="13:14">
      <c r="M759" s="3"/>
      <c r="N759" s="3"/>
    </row>
    <row r="760" spans="13:14">
      <c r="M760" s="3"/>
      <c r="N760" s="3"/>
    </row>
    <row r="761" spans="13:14">
      <c r="M761" s="3"/>
      <c r="N761" s="3"/>
    </row>
    <row r="762" spans="13:14">
      <c r="M762" s="3"/>
      <c r="N762" s="3"/>
    </row>
    <row r="763" spans="13:14">
      <c r="M763" s="3"/>
      <c r="N763" s="3"/>
    </row>
    <row r="764" spans="13:14">
      <c r="M764" s="3"/>
      <c r="N764" s="3"/>
    </row>
    <row r="765" spans="13:14">
      <c r="M765" s="3"/>
      <c r="N765" s="3"/>
    </row>
    <row r="766" spans="13:14">
      <c r="M766" s="3"/>
      <c r="N766" s="3"/>
    </row>
    <row r="767" spans="13:14">
      <c r="M767" s="3"/>
      <c r="N767" s="3"/>
    </row>
    <row r="768" spans="13:14">
      <c r="M768" s="3"/>
      <c r="N768" s="3"/>
    </row>
    <row r="769" spans="13:14">
      <c r="M769" s="3"/>
      <c r="N769" s="3"/>
    </row>
    <row r="770" spans="13:14">
      <c r="M770" s="3"/>
      <c r="N770" s="3"/>
    </row>
    <row r="771" spans="13:14">
      <c r="M771" s="3"/>
      <c r="N771" s="3"/>
    </row>
    <row r="772" spans="13:14">
      <c r="M772" s="3"/>
      <c r="N772" s="3"/>
    </row>
    <row r="773" spans="13:14">
      <c r="M773" s="3"/>
      <c r="N773" s="3"/>
    </row>
    <row r="774" spans="13:14">
      <c r="M774" s="3"/>
      <c r="N774" s="3"/>
    </row>
    <row r="775" spans="13:14">
      <c r="M775" s="3"/>
      <c r="N775" s="3"/>
    </row>
    <row r="776" spans="13:14">
      <c r="M776" s="3"/>
      <c r="N776" s="3"/>
    </row>
    <row r="777" spans="13:14">
      <c r="M777" s="3"/>
      <c r="N777" s="3"/>
    </row>
    <row r="778" spans="13:14">
      <c r="M778" s="3"/>
      <c r="N778" s="3"/>
    </row>
    <row r="779" spans="13:14">
      <c r="M779" s="3"/>
      <c r="N779" s="3"/>
    </row>
    <row r="780" spans="13:14">
      <c r="M780" s="3"/>
      <c r="N780" s="3"/>
    </row>
    <row r="781" spans="13:14">
      <c r="M781" s="3"/>
      <c r="N781" s="3"/>
    </row>
    <row r="782" spans="13:14">
      <c r="M782" s="3"/>
      <c r="N782" s="3"/>
    </row>
    <row r="783" spans="13:14">
      <c r="M783" s="3"/>
      <c r="N783" s="3"/>
    </row>
    <row r="784" spans="13:14">
      <c r="M784" s="3"/>
      <c r="N784" s="3"/>
    </row>
    <row r="785" spans="13:14">
      <c r="M785" s="3"/>
      <c r="N785" s="3"/>
    </row>
    <row r="786" spans="13:14">
      <c r="M786" s="3"/>
      <c r="N786" s="3"/>
    </row>
    <row r="787" spans="13:14">
      <c r="M787" s="3"/>
      <c r="N787" s="3"/>
    </row>
    <row r="788" spans="13:14">
      <c r="M788" s="3"/>
      <c r="N788" s="3"/>
    </row>
    <row r="789" spans="13:14">
      <c r="M789" s="3"/>
      <c r="N789" s="3"/>
    </row>
    <row r="790" spans="13:14">
      <c r="M790" s="3"/>
      <c r="N790" s="3"/>
    </row>
    <row r="791" spans="13:14">
      <c r="M791" s="3"/>
      <c r="N791" s="3"/>
    </row>
    <row r="792" spans="13:14">
      <c r="M792" s="3"/>
      <c r="N792" s="3"/>
    </row>
    <row r="793" spans="13:14">
      <c r="M793" s="3"/>
      <c r="N793" s="3"/>
    </row>
    <row r="794" spans="13:14">
      <c r="M794" s="3"/>
      <c r="N794" s="3"/>
    </row>
    <row r="795" spans="13:14">
      <c r="M795" s="3"/>
      <c r="N795" s="3"/>
    </row>
    <row r="796" spans="13:14">
      <c r="M796" s="3"/>
      <c r="N796" s="3"/>
    </row>
    <row r="797" spans="13:14">
      <c r="M797" s="3"/>
      <c r="N797" s="3"/>
    </row>
    <row r="798" spans="13:14">
      <c r="M798" s="3"/>
      <c r="N798" s="3"/>
    </row>
    <row r="799" spans="13:14">
      <c r="M799" s="3"/>
      <c r="N799" s="3"/>
    </row>
    <row r="800" spans="13:14">
      <c r="M800" s="3"/>
      <c r="N800" s="3"/>
    </row>
    <row r="801" spans="13:14">
      <c r="M801" s="3"/>
      <c r="N801" s="3"/>
    </row>
    <row r="802" spans="13:14">
      <c r="M802" s="3"/>
      <c r="N802" s="3"/>
    </row>
    <row r="803" spans="13:14">
      <c r="M803" s="3"/>
      <c r="N803" s="3"/>
    </row>
    <row r="804" spans="13:14">
      <c r="M804" s="3"/>
      <c r="N804" s="3"/>
    </row>
    <row r="805" spans="13:14">
      <c r="M805" s="3"/>
      <c r="N805" s="3"/>
    </row>
    <row r="806" spans="13:14">
      <c r="M806" s="3"/>
      <c r="N806" s="3"/>
    </row>
    <row r="807" spans="13:14">
      <c r="M807" s="3"/>
      <c r="N807" s="3"/>
    </row>
    <row r="808" spans="13:14">
      <c r="M808" s="3"/>
      <c r="N808" s="3"/>
    </row>
    <row r="809" spans="13:14">
      <c r="M809" s="3"/>
      <c r="N809" s="3"/>
    </row>
    <row r="810" spans="13:14">
      <c r="M810" s="3"/>
      <c r="N810" s="3"/>
    </row>
    <row r="811" spans="13:14">
      <c r="M811" s="3"/>
      <c r="N811" s="3"/>
    </row>
    <row r="812" spans="13:14">
      <c r="M812" s="3"/>
      <c r="N812" s="3"/>
    </row>
    <row r="813" spans="13:14">
      <c r="M813" s="3"/>
      <c r="N813" s="3"/>
    </row>
    <row r="814" spans="13:14">
      <c r="M814" s="3"/>
      <c r="N814" s="3"/>
    </row>
    <row r="815" spans="13:14">
      <c r="M815" s="3"/>
      <c r="N815" s="3"/>
    </row>
    <row r="816" spans="13:14">
      <c r="M816" s="3"/>
      <c r="N816" s="3"/>
    </row>
    <row r="817" spans="13:14">
      <c r="M817" s="3"/>
      <c r="N817" s="3"/>
    </row>
    <row r="818" spans="13:14">
      <c r="M818" s="3"/>
      <c r="N818" s="3"/>
    </row>
    <row r="819" spans="13:14">
      <c r="M819" s="3"/>
      <c r="N819" s="3"/>
    </row>
    <row r="820" spans="13:14">
      <c r="M820" s="3"/>
      <c r="N820" s="3"/>
    </row>
    <row r="821" spans="13:14">
      <c r="M821" s="3"/>
      <c r="N821" s="3"/>
    </row>
    <row r="822" spans="13:14">
      <c r="M822" s="3"/>
      <c r="N822" s="3"/>
    </row>
    <row r="823" spans="13:14">
      <c r="M823" s="3"/>
      <c r="N823" s="3"/>
    </row>
    <row r="824" spans="13:14">
      <c r="M824" s="3"/>
      <c r="N824" s="3"/>
    </row>
    <row r="825" spans="13:14">
      <c r="M825" s="3"/>
      <c r="N825" s="3"/>
    </row>
    <row r="826" spans="13:14">
      <c r="M826" s="3"/>
      <c r="N826" s="3"/>
    </row>
    <row r="827" spans="13:14">
      <c r="M827" s="3"/>
      <c r="N827" s="3"/>
    </row>
    <row r="828" spans="13:14">
      <c r="M828" s="3"/>
      <c r="N828" s="3"/>
    </row>
    <row r="829" spans="13:14">
      <c r="M829" s="3"/>
      <c r="N829" s="3"/>
    </row>
    <row r="830" spans="13:14">
      <c r="M830" s="3"/>
      <c r="N830" s="3"/>
    </row>
    <row r="831" spans="13:14">
      <c r="M831" s="3"/>
      <c r="N831" s="3"/>
    </row>
    <row r="832" spans="13:14">
      <c r="M832" s="3"/>
      <c r="N832" s="3"/>
    </row>
    <row r="833" spans="13:14">
      <c r="M833" s="3"/>
      <c r="N833" s="3"/>
    </row>
    <row r="834" spans="13:14">
      <c r="M834" s="3"/>
      <c r="N834" s="3"/>
    </row>
    <row r="835" spans="13:14">
      <c r="M835" s="3"/>
      <c r="N835" s="3"/>
    </row>
    <row r="836" spans="13:14">
      <c r="M836" s="3"/>
      <c r="N836" s="3"/>
    </row>
    <row r="837" spans="13:14">
      <c r="M837" s="3"/>
      <c r="N837" s="3"/>
    </row>
    <row r="838" spans="13:14">
      <c r="M838" s="3"/>
      <c r="N838" s="3"/>
    </row>
    <row r="839" spans="13:14">
      <c r="M839" s="3"/>
      <c r="N839" s="3"/>
    </row>
    <row r="840" spans="13:14">
      <c r="M840" s="3"/>
      <c r="N840" s="3"/>
    </row>
    <row r="841" spans="13:14">
      <c r="M841" s="3"/>
      <c r="N841" s="3"/>
    </row>
    <row r="842" spans="13:14">
      <c r="M842" s="3"/>
      <c r="N842" s="3"/>
    </row>
    <row r="843" spans="13:14">
      <c r="M843" s="3"/>
      <c r="N843" s="3"/>
    </row>
    <row r="844" spans="13:14">
      <c r="M844" s="3"/>
      <c r="N844" s="3"/>
    </row>
    <row r="845" spans="13:14">
      <c r="M845" s="3"/>
      <c r="N845" s="3"/>
    </row>
    <row r="846" spans="13:14">
      <c r="M846" s="3"/>
      <c r="N846" s="3"/>
    </row>
    <row r="847" spans="13:14">
      <c r="M847" s="3"/>
      <c r="N847" s="3"/>
    </row>
    <row r="848" spans="13:14">
      <c r="M848" s="3"/>
      <c r="N848" s="3"/>
    </row>
    <row r="849" spans="13:14">
      <c r="M849" s="3"/>
      <c r="N849" s="3"/>
    </row>
    <row r="850" spans="13:14">
      <c r="M850" s="3"/>
      <c r="N850" s="3"/>
    </row>
    <row r="851" spans="13:14">
      <c r="M851" s="3"/>
      <c r="N851" s="3"/>
    </row>
    <row r="852" spans="13:14">
      <c r="M852" s="3"/>
      <c r="N852" s="3"/>
    </row>
    <row r="853" spans="13:14">
      <c r="M853" s="3"/>
      <c r="N853" s="3"/>
    </row>
    <row r="854" spans="13:14">
      <c r="M854" s="3"/>
      <c r="N854" s="3"/>
    </row>
    <row r="855" spans="13:14">
      <c r="M855" s="3"/>
      <c r="N855" s="3"/>
    </row>
    <row r="856" spans="13:14">
      <c r="M856" s="3"/>
      <c r="N856" s="3"/>
    </row>
    <row r="857" spans="13:14">
      <c r="M857" s="3"/>
      <c r="N857" s="3"/>
    </row>
    <row r="858" spans="13:14">
      <c r="M858" s="3"/>
      <c r="N858" s="3"/>
    </row>
    <row r="859" spans="13:14">
      <c r="M859" s="3"/>
      <c r="N859" s="3"/>
    </row>
    <row r="860" spans="13:14">
      <c r="M860" s="3"/>
      <c r="N860" s="3"/>
    </row>
    <row r="861" spans="13:14">
      <c r="M861" s="3"/>
      <c r="N861" s="3"/>
    </row>
    <row r="862" spans="13:14">
      <c r="M862" s="3"/>
      <c r="N862" s="3"/>
    </row>
    <row r="863" spans="13:14">
      <c r="M863" s="3"/>
      <c r="N863" s="3"/>
    </row>
    <row r="864" spans="13:14">
      <c r="M864" s="3"/>
      <c r="N864" s="3"/>
    </row>
    <row r="865" spans="13:26">
      <c r="M865" s="3"/>
      <c r="N865" s="3"/>
    </row>
    <row r="866" spans="13:26">
      <c r="M866" s="3"/>
      <c r="N866" s="3"/>
    </row>
    <row r="867" spans="13:26">
      <c r="M867" s="3"/>
      <c r="N867" s="3"/>
    </row>
    <row r="868" spans="13:26">
      <c r="M868" s="3"/>
      <c r="N868" s="3"/>
    </row>
    <row r="869" spans="13:26">
      <c r="M869" s="3"/>
      <c r="N869" s="3"/>
    </row>
    <row r="870" spans="13:26">
      <c r="M870" s="3"/>
      <c r="N870" s="3"/>
      <c r="Z870" s="56"/>
    </row>
    <row r="871" spans="13:26">
      <c r="M871" s="3"/>
      <c r="N871" s="3"/>
    </row>
    <row r="872" spans="13:26">
      <c r="M872" s="3"/>
      <c r="N872" s="3"/>
    </row>
    <row r="873" spans="13:26">
      <c r="M873" s="3"/>
      <c r="N873" s="3"/>
    </row>
    <row r="874" spans="13:26">
      <c r="M874" s="3"/>
      <c r="N874" s="3"/>
    </row>
    <row r="875" spans="13:26">
      <c r="M875" s="3"/>
      <c r="N875" s="3"/>
    </row>
    <row r="876" spans="13:26">
      <c r="M876" s="3"/>
      <c r="N876" s="3"/>
    </row>
    <row r="877" spans="13:26">
      <c r="M877" s="3"/>
      <c r="N877" s="3"/>
    </row>
    <row r="878" spans="13:26">
      <c r="M878" s="3"/>
      <c r="N878" s="3"/>
    </row>
    <row r="879" spans="13:26">
      <c r="M879" s="3"/>
      <c r="N879" s="3"/>
    </row>
    <row r="880" spans="13:26">
      <c r="M880" s="3"/>
      <c r="N880" s="3"/>
    </row>
    <row r="881" spans="13:14">
      <c r="M881" s="3"/>
      <c r="N881" s="3"/>
    </row>
    <row r="882" spans="13:14">
      <c r="M882" s="3"/>
      <c r="N882" s="3"/>
    </row>
    <row r="883" spans="13:14">
      <c r="M883" s="3"/>
      <c r="N883" s="3"/>
    </row>
    <row r="884" spans="13:14">
      <c r="M884" s="3"/>
      <c r="N884" s="3"/>
    </row>
    <row r="885" spans="13:14">
      <c r="M885" s="3"/>
      <c r="N885" s="3"/>
    </row>
    <row r="886" spans="13:14">
      <c r="M886" s="3"/>
      <c r="N886" s="3"/>
    </row>
    <row r="887" spans="13:14">
      <c r="M887" s="3"/>
      <c r="N887" s="3"/>
    </row>
    <row r="888" spans="13:14">
      <c r="M888" s="3"/>
      <c r="N888" s="3"/>
    </row>
    <row r="889" spans="13:14">
      <c r="M889" s="3"/>
      <c r="N889" s="3"/>
    </row>
    <row r="890" spans="13:14">
      <c r="M890" s="3"/>
      <c r="N890" s="3"/>
    </row>
    <row r="891" spans="13:14">
      <c r="M891" s="3"/>
      <c r="N891" s="3"/>
    </row>
    <row r="892" spans="13:14">
      <c r="M892" s="3"/>
      <c r="N892" s="3"/>
    </row>
    <row r="893" spans="13:14">
      <c r="M893" s="3"/>
      <c r="N893" s="3"/>
    </row>
    <row r="894" spans="13:14">
      <c r="M894" s="3"/>
      <c r="N894" s="3"/>
    </row>
    <row r="895" spans="13:14">
      <c r="M895" s="3"/>
      <c r="N895" s="3"/>
    </row>
    <row r="896" spans="13:14">
      <c r="M896" s="3"/>
      <c r="N896" s="3"/>
    </row>
    <row r="897" spans="13:14">
      <c r="M897" s="3"/>
      <c r="N897" s="3"/>
    </row>
    <row r="898" spans="13:14">
      <c r="M898" s="3"/>
      <c r="N898" s="3"/>
    </row>
    <row r="899" spans="13:14">
      <c r="M899" s="3"/>
      <c r="N899" s="3"/>
    </row>
    <row r="900" spans="13:14">
      <c r="M900" s="3"/>
      <c r="N900" s="3"/>
    </row>
    <row r="901" spans="13:14">
      <c r="M901" s="3"/>
      <c r="N901" s="3"/>
    </row>
    <row r="902" spans="13:14">
      <c r="M902" s="3"/>
      <c r="N902" s="3"/>
    </row>
    <row r="903" spans="13:14">
      <c r="M903" s="3"/>
      <c r="N903" s="3"/>
    </row>
    <row r="904" spans="13:14">
      <c r="M904" s="3"/>
      <c r="N904" s="3"/>
    </row>
    <row r="905" spans="13:14">
      <c r="M905" s="3"/>
      <c r="N905" s="3"/>
    </row>
    <row r="906" spans="13:14">
      <c r="M906" s="3"/>
      <c r="N906" s="3"/>
    </row>
    <row r="907" spans="13:14">
      <c r="M907" s="3"/>
      <c r="N907" s="3"/>
    </row>
    <row r="908" spans="13:14">
      <c r="M908" s="3"/>
      <c r="N908" s="3"/>
    </row>
    <row r="909" spans="13:14">
      <c r="M909" s="3"/>
      <c r="N909" s="3"/>
    </row>
    <row r="910" spans="13:14">
      <c r="M910" s="3"/>
      <c r="N910" s="3"/>
    </row>
    <row r="911" spans="13:14">
      <c r="M911" s="3"/>
      <c r="N911" s="3"/>
    </row>
    <row r="912" spans="13:14">
      <c r="M912" s="3"/>
      <c r="N912" s="3"/>
    </row>
    <row r="913" spans="13:14">
      <c r="M913" s="3"/>
      <c r="N913" s="3"/>
    </row>
    <row r="914" spans="13:14">
      <c r="M914" s="3"/>
      <c r="N914" s="3"/>
    </row>
    <row r="915" spans="13:14">
      <c r="M915" s="3"/>
      <c r="N915" s="3"/>
    </row>
    <row r="916" spans="13:14">
      <c r="M916" s="3"/>
      <c r="N916" s="3"/>
    </row>
    <row r="917" spans="13:14">
      <c r="M917" s="3"/>
      <c r="N917" s="3"/>
    </row>
    <row r="918" spans="13:14">
      <c r="M918" s="3"/>
      <c r="N918" s="3"/>
    </row>
    <row r="919" spans="13:14">
      <c r="M919" s="3"/>
      <c r="N919" s="3"/>
    </row>
    <row r="920" spans="13:14">
      <c r="M920" s="3"/>
      <c r="N920" s="3"/>
    </row>
    <row r="921" spans="13:14">
      <c r="M921" s="3"/>
      <c r="N921" s="3"/>
    </row>
    <row r="922" spans="13:14">
      <c r="M922" s="3"/>
      <c r="N922" s="3"/>
    </row>
    <row r="923" spans="13:14">
      <c r="M923" s="3"/>
      <c r="N923" s="3"/>
    </row>
    <row r="924" spans="13:14">
      <c r="M924" s="3"/>
      <c r="N924" s="3"/>
    </row>
    <row r="925" spans="13:14">
      <c r="M925" s="3"/>
      <c r="N925" s="3"/>
    </row>
    <row r="926" spans="13:14">
      <c r="M926" s="3"/>
      <c r="N926" s="3"/>
    </row>
    <row r="927" spans="13:14">
      <c r="M927" s="3"/>
      <c r="N927" s="3"/>
    </row>
    <row r="928" spans="13:14">
      <c r="M928" s="3"/>
      <c r="N928" s="3"/>
    </row>
    <row r="929" spans="13:14">
      <c r="M929" s="3"/>
      <c r="N929" s="3"/>
    </row>
    <row r="930" spans="13:14">
      <c r="M930" s="3"/>
      <c r="N930" s="3"/>
    </row>
    <row r="931" spans="13:14">
      <c r="M931" s="3"/>
      <c r="N931" s="3"/>
    </row>
    <row r="932" spans="13:14">
      <c r="M932" s="3"/>
      <c r="N932" s="3"/>
    </row>
    <row r="933" spans="13:14">
      <c r="M933" s="3"/>
      <c r="N933" s="3"/>
    </row>
    <row r="934" spans="13:14">
      <c r="M934" s="3"/>
      <c r="N934" s="3"/>
    </row>
    <row r="935" spans="13:14">
      <c r="M935" s="3"/>
      <c r="N935" s="3"/>
    </row>
    <row r="936" spans="13:14">
      <c r="M936" s="3"/>
      <c r="N936" s="3"/>
    </row>
    <row r="937" spans="13:14">
      <c r="M937" s="3"/>
      <c r="N937" s="3"/>
    </row>
    <row r="938" spans="13:14">
      <c r="M938" s="3"/>
      <c r="N938" s="3"/>
    </row>
    <row r="939" spans="13:14">
      <c r="M939" s="3"/>
      <c r="N939" s="3"/>
    </row>
    <row r="940" spans="13:14">
      <c r="M940" s="3"/>
      <c r="N940" s="3"/>
    </row>
    <row r="941" spans="13:14">
      <c r="M941" s="3"/>
      <c r="N941" s="3"/>
    </row>
    <row r="942" spans="13:14">
      <c r="M942" s="3"/>
      <c r="N942" s="3"/>
    </row>
    <row r="943" spans="13:14">
      <c r="M943" s="3"/>
      <c r="N943" s="3"/>
    </row>
    <row r="944" spans="13:14">
      <c r="M944" s="3"/>
      <c r="N944" s="3"/>
    </row>
    <row r="945" spans="13:14">
      <c r="M945" s="3"/>
      <c r="N945" s="3"/>
    </row>
    <row r="946" spans="13:14">
      <c r="M946" s="3"/>
      <c r="N946" s="3"/>
    </row>
    <row r="947" spans="13:14">
      <c r="M947" s="3"/>
      <c r="N947" s="3"/>
    </row>
    <row r="948" spans="13:14">
      <c r="M948" s="3"/>
      <c r="N948" s="3"/>
    </row>
    <row r="949" spans="13:14">
      <c r="M949" s="3"/>
      <c r="N949" s="3"/>
    </row>
    <row r="950" spans="13:14">
      <c r="M950" s="3"/>
      <c r="N950" s="3"/>
    </row>
    <row r="951" spans="13:14">
      <c r="M951" s="3"/>
      <c r="N951" s="3"/>
    </row>
    <row r="952" spans="13:14">
      <c r="M952" s="3"/>
      <c r="N952" s="3"/>
    </row>
    <row r="953" spans="13:14">
      <c r="M953" s="3"/>
      <c r="N953" s="3"/>
    </row>
    <row r="954" spans="13:14">
      <c r="M954" s="3"/>
      <c r="N954" s="3"/>
    </row>
    <row r="955" spans="13:14">
      <c r="M955" s="3"/>
      <c r="N955" s="3"/>
    </row>
    <row r="956" spans="13:14">
      <c r="M956" s="3"/>
      <c r="N956" s="3"/>
    </row>
    <row r="957" spans="13:14">
      <c r="M957" s="3"/>
      <c r="N957" s="3"/>
    </row>
    <row r="958" spans="13:14">
      <c r="M958" s="3"/>
      <c r="N958" s="3"/>
    </row>
    <row r="959" spans="13:14">
      <c r="M959" s="3"/>
      <c r="N959" s="3"/>
    </row>
    <row r="960" spans="13:14">
      <c r="M960" s="3"/>
      <c r="N960" s="3"/>
    </row>
    <row r="961" spans="13:14">
      <c r="M961" s="3"/>
      <c r="N961" s="3"/>
    </row>
    <row r="962" spans="13:14">
      <c r="M962" s="3"/>
      <c r="N962" s="3"/>
    </row>
    <row r="963" spans="13:14">
      <c r="M963" s="3"/>
      <c r="N963" s="3"/>
    </row>
    <row r="964" spans="13:14">
      <c r="M964" s="3"/>
      <c r="N964" s="3"/>
    </row>
    <row r="965" spans="13:14">
      <c r="M965" s="3"/>
      <c r="N965" s="3"/>
    </row>
    <row r="966" spans="13:14">
      <c r="M966" s="3"/>
      <c r="N966" s="3"/>
    </row>
    <row r="967" spans="13:14">
      <c r="M967" s="3"/>
      <c r="N967" s="3"/>
    </row>
    <row r="968" spans="13:14">
      <c r="M968" s="3"/>
      <c r="N968" s="3"/>
    </row>
    <row r="969" spans="13:14">
      <c r="M969" s="3"/>
      <c r="N969" s="3"/>
    </row>
    <row r="970" spans="13:14">
      <c r="M970" s="3"/>
      <c r="N970" s="3"/>
    </row>
    <row r="971" spans="13:14">
      <c r="M971" s="3"/>
      <c r="N971" s="3"/>
    </row>
    <row r="972" spans="13:14">
      <c r="M972" s="3"/>
      <c r="N972" s="3"/>
    </row>
    <row r="973" spans="13:14">
      <c r="M973" s="3"/>
      <c r="N973" s="3"/>
    </row>
    <row r="974" spans="13:14">
      <c r="M974" s="3"/>
      <c r="N974" s="3"/>
    </row>
    <row r="975" spans="13:14">
      <c r="M975" s="3"/>
      <c r="N975" s="3"/>
    </row>
    <row r="976" spans="13:14">
      <c r="M976" s="3"/>
      <c r="N976" s="3"/>
    </row>
    <row r="977" spans="13:14">
      <c r="M977" s="3"/>
      <c r="N977" s="3"/>
    </row>
    <row r="978" spans="13:14">
      <c r="M978" s="3"/>
      <c r="N978" s="3"/>
    </row>
    <row r="979" spans="13:14">
      <c r="M979" s="3"/>
      <c r="N979" s="3"/>
    </row>
    <row r="980" spans="13:14">
      <c r="M980" s="3"/>
      <c r="N980" s="3"/>
    </row>
    <row r="981" spans="13:14">
      <c r="M981" s="3"/>
      <c r="N981" s="3"/>
    </row>
    <row r="982" spans="13:14">
      <c r="M982" s="3"/>
      <c r="N982" s="3"/>
    </row>
    <row r="983" spans="13:14">
      <c r="M983" s="3"/>
      <c r="N983" s="3"/>
    </row>
    <row r="984" spans="13:14">
      <c r="M984" s="3"/>
      <c r="N984" s="3"/>
    </row>
    <row r="985" spans="13:14">
      <c r="M985" s="3"/>
      <c r="N985" s="3"/>
    </row>
    <row r="986" spans="13:14">
      <c r="M986" s="3"/>
      <c r="N986" s="3"/>
    </row>
    <row r="987" spans="13:14">
      <c r="M987" s="3"/>
      <c r="N987" s="3"/>
    </row>
    <row r="988" spans="13:14">
      <c r="M988" s="3"/>
      <c r="N988" s="3"/>
    </row>
    <row r="989" spans="13:14">
      <c r="M989" s="3"/>
      <c r="N989" s="3"/>
    </row>
    <row r="990" spans="13:14">
      <c r="M990" s="3"/>
      <c r="N990" s="3"/>
    </row>
    <row r="991" spans="13:14">
      <c r="M991" s="3"/>
      <c r="N991" s="3"/>
    </row>
    <row r="992" spans="13:14">
      <c r="M992" s="3"/>
      <c r="N992" s="3"/>
    </row>
    <row r="993" spans="13:14">
      <c r="M993" s="3"/>
      <c r="N993" s="3"/>
    </row>
    <row r="994" spans="13:14">
      <c r="M994" s="3"/>
      <c r="N994" s="3"/>
    </row>
    <row r="995" spans="13:14">
      <c r="M995" s="3"/>
      <c r="N995" s="3"/>
    </row>
    <row r="996" spans="13:14">
      <c r="M996" s="3"/>
      <c r="N996" s="3"/>
    </row>
    <row r="997" spans="13:14">
      <c r="M997" s="3"/>
      <c r="N997" s="3"/>
    </row>
    <row r="998" spans="13:14">
      <c r="M998" s="3"/>
      <c r="N998" s="3"/>
    </row>
    <row r="999" spans="13:14">
      <c r="M999" s="3"/>
      <c r="N999" s="3"/>
    </row>
    <row r="1000" spans="13:14">
      <c r="M1000" s="3"/>
      <c r="N1000" s="3"/>
    </row>
    <row r="1001" spans="13:14">
      <c r="M1001" s="3"/>
      <c r="N1001" s="3"/>
    </row>
    <row r="1002" spans="13:14">
      <c r="M1002" s="3"/>
      <c r="N1002" s="3"/>
    </row>
    <row r="1003" spans="13:14">
      <c r="M1003" s="3"/>
      <c r="N1003" s="3"/>
    </row>
    <row r="1004" spans="13:14">
      <c r="M1004" s="3"/>
      <c r="N1004" s="3"/>
    </row>
    <row r="1005" spans="13:14">
      <c r="M1005" s="3"/>
      <c r="N1005" s="3"/>
    </row>
    <row r="1006" spans="13:14">
      <c r="M1006" s="3"/>
      <c r="N1006" s="3"/>
    </row>
    <row r="1007" spans="13:14">
      <c r="M1007" s="3"/>
      <c r="N1007" s="3"/>
    </row>
    <row r="1008" spans="13:14">
      <c r="M1008" s="3"/>
      <c r="N1008" s="3"/>
    </row>
    <row r="1009" spans="13:14">
      <c r="M1009" s="3"/>
      <c r="N1009" s="3"/>
    </row>
    <row r="1010" spans="13:14">
      <c r="M1010" s="3"/>
      <c r="N1010" s="3"/>
    </row>
    <row r="1011" spans="13:14">
      <c r="M1011" s="3"/>
      <c r="N1011" s="3"/>
    </row>
    <row r="1012" spans="13:14">
      <c r="M1012" s="3"/>
      <c r="N1012" s="3"/>
    </row>
    <row r="1013" spans="13:14">
      <c r="M1013" s="3"/>
      <c r="N1013" s="3"/>
    </row>
    <row r="1014" spans="13:14">
      <c r="M1014" s="3"/>
      <c r="N1014" s="3"/>
    </row>
    <row r="1015" spans="13:14">
      <c r="M1015" s="3"/>
      <c r="N1015" s="3"/>
    </row>
    <row r="1016" spans="13:14">
      <c r="M1016" s="3"/>
      <c r="N1016" s="3"/>
    </row>
    <row r="1017" spans="13:14">
      <c r="M1017" s="3"/>
      <c r="N1017" s="3"/>
    </row>
    <row r="1018" spans="13:14">
      <c r="M1018" s="3"/>
      <c r="N1018" s="3"/>
    </row>
    <row r="1019" spans="13:14">
      <c r="M1019" s="3"/>
      <c r="N1019" s="3"/>
    </row>
    <row r="1020" spans="13:14">
      <c r="M1020" s="3"/>
      <c r="N1020" s="3"/>
    </row>
    <row r="1021" spans="13:14">
      <c r="M1021" s="3"/>
      <c r="N1021" s="3"/>
    </row>
    <row r="1022" spans="13:14">
      <c r="M1022" s="3"/>
      <c r="N1022" s="3"/>
    </row>
    <row r="1023" spans="13:14">
      <c r="M1023" s="3"/>
      <c r="N1023" s="3"/>
    </row>
    <row r="1024" spans="13:14">
      <c r="M1024" s="3"/>
      <c r="N1024" s="3"/>
    </row>
    <row r="1025" spans="13:14">
      <c r="M1025" s="3"/>
      <c r="N1025" s="3"/>
    </row>
    <row r="1026" spans="13:14">
      <c r="M1026" s="3"/>
      <c r="N1026" s="3"/>
    </row>
    <row r="1027" spans="13:14">
      <c r="M1027" s="3"/>
      <c r="N1027" s="3"/>
    </row>
    <row r="1028" spans="13:14">
      <c r="M1028" s="3"/>
      <c r="N1028" s="3"/>
    </row>
    <row r="1029" spans="13:14">
      <c r="M1029" s="3"/>
      <c r="N1029" s="3"/>
    </row>
    <row r="1030" spans="13:14">
      <c r="M1030" s="3"/>
      <c r="N1030" s="3"/>
    </row>
    <row r="1031" spans="13:14">
      <c r="M1031" s="3"/>
      <c r="N1031" s="3"/>
    </row>
    <row r="1032" spans="13:14">
      <c r="M1032" s="3"/>
      <c r="N1032" s="3"/>
    </row>
    <row r="1033" spans="13:14">
      <c r="M1033" s="3"/>
      <c r="N1033" s="3"/>
    </row>
    <row r="1034" spans="13:14">
      <c r="M1034" s="3"/>
      <c r="N1034" s="3"/>
    </row>
    <row r="1035" spans="13:14">
      <c r="M1035" s="3"/>
      <c r="N1035" s="3"/>
    </row>
    <row r="1036" spans="13:14">
      <c r="M1036" s="3"/>
      <c r="N1036" s="3"/>
    </row>
    <row r="1037" spans="13:14">
      <c r="M1037" s="3"/>
      <c r="N1037" s="3"/>
    </row>
    <row r="1038" spans="13:14">
      <c r="M1038" s="3"/>
      <c r="N1038" s="3"/>
    </row>
    <row r="1039" spans="13:14">
      <c r="M1039" s="3"/>
      <c r="N1039" s="3"/>
    </row>
    <row r="1040" spans="13:14">
      <c r="M1040" s="3"/>
      <c r="N1040" s="3"/>
    </row>
    <row r="1041" spans="13:14">
      <c r="M1041" s="3"/>
      <c r="N1041" s="3"/>
    </row>
    <row r="1042" spans="13:14">
      <c r="M1042" s="3"/>
      <c r="N1042" s="3"/>
    </row>
    <row r="1043" spans="13:14">
      <c r="M1043" s="3"/>
      <c r="N1043" s="3"/>
    </row>
    <row r="1044" spans="13:14">
      <c r="M1044" s="3"/>
      <c r="N1044" s="3"/>
    </row>
    <row r="1045" spans="13:14">
      <c r="M1045" s="3"/>
      <c r="N1045" s="3"/>
    </row>
    <row r="1046" spans="13:14">
      <c r="M1046" s="3"/>
      <c r="N1046" s="3"/>
    </row>
    <row r="1047" spans="13:14">
      <c r="M1047" s="3"/>
      <c r="N1047" s="3"/>
    </row>
    <row r="1048" spans="13:14">
      <c r="M1048" s="3"/>
      <c r="N1048" s="3"/>
    </row>
    <row r="1049" spans="13:14">
      <c r="M1049" s="3"/>
      <c r="N1049" s="3"/>
    </row>
    <row r="1050" spans="13:14">
      <c r="M1050" s="3"/>
      <c r="N1050" s="3"/>
    </row>
    <row r="1051" spans="13:14">
      <c r="M1051" s="3"/>
      <c r="N1051" s="3"/>
    </row>
    <row r="1052" spans="13:14">
      <c r="M1052" s="3"/>
      <c r="N1052" s="3"/>
    </row>
    <row r="1053" spans="13:14">
      <c r="M1053" s="3"/>
      <c r="N1053" s="3"/>
    </row>
    <row r="1054" spans="13:14">
      <c r="M1054" s="3"/>
      <c r="N1054" s="3"/>
    </row>
    <row r="1055" spans="13:14">
      <c r="M1055" s="3"/>
      <c r="N1055" s="3"/>
    </row>
    <row r="1056" spans="13:14">
      <c r="M1056" s="3"/>
      <c r="N1056" s="3"/>
    </row>
    <row r="1057" spans="13:26">
      <c r="M1057" s="3"/>
      <c r="N1057" s="3"/>
    </row>
    <row r="1058" spans="13:26">
      <c r="M1058" s="3"/>
      <c r="N1058" s="3"/>
    </row>
    <row r="1059" spans="13:26">
      <c r="M1059" s="3"/>
      <c r="N1059" s="3"/>
    </row>
    <row r="1060" spans="13:26">
      <c r="M1060" s="3"/>
      <c r="N1060" s="3"/>
    </row>
    <row r="1061" spans="13:26">
      <c r="M1061" s="3"/>
      <c r="N1061" s="3"/>
    </row>
    <row r="1062" spans="13:26">
      <c r="M1062" s="3"/>
      <c r="N1062" s="3"/>
    </row>
    <row r="1063" spans="13:26">
      <c r="M1063" s="3"/>
      <c r="N1063" s="3"/>
    </row>
    <row r="1064" spans="13:26">
      <c r="M1064" s="3"/>
      <c r="N1064" s="3"/>
    </row>
    <row r="1065" spans="13:26">
      <c r="M1065" s="3"/>
      <c r="N1065" s="3"/>
    </row>
    <row r="1066" spans="13:26">
      <c r="M1066" s="3"/>
      <c r="N1066" s="3"/>
    </row>
    <row r="1067" spans="13:26">
      <c r="M1067" s="3"/>
      <c r="N1067" s="3"/>
    </row>
    <row r="1068" spans="13:26">
      <c r="M1068" s="3"/>
      <c r="N1068" s="3"/>
    </row>
    <row r="1069" spans="13:26">
      <c r="M1069" s="3"/>
      <c r="N1069" s="3"/>
    </row>
    <row r="1070" spans="13:26">
      <c r="M1070" s="3"/>
      <c r="N1070" s="3"/>
    </row>
    <row r="1071" spans="13:26">
      <c r="M1071" s="3"/>
      <c r="N1071" s="3"/>
      <c r="Z1071" s="56"/>
    </row>
    <row r="1072" spans="13:26">
      <c r="M1072" s="3"/>
      <c r="N1072" s="3"/>
    </row>
    <row r="1073" spans="13:14">
      <c r="M1073" s="3"/>
      <c r="N1073" s="3"/>
    </row>
    <row r="1074" spans="13:14">
      <c r="M1074" s="3"/>
      <c r="N1074" s="3"/>
    </row>
    <row r="1075" spans="13:14">
      <c r="M1075" s="3"/>
      <c r="N1075" s="3"/>
    </row>
    <row r="1076" spans="13:14">
      <c r="M1076" s="3"/>
      <c r="N1076" s="3"/>
    </row>
    <row r="1077" spans="13:14">
      <c r="M1077" s="3"/>
      <c r="N1077" s="3"/>
    </row>
    <row r="1078" spans="13:14">
      <c r="M1078" s="3"/>
      <c r="N1078" s="3"/>
    </row>
    <row r="1079" spans="13:14">
      <c r="M1079" s="3"/>
      <c r="N1079" s="3"/>
    </row>
    <row r="1080" spans="13:14">
      <c r="M1080" s="3"/>
      <c r="N1080" s="3"/>
    </row>
    <row r="1081" spans="13:14">
      <c r="M1081" s="3"/>
      <c r="N1081" s="3"/>
    </row>
    <row r="1082" spans="13:14">
      <c r="M1082" s="3"/>
      <c r="N1082" s="3"/>
    </row>
    <row r="1083" spans="13:14">
      <c r="M1083" s="3"/>
      <c r="N1083" s="3"/>
    </row>
    <row r="1084" spans="13:14">
      <c r="M1084" s="3"/>
      <c r="N1084" s="3"/>
    </row>
    <row r="1085" spans="13:14">
      <c r="M1085" s="3"/>
      <c r="N1085" s="3"/>
    </row>
    <row r="1086" spans="13:14">
      <c r="M1086" s="3"/>
      <c r="N1086" s="3"/>
    </row>
    <row r="1087" spans="13:14">
      <c r="M1087" s="3"/>
      <c r="N1087" s="3"/>
    </row>
    <row r="1088" spans="13:14">
      <c r="M1088" s="3"/>
      <c r="N1088" s="3"/>
    </row>
    <row r="1089" spans="13:14">
      <c r="M1089" s="3"/>
      <c r="N1089" s="3"/>
    </row>
    <row r="1090" spans="13:14">
      <c r="M1090" s="3"/>
      <c r="N1090" s="3"/>
    </row>
    <row r="1091" spans="13:14">
      <c r="M1091" s="3"/>
      <c r="N1091" s="3"/>
    </row>
    <row r="1092" spans="13:14">
      <c r="M1092" s="3"/>
      <c r="N1092" s="3"/>
    </row>
    <row r="1093" spans="13:14">
      <c r="M1093" s="3"/>
      <c r="N1093" s="3"/>
    </row>
    <row r="1094" spans="13:14">
      <c r="M1094" s="3"/>
      <c r="N1094" s="3"/>
    </row>
    <row r="1095" spans="13:14">
      <c r="M1095" s="3"/>
      <c r="N1095" s="3"/>
    </row>
    <row r="1096" spans="13:14">
      <c r="M1096" s="3"/>
      <c r="N1096" s="3"/>
    </row>
    <row r="1097" spans="13:14">
      <c r="M1097" s="3"/>
      <c r="N1097" s="3"/>
    </row>
    <row r="1098" spans="13:14">
      <c r="M1098" s="3"/>
      <c r="N1098" s="3"/>
    </row>
    <row r="1099" spans="13:14">
      <c r="M1099" s="3"/>
      <c r="N1099" s="3"/>
    </row>
    <row r="1100" spans="13:14">
      <c r="M1100" s="3"/>
      <c r="N1100" s="3"/>
    </row>
    <row r="1101" spans="13:14">
      <c r="M1101" s="3"/>
      <c r="N1101" s="3"/>
    </row>
    <row r="1102" spans="13:14">
      <c r="M1102" s="3"/>
      <c r="N1102" s="3"/>
    </row>
    <row r="1103" spans="13:14">
      <c r="M1103" s="3"/>
      <c r="N1103" s="3"/>
    </row>
    <row r="1104" spans="13:14">
      <c r="M1104" s="3"/>
      <c r="N1104" s="3"/>
    </row>
    <row r="1105" spans="13:14">
      <c r="M1105" s="3"/>
      <c r="N1105" s="3"/>
    </row>
    <row r="1106" spans="13:14">
      <c r="M1106" s="3"/>
      <c r="N1106" s="3"/>
    </row>
    <row r="1107" spans="13:14">
      <c r="M1107" s="3"/>
      <c r="N1107" s="3"/>
    </row>
    <row r="1108" spans="13:14">
      <c r="M1108" s="3"/>
      <c r="N1108" s="3"/>
    </row>
    <row r="1109" spans="13:14">
      <c r="M1109" s="3"/>
      <c r="N1109" s="3"/>
    </row>
    <row r="1110" spans="13:14">
      <c r="M1110" s="3"/>
      <c r="N1110" s="3"/>
    </row>
    <row r="1111" spans="13:14">
      <c r="M1111" s="3"/>
      <c r="N1111" s="3"/>
    </row>
    <row r="1112" spans="13:14">
      <c r="M1112" s="3"/>
      <c r="N1112" s="3"/>
    </row>
    <row r="1113" spans="13:14">
      <c r="M1113" s="3"/>
      <c r="N1113" s="3"/>
    </row>
    <row r="1114" spans="13:14">
      <c r="M1114" s="3"/>
      <c r="N1114" s="3"/>
    </row>
    <row r="1115" spans="13:14">
      <c r="M1115" s="3"/>
      <c r="N1115" s="3"/>
    </row>
    <row r="1116" spans="13:14">
      <c r="M1116" s="3"/>
      <c r="N1116" s="3"/>
    </row>
    <row r="1117" spans="13:14">
      <c r="M1117" s="3"/>
      <c r="N1117" s="3"/>
    </row>
    <row r="1118" spans="13:14">
      <c r="M1118" s="3"/>
      <c r="N1118" s="3"/>
    </row>
    <row r="1119" spans="13:14">
      <c r="M1119" s="3"/>
      <c r="N1119" s="3"/>
    </row>
    <row r="1120" spans="13:14">
      <c r="M1120" s="3"/>
      <c r="N1120" s="3"/>
    </row>
    <row r="1121" spans="13:14">
      <c r="M1121" s="3"/>
      <c r="N1121" s="3"/>
    </row>
    <row r="1122" spans="13:14">
      <c r="M1122" s="3"/>
      <c r="N1122" s="3"/>
    </row>
    <row r="1123" spans="13:14">
      <c r="M1123" s="3"/>
      <c r="N1123" s="3"/>
    </row>
    <row r="1124" spans="13:14">
      <c r="M1124" s="3"/>
      <c r="N1124" s="3"/>
    </row>
    <row r="1125" spans="13:14">
      <c r="M1125" s="3"/>
      <c r="N1125" s="3"/>
    </row>
    <row r="1126" spans="13:14">
      <c r="M1126" s="3"/>
      <c r="N1126" s="3"/>
    </row>
    <row r="1127" spans="13:14">
      <c r="M1127" s="3"/>
      <c r="N1127" s="3"/>
    </row>
    <row r="1128" spans="13:14">
      <c r="M1128" s="3"/>
      <c r="N1128" s="3"/>
    </row>
    <row r="1129" spans="13:14">
      <c r="M1129" s="3"/>
      <c r="N1129" s="3"/>
    </row>
    <row r="1130" spans="13:14">
      <c r="M1130" s="3"/>
      <c r="N1130" s="3"/>
    </row>
    <row r="1131" spans="13:14">
      <c r="M1131" s="3"/>
      <c r="N1131" s="3"/>
    </row>
    <row r="1132" spans="13:14">
      <c r="M1132" s="3"/>
      <c r="N1132" s="3"/>
    </row>
    <row r="1133" spans="13:14">
      <c r="M1133" s="3"/>
      <c r="N1133" s="3"/>
    </row>
    <row r="1134" spans="13:14">
      <c r="M1134" s="3"/>
      <c r="N1134" s="3"/>
    </row>
    <row r="1135" spans="13:14">
      <c r="M1135" s="3"/>
      <c r="N1135" s="3"/>
    </row>
    <row r="1136" spans="13:14">
      <c r="M1136" s="3"/>
      <c r="N1136" s="3"/>
    </row>
    <row r="1137" spans="13:14">
      <c r="M1137" s="3"/>
      <c r="N1137" s="3"/>
    </row>
    <row r="1138" spans="13:14">
      <c r="M1138" s="3"/>
      <c r="N1138" s="3"/>
    </row>
    <row r="1139" spans="13:14">
      <c r="M1139" s="3"/>
      <c r="N1139" s="3"/>
    </row>
    <row r="1140" spans="13:14">
      <c r="M1140" s="3"/>
      <c r="N1140" s="3"/>
    </row>
    <row r="1141" spans="13:14">
      <c r="M1141" s="3"/>
      <c r="N1141" s="3"/>
    </row>
    <row r="1142" spans="13:14">
      <c r="M1142" s="3"/>
      <c r="N1142" s="3"/>
    </row>
    <row r="1143" spans="13:14">
      <c r="M1143" s="3"/>
      <c r="N1143" s="3"/>
    </row>
    <row r="1144" spans="13:14">
      <c r="M1144" s="3"/>
      <c r="N1144" s="3"/>
    </row>
    <row r="1145" spans="13:14">
      <c r="M1145" s="3"/>
      <c r="N1145" s="3"/>
    </row>
    <row r="1146" spans="13:14">
      <c r="M1146" s="3"/>
      <c r="N1146" s="3"/>
    </row>
    <row r="1147" spans="13:14">
      <c r="M1147" s="3"/>
      <c r="N1147" s="3"/>
    </row>
    <row r="1148" spans="13:14">
      <c r="M1148" s="3"/>
      <c r="N1148" s="3"/>
    </row>
    <row r="1149" spans="13:14">
      <c r="M1149" s="3"/>
      <c r="N1149" s="3"/>
    </row>
    <row r="1150" spans="13:14">
      <c r="M1150" s="3"/>
      <c r="N1150" s="3"/>
    </row>
    <row r="1151" spans="13:14">
      <c r="M1151" s="3"/>
      <c r="N1151" s="3"/>
    </row>
    <row r="1152" spans="13:14">
      <c r="M1152" s="3"/>
      <c r="N1152" s="3"/>
    </row>
    <row r="1153" spans="13:14">
      <c r="M1153" s="3"/>
      <c r="N1153" s="3"/>
    </row>
    <row r="1154" spans="13:14">
      <c r="M1154" s="3"/>
      <c r="N1154" s="3"/>
    </row>
    <row r="1155" spans="13:14">
      <c r="M1155" s="3"/>
      <c r="N1155" s="3"/>
    </row>
    <row r="1156" spans="13:14">
      <c r="M1156" s="3"/>
      <c r="N1156" s="3"/>
    </row>
    <row r="1157" spans="13:14">
      <c r="M1157" s="3"/>
      <c r="N1157" s="3"/>
    </row>
    <row r="1158" spans="13:14">
      <c r="M1158" s="3"/>
      <c r="N1158" s="3"/>
    </row>
    <row r="1159" spans="13:14">
      <c r="M1159" s="3"/>
      <c r="N1159" s="3"/>
    </row>
    <row r="1160" spans="13:14">
      <c r="M1160" s="3"/>
      <c r="N1160" s="3"/>
    </row>
    <row r="1161" spans="13:14">
      <c r="M1161" s="3"/>
      <c r="N1161" s="3"/>
    </row>
    <row r="1162" spans="13:14">
      <c r="M1162" s="3"/>
      <c r="N1162" s="3"/>
    </row>
    <row r="1163" spans="13:14">
      <c r="M1163" s="3"/>
      <c r="N1163" s="3"/>
    </row>
    <row r="1164" spans="13:14">
      <c r="M1164" s="3"/>
      <c r="N1164" s="3"/>
    </row>
    <row r="1165" spans="13:14">
      <c r="M1165" s="3"/>
      <c r="N1165" s="3"/>
    </row>
    <row r="1166" spans="13:14">
      <c r="M1166" s="3"/>
      <c r="N1166" s="3"/>
    </row>
    <row r="1167" spans="13:14">
      <c r="M1167" s="3"/>
      <c r="N1167" s="3"/>
    </row>
    <row r="1168" spans="13:14">
      <c r="M1168" s="3"/>
      <c r="N1168" s="3"/>
    </row>
    <row r="1169" spans="13:14">
      <c r="M1169" s="3"/>
      <c r="N1169" s="3"/>
    </row>
    <row r="1170" spans="13:14">
      <c r="M1170" s="3"/>
      <c r="N1170" s="3"/>
    </row>
    <row r="1171" spans="13:14">
      <c r="M1171" s="3"/>
      <c r="N1171" s="3"/>
    </row>
    <row r="1172" spans="13:14">
      <c r="M1172" s="3"/>
      <c r="N1172" s="3"/>
    </row>
    <row r="1173" spans="13:14">
      <c r="M1173" s="3"/>
      <c r="N1173" s="3"/>
    </row>
    <row r="1174" spans="13:14">
      <c r="M1174" s="3"/>
      <c r="N1174" s="3"/>
    </row>
    <row r="1175" spans="13:14">
      <c r="M1175" s="3"/>
      <c r="N1175" s="3"/>
    </row>
    <row r="1176" spans="13:14">
      <c r="M1176" s="3"/>
      <c r="N1176" s="3"/>
    </row>
    <row r="1177" spans="13:14">
      <c r="M1177" s="3"/>
      <c r="N1177" s="3"/>
    </row>
    <row r="1178" spans="13:14">
      <c r="M1178" s="3"/>
      <c r="N1178" s="3"/>
    </row>
    <row r="1179" spans="13:14">
      <c r="M1179" s="3"/>
      <c r="N1179" s="3"/>
    </row>
    <row r="1180" spans="13:14">
      <c r="M1180" s="3"/>
      <c r="N1180" s="3"/>
    </row>
    <row r="1181" spans="13:14">
      <c r="M1181" s="3"/>
      <c r="N1181" s="3"/>
    </row>
    <row r="1182" spans="13:14">
      <c r="M1182" s="3"/>
      <c r="N1182" s="3"/>
    </row>
    <row r="1183" spans="13:14">
      <c r="M1183" s="3"/>
      <c r="N1183" s="3"/>
    </row>
    <row r="1184" spans="13:14">
      <c r="M1184" s="3"/>
      <c r="N1184" s="3"/>
    </row>
    <row r="1185" spans="13:14">
      <c r="M1185" s="3"/>
      <c r="N1185" s="3"/>
    </row>
    <row r="1186" spans="13:14">
      <c r="M1186" s="3"/>
      <c r="N1186" s="3"/>
    </row>
    <row r="1187" spans="13:14">
      <c r="M1187" s="3"/>
      <c r="N1187" s="3"/>
    </row>
    <row r="1188" spans="13:14">
      <c r="M1188" s="3"/>
      <c r="N1188" s="3"/>
    </row>
    <row r="1189" spans="13:14">
      <c r="M1189" s="3"/>
      <c r="N1189" s="3"/>
    </row>
    <row r="1190" spans="13:14">
      <c r="M1190" s="3"/>
      <c r="N1190" s="3"/>
    </row>
    <row r="1191" spans="13:14">
      <c r="M1191" s="3"/>
      <c r="N1191" s="3"/>
    </row>
    <row r="1192" spans="13:14">
      <c r="M1192" s="3"/>
      <c r="N1192" s="3"/>
    </row>
    <row r="1193" spans="13:14">
      <c r="M1193" s="3"/>
      <c r="N1193" s="3"/>
    </row>
    <row r="1194" spans="13:14">
      <c r="M1194" s="3"/>
      <c r="N1194" s="3"/>
    </row>
    <row r="1195" spans="13:14">
      <c r="M1195" s="3"/>
      <c r="N1195" s="3"/>
    </row>
    <row r="1196" spans="13:14">
      <c r="M1196" s="3"/>
      <c r="N1196" s="3"/>
    </row>
    <row r="1197" spans="13:14">
      <c r="M1197" s="3"/>
      <c r="N1197" s="3"/>
    </row>
    <row r="1198" spans="13:14">
      <c r="M1198" s="3"/>
      <c r="N1198" s="3"/>
    </row>
    <row r="1199" spans="13:14">
      <c r="M1199" s="3"/>
      <c r="N1199" s="3"/>
    </row>
    <row r="1200" spans="13:14">
      <c r="M1200" s="3"/>
      <c r="N1200" s="3"/>
    </row>
    <row r="1201" spans="13:14">
      <c r="M1201" s="3"/>
      <c r="N1201" s="3"/>
    </row>
    <row r="1202" spans="13:14">
      <c r="M1202" s="3"/>
      <c r="N1202" s="3"/>
    </row>
    <row r="1203" spans="13:14">
      <c r="M1203" s="3"/>
      <c r="N1203" s="3"/>
    </row>
    <row r="1204" spans="13:14">
      <c r="M1204" s="3"/>
      <c r="N1204" s="3"/>
    </row>
    <row r="1205" spans="13:14">
      <c r="M1205" s="3"/>
      <c r="N1205" s="3"/>
    </row>
    <row r="1206" spans="13:14">
      <c r="M1206" s="3"/>
      <c r="N1206" s="3"/>
    </row>
    <row r="1207" spans="13:14">
      <c r="M1207" s="3"/>
      <c r="N1207" s="3"/>
    </row>
    <row r="1208" spans="13:14">
      <c r="M1208" s="3"/>
      <c r="N1208" s="3"/>
    </row>
    <row r="1209" spans="13:14">
      <c r="M1209" s="3"/>
      <c r="N1209" s="3"/>
    </row>
    <row r="1210" spans="13:14">
      <c r="M1210" s="3"/>
      <c r="N1210" s="3"/>
    </row>
    <row r="1211" spans="13:14">
      <c r="M1211" s="3"/>
      <c r="N1211" s="3"/>
    </row>
    <row r="1212" spans="13:14">
      <c r="M1212" s="3"/>
      <c r="N1212" s="3"/>
    </row>
    <row r="1213" spans="13:14">
      <c r="M1213" s="3"/>
      <c r="N1213" s="3"/>
    </row>
    <row r="1214" spans="13:14">
      <c r="M1214" s="3"/>
      <c r="N1214" s="3"/>
    </row>
    <row r="1215" spans="13:14">
      <c r="M1215" s="3"/>
      <c r="N1215" s="3"/>
    </row>
    <row r="1216" spans="13:14">
      <c r="M1216" s="3"/>
      <c r="N1216" s="3"/>
    </row>
    <row r="1217" spans="13:14">
      <c r="M1217" s="3"/>
      <c r="N1217" s="3"/>
    </row>
    <row r="1218" spans="13:14">
      <c r="M1218" s="3"/>
      <c r="N1218" s="3"/>
    </row>
    <row r="1219" spans="13:14">
      <c r="M1219" s="3"/>
      <c r="N1219" s="3"/>
    </row>
    <row r="1220" spans="13:14">
      <c r="M1220" s="3"/>
      <c r="N1220" s="3"/>
    </row>
    <row r="1221" spans="13:14">
      <c r="M1221" s="3"/>
      <c r="N1221" s="3"/>
    </row>
    <row r="1222" spans="13:14">
      <c r="M1222" s="3"/>
      <c r="N1222" s="3"/>
    </row>
    <row r="1223" spans="13:14">
      <c r="M1223" s="3"/>
      <c r="N1223" s="3"/>
    </row>
    <row r="1224" spans="13:14">
      <c r="M1224" s="3"/>
      <c r="N1224" s="3"/>
    </row>
    <row r="1225" spans="13:14">
      <c r="M1225" s="3"/>
      <c r="N1225" s="3"/>
    </row>
    <row r="1226" spans="13:14">
      <c r="M1226" s="3"/>
      <c r="N1226" s="3"/>
    </row>
    <row r="1227" spans="13:14">
      <c r="M1227" s="3"/>
      <c r="N1227" s="3"/>
    </row>
    <row r="1228" spans="13:14">
      <c r="M1228" s="3"/>
      <c r="N1228" s="3"/>
    </row>
    <row r="1229" spans="13:14">
      <c r="M1229" s="3"/>
      <c r="N1229" s="3"/>
    </row>
    <row r="1230" spans="13:14">
      <c r="M1230" s="3"/>
      <c r="N1230" s="3"/>
    </row>
    <row r="1231" spans="13:14">
      <c r="M1231" s="3"/>
      <c r="N1231" s="3"/>
    </row>
    <row r="1232" spans="13:14">
      <c r="M1232" s="3"/>
      <c r="N1232" s="3"/>
    </row>
    <row r="1233" spans="13:14">
      <c r="M1233" s="3"/>
      <c r="N1233" s="3"/>
    </row>
    <row r="1234" spans="13:14">
      <c r="M1234" s="3"/>
      <c r="N1234" s="3"/>
    </row>
    <row r="1235" spans="13:14">
      <c r="M1235" s="3"/>
      <c r="N1235" s="3"/>
    </row>
    <row r="1236" spans="13:14">
      <c r="M1236" s="3"/>
      <c r="N1236" s="3"/>
    </row>
    <row r="1237" spans="13:14">
      <c r="M1237" s="3"/>
      <c r="N1237" s="3"/>
    </row>
    <row r="1238" spans="13:14">
      <c r="M1238" s="3"/>
      <c r="N1238" s="3"/>
    </row>
    <row r="1239" spans="13:14">
      <c r="M1239" s="3"/>
      <c r="N1239" s="3"/>
    </row>
    <row r="1240" spans="13:14">
      <c r="M1240" s="3"/>
      <c r="N1240" s="3"/>
    </row>
    <row r="1241" spans="13:14">
      <c r="M1241" s="3"/>
      <c r="N1241" s="3"/>
    </row>
    <row r="1242" spans="13:14">
      <c r="M1242" s="3"/>
      <c r="N1242" s="3"/>
    </row>
    <row r="1243" spans="13:14">
      <c r="M1243" s="3"/>
      <c r="N1243" s="3"/>
    </row>
    <row r="1244" spans="13:14">
      <c r="M1244" s="3"/>
      <c r="N1244" s="3"/>
    </row>
    <row r="1245" spans="13:14">
      <c r="M1245" s="3"/>
      <c r="N1245" s="3"/>
    </row>
    <row r="1246" spans="13:14">
      <c r="M1246" s="3"/>
      <c r="N1246" s="3"/>
    </row>
    <row r="1247" spans="13:14">
      <c r="M1247" s="3"/>
      <c r="N1247" s="3"/>
    </row>
    <row r="1248" spans="13:14">
      <c r="M1248" s="3"/>
      <c r="N1248" s="3"/>
    </row>
    <row r="1249" spans="13:14">
      <c r="M1249" s="3"/>
      <c r="N1249" s="3"/>
    </row>
    <row r="1250" spans="13:14">
      <c r="M1250" s="3"/>
      <c r="N1250" s="3"/>
    </row>
    <row r="1251" spans="13:14">
      <c r="M1251" s="3"/>
      <c r="N1251" s="3"/>
    </row>
    <row r="1252" spans="13:14">
      <c r="M1252" s="3"/>
      <c r="N1252" s="3"/>
    </row>
    <row r="1253" spans="13:14">
      <c r="M1253" s="3"/>
      <c r="N1253" s="3"/>
    </row>
    <row r="1254" spans="13:14">
      <c r="M1254" s="3"/>
      <c r="N1254" s="3"/>
    </row>
    <row r="1255" spans="13:14">
      <c r="M1255" s="3"/>
      <c r="N1255" s="3"/>
    </row>
    <row r="1256" spans="13:14">
      <c r="M1256" s="3"/>
      <c r="N1256" s="3"/>
    </row>
    <row r="1257" spans="13:14">
      <c r="M1257" s="3"/>
      <c r="N1257" s="3"/>
    </row>
    <row r="1258" spans="13:14">
      <c r="M1258" s="3"/>
      <c r="N1258" s="3"/>
    </row>
    <row r="1259" spans="13:14">
      <c r="M1259" s="3"/>
      <c r="N1259" s="3"/>
    </row>
    <row r="1260" spans="13:14">
      <c r="M1260" s="3"/>
      <c r="N1260" s="3"/>
    </row>
    <row r="1261" spans="13:14">
      <c r="M1261" s="3"/>
      <c r="N1261" s="3"/>
    </row>
    <row r="1262" spans="13:14">
      <c r="M1262" s="3"/>
      <c r="N1262" s="3"/>
    </row>
    <row r="1263" spans="13:14">
      <c r="M1263" s="3"/>
      <c r="N1263" s="3"/>
    </row>
    <row r="1264" spans="13:14">
      <c r="M1264" s="3"/>
      <c r="N1264" s="3"/>
    </row>
    <row r="1265" spans="13:14">
      <c r="M1265" s="3"/>
      <c r="N1265" s="3"/>
    </row>
    <row r="1266" spans="13:14">
      <c r="M1266" s="3"/>
      <c r="N1266" s="3"/>
    </row>
    <row r="1267" spans="13:14">
      <c r="M1267" s="3"/>
      <c r="N1267" s="3"/>
    </row>
    <row r="1268" spans="13:14">
      <c r="M1268" s="3"/>
      <c r="N1268" s="3"/>
    </row>
    <row r="1269" spans="13:14">
      <c r="M1269" s="3"/>
      <c r="N1269" s="3"/>
    </row>
    <row r="1270" spans="13:14">
      <c r="M1270" s="3"/>
      <c r="N1270" s="3"/>
    </row>
    <row r="1271" spans="13:14">
      <c r="M1271" s="3"/>
      <c r="N1271" s="3"/>
    </row>
    <row r="1272" spans="13:14">
      <c r="M1272" s="3"/>
      <c r="N1272" s="3"/>
    </row>
    <row r="1273" spans="13:14">
      <c r="M1273" s="3"/>
      <c r="N1273" s="3"/>
    </row>
    <row r="1274" spans="13:14">
      <c r="M1274" s="3"/>
      <c r="N1274" s="3"/>
    </row>
    <row r="1275" spans="13:14">
      <c r="M1275" s="3"/>
      <c r="N1275" s="3"/>
    </row>
    <row r="1276" spans="13:14">
      <c r="M1276" s="3"/>
      <c r="N1276" s="3"/>
    </row>
    <row r="1277" spans="13:14">
      <c r="M1277" s="3"/>
      <c r="N1277" s="3"/>
    </row>
    <row r="1278" spans="13:14">
      <c r="M1278" s="3"/>
      <c r="N1278" s="3"/>
    </row>
    <row r="1279" spans="13:14">
      <c r="M1279" s="3"/>
      <c r="N1279" s="3"/>
    </row>
    <row r="1280" spans="13:14">
      <c r="M1280" s="3"/>
      <c r="N1280" s="3"/>
    </row>
    <row r="1281" spans="13:14">
      <c r="M1281" s="3"/>
      <c r="N1281" s="3"/>
    </row>
    <row r="1282" spans="13:14">
      <c r="M1282" s="3"/>
      <c r="N1282" s="3"/>
    </row>
    <row r="1283" spans="13:14">
      <c r="M1283" s="3"/>
      <c r="N1283" s="3"/>
    </row>
    <row r="1284" spans="13:14">
      <c r="M1284" s="3"/>
      <c r="N1284" s="3"/>
    </row>
    <row r="1285" spans="13:14">
      <c r="M1285" s="3"/>
      <c r="N1285" s="3"/>
    </row>
    <row r="1286" spans="13:14">
      <c r="M1286" s="3"/>
      <c r="N1286" s="3"/>
    </row>
    <row r="1287" spans="13:14">
      <c r="M1287" s="3"/>
      <c r="N1287" s="3"/>
    </row>
    <row r="1288" spans="13:14">
      <c r="M1288" s="3"/>
      <c r="N1288" s="3"/>
    </row>
    <row r="1289" spans="13:14">
      <c r="M1289" s="3"/>
      <c r="N1289" s="3"/>
    </row>
    <row r="1290" spans="13:14">
      <c r="M1290" s="3"/>
      <c r="N1290" s="3"/>
    </row>
    <row r="1291" spans="13:14">
      <c r="M1291" s="3"/>
      <c r="N1291" s="3"/>
    </row>
    <row r="1292" spans="13:14">
      <c r="M1292" s="3"/>
      <c r="N1292" s="3"/>
    </row>
    <row r="1293" spans="13:14">
      <c r="M1293" s="3"/>
      <c r="N1293" s="3"/>
    </row>
    <row r="1294" spans="13:14">
      <c r="M1294" s="3"/>
      <c r="N1294" s="3"/>
    </row>
    <row r="1295" spans="13:14">
      <c r="M1295" s="3"/>
      <c r="N1295" s="3"/>
    </row>
    <row r="1296" spans="13:14">
      <c r="M1296" s="3"/>
      <c r="N1296" s="3"/>
    </row>
    <row r="1297" spans="13:26">
      <c r="M1297" s="3"/>
      <c r="N1297" s="3"/>
    </row>
    <row r="1298" spans="13:26">
      <c r="M1298" s="3"/>
      <c r="N1298" s="3"/>
    </row>
    <row r="1299" spans="13:26">
      <c r="M1299" s="3"/>
      <c r="N1299" s="3"/>
    </row>
    <row r="1300" spans="13:26">
      <c r="M1300" s="3"/>
      <c r="N1300" s="3"/>
      <c r="Z1300" s="56"/>
    </row>
    <row r="1301" spans="13:26">
      <c r="M1301" s="3"/>
      <c r="N1301" s="3"/>
    </row>
    <row r="1302" spans="13:26">
      <c r="M1302" s="3"/>
      <c r="N1302" s="3"/>
    </row>
    <row r="1303" spans="13:26">
      <c r="M1303" s="3"/>
      <c r="N1303" s="3"/>
    </row>
    <row r="1304" spans="13:26">
      <c r="M1304" s="3"/>
      <c r="N1304" s="3"/>
    </row>
    <row r="1305" spans="13:26">
      <c r="M1305" s="3"/>
      <c r="N1305" s="3"/>
    </row>
    <row r="1306" spans="13:26">
      <c r="M1306" s="3"/>
      <c r="N1306" s="3"/>
    </row>
    <row r="1307" spans="13:26">
      <c r="M1307" s="3"/>
      <c r="N1307" s="3"/>
    </row>
    <row r="1308" spans="13:26">
      <c r="M1308" s="3"/>
      <c r="N1308" s="3"/>
    </row>
    <row r="1309" spans="13:26">
      <c r="M1309" s="3"/>
      <c r="N1309" s="3"/>
    </row>
    <row r="1310" spans="13:26">
      <c r="M1310" s="3"/>
      <c r="N1310" s="3"/>
    </row>
    <row r="1311" spans="13:26">
      <c r="M1311" s="3"/>
      <c r="N1311" s="3"/>
    </row>
    <row r="1312" spans="13:26">
      <c r="M1312" s="3"/>
      <c r="N1312" s="3"/>
    </row>
    <row r="1313" spans="13:14">
      <c r="M1313" s="3"/>
      <c r="N1313" s="3"/>
    </row>
    <row r="1314" spans="13:14">
      <c r="M1314" s="3"/>
      <c r="N1314" s="3"/>
    </row>
    <row r="1315" spans="13:14">
      <c r="M1315" s="3"/>
      <c r="N1315" s="3"/>
    </row>
    <row r="1316" spans="13:14">
      <c r="M1316" s="3"/>
      <c r="N1316" s="3"/>
    </row>
    <row r="1317" spans="13:14">
      <c r="M1317" s="3"/>
      <c r="N1317" s="3"/>
    </row>
    <row r="1318" spans="13:14">
      <c r="M1318" s="3"/>
      <c r="N1318" s="3"/>
    </row>
    <row r="1319" spans="13:14">
      <c r="M1319" s="3"/>
      <c r="N1319" s="3"/>
    </row>
    <row r="1320" spans="13:14">
      <c r="M1320" s="3"/>
      <c r="N1320" s="3"/>
    </row>
    <row r="1321" spans="13:14">
      <c r="M1321" s="3"/>
      <c r="N1321" s="3"/>
    </row>
    <row r="1322" spans="13:14">
      <c r="M1322" s="3"/>
      <c r="N1322" s="3"/>
    </row>
    <row r="1323" spans="13:14">
      <c r="M1323" s="3"/>
      <c r="N1323" s="3"/>
    </row>
    <row r="1324" spans="13:14">
      <c r="M1324" s="3"/>
      <c r="N1324" s="3"/>
    </row>
    <row r="1325" spans="13:14">
      <c r="M1325" s="3"/>
      <c r="N1325" s="3"/>
    </row>
    <row r="1326" spans="13:14">
      <c r="M1326" s="3"/>
      <c r="N1326" s="3"/>
    </row>
    <row r="1327" spans="13:14">
      <c r="M1327" s="3"/>
      <c r="N1327" s="3"/>
    </row>
    <row r="1328" spans="13:14">
      <c r="M1328" s="3"/>
      <c r="N1328" s="3"/>
    </row>
    <row r="1329" spans="13:14">
      <c r="M1329" s="3"/>
      <c r="N1329" s="3"/>
    </row>
    <row r="1330" spans="13:14">
      <c r="M1330" s="3"/>
      <c r="N1330" s="3"/>
    </row>
    <row r="1331" spans="13:14">
      <c r="M1331" s="3"/>
      <c r="N1331" s="3"/>
    </row>
    <row r="1332" spans="13:14">
      <c r="M1332" s="3"/>
      <c r="N1332" s="3"/>
    </row>
    <row r="1333" spans="13:14">
      <c r="M1333" s="3"/>
      <c r="N1333" s="3"/>
    </row>
    <row r="1334" spans="13:14">
      <c r="M1334" s="3"/>
      <c r="N1334" s="3"/>
    </row>
    <row r="1335" spans="13:14">
      <c r="M1335" s="3"/>
      <c r="N1335" s="3"/>
    </row>
    <row r="1336" spans="13:14">
      <c r="M1336" s="3"/>
      <c r="N1336" s="3"/>
    </row>
    <row r="1337" spans="13:14">
      <c r="M1337" s="3"/>
      <c r="N1337" s="3"/>
    </row>
    <row r="1338" spans="13:14">
      <c r="M1338" s="3"/>
      <c r="N1338" s="3"/>
    </row>
    <row r="1339" spans="13:14">
      <c r="M1339" s="3"/>
      <c r="N1339" s="3"/>
    </row>
    <row r="1340" spans="13:14">
      <c r="M1340" s="3"/>
      <c r="N1340" s="3"/>
    </row>
    <row r="1341" spans="13:14">
      <c r="M1341" s="3"/>
      <c r="N1341" s="3"/>
    </row>
    <row r="1342" spans="13:14">
      <c r="M1342" s="3"/>
      <c r="N1342" s="3"/>
    </row>
    <row r="1343" spans="13:14">
      <c r="M1343" s="3"/>
      <c r="N1343" s="3"/>
    </row>
    <row r="1344" spans="13:14">
      <c r="M1344" s="3"/>
      <c r="N1344" s="3"/>
    </row>
    <row r="1345" spans="13:26">
      <c r="M1345" s="3"/>
      <c r="N1345" s="3"/>
    </row>
    <row r="1346" spans="13:26">
      <c r="M1346" s="3"/>
      <c r="N1346" s="3"/>
    </row>
    <row r="1347" spans="13:26">
      <c r="M1347" s="3"/>
      <c r="N1347" s="3"/>
    </row>
    <row r="1348" spans="13:26">
      <c r="M1348" s="3"/>
      <c r="N1348" s="3"/>
    </row>
    <row r="1349" spans="13:26">
      <c r="M1349" s="3"/>
      <c r="N1349" s="3"/>
    </row>
    <row r="1350" spans="13:26">
      <c r="M1350" s="3"/>
      <c r="N1350" s="3"/>
    </row>
    <row r="1351" spans="13:26">
      <c r="M1351" s="3"/>
      <c r="N1351" s="3"/>
      <c r="Z1351" s="56"/>
    </row>
    <row r="1352" spans="13:26">
      <c r="M1352" s="3"/>
      <c r="N1352" s="3"/>
    </row>
    <row r="1353" spans="13:26">
      <c r="M1353" s="3"/>
      <c r="N1353" s="3"/>
    </row>
    <row r="1354" spans="13:26">
      <c r="M1354" s="3"/>
      <c r="N1354" s="3"/>
    </row>
    <row r="1355" spans="13:26">
      <c r="M1355" s="3"/>
      <c r="N1355" s="3"/>
    </row>
    <row r="1356" spans="13:26">
      <c r="M1356" s="3"/>
      <c r="N1356" s="3"/>
    </row>
    <row r="1357" spans="13:26">
      <c r="M1357" s="3"/>
      <c r="N1357" s="3"/>
    </row>
    <row r="1358" spans="13:26">
      <c r="M1358" s="3"/>
      <c r="N1358" s="3"/>
    </row>
    <row r="1359" spans="13:26">
      <c r="M1359" s="3"/>
      <c r="N1359" s="3"/>
    </row>
    <row r="1360" spans="13:26">
      <c r="M1360" s="3"/>
      <c r="N1360" s="3"/>
    </row>
    <row r="1361" spans="13:14">
      <c r="M1361" s="3"/>
      <c r="N1361" s="3"/>
    </row>
    <row r="1362" spans="13:14">
      <c r="M1362" s="3"/>
      <c r="N1362" s="3"/>
    </row>
    <row r="1363" spans="13:14">
      <c r="M1363" s="3"/>
      <c r="N1363" s="3"/>
    </row>
    <row r="1364" spans="13:14">
      <c r="M1364" s="3"/>
      <c r="N1364" s="3"/>
    </row>
    <row r="1365" spans="13:14">
      <c r="M1365" s="3"/>
      <c r="N1365" s="3"/>
    </row>
    <row r="1366" spans="13:14">
      <c r="M1366" s="3"/>
      <c r="N1366" s="3"/>
    </row>
    <row r="1367" spans="13:14">
      <c r="M1367" s="3"/>
      <c r="N1367" s="3"/>
    </row>
    <row r="1368" spans="13:14">
      <c r="M1368" s="3"/>
      <c r="N1368" s="3"/>
    </row>
    <row r="1369" spans="13:14">
      <c r="M1369" s="3"/>
      <c r="N1369" s="3"/>
    </row>
    <row r="1370" spans="13:14">
      <c r="M1370" s="3"/>
      <c r="N1370" s="3"/>
    </row>
    <row r="1371" spans="13:14">
      <c r="M1371" s="3"/>
      <c r="N1371" s="3"/>
    </row>
    <row r="1372" spans="13:14">
      <c r="M1372" s="3"/>
      <c r="N1372" s="3"/>
    </row>
    <row r="1373" spans="13:14">
      <c r="M1373" s="3"/>
      <c r="N1373" s="3"/>
    </row>
    <row r="1374" spans="13:14">
      <c r="M1374" s="3"/>
      <c r="N1374" s="3"/>
    </row>
    <row r="1375" spans="13:14">
      <c r="M1375" s="3"/>
      <c r="N1375" s="3"/>
    </row>
    <row r="1376" spans="13:14">
      <c r="M1376" s="3"/>
      <c r="N1376" s="3"/>
    </row>
    <row r="1377" spans="13:14">
      <c r="M1377" s="3"/>
      <c r="N1377" s="3"/>
    </row>
    <row r="1378" spans="13:14">
      <c r="M1378" s="3"/>
      <c r="N1378" s="3"/>
    </row>
    <row r="1379" spans="13:14">
      <c r="M1379" s="3"/>
      <c r="N1379" s="3"/>
    </row>
    <row r="1380" spans="13:14">
      <c r="M1380" s="3"/>
      <c r="N1380" s="3"/>
    </row>
    <row r="1381" spans="13:14">
      <c r="M1381" s="3"/>
      <c r="N1381" s="3"/>
    </row>
    <row r="1382" spans="13:14">
      <c r="M1382" s="3"/>
      <c r="N1382" s="3"/>
    </row>
    <row r="1383" spans="13:14">
      <c r="M1383" s="3"/>
      <c r="N1383" s="3"/>
    </row>
    <row r="1384" spans="13:14">
      <c r="M1384" s="3"/>
      <c r="N1384" s="3"/>
    </row>
    <row r="1385" spans="13:14">
      <c r="M1385" s="3"/>
      <c r="N1385" s="3"/>
    </row>
    <row r="1386" spans="13:14">
      <c r="M1386" s="3"/>
      <c r="N1386" s="3"/>
    </row>
    <row r="1387" spans="13:14">
      <c r="M1387" s="3"/>
      <c r="N1387" s="3"/>
    </row>
    <row r="1388" spans="13:14">
      <c r="M1388" s="3"/>
      <c r="N1388" s="3"/>
    </row>
    <row r="1389" spans="13:14">
      <c r="M1389" s="3"/>
      <c r="N1389" s="3"/>
    </row>
    <row r="1390" spans="13:14">
      <c r="M1390" s="3"/>
      <c r="N1390" s="3"/>
    </row>
    <row r="1391" spans="13:14">
      <c r="M1391" s="3"/>
      <c r="N1391" s="3"/>
    </row>
    <row r="1392" spans="13:14">
      <c r="M1392" s="3"/>
      <c r="N1392" s="3"/>
    </row>
    <row r="1393" spans="13:14">
      <c r="M1393" s="3"/>
      <c r="N1393" s="3"/>
    </row>
    <row r="1394" spans="13:14">
      <c r="M1394" s="3"/>
      <c r="N1394" s="3"/>
    </row>
    <row r="1395" spans="13:14">
      <c r="M1395" s="3"/>
      <c r="N1395" s="3"/>
    </row>
    <row r="1396" spans="13:14">
      <c r="M1396" s="3"/>
      <c r="N1396" s="3"/>
    </row>
    <row r="1397" spans="13:14">
      <c r="M1397" s="3"/>
      <c r="N1397" s="3"/>
    </row>
    <row r="1398" spans="13:14">
      <c r="M1398" s="3"/>
      <c r="N1398" s="3"/>
    </row>
    <row r="1399" spans="13:14">
      <c r="M1399" s="3"/>
      <c r="N1399" s="3"/>
    </row>
    <row r="1400" spans="13:14">
      <c r="M1400" s="3"/>
      <c r="N1400" s="3"/>
    </row>
    <row r="1401" spans="13:14">
      <c r="M1401" s="3"/>
      <c r="N1401" s="3"/>
    </row>
    <row r="1402" spans="13:14">
      <c r="M1402" s="3"/>
      <c r="N1402" s="3"/>
    </row>
    <row r="1403" spans="13:14">
      <c r="M1403" s="3"/>
      <c r="N1403" s="3"/>
    </row>
    <row r="1404" spans="13:14">
      <c r="M1404" s="3"/>
      <c r="N1404" s="3"/>
    </row>
    <row r="1405" spans="13:14">
      <c r="M1405" s="3"/>
      <c r="N1405" s="3"/>
    </row>
    <row r="1406" spans="13:14">
      <c r="M1406" s="3"/>
      <c r="N1406" s="3"/>
    </row>
    <row r="1407" spans="13:14">
      <c r="M1407" s="3"/>
      <c r="N1407" s="3"/>
    </row>
    <row r="1408" spans="13:14">
      <c r="M1408" s="3"/>
      <c r="N1408" s="3"/>
    </row>
    <row r="1409" spans="13:14">
      <c r="M1409" s="3"/>
      <c r="N1409" s="3"/>
    </row>
    <row r="1410" spans="13:14">
      <c r="M1410" s="3"/>
      <c r="N1410" s="3"/>
    </row>
    <row r="1411" spans="13:14">
      <c r="M1411" s="3"/>
      <c r="N1411" s="3"/>
    </row>
    <row r="1412" spans="13:14">
      <c r="M1412" s="3"/>
      <c r="N1412" s="3"/>
    </row>
    <row r="1413" spans="13:14">
      <c r="M1413" s="3"/>
      <c r="N1413" s="3"/>
    </row>
    <row r="1414" spans="13:14">
      <c r="M1414" s="3"/>
      <c r="N1414" s="3"/>
    </row>
    <row r="1415" spans="13:14">
      <c r="M1415" s="3"/>
      <c r="N1415" s="3"/>
    </row>
    <row r="1416" spans="13:14">
      <c r="M1416" s="3"/>
      <c r="N1416" s="3"/>
    </row>
    <row r="1417" spans="13:14">
      <c r="M1417" s="3"/>
      <c r="N1417" s="3"/>
    </row>
    <row r="1418" spans="13:14">
      <c r="M1418" s="3"/>
      <c r="N1418" s="3"/>
    </row>
    <row r="1419" spans="13:14">
      <c r="M1419" s="3"/>
      <c r="N1419" s="3"/>
    </row>
    <row r="1420" spans="13:14">
      <c r="M1420" s="3"/>
      <c r="N1420" s="3"/>
    </row>
    <row r="1421" spans="13:14">
      <c r="M1421" s="3"/>
      <c r="N1421" s="3"/>
    </row>
    <row r="1422" spans="13:14">
      <c r="M1422" s="3"/>
      <c r="N1422" s="3"/>
    </row>
    <row r="1423" spans="13:14">
      <c r="M1423" s="3"/>
      <c r="N1423" s="3"/>
    </row>
    <row r="1424" spans="13:14">
      <c r="M1424" s="3"/>
      <c r="N1424" s="3"/>
    </row>
    <row r="1425" spans="13:14">
      <c r="M1425" s="3"/>
      <c r="N1425" s="3"/>
    </row>
    <row r="1426" spans="13:14">
      <c r="M1426" s="3"/>
      <c r="N1426" s="3"/>
    </row>
    <row r="1427" spans="13:14">
      <c r="M1427" s="3"/>
      <c r="N1427" s="3"/>
    </row>
    <row r="1428" spans="13:14">
      <c r="M1428" s="3"/>
      <c r="N1428" s="3"/>
    </row>
    <row r="1429" spans="13:14">
      <c r="M1429" s="3"/>
      <c r="N1429" s="3"/>
    </row>
    <row r="1430" spans="13:14">
      <c r="M1430" s="3"/>
      <c r="N1430" s="3"/>
    </row>
    <row r="1431" spans="13:14">
      <c r="M1431" s="3"/>
      <c r="N1431" s="3"/>
    </row>
    <row r="1432" spans="13:14">
      <c r="M1432" s="3"/>
      <c r="N1432" s="3"/>
    </row>
    <row r="1433" spans="13:14">
      <c r="M1433" s="3"/>
      <c r="N1433" s="3"/>
    </row>
    <row r="1434" spans="13:14">
      <c r="M1434" s="3"/>
      <c r="N1434" s="3"/>
    </row>
    <row r="1435" spans="13:14">
      <c r="M1435" s="3"/>
      <c r="N1435" s="3"/>
    </row>
    <row r="1436" spans="13:14">
      <c r="M1436" s="3"/>
      <c r="N1436" s="3"/>
    </row>
    <row r="1437" spans="13:14">
      <c r="M1437" s="3"/>
      <c r="N1437" s="3"/>
    </row>
    <row r="1438" spans="13:14">
      <c r="M1438" s="3"/>
      <c r="N1438" s="3"/>
    </row>
    <row r="1439" spans="13:14">
      <c r="M1439" s="3"/>
      <c r="N1439" s="3"/>
    </row>
    <row r="1440" spans="13:14">
      <c r="M1440" s="3"/>
      <c r="N1440" s="3"/>
    </row>
    <row r="1441" spans="13:14">
      <c r="M1441" s="3"/>
      <c r="N1441" s="3"/>
    </row>
    <row r="1442" spans="13:14">
      <c r="M1442" s="3"/>
      <c r="N1442" s="3"/>
    </row>
    <row r="1443" spans="13:14">
      <c r="M1443" s="3"/>
      <c r="N1443" s="3"/>
    </row>
    <row r="1444" spans="13:14">
      <c r="M1444" s="3"/>
      <c r="N1444" s="3"/>
    </row>
    <row r="1445" spans="13:14">
      <c r="M1445" s="3"/>
      <c r="N1445" s="3"/>
    </row>
    <row r="1446" spans="13:14">
      <c r="M1446" s="3"/>
      <c r="N1446" s="3"/>
    </row>
    <row r="1447" spans="13:14">
      <c r="M1447" s="3"/>
      <c r="N1447" s="3"/>
    </row>
    <row r="1448" spans="13:14">
      <c r="M1448" s="3"/>
      <c r="N1448" s="3"/>
    </row>
    <row r="1449" spans="13:14">
      <c r="M1449" s="3"/>
      <c r="N1449" s="3"/>
    </row>
    <row r="1450" spans="13:14">
      <c r="M1450" s="3"/>
      <c r="N1450" s="3"/>
    </row>
    <row r="1451" spans="13:14">
      <c r="M1451" s="3"/>
      <c r="N1451" s="3"/>
    </row>
    <row r="1452" spans="13:14">
      <c r="M1452" s="3"/>
      <c r="N1452" s="3"/>
    </row>
    <row r="1453" spans="13:14">
      <c r="M1453" s="3"/>
      <c r="N1453" s="3"/>
    </row>
    <row r="1454" spans="13:14">
      <c r="M1454" s="3"/>
      <c r="N1454" s="3"/>
    </row>
    <row r="1455" spans="13:14">
      <c r="M1455" s="3"/>
      <c r="N1455" s="3"/>
    </row>
    <row r="1456" spans="13:14">
      <c r="M1456" s="3"/>
      <c r="N1456" s="3"/>
    </row>
    <row r="1457" spans="13:14">
      <c r="M1457" s="3"/>
      <c r="N1457" s="3"/>
    </row>
    <row r="1458" spans="13:14">
      <c r="M1458" s="3"/>
      <c r="N1458" s="3"/>
    </row>
    <row r="1459" spans="13:14">
      <c r="M1459" s="3"/>
      <c r="N1459" s="3"/>
    </row>
    <row r="1460" spans="13:14">
      <c r="M1460" s="3"/>
      <c r="N1460" s="3"/>
    </row>
    <row r="1461" spans="13:14">
      <c r="M1461" s="3"/>
      <c r="N1461" s="3"/>
    </row>
    <row r="1462" spans="13:14">
      <c r="M1462" s="3"/>
      <c r="N1462" s="3"/>
    </row>
    <row r="1463" spans="13:14">
      <c r="M1463" s="3"/>
      <c r="N1463" s="3"/>
    </row>
    <row r="1464" spans="13:14">
      <c r="M1464" s="3"/>
      <c r="N1464" s="3"/>
    </row>
    <row r="1465" spans="13:14">
      <c r="M1465" s="3"/>
      <c r="N1465" s="3"/>
    </row>
    <row r="1466" spans="13:14">
      <c r="M1466" s="3"/>
      <c r="N1466" s="3"/>
    </row>
    <row r="1467" spans="13:14">
      <c r="M1467" s="3"/>
      <c r="N1467" s="3"/>
    </row>
    <row r="1468" spans="13:14">
      <c r="M1468" s="3"/>
      <c r="N1468" s="3"/>
    </row>
    <row r="1469" spans="13:14">
      <c r="M1469" s="3"/>
      <c r="N1469" s="3"/>
    </row>
    <row r="1470" spans="13:14">
      <c r="M1470" s="3"/>
      <c r="N1470" s="3"/>
    </row>
    <row r="1471" spans="13:14">
      <c r="M1471" s="3"/>
      <c r="N1471" s="3"/>
    </row>
    <row r="1472" spans="13:14">
      <c r="M1472" s="3"/>
      <c r="N1472" s="3"/>
    </row>
    <row r="1473" spans="13:14">
      <c r="M1473" s="3"/>
      <c r="N1473" s="3"/>
    </row>
    <row r="1474" spans="13:14">
      <c r="M1474" s="3"/>
      <c r="N1474" s="3"/>
    </row>
    <row r="1475" spans="13:14">
      <c r="M1475" s="3"/>
      <c r="N1475" s="3"/>
    </row>
    <row r="1476" spans="13:14">
      <c r="M1476" s="3"/>
      <c r="N1476" s="3"/>
    </row>
    <row r="1477" spans="13:14">
      <c r="M1477" s="3"/>
      <c r="N1477" s="3"/>
    </row>
    <row r="1478" spans="13:14">
      <c r="M1478" s="3"/>
      <c r="N1478" s="3"/>
    </row>
    <row r="1479" spans="13:14">
      <c r="M1479" s="3"/>
      <c r="N1479" s="3"/>
    </row>
    <row r="1480" spans="13:14">
      <c r="M1480" s="3"/>
      <c r="N1480" s="3"/>
    </row>
    <row r="1481" spans="13:14">
      <c r="M1481" s="3"/>
      <c r="N1481" s="3"/>
    </row>
    <row r="1482" spans="13:14">
      <c r="M1482" s="3"/>
      <c r="N1482" s="3"/>
    </row>
    <row r="1483" spans="13:14">
      <c r="M1483" s="3"/>
      <c r="N1483" s="3"/>
    </row>
    <row r="1484" spans="13:14">
      <c r="M1484" s="3"/>
      <c r="N1484" s="3"/>
    </row>
    <row r="1485" spans="13:14">
      <c r="M1485" s="3"/>
      <c r="N1485" s="3"/>
    </row>
    <row r="1486" spans="13:14">
      <c r="M1486" s="3"/>
      <c r="N1486" s="3"/>
    </row>
    <row r="1487" spans="13:14">
      <c r="M1487" s="3"/>
      <c r="N1487" s="3"/>
    </row>
    <row r="1488" spans="13:14">
      <c r="M1488" s="3"/>
      <c r="N1488" s="3"/>
    </row>
    <row r="1489" spans="13:14">
      <c r="M1489" s="3"/>
      <c r="N1489" s="3"/>
    </row>
    <row r="1490" spans="13:14">
      <c r="M1490" s="3"/>
      <c r="N1490" s="3"/>
    </row>
    <row r="1491" spans="13:14">
      <c r="M1491" s="3"/>
      <c r="N1491" s="3"/>
    </row>
    <row r="1492" spans="13:14">
      <c r="M1492" s="3"/>
      <c r="N1492" s="3"/>
    </row>
    <row r="1493" spans="13:14">
      <c r="M1493" s="3"/>
      <c r="N1493" s="3"/>
    </row>
    <row r="1494" spans="13:14">
      <c r="M1494" s="3"/>
    </row>
    <row r="1495" spans="13:14">
      <c r="M1495" s="3"/>
    </row>
    <row r="1496" spans="13:14">
      <c r="M1496" s="3"/>
    </row>
    <row r="1497" spans="13:14">
      <c r="M1497" s="3"/>
    </row>
    <row r="1498" spans="13:14">
      <c r="M1498" s="3"/>
    </row>
    <row r="1499" spans="13:14">
      <c r="M1499" s="3"/>
    </row>
    <row r="1500" spans="13:14">
      <c r="M1500" s="3"/>
    </row>
    <row r="1501" spans="13:14">
      <c r="M1501" s="3"/>
    </row>
    <row r="1502" spans="13:14">
      <c r="M1502" s="3"/>
    </row>
    <row r="1503" spans="13:14">
      <c r="M1503" s="3"/>
    </row>
    <row r="1504" spans="13:14">
      <c r="M1504" s="3"/>
    </row>
    <row r="1505" spans="13:13">
      <c r="M1505" s="3"/>
    </row>
    <row r="1506" spans="13:13">
      <c r="M1506" s="3"/>
    </row>
    <row r="1507" spans="13:13">
      <c r="M1507" s="3"/>
    </row>
    <row r="1508" spans="13:13">
      <c r="M1508" s="3"/>
    </row>
    <row r="1509" spans="13:13">
      <c r="M1509" s="3"/>
    </row>
    <row r="1510" spans="13:13">
      <c r="M1510" s="3"/>
    </row>
    <row r="1511" spans="13:13">
      <c r="M1511" s="3"/>
    </row>
    <row r="1512" spans="13:13">
      <c r="M1512" s="3"/>
    </row>
    <row r="1513" spans="13:13">
      <c r="M1513" s="3"/>
    </row>
    <row r="1514" spans="13:13">
      <c r="M1514" s="3"/>
    </row>
    <row r="1515" spans="13:13">
      <c r="M1515" s="3"/>
    </row>
    <row r="1516" spans="13:13">
      <c r="M1516" s="3"/>
    </row>
    <row r="1517" spans="13:13">
      <c r="M1517" s="3"/>
    </row>
    <row r="1518" spans="13:13">
      <c r="M1518" s="3"/>
    </row>
    <row r="1519" spans="13:13">
      <c r="M1519" s="3"/>
    </row>
    <row r="1520" spans="13:13">
      <c r="M1520" s="3"/>
    </row>
    <row r="1521" spans="13:13">
      <c r="M1521" s="3"/>
    </row>
    <row r="1522" spans="13:13">
      <c r="M1522" s="3"/>
    </row>
    <row r="1523" spans="13:13">
      <c r="M1523" s="3"/>
    </row>
    <row r="1524" spans="13:13">
      <c r="M1524" s="3"/>
    </row>
    <row r="1525" spans="13:13">
      <c r="M1525" s="3"/>
    </row>
    <row r="1526" spans="13:13">
      <c r="M1526" s="3"/>
    </row>
    <row r="1527" spans="13:13">
      <c r="M1527" s="3"/>
    </row>
    <row r="1528" spans="13:13">
      <c r="M1528" s="3"/>
    </row>
    <row r="1529" spans="13:13">
      <c r="M1529" s="3"/>
    </row>
    <row r="1530" spans="13:13">
      <c r="M1530" s="3"/>
    </row>
    <row r="1531" spans="13:13">
      <c r="M1531" s="3"/>
    </row>
    <row r="1532" spans="13:13">
      <c r="M1532" s="3"/>
    </row>
    <row r="1533" spans="13:13">
      <c r="M1533" s="3"/>
    </row>
    <row r="1534" spans="13:13">
      <c r="M1534" s="3"/>
    </row>
    <row r="1535" spans="13:13">
      <c r="M1535" s="3"/>
    </row>
    <row r="1536" spans="13:13">
      <c r="M1536" s="3"/>
    </row>
    <row r="1537" spans="13:13">
      <c r="M1537" s="3"/>
    </row>
    <row r="1538" spans="13:13">
      <c r="M1538" s="3"/>
    </row>
    <row r="1539" spans="13:13">
      <c r="M1539" s="3"/>
    </row>
    <row r="1540" spans="13:13">
      <c r="M1540" s="3"/>
    </row>
    <row r="1541" spans="13:13">
      <c r="M1541" s="3"/>
    </row>
    <row r="1542" spans="13:13">
      <c r="M1542" s="3"/>
    </row>
    <row r="1543" spans="13:13">
      <c r="M1543" s="3"/>
    </row>
    <row r="1544" spans="13:13">
      <c r="M1544" s="3"/>
    </row>
    <row r="1545" spans="13:13">
      <c r="M1545" s="3"/>
    </row>
    <row r="1546" spans="13:13">
      <c r="M1546" s="3"/>
    </row>
    <row r="1547" spans="13:13">
      <c r="M1547" s="3"/>
    </row>
    <row r="1548" spans="13:13">
      <c r="M1548" s="3"/>
    </row>
    <row r="1549" spans="13:13">
      <c r="M1549" s="3"/>
    </row>
    <row r="1550" spans="13:13">
      <c r="M1550" s="3"/>
    </row>
    <row r="1551" spans="13:13">
      <c r="M1551" s="3"/>
    </row>
    <row r="1552" spans="13:13">
      <c r="M1552" s="3"/>
    </row>
    <row r="1553" spans="13:13">
      <c r="M1553" s="3"/>
    </row>
    <row r="1554" spans="13:13">
      <c r="M1554" s="3"/>
    </row>
    <row r="1555" spans="13:13">
      <c r="M1555" s="3"/>
    </row>
    <row r="1556" spans="13:13">
      <c r="M1556" s="3"/>
    </row>
    <row r="1557" spans="13:13">
      <c r="M1557" s="3"/>
    </row>
    <row r="1558" spans="13:13">
      <c r="M1558" s="3"/>
    </row>
    <row r="1559" spans="13:13">
      <c r="M1559" s="3"/>
    </row>
    <row r="1560" spans="13:13">
      <c r="M1560" s="3"/>
    </row>
    <row r="1561" spans="13:13">
      <c r="M1561" s="3"/>
    </row>
    <row r="1562" spans="13:13">
      <c r="M1562" s="3"/>
    </row>
    <row r="1563" spans="13:13">
      <c r="M1563" s="3"/>
    </row>
    <row r="1564" spans="13:13">
      <c r="M1564" s="3"/>
    </row>
    <row r="1565" spans="13:13">
      <c r="M1565" s="3"/>
    </row>
    <row r="1566" spans="13:13">
      <c r="M1566" s="3"/>
    </row>
    <row r="1567" spans="13:13">
      <c r="M1567" s="3"/>
    </row>
    <row r="1568" spans="13:13">
      <c r="M1568" s="3"/>
    </row>
    <row r="1569" spans="13:13">
      <c r="M1569" s="3"/>
    </row>
    <row r="1570" spans="13:13">
      <c r="M1570" s="3"/>
    </row>
    <row r="1571" spans="13:13">
      <c r="M1571" s="3"/>
    </row>
    <row r="1572" spans="13:13">
      <c r="M1572" s="3"/>
    </row>
    <row r="1573" spans="13:13">
      <c r="M1573" s="3"/>
    </row>
    <row r="1574" spans="13:13">
      <c r="M1574" s="3"/>
    </row>
    <row r="1575" spans="13:13">
      <c r="M1575" s="3"/>
    </row>
    <row r="1576" spans="13:13">
      <c r="M1576" s="3"/>
    </row>
    <row r="1577" spans="13:13">
      <c r="M1577" s="3"/>
    </row>
    <row r="1578" spans="13:13">
      <c r="M1578" s="3"/>
    </row>
    <row r="1579" spans="13:13">
      <c r="M1579" s="3"/>
    </row>
    <row r="1580" spans="13:13">
      <c r="M1580" s="3"/>
    </row>
    <row r="1581" spans="13:13">
      <c r="M1581" s="3"/>
    </row>
    <row r="1582" spans="13:13">
      <c r="M1582" s="3"/>
    </row>
    <row r="1583" spans="13:13">
      <c r="M1583" s="3"/>
    </row>
    <row r="1584" spans="13:13">
      <c r="M1584" s="3"/>
    </row>
    <row r="1585" spans="13:13">
      <c r="M1585" s="3"/>
    </row>
    <row r="1586" spans="13:13">
      <c r="M1586" s="3"/>
    </row>
    <row r="1587" spans="13:13">
      <c r="M1587" s="3"/>
    </row>
    <row r="1588" spans="13:13">
      <c r="M1588" s="3"/>
    </row>
    <row r="1589" spans="13:13">
      <c r="M1589" s="3"/>
    </row>
    <row r="1590" spans="13:13">
      <c r="M1590" s="3"/>
    </row>
    <row r="1591" spans="13:13">
      <c r="M1591" s="3"/>
    </row>
    <row r="1592" spans="13:13">
      <c r="M1592" s="3"/>
    </row>
    <row r="1593" spans="13:13">
      <c r="M1593" s="3"/>
    </row>
    <row r="1594" spans="13:13">
      <c r="M1594" s="3"/>
    </row>
    <row r="1595" spans="13:13">
      <c r="M1595" s="3"/>
    </row>
    <row r="1596" spans="13:13">
      <c r="M1596" s="3"/>
    </row>
    <row r="1597" spans="13:13">
      <c r="M1597" s="3"/>
    </row>
    <row r="1598" spans="13:13">
      <c r="M1598" s="3"/>
    </row>
    <row r="1599" spans="13:13">
      <c r="M1599" s="3"/>
    </row>
    <row r="1600" spans="13:13">
      <c r="M1600" s="3"/>
    </row>
    <row r="1601" spans="13:13">
      <c r="M1601" s="3"/>
    </row>
    <row r="1602" spans="13:13">
      <c r="M1602" s="3"/>
    </row>
    <row r="1603" spans="13:13">
      <c r="M1603" s="3"/>
    </row>
    <row r="1604" spans="13:13">
      <c r="M1604" s="3"/>
    </row>
    <row r="1605" spans="13:13">
      <c r="M1605" s="3"/>
    </row>
    <row r="1606" spans="13:13">
      <c r="M1606" s="3"/>
    </row>
    <row r="1607" spans="13:13">
      <c r="M1607" s="3"/>
    </row>
    <row r="1608" spans="13:13">
      <c r="M1608" s="3"/>
    </row>
    <row r="1609" spans="13:13">
      <c r="M1609" s="3"/>
    </row>
    <row r="1610" spans="13:13">
      <c r="M1610" s="3"/>
    </row>
    <row r="1611" spans="13:13">
      <c r="M1611" s="3"/>
    </row>
    <row r="1612" spans="13:13">
      <c r="M1612" s="3"/>
    </row>
    <row r="1613" spans="13:13">
      <c r="M1613" s="3"/>
    </row>
    <row r="1614" spans="13:13">
      <c r="M1614" s="3"/>
    </row>
    <row r="1615" spans="13:13">
      <c r="M1615" s="3"/>
    </row>
    <row r="1616" spans="13:13">
      <c r="M1616" s="3"/>
    </row>
    <row r="1617" spans="13:13">
      <c r="M1617" s="3"/>
    </row>
    <row r="1618" spans="13:13">
      <c r="M1618" s="3"/>
    </row>
    <row r="1619" spans="13:13">
      <c r="M1619" s="3"/>
    </row>
    <row r="1620" spans="13:13">
      <c r="M1620" s="3"/>
    </row>
    <row r="1621" spans="13:13">
      <c r="M1621" s="3"/>
    </row>
    <row r="1622" spans="13:13">
      <c r="M1622" s="3"/>
    </row>
    <row r="1623" spans="13:13">
      <c r="M1623" s="3"/>
    </row>
    <row r="1624" spans="13:13">
      <c r="M1624" s="3"/>
    </row>
    <row r="1625" spans="13:13">
      <c r="M1625" s="3"/>
    </row>
    <row r="1626" spans="13:13">
      <c r="M1626" s="3"/>
    </row>
    <row r="1627" spans="13:13">
      <c r="M1627" s="3"/>
    </row>
    <row r="1628" spans="13:13">
      <c r="M1628" s="3"/>
    </row>
    <row r="1629" spans="13:13">
      <c r="M1629" s="3"/>
    </row>
    <row r="1630" spans="13:13">
      <c r="M1630" s="3"/>
    </row>
    <row r="1631" spans="13:13">
      <c r="M1631" s="3"/>
    </row>
    <row r="1632" spans="13:13">
      <c r="M1632" s="3"/>
    </row>
    <row r="1633" spans="13:13">
      <c r="M1633" s="3"/>
    </row>
    <row r="1634" spans="13:13">
      <c r="M1634" s="3"/>
    </row>
    <row r="1635" spans="13:13">
      <c r="M1635" s="3"/>
    </row>
    <row r="1636" spans="13:13">
      <c r="M1636" s="3"/>
    </row>
    <row r="1637" spans="13:13">
      <c r="M1637" s="3"/>
    </row>
    <row r="1638" spans="13:13">
      <c r="M1638" s="3"/>
    </row>
    <row r="1639" spans="13:13">
      <c r="M1639" s="3"/>
    </row>
    <row r="1640" spans="13:13">
      <c r="M1640" s="3"/>
    </row>
    <row r="1641" spans="13:13">
      <c r="M1641" s="3"/>
    </row>
    <row r="1642" spans="13:13">
      <c r="M1642" s="3"/>
    </row>
    <row r="1643" spans="13:13">
      <c r="M1643" s="3"/>
    </row>
    <row r="1644" spans="13:13">
      <c r="M1644" s="3"/>
    </row>
    <row r="1645" spans="13:13">
      <c r="M1645" s="3"/>
    </row>
    <row r="1646" spans="13:13">
      <c r="M1646" s="3"/>
    </row>
    <row r="1647" spans="13:13">
      <c r="M1647" s="3"/>
    </row>
    <row r="1648" spans="13:13">
      <c r="M1648" s="3"/>
    </row>
    <row r="1649" spans="13:13">
      <c r="M1649" s="3"/>
    </row>
    <row r="1650" spans="13:13">
      <c r="M1650" s="3"/>
    </row>
    <row r="1651" spans="13:13">
      <c r="M1651" s="3"/>
    </row>
    <row r="1652" spans="13:13">
      <c r="M1652" s="3"/>
    </row>
    <row r="1653" spans="13:13">
      <c r="M1653" s="3"/>
    </row>
    <row r="1654" spans="13:13">
      <c r="M1654" s="3"/>
    </row>
    <row r="1655" spans="13:13">
      <c r="M1655" s="3"/>
    </row>
    <row r="1656" spans="13:13">
      <c r="M1656" s="3"/>
    </row>
    <row r="1657" spans="13:13">
      <c r="M1657" s="3"/>
    </row>
    <row r="1658" spans="13:13">
      <c r="M1658" s="3"/>
    </row>
    <row r="1659" spans="13:13">
      <c r="M1659" s="3"/>
    </row>
    <row r="1660" spans="13:13">
      <c r="M1660" s="3"/>
    </row>
    <row r="1661" spans="13:13">
      <c r="M1661" s="3"/>
    </row>
    <row r="1662" spans="13:13">
      <c r="M1662" s="3"/>
    </row>
    <row r="1663" spans="13:13">
      <c r="M1663" s="3"/>
    </row>
    <row r="1664" spans="13:13">
      <c r="M1664" s="3"/>
    </row>
    <row r="1665" spans="13:13">
      <c r="M1665" s="3"/>
    </row>
    <row r="1666" spans="13:13">
      <c r="M1666" s="3"/>
    </row>
    <row r="1667" spans="13:13">
      <c r="M1667" s="3"/>
    </row>
    <row r="1668" spans="13:13">
      <c r="M1668" s="3"/>
    </row>
    <row r="1669" spans="13:13">
      <c r="M1669" s="3"/>
    </row>
    <row r="1670" spans="13:13">
      <c r="M1670" s="3"/>
    </row>
    <row r="1671" spans="13:13">
      <c r="M1671" s="3"/>
    </row>
    <row r="1672" spans="13:13">
      <c r="M1672" s="3"/>
    </row>
    <row r="1673" spans="13:13">
      <c r="M1673" s="3"/>
    </row>
    <row r="1674" spans="13:13">
      <c r="M1674" s="3"/>
    </row>
    <row r="1675" spans="13:13">
      <c r="M1675" s="3"/>
    </row>
    <row r="1676" spans="13:13">
      <c r="M1676" s="3"/>
    </row>
    <row r="1677" spans="13:13">
      <c r="M1677" s="3"/>
    </row>
    <row r="1678" spans="13:13">
      <c r="M1678" s="3"/>
    </row>
    <row r="1679" spans="13:13">
      <c r="M1679" s="3"/>
    </row>
    <row r="1680" spans="13:13">
      <c r="M1680" s="3"/>
    </row>
    <row r="1681" spans="13:13">
      <c r="M1681" s="3"/>
    </row>
    <row r="1682" spans="13:13">
      <c r="M1682" s="3"/>
    </row>
    <row r="1683" spans="13:13">
      <c r="M1683" s="3"/>
    </row>
    <row r="1684" spans="13:13">
      <c r="M1684" s="3"/>
    </row>
    <row r="1685" spans="13:13">
      <c r="M1685" s="3"/>
    </row>
    <row r="1686" spans="13:13">
      <c r="M1686" s="3"/>
    </row>
    <row r="1687" spans="13:13">
      <c r="M1687" s="3"/>
    </row>
    <row r="1688" spans="13:13">
      <c r="M1688" s="3"/>
    </row>
    <row r="1689" spans="13:13">
      <c r="M1689" s="3"/>
    </row>
    <row r="1690" spans="13:13">
      <c r="M1690" s="3"/>
    </row>
    <row r="1691" spans="13:13">
      <c r="M1691" s="3"/>
    </row>
    <row r="1692" spans="13:13">
      <c r="M1692" s="3"/>
    </row>
    <row r="1693" spans="13:13">
      <c r="M1693" s="3"/>
    </row>
    <row r="1694" spans="13:13">
      <c r="M1694" s="3"/>
    </row>
    <row r="1695" spans="13:13">
      <c r="M1695" s="3"/>
    </row>
    <row r="1696" spans="13:13">
      <c r="M1696" s="3"/>
    </row>
    <row r="1697" spans="13:13">
      <c r="M1697" s="3"/>
    </row>
    <row r="1698" spans="13:13">
      <c r="M1698" s="3"/>
    </row>
    <row r="1699" spans="13:13">
      <c r="M1699" s="3"/>
    </row>
    <row r="1700" spans="13:13">
      <c r="M1700" s="3"/>
    </row>
    <row r="1701" spans="13:13">
      <c r="M1701" s="3"/>
    </row>
    <row r="1702" spans="13:13">
      <c r="M1702" s="3"/>
    </row>
    <row r="1703" spans="13:13">
      <c r="M1703" s="3"/>
    </row>
    <row r="1704" spans="13:13">
      <c r="M1704" s="3"/>
    </row>
    <row r="1705" spans="13:13">
      <c r="M1705" s="3"/>
    </row>
    <row r="1706" spans="13:13">
      <c r="M1706" s="3"/>
    </row>
    <row r="1707" spans="13:13">
      <c r="M1707" s="3"/>
    </row>
    <row r="1708" spans="13:13">
      <c r="M1708" s="3"/>
    </row>
    <row r="1709" spans="13:13">
      <c r="M1709" s="3"/>
    </row>
    <row r="1710" spans="13:13">
      <c r="M1710" s="3"/>
    </row>
    <row r="1711" spans="13:13">
      <c r="M1711" s="3"/>
    </row>
    <row r="1712" spans="13:13">
      <c r="M1712" s="3"/>
    </row>
    <row r="1713" spans="13:13">
      <c r="M1713" s="3"/>
    </row>
    <row r="1714" spans="13:13">
      <c r="M1714" s="3"/>
    </row>
    <row r="1715" spans="13:13">
      <c r="M1715" s="3"/>
    </row>
    <row r="1716" spans="13:13">
      <c r="M1716" s="3"/>
    </row>
    <row r="1717" spans="13:13">
      <c r="M1717" s="3"/>
    </row>
    <row r="1718" spans="13:13">
      <c r="M1718" s="3"/>
    </row>
    <row r="1719" spans="13:13">
      <c r="M1719" s="3"/>
    </row>
    <row r="1720" spans="13:13">
      <c r="M1720" s="3"/>
    </row>
    <row r="1721" spans="13:13">
      <c r="M1721" s="3"/>
    </row>
    <row r="1722" spans="13:13">
      <c r="M1722" s="3"/>
    </row>
    <row r="1723" spans="13:13">
      <c r="M1723" s="3"/>
    </row>
    <row r="1724" spans="13:13">
      <c r="M1724" s="3"/>
    </row>
    <row r="1725" spans="13:13">
      <c r="M1725" s="3"/>
    </row>
    <row r="1726" spans="13:13">
      <c r="M1726" s="3"/>
    </row>
    <row r="1727" spans="13:13">
      <c r="M1727" s="3"/>
    </row>
    <row r="1728" spans="13:13">
      <c r="M1728" s="3"/>
    </row>
    <row r="1729" spans="13:13">
      <c r="M1729" s="3"/>
    </row>
    <row r="1730" spans="13:13">
      <c r="M1730" s="3"/>
    </row>
    <row r="1731" spans="13:13">
      <c r="M1731" s="3"/>
    </row>
    <row r="1732" spans="13:13">
      <c r="M1732" s="3"/>
    </row>
    <row r="1733" spans="13:13">
      <c r="M1733" s="3"/>
    </row>
    <row r="1734" spans="13:13">
      <c r="M1734" s="3"/>
    </row>
    <row r="1735" spans="13:13">
      <c r="M1735" s="3"/>
    </row>
    <row r="1736" spans="13:13">
      <c r="M1736" s="3"/>
    </row>
    <row r="1737" spans="13:13">
      <c r="M1737" s="3"/>
    </row>
    <row r="1738" spans="13:13">
      <c r="M1738" s="3"/>
    </row>
    <row r="1739" spans="13:13">
      <c r="M1739" s="3"/>
    </row>
    <row r="1740" spans="13:13">
      <c r="M1740" s="3"/>
    </row>
    <row r="1741" spans="13:13">
      <c r="M1741" s="3"/>
    </row>
    <row r="1742" spans="13:13">
      <c r="M1742" s="3"/>
    </row>
    <row r="1743" spans="13:13">
      <c r="M1743" s="3"/>
    </row>
    <row r="1744" spans="13:13">
      <c r="M1744" s="3"/>
    </row>
    <row r="1745" spans="13:13">
      <c r="M1745" s="3"/>
    </row>
    <row r="1746" spans="13:13">
      <c r="M1746" s="3"/>
    </row>
    <row r="1747" spans="13:13">
      <c r="M1747" s="3"/>
    </row>
    <row r="1748" spans="13:13">
      <c r="M1748" s="3"/>
    </row>
    <row r="1749" spans="13:13">
      <c r="M1749" s="3"/>
    </row>
    <row r="1750" spans="13:13">
      <c r="M1750" s="3"/>
    </row>
    <row r="1751" spans="13:13">
      <c r="M1751" s="3"/>
    </row>
    <row r="1752" spans="13:13">
      <c r="M1752" s="3"/>
    </row>
    <row r="1753" spans="13:13">
      <c r="M1753" s="3"/>
    </row>
    <row r="1754" spans="13:13">
      <c r="M1754" s="3"/>
    </row>
    <row r="1755" spans="13:13">
      <c r="M1755" s="3"/>
    </row>
    <row r="1756" spans="13:13">
      <c r="M1756" s="3"/>
    </row>
    <row r="1757" spans="13:13">
      <c r="M1757" s="3"/>
    </row>
    <row r="1758" spans="13:13">
      <c r="M1758" s="3"/>
    </row>
    <row r="1759" spans="13:13">
      <c r="M1759" s="3"/>
    </row>
    <row r="1760" spans="13:13">
      <c r="M1760" s="3"/>
    </row>
    <row r="1761" spans="13:13">
      <c r="M1761" s="3"/>
    </row>
    <row r="1762" spans="13:13">
      <c r="M1762" s="3"/>
    </row>
    <row r="1763" spans="13:13">
      <c r="M1763" s="3"/>
    </row>
    <row r="1764" spans="13:13">
      <c r="M1764" s="3"/>
    </row>
    <row r="1765" spans="13:13">
      <c r="M1765" s="3"/>
    </row>
    <row r="1766" spans="13:13">
      <c r="M1766" s="3"/>
    </row>
    <row r="1767" spans="13:13">
      <c r="M1767" s="3"/>
    </row>
    <row r="1768" spans="13:13">
      <c r="M1768" s="3"/>
    </row>
    <row r="1769" spans="13:13">
      <c r="M1769" s="3"/>
    </row>
    <row r="1770" spans="13:13">
      <c r="M1770" s="3"/>
    </row>
    <row r="1771" spans="13:13">
      <c r="M1771" s="3"/>
    </row>
    <row r="1772" spans="13:13">
      <c r="M1772" s="3"/>
    </row>
    <row r="1773" spans="13:13">
      <c r="M1773" s="3"/>
    </row>
    <row r="1774" spans="13:13">
      <c r="M1774" s="3"/>
    </row>
    <row r="1775" spans="13:13">
      <c r="M1775" s="3"/>
    </row>
    <row r="1776" spans="13:13">
      <c r="M1776" s="3"/>
    </row>
    <row r="1777" spans="13:13">
      <c r="M1777" s="3"/>
    </row>
    <row r="1778" spans="13:13">
      <c r="M1778" s="3"/>
    </row>
    <row r="1779" spans="13:13">
      <c r="M1779" s="3"/>
    </row>
    <row r="1780" spans="13:13">
      <c r="M1780" s="3"/>
    </row>
    <row r="1781" spans="13:13">
      <c r="M1781" s="3"/>
    </row>
    <row r="1782" spans="13:13">
      <c r="M1782" s="3"/>
    </row>
    <row r="1783" spans="13:13">
      <c r="M1783" s="3"/>
    </row>
    <row r="1784" spans="13:13">
      <c r="M1784" s="3"/>
    </row>
    <row r="1785" spans="13:13">
      <c r="M1785" s="3"/>
    </row>
    <row r="1786" spans="13:13">
      <c r="M1786" s="3"/>
    </row>
    <row r="1787" spans="13:13">
      <c r="M1787" s="3"/>
    </row>
    <row r="1788" spans="13:13">
      <c r="M1788" s="3"/>
    </row>
    <row r="1789" spans="13:13">
      <c r="M1789" s="3"/>
    </row>
    <row r="1790" spans="13:13">
      <c r="M1790" s="3"/>
    </row>
    <row r="1791" spans="13:13">
      <c r="M1791" s="3"/>
    </row>
    <row r="1792" spans="13:13">
      <c r="M1792" s="3"/>
    </row>
    <row r="1793" spans="13:13">
      <c r="M1793" s="3"/>
    </row>
    <row r="1794" spans="13:13">
      <c r="M1794" s="3"/>
    </row>
    <row r="1795" spans="13:13">
      <c r="M1795" s="3"/>
    </row>
    <row r="1796" spans="13:13">
      <c r="M1796" s="3"/>
    </row>
    <row r="1797" spans="13:13">
      <c r="M1797" s="3"/>
    </row>
    <row r="1798" spans="13:13">
      <c r="M1798" s="3"/>
    </row>
    <row r="1799" spans="13:13">
      <c r="M1799" s="3"/>
    </row>
    <row r="1800" spans="13:13">
      <c r="M1800" s="3"/>
    </row>
    <row r="1801" spans="13:13">
      <c r="M1801" s="3"/>
    </row>
    <row r="1802" spans="13:13">
      <c r="M1802" s="3"/>
    </row>
    <row r="1803" spans="13:13">
      <c r="M1803" s="3"/>
    </row>
    <row r="1804" spans="13:13">
      <c r="M1804" s="3"/>
    </row>
    <row r="1805" spans="13:13">
      <c r="M1805" s="3"/>
    </row>
    <row r="1806" spans="13:13">
      <c r="M1806" s="3"/>
    </row>
    <row r="1807" spans="13:13">
      <c r="M1807" s="3"/>
    </row>
    <row r="1808" spans="13:13">
      <c r="M1808" s="3"/>
    </row>
    <row r="1809" spans="13:13">
      <c r="M1809" s="3"/>
    </row>
    <row r="1810" spans="13:13">
      <c r="M1810" s="3"/>
    </row>
    <row r="1811" spans="13:13">
      <c r="M1811" s="3"/>
    </row>
    <row r="1812" spans="13:13">
      <c r="M1812" s="3"/>
    </row>
    <row r="1813" spans="13:13">
      <c r="M1813" s="3"/>
    </row>
    <row r="1814" spans="13:13">
      <c r="M1814" s="3"/>
    </row>
    <row r="1815" spans="13:13">
      <c r="M1815" s="3"/>
    </row>
    <row r="1816" spans="13:13">
      <c r="M1816" s="3"/>
    </row>
    <row r="1817" spans="13:13">
      <c r="M1817" s="3"/>
    </row>
    <row r="1818" spans="13:13">
      <c r="M1818" s="3"/>
    </row>
    <row r="1819" spans="13:13">
      <c r="M1819" s="3"/>
    </row>
    <row r="1820" spans="13:13">
      <c r="M1820" s="3"/>
    </row>
    <row r="1821" spans="13:13">
      <c r="M1821" s="3"/>
    </row>
    <row r="1822" spans="13:13">
      <c r="M1822" s="3"/>
    </row>
    <row r="1823" spans="13:13">
      <c r="M1823" s="3"/>
    </row>
    <row r="1824" spans="13:13">
      <c r="M1824" s="3"/>
    </row>
    <row r="1825" spans="13:13">
      <c r="M1825" s="3"/>
    </row>
    <row r="1826" spans="13:13">
      <c r="M1826" s="3"/>
    </row>
    <row r="1827" spans="13:13">
      <c r="M1827" s="3"/>
    </row>
    <row r="1828" spans="13:13">
      <c r="M1828" s="3"/>
    </row>
    <row r="1829" spans="13:13">
      <c r="M1829" s="3"/>
    </row>
    <row r="1830" spans="13:13">
      <c r="M1830" s="3"/>
    </row>
    <row r="1831" spans="13:13">
      <c r="M1831" s="3"/>
    </row>
    <row r="1832" spans="13:13">
      <c r="M1832" s="3"/>
    </row>
    <row r="1833" spans="13:13">
      <c r="M1833" s="3"/>
    </row>
    <row r="1834" spans="13:13">
      <c r="M1834" s="3"/>
    </row>
    <row r="1835" spans="13:13">
      <c r="M1835" s="3"/>
    </row>
    <row r="1836" spans="13:13">
      <c r="M1836" s="3"/>
    </row>
    <row r="1837" spans="13:13">
      <c r="M1837" s="3"/>
    </row>
    <row r="1838" spans="13:13">
      <c r="M1838" s="3"/>
    </row>
    <row r="1839" spans="13:13">
      <c r="M1839" s="3"/>
    </row>
    <row r="1840" spans="13:13">
      <c r="M1840" s="3"/>
    </row>
    <row r="1841" spans="13:13">
      <c r="M1841" s="3"/>
    </row>
    <row r="1842" spans="13:13">
      <c r="M1842" s="3"/>
    </row>
    <row r="1843" spans="13:13">
      <c r="M1843" s="3"/>
    </row>
    <row r="1844" spans="13:13">
      <c r="M1844" s="3"/>
    </row>
    <row r="1845" spans="13:13">
      <c r="M1845" s="3"/>
    </row>
    <row r="1846" spans="13:13">
      <c r="M1846" s="3"/>
    </row>
    <row r="1847" spans="13:13">
      <c r="M1847" s="3"/>
    </row>
    <row r="1848" spans="13:13">
      <c r="M1848" s="3"/>
    </row>
    <row r="1849" spans="13:13">
      <c r="M1849" s="3"/>
    </row>
    <row r="1850" spans="13:13">
      <c r="M1850" s="3"/>
    </row>
    <row r="1851" spans="13:13">
      <c r="M1851" s="3"/>
    </row>
    <row r="1852" spans="13:13">
      <c r="M1852" s="3"/>
    </row>
    <row r="1853" spans="13:13">
      <c r="M1853" s="3"/>
    </row>
    <row r="1854" spans="13:13">
      <c r="M1854" s="3"/>
    </row>
    <row r="1855" spans="13:13">
      <c r="M1855" s="3"/>
    </row>
    <row r="1856" spans="13:13">
      <c r="M1856" s="3"/>
    </row>
    <row r="1857" spans="13:13">
      <c r="M1857" s="3"/>
    </row>
    <row r="1858" spans="13:13">
      <c r="M1858" s="3"/>
    </row>
    <row r="1859" spans="13:13">
      <c r="M1859" s="3"/>
    </row>
    <row r="1860" spans="13:13">
      <c r="M1860" s="3"/>
    </row>
    <row r="1861" spans="13:13">
      <c r="M1861" s="3"/>
    </row>
    <row r="1862" spans="13:13">
      <c r="M1862" s="3"/>
    </row>
    <row r="1863" spans="13:13">
      <c r="M1863" s="3"/>
    </row>
    <row r="1864" spans="13:13">
      <c r="M1864" s="3"/>
    </row>
    <row r="1865" spans="13:13">
      <c r="M1865" s="3"/>
    </row>
    <row r="1866" spans="13:13">
      <c r="M1866" s="3"/>
    </row>
    <row r="1867" spans="13:13">
      <c r="M1867" s="3"/>
    </row>
    <row r="1868" spans="13:13">
      <c r="M1868" s="3"/>
    </row>
    <row r="1869" spans="13:13">
      <c r="M1869" s="3"/>
    </row>
    <row r="1870" spans="13:13">
      <c r="M1870" s="3"/>
    </row>
    <row r="1871" spans="13:13">
      <c r="M1871" s="3"/>
    </row>
    <row r="1872" spans="13:13">
      <c r="M1872" s="3"/>
    </row>
    <row r="1873" spans="13:13">
      <c r="M1873" s="3"/>
    </row>
    <row r="1874" spans="13:13">
      <c r="M1874" s="3"/>
    </row>
    <row r="1875" spans="13:13">
      <c r="M1875" s="3"/>
    </row>
    <row r="1876" spans="13:13">
      <c r="M1876" s="3"/>
    </row>
    <row r="1877" spans="13:13">
      <c r="M1877" s="3"/>
    </row>
    <row r="1878" spans="13:13">
      <c r="M1878" s="3"/>
    </row>
    <row r="1879" spans="13:13">
      <c r="M1879" s="3"/>
    </row>
    <row r="1880" spans="13:13">
      <c r="M1880" s="3"/>
    </row>
    <row r="1881" spans="13:13">
      <c r="M1881" s="3"/>
    </row>
    <row r="1882" spans="13:13">
      <c r="M1882" s="3"/>
    </row>
    <row r="1883" spans="13:13">
      <c r="M1883" s="3"/>
    </row>
    <row r="1884" spans="13:13">
      <c r="M1884" s="3"/>
    </row>
    <row r="1885" spans="13:13">
      <c r="M1885" s="3"/>
    </row>
    <row r="1886" spans="13:13">
      <c r="M1886" s="3"/>
    </row>
    <row r="1887" spans="13:13">
      <c r="M1887" s="3"/>
    </row>
    <row r="1888" spans="13:13">
      <c r="M1888" s="3"/>
    </row>
    <row r="1889" spans="13:13">
      <c r="M1889" s="3"/>
    </row>
    <row r="1890" spans="13:13">
      <c r="M1890" s="3"/>
    </row>
    <row r="1891" spans="13:13">
      <c r="M1891" s="3"/>
    </row>
    <row r="1892" spans="13:13">
      <c r="M1892" s="3"/>
    </row>
    <row r="1893" spans="13:13">
      <c r="M1893" s="3"/>
    </row>
    <row r="1894" spans="13:13">
      <c r="M1894" s="3"/>
    </row>
    <row r="1895" spans="13:13">
      <c r="M1895" s="3"/>
    </row>
    <row r="1896" spans="13:13">
      <c r="M1896" s="3"/>
    </row>
    <row r="1897" spans="13:13">
      <c r="M1897" s="3"/>
    </row>
    <row r="1898" spans="13:13">
      <c r="M1898" s="3"/>
    </row>
    <row r="1899" spans="13:13">
      <c r="M1899" s="3"/>
    </row>
    <row r="1900" spans="13:13">
      <c r="M1900" s="3"/>
    </row>
    <row r="1901" spans="13:13">
      <c r="M1901" s="3"/>
    </row>
    <row r="1902" spans="13:13">
      <c r="M1902" s="3"/>
    </row>
    <row r="1903" spans="13:13">
      <c r="M1903" s="3"/>
    </row>
    <row r="1904" spans="13:13">
      <c r="M1904" s="3"/>
    </row>
    <row r="1905" spans="13:13">
      <c r="M1905" s="3"/>
    </row>
    <row r="1906" spans="13:13">
      <c r="M1906" s="3"/>
    </row>
    <row r="1907" spans="13:13">
      <c r="M1907" s="3"/>
    </row>
    <row r="1908" spans="13:13">
      <c r="M1908" s="3"/>
    </row>
    <row r="1909" spans="13:13">
      <c r="M1909" s="3"/>
    </row>
    <row r="1910" spans="13:13">
      <c r="M1910" s="3"/>
    </row>
    <row r="1911" spans="13:13">
      <c r="M1911" s="3"/>
    </row>
    <row r="1912" spans="13:13">
      <c r="M1912" s="3"/>
    </row>
    <row r="1913" spans="13:13">
      <c r="M1913" s="3"/>
    </row>
    <row r="1914" spans="13:13">
      <c r="M1914" s="3"/>
    </row>
    <row r="1915" spans="13:13">
      <c r="M1915" s="3"/>
    </row>
    <row r="1916" spans="13:13">
      <c r="M1916" s="3"/>
    </row>
    <row r="1917" spans="13:13">
      <c r="M1917" s="3"/>
    </row>
    <row r="1918" spans="13:13">
      <c r="M1918" s="3"/>
    </row>
    <row r="1919" spans="13:13">
      <c r="M1919" s="3"/>
    </row>
    <row r="1920" spans="13:13">
      <c r="M1920" s="3"/>
    </row>
    <row r="1921" spans="13:13">
      <c r="M1921" s="3"/>
    </row>
    <row r="1922" spans="13:13">
      <c r="M1922" s="3"/>
    </row>
    <row r="1923" spans="13:13">
      <c r="M1923" s="3"/>
    </row>
    <row r="1924" spans="13:13">
      <c r="M1924" s="3"/>
    </row>
    <row r="1925" spans="13:13">
      <c r="M1925" s="3"/>
    </row>
    <row r="1926" spans="13:13">
      <c r="M1926" s="3"/>
    </row>
    <row r="1927" spans="13:13">
      <c r="M1927" s="3"/>
    </row>
    <row r="1928" spans="13:13">
      <c r="M1928" s="3"/>
    </row>
    <row r="1929" spans="13:13">
      <c r="M1929" s="3"/>
    </row>
    <row r="1930" spans="13:13">
      <c r="M1930" s="3"/>
    </row>
    <row r="1931" spans="13:13">
      <c r="M1931" s="3"/>
    </row>
    <row r="1932" spans="13:13">
      <c r="M1932" s="3"/>
    </row>
    <row r="1933" spans="13:13">
      <c r="M1933" s="3"/>
    </row>
    <row r="1934" spans="13:13">
      <c r="M1934" s="3"/>
    </row>
    <row r="1935" spans="13:13">
      <c r="M1935" s="3"/>
    </row>
    <row r="1936" spans="13:13">
      <c r="M1936" s="3"/>
    </row>
    <row r="1937" spans="13:13">
      <c r="M1937" s="3"/>
    </row>
    <row r="1938" spans="13:13">
      <c r="M1938" s="3"/>
    </row>
    <row r="1939" spans="13:13">
      <c r="M1939" s="3"/>
    </row>
    <row r="1940" spans="13:13">
      <c r="M1940" s="3"/>
    </row>
    <row r="1941" spans="13:13">
      <c r="M1941" s="3"/>
    </row>
    <row r="1942" spans="13:13">
      <c r="M1942" s="3"/>
    </row>
    <row r="1943" spans="13:13">
      <c r="M1943" s="3"/>
    </row>
    <row r="1944" spans="13:13">
      <c r="M1944" s="3"/>
    </row>
    <row r="1945" spans="13:13">
      <c r="M1945" s="3"/>
    </row>
    <row r="1946" spans="13:13">
      <c r="M1946" s="3"/>
    </row>
    <row r="1947" spans="13:13">
      <c r="M1947" s="3"/>
    </row>
    <row r="1948" spans="13:13">
      <c r="M1948" s="3"/>
    </row>
    <row r="1949" spans="13:13">
      <c r="M1949" s="3"/>
    </row>
    <row r="1950" spans="13:13">
      <c r="M1950" s="3"/>
    </row>
    <row r="1951" spans="13:13">
      <c r="M1951" s="3"/>
    </row>
    <row r="1952" spans="13:13">
      <c r="M1952" s="3"/>
    </row>
    <row r="1953" spans="13:13">
      <c r="M1953" s="3"/>
    </row>
    <row r="1954" spans="13:13">
      <c r="M1954" s="3"/>
    </row>
    <row r="1955" spans="13:13">
      <c r="M1955" s="3"/>
    </row>
    <row r="1956" spans="13:13">
      <c r="M1956" s="3"/>
    </row>
    <row r="1957" spans="13:13">
      <c r="M1957" s="3"/>
    </row>
    <row r="1958" spans="13:13">
      <c r="M1958" s="3"/>
    </row>
    <row r="1959" spans="13:13">
      <c r="M1959" s="3"/>
    </row>
    <row r="1960" spans="13:13">
      <c r="M1960" s="3"/>
    </row>
    <row r="1961" spans="13:13">
      <c r="M1961" s="3"/>
    </row>
    <row r="1962" spans="13:13">
      <c r="M1962" s="3"/>
    </row>
    <row r="1963" spans="13:13">
      <c r="M1963" s="3"/>
    </row>
    <row r="1964" spans="13:13">
      <c r="M1964" s="3"/>
    </row>
    <row r="1965" spans="13:13">
      <c r="M1965" s="3"/>
    </row>
    <row r="1966" spans="13:13">
      <c r="M1966" s="3"/>
    </row>
    <row r="1967" spans="13:13">
      <c r="M1967" s="3"/>
    </row>
    <row r="1968" spans="13:13">
      <c r="M1968" s="3"/>
    </row>
    <row r="1969" spans="13:13">
      <c r="M1969" s="3"/>
    </row>
    <row r="1970" spans="13:13">
      <c r="M1970" s="3"/>
    </row>
    <row r="1971" spans="13:13">
      <c r="M1971" s="3"/>
    </row>
    <row r="1972" spans="13:13">
      <c r="M1972" s="3"/>
    </row>
    <row r="1973" spans="13:13">
      <c r="M1973" s="3"/>
    </row>
    <row r="1974" spans="13:13">
      <c r="M1974" s="3"/>
    </row>
    <row r="1975" spans="13:13">
      <c r="M1975" s="3"/>
    </row>
    <row r="1976" spans="13:13">
      <c r="M1976" s="3"/>
    </row>
    <row r="1977" spans="13:13">
      <c r="M1977" s="3"/>
    </row>
    <row r="1978" spans="13:13">
      <c r="M1978" s="3"/>
    </row>
    <row r="1979" spans="13:13">
      <c r="M1979" s="3"/>
    </row>
    <row r="1980" spans="13:13">
      <c r="M1980" s="3"/>
    </row>
    <row r="1981" spans="13:13">
      <c r="M1981" s="3"/>
    </row>
    <row r="1982" spans="13:13">
      <c r="M1982" s="3"/>
    </row>
    <row r="1983" spans="13:13">
      <c r="M1983" s="3"/>
    </row>
    <row r="1984" spans="13:13">
      <c r="M1984" s="3"/>
    </row>
    <row r="1985" spans="13:13">
      <c r="M1985" s="3"/>
    </row>
    <row r="1986" spans="13:13">
      <c r="M1986" s="3"/>
    </row>
    <row r="1987" spans="13:13">
      <c r="M1987" s="3"/>
    </row>
    <row r="1988" spans="13:13">
      <c r="M1988" s="3"/>
    </row>
    <row r="1989" spans="13:13">
      <c r="M1989" s="3"/>
    </row>
    <row r="1990" spans="13:13">
      <c r="M1990" s="3"/>
    </row>
    <row r="1991" spans="13:13">
      <c r="M1991" s="3"/>
    </row>
    <row r="1992" spans="13:13">
      <c r="M1992" s="3"/>
    </row>
    <row r="1993" spans="13:13">
      <c r="M1993" s="3"/>
    </row>
    <row r="1994" spans="13:13">
      <c r="M1994" s="3"/>
    </row>
    <row r="1995" spans="13:13">
      <c r="M1995" s="3"/>
    </row>
    <row r="1996" spans="13:13">
      <c r="M1996" s="3"/>
    </row>
    <row r="1997" spans="13:13">
      <c r="M1997" s="3"/>
    </row>
    <row r="1998" spans="13:13">
      <c r="M1998" s="3"/>
    </row>
    <row r="1999" spans="13:13">
      <c r="M1999" s="3"/>
    </row>
    <row r="2000" spans="13:13">
      <c r="M2000" s="3"/>
    </row>
    <row r="2001" spans="13:13">
      <c r="M2001" s="3"/>
    </row>
    <row r="2002" spans="13:13">
      <c r="M2002" s="3"/>
    </row>
    <row r="2003" spans="13:13">
      <c r="M2003" s="3"/>
    </row>
    <row r="2004" spans="13:13">
      <c r="M2004" s="3"/>
    </row>
    <row r="2005" spans="13:13">
      <c r="M2005" s="3"/>
    </row>
    <row r="2006" spans="13:13">
      <c r="M2006" s="3"/>
    </row>
    <row r="2007" spans="13:13">
      <c r="M2007" s="3"/>
    </row>
    <row r="2008" spans="13:13">
      <c r="M2008" s="3"/>
    </row>
    <row r="2009" spans="13:13">
      <c r="M2009" s="3"/>
    </row>
    <row r="2010" spans="13:13">
      <c r="M2010" s="3"/>
    </row>
    <row r="2011" spans="13:13">
      <c r="M2011" s="3"/>
    </row>
    <row r="2012" spans="13:13">
      <c r="M2012" s="3"/>
    </row>
    <row r="2013" spans="13:13">
      <c r="M2013" s="3"/>
    </row>
    <row r="2014" spans="13:13">
      <c r="M2014" s="3"/>
    </row>
    <row r="2015" spans="13:13">
      <c r="M2015" s="3"/>
    </row>
    <row r="2016" spans="13:13">
      <c r="M2016" s="3"/>
    </row>
    <row r="2017" spans="13:13">
      <c r="M2017" s="3"/>
    </row>
    <row r="2018" spans="13:13">
      <c r="M2018" s="3"/>
    </row>
    <row r="2019" spans="13:13">
      <c r="M2019" s="3"/>
    </row>
    <row r="2020" spans="13:13">
      <c r="M2020" s="3"/>
    </row>
    <row r="2021" spans="13:13">
      <c r="M2021" s="3"/>
    </row>
    <row r="2022" spans="13:13">
      <c r="M2022" s="3"/>
    </row>
    <row r="2023" spans="13:13">
      <c r="M2023" s="3"/>
    </row>
    <row r="2024" spans="13:13">
      <c r="M2024" s="3"/>
    </row>
    <row r="2025" spans="13:13">
      <c r="M2025" s="3"/>
    </row>
    <row r="2026" spans="13:13">
      <c r="M2026" s="3"/>
    </row>
    <row r="2027" spans="13:13">
      <c r="M2027" s="3"/>
    </row>
    <row r="2028" spans="13:13">
      <c r="M2028" s="3"/>
    </row>
    <row r="2029" spans="13:13">
      <c r="M2029" s="3"/>
    </row>
    <row r="2030" spans="13:13">
      <c r="M2030" s="3"/>
    </row>
    <row r="2031" spans="13:13">
      <c r="M2031" s="3"/>
    </row>
    <row r="2032" spans="13:13">
      <c r="M2032" s="3"/>
    </row>
    <row r="2033" spans="13:13">
      <c r="M2033" s="3"/>
    </row>
    <row r="2034" spans="13:13">
      <c r="M2034" s="3"/>
    </row>
    <row r="2035" spans="13:13">
      <c r="M2035" s="3"/>
    </row>
    <row r="2036" spans="13:13">
      <c r="M2036" s="3"/>
    </row>
    <row r="2037" spans="13:13">
      <c r="M2037" s="3"/>
    </row>
    <row r="2038" spans="13:13">
      <c r="M2038" s="3"/>
    </row>
    <row r="2039" spans="13:13">
      <c r="M2039" s="3"/>
    </row>
    <row r="2040" spans="13:13">
      <c r="M2040" s="3"/>
    </row>
    <row r="2041" spans="13:13">
      <c r="M2041" s="3"/>
    </row>
    <row r="2042" spans="13:13">
      <c r="M2042" s="3"/>
    </row>
    <row r="2043" spans="13:13">
      <c r="M2043" s="3"/>
    </row>
    <row r="2044" spans="13:13">
      <c r="M2044" s="3"/>
    </row>
    <row r="2045" spans="13:13">
      <c r="M2045" s="3"/>
    </row>
    <row r="2046" spans="13:13">
      <c r="M2046" s="3"/>
    </row>
    <row r="2047" spans="13:13">
      <c r="M2047" s="3"/>
    </row>
    <row r="2048" spans="13:13">
      <c r="M2048" s="3"/>
    </row>
    <row r="2049" spans="13:13">
      <c r="M2049" s="3"/>
    </row>
    <row r="2050" spans="13:13">
      <c r="M2050" s="3"/>
    </row>
    <row r="2051" spans="13:13">
      <c r="M2051" s="3"/>
    </row>
    <row r="2052" spans="13:13">
      <c r="M2052" s="3"/>
    </row>
    <row r="2053" spans="13:13">
      <c r="M2053" s="3"/>
    </row>
    <row r="2054" spans="13:13">
      <c r="M2054" s="3"/>
    </row>
    <row r="2055" spans="13:13">
      <c r="M2055" s="3"/>
    </row>
    <row r="2056" spans="13:13">
      <c r="M2056" s="3"/>
    </row>
    <row r="2057" spans="13:13">
      <c r="M2057" s="3"/>
    </row>
    <row r="2058" spans="13:13">
      <c r="M2058" s="3"/>
    </row>
    <row r="2059" spans="13:13">
      <c r="M2059" s="3"/>
    </row>
    <row r="2060" spans="13:13">
      <c r="M2060" s="3"/>
    </row>
    <row r="2061" spans="13:13">
      <c r="M2061" s="3"/>
    </row>
    <row r="2062" spans="13:13">
      <c r="M2062" s="3"/>
    </row>
    <row r="2063" spans="13:13">
      <c r="M2063" s="3"/>
    </row>
    <row r="2064" spans="13:13">
      <c r="M2064" s="3"/>
    </row>
    <row r="2065" spans="13:13">
      <c r="M2065" s="3"/>
    </row>
    <row r="2066" spans="13:13">
      <c r="M2066" s="3"/>
    </row>
    <row r="2067" spans="13:13">
      <c r="M2067" s="3"/>
    </row>
    <row r="2068" spans="13:13">
      <c r="M2068" s="3"/>
    </row>
    <row r="2069" spans="13:13">
      <c r="M2069" s="3"/>
    </row>
    <row r="2070" spans="13:13">
      <c r="M2070" s="3"/>
    </row>
    <row r="2071" spans="13:13">
      <c r="M2071" s="3"/>
    </row>
    <row r="2072" spans="13:13">
      <c r="M2072" s="3"/>
    </row>
    <row r="2073" spans="13:13">
      <c r="M2073" s="3"/>
    </row>
    <row r="2074" spans="13:13">
      <c r="M2074" s="3"/>
    </row>
    <row r="2075" spans="13:13">
      <c r="M2075" s="3"/>
    </row>
    <row r="2076" spans="13:13">
      <c r="M2076" s="3"/>
    </row>
    <row r="2077" spans="13:13">
      <c r="M2077" s="3"/>
    </row>
    <row r="2078" spans="13:13">
      <c r="M2078" s="3"/>
    </row>
    <row r="2079" spans="13:13">
      <c r="M2079" s="3"/>
    </row>
    <row r="2080" spans="13:13">
      <c r="M2080" s="3"/>
    </row>
    <row r="2081" spans="13:13">
      <c r="M2081" s="3"/>
    </row>
    <row r="2082" spans="13:13">
      <c r="M2082" s="3"/>
    </row>
    <row r="2083" spans="13:13">
      <c r="M2083" s="3"/>
    </row>
    <row r="2084" spans="13:13">
      <c r="M2084" s="3"/>
    </row>
    <row r="2085" spans="13:13">
      <c r="M2085" s="3"/>
    </row>
    <row r="2086" spans="13:13">
      <c r="M2086" s="3"/>
    </row>
    <row r="2087" spans="13:13">
      <c r="M2087" s="3"/>
    </row>
    <row r="2088" spans="13:13">
      <c r="M2088" s="3"/>
    </row>
    <row r="2089" spans="13:13">
      <c r="M2089" s="3"/>
    </row>
    <row r="2090" spans="13:13">
      <c r="M2090" s="3"/>
    </row>
    <row r="2091" spans="13:13">
      <c r="M2091" s="3"/>
    </row>
    <row r="2092" spans="13:13">
      <c r="M2092" s="3"/>
    </row>
    <row r="2093" spans="13:13">
      <c r="M2093" s="3"/>
    </row>
    <row r="2094" spans="13:13">
      <c r="M2094" s="3"/>
    </row>
    <row r="2095" spans="13:13">
      <c r="M2095" s="3"/>
    </row>
    <row r="2096" spans="13:13">
      <c r="M2096" s="3"/>
    </row>
    <row r="2097" spans="13:13">
      <c r="M2097" s="3"/>
    </row>
    <row r="2098" spans="13:13">
      <c r="M2098" s="3"/>
    </row>
    <row r="2099" spans="13:13">
      <c r="M2099" s="3"/>
    </row>
    <row r="2100" spans="13:13">
      <c r="M2100" s="3"/>
    </row>
    <row r="2101" spans="13:13">
      <c r="M2101" s="3"/>
    </row>
    <row r="2102" spans="13:13">
      <c r="M2102" s="3"/>
    </row>
    <row r="2103" spans="13:13">
      <c r="M2103" s="3"/>
    </row>
    <row r="2104" spans="13:13">
      <c r="M2104" s="3"/>
    </row>
    <row r="2105" spans="13:13">
      <c r="M2105" s="3"/>
    </row>
    <row r="2106" spans="13:13">
      <c r="M2106" s="3"/>
    </row>
    <row r="2107" spans="13:13">
      <c r="M2107" s="3"/>
    </row>
    <row r="2108" spans="13:13">
      <c r="M2108" s="3"/>
    </row>
    <row r="2109" spans="13:13">
      <c r="M2109" s="3"/>
    </row>
    <row r="2110" spans="13:13">
      <c r="M2110" s="3"/>
    </row>
    <row r="2111" spans="13:13">
      <c r="M2111" s="3"/>
    </row>
    <row r="2112" spans="13:13">
      <c r="M2112" s="3"/>
    </row>
    <row r="2113" spans="13:13">
      <c r="M2113" s="3"/>
    </row>
    <row r="2114" spans="13:13">
      <c r="M2114" s="3"/>
    </row>
    <row r="2115" spans="13:13">
      <c r="M2115" s="3"/>
    </row>
    <row r="2116" spans="13:13">
      <c r="M2116" s="3"/>
    </row>
    <row r="2117" spans="13:13">
      <c r="M2117" s="3"/>
    </row>
    <row r="2118" spans="13:13">
      <c r="M2118" s="3"/>
    </row>
    <row r="2119" spans="13:13">
      <c r="M2119" s="3"/>
    </row>
    <row r="2120" spans="13:13">
      <c r="M2120" s="3"/>
    </row>
    <row r="2121" spans="13:13">
      <c r="M2121" s="3"/>
    </row>
    <row r="2122" spans="13:13">
      <c r="M2122" s="3"/>
    </row>
    <row r="2123" spans="13:13">
      <c r="M2123" s="3"/>
    </row>
    <row r="2124" spans="13:13">
      <c r="M2124" s="3"/>
    </row>
    <row r="2125" spans="13:13">
      <c r="M2125" s="3"/>
    </row>
    <row r="2126" spans="13:13">
      <c r="M2126" s="3"/>
    </row>
    <row r="2127" spans="13:13">
      <c r="M2127" s="3"/>
    </row>
    <row r="2128" spans="13:13">
      <c r="M2128" s="3"/>
    </row>
    <row r="2129" spans="13:13">
      <c r="M2129" s="3"/>
    </row>
    <row r="2130" spans="13:13">
      <c r="M2130" s="3"/>
    </row>
    <row r="2131" spans="13:13">
      <c r="M2131" s="3"/>
    </row>
    <row r="2132" spans="13:13">
      <c r="M2132" s="3"/>
    </row>
    <row r="2133" spans="13:13">
      <c r="M2133" s="3"/>
    </row>
    <row r="2134" spans="13:13">
      <c r="M2134" s="3"/>
    </row>
    <row r="2135" spans="13:13">
      <c r="M2135" s="3"/>
    </row>
    <row r="2136" spans="13:13">
      <c r="M2136" s="3"/>
    </row>
    <row r="2137" spans="13:13">
      <c r="M2137" s="3"/>
    </row>
    <row r="2138" spans="13:13">
      <c r="M2138" s="3"/>
    </row>
    <row r="2139" spans="13:13">
      <c r="M2139" s="3"/>
    </row>
    <row r="2140" spans="13:13">
      <c r="M2140" s="3"/>
    </row>
    <row r="2141" spans="13:13">
      <c r="M2141" s="3"/>
    </row>
    <row r="2142" spans="13:13">
      <c r="M2142" s="3"/>
    </row>
    <row r="2143" spans="13:13">
      <c r="M2143" s="3"/>
    </row>
    <row r="2144" spans="13:13">
      <c r="M2144" s="3"/>
    </row>
    <row r="2145" spans="13:13">
      <c r="M2145" s="3"/>
    </row>
    <row r="2146" spans="13:13">
      <c r="M2146" s="3"/>
    </row>
    <row r="2147" spans="13:13">
      <c r="M2147" s="3"/>
    </row>
    <row r="2148" spans="13:13">
      <c r="M2148" s="3"/>
    </row>
    <row r="2149" spans="13:13">
      <c r="M2149" s="3"/>
    </row>
    <row r="2150" spans="13:13">
      <c r="M2150" s="3"/>
    </row>
    <row r="2151" spans="13:13">
      <c r="M2151" s="3"/>
    </row>
    <row r="2152" spans="13:13">
      <c r="M2152" s="3"/>
    </row>
    <row r="2153" spans="13:13">
      <c r="M2153" s="3"/>
    </row>
    <row r="2154" spans="13:13">
      <c r="M2154" s="3"/>
    </row>
    <row r="2155" spans="13:13">
      <c r="M2155" s="3"/>
    </row>
    <row r="2156" spans="13:13">
      <c r="M2156" s="3"/>
    </row>
    <row r="2157" spans="13:13">
      <c r="M2157" s="3"/>
    </row>
    <row r="2158" spans="13:13">
      <c r="M2158" s="3"/>
    </row>
    <row r="2159" spans="13:13">
      <c r="M2159" s="3"/>
    </row>
    <row r="2160" spans="13:13">
      <c r="M2160" s="3"/>
    </row>
    <row r="2161" spans="13:13">
      <c r="M2161" s="3"/>
    </row>
    <row r="2162" spans="13:13">
      <c r="M2162" s="3"/>
    </row>
    <row r="2163" spans="13:13">
      <c r="M2163" s="3"/>
    </row>
    <row r="2164" spans="13:13">
      <c r="M2164" s="3"/>
    </row>
    <row r="2165" spans="13:13">
      <c r="M2165" s="3"/>
    </row>
    <row r="2166" spans="13:13">
      <c r="M2166" s="3"/>
    </row>
    <row r="2167" spans="13:13">
      <c r="M2167" s="3"/>
    </row>
    <row r="2168" spans="13:13">
      <c r="M2168" s="3"/>
    </row>
    <row r="2169" spans="13:13">
      <c r="M2169" s="3"/>
    </row>
    <row r="2170" spans="13:13">
      <c r="M2170" s="3"/>
    </row>
    <row r="2171" spans="13:13">
      <c r="M2171" s="3"/>
    </row>
    <row r="2172" spans="13:13">
      <c r="M2172" s="3"/>
    </row>
    <row r="2173" spans="13:13">
      <c r="M2173" s="3"/>
    </row>
    <row r="2174" spans="13:13">
      <c r="M2174" s="3"/>
    </row>
    <row r="2175" spans="13:13">
      <c r="M2175" s="3"/>
    </row>
    <row r="2176" spans="13:13">
      <c r="M2176" s="3"/>
    </row>
    <row r="2177" spans="13:13">
      <c r="M2177" s="3"/>
    </row>
    <row r="2178" spans="13:13">
      <c r="M2178" s="3"/>
    </row>
    <row r="2179" spans="13:13">
      <c r="M2179" s="3"/>
    </row>
    <row r="2180" spans="13:13">
      <c r="M2180" s="3"/>
    </row>
    <row r="2181" spans="13:13">
      <c r="M2181" s="3"/>
    </row>
    <row r="2182" spans="13:13">
      <c r="M2182" s="3"/>
    </row>
    <row r="2183" spans="13:13">
      <c r="M2183" s="3"/>
    </row>
    <row r="2184" spans="13:13">
      <c r="M2184" s="3"/>
    </row>
    <row r="2185" spans="13:13">
      <c r="M2185" s="3"/>
    </row>
    <row r="2186" spans="13:13">
      <c r="M2186" s="3"/>
    </row>
    <row r="2187" spans="13:13">
      <c r="M2187" s="3"/>
    </row>
    <row r="2188" spans="13:13">
      <c r="M2188" s="3"/>
    </row>
    <row r="2189" spans="13:13">
      <c r="M2189" s="3"/>
    </row>
    <row r="2190" spans="13:13">
      <c r="M2190" s="3"/>
    </row>
    <row r="2191" spans="13:13">
      <c r="M2191" s="3"/>
    </row>
    <row r="2192" spans="13:13">
      <c r="M2192" s="3"/>
    </row>
    <row r="2193" spans="13:13">
      <c r="M2193" s="3"/>
    </row>
    <row r="2194" spans="13:13">
      <c r="M2194" s="3"/>
    </row>
    <row r="2195" spans="13:13">
      <c r="M2195" s="3"/>
    </row>
    <row r="2196" spans="13:13">
      <c r="M2196" s="3"/>
    </row>
    <row r="2197" spans="13:13">
      <c r="M2197" s="3"/>
    </row>
    <row r="2198" spans="13:13">
      <c r="M2198" s="3"/>
    </row>
    <row r="2199" spans="13:13">
      <c r="M2199" s="3"/>
    </row>
    <row r="2200" spans="13:13">
      <c r="M2200" s="3"/>
    </row>
    <row r="2201" spans="13:13">
      <c r="M2201" s="3"/>
    </row>
    <row r="2202" spans="13:13">
      <c r="M2202" s="3"/>
    </row>
    <row r="2203" spans="13:13">
      <c r="M2203" s="3"/>
    </row>
    <row r="2204" spans="13:13">
      <c r="M2204" s="3"/>
    </row>
    <row r="2205" spans="13:13">
      <c r="M2205" s="3"/>
    </row>
    <row r="2206" spans="13:13">
      <c r="M2206" s="3"/>
    </row>
    <row r="2207" spans="13:13">
      <c r="M2207" s="3"/>
    </row>
    <row r="2208" spans="13:13">
      <c r="M2208" s="3"/>
    </row>
    <row r="2209" spans="13:13">
      <c r="M2209" s="3"/>
    </row>
    <row r="2210" spans="13:13">
      <c r="M2210" s="3"/>
    </row>
    <row r="2211" spans="13:13">
      <c r="M2211" s="3"/>
    </row>
    <row r="2212" spans="13:13">
      <c r="M2212" s="3"/>
    </row>
    <row r="2213" spans="13:13">
      <c r="M2213" s="3"/>
    </row>
    <row r="2214" spans="13:13">
      <c r="M2214" s="3"/>
    </row>
    <row r="2215" spans="13:13">
      <c r="M2215" s="3"/>
    </row>
    <row r="2216" spans="13:13">
      <c r="M2216" s="3"/>
    </row>
    <row r="2217" spans="13:13">
      <c r="M2217" s="3"/>
    </row>
    <row r="2218" spans="13:13">
      <c r="M2218" s="3"/>
    </row>
    <row r="2219" spans="13:13">
      <c r="M2219" s="3"/>
    </row>
    <row r="2220" spans="13:13">
      <c r="M2220" s="3"/>
    </row>
    <row r="2221" spans="13:13">
      <c r="M2221" s="3"/>
    </row>
    <row r="2222" spans="13:13">
      <c r="M2222" s="3"/>
    </row>
    <row r="2223" spans="13:13">
      <c r="M2223" s="3"/>
    </row>
    <row r="2224" spans="13:13">
      <c r="M2224" s="3"/>
    </row>
    <row r="2225" spans="13:13">
      <c r="M2225" s="3"/>
    </row>
    <row r="2226" spans="13:13">
      <c r="M2226" s="3"/>
    </row>
    <row r="2227" spans="13:13">
      <c r="M2227" s="3"/>
    </row>
    <row r="2228" spans="13:13">
      <c r="M2228" s="3"/>
    </row>
    <row r="2229" spans="13:13">
      <c r="M2229" s="3"/>
    </row>
    <row r="2230" spans="13:13">
      <c r="M2230" s="3"/>
    </row>
    <row r="2231" spans="13:13">
      <c r="M2231" s="3"/>
    </row>
    <row r="2232" spans="13:13">
      <c r="M2232" s="3"/>
    </row>
    <row r="2233" spans="13:13">
      <c r="M2233" s="3"/>
    </row>
    <row r="2234" spans="13:13">
      <c r="M2234" s="3"/>
    </row>
    <row r="2235" spans="13:13">
      <c r="M2235" s="3"/>
    </row>
    <row r="2236" spans="13:13">
      <c r="M2236" s="3"/>
    </row>
    <row r="2237" spans="13:13">
      <c r="M2237" s="3"/>
    </row>
    <row r="2238" spans="13:13">
      <c r="M2238" s="3"/>
    </row>
    <row r="2239" spans="13:13">
      <c r="M2239" s="3"/>
    </row>
    <row r="2240" spans="13:13">
      <c r="M2240" s="3"/>
    </row>
    <row r="2241" spans="13:13">
      <c r="M2241" s="3"/>
    </row>
    <row r="2242" spans="13:13">
      <c r="M2242" s="3"/>
    </row>
    <row r="2243" spans="13:13">
      <c r="M2243" s="3"/>
    </row>
    <row r="2244" spans="13:13">
      <c r="M2244" s="3"/>
    </row>
    <row r="2245" spans="13:13">
      <c r="M2245" s="3"/>
    </row>
    <row r="2246" spans="13:13">
      <c r="M2246" s="3"/>
    </row>
    <row r="2247" spans="13:13">
      <c r="M2247" s="3"/>
    </row>
    <row r="2248" spans="13:13">
      <c r="M2248" s="3"/>
    </row>
    <row r="2249" spans="13:13">
      <c r="M2249" s="3"/>
    </row>
    <row r="2250" spans="13:13">
      <c r="M2250" s="3"/>
    </row>
    <row r="2251" spans="13:13">
      <c r="M2251" s="3"/>
    </row>
    <row r="2252" spans="13:13">
      <c r="M2252" s="3"/>
    </row>
    <row r="2253" spans="13:13">
      <c r="M2253" s="3"/>
    </row>
    <row r="2254" spans="13:13">
      <c r="M2254" s="3"/>
    </row>
    <row r="2255" spans="13:13">
      <c r="M2255" s="3"/>
    </row>
    <row r="2256" spans="13:13">
      <c r="M2256" s="3"/>
    </row>
    <row r="2257" spans="13:13">
      <c r="M2257" s="3"/>
    </row>
    <row r="2258" spans="13:13">
      <c r="M2258" s="3"/>
    </row>
    <row r="2259" spans="13:13">
      <c r="M2259" s="3"/>
    </row>
    <row r="2260" spans="13:13">
      <c r="M2260" s="3"/>
    </row>
    <row r="2261" spans="13:13">
      <c r="M2261" s="3"/>
    </row>
    <row r="2262" spans="13:13">
      <c r="M2262" s="3"/>
    </row>
    <row r="2263" spans="13:13">
      <c r="M2263" s="3"/>
    </row>
    <row r="2264" spans="13:13">
      <c r="M2264" s="3"/>
    </row>
    <row r="2265" spans="13:13">
      <c r="M2265" s="3"/>
    </row>
    <row r="2266" spans="13:13">
      <c r="M2266" s="3"/>
    </row>
    <row r="2267" spans="13:13">
      <c r="M2267" s="3"/>
    </row>
    <row r="2268" spans="13:13">
      <c r="M2268" s="3"/>
    </row>
    <row r="2269" spans="13:13">
      <c r="M2269" s="3"/>
    </row>
    <row r="2270" spans="13:13">
      <c r="M2270" s="3"/>
    </row>
    <row r="2271" spans="13:13">
      <c r="M2271" s="3"/>
    </row>
    <row r="2272" spans="13:13">
      <c r="M2272" s="3"/>
    </row>
    <row r="2273" spans="13:13">
      <c r="M2273" s="3"/>
    </row>
    <row r="2274" spans="13:13">
      <c r="M2274" s="3"/>
    </row>
    <row r="2275" spans="13:13">
      <c r="M2275" s="3"/>
    </row>
    <row r="2276" spans="13:13">
      <c r="M2276" s="3"/>
    </row>
    <row r="2277" spans="13:13">
      <c r="M2277" s="3"/>
    </row>
    <row r="2278" spans="13:13">
      <c r="M2278" s="3"/>
    </row>
    <row r="2279" spans="13:13">
      <c r="M2279" s="3"/>
    </row>
    <row r="2280" spans="13:13">
      <c r="M2280" s="3"/>
    </row>
    <row r="2281" spans="13:13">
      <c r="M2281" s="3"/>
    </row>
    <row r="2282" spans="13:13">
      <c r="M2282" s="3"/>
    </row>
    <row r="2283" spans="13:13">
      <c r="M2283" s="3"/>
    </row>
    <row r="2284" spans="13:13">
      <c r="M2284" s="3"/>
    </row>
    <row r="2285" spans="13:13">
      <c r="M2285" s="3"/>
    </row>
    <row r="2286" spans="13:13">
      <c r="M2286" s="3"/>
    </row>
    <row r="2287" spans="13:13">
      <c r="M2287" s="3"/>
    </row>
    <row r="2288" spans="13:13">
      <c r="M2288" s="3"/>
    </row>
    <row r="2289" spans="13:13">
      <c r="M2289" s="3"/>
    </row>
    <row r="2290" spans="13:13">
      <c r="M2290" s="3"/>
    </row>
    <row r="2291" spans="13:13">
      <c r="M2291" s="3"/>
    </row>
    <row r="2292" spans="13:13">
      <c r="M2292" s="3"/>
    </row>
    <row r="2293" spans="13:13">
      <c r="M2293" s="3"/>
    </row>
    <row r="2294" spans="13:13">
      <c r="M2294" s="3"/>
    </row>
    <row r="2295" spans="13:13">
      <c r="M2295" s="3"/>
    </row>
    <row r="2296" spans="13:13">
      <c r="M2296" s="3"/>
    </row>
    <row r="2297" spans="13:13">
      <c r="M2297" s="3"/>
    </row>
    <row r="2298" spans="13:13">
      <c r="M2298" s="3"/>
    </row>
    <row r="2299" spans="13:13">
      <c r="M2299" s="3"/>
    </row>
    <row r="2300" spans="13:13">
      <c r="M2300" s="3"/>
    </row>
    <row r="2301" spans="13:13">
      <c r="M2301" s="3"/>
    </row>
    <row r="2302" spans="13:13">
      <c r="M2302" s="3"/>
    </row>
    <row r="2303" spans="13:13">
      <c r="M2303" s="3"/>
    </row>
    <row r="2304" spans="13:13">
      <c r="M2304" s="3"/>
    </row>
    <row r="2305" spans="13:13">
      <c r="M2305" s="3"/>
    </row>
    <row r="2306" spans="13:13">
      <c r="M2306" s="3"/>
    </row>
    <row r="2307" spans="13:13">
      <c r="M2307" s="3"/>
    </row>
    <row r="2308" spans="13:13">
      <c r="M2308" s="3"/>
    </row>
    <row r="2309" spans="13:13">
      <c r="M2309" s="3"/>
    </row>
    <row r="2310" spans="13:13">
      <c r="M2310" s="3"/>
    </row>
    <row r="2311" spans="13:13">
      <c r="M2311" s="3"/>
    </row>
    <row r="2312" spans="13:13">
      <c r="M2312" s="3"/>
    </row>
    <row r="2313" spans="13:13">
      <c r="M2313" s="3"/>
    </row>
    <row r="2314" spans="13:13">
      <c r="M2314" s="3"/>
    </row>
    <row r="2315" spans="13:13">
      <c r="M2315" s="3"/>
    </row>
    <row r="2316" spans="13:13">
      <c r="M2316" s="3"/>
    </row>
    <row r="2317" spans="13:13">
      <c r="M2317" s="3"/>
    </row>
    <row r="2318" spans="13:13">
      <c r="M2318" s="3"/>
    </row>
    <row r="2319" spans="13:13">
      <c r="M2319" s="3"/>
    </row>
    <row r="2320" spans="13:13">
      <c r="M2320" s="3"/>
    </row>
    <row r="2321" spans="13:13">
      <c r="M2321" s="3"/>
    </row>
    <row r="2322" spans="13:13">
      <c r="M2322" s="3"/>
    </row>
    <row r="2323" spans="13:13">
      <c r="M2323" s="3"/>
    </row>
    <row r="2324" spans="13:13">
      <c r="M2324" s="3"/>
    </row>
    <row r="2325" spans="13:13">
      <c r="M2325" s="3"/>
    </row>
    <row r="2326" spans="13:13">
      <c r="M2326" s="3"/>
    </row>
    <row r="2327" spans="13:13">
      <c r="M2327" s="3"/>
    </row>
    <row r="2328" spans="13:13">
      <c r="M2328" s="3"/>
    </row>
    <row r="2329" spans="13:13">
      <c r="M2329" s="3"/>
    </row>
    <row r="2330" spans="13:13">
      <c r="M2330" s="3"/>
    </row>
    <row r="2331" spans="13:13">
      <c r="M2331" s="3"/>
    </row>
    <row r="2332" spans="13:13">
      <c r="M2332" s="3"/>
    </row>
    <row r="2333" spans="13:13">
      <c r="M2333" s="3"/>
    </row>
    <row r="2334" spans="13:13">
      <c r="M2334" s="3"/>
    </row>
    <row r="2335" spans="13:13">
      <c r="M2335" s="3"/>
    </row>
    <row r="2336" spans="13:13">
      <c r="M2336" s="3"/>
    </row>
    <row r="2337" spans="13:13">
      <c r="M2337" s="3"/>
    </row>
    <row r="2338" spans="13:13">
      <c r="M2338" s="3"/>
    </row>
    <row r="2339" spans="13:13">
      <c r="M2339" s="3"/>
    </row>
    <row r="2340" spans="13:13">
      <c r="M2340" s="3"/>
    </row>
    <row r="2341" spans="13:13">
      <c r="M2341" s="3"/>
    </row>
    <row r="2342" spans="13:13">
      <c r="M2342" s="3"/>
    </row>
    <row r="2343" spans="13:13">
      <c r="M2343" s="3"/>
    </row>
    <row r="2344" spans="13:13">
      <c r="M2344" s="3"/>
    </row>
    <row r="2345" spans="13:13">
      <c r="M2345" s="3"/>
    </row>
    <row r="2346" spans="13:13">
      <c r="M2346" s="3"/>
    </row>
    <row r="2347" spans="13:13">
      <c r="M2347" s="3"/>
    </row>
    <row r="2348" spans="13:13">
      <c r="M2348" s="3"/>
    </row>
    <row r="2349" spans="13:13">
      <c r="M2349" s="3"/>
    </row>
    <row r="2350" spans="13:13">
      <c r="M2350" s="3"/>
    </row>
    <row r="2351" spans="13:13">
      <c r="M2351" s="3"/>
    </row>
    <row r="2352" spans="13:13">
      <c r="M2352" s="3"/>
    </row>
    <row r="2353" spans="13:13">
      <c r="M2353" s="3"/>
    </row>
    <row r="2354" spans="13:13">
      <c r="M2354" s="3"/>
    </row>
    <row r="2355" spans="13:13">
      <c r="M2355" s="3"/>
    </row>
    <row r="2356" spans="13:13">
      <c r="M2356" s="3"/>
    </row>
    <row r="2357" spans="13:13">
      <c r="M2357" s="3"/>
    </row>
    <row r="2358" spans="13:13">
      <c r="M2358" s="3"/>
    </row>
    <row r="2359" spans="13:13">
      <c r="M2359" s="3"/>
    </row>
    <row r="2360" spans="13:13">
      <c r="M2360" s="3"/>
    </row>
    <row r="2361" spans="13:13">
      <c r="M2361" s="3"/>
    </row>
    <row r="2362" spans="13:13">
      <c r="M2362" s="3"/>
    </row>
    <row r="2363" spans="13:13">
      <c r="M2363" s="3"/>
    </row>
    <row r="2364" spans="13:13">
      <c r="M2364" s="3"/>
    </row>
    <row r="2365" spans="13:13">
      <c r="M2365" s="3"/>
    </row>
    <row r="2366" spans="13:13">
      <c r="M2366" s="3"/>
    </row>
    <row r="2367" spans="13:13">
      <c r="M2367" s="3"/>
    </row>
    <row r="2368" spans="13:13">
      <c r="M2368" s="3"/>
    </row>
    <row r="2369" spans="13:13">
      <c r="M2369" s="3"/>
    </row>
    <row r="2370" spans="13:13">
      <c r="M2370" s="3"/>
    </row>
    <row r="2371" spans="13:13">
      <c r="M2371" s="3"/>
    </row>
    <row r="2372" spans="13:13">
      <c r="M2372" s="3"/>
    </row>
    <row r="2373" spans="13:13">
      <c r="M2373" s="3"/>
    </row>
    <row r="2374" spans="13:13">
      <c r="M2374" s="3"/>
    </row>
    <row r="2375" spans="13:13">
      <c r="M2375" s="3"/>
    </row>
    <row r="2376" spans="13:13">
      <c r="M2376" s="3"/>
    </row>
    <row r="2377" spans="13:13">
      <c r="M2377" s="3"/>
    </row>
    <row r="2378" spans="13:13">
      <c r="M2378" s="3"/>
    </row>
    <row r="2379" spans="13:13">
      <c r="M2379" s="3"/>
    </row>
    <row r="2380" spans="13:13">
      <c r="M2380" s="3"/>
    </row>
    <row r="2381" spans="13:13">
      <c r="M2381" s="3"/>
    </row>
    <row r="2382" spans="13:13">
      <c r="M2382" s="3"/>
    </row>
    <row r="2383" spans="13:13">
      <c r="M2383" s="3"/>
    </row>
    <row r="2384" spans="13:13">
      <c r="M2384" s="3"/>
    </row>
    <row r="2385" spans="13:13">
      <c r="M2385" s="3"/>
    </row>
    <row r="2386" spans="13:13">
      <c r="M2386" s="3"/>
    </row>
    <row r="2387" spans="13:13">
      <c r="M2387" s="3"/>
    </row>
    <row r="2388" spans="13:13">
      <c r="M2388" s="3"/>
    </row>
    <row r="2389" spans="13:13">
      <c r="M2389" s="3"/>
    </row>
    <row r="2390" spans="13:13">
      <c r="M2390" s="3"/>
    </row>
    <row r="2391" spans="13:13">
      <c r="M2391" s="3"/>
    </row>
    <row r="2392" spans="13:13">
      <c r="M2392" s="3"/>
    </row>
    <row r="2393" spans="13:13">
      <c r="M2393" s="3"/>
    </row>
    <row r="2394" spans="13:13">
      <c r="M2394" s="3"/>
    </row>
    <row r="2395" spans="13:13">
      <c r="M2395" s="3"/>
    </row>
    <row r="2396" spans="13:13">
      <c r="M2396" s="3"/>
    </row>
    <row r="2397" spans="13:13">
      <c r="M2397" s="3"/>
    </row>
    <row r="2398" spans="13:13">
      <c r="M2398" s="3"/>
    </row>
    <row r="2399" spans="13:13">
      <c r="M2399" s="3"/>
    </row>
    <row r="2400" spans="13:13">
      <c r="M2400" s="3"/>
    </row>
    <row r="2401" spans="13:13">
      <c r="M2401" s="3"/>
    </row>
    <row r="2402" spans="13:13">
      <c r="M2402" s="3"/>
    </row>
    <row r="2403" spans="13:13">
      <c r="M2403" s="3"/>
    </row>
    <row r="2404" spans="13:13">
      <c r="M2404" s="3"/>
    </row>
    <row r="2405" spans="13:13">
      <c r="M2405" s="3"/>
    </row>
    <row r="2406" spans="13:13">
      <c r="M2406" s="3"/>
    </row>
    <row r="2407" spans="13:13">
      <c r="M2407" s="3"/>
    </row>
    <row r="2408" spans="13:13">
      <c r="M2408" s="3"/>
    </row>
    <row r="2409" spans="13:13">
      <c r="M2409" s="3"/>
    </row>
    <row r="2410" spans="13:13">
      <c r="M2410" s="3"/>
    </row>
    <row r="2411" spans="13:13">
      <c r="M2411" s="3"/>
    </row>
    <row r="2412" spans="13:13">
      <c r="M2412" s="3"/>
    </row>
    <row r="2413" spans="13:13">
      <c r="M2413" s="3"/>
    </row>
    <row r="2414" spans="13:13">
      <c r="M2414" s="3"/>
    </row>
    <row r="2415" spans="13:13">
      <c r="M2415" s="3"/>
    </row>
    <row r="2416" spans="13:13">
      <c r="M2416" s="3"/>
    </row>
    <row r="2417" spans="13:13">
      <c r="M2417" s="3"/>
    </row>
    <row r="2418" spans="13:13">
      <c r="M2418" s="3"/>
    </row>
    <row r="2419" spans="13:13">
      <c r="M2419" s="3"/>
    </row>
    <row r="2420" spans="13:13">
      <c r="M2420" s="3"/>
    </row>
    <row r="2421" spans="13:13">
      <c r="M2421" s="3"/>
    </row>
    <row r="2422" spans="13:13">
      <c r="M2422" s="3"/>
    </row>
    <row r="2423" spans="13:13">
      <c r="M2423" s="3"/>
    </row>
    <row r="2424" spans="13:13">
      <c r="M2424" s="3"/>
    </row>
    <row r="2425" spans="13:13">
      <c r="M2425" s="3"/>
    </row>
    <row r="2426" spans="13:13">
      <c r="M2426" s="3"/>
    </row>
    <row r="2427" spans="13:13">
      <c r="M2427" s="3"/>
    </row>
    <row r="2428" spans="13:13">
      <c r="M2428" s="3"/>
    </row>
    <row r="2429" spans="13:13">
      <c r="M2429" s="3"/>
    </row>
    <row r="2430" spans="13:13">
      <c r="M2430" s="3"/>
    </row>
    <row r="2431" spans="13:13">
      <c r="M2431" s="3"/>
    </row>
    <row r="2432" spans="13:13">
      <c r="M2432" s="3"/>
    </row>
    <row r="2433" spans="13:13">
      <c r="M2433" s="3"/>
    </row>
    <row r="2434" spans="13:13">
      <c r="M2434" s="3"/>
    </row>
    <row r="2435" spans="13:13">
      <c r="M2435" s="3"/>
    </row>
    <row r="2436" spans="13:13">
      <c r="M2436" s="3"/>
    </row>
    <row r="2437" spans="13:13">
      <c r="M2437" s="3"/>
    </row>
    <row r="2438" spans="13:13">
      <c r="M2438" s="3"/>
    </row>
    <row r="2439" spans="13:13">
      <c r="M2439" s="3"/>
    </row>
    <row r="2440" spans="13:13">
      <c r="M2440" s="3"/>
    </row>
    <row r="2441" spans="13:13">
      <c r="M2441" s="3"/>
    </row>
    <row r="2442" spans="13:13">
      <c r="M2442" s="3"/>
    </row>
    <row r="2443" spans="13:13">
      <c r="M2443" s="3"/>
    </row>
    <row r="2444" spans="13:13">
      <c r="M2444" s="3"/>
    </row>
    <row r="2445" spans="13:13">
      <c r="M2445" s="3"/>
    </row>
    <row r="2446" spans="13:13">
      <c r="M2446" s="3"/>
    </row>
    <row r="2447" spans="13:13">
      <c r="M2447" s="3"/>
    </row>
    <row r="2448" spans="13:13">
      <c r="M2448" s="3"/>
    </row>
    <row r="2449" spans="13:13">
      <c r="M2449" s="3"/>
    </row>
    <row r="2450" spans="13:13">
      <c r="M2450" s="3"/>
    </row>
    <row r="2451" spans="13:13">
      <c r="M2451" s="3"/>
    </row>
    <row r="2452" spans="13:13">
      <c r="M2452" s="3"/>
    </row>
    <row r="2453" spans="13:13">
      <c r="M2453" s="3"/>
    </row>
    <row r="2454" spans="13:13">
      <c r="M2454" s="3"/>
    </row>
    <row r="2455" spans="13:13">
      <c r="M2455" s="3"/>
    </row>
    <row r="2456" spans="13:13">
      <c r="M2456" s="3"/>
    </row>
    <row r="2457" spans="13:13">
      <c r="M2457" s="3"/>
    </row>
    <row r="2458" spans="13:13">
      <c r="M2458" s="3"/>
    </row>
    <row r="2459" spans="13:13">
      <c r="M2459" s="3"/>
    </row>
    <row r="2460" spans="13:13">
      <c r="M2460" s="3"/>
    </row>
    <row r="2461" spans="13:13">
      <c r="M2461" s="3"/>
    </row>
    <row r="2462" spans="13:13">
      <c r="M2462" s="3"/>
    </row>
    <row r="2463" spans="13:13">
      <c r="M2463" s="3"/>
    </row>
    <row r="2464" spans="13:13">
      <c r="M2464" s="3"/>
    </row>
    <row r="2465" spans="13:13">
      <c r="M2465" s="3"/>
    </row>
    <row r="2466" spans="13:13">
      <c r="M2466" s="3"/>
    </row>
    <row r="2467" spans="13:13">
      <c r="M2467" s="3"/>
    </row>
    <row r="2468" spans="13:13">
      <c r="M2468" s="3"/>
    </row>
    <row r="2469" spans="13:13">
      <c r="M2469" s="3"/>
    </row>
    <row r="2470" spans="13:13">
      <c r="M2470" s="3"/>
    </row>
    <row r="2471" spans="13:13">
      <c r="M2471" s="3"/>
    </row>
    <row r="2472" spans="13:13">
      <c r="M2472" s="3"/>
    </row>
    <row r="2473" spans="13:13">
      <c r="M2473" s="3"/>
    </row>
    <row r="2474" spans="13:13">
      <c r="M2474" s="3"/>
    </row>
    <row r="2475" spans="13:13">
      <c r="M2475" s="3"/>
    </row>
    <row r="2476" spans="13:13">
      <c r="M2476" s="3"/>
    </row>
    <row r="2477" spans="13:13">
      <c r="M2477" s="3"/>
    </row>
    <row r="2478" spans="13:13">
      <c r="M2478" s="3"/>
    </row>
    <row r="2479" spans="13:13">
      <c r="M2479" s="3"/>
    </row>
    <row r="2480" spans="13:13">
      <c r="M2480" s="3"/>
    </row>
    <row r="2481" spans="13:13">
      <c r="M2481" s="3"/>
    </row>
    <row r="2482" spans="13:13">
      <c r="M2482" s="3"/>
    </row>
    <row r="2483" spans="13:13">
      <c r="M2483" s="3"/>
    </row>
    <row r="2484" spans="13:13">
      <c r="M2484" s="3"/>
    </row>
    <row r="2485" spans="13:13">
      <c r="M2485" s="3"/>
    </row>
    <row r="2486" spans="13:13">
      <c r="M2486" s="3"/>
    </row>
    <row r="2487" spans="13:13">
      <c r="M2487" s="3"/>
    </row>
    <row r="2488" spans="13:13">
      <c r="M2488" s="3"/>
    </row>
    <row r="2489" spans="13:13">
      <c r="M2489" s="3"/>
    </row>
    <row r="2490" spans="13:13">
      <c r="M2490" s="3"/>
    </row>
    <row r="2491" spans="13:13">
      <c r="M2491" s="3"/>
    </row>
    <row r="2492" spans="13:13">
      <c r="M2492" s="3"/>
    </row>
    <row r="2493" spans="13:13">
      <c r="M2493" s="3"/>
    </row>
    <row r="2494" spans="13:13">
      <c r="M2494" s="3"/>
    </row>
    <row r="2495" spans="13:13">
      <c r="M2495" s="3"/>
    </row>
    <row r="2496" spans="13:13">
      <c r="M2496" s="3"/>
    </row>
    <row r="2497" spans="13:13">
      <c r="M2497" s="3"/>
    </row>
    <row r="2498" spans="13:13">
      <c r="M2498" s="3"/>
    </row>
    <row r="2499" spans="13:13">
      <c r="M2499" s="3"/>
    </row>
    <row r="2500" spans="13:13">
      <c r="M2500" s="3"/>
    </row>
    <row r="2501" spans="13:13">
      <c r="M2501" s="3"/>
    </row>
    <row r="2502" spans="13:13">
      <c r="M2502" s="3"/>
    </row>
    <row r="2503" spans="13:13">
      <c r="M2503" s="3"/>
    </row>
    <row r="2504" spans="13:13">
      <c r="M2504" s="3"/>
    </row>
    <row r="2505" spans="13:13">
      <c r="M2505" s="3"/>
    </row>
    <row r="2506" spans="13:13">
      <c r="M2506" s="3"/>
    </row>
    <row r="2507" spans="13:13">
      <c r="M2507" s="3"/>
    </row>
    <row r="2508" spans="13:13">
      <c r="M2508" s="3"/>
    </row>
    <row r="2509" spans="13:13">
      <c r="M2509" s="3"/>
    </row>
    <row r="2510" spans="13:13">
      <c r="M2510" s="3"/>
    </row>
    <row r="2511" spans="13:13">
      <c r="M2511" s="3"/>
    </row>
    <row r="2512" spans="13:13">
      <c r="M2512" s="3"/>
    </row>
    <row r="2513" spans="13:13">
      <c r="M2513" s="3"/>
    </row>
    <row r="2514" spans="13:13">
      <c r="M2514" s="3"/>
    </row>
    <row r="2515" spans="13:13">
      <c r="M2515" s="3"/>
    </row>
    <row r="2516" spans="13:13">
      <c r="M2516" s="3"/>
    </row>
    <row r="2517" spans="13:13">
      <c r="M2517" s="3"/>
    </row>
    <row r="2518" spans="13:13">
      <c r="M2518" s="3"/>
    </row>
    <row r="2519" spans="13:13">
      <c r="M2519" s="3"/>
    </row>
    <row r="2520" spans="13:13">
      <c r="M2520" s="3"/>
    </row>
    <row r="2521" spans="13:13">
      <c r="M2521" s="3"/>
    </row>
    <row r="2522" spans="13:13">
      <c r="M2522" s="3"/>
    </row>
    <row r="2523" spans="13:13">
      <c r="M2523" s="3"/>
    </row>
    <row r="2524" spans="13:13">
      <c r="M2524" s="3"/>
    </row>
    <row r="2525" spans="13:13">
      <c r="M2525" s="3"/>
    </row>
    <row r="2526" spans="13:13">
      <c r="M2526" s="3"/>
    </row>
    <row r="2527" spans="13:13">
      <c r="M2527" s="3"/>
    </row>
    <row r="2528" spans="13:13">
      <c r="M2528" s="3"/>
    </row>
    <row r="2529" spans="13:13">
      <c r="M2529" s="3"/>
    </row>
    <row r="2530" spans="13:13">
      <c r="M2530" s="3"/>
    </row>
    <row r="2531" spans="13:13">
      <c r="M2531" s="3"/>
    </row>
    <row r="2532" spans="13:13">
      <c r="M2532" s="3"/>
    </row>
    <row r="2533" spans="13:13">
      <c r="M2533" s="3"/>
    </row>
    <row r="2534" spans="13:13">
      <c r="M2534" s="3"/>
    </row>
    <row r="2535" spans="13:13">
      <c r="M2535" s="3"/>
    </row>
    <row r="2536" spans="13:13">
      <c r="M2536" s="3"/>
    </row>
    <row r="2537" spans="13:13">
      <c r="M2537" s="3"/>
    </row>
    <row r="2538" spans="13:13">
      <c r="M2538" s="3"/>
    </row>
    <row r="2539" spans="13:13">
      <c r="M2539" s="3"/>
    </row>
    <row r="2540" spans="13:13">
      <c r="M2540" s="3"/>
    </row>
    <row r="2541" spans="13:13">
      <c r="M2541" s="3"/>
    </row>
    <row r="2542" spans="13:13">
      <c r="M2542" s="3"/>
    </row>
    <row r="2543" spans="13:13">
      <c r="M2543" s="3"/>
    </row>
    <row r="2544" spans="13:13">
      <c r="M2544" s="3"/>
    </row>
    <row r="2545" spans="13:13">
      <c r="M2545" s="3"/>
    </row>
    <row r="2546" spans="13:13">
      <c r="M2546" s="3"/>
    </row>
    <row r="2547" spans="13:13">
      <c r="M2547" s="3"/>
    </row>
    <row r="2548" spans="13:13">
      <c r="M2548" s="3"/>
    </row>
    <row r="2549" spans="13:13">
      <c r="M2549" s="3"/>
    </row>
    <row r="2550" spans="13:13">
      <c r="M2550" s="3"/>
    </row>
    <row r="2551" spans="13:13">
      <c r="M2551" s="3"/>
    </row>
    <row r="2552" spans="13:13">
      <c r="M2552" s="3"/>
    </row>
    <row r="2553" spans="13:13">
      <c r="M2553" s="3"/>
    </row>
    <row r="2554" spans="13:13">
      <c r="M2554" s="3"/>
    </row>
    <row r="2555" spans="13:13">
      <c r="M2555" s="3"/>
    </row>
    <row r="2556" spans="13:13">
      <c r="M2556" s="3"/>
    </row>
    <row r="2557" spans="13:13">
      <c r="M2557" s="3"/>
    </row>
    <row r="2558" spans="13:13">
      <c r="M2558" s="3"/>
    </row>
    <row r="2559" spans="13:13">
      <c r="M2559" s="3"/>
    </row>
    <row r="2560" spans="13:13">
      <c r="M2560" s="3"/>
    </row>
    <row r="2561" spans="13:13">
      <c r="M2561" s="3"/>
    </row>
    <row r="2562" spans="13:13">
      <c r="M2562" s="3"/>
    </row>
    <row r="2563" spans="13:13">
      <c r="M2563" s="3"/>
    </row>
    <row r="2564" spans="13:13">
      <c r="M2564" s="3"/>
    </row>
    <row r="2565" spans="13:13">
      <c r="M2565" s="3"/>
    </row>
    <row r="2566" spans="13:13">
      <c r="M2566" s="3"/>
    </row>
    <row r="2567" spans="13:13">
      <c r="M2567" s="3"/>
    </row>
    <row r="2568" spans="13:13">
      <c r="M2568" s="3"/>
    </row>
    <row r="2569" spans="13:13">
      <c r="M2569" s="3"/>
    </row>
    <row r="2570" spans="13:13">
      <c r="M2570" s="3"/>
    </row>
    <row r="2571" spans="13:13">
      <c r="M2571" s="3"/>
    </row>
    <row r="2572" spans="13:13">
      <c r="M2572" s="3"/>
    </row>
    <row r="2573" spans="13:13">
      <c r="M2573" s="3"/>
    </row>
    <row r="2574" spans="13:13">
      <c r="M2574" s="3"/>
    </row>
    <row r="2575" spans="13:13">
      <c r="M2575" s="3"/>
    </row>
    <row r="2576" spans="13:13">
      <c r="M2576" s="3"/>
    </row>
    <row r="2577" spans="13:13">
      <c r="M2577" s="3"/>
    </row>
    <row r="2578" spans="13:13">
      <c r="M2578" s="3"/>
    </row>
    <row r="2579" spans="13:13">
      <c r="M2579" s="3"/>
    </row>
    <row r="2580" spans="13:13">
      <c r="M2580" s="3"/>
    </row>
    <row r="2581" spans="13:13">
      <c r="M2581" s="3"/>
    </row>
    <row r="2582" spans="13:13">
      <c r="M2582" s="3"/>
    </row>
    <row r="2583" spans="13:13">
      <c r="M2583" s="3"/>
    </row>
    <row r="2584" spans="13:13">
      <c r="M2584" s="3"/>
    </row>
    <row r="2585" spans="13:13">
      <c r="M2585" s="3"/>
    </row>
    <row r="2586" spans="13:13">
      <c r="M2586" s="3"/>
    </row>
    <row r="2587" spans="13:13">
      <c r="M2587" s="3"/>
    </row>
    <row r="2588" spans="13:13">
      <c r="M2588" s="3"/>
    </row>
    <row r="2589" spans="13:13">
      <c r="M2589" s="3"/>
    </row>
    <row r="2590" spans="13:13">
      <c r="M2590" s="3"/>
    </row>
    <row r="2591" spans="13:13">
      <c r="M2591" s="3"/>
    </row>
    <row r="2592" spans="13:13">
      <c r="M2592" s="3"/>
    </row>
    <row r="2593" spans="13:13">
      <c r="M2593" s="3"/>
    </row>
    <row r="2594" spans="13:13">
      <c r="M2594" s="3"/>
    </row>
    <row r="2595" spans="13:13">
      <c r="M2595" s="3"/>
    </row>
    <row r="2596" spans="13:13">
      <c r="M2596" s="3"/>
    </row>
    <row r="2597" spans="13:13">
      <c r="M2597" s="3"/>
    </row>
    <row r="2598" spans="13:13">
      <c r="M2598" s="3"/>
    </row>
    <row r="2599" spans="13:13">
      <c r="M2599" s="3"/>
    </row>
    <row r="2600" spans="13:13">
      <c r="M2600" s="3"/>
    </row>
    <row r="2601" spans="13:13">
      <c r="M2601" s="3"/>
    </row>
    <row r="2602" spans="13:13">
      <c r="M2602" s="3"/>
    </row>
    <row r="2603" spans="13:13">
      <c r="M2603" s="3"/>
    </row>
    <row r="2604" spans="13:13">
      <c r="M2604" s="3"/>
    </row>
    <row r="2605" spans="13:13">
      <c r="M2605" s="3"/>
    </row>
    <row r="2606" spans="13:13">
      <c r="M2606" s="3"/>
    </row>
    <row r="2607" spans="13:13">
      <c r="M2607" s="3"/>
    </row>
    <row r="2608" spans="13:13">
      <c r="M2608" s="3"/>
    </row>
    <row r="2609" spans="13:13">
      <c r="M2609" s="3"/>
    </row>
    <row r="2610" spans="13:13">
      <c r="M2610" s="3"/>
    </row>
    <row r="2611" spans="13:13">
      <c r="M2611" s="3"/>
    </row>
    <row r="2612" spans="13:13">
      <c r="M2612" s="3"/>
    </row>
    <row r="2613" spans="13:13">
      <c r="M2613" s="3"/>
    </row>
    <row r="2614" spans="13:13">
      <c r="M2614" s="3"/>
    </row>
    <row r="2615" spans="13:13">
      <c r="M2615" s="3"/>
    </row>
    <row r="2616" spans="13:13">
      <c r="M2616" s="3"/>
    </row>
    <row r="2617" spans="13:13">
      <c r="M2617" s="3"/>
    </row>
    <row r="2618" spans="13:13">
      <c r="M2618" s="3"/>
    </row>
    <row r="2619" spans="13:13">
      <c r="M2619" s="3"/>
    </row>
    <row r="2620" spans="13:13">
      <c r="M2620" s="3"/>
    </row>
    <row r="2621" spans="13:13">
      <c r="M2621" s="3"/>
    </row>
    <row r="2622" spans="13:13">
      <c r="M2622" s="3"/>
    </row>
    <row r="2623" spans="13:13">
      <c r="M2623" s="3"/>
    </row>
    <row r="2624" spans="13:13">
      <c r="M2624" s="3"/>
    </row>
    <row r="2625" spans="13:13">
      <c r="M2625" s="3"/>
    </row>
    <row r="2626" spans="13:13">
      <c r="M2626" s="3"/>
    </row>
    <row r="2627" spans="13:13">
      <c r="M2627" s="3"/>
    </row>
    <row r="2628" spans="13:13">
      <c r="M2628" s="3"/>
    </row>
    <row r="2629" spans="13:13">
      <c r="M2629" s="3"/>
    </row>
    <row r="2630" spans="13:13">
      <c r="M2630" s="3"/>
    </row>
    <row r="2631" spans="13:13">
      <c r="M2631" s="3"/>
    </row>
    <row r="2632" spans="13:13">
      <c r="M2632" s="3"/>
    </row>
    <row r="2633" spans="13:13">
      <c r="M2633" s="3"/>
    </row>
    <row r="2634" spans="13:13">
      <c r="M2634" s="3"/>
    </row>
    <row r="2635" spans="13:13">
      <c r="M2635" s="3"/>
    </row>
    <row r="2636" spans="13:13">
      <c r="M2636" s="3"/>
    </row>
    <row r="2637" spans="13:13">
      <c r="M2637" s="3"/>
    </row>
    <row r="2638" spans="13:13">
      <c r="M2638" s="3"/>
    </row>
    <row r="2639" spans="13:13">
      <c r="M2639" s="3"/>
    </row>
    <row r="2640" spans="13:13">
      <c r="M2640" s="3"/>
    </row>
    <row r="2641" spans="13:13">
      <c r="M2641" s="3"/>
    </row>
    <row r="2642" spans="13:13">
      <c r="M2642" s="3"/>
    </row>
    <row r="2643" spans="13:13">
      <c r="M2643" s="3"/>
    </row>
    <row r="2644" spans="13:13">
      <c r="M2644" s="3"/>
    </row>
    <row r="2645" spans="13:13">
      <c r="M2645" s="3"/>
    </row>
    <row r="2646" spans="13:13">
      <c r="M2646" s="3"/>
    </row>
    <row r="2647" spans="13:13">
      <c r="M2647" s="3"/>
    </row>
    <row r="2648" spans="13:13">
      <c r="M2648" s="3"/>
    </row>
    <row r="2649" spans="13:13">
      <c r="M2649" s="3"/>
    </row>
    <row r="2650" spans="13:13">
      <c r="M2650" s="3"/>
    </row>
    <row r="2651" spans="13:13">
      <c r="M2651" s="3"/>
    </row>
    <row r="2652" spans="13:13">
      <c r="M2652" s="3"/>
    </row>
    <row r="2653" spans="13:13">
      <c r="M2653" s="3"/>
    </row>
    <row r="2654" spans="13:13">
      <c r="M2654" s="3"/>
    </row>
    <row r="2655" spans="13:13">
      <c r="M2655" s="3"/>
    </row>
    <row r="2656" spans="13:13">
      <c r="M2656" s="3"/>
    </row>
    <row r="2657" spans="13:13">
      <c r="M2657" s="3"/>
    </row>
    <row r="2658" spans="13:13">
      <c r="M2658" s="3"/>
    </row>
    <row r="2659" spans="13:13">
      <c r="M2659" s="3"/>
    </row>
    <row r="2660" spans="13:13">
      <c r="M2660" s="3"/>
    </row>
    <row r="2661" spans="13:13">
      <c r="M2661" s="3"/>
    </row>
    <row r="2662" spans="13:13">
      <c r="M2662" s="3"/>
    </row>
    <row r="2663" spans="13:13">
      <c r="M2663" s="3"/>
    </row>
    <row r="2664" spans="13:13">
      <c r="M2664" s="3"/>
    </row>
    <row r="2665" spans="13:13">
      <c r="M2665" s="3"/>
    </row>
    <row r="2666" spans="13:13">
      <c r="M2666" s="3"/>
    </row>
    <row r="2667" spans="13:13">
      <c r="M2667" s="3"/>
    </row>
    <row r="2668" spans="13:13">
      <c r="M2668" s="3"/>
    </row>
    <row r="2669" spans="13:13">
      <c r="M2669" s="3"/>
    </row>
    <row r="2670" spans="13:13">
      <c r="M2670" s="3"/>
    </row>
    <row r="2671" spans="13:13">
      <c r="M2671" s="3"/>
    </row>
    <row r="2672" spans="13:13">
      <c r="M2672" s="3"/>
    </row>
    <row r="2673" spans="13:13">
      <c r="M2673" s="3"/>
    </row>
    <row r="2674" spans="13:13">
      <c r="M2674" s="3"/>
    </row>
    <row r="2675" spans="13:13">
      <c r="M2675" s="3"/>
    </row>
    <row r="2676" spans="13:13">
      <c r="M2676" s="3"/>
    </row>
    <row r="2677" spans="13:13">
      <c r="M2677" s="3"/>
    </row>
    <row r="2678" spans="13:13">
      <c r="M2678" s="3"/>
    </row>
    <row r="2679" spans="13:13">
      <c r="M2679" s="3"/>
    </row>
    <row r="2680" spans="13:13">
      <c r="M2680" s="3"/>
    </row>
    <row r="2681" spans="13:13">
      <c r="M2681" s="3"/>
    </row>
    <row r="2682" spans="13:13">
      <c r="M2682" s="3"/>
    </row>
    <row r="2683" spans="13:13">
      <c r="M2683" s="3"/>
    </row>
    <row r="2684" spans="13:13">
      <c r="M2684" s="3"/>
    </row>
    <row r="2685" spans="13:13">
      <c r="M2685" s="3"/>
    </row>
    <row r="2686" spans="13:13">
      <c r="M2686" s="3"/>
    </row>
    <row r="2687" spans="13:13">
      <c r="M2687" s="3"/>
    </row>
    <row r="2688" spans="13:13">
      <c r="M2688" s="3"/>
    </row>
    <row r="2689" spans="13:13">
      <c r="M2689" s="3"/>
    </row>
    <row r="2690" spans="13:13">
      <c r="M2690" s="3"/>
    </row>
    <row r="2691" spans="13:13">
      <c r="M2691" s="3"/>
    </row>
    <row r="2692" spans="13:13">
      <c r="M2692" s="3"/>
    </row>
    <row r="2693" spans="13:13">
      <c r="M2693" s="3"/>
    </row>
    <row r="2694" spans="13:13">
      <c r="M2694" s="3"/>
    </row>
    <row r="2695" spans="13:13">
      <c r="M2695" s="3"/>
    </row>
    <row r="2696" spans="13:13">
      <c r="M2696" s="3"/>
    </row>
    <row r="2697" spans="13:13">
      <c r="M2697" s="3"/>
    </row>
    <row r="2698" spans="13:13">
      <c r="M2698" s="3"/>
    </row>
    <row r="2699" spans="13:13">
      <c r="M2699" s="3"/>
    </row>
    <row r="2700" spans="13:13">
      <c r="M2700" s="3"/>
    </row>
    <row r="2701" spans="13:13">
      <c r="M2701" s="3"/>
    </row>
    <row r="2702" spans="13:13">
      <c r="M2702" s="3"/>
    </row>
    <row r="2703" spans="13:13">
      <c r="M2703" s="3"/>
    </row>
    <row r="2704" spans="13:13">
      <c r="M2704" s="3"/>
    </row>
    <row r="2705" spans="13:13">
      <c r="M2705" s="3"/>
    </row>
    <row r="2706" spans="13:13">
      <c r="M2706" s="3"/>
    </row>
    <row r="2707" spans="13:13">
      <c r="M2707" s="3"/>
    </row>
    <row r="2708" spans="13:13">
      <c r="M2708" s="3"/>
    </row>
    <row r="2709" spans="13:13">
      <c r="M2709" s="3"/>
    </row>
    <row r="2710" spans="13:13">
      <c r="M2710" s="3"/>
    </row>
    <row r="2711" spans="13:13">
      <c r="M2711" s="3"/>
    </row>
    <row r="2712" spans="13:13">
      <c r="M2712" s="3"/>
    </row>
    <row r="2713" spans="13:13">
      <c r="M2713" s="3"/>
    </row>
    <row r="2714" spans="13:13">
      <c r="M2714" s="3"/>
    </row>
    <row r="2715" spans="13:13">
      <c r="M2715" s="3"/>
    </row>
    <row r="2716" spans="13:13">
      <c r="M2716" s="3"/>
    </row>
    <row r="2717" spans="13:13">
      <c r="M2717" s="3"/>
    </row>
    <row r="2718" spans="13:13">
      <c r="M2718" s="3"/>
    </row>
    <row r="2719" spans="13:13">
      <c r="M2719" s="3"/>
    </row>
    <row r="2720" spans="13:13">
      <c r="M2720" s="3"/>
    </row>
    <row r="2721" spans="13:13">
      <c r="M2721" s="3"/>
    </row>
    <row r="2722" spans="13:13">
      <c r="M2722" s="3"/>
    </row>
    <row r="2723" spans="13:13">
      <c r="M2723" s="3"/>
    </row>
    <row r="2724" spans="13:13">
      <c r="M2724" s="3"/>
    </row>
    <row r="2725" spans="13:13">
      <c r="M2725" s="3"/>
    </row>
    <row r="2726" spans="13:13">
      <c r="M2726" s="3"/>
    </row>
    <row r="2727" spans="13:13">
      <c r="M2727" s="3"/>
    </row>
    <row r="2728" spans="13:13">
      <c r="M2728" s="3"/>
    </row>
    <row r="2729" spans="13:13">
      <c r="M2729" s="3"/>
    </row>
    <row r="2730" spans="13:13">
      <c r="M2730" s="3"/>
    </row>
    <row r="2731" spans="13:13">
      <c r="M2731" s="3"/>
    </row>
    <row r="2732" spans="13:13">
      <c r="M2732" s="3"/>
    </row>
    <row r="2733" spans="13:13">
      <c r="M2733" s="3"/>
    </row>
    <row r="2734" spans="13:13">
      <c r="M2734" s="3"/>
    </row>
    <row r="2735" spans="13:13">
      <c r="M2735" s="3"/>
    </row>
    <row r="2736" spans="13:13">
      <c r="M2736" s="3"/>
    </row>
    <row r="2737" spans="13:13">
      <c r="M2737" s="3"/>
    </row>
    <row r="2738" spans="13:13">
      <c r="M2738" s="3"/>
    </row>
    <row r="2739" spans="13:13">
      <c r="M2739" s="3"/>
    </row>
    <row r="2740" spans="13:13">
      <c r="M2740" s="3"/>
    </row>
    <row r="2741" spans="13:13">
      <c r="M2741" s="3"/>
    </row>
    <row r="2742" spans="13:13">
      <c r="M2742" s="3"/>
    </row>
    <row r="2743" spans="13:13">
      <c r="M2743" s="3"/>
    </row>
    <row r="2744" spans="13:13">
      <c r="M2744" s="3"/>
    </row>
    <row r="2745" spans="13:13">
      <c r="M2745" s="3"/>
    </row>
    <row r="2746" spans="13:13">
      <c r="M2746" s="3"/>
    </row>
    <row r="2747" spans="13:13">
      <c r="M2747" s="3"/>
    </row>
    <row r="2748" spans="13:13">
      <c r="M2748" s="3"/>
    </row>
    <row r="2749" spans="13:13">
      <c r="M2749" s="3"/>
    </row>
    <row r="2750" spans="13:13">
      <c r="M2750" s="3"/>
    </row>
    <row r="2751" spans="13:13">
      <c r="M2751" s="3"/>
    </row>
    <row r="2752" spans="13:13">
      <c r="M2752" s="3"/>
    </row>
    <row r="2753" spans="13:13">
      <c r="M2753" s="3"/>
    </row>
    <row r="2754" spans="13:13">
      <c r="M2754" s="3"/>
    </row>
    <row r="2755" spans="13:13">
      <c r="M2755" s="3"/>
    </row>
    <row r="2756" spans="13:13">
      <c r="M2756" s="3"/>
    </row>
    <row r="2757" spans="13:13">
      <c r="M2757" s="3"/>
    </row>
    <row r="2758" spans="13:13">
      <c r="M2758" s="3"/>
    </row>
    <row r="2759" spans="13:13">
      <c r="M2759" s="3"/>
    </row>
    <row r="2760" spans="13:13">
      <c r="M2760" s="3"/>
    </row>
    <row r="2761" spans="13:13">
      <c r="M2761" s="3"/>
    </row>
    <row r="2762" spans="13:13">
      <c r="M2762" s="3"/>
    </row>
    <row r="2763" spans="13:13">
      <c r="M2763" s="3"/>
    </row>
    <row r="2764" spans="13:13">
      <c r="M2764" s="3"/>
    </row>
    <row r="2765" spans="13:13">
      <c r="M2765" s="3"/>
    </row>
    <row r="2766" spans="13:13">
      <c r="M2766" s="3"/>
    </row>
    <row r="2767" spans="13:13">
      <c r="M2767" s="3"/>
    </row>
    <row r="2768" spans="13:13">
      <c r="M2768" s="3"/>
    </row>
    <row r="2769" spans="13:13">
      <c r="M2769" s="3"/>
    </row>
    <row r="2770" spans="13:13">
      <c r="M2770" s="3"/>
    </row>
    <row r="2771" spans="13:13">
      <c r="M2771" s="3"/>
    </row>
    <row r="2772" spans="13:13">
      <c r="M2772" s="3"/>
    </row>
    <row r="2773" spans="13:13">
      <c r="M2773" s="3"/>
    </row>
    <row r="2774" spans="13:13">
      <c r="M2774" s="3"/>
    </row>
    <row r="2775" spans="13:13">
      <c r="M2775" s="3"/>
    </row>
    <row r="2776" spans="13:13">
      <c r="M2776" s="3"/>
    </row>
    <row r="2777" spans="13:13">
      <c r="M2777" s="3"/>
    </row>
    <row r="2778" spans="13:13">
      <c r="M2778" s="3"/>
    </row>
    <row r="2779" spans="13:13">
      <c r="M2779" s="3"/>
    </row>
    <row r="2780" spans="13:13">
      <c r="M2780" s="3"/>
    </row>
    <row r="2781" spans="13:13">
      <c r="M2781" s="3"/>
    </row>
    <row r="2782" spans="13:13">
      <c r="M2782" s="3"/>
    </row>
    <row r="2783" spans="13:13">
      <c r="M2783" s="3"/>
    </row>
    <row r="2784" spans="13:13">
      <c r="M2784" s="3"/>
    </row>
    <row r="2785" spans="13:13">
      <c r="M2785" s="3"/>
    </row>
    <row r="2786" spans="13:13">
      <c r="M2786" s="3"/>
    </row>
    <row r="2787" spans="13:13">
      <c r="M2787" s="3"/>
    </row>
    <row r="2788" spans="13:13">
      <c r="M2788" s="3"/>
    </row>
    <row r="2789" spans="13:13">
      <c r="M2789" s="3"/>
    </row>
    <row r="2790" spans="13:13">
      <c r="M2790" s="3"/>
    </row>
    <row r="2791" spans="13:13">
      <c r="M2791" s="3"/>
    </row>
    <row r="2792" spans="13:13">
      <c r="M2792" s="3"/>
    </row>
    <row r="2793" spans="13:13">
      <c r="M2793" s="3"/>
    </row>
    <row r="2794" spans="13:13">
      <c r="M2794" s="3"/>
    </row>
    <row r="2795" spans="13:13">
      <c r="M2795" s="3"/>
    </row>
    <row r="2796" spans="13:13">
      <c r="M2796" s="3"/>
    </row>
    <row r="2797" spans="13:13">
      <c r="M2797" s="3"/>
    </row>
    <row r="2798" spans="13:13">
      <c r="M2798" s="3"/>
    </row>
    <row r="2799" spans="13:13">
      <c r="M2799" s="3"/>
    </row>
    <row r="2800" spans="13:13">
      <c r="M2800" s="3"/>
    </row>
    <row r="2801" spans="13:13">
      <c r="M2801" s="3"/>
    </row>
    <row r="2802" spans="13:13">
      <c r="M2802" s="3"/>
    </row>
    <row r="2803" spans="13:13">
      <c r="M2803" s="3"/>
    </row>
    <row r="2804" spans="13:13">
      <c r="M2804" s="3"/>
    </row>
    <row r="2805" spans="13:13">
      <c r="M2805" s="3"/>
    </row>
    <row r="2806" spans="13:13">
      <c r="M2806" s="3"/>
    </row>
    <row r="2807" spans="13:13">
      <c r="M2807" s="3"/>
    </row>
    <row r="2808" spans="13:13">
      <c r="M2808" s="3"/>
    </row>
    <row r="2809" spans="13:13">
      <c r="M2809" s="3"/>
    </row>
    <row r="2810" spans="13:13">
      <c r="M2810" s="3"/>
    </row>
    <row r="2811" spans="13:13">
      <c r="M2811" s="3"/>
    </row>
    <row r="2812" spans="13:13">
      <c r="M2812" s="3"/>
    </row>
    <row r="2813" spans="13:13">
      <c r="M2813" s="3"/>
    </row>
    <row r="2814" spans="13:13">
      <c r="M2814" s="3"/>
    </row>
    <row r="2815" spans="13:13">
      <c r="M2815" s="3"/>
    </row>
    <row r="2816" spans="13:13">
      <c r="M2816" s="3"/>
    </row>
    <row r="2817" spans="13:13">
      <c r="M2817" s="3"/>
    </row>
    <row r="2818" spans="13:13">
      <c r="M2818" s="3"/>
    </row>
    <row r="2819" spans="13:13">
      <c r="M2819" s="3"/>
    </row>
    <row r="2820" spans="13:13">
      <c r="M2820" s="3"/>
    </row>
    <row r="2821" spans="13:13">
      <c r="M2821" s="3"/>
    </row>
    <row r="2822" spans="13:13">
      <c r="M2822" s="3"/>
    </row>
    <row r="2823" spans="13:13">
      <c r="M2823" s="3"/>
    </row>
    <row r="2824" spans="13:13">
      <c r="M2824" s="3"/>
    </row>
    <row r="2825" spans="13:13">
      <c r="M2825" s="3"/>
    </row>
    <row r="2826" spans="13:13">
      <c r="M2826" s="3"/>
    </row>
    <row r="2827" spans="13:13">
      <c r="M2827" s="3"/>
    </row>
    <row r="2828" spans="13:13">
      <c r="M2828" s="3"/>
    </row>
    <row r="2829" spans="13:13">
      <c r="M2829" s="3"/>
    </row>
    <row r="2830" spans="13:13">
      <c r="M2830" s="3"/>
    </row>
    <row r="2831" spans="13:13">
      <c r="M2831" s="3"/>
    </row>
    <row r="2832" spans="13:13">
      <c r="M2832" s="3"/>
    </row>
    <row r="2833" spans="13:13">
      <c r="M2833" s="3"/>
    </row>
    <row r="2834" spans="13:13">
      <c r="M2834" s="3"/>
    </row>
    <row r="2835" spans="13:13">
      <c r="M2835" s="3"/>
    </row>
    <row r="2836" spans="13:13">
      <c r="M2836" s="3"/>
    </row>
    <row r="2837" spans="13:13">
      <c r="M2837" s="3"/>
    </row>
    <row r="2838" spans="13:13">
      <c r="M2838" s="3"/>
    </row>
    <row r="2839" spans="13:13">
      <c r="M2839" s="3"/>
    </row>
    <row r="2840" spans="13:13">
      <c r="M2840" s="3"/>
    </row>
    <row r="2841" spans="13:13">
      <c r="M2841" s="3"/>
    </row>
    <row r="2842" spans="13:13">
      <c r="M2842" s="3"/>
    </row>
    <row r="2843" spans="13:13">
      <c r="M2843" s="3"/>
    </row>
    <row r="2844" spans="13:13">
      <c r="M2844" s="3"/>
    </row>
    <row r="2845" spans="13:13">
      <c r="M2845" s="3"/>
    </row>
    <row r="2846" spans="13:13">
      <c r="M2846" s="3"/>
    </row>
    <row r="2847" spans="13:13">
      <c r="M2847" s="3"/>
    </row>
    <row r="2848" spans="13:13">
      <c r="M2848" s="3"/>
    </row>
    <row r="2849" spans="13:13">
      <c r="M2849" s="3"/>
    </row>
    <row r="2850" spans="13:13">
      <c r="M2850" s="3"/>
    </row>
    <row r="2851" spans="13:13">
      <c r="M2851" s="3"/>
    </row>
    <row r="2852" spans="13:13">
      <c r="M2852" s="3"/>
    </row>
    <row r="2853" spans="13:13">
      <c r="M2853" s="3"/>
    </row>
    <row r="2854" spans="13:13">
      <c r="M2854" s="3"/>
    </row>
    <row r="2855" spans="13:13">
      <c r="M2855" s="3"/>
    </row>
    <row r="2856" spans="13:13">
      <c r="M2856" s="3"/>
    </row>
    <row r="2857" spans="13:13">
      <c r="M2857" s="3"/>
    </row>
    <row r="2858" spans="13:13">
      <c r="M2858" s="3"/>
    </row>
    <row r="2859" spans="13:13">
      <c r="M2859" s="3"/>
    </row>
    <row r="2860" spans="13:13">
      <c r="M2860" s="3"/>
    </row>
    <row r="2861" spans="13:13">
      <c r="M2861" s="3"/>
    </row>
    <row r="2862" spans="13:13">
      <c r="M2862" s="3"/>
    </row>
    <row r="2863" spans="13:13">
      <c r="M2863" s="3"/>
    </row>
    <row r="2864" spans="13:13">
      <c r="M2864" s="3"/>
    </row>
    <row r="2865" spans="13:13">
      <c r="M2865" s="3"/>
    </row>
    <row r="2866" spans="13:13">
      <c r="M2866" s="3"/>
    </row>
    <row r="2867" spans="13:13">
      <c r="M2867" s="3"/>
    </row>
    <row r="2868" spans="13:13">
      <c r="M2868" s="3"/>
    </row>
    <row r="2869" spans="13:13">
      <c r="M2869" s="3"/>
    </row>
    <row r="2870" spans="13:13">
      <c r="M2870" s="3"/>
    </row>
    <row r="2871" spans="13:13">
      <c r="M2871" s="3"/>
    </row>
    <row r="2872" spans="13:13">
      <c r="M2872" s="3"/>
    </row>
    <row r="2873" spans="13:13">
      <c r="M2873" s="3"/>
    </row>
    <row r="2874" spans="13:13">
      <c r="M2874" s="3"/>
    </row>
    <row r="2875" spans="13:13">
      <c r="M2875" s="3"/>
    </row>
    <row r="2876" spans="13:13">
      <c r="M2876" s="3"/>
    </row>
    <row r="2877" spans="13:13">
      <c r="M2877" s="3"/>
    </row>
    <row r="2878" spans="13:13">
      <c r="M2878" s="3"/>
    </row>
    <row r="2879" spans="13:13">
      <c r="M2879" s="3"/>
    </row>
    <row r="2880" spans="13:13">
      <c r="M2880" s="3"/>
    </row>
    <row r="2881" spans="13:13">
      <c r="M2881" s="3"/>
    </row>
    <row r="2882" spans="13:13">
      <c r="M2882" s="3"/>
    </row>
    <row r="2883" spans="13:13">
      <c r="M2883" s="3"/>
    </row>
    <row r="2884" spans="13:13">
      <c r="M2884" s="3"/>
    </row>
    <row r="2885" spans="13:13">
      <c r="M2885" s="3"/>
    </row>
    <row r="2886" spans="13:13">
      <c r="M2886" s="3"/>
    </row>
    <row r="2887" spans="13:13">
      <c r="M2887" s="3"/>
    </row>
    <row r="2888" spans="13:13">
      <c r="M2888" s="3"/>
    </row>
    <row r="2889" spans="13:13">
      <c r="M2889" s="3"/>
    </row>
    <row r="2890" spans="13:13">
      <c r="M2890" s="3"/>
    </row>
    <row r="2891" spans="13:13">
      <c r="M2891" s="3"/>
    </row>
    <row r="2892" spans="13:13">
      <c r="M2892" s="3"/>
    </row>
    <row r="2893" spans="13:13">
      <c r="M2893" s="3"/>
    </row>
    <row r="2894" spans="13:13">
      <c r="M2894" s="3"/>
    </row>
    <row r="2895" spans="13:13">
      <c r="M2895" s="3"/>
    </row>
    <row r="2896" spans="13:13">
      <c r="M2896" s="3"/>
    </row>
    <row r="2897" spans="13:13">
      <c r="M2897" s="3"/>
    </row>
    <row r="2898" spans="13:13">
      <c r="M2898" s="3"/>
    </row>
    <row r="2899" spans="13:13">
      <c r="M2899" s="3"/>
    </row>
    <row r="2900" spans="13:13">
      <c r="M2900" s="3"/>
    </row>
    <row r="2901" spans="13:13">
      <c r="M2901" s="3"/>
    </row>
    <row r="2902" spans="13:13">
      <c r="M2902" s="3"/>
    </row>
    <row r="2903" spans="13:13">
      <c r="M2903" s="3"/>
    </row>
    <row r="2904" spans="13:13">
      <c r="M2904" s="3"/>
    </row>
    <row r="2905" spans="13:13">
      <c r="M2905" s="3"/>
    </row>
    <row r="2906" spans="13:13">
      <c r="M2906" s="3"/>
    </row>
    <row r="2907" spans="13:13">
      <c r="M2907" s="3"/>
    </row>
    <row r="2908" spans="13:13">
      <c r="M2908" s="3"/>
    </row>
    <row r="2909" spans="13:13">
      <c r="M2909" s="3"/>
    </row>
    <row r="2910" spans="13:13">
      <c r="M2910" s="3"/>
    </row>
    <row r="2911" spans="13:13">
      <c r="M2911" s="3"/>
    </row>
    <row r="2912" spans="13:13">
      <c r="M2912" s="3"/>
    </row>
    <row r="2913" spans="13:13">
      <c r="M2913" s="3"/>
    </row>
    <row r="2914" spans="13:13">
      <c r="M2914" s="3"/>
    </row>
    <row r="2915" spans="13:13">
      <c r="M2915" s="3"/>
    </row>
    <row r="2916" spans="13:13">
      <c r="M2916" s="3"/>
    </row>
    <row r="2917" spans="13:13">
      <c r="M2917" s="3"/>
    </row>
    <row r="2918" spans="13:13">
      <c r="M2918" s="3"/>
    </row>
    <row r="2919" spans="13:13">
      <c r="M2919" s="3"/>
    </row>
    <row r="2920" spans="13:13">
      <c r="M2920" s="3"/>
    </row>
    <row r="2921" spans="13:13">
      <c r="M2921" s="3"/>
    </row>
    <row r="2922" spans="13:13">
      <c r="M2922" s="3"/>
    </row>
    <row r="2923" spans="13:13">
      <c r="M2923" s="3"/>
    </row>
    <row r="2924" spans="13:13">
      <c r="M2924" s="3"/>
    </row>
    <row r="2925" spans="13:13">
      <c r="M2925" s="3"/>
    </row>
    <row r="2926" spans="13:13">
      <c r="M2926" s="3"/>
    </row>
    <row r="2927" spans="13:13">
      <c r="M2927" s="3"/>
    </row>
    <row r="2928" spans="13:13">
      <c r="M2928" s="3"/>
    </row>
    <row r="2929" spans="13:13">
      <c r="M2929" s="3"/>
    </row>
    <row r="2930" spans="13:13">
      <c r="M2930" s="3"/>
    </row>
    <row r="2931" spans="13:13">
      <c r="M2931" s="3"/>
    </row>
    <row r="2932" spans="13:13">
      <c r="M2932" s="3"/>
    </row>
    <row r="2933" spans="13:13">
      <c r="M2933" s="3"/>
    </row>
    <row r="2934" spans="13:13">
      <c r="M2934" s="3"/>
    </row>
    <row r="2935" spans="13:13">
      <c r="M2935" s="3"/>
    </row>
    <row r="2936" spans="13:13">
      <c r="M2936" s="3"/>
    </row>
    <row r="2937" spans="13:13">
      <c r="M2937" s="3"/>
    </row>
    <row r="2938" spans="13:13">
      <c r="M2938" s="3"/>
    </row>
    <row r="2939" spans="13:13">
      <c r="M2939" s="3"/>
    </row>
    <row r="2940" spans="13:13">
      <c r="M2940" s="3"/>
    </row>
    <row r="2941" spans="13:13">
      <c r="M2941" s="3"/>
    </row>
    <row r="2942" spans="13:13">
      <c r="M2942" s="3"/>
    </row>
    <row r="2943" spans="13:13">
      <c r="M2943" s="3"/>
    </row>
    <row r="2944" spans="13:13">
      <c r="M2944" s="3"/>
    </row>
    <row r="2945" spans="13:13">
      <c r="M2945" s="3"/>
    </row>
    <row r="2946" spans="13:13">
      <c r="M2946" s="3"/>
    </row>
    <row r="2947" spans="13:13">
      <c r="M2947" s="3"/>
    </row>
    <row r="2948" spans="13:13">
      <c r="M2948" s="3"/>
    </row>
    <row r="2949" spans="13:13">
      <c r="M2949" s="3"/>
    </row>
    <row r="2950" spans="13:13">
      <c r="M2950" s="3"/>
    </row>
    <row r="2951" spans="13:13">
      <c r="M2951" s="3"/>
    </row>
    <row r="2952" spans="13:13">
      <c r="M2952" s="3"/>
    </row>
    <row r="2953" spans="13:13">
      <c r="M2953" s="3"/>
    </row>
    <row r="2954" spans="13:13">
      <c r="M2954" s="3"/>
    </row>
    <row r="2955" spans="13:13">
      <c r="M2955" s="3"/>
    </row>
    <row r="2956" spans="13:13">
      <c r="M2956" s="3"/>
    </row>
    <row r="2957" spans="13:13">
      <c r="M2957" s="3"/>
    </row>
    <row r="2958" spans="13:13">
      <c r="M2958" s="3"/>
    </row>
    <row r="2959" spans="13:13">
      <c r="M2959" s="3"/>
    </row>
    <row r="2960" spans="13:13">
      <c r="M2960" s="3"/>
    </row>
    <row r="2961" spans="13:13">
      <c r="M2961" s="3"/>
    </row>
    <row r="2962" spans="13:13">
      <c r="M2962" s="3"/>
    </row>
    <row r="2963" spans="13:13">
      <c r="M2963" s="3"/>
    </row>
    <row r="2964" spans="13:13">
      <c r="M2964" s="3"/>
    </row>
    <row r="2965" spans="13:13">
      <c r="M2965" s="3"/>
    </row>
    <row r="2966" spans="13:13">
      <c r="M2966" s="3"/>
    </row>
    <row r="2967" spans="13:13">
      <c r="M2967" s="3"/>
    </row>
    <row r="2968" spans="13:13">
      <c r="M2968" s="3"/>
    </row>
    <row r="2969" spans="13:13">
      <c r="M2969" s="3"/>
    </row>
    <row r="2970" spans="13:13">
      <c r="M2970" s="3"/>
    </row>
    <row r="2971" spans="13:13">
      <c r="M2971" s="3"/>
    </row>
    <row r="2972" spans="13:13">
      <c r="M2972" s="3"/>
    </row>
    <row r="2973" spans="13:13">
      <c r="M2973" s="3"/>
    </row>
    <row r="2974" spans="13:13">
      <c r="M2974" s="3"/>
    </row>
    <row r="2975" spans="13:13">
      <c r="M2975" s="3"/>
    </row>
    <row r="2976" spans="13:13">
      <c r="M2976" s="3"/>
    </row>
    <row r="2977" spans="13:13">
      <c r="M2977" s="3"/>
    </row>
    <row r="2978" spans="13:13">
      <c r="M2978" s="3"/>
    </row>
    <row r="2979" spans="13:13">
      <c r="M2979" s="3"/>
    </row>
    <row r="2980" spans="13:13">
      <c r="M2980" s="3"/>
    </row>
    <row r="2981" spans="13:13">
      <c r="M2981" s="3"/>
    </row>
    <row r="2982" spans="13:13">
      <c r="M2982" s="3"/>
    </row>
    <row r="2983" spans="13:13">
      <c r="M2983" s="3"/>
    </row>
    <row r="2984" spans="13:13">
      <c r="M2984" s="3"/>
    </row>
    <row r="2985" spans="13:13">
      <c r="M2985" s="3"/>
    </row>
    <row r="2986" spans="13:13">
      <c r="M2986" s="3"/>
    </row>
    <row r="2987" spans="13:13">
      <c r="M2987" s="3"/>
    </row>
    <row r="2988" spans="13:13">
      <c r="M2988" s="3"/>
    </row>
    <row r="2989" spans="13:13">
      <c r="M2989" s="3"/>
    </row>
    <row r="2990" spans="13:13">
      <c r="M2990" s="3"/>
    </row>
    <row r="2991" spans="13:13">
      <c r="M2991" s="3"/>
    </row>
    <row r="2992" spans="13:13">
      <c r="M2992" s="3"/>
    </row>
    <row r="2993" spans="13:13">
      <c r="M2993" s="3"/>
    </row>
    <row r="2994" spans="13:13">
      <c r="M2994" s="3"/>
    </row>
    <row r="2995" spans="13:13">
      <c r="M2995" s="3"/>
    </row>
    <row r="2996" spans="13:13">
      <c r="M2996" s="3"/>
    </row>
    <row r="2997" spans="13:13">
      <c r="M2997" s="3"/>
    </row>
    <row r="2998" spans="13:13">
      <c r="M2998" s="3"/>
    </row>
    <row r="2999" spans="13:13">
      <c r="M2999" s="3"/>
    </row>
    <row r="3000" spans="13:13">
      <c r="M3000" s="3"/>
    </row>
    <row r="3001" spans="13:13">
      <c r="M3001" s="3"/>
    </row>
    <row r="3002" spans="13:13">
      <c r="M3002" s="3"/>
    </row>
    <row r="3003" spans="13:13">
      <c r="M3003" s="3"/>
    </row>
    <row r="3004" spans="13:13">
      <c r="M3004" s="3"/>
    </row>
    <row r="3005" spans="13:13">
      <c r="M3005" s="3"/>
    </row>
    <row r="3006" spans="13:13">
      <c r="M3006" s="3"/>
    </row>
    <row r="3007" spans="13:13">
      <c r="M3007" s="3"/>
    </row>
    <row r="3008" spans="13:13">
      <c r="M3008" s="3"/>
    </row>
    <row r="3009" spans="13:13">
      <c r="M3009" s="3"/>
    </row>
    <row r="3010" spans="13:13">
      <c r="M3010" s="3"/>
    </row>
    <row r="3011" spans="13:13">
      <c r="M3011" s="3"/>
    </row>
    <row r="3012" spans="13:13">
      <c r="M3012" s="3"/>
    </row>
    <row r="3013" spans="13:13">
      <c r="M3013" s="3"/>
    </row>
    <row r="3014" spans="13:13">
      <c r="M3014" s="3"/>
    </row>
    <row r="3015" spans="13:13">
      <c r="M3015" s="3"/>
    </row>
    <row r="3016" spans="13:13">
      <c r="M3016" s="3"/>
    </row>
    <row r="3017" spans="13:13">
      <c r="M3017" s="3"/>
    </row>
    <row r="3018" spans="13:13">
      <c r="M3018" s="3"/>
    </row>
    <row r="3019" spans="13:13">
      <c r="M3019" s="3"/>
    </row>
    <row r="3020" spans="13:13">
      <c r="M3020" s="3"/>
    </row>
    <row r="3021" spans="13:13">
      <c r="M3021" s="3"/>
    </row>
    <row r="3022" spans="13:13">
      <c r="M3022" s="3"/>
    </row>
    <row r="3023" spans="13:13">
      <c r="M3023" s="3"/>
    </row>
    <row r="3024" spans="13:13">
      <c r="M3024" s="3"/>
    </row>
    <row r="3025" spans="13:13">
      <c r="M3025" s="3"/>
    </row>
    <row r="3026" spans="13:13">
      <c r="M3026" s="3"/>
    </row>
    <row r="3027" spans="13:13">
      <c r="M3027" s="3"/>
    </row>
    <row r="3028" spans="13:13">
      <c r="M3028" s="3"/>
    </row>
    <row r="3029" spans="13:13">
      <c r="M3029" s="3"/>
    </row>
    <row r="3030" spans="13:13">
      <c r="M3030" s="3"/>
    </row>
    <row r="3031" spans="13:13">
      <c r="M3031" s="3"/>
    </row>
    <row r="3032" spans="13:13">
      <c r="M3032" s="3"/>
    </row>
    <row r="3033" spans="13:13">
      <c r="M3033" s="3"/>
    </row>
    <row r="3034" spans="13:13">
      <c r="M3034" s="3"/>
    </row>
    <row r="3035" spans="13:13">
      <c r="M3035" s="3"/>
    </row>
    <row r="3036" spans="13:13">
      <c r="M3036" s="3"/>
    </row>
    <row r="3037" spans="13:13">
      <c r="M3037" s="3"/>
    </row>
    <row r="3038" spans="13:13">
      <c r="M3038" s="3"/>
    </row>
    <row r="3039" spans="13:13">
      <c r="M3039" s="3"/>
    </row>
    <row r="3040" spans="13:13">
      <c r="M3040" s="3"/>
    </row>
    <row r="3041" spans="13:13">
      <c r="M3041" s="3"/>
    </row>
    <row r="3042" spans="13:13">
      <c r="M3042" s="3"/>
    </row>
    <row r="3043" spans="13:13">
      <c r="M3043" s="3"/>
    </row>
    <row r="3044" spans="13:13">
      <c r="M3044" s="3"/>
    </row>
    <row r="3045" spans="13:13">
      <c r="M3045" s="3"/>
    </row>
    <row r="3046" spans="13:13">
      <c r="M3046" s="3"/>
    </row>
    <row r="3047" spans="13:13">
      <c r="M3047" s="3"/>
    </row>
    <row r="3048" spans="13:13">
      <c r="M3048" s="3"/>
    </row>
    <row r="3049" spans="13:13">
      <c r="M3049" s="3"/>
    </row>
    <row r="3050" spans="13:13">
      <c r="M3050" s="3"/>
    </row>
    <row r="3051" spans="13:13">
      <c r="M3051" s="3"/>
    </row>
    <row r="3052" spans="13:13">
      <c r="M3052" s="3"/>
    </row>
    <row r="3053" spans="13:13">
      <c r="M3053" s="3"/>
    </row>
    <row r="3054" spans="13:13">
      <c r="M3054" s="3"/>
    </row>
    <row r="3055" spans="13:13">
      <c r="M3055" s="3"/>
    </row>
    <row r="3056" spans="13:13">
      <c r="M3056" s="3"/>
    </row>
    <row r="3057" spans="13:13">
      <c r="M3057" s="3"/>
    </row>
    <row r="3058" spans="13:13">
      <c r="M3058" s="3"/>
    </row>
    <row r="3059" spans="13:13">
      <c r="M3059" s="3"/>
    </row>
    <row r="3060" spans="13:13">
      <c r="M3060" s="3"/>
    </row>
    <row r="3061" spans="13:13">
      <c r="M3061" s="3"/>
    </row>
    <row r="3062" spans="13:13">
      <c r="M3062" s="3"/>
    </row>
    <row r="3063" spans="13:13">
      <c r="M3063" s="3"/>
    </row>
    <row r="3064" spans="13:13">
      <c r="M3064" s="3"/>
    </row>
    <row r="3065" spans="13:13">
      <c r="M3065" s="3"/>
    </row>
    <row r="3066" spans="13:13">
      <c r="M3066" s="3"/>
    </row>
    <row r="3067" spans="13:13">
      <c r="M3067" s="3"/>
    </row>
    <row r="3068" spans="13:13">
      <c r="M3068" s="3"/>
    </row>
    <row r="3069" spans="13:13">
      <c r="M3069" s="3"/>
    </row>
    <row r="3070" spans="13:13">
      <c r="M3070" s="3"/>
    </row>
    <row r="3071" spans="13:13">
      <c r="M3071" s="3"/>
    </row>
    <row r="3072" spans="13:13">
      <c r="M3072" s="3"/>
    </row>
    <row r="3073" spans="13:13">
      <c r="M3073" s="3"/>
    </row>
    <row r="3074" spans="13:13">
      <c r="M3074" s="3"/>
    </row>
    <row r="3075" spans="13:13">
      <c r="M3075" s="3"/>
    </row>
    <row r="3076" spans="13:13">
      <c r="M3076" s="3"/>
    </row>
    <row r="3077" spans="13:13">
      <c r="M3077" s="3"/>
    </row>
    <row r="3078" spans="13:13">
      <c r="M3078" s="3"/>
    </row>
    <row r="3079" spans="13:13">
      <c r="M3079" s="3"/>
    </row>
    <row r="3080" spans="13:13">
      <c r="M3080" s="3"/>
    </row>
    <row r="3081" spans="13:13">
      <c r="M3081" s="3"/>
    </row>
    <row r="3082" spans="13:13">
      <c r="M3082" s="3"/>
    </row>
    <row r="3083" spans="13:13">
      <c r="M3083" s="3"/>
    </row>
    <row r="3084" spans="13:13">
      <c r="M3084" s="3"/>
    </row>
    <row r="3085" spans="13:13">
      <c r="M3085" s="3"/>
    </row>
    <row r="3086" spans="13:13">
      <c r="M3086" s="3"/>
    </row>
    <row r="3087" spans="13:13">
      <c r="M3087" s="3"/>
    </row>
    <row r="3088" spans="13:13">
      <c r="M3088" s="3"/>
    </row>
    <row r="3089" spans="13:13">
      <c r="M3089" s="3"/>
    </row>
    <row r="3090" spans="13:13">
      <c r="M3090" s="3"/>
    </row>
    <row r="3091" spans="13:13">
      <c r="M3091" s="3"/>
    </row>
    <row r="3092" spans="13:13">
      <c r="M3092" s="3"/>
    </row>
    <row r="3093" spans="13:13">
      <c r="M3093" s="3"/>
    </row>
    <row r="3094" spans="13:13">
      <c r="M3094" s="3"/>
    </row>
    <row r="3095" spans="13:13">
      <c r="M3095" s="3"/>
    </row>
    <row r="3096" spans="13:13">
      <c r="M3096" s="3"/>
    </row>
    <row r="3097" spans="13:13">
      <c r="M3097" s="3"/>
    </row>
    <row r="3098" spans="13:13">
      <c r="M3098" s="3"/>
    </row>
    <row r="3099" spans="13:13">
      <c r="M3099" s="3"/>
    </row>
    <row r="3100" spans="13:13">
      <c r="M3100" s="3"/>
    </row>
    <row r="3101" spans="13:13">
      <c r="M3101" s="3"/>
    </row>
    <row r="3102" spans="13:13">
      <c r="M3102" s="3"/>
    </row>
    <row r="3103" spans="13:13">
      <c r="M3103" s="3"/>
    </row>
    <row r="3104" spans="13:13">
      <c r="M3104" s="3"/>
    </row>
    <row r="3105" spans="13:13">
      <c r="M3105" s="3"/>
    </row>
    <row r="3106" spans="13:13">
      <c r="M3106" s="3"/>
    </row>
    <row r="3107" spans="13:13">
      <c r="M3107" s="3"/>
    </row>
    <row r="3108" spans="13:13">
      <c r="M3108" s="3"/>
    </row>
    <row r="3109" spans="13:13">
      <c r="M3109" s="3"/>
    </row>
    <row r="3110" spans="13:13">
      <c r="M3110" s="3"/>
    </row>
    <row r="3111" spans="13:13">
      <c r="M3111" s="3"/>
    </row>
    <row r="3112" spans="13:13">
      <c r="M3112" s="3"/>
    </row>
    <row r="3113" spans="13:13">
      <c r="M3113" s="3"/>
    </row>
    <row r="3114" spans="13:13">
      <c r="M3114" s="3"/>
    </row>
    <row r="3115" spans="13:13">
      <c r="M3115" s="3"/>
    </row>
    <row r="3116" spans="13:13">
      <c r="M3116" s="3"/>
    </row>
    <row r="3117" spans="13:13">
      <c r="M3117" s="3"/>
    </row>
    <row r="3118" spans="13:13">
      <c r="M3118" s="3"/>
    </row>
    <row r="3119" spans="13:13">
      <c r="M3119" s="3"/>
    </row>
    <row r="3120" spans="13:13">
      <c r="M3120" s="3"/>
    </row>
    <row r="3121" spans="13:13">
      <c r="M3121" s="3"/>
    </row>
    <row r="3122" spans="13:13">
      <c r="M3122" s="3"/>
    </row>
    <row r="3123" spans="13:13">
      <c r="M3123" s="3"/>
    </row>
    <row r="3124" spans="13:13">
      <c r="M3124" s="3"/>
    </row>
    <row r="3125" spans="13:13">
      <c r="M3125" s="3"/>
    </row>
    <row r="3126" spans="13:13">
      <c r="M3126" s="3"/>
    </row>
    <row r="3127" spans="13:13">
      <c r="M3127" s="3"/>
    </row>
    <row r="3128" spans="13:13">
      <c r="M3128" s="3"/>
    </row>
    <row r="3129" spans="13:13">
      <c r="M3129" s="3"/>
    </row>
    <row r="3130" spans="13:13">
      <c r="M3130" s="3"/>
    </row>
    <row r="3131" spans="13:13">
      <c r="M3131" s="3"/>
    </row>
    <row r="3132" spans="13:13">
      <c r="M3132" s="3"/>
    </row>
    <row r="3133" spans="13:13">
      <c r="M3133" s="3"/>
    </row>
    <row r="3134" spans="13:13">
      <c r="M3134" s="3"/>
    </row>
    <row r="3135" spans="13:13">
      <c r="M3135" s="3"/>
    </row>
    <row r="3136" spans="13:13">
      <c r="M3136" s="3"/>
    </row>
    <row r="3137" spans="13:13">
      <c r="M3137" s="3"/>
    </row>
    <row r="3138" spans="13:13">
      <c r="M3138" s="3"/>
    </row>
    <row r="3139" spans="13:13">
      <c r="M3139" s="3"/>
    </row>
    <row r="3140" spans="13:13">
      <c r="M3140" s="3"/>
    </row>
    <row r="3141" spans="13:13">
      <c r="M3141" s="3"/>
    </row>
    <row r="3142" spans="13:13">
      <c r="M3142" s="3"/>
    </row>
    <row r="3143" spans="13:13">
      <c r="M3143" s="3"/>
    </row>
    <row r="3144" spans="13:13">
      <c r="M3144" s="3"/>
    </row>
    <row r="3145" spans="13:13">
      <c r="M3145" s="3"/>
    </row>
    <row r="3146" spans="13:13">
      <c r="M3146" s="3"/>
    </row>
    <row r="3147" spans="13:13">
      <c r="M3147" s="3"/>
    </row>
    <row r="3148" spans="13:13">
      <c r="M3148" s="3"/>
    </row>
    <row r="3149" spans="13:13">
      <c r="M3149" s="3"/>
    </row>
    <row r="3150" spans="13:13">
      <c r="M3150" s="3"/>
    </row>
    <row r="3151" spans="13:13">
      <c r="M3151" s="3"/>
    </row>
    <row r="3152" spans="13:13">
      <c r="M3152" s="3"/>
    </row>
    <row r="3153" spans="13:13">
      <c r="M3153" s="3"/>
    </row>
    <row r="3154" spans="13:13">
      <c r="M3154" s="3"/>
    </row>
    <row r="3155" spans="13:13">
      <c r="M3155" s="3"/>
    </row>
    <row r="3156" spans="13:13">
      <c r="M3156" s="3"/>
    </row>
    <row r="3157" spans="13:13">
      <c r="M3157" s="3"/>
    </row>
    <row r="3158" spans="13:13">
      <c r="M3158" s="3"/>
    </row>
    <row r="3159" spans="13:13">
      <c r="M3159" s="3"/>
    </row>
    <row r="3160" spans="13:13">
      <c r="M3160" s="3"/>
    </row>
    <row r="3161" spans="13:13">
      <c r="M3161" s="3"/>
    </row>
    <row r="3162" spans="13:13">
      <c r="M3162" s="3"/>
    </row>
    <row r="3163" spans="13:13">
      <c r="M3163" s="3"/>
    </row>
    <row r="3164" spans="13:13">
      <c r="M3164" s="3"/>
    </row>
    <row r="3165" spans="13:13">
      <c r="M3165" s="3"/>
    </row>
    <row r="3166" spans="13:13">
      <c r="M3166" s="3"/>
    </row>
    <row r="3167" spans="13:13">
      <c r="M3167" s="3"/>
    </row>
    <row r="3168" spans="13:13">
      <c r="M3168" s="3"/>
    </row>
    <row r="3169" spans="13:13">
      <c r="M3169" s="3"/>
    </row>
    <row r="3170" spans="13:13">
      <c r="M3170" s="3"/>
    </row>
    <row r="3171" spans="13:13">
      <c r="M3171" s="3"/>
    </row>
    <row r="3172" spans="13:13">
      <c r="M3172" s="3"/>
    </row>
    <row r="3173" spans="13:13">
      <c r="M3173" s="3"/>
    </row>
    <row r="3174" spans="13:13">
      <c r="M3174" s="3"/>
    </row>
    <row r="3175" spans="13:13">
      <c r="M3175" s="3"/>
    </row>
    <row r="3176" spans="13:13">
      <c r="M3176" s="3"/>
    </row>
    <row r="3177" spans="13:13">
      <c r="M3177" s="3"/>
    </row>
    <row r="3178" spans="13:13">
      <c r="M3178" s="3"/>
    </row>
    <row r="3179" spans="13:13">
      <c r="M3179" s="3"/>
    </row>
    <row r="3180" spans="13:13">
      <c r="M3180" s="3"/>
    </row>
    <row r="3181" spans="13:13">
      <c r="M3181" s="3"/>
    </row>
    <row r="3182" spans="13:13">
      <c r="M3182" s="3"/>
    </row>
    <row r="3183" spans="13:13">
      <c r="M3183" s="3"/>
    </row>
    <row r="3184" spans="13:13">
      <c r="M3184" s="3"/>
    </row>
    <row r="3185" spans="13:13">
      <c r="M3185" s="3"/>
    </row>
    <row r="3186" spans="13:13">
      <c r="M3186" s="3"/>
    </row>
    <row r="3187" spans="13:13">
      <c r="M3187" s="3"/>
    </row>
    <row r="3188" spans="13:13">
      <c r="M3188" s="3"/>
    </row>
    <row r="3189" spans="13:13">
      <c r="M3189" s="3"/>
    </row>
    <row r="3190" spans="13:13">
      <c r="M3190" s="3"/>
    </row>
    <row r="3191" spans="13:13">
      <c r="M3191" s="3"/>
    </row>
    <row r="3192" spans="13:13">
      <c r="M3192" s="3"/>
    </row>
    <row r="3193" spans="13:13">
      <c r="M3193" s="3"/>
    </row>
    <row r="3194" spans="13:13">
      <c r="M3194" s="3"/>
    </row>
    <row r="3195" spans="13:13">
      <c r="M3195" s="3"/>
    </row>
    <row r="3196" spans="13:13">
      <c r="M3196" s="3"/>
    </row>
    <row r="3197" spans="13:13">
      <c r="M3197" s="3"/>
    </row>
    <row r="3198" spans="13:13">
      <c r="M3198" s="3"/>
    </row>
    <row r="3199" spans="13:13">
      <c r="M3199" s="3"/>
    </row>
    <row r="3200" spans="13:13">
      <c r="M3200" s="3"/>
    </row>
    <row r="3201" spans="13:13">
      <c r="M3201" s="3"/>
    </row>
    <row r="3202" spans="13:13">
      <c r="M3202" s="3"/>
    </row>
    <row r="3203" spans="13:13">
      <c r="M3203" s="3"/>
    </row>
    <row r="3204" spans="13:13">
      <c r="M3204" s="3"/>
    </row>
    <row r="3205" spans="13:13">
      <c r="M3205" s="3"/>
    </row>
    <row r="3206" spans="13:13">
      <c r="M3206" s="3"/>
    </row>
    <row r="3207" spans="13:13">
      <c r="M3207" s="3"/>
    </row>
    <row r="3208" spans="13:13">
      <c r="M3208" s="3"/>
    </row>
    <row r="3209" spans="13:13">
      <c r="M3209" s="3"/>
    </row>
    <row r="3210" spans="13:13">
      <c r="M3210" s="3"/>
    </row>
    <row r="3211" spans="13:13">
      <c r="M3211" s="3"/>
    </row>
    <row r="3212" spans="13:13">
      <c r="M3212" s="3"/>
    </row>
    <row r="3213" spans="13:13">
      <c r="M3213" s="3"/>
    </row>
    <row r="3214" spans="13:13">
      <c r="M3214" s="3"/>
    </row>
    <row r="3215" spans="13:13">
      <c r="M3215" s="3"/>
    </row>
    <row r="3216" spans="13:13">
      <c r="M3216" s="3"/>
    </row>
    <row r="3217" spans="13:13">
      <c r="M3217" s="3"/>
    </row>
    <row r="3218" spans="13:13">
      <c r="M3218" s="3"/>
    </row>
    <row r="3219" spans="13:13">
      <c r="M3219" s="3"/>
    </row>
    <row r="3220" spans="13:13">
      <c r="M3220" s="3"/>
    </row>
    <row r="3221" spans="13:13">
      <c r="M3221" s="3"/>
    </row>
    <row r="3222" spans="13:13">
      <c r="M3222" s="3"/>
    </row>
    <row r="3223" spans="13:13">
      <c r="M3223" s="3"/>
    </row>
    <row r="3224" spans="13:13">
      <c r="M3224" s="3"/>
    </row>
    <row r="3225" spans="13:13">
      <c r="M3225" s="3"/>
    </row>
    <row r="3226" spans="13:13">
      <c r="M3226" s="3"/>
    </row>
    <row r="3227" spans="13:13">
      <c r="M3227" s="3"/>
    </row>
    <row r="3228" spans="13:13">
      <c r="M3228" s="3"/>
    </row>
    <row r="3229" spans="13:13">
      <c r="M3229" s="3"/>
    </row>
    <row r="3230" spans="13:13">
      <c r="M3230" s="3"/>
    </row>
    <row r="3231" spans="13:13">
      <c r="M3231" s="3"/>
    </row>
    <row r="3232" spans="13:13">
      <c r="M3232" s="3"/>
    </row>
    <row r="3233" spans="13:13">
      <c r="M3233" s="3"/>
    </row>
    <row r="3234" spans="13:13">
      <c r="M3234" s="3"/>
    </row>
    <row r="3235" spans="13:13">
      <c r="M3235" s="3"/>
    </row>
    <row r="3236" spans="13:13">
      <c r="M3236" s="3"/>
    </row>
    <row r="3237" spans="13:13">
      <c r="M3237" s="3"/>
    </row>
    <row r="3238" spans="13:13">
      <c r="M3238" s="3"/>
    </row>
    <row r="3239" spans="13:13">
      <c r="M3239" s="3"/>
    </row>
    <row r="3240" spans="13:13">
      <c r="M3240" s="3"/>
    </row>
    <row r="3241" spans="13:13">
      <c r="M3241" s="3"/>
    </row>
    <row r="3242" spans="13:13">
      <c r="M3242" s="3"/>
    </row>
    <row r="3243" spans="13:13">
      <c r="M3243" s="3"/>
    </row>
    <row r="3244" spans="13:13">
      <c r="M3244" s="3"/>
    </row>
    <row r="3245" spans="13:13">
      <c r="M3245" s="3"/>
    </row>
    <row r="3246" spans="13:13">
      <c r="M3246" s="3"/>
    </row>
    <row r="3247" spans="13:13">
      <c r="M3247" s="3"/>
    </row>
    <row r="3248" spans="13:13">
      <c r="M3248" s="3"/>
    </row>
    <row r="3249" spans="13:13">
      <c r="M3249" s="3"/>
    </row>
    <row r="3250" spans="13:13">
      <c r="M3250" s="3"/>
    </row>
    <row r="3251" spans="13:13">
      <c r="M3251" s="3"/>
    </row>
    <row r="3252" spans="13:13">
      <c r="M3252" s="3"/>
    </row>
    <row r="3253" spans="13:13">
      <c r="M3253" s="3"/>
    </row>
    <row r="3254" spans="13:13">
      <c r="M3254" s="3"/>
    </row>
    <row r="3255" spans="13:13">
      <c r="M3255" s="3"/>
    </row>
    <row r="3256" spans="13:13">
      <c r="M3256" s="3"/>
    </row>
    <row r="3257" spans="13:13">
      <c r="M3257" s="3"/>
    </row>
    <row r="3258" spans="13:13">
      <c r="M3258" s="3"/>
    </row>
    <row r="3259" spans="13:13">
      <c r="M3259" s="3"/>
    </row>
    <row r="3260" spans="13:13">
      <c r="M3260" s="3"/>
    </row>
    <row r="3261" spans="13:13">
      <c r="M3261" s="3"/>
    </row>
    <row r="3262" spans="13:13">
      <c r="M3262" s="3"/>
    </row>
    <row r="3263" spans="13:13">
      <c r="M3263" s="3"/>
    </row>
    <row r="3264" spans="13:13">
      <c r="M3264" s="3"/>
    </row>
    <row r="3265" spans="13:13">
      <c r="M3265" s="3"/>
    </row>
    <row r="3266" spans="13:13">
      <c r="M3266" s="3"/>
    </row>
    <row r="3267" spans="13:13">
      <c r="M3267" s="3"/>
    </row>
    <row r="3268" spans="13:13">
      <c r="M3268" s="3"/>
    </row>
    <row r="3269" spans="13:13">
      <c r="M3269" s="3"/>
    </row>
    <row r="3270" spans="13:13">
      <c r="M3270" s="3"/>
    </row>
    <row r="3271" spans="13:13">
      <c r="M3271" s="3"/>
    </row>
    <row r="3272" spans="13:13">
      <c r="M3272" s="3"/>
    </row>
    <row r="3273" spans="13:13">
      <c r="M3273" s="3"/>
    </row>
    <row r="3274" spans="13:13">
      <c r="M3274" s="3"/>
    </row>
    <row r="3275" spans="13:13">
      <c r="M3275" s="3"/>
    </row>
    <row r="3276" spans="13:13">
      <c r="M3276" s="3"/>
    </row>
    <row r="3277" spans="13:13">
      <c r="M3277" s="3"/>
    </row>
    <row r="3278" spans="13:13">
      <c r="M3278" s="3"/>
    </row>
    <row r="3279" spans="13:13">
      <c r="M3279" s="3"/>
    </row>
    <row r="3280" spans="13:13">
      <c r="M3280" s="3"/>
    </row>
    <row r="3281" spans="13:14">
      <c r="M3281" s="3"/>
    </row>
    <row r="3282" spans="13:14">
      <c r="M3282" s="3"/>
    </row>
    <row r="3283" spans="13:14">
      <c r="M3283" s="3"/>
    </row>
    <row r="3284" spans="13:14">
      <c r="M3284" s="3"/>
    </row>
    <row r="3285" spans="13:14">
      <c r="M3285" s="3"/>
    </row>
    <row r="3286" spans="13:14">
      <c r="M3286" s="3"/>
    </row>
    <row r="3287" spans="13:14">
      <c r="M3287" s="3"/>
    </row>
    <row r="3288" spans="13:14">
      <c r="M3288" s="3"/>
    </row>
    <row r="3289" spans="13:14">
      <c r="M3289" s="3"/>
    </row>
    <row r="3290" spans="13:14">
      <c r="M3290" s="3"/>
      <c r="N3290" s="3"/>
    </row>
    <row r="3291" spans="13:14">
      <c r="M3291" s="3"/>
      <c r="N3291" s="3"/>
    </row>
    <row r="3292" spans="13:14">
      <c r="M3292" s="3"/>
      <c r="N3292" s="3"/>
    </row>
    <row r="3293" spans="13:14">
      <c r="M3293" s="3"/>
      <c r="N3293" s="3"/>
    </row>
    <row r="3294" spans="13:14">
      <c r="M3294" s="3"/>
      <c r="N3294" s="3"/>
    </row>
    <row r="3295" spans="13:14">
      <c r="M3295" s="3"/>
      <c r="N3295" s="3"/>
    </row>
    <row r="3296" spans="13:14">
      <c r="M3296" s="3"/>
      <c r="N3296" s="3"/>
    </row>
    <row r="3297" spans="13:14">
      <c r="M3297" s="3"/>
      <c r="N3297" s="3"/>
    </row>
    <row r="3298" spans="13:14">
      <c r="M3298" s="3"/>
      <c r="N3298" s="3"/>
    </row>
    <row r="3299" spans="13:14">
      <c r="M3299" s="3"/>
      <c r="N3299" s="3"/>
    </row>
    <row r="3300" spans="13:14">
      <c r="M3300" s="3"/>
      <c r="N3300" s="3"/>
    </row>
    <row r="3301" spans="13:14">
      <c r="M3301" s="3"/>
      <c r="N3301" s="3"/>
    </row>
    <row r="3302" spans="13:14">
      <c r="M3302" s="3"/>
      <c r="N3302" s="3"/>
    </row>
    <row r="3303" spans="13:14">
      <c r="M3303" s="3"/>
      <c r="N3303" s="3"/>
    </row>
    <row r="3304" spans="13:14">
      <c r="M3304" s="3"/>
      <c r="N3304" s="3"/>
    </row>
    <row r="3305" spans="13:14">
      <c r="M3305" s="3"/>
      <c r="N3305" s="3"/>
    </row>
    <row r="3306" spans="13:14">
      <c r="M3306" s="3"/>
      <c r="N3306" s="3"/>
    </row>
    <row r="3307" spans="13:14">
      <c r="N3307" s="3"/>
    </row>
    <row r="3308" spans="13:14">
      <c r="M3308" s="3"/>
      <c r="N3308" s="3"/>
    </row>
    <row r="3309" spans="13:14">
      <c r="M3309" s="3"/>
      <c r="N3309" s="3"/>
    </row>
    <row r="3310" spans="13:14">
      <c r="M3310" s="3"/>
      <c r="N3310" s="3"/>
    </row>
    <row r="3311" spans="13:14">
      <c r="M3311" s="3"/>
      <c r="N3311" s="3"/>
    </row>
    <row r="3312" spans="13:14">
      <c r="M3312" s="3"/>
      <c r="N3312" s="3"/>
    </row>
    <row r="3313" spans="13:14">
      <c r="M3313" s="3"/>
      <c r="N3313" s="3"/>
    </row>
    <row r="3314" spans="13:14">
      <c r="N3314" s="3"/>
    </row>
    <row r="3315" spans="13:14">
      <c r="M3315" s="3"/>
      <c r="N3315" s="3"/>
    </row>
    <row r="3316" spans="13:14">
      <c r="M3316" s="3"/>
      <c r="N3316" s="3"/>
    </row>
    <row r="3317" spans="13:14">
      <c r="M3317" s="3"/>
      <c r="N3317" s="3"/>
    </row>
    <row r="3318" spans="13:14">
      <c r="N3318" s="3"/>
    </row>
    <row r="3319" spans="13:14">
      <c r="M3319" s="3"/>
      <c r="N3319" s="3"/>
    </row>
    <row r="3320" spans="13:14">
      <c r="M3320" s="3"/>
      <c r="N3320" s="3"/>
    </row>
    <row r="3321" spans="13:14">
      <c r="N3321" s="3"/>
    </row>
    <row r="3322" spans="13:14">
      <c r="M3322" s="3"/>
      <c r="N3322" s="3"/>
    </row>
    <row r="3323" spans="13:14">
      <c r="M3323" s="3"/>
      <c r="N3323" s="3"/>
    </row>
    <row r="3324" spans="13:14">
      <c r="M3324" s="3"/>
      <c r="N3324" s="3"/>
    </row>
    <row r="3325" spans="13:14">
      <c r="M3325" s="3"/>
      <c r="N3325" s="3"/>
    </row>
    <row r="3326" spans="13:14">
      <c r="M3326" s="3"/>
      <c r="N3326" s="3"/>
    </row>
    <row r="3327" spans="13:14">
      <c r="M3327" s="3"/>
      <c r="N3327" s="3"/>
    </row>
    <row r="3328" spans="13:14">
      <c r="M3328" s="3"/>
      <c r="N3328" s="3"/>
    </row>
    <row r="3329" spans="13:14">
      <c r="N3329" s="3"/>
    </row>
    <row r="3330" spans="13:14">
      <c r="M3330" s="3"/>
      <c r="N3330" s="3"/>
    </row>
    <row r="3331" spans="13:14">
      <c r="M3331" s="3"/>
      <c r="N3331" s="3"/>
    </row>
    <row r="3332" spans="13:14">
      <c r="M3332" s="3"/>
      <c r="N3332" s="3"/>
    </row>
    <row r="3333" spans="13:14">
      <c r="N3333" s="3"/>
    </row>
    <row r="3334" spans="13:14">
      <c r="M3334" s="3"/>
      <c r="N3334" s="3"/>
    </row>
    <row r="3335" spans="13:14">
      <c r="M3335" s="3"/>
      <c r="N3335" s="3"/>
    </row>
    <row r="3336" spans="13:14">
      <c r="M3336" s="3"/>
      <c r="N3336" s="3"/>
    </row>
    <row r="3337" spans="13:14">
      <c r="M3337" s="3"/>
      <c r="N3337" s="3"/>
    </row>
    <row r="3338" spans="13:14">
      <c r="M3338" s="3"/>
      <c r="N3338" s="3"/>
    </row>
    <row r="3339" spans="13:14">
      <c r="M3339" s="3"/>
      <c r="N3339" s="3"/>
    </row>
    <row r="3340" spans="13:14">
      <c r="M3340" s="3"/>
      <c r="N3340" s="3"/>
    </row>
    <row r="3341" spans="13:14">
      <c r="M3341" s="3"/>
      <c r="N3341" s="3"/>
    </row>
    <row r="3342" spans="13:14">
      <c r="M3342" s="3"/>
      <c r="N3342" s="3"/>
    </row>
    <row r="3343" spans="13:14">
      <c r="M3343" s="3"/>
      <c r="N3343" s="3"/>
    </row>
    <row r="3344" spans="13:14">
      <c r="M3344" s="3"/>
      <c r="N3344" s="3"/>
    </row>
    <row r="3345" spans="13:14">
      <c r="M3345" s="3"/>
      <c r="N3345" s="3"/>
    </row>
    <row r="3346" spans="13:14">
      <c r="M3346" s="3"/>
      <c r="N3346" s="3"/>
    </row>
    <row r="3347" spans="13:14">
      <c r="M3347" s="3"/>
      <c r="N3347" s="3"/>
    </row>
    <row r="3348" spans="13:14">
      <c r="M3348" s="3"/>
      <c r="N3348" s="3"/>
    </row>
    <row r="3349" spans="13:14">
      <c r="M3349" s="3"/>
      <c r="N3349" s="3"/>
    </row>
    <row r="3350" spans="13:14">
      <c r="M3350" s="3"/>
      <c r="N3350" s="3"/>
    </row>
    <row r="3351" spans="13:14">
      <c r="M3351" s="3"/>
      <c r="N3351" s="3"/>
    </row>
    <row r="3352" spans="13:14">
      <c r="M3352" s="3"/>
      <c r="N3352" s="3"/>
    </row>
    <row r="3353" spans="13:14">
      <c r="M3353" s="3"/>
      <c r="N3353" s="3"/>
    </row>
    <row r="3354" spans="13:14">
      <c r="M3354" s="3"/>
      <c r="N3354" s="3"/>
    </row>
    <row r="3355" spans="13:14">
      <c r="M3355" s="3"/>
      <c r="N3355" s="3"/>
    </row>
    <row r="3356" spans="13:14">
      <c r="M3356" s="3"/>
      <c r="N3356" s="3"/>
    </row>
    <row r="3357" spans="13:14">
      <c r="N3357" s="3"/>
    </row>
    <row r="3358" spans="13:14">
      <c r="M3358" s="3"/>
      <c r="N3358" s="3"/>
    </row>
    <row r="3359" spans="13:14">
      <c r="M3359" s="3"/>
      <c r="N3359" s="3"/>
    </row>
    <row r="3360" spans="13:14">
      <c r="M3360" s="3"/>
      <c r="N3360" s="3"/>
    </row>
    <row r="3361" spans="13:14">
      <c r="M3361" s="3"/>
      <c r="N3361" s="3"/>
    </row>
    <row r="3362" spans="13:14">
      <c r="M3362" s="3"/>
      <c r="N3362" s="3"/>
    </row>
    <row r="3363" spans="13:14">
      <c r="M3363" s="3"/>
      <c r="N3363" s="3"/>
    </row>
    <row r="3364" spans="13:14">
      <c r="M3364" s="3"/>
      <c r="N3364" s="3"/>
    </row>
    <row r="3365" spans="13:14">
      <c r="M3365" s="3"/>
      <c r="N3365" s="3"/>
    </row>
    <row r="3366" spans="13:14">
      <c r="M3366" s="3"/>
      <c r="N3366" s="3"/>
    </row>
    <row r="3367" spans="13:14">
      <c r="M3367" s="3"/>
      <c r="N3367" s="3"/>
    </row>
    <row r="3368" spans="13:14">
      <c r="M3368" s="3"/>
      <c r="N3368" s="3"/>
    </row>
    <row r="3369" spans="13:14">
      <c r="M3369" s="3"/>
      <c r="N3369" s="3"/>
    </row>
    <row r="3370" spans="13:14">
      <c r="M3370" s="3"/>
      <c r="N3370" s="3"/>
    </row>
    <row r="3371" spans="13:14">
      <c r="M3371" s="3"/>
      <c r="N3371" s="3"/>
    </row>
    <row r="3372" spans="13:14">
      <c r="M3372" s="3"/>
      <c r="N3372" s="3"/>
    </row>
    <row r="3373" spans="13:14">
      <c r="M3373" s="3"/>
      <c r="N3373" s="3"/>
    </row>
    <row r="3374" spans="13:14">
      <c r="M3374" s="3"/>
      <c r="N3374" s="3"/>
    </row>
    <row r="3375" spans="13:14">
      <c r="M3375" s="3"/>
      <c r="N3375" s="3"/>
    </row>
    <row r="3376" spans="13:14">
      <c r="M3376" s="3"/>
      <c r="N3376" s="3"/>
    </row>
    <row r="3377" spans="13:14">
      <c r="M3377" s="3"/>
      <c r="N3377" s="3"/>
    </row>
    <row r="3378" spans="13:14">
      <c r="M3378" s="3"/>
      <c r="N3378" s="3"/>
    </row>
    <row r="3379" spans="13:14">
      <c r="M3379" s="3"/>
      <c r="N3379" s="3"/>
    </row>
    <row r="3380" spans="13:14">
      <c r="M3380" s="3"/>
      <c r="N3380" s="3"/>
    </row>
    <row r="3381" spans="13:14">
      <c r="M3381" s="3"/>
      <c r="N3381" s="3"/>
    </row>
    <row r="3382" spans="13:14">
      <c r="N3382" s="3"/>
    </row>
    <row r="3383" spans="13:14">
      <c r="M3383" s="3"/>
      <c r="N3383" s="3"/>
    </row>
    <row r="3384" spans="13:14">
      <c r="M3384" s="3"/>
      <c r="N3384" s="3"/>
    </row>
    <row r="3385" spans="13:14">
      <c r="M3385" s="3"/>
      <c r="N3385" s="3"/>
    </row>
    <row r="3386" spans="13:14">
      <c r="M3386" s="3"/>
      <c r="N3386" s="3"/>
    </row>
    <row r="3387" spans="13:14">
      <c r="M3387" s="3"/>
      <c r="N3387" s="3"/>
    </row>
    <row r="3388" spans="13:14">
      <c r="N3388" s="3"/>
    </row>
    <row r="3389" spans="13:14">
      <c r="M3389" s="3"/>
      <c r="N3389" s="3"/>
    </row>
    <row r="3390" spans="13:14">
      <c r="N3390" s="3"/>
    </row>
    <row r="3391" spans="13:14">
      <c r="M3391" s="3"/>
      <c r="N3391" s="3"/>
    </row>
    <row r="3392" spans="13:14">
      <c r="M3392" s="3"/>
      <c r="N3392" s="3"/>
    </row>
    <row r="3393" spans="13:14">
      <c r="M3393" s="3"/>
      <c r="N3393" s="3"/>
    </row>
    <row r="3394" spans="13:14">
      <c r="M3394" s="3"/>
      <c r="N3394" s="3"/>
    </row>
    <row r="3395" spans="13:14">
      <c r="M3395" s="3"/>
      <c r="N3395" s="3"/>
    </row>
    <row r="3396" spans="13:14">
      <c r="M3396" s="3"/>
      <c r="N3396" s="3"/>
    </row>
    <row r="3397" spans="13:14">
      <c r="M3397" s="3"/>
      <c r="N3397" s="3"/>
    </row>
    <row r="3398" spans="13:14">
      <c r="M3398" s="3"/>
      <c r="N3398" s="3"/>
    </row>
    <row r="3399" spans="13:14">
      <c r="M3399" s="3"/>
      <c r="N3399" s="3"/>
    </row>
    <row r="3400" spans="13:14">
      <c r="M3400" s="3"/>
      <c r="N3400" s="3"/>
    </row>
    <row r="3401" spans="13:14">
      <c r="M3401" s="3"/>
      <c r="N3401" s="3"/>
    </row>
    <row r="3402" spans="13:14">
      <c r="M3402" s="3"/>
      <c r="N3402" s="3"/>
    </row>
    <row r="3403" spans="13:14">
      <c r="M3403" s="3"/>
      <c r="N3403" s="3"/>
    </row>
    <row r="3404" spans="13:14">
      <c r="M3404" s="3"/>
      <c r="N3404" s="3"/>
    </row>
    <row r="3405" spans="13:14">
      <c r="M3405" s="3"/>
      <c r="N3405" s="3"/>
    </row>
    <row r="3406" spans="13:14">
      <c r="M3406" s="3"/>
      <c r="N3406" s="3"/>
    </row>
    <row r="3407" spans="13:14">
      <c r="M3407" s="3"/>
      <c r="N3407" s="3"/>
    </row>
    <row r="3408" spans="13:14">
      <c r="M3408" s="3"/>
      <c r="N3408" s="3"/>
    </row>
    <row r="3409" spans="13:14">
      <c r="M3409" s="3"/>
      <c r="N3409" s="3"/>
    </row>
    <row r="3410" spans="13:14">
      <c r="M3410" s="3"/>
      <c r="N3410" s="3"/>
    </row>
    <row r="3411" spans="13:14">
      <c r="M3411" s="3"/>
      <c r="N3411" s="3"/>
    </row>
    <row r="3412" spans="13:14">
      <c r="M3412" s="3"/>
      <c r="N3412" s="3"/>
    </row>
    <row r="3413" spans="13:14">
      <c r="M3413" s="3"/>
      <c r="N3413" s="3"/>
    </row>
    <row r="3414" spans="13:14">
      <c r="M3414" s="3"/>
      <c r="N3414" s="3"/>
    </row>
    <row r="3415" spans="13:14">
      <c r="M3415" s="3"/>
      <c r="N3415" s="3"/>
    </row>
    <row r="3416" spans="13:14">
      <c r="M3416" s="3"/>
      <c r="N3416" s="3"/>
    </row>
    <row r="3417" spans="13:14">
      <c r="M3417" s="3"/>
      <c r="N3417" s="3"/>
    </row>
    <row r="3418" spans="13:14">
      <c r="M3418" s="3"/>
      <c r="N3418" s="3"/>
    </row>
    <row r="3419" spans="13:14">
      <c r="M3419" s="3"/>
      <c r="N3419" s="3"/>
    </row>
    <row r="3420" spans="13:14">
      <c r="M3420" s="3"/>
      <c r="N3420" s="3"/>
    </row>
    <row r="3421" spans="13:14">
      <c r="M3421" s="3"/>
      <c r="N3421" s="3"/>
    </row>
    <row r="3422" spans="13:14">
      <c r="M3422" s="3"/>
      <c r="N3422" s="3"/>
    </row>
    <row r="3423" spans="13:14">
      <c r="M3423" s="3"/>
      <c r="N3423" s="3"/>
    </row>
    <row r="3424" spans="13:14">
      <c r="M3424" s="3"/>
      <c r="N3424" s="3"/>
    </row>
    <row r="3425" spans="13:14">
      <c r="M3425" s="3"/>
      <c r="N3425" s="3"/>
    </row>
    <row r="3426" spans="13:14">
      <c r="M3426" s="3"/>
      <c r="N3426" s="3"/>
    </row>
    <row r="3427" spans="13:14">
      <c r="M3427" s="3"/>
      <c r="N3427" s="3"/>
    </row>
    <row r="3428" spans="13:14">
      <c r="M3428" s="3"/>
      <c r="N3428" s="3"/>
    </row>
    <row r="3429" spans="13:14">
      <c r="M3429" s="3"/>
      <c r="N3429" s="3"/>
    </row>
    <row r="3430" spans="13:14">
      <c r="M3430" s="3"/>
      <c r="N3430" s="3"/>
    </row>
    <row r="3431" spans="13:14">
      <c r="M3431" s="3"/>
      <c r="N3431" s="3"/>
    </row>
    <row r="3432" spans="13:14">
      <c r="M3432" s="3"/>
      <c r="N3432" s="3"/>
    </row>
    <row r="3433" spans="13:14">
      <c r="M3433" s="3"/>
      <c r="N3433" s="3"/>
    </row>
    <row r="3434" spans="13:14">
      <c r="M3434" s="3"/>
      <c r="N3434" s="3"/>
    </row>
    <row r="3435" spans="13:14">
      <c r="N3435" s="3"/>
    </row>
    <row r="3436" spans="13:14">
      <c r="M3436" s="3"/>
      <c r="N3436" s="3"/>
    </row>
    <row r="3437" spans="13:14">
      <c r="M3437" s="3"/>
      <c r="N3437" s="3"/>
    </row>
    <row r="3438" spans="13:14">
      <c r="M3438" s="3"/>
      <c r="N3438" s="3"/>
    </row>
    <row r="3439" spans="13:14">
      <c r="M3439" s="3"/>
      <c r="N3439" s="3"/>
    </row>
    <row r="3440" spans="13:14">
      <c r="M3440" s="3"/>
      <c r="N3440" s="3"/>
    </row>
    <row r="3441" spans="13:14">
      <c r="M3441" s="3"/>
      <c r="N3441" s="3"/>
    </row>
    <row r="3442" spans="13:14">
      <c r="M3442" s="3"/>
      <c r="N3442" s="3"/>
    </row>
    <row r="3443" spans="13:14">
      <c r="M3443" s="3"/>
      <c r="N3443" s="3"/>
    </row>
    <row r="3444" spans="13:14">
      <c r="M3444" s="3"/>
      <c r="N3444" s="3"/>
    </row>
    <row r="3445" spans="13:14">
      <c r="N3445" s="3"/>
    </row>
    <row r="3446" spans="13:14">
      <c r="M3446" s="3"/>
      <c r="N3446" s="3"/>
    </row>
    <row r="3447" spans="13:14">
      <c r="M3447" s="3"/>
      <c r="N3447" s="3"/>
    </row>
    <row r="3448" spans="13:14">
      <c r="M3448" s="3"/>
      <c r="N3448" s="3"/>
    </row>
    <row r="3449" spans="13:14">
      <c r="M3449" s="3"/>
      <c r="N3449" s="3"/>
    </row>
    <row r="3450" spans="13:14">
      <c r="M3450" s="3"/>
      <c r="N3450" s="3"/>
    </row>
    <row r="3451" spans="13:14">
      <c r="M3451" s="3"/>
      <c r="N3451" s="3"/>
    </row>
    <row r="3452" spans="13:14">
      <c r="M3452" s="3"/>
      <c r="N3452" s="3"/>
    </row>
    <row r="3453" spans="13:14">
      <c r="M3453" s="3"/>
      <c r="N3453" s="3"/>
    </row>
    <row r="3454" spans="13:14">
      <c r="M3454" s="3"/>
      <c r="N3454" s="3"/>
    </row>
    <row r="3455" spans="13:14">
      <c r="N3455" s="3"/>
    </row>
    <row r="3456" spans="13:14">
      <c r="M3456" s="3"/>
      <c r="N3456" s="3"/>
    </row>
    <row r="3457" spans="13:14">
      <c r="M3457" s="3"/>
      <c r="N3457" s="3"/>
    </row>
    <row r="3458" spans="13:14">
      <c r="M3458" s="3"/>
      <c r="N3458" s="3"/>
    </row>
    <row r="3459" spans="13:14">
      <c r="M3459" s="3"/>
      <c r="N3459" s="3"/>
    </row>
    <row r="3460" spans="13:14">
      <c r="M3460" s="3"/>
      <c r="N3460" s="3"/>
    </row>
    <row r="3461" spans="13:14">
      <c r="M3461" s="3"/>
      <c r="N3461" s="3"/>
    </row>
    <row r="3462" spans="13:14">
      <c r="M3462" s="3"/>
      <c r="N3462" s="3"/>
    </row>
    <row r="3463" spans="13:14">
      <c r="M3463" s="3"/>
      <c r="N3463" s="3"/>
    </row>
    <row r="3464" spans="13:14">
      <c r="M3464" s="3"/>
      <c r="N3464" s="3"/>
    </row>
    <row r="3465" spans="13:14">
      <c r="M3465" s="3"/>
      <c r="N3465" s="3"/>
    </row>
    <row r="3466" spans="13:14">
      <c r="M3466" s="3"/>
      <c r="N3466" s="3"/>
    </row>
    <row r="3467" spans="13:14">
      <c r="M3467" s="3"/>
      <c r="N3467" s="3"/>
    </row>
    <row r="3468" spans="13:14">
      <c r="M3468" s="3"/>
      <c r="N3468" s="3"/>
    </row>
    <row r="3469" spans="13:14">
      <c r="M3469" s="3"/>
      <c r="N3469" s="3"/>
    </row>
    <row r="3470" spans="13:14">
      <c r="M3470" s="3"/>
      <c r="N3470" s="3"/>
    </row>
    <row r="3471" spans="13:14">
      <c r="M3471" s="3"/>
      <c r="N3471" s="3"/>
    </row>
    <row r="3472" spans="13:14">
      <c r="M3472" s="3"/>
      <c r="N3472" s="3"/>
    </row>
    <row r="3473" spans="13:14">
      <c r="M3473" s="3"/>
      <c r="N3473" s="3"/>
    </row>
    <row r="3474" spans="13:14">
      <c r="M3474" s="3"/>
      <c r="N3474" s="3"/>
    </row>
    <row r="3475" spans="13:14">
      <c r="M3475" s="3"/>
      <c r="N3475" s="3"/>
    </row>
    <row r="3476" spans="13:14">
      <c r="M3476" s="3"/>
      <c r="N3476" s="3"/>
    </row>
    <row r="3477" spans="13:14">
      <c r="M3477" s="3"/>
      <c r="N3477" s="3"/>
    </row>
    <row r="3478" spans="13:14">
      <c r="M3478" s="3"/>
      <c r="N3478" s="3"/>
    </row>
    <row r="3479" spans="13:14">
      <c r="M3479" s="3"/>
      <c r="N3479" s="3"/>
    </row>
    <row r="3480" spans="13:14">
      <c r="N3480" s="3"/>
    </row>
    <row r="3481" spans="13:14">
      <c r="M3481" s="3"/>
      <c r="N3481" s="3"/>
    </row>
    <row r="3482" spans="13:14">
      <c r="M3482" s="3"/>
      <c r="N3482" s="3"/>
    </row>
    <row r="3483" spans="13:14">
      <c r="M3483" s="3"/>
      <c r="N3483" s="3"/>
    </row>
    <row r="3484" spans="13:14">
      <c r="M3484" s="3"/>
      <c r="N3484" s="3"/>
    </row>
    <row r="3485" spans="13:14">
      <c r="M3485" s="3"/>
      <c r="N3485" s="3"/>
    </row>
    <row r="3486" spans="13:14">
      <c r="M3486" s="3"/>
      <c r="N3486" s="3"/>
    </row>
    <row r="3487" spans="13:14">
      <c r="M3487" s="3"/>
      <c r="N3487" s="3"/>
    </row>
    <row r="3488" spans="13:14">
      <c r="M3488" s="3"/>
      <c r="N3488" s="3"/>
    </row>
    <row r="3489" spans="13:14">
      <c r="M3489" s="3"/>
      <c r="N3489" s="3"/>
    </row>
    <row r="3490" spans="13:14">
      <c r="M3490" s="3"/>
      <c r="N3490" s="3"/>
    </row>
    <row r="3491" spans="13:14">
      <c r="M3491" s="3"/>
      <c r="N3491" s="3"/>
    </row>
    <row r="3492" spans="13:14">
      <c r="M3492" s="3"/>
      <c r="N3492" s="3"/>
    </row>
    <row r="3493" spans="13:14">
      <c r="N3493" s="3"/>
    </row>
    <row r="3494" spans="13:14">
      <c r="M3494" s="3"/>
      <c r="N3494" s="3"/>
    </row>
    <row r="3495" spans="13:14">
      <c r="M3495" s="3"/>
      <c r="N3495" s="3"/>
    </row>
    <row r="3496" spans="13:14">
      <c r="N3496" s="3"/>
    </row>
    <row r="3497" spans="13:14">
      <c r="M3497" s="3"/>
      <c r="N3497" s="3"/>
    </row>
    <row r="3498" spans="13:14">
      <c r="M3498" s="3"/>
      <c r="N3498" s="3"/>
    </row>
    <row r="3499" spans="13:14">
      <c r="M3499" s="3"/>
      <c r="N3499" s="3"/>
    </row>
    <row r="3500" spans="13:14">
      <c r="M3500" s="3"/>
      <c r="N3500" s="3"/>
    </row>
    <row r="3501" spans="13:14">
      <c r="M3501" s="3"/>
      <c r="N3501" s="3"/>
    </row>
    <row r="3502" spans="13:14">
      <c r="M3502" s="3"/>
      <c r="N3502" s="3"/>
    </row>
    <row r="3503" spans="13:14">
      <c r="N3503" s="3"/>
    </row>
    <row r="3504" spans="13:14">
      <c r="M3504" s="3"/>
      <c r="N3504" s="3"/>
    </row>
    <row r="3505" spans="13:14">
      <c r="M3505" s="3"/>
      <c r="N3505" s="3"/>
    </row>
    <row r="3506" spans="13:14">
      <c r="M3506" s="3"/>
      <c r="N3506" s="3"/>
    </row>
    <row r="3507" spans="13:14">
      <c r="M3507" s="3"/>
      <c r="N3507" s="3"/>
    </row>
    <row r="3508" spans="13:14">
      <c r="M3508" s="3"/>
      <c r="N3508" s="3"/>
    </row>
    <row r="3509" spans="13:14">
      <c r="M3509" s="3"/>
      <c r="N3509" s="3"/>
    </row>
    <row r="3510" spans="13:14">
      <c r="M3510" s="3"/>
      <c r="N3510" s="3"/>
    </row>
    <row r="3511" spans="13:14">
      <c r="M3511" s="3"/>
      <c r="N3511" s="3"/>
    </row>
    <row r="3512" spans="13:14">
      <c r="M3512" s="3"/>
      <c r="N3512" s="3"/>
    </row>
    <row r="3513" spans="13:14">
      <c r="M3513" s="3"/>
      <c r="N3513" s="3"/>
    </row>
    <row r="3514" spans="13:14">
      <c r="M3514" s="3"/>
      <c r="N3514" s="3"/>
    </row>
    <row r="3515" spans="13:14">
      <c r="M3515" s="3"/>
      <c r="N3515" s="3"/>
    </row>
    <row r="3516" spans="13:14">
      <c r="N3516" s="3"/>
    </row>
    <row r="3517" spans="13:14">
      <c r="M3517" s="3"/>
      <c r="N3517" s="3"/>
    </row>
    <row r="3518" spans="13:14">
      <c r="M3518" s="3"/>
      <c r="N3518" s="3"/>
    </row>
    <row r="3519" spans="13:14">
      <c r="M3519" s="3"/>
      <c r="N3519" s="3"/>
    </row>
    <row r="3520" spans="13:14">
      <c r="M3520" s="3"/>
      <c r="N3520" s="3"/>
    </row>
    <row r="3521" spans="13:14">
      <c r="M3521" s="3"/>
      <c r="N3521" s="3"/>
    </row>
    <row r="3522" spans="13:14">
      <c r="M3522" s="3"/>
      <c r="N3522" s="3"/>
    </row>
    <row r="3523" spans="13:14">
      <c r="M3523" s="3"/>
      <c r="N3523" s="3"/>
    </row>
    <row r="3524" spans="13:14">
      <c r="M3524" s="3"/>
      <c r="N3524" s="3"/>
    </row>
    <row r="3525" spans="13:14">
      <c r="M3525" s="3"/>
      <c r="N3525" s="3"/>
    </row>
    <row r="3526" spans="13:14">
      <c r="M3526" s="3"/>
      <c r="N3526" s="3"/>
    </row>
    <row r="3527" spans="13:14">
      <c r="M3527" s="3"/>
      <c r="N3527" s="3"/>
    </row>
    <row r="3528" spans="13:14">
      <c r="M3528" s="3"/>
      <c r="N3528" s="3"/>
    </row>
    <row r="3529" spans="13:14">
      <c r="M3529" s="3"/>
      <c r="N3529" s="3"/>
    </row>
    <row r="3530" spans="13:14">
      <c r="M3530" s="3"/>
      <c r="N3530" s="3"/>
    </row>
    <row r="3531" spans="13:14">
      <c r="M3531" s="3"/>
      <c r="N3531" s="3"/>
    </row>
    <row r="3532" spans="13:14">
      <c r="M3532" s="3"/>
      <c r="N3532" s="3"/>
    </row>
    <row r="3533" spans="13:14">
      <c r="M3533" s="3"/>
      <c r="N3533" s="3"/>
    </row>
    <row r="3534" spans="13:14">
      <c r="M3534" s="3"/>
      <c r="N3534" s="3"/>
    </row>
    <row r="3535" spans="13:14">
      <c r="M3535" s="3"/>
      <c r="N3535" s="3"/>
    </row>
    <row r="3536" spans="13:14">
      <c r="M3536" s="3"/>
      <c r="N3536" s="3"/>
    </row>
    <row r="3537" spans="13:14">
      <c r="M3537" s="3"/>
      <c r="N3537" s="3"/>
    </row>
    <row r="3538" spans="13:14">
      <c r="M3538" s="3"/>
      <c r="N3538" s="3"/>
    </row>
    <row r="3539" spans="13:14">
      <c r="M3539" s="3"/>
      <c r="N3539" s="3"/>
    </row>
    <row r="3540" spans="13:14">
      <c r="M3540" s="3"/>
      <c r="N3540" s="3"/>
    </row>
    <row r="3541" spans="13:14">
      <c r="M3541" s="3"/>
      <c r="N3541" s="3"/>
    </row>
    <row r="3542" spans="13:14">
      <c r="M3542" s="3"/>
      <c r="N3542" s="3"/>
    </row>
    <row r="3543" spans="13:14">
      <c r="M3543" s="3"/>
      <c r="N3543" s="3"/>
    </row>
    <row r="3544" spans="13:14">
      <c r="M3544" s="3"/>
      <c r="N3544" s="3"/>
    </row>
    <row r="3545" spans="13:14">
      <c r="M3545" s="3"/>
      <c r="N3545" s="3"/>
    </row>
    <row r="3546" spans="13:14">
      <c r="M3546" s="3"/>
      <c r="N3546" s="3"/>
    </row>
    <row r="3547" spans="13:14">
      <c r="M3547" s="3"/>
      <c r="N3547" s="3"/>
    </row>
    <row r="3548" spans="13:14">
      <c r="M3548" s="3"/>
      <c r="N3548" s="3"/>
    </row>
    <row r="3549" spans="13:14">
      <c r="M3549" s="3"/>
      <c r="N3549" s="3"/>
    </row>
    <row r="3550" spans="13:14">
      <c r="M3550" s="3"/>
      <c r="N3550" s="3"/>
    </row>
    <row r="3551" spans="13:14">
      <c r="M3551" s="3"/>
      <c r="N3551" s="3"/>
    </row>
    <row r="3552" spans="13:14">
      <c r="M3552" s="3"/>
      <c r="N3552" s="3"/>
    </row>
    <row r="3553" spans="13:14">
      <c r="M3553" s="3"/>
      <c r="N3553" s="3"/>
    </row>
    <row r="3554" spans="13:14">
      <c r="M3554" s="3"/>
      <c r="N3554" s="3"/>
    </row>
    <row r="3555" spans="13:14">
      <c r="M3555" s="3"/>
      <c r="N3555" s="3"/>
    </row>
    <row r="3556" spans="13:14">
      <c r="M3556" s="3"/>
      <c r="N3556" s="3"/>
    </row>
    <row r="3557" spans="13:14">
      <c r="M3557" s="3"/>
      <c r="N3557" s="3"/>
    </row>
    <row r="3558" spans="13:14">
      <c r="N3558" s="3"/>
    </row>
    <row r="3559" spans="13:14">
      <c r="M3559" s="3"/>
      <c r="N3559" s="3"/>
    </row>
    <row r="3560" spans="13:14">
      <c r="M3560" s="3"/>
      <c r="N3560" s="3"/>
    </row>
    <row r="3561" spans="13:14">
      <c r="M3561" s="3"/>
      <c r="N3561" s="3"/>
    </row>
    <row r="3562" spans="13:14">
      <c r="M3562" s="3"/>
      <c r="N3562" s="3"/>
    </row>
    <row r="3563" spans="13:14">
      <c r="N3563" s="3"/>
    </row>
    <row r="3564" spans="13:14">
      <c r="M3564" s="3"/>
      <c r="N3564" s="3"/>
    </row>
    <row r="3565" spans="13:14">
      <c r="M3565" s="3"/>
      <c r="N3565" s="3"/>
    </row>
    <row r="3566" spans="13:14">
      <c r="M3566" s="3"/>
      <c r="N3566" s="3"/>
    </row>
    <row r="3567" spans="13:14">
      <c r="M3567" s="3"/>
      <c r="N3567" s="3"/>
    </row>
    <row r="3568" spans="13:14">
      <c r="M3568" s="3"/>
      <c r="N3568" s="3"/>
    </row>
    <row r="3569" spans="13:14">
      <c r="M3569" s="3"/>
      <c r="N3569" s="3"/>
    </row>
    <row r="3570" spans="13:14">
      <c r="M3570" s="3"/>
      <c r="N3570" s="3"/>
    </row>
    <row r="3571" spans="13:14">
      <c r="M3571" s="3"/>
      <c r="N3571" s="3"/>
    </row>
    <row r="3572" spans="13:14">
      <c r="M3572" s="3"/>
      <c r="N3572" s="3"/>
    </row>
    <row r="3573" spans="13:14">
      <c r="M3573" s="3"/>
      <c r="N3573" s="3"/>
    </row>
    <row r="3574" spans="13:14">
      <c r="M3574" s="3"/>
      <c r="N3574" s="3"/>
    </row>
    <row r="3575" spans="13:14">
      <c r="M3575" s="3"/>
      <c r="N3575" s="3"/>
    </row>
    <row r="3576" spans="13:14">
      <c r="M3576" s="3"/>
      <c r="N3576" s="3"/>
    </row>
    <row r="3577" spans="13:14">
      <c r="M3577" s="3"/>
      <c r="N3577" s="3"/>
    </row>
    <row r="3578" spans="13:14">
      <c r="M3578" s="3"/>
      <c r="N3578" s="3"/>
    </row>
    <row r="3579" spans="13:14">
      <c r="M3579" s="3"/>
      <c r="N3579" s="3"/>
    </row>
    <row r="3580" spans="13:14">
      <c r="M3580" s="3"/>
      <c r="N3580" s="3"/>
    </row>
    <row r="3581" spans="13:14">
      <c r="M3581" s="3"/>
      <c r="N3581" s="3"/>
    </row>
    <row r="3582" spans="13:14">
      <c r="M3582" s="3"/>
      <c r="N3582" s="3"/>
    </row>
    <row r="3583" spans="13:14">
      <c r="M3583" s="3"/>
      <c r="N3583" s="3"/>
    </row>
    <row r="3584" spans="13:14">
      <c r="M3584" s="3"/>
      <c r="N3584" s="3"/>
    </row>
    <row r="3585" spans="13:14">
      <c r="M3585" s="3"/>
      <c r="N3585" s="3"/>
    </row>
    <row r="3586" spans="13:14">
      <c r="M3586" s="3"/>
      <c r="N3586" s="3"/>
    </row>
    <row r="3587" spans="13:14">
      <c r="M3587" s="3"/>
      <c r="N3587" s="3"/>
    </row>
    <row r="3588" spans="13:14">
      <c r="M3588" s="3"/>
      <c r="N3588" s="3"/>
    </row>
    <row r="3589" spans="13:14">
      <c r="M3589" s="3"/>
      <c r="N3589" s="3"/>
    </row>
    <row r="3590" spans="13:14">
      <c r="M3590" s="3"/>
      <c r="N3590" s="3"/>
    </row>
    <row r="3591" spans="13:14">
      <c r="M3591" s="3"/>
      <c r="N3591" s="3"/>
    </row>
    <row r="3592" spans="13:14">
      <c r="M3592" s="3"/>
      <c r="N3592" s="3"/>
    </row>
    <row r="3593" spans="13:14">
      <c r="M3593" s="3"/>
      <c r="N3593" s="3"/>
    </row>
    <row r="3594" spans="13:14">
      <c r="M3594" s="3"/>
      <c r="N3594" s="3"/>
    </row>
    <row r="3595" spans="13:14">
      <c r="M3595" s="3"/>
      <c r="N3595" s="3"/>
    </row>
    <row r="3596" spans="13:14">
      <c r="M3596" s="3"/>
      <c r="N3596" s="3"/>
    </row>
    <row r="3597" spans="13:14">
      <c r="M3597" s="3"/>
      <c r="N3597" s="3"/>
    </row>
    <row r="3598" spans="13:14">
      <c r="M3598" s="3"/>
      <c r="N3598" s="3"/>
    </row>
    <row r="3599" spans="13:14">
      <c r="M3599" s="3"/>
      <c r="N3599" s="3"/>
    </row>
    <row r="3600" spans="13:14">
      <c r="N3600" s="3"/>
    </row>
    <row r="3601" spans="13:14">
      <c r="M3601" s="3"/>
      <c r="N3601" s="3"/>
    </row>
    <row r="3602" spans="13:14">
      <c r="M3602" s="3"/>
      <c r="N3602" s="3"/>
    </row>
    <row r="3603" spans="13:14">
      <c r="M3603" s="3"/>
      <c r="N3603" s="3"/>
    </row>
    <row r="3604" spans="13:14">
      <c r="M3604" s="3"/>
      <c r="N3604" s="3"/>
    </row>
    <row r="3605" spans="13:14">
      <c r="M3605" s="3"/>
      <c r="N3605" s="3"/>
    </row>
    <row r="3606" spans="13:14">
      <c r="M3606" s="3"/>
      <c r="N3606" s="3"/>
    </row>
    <row r="3607" spans="13:14">
      <c r="M3607" s="3"/>
      <c r="N3607" s="3"/>
    </row>
    <row r="3608" spans="13:14">
      <c r="M3608" s="3"/>
      <c r="N3608" s="3"/>
    </row>
    <row r="3609" spans="13:14">
      <c r="M3609" s="3"/>
      <c r="N3609" s="3"/>
    </row>
    <row r="3610" spans="13:14">
      <c r="M3610" s="3"/>
      <c r="N3610" s="3"/>
    </row>
    <row r="3611" spans="13:14">
      <c r="M3611" s="3"/>
      <c r="N3611" s="3"/>
    </row>
    <row r="3612" spans="13:14">
      <c r="M3612" s="3"/>
      <c r="N3612" s="3"/>
    </row>
    <row r="3613" spans="13:14">
      <c r="M3613" s="3"/>
      <c r="N3613" s="3"/>
    </row>
    <row r="3614" spans="13:14">
      <c r="M3614" s="3"/>
      <c r="N3614" s="3"/>
    </row>
    <row r="3615" spans="13:14">
      <c r="M3615" s="3"/>
      <c r="N3615" s="3"/>
    </row>
    <row r="3616" spans="13:14">
      <c r="M3616" s="3"/>
      <c r="N3616" s="3"/>
    </row>
    <row r="3617" spans="13:14">
      <c r="M3617" s="3"/>
      <c r="N3617" s="3"/>
    </row>
    <row r="3618" spans="13:14">
      <c r="M3618" s="3"/>
      <c r="N3618" s="3"/>
    </row>
    <row r="3619" spans="13:14">
      <c r="M3619" s="3"/>
      <c r="N3619" s="3"/>
    </row>
    <row r="3620" spans="13:14">
      <c r="M3620" s="3"/>
      <c r="N3620" s="3"/>
    </row>
    <row r="3621" spans="13:14">
      <c r="M3621" s="3"/>
      <c r="N3621" s="3"/>
    </row>
    <row r="3622" spans="13:14">
      <c r="M3622" s="3"/>
      <c r="N3622" s="3"/>
    </row>
    <row r="3623" spans="13:14">
      <c r="M3623" s="3"/>
      <c r="N3623" s="3"/>
    </row>
    <row r="3624" spans="13:14">
      <c r="M3624" s="3"/>
      <c r="N3624" s="3"/>
    </row>
    <row r="3625" spans="13:14">
      <c r="N3625" s="3"/>
    </row>
    <row r="3626" spans="13:14">
      <c r="M3626" s="3"/>
      <c r="N3626" s="3"/>
    </row>
    <row r="3627" spans="13:14">
      <c r="M3627" s="3"/>
      <c r="N3627" s="3"/>
    </row>
    <row r="3628" spans="13:14">
      <c r="N3628" s="3"/>
    </row>
    <row r="3629" spans="13:14">
      <c r="M3629" s="3"/>
      <c r="N3629" s="3"/>
    </row>
    <row r="3630" spans="13:14">
      <c r="M3630" s="3"/>
      <c r="N3630" s="3"/>
    </row>
    <row r="3631" spans="13:14">
      <c r="M3631" s="3"/>
      <c r="N3631" s="3"/>
    </row>
    <row r="3632" spans="13:14">
      <c r="M3632" s="3"/>
      <c r="N3632" s="3"/>
    </row>
    <row r="3633" spans="13:14">
      <c r="M3633" s="3"/>
      <c r="N3633" s="3"/>
    </row>
    <row r="3634" spans="13:14">
      <c r="M3634" s="3"/>
      <c r="N3634" s="3"/>
    </row>
    <row r="3635" spans="13:14">
      <c r="M3635" s="3"/>
      <c r="N3635" s="3"/>
    </row>
    <row r="3636" spans="13:14">
      <c r="M3636" s="3"/>
      <c r="N3636" s="3"/>
    </row>
    <row r="3637" spans="13:14">
      <c r="M3637" s="3"/>
      <c r="N3637" s="3"/>
    </row>
    <row r="3638" spans="13:14">
      <c r="M3638" s="3"/>
      <c r="N3638" s="3"/>
    </row>
    <row r="3639" spans="13:14">
      <c r="M3639" s="3"/>
      <c r="N3639" s="3"/>
    </row>
    <row r="3640" spans="13:14">
      <c r="M3640" s="3"/>
      <c r="N3640" s="3"/>
    </row>
    <row r="3641" spans="13:14">
      <c r="M3641" s="3"/>
      <c r="N3641" s="3"/>
    </row>
    <row r="3642" spans="13:14">
      <c r="M3642" s="3"/>
      <c r="N3642" s="3"/>
    </row>
    <row r="3643" spans="13:14">
      <c r="M3643" s="3"/>
      <c r="N3643" s="3"/>
    </row>
    <row r="3644" spans="13:14">
      <c r="N3644" s="3"/>
    </row>
    <row r="3645" spans="13:14">
      <c r="M3645" s="3"/>
      <c r="N3645" s="3"/>
    </row>
    <row r="3646" spans="13:14">
      <c r="M3646" s="3"/>
      <c r="N3646" s="3"/>
    </row>
    <row r="3647" spans="13:14">
      <c r="M3647" s="3"/>
      <c r="N3647" s="3"/>
    </row>
    <row r="3648" spans="13:14">
      <c r="M3648" s="3"/>
      <c r="N3648" s="3"/>
    </row>
    <row r="3649" spans="13:14">
      <c r="M3649" s="3"/>
      <c r="N3649" s="3"/>
    </row>
    <row r="3650" spans="13:14">
      <c r="M3650" s="3"/>
      <c r="N3650" s="3"/>
    </row>
    <row r="3651" spans="13:14">
      <c r="M3651" s="3"/>
      <c r="N3651" s="3"/>
    </row>
    <row r="3652" spans="13:14">
      <c r="M3652" s="3"/>
      <c r="N3652" s="3"/>
    </row>
    <row r="3653" spans="13:14">
      <c r="M3653" s="3"/>
      <c r="N3653" s="3"/>
    </row>
    <row r="3654" spans="13:14">
      <c r="M3654" s="3"/>
      <c r="N3654" s="3"/>
    </row>
    <row r="3655" spans="13:14">
      <c r="N3655" s="3"/>
    </row>
    <row r="3656" spans="13:14">
      <c r="M3656" s="3"/>
      <c r="N3656" s="3"/>
    </row>
    <row r="3657" spans="13:14">
      <c r="N3657" s="3"/>
    </row>
    <row r="3658" spans="13:14">
      <c r="M3658" s="3"/>
      <c r="N3658" s="3"/>
    </row>
    <row r="3659" spans="13:14">
      <c r="M3659" s="3"/>
      <c r="N3659" s="3"/>
    </row>
    <row r="3660" spans="13:14">
      <c r="M3660" s="3"/>
      <c r="N3660" s="3"/>
    </row>
    <row r="3661" spans="13:14">
      <c r="M3661" s="3"/>
      <c r="N3661" s="3"/>
    </row>
    <row r="3662" spans="13:14">
      <c r="M3662" s="3"/>
      <c r="N3662" s="3"/>
    </row>
    <row r="3663" spans="13:14">
      <c r="M3663" s="3"/>
      <c r="N3663" s="3"/>
    </row>
    <row r="3664" spans="13:14">
      <c r="M3664" s="3"/>
      <c r="N3664" s="3"/>
    </row>
    <row r="3665" spans="13:14">
      <c r="M3665" s="3"/>
      <c r="N3665" s="3"/>
    </row>
    <row r="3666" spans="13:14">
      <c r="M3666" s="3"/>
      <c r="N3666" s="3"/>
    </row>
    <row r="3667" spans="13:14">
      <c r="M3667" s="3"/>
      <c r="N3667" s="3"/>
    </row>
    <row r="3668" spans="13:14">
      <c r="M3668" s="3"/>
      <c r="N3668" s="3"/>
    </row>
    <row r="3669" spans="13:14">
      <c r="M3669" s="3"/>
      <c r="N3669" s="3"/>
    </row>
    <row r="3670" spans="13:14">
      <c r="M3670" s="3"/>
      <c r="N3670" s="3"/>
    </row>
    <row r="3671" spans="13:14">
      <c r="M3671" s="3"/>
      <c r="N3671" s="3"/>
    </row>
    <row r="3672" spans="13:14">
      <c r="M3672" s="3"/>
      <c r="N3672" s="3"/>
    </row>
    <row r="3673" spans="13:14">
      <c r="M3673" s="3"/>
      <c r="N3673" s="3"/>
    </row>
    <row r="3674" spans="13:14">
      <c r="M3674" s="3"/>
      <c r="N3674" s="3"/>
    </row>
    <row r="3675" spans="13:14">
      <c r="M3675" s="3"/>
      <c r="N3675" s="3"/>
    </row>
    <row r="3676" spans="13:14">
      <c r="M3676" s="3"/>
      <c r="N3676" s="3"/>
    </row>
    <row r="3677" spans="13:14">
      <c r="M3677" s="3"/>
      <c r="N3677" s="3"/>
    </row>
    <row r="3678" spans="13:14">
      <c r="M3678" s="3"/>
      <c r="N3678" s="3"/>
    </row>
    <row r="3679" spans="13:14">
      <c r="M3679" s="3"/>
      <c r="N3679" s="3"/>
    </row>
    <row r="3680" spans="13:14">
      <c r="M3680" s="3"/>
      <c r="N3680" s="3"/>
    </row>
    <row r="3681" spans="13:14">
      <c r="M3681" s="3"/>
      <c r="N3681" s="3"/>
    </row>
    <row r="3682" spans="13:14">
      <c r="M3682" s="3"/>
      <c r="N3682" s="3"/>
    </row>
    <row r="3683" spans="13:14">
      <c r="M3683" s="3"/>
      <c r="N3683" s="3"/>
    </row>
    <row r="3684" spans="13:14">
      <c r="M3684" s="3"/>
      <c r="N3684" s="3"/>
    </row>
    <row r="3685" spans="13:14">
      <c r="M3685" s="3"/>
      <c r="N3685" s="3"/>
    </row>
    <row r="3686" spans="13:14">
      <c r="M3686" s="3"/>
      <c r="N3686" s="3"/>
    </row>
    <row r="3687" spans="13:14">
      <c r="M3687" s="3"/>
      <c r="N3687" s="3"/>
    </row>
    <row r="3688" spans="13:14">
      <c r="M3688" s="3"/>
      <c r="N3688" s="3"/>
    </row>
    <row r="3689" spans="13:14">
      <c r="M3689" s="3"/>
      <c r="N3689" s="3"/>
    </row>
    <row r="3690" spans="13:14">
      <c r="M3690" s="3"/>
      <c r="N3690" s="3"/>
    </row>
    <row r="3691" spans="13:14">
      <c r="M3691" s="3"/>
      <c r="N3691" s="3"/>
    </row>
    <row r="3692" spans="13:14">
      <c r="M3692" s="3"/>
      <c r="N3692" s="3"/>
    </row>
    <row r="3693" spans="13:14">
      <c r="M3693" s="3"/>
      <c r="N3693" s="3"/>
    </row>
    <row r="3694" spans="13:14">
      <c r="N3694" s="3"/>
    </row>
    <row r="3695" spans="13:14">
      <c r="M3695" s="3"/>
      <c r="N3695" s="3"/>
    </row>
    <row r="3696" spans="13:14">
      <c r="M3696" s="3"/>
      <c r="N3696" s="3"/>
    </row>
    <row r="3697" spans="13:14">
      <c r="M3697" s="3"/>
      <c r="N3697" s="3"/>
    </row>
    <row r="3698" spans="13:14">
      <c r="M3698" s="3"/>
      <c r="N3698" s="3"/>
    </row>
    <row r="3699" spans="13:14">
      <c r="M3699" s="3"/>
      <c r="N3699" s="3"/>
    </row>
    <row r="3700" spans="13:14">
      <c r="M3700" s="3"/>
      <c r="N3700" s="3"/>
    </row>
    <row r="3701" spans="13:14">
      <c r="M3701" s="3"/>
      <c r="N3701" s="3"/>
    </row>
    <row r="3702" spans="13:14">
      <c r="M3702" s="3"/>
      <c r="N3702" s="3"/>
    </row>
    <row r="3703" spans="13:14">
      <c r="M3703" s="3"/>
      <c r="N3703" s="3"/>
    </row>
    <row r="3704" spans="13:14">
      <c r="M3704" s="3"/>
      <c r="N3704" s="3"/>
    </row>
    <row r="3705" spans="13:14">
      <c r="M3705" s="3"/>
      <c r="N3705" s="3"/>
    </row>
    <row r="3706" spans="13:14">
      <c r="M3706" s="3"/>
      <c r="N3706" s="3"/>
    </row>
    <row r="3707" spans="13:14">
      <c r="M3707" s="3"/>
      <c r="N3707" s="3"/>
    </row>
    <row r="3708" spans="13:14">
      <c r="M3708" s="3"/>
      <c r="N3708" s="3"/>
    </row>
    <row r="3709" spans="13:14">
      <c r="M3709" s="3"/>
      <c r="N3709" s="3"/>
    </row>
    <row r="3710" spans="13:14">
      <c r="M3710" s="3"/>
      <c r="N3710" s="3"/>
    </row>
    <row r="3711" spans="13:14">
      <c r="M3711" s="3"/>
      <c r="N3711" s="3"/>
    </row>
    <row r="3712" spans="13:14">
      <c r="M3712" s="3"/>
      <c r="N3712" s="3"/>
    </row>
    <row r="3713" spans="13:14">
      <c r="M3713" s="3"/>
      <c r="N3713" s="3"/>
    </row>
    <row r="3714" spans="13:14">
      <c r="N3714" s="3"/>
    </row>
    <row r="3715" spans="13:14">
      <c r="M3715" s="3"/>
      <c r="N3715" s="3"/>
    </row>
    <row r="3716" spans="13:14">
      <c r="M3716" s="3"/>
      <c r="N3716" s="3"/>
    </row>
    <row r="3717" spans="13:14">
      <c r="M3717" s="3"/>
      <c r="N3717" s="3"/>
    </row>
    <row r="3718" spans="13:14">
      <c r="M3718" s="3"/>
      <c r="N3718" s="3"/>
    </row>
    <row r="3719" spans="13:14">
      <c r="M3719" s="3"/>
      <c r="N3719" s="3"/>
    </row>
    <row r="3720" spans="13:14">
      <c r="M3720" s="3"/>
      <c r="N3720" s="3"/>
    </row>
    <row r="3721" spans="13:14">
      <c r="M3721" s="3"/>
      <c r="N3721" s="3"/>
    </row>
    <row r="3722" spans="13:14">
      <c r="M3722" s="3"/>
      <c r="N3722" s="3"/>
    </row>
    <row r="3723" spans="13:14">
      <c r="M3723" s="3"/>
      <c r="N3723" s="3"/>
    </row>
    <row r="3724" spans="13:14">
      <c r="M3724" s="3"/>
      <c r="N3724" s="3"/>
    </row>
    <row r="3725" spans="13:14">
      <c r="M3725" s="3"/>
      <c r="N3725" s="3"/>
    </row>
    <row r="3726" spans="13:14">
      <c r="M3726" s="3"/>
      <c r="N3726" s="3"/>
    </row>
    <row r="3727" spans="13:14">
      <c r="M3727" s="3"/>
      <c r="N3727" s="3"/>
    </row>
    <row r="3728" spans="13:14">
      <c r="M3728" s="3"/>
      <c r="N3728" s="3"/>
    </row>
    <row r="3729" spans="13:14">
      <c r="M3729" s="3"/>
      <c r="N3729" s="3"/>
    </row>
    <row r="3730" spans="13:14">
      <c r="M3730" s="3"/>
      <c r="N3730" s="3"/>
    </row>
    <row r="3731" spans="13:14">
      <c r="M3731" s="3"/>
      <c r="N3731" s="3"/>
    </row>
    <row r="3732" spans="13:14">
      <c r="M3732" s="3"/>
      <c r="N3732" s="3"/>
    </row>
    <row r="3733" spans="13:14">
      <c r="M3733" s="3"/>
      <c r="N3733" s="3"/>
    </row>
    <row r="3734" spans="13:14">
      <c r="M3734" s="3"/>
      <c r="N3734" s="3"/>
    </row>
    <row r="3735" spans="13:14">
      <c r="M3735" s="3"/>
      <c r="N3735" s="3"/>
    </row>
    <row r="3736" spans="13:14">
      <c r="M3736" s="3"/>
      <c r="N3736" s="3"/>
    </row>
    <row r="3737" spans="13:14">
      <c r="M3737" s="3"/>
      <c r="N3737" s="3"/>
    </row>
    <row r="3738" spans="13:14">
      <c r="M3738" s="3"/>
      <c r="N3738" s="3"/>
    </row>
    <row r="3739" spans="13:14">
      <c r="M3739" s="3"/>
      <c r="N3739" s="3"/>
    </row>
    <row r="3740" spans="13:14">
      <c r="M3740" s="3"/>
      <c r="N3740" s="3"/>
    </row>
    <row r="3741" spans="13:14">
      <c r="M3741" s="3"/>
      <c r="N3741" s="3"/>
    </row>
    <row r="3742" spans="13:14">
      <c r="M3742" s="3"/>
      <c r="N3742" s="3"/>
    </row>
    <row r="3743" spans="13:14">
      <c r="M3743" s="3"/>
      <c r="N3743" s="3"/>
    </row>
    <row r="3744" spans="13:14">
      <c r="M3744" s="3"/>
      <c r="N3744" s="3"/>
    </row>
    <row r="3745" spans="13:14">
      <c r="M3745" s="3"/>
      <c r="N3745" s="3"/>
    </row>
    <row r="3746" spans="13:14">
      <c r="M3746" s="3"/>
      <c r="N3746" s="3"/>
    </row>
    <row r="3747" spans="13:14">
      <c r="M3747" s="3"/>
      <c r="N3747" s="3"/>
    </row>
    <row r="3748" spans="13:14">
      <c r="M3748" s="3"/>
      <c r="N3748" s="3"/>
    </row>
    <row r="3749" spans="13:14">
      <c r="M3749" s="3"/>
      <c r="N3749" s="3"/>
    </row>
    <row r="3750" spans="13:14">
      <c r="M3750" s="3"/>
      <c r="N3750" s="3"/>
    </row>
    <row r="3751" spans="13:14">
      <c r="M3751" s="3"/>
      <c r="N3751" s="3"/>
    </row>
    <row r="3752" spans="13:14">
      <c r="M3752" s="3"/>
      <c r="N3752" s="3"/>
    </row>
    <row r="3753" spans="13:14">
      <c r="M3753" s="3"/>
      <c r="N3753" s="3"/>
    </row>
    <row r="3754" spans="13:14">
      <c r="M3754" s="3"/>
      <c r="N3754" s="3"/>
    </row>
    <row r="3755" spans="13:14">
      <c r="M3755" s="3"/>
      <c r="N3755" s="3"/>
    </row>
    <row r="3756" spans="13:14">
      <c r="M3756" s="3"/>
      <c r="N3756" s="3"/>
    </row>
    <row r="3757" spans="13:14">
      <c r="M3757" s="3"/>
      <c r="N3757" s="3"/>
    </row>
    <row r="3758" spans="13:14">
      <c r="M3758" s="3"/>
      <c r="N3758" s="3"/>
    </row>
    <row r="3759" spans="13:14">
      <c r="M3759" s="3"/>
      <c r="N3759" s="3"/>
    </row>
    <row r="3760" spans="13:14">
      <c r="M3760" s="3"/>
      <c r="N3760" s="3"/>
    </row>
    <row r="3761" spans="13:14">
      <c r="M3761" s="3"/>
      <c r="N3761" s="3"/>
    </row>
    <row r="3762" spans="13:14">
      <c r="M3762" s="3"/>
      <c r="N3762" s="3"/>
    </row>
    <row r="3763" spans="13:14">
      <c r="M3763" s="3"/>
      <c r="N3763" s="3"/>
    </row>
    <row r="3764" spans="13:14">
      <c r="M3764" s="3"/>
      <c r="N3764" s="3"/>
    </row>
    <row r="3765" spans="13:14">
      <c r="M3765" s="3"/>
      <c r="N3765" s="3"/>
    </row>
    <row r="3766" spans="13:14">
      <c r="M3766" s="3"/>
      <c r="N3766" s="3"/>
    </row>
    <row r="3767" spans="13:14">
      <c r="M3767" s="3"/>
      <c r="N3767" s="3"/>
    </row>
    <row r="3768" spans="13:14">
      <c r="M3768" s="3"/>
      <c r="N3768" s="3"/>
    </row>
    <row r="3769" spans="13:14">
      <c r="M3769" s="3"/>
      <c r="N3769" s="3"/>
    </row>
    <row r="3770" spans="13:14">
      <c r="M3770" s="3"/>
      <c r="N3770" s="3"/>
    </row>
    <row r="3771" spans="13:14">
      <c r="M3771" s="3"/>
      <c r="N3771" s="3"/>
    </row>
    <row r="3772" spans="13:14">
      <c r="M3772" s="3"/>
      <c r="N3772" s="3"/>
    </row>
    <row r="3773" spans="13:14">
      <c r="M3773" s="3"/>
      <c r="N3773" s="3"/>
    </row>
    <row r="3774" spans="13:14">
      <c r="M3774" s="3"/>
      <c r="N3774" s="3"/>
    </row>
    <row r="3775" spans="13:14">
      <c r="M3775" s="3"/>
      <c r="N3775" s="3"/>
    </row>
    <row r="3776" spans="13:14">
      <c r="M3776" s="3"/>
      <c r="N3776" s="3"/>
    </row>
    <row r="3777" spans="13:14">
      <c r="M3777" s="3"/>
      <c r="N3777" s="3"/>
    </row>
    <row r="3778" spans="13:14">
      <c r="M3778" s="3"/>
      <c r="N3778" s="3"/>
    </row>
    <row r="3779" spans="13:14">
      <c r="M3779" s="3"/>
      <c r="N3779" s="3"/>
    </row>
    <row r="3780" spans="13:14">
      <c r="M3780" s="3"/>
      <c r="N3780" s="3"/>
    </row>
    <row r="3781" spans="13:14">
      <c r="M3781" s="3"/>
      <c r="N3781" s="3"/>
    </row>
    <row r="3782" spans="13:14">
      <c r="M3782" s="3"/>
      <c r="N3782" s="3"/>
    </row>
    <row r="3783" spans="13:14">
      <c r="M3783" s="3"/>
      <c r="N3783" s="3"/>
    </row>
    <row r="3784" spans="13:14">
      <c r="M3784" s="3"/>
      <c r="N3784" s="3"/>
    </row>
    <row r="3785" spans="13:14">
      <c r="N3785" s="3"/>
    </row>
    <row r="3786" spans="13:14">
      <c r="M3786" s="3"/>
      <c r="N3786" s="3"/>
    </row>
    <row r="3787" spans="13:14">
      <c r="M3787" s="3"/>
      <c r="N3787" s="3"/>
    </row>
    <row r="3788" spans="13:14">
      <c r="M3788" s="3"/>
      <c r="N3788" s="3"/>
    </row>
    <row r="3789" spans="13:14">
      <c r="M3789" s="3"/>
      <c r="N3789" s="3"/>
    </row>
    <row r="3790" spans="13:14">
      <c r="M3790" s="3"/>
      <c r="N3790" s="3"/>
    </row>
    <row r="3791" spans="13:14">
      <c r="M3791" s="3"/>
      <c r="N3791" s="3"/>
    </row>
    <row r="3792" spans="13:14">
      <c r="M3792" s="3"/>
      <c r="N3792" s="3"/>
    </row>
    <row r="3793" spans="13:14">
      <c r="M3793" s="3"/>
      <c r="N3793" s="3"/>
    </row>
    <row r="3794" spans="13:14">
      <c r="M3794" s="3"/>
      <c r="N3794" s="3"/>
    </row>
    <row r="3795" spans="13:14">
      <c r="M3795" s="3"/>
      <c r="N3795" s="3"/>
    </row>
    <row r="3796" spans="13:14">
      <c r="M3796" s="3"/>
      <c r="N3796" s="3"/>
    </row>
    <row r="3797" spans="13:14">
      <c r="M3797" s="3"/>
      <c r="N3797" s="3"/>
    </row>
    <row r="3798" spans="13:14">
      <c r="M3798" s="3"/>
      <c r="N3798" s="3"/>
    </row>
    <row r="3799" spans="13:14">
      <c r="M3799" s="3"/>
      <c r="N3799" s="3"/>
    </row>
    <row r="3800" spans="13:14">
      <c r="M3800" s="3"/>
      <c r="N3800" s="3"/>
    </row>
    <row r="3801" spans="13:14">
      <c r="M3801" s="3"/>
      <c r="N3801" s="3"/>
    </row>
    <row r="3802" spans="13:14">
      <c r="M3802" s="3"/>
      <c r="N3802" s="3"/>
    </row>
    <row r="3803" spans="13:14">
      <c r="M3803" s="3"/>
      <c r="N3803" s="3"/>
    </row>
    <row r="3804" spans="13:14">
      <c r="M3804" s="3"/>
      <c r="N3804" s="3"/>
    </row>
    <row r="3805" spans="13:14">
      <c r="M3805" s="3"/>
      <c r="N3805" s="3"/>
    </row>
    <row r="3806" spans="13:14">
      <c r="M3806" s="3"/>
      <c r="N3806" s="3"/>
    </row>
    <row r="3807" spans="13:14">
      <c r="M3807" s="3"/>
      <c r="N3807" s="3"/>
    </row>
    <row r="3808" spans="13:14">
      <c r="N3808" s="3"/>
    </row>
    <row r="3809" spans="13:14">
      <c r="M3809" s="3"/>
      <c r="N3809" s="3"/>
    </row>
    <row r="3810" spans="13:14">
      <c r="M3810" s="3"/>
      <c r="N3810" s="3"/>
    </row>
    <row r="3811" spans="13:14">
      <c r="M3811" s="3"/>
      <c r="N3811" s="3"/>
    </row>
    <row r="3812" spans="13:14">
      <c r="M3812" s="3"/>
      <c r="N3812" s="3"/>
    </row>
    <row r="3813" spans="13:14">
      <c r="M3813" s="3"/>
      <c r="N3813" s="3"/>
    </row>
    <row r="3814" spans="13:14">
      <c r="M3814" s="3"/>
      <c r="N3814" s="3"/>
    </row>
    <row r="3815" spans="13:14">
      <c r="M3815" s="3"/>
      <c r="N3815" s="3"/>
    </row>
    <row r="3816" spans="13:14">
      <c r="M3816" s="3"/>
      <c r="N3816" s="3"/>
    </row>
    <row r="3817" spans="13:14">
      <c r="M3817" s="3"/>
      <c r="N3817" s="3"/>
    </row>
    <row r="3818" spans="13:14">
      <c r="M3818" s="3"/>
      <c r="N3818" s="3"/>
    </row>
    <row r="3819" spans="13:14">
      <c r="M3819" s="3"/>
      <c r="N3819" s="3"/>
    </row>
    <row r="3820" spans="13:14">
      <c r="M3820" s="3"/>
      <c r="N3820" s="3"/>
    </row>
    <row r="3821" spans="13:14">
      <c r="M3821" s="3"/>
      <c r="N3821" s="3"/>
    </row>
    <row r="3822" spans="13:14">
      <c r="M3822" s="3"/>
      <c r="N3822" s="3"/>
    </row>
    <row r="3823" spans="13:14">
      <c r="N3823" s="3"/>
    </row>
    <row r="3824" spans="13:14">
      <c r="M3824" s="3"/>
      <c r="N3824" s="3"/>
    </row>
    <row r="3825" spans="13:14">
      <c r="M3825" s="3"/>
      <c r="N3825" s="3"/>
    </row>
    <row r="3826" spans="13:14">
      <c r="N3826" s="3"/>
    </row>
    <row r="3827" spans="13:14">
      <c r="M3827" s="3"/>
      <c r="N3827" s="3"/>
    </row>
    <row r="3828" spans="13:14">
      <c r="M3828" s="3"/>
      <c r="N3828" s="3"/>
    </row>
    <row r="3829" spans="13:14">
      <c r="M3829" s="3"/>
      <c r="N3829" s="3"/>
    </row>
    <row r="3830" spans="13:14">
      <c r="M3830" s="3"/>
      <c r="N3830" s="3"/>
    </row>
    <row r="3831" spans="13:14">
      <c r="M3831" s="3"/>
      <c r="N3831" s="3"/>
    </row>
    <row r="3832" spans="13:14">
      <c r="M3832" s="3"/>
      <c r="N3832" s="3"/>
    </row>
    <row r="3833" spans="13:14">
      <c r="M3833" s="3"/>
      <c r="N3833" s="3"/>
    </row>
    <row r="3834" spans="13:14">
      <c r="M3834" s="3"/>
      <c r="N3834" s="3"/>
    </row>
    <row r="3835" spans="13:14">
      <c r="M3835" s="3"/>
      <c r="N3835" s="3"/>
    </row>
    <row r="3836" spans="13:14">
      <c r="M3836" s="3"/>
      <c r="N3836" s="3"/>
    </row>
    <row r="3837" spans="13:14">
      <c r="M3837" s="3"/>
      <c r="N3837" s="3"/>
    </row>
    <row r="3838" spans="13:14">
      <c r="M3838" s="3"/>
      <c r="N3838" s="3"/>
    </row>
    <row r="3839" spans="13:14">
      <c r="M3839" s="3"/>
      <c r="N3839" s="3"/>
    </row>
    <row r="3840" spans="13:14">
      <c r="M3840" s="3"/>
      <c r="N3840" s="3"/>
    </row>
    <row r="3841" spans="13:14">
      <c r="M3841" s="3"/>
      <c r="N3841" s="3"/>
    </row>
    <row r="3842" spans="13:14">
      <c r="N3842" s="3"/>
    </row>
    <row r="3843" spans="13:14">
      <c r="M3843" s="3"/>
      <c r="N3843" s="3"/>
    </row>
    <row r="3844" spans="13:14">
      <c r="M3844" s="3"/>
      <c r="N3844" s="3"/>
    </row>
    <row r="3845" spans="13:14">
      <c r="M3845" s="3"/>
      <c r="N3845" s="3"/>
    </row>
    <row r="3846" spans="13:14">
      <c r="M3846" s="3"/>
      <c r="N3846" s="3"/>
    </row>
    <row r="3847" spans="13:14">
      <c r="M3847" s="3"/>
      <c r="N3847" s="3"/>
    </row>
    <row r="3848" spans="13:14">
      <c r="M3848" s="3"/>
      <c r="N3848" s="3"/>
    </row>
    <row r="3849" spans="13:14">
      <c r="M3849" s="3"/>
      <c r="N3849" s="3"/>
    </row>
    <row r="3850" spans="13:14">
      <c r="M3850" s="3"/>
      <c r="N3850" s="3"/>
    </row>
    <row r="3851" spans="13:14">
      <c r="N3851" s="3"/>
    </row>
    <row r="3852" spans="13:14">
      <c r="M3852" s="3"/>
      <c r="N3852" s="3"/>
    </row>
    <row r="3853" spans="13:14">
      <c r="M3853" s="3"/>
      <c r="N3853" s="3"/>
    </row>
    <row r="3854" spans="13:14">
      <c r="M3854" s="3"/>
      <c r="N3854" s="3"/>
    </row>
    <row r="3855" spans="13:14">
      <c r="M3855" s="3"/>
      <c r="N3855" s="3"/>
    </row>
    <row r="3856" spans="13:14">
      <c r="M3856" s="3"/>
      <c r="N3856" s="3"/>
    </row>
    <row r="3857" spans="13:14">
      <c r="M3857" s="3"/>
      <c r="N3857" s="3"/>
    </row>
    <row r="3858" spans="13:14">
      <c r="M3858" s="3"/>
      <c r="N3858" s="3"/>
    </row>
    <row r="3859" spans="13:14">
      <c r="M3859" s="3"/>
      <c r="N3859" s="3"/>
    </row>
    <row r="3860" spans="13:14">
      <c r="M3860" s="3"/>
      <c r="N3860" s="3"/>
    </row>
    <row r="3861" spans="13:14">
      <c r="M3861" s="3"/>
      <c r="N3861" s="3"/>
    </row>
    <row r="3862" spans="13:14">
      <c r="M3862" s="3"/>
      <c r="N3862" s="3"/>
    </row>
    <row r="3863" spans="13:14">
      <c r="M3863" s="3"/>
      <c r="N3863" s="3"/>
    </row>
    <row r="3864" spans="13:14">
      <c r="M3864" s="3"/>
      <c r="N3864" s="3"/>
    </row>
    <row r="3865" spans="13:14">
      <c r="M3865" s="3"/>
      <c r="N3865" s="3"/>
    </row>
    <row r="3866" spans="13:14">
      <c r="M3866" s="3"/>
      <c r="N3866" s="3"/>
    </row>
    <row r="3867" spans="13:14">
      <c r="M3867" s="3"/>
      <c r="N3867" s="3"/>
    </row>
    <row r="3868" spans="13:14">
      <c r="M3868" s="3"/>
      <c r="N3868" s="3"/>
    </row>
    <row r="3869" spans="13:14">
      <c r="M3869" s="3"/>
      <c r="N3869" s="3"/>
    </row>
    <row r="3870" spans="13:14">
      <c r="M3870" s="3"/>
      <c r="N3870" s="3"/>
    </row>
    <row r="3871" spans="13:14">
      <c r="M3871" s="3"/>
      <c r="N3871" s="3"/>
    </row>
    <row r="3872" spans="13:14">
      <c r="M3872" s="3"/>
      <c r="N3872" s="3"/>
    </row>
    <row r="3873" spans="13:14">
      <c r="M3873" s="3"/>
      <c r="N3873" s="3"/>
    </row>
    <row r="3874" spans="13:14">
      <c r="M3874" s="3"/>
      <c r="N3874" s="3"/>
    </row>
    <row r="3875" spans="13:14">
      <c r="M3875" s="3"/>
      <c r="N3875" s="3"/>
    </row>
    <row r="3876" spans="13:14">
      <c r="M3876" s="3"/>
      <c r="N3876" s="3"/>
    </row>
    <row r="3877" spans="13:14">
      <c r="M3877" s="3"/>
      <c r="N3877" s="3"/>
    </row>
    <row r="3878" spans="13:14">
      <c r="M3878" s="3"/>
      <c r="N3878" s="3"/>
    </row>
    <row r="3879" spans="13:14">
      <c r="M3879" s="3"/>
      <c r="N3879" s="3"/>
    </row>
    <row r="3880" spans="13:14">
      <c r="M3880" s="3"/>
      <c r="N3880" s="3"/>
    </row>
    <row r="3881" spans="13:14">
      <c r="M3881" s="3"/>
      <c r="N3881" s="3"/>
    </row>
    <row r="3882" spans="13:14">
      <c r="M3882" s="3"/>
      <c r="N3882" s="3"/>
    </row>
    <row r="3883" spans="13:14">
      <c r="M3883" s="3"/>
      <c r="N3883" s="3"/>
    </row>
    <row r="3884" spans="13:14">
      <c r="M3884" s="3"/>
      <c r="N3884" s="3"/>
    </row>
    <row r="3885" spans="13:14">
      <c r="M3885" s="3"/>
      <c r="N3885" s="3"/>
    </row>
    <row r="3886" spans="13:14">
      <c r="M3886" s="3"/>
      <c r="N3886" s="3"/>
    </row>
    <row r="3887" spans="13:14">
      <c r="M3887" s="3"/>
      <c r="N3887" s="3"/>
    </row>
    <row r="3888" spans="13:14">
      <c r="M3888" s="3"/>
      <c r="N3888" s="3"/>
    </row>
    <row r="3889" spans="13:14">
      <c r="M3889" s="3"/>
      <c r="N3889" s="3"/>
    </row>
    <row r="3890" spans="13:14">
      <c r="M3890" s="3"/>
      <c r="N3890" s="3"/>
    </row>
    <row r="3891" spans="13:14">
      <c r="M3891" s="3"/>
      <c r="N3891" s="3"/>
    </row>
    <row r="3892" spans="13:14">
      <c r="M3892" s="3"/>
      <c r="N3892" s="3"/>
    </row>
    <row r="3893" spans="13:14">
      <c r="M3893" s="3"/>
      <c r="N3893" s="3"/>
    </row>
    <row r="3894" spans="13:14">
      <c r="N3894" s="3"/>
    </row>
    <row r="3895" spans="13:14">
      <c r="N3895" s="3"/>
    </row>
    <row r="3896" spans="13:14">
      <c r="M3896" s="3"/>
      <c r="N3896" s="3"/>
    </row>
    <row r="3897" spans="13:14">
      <c r="N3897" s="3"/>
    </row>
    <row r="3898" spans="13:14">
      <c r="N3898" s="3"/>
    </row>
    <row r="3899" spans="13:14">
      <c r="M3899" s="3"/>
      <c r="N3899" s="3"/>
    </row>
    <row r="3900" spans="13:14">
      <c r="M3900" s="3"/>
      <c r="N3900" s="3"/>
    </row>
    <row r="3901" spans="13:14">
      <c r="M3901" s="3"/>
      <c r="N3901" s="3"/>
    </row>
    <row r="3902" spans="13:14">
      <c r="M3902" s="3"/>
      <c r="N3902" s="3"/>
    </row>
    <row r="3903" spans="13:14">
      <c r="M3903" s="3"/>
      <c r="N3903" s="3"/>
    </row>
    <row r="3904" spans="13:14">
      <c r="M3904" s="3"/>
      <c r="N3904" s="3"/>
    </row>
    <row r="3905" spans="13:14">
      <c r="M3905" s="3"/>
      <c r="N3905" s="3"/>
    </row>
    <row r="3906" spans="13:14">
      <c r="N3906" s="3"/>
    </row>
    <row r="3907" spans="13:14">
      <c r="M3907" s="3"/>
      <c r="N3907" s="3"/>
    </row>
    <row r="3908" spans="13:14">
      <c r="M3908" s="3"/>
      <c r="N3908" s="3"/>
    </row>
    <row r="3909" spans="13:14">
      <c r="M3909" s="3"/>
      <c r="N3909" s="3"/>
    </row>
    <row r="3910" spans="13:14">
      <c r="M3910" s="3"/>
      <c r="N3910" s="3"/>
    </row>
    <row r="3911" spans="13:14">
      <c r="M3911" s="3"/>
      <c r="N3911" s="3"/>
    </row>
    <row r="3912" spans="13:14">
      <c r="N3912" s="3"/>
    </row>
    <row r="3913" spans="13:14">
      <c r="M3913" s="3"/>
      <c r="N3913" s="3"/>
    </row>
    <row r="3914" spans="13:14">
      <c r="M3914" s="3"/>
      <c r="N3914" s="3"/>
    </row>
    <row r="3915" spans="13:14">
      <c r="M3915" s="3"/>
      <c r="N3915" s="3"/>
    </row>
    <row r="3916" spans="13:14">
      <c r="M3916" s="3"/>
      <c r="N3916" s="3"/>
    </row>
    <row r="3917" spans="13:14">
      <c r="M3917" s="3"/>
      <c r="N3917" s="3"/>
    </row>
    <row r="3918" spans="13:14">
      <c r="M3918" s="3"/>
      <c r="N3918" s="3"/>
    </row>
    <row r="3919" spans="13:14">
      <c r="M3919" s="3"/>
      <c r="N3919" s="3"/>
    </row>
    <row r="3920" spans="13:14">
      <c r="M3920" s="3"/>
      <c r="N3920" s="3"/>
    </row>
    <row r="3921" spans="13:14">
      <c r="M3921" s="3"/>
      <c r="N3921" s="3"/>
    </row>
    <row r="3922" spans="13:14">
      <c r="M3922" s="3"/>
      <c r="N3922" s="3"/>
    </row>
    <row r="3923" spans="13:14">
      <c r="M3923" s="3"/>
      <c r="N3923" s="3"/>
    </row>
    <row r="3924" spans="13:14">
      <c r="M3924" s="3"/>
      <c r="N3924" s="3"/>
    </row>
    <row r="3925" spans="13:14">
      <c r="M3925" s="3"/>
      <c r="N3925" s="3"/>
    </row>
    <row r="3926" spans="13:14">
      <c r="M3926" s="3"/>
      <c r="N3926" s="3"/>
    </row>
    <row r="3927" spans="13:14">
      <c r="M3927" s="3"/>
      <c r="N3927" s="3"/>
    </row>
    <row r="3928" spans="13:14">
      <c r="M3928" s="3"/>
      <c r="N3928" s="3"/>
    </row>
    <row r="3929" spans="13:14">
      <c r="N3929" s="3"/>
    </row>
    <row r="3930" spans="13:14">
      <c r="N3930" s="3"/>
    </row>
    <row r="3931" spans="13:14">
      <c r="M3931" s="3"/>
      <c r="N3931" s="3"/>
    </row>
    <row r="3932" spans="13:14">
      <c r="M3932" s="3"/>
      <c r="N3932" s="3"/>
    </row>
    <row r="3933" spans="13:14">
      <c r="M3933" s="3"/>
      <c r="N3933" s="3"/>
    </row>
    <row r="3934" spans="13:14">
      <c r="M3934" s="3"/>
      <c r="N3934" s="3"/>
    </row>
    <row r="3935" spans="13:14">
      <c r="M3935" s="3"/>
      <c r="N3935" s="3"/>
    </row>
    <row r="3936" spans="13:14">
      <c r="M3936" s="3"/>
      <c r="N3936" s="3"/>
    </row>
    <row r="3937" spans="13:14">
      <c r="M3937" s="3"/>
      <c r="N3937" s="3"/>
    </row>
    <row r="3938" spans="13:14">
      <c r="M3938" s="3"/>
      <c r="N3938" s="3"/>
    </row>
    <row r="3939" spans="13:14">
      <c r="M3939" s="3"/>
      <c r="N3939" s="3"/>
    </row>
    <row r="3940" spans="13:14">
      <c r="M3940" s="3"/>
      <c r="N3940" s="3"/>
    </row>
    <row r="3941" spans="13:14">
      <c r="M3941" s="3"/>
      <c r="N3941" s="3"/>
    </row>
    <row r="3942" spans="13:14">
      <c r="M3942" s="3"/>
      <c r="N3942" s="3"/>
    </row>
    <row r="3943" spans="13:14">
      <c r="N3943" s="3"/>
    </row>
    <row r="3944" spans="13:14">
      <c r="M3944" s="3"/>
      <c r="N3944" s="3"/>
    </row>
    <row r="3945" spans="13:14">
      <c r="M3945" s="3"/>
      <c r="N3945" s="3"/>
    </row>
    <row r="3946" spans="13:14">
      <c r="M3946" s="3"/>
      <c r="N3946" s="3"/>
    </row>
    <row r="3947" spans="13:14">
      <c r="M3947" s="3"/>
      <c r="N3947" s="3"/>
    </row>
    <row r="3948" spans="13:14">
      <c r="M3948" s="3"/>
      <c r="N3948" s="3"/>
    </row>
    <row r="3949" spans="13:14">
      <c r="M3949" s="3"/>
      <c r="N3949" s="3"/>
    </row>
    <row r="3950" spans="13:14">
      <c r="M3950" s="3"/>
      <c r="N3950" s="3"/>
    </row>
    <row r="3951" spans="13:14">
      <c r="M3951" s="3"/>
      <c r="N3951" s="3"/>
    </row>
    <row r="3952" spans="13:14">
      <c r="M3952" s="3"/>
      <c r="N3952" s="3"/>
    </row>
    <row r="3953" spans="13:14">
      <c r="M3953" s="3"/>
      <c r="N3953" s="3"/>
    </row>
    <row r="3954" spans="13:14">
      <c r="M3954" s="3"/>
      <c r="N3954" s="3"/>
    </row>
    <row r="3955" spans="13:14">
      <c r="M3955" s="3"/>
      <c r="N3955" s="3"/>
    </row>
    <row r="3956" spans="13:14">
      <c r="M3956" s="3"/>
      <c r="N3956" s="3"/>
    </row>
    <row r="3957" spans="13:14">
      <c r="M3957" s="3"/>
      <c r="N3957" s="3"/>
    </row>
    <row r="3958" spans="13:14">
      <c r="M3958" s="3"/>
      <c r="N3958" s="3"/>
    </row>
    <row r="3959" spans="13:14">
      <c r="M3959" s="3"/>
      <c r="N3959" s="3"/>
    </row>
    <row r="3960" spans="13:14">
      <c r="M3960" s="3"/>
      <c r="N3960" s="3"/>
    </row>
    <row r="3961" spans="13:14">
      <c r="M3961" s="3"/>
      <c r="N3961" s="3"/>
    </row>
    <row r="3962" spans="13:14">
      <c r="M3962" s="3"/>
      <c r="N3962" s="3"/>
    </row>
    <row r="3963" spans="13:14">
      <c r="M3963" s="3"/>
      <c r="N3963" s="3"/>
    </row>
    <row r="3964" spans="13:14">
      <c r="M3964" s="3"/>
      <c r="N3964" s="3"/>
    </row>
    <row r="3965" spans="13:14">
      <c r="M3965" s="3"/>
      <c r="N3965" s="3"/>
    </row>
    <row r="3966" spans="13:14">
      <c r="M3966" s="3"/>
      <c r="N3966" s="3"/>
    </row>
    <row r="3967" spans="13:14">
      <c r="M3967" s="3"/>
      <c r="N3967" s="3"/>
    </row>
    <row r="3968" spans="13:14">
      <c r="M3968" s="3"/>
      <c r="N3968" s="3"/>
    </row>
    <row r="3969" spans="13:14">
      <c r="M3969" s="3"/>
      <c r="N3969" s="3"/>
    </row>
    <row r="3970" spans="13:14">
      <c r="M3970" s="3"/>
      <c r="N3970" s="3"/>
    </row>
    <row r="3971" spans="13:14">
      <c r="M3971" s="3"/>
      <c r="N3971" s="3"/>
    </row>
    <row r="3972" spans="13:14">
      <c r="M3972" s="3"/>
      <c r="N3972" s="3"/>
    </row>
    <row r="3973" spans="13:14">
      <c r="M3973" s="3"/>
      <c r="N3973" s="3"/>
    </row>
    <row r="3974" spans="13:14">
      <c r="M3974" s="3"/>
      <c r="N3974" s="3"/>
    </row>
    <row r="3975" spans="13:14">
      <c r="N3975" s="3"/>
    </row>
    <row r="3976" spans="13:14">
      <c r="M3976" s="3"/>
      <c r="N3976" s="3"/>
    </row>
    <row r="3977" spans="13:14">
      <c r="M3977" s="3"/>
      <c r="N3977" s="3"/>
    </row>
    <row r="3978" spans="13:14">
      <c r="M3978" s="3"/>
      <c r="N3978" s="3"/>
    </row>
    <row r="3979" spans="13:14">
      <c r="M3979" s="3"/>
      <c r="N3979" s="3"/>
    </row>
    <row r="3980" spans="13:14">
      <c r="M3980" s="3"/>
      <c r="N3980" s="3"/>
    </row>
    <row r="3981" spans="13:14">
      <c r="M3981" s="3"/>
      <c r="N3981" s="3"/>
    </row>
    <row r="3982" spans="13:14">
      <c r="M3982" s="3"/>
      <c r="N3982" s="3"/>
    </row>
    <row r="3983" spans="13:14">
      <c r="M3983" s="3"/>
      <c r="N3983" s="3"/>
    </row>
    <row r="3984" spans="13:14">
      <c r="M3984" s="3"/>
      <c r="N3984" s="3"/>
    </row>
    <row r="3985" spans="13:14">
      <c r="M3985" s="3"/>
      <c r="N3985" s="3"/>
    </row>
    <row r="3986" spans="13:14">
      <c r="M3986" s="3"/>
      <c r="N3986" s="3"/>
    </row>
    <row r="3987" spans="13:14">
      <c r="M3987" s="3"/>
      <c r="N3987" s="3"/>
    </row>
    <row r="3988" spans="13:14">
      <c r="M3988" s="3"/>
      <c r="N3988" s="3"/>
    </row>
    <row r="3989" spans="13:14">
      <c r="M3989" s="3"/>
      <c r="N3989" s="3"/>
    </row>
    <row r="3990" spans="13:14">
      <c r="M3990" s="3"/>
      <c r="N3990" s="3"/>
    </row>
    <row r="3991" spans="13:14">
      <c r="M3991" s="3"/>
      <c r="N3991" s="3"/>
    </row>
    <row r="3992" spans="13:14">
      <c r="M3992" s="3"/>
      <c r="N3992" s="3"/>
    </row>
    <row r="3993" spans="13:14">
      <c r="M3993" s="3"/>
      <c r="N3993" s="3"/>
    </row>
    <row r="3994" spans="13:14">
      <c r="M3994" s="3"/>
      <c r="N3994" s="3"/>
    </row>
    <row r="3995" spans="13:14">
      <c r="M3995" s="3"/>
      <c r="N3995" s="3"/>
    </row>
    <row r="3996" spans="13:14">
      <c r="M3996" s="3"/>
      <c r="N3996" s="3"/>
    </row>
    <row r="3997" spans="13:14">
      <c r="M3997" s="3"/>
      <c r="N3997" s="3"/>
    </row>
    <row r="3998" spans="13:14">
      <c r="M3998" s="3"/>
      <c r="N3998" s="3"/>
    </row>
    <row r="3999" spans="13:14">
      <c r="M3999" s="3"/>
      <c r="N3999" s="3"/>
    </row>
    <row r="4000" spans="13:14">
      <c r="M4000" s="3"/>
      <c r="N4000" s="3"/>
    </row>
    <row r="4001" spans="13:14">
      <c r="M4001" s="3"/>
      <c r="N4001" s="3"/>
    </row>
    <row r="4002" spans="13:14">
      <c r="M4002" s="3"/>
      <c r="N4002" s="3"/>
    </row>
    <row r="4003" spans="13:14">
      <c r="M4003" s="3"/>
      <c r="N4003" s="3"/>
    </row>
    <row r="4004" spans="13:14">
      <c r="M4004" s="3"/>
      <c r="N4004" s="3"/>
    </row>
    <row r="4005" spans="13:14">
      <c r="M4005" s="3"/>
      <c r="N4005" s="3"/>
    </row>
    <row r="4006" spans="13:14">
      <c r="M4006" s="3"/>
      <c r="N4006" s="3"/>
    </row>
    <row r="4007" spans="13:14">
      <c r="M4007" s="3"/>
      <c r="N4007" s="3"/>
    </row>
    <row r="4008" spans="13:14">
      <c r="M4008" s="3"/>
      <c r="N4008" s="3"/>
    </row>
    <row r="4009" spans="13:14">
      <c r="M4009" s="3"/>
      <c r="N4009" s="3"/>
    </row>
    <row r="4010" spans="13:14">
      <c r="M4010" s="3"/>
      <c r="N4010" s="3"/>
    </row>
    <row r="4011" spans="13:14">
      <c r="M4011" s="3"/>
      <c r="N4011" s="3"/>
    </row>
    <row r="4012" spans="13:14">
      <c r="M4012" s="3"/>
      <c r="N4012" s="3"/>
    </row>
    <row r="4013" spans="13:14">
      <c r="M4013" s="3"/>
      <c r="N4013" s="3"/>
    </row>
    <row r="4014" spans="13:14">
      <c r="M4014" s="3"/>
      <c r="N4014" s="3"/>
    </row>
    <row r="4015" spans="13:14">
      <c r="N4015" s="3"/>
    </row>
    <row r="4016" spans="13:14">
      <c r="M4016" s="3"/>
      <c r="N4016" s="3"/>
    </row>
    <row r="4017" spans="13:14">
      <c r="M4017" s="3"/>
      <c r="N4017" s="3"/>
    </row>
    <row r="4018" spans="13:14">
      <c r="M4018" s="3"/>
      <c r="N4018" s="3"/>
    </row>
    <row r="4019" spans="13:14">
      <c r="M4019" s="3"/>
      <c r="N4019" s="3"/>
    </row>
    <row r="4020" spans="13:14">
      <c r="M4020" s="3"/>
      <c r="N4020" s="3"/>
    </row>
    <row r="4021" spans="13:14">
      <c r="M4021" s="3"/>
      <c r="N4021" s="3"/>
    </row>
    <row r="4022" spans="13:14">
      <c r="M4022" s="3"/>
      <c r="N4022" s="3"/>
    </row>
    <row r="4023" spans="13:14">
      <c r="M4023" s="3"/>
      <c r="N4023" s="3"/>
    </row>
    <row r="4024" spans="13:14">
      <c r="M4024" s="3"/>
      <c r="N4024" s="3"/>
    </row>
    <row r="4025" spans="13:14">
      <c r="N4025" s="3"/>
    </row>
    <row r="4026" spans="13:14">
      <c r="M4026" s="3"/>
      <c r="N4026" s="3"/>
    </row>
    <row r="4027" spans="13:14">
      <c r="N4027" s="3"/>
    </row>
    <row r="4028" spans="13:14">
      <c r="M4028" s="3"/>
      <c r="N4028" s="3"/>
    </row>
    <row r="4029" spans="13:14">
      <c r="M4029" s="3"/>
      <c r="N4029" s="3"/>
    </row>
    <row r="4030" spans="13:14">
      <c r="M4030" s="3"/>
      <c r="N4030" s="3"/>
    </row>
    <row r="4031" spans="13:14">
      <c r="M4031" s="3"/>
      <c r="N4031" s="3"/>
    </row>
    <row r="4032" spans="13:14">
      <c r="M4032" s="3"/>
      <c r="N4032" s="3"/>
    </row>
    <row r="4033" spans="13:14">
      <c r="M4033" s="3"/>
      <c r="N4033" s="3"/>
    </row>
    <row r="4034" spans="13:14">
      <c r="M4034" s="3"/>
      <c r="N4034" s="3"/>
    </row>
    <row r="4035" spans="13:14">
      <c r="M4035" s="3"/>
      <c r="N4035" s="3"/>
    </row>
    <row r="4036" spans="13:14">
      <c r="M4036" s="3"/>
      <c r="N4036" s="3"/>
    </row>
    <row r="4037" spans="13:14">
      <c r="M4037" s="3"/>
      <c r="N4037" s="3"/>
    </row>
    <row r="4038" spans="13:14">
      <c r="N4038" s="3"/>
    </row>
    <row r="4039" spans="13:14">
      <c r="M4039" s="3"/>
      <c r="N4039" s="3"/>
    </row>
    <row r="4040" spans="13:14">
      <c r="M4040" s="3"/>
      <c r="N4040" s="3"/>
    </row>
    <row r="4041" spans="13:14">
      <c r="M4041" s="3"/>
      <c r="N4041" s="3"/>
    </row>
    <row r="4042" spans="13:14">
      <c r="M4042" s="3"/>
      <c r="N4042" s="3"/>
    </row>
    <row r="4043" spans="13:14">
      <c r="M4043" s="3"/>
      <c r="N4043" s="3"/>
    </row>
    <row r="4044" spans="13:14">
      <c r="M4044" s="3"/>
      <c r="N4044" s="3"/>
    </row>
    <row r="4045" spans="13:14">
      <c r="M4045" s="3"/>
      <c r="N4045" s="3"/>
    </row>
    <row r="4046" spans="13:14">
      <c r="M4046" s="3"/>
      <c r="N4046" s="3"/>
    </row>
    <row r="4047" spans="13:14">
      <c r="N4047" s="3"/>
    </row>
    <row r="4048" spans="13:14">
      <c r="M4048" s="3"/>
      <c r="N4048" s="3"/>
    </row>
    <row r="4049" spans="13:14">
      <c r="M4049" s="3"/>
      <c r="N4049" s="3"/>
    </row>
    <row r="4050" spans="13:14">
      <c r="M4050" s="3"/>
      <c r="N4050" s="3"/>
    </row>
    <row r="4051" spans="13:14">
      <c r="M4051" s="3"/>
      <c r="N4051" s="3"/>
    </row>
    <row r="4052" spans="13:14">
      <c r="M4052" s="3"/>
      <c r="N4052" s="3"/>
    </row>
    <row r="4053" spans="13:14">
      <c r="M4053" s="3"/>
      <c r="N4053" s="3"/>
    </row>
    <row r="4054" spans="13:14">
      <c r="M4054" s="3"/>
      <c r="N4054" s="3"/>
    </row>
    <row r="4055" spans="13:14">
      <c r="M4055" s="3"/>
      <c r="N4055" s="3"/>
    </row>
    <row r="4056" spans="13:14">
      <c r="M4056" s="3"/>
      <c r="N4056" s="3"/>
    </row>
    <row r="4057" spans="13:14">
      <c r="M4057" s="3"/>
      <c r="N4057" s="3"/>
    </row>
    <row r="4058" spans="13:14">
      <c r="M4058" s="3"/>
      <c r="N4058" s="3"/>
    </row>
    <row r="4059" spans="13:14">
      <c r="M4059" s="3"/>
      <c r="N4059" s="3"/>
    </row>
    <row r="4060" spans="13:14">
      <c r="M4060" s="3"/>
      <c r="N4060" s="3"/>
    </row>
    <row r="4061" spans="13:14">
      <c r="M4061" s="3"/>
      <c r="N4061" s="3"/>
    </row>
    <row r="4062" spans="13:14">
      <c r="M4062" s="3"/>
      <c r="N4062" s="3"/>
    </row>
    <row r="4063" spans="13:14">
      <c r="M4063" s="3"/>
      <c r="N4063" s="3"/>
    </row>
    <row r="4064" spans="13:14">
      <c r="M4064" s="3"/>
      <c r="N4064" s="3"/>
    </row>
    <row r="4065" spans="13:14">
      <c r="M4065" s="3"/>
      <c r="N4065" s="3"/>
    </row>
    <row r="4066" spans="13:14">
      <c r="M4066" s="3"/>
      <c r="N4066" s="3"/>
    </row>
    <row r="4067" spans="13:14">
      <c r="M4067" s="3"/>
      <c r="N4067" s="3"/>
    </row>
    <row r="4068" spans="13:14">
      <c r="M4068" s="3"/>
      <c r="N4068" s="3"/>
    </row>
    <row r="4069" spans="13:14">
      <c r="M4069" s="3"/>
      <c r="N4069" s="3"/>
    </row>
    <row r="4070" spans="13:14">
      <c r="M4070" s="3"/>
      <c r="N4070" s="3"/>
    </row>
    <row r="4071" spans="13:14">
      <c r="M4071" s="3"/>
      <c r="N4071" s="3"/>
    </row>
    <row r="4072" spans="13:14">
      <c r="M4072" s="3"/>
      <c r="N4072" s="3"/>
    </row>
    <row r="4073" spans="13:14">
      <c r="M4073" s="3"/>
      <c r="N4073" s="3"/>
    </row>
    <row r="4074" spans="13:14">
      <c r="M4074" s="3"/>
      <c r="N4074" s="3"/>
    </row>
    <row r="4075" spans="13:14">
      <c r="M4075" s="3"/>
      <c r="N4075" s="3"/>
    </row>
    <row r="4076" spans="13:14">
      <c r="M4076" s="3"/>
      <c r="N4076" s="3"/>
    </row>
    <row r="4077" spans="13:14">
      <c r="M4077" s="3"/>
      <c r="N4077" s="3"/>
    </row>
    <row r="4078" spans="13:14">
      <c r="M4078" s="3"/>
      <c r="N4078" s="3"/>
    </row>
    <row r="4079" spans="13:14">
      <c r="M4079" s="3"/>
      <c r="N4079" s="3"/>
    </row>
    <row r="4080" spans="13:14">
      <c r="M4080" s="3"/>
      <c r="N4080" s="3"/>
    </row>
    <row r="4081" spans="13:14">
      <c r="N4081" s="3"/>
    </row>
    <row r="4082" spans="13:14">
      <c r="M4082" s="3"/>
      <c r="N4082" s="3"/>
    </row>
    <row r="4083" spans="13:14">
      <c r="M4083" s="3"/>
      <c r="N4083" s="3"/>
    </row>
    <row r="4084" spans="13:14">
      <c r="M4084" s="3"/>
      <c r="N4084" s="3"/>
    </row>
    <row r="4085" spans="13:14">
      <c r="M4085" s="3"/>
      <c r="N4085" s="3"/>
    </row>
    <row r="4086" spans="13:14">
      <c r="M4086" s="3"/>
      <c r="N4086" s="3"/>
    </row>
    <row r="4087" spans="13:14">
      <c r="N4087" s="3"/>
    </row>
    <row r="4088" spans="13:14">
      <c r="M4088" s="3"/>
      <c r="N4088" s="3"/>
    </row>
    <row r="4089" spans="13:14">
      <c r="M4089" s="3"/>
      <c r="N4089" s="3"/>
    </row>
    <row r="4090" spans="13:14">
      <c r="M4090" s="3"/>
      <c r="N4090" s="3"/>
    </row>
    <row r="4091" spans="13:14">
      <c r="N4091" s="3"/>
    </row>
    <row r="4092" spans="13:14">
      <c r="M4092" s="3"/>
      <c r="N4092" s="3"/>
    </row>
    <row r="4093" spans="13:14">
      <c r="M4093" s="3"/>
      <c r="N4093" s="3"/>
    </row>
    <row r="4094" spans="13:14">
      <c r="M4094" s="3"/>
      <c r="N4094" s="3"/>
    </row>
    <row r="4095" spans="13:14">
      <c r="M4095" s="3"/>
      <c r="N4095" s="3"/>
    </row>
    <row r="4096" spans="13:14">
      <c r="M4096" s="3"/>
      <c r="N4096" s="3"/>
    </row>
    <row r="4097" spans="13:14">
      <c r="M4097" s="3"/>
      <c r="N4097" s="3"/>
    </row>
    <row r="4098" spans="13:14">
      <c r="M4098" s="3"/>
      <c r="N4098" s="3"/>
    </row>
    <row r="4099" spans="13:14">
      <c r="M4099" s="3"/>
      <c r="N4099" s="3"/>
    </row>
    <row r="4100" spans="13:14">
      <c r="M4100" s="3"/>
      <c r="N4100" s="3"/>
    </row>
    <row r="4101" spans="13:14">
      <c r="M4101" s="3"/>
      <c r="N4101" s="3"/>
    </row>
    <row r="4102" spans="13:14">
      <c r="M4102" s="3"/>
      <c r="N4102" s="3"/>
    </row>
    <row r="4103" spans="13:14">
      <c r="M4103" s="3"/>
      <c r="N4103" s="3"/>
    </row>
    <row r="4104" spans="13:14">
      <c r="M4104" s="3"/>
      <c r="N4104" s="3"/>
    </row>
    <row r="4105" spans="13:14">
      <c r="M4105" s="3"/>
      <c r="N4105" s="3"/>
    </row>
    <row r="4106" spans="13:14">
      <c r="M4106" s="3"/>
      <c r="N4106" s="3"/>
    </row>
    <row r="4107" spans="13:14">
      <c r="M4107" s="3"/>
      <c r="N4107" s="3"/>
    </row>
    <row r="4108" spans="13:14">
      <c r="M4108" s="3"/>
      <c r="N4108" s="3"/>
    </row>
    <row r="4109" spans="13:14">
      <c r="M4109" s="3"/>
      <c r="N4109" s="3"/>
    </row>
    <row r="4110" spans="13:14">
      <c r="M4110" s="3"/>
      <c r="N4110" s="3"/>
    </row>
    <row r="4111" spans="13:14">
      <c r="M4111" s="3"/>
      <c r="N4111" s="3"/>
    </row>
    <row r="4112" spans="13:14">
      <c r="M4112" s="3"/>
      <c r="N4112" s="3"/>
    </row>
    <row r="4113" spans="13:14">
      <c r="M4113" s="3"/>
      <c r="N4113" s="3"/>
    </row>
    <row r="4114" spans="13:14">
      <c r="M4114" s="3"/>
      <c r="N4114" s="3"/>
    </row>
    <row r="4115" spans="13:14">
      <c r="M4115" s="3"/>
      <c r="N4115" s="3"/>
    </row>
    <row r="4116" spans="13:14">
      <c r="M4116" s="3"/>
      <c r="N4116" s="3"/>
    </row>
    <row r="4117" spans="13:14">
      <c r="M4117" s="3"/>
      <c r="N4117" s="3"/>
    </row>
    <row r="4118" spans="13:14">
      <c r="M4118" s="3"/>
      <c r="N4118" s="3"/>
    </row>
    <row r="4119" spans="13:14">
      <c r="M4119" s="3"/>
      <c r="N4119" s="3"/>
    </row>
    <row r="4120" spans="13:14">
      <c r="M4120" s="3"/>
      <c r="N4120" s="3"/>
    </row>
    <row r="4121" spans="13:14">
      <c r="M4121" s="3"/>
      <c r="N4121" s="3"/>
    </row>
    <row r="4122" spans="13:14">
      <c r="M4122" s="3"/>
      <c r="N4122" s="3"/>
    </row>
    <row r="4123" spans="13:14">
      <c r="M4123" s="3"/>
      <c r="N4123" s="3"/>
    </row>
    <row r="4124" spans="13:14">
      <c r="M4124" s="3"/>
      <c r="N4124" s="3"/>
    </row>
    <row r="4125" spans="13:14">
      <c r="M4125" s="3"/>
      <c r="N4125" s="3"/>
    </row>
    <row r="4126" spans="13:14">
      <c r="M4126" s="3"/>
      <c r="N4126" s="3"/>
    </row>
    <row r="4127" spans="13:14">
      <c r="M4127" s="3"/>
      <c r="N4127" s="3"/>
    </row>
    <row r="4128" spans="13:14">
      <c r="M4128" s="3"/>
      <c r="N4128" s="3"/>
    </row>
    <row r="4129" spans="13:14">
      <c r="M4129" s="3"/>
      <c r="N4129" s="3"/>
    </row>
    <row r="4130" spans="13:14">
      <c r="M4130" s="3"/>
      <c r="N4130" s="3"/>
    </row>
    <row r="4131" spans="13:14">
      <c r="M4131" s="3"/>
      <c r="N4131" s="3"/>
    </row>
    <row r="4132" spans="13:14">
      <c r="M4132" s="3"/>
      <c r="N4132" s="3"/>
    </row>
    <row r="4133" spans="13:14">
      <c r="M4133" s="3"/>
      <c r="N4133" s="3"/>
    </row>
    <row r="4134" spans="13:14">
      <c r="M4134" s="3"/>
      <c r="N4134" s="3"/>
    </row>
    <row r="4135" spans="13:14">
      <c r="M4135" s="3"/>
      <c r="N4135" s="3"/>
    </row>
    <row r="4136" spans="13:14">
      <c r="N4136" s="3"/>
    </row>
    <row r="4137" spans="13:14">
      <c r="M4137" s="3"/>
      <c r="N4137" s="3"/>
    </row>
    <row r="4138" spans="13:14">
      <c r="M4138" s="3"/>
      <c r="N4138" s="3"/>
    </row>
    <row r="4139" spans="13:14">
      <c r="M4139" s="3"/>
      <c r="N4139" s="3"/>
    </row>
    <row r="4140" spans="13:14">
      <c r="M4140" s="3"/>
      <c r="N4140" s="3"/>
    </row>
    <row r="4141" spans="13:14">
      <c r="M4141" s="3"/>
      <c r="N4141" s="3"/>
    </row>
    <row r="4142" spans="13:14">
      <c r="M4142" s="3"/>
      <c r="N4142" s="3"/>
    </row>
    <row r="4143" spans="13:14">
      <c r="M4143" s="3"/>
      <c r="N4143" s="3"/>
    </row>
    <row r="4144" spans="13:14">
      <c r="M4144" s="3"/>
      <c r="N4144" s="3"/>
    </row>
    <row r="4145" spans="13:14">
      <c r="M4145" s="3"/>
      <c r="N4145" s="3"/>
    </row>
    <row r="4146" spans="13:14">
      <c r="M4146" s="3"/>
      <c r="N4146" s="3"/>
    </row>
    <row r="4147" spans="13:14">
      <c r="M4147" s="3"/>
      <c r="N4147" s="3"/>
    </row>
    <row r="4148" spans="13:14">
      <c r="M4148" s="3"/>
      <c r="N4148" s="3"/>
    </row>
    <row r="4149" spans="13:14">
      <c r="M4149" s="3"/>
      <c r="N4149" s="3"/>
    </row>
    <row r="4150" spans="13:14">
      <c r="M4150" s="3"/>
      <c r="N4150" s="3"/>
    </row>
    <row r="4151" spans="13:14">
      <c r="M4151" s="3"/>
      <c r="N4151" s="3"/>
    </row>
    <row r="4152" spans="13:14">
      <c r="M4152" s="3"/>
      <c r="N4152" s="3"/>
    </row>
    <row r="4153" spans="13:14">
      <c r="M4153" s="3"/>
      <c r="N4153" s="3"/>
    </row>
    <row r="4154" spans="13:14">
      <c r="M4154" s="3"/>
      <c r="N4154" s="3"/>
    </row>
    <row r="4155" spans="13:14">
      <c r="N4155" s="3"/>
    </row>
    <row r="4156" spans="13:14">
      <c r="M4156" s="3"/>
      <c r="N4156" s="3"/>
    </row>
    <row r="4157" spans="13:14">
      <c r="M4157" s="3"/>
      <c r="N4157" s="3"/>
    </row>
    <row r="4158" spans="13:14">
      <c r="M4158" s="3"/>
      <c r="N4158" s="3"/>
    </row>
    <row r="4159" spans="13:14">
      <c r="M4159" s="3"/>
      <c r="N4159" s="3"/>
    </row>
    <row r="4160" spans="13:14">
      <c r="N4160" s="3"/>
    </row>
    <row r="4161" spans="13:14">
      <c r="M4161" s="3"/>
      <c r="N4161" s="3"/>
    </row>
    <row r="4162" spans="13:14">
      <c r="M4162" s="3"/>
      <c r="N4162" s="3"/>
    </row>
    <row r="4163" spans="13:14">
      <c r="M4163" s="3"/>
      <c r="N4163" s="3"/>
    </row>
    <row r="4164" spans="13:14">
      <c r="M4164" s="3"/>
      <c r="N4164" s="3"/>
    </row>
    <row r="4165" spans="13:14">
      <c r="M4165" s="3"/>
      <c r="N4165" s="3"/>
    </row>
    <row r="4166" spans="13:14">
      <c r="M4166" s="3"/>
      <c r="N4166" s="3"/>
    </row>
    <row r="4167" spans="13:14">
      <c r="M4167" s="3"/>
      <c r="N4167" s="3"/>
    </row>
    <row r="4168" spans="13:14">
      <c r="M4168" s="3"/>
      <c r="N4168" s="3"/>
    </row>
    <row r="4169" spans="13:14">
      <c r="M4169" s="3"/>
      <c r="N4169" s="3"/>
    </row>
    <row r="4170" spans="13:14">
      <c r="M4170" s="3"/>
      <c r="N4170" s="3"/>
    </row>
    <row r="4171" spans="13:14">
      <c r="M4171" s="3"/>
      <c r="N4171" s="3"/>
    </row>
    <row r="4172" spans="13:14">
      <c r="M4172" s="3"/>
      <c r="N4172" s="3"/>
    </row>
    <row r="4173" spans="13:14">
      <c r="M4173" s="3"/>
      <c r="N4173" s="3"/>
    </row>
    <row r="4174" spans="13:14">
      <c r="M4174" s="3"/>
      <c r="N4174" s="3"/>
    </row>
    <row r="4175" spans="13:14">
      <c r="M4175" s="3"/>
      <c r="N4175" s="3"/>
    </row>
    <row r="4176" spans="13:14">
      <c r="M4176" s="3"/>
      <c r="N4176" s="3"/>
    </row>
    <row r="4177" spans="13:14">
      <c r="M4177" s="3"/>
      <c r="N4177" s="3"/>
    </row>
    <row r="4178" spans="13:14">
      <c r="M4178" s="3"/>
      <c r="N4178" s="3"/>
    </row>
    <row r="4179" spans="13:14">
      <c r="M4179" s="3"/>
      <c r="N4179" s="3"/>
    </row>
    <row r="4180" spans="13:14">
      <c r="M4180" s="3"/>
      <c r="N4180" s="3"/>
    </row>
    <row r="4181" spans="13:14">
      <c r="M4181" s="3"/>
      <c r="N4181" s="3"/>
    </row>
    <row r="4182" spans="13:14">
      <c r="M4182" s="3"/>
      <c r="N4182" s="3"/>
    </row>
    <row r="4183" spans="13:14">
      <c r="M4183" s="3"/>
      <c r="N4183" s="3"/>
    </row>
    <row r="4184" spans="13:14">
      <c r="M4184" s="3"/>
      <c r="N4184" s="3"/>
    </row>
    <row r="4185" spans="13:14">
      <c r="N4185" s="3"/>
    </row>
    <row r="4186" spans="13:14">
      <c r="N4186" s="3"/>
    </row>
    <row r="4187" spans="13:14">
      <c r="M4187" s="3"/>
      <c r="N4187" s="3"/>
    </row>
    <row r="4188" spans="13:14">
      <c r="M4188" s="3"/>
      <c r="N4188" s="3"/>
    </row>
    <row r="4189" spans="13:14">
      <c r="M4189" s="3"/>
      <c r="N4189" s="3"/>
    </row>
    <row r="4190" spans="13:14">
      <c r="M4190" s="3"/>
      <c r="N4190" s="3"/>
    </row>
    <row r="4191" spans="13:14">
      <c r="M4191" s="3"/>
      <c r="N4191" s="3"/>
    </row>
    <row r="4192" spans="13:14">
      <c r="M4192" s="3"/>
      <c r="N4192" s="3"/>
    </row>
    <row r="4193" spans="13:14">
      <c r="M4193" s="3"/>
      <c r="N4193" s="3"/>
    </row>
    <row r="4194" spans="13:14">
      <c r="M4194" s="3"/>
      <c r="N4194" s="3"/>
    </row>
    <row r="4195" spans="13:14">
      <c r="M4195" s="3"/>
      <c r="N4195" s="3"/>
    </row>
    <row r="4196" spans="13:14">
      <c r="M4196" s="3"/>
      <c r="N4196" s="3"/>
    </row>
    <row r="4197" spans="13:14">
      <c r="M4197" s="3"/>
      <c r="N4197" s="3"/>
    </row>
    <row r="4198" spans="13:14">
      <c r="M4198" s="3"/>
      <c r="N4198" s="3"/>
    </row>
    <row r="4199" spans="13:14">
      <c r="M4199" s="3"/>
      <c r="N4199" s="3"/>
    </row>
    <row r="4200" spans="13:14">
      <c r="M4200" s="3"/>
      <c r="N4200" s="3"/>
    </row>
    <row r="4201" spans="13:14">
      <c r="M4201" s="3"/>
      <c r="N4201" s="3"/>
    </row>
    <row r="4202" spans="13:14">
      <c r="M4202" s="3"/>
      <c r="N4202" s="3"/>
    </row>
    <row r="4203" spans="13:14">
      <c r="M4203" s="3"/>
      <c r="N4203" s="3"/>
    </row>
    <row r="4204" spans="13:14">
      <c r="M4204" s="3"/>
      <c r="N4204" s="3"/>
    </row>
    <row r="4205" spans="13:14">
      <c r="M4205" s="3"/>
      <c r="N4205" s="3"/>
    </row>
    <row r="4206" spans="13:14">
      <c r="M4206" s="3"/>
      <c r="N4206" s="3"/>
    </row>
    <row r="4207" spans="13:14">
      <c r="M4207" s="3"/>
      <c r="N4207" s="3"/>
    </row>
    <row r="4208" spans="13:14">
      <c r="M4208" s="3"/>
      <c r="N4208" s="3"/>
    </row>
    <row r="4209" spans="13:14">
      <c r="M4209" s="3"/>
      <c r="N4209" s="3"/>
    </row>
    <row r="4210" spans="13:14">
      <c r="M4210" s="3"/>
      <c r="N4210" s="3"/>
    </row>
    <row r="4211" spans="13:14">
      <c r="M4211" s="3"/>
      <c r="N4211" s="3"/>
    </row>
    <row r="4212" spans="13:14">
      <c r="M4212" s="3"/>
      <c r="N4212" s="3"/>
    </row>
    <row r="4213" spans="13:14">
      <c r="M4213" s="3"/>
      <c r="N4213" s="3"/>
    </row>
    <row r="4214" spans="13:14">
      <c r="M4214" s="3"/>
      <c r="N4214" s="3"/>
    </row>
    <row r="4215" spans="13:14">
      <c r="M4215" s="3"/>
      <c r="N4215" s="3"/>
    </row>
    <row r="4216" spans="13:14">
      <c r="M4216" s="3"/>
      <c r="N4216" s="3"/>
    </row>
    <row r="4217" spans="13:14">
      <c r="M4217" s="3"/>
      <c r="N4217" s="3"/>
    </row>
    <row r="4218" spans="13:14">
      <c r="M4218" s="3"/>
      <c r="N4218" s="3"/>
    </row>
    <row r="4219" spans="13:14">
      <c r="N4219" s="3"/>
    </row>
    <row r="4220" spans="13:14">
      <c r="M4220" s="3"/>
      <c r="N4220" s="3"/>
    </row>
    <row r="4221" spans="13:14">
      <c r="N4221" s="3"/>
    </row>
    <row r="4222" spans="13:14">
      <c r="M4222" s="3"/>
      <c r="N4222" s="3"/>
    </row>
    <row r="4223" spans="13:14">
      <c r="M4223" s="3"/>
      <c r="N4223" s="3"/>
    </row>
    <row r="4224" spans="13:14">
      <c r="M4224" s="3"/>
      <c r="N4224" s="3"/>
    </row>
    <row r="4225" spans="13:14">
      <c r="M4225" s="3"/>
      <c r="N4225" s="3"/>
    </row>
    <row r="4226" spans="13:14">
      <c r="M4226" s="3"/>
      <c r="N4226" s="3"/>
    </row>
    <row r="4227" spans="13:14">
      <c r="M4227" s="3"/>
      <c r="N4227" s="3"/>
    </row>
    <row r="4228" spans="13:14">
      <c r="M4228" s="3"/>
      <c r="N4228" s="3"/>
    </row>
    <row r="4229" spans="13:14">
      <c r="M4229" s="3"/>
      <c r="N4229" s="3"/>
    </row>
    <row r="4230" spans="13:14">
      <c r="M4230" s="3"/>
      <c r="N4230" s="3"/>
    </row>
    <row r="4231" spans="13:14">
      <c r="M4231" s="3"/>
      <c r="N4231" s="3"/>
    </row>
    <row r="4232" spans="13:14">
      <c r="M4232" s="3"/>
      <c r="N4232" s="3"/>
    </row>
    <row r="4233" spans="13:14">
      <c r="M4233" s="3"/>
      <c r="N4233" s="3"/>
    </row>
    <row r="4234" spans="13:14">
      <c r="M4234" s="3"/>
      <c r="N4234" s="3"/>
    </row>
    <row r="4235" spans="13:14">
      <c r="M4235" s="3"/>
      <c r="N4235" s="3"/>
    </row>
    <row r="4236" spans="13:14">
      <c r="M4236" s="3"/>
      <c r="N4236" s="3"/>
    </row>
    <row r="4237" spans="13:14">
      <c r="N4237" s="3"/>
    </row>
    <row r="4238" spans="13:14">
      <c r="M4238" s="3"/>
      <c r="N4238" s="3"/>
    </row>
    <row r="4239" spans="13:14">
      <c r="N4239" s="3"/>
    </row>
    <row r="4240" spans="13:14">
      <c r="M4240" s="3"/>
      <c r="N4240" s="3"/>
    </row>
    <row r="4241" spans="13:14">
      <c r="M4241" s="3"/>
      <c r="N4241" s="3"/>
    </row>
    <row r="4242" spans="13:14">
      <c r="M4242" s="3"/>
      <c r="N4242" s="3"/>
    </row>
    <row r="4243" spans="13:14">
      <c r="M4243" s="3"/>
      <c r="N4243" s="3"/>
    </row>
    <row r="4244" spans="13:14">
      <c r="M4244" s="3"/>
      <c r="N4244" s="3"/>
    </row>
    <row r="4245" spans="13:14">
      <c r="M4245" s="3"/>
      <c r="N4245" s="3"/>
    </row>
    <row r="4246" spans="13:14">
      <c r="M4246" s="3"/>
      <c r="N4246" s="3"/>
    </row>
    <row r="4247" spans="13:14">
      <c r="M4247" s="3"/>
      <c r="N4247" s="3"/>
    </row>
    <row r="4248" spans="13:14">
      <c r="M4248" s="3"/>
      <c r="N4248" s="3"/>
    </row>
    <row r="4249" spans="13:14">
      <c r="M4249" s="3"/>
      <c r="N4249" s="3"/>
    </row>
    <row r="4250" spans="13:14">
      <c r="M4250" s="3"/>
      <c r="N4250" s="3"/>
    </row>
    <row r="4251" spans="13:14">
      <c r="M4251" s="3"/>
      <c r="N4251" s="3"/>
    </row>
    <row r="4252" spans="13:14">
      <c r="M4252" s="3"/>
      <c r="N4252" s="3"/>
    </row>
    <row r="4253" spans="13:14">
      <c r="M4253" s="3"/>
      <c r="N4253" s="3"/>
    </row>
    <row r="4254" spans="13:14">
      <c r="M4254" s="3"/>
      <c r="N4254" s="3"/>
    </row>
    <row r="4255" spans="13:14">
      <c r="M4255" s="3"/>
      <c r="N4255" s="3"/>
    </row>
    <row r="4256" spans="13:14">
      <c r="M4256" s="3"/>
      <c r="N4256" s="3"/>
    </row>
    <row r="4257" spans="13:14">
      <c r="M4257" s="3"/>
      <c r="N4257" s="3"/>
    </row>
    <row r="4258" spans="13:14">
      <c r="M4258" s="3"/>
      <c r="N4258" s="3"/>
    </row>
    <row r="4259" spans="13:14">
      <c r="M4259" s="3"/>
      <c r="N4259" s="3"/>
    </row>
    <row r="4260" spans="13:14">
      <c r="M4260" s="3"/>
      <c r="N4260" s="3"/>
    </row>
    <row r="4261" spans="13:14">
      <c r="M4261" s="3"/>
      <c r="N4261" s="3"/>
    </row>
    <row r="4262" spans="13:14">
      <c r="M4262" s="3"/>
      <c r="N4262" s="3"/>
    </row>
    <row r="4263" spans="13:14">
      <c r="M4263" s="3"/>
      <c r="N4263" s="3"/>
    </row>
    <row r="4264" spans="13:14">
      <c r="M4264" s="3"/>
      <c r="N4264" s="3"/>
    </row>
    <row r="4265" spans="13:14">
      <c r="M4265" s="3"/>
      <c r="N4265" s="3"/>
    </row>
    <row r="4266" spans="13:14">
      <c r="M4266" s="3"/>
      <c r="N4266" s="3"/>
    </row>
    <row r="4267" spans="13:14">
      <c r="M4267" s="3"/>
      <c r="N4267" s="3"/>
    </row>
    <row r="4268" spans="13:14">
      <c r="M4268" s="3"/>
      <c r="N4268" s="3"/>
    </row>
    <row r="4269" spans="13:14">
      <c r="M4269" s="3"/>
      <c r="N4269" s="3"/>
    </row>
    <row r="4270" spans="13:14">
      <c r="M4270" s="3"/>
      <c r="N4270" s="3"/>
    </row>
    <row r="4271" spans="13:14">
      <c r="M4271" s="3"/>
      <c r="N4271" s="3"/>
    </row>
    <row r="4272" spans="13:14">
      <c r="M4272" s="3"/>
      <c r="N4272" s="3"/>
    </row>
    <row r="4273" spans="13:14">
      <c r="M4273" s="3"/>
      <c r="N4273" s="3"/>
    </row>
    <row r="4274" spans="13:14">
      <c r="M4274" s="3"/>
      <c r="N4274" s="3"/>
    </row>
    <row r="4275" spans="13:14">
      <c r="N4275" s="3"/>
    </row>
    <row r="4276" spans="13:14">
      <c r="M4276" s="3"/>
      <c r="N4276" s="3"/>
    </row>
    <row r="4277" spans="13:14">
      <c r="N4277" s="3"/>
    </row>
    <row r="4278" spans="13:14">
      <c r="N4278" s="3"/>
    </row>
    <row r="4279" spans="13:14">
      <c r="M4279" s="3"/>
      <c r="N4279" s="3"/>
    </row>
    <row r="4280" spans="13:14">
      <c r="M4280" s="3"/>
      <c r="N4280" s="3"/>
    </row>
    <row r="4281" spans="13:14">
      <c r="M4281" s="3"/>
      <c r="N4281" s="3"/>
    </row>
    <row r="4282" spans="13:14">
      <c r="M4282" s="3"/>
      <c r="N4282" s="3"/>
    </row>
    <row r="4283" spans="13:14">
      <c r="M4283" s="3"/>
      <c r="N4283" s="3"/>
    </row>
    <row r="4284" spans="13:14">
      <c r="M4284" s="3"/>
      <c r="N4284" s="3"/>
    </row>
    <row r="4285" spans="13:14">
      <c r="M4285" s="3"/>
      <c r="N4285" s="3"/>
    </row>
    <row r="4286" spans="13:14">
      <c r="M4286" s="3"/>
      <c r="N4286" s="3"/>
    </row>
    <row r="4287" spans="13:14">
      <c r="M4287" s="3"/>
      <c r="N4287" s="3"/>
    </row>
    <row r="4288" spans="13:14">
      <c r="M4288" s="3"/>
      <c r="N4288" s="3"/>
    </row>
    <row r="4289" spans="13:14">
      <c r="M4289" s="3"/>
      <c r="N4289" s="3"/>
    </row>
    <row r="4290" spans="13:14">
      <c r="M4290" s="3"/>
      <c r="N4290" s="3"/>
    </row>
    <row r="4291" spans="13:14">
      <c r="M4291" s="3"/>
      <c r="N4291" s="3"/>
    </row>
    <row r="4292" spans="13:14">
      <c r="M4292" s="3"/>
      <c r="N4292" s="3"/>
    </row>
    <row r="4293" spans="13:14">
      <c r="M4293" s="3"/>
      <c r="N4293" s="3"/>
    </row>
    <row r="4294" spans="13:14">
      <c r="M4294" s="3"/>
      <c r="N4294" s="3"/>
    </row>
    <row r="4295" spans="13:14">
      <c r="M4295" s="3"/>
      <c r="N4295" s="3"/>
    </row>
    <row r="4296" spans="13:14">
      <c r="M4296" s="3"/>
      <c r="N4296" s="3"/>
    </row>
    <row r="4297" spans="13:14">
      <c r="M4297" s="3"/>
      <c r="N4297" s="3"/>
    </row>
    <row r="4298" spans="13:14">
      <c r="M4298" s="3"/>
      <c r="N4298" s="3"/>
    </row>
    <row r="4299" spans="13:14">
      <c r="M4299" s="3"/>
      <c r="N4299" s="3"/>
    </row>
    <row r="4300" spans="13:14">
      <c r="M4300" s="3"/>
      <c r="N4300" s="3"/>
    </row>
    <row r="4301" spans="13:14">
      <c r="M4301" s="3"/>
      <c r="N4301" s="3"/>
    </row>
    <row r="4302" spans="13:14">
      <c r="M4302" s="3"/>
      <c r="N4302" s="3"/>
    </row>
    <row r="4303" spans="13:14">
      <c r="M4303" s="3"/>
      <c r="N4303" s="3"/>
    </row>
    <row r="4304" spans="13:14">
      <c r="M4304" s="3"/>
      <c r="N4304" s="3"/>
    </row>
    <row r="4305" spans="13:14">
      <c r="M4305" s="3"/>
      <c r="N4305" s="3"/>
    </row>
    <row r="4306" spans="13:14">
      <c r="M4306" s="3"/>
      <c r="N4306" s="3"/>
    </row>
    <row r="4307" spans="13:14">
      <c r="M4307" s="3"/>
      <c r="N4307" s="3"/>
    </row>
    <row r="4308" spans="13:14">
      <c r="M4308" s="3"/>
      <c r="N4308" s="3"/>
    </row>
    <row r="4309" spans="13:14">
      <c r="M4309" s="3"/>
      <c r="N4309" s="3"/>
    </row>
    <row r="4310" spans="13:14">
      <c r="M4310" s="3"/>
      <c r="N4310" s="3"/>
    </row>
    <row r="4311" spans="13:14">
      <c r="M4311" s="3"/>
      <c r="N4311" s="3"/>
    </row>
    <row r="4312" spans="13:14">
      <c r="M4312" s="3"/>
      <c r="N4312" s="3"/>
    </row>
    <row r="4313" spans="13:14">
      <c r="M4313" s="3"/>
      <c r="N4313" s="3"/>
    </row>
    <row r="4314" spans="13:14">
      <c r="M4314" s="3"/>
      <c r="N4314" s="3"/>
    </row>
    <row r="4315" spans="13:14">
      <c r="M4315" s="3"/>
      <c r="N4315" s="3"/>
    </row>
    <row r="4316" spans="13:14">
      <c r="M4316" s="3"/>
      <c r="N4316" s="3"/>
    </row>
    <row r="4317" spans="13:14">
      <c r="M4317" s="3"/>
      <c r="N4317" s="3"/>
    </row>
    <row r="4318" spans="13:14">
      <c r="M4318" s="3"/>
      <c r="N4318" s="3"/>
    </row>
    <row r="4319" spans="13:14">
      <c r="M4319" s="3"/>
      <c r="N4319" s="3"/>
    </row>
    <row r="4320" spans="13:14">
      <c r="N4320" s="3"/>
    </row>
    <row r="4321" spans="13:14">
      <c r="N4321" s="3"/>
    </row>
    <row r="4322" spans="13:14">
      <c r="M4322" s="3"/>
      <c r="N4322" s="3"/>
    </row>
    <row r="4323" spans="13:14">
      <c r="M4323" s="3"/>
      <c r="N4323" s="3"/>
    </row>
    <row r="4324" spans="13:14">
      <c r="M4324" s="3"/>
      <c r="N4324" s="3"/>
    </row>
    <row r="4325" spans="13:14">
      <c r="M4325" s="3"/>
      <c r="N4325" s="3"/>
    </row>
    <row r="4326" spans="13:14">
      <c r="M4326" s="3"/>
      <c r="N4326" s="3"/>
    </row>
    <row r="4327" spans="13:14">
      <c r="M4327" s="3"/>
      <c r="N4327" s="3"/>
    </row>
    <row r="4328" spans="13:14">
      <c r="M4328" s="3"/>
      <c r="N4328" s="3"/>
    </row>
    <row r="4329" spans="13:14">
      <c r="M4329" s="3"/>
      <c r="N4329" s="3"/>
    </row>
    <row r="4330" spans="13:14">
      <c r="M4330" s="3"/>
      <c r="N4330" s="3"/>
    </row>
    <row r="4331" spans="13:14">
      <c r="M4331" s="3"/>
      <c r="N4331" s="3"/>
    </row>
    <row r="4332" spans="13:14">
      <c r="M4332" s="3"/>
      <c r="N4332" s="3"/>
    </row>
    <row r="4333" spans="13:14">
      <c r="N4333" s="3"/>
    </row>
    <row r="4334" spans="13:14">
      <c r="M4334" s="3"/>
      <c r="N4334" s="3"/>
    </row>
    <row r="4335" spans="13:14">
      <c r="M4335" s="3"/>
      <c r="N4335" s="3"/>
    </row>
    <row r="4336" spans="13:14">
      <c r="M4336" s="3"/>
      <c r="N4336" s="3"/>
    </row>
    <row r="4337" spans="13:14">
      <c r="M4337" s="3"/>
      <c r="N4337" s="3"/>
    </row>
    <row r="4338" spans="13:14">
      <c r="N4338" s="3"/>
    </row>
    <row r="4339" spans="13:14">
      <c r="M4339" s="3"/>
      <c r="N4339" s="3"/>
    </row>
    <row r="4340" spans="13:14">
      <c r="M4340" s="3"/>
      <c r="N4340" s="3"/>
    </row>
    <row r="4341" spans="13:14">
      <c r="M4341" s="3"/>
      <c r="N4341" s="3"/>
    </row>
    <row r="4342" spans="13:14">
      <c r="N4342" s="3"/>
    </row>
    <row r="4343" spans="13:14">
      <c r="M4343" s="3"/>
      <c r="N4343" s="3"/>
    </row>
    <row r="4344" spans="13:14">
      <c r="M4344" s="3"/>
      <c r="N4344" s="3"/>
    </row>
    <row r="4345" spans="13:14">
      <c r="N4345" s="3"/>
    </row>
    <row r="4346" spans="13:14">
      <c r="M4346" s="3"/>
      <c r="N4346" s="3"/>
    </row>
    <row r="4347" spans="13:14">
      <c r="M4347" s="3"/>
      <c r="N4347" s="3"/>
    </row>
    <row r="4348" spans="13:14">
      <c r="M4348" s="3"/>
      <c r="N4348" s="3"/>
    </row>
    <row r="4349" spans="13:14">
      <c r="M4349" s="3"/>
      <c r="N4349" s="3"/>
    </row>
    <row r="4350" spans="13:14">
      <c r="M4350" s="3"/>
      <c r="N4350" s="3"/>
    </row>
    <row r="4351" spans="13:14">
      <c r="M4351" s="3"/>
      <c r="N4351" s="3"/>
    </row>
    <row r="4352" spans="13:14">
      <c r="M4352" s="3"/>
      <c r="N4352" s="3"/>
    </row>
    <row r="4353" spans="13:14">
      <c r="M4353" s="3"/>
      <c r="N4353" s="3"/>
    </row>
    <row r="4354" spans="13:14">
      <c r="M4354" s="3"/>
      <c r="N4354" s="3"/>
    </row>
    <row r="4355" spans="13:14">
      <c r="M4355" s="3"/>
      <c r="N4355" s="3"/>
    </row>
    <row r="4356" spans="13:14">
      <c r="M4356" s="3"/>
      <c r="N4356" s="3"/>
    </row>
    <row r="4357" spans="13:14">
      <c r="N4357" s="3"/>
    </row>
    <row r="4358" spans="13:14">
      <c r="M4358" s="3"/>
      <c r="N4358" s="3"/>
    </row>
    <row r="4359" spans="13:14">
      <c r="M4359" s="3"/>
      <c r="N4359" s="3"/>
    </row>
    <row r="4360" spans="13:14">
      <c r="M4360" s="3"/>
      <c r="N4360" s="3"/>
    </row>
    <row r="4361" spans="13:14">
      <c r="M4361" s="3"/>
      <c r="N4361" s="3"/>
    </row>
    <row r="4362" spans="13:14">
      <c r="M4362" s="3"/>
      <c r="N4362" s="3"/>
    </row>
    <row r="4363" spans="13:14">
      <c r="M4363" s="3"/>
      <c r="N4363" s="3"/>
    </row>
    <row r="4364" spans="13:14">
      <c r="M4364" s="3"/>
      <c r="N4364" s="3"/>
    </row>
    <row r="4365" spans="13:14">
      <c r="M4365" s="3"/>
      <c r="N4365" s="3"/>
    </row>
    <row r="4366" spans="13:14">
      <c r="M4366" s="3"/>
      <c r="N4366" s="3"/>
    </row>
    <row r="4367" spans="13:14">
      <c r="M4367" s="3"/>
      <c r="N4367" s="3"/>
    </row>
    <row r="4368" spans="13:14">
      <c r="M4368" s="3"/>
      <c r="N4368" s="3"/>
    </row>
    <row r="4369" spans="13:14">
      <c r="M4369" s="3"/>
      <c r="N4369" s="3"/>
    </row>
    <row r="4370" spans="13:14">
      <c r="M4370" s="3"/>
      <c r="N4370" s="3"/>
    </row>
    <row r="4371" spans="13:14">
      <c r="M4371" s="3"/>
      <c r="N4371" s="3"/>
    </row>
    <row r="4372" spans="13:14">
      <c r="M4372" s="3"/>
      <c r="N4372" s="3"/>
    </row>
    <row r="4373" spans="13:14">
      <c r="M4373" s="3"/>
      <c r="N4373" s="3"/>
    </row>
    <row r="4374" spans="13:14">
      <c r="M4374" s="3"/>
      <c r="N4374" s="3"/>
    </row>
    <row r="4375" spans="13:14">
      <c r="M4375" s="3"/>
      <c r="N4375" s="3"/>
    </row>
    <row r="4376" spans="13:14">
      <c r="M4376" s="3"/>
      <c r="N4376" s="3"/>
    </row>
    <row r="4377" spans="13:14">
      <c r="M4377" s="3"/>
      <c r="N4377" s="3"/>
    </row>
    <row r="4378" spans="13:14">
      <c r="M4378" s="3"/>
      <c r="N4378" s="3"/>
    </row>
    <row r="4379" spans="13:14">
      <c r="N4379" s="3"/>
    </row>
    <row r="4380" spans="13:14">
      <c r="M4380" s="3"/>
      <c r="N4380" s="3"/>
    </row>
    <row r="4381" spans="13:14">
      <c r="M4381" s="3"/>
      <c r="N4381" s="3"/>
    </row>
    <row r="4382" spans="13:14">
      <c r="M4382" s="3"/>
      <c r="N4382" s="3"/>
    </row>
    <row r="4383" spans="13:14">
      <c r="M4383" s="3"/>
      <c r="N4383" s="3"/>
    </row>
    <row r="4384" spans="13:14">
      <c r="M4384" s="3"/>
      <c r="N4384" s="3"/>
    </row>
    <row r="4385" spans="13:14">
      <c r="M4385" s="3"/>
      <c r="N4385" s="3"/>
    </row>
    <row r="4386" spans="13:14">
      <c r="M4386" s="3"/>
      <c r="N4386" s="3"/>
    </row>
    <row r="4387" spans="13:14">
      <c r="N4387" s="3"/>
    </row>
    <row r="4388" spans="13:14">
      <c r="M4388" s="3"/>
      <c r="N4388" s="3"/>
    </row>
    <row r="4389" spans="13:14">
      <c r="M4389" s="3"/>
      <c r="N4389" s="3"/>
    </row>
    <row r="4390" spans="13:14">
      <c r="M4390" s="3"/>
      <c r="N4390" s="3"/>
    </row>
    <row r="4391" spans="13:14">
      <c r="M4391" s="3"/>
      <c r="N4391" s="3"/>
    </row>
    <row r="4392" spans="13:14">
      <c r="M4392" s="3"/>
      <c r="N4392" s="3"/>
    </row>
    <row r="4393" spans="13:14">
      <c r="M4393" s="3"/>
      <c r="N4393" s="3"/>
    </row>
    <row r="4394" spans="13:14">
      <c r="M4394" s="3"/>
      <c r="N4394" s="3"/>
    </row>
    <row r="4395" spans="13:14">
      <c r="M4395" s="3"/>
      <c r="N4395" s="3"/>
    </row>
    <row r="4396" spans="13:14">
      <c r="M4396" s="3"/>
      <c r="N4396" s="3"/>
    </row>
    <row r="4397" spans="13:14">
      <c r="M4397" s="3"/>
      <c r="N4397" s="3"/>
    </row>
    <row r="4398" spans="13:14">
      <c r="M4398" s="3"/>
      <c r="N4398" s="3"/>
    </row>
    <row r="4399" spans="13:14">
      <c r="N4399" s="3"/>
    </row>
    <row r="4400" spans="13:14">
      <c r="M4400" s="3"/>
      <c r="N4400" s="3"/>
    </row>
    <row r="4401" spans="13:14">
      <c r="M4401" s="3"/>
      <c r="N4401" s="3"/>
    </row>
    <row r="4402" spans="13:14">
      <c r="M4402" s="3"/>
      <c r="N4402" s="3"/>
    </row>
    <row r="4403" spans="13:14">
      <c r="M4403" s="3"/>
      <c r="N4403" s="3"/>
    </row>
    <row r="4404" spans="13:14">
      <c r="M4404" s="3"/>
      <c r="N4404" s="3"/>
    </row>
    <row r="4405" spans="13:14">
      <c r="M4405" s="3"/>
      <c r="N4405" s="3"/>
    </row>
    <row r="4406" spans="13:14">
      <c r="M4406" s="3"/>
      <c r="N4406" s="3"/>
    </row>
    <row r="4407" spans="13:14">
      <c r="N4407" s="3"/>
    </row>
    <row r="4408" spans="13:14">
      <c r="M4408" s="3"/>
      <c r="N4408" s="3"/>
    </row>
    <row r="4409" spans="13:14">
      <c r="M4409" s="3"/>
      <c r="N4409" s="3"/>
    </row>
    <row r="4410" spans="13:14">
      <c r="M4410" s="3"/>
      <c r="N4410" s="3"/>
    </row>
    <row r="4411" spans="13:14">
      <c r="M4411" s="3"/>
      <c r="N4411" s="3"/>
    </row>
    <row r="4412" spans="13:14">
      <c r="M4412" s="3"/>
      <c r="N4412" s="3"/>
    </row>
    <row r="4413" spans="13:14">
      <c r="M4413" s="3"/>
      <c r="N4413" s="3"/>
    </row>
    <row r="4414" spans="13:14">
      <c r="M4414" s="3"/>
      <c r="N4414" s="3"/>
    </row>
    <row r="4415" spans="13:14">
      <c r="M4415" s="3"/>
      <c r="N4415" s="3"/>
    </row>
    <row r="4416" spans="13:14">
      <c r="M4416" s="3"/>
      <c r="N4416" s="3"/>
    </row>
    <row r="4417" spans="13:14">
      <c r="M4417" s="3"/>
      <c r="N4417" s="3"/>
    </row>
    <row r="4418" spans="13:14">
      <c r="M4418" s="3"/>
      <c r="N4418" s="3"/>
    </row>
    <row r="4419" spans="13:14">
      <c r="M4419" s="3"/>
      <c r="N4419" s="3"/>
    </row>
    <row r="4420" spans="13:14">
      <c r="M4420" s="3"/>
      <c r="N4420" s="3"/>
    </row>
    <row r="4421" spans="13:14">
      <c r="M4421" s="3"/>
      <c r="N4421" s="3"/>
    </row>
    <row r="4422" spans="13:14">
      <c r="M4422" s="3"/>
      <c r="N4422" s="3"/>
    </row>
    <row r="4423" spans="13:14">
      <c r="M4423" s="3"/>
      <c r="N4423" s="3"/>
    </row>
    <row r="4424" spans="13:14">
      <c r="M4424" s="3"/>
      <c r="N4424" s="3"/>
    </row>
    <row r="4425" spans="13:14">
      <c r="M4425" s="3"/>
      <c r="N4425" s="3"/>
    </row>
    <row r="4426" spans="13:14">
      <c r="M4426" s="3"/>
      <c r="N4426" s="3"/>
    </row>
    <row r="4427" spans="13:14">
      <c r="M4427" s="3"/>
      <c r="N4427" s="3"/>
    </row>
    <row r="4428" spans="13:14">
      <c r="M4428" s="3"/>
      <c r="N4428" s="3"/>
    </row>
    <row r="4429" spans="13:14">
      <c r="M4429" s="3"/>
      <c r="N4429" s="3"/>
    </row>
    <row r="4430" spans="13:14">
      <c r="M4430" s="3"/>
      <c r="N4430" s="3"/>
    </row>
    <row r="4431" spans="13:14">
      <c r="M4431" s="3"/>
      <c r="N4431" s="3"/>
    </row>
    <row r="4432" spans="13:14">
      <c r="M4432" s="3"/>
      <c r="N4432" s="3"/>
    </row>
    <row r="4433" spans="13:14">
      <c r="M4433" s="3"/>
      <c r="N4433" s="3"/>
    </row>
    <row r="4434" spans="13:14">
      <c r="M4434" s="3"/>
      <c r="N4434" s="3"/>
    </row>
    <row r="4435" spans="13:14">
      <c r="M4435" s="3"/>
      <c r="N4435" s="3"/>
    </row>
    <row r="4436" spans="13:14">
      <c r="M4436" s="3"/>
      <c r="N4436" s="3"/>
    </row>
    <row r="4437" spans="13:14">
      <c r="M4437" s="3"/>
      <c r="N4437" s="3"/>
    </row>
    <row r="4438" spans="13:14">
      <c r="M4438" s="3"/>
      <c r="N4438" s="3"/>
    </row>
    <row r="4439" spans="13:14">
      <c r="M4439" s="3"/>
      <c r="N4439" s="3"/>
    </row>
    <row r="4440" spans="13:14">
      <c r="M4440" s="3"/>
      <c r="N4440" s="3"/>
    </row>
    <row r="4441" spans="13:14">
      <c r="M4441" s="3"/>
      <c r="N4441" s="3"/>
    </row>
    <row r="4442" spans="13:14">
      <c r="M4442" s="3"/>
      <c r="N4442" s="3"/>
    </row>
    <row r="4443" spans="13:14">
      <c r="M4443" s="3"/>
      <c r="N4443" s="3"/>
    </row>
    <row r="4444" spans="13:14">
      <c r="M4444" s="3"/>
      <c r="N4444" s="3"/>
    </row>
    <row r="4445" spans="13:14">
      <c r="M4445" s="3"/>
      <c r="N4445" s="3"/>
    </row>
    <row r="4446" spans="13:14">
      <c r="M4446" s="3"/>
      <c r="N4446" s="3"/>
    </row>
    <row r="4447" spans="13:14">
      <c r="M4447" s="3"/>
      <c r="N4447" s="3"/>
    </row>
    <row r="4448" spans="13:14">
      <c r="M4448" s="3"/>
      <c r="N4448" s="3"/>
    </row>
    <row r="4449" spans="13:14">
      <c r="N4449" s="3"/>
    </row>
    <row r="4450" spans="13:14">
      <c r="M4450" s="3"/>
      <c r="N4450" s="3"/>
    </row>
    <row r="4451" spans="13:14">
      <c r="M4451" s="3"/>
      <c r="N4451" s="3"/>
    </row>
    <row r="4452" spans="13:14">
      <c r="M4452" s="3"/>
      <c r="N4452" s="3"/>
    </row>
    <row r="4453" spans="13:14">
      <c r="N4453" s="3"/>
    </row>
    <row r="4454" spans="13:14">
      <c r="N4454" s="3"/>
    </row>
    <row r="4455" spans="13:14">
      <c r="M4455" s="3"/>
      <c r="N4455" s="3"/>
    </row>
    <row r="4456" spans="13:14">
      <c r="N4456" s="3"/>
    </row>
    <row r="4457" spans="13:14">
      <c r="M4457" s="3"/>
      <c r="N4457" s="3"/>
    </row>
    <row r="4458" spans="13:14">
      <c r="M4458" s="3"/>
      <c r="N4458" s="3"/>
    </row>
    <row r="4459" spans="13:14">
      <c r="M4459" s="3"/>
      <c r="N4459" s="3"/>
    </row>
    <row r="4460" spans="13:14">
      <c r="M4460" s="3"/>
      <c r="N4460" s="3"/>
    </row>
    <row r="4461" spans="13:14">
      <c r="M4461" s="3"/>
      <c r="N4461" s="3"/>
    </row>
    <row r="4462" spans="13:14">
      <c r="M4462" s="3"/>
      <c r="N4462" s="3"/>
    </row>
    <row r="4463" spans="13:14">
      <c r="M4463" s="3"/>
      <c r="N4463" s="3"/>
    </row>
    <row r="4464" spans="13:14">
      <c r="M4464" s="3"/>
      <c r="N4464" s="3"/>
    </row>
    <row r="4465" spans="13:14">
      <c r="M4465" s="3"/>
      <c r="N4465" s="3"/>
    </row>
    <row r="4466" spans="13:14">
      <c r="M4466" s="3"/>
      <c r="N4466" s="3"/>
    </row>
    <row r="4467" spans="13:14">
      <c r="M4467" s="3"/>
      <c r="N4467" s="3"/>
    </row>
    <row r="4468" spans="13:14">
      <c r="M4468" s="3"/>
      <c r="N4468" s="3"/>
    </row>
    <row r="4469" spans="13:14">
      <c r="N4469" s="3"/>
    </row>
    <row r="4470" spans="13:14">
      <c r="M4470" s="3"/>
      <c r="N4470" s="3"/>
    </row>
    <row r="4471" spans="13:14">
      <c r="M4471" s="3"/>
      <c r="N4471" s="3"/>
    </row>
    <row r="4472" spans="13:14">
      <c r="M4472" s="3"/>
      <c r="N4472" s="3"/>
    </row>
    <row r="4473" spans="13:14">
      <c r="M4473" s="3"/>
      <c r="N4473" s="3"/>
    </row>
    <row r="4474" spans="13:14">
      <c r="M4474" s="3"/>
      <c r="N4474" s="3"/>
    </row>
    <row r="4475" spans="13:14">
      <c r="M4475" s="3"/>
      <c r="N4475" s="3"/>
    </row>
    <row r="4476" spans="13:14">
      <c r="M4476" s="3"/>
      <c r="N4476" s="3"/>
    </row>
    <row r="4477" spans="13:14">
      <c r="M4477" s="3"/>
      <c r="N4477" s="3"/>
    </row>
    <row r="4478" spans="13:14">
      <c r="M4478" s="3"/>
      <c r="N4478" s="3"/>
    </row>
    <row r="4479" spans="13:14">
      <c r="M4479" s="3"/>
      <c r="N4479" s="3"/>
    </row>
    <row r="4480" spans="13:14">
      <c r="M4480" s="3"/>
      <c r="N4480" s="3"/>
    </row>
    <row r="4481" spans="13:14">
      <c r="M4481" s="3"/>
      <c r="N4481" s="3"/>
    </row>
    <row r="4482" spans="13:14">
      <c r="M4482" s="3"/>
      <c r="N4482" s="3"/>
    </row>
    <row r="4483" spans="13:14">
      <c r="M4483" s="3"/>
      <c r="N4483" s="3"/>
    </row>
    <row r="4484" spans="13:14">
      <c r="M4484" s="3"/>
      <c r="N4484" s="3"/>
    </row>
    <row r="4485" spans="13:14">
      <c r="M4485" s="3"/>
      <c r="N4485" s="3"/>
    </row>
    <row r="4486" spans="13:14">
      <c r="M4486" s="3"/>
      <c r="N4486" s="3"/>
    </row>
    <row r="4487" spans="13:14">
      <c r="M4487" s="3"/>
      <c r="N4487" s="3"/>
    </row>
    <row r="4488" spans="13:14">
      <c r="M4488" s="3"/>
      <c r="N4488" s="3"/>
    </row>
    <row r="4489" spans="13:14">
      <c r="M4489" s="3"/>
      <c r="N4489" s="3"/>
    </row>
    <row r="4490" spans="13:14">
      <c r="M4490" s="3"/>
      <c r="N4490" s="3"/>
    </row>
    <row r="4491" spans="13:14">
      <c r="M4491" s="3"/>
      <c r="N4491" s="3"/>
    </row>
    <row r="4492" spans="13:14">
      <c r="M4492" s="3"/>
      <c r="N4492" s="3"/>
    </row>
    <row r="4493" spans="13:14">
      <c r="M4493" s="3"/>
      <c r="N4493" s="3"/>
    </row>
    <row r="4494" spans="13:14">
      <c r="M4494" s="3"/>
      <c r="N4494" s="3"/>
    </row>
    <row r="4495" spans="13:14">
      <c r="M4495" s="3"/>
      <c r="N4495" s="3"/>
    </row>
    <row r="4496" spans="13:14">
      <c r="M4496" s="3"/>
      <c r="N4496" s="3"/>
    </row>
    <row r="4497" spans="13:14">
      <c r="M4497" s="3"/>
      <c r="N4497" s="3"/>
    </row>
    <row r="4498" spans="13:14">
      <c r="M4498" s="3"/>
      <c r="N4498" s="3"/>
    </row>
    <row r="4499" spans="13:14">
      <c r="M4499" s="3"/>
      <c r="N4499" s="3"/>
    </row>
    <row r="4500" spans="13:14">
      <c r="N4500" s="3"/>
    </row>
    <row r="4501" spans="13:14">
      <c r="N4501" s="3"/>
    </row>
    <row r="4502" spans="13:14">
      <c r="M4502" s="3"/>
      <c r="N4502" s="3"/>
    </row>
    <row r="4503" spans="13:14">
      <c r="M4503" s="3"/>
      <c r="N4503" s="3"/>
    </row>
    <row r="4504" spans="13:14">
      <c r="M4504" s="3"/>
      <c r="N4504" s="3"/>
    </row>
    <row r="4505" spans="13:14">
      <c r="M4505" s="3"/>
      <c r="N4505" s="3"/>
    </row>
    <row r="4506" spans="13:14">
      <c r="M4506" s="3"/>
      <c r="N4506" s="3"/>
    </row>
    <row r="4507" spans="13:14">
      <c r="M4507" s="3"/>
      <c r="N4507" s="3"/>
    </row>
    <row r="4508" spans="13:14">
      <c r="M4508" s="3"/>
      <c r="N4508" s="3"/>
    </row>
    <row r="4509" spans="13:14">
      <c r="M4509" s="3"/>
      <c r="N4509" s="3"/>
    </row>
    <row r="4510" spans="13:14">
      <c r="M4510" s="3"/>
      <c r="N4510" s="3"/>
    </row>
    <row r="4511" spans="13:14">
      <c r="M4511" s="3"/>
      <c r="N4511" s="3"/>
    </row>
    <row r="4512" spans="13:14">
      <c r="M4512" s="3"/>
      <c r="N4512" s="3"/>
    </row>
    <row r="4513" spans="13:14">
      <c r="M4513" s="3"/>
      <c r="N4513" s="3"/>
    </row>
    <row r="4514" spans="13:14">
      <c r="M4514" s="3"/>
      <c r="N4514" s="3"/>
    </row>
    <row r="4515" spans="13:14">
      <c r="M4515" s="3"/>
      <c r="N4515" s="3"/>
    </row>
    <row r="4516" spans="13:14">
      <c r="M4516" s="3"/>
      <c r="N4516" s="3"/>
    </row>
    <row r="4517" spans="13:14">
      <c r="M4517" s="3"/>
      <c r="N4517" s="3"/>
    </row>
    <row r="4518" spans="13:14">
      <c r="M4518" s="3"/>
      <c r="N4518" s="3"/>
    </row>
    <row r="4519" spans="13:14">
      <c r="M4519" s="3"/>
      <c r="N4519" s="3"/>
    </row>
    <row r="4520" spans="13:14">
      <c r="M4520" s="3"/>
      <c r="N4520" s="3"/>
    </row>
    <row r="4521" spans="13:14">
      <c r="M4521" s="3"/>
      <c r="N4521" s="3"/>
    </row>
    <row r="4522" spans="13:14">
      <c r="N4522" s="3"/>
    </row>
    <row r="4523" spans="13:14">
      <c r="M4523" s="3"/>
      <c r="N4523" s="3"/>
    </row>
    <row r="4524" spans="13:14">
      <c r="M4524" s="3"/>
      <c r="N4524" s="3"/>
    </row>
    <row r="4525" spans="13:14">
      <c r="M4525" s="3"/>
      <c r="N4525" s="3"/>
    </row>
    <row r="4526" spans="13:14">
      <c r="M4526" s="3"/>
      <c r="N4526" s="3"/>
    </row>
    <row r="4527" spans="13:14">
      <c r="M4527" s="3"/>
      <c r="N4527" s="3"/>
    </row>
    <row r="4528" spans="13:14">
      <c r="M4528" s="3"/>
      <c r="N4528" s="3"/>
    </row>
    <row r="4529" spans="13:14">
      <c r="M4529" s="3"/>
      <c r="N4529" s="3"/>
    </row>
    <row r="4530" spans="13:14">
      <c r="M4530" s="3"/>
      <c r="N4530" s="3"/>
    </row>
    <row r="4531" spans="13:14">
      <c r="M4531" s="3"/>
      <c r="N4531" s="3"/>
    </row>
    <row r="4532" spans="13:14">
      <c r="M4532" s="3"/>
      <c r="N4532" s="3"/>
    </row>
    <row r="4533" spans="13:14">
      <c r="M4533" s="3"/>
      <c r="N4533" s="3"/>
    </row>
    <row r="4534" spans="13:14">
      <c r="M4534" s="3"/>
      <c r="N4534" s="3"/>
    </row>
    <row r="4535" spans="13:14">
      <c r="M4535" s="3"/>
      <c r="N4535" s="3"/>
    </row>
    <row r="4536" spans="13:14">
      <c r="M4536" s="3"/>
      <c r="N4536" s="3"/>
    </row>
    <row r="4537" spans="13:14">
      <c r="M4537" s="3"/>
      <c r="N4537" s="3"/>
    </row>
    <row r="4538" spans="13:14">
      <c r="M4538" s="3"/>
      <c r="N4538" s="3"/>
    </row>
    <row r="4539" spans="13:14">
      <c r="M4539" s="3"/>
      <c r="N4539" s="3"/>
    </row>
    <row r="4540" spans="13:14">
      <c r="N4540" s="3"/>
    </row>
    <row r="4541" spans="13:14">
      <c r="M4541" s="3"/>
      <c r="N4541" s="3"/>
    </row>
    <row r="4542" spans="13:14">
      <c r="M4542" s="3"/>
      <c r="N4542" s="3"/>
    </row>
    <row r="4543" spans="13:14">
      <c r="M4543" s="3"/>
      <c r="N4543" s="3"/>
    </row>
    <row r="4544" spans="13:14">
      <c r="M4544" s="3"/>
      <c r="N4544" s="3"/>
    </row>
    <row r="4545" spans="13:14">
      <c r="M4545" s="3"/>
      <c r="N4545" s="3"/>
    </row>
    <row r="4546" spans="13:14">
      <c r="M4546" s="3"/>
      <c r="N4546" s="3"/>
    </row>
    <row r="4547" spans="13:14">
      <c r="M4547" s="3"/>
      <c r="N4547" s="3"/>
    </row>
    <row r="4548" spans="13:14">
      <c r="M4548" s="3"/>
      <c r="N4548" s="3"/>
    </row>
    <row r="4549" spans="13:14">
      <c r="M4549" s="3"/>
      <c r="N4549" s="3"/>
    </row>
    <row r="4550" spans="13:14">
      <c r="M4550" s="3"/>
      <c r="N4550" s="3"/>
    </row>
    <row r="4551" spans="13:14">
      <c r="M4551" s="3"/>
      <c r="N4551" s="3"/>
    </row>
    <row r="4552" spans="13:14">
      <c r="M4552" s="3"/>
      <c r="N4552" s="3"/>
    </row>
    <row r="4553" spans="13:14">
      <c r="N4553" s="3"/>
    </row>
    <row r="4554" spans="13:14">
      <c r="M4554" s="3"/>
      <c r="N4554" s="3"/>
    </row>
    <row r="4555" spans="13:14">
      <c r="N4555" s="3"/>
    </row>
    <row r="4556" spans="13:14">
      <c r="M4556" s="3"/>
      <c r="N4556" s="3"/>
    </row>
    <row r="4557" spans="13:14">
      <c r="M4557" s="3"/>
      <c r="N4557" s="3"/>
    </row>
    <row r="4558" spans="13:14">
      <c r="M4558" s="3"/>
      <c r="N4558" s="3"/>
    </row>
    <row r="4559" spans="13:14">
      <c r="M4559" s="3"/>
      <c r="N4559" s="3"/>
    </row>
    <row r="4560" spans="13:14">
      <c r="M4560" s="3"/>
      <c r="N4560" s="3"/>
    </row>
    <row r="4561" spans="13:14">
      <c r="M4561" s="3"/>
      <c r="N4561" s="3"/>
    </row>
    <row r="4562" spans="13:14">
      <c r="M4562" s="3"/>
      <c r="N4562" s="3"/>
    </row>
    <row r="4563" spans="13:14">
      <c r="M4563" s="3"/>
      <c r="N4563" s="3"/>
    </row>
    <row r="4564" spans="13:14">
      <c r="M4564" s="3"/>
      <c r="N4564" s="3"/>
    </row>
    <row r="4565" spans="13:14">
      <c r="M4565" s="3"/>
      <c r="N4565" s="3"/>
    </row>
    <row r="4566" spans="13:14">
      <c r="M4566" s="3"/>
      <c r="N4566" s="3"/>
    </row>
    <row r="4567" spans="13:14">
      <c r="M4567" s="3"/>
      <c r="N4567" s="3"/>
    </row>
    <row r="4568" spans="13:14">
      <c r="M4568" s="3"/>
      <c r="N4568" s="3"/>
    </row>
    <row r="4569" spans="13:14">
      <c r="M4569" s="3"/>
      <c r="N4569" s="3"/>
    </row>
    <row r="4570" spans="13:14">
      <c r="M4570" s="3"/>
      <c r="N4570" s="3"/>
    </row>
    <row r="4571" spans="13:14">
      <c r="M4571" s="3"/>
      <c r="N4571" s="3"/>
    </row>
    <row r="4572" spans="13:14">
      <c r="M4572" s="3"/>
      <c r="N4572" s="3"/>
    </row>
    <row r="4573" spans="13:14">
      <c r="M4573" s="3"/>
      <c r="N4573" s="3"/>
    </row>
    <row r="4574" spans="13:14">
      <c r="M4574" s="3"/>
      <c r="N4574" s="3"/>
    </row>
    <row r="4575" spans="13:14">
      <c r="M4575" s="3"/>
      <c r="N4575" s="3"/>
    </row>
    <row r="4576" spans="13:14">
      <c r="M4576" s="3"/>
      <c r="N4576" s="3"/>
    </row>
    <row r="4577" spans="13:14">
      <c r="N4577" s="3"/>
    </row>
    <row r="4578" spans="13:14">
      <c r="M4578" s="3"/>
      <c r="N4578" s="3"/>
    </row>
    <row r="4579" spans="13:14">
      <c r="M4579" s="3"/>
      <c r="N4579" s="3"/>
    </row>
    <row r="4580" spans="13:14">
      <c r="M4580" s="3"/>
      <c r="N4580" s="3"/>
    </row>
    <row r="4581" spans="13:14">
      <c r="N4581" s="3"/>
    </row>
    <row r="4582" spans="13:14">
      <c r="M4582" s="3"/>
      <c r="N4582" s="3"/>
    </row>
    <row r="4583" spans="13:14">
      <c r="M4583" s="3"/>
      <c r="N4583" s="3"/>
    </row>
    <row r="4584" spans="13:14">
      <c r="M4584" s="3"/>
      <c r="N4584" s="3"/>
    </row>
    <row r="4585" spans="13:14">
      <c r="M4585" s="3"/>
      <c r="N4585" s="3"/>
    </row>
    <row r="4586" spans="13:14">
      <c r="M4586" s="3"/>
      <c r="N4586" s="3"/>
    </row>
    <row r="4587" spans="13:14">
      <c r="M4587" s="3"/>
      <c r="N4587" s="3"/>
    </row>
    <row r="4588" spans="13:14">
      <c r="M4588" s="3"/>
      <c r="N4588" s="3"/>
    </row>
    <row r="4589" spans="13:14">
      <c r="M4589" s="3"/>
      <c r="N4589" s="3"/>
    </row>
    <row r="4590" spans="13:14">
      <c r="M4590" s="3"/>
      <c r="N4590" s="3"/>
    </row>
    <row r="4591" spans="13:14">
      <c r="M4591" s="3"/>
      <c r="N4591" s="3"/>
    </row>
    <row r="4592" spans="13:14">
      <c r="M4592" s="3"/>
      <c r="N4592" s="3"/>
    </row>
    <row r="4593" spans="13:14">
      <c r="M4593" s="3"/>
      <c r="N4593" s="3"/>
    </row>
    <row r="4594" spans="13:14">
      <c r="M4594" s="3"/>
      <c r="N4594" s="3"/>
    </row>
    <row r="4595" spans="13:14">
      <c r="N4595" s="3"/>
    </row>
    <row r="4596" spans="13:14">
      <c r="M4596" s="3"/>
      <c r="N4596" s="3"/>
    </row>
    <row r="4597" spans="13:14">
      <c r="M4597" s="3"/>
      <c r="N4597" s="3"/>
    </row>
    <row r="4598" spans="13:14">
      <c r="M4598" s="3"/>
      <c r="N4598" s="3"/>
    </row>
    <row r="4599" spans="13:14">
      <c r="M4599" s="3"/>
      <c r="N4599" s="3"/>
    </row>
    <row r="4600" spans="13:14">
      <c r="M4600" s="3"/>
      <c r="N4600" s="3"/>
    </row>
    <row r="4601" spans="13:14">
      <c r="M4601" s="3"/>
      <c r="N4601" s="3"/>
    </row>
    <row r="4602" spans="13:14">
      <c r="M4602" s="3"/>
      <c r="N4602" s="3"/>
    </row>
    <row r="4603" spans="13:14">
      <c r="M4603" s="3"/>
      <c r="N4603" s="3"/>
    </row>
    <row r="4604" spans="13:14">
      <c r="M4604" s="3"/>
      <c r="N4604" s="3"/>
    </row>
    <row r="4605" spans="13:14">
      <c r="M4605" s="3"/>
      <c r="N4605" s="3"/>
    </row>
    <row r="4606" spans="13:14">
      <c r="M4606" s="3"/>
      <c r="N4606" s="3"/>
    </row>
    <row r="4607" spans="13:14">
      <c r="M4607" s="3"/>
      <c r="N4607" s="3"/>
    </row>
    <row r="4608" spans="13:14">
      <c r="M4608" s="3"/>
      <c r="N4608" s="3"/>
    </row>
    <row r="4609" spans="13:14">
      <c r="M4609" s="3"/>
      <c r="N4609" s="3"/>
    </row>
    <row r="4610" spans="13:14">
      <c r="M4610" s="3"/>
      <c r="N4610" s="3"/>
    </row>
    <row r="4611" spans="13:14">
      <c r="M4611" s="3"/>
      <c r="N4611" s="3"/>
    </row>
    <row r="4612" spans="13:14">
      <c r="M4612" s="3"/>
      <c r="N4612" s="3"/>
    </row>
    <row r="4613" spans="13:14">
      <c r="M4613" s="3"/>
      <c r="N4613" s="3"/>
    </row>
    <row r="4614" spans="13:14">
      <c r="M4614" s="3"/>
      <c r="N4614" s="3"/>
    </row>
    <row r="4615" spans="13:14">
      <c r="M4615" s="3"/>
      <c r="N4615" s="3"/>
    </row>
    <row r="4616" spans="13:14">
      <c r="M4616" s="3"/>
      <c r="N4616" s="3"/>
    </row>
    <row r="4617" spans="13:14">
      <c r="N4617" s="3"/>
    </row>
    <row r="4618" spans="13:14">
      <c r="M4618" s="3"/>
      <c r="N4618" s="3"/>
    </row>
    <row r="4619" spans="13:14">
      <c r="M4619" s="3"/>
      <c r="N4619" s="3"/>
    </row>
    <row r="4620" spans="13:14">
      <c r="M4620" s="3"/>
      <c r="N4620" s="3"/>
    </row>
    <row r="4621" spans="13:14">
      <c r="M4621" s="3"/>
      <c r="N4621" s="3"/>
    </row>
    <row r="4622" spans="13:14">
      <c r="M4622" s="3"/>
      <c r="N4622" s="3"/>
    </row>
    <row r="4623" spans="13:14">
      <c r="M4623" s="3"/>
      <c r="N4623" s="3"/>
    </row>
    <row r="4624" spans="13:14">
      <c r="M4624" s="3"/>
      <c r="N4624" s="3"/>
    </row>
    <row r="4625" spans="13:14">
      <c r="M4625" s="3"/>
      <c r="N4625" s="3"/>
    </row>
    <row r="4626" spans="13:14">
      <c r="M4626" s="3"/>
      <c r="N4626" s="3"/>
    </row>
    <row r="4627" spans="13:14">
      <c r="M4627" s="3"/>
      <c r="N4627" s="3"/>
    </row>
    <row r="4628" spans="13:14">
      <c r="M4628" s="3"/>
      <c r="N4628" s="3"/>
    </row>
    <row r="4629" spans="13:14">
      <c r="M4629" s="3"/>
      <c r="N4629" s="3"/>
    </row>
    <row r="4630" spans="13:14">
      <c r="M4630" s="3"/>
      <c r="N4630" s="3"/>
    </row>
    <row r="4631" spans="13:14">
      <c r="M4631" s="3"/>
      <c r="N4631" s="3"/>
    </row>
    <row r="4632" spans="13:14">
      <c r="M4632" s="3"/>
      <c r="N4632" s="3"/>
    </row>
    <row r="4633" spans="13:14">
      <c r="M4633" s="3"/>
      <c r="N4633" s="3"/>
    </row>
    <row r="4634" spans="13:14">
      <c r="M4634" s="3"/>
      <c r="N4634" s="3"/>
    </row>
    <row r="4635" spans="13:14">
      <c r="M4635" s="3"/>
      <c r="N4635" s="3"/>
    </row>
    <row r="4636" spans="13:14">
      <c r="M4636" s="3"/>
      <c r="N4636" s="3"/>
    </row>
    <row r="4637" spans="13:14">
      <c r="M4637" s="3"/>
      <c r="N4637" s="3"/>
    </row>
    <row r="4638" spans="13:14">
      <c r="M4638" s="3"/>
      <c r="N4638" s="3"/>
    </row>
    <row r="4639" spans="13:14">
      <c r="M4639" s="3"/>
      <c r="N4639" s="3"/>
    </row>
    <row r="4640" spans="13:14">
      <c r="M4640" s="3"/>
      <c r="N4640" s="3"/>
    </row>
    <row r="4641" spans="13:14">
      <c r="M4641" s="3"/>
      <c r="N4641" s="3"/>
    </row>
    <row r="4642" spans="13:14">
      <c r="M4642" s="3"/>
      <c r="N4642" s="3"/>
    </row>
    <row r="4643" spans="13:14">
      <c r="N4643" s="3"/>
    </row>
    <row r="4644" spans="13:14">
      <c r="M4644" s="3"/>
      <c r="N4644" s="3"/>
    </row>
    <row r="4645" spans="13:14">
      <c r="M4645" s="3"/>
      <c r="N4645" s="3"/>
    </row>
    <row r="4646" spans="13:14">
      <c r="M4646" s="3"/>
      <c r="N4646" s="3"/>
    </row>
    <row r="4647" spans="13:14">
      <c r="M4647" s="3"/>
      <c r="N4647" s="3"/>
    </row>
    <row r="4648" spans="13:14">
      <c r="M4648" s="3"/>
      <c r="N4648" s="3"/>
    </row>
    <row r="4649" spans="13:14">
      <c r="M4649" s="3"/>
      <c r="N4649" s="3"/>
    </row>
    <row r="4650" spans="13:14">
      <c r="M4650" s="3"/>
      <c r="N4650" s="3"/>
    </row>
    <row r="4651" spans="13:14">
      <c r="M4651" s="3"/>
      <c r="N4651" s="3"/>
    </row>
    <row r="4652" spans="13:14">
      <c r="M4652" s="3"/>
      <c r="N4652" s="3"/>
    </row>
    <row r="4653" spans="13:14">
      <c r="M4653" s="3"/>
      <c r="N4653" s="3"/>
    </row>
    <row r="4654" spans="13:14">
      <c r="M4654" s="3"/>
      <c r="N4654" s="3"/>
    </row>
    <row r="4655" spans="13:14">
      <c r="M4655" s="3"/>
      <c r="N4655" s="3"/>
    </row>
    <row r="4656" spans="13:14">
      <c r="M4656" s="3"/>
      <c r="N4656" s="3"/>
    </row>
    <row r="4657" spans="13:14">
      <c r="M4657" s="3"/>
      <c r="N4657" s="3"/>
    </row>
    <row r="4658" spans="13:14">
      <c r="M4658" s="3"/>
      <c r="N4658" s="3"/>
    </row>
    <row r="4659" spans="13:14">
      <c r="M4659" s="3"/>
      <c r="N4659" s="3"/>
    </row>
    <row r="4660" spans="13:14">
      <c r="M4660" s="3"/>
      <c r="N4660" s="3"/>
    </row>
    <row r="4661" spans="13:14">
      <c r="M4661" s="3"/>
      <c r="N4661" s="3"/>
    </row>
    <row r="4662" spans="13:14">
      <c r="M4662" s="3"/>
      <c r="N4662" s="3"/>
    </row>
    <row r="4663" spans="13:14">
      <c r="M4663" s="3"/>
      <c r="N4663" s="3"/>
    </row>
    <row r="4664" spans="13:14">
      <c r="M4664" s="3"/>
      <c r="N4664" s="3"/>
    </row>
    <row r="4665" spans="13:14">
      <c r="M4665" s="3"/>
      <c r="N4665" s="3"/>
    </row>
    <row r="4666" spans="13:14">
      <c r="M4666" s="3"/>
      <c r="N4666" s="3"/>
    </row>
    <row r="4667" spans="13:14">
      <c r="M4667" s="3"/>
      <c r="N4667" s="3"/>
    </row>
    <row r="4668" spans="13:14">
      <c r="M4668" s="3"/>
      <c r="N4668" s="3"/>
    </row>
    <row r="4669" spans="13:14">
      <c r="N4669" s="3"/>
    </row>
    <row r="4670" spans="13:14">
      <c r="M4670" s="3"/>
      <c r="N4670" s="3"/>
    </row>
    <row r="4671" spans="13:14">
      <c r="M4671" s="3"/>
      <c r="N4671" s="3"/>
    </row>
    <row r="4672" spans="13:14">
      <c r="M4672" s="3"/>
      <c r="N4672" s="3"/>
    </row>
    <row r="4673" spans="13:14">
      <c r="M4673" s="3"/>
      <c r="N4673" s="3"/>
    </row>
    <row r="4674" spans="13:14">
      <c r="M4674" s="3"/>
      <c r="N4674" s="3"/>
    </row>
    <row r="4675" spans="13:14">
      <c r="M4675" s="3"/>
      <c r="N4675" s="3"/>
    </row>
    <row r="4676" spans="13:14">
      <c r="M4676" s="3"/>
      <c r="N4676" s="3"/>
    </row>
    <row r="4677" spans="13:14">
      <c r="M4677" s="3"/>
      <c r="N4677" s="3"/>
    </row>
    <row r="4678" spans="13:14">
      <c r="M4678" s="3"/>
      <c r="N4678" s="3"/>
    </row>
    <row r="4679" spans="13:14">
      <c r="M4679" s="3"/>
      <c r="N4679" s="3"/>
    </row>
    <row r="4680" spans="13:14">
      <c r="M4680" s="3"/>
      <c r="N4680" s="3"/>
    </row>
    <row r="4681" spans="13:14">
      <c r="M4681" s="3"/>
      <c r="N4681" s="3"/>
    </row>
    <row r="4682" spans="13:14">
      <c r="M4682" s="3"/>
      <c r="N4682" s="3"/>
    </row>
    <row r="4683" spans="13:14">
      <c r="M4683" s="3"/>
      <c r="N4683" s="3"/>
    </row>
    <row r="4684" spans="13:14">
      <c r="M4684" s="3"/>
      <c r="N4684" s="3"/>
    </row>
    <row r="4685" spans="13:14">
      <c r="M4685" s="3"/>
      <c r="N4685" s="3"/>
    </row>
    <row r="4686" spans="13:14">
      <c r="M4686" s="3"/>
      <c r="N4686" s="3"/>
    </row>
    <row r="4687" spans="13:14">
      <c r="M4687" s="3"/>
      <c r="N4687" s="3"/>
    </row>
    <row r="4688" spans="13:14">
      <c r="M4688" s="3"/>
      <c r="N4688" s="3"/>
    </row>
    <row r="4689" spans="13:14">
      <c r="M4689" s="3"/>
      <c r="N4689" s="3"/>
    </row>
    <row r="4690" spans="13:14">
      <c r="M4690" s="3"/>
      <c r="N4690" s="3"/>
    </row>
    <row r="4691" spans="13:14">
      <c r="M4691" s="3"/>
      <c r="N4691" s="3"/>
    </row>
    <row r="4692" spans="13:14">
      <c r="M4692" s="3"/>
      <c r="N4692" s="3"/>
    </row>
    <row r="4693" spans="13:14">
      <c r="M4693" s="3"/>
      <c r="N4693" s="3"/>
    </row>
    <row r="4694" spans="13:14">
      <c r="M4694" s="3"/>
      <c r="N4694" s="3"/>
    </row>
    <row r="4695" spans="13:14">
      <c r="M4695" s="3"/>
      <c r="N4695" s="3"/>
    </row>
    <row r="4696" spans="13:14">
      <c r="M4696" s="3"/>
      <c r="N4696" s="3"/>
    </row>
    <row r="4697" spans="13:14">
      <c r="M4697" s="3"/>
      <c r="N4697" s="3"/>
    </row>
    <row r="4698" spans="13:14">
      <c r="M4698" s="3"/>
      <c r="N4698" s="3"/>
    </row>
    <row r="4699" spans="13:14">
      <c r="M4699" s="3"/>
      <c r="N4699" s="3"/>
    </row>
    <row r="4700" spans="13:14">
      <c r="M4700" s="3"/>
      <c r="N4700" s="3"/>
    </row>
    <row r="4701" spans="13:14">
      <c r="M4701" s="3"/>
      <c r="N4701" s="3"/>
    </row>
    <row r="4702" spans="13:14">
      <c r="M4702" s="3"/>
      <c r="N4702" s="3"/>
    </row>
    <row r="4703" spans="13:14">
      <c r="M4703" s="3"/>
      <c r="N4703" s="3"/>
    </row>
    <row r="4704" spans="13:14">
      <c r="M4704" s="3"/>
      <c r="N4704" s="3"/>
    </row>
    <row r="4705" spans="13:14">
      <c r="M4705" s="3"/>
      <c r="N4705" s="3"/>
    </row>
    <row r="4706" spans="13:14">
      <c r="M4706" s="3"/>
      <c r="N4706" s="3"/>
    </row>
    <row r="4707" spans="13:14">
      <c r="M4707" s="3"/>
      <c r="N4707" s="3"/>
    </row>
    <row r="4708" spans="13:14">
      <c r="M4708" s="3"/>
      <c r="N4708" s="3"/>
    </row>
    <row r="4709" spans="13:14">
      <c r="M4709" s="3"/>
      <c r="N4709" s="3"/>
    </row>
    <row r="4710" spans="13:14">
      <c r="M4710" s="3"/>
      <c r="N4710" s="3"/>
    </row>
    <row r="4711" spans="13:14">
      <c r="M4711" s="3"/>
      <c r="N4711" s="3"/>
    </row>
    <row r="4712" spans="13:14">
      <c r="M4712" s="3"/>
      <c r="N4712" s="3"/>
    </row>
    <row r="4713" spans="13:14">
      <c r="M4713" s="3"/>
      <c r="N4713" s="3"/>
    </row>
    <row r="4714" spans="13:14">
      <c r="M4714" s="3"/>
      <c r="N4714" s="3"/>
    </row>
    <row r="4715" spans="13:14">
      <c r="M4715" s="3"/>
      <c r="N4715" s="3"/>
    </row>
    <row r="4716" spans="13:14">
      <c r="M4716" s="3"/>
      <c r="N4716" s="3"/>
    </row>
    <row r="4717" spans="13:14">
      <c r="M4717" s="3"/>
      <c r="N4717" s="3"/>
    </row>
    <row r="4718" spans="13:14">
      <c r="M4718" s="3"/>
      <c r="N4718" s="3"/>
    </row>
    <row r="4719" spans="13:14">
      <c r="M4719" s="3"/>
      <c r="N4719" s="3"/>
    </row>
    <row r="4720" spans="13:14">
      <c r="M4720" s="3"/>
      <c r="N4720" s="3"/>
    </row>
    <row r="4721" spans="13:14">
      <c r="N4721" s="3"/>
    </row>
    <row r="4722" spans="13:14">
      <c r="M4722" s="3"/>
      <c r="N4722" s="3"/>
    </row>
    <row r="4723" spans="13:14">
      <c r="M4723" s="3"/>
      <c r="N4723" s="3"/>
    </row>
    <row r="4724" spans="13:14">
      <c r="M4724" s="3"/>
      <c r="N4724" s="3"/>
    </row>
    <row r="4725" spans="13:14">
      <c r="M4725" s="3"/>
      <c r="N4725" s="3"/>
    </row>
    <row r="4726" spans="13:14">
      <c r="M4726" s="3"/>
      <c r="N4726" s="3"/>
    </row>
    <row r="4727" spans="13:14">
      <c r="M4727" s="3"/>
      <c r="N4727" s="3"/>
    </row>
    <row r="4728" spans="13:14">
      <c r="M4728" s="3"/>
      <c r="N4728" s="3"/>
    </row>
    <row r="4729" spans="13:14">
      <c r="M4729" s="3"/>
      <c r="N4729" s="3"/>
    </row>
    <row r="4730" spans="13:14">
      <c r="M4730" s="3"/>
      <c r="N4730" s="3"/>
    </row>
    <row r="4731" spans="13:14">
      <c r="M4731" s="3"/>
      <c r="N4731" s="3"/>
    </row>
    <row r="4732" spans="13:14">
      <c r="M4732" s="3"/>
      <c r="N4732" s="3"/>
    </row>
    <row r="4733" spans="13:14">
      <c r="M4733" s="3"/>
      <c r="N4733" s="3"/>
    </row>
    <row r="4734" spans="13:14">
      <c r="M4734" s="3"/>
      <c r="N4734" s="3"/>
    </row>
    <row r="4735" spans="13:14">
      <c r="M4735" s="3"/>
      <c r="N4735" s="3"/>
    </row>
    <row r="4736" spans="13:14">
      <c r="M4736" s="3"/>
      <c r="N4736" s="3"/>
    </row>
    <row r="4737" spans="13:14">
      <c r="M4737" s="3"/>
      <c r="N4737" s="3"/>
    </row>
    <row r="4738" spans="13:14">
      <c r="M4738" s="3"/>
      <c r="N4738" s="3"/>
    </row>
    <row r="4739" spans="13:14">
      <c r="M4739" s="3"/>
      <c r="N4739" s="3"/>
    </row>
    <row r="4740" spans="13:14">
      <c r="M4740" s="3"/>
      <c r="N4740" s="3"/>
    </row>
    <row r="4741" spans="13:14">
      <c r="M4741" s="3"/>
      <c r="N4741" s="3"/>
    </row>
    <row r="4742" spans="13:14">
      <c r="N4742" s="3"/>
    </row>
    <row r="4743" spans="13:14">
      <c r="M4743" s="3"/>
      <c r="N4743" s="3"/>
    </row>
    <row r="4744" spans="13:14">
      <c r="M4744" s="3"/>
      <c r="N4744" s="3"/>
    </row>
    <row r="4745" spans="13:14">
      <c r="M4745" s="3"/>
      <c r="N4745" s="3"/>
    </row>
    <row r="4746" spans="13:14">
      <c r="M4746" s="3"/>
      <c r="N4746" s="3"/>
    </row>
    <row r="4747" spans="13:14">
      <c r="M4747" s="3"/>
      <c r="N4747" s="3"/>
    </row>
    <row r="4748" spans="13:14">
      <c r="M4748" s="3"/>
      <c r="N4748" s="3"/>
    </row>
    <row r="4749" spans="13:14">
      <c r="M4749" s="3"/>
      <c r="N4749" s="3"/>
    </row>
    <row r="4750" spans="13:14">
      <c r="M4750" s="3"/>
      <c r="N4750" s="3"/>
    </row>
    <row r="4751" spans="13:14">
      <c r="M4751" s="3"/>
      <c r="N4751" s="3"/>
    </row>
    <row r="4752" spans="13:14">
      <c r="M4752" s="3"/>
      <c r="N4752" s="3"/>
    </row>
    <row r="4753" spans="13:14">
      <c r="M4753" s="3"/>
      <c r="N4753" s="3"/>
    </row>
    <row r="4754" spans="13:14">
      <c r="M4754" s="3"/>
      <c r="N4754" s="3"/>
    </row>
    <row r="4755" spans="13:14">
      <c r="M4755" s="3"/>
      <c r="N4755" s="3"/>
    </row>
    <row r="4756" spans="13:14">
      <c r="M4756" s="3"/>
      <c r="N4756" s="3"/>
    </row>
    <row r="4757" spans="13:14">
      <c r="M4757" s="3"/>
      <c r="N4757" s="3"/>
    </row>
    <row r="4758" spans="13:14">
      <c r="M4758" s="3"/>
      <c r="N4758" s="3"/>
    </row>
    <row r="4759" spans="13:14">
      <c r="M4759" s="3"/>
      <c r="N4759" s="3"/>
    </row>
    <row r="4760" spans="13:14">
      <c r="M4760" s="3"/>
      <c r="N4760" s="3"/>
    </row>
    <row r="4761" spans="13:14">
      <c r="M4761" s="3"/>
      <c r="N4761" s="3"/>
    </row>
    <row r="4762" spans="13:14">
      <c r="M4762" s="3"/>
      <c r="N4762" s="3"/>
    </row>
    <row r="4763" spans="13:14">
      <c r="M4763" s="3"/>
      <c r="N4763" s="3"/>
    </row>
    <row r="4764" spans="13:14">
      <c r="M4764" s="3"/>
      <c r="N4764" s="3"/>
    </row>
    <row r="4765" spans="13:14">
      <c r="M4765" s="3"/>
      <c r="N4765" s="3"/>
    </row>
    <row r="4766" spans="13:14">
      <c r="M4766" s="3"/>
      <c r="N4766" s="3"/>
    </row>
    <row r="4767" spans="13:14">
      <c r="M4767" s="3"/>
      <c r="N4767" s="3"/>
    </row>
    <row r="4768" spans="13:14">
      <c r="M4768" s="3"/>
      <c r="N4768" s="3"/>
    </row>
    <row r="4769" spans="13:14">
      <c r="N4769" s="3"/>
    </row>
    <row r="4770" spans="13:14">
      <c r="N4770" s="3"/>
    </row>
    <row r="4771" spans="13:14">
      <c r="M4771" s="3"/>
      <c r="N4771" s="3"/>
    </row>
    <row r="4772" spans="13:14">
      <c r="M4772" s="3"/>
      <c r="N4772" s="3"/>
    </row>
    <row r="4773" spans="13:14">
      <c r="M4773" s="3"/>
      <c r="N4773" s="3"/>
    </row>
    <row r="4774" spans="13:14">
      <c r="M4774" s="3"/>
      <c r="N4774" s="3"/>
    </row>
    <row r="4775" spans="13:14">
      <c r="M4775" s="3"/>
      <c r="N4775" s="3"/>
    </row>
    <row r="4776" spans="13:14">
      <c r="M4776" s="3"/>
      <c r="N4776" s="3"/>
    </row>
    <row r="4777" spans="13:14">
      <c r="M4777" s="3"/>
      <c r="N4777" s="3"/>
    </row>
    <row r="4778" spans="13:14">
      <c r="M4778" s="3"/>
      <c r="N4778" s="3"/>
    </row>
    <row r="4779" spans="13:14">
      <c r="M4779" s="3"/>
      <c r="N4779" s="3"/>
    </row>
    <row r="4780" spans="13:14">
      <c r="M4780" s="3"/>
      <c r="N4780" s="3"/>
    </row>
    <row r="4781" spans="13:14">
      <c r="M4781" s="3"/>
      <c r="N4781" s="3"/>
    </row>
    <row r="4782" spans="13:14">
      <c r="N4782" s="3"/>
    </row>
    <row r="4783" spans="13:14">
      <c r="M4783" s="3"/>
      <c r="N4783" s="3"/>
    </row>
    <row r="4784" spans="13:14">
      <c r="M4784" s="3"/>
      <c r="N4784" s="3"/>
    </row>
    <row r="4785" spans="13:14">
      <c r="M4785" s="3"/>
      <c r="N4785" s="3"/>
    </row>
    <row r="4786" spans="13:14">
      <c r="M4786" s="3"/>
      <c r="N4786" s="3"/>
    </row>
    <row r="4787" spans="13:14">
      <c r="M4787" s="3"/>
      <c r="N4787" s="3"/>
    </row>
    <row r="4788" spans="13:14">
      <c r="M4788" s="3"/>
      <c r="N4788" s="3"/>
    </row>
    <row r="4789" spans="13:14">
      <c r="M4789" s="3"/>
      <c r="N4789" s="3"/>
    </row>
    <row r="4790" spans="13:14">
      <c r="M4790" s="3"/>
      <c r="N4790" s="3"/>
    </row>
    <row r="4791" spans="13:14">
      <c r="M4791" s="3"/>
      <c r="N4791" s="3"/>
    </row>
    <row r="4792" spans="13:14">
      <c r="M4792" s="3"/>
      <c r="N4792" s="3"/>
    </row>
    <row r="4793" spans="13:14">
      <c r="M4793" s="3"/>
      <c r="N4793" s="3"/>
    </row>
    <row r="4794" spans="13:14">
      <c r="M4794" s="3"/>
      <c r="N4794" s="3"/>
    </row>
    <row r="4795" spans="13:14">
      <c r="M4795" s="3"/>
      <c r="N4795" s="3"/>
    </row>
    <row r="4796" spans="13:14">
      <c r="M4796" s="3"/>
      <c r="N4796" s="3"/>
    </row>
    <row r="4797" spans="13:14">
      <c r="M4797" s="3"/>
      <c r="N4797" s="3"/>
    </row>
    <row r="4798" spans="13:14">
      <c r="M4798" s="3"/>
      <c r="N4798" s="3"/>
    </row>
    <row r="4799" spans="13:14">
      <c r="M4799" s="3"/>
      <c r="N4799" s="3"/>
    </row>
    <row r="4800" spans="13:14">
      <c r="M4800" s="3"/>
      <c r="N4800" s="3"/>
    </row>
    <row r="4801" spans="13:14">
      <c r="M4801" s="3"/>
      <c r="N4801" s="3"/>
    </row>
    <row r="4802" spans="13:14">
      <c r="M4802" s="3"/>
      <c r="N4802" s="3"/>
    </row>
    <row r="4803" spans="13:14">
      <c r="M4803" s="3"/>
      <c r="N4803" s="3"/>
    </row>
    <row r="4804" spans="13:14">
      <c r="M4804" s="3"/>
      <c r="N4804" s="3"/>
    </row>
    <row r="4805" spans="13:14">
      <c r="M4805" s="3"/>
      <c r="N4805" s="3"/>
    </row>
    <row r="4806" spans="13:14">
      <c r="M4806" s="3"/>
      <c r="N4806" s="3"/>
    </row>
    <row r="4807" spans="13:14">
      <c r="N4807" s="3"/>
    </row>
    <row r="4808" spans="13:14">
      <c r="M4808" s="3"/>
      <c r="N4808" s="3"/>
    </row>
    <row r="4809" spans="13:14">
      <c r="M4809" s="3"/>
      <c r="N4809" s="3"/>
    </row>
    <row r="4810" spans="13:14">
      <c r="M4810" s="3"/>
      <c r="N4810" s="3"/>
    </row>
    <row r="4811" spans="13:14">
      <c r="M4811" s="3"/>
      <c r="N4811" s="3"/>
    </row>
    <row r="4812" spans="13:14">
      <c r="M4812" s="3"/>
      <c r="N4812" s="3"/>
    </row>
    <row r="4813" spans="13:14">
      <c r="M4813" s="3"/>
      <c r="N4813" s="3"/>
    </row>
    <row r="4814" spans="13:14">
      <c r="M4814" s="3"/>
      <c r="N4814" s="3"/>
    </row>
    <row r="4815" spans="13:14">
      <c r="M4815" s="3"/>
      <c r="N4815" s="3"/>
    </row>
    <row r="4816" spans="13:14">
      <c r="M4816" s="3"/>
      <c r="N4816" s="3"/>
    </row>
    <row r="4817" spans="13:14">
      <c r="M4817" s="3"/>
      <c r="N4817" s="3"/>
    </row>
    <row r="4818" spans="13:14">
      <c r="M4818" s="3"/>
      <c r="N4818" s="3"/>
    </row>
    <row r="4819" spans="13:14">
      <c r="N4819" s="3"/>
    </row>
    <row r="4820" spans="13:14">
      <c r="M4820" s="3"/>
      <c r="N4820" s="3"/>
    </row>
    <row r="4821" spans="13:14">
      <c r="M4821" s="3"/>
      <c r="N4821" s="3"/>
    </row>
    <row r="4822" spans="13:14">
      <c r="N4822" s="3"/>
    </row>
    <row r="4823" spans="13:14">
      <c r="M4823" s="3"/>
      <c r="N4823" s="3"/>
    </row>
    <row r="4824" spans="13:14">
      <c r="M4824" s="3"/>
      <c r="N4824" s="3"/>
    </row>
    <row r="4825" spans="13:14">
      <c r="M4825" s="3"/>
      <c r="N4825" s="3"/>
    </row>
    <row r="4826" spans="13:14">
      <c r="M4826" s="3"/>
      <c r="N4826" s="3"/>
    </row>
    <row r="4827" spans="13:14">
      <c r="M4827" s="3"/>
      <c r="N4827" s="3"/>
    </row>
    <row r="4828" spans="13:14">
      <c r="M4828" s="3"/>
      <c r="N4828" s="3"/>
    </row>
    <row r="4829" spans="13:14">
      <c r="M4829" s="3"/>
      <c r="N4829" s="3"/>
    </row>
    <row r="4830" spans="13:14">
      <c r="M4830" s="3"/>
      <c r="N4830" s="3"/>
    </row>
    <row r="4831" spans="13:14">
      <c r="M4831" s="3"/>
      <c r="N4831" s="3"/>
    </row>
    <row r="4832" spans="13:14">
      <c r="M4832" s="3"/>
      <c r="N4832" s="3"/>
    </row>
    <row r="4833" spans="13:14">
      <c r="M4833" s="3"/>
      <c r="N4833" s="3"/>
    </row>
    <row r="4834" spans="13:14">
      <c r="M4834" s="3"/>
      <c r="N4834" s="3"/>
    </row>
    <row r="4835" spans="13:14">
      <c r="M4835" s="3"/>
      <c r="N4835" s="3"/>
    </row>
    <row r="4836" spans="13:14">
      <c r="M4836" s="3"/>
      <c r="N4836" s="3"/>
    </row>
    <row r="4837" spans="13:14">
      <c r="M4837" s="3"/>
      <c r="N4837" s="3"/>
    </row>
    <row r="4838" spans="13:14">
      <c r="M4838" s="3"/>
      <c r="N4838" s="3"/>
    </row>
    <row r="4839" spans="13:14">
      <c r="N4839" s="3"/>
    </row>
    <row r="4840" spans="13:14">
      <c r="N4840" s="3"/>
    </row>
    <row r="4841" spans="13:14">
      <c r="M4841" s="3"/>
      <c r="N4841" s="3"/>
    </row>
    <row r="4842" spans="13:14">
      <c r="M4842" s="3"/>
      <c r="N4842" s="3"/>
    </row>
    <row r="4843" spans="13:14">
      <c r="M4843" s="3"/>
      <c r="N4843" s="3"/>
    </row>
    <row r="4844" spans="13:14">
      <c r="M4844" s="3"/>
      <c r="N4844" s="3"/>
    </row>
    <row r="4845" spans="13:14">
      <c r="M4845" s="3"/>
      <c r="N4845" s="3"/>
    </row>
    <row r="4846" spans="13:14">
      <c r="M4846" s="3"/>
      <c r="N4846" s="3"/>
    </row>
    <row r="4847" spans="13:14">
      <c r="M4847" s="3"/>
      <c r="N4847" s="3"/>
    </row>
    <row r="4848" spans="13:14">
      <c r="M4848" s="3"/>
      <c r="N4848" s="3"/>
    </row>
    <row r="4849" spans="13:14">
      <c r="M4849" s="3"/>
      <c r="N4849" s="3"/>
    </row>
    <row r="4850" spans="13:14">
      <c r="M4850" s="3"/>
      <c r="N4850" s="3"/>
    </row>
    <row r="4851" spans="13:14">
      <c r="M4851" s="3"/>
      <c r="N4851" s="3"/>
    </row>
    <row r="4852" spans="13:14">
      <c r="M4852" s="3"/>
      <c r="N4852" s="3"/>
    </row>
    <row r="4853" spans="13:14">
      <c r="M4853" s="3"/>
      <c r="N4853" s="3"/>
    </row>
    <row r="4854" spans="13:14">
      <c r="M4854" s="3"/>
      <c r="N4854" s="3"/>
    </row>
    <row r="4855" spans="13:14">
      <c r="M4855" s="3"/>
      <c r="N4855" s="3"/>
    </row>
    <row r="4856" spans="13:14">
      <c r="M4856" s="3"/>
      <c r="N4856" s="3"/>
    </row>
    <row r="4857" spans="13:14">
      <c r="M4857" s="3"/>
      <c r="N4857" s="3"/>
    </row>
    <row r="4858" spans="13:14">
      <c r="M4858" s="3"/>
      <c r="N4858" s="3"/>
    </row>
    <row r="4859" spans="13:14">
      <c r="M4859" s="3"/>
      <c r="N4859" s="3"/>
    </row>
    <row r="4860" spans="13:14">
      <c r="M4860" s="3"/>
      <c r="N4860" s="3"/>
    </row>
    <row r="4861" spans="13:14">
      <c r="M4861" s="3"/>
      <c r="N4861" s="3"/>
    </row>
    <row r="4862" spans="13:14">
      <c r="M4862" s="3"/>
      <c r="N4862" s="3"/>
    </row>
    <row r="4863" spans="13:14">
      <c r="M4863" s="3"/>
      <c r="N4863" s="3"/>
    </row>
    <row r="4864" spans="13:14">
      <c r="M4864" s="3"/>
      <c r="N4864" s="3"/>
    </row>
    <row r="4865" spans="13:14">
      <c r="M4865" s="3"/>
      <c r="N4865" s="3"/>
    </row>
    <row r="4866" spans="13:14">
      <c r="M4866" s="3"/>
      <c r="N4866" s="3"/>
    </row>
    <row r="4867" spans="13:14">
      <c r="M4867" s="3"/>
      <c r="N4867" s="3"/>
    </row>
    <row r="4868" spans="13:14">
      <c r="M4868" s="3"/>
      <c r="N4868" s="3"/>
    </row>
    <row r="4869" spans="13:14">
      <c r="M4869" s="3"/>
      <c r="N4869" s="3"/>
    </row>
    <row r="4870" spans="13:14">
      <c r="M4870" s="3"/>
      <c r="N4870" s="3"/>
    </row>
    <row r="4871" spans="13:14">
      <c r="M4871" s="3"/>
      <c r="N4871" s="3"/>
    </row>
    <row r="4872" spans="13:14">
      <c r="M4872" s="3"/>
      <c r="N4872" s="3"/>
    </row>
    <row r="4873" spans="13:14">
      <c r="M4873" s="3"/>
      <c r="N4873" s="3"/>
    </row>
    <row r="4874" spans="13:14">
      <c r="M4874" s="3"/>
      <c r="N4874" s="3"/>
    </row>
    <row r="4875" spans="13:14">
      <c r="M4875" s="3"/>
      <c r="N4875" s="3"/>
    </row>
    <row r="4876" spans="13:14">
      <c r="M4876" s="3"/>
      <c r="N4876" s="3"/>
    </row>
    <row r="4877" spans="13:14">
      <c r="M4877" s="3"/>
      <c r="N4877" s="3"/>
    </row>
    <row r="4878" spans="13:14">
      <c r="M4878" s="3"/>
      <c r="N4878" s="3"/>
    </row>
    <row r="4879" spans="13:14">
      <c r="M4879" s="3"/>
      <c r="N4879" s="3"/>
    </row>
    <row r="4880" spans="13:14">
      <c r="M4880" s="3"/>
      <c r="N4880" s="3"/>
    </row>
    <row r="4881" spans="13:14">
      <c r="M4881" s="3"/>
      <c r="N4881" s="3"/>
    </row>
    <row r="4882" spans="13:14">
      <c r="M4882" s="3"/>
      <c r="N4882" s="3"/>
    </row>
    <row r="4883" spans="13:14">
      <c r="M4883" s="3"/>
      <c r="N4883" s="3"/>
    </row>
    <row r="4884" spans="13:14">
      <c r="M4884" s="3"/>
      <c r="N4884" s="3"/>
    </row>
    <row r="4885" spans="13:14">
      <c r="M4885" s="3"/>
      <c r="N4885" s="3"/>
    </row>
    <row r="4886" spans="13:14">
      <c r="M4886" s="3"/>
      <c r="N4886" s="3"/>
    </row>
    <row r="4887" spans="13:14">
      <c r="M4887" s="3"/>
      <c r="N4887" s="3"/>
    </row>
    <row r="4888" spans="13:14">
      <c r="M4888" s="3"/>
      <c r="N4888" s="3"/>
    </row>
    <row r="4889" spans="13:14">
      <c r="N4889" s="3"/>
    </row>
    <row r="4890" spans="13:14">
      <c r="N4890" s="3"/>
    </row>
    <row r="4891" spans="13:14">
      <c r="M4891" s="3"/>
      <c r="N4891" s="3"/>
    </row>
    <row r="4892" spans="13:14">
      <c r="M4892" s="3"/>
      <c r="N4892" s="3"/>
    </row>
    <row r="4893" spans="13:14">
      <c r="M4893" s="3"/>
      <c r="N4893" s="3"/>
    </row>
    <row r="4894" spans="13:14">
      <c r="M4894" s="3"/>
      <c r="N4894" s="3"/>
    </row>
    <row r="4895" spans="13:14">
      <c r="M4895" s="3"/>
      <c r="N4895" s="3"/>
    </row>
    <row r="4896" spans="13:14">
      <c r="M4896" s="3"/>
      <c r="N4896" s="3"/>
    </row>
    <row r="4897" spans="13:14">
      <c r="M4897" s="3"/>
      <c r="N4897" s="3"/>
    </row>
    <row r="4898" spans="13:14">
      <c r="M4898" s="3"/>
      <c r="N4898" s="3"/>
    </row>
    <row r="4899" spans="13:14">
      <c r="M4899" s="3"/>
      <c r="N4899" s="3"/>
    </row>
    <row r="4900" spans="13:14">
      <c r="M4900" s="3"/>
      <c r="N4900" s="3"/>
    </row>
    <row r="4901" spans="13:14">
      <c r="M4901" s="3"/>
      <c r="N4901" s="3"/>
    </row>
    <row r="4902" spans="13:14">
      <c r="M4902" s="3"/>
      <c r="N4902" s="3"/>
    </row>
    <row r="4903" spans="13:14">
      <c r="M4903" s="3"/>
      <c r="N4903" s="3"/>
    </row>
    <row r="4904" spans="13:14">
      <c r="M4904" s="3"/>
      <c r="N4904" s="3"/>
    </row>
    <row r="4905" spans="13:14">
      <c r="M4905" s="3"/>
      <c r="N4905" s="3"/>
    </row>
    <row r="4906" spans="13:14">
      <c r="M4906" s="3"/>
      <c r="N4906" s="3"/>
    </row>
    <row r="4907" spans="13:14">
      <c r="M4907" s="3"/>
      <c r="N4907" s="3"/>
    </row>
    <row r="4908" spans="13:14">
      <c r="M4908" s="3"/>
      <c r="N4908" s="3"/>
    </row>
    <row r="4909" spans="13:14">
      <c r="M4909" s="3"/>
      <c r="N4909" s="3"/>
    </row>
    <row r="4910" spans="13:14">
      <c r="M4910" s="3"/>
      <c r="N4910" s="3"/>
    </row>
    <row r="4911" spans="13:14">
      <c r="M4911" s="3"/>
      <c r="N4911" s="3"/>
    </row>
    <row r="4912" spans="13:14">
      <c r="M4912" s="3"/>
      <c r="N4912" s="3"/>
    </row>
    <row r="4913" spans="13:14">
      <c r="M4913" s="3"/>
      <c r="N4913" s="3"/>
    </row>
    <row r="4914" spans="13:14">
      <c r="M4914" s="3"/>
      <c r="N4914" s="3"/>
    </row>
    <row r="4915" spans="13:14">
      <c r="M4915" s="3"/>
      <c r="N4915" s="3"/>
    </row>
    <row r="4916" spans="13:14">
      <c r="M4916" s="3"/>
      <c r="N4916" s="3"/>
    </row>
    <row r="4917" spans="13:14">
      <c r="M4917" s="3"/>
      <c r="N4917" s="3"/>
    </row>
    <row r="4918" spans="13:14">
      <c r="M4918" s="3"/>
      <c r="N4918" s="3"/>
    </row>
    <row r="4919" spans="13:14">
      <c r="M4919" s="3"/>
      <c r="N4919" s="3"/>
    </row>
    <row r="4920" spans="13:14">
      <c r="N4920" s="3"/>
    </row>
    <row r="4921" spans="13:14">
      <c r="M4921" s="3"/>
      <c r="N4921" s="3"/>
    </row>
    <row r="4922" spans="13:14">
      <c r="M4922" s="3"/>
      <c r="N4922" s="3"/>
    </row>
    <row r="4923" spans="13:14">
      <c r="M4923" s="3"/>
      <c r="N4923" s="3"/>
    </row>
    <row r="4924" spans="13:14">
      <c r="M4924" s="3"/>
      <c r="N4924" s="3"/>
    </row>
    <row r="4925" spans="13:14">
      <c r="M4925" s="3"/>
      <c r="N4925" s="3"/>
    </row>
    <row r="4926" spans="13:14">
      <c r="M4926" s="3"/>
      <c r="N4926" s="3"/>
    </row>
    <row r="4927" spans="13:14">
      <c r="M4927" s="3"/>
      <c r="N4927" s="3"/>
    </row>
    <row r="4928" spans="13:14">
      <c r="M4928" s="3"/>
      <c r="N4928" s="3"/>
    </row>
    <row r="4929" spans="13:14">
      <c r="M4929" s="3"/>
      <c r="N4929" s="3"/>
    </row>
    <row r="4930" spans="13:14">
      <c r="M4930" s="3"/>
      <c r="N4930" s="3"/>
    </row>
    <row r="4931" spans="13:14">
      <c r="M4931" s="3"/>
      <c r="N4931" s="3"/>
    </row>
    <row r="4932" spans="13:14">
      <c r="M4932" s="3"/>
      <c r="N4932" s="3"/>
    </row>
    <row r="4933" spans="13:14">
      <c r="M4933" s="3"/>
      <c r="N4933" s="3"/>
    </row>
    <row r="4934" spans="13:14">
      <c r="M4934" s="3"/>
      <c r="N4934" s="3"/>
    </row>
    <row r="4935" spans="13:14">
      <c r="M4935" s="3"/>
      <c r="N4935" s="3"/>
    </row>
    <row r="4936" spans="13:14">
      <c r="M4936" s="3"/>
      <c r="N4936" s="3"/>
    </row>
    <row r="4937" spans="13:14">
      <c r="M4937" s="3"/>
      <c r="N4937" s="3"/>
    </row>
    <row r="4938" spans="13:14">
      <c r="N4938" s="3"/>
    </row>
    <row r="4939" spans="13:14">
      <c r="M4939" s="3"/>
      <c r="N4939" s="3"/>
    </row>
    <row r="4940" spans="13:14">
      <c r="M4940" s="3"/>
      <c r="N4940" s="3"/>
    </row>
    <row r="4941" spans="13:14">
      <c r="M4941" s="3"/>
      <c r="N4941" s="3"/>
    </row>
    <row r="4942" spans="13:14">
      <c r="M4942" s="3"/>
      <c r="N4942" s="3"/>
    </row>
    <row r="4943" spans="13:14">
      <c r="M4943" s="3"/>
      <c r="N4943" s="3"/>
    </row>
    <row r="4944" spans="13:14">
      <c r="M4944" s="3"/>
      <c r="N4944" s="3"/>
    </row>
    <row r="4945" spans="13:14">
      <c r="M4945" s="3"/>
      <c r="N4945" s="3"/>
    </row>
    <row r="4946" spans="13:14">
      <c r="M4946" s="3"/>
      <c r="N4946" s="3"/>
    </row>
    <row r="4947" spans="13:14">
      <c r="M4947" s="3"/>
      <c r="N4947" s="3"/>
    </row>
    <row r="4948" spans="13:14">
      <c r="M4948" s="3"/>
      <c r="N4948" s="3"/>
    </row>
    <row r="4949" spans="13:14">
      <c r="M4949" s="3"/>
      <c r="N4949" s="3"/>
    </row>
    <row r="4950" spans="13:14">
      <c r="M4950" s="3"/>
      <c r="N4950" s="3"/>
    </row>
    <row r="4951" spans="13:14">
      <c r="M4951" s="3"/>
      <c r="N4951" s="3"/>
    </row>
    <row r="4952" spans="13:14">
      <c r="N4952" s="3"/>
    </row>
    <row r="4953" spans="13:14">
      <c r="M4953" s="3"/>
      <c r="N4953" s="3"/>
    </row>
    <row r="4954" spans="13:14">
      <c r="M4954" s="3"/>
      <c r="N4954" s="3"/>
    </row>
    <row r="4955" spans="13:14">
      <c r="M4955" s="3"/>
      <c r="N4955" s="3"/>
    </row>
    <row r="4956" spans="13:14">
      <c r="M4956" s="3"/>
      <c r="N4956" s="3"/>
    </row>
    <row r="4957" spans="13:14">
      <c r="M4957" s="3"/>
      <c r="N4957" s="3"/>
    </row>
    <row r="4958" spans="13:14">
      <c r="M4958" s="3"/>
      <c r="N4958" s="3"/>
    </row>
    <row r="4959" spans="13:14">
      <c r="M4959" s="3"/>
      <c r="N4959" s="3"/>
    </row>
    <row r="4960" spans="13:14">
      <c r="M4960" s="3"/>
      <c r="N4960" s="3"/>
    </row>
    <row r="4961" spans="13:14">
      <c r="M4961" s="3"/>
      <c r="N4961" s="3"/>
    </row>
    <row r="4962" spans="13:14">
      <c r="M4962" s="3"/>
      <c r="N4962" s="3"/>
    </row>
    <row r="4963" spans="13:14">
      <c r="M4963" s="3"/>
      <c r="N4963" s="3"/>
    </row>
    <row r="4964" spans="13:14">
      <c r="M4964" s="3"/>
      <c r="N4964" s="3"/>
    </row>
    <row r="4965" spans="13:14">
      <c r="M4965" s="3"/>
      <c r="N4965" s="3"/>
    </row>
    <row r="4966" spans="13:14">
      <c r="M4966" s="3"/>
      <c r="N4966" s="3"/>
    </row>
    <row r="4967" spans="13:14">
      <c r="M4967" s="3"/>
      <c r="N4967" s="3"/>
    </row>
    <row r="4968" spans="13:14">
      <c r="M4968" s="3"/>
      <c r="N4968" s="3"/>
    </row>
    <row r="4969" spans="13:14">
      <c r="M4969" s="3"/>
      <c r="N4969" s="3"/>
    </row>
    <row r="4970" spans="13:14">
      <c r="M4970" s="3"/>
      <c r="N4970" s="3"/>
    </row>
    <row r="4971" spans="13:14">
      <c r="M4971" s="3"/>
      <c r="N4971" s="3"/>
    </row>
    <row r="4972" spans="13:14">
      <c r="M4972" s="3"/>
      <c r="N4972" s="3"/>
    </row>
    <row r="4973" spans="13:14">
      <c r="M4973" s="3"/>
      <c r="N4973" s="3"/>
    </row>
    <row r="4974" spans="13:14">
      <c r="M4974" s="3"/>
      <c r="N4974" s="3"/>
    </row>
    <row r="4975" spans="13:14">
      <c r="M4975" s="3"/>
      <c r="N4975" s="3"/>
    </row>
    <row r="4976" spans="13:14">
      <c r="M4976" s="3"/>
      <c r="N4976" s="3"/>
    </row>
    <row r="4977" spans="13:14">
      <c r="M4977" s="3"/>
      <c r="N4977" s="3"/>
    </row>
    <row r="4978" spans="13:14">
      <c r="M4978" s="3"/>
      <c r="N4978" s="3"/>
    </row>
    <row r="4979" spans="13:14">
      <c r="M4979" s="3"/>
      <c r="N4979" s="3"/>
    </row>
    <row r="4980" spans="13:14">
      <c r="M4980" s="3"/>
      <c r="N4980" s="3"/>
    </row>
    <row r="4981" spans="13:14">
      <c r="M4981" s="3"/>
      <c r="N4981" s="3"/>
    </row>
    <row r="4982" spans="13:14">
      <c r="M4982" s="3"/>
      <c r="N4982" s="3"/>
    </row>
    <row r="4983" spans="13:14">
      <c r="M4983" s="3"/>
      <c r="N4983" s="3"/>
    </row>
    <row r="4984" spans="13:14">
      <c r="M4984" s="3"/>
      <c r="N4984" s="3"/>
    </row>
    <row r="4985" spans="13:14">
      <c r="M4985" s="3"/>
      <c r="N4985" s="3"/>
    </row>
    <row r="4986" spans="13:14">
      <c r="M4986" s="3"/>
      <c r="N4986" s="3"/>
    </row>
    <row r="4987" spans="13:14">
      <c r="M4987" s="3"/>
      <c r="N4987" s="3"/>
    </row>
    <row r="4988" spans="13:14">
      <c r="M4988" s="3"/>
      <c r="N4988" s="3"/>
    </row>
    <row r="4989" spans="13:14">
      <c r="M4989" s="3"/>
      <c r="N4989" s="3"/>
    </row>
    <row r="4990" spans="13:14">
      <c r="M4990" s="3"/>
      <c r="N4990" s="3"/>
    </row>
    <row r="4991" spans="13:14">
      <c r="M4991" s="3"/>
      <c r="N4991" s="3"/>
    </row>
    <row r="4992" spans="13:14">
      <c r="N4992" s="3"/>
    </row>
    <row r="4993" spans="13:14">
      <c r="M4993" s="3"/>
      <c r="N4993" s="3"/>
    </row>
    <row r="4994" spans="13:14">
      <c r="M4994" s="3"/>
      <c r="N4994" s="3"/>
    </row>
    <row r="4995" spans="13:14">
      <c r="M4995" s="3"/>
      <c r="N4995" s="3"/>
    </row>
    <row r="4996" spans="13:14">
      <c r="M4996" s="3"/>
      <c r="N4996" s="3"/>
    </row>
    <row r="4997" spans="13:14">
      <c r="M4997" s="3"/>
      <c r="N4997" s="3"/>
    </row>
    <row r="4998" spans="13:14">
      <c r="M4998" s="3"/>
      <c r="N4998" s="3"/>
    </row>
    <row r="4999" spans="13:14">
      <c r="M4999" s="3"/>
      <c r="N4999" s="3"/>
    </row>
    <row r="5000" spans="13:14">
      <c r="M5000" s="3"/>
      <c r="N5000" s="3"/>
    </row>
    <row r="5001" spans="13:14">
      <c r="M5001" s="3"/>
      <c r="N5001" s="3"/>
    </row>
    <row r="5002" spans="13:14">
      <c r="M5002" s="3"/>
      <c r="N5002" s="3"/>
    </row>
    <row r="5003" spans="13:14">
      <c r="M5003" s="3"/>
      <c r="N5003" s="3"/>
    </row>
    <row r="5004" spans="13:14">
      <c r="M5004" s="3"/>
      <c r="N5004" s="3"/>
    </row>
    <row r="5005" spans="13:14">
      <c r="M5005" s="3"/>
      <c r="N5005" s="3"/>
    </row>
    <row r="5006" spans="13:14">
      <c r="M5006" s="3"/>
      <c r="N5006" s="3"/>
    </row>
    <row r="5007" spans="13:14">
      <c r="M5007" s="3"/>
      <c r="N5007" s="3"/>
    </row>
    <row r="5008" spans="13:14">
      <c r="M5008" s="3"/>
      <c r="N5008" s="3"/>
    </row>
    <row r="5009" spans="13:14">
      <c r="M5009" s="3"/>
      <c r="N5009" s="3"/>
    </row>
    <row r="5010" spans="13:14">
      <c r="M5010" s="3"/>
      <c r="N5010" s="3"/>
    </row>
    <row r="5011" spans="13:14">
      <c r="M5011" s="3"/>
      <c r="N5011" s="3"/>
    </row>
    <row r="5012" spans="13:14">
      <c r="M5012" s="3"/>
      <c r="N5012" s="3"/>
    </row>
    <row r="5013" spans="13:14">
      <c r="M5013" s="3"/>
      <c r="N5013" s="3"/>
    </row>
    <row r="5014" spans="13:14">
      <c r="M5014" s="3"/>
      <c r="N5014" s="3"/>
    </row>
    <row r="5015" spans="13:14">
      <c r="M5015" s="3"/>
      <c r="N5015" s="3"/>
    </row>
    <row r="5016" spans="13:14">
      <c r="M5016" s="3"/>
      <c r="N5016" s="3"/>
    </row>
    <row r="5017" spans="13:14">
      <c r="M5017" s="3"/>
      <c r="N5017" s="3"/>
    </row>
    <row r="5018" spans="13:14">
      <c r="M5018" s="3"/>
      <c r="N5018" s="3"/>
    </row>
    <row r="5019" spans="13:14">
      <c r="M5019" s="3"/>
      <c r="N5019" s="3"/>
    </row>
    <row r="5020" spans="13:14">
      <c r="M5020" s="3"/>
      <c r="N5020" s="3"/>
    </row>
    <row r="5021" spans="13:14">
      <c r="M5021" s="3"/>
      <c r="N5021" s="3"/>
    </row>
    <row r="5022" spans="13:14">
      <c r="M5022" s="3"/>
      <c r="N5022" s="3"/>
    </row>
    <row r="5023" spans="13:14">
      <c r="M5023" s="3"/>
      <c r="N5023" s="3"/>
    </row>
    <row r="5024" spans="13:14">
      <c r="M5024" s="3"/>
      <c r="N5024" s="3"/>
    </row>
    <row r="5025" spans="13:14">
      <c r="N5025" s="3"/>
    </row>
    <row r="5026" spans="13:14">
      <c r="M5026" s="3"/>
      <c r="N5026" s="3"/>
    </row>
    <row r="5027" spans="13:14">
      <c r="N5027" s="3"/>
    </row>
    <row r="5028" spans="13:14">
      <c r="M5028" s="3"/>
      <c r="N5028" s="3"/>
    </row>
    <row r="5029" spans="13:14">
      <c r="M5029" s="3"/>
      <c r="N5029" s="3"/>
    </row>
    <row r="5030" spans="13:14">
      <c r="M5030" s="3"/>
      <c r="N5030" s="3"/>
    </row>
    <row r="5031" spans="13:14">
      <c r="M5031" s="3"/>
      <c r="N5031" s="3"/>
    </row>
    <row r="5032" spans="13:14">
      <c r="M5032" s="3"/>
      <c r="N5032" s="3"/>
    </row>
    <row r="5033" spans="13:14">
      <c r="N5033" s="3"/>
    </row>
    <row r="5034" spans="13:14">
      <c r="M5034" s="3"/>
      <c r="N5034" s="3"/>
    </row>
    <row r="5035" spans="13:14">
      <c r="M5035" s="3"/>
      <c r="N5035" s="3"/>
    </row>
    <row r="5036" spans="13:14">
      <c r="M5036" s="3"/>
      <c r="N5036" s="3"/>
    </row>
    <row r="5037" spans="13:14">
      <c r="M5037" s="3"/>
      <c r="N5037" s="3"/>
    </row>
    <row r="5038" spans="13:14">
      <c r="M5038" s="3"/>
      <c r="N5038" s="3"/>
    </row>
    <row r="5039" spans="13:14">
      <c r="M5039" s="3"/>
      <c r="N5039" s="3"/>
    </row>
    <row r="5040" spans="13:14">
      <c r="M5040" s="3"/>
      <c r="N5040" s="3"/>
    </row>
    <row r="5041" spans="13:14">
      <c r="M5041" s="3"/>
      <c r="N5041" s="3"/>
    </row>
    <row r="5042" spans="13:14">
      <c r="M5042" s="3"/>
      <c r="N5042" s="3"/>
    </row>
    <row r="5043" spans="13:14">
      <c r="M5043" s="3"/>
      <c r="N5043" s="3"/>
    </row>
    <row r="5044" spans="13:14">
      <c r="N5044" s="3"/>
    </row>
    <row r="5045" spans="13:14">
      <c r="M5045" s="3"/>
      <c r="N5045" s="3"/>
    </row>
    <row r="5046" spans="13:14">
      <c r="M5046" s="3"/>
      <c r="N5046" s="3"/>
    </row>
    <row r="5047" spans="13:14">
      <c r="M5047" s="3"/>
      <c r="N5047" s="3"/>
    </row>
    <row r="5048" spans="13:14">
      <c r="M5048" s="3"/>
      <c r="N5048" s="3"/>
    </row>
    <row r="5049" spans="13:14">
      <c r="M5049" s="3"/>
      <c r="N5049" s="3"/>
    </row>
    <row r="5050" spans="13:14">
      <c r="M5050" s="3"/>
      <c r="N5050" s="3"/>
    </row>
    <row r="5051" spans="13:14">
      <c r="N5051" s="3"/>
    </row>
    <row r="5052" spans="13:14">
      <c r="M5052" s="3"/>
      <c r="N5052" s="3"/>
    </row>
    <row r="5053" spans="13:14">
      <c r="M5053" s="3"/>
      <c r="N5053" s="3"/>
    </row>
    <row r="5054" spans="13:14">
      <c r="M5054" s="3"/>
      <c r="N5054" s="3"/>
    </row>
    <row r="5055" spans="13:14">
      <c r="M5055" s="3"/>
      <c r="N5055" s="3"/>
    </row>
    <row r="5056" spans="13:14">
      <c r="M5056" s="3"/>
      <c r="N5056" s="3"/>
    </row>
    <row r="5057" spans="13:14">
      <c r="M5057" s="3"/>
      <c r="N5057" s="3"/>
    </row>
    <row r="5058" spans="13:14">
      <c r="M5058" s="3"/>
      <c r="N5058" s="3"/>
    </row>
    <row r="5059" spans="13:14">
      <c r="M5059" s="3"/>
      <c r="N5059" s="3"/>
    </row>
    <row r="5060" spans="13:14">
      <c r="M5060" s="3"/>
      <c r="N5060" s="3"/>
    </row>
    <row r="5061" spans="13:14">
      <c r="M5061" s="3"/>
      <c r="N5061" s="3"/>
    </row>
    <row r="5062" spans="13:14">
      <c r="M5062" s="3"/>
      <c r="N5062" s="3"/>
    </row>
    <row r="5063" spans="13:14">
      <c r="M5063" s="3"/>
      <c r="N5063" s="3"/>
    </row>
    <row r="5064" spans="13:14">
      <c r="M5064" s="3"/>
      <c r="N5064" s="3"/>
    </row>
    <row r="5065" spans="13:14">
      <c r="M5065" s="3"/>
      <c r="N5065" s="3"/>
    </row>
    <row r="5066" spans="13:14">
      <c r="M5066" s="3"/>
      <c r="N5066" s="3"/>
    </row>
    <row r="5067" spans="13:14">
      <c r="M5067" s="3"/>
      <c r="N5067" s="3"/>
    </row>
    <row r="5068" spans="13:14">
      <c r="M5068" s="3"/>
      <c r="N5068" s="3"/>
    </row>
    <row r="5069" spans="13:14">
      <c r="M5069" s="3"/>
      <c r="N5069" s="3"/>
    </row>
    <row r="5070" spans="13:14">
      <c r="M5070" s="3"/>
      <c r="N5070" s="3"/>
    </row>
    <row r="5071" spans="13:14">
      <c r="M5071" s="3"/>
      <c r="N5071" s="3"/>
    </row>
    <row r="5072" spans="13:14">
      <c r="M5072" s="3"/>
      <c r="N5072" s="3"/>
    </row>
    <row r="5073" spans="13:14">
      <c r="M5073" s="3"/>
      <c r="N5073" s="3"/>
    </row>
    <row r="5074" spans="13:14">
      <c r="M5074" s="3"/>
      <c r="N5074" s="3"/>
    </row>
    <row r="5075" spans="13:14">
      <c r="M5075" s="3"/>
      <c r="N5075" s="3"/>
    </row>
    <row r="5076" spans="13:14">
      <c r="M5076" s="3"/>
      <c r="N5076" s="3"/>
    </row>
    <row r="5077" spans="13:14">
      <c r="M5077" s="3"/>
      <c r="N5077" s="3"/>
    </row>
    <row r="5078" spans="13:14">
      <c r="M5078" s="3"/>
      <c r="N5078" s="3"/>
    </row>
    <row r="5079" spans="13:14">
      <c r="M5079" s="3"/>
      <c r="N5079" s="3"/>
    </row>
    <row r="5080" spans="13:14">
      <c r="M5080" s="3"/>
      <c r="N5080" s="3"/>
    </row>
    <row r="5081" spans="13:14">
      <c r="M5081" s="3"/>
      <c r="N5081" s="3"/>
    </row>
    <row r="5082" spans="13:14">
      <c r="M5082" s="3"/>
      <c r="N5082" s="3"/>
    </row>
    <row r="5083" spans="13:14">
      <c r="M5083" s="3"/>
      <c r="N5083" s="3"/>
    </row>
    <row r="5084" spans="13:14">
      <c r="M5084" s="3"/>
      <c r="N5084" s="3"/>
    </row>
    <row r="5085" spans="13:14">
      <c r="M5085" s="3"/>
      <c r="N5085" s="3"/>
    </row>
    <row r="5086" spans="13:14">
      <c r="M5086" s="3"/>
      <c r="N5086" s="3"/>
    </row>
    <row r="5087" spans="13:14">
      <c r="M5087" s="3"/>
      <c r="N5087" s="3"/>
    </row>
    <row r="5088" spans="13:14">
      <c r="M5088" s="3"/>
      <c r="N5088" s="3"/>
    </row>
    <row r="5089" spans="13:14">
      <c r="M5089" s="3"/>
      <c r="N5089" s="3"/>
    </row>
    <row r="5090" spans="13:14">
      <c r="M5090" s="3"/>
      <c r="N5090" s="3"/>
    </row>
    <row r="5091" spans="13:14">
      <c r="N5091" s="3"/>
    </row>
    <row r="5092" spans="13:14">
      <c r="M5092" s="3"/>
      <c r="N5092" s="3"/>
    </row>
    <row r="5093" spans="13:14">
      <c r="N5093" s="3"/>
    </row>
    <row r="5094" spans="13:14">
      <c r="M5094" s="3"/>
      <c r="N5094" s="3"/>
    </row>
    <row r="5095" spans="13:14">
      <c r="M5095" s="3"/>
      <c r="N5095" s="3"/>
    </row>
    <row r="5096" spans="13:14">
      <c r="M5096" s="3"/>
      <c r="N5096" s="3"/>
    </row>
    <row r="5097" spans="13:14">
      <c r="M5097" s="3"/>
      <c r="N5097" s="3"/>
    </row>
    <row r="5098" spans="13:14">
      <c r="M5098" s="3"/>
      <c r="N5098" s="3"/>
    </row>
    <row r="5099" spans="13:14">
      <c r="M5099" s="3"/>
      <c r="N5099" s="3"/>
    </row>
    <row r="5100" spans="13:14">
      <c r="M5100" s="3"/>
      <c r="N5100" s="3"/>
    </row>
    <row r="5101" spans="13:14">
      <c r="M5101" s="3"/>
      <c r="N5101" s="3"/>
    </row>
    <row r="5102" spans="13:14">
      <c r="N5102" s="3"/>
    </row>
    <row r="5103" spans="13:14">
      <c r="M5103" s="3"/>
      <c r="N5103" s="3"/>
    </row>
    <row r="5104" spans="13:14">
      <c r="M5104" s="3"/>
      <c r="N5104" s="3"/>
    </row>
    <row r="5105" spans="13:14">
      <c r="M5105" s="3"/>
      <c r="N5105" s="3"/>
    </row>
    <row r="5106" spans="13:14">
      <c r="M5106" s="3"/>
      <c r="N5106" s="3"/>
    </row>
    <row r="5107" spans="13:14">
      <c r="M5107" s="3"/>
      <c r="N5107" s="3"/>
    </row>
    <row r="5108" spans="13:14">
      <c r="N5108" s="3"/>
    </row>
    <row r="5109" spans="13:14">
      <c r="M5109" s="3"/>
      <c r="N5109" s="3"/>
    </row>
    <row r="5110" spans="13:14">
      <c r="M5110" s="3"/>
      <c r="N5110" s="3"/>
    </row>
    <row r="5111" spans="13:14">
      <c r="M5111" s="3"/>
      <c r="N5111" s="3"/>
    </row>
    <row r="5112" spans="13:14">
      <c r="M5112" s="3"/>
      <c r="N5112" s="3"/>
    </row>
    <row r="5113" spans="13:14">
      <c r="M5113" s="3"/>
      <c r="N5113" s="3"/>
    </row>
    <row r="5114" spans="13:14">
      <c r="M5114" s="3"/>
      <c r="N5114" s="3"/>
    </row>
    <row r="5115" spans="13:14">
      <c r="N5115" s="3"/>
    </row>
    <row r="5116" spans="13:14">
      <c r="M5116" s="3"/>
      <c r="N5116" s="3"/>
    </row>
    <row r="5117" spans="13:14">
      <c r="M5117" s="3"/>
      <c r="N5117" s="3"/>
    </row>
    <row r="5118" spans="13:14">
      <c r="M5118" s="3"/>
      <c r="N5118" s="3"/>
    </row>
    <row r="5119" spans="13:14">
      <c r="M5119" s="3"/>
      <c r="N5119" s="3"/>
    </row>
    <row r="5120" spans="13:14">
      <c r="M5120" s="3"/>
      <c r="N5120" s="3"/>
    </row>
    <row r="5121" spans="13:14">
      <c r="N5121" s="3"/>
    </row>
    <row r="5122" spans="13:14">
      <c r="M5122" s="3"/>
      <c r="N5122" s="3"/>
    </row>
    <row r="5123" spans="13:14">
      <c r="M5123" s="3"/>
      <c r="N5123" s="3"/>
    </row>
    <row r="5124" spans="13:14">
      <c r="M5124" s="3"/>
      <c r="N5124" s="3"/>
    </row>
    <row r="5125" spans="13:14">
      <c r="M5125" s="3"/>
      <c r="N5125" s="3"/>
    </row>
    <row r="5126" spans="13:14">
      <c r="M5126" s="3"/>
      <c r="N5126" s="3"/>
    </row>
    <row r="5127" spans="13:14">
      <c r="M5127" s="3"/>
      <c r="N5127" s="3"/>
    </row>
    <row r="5128" spans="13:14">
      <c r="M5128" s="3"/>
      <c r="N5128" s="3"/>
    </row>
    <row r="5129" spans="13:14">
      <c r="M5129" s="3"/>
      <c r="N5129" s="3"/>
    </row>
    <row r="5130" spans="13:14">
      <c r="M5130" s="3"/>
      <c r="N5130" s="3"/>
    </row>
    <row r="5131" spans="13:14">
      <c r="M5131" s="3"/>
      <c r="N5131" s="3"/>
    </row>
    <row r="5132" spans="13:14">
      <c r="M5132" s="3"/>
      <c r="N5132" s="3"/>
    </row>
    <row r="5133" spans="13:14">
      <c r="M5133" s="3"/>
      <c r="N5133" s="3"/>
    </row>
    <row r="5134" spans="13:14">
      <c r="M5134" s="3"/>
      <c r="N5134" s="3"/>
    </row>
    <row r="5135" spans="13:14">
      <c r="M5135" s="3"/>
      <c r="N5135" s="3"/>
    </row>
    <row r="5136" spans="13:14">
      <c r="N5136" s="3"/>
    </row>
    <row r="5137" spans="13:14">
      <c r="N5137" s="3"/>
    </row>
    <row r="5138" spans="13:14">
      <c r="M5138" s="3"/>
      <c r="N5138" s="3"/>
    </row>
    <row r="5139" spans="13:14">
      <c r="M5139" s="3"/>
      <c r="N5139" s="3"/>
    </row>
    <row r="5140" spans="13:14">
      <c r="M5140" s="3"/>
      <c r="N5140" s="3"/>
    </row>
    <row r="5141" spans="13:14">
      <c r="M5141" s="3"/>
      <c r="N5141" s="3"/>
    </row>
    <row r="5142" spans="13:14">
      <c r="M5142" s="3"/>
      <c r="N5142" s="3"/>
    </row>
    <row r="5143" spans="13:14">
      <c r="M5143" s="3"/>
      <c r="N5143" s="3"/>
    </row>
    <row r="5144" spans="13:14">
      <c r="M5144" s="3"/>
      <c r="N5144" s="3"/>
    </row>
    <row r="5145" spans="13:14">
      <c r="M5145" s="3"/>
      <c r="N5145" s="3"/>
    </row>
    <row r="5146" spans="13:14">
      <c r="M5146" s="3"/>
      <c r="N5146" s="3"/>
    </row>
    <row r="5147" spans="13:14">
      <c r="M5147" s="3"/>
      <c r="N5147" s="3"/>
    </row>
    <row r="5148" spans="13:14">
      <c r="M5148" s="3"/>
      <c r="N5148" s="3"/>
    </row>
    <row r="5149" spans="13:14">
      <c r="M5149" s="3"/>
      <c r="N5149" s="3"/>
    </row>
    <row r="5150" spans="13:14">
      <c r="M5150" s="3"/>
      <c r="N5150" s="3"/>
    </row>
    <row r="5151" spans="13:14">
      <c r="M5151" s="3"/>
      <c r="N5151" s="3"/>
    </row>
    <row r="5152" spans="13:14">
      <c r="M5152" s="3"/>
      <c r="N5152" s="3"/>
    </row>
    <row r="5153" spans="13:14">
      <c r="M5153" s="3"/>
      <c r="N5153" s="3"/>
    </row>
    <row r="5154" spans="13:14">
      <c r="M5154" s="3"/>
      <c r="N5154" s="3"/>
    </row>
    <row r="5155" spans="13:14">
      <c r="M5155" s="3"/>
      <c r="N5155" s="3"/>
    </row>
    <row r="5156" spans="13:14">
      <c r="M5156" s="3"/>
      <c r="N5156" s="3"/>
    </row>
    <row r="5157" spans="13:14">
      <c r="M5157" s="3"/>
      <c r="N5157" s="3"/>
    </row>
    <row r="5158" spans="13:14">
      <c r="M5158" s="3"/>
      <c r="N5158" s="3"/>
    </row>
    <row r="5159" spans="13:14">
      <c r="M5159" s="3"/>
      <c r="N5159" s="3"/>
    </row>
    <row r="5160" spans="13:14">
      <c r="M5160" s="3"/>
      <c r="N5160" s="3"/>
    </row>
    <row r="5161" spans="13:14">
      <c r="M5161" s="3"/>
      <c r="N5161" s="3"/>
    </row>
    <row r="5162" spans="13:14">
      <c r="M5162" s="3"/>
      <c r="N5162" s="3"/>
    </row>
    <row r="5163" spans="13:14">
      <c r="M5163" s="3"/>
      <c r="N5163" s="3"/>
    </row>
    <row r="5164" spans="13:14">
      <c r="M5164" s="3"/>
      <c r="N5164" s="3"/>
    </row>
    <row r="5165" spans="13:14">
      <c r="M5165" s="3"/>
      <c r="N5165" s="3"/>
    </row>
    <row r="5166" spans="13:14">
      <c r="M5166" s="3"/>
      <c r="N5166" s="3"/>
    </row>
    <row r="5167" spans="13:14">
      <c r="M5167" s="3"/>
      <c r="N5167" s="3"/>
    </row>
    <row r="5168" spans="13:14">
      <c r="M5168" s="3"/>
      <c r="N5168" s="3"/>
    </row>
    <row r="5169" spans="13:14">
      <c r="M5169" s="3"/>
      <c r="N5169" s="3"/>
    </row>
    <row r="5170" spans="13:14">
      <c r="M5170" s="3"/>
      <c r="N5170" s="3"/>
    </row>
    <row r="5171" spans="13:14">
      <c r="M5171" s="3"/>
      <c r="N5171" s="3"/>
    </row>
    <row r="5172" spans="13:14">
      <c r="M5172" s="3"/>
      <c r="N5172" s="3"/>
    </row>
    <row r="5173" spans="13:14">
      <c r="N5173" s="3"/>
    </row>
    <row r="5174" spans="13:14">
      <c r="M5174" s="3"/>
      <c r="N5174" s="3"/>
    </row>
    <row r="5175" spans="13:14">
      <c r="M5175" s="3"/>
      <c r="N5175" s="3"/>
    </row>
    <row r="5176" spans="13:14">
      <c r="M5176" s="3"/>
      <c r="N5176" s="3"/>
    </row>
    <row r="5177" spans="13:14">
      <c r="M5177" s="3"/>
      <c r="N5177" s="3"/>
    </row>
    <row r="5178" spans="13:14">
      <c r="M5178" s="3"/>
      <c r="N5178" s="3"/>
    </row>
    <row r="5179" spans="13:14">
      <c r="N5179" s="3"/>
    </row>
    <row r="5180" spans="13:14">
      <c r="M5180" s="3"/>
      <c r="N5180" s="3"/>
    </row>
    <row r="5181" spans="13:14">
      <c r="M5181" s="3"/>
      <c r="N5181" s="3"/>
    </row>
    <row r="5182" spans="13:14">
      <c r="M5182" s="3"/>
      <c r="N5182" s="3"/>
    </row>
    <row r="5183" spans="13:14">
      <c r="M5183" s="3"/>
      <c r="N5183" s="3"/>
    </row>
    <row r="5184" spans="13:14">
      <c r="M5184" s="3"/>
      <c r="N5184" s="3"/>
    </row>
    <row r="5185" spans="13:14">
      <c r="M5185" s="3"/>
      <c r="N5185" s="3"/>
    </row>
    <row r="5186" spans="13:14">
      <c r="M5186" s="3"/>
      <c r="N5186" s="3"/>
    </row>
    <row r="5187" spans="13:14">
      <c r="M5187" s="3"/>
      <c r="N5187" s="3"/>
    </row>
    <row r="5188" spans="13:14">
      <c r="M5188" s="3"/>
      <c r="N5188" s="3"/>
    </row>
    <row r="5189" spans="13:14">
      <c r="M5189" s="3"/>
      <c r="N5189" s="3"/>
    </row>
    <row r="5190" spans="13:14">
      <c r="M5190" s="3"/>
      <c r="N5190" s="3"/>
    </row>
    <row r="5191" spans="13:14">
      <c r="M5191" s="3"/>
      <c r="N5191" s="3"/>
    </row>
    <row r="5192" spans="13:14">
      <c r="M5192" s="3"/>
      <c r="N5192" s="3"/>
    </row>
    <row r="5193" spans="13:14">
      <c r="N5193" s="3"/>
    </row>
    <row r="5194" spans="13:14">
      <c r="N5194" s="3"/>
    </row>
    <row r="5195" spans="13:14">
      <c r="N5195" s="3"/>
    </row>
    <row r="5196" spans="13:14">
      <c r="M5196" s="3"/>
      <c r="N5196" s="3"/>
    </row>
    <row r="5197" spans="13:14">
      <c r="N5197" s="3"/>
    </row>
    <row r="5198" spans="13:14">
      <c r="M5198" s="3"/>
      <c r="N5198" s="3"/>
    </row>
    <row r="5199" spans="13:14">
      <c r="M5199" s="3"/>
      <c r="N5199" s="3"/>
    </row>
    <row r="5200" spans="13:14">
      <c r="M5200" s="3"/>
      <c r="N5200" s="3"/>
    </row>
    <row r="5201" spans="13:14">
      <c r="M5201" s="3"/>
      <c r="N5201" s="3"/>
    </row>
    <row r="5202" spans="13:14">
      <c r="M5202" s="3"/>
      <c r="N5202" s="3"/>
    </row>
    <row r="5203" spans="13:14">
      <c r="M5203" s="3"/>
      <c r="N5203" s="3"/>
    </row>
    <row r="5204" spans="13:14">
      <c r="M5204" s="3"/>
      <c r="N5204" s="3"/>
    </row>
    <row r="5205" spans="13:14">
      <c r="M5205" s="3"/>
      <c r="N5205" s="3"/>
    </row>
    <row r="5206" spans="13:14">
      <c r="M5206" s="3"/>
      <c r="N5206" s="3"/>
    </row>
    <row r="5207" spans="13:14">
      <c r="M5207" s="3"/>
      <c r="N5207" s="3"/>
    </row>
    <row r="5208" spans="13:14">
      <c r="M5208" s="3"/>
      <c r="N5208" s="3"/>
    </row>
    <row r="5209" spans="13:14">
      <c r="M5209" s="3"/>
      <c r="N5209" s="3"/>
    </row>
    <row r="5210" spans="13:14">
      <c r="M5210" s="3"/>
      <c r="N5210" s="3"/>
    </row>
    <row r="5211" spans="13:14">
      <c r="M5211" s="3"/>
      <c r="N5211" s="3"/>
    </row>
    <row r="5212" spans="13:14">
      <c r="M5212" s="3"/>
      <c r="N5212" s="3"/>
    </row>
    <row r="5213" spans="13:14">
      <c r="M5213" s="3"/>
      <c r="N5213" s="3"/>
    </row>
    <row r="5214" spans="13:14">
      <c r="M5214" s="3"/>
      <c r="N5214" s="3"/>
    </row>
    <row r="5215" spans="13:14">
      <c r="M5215" s="3"/>
      <c r="N5215" s="3"/>
    </row>
    <row r="5216" spans="13:14">
      <c r="M5216" s="3"/>
      <c r="N5216" s="3"/>
    </row>
    <row r="5217" spans="13:14">
      <c r="M5217" s="3"/>
      <c r="N5217" s="3"/>
    </row>
    <row r="5218" spans="13:14">
      <c r="M5218" s="3"/>
      <c r="N5218" s="3"/>
    </row>
    <row r="5219" spans="13:14">
      <c r="N5219" s="3"/>
    </row>
    <row r="5220" spans="13:14">
      <c r="M5220" s="3"/>
      <c r="N5220" s="3"/>
    </row>
    <row r="5221" spans="13:14">
      <c r="N5221" s="3"/>
    </row>
    <row r="5222" spans="13:14">
      <c r="M5222" s="3"/>
      <c r="N5222" s="3"/>
    </row>
    <row r="5223" spans="13:14">
      <c r="M5223" s="3"/>
      <c r="N5223" s="3"/>
    </row>
    <row r="5224" spans="13:14">
      <c r="M5224" s="3"/>
      <c r="N5224" s="3"/>
    </row>
    <row r="5225" spans="13:14">
      <c r="M5225" s="3"/>
      <c r="N5225" s="3"/>
    </row>
    <row r="5226" spans="13:14">
      <c r="M5226" s="3"/>
      <c r="N5226" s="3"/>
    </row>
    <row r="5227" spans="13:14">
      <c r="M5227" s="3"/>
      <c r="N5227" s="3"/>
    </row>
    <row r="5228" spans="13:14">
      <c r="M5228" s="3"/>
      <c r="N5228" s="3"/>
    </row>
    <row r="5229" spans="13:14">
      <c r="M5229" s="3"/>
      <c r="N5229" s="3"/>
    </row>
    <row r="5230" spans="13:14">
      <c r="M5230" s="3"/>
      <c r="N5230" s="3"/>
    </row>
    <row r="5231" spans="13:14">
      <c r="M5231" s="3"/>
      <c r="N5231" s="3"/>
    </row>
    <row r="5232" spans="13:14">
      <c r="M5232" s="3"/>
      <c r="N5232" s="3"/>
    </row>
    <row r="5233" spans="13:14">
      <c r="M5233" s="3"/>
      <c r="N5233" s="3"/>
    </row>
    <row r="5234" spans="13:14">
      <c r="M5234" s="3"/>
      <c r="N5234" s="3"/>
    </row>
    <row r="5235" spans="13:14">
      <c r="M5235" s="3"/>
      <c r="N5235" s="3"/>
    </row>
    <row r="5236" spans="13:14">
      <c r="M5236" s="3"/>
      <c r="N5236" s="3"/>
    </row>
    <row r="5237" spans="13:14">
      <c r="M5237" s="3"/>
      <c r="N5237" s="3"/>
    </row>
    <row r="5238" spans="13:14">
      <c r="M5238" s="3"/>
      <c r="N5238" s="3"/>
    </row>
    <row r="5239" spans="13:14">
      <c r="M5239" s="3"/>
      <c r="N5239" s="3"/>
    </row>
    <row r="5240" spans="13:14">
      <c r="M5240" s="3"/>
      <c r="N5240" s="3"/>
    </row>
    <row r="5241" spans="13:14">
      <c r="M5241" s="3"/>
      <c r="N5241" s="3"/>
    </row>
    <row r="5242" spans="13:14">
      <c r="M5242" s="3"/>
      <c r="N5242" s="3"/>
    </row>
    <row r="5243" spans="13:14">
      <c r="M5243" s="3"/>
      <c r="N5243" s="3"/>
    </row>
    <row r="5244" spans="13:14">
      <c r="N5244" s="3"/>
    </row>
    <row r="5245" spans="13:14">
      <c r="M5245" s="3"/>
      <c r="N5245" s="3"/>
    </row>
    <row r="5246" spans="13:14">
      <c r="N5246" s="3"/>
    </row>
    <row r="5247" spans="13:14">
      <c r="M5247" s="3"/>
      <c r="N5247" s="3"/>
    </row>
    <row r="5248" spans="13:14">
      <c r="N5248" s="3"/>
    </row>
    <row r="5249" spans="13:14">
      <c r="M5249" s="3"/>
      <c r="N5249" s="3"/>
    </row>
    <row r="5250" spans="13:14">
      <c r="M5250" s="3"/>
      <c r="N5250" s="3"/>
    </row>
    <row r="5251" spans="13:14">
      <c r="M5251" s="3"/>
      <c r="N5251" s="3"/>
    </row>
    <row r="5252" spans="13:14">
      <c r="M5252" s="3"/>
      <c r="N5252" s="3"/>
    </row>
    <row r="5253" spans="13:14">
      <c r="M5253" s="3"/>
      <c r="N5253" s="3"/>
    </row>
    <row r="5254" spans="13:14">
      <c r="M5254" s="3"/>
      <c r="N5254" s="3"/>
    </row>
    <row r="5255" spans="13:14">
      <c r="M5255" s="3"/>
      <c r="N5255" s="3"/>
    </row>
    <row r="5256" spans="13:14">
      <c r="M5256" s="3"/>
      <c r="N5256" s="3"/>
    </row>
    <row r="5257" spans="13:14">
      <c r="M5257" s="3"/>
      <c r="N5257" s="3"/>
    </row>
    <row r="5258" spans="13:14">
      <c r="M5258" s="3"/>
      <c r="N5258" s="3"/>
    </row>
    <row r="5259" spans="13:14">
      <c r="M5259" s="3"/>
      <c r="N5259" s="3"/>
    </row>
    <row r="5260" spans="13:14">
      <c r="M5260" s="3"/>
      <c r="N5260" s="3"/>
    </row>
    <row r="5261" spans="13:14">
      <c r="M5261" s="3"/>
      <c r="N5261" s="3"/>
    </row>
    <row r="5262" spans="13:14">
      <c r="M5262" s="3"/>
      <c r="N5262" s="3"/>
    </row>
    <row r="5263" spans="13:14">
      <c r="M5263" s="3"/>
      <c r="N5263" s="3"/>
    </row>
    <row r="5264" spans="13:14">
      <c r="M5264" s="3"/>
      <c r="N5264" s="3"/>
    </row>
    <row r="5265" spans="13:14">
      <c r="M5265" s="3"/>
      <c r="N5265" s="3"/>
    </row>
    <row r="5266" spans="13:14">
      <c r="M5266" s="3"/>
      <c r="N5266" s="3"/>
    </row>
    <row r="5267" spans="13:14">
      <c r="M5267" s="3"/>
      <c r="N5267" s="3"/>
    </row>
    <row r="5268" spans="13:14">
      <c r="M5268" s="3"/>
      <c r="N5268" s="3"/>
    </row>
    <row r="5269" spans="13:14">
      <c r="M5269" s="3"/>
      <c r="N5269" s="3"/>
    </row>
    <row r="5270" spans="13:14">
      <c r="M5270" s="3"/>
      <c r="N5270" s="3"/>
    </row>
    <row r="5271" spans="13:14">
      <c r="M5271" s="3"/>
      <c r="N5271" s="3"/>
    </row>
    <row r="5272" spans="13:14">
      <c r="M5272" s="3"/>
      <c r="N5272" s="3"/>
    </row>
    <row r="5273" spans="13:14">
      <c r="M5273" s="3"/>
      <c r="N5273" s="3"/>
    </row>
    <row r="5274" spans="13:14">
      <c r="M5274" s="3"/>
      <c r="N5274" s="3"/>
    </row>
    <row r="5275" spans="13:14">
      <c r="M5275" s="3"/>
      <c r="N5275" s="3"/>
    </row>
    <row r="5276" spans="13:14">
      <c r="M5276" s="3"/>
      <c r="N5276" s="3"/>
    </row>
    <row r="5277" spans="13:14">
      <c r="M5277" s="3"/>
      <c r="N5277" s="3"/>
    </row>
    <row r="5278" spans="13:14">
      <c r="M5278" s="3"/>
      <c r="N5278" s="3"/>
    </row>
    <row r="5279" spans="13:14">
      <c r="M5279" s="3"/>
      <c r="N5279" s="3"/>
    </row>
    <row r="5280" spans="13:14">
      <c r="M5280" s="3"/>
      <c r="N5280" s="3"/>
    </row>
    <row r="5281" spans="13:14">
      <c r="M5281" s="3"/>
      <c r="N5281" s="3"/>
    </row>
    <row r="5282" spans="13:14">
      <c r="M5282" s="3"/>
      <c r="N5282" s="3"/>
    </row>
    <row r="5283" spans="13:14">
      <c r="M5283" s="3"/>
      <c r="N5283" s="3"/>
    </row>
    <row r="5284" spans="13:14">
      <c r="M5284" s="3"/>
      <c r="N5284" s="3"/>
    </row>
    <row r="5285" spans="13:14">
      <c r="M5285" s="3"/>
      <c r="N5285" s="3"/>
    </row>
    <row r="5286" spans="13:14">
      <c r="M5286" s="3"/>
      <c r="N5286" s="3"/>
    </row>
    <row r="5287" spans="13:14">
      <c r="M5287" s="3"/>
      <c r="N5287" s="3"/>
    </row>
    <row r="5288" spans="13:14">
      <c r="M5288" s="3"/>
      <c r="N5288" s="3"/>
    </row>
    <row r="5289" spans="13:14">
      <c r="M5289" s="3"/>
      <c r="N5289" s="3"/>
    </row>
    <row r="5290" spans="13:14">
      <c r="M5290" s="3"/>
      <c r="N5290" s="3"/>
    </row>
    <row r="5291" spans="13:14">
      <c r="N5291" s="3"/>
    </row>
    <row r="5292" spans="13:14">
      <c r="M5292" s="3"/>
      <c r="N5292" s="3"/>
    </row>
    <row r="5293" spans="13:14">
      <c r="M5293" s="3"/>
      <c r="N5293" s="3"/>
    </row>
    <row r="5294" spans="13:14">
      <c r="M5294" s="3"/>
      <c r="N5294" s="3"/>
    </row>
    <row r="5295" spans="13:14">
      <c r="M5295" s="3"/>
      <c r="N5295" s="3"/>
    </row>
    <row r="5296" spans="13:14">
      <c r="M5296" s="3"/>
      <c r="N5296" s="3"/>
    </row>
    <row r="5297" spans="13:14">
      <c r="M5297" s="3"/>
      <c r="N5297" s="3"/>
    </row>
    <row r="5298" spans="13:14">
      <c r="M5298" s="3"/>
      <c r="N5298" s="3"/>
    </row>
    <row r="5299" spans="13:14">
      <c r="M5299" s="3"/>
      <c r="N5299" s="3"/>
    </row>
    <row r="5300" spans="13:14">
      <c r="M5300" s="3"/>
      <c r="N5300" s="3"/>
    </row>
    <row r="5301" spans="13:14">
      <c r="M5301" s="3"/>
      <c r="N5301" s="3"/>
    </row>
    <row r="5302" spans="13:14">
      <c r="M5302" s="3"/>
      <c r="N5302" s="3"/>
    </row>
    <row r="5303" spans="13:14">
      <c r="M5303" s="3"/>
      <c r="N5303" s="3"/>
    </row>
    <row r="5304" spans="13:14">
      <c r="M5304" s="3"/>
      <c r="N5304" s="3"/>
    </row>
    <row r="5305" spans="13:14">
      <c r="M5305" s="3"/>
      <c r="N5305" s="3"/>
    </row>
    <row r="5306" spans="13:14">
      <c r="M5306" s="3"/>
      <c r="N5306" s="3"/>
    </row>
    <row r="5307" spans="13:14">
      <c r="M5307" s="3"/>
      <c r="N5307" s="3"/>
    </row>
    <row r="5308" spans="13:14">
      <c r="M5308" s="3"/>
      <c r="N5308" s="3"/>
    </row>
    <row r="5309" spans="13:14">
      <c r="M5309" s="3"/>
      <c r="N5309" s="3"/>
    </row>
    <row r="5310" spans="13:14">
      <c r="M5310" s="3"/>
      <c r="N5310" s="3"/>
    </row>
    <row r="5311" spans="13:14">
      <c r="M5311" s="3"/>
      <c r="N5311" s="3"/>
    </row>
    <row r="5312" spans="13:14">
      <c r="N5312" s="3"/>
    </row>
    <row r="5313" spans="13:14">
      <c r="N5313" s="3"/>
    </row>
    <row r="5314" spans="13:14">
      <c r="N5314" s="3"/>
    </row>
    <row r="5315" spans="13:14">
      <c r="M5315" s="3"/>
      <c r="N5315" s="3"/>
    </row>
    <row r="5316" spans="13:14">
      <c r="M5316" s="3"/>
      <c r="N5316" s="3"/>
    </row>
    <row r="5317" spans="13:14">
      <c r="M5317" s="3"/>
      <c r="N5317" s="3"/>
    </row>
    <row r="5318" spans="13:14">
      <c r="N5318" s="3"/>
    </row>
    <row r="5319" spans="13:14">
      <c r="M5319" s="3"/>
      <c r="N5319" s="3"/>
    </row>
    <row r="5320" spans="13:14">
      <c r="M5320" s="3"/>
      <c r="N5320" s="3"/>
    </row>
    <row r="5321" spans="13:14">
      <c r="M5321" s="3"/>
      <c r="N5321" s="3"/>
    </row>
    <row r="5322" spans="13:14">
      <c r="M5322" s="3"/>
      <c r="N5322" s="3"/>
    </row>
    <row r="5323" spans="13:14">
      <c r="M5323" s="3"/>
      <c r="N5323" s="3"/>
    </row>
    <row r="5324" spans="13:14">
      <c r="M5324" s="3"/>
      <c r="N5324" s="3"/>
    </row>
    <row r="5325" spans="13:14">
      <c r="M5325" s="3"/>
      <c r="N5325" s="3"/>
    </row>
    <row r="5326" spans="13:14">
      <c r="M5326" s="3"/>
      <c r="N5326" s="3"/>
    </row>
    <row r="5327" spans="13:14">
      <c r="N5327" s="3"/>
    </row>
    <row r="5328" spans="13:14">
      <c r="M5328" s="3"/>
      <c r="N5328" s="3"/>
    </row>
    <row r="5329" spans="13:14">
      <c r="M5329" s="3"/>
      <c r="N5329" s="3"/>
    </row>
    <row r="5330" spans="13:14">
      <c r="M5330" s="3"/>
      <c r="N5330" s="3"/>
    </row>
    <row r="5331" spans="13:14">
      <c r="M5331" s="3"/>
      <c r="N5331" s="3"/>
    </row>
    <row r="5332" spans="13:14">
      <c r="M5332" s="3"/>
      <c r="N5332" s="3"/>
    </row>
    <row r="5333" spans="13:14">
      <c r="M5333" s="3"/>
      <c r="N5333" s="3"/>
    </row>
    <row r="5334" spans="13:14">
      <c r="M5334" s="3"/>
      <c r="N5334" s="3"/>
    </row>
    <row r="5335" spans="13:14">
      <c r="M5335" s="3"/>
      <c r="N5335" s="3"/>
    </row>
    <row r="5336" spans="13:14">
      <c r="N5336" s="3"/>
    </row>
    <row r="5337" spans="13:14">
      <c r="M5337" s="3"/>
      <c r="N5337" s="3"/>
    </row>
    <row r="5338" spans="13:14">
      <c r="M5338" s="3"/>
      <c r="N5338" s="3"/>
    </row>
    <row r="5339" spans="13:14">
      <c r="M5339" s="3"/>
      <c r="N5339" s="3"/>
    </row>
    <row r="5340" spans="13:14">
      <c r="M5340" s="3"/>
      <c r="N5340" s="3"/>
    </row>
    <row r="5341" spans="13:14">
      <c r="M5341" s="3"/>
      <c r="N5341" s="3"/>
    </row>
    <row r="5342" spans="13:14">
      <c r="M5342" s="3"/>
      <c r="N5342" s="3"/>
    </row>
    <row r="5343" spans="13:14">
      <c r="N5343" s="3"/>
    </row>
    <row r="5344" spans="13:14">
      <c r="M5344" s="3"/>
      <c r="N5344" s="3"/>
    </row>
    <row r="5345" spans="13:14">
      <c r="M5345" s="3"/>
      <c r="N5345" s="3"/>
    </row>
    <row r="5346" spans="13:14">
      <c r="M5346" s="3"/>
      <c r="N5346" s="3"/>
    </row>
    <row r="5347" spans="13:14">
      <c r="M5347" s="3"/>
      <c r="N5347" s="3"/>
    </row>
    <row r="5348" spans="13:14">
      <c r="M5348" s="3"/>
      <c r="N5348" s="3"/>
    </row>
    <row r="5349" spans="13:14">
      <c r="N5349" s="3"/>
    </row>
    <row r="5350" spans="13:14">
      <c r="M5350" s="3"/>
      <c r="N5350" s="3"/>
    </row>
    <row r="5351" spans="13:14">
      <c r="N5351" s="3"/>
    </row>
    <row r="5352" spans="13:14">
      <c r="M5352" s="3"/>
      <c r="N5352" s="3"/>
    </row>
    <row r="5353" spans="13:14">
      <c r="M5353" s="3"/>
      <c r="N5353" s="3"/>
    </row>
    <row r="5354" spans="13:14">
      <c r="M5354" s="3"/>
      <c r="N5354" s="3"/>
    </row>
    <row r="5355" spans="13:14">
      <c r="M5355" s="3"/>
      <c r="N5355" s="3"/>
    </row>
    <row r="5356" spans="13:14">
      <c r="M5356" s="3"/>
      <c r="N5356" s="3"/>
    </row>
    <row r="5357" spans="13:14">
      <c r="M5357" s="3"/>
      <c r="N5357" s="3"/>
    </row>
    <row r="5358" spans="13:14">
      <c r="M5358" s="3"/>
      <c r="N5358" s="3"/>
    </row>
    <row r="5359" spans="13:14">
      <c r="M5359" s="3"/>
      <c r="N5359" s="3"/>
    </row>
    <row r="5360" spans="13:14">
      <c r="M5360" s="3"/>
      <c r="N5360" s="3"/>
    </row>
    <row r="5361" spans="13:14">
      <c r="M5361" s="3"/>
      <c r="N5361" s="3"/>
    </row>
    <row r="5362" spans="13:14">
      <c r="M5362" s="3"/>
      <c r="N5362" s="3"/>
    </row>
    <row r="5363" spans="13:14">
      <c r="M5363" s="3"/>
      <c r="N5363" s="3"/>
    </row>
    <row r="5364" spans="13:14">
      <c r="M5364" s="3"/>
      <c r="N5364" s="3"/>
    </row>
    <row r="5365" spans="13:14">
      <c r="M5365" s="3"/>
      <c r="N5365" s="3"/>
    </row>
    <row r="5366" spans="13:14">
      <c r="M5366" s="3"/>
      <c r="N5366" s="3"/>
    </row>
    <row r="5367" spans="13:14">
      <c r="M5367" s="3"/>
      <c r="N5367" s="3"/>
    </row>
    <row r="5368" spans="13:14">
      <c r="M5368" s="3"/>
      <c r="N5368" s="3"/>
    </row>
    <row r="5369" spans="13:14">
      <c r="M5369" s="3"/>
      <c r="N5369" s="3"/>
    </row>
    <row r="5370" spans="13:14">
      <c r="M5370" s="3"/>
      <c r="N5370" s="3"/>
    </row>
    <row r="5371" spans="13:14">
      <c r="M5371" s="3"/>
      <c r="N5371" s="3"/>
    </row>
    <row r="5372" spans="13:14">
      <c r="N5372" s="3"/>
    </row>
    <row r="5373" spans="13:14">
      <c r="N5373" s="3"/>
    </row>
    <row r="5374" spans="13:14">
      <c r="N5374" s="3"/>
    </row>
    <row r="5375" spans="13:14">
      <c r="M5375" s="3"/>
      <c r="N5375" s="3"/>
    </row>
    <row r="5376" spans="13:14">
      <c r="M5376" s="3"/>
      <c r="N5376" s="3"/>
    </row>
    <row r="5377" spans="13:14">
      <c r="M5377" s="3"/>
      <c r="N5377" s="3"/>
    </row>
    <row r="5378" spans="13:14">
      <c r="M5378" s="3"/>
      <c r="N5378" s="3"/>
    </row>
    <row r="5379" spans="13:14">
      <c r="N5379" s="3"/>
    </row>
    <row r="5380" spans="13:14">
      <c r="N5380" s="3"/>
    </row>
    <row r="5381" spans="13:14">
      <c r="M5381" s="3"/>
      <c r="N5381" s="3"/>
    </row>
    <row r="5382" spans="13:14">
      <c r="M5382" s="3"/>
      <c r="N5382" s="3"/>
    </row>
    <row r="5383" spans="13:14">
      <c r="M5383" s="3"/>
      <c r="N5383" s="3"/>
    </row>
    <row r="5384" spans="13:14">
      <c r="M5384" s="3"/>
      <c r="N5384" s="3"/>
    </row>
    <row r="5385" spans="13:14">
      <c r="M5385" s="3"/>
      <c r="N5385" s="3"/>
    </row>
    <row r="5386" spans="13:14">
      <c r="M5386" s="3"/>
      <c r="N5386" s="3"/>
    </row>
    <row r="5387" spans="13:14">
      <c r="M5387" s="3"/>
      <c r="N5387" s="3"/>
    </row>
    <row r="5388" spans="13:14">
      <c r="M5388" s="3"/>
      <c r="N5388" s="3"/>
    </row>
    <row r="5389" spans="13:14">
      <c r="M5389" s="3"/>
      <c r="N5389" s="3"/>
    </row>
    <row r="5390" spans="13:14">
      <c r="M5390" s="3"/>
      <c r="N5390" s="3"/>
    </row>
    <row r="5391" spans="13:14">
      <c r="M5391" s="3"/>
      <c r="N5391" s="3"/>
    </row>
    <row r="5392" spans="13:14">
      <c r="M5392" s="3"/>
      <c r="N5392" s="3"/>
    </row>
    <row r="5393" spans="13:14">
      <c r="M5393" s="3"/>
      <c r="N5393" s="3"/>
    </row>
    <row r="5394" spans="13:14">
      <c r="M5394" s="3"/>
      <c r="N5394" s="3"/>
    </row>
    <row r="5395" spans="13:14">
      <c r="M5395" s="3"/>
      <c r="N5395" s="3"/>
    </row>
    <row r="5396" spans="13:14">
      <c r="M5396" s="3"/>
      <c r="N5396" s="3"/>
    </row>
    <row r="5397" spans="13:14">
      <c r="M5397" s="3"/>
      <c r="N5397" s="3"/>
    </row>
    <row r="5398" spans="13:14">
      <c r="M5398" s="3"/>
      <c r="N5398" s="3"/>
    </row>
    <row r="5399" spans="13:14">
      <c r="M5399" s="3"/>
      <c r="N5399" s="3"/>
    </row>
    <row r="5400" spans="13:14">
      <c r="M5400" s="3"/>
      <c r="N5400" s="3"/>
    </row>
    <row r="5401" spans="13:14">
      <c r="M5401" s="3"/>
      <c r="N5401" s="3"/>
    </row>
    <row r="5402" spans="13:14">
      <c r="M5402" s="3"/>
      <c r="N5402" s="3"/>
    </row>
    <row r="5403" spans="13:14">
      <c r="M5403" s="3"/>
      <c r="N5403" s="3"/>
    </row>
    <row r="5404" spans="13:14">
      <c r="M5404" s="3"/>
      <c r="N5404" s="3"/>
    </row>
    <row r="5405" spans="13:14">
      <c r="M5405" s="3"/>
      <c r="N5405" s="3"/>
    </row>
    <row r="5406" spans="13:14">
      <c r="N5406" s="3"/>
    </row>
    <row r="5407" spans="13:14">
      <c r="M5407" s="3"/>
      <c r="N5407" s="3"/>
    </row>
    <row r="5408" spans="13:14">
      <c r="M5408" s="3"/>
      <c r="N5408" s="3"/>
    </row>
    <row r="5409" spans="13:14">
      <c r="M5409" s="3"/>
      <c r="N5409" s="3"/>
    </row>
    <row r="5410" spans="13:14">
      <c r="M5410" s="3"/>
      <c r="N5410" s="3"/>
    </row>
    <row r="5411" spans="13:14">
      <c r="M5411" s="3"/>
      <c r="N5411" s="3"/>
    </row>
    <row r="5412" spans="13:14">
      <c r="M5412" s="3"/>
      <c r="N5412" s="3"/>
    </row>
    <row r="5413" spans="13:14">
      <c r="M5413" s="3"/>
      <c r="N5413" s="3"/>
    </row>
    <row r="5414" spans="13:14">
      <c r="M5414" s="3"/>
      <c r="N5414" s="3"/>
    </row>
    <row r="5415" spans="13:14">
      <c r="M5415" s="3"/>
      <c r="N5415" s="3"/>
    </row>
    <row r="5416" spans="13:14">
      <c r="M5416" s="3"/>
      <c r="N5416" s="3"/>
    </row>
    <row r="5417" spans="13:14">
      <c r="M5417" s="3"/>
      <c r="N5417" s="3"/>
    </row>
    <row r="5418" spans="13:14">
      <c r="N5418" s="3"/>
    </row>
    <row r="5419" spans="13:14">
      <c r="M5419" s="3"/>
      <c r="N5419" s="3"/>
    </row>
    <row r="5420" spans="13:14">
      <c r="M5420" s="3"/>
      <c r="N5420" s="3"/>
    </row>
    <row r="5421" spans="13:14">
      <c r="M5421" s="3"/>
      <c r="N5421" s="3"/>
    </row>
    <row r="5422" spans="13:14">
      <c r="N5422" s="3"/>
    </row>
    <row r="5423" spans="13:14">
      <c r="M5423" s="3"/>
      <c r="N5423" s="3"/>
    </row>
    <row r="5424" spans="13:14">
      <c r="M5424" s="3"/>
      <c r="N5424" s="3"/>
    </row>
    <row r="5425" spans="13:14">
      <c r="M5425" s="3"/>
      <c r="N5425" s="3"/>
    </row>
    <row r="5426" spans="13:14">
      <c r="M5426" s="3"/>
      <c r="N5426" s="3"/>
    </row>
    <row r="5427" spans="13:14">
      <c r="M5427" s="3"/>
      <c r="N5427" s="3"/>
    </row>
    <row r="5428" spans="13:14">
      <c r="M5428" s="3"/>
      <c r="N5428" s="3"/>
    </row>
    <row r="5429" spans="13:14">
      <c r="M5429" s="3"/>
      <c r="N5429" s="3"/>
    </row>
    <row r="5430" spans="13:14">
      <c r="M5430" s="3"/>
      <c r="N5430" s="3"/>
    </row>
    <row r="5431" spans="13:14">
      <c r="M5431" s="3"/>
      <c r="N5431" s="3"/>
    </row>
    <row r="5432" spans="13:14">
      <c r="M5432" s="3"/>
      <c r="N5432" s="3"/>
    </row>
    <row r="5433" spans="13:14">
      <c r="M5433" s="3"/>
      <c r="N5433" s="3"/>
    </row>
    <row r="5434" spans="13:14">
      <c r="M5434" s="3"/>
      <c r="N5434" s="3"/>
    </row>
    <row r="5435" spans="13:14">
      <c r="M5435" s="3"/>
      <c r="N5435" s="3"/>
    </row>
    <row r="5436" spans="13:14">
      <c r="M5436" s="3"/>
      <c r="N5436" s="3"/>
    </row>
    <row r="5437" spans="13:14">
      <c r="M5437" s="3"/>
      <c r="N5437" s="3"/>
    </row>
    <row r="5438" spans="13:14">
      <c r="M5438" s="3"/>
      <c r="N5438" s="3"/>
    </row>
    <row r="5439" spans="13:14">
      <c r="M5439" s="3"/>
      <c r="N5439" s="3"/>
    </row>
    <row r="5440" spans="13:14">
      <c r="M5440" s="3"/>
      <c r="N5440" s="3"/>
    </row>
    <row r="5441" spans="13:14">
      <c r="M5441" s="3"/>
      <c r="N5441" s="3"/>
    </row>
    <row r="5442" spans="13:14">
      <c r="N5442" s="3"/>
    </row>
    <row r="5443" spans="13:14">
      <c r="M5443" s="3"/>
      <c r="N5443" s="3"/>
    </row>
    <row r="5444" spans="13:14">
      <c r="M5444" s="3"/>
      <c r="N5444" s="3"/>
    </row>
    <row r="5445" spans="13:14">
      <c r="M5445" s="3"/>
      <c r="N5445" s="3"/>
    </row>
    <row r="5446" spans="13:14">
      <c r="M5446" s="3"/>
      <c r="N5446" s="3"/>
    </row>
    <row r="5447" spans="13:14">
      <c r="M5447" s="3"/>
      <c r="N5447" s="3"/>
    </row>
    <row r="5448" spans="13:14">
      <c r="N5448" s="3"/>
    </row>
    <row r="5449" spans="13:14">
      <c r="M5449" s="3"/>
      <c r="N5449" s="3"/>
    </row>
    <row r="5450" spans="13:14">
      <c r="M5450" s="3"/>
      <c r="N5450" s="3"/>
    </row>
    <row r="5451" spans="13:14">
      <c r="M5451" s="3"/>
      <c r="N5451" s="3"/>
    </row>
    <row r="5452" spans="13:14">
      <c r="M5452" s="3"/>
      <c r="N5452" s="3"/>
    </row>
    <row r="5453" spans="13:14">
      <c r="M5453" s="3"/>
      <c r="N5453" s="3"/>
    </row>
    <row r="5454" spans="13:14">
      <c r="M5454" s="3"/>
      <c r="N5454" s="3"/>
    </row>
    <row r="5455" spans="13:14">
      <c r="N5455" s="3"/>
    </row>
    <row r="5456" spans="13:14">
      <c r="M5456" s="3"/>
      <c r="N5456" s="3"/>
    </row>
    <row r="5457" spans="13:14">
      <c r="M5457" s="3"/>
      <c r="N5457" s="3"/>
    </row>
    <row r="5458" spans="13:14">
      <c r="M5458" s="3"/>
      <c r="N5458" s="3"/>
    </row>
    <row r="5459" spans="13:14">
      <c r="M5459" s="3"/>
      <c r="N5459" s="3"/>
    </row>
    <row r="5460" spans="13:14">
      <c r="M5460" s="3"/>
      <c r="N5460" s="3"/>
    </row>
    <row r="5461" spans="13:14">
      <c r="N5461" s="3"/>
    </row>
    <row r="5462" spans="13:14">
      <c r="M5462" s="3"/>
      <c r="N5462" s="3"/>
    </row>
    <row r="5463" spans="13:14">
      <c r="M5463" s="3"/>
      <c r="N5463" s="3"/>
    </row>
    <row r="5464" spans="13:14">
      <c r="M5464" s="3"/>
      <c r="N5464" s="3"/>
    </row>
    <row r="5465" spans="13:14">
      <c r="M5465" s="3"/>
      <c r="N5465" s="3"/>
    </row>
    <row r="5466" spans="13:14">
      <c r="M5466" s="3"/>
      <c r="N5466" s="3"/>
    </row>
    <row r="5467" spans="13:14">
      <c r="M5467" s="3"/>
      <c r="N5467" s="3"/>
    </row>
    <row r="5468" spans="13:14">
      <c r="M5468" s="3"/>
      <c r="N5468" s="3"/>
    </row>
    <row r="5469" spans="13:14">
      <c r="M5469" s="3"/>
      <c r="N5469" s="3"/>
    </row>
    <row r="5470" spans="13:14">
      <c r="M5470" s="3"/>
      <c r="N5470" s="3"/>
    </row>
    <row r="5471" spans="13:14">
      <c r="M5471" s="3"/>
      <c r="N5471" s="3"/>
    </row>
    <row r="5472" spans="13:14">
      <c r="M5472" s="3"/>
      <c r="N5472" s="3"/>
    </row>
    <row r="5473" spans="13:14">
      <c r="M5473" s="3"/>
      <c r="N5473" s="3"/>
    </row>
    <row r="5474" spans="13:14">
      <c r="M5474" s="3"/>
      <c r="N5474" s="3"/>
    </row>
    <row r="5475" spans="13:14">
      <c r="M5475" s="3"/>
      <c r="N5475" s="3"/>
    </row>
    <row r="5476" spans="13:14">
      <c r="M5476" s="3"/>
      <c r="N5476" s="3"/>
    </row>
    <row r="5477" spans="13:14">
      <c r="N5477" s="3"/>
    </row>
    <row r="5478" spans="13:14">
      <c r="M5478" s="3"/>
      <c r="N5478" s="3"/>
    </row>
    <row r="5479" spans="13:14">
      <c r="M5479" s="3"/>
      <c r="N5479" s="3"/>
    </row>
    <row r="5480" spans="13:14">
      <c r="M5480" s="3"/>
      <c r="N5480" s="3"/>
    </row>
    <row r="5481" spans="13:14">
      <c r="M5481" s="3"/>
      <c r="N5481" s="3"/>
    </row>
    <row r="5482" spans="13:14">
      <c r="N5482" s="3"/>
    </row>
    <row r="5483" spans="13:14">
      <c r="M5483" s="3"/>
      <c r="N5483" s="3"/>
    </row>
    <row r="5484" spans="13:14">
      <c r="M5484" s="3"/>
      <c r="N5484" s="3"/>
    </row>
    <row r="5485" spans="13:14">
      <c r="M5485" s="3"/>
      <c r="N5485" s="3"/>
    </row>
    <row r="5486" spans="13:14">
      <c r="M5486" s="3"/>
      <c r="N5486" s="3"/>
    </row>
    <row r="5487" spans="13:14">
      <c r="M5487" s="3"/>
      <c r="N5487" s="3"/>
    </row>
    <row r="5488" spans="13:14">
      <c r="M5488" s="3"/>
      <c r="N5488" s="3"/>
    </row>
    <row r="5489" spans="13:14">
      <c r="M5489" s="3"/>
      <c r="N5489" s="3"/>
    </row>
    <row r="5490" spans="13:14">
      <c r="M5490" s="3"/>
      <c r="N5490" s="3"/>
    </row>
    <row r="5491" spans="13:14">
      <c r="M5491" s="3"/>
      <c r="N5491" s="3"/>
    </row>
    <row r="5492" spans="13:14">
      <c r="M5492" s="3"/>
      <c r="N5492" s="3"/>
    </row>
    <row r="5493" spans="13:14">
      <c r="M5493" s="3"/>
      <c r="N5493" s="3"/>
    </row>
    <row r="5494" spans="13:14">
      <c r="M5494" s="3"/>
      <c r="N5494" s="3"/>
    </row>
    <row r="5495" spans="13:14">
      <c r="M5495" s="3"/>
      <c r="N5495" s="3"/>
    </row>
    <row r="5496" spans="13:14">
      <c r="N5496" s="3"/>
    </row>
    <row r="5497" spans="13:14">
      <c r="M5497" s="3"/>
      <c r="N5497" s="3"/>
    </row>
    <row r="5498" spans="13:14">
      <c r="M5498" s="3"/>
      <c r="N5498" s="3"/>
    </row>
    <row r="5499" spans="13:14">
      <c r="M5499" s="3"/>
      <c r="N5499" s="3"/>
    </row>
    <row r="5500" spans="13:14">
      <c r="M5500" s="3"/>
      <c r="N5500" s="3"/>
    </row>
    <row r="5501" spans="13:14">
      <c r="N5501" s="3"/>
    </row>
    <row r="5502" spans="13:14">
      <c r="M5502" s="3"/>
      <c r="N5502" s="3"/>
    </row>
    <row r="5503" spans="13:14">
      <c r="M5503" s="3"/>
      <c r="N5503" s="3"/>
    </row>
    <row r="5504" spans="13:14">
      <c r="M5504" s="3"/>
      <c r="N5504" s="3"/>
    </row>
    <row r="5505" spans="13:14">
      <c r="M5505" s="3"/>
      <c r="N5505" s="3"/>
    </row>
    <row r="5506" spans="13:14">
      <c r="M5506" s="3"/>
      <c r="N5506" s="3"/>
    </row>
    <row r="5507" spans="13:14">
      <c r="M5507" s="3"/>
      <c r="N5507" s="3"/>
    </row>
    <row r="5508" spans="13:14">
      <c r="M5508" s="3"/>
      <c r="N5508" s="3"/>
    </row>
    <row r="5509" spans="13:14">
      <c r="M5509" s="3"/>
      <c r="N5509" s="3"/>
    </row>
    <row r="5510" spans="13:14">
      <c r="M5510" s="3"/>
      <c r="N5510" s="3"/>
    </row>
    <row r="5511" spans="13:14">
      <c r="M5511" s="3"/>
      <c r="N5511" s="3"/>
    </row>
    <row r="5512" spans="13:14">
      <c r="M5512" s="3"/>
      <c r="N5512" s="3"/>
    </row>
    <row r="5513" spans="13:14">
      <c r="M5513" s="3"/>
      <c r="N5513" s="3"/>
    </row>
    <row r="5514" spans="13:14">
      <c r="M5514" s="3"/>
      <c r="N5514" s="3"/>
    </row>
    <row r="5515" spans="13:14">
      <c r="M5515" s="3"/>
      <c r="N5515" s="3"/>
    </row>
    <row r="5516" spans="13:14">
      <c r="M5516" s="3"/>
      <c r="N5516" s="3"/>
    </row>
    <row r="5517" spans="13:14">
      <c r="M5517" s="3"/>
      <c r="N5517" s="3"/>
    </row>
    <row r="5518" spans="13:14">
      <c r="M5518" s="3"/>
      <c r="N5518" s="3"/>
    </row>
    <row r="5519" spans="13:14">
      <c r="M5519" s="3"/>
      <c r="N5519" s="3"/>
    </row>
    <row r="5520" spans="13:14">
      <c r="M5520" s="3"/>
      <c r="N5520" s="3"/>
    </row>
    <row r="5521" spans="13:14">
      <c r="M5521" s="3"/>
      <c r="N5521" s="3"/>
    </row>
    <row r="5522" spans="13:14">
      <c r="M5522" s="3"/>
      <c r="N5522" s="3"/>
    </row>
    <row r="5523" spans="13:14">
      <c r="M5523" s="3"/>
      <c r="N5523" s="3"/>
    </row>
    <row r="5524" spans="13:14">
      <c r="M5524" s="3"/>
      <c r="N5524" s="3"/>
    </row>
    <row r="5525" spans="13:14">
      <c r="M5525" s="3"/>
      <c r="N5525" s="3"/>
    </row>
    <row r="5526" spans="13:14">
      <c r="N5526" s="3"/>
    </row>
    <row r="5527" spans="13:14">
      <c r="M5527" s="3"/>
      <c r="N5527" s="3"/>
    </row>
    <row r="5528" spans="13:14">
      <c r="M5528" s="3"/>
      <c r="N5528" s="3"/>
    </row>
    <row r="5529" spans="13:14">
      <c r="M5529" s="3"/>
      <c r="N5529" s="3"/>
    </row>
    <row r="5530" spans="13:14">
      <c r="M5530" s="3"/>
      <c r="N5530" s="3"/>
    </row>
    <row r="5531" spans="13:14">
      <c r="M5531" s="3"/>
      <c r="N5531" s="3"/>
    </row>
    <row r="5532" spans="13:14">
      <c r="M5532" s="3"/>
      <c r="N5532" s="3"/>
    </row>
    <row r="5533" spans="13:14">
      <c r="M5533" s="3"/>
      <c r="N5533" s="3"/>
    </row>
    <row r="5534" spans="13:14">
      <c r="M5534" s="3"/>
      <c r="N5534" s="3"/>
    </row>
    <row r="5535" spans="13:14">
      <c r="M5535" s="3"/>
      <c r="N5535" s="3"/>
    </row>
    <row r="5536" spans="13:14">
      <c r="M5536" s="3"/>
      <c r="N5536" s="3"/>
    </row>
    <row r="5537" spans="13:14">
      <c r="M5537" s="3"/>
      <c r="N5537" s="3"/>
    </row>
    <row r="5538" spans="13:14">
      <c r="M5538" s="3"/>
      <c r="N5538" s="3"/>
    </row>
    <row r="5539" spans="13:14">
      <c r="M5539" s="3"/>
      <c r="N5539" s="3"/>
    </row>
    <row r="5540" spans="13:14">
      <c r="N5540" s="3"/>
    </row>
    <row r="5541" spans="13:14">
      <c r="N5541" s="3"/>
    </row>
    <row r="5542" spans="13:14">
      <c r="M5542" s="3"/>
      <c r="N5542" s="3"/>
    </row>
    <row r="5543" spans="13:14">
      <c r="M5543" s="3"/>
      <c r="N5543" s="3"/>
    </row>
    <row r="5544" spans="13:14">
      <c r="M5544" s="3"/>
      <c r="N5544" s="3"/>
    </row>
    <row r="5545" spans="13:14">
      <c r="M5545" s="3"/>
      <c r="N5545" s="3"/>
    </row>
    <row r="5546" spans="13:14">
      <c r="N5546" s="3"/>
    </row>
    <row r="5547" spans="13:14">
      <c r="M5547" s="3"/>
      <c r="N5547" s="3"/>
    </row>
    <row r="5548" spans="13:14">
      <c r="M5548" s="3"/>
      <c r="N5548" s="3"/>
    </row>
    <row r="5549" spans="13:14">
      <c r="M5549" s="3"/>
      <c r="N5549" s="3"/>
    </row>
    <row r="5550" spans="13:14">
      <c r="M5550" s="3"/>
      <c r="N5550" s="3"/>
    </row>
    <row r="5551" spans="13:14">
      <c r="M5551" s="3"/>
      <c r="N5551" s="3"/>
    </row>
    <row r="5552" spans="13:14">
      <c r="M5552" s="3"/>
      <c r="N5552" s="3"/>
    </row>
    <row r="5553" spans="13:14">
      <c r="M5553" s="3"/>
      <c r="N5553" s="3"/>
    </row>
    <row r="5554" spans="13:14">
      <c r="M5554" s="3"/>
      <c r="N5554" s="3"/>
    </row>
    <row r="5555" spans="13:14">
      <c r="M5555" s="3"/>
      <c r="N5555" s="3"/>
    </row>
    <row r="5556" spans="13:14">
      <c r="M5556" s="3"/>
      <c r="N5556" s="3"/>
    </row>
    <row r="5557" spans="13:14">
      <c r="M5557" s="3"/>
      <c r="N5557" s="3"/>
    </row>
    <row r="5558" spans="13:14">
      <c r="M5558" s="3"/>
      <c r="N5558" s="3"/>
    </row>
    <row r="5559" spans="13:14">
      <c r="M5559" s="3"/>
      <c r="N5559" s="3"/>
    </row>
    <row r="5560" spans="13:14">
      <c r="M5560" s="3"/>
      <c r="N5560" s="3"/>
    </row>
    <row r="5561" spans="13:14">
      <c r="M5561" s="3"/>
      <c r="N5561" s="3"/>
    </row>
    <row r="5562" spans="13:14">
      <c r="M5562" s="3"/>
      <c r="N5562" s="3"/>
    </row>
    <row r="5563" spans="13:14">
      <c r="M5563" s="3"/>
      <c r="N5563" s="3"/>
    </row>
    <row r="5564" spans="13:14">
      <c r="M5564" s="3"/>
      <c r="N5564" s="3"/>
    </row>
    <row r="5565" spans="13:14">
      <c r="M5565" s="3"/>
      <c r="N5565" s="3"/>
    </row>
    <row r="5566" spans="13:14">
      <c r="M5566" s="3"/>
      <c r="N5566" s="3"/>
    </row>
    <row r="5567" spans="13:14">
      <c r="M5567" s="3"/>
      <c r="N5567" s="3"/>
    </row>
    <row r="5568" spans="13:14">
      <c r="M5568" s="3"/>
      <c r="N5568" s="3"/>
    </row>
    <row r="5569" spans="13:14">
      <c r="N5569" s="3"/>
    </row>
    <row r="5570" spans="13:14">
      <c r="M5570" s="3"/>
      <c r="N5570" s="3"/>
    </row>
    <row r="5571" spans="13:14">
      <c r="N5571" s="3"/>
    </row>
    <row r="5572" spans="13:14">
      <c r="M5572" s="3"/>
      <c r="N5572" s="3"/>
    </row>
    <row r="5573" spans="13:14">
      <c r="M5573" s="3"/>
      <c r="N5573" s="3"/>
    </row>
    <row r="5574" spans="13:14">
      <c r="M5574" s="3"/>
      <c r="N5574" s="3"/>
    </row>
    <row r="5575" spans="13:14">
      <c r="N5575" s="3"/>
    </row>
    <row r="5576" spans="13:14">
      <c r="N5576" s="3"/>
    </row>
    <row r="5577" spans="13:14">
      <c r="M5577" s="3"/>
      <c r="N5577" s="3"/>
    </row>
    <row r="5578" spans="13:14">
      <c r="M5578" s="3"/>
      <c r="N5578" s="3"/>
    </row>
    <row r="5579" spans="13:14">
      <c r="M5579" s="3"/>
      <c r="N5579" s="3"/>
    </row>
    <row r="5580" spans="13:14">
      <c r="M5580" s="3"/>
      <c r="N5580" s="3"/>
    </row>
    <row r="5581" spans="13:14">
      <c r="M5581" s="3"/>
      <c r="N5581" s="3"/>
    </row>
    <row r="5582" spans="13:14">
      <c r="N5582" s="3"/>
    </row>
    <row r="5583" spans="13:14">
      <c r="M5583" s="3"/>
      <c r="N5583" s="3"/>
    </row>
    <row r="5584" spans="13:14">
      <c r="N5584" s="3"/>
    </row>
    <row r="5585" spans="13:14">
      <c r="M5585" s="3"/>
      <c r="N5585" s="3"/>
    </row>
    <row r="5586" spans="13:14">
      <c r="M5586" s="3"/>
      <c r="N5586" s="3"/>
    </row>
    <row r="5587" spans="13:14">
      <c r="M5587" s="3"/>
      <c r="N5587" s="3"/>
    </row>
    <row r="5588" spans="13:14">
      <c r="M5588" s="3"/>
      <c r="N5588" s="3"/>
    </row>
    <row r="5589" spans="13:14">
      <c r="M5589" s="3"/>
      <c r="N5589" s="3"/>
    </row>
    <row r="5590" spans="13:14">
      <c r="M5590" s="3"/>
      <c r="N5590" s="3"/>
    </row>
    <row r="5591" spans="13:14">
      <c r="M5591" s="3"/>
      <c r="N5591" s="3"/>
    </row>
    <row r="5592" spans="13:14">
      <c r="M5592" s="3"/>
      <c r="N5592" s="3"/>
    </row>
    <row r="5593" spans="13:14">
      <c r="M5593" s="3"/>
      <c r="N5593" s="3"/>
    </row>
    <row r="5594" spans="13:14">
      <c r="M5594" s="3"/>
      <c r="N5594" s="3"/>
    </row>
    <row r="5595" spans="13:14">
      <c r="M5595" s="3"/>
      <c r="N5595" s="3"/>
    </row>
    <row r="5596" spans="13:14">
      <c r="M5596" s="3"/>
      <c r="N5596" s="3"/>
    </row>
    <row r="5597" spans="13:14">
      <c r="M5597" s="3"/>
      <c r="N5597" s="3"/>
    </row>
    <row r="5598" spans="13:14">
      <c r="M5598" s="3"/>
      <c r="N5598" s="3"/>
    </row>
    <row r="5599" spans="13:14">
      <c r="M5599" s="3"/>
      <c r="N5599" s="3"/>
    </row>
    <row r="5600" spans="13:14">
      <c r="M5600" s="3"/>
      <c r="N5600" s="3"/>
    </row>
    <row r="5601" spans="13:14">
      <c r="M5601" s="3"/>
      <c r="N5601" s="3"/>
    </row>
    <row r="5602" spans="13:14">
      <c r="M5602" s="3"/>
      <c r="N5602" s="3"/>
    </row>
    <row r="5603" spans="13:14">
      <c r="M5603" s="3"/>
      <c r="N5603" s="3"/>
    </row>
    <row r="5604" spans="13:14">
      <c r="M5604" s="3"/>
      <c r="N5604" s="3"/>
    </row>
    <row r="5605" spans="13:14">
      <c r="M5605" s="3"/>
      <c r="N5605" s="3"/>
    </row>
    <row r="5606" spans="13:14">
      <c r="M5606" s="3"/>
      <c r="N5606" s="3"/>
    </row>
    <row r="5607" spans="13:14">
      <c r="M5607" s="3"/>
      <c r="N5607" s="3"/>
    </row>
    <row r="5608" spans="13:14">
      <c r="M5608" s="3"/>
      <c r="N5608" s="3"/>
    </row>
    <row r="5609" spans="13:14">
      <c r="M5609" s="3"/>
      <c r="N5609" s="3"/>
    </row>
    <row r="5610" spans="13:14">
      <c r="M5610" s="3"/>
      <c r="N5610" s="3"/>
    </row>
    <row r="5611" spans="13:14">
      <c r="M5611" s="3"/>
      <c r="N5611" s="3"/>
    </row>
    <row r="5612" spans="13:14">
      <c r="M5612" s="3"/>
      <c r="N5612" s="3"/>
    </row>
    <row r="5613" spans="13:14">
      <c r="M5613" s="3"/>
      <c r="N5613" s="3"/>
    </row>
    <row r="5614" spans="13:14">
      <c r="M5614" s="3"/>
      <c r="N5614" s="3"/>
    </row>
    <row r="5615" spans="13:14">
      <c r="M5615" s="3"/>
      <c r="N5615" s="3"/>
    </row>
    <row r="5616" spans="13:14">
      <c r="M5616" s="3"/>
      <c r="N5616" s="3"/>
    </row>
    <row r="5617" spans="13:14">
      <c r="M5617" s="3"/>
      <c r="N5617" s="3"/>
    </row>
    <row r="5618" spans="13:14">
      <c r="M5618" s="3"/>
      <c r="N5618" s="3"/>
    </row>
    <row r="5619" spans="13:14">
      <c r="M5619" s="3"/>
      <c r="N5619" s="3"/>
    </row>
    <row r="5620" spans="13:14">
      <c r="M5620" s="3"/>
      <c r="N5620" s="3"/>
    </row>
    <row r="5621" spans="13:14">
      <c r="M5621" s="3"/>
      <c r="N5621" s="3"/>
    </row>
    <row r="5622" spans="13:14">
      <c r="M5622" s="3"/>
      <c r="N5622" s="3"/>
    </row>
    <row r="5623" spans="13:14">
      <c r="M5623" s="3"/>
      <c r="N5623" s="3"/>
    </row>
    <row r="5624" spans="13:14">
      <c r="M5624" s="3"/>
      <c r="N5624" s="3"/>
    </row>
    <row r="5625" spans="13:14">
      <c r="M5625" s="3"/>
      <c r="N5625" s="3"/>
    </row>
    <row r="5626" spans="13:14">
      <c r="M5626" s="3"/>
      <c r="N5626" s="3"/>
    </row>
    <row r="5627" spans="13:14">
      <c r="M5627" s="3"/>
      <c r="N5627" s="3"/>
    </row>
    <row r="5628" spans="13:14">
      <c r="M5628" s="3"/>
      <c r="N5628" s="3"/>
    </row>
    <row r="5629" spans="13:14">
      <c r="M5629" s="3"/>
      <c r="N5629" s="3"/>
    </row>
    <row r="5630" spans="13:14">
      <c r="M5630" s="3"/>
      <c r="N5630" s="3"/>
    </row>
    <row r="5631" spans="13:14">
      <c r="M5631" s="3"/>
      <c r="N5631" s="3"/>
    </row>
    <row r="5632" spans="13:14">
      <c r="M5632" s="3"/>
      <c r="N5632" s="3"/>
    </row>
    <row r="5633" spans="13:14">
      <c r="N5633" s="3"/>
    </row>
    <row r="5634" spans="13:14">
      <c r="M5634" s="3"/>
      <c r="N5634" s="3"/>
    </row>
    <row r="5635" spans="13:14">
      <c r="M5635" s="3"/>
      <c r="N5635" s="3"/>
    </row>
    <row r="5636" spans="13:14">
      <c r="M5636" s="3"/>
      <c r="N5636" s="3"/>
    </row>
    <row r="5637" spans="13:14">
      <c r="M5637" s="3"/>
      <c r="N5637" s="3"/>
    </row>
    <row r="5638" spans="13:14">
      <c r="M5638" s="3"/>
      <c r="N5638" s="3"/>
    </row>
    <row r="5639" spans="13:14">
      <c r="M5639" s="3"/>
      <c r="N5639" s="3"/>
    </row>
    <row r="5640" spans="13:14">
      <c r="M5640" s="3"/>
      <c r="N5640" s="3"/>
    </row>
    <row r="5641" spans="13:14">
      <c r="M5641" s="3"/>
      <c r="N5641" s="3"/>
    </row>
    <row r="5642" spans="13:14">
      <c r="M5642" s="3"/>
      <c r="N5642" s="3"/>
    </row>
    <row r="5643" spans="13:14">
      <c r="M5643" s="3"/>
      <c r="N5643" s="3"/>
    </row>
    <row r="5644" spans="13:14">
      <c r="M5644" s="3"/>
      <c r="N5644" s="3"/>
    </row>
    <row r="5645" spans="13:14">
      <c r="M5645" s="3"/>
      <c r="N5645" s="3"/>
    </row>
    <row r="5646" spans="13:14">
      <c r="M5646" s="3"/>
      <c r="N5646" s="3"/>
    </row>
    <row r="5647" spans="13:14">
      <c r="M5647" s="3"/>
      <c r="N5647" s="3"/>
    </row>
    <row r="5648" spans="13:14">
      <c r="M5648" s="3"/>
      <c r="N5648" s="3"/>
    </row>
    <row r="5649" spans="13:14">
      <c r="M5649" s="3"/>
      <c r="N5649" s="3"/>
    </row>
    <row r="5650" spans="13:14">
      <c r="M5650" s="3"/>
      <c r="N5650" s="3"/>
    </row>
    <row r="5651" spans="13:14">
      <c r="M5651" s="3"/>
      <c r="N5651" s="3"/>
    </row>
    <row r="5652" spans="13:14">
      <c r="M5652" s="3"/>
      <c r="N5652" s="3"/>
    </row>
    <row r="5653" spans="13:14">
      <c r="M5653" s="3"/>
      <c r="N5653" s="3"/>
    </row>
    <row r="5654" spans="13:14">
      <c r="M5654" s="3"/>
      <c r="N5654" s="3"/>
    </row>
    <row r="5655" spans="13:14">
      <c r="N5655" s="3"/>
    </row>
    <row r="5656" spans="13:14">
      <c r="M5656" s="3"/>
      <c r="N5656" s="3"/>
    </row>
    <row r="5657" spans="13:14">
      <c r="M5657" s="3"/>
      <c r="N5657" s="3"/>
    </row>
    <row r="5658" spans="13:14">
      <c r="N5658" s="3"/>
    </row>
    <row r="5659" spans="13:14">
      <c r="M5659" s="3"/>
      <c r="N5659" s="3"/>
    </row>
    <row r="5660" spans="13:14">
      <c r="M5660" s="3"/>
      <c r="N5660" s="3"/>
    </row>
    <row r="5661" spans="13:14">
      <c r="M5661" s="3"/>
      <c r="N5661" s="3"/>
    </row>
    <row r="5662" spans="13:14">
      <c r="M5662" s="3"/>
      <c r="N5662" s="3"/>
    </row>
    <row r="5663" spans="13:14">
      <c r="M5663" s="3"/>
      <c r="N5663" s="3"/>
    </row>
    <row r="5664" spans="13:14">
      <c r="M5664" s="3"/>
      <c r="N5664" s="3"/>
    </row>
    <row r="5665" spans="13:14">
      <c r="M5665" s="3"/>
      <c r="N5665" s="3"/>
    </row>
    <row r="5666" spans="13:14">
      <c r="M5666" s="3"/>
      <c r="N5666" s="3"/>
    </row>
    <row r="5667" spans="13:14">
      <c r="M5667" s="3"/>
      <c r="N5667" s="3"/>
    </row>
    <row r="5668" spans="13:14">
      <c r="M5668" s="3"/>
      <c r="N5668" s="3"/>
    </row>
    <row r="5669" spans="13:14">
      <c r="M5669" s="3"/>
      <c r="N5669" s="3"/>
    </row>
    <row r="5670" spans="13:14">
      <c r="M5670" s="3"/>
      <c r="N5670" s="3"/>
    </row>
    <row r="5671" spans="13:14">
      <c r="M5671" s="3"/>
      <c r="N5671" s="3"/>
    </row>
    <row r="5672" spans="13:14">
      <c r="M5672" s="3"/>
      <c r="N5672" s="3"/>
    </row>
    <row r="5673" spans="13:14">
      <c r="M5673" s="3"/>
      <c r="N5673" s="3"/>
    </row>
    <row r="5674" spans="13:14">
      <c r="M5674" s="3"/>
      <c r="N5674" s="3"/>
    </row>
    <row r="5675" spans="13:14">
      <c r="M5675" s="3"/>
      <c r="N5675" s="3"/>
    </row>
    <row r="5676" spans="13:14">
      <c r="M5676" s="3"/>
      <c r="N5676" s="3"/>
    </row>
    <row r="5677" spans="13:14">
      <c r="M5677" s="3"/>
      <c r="N5677" s="3"/>
    </row>
    <row r="5678" spans="13:14">
      <c r="M5678" s="3"/>
      <c r="N5678" s="3"/>
    </row>
    <row r="5679" spans="13:14">
      <c r="M5679" s="3"/>
      <c r="N5679" s="3"/>
    </row>
    <row r="5680" spans="13:14">
      <c r="M5680" s="3"/>
      <c r="N5680" s="3"/>
    </row>
    <row r="5681" spans="13:14">
      <c r="M5681" s="3"/>
      <c r="N5681" s="3"/>
    </row>
    <row r="5682" spans="13:14">
      <c r="M5682" s="3"/>
      <c r="N5682" s="3"/>
    </row>
    <row r="5683" spans="13:14">
      <c r="M5683" s="3"/>
      <c r="N5683" s="3"/>
    </row>
    <row r="5684" spans="13:14">
      <c r="M5684" s="3"/>
      <c r="N5684" s="3"/>
    </row>
    <row r="5685" spans="13:14">
      <c r="M5685" s="3"/>
      <c r="N5685" s="3"/>
    </row>
    <row r="5686" spans="13:14">
      <c r="N5686" s="3"/>
    </row>
    <row r="5687" spans="13:14">
      <c r="M5687" s="3"/>
      <c r="N5687" s="3"/>
    </row>
    <row r="5688" spans="13:14">
      <c r="M5688" s="3"/>
      <c r="N5688" s="3"/>
    </row>
    <row r="5689" spans="13:14">
      <c r="M5689" s="3"/>
      <c r="N5689" s="3"/>
    </row>
    <row r="5690" spans="13:14">
      <c r="M5690" s="3"/>
      <c r="N5690" s="3"/>
    </row>
    <row r="5691" spans="13:14">
      <c r="M5691" s="3"/>
      <c r="N5691" s="3"/>
    </row>
    <row r="5692" spans="13:14">
      <c r="M5692" s="3"/>
      <c r="N5692" s="3"/>
    </row>
    <row r="5693" spans="13:14">
      <c r="M5693" s="3"/>
      <c r="N5693" s="3"/>
    </row>
    <row r="5694" spans="13:14">
      <c r="M5694" s="3"/>
      <c r="N5694" s="3"/>
    </row>
    <row r="5695" spans="13:14">
      <c r="M5695" s="3"/>
      <c r="N5695" s="3"/>
    </row>
    <row r="5696" spans="13:14">
      <c r="M5696" s="3"/>
      <c r="N5696" s="3"/>
    </row>
    <row r="5697" spans="13:14">
      <c r="M5697" s="3"/>
      <c r="N5697" s="3"/>
    </row>
    <row r="5698" spans="13:14">
      <c r="M5698" s="3"/>
      <c r="N5698" s="3"/>
    </row>
    <row r="5699" spans="13:14">
      <c r="M5699" s="3"/>
      <c r="N5699" s="3"/>
    </row>
    <row r="5700" spans="13:14">
      <c r="M5700" s="3"/>
      <c r="N5700" s="3"/>
    </row>
    <row r="5701" spans="13:14">
      <c r="M5701" s="3"/>
      <c r="N5701" s="3"/>
    </row>
    <row r="5702" spans="13:14">
      <c r="M5702" s="3"/>
      <c r="N5702" s="3"/>
    </row>
    <row r="5703" spans="13:14">
      <c r="M5703" s="3"/>
      <c r="N5703" s="3"/>
    </row>
    <row r="5704" spans="13:14">
      <c r="M5704" s="3"/>
      <c r="N5704" s="3"/>
    </row>
    <row r="5705" spans="13:14">
      <c r="M5705" s="3"/>
      <c r="N5705" s="3"/>
    </row>
    <row r="5706" spans="13:14">
      <c r="M5706" s="3"/>
      <c r="N5706" s="3"/>
    </row>
    <row r="5707" spans="13:14">
      <c r="M5707" s="3"/>
      <c r="N5707" s="3"/>
    </row>
    <row r="5708" spans="13:14">
      <c r="M5708" s="3"/>
      <c r="N5708" s="3"/>
    </row>
    <row r="5709" spans="13:14">
      <c r="M5709" s="3"/>
      <c r="N5709" s="3"/>
    </row>
    <row r="5710" spans="13:14">
      <c r="M5710" s="3"/>
      <c r="N5710" s="3"/>
    </row>
    <row r="5711" spans="13:14">
      <c r="M5711" s="3"/>
      <c r="N5711" s="3"/>
    </row>
    <row r="5712" spans="13:14">
      <c r="M5712" s="3"/>
      <c r="N5712" s="3"/>
    </row>
    <row r="5713" spans="13:14">
      <c r="M5713" s="3"/>
      <c r="N5713" s="3"/>
    </row>
    <row r="5714" spans="13:14">
      <c r="M5714" s="3"/>
      <c r="N5714" s="3"/>
    </row>
    <row r="5715" spans="13:14">
      <c r="M5715" s="3"/>
      <c r="N5715" s="3"/>
    </row>
    <row r="5716" spans="13:14">
      <c r="M5716" s="3"/>
      <c r="N5716" s="3"/>
    </row>
    <row r="5717" spans="13:14">
      <c r="M5717" s="3"/>
      <c r="N5717" s="3"/>
    </row>
    <row r="5718" spans="13:14">
      <c r="M5718" s="3"/>
      <c r="N5718" s="3"/>
    </row>
    <row r="5719" spans="13:14">
      <c r="M5719" s="3"/>
      <c r="N5719" s="3"/>
    </row>
    <row r="5720" spans="13:14">
      <c r="M5720" s="3"/>
      <c r="N5720" s="3"/>
    </row>
    <row r="5721" spans="13:14">
      <c r="M5721" s="3"/>
      <c r="N5721" s="3"/>
    </row>
    <row r="5722" spans="13:14">
      <c r="M5722" s="3"/>
      <c r="N5722" s="3"/>
    </row>
    <row r="5723" spans="13:14">
      <c r="M5723" s="3"/>
      <c r="N5723" s="3"/>
    </row>
    <row r="5724" spans="13:14">
      <c r="M5724" s="3"/>
      <c r="N5724" s="3"/>
    </row>
    <row r="5725" spans="13:14">
      <c r="M5725" s="3"/>
      <c r="N5725" s="3"/>
    </row>
    <row r="5726" spans="13:14">
      <c r="M5726" s="3"/>
      <c r="N5726" s="3"/>
    </row>
    <row r="5727" spans="13:14">
      <c r="M5727" s="3"/>
      <c r="N5727" s="3"/>
    </row>
    <row r="5728" spans="13:14">
      <c r="M5728" s="3"/>
      <c r="N5728" s="3"/>
    </row>
    <row r="5729" spans="13:14">
      <c r="M5729" s="3"/>
      <c r="N5729" s="3"/>
    </row>
    <row r="5730" spans="13:14">
      <c r="M5730" s="3"/>
      <c r="N5730" s="3"/>
    </row>
    <row r="5731" spans="13:14">
      <c r="M5731" s="3"/>
      <c r="N5731" s="3"/>
    </row>
    <row r="5732" spans="13:14">
      <c r="M5732" s="3"/>
      <c r="N5732" s="3"/>
    </row>
    <row r="5733" spans="13:14">
      <c r="M5733" s="3"/>
      <c r="N5733" s="3"/>
    </row>
    <row r="5734" spans="13:14">
      <c r="M5734" s="3"/>
      <c r="N5734" s="3"/>
    </row>
    <row r="5735" spans="13:14">
      <c r="M5735" s="3"/>
      <c r="N5735" s="3"/>
    </row>
    <row r="5736" spans="13:14">
      <c r="M5736" s="3"/>
      <c r="N5736" s="3"/>
    </row>
    <row r="5737" spans="13:14">
      <c r="M5737" s="3"/>
      <c r="N5737" s="3"/>
    </row>
    <row r="5738" spans="13:14">
      <c r="M5738" s="3"/>
      <c r="N5738" s="3"/>
    </row>
    <row r="5739" spans="13:14">
      <c r="M5739" s="3"/>
      <c r="N5739" s="3"/>
    </row>
    <row r="5740" spans="13:14">
      <c r="M5740" s="3"/>
      <c r="N5740" s="3"/>
    </row>
    <row r="5741" spans="13:14">
      <c r="M5741" s="3"/>
      <c r="N5741" s="3"/>
    </row>
    <row r="5742" spans="13:14">
      <c r="M5742" s="3"/>
      <c r="N5742" s="3"/>
    </row>
    <row r="5743" spans="13:14">
      <c r="M5743" s="3"/>
      <c r="N5743" s="3"/>
    </row>
    <row r="5744" spans="13:14">
      <c r="M5744" s="3"/>
      <c r="N5744" s="3"/>
    </row>
    <row r="5745" spans="13:14">
      <c r="M5745" s="3"/>
      <c r="N5745" s="3"/>
    </row>
    <row r="5746" spans="13:14">
      <c r="M5746" s="3"/>
      <c r="N5746" s="3"/>
    </row>
    <row r="5747" spans="13:14">
      <c r="M5747" s="3"/>
      <c r="N5747" s="3"/>
    </row>
    <row r="5748" spans="13:14">
      <c r="M5748" s="3"/>
      <c r="N5748" s="3"/>
    </row>
    <row r="5749" spans="13:14">
      <c r="M5749" s="3"/>
      <c r="N5749" s="3"/>
    </row>
    <row r="5750" spans="13:14">
      <c r="M5750" s="3"/>
      <c r="N5750" s="3"/>
    </row>
    <row r="5751" spans="13:14">
      <c r="M5751" s="3"/>
      <c r="N5751" s="3"/>
    </row>
    <row r="5752" spans="13:14">
      <c r="M5752" s="3"/>
      <c r="N5752" s="3"/>
    </row>
    <row r="5753" spans="13:14">
      <c r="M5753" s="3"/>
      <c r="N5753" s="3"/>
    </row>
    <row r="5754" spans="13:14">
      <c r="M5754" s="3"/>
      <c r="N5754" s="3"/>
    </row>
    <row r="5755" spans="13:14">
      <c r="M5755" s="3"/>
      <c r="N5755" s="3"/>
    </row>
    <row r="5756" spans="13:14">
      <c r="M5756" s="3"/>
      <c r="N5756" s="3"/>
    </row>
    <row r="5757" spans="13:14">
      <c r="M5757" s="3"/>
      <c r="N5757" s="3"/>
    </row>
    <row r="5758" spans="13:14">
      <c r="N5758" s="3"/>
    </row>
    <row r="5759" spans="13:14">
      <c r="M5759" s="3"/>
      <c r="N5759" s="3"/>
    </row>
    <row r="5760" spans="13:14">
      <c r="M5760" s="3"/>
      <c r="N5760" s="3"/>
    </row>
    <row r="5761" spans="13:14">
      <c r="M5761" s="3"/>
      <c r="N5761" s="3"/>
    </row>
    <row r="5762" spans="13:14">
      <c r="M5762" s="3"/>
      <c r="N5762" s="3"/>
    </row>
    <row r="5763" spans="13:14">
      <c r="M5763" s="3"/>
      <c r="N5763" s="3"/>
    </row>
    <row r="5764" spans="13:14">
      <c r="M5764" s="3"/>
      <c r="N5764" s="3"/>
    </row>
    <row r="5765" spans="13:14">
      <c r="M5765" s="3"/>
      <c r="N5765" s="3"/>
    </row>
    <row r="5766" spans="13:14">
      <c r="M5766" s="3"/>
      <c r="N5766" s="3"/>
    </row>
    <row r="5767" spans="13:14">
      <c r="M5767" s="3"/>
      <c r="N5767" s="3"/>
    </row>
    <row r="5768" spans="13:14">
      <c r="M5768" s="3"/>
      <c r="N5768" s="3"/>
    </row>
    <row r="5769" spans="13:14">
      <c r="M5769" s="3"/>
      <c r="N5769" s="3"/>
    </row>
    <row r="5770" spans="13:14">
      <c r="M5770" s="3"/>
      <c r="N5770" s="3"/>
    </row>
    <row r="5771" spans="13:14">
      <c r="M5771" s="3"/>
      <c r="N5771" s="3"/>
    </row>
    <row r="5772" spans="13:14">
      <c r="M5772" s="3"/>
      <c r="N5772" s="3"/>
    </row>
    <row r="5773" spans="13:14">
      <c r="M5773" s="3"/>
      <c r="N5773" s="3"/>
    </row>
    <row r="5774" spans="13:14">
      <c r="M5774" s="3"/>
      <c r="N5774" s="3"/>
    </row>
    <row r="5775" spans="13:14">
      <c r="M5775" s="3"/>
      <c r="N5775" s="3"/>
    </row>
    <row r="5776" spans="13:14">
      <c r="M5776" s="3"/>
      <c r="N5776" s="3"/>
    </row>
    <row r="5777" spans="13:14">
      <c r="N5777" s="3"/>
    </row>
    <row r="5778" spans="13:14">
      <c r="M5778" s="3"/>
      <c r="N5778" s="3"/>
    </row>
    <row r="5779" spans="13:14">
      <c r="N5779" s="3"/>
    </row>
    <row r="5780" spans="13:14">
      <c r="M5780" s="3"/>
      <c r="N5780" s="3"/>
    </row>
    <row r="5781" spans="13:14">
      <c r="M5781" s="3"/>
      <c r="N5781" s="3"/>
    </row>
    <row r="5782" spans="13:14">
      <c r="M5782" s="3"/>
      <c r="N5782" s="3"/>
    </row>
    <row r="5783" spans="13:14">
      <c r="N5783" s="3"/>
    </row>
    <row r="5784" spans="13:14">
      <c r="M5784" s="3"/>
      <c r="N5784" s="3"/>
    </row>
    <row r="5785" spans="13:14">
      <c r="M5785" s="3"/>
      <c r="N5785" s="3"/>
    </row>
    <row r="5786" spans="13:14">
      <c r="M5786" s="3"/>
      <c r="N5786" s="3"/>
    </row>
    <row r="5787" spans="13:14">
      <c r="M5787" s="3"/>
      <c r="N5787" s="3"/>
    </row>
    <row r="5788" spans="13:14">
      <c r="M5788" s="3"/>
      <c r="N5788" s="3"/>
    </row>
    <row r="5789" spans="13:14">
      <c r="M5789" s="3"/>
      <c r="N5789" s="3"/>
    </row>
    <row r="5790" spans="13:14">
      <c r="M5790" s="3"/>
      <c r="N5790" s="3"/>
    </row>
    <row r="5791" spans="13:14">
      <c r="M5791" s="3"/>
      <c r="N5791" s="3"/>
    </row>
    <row r="5792" spans="13:14">
      <c r="M5792" s="3"/>
      <c r="N5792" s="3"/>
    </row>
    <row r="5793" spans="13:14">
      <c r="M5793" s="3"/>
      <c r="N5793" s="3"/>
    </row>
    <row r="5794" spans="13:14">
      <c r="M5794" s="3"/>
      <c r="N5794" s="3"/>
    </row>
    <row r="5795" spans="13:14">
      <c r="M5795" s="3"/>
      <c r="N5795" s="3"/>
    </row>
    <row r="5796" spans="13:14">
      <c r="M5796" s="3"/>
      <c r="N5796" s="3"/>
    </row>
    <row r="5797" spans="13:14">
      <c r="M5797" s="3"/>
      <c r="N5797" s="3"/>
    </row>
    <row r="5798" spans="13:14">
      <c r="M5798" s="3"/>
      <c r="N5798" s="3"/>
    </row>
    <row r="5799" spans="13:14">
      <c r="M5799" s="3"/>
      <c r="N5799" s="3"/>
    </row>
    <row r="5800" spans="13:14">
      <c r="M5800" s="3"/>
      <c r="N5800" s="3"/>
    </row>
    <row r="5801" spans="13:14">
      <c r="M5801" s="3"/>
      <c r="N5801" s="3"/>
    </row>
    <row r="5802" spans="13:14">
      <c r="M5802" s="3"/>
      <c r="N5802" s="3"/>
    </row>
    <row r="5803" spans="13:14">
      <c r="M5803" s="3"/>
      <c r="N5803" s="3"/>
    </row>
    <row r="5804" spans="13:14">
      <c r="M5804" s="3"/>
      <c r="N5804" s="3"/>
    </row>
    <row r="5805" spans="13:14">
      <c r="M5805" s="3"/>
      <c r="N5805" s="3"/>
    </row>
    <row r="5806" spans="13:14">
      <c r="M5806" s="3"/>
      <c r="N5806" s="3"/>
    </row>
    <row r="5807" spans="13:14">
      <c r="M5807" s="3"/>
      <c r="N5807" s="3"/>
    </row>
    <row r="5808" spans="13:14">
      <c r="M5808" s="3"/>
      <c r="N5808" s="3"/>
    </row>
    <row r="5809" spans="13:14">
      <c r="M5809" s="3"/>
      <c r="N5809" s="3"/>
    </row>
    <row r="5810" spans="13:14">
      <c r="M5810" s="3"/>
      <c r="N5810" s="3"/>
    </row>
    <row r="5811" spans="13:14">
      <c r="M5811" s="3"/>
      <c r="N5811" s="3"/>
    </row>
    <row r="5812" spans="13:14">
      <c r="M5812" s="3"/>
      <c r="N5812" s="3"/>
    </row>
    <row r="5813" spans="13:14">
      <c r="N5813" s="3"/>
    </row>
    <row r="5814" spans="13:14">
      <c r="M5814" s="3"/>
      <c r="N5814" s="3"/>
    </row>
    <row r="5815" spans="13:14">
      <c r="M5815" s="3"/>
      <c r="N5815" s="3"/>
    </row>
    <row r="5816" spans="13:14">
      <c r="M5816" s="3"/>
      <c r="N5816" s="3"/>
    </row>
    <row r="5817" spans="13:14">
      <c r="M5817" s="3"/>
      <c r="N5817" s="3"/>
    </row>
    <row r="5818" spans="13:14">
      <c r="M5818" s="3"/>
      <c r="N5818" s="3"/>
    </row>
    <row r="5819" spans="13:14">
      <c r="M5819" s="3"/>
      <c r="N5819" s="3"/>
    </row>
    <row r="5820" spans="13:14">
      <c r="M5820" s="3"/>
      <c r="N5820" s="3"/>
    </row>
    <row r="5821" spans="13:14">
      <c r="M5821" s="3"/>
      <c r="N5821" s="3"/>
    </row>
    <row r="5822" spans="13:14">
      <c r="M5822" s="3"/>
      <c r="N5822" s="3"/>
    </row>
    <row r="5823" spans="13:14">
      <c r="M5823" s="3"/>
      <c r="N5823" s="3"/>
    </row>
    <row r="5824" spans="13:14">
      <c r="M5824" s="3"/>
      <c r="N5824" s="3"/>
    </row>
    <row r="5825" spans="13:14">
      <c r="M5825" s="3"/>
      <c r="N5825" s="3"/>
    </row>
    <row r="5826" spans="13:14">
      <c r="M5826" s="3"/>
      <c r="N5826" s="3"/>
    </row>
    <row r="5827" spans="13:14">
      <c r="M5827" s="3"/>
      <c r="N5827" s="3"/>
    </row>
    <row r="5828" spans="13:14">
      <c r="N5828" s="3"/>
    </row>
    <row r="5829" spans="13:14">
      <c r="M5829" s="3"/>
      <c r="N5829" s="3"/>
    </row>
    <row r="5830" spans="13:14">
      <c r="M5830" s="3"/>
      <c r="N5830" s="3"/>
    </row>
    <row r="5831" spans="13:14">
      <c r="M5831" s="3"/>
      <c r="N5831" s="3"/>
    </row>
    <row r="5832" spans="13:14">
      <c r="M5832" s="3"/>
      <c r="N5832" s="3"/>
    </row>
    <row r="5833" spans="13:14">
      <c r="M5833" s="3"/>
      <c r="N5833" s="3"/>
    </row>
    <row r="5834" spans="13:14">
      <c r="M5834" s="3"/>
      <c r="N5834" s="3"/>
    </row>
    <row r="5835" spans="13:14">
      <c r="M5835" s="3"/>
      <c r="N5835" s="3"/>
    </row>
    <row r="5836" spans="13:14">
      <c r="M5836" s="3"/>
      <c r="N5836" s="3"/>
    </row>
    <row r="5837" spans="13:14">
      <c r="M5837" s="3"/>
      <c r="N5837" s="3"/>
    </row>
    <row r="5838" spans="13:14">
      <c r="M5838" s="3"/>
      <c r="N5838" s="3"/>
    </row>
    <row r="5839" spans="13:14">
      <c r="M5839" s="3"/>
      <c r="N5839" s="3"/>
    </row>
    <row r="5840" spans="13:14">
      <c r="M5840" s="3"/>
      <c r="N5840" s="3"/>
    </row>
    <row r="5841" spans="13:14">
      <c r="M5841" s="3"/>
      <c r="N5841" s="3"/>
    </row>
    <row r="5842" spans="13:14">
      <c r="M5842" s="3"/>
      <c r="N5842" s="3"/>
    </row>
    <row r="5843" spans="13:14">
      <c r="M5843" s="3"/>
      <c r="N5843" s="3"/>
    </row>
    <row r="5844" spans="13:14">
      <c r="M5844" s="3"/>
      <c r="N5844" s="3"/>
    </row>
    <row r="5845" spans="13:14">
      <c r="M5845" s="3"/>
      <c r="N5845" s="3"/>
    </row>
    <row r="5846" spans="13:14">
      <c r="M5846" s="3"/>
      <c r="N5846" s="3"/>
    </row>
    <row r="5847" spans="13:14">
      <c r="M5847" s="3"/>
      <c r="N5847" s="3"/>
    </row>
    <row r="5848" spans="13:14">
      <c r="M5848" s="3"/>
      <c r="N5848" s="3"/>
    </row>
    <row r="5849" spans="13:14">
      <c r="M5849" s="3"/>
      <c r="N5849" s="3"/>
    </row>
    <row r="5850" spans="13:14">
      <c r="M5850" s="3"/>
      <c r="N5850" s="3"/>
    </row>
    <row r="5851" spans="13:14">
      <c r="M5851" s="3"/>
      <c r="N5851" s="3"/>
    </row>
    <row r="5852" spans="13:14">
      <c r="M5852" s="3"/>
      <c r="N5852" s="3"/>
    </row>
    <row r="5853" spans="13:14">
      <c r="M5853" s="3"/>
      <c r="N5853" s="3"/>
    </row>
    <row r="5854" spans="13:14">
      <c r="M5854" s="3"/>
      <c r="N5854" s="3"/>
    </row>
    <row r="5855" spans="13:14">
      <c r="M5855" s="3"/>
      <c r="N5855" s="3"/>
    </row>
    <row r="5856" spans="13:14">
      <c r="M5856" s="3"/>
      <c r="N5856" s="3"/>
    </row>
    <row r="5857" spans="13:14">
      <c r="M5857" s="3"/>
      <c r="N5857" s="3"/>
    </row>
    <row r="5858" spans="13:14">
      <c r="M5858" s="3"/>
      <c r="N5858" s="3"/>
    </row>
    <row r="5859" spans="13:14">
      <c r="M5859" s="3"/>
      <c r="N5859" s="3"/>
    </row>
    <row r="5860" spans="13:14">
      <c r="M5860" s="3"/>
      <c r="N5860" s="3"/>
    </row>
    <row r="5861" spans="13:14">
      <c r="M5861" s="3"/>
      <c r="N5861" s="3"/>
    </row>
    <row r="5862" spans="13:14">
      <c r="M5862" s="3"/>
      <c r="N5862" s="3"/>
    </row>
    <row r="5863" spans="13:14">
      <c r="N5863" s="3"/>
    </row>
    <row r="5864" spans="13:14">
      <c r="M5864" s="3"/>
      <c r="N5864" s="3"/>
    </row>
    <row r="5865" spans="13:14">
      <c r="M5865" s="3"/>
      <c r="N5865" s="3"/>
    </row>
    <row r="5866" spans="13:14">
      <c r="M5866" s="3"/>
      <c r="N5866" s="3"/>
    </row>
    <row r="5867" spans="13:14">
      <c r="M5867" s="3"/>
      <c r="N5867" s="3"/>
    </row>
    <row r="5868" spans="13:14">
      <c r="M5868" s="3"/>
      <c r="N5868" s="3"/>
    </row>
    <row r="5869" spans="13:14">
      <c r="M5869" s="3"/>
      <c r="N5869" s="3"/>
    </row>
    <row r="5870" spans="13:14">
      <c r="M5870" s="3"/>
      <c r="N5870" s="3"/>
    </row>
    <row r="5871" spans="13:14">
      <c r="M5871" s="3"/>
      <c r="N5871" s="3"/>
    </row>
    <row r="5872" spans="13:14">
      <c r="M5872" s="3"/>
      <c r="N5872" s="3"/>
    </row>
    <row r="5873" spans="13:14">
      <c r="M5873" s="3"/>
      <c r="N5873" s="3"/>
    </row>
    <row r="5874" spans="13:14">
      <c r="M5874" s="3"/>
      <c r="N5874" s="3"/>
    </row>
    <row r="5875" spans="13:14">
      <c r="M5875" s="3"/>
      <c r="N5875" s="3"/>
    </row>
    <row r="5876" spans="13:14">
      <c r="M5876" s="3"/>
      <c r="N5876" s="3"/>
    </row>
    <row r="5877" spans="13:14">
      <c r="M5877" s="3"/>
      <c r="N5877" s="3"/>
    </row>
    <row r="5878" spans="13:14">
      <c r="M5878" s="3"/>
      <c r="N5878" s="3"/>
    </row>
    <row r="5879" spans="13:14">
      <c r="M5879" s="3"/>
      <c r="N5879" s="3"/>
    </row>
    <row r="5880" spans="13:14">
      <c r="M5880" s="3"/>
      <c r="N5880" s="3"/>
    </row>
    <row r="5881" spans="13:14">
      <c r="M5881" s="3"/>
      <c r="N5881" s="3"/>
    </row>
    <row r="5882" spans="13:14">
      <c r="M5882" s="3"/>
      <c r="N5882" s="3"/>
    </row>
    <row r="5883" spans="13:14">
      <c r="M5883" s="3"/>
      <c r="N5883" s="3"/>
    </row>
    <row r="5884" spans="13:14">
      <c r="M5884" s="3"/>
      <c r="N5884" s="3"/>
    </row>
    <row r="5885" spans="13:14">
      <c r="M5885" s="3"/>
      <c r="N5885" s="3"/>
    </row>
    <row r="5886" spans="13:14">
      <c r="M5886" s="3"/>
      <c r="N5886" s="3"/>
    </row>
    <row r="5887" spans="13:14">
      <c r="M5887" s="3"/>
      <c r="N5887" s="3"/>
    </row>
    <row r="5888" spans="13:14">
      <c r="M5888" s="3"/>
      <c r="N5888" s="3"/>
    </row>
    <row r="5889" spans="13:14">
      <c r="M5889" s="3"/>
      <c r="N5889" s="3"/>
    </row>
    <row r="5890" spans="13:14">
      <c r="M5890" s="3"/>
      <c r="N5890" s="3"/>
    </row>
    <row r="5891" spans="13:14">
      <c r="M5891" s="3"/>
      <c r="N5891" s="3"/>
    </row>
    <row r="5892" spans="13:14">
      <c r="M5892" s="3"/>
      <c r="N5892" s="3"/>
    </row>
    <row r="5893" spans="13:14">
      <c r="M5893" s="3"/>
      <c r="N5893" s="3"/>
    </row>
    <row r="5894" spans="13:14">
      <c r="M5894" s="3"/>
      <c r="N5894" s="3"/>
    </row>
    <row r="5895" spans="13:14">
      <c r="M5895" s="3"/>
      <c r="N5895" s="3"/>
    </row>
    <row r="5896" spans="13:14">
      <c r="M5896" s="3"/>
      <c r="N5896" s="3"/>
    </row>
    <row r="5897" spans="13:14">
      <c r="M5897" s="3"/>
      <c r="N5897" s="3"/>
    </row>
    <row r="5898" spans="13:14">
      <c r="M5898" s="3"/>
      <c r="N5898" s="3"/>
    </row>
    <row r="5899" spans="13:14">
      <c r="M5899" s="3"/>
      <c r="N5899" s="3"/>
    </row>
    <row r="5900" spans="13:14">
      <c r="M5900" s="3"/>
      <c r="N5900" s="3"/>
    </row>
    <row r="5901" spans="13:14">
      <c r="M5901" s="3"/>
      <c r="N5901" s="3"/>
    </row>
    <row r="5902" spans="13:14">
      <c r="M5902" s="3"/>
      <c r="N5902" s="3"/>
    </row>
    <row r="5903" spans="13:14">
      <c r="M5903" s="3"/>
      <c r="N5903" s="3"/>
    </row>
    <row r="5904" spans="13:14">
      <c r="M5904" s="3"/>
      <c r="N5904" s="3"/>
    </row>
    <row r="5905" spans="13:14">
      <c r="M5905" s="3"/>
      <c r="N5905" s="3"/>
    </row>
    <row r="5906" spans="13:14">
      <c r="M5906" s="3"/>
      <c r="N5906" s="3"/>
    </row>
    <row r="5907" spans="13:14">
      <c r="M5907" s="3"/>
      <c r="N5907" s="3"/>
    </row>
    <row r="5908" spans="13:14">
      <c r="N5908" s="3"/>
    </row>
    <row r="5909" spans="13:14">
      <c r="M5909" s="3"/>
      <c r="N5909" s="3"/>
    </row>
    <row r="5910" spans="13:14">
      <c r="M5910" s="3"/>
      <c r="N5910" s="3"/>
    </row>
    <row r="5911" spans="13:14">
      <c r="M5911" s="3"/>
      <c r="N5911" s="3"/>
    </row>
    <row r="5912" spans="13:14">
      <c r="M5912" s="3"/>
      <c r="N5912" s="3"/>
    </row>
    <row r="5913" spans="13:14">
      <c r="M5913" s="3"/>
      <c r="N5913" s="3"/>
    </row>
    <row r="5914" spans="13:14">
      <c r="M5914" s="3"/>
      <c r="N5914" s="3"/>
    </row>
    <row r="5915" spans="13:14">
      <c r="M5915" s="3"/>
      <c r="N5915" s="3"/>
    </row>
    <row r="5916" spans="13:14">
      <c r="M5916" s="3"/>
      <c r="N5916" s="3"/>
    </row>
    <row r="5917" spans="13:14">
      <c r="M5917" s="3"/>
      <c r="N5917" s="3"/>
    </row>
    <row r="5918" spans="13:14">
      <c r="M5918" s="3"/>
      <c r="N5918" s="3"/>
    </row>
    <row r="5919" spans="13:14">
      <c r="M5919" s="3"/>
      <c r="N5919" s="3"/>
    </row>
    <row r="5920" spans="13:14">
      <c r="M5920" s="3"/>
      <c r="N5920" s="3"/>
    </row>
    <row r="5921" spans="13:14">
      <c r="M5921" s="3"/>
      <c r="N5921" s="3"/>
    </row>
    <row r="5922" spans="13:14">
      <c r="M5922" s="3"/>
      <c r="N5922" s="3"/>
    </row>
    <row r="5923" spans="13:14">
      <c r="M5923" s="3"/>
      <c r="N5923" s="3"/>
    </row>
    <row r="5924" spans="13:14">
      <c r="M5924" s="3"/>
      <c r="N5924" s="3"/>
    </row>
    <row r="5925" spans="13:14">
      <c r="M5925" s="3"/>
      <c r="N5925" s="3"/>
    </row>
    <row r="5926" spans="13:14">
      <c r="M5926" s="3"/>
      <c r="N5926" s="3"/>
    </row>
    <row r="5927" spans="13:14">
      <c r="M5927" s="3"/>
      <c r="N5927" s="3"/>
    </row>
    <row r="5928" spans="13:14">
      <c r="M5928" s="3"/>
      <c r="N5928" s="3"/>
    </row>
    <row r="5929" spans="13:14">
      <c r="M5929" s="3"/>
      <c r="N5929" s="3"/>
    </row>
    <row r="5930" spans="13:14">
      <c r="M5930" s="3"/>
      <c r="N5930" s="3"/>
    </row>
    <row r="5931" spans="13:14">
      <c r="M5931" s="3"/>
      <c r="N5931" s="3"/>
    </row>
    <row r="5932" spans="13:14">
      <c r="N5932" s="3"/>
    </row>
    <row r="5933" spans="13:14">
      <c r="M5933" s="3"/>
      <c r="N5933" s="3"/>
    </row>
    <row r="5934" spans="13:14">
      <c r="M5934" s="3"/>
      <c r="N5934" s="3"/>
    </row>
    <row r="5935" spans="13:14">
      <c r="M5935" s="3"/>
      <c r="N5935" s="3"/>
    </row>
    <row r="5936" spans="13:14">
      <c r="M5936" s="3"/>
      <c r="N5936" s="3"/>
    </row>
    <row r="5937" spans="13:14">
      <c r="M5937" s="3"/>
      <c r="N5937" s="3"/>
    </row>
    <row r="5938" spans="13:14">
      <c r="M5938" s="3"/>
      <c r="N5938" s="3"/>
    </row>
    <row r="5939" spans="13:14">
      <c r="M5939" s="3"/>
      <c r="N5939" s="3"/>
    </row>
    <row r="5940" spans="13:14">
      <c r="M5940" s="3"/>
      <c r="N5940" s="3"/>
    </row>
    <row r="5941" spans="13:14">
      <c r="M5941" s="3"/>
      <c r="N5941" s="3"/>
    </row>
    <row r="5942" spans="13:14">
      <c r="M5942" s="3"/>
      <c r="N5942" s="3"/>
    </row>
    <row r="5943" spans="13:14">
      <c r="M5943" s="3"/>
      <c r="N5943" s="3"/>
    </row>
    <row r="5944" spans="13:14">
      <c r="M5944" s="3"/>
      <c r="N5944" s="3"/>
    </row>
    <row r="5945" spans="13:14">
      <c r="N5945" s="3"/>
    </row>
    <row r="5946" spans="13:14">
      <c r="M5946" s="3"/>
      <c r="N5946" s="3"/>
    </row>
    <row r="5947" spans="13:14">
      <c r="M5947" s="3"/>
      <c r="N5947" s="3"/>
    </row>
    <row r="5948" spans="13:14">
      <c r="M5948" s="3"/>
      <c r="N5948" s="3"/>
    </row>
    <row r="5949" spans="13:14">
      <c r="M5949" s="3"/>
      <c r="N5949" s="3"/>
    </row>
    <row r="5950" spans="13:14">
      <c r="M5950" s="3"/>
      <c r="N5950" s="3"/>
    </row>
    <row r="5951" spans="13:14">
      <c r="M5951" s="3"/>
      <c r="N5951" s="3"/>
    </row>
    <row r="5952" spans="13:14">
      <c r="M5952" s="3"/>
      <c r="N5952" s="3"/>
    </row>
    <row r="5953" spans="13:14">
      <c r="M5953" s="3"/>
      <c r="N5953" s="3"/>
    </row>
    <row r="5954" spans="13:14">
      <c r="M5954" s="3"/>
      <c r="N5954" s="3"/>
    </row>
    <row r="5955" spans="13:14">
      <c r="M5955" s="3"/>
      <c r="N5955" s="3"/>
    </row>
    <row r="5956" spans="13:14">
      <c r="N5956" s="3"/>
    </row>
    <row r="5957" spans="13:14">
      <c r="M5957" s="3"/>
      <c r="N5957" s="3"/>
    </row>
    <row r="5958" spans="13:14">
      <c r="M5958" s="3"/>
      <c r="N5958" s="3"/>
    </row>
    <row r="5959" spans="13:14">
      <c r="M5959" s="3"/>
      <c r="N5959" s="3"/>
    </row>
    <row r="5960" spans="13:14">
      <c r="M5960" s="3"/>
      <c r="N5960" s="3"/>
    </row>
    <row r="5961" spans="13:14">
      <c r="M5961" s="3"/>
      <c r="N5961" s="3"/>
    </row>
    <row r="5962" spans="13:14">
      <c r="M5962" s="3"/>
      <c r="N5962" s="3"/>
    </row>
    <row r="5963" spans="13:14">
      <c r="M5963" s="3"/>
      <c r="N5963" s="3"/>
    </row>
    <row r="5964" spans="13:14">
      <c r="M5964" s="3"/>
      <c r="N5964" s="3"/>
    </row>
    <row r="5965" spans="13:14">
      <c r="M5965" s="3"/>
      <c r="N5965" s="3"/>
    </row>
    <row r="5966" spans="13:14">
      <c r="M5966" s="3"/>
      <c r="N5966" s="3"/>
    </row>
    <row r="5967" spans="13:14">
      <c r="M5967" s="3"/>
      <c r="N5967" s="3"/>
    </row>
    <row r="5968" spans="13:14">
      <c r="M5968" s="3"/>
      <c r="N5968" s="3"/>
    </row>
    <row r="5969" spans="13:14">
      <c r="M5969" s="3"/>
      <c r="N5969" s="3"/>
    </row>
    <row r="5970" spans="13:14">
      <c r="M5970" s="3"/>
      <c r="N5970" s="3"/>
    </row>
    <row r="5971" spans="13:14">
      <c r="M5971" s="3"/>
      <c r="N5971" s="3"/>
    </row>
    <row r="5972" spans="13:14">
      <c r="M5972" s="3"/>
      <c r="N5972" s="3"/>
    </row>
    <row r="5973" spans="13:14">
      <c r="M5973" s="3"/>
      <c r="N5973" s="3"/>
    </row>
    <row r="5974" spans="13:14">
      <c r="M5974" s="3"/>
      <c r="N5974" s="3"/>
    </row>
    <row r="5975" spans="13:14">
      <c r="M5975" s="3"/>
      <c r="N5975" s="3"/>
    </row>
    <row r="5976" spans="13:14">
      <c r="M5976" s="3"/>
      <c r="N5976" s="3"/>
    </row>
    <row r="5977" spans="13:14">
      <c r="M5977" s="3"/>
      <c r="N5977" s="3"/>
    </row>
    <row r="5978" spans="13:14">
      <c r="M5978" s="3"/>
      <c r="N5978" s="3"/>
    </row>
    <row r="5979" spans="13:14">
      <c r="M5979" s="3"/>
      <c r="N5979" s="3"/>
    </row>
    <row r="5980" spans="13:14">
      <c r="M5980" s="3"/>
      <c r="N5980" s="3"/>
    </row>
    <row r="5981" spans="13:14">
      <c r="M5981" s="3"/>
      <c r="N5981" s="3"/>
    </row>
    <row r="5982" spans="13:14">
      <c r="M5982" s="3"/>
      <c r="N5982" s="3"/>
    </row>
    <row r="5983" spans="13:14">
      <c r="M5983" s="3"/>
      <c r="N5983" s="3"/>
    </row>
    <row r="5984" spans="13:14">
      <c r="N5984" s="3"/>
    </row>
    <row r="5985" spans="13:14">
      <c r="N5985" s="3"/>
    </row>
    <row r="5986" spans="13:14">
      <c r="M5986" s="3"/>
      <c r="N5986" s="3"/>
    </row>
    <row r="5987" spans="13:14">
      <c r="M5987" s="3"/>
      <c r="N5987" s="3"/>
    </row>
    <row r="5988" spans="13:14">
      <c r="M5988" s="3"/>
      <c r="N5988" s="3"/>
    </row>
    <row r="5989" spans="13:14">
      <c r="M5989" s="3"/>
      <c r="N5989" s="3"/>
    </row>
    <row r="5990" spans="13:14">
      <c r="M5990" s="3"/>
      <c r="N5990" s="3"/>
    </row>
    <row r="5991" spans="13:14">
      <c r="M5991" s="3"/>
      <c r="N5991" s="3"/>
    </row>
    <row r="5992" spans="13:14">
      <c r="M5992" s="3"/>
      <c r="N5992" s="3"/>
    </row>
    <row r="5993" spans="13:14">
      <c r="M5993" s="3"/>
      <c r="N5993" s="3"/>
    </row>
    <row r="5994" spans="13:14">
      <c r="M5994" s="3"/>
      <c r="N5994" s="3"/>
    </row>
    <row r="5995" spans="13:14">
      <c r="M5995" s="3"/>
      <c r="N5995" s="3"/>
    </row>
    <row r="5996" spans="13:14">
      <c r="M5996" s="3"/>
      <c r="N5996" s="3"/>
    </row>
    <row r="5997" spans="13:14">
      <c r="M5997" s="3"/>
      <c r="N5997" s="3"/>
    </row>
    <row r="5998" spans="13:14">
      <c r="M5998" s="3"/>
      <c r="N5998" s="3"/>
    </row>
    <row r="5999" spans="13:14">
      <c r="M5999" s="3"/>
      <c r="N5999" s="3"/>
    </row>
    <row r="6000" spans="13:14">
      <c r="M6000" s="3"/>
      <c r="N6000" s="3"/>
    </row>
    <row r="6001" spans="13:14">
      <c r="M6001" s="3"/>
      <c r="N6001" s="3"/>
    </row>
    <row r="6002" spans="13:14">
      <c r="M6002" s="3"/>
      <c r="N6002" s="3"/>
    </row>
    <row r="6003" spans="13:14">
      <c r="N6003" s="3"/>
    </row>
    <row r="6004" spans="13:14">
      <c r="M6004" s="3"/>
      <c r="N6004" s="3"/>
    </row>
    <row r="6005" spans="13:14">
      <c r="M6005" s="3"/>
      <c r="N6005" s="3"/>
    </row>
    <row r="6006" spans="13:14">
      <c r="M6006" s="3"/>
      <c r="N6006" s="3"/>
    </row>
    <row r="6007" spans="13:14">
      <c r="M6007" s="3"/>
      <c r="N6007" s="3"/>
    </row>
    <row r="6008" spans="13:14">
      <c r="M6008" s="3"/>
      <c r="N6008" s="3"/>
    </row>
    <row r="6009" spans="13:14">
      <c r="M6009" s="3"/>
      <c r="N6009" s="3"/>
    </row>
    <row r="6010" spans="13:14">
      <c r="M6010" s="3"/>
      <c r="N6010" s="3"/>
    </row>
    <row r="6011" spans="13:14">
      <c r="M6011" s="3"/>
      <c r="N6011" s="3"/>
    </row>
    <row r="6012" spans="13:14">
      <c r="M6012" s="3"/>
      <c r="N6012" s="3"/>
    </row>
    <row r="6013" spans="13:14">
      <c r="M6013" s="3"/>
      <c r="N6013" s="3"/>
    </row>
    <row r="6014" spans="13:14">
      <c r="M6014" s="3"/>
      <c r="N6014" s="3"/>
    </row>
    <row r="6015" spans="13:14">
      <c r="M6015" s="3"/>
      <c r="N6015" s="3"/>
    </row>
    <row r="6016" spans="13:14">
      <c r="M6016" s="3"/>
      <c r="N6016" s="3"/>
    </row>
    <row r="6017" spans="13:14">
      <c r="M6017" s="3"/>
      <c r="N6017" s="3"/>
    </row>
    <row r="6018" spans="13:14">
      <c r="M6018" s="3"/>
      <c r="N6018" s="3"/>
    </row>
    <row r="6019" spans="13:14">
      <c r="M6019" s="3"/>
      <c r="N6019" s="3"/>
    </row>
    <row r="6020" spans="13:14">
      <c r="M6020" s="3"/>
      <c r="N6020" s="3"/>
    </row>
    <row r="6021" spans="13:14">
      <c r="M6021" s="3"/>
      <c r="N6021" s="3"/>
    </row>
    <row r="6022" spans="13:14">
      <c r="M6022" s="3"/>
      <c r="N6022" s="3"/>
    </row>
    <row r="6023" spans="13:14">
      <c r="M6023" s="3"/>
      <c r="N6023" s="3"/>
    </row>
    <row r="6024" spans="13:14">
      <c r="M6024" s="3"/>
      <c r="N6024" s="3"/>
    </row>
    <row r="6025" spans="13:14">
      <c r="M6025" s="3"/>
      <c r="N6025" s="3"/>
    </row>
    <row r="6026" spans="13:14">
      <c r="M6026" s="3"/>
      <c r="N6026" s="3"/>
    </row>
    <row r="6027" spans="13:14">
      <c r="M6027" s="3"/>
      <c r="N6027" s="3"/>
    </row>
    <row r="6028" spans="13:14">
      <c r="M6028" s="3"/>
      <c r="N6028" s="3"/>
    </row>
    <row r="6029" spans="13:14">
      <c r="M6029" s="3"/>
      <c r="N6029" s="3"/>
    </row>
    <row r="6030" spans="13:14">
      <c r="M6030" s="3"/>
      <c r="N6030" s="3"/>
    </row>
    <row r="6031" spans="13:14">
      <c r="M6031" s="3"/>
      <c r="N6031" s="3"/>
    </row>
    <row r="6032" spans="13:14">
      <c r="N6032" s="3"/>
    </row>
    <row r="6033" spans="13:14">
      <c r="M6033" s="3"/>
      <c r="N6033" s="3"/>
    </row>
    <row r="6034" spans="13:14">
      <c r="M6034" s="3"/>
      <c r="N6034" s="3"/>
    </row>
    <row r="6035" spans="13:14">
      <c r="M6035" s="3"/>
      <c r="N6035" s="3"/>
    </row>
    <row r="6036" spans="13:14">
      <c r="M6036" s="3"/>
      <c r="N6036" s="3"/>
    </row>
    <row r="6037" spans="13:14">
      <c r="M6037" s="3"/>
      <c r="N6037" s="3"/>
    </row>
    <row r="6038" spans="13:14">
      <c r="M6038" s="3"/>
      <c r="N6038" s="3"/>
    </row>
    <row r="6039" spans="13:14">
      <c r="M6039" s="3"/>
      <c r="N6039" s="3"/>
    </row>
    <row r="6040" spans="13:14">
      <c r="M6040" s="3"/>
      <c r="N6040" s="3"/>
    </row>
    <row r="6041" spans="13:14">
      <c r="M6041" s="3"/>
      <c r="N6041" s="3"/>
    </row>
    <row r="6042" spans="13:14">
      <c r="M6042" s="3"/>
      <c r="N6042" s="3"/>
    </row>
    <row r="6043" spans="13:14">
      <c r="M6043" s="3"/>
      <c r="N6043" s="3"/>
    </row>
    <row r="6044" spans="13:14">
      <c r="M6044" s="3"/>
      <c r="N6044" s="3"/>
    </row>
    <row r="6045" spans="13:14">
      <c r="M6045" s="3"/>
      <c r="N6045" s="3"/>
    </row>
    <row r="6046" spans="13:14">
      <c r="M6046" s="3"/>
      <c r="N6046" s="3"/>
    </row>
    <row r="6047" spans="13:14">
      <c r="M6047" s="3"/>
      <c r="N6047" s="3"/>
    </row>
    <row r="6048" spans="13:14">
      <c r="M6048" s="3"/>
      <c r="N6048" s="3"/>
    </row>
    <row r="6049" spans="13:14">
      <c r="M6049" s="3"/>
      <c r="N6049" s="3"/>
    </row>
    <row r="6050" spans="13:14">
      <c r="M6050" s="3"/>
      <c r="N6050" s="3"/>
    </row>
    <row r="6051" spans="13:14">
      <c r="M6051" s="3"/>
      <c r="N6051" s="3"/>
    </row>
    <row r="6052" spans="13:14">
      <c r="M6052" s="3"/>
      <c r="N6052" s="3"/>
    </row>
    <row r="6053" spans="13:14">
      <c r="M6053" s="3"/>
      <c r="N6053" s="3"/>
    </row>
    <row r="6054" spans="13:14">
      <c r="M6054" s="3"/>
      <c r="N6054" s="3"/>
    </row>
    <row r="6055" spans="13:14">
      <c r="M6055" s="3"/>
      <c r="N6055" s="3"/>
    </row>
    <row r="6056" spans="13:14">
      <c r="M6056" s="3"/>
      <c r="N6056" s="3"/>
    </row>
    <row r="6057" spans="13:14">
      <c r="M6057" s="3"/>
      <c r="N6057" s="3"/>
    </row>
    <row r="6058" spans="13:14">
      <c r="M6058" s="3"/>
      <c r="N6058" s="3"/>
    </row>
    <row r="6059" spans="13:14">
      <c r="M6059" s="3"/>
      <c r="N6059" s="3"/>
    </row>
    <row r="6060" spans="13:14">
      <c r="M6060" s="3"/>
      <c r="N6060" s="3"/>
    </row>
    <row r="6061" spans="13:14">
      <c r="M6061" s="3"/>
      <c r="N6061" s="3"/>
    </row>
    <row r="6062" spans="13:14">
      <c r="M6062" s="3"/>
      <c r="N6062" s="3"/>
    </row>
    <row r="6063" spans="13:14">
      <c r="M6063" s="3"/>
      <c r="N6063" s="3"/>
    </row>
    <row r="6064" spans="13:14">
      <c r="M6064" s="3"/>
      <c r="N6064" s="3"/>
    </row>
    <row r="6065" spans="13:14">
      <c r="M6065" s="3"/>
      <c r="N6065" s="3"/>
    </row>
    <row r="6066" spans="13:14">
      <c r="M6066" s="3"/>
      <c r="N6066" s="3"/>
    </row>
    <row r="6067" spans="13:14">
      <c r="M6067" s="3"/>
      <c r="N6067" s="3"/>
    </row>
    <row r="6068" spans="13:14">
      <c r="M6068" s="3"/>
      <c r="N6068" s="3"/>
    </row>
    <row r="6069" spans="13:14">
      <c r="M6069" s="3"/>
      <c r="N6069" s="3"/>
    </row>
    <row r="6070" spans="13:14">
      <c r="M6070" s="3"/>
      <c r="N6070" s="3"/>
    </row>
    <row r="6071" spans="13:14">
      <c r="M6071" s="3"/>
      <c r="N6071" s="3"/>
    </row>
    <row r="6072" spans="13:14">
      <c r="M6072" s="3"/>
      <c r="N6072" s="3"/>
    </row>
    <row r="6073" spans="13:14">
      <c r="M6073" s="3"/>
      <c r="N6073" s="3"/>
    </row>
    <row r="6074" spans="13:14">
      <c r="M6074" s="3"/>
      <c r="N6074" s="3"/>
    </row>
    <row r="6075" spans="13:14">
      <c r="M6075" s="3"/>
      <c r="N6075" s="3"/>
    </row>
    <row r="6076" spans="13:14">
      <c r="M6076" s="3"/>
      <c r="N6076" s="3"/>
    </row>
    <row r="6077" spans="13:14">
      <c r="M6077" s="3"/>
      <c r="N6077" s="3"/>
    </row>
    <row r="6078" spans="13:14">
      <c r="M6078" s="3"/>
      <c r="N6078" s="3"/>
    </row>
    <row r="6079" spans="13:14">
      <c r="M6079" s="3"/>
      <c r="N6079" s="3"/>
    </row>
    <row r="6080" spans="13:14">
      <c r="M6080" s="3"/>
      <c r="N6080" s="3"/>
    </row>
    <row r="6081" spans="13:14">
      <c r="M6081" s="3"/>
      <c r="N6081" s="3"/>
    </row>
    <row r="6082" spans="13:14">
      <c r="N6082" s="3"/>
    </row>
    <row r="6083" spans="13:14">
      <c r="M6083" s="3"/>
      <c r="N6083" s="3"/>
    </row>
    <row r="6084" spans="13:14">
      <c r="M6084" s="3"/>
      <c r="N6084" s="3"/>
    </row>
    <row r="6085" spans="13:14">
      <c r="M6085" s="3"/>
      <c r="N6085" s="3"/>
    </row>
    <row r="6086" spans="13:14">
      <c r="M6086" s="3"/>
      <c r="N6086" s="3"/>
    </row>
    <row r="6087" spans="13:14">
      <c r="M6087" s="3"/>
      <c r="N6087" s="3"/>
    </row>
    <row r="6088" spans="13:14">
      <c r="M6088" s="3"/>
      <c r="N6088" s="3"/>
    </row>
    <row r="6089" spans="13:14">
      <c r="M6089" s="3"/>
      <c r="N6089" s="3"/>
    </row>
    <row r="6090" spans="13:14">
      <c r="M6090" s="3"/>
      <c r="N6090" s="3"/>
    </row>
    <row r="6091" spans="13:14">
      <c r="M6091" s="3"/>
      <c r="N6091" s="3"/>
    </row>
    <row r="6092" spans="13:14">
      <c r="M6092" s="3"/>
      <c r="N6092" s="3"/>
    </row>
    <row r="6093" spans="13:14">
      <c r="N6093" s="3"/>
    </row>
    <row r="6094" spans="13:14">
      <c r="N6094" s="3"/>
    </row>
    <row r="6095" spans="13:14">
      <c r="M6095" s="3"/>
      <c r="N6095" s="3"/>
    </row>
    <row r="6096" spans="13:14">
      <c r="M6096" s="3"/>
      <c r="N6096" s="3"/>
    </row>
    <row r="6097" spans="13:14">
      <c r="M6097" s="3"/>
      <c r="N6097" s="3"/>
    </row>
    <row r="6098" spans="13:14">
      <c r="M6098" s="3"/>
      <c r="N6098" s="3"/>
    </row>
    <row r="6099" spans="13:14">
      <c r="M6099" s="3"/>
      <c r="N6099" s="3"/>
    </row>
    <row r="6100" spans="13:14">
      <c r="M6100" s="3"/>
      <c r="N6100" s="3"/>
    </row>
    <row r="6101" spans="13:14">
      <c r="M6101" s="3"/>
      <c r="N6101" s="3"/>
    </row>
    <row r="6102" spans="13:14">
      <c r="M6102" s="3"/>
      <c r="N6102" s="3"/>
    </row>
    <row r="6103" spans="13:14">
      <c r="M6103" s="3"/>
      <c r="N6103" s="3"/>
    </row>
    <row r="6104" spans="13:14">
      <c r="M6104" s="3"/>
      <c r="N6104" s="3"/>
    </row>
    <row r="6105" spans="13:14">
      <c r="M6105" s="3"/>
      <c r="N6105" s="3"/>
    </row>
    <row r="6106" spans="13:14">
      <c r="M6106" s="3"/>
      <c r="N6106" s="3"/>
    </row>
    <row r="6107" spans="13:14">
      <c r="M6107" s="3"/>
      <c r="N6107" s="3"/>
    </row>
    <row r="6108" spans="13:14">
      <c r="M6108" s="3"/>
      <c r="N6108" s="3"/>
    </row>
    <row r="6109" spans="13:14">
      <c r="M6109" s="3"/>
      <c r="N6109" s="3"/>
    </row>
    <row r="6110" spans="13:14">
      <c r="M6110" s="3"/>
      <c r="N6110" s="3"/>
    </row>
    <row r="6111" spans="13:14">
      <c r="M6111" s="3"/>
      <c r="N6111" s="3"/>
    </row>
    <row r="6112" spans="13:14">
      <c r="M6112" s="3"/>
      <c r="N6112" s="3"/>
    </row>
    <row r="6113" spans="13:14">
      <c r="M6113" s="3"/>
      <c r="N6113" s="3"/>
    </row>
    <row r="6114" spans="13:14">
      <c r="M6114" s="3"/>
      <c r="N6114" s="3"/>
    </row>
    <row r="6115" spans="13:14">
      <c r="M6115" s="3"/>
      <c r="N6115" s="3"/>
    </row>
    <row r="6116" spans="13:14">
      <c r="M6116" s="3"/>
      <c r="N6116" s="3"/>
    </row>
    <row r="6117" spans="13:14">
      <c r="M6117" s="3"/>
      <c r="N6117" s="3"/>
    </row>
    <row r="6118" spans="13:14">
      <c r="M6118" s="3"/>
      <c r="N6118" s="3"/>
    </row>
    <row r="6119" spans="13:14">
      <c r="M6119" s="3"/>
      <c r="N6119" s="3"/>
    </row>
    <row r="6120" spans="13:14">
      <c r="M6120" s="3"/>
      <c r="N6120" s="3"/>
    </row>
    <row r="6121" spans="13:14">
      <c r="M6121" s="3"/>
      <c r="N6121" s="3"/>
    </row>
    <row r="6122" spans="13:14">
      <c r="M6122" s="3"/>
      <c r="N6122" s="3"/>
    </row>
    <row r="6123" spans="13:14">
      <c r="M6123" s="3"/>
      <c r="N6123" s="3"/>
    </row>
    <row r="6124" spans="13:14">
      <c r="M6124" s="3"/>
      <c r="N6124" s="3"/>
    </row>
    <row r="6125" spans="13:14">
      <c r="M6125" s="3"/>
      <c r="N6125" s="3"/>
    </row>
    <row r="6126" spans="13:14">
      <c r="M6126" s="3"/>
      <c r="N6126" s="3"/>
    </row>
    <row r="6127" spans="13:14">
      <c r="M6127" s="3"/>
      <c r="N6127" s="3"/>
    </row>
    <row r="6128" spans="13:14">
      <c r="M6128" s="3"/>
      <c r="N6128" s="3"/>
    </row>
    <row r="6129" spans="13:14">
      <c r="M6129" s="3"/>
      <c r="N6129" s="3"/>
    </row>
    <row r="6130" spans="13:14">
      <c r="M6130" s="3"/>
      <c r="N6130" s="3"/>
    </row>
    <row r="6131" spans="13:14">
      <c r="M6131" s="3"/>
      <c r="N6131" s="3"/>
    </row>
    <row r="6132" spans="13:14">
      <c r="M6132" s="3"/>
      <c r="N6132" s="3"/>
    </row>
    <row r="6133" spans="13:14">
      <c r="M6133" s="3"/>
      <c r="N6133" s="3"/>
    </row>
    <row r="6134" spans="13:14">
      <c r="M6134" s="3"/>
      <c r="N6134" s="3"/>
    </row>
    <row r="6135" spans="13:14">
      <c r="M6135" s="3"/>
      <c r="N6135" s="3"/>
    </row>
    <row r="6136" spans="13:14">
      <c r="M6136" s="3"/>
      <c r="N6136" s="3"/>
    </row>
    <row r="6137" spans="13:14">
      <c r="M6137" s="3"/>
      <c r="N6137" s="3"/>
    </row>
    <row r="6138" spans="13:14">
      <c r="M6138" s="3"/>
      <c r="N6138" s="3"/>
    </row>
    <row r="6139" spans="13:14">
      <c r="M6139" s="3"/>
      <c r="N6139" s="3"/>
    </row>
    <row r="6140" spans="13:14">
      <c r="M6140" s="3"/>
      <c r="N6140" s="3"/>
    </row>
    <row r="6141" spans="13:14">
      <c r="M6141" s="3"/>
      <c r="N6141" s="3"/>
    </row>
    <row r="6142" spans="13:14">
      <c r="M6142" s="3"/>
      <c r="N6142" s="3"/>
    </row>
    <row r="6143" spans="13:14">
      <c r="M6143" s="3"/>
      <c r="N6143" s="3"/>
    </row>
    <row r="6144" spans="13:14">
      <c r="M6144" s="3"/>
      <c r="N6144" s="3"/>
    </row>
    <row r="6145" spans="13:14">
      <c r="M6145" s="3"/>
      <c r="N6145" s="3"/>
    </row>
    <row r="6146" spans="13:14">
      <c r="M6146" s="3"/>
      <c r="N6146" s="3"/>
    </row>
    <row r="6147" spans="13:14">
      <c r="M6147" s="3"/>
      <c r="N6147" s="3"/>
    </row>
    <row r="6148" spans="13:14">
      <c r="M6148" s="3"/>
      <c r="N6148" s="3"/>
    </row>
    <row r="6149" spans="13:14">
      <c r="N6149" s="3"/>
    </row>
    <row r="6150" spans="13:14">
      <c r="N6150" s="3"/>
    </row>
    <row r="6151" spans="13:14">
      <c r="M6151" s="3"/>
      <c r="N6151" s="3"/>
    </row>
    <row r="6152" spans="13:14">
      <c r="M6152" s="3"/>
      <c r="N6152" s="3"/>
    </row>
    <row r="6153" spans="13:14">
      <c r="N6153" s="3"/>
    </row>
    <row r="6154" spans="13:14">
      <c r="M6154" s="3"/>
      <c r="N6154" s="3"/>
    </row>
    <row r="6155" spans="13:14">
      <c r="N6155" s="3"/>
    </row>
    <row r="6156" spans="13:14">
      <c r="M6156" s="3"/>
      <c r="N6156" s="3"/>
    </row>
    <row r="6157" spans="13:14">
      <c r="M6157" s="3"/>
      <c r="N6157" s="3"/>
    </row>
    <row r="6158" spans="13:14">
      <c r="M6158" s="3"/>
      <c r="N6158" s="3"/>
    </row>
    <row r="6159" spans="13:14">
      <c r="M6159" s="3"/>
      <c r="N6159" s="3"/>
    </row>
    <row r="6160" spans="13:14">
      <c r="M6160" s="3"/>
      <c r="N6160" s="3"/>
    </row>
    <row r="6161" spans="13:14">
      <c r="M6161" s="3"/>
      <c r="N6161" s="3"/>
    </row>
    <row r="6162" spans="13:14">
      <c r="M6162" s="3"/>
      <c r="N6162" s="3"/>
    </row>
    <row r="6163" spans="13:14">
      <c r="N6163" s="3"/>
    </row>
    <row r="6164" spans="13:14">
      <c r="N6164" s="3"/>
    </row>
    <row r="6165" spans="13:14">
      <c r="M6165" s="3"/>
      <c r="N6165" s="3"/>
    </row>
    <row r="6166" spans="13:14">
      <c r="M6166" s="3"/>
      <c r="N6166" s="3"/>
    </row>
    <row r="6167" spans="13:14">
      <c r="M6167" s="3"/>
      <c r="N6167" s="3"/>
    </row>
    <row r="6168" spans="13:14">
      <c r="M6168" s="3"/>
      <c r="N6168" s="3"/>
    </row>
    <row r="6169" spans="13:14">
      <c r="M6169" s="3"/>
      <c r="N6169" s="3"/>
    </row>
    <row r="6170" spans="13:14">
      <c r="M6170" s="3"/>
      <c r="N6170" s="3"/>
    </row>
    <row r="6171" spans="13:14">
      <c r="M6171" s="3"/>
      <c r="N6171" s="3"/>
    </row>
    <row r="6172" spans="13:14">
      <c r="M6172" s="3"/>
      <c r="N6172" s="3"/>
    </row>
    <row r="6173" spans="13:14">
      <c r="M6173" s="3"/>
      <c r="N6173" s="3"/>
    </row>
    <row r="6174" spans="13:14">
      <c r="M6174" s="3"/>
      <c r="N6174" s="3"/>
    </row>
    <row r="6175" spans="13:14">
      <c r="M6175" s="3"/>
      <c r="N6175" s="3"/>
    </row>
    <row r="6176" spans="13:14">
      <c r="M6176" s="3"/>
      <c r="N6176" s="3"/>
    </row>
    <row r="6177" spans="13:14">
      <c r="M6177" s="3"/>
      <c r="N6177" s="3"/>
    </row>
    <row r="6178" spans="13:14">
      <c r="M6178" s="3"/>
      <c r="N6178" s="3"/>
    </row>
    <row r="6179" spans="13:14">
      <c r="M6179" s="3"/>
      <c r="N6179" s="3"/>
    </row>
    <row r="6180" spans="13:14">
      <c r="M6180" s="3"/>
      <c r="N6180" s="3"/>
    </row>
    <row r="6181" spans="13:14">
      <c r="M6181" s="3"/>
      <c r="N6181" s="3"/>
    </row>
    <row r="6182" spans="13:14">
      <c r="M6182" s="3"/>
      <c r="N6182" s="3"/>
    </row>
    <row r="6183" spans="13:14">
      <c r="M6183" s="3"/>
      <c r="N6183" s="3"/>
    </row>
    <row r="6184" spans="13:14">
      <c r="M6184" s="3"/>
      <c r="N6184" s="3"/>
    </row>
    <row r="6185" spans="13:14">
      <c r="M6185" s="3"/>
      <c r="N6185" s="3"/>
    </row>
    <row r="6186" spans="13:14">
      <c r="M6186" s="3"/>
      <c r="N6186" s="3"/>
    </row>
    <row r="6187" spans="13:14">
      <c r="M6187" s="3"/>
      <c r="N6187" s="3"/>
    </row>
    <row r="6188" spans="13:14">
      <c r="M6188" s="3"/>
      <c r="N6188" s="3"/>
    </row>
    <row r="6189" spans="13:14">
      <c r="M6189" s="3"/>
      <c r="N6189" s="3"/>
    </row>
    <row r="6190" spans="13:14">
      <c r="M6190" s="3"/>
      <c r="N6190" s="3"/>
    </row>
    <row r="6191" spans="13:14">
      <c r="N6191" s="3"/>
    </row>
    <row r="6192" spans="13:14">
      <c r="N6192" s="3"/>
    </row>
    <row r="6193" spans="13:14">
      <c r="M6193" s="3"/>
      <c r="N6193" s="3"/>
    </row>
    <row r="6194" spans="13:14">
      <c r="M6194" s="3"/>
      <c r="N6194" s="3"/>
    </row>
    <row r="6195" spans="13:14">
      <c r="M6195" s="3"/>
      <c r="N6195" s="3"/>
    </row>
    <row r="6196" spans="13:14">
      <c r="M6196" s="3"/>
      <c r="N6196" s="3"/>
    </row>
    <row r="6197" spans="13:14">
      <c r="M6197" s="3"/>
      <c r="N6197" s="3"/>
    </row>
    <row r="6198" spans="13:14">
      <c r="N6198" s="3"/>
    </row>
    <row r="6199" spans="13:14">
      <c r="M6199" s="3"/>
      <c r="N6199" s="3"/>
    </row>
    <row r="6200" spans="13:14">
      <c r="M6200" s="3"/>
      <c r="N6200" s="3"/>
    </row>
    <row r="6201" spans="13:14">
      <c r="M6201" s="3"/>
      <c r="N6201" s="3"/>
    </row>
    <row r="6202" spans="13:14">
      <c r="M6202" s="3"/>
      <c r="N6202" s="3"/>
    </row>
    <row r="6203" spans="13:14">
      <c r="M6203" s="3"/>
      <c r="N6203" s="3"/>
    </row>
    <row r="6204" spans="13:14">
      <c r="M6204" s="3"/>
      <c r="N6204" s="3"/>
    </row>
    <row r="6205" spans="13:14">
      <c r="M6205" s="3"/>
      <c r="N6205" s="3"/>
    </row>
    <row r="6206" spans="13:14">
      <c r="M6206" s="3"/>
      <c r="N6206" s="3"/>
    </row>
    <row r="6207" spans="13:14">
      <c r="M6207" s="3"/>
      <c r="N6207" s="3"/>
    </row>
    <row r="6208" spans="13:14">
      <c r="M6208" s="3"/>
      <c r="N6208" s="3"/>
    </row>
    <row r="6209" spans="13:14">
      <c r="M6209" s="3"/>
      <c r="N6209" s="3"/>
    </row>
    <row r="6210" spans="13:14">
      <c r="N6210" s="3"/>
    </row>
    <row r="6211" spans="13:14">
      <c r="M6211" s="3"/>
      <c r="N6211" s="3"/>
    </row>
    <row r="6212" spans="13:14">
      <c r="M6212" s="3"/>
      <c r="N6212" s="3"/>
    </row>
    <row r="6213" spans="13:14">
      <c r="M6213" s="3"/>
      <c r="N6213" s="3"/>
    </row>
    <row r="6214" spans="13:14">
      <c r="M6214" s="3"/>
      <c r="N6214" s="3"/>
    </row>
    <row r="6215" spans="13:14">
      <c r="M6215" s="3"/>
      <c r="N6215" s="3"/>
    </row>
    <row r="6216" spans="13:14">
      <c r="M6216" s="3"/>
      <c r="N6216" s="3"/>
    </row>
    <row r="6217" spans="13:14">
      <c r="M6217" s="3"/>
      <c r="N6217" s="3"/>
    </row>
    <row r="6218" spans="13:14">
      <c r="M6218" s="3"/>
      <c r="N6218" s="3"/>
    </row>
    <row r="6219" spans="13:14">
      <c r="M6219" s="3"/>
      <c r="N6219" s="3"/>
    </row>
    <row r="6220" spans="13:14">
      <c r="M6220" s="3"/>
      <c r="N6220" s="3"/>
    </row>
    <row r="6221" spans="13:14">
      <c r="M6221" s="3"/>
      <c r="N6221" s="3"/>
    </row>
    <row r="6222" spans="13:14">
      <c r="M6222" s="3"/>
      <c r="N6222" s="3"/>
    </row>
    <row r="6223" spans="13:14">
      <c r="M6223" s="3"/>
      <c r="N6223" s="3"/>
    </row>
    <row r="6224" spans="13:14">
      <c r="M6224" s="3"/>
      <c r="N6224" s="3"/>
    </row>
    <row r="6225" spans="13:14">
      <c r="M6225" s="3"/>
      <c r="N6225" s="3"/>
    </row>
    <row r="6226" spans="13:14">
      <c r="M6226" s="3"/>
      <c r="N6226" s="3"/>
    </row>
    <row r="6227" spans="13:14">
      <c r="M6227" s="3"/>
      <c r="N6227" s="3"/>
    </row>
    <row r="6228" spans="13:14">
      <c r="M6228" s="3"/>
      <c r="N6228" s="3"/>
    </row>
    <row r="6229" spans="13:14">
      <c r="M6229" s="3"/>
      <c r="N6229" s="3"/>
    </row>
    <row r="6230" spans="13:14">
      <c r="M6230" s="3"/>
      <c r="N6230" s="3"/>
    </row>
    <row r="6231" spans="13:14">
      <c r="M6231" s="3"/>
      <c r="N6231" s="3"/>
    </row>
    <row r="6232" spans="13:14">
      <c r="M6232" s="3"/>
      <c r="N6232" s="3"/>
    </row>
    <row r="6233" spans="13:14">
      <c r="M6233" s="3"/>
      <c r="N6233" s="3"/>
    </row>
    <row r="6234" spans="13:14">
      <c r="M6234" s="3"/>
      <c r="N6234" s="3"/>
    </row>
    <row r="6235" spans="13:14">
      <c r="M6235" s="3"/>
      <c r="N6235" s="3"/>
    </row>
    <row r="6236" spans="13:14">
      <c r="M6236" s="3"/>
      <c r="N6236" s="3"/>
    </row>
    <row r="6237" spans="13:14">
      <c r="M6237" s="3"/>
      <c r="N6237" s="3"/>
    </row>
    <row r="6238" spans="13:14">
      <c r="N6238" s="3"/>
    </row>
    <row r="6239" spans="13:14">
      <c r="N6239" s="3"/>
    </row>
    <row r="6240" spans="13:14">
      <c r="N6240" s="3"/>
    </row>
    <row r="6241" spans="13:14">
      <c r="N6241" s="3"/>
    </row>
    <row r="6242" spans="13:14">
      <c r="M6242" s="3"/>
      <c r="N6242" s="3"/>
    </row>
    <row r="6243" spans="13:14">
      <c r="M6243" s="3"/>
      <c r="N6243" s="3"/>
    </row>
    <row r="6244" spans="13:14">
      <c r="M6244" s="3"/>
      <c r="N6244" s="3"/>
    </row>
    <row r="6245" spans="13:14">
      <c r="M6245" s="3"/>
      <c r="N6245" s="3"/>
    </row>
    <row r="6246" spans="13:14">
      <c r="M6246" s="3"/>
      <c r="N6246" s="3"/>
    </row>
    <row r="6247" spans="13:14">
      <c r="M6247" s="3"/>
      <c r="N6247" s="3"/>
    </row>
    <row r="6248" spans="13:14">
      <c r="M6248" s="3"/>
      <c r="N6248" s="3"/>
    </row>
    <row r="6249" spans="13:14">
      <c r="M6249" s="3"/>
      <c r="N6249" s="3"/>
    </row>
    <row r="6250" spans="13:14">
      <c r="M6250" s="3"/>
      <c r="N6250" s="3"/>
    </row>
    <row r="6251" spans="13:14">
      <c r="M6251" s="3"/>
      <c r="N6251" s="3"/>
    </row>
    <row r="6252" spans="13:14">
      <c r="M6252" s="3"/>
      <c r="N6252" s="3"/>
    </row>
    <row r="6253" spans="13:14">
      <c r="M6253" s="3"/>
      <c r="N6253" s="3"/>
    </row>
    <row r="6254" spans="13:14">
      <c r="M6254" s="3"/>
      <c r="N6254" s="3"/>
    </row>
    <row r="6255" spans="13:14">
      <c r="M6255" s="3"/>
      <c r="N6255" s="3"/>
    </row>
    <row r="6256" spans="13:14">
      <c r="M6256" s="3"/>
      <c r="N6256" s="3"/>
    </row>
    <row r="6257" spans="13:14">
      <c r="M6257" s="3"/>
      <c r="N6257" s="3"/>
    </row>
    <row r="6258" spans="13:14">
      <c r="M6258" s="3"/>
      <c r="N6258" s="3"/>
    </row>
    <row r="6259" spans="13:14">
      <c r="N6259" s="3"/>
    </row>
    <row r="6260" spans="13:14">
      <c r="M6260" s="3"/>
      <c r="N6260" s="3"/>
    </row>
    <row r="6261" spans="13:14">
      <c r="M6261" s="3"/>
      <c r="N6261" s="3"/>
    </row>
    <row r="6262" spans="13:14">
      <c r="M6262" s="3"/>
      <c r="N6262" s="3"/>
    </row>
    <row r="6263" spans="13:14">
      <c r="M6263" s="3"/>
      <c r="N6263" s="3"/>
    </row>
    <row r="6264" spans="13:14">
      <c r="M6264" s="3"/>
      <c r="N6264" s="3"/>
    </row>
    <row r="6265" spans="13:14">
      <c r="M6265" s="3"/>
      <c r="N6265" s="3"/>
    </row>
    <row r="6266" spans="13:14">
      <c r="M6266" s="3"/>
      <c r="N6266" s="3"/>
    </row>
    <row r="6267" spans="13:14">
      <c r="M6267" s="3"/>
      <c r="N6267" s="3"/>
    </row>
    <row r="6268" spans="13:14">
      <c r="M6268" s="3"/>
      <c r="N6268" s="3"/>
    </row>
    <row r="6269" spans="13:14">
      <c r="N6269" s="3"/>
    </row>
    <row r="6270" spans="13:14">
      <c r="M6270" s="3"/>
      <c r="N6270" s="3"/>
    </row>
    <row r="6271" spans="13:14">
      <c r="M6271" s="3"/>
      <c r="N6271" s="3"/>
    </row>
    <row r="6272" spans="13:14">
      <c r="M6272" s="3"/>
      <c r="N6272" s="3"/>
    </row>
    <row r="6273" spans="13:14">
      <c r="M6273" s="3"/>
      <c r="N6273" s="3"/>
    </row>
    <row r="6274" spans="13:14">
      <c r="M6274" s="3"/>
      <c r="N6274" s="3"/>
    </row>
    <row r="6275" spans="13:14">
      <c r="M6275" s="3"/>
      <c r="N6275" s="3"/>
    </row>
    <row r="6276" spans="13:14">
      <c r="M6276" s="3"/>
      <c r="N6276" s="3"/>
    </row>
    <row r="6277" spans="13:14">
      <c r="M6277" s="3"/>
      <c r="N6277" s="3"/>
    </row>
    <row r="6278" spans="13:14">
      <c r="M6278" s="3"/>
      <c r="N6278" s="3"/>
    </row>
    <row r="6279" spans="13:14">
      <c r="M6279" s="3"/>
      <c r="N6279" s="3"/>
    </row>
    <row r="6280" spans="13:14">
      <c r="M6280" s="3"/>
      <c r="N6280" s="3"/>
    </row>
    <row r="6281" spans="13:14">
      <c r="M6281" s="3"/>
      <c r="N6281" s="3"/>
    </row>
    <row r="6282" spans="13:14">
      <c r="M6282" s="3"/>
      <c r="N6282" s="3"/>
    </row>
    <row r="6283" spans="13:14">
      <c r="M6283" s="3"/>
      <c r="N6283" s="3"/>
    </row>
    <row r="6284" spans="13:14">
      <c r="M6284" s="3"/>
      <c r="N6284" s="3"/>
    </row>
    <row r="6285" spans="13:14">
      <c r="M6285" s="3"/>
      <c r="N6285" s="3"/>
    </row>
    <row r="6286" spans="13:14">
      <c r="M6286" s="3"/>
      <c r="N6286" s="3"/>
    </row>
    <row r="6287" spans="13:14">
      <c r="M6287" s="3"/>
      <c r="N6287" s="3"/>
    </row>
    <row r="6288" spans="13:14">
      <c r="M6288" s="3"/>
      <c r="N6288" s="3"/>
    </row>
    <row r="6289" spans="13:14">
      <c r="M6289" s="3"/>
      <c r="N6289" s="3"/>
    </row>
    <row r="6290" spans="13:14">
      <c r="M6290" s="3"/>
      <c r="N6290" s="3"/>
    </row>
    <row r="6291" spans="13:14">
      <c r="M6291" s="3"/>
      <c r="N6291" s="3"/>
    </row>
    <row r="6292" spans="13:14">
      <c r="M6292" s="3"/>
      <c r="N6292" s="3"/>
    </row>
    <row r="6293" spans="13:14">
      <c r="M6293" s="3"/>
      <c r="N6293" s="3"/>
    </row>
    <row r="6294" spans="13:14">
      <c r="M6294" s="3"/>
      <c r="N6294" s="3"/>
    </row>
    <row r="6295" spans="13:14">
      <c r="M6295" s="3"/>
      <c r="N6295" s="3"/>
    </row>
    <row r="6296" spans="13:14">
      <c r="M6296" s="3"/>
      <c r="N6296" s="3"/>
    </row>
    <row r="6297" spans="13:14">
      <c r="N6297" s="3"/>
    </row>
    <row r="6298" spans="13:14">
      <c r="N6298" s="3"/>
    </row>
    <row r="6299" spans="13:14">
      <c r="M6299" s="3"/>
      <c r="N6299" s="3"/>
    </row>
    <row r="6300" spans="13:14">
      <c r="M6300" s="3"/>
      <c r="N6300" s="3"/>
    </row>
    <row r="6301" spans="13:14">
      <c r="M6301" s="3"/>
      <c r="N6301" s="3"/>
    </row>
    <row r="6302" spans="13:14">
      <c r="M6302" s="3"/>
      <c r="N6302" s="3"/>
    </row>
    <row r="6303" spans="13:14">
      <c r="N6303" s="3"/>
    </row>
    <row r="6304" spans="13:14">
      <c r="M6304" s="3"/>
      <c r="N6304" s="3"/>
    </row>
    <row r="6305" spans="13:14">
      <c r="M6305" s="3"/>
      <c r="N6305" s="3"/>
    </row>
    <row r="6306" spans="13:14">
      <c r="N6306" s="3"/>
    </row>
    <row r="6307" spans="13:14">
      <c r="M6307" s="3"/>
      <c r="N6307" s="3"/>
    </row>
    <row r="6308" spans="13:14">
      <c r="M6308" s="3"/>
      <c r="N6308" s="3"/>
    </row>
    <row r="6309" spans="13:14">
      <c r="M6309" s="3"/>
      <c r="N6309" s="3"/>
    </row>
    <row r="6310" spans="13:14">
      <c r="N6310" s="3"/>
    </row>
    <row r="6311" spans="13:14">
      <c r="M6311" s="3"/>
      <c r="N6311" s="3"/>
    </row>
    <row r="6312" spans="13:14">
      <c r="M6312" s="3"/>
      <c r="N6312" s="3"/>
    </row>
    <row r="6313" spans="13:14">
      <c r="M6313" s="3"/>
      <c r="N6313" s="3"/>
    </row>
    <row r="6314" spans="13:14">
      <c r="M6314" s="3"/>
      <c r="N6314" s="3"/>
    </row>
    <row r="6315" spans="13:14">
      <c r="M6315" s="3"/>
      <c r="N6315" s="3"/>
    </row>
    <row r="6316" spans="13:14">
      <c r="M6316" s="3"/>
      <c r="N6316" s="3"/>
    </row>
    <row r="6317" spans="13:14">
      <c r="M6317" s="3"/>
      <c r="N6317" s="3"/>
    </row>
    <row r="6318" spans="13:14">
      <c r="M6318" s="3"/>
      <c r="N6318" s="3"/>
    </row>
    <row r="6319" spans="13:14">
      <c r="N6319" s="3"/>
    </row>
    <row r="6320" spans="13:14">
      <c r="M6320" s="3"/>
      <c r="N6320" s="3"/>
    </row>
    <row r="6321" spans="13:14">
      <c r="M6321" s="3"/>
      <c r="N6321" s="3"/>
    </row>
    <row r="6322" spans="13:14">
      <c r="M6322" s="3"/>
      <c r="N6322" s="3"/>
    </row>
    <row r="6323" spans="13:14">
      <c r="M6323" s="3"/>
      <c r="N6323" s="3"/>
    </row>
    <row r="6324" spans="13:14">
      <c r="M6324" s="3"/>
      <c r="N6324" s="3"/>
    </row>
    <row r="6325" spans="13:14">
      <c r="M6325" s="3"/>
      <c r="N6325" s="3"/>
    </row>
    <row r="6326" spans="13:14">
      <c r="M6326" s="3"/>
      <c r="N6326" s="3"/>
    </row>
    <row r="6327" spans="13:14">
      <c r="N6327" s="3"/>
    </row>
    <row r="6328" spans="13:14">
      <c r="M6328" s="3"/>
      <c r="N6328" s="3"/>
    </row>
    <row r="6329" spans="13:14">
      <c r="M6329" s="3"/>
      <c r="N6329" s="3"/>
    </row>
    <row r="6330" spans="13:14">
      <c r="M6330" s="3"/>
      <c r="N6330" s="3"/>
    </row>
    <row r="6331" spans="13:14">
      <c r="M6331" s="3"/>
      <c r="N6331" s="3"/>
    </row>
    <row r="6332" spans="13:14">
      <c r="M6332" s="3"/>
      <c r="N6332" s="3"/>
    </row>
    <row r="6333" spans="13:14">
      <c r="M6333" s="3"/>
      <c r="N6333" s="3"/>
    </row>
    <row r="6334" spans="13:14">
      <c r="M6334" s="3"/>
      <c r="N6334" s="3"/>
    </row>
    <row r="6335" spans="13:14">
      <c r="M6335" s="3"/>
      <c r="N6335" s="3"/>
    </row>
    <row r="6336" spans="13:14">
      <c r="M6336" s="3"/>
      <c r="N6336" s="3"/>
    </row>
    <row r="6337" spans="13:14">
      <c r="M6337" s="3"/>
      <c r="N6337" s="3"/>
    </row>
    <row r="6338" spans="13:14">
      <c r="M6338" s="3"/>
      <c r="N6338" s="3"/>
    </row>
    <row r="6339" spans="13:14">
      <c r="N6339" s="3"/>
    </row>
    <row r="6340" spans="13:14">
      <c r="M6340" s="3"/>
      <c r="N6340" s="3"/>
    </row>
    <row r="6341" spans="13:14">
      <c r="M6341" s="3"/>
      <c r="N6341" s="3"/>
    </row>
    <row r="6342" spans="13:14">
      <c r="M6342" s="3"/>
      <c r="N6342" s="3"/>
    </row>
    <row r="6343" spans="13:14">
      <c r="M6343" s="3"/>
      <c r="N6343" s="3"/>
    </row>
    <row r="6344" spans="13:14">
      <c r="M6344" s="3"/>
      <c r="N6344" s="3"/>
    </row>
    <row r="6345" spans="13:14">
      <c r="M6345" s="3"/>
      <c r="N6345" s="3"/>
    </row>
    <row r="6346" spans="13:14">
      <c r="M6346" s="3"/>
      <c r="N6346" s="3"/>
    </row>
    <row r="6347" spans="13:14">
      <c r="M6347" s="3"/>
      <c r="N6347" s="3"/>
    </row>
    <row r="6348" spans="13:14">
      <c r="M6348" s="3"/>
      <c r="N6348" s="3"/>
    </row>
    <row r="6349" spans="13:14">
      <c r="M6349" s="3"/>
      <c r="N6349" s="3"/>
    </row>
    <row r="6350" spans="13:14">
      <c r="M6350" s="3"/>
      <c r="N6350" s="3"/>
    </row>
    <row r="6351" spans="13:14">
      <c r="M6351" s="3"/>
      <c r="N6351" s="3"/>
    </row>
    <row r="6352" spans="13:14">
      <c r="M6352" s="3"/>
      <c r="N6352" s="3"/>
    </row>
    <row r="6353" spans="13:14">
      <c r="M6353" s="3"/>
      <c r="N6353" s="3"/>
    </row>
    <row r="6354" spans="13:14">
      <c r="M6354" s="3"/>
      <c r="N6354" s="3"/>
    </row>
    <row r="6355" spans="13:14">
      <c r="M6355" s="3"/>
      <c r="N6355" s="3"/>
    </row>
    <row r="6356" spans="13:14">
      <c r="M6356" s="3"/>
      <c r="N6356" s="3"/>
    </row>
    <row r="6357" spans="13:14">
      <c r="M6357" s="3"/>
      <c r="N6357" s="3"/>
    </row>
    <row r="6358" spans="13:14">
      <c r="M6358" s="3"/>
      <c r="N6358" s="3"/>
    </row>
    <row r="6359" spans="13:14">
      <c r="M6359" s="3"/>
      <c r="N6359" s="3"/>
    </row>
    <row r="6360" spans="13:14">
      <c r="M6360" s="3"/>
      <c r="N6360" s="3"/>
    </row>
    <row r="6361" spans="13:14">
      <c r="M6361" s="3"/>
      <c r="N6361" s="3"/>
    </row>
    <row r="6362" spans="13:14">
      <c r="M6362" s="3"/>
      <c r="N6362" s="3"/>
    </row>
    <row r="6363" spans="13:14">
      <c r="N6363" s="3"/>
    </row>
    <row r="6364" spans="13:14">
      <c r="M6364" s="3"/>
      <c r="N6364" s="3"/>
    </row>
    <row r="6365" spans="13:14">
      <c r="M6365" s="3"/>
      <c r="N6365" s="3"/>
    </row>
    <row r="6366" spans="13:14">
      <c r="M6366" s="3"/>
      <c r="N6366" s="3"/>
    </row>
    <row r="6367" spans="13:14">
      <c r="M6367" s="3"/>
      <c r="N6367" s="3"/>
    </row>
    <row r="6368" spans="13:14">
      <c r="M6368" s="3"/>
      <c r="N6368" s="3"/>
    </row>
    <row r="6369" spans="13:14">
      <c r="M6369" s="3"/>
      <c r="N6369" s="3"/>
    </row>
    <row r="6370" spans="13:14">
      <c r="M6370" s="3"/>
      <c r="N6370" s="3"/>
    </row>
    <row r="6371" spans="13:14">
      <c r="N6371" s="3"/>
    </row>
    <row r="6372" spans="13:14">
      <c r="M6372" s="3"/>
      <c r="N6372" s="3"/>
    </row>
    <row r="6373" spans="13:14">
      <c r="M6373" s="3"/>
      <c r="N6373" s="3"/>
    </row>
    <row r="6374" spans="13:14">
      <c r="M6374" s="3"/>
      <c r="N6374" s="3"/>
    </row>
    <row r="6375" spans="13:14">
      <c r="M6375" s="3"/>
      <c r="N6375" s="3"/>
    </row>
    <row r="6376" spans="13:14">
      <c r="M6376" s="3"/>
      <c r="N6376" s="3"/>
    </row>
    <row r="6377" spans="13:14">
      <c r="M6377" s="3"/>
      <c r="N6377" s="3"/>
    </row>
    <row r="6378" spans="13:14">
      <c r="M6378" s="3"/>
      <c r="N6378" s="3"/>
    </row>
    <row r="6379" spans="13:14">
      <c r="M6379" s="3"/>
      <c r="N6379" s="3"/>
    </row>
    <row r="6380" spans="13:14">
      <c r="M6380" s="3"/>
      <c r="N6380" s="3"/>
    </row>
    <row r="6381" spans="13:14">
      <c r="M6381" s="3"/>
      <c r="N6381" s="3"/>
    </row>
    <row r="6382" spans="13:14">
      <c r="M6382" s="3"/>
      <c r="N6382" s="3"/>
    </row>
    <row r="6383" spans="13:14">
      <c r="M6383" s="3"/>
      <c r="N6383" s="3"/>
    </row>
    <row r="6384" spans="13:14">
      <c r="M6384" s="3"/>
      <c r="N6384" s="3"/>
    </row>
    <row r="6385" spans="13:14">
      <c r="M6385" s="3"/>
      <c r="N6385" s="3"/>
    </row>
    <row r="6386" spans="13:14">
      <c r="M6386" s="3"/>
      <c r="N6386" s="3"/>
    </row>
    <row r="6387" spans="13:14">
      <c r="M6387" s="3"/>
      <c r="N6387" s="3"/>
    </row>
    <row r="6388" spans="13:14">
      <c r="M6388" s="3"/>
      <c r="N6388" s="3"/>
    </row>
    <row r="6389" spans="13:14">
      <c r="N6389" s="3"/>
    </row>
    <row r="6390" spans="13:14">
      <c r="M6390" s="3"/>
      <c r="N6390" s="3"/>
    </row>
    <row r="6391" spans="13:14">
      <c r="M6391" s="3"/>
      <c r="N6391" s="3"/>
    </row>
    <row r="6392" spans="13:14">
      <c r="M6392" s="3"/>
      <c r="N6392" s="3"/>
    </row>
    <row r="6393" spans="13:14">
      <c r="M6393" s="3"/>
      <c r="N6393" s="3"/>
    </row>
    <row r="6394" spans="13:14">
      <c r="M6394" s="3"/>
      <c r="N6394" s="3"/>
    </row>
    <row r="6395" spans="13:14">
      <c r="M6395" s="3"/>
      <c r="N6395" s="3"/>
    </row>
    <row r="6396" spans="13:14">
      <c r="M6396" s="3"/>
      <c r="N6396" s="3"/>
    </row>
    <row r="6397" spans="13:14">
      <c r="M6397" s="3"/>
      <c r="N6397" s="3"/>
    </row>
    <row r="6398" spans="13:14">
      <c r="M6398" s="3"/>
      <c r="N6398" s="3"/>
    </row>
    <row r="6399" spans="13:14">
      <c r="M6399" s="3"/>
      <c r="N6399" s="3"/>
    </row>
    <row r="6400" spans="13:14">
      <c r="M6400" s="3"/>
      <c r="N6400" s="3"/>
    </row>
    <row r="6401" spans="13:14">
      <c r="M6401" s="3"/>
      <c r="N6401" s="3"/>
    </row>
    <row r="6402" spans="13:14">
      <c r="M6402" s="3"/>
      <c r="N6402" s="3"/>
    </row>
    <row r="6403" spans="13:14">
      <c r="M6403" s="3"/>
      <c r="N6403" s="3"/>
    </row>
    <row r="6404" spans="13:14">
      <c r="M6404" s="3"/>
      <c r="N6404" s="3"/>
    </row>
    <row r="6405" spans="13:14">
      <c r="M6405" s="3"/>
      <c r="N6405" s="3"/>
    </row>
    <row r="6406" spans="13:14">
      <c r="M6406" s="3"/>
      <c r="N6406" s="3"/>
    </row>
    <row r="6407" spans="13:14">
      <c r="M6407" s="3"/>
      <c r="N6407" s="3"/>
    </row>
    <row r="6408" spans="13:14">
      <c r="M6408" s="3"/>
      <c r="N6408" s="3"/>
    </row>
    <row r="6409" spans="13:14">
      <c r="M6409" s="3"/>
      <c r="N6409" s="3"/>
    </row>
    <row r="6410" spans="13:14">
      <c r="M6410" s="3"/>
      <c r="N6410" s="3"/>
    </row>
    <row r="6411" spans="13:14">
      <c r="M6411" s="3"/>
      <c r="N6411" s="3"/>
    </row>
    <row r="6412" spans="13:14">
      <c r="M6412" s="3"/>
      <c r="N6412" s="3"/>
    </row>
    <row r="6413" spans="13:14">
      <c r="M6413" s="3"/>
      <c r="N6413" s="3"/>
    </row>
    <row r="6414" spans="13:14">
      <c r="M6414" s="3"/>
      <c r="N6414" s="3"/>
    </row>
    <row r="6415" spans="13:14">
      <c r="M6415" s="3"/>
      <c r="N6415" s="3"/>
    </row>
    <row r="6416" spans="13:14">
      <c r="M6416" s="3"/>
      <c r="N6416" s="3"/>
    </row>
    <row r="6417" spans="13:14">
      <c r="M6417" s="3"/>
      <c r="N6417" s="3"/>
    </row>
    <row r="6418" spans="13:14">
      <c r="M6418" s="3"/>
      <c r="N6418" s="3"/>
    </row>
    <row r="6419" spans="13:14">
      <c r="M6419" s="3"/>
      <c r="N6419" s="3"/>
    </row>
    <row r="6420" spans="13:14">
      <c r="M6420" s="3"/>
      <c r="N6420" s="3"/>
    </row>
    <row r="6421" spans="13:14">
      <c r="M6421" s="3"/>
      <c r="N6421" s="3"/>
    </row>
    <row r="6422" spans="13:14">
      <c r="M6422" s="3"/>
      <c r="N6422" s="3"/>
    </row>
    <row r="6423" spans="13:14">
      <c r="M6423" s="3"/>
      <c r="N6423" s="3"/>
    </row>
    <row r="6424" spans="13:14">
      <c r="M6424" s="3"/>
      <c r="N6424" s="3"/>
    </row>
    <row r="6425" spans="13:14">
      <c r="M6425" s="3"/>
      <c r="N6425" s="3"/>
    </row>
    <row r="6426" spans="13:14">
      <c r="M6426" s="3"/>
      <c r="N6426" s="3"/>
    </row>
    <row r="6427" spans="13:14">
      <c r="M6427" s="3"/>
      <c r="N6427" s="3"/>
    </row>
    <row r="6428" spans="13:14">
      <c r="M6428" s="3"/>
      <c r="N6428" s="3"/>
    </row>
    <row r="6429" spans="13:14">
      <c r="M6429" s="3"/>
      <c r="N6429" s="3"/>
    </row>
    <row r="6430" spans="13:14">
      <c r="M6430" s="3"/>
      <c r="N6430" s="3"/>
    </row>
    <row r="6431" spans="13:14">
      <c r="M6431" s="3"/>
      <c r="N6431" s="3"/>
    </row>
    <row r="6432" spans="13:14">
      <c r="M6432" s="3"/>
      <c r="N6432" s="3"/>
    </row>
    <row r="6433" spans="13:14">
      <c r="M6433" s="3"/>
      <c r="N6433" s="3"/>
    </row>
    <row r="6434" spans="13:14">
      <c r="M6434" s="3"/>
      <c r="N6434" s="3"/>
    </row>
    <row r="6435" spans="13:14">
      <c r="M6435" s="3"/>
      <c r="N6435" s="3"/>
    </row>
    <row r="6436" spans="13:14">
      <c r="M6436" s="3"/>
      <c r="N6436" s="3"/>
    </row>
    <row r="6437" spans="13:14">
      <c r="M6437" s="3"/>
      <c r="N6437" s="3"/>
    </row>
    <row r="6438" spans="13:14">
      <c r="M6438" s="3"/>
      <c r="N6438" s="3"/>
    </row>
    <row r="6439" spans="13:14">
      <c r="M6439" s="3"/>
      <c r="N6439" s="3"/>
    </row>
    <row r="6440" spans="13:14">
      <c r="M6440" s="3"/>
      <c r="N6440" s="3"/>
    </row>
    <row r="6441" spans="13:14">
      <c r="M6441" s="3"/>
      <c r="N6441" s="3"/>
    </row>
    <row r="6442" spans="13:14">
      <c r="M6442" s="3"/>
      <c r="N6442" s="3"/>
    </row>
    <row r="6443" spans="13:14">
      <c r="M6443" s="3"/>
      <c r="N6443" s="3"/>
    </row>
    <row r="6444" spans="13:14">
      <c r="M6444" s="3"/>
      <c r="N6444" s="3"/>
    </row>
    <row r="6445" spans="13:14">
      <c r="M6445" s="3"/>
      <c r="N6445" s="3"/>
    </row>
    <row r="6446" spans="13:14">
      <c r="M6446" s="3"/>
      <c r="N6446" s="3"/>
    </row>
    <row r="6447" spans="13:14">
      <c r="M6447" s="3"/>
      <c r="N6447" s="3"/>
    </row>
    <row r="6448" spans="13:14">
      <c r="M6448" s="3"/>
      <c r="N6448" s="3"/>
    </row>
    <row r="6449" spans="13:14">
      <c r="M6449" s="3"/>
      <c r="N6449" s="3"/>
    </row>
    <row r="6450" spans="13:14">
      <c r="M6450" s="3"/>
      <c r="N6450" s="3"/>
    </row>
    <row r="6451" spans="13:14">
      <c r="M6451" s="3"/>
      <c r="N6451" s="3"/>
    </row>
    <row r="6452" spans="13:14">
      <c r="M6452" s="3"/>
      <c r="N6452" s="3"/>
    </row>
    <row r="6453" spans="13:14">
      <c r="M6453" s="3"/>
      <c r="N6453" s="3"/>
    </row>
    <row r="6454" spans="13:14">
      <c r="M6454" s="3"/>
      <c r="N6454" s="3"/>
    </row>
    <row r="6455" spans="13:14">
      <c r="M6455" s="3"/>
      <c r="N6455" s="3"/>
    </row>
    <row r="6456" spans="13:14">
      <c r="M6456" s="3"/>
      <c r="N6456" s="3"/>
    </row>
    <row r="6457" spans="13:14">
      <c r="M6457" s="3"/>
      <c r="N6457" s="3"/>
    </row>
    <row r="6458" spans="13:14">
      <c r="M6458" s="3"/>
      <c r="N6458" s="3"/>
    </row>
    <row r="6459" spans="13:14">
      <c r="M6459" s="3"/>
      <c r="N6459" s="3"/>
    </row>
    <row r="6460" spans="13:14">
      <c r="M6460" s="3"/>
      <c r="N6460" s="3"/>
    </row>
    <row r="6461" spans="13:14">
      <c r="M6461" s="3"/>
      <c r="N6461" s="3"/>
    </row>
    <row r="6462" spans="13:14">
      <c r="N6462" s="3"/>
    </row>
    <row r="6463" spans="13:14">
      <c r="M6463" s="3"/>
      <c r="N6463" s="3"/>
    </row>
    <row r="6464" spans="13:14">
      <c r="M6464" s="3"/>
      <c r="N6464" s="3"/>
    </row>
    <row r="6465" spans="13:14">
      <c r="M6465" s="3"/>
      <c r="N6465" s="3"/>
    </row>
    <row r="6466" spans="13:14">
      <c r="M6466" s="3"/>
      <c r="N6466" s="3"/>
    </row>
    <row r="6467" spans="13:14">
      <c r="M6467" s="3"/>
      <c r="N6467" s="3"/>
    </row>
    <row r="6468" spans="13:14">
      <c r="M6468" s="3"/>
      <c r="N6468" s="3"/>
    </row>
    <row r="6469" spans="13:14">
      <c r="M6469" s="3"/>
      <c r="N6469" s="3"/>
    </row>
    <row r="6470" spans="13:14">
      <c r="M6470" s="3"/>
      <c r="N6470" s="3"/>
    </row>
    <row r="6471" spans="13:14">
      <c r="M6471" s="3"/>
      <c r="N6471" s="3"/>
    </row>
    <row r="6472" spans="13:14">
      <c r="M6472" s="3"/>
      <c r="N6472" s="3"/>
    </row>
    <row r="6473" spans="13:14">
      <c r="M6473" s="3"/>
      <c r="N6473" s="3"/>
    </row>
    <row r="6474" spans="13:14">
      <c r="M6474" s="3"/>
      <c r="N6474" s="3"/>
    </row>
    <row r="6475" spans="13:14">
      <c r="M6475" s="3"/>
      <c r="N6475" s="3"/>
    </row>
    <row r="6476" spans="13:14">
      <c r="M6476" s="3"/>
      <c r="N6476" s="3"/>
    </row>
    <row r="6477" spans="13:14">
      <c r="M6477" s="3"/>
      <c r="N6477" s="3"/>
    </row>
    <row r="6478" spans="13:14">
      <c r="M6478" s="3"/>
      <c r="N6478" s="3"/>
    </row>
    <row r="6479" spans="13:14">
      <c r="M6479" s="3"/>
      <c r="N6479" s="3"/>
    </row>
    <row r="6480" spans="13:14">
      <c r="M6480" s="3"/>
      <c r="N6480" s="3"/>
    </row>
    <row r="6481" spans="13:14">
      <c r="M6481" s="3"/>
      <c r="N6481" s="3"/>
    </row>
    <row r="6482" spans="13:14">
      <c r="M6482" s="3"/>
      <c r="N6482" s="3"/>
    </row>
    <row r="6483" spans="13:14">
      <c r="M6483" s="3"/>
      <c r="N6483" s="3"/>
    </row>
    <row r="6484" spans="13:14">
      <c r="M6484" s="3"/>
      <c r="N6484" s="3"/>
    </row>
    <row r="6485" spans="13:14">
      <c r="M6485" s="3"/>
      <c r="N6485" s="3"/>
    </row>
    <row r="6486" spans="13:14">
      <c r="M6486" s="3"/>
      <c r="N6486" s="3"/>
    </row>
    <row r="6487" spans="13:14">
      <c r="M6487" s="3"/>
      <c r="N6487" s="3"/>
    </row>
    <row r="6488" spans="13:14">
      <c r="M6488" s="3"/>
      <c r="N6488" s="3"/>
    </row>
    <row r="6489" spans="13:14">
      <c r="M6489" s="3"/>
      <c r="N6489" s="3"/>
    </row>
    <row r="6490" spans="13:14">
      <c r="M6490" s="3"/>
      <c r="N6490" s="3"/>
    </row>
    <row r="6491" spans="13:14">
      <c r="M6491" s="3"/>
      <c r="N6491" s="3"/>
    </row>
    <row r="6492" spans="13:14">
      <c r="M6492" s="3"/>
      <c r="N6492" s="3"/>
    </row>
    <row r="6493" spans="13:14">
      <c r="N6493" s="3"/>
    </row>
    <row r="6494" spans="13:14">
      <c r="M6494" s="3"/>
      <c r="N6494" s="3"/>
    </row>
    <row r="6495" spans="13:14">
      <c r="M6495" s="3"/>
      <c r="N6495" s="3"/>
    </row>
    <row r="6496" spans="13:14">
      <c r="M6496" s="3"/>
      <c r="N6496" s="3"/>
    </row>
    <row r="6497" spans="13:14">
      <c r="M6497" s="3"/>
      <c r="N6497" s="3"/>
    </row>
    <row r="6498" spans="13:14">
      <c r="M6498" s="3"/>
      <c r="N6498" s="3"/>
    </row>
    <row r="6499" spans="13:14">
      <c r="M6499" s="3"/>
      <c r="N6499" s="3"/>
    </row>
    <row r="6500" spans="13:14">
      <c r="M6500" s="3"/>
      <c r="N6500" s="3"/>
    </row>
    <row r="6501" spans="13:14">
      <c r="M6501" s="3"/>
      <c r="N6501" s="3"/>
    </row>
    <row r="6502" spans="13:14">
      <c r="M6502" s="3"/>
      <c r="N6502" s="3"/>
    </row>
    <row r="6503" spans="13:14">
      <c r="M6503" s="3"/>
      <c r="N6503" s="3"/>
    </row>
    <row r="6504" spans="13:14">
      <c r="M6504" s="3"/>
      <c r="N6504" s="3"/>
    </row>
    <row r="6505" spans="13:14">
      <c r="M6505" s="3"/>
      <c r="N6505" s="3"/>
    </row>
    <row r="6506" spans="13:14">
      <c r="M6506" s="3"/>
      <c r="N6506" s="3"/>
    </row>
    <row r="6507" spans="13:14">
      <c r="M6507" s="3"/>
      <c r="N6507" s="3"/>
    </row>
    <row r="6508" spans="13:14">
      <c r="M6508" s="3"/>
      <c r="N6508" s="3"/>
    </row>
    <row r="6509" spans="13:14">
      <c r="M6509" s="3"/>
      <c r="N6509" s="3"/>
    </row>
    <row r="6510" spans="13:14">
      <c r="M6510" s="3"/>
      <c r="N6510" s="3"/>
    </row>
    <row r="6511" spans="13:14">
      <c r="M6511" s="3"/>
      <c r="N6511" s="3"/>
    </row>
    <row r="6512" spans="13:14">
      <c r="M6512" s="3"/>
      <c r="N6512" s="3"/>
    </row>
    <row r="6513" spans="13:14">
      <c r="M6513" s="3"/>
      <c r="N6513" s="3"/>
    </row>
    <row r="6514" spans="13:14">
      <c r="M6514" s="3"/>
      <c r="N6514" s="3"/>
    </row>
    <row r="6515" spans="13:14">
      <c r="M6515" s="3"/>
      <c r="N6515" s="3"/>
    </row>
    <row r="6516" spans="13:14">
      <c r="M6516" s="3"/>
      <c r="N6516" s="3"/>
    </row>
    <row r="6517" spans="13:14">
      <c r="M6517" s="3"/>
      <c r="N6517" s="3"/>
    </row>
    <row r="6518" spans="13:14">
      <c r="M6518" s="3"/>
      <c r="N6518" s="3"/>
    </row>
    <row r="6519" spans="13:14">
      <c r="M6519" s="3"/>
      <c r="N6519" s="3"/>
    </row>
    <row r="6520" spans="13:14">
      <c r="M6520" s="3"/>
      <c r="N6520" s="3"/>
    </row>
    <row r="6521" spans="13:14">
      <c r="M6521" s="3"/>
      <c r="N6521" s="3"/>
    </row>
    <row r="6522" spans="13:14">
      <c r="M6522" s="3"/>
      <c r="N6522" s="3"/>
    </row>
    <row r="6523" spans="13:14">
      <c r="M6523" s="3"/>
      <c r="N6523" s="3"/>
    </row>
    <row r="6524" spans="13:14">
      <c r="M6524" s="3"/>
      <c r="N6524" s="3"/>
    </row>
    <row r="6525" spans="13:14">
      <c r="M6525" s="3"/>
      <c r="N6525" s="3"/>
    </row>
    <row r="6526" spans="13:14">
      <c r="M6526" s="3"/>
      <c r="N6526" s="3"/>
    </row>
    <row r="6527" spans="13:14">
      <c r="M6527" s="3"/>
      <c r="N6527" s="3"/>
    </row>
    <row r="6528" spans="13:14">
      <c r="M6528" s="3"/>
      <c r="N6528" s="3"/>
    </row>
    <row r="6529" spans="13:14">
      <c r="M6529" s="3"/>
      <c r="N6529" s="3"/>
    </row>
    <row r="6530" spans="13:14">
      <c r="M6530" s="3"/>
      <c r="N6530" s="3"/>
    </row>
    <row r="6531" spans="13:14">
      <c r="M6531" s="3"/>
      <c r="N6531" s="3"/>
    </row>
    <row r="6532" spans="13:14">
      <c r="M6532" s="3"/>
      <c r="N6532" s="3"/>
    </row>
    <row r="6533" spans="13:14">
      <c r="M6533" s="3"/>
      <c r="N6533" s="3"/>
    </row>
    <row r="6534" spans="13:14">
      <c r="M6534" s="3"/>
      <c r="N6534" s="3"/>
    </row>
    <row r="6535" spans="13:14">
      <c r="M6535" s="3"/>
      <c r="N6535" s="3"/>
    </row>
    <row r="6536" spans="13:14">
      <c r="M6536" s="3"/>
      <c r="N6536" s="3"/>
    </row>
    <row r="6537" spans="13:14">
      <c r="M6537" s="3"/>
      <c r="N6537" s="3"/>
    </row>
    <row r="6538" spans="13:14">
      <c r="M6538" s="3"/>
      <c r="N6538" s="3"/>
    </row>
    <row r="6539" spans="13:14">
      <c r="M6539" s="3"/>
      <c r="N6539" s="3"/>
    </row>
    <row r="6540" spans="13:14">
      <c r="N6540" s="3"/>
    </row>
    <row r="6541" spans="13:14">
      <c r="M6541" s="3"/>
      <c r="N6541" s="3"/>
    </row>
    <row r="6542" spans="13:14">
      <c r="M6542" s="3"/>
      <c r="N6542" s="3"/>
    </row>
    <row r="6543" spans="13:14">
      <c r="M6543" s="3"/>
      <c r="N6543" s="3"/>
    </row>
    <row r="6544" spans="13:14">
      <c r="N6544" s="3"/>
    </row>
    <row r="6545" spans="13:14">
      <c r="M6545" s="3"/>
      <c r="N6545" s="3"/>
    </row>
    <row r="6546" spans="13:14">
      <c r="M6546" s="3"/>
      <c r="N6546" s="3"/>
    </row>
    <row r="6547" spans="13:14">
      <c r="M6547" s="3"/>
      <c r="N6547" s="3"/>
    </row>
    <row r="6548" spans="13:14">
      <c r="M6548" s="3"/>
      <c r="N6548" s="3"/>
    </row>
    <row r="6549" spans="13:14">
      <c r="M6549" s="3"/>
      <c r="N6549" s="3"/>
    </row>
    <row r="6550" spans="13:14">
      <c r="M6550" s="3"/>
      <c r="N6550" s="3"/>
    </row>
    <row r="6551" spans="13:14">
      <c r="M6551" s="3"/>
      <c r="N6551" s="3"/>
    </row>
    <row r="6552" spans="13:14">
      <c r="M6552" s="3"/>
      <c r="N6552" s="3"/>
    </row>
    <row r="6553" spans="13:14">
      <c r="M6553" s="3"/>
      <c r="N6553" s="3"/>
    </row>
    <row r="6554" spans="13:14">
      <c r="M6554" s="3"/>
      <c r="N6554" s="3"/>
    </row>
    <row r="6555" spans="13:14">
      <c r="M6555" s="3"/>
      <c r="N6555" s="3"/>
    </row>
    <row r="6556" spans="13:14">
      <c r="M6556" s="3"/>
      <c r="N6556" s="3"/>
    </row>
    <row r="6557" spans="13:14">
      <c r="M6557" s="3"/>
      <c r="N6557" s="3"/>
    </row>
    <row r="6558" spans="13:14">
      <c r="M6558" s="3"/>
      <c r="N6558" s="3"/>
    </row>
    <row r="6559" spans="13:14">
      <c r="M6559" s="3"/>
      <c r="N6559" s="3"/>
    </row>
    <row r="6560" spans="13:14">
      <c r="M6560" s="3"/>
      <c r="N6560" s="3"/>
    </row>
    <row r="6561" spans="13:14">
      <c r="M6561" s="3"/>
      <c r="N6561" s="3"/>
    </row>
    <row r="6562" spans="13:14">
      <c r="N6562" s="3"/>
    </row>
    <row r="6563" spans="13:14">
      <c r="M6563" s="3"/>
      <c r="N6563" s="3"/>
    </row>
    <row r="6564" spans="13:14">
      <c r="M6564" s="3"/>
      <c r="N6564" s="3"/>
    </row>
    <row r="6565" spans="13:14">
      <c r="M6565" s="3"/>
      <c r="N6565" s="3"/>
    </row>
    <row r="6566" spans="13:14">
      <c r="M6566" s="3"/>
      <c r="N6566" s="3"/>
    </row>
    <row r="6567" spans="13:14">
      <c r="M6567" s="3"/>
      <c r="N6567" s="3"/>
    </row>
    <row r="6568" spans="13:14">
      <c r="M6568" s="3"/>
      <c r="N6568" s="3"/>
    </row>
    <row r="6569" spans="13:14">
      <c r="M6569" s="3"/>
      <c r="N6569" s="3"/>
    </row>
    <row r="6570" spans="13:14">
      <c r="M6570" s="3"/>
      <c r="N6570" s="3"/>
    </row>
    <row r="6571" spans="13:14">
      <c r="M6571" s="3"/>
      <c r="N6571" s="3"/>
    </row>
    <row r="6572" spans="13:14">
      <c r="M6572" s="3"/>
      <c r="N6572" s="3"/>
    </row>
    <row r="6573" spans="13:14">
      <c r="M6573" s="3"/>
      <c r="N6573" s="3"/>
    </row>
    <row r="6574" spans="13:14">
      <c r="M6574" s="3"/>
      <c r="N6574" s="3"/>
    </row>
    <row r="6575" spans="13:14">
      <c r="M6575" s="3"/>
      <c r="N6575" s="3"/>
    </row>
    <row r="6576" spans="13:14">
      <c r="M6576" s="3"/>
      <c r="N6576" s="3"/>
    </row>
    <row r="6577" spans="13:14">
      <c r="M6577" s="3"/>
      <c r="N6577" s="3"/>
    </row>
    <row r="6578" spans="13:14">
      <c r="M6578" s="3"/>
      <c r="N6578" s="3"/>
    </row>
    <row r="6579" spans="13:14">
      <c r="M6579" s="3"/>
      <c r="N6579" s="3"/>
    </row>
    <row r="6580" spans="13:14">
      <c r="N6580" s="3"/>
    </row>
    <row r="6581" spans="13:14">
      <c r="M6581" s="3"/>
      <c r="N6581" s="3"/>
    </row>
    <row r="6582" spans="13:14">
      <c r="M6582" s="3"/>
      <c r="N6582" s="3"/>
    </row>
    <row r="6583" spans="13:14">
      <c r="M6583" s="3"/>
      <c r="N6583" s="3"/>
    </row>
    <row r="6584" spans="13:14">
      <c r="M6584" s="3"/>
      <c r="N6584" s="3"/>
    </row>
    <row r="6585" spans="13:14">
      <c r="M6585" s="3"/>
      <c r="N6585" s="3"/>
    </row>
    <row r="6586" spans="13:14">
      <c r="M6586" s="3"/>
      <c r="N6586" s="3"/>
    </row>
    <row r="6587" spans="13:14">
      <c r="M6587" s="3"/>
      <c r="N6587" s="3"/>
    </row>
    <row r="6588" spans="13:14">
      <c r="M6588" s="3"/>
      <c r="N6588" s="3"/>
    </row>
    <row r="6589" spans="13:14">
      <c r="M6589" s="3"/>
      <c r="N6589" s="3"/>
    </row>
    <row r="6590" spans="13:14">
      <c r="M6590" s="3"/>
      <c r="N6590" s="3"/>
    </row>
    <row r="6591" spans="13:14">
      <c r="M6591" s="3"/>
      <c r="N6591" s="3"/>
    </row>
    <row r="6592" spans="13:14">
      <c r="M6592" s="3"/>
      <c r="N6592" s="3"/>
    </row>
    <row r="6593" spans="13:14">
      <c r="M6593" s="3"/>
      <c r="N6593" s="3"/>
    </row>
    <row r="6594" spans="13:14">
      <c r="N6594" s="3"/>
    </row>
    <row r="6595" spans="13:14">
      <c r="M6595" s="3"/>
      <c r="N6595" s="3"/>
    </row>
    <row r="6596" spans="13:14">
      <c r="M6596" s="3"/>
      <c r="N6596" s="3"/>
    </row>
    <row r="6597" spans="13:14">
      <c r="M6597" s="3"/>
      <c r="N6597" s="3"/>
    </row>
    <row r="6598" spans="13:14">
      <c r="M6598" s="3"/>
      <c r="N6598" s="3"/>
    </row>
    <row r="6599" spans="13:14">
      <c r="N6599" s="3"/>
    </row>
    <row r="6600" spans="13:14">
      <c r="M6600" s="3"/>
      <c r="N6600" s="3"/>
    </row>
    <row r="6601" spans="13:14">
      <c r="N6601" s="3"/>
    </row>
    <row r="6602" spans="13:14">
      <c r="M6602" s="3"/>
      <c r="N6602" s="3"/>
    </row>
    <row r="6603" spans="13:14">
      <c r="M6603" s="3"/>
      <c r="N6603" s="3"/>
    </row>
    <row r="6604" spans="13:14">
      <c r="M6604" s="3"/>
      <c r="N6604" s="3"/>
    </row>
    <row r="6605" spans="13:14">
      <c r="M6605" s="3"/>
      <c r="N6605" s="3"/>
    </row>
    <row r="6606" spans="13:14">
      <c r="M6606" s="3"/>
      <c r="N6606" s="3"/>
    </row>
    <row r="6607" spans="13:14">
      <c r="M6607" s="3"/>
      <c r="N6607" s="3"/>
    </row>
    <row r="6608" spans="13:14">
      <c r="M6608" s="3"/>
      <c r="N6608" s="3"/>
    </row>
    <row r="6609" spans="13:14">
      <c r="M6609" s="3"/>
      <c r="N6609" s="3"/>
    </row>
    <row r="6610" spans="13:14">
      <c r="M6610" s="3"/>
      <c r="N6610" s="3"/>
    </row>
    <row r="6611" spans="13:14">
      <c r="M6611" s="3"/>
      <c r="N6611" s="3"/>
    </row>
    <row r="6612" spans="13:14">
      <c r="N6612" s="3"/>
    </row>
    <row r="6613" spans="13:14">
      <c r="N6613" s="3"/>
    </row>
    <row r="6614" spans="13:14">
      <c r="M6614" s="3"/>
    </row>
    <row r="6615" spans="13:14">
      <c r="M6615" s="3"/>
    </row>
    <row r="6616" spans="13:14">
      <c r="M6616" s="3"/>
    </row>
    <row r="6617" spans="13:14">
      <c r="M6617" s="3"/>
    </row>
    <row r="6618" spans="13:14">
      <c r="M6618" s="3"/>
    </row>
    <row r="6619" spans="13:14">
      <c r="M6619" s="3"/>
    </row>
    <row r="6620" spans="13:14">
      <c r="M6620" s="3"/>
    </row>
    <row r="6621" spans="13:14">
      <c r="M6621" s="3"/>
    </row>
    <row r="6622" spans="13:14">
      <c r="M6622" s="3"/>
    </row>
    <row r="6623" spans="13:14">
      <c r="M6623" s="3"/>
    </row>
    <row r="6624" spans="13:14">
      <c r="M6624" s="3"/>
    </row>
    <row r="6625" spans="13:13">
      <c r="M6625" s="3"/>
    </row>
    <row r="6626" spans="13:13">
      <c r="M6626" s="3"/>
    </row>
    <row r="6627" spans="13:13">
      <c r="M6627" s="3"/>
    </row>
    <row r="6628" spans="13:13">
      <c r="M6628" s="3"/>
    </row>
    <row r="6629" spans="13:13">
      <c r="M6629" s="3"/>
    </row>
    <row r="6630" spans="13:13">
      <c r="M6630" s="3"/>
    </row>
    <row r="6631" spans="13:13">
      <c r="M6631" s="3"/>
    </row>
    <row r="6632" spans="13:13">
      <c r="M6632" s="3"/>
    </row>
    <row r="6633" spans="13:13">
      <c r="M6633" s="3"/>
    </row>
    <row r="6634" spans="13:13">
      <c r="M6634" s="3"/>
    </row>
    <row r="6635" spans="13:13">
      <c r="M6635" s="3"/>
    </row>
    <row r="6636" spans="13:13">
      <c r="M6636" s="3"/>
    </row>
    <row r="6637" spans="13:13">
      <c r="M6637" s="3"/>
    </row>
    <row r="6638" spans="13:13">
      <c r="M6638" s="3"/>
    </row>
    <row r="6639" spans="13:13">
      <c r="M6639" s="3"/>
    </row>
    <row r="6640" spans="13:13">
      <c r="M6640" s="3"/>
    </row>
    <row r="6641" spans="13:13">
      <c r="M6641" s="3"/>
    </row>
    <row r="6642" spans="13:13">
      <c r="M6642" s="3"/>
    </row>
    <row r="6643" spans="13:13">
      <c r="M6643" s="3"/>
    </row>
    <row r="6644" spans="13:13">
      <c r="M6644" s="3"/>
    </row>
    <row r="6645" spans="13:13">
      <c r="M6645" s="3"/>
    </row>
    <row r="6646" spans="13:13">
      <c r="M6646" s="3"/>
    </row>
    <row r="6647" spans="13:13">
      <c r="M6647" s="3"/>
    </row>
    <row r="6648" spans="13:13">
      <c r="M6648" s="3"/>
    </row>
    <row r="6649" spans="13:13">
      <c r="M6649" s="3"/>
    </row>
    <row r="6650" spans="13:13">
      <c r="M6650" s="3"/>
    </row>
    <row r="6651" spans="13:13">
      <c r="M6651" s="3"/>
    </row>
    <row r="6652" spans="13:13">
      <c r="M6652" s="3"/>
    </row>
    <row r="6653" spans="13:13">
      <c r="M6653" s="3"/>
    </row>
    <row r="6654" spans="13:13">
      <c r="M6654" s="3"/>
    </row>
    <row r="6655" spans="13:13">
      <c r="M6655" s="3"/>
    </row>
    <row r="6656" spans="13:13">
      <c r="M6656" s="3"/>
    </row>
    <row r="6657" spans="13:13">
      <c r="M6657" s="3"/>
    </row>
    <row r="6658" spans="13:13">
      <c r="M6658" s="3"/>
    </row>
    <row r="6659" spans="13:13">
      <c r="M6659" s="3"/>
    </row>
    <row r="6660" spans="13:13">
      <c r="M6660" s="3"/>
    </row>
    <row r="6661" spans="13:13">
      <c r="M6661" s="3"/>
    </row>
    <row r="6662" spans="13:13">
      <c r="M6662" s="3"/>
    </row>
    <row r="6663" spans="13:13">
      <c r="M6663" s="3"/>
    </row>
    <row r="6664" spans="13:13">
      <c r="M6664" s="3"/>
    </row>
    <row r="6665" spans="13:13">
      <c r="M6665" s="3"/>
    </row>
    <row r="6666" spans="13:13">
      <c r="M6666" s="3"/>
    </row>
    <row r="6667" spans="13:13">
      <c r="M6667" s="3"/>
    </row>
    <row r="6668" spans="13:13">
      <c r="M6668" s="3"/>
    </row>
    <row r="6669" spans="13:13">
      <c r="M6669" s="3"/>
    </row>
    <row r="6670" spans="13:13">
      <c r="M6670" s="3"/>
    </row>
    <row r="6671" spans="13:13">
      <c r="M6671" s="3"/>
    </row>
    <row r="6672" spans="13:13">
      <c r="M6672" s="3"/>
    </row>
    <row r="6673" spans="13:13">
      <c r="M6673" s="3"/>
    </row>
    <row r="6674" spans="13:13">
      <c r="M6674" s="3"/>
    </row>
    <row r="6675" spans="13:13">
      <c r="M6675" s="3"/>
    </row>
    <row r="6676" spans="13:13">
      <c r="M6676" s="3"/>
    </row>
    <row r="6677" spans="13:13">
      <c r="M6677" s="3"/>
    </row>
    <row r="6678" spans="13:13">
      <c r="M6678" s="3"/>
    </row>
    <row r="6679" spans="13:13">
      <c r="M6679" s="3"/>
    </row>
    <row r="6680" spans="13:13">
      <c r="M6680" s="3"/>
    </row>
    <row r="6681" spans="13:13">
      <c r="M6681" s="3"/>
    </row>
    <row r="6682" spans="13:13">
      <c r="M6682" s="3"/>
    </row>
    <row r="6683" spans="13:13">
      <c r="M6683" s="3"/>
    </row>
    <row r="6684" spans="13:13">
      <c r="M6684" s="3"/>
    </row>
    <row r="6685" spans="13:13">
      <c r="M6685" s="3"/>
    </row>
    <row r="6686" spans="13:13">
      <c r="M6686" s="3"/>
    </row>
    <row r="6687" spans="13:13">
      <c r="M6687" s="3"/>
    </row>
    <row r="6688" spans="13:13">
      <c r="M6688" s="3"/>
    </row>
    <row r="6689" spans="13:13">
      <c r="M6689" s="3"/>
    </row>
    <row r="6690" spans="13:13">
      <c r="M6690" s="3"/>
    </row>
    <row r="6691" spans="13:13">
      <c r="M6691" s="3"/>
    </row>
    <row r="6692" spans="13:13">
      <c r="M6692" s="3"/>
    </row>
    <row r="6693" spans="13:13">
      <c r="M6693" s="3"/>
    </row>
    <row r="6694" spans="13:13">
      <c r="M6694" s="3"/>
    </row>
    <row r="6695" spans="13:13">
      <c r="M6695" s="3"/>
    </row>
    <row r="6696" spans="13:13">
      <c r="M6696" s="3"/>
    </row>
    <row r="6697" spans="13:13">
      <c r="M6697" s="3"/>
    </row>
    <row r="6698" spans="13:13">
      <c r="M6698" s="3"/>
    </row>
    <row r="6699" spans="13:13">
      <c r="M6699" s="3"/>
    </row>
    <row r="6700" spans="13:13">
      <c r="M6700" s="3"/>
    </row>
    <row r="6701" spans="13:13">
      <c r="M6701" s="3"/>
    </row>
    <row r="6702" spans="13:13">
      <c r="M6702" s="3"/>
    </row>
    <row r="6703" spans="13:13">
      <c r="M6703" s="3"/>
    </row>
    <row r="6704" spans="13:13">
      <c r="M6704" s="3"/>
    </row>
    <row r="6705" spans="13:13">
      <c r="M6705" s="3"/>
    </row>
    <row r="6706" spans="13:13">
      <c r="M6706" s="3"/>
    </row>
    <row r="6707" spans="13:13">
      <c r="M6707" s="3"/>
    </row>
    <row r="6708" spans="13:13">
      <c r="M6708" s="3"/>
    </row>
    <row r="6709" spans="13:13">
      <c r="M6709" s="3"/>
    </row>
    <row r="6710" spans="13:13">
      <c r="M6710" s="3"/>
    </row>
    <row r="6711" spans="13:13">
      <c r="M6711" s="3"/>
    </row>
    <row r="6712" spans="13:13">
      <c r="M6712" s="3"/>
    </row>
    <row r="6713" spans="13:13">
      <c r="M6713" s="3"/>
    </row>
    <row r="6714" spans="13:13">
      <c r="M6714" s="3"/>
    </row>
    <row r="6715" spans="13:13">
      <c r="M6715" s="3"/>
    </row>
    <row r="6716" spans="13:13">
      <c r="M6716" s="3"/>
    </row>
    <row r="6717" spans="13:13">
      <c r="M6717" s="3"/>
    </row>
    <row r="6718" spans="13:13">
      <c r="M6718" s="3"/>
    </row>
    <row r="6719" spans="13:13">
      <c r="M6719" s="3"/>
    </row>
    <row r="6720" spans="13:13">
      <c r="M6720" s="3"/>
    </row>
    <row r="6721" spans="13:13">
      <c r="M6721" s="3"/>
    </row>
    <row r="6722" spans="13:13">
      <c r="M6722" s="3"/>
    </row>
    <row r="6723" spans="13:13">
      <c r="M6723" s="3"/>
    </row>
    <row r="6724" spans="13:13">
      <c r="M6724" s="3"/>
    </row>
    <row r="6725" spans="13:13">
      <c r="M6725" s="3"/>
    </row>
    <row r="6726" spans="13:13">
      <c r="M6726" s="3"/>
    </row>
    <row r="6727" spans="13:13">
      <c r="M6727" s="3"/>
    </row>
    <row r="6728" spans="13:13">
      <c r="M6728" s="3"/>
    </row>
    <row r="6729" spans="13:13">
      <c r="M6729" s="3"/>
    </row>
    <row r="6730" spans="13:13">
      <c r="M6730" s="3"/>
    </row>
    <row r="6731" spans="13:13">
      <c r="M6731" s="3"/>
    </row>
    <row r="6732" spans="13:13">
      <c r="M6732" s="3"/>
    </row>
    <row r="6733" spans="13:13">
      <c r="M6733" s="3"/>
    </row>
    <row r="6734" spans="13:13">
      <c r="M6734" s="3"/>
    </row>
    <row r="6735" spans="13:13">
      <c r="M6735" s="3"/>
    </row>
    <row r="6736" spans="13:13">
      <c r="M6736" s="3"/>
    </row>
    <row r="6737" spans="13:13">
      <c r="M6737" s="3"/>
    </row>
    <row r="6738" spans="13:13">
      <c r="M6738" s="3"/>
    </row>
    <row r="6739" spans="13:13">
      <c r="M6739" s="3"/>
    </row>
    <row r="6740" spans="13:13">
      <c r="M6740" s="3"/>
    </row>
    <row r="6741" spans="13:13">
      <c r="M6741" s="3"/>
    </row>
    <row r="6742" spans="13:13">
      <c r="M6742" s="3"/>
    </row>
    <row r="6743" spans="13:13">
      <c r="M6743" s="3"/>
    </row>
    <row r="6744" spans="13:13">
      <c r="M6744" s="3"/>
    </row>
    <row r="6745" spans="13:13">
      <c r="M6745" s="3"/>
    </row>
    <row r="6746" spans="13:13">
      <c r="M6746" s="3"/>
    </row>
    <row r="6747" spans="13:13">
      <c r="M6747" s="3"/>
    </row>
    <row r="6748" spans="13:13">
      <c r="M6748" s="3"/>
    </row>
    <row r="6749" spans="13:13">
      <c r="M6749" s="3"/>
    </row>
    <row r="6750" spans="13:13">
      <c r="M6750" s="3"/>
    </row>
    <row r="6751" spans="13:13">
      <c r="M6751" s="3"/>
    </row>
    <row r="6752" spans="13:13">
      <c r="M6752" s="3"/>
    </row>
    <row r="6753" spans="13:13">
      <c r="M6753" s="3"/>
    </row>
    <row r="6754" spans="13:13">
      <c r="M6754" s="3"/>
    </row>
    <row r="6755" spans="13:13">
      <c r="M6755" s="3"/>
    </row>
    <row r="6756" spans="13:13">
      <c r="M6756" s="3"/>
    </row>
    <row r="6757" spans="13:13">
      <c r="M6757" s="3"/>
    </row>
    <row r="6758" spans="13:13">
      <c r="M6758" s="3"/>
    </row>
    <row r="6759" spans="13:13">
      <c r="M6759" s="3"/>
    </row>
    <row r="6760" spans="13:13">
      <c r="M6760" s="3"/>
    </row>
    <row r="6761" spans="13:13">
      <c r="M6761" s="3"/>
    </row>
    <row r="6762" spans="13:13">
      <c r="M6762" s="3"/>
    </row>
    <row r="6763" spans="13:13">
      <c r="M6763" s="3"/>
    </row>
    <row r="6764" spans="13:13">
      <c r="M6764" s="3"/>
    </row>
    <row r="6765" spans="13:13">
      <c r="M6765" s="3"/>
    </row>
    <row r="6766" spans="13:13">
      <c r="M6766" s="3"/>
    </row>
    <row r="6767" spans="13:13">
      <c r="M6767" s="3"/>
    </row>
    <row r="6768" spans="13:13">
      <c r="M6768" s="3"/>
    </row>
    <row r="6769" spans="13:13">
      <c r="M6769" s="3"/>
    </row>
    <row r="6770" spans="13:13">
      <c r="M6770" s="3"/>
    </row>
    <row r="6771" spans="13:13">
      <c r="M6771" s="3"/>
    </row>
    <row r="6772" spans="13:13">
      <c r="M6772" s="3"/>
    </row>
    <row r="6773" spans="13:13">
      <c r="M6773" s="3"/>
    </row>
    <row r="6774" spans="13:13">
      <c r="M6774" s="3"/>
    </row>
    <row r="6775" spans="13:13">
      <c r="M6775" s="3"/>
    </row>
    <row r="6776" spans="13:13">
      <c r="M6776" s="3"/>
    </row>
    <row r="6777" spans="13:13">
      <c r="M6777" s="3"/>
    </row>
    <row r="6778" spans="13:13">
      <c r="M6778" s="3"/>
    </row>
    <row r="6779" spans="13:13">
      <c r="M6779" s="3"/>
    </row>
    <row r="6780" spans="13:13">
      <c r="M6780" s="3"/>
    </row>
    <row r="6781" spans="13:13">
      <c r="M6781" s="3"/>
    </row>
    <row r="6782" spans="13:13">
      <c r="M6782" s="3"/>
    </row>
    <row r="6783" spans="13:13">
      <c r="M6783" s="3"/>
    </row>
    <row r="6784" spans="13:13">
      <c r="M6784" s="3"/>
    </row>
    <row r="6785" spans="13:13">
      <c r="M6785" s="3"/>
    </row>
    <row r="6786" spans="13:13">
      <c r="M6786" s="3"/>
    </row>
    <row r="6787" spans="13:13">
      <c r="M6787" s="3"/>
    </row>
    <row r="6788" spans="13:13">
      <c r="M6788" s="3"/>
    </row>
    <row r="6789" spans="13:13">
      <c r="M6789" s="3"/>
    </row>
    <row r="6790" spans="13:13">
      <c r="M6790" s="3"/>
    </row>
    <row r="6791" spans="13:13">
      <c r="M6791" s="3"/>
    </row>
    <row r="6792" spans="13:13">
      <c r="M6792" s="3"/>
    </row>
    <row r="6793" spans="13:13">
      <c r="M6793" s="3"/>
    </row>
    <row r="6794" spans="13:13">
      <c r="M6794" s="3"/>
    </row>
    <row r="6795" spans="13:13">
      <c r="M6795" s="3"/>
    </row>
    <row r="6796" spans="13:13">
      <c r="M6796" s="3"/>
    </row>
    <row r="6797" spans="13:13">
      <c r="M6797" s="3"/>
    </row>
    <row r="6798" spans="13:13">
      <c r="M6798" s="3"/>
    </row>
    <row r="6799" spans="13:13">
      <c r="M6799" s="3"/>
    </row>
    <row r="6800" spans="13:13">
      <c r="M6800" s="3"/>
    </row>
    <row r="6801" spans="13:13">
      <c r="M6801" s="3"/>
    </row>
    <row r="6802" spans="13:13">
      <c r="M6802" s="3"/>
    </row>
    <row r="6803" spans="13:13">
      <c r="M6803" s="3"/>
    </row>
    <row r="6804" spans="13:13">
      <c r="M6804" s="3"/>
    </row>
    <row r="6805" spans="13:13">
      <c r="M6805" s="3"/>
    </row>
    <row r="6806" spans="13:13">
      <c r="M6806" s="3"/>
    </row>
    <row r="6807" spans="13:13">
      <c r="M6807" s="3"/>
    </row>
    <row r="6808" spans="13:13">
      <c r="M6808" s="3"/>
    </row>
    <row r="6809" spans="13:13">
      <c r="M6809" s="3"/>
    </row>
    <row r="6810" spans="13:13">
      <c r="M6810" s="3"/>
    </row>
    <row r="6811" spans="13:13">
      <c r="M6811" s="3"/>
    </row>
    <row r="6812" spans="13:13">
      <c r="M6812" s="3"/>
    </row>
    <row r="6813" spans="13:13">
      <c r="M6813" s="3"/>
    </row>
    <row r="6814" spans="13:13">
      <c r="M6814" s="3"/>
    </row>
    <row r="6815" spans="13:13">
      <c r="M6815" s="3"/>
    </row>
    <row r="6816" spans="13:13">
      <c r="M6816" s="3"/>
    </row>
    <row r="6817" spans="13:13">
      <c r="M6817" s="3"/>
    </row>
    <row r="6818" spans="13:13">
      <c r="M6818" s="3"/>
    </row>
    <row r="6819" spans="13:13">
      <c r="M6819" s="3"/>
    </row>
    <row r="6820" spans="13:13">
      <c r="M6820" s="3"/>
    </row>
    <row r="6821" spans="13:13">
      <c r="M6821" s="3"/>
    </row>
    <row r="6822" spans="13:13">
      <c r="M6822" s="3"/>
    </row>
    <row r="6823" spans="13:13">
      <c r="M6823" s="3"/>
    </row>
    <row r="6824" spans="13:13">
      <c r="M6824" s="3"/>
    </row>
    <row r="6825" spans="13:13">
      <c r="M6825" s="3"/>
    </row>
    <row r="6826" spans="13:13">
      <c r="M6826" s="3"/>
    </row>
    <row r="6827" spans="13:13">
      <c r="M6827" s="3"/>
    </row>
    <row r="6828" spans="13:13">
      <c r="M6828" s="3"/>
    </row>
    <row r="6829" spans="13:13">
      <c r="M6829" s="3"/>
    </row>
    <row r="6830" spans="13:13">
      <c r="M6830" s="3"/>
    </row>
    <row r="6831" spans="13:13">
      <c r="M6831" s="3"/>
    </row>
    <row r="6832" spans="13:13">
      <c r="M6832" s="3"/>
    </row>
    <row r="6833" spans="13:13">
      <c r="M6833" s="3"/>
    </row>
    <row r="6834" spans="13:13">
      <c r="M6834" s="3"/>
    </row>
    <row r="6835" spans="13:13">
      <c r="M6835" s="3"/>
    </row>
    <row r="6836" spans="13:13">
      <c r="M6836" s="3"/>
    </row>
    <row r="6837" spans="13:13">
      <c r="M6837" s="3"/>
    </row>
    <row r="6838" spans="13:13">
      <c r="M6838" s="3"/>
    </row>
    <row r="6839" spans="13:13">
      <c r="M6839" s="3"/>
    </row>
    <row r="6840" spans="13:13">
      <c r="M6840" s="3"/>
    </row>
    <row r="6841" spans="13:13">
      <c r="M6841" s="3"/>
    </row>
    <row r="6842" spans="13:13">
      <c r="M6842" s="3"/>
    </row>
    <row r="6843" spans="13:13">
      <c r="M6843" s="3"/>
    </row>
    <row r="6844" spans="13:13">
      <c r="M6844" s="3"/>
    </row>
    <row r="6845" spans="13:13">
      <c r="M6845" s="3"/>
    </row>
    <row r="6846" spans="13:13">
      <c r="M6846" s="3"/>
    </row>
    <row r="6847" spans="13:13">
      <c r="M6847" s="3"/>
    </row>
    <row r="6848" spans="13:13">
      <c r="M6848" s="3"/>
    </row>
    <row r="6849" spans="13:13">
      <c r="M6849" s="3"/>
    </row>
    <row r="6850" spans="13:13">
      <c r="M6850" s="3"/>
    </row>
    <row r="6851" spans="13:13">
      <c r="M6851" s="3"/>
    </row>
    <row r="6852" spans="13:13">
      <c r="M6852" s="3"/>
    </row>
    <row r="6853" spans="13:13">
      <c r="M6853" s="3"/>
    </row>
    <row r="6854" spans="13:13">
      <c r="M6854" s="3"/>
    </row>
    <row r="6855" spans="13:13">
      <c r="M6855" s="3"/>
    </row>
    <row r="6856" spans="13:13">
      <c r="M6856" s="3"/>
    </row>
    <row r="6857" spans="13:13">
      <c r="M6857" s="3"/>
    </row>
    <row r="6858" spans="13:13">
      <c r="M6858" s="3"/>
    </row>
    <row r="6859" spans="13:13">
      <c r="M6859" s="3"/>
    </row>
    <row r="6860" spans="13:13">
      <c r="M6860" s="3"/>
    </row>
    <row r="6861" spans="13:13">
      <c r="M6861" s="3"/>
    </row>
    <row r="6862" spans="13:13">
      <c r="M6862" s="3"/>
    </row>
    <row r="6863" spans="13:13">
      <c r="M6863" s="3"/>
    </row>
    <row r="6864" spans="13:13">
      <c r="M6864" s="3"/>
    </row>
    <row r="6865" spans="13:13">
      <c r="M6865" s="3"/>
    </row>
    <row r="6866" spans="13:13">
      <c r="M6866" s="3"/>
    </row>
    <row r="6867" spans="13:13">
      <c r="M6867" s="3"/>
    </row>
    <row r="6868" spans="13:13">
      <c r="M6868" s="3"/>
    </row>
    <row r="6869" spans="13:13">
      <c r="M6869" s="3"/>
    </row>
    <row r="6870" spans="13:13">
      <c r="M6870" s="3"/>
    </row>
    <row r="6871" spans="13:13">
      <c r="M6871" s="3"/>
    </row>
    <row r="6872" spans="13:13">
      <c r="M6872" s="3"/>
    </row>
    <row r="6873" spans="13:13">
      <c r="M6873" s="3"/>
    </row>
    <row r="6874" spans="13:13">
      <c r="M6874" s="3"/>
    </row>
    <row r="6875" spans="13:13">
      <c r="M6875" s="3"/>
    </row>
    <row r="6876" spans="13:13">
      <c r="M6876" s="3"/>
    </row>
    <row r="6877" spans="13:13">
      <c r="M6877" s="3"/>
    </row>
    <row r="6878" spans="13:13">
      <c r="M6878" s="3"/>
    </row>
    <row r="6879" spans="13:13">
      <c r="M6879" s="3"/>
    </row>
    <row r="6880" spans="13:13">
      <c r="M6880" s="3"/>
    </row>
    <row r="6881" spans="13:13">
      <c r="M6881" s="3"/>
    </row>
    <row r="6882" spans="13:13">
      <c r="M6882" s="3"/>
    </row>
    <row r="6883" spans="13:13">
      <c r="M6883" s="3"/>
    </row>
    <row r="6884" spans="13:13">
      <c r="M6884" s="3"/>
    </row>
    <row r="6885" spans="13:13">
      <c r="M6885" s="3"/>
    </row>
    <row r="6886" spans="13:13">
      <c r="M6886" s="3"/>
    </row>
    <row r="6887" spans="13:13">
      <c r="M6887" s="3"/>
    </row>
    <row r="6888" spans="13:13">
      <c r="M6888" s="3"/>
    </row>
    <row r="6889" spans="13:13">
      <c r="M6889" s="3"/>
    </row>
    <row r="6890" spans="13:13">
      <c r="M6890" s="3"/>
    </row>
    <row r="6891" spans="13:13">
      <c r="M6891" s="3"/>
    </row>
    <row r="6892" spans="13:13">
      <c r="M6892" s="3"/>
    </row>
    <row r="6893" spans="13:13">
      <c r="M6893" s="3"/>
    </row>
    <row r="6894" spans="13:13">
      <c r="M6894" s="3"/>
    </row>
    <row r="6895" spans="13:13">
      <c r="M6895" s="3"/>
    </row>
    <row r="6896" spans="13:13">
      <c r="M6896" s="3"/>
    </row>
    <row r="6897" spans="13:13">
      <c r="M6897" s="3"/>
    </row>
    <row r="6898" spans="13:13">
      <c r="M6898" s="3"/>
    </row>
    <row r="6899" spans="13:13">
      <c r="M6899" s="3"/>
    </row>
    <row r="6900" spans="13:13">
      <c r="M6900" s="3"/>
    </row>
    <row r="6901" spans="13:13">
      <c r="M6901" s="3"/>
    </row>
    <row r="6902" spans="13:13">
      <c r="M6902" s="3"/>
    </row>
    <row r="6903" spans="13:13">
      <c r="M6903" s="3"/>
    </row>
    <row r="6904" spans="13:13">
      <c r="M6904" s="3"/>
    </row>
    <row r="6905" spans="13:13">
      <c r="M6905" s="3"/>
    </row>
    <row r="6906" spans="13:13">
      <c r="M6906" s="3"/>
    </row>
    <row r="6907" spans="13:13">
      <c r="M6907" s="3"/>
    </row>
    <row r="6908" spans="13:13">
      <c r="M6908" s="3"/>
    </row>
    <row r="6909" spans="13:13">
      <c r="M6909" s="3"/>
    </row>
    <row r="6910" spans="13:13">
      <c r="M6910" s="3"/>
    </row>
    <row r="6911" spans="13:13">
      <c r="M6911" s="3"/>
    </row>
    <row r="6912" spans="13:13">
      <c r="M6912" s="3"/>
    </row>
    <row r="6913" spans="13:13">
      <c r="M6913" s="3"/>
    </row>
    <row r="6914" spans="13:13">
      <c r="M6914" s="3"/>
    </row>
    <row r="6915" spans="13:13">
      <c r="M6915" s="3"/>
    </row>
    <row r="6916" spans="13:13">
      <c r="M6916" s="3"/>
    </row>
    <row r="6917" spans="13:13">
      <c r="M6917" s="3"/>
    </row>
    <row r="6918" spans="13:13">
      <c r="M6918" s="3"/>
    </row>
    <row r="6919" spans="13:13">
      <c r="M6919" s="3"/>
    </row>
    <row r="6920" spans="13:13">
      <c r="M6920" s="3"/>
    </row>
    <row r="6921" spans="13:13">
      <c r="M6921" s="3"/>
    </row>
    <row r="6922" spans="13:13">
      <c r="M6922" s="3"/>
    </row>
    <row r="6923" spans="13:13">
      <c r="M6923" s="3"/>
    </row>
    <row r="6924" spans="13:13">
      <c r="M6924" s="3"/>
    </row>
    <row r="6925" spans="13:13">
      <c r="M6925" s="3"/>
    </row>
    <row r="6926" spans="13:13">
      <c r="M6926" s="3"/>
    </row>
    <row r="6927" spans="13:13">
      <c r="M6927" s="3"/>
    </row>
    <row r="6928" spans="13:13">
      <c r="M6928" s="3"/>
    </row>
    <row r="6929" spans="13:13">
      <c r="M6929" s="3"/>
    </row>
    <row r="6930" spans="13:13">
      <c r="M6930" s="3"/>
    </row>
    <row r="6931" spans="13:13">
      <c r="M6931" s="3"/>
    </row>
    <row r="6932" spans="13:13">
      <c r="M6932" s="3"/>
    </row>
    <row r="6933" spans="13:13">
      <c r="M6933" s="3"/>
    </row>
    <row r="6934" spans="13:13">
      <c r="M6934" s="3"/>
    </row>
    <row r="6935" spans="13:13">
      <c r="M6935" s="3"/>
    </row>
    <row r="6936" spans="13:13">
      <c r="M6936" s="3"/>
    </row>
    <row r="6937" spans="13:13">
      <c r="M6937" s="3"/>
    </row>
    <row r="6938" spans="13:13">
      <c r="M6938" s="3"/>
    </row>
    <row r="6939" spans="13:13">
      <c r="M6939" s="3"/>
    </row>
    <row r="6940" spans="13:13">
      <c r="M6940" s="3"/>
    </row>
    <row r="6941" spans="13:13">
      <c r="M6941" s="3"/>
    </row>
    <row r="6942" spans="13:13">
      <c r="M6942" s="3"/>
    </row>
    <row r="6943" spans="13:13">
      <c r="M6943" s="3"/>
    </row>
    <row r="6944" spans="13:13">
      <c r="M6944" s="3"/>
    </row>
    <row r="6945" spans="13:13">
      <c r="M6945" s="3"/>
    </row>
    <row r="6946" spans="13:13">
      <c r="M6946" s="3"/>
    </row>
    <row r="6947" spans="13:13">
      <c r="M6947" s="3"/>
    </row>
    <row r="6948" spans="13:13">
      <c r="M6948" s="3"/>
    </row>
    <row r="6949" spans="13:13">
      <c r="M6949" s="3"/>
    </row>
    <row r="6950" spans="13:13">
      <c r="M6950" s="3"/>
    </row>
    <row r="6951" spans="13:13">
      <c r="M6951" s="3"/>
    </row>
    <row r="6952" spans="13:13">
      <c r="M6952" s="3"/>
    </row>
    <row r="6953" spans="13:13">
      <c r="M6953" s="3"/>
    </row>
    <row r="6954" spans="13:13">
      <c r="M6954" s="3"/>
    </row>
    <row r="6955" spans="13:13">
      <c r="M6955" s="3"/>
    </row>
    <row r="6956" spans="13:13">
      <c r="M6956" s="3"/>
    </row>
    <row r="6957" spans="13:13">
      <c r="M6957" s="3"/>
    </row>
    <row r="6958" spans="13:13">
      <c r="M6958" s="3"/>
    </row>
    <row r="6959" spans="13:13">
      <c r="M6959" s="3"/>
    </row>
    <row r="6960" spans="13:13">
      <c r="M6960" s="3"/>
    </row>
    <row r="6961" spans="13:13">
      <c r="M6961" s="3"/>
    </row>
    <row r="6962" spans="13:13">
      <c r="M6962" s="3"/>
    </row>
    <row r="6963" spans="13:13">
      <c r="M6963" s="3"/>
    </row>
    <row r="6964" spans="13:13">
      <c r="M6964" s="3"/>
    </row>
    <row r="6965" spans="13:13">
      <c r="M6965" s="3"/>
    </row>
    <row r="6966" spans="13:13">
      <c r="M6966" s="3"/>
    </row>
    <row r="6967" spans="13:13">
      <c r="M6967" s="3"/>
    </row>
    <row r="6968" spans="13:13">
      <c r="M6968" s="3"/>
    </row>
    <row r="6969" spans="13:13">
      <c r="M6969" s="3"/>
    </row>
    <row r="6970" spans="13:13">
      <c r="M6970" s="3"/>
    </row>
    <row r="6971" spans="13:13">
      <c r="M6971" s="3"/>
    </row>
    <row r="6972" spans="13:13">
      <c r="M6972" s="3"/>
    </row>
    <row r="6973" spans="13:13">
      <c r="M6973" s="3"/>
    </row>
    <row r="6974" spans="13:13">
      <c r="M6974" s="3"/>
    </row>
    <row r="6975" spans="13:13">
      <c r="M6975" s="3"/>
    </row>
    <row r="6976" spans="13:13">
      <c r="M6976" s="3"/>
    </row>
    <row r="6977" spans="13:13">
      <c r="M6977" s="3"/>
    </row>
    <row r="6978" spans="13:13">
      <c r="M6978" s="3"/>
    </row>
    <row r="6979" spans="13:13">
      <c r="M6979" s="3"/>
    </row>
    <row r="6980" spans="13:13">
      <c r="M6980" s="3"/>
    </row>
    <row r="6981" spans="13:13">
      <c r="M6981" s="3"/>
    </row>
    <row r="6982" spans="13:13">
      <c r="M6982" s="3"/>
    </row>
    <row r="6983" spans="13:13">
      <c r="M6983" s="3"/>
    </row>
    <row r="6984" spans="13:13">
      <c r="M6984" s="3"/>
    </row>
    <row r="6985" spans="13:13">
      <c r="M6985" s="3"/>
    </row>
    <row r="6986" spans="13:13">
      <c r="M6986" s="3"/>
    </row>
    <row r="6987" spans="13:13">
      <c r="M6987" s="3"/>
    </row>
    <row r="6988" spans="13:13">
      <c r="M6988" s="3"/>
    </row>
    <row r="6989" spans="13:13">
      <c r="M6989" s="3"/>
    </row>
    <row r="6990" spans="13:13">
      <c r="M6990" s="3"/>
    </row>
    <row r="6991" spans="13:13">
      <c r="M6991" s="3"/>
    </row>
    <row r="6992" spans="13:13">
      <c r="M6992" s="3"/>
    </row>
    <row r="6993" spans="13:13">
      <c r="M6993" s="3"/>
    </row>
    <row r="6994" spans="13:13">
      <c r="M6994" s="3"/>
    </row>
    <row r="6995" spans="13:13">
      <c r="M6995" s="3"/>
    </row>
    <row r="6996" spans="13:13">
      <c r="M6996" s="3"/>
    </row>
    <row r="6997" spans="13:13">
      <c r="M6997" s="3"/>
    </row>
    <row r="6998" spans="13:13">
      <c r="M6998" s="3"/>
    </row>
    <row r="6999" spans="13:13">
      <c r="M6999" s="3"/>
    </row>
    <row r="7000" spans="13:13">
      <c r="M7000" s="3"/>
    </row>
    <row r="7001" spans="13:13">
      <c r="M7001" s="3"/>
    </row>
    <row r="7002" spans="13:13">
      <c r="M7002" s="3"/>
    </row>
    <row r="7003" spans="13:13">
      <c r="M7003" s="3"/>
    </row>
    <row r="7004" spans="13:13">
      <c r="M7004" s="3"/>
    </row>
    <row r="7005" spans="13:13">
      <c r="M7005" s="3"/>
    </row>
    <row r="7006" spans="13:13">
      <c r="M7006" s="3"/>
    </row>
    <row r="7007" spans="13:13">
      <c r="M7007" s="3"/>
    </row>
    <row r="7008" spans="13:13">
      <c r="M7008" s="3"/>
    </row>
    <row r="7009" spans="13:13">
      <c r="M7009" s="3"/>
    </row>
    <row r="7010" spans="13:13">
      <c r="M7010" s="3"/>
    </row>
    <row r="7011" spans="13:13">
      <c r="M7011" s="3"/>
    </row>
    <row r="7012" spans="13:13">
      <c r="M7012" s="3"/>
    </row>
    <row r="7013" spans="13:13">
      <c r="M7013" s="3"/>
    </row>
    <row r="7014" spans="13:13">
      <c r="M7014" s="3"/>
    </row>
    <row r="7015" spans="13:13">
      <c r="M7015" s="3"/>
    </row>
    <row r="7016" spans="13:13">
      <c r="M7016" s="3"/>
    </row>
    <row r="7017" spans="13:13">
      <c r="M7017" s="3"/>
    </row>
    <row r="7018" spans="13:13">
      <c r="M7018" s="3"/>
    </row>
    <row r="7019" spans="13:13">
      <c r="M7019" s="3"/>
    </row>
    <row r="7020" spans="13:13">
      <c r="M7020" s="3"/>
    </row>
    <row r="7021" spans="13:13">
      <c r="M7021" s="3"/>
    </row>
    <row r="7022" spans="13:13">
      <c r="M7022" s="3"/>
    </row>
    <row r="7023" spans="13:13">
      <c r="M7023" s="3"/>
    </row>
    <row r="7024" spans="13:13">
      <c r="M7024" s="3"/>
    </row>
    <row r="7025" spans="13:13">
      <c r="M7025" s="3"/>
    </row>
    <row r="7026" spans="13:13">
      <c r="M7026" s="3"/>
    </row>
    <row r="7027" spans="13:13">
      <c r="M7027" s="3"/>
    </row>
    <row r="7028" spans="13:13">
      <c r="M7028" s="3"/>
    </row>
    <row r="7029" spans="13:13">
      <c r="M7029" s="3"/>
    </row>
    <row r="7030" spans="13:13">
      <c r="M7030" s="3"/>
    </row>
    <row r="7031" spans="13:13">
      <c r="M7031" s="3"/>
    </row>
    <row r="7032" spans="13:13">
      <c r="M7032" s="3"/>
    </row>
    <row r="7033" spans="13:13">
      <c r="M7033" s="3"/>
    </row>
    <row r="7034" spans="13:13">
      <c r="M7034" s="3"/>
    </row>
    <row r="7035" spans="13:13">
      <c r="M7035" s="3"/>
    </row>
    <row r="7036" spans="13:13">
      <c r="M7036" s="3"/>
    </row>
    <row r="7037" spans="13:13">
      <c r="M7037" s="3"/>
    </row>
    <row r="7038" spans="13:13">
      <c r="M7038" s="3"/>
    </row>
    <row r="7039" spans="13:13">
      <c r="M7039" s="3"/>
    </row>
    <row r="7040" spans="13:13">
      <c r="M7040" s="3"/>
    </row>
    <row r="7041" spans="13:13">
      <c r="M7041" s="3"/>
    </row>
    <row r="7042" spans="13:13">
      <c r="M7042" s="3"/>
    </row>
    <row r="7043" spans="13:13">
      <c r="M7043" s="3"/>
    </row>
    <row r="7044" spans="13:13">
      <c r="M7044" s="3"/>
    </row>
    <row r="7045" spans="13:13">
      <c r="M7045" s="3"/>
    </row>
    <row r="7046" spans="13:13">
      <c r="M7046" s="3"/>
    </row>
    <row r="7047" spans="13:13">
      <c r="M7047" s="3"/>
    </row>
    <row r="7048" spans="13:13">
      <c r="M7048" s="3"/>
    </row>
    <row r="7049" spans="13:13">
      <c r="M7049" s="3"/>
    </row>
    <row r="7050" spans="13:13">
      <c r="M7050" s="3"/>
    </row>
    <row r="7051" spans="13:13">
      <c r="M7051" s="3"/>
    </row>
    <row r="7052" spans="13:13">
      <c r="M7052" s="3"/>
    </row>
    <row r="7053" spans="13:13">
      <c r="M7053" s="3"/>
    </row>
    <row r="7054" spans="13:13">
      <c r="M7054" s="3"/>
    </row>
    <row r="7055" spans="13:13">
      <c r="M7055" s="3"/>
    </row>
    <row r="7056" spans="13:13">
      <c r="M7056" s="3"/>
    </row>
    <row r="7057" spans="13:13">
      <c r="M7057" s="3"/>
    </row>
    <row r="7058" spans="13:13">
      <c r="M7058" s="3"/>
    </row>
    <row r="7059" spans="13:13">
      <c r="M7059" s="3"/>
    </row>
    <row r="7060" spans="13:13">
      <c r="M7060" s="3"/>
    </row>
    <row r="7061" spans="13:13">
      <c r="M7061" s="3"/>
    </row>
    <row r="7062" spans="13:13">
      <c r="M7062" s="3"/>
    </row>
    <row r="7063" spans="13:13">
      <c r="M7063" s="3"/>
    </row>
    <row r="7064" spans="13:13">
      <c r="M7064" s="3"/>
    </row>
    <row r="7065" spans="13:13">
      <c r="M7065" s="3"/>
    </row>
    <row r="7066" spans="13:13">
      <c r="M7066" s="3"/>
    </row>
    <row r="7067" spans="13:13">
      <c r="M7067" s="3"/>
    </row>
    <row r="7068" spans="13:13">
      <c r="M7068" s="3"/>
    </row>
    <row r="7069" spans="13:13">
      <c r="M7069" s="3"/>
    </row>
    <row r="7070" spans="13:13">
      <c r="M7070" s="3"/>
    </row>
    <row r="7071" spans="13:13">
      <c r="M7071" s="3"/>
    </row>
    <row r="7072" spans="13:13">
      <c r="M7072" s="3"/>
    </row>
    <row r="7073" spans="13:13">
      <c r="M7073" s="3"/>
    </row>
    <row r="7074" spans="13:13">
      <c r="M7074" s="3"/>
    </row>
    <row r="7075" spans="13:13">
      <c r="M7075" s="3"/>
    </row>
    <row r="7076" spans="13:13">
      <c r="M7076" s="3"/>
    </row>
    <row r="7077" spans="13:13">
      <c r="M7077" s="3"/>
    </row>
    <row r="7078" spans="13:13">
      <c r="M7078" s="3"/>
    </row>
    <row r="7079" spans="13:13">
      <c r="M7079" s="3"/>
    </row>
    <row r="7080" spans="13:13">
      <c r="M7080" s="3"/>
    </row>
    <row r="7081" spans="13:13">
      <c r="M7081" s="3"/>
    </row>
    <row r="7082" spans="13:13">
      <c r="M7082" s="3"/>
    </row>
    <row r="7083" spans="13:13">
      <c r="M7083" s="3"/>
    </row>
    <row r="7084" spans="13:13">
      <c r="M7084" s="3"/>
    </row>
    <row r="7085" spans="13:13">
      <c r="M7085" s="3"/>
    </row>
    <row r="7086" spans="13:13">
      <c r="M7086" s="3"/>
    </row>
    <row r="7087" spans="13:13">
      <c r="M7087" s="3"/>
    </row>
    <row r="7088" spans="13:13">
      <c r="M7088" s="3"/>
    </row>
    <row r="7089" spans="13:13">
      <c r="M7089" s="3"/>
    </row>
    <row r="7090" spans="13:13">
      <c r="M7090" s="3"/>
    </row>
    <row r="7091" spans="13:13">
      <c r="M7091" s="3"/>
    </row>
    <row r="7092" spans="13:13">
      <c r="M7092" s="3"/>
    </row>
    <row r="7093" spans="13:13">
      <c r="M7093" s="3"/>
    </row>
    <row r="7094" spans="13:13">
      <c r="M7094" s="3"/>
    </row>
    <row r="7095" spans="13:13">
      <c r="M7095" s="3"/>
    </row>
    <row r="7096" spans="13:13">
      <c r="M7096" s="3"/>
    </row>
    <row r="7097" spans="13:13">
      <c r="M7097" s="3"/>
    </row>
    <row r="7098" spans="13:13">
      <c r="M7098" s="3"/>
    </row>
    <row r="7099" spans="13:13">
      <c r="M7099" s="3"/>
    </row>
    <row r="7100" spans="13:13">
      <c r="M7100" s="3"/>
    </row>
    <row r="7101" spans="13:13">
      <c r="M7101" s="3"/>
    </row>
    <row r="7102" spans="13:13">
      <c r="M7102" s="3"/>
    </row>
    <row r="7103" spans="13:13">
      <c r="M7103" s="3"/>
    </row>
    <row r="7104" spans="13:13">
      <c r="M7104" s="3"/>
    </row>
    <row r="7105" spans="13:13">
      <c r="M7105" s="3"/>
    </row>
    <row r="7106" spans="13:13">
      <c r="M7106" s="3"/>
    </row>
    <row r="7107" spans="13:13">
      <c r="M7107" s="3"/>
    </row>
    <row r="7108" spans="13:13">
      <c r="M7108" s="3"/>
    </row>
    <row r="7109" spans="13:13">
      <c r="M7109" s="3"/>
    </row>
    <row r="7110" spans="13:13">
      <c r="M7110" s="3"/>
    </row>
    <row r="7111" spans="13:13">
      <c r="M7111" s="3"/>
    </row>
    <row r="7112" spans="13:13">
      <c r="M7112" s="3"/>
    </row>
    <row r="7113" spans="13:13">
      <c r="M7113" s="3"/>
    </row>
    <row r="7114" spans="13:13">
      <c r="M7114" s="3"/>
    </row>
    <row r="7115" spans="13:13">
      <c r="M7115" s="3"/>
    </row>
    <row r="7116" spans="13:13">
      <c r="M7116" s="3"/>
    </row>
    <row r="7117" spans="13:13">
      <c r="M7117" s="3"/>
    </row>
    <row r="7118" spans="13:13">
      <c r="M7118" s="3"/>
    </row>
    <row r="7119" spans="13:13">
      <c r="M7119" s="3"/>
    </row>
    <row r="7120" spans="13:13">
      <c r="M7120" s="3"/>
    </row>
    <row r="7121" spans="13:13">
      <c r="M7121" s="3"/>
    </row>
    <row r="7122" spans="13:13">
      <c r="M7122" s="3"/>
    </row>
    <row r="7123" spans="13:13">
      <c r="M7123" s="3"/>
    </row>
    <row r="7124" spans="13:13">
      <c r="M7124" s="3"/>
    </row>
    <row r="7125" spans="13:13">
      <c r="M7125" s="3"/>
    </row>
    <row r="7126" spans="13:13">
      <c r="M7126" s="3"/>
    </row>
    <row r="7127" spans="13:13">
      <c r="M7127" s="3"/>
    </row>
    <row r="7128" spans="13:13">
      <c r="M7128" s="3"/>
    </row>
    <row r="7129" spans="13:13">
      <c r="M7129" s="3"/>
    </row>
    <row r="7130" spans="13:13">
      <c r="M7130" s="3"/>
    </row>
    <row r="7131" spans="13:13">
      <c r="M7131" s="3"/>
    </row>
    <row r="7132" spans="13:13">
      <c r="M7132" s="3"/>
    </row>
    <row r="7133" spans="13:13">
      <c r="M7133" s="3"/>
    </row>
    <row r="7134" spans="13:13">
      <c r="M7134" s="3"/>
    </row>
    <row r="7135" spans="13:13">
      <c r="M7135" s="3"/>
    </row>
    <row r="7136" spans="13:13">
      <c r="M7136" s="3"/>
    </row>
    <row r="7137" spans="13:13">
      <c r="M7137" s="3"/>
    </row>
    <row r="7138" spans="13:13">
      <c r="M7138" s="3"/>
    </row>
    <row r="7139" spans="13:13">
      <c r="M7139" s="3"/>
    </row>
    <row r="7140" spans="13:13">
      <c r="M7140" s="3"/>
    </row>
    <row r="7141" spans="13:13">
      <c r="M7141" s="3"/>
    </row>
    <row r="7142" spans="13:13">
      <c r="M7142" s="3"/>
    </row>
    <row r="7143" spans="13:13">
      <c r="M7143" s="3"/>
    </row>
    <row r="7144" spans="13:13">
      <c r="M7144" s="3"/>
    </row>
    <row r="7145" spans="13:13">
      <c r="M7145" s="3"/>
    </row>
    <row r="7146" spans="13:13">
      <c r="M7146" s="3"/>
    </row>
    <row r="7147" spans="13:13">
      <c r="M7147" s="3"/>
    </row>
    <row r="7148" spans="13:13">
      <c r="M7148" s="3"/>
    </row>
    <row r="7149" spans="13:13">
      <c r="M7149" s="3"/>
    </row>
    <row r="7150" spans="13:13">
      <c r="M7150" s="3"/>
    </row>
    <row r="7151" spans="13:13">
      <c r="M7151" s="3"/>
    </row>
    <row r="7152" spans="13:13">
      <c r="M7152" s="3"/>
    </row>
    <row r="7153" spans="13:13">
      <c r="M7153" s="3"/>
    </row>
    <row r="7154" spans="13:13">
      <c r="M7154" s="3"/>
    </row>
    <row r="7155" spans="13:13">
      <c r="M7155" s="3"/>
    </row>
    <row r="7156" spans="13:13">
      <c r="M7156" s="3"/>
    </row>
    <row r="7157" spans="13:13">
      <c r="M7157" s="3"/>
    </row>
    <row r="7158" spans="13:13">
      <c r="M7158" s="3"/>
    </row>
    <row r="7159" spans="13:13">
      <c r="M7159" s="3"/>
    </row>
    <row r="7160" spans="13:13">
      <c r="M7160" s="3"/>
    </row>
    <row r="7161" spans="13:13">
      <c r="M7161" s="3"/>
    </row>
    <row r="7162" spans="13:13">
      <c r="M7162" s="3"/>
    </row>
    <row r="7163" spans="13:13">
      <c r="M7163" s="3"/>
    </row>
    <row r="7164" spans="13:13">
      <c r="M7164" s="3"/>
    </row>
    <row r="7165" spans="13:13">
      <c r="M7165" s="3"/>
    </row>
    <row r="7166" spans="13:13">
      <c r="M7166" s="3"/>
    </row>
    <row r="7167" spans="13:13">
      <c r="M7167" s="3"/>
    </row>
    <row r="7168" spans="13:13">
      <c r="M7168" s="3"/>
    </row>
    <row r="7169" spans="13:13">
      <c r="M7169" s="3"/>
    </row>
    <row r="7170" spans="13:13">
      <c r="M7170" s="3"/>
    </row>
    <row r="7171" spans="13:13">
      <c r="M7171" s="3"/>
    </row>
    <row r="7172" spans="13:13">
      <c r="M7172" s="3"/>
    </row>
    <row r="7173" spans="13:13">
      <c r="M7173" s="3"/>
    </row>
    <row r="7174" spans="13:13">
      <c r="M7174" s="3"/>
    </row>
    <row r="7175" spans="13:13">
      <c r="M7175" s="3"/>
    </row>
    <row r="7176" spans="13:13">
      <c r="M7176" s="3"/>
    </row>
    <row r="7177" spans="13:13">
      <c r="M7177" s="3"/>
    </row>
    <row r="7178" spans="13:13">
      <c r="M7178" s="3"/>
    </row>
    <row r="7179" spans="13:13">
      <c r="M7179" s="3"/>
    </row>
    <row r="7180" spans="13:13">
      <c r="M7180" s="3"/>
    </row>
    <row r="7181" spans="13:13">
      <c r="M7181" s="3"/>
    </row>
    <row r="7182" spans="13:13">
      <c r="M7182" s="3"/>
    </row>
    <row r="7183" spans="13:13">
      <c r="M7183" s="3"/>
    </row>
    <row r="7184" spans="13:13">
      <c r="M7184" s="3"/>
    </row>
    <row r="7185" spans="13:13">
      <c r="M7185" s="3"/>
    </row>
    <row r="7186" spans="13:13">
      <c r="M7186" s="3"/>
    </row>
    <row r="7187" spans="13:13">
      <c r="M7187" s="3"/>
    </row>
    <row r="7188" spans="13:13">
      <c r="M7188" s="3"/>
    </row>
    <row r="7189" spans="13:13">
      <c r="M7189" s="3"/>
    </row>
    <row r="7190" spans="13:13">
      <c r="M7190" s="3"/>
    </row>
    <row r="7191" spans="13:13">
      <c r="M7191" s="3"/>
    </row>
    <row r="7192" spans="13:13">
      <c r="M7192" s="3"/>
    </row>
    <row r="7193" spans="13:13">
      <c r="M7193" s="3"/>
    </row>
    <row r="7194" spans="13:13">
      <c r="M7194" s="3"/>
    </row>
    <row r="7195" spans="13:13">
      <c r="M7195" s="3"/>
    </row>
    <row r="7196" spans="13:13">
      <c r="M7196" s="3"/>
    </row>
    <row r="7197" spans="13:13">
      <c r="M7197" s="3"/>
    </row>
    <row r="7198" spans="13:13">
      <c r="M7198" s="3"/>
    </row>
    <row r="7199" spans="13:13">
      <c r="M7199" s="3"/>
    </row>
    <row r="7200" spans="13:13">
      <c r="M7200" s="3"/>
    </row>
    <row r="7201" spans="13:13">
      <c r="M7201" s="3"/>
    </row>
    <row r="7202" spans="13:13">
      <c r="M7202" s="3"/>
    </row>
    <row r="7203" spans="13:13">
      <c r="M7203" s="3"/>
    </row>
    <row r="7204" spans="13:13">
      <c r="M7204" s="3"/>
    </row>
    <row r="7205" spans="13:13">
      <c r="M7205" s="3"/>
    </row>
    <row r="7206" spans="13:13">
      <c r="M7206" s="3"/>
    </row>
    <row r="7207" spans="13:13">
      <c r="M7207" s="3"/>
    </row>
    <row r="7208" spans="13:13">
      <c r="M7208" s="3"/>
    </row>
    <row r="7209" spans="13:13">
      <c r="M7209" s="3"/>
    </row>
    <row r="7210" spans="13:13">
      <c r="M7210" s="3"/>
    </row>
    <row r="7211" spans="13:13">
      <c r="M7211" s="3"/>
    </row>
    <row r="7212" spans="13:13">
      <c r="M7212" s="3"/>
    </row>
    <row r="7213" spans="13:13">
      <c r="M7213" s="3"/>
    </row>
    <row r="7214" spans="13:13">
      <c r="M7214" s="3"/>
    </row>
    <row r="7215" spans="13:13">
      <c r="M7215" s="3"/>
    </row>
    <row r="7216" spans="13:13">
      <c r="M7216" s="3"/>
    </row>
    <row r="7217" spans="13:13">
      <c r="M7217" s="3"/>
    </row>
    <row r="7218" spans="13:13">
      <c r="M7218" s="3"/>
    </row>
    <row r="7219" spans="13:13">
      <c r="M7219" s="3"/>
    </row>
    <row r="7220" spans="13:13">
      <c r="M7220" s="3"/>
    </row>
    <row r="7221" spans="13:13">
      <c r="M7221" s="3"/>
    </row>
    <row r="7222" spans="13:13">
      <c r="M7222" s="3"/>
    </row>
    <row r="7223" spans="13:13">
      <c r="M7223" s="3"/>
    </row>
    <row r="7224" spans="13:13">
      <c r="M7224" s="3"/>
    </row>
    <row r="7225" spans="13:13">
      <c r="M7225" s="3"/>
    </row>
    <row r="7226" spans="13:13">
      <c r="M7226" s="3"/>
    </row>
    <row r="7227" spans="13:13">
      <c r="M7227" s="3"/>
    </row>
    <row r="7228" spans="13:13">
      <c r="M7228" s="3"/>
    </row>
    <row r="7229" spans="13:13">
      <c r="M7229" s="3"/>
    </row>
    <row r="7230" spans="13:13">
      <c r="M7230" s="3"/>
    </row>
    <row r="7231" spans="13:13">
      <c r="M7231" s="3"/>
    </row>
    <row r="7232" spans="13:13">
      <c r="M7232" s="3"/>
    </row>
    <row r="7233" spans="13:13">
      <c r="M7233" s="3"/>
    </row>
    <row r="7234" spans="13:13">
      <c r="M7234" s="3"/>
    </row>
    <row r="7235" spans="13:13">
      <c r="M7235" s="3"/>
    </row>
    <row r="7236" spans="13:13">
      <c r="M7236" s="3"/>
    </row>
    <row r="7237" spans="13:13">
      <c r="M7237" s="3"/>
    </row>
    <row r="7238" spans="13:13">
      <c r="M7238" s="3"/>
    </row>
    <row r="7239" spans="13:13">
      <c r="M7239" s="3"/>
    </row>
    <row r="7240" spans="13:13">
      <c r="M7240" s="3"/>
    </row>
    <row r="7241" spans="13:13">
      <c r="M7241" s="3"/>
    </row>
    <row r="7242" spans="13:13">
      <c r="M7242" s="3"/>
    </row>
    <row r="7243" spans="13:13">
      <c r="M7243" s="3"/>
    </row>
    <row r="7244" spans="13:13">
      <c r="M7244" s="3"/>
    </row>
    <row r="7245" spans="13:13">
      <c r="M7245" s="3"/>
    </row>
    <row r="7246" spans="13:13">
      <c r="M7246" s="3"/>
    </row>
    <row r="7247" spans="13:13">
      <c r="M7247" s="3"/>
    </row>
    <row r="7248" spans="13:13">
      <c r="M7248" s="3"/>
    </row>
    <row r="7249" spans="13:13">
      <c r="M7249" s="3"/>
    </row>
    <row r="7250" spans="13:13">
      <c r="M7250" s="3"/>
    </row>
    <row r="7251" spans="13:13">
      <c r="M7251" s="3"/>
    </row>
    <row r="7252" spans="13:13">
      <c r="M7252" s="3"/>
    </row>
    <row r="7253" spans="13:13">
      <c r="M7253" s="3"/>
    </row>
    <row r="7254" spans="13:13">
      <c r="M7254" s="3"/>
    </row>
    <row r="7255" spans="13:13">
      <c r="M7255" s="3"/>
    </row>
    <row r="7256" spans="13:13">
      <c r="M7256" s="3"/>
    </row>
    <row r="7257" spans="13:13">
      <c r="M7257" s="3"/>
    </row>
    <row r="7258" spans="13:13">
      <c r="M7258" s="3"/>
    </row>
    <row r="7259" spans="13:13">
      <c r="M7259" s="3"/>
    </row>
    <row r="7260" spans="13:13">
      <c r="M7260" s="3"/>
    </row>
    <row r="7261" spans="13:13">
      <c r="M7261" s="3"/>
    </row>
    <row r="7262" spans="13:13">
      <c r="M7262" s="3"/>
    </row>
    <row r="7263" spans="13:13">
      <c r="M7263" s="3"/>
    </row>
    <row r="7264" spans="13:13">
      <c r="M7264" s="3"/>
    </row>
    <row r="7265" spans="13:13">
      <c r="M7265" s="3"/>
    </row>
    <row r="7266" spans="13:13">
      <c r="M7266" s="3"/>
    </row>
    <row r="7267" spans="13:13">
      <c r="M7267" s="3"/>
    </row>
    <row r="7268" spans="13:13">
      <c r="M7268" s="3"/>
    </row>
    <row r="7269" spans="13:13">
      <c r="M7269" s="3"/>
    </row>
    <row r="7270" spans="13:13">
      <c r="M7270" s="3"/>
    </row>
    <row r="7271" spans="13:13">
      <c r="M7271" s="3"/>
    </row>
    <row r="7272" spans="13:13">
      <c r="M7272" s="3"/>
    </row>
    <row r="7273" spans="13:13">
      <c r="M7273" s="3"/>
    </row>
    <row r="7274" spans="13:13">
      <c r="M7274" s="3"/>
    </row>
    <row r="7275" spans="13:13">
      <c r="M7275" s="3"/>
    </row>
    <row r="7276" spans="13:13">
      <c r="M7276" s="3"/>
    </row>
    <row r="7277" spans="13:13">
      <c r="M7277" s="3"/>
    </row>
    <row r="7278" spans="13:13">
      <c r="M7278" s="3"/>
    </row>
    <row r="7279" spans="13:13">
      <c r="M7279" s="3"/>
    </row>
    <row r="7280" spans="13:13">
      <c r="M7280" s="3"/>
    </row>
    <row r="7281" spans="13:13">
      <c r="M7281" s="3"/>
    </row>
    <row r="7282" spans="13:13">
      <c r="M7282" s="3"/>
    </row>
    <row r="7283" spans="13:13">
      <c r="M7283" s="3"/>
    </row>
    <row r="7284" spans="13:13">
      <c r="M7284" s="3"/>
    </row>
    <row r="7285" spans="13:13">
      <c r="M7285" s="3"/>
    </row>
    <row r="7286" spans="13:13">
      <c r="M7286" s="3"/>
    </row>
    <row r="7287" spans="13:13">
      <c r="M7287" s="3"/>
    </row>
    <row r="7288" spans="13:13">
      <c r="M7288" s="3"/>
    </row>
    <row r="7289" spans="13:13">
      <c r="M7289" s="3"/>
    </row>
    <row r="7290" spans="13:13">
      <c r="M7290" s="3"/>
    </row>
    <row r="7291" spans="13:13">
      <c r="M7291" s="3"/>
    </row>
    <row r="7292" spans="13:13">
      <c r="M7292" s="3"/>
    </row>
    <row r="7293" spans="13:13">
      <c r="M7293" s="3"/>
    </row>
    <row r="7294" spans="13:13">
      <c r="M7294" s="3"/>
    </row>
    <row r="7295" spans="13:13">
      <c r="M7295" s="3"/>
    </row>
    <row r="7296" spans="13:13">
      <c r="M7296" s="3"/>
    </row>
    <row r="7297" spans="13:13">
      <c r="M7297" s="3"/>
    </row>
    <row r="7298" spans="13:13">
      <c r="M7298" s="3"/>
    </row>
    <row r="7299" spans="13:13">
      <c r="M7299" s="3"/>
    </row>
    <row r="7300" spans="13:13">
      <c r="M7300" s="3"/>
    </row>
    <row r="7301" spans="13:13">
      <c r="M7301" s="3"/>
    </row>
    <row r="7302" spans="13:13">
      <c r="M7302" s="3"/>
    </row>
    <row r="7303" spans="13:13">
      <c r="M7303" s="3"/>
    </row>
    <row r="7304" spans="13:13">
      <c r="M7304" s="3"/>
    </row>
    <row r="7305" spans="13:13">
      <c r="M7305" s="3"/>
    </row>
    <row r="7306" spans="13:13">
      <c r="M7306" s="3"/>
    </row>
    <row r="7307" spans="13:13">
      <c r="M7307" s="3"/>
    </row>
    <row r="7308" spans="13:13">
      <c r="M7308" s="3"/>
    </row>
    <row r="7309" spans="13:13">
      <c r="M7309" s="3"/>
    </row>
    <row r="7310" spans="13:13">
      <c r="M7310" s="3"/>
    </row>
    <row r="7311" spans="13:13">
      <c r="M7311" s="3"/>
    </row>
    <row r="7312" spans="13:13">
      <c r="M7312" s="3"/>
    </row>
    <row r="7313" spans="13:13">
      <c r="M7313" s="3"/>
    </row>
    <row r="7314" spans="13:13">
      <c r="M7314" s="3"/>
    </row>
    <row r="7315" spans="13:13">
      <c r="M7315" s="3"/>
    </row>
    <row r="7316" spans="13:13">
      <c r="M7316" s="3"/>
    </row>
    <row r="7317" spans="13:13">
      <c r="M7317" s="3"/>
    </row>
    <row r="7318" spans="13:13">
      <c r="M7318" s="3"/>
    </row>
    <row r="7319" spans="13:13">
      <c r="M7319" s="3"/>
    </row>
    <row r="7320" spans="13:13">
      <c r="M7320" s="3"/>
    </row>
    <row r="7321" spans="13:13">
      <c r="M7321" s="3"/>
    </row>
    <row r="7322" spans="13:13">
      <c r="M7322" s="3"/>
    </row>
    <row r="7323" spans="13:13">
      <c r="M7323" s="3"/>
    </row>
    <row r="7324" spans="13:13">
      <c r="M7324" s="3"/>
    </row>
    <row r="7325" spans="13:13">
      <c r="M7325" s="3"/>
    </row>
    <row r="7326" spans="13:13">
      <c r="M7326" s="3"/>
    </row>
    <row r="7327" spans="13:13">
      <c r="M7327" s="3"/>
    </row>
    <row r="7328" spans="13:13">
      <c r="M7328" s="3"/>
    </row>
    <row r="7329" spans="13:13">
      <c r="M7329" s="3"/>
    </row>
    <row r="7330" spans="13:13">
      <c r="M7330" s="3"/>
    </row>
    <row r="7331" spans="13:13">
      <c r="M7331" s="3"/>
    </row>
    <row r="7332" spans="13:13">
      <c r="M7332" s="3"/>
    </row>
    <row r="7333" spans="13:13">
      <c r="M7333" s="3"/>
    </row>
    <row r="7334" spans="13:13">
      <c r="M7334" s="3"/>
    </row>
    <row r="7335" spans="13:13">
      <c r="M7335" s="3"/>
    </row>
    <row r="7336" spans="13:13">
      <c r="M7336" s="3"/>
    </row>
    <row r="7337" spans="13:13">
      <c r="M7337" s="3"/>
    </row>
    <row r="7338" spans="13:13">
      <c r="M7338" s="3"/>
    </row>
    <row r="7339" spans="13:13">
      <c r="M7339" s="3"/>
    </row>
    <row r="7340" spans="13:13">
      <c r="M7340" s="3"/>
    </row>
    <row r="7341" spans="13:13">
      <c r="M7341" s="3"/>
    </row>
    <row r="7342" spans="13:13">
      <c r="M7342" s="3"/>
    </row>
    <row r="7343" spans="13:13">
      <c r="M7343" s="3"/>
    </row>
    <row r="7344" spans="13:13">
      <c r="M7344" s="3"/>
    </row>
    <row r="7345" spans="13:13">
      <c r="M7345" s="3"/>
    </row>
    <row r="7346" spans="13:13">
      <c r="M7346" s="3"/>
    </row>
    <row r="7347" spans="13:13">
      <c r="M7347" s="3"/>
    </row>
    <row r="7348" spans="13:13">
      <c r="M7348" s="3"/>
    </row>
    <row r="7349" spans="13:13">
      <c r="M7349" s="3"/>
    </row>
    <row r="7350" spans="13:13">
      <c r="M7350" s="3"/>
    </row>
    <row r="7351" spans="13:13">
      <c r="M7351" s="3"/>
    </row>
    <row r="7352" spans="13:13">
      <c r="M7352" s="3"/>
    </row>
    <row r="7353" spans="13:13">
      <c r="M7353" s="3"/>
    </row>
    <row r="7354" spans="13:13">
      <c r="M7354" s="3"/>
    </row>
    <row r="7355" spans="13:13">
      <c r="M7355" s="3"/>
    </row>
    <row r="7356" spans="13:13">
      <c r="M7356" s="3"/>
    </row>
    <row r="7357" spans="13:13">
      <c r="M7357" s="3"/>
    </row>
    <row r="7358" spans="13:13">
      <c r="M7358" s="3"/>
    </row>
    <row r="7359" spans="13:13">
      <c r="M7359" s="3"/>
    </row>
    <row r="7360" spans="13:13">
      <c r="M7360" s="3"/>
    </row>
    <row r="7361" spans="13:13">
      <c r="M7361" s="3"/>
    </row>
    <row r="7362" spans="13:13">
      <c r="M7362" s="3"/>
    </row>
    <row r="7363" spans="13:13">
      <c r="M7363" s="3"/>
    </row>
    <row r="7364" spans="13:13">
      <c r="M7364" s="3"/>
    </row>
    <row r="7365" spans="13:13">
      <c r="M7365" s="3"/>
    </row>
    <row r="7366" spans="13:13">
      <c r="M7366" s="3"/>
    </row>
    <row r="7367" spans="13:13">
      <c r="M7367" s="3"/>
    </row>
    <row r="7368" spans="13:13">
      <c r="M7368" s="3"/>
    </row>
    <row r="7369" spans="13:13">
      <c r="M7369" s="3"/>
    </row>
    <row r="7370" spans="13:13">
      <c r="M7370" s="3"/>
    </row>
    <row r="7371" spans="13:13">
      <c r="M7371" s="3"/>
    </row>
    <row r="7372" spans="13:13">
      <c r="M7372" s="3"/>
    </row>
    <row r="7373" spans="13:13">
      <c r="M7373" s="3"/>
    </row>
    <row r="7374" spans="13:13">
      <c r="M7374" s="3"/>
    </row>
    <row r="7375" spans="13:13">
      <c r="M7375" s="3"/>
    </row>
    <row r="7376" spans="13:13">
      <c r="M7376" s="3"/>
    </row>
    <row r="7377" spans="13:13">
      <c r="M7377" s="3"/>
    </row>
    <row r="7378" spans="13:13">
      <c r="M7378" s="3"/>
    </row>
    <row r="7379" spans="13:13">
      <c r="M7379" s="3"/>
    </row>
    <row r="7380" spans="13:13">
      <c r="M7380" s="3"/>
    </row>
    <row r="7381" spans="13:13">
      <c r="M7381" s="3"/>
    </row>
    <row r="7382" spans="13:13">
      <c r="M7382" s="3"/>
    </row>
    <row r="7383" spans="13:13">
      <c r="M7383" s="3"/>
    </row>
    <row r="7384" spans="13:13">
      <c r="M7384" s="3"/>
    </row>
    <row r="7385" spans="13:13">
      <c r="M7385" s="3"/>
    </row>
    <row r="7386" spans="13:13">
      <c r="M7386" s="3"/>
    </row>
    <row r="7387" spans="13:13">
      <c r="M7387" s="3"/>
    </row>
    <row r="7388" spans="13:13">
      <c r="M7388" s="3"/>
    </row>
    <row r="7389" spans="13:13">
      <c r="M7389" s="3"/>
    </row>
    <row r="7390" spans="13:13">
      <c r="M7390" s="3"/>
    </row>
    <row r="7391" spans="13:13">
      <c r="M7391" s="3"/>
    </row>
    <row r="7392" spans="13:13">
      <c r="M7392" s="3"/>
    </row>
    <row r="7393" spans="13:13">
      <c r="M7393" s="3"/>
    </row>
    <row r="7394" spans="13:13">
      <c r="M7394" s="3"/>
    </row>
    <row r="7395" spans="13:13">
      <c r="M7395" s="3"/>
    </row>
    <row r="7396" spans="13:13">
      <c r="M7396" s="3"/>
    </row>
    <row r="7397" spans="13:13">
      <c r="M7397" s="3"/>
    </row>
    <row r="7398" spans="13:13">
      <c r="M7398" s="3"/>
    </row>
    <row r="7399" spans="13:13">
      <c r="M7399" s="3"/>
    </row>
    <row r="7400" spans="13:13">
      <c r="M7400" s="3"/>
    </row>
    <row r="7401" spans="13:13">
      <c r="M7401" s="3"/>
    </row>
    <row r="7402" spans="13:13">
      <c r="M7402" s="3"/>
    </row>
    <row r="7403" spans="13:13">
      <c r="M7403" s="3"/>
    </row>
    <row r="7404" spans="13:13">
      <c r="M7404" s="3"/>
    </row>
    <row r="7405" spans="13:13">
      <c r="M7405" s="3"/>
    </row>
    <row r="7406" spans="13:13">
      <c r="M7406" s="3"/>
    </row>
    <row r="7407" spans="13:13">
      <c r="M7407" s="3"/>
    </row>
    <row r="7408" spans="13:13">
      <c r="M7408" s="3"/>
    </row>
    <row r="7409" spans="13:13">
      <c r="M7409" s="3"/>
    </row>
    <row r="7410" spans="13:13">
      <c r="M7410" s="3"/>
    </row>
    <row r="7411" spans="13:13">
      <c r="M7411" s="3"/>
    </row>
    <row r="7412" spans="13:13">
      <c r="M7412" s="3"/>
    </row>
    <row r="7413" spans="13:13">
      <c r="M7413" s="3"/>
    </row>
    <row r="7414" spans="13:13">
      <c r="M7414" s="3"/>
    </row>
    <row r="7415" spans="13:13">
      <c r="M7415" s="3"/>
    </row>
    <row r="7416" spans="13:13">
      <c r="M7416" s="3"/>
    </row>
    <row r="7417" spans="13:13">
      <c r="M7417" s="3"/>
    </row>
    <row r="7418" spans="13:13">
      <c r="M7418" s="3"/>
    </row>
    <row r="7419" spans="13:13">
      <c r="M7419" s="3"/>
    </row>
    <row r="7420" spans="13:13">
      <c r="M7420" s="3"/>
    </row>
    <row r="7421" spans="13:13">
      <c r="M7421" s="3"/>
    </row>
    <row r="7422" spans="13:13">
      <c r="M7422" s="3"/>
    </row>
    <row r="7423" spans="13:13">
      <c r="M7423" s="3"/>
    </row>
    <row r="7424" spans="13:13">
      <c r="M7424" s="3"/>
    </row>
    <row r="7425" spans="13:13">
      <c r="M7425" s="3"/>
    </row>
    <row r="7426" spans="13:13">
      <c r="M7426" s="3"/>
    </row>
    <row r="7427" spans="13:13">
      <c r="M7427" s="3"/>
    </row>
    <row r="7428" spans="13:13">
      <c r="M7428" s="3"/>
    </row>
    <row r="7429" spans="13:13">
      <c r="M7429" s="3"/>
    </row>
    <row r="7430" spans="13:13">
      <c r="M7430" s="3"/>
    </row>
    <row r="7431" spans="13:13">
      <c r="M7431" s="3"/>
    </row>
    <row r="7432" spans="13:13">
      <c r="M7432" s="3"/>
    </row>
    <row r="7433" spans="13:13">
      <c r="M7433" s="3"/>
    </row>
    <row r="7434" spans="13:13">
      <c r="M7434" s="3"/>
    </row>
    <row r="7435" spans="13:13">
      <c r="M7435" s="3"/>
    </row>
    <row r="7436" spans="13:13">
      <c r="M7436" s="3"/>
    </row>
    <row r="7437" spans="13:13">
      <c r="M7437" s="3"/>
    </row>
    <row r="7438" spans="13:13">
      <c r="M7438" s="3"/>
    </row>
    <row r="7439" spans="13:13">
      <c r="M7439" s="3"/>
    </row>
    <row r="7440" spans="13:13">
      <c r="M7440" s="3"/>
    </row>
    <row r="7441" spans="13:13">
      <c r="M7441" s="3"/>
    </row>
    <row r="7442" spans="13:13">
      <c r="M7442" s="3"/>
    </row>
    <row r="7443" spans="13:13">
      <c r="M7443" s="3"/>
    </row>
    <row r="7444" spans="13:13">
      <c r="M7444" s="3"/>
    </row>
    <row r="7445" spans="13:13">
      <c r="M7445" s="3"/>
    </row>
    <row r="7446" spans="13:13">
      <c r="M7446" s="3"/>
    </row>
    <row r="7447" spans="13:13">
      <c r="M7447" s="3"/>
    </row>
    <row r="7448" spans="13:13">
      <c r="M7448" s="3"/>
    </row>
    <row r="7449" spans="13:13">
      <c r="M7449" s="3"/>
    </row>
    <row r="7450" spans="13:13">
      <c r="M7450" s="3"/>
    </row>
    <row r="7451" spans="13:13">
      <c r="M7451" s="3"/>
    </row>
    <row r="7452" spans="13:13">
      <c r="M7452" s="3"/>
    </row>
    <row r="7453" spans="13:13">
      <c r="M7453" s="3"/>
    </row>
    <row r="7454" spans="13:13">
      <c r="M7454" s="3"/>
    </row>
    <row r="7455" spans="13:13">
      <c r="M7455" s="3"/>
    </row>
    <row r="7456" spans="13:13">
      <c r="M7456" s="3"/>
    </row>
    <row r="7457" spans="13:13">
      <c r="M7457" s="3"/>
    </row>
    <row r="7458" spans="13:13">
      <c r="M7458" s="3"/>
    </row>
    <row r="7459" spans="13:13">
      <c r="M7459" s="3"/>
    </row>
    <row r="7460" spans="13:13">
      <c r="M7460" s="3"/>
    </row>
    <row r="7461" spans="13:13">
      <c r="M7461" s="3"/>
    </row>
    <row r="7462" spans="13:13">
      <c r="M7462" s="3"/>
    </row>
    <row r="7463" spans="13:13">
      <c r="M7463" s="3"/>
    </row>
    <row r="7464" spans="13:13">
      <c r="M7464" s="3"/>
    </row>
    <row r="7465" spans="13:13">
      <c r="M7465" s="3"/>
    </row>
    <row r="7466" spans="13:13">
      <c r="M7466" s="3"/>
    </row>
    <row r="7467" spans="13:13">
      <c r="M7467" s="3"/>
    </row>
    <row r="7468" spans="13:13">
      <c r="M7468" s="3"/>
    </row>
    <row r="7469" spans="13:13">
      <c r="M7469" s="3"/>
    </row>
    <row r="7470" spans="13:13">
      <c r="M7470" s="3"/>
    </row>
    <row r="7471" spans="13:13">
      <c r="M7471" s="3"/>
    </row>
    <row r="7472" spans="13:13">
      <c r="M7472" s="3"/>
    </row>
    <row r="7473" spans="13:13">
      <c r="M7473" s="3"/>
    </row>
    <row r="7474" spans="13:13">
      <c r="M7474" s="3"/>
    </row>
    <row r="7475" spans="13:13">
      <c r="M7475" s="3"/>
    </row>
    <row r="7476" spans="13:13">
      <c r="M7476" s="3"/>
    </row>
    <row r="7477" spans="13:13">
      <c r="M7477" s="3"/>
    </row>
    <row r="7478" spans="13:13">
      <c r="M7478" s="3"/>
    </row>
    <row r="7479" spans="13:13">
      <c r="M7479" s="3"/>
    </row>
    <row r="7480" spans="13:13">
      <c r="M7480" s="3"/>
    </row>
    <row r="7481" spans="13:13">
      <c r="M7481" s="3"/>
    </row>
    <row r="7482" spans="13:13">
      <c r="M7482" s="3"/>
    </row>
    <row r="7483" spans="13:13">
      <c r="M7483" s="3"/>
    </row>
    <row r="7484" spans="13:13">
      <c r="M7484" s="3"/>
    </row>
    <row r="7485" spans="13:13">
      <c r="M7485" s="3"/>
    </row>
    <row r="7486" spans="13:13">
      <c r="M7486" s="3"/>
    </row>
    <row r="7487" spans="13:13">
      <c r="M7487" s="3"/>
    </row>
    <row r="7488" spans="13:13">
      <c r="M7488" s="3"/>
    </row>
    <row r="7489" spans="13:13">
      <c r="M7489" s="3"/>
    </row>
    <row r="7490" spans="13:13">
      <c r="M7490" s="3"/>
    </row>
    <row r="7491" spans="13:13">
      <c r="M7491" s="3"/>
    </row>
    <row r="7492" spans="13:13">
      <c r="M7492" s="3"/>
    </row>
    <row r="7493" spans="13:13">
      <c r="M7493" s="3"/>
    </row>
    <row r="7494" spans="13:13">
      <c r="M7494" s="3"/>
    </row>
    <row r="7495" spans="13:13">
      <c r="M7495" s="3"/>
    </row>
    <row r="7496" spans="13:13">
      <c r="M7496" s="3"/>
    </row>
    <row r="7497" spans="13:13">
      <c r="M7497" s="3"/>
    </row>
    <row r="7498" spans="13:13">
      <c r="M7498" s="3"/>
    </row>
    <row r="7499" spans="13:13">
      <c r="M7499" s="3"/>
    </row>
    <row r="7500" spans="13:13">
      <c r="M7500" s="3"/>
    </row>
    <row r="7501" spans="13:13">
      <c r="M7501" s="3"/>
    </row>
    <row r="7502" spans="13:13">
      <c r="M7502" s="3"/>
    </row>
    <row r="7503" spans="13:13">
      <c r="M7503" s="3"/>
    </row>
    <row r="7504" spans="13:13">
      <c r="M7504" s="3"/>
    </row>
    <row r="7505" spans="13:13">
      <c r="M7505" s="3"/>
    </row>
    <row r="7506" spans="13:13">
      <c r="M7506" s="3"/>
    </row>
    <row r="7507" spans="13:13">
      <c r="M7507" s="3"/>
    </row>
    <row r="7508" spans="13:13">
      <c r="M7508" s="3"/>
    </row>
    <row r="7509" spans="13:13">
      <c r="M7509" s="3"/>
    </row>
    <row r="7510" spans="13:13">
      <c r="M7510" s="3"/>
    </row>
    <row r="7511" spans="13:13">
      <c r="M7511" s="3"/>
    </row>
    <row r="7512" spans="13:13">
      <c r="M7512" s="3"/>
    </row>
    <row r="7513" spans="13:13">
      <c r="M7513" s="3"/>
    </row>
    <row r="7514" spans="13:13">
      <c r="M7514" s="3"/>
    </row>
    <row r="7515" spans="13:13">
      <c r="M7515" s="3"/>
    </row>
    <row r="7516" spans="13:13">
      <c r="M7516" s="3"/>
    </row>
    <row r="7517" spans="13:13">
      <c r="M7517" s="3"/>
    </row>
    <row r="7518" spans="13:13">
      <c r="M7518" s="3"/>
    </row>
    <row r="7519" spans="13:13">
      <c r="M7519" s="3"/>
    </row>
    <row r="7520" spans="13:13">
      <c r="M7520" s="3"/>
    </row>
    <row r="7521" spans="13:13">
      <c r="M7521" s="3"/>
    </row>
    <row r="7522" spans="13:13">
      <c r="M7522" s="3"/>
    </row>
    <row r="7523" spans="13:13">
      <c r="M7523" s="3"/>
    </row>
    <row r="7524" spans="13:13">
      <c r="M7524" s="3"/>
    </row>
    <row r="7525" spans="13:13">
      <c r="M7525" s="3"/>
    </row>
    <row r="7526" spans="13:13">
      <c r="M7526" s="3"/>
    </row>
    <row r="7527" spans="13:13">
      <c r="M7527" s="3"/>
    </row>
    <row r="7528" spans="13:13">
      <c r="M7528" s="3"/>
    </row>
    <row r="7529" spans="13:13">
      <c r="M7529" s="3"/>
    </row>
    <row r="7530" spans="13:13">
      <c r="M7530" s="3"/>
    </row>
    <row r="7531" spans="13:13">
      <c r="M7531" s="3"/>
    </row>
    <row r="7532" spans="13:13">
      <c r="M7532" s="3"/>
    </row>
    <row r="7533" spans="13:13">
      <c r="M7533" s="3"/>
    </row>
    <row r="7534" spans="13:13">
      <c r="M7534" s="3"/>
    </row>
    <row r="7535" spans="13:13">
      <c r="M7535" s="3"/>
    </row>
    <row r="7536" spans="13:13">
      <c r="M7536" s="3"/>
    </row>
    <row r="7537" spans="13:13">
      <c r="M7537" s="3"/>
    </row>
    <row r="7538" spans="13:13">
      <c r="M7538" s="3"/>
    </row>
    <row r="7539" spans="13:13">
      <c r="M7539" s="3"/>
    </row>
    <row r="7540" spans="13:13">
      <c r="M7540" s="3"/>
    </row>
    <row r="7541" spans="13:13">
      <c r="M7541" s="3"/>
    </row>
    <row r="7542" spans="13:13">
      <c r="M7542" s="3"/>
    </row>
    <row r="7543" spans="13:13">
      <c r="M7543" s="3"/>
    </row>
    <row r="7544" spans="13:13">
      <c r="M7544" s="3"/>
    </row>
    <row r="7545" spans="13:13">
      <c r="M7545" s="3"/>
    </row>
    <row r="7546" spans="13:13">
      <c r="M7546" s="3"/>
    </row>
    <row r="7547" spans="13:13">
      <c r="M7547" s="3"/>
    </row>
    <row r="7548" spans="13:13">
      <c r="M7548" s="3"/>
    </row>
    <row r="7549" spans="13:13">
      <c r="M7549" s="3"/>
    </row>
    <row r="7550" spans="13:13">
      <c r="M7550" s="3"/>
    </row>
    <row r="7551" spans="13:13">
      <c r="M7551" s="3"/>
    </row>
    <row r="7552" spans="13:13">
      <c r="M7552" s="3"/>
    </row>
    <row r="7553" spans="13:13">
      <c r="M7553" s="3"/>
    </row>
    <row r="7554" spans="13:13">
      <c r="M7554" s="3"/>
    </row>
    <row r="7555" spans="13:13">
      <c r="M7555" s="3"/>
    </row>
    <row r="7556" spans="13:13">
      <c r="M7556" s="3"/>
    </row>
    <row r="7557" spans="13:13">
      <c r="M7557" s="3"/>
    </row>
    <row r="7558" spans="13:13">
      <c r="M7558" s="3"/>
    </row>
    <row r="7559" spans="13:13">
      <c r="M7559" s="3"/>
    </row>
    <row r="7560" spans="13:13">
      <c r="M7560" s="3"/>
    </row>
    <row r="7561" spans="13:13">
      <c r="M7561" s="3"/>
    </row>
    <row r="7562" spans="13:13">
      <c r="M7562" s="3"/>
    </row>
    <row r="7563" spans="13:13">
      <c r="M7563" s="3"/>
    </row>
    <row r="7564" spans="13:13">
      <c r="M7564" s="3"/>
    </row>
    <row r="7565" spans="13:13">
      <c r="M7565" s="3"/>
    </row>
    <row r="7566" spans="13:13">
      <c r="M7566" s="3"/>
    </row>
    <row r="7567" spans="13:13">
      <c r="M7567" s="3"/>
    </row>
    <row r="7568" spans="13:13">
      <c r="M7568" s="3"/>
    </row>
    <row r="7569" spans="13:13">
      <c r="M7569" s="3"/>
    </row>
    <row r="7570" spans="13:13">
      <c r="M7570" s="3"/>
    </row>
    <row r="7571" spans="13:13">
      <c r="M7571" s="3"/>
    </row>
    <row r="7572" spans="13:13">
      <c r="M7572" s="3"/>
    </row>
    <row r="7573" spans="13:13">
      <c r="M7573" s="3"/>
    </row>
    <row r="7574" spans="13:13">
      <c r="M7574" s="3"/>
    </row>
    <row r="7575" spans="13:13">
      <c r="M7575" s="3"/>
    </row>
    <row r="7576" spans="13:13">
      <c r="M7576" s="3"/>
    </row>
    <row r="7577" spans="13:13">
      <c r="M7577" s="3"/>
    </row>
    <row r="7578" spans="13:13">
      <c r="M7578" s="3"/>
    </row>
    <row r="7579" spans="13:13">
      <c r="M7579" s="3"/>
    </row>
    <row r="7580" spans="13:13">
      <c r="M7580" s="3"/>
    </row>
    <row r="7581" spans="13:13">
      <c r="M7581" s="3"/>
    </row>
    <row r="7582" spans="13:13">
      <c r="M7582" s="3"/>
    </row>
    <row r="7583" spans="13:13">
      <c r="M7583" s="3"/>
    </row>
    <row r="7584" spans="13:13">
      <c r="M7584" s="3"/>
    </row>
    <row r="7585" spans="13:13">
      <c r="M7585" s="3"/>
    </row>
    <row r="7586" spans="13:13">
      <c r="M7586" s="3"/>
    </row>
    <row r="7587" spans="13:13">
      <c r="M7587" s="3"/>
    </row>
    <row r="7588" spans="13:13">
      <c r="M7588" s="3"/>
    </row>
    <row r="7589" spans="13:13">
      <c r="M7589" s="3"/>
    </row>
    <row r="7590" spans="13:13">
      <c r="M7590" s="3"/>
    </row>
    <row r="7591" spans="13:13">
      <c r="M7591" s="3"/>
    </row>
    <row r="7592" spans="13:13">
      <c r="M7592" s="3"/>
    </row>
    <row r="7593" spans="13:13">
      <c r="M7593" s="3"/>
    </row>
    <row r="7594" spans="13:13">
      <c r="M7594" s="3"/>
    </row>
    <row r="7595" spans="13:13">
      <c r="M7595" s="3"/>
    </row>
    <row r="7596" spans="13:13">
      <c r="M7596" s="3"/>
    </row>
    <row r="7597" spans="13:13">
      <c r="M7597" s="3"/>
    </row>
    <row r="7598" spans="13:13">
      <c r="M7598" s="3"/>
    </row>
    <row r="7599" spans="13:13">
      <c r="M7599" s="3"/>
    </row>
    <row r="7600" spans="13:13">
      <c r="M7600" s="3"/>
    </row>
    <row r="7601" spans="13:13">
      <c r="M7601" s="3"/>
    </row>
    <row r="7602" spans="13:13">
      <c r="M7602" s="3"/>
    </row>
    <row r="7603" spans="13:13">
      <c r="M7603" s="3"/>
    </row>
    <row r="7604" spans="13:13">
      <c r="M7604" s="3"/>
    </row>
    <row r="7605" spans="13:13">
      <c r="M7605" s="3"/>
    </row>
    <row r="7606" spans="13:13">
      <c r="M7606" s="3"/>
    </row>
    <row r="7607" spans="13:13">
      <c r="M7607" s="3"/>
    </row>
    <row r="7608" spans="13:13">
      <c r="M7608" s="3"/>
    </row>
    <row r="7609" spans="13:13">
      <c r="M7609" s="3"/>
    </row>
    <row r="7610" spans="13:13">
      <c r="M7610" s="3"/>
    </row>
    <row r="7611" spans="13:13">
      <c r="M7611" s="3"/>
    </row>
    <row r="7612" spans="13:13">
      <c r="M7612" s="3"/>
    </row>
    <row r="7613" spans="13:13">
      <c r="M7613" s="3"/>
    </row>
    <row r="7614" spans="13:13">
      <c r="M7614" s="3"/>
    </row>
    <row r="7615" spans="13:13">
      <c r="M7615" s="3"/>
    </row>
    <row r="7616" spans="13:13">
      <c r="M7616" s="3"/>
    </row>
    <row r="7617" spans="13:13">
      <c r="M7617" s="3"/>
    </row>
    <row r="7618" spans="13:13">
      <c r="M7618" s="3"/>
    </row>
    <row r="7619" spans="13:13">
      <c r="M7619" s="3"/>
    </row>
    <row r="7620" spans="13:13">
      <c r="M7620" s="3"/>
    </row>
    <row r="7621" spans="13:13">
      <c r="M7621" s="3"/>
    </row>
    <row r="7622" spans="13:13">
      <c r="M7622" s="3"/>
    </row>
    <row r="7623" spans="13:13">
      <c r="M7623" s="3"/>
    </row>
    <row r="7624" spans="13:13">
      <c r="M7624" s="3"/>
    </row>
    <row r="7625" spans="13:13">
      <c r="M7625" s="3"/>
    </row>
    <row r="7626" spans="13:13">
      <c r="M7626" s="3"/>
    </row>
    <row r="7627" spans="13:13">
      <c r="M7627" s="3"/>
    </row>
    <row r="7628" spans="13:13">
      <c r="M7628" s="3"/>
    </row>
    <row r="7629" spans="13:13">
      <c r="M7629" s="3"/>
    </row>
    <row r="7630" spans="13:13">
      <c r="M7630" s="3"/>
    </row>
    <row r="7631" spans="13:13">
      <c r="M7631" s="3"/>
    </row>
    <row r="7632" spans="13:13">
      <c r="M7632" s="3"/>
    </row>
    <row r="7633" spans="13:13">
      <c r="M7633" s="3"/>
    </row>
    <row r="7634" spans="13:13">
      <c r="M7634" s="3"/>
    </row>
    <row r="7635" spans="13:13">
      <c r="M7635" s="3"/>
    </row>
    <row r="7636" spans="13:13">
      <c r="M7636" s="3"/>
    </row>
    <row r="7637" spans="13:13">
      <c r="M7637" s="3"/>
    </row>
    <row r="7638" spans="13:13">
      <c r="M7638" s="3"/>
    </row>
    <row r="7639" spans="13:13">
      <c r="M7639" s="3"/>
    </row>
    <row r="7640" spans="13:13">
      <c r="M7640" s="3"/>
    </row>
    <row r="7641" spans="13:13">
      <c r="M7641" s="3"/>
    </row>
    <row r="7642" spans="13:13">
      <c r="M7642" s="3"/>
    </row>
    <row r="7643" spans="13:13">
      <c r="M7643" s="3"/>
    </row>
    <row r="7644" spans="13:13">
      <c r="M7644" s="3"/>
    </row>
    <row r="7645" spans="13:13">
      <c r="M7645" s="3"/>
    </row>
    <row r="7646" spans="13:13">
      <c r="M7646" s="3"/>
    </row>
    <row r="7647" spans="13:13">
      <c r="M7647" s="3"/>
    </row>
    <row r="7648" spans="13:13">
      <c r="M7648" s="3"/>
    </row>
    <row r="7649" spans="13:13">
      <c r="M7649" s="3"/>
    </row>
    <row r="7650" spans="13:13">
      <c r="M7650" s="3"/>
    </row>
    <row r="7651" spans="13:13">
      <c r="M7651" s="3"/>
    </row>
    <row r="7652" spans="13:13">
      <c r="M7652" s="3"/>
    </row>
    <row r="7653" spans="13:13">
      <c r="M7653" s="3"/>
    </row>
    <row r="7654" spans="13:13">
      <c r="M7654" s="3"/>
    </row>
    <row r="7655" spans="13:13">
      <c r="M7655" s="3"/>
    </row>
    <row r="7656" spans="13:13">
      <c r="M7656" s="3"/>
    </row>
    <row r="7657" spans="13:13">
      <c r="M7657" s="3"/>
    </row>
    <row r="7658" spans="13:13">
      <c r="M7658" s="3"/>
    </row>
    <row r="7659" spans="13:13">
      <c r="M7659" s="3"/>
    </row>
    <row r="7660" spans="13:13">
      <c r="M7660" s="3"/>
    </row>
    <row r="7661" spans="13:13">
      <c r="M7661" s="3"/>
    </row>
    <row r="7662" spans="13:13">
      <c r="M7662" s="3"/>
    </row>
    <row r="7663" spans="13:13">
      <c r="M7663" s="3"/>
    </row>
    <row r="7664" spans="13:13">
      <c r="M7664" s="3"/>
    </row>
    <row r="7665" spans="13:13">
      <c r="M7665" s="3"/>
    </row>
    <row r="7666" spans="13:13">
      <c r="M7666" s="3"/>
    </row>
    <row r="7667" spans="13:13">
      <c r="M7667" s="3"/>
    </row>
    <row r="7668" spans="13:13">
      <c r="M7668" s="3"/>
    </row>
    <row r="7669" spans="13:13">
      <c r="M7669" s="3"/>
    </row>
    <row r="7670" spans="13:13">
      <c r="M7670" s="3"/>
    </row>
    <row r="7671" spans="13:13">
      <c r="M7671" s="3"/>
    </row>
    <row r="7672" spans="13:13">
      <c r="M7672" s="3"/>
    </row>
    <row r="7673" spans="13:13">
      <c r="M7673" s="3"/>
    </row>
    <row r="7674" spans="13:13">
      <c r="M7674" s="3"/>
    </row>
    <row r="7675" spans="13:13">
      <c r="M7675" s="3"/>
    </row>
    <row r="7676" spans="13:13">
      <c r="M7676" s="3"/>
    </row>
    <row r="7677" spans="13:13">
      <c r="M7677" s="3"/>
    </row>
    <row r="7678" spans="13:13">
      <c r="M7678" s="3"/>
    </row>
    <row r="7679" spans="13:13">
      <c r="M7679" s="3"/>
    </row>
    <row r="7680" spans="13:13">
      <c r="M7680" s="3"/>
    </row>
    <row r="7681" spans="13:13">
      <c r="M7681" s="3"/>
    </row>
    <row r="7682" spans="13:13">
      <c r="M7682" s="3"/>
    </row>
    <row r="7683" spans="13:13">
      <c r="M7683" s="3"/>
    </row>
    <row r="7684" spans="13:13">
      <c r="M7684" s="3"/>
    </row>
    <row r="7685" spans="13:13">
      <c r="M7685" s="3"/>
    </row>
    <row r="7686" spans="13:13">
      <c r="M7686" s="3"/>
    </row>
    <row r="7687" spans="13:13">
      <c r="M7687" s="3"/>
    </row>
    <row r="7688" spans="13:13">
      <c r="M7688" s="3"/>
    </row>
    <row r="7689" spans="13:13">
      <c r="M7689" s="3"/>
    </row>
    <row r="7690" spans="13:13">
      <c r="M7690" s="3"/>
    </row>
    <row r="7691" spans="13:13">
      <c r="M7691" s="3"/>
    </row>
    <row r="7692" spans="13:13">
      <c r="M7692" s="3"/>
    </row>
    <row r="7693" spans="13:13">
      <c r="M7693" s="3"/>
    </row>
    <row r="7694" spans="13:13">
      <c r="M7694" s="3"/>
    </row>
    <row r="7695" spans="13:13">
      <c r="M7695" s="3"/>
    </row>
    <row r="7696" spans="13:13">
      <c r="M7696" s="3"/>
    </row>
    <row r="7697" spans="13:13">
      <c r="M7697" s="3"/>
    </row>
    <row r="7698" spans="13:13">
      <c r="M7698" s="3"/>
    </row>
    <row r="7699" spans="13:13">
      <c r="M7699" s="3"/>
    </row>
    <row r="7700" spans="13:13">
      <c r="M7700" s="3"/>
    </row>
    <row r="7701" spans="13:13">
      <c r="M7701" s="3"/>
    </row>
    <row r="7702" spans="13:13">
      <c r="M7702" s="3"/>
    </row>
    <row r="7703" spans="13:13">
      <c r="M7703" s="3"/>
    </row>
    <row r="7704" spans="13:13">
      <c r="M7704" s="3"/>
    </row>
    <row r="7705" spans="13:13">
      <c r="M7705" s="3"/>
    </row>
    <row r="7706" spans="13:13">
      <c r="M7706" s="3"/>
    </row>
    <row r="7707" spans="13:13">
      <c r="M7707" s="3"/>
    </row>
    <row r="7708" spans="13:13">
      <c r="M7708" s="3"/>
    </row>
    <row r="7709" spans="13:13">
      <c r="M7709" s="3"/>
    </row>
    <row r="7710" spans="13:13">
      <c r="M7710" s="3"/>
    </row>
    <row r="7711" spans="13:13">
      <c r="M7711" s="3"/>
    </row>
    <row r="7712" spans="13:13">
      <c r="M7712" s="3"/>
    </row>
    <row r="7713" spans="13:13">
      <c r="M7713" s="3"/>
    </row>
    <row r="7714" spans="13:13">
      <c r="M7714" s="3"/>
    </row>
    <row r="7715" spans="13:13">
      <c r="M7715" s="3"/>
    </row>
    <row r="7716" spans="13:13">
      <c r="M7716" s="3"/>
    </row>
    <row r="7717" spans="13:13">
      <c r="M7717" s="3"/>
    </row>
    <row r="7718" spans="13:13">
      <c r="M7718" s="3"/>
    </row>
    <row r="7719" spans="13:13">
      <c r="M7719" s="3"/>
    </row>
    <row r="7720" spans="13:13">
      <c r="M7720" s="3"/>
    </row>
    <row r="7721" spans="13:13">
      <c r="M7721" s="3"/>
    </row>
    <row r="7722" spans="13:13">
      <c r="M7722" s="3"/>
    </row>
    <row r="7723" spans="13:13">
      <c r="M7723" s="3"/>
    </row>
    <row r="7724" spans="13:13">
      <c r="M7724" s="3"/>
    </row>
    <row r="7725" spans="13:13">
      <c r="M7725" s="3"/>
    </row>
    <row r="7726" spans="13:13">
      <c r="M7726" s="3"/>
    </row>
    <row r="7727" spans="13:13">
      <c r="M7727" s="3"/>
    </row>
    <row r="7728" spans="13:13">
      <c r="M7728" s="3"/>
    </row>
    <row r="7729" spans="13:13">
      <c r="M7729" s="3"/>
    </row>
    <row r="7730" spans="13:13">
      <c r="M7730" s="3"/>
    </row>
    <row r="7731" spans="13:13">
      <c r="M7731" s="3"/>
    </row>
    <row r="7732" spans="13:13">
      <c r="M7732" s="3"/>
    </row>
    <row r="7733" spans="13:13">
      <c r="M7733" s="3"/>
    </row>
    <row r="7734" spans="13:13">
      <c r="M7734" s="3"/>
    </row>
    <row r="7735" spans="13:13">
      <c r="M7735" s="3"/>
    </row>
    <row r="7736" spans="13:13">
      <c r="M7736" s="3"/>
    </row>
    <row r="7737" spans="13:13">
      <c r="M7737" s="3"/>
    </row>
    <row r="7738" spans="13:13">
      <c r="M7738" s="3"/>
    </row>
    <row r="7739" spans="13:13">
      <c r="M7739" s="3"/>
    </row>
    <row r="7740" spans="13:13">
      <c r="M7740" s="3"/>
    </row>
    <row r="7741" spans="13:13">
      <c r="M7741" s="3"/>
    </row>
    <row r="7742" spans="13:13">
      <c r="M7742" s="3"/>
    </row>
    <row r="7743" spans="13:13">
      <c r="M7743" s="3"/>
    </row>
    <row r="7744" spans="13:13">
      <c r="M7744" s="3"/>
    </row>
    <row r="7745" spans="13:13">
      <c r="M7745" s="3"/>
    </row>
    <row r="7746" spans="13:13">
      <c r="M7746" s="3"/>
    </row>
    <row r="7747" spans="13:13">
      <c r="M7747" s="3"/>
    </row>
    <row r="7748" spans="13:13">
      <c r="M7748" s="3"/>
    </row>
    <row r="7749" spans="13:13">
      <c r="M7749" s="3"/>
    </row>
    <row r="7750" spans="13:13">
      <c r="M7750" s="3"/>
    </row>
    <row r="7751" spans="13:13">
      <c r="M7751" s="3"/>
    </row>
    <row r="7752" spans="13:13">
      <c r="M7752" s="3"/>
    </row>
    <row r="7753" spans="13:13">
      <c r="M7753" s="3"/>
    </row>
    <row r="7754" spans="13:13">
      <c r="M7754" s="3"/>
    </row>
    <row r="7755" spans="13:13">
      <c r="M7755" s="3"/>
    </row>
    <row r="7756" spans="13:13">
      <c r="M7756" s="3"/>
    </row>
    <row r="7757" spans="13:13">
      <c r="M7757" s="3"/>
    </row>
    <row r="7758" spans="13:13">
      <c r="M7758" s="3"/>
    </row>
    <row r="7759" spans="13:13">
      <c r="M7759" s="3"/>
    </row>
    <row r="7760" spans="13:13">
      <c r="M7760" s="3"/>
    </row>
    <row r="7761" spans="13:13">
      <c r="M7761" s="3"/>
    </row>
    <row r="7762" spans="13:13">
      <c r="M7762" s="3"/>
    </row>
    <row r="7763" spans="13:13">
      <c r="M7763" s="3"/>
    </row>
    <row r="7764" spans="13:13">
      <c r="M7764" s="3"/>
    </row>
    <row r="7765" spans="13:13">
      <c r="M7765" s="3"/>
    </row>
    <row r="7766" spans="13:13">
      <c r="M7766" s="3"/>
    </row>
    <row r="7767" spans="13:13">
      <c r="M7767" s="3"/>
    </row>
    <row r="7768" spans="13:13">
      <c r="M7768" s="3"/>
    </row>
    <row r="7769" spans="13:13">
      <c r="M7769" s="3"/>
    </row>
    <row r="7770" spans="13:13">
      <c r="M7770" s="3"/>
    </row>
    <row r="7771" spans="13:13">
      <c r="M7771" s="3"/>
    </row>
    <row r="7772" spans="13:13">
      <c r="M7772" s="3"/>
    </row>
    <row r="7773" spans="13:13">
      <c r="M7773" s="3"/>
    </row>
    <row r="7774" spans="13:13">
      <c r="M7774" s="3"/>
    </row>
    <row r="7775" spans="13:13">
      <c r="M7775" s="3"/>
    </row>
    <row r="7776" spans="13:13">
      <c r="M7776" s="3"/>
    </row>
    <row r="7777" spans="13:13">
      <c r="M7777" s="3"/>
    </row>
    <row r="7778" spans="13:13">
      <c r="M7778" s="3"/>
    </row>
    <row r="7779" spans="13:13">
      <c r="M7779" s="3"/>
    </row>
    <row r="7780" spans="13:13">
      <c r="M7780" s="3"/>
    </row>
    <row r="7781" spans="13:13">
      <c r="M7781" s="3"/>
    </row>
    <row r="7782" spans="13:13">
      <c r="M7782" s="3"/>
    </row>
    <row r="7783" spans="13:13">
      <c r="M7783" s="3"/>
    </row>
    <row r="7784" spans="13:13">
      <c r="M7784" s="3"/>
    </row>
    <row r="7785" spans="13:13">
      <c r="M7785" s="3"/>
    </row>
    <row r="7786" spans="13:13">
      <c r="M7786" s="3"/>
    </row>
    <row r="7787" spans="13:13">
      <c r="M7787" s="3"/>
    </row>
    <row r="7788" spans="13:13">
      <c r="M7788" s="3"/>
    </row>
    <row r="7789" spans="13:13">
      <c r="M7789" s="3"/>
    </row>
    <row r="7790" spans="13:13">
      <c r="M7790" s="3"/>
    </row>
    <row r="7791" spans="13:13">
      <c r="M7791" s="3"/>
    </row>
    <row r="7792" spans="13:13">
      <c r="M7792" s="3"/>
    </row>
    <row r="7793" spans="13:13">
      <c r="M7793" s="3"/>
    </row>
    <row r="7794" spans="13:13">
      <c r="M7794" s="3"/>
    </row>
    <row r="7795" spans="13:13">
      <c r="M7795" s="3"/>
    </row>
    <row r="7796" spans="13:13">
      <c r="M7796" s="3"/>
    </row>
    <row r="7797" spans="13:13">
      <c r="M7797" s="3"/>
    </row>
    <row r="7798" spans="13:13">
      <c r="M7798" s="3"/>
    </row>
    <row r="7799" spans="13:13">
      <c r="M7799" s="3"/>
    </row>
    <row r="7800" spans="13:13">
      <c r="M7800" s="3"/>
    </row>
    <row r="7801" spans="13:13">
      <c r="M7801" s="3"/>
    </row>
    <row r="7802" spans="13:13">
      <c r="M7802" s="3"/>
    </row>
    <row r="7803" spans="13:13">
      <c r="M7803" s="3"/>
    </row>
    <row r="7804" spans="13:13">
      <c r="M7804" s="3"/>
    </row>
    <row r="7805" spans="13:13">
      <c r="M7805" s="3"/>
    </row>
    <row r="7806" spans="13:13">
      <c r="M7806" s="3"/>
    </row>
    <row r="7807" spans="13:13">
      <c r="M7807" s="3"/>
    </row>
    <row r="7808" spans="13:13">
      <c r="M7808" s="3"/>
    </row>
    <row r="7809" spans="13:13">
      <c r="M7809" s="3"/>
    </row>
    <row r="7810" spans="13:13">
      <c r="M7810" s="3"/>
    </row>
    <row r="7811" spans="13:13">
      <c r="M7811" s="3"/>
    </row>
    <row r="7812" spans="13:13">
      <c r="M7812" s="3"/>
    </row>
    <row r="7813" spans="13:13">
      <c r="M7813" s="3"/>
    </row>
    <row r="7814" spans="13:13">
      <c r="M7814" s="3"/>
    </row>
    <row r="7815" spans="13:13">
      <c r="M7815" s="3"/>
    </row>
    <row r="7816" spans="13:13">
      <c r="M7816" s="3"/>
    </row>
    <row r="7817" spans="13:13">
      <c r="M7817" s="3"/>
    </row>
    <row r="7818" spans="13:13">
      <c r="M7818" s="3"/>
    </row>
    <row r="7819" spans="13:13">
      <c r="M7819" s="3"/>
    </row>
    <row r="7820" spans="13:13">
      <c r="M7820" s="3"/>
    </row>
    <row r="7821" spans="13:13">
      <c r="M7821" s="3"/>
    </row>
    <row r="7822" spans="13:13">
      <c r="M7822" s="3"/>
    </row>
    <row r="7823" spans="13:13">
      <c r="M7823" s="3"/>
    </row>
    <row r="7824" spans="13:13">
      <c r="M7824" s="3"/>
    </row>
    <row r="7825" spans="13:13">
      <c r="M7825" s="3"/>
    </row>
    <row r="7826" spans="13:13">
      <c r="M7826" s="3"/>
    </row>
    <row r="7827" spans="13:13">
      <c r="M7827" s="3"/>
    </row>
    <row r="7828" spans="13:13">
      <c r="M7828" s="3"/>
    </row>
    <row r="7829" spans="13:13">
      <c r="M7829" s="3"/>
    </row>
    <row r="7830" spans="13:13">
      <c r="M7830" s="3"/>
    </row>
    <row r="7831" spans="13:13">
      <c r="M7831" s="3"/>
    </row>
    <row r="7832" spans="13:13">
      <c r="M7832" s="3"/>
    </row>
    <row r="7833" spans="13:13">
      <c r="M7833" s="3"/>
    </row>
    <row r="7834" spans="13:13">
      <c r="M7834" s="3"/>
    </row>
    <row r="7835" spans="13:13">
      <c r="M7835" s="3"/>
    </row>
    <row r="7836" spans="13:13">
      <c r="M7836" s="3"/>
    </row>
    <row r="7837" spans="13:13">
      <c r="M7837" s="3"/>
    </row>
    <row r="7838" spans="13:13">
      <c r="M7838" s="3"/>
    </row>
    <row r="7839" spans="13:13">
      <c r="M7839" s="3"/>
    </row>
    <row r="7840" spans="13:13">
      <c r="M7840" s="3"/>
    </row>
    <row r="7841" spans="13:13">
      <c r="M7841" s="3"/>
    </row>
    <row r="7842" spans="13:13">
      <c r="M7842" s="3"/>
    </row>
    <row r="7843" spans="13:13">
      <c r="M7843" s="3"/>
    </row>
    <row r="7844" spans="13:13">
      <c r="M7844" s="3"/>
    </row>
    <row r="7845" spans="13:13">
      <c r="M7845" s="3"/>
    </row>
    <row r="7846" spans="13:13">
      <c r="M7846" s="3"/>
    </row>
    <row r="7847" spans="13:13">
      <c r="M7847" s="3"/>
    </row>
    <row r="7848" spans="13:13">
      <c r="M7848" s="3"/>
    </row>
    <row r="7849" spans="13:13">
      <c r="M7849" s="3"/>
    </row>
    <row r="7850" spans="13:13">
      <c r="M7850" s="3"/>
    </row>
    <row r="7851" spans="13:13">
      <c r="M7851" s="3"/>
    </row>
    <row r="7852" spans="13:13">
      <c r="M7852" s="3"/>
    </row>
    <row r="7853" spans="13:13">
      <c r="M7853" s="3"/>
    </row>
    <row r="7854" spans="13:13">
      <c r="M7854" s="3"/>
    </row>
    <row r="7855" spans="13:13">
      <c r="M7855" s="3"/>
    </row>
    <row r="7856" spans="13:13">
      <c r="M7856" s="3"/>
    </row>
    <row r="7857" spans="13:13">
      <c r="M7857" s="3"/>
    </row>
    <row r="7858" spans="13:13">
      <c r="M7858" s="3"/>
    </row>
    <row r="7859" spans="13:13">
      <c r="M7859" s="3"/>
    </row>
    <row r="7860" spans="13:13">
      <c r="M7860" s="3"/>
    </row>
    <row r="7861" spans="13:13">
      <c r="M7861" s="3"/>
    </row>
    <row r="7862" spans="13:13">
      <c r="M7862" s="3"/>
    </row>
    <row r="7863" spans="13:13">
      <c r="M7863" s="3"/>
    </row>
    <row r="7864" spans="13:13">
      <c r="M7864" s="3"/>
    </row>
    <row r="7865" spans="13:13">
      <c r="M7865" s="3"/>
    </row>
    <row r="7866" spans="13:13">
      <c r="M7866" s="3"/>
    </row>
    <row r="7867" spans="13:13">
      <c r="M7867" s="3"/>
    </row>
    <row r="7868" spans="13:13">
      <c r="M7868" s="3"/>
    </row>
    <row r="7869" spans="13:13">
      <c r="M7869" s="3"/>
    </row>
    <row r="7870" spans="13:13">
      <c r="M7870" s="3"/>
    </row>
    <row r="7871" spans="13:13">
      <c r="M7871" s="3"/>
    </row>
    <row r="7872" spans="13:13">
      <c r="M7872" s="3"/>
    </row>
    <row r="7873" spans="13:13">
      <c r="M7873" s="3"/>
    </row>
    <row r="7874" spans="13:13">
      <c r="M7874" s="3"/>
    </row>
    <row r="7875" spans="13:13">
      <c r="M7875" s="3"/>
    </row>
    <row r="7876" spans="13:13">
      <c r="M7876" s="3"/>
    </row>
    <row r="7877" spans="13:13">
      <c r="M7877" s="3"/>
    </row>
    <row r="7878" spans="13:13">
      <c r="M7878" s="3"/>
    </row>
    <row r="7879" spans="13:13">
      <c r="M7879" s="3"/>
    </row>
    <row r="7880" spans="13:13">
      <c r="M7880" s="3"/>
    </row>
    <row r="7881" spans="13:13">
      <c r="M7881" s="3"/>
    </row>
    <row r="7882" spans="13:13">
      <c r="M7882" s="3"/>
    </row>
    <row r="7883" spans="13:13">
      <c r="M7883" s="3"/>
    </row>
    <row r="7884" spans="13:13">
      <c r="M7884" s="3"/>
    </row>
    <row r="7885" spans="13:13">
      <c r="M7885" s="3"/>
    </row>
    <row r="7886" spans="13:13">
      <c r="M7886" s="3"/>
    </row>
    <row r="7887" spans="13:13">
      <c r="M7887" s="3"/>
    </row>
    <row r="7888" spans="13:13">
      <c r="M7888" s="3"/>
    </row>
    <row r="7889" spans="13:13">
      <c r="M7889" s="3"/>
    </row>
    <row r="7890" spans="13:13">
      <c r="M7890" s="3"/>
    </row>
    <row r="7891" spans="13:13">
      <c r="M7891" s="3"/>
    </row>
    <row r="7892" spans="13:13">
      <c r="M7892" s="3"/>
    </row>
    <row r="7893" spans="13:13">
      <c r="M7893" s="3"/>
    </row>
    <row r="7894" spans="13:13">
      <c r="M7894" s="3"/>
    </row>
    <row r="7895" spans="13:13">
      <c r="M7895" s="3"/>
    </row>
    <row r="7896" spans="13:13">
      <c r="M7896" s="3"/>
    </row>
    <row r="7897" spans="13:13">
      <c r="M7897" s="3"/>
    </row>
    <row r="7898" spans="13:13">
      <c r="M7898" s="3"/>
    </row>
    <row r="7899" spans="13:13">
      <c r="M7899" s="3"/>
    </row>
    <row r="7900" spans="13:13">
      <c r="M7900" s="3"/>
    </row>
    <row r="7901" spans="13:13">
      <c r="M7901" s="3"/>
    </row>
    <row r="7902" spans="13:13">
      <c r="M7902" s="3"/>
    </row>
    <row r="7903" spans="13:13">
      <c r="M7903" s="3"/>
    </row>
    <row r="7904" spans="13:13">
      <c r="M7904" s="3"/>
    </row>
    <row r="7905" spans="13:13">
      <c r="M7905" s="3"/>
    </row>
    <row r="7906" spans="13:13">
      <c r="M7906" s="3"/>
    </row>
    <row r="7907" spans="13:13">
      <c r="M7907" s="3"/>
    </row>
    <row r="7908" spans="13:13">
      <c r="M7908" s="3"/>
    </row>
    <row r="7909" spans="13:13">
      <c r="M7909" s="3"/>
    </row>
    <row r="7910" spans="13:13">
      <c r="M7910" s="3"/>
    </row>
    <row r="7911" spans="13:13">
      <c r="M7911" s="3"/>
    </row>
    <row r="7912" spans="13:13">
      <c r="M7912" s="3"/>
    </row>
    <row r="7913" spans="13:13">
      <c r="M7913" s="3"/>
    </row>
    <row r="7914" spans="13:13">
      <c r="M7914" s="3"/>
    </row>
    <row r="7915" spans="13:13">
      <c r="M7915" s="3"/>
    </row>
    <row r="7916" spans="13:13">
      <c r="M7916" s="3"/>
    </row>
    <row r="7917" spans="13:13">
      <c r="M7917" s="3"/>
    </row>
    <row r="7918" spans="13:13">
      <c r="M7918" s="3"/>
    </row>
    <row r="7919" spans="13:13">
      <c r="M7919" s="3"/>
    </row>
    <row r="7920" spans="13:13">
      <c r="M7920" s="3"/>
    </row>
    <row r="7921" spans="13:13">
      <c r="M7921" s="3"/>
    </row>
    <row r="7922" spans="13:13">
      <c r="M7922" s="3"/>
    </row>
    <row r="7923" spans="13:13">
      <c r="M7923" s="3"/>
    </row>
    <row r="7924" spans="13:13">
      <c r="M7924" s="3"/>
    </row>
    <row r="7925" spans="13:13">
      <c r="M7925" s="3"/>
    </row>
    <row r="7926" spans="13:13">
      <c r="M7926" s="3"/>
    </row>
    <row r="7927" spans="13:13">
      <c r="M7927" s="3"/>
    </row>
    <row r="7928" spans="13:13">
      <c r="M7928" s="3"/>
    </row>
    <row r="7929" spans="13:13">
      <c r="M7929" s="3"/>
    </row>
    <row r="7930" spans="13:13">
      <c r="M7930" s="3"/>
    </row>
    <row r="7931" spans="13:13">
      <c r="M7931" s="3"/>
    </row>
    <row r="7932" spans="13:13">
      <c r="M7932" s="3"/>
    </row>
    <row r="7933" spans="13:13">
      <c r="M7933" s="3"/>
    </row>
    <row r="7934" spans="13:13">
      <c r="M7934" s="3"/>
    </row>
    <row r="7935" spans="13:13">
      <c r="M7935" s="3"/>
    </row>
    <row r="7936" spans="13:13">
      <c r="M7936" s="3"/>
    </row>
    <row r="7937" spans="13:13">
      <c r="M7937" s="3"/>
    </row>
    <row r="7938" spans="13:13">
      <c r="M7938" s="3"/>
    </row>
    <row r="7939" spans="13:13">
      <c r="M7939" s="3"/>
    </row>
    <row r="7940" spans="13:13">
      <c r="M7940" s="3"/>
    </row>
    <row r="7941" spans="13:13">
      <c r="M7941" s="3"/>
    </row>
    <row r="7942" spans="13:13">
      <c r="M7942" s="3"/>
    </row>
    <row r="7943" spans="13:13">
      <c r="M7943" s="3"/>
    </row>
    <row r="7944" spans="13:13">
      <c r="M7944" s="3"/>
    </row>
    <row r="7945" spans="13:13">
      <c r="M7945" s="3"/>
    </row>
    <row r="7946" spans="13:13">
      <c r="M7946" s="3"/>
    </row>
    <row r="7947" spans="13:13">
      <c r="M7947" s="3"/>
    </row>
    <row r="7948" spans="13:13">
      <c r="M7948" s="3"/>
    </row>
    <row r="7949" spans="13:13">
      <c r="M7949" s="3"/>
    </row>
    <row r="7950" spans="13:13">
      <c r="M7950" s="3"/>
    </row>
    <row r="7951" spans="13:13">
      <c r="M7951" s="3"/>
    </row>
    <row r="7952" spans="13:13">
      <c r="M7952" s="3"/>
    </row>
    <row r="7953" spans="13:13">
      <c r="M7953" s="3"/>
    </row>
    <row r="7954" spans="13:13">
      <c r="M7954" s="3"/>
    </row>
    <row r="7955" spans="13:13">
      <c r="M7955" s="3"/>
    </row>
    <row r="7956" spans="13:13">
      <c r="M7956" s="3"/>
    </row>
    <row r="7957" spans="13:13">
      <c r="M7957" s="3"/>
    </row>
    <row r="7958" spans="13:13">
      <c r="M7958" s="3"/>
    </row>
    <row r="7959" spans="13:13">
      <c r="M7959" s="3"/>
    </row>
    <row r="7960" spans="13:13">
      <c r="M7960" s="3"/>
    </row>
    <row r="7961" spans="13:13">
      <c r="M7961" s="3"/>
    </row>
    <row r="7962" spans="13:13">
      <c r="M7962" s="3"/>
    </row>
    <row r="7963" spans="13:13">
      <c r="M7963" s="3"/>
    </row>
    <row r="7964" spans="13:13">
      <c r="M7964" s="3"/>
    </row>
    <row r="7965" spans="13:13">
      <c r="M7965" s="3"/>
    </row>
    <row r="7966" spans="13:13">
      <c r="M7966" s="3"/>
    </row>
    <row r="7967" spans="13:13">
      <c r="M7967" s="3"/>
    </row>
    <row r="7968" spans="13:13">
      <c r="M7968" s="3"/>
    </row>
    <row r="7969" spans="13:13">
      <c r="M7969" s="3"/>
    </row>
    <row r="7970" spans="13:13">
      <c r="M7970" s="3"/>
    </row>
    <row r="7971" spans="13:13">
      <c r="M7971" s="3"/>
    </row>
    <row r="7972" spans="13:13">
      <c r="M7972" s="3"/>
    </row>
    <row r="7973" spans="13:13">
      <c r="M7973" s="3"/>
    </row>
    <row r="7974" spans="13:13">
      <c r="M7974" s="3"/>
    </row>
    <row r="7975" spans="13:13">
      <c r="M7975" s="3"/>
    </row>
    <row r="7976" spans="13:13">
      <c r="M7976" s="3"/>
    </row>
    <row r="7977" spans="13:13">
      <c r="M7977" s="3"/>
    </row>
    <row r="7978" spans="13:13">
      <c r="M7978" s="3"/>
    </row>
    <row r="7979" spans="13:13">
      <c r="M7979" s="3"/>
    </row>
    <row r="7980" spans="13:13">
      <c r="M7980" s="3"/>
    </row>
    <row r="7981" spans="13:13">
      <c r="M7981" s="3"/>
    </row>
    <row r="7982" spans="13:13">
      <c r="M7982" s="3"/>
    </row>
    <row r="7983" spans="13:13">
      <c r="M7983" s="3"/>
    </row>
    <row r="7984" spans="13:13">
      <c r="M7984" s="3"/>
    </row>
    <row r="7985" spans="13:13">
      <c r="M7985" s="3"/>
    </row>
    <row r="7986" spans="13:13">
      <c r="M7986" s="3"/>
    </row>
    <row r="7987" spans="13:13">
      <c r="M7987" s="3"/>
    </row>
    <row r="7988" spans="13:13">
      <c r="M7988" s="3"/>
    </row>
    <row r="7989" spans="13:13">
      <c r="M7989" s="3"/>
    </row>
    <row r="7990" spans="13:13">
      <c r="M7990" s="3"/>
    </row>
    <row r="7991" spans="13:13">
      <c r="M7991" s="3"/>
    </row>
    <row r="7992" spans="13:13">
      <c r="M7992" s="3"/>
    </row>
    <row r="7993" spans="13:13">
      <c r="M7993" s="3"/>
    </row>
    <row r="7994" spans="13:13">
      <c r="M7994" s="3"/>
    </row>
    <row r="7995" spans="13:13">
      <c r="M7995" s="3"/>
    </row>
    <row r="7996" spans="13:13">
      <c r="M7996" s="3"/>
    </row>
    <row r="7997" spans="13:13">
      <c r="M7997" s="3"/>
    </row>
    <row r="7998" spans="13:13">
      <c r="M7998" s="3"/>
    </row>
    <row r="7999" spans="13:13">
      <c r="M7999" s="3"/>
    </row>
    <row r="8000" spans="13:13">
      <c r="M8000" s="3"/>
    </row>
    <row r="8001" spans="13:13">
      <c r="M8001" s="3"/>
    </row>
    <row r="8002" spans="13:13">
      <c r="M8002" s="3"/>
    </row>
    <row r="8003" spans="13:13">
      <c r="M8003" s="3"/>
    </row>
    <row r="8004" spans="13:13">
      <c r="M8004" s="3"/>
    </row>
    <row r="8005" spans="13:13">
      <c r="M8005" s="3"/>
    </row>
    <row r="8006" spans="13:13">
      <c r="M8006" s="3"/>
    </row>
    <row r="8007" spans="13:13">
      <c r="M8007" s="3"/>
    </row>
    <row r="8008" spans="13:13">
      <c r="M8008" s="3"/>
    </row>
    <row r="8009" spans="13:13">
      <c r="M8009" s="3"/>
    </row>
    <row r="8010" spans="13:13">
      <c r="M8010" s="3"/>
    </row>
    <row r="8011" spans="13:13">
      <c r="M8011" s="3"/>
    </row>
    <row r="8012" spans="13:13">
      <c r="M8012" s="3"/>
    </row>
    <row r="8013" spans="13:13">
      <c r="M8013" s="3"/>
    </row>
    <row r="8014" spans="13:13">
      <c r="M8014" s="3"/>
    </row>
    <row r="8015" spans="13:13">
      <c r="M8015" s="3"/>
    </row>
    <row r="8016" spans="13:13">
      <c r="M8016" s="3"/>
    </row>
    <row r="8017" spans="13:13">
      <c r="M8017" s="3"/>
    </row>
    <row r="8018" spans="13:13">
      <c r="M8018" s="3"/>
    </row>
    <row r="8019" spans="13:13">
      <c r="M8019" s="3"/>
    </row>
    <row r="8020" spans="13:13">
      <c r="M8020" s="3"/>
    </row>
    <row r="8021" spans="13:13">
      <c r="M8021" s="3"/>
    </row>
    <row r="8022" spans="13:13">
      <c r="M8022" s="3"/>
    </row>
    <row r="8023" spans="13:13">
      <c r="M8023" s="3"/>
    </row>
    <row r="8024" spans="13:13">
      <c r="M8024" s="3"/>
    </row>
    <row r="8025" spans="13:13">
      <c r="M8025" s="3"/>
    </row>
    <row r="8026" spans="13:13">
      <c r="M8026" s="3"/>
    </row>
    <row r="8027" spans="13:13">
      <c r="M8027" s="3"/>
    </row>
    <row r="8028" spans="13:13">
      <c r="M8028" s="3"/>
    </row>
    <row r="8029" spans="13:13">
      <c r="M8029" s="3"/>
    </row>
    <row r="8030" spans="13:13">
      <c r="M8030" s="3"/>
    </row>
    <row r="8031" spans="13:13">
      <c r="M8031" s="3"/>
    </row>
    <row r="8032" spans="13:13">
      <c r="M8032" s="3"/>
    </row>
    <row r="8033" spans="13:13">
      <c r="M8033" s="3"/>
    </row>
    <row r="8034" spans="13:13">
      <c r="M8034" s="3"/>
    </row>
    <row r="8035" spans="13:13">
      <c r="M8035" s="3"/>
    </row>
    <row r="8036" spans="13:13">
      <c r="M8036" s="3"/>
    </row>
    <row r="8037" spans="13:13">
      <c r="M8037" s="3"/>
    </row>
    <row r="8038" spans="13:13">
      <c r="M8038" s="3"/>
    </row>
    <row r="8039" spans="13:13">
      <c r="M8039" s="3"/>
    </row>
    <row r="8040" spans="13:13">
      <c r="M8040" s="3"/>
    </row>
    <row r="8041" spans="13:13">
      <c r="M8041" s="3"/>
    </row>
    <row r="8042" spans="13:13">
      <c r="M8042" s="3"/>
    </row>
    <row r="8043" spans="13:13">
      <c r="M8043" s="3"/>
    </row>
    <row r="8044" spans="13:13">
      <c r="M8044" s="3"/>
    </row>
    <row r="8045" spans="13:13">
      <c r="M8045" s="3"/>
    </row>
    <row r="8046" spans="13:13">
      <c r="M8046" s="3"/>
    </row>
    <row r="8047" spans="13:13">
      <c r="M8047" s="3"/>
    </row>
    <row r="8048" spans="13:13">
      <c r="M8048" s="3"/>
    </row>
    <row r="8049" spans="13:13">
      <c r="M8049" s="3"/>
    </row>
    <row r="8050" spans="13:13">
      <c r="M8050" s="3"/>
    </row>
    <row r="8051" spans="13:13">
      <c r="M8051" s="3"/>
    </row>
    <row r="8052" spans="13:13">
      <c r="M8052" s="3"/>
    </row>
    <row r="8053" spans="13:13">
      <c r="M8053" s="3"/>
    </row>
    <row r="8054" spans="13:13">
      <c r="M8054" s="3"/>
    </row>
    <row r="8055" spans="13:13">
      <c r="M8055" s="3"/>
    </row>
    <row r="8056" spans="13:13">
      <c r="M8056" s="3"/>
    </row>
    <row r="8057" spans="13:13">
      <c r="M8057" s="3"/>
    </row>
    <row r="8058" spans="13:13">
      <c r="M8058" s="3"/>
    </row>
    <row r="8059" spans="13:13">
      <c r="M8059" s="3"/>
    </row>
    <row r="8060" spans="13:13">
      <c r="M8060" s="3"/>
    </row>
    <row r="8061" spans="13:13">
      <c r="M8061" s="3"/>
    </row>
    <row r="8062" spans="13:13">
      <c r="M8062" s="3"/>
    </row>
    <row r="8063" spans="13:13">
      <c r="M8063" s="3"/>
    </row>
    <row r="8064" spans="13:13">
      <c r="M8064" s="3"/>
    </row>
    <row r="8065" spans="13:13">
      <c r="M8065" s="3"/>
    </row>
    <row r="8066" spans="13:13">
      <c r="M8066" s="3"/>
    </row>
    <row r="8067" spans="13:13">
      <c r="M8067" s="3"/>
    </row>
    <row r="8068" spans="13:13">
      <c r="M8068" s="3"/>
    </row>
    <row r="8069" spans="13:13">
      <c r="M8069" s="3"/>
    </row>
    <row r="8070" spans="13:13">
      <c r="M8070" s="3"/>
    </row>
    <row r="8071" spans="13:13">
      <c r="M8071" s="3"/>
    </row>
    <row r="8072" spans="13:13">
      <c r="M8072" s="3"/>
    </row>
    <row r="8073" spans="13:13">
      <c r="M8073" s="3"/>
    </row>
    <row r="8074" spans="13:13">
      <c r="M8074" s="3"/>
    </row>
    <row r="8075" spans="13:13">
      <c r="M8075" s="3"/>
    </row>
    <row r="8076" spans="13:13">
      <c r="M8076" s="3"/>
    </row>
    <row r="8077" spans="13:13">
      <c r="M8077" s="3"/>
    </row>
    <row r="8078" spans="13:13">
      <c r="M8078" s="3"/>
    </row>
    <row r="8079" spans="13:13">
      <c r="M8079" s="3"/>
    </row>
    <row r="8080" spans="13:13">
      <c r="M8080" s="3"/>
    </row>
    <row r="8081" spans="13:13">
      <c r="M8081" s="3"/>
    </row>
    <row r="8082" spans="13:13">
      <c r="M8082" s="3"/>
    </row>
    <row r="8083" spans="13:13">
      <c r="M8083" s="3"/>
    </row>
    <row r="8084" spans="13:13">
      <c r="M8084" s="3"/>
    </row>
    <row r="8085" spans="13:13">
      <c r="M8085" s="3"/>
    </row>
    <row r="8086" spans="13:13">
      <c r="M8086" s="3"/>
    </row>
    <row r="8087" spans="13:13">
      <c r="M8087" s="3"/>
    </row>
    <row r="8088" spans="13:13">
      <c r="M8088" s="3"/>
    </row>
    <row r="8089" spans="13:13">
      <c r="M8089" s="3"/>
    </row>
    <row r="8090" spans="13:13">
      <c r="M8090" s="3"/>
    </row>
    <row r="8091" spans="13:13">
      <c r="M8091" s="3"/>
    </row>
    <row r="8092" spans="13:13">
      <c r="M8092" s="3"/>
    </row>
    <row r="8093" spans="13:13">
      <c r="M8093" s="3"/>
    </row>
    <row r="8094" spans="13:13">
      <c r="M8094" s="3"/>
    </row>
    <row r="8095" spans="13:13">
      <c r="M8095" s="3"/>
    </row>
    <row r="8096" spans="13:13">
      <c r="M8096" s="3"/>
    </row>
    <row r="8097" spans="13:13">
      <c r="M8097" s="3"/>
    </row>
    <row r="8098" spans="13:13">
      <c r="M8098" s="3"/>
    </row>
    <row r="8099" spans="13:13">
      <c r="M8099" s="3"/>
    </row>
    <row r="8100" spans="13:13">
      <c r="M8100" s="3"/>
    </row>
    <row r="8101" spans="13:13">
      <c r="M8101" s="3"/>
    </row>
    <row r="8102" spans="13:13">
      <c r="M8102" s="3"/>
    </row>
    <row r="8103" spans="13:13">
      <c r="M8103" s="3"/>
    </row>
    <row r="8104" spans="13:13">
      <c r="M8104" s="3"/>
    </row>
    <row r="8105" spans="13:13">
      <c r="M8105" s="3"/>
    </row>
    <row r="8106" spans="13:13">
      <c r="M8106" s="3"/>
    </row>
    <row r="8107" spans="13:13">
      <c r="M8107" s="3"/>
    </row>
    <row r="8108" spans="13:13">
      <c r="M8108" s="3"/>
    </row>
    <row r="8109" spans="13:13">
      <c r="M8109" s="3"/>
    </row>
    <row r="8110" spans="13:13">
      <c r="M8110" s="3"/>
    </row>
    <row r="8111" spans="13:13">
      <c r="M8111" s="3"/>
    </row>
    <row r="8112" spans="13:13">
      <c r="M8112" s="3"/>
    </row>
    <row r="8113" spans="13:13">
      <c r="M8113" s="3"/>
    </row>
    <row r="8114" spans="13:13">
      <c r="M8114" s="3"/>
    </row>
    <row r="8115" spans="13:13">
      <c r="M8115" s="3"/>
    </row>
    <row r="8116" spans="13:13">
      <c r="M8116" s="3"/>
    </row>
    <row r="8117" spans="13:13">
      <c r="M8117" s="3"/>
    </row>
    <row r="8118" spans="13:13">
      <c r="M8118" s="3"/>
    </row>
    <row r="8119" spans="13:13">
      <c r="M8119" s="3"/>
    </row>
    <row r="8120" spans="13:13">
      <c r="M8120" s="3"/>
    </row>
    <row r="8121" spans="13:13">
      <c r="M8121" s="3"/>
    </row>
    <row r="8122" spans="13:13">
      <c r="M8122" s="3"/>
    </row>
    <row r="8123" spans="13:13">
      <c r="M8123" s="3"/>
    </row>
    <row r="8124" spans="13:13">
      <c r="M8124" s="3"/>
    </row>
    <row r="8125" spans="13:13">
      <c r="M8125" s="3"/>
    </row>
    <row r="8126" spans="13:13">
      <c r="M8126" s="3"/>
    </row>
    <row r="8127" spans="13:13">
      <c r="M8127" s="3"/>
    </row>
    <row r="8128" spans="13:13">
      <c r="M8128" s="3"/>
    </row>
    <row r="8129" spans="13:13">
      <c r="M8129" s="3"/>
    </row>
    <row r="8130" spans="13:13">
      <c r="M8130" s="3"/>
    </row>
    <row r="8131" spans="13:13">
      <c r="M8131" s="3"/>
    </row>
    <row r="8132" spans="13:13">
      <c r="M8132" s="3"/>
    </row>
    <row r="8133" spans="13:13">
      <c r="M8133" s="3"/>
    </row>
    <row r="8134" spans="13:13">
      <c r="M8134" s="3"/>
    </row>
    <row r="8135" spans="13:13">
      <c r="M8135" s="3"/>
    </row>
    <row r="8136" spans="13:13">
      <c r="M8136" s="3"/>
    </row>
    <row r="8137" spans="13:13">
      <c r="M8137" s="3"/>
    </row>
    <row r="8138" spans="13:13">
      <c r="M8138" s="3"/>
    </row>
    <row r="8139" spans="13:13">
      <c r="M8139" s="3"/>
    </row>
    <row r="8140" spans="13:13">
      <c r="M8140" s="3"/>
    </row>
    <row r="8141" spans="13:13">
      <c r="M8141" s="3"/>
    </row>
    <row r="8142" spans="13:13">
      <c r="M8142" s="3"/>
    </row>
    <row r="8143" spans="13:13">
      <c r="M8143" s="3"/>
    </row>
    <row r="8144" spans="13:13">
      <c r="M8144" s="3"/>
    </row>
    <row r="8145" spans="13:13">
      <c r="M8145" s="3"/>
    </row>
    <row r="8146" spans="13:13">
      <c r="M8146" s="3"/>
    </row>
    <row r="8147" spans="13:13">
      <c r="M8147" s="3"/>
    </row>
    <row r="8148" spans="13:13">
      <c r="M8148" s="3"/>
    </row>
    <row r="8149" spans="13:13">
      <c r="M8149" s="3"/>
    </row>
    <row r="8150" spans="13:13">
      <c r="M8150" s="3"/>
    </row>
    <row r="8151" spans="13:13">
      <c r="M8151" s="3"/>
    </row>
    <row r="8152" spans="13:13">
      <c r="M8152" s="3"/>
    </row>
    <row r="8153" spans="13:13">
      <c r="M8153" s="3"/>
    </row>
    <row r="8154" spans="13:13">
      <c r="M8154" s="3"/>
    </row>
    <row r="8155" spans="13:13">
      <c r="M8155" s="3"/>
    </row>
    <row r="8156" spans="13:13">
      <c r="M8156" s="3"/>
    </row>
    <row r="8157" spans="13:13">
      <c r="M8157" s="3"/>
    </row>
    <row r="8158" spans="13:13">
      <c r="M8158" s="3"/>
    </row>
    <row r="8159" spans="13:13">
      <c r="M8159" s="3"/>
    </row>
    <row r="8160" spans="13:13">
      <c r="M8160" s="3"/>
    </row>
    <row r="8161" spans="13:13">
      <c r="M8161" s="3"/>
    </row>
    <row r="8162" spans="13:13">
      <c r="M8162" s="3"/>
    </row>
    <row r="8163" spans="13:13">
      <c r="M8163" s="3"/>
    </row>
    <row r="8164" spans="13:13">
      <c r="M8164" s="3"/>
    </row>
    <row r="8165" spans="13:13">
      <c r="M8165" s="3"/>
    </row>
    <row r="8166" spans="13:13">
      <c r="M8166" s="3"/>
    </row>
    <row r="8167" spans="13:13">
      <c r="M8167" s="3"/>
    </row>
    <row r="8168" spans="13:13">
      <c r="M8168" s="3"/>
    </row>
    <row r="8169" spans="13:13">
      <c r="M8169" s="3"/>
    </row>
    <row r="8170" spans="13:13">
      <c r="M8170" s="3"/>
    </row>
    <row r="8171" spans="13:13">
      <c r="M8171" s="3"/>
    </row>
    <row r="8172" spans="13:13">
      <c r="M8172" s="3"/>
    </row>
    <row r="8173" spans="13:13">
      <c r="M8173" s="3"/>
    </row>
    <row r="8174" spans="13:13">
      <c r="M8174" s="3"/>
    </row>
    <row r="8175" spans="13:13">
      <c r="M8175" s="3"/>
    </row>
    <row r="8176" spans="13:13">
      <c r="M8176" s="3"/>
    </row>
    <row r="8177" spans="13:13">
      <c r="M8177" s="3"/>
    </row>
    <row r="8178" spans="13:13">
      <c r="M8178" s="3"/>
    </row>
    <row r="8179" spans="13:13">
      <c r="M8179" s="3"/>
    </row>
    <row r="8180" spans="13:13">
      <c r="M8180" s="3"/>
    </row>
    <row r="8181" spans="13:13">
      <c r="M8181" s="3"/>
    </row>
    <row r="8182" spans="13:13">
      <c r="M8182" s="3"/>
    </row>
    <row r="8183" spans="13:13">
      <c r="M8183" s="3"/>
    </row>
    <row r="8184" spans="13:13">
      <c r="M8184" s="3"/>
    </row>
    <row r="8185" spans="13:13">
      <c r="M8185" s="3"/>
    </row>
    <row r="8186" spans="13:13">
      <c r="M8186" s="3"/>
    </row>
    <row r="8187" spans="13:13">
      <c r="M8187" s="3"/>
    </row>
    <row r="8188" spans="13:13">
      <c r="M8188" s="3"/>
    </row>
    <row r="8189" spans="13:13">
      <c r="M8189" s="3"/>
    </row>
    <row r="8190" spans="13:13">
      <c r="M8190" s="3"/>
    </row>
    <row r="8191" spans="13:13">
      <c r="M8191" s="3"/>
    </row>
    <row r="8192" spans="13:13">
      <c r="M8192" s="3"/>
    </row>
    <row r="8193" spans="13:13">
      <c r="M8193" s="3"/>
    </row>
    <row r="8194" spans="13:13">
      <c r="M8194" s="3"/>
    </row>
    <row r="8195" spans="13:13">
      <c r="M8195" s="3"/>
    </row>
    <row r="8196" spans="13:13">
      <c r="M8196" s="3"/>
    </row>
    <row r="8197" spans="13:13">
      <c r="M8197" s="3"/>
    </row>
    <row r="8198" spans="13:13">
      <c r="M8198" s="3"/>
    </row>
    <row r="8199" spans="13:13">
      <c r="M8199" s="3"/>
    </row>
    <row r="8200" spans="13:13">
      <c r="M8200" s="3"/>
    </row>
    <row r="8201" spans="13:13">
      <c r="M8201" s="3"/>
    </row>
    <row r="8202" spans="13:13">
      <c r="M8202" s="3"/>
    </row>
    <row r="8203" spans="13:13">
      <c r="M8203" s="3"/>
    </row>
    <row r="8204" spans="13:13">
      <c r="M8204" s="3"/>
    </row>
    <row r="8205" spans="13:13">
      <c r="M8205" s="3"/>
    </row>
    <row r="8206" spans="13:13">
      <c r="M8206" s="3"/>
    </row>
    <row r="8207" spans="13:13">
      <c r="M8207" s="3"/>
    </row>
    <row r="8208" spans="13:13">
      <c r="M8208" s="3"/>
    </row>
    <row r="8209" spans="13:13">
      <c r="M8209" s="3"/>
    </row>
    <row r="8210" spans="13:13">
      <c r="M8210" s="3"/>
    </row>
    <row r="8211" spans="13:13">
      <c r="M8211" s="3"/>
    </row>
    <row r="8212" spans="13:13">
      <c r="M8212" s="3"/>
    </row>
    <row r="8213" spans="13:13">
      <c r="M8213" s="3"/>
    </row>
    <row r="8214" spans="13:13">
      <c r="M8214" s="3"/>
    </row>
    <row r="8215" spans="13:13">
      <c r="M8215" s="3"/>
    </row>
    <row r="8216" spans="13:13">
      <c r="M8216" s="3"/>
    </row>
    <row r="8217" spans="13:13">
      <c r="M8217" s="3"/>
    </row>
    <row r="8218" spans="13:13">
      <c r="M8218" s="3"/>
    </row>
    <row r="8219" spans="13:13">
      <c r="M8219" s="3"/>
    </row>
    <row r="8220" spans="13:13">
      <c r="M8220" s="3"/>
    </row>
    <row r="8221" spans="13:13">
      <c r="M8221" s="3"/>
    </row>
    <row r="8222" spans="13:13">
      <c r="M8222" s="3"/>
    </row>
    <row r="8223" spans="13:13">
      <c r="M8223" s="3"/>
    </row>
    <row r="8224" spans="13:13">
      <c r="M8224" s="3"/>
    </row>
    <row r="8225" spans="13:13">
      <c r="M8225" s="3"/>
    </row>
    <row r="8226" spans="13:13">
      <c r="M8226" s="3"/>
    </row>
    <row r="8227" spans="13:13">
      <c r="M8227" s="3"/>
    </row>
    <row r="8228" spans="13:13">
      <c r="M8228" s="3"/>
    </row>
    <row r="8229" spans="13:13">
      <c r="M8229" s="3"/>
    </row>
    <row r="8230" spans="13:13">
      <c r="M8230" s="3"/>
    </row>
    <row r="8231" spans="13:13">
      <c r="M8231" s="3"/>
    </row>
    <row r="8232" spans="13:13">
      <c r="M8232" s="3"/>
    </row>
    <row r="8233" spans="13:13">
      <c r="M8233" s="3"/>
    </row>
    <row r="8234" spans="13:13">
      <c r="M8234" s="3"/>
    </row>
    <row r="8235" spans="13:13">
      <c r="M8235" s="3"/>
    </row>
    <row r="8236" spans="13:13">
      <c r="M8236" s="3"/>
    </row>
    <row r="8237" spans="13:13">
      <c r="M8237" s="3"/>
    </row>
    <row r="8238" spans="13:13">
      <c r="M8238" s="3"/>
    </row>
    <row r="8239" spans="13:13">
      <c r="M8239" s="3"/>
    </row>
    <row r="8240" spans="13:13">
      <c r="M8240" s="3"/>
    </row>
    <row r="8241" spans="13:13">
      <c r="M8241" s="3"/>
    </row>
    <row r="8242" spans="13:13">
      <c r="M8242" s="3"/>
    </row>
    <row r="8243" spans="13:13">
      <c r="M8243" s="3"/>
    </row>
    <row r="8244" spans="13:13">
      <c r="M8244" s="3"/>
    </row>
    <row r="8245" spans="13:13">
      <c r="M8245" s="3"/>
    </row>
    <row r="8246" spans="13:13">
      <c r="M8246" s="3"/>
    </row>
    <row r="8247" spans="13:13">
      <c r="M8247" s="3"/>
    </row>
    <row r="8248" spans="13:13">
      <c r="M8248" s="3"/>
    </row>
    <row r="8249" spans="13:13">
      <c r="M8249" s="3"/>
    </row>
    <row r="8250" spans="13:13">
      <c r="M8250" s="3"/>
    </row>
    <row r="8251" spans="13:13">
      <c r="M8251" s="3"/>
    </row>
    <row r="8252" spans="13:13">
      <c r="M8252" s="3"/>
    </row>
    <row r="8253" spans="13:13">
      <c r="M8253" s="3"/>
    </row>
    <row r="8254" spans="13:13">
      <c r="M8254" s="3"/>
    </row>
    <row r="8255" spans="13:13">
      <c r="M8255" s="3"/>
    </row>
    <row r="8256" spans="13:13">
      <c r="M8256" s="3"/>
    </row>
    <row r="8257" spans="13:13">
      <c r="M8257" s="3"/>
    </row>
    <row r="8258" spans="13:13">
      <c r="M8258" s="3"/>
    </row>
    <row r="8259" spans="13:13">
      <c r="M8259" s="3"/>
    </row>
    <row r="8260" spans="13:13">
      <c r="M8260" s="3"/>
    </row>
    <row r="8261" spans="13:13">
      <c r="M8261" s="3"/>
    </row>
    <row r="8262" spans="13:13">
      <c r="M8262" s="3"/>
    </row>
    <row r="8263" spans="13:13">
      <c r="M8263" s="3"/>
    </row>
    <row r="8264" spans="13:13">
      <c r="M8264" s="3"/>
    </row>
    <row r="8265" spans="13:13">
      <c r="M8265" s="3"/>
    </row>
    <row r="8266" spans="13:13">
      <c r="M8266" s="3"/>
    </row>
    <row r="8267" spans="13:13">
      <c r="M8267" s="3"/>
    </row>
    <row r="8268" spans="13:13">
      <c r="M8268" s="3"/>
    </row>
    <row r="8269" spans="13:13">
      <c r="M8269" s="3"/>
    </row>
    <row r="8270" spans="13:13">
      <c r="M8270" s="3"/>
    </row>
    <row r="8271" spans="13:13">
      <c r="M8271" s="3"/>
    </row>
    <row r="8272" spans="13:13">
      <c r="M8272" s="3"/>
    </row>
    <row r="8273" spans="13:13">
      <c r="M8273" s="3"/>
    </row>
    <row r="8274" spans="13:13">
      <c r="M8274" s="3"/>
    </row>
    <row r="8275" spans="13:13">
      <c r="M8275" s="3"/>
    </row>
    <row r="8276" spans="13:13">
      <c r="M8276" s="3"/>
    </row>
    <row r="8277" spans="13:13">
      <c r="M8277" s="3"/>
    </row>
    <row r="8278" spans="13:13">
      <c r="M8278" s="3"/>
    </row>
    <row r="8279" spans="13:13">
      <c r="M8279" s="3"/>
    </row>
    <row r="8280" spans="13:13">
      <c r="M8280" s="3"/>
    </row>
    <row r="8281" spans="13:13">
      <c r="M8281" s="3"/>
    </row>
    <row r="8282" spans="13:13">
      <c r="M8282" s="3"/>
    </row>
    <row r="8283" spans="13:13">
      <c r="M8283" s="3"/>
    </row>
    <row r="8284" spans="13:13">
      <c r="M8284" s="3"/>
    </row>
    <row r="8285" spans="13:13">
      <c r="M8285" s="3"/>
    </row>
    <row r="8286" spans="13:13">
      <c r="M8286" s="3"/>
    </row>
    <row r="8287" spans="13:13">
      <c r="M8287" s="3"/>
    </row>
    <row r="8288" spans="13:13">
      <c r="M8288" s="3"/>
    </row>
    <row r="8289" spans="13:13">
      <c r="M8289" s="3"/>
    </row>
    <row r="8290" spans="13:13">
      <c r="M8290" s="3"/>
    </row>
    <row r="8291" spans="13:13">
      <c r="M8291" s="3"/>
    </row>
    <row r="8292" spans="13:13">
      <c r="M8292" s="3"/>
    </row>
    <row r="8293" spans="13:13">
      <c r="M8293" s="3"/>
    </row>
    <row r="8294" spans="13:13">
      <c r="M8294" s="3"/>
    </row>
    <row r="8295" spans="13:13">
      <c r="M8295" s="3"/>
    </row>
    <row r="8296" spans="13:13">
      <c r="M8296" s="3"/>
    </row>
    <row r="8297" spans="13:13">
      <c r="M8297" s="3"/>
    </row>
    <row r="8298" spans="13:13">
      <c r="M8298" s="3"/>
    </row>
    <row r="8299" spans="13:13">
      <c r="M8299" s="3"/>
    </row>
    <row r="8300" spans="13:13">
      <c r="M8300" s="3"/>
    </row>
    <row r="8301" spans="13:13">
      <c r="M8301" s="3"/>
    </row>
    <row r="8302" spans="13:13">
      <c r="M8302" s="3"/>
    </row>
    <row r="8303" spans="13:13">
      <c r="M8303" s="3"/>
    </row>
    <row r="8304" spans="13:13">
      <c r="M8304" s="3"/>
    </row>
    <row r="8305" spans="13:13">
      <c r="M8305" s="3"/>
    </row>
    <row r="8306" spans="13:13">
      <c r="M8306" s="3"/>
    </row>
    <row r="8307" spans="13:13">
      <c r="M8307" s="3"/>
    </row>
    <row r="8308" spans="13:13">
      <c r="M8308" s="3"/>
    </row>
    <row r="8309" spans="13:13">
      <c r="M8309" s="3"/>
    </row>
    <row r="8310" spans="13:13">
      <c r="M8310" s="3"/>
    </row>
    <row r="8311" spans="13:13">
      <c r="M8311" s="3"/>
    </row>
    <row r="8312" spans="13:13">
      <c r="M8312" s="3"/>
    </row>
    <row r="8313" spans="13:13">
      <c r="M8313" s="3"/>
    </row>
    <row r="8314" spans="13:13">
      <c r="M8314" s="3"/>
    </row>
    <row r="8315" spans="13:13">
      <c r="M8315" s="3"/>
    </row>
    <row r="8316" spans="13:13">
      <c r="M8316" s="3"/>
    </row>
    <row r="8317" spans="13:13">
      <c r="M8317" s="3"/>
    </row>
    <row r="8318" spans="13:13">
      <c r="M8318" s="3"/>
    </row>
    <row r="8319" spans="13:13">
      <c r="M8319" s="3"/>
    </row>
    <row r="8320" spans="13:13">
      <c r="M8320" s="3"/>
    </row>
    <row r="8321" spans="13:13">
      <c r="M8321" s="3"/>
    </row>
    <row r="8322" spans="13:13">
      <c r="M8322" s="3"/>
    </row>
    <row r="8323" spans="13:13">
      <c r="M8323" s="3"/>
    </row>
    <row r="8324" spans="13:13">
      <c r="M8324" s="3"/>
    </row>
    <row r="8325" spans="13:13">
      <c r="M8325" s="3"/>
    </row>
    <row r="8326" spans="13:13">
      <c r="M8326" s="3"/>
    </row>
    <row r="8327" spans="13:13">
      <c r="M8327" s="3"/>
    </row>
    <row r="8328" spans="13:13">
      <c r="M8328" s="3"/>
    </row>
    <row r="8329" spans="13:13">
      <c r="M8329" s="3"/>
    </row>
    <row r="8330" spans="13:13">
      <c r="M8330" s="3"/>
    </row>
    <row r="8331" spans="13:13">
      <c r="M8331" s="3"/>
    </row>
    <row r="8332" spans="13:13">
      <c r="M8332" s="3"/>
    </row>
    <row r="8333" spans="13:13">
      <c r="M8333" s="3"/>
    </row>
    <row r="8334" spans="13:13">
      <c r="M8334" s="3"/>
    </row>
    <row r="8335" spans="13:13">
      <c r="M8335" s="3"/>
    </row>
    <row r="8336" spans="13:13">
      <c r="M8336" s="3"/>
    </row>
    <row r="8337" spans="13:13">
      <c r="M8337" s="3"/>
    </row>
    <row r="8338" spans="13:13">
      <c r="M8338" s="3"/>
    </row>
    <row r="8339" spans="13:13">
      <c r="M8339" s="3"/>
    </row>
    <row r="8340" spans="13:13">
      <c r="M8340" s="3"/>
    </row>
    <row r="8341" spans="13:13">
      <c r="M8341" s="3"/>
    </row>
    <row r="8342" spans="13:13">
      <c r="M8342" s="3"/>
    </row>
    <row r="8343" spans="13:13">
      <c r="M8343" s="3"/>
    </row>
    <row r="8344" spans="13:13">
      <c r="M8344" s="3"/>
    </row>
    <row r="8345" spans="13:13">
      <c r="M8345" s="3"/>
    </row>
    <row r="8346" spans="13:13">
      <c r="M8346" s="3"/>
    </row>
    <row r="8347" spans="13:13">
      <c r="M8347" s="3"/>
    </row>
    <row r="8348" spans="13:13">
      <c r="M8348" s="3"/>
    </row>
    <row r="8349" spans="13:13">
      <c r="M8349" s="3"/>
    </row>
    <row r="8350" spans="13:13">
      <c r="M8350" s="3"/>
    </row>
    <row r="8351" spans="13:13">
      <c r="M8351" s="3"/>
    </row>
    <row r="8352" spans="13:13">
      <c r="M8352" s="3"/>
    </row>
    <row r="8353" spans="13:13">
      <c r="M8353" s="3"/>
    </row>
    <row r="8354" spans="13:13">
      <c r="M8354" s="3"/>
    </row>
    <row r="8355" spans="13:13">
      <c r="M8355" s="3"/>
    </row>
    <row r="8356" spans="13:13">
      <c r="M8356" s="3"/>
    </row>
    <row r="8357" spans="13:13">
      <c r="M8357" s="3"/>
    </row>
    <row r="8358" spans="13:13">
      <c r="M8358" s="3"/>
    </row>
    <row r="8359" spans="13:13">
      <c r="M8359" s="3"/>
    </row>
    <row r="8360" spans="13:13">
      <c r="M8360" s="3"/>
    </row>
    <row r="8361" spans="13:13">
      <c r="M8361" s="3"/>
    </row>
    <row r="8362" spans="13:13">
      <c r="M8362" s="3"/>
    </row>
    <row r="8363" spans="13:13">
      <c r="M8363" s="3"/>
    </row>
    <row r="8364" spans="13:13">
      <c r="M8364" s="3"/>
    </row>
    <row r="8365" spans="13:13">
      <c r="M8365" s="3"/>
    </row>
    <row r="8366" spans="13:13">
      <c r="M8366" s="3"/>
    </row>
    <row r="8367" spans="13:13">
      <c r="M8367" s="3"/>
    </row>
    <row r="8368" spans="13:13">
      <c r="M8368" s="3"/>
    </row>
    <row r="8369" spans="13:13">
      <c r="M8369" s="3"/>
    </row>
    <row r="8370" spans="13:13">
      <c r="M8370" s="3"/>
    </row>
    <row r="8371" spans="13:13">
      <c r="M8371" s="3"/>
    </row>
    <row r="8372" spans="13:13">
      <c r="M8372" s="3"/>
    </row>
    <row r="8373" spans="13:13">
      <c r="M8373" s="3"/>
    </row>
    <row r="8374" spans="13:13">
      <c r="M8374" s="3"/>
    </row>
    <row r="8375" spans="13:13">
      <c r="M8375" s="3"/>
    </row>
    <row r="8376" spans="13:13">
      <c r="M8376" s="3"/>
    </row>
    <row r="8377" spans="13:13">
      <c r="M8377" s="3"/>
    </row>
    <row r="8378" spans="13:13">
      <c r="M8378" s="3"/>
    </row>
    <row r="8379" spans="13:13">
      <c r="M8379" s="3"/>
    </row>
    <row r="8380" spans="13:13">
      <c r="M8380" s="3"/>
    </row>
    <row r="8381" spans="13:13">
      <c r="M8381" s="3"/>
    </row>
    <row r="8382" spans="13:13">
      <c r="M8382" s="3"/>
    </row>
    <row r="8383" spans="13:13">
      <c r="M8383" s="3"/>
    </row>
    <row r="8384" spans="13:13">
      <c r="M8384" s="3"/>
    </row>
    <row r="8385" spans="13:13">
      <c r="M8385" s="3"/>
    </row>
    <row r="8386" spans="13:13">
      <c r="M8386" s="3"/>
    </row>
    <row r="8387" spans="13:13">
      <c r="M8387" s="3"/>
    </row>
    <row r="8388" spans="13:13">
      <c r="M8388" s="3"/>
    </row>
    <row r="8389" spans="13:13">
      <c r="M8389" s="3"/>
    </row>
    <row r="8390" spans="13:13">
      <c r="M8390" s="3"/>
    </row>
    <row r="8391" spans="13:13">
      <c r="M8391" s="3"/>
    </row>
    <row r="8392" spans="13:13">
      <c r="M8392" s="3"/>
    </row>
    <row r="8393" spans="13:13">
      <c r="M8393" s="3"/>
    </row>
    <row r="8394" spans="13:13">
      <c r="M8394" s="3"/>
    </row>
    <row r="8395" spans="13:13">
      <c r="M8395" s="3"/>
    </row>
    <row r="8396" spans="13:13">
      <c r="M8396" s="3"/>
    </row>
    <row r="8397" spans="13:13">
      <c r="M8397" s="3"/>
    </row>
    <row r="8398" spans="13:13">
      <c r="M8398" s="3"/>
    </row>
    <row r="8399" spans="13:13">
      <c r="M8399" s="3"/>
    </row>
    <row r="8400" spans="13:13">
      <c r="M8400" s="3"/>
    </row>
    <row r="8401" spans="13:13">
      <c r="M8401" s="3"/>
    </row>
    <row r="8402" spans="13:13">
      <c r="M8402" s="3"/>
    </row>
    <row r="8403" spans="13:13">
      <c r="M8403" s="3"/>
    </row>
    <row r="8404" spans="13:13">
      <c r="M8404" s="3"/>
    </row>
    <row r="8405" spans="13:13">
      <c r="M8405" s="3"/>
    </row>
    <row r="8406" spans="13:13">
      <c r="M8406" s="3"/>
    </row>
    <row r="8407" spans="13:13">
      <c r="M8407" s="3"/>
    </row>
    <row r="8408" spans="13:13">
      <c r="M8408" s="3"/>
    </row>
    <row r="8409" spans="13:13">
      <c r="M8409" s="3"/>
    </row>
    <row r="8410" spans="13:13">
      <c r="M8410" s="3"/>
    </row>
    <row r="8411" spans="13:13">
      <c r="M8411" s="3"/>
    </row>
    <row r="8412" spans="13:13">
      <c r="M8412" s="3"/>
    </row>
    <row r="8413" spans="13:13">
      <c r="M8413" s="3"/>
    </row>
    <row r="8414" spans="13:13">
      <c r="M8414" s="3"/>
    </row>
    <row r="8415" spans="13:13">
      <c r="M8415" s="3"/>
    </row>
    <row r="8416" spans="13:13">
      <c r="M8416" s="3"/>
    </row>
    <row r="8417" spans="13:13">
      <c r="M8417" s="3"/>
    </row>
    <row r="8418" spans="13:13">
      <c r="M8418" s="3"/>
    </row>
    <row r="8419" spans="13:13">
      <c r="M8419" s="3"/>
    </row>
    <row r="8420" spans="13:13">
      <c r="M8420" s="3"/>
    </row>
    <row r="8421" spans="13:13">
      <c r="M8421" s="3"/>
    </row>
    <row r="8422" spans="13:13">
      <c r="M8422" s="3"/>
    </row>
    <row r="8423" spans="13:13">
      <c r="M8423" s="3"/>
    </row>
    <row r="8424" spans="13:13">
      <c r="M8424" s="3"/>
    </row>
    <row r="8425" spans="13:13">
      <c r="M8425" s="3"/>
    </row>
    <row r="8426" spans="13:13">
      <c r="M8426" s="3"/>
    </row>
    <row r="8427" spans="13:13">
      <c r="M8427" s="3"/>
    </row>
    <row r="8428" spans="13:13">
      <c r="M8428" s="3"/>
    </row>
    <row r="8429" spans="13:13">
      <c r="M8429" s="3"/>
    </row>
    <row r="8430" spans="13:13">
      <c r="M8430" s="3"/>
    </row>
    <row r="8431" spans="13:13">
      <c r="M8431" s="3"/>
    </row>
    <row r="8432" spans="13:13">
      <c r="M8432" s="3"/>
    </row>
    <row r="8433" spans="13:13">
      <c r="M8433" s="3"/>
    </row>
    <row r="8434" spans="13:13">
      <c r="M8434" s="3"/>
    </row>
    <row r="8435" spans="13:13">
      <c r="M8435" s="3"/>
    </row>
    <row r="8436" spans="13:13">
      <c r="M8436" s="3"/>
    </row>
    <row r="8437" spans="13:13">
      <c r="M8437" s="3"/>
    </row>
    <row r="8438" spans="13:13">
      <c r="M8438" s="3"/>
    </row>
    <row r="8439" spans="13:13">
      <c r="M8439" s="3"/>
    </row>
    <row r="8440" spans="13:13">
      <c r="M8440" s="3"/>
    </row>
    <row r="8441" spans="13:13">
      <c r="M8441" s="3"/>
    </row>
    <row r="8442" spans="13:13">
      <c r="M8442" s="3"/>
    </row>
    <row r="8443" spans="13:13">
      <c r="M8443" s="3"/>
    </row>
    <row r="8444" spans="13:13">
      <c r="M8444" s="3"/>
    </row>
    <row r="8445" spans="13:13">
      <c r="M8445" s="3"/>
    </row>
    <row r="8446" spans="13:13">
      <c r="M8446" s="3"/>
    </row>
    <row r="8447" spans="13:13">
      <c r="M8447" s="3"/>
    </row>
    <row r="8448" spans="13:13">
      <c r="M8448" s="3"/>
    </row>
    <row r="8449" spans="13:13">
      <c r="M8449" s="3"/>
    </row>
    <row r="8450" spans="13:13">
      <c r="M8450" s="3"/>
    </row>
    <row r="8451" spans="13:13">
      <c r="M8451" s="3"/>
    </row>
    <row r="8452" spans="13:13">
      <c r="M8452" s="3"/>
    </row>
    <row r="8453" spans="13:13">
      <c r="M8453" s="3"/>
    </row>
    <row r="8454" spans="13:13">
      <c r="M8454" s="3"/>
    </row>
    <row r="8455" spans="13:13">
      <c r="M8455" s="3"/>
    </row>
    <row r="8456" spans="13:13">
      <c r="M8456" s="3"/>
    </row>
    <row r="8457" spans="13:13">
      <c r="M8457" s="3"/>
    </row>
    <row r="8458" spans="13:13">
      <c r="M8458" s="3"/>
    </row>
    <row r="8459" spans="13:13">
      <c r="M8459" s="3"/>
    </row>
    <row r="8460" spans="13:13">
      <c r="M8460" s="3"/>
    </row>
    <row r="8461" spans="13:13">
      <c r="M8461" s="3"/>
    </row>
    <row r="8462" spans="13:13">
      <c r="M8462" s="3"/>
    </row>
    <row r="8463" spans="13:13">
      <c r="M8463" s="3"/>
    </row>
    <row r="8464" spans="13:13">
      <c r="M8464" s="3"/>
    </row>
    <row r="8465" spans="13:13">
      <c r="M8465" s="3"/>
    </row>
    <row r="8466" spans="13:13">
      <c r="M8466" s="3"/>
    </row>
    <row r="8467" spans="13:13">
      <c r="M8467" s="3"/>
    </row>
    <row r="8468" spans="13:13">
      <c r="M8468" s="3"/>
    </row>
    <row r="8469" spans="13:13">
      <c r="M8469" s="3"/>
    </row>
    <row r="8470" spans="13:13">
      <c r="M8470" s="3"/>
    </row>
    <row r="8471" spans="13:13">
      <c r="M8471" s="3"/>
    </row>
    <row r="8472" spans="13:13">
      <c r="M8472" s="3"/>
    </row>
    <row r="8473" spans="13:13">
      <c r="M8473" s="3"/>
    </row>
    <row r="8474" spans="13:13">
      <c r="M8474" s="3"/>
    </row>
    <row r="8475" spans="13:13">
      <c r="M8475" s="3"/>
    </row>
    <row r="8476" spans="13:13">
      <c r="M8476" s="3"/>
    </row>
    <row r="8477" spans="13:13">
      <c r="M8477" s="3"/>
    </row>
    <row r="8478" spans="13:13">
      <c r="M8478" s="3"/>
    </row>
    <row r="8479" spans="13:13">
      <c r="M8479" s="3"/>
    </row>
    <row r="8480" spans="13:13">
      <c r="M8480" s="3"/>
    </row>
    <row r="8481" spans="13:13">
      <c r="M8481" s="3"/>
    </row>
    <row r="8482" spans="13:13">
      <c r="M8482" s="3"/>
    </row>
    <row r="8483" spans="13:13">
      <c r="M8483" s="3"/>
    </row>
    <row r="8484" spans="13:13">
      <c r="M8484" s="3"/>
    </row>
    <row r="8485" spans="13:13">
      <c r="M8485" s="3"/>
    </row>
    <row r="8486" spans="13:13">
      <c r="M8486" s="3"/>
    </row>
    <row r="8487" spans="13:13">
      <c r="M8487" s="3"/>
    </row>
    <row r="8488" spans="13:13">
      <c r="M8488" s="3"/>
    </row>
    <row r="8489" spans="13:13">
      <c r="M8489" s="3"/>
    </row>
    <row r="8490" spans="13:13">
      <c r="M8490" s="3"/>
    </row>
    <row r="8491" spans="13:13">
      <c r="M8491" s="3"/>
    </row>
    <row r="8492" spans="13:13">
      <c r="M8492" s="3"/>
    </row>
    <row r="8493" spans="13:13">
      <c r="M8493" s="3"/>
    </row>
    <row r="8494" spans="13:13">
      <c r="M8494" s="3"/>
    </row>
    <row r="8495" spans="13:13">
      <c r="M8495" s="3"/>
    </row>
    <row r="8496" spans="13:13">
      <c r="M8496" s="3"/>
    </row>
    <row r="8497" spans="13:13">
      <c r="M8497" s="3"/>
    </row>
    <row r="8498" spans="13:13">
      <c r="M8498" s="3"/>
    </row>
    <row r="8499" spans="13:13">
      <c r="M8499" s="3"/>
    </row>
    <row r="8500" spans="13:13">
      <c r="M8500" s="3"/>
    </row>
    <row r="8501" spans="13:13">
      <c r="M8501" s="3"/>
    </row>
    <row r="8502" spans="13:13">
      <c r="M8502" s="3"/>
    </row>
    <row r="8503" spans="13:13">
      <c r="M8503" s="3"/>
    </row>
    <row r="8504" spans="13:13">
      <c r="M8504" s="3"/>
    </row>
    <row r="8505" spans="13:13">
      <c r="M8505" s="3"/>
    </row>
    <row r="8506" spans="13:13">
      <c r="M8506" s="3"/>
    </row>
    <row r="8507" spans="13:13">
      <c r="M8507" s="3"/>
    </row>
    <row r="8508" spans="13:13">
      <c r="M8508" s="3"/>
    </row>
    <row r="8509" spans="13:13">
      <c r="M8509" s="3"/>
    </row>
    <row r="8510" spans="13:13">
      <c r="M8510" s="3"/>
    </row>
    <row r="8511" spans="13:13">
      <c r="M8511" s="3"/>
    </row>
    <row r="8512" spans="13:13">
      <c r="M8512" s="3"/>
    </row>
    <row r="8513" spans="13:13">
      <c r="M8513" s="3"/>
    </row>
    <row r="8514" spans="13:13">
      <c r="M8514" s="3"/>
    </row>
    <row r="8515" spans="13:13">
      <c r="M8515" s="3"/>
    </row>
    <row r="8516" spans="13:13">
      <c r="M8516" s="3"/>
    </row>
    <row r="8517" spans="13:13">
      <c r="M8517" s="3"/>
    </row>
    <row r="8518" spans="13:13">
      <c r="M8518" s="3"/>
    </row>
    <row r="8519" spans="13:13">
      <c r="M8519" s="3"/>
    </row>
    <row r="8520" spans="13:13">
      <c r="M8520" s="3"/>
    </row>
    <row r="8521" spans="13:13">
      <c r="M8521" s="3"/>
    </row>
    <row r="8522" spans="13:13">
      <c r="M8522" s="3"/>
    </row>
    <row r="8523" spans="13:13">
      <c r="M8523" s="3"/>
    </row>
    <row r="8524" spans="13:13">
      <c r="M8524" s="3"/>
    </row>
    <row r="8525" spans="13:13">
      <c r="M8525" s="3"/>
    </row>
    <row r="8526" spans="13:13">
      <c r="M8526" s="3"/>
    </row>
    <row r="8527" spans="13:13">
      <c r="M8527" s="3"/>
    </row>
    <row r="8528" spans="13:13">
      <c r="M8528" s="3"/>
    </row>
    <row r="8529" spans="13:13">
      <c r="M8529" s="3"/>
    </row>
    <row r="8530" spans="13:13">
      <c r="M8530" s="3"/>
    </row>
    <row r="8531" spans="13:13">
      <c r="M8531" s="3"/>
    </row>
    <row r="8532" spans="13:13">
      <c r="M8532" s="3"/>
    </row>
    <row r="8533" spans="13:13">
      <c r="M8533" s="3"/>
    </row>
    <row r="8534" spans="13:13">
      <c r="M8534" s="3"/>
    </row>
    <row r="8535" spans="13:13">
      <c r="M8535" s="3"/>
    </row>
    <row r="8536" spans="13:13">
      <c r="M8536" s="3"/>
    </row>
    <row r="8537" spans="13:13">
      <c r="M8537" s="3"/>
    </row>
    <row r="8538" spans="13:13">
      <c r="M8538" s="3"/>
    </row>
    <row r="8539" spans="13:13">
      <c r="M8539" s="3"/>
    </row>
    <row r="8540" spans="13:13">
      <c r="M8540" s="3"/>
    </row>
    <row r="8541" spans="13:13">
      <c r="M8541" s="3"/>
    </row>
    <row r="8542" spans="13:13">
      <c r="M8542" s="3"/>
    </row>
    <row r="8543" spans="13:13">
      <c r="M8543" s="3"/>
    </row>
    <row r="8544" spans="13:13">
      <c r="M8544" s="3"/>
    </row>
    <row r="8545" spans="13:13">
      <c r="M8545" s="3"/>
    </row>
    <row r="8546" spans="13:13">
      <c r="M8546" s="3"/>
    </row>
    <row r="8547" spans="13:13">
      <c r="M8547" s="3"/>
    </row>
    <row r="8548" spans="13:13">
      <c r="M8548" s="3"/>
    </row>
    <row r="8549" spans="13:13">
      <c r="M8549" s="3"/>
    </row>
    <row r="8550" spans="13:13">
      <c r="M8550" s="3"/>
    </row>
    <row r="8551" spans="13:13">
      <c r="M8551" s="3"/>
    </row>
    <row r="8552" spans="13:13">
      <c r="M8552" s="3"/>
    </row>
    <row r="8553" spans="13:13">
      <c r="M8553" s="3"/>
    </row>
    <row r="8554" spans="13:13">
      <c r="M8554" s="3"/>
    </row>
    <row r="8555" spans="13:13">
      <c r="M8555" s="3"/>
    </row>
    <row r="8556" spans="13:13">
      <c r="M8556" s="3"/>
    </row>
    <row r="8557" spans="13:13">
      <c r="M8557" s="3"/>
    </row>
    <row r="8558" spans="13:13">
      <c r="M8558" s="3"/>
    </row>
    <row r="8559" spans="13:13">
      <c r="M8559" s="3"/>
    </row>
    <row r="8560" spans="13:13">
      <c r="M8560" s="3"/>
    </row>
    <row r="8561" spans="13:13">
      <c r="M8561" s="3"/>
    </row>
    <row r="8562" spans="13:13">
      <c r="M8562" s="3"/>
    </row>
    <row r="8563" spans="13:13">
      <c r="M8563" s="3"/>
    </row>
    <row r="8564" spans="13:13">
      <c r="M8564" s="3"/>
    </row>
    <row r="8565" spans="13:13">
      <c r="M8565" s="3"/>
    </row>
    <row r="8566" spans="13:13">
      <c r="M8566" s="3"/>
    </row>
    <row r="8567" spans="13:13">
      <c r="M8567" s="3"/>
    </row>
    <row r="8568" spans="13:13">
      <c r="M8568" s="3"/>
    </row>
    <row r="8569" spans="13:13">
      <c r="M8569" s="3"/>
    </row>
    <row r="8570" spans="13:13">
      <c r="M8570" s="3"/>
    </row>
    <row r="8571" spans="13:13">
      <c r="M8571" s="3"/>
    </row>
    <row r="8572" spans="13:13">
      <c r="M8572" s="3"/>
    </row>
    <row r="8573" spans="13:13">
      <c r="M8573" s="3"/>
    </row>
    <row r="8574" spans="13:13">
      <c r="M8574" s="3"/>
    </row>
    <row r="8575" spans="13:13">
      <c r="M8575" s="3"/>
    </row>
    <row r="8576" spans="13:13">
      <c r="M8576" s="3"/>
    </row>
    <row r="8577" spans="13:13">
      <c r="M8577" s="3"/>
    </row>
    <row r="8578" spans="13:13">
      <c r="M8578" s="3"/>
    </row>
    <row r="8579" spans="13:13">
      <c r="M8579" s="3"/>
    </row>
    <row r="8580" spans="13:13">
      <c r="M8580" s="3"/>
    </row>
    <row r="8581" spans="13:13">
      <c r="M8581" s="3"/>
    </row>
    <row r="8582" spans="13:13">
      <c r="M8582" s="3"/>
    </row>
    <row r="8583" spans="13:13">
      <c r="M8583" s="3"/>
    </row>
    <row r="8584" spans="13:13">
      <c r="M8584" s="3"/>
    </row>
    <row r="8585" spans="13:13">
      <c r="M8585" s="3"/>
    </row>
    <row r="8586" spans="13:13">
      <c r="M8586" s="3"/>
    </row>
    <row r="8587" spans="13:13">
      <c r="M8587" s="3"/>
    </row>
    <row r="8588" spans="13:13">
      <c r="M8588" s="3"/>
    </row>
    <row r="8589" spans="13:13">
      <c r="M8589" s="3"/>
    </row>
    <row r="8590" spans="13:13">
      <c r="M8590" s="3"/>
    </row>
    <row r="8591" spans="13:13">
      <c r="M8591" s="3"/>
    </row>
    <row r="8592" spans="13:13">
      <c r="M8592" s="3"/>
    </row>
    <row r="8593" spans="13:13">
      <c r="M8593" s="3"/>
    </row>
    <row r="8594" spans="13:13">
      <c r="M8594" s="3"/>
    </row>
    <row r="8595" spans="13:13">
      <c r="M8595" s="3"/>
    </row>
    <row r="8596" spans="13:13">
      <c r="M8596" s="3"/>
    </row>
    <row r="8597" spans="13:13">
      <c r="M8597" s="3"/>
    </row>
    <row r="8598" spans="13:13">
      <c r="M8598" s="3"/>
    </row>
    <row r="8599" spans="13:13">
      <c r="M8599" s="3"/>
    </row>
    <row r="8600" spans="13:13">
      <c r="M8600" s="3"/>
    </row>
    <row r="8601" spans="13:13">
      <c r="M8601" s="3"/>
    </row>
    <row r="8602" spans="13:13">
      <c r="M8602" s="3"/>
    </row>
    <row r="8603" spans="13:13">
      <c r="M8603" s="3"/>
    </row>
    <row r="8604" spans="13:13">
      <c r="M8604" s="3"/>
    </row>
    <row r="8605" spans="13:13">
      <c r="M8605" s="3"/>
    </row>
    <row r="8606" spans="13:13">
      <c r="M8606" s="3"/>
    </row>
    <row r="8607" spans="13:13">
      <c r="M8607" s="3"/>
    </row>
    <row r="8608" spans="13:13">
      <c r="M8608" s="3"/>
    </row>
    <row r="8609" spans="13:13">
      <c r="M8609" s="3"/>
    </row>
    <row r="8610" spans="13:13">
      <c r="M8610" s="3"/>
    </row>
    <row r="8611" spans="13:13">
      <c r="M8611" s="3"/>
    </row>
    <row r="8612" spans="13:13">
      <c r="M8612" s="3"/>
    </row>
    <row r="8613" spans="13:13">
      <c r="M8613" s="3"/>
    </row>
    <row r="8614" spans="13:13">
      <c r="M8614" s="3"/>
    </row>
    <row r="8615" spans="13:13">
      <c r="M8615" s="3"/>
    </row>
    <row r="8616" spans="13:13">
      <c r="M8616" s="3"/>
    </row>
    <row r="8617" spans="13:13">
      <c r="M8617" s="3"/>
    </row>
    <row r="8618" spans="13:13">
      <c r="M8618" s="3"/>
    </row>
    <row r="8619" spans="13:13">
      <c r="M8619" s="3"/>
    </row>
    <row r="8620" spans="13:13">
      <c r="M8620" s="3"/>
    </row>
    <row r="8621" spans="13:13">
      <c r="M8621" s="3"/>
    </row>
    <row r="8622" spans="13:13">
      <c r="M8622" s="3"/>
    </row>
    <row r="8623" spans="13:13">
      <c r="M8623" s="3"/>
    </row>
    <row r="8624" spans="13:13">
      <c r="M8624" s="3"/>
    </row>
    <row r="8625" spans="13:13">
      <c r="M8625" s="3"/>
    </row>
    <row r="8626" spans="13:13">
      <c r="M8626" s="3"/>
    </row>
    <row r="8627" spans="13:13">
      <c r="M8627" s="3"/>
    </row>
    <row r="8628" spans="13:13">
      <c r="M8628" s="3"/>
    </row>
    <row r="8629" spans="13:13">
      <c r="M8629" s="3"/>
    </row>
    <row r="8630" spans="13:13">
      <c r="M8630" s="3"/>
    </row>
    <row r="8631" spans="13:13">
      <c r="M8631" s="3"/>
    </row>
    <row r="8632" spans="13:13">
      <c r="M8632" s="3"/>
    </row>
    <row r="8633" spans="13:13">
      <c r="M8633" s="3"/>
    </row>
    <row r="8634" spans="13:13">
      <c r="M8634" s="3"/>
    </row>
    <row r="8635" spans="13:13">
      <c r="M8635" s="3"/>
    </row>
    <row r="8636" spans="13:13">
      <c r="M8636" s="3"/>
    </row>
    <row r="8637" spans="13:13">
      <c r="M8637" s="3"/>
    </row>
    <row r="8638" spans="13:13">
      <c r="M8638" s="3"/>
    </row>
    <row r="8639" spans="13:13">
      <c r="M8639" s="3"/>
    </row>
    <row r="8640" spans="13:13">
      <c r="M8640" s="3"/>
    </row>
    <row r="8641" spans="13:13">
      <c r="M8641" s="3"/>
    </row>
    <row r="8642" spans="13:13">
      <c r="M8642" s="3"/>
    </row>
    <row r="8643" spans="13:13">
      <c r="M8643" s="3"/>
    </row>
    <row r="8644" spans="13:13">
      <c r="M8644" s="3"/>
    </row>
    <row r="8645" spans="13:13">
      <c r="M8645" s="3"/>
    </row>
    <row r="8646" spans="13:13">
      <c r="M8646" s="3"/>
    </row>
    <row r="8647" spans="13:13">
      <c r="M8647" s="3"/>
    </row>
    <row r="8648" spans="13:13">
      <c r="M8648" s="3"/>
    </row>
    <row r="8649" spans="13:13">
      <c r="M8649" s="3"/>
    </row>
    <row r="8650" spans="13:13">
      <c r="M8650" s="3"/>
    </row>
    <row r="8651" spans="13:13">
      <c r="M8651" s="3"/>
    </row>
    <row r="8652" spans="13:13">
      <c r="M8652" s="3"/>
    </row>
    <row r="8653" spans="13:13">
      <c r="M8653" s="3"/>
    </row>
    <row r="8654" spans="13:13">
      <c r="M8654" s="3"/>
    </row>
    <row r="8655" spans="13:13">
      <c r="M8655" s="3"/>
    </row>
    <row r="8656" spans="13:13">
      <c r="M8656" s="3"/>
    </row>
    <row r="8657" spans="13:13">
      <c r="M8657" s="3"/>
    </row>
    <row r="8658" spans="13:13">
      <c r="M8658" s="3"/>
    </row>
    <row r="8659" spans="13:13">
      <c r="M8659" s="3"/>
    </row>
    <row r="8660" spans="13:13">
      <c r="M8660" s="3"/>
    </row>
    <row r="8661" spans="13:13">
      <c r="M8661" s="3"/>
    </row>
    <row r="8662" spans="13:13">
      <c r="M8662" s="3"/>
    </row>
    <row r="8663" spans="13:13">
      <c r="M8663" s="3"/>
    </row>
    <row r="8664" spans="13:13">
      <c r="M8664" s="3"/>
    </row>
    <row r="8665" spans="13:13">
      <c r="M8665" s="3"/>
    </row>
    <row r="8666" spans="13:13">
      <c r="M8666" s="3"/>
    </row>
    <row r="8667" spans="13:13">
      <c r="M8667" s="3"/>
    </row>
    <row r="8668" spans="13:13">
      <c r="M8668" s="3"/>
    </row>
    <row r="8669" spans="13:13">
      <c r="M8669" s="3"/>
    </row>
    <row r="8670" spans="13:13">
      <c r="M8670" s="3"/>
    </row>
    <row r="8671" spans="13:13">
      <c r="M8671" s="3"/>
    </row>
    <row r="8672" spans="13:13">
      <c r="M8672" s="3"/>
    </row>
    <row r="8673" spans="13:13">
      <c r="M8673" s="3"/>
    </row>
    <row r="8674" spans="13:13">
      <c r="M8674" s="3"/>
    </row>
    <row r="8675" spans="13:13">
      <c r="M8675" s="3"/>
    </row>
    <row r="8676" spans="13:13">
      <c r="M8676" s="3"/>
    </row>
    <row r="8677" spans="13:13">
      <c r="M8677" s="3"/>
    </row>
    <row r="8678" spans="13:13">
      <c r="M8678" s="3"/>
    </row>
    <row r="8679" spans="13:13">
      <c r="M8679" s="3"/>
    </row>
    <row r="8680" spans="13:13">
      <c r="M8680" s="3"/>
    </row>
    <row r="8681" spans="13:13">
      <c r="M8681" s="3"/>
    </row>
    <row r="8682" spans="13:13">
      <c r="M8682" s="3"/>
    </row>
    <row r="8683" spans="13:13">
      <c r="M8683" s="3"/>
    </row>
    <row r="8684" spans="13:13">
      <c r="M8684" s="3"/>
    </row>
    <row r="8685" spans="13:13">
      <c r="M8685" s="3"/>
    </row>
    <row r="8686" spans="13:13">
      <c r="M8686" s="3"/>
    </row>
    <row r="8687" spans="13:13">
      <c r="M8687" s="3"/>
    </row>
    <row r="8688" spans="13:13">
      <c r="M8688" s="3"/>
    </row>
    <row r="8689" spans="13:13">
      <c r="M8689" s="3"/>
    </row>
    <row r="8690" spans="13:13">
      <c r="M8690" s="3"/>
    </row>
    <row r="8691" spans="13:13">
      <c r="M8691" s="3"/>
    </row>
    <row r="8692" spans="13:13">
      <c r="M8692" s="3"/>
    </row>
    <row r="8693" spans="13:13">
      <c r="M8693" s="3"/>
    </row>
    <row r="8694" spans="13:13">
      <c r="M8694" s="3"/>
    </row>
    <row r="8695" spans="13:13">
      <c r="M8695" s="3"/>
    </row>
    <row r="8696" spans="13:13">
      <c r="M8696" s="3"/>
    </row>
    <row r="8697" spans="13:13">
      <c r="M8697" s="3"/>
    </row>
    <row r="8698" spans="13:13">
      <c r="M8698" s="3"/>
    </row>
    <row r="8699" spans="13:13">
      <c r="M8699" s="3"/>
    </row>
    <row r="8700" spans="13:13">
      <c r="M8700" s="3"/>
    </row>
    <row r="8701" spans="13:13">
      <c r="M8701" s="3"/>
    </row>
    <row r="8702" spans="13:13">
      <c r="M8702" s="3"/>
    </row>
    <row r="8703" spans="13:13">
      <c r="M8703" s="3"/>
    </row>
    <row r="8704" spans="13:13">
      <c r="M8704" s="3"/>
    </row>
    <row r="8705" spans="13:13">
      <c r="M8705" s="3"/>
    </row>
    <row r="8706" spans="13:13">
      <c r="M8706" s="3"/>
    </row>
    <row r="8707" spans="13:13">
      <c r="M8707" s="3"/>
    </row>
    <row r="8708" spans="13:13">
      <c r="M8708" s="3"/>
    </row>
    <row r="8709" spans="13:13">
      <c r="M8709" s="3"/>
    </row>
    <row r="8710" spans="13:13">
      <c r="M8710" s="3"/>
    </row>
    <row r="8711" spans="13:13">
      <c r="M8711" s="3"/>
    </row>
    <row r="8712" spans="13:13">
      <c r="M8712" s="3"/>
    </row>
    <row r="8713" spans="13:13">
      <c r="M8713" s="3"/>
    </row>
    <row r="8714" spans="13:13">
      <c r="M8714" s="3"/>
    </row>
    <row r="8715" spans="13:13">
      <c r="M8715" s="3"/>
    </row>
    <row r="8716" spans="13:13">
      <c r="M8716" s="3"/>
    </row>
    <row r="8717" spans="13:13">
      <c r="M8717" s="3"/>
    </row>
    <row r="8718" spans="13:13">
      <c r="M8718" s="3"/>
    </row>
    <row r="8719" spans="13:13">
      <c r="M8719" s="3"/>
    </row>
    <row r="8720" spans="13:13">
      <c r="M8720" s="3"/>
    </row>
    <row r="8721" spans="13:13">
      <c r="M8721" s="3"/>
    </row>
    <row r="8722" spans="13:13">
      <c r="M8722" s="3"/>
    </row>
    <row r="8723" spans="13:13">
      <c r="M8723" s="3"/>
    </row>
    <row r="8724" spans="13:13">
      <c r="M8724" s="3"/>
    </row>
    <row r="8725" spans="13:13">
      <c r="M8725" s="3"/>
    </row>
    <row r="8726" spans="13:13">
      <c r="M8726" s="3"/>
    </row>
    <row r="8727" spans="13:13">
      <c r="M8727" s="3"/>
    </row>
    <row r="8728" spans="13:13">
      <c r="M8728" s="3"/>
    </row>
    <row r="8729" spans="13:13">
      <c r="M8729" s="3"/>
    </row>
    <row r="8730" spans="13:13">
      <c r="M8730" s="3"/>
    </row>
    <row r="8731" spans="13:13">
      <c r="M8731" s="3"/>
    </row>
    <row r="8732" spans="13:13">
      <c r="M8732" s="3"/>
    </row>
    <row r="8733" spans="13:13">
      <c r="M8733" s="3"/>
    </row>
    <row r="8734" spans="13:13">
      <c r="M8734" s="3"/>
    </row>
    <row r="8735" spans="13:13">
      <c r="M8735" s="3"/>
    </row>
    <row r="8736" spans="13:13">
      <c r="M8736" s="3"/>
    </row>
    <row r="8737" spans="13:13">
      <c r="M8737" s="3"/>
    </row>
    <row r="8738" spans="13:13">
      <c r="M8738" s="3"/>
    </row>
    <row r="8739" spans="13:13">
      <c r="M8739" s="3"/>
    </row>
    <row r="8740" spans="13:13">
      <c r="M8740" s="3"/>
    </row>
    <row r="8741" spans="13:13">
      <c r="M8741" s="3"/>
    </row>
    <row r="8742" spans="13:13">
      <c r="M8742" s="3"/>
    </row>
    <row r="8743" spans="13:13">
      <c r="M8743" s="3"/>
    </row>
    <row r="8744" spans="13:13">
      <c r="M8744" s="3"/>
    </row>
    <row r="8745" spans="13:13">
      <c r="M8745" s="3"/>
    </row>
    <row r="8746" spans="13:13">
      <c r="M8746" s="3"/>
    </row>
    <row r="8747" spans="13:13">
      <c r="M8747" s="3"/>
    </row>
    <row r="8748" spans="13:13">
      <c r="M8748" s="3"/>
    </row>
    <row r="8749" spans="13:13">
      <c r="M8749" s="3"/>
    </row>
    <row r="8750" spans="13:13">
      <c r="M8750" s="3"/>
    </row>
    <row r="8751" spans="13:13">
      <c r="M8751" s="3"/>
    </row>
    <row r="8752" spans="13:13">
      <c r="M8752" s="3"/>
    </row>
    <row r="8753" spans="13:13">
      <c r="M8753" s="3"/>
    </row>
    <row r="8754" spans="13:13">
      <c r="M8754" s="10"/>
    </row>
    <row r="8755" spans="13:13">
      <c r="M8755" s="10"/>
    </row>
    <row r="8756" spans="13:13">
      <c r="M8756" s="3"/>
    </row>
    <row r="8757" spans="13:13">
      <c r="M8757" s="3"/>
    </row>
    <row r="8758" spans="13:13">
      <c r="M8758" s="3"/>
    </row>
    <row r="8759" spans="13:13">
      <c r="M8759" s="3"/>
    </row>
    <row r="8760" spans="13:13">
      <c r="M8760" s="3"/>
    </row>
    <row r="8761" spans="13:13">
      <c r="M8761" s="3"/>
    </row>
    <row r="8762" spans="13:13">
      <c r="M8762" s="3"/>
    </row>
    <row r="8763" spans="13:13">
      <c r="M8763" s="3"/>
    </row>
    <row r="8764" spans="13:13">
      <c r="M8764" s="3"/>
    </row>
    <row r="8765" spans="13:13">
      <c r="M8765" s="3"/>
    </row>
    <row r="8766" spans="13:13">
      <c r="M8766" s="3"/>
    </row>
    <row r="8767" spans="13:13">
      <c r="M8767" s="3"/>
    </row>
    <row r="8768" spans="13:13">
      <c r="M8768" s="3"/>
    </row>
    <row r="8769" spans="13:13">
      <c r="M8769" s="3"/>
    </row>
    <row r="8770" spans="13:13">
      <c r="M8770" s="3"/>
    </row>
    <row r="8771" spans="13:13">
      <c r="M8771" s="3"/>
    </row>
    <row r="8772" spans="13:13">
      <c r="M8772" s="3"/>
    </row>
    <row r="8773" spans="13:13">
      <c r="M8773" s="3"/>
    </row>
    <row r="8774" spans="13:13">
      <c r="M8774" s="3"/>
    </row>
    <row r="8775" spans="13:13">
      <c r="M8775" s="3"/>
    </row>
    <row r="8776" spans="13:13">
      <c r="M8776" s="3"/>
    </row>
    <row r="8777" spans="13:13">
      <c r="M8777" s="3"/>
    </row>
    <row r="8778" spans="13:13">
      <c r="M8778" s="3"/>
    </row>
    <row r="8779" spans="13:13">
      <c r="M8779" s="3"/>
    </row>
    <row r="8780" spans="13:13">
      <c r="M8780" s="3"/>
    </row>
    <row r="8781" spans="13:13">
      <c r="M8781" s="3"/>
    </row>
    <row r="8782" spans="13:13">
      <c r="M8782" s="3"/>
    </row>
    <row r="8783" spans="13:13">
      <c r="M8783" s="3"/>
    </row>
    <row r="8784" spans="13:13">
      <c r="M8784" s="3"/>
    </row>
    <row r="8785" spans="13:13">
      <c r="M8785" s="3"/>
    </row>
    <row r="8786" spans="13:13">
      <c r="M8786" s="3"/>
    </row>
    <row r="8787" spans="13:13">
      <c r="M8787" s="3"/>
    </row>
    <row r="8788" spans="13:13">
      <c r="M8788" s="3"/>
    </row>
    <row r="8789" spans="13:13">
      <c r="M8789" s="3"/>
    </row>
    <row r="8790" spans="13:13">
      <c r="M8790" s="3"/>
    </row>
    <row r="8791" spans="13:13">
      <c r="M8791" s="3"/>
    </row>
    <row r="8792" spans="13:13">
      <c r="M8792" s="3"/>
    </row>
    <row r="8793" spans="13:13">
      <c r="M8793" s="3"/>
    </row>
    <row r="8794" spans="13:13">
      <c r="M8794" s="3"/>
    </row>
    <row r="8795" spans="13:13">
      <c r="M8795" s="3"/>
    </row>
    <row r="8796" spans="13:13">
      <c r="M8796" s="3"/>
    </row>
    <row r="8797" spans="13:13">
      <c r="M8797" s="3"/>
    </row>
    <row r="8798" spans="13:13">
      <c r="M8798" s="3"/>
    </row>
    <row r="8799" spans="13:13">
      <c r="M8799" s="3"/>
    </row>
    <row r="8800" spans="13:13">
      <c r="M8800" s="3"/>
    </row>
    <row r="8801" spans="13:13">
      <c r="M8801" s="3"/>
    </row>
    <row r="8802" spans="13:13">
      <c r="M8802" s="3"/>
    </row>
    <row r="8803" spans="13:13">
      <c r="M8803" s="3"/>
    </row>
    <row r="8804" spans="13:13">
      <c r="M8804" s="3"/>
    </row>
    <row r="8805" spans="13:13">
      <c r="M8805" s="3"/>
    </row>
    <row r="8806" spans="13:13">
      <c r="M8806" s="3"/>
    </row>
    <row r="8807" spans="13:13">
      <c r="M8807" s="3"/>
    </row>
    <row r="8808" spans="13:13">
      <c r="M8808" s="3"/>
    </row>
    <row r="8809" spans="13:13">
      <c r="M8809" s="3"/>
    </row>
    <row r="8810" spans="13:13">
      <c r="M8810" s="3"/>
    </row>
    <row r="8811" spans="13:13">
      <c r="M8811" s="3"/>
    </row>
    <row r="8812" spans="13:13">
      <c r="M8812" s="3"/>
    </row>
    <row r="8813" spans="13:13">
      <c r="M8813" s="3"/>
    </row>
    <row r="8814" spans="13:13">
      <c r="M8814" s="3"/>
    </row>
    <row r="8815" spans="13:13">
      <c r="M8815" s="3"/>
    </row>
    <row r="8816" spans="13:13">
      <c r="M8816" s="3"/>
    </row>
    <row r="8817" spans="13:13">
      <c r="M8817" s="3"/>
    </row>
    <row r="8818" spans="13:13">
      <c r="M8818" s="3"/>
    </row>
    <row r="8819" spans="13:13">
      <c r="M8819" s="3"/>
    </row>
    <row r="8820" spans="13:13">
      <c r="M8820" s="3"/>
    </row>
    <row r="8821" spans="13:13">
      <c r="M8821" s="3"/>
    </row>
    <row r="8822" spans="13:13">
      <c r="M8822" s="3"/>
    </row>
    <row r="8823" spans="13:13">
      <c r="M8823" s="3"/>
    </row>
    <row r="8824" spans="13:13">
      <c r="M8824" s="3"/>
    </row>
    <row r="8825" spans="13:13">
      <c r="M8825" s="3"/>
    </row>
    <row r="8826" spans="13:13">
      <c r="M8826" s="3"/>
    </row>
    <row r="8827" spans="13:13">
      <c r="M8827" s="3"/>
    </row>
    <row r="8828" spans="13:13">
      <c r="M8828" s="3"/>
    </row>
    <row r="8829" spans="13:13">
      <c r="M8829" s="3"/>
    </row>
    <row r="8830" spans="13:13">
      <c r="M8830" s="3"/>
    </row>
    <row r="8831" spans="13:13">
      <c r="M8831" s="3"/>
    </row>
    <row r="8832" spans="13:13">
      <c r="M8832" s="3"/>
    </row>
    <row r="8833" spans="13:13">
      <c r="M8833" s="3"/>
    </row>
    <row r="8834" spans="13:13">
      <c r="M8834" s="3"/>
    </row>
    <row r="8835" spans="13:13">
      <c r="M8835" s="3"/>
    </row>
    <row r="8836" spans="13:13">
      <c r="M8836" s="3"/>
    </row>
    <row r="8837" spans="13:13">
      <c r="M8837" s="3"/>
    </row>
    <row r="8838" spans="13:13">
      <c r="M8838" s="3"/>
    </row>
    <row r="8839" spans="13:13">
      <c r="M8839" s="3"/>
    </row>
    <row r="8840" spans="13:13">
      <c r="M8840" s="3"/>
    </row>
    <row r="8841" spans="13:13">
      <c r="M8841" s="3"/>
    </row>
    <row r="8842" spans="13:13">
      <c r="M8842" s="3"/>
    </row>
    <row r="8843" spans="13:13">
      <c r="M8843" s="3"/>
    </row>
    <row r="8844" spans="13:13">
      <c r="M8844" s="3"/>
    </row>
    <row r="8845" spans="13:13">
      <c r="M8845" s="3"/>
    </row>
    <row r="8846" spans="13:13">
      <c r="M8846" s="3"/>
    </row>
    <row r="8847" spans="13:13">
      <c r="M8847" s="3"/>
    </row>
    <row r="8848" spans="13:13">
      <c r="M8848" s="3"/>
    </row>
    <row r="8849" spans="13:13">
      <c r="M8849" s="3"/>
    </row>
    <row r="8850" spans="13:13">
      <c r="M8850" s="3"/>
    </row>
    <row r="8851" spans="13:13">
      <c r="M8851" s="3"/>
    </row>
    <row r="8852" spans="13:13">
      <c r="M8852" s="3"/>
    </row>
    <row r="8853" spans="13:13">
      <c r="M8853" s="3"/>
    </row>
    <row r="8854" spans="13:13">
      <c r="M8854" s="3"/>
    </row>
    <row r="8855" spans="13:13">
      <c r="M8855" s="3"/>
    </row>
    <row r="8856" spans="13:13">
      <c r="M8856" s="3"/>
    </row>
    <row r="8857" spans="13:13">
      <c r="M8857" s="3"/>
    </row>
    <row r="8858" spans="13:13">
      <c r="M8858" s="3"/>
    </row>
    <row r="8859" spans="13:13">
      <c r="M8859" s="3"/>
    </row>
    <row r="8860" spans="13:13">
      <c r="M8860" s="3"/>
    </row>
    <row r="8861" spans="13:13">
      <c r="M8861" s="3"/>
    </row>
    <row r="8862" spans="13:13">
      <c r="M8862" s="3"/>
    </row>
    <row r="8863" spans="13:13">
      <c r="M8863" s="3"/>
    </row>
    <row r="8864" spans="13:13">
      <c r="M8864" s="3"/>
    </row>
    <row r="8865" spans="13:13">
      <c r="M8865" s="3"/>
    </row>
    <row r="8866" spans="13:13">
      <c r="M8866" s="3"/>
    </row>
    <row r="8867" spans="13:13">
      <c r="M8867" s="3"/>
    </row>
    <row r="8868" spans="13:13">
      <c r="M8868" s="3"/>
    </row>
    <row r="8869" spans="13:13">
      <c r="M8869" s="3"/>
    </row>
    <row r="8870" spans="13:13">
      <c r="M8870" s="3"/>
    </row>
    <row r="8871" spans="13:13">
      <c r="M8871" s="3"/>
    </row>
    <row r="8872" spans="13:13">
      <c r="M8872" s="3"/>
    </row>
    <row r="8873" spans="13:13">
      <c r="M8873" s="3"/>
    </row>
    <row r="8874" spans="13:13">
      <c r="M8874" s="3"/>
    </row>
    <row r="8875" spans="13:13">
      <c r="M8875" s="3"/>
    </row>
    <row r="8876" spans="13:13">
      <c r="M8876" s="3"/>
    </row>
    <row r="8877" spans="13:13">
      <c r="M8877" s="3"/>
    </row>
    <row r="8878" spans="13:13">
      <c r="M8878" s="3"/>
    </row>
    <row r="8879" spans="13:13">
      <c r="M8879" s="3"/>
    </row>
    <row r="8880" spans="13:13">
      <c r="M8880" s="3"/>
    </row>
    <row r="8881" spans="13:13">
      <c r="M8881" s="3"/>
    </row>
    <row r="8882" spans="13:13">
      <c r="M8882" s="3"/>
    </row>
    <row r="8883" spans="13:13">
      <c r="M8883" s="3"/>
    </row>
    <row r="8884" spans="13:13">
      <c r="M8884" s="3"/>
    </row>
    <row r="8885" spans="13:13">
      <c r="M8885" s="3"/>
    </row>
    <row r="8886" spans="13:13">
      <c r="M8886" s="3"/>
    </row>
    <row r="8887" spans="13:13">
      <c r="M8887" s="3"/>
    </row>
    <row r="8888" spans="13:13">
      <c r="M8888" s="3"/>
    </row>
    <row r="8889" spans="13:13">
      <c r="M8889" s="3"/>
    </row>
    <row r="8890" spans="13:13">
      <c r="M8890" s="3"/>
    </row>
    <row r="8891" spans="13:13">
      <c r="M8891" s="3"/>
    </row>
    <row r="8892" spans="13:13">
      <c r="M8892" s="3"/>
    </row>
    <row r="8893" spans="13:13">
      <c r="M8893" s="3"/>
    </row>
    <row r="8894" spans="13:13">
      <c r="M8894" s="3"/>
    </row>
    <row r="8895" spans="13:13">
      <c r="M8895" s="3"/>
    </row>
    <row r="8896" spans="13:13">
      <c r="M8896" s="3"/>
    </row>
    <row r="8897" spans="13:13">
      <c r="M8897" s="3"/>
    </row>
    <row r="8898" spans="13:13">
      <c r="M8898" s="3"/>
    </row>
    <row r="8899" spans="13:13">
      <c r="M8899" s="3"/>
    </row>
    <row r="8900" spans="13:13">
      <c r="M8900" s="3"/>
    </row>
    <row r="8901" spans="13:13">
      <c r="M8901" s="3"/>
    </row>
    <row r="8902" spans="13:13">
      <c r="M8902" s="3"/>
    </row>
    <row r="8903" spans="13:13">
      <c r="M8903" s="3"/>
    </row>
    <row r="8904" spans="13:13">
      <c r="M8904" s="3"/>
    </row>
    <row r="8905" spans="13:13">
      <c r="M8905" s="3"/>
    </row>
    <row r="8906" spans="13:13">
      <c r="M8906" s="3"/>
    </row>
    <row r="8907" spans="13:13">
      <c r="M8907" s="3"/>
    </row>
    <row r="8908" spans="13:13">
      <c r="M8908" s="3"/>
    </row>
    <row r="8909" spans="13:13">
      <c r="M8909" s="3"/>
    </row>
    <row r="8910" spans="13:13">
      <c r="M8910" s="3"/>
    </row>
    <row r="8911" spans="13:13">
      <c r="M8911" s="3"/>
    </row>
    <row r="8912" spans="13:13">
      <c r="M8912" s="3"/>
    </row>
    <row r="8913" spans="13:13">
      <c r="M8913" s="3"/>
    </row>
    <row r="8914" spans="13:13">
      <c r="M8914" s="3"/>
    </row>
    <row r="8915" spans="13:13">
      <c r="M8915" s="3"/>
    </row>
    <row r="8916" spans="13:13">
      <c r="M8916" s="3"/>
    </row>
    <row r="8917" spans="13:13">
      <c r="M8917" s="3"/>
    </row>
    <row r="8918" spans="13:13">
      <c r="M8918" s="3"/>
    </row>
    <row r="8919" spans="13:13">
      <c r="M8919" s="3"/>
    </row>
    <row r="8920" spans="13:13">
      <c r="M8920" s="3"/>
    </row>
    <row r="8921" spans="13:13">
      <c r="M8921" s="3"/>
    </row>
    <row r="8922" spans="13:13">
      <c r="M8922" s="3"/>
    </row>
    <row r="8923" spans="13:13">
      <c r="M8923" s="3"/>
    </row>
    <row r="8924" spans="13:13">
      <c r="M8924" s="3"/>
    </row>
    <row r="8925" spans="13:13">
      <c r="M8925" s="3"/>
    </row>
    <row r="8926" spans="13:13">
      <c r="M8926" s="3"/>
    </row>
    <row r="8927" spans="13:13">
      <c r="M8927" s="3"/>
    </row>
    <row r="8928" spans="13:13">
      <c r="M8928" s="3"/>
    </row>
    <row r="8929" spans="13:13">
      <c r="M8929" s="3"/>
    </row>
    <row r="8930" spans="13:13">
      <c r="M8930" s="3"/>
    </row>
    <row r="8931" spans="13:13">
      <c r="M8931" s="3"/>
    </row>
    <row r="8932" spans="13:13">
      <c r="M8932" s="3"/>
    </row>
    <row r="8933" spans="13:13">
      <c r="M8933" s="3"/>
    </row>
    <row r="8934" spans="13:13">
      <c r="M8934" s="3"/>
    </row>
    <row r="8935" spans="13:13">
      <c r="M8935" s="3"/>
    </row>
    <row r="8936" spans="13:13">
      <c r="M8936" s="3"/>
    </row>
    <row r="8937" spans="13:13">
      <c r="M8937" s="3"/>
    </row>
    <row r="8938" spans="13:13">
      <c r="M8938" s="3"/>
    </row>
    <row r="8939" spans="13:13">
      <c r="M8939" s="3"/>
    </row>
    <row r="8940" spans="13:13">
      <c r="M8940" s="3"/>
    </row>
    <row r="8941" spans="13:13">
      <c r="M8941" s="3"/>
    </row>
    <row r="8942" spans="13:13">
      <c r="M8942" s="3"/>
    </row>
    <row r="8943" spans="13:13">
      <c r="M8943" s="3"/>
    </row>
    <row r="8944" spans="13:13">
      <c r="M8944" s="3"/>
    </row>
    <row r="8945" spans="13:13">
      <c r="M8945" s="3"/>
    </row>
    <row r="8946" spans="13:13">
      <c r="M8946" s="3"/>
    </row>
    <row r="8947" spans="13:13">
      <c r="M8947" s="3"/>
    </row>
    <row r="8948" spans="13:13">
      <c r="M8948" s="3"/>
    </row>
    <row r="8949" spans="13:13">
      <c r="M8949" s="3"/>
    </row>
    <row r="8950" spans="13:13">
      <c r="M8950" s="3"/>
    </row>
    <row r="8951" spans="13:13">
      <c r="M8951" s="3"/>
    </row>
    <row r="8952" spans="13:13">
      <c r="M8952" s="3"/>
    </row>
    <row r="8953" spans="13:13">
      <c r="M8953" s="3"/>
    </row>
    <row r="8954" spans="13:13">
      <c r="M8954" s="3"/>
    </row>
    <row r="8955" spans="13:13">
      <c r="M8955" s="3"/>
    </row>
    <row r="8956" spans="13:13">
      <c r="M8956" s="3"/>
    </row>
    <row r="8957" spans="13:13">
      <c r="M8957" s="3"/>
    </row>
    <row r="8958" spans="13:13">
      <c r="M8958" s="3"/>
    </row>
    <row r="8959" spans="13:13">
      <c r="M8959" s="3"/>
    </row>
    <row r="8960" spans="13:13">
      <c r="M8960" s="3"/>
    </row>
    <row r="8961" spans="13:13">
      <c r="M8961" s="3"/>
    </row>
    <row r="8962" spans="13:13">
      <c r="M8962" s="3"/>
    </row>
    <row r="8963" spans="13:13">
      <c r="M8963" s="3"/>
    </row>
    <row r="8964" spans="13:13">
      <c r="M8964" s="3"/>
    </row>
    <row r="8965" spans="13:13">
      <c r="M8965" s="3"/>
    </row>
    <row r="8966" spans="13:13">
      <c r="M8966" s="3"/>
    </row>
    <row r="8967" spans="13:13">
      <c r="M8967" s="3"/>
    </row>
    <row r="8968" spans="13:13">
      <c r="M8968" s="3"/>
    </row>
    <row r="8969" spans="13:13">
      <c r="M8969" s="3"/>
    </row>
    <row r="8970" spans="13:13">
      <c r="M8970" s="3"/>
    </row>
    <row r="8971" spans="13:13">
      <c r="M8971" s="3"/>
    </row>
    <row r="8972" spans="13:13">
      <c r="M8972" s="3"/>
    </row>
    <row r="8973" spans="13:13">
      <c r="M8973" s="3"/>
    </row>
    <row r="8974" spans="13:13">
      <c r="M8974" s="3"/>
    </row>
    <row r="8975" spans="13:13">
      <c r="M8975" s="3"/>
    </row>
    <row r="8976" spans="13:13">
      <c r="M8976" s="3"/>
    </row>
    <row r="8977" spans="13:13">
      <c r="M8977" s="3"/>
    </row>
    <row r="8978" spans="13:13">
      <c r="M8978" s="3"/>
    </row>
    <row r="8979" spans="13:13">
      <c r="M8979" s="3"/>
    </row>
    <row r="8980" spans="13:13">
      <c r="M8980" s="3"/>
    </row>
    <row r="8981" spans="13:13">
      <c r="M8981" s="3"/>
    </row>
    <row r="8982" spans="13:13">
      <c r="M8982" s="3"/>
    </row>
    <row r="8983" spans="13:13">
      <c r="M8983" s="3"/>
    </row>
    <row r="8984" spans="13:13">
      <c r="M8984" s="3"/>
    </row>
    <row r="8985" spans="13:13">
      <c r="M8985" s="3"/>
    </row>
    <row r="8986" spans="13:13">
      <c r="M8986" s="3"/>
    </row>
    <row r="8987" spans="13:13">
      <c r="M8987" s="3"/>
    </row>
    <row r="8988" spans="13:13">
      <c r="M8988" s="3"/>
    </row>
    <row r="8989" spans="13:13">
      <c r="M8989" s="3"/>
    </row>
    <row r="8990" spans="13:13">
      <c r="M8990" s="3"/>
    </row>
    <row r="8991" spans="13:13">
      <c r="M8991" s="3"/>
    </row>
    <row r="8992" spans="13:13">
      <c r="M8992" s="3"/>
    </row>
    <row r="8993" spans="13:13">
      <c r="M8993" s="3"/>
    </row>
    <row r="8994" spans="13:13">
      <c r="M8994" s="3"/>
    </row>
    <row r="8995" spans="13:13">
      <c r="M8995" s="3"/>
    </row>
    <row r="8996" spans="13:13">
      <c r="M8996" s="3"/>
    </row>
    <row r="8997" spans="13:13">
      <c r="M8997" s="3"/>
    </row>
    <row r="8998" spans="13:13">
      <c r="M8998" s="3"/>
    </row>
    <row r="8999" spans="13:13">
      <c r="M8999" s="3"/>
    </row>
    <row r="9000" spans="13:13">
      <c r="M9000" s="3"/>
    </row>
    <row r="9001" spans="13:13">
      <c r="M9001" s="3"/>
    </row>
    <row r="9002" spans="13:13">
      <c r="M9002" s="3"/>
    </row>
    <row r="9003" spans="13:13">
      <c r="M9003" s="3"/>
    </row>
    <row r="9004" spans="13:13">
      <c r="M9004" s="3"/>
    </row>
    <row r="9005" spans="13:13">
      <c r="M9005" s="3"/>
    </row>
    <row r="9006" spans="13:13">
      <c r="M9006" s="3"/>
    </row>
    <row r="9007" spans="13:13">
      <c r="M9007" s="3"/>
    </row>
    <row r="9008" spans="13:13">
      <c r="M9008" s="3"/>
    </row>
    <row r="9009" spans="13:13">
      <c r="M9009" s="3"/>
    </row>
    <row r="9010" spans="13:13">
      <c r="M9010" s="3"/>
    </row>
    <row r="9011" spans="13:13">
      <c r="M9011" s="3"/>
    </row>
    <row r="9012" spans="13:13">
      <c r="M9012" s="3"/>
    </row>
    <row r="9013" spans="13:13">
      <c r="M9013" s="3"/>
    </row>
    <row r="9014" spans="13:13">
      <c r="M9014" s="3"/>
    </row>
    <row r="9015" spans="13:13">
      <c r="M9015" s="3"/>
    </row>
    <row r="9016" spans="13:13">
      <c r="M9016" s="3"/>
    </row>
    <row r="9017" spans="13:13">
      <c r="M9017" s="3"/>
    </row>
    <row r="9018" spans="13:13">
      <c r="M9018" s="3"/>
    </row>
    <row r="9019" spans="13:13">
      <c r="M9019" s="3"/>
    </row>
    <row r="9020" spans="13:13">
      <c r="M9020" s="3"/>
    </row>
    <row r="9021" spans="13:13">
      <c r="M9021" s="3"/>
    </row>
    <row r="9022" spans="13:13">
      <c r="M9022" s="3"/>
    </row>
    <row r="9023" spans="13:13">
      <c r="M9023" s="3"/>
    </row>
    <row r="9024" spans="13:13">
      <c r="M9024" s="3"/>
    </row>
    <row r="9025" spans="13:13">
      <c r="M9025" s="3"/>
    </row>
    <row r="9026" spans="13:13">
      <c r="M9026" s="3"/>
    </row>
    <row r="9027" spans="13:13">
      <c r="M9027" s="3"/>
    </row>
    <row r="9028" spans="13:13">
      <c r="M9028" s="3"/>
    </row>
    <row r="9029" spans="13:13">
      <c r="M9029" s="3"/>
    </row>
    <row r="9030" spans="13:13">
      <c r="M9030" s="3"/>
    </row>
    <row r="9031" spans="13:13">
      <c r="M9031" s="3"/>
    </row>
    <row r="9032" spans="13:13">
      <c r="M9032" s="3"/>
    </row>
    <row r="9033" spans="13:13">
      <c r="M9033" s="3"/>
    </row>
    <row r="9034" spans="13:13">
      <c r="M9034" s="3"/>
    </row>
    <row r="9035" spans="13:13">
      <c r="M9035" s="3"/>
    </row>
    <row r="9036" spans="13:13">
      <c r="M9036" s="3"/>
    </row>
    <row r="9037" spans="13:13">
      <c r="M9037" s="3"/>
    </row>
    <row r="9038" spans="13:13">
      <c r="M9038" s="3"/>
    </row>
    <row r="9039" spans="13:13">
      <c r="M9039" s="3"/>
    </row>
    <row r="9040" spans="13:13">
      <c r="M9040" s="3"/>
    </row>
    <row r="9041" spans="13:13">
      <c r="M9041" s="3"/>
    </row>
    <row r="9042" spans="13:13">
      <c r="M9042" s="3"/>
    </row>
    <row r="9043" spans="13:13">
      <c r="M9043" s="3"/>
    </row>
    <row r="9044" spans="13:13">
      <c r="M9044" s="3"/>
    </row>
    <row r="9045" spans="13:13">
      <c r="M9045" s="3"/>
    </row>
    <row r="9046" spans="13:13">
      <c r="M9046" s="3"/>
    </row>
    <row r="9047" spans="13:13">
      <c r="M9047" s="3"/>
    </row>
    <row r="9048" spans="13:13">
      <c r="M9048" s="3"/>
    </row>
    <row r="9049" spans="13:13">
      <c r="M9049" s="3"/>
    </row>
    <row r="9050" spans="13:13">
      <c r="M9050" s="3"/>
    </row>
    <row r="9051" spans="13:13">
      <c r="M9051" s="3"/>
    </row>
    <row r="9052" spans="13:13">
      <c r="M9052" s="3"/>
    </row>
    <row r="9053" spans="13:13">
      <c r="M9053" s="3"/>
    </row>
    <row r="9054" spans="13:13">
      <c r="M9054" s="3"/>
    </row>
    <row r="9055" spans="13:13">
      <c r="M9055" s="3"/>
    </row>
    <row r="9056" spans="13:13">
      <c r="M9056" s="3"/>
    </row>
    <row r="9057" spans="13:13">
      <c r="M9057" s="3"/>
    </row>
    <row r="9058" spans="13:13">
      <c r="M9058" s="3"/>
    </row>
    <row r="9059" spans="13:13">
      <c r="M9059" s="3"/>
    </row>
    <row r="9060" spans="13:13">
      <c r="M9060" s="3"/>
    </row>
    <row r="9061" spans="13:13">
      <c r="M9061" s="3"/>
    </row>
    <row r="9062" spans="13:13">
      <c r="M9062" s="3"/>
    </row>
    <row r="9063" spans="13:13">
      <c r="M9063" s="3"/>
    </row>
    <row r="9064" spans="13:13">
      <c r="M9064" s="3"/>
    </row>
    <row r="9065" spans="13:13">
      <c r="M9065" s="3"/>
    </row>
    <row r="9066" spans="13:13">
      <c r="M9066" s="3"/>
    </row>
    <row r="9067" spans="13:13">
      <c r="M9067" s="3"/>
    </row>
    <row r="9068" spans="13:13">
      <c r="M9068" s="3"/>
    </row>
    <row r="9069" spans="13:13">
      <c r="M9069" s="3"/>
    </row>
    <row r="9070" spans="13:13">
      <c r="M9070" s="3"/>
    </row>
    <row r="9071" spans="13:13">
      <c r="M9071" s="3"/>
    </row>
    <row r="9072" spans="13:13">
      <c r="M9072" s="3"/>
    </row>
    <row r="9073" spans="13:13">
      <c r="M9073" s="3"/>
    </row>
    <row r="9074" spans="13:13">
      <c r="M9074" s="3"/>
    </row>
    <row r="9075" spans="13:13">
      <c r="M9075" s="3"/>
    </row>
    <row r="9076" spans="13:13">
      <c r="M9076" s="3"/>
    </row>
    <row r="9077" spans="13:13">
      <c r="M9077" s="3"/>
    </row>
    <row r="9078" spans="13:13">
      <c r="M9078" s="3"/>
    </row>
    <row r="9079" spans="13:13">
      <c r="M9079" s="3"/>
    </row>
    <row r="9080" spans="13:13">
      <c r="M9080" s="3"/>
    </row>
    <row r="9081" spans="13:13">
      <c r="M9081" s="3"/>
    </row>
    <row r="9082" spans="13:13">
      <c r="M9082" s="3"/>
    </row>
    <row r="9083" spans="13:13">
      <c r="M9083" s="3"/>
    </row>
    <row r="9084" spans="13:13">
      <c r="M9084" s="3"/>
    </row>
    <row r="9085" spans="13:13">
      <c r="M9085" s="3"/>
    </row>
    <row r="9086" spans="13:13">
      <c r="M9086" s="3"/>
    </row>
    <row r="9087" spans="13:13">
      <c r="M9087" s="3"/>
    </row>
    <row r="9088" spans="13:13">
      <c r="M9088" s="3"/>
    </row>
    <row r="9089" spans="13:13">
      <c r="M9089" s="3"/>
    </row>
    <row r="9090" spans="13:13">
      <c r="M9090" s="3"/>
    </row>
    <row r="9091" spans="13:13">
      <c r="M9091" s="3"/>
    </row>
    <row r="9092" spans="13:13">
      <c r="M9092" s="3"/>
    </row>
    <row r="9093" spans="13:13">
      <c r="M9093" s="3"/>
    </row>
    <row r="9094" spans="13:13">
      <c r="M9094" s="3"/>
    </row>
    <row r="9095" spans="13:13">
      <c r="M9095" s="3"/>
    </row>
    <row r="9096" spans="13:13">
      <c r="M9096" s="3"/>
    </row>
    <row r="9097" spans="13:13">
      <c r="M9097" s="3"/>
    </row>
    <row r="9098" spans="13:13">
      <c r="M9098" s="3"/>
    </row>
    <row r="9099" spans="13:13">
      <c r="M9099" s="3"/>
    </row>
    <row r="9100" spans="13:13">
      <c r="M9100" s="3"/>
    </row>
    <row r="9101" spans="13:13">
      <c r="M9101" s="3"/>
    </row>
    <row r="9102" spans="13:13">
      <c r="M9102" s="3"/>
    </row>
    <row r="9103" spans="13:13">
      <c r="M9103" s="3"/>
    </row>
    <row r="9104" spans="13:13">
      <c r="M9104" s="3"/>
    </row>
    <row r="9105" spans="13:13">
      <c r="M9105" s="3"/>
    </row>
    <row r="9106" spans="13:13">
      <c r="M9106" s="3"/>
    </row>
    <row r="9107" spans="13:13">
      <c r="M9107" s="3"/>
    </row>
    <row r="9108" spans="13:13">
      <c r="M9108" s="3"/>
    </row>
    <row r="9109" spans="13:13">
      <c r="M9109" s="3"/>
    </row>
    <row r="9110" spans="13:13">
      <c r="M9110" s="3"/>
    </row>
    <row r="9111" spans="13:13">
      <c r="M9111" s="3"/>
    </row>
    <row r="9112" spans="13:13">
      <c r="M9112" s="3"/>
    </row>
    <row r="9113" spans="13:13">
      <c r="M9113" s="3"/>
    </row>
    <row r="9114" spans="13:13">
      <c r="M9114" s="3"/>
    </row>
    <row r="9115" spans="13:13">
      <c r="M9115" s="3"/>
    </row>
    <row r="9116" spans="13:13">
      <c r="M9116" s="3"/>
    </row>
    <row r="9117" spans="13:13">
      <c r="M9117" s="3"/>
    </row>
    <row r="9118" spans="13:13">
      <c r="M9118" s="3"/>
    </row>
    <row r="9119" spans="13:13">
      <c r="M9119" s="3"/>
    </row>
    <row r="9120" spans="13:13">
      <c r="M9120" s="3"/>
    </row>
    <row r="9121" spans="13:13">
      <c r="M9121" s="3"/>
    </row>
    <row r="9122" spans="13:13">
      <c r="M9122" s="3"/>
    </row>
    <row r="9123" spans="13:13">
      <c r="M9123" s="3"/>
    </row>
    <row r="9124" spans="13:13">
      <c r="M9124" s="3"/>
    </row>
    <row r="9125" spans="13:13">
      <c r="M9125" s="3"/>
    </row>
    <row r="9126" spans="13:13">
      <c r="M9126" s="3"/>
    </row>
    <row r="9127" spans="13:13">
      <c r="M9127" s="3"/>
    </row>
    <row r="9128" spans="13:13">
      <c r="M9128" s="3"/>
    </row>
    <row r="9129" spans="13:13">
      <c r="M9129" s="3"/>
    </row>
    <row r="9130" spans="13:13">
      <c r="M9130" s="3"/>
    </row>
    <row r="9131" spans="13:13">
      <c r="M9131" s="3"/>
    </row>
    <row r="9132" spans="13:13">
      <c r="M9132" s="3"/>
    </row>
    <row r="9133" spans="13:13">
      <c r="M9133" s="3"/>
    </row>
    <row r="9134" spans="13:13">
      <c r="M9134" s="3"/>
    </row>
    <row r="9135" spans="13:13">
      <c r="M9135" s="3"/>
    </row>
    <row r="9136" spans="13:13">
      <c r="M9136" s="3"/>
    </row>
    <row r="9137" spans="13:13">
      <c r="M9137" s="3"/>
    </row>
    <row r="9138" spans="13:13">
      <c r="M9138" s="3"/>
    </row>
    <row r="9139" spans="13:13">
      <c r="M9139" s="3"/>
    </row>
    <row r="9140" spans="13:13">
      <c r="M9140" s="3"/>
    </row>
    <row r="9141" spans="13:13">
      <c r="M9141" s="3"/>
    </row>
    <row r="9142" spans="13:13">
      <c r="M9142" s="3"/>
    </row>
    <row r="9143" spans="13:13">
      <c r="M9143" s="3"/>
    </row>
    <row r="9144" spans="13:13">
      <c r="M9144" s="3"/>
    </row>
    <row r="9145" spans="13:13">
      <c r="M9145" s="3"/>
    </row>
    <row r="9146" spans="13:13">
      <c r="M9146" s="3"/>
    </row>
    <row r="9147" spans="13:13">
      <c r="M9147" s="3"/>
    </row>
    <row r="9148" spans="13:13">
      <c r="M9148" s="3"/>
    </row>
    <row r="9149" spans="13:13">
      <c r="M9149" s="3"/>
    </row>
    <row r="9150" spans="13:13">
      <c r="M9150" s="3"/>
    </row>
    <row r="9151" spans="13:13">
      <c r="M9151" s="3"/>
    </row>
    <row r="9152" spans="13:13">
      <c r="M9152" s="3"/>
    </row>
    <row r="9153" spans="13:13">
      <c r="M9153" s="3"/>
    </row>
    <row r="9154" spans="13:13">
      <c r="M9154" s="3"/>
    </row>
    <row r="9155" spans="13:13">
      <c r="M9155" s="3"/>
    </row>
    <row r="9156" spans="13:13">
      <c r="M9156" s="3"/>
    </row>
    <row r="9157" spans="13:13">
      <c r="M9157" s="3"/>
    </row>
    <row r="9158" spans="13:13">
      <c r="M9158" s="3"/>
    </row>
    <row r="9159" spans="13:13">
      <c r="M9159" s="3"/>
    </row>
    <row r="9160" spans="13:13">
      <c r="M9160" s="3"/>
    </row>
    <row r="9161" spans="13:13">
      <c r="M9161" s="3"/>
    </row>
    <row r="9162" spans="13:13">
      <c r="M9162" s="3"/>
    </row>
    <row r="9163" spans="13:13">
      <c r="M9163" s="3"/>
    </row>
    <row r="9164" spans="13:13">
      <c r="M9164" s="3"/>
    </row>
    <row r="9165" spans="13:13">
      <c r="M9165" s="3"/>
    </row>
    <row r="9166" spans="13:13">
      <c r="M9166" s="3"/>
    </row>
    <row r="9167" spans="13:13">
      <c r="M9167" s="3"/>
    </row>
    <row r="9168" spans="13:13">
      <c r="M9168" s="3"/>
    </row>
    <row r="9169" spans="13:13">
      <c r="M9169" s="3"/>
    </row>
    <row r="9170" spans="13:13">
      <c r="M9170" s="3"/>
    </row>
    <row r="9171" spans="13:13">
      <c r="M9171" s="3"/>
    </row>
    <row r="9172" spans="13:13">
      <c r="M9172" s="3"/>
    </row>
    <row r="9173" spans="13:13">
      <c r="M9173" s="3"/>
    </row>
    <row r="9174" spans="13:13">
      <c r="M9174" s="3"/>
    </row>
    <row r="9175" spans="13:13">
      <c r="M9175" s="3"/>
    </row>
    <row r="9176" spans="13:13">
      <c r="M9176" s="3"/>
    </row>
    <row r="9177" spans="13:13">
      <c r="M9177" s="3"/>
    </row>
    <row r="9178" spans="13:13">
      <c r="M9178" s="3"/>
    </row>
    <row r="9179" spans="13:13">
      <c r="M9179" s="3"/>
    </row>
    <row r="9180" spans="13:13">
      <c r="M9180" s="3"/>
    </row>
    <row r="9181" spans="13:13">
      <c r="M9181" s="3"/>
    </row>
    <row r="9182" spans="13:13">
      <c r="M9182" s="3"/>
    </row>
    <row r="9183" spans="13:13">
      <c r="M9183" s="3"/>
    </row>
    <row r="9184" spans="13:13">
      <c r="M9184" s="3"/>
    </row>
    <row r="9185" spans="13:13">
      <c r="M9185" s="3"/>
    </row>
    <row r="9186" spans="13:13">
      <c r="M9186" s="3"/>
    </row>
    <row r="9187" spans="13:13">
      <c r="M9187" s="3"/>
    </row>
    <row r="9188" spans="13:13">
      <c r="M9188" s="3"/>
    </row>
    <row r="9189" spans="13:13">
      <c r="M9189" s="3"/>
    </row>
    <row r="9190" spans="13:13">
      <c r="M9190" s="3"/>
    </row>
    <row r="9191" spans="13:13">
      <c r="M9191" s="3"/>
    </row>
    <row r="9192" spans="13:13">
      <c r="M9192" s="3"/>
    </row>
    <row r="9193" spans="13:13">
      <c r="M9193" s="3"/>
    </row>
    <row r="9194" spans="13:13">
      <c r="M9194" s="3"/>
    </row>
    <row r="9195" spans="13:13">
      <c r="M9195" s="3"/>
    </row>
    <row r="9196" spans="13:13">
      <c r="M9196" s="3"/>
    </row>
    <row r="9197" spans="13:13">
      <c r="M9197" s="3"/>
    </row>
    <row r="9198" spans="13:13">
      <c r="M9198" s="3"/>
    </row>
    <row r="9199" spans="13:13">
      <c r="M9199" s="3"/>
    </row>
    <row r="9200" spans="13:13">
      <c r="M9200" s="3"/>
    </row>
    <row r="9201" spans="13:13">
      <c r="M9201" s="3"/>
    </row>
    <row r="9202" spans="13:13">
      <c r="M9202" s="3"/>
    </row>
    <row r="9203" spans="13:13">
      <c r="M9203" s="3"/>
    </row>
    <row r="9204" spans="13:13">
      <c r="M9204" s="3"/>
    </row>
    <row r="9205" spans="13:13">
      <c r="M9205" s="3"/>
    </row>
    <row r="9206" spans="13:13">
      <c r="M9206" s="3"/>
    </row>
    <row r="9207" spans="13:13">
      <c r="M9207" s="3"/>
    </row>
    <row r="9208" spans="13:13">
      <c r="M9208" s="3"/>
    </row>
    <row r="9209" spans="13:13">
      <c r="M9209" s="3"/>
    </row>
    <row r="9210" spans="13:13">
      <c r="M9210" s="3"/>
    </row>
    <row r="9211" spans="13:13">
      <c r="M9211" s="3"/>
    </row>
    <row r="9212" spans="13:13">
      <c r="M9212" s="3"/>
    </row>
    <row r="9213" spans="13:13">
      <c r="M9213" s="3"/>
    </row>
    <row r="9214" spans="13:13">
      <c r="M9214" s="3"/>
    </row>
    <row r="9215" spans="13:13">
      <c r="M9215" s="3"/>
    </row>
    <row r="9216" spans="13:13">
      <c r="M9216" s="3"/>
    </row>
    <row r="9217" spans="13:13">
      <c r="M9217" s="3"/>
    </row>
    <row r="9218" spans="13:13">
      <c r="M9218" s="3"/>
    </row>
    <row r="9219" spans="13:13">
      <c r="M9219" s="3"/>
    </row>
    <row r="9220" spans="13:13">
      <c r="M9220" s="3"/>
    </row>
    <row r="9221" spans="13:13">
      <c r="M9221" s="3"/>
    </row>
    <row r="9222" spans="13:13">
      <c r="M9222" s="3"/>
    </row>
    <row r="9223" spans="13:13">
      <c r="M9223" s="3"/>
    </row>
    <row r="9224" spans="13:13">
      <c r="M9224" s="3"/>
    </row>
    <row r="9225" spans="13:13">
      <c r="M9225" s="3"/>
    </row>
    <row r="9226" spans="13:13">
      <c r="M9226" s="3"/>
    </row>
    <row r="9227" spans="13:13">
      <c r="M9227" s="3"/>
    </row>
    <row r="9228" spans="13:13">
      <c r="M9228" s="3"/>
    </row>
    <row r="9229" spans="13:13">
      <c r="M9229" s="3"/>
    </row>
    <row r="9230" spans="13:13">
      <c r="M9230" s="3"/>
    </row>
    <row r="9231" spans="13:13">
      <c r="M9231" s="3"/>
    </row>
    <row r="9232" spans="13:13">
      <c r="M9232" s="3"/>
    </row>
    <row r="9233" spans="13:13">
      <c r="M9233" s="3"/>
    </row>
    <row r="9234" spans="13:13">
      <c r="M9234" s="3"/>
    </row>
    <row r="9235" spans="13:13">
      <c r="M9235" s="3"/>
    </row>
    <row r="9236" spans="13:13">
      <c r="M9236" s="3"/>
    </row>
    <row r="9237" spans="13:13">
      <c r="M9237" s="3"/>
    </row>
    <row r="9238" spans="13:13">
      <c r="M9238" s="3"/>
    </row>
    <row r="9239" spans="13:13">
      <c r="M9239" s="3"/>
    </row>
    <row r="9240" spans="13:13">
      <c r="M9240" s="3"/>
    </row>
    <row r="9241" spans="13:13">
      <c r="M9241" s="3"/>
    </row>
    <row r="9242" spans="13:13">
      <c r="M9242" s="3"/>
    </row>
    <row r="9243" spans="13:13">
      <c r="M9243" s="3"/>
    </row>
    <row r="9244" spans="13:13">
      <c r="M9244" s="3"/>
    </row>
    <row r="9245" spans="13:13">
      <c r="M9245" s="3"/>
    </row>
    <row r="9246" spans="13:13">
      <c r="M9246" s="3"/>
    </row>
    <row r="9247" spans="13:13">
      <c r="M9247" s="3"/>
    </row>
    <row r="9248" spans="13:13">
      <c r="M9248" s="3"/>
    </row>
    <row r="9249" spans="13:13">
      <c r="M9249" s="3"/>
    </row>
    <row r="9250" spans="13:13">
      <c r="M9250" s="3"/>
    </row>
    <row r="9251" spans="13:13">
      <c r="M9251" s="3"/>
    </row>
    <row r="9252" spans="13:13">
      <c r="M9252" s="3"/>
    </row>
    <row r="9253" spans="13:13">
      <c r="M9253" s="3"/>
    </row>
    <row r="9254" spans="13:13">
      <c r="M9254" s="3"/>
    </row>
    <row r="9255" spans="13:13">
      <c r="M9255" s="3"/>
    </row>
    <row r="9256" spans="13:13">
      <c r="M9256" s="3"/>
    </row>
    <row r="9257" spans="13:13">
      <c r="M9257" s="3"/>
    </row>
    <row r="9258" spans="13:13">
      <c r="M9258" s="3"/>
    </row>
    <row r="9259" spans="13:13">
      <c r="M9259" s="3"/>
    </row>
    <row r="9260" spans="13:13">
      <c r="M9260" s="3"/>
    </row>
    <row r="9261" spans="13:13">
      <c r="M9261" s="3"/>
    </row>
    <row r="9262" spans="13:13">
      <c r="M9262" s="3"/>
    </row>
    <row r="9263" spans="13:13">
      <c r="M9263" s="3"/>
    </row>
    <row r="9264" spans="13:13">
      <c r="M9264" s="3"/>
    </row>
    <row r="9265" spans="13:13">
      <c r="M9265" s="3"/>
    </row>
    <row r="9266" spans="13:13">
      <c r="M9266" s="3"/>
    </row>
    <row r="9267" spans="13:13">
      <c r="M9267" s="3"/>
    </row>
    <row r="9268" spans="13:13">
      <c r="M9268" s="3"/>
    </row>
    <row r="9269" spans="13:13">
      <c r="M9269" s="3"/>
    </row>
    <row r="9270" spans="13:13">
      <c r="M9270" s="3"/>
    </row>
    <row r="9271" spans="13:13">
      <c r="M9271" s="3"/>
    </row>
    <row r="9272" spans="13:13">
      <c r="M9272" s="3"/>
    </row>
    <row r="9273" spans="13:13">
      <c r="M9273" s="3"/>
    </row>
    <row r="9274" spans="13:13">
      <c r="M9274" s="3"/>
    </row>
    <row r="9275" spans="13:13">
      <c r="M9275" s="3"/>
    </row>
    <row r="9276" spans="13:13">
      <c r="M9276" s="3"/>
    </row>
    <row r="9277" spans="13:13">
      <c r="M9277" s="3"/>
    </row>
    <row r="9278" spans="13:13">
      <c r="M9278" s="3"/>
    </row>
    <row r="9279" spans="13:13">
      <c r="M9279" s="3"/>
    </row>
    <row r="9280" spans="13:13">
      <c r="M9280" s="3"/>
    </row>
    <row r="9281" spans="13:13">
      <c r="M9281" s="3"/>
    </row>
    <row r="9282" spans="13:13">
      <c r="M9282" s="3"/>
    </row>
    <row r="9283" spans="13:13">
      <c r="M9283" s="3"/>
    </row>
    <row r="9284" spans="13:13">
      <c r="M9284" s="3"/>
    </row>
    <row r="9285" spans="13:13">
      <c r="M9285" s="3"/>
    </row>
    <row r="9286" spans="13:13">
      <c r="M9286" s="3"/>
    </row>
    <row r="9287" spans="13:13">
      <c r="M9287" s="3"/>
    </row>
    <row r="9288" spans="13:13">
      <c r="M9288" s="3"/>
    </row>
    <row r="9289" spans="13:13">
      <c r="M9289" s="3"/>
    </row>
    <row r="9290" spans="13:13">
      <c r="M9290" s="3"/>
    </row>
    <row r="9291" spans="13:13">
      <c r="M9291" s="3"/>
    </row>
    <row r="9292" spans="13:13">
      <c r="M9292" s="3"/>
    </row>
    <row r="9293" spans="13:13">
      <c r="M9293" s="3"/>
    </row>
    <row r="9294" spans="13:13">
      <c r="M9294" s="3"/>
    </row>
    <row r="9295" spans="13:13">
      <c r="M9295" s="3"/>
    </row>
    <row r="9296" spans="13:13">
      <c r="M9296" s="3"/>
    </row>
    <row r="9297" spans="13:13">
      <c r="M9297" s="3"/>
    </row>
    <row r="9298" spans="13:13">
      <c r="M9298" s="3"/>
    </row>
    <row r="9299" spans="13:13">
      <c r="M9299" s="3"/>
    </row>
    <row r="9300" spans="13:13">
      <c r="M9300" s="3"/>
    </row>
    <row r="9301" spans="13:13">
      <c r="M9301" s="3"/>
    </row>
    <row r="9302" spans="13:13">
      <c r="M9302" s="3"/>
    </row>
    <row r="9303" spans="13:13">
      <c r="M9303" s="3"/>
    </row>
    <row r="9304" spans="13:13">
      <c r="M9304" s="3"/>
    </row>
    <row r="9305" spans="13:13">
      <c r="M9305" s="3"/>
    </row>
    <row r="9306" spans="13:13">
      <c r="M9306" s="3"/>
    </row>
    <row r="9307" spans="13:13">
      <c r="M9307" s="3"/>
    </row>
    <row r="9308" spans="13:13">
      <c r="M9308" s="3"/>
    </row>
    <row r="9309" spans="13:13">
      <c r="M9309" s="3"/>
    </row>
    <row r="9310" spans="13:13">
      <c r="M9310" s="3"/>
    </row>
    <row r="9311" spans="13:13">
      <c r="M9311" s="3"/>
    </row>
    <row r="9312" spans="13:13">
      <c r="M9312" s="3"/>
    </row>
    <row r="9313" spans="13:13">
      <c r="M9313" s="3"/>
    </row>
    <row r="9314" spans="13:13">
      <c r="M9314" s="3"/>
    </row>
    <row r="9315" spans="13:13">
      <c r="M9315" s="3"/>
    </row>
    <row r="9316" spans="13:13">
      <c r="M9316" s="3"/>
    </row>
    <row r="9317" spans="13:13">
      <c r="M9317" s="3"/>
    </row>
    <row r="9318" spans="13:13">
      <c r="M9318" s="3"/>
    </row>
    <row r="9319" spans="13:13">
      <c r="M9319" s="3"/>
    </row>
    <row r="9320" spans="13:13">
      <c r="M9320" s="3"/>
    </row>
    <row r="9321" spans="13:13">
      <c r="M9321" s="3"/>
    </row>
    <row r="9322" spans="13:13">
      <c r="M9322" s="3"/>
    </row>
    <row r="9323" spans="13:13">
      <c r="M9323" s="3"/>
    </row>
    <row r="9324" spans="13:13">
      <c r="M9324" s="3"/>
    </row>
    <row r="9325" spans="13:13">
      <c r="M9325" s="3"/>
    </row>
    <row r="9326" spans="13:13">
      <c r="M9326" s="3"/>
    </row>
    <row r="9327" spans="13:13">
      <c r="M9327" s="3"/>
    </row>
    <row r="9328" spans="13:13">
      <c r="M9328" s="3"/>
    </row>
    <row r="9329" spans="13:13">
      <c r="M9329" s="3"/>
    </row>
    <row r="9330" spans="13:13">
      <c r="M9330" s="3"/>
    </row>
    <row r="9331" spans="13:13">
      <c r="M9331" s="3"/>
    </row>
    <row r="9332" spans="13:13">
      <c r="M9332" s="3"/>
    </row>
    <row r="9333" spans="13:13">
      <c r="M9333" s="3"/>
    </row>
    <row r="9334" spans="13:13">
      <c r="M9334" s="3"/>
    </row>
    <row r="9335" spans="13:13">
      <c r="M9335" s="3"/>
    </row>
    <row r="9336" spans="13:13">
      <c r="M9336" s="3"/>
    </row>
    <row r="9337" spans="13:13">
      <c r="M9337" s="3"/>
    </row>
    <row r="9338" spans="13:13">
      <c r="M9338" s="3"/>
    </row>
    <row r="9339" spans="13:13">
      <c r="M9339" s="3"/>
    </row>
    <row r="9340" spans="13:13">
      <c r="M9340" s="3"/>
    </row>
    <row r="9341" spans="13:13">
      <c r="M9341" s="3"/>
    </row>
    <row r="9342" spans="13:13">
      <c r="M9342" s="3"/>
    </row>
    <row r="9343" spans="13:13">
      <c r="M9343" s="3"/>
    </row>
    <row r="9344" spans="13:13">
      <c r="M9344" s="3"/>
    </row>
    <row r="9345" spans="13:13">
      <c r="M9345" s="3"/>
    </row>
    <row r="9346" spans="13:13">
      <c r="M9346" s="3"/>
    </row>
    <row r="9347" spans="13:13">
      <c r="M9347" s="3"/>
    </row>
    <row r="9348" spans="13:13">
      <c r="M9348" s="3"/>
    </row>
    <row r="9349" spans="13:13">
      <c r="M9349" s="3"/>
    </row>
    <row r="9350" spans="13:13">
      <c r="M9350" s="3"/>
    </row>
    <row r="9351" spans="13:13">
      <c r="M9351" s="3"/>
    </row>
    <row r="9352" spans="13:13">
      <c r="M9352" s="3"/>
    </row>
    <row r="9353" spans="13:13">
      <c r="M9353" s="3"/>
    </row>
    <row r="9354" spans="13:13">
      <c r="M9354" s="3"/>
    </row>
    <row r="9355" spans="13:13">
      <c r="M9355" s="3"/>
    </row>
    <row r="9356" spans="13:13">
      <c r="M9356" s="3"/>
    </row>
    <row r="9357" spans="13:13">
      <c r="M9357" s="3"/>
    </row>
    <row r="9358" spans="13:13">
      <c r="M9358" s="3"/>
    </row>
    <row r="9359" spans="13:13">
      <c r="M9359" s="3"/>
    </row>
    <row r="9360" spans="13:13">
      <c r="M9360" s="3"/>
    </row>
    <row r="9361" spans="13:13">
      <c r="M9361" s="3"/>
    </row>
    <row r="9362" spans="13:13">
      <c r="M9362" s="3"/>
    </row>
    <row r="9363" spans="13:13">
      <c r="M9363" s="3"/>
    </row>
    <row r="9364" spans="13:13">
      <c r="M9364" s="3"/>
    </row>
    <row r="9365" spans="13:13">
      <c r="M9365" s="3"/>
    </row>
    <row r="9366" spans="13:13">
      <c r="M9366" s="3"/>
    </row>
    <row r="9367" spans="13:13">
      <c r="M9367" s="3"/>
    </row>
    <row r="9368" spans="13:13">
      <c r="M9368" s="3"/>
    </row>
    <row r="9369" spans="13:13">
      <c r="M9369" s="3"/>
    </row>
    <row r="9370" spans="13:13">
      <c r="M9370" s="3"/>
    </row>
    <row r="9371" spans="13:13">
      <c r="M9371" s="3"/>
    </row>
    <row r="9372" spans="13:13">
      <c r="M9372" s="3"/>
    </row>
    <row r="9373" spans="13:13">
      <c r="M9373" s="3"/>
    </row>
    <row r="9374" spans="13:13">
      <c r="M9374" s="3"/>
    </row>
    <row r="9375" spans="13:13">
      <c r="M9375" s="3"/>
    </row>
    <row r="9376" spans="13:13">
      <c r="M9376" s="3"/>
    </row>
    <row r="9377" spans="13:13">
      <c r="M9377" s="3"/>
    </row>
    <row r="9378" spans="13:13">
      <c r="M9378" s="3"/>
    </row>
    <row r="9379" spans="13:13">
      <c r="M9379" s="3"/>
    </row>
    <row r="9380" spans="13:13">
      <c r="M9380" s="3"/>
    </row>
    <row r="9381" spans="13:13">
      <c r="M9381" s="3"/>
    </row>
    <row r="9382" spans="13:13">
      <c r="M9382" s="3"/>
    </row>
    <row r="9383" spans="13:13">
      <c r="M9383" s="3"/>
    </row>
    <row r="9384" spans="13:13">
      <c r="M9384" s="3"/>
    </row>
    <row r="9385" spans="13:13">
      <c r="M9385" s="3"/>
    </row>
    <row r="9386" spans="13:13">
      <c r="M9386" s="3"/>
    </row>
    <row r="9387" spans="13:13">
      <c r="M9387" s="3"/>
    </row>
    <row r="9388" spans="13:13">
      <c r="M9388" s="3"/>
    </row>
    <row r="9389" spans="13:13">
      <c r="M9389" s="3"/>
    </row>
    <row r="9390" spans="13:13">
      <c r="M9390" s="3"/>
    </row>
    <row r="9391" spans="13:13">
      <c r="M9391" s="3"/>
    </row>
    <row r="9392" spans="13:13">
      <c r="M9392" s="3"/>
    </row>
    <row r="9393" spans="13:13">
      <c r="M9393" s="3"/>
    </row>
    <row r="9394" spans="13:13">
      <c r="M9394" s="3"/>
    </row>
    <row r="9395" spans="13:13">
      <c r="M9395" s="3"/>
    </row>
    <row r="9396" spans="13:13">
      <c r="M9396" s="3"/>
    </row>
    <row r="9397" spans="13:13">
      <c r="M9397" s="3"/>
    </row>
    <row r="9398" spans="13:13">
      <c r="M9398" s="3"/>
    </row>
    <row r="9399" spans="13:13">
      <c r="M9399" s="3"/>
    </row>
    <row r="9400" spans="13:13">
      <c r="M9400" s="3"/>
    </row>
    <row r="9401" spans="13:13">
      <c r="M9401" s="3"/>
    </row>
    <row r="9402" spans="13:13">
      <c r="M9402" s="3"/>
    </row>
    <row r="9403" spans="13:13">
      <c r="M9403" s="3"/>
    </row>
    <row r="9404" spans="13:13">
      <c r="M9404" s="3"/>
    </row>
    <row r="9405" spans="13:13">
      <c r="M9405" s="3"/>
    </row>
    <row r="9406" spans="13:13">
      <c r="M9406" s="3"/>
    </row>
    <row r="9407" spans="13:13">
      <c r="M9407" s="3"/>
    </row>
    <row r="9408" spans="13:13">
      <c r="M9408" s="3"/>
    </row>
    <row r="9409" spans="13:13">
      <c r="M9409" s="3"/>
    </row>
    <row r="9410" spans="13:13">
      <c r="M9410" s="3"/>
    </row>
    <row r="9411" spans="13:13">
      <c r="M9411" s="3"/>
    </row>
    <row r="9412" spans="13:13">
      <c r="M9412" s="3"/>
    </row>
    <row r="9413" spans="13:13">
      <c r="M9413" s="3"/>
    </row>
    <row r="9414" spans="13:13">
      <c r="M9414" s="3"/>
    </row>
    <row r="9415" spans="13:13">
      <c r="M9415" s="3"/>
    </row>
    <row r="9416" spans="13:13">
      <c r="M9416" s="3"/>
    </row>
    <row r="9417" spans="13:13">
      <c r="M9417" s="3"/>
    </row>
    <row r="9418" spans="13:13">
      <c r="M9418" s="3"/>
    </row>
    <row r="9419" spans="13:13">
      <c r="M9419" s="3"/>
    </row>
    <row r="9420" spans="13:13">
      <c r="M9420" s="3"/>
    </row>
    <row r="9421" spans="13:13">
      <c r="M9421" s="3"/>
    </row>
    <row r="9422" spans="13:13">
      <c r="M9422" s="3"/>
    </row>
    <row r="9423" spans="13:13">
      <c r="M9423" s="3"/>
    </row>
    <row r="9424" spans="13:13">
      <c r="M9424" s="3"/>
    </row>
    <row r="9425" spans="13:13">
      <c r="M9425" s="3"/>
    </row>
    <row r="9426" spans="13:13">
      <c r="M9426" s="3"/>
    </row>
    <row r="9427" spans="13:13">
      <c r="M9427" s="3"/>
    </row>
    <row r="9428" spans="13:13">
      <c r="M9428" s="3"/>
    </row>
    <row r="9429" spans="13:13">
      <c r="M9429" s="3"/>
    </row>
    <row r="9430" spans="13:13">
      <c r="M9430" s="3"/>
    </row>
    <row r="9431" spans="13:13">
      <c r="M9431" s="3"/>
    </row>
    <row r="9432" spans="13:13">
      <c r="M9432" s="3"/>
    </row>
    <row r="9433" spans="13:13">
      <c r="M9433" s="3"/>
    </row>
    <row r="9434" spans="13:13">
      <c r="M9434" s="3"/>
    </row>
    <row r="9435" spans="13:13">
      <c r="M9435" s="3"/>
    </row>
    <row r="9436" spans="13:13">
      <c r="M9436" s="3"/>
    </row>
    <row r="9437" spans="13:13">
      <c r="M9437" s="3"/>
    </row>
    <row r="9438" spans="13:13">
      <c r="M9438" s="3"/>
    </row>
    <row r="9439" spans="13:13">
      <c r="M9439" s="3"/>
    </row>
    <row r="9440" spans="13:13">
      <c r="M9440" s="3"/>
    </row>
    <row r="9441" spans="13:13">
      <c r="M9441" s="3"/>
    </row>
    <row r="9442" spans="13:13">
      <c r="M9442" s="3"/>
    </row>
    <row r="9443" spans="13:13">
      <c r="M9443" s="3"/>
    </row>
    <row r="9444" spans="13:13">
      <c r="M9444" s="3"/>
    </row>
    <row r="9445" spans="13:13">
      <c r="M9445" s="3"/>
    </row>
    <row r="9446" spans="13:13">
      <c r="M9446" s="3"/>
    </row>
    <row r="9447" spans="13:13">
      <c r="M9447" s="3"/>
    </row>
    <row r="9448" spans="13:13">
      <c r="M9448" s="3"/>
    </row>
    <row r="9449" spans="13:13">
      <c r="M9449" s="3"/>
    </row>
    <row r="9450" spans="13:13">
      <c r="M9450" s="3"/>
    </row>
    <row r="9451" spans="13:13">
      <c r="M9451" s="3"/>
    </row>
    <row r="9452" spans="13:13">
      <c r="M9452" s="3"/>
    </row>
    <row r="9453" spans="13:13">
      <c r="M9453" s="3"/>
    </row>
    <row r="9454" spans="13:13">
      <c r="M9454" s="3"/>
    </row>
    <row r="9455" spans="13:13">
      <c r="M9455" s="3"/>
    </row>
    <row r="9456" spans="13:13">
      <c r="M9456" s="3"/>
    </row>
    <row r="9457" spans="13:13">
      <c r="M9457" s="3"/>
    </row>
    <row r="9458" spans="13:13">
      <c r="M9458" s="3"/>
    </row>
    <row r="9459" spans="13:13">
      <c r="M9459" s="3"/>
    </row>
    <row r="9460" spans="13:13">
      <c r="M9460" s="3"/>
    </row>
    <row r="9461" spans="13:13">
      <c r="M9461" s="3"/>
    </row>
    <row r="9462" spans="13:13">
      <c r="M9462" s="3"/>
    </row>
    <row r="9463" spans="13:13">
      <c r="M9463" s="3"/>
    </row>
    <row r="9464" spans="13:13">
      <c r="M9464" s="3"/>
    </row>
    <row r="9465" spans="13:13">
      <c r="M9465" s="3"/>
    </row>
    <row r="9466" spans="13:13">
      <c r="M9466" s="3"/>
    </row>
    <row r="9467" spans="13:13">
      <c r="M9467" s="3"/>
    </row>
    <row r="9468" spans="13:13">
      <c r="M9468" s="3"/>
    </row>
    <row r="9469" spans="13:13">
      <c r="M9469" s="3"/>
    </row>
    <row r="9470" spans="13:13">
      <c r="M9470" s="3"/>
    </row>
    <row r="9471" spans="13:13">
      <c r="M9471" s="3"/>
    </row>
    <row r="9472" spans="13:13">
      <c r="M9472" s="3"/>
    </row>
    <row r="9473" spans="13:13">
      <c r="M9473" s="3"/>
    </row>
    <row r="9474" spans="13:13">
      <c r="M9474" s="3"/>
    </row>
    <row r="9475" spans="13:13">
      <c r="M9475" s="3"/>
    </row>
    <row r="9476" spans="13:13">
      <c r="M9476" s="3"/>
    </row>
    <row r="9477" spans="13:13">
      <c r="M9477" s="3"/>
    </row>
    <row r="9478" spans="13:13">
      <c r="M9478" s="3"/>
    </row>
    <row r="9479" spans="13:13">
      <c r="M9479" s="3"/>
    </row>
    <row r="9480" spans="13:13">
      <c r="M9480" s="3"/>
    </row>
    <row r="9481" spans="13:13">
      <c r="M9481" s="3"/>
    </row>
    <row r="9482" spans="13:13">
      <c r="M9482" s="3"/>
    </row>
    <row r="9483" spans="13:13">
      <c r="M9483" s="3"/>
    </row>
    <row r="9484" spans="13:13">
      <c r="M9484" s="3"/>
    </row>
    <row r="9485" spans="13:13">
      <c r="M9485" s="3"/>
    </row>
    <row r="9486" spans="13:13">
      <c r="M9486" s="3"/>
    </row>
    <row r="9487" spans="13:13">
      <c r="M9487" s="3"/>
    </row>
    <row r="9488" spans="13:13">
      <c r="M9488" s="3"/>
    </row>
    <row r="9489" spans="13:13">
      <c r="M9489" s="3"/>
    </row>
    <row r="9490" spans="13:13">
      <c r="M9490" s="3"/>
    </row>
    <row r="9491" spans="13:13">
      <c r="M9491" s="3"/>
    </row>
    <row r="9492" spans="13:13">
      <c r="M9492" s="3"/>
    </row>
    <row r="9493" spans="13:13">
      <c r="M9493" s="3"/>
    </row>
    <row r="9494" spans="13:13">
      <c r="M9494" s="3"/>
    </row>
    <row r="9495" spans="13:13">
      <c r="M9495" s="3"/>
    </row>
    <row r="9496" spans="13:13">
      <c r="M9496" s="3"/>
    </row>
    <row r="9497" spans="13:13">
      <c r="M9497" s="3"/>
    </row>
    <row r="9498" spans="13:13">
      <c r="M9498" s="3"/>
    </row>
    <row r="9499" spans="13:13">
      <c r="M9499" s="3"/>
    </row>
    <row r="9500" spans="13:13">
      <c r="M9500" s="3"/>
    </row>
    <row r="9501" spans="13:13">
      <c r="M9501" s="3"/>
    </row>
    <row r="9502" spans="13:13">
      <c r="M9502" s="3"/>
    </row>
    <row r="9503" spans="13:13">
      <c r="M9503" s="3"/>
    </row>
    <row r="9504" spans="13:13">
      <c r="M9504" s="3"/>
    </row>
    <row r="9505" spans="13:13">
      <c r="M9505" s="3"/>
    </row>
    <row r="9506" spans="13:13">
      <c r="M9506" s="3"/>
    </row>
    <row r="9507" spans="13:13">
      <c r="M9507" s="3"/>
    </row>
    <row r="9508" spans="13:13">
      <c r="M9508" s="3"/>
    </row>
    <row r="9509" spans="13:13">
      <c r="M9509" s="3"/>
    </row>
    <row r="9510" spans="13:13">
      <c r="M9510" s="3"/>
    </row>
    <row r="9511" spans="13:13">
      <c r="M9511" s="3"/>
    </row>
    <row r="9512" spans="13:13">
      <c r="M9512" s="3"/>
    </row>
    <row r="9513" spans="13:13">
      <c r="M9513" s="3"/>
    </row>
    <row r="9514" spans="13:13">
      <c r="M9514" s="3"/>
    </row>
    <row r="9515" spans="13:13">
      <c r="M9515" s="3"/>
    </row>
    <row r="9516" spans="13:13">
      <c r="M9516" s="3"/>
    </row>
    <row r="9517" spans="13:13">
      <c r="M9517" s="3"/>
    </row>
    <row r="9518" spans="13:13">
      <c r="M9518" s="3"/>
    </row>
    <row r="9519" spans="13:13">
      <c r="M9519" s="3"/>
    </row>
    <row r="9520" spans="13:13">
      <c r="M9520" s="3"/>
    </row>
    <row r="9521" spans="13:13">
      <c r="M9521" s="3"/>
    </row>
    <row r="9522" spans="13:13">
      <c r="M9522" s="3"/>
    </row>
    <row r="9523" spans="13:13">
      <c r="M9523" s="3"/>
    </row>
    <row r="9524" spans="13:13">
      <c r="M9524" s="3"/>
    </row>
    <row r="9525" spans="13:13">
      <c r="M9525" s="3"/>
    </row>
    <row r="9526" spans="13:13">
      <c r="M9526" s="3"/>
    </row>
    <row r="9527" spans="13:13">
      <c r="M9527" s="3"/>
    </row>
    <row r="9528" spans="13:13">
      <c r="M9528" s="3"/>
    </row>
    <row r="9529" spans="13:13">
      <c r="M9529" s="3"/>
    </row>
    <row r="9530" spans="13:13">
      <c r="M9530" s="3"/>
    </row>
    <row r="9531" spans="13:13">
      <c r="M9531" s="3"/>
    </row>
    <row r="9532" spans="13:13">
      <c r="M9532" s="3"/>
    </row>
    <row r="9533" spans="13:13">
      <c r="M9533" s="3"/>
    </row>
    <row r="9534" spans="13:13">
      <c r="M9534" s="3"/>
    </row>
    <row r="9535" spans="13:13">
      <c r="M9535" s="3"/>
    </row>
    <row r="9536" spans="13:13">
      <c r="M9536" s="3"/>
    </row>
    <row r="9537" spans="13:13">
      <c r="M9537" s="3"/>
    </row>
    <row r="9538" spans="13:13">
      <c r="M9538" s="3"/>
    </row>
    <row r="9539" spans="13:13">
      <c r="M9539" s="3"/>
    </row>
    <row r="9540" spans="13:13">
      <c r="M9540" s="3"/>
    </row>
    <row r="9541" spans="13:13">
      <c r="M9541" s="3"/>
    </row>
    <row r="9542" spans="13:13">
      <c r="M9542" s="3"/>
    </row>
    <row r="9543" spans="13:13">
      <c r="M9543" s="3"/>
    </row>
    <row r="9544" spans="13:13">
      <c r="M9544" s="3"/>
    </row>
    <row r="9545" spans="13:13">
      <c r="M9545" s="3"/>
    </row>
    <row r="9546" spans="13:13">
      <c r="M9546" s="3"/>
    </row>
    <row r="9547" spans="13:13">
      <c r="M9547" s="3"/>
    </row>
    <row r="9548" spans="13:13">
      <c r="M9548" s="3"/>
    </row>
    <row r="9549" spans="13:13">
      <c r="M9549" s="3"/>
    </row>
    <row r="9550" spans="13:13">
      <c r="M9550" s="3"/>
    </row>
    <row r="9551" spans="13:13">
      <c r="M9551" s="3"/>
    </row>
    <row r="9552" spans="13:13">
      <c r="M9552" s="3"/>
    </row>
    <row r="9553" spans="13:13">
      <c r="M9553" s="3"/>
    </row>
    <row r="9554" spans="13:13">
      <c r="M9554" s="3"/>
    </row>
    <row r="9555" spans="13:13">
      <c r="M9555" s="3"/>
    </row>
    <row r="9556" spans="13:13">
      <c r="M9556" s="3"/>
    </row>
    <row r="9557" spans="13:13">
      <c r="M9557" s="3"/>
    </row>
    <row r="9558" spans="13:13">
      <c r="M9558" s="3"/>
    </row>
    <row r="9559" spans="13:13">
      <c r="M9559" s="3"/>
    </row>
    <row r="9560" spans="13:13">
      <c r="M9560" s="3"/>
    </row>
    <row r="9561" spans="13:13">
      <c r="M9561" s="3"/>
    </row>
    <row r="9562" spans="13:13">
      <c r="M9562" s="3"/>
    </row>
    <row r="9563" spans="13:13">
      <c r="M9563" s="3"/>
    </row>
    <row r="9564" spans="13:13">
      <c r="M9564" s="3"/>
    </row>
    <row r="9565" spans="13:13">
      <c r="M9565" s="3"/>
    </row>
    <row r="9566" spans="13:13">
      <c r="M9566" s="3"/>
    </row>
    <row r="9567" spans="13:13">
      <c r="M9567" s="3"/>
    </row>
    <row r="9568" spans="13:13">
      <c r="M9568" s="3"/>
    </row>
    <row r="9569" spans="13:13">
      <c r="M9569" s="3"/>
    </row>
    <row r="9570" spans="13:13">
      <c r="M9570" s="3"/>
    </row>
    <row r="9571" spans="13:13">
      <c r="M9571" s="3"/>
    </row>
    <row r="9572" spans="13:13">
      <c r="M9572" s="3"/>
    </row>
    <row r="9573" spans="13:13">
      <c r="M9573" s="3"/>
    </row>
    <row r="9574" spans="13:13">
      <c r="M9574" s="3"/>
    </row>
    <row r="9575" spans="13:13">
      <c r="M9575" s="3"/>
    </row>
    <row r="9576" spans="13:13">
      <c r="M9576" s="3"/>
    </row>
    <row r="9577" spans="13:13">
      <c r="M9577" s="3"/>
    </row>
    <row r="9578" spans="13:13">
      <c r="M9578" s="3"/>
    </row>
    <row r="9579" spans="13:13">
      <c r="M9579" s="3"/>
    </row>
    <row r="9580" spans="13:13">
      <c r="M9580" s="3"/>
    </row>
    <row r="9581" spans="13:13">
      <c r="M9581" s="3"/>
    </row>
    <row r="9582" spans="13:13">
      <c r="M9582" s="3"/>
    </row>
    <row r="9583" spans="13:13">
      <c r="M9583" s="3"/>
    </row>
    <row r="9584" spans="13:13">
      <c r="M9584" s="3"/>
    </row>
    <row r="9585" spans="13:13">
      <c r="M9585" s="3"/>
    </row>
    <row r="9586" spans="13:13">
      <c r="M9586" s="3"/>
    </row>
    <row r="9587" spans="13:13">
      <c r="M9587" s="3"/>
    </row>
    <row r="9588" spans="13:13">
      <c r="M9588" s="3"/>
    </row>
    <row r="9589" spans="13:13">
      <c r="M9589" s="3"/>
    </row>
    <row r="9590" spans="13:13">
      <c r="M9590" s="3"/>
    </row>
    <row r="9591" spans="13:13">
      <c r="M9591" s="3"/>
    </row>
    <row r="9592" spans="13:13">
      <c r="M9592" s="3"/>
    </row>
    <row r="9593" spans="13:13">
      <c r="M9593" s="3"/>
    </row>
    <row r="9594" spans="13:13">
      <c r="M9594" s="3"/>
    </row>
    <row r="9595" spans="13:13">
      <c r="M9595" s="3"/>
    </row>
    <row r="9596" spans="13:13">
      <c r="M9596" s="3"/>
    </row>
    <row r="9597" spans="13:13">
      <c r="M9597" s="3"/>
    </row>
    <row r="9598" spans="13:13">
      <c r="M9598" s="3"/>
    </row>
    <row r="9599" spans="13:13">
      <c r="M9599" s="3"/>
    </row>
    <row r="9600" spans="13:13">
      <c r="M9600" s="3"/>
    </row>
    <row r="9601" spans="13:13">
      <c r="M9601" s="3"/>
    </row>
    <row r="9602" spans="13:13">
      <c r="M9602" s="3"/>
    </row>
    <row r="9603" spans="13:13">
      <c r="M9603" s="3"/>
    </row>
    <row r="9604" spans="13:13">
      <c r="M9604" s="3"/>
    </row>
    <row r="9605" spans="13:13">
      <c r="M9605" s="3"/>
    </row>
    <row r="9606" spans="13:13">
      <c r="M9606" s="3"/>
    </row>
    <row r="9607" spans="13:13">
      <c r="M9607" s="3"/>
    </row>
    <row r="9608" spans="13:13">
      <c r="M9608" s="3"/>
    </row>
    <row r="9609" spans="13:13">
      <c r="M9609" s="3"/>
    </row>
    <row r="9610" spans="13:13">
      <c r="M9610" s="3"/>
    </row>
    <row r="9611" spans="13:13">
      <c r="M9611" s="3"/>
    </row>
    <row r="9612" spans="13:13">
      <c r="M9612" s="3"/>
    </row>
    <row r="9613" spans="13:13">
      <c r="M9613" s="3"/>
    </row>
    <row r="9614" spans="13:13">
      <c r="M9614" s="3"/>
    </row>
    <row r="9615" spans="13:13">
      <c r="M9615" s="3"/>
    </row>
    <row r="9616" spans="13:13">
      <c r="M9616" s="3"/>
    </row>
    <row r="9617" spans="13:13">
      <c r="M9617" s="3"/>
    </row>
    <row r="9618" spans="13:13">
      <c r="M9618" s="3"/>
    </row>
    <row r="9619" spans="13:13">
      <c r="M9619" s="3"/>
    </row>
    <row r="9620" spans="13:13">
      <c r="M9620" s="3"/>
    </row>
    <row r="9621" spans="13:13">
      <c r="M9621" s="3"/>
    </row>
    <row r="9622" spans="13:13">
      <c r="M9622" s="3"/>
    </row>
    <row r="9623" spans="13:13">
      <c r="M9623" s="3"/>
    </row>
    <row r="9624" spans="13:13">
      <c r="M9624" s="3"/>
    </row>
    <row r="9625" spans="13:13">
      <c r="M9625" s="3"/>
    </row>
    <row r="9626" spans="13:13">
      <c r="M9626" s="3"/>
    </row>
    <row r="9627" spans="13:13">
      <c r="M9627" s="3"/>
    </row>
    <row r="9628" spans="13:13">
      <c r="M9628" s="3"/>
    </row>
    <row r="9629" spans="13:13">
      <c r="M9629" s="3"/>
    </row>
    <row r="9630" spans="13:13">
      <c r="M9630" s="3"/>
    </row>
    <row r="9631" spans="13:13">
      <c r="M9631" s="3"/>
    </row>
    <row r="9632" spans="13:13">
      <c r="M9632" s="3"/>
    </row>
    <row r="9633" spans="13:13">
      <c r="M9633" s="3"/>
    </row>
    <row r="9634" spans="13:13">
      <c r="M9634" s="3"/>
    </row>
    <row r="9635" spans="13:13">
      <c r="M9635" s="3"/>
    </row>
    <row r="9636" spans="13:13">
      <c r="M9636" s="3"/>
    </row>
    <row r="9637" spans="13:13">
      <c r="M9637" s="3"/>
    </row>
    <row r="9638" spans="13:13">
      <c r="M9638" s="3"/>
    </row>
    <row r="9639" spans="13:13">
      <c r="M9639" s="3"/>
    </row>
    <row r="9640" spans="13:13">
      <c r="M9640" s="3"/>
    </row>
    <row r="9641" spans="13:13">
      <c r="M9641" s="3"/>
    </row>
    <row r="9642" spans="13:13">
      <c r="M9642" s="3"/>
    </row>
    <row r="9643" spans="13:13">
      <c r="M9643" s="3"/>
    </row>
    <row r="9644" spans="13:13">
      <c r="M9644" s="3"/>
    </row>
    <row r="9645" spans="13:13">
      <c r="M9645" s="3"/>
    </row>
    <row r="9646" spans="13:13">
      <c r="M9646" s="3"/>
    </row>
    <row r="9647" spans="13:13">
      <c r="M9647" s="3"/>
    </row>
    <row r="9648" spans="13:13">
      <c r="M9648" s="3"/>
    </row>
    <row r="9649" spans="13:13">
      <c r="M9649" s="3"/>
    </row>
    <row r="9650" spans="13:13">
      <c r="M9650" s="3"/>
    </row>
    <row r="9651" spans="13:13">
      <c r="M9651" s="3"/>
    </row>
    <row r="9652" spans="13:13">
      <c r="M9652" s="3"/>
    </row>
    <row r="9653" spans="13:13">
      <c r="M9653" s="3"/>
    </row>
    <row r="9654" spans="13:13">
      <c r="M9654" s="3"/>
    </row>
    <row r="9655" spans="13:13">
      <c r="M9655" s="3"/>
    </row>
    <row r="9656" spans="13:13">
      <c r="M9656" s="3"/>
    </row>
    <row r="9657" spans="13:13">
      <c r="M9657" s="3"/>
    </row>
    <row r="9658" spans="13:13">
      <c r="M9658" s="3"/>
    </row>
    <row r="9659" spans="13:13">
      <c r="M9659" s="3"/>
    </row>
    <row r="9660" spans="13:13">
      <c r="M9660" s="3"/>
    </row>
    <row r="9661" spans="13:13">
      <c r="M9661" s="3"/>
    </row>
    <row r="9662" spans="13:13">
      <c r="M9662" s="3"/>
    </row>
    <row r="9663" spans="13:13">
      <c r="M9663" s="3"/>
    </row>
    <row r="9664" spans="13:13">
      <c r="M9664" s="3"/>
    </row>
    <row r="9665" spans="13:13">
      <c r="M9665" s="3"/>
    </row>
    <row r="9666" spans="13:13">
      <c r="M9666" s="3"/>
    </row>
    <row r="9667" spans="13:13">
      <c r="M9667" s="3"/>
    </row>
    <row r="9668" spans="13:13">
      <c r="M9668" s="3"/>
    </row>
    <row r="9669" spans="13:13">
      <c r="M9669" s="3"/>
    </row>
    <row r="9670" spans="13:13">
      <c r="M9670" s="3"/>
    </row>
    <row r="9671" spans="13:13">
      <c r="M9671" s="3"/>
    </row>
    <row r="9672" spans="13:13">
      <c r="M9672" s="3"/>
    </row>
    <row r="9673" spans="13:13">
      <c r="M9673" s="3"/>
    </row>
    <row r="9674" spans="13:13">
      <c r="M9674" s="3"/>
    </row>
    <row r="9675" spans="13:13">
      <c r="M9675" s="3"/>
    </row>
    <row r="9676" spans="13:13">
      <c r="M9676" s="3"/>
    </row>
    <row r="9677" spans="13:13">
      <c r="M9677" s="3"/>
    </row>
    <row r="9678" spans="13:13">
      <c r="M9678" s="3"/>
    </row>
    <row r="9679" spans="13:13">
      <c r="M9679" s="3"/>
    </row>
    <row r="9680" spans="13:13">
      <c r="M9680" s="3"/>
    </row>
    <row r="9681" spans="13:13">
      <c r="M9681" s="3"/>
    </row>
    <row r="9682" spans="13:13">
      <c r="M9682" s="3"/>
    </row>
    <row r="9683" spans="13:13">
      <c r="M9683" s="3"/>
    </row>
    <row r="9684" spans="13:13">
      <c r="M9684" s="3"/>
    </row>
    <row r="9685" spans="13:13">
      <c r="M9685" s="3"/>
    </row>
    <row r="9686" spans="13:13">
      <c r="M9686" s="3"/>
    </row>
    <row r="9687" spans="13:13">
      <c r="M9687" s="3"/>
    </row>
    <row r="9688" spans="13:13">
      <c r="M9688" s="3"/>
    </row>
    <row r="9689" spans="13:13">
      <c r="M9689" s="3"/>
    </row>
    <row r="9690" spans="13:13">
      <c r="M9690" s="3"/>
    </row>
    <row r="9691" spans="13:13">
      <c r="M9691" s="3"/>
    </row>
    <row r="9692" spans="13:13">
      <c r="M9692" s="3"/>
    </row>
    <row r="9693" spans="13:13">
      <c r="M9693" s="3"/>
    </row>
    <row r="9694" spans="13:13">
      <c r="M9694" s="3"/>
    </row>
    <row r="9695" spans="13:13">
      <c r="M9695" s="3"/>
    </row>
    <row r="9696" spans="13:13">
      <c r="M9696" s="3"/>
    </row>
    <row r="9697" spans="13:13">
      <c r="M9697" s="3"/>
    </row>
    <row r="9698" spans="13:13">
      <c r="M9698" s="3"/>
    </row>
    <row r="9699" spans="13:13">
      <c r="M9699" s="3"/>
    </row>
    <row r="9700" spans="13:13">
      <c r="M9700" s="3"/>
    </row>
    <row r="9701" spans="13:13">
      <c r="M9701" s="3"/>
    </row>
    <row r="9702" spans="13:13">
      <c r="M9702" s="3"/>
    </row>
    <row r="9703" spans="13:13">
      <c r="M9703" s="3"/>
    </row>
    <row r="9704" spans="13:13">
      <c r="M9704" s="3"/>
    </row>
    <row r="9705" spans="13:13">
      <c r="M9705" s="3"/>
    </row>
    <row r="9706" spans="13:13">
      <c r="M9706" s="3"/>
    </row>
    <row r="9707" spans="13:13">
      <c r="M9707" s="3"/>
    </row>
    <row r="9708" spans="13:13">
      <c r="M9708" s="3"/>
    </row>
    <row r="9709" spans="13:13">
      <c r="M9709" s="3"/>
    </row>
    <row r="9710" spans="13:13">
      <c r="M9710" s="3"/>
    </row>
    <row r="9711" spans="13:13">
      <c r="M9711" s="3"/>
    </row>
    <row r="9712" spans="13:13">
      <c r="M9712" s="3"/>
    </row>
    <row r="9713" spans="13:13">
      <c r="M9713" s="3"/>
    </row>
    <row r="9714" spans="13:13">
      <c r="M9714" s="3"/>
    </row>
    <row r="9715" spans="13:13">
      <c r="M9715" s="3"/>
    </row>
    <row r="9716" spans="13:13">
      <c r="M9716" s="3"/>
    </row>
    <row r="9717" spans="13:13">
      <c r="M9717" s="3"/>
    </row>
    <row r="9718" spans="13:13">
      <c r="M9718" s="3"/>
    </row>
    <row r="9719" spans="13:13">
      <c r="M9719" s="3"/>
    </row>
    <row r="9720" spans="13:13">
      <c r="M9720" s="3"/>
    </row>
    <row r="9721" spans="13:13">
      <c r="M9721" s="3"/>
    </row>
    <row r="9722" spans="13:13">
      <c r="M9722" s="3"/>
    </row>
    <row r="9723" spans="13:13">
      <c r="M9723" s="3"/>
    </row>
    <row r="9724" spans="13:13">
      <c r="M9724" s="3"/>
    </row>
    <row r="9725" spans="13:13">
      <c r="M9725" s="3"/>
    </row>
    <row r="9726" spans="13:13">
      <c r="M9726" s="3"/>
    </row>
    <row r="9727" spans="13:13">
      <c r="M9727" s="3"/>
    </row>
    <row r="9728" spans="13:13">
      <c r="M9728" s="3"/>
    </row>
    <row r="9729" spans="13:13">
      <c r="M9729" s="3"/>
    </row>
    <row r="9730" spans="13:13">
      <c r="M9730" s="3"/>
    </row>
    <row r="9731" spans="13:13">
      <c r="M9731" s="3"/>
    </row>
    <row r="9732" spans="13:13">
      <c r="M9732" s="3"/>
    </row>
    <row r="9733" spans="13:13">
      <c r="M9733" s="3"/>
    </row>
    <row r="9734" spans="13:13">
      <c r="M9734" s="3"/>
    </row>
    <row r="9735" spans="13:13">
      <c r="M9735" s="3"/>
    </row>
    <row r="9736" spans="13:13">
      <c r="M9736" s="3"/>
    </row>
    <row r="9737" spans="13:13">
      <c r="M9737" s="3"/>
    </row>
    <row r="9738" spans="13:13">
      <c r="M9738" s="3"/>
    </row>
    <row r="9739" spans="13:13">
      <c r="M9739" s="3"/>
    </row>
    <row r="9740" spans="13:13">
      <c r="M9740" s="3"/>
    </row>
    <row r="9741" spans="13:13">
      <c r="M9741" s="3"/>
    </row>
    <row r="9742" spans="13:13">
      <c r="M9742" s="3"/>
    </row>
    <row r="9743" spans="13:13">
      <c r="M9743" s="3"/>
    </row>
    <row r="9744" spans="13:13">
      <c r="M9744" s="3"/>
    </row>
    <row r="9745" spans="13:13">
      <c r="M9745" s="3"/>
    </row>
    <row r="9746" spans="13:13">
      <c r="M9746" s="3"/>
    </row>
    <row r="9747" spans="13:13">
      <c r="M9747" s="3"/>
    </row>
    <row r="9748" spans="13:13">
      <c r="M9748" s="3"/>
    </row>
    <row r="9749" spans="13:13">
      <c r="M9749" s="3"/>
    </row>
    <row r="9750" spans="13:13">
      <c r="M9750" s="3"/>
    </row>
    <row r="9751" spans="13:13">
      <c r="M9751" s="3"/>
    </row>
    <row r="9752" spans="13:13">
      <c r="M9752" s="3"/>
    </row>
    <row r="9753" spans="13:13">
      <c r="M9753" s="3"/>
    </row>
    <row r="9754" spans="13:13">
      <c r="M9754" s="3"/>
    </row>
    <row r="9755" spans="13:13">
      <c r="M9755" s="3"/>
    </row>
    <row r="9756" spans="13:13">
      <c r="M9756" s="3"/>
    </row>
    <row r="9757" spans="13:13">
      <c r="M9757" s="3"/>
    </row>
    <row r="9758" spans="13:13">
      <c r="M9758" s="3"/>
    </row>
    <row r="9759" spans="13:13">
      <c r="M9759" s="3"/>
    </row>
    <row r="9760" spans="13:13">
      <c r="M9760" s="3"/>
    </row>
    <row r="9761" spans="13:13">
      <c r="M9761" s="3"/>
    </row>
    <row r="9762" spans="13:13">
      <c r="M9762" s="3"/>
    </row>
    <row r="9763" spans="13:13">
      <c r="M9763" s="3"/>
    </row>
    <row r="9764" spans="13:13">
      <c r="M9764" s="3"/>
    </row>
    <row r="9765" spans="13:13">
      <c r="M9765" s="3"/>
    </row>
    <row r="9766" spans="13:13">
      <c r="M9766" s="3"/>
    </row>
    <row r="9767" spans="13:13">
      <c r="M9767" s="3"/>
    </row>
    <row r="9768" spans="13:13">
      <c r="M9768" s="3"/>
    </row>
    <row r="9769" spans="13:13">
      <c r="M9769" s="3"/>
    </row>
    <row r="9770" spans="13:13">
      <c r="M9770" s="3"/>
    </row>
    <row r="9771" spans="13:13">
      <c r="M9771" s="3"/>
    </row>
    <row r="9772" spans="13:13">
      <c r="M9772" s="3"/>
    </row>
    <row r="9773" spans="13:13">
      <c r="M9773" s="3"/>
    </row>
    <row r="9774" spans="13:13">
      <c r="M9774" s="3"/>
    </row>
    <row r="9775" spans="13:13">
      <c r="M9775" s="3"/>
    </row>
    <row r="9776" spans="13:13">
      <c r="M9776" s="3"/>
    </row>
    <row r="9777" spans="13:13">
      <c r="M9777" s="3"/>
    </row>
    <row r="9778" spans="13:13">
      <c r="M9778" s="3"/>
    </row>
    <row r="9779" spans="13:13">
      <c r="M9779" s="3"/>
    </row>
    <row r="9780" spans="13:13">
      <c r="M9780" s="3"/>
    </row>
    <row r="9781" spans="13:13">
      <c r="M9781" s="3"/>
    </row>
    <row r="9782" spans="13:13">
      <c r="M9782" s="3"/>
    </row>
    <row r="9783" spans="13:13">
      <c r="M9783" s="3"/>
    </row>
    <row r="9784" spans="13:13">
      <c r="M9784" s="3"/>
    </row>
    <row r="9785" spans="13:13">
      <c r="M9785" s="3"/>
    </row>
    <row r="9786" spans="13:13">
      <c r="M9786" s="3"/>
    </row>
    <row r="9787" spans="13:13">
      <c r="M9787" s="3"/>
    </row>
    <row r="9788" spans="13:13">
      <c r="M9788" s="3"/>
    </row>
    <row r="9789" spans="13:13">
      <c r="M9789" s="3"/>
    </row>
    <row r="9790" spans="13:13">
      <c r="M9790" s="3"/>
    </row>
    <row r="9791" spans="13:13">
      <c r="M9791" s="3"/>
    </row>
    <row r="9792" spans="13:13">
      <c r="M9792" s="3"/>
    </row>
    <row r="9793" spans="13:13">
      <c r="M9793" s="3"/>
    </row>
    <row r="9794" spans="13:13">
      <c r="M9794" s="3"/>
    </row>
    <row r="9795" spans="13:13">
      <c r="M9795" s="3"/>
    </row>
    <row r="9796" spans="13:13">
      <c r="M9796" s="3"/>
    </row>
    <row r="9797" spans="13:13">
      <c r="M9797" s="3"/>
    </row>
    <row r="9798" spans="13:13">
      <c r="M9798" s="3"/>
    </row>
    <row r="9799" spans="13:13">
      <c r="M9799" s="3"/>
    </row>
    <row r="9800" spans="13:13">
      <c r="M9800" s="3"/>
    </row>
    <row r="9801" spans="13:13">
      <c r="M9801" s="3"/>
    </row>
    <row r="9802" spans="13:13">
      <c r="M9802" s="3"/>
    </row>
    <row r="9803" spans="13:13">
      <c r="M9803" s="3"/>
    </row>
    <row r="9804" spans="13:13">
      <c r="M9804" s="3"/>
    </row>
    <row r="9805" spans="13:13">
      <c r="M9805" s="3"/>
    </row>
    <row r="9806" spans="13:13">
      <c r="M9806" s="3"/>
    </row>
    <row r="9807" spans="13:13">
      <c r="M9807" s="3"/>
    </row>
    <row r="9808" spans="13:13">
      <c r="M9808" s="3"/>
    </row>
    <row r="9809" spans="13:13">
      <c r="M9809" s="3"/>
    </row>
    <row r="9810" spans="13:13">
      <c r="M9810" s="3"/>
    </row>
    <row r="9811" spans="13:13">
      <c r="M9811" s="3"/>
    </row>
    <row r="9812" spans="13:13">
      <c r="M9812" s="3"/>
    </row>
    <row r="9813" spans="13:13">
      <c r="M9813" s="3"/>
    </row>
    <row r="9814" spans="13:13">
      <c r="M9814" s="3"/>
    </row>
    <row r="9815" spans="13:13">
      <c r="M9815" s="3"/>
    </row>
    <row r="9816" spans="13:13">
      <c r="M9816" s="3"/>
    </row>
    <row r="9817" spans="13:13">
      <c r="M9817" s="3"/>
    </row>
    <row r="9818" spans="13:13">
      <c r="M9818" s="3"/>
    </row>
    <row r="9819" spans="13:13">
      <c r="M9819" s="3"/>
    </row>
    <row r="9820" spans="13:13">
      <c r="M9820" s="3"/>
    </row>
    <row r="9821" spans="13:13">
      <c r="M9821" s="3"/>
    </row>
    <row r="9822" spans="13:13">
      <c r="M9822" s="3"/>
    </row>
    <row r="9823" spans="13:13">
      <c r="M9823" s="3"/>
    </row>
    <row r="9824" spans="13:13">
      <c r="M9824" s="3"/>
    </row>
    <row r="9825" spans="13:13">
      <c r="M9825" s="3"/>
    </row>
    <row r="9826" spans="13:13">
      <c r="M9826" s="3"/>
    </row>
    <row r="9827" spans="13:13">
      <c r="M9827" s="3"/>
    </row>
    <row r="9828" spans="13:13">
      <c r="M9828" s="3"/>
    </row>
    <row r="9829" spans="13:13">
      <c r="M9829" s="3"/>
    </row>
    <row r="9830" spans="13:13">
      <c r="M9830" s="3"/>
    </row>
    <row r="9831" spans="13:13">
      <c r="M9831" s="3"/>
    </row>
    <row r="9832" spans="13:13">
      <c r="M9832" s="3"/>
    </row>
    <row r="9833" spans="13:13">
      <c r="M9833" s="3"/>
    </row>
    <row r="9834" spans="13:13">
      <c r="M9834" s="3"/>
    </row>
    <row r="9835" spans="13:13">
      <c r="M9835" s="3"/>
    </row>
    <row r="9836" spans="13:13">
      <c r="M9836" s="3"/>
    </row>
    <row r="9837" spans="13:13">
      <c r="M9837" s="3"/>
    </row>
    <row r="9838" spans="13:13">
      <c r="M9838" s="3"/>
    </row>
    <row r="9839" spans="13:13">
      <c r="M9839" s="3"/>
    </row>
    <row r="9840" spans="13:13">
      <c r="M9840" s="3"/>
    </row>
    <row r="9841" spans="13:13">
      <c r="M9841" s="3"/>
    </row>
    <row r="9842" spans="13:13">
      <c r="M9842" s="3"/>
    </row>
    <row r="9843" spans="13:13">
      <c r="M9843" s="3"/>
    </row>
    <row r="9844" spans="13:13">
      <c r="M9844" s="3"/>
    </row>
    <row r="9845" spans="13:13">
      <c r="M9845" s="3"/>
    </row>
    <row r="9846" spans="13:13">
      <c r="M9846" s="3"/>
    </row>
    <row r="9847" spans="13:13">
      <c r="M9847" s="3"/>
    </row>
    <row r="9848" spans="13:13">
      <c r="M9848" s="10"/>
    </row>
    <row r="9849" spans="13:13">
      <c r="M9849" s="10"/>
    </row>
    <row r="9850" spans="13:13">
      <c r="M9850" s="3"/>
    </row>
    <row r="9851" spans="13:13">
      <c r="M9851" s="3"/>
    </row>
    <row r="9852" spans="13:13">
      <c r="M9852" s="3"/>
    </row>
    <row r="9853" spans="13:13">
      <c r="M9853" s="3"/>
    </row>
    <row r="9854" spans="13:13">
      <c r="M9854" s="3"/>
    </row>
    <row r="9855" spans="13:13">
      <c r="M9855" s="3"/>
    </row>
    <row r="9856" spans="13:13">
      <c r="M9856" s="3"/>
    </row>
    <row r="9857" spans="13:13">
      <c r="M9857" s="3"/>
    </row>
    <row r="9858" spans="13:13">
      <c r="M9858" s="3"/>
    </row>
    <row r="9859" spans="13:13">
      <c r="M9859" s="3"/>
    </row>
    <row r="9860" spans="13:13">
      <c r="M9860" s="3"/>
    </row>
    <row r="9861" spans="13:13">
      <c r="M9861" s="3"/>
    </row>
    <row r="9862" spans="13:13">
      <c r="M9862" s="3"/>
    </row>
    <row r="9863" spans="13:13">
      <c r="M9863" s="3"/>
    </row>
    <row r="9864" spans="13:13">
      <c r="M9864" s="3"/>
    </row>
    <row r="9865" spans="13:13">
      <c r="M9865" s="3"/>
    </row>
    <row r="9866" spans="13:13">
      <c r="M9866" s="3"/>
    </row>
    <row r="9867" spans="13:13">
      <c r="M9867" s="3"/>
    </row>
    <row r="9868" spans="13:13">
      <c r="M9868" s="3"/>
    </row>
    <row r="9869" spans="13:13">
      <c r="M9869" s="3"/>
    </row>
    <row r="9870" spans="13:13">
      <c r="M9870" s="3"/>
    </row>
    <row r="9871" spans="13:13">
      <c r="M9871" s="3"/>
    </row>
    <row r="9872" spans="13:13">
      <c r="M9872" s="3"/>
    </row>
    <row r="9873" spans="13:13">
      <c r="M9873" s="3"/>
    </row>
    <row r="9874" spans="13:13">
      <c r="M9874" s="3"/>
    </row>
    <row r="9875" spans="13:13">
      <c r="M9875" s="3"/>
    </row>
    <row r="9876" spans="13:13">
      <c r="M9876" s="3"/>
    </row>
    <row r="9877" spans="13:13">
      <c r="M9877" s="3"/>
    </row>
    <row r="9878" spans="13:13">
      <c r="M9878" s="3"/>
    </row>
    <row r="9879" spans="13:13">
      <c r="M9879" s="3"/>
    </row>
    <row r="9880" spans="13:13">
      <c r="M9880" s="3"/>
    </row>
    <row r="9881" spans="13:13">
      <c r="M9881" s="3"/>
    </row>
    <row r="9882" spans="13:13">
      <c r="M9882" s="3"/>
    </row>
    <row r="9883" spans="13:13">
      <c r="M9883" s="3"/>
    </row>
    <row r="9884" spans="13:13">
      <c r="M9884" s="3"/>
    </row>
    <row r="9885" spans="13:13">
      <c r="M9885" s="3"/>
    </row>
    <row r="9886" spans="13:13">
      <c r="M9886" s="3"/>
    </row>
    <row r="9887" spans="13:13">
      <c r="M9887" s="3"/>
    </row>
    <row r="9888" spans="13:13">
      <c r="M9888" s="3"/>
    </row>
    <row r="9889" spans="13:13">
      <c r="M9889" s="3"/>
    </row>
    <row r="9890" spans="13:13">
      <c r="M9890" s="3"/>
    </row>
    <row r="9891" spans="13:13">
      <c r="M9891" s="3"/>
    </row>
    <row r="9892" spans="13:13">
      <c r="M9892" s="3"/>
    </row>
    <row r="9893" spans="13:13">
      <c r="M9893" s="3"/>
    </row>
    <row r="9894" spans="13:13">
      <c r="M9894" s="3"/>
    </row>
    <row r="9895" spans="13:13">
      <c r="M9895" s="3"/>
    </row>
    <row r="9896" spans="13:13">
      <c r="M9896" s="3"/>
    </row>
    <row r="9897" spans="13:13">
      <c r="M9897" s="3"/>
    </row>
    <row r="9898" spans="13:13">
      <c r="M9898" s="3"/>
    </row>
    <row r="9899" spans="13:13">
      <c r="M9899" s="3"/>
    </row>
    <row r="9900" spans="13:13">
      <c r="M9900" s="3"/>
    </row>
    <row r="9901" spans="13:13">
      <c r="M9901" s="3"/>
    </row>
    <row r="9902" spans="13:13">
      <c r="M9902" s="3"/>
    </row>
    <row r="9903" spans="13:13">
      <c r="M9903" s="3"/>
    </row>
    <row r="9904" spans="13:13">
      <c r="M9904" s="3"/>
    </row>
    <row r="9905" spans="13:13">
      <c r="M9905" s="3"/>
    </row>
    <row r="9906" spans="13:13">
      <c r="M9906" s="3"/>
    </row>
    <row r="9907" spans="13:13">
      <c r="M9907" s="3"/>
    </row>
    <row r="9908" spans="13:13">
      <c r="M9908" s="3"/>
    </row>
    <row r="9909" spans="13:13">
      <c r="M9909" s="3"/>
    </row>
    <row r="9910" spans="13:13">
      <c r="M9910" s="3"/>
    </row>
    <row r="9911" spans="13:13">
      <c r="M9911" s="3"/>
    </row>
    <row r="9912" spans="13:13">
      <c r="M9912" s="3"/>
    </row>
    <row r="9913" spans="13:13">
      <c r="M9913" s="3"/>
    </row>
    <row r="9914" spans="13:13">
      <c r="M9914" s="3"/>
    </row>
    <row r="9915" spans="13:13">
      <c r="M9915" s="3"/>
    </row>
    <row r="9916" spans="13:13">
      <c r="M9916" s="3"/>
    </row>
    <row r="9917" spans="13:13">
      <c r="M9917" s="3"/>
    </row>
    <row r="9918" spans="13:13">
      <c r="M9918" s="3"/>
    </row>
    <row r="9919" spans="13:13">
      <c r="M9919" s="3"/>
    </row>
    <row r="9920" spans="13:13">
      <c r="M9920" s="3"/>
    </row>
    <row r="9921" spans="13:13">
      <c r="M9921" s="3"/>
    </row>
    <row r="9922" spans="13:13">
      <c r="M9922" s="3"/>
    </row>
    <row r="9923" spans="13:13">
      <c r="M9923" s="3"/>
    </row>
    <row r="9924" spans="13:13">
      <c r="M9924" s="3"/>
    </row>
    <row r="9925" spans="13:13">
      <c r="M9925" s="3"/>
    </row>
    <row r="9926" spans="13:13">
      <c r="M9926" s="3"/>
    </row>
    <row r="9927" spans="13:13">
      <c r="M9927" s="3"/>
    </row>
    <row r="9928" spans="13:13">
      <c r="M9928" s="3"/>
    </row>
    <row r="9929" spans="13:13">
      <c r="M9929" s="3"/>
    </row>
    <row r="9930" spans="13:13">
      <c r="M9930" s="3"/>
    </row>
    <row r="9931" spans="13:13">
      <c r="M9931" s="3"/>
    </row>
    <row r="9932" spans="13:13">
      <c r="M9932" s="3"/>
    </row>
    <row r="9933" spans="13:13">
      <c r="M9933" s="3"/>
    </row>
    <row r="9934" spans="13:13">
      <c r="M9934" s="3"/>
    </row>
    <row r="9935" spans="13:13">
      <c r="M9935" s="3"/>
    </row>
    <row r="9936" spans="13:13">
      <c r="M9936" s="3"/>
    </row>
    <row r="9937" spans="13:13">
      <c r="M9937" s="3"/>
    </row>
    <row r="9938" spans="13:13">
      <c r="M9938" s="3"/>
    </row>
    <row r="9939" spans="13:13">
      <c r="M9939" s="3"/>
    </row>
    <row r="9940" spans="13:13">
      <c r="M9940" s="3"/>
    </row>
    <row r="9941" spans="13:13">
      <c r="M9941" s="3"/>
    </row>
    <row r="9942" spans="13:13">
      <c r="M9942" s="3"/>
    </row>
    <row r="9943" spans="13:13">
      <c r="M9943" s="3"/>
    </row>
    <row r="9944" spans="13:13">
      <c r="M9944" s="3"/>
    </row>
    <row r="9945" spans="13:13">
      <c r="M9945" s="3"/>
    </row>
    <row r="9946" spans="13:13">
      <c r="M9946" s="3"/>
    </row>
    <row r="9947" spans="13:13">
      <c r="M9947" s="3"/>
    </row>
    <row r="9948" spans="13:13">
      <c r="M9948" s="3"/>
    </row>
    <row r="9949" spans="13:13">
      <c r="M9949" s="3"/>
    </row>
    <row r="9950" spans="13:13">
      <c r="M9950" s="3"/>
    </row>
    <row r="9951" spans="13:13">
      <c r="M9951" s="3"/>
    </row>
    <row r="9952" spans="13:13">
      <c r="M9952" s="3"/>
    </row>
    <row r="9953" spans="13:13">
      <c r="M9953" s="3"/>
    </row>
    <row r="9954" spans="13:13">
      <c r="M9954" s="3"/>
    </row>
    <row r="9955" spans="13:13">
      <c r="M9955" s="3"/>
    </row>
    <row r="9956" spans="13:13">
      <c r="M9956" s="3"/>
    </row>
    <row r="9957" spans="13:13">
      <c r="M9957" s="3"/>
    </row>
    <row r="9958" spans="13:13">
      <c r="M9958" s="3"/>
    </row>
    <row r="9959" spans="13:13">
      <c r="M9959" s="3"/>
    </row>
    <row r="9960" spans="13:13">
      <c r="M9960" s="3"/>
    </row>
    <row r="9961" spans="13:13">
      <c r="M9961" s="3"/>
    </row>
    <row r="9962" spans="13:13">
      <c r="M9962" s="3"/>
    </row>
    <row r="9963" spans="13:13">
      <c r="M9963" s="3"/>
    </row>
    <row r="9964" spans="13:13">
      <c r="M9964" s="3"/>
    </row>
    <row r="9965" spans="13:13">
      <c r="M9965" s="3"/>
    </row>
    <row r="9966" spans="13:13">
      <c r="M9966" s="3"/>
    </row>
    <row r="9967" spans="13:13">
      <c r="M9967" s="3"/>
    </row>
    <row r="9968" spans="13:13">
      <c r="M9968" s="3"/>
    </row>
    <row r="9969" spans="13:13">
      <c r="M9969" s="3"/>
    </row>
    <row r="9970" spans="13:13">
      <c r="M9970" s="3"/>
    </row>
    <row r="9971" spans="13:13">
      <c r="M9971" s="3"/>
    </row>
    <row r="9972" spans="13:13">
      <c r="M9972" s="3"/>
    </row>
    <row r="9973" spans="13:13">
      <c r="M9973" s="3"/>
    </row>
    <row r="9974" spans="13:13">
      <c r="M9974" s="3"/>
    </row>
    <row r="9975" spans="13:13">
      <c r="M9975" s="3"/>
    </row>
    <row r="9976" spans="13:13">
      <c r="M9976" s="3"/>
    </row>
    <row r="9977" spans="13:13">
      <c r="M9977" s="3"/>
    </row>
    <row r="9978" spans="13:13">
      <c r="M9978" s="3"/>
    </row>
    <row r="9979" spans="13:13">
      <c r="M9979" s="3"/>
    </row>
    <row r="9980" spans="13:13">
      <c r="M9980" s="3"/>
    </row>
    <row r="9981" spans="13:13">
      <c r="M9981" s="3"/>
    </row>
    <row r="9982" spans="13:13">
      <c r="M9982" s="3"/>
    </row>
    <row r="9983" spans="13:13">
      <c r="M9983" s="3"/>
    </row>
    <row r="9984" spans="13:13">
      <c r="M9984" s="3"/>
    </row>
    <row r="9985" spans="13:13">
      <c r="M9985" s="3"/>
    </row>
    <row r="9986" spans="13:13">
      <c r="M9986" s="3"/>
    </row>
    <row r="9987" spans="13:13">
      <c r="M9987" s="3"/>
    </row>
    <row r="9988" spans="13:13">
      <c r="M9988" s="3"/>
    </row>
    <row r="9989" spans="13:13">
      <c r="M9989" s="3"/>
    </row>
    <row r="9990" spans="13:13">
      <c r="M9990" s="3"/>
    </row>
    <row r="9991" spans="13:13">
      <c r="M9991" s="3"/>
    </row>
    <row r="9992" spans="13:13">
      <c r="M9992" s="3"/>
    </row>
    <row r="9993" spans="13:13">
      <c r="M9993" s="3"/>
    </row>
    <row r="9994" spans="13:13">
      <c r="M9994" s="3"/>
    </row>
    <row r="9995" spans="13:13">
      <c r="M9995" s="3"/>
    </row>
    <row r="9996" spans="13:13">
      <c r="M9996" s="3"/>
    </row>
    <row r="9997" spans="13:13">
      <c r="M9997" s="3"/>
    </row>
    <row r="9998" spans="13:13">
      <c r="M9998" s="3"/>
    </row>
    <row r="9999" spans="13:13">
      <c r="M9999" s="3"/>
    </row>
    <row r="10000" spans="13:13">
      <c r="M10000" s="3"/>
    </row>
    <row r="10001" spans="13:13">
      <c r="M10001" s="3"/>
    </row>
    <row r="10002" spans="13:13">
      <c r="M10002" s="3"/>
    </row>
    <row r="10003" spans="13:13">
      <c r="M10003" s="3"/>
    </row>
    <row r="10004" spans="13:13">
      <c r="M10004" s="3"/>
    </row>
    <row r="10005" spans="13:13">
      <c r="M10005" s="3"/>
    </row>
    <row r="10006" spans="13:13">
      <c r="M10006" s="3"/>
    </row>
    <row r="10007" spans="13:13">
      <c r="M10007" s="3"/>
    </row>
    <row r="10008" spans="13:13">
      <c r="M10008" s="3"/>
    </row>
    <row r="10009" spans="13:13">
      <c r="M10009" s="3"/>
    </row>
    <row r="10010" spans="13:13">
      <c r="M10010" s="3"/>
    </row>
    <row r="10011" spans="13:13">
      <c r="M10011" s="3"/>
    </row>
    <row r="10012" spans="13:13">
      <c r="M10012" s="3"/>
    </row>
    <row r="10013" spans="13:13">
      <c r="M10013" s="3"/>
    </row>
    <row r="10014" spans="13:13">
      <c r="M10014" s="3"/>
    </row>
    <row r="10015" spans="13:13">
      <c r="M10015" s="3"/>
    </row>
    <row r="10016" spans="13:13">
      <c r="M10016" s="3"/>
    </row>
    <row r="10017" spans="13:13">
      <c r="M10017" s="3"/>
    </row>
    <row r="10018" spans="13:13">
      <c r="M10018" s="3"/>
    </row>
    <row r="10019" spans="13:13">
      <c r="M10019" s="3"/>
    </row>
    <row r="10020" spans="13:13">
      <c r="M10020" s="3"/>
    </row>
    <row r="10021" spans="13:13">
      <c r="M10021" s="3"/>
    </row>
    <row r="10022" spans="13:13">
      <c r="M10022" s="3"/>
    </row>
    <row r="10023" spans="13:13">
      <c r="M10023" s="3"/>
    </row>
    <row r="10024" spans="13:13">
      <c r="M10024" s="3"/>
    </row>
    <row r="10025" spans="13:13">
      <c r="M10025" s="3"/>
    </row>
    <row r="10026" spans="13:13">
      <c r="M10026" s="3"/>
    </row>
    <row r="10027" spans="13:13">
      <c r="M10027" s="3"/>
    </row>
    <row r="10028" spans="13:13">
      <c r="M10028" s="3"/>
    </row>
    <row r="10029" spans="13:13">
      <c r="M10029" s="3"/>
    </row>
    <row r="10030" spans="13:13">
      <c r="M10030" s="3"/>
    </row>
    <row r="10031" spans="13:13">
      <c r="M10031" s="3"/>
    </row>
    <row r="10032" spans="13:13">
      <c r="M10032" s="3"/>
    </row>
    <row r="10033" spans="13:13">
      <c r="M10033" s="3"/>
    </row>
    <row r="10034" spans="13:13">
      <c r="M10034" s="3"/>
    </row>
    <row r="10035" spans="13:13">
      <c r="M10035" s="3"/>
    </row>
    <row r="10036" spans="13:13">
      <c r="M10036" s="3"/>
    </row>
    <row r="10037" spans="13:13">
      <c r="M10037" s="3"/>
    </row>
    <row r="10038" spans="13:13">
      <c r="M10038" s="3"/>
    </row>
    <row r="10039" spans="13:13">
      <c r="M10039" s="3"/>
    </row>
    <row r="10040" spans="13:13">
      <c r="M10040" s="3"/>
    </row>
    <row r="10041" spans="13:13">
      <c r="M10041" s="3"/>
    </row>
    <row r="10042" spans="13:13">
      <c r="M10042" s="3"/>
    </row>
    <row r="10043" spans="13:13">
      <c r="M10043" s="3"/>
    </row>
    <row r="10044" spans="13:13">
      <c r="M10044" s="3"/>
    </row>
    <row r="10045" spans="13:13">
      <c r="M10045" s="3"/>
    </row>
    <row r="10046" spans="13:13">
      <c r="M10046" s="3"/>
    </row>
    <row r="10047" spans="13:13">
      <c r="M10047" s="3"/>
    </row>
    <row r="10048" spans="13:13">
      <c r="M10048" s="3"/>
    </row>
    <row r="10049" spans="13:13">
      <c r="M10049" s="3"/>
    </row>
    <row r="10050" spans="13:13">
      <c r="M10050" s="3"/>
    </row>
    <row r="10051" spans="13:13">
      <c r="M10051" s="3"/>
    </row>
    <row r="10052" spans="13:13">
      <c r="M10052" s="3"/>
    </row>
    <row r="10053" spans="13:13">
      <c r="M10053" s="3"/>
    </row>
    <row r="10054" spans="13:13">
      <c r="M10054" s="3"/>
    </row>
    <row r="10055" spans="13:13">
      <c r="M10055" s="3"/>
    </row>
    <row r="10056" spans="13:13">
      <c r="M10056" s="3"/>
    </row>
    <row r="10057" spans="13:13">
      <c r="M10057" s="3"/>
    </row>
    <row r="10058" spans="13:13">
      <c r="M10058" s="3"/>
    </row>
    <row r="10059" spans="13:13">
      <c r="M10059" s="3"/>
    </row>
    <row r="10060" spans="13:13">
      <c r="M10060" s="3"/>
    </row>
    <row r="10061" spans="13:13">
      <c r="M10061" s="3"/>
    </row>
    <row r="10062" spans="13:13">
      <c r="M10062" s="3"/>
    </row>
    <row r="10063" spans="13:13">
      <c r="M10063" s="3"/>
    </row>
    <row r="10064" spans="13:13">
      <c r="M10064" s="3"/>
    </row>
    <row r="10065" spans="13:13">
      <c r="M10065" s="3"/>
    </row>
    <row r="10066" spans="13:13">
      <c r="M10066" s="3"/>
    </row>
    <row r="10067" spans="13:13">
      <c r="M10067" s="3"/>
    </row>
    <row r="10068" spans="13:13">
      <c r="M10068" s="3"/>
    </row>
    <row r="10069" spans="13:13">
      <c r="M10069" s="3"/>
    </row>
    <row r="10070" spans="13:13">
      <c r="M10070" s="3"/>
    </row>
    <row r="10071" spans="13:13">
      <c r="M10071" s="3"/>
    </row>
    <row r="10072" spans="13:13">
      <c r="M10072" s="3"/>
    </row>
    <row r="10073" spans="13:13">
      <c r="M10073" s="3"/>
    </row>
    <row r="10074" spans="13:13">
      <c r="M10074" s="3"/>
    </row>
    <row r="10075" spans="13:13">
      <c r="M10075" s="3"/>
    </row>
    <row r="10076" spans="13:13">
      <c r="M10076" s="3"/>
    </row>
    <row r="10077" spans="13:13">
      <c r="M10077" s="3"/>
    </row>
    <row r="10078" spans="13:13">
      <c r="M10078" s="3"/>
    </row>
    <row r="10079" spans="13:13">
      <c r="M10079" s="3"/>
    </row>
    <row r="10080" spans="13:13">
      <c r="M10080" s="3"/>
    </row>
    <row r="10081" spans="13:13">
      <c r="M10081" s="3"/>
    </row>
    <row r="10082" spans="13:13">
      <c r="M10082" s="3"/>
    </row>
    <row r="10083" spans="13:13">
      <c r="M10083" s="3"/>
    </row>
    <row r="10084" spans="13:13">
      <c r="M10084" s="3"/>
    </row>
    <row r="10085" spans="13:13">
      <c r="M10085" s="3"/>
    </row>
    <row r="10086" spans="13:13">
      <c r="M10086" s="3"/>
    </row>
    <row r="10087" spans="13:13">
      <c r="M10087" s="3"/>
    </row>
    <row r="10088" spans="13:13">
      <c r="M10088" s="3"/>
    </row>
    <row r="10089" spans="13:13">
      <c r="M10089" s="3"/>
    </row>
    <row r="10090" spans="13:13">
      <c r="M10090" s="3"/>
    </row>
    <row r="10091" spans="13:13">
      <c r="M10091" s="3"/>
    </row>
    <row r="10092" spans="13:13">
      <c r="M10092" s="3"/>
    </row>
    <row r="10093" spans="13:13">
      <c r="M10093" s="3"/>
    </row>
    <row r="10094" spans="13:13">
      <c r="M10094" s="3"/>
    </row>
    <row r="10095" spans="13:13">
      <c r="M10095" s="3"/>
    </row>
    <row r="10096" spans="13:13">
      <c r="M10096" s="3"/>
    </row>
    <row r="10097" spans="13:13">
      <c r="M10097" s="3"/>
    </row>
    <row r="10098" spans="13:13">
      <c r="M10098" s="3"/>
    </row>
    <row r="10099" spans="13:13">
      <c r="M10099" s="3"/>
    </row>
    <row r="10100" spans="13:13">
      <c r="M10100" s="3"/>
    </row>
    <row r="10101" spans="13:13">
      <c r="M10101" s="3"/>
    </row>
    <row r="10102" spans="13:13">
      <c r="M10102" s="3"/>
    </row>
    <row r="10103" spans="13:13">
      <c r="M10103" s="3"/>
    </row>
    <row r="10104" spans="13:13">
      <c r="M10104" s="3"/>
    </row>
    <row r="10105" spans="13:13">
      <c r="M10105" s="3"/>
    </row>
    <row r="10106" spans="13:13">
      <c r="M10106" s="3"/>
    </row>
    <row r="10107" spans="13:13">
      <c r="M10107" s="3"/>
    </row>
    <row r="10108" spans="13:13">
      <c r="M10108" s="3"/>
    </row>
    <row r="10109" spans="13:13">
      <c r="M10109" s="3"/>
    </row>
    <row r="10110" spans="13:13">
      <c r="M10110" s="3"/>
    </row>
    <row r="10111" spans="13:13">
      <c r="M10111" s="3"/>
    </row>
    <row r="10112" spans="13:13">
      <c r="M10112" s="3"/>
    </row>
    <row r="10113" spans="13:13">
      <c r="M10113" s="3"/>
    </row>
    <row r="10114" spans="13:13">
      <c r="M10114" s="3"/>
    </row>
    <row r="10115" spans="13:13">
      <c r="M10115" s="3"/>
    </row>
    <row r="10116" spans="13:13">
      <c r="M10116" s="3"/>
    </row>
    <row r="10117" spans="13:13">
      <c r="M10117" s="3"/>
    </row>
    <row r="10118" spans="13:13">
      <c r="M10118" s="3"/>
    </row>
    <row r="10119" spans="13:13">
      <c r="M10119" s="3"/>
    </row>
    <row r="10120" spans="13:13">
      <c r="M10120" s="3"/>
    </row>
    <row r="10121" spans="13:13">
      <c r="M10121" s="3"/>
    </row>
    <row r="10122" spans="13:13">
      <c r="M10122" s="3"/>
    </row>
    <row r="10123" spans="13:13">
      <c r="M10123" s="3"/>
    </row>
    <row r="10124" spans="13:13">
      <c r="M10124" s="3"/>
    </row>
    <row r="10125" spans="13:13">
      <c r="M10125" s="3"/>
    </row>
    <row r="10126" spans="13:13">
      <c r="M10126" s="3"/>
    </row>
    <row r="10127" spans="13:13">
      <c r="M10127" s="3"/>
    </row>
    <row r="10128" spans="13:13">
      <c r="M10128" s="3"/>
    </row>
    <row r="10129" spans="13:13">
      <c r="M10129" s="3"/>
    </row>
    <row r="10130" spans="13:13">
      <c r="M10130" s="3"/>
    </row>
    <row r="10131" spans="13:13">
      <c r="M10131" s="3"/>
    </row>
    <row r="10132" spans="13:13">
      <c r="M10132" s="3"/>
    </row>
    <row r="10133" spans="13:13">
      <c r="M10133" s="3"/>
    </row>
    <row r="10134" spans="13:13">
      <c r="M10134" s="3"/>
    </row>
    <row r="10135" spans="13:13">
      <c r="M10135" s="3"/>
    </row>
    <row r="10136" spans="13:13">
      <c r="M10136" s="3"/>
    </row>
    <row r="10137" spans="13:13">
      <c r="M10137" s="3"/>
    </row>
    <row r="10138" spans="13:13">
      <c r="M10138" s="3"/>
    </row>
    <row r="10139" spans="13:13">
      <c r="M10139" s="3"/>
    </row>
    <row r="10140" spans="13:13">
      <c r="M10140" s="3"/>
    </row>
    <row r="10141" spans="13:13">
      <c r="M10141" s="3"/>
    </row>
    <row r="10142" spans="13:13">
      <c r="M10142" s="3"/>
    </row>
    <row r="10143" spans="13:13">
      <c r="M10143" s="3"/>
    </row>
    <row r="10144" spans="13:13">
      <c r="M10144" s="3"/>
    </row>
    <row r="10145" spans="13:13">
      <c r="M10145" s="3"/>
    </row>
    <row r="10146" spans="13:13">
      <c r="M10146" s="3"/>
    </row>
    <row r="10147" spans="13:13">
      <c r="M10147" s="3"/>
    </row>
    <row r="10148" spans="13:13">
      <c r="M10148" s="3"/>
    </row>
    <row r="10149" spans="13:13">
      <c r="M10149" s="3"/>
    </row>
    <row r="10150" spans="13:13">
      <c r="M10150" s="3"/>
    </row>
    <row r="10151" spans="13:13">
      <c r="M10151" s="3"/>
    </row>
    <row r="10152" spans="13:13">
      <c r="M10152" s="3"/>
    </row>
    <row r="10153" spans="13:13">
      <c r="M10153" s="3"/>
    </row>
    <row r="10154" spans="13:13">
      <c r="M10154" s="3"/>
    </row>
    <row r="10155" spans="13:13">
      <c r="M10155" s="3"/>
    </row>
    <row r="10156" spans="13:13">
      <c r="M10156" s="3"/>
    </row>
    <row r="10157" spans="13:13">
      <c r="M10157" s="3"/>
    </row>
    <row r="10158" spans="13:13">
      <c r="M10158" s="3"/>
    </row>
    <row r="10159" spans="13:13">
      <c r="M10159" s="3"/>
    </row>
    <row r="10160" spans="13:13">
      <c r="M10160" s="3"/>
    </row>
    <row r="10161" spans="13:13">
      <c r="M10161" s="3"/>
    </row>
    <row r="10162" spans="13:13">
      <c r="M10162" s="3"/>
    </row>
    <row r="10163" spans="13:13">
      <c r="M10163" s="3"/>
    </row>
    <row r="10164" spans="13:13">
      <c r="M10164" s="3"/>
    </row>
    <row r="10165" spans="13:13">
      <c r="M10165" s="3"/>
    </row>
    <row r="10166" spans="13:13">
      <c r="M10166" s="3"/>
    </row>
    <row r="10167" spans="13:13">
      <c r="M10167" s="3"/>
    </row>
    <row r="10168" spans="13:13">
      <c r="M10168" s="3"/>
    </row>
    <row r="10169" spans="13:13">
      <c r="M10169" s="3"/>
    </row>
    <row r="10170" spans="13:13">
      <c r="M10170" s="3"/>
    </row>
    <row r="10171" spans="13:13">
      <c r="M10171" s="3"/>
    </row>
    <row r="10172" spans="13:13">
      <c r="M10172" s="3"/>
    </row>
    <row r="10173" spans="13:13">
      <c r="M10173" s="3"/>
    </row>
    <row r="10174" spans="13:13">
      <c r="M10174" s="3"/>
    </row>
    <row r="10175" spans="13:13">
      <c r="M10175" s="3"/>
    </row>
    <row r="10176" spans="13:13">
      <c r="M10176" s="3"/>
    </row>
    <row r="10177" spans="13:13">
      <c r="M10177" s="3"/>
    </row>
    <row r="10178" spans="13:13">
      <c r="M10178" s="3"/>
    </row>
    <row r="10179" spans="13:13">
      <c r="M10179" s="3"/>
    </row>
    <row r="10180" spans="13:13">
      <c r="M10180" s="3"/>
    </row>
    <row r="10181" spans="13:13">
      <c r="M10181" s="3"/>
    </row>
    <row r="10182" spans="13:13">
      <c r="M10182" s="3"/>
    </row>
    <row r="10183" spans="13:13">
      <c r="M10183" s="3"/>
    </row>
    <row r="10184" spans="13:13">
      <c r="M10184" s="3"/>
    </row>
    <row r="10185" spans="13:13">
      <c r="M10185" s="3"/>
    </row>
    <row r="10186" spans="13:13">
      <c r="M10186" s="3"/>
    </row>
    <row r="10187" spans="13:13">
      <c r="M10187" s="3"/>
    </row>
    <row r="10188" spans="13:13">
      <c r="M10188" s="3"/>
    </row>
    <row r="10189" spans="13:13">
      <c r="M10189" s="3"/>
    </row>
    <row r="10190" spans="13:13">
      <c r="M10190" s="3"/>
    </row>
    <row r="10191" spans="13:13">
      <c r="M10191" s="3"/>
    </row>
    <row r="10192" spans="13:13">
      <c r="M10192" s="3"/>
    </row>
    <row r="10193" spans="13:13">
      <c r="M10193" s="3"/>
    </row>
    <row r="10194" spans="13:13">
      <c r="M10194" s="3"/>
    </row>
    <row r="10195" spans="13:13">
      <c r="M10195" s="3"/>
    </row>
    <row r="10196" spans="13:13">
      <c r="M10196" s="3"/>
    </row>
    <row r="10197" spans="13:13">
      <c r="M10197" s="3"/>
    </row>
    <row r="10198" spans="13:13">
      <c r="M10198" s="3"/>
    </row>
    <row r="10199" spans="13:13">
      <c r="M10199" s="3"/>
    </row>
    <row r="10200" spans="13:13">
      <c r="M10200" s="3"/>
    </row>
    <row r="10201" spans="13:13">
      <c r="M10201" s="3"/>
    </row>
    <row r="10202" spans="13:13">
      <c r="M10202" s="3"/>
    </row>
    <row r="10203" spans="13:13">
      <c r="M10203" s="3"/>
    </row>
    <row r="10204" spans="13:13">
      <c r="M10204" s="3"/>
    </row>
    <row r="10205" spans="13:13">
      <c r="M10205" s="3"/>
    </row>
    <row r="10206" spans="13:13">
      <c r="M10206" s="3"/>
    </row>
    <row r="10207" spans="13:13">
      <c r="M10207" s="3"/>
    </row>
    <row r="10208" spans="13:13">
      <c r="M10208" s="3"/>
    </row>
    <row r="10209" spans="13:13">
      <c r="M10209" s="3"/>
    </row>
    <row r="10210" spans="13:13">
      <c r="M10210" s="3"/>
    </row>
    <row r="10211" spans="13:13">
      <c r="M10211" s="3"/>
    </row>
    <row r="10212" spans="13:13">
      <c r="M10212" s="3"/>
    </row>
    <row r="10213" spans="13:13">
      <c r="M10213" s="3"/>
    </row>
    <row r="10214" spans="13:13">
      <c r="M10214" s="3"/>
    </row>
    <row r="10215" spans="13:13">
      <c r="M10215" s="3"/>
    </row>
    <row r="10216" spans="13:13">
      <c r="M10216" s="3"/>
    </row>
    <row r="10217" spans="13:13">
      <c r="M10217" s="3"/>
    </row>
    <row r="10218" spans="13:13">
      <c r="M10218" s="3"/>
    </row>
    <row r="10219" spans="13:13">
      <c r="M10219" s="3"/>
    </row>
    <row r="10220" spans="13:13">
      <c r="M10220" s="3"/>
    </row>
    <row r="10221" spans="13:13">
      <c r="M10221" s="3"/>
    </row>
    <row r="10222" spans="13:13">
      <c r="M10222" s="3"/>
    </row>
    <row r="10223" spans="13:13">
      <c r="M10223" s="3"/>
    </row>
    <row r="10224" spans="13:13">
      <c r="M10224" s="3"/>
    </row>
    <row r="10225" spans="13:13">
      <c r="M10225" s="3"/>
    </row>
    <row r="10226" spans="13:13">
      <c r="M10226" s="3"/>
    </row>
    <row r="10227" spans="13:13">
      <c r="M10227" s="3"/>
    </row>
    <row r="10228" spans="13:13">
      <c r="M10228" s="3"/>
    </row>
    <row r="10229" spans="13:13">
      <c r="M10229" s="3"/>
    </row>
    <row r="10230" spans="13:13">
      <c r="M10230" s="3"/>
    </row>
    <row r="10231" spans="13:13">
      <c r="M10231" s="3"/>
    </row>
    <row r="10232" spans="13:13">
      <c r="M10232" s="3"/>
    </row>
    <row r="10233" spans="13:13">
      <c r="M10233" s="3"/>
    </row>
    <row r="10234" spans="13:13">
      <c r="M10234" s="3"/>
    </row>
    <row r="10235" spans="13:13">
      <c r="M10235" s="3"/>
    </row>
    <row r="10236" spans="13:13">
      <c r="M10236" s="3"/>
    </row>
    <row r="10237" spans="13:13">
      <c r="M10237" s="3"/>
    </row>
    <row r="10238" spans="13:13">
      <c r="M10238" s="3"/>
    </row>
    <row r="10239" spans="13:13">
      <c r="M10239" s="3"/>
    </row>
    <row r="10240" spans="13:13">
      <c r="M10240" s="3"/>
    </row>
    <row r="10241" spans="13:13">
      <c r="M10241" s="3"/>
    </row>
    <row r="10242" spans="13:13">
      <c r="M10242" s="3"/>
    </row>
    <row r="10243" spans="13:13">
      <c r="M10243" s="3"/>
    </row>
    <row r="10244" spans="13:13">
      <c r="M10244" s="3"/>
    </row>
    <row r="10245" spans="13:13">
      <c r="M10245" s="3"/>
    </row>
    <row r="10246" spans="13:13">
      <c r="M10246" s="3"/>
    </row>
    <row r="10247" spans="13:13">
      <c r="M10247" s="3"/>
    </row>
    <row r="10248" spans="13:13">
      <c r="M10248" s="3"/>
    </row>
    <row r="10249" spans="13:13">
      <c r="M10249" s="3"/>
    </row>
    <row r="10250" spans="13:13">
      <c r="M10250" s="3"/>
    </row>
    <row r="10251" spans="13:13">
      <c r="M10251" s="3"/>
    </row>
    <row r="10252" spans="13:13">
      <c r="M10252" s="3"/>
    </row>
    <row r="10253" spans="13:13">
      <c r="M10253" s="3"/>
    </row>
    <row r="10254" spans="13:13">
      <c r="M10254" s="3"/>
    </row>
    <row r="10255" spans="13:13">
      <c r="M10255" s="3"/>
    </row>
    <row r="10256" spans="13:13">
      <c r="M10256" s="3"/>
    </row>
    <row r="10257" spans="13:13">
      <c r="M10257" s="3"/>
    </row>
    <row r="10258" spans="13:13">
      <c r="M10258" s="3"/>
    </row>
    <row r="10259" spans="13:13">
      <c r="M10259" s="3"/>
    </row>
    <row r="10260" spans="13:13">
      <c r="M10260" s="3"/>
    </row>
    <row r="10261" spans="13:13">
      <c r="M10261" s="3"/>
    </row>
    <row r="10262" spans="13:13">
      <c r="M10262" s="3"/>
    </row>
    <row r="10263" spans="13:13">
      <c r="M10263" s="3"/>
    </row>
    <row r="10264" spans="13:13">
      <c r="M10264" s="3"/>
    </row>
    <row r="10265" spans="13:13">
      <c r="M10265" s="3"/>
    </row>
    <row r="10266" spans="13:13">
      <c r="M10266" s="3"/>
    </row>
    <row r="10267" spans="13:13">
      <c r="M10267" s="3"/>
    </row>
    <row r="10268" spans="13:13">
      <c r="M10268" s="3"/>
    </row>
    <row r="10269" spans="13:13">
      <c r="M10269" s="3"/>
    </row>
    <row r="10270" spans="13:13">
      <c r="M10270" s="3"/>
    </row>
    <row r="10271" spans="13:13">
      <c r="M10271" s="3"/>
    </row>
    <row r="10272" spans="13:13">
      <c r="M10272" s="3"/>
    </row>
    <row r="10273" spans="13:13">
      <c r="M10273" s="3"/>
    </row>
    <row r="10274" spans="13:13">
      <c r="M10274" s="3"/>
    </row>
    <row r="10275" spans="13:13">
      <c r="M10275" s="3"/>
    </row>
    <row r="10276" spans="13:13">
      <c r="M10276" s="3"/>
    </row>
    <row r="10277" spans="13:13">
      <c r="M10277" s="3"/>
    </row>
    <row r="10278" spans="13:13">
      <c r="M10278" s="3"/>
    </row>
    <row r="10279" spans="13:13">
      <c r="M10279" s="3"/>
    </row>
    <row r="10280" spans="13:13">
      <c r="M10280" s="3"/>
    </row>
    <row r="10281" spans="13:13">
      <c r="M10281" s="3"/>
    </row>
    <row r="10282" spans="13:13">
      <c r="M10282" s="3"/>
    </row>
    <row r="10283" spans="13:13">
      <c r="M10283" s="3"/>
    </row>
    <row r="10284" spans="13:13">
      <c r="M10284" s="3"/>
    </row>
    <row r="10285" spans="13:13">
      <c r="M10285" s="3"/>
    </row>
    <row r="10286" spans="13:13">
      <c r="M10286" s="3"/>
    </row>
    <row r="10287" spans="13:13">
      <c r="M10287" s="3"/>
    </row>
    <row r="10288" spans="13:13">
      <c r="M10288" s="3"/>
    </row>
    <row r="10289" spans="13:13">
      <c r="M10289" s="3"/>
    </row>
    <row r="10290" spans="13:13">
      <c r="M10290" s="3"/>
    </row>
    <row r="10291" spans="13:13">
      <c r="M10291" s="3"/>
    </row>
    <row r="10292" spans="13:13">
      <c r="M10292" s="3"/>
    </row>
    <row r="10293" spans="13:13">
      <c r="M10293" s="3"/>
    </row>
    <row r="10294" spans="13:13">
      <c r="M10294" s="3"/>
    </row>
    <row r="10295" spans="13:13">
      <c r="M10295" s="3"/>
    </row>
    <row r="10296" spans="13:13">
      <c r="M10296" s="3"/>
    </row>
    <row r="10297" spans="13:13">
      <c r="M10297" s="3"/>
    </row>
    <row r="10298" spans="13:13">
      <c r="M10298" s="3"/>
    </row>
    <row r="10299" spans="13:13">
      <c r="M10299" s="3"/>
    </row>
    <row r="10300" spans="13:13">
      <c r="M10300" s="3"/>
    </row>
    <row r="10301" spans="13:13">
      <c r="M10301" s="3"/>
    </row>
    <row r="10302" spans="13:13">
      <c r="M10302" s="3"/>
    </row>
    <row r="10303" spans="13:13">
      <c r="M10303" s="3"/>
    </row>
    <row r="10304" spans="13:13">
      <c r="M10304" s="3"/>
    </row>
    <row r="10305" spans="13:13">
      <c r="M10305" s="3"/>
    </row>
    <row r="10306" spans="13:13">
      <c r="M10306" s="3"/>
    </row>
    <row r="10307" spans="13:13">
      <c r="M10307" s="3"/>
    </row>
    <row r="10308" spans="13:13">
      <c r="M10308" s="3"/>
    </row>
    <row r="10309" spans="13:13">
      <c r="M10309" s="3"/>
    </row>
    <row r="10310" spans="13:13">
      <c r="M10310" s="3"/>
    </row>
    <row r="10311" spans="13:13">
      <c r="M10311" s="3"/>
    </row>
    <row r="10312" spans="13:13">
      <c r="M10312" s="3"/>
    </row>
    <row r="10313" spans="13:13">
      <c r="M10313" s="3"/>
    </row>
    <row r="10314" spans="13:13">
      <c r="M10314" s="3"/>
    </row>
    <row r="10315" spans="13:13">
      <c r="M10315" s="3"/>
    </row>
    <row r="10316" spans="13:13">
      <c r="M10316" s="3"/>
    </row>
    <row r="10317" spans="13:13">
      <c r="M10317" s="3"/>
    </row>
    <row r="10318" spans="13:13">
      <c r="M10318" s="3"/>
    </row>
    <row r="10319" spans="13:13">
      <c r="M10319" s="3"/>
    </row>
    <row r="10320" spans="13:13">
      <c r="M10320" s="3"/>
    </row>
    <row r="10321" spans="13:13">
      <c r="M10321" s="3"/>
    </row>
    <row r="10322" spans="13:13">
      <c r="M10322" s="3"/>
    </row>
    <row r="10323" spans="13:13">
      <c r="M10323" s="3"/>
    </row>
    <row r="10324" spans="13:13">
      <c r="M10324" s="3"/>
    </row>
    <row r="10325" spans="13:13">
      <c r="M10325" s="3"/>
    </row>
    <row r="10326" spans="13:13">
      <c r="M10326" s="3"/>
    </row>
    <row r="10327" spans="13:13">
      <c r="M10327" s="3"/>
    </row>
    <row r="10328" spans="13:13">
      <c r="M10328" s="3"/>
    </row>
    <row r="10329" spans="13:13">
      <c r="M10329" s="3"/>
    </row>
    <row r="10330" spans="13:13">
      <c r="M10330" s="3"/>
    </row>
    <row r="10331" spans="13:13">
      <c r="M10331" s="3"/>
    </row>
    <row r="10332" spans="13:13">
      <c r="M10332" s="3"/>
    </row>
    <row r="10333" spans="13:13">
      <c r="M10333" s="3"/>
    </row>
    <row r="10334" spans="13:13">
      <c r="M10334" s="3"/>
    </row>
    <row r="10335" spans="13:13">
      <c r="M10335" s="3"/>
    </row>
    <row r="10336" spans="13:13">
      <c r="M10336" s="3"/>
    </row>
    <row r="10337" spans="13:13">
      <c r="M10337" s="3"/>
    </row>
    <row r="10338" spans="13:13">
      <c r="M10338" s="3"/>
    </row>
    <row r="10339" spans="13:13">
      <c r="M10339" s="3"/>
    </row>
    <row r="10340" spans="13:13">
      <c r="M10340" s="3"/>
    </row>
    <row r="10341" spans="13:13">
      <c r="M10341" s="3"/>
    </row>
    <row r="10342" spans="13:13">
      <c r="M10342" s="3"/>
    </row>
    <row r="10343" spans="13:13">
      <c r="M10343" s="3"/>
    </row>
    <row r="10344" spans="13:13">
      <c r="M10344" s="3"/>
    </row>
    <row r="10345" spans="13:13">
      <c r="M10345" s="3"/>
    </row>
    <row r="10346" spans="13:13">
      <c r="M10346" s="3"/>
    </row>
    <row r="10347" spans="13:13">
      <c r="M10347" s="3"/>
    </row>
    <row r="10348" spans="13:13">
      <c r="M10348" s="3"/>
    </row>
    <row r="10349" spans="13:13">
      <c r="M10349" s="3"/>
    </row>
    <row r="10350" spans="13:13">
      <c r="M10350" s="3"/>
    </row>
    <row r="10351" spans="13:13">
      <c r="M10351" s="3"/>
    </row>
    <row r="10352" spans="13:13">
      <c r="M10352" s="3"/>
    </row>
    <row r="10353" spans="13:13">
      <c r="M10353" s="3"/>
    </row>
    <row r="10354" spans="13:13">
      <c r="M10354" s="3"/>
    </row>
    <row r="10355" spans="13:13">
      <c r="M10355" s="3"/>
    </row>
    <row r="10356" spans="13:13">
      <c r="M10356" s="3"/>
    </row>
    <row r="10357" spans="13:13">
      <c r="M10357" s="3"/>
    </row>
    <row r="10358" spans="13:13">
      <c r="M10358" s="3"/>
    </row>
    <row r="10359" spans="13:13">
      <c r="M10359" s="3"/>
    </row>
    <row r="10360" spans="13:13">
      <c r="M10360" s="3"/>
    </row>
    <row r="10361" spans="13:13">
      <c r="M10361" s="3"/>
    </row>
    <row r="10362" spans="13:13">
      <c r="M10362" s="3"/>
    </row>
    <row r="10363" spans="13:13">
      <c r="M10363" s="3"/>
    </row>
    <row r="10364" spans="13:13">
      <c r="M10364" s="3"/>
    </row>
    <row r="10365" spans="13:13">
      <c r="M10365" s="3"/>
    </row>
    <row r="10366" spans="13:13">
      <c r="M10366" s="3"/>
    </row>
    <row r="10367" spans="13:13">
      <c r="M10367" s="3"/>
    </row>
    <row r="10368" spans="13:13">
      <c r="M10368" s="3"/>
    </row>
    <row r="10369" spans="13:13">
      <c r="M10369" s="3"/>
    </row>
    <row r="10370" spans="13:13">
      <c r="M10370" s="3"/>
    </row>
    <row r="10371" spans="13:13">
      <c r="M10371" s="3"/>
    </row>
    <row r="10372" spans="13:13">
      <c r="M10372" s="3"/>
    </row>
    <row r="10373" spans="13:13">
      <c r="M10373" s="3"/>
    </row>
    <row r="10374" spans="13:13">
      <c r="M10374" s="3"/>
    </row>
    <row r="10375" spans="13:13">
      <c r="M10375" s="3"/>
    </row>
    <row r="10376" spans="13:13">
      <c r="M10376" s="3"/>
    </row>
    <row r="10377" spans="13:13">
      <c r="M10377" s="3"/>
    </row>
    <row r="10378" spans="13:13">
      <c r="M10378" s="3"/>
    </row>
    <row r="10379" spans="13:13">
      <c r="M10379" s="3"/>
    </row>
    <row r="10380" spans="13:13">
      <c r="M10380" s="3"/>
    </row>
    <row r="10381" spans="13:13">
      <c r="M10381" s="3"/>
    </row>
    <row r="10382" spans="13:13">
      <c r="M10382" s="3"/>
    </row>
    <row r="10383" spans="13:13">
      <c r="M10383" s="3"/>
    </row>
    <row r="10384" spans="13:13">
      <c r="M10384" s="3"/>
    </row>
    <row r="10385" spans="13:13">
      <c r="M10385" s="3"/>
    </row>
    <row r="10386" spans="13:13">
      <c r="M10386" s="3"/>
    </row>
    <row r="10387" spans="13:13">
      <c r="M10387" s="3"/>
    </row>
    <row r="10388" spans="13:13">
      <c r="M10388" s="3"/>
    </row>
    <row r="10389" spans="13:13">
      <c r="M10389" s="3"/>
    </row>
    <row r="10390" spans="13:13">
      <c r="M10390" s="3"/>
    </row>
    <row r="10391" spans="13:13">
      <c r="M10391" s="3"/>
    </row>
    <row r="10392" spans="13:13">
      <c r="M10392" s="3"/>
    </row>
    <row r="10393" spans="13:13">
      <c r="M10393" s="3"/>
    </row>
    <row r="10394" spans="13:13">
      <c r="M10394" s="3"/>
    </row>
    <row r="10395" spans="13:13">
      <c r="M10395" s="3"/>
    </row>
    <row r="10396" spans="13:13">
      <c r="M10396" s="3"/>
    </row>
    <row r="10397" spans="13:13">
      <c r="M10397" s="3"/>
    </row>
    <row r="10398" spans="13:13">
      <c r="M10398" s="3"/>
    </row>
    <row r="10399" spans="13:13">
      <c r="M10399" s="3"/>
    </row>
    <row r="10400" spans="13:13">
      <c r="M10400" s="3"/>
    </row>
    <row r="10401" spans="13:13">
      <c r="M10401" s="3"/>
    </row>
    <row r="10402" spans="13:13">
      <c r="M10402" s="3"/>
    </row>
    <row r="10403" spans="13:13">
      <c r="M10403" s="3"/>
    </row>
    <row r="10404" spans="13:13">
      <c r="M10404" s="3"/>
    </row>
    <row r="10405" spans="13:13">
      <c r="M10405" s="3"/>
    </row>
    <row r="10406" spans="13:13">
      <c r="M10406" s="3"/>
    </row>
    <row r="10407" spans="13:13">
      <c r="M10407" s="3"/>
    </row>
    <row r="10408" spans="13:13">
      <c r="M10408" s="3"/>
    </row>
    <row r="10409" spans="13:13">
      <c r="M10409" s="3"/>
    </row>
    <row r="10410" spans="13:13">
      <c r="M10410" s="3"/>
    </row>
    <row r="10411" spans="13:13">
      <c r="M10411" s="3"/>
    </row>
    <row r="10412" spans="13:13">
      <c r="M10412" s="3"/>
    </row>
    <row r="10413" spans="13:13">
      <c r="M10413" s="3"/>
    </row>
    <row r="10414" spans="13:13">
      <c r="M10414" s="3"/>
    </row>
    <row r="10415" spans="13:13">
      <c r="M10415" s="3"/>
    </row>
    <row r="10416" spans="13:13">
      <c r="M10416" s="3"/>
    </row>
    <row r="10417" spans="13:13">
      <c r="M10417" s="3"/>
    </row>
    <row r="10418" spans="13:13">
      <c r="M10418" s="3"/>
    </row>
    <row r="10419" spans="13:13">
      <c r="M10419" s="3"/>
    </row>
    <row r="10420" spans="13:13">
      <c r="M10420" s="3"/>
    </row>
    <row r="10421" spans="13:13">
      <c r="M10421" s="3"/>
    </row>
    <row r="10422" spans="13:13">
      <c r="M10422" s="3"/>
    </row>
    <row r="10423" spans="13:13">
      <c r="M10423" s="3"/>
    </row>
    <row r="10424" spans="13:13">
      <c r="M10424" s="3"/>
    </row>
    <row r="10425" spans="13:13">
      <c r="M10425" s="3"/>
    </row>
    <row r="10426" spans="13:13">
      <c r="M10426" s="3"/>
    </row>
    <row r="10427" spans="13:13">
      <c r="M10427" s="3"/>
    </row>
    <row r="10428" spans="13:13">
      <c r="M10428" s="3"/>
    </row>
    <row r="10429" spans="13:13">
      <c r="M10429" s="3"/>
    </row>
    <row r="10430" spans="13:13">
      <c r="M10430" s="3"/>
    </row>
    <row r="10431" spans="13:13">
      <c r="M10431" s="3"/>
    </row>
    <row r="10432" spans="13:13">
      <c r="M10432" s="3"/>
    </row>
    <row r="10433" spans="13:13">
      <c r="M10433" s="3"/>
    </row>
    <row r="10434" spans="13:13">
      <c r="M10434" s="3"/>
    </row>
    <row r="10435" spans="13:13">
      <c r="M10435" s="3"/>
    </row>
    <row r="10436" spans="13:13">
      <c r="M10436" s="3"/>
    </row>
    <row r="10437" spans="13:13">
      <c r="M10437" s="3"/>
    </row>
    <row r="10438" spans="13:13">
      <c r="M10438" s="3"/>
    </row>
    <row r="10439" spans="13:13">
      <c r="M10439" s="3"/>
    </row>
    <row r="10440" spans="13:13">
      <c r="M10440" s="3"/>
    </row>
    <row r="10441" spans="13:13">
      <c r="M10441" s="3"/>
    </row>
    <row r="10442" spans="13:13">
      <c r="M10442" s="3"/>
    </row>
    <row r="10443" spans="13:13">
      <c r="M10443" s="3"/>
    </row>
    <row r="10444" spans="13:13">
      <c r="M10444" s="3"/>
    </row>
    <row r="10445" spans="13:13">
      <c r="M10445" s="3"/>
    </row>
    <row r="10446" spans="13:13">
      <c r="M10446" s="3"/>
    </row>
    <row r="10447" spans="13:13">
      <c r="M10447" s="3"/>
    </row>
    <row r="10448" spans="13:13">
      <c r="M10448" s="3"/>
    </row>
    <row r="10449" spans="13:13">
      <c r="M10449" s="3"/>
    </row>
    <row r="10450" spans="13:13">
      <c r="M10450" s="3"/>
    </row>
    <row r="10451" spans="13:13">
      <c r="M10451" s="3"/>
    </row>
    <row r="10452" spans="13:13">
      <c r="M10452" s="3"/>
    </row>
    <row r="10453" spans="13:13">
      <c r="M10453" s="3"/>
    </row>
    <row r="10454" spans="13:13">
      <c r="M10454" s="3"/>
    </row>
    <row r="10455" spans="13:13">
      <c r="M10455" s="3"/>
    </row>
    <row r="10456" spans="13:13">
      <c r="M10456" s="3"/>
    </row>
    <row r="10457" spans="13:13">
      <c r="M10457" s="3"/>
    </row>
    <row r="10458" spans="13:13">
      <c r="M10458" s="3"/>
    </row>
    <row r="10459" spans="13:13">
      <c r="M10459" s="3"/>
    </row>
    <row r="10460" spans="13:13">
      <c r="M10460" s="3"/>
    </row>
    <row r="10461" spans="13:13">
      <c r="M10461" s="3"/>
    </row>
    <row r="10462" spans="13:13">
      <c r="M10462" s="3"/>
    </row>
    <row r="10463" spans="13:13">
      <c r="M10463" s="3"/>
    </row>
    <row r="10464" spans="13:13">
      <c r="M10464" s="3"/>
    </row>
    <row r="10465" spans="13:13">
      <c r="M10465" s="3"/>
    </row>
    <row r="10466" spans="13:13">
      <c r="M10466" s="3"/>
    </row>
    <row r="10467" spans="13:13">
      <c r="M10467" s="3"/>
    </row>
    <row r="10468" spans="13:13">
      <c r="M10468" s="3"/>
    </row>
    <row r="10469" spans="13:13">
      <c r="M10469" s="3"/>
    </row>
    <row r="10470" spans="13:13">
      <c r="M10470" s="3"/>
    </row>
    <row r="10471" spans="13:13">
      <c r="M10471" s="3"/>
    </row>
    <row r="10472" spans="13:13">
      <c r="M10472" s="3"/>
    </row>
    <row r="10473" spans="13:13">
      <c r="M10473" s="3"/>
    </row>
    <row r="10474" spans="13:13">
      <c r="M10474" s="3"/>
    </row>
    <row r="10475" spans="13:13">
      <c r="M10475" s="3"/>
    </row>
    <row r="10476" spans="13:13">
      <c r="M10476" s="3"/>
    </row>
    <row r="10477" spans="13:13">
      <c r="M10477" s="3"/>
    </row>
    <row r="10478" spans="13:13">
      <c r="M10478" s="3"/>
    </row>
    <row r="10479" spans="13:13">
      <c r="M10479" s="3"/>
    </row>
    <row r="10480" spans="13:13">
      <c r="M10480" s="3"/>
    </row>
    <row r="10481" spans="13:13">
      <c r="M10481" s="3"/>
    </row>
    <row r="10482" spans="13:13">
      <c r="M10482" s="3"/>
    </row>
    <row r="10483" spans="13:13">
      <c r="M10483" s="3"/>
    </row>
    <row r="10484" spans="13:13">
      <c r="M10484" s="3"/>
    </row>
    <row r="10485" spans="13:13">
      <c r="M10485" s="3"/>
    </row>
    <row r="10486" spans="13:13">
      <c r="M10486" s="3"/>
    </row>
    <row r="10487" spans="13:13">
      <c r="M10487" s="3"/>
    </row>
    <row r="10488" spans="13:13">
      <c r="M10488" s="3"/>
    </row>
    <row r="10489" spans="13:13">
      <c r="M10489" s="3"/>
    </row>
    <row r="10490" spans="13:13">
      <c r="M10490" s="3"/>
    </row>
    <row r="10491" spans="13:13">
      <c r="M10491" s="3"/>
    </row>
    <row r="10492" spans="13:13">
      <c r="M10492" s="3"/>
    </row>
    <row r="10493" spans="13:13">
      <c r="M10493" s="3"/>
    </row>
    <row r="10494" spans="13:13">
      <c r="M10494" s="3"/>
    </row>
    <row r="10495" spans="13:13">
      <c r="M10495" s="3"/>
    </row>
    <row r="10496" spans="13:13">
      <c r="M10496" s="3"/>
    </row>
    <row r="10497" spans="13:13">
      <c r="M10497" s="3"/>
    </row>
    <row r="10498" spans="13:13">
      <c r="M10498" s="3"/>
    </row>
    <row r="10499" spans="13:13">
      <c r="M10499" s="3"/>
    </row>
    <row r="10500" spans="13:13">
      <c r="M10500" s="3"/>
    </row>
    <row r="10501" spans="13:13">
      <c r="M10501" s="3"/>
    </row>
    <row r="10502" spans="13:13">
      <c r="M10502" s="3"/>
    </row>
    <row r="10503" spans="13:13">
      <c r="M10503" s="3"/>
    </row>
    <row r="10504" spans="13:13">
      <c r="M10504" s="3"/>
    </row>
    <row r="10505" spans="13:13">
      <c r="M10505" s="3"/>
    </row>
    <row r="10506" spans="13:13">
      <c r="M10506" s="3"/>
    </row>
    <row r="10507" spans="13:13">
      <c r="M10507" s="3"/>
    </row>
    <row r="10508" spans="13:13">
      <c r="M10508" s="3"/>
    </row>
    <row r="10509" spans="13:13">
      <c r="M10509" s="3"/>
    </row>
    <row r="10510" spans="13:13">
      <c r="M10510" s="3"/>
    </row>
    <row r="10511" spans="13:13">
      <c r="M10511" s="3"/>
    </row>
    <row r="10512" spans="13:13">
      <c r="M10512" s="3"/>
    </row>
    <row r="10513" spans="13:13">
      <c r="M10513" s="3"/>
    </row>
    <row r="10514" spans="13:13">
      <c r="M10514" s="3"/>
    </row>
    <row r="10515" spans="13:13">
      <c r="M10515" s="3"/>
    </row>
    <row r="10516" spans="13:13">
      <c r="M10516" s="3"/>
    </row>
    <row r="10517" spans="13:13">
      <c r="M10517" s="3"/>
    </row>
    <row r="10518" spans="13:13">
      <c r="M10518" s="3"/>
    </row>
    <row r="10519" spans="13:13">
      <c r="M10519" s="3"/>
    </row>
    <row r="10520" spans="13:13">
      <c r="M10520" s="3"/>
    </row>
    <row r="10521" spans="13:13">
      <c r="M10521" s="3"/>
    </row>
    <row r="10522" spans="13:13">
      <c r="M10522" s="3"/>
    </row>
    <row r="10523" spans="13:13">
      <c r="M10523" s="3"/>
    </row>
    <row r="10524" spans="13:13">
      <c r="M10524" s="3"/>
    </row>
    <row r="10525" spans="13:13">
      <c r="M10525" s="3"/>
    </row>
    <row r="10526" spans="13:13">
      <c r="M10526" s="3"/>
    </row>
    <row r="10527" spans="13:13">
      <c r="M10527" s="3"/>
    </row>
    <row r="10528" spans="13:13">
      <c r="M10528" s="3"/>
    </row>
    <row r="10529" spans="13:13">
      <c r="M10529" s="3"/>
    </row>
    <row r="10530" spans="13:13">
      <c r="M10530" s="3"/>
    </row>
    <row r="10531" spans="13:13">
      <c r="M10531" s="3"/>
    </row>
    <row r="10532" spans="13:13">
      <c r="M10532" s="3"/>
    </row>
    <row r="10533" spans="13:13">
      <c r="M10533" s="3"/>
    </row>
    <row r="10534" spans="13:13">
      <c r="M10534" s="3"/>
    </row>
    <row r="10535" spans="13:13">
      <c r="M10535" s="3"/>
    </row>
    <row r="10536" spans="13:13">
      <c r="M10536" s="3"/>
    </row>
    <row r="10537" spans="13:13">
      <c r="M10537" s="3"/>
    </row>
    <row r="10538" spans="13:13">
      <c r="M10538" s="3"/>
    </row>
    <row r="10539" spans="13:13">
      <c r="M10539" s="3"/>
    </row>
    <row r="10540" spans="13:13">
      <c r="M10540" s="3"/>
    </row>
    <row r="10541" spans="13:13">
      <c r="M10541" s="3"/>
    </row>
    <row r="10542" spans="13:13">
      <c r="M10542" s="3"/>
    </row>
    <row r="10543" spans="13:13">
      <c r="M10543" s="3"/>
    </row>
    <row r="10544" spans="13:13">
      <c r="M10544" s="3"/>
    </row>
    <row r="10545" spans="13:13">
      <c r="M10545" s="3"/>
    </row>
    <row r="10546" spans="13:13">
      <c r="M10546" s="3"/>
    </row>
    <row r="10547" spans="13:13">
      <c r="M10547" s="3"/>
    </row>
    <row r="10548" spans="13:13">
      <c r="M10548" s="3"/>
    </row>
    <row r="10549" spans="13:13">
      <c r="M10549" s="3"/>
    </row>
    <row r="10550" spans="13:13">
      <c r="M10550" s="3"/>
    </row>
    <row r="10551" spans="13:13">
      <c r="M10551" s="3"/>
    </row>
    <row r="10552" spans="13:13">
      <c r="M10552" s="3"/>
    </row>
    <row r="10553" spans="13:13">
      <c r="M10553" s="3"/>
    </row>
    <row r="10554" spans="13:13">
      <c r="M10554" s="3"/>
    </row>
    <row r="10555" spans="13:13">
      <c r="M10555" s="3"/>
    </row>
    <row r="10556" spans="13:13">
      <c r="M10556" s="3"/>
    </row>
    <row r="10557" spans="13:13">
      <c r="M10557" s="3"/>
    </row>
    <row r="10558" spans="13:13">
      <c r="M10558" s="3"/>
    </row>
    <row r="10559" spans="13:13">
      <c r="M10559" s="3"/>
    </row>
    <row r="10560" spans="13:13">
      <c r="M10560" s="3"/>
    </row>
    <row r="10561" spans="13:13">
      <c r="M10561" s="3"/>
    </row>
    <row r="10562" spans="13:13">
      <c r="M10562" s="3"/>
    </row>
    <row r="10563" spans="13:13">
      <c r="M10563" s="3"/>
    </row>
    <row r="10564" spans="13:13">
      <c r="M10564" s="3"/>
    </row>
    <row r="10565" spans="13:13">
      <c r="M10565" s="3"/>
    </row>
    <row r="10566" spans="13:13">
      <c r="M10566" s="3"/>
    </row>
    <row r="10567" spans="13:13">
      <c r="M10567" s="3"/>
    </row>
    <row r="10568" spans="13:13">
      <c r="M10568" s="3"/>
    </row>
    <row r="10569" spans="13:13">
      <c r="M10569" s="3"/>
    </row>
    <row r="10570" spans="13:13">
      <c r="M10570" s="3"/>
    </row>
    <row r="10571" spans="13:13">
      <c r="M10571" s="3"/>
    </row>
    <row r="10572" spans="13:13">
      <c r="M10572" s="3"/>
    </row>
    <row r="10573" spans="13:13">
      <c r="M10573" s="3"/>
    </row>
    <row r="10574" spans="13:13">
      <c r="M10574" s="3"/>
    </row>
    <row r="10575" spans="13:13">
      <c r="M10575" s="3"/>
    </row>
    <row r="10576" spans="13:13">
      <c r="M10576" s="3"/>
    </row>
    <row r="10577" spans="13:13">
      <c r="M10577" s="3"/>
    </row>
    <row r="10578" spans="13:13">
      <c r="M10578" s="3"/>
    </row>
    <row r="10579" spans="13:13">
      <c r="M10579" s="3"/>
    </row>
    <row r="10580" spans="13:13">
      <c r="M10580" s="3"/>
    </row>
    <row r="10581" spans="13:13">
      <c r="M10581" s="3"/>
    </row>
    <row r="10582" spans="13:13">
      <c r="M10582" s="3"/>
    </row>
    <row r="10583" spans="13:13">
      <c r="M10583" s="3"/>
    </row>
    <row r="10584" spans="13:13">
      <c r="M10584" s="3"/>
    </row>
    <row r="10585" spans="13:13">
      <c r="M10585" s="3"/>
    </row>
    <row r="10586" spans="13:13">
      <c r="M10586" s="3"/>
    </row>
    <row r="10587" spans="13:13">
      <c r="M10587" s="3"/>
    </row>
    <row r="10588" spans="13:13">
      <c r="M10588" s="3"/>
    </row>
    <row r="10589" spans="13:13">
      <c r="M10589" s="3"/>
    </row>
    <row r="10590" spans="13:13">
      <c r="M10590" s="3"/>
    </row>
    <row r="10591" spans="13:13">
      <c r="M10591" s="3"/>
    </row>
    <row r="10592" spans="13:13">
      <c r="M10592" s="3"/>
    </row>
    <row r="10593" spans="13:13">
      <c r="M10593" s="3"/>
    </row>
    <row r="10594" spans="13:13">
      <c r="M10594" s="3"/>
    </row>
    <row r="10595" spans="13:13">
      <c r="M10595" s="3"/>
    </row>
    <row r="10596" spans="13:13">
      <c r="M10596" s="3"/>
    </row>
    <row r="10597" spans="13:13">
      <c r="M10597" s="3"/>
    </row>
    <row r="10598" spans="13:13">
      <c r="M10598" s="3"/>
    </row>
    <row r="10599" spans="13:13">
      <c r="M10599" s="3"/>
    </row>
    <row r="10600" spans="13:13">
      <c r="M10600" s="3"/>
    </row>
    <row r="10601" spans="13:13">
      <c r="M10601" s="3"/>
    </row>
    <row r="10602" spans="13:13">
      <c r="M10602" s="3"/>
    </row>
    <row r="10603" spans="13:13">
      <c r="M10603" s="3"/>
    </row>
    <row r="10604" spans="13:13">
      <c r="M10604" s="3"/>
    </row>
    <row r="10605" spans="13:13">
      <c r="M10605" s="3"/>
    </row>
    <row r="10606" spans="13:13">
      <c r="M10606" s="3"/>
    </row>
    <row r="10607" spans="13:13">
      <c r="M10607" s="3"/>
    </row>
    <row r="10608" spans="13:13">
      <c r="M10608" s="3"/>
    </row>
    <row r="10609" spans="13:13">
      <c r="M10609" s="3"/>
    </row>
    <row r="10610" spans="13:13">
      <c r="M10610" s="3"/>
    </row>
    <row r="10611" spans="13:13">
      <c r="M10611" s="3"/>
    </row>
    <row r="10612" spans="13:13">
      <c r="M10612" s="3"/>
    </row>
    <row r="10613" spans="13:13">
      <c r="M10613" s="3"/>
    </row>
    <row r="10614" spans="13:13">
      <c r="M10614" s="3"/>
    </row>
    <row r="10615" spans="13:13">
      <c r="M10615" s="3"/>
    </row>
    <row r="10616" spans="13:13">
      <c r="M10616" s="3"/>
    </row>
    <row r="10617" spans="13:13">
      <c r="M10617" s="3"/>
    </row>
    <row r="10618" spans="13:13">
      <c r="M10618" s="3"/>
    </row>
    <row r="10619" spans="13:13">
      <c r="M10619" s="3"/>
    </row>
    <row r="10620" spans="13:13">
      <c r="M10620" s="3"/>
    </row>
    <row r="10621" spans="13:13">
      <c r="M10621" s="3"/>
    </row>
    <row r="10622" spans="13:13">
      <c r="M10622" s="3"/>
    </row>
    <row r="10623" spans="13:13">
      <c r="M10623" s="3"/>
    </row>
    <row r="10624" spans="13:13">
      <c r="M10624" s="3"/>
    </row>
    <row r="10625" spans="13:13">
      <c r="M10625" s="3"/>
    </row>
    <row r="10626" spans="13:13">
      <c r="M10626" s="3"/>
    </row>
    <row r="10627" spans="13:13">
      <c r="M10627" s="3"/>
    </row>
    <row r="10628" spans="13:13">
      <c r="M10628" s="3"/>
    </row>
    <row r="10629" spans="13:13">
      <c r="M10629" s="3"/>
    </row>
    <row r="10630" spans="13:13">
      <c r="M10630" s="3"/>
    </row>
    <row r="10631" spans="13:13">
      <c r="M10631" s="3"/>
    </row>
    <row r="10632" spans="13:13">
      <c r="M10632" s="3"/>
    </row>
    <row r="10633" spans="13:13">
      <c r="M10633" s="3"/>
    </row>
    <row r="10634" spans="13:13">
      <c r="M10634" s="3"/>
    </row>
    <row r="10635" spans="13:13">
      <c r="M10635" s="3"/>
    </row>
    <row r="10636" spans="13:13">
      <c r="M10636" s="3"/>
    </row>
    <row r="10637" spans="13:13">
      <c r="M10637" s="3"/>
    </row>
    <row r="10638" spans="13:13">
      <c r="M10638" s="3"/>
    </row>
    <row r="10639" spans="13:13">
      <c r="M10639" s="3"/>
    </row>
    <row r="10640" spans="13:13">
      <c r="M10640" s="3"/>
    </row>
    <row r="10641" spans="13:13">
      <c r="M10641" s="3"/>
    </row>
    <row r="10642" spans="13:13">
      <c r="M10642" s="3"/>
    </row>
    <row r="10643" spans="13:13">
      <c r="M10643" s="3"/>
    </row>
    <row r="10644" spans="13:13">
      <c r="M10644" s="3"/>
    </row>
    <row r="10645" spans="13:13">
      <c r="M10645" s="3"/>
    </row>
    <row r="10646" spans="13:13">
      <c r="M10646" s="3"/>
    </row>
    <row r="10647" spans="13:13">
      <c r="M10647" s="3"/>
    </row>
    <row r="10648" spans="13:13">
      <c r="M10648" s="3"/>
    </row>
    <row r="10649" spans="13:13">
      <c r="M10649" s="3"/>
    </row>
    <row r="10650" spans="13:13">
      <c r="M10650" s="3"/>
    </row>
    <row r="10651" spans="13:13">
      <c r="M10651" s="3"/>
    </row>
    <row r="10652" spans="13:13">
      <c r="M10652" s="3"/>
    </row>
    <row r="10653" spans="13:13">
      <c r="M10653" s="3"/>
    </row>
    <row r="10654" spans="13:13">
      <c r="M10654" s="3"/>
    </row>
    <row r="10655" spans="13:13">
      <c r="M10655" s="3"/>
    </row>
    <row r="10656" spans="13:13">
      <c r="M10656" s="3"/>
    </row>
    <row r="10657" spans="13:13">
      <c r="M10657" s="3"/>
    </row>
    <row r="10658" spans="13:13">
      <c r="M10658" s="3"/>
    </row>
    <row r="10659" spans="13:13">
      <c r="M10659" s="3"/>
    </row>
    <row r="10660" spans="13:13">
      <c r="M10660" s="3"/>
    </row>
    <row r="10661" spans="13:13">
      <c r="M10661" s="3"/>
    </row>
    <row r="10662" spans="13:13">
      <c r="M10662" s="3"/>
    </row>
    <row r="10663" spans="13:13">
      <c r="M10663" s="3"/>
    </row>
    <row r="10664" spans="13:13">
      <c r="M10664" s="3"/>
    </row>
    <row r="10665" spans="13:13">
      <c r="M10665" s="3"/>
    </row>
    <row r="10666" spans="13:13">
      <c r="M10666" s="3"/>
    </row>
    <row r="10667" spans="13:13">
      <c r="M10667" s="3"/>
    </row>
    <row r="10668" spans="13:13">
      <c r="M10668" s="3"/>
    </row>
    <row r="10669" spans="13:13">
      <c r="M10669" s="3"/>
    </row>
    <row r="10670" spans="13:13">
      <c r="M10670" s="3"/>
    </row>
    <row r="10671" spans="13:13">
      <c r="M10671" s="3"/>
    </row>
    <row r="10672" spans="13:13">
      <c r="M10672" s="3"/>
    </row>
    <row r="10673" spans="13:13">
      <c r="M10673" s="3"/>
    </row>
    <row r="10674" spans="13:13">
      <c r="M10674" s="3"/>
    </row>
    <row r="10675" spans="13:13">
      <c r="M10675" s="3"/>
    </row>
    <row r="10676" spans="13:13">
      <c r="M10676" s="3"/>
    </row>
    <row r="10677" spans="13:13">
      <c r="M10677" s="3"/>
    </row>
    <row r="10678" spans="13:13">
      <c r="M10678" s="3"/>
    </row>
    <row r="10679" spans="13:13">
      <c r="M10679" s="3"/>
    </row>
    <row r="10680" spans="13:13">
      <c r="M10680" s="3"/>
    </row>
    <row r="10681" spans="13:13">
      <c r="M10681" s="3"/>
    </row>
    <row r="10682" spans="13:13">
      <c r="M10682" s="3"/>
    </row>
    <row r="10683" spans="13:13">
      <c r="M10683" s="3"/>
    </row>
    <row r="10684" spans="13:13">
      <c r="M10684" s="3"/>
    </row>
    <row r="10685" spans="13:13">
      <c r="M10685" s="3"/>
    </row>
    <row r="10686" spans="13:13">
      <c r="M10686" s="3"/>
    </row>
    <row r="10687" spans="13:13">
      <c r="M10687" s="3"/>
    </row>
    <row r="10688" spans="13:13">
      <c r="M10688" s="3"/>
    </row>
    <row r="10689" spans="13:13">
      <c r="M10689" s="3"/>
    </row>
    <row r="10690" spans="13:13">
      <c r="M10690" s="3"/>
    </row>
    <row r="10691" spans="13:13">
      <c r="M10691" s="3"/>
    </row>
    <row r="10692" spans="13:13">
      <c r="M10692" s="3"/>
    </row>
    <row r="10693" spans="13:13">
      <c r="M10693" s="3"/>
    </row>
    <row r="10694" spans="13:13">
      <c r="M10694" s="3"/>
    </row>
    <row r="10695" spans="13:13">
      <c r="M10695" s="3"/>
    </row>
    <row r="10696" spans="13:13">
      <c r="M10696" s="3"/>
    </row>
    <row r="10697" spans="13:13">
      <c r="M10697" s="3"/>
    </row>
    <row r="10698" spans="13:13">
      <c r="M10698" s="3"/>
    </row>
    <row r="10699" spans="13:13">
      <c r="M10699" s="3"/>
    </row>
    <row r="10700" spans="13:13">
      <c r="M10700" s="3"/>
    </row>
    <row r="10701" spans="13:13">
      <c r="M10701" s="3"/>
    </row>
    <row r="10702" spans="13:13">
      <c r="M10702" s="3"/>
    </row>
    <row r="10703" spans="13:13">
      <c r="M10703" s="3"/>
    </row>
    <row r="10704" spans="13:13">
      <c r="M10704" s="3"/>
    </row>
    <row r="10705" spans="13:13">
      <c r="M10705" s="3"/>
    </row>
    <row r="10706" spans="13:13">
      <c r="M10706" s="3"/>
    </row>
    <row r="10707" spans="13:13">
      <c r="M10707" s="3"/>
    </row>
    <row r="10708" spans="13:13">
      <c r="M10708" s="3"/>
    </row>
    <row r="10709" spans="13:13">
      <c r="M10709" s="3"/>
    </row>
    <row r="10710" spans="13:13">
      <c r="M10710" s="3"/>
    </row>
    <row r="10711" spans="13:13">
      <c r="M10711" s="3"/>
    </row>
    <row r="10712" spans="13:13">
      <c r="M10712" s="3"/>
    </row>
    <row r="10713" spans="13:13">
      <c r="M10713" s="3"/>
    </row>
    <row r="10714" spans="13:13">
      <c r="M10714" s="3"/>
    </row>
    <row r="10715" spans="13:13">
      <c r="M10715" s="3"/>
    </row>
    <row r="10716" spans="13:13">
      <c r="M10716" s="3"/>
    </row>
    <row r="10717" spans="13:13">
      <c r="M10717" s="3"/>
    </row>
    <row r="10718" spans="13:13">
      <c r="M10718" s="3"/>
    </row>
    <row r="10719" spans="13:13">
      <c r="M10719" s="3"/>
    </row>
    <row r="10720" spans="13:13">
      <c r="M10720" s="3"/>
    </row>
    <row r="10721" spans="13:13">
      <c r="M10721" s="3"/>
    </row>
    <row r="10722" spans="13:13">
      <c r="M10722" s="3"/>
    </row>
    <row r="10723" spans="13:13">
      <c r="M10723" s="3"/>
    </row>
    <row r="10724" spans="13:13">
      <c r="M10724" s="3"/>
    </row>
    <row r="10725" spans="13:13">
      <c r="M10725" s="3"/>
    </row>
    <row r="10726" spans="13:13">
      <c r="M10726" s="3"/>
    </row>
    <row r="10727" spans="13:13">
      <c r="M10727" s="3"/>
    </row>
    <row r="10728" spans="13:13">
      <c r="M10728" s="3"/>
    </row>
    <row r="10729" spans="13:13">
      <c r="M10729" s="3"/>
    </row>
    <row r="10730" spans="13:13">
      <c r="M10730" s="3"/>
    </row>
    <row r="10731" spans="13:13">
      <c r="M10731" s="3"/>
    </row>
    <row r="10732" spans="13:13">
      <c r="M10732" s="3"/>
    </row>
    <row r="10733" spans="13:13">
      <c r="M10733" s="3"/>
    </row>
    <row r="10734" spans="13:13">
      <c r="M10734" s="3"/>
    </row>
    <row r="10735" spans="13:13">
      <c r="M10735" s="3"/>
    </row>
    <row r="10736" spans="13:13">
      <c r="M10736" s="3"/>
    </row>
    <row r="10737" spans="13:13">
      <c r="M10737" s="3"/>
    </row>
    <row r="10738" spans="13:13">
      <c r="M10738" s="3"/>
    </row>
    <row r="10739" spans="13:13">
      <c r="M10739" s="3"/>
    </row>
    <row r="10740" spans="13:13">
      <c r="M10740" s="3"/>
    </row>
    <row r="10741" spans="13:13">
      <c r="M10741" s="3"/>
    </row>
    <row r="10742" spans="13:13">
      <c r="M10742" s="3"/>
    </row>
    <row r="10743" spans="13:13">
      <c r="M10743" s="3"/>
    </row>
    <row r="10744" spans="13:13">
      <c r="M10744" s="3"/>
    </row>
    <row r="10745" spans="13:13">
      <c r="M10745" s="3"/>
    </row>
    <row r="10746" spans="13:13">
      <c r="M10746" s="3"/>
    </row>
    <row r="10747" spans="13:13">
      <c r="M10747" s="3"/>
    </row>
    <row r="10748" spans="13:13">
      <c r="M10748" s="3"/>
    </row>
    <row r="10749" spans="13:13">
      <c r="M10749" s="3"/>
    </row>
    <row r="10750" spans="13:13">
      <c r="M10750" s="3"/>
    </row>
    <row r="10751" spans="13:13">
      <c r="M10751" s="3"/>
    </row>
    <row r="10752" spans="13:13">
      <c r="M10752" s="3"/>
    </row>
    <row r="10753" spans="13:13">
      <c r="M10753" s="3"/>
    </row>
    <row r="10754" spans="13:13">
      <c r="M10754" s="3"/>
    </row>
    <row r="10755" spans="13:13">
      <c r="M10755" s="3"/>
    </row>
    <row r="10756" spans="13:13">
      <c r="M10756" s="3"/>
    </row>
    <row r="10757" spans="13:13">
      <c r="M10757" s="3"/>
    </row>
    <row r="10758" spans="13:13">
      <c r="M10758" s="3"/>
    </row>
    <row r="10759" spans="13:13">
      <c r="M10759" s="3"/>
    </row>
    <row r="10760" spans="13:13">
      <c r="M10760" s="3"/>
    </row>
    <row r="10761" spans="13:13">
      <c r="M10761" s="3"/>
    </row>
    <row r="10762" spans="13:13">
      <c r="M10762" s="3"/>
    </row>
    <row r="10763" spans="13:13">
      <c r="M10763" s="3"/>
    </row>
    <row r="10764" spans="13:13">
      <c r="M10764" s="3"/>
    </row>
    <row r="10765" spans="13:13">
      <c r="M10765" s="3"/>
    </row>
    <row r="10766" spans="13:13">
      <c r="M10766" s="3"/>
    </row>
    <row r="10767" spans="13:13">
      <c r="M10767" s="3"/>
    </row>
    <row r="10768" spans="13:13">
      <c r="M10768" s="3"/>
    </row>
    <row r="10769" spans="13:13">
      <c r="M10769" s="3"/>
    </row>
    <row r="10770" spans="13:13">
      <c r="M10770" s="3"/>
    </row>
    <row r="10771" spans="13:13">
      <c r="M10771" s="3"/>
    </row>
    <row r="10772" spans="13:13">
      <c r="M10772" s="3"/>
    </row>
    <row r="10773" spans="13:13">
      <c r="M10773" s="3"/>
    </row>
    <row r="10774" spans="13:13">
      <c r="M10774" s="3"/>
    </row>
    <row r="10775" spans="13:13">
      <c r="M10775" s="3"/>
    </row>
    <row r="10776" spans="13:13">
      <c r="M10776" s="3"/>
    </row>
    <row r="10777" spans="13:13">
      <c r="M10777" s="3"/>
    </row>
    <row r="10778" spans="13:13">
      <c r="M10778" s="3"/>
    </row>
    <row r="10779" spans="13:13">
      <c r="M10779" s="3"/>
    </row>
    <row r="10780" spans="13:13">
      <c r="M10780" s="3"/>
    </row>
    <row r="10781" spans="13:13">
      <c r="M10781" s="3"/>
    </row>
    <row r="10782" spans="13:13">
      <c r="M10782" s="3"/>
    </row>
    <row r="10783" spans="13:13">
      <c r="M10783" s="3"/>
    </row>
    <row r="10784" spans="13:13">
      <c r="M10784" s="3"/>
    </row>
    <row r="10785" spans="13:13">
      <c r="M10785" s="3"/>
    </row>
    <row r="10786" spans="13:13">
      <c r="M10786" s="3"/>
    </row>
    <row r="10787" spans="13:13">
      <c r="M10787" s="3"/>
    </row>
    <row r="10788" spans="13:13">
      <c r="M10788" s="3"/>
    </row>
    <row r="10789" spans="13:13">
      <c r="M10789" s="3"/>
    </row>
    <row r="10790" spans="13:13">
      <c r="M10790" s="3"/>
    </row>
    <row r="10791" spans="13:13">
      <c r="M10791" s="3"/>
    </row>
    <row r="10792" spans="13:13">
      <c r="M10792" s="3"/>
    </row>
    <row r="10793" spans="13:13">
      <c r="M10793" s="3"/>
    </row>
    <row r="10794" spans="13:13">
      <c r="M10794" s="3"/>
    </row>
    <row r="10795" spans="13:13">
      <c r="M10795" s="3"/>
    </row>
    <row r="10796" spans="13:13">
      <c r="M10796" s="3"/>
    </row>
    <row r="10797" spans="13:13">
      <c r="M10797" s="3"/>
    </row>
    <row r="10798" spans="13:13">
      <c r="M10798" s="3"/>
    </row>
    <row r="10799" spans="13:13">
      <c r="M10799" s="3"/>
    </row>
    <row r="10800" spans="13:13">
      <c r="M10800" s="3"/>
    </row>
    <row r="10801" spans="13:13">
      <c r="M10801" s="3"/>
    </row>
    <row r="10802" spans="13:13">
      <c r="M10802" s="3"/>
    </row>
    <row r="10803" spans="13:13">
      <c r="M10803" s="3"/>
    </row>
    <row r="10804" spans="13:13">
      <c r="M10804" s="3"/>
    </row>
    <row r="10805" spans="13:13">
      <c r="M10805" s="3"/>
    </row>
    <row r="10806" spans="13:13">
      <c r="M10806" s="3"/>
    </row>
    <row r="10807" spans="13:13">
      <c r="M10807" s="3"/>
    </row>
    <row r="10808" spans="13:13">
      <c r="M10808" s="3"/>
    </row>
    <row r="10809" spans="13:13">
      <c r="M10809" s="3"/>
    </row>
    <row r="10810" spans="13:13">
      <c r="M10810" s="3"/>
    </row>
    <row r="10811" spans="13:13">
      <c r="M10811" s="3"/>
    </row>
    <row r="10812" spans="13:13">
      <c r="M10812" s="3"/>
    </row>
    <row r="10813" spans="13:13">
      <c r="M10813" s="3"/>
    </row>
    <row r="10814" spans="13:13">
      <c r="M10814" s="3"/>
    </row>
    <row r="10815" spans="13:13">
      <c r="M10815" s="3"/>
    </row>
    <row r="10816" spans="13:13">
      <c r="M10816" s="3"/>
    </row>
    <row r="10817" spans="13:13">
      <c r="M10817" s="3"/>
    </row>
    <row r="10818" spans="13:13">
      <c r="M10818" s="3"/>
    </row>
    <row r="10819" spans="13:13">
      <c r="M10819" s="3"/>
    </row>
    <row r="10820" spans="13:13">
      <c r="M10820" s="3"/>
    </row>
    <row r="10821" spans="13:13">
      <c r="M10821" s="3"/>
    </row>
    <row r="10822" spans="13:13">
      <c r="M10822" s="3"/>
    </row>
    <row r="10823" spans="13:13">
      <c r="M10823" s="3"/>
    </row>
    <row r="10824" spans="13:13">
      <c r="M10824" s="3"/>
    </row>
    <row r="10825" spans="13:13">
      <c r="M10825" s="3"/>
    </row>
    <row r="10826" spans="13:13">
      <c r="M10826" s="3"/>
    </row>
    <row r="10827" spans="13:13">
      <c r="M10827" s="3"/>
    </row>
    <row r="10828" spans="13:13">
      <c r="M10828" s="3"/>
    </row>
    <row r="10829" spans="13:13">
      <c r="M10829" s="3"/>
    </row>
    <row r="10830" spans="13:13">
      <c r="M10830" s="3"/>
    </row>
    <row r="10831" spans="13:13">
      <c r="M10831" s="3"/>
    </row>
    <row r="10832" spans="13:13">
      <c r="M10832" s="3"/>
    </row>
    <row r="10833" spans="13:13">
      <c r="M10833" s="3"/>
    </row>
    <row r="10834" spans="13:13">
      <c r="M10834" s="3"/>
    </row>
    <row r="10835" spans="13:13">
      <c r="M10835" s="3"/>
    </row>
    <row r="10836" spans="13:13">
      <c r="M10836" s="3"/>
    </row>
    <row r="10837" spans="13:13">
      <c r="M10837" s="3"/>
    </row>
    <row r="10838" spans="13:13">
      <c r="M10838" s="3"/>
    </row>
    <row r="10839" spans="13:13">
      <c r="M10839" s="3"/>
    </row>
    <row r="10840" spans="13:13">
      <c r="M10840" s="3"/>
    </row>
    <row r="10841" spans="13:13">
      <c r="M10841" s="3"/>
    </row>
    <row r="10842" spans="13:13">
      <c r="M10842" s="3"/>
    </row>
    <row r="10843" spans="13:13">
      <c r="M10843" s="3"/>
    </row>
    <row r="10844" spans="13:13">
      <c r="M10844" s="3"/>
    </row>
    <row r="10845" spans="13:13">
      <c r="M10845" s="3"/>
    </row>
    <row r="10846" spans="13:13">
      <c r="M10846" s="3"/>
    </row>
    <row r="10847" spans="13:13">
      <c r="M10847" s="3"/>
    </row>
    <row r="10848" spans="13:13">
      <c r="M10848" s="3"/>
    </row>
    <row r="10849" spans="13:13">
      <c r="M10849" s="3"/>
    </row>
    <row r="10850" spans="13:13">
      <c r="M10850" s="3"/>
    </row>
    <row r="10851" spans="13:13">
      <c r="M10851" s="3"/>
    </row>
    <row r="10852" spans="13:13">
      <c r="M10852" s="3"/>
    </row>
    <row r="10853" spans="13:13">
      <c r="M10853" s="3"/>
    </row>
    <row r="10854" spans="13:13">
      <c r="M10854" s="3"/>
    </row>
    <row r="10855" spans="13:13">
      <c r="M10855" s="3"/>
    </row>
    <row r="10856" spans="13:13">
      <c r="M10856" s="3"/>
    </row>
    <row r="10857" spans="13:13">
      <c r="M10857" s="3"/>
    </row>
    <row r="10858" spans="13:13">
      <c r="M10858" s="3"/>
    </row>
    <row r="10859" spans="13:13">
      <c r="M10859" s="3"/>
    </row>
    <row r="10860" spans="13:13">
      <c r="M10860" s="3"/>
    </row>
    <row r="10861" spans="13:13">
      <c r="M10861" s="3"/>
    </row>
    <row r="10862" spans="13:13">
      <c r="M10862" s="3"/>
    </row>
    <row r="10863" spans="13:13">
      <c r="M10863" s="3"/>
    </row>
    <row r="10864" spans="13:13">
      <c r="M10864" s="3"/>
    </row>
    <row r="10865" spans="13:13">
      <c r="M10865" s="3"/>
    </row>
    <row r="10866" spans="13:13">
      <c r="M10866" s="3"/>
    </row>
    <row r="10867" spans="13:13">
      <c r="M10867" s="3"/>
    </row>
    <row r="10868" spans="13:13">
      <c r="M10868" s="3"/>
    </row>
    <row r="10869" spans="13:13">
      <c r="M10869" s="3"/>
    </row>
    <row r="10870" spans="13:13">
      <c r="M10870" s="3"/>
    </row>
    <row r="10871" spans="13:13">
      <c r="M10871" s="3"/>
    </row>
    <row r="10872" spans="13:13">
      <c r="M10872" s="3"/>
    </row>
    <row r="10873" spans="13:13">
      <c r="M10873" s="3"/>
    </row>
    <row r="10874" spans="13:13">
      <c r="M10874" s="3"/>
    </row>
    <row r="10875" spans="13:13">
      <c r="M10875" s="3"/>
    </row>
    <row r="10876" spans="13:13">
      <c r="M10876" s="3"/>
    </row>
    <row r="10877" spans="13:13">
      <c r="M10877" s="3"/>
    </row>
    <row r="10878" spans="13:13">
      <c r="M10878" s="3"/>
    </row>
    <row r="10879" spans="13:13">
      <c r="M10879" s="3"/>
    </row>
    <row r="10880" spans="13:13">
      <c r="M10880" s="3"/>
    </row>
    <row r="10881" spans="13:13">
      <c r="M10881" s="3"/>
    </row>
    <row r="10882" spans="13:13">
      <c r="M10882" s="3"/>
    </row>
    <row r="10883" spans="13:13">
      <c r="M10883" s="3"/>
    </row>
    <row r="10884" spans="13:13">
      <c r="M10884" s="3"/>
    </row>
    <row r="10885" spans="13:13">
      <c r="M10885" s="3"/>
    </row>
    <row r="10886" spans="13:13">
      <c r="M10886" s="3"/>
    </row>
    <row r="10887" spans="13:13">
      <c r="M10887" s="3"/>
    </row>
    <row r="10888" spans="13:13">
      <c r="M10888" s="3"/>
    </row>
    <row r="10889" spans="13:13">
      <c r="M10889" s="3"/>
    </row>
    <row r="10890" spans="13:13">
      <c r="M10890" s="3"/>
    </row>
    <row r="10891" spans="13:13">
      <c r="M10891" s="3"/>
    </row>
    <row r="10892" spans="13:13">
      <c r="M10892" s="3"/>
    </row>
    <row r="10893" spans="13:13">
      <c r="M10893" s="3"/>
    </row>
    <row r="10894" spans="13:13">
      <c r="M10894" s="3"/>
    </row>
    <row r="10895" spans="13:13">
      <c r="M10895" s="3"/>
    </row>
    <row r="10896" spans="13:13">
      <c r="M10896" s="3"/>
    </row>
    <row r="10897" spans="13:13">
      <c r="M10897" s="3"/>
    </row>
    <row r="10898" spans="13:13">
      <c r="M10898" s="3"/>
    </row>
    <row r="10899" spans="13:13">
      <c r="M10899" s="3"/>
    </row>
    <row r="10900" spans="13:13">
      <c r="M10900" s="3"/>
    </row>
    <row r="10901" spans="13:13">
      <c r="M10901" s="3"/>
    </row>
    <row r="10902" spans="13:13">
      <c r="M10902" s="3"/>
    </row>
    <row r="10903" spans="13:13">
      <c r="M10903" s="3"/>
    </row>
    <row r="10904" spans="13:13">
      <c r="M10904" s="3"/>
    </row>
    <row r="10905" spans="13:13">
      <c r="M10905" s="3"/>
    </row>
    <row r="10906" spans="13:13">
      <c r="M10906" s="3"/>
    </row>
    <row r="10907" spans="13:13">
      <c r="M10907" s="3"/>
    </row>
    <row r="10908" spans="13:13">
      <c r="M10908" s="3"/>
    </row>
    <row r="10909" spans="13:13">
      <c r="M10909" s="3"/>
    </row>
    <row r="10910" spans="13:13">
      <c r="M10910" s="3"/>
    </row>
    <row r="10911" spans="13:13">
      <c r="M10911" s="3"/>
    </row>
    <row r="10912" spans="13:13">
      <c r="M10912" s="3"/>
    </row>
    <row r="10913" spans="13:13">
      <c r="M10913" s="3"/>
    </row>
    <row r="10914" spans="13:13">
      <c r="M10914" s="3"/>
    </row>
    <row r="10915" spans="13:13">
      <c r="M10915" s="3"/>
    </row>
    <row r="10916" spans="13:13">
      <c r="M10916" s="3"/>
    </row>
    <row r="10917" spans="13:13">
      <c r="M10917" s="3"/>
    </row>
    <row r="10918" spans="13:13">
      <c r="M10918" s="3"/>
    </row>
    <row r="10919" spans="13:13">
      <c r="M10919" s="3"/>
    </row>
    <row r="10920" spans="13:13">
      <c r="M10920" s="3"/>
    </row>
    <row r="10921" spans="13:13">
      <c r="M10921" s="3"/>
    </row>
    <row r="10922" spans="13:13">
      <c r="M10922" s="3"/>
    </row>
    <row r="10923" spans="13:13">
      <c r="M10923" s="3"/>
    </row>
    <row r="10924" spans="13:13">
      <c r="M10924" s="3"/>
    </row>
    <row r="10925" spans="13:13">
      <c r="M10925" s="3"/>
    </row>
    <row r="10926" spans="13:13">
      <c r="M10926" s="3"/>
    </row>
    <row r="10927" spans="13:13">
      <c r="M10927" s="3"/>
    </row>
    <row r="10928" spans="13:13">
      <c r="M10928" s="3"/>
    </row>
    <row r="10929" spans="13:13">
      <c r="M10929" s="3"/>
    </row>
    <row r="10930" spans="13:13">
      <c r="M10930" s="3"/>
    </row>
    <row r="10931" spans="13:13">
      <c r="M10931" s="3"/>
    </row>
    <row r="10932" spans="13:13">
      <c r="M10932" s="3"/>
    </row>
    <row r="10933" spans="13:13">
      <c r="M10933" s="3"/>
    </row>
    <row r="10934" spans="13:13">
      <c r="M10934" s="3"/>
    </row>
    <row r="10935" spans="13:13">
      <c r="M10935" s="3"/>
    </row>
    <row r="10936" spans="13:13">
      <c r="M10936" s="3"/>
    </row>
    <row r="10937" spans="13:13">
      <c r="M10937" s="3"/>
    </row>
    <row r="10938" spans="13:13">
      <c r="M10938" s="3"/>
    </row>
    <row r="10939" spans="13:13">
      <c r="M10939" s="3"/>
    </row>
    <row r="10940" spans="13:13">
      <c r="M10940" s="3"/>
    </row>
    <row r="10941" spans="13:13">
      <c r="M10941" s="3"/>
    </row>
    <row r="10942" spans="13:13">
      <c r="M10942" s="3"/>
    </row>
    <row r="10943" spans="13:13">
      <c r="M10943" s="3"/>
    </row>
    <row r="10944" spans="13:13">
      <c r="M10944" s="3"/>
    </row>
    <row r="10945" spans="13:13">
      <c r="M10945" s="3"/>
    </row>
    <row r="10946" spans="13:13">
      <c r="M10946" s="3"/>
    </row>
    <row r="10947" spans="13:13">
      <c r="M10947" s="3"/>
    </row>
    <row r="10948" spans="13:13">
      <c r="M10948" s="3"/>
    </row>
    <row r="10949" spans="13:13">
      <c r="M10949" s="3"/>
    </row>
    <row r="10950" spans="13:13">
      <c r="M10950" s="3"/>
    </row>
    <row r="10951" spans="13:13">
      <c r="M10951" s="3"/>
    </row>
    <row r="10952" spans="13:13">
      <c r="M10952" s="3"/>
    </row>
    <row r="10953" spans="13:13">
      <c r="M10953" s="3"/>
    </row>
    <row r="10954" spans="13:13">
      <c r="M10954" s="3"/>
    </row>
    <row r="10955" spans="13:13">
      <c r="M10955" s="3"/>
    </row>
    <row r="10956" spans="13:13">
      <c r="M10956" s="3"/>
    </row>
    <row r="10957" spans="13:13">
      <c r="M10957" s="3"/>
    </row>
    <row r="10958" spans="13:13">
      <c r="M10958" s="3"/>
    </row>
    <row r="10959" spans="13:13">
      <c r="M10959" s="3"/>
    </row>
    <row r="10960" spans="13:13">
      <c r="M10960" s="3"/>
    </row>
    <row r="10961" spans="13:13">
      <c r="M10961" s="3"/>
    </row>
    <row r="10962" spans="13:13">
      <c r="M10962" s="3"/>
    </row>
    <row r="10963" spans="13:13">
      <c r="M10963" s="3"/>
    </row>
    <row r="10964" spans="13:13">
      <c r="M10964" s="3"/>
    </row>
    <row r="10965" spans="13:13">
      <c r="M10965" s="3"/>
    </row>
    <row r="10966" spans="13:13">
      <c r="M10966" s="3"/>
    </row>
    <row r="10967" spans="13:13">
      <c r="M10967" s="3"/>
    </row>
    <row r="10968" spans="13:13">
      <c r="M10968" s="3"/>
    </row>
    <row r="10969" spans="13:13">
      <c r="M10969" s="3"/>
    </row>
    <row r="10970" spans="13:13">
      <c r="M10970" s="3"/>
    </row>
    <row r="10971" spans="13:13">
      <c r="M10971" s="3"/>
    </row>
    <row r="10972" spans="13:13">
      <c r="M10972" s="3"/>
    </row>
    <row r="10973" spans="13:13">
      <c r="M10973" s="3"/>
    </row>
    <row r="10974" spans="13:13">
      <c r="M10974" s="3"/>
    </row>
    <row r="10975" spans="13:13">
      <c r="M10975" s="3"/>
    </row>
    <row r="10976" spans="13:13">
      <c r="M10976" s="3"/>
    </row>
    <row r="10977" spans="13:13">
      <c r="M10977" s="3"/>
    </row>
    <row r="10978" spans="13:13">
      <c r="M10978" s="3"/>
    </row>
    <row r="10979" spans="13:13">
      <c r="M10979" s="3"/>
    </row>
    <row r="10980" spans="13:13">
      <c r="M10980" s="3"/>
    </row>
    <row r="10981" spans="13:13">
      <c r="M10981" s="3"/>
    </row>
    <row r="10982" spans="13:13">
      <c r="M10982" s="3"/>
    </row>
    <row r="10983" spans="13:13">
      <c r="M10983" s="3"/>
    </row>
    <row r="10984" spans="13:13">
      <c r="M10984" s="3"/>
    </row>
    <row r="10985" spans="13:13">
      <c r="M10985" s="3"/>
    </row>
    <row r="10986" spans="13:13">
      <c r="M10986" s="3"/>
    </row>
    <row r="10987" spans="13:13">
      <c r="M10987" s="3"/>
    </row>
    <row r="10988" spans="13:13">
      <c r="M10988" s="3"/>
    </row>
    <row r="10989" spans="13:13">
      <c r="M10989" s="3"/>
    </row>
    <row r="10990" spans="13:13">
      <c r="M10990" s="3"/>
    </row>
    <row r="10991" spans="13:13">
      <c r="M10991" s="3"/>
    </row>
    <row r="10992" spans="13:13">
      <c r="M10992" s="3"/>
    </row>
    <row r="10993" spans="13:13">
      <c r="M10993" s="3"/>
    </row>
    <row r="10994" spans="13:13">
      <c r="M10994" s="3"/>
    </row>
    <row r="10995" spans="13:13">
      <c r="M10995" s="3"/>
    </row>
    <row r="10996" spans="13:13">
      <c r="M10996" s="3"/>
    </row>
    <row r="10997" spans="13:13">
      <c r="M10997" s="3"/>
    </row>
    <row r="10998" spans="13:13">
      <c r="M10998" s="3"/>
    </row>
    <row r="10999" spans="13:13">
      <c r="M10999" s="3"/>
    </row>
    <row r="11000" spans="13:13">
      <c r="M11000" s="3"/>
    </row>
    <row r="11001" spans="13:13">
      <c r="M11001" s="3"/>
    </row>
    <row r="11002" spans="13:13">
      <c r="M11002" s="3"/>
    </row>
    <row r="11003" spans="13:13">
      <c r="M11003" s="3"/>
    </row>
    <row r="11004" spans="13:13">
      <c r="M11004" s="3"/>
    </row>
    <row r="11005" spans="13:13">
      <c r="M11005" s="3"/>
    </row>
    <row r="11006" spans="13:13">
      <c r="M11006" s="3"/>
    </row>
    <row r="11007" spans="13:13">
      <c r="M11007" s="3"/>
    </row>
    <row r="11008" spans="13:13">
      <c r="M11008" s="3"/>
    </row>
    <row r="11009" spans="13:13">
      <c r="M11009" s="3"/>
    </row>
    <row r="11010" spans="13:13">
      <c r="M11010" s="3"/>
    </row>
    <row r="11011" spans="13:13">
      <c r="M11011" s="3"/>
    </row>
    <row r="11012" spans="13:13">
      <c r="M11012" s="3"/>
    </row>
    <row r="11013" spans="13:13">
      <c r="M11013" s="3"/>
    </row>
    <row r="11014" spans="13:13">
      <c r="M11014" s="3"/>
    </row>
    <row r="11015" spans="13:13">
      <c r="M11015" s="3"/>
    </row>
    <row r="11016" spans="13:13">
      <c r="M11016" s="3"/>
    </row>
    <row r="11017" spans="13:13">
      <c r="M11017" s="3"/>
    </row>
    <row r="11018" spans="13:13">
      <c r="M11018" s="3"/>
    </row>
    <row r="11019" spans="13:13">
      <c r="M11019" s="3"/>
    </row>
    <row r="11020" spans="13:13">
      <c r="M11020" s="3"/>
    </row>
    <row r="11021" spans="13:13">
      <c r="M11021" s="3"/>
    </row>
    <row r="11022" spans="13:13">
      <c r="M11022" s="3"/>
    </row>
    <row r="11023" spans="13:13">
      <c r="M11023" s="3"/>
    </row>
    <row r="11024" spans="13:13">
      <c r="M11024" s="3"/>
    </row>
    <row r="11025" spans="13:13">
      <c r="M11025" s="3"/>
    </row>
    <row r="11026" spans="13:13">
      <c r="M11026" s="3"/>
    </row>
    <row r="11027" spans="13:13">
      <c r="M11027" s="3"/>
    </row>
    <row r="11028" spans="13:13">
      <c r="M11028" s="3"/>
    </row>
    <row r="11029" spans="13:13">
      <c r="M11029" s="3"/>
    </row>
    <row r="11030" spans="13:13">
      <c r="M11030" s="3"/>
    </row>
    <row r="11031" spans="13:13">
      <c r="M11031" s="3"/>
    </row>
    <row r="11032" spans="13:13">
      <c r="M11032" s="3"/>
    </row>
    <row r="11033" spans="13:13">
      <c r="M11033" s="3"/>
    </row>
    <row r="11034" spans="13:13">
      <c r="M11034" s="3"/>
    </row>
    <row r="11035" spans="13:13">
      <c r="M11035" s="3"/>
    </row>
    <row r="11036" spans="13:13">
      <c r="M11036" s="3"/>
    </row>
    <row r="11037" spans="13:13">
      <c r="M11037" s="3"/>
    </row>
    <row r="11038" spans="13:13">
      <c r="M11038" s="3"/>
    </row>
    <row r="11039" spans="13:13">
      <c r="M11039" s="3"/>
    </row>
    <row r="11040" spans="13:13">
      <c r="M11040" s="3"/>
    </row>
    <row r="11041" spans="13:13">
      <c r="M11041" s="3"/>
    </row>
    <row r="11042" spans="13:13">
      <c r="M11042" s="3"/>
    </row>
    <row r="11043" spans="13:13">
      <c r="M11043" s="3"/>
    </row>
    <row r="11044" spans="13:13">
      <c r="M11044" s="3"/>
    </row>
    <row r="11045" spans="13:13">
      <c r="M11045" s="3"/>
    </row>
    <row r="11046" spans="13:13">
      <c r="M11046" s="3"/>
    </row>
    <row r="11047" spans="13:13">
      <c r="M11047" s="3"/>
    </row>
    <row r="11048" spans="13:13">
      <c r="M11048" s="3"/>
    </row>
    <row r="11049" spans="13:13">
      <c r="M11049" s="3"/>
    </row>
    <row r="11050" spans="13:13">
      <c r="M11050" s="3"/>
    </row>
    <row r="11051" spans="13:13">
      <c r="M11051" s="3"/>
    </row>
    <row r="11052" spans="13:13">
      <c r="M11052" s="3"/>
    </row>
    <row r="11053" spans="13:13">
      <c r="M11053" s="3"/>
    </row>
    <row r="11054" spans="13:13">
      <c r="M11054" s="3"/>
    </row>
    <row r="11055" spans="13:13">
      <c r="M11055" s="3"/>
    </row>
    <row r="11056" spans="13:13">
      <c r="M11056" s="3"/>
    </row>
    <row r="11057" spans="13:13">
      <c r="M11057" s="3"/>
    </row>
    <row r="11058" spans="13:13">
      <c r="M11058" s="3"/>
    </row>
    <row r="11059" spans="13:13">
      <c r="M11059" s="3"/>
    </row>
    <row r="11060" spans="13:13">
      <c r="M11060" s="3"/>
    </row>
    <row r="11061" spans="13:13">
      <c r="M11061" s="3"/>
    </row>
    <row r="11062" spans="13:13">
      <c r="M11062" s="3"/>
    </row>
    <row r="11063" spans="13:13">
      <c r="M11063" s="3"/>
    </row>
    <row r="11064" spans="13:13">
      <c r="M11064" s="3"/>
    </row>
    <row r="11065" spans="13:13">
      <c r="M11065" s="3"/>
    </row>
    <row r="11066" spans="13:13">
      <c r="M11066" s="3"/>
    </row>
    <row r="11067" spans="13:13">
      <c r="M11067" s="3"/>
    </row>
    <row r="11068" spans="13:13">
      <c r="M11068" s="3"/>
    </row>
    <row r="11069" spans="13:13">
      <c r="M11069" s="3"/>
    </row>
    <row r="11070" spans="13:13">
      <c r="M11070" s="3"/>
    </row>
    <row r="11071" spans="13:13">
      <c r="M11071" s="3"/>
    </row>
    <row r="11072" spans="13:13">
      <c r="M11072" s="3"/>
    </row>
    <row r="11073" spans="13:13">
      <c r="M11073" s="3"/>
    </row>
    <row r="11074" spans="13:13">
      <c r="M11074" s="3"/>
    </row>
    <row r="11075" spans="13:13">
      <c r="M11075" s="3"/>
    </row>
    <row r="11076" spans="13:13">
      <c r="M11076" s="3"/>
    </row>
    <row r="11077" spans="13:13">
      <c r="M11077" s="3"/>
    </row>
    <row r="11078" spans="13:13">
      <c r="M11078" s="3"/>
    </row>
    <row r="11079" spans="13:13">
      <c r="M11079" s="3"/>
    </row>
    <row r="11080" spans="13:13">
      <c r="M11080" s="3"/>
    </row>
    <row r="11081" spans="13:13">
      <c r="M11081" s="3"/>
    </row>
    <row r="11082" spans="13:13">
      <c r="M11082" s="3"/>
    </row>
    <row r="11083" spans="13:13">
      <c r="M11083" s="3"/>
    </row>
    <row r="11084" spans="13:13">
      <c r="M11084" s="3"/>
    </row>
    <row r="11085" spans="13:13">
      <c r="M11085" s="3"/>
    </row>
    <row r="11086" spans="13:13">
      <c r="M11086" s="3"/>
    </row>
    <row r="11087" spans="13:13">
      <c r="M11087" s="3"/>
    </row>
    <row r="11088" spans="13:13">
      <c r="M11088" s="3"/>
    </row>
    <row r="11089" spans="13:13">
      <c r="M11089" s="3"/>
    </row>
    <row r="11090" spans="13:13">
      <c r="M11090" s="3"/>
    </row>
    <row r="11091" spans="13:13">
      <c r="M11091" s="3"/>
    </row>
    <row r="11092" spans="13:13">
      <c r="M11092" s="3"/>
    </row>
    <row r="11093" spans="13:13">
      <c r="M11093" s="3"/>
    </row>
    <row r="11094" spans="13:13">
      <c r="M11094" s="3"/>
    </row>
    <row r="11095" spans="13:13">
      <c r="M11095" s="3"/>
    </row>
    <row r="11096" spans="13:13">
      <c r="M11096" s="3"/>
    </row>
    <row r="11097" spans="13:13">
      <c r="M11097" s="3"/>
    </row>
    <row r="11098" spans="13:13">
      <c r="M11098" s="3"/>
    </row>
    <row r="11099" spans="13:13">
      <c r="M11099" s="3"/>
    </row>
    <row r="11100" spans="13:13">
      <c r="M11100" s="3"/>
    </row>
    <row r="11101" spans="13:13">
      <c r="M11101" s="3"/>
    </row>
    <row r="11102" spans="13:13">
      <c r="M11102" s="3"/>
    </row>
    <row r="11103" spans="13:13">
      <c r="M11103" s="3"/>
    </row>
    <row r="11104" spans="13:13">
      <c r="M11104" s="3"/>
    </row>
    <row r="11105" spans="13:13">
      <c r="M11105" s="3"/>
    </row>
    <row r="11106" spans="13:13">
      <c r="M11106" s="3"/>
    </row>
    <row r="11107" spans="13:13">
      <c r="M11107" s="3"/>
    </row>
    <row r="11108" spans="13:13">
      <c r="M11108" s="3"/>
    </row>
    <row r="11109" spans="13:13">
      <c r="M11109" s="3"/>
    </row>
    <row r="11110" spans="13:13">
      <c r="M11110" s="3"/>
    </row>
    <row r="11111" spans="13:13">
      <c r="M11111" s="3"/>
    </row>
    <row r="11112" spans="13:13">
      <c r="M11112" s="3"/>
    </row>
    <row r="11113" spans="13:13">
      <c r="M11113" s="3"/>
    </row>
    <row r="11114" spans="13:13">
      <c r="M11114" s="3"/>
    </row>
    <row r="11115" spans="13:13">
      <c r="M11115" s="3"/>
    </row>
    <row r="11116" spans="13:13">
      <c r="M11116" s="3"/>
    </row>
    <row r="11117" spans="13:13">
      <c r="M11117" s="3"/>
    </row>
    <row r="11118" spans="13:13">
      <c r="M11118" s="3"/>
    </row>
    <row r="11119" spans="13:13">
      <c r="M11119" s="3"/>
    </row>
    <row r="11120" spans="13:13">
      <c r="M11120" s="3"/>
    </row>
    <row r="11121" spans="13:13">
      <c r="M11121" s="3"/>
    </row>
    <row r="11122" spans="13:13">
      <c r="M11122" s="3"/>
    </row>
    <row r="11123" spans="13:13">
      <c r="M11123" s="3"/>
    </row>
    <row r="11124" spans="13:13">
      <c r="M11124" s="3"/>
    </row>
    <row r="11125" spans="13:13">
      <c r="M11125" s="3"/>
    </row>
    <row r="11126" spans="13:13">
      <c r="M11126" s="3"/>
    </row>
    <row r="11127" spans="13:13">
      <c r="M11127" s="3"/>
    </row>
    <row r="11128" spans="13:13">
      <c r="M11128" s="3"/>
    </row>
    <row r="11129" spans="13:13">
      <c r="M11129" s="3"/>
    </row>
    <row r="11130" spans="13:13">
      <c r="M11130" s="3"/>
    </row>
    <row r="11131" spans="13:13">
      <c r="M11131" s="3"/>
    </row>
    <row r="11132" spans="13:13">
      <c r="M11132" s="3"/>
    </row>
    <row r="11133" spans="13:13">
      <c r="M11133" s="3"/>
    </row>
    <row r="11134" spans="13:13">
      <c r="M11134" s="3"/>
    </row>
    <row r="11135" spans="13:13">
      <c r="M11135" s="3"/>
    </row>
    <row r="11136" spans="13:13">
      <c r="M11136" s="3"/>
    </row>
    <row r="11137" spans="13:13">
      <c r="M11137" s="3"/>
    </row>
    <row r="11138" spans="13:13">
      <c r="M11138" s="3"/>
    </row>
    <row r="11139" spans="13:13">
      <c r="M11139" s="3"/>
    </row>
    <row r="11140" spans="13:13">
      <c r="M11140" s="3"/>
    </row>
    <row r="11141" spans="13:13">
      <c r="M11141" s="3"/>
    </row>
    <row r="11142" spans="13:13">
      <c r="M11142" s="3"/>
    </row>
    <row r="11143" spans="13:13">
      <c r="M11143" s="3"/>
    </row>
    <row r="11144" spans="13:13">
      <c r="M11144" s="3"/>
    </row>
    <row r="11145" spans="13:13">
      <c r="M11145" s="3"/>
    </row>
    <row r="11146" spans="13:13">
      <c r="M11146" s="3"/>
    </row>
    <row r="11147" spans="13:13">
      <c r="M11147" s="3"/>
    </row>
    <row r="11148" spans="13:13">
      <c r="M11148" s="3"/>
    </row>
    <row r="11149" spans="13:13">
      <c r="M11149" s="3"/>
    </row>
    <row r="11150" spans="13:13">
      <c r="M11150" s="3"/>
    </row>
    <row r="11151" spans="13:13">
      <c r="M11151" s="3"/>
    </row>
    <row r="11152" spans="13:13">
      <c r="M11152" s="3"/>
    </row>
    <row r="11153" spans="13:13">
      <c r="M11153" s="3"/>
    </row>
    <row r="11154" spans="13:13">
      <c r="M11154" s="3"/>
    </row>
    <row r="11155" spans="13:13">
      <c r="M11155" s="3"/>
    </row>
    <row r="11156" spans="13:13">
      <c r="M11156" s="3"/>
    </row>
    <row r="11157" spans="13:13">
      <c r="M11157" s="3"/>
    </row>
    <row r="11158" spans="13:13">
      <c r="M11158" s="3"/>
    </row>
    <row r="11159" spans="13:13">
      <c r="M11159" s="3"/>
    </row>
    <row r="11160" spans="13:13">
      <c r="M11160" s="3"/>
    </row>
    <row r="11161" spans="13:13">
      <c r="M11161" s="3"/>
    </row>
    <row r="11162" spans="13:13">
      <c r="M11162" s="3"/>
    </row>
    <row r="11163" spans="13:13">
      <c r="M11163" s="3"/>
    </row>
    <row r="11164" spans="13:13">
      <c r="M11164" s="3"/>
    </row>
    <row r="11165" spans="13:13">
      <c r="M11165" s="3"/>
    </row>
    <row r="11166" spans="13:13">
      <c r="M11166" s="3"/>
    </row>
    <row r="11167" spans="13:13">
      <c r="M11167" s="3"/>
    </row>
    <row r="11168" spans="13:13">
      <c r="M11168" s="3"/>
    </row>
    <row r="11169" spans="13:13">
      <c r="M11169" s="3"/>
    </row>
    <row r="11170" spans="13:13">
      <c r="M11170" s="3"/>
    </row>
    <row r="11171" spans="13:13">
      <c r="M11171" s="3"/>
    </row>
    <row r="11172" spans="13:13">
      <c r="M11172" s="3"/>
    </row>
    <row r="11173" spans="13:13">
      <c r="M11173" s="3"/>
    </row>
    <row r="11174" spans="13:13">
      <c r="M11174" s="3"/>
    </row>
    <row r="11175" spans="13:13">
      <c r="M11175" s="3"/>
    </row>
    <row r="11176" spans="13:13">
      <c r="M11176" s="3"/>
    </row>
    <row r="11177" spans="13:13">
      <c r="M11177" s="3"/>
    </row>
    <row r="11178" spans="13:13">
      <c r="M11178" s="3"/>
    </row>
    <row r="11179" spans="13:13">
      <c r="M11179" s="3"/>
    </row>
    <row r="11180" spans="13:13">
      <c r="M11180" s="3"/>
    </row>
    <row r="11181" spans="13:13">
      <c r="M11181" s="3"/>
    </row>
    <row r="11182" spans="13:13">
      <c r="M11182" s="3"/>
    </row>
    <row r="11183" spans="13:13">
      <c r="M11183" s="3"/>
    </row>
    <row r="11184" spans="13:13">
      <c r="M11184" s="3"/>
    </row>
    <row r="11185" spans="13:13">
      <c r="M11185" s="3"/>
    </row>
    <row r="11186" spans="13:13">
      <c r="M11186" s="3"/>
    </row>
    <row r="11187" spans="13:13">
      <c r="M11187" s="3"/>
    </row>
    <row r="11188" spans="13:13">
      <c r="M11188" s="3"/>
    </row>
    <row r="11189" spans="13:13">
      <c r="M11189" s="3"/>
    </row>
    <row r="11190" spans="13:13">
      <c r="M11190" s="3"/>
    </row>
    <row r="11191" spans="13:13">
      <c r="M11191" s="3"/>
    </row>
    <row r="11192" spans="13:13">
      <c r="M11192" s="3"/>
    </row>
    <row r="11193" spans="13:13">
      <c r="M11193" s="3"/>
    </row>
    <row r="11194" spans="13:13">
      <c r="M11194" s="3"/>
    </row>
    <row r="11195" spans="13:13">
      <c r="M11195" s="3"/>
    </row>
    <row r="11196" spans="13:13">
      <c r="M11196" s="3"/>
    </row>
    <row r="11197" spans="13:13">
      <c r="M11197" s="3"/>
    </row>
    <row r="11198" spans="13:13">
      <c r="M11198" s="3"/>
    </row>
    <row r="11199" spans="13:13">
      <c r="M11199" s="3"/>
    </row>
    <row r="11200" spans="13:13">
      <c r="M11200" s="3"/>
    </row>
    <row r="11201" spans="13:13">
      <c r="M11201" s="3"/>
    </row>
    <row r="11202" spans="13:13">
      <c r="M11202" s="3"/>
    </row>
    <row r="11203" spans="13:13">
      <c r="M11203" s="3"/>
    </row>
    <row r="11204" spans="13:13">
      <c r="M11204" s="3"/>
    </row>
    <row r="11205" spans="13:13">
      <c r="M11205" s="3"/>
    </row>
    <row r="11206" spans="13:13">
      <c r="M11206" s="3"/>
    </row>
    <row r="11207" spans="13:13">
      <c r="M11207" s="3"/>
    </row>
    <row r="11208" spans="13:13">
      <c r="M11208" s="3"/>
    </row>
    <row r="11209" spans="13:13">
      <c r="M11209" s="3"/>
    </row>
    <row r="11210" spans="13:13">
      <c r="M11210" s="3"/>
    </row>
    <row r="11211" spans="13:13">
      <c r="M11211" s="3"/>
    </row>
    <row r="11212" spans="13:13">
      <c r="M11212" s="3"/>
    </row>
    <row r="11213" spans="13:13">
      <c r="M11213" s="3"/>
    </row>
    <row r="11214" spans="13:13">
      <c r="M11214" s="3"/>
    </row>
    <row r="11215" spans="13:13">
      <c r="M11215" s="3"/>
    </row>
    <row r="11216" spans="13:13">
      <c r="M11216" s="3"/>
    </row>
    <row r="11217" spans="13:13">
      <c r="M11217" s="3"/>
    </row>
    <row r="11218" spans="13:13">
      <c r="M11218" s="3"/>
    </row>
    <row r="11219" spans="13:13">
      <c r="M11219" s="3"/>
    </row>
    <row r="11220" spans="13:13">
      <c r="M11220" s="3"/>
    </row>
    <row r="11221" spans="13:13">
      <c r="M11221" s="3"/>
    </row>
    <row r="11222" spans="13:13">
      <c r="M11222" s="3"/>
    </row>
    <row r="11223" spans="13:13">
      <c r="M11223" s="3"/>
    </row>
    <row r="11224" spans="13:13">
      <c r="M11224" s="3"/>
    </row>
    <row r="11225" spans="13:13">
      <c r="M11225" s="3"/>
    </row>
    <row r="11226" spans="13:13">
      <c r="M11226" s="3"/>
    </row>
    <row r="11227" spans="13:13">
      <c r="M11227" s="3"/>
    </row>
    <row r="11228" spans="13:13">
      <c r="M11228" s="3"/>
    </row>
    <row r="11229" spans="13:13">
      <c r="M11229" s="3"/>
    </row>
    <row r="11230" spans="13:13">
      <c r="M11230" s="3"/>
    </row>
    <row r="11231" spans="13:13">
      <c r="M11231" s="3"/>
    </row>
    <row r="11232" spans="13:13">
      <c r="M11232" s="3"/>
    </row>
    <row r="11233" spans="13:13">
      <c r="M11233" s="3"/>
    </row>
    <row r="11234" spans="13:13">
      <c r="M11234" s="3"/>
    </row>
    <row r="11235" spans="13:13">
      <c r="M11235" s="3"/>
    </row>
    <row r="11236" spans="13:13">
      <c r="M11236" s="3"/>
    </row>
    <row r="11237" spans="13:13">
      <c r="M11237" s="3"/>
    </row>
    <row r="11238" spans="13:13">
      <c r="M11238" s="3"/>
    </row>
    <row r="11239" spans="13:13">
      <c r="M11239" s="3"/>
    </row>
    <row r="11240" spans="13:13">
      <c r="M11240" s="3"/>
    </row>
    <row r="11241" spans="13:13">
      <c r="M11241" s="3"/>
    </row>
    <row r="11242" spans="13:13">
      <c r="M11242" s="3"/>
    </row>
    <row r="11243" spans="13:13">
      <c r="M11243" s="3"/>
    </row>
    <row r="11244" spans="13:13">
      <c r="M11244" s="3"/>
    </row>
    <row r="11245" spans="13:13">
      <c r="M11245" s="3"/>
    </row>
    <row r="11246" spans="13:13">
      <c r="M11246" s="3"/>
    </row>
    <row r="11247" spans="13:13">
      <c r="M11247" s="3"/>
    </row>
    <row r="11248" spans="13:13">
      <c r="M11248" s="3"/>
    </row>
    <row r="11249" spans="13:13">
      <c r="M11249" s="3"/>
    </row>
    <row r="11250" spans="13:13">
      <c r="M11250" s="3"/>
    </row>
    <row r="11251" spans="13:13">
      <c r="M11251" s="3"/>
    </row>
    <row r="11252" spans="13:13">
      <c r="M11252" s="3"/>
    </row>
    <row r="11253" spans="13:13">
      <c r="M11253" s="3"/>
    </row>
    <row r="11254" spans="13:13">
      <c r="M11254" s="3"/>
    </row>
    <row r="11255" spans="13:13">
      <c r="M11255" s="3"/>
    </row>
    <row r="11256" spans="13:13">
      <c r="M11256" s="3"/>
    </row>
    <row r="11257" spans="13:13">
      <c r="M11257" s="3"/>
    </row>
    <row r="11258" spans="13:13">
      <c r="M11258" s="3"/>
    </row>
    <row r="11259" spans="13:13">
      <c r="M11259" s="3"/>
    </row>
    <row r="11260" spans="13:13">
      <c r="M11260" s="3"/>
    </row>
    <row r="11261" spans="13:13">
      <c r="M11261" s="3"/>
    </row>
    <row r="11262" spans="13:13">
      <c r="M11262" s="3"/>
    </row>
    <row r="11263" spans="13:13">
      <c r="M11263" s="3"/>
    </row>
    <row r="11264" spans="13:13">
      <c r="M11264" s="3"/>
    </row>
    <row r="11265" spans="13:13">
      <c r="M11265" s="3"/>
    </row>
    <row r="11266" spans="13:13">
      <c r="M11266" s="3"/>
    </row>
    <row r="11267" spans="13:13">
      <c r="M11267" s="3"/>
    </row>
    <row r="11268" spans="13:13">
      <c r="M11268" s="3"/>
    </row>
    <row r="11269" spans="13:13">
      <c r="M11269" s="3"/>
    </row>
    <row r="11270" spans="13:13">
      <c r="M11270" s="3"/>
    </row>
    <row r="11271" spans="13:13">
      <c r="M11271" s="3"/>
    </row>
    <row r="11272" spans="13:13">
      <c r="M11272" s="3"/>
    </row>
    <row r="11273" spans="13:13">
      <c r="M11273" s="3"/>
    </row>
    <row r="11274" spans="13:13">
      <c r="M11274" s="3"/>
    </row>
    <row r="11275" spans="13:13">
      <c r="M11275" s="3"/>
    </row>
    <row r="11276" spans="13:13">
      <c r="M11276" s="3"/>
    </row>
    <row r="11277" spans="13:13">
      <c r="M11277" s="3"/>
    </row>
    <row r="11278" spans="13:13">
      <c r="M11278" s="3"/>
    </row>
    <row r="11279" spans="13:13">
      <c r="M11279" s="3"/>
    </row>
    <row r="11280" spans="13:13">
      <c r="M11280" s="3"/>
    </row>
    <row r="11281" spans="13:13">
      <c r="M11281" s="3"/>
    </row>
    <row r="11282" spans="13:13">
      <c r="M11282" s="3"/>
    </row>
    <row r="11283" spans="13:13">
      <c r="M11283" s="3"/>
    </row>
    <row r="11284" spans="13:13">
      <c r="M11284" s="3"/>
    </row>
    <row r="11285" spans="13:13">
      <c r="M11285" s="3"/>
    </row>
    <row r="11286" spans="13:13">
      <c r="M11286" s="3"/>
    </row>
    <row r="11287" spans="13:13">
      <c r="M11287" s="3"/>
    </row>
    <row r="11288" spans="13:13">
      <c r="M11288" s="3"/>
    </row>
    <row r="11289" spans="13:13">
      <c r="M11289" s="3"/>
    </row>
    <row r="11290" spans="13:13">
      <c r="M11290" s="3"/>
    </row>
    <row r="11291" spans="13:13">
      <c r="M11291" s="3"/>
    </row>
    <row r="11292" spans="13:13">
      <c r="M11292" s="3"/>
    </row>
    <row r="11293" spans="13:13">
      <c r="M11293" s="3"/>
    </row>
    <row r="11294" spans="13:13">
      <c r="M11294" s="3"/>
    </row>
    <row r="11295" spans="13:13">
      <c r="M11295" s="3"/>
    </row>
    <row r="11296" spans="13:13">
      <c r="M11296" s="3"/>
    </row>
    <row r="11297" spans="13:13">
      <c r="M11297" s="3"/>
    </row>
    <row r="11298" spans="13:13">
      <c r="M11298" s="3"/>
    </row>
    <row r="11299" spans="13:13">
      <c r="M11299" s="3"/>
    </row>
    <row r="11300" spans="13:13">
      <c r="M11300" s="3"/>
    </row>
    <row r="11301" spans="13:13">
      <c r="M11301" s="3"/>
    </row>
    <row r="11302" spans="13:13">
      <c r="M11302" s="3"/>
    </row>
    <row r="11303" spans="13:13">
      <c r="M11303" s="3"/>
    </row>
    <row r="11304" spans="13:13">
      <c r="M11304" s="3"/>
    </row>
    <row r="11305" spans="13:13">
      <c r="M11305" s="3"/>
    </row>
    <row r="11306" spans="13:13">
      <c r="M11306" s="3"/>
    </row>
    <row r="11307" spans="13:13">
      <c r="M11307" s="3"/>
    </row>
    <row r="11308" spans="13:13">
      <c r="M11308" s="3"/>
    </row>
    <row r="11309" spans="13:13">
      <c r="M11309" s="3"/>
    </row>
    <row r="11310" spans="13:13">
      <c r="M11310" s="3"/>
    </row>
    <row r="11311" spans="13:13">
      <c r="M11311" s="3"/>
    </row>
    <row r="11312" spans="13:13">
      <c r="M11312" s="3"/>
    </row>
    <row r="11313" spans="13:13">
      <c r="M11313" s="3"/>
    </row>
    <row r="11314" spans="13:13">
      <c r="M11314" s="3"/>
    </row>
    <row r="11315" spans="13:13">
      <c r="M11315" s="3"/>
    </row>
    <row r="11316" spans="13:13">
      <c r="M11316" s="3"/>
    </row>
    <row r="11317" spans="13:13">
      <c r="M11317" s="3"/>
    </row>
    <row r="11318" spans="13:13">
      <c r="M11318" s="3"/>
    </row>
    <row r="11319" spans="13:13">
      <c r="M11319" s="3"/>
    </row>
    <row r="11320" spans="13:13">
      <c r="M11320" s="3"/>
    </row>
    <row r="11321" spans="13:13">
      <c r="M11321" s="3"/>
    </row>
    <row r="11322" spans="13:13">
      <c r="M11322" s="3"/>
    </row>
    <row r="11323" spans="13:13">
      <c r="M11323" s="3"/>
    </row>
    <row r="11324" spans="13:13">
      <c r="M11324" s="3"/>
    </row>
    <row r="11325" spans="13:13">
      <c r="M11325" s="3"/>
    </row>
    <row r="11326" spans="13:13">
      <c r="M11326" s="3"/>
    </row>
    <row r="11327" spans="13:13">
      <c r="M11327" s="3"/>
    </row>
    <row r="11328" spans="13:13">
      <c r="M11328" s="3"/>
    </row>
    <row r="11329" spans="13:13">
      <c r="M11329" s="3"/>
    </row>
    <row r="11330" spans="13:13">
      <c r="M11330" s="3"/>
    </row>
    <row r="11331" spans="13:13">
      <c r="M11331" s="3"/>
    </row>
    <row r="11332" spans="13:13">
      <c r="M11332" s="3"/>
    </row>
    <row r="11333" spans="13:13">
      <c r="M11333" s="3"/>
    </row>
    <row r="11334" spans="13:13">
      <c r="M11334" s="3"/>
    </row>
    <row r="11335" spans="13:13">
      <c r="M11335" s="3"/>
    </row>
    <row r="11336" spans="13:13">
      <c r="M11336" s="3"/>
    </row>
    <row r="11337" spans="13:13">
      <c r="M11337" s="3"/>
    </row>
    <row r="11338" spans="13:13">
      <c r="M11338" s="3"/>
    </row>
    <row r="11339" spans="13:13">
      <c r="M11339" s="3"/>
    </row>
    <row r="11340" spans="13:13">
      <c r="M11340" s="3"/>
    </row>
    <row r="11341" spans="13:13">
      <c r="M11341" s="3"/>
    </row>
    <row r="11342" spans="13:13">
      <c r="M11342" s="3"/>
    </row>
    <row r="11343" spans="13:13">
      <c r="M11343" s="3"/>
    </row>
    <row r="11344" spans="13:13">
      <c r="M11344" s="3"/>
    </row>
    <row r="11345" spans="13:13">
      <c r="M11345" s="3"/>
    </row>
    <row r="11346" spans="13:13">
      <c r="M11346" s="3"/>
    </row>
    <row r="11347" spans="13:13">
      <c r="M11347" s="3"/>
    </row>
    <row r="11348" spans="13:13">
      <c r="M11348" s="3"/>
    </row>
    <row r="11349" spans="13:13">
      <c r="M11349" s="3"/>
    </row>
    <row r="11350" spans="13:13">
      <c r="M11350" s="3"/>
    </row>
    <row r="11351" spans="13:13">
      <c r="M11351" s="3"/>
    </row>
    <row r="11352" spans="13:13">
      <c r="M11352" s="3"/>
    </row>
    <row r="11353" spans="13:13">
      <c r="M11353" s="3"/>
    </row>
    <row r="11354" spans="13:13">
      <c r="M11354" s="3"/>
    </row>
    <row r="11355" spans="13:13">
      <c r="M11355" s="3"/>
    </row>
    <row r="11356" spans="13:13">
      <c r="M11356" s="3"/>
    </row>
    <row r="11357" spans="13:13">
      <c r="M11357" s="3"/>
    </row>
    <row r="11358" spans="13:13">
      <c r="M11358" s="3"/>
    </row>
    <row r="11359" spans="13:13">
      <c r="M11359" s="3"/>
    </row>
    <row r="11360" spans="13:13">
      <c r="M11360" s="3"/>
    </row>
    <row r="11361" spans="13:13">
      <c r="M11361" s="3"/>
    </row>
    <row r="11362" spans="13:13">
      <c r="M11362" s="3"/>
    </row>
    <row r="11363" spans="13:13">
      <c r="M11363" s="3"/>
    </row>
    <row r="11364" spans="13:13">
      <c r="M11364" s="3"/>
    </row>
    <row r="11365" spans="13:13">
      <c r="M11365" s="3"/>
    </row>
    <row r="11366" spans="13:13">
      <c r="M11366" s="3"/>
    </row>
    <row r="11367" spans="13:13">
      <c r="M11367" s="3"/>
    </row>
    <row r="11368" spans="13:13">
      <c r="M11368" s="3"/>
    </row>
    <row r="11369" spans="13:13">
      <c r="M11369" s="3"/>
    </row>
    <row r="11370" spans="13:13">
      <c r="M11370" s="3"/>
    </row>
    <row r="11371" spans="13:13">
      <c r="M11371" s="3"/>
    </row>
    <row r="11372" spans="13:13">
      <c r="M11372" s="3"/>
    </row>
    <row r="11373" spans="13:13">
      <c r="M11373" s="3"/>
    </row>
    <row r="11374" spans="13:13">
      <c r="M11374" s="3"/>
    </row>
    <row r="11375" spans="13:13">
      <c r="M11375" s="3"/>
    </row>
    <row r="11376" spans="13:13">
      <c r="M11376" s="3"/>
    </row>
    <row r="11377" spans="13:13">
      <c r="M11377" s="3"/>
    </row>
    <row r="11378" spans="13:13">
      <c r="M11378" s="3"/>
    </row>
    <row r="11379" spans="13:13">
      <c r="M11379" s="3"/>
    </row>
    <row r="11380" spans="13:13">
      <c r="M11380" s="3"/>
    </row>
    <row r="11381" spans="13:13">
      <c r="M11381" s="3"/>
    </row>
    <row r="11382" spans="13:13">
      <c r="M11382" s="3"/>
    </row>
    <row r="11383" spans="13:13">
      <c r="M11383" s="3"/>
    </row>
    <row r="11384" spans="13:13">
      <c r="M11384" s="3"/>
    </row>
    <row r="11385" spans="13:13">
      <c r="M11385" s="3"/>
    </row>
    <row r="11386" spans="13:13">
      <c r="M11386" s="3"/>
    </row>
    <row r="11387" spans="13:13">
      <c r="M11387" s="3"/>
    </row>
    <row r="11388" spans="13:13">
      <c r="M11388" s="3"/>
    </row>
    <row r="11389" spans="13:13">
      <c r="M11389" s="3"/>
    </row>
    <row r="11390" spans="13:13">
      <c r="M11390" s="3"/>
    </row>
    <row r="11391" spans="13:13">
      <c r="M11391" s="3"/>
    </row>
    <row r="11392" spans="13:13">
      <c r="M11392" s="3"/>
    </row>
    <row r="11393" spans="13:13">
      <c r="M11393" s="3"/>
    </row>
    <row r="11394" spans="13:13">
      <c r="M11394" s="3"/>
    </row>
    <row r="11395" spans="13:13">
      <c r="M11395" s="3"/>
    </row>
    <row r="11396" spans="13:13">
      <c r="M11396" s="3"/>
    </row>
    <row r="11397" spans="13:13">
      <c r="M11397" s="3"/>
    </row>
    <row r="11398" spans="13:13">
      <c r="M11398" s="3"/>
    </row>
    <row r="11399" spans="13:13">
      <c r="M11399" s="3"/>
    </row>
    <row r="11400" spans="13:13">
      <c r="M11400" s="3"/>
    </row>
    <row r="11401" spans="13:13">
      <c r="M11401" s="3"/>
    </row>
    <row r="11402" spans="13:13">
      <c r="M11402" s="3"/>
    </row>
    <row r="11403" spans="13:13">
      <c r="M11403" s="3"/>
    </row>
    <row r="11404" spans="13:13">
      <c r="M11404" s="3"/>
    </row>
    <row r="11405" spans="13:13">
      <c r="M11405" s="3"/>
    </row>
    <row r="11406" spans="13:13">
      <c r="M11406" s="3"/>
    </row>
    <row r="11407" spans="13:13">
      <c r="M11407" s="3"/>
    </row>
    <row r="11408" spans="13:13">
      <c r="M11408" s="3"/>
    </row>
    <row r="11409" spans="13:13">
      <c r="M11409" s="3"/>
    </row>
    <row r="11410" spans="13:13">
      <c r="M11410" s="3"/>
    </row>
    <row r="11411" spans="13:13">
      <c r="M11411" s="3"/>
    </row>
    <row r="11412" spans="13:13">
      <c r="M11412" s="3"/>
    </row>
    <row r="11413" spans="13:13">
      <c r="M11413" s="3"/>
    </row>
    <row r="11414" spans="13:13">
      <c r="M11414" s="3"/>
    </row>
    <row r="11415" spans="13:13">
      <c r="M11415" s="3"/>
    </row>
    <row r="11416" spans="13:13">
      <c r="M11416" s="3"/>
    </row>
    <row r="11417" spans="13:13">
      <c r="M11417" s="3"/>
    </row>
    <row r="11418" spans="13:13">
      <c r="M11418" s="3"/>
    </row>
    <row r="11419" spans="13:13">
      <c r="M11419" s="3"/>
    </row>
    <row r="11420" spans="13:13">
      <c r="M11420" s="3"/>
    </row>
    <row r="11421" spans="13:13">
      <c r="M11421" s="3"/>
    </row>
    <row r="11422" spans="13:13">
      <c r="M11422" s="3"/>
    </row>
    <row r="11423" spans="13:13">
      <c r="M11423" s="3"/>
    </row>
    <row r="11424" spans="13:13">
      <c r="M11424" s="3"/>
    </row>
    <row r="11425" spans="13:13">
      <c r="M11425" s="3"/>
    </row>
    <row r="11426" spans="13:13">
      <c r="M11426" s="3"/>
    </row>
    <row r="11427" spans="13:13">
      <c r="M11427" s="3"/>
    </row>
    <row r="11428" spans="13:13">
      <c r="M11428" s="3"/>
    </row>
    <row r="11429" spans="13:13">
      <c r="M11429" s="3"/>
    </row>
    <row r="11430" spans="13:13">
      <c r="M11430" s="3"/>
    </row>
    <row r="11431" spans="13:13">
      <c r="M11431" s="3"/>
    </row>
    <row r="11432" spans="13:13">
      <c r="M11432" s="3"/>
    </row>
    <row r="11433" spans="13:13">
      <c r="M11433" s="3"/>
    </row>
    <row r="11434" spans="13:13">
      <c r="M11434" s="3"/>
    </row>
    <row r="11435" spans="13:13">
      <c r="M11435" s="3"/>
    </row>
    <row r="11436" spans="13:13">
      <c r="M11436" s="3"/>
    </row>
    <row r="11437" spans="13:13">
      <c r="M11437" s="3"/>
    </row>
    <row r="11438" spans="13:13">
      <c r="M11438" s="3"/>
    </row>
    <row r="11439" spans="13:13">
      <c r="M11439" s="3"/>
    </row>
    <row r="11440" spans="13:13">
      <c r="M11440" s="3"/>
    </row>
    <row r="11441" spans="13:13">
      <c r="M11441" s="3"/>
    </row>
    <row r="11442" spans="13:13">
      <c r="M11442" s="3"/>
    </row>
    <row r="11443" spans="13:13">
      <c r="M11443" s="3"/>
    </row>
    <row r="11444" spans="13:13">
      <c r="M11444" s="3"/>
    </row>
    <row r="11445" spans="13:13">
      <c r="M11445" s="3"/>
    </row>
    <row r="11446" spans="13:13">
      <c r="M11446" s="3"/>
    </row>
    <row r="11447" spans="13:13">
      <c r="M11447" s="3"/>
    </row>
    <row r="11448" spans="13:13">
      <c r="M11448" s="3"/>
    </row>
    <row r="11449" spans="13:13">
      <c r="M11449" s="3"/>
    </row>
    <row r="11450" spans="13:13">
      <c r="M11450" s="3"/>
    </row>
    <row r="11451" spans="13:13">
      <c r="M11451" s="3"/>
    </row>
    <row r="11452" spans="13:13">
      <c r="M11452" s="3"/>
    </row>
    <row r="11453" spans="13:13">
      <c r="M11453" s="3"/>
    </row>
    <row r="11454" spans="13:13">
      <c r="M11454" s="3"/>
    </row>
    <row r="11455" spans="13:13">
      <c r="M11455" s="3"/>
    </row>
    <row r="11456" spans="13:13">
      <c r="M11456" s="3"/>
    </row>
    <row r="11457" spans="13:13">
      <c r="M11457" s="3"/>
    </row>
    <row r="11458" spans="13:13">
      <c r="M11458" s="3"/>
    </row>
    <row r="11459" spans="13:13">
      <c r="M11459" s="3"/>
    </row>
    <row r="11460" spans="13:13">
      <c r="M11460" s="3"/>
    </row>
    <row r="11461" spans="13:13">
      <c r="M11461" s="3"/>
    </row>
    <row r="11462" spans="13:13">
      <c r="M11462" s="3"/>
    </row>
    <row r="11463" spans="13:13">
      <c r="M11463" s="3"/>
    </row>
    <row r="11464" spans="13:13">
      <c r="M11464" s="3"/>
    </row>
    <row r="11465" spans="13:13">
      <c r="M11465" s="3"/>
    </row>
    <row r="11466" spans="13:13">
      <c r="M11466" s="3"/>
    </row>
    <row r="11467" spans="13:13">
      <c r="M11467" s="3"/>
    </row>
    <row r="11468" spans="13:13">
      <c r="M11468" s="3"/>
    </row>
    <row r="11469" spans="13:13">
      <c r="M11469" s="3"/>
    </row>
    <row r="11470" spans="13:13">
      <c r="M11470" s="3"/>
    </row>
    <row r="11471" spans="13:13">
      <c r="M11471" s="3"/>
    </row>
    <row r="11472" spans="13:13">
      <c r="M11472" s="3"/>
    </row>
    <row r="11473" spans="13:13">
      <c r="M11473" s="3"/>
    </row>
    <row r="11474" spans="13:13">
      <c r="M11474" s="3"/>
    </row>
    <row r="11475" spans="13:13">
      <c r="M11475" s="3"/>
    </row>
    <row r="11476" spans="13:13">
      <c r="M11476" s="3"/>
    </row>
    <row r="11477" spans="13:13">
      <c r="M11477" s="3"/>
    </row>
    <row r="11478" spans="13:13">
      <c r="M11478" s="3"/>
    </row>
    <row r="11479" spans="13:13">
      <c r="M11479" s="3"/>
    </row>
    <row r="11480" spans="13:13">
      <c r="M11480" s="3"/>
    </row>
    <row r="11481" spans="13:13">
      <c r="M11481" s="3"/>
    </row>
    <row r="11482" spans="13:13">
      <c r="M11482" s="3"/>
    </row>
    <row r="11483" spans="13:13">
      <c r="M11483" s="3"/>
    </row>
    <row r="11484" spans="13:13">
      <c r="M11484" s="3"/>
    </row>
    <row r="11485" spans="13:13">
      <c r="M11485" s="3"/>
    </row>
    <row r="11486" spans="13:13">
      <c r="M11486" s="3"/>
    </row>
    <row r="11487" spans="13:13">
      <c r="M11487" s="3"/>
    </row>
    <row r="11488" spans="13:13">
      <c r="M11488" s="3"/>
    </row>
    <row r="11489" spans="13:13">
      <c r="M11489" s="3"/>
    </row>
    <row r="11490" spans="13:13">
      <c r="M11490" s="3"/>
    </row>
    <row r="11491" spans="13:13">
      <c r="M11491" s="3"/>
    </row>
    <row r="11492" spans="13:13">
      <c r="M11492" s="3"/>
    </row>
    <row r="11493" spans="13:13">
      <c r="M11493" s="3"/>
    </row>
    <row r="11494" spans="13:13">
      <c r="M11494" s="3"/>
    </row>
    <row r="11495" spans="13:13">
      <c r="M11495" s="3"/>
    </row>
    <row r="11496" spans="13:13">
      <c r="M11496" s="3"/>
    </row>
    <row r="11497" spans="13:13">
      <c r="M11497" s="3"/>
    </row>
    <row r="11498" spans="13:13">
      <c r="M11498" s="3"/>
    </row>
    <row r="11499" spans="13:13">
      <c r="M11499" s="3"/>
    </row>
    <row r="11500" spans="13:13">
      <c r="M11500" s="3"/>
    </row>
    <row r="11501" spans="13:13">
      <c r="M11501" s="3"/>
    </row>
    <row r="11502" spans="13:13">
      <c r="M11502" s="3"/>
    </row>
    <row r="11503" spans="13:13">
      <c r="M11503" s="3"/>
    </row>
    <row r="11504" spans="13:13">
      <c r="M11504" s="3"/>
    </row>
    <row r="11505" spans="13:13">
      <c r="M11505" s="3"/>
    </row>
    <row r="11506" spans="13:13">
      <c r="M11506" s="3"/>
    </row>
    <row r="11507" spans="13:13">
      <c r="M11507" s="3"/>
    </row>
    <row r="11508" spans="13:13">
      <c r="M11508" s="3"/>
    </row>
    <row r="11509" spans="13:13">
      <c r="M11509" s="3"/>
    </row>
    <row r="11510" spans="13:13">
      <c r="M11510" s="3"/>
    </row>
    <row r="11511" spans="13:13">
      <c r="M11511" s="3"/>
    </row>
    <row r="11512" spans="13:13">
      <c r="M11512" s="3"/>
    </row>
    <row r="11513" spans="13:13">
      <c r="M11513" s="3"/>
    </row>
    <row r="11514" spans="13:13">
      <c r="M11514" s="3"/>
    </row>
    <row r="11515" spans="13:13">
      <c r="M11515" s="3"/>
    </row>
    <row r="11516" spans="13:13">
      <c r="M11516" s="3"/>
    </row>
    <row r="11517" spans="13:13">
      <c r="M11517" s="3"/>
    </row>
    <row r="11518" spans="13:13">
      <c r="M11518" s="3"/>
    </row>
    <row r="11519" spans="13:13">
      <c r="M11519" s="3"/>
    </row>
    <row r="11520" spans="13:13">
      <c r="M11520" s="3"/>
    </row>
    <row r="11521" spans="13:13">
      <c r="M11521" s="3"/>
    </row>
    <row r="11522" spans="13:13">
      <c r="M11522" s="3"/>
    </row>
    <row r="11523" spans="13:13">
      <c r="M11523" s="3"/>
    </row>
    <row r="11524" spans="13:13">
      <c r="M11524" s="3"/>
    </row>
    <row r="11525" spans="13:13">
      <c r="M11525" s="3"/>
    </row>
    <row r="11526" spans="13:13">
      <c r="M11526" s="3"/>
    </row>
    <row r="11527" spans="13:13">
      <c r="M11527" s="3"/>
    </row>
    <row r="11528" spans="13:13">
      <c r="M11528" s="3"/>
    </row>
    <row r="11529" spans="13:13">
      <c r="M11529" s="3"/>
    </row>
    <row r="11530" spans="13:13">
      <c r="M11530" s="3"/>
    </row>
    <row r="11531" spans="13:13">
      <c r="M11531" s="3"/>
    </row>
    <row r="11532" spans="13:13">
      <c r="M11532" s="3"/>
    </row>
    <row r="11533" spans="13:13">
      <c r="M11533" s="3"/>
    </row>
    <row r="11534" spans="13:13">
      <c r="M11534" s="3"/>
    </row>
    <row r="11535" spans="13:13">
      <c r="M11535" s="3"/>
    </row>
    <row r="11536" spans="13:13">
      <c r="M11536" s="3"/>
    </row>
    <row r="11537" spans="13:13">
      <c r="M11537" s="3"/>
    </row>
    <row r="11538" spans="13:13">
      <c r="M11538" s="3"/>
    </row>
    <row r="11539" spans="13:13">
      <c r="M11539" s="3"/>
    </row>
    <row r="11540" spans="13:13">
      <c r="M11540" s="3"/>
    </row>
    <row r="11541" spans="13:13">
      <c r="M11541" s="3"/>
    </row>
    <row r="11542" spans="13:13">
      <c r="M11542" s="3"/>
    </row>
    <row r="11543" spans="13:13">
      <c r="M11543" s="3"/>
    </row>
    <row r="11544" spans="13:13">
      <c r="M11544" s="3"/>
    </row>
    <row r="11545" spans="13:13">
      <c r="M11545" s="3"/>
    </row>
    <row r="11546" spans="13:13">
      <c r="M11546" s="3"/>
    </row>
    <row r="11547" spans="13:13">
      <c r="M11547" s="3"/>
    </row>
    <row r="11548" spans="13:13">
      <c r="M11548" s="3"/>
    </row>
    <row r="11549" spans="13:13">
      <c r="M11549" s="3"/>
    </row>
    <row r="11550" spans="13:13">
      <c r="M11550" s="3"/>
    </row>
    <row r="11551" spans="13:13">
      <c r="M11551" s="3"/>
    </row>
    <row r="11552" spans="13:13">
      <c r="M11552" s="3"/>
    </row>
    <row r="11553" spans="13:13">
      <c r="M11553" s="3"/>
    </row>
    <row r="11554" spans="13:13">
      <c r="M11554" s="3"/>
    </row>
    <row r="11555" spans="13:13">
      <c r="M11555" s="3"/>
    </row>
    <row r="11556" spans="13:13">
      <c r="M11556" s="3"/>
    </row>
    <row r="11557" spans="13:13">
      <c r="M11557" s="3"/>
    </row>
    <row r="11558" spans="13:13">
      <c r="M11558" s="3"/>
    </row>
    <row r="11559" spans="13:13">
      <c r="M11559" s="3"/>
    </row>
    <row r="11560" spans="13:13">
      <c r="M11560" s="3"/>
    </row>
    <row r="11561" spans="13:13">
      <c r="M11561" s="3"/>
    </row>
    <row r="11562" spans="13:13">
      <c r="M11562" s="3"/>
    </row>
    <row r="11563" spans="13:13">
      <c r="M11563" s="3"/>
    </row>
    <row r="11564" spans="13:13">
      <c r="M11564" s="3"/>
    </row>
    <row r="11565" spans="13:13">
      <c r="M11565" s="3"/>
    </row>
    <row r="11566" spans="13:13">
      <c r="M11566" s="3"/>
    </row>
    <row r="11567" spans="13:13">
      <c r="M11567" s="3"/>
    </row>
    <row r="11568" spans="13:13">
      <c r="M11568" s="3"/>
    </row>
    <row r="11569" spans="13:13">
      <c r="M11569" s="3"/>
    </row>
    <row r="11570" spans="13:13">
      <c r="M11570" s="3"/>
    </row>
    <row r="11571" spans="13:13">
      <c r="M11571" s="3"/>
    </row>
    <row r="11572" spans="13:13">
      <c r="M11572" s="3"/>
    </row>
    <row r="11573" spans="13:13">
      <c r="M11573" s="3"/>
    </row>
    <row r="11574" spans="13:13">
      <c r="M11574" s="3"/>
    </row>
    <row r="11575" spans="13:13">
      <c r="M11575" s="3"/>
    </row>
    <row r="11576" spans="13:13">
      <c r="M11576" s="3"/>
    </row>
    <row r="11577" spans="13:13">
      <c r="M11577" s="3"/>
    </row>
    <row r="11578" spans="13:13">
      <c r="M11578" s="3"/>
    </row>
    <row r="11579" spans="13:13">
      <c r="M11579" s="3"/>
    </row>
    <row r="11580" spans="13:13">
      <c r="M11580" s="3"/>
    </row>
    <row r="11581" spans="13:13">
      <c r="M11581" s="3"/>
    </row>
    <row r="11582" spans="13:13">
      <c r="M11582" s="3"/>
    </row>
    <row r="11583" spans="13:13">
      <c r="M11583" s="3"/>
    </row>
    <row r="11584" spans="13:13">
      <c r="M11584" s="3"/>
    </row>
    <row r="11585" spans="13:13">
      <c r="M11585" s="3"/>
    </row>
    <row r="11586" spans="13:13">
      <c r="M11586" s="3"/>
    </row>
    <row r="11587" spans="13:13">
      <c r="M11587" s="3"/>
    </row>
    <row r="11588" spans="13:13">
      <c r="M11588" s="3"/>
    </row>
    <row r="11589" spans="13:13">
      <c r="M11589" s="3"/>
    </row>
    <row r="11590" spans="13:13">
      <c r="M11590" s="3"/>
    </row>
    <row r="11591" spans="13:13">
      <c r="M11591" s="3"/>
    </row>
    <row r="11592" spans="13:13">
      <c r="M11592" s="3"/>
    </row>
    <row r="11593" spans="13:13">
      <c r="M11593" s="3"/>
    </row>
    <row r="11594" spans="13:13">
      <c r="M11594" s="3"/>
    </row>
    <row r="11595" spans="13:13">
      <c r="M11595" s="3"/>
    </row>
    <row r="11596" spans="13:13">
      <c r="M11596" s="3"/>
    </row>
    <row r="11597" spans="13:13">
      <c r="M11597" s="3"/>
    </row>
    <row r="11598" spans="13:13">
      <c r="M11598" s="3"/>
    </row>
    <row r="11599" spans="13:13">
      <c r="M11599" s="3"/>
    </row>
    <row r="11600" spans="13:13">
      <c r="M11600" s="3"/>
    </row>
    <row r="11601" spans="13:13">
      <c r="M11601" s="3"/>
    </row>
    <row r="11602" spans="13:13">
      <c r="M11602" s="3"/>
    </row>
    <row r="11603" spans="13:13">
      <c r="M11603" s="3"/>
    </row>
    <row r="11604" spans="13:13">
      <c r="M11604" s="3"/>
    </row>
    <row r="11605" spans="13:13">
      <c r="M11605" s="3"/>
    </row>
    <row r="11606" spans="13:13">
      <c r="M11606" s="3"/>
    </row>
    <row r="11607" spans="13:13">
      <c r="M11607" s="3"/>
    </row>
    <row r="11608" spans="13:13">
      <c r="M11608" s="3"/>
    </row>
    <row r="11609" spans="13:13">
      <c r="M11609" s="3"/>
    </row>
    <row r="11610" spans="13:13">
      <c r="M11610" s="3"/>
    </row>
    <row r="11611" spans="13:13">
      <c r="M11611" s="3"/>
    </row>
    <row r="11612" spans="13:13">
      <c r="M11612" s="3"/>
    </row>
    <row r="11613" spans="13:13">
      <c r="M11613" s="3"/>
    </row>
    <row r="11614" spans="13:13">
      <c r="M11614" s="3"/>
    </row>
    <row r="11615" spans="13:13">
      <c r="M11615" s="3"/>
    </row>
    <row r="11616" spans="13:13">
      <c r="M11616" s="3"/>
    </row>
    <row r="11617" spans="13:13">
      <c r="M11617" s="3"/>
    </row>
    <row r="11618" spans="13:13">
      <c r="M11618" s="3"/>
    </row>
    <row r="11619" spans="13:13">
      <c r="M11619" s="3"/>
    </row>
    <row r="11620" spans="13:13">
      <c r="M11620" s="3"/>
    </row>
    <row r="11621" spans="13:13">
      <c r="M11621" s="3"/>
    </row>
    <row r="11622" spans="13:13">
      <c r="M11622" s="3"/>
    </row>
    <row r="11623" spans="13:13">
      <c r="M11623" s="3"/>
    </row>
    <row r="11624" spans="13:13">
      <c r="M11624" s="3"/>
    </row>
    <row r="11625" spans="13:13">
      <c r="M11625" s="3"/>
    </row>
    <row r="11626" spans="13:13">
      <c r="M11626" s="3"/>
    </row>
    <row r="11627" spans="13:13">
      <c r="M11627" s="3"/>
    </row>
    <row r="11628" spans="13:13">
      <c r="M11628" s="3"/>
    </row>
    <row r="11629" spans="13:13">
      <c r="M11629" s="3"/>
    </row>
    <row r="11630" spans="13:13">
      <c r="M11630" s="3"/>
    </row>
    <row r="11631" spans="13:13">
      <c r="M11631" s="3"/>
    </row>
    <row r="11632" spans="13:13">
      <c r="M11632" s="3"/>
    </row>
    <row r="11633" spans="13:13">
      <c r="M11633" s="3"/>
    </row>
    <row r="11634" spans="13:13">
      <c r="M11634" s="3"/>
    </row>
    <row r="11635" spans="13:13">
      <c r="M11635" s="3"/>
    </row>
    <row r="11636" spans="13:13">
      <c r="M11636" s="3"/>
    </row>
    <row r="11637" spans="13:13">
      <c r="M11637" s="3"/>
    </row>
    <row r="11638" spans="13:13">
      <c r="M11638" s="3"/>
    </row>
    <row r="11639" spans="13:13">
      <c r="M11639" s="3"/>
    </row>
    <row r="11640" spans="13:13">
      <c r="M11640" s="3"/>
    </row>
    <row r="11641" spans="13:13">
      <c r="M11641" s="3"/>
    </row>
    <row r="11642" spans="13:13">
      <c r="M11642" s="3"/>
    </row>
    <row r="11643" spans="13:13">
      <c r="M11643" s="3"/>
    </row>
    <row r="11644" spans="13:13">
      <c r="M11644" s="3"/>
    </row>
    <row r="11645" spans="13:13">
      <c r="M11645" s="3"/>
    </row>
    <row r="11646" spans="13:13">
      <c r="M11646" s="3"/>
    </row>
    <row r="11647" spans="13:13">
      <c r="M11647" s="3"/>
    </row>
    <row r="11648" spans="13:13">
      <c r="M11648" s="3"/>
    </row>
    <row r="11649" spans="13:13">
      <c r="M11649" s="3"/>
    </row>
    <row r="11650" spans="13:13">
      <c r="M11650" s="3"/>
    </row>
    <row r="11651" spans="13:13">
      <c r="M11651" s="3"/>
    </row>
    <row r="11652" spans="13:13">
      <c r="M11652" s="3"/>
    </row>
    <row r="11653" spans="13:13">
      <c r="M11653" s="3"/>
    </row>
    <row r="11654" spans="13:13">
      <c r="M11654" s="3"/>
    </row>
    <row r="11655" spans="13:13">
      <c r="M11655" s="3"/>
    </row>
    <row r="11656" spans="13:13">
      <c r="M11656" s="3"/>
    </row>
    <row r="11657" spans="13:13">
      <c r="M11657" s="3"/>
    </row>
    <row r="11658" spans="13:13">
      <c r="M11658" s="3"/>
    </row>
    <row r="11659" spans="13:13">
      <c r="M11659" s="3"/>
    </row>
    <row r="11660" spans="13:13">
      <c r="M11660" s="3"/>
    </row>
    <row r="11661" spans="13:13">
      <c r="M11661" s="3"/>
    </row>
    <row r="11662" spans="13:13">
      <c r="M11662" s="3"/>
    </row>
    <row r="11663" spans="13:13">
      <c r="M11663" s="3"/>
    </row>
    <row r="11664" spans="13:13">
      <c r="M11664" s="3"/>
    </row>
    <row r="11665" spans="13:13">
      <c r="M11665" s="3"/>
    </row>
    <row r="11666" spans="13:13">
      <c r="M11666" s="3"/>
    </row>
    <row r="11667" spans="13:13">
      <c r="M11667" s="3"/>
    </row>
    <row r="11668" spans="13:13">
      <c r="M11668" s="3"/>
    </row>
    <row r="11669" spans="13:13">
      <c r="M11669" s="3"/>
    </row>
    <row r="11670" spans="13:13">
      <c r="M11670" s="3"/>
    </row>
    <row r="11671" spans="13:13">
      <c r="M11671" s="3"/>
    </row>
    <row r="11672" spans="13:13">
      <c r="M11672" s="3"/>
    </row>
    <row r="11673" spans="13:13">
      <c r="M11673" s="3"/>
    </row>
    <row r="11674" spans="13:13">
      <c r="M11674" s="3"/>
    </row>
    <row r="11675" spans="13:13">
      <c r="M11675" s="3"/>
    </row>
    <row r="11676" spans="13:13">
      <c r="M11676" s="3"/>
    </row>
    <row r="11677" spans="13:13">
      <c r="M11677" s="3"/>
    </row>
    <row r="11678" spans="13:13">
      <c r="M11678" s="3"/>
    </row>
    <row r="11679" spans="13:13">
      <c r="M11679" s="3"/>
    </row>
    <row r="11680" spans="13:13">
      <c r="M11680" s="3"/>
    </row>
    <row r="11681" spans="13:13">
      <c r="M11681" s="3"/>
    </row>
    <row r="11682" spans="13:13">
      <c r="M11682" s="3"/>
    </row>
    <row r="11683" spans="13:13">
      <c r="M11683" s="3"/>
    </row>
    <row r="11684" spans="13:13">
      <c r="M11684" s="3"/>
    </row>
    <row r="11685" spans="13:13">
      <c r="M11685" s="3"/>
    </row>
    <row r="11686" spans="13:13">
      <c r="M11686" s="3"/>
    </row>
    <row r="11687" spans="13:13">
      <c r="M11687" s="3"/>
    </row>
    <row r="11688" spans="13:13">
      <c r="M11688" s="3"/>
    </row>
    <row r="11689" spans="13:13">
      <c r="M11689" s="3"/>
    </row>
    <row r="11690" spans="13:13">
      <c r="M11690" s="3"/>
    </row>
    <row r="11691" spans="13:13">
      <c r="M11691" s="3"/>
    </row>
    <row r="11692" spans="13:13">
      <c r="M11692" s="3"/>
    </row>
    <row r="11693" spans="13:13">
      <c r="M11693" s="3"/>
    </row>
    <row r="11694" spans="13:13">
      <c r="M11694" s="3"/>
    </row>
    <row r="11695" spans="13:13">
      <c r="M11695" s="3"/>
    </row>
    <row r="11696" spans="13:13">
      <c r="M11696" s="3"/>
    </row>
    <row r="11697" spans="13:13">
      <c r="M11697" s="3"/>
    </row>
    <row r="11698" spans="13:13">
      <c r="M11698" s="3"/>
    </row>
    <row r="11699" spans="13:13">
      <c r="M11699" s="3"/>
    </row>
    <row r="11700" spans="13:13">
      <c r="M11700" s="3"/>
    </row>
    <row r="11701" spans="13:13">
      <c r="M11701" s="3"/>
    </row>
    <row r="11702" spans="13:13">
      <c r="M11702" s="3"/>
    </row>
    <row r="11703" spans="13:13">
      <c r="M11703" s="3"/>
    </row>
    <row r="11704" spans="13:13">
      <c r="M11704" s="3"/>
    </row>
    <row r="11705" spans="13:13">
      <c r="M11705" s="3"/>
    </row>
    <row r="11706" spans="13:13">
      <c r="M11706" s="3"/>
    </row>
    <row r="11707" spans="13:13">
      <c r="M11707" s="3"/>
    </row>
    <row r="11708" spans="13:13">
      <c r="M11708" s="3"/>
    </row>
    <row r="11709" spans="13:13">
      <c r="M11709" s="3"/>
    </row>
    <row r="11710" spans="13:13">
      <c r="M11710" s="3"/>
    </row>
    <row r="11711" spans="13:13">
      <c r="M11711" s="3"/>
    </row>
    <row r="11712" spans="13:13">
      <c r="M11712" s="3"/>
    </row>
    <row r="11713" spans="13:13">
      <c r="M11713" s="3"/>
    </row>
    <row r="11714" spans="13:13">
      <c r="M11714" s="3"/>
    </row>
    <row r="11715" spans="13:13">
      <c r="M11715" s="3"/>
    </row>
    <row r="11716" spans="13:13">
      <c r="M11716" s="3"/>
    </row>
    <row r="11717" spans="13:13">
      <c r="M11717" s="3"/>
    </row>
    <row r="11718" spans="13:13">
      <c r="M11718" s="3"/>
    </row>
    <row r="11719" spans="13:13">
      <c r="M11719" s="3"/>
    </row>
    <row r="11720" spans="13:13">
      <c r="M11720" s="3"/>
    </row>
    <row r="11721" spans="13:13">
      <c r="M11721" s="3"/>
    </row>
    <row r="11722" spans="13:13">
      <c r="M11722" s="3"/>
    </row>
    <row r="11723" spans="13:13">
      <c r="M11723" s="3"/>
    </row>
    <row r="11724" spans="13:13">
      <c r="M11724" s="3"/>
    </row>
    <row r="11725" spans="13:13">
      <c r="M11725" s="3"/>
    </row>
    <row r="11726" spans="13:13">
      <c r="M11726" s="3"/>
    </row>
    <row r="11727" spans="13:13">
      <c r="M11727" s="3"/>
    </row>
    <row r="11728" spans="13:13">
      <c r="M11728" s="3"/>
    </row>
    <row r="11729" spans="13:13">
      <c r="M11729" s="3"/>
    </row>
    <row r="11730" spans="13:13">
      <c r="M11730" s="3"/>
    </row>
    <row r="11731" spans="13:13">
      <c r="M11731" s="3"/>
    </row>
    <row r="11732" spans="13:13">
      <c r="M11732" s="3"/>
    </row>
    <row r="11733" spans="13:13">
      <c r="M11733" s="3"/>
    </row>
    <row r="11734" spans="13:13">
      <c r="M11734" s="3"/>
    </row>
    <row r="11735" spans="13:13">
      <c r="M11735" s="3"/>
    </row>
    <row r="11736" spans="13:13">
      <c r="M11736" s="3"/>
    </row>
    <row r="11737" spans="13:13">
      <c r="M11737" s="3"/>
    </row>
    <row r="11738" spans="13:13">
      <c r="M11738" s="3"/>
    </row>
    <row r="11739" spans="13:13">
      <c r="M11739" s="3"/>
    </row>
    <row r="11740" spans="13:13">
      <c r="M11740" s="3"/>
    </row>
    <row r="11741" spans="13:13">
      <c r="M11741" s="3"/>
    </row>
    <row r="11742" spans="13:13">
      <c r="M11742" s="3"/>
    </row>
    <row r="11743" spans="13:13">
      <c r="M11743" s="3"/>
    </row>
    <row r="11744" spans="13:13">
      <c r="M11744" s="3"/>
    </row>
    <row r="11745" spans="13:13">
      <c r="M11745" s="3"/>
    </row>
    <row r="11746" spans="13:13">
      <c r="M11746" s="3"/>
    </row>
    <row r="11747" spans="13:13">
      <c r="M11747" s="3"/>
    </row>
    <row r="11748" spans="13:13">
      <c r="M11748" s="3"/>
    </row>
    <row r="11749" spans="13:13">
      <c r="M11749" s="3"/>
    </row>
    <row r="11750" spans="13:13">
      <c r="M11750" s="3"/>
    </row>
    <row r="11751" spans="13:13">
      <c r="M11751" s="3"/>
    </row>
    <row r="11752" spans="13:13">
      <c r="M11752" s="3"/>
    </row>
    <row r="11753" spans="13:13">
      <c r="M11753" s="3"/>
    </row>
    <row r="11754" spans="13:13">
      <c r="M11754" s="3"/>
    </row>
    <row r="11755" spans="13:13">
      <c r="M11755" s="3"/>
    </row>
    <row r="11756" spans="13:13">
      <c r="M11756" s="3"/>
    </row>
    <row r="11757" spans="13:13">
      <c r="M11757" s="3"/>
    </row>
    <row r="11758" spans="13:13">
      <c r="M11758" s="3"/>
    </row>
    <row r="11759" spans="13:13">
      <c r="M11759" s="3"/>
    </row>
    <row r="11760" spans="13:13">
      <c r="M11760" s="3"/>
    </row>
    <row r="11761" spans="13:13">
      <c r="M11761" s="3"/>
    </row>
    <row r="11762" spans="13:13">
      <c r="M11762" s="3"/>
    </row>
    <row r="11763" spans="13:13">
      <c r="M11763" s="3"/>
    </row>
    <row r="11764" spans="13:13">
      <c r="M11764" s="3"/>
    </row>
    <row r="11765" spans="13:13">
      <c r="M11765" s="3"/>
    </row>
    <row r="11766" spans="13:13">
      <c r="M11766" s="3"/>
    </row>
    <row r="11767" spans="13:13">
      <c r="M11767" s="3"/>
    </row>
    <row r="11768" spans="13:13">
      <c r="M11768" s="3"/>
    </row>
    <row r="11769" spans="13:13">
      <c r="M11769" s="3"/>
    </row>
    <row r="11770" spans="13:13">
      <c r="M11770" s="3"/>
    </row>
    <row r="11771" spans="13:13">
      <c r="M11771" s="3"/>
    </row>
    <row r="11772" spans="13:13">
      <c r="M11772" s="3"/>
    </row>
    <row r="11773" spans="13:13">
      <c r="M11773" s="3"/>
    </row>
    <row r="11774" spans="13:13">
      <c r="M11774" s="3"/>
    </row>
    <row r="11775" spans="13:13">
      <c r="M11775" s="3"/>
    </row>
    <row r="11776" spans="13:13">
      <c r="M11776" s="3"/>
    </row>
    <row r="11777" spans="13:13">
      <c r="M11777" s="3"/>
    </row>
    <row r="11778" spans="13:13">
      <c r="M11778" s="3"/>
    </row>
    <row r="11779" spans="13:13">
      <c r="M11779" s="3"/>
    </row>
    <row r="11780" spans="13:13">
      <c r="M11780" s="3"/>
    </row>
    <row r="11781" spans="13:13">
      <c r="M11781" s="3"/>
    </row>
    <row r="11782" spans="13:13">
      <c r="M11782" s="3"/>
    </row>
    <row r="11783" spans="13:13">
      <c r="M11783" s="3"/>
    </row>
    <row r="11784" spans="13:13">
      <c r="M11784" s="3"/>
    </row>
    <row r="11785" spans="13:13">
      <c r="M11785" s="3"/>
    </row>
    <row r="11786" spans="13:13">
      <c r="M11786" s="3"/>
    </row>
    <row r="11787" spans="13:13">
      <c r="M11787" s="3"/>
    </row>
    <row r="11788" spans="13:13">
      <c r="M11788" s="3"/>
    </row>
    <row r="11789" spans="13:13">
      <c r="M11789" s="3"/>
    </row>
    <row r="11790" spans="13:13">
      <c r="M11790" s="3"/>
    </row>
    <row r="11791" spans="13:13">
      <c r="M11791" s="3"/>
    </row>
    <row r="11792" spans="13:13">
      <c r="M11792" s="3"/>
    </row>
    <row r="11793" spans="13:13">
      <c r="M11793" s="3"/>
    </row>
    <row r="11794" spans="13:13">
      <c r="M11794" s="3"/>
    </row>
    <row r="11795" spans="13:13">
      <c r="M11795" s="3"/>
    </row>
    <row r="11796" spans="13:13">
      <c r="M11796" s="3"/>
    </row>
    <row r="11797" spans="13:13">
      <c r="M11797" s="3"/>
    </row>
    <row r="11798" spans="13:13">
      <c r="M11798" s="3"/>
    </row>
    <row r="11799" spans="13:13">
      <c r="M11799" s="3"/>
    </row>
    <row r="11800" spans="13:13">
      <c r="M11800" s="3"/>
    </row>
    <row r="11801" spans="13:13">
      <c r="M11801" s="3"/>
    </row>
    <row r="11802" spans="13:13">
      <c r="M11802" s="3"/>
    </row>
    <row r="11803" spans="13:13">
      <c r="M11803" s="3"/>
    </row>
    <row r="11804" spans="13:13">
      <c r="M11804" s="3"/>
    </row>
    <row r="11805" spans="13:13">
      <c r="M11805" s="3"/>
    </row>
    <row r="11806" spans="13:13">
      <c r="M11806" s="3"/>
    </row>
    <row r="11807" spans="13:13">
      <c r="M11807" s="3"/>
    </row>
    <row r="11808" spans="13:13">
      <c r="M11808" s="3"/>
    </row>
    <row r="11809" spans="13:13">
      <c r="M11809" s="3"/>
    </row>
    <row r="11810" spans="13:13">
      <c r="M11810" s="3"/>
    </row>
    <row r="11811" spans="13:13">
      <c r="M11811" s="3"/>
    </row>
    <row r="11812" spans="13:13">
      <c r="M11812" s="3"/>
    </row>
    <row r="11813" spans="13:13">
      <c r="M11813" s="3"/>
    </row>
    <row r="11814" spans="13:13">
      <c r="M11814" s="3"/>
    </row>
    <row r="11815" spans="13:13">
      <c r="M11815" s="3"/>
    </row>
    <row r="11816" spans="13:13">
      <c r="M11816" s="3"/>
    </row>
    <row r="11817" spans="13:13">
      <c r="M11817" s="3"/>
    </row>
    <row r="11818" spans="13:13">
      <c r="M11818" s="3"/>
    </row>
    <row r="11819" spans="13:13">
      <c r="M11819" s="3"/>
    </row>
    <row r="11820" spans="13:13">
      <c r="M11820" s="3"/>
    </row>
    <row r="11821" spans="13:13">
      <c r="M11821" s="3"/>
    </row>
    <row r="11822" spans="13:13">
      <c r="M11822" s="3"/>
    </row>
    <row r="11823" spans="13:13">
      <c r="M11823" s="3"/>
    </row>
    <row r="11824" spans="13:13">
      <c r="M11824" s="3"/>
    </row>
    <row r="11825" spans="13:13">
      <c r="M11825" s="3"/>
    </row>
    <row r="11826" spans="13:13">
      <c r="M11826" s="3"/>
    </row>
    <row r="11827" spans="13:13">
      <c r="M11827" s="3"/>
    </row>
    <row r="11828" spans="13:13">
      <c r="M11828" s="3"/>
    </row>
    <row r="11829" spans="13:13">
      <c r="M11829" s="3"/>
    </row>
    <row r="11830" spans="13:13">
      <c r="M11830" s="3"/>
    </row>
    <row r="11831" spans="13:13">
      <c r="M11831" s="3"/>
    </row>
    <row r="11832" spans="13:13">
      <c r="M11832" s="3"/>
    </row>
    <row r="11833" spans="13:13">
      <c r="M11833" s="3"/>
    </row>
    <row r="11834" spans="13:13">
      <c r="M11834" s="3"/>
    </row>
    <row r="11835" spans="13:13">
      <c r="M11835" s="3"/>
    </row>
    <row r="11836" spans="13:13">
      <c r="M11836" s="3"/>
    </row>
    <row r="11837" spans="13:13">
      <c r="M11837" s="3"/>
    </row>
    <row r="11838" spans="13:13">
      <c r="M11838" s="3"/>
    </row>
    <row r="11839" spans="13:13">
      <c r="M11839" s="3"/>
    </row>
    <row r="11840" spans="13:13">
      <c r="M11840" s="3"/>
    </row>
    <row r="11841" spans="13:13">
      <c r="M11841" s="3"/>
    </row>
    <row r="11842" spans="13:13">
      <c r="M11842" s="3"/>
    </row>
    <row r="11843" spans="13:13">
      <c r="M11843" s="3"/>
    </row>
    <row r="11844" spans="13:13">
      <c r="M11844" s="3"/>
    </row>
    <row r="11845" spans="13:13">
      <c r="M11845" s="3"/>
    </row>
    <row r="11846" spans="13:13">
      <c r="M11846" s="3"/>
    </row>
    <row r="11847" spans="13:13">
      <c r="M11847" s="3"/>
    </row>
    <row r="11848" spans="13:13">
      <c r="M11848" s="3"/>
    </row>
    <row r="11849" spans="13:13">
      <c r="M11849" s="3"/>
    </row>
    <row r="11850" spans="13:13">
      <c r="M11850" s="3"/>
    </row>
    <row r="11851" spans="13:13">
      <c r="M11851" s="3"/>
    </row>
    <row r="11852" spans="13:13">
      <c r="M11852" s="3"/>
    </row>
    <row r="11853" spans="13:13">
      <c r="M11853" s="3"/>
    </row>
    <row r="11854" spans="13:13">
      <c r="M11854" s="3"/>
    </row>
    <row r="11855" spans="13:13">
      <c r="M11855" s="3"/>
    </row>
    <row r="11856" spans="13:13">
      <c r="M11856" s="3"/>
    </row>
    <row r="11857" spans="13:13">
      <c r="M11857" s="3"/>
    </row>
    <row r="11858" spans="13:13">
      <c r="M11858" s="3"/>
    </row>
    <row r="11859" spans="13:13">
      <c r="M11859" s="3"/>
    </row>
    <row r="11860" spans="13:13">
      <c r="M11860" s="3"/>
    </row>
    <row r="11861" spans="13:13">
      <c r="M11861" s="3"/>
    </row>
    <row r="11862" spans="13:13">
      <c r="M11862" s="3"/>
    </row>
    <row r="11863" spans="13:13">
      <c r="M11863" s="3"/>
    </row>
    <row r="11864" spans="13:13">
      <c r="M11864" s="3"/>
    </row>
    <row r="11865" spans="13:13">
      <c r="M11865" s="3"/>
    </row>
    <row r="11866" spans="13:13">
      <c r="M11866" s="3"/>
    </row>
    <row r="11867" spans="13:13">
      <c r="M11867" s="3"/>
    </row>
    <row r="11868" spans="13:13">
      <c r="M11868" s="3"/>
    </row>
    <row r="11869" spans="13:13">
      <c r="M11869" s="3"/>
    </row>
    <row r="11870" spans="13:13">
      <c r="M11870" s="3"/>
    </row>
    <row r="11871" spans="13:13">
      <c r="M11871" s="3"/>
    </row>
    <row r="11872" spans="13:13">
      <c r="M11872" s="3"/>
    </row>
    <row r="11873" spans="13:13">
      <c r="M11873" s="3"/>
    </row>
    <row r="11874" spans="13:13">
      <c r="M11874" s="3"/>
    </row>
    <row r="11875" spans="13:13">
      <c r="M11875" s="3"/>
    </row>
    <row r="11876" spans="13:13">
      <c r="M11876" s="3"/>
    </row>
    <row r="11877" spans="13:13">
      <c r="M11877" s="3"/>
    </row>
    <row r="11878" spans="13:13">
      <c r="M11878" s="3"/>
    </row>
    <row r="11879" spans="13:13">
      <c r="M11879" s="3"/>
    </row>
    <row r="11880" spans="13:13">
      <c r="M11880" s="3"/>
    </row>
    <row r="11881" spans="13:13">
      <c r="M11881" s="3"/>
    </row>
    <row r="11882" spans="13:13">
      <c r="M11882" s="3"/>
    </row>
    <row r="11883" spans="13:13">
      <c r="M11883" s="3"/>
    </row>
    <row r="11884" spans="13:13">
      <c r="M11884" s="3"/>
    </row>
    <row r="11885" spans="13:13">
      <c r="M11885" s="3"/>
    </row>
    <row r="11886" spans="13:13">
      <c r="M11886" s="3"/>
    </row>
    <row r="11887" spans="13:13">
      <c r="M11887" s="3"/>
    </row>
    <row r="11888" spans="13:13">
      <c r="M11888" s="3"/>
    </row>
    <row r="11889" spans="13:13">
      <c r="M11889" s="3"/>
    </row>
    <row r="11890" spans="13:13">
      <c r="M11890" s="3"/>
    </row>
    <row r="11891" spans="13:13">
      <c r="M11891" s="3"/>
    </row>
    <row r="11892" spans="13:13">
      <c r="M11892" s="3"/>
    </row>
    <row r="11893" spans="13:13">
      <c r="M11893" s="3"/>
    </row>
    <row r="11894" spans="13:13">
      <c r="M11894" s="3"/>
    </row>
    <row r="11895" spans="13:13">
      <c r="M11895" s="3"/>
    </row>
    <row r="11896" spans="13:13">
      <c r="M11896" s="3"/>
    </row>
    <row r="11897" spans="13:13">
      <c r="M11897" s="3"/>
    </row>
    <row r="11898" spans="13:13">
      <c r="M11898" s="3"/>
    </row>
    <row r="11899" spans="13:13">
      <c r="M11899" s="3"/>
    </row>
    <row r="11900" spans="13:13">
      <c r="M11900" s="3"/>
    </row>
    <row r="11901" spans="13:13">
      <c r="M11901" s="3"/>
    </row>
    <row r="11902" spans="13:13">
      <c r="M11902" s="3"/>
    </row>
    <row r="11903" spans="13:13">
      <c r="M11903" s="3"/>
    </row>
    <row r="11904" spans="13:13">
      <c r="M11904" s="3"/>
    </row>
    <row r="11905" spans="13:13">
      <c r="M11905" s="3"/>
    </row>
    <row r="11906" spans="13:13">
      <c r="M11906" s="3"/>
    </row>
    <row r="11907" spans="13:13">
      <c r="M11907" s="3"/>
    </row>
    <row r="11908" spans="13:13">
      <c r="M11908" s="3"/>
    </row>
    <row r="11909" spans="13:13">
      <c r="M11909" s="3"/>
    </row>
    <row r="11910" spans="13:13">
      <c r="M11910" s="3"/>
    </row>
    <row r="11911" spans="13:13">
      <c r="M11911" s="3"/>
    </row>
    <row r="11912" spans="13:13">
      <c r="M11912" s="3"/>
    </row>
    <row r="11913" spans="13:13">
      <c r="M11913" s="3"/>
    </row>
    <row r="11914" spans="13:13">
      <c r="M11914" s="3"/>
    </row>
    <row r="11915" spans="13:13">
      <c r="M11915" s="3"/>
    </row>
    <row r="11916" spans="13:13">
      <c r="M11916" s="3"/>
    </row>
    <row r="11917" spans="13:13">
      <c r="M11917" s="3"/>
    </row>
    <row r="11918" spans="13:13">
      <c r="M11918" s="3"/>
    </row>
    <row r="11919" spans="13:13">
      <c r="M11919" s="3"/>
    </row>
    <row r="11920" spans="13:13">
      <c r="M11920" s="3"/>
    </row>
    <row r="11921" spans="13:13">
      <c r="M11921" s="3"/>
    </row>
    <row r="11922" spans="13:13">
      <c r="M11922" s="3"/>
    </row>
    <row r="11923" spans="13:13">
      <c r="M11923" s="3"/>
    </row>
    <row r="11924" spans="13:13">
      <c r="M11924" s="3"/>
    </row>
    <row r="11925" spans="13:13">
      <c r="M11925" s="3"/>
    </row>
    <row r="11926" spans="13:13">
      <c r="M11926" s="3"/>
    </row>
    <row r="11927" spans="13:13">
      <c r="M11927" s="3"/>
    </row>
    <row r="11928" spans="13:13">
      <c r="M11928" s="3"/>
    </row>
    <row r="11929" spans="13:13">
      <c r="M11929" s="3"/>
    </row>
    <row r="11930" spans="13:13">
      <c r="M11930" s="3"/>
    </row>
    <row r="11931" spans="13:13">
      <c r="M11931" s="3"/>
    </row>
    <row r="11932" spans="13:13">
      <c r="M11932" s="3"/>
    </row>
    <row r="11933" spans="13:13">
      <c r="M11933" s="3"/>
    </row>
    <row r="11934" spans="13:13">
      <c r="M11934" s="3"/>
    </row>
    <row r="11935" spans="13:13">
      <c r="M11935" s="3"/>
    </row>
    <row r="11936" spans="13:13">
      <c r="M11936" s="3"/>
    </row>
    <row r="11937" spans="13:13">
      <c r="M11937" s="3"/>
    </row>
    <row r="11938" spans="13:13">
      <c r="M11938" s="3"/>
    </row>
    <row r="11939" spans="13:13">
      <c r="M11939" s="3"/>
    </row>
    <row r="11940" spans="13:13">
      <c r="M11940" s="3"/>
    </row>
    <row r="11941" spans="13:13">
      <c r="M11941" s="3"/>
    </row>
    <row r="11942" spans="13:13">
      <c r="M11942" s="3"/>
    </row>
    <row r="11943" spans="13:13">
      <c r="M11943" s="3"/>
    </row>
    <row r="11944" spans="13:13">
      <c r="M11944" s="3"/>
    </row>
    <row r="11945" spans="13:13">
      <c r="M11945" s="3"/>
    </row>
    <row r="11946" spans="13:13">
      <c r="M11946" s="3"/>
    </row>
    <row r="11947" spans="13:13">
      <c r="M11947" s="3"/>
    </row>
    <row r="11948" spans="13:13">
      <c r="M11948" s="3"/>
    </row>
    <row r="11949" spans="13:13">
      <c r="M11949" s="3"/>
    </row>
    <row r="11950" spans="13:13">
      <c r="M11950" s="3"/>
    </row>
    <row r="11951" spans="13:13">
      <c r="M11951" s="3"/>
    </row>
    <row r="11952" spans="13:13">
      <c r="M11952" s="3"/>
    </row>
    <row r="11953" spans="13:13">
      <c r="M11953" s="3"/>
    </row>
    <row r="11954" spans="13:13">
      <c r="M11954" s="3"/>
    </row>
    <row r="11955" spans="13:13">
      <c r="M11955" s="3"/>
    </row>
    <row r="11956" spans="13:13">
      <c r="M11956" s="3"/>
    </row>
    <row r="11957" spans="13:13">
      <c r="M11957" s="3"/>
    </row>
    <row r="11958" spans="13:13">
      <c r="M11958" s="3"/>
    </row>
    <row r="11959" spans="13:13">
      <c r="M11959" s="3"/>
    </row>
    <row r="11960" spans="13:13">
      <c r="M11960" s="3"/>
    </row>
    <row r="11961" spans="13:13">
      <c r="M11961" s="3"/>
    </row>
    <row r="11962" spans="13:13">
      <c r="M11962" s="3"/>
    </row>
    <row r="11963" spans="13:13">
      <c r="M11963" s="3"/>
    </row>
    <row r="11964" spans="13:13">
      <c r="M11964" s="3"/>
    </row>
    <row r="11965" spans="13:13">
      <c r="M11965" s="3"/>
    </row>
    <row r="11966" spans="13:13">
      <c r="M11966" s="3"/>
    </row>
    <row r="11967" spans="13:13">
      <c r="M11967" s="3"/>
    </row>
    <row r="11968" spans="13:13">
      <c r="M11968" s="3"/>
    </row>
    <row r="11969" spans="13:13">
      <c r="M11969" s="3"/>
    </row>
    <row r="11970" spans="13:13">
      <c r="M11970" s="3"/>
    </row>
    <row r="11971" spans="13:13">
      <c r="M11971" s="3"/>
    </row>
    <row r="11972" spans="13:13">
      <c r="M11972" s="3"/>
    </row>
    <row r="11973" spans="13:13">
      <c r="M11973" s="3"/>
    </row>
    <row r="11974" spans="13:13">
      <c r="M11974" s="3"/>
    </row>
    <row r="11975" spans="13:13">
      <c r="M11975" s="3"/>
    </row>
    <row r="11976" spans="13:13">
      <c r="M11976" s="3"/>
    </row>
    <row r="11977" spans="13:13">
      <c r="M11977" s="3"/>
    </row>
    <row r="11978" spans="13:13">
      <c r="M11978" s="3"/>
    </row>
    <row r="11979" spans="13:13">
      <c r="M11979" s="3"/>
    </row>
    <row r="11980" spans="13:13">
      <c r="M11980" s="3"/>
    </row>
    <row r="11981" spans="13:13">
      <c r="M11981" s="3"/>
    </row>
    <row r="11982" spans="13:13">
      <c r="M11982" s="3"/>
    </row>
    <row r="11983" spans="13:13">
      <c r="M11983" s="3"/>
    </row>
    <row r="11984" spans="13:13">
      <c r="M11984" s="3"/>
    </row>
    <row r="11985" spans="13:13">
      <c r="M11985" s="3"/>
    </row>
    <row r="11986" spans="13:13">
      <c r="M11986" s="3"/>
    </row>
    <row r="11987" spans="13:13">
      <c r="M11987" s="3"/>
    </row>
    <row r="11988" spans="13:13">
      <c r="M11988" s="3"/>
    </row>
    <row r="11989" spans="13:13">
      <c r="M11989" s="3"/>
    </row>
    <row r="11990" spans="13:13">
      <c r="M11990" s="3"/>
    </row>
    <row r="11991" spans="13:13">
      <c r="M11991" s="3"/>
    </row>
    <row r="11992" spans="13:13">
      <c r="M11992" s="3"/>
    </row>
    <row r="11993" spans="13:13">
      <c r="M11993" s="3"/>
    </row>
    <row r="11994" spans="13:13">
      <c r="M11994" s="3"/>
    </row>
    <row r="11995" spans="13:13">
      <c r="M11995" s="3"/>
    </row>
    <row r="11996" spans="13:13">
      <c r="M11996" s="3"/>
    </row>
    <row r="11997" spans="13:13">
      <c r="M11997" s="3"/>
    </row>
    <row r="11998" spans="13:13">
      <c r="M11998" s="3"/>
    </row>
    <row r="11999" spans="13:13">
      <c r="M11999" s="3"/>
    </row>
    <row r="12000" spans="13:13">
      <c r="M12000" s="3"/>
    </row>
    <row r="12001" spans="13:13">
      <c r="M12001" s="3"/>
    </row>
    <row r="12002" spans="13:13">
      <c r="M12002" s="3"/>
    </row>
    <row r="12003" spans="13:13">
      <c r="M12003" s="3"/>
    </row>
    <row r="12004" spans="13:13">
      <c r="M12004" s="3"/>
    </row>
    <row r="12005" spans="13:13">
      <c r="M12005" s="3"/>
    </row>
    <row r="12006" spans="13:13">
      <c r="M12006" s="3"/>
    </row>
    <row r="12007" spans="13:13">
      <c r="M12007" s="3"/>
    </row>
    <row r="12008" spans="13:13">
      <c r="M12008" s="3"/>
    </row>
    <row r="12009" spans="13:13">
      <c r="M12009" s="3"/>
    </row>
    <row r="12010" spans="13:13">
      <c r="M12010" s="3"/>
    </row>
    <row r="12011" spans="13:13">
      <c r="M12011" s="3"/>
    </row>
    <row r="12012" spans="13:13">
      <c r="M12012" s="3"/>
    </row>
    <row r="12013" spans="13:13">
      <c r="M12013" s="3"/>
    </row>
    <row r="12014" spans="13:13">
      <c r="M12014" s="3"/>
    </row>
    <row r="12015" spans="13:13">
      <c r="M12015" s="3"/>
    </row>
    <row r="12016" spans="13:13">
      <c r="M12016" s="3"/>
    </row>
    <row r="12017" spans="13:13">
      <c r="M12017" s="3"/>
    </row>
    <row r="12018" spans="13:13">
      <c r="M12018" s="3"/>
    </row>
    <row r="12019" spans="13:13">
      <c r="M12019" s="3"/>
    </row>
    <row r="12020" spans="13:13">
      <c r="M12020" s="3"/>
    </row>
    <row r="12021" spans="13:13">
      <c r="M12021" s="3"/>
    </row>
    <row r="12022" spans="13:13">
      <c r="M12022" s="3"/>
    </row>
    <row r="12023" spans="13:13">
      <c r="M12023" s="3"/>
    </row>
    <row r="12024" spans="13:13">
      <c r="M12024" s="3"/>
    </row>
    <row r="12025" spans="13:13">
      <c r="M12025" s="3"/>
    </row>
    <row r="12026" spans="13:13">
      <c r="M12026" s="3"/>
    </row>
    <row r="12027" spans="13:13">
      <c r="M12027" s="3"/>
    </row>
    <row r="12028" spans="13:13">
      <c r="M12028" s="3"/>
    </row>
    <row r="12029" spans="13:13">
      <c r="M12029" s="3"/>
    </row>
    <row r="12030" spans="13:13">
      <c r="M12030" s="3"/>
    </row>
    <row r="12031" spans="13:13">
      <c r="M12031" s="3"/>
    </row>
    <row r="12032" spans="13:13">
      <c r="M12032" s="3"/>
    </row>
    <row r="12033" spans="13:13">
      <c r="M12033" s="3"/>
    </row>
    <row r="12034" spans="13:13">
      <c r="M12034" s="3"/>
    </row>
    <row r="12035" spans="13:13">
      <c r="M12035" s="3"/>
    </row>
    <row r="12036" spans="13:13">
      <c r="M12036" s="3"/>
    </row>
    <row r="12037" spans="13:13">
      <c r="M12037" s="3"/>
    </row>
    <row r="12038" spans="13:13">
      <c r="M12038" s="3"/>
    </row>
    <row r="12039" spans="13:13">
      <c r="M12039" s="3"/>
    </row>
    <row r="12040" spans="13:13">
      <c r="M12040" s="3"/>
    </row>
    <row r="12041" spans="13:13">
      <c r="M12041" s="3"/>
    </row>
    <row r="12042" spans="13:13">
      <c r="M12042" s="3"/>
    </row>
    <row r="12043" spans="13:13">
      <c r="M12043" s="3"/>
    </row>
    <row r="12044" spans="13:13">
      <c r="M12044" s="3"/>
    </row>
    <row r="12045" spans="13:13">
      <c r="M12045" s="3"/>
    </row>
    <row r="12046" spans="13:13">
      <c r="M12046" s="3"/>
    </row>
    <row r="12047" spans="13:13">
      <c r="M12047" s="3"/>
    </row>
    <row r="12048" spans="13:13">
      <c r="M12048" s="3"/>
    </row>
    <row r="12049" spans="13:13">
      <c r="M12049" s="3"/>
    </row>
    <row r="12050" spans="13:13">
      <c r="M12050" s="3"/>
    </row>
    <row r="12051" spans="13:13">
      <c r="M12051" s="3"/>
    </row>
    <row r="12052" spans="13:13">
      <c r="M12052" s="3"/>
    </row>
    <row r="12053" spans="13:13">
      <c r="M12053" s="3"/>
    </row>
    <row r="12054" spans="13:13">
      <c r="M12054" s="3"/>
    </row>
    <row r="12055" spans="13:13">
      <c r="M12055" s="3"/>
    </row>
    <row r="12056" spans="13:13">
      <c r="M12056" s="3"/>
    </row>
    <row r="12057" spans="13:13">
      <c r="M12057" s="3"/>
    </row>
    <row r="12058" spans="13:13">
      <c r="M12058" s="3"/>
    </row>
    <row r="12059" spans="13:13">
      <c r="M12059" s="3"/>
    </row>
    <row r="12060" spans="13:13">
      <c r="M12060" s="3"/>
    </row>
    <row r="12061" spans="13:13">
      <c r="M12061" s="3"/>
    </row>
    <row r="12062" spans="13:13">
      <c r="M12062" s="3"/>
    </row>
    <row r="12063" spans="13:13">
      <c r="M12063" s="3"/>
    </row>
    <row r="12064" spans="13:13">
      <c r="M12064" s="3"/>
    </row>
    <row r="12065" spans="13:13">
      <c r="M12065" s="3"/>
    </row>
    <row r="12066" spans="13:13">
      <c r="M12066" s="3"/>
    </row>
    <row r="12067" spans="13:13">
      <c r="M12067" s="3"/>
    </row>
    <row r="12068" spans="13:13">
      <c r="M12068" s="3"/>
    </row>
    <row r="12069" spans="13:13">
      <c r="M12069" s="3"/>
    </row>
    <row r="12070" spans="13:13">
      <c r="M12070" s="3"/>
    </row>
    <row r="12071" spans="13:13">
      <c r="M12071" s="3"/>
    </row>
    <row r="12072" spans="13:13">
      <c r="M12072" s="3"/>
    </row>
    <row r="12073" spans="13:13">
      <c r="M12073" s="3"/>
    </row>
    <row r="12074" spans="13:13">
      <c r="M12074" s="3"/>
    </row>
    <row r="12075" spans="13:13">
      <c r="M12075" s="3"/>
    </row>
    <row r="12076" spans="13:13">
      <c r="M12076" s="3"/>
    </row>
    <row r="12077" spans="13:13">
      <c r="M12077" s="3"/>
    </row>
    <row r="12078" spans="13:13">
      <c r="M12078" s="3"/>
    </row>
    <row r="12079" spans="13:13">
      <c r="M12079" s="3"/>
    </row>
    <row r="12080" spans="13:13">
      <c r="M12080" s="3"/>
    </row>
    <row r="12081" spans="13:13">
      <c r="M12081" s="3"/>
    </row>
    <row r="12082" spans="13:13">
      <c r="M12082" s="3"/>
    </row>
    <row r="12083" spans="13:13">
      <c r="M12083" s="3"/>
    </row>
    <row r="12084" spans="13:13">
      <c r="M12084" s="3"/>
    </row>
    <row r="12085" spans="13:13">
      <c r="M12085" s="3"/>
    </row>
    <row r="12086" spans="13:13">
      <c r="M12086" s="3"/>
    </row>
    <row r="12087" spans="13:13">
      <c r="M12087" s="3"/>
    </row>
    <row r="12088" spans="13:13">
      <c r="M12088" s="3"/>
    </row>
    <row r="12089" spans="13:13">
      <c r="M12089" s="3"/>
    </row>
    <row r="12090" spans="13:13">
      <c r="M12090" s="3"/>
    </row>
    <row r="12091" spans="13:13">
      <c r="M12091" s="3"/>
    </row>
    <row r="12092" spans="13:13">
      <c r="M12092" s="3"/>
    </row>
    <row r="12093" spans="13:13">
      <c r="M12093" s="3"/>
    </row>
    <row r="12094" spans="13:13">
      <c r="M12094" s="3"/>
    </row>
    <row r="12095" spans="13:13">
      <c r="M12095" s="3"/>
    </row>
    <row r="12096" spans="13:13">
      <c r="M12096" s="3"/>
    </row>
    <row r="12097" spans="13:13">
      <c r="M12097" s="3"/>
    </row>
    <row r="12098" spans="13:13">
      <c r="M12098" s="3"/>
    </row>
    <row r="12099" spans="13:13">
      <c r="M12099" s="3"/>
    </row>
    <row r="12100" spans="13:13">
      <c r="M12100" s="3"/>
    </row>
    <row r="12101" spans="13:13">
      <c r="M12101" s="3"/>
    </row>
    <row r="12102" spans="13:13">
      <c r="M12102" s="3"/>
    </row>
    <row r="12103" spans="13:13">
      <c r="M12103" s="3"/>
    </row>
    <row r="12104" spans="13:13">
      <c r="M12104" s="3"/>
    </row>
    <row r="12105" spans="13:13">
      <c r="M12105" s="3"/>
    </row>
    <row r="12106" spans="13:13">
      <c r="M12106" s="3"/>
    </row>
    <row r="12107" spans="13:13">
      <c r="M12107" s="3"/>
    </row>
    <row r="12108" spans="13:13">
      <c r="M12108" s="3"/>
    </row>
    <row r="12109" spans="13:13">
      <c r="M12109" s="3"/>
    </row>
    <row r="12110" spans="13:13">
      <c r="M12110" s="3"/>
    </row>
    <row r="12111" spans="13:13">
      <c r="M12111" s="3"/>
    </row>
    <row r="12112" spans="13:13">
      <c r="M12112" s="3"/>
    </row>
    <row r="12113" spans="13:13">
      <c r="M12113" s="3"/>
    </row>
    <row r="12114" spans="13:13">
      <c r="M12114" s="3"/>
    </row>
    <row r="12115" spans="13:13">
      <c r="M12115" s="3"/>
    </row>
    <row r="12116" spans="13:13">
      <c r="M12116" s="3"/>
    </row>
    <row r="12117" spans="13:13">
      <c r="M12117" s="3"/>
    </row>
    <row r="12118" spans="13:13">
      <c r="M12118" s="3"/>
    </row>
    <row r="12119" spans="13:13">
      <c r="M12119" s="3"/>
    </row>
    <row r="12120" spans="13:13">
      <c r="M12120" s="3"/>
    </row>
    <row r="12121" spans="13:13">
      <c r="M12121" s="3"/>
    </row>
    <row r="12122" spans="13:13">
      <c r="M12122" s="3"/>
    </row>
    <row r="12123" spans="13:13">
      <c r="M12123" s="3"/>
    </row>
    <row r="12124" spans="13:13">
      <c r="M12124" s="3"/>
    </row>
    <row r="12125" spans="13:13">
      <c r="M12125" s="3"/>
    </row>
    <row r="12126" spans="13:13">
      <c r="M12126" s="3"/>
    </row>
    <row r="12127" spans="13:13">
      <c r="M12127" s="3"/>
    </row>
    <row r="12128" spans="13:13">
      <c r="M12128" s="3"/>
    </row>
    <row r="12129" spans="13:13">
      <c r="M12129" s="3"/>
    </row>
    <row r="12130" spans="13:13">
      <c r="M12130" s="3"/>
    </row>
    <row r="12131" spans="13:13">
      <c r="M12131" s="3"/>
    </row>
    <row r="12132" spans="13:13">
      <c r="M12132" s="3"/>
    </row>
    <row r="12133" spans="13:13">
      <c r="M12133" s="3"/>
    </row>
    <row r="12134" spans="13:13">
      <c r="M12134" s="3"/>
    </row>
    <row r="12135" spans="13:13">
      <c r="M12135" s="3"/>
    </row>
    <row r="12136" spans="13:13">
      <c r="M12136" s="3"/>
    </row>
    <row r="12137" spans="13:13">
      <c r="M12137" s="3"/>
    </row>
    <row r="12138" spans="13:13">
      <c r="M12138" s="3"/>
    </row>
    <row r="12139" spans="13:13">
      <c r="M12139" s="3"/>
    </row>
    <row r="12140" spans="13:13">
      <c r="M12140" s="3"/>
    </row>
    <row r="12141" spans="13:13">
      <c r="M12141" s="3"/>
    </row>
    <row r="12142" spans="13:13">
      <c r="M12142" s="3"/>
    </row>
    <row r="12143" spans="13:13">
      <c r="M12143" s="3"/>
    </row>
    <row r="12144" spans="13:13">
      <c r="M12144" s="3"/>
    </row>
    <row r="12145" spans="13:13">
      <c r="M12145" s="3"/>
    </row>
    <row r="12146" spans="13:13">
      <c r="M12146" s="3"/>
    </row>
    <row r="12147" spans="13:13">
      <c r="M12147" s="3"/>
    </row>
    <row r="12148" spans="13:13">
      <c r="M12148" s="3"/>
    </row>
    <row r="12149" spans="13:13">
      <c r="M12149" s="3"/>
    </row>
    <row r="12150" spans="13:13">
      <c r="M12150" s="3"/>
    </row>
    <row r="12151" spans="13:13">
      <c r="M12151" s="3"/>
    </row>
    <row r="12152" spans="13:13">
      <c r="M12152" s="3"/>
    </row>
    <row r="12153" spans="13:13">
      <c r="M12153" s="3"/>
    </row>
    <row r="12154" spans="13:13">
      <c r="M12154" s="3"/>
    </row>
    <row r="12155" spans="13:13">
      <c r="M12155" s="3"/>
    </row>
    <row r="12156" spans="13:13">
      <c r="M12156" s="3"/>
    </row>
    <row r="12157" spans="13:13">
      <c r="M12157" s="3"/>
    </row>
    <row r="12158" spans="13:13">
      <c r="M12158" s="3"/>
    </row>
    <row r="12159" spans="13:13">
      <c r="M12159" s="3"/>
    </row>
    <row r="12160" spans="13:13">
      <c r="M12160" s="3"/>
    </row>
    <row r="12161" spans="13:13">
      <c r="M12161" s="3"/>
    </row>
    <row r="12162" spans="13:13">
      <c r="M12162" s="3"/>
    </row>
    <row r="12163" spans="13:13">
      <c r="M12163" s="3"/>
    </row>
    <row r="12164" spans="13:13">
      <c r="M12164" s="3"/>
    </row>
    <row r="12165" spans="13:13">
      <c r="M12165" s="3"/>
    </row>
    <row r="12166" spans="13:13">
      <c r="M12166" s="3"/>
    </row>
    <row r="12167" spans="13:13">
      <c r="M12167" s="3"/>
    </row>
    <row r="12168" spans="13:13">
      <c r="M12168" s="3"/>
    </row>
    <row r="12169" spans="13:13">
      <c r="M12169" s="3"/>
    </row>
    <row r="12170" spans="13:13">
      <c r="M12170" s="3"/>
    </row>
    <row r="12171" spans="13:13">
      <c r="M12171" s="3"/>
    </row>
    <row r="12172" spans="13:13">
      <c r="M12172" s="3"/>
    </row>
    <row r="12173" spans="13:13">
      <c r="M12173" s="3"/>
    </row>
    <row r="12174" spans="13:13">
      <c r="M12174" s="3"/>
    </row>
    <row r="12175" spans="13:13">
      <c r="M12175" s="3"/>
    </row>
    <row r="12176" spans="13:13">
      <c r="M12176" s="3"/>
    </row>
    <row r="12177" spans="13:13">
      <c r="M12177" s="3"/>
    </row>
    <row r="12178" spans="13:13">
      <c r="M12178" s="3"/>
    </row>
    <row r="12179" spans="13:13">
      <c r="M12179" s="3"/>
    </row>
    <row r="12180" spans="13:13">
      <c r="M12180" s="3"/>
    </row>
    <row r="12181" spans="13:13">
      <c r="M12181" s="3"/>
    </row>
    <row r="12182" spans="13:13">
      <c r="M12182" s="3"/>
    </row>
    <row r="12183" spans="13:13">
      <c r="M12183" s="3"/>
    </row>
    <row r="12184" spans="13:13">
      <c r="M12184" s="3"/>
    </row>
    <row r="12185" spans="13:13">
      <c r="M12185" s="3"/>
    </row>
    <row r="12186" spans="13:13">
      <c r="M12186" s="3"/>
    </row>
    <row r="12187" spans="13:13">
      <c r="M12187" s="3"/>
    </row>
    <row r="12188" spans="13:13">
      <c r="M12188" s="3"/>
    </row>
    <row r="12189" spans="13:13">
      <c r="M12189" s="3"/>
    </row>
    <row r="12190" spans="13:13">
      <c r="M12190" s="3"/>
    </row>
    <row r="12191" spans="13:13">
      <c r="M12191" s="3"/>
    </row>
    <row r="12192" spans="13:13">
      <c r="M12192" s="3"/>
    </row>
    <row r="12193" spans="13:13">
      <c r="M12193" s="3"/>
    </row>
    <row r="12194" spans="13:13">
      <c r="M12194" s="3"/>
    </row>
    <row r="12195" spans="13:13">
      <c r="M12195" s="3"/>
    </row>
    <row r="12196" spans="13:13">
      <c r="M12196" s="3"/>
    </row>
    <row r="12197" spans="13:13">
      <c r="M12197" s="3"/>
    </row>
    <row r="12198" spans="13:13">
      <c r="M12198" s="3"/>
    </row>
    <row r="12199" spans="13:13">
      <c r="M12199" s="3"/>
    </row>
    <row r="12200" spans="13:13">
      <c r="M12200" s="3"/>
    </row>
    <row r="12201" spans="13:13">
      <c r="M12201" s="3"/>
    </row>
    <row r="12202" spans="13:13">
      <c r="M12202" s="3"/>
    </row>
    <row r="12203" spans="13:13">
      <c r="M12203" s="3"/>
    </row>
    <row r="12204" spans="13:13">
      <c r="M12204" s="3"/>
    </row>
    <row r="12205" spans="13:13">
      <c r="M12205" s="3"/>
    </row>
    <row r="12206" spans="13:13">
      <c r="M12206" s="3"/>
    </row>
    <row r="12207" spans="13:13">
      <c r="M12207" s="3"/>
    </row>
    <row r="12208" spans="13:13">
      <c r="M12208" s="3"/>
    </row>
    <row r="12209" spans="13:13">
      <c r="M12209" s="3"/>
    </row>
    <row r="12210" spans="13:13">
      <c r="M12210" s="3"/>
    </row>
    <row r="12211" spans="13:13">
      <c r="M12211" s="3"/>
    </row>
    <row r="12212" spans="13:13">
      <c r="M12212" s="3"/>
    </row>
    <row r="12213" spans="13:13">
      <c r="M12213" s="3"/>
    </row>
    <row r="12214" spans="13:13">
      <c r="M12214" s="3"/>
    </row>
    <row r="12215" spans="13:13">
      <c r="M12215" s="3"/>
    </row>
    <row r="12216" spans="13:13">
      <c r="M12216" s="3"/>
    </row>
    <row r="12217" spans="13:13">
      <c r="M12217" s="3"/>
    </row>
    <row r="12218" spans="13:13">
      <c r="M12218" s="3"/>
    </row>
    <row r="12219" spans="13:13">
      <c r="M12219" s="3"/>
    </row>
    <row r="12220" spans="13:13">
      <c r="M12220" s="3"/>
    </row>
    <row r="12221" spans="13:13">
      <c r="M12221" s="3"/>
    </row>
    <row r="12222" spans="13:13">
      <c r="M12222" s="3"/>
    </row>
    <row r="12223" spans="13:13">
      <c r="M12223" s="3"/>
    </row>
    <row r="12224" spans="13:13">
      <c r="M12224" s="3"/>
    </row>
    <row r="12225" spans="13:13">
      <c r="M12225" s="3"/>
    </row>
    <row r="12226" spans="13:13">
      <c r="M12226" s="3"/>
    </row>
    <row r="12227" spans="13:13">
      <c r="M12227" s="3"/>
    </row>
    <row r="12228" spans="13:13">
      <c r="M12228" s="3"/>
    </row>
    <row r="12229" spans="13:13">
      <c r="M12229" s="3"/>
    </row>
    <row r="12230" spans="13:13">
      <c r="M12230" s="3"/>
    </row>
    <row r="12231" spans="13:13">
      <c r="M12231" s="3"/>
    </row>
    <row r="12232" spans="13:13">
      <c r="M12232" s="3"/>
    </row>
    <row r="12233" spans="13:13">
      <c r="M12233" s="3"/>
    </row>
    <row r="12234" spans="13:13">
      <c r="M12234" s="3"/>
    </row>
    <row r="12235" spans="13:13">
      <c r="M12235" s="3"/>
    </row>
    <row r="12236" spans="13:13">
      <c r="M12236" s="3"/>
    </row>
    <row r="12237" spans="13:13">
      <c r="M12237" s="3"/>
    </row>
    <row r="12238" spans="13:13">
      <c r="M12238" s="3"/>
    </row>
    <row r="12239" spans="13:13">
      <c r="M12239" s="3"/>
    </row>
    <row r="12240" spans="13:13">
      <c r="M12240" s="3"/>
    </row>
    <row r="12241" spans="13:13">
      <c r="M12241" s="3"/>
    </row>
    <row r="12242" spans="13:13">
      <c r="M12242" s="3"/>
    </row>
    <row r="12243" spans="13:13">
      <c r="M12243" s="3"/>
    </row>
    <row r="12244" spans="13:13">
      <c r="M12244" s="3"/>
    </row>
    <row r="12245" spans="13:13">
      <c r="M12245" s="3"/>
    </row>
    <row r="12246" spans="13:13">
      <c r="M12246" s="3"/>
    </row>
    <row r="12247" spans="13:13">
      <c r="M12247" s="3"/>
    </row>
    <row r="12248" spans="13:13">
      <c r="M12248" s="3"/>
    </row>
    <row r="12249" spans="13:13">
      <c r="M12249" s="3"/>
    </row>
    <row r="12250" spans="13:13">
      <c r="M12250" s="3"/>
    </row>
    <row r="12251" spans="13:13">
      <c r="M12251" s="3"/>
    </row>
    <row r="12252" spans="13:13">
      <c r="M12252" s="3"/>
    </row>
    <row r="12253" spans="13:13">
      <c r="M12253" s="3"/>
    </row>
    <row r="12254" spans="13:13">
      <c r="M12254" s="3"/>
    </row>
    <row r="12255" spans="13:13">
      <c r="M12255" s="3"/>
    </row>
    <row r="12256" spans="13:13">
      <c r="M12256" s="3"/>
    </row>
    <row r="12257" spans="13:13">
      <c r="M12257" s="3"/>
    </row>
    <row r="12258" spans="13:13">
      <c r="M12258" s="3"/>
    </row>
    <row r="12259" spans="13:13">
      <c r="M12259" s="3"/>
    </row>
    <row r="12260" spans="13:13">
      <c r="M12260" s="3"/>
    </row>
    <row r="12261" spans="13:13">
      <c r="M12261" s="3"/>
    </row>
    <row r="12262" spans="13:13">
      <c r="M12262" s="3"/>
    </row>
    <row r="12263" spans="13:13">
      <c r="M12263" s="3"/>
    </row>
    <row r="12264" spans="13:13">
      <c r="M12264" s="3"/>
    </row>
    <row r="12265" spans="13:13">
      <c r="M12265" s="3"/>
    </row>
    <row r="12266" spans="13:13">
      <c r="M12266" s="3"/>
    </row>
    <row r="12267" spans="13:13">
      <c r="M12267" s="3"/>
    </row>
    <row r="12268" spans="13:13">
      <c r="M12268" s="3"/>
    </row>
    <row r="12269" spans="13:13">
      <c r="M12269" s="3"/>
    </row>
    <row r="12270" spans="13:13">
      <c r="M12270" s="3"/>
    </row>
    <row r="12271" spans="13:13">
      <c r="M12271" s="3"/>
    </row>
    <row r="12272" spans="13:13">
      <c r="M12272" s="3"/>
    </row>
    <row r="12273" spans="13:13">
      <c r="M12273" s="3"/>
    </row>
    <row r="12274" spans="13:13">
      <c r="M12274" s="3"/>
    </row>
    <row r="12275" spans="13:13">
      <c r="M12275" s="3"/>
    </row>
    <row r="12276" spans="13:13">
      <c r="M12276" s="3"/>
    </row>
    <row r="12277" spans="13:13">
      <c r="M12277" s="3"/>
    </row>
    <row r="12278" spans="13:13">
      <c r="M12278" s="3"/>
    </row>
    <row r="12279" spans="13:13">
      <c r="M12279" s="3"/>
    </row>
    <row r="12280" spans="13:13">
      <c r="M12280" s="3"/>
    </row>
    <row r="12281" spans="13:13">
      <c r="M12281" s="3"/>
    </row>
    <row r="12282" spans="13:13">
      <c r="M12282" s="3"/>
    </row>
    <row r="12283" spans="13:13">
      <c r="M12283" s="3"/>
    </row>
    <row r="12284" spans="13:13">
      <c r="M12284" s="3"/>
    </row>
    <row r="12285" spans="13:13">
      <c r="M12285" s="3"/>
    </row>
    <row r="12286" spans="13:13">
      <c r="M12286" s="3"/>
    </row>
    <row r="12287" spans="13:13">
      <c r="M12287" s="3"/>
    </row>
    <row r="12288" spans="13:13">
      <c r="M12288" s="3"/>
    </row>
    <row r="12289" spans="13:13">
      <c r="M12289" s="3"/>
    </row>
    <row r="12290" spans="13:13">
      <c r="M12290" s="3"/>
    </row>
    <row r="12291" spans="13:13">
      <c r="M12291" s="3"/>
    </row>
    <row r="12292" spans="13:13">
      <c r="M12292" s="3"/>
    </row>
    <row r="12293" spans="13:13">
      <c r="M12293" s="3"/>
    </row>
    <row r="12294" spans="13:13">
      <c r="M12294" s="3"/>
    </row>
    <row r="12295" spans="13:13">
      <c r="M12295" s="3"/>
    </row>
    <row r="12296" spans="13:13">
      <c r="M12296" s="3"/>
    </row>
    <row r="12297" spans="13:13">
      <c r="M12297" s="3"/>
    </row>
    <row r="12298" spans="13:13">
      <c r="M12298" s="3"/>
    </row>
    <row r="12299" spans="13:13">
      <c r="M12299" s="3"/>
    </row>
    <row r="12300" spans="13:13">
      <c r="M12300" s="3"/>
    </row>
    <row r="12301" spans="13:13">
      <c r="M12301" s="3"/>
    </row>
    <row r="12302" spans="13:13">
      <c r="M12302" s="3"/>
    </row>
    <row r="12303" spans="13:13">
      <c r="M12303" s="3"/>
    </row>
    <row r="12304" spans="13:13">
      <c r="M12304" s="3"/>
    </row>
    <row r="12305" spans="13:13">
      <c r="M12305" s="3"/>
    </row>
    <row r="12306" spans="13:13">
      <c r="M12306" s="3"/>
    </row>
    <row r="12307" spans="13:13">
      <c r="M12307" s="3"/>
    </row>
    <row r="12308" spans="13:13">
      <c r="M12308" s="3"/>
    </row>
    <row r="12309" spans="13:13">
      <c r="M12309" s="3"/>
    </row>
    <row r="12310" spans="13:13">
      <c r="M12310" s="3"/>
    </row>
    <row r="12311" spans="13:13">
      <c r="M12311" s="3"/>
    </row>
    <row r="12312" spans="13:13">
      <c r="M12312" s="3"/>
    </row>
    <row r="12313" spans="13:13">
      <c r="M12313" s="3"/>
    </row>
    <row r="12314" spans="13:13">
      <c r="M12314" s="3"/>
    </row>
    <row r="12315" spans="13:13">
      <c r="M12315" s="3"/>
    </row>
    <row r="12316" spans="13:13">
      <c r="M12316" s="3"/>
    </row>
    <row r="12317" spans="13:13">
      <c r="M12317" s="3"/>
    </row>
    <row r="12318" spans="13:13">
      <c r="M12318" s="3"/>
    </row>
    <row r="12319" spans="13:13">
      <c r="M12319" s="3"/>
    </row>
    <row r="12320" spans="13:13">
      <c r="M12320" s="3"/>
    </row>
    <row r="12321" spans="13:13">
      <c r="M12321" s="3"/>
    </row>
    <row r="12322" spans="13:13">
      <c r="M12322" s="3"/>
    </row>
    <row r="12323" spans="13:13">
      <c r="M12323" s="3"/>
    </row>
    <row r="12324" spans="13:13">
      <c r="M12324" s="3"/>
    </row>
    <row r="12325" spans="13:13">
      <c r="M12325" s="3"/>
    </row>
    <row r="12326" spans="13:13">
      <c r="M12326" s="3"/>
    </row>
    <row r="12327" spans="13:13">
      <c r="M12327" s="3"/>
    </row>
    <row r="12328" spans="13:13">
      <c r="M12328" s="3"/>
    </row>
    <row r="12329" spans="13:13">
      <c r="M12329" s="3"/>
    </row>
    <row r="12330" spans="13:13">
      <c r="M12330" s="3"/>
    </row>
    <row r="12331" spans="13:13">
      <c r="M12331" s="3"/>
    </row>
    <row r="12332" spans="13:13">
      <c r="M12332" s="3"/>
    </row>
    <row r="12333" spans="13:13">
      <c r="M12333" s="3"/>
    </row>
    <row r="12334" spans="13:13">
      <c r="M12334" s="3"/>
    </row>
    <row r="12335" spans="13:13">
      <c r="M12335" s="3"/>
    </row>
    <row r="12336" spans="13:13">
      <c r="M12336" s="3"/>
    </row>
    <row r="12337" spans="13:13">
      <c r="M12337" s="3"/>
    </row>
    <row r="12338" spans="13:13">
      <c r="M12338" s="3"/>
    </row>
    <row r="12339" spans="13:13">
      <c r="M12339" s="3"/>
    </row>
    <row r="12340" spans="13:13">
      <c r="M12340" s="3"/>
    </row>
    <row r="12341" spans="13:13">
      <c r="M12341" s="3"/>
    </row>
    <row r="12342" spans="13:13">
      <c r="M12342" s="3"/>
    </row>
    <row r="12343" spans="13:13">
      <c r="M12343" s="3"/>
    </row>
    <row r="12344" spans="13:13">
      <c r="M12344" s="3"/>
    </row>
    <row r="12345" spans="13:13">
      <c r="M12345" s="3"/>
    </row>
    <row r="12346" spans="13:13">
      <c r="M12346" s="3"/>
    </row>
    <row r="12347" spans="13:13">
      <c r="M12347" s="3"/>
    </row>
    <row r="12348" spans="13:13">
      <c r="M12348" s="3"/>
    </row>
    <row r="12349" spans="13:13">
      <c r="M12349" s="3"/>
    </row>
    <row r="12350" spans="13:13">
      <c r="M12350" s="3"/>
    </row>
    <row r="12351" spans="13:13">
      <c r="M12351" s="3"/>
    </row>
    <row r="12352" spans="13:13">
      <c r="M12352" s="3"/>
    </row>
    <row r="12353" spans="13:13">
      <c r="M12353" s="3"/>
    </row>
    <row r="12354" spans="13:13">
      <c r="M12354" s="3"/>
    </row>
    <row r="12355" spans="13:13">
      <c r="M12355" s="3"/>
    </row>
    <row r="12356" spans="13:13">
      <c r="M12356" s="3"/>
    </row>
    <row r="12357" spans="13:13">
      <c r="M12357" s="3"/>
    </row>
    <row r="12358" spans="13:13">
      <c r="M12358" s="3"/>
    </row>
    <row r="12359" spans="13:13">
      <c r="M12359" s="3"/>
    </row>
    <row r="12360" spans="13:13">
      <c r="M12360" s="3"/>
    </row>
    <row r="12361" spans="13:13">
      <c r="M12361" s="3"/>
    </row>
    <row r="12362" spans="13:13">
      <c r="M12362" s="3"/>
    </row>
    <row r="12363" spans="13:13">
      <c r="M12363" s="3"/>
    </row>
    <row r="12364" spans="13:13">
      <c r="M12364" s="3"/>
    </row>
    <row r="12365" spans="13:13">
      <c r="M12365" s="3"/>
    </row>
    <row r="12366" spans="13:13">
      <c r="M12366" s="3"/>
    </row>
    <row r="12367" spans="13:13">
      <c r="M12367" s="3"/>
    </row>
    <row r="12368" spans="13:13">
      <c r="M12368" s="3"/>
    </row>
    <row r="12369" spans="13:13">
      <c r="M12369" s="3"/>
    </row>
    <row r="12370" spans="13:13">
      <c r="M12370" s="3"/>
    </row>
    <row r="12371" spans="13:13">
      <c r="M12371" s="3"/>
    </row>
    <row r="12372" spans="13:13">
      <c r="M12372" s="3"/>
    </row>
    <row r="12373" spans="13:13">
      <c r="M12373" s="3"/>
    </row>
    <row r="12374" spans="13:13">
      <c r="M12374" s="3"/>
    </row>
    <row r="12375" spans="13:13">
      <c r="M12375" s="3"/>
    </row>
    <row r="12376" spans="13:13">
      <c r="M12376" s="3"/>
    </row>
    <row r="12377" spans="13:13">
      <c r="M12377" s="3"/>
    </row>
    <row r="12378" spans="13:13">
      <c r="M12378" s="3"/>
    </row>
    <row r="12379" spans="13:13">
      <c r="M12379" s="3"/>
    </row>
    <row r="12380" spans="13:13">
      <c r="M12380" s="3"/>
    </row>
    <row r="12381" spans="13:13">
      <c r="M12381" s="3"/>
    </row>
    <row r="12382" spans="13:13">
      <c r="M12382" s="3"/>
    </row>
    <row r="12383" spans="13:13">
      <c r="M12383" s="3"/>
    </row>
    <row r="12384" spans="13:13">
      <c r="M12384" s="3"/>
    </row>
    <row r="12385" spans="13:13">
      <c r="M12385" s="3"/>
    </row>
    <row r="12386" spans="13:13">
      <c r="M12386" s="3"/>
    </row>
    <row r="12387" spans="13:13">
      <c r="M12387" s="3"/>
    </row>
    <row r="12388" spans="13:13">
      <c r="M12388" s="3"/>
    </row>
    <row r="12389" spans="13:13">
      <c r="M12389" s="3"/>
    </row>
    <row r="12390" spans="13:13">
      <c r="M12390" s="3"/>
    </row>
    <row r="12391" spans="13:13">
      <c r="M12391" s="3"/>
    </row>
    <row r="12392" spans="13:13">
      <c r="M12392" s="3"/>
    </row>
    <row r="12393" spans="13:13">
      <c r="M12393" s="3"/>
    </row>
    <row r="12394" spans="13:13">
      <c r="M12394" s="3"/>
    </row>
    <row r="12395" spans="13:13">
      <c r="M12395" s="3"/>
    </row>
    <row r="12396" spans="13:13">
      <c r="M12396" s="3"/>
    </row>
    <row r="12397" spans="13:13">
      <c r="M12397" s="3"/>
    </row>
    <row r="12398" spans="13:13">
      <c r="M12398" s="3"/>
    </row>
    <row r="12399" spans="13:13">
      <c r="M12399" s="3"/>
    </row>
    <row r="12400" spans="13:13">
      <c r="M12400" s="3"/>
    </row>
    <row r="12401" spans="13:13">
      <c r="M12401" s="3"/>
    </row>
    <row r="12402" spans="13:13">
      <c r="M12402" s="3"/>
    </row>
    <row r="12403" spans="13:13">
      <c r="M12403" s="3"/>
    </row>
    <row r="12404" spans="13:13">
      <c r="M12404" s="3"/>
    </row>
    <row r="12405" spans="13:13">
      <c r="M12405" s="3"/>
    </row>
    <row r="12406" spans="13:13">
      <c r="M12406" s="3"/>
    </row>
    <row r="12407" spans="13:13">
      <c r="M12407" s="3"/>
    </row>
    <row r="12408" spans="13:13">
      <c r="M12408" s="3"/>
    </row>
    <row r="12409" spans="13:13">
      <c r="M12409" s="3"/>
    </row>
    <row r="12410" spans="13:13">
      <c r="M12410" s="3"/>
    </row>
    <row r="12411" spans="13:13">
      <c r="M12411" s="3"/>
    </row>
    <row r="12412" spans="13:13">
      <c r="M12412" s="3"/>
    </row>
    <row r="12413" spans="13:13">
      <c r="M12413" s="3"/>
    </row>
    <row r="12414" spans="13:13">
      <c r="M12414" s="3"/>
    </row>
    <row r="12415" spans="13:13">
      <c r="M12415" s="3"/>
    </row>
    <row r="12416" spans="13:13">
      <c r="M12416" s="3"/>
    </row>
    <row r="12417" spans="13:13">
      <c r="M12417" s="3"/>
    </row>
    <row r="12418" spans="13:13">
      <c r="M12418" s="3"/>
    </row>
    <row r="12419" spans="13:13">
      <c r="M12419" s="3"/>
    </row>
    <row r="12420" spans="13:13">
      <c r="M12420" s="3"/>
    </row>
    <row r="12421" spans="13:13">
      <c r="M12421" s="3"/>
    </row>
    <row r="12422" spans="13:13">
      <c r="M12422" s="3"/>
    </row>
    <row r="12423" spans="13:13">
      <c r="M12423" s="3"/>
    </row>
    <row r="12424" spans="13:13">
      <c r="M12424" s="3"/>
    </row>
    <row r="12425" spans="13:13">
      <c r="M12425" s="3"/>
    </row>
    <row r="12426" spans="13:13">
      <c r="M12426" s="3"/>
    </row>
    <row r="12427" spans="13:13">
      <c r="M12427" s="3"/>
    </row>
    <row r="12428" spans="13:13">
      <c r="M12428" s="3"/>
    </row>
    <row r="12429" spans="13:13">
      <c r="M12429" s="3"/>
    </row>
    <row r="12430" spans="13:13">
      <c r="M12430" s="3"/>
    </row>
    <row r="12431" spans="13:13">
      <c r="M12431" s="3"/>
    </row>
    <row r="12432" spans="13:13">
      <c r="M12432" s="3"/>
    </row>
    <row r="12433" spans="13:13">
      <c r="M12433" s="3"/>
    </row>
    <row r="12434" spans="13:13">
      <c r="M12434" s="3"/>
    </row>
    <row r="12435" spans="13:13">
      <c r="M12435" s="3"/>
    </row>
    <row r="12436" spans="13:13">
      <c r="M12436" s="3"/>
    </row>
    <row r="12437" spans="13:13">
      <c r="M12437" s="3"/>
    </row>
    <row r="12438" spans="13:13">
      <c r="M12438" s="3"/>
    </row>
    <row r="12439" spans="13:13">
      <c r="M12439" s="3"/>
    </row>
    <row r="12440" spans="13:13">
      <c r="M12440" s="3"/>
    </row>
    <row r="12441" spans="13:13">
      <c r="M12441" s="3"/>
    </row>
    <row r="12442" spans="13:13">
      <c r="M12442" s="3"/>
    </row>
    <row r="12443" spans="13:13">
      <c r="M12443" s="3"/>
    </row>
    <row r="12444" spans="13:13">
      <c r="M12444" s="3"/>
    </row>
    <row r="12445" spans="13:13">
      <c r="M12445" s="3"/>
    </row>
    <row r="12446" spans="13:13">
      <c r="M12446" s="3"/>
    </row>
    <row r="12447" spans="13:13">
      <c r="M12447" s="3"/>
    </row>
    <row r="12448" spans="13:13">
      <c r="M12448" s="3"/>
    </row>
    <row r="12449" spans="13:13">
      <c r="M12449" s="3"/>
    </row>
    <row r="12450" spans="13:13">
      <c r="M12450" s="3"/>
    </row>
    <row r="12451" spans="13:13">
      <c r="M12451" s="3"/>
    </row>
    <row r="12452" spans="13:13">
      <c r="M12452" s="3"/>
    </row>
    <row r="12453" spans="13:13">
      <c r="M12453" s="3"/>
    </row>
    <row r="12454" spans="13:13">
      <c r="M12454" s="3"/>
    </row>
    <row r="12455" spans="13:13">
      <c r="M12455" s="3"/>
    </row>
    <row r="12456" spans="13:13">
      <c r="M12456" s="3"/>
    </row>
    <row r="12457" spans="13:13">
      <c r="M12457" s="3"/>
    </row>
    <row r="12458" spans="13:13">
      <c r="M12458" s="3"/>
    </row>
    <row r="12459" spans="13:13">
      <c r="M12459" s="3"/>
    </row>
    <row r="12460" spans="13:13">
      <c r="M12460" s="3"/>
    </row>
    <row r="12461" spans="13:13">
      <c r="M12461" s="3"/>
    </row>
    <row r="12462" spans="13:13">
      <c r="M12462" s="3"/>
    </row>
    <row r="12463" spans="13:13">
      <c r="M12463" s="3"/>
    </row>
    <row r="12464" spans="13:13">
      <c r="M12464" s="3"/>
    </row>
    <row r="12465" spans="13:13">
      <c r="M12465" s="3"/>
    </row>
    <row r="12466" spans="13:13">
      <c r="M12466" s="3"/>
    </row>
    <row r="12467" spans="13:13">
      <c r="M12467" s="3"/>
    </row>
    <row r="12468" spans="13:13">
      <c r="M12468" s="3"/>
    </row>
    <row r="12469" spans="13:13">
      <c r="M12469" s="3"/>
    </row>
    <row r="12470" spans="13:13">
      <c r="M12470" s="3"/>
    </row>
    <row r="12471" spans="13:13">
      <c r="M12471" s="3"/>
    </row>
    <row r="12472" spans="13:13">
      <c r="M12472" s="3"/>
    </row>
    <row r="12473" spans="13:13">
      <c r="M12473" s="3"/>
    </row>
    <row r="12474" spans="13:13">
      <c r="M12474" s="3"/>
    </row>
    <row r="12475" spans="13:13">
      <c r="M12475" s="3"/>
    </row>
    <row r="12476" spans="13:13">
      <c r="M12476" s="3"/>
    </row>
    <row r="12477" spans="13:13">
      <c r="M12477" s="3"/>
    </row>
    <row r="12478" spans="13:13">
      <c r="M12478" s="3"/>
    </row>
    <row r="12479" spans="13:13">
      <c r="M12479" s="3"/>
    </row>
    <row r="12480" spans="13:13">
      <c r="M12480" s="3"/>
    </row>
    <row r="12481" spans="13:13">
      <c r="M12481" s="3"/>
    </row>
    <row r="12482" spans="13:13">
      <c r="M12482" s="3"/>
    </row>
    <row r="12483" spans="13:13">
      <c r="M12483" s="3"/>
    </row>
    <row r="12484" spans="13:13">
      <c r="M12484" s="3"/>
    </row>
    <row r="12485" spans="13:13">
      <c r="M12485" s="3"/>
    </row>
    <row r="12486" spans="13:13">
      <c r="M12486" s="3"/>
    </row>
    <row r="12487" spans="13:13">
      <c r="M12487" s="3"/>
    </row>
    <row r="12488" spans="13:13">
      <c r="M12488" s="3"/>
    </row>
    <row r="12489" spans="13:13">
      <c r="M12489" s="3"/>
    </row>
    <row r="12490" spans="13:13">
      <c r="M12490" s="3"/>
    </row>
    <row r="12491" spans="13:13">
      <c r="M12491" s="3"/>
    </row>
    <row r="12492" spans="13:13">
      <c r="M12492" s="3"/>
    </row>
    <row r="12493" spans="13:13">
      <c r="M12493" s="3"/>
    </row>
    <row r="12494" spans="13:13">
      <c r="M12494" s="3"/>
    </row>
    <row r="12495" spans="13:13">
      <c r="M12495" s="3"/>
    </row>
    <row r="12496" spans="13:13">
      <c r="M12496" s="3"/>
    </row>
    <row r="12497" spans="13:13">
      <c r="M12497" s="3"/>
    </row>
    <row r="12498" spans="13:13">
      <c r="M12498" s="3"/>
    </row>
    <row r="12499" spans="13:13">
      <c r="M12499" s="3"/>
    </row>
    <row r="12500" spans="13:13">
      <c r="M12500" s="3"/>
    </row>
    <row r="12501" spans="13:13">
      <c r="M12501" s="3"/>
    </row>
    <row r="12502" spans="13:13">
      <c r="M12502" s="3"/>
    </row>
    <row r="12503" spans="13:13">
      <c r="M12503" s="3"/>
    </row>
    <row r="12504" spans="13:13">
      <c r="M12504" s="3"/>
    </row>
    <row r="12505" spans="13:13">
      <c r="M12505" s="3"/>
    </row>
    <row r="12506" spans="13:13">
      <c r="M12506" s="3"/>
    </row>
    <row r="12507" spans="13:13">
      <c r="M12507" s="3"/>
    </row>
    <row r="12508" spans="13:13">
      <c r="M12508" s="3"/>
    </row>
    <row r="12509" spans="13:13">
      <c r="M12509" s="3"/>
    </row>
    <row r="12510" spans="13:13">
      <c r="M12510" s="3"/>
    </row>
    <row r="12511" spans="13:13">
      <c r="M12511" s="3"/>
    </row>
    <row r="12512" spans="13:13">
      <c r="M12512" s="3"/>
    </row>
    <row r="12513" spans="13:13">
      <c r="M12513" s="3"/>
    </row>
    <row r="12514" spans="13:13">
      <c r="M12514" s="3"/>
    </row>
    <row r="12515" spans="13:13">
      <c r="M12515" s="3"/>
    </row>
    <row r="12516" spans="13:13">
      <c r="M12516" s="3"/>
    </row>
    <row r="12517" spans="13:13">
      <c r="M12517" s="3"/>
    </row>
    <row r="12518" spans="13:13">
      <c r="M12518" s="3"/>
    </row>
    <row r="12519" spans="13:13">
      <c r="M12519" s="3"/>
    </row>
    <row r="12520" spans="13:13">
      <c r="M12520" s="3"/>
    </row>
    <row r="12521" spans="13:13">
      <c r="M12521" s="3"/>
    </row>
    <row r="12522" spans="13:13">
      <c r="M12522" s="3"/>
    </row>
    <row r="12523" spans="13:13">
      <c r="M12523" s="3"/>
    </row>
    <row r="12524" spans="13:13">
      <c r="M12524" s="3"/>
    </row>
    <row r="12525" spans="13:13">
      <c r="M12525" s="3"/>
    </row>
    <row r="12526" spans="13:13">
      <c r="M12526" s="3"/>
    </row>
    <row r="12527" spans="13:13">
      <c r="M12527" s="3"/>
    </row>
    <row r="12528" spans="13:13">
      <c r="M12528" s="3"/>
    </row>
    <row r="12529" spans="13:13">
      <c r="M12529" s="3"/>
    </row>
    <row r="12530" spans="13:13">
      <c r="M12530" s="3"/>
    </row>
    <row r="12531" spans="13:13">
      <c r="M12531" s="3"/>
    </row>
    <row r="12532" spans="13:13">
      <c r="M12532" s="3"/>
    </row>
    <row r="12533" spans="13:13">
      <c r="M12533" s="3"/>
    </row>
    <row r="12534" spans="13:13">
      <c r="M12534" s="3"/>
    </row>
    <row r="12535" spans="13:13">
      <c r="M12535" s="3"/>
    </row>
    <row r="12536" spans="13:13">
      <c r="M12536" s="3"/>
    </row>
    <row r="12537" spans="13:13">
      <c r="M12537" s="3"/>
    </row>
    <row r="12538" spans="13:13">
      <c r="M12538" s="3"/>
    </row>
    <row r="12539" spans="13:13">
      <c r="M12539" s="3"/>
    </row>
    <row r="12540" spans="13:13">
      <c r="M12540" s="3"/>
    </row>
    <row r="12541" spans="13:13">
      <c r="M12541" s="3"/>
    </row>
    <row r="12542" spans="13:13">
      <c r="M12542" s="3"/>
    </row>
    <row r="12543" spans="13:13">
      <c r="M12543" s="3"/>
    </row>
    <row r="12544" spans="13:13">
      <c r="M12544" s="3"/>
    </row>
    <row r="12545" spans="13:13">
      <c r="M12545" s="3"/>
    </row>
    <row r="12546" spans="13:13">
      <c r="M12546" s="3"/>
    </row>
    <row r="12547" spans="13:13">
      <c r="M12547" s="3"/>
    </row>
    <row r="12548" spans="13:13">
      <c r="M12548" s="3"/>
    </row>
    <row r="12549" spans="13:13">
      <c r="M12549" s="3"/>
    </row>
    <row r="12550" spans="13:13">
      <c r="M12550" s="3"/>
    </row>
    <row r="12551" spans="13:13">
      <c r="M12551" s="3"/>
    </row>
    <row r="12552" spans="13:13">
      <c r="M12552" s="3"/>
    </row>
    <row r="12553" spans="13:13">
      <c r="M12553" s="3"/>
    </row>
    <row r="12554" spans="13:13">
      <c r="M12554" s="3"/>
    </row>
    <row r="12555" spans="13:13">
      <c r="M12555" s="3"/>
    </row>
    <row r="12556" spans="13:13">
      <c r="M12556" s="3"/>
    </row>
    <row r="12557" spans="13:13">
      <c r="M12557" s="3"/>
    </row>
    <row r="12558" spans="13:13">
      <c r="M12558" s="3"/>
    </row>
    <row r="12559" spans="13:13">
      <c r="M12559" s="3"/>
    </row>
    <row r="12560" spans="13:13">
      <c r="M12560" s="3"/>
    </row>
    <row r="12561" spans="13:13">
      <c r="M12561" s="3"/>
    </row>
    <row r="12562" spans="13:13">
      <c r="M12562" s="3"/>
    </row>
    <row r="12563" spans="13:13">
      <c r="M12563" s="3"/>
    </row>
    <row r="12564" spans="13:13">
      <c r="M12564" s="3"/>
    </row>
    <row r="12565" spans="13:13">
      <c r="M12565" s="3"/>
    </row>
    <row r="12566" spans="13:13">
      <c r="M12566" s="3"/>
    </row>
    <row r="12567" spans="13:13">
      <c r="M12567" s="3"/>
    </row>
    <row r="12568" spans="13:13">
      <c r="M12568" s="3"/>
    </row>
    <row r="12569" spans="13:13">
      <c r="M12569" s="3"/>
    </row>
    <row r="12570" spans="13:13">
      <c r="M12570" s="3"/>
    </row>
    <row r="12571" spans="13:13">
      <c r="M12571" s="3"/>
    </row>
    <row r="12572" spans="13:13">
      <c r="M12572" s="3"/>
    </row>
    <row r="12573" spans="13:13">
      <c r="M12573" s="3"/>
    </row>
    <row r="12574" spans="13:13">
      <c r="M12574" s="3"/>
    </row>
    <row r="12575" spans="13:13">
      <c r="M12575" s="3"/>
    </row>
    <row r="12576" spans="13:13">
      <c r="M12576" s="3"/>
    </row>
    <row r="12577" spans="13:13">
      <c r="M12577" s="3"/>
    </row>
    <row r="12578" spans="13:13">
      <c r="M12578" s="3"/>
    </row>
    <row r="12579" spans="13:13">
      <c r="M12579" s="3"/>
    </row>
    <row r="12580" spans="13:13">
      <c r="M12580" s="3"/>
    </row>
    <row r="12581" spans="13:13">
      <c r="M12581" s="3"/>
    </row>
    <row r="12582" spans="13:13">
      <c r="M12582" s="3"/>
    </row>
    <row r="12583" spans="13:13">
      <c r="M12583" s="3"/>
    </row>
    <row r="12584" spans="13:13">
      <c r="M12584" s="3"/>
    </row>
    <row r="12585" spans="13:13">
      <c r="M12585" s="3"/>
    </row>
    <row r="12586" spans="13:13">
      <c r="M12586" s="3"/>
    </row>
    <row r="12587" spans="13:13">
      <c r="M12587" s="3"/>
    </row>
    <row r="12588" spans="13:13">
      <c r="M12588" s="3"/>
    </row>
    <row r="12589" spans="13:13">
      <c r="M12589" s="3"/>
    </row>
    <row r="12590" spans="13:13">
      <c r="M12590" s="3"/>
    </row>
    <row r="12591" spans="13:13">
      <c r="M12591" s="3"/>
    </row>
    <row r="12592" spans="13:13">
      <c r="M12592" s="3"/>
    </row>
    <row r="12593" spans="13:13">
      <c r="M12593" s="3"/>
    </row>
    <row r="12594" spans="13:13">
      <c r="M12594" s="3"/>
    </row>
    <row r="12595" spans="13:13">
      <c r="M12595" s="3"/>
    </row>
    <row r="12596" spans="13:13">
      <c r="M12596" s="3"/>
    </row>
    <row r="12597" spans="13:13">
      <c r="M12597" s="3"/>
    </row>
    <row r="12598" spans="13:13">
      <c r="M12598" s="3"/>
    </row>
    <row r="12599" spans="13:13">
      <c r="M12599" s="3"/>
    </row>
    <row r="12600" spans="13:13">
      <c r="M12600" s="3"/>
    </row>
    <row r="12601" spans="13:13">
      <c r="M12601" s="3"/>
    </row>
    <row r="12602" spans="13:13">
      <c r="M12602" s="3"/>
    </row>
    <row r="12603" spans="13:13">
      <c r="M12603" s="3"/>
    </row>
    <row r="12604" spans="13:13">
      <c r="M12604" s="3"/>
    </row>
    <row r="12605" spans="13:13">
      <c r="M12605" s="3"/>
    </row>
    <row r="12606" spans="13:13">
      <c r="M12606" s="3"/>
    </row>
    <row r="12607" spans="13:13">
      <c r="M12607" s="3"/>
    </row>
    <row r="12608" spans="13:13">
      <c r="M12608" s="3"/>
    </row>
    <row r="12609" spans="13:13">
      <c r="M12609" s="3"/>
    </row>
    <row r="12610" spans="13:13">
      <c r="M12610" s="3"/>
    </row>
    <row r="12611" spans="13:13">
      <c r="M12611" s="3"/>
    </row>
    <row r="12612" spans="13:13">
      <c r="M12612" s="3"/>
    </row>
    <row r="12613" spans="13:13">
      <c r="M12613" s="3"/>
    </row>
    <row r="12614" spans="13:13">
      <c r="M12614" s="3"/>
    </row>
    <row r="12615" spans="13:13">
      <c r="M12615" s="3"/>
    </row>
    <row r="12616" spans="13:13">
      <c r="M12616" s="3"/>
    </row>
    <row r="12617" spans="13:13">
      <c r="M12617" s="3"/>
    </row>
    <row r="12618" spans="13:13">
      <c r="M12618" s="3"/>
    </row>
    <row r="12619" spans="13:13">
      <c r="M12619" s="3"/>
    </row>
    <row r="12620" spans="13:13">
      <c r="M12620" s="3"/>
    </row>
    <row r="12621" spans="13:13">
      <c r="M12621" s="3"/>
    </row>
    <row r="12622" spans="13:13">
      <c r="M12622" s="3"/>
    </row>
    <row r="12623" spans="13:13">
      <c r="M12623" s="3"/>
    </row>
    <row r="12624" spans="13:13">
      <c r="M12624" s="3"/>
    </row>
    <row r="12625" spans="13:13">
      <c r="M12625" s="3"/>
    </row>
    <row r="12626" spans="13:13">
      <c r="M12626" s="3"/>
    </row>
    <row r="12627" spans="13:13">
      <c r="M12627" s="3"/>
    </row>
    <row r="12628" spans="13:13">
      <c r="M12628" s="3"/>
    </row>
    <row r="12629" spans="13:13">
      <c r="M12629" s="3"/>
    </row>
    <row r="12630" spans="13:13">
      <c r="M12630" s="3"/>
    </row>
    <row r="12631" spans="13:13">
      <c r="M12631" s="3"/>
    </row>
    <row r="12632" spans="13:13">
      <c r="M12632" s="3"/>
    </row>
    <row r="12633" spans="13:13">
      <c r="M12633" s="3"/>
    </row>
    <row r="12634" spans="13:13">
      <c r="M12634" s="3"/>
    </row>
    <row r="12635" spans="13:13">
      <c r="M12635" s="3"/>
    </row>
    <row r="12636" spans="13:13">
      <c r="M12636" s="3"/>
    </row>
    <row r="12637" spans="13:13">
      <c r="M12637" s="3"/>
    </row>
    <row r="12638" spans="13:13">
      <c r="M12638" s="3"/>
    </row>
    <row r="12639" spans="13:13">
      <c r="M12639" s="3"/>
    </row>
    <row r="12640" spans="13:13">
      <c r="M12640" s="3"/>
    </row>
    <row r="12641" spans="13:13">
      <c r="M12641" s="3"/>
    </row>
    <row r="12642" spans="13:13">
      <c r="M12642" s="3"/>
    </row>
    <row r="12643" spans="13:13">
      <c r="M12643" s="3"/>
    </row>
    <row r="12644" spans="13:13">
      <c r="M12644" s="3"/>
    </row>
    <row r="12645" spans="13:13">
      <c r="M12645" s="3"/>
    </row>
    <row r="12646" spans="13:13">
      <c r="M12646" s="3"/>
    </row>
    <row r="12647" spans="13:13">
      <c r="M12647" s="3"/>
    </row>
    <row r="12648" spans="13:13">
      <c r="M12648" s="3"/>
    </row>
    <row r="12649" spans="13:13">
      <c r="M12649" s="3"/>
    </row>
    <row r="12650" spans="13:13">
      <c r="M12650" s="3"/>
    </row>
    <row r="12651" spans="13:13">
      <c r="M12651" s="3"/>
    </row>
    <row r="12652" spans="13:13">
      <c r="M12652" s="3"/>
    </row>
    <row r="12653" spans="13:13">
      <c r="M12653" s="3"/>
    </row>
    <row r="12654" spans="13:13">
      <c r="M12654" s="3"/>
    </row>
    <row r="12655" spans="13:13">
      <c r="M12655" s="3"/>
    </row>
    <row r="12656" spans="13:13">
      <c r="M12656" s="3"/>
    </row>
    <row r="12657" spans="13:13">
      <c r="M12657" s="3"/>
    </row>
    <row r="12658" spans="13:13">
      <c r="M12658" s="3"/>
    </row>
    <row r="12659" spans="13:13">
      <c r="M12659" s="3"/>
    </row>
    <row r="12660" spans="13:13">
      <c r="M12660" s="3"/>
    </row>
    <row r="12661" spans="13:13">
      <c r="M12661" s="3"/>
    </row>
    <row r="12662" spans="13:13">
      <c r="M12662" s="3"/>
    </row>
    <row r="12663" spans="13:13">
      <c r="M12663" s="3"/>
    </row>
    <row r="12664" spans="13:13">
      <c r="M12664" s="3"/>
    </row>
    <row r="12665" spans="13:13">
      <c r="M12665" s="3"/>
    </row>
    <row r="12666" spans="13:13">
      <c r="M12666" s="3"/>
    </row>
    <row r="12667" spans="13:13">
      <c r="M12667" s="3"/>
    </row>
    <row r="12668" spans="13:13">
      <c r="M12668" s="3"/>
    </row>
    <row r="12669" spans="13:13">
      <c r="M12669" s="3"/>
    </row>
    <row r="12670" spans="13:13">
      <c r="M12670" s="3"/>
    </row>
    <row r="12671" spans="13:13">
      <c r="M12671" s="3"/>
    </row>
    <row r="12672" spans="13:13">
      <c r="M12672" s="3"/>
    </row>
    <row r="12673" spans="13:13">
      <c r="M12673" s="3"/>
    </row>
    <row r="12674" spans="13:13">
      <c r="M12674" s="3"/>
    </row>
    <row r="12675" spans="13:13">
      <c r="M12675" s="3"/>
    </row>
    <row r="12676" spans="13:13">
      <c r="M12676" s="3"/>
    </row>
    <row r="12677" spans="13:13">
      <c r="M12677" s="3"/>
    </row>
    <row r="12678" spans="13:13">
      <c r="M12678" s="3"/>
    </row>
    <row r="12679" spans="13:13">
      <c r="M12679" s="3"/>
    </row>
    <row r="12680" spans="13:13">
      <c r="M12680" s="3"/>
    </row>
    <row r="12681" spans="13:13">
      <c r="M12681" s="3"/>
    </row>
    <row r="12682" spans="13:13">
      <c r="M12682" s="3"/>
    </row>
    <row r="12683" spans="13:13">
      <c r="M12683" s="3"/>
    </row>
    <row r="12684" spans="13:13">
      <c r="M12684" s="3"/>
    </row>
    <row r="12685" spans="13:13">
      <c r="M12685" s="3"/>
    </row>
    <row r="12686" spans="13:13">
      <c r="M12686" s="3"/>
    </row>
    <row r="12687" spans="13:13">
      <c r="M12687" s="3"/>
    </row>
    <row r="12688" spans="13:13">
      <c r="M12688" s="3"/>
    </row>
    <row r="12689" spans="13:13">
      <c r="M12689" s="3"/>
    </row>
    <row r="12690" spans="13:13">
      <c r="M12690" s="3"/>
    </row>
    <row r="12691" spans="13:13">
      <c r="M12691" s="3"/>
    </row>
    <row r="12692" spans="13:13">
      <c r="M12692" s="3"/>
    </row>
    <row r="12693" spans="13:13">
      <c r="M12693" s="3"/>
    </row>
    <row r="12694" spans="13:13">
      <c r="M12694" s="3"/>
    </row>
    <row r="12695" spans="13:13">
      <c r="M12695" s="3"/>
    </row>
    <row r="12696" spans="13:13">
      <c r="M12696" s="3"/>
    </row>
    <row r="12697" spans="13:13">
      <c r="M12697" s="3"/>
    </row>
    <row r="12698" spans="13:13">
      <c r="M12698" s="3"/>
    </row>
    <row r="12699" spans="13:13">
      <c r="M12699" s="3"/>
    </row>
    <row r="12700" spans="13:13">
      <c r="M12700" s="3"/>
    </row>
    <row r="12701" spans="13:13">
      <c r="M12701" s="3"/>
    </row>
    <row r="12702" spans="13:13">
      <c r="M12702" s="3"/>
    </row>
    <row r="12703" spans="13:13">
      <c r="M12703" s="3"/>
    </row>
    <row r="12704" spans="13:13">
      <c r="M12704" s="3"/>
    </row>
    <row r="12705" spans="13:13">
      <c r="M12705" s="3"/>
    </row>
    <row r="12706" spans="13:13">
      <c r="M12706" s="3"/>
    </row>
    <row r="12707" spans="13:13">
      <c r="M12707" s="3"/>
    </row>
    <row r="12708" spans="13:13">
      <c r="M12708" s="3"/>
    </row>
    <row r="12709" spans="13:13">
      <c r="M12709" s="3"/>
    </row>
    <row r="12710" spans="13:13">
      <c r="M12710" s="3"/>
    </row>
    <row r="12711" spans="13:13">
      <c r="M12711" s="3"/>
    </row>
    <row r="12712" spans="13:13">
      <c r="M12712" s="3"/>
    </row>
    <row r="12713" spans="13:13">
      <c r="M12713" s="3"/>
    </row>
    <row r="12714" spans="13:13">
      <c r="M12714" s="3"/>
    </row>
    <row r="12715" spans="13:13">
      <c r="M12715" s="3"/>
    </row>
    <row r="12716" spans="13:13">
      <c r="M12716" s="3"/>
    </row>
    <row r="12717" spans="13:13">
      <c r="M12717" s="3"/>
    </row>
    <row r="12718" spans="13:13">
      <c r="M12718" s="3"/>
    </row>
    <row r="12719" spans="13:13">
      <c r="M12719" s="3"/>
    </row>
    <row r="12720" spans="13:13">
      <c r="M12720" s="3"/>
    </row>
    <row r="12721" spans="13:13">
      <c r="M12721" s="3"/>
    </row>
    <row r="12722" spans="13:13">
      <c r="M12722" s="3"/>
    </row>
    <row r="12723" spans="13:13">
      <c r="M12723" s="3"/>
    </row>
    <row r="12724" spans="13:13">
      <c r="M12724" s="3"/>
    </row>
    <row r="12725" spans="13:13">
      <c r="M12725" s="3"/>
    </row>
    <row r="12726" spans="13:13">
      <c r="M12726" s="3"/>
    </row>
    <row r="12727" spans="13:13">
      <c r="M12727" s="3"/>
    </row>
    <row r="12728" spans="13:13">
      <c r="M12728" s="3"/>
    </row>
    <row r="12729" spans="13:13">
      <c r="M12729" s="3"/>
    </row>
    <row r="12730" spans="13:13">
      <c r="M12730" s="3"/>
    </row>
    <row r="12731" spans="13:13">
      <c r="M12731" s="3"/>
    </row>
    <row r="12732" spans="13:13">
      <c r="M12732" s="3"/>
    </row>
    <row r="12733" spans="13:13">
      <c r="M12733" s="3"/>
    </row>
    <row r="12734" spans="13:13">
      <c r="M12734" s="3"/>
    </row>
    <row r="12735" spans="13:13">
      <c r="M12735" s="3"/>
    </row>
    <row r="12736" spans="13:13">
      <c r="M12736" s="3"/>
    </row>
    <row r="12737" spans="13:13">
      <c r="M12737" s="3"/>
    </row>
    <row r="12738" spans="13:13">
      <c r="M12738" s="3"/>
    </row>
    <row r="12739" spans="13:13">
      <c r="M12739" s="3"/>
    </row>
    <row r="12740" spans="13:13">
      <c r="M12740" s="3"/>
    </row>
    <row r="12741" spans="13:13">
      <c r="M12741" s="3"/>
    </row>
    <row r="12742" spans="13:13">
      <c r="M12742" s="3"/>
    </row>
    <row r="12743" spans="13:13">
      <c r="M12743" s="3"/>
    </row>
    <row r="12744" spans="13:13">
      <c r="M12744" s="3"/>
    </row>
    <row r="12745" spans="13:13">
      <c r="M12745" s="3"/>
    </row>
    <row r="12746" spans="13:13">
      <c r="M12746" s="3"/>
    </row>
    <row r="12747" spans="13:13">
      <c r="M12747" s="3"/>
    </row>
    <row r="12748" spans="13:13">
      <c r="M12748" s="3"/>
    </row>
    <row r="12749" spans="13:13">
      <c r="M12749" s="3"/>
    </row>
    <row r="12750" spans="13:13">
      <c r="M12750" s="3"/>
    </row>
    <row r="12751" spans="13:13">
      <c r="M12751" s="3"/>
    </row>
    <row r="12752" spans="13:13">
      <c r="M12752" s="3"/>
    </row>
    <row r="12753" spans="13:13">
      <c r="M12753" s="3"/>
    </row>
    <row r="12754" spans="13:13">
      <c r="M12754" s="3"/>
    </row>
    <row r="12755" spans="13:13">
      <c r="M12755" s="3"/>
    </row>
    <row r="12756" spans="13:13">
      <c r="M12756" s="3"/>
    </row>
    <row r="12757" spans="13:13">
      <c r="M12757" s="3"/>
    </row>
    <row r="12758" spans="13:13">
      <c r="M12758" s="3"/>
    </row>
    <row r="12759" spans="13:13">
      <c r="M12759" s="3"/>
    </row>
    <row r="12760" spans="13:13">
      <c r="M12760" s="3"/>
    </row>
    <row r="12761" spans="13:13">
      <c r="M12761" s="3"/>
    </row>
    <row r="12762" spans="13:13">
      <c r="M12762" s="3"/>
    </row>
    <row r="12763" spans="13:13">
      <c r="M12763" s="3"/>
    </row>
    <row r="12764" spans="13:13">
      <c r="M12764" s="3"/>
    </row>
    <row r="12765" spans="13:13">
      <c r="M12765" s="3"/>
    </row>
    <row r="12766" spans="13:13">
      <c r="M12766" s="3"/>
    </row>
    <row r="12767" spans="13:13">
      <c r="M12767" s="3"/>
    </row>
    <row r="12768" spans="13:13">
      <c r="M12768" s="3"/>
    </row>
    <row r="12769" spans="13:13">
      <c r="M12769" s="3"/>
    </row>
    <row r="12770" spans="13:13">
      <c r="M12770" s="3"/>
    </row>
    <row r="12771" spans="13:13">
      <c r="M12771" s="3"/>
    </row>
    <row r="12772" spans="13:13">
      <c r="M12772" s="3"/>
    </row>
    <row r="12773" spans="13:13">
      <c r="M12773" s="3"/>
    </row>
    <row r="12774" spans="13:13">
      <c r="M12774" s="3"/>
    </row>
    <row r="12775" spans="13:13">
      <c r="M12775" s="3"/>
    </row>
    <row r="12776" spans="13:13">
      <c r="M12776" s="3"/>
    </row>
    <row r="12777" spans="13:13">
      <c r="M12777" s="3"/>
    </row>
    <row r="12778" spans="13:13">
      <c r="M12778" s="3"/>
    </row>
    <row r="12779" spans="13:13">
      <c r="M12779" s="3"/>
    </row>
    <row r="12780" spans="13:13">
      <c r="M12780" s="3"/>
    </row>
    <row r="12781" spans="13:13">
      <c r="M12781" s="3"/>
    </row>
    <row r="12782" spans="13:13">
      <c r="M12782" s="3"/>
    </row>
    <row r="12783" spans="13:13">
      <c r="M12783" s="3"/>
    </row>
    <row r="12784" spans="13:13">
      <c r="M12784" s="3"/>
    </row>
    <row r="12785" spans="13:13">
      <c r="M12785" s="3"/>
    </row>
    <row r="12786" spans="13:13">
      <c r="M12786" s="3"/>
    </row>
    <row r="12787" spans="13:13">
      <c r="M12787" s="3"/>
    </row>
    <row r="12788" spans="13:13">
      <c r="M12788" s="3"/>
    </row>
    <row r="12789" spans="13:13">
      <c r="M12789" s="3"/>
    </row>
    <row r="12790" spans="13:13">
      <c r="M12790" s="3"/>
    </row>
    <row r="12791" spans="13:13">
      <c r="M12791" s="3"/>
    </row>
    <row r="12792" spans="13:13">
      <c r="M12792" s="3"/>
    </row>
    <row r="12793" spans="13:13">
      <c r="M12793" s="3"/>
    </row>
    <row r="12794" spans="13:13">
      <c r="M12794" s="3"/>
    </row>
    <row r="12795" spans="13:13">
      <c r="M12795" s="3"/>
    </row>
    <row r="12796" spans="13:13">
      <c r="M12796" s="3"/>
    </row>
    <row r="12797" spans="13:13">
      <c r="M12797" s="3"/>
    </row>
    <row r="12798" spans="13:13">
      <c r="M12798" s="3"/>
    </row>
    <row r="12799" spans="13:13">
      <c r="M12799" s="3"/>
    </row>
    <row r="12800" spans="13:13">
      <c r="M12800" s="3"/>
    </row>
    <row r="12801" spans="13:13">
      <c r="M12801" s="3"/>
    </row>
    <row r="12802" spans="13:13">
      <c r="M12802" s="3"/>
    </row>
    <row r="12803" spans="13:13">
      <c r="M12803" s="3"/>
    </row>
    <row r="12804" spans="13:13">
      <c r="M12804" s="3"/>
    </row>
    <row r="12805" spans="13:13">
      <c r="M12805" s="3"/>
    </row>
    <row r="12806" spans="13:13">
      <c r="M12806" s="3"/>
    </row>
    <row r="12807" spans="13:13">
      <c r="M12807" s="3"/>
    </row>
    <row r="12808" spans="13:13">
      <c r="M12808" s="3"/>
    </row>
    <row r="12809" spans="13:13">
      <c r="M12809" s="3"/>
    </row>
    <row r="12810" spans="13:13">
      <c r="M12810" s="3"/>
    </row>
    <row r="12811" spans="13:13">
      <c r="M12811" s="3"/>
    </row>
    <row r="12812" spans="13:13">
      <c r="M12812" s="3"/>
    </row>
    <row r="12813" spans="13:13">
      <c r="M12813" s="3"/>
    </row>
    <row r="12814" spans="13:13">
      <c r="M12814" s="3"/>
    </row>
    <row r="12815" spans="13:13">
      <c r="M12815" s="3"/>
    </row>
    <row r="12816" spans="13:13">
      <c r="M12816" s="3"/>
    </row>
    <row r="12817" spans="13:13">
      <c r="M12817" s="3"/>
    </row>
    <row r="12818" spans="13:13">
      <c r="M12818" s="3"/>
    </row>
    <row r="12819" spans="13:13">
      <c r="M12819" s="3"/>
    </row>
    <row r="12820" spans="13:13">
      <c r="M12820" s="3"/>
    </row>
    <row r="12821" spans="13:13">
      <c r="M12821" s="3"/>
    </row>
    <row r="12822" spans="13:13">
      <c r="M12822" s="3"/>
    </row>
    <row r="12823" spans="13:13">
      <c r="M12823" s="3"/>
    </row>
    <row r="12824" spans="13:13">
      <c r="M12824" s="3"/>
    </row>
    <row r="12825" spans="13:13">
      <c r="M12825" s="3"/>
    </row>
    <row r="12826" spans="13:13">
      <c r="M12826" s="3"/>
    </row>
    <row r="12827" spans="13:13">
      <c r="M12827" s="3"/>
    </row>
    <row r="12828" spans="13:13">
      <c r="M12828" s="3"/>
    </row>
    <row r="12829" spans="13:13">
      <c r="M12829" s="3"/>
    </row>
    <row r="12830" spans="13:13">
      <c r="M12830" s="3"/>
    </row>
    <row r="12831" spans="13:13">
      <c r="M12831" s="3"/>
    </row>
    <row r="12832" spans="13:13">
      <c r="M12832" s="3"/>
    </row>
    <row r="12833" spans="13:13">
      <c r="M12833" s="3"/>
    </row>
    <row r="12834" spans="13:13">
      <c r="M12834" s="3"/>
    </row>
    <row r="12835" spans="13:13">
      <c r="M12835" s="3"/>
    </row>
    <row r="12836" spans="13:13">
      <c r="M12836" s="3"/>
    </row>
    <row r="12837" spans="13:13">
      <c r="M12837" s="3"/>
    </row>
    <row r="12838" spans="13:13">
      <c r="M12838" s="3"/>
    </row>
    <row r="12839" spans="13:13">
      <c r="M12839" s="3"/>
    </row>
    <row r="12840" spans="13:13">
      <c r="M12840" s="3"/>
    </row>
    <row r="12841" spans="13:13">
      <c r="M12841" s="3"/>
    </row>
    <row r="12842" spans="13:13">
      <c r="M12842" s="3"/>
    </row>
    <row r="12843" spans="13:13">
      <c r="M12843" s="3"/>
    </row>
    <row r="12844" spans="13:13">
      <c r="M12844" s="3"/>
    </row>
    <row r="12845" spans="13:13">
      <c r="M12845" s="3"/>
    </row>
    <row r="12846" spans="13:13">
      <c r="M12846" s="3"/>
    </row>
    <row r="12847" spans="13:13">
      <c r="M12847" s="3"/>
    </row>
    <row r="12848" spans="13:13">
      <c r="M12848" s="3"/>
    </row>
    <row r="12849" spans="13:13">
      <c r="M12849" s="3"/>
    </row>
    <row r="12850" spans="13:13">
      <c r="M12850" s="3"/>
    </row>
    <row r="12851" spans="13:13">
      <c r="M12851" s="3"/>
    </row>
    <row r="12852" spans="13:13">
      <c r="M12852" s="3"/>
    </row>
    <row r="12853" spans="13:13">
      <c r="M12853" s="3"/>
    </row>
    <row r="12854" spans="13:13">
      <c r="M12854" s="3"/>
    </row>
    <row r="12855" spans="13:13">
      <c r="M12855" s="3"/>
    </row>
    <row r="12856" spans="13:13">
      <c r="M12856" s="3"/>
    </row>
    <row r="12857" spans="13:13">
      <c r="M12857" s="3"/>
    </row>
    <row r="12858" spans="13:13">
      <c r="M12858" s="3"/>
    </row>
    <row r="12859" spans="13:13">
      <c r="M12859" s="3"/>
    </row>
    <row r="12860" spans="13:13">
      <c r="M12860" s="3"/>
    </row>
    <row r="12861" spans="13:13">
      <c r="M12861" s="3"/>
    </row>
    <row r="12862" spans="13:13">
      <c r="M12862" s="3"/>
    </row>
    <row r="12863" spans="13:13">
      <c r="M12863" s="3"/>
    </row>
    <row r="12864" spans="13:13">
      <c r="M12864" s="3"/>
    </row>
    <row r="12865" spans="13:13">
      <c r="M12865" s="3"/>
    </row>
    <row r="12866" spans="13:13">
      <c r="M12866" s="3"/>
    </row>
    <row r="12867" spans="13:13">
      <c r="M12867" s="3"/>
    </row>
    <row r="12868" spans="13:13">
      <c r="M12868" s="3"/>
    </row>
    <row r="12869" spans="13:13">
      <c r="M12869" s="3"/>
    </row>
    <row r="12870" spans="13:13">
      <c r="M12870" s="3"/>
    </row>
    <row r="12871" spans="13:13">
      <c r="M12871" s="3"/>
    </row>
    <row r="12872" spans="13:13">
      <c r="M12872" s="3"/>
    </row>
    <row r="12873" spans="13:13">
      <c r="M12873" s="3"/>
    </row>
    <row r="12874" spans="13:13">
      <c r="M12874" s="3"/>
    </row>
    <row r="12875" spans="13:13">
      <c r="M12875" s="3"/>
    </row>
    <row r="12876" spans="13:13">
      <c r="M12876" s="3"/>
    </row>
    <row r="12877" spans="13:13">
      <c r="M12877" s="3"/>
    </row>
    <row r="12878" spans="13:13">
      <c r="M12878" s="3"/>
    </row>
    <row r="12879" spans="13:13">
      <c r="M12879" s="3"/>
    </row>
    <row r="12880" spans="13:13">
      <c r="M12880" s="3"/>
    </row>
    <row r="12881" spans="13:13">
      <c r="M12881" s="3"/>
    </row>
    <row r="12882" spans="13:13">
      <c r="M12882" s="3"/>
    </row>
    <row r="12883" spans="13:13">
      <c r="M12883" s="3"/>
    </row>
    <row r="12884" spans="13:13">
      <c r="M12884" s="3"/>
    </row>
    <row r="12885" spans="13:13">
      <c r="M12885" s="3"/>
    </row>
    <row r="12886" spans="13:13">
      <c r="M12886" s="3"/>
    </row>
    <row r="12887" spans="13:13">
      <c r="M12887" s="3"/>
    </row>
    <row r="12888" spans="13:13">
      <c r="M12888" s="3"/>
    </row>
    <row r="12889" spans="13:13">
      <c r="M12889" s="3"/>
    </row>
    <row r="12890" spans="13:13">
      <c r="M12890" s="3"/>
    </row>
    <row r="12891" spans="13:13">
      <c r="M12891" s="3"/>
    </row>
    <row r="12892" spans="13:13">
      <c r="M12892" s="3"/>
    </row>
    <row r="12893" spans="13:13">
      <c r="M12893" s="3"/>
    </row>
    <row r="12894" spans="13:13">
      <c r="M12894" s="3"/>
    </row>
    <row r="12895" spans="13:13">
      <c r="M12895" s="3"/>
    </row>
    <row r="12896" spans="13:13">
      <c r="M12896" s="3"/>
    </row>
    <row r="12897" spans="13:13">
      <c r="M12897" s="3"/>
    </row>
    <row r="12898" spans="13:13">
      <c r="M12898" s="3"/>
    </row>
    <row r="12899" spans="13:13">
      <c r="M12899" s="3"/>
    </row>
    <row r="12900" spans="13:13">
      <c r="M12900" s="3"/>
    </row>
    <row r="12901" spans="13:13">
      <c r="M12901" s="3"/>
    </row>
    <row r="12902" spans="13:13">
      <c r="M12902" s="3"/>
    </row>
    <row r="12903" spans="13:13">
      <c r="M12903" s="3"/>
    </row>
    <row r="12904" spans="13:13">
      <c r="M12904" s="3"/>
    </row>
    <row r="12905" spans="13:13">
      <c r="M12905" s="3"/>
    </row>
    <row r="12906" spans="13:13">
      <c r="M12906" s="3"/>
    </row>
    <row r="12907" spans="13:13">
      <c r="M12907" s="3"/>
    </row>
    <row r="12908" spans="13:13">
      <c r="M12908" s="3"/>
    </row>
    <row r="12909" spans="13:13">
      <c r="M12909" s="3"/>
    </row>
    <row r="12910" spans="13:13">
      <c r="M12910" s="3"/>
    </row>
    <row r="12911" spans="13:13">
      <c r="M12911" s="3"/>
    </row>
    <row r="12912" spans="13:13">
      <c r="M12912" s="3"/>
    </row>
    <row r="12913" spans="13:13">
      <c r="M12913" s="3"/>
    </row>
    <row r="12914" spans="13:13">
      <c r="M12914" s="3"/>
    </row>
    <row r="12915" spans="13:13">
      <c r="M12915" s="3"/>
    </row>
    <row r="12916" spans="13:13">
      <c r="M12916" s="3"/>
    </row>
    <row r="12917" spans="13:13">
      <c r="M12917" s="3"/>
    </row>
    <row r="12918" spans="13:13">
      <c r="M12918" s="3"/>
    </row>
    <row r="12919" spans="13:13">
      <c r="M12919" s="3"/>
    </row>
    <row r="12920" spans="13:13">
      <c r="M12920" s="3"/>
    </row>
    <row r="12921" spans="13:13">
      <c r="M12921" s="3"/>
    </row>
    <row r="12922" spans="13:13">
      <c r="M12922" s="3"/>
    </row>
    <row r="12923" spans="13:13">
      <c r="M12923" s="3"/>
    </row>
    <row r="12924" spans="13:13">
      <c r="M12924" s="3"/>
    </row>
    <row r="12925" spans="13:13">
      <c r="M12925" s="3"/>
    </row>
    <row r="12926" spans="13:13">
      <c r="M12926" s="3"/>
    </row>
    <row r="12927" spans="13:13">
      <c r="M12927" s="3"/>
    </row>
    <row r="12928" spans="13:13">
      <c r="M12928" s="3"/>
    </row>
    <row r="12929" spans="13:13">
      <c r="M12929" s="3"/>
    </row>
    <row r="12930" spans="13:13">
      <c r="M12930" s="3"/>
    </row>
    <row r="12931" spans="13:13">
      <c r="M12931" s="3"/>
    </row>
    <row r="12932" spans="13:13">
      <c r="M12932" s="3"/>
    </row>
    <row r="12933" spans="13:13">
      <c r="M12933" s="3"/>
    </row>
    <row r="12934" spans="13:13">
      <c r="M12934" s="3"/>
    </row>
    <row r="12935" spans="13:13">
      <c r="M12935" s="3"/>
    </row>
    <row r="12936" spans="13:13">
      <c r="M12936" s="3"/>
    </row>
    <row r="12937" spans="13:13">
      <c r="M12937" s="3"/>
    </row>
    <row r="12938" spans="13:13">
      <c r="M12938" s="3"/>
    </row>
    <row r="12939" spans="13:13">
      <c r="M12939" s="3"/>
    </row>
    <row r="12940" spans="13:13">
      <c r="M12940" s="3"/>
    </row>
    <row r="12941" spans="13:13">
      <c r="M12941" s="3"/>
    </row>
    <row r="12942" spans="13:13">
      <c r="M12942" s="3"/>
    </row>
    <row r="12943" spans="13:13">
      <c r="M12943" s="3"/>
    </row>
    <row r="12944" spans="13:13">
      <c r="M12944" s="3"/>
    </row>
    <row r="12945" spans="13:13">
      <c r="M12945" s="3"/>
    </row>
    <row r="12946" spans="13:13">
      <c r="M12946" s="3"/>
    </row>
    <row r="12947" spans="13:13">
      <c r="M12947" s="3"/>
    </row>
    <row r="12948" spans="13:13">
      <c r="M12948" s="3"/>
    </row>
    <row r="12949" spans="13:13">
      <c r="M12949" s="3"/>
    </row>
    <row r="12950" spans="13:13">
      <c r="M12950" s="3"/>
    </row>
    <row r="12951" spans="13:13">
      <c r="M12951" s="3"/>
    </row>
    <row r="12952" spans="13:13">
      <c r="M12952" s="3"/>
    </row>
    <row r="12953" spans="13:13">
      <c r="M12953" s="3"/>
    </row>
    <row r="12954" spans="13:13">
      <c r="M12954" s="3"/>
    </row>
    <row r="12955" spans="13:13">
      <c r="M12955" s="3"/>
    </row>
    <row r="12956" spans="13:13">
      <c r="M12956" s="3"/>
    </row>
    <row r="12957" spans="13:13">
      <c r="M12957" s="3"/>
    </row>
    <row r="12958" spans="13:13">
      <c r="M12958" s="3"/>
    </row>
    <row r="12959" spans="13:13">
      <c r="M12959" s="3"/>
    </row>
    <row r="12960" spans="13:13">
      <c r="M12960" s="3"/>
    </row>
    <row r="12961" spans="13:13">
      <c r="M12961" s="3"/>
    </row>
    <row r="12962" spans="13:13">
      <c r="M12962" s="3"/>
    </row>
    <row r="12963" spans="13:13">
      <c r="M12963" s="3"/>
    </row>
    <row r="12964" spans="13:13">
      <c r="M12964" s="3"/>
    </row>
    <row r="12965" spans="13:13">
      <c r="M12965" s="3"/>
    </row>
    <row r="12966" spans="13:13">
      <c r="M12966" s="3"/>
    </row>
    <row r="12967" spans="13:13">
      <c r="M12967" s="3"/>
    </row>
    <row r="12968" spans="13:13">
      <c r="M12968" s="3"/>
    </row>
    <row r="12969" spans="13:13">
      <c r="M12969" s="3"/>
    </row>
    <row r="12970" spans="13:13">
      <c r="M12970" s="3"/>
    </row>
    <row r="12971" spans="13:13">
      <c r="M12971" s="3"/>
    </row>
    <row r="12972" spans="13:13">
      <c r="M12972" s="3"/>
    </row>
    <row r="12973" spans="13:13">
      <c r="M12973" s="3"/>
    </row>
    <row r="12974" spans="13:13">
      <c r="M12974" s="3"/>
    </row>
    <row r="12975" spans="13:13">
      <c r="M12975" s="3"/>
    </row>
    <row r="12976" spans="13:13">
      <c r="M12976" s="3"/>
    </row>
    <row r="12977" spans="13:13">
      <c r="M12977" s="3"/>
    </row>
    <row r="12978" spans="13:13">
      <c r="M12978" s="3"/>
    </row>
    <row r="12979" spans="13:13">
      <c r="M12979" s="3"/>
    </row>
    <row r="12980" spans="13:13">
      <c r="M12980" s="3"/>
    </row>
    <row r="12981" spans="13:13">
      <c r="M12981" s="3"/>
    </row>
    <row r="12982" spans="13:13">
      <c r="M12982" s="3"/>
    </row>
    <row r="12983" spans="13:13">
      <c r="M12983" s="3"/>
    </row>
    <row r="12984" spans="13:13">
      <c r="M12984" s="3"/>
    </row>
    <row r="12985" spans="13:13">
      <c r="M12985" s="3"/>
    </row>
    <row r="12986" spans="13:13">
      <c r="M12986" s="3"/>
    </row>
    <row r="12987" spans="13:13">
      <c r="M12987" s="3"/>
    </row>
    <row r="12988" spans="13:13">
      <c r="M12988" s="3"/>
    </row>
    <row r="12989" spans="13:13">
      <c r="M12989" s="3"/>
    </row>
    <row r="12990" spans="13:13">
      <c r="M12990" s="3"/>
    </row>
    <row r="12991" spans="13:13">
      <c r="M12991" s="3"/>
    </row>
    <row r="12992" spans="13:13">
      <c r="M12992" s="3"/>
    </row>
    <row r="12993" spans="13:13">
      <c r="M12993" s="3"/>
    </row>
    <row r="12994" spans="13:13">
      <c r="M12994" s="3"/>
    </row>
    <row r="12995" spans="13:13">
      <c r="M12995" s="3"/>
    </row>
    <row r="12996" spans="13:13">
      <c r="M12996" s="3"/>
    </row>
    <row r="12997" spans="13:13">
      <c r="M12997" s="3"/>
    </row>
    <row r="12998" spans="13:13">
      <c r="M12998" s="3"/>
    </row>
    <row r="12999" spans="13:13">
      <c r="M12999" s="3"/>
    </row>
    <row r="13000" spans="13:13">
      <c r="M13000" s="3"/>
    </row>
    <row r="13001" spans="13:13">
      <c r="M13001" s="3"/>
    </row>
    <row r="13002" spans="13:13">
      <c r="M13002" s="3"/>
    </row>
    <row r="13003" spans="13:13">
      <c r="M13003" s="3"/>
    </row>
    <row r="13004" spans="13:13">
      <c r="M13004" s="3"/>
    </row>
    <row r="13005" spans="13:13">
      <c r="M13005" s="3"/>
    </row>
    <row r="13006" spans="13:13">
      <c r="M13006" s="3"/>
    </row>
    <row r="13007" spans="13:13">
      <c r="M13007" s="3"/>
    </row>
    <row r="13008" spans="13:13">
      <c r="M13008" s="3"/>
    </row>
    <row r="13009" spans="13:13">
      <c r="M13009" s="3"/>
    </row>
    <row r="13010" spans="13:13">
      <c r="M13010" s="3"/>
    </row>
    <row r="13011" spans="13:13">
      <c r="M13011" s="3"/>
    </row>
    <row r="13012" spans="13:13">
      <c r="M13012" s="3"/>
    </row>
    <row r="13013" spans="13:13">
      <c r="M13013" s="3"/>
    </row>
    <row r="13014" spans="13:13">
      <c r="M13014" s="3"/>
    </row>
    <row r="13015" spans="13:13">
      <c r="M13015" s="3"/>
    </row>
    <row r="13016" spans="13:13">
      <c r="M13016" s="3"/>
    </row>
    <row r="13017" spans="13:13">
      <c r="M13017" s="3"/>
    </row>
    <row r="13018" spans="13:13">
      <c r="M13018" s="3"/>
    </row>
    <row r="13019" spans="13:13">
      <c r="M13019" s="3"/>
    </row>
    <row r="13020" spans="13:13">
      <c r="M13020" s="3"/>
    </row>
    <row r="13021" spans="13:13">
      <c r="M13021" s="3"/>
    </row>
    <row r="13022" spans="13:13">
      <c r="M13022" s="3"/>
    </row>
    <row r="13023" spans="13:13">
      <c r="M13023" s="3"/>
    </row>
    <row r="13024" spans="13:13">
      <c r="M13024" s="3"/>
    </row>
    <row r="13025" spans="13:13">
      <c r="M13025" s="3"/>
    </row>
    <row r="13026" spans="13:13">
      <c r="M13026" s="3"/>
    </row>
    <row r="13027" spans="13:13">
      <c r="M13027" s="3"/>
    </row>
    <row r="13028" spans="13:13">
      <c r="M13028" s="3"/>
    </row>
    <row r="13029" spans="13:13">
      <c r="M13029" s="3"/>
    </row>
    <row r="13030" spans="13:13">
      <c r="M13030" s="3"/>
    </row>
    <row r="13031" spans="13:13">
      <c r="M13031" s="3"/>
    </row>
    <row r="13032" spans="13:13">
      <c r="M13032" s="3"/>
    </row>
    <row r="13033" spans="13:13">
      <c r="M13033" s="3"/>
    </row>
    <row r="13034" spans="13:13">
      <c r="M13034" s="3"/>
    </row>
    <row r="13035" spans="13:13">
      <c r="M13035" s="3"/>
    </row>
    <row r="13036" spans="13:13">
      <c r="M13036" s="3"/>
    </row>
    <row r="13037" spans="13:13">
      <c r="M13037" s="3"/>
    </row>
    <row r="13038" spans="13:13">
      <c r="M13038" s="3"/>
    </row>
    <row r="13039" spans="13:13">
      <c r="M13039" s="3"/>
    </row>
    <row r="13040" spans="13:13">
      <c r="M13040" s="3"/>
    </row>
    <row r="13041" spans="13:13">
      <c r="M13041" s="3"/>
    </row>
    <row r="13042" spans="13:13">
      <c r="M13042" s="3"/>
    </row>
    <row r="13043" spans="13:13">
      <c r="M13043" s="3"/>
    </row>
    <row r="13044" spans="13:13">
      <c r="M13044" s="3"/>
    </row>
    <row r="13045" spans="13:13">
      <c r="M13045" s="3"/>
    </row>
    <row r="13046" spans="13:13">
      <c r="M13046" s="3"/>
    </row>
    <row r="13047" spans="13:13">
      <c r="M13047" s="3"/>
    </row>
    <row r="13048" spans="13:13">
      <c r="M13048" s="3"/>
    </row>
    <row r="13049" spans="13:13">
      <c r="M13049" s="3"/>
    </row>
    <row r="13050" spans="13:13">
      <c r="M13050" s="3"/>
    </row>
    <row r="13051" spans="13:13">
      <c r="M13051" s="3"/>
    </row>
    <row r="13052" spans="13:13">
      <c r="M13052" s="3"/>
    </row>
    <row r="13053" spans="13:13">
      <c r="M13053" s="3"/>
    </row>
    <row r="13054" spans="13:13">
      <c r="M13054" s="3"/>
    </row>
    <row r="13055" spans="13:13">
      <c r="M13055" s="3"/>
    </row>
    <row r="13056" spans="13:13">
      <c r="M13056" s="3"/>
    </row>
    <row r="13057" spans="13:13">
      <c r="M13057" s="3"/>
    </row>
    <row r="13058" spans="13:13">
      <c r="M13058" s="3"/>
    </row>
    <row r="13059" spans="13:13">
      <c r="M13059" s="3"/>
    </row>
    <row r="13060" spans="13:13">
      <c r="M13060" s="3"/>
    </row>
    <row r="13061" spans="13:13">
      <c r="M13061" s="3"/>
    </row>
    <row r="13062" spans="13:13">
      <c r="M13062" s="3"/>
    </row>
    <row r="13063" spans="13:13">
      <c r="M13063" s="3"/>
    </row>
    <row r="13064" spans="13:13">
      <c r="M13064" s="3"/>
    </row>
    <row r="13065" spans="13:13">
      <c r="M13065" s="3"/>
    </row>
    <row r="13066" spans="13:13">
      <c r="M13066" s="3"/>
    </row>
    <row r="13067" spans="13:13">
      <c r="M13067" s="3"/>
    </row>
    <row r="13068" spans="13:13">
      <c r="M13068" s="3"/>
    </row>
    <row r="13069" spans="13:13">
      <c r="M13069" s="3"/>
    </row>
    <row r="13070" spans="13:13">
      <c r="M13070" s="3"/>
    </row>
    <row r="13071" spans="13:13">
      <c r="M13071" s="3"/>
    </row>
    <row r="13072" spans="13:13">
      <c r="M13072" s="3"/>
    </row>
    <row r="13073" spans="13:13">
      <c r="M13073" s="3"/>
    </row>
    <row r="13074" spans="13:13">
      <c r="M13074" s="3"/>
    </row>
    <row r="13075" spans="13:13">
      <c r="M13075" s="3"/>
    </row>
    <row r="13076" spans="13:13">
      <c r="M13076" s="3"/>
    </row>
    <row r="13077" spans="13:13">
      <c r="M13077" s="3"/>
    </row>
    <row r="13078" spans="13:13">
      <c r="M13078" s="3"/>
    </row>
    <row r="13079" spans="13:13">
      <c r="M13079" s="3"/>
    </row>
    <row r="13080" spans="13:13">
      <c r="M13080" s="3"/>
    </row>
    <row r="13081" spans="13:13">
      <c r="M13081" s="3"/>
    </row>
    <row r="13082" spans="13:13">
      <c r="M13082" s="3"/>
    </row>
    <row r="13083" spans="13:13">
      <c r="M13083" s="3"/>
    </row>
    <row r="13084" spans="13:13">
      <c r="M13084" s="3"/>
    </row>
    <row r="13085" spans="13:13">
      <c r="M13085" s="3"/>
    </row>
    <row r="13086" spans="13:13">
      <c r="M13086" s="3"/>
    </row>
    <row r="13087" spans="13:13">
      <c r="M13087" s="3"/>
    </row>
    <row r="13088" spans="13:13">
      <c r="M13088" s="3"/>
    </row>
    <row r="13089" spans="13:13">
      <c r="M13089" s="3"/>
    </row>
    <row r="13090" spans="13:13">
      <c r="M13090" s="3"/>
    </row>
    <row r="13091" spans="13:13">
      <c r="M13091" s="3"/>
    </row>
    <row r="13092" spans="13:13">
      <c r="M13092" s="3"/>
    </row>
    <row r="13093" spans="13:13">
      <c r="M13093" s="3"/>
    </row>
    <row r="13094" spans="13:13">
      <c r="M13094" s="3"/>
    </row>
    <row r="13095" spans="13:13">
      <c r="M13095" s="3"/>
    </row>
    <row r="13096" spans="13:13">
      <c r="M13096" s="3"/>
    </row>
    <row r="13097" spans="13:13">
      <c r="M13097" s="3"/>
    </row>
    <row r="13098" spans="13:13">
      <c r="M13098" s="3"/>
    </row>
    <row r="13099" spans="13:13">
      <c r="M13099" s="3"/>
    </row>
    <row r="13100" spans="13:13">
      <c r="M13100" s="3"/>
    </row>
    <row r="13101" spans="13:13">
      <c r="M13101" s="3"/>
    </row>
    <row r="13102" spans="13:13">
      <c r="M13102" s="3"/>
    </row>
    <row r="13103" spans="13:13">
      <c r="M13103" s="3"/>
    </row>
    <row r="13104" spans="13:13">
      <c r="M13104" s="3"/>
    </row>
    <row r="13105" spans="13:13">
      <c r="M13105" s="3"/>
    </row>
    <row r="13106" spans="13:13">
      <c r="M13106" s="3"/>
    </row>
    <row r="13107" spans="13:13">
      <c r="M13107" s="3"/>
    </row>
    <row r="13108" spans="13:13">
      <c r="M13108" s="3"/>
    </row>
    <row r="13109" spans="13:13">
      <c r="M13109" s="3"/>
    </row>
    <row r="13110" spans="13:13">
      <c r="M13110" s="3"/>
    </row>
    <row r="13111" spans="13:13">
      <c r="M13111" s="3"/>
    </row>
    <row r="13112" spans="13:13">
      <c r="M13112" s="3"/>
    </row>
    <row r="13113" spans="13:13">
      <c r="M13113" s="3"/>
    </row>
    <row r="13114" spans="13:13">
      <c r="M13114" s="3"/>
    </row>
    <row r="13115" spans="13:13">
      <c r="M13115" s="3"/>
    </row>
    <row r="13116" spans="13:13">
      <c r="M13116" s="3"/>
    </row>
    <row r="13117" spans="13:13">
      <c r="M13117" s="3"/>
    </row>
    <row r="13118" spans="13:13">
      <c r="M13118" s="3"/>
    </row>
    <row r="13119" spans="13:13">
      <c r="M13119" s="3"/>
    </row>
    <row r="13120" spans="13:13">
      <c r="M13120" s="3"/>
    </row>
    <row r="13121" spans="13:13">
      <c r="M13121" s="3"/>
    </row>
    <row r="13122" spans="13:13">
      <c r="M13122" s="3"/>
    </row>
    <row r="13123" spans="13:13">
      <c r="M13123" s="3"/>
    </row>
    <row r="13124" spans="13:13">
      <c r="M13124" s="3"/>
    </row>
    <row r="13125" spans="13:13">
      <c r="M13125" s="3"/>
    </row>
    <row r="13126" spans="13:13">
      <c r="M13126" s="3"/>
    </row>
    <row r="13127" spans="13:13">
      <c r="M13127" s="3"/>
    </row>
    <row r="13128" spans="13:13">
      <c r="M13128" s="3"/>
    </row>
    <row r="13129" spans="13:13">
      <c r="M13129" s="3"/>
    </row>
    <row r="13130" spans="13:13">
      <c r="M13130" s="3"/>
    </row>
    <row r="13131" spans="13:13">
      <c r="M13131" s="3"/>
    </row>
    <row r="13132" spans="13:13">
      <c r="M13132" s="3"/>
    </row>
    <row r="13133" spans="13:13">
      <c r="M13133" s="3"/>
    </row>
    <row r="13134" spans="13:13">
      <c r="M13134" s="3"/>
    </row>
    <row r="13135" spans="13:13">
      <c r="M13135" s="3"/>
    </row>
    <row r="13136" spans="13:13">
      <c r="M13136" s="3"/>
    </row>
    <row r="13137" spans="13:13">
      <c r="M13137" s="3"/>
    </row>
    <row r="13138" spans="13:13">
      <c r="M13138" s="3"/>
    </row>
    <row r="13139" spans="13:13">
      <c r="M13139" s="3"/>
    </row>
    <row r="13140" spans="13:13">
      <c r="M13140" s="3"/>
    </row>
    <row r="13141" spans="13:13">
      <c r="M13141" s="3"/>
    </row>
    <row r="13142" spans="13:13">
      <c r="M13142" s="3"/>
    </row>
    <row r="13143" spans="13:13">
      <c r="M13143" s="3"/>
    </row>
    <row r="13144" spans="13:13">
      <c r="M13144" s="3"/>
    </row>
    <row r="13145" spans="13:13">
      <c r="M13145" s="3"/>
    </row>
    <row r="13146" spans="13:13">
      <c r="M13146" s="3"/>
    </row>
    <row r="13147" spans="13:13">
      <c r="M13147" s="3"/>
    </row>
    <row r="13148" spans="13:13">
      <c r="M13148" s="3"/>
    </row>
    <row r="13149" spans="13:13">
      <c r="M13149" s="3"/>
    </row>
    <row r="13150" spans="13:13">
      <c r="M13150" s="3"/>
    </row>
    <row r="13151" spans="13:13">
      <c r="M13151" s="3"/>
    </row>
    <row r="13152" spans="13:13">
      <c r="M13152" s="3"/>
    </row>
    <row r="13153" spans="13:13">
      <c r="M13153" s="3"/>
    </row>
    <row r="13154" spans="13:13">
      <c r="M13154" s="3"/>
    </row>
    <row r="13155" spans="13:13">
      <c r="M13155" s="3"/>
    </row>
    <row r="13156" spans="13:13">
      <c r="M13156" s="3"/>
    </row>
    <row r="13157" spans="13:13">
      <c r="M13157" s="3"/>
    </row>
    <row r="13158" spans="13:13">
      <c r="M13158" s="3"/>
    </row>
    <row r="13159" spans="13:13">
      <c r="M13159" s="3"/>
    </row>
    <row r="13160" spans="13:13">
      <c r="M13160" s="3"/>
    </row>
    <row r="13161" spans="13:13">
      <c r="M13161" s="3"/>
    </row>
    <row r="13162" spans="13:13">
      <c r="M13162" s="3"/>
    </row>
    <row r="13163" spans="13:13">
      <c r="M13163" s="3"/>
    </row>
    <row r="13164" spans="13:13">
      <c r="M13164" s="3"/>
    </row>
    <row r="13165" spans="13:13">
      <c r="M13165" s="3"/>
    </row>
    <row r="13166" spans="13:13">
      <c r="M13166" s="3"/>
    </row>
    <row r="13167" spans="13:13">
      <c r="M13167" s="3"/>
    </row>
    <row r="13168" spans="13:13">
      <c r="M13168" s="3"/>
    </row>
    <row r="13169" spans="13:13">
      <c r="M13169" s="3"/>
    </row>
    <row r="13170" spans="13:13">
      <c r="M13170" s="3"/>
    </row>
    <row r="13171" spans="13:13">
      <c r="M13171" s="3"/>
    </row>
    <row r="13172" spans="13:13">
      <c r="M13172" s="3"/>
    </row>
    <row r="13173" spans="13:13">
      <c r="M13173" s="3"/>
    </row>
    <row r="13174" spans="13:13">
      <c r="M13174" s="3"/>
    </row>
    <row r="13175" spans="13:13">
      <c r="M13175" s="3"/>
    </row>
    <row r="13176" spans="13:13">
      <c r="M13176" s="3"/>
    </row>
    <row r="13177" spans="13:13">
      <c r="M13177" s="3"/>
    </row>
    <row r="13178" spans="13:13">
      <c r="M13178" s="3"/>
    </row>
    <row r="13179" spans="13:13">
      <c r="M13179" s="3"/>
    </row>
    <row r="13180" spans="13:13">
      <c r="M13180" s="3"/>
    </row>
    <row r="13181" spans="13:13">
      <c r="M13181" s="3"/>
    </row>
    <row r="13182" spans="13:13">
      <c r="M13182" s="3"/>
    </row>
    <row r="13183" spans="13:13">
      <c r="M13183" s="3"/>
    </row>
    <row r="13184" spans="13:13">
      <c r="M13184" s="3"/>
    </row>
    <row r="13185" spans="13:13">
      <c r="M13185" s="3"/>
    </row>
    <row r="13186" spans="13:13">
      <c r="M13186" s="3"/>
    </row>
    <row r="13187" spans="13:13">
      <c r="M13187" s="3"/>
    </row>
    <row r="13188" spans="13:13">
      <c r="M13188" s="3"/>
    </row>
    <row r="13189" spans="13:13">
      <c r="M13189" s="3"/>
    </row>
    <row r="13190" spans="13:13">
      <c r="M13190" s="3"/>
    </row>
    <row r="13191" spans="13:13">
      <c r="M13191" s="3"/>
    </row>
    <row r="13192" spans="13:13">
      <c r="M13192" s="3"/>
    </row>
    <row r="13193" spans="13:13">
      <c r="M13193" s="3"/>
    </row>
    <row r="13194" spans="13:13">
      <c r="M13194" s="3"/>
    </row>
    <row r="13195" spans="13:13">
      <c r="M13195" s="3"/>
    </row>
    <row r="13196" spans="13:13">
      <c r="M13196" s="3"/>
    </row>
    <row r="13197" spans="13:13">
      <c r="M13197" s="3"/>
    </row>
    <row r="13198" spans="13:13">
      <c r="M13198" s="3"/>
    </row>
    <row r="13199" spans="13:13">
      <c r="M13199" s="3"/>
    </row>
    <row r="13200" spans="13:13">
      <c r="M13200" s="3"/>
    </row>
    <row r="13201" spans="13:13">
      <c r="M13201" s="3"/>
    </row>
    <row r="13202" spans="13:13">
      <c r="M13202" s="3"/>
    </row>
    <row r="13203" spans="13:13">
      <c r="M13203" s="3"/>
    </row>
    <row r="13204" spans="13:13">
      <c r="M13204" s="3"/>
    </row>
    <row r="13205" spans="13:13">
      <c r="M13205" s="3"/>
    </row>
    <row r="13206" spans="13:13">
      <c r="M13206" s="3"/>
    </row>
    <row r="13207" spans="13:13">
      <c r="M13207" s="3"/>
    </row>
    <row r="13208" spans="13:13">
      <c r="M13208" s="3"/>
    </row>
    <row r="13209" spans="13:13">
      <c r="M13209" s="3"/>
    </row>
    <row r="13210" spans="13:13">
      <c r="M13210" s="3"/>
    </row>
    <row r="13211" spans="13:13">
      <c r="M13211" s="3"/>
    </row>
    <row r="13212" spans="13:13">
      <c r="M13212" s="3"/>
    </row>
    <row r="13213" spans="13:13">
      <c r="M13213" s="3"/>
    </row>
    <row r="13214" spans="13:13">
      <c r="M13214" s="3"/>
    </row>
    <row r="13215" spans="13:13">
      <c r="M13215" s="3"/>
    </row>
    <row r="13216" spans="13:13">
      <c r="M13216" s="3"/>
    </row>
    <row r="13217" spans="13:13">
      <c r="M13217" s="3"/>
    </row>
    <row r="13218" spans="13:13">
      <c r="M13218" s="3"/>
    </row>
    <row r="13219" spans="13:13">
      <c r="M13219" s="3"/>
    </row>
    <row r="13220" spans="13:13">
      <c r="M13220" s="3"/>
    </row>
    <row r="13221" spans="13:13">
      <c r="M13221" s="3"/>
    </row>
    <row r="13222" spans="13:13">
      <c r="M13222" s="3"/>
    </row>
    <row r="13223" spans="13:13">
      <c r="M13223" s="3"/>
    </row>
    <row r="13224" spans="13:13">
      <c r="M13224" s="3"/>
    </row>
    <row r="13225" spans="13:13">
      <c r="M13225" s="3"/>
    </row>
    <row r="13226" spans="13:13">
      <c r="M13226" s="3"/>
    </row>
    <row r="13227" spans="13:13">
      <c r="M13227" s="3"/>
    </row>
    <row r="13228" spans="13:13">
      <c r="M13228" s="3"/>
    </row>
    <row r="13229" spans="13:13">
      <c r="M13229" s="3"/>
    </row>
    <row r="13230" spans="13:13">
      <c r="M13230" s="3"/>
    </row>
    <row r="13231" spans="13:13">
      <c r="M13231" s="3"/>
    </row>
    <row r="13232" spans="13:13">
      <c r="M13232" s="3"/>
    </row>
    <row r="13233" spans="13:13">
      <c r="M13233" s="3"/>
    </row>
    <row r="13234" spans="13:13">
      <c r="M13234" s="3"/>
    </row>
    <row r="13235" spans="13:13">
      <c r="M13235" s="3"/>
    </row>
    <row r="13236" spans="13:13">
      <c r="M13236" s="3"/>
    </row>
    <row r="13237" spans="13:13">
      <c r="M13237" s="3"/>
    </row>
    <row r="13238" spans="13:13">
      <c r="M13238" s="3"/>
    </row>
    <row r="13239" spans="13:13">
      <c r="M13239" s="3"/>
    </row>
    <row r="13240" spans="13:13">
      <c r="M13240" s="3"/>
    </row>
    <row r="13241" spans="13:13">
      <c r="M13241" s="3"/>
    </row>
    <row r="13242" spans="13:13">
      <c r="M13242" s="3"/>
    </row>
    <row r="13243" spans="13:13">
      <c r="M13243" s="3"/>
    </row>
    <row r="13244" spans="13:13">
      <c r="M13244" s="3"/>
    </row>
    <row r="13245" spans="13:13">
      <c r="M13245" s="3"/>
    </row>
    <row r="13246" spans="13:13">
      <c r="M13246" s="3"/>
    </row>
    <row r="13247" spans="13:13">
      <c r="M13247" s="3"/>
    </row>
    <row r="13248" spans="13:13">
      <c r="M13248" s="3"/>
    </row>
    <row r="13249" spans="13:13">
      <c r="M13249" s="3"/>
    </row>
    <row r="13250" spans="13:13">
      <c r="M13250" s="3"/>
    </row>
    <row r="13251" spans="13:13">
      <c r="M13251" s="3"/>
    </row>
    <row r="13252" spans="13:13">
      <c r="M13252" s="3"/>
    </row>
    <row r="13253" spans="13:13">
      <c r="M13253" s="3"/>
    </row>
    <row r="13254" spans="13:13">
      <c r="M13254" s="3"/>
    </row>
    <row r="13255" spans="13:13">
      <c r="M13255" s="3"/>
    </row>
    <row r="13256" spans="13:13">
      <c r="M13256" s="3"/>
    </row>
    <row r="13257" spans="13:13">
      <c r="M13257" s="3"/>
    </row>
    <row r="13258" spans="13:13">
      <c r="M13258" s="3"/>
    </row>
    <row r="13259" spans="13:13">
      <c r="M13259" s="3"/>
    </row>
    <row r="13260" spans="13:13">
      <c r="M13260" s="3"/>
    </row>
    <row r="13261" spans="13:13">
      <c r="M13261" s="3"/>
    </row>
    <row r="13262" spans="13:13">
      <c r="M13262" s="3"/>
    </row>
    <row r="13263" spans="13:13">
      <c r="M13263" s="3"/>
    </row>
    <row r="13264" spans="13:13">
      <c r="M13264" s="3"/>
    </row>
    <row r="13265" spans="13:13">
      <c r="M13265" s="3"/>
    </row>
    <row r="13266" spans="13:13">
      <c r="M13266" s="3"/>
    </row>
    <row r="13267" spans="13:13">
      <c r="M13267" s="3"/>
    </row>
    <row r="13268" spans="13:13">
      <c r="M13268" s="3"/>
    </row>
    <row r="13269" spans="13:13">
      <c r="M13269" s="3"/>
    </row>
    <row r="13270" spans="13:13">
      <c r="M13270" s="3"/>
    </row>
    <row r="13271" spans="13:13">
      <c r="M13271" s="3"/>
    </row>
    <row r="13272" spans="13:13">
      <c r="M13272" s="3"/>
    </row>
    <row r="13273" spans="13:13">
      <c r="M13273" s="3"/>
    </row>
    <row r="13274" spans="13:13">
      <c r="M13274" s="3"/>
    </row>
    <row r="13275" spans="13:13">
      <c r="M13275" s="3"/>
    </row>
    <row r="13276" spans="13:13">
      <c r="M13276" s="3"/>
    </row>
    <row r="13277" spans="13:13">
      <c r="M13277" s="3"/>
    </row>
    <row r="13278" spans="13:13">
      <c r="M13278" s="3"/>
    </row>
    <row r="13279" spans="13:13">
      <c r="M13279" s="3"/>
    </row>
    <row r="13280" spans="13:13">
      <c r="M13280" s="3"/>
    </row>
    <row r="13281" spans="13:13">
      <c r="M13281" s="3"/>
    </row>
    <row r="13282" spans="13:13">
      <c r="M13282" s="3"/>
    </row>
    <row r="13283" spans="13:13">
      <c r="M13283" s="3"/>
    </row>
    <row r="13284" spans="13:13">
      <c r="M13284" s="3"/>
    </row>
    <row r="13285" spans="13:13">
      <c r="M13285" s="3"/>
    </row>
    <row r="13286" spans="13:13">
      <c r="M13286" s="3"/>
    </row>
    <row r="13287" spans="13:13">
      <c r="M13287" s="3"/>
    </row>
    <row r="13288" spans="13:13">
      <c r="M13288" s="3"/>
    </row>
    <row r="13289" spans="13:13">
      <c r="M13289" s="3"/>
    </row>
    <row r="13290" spans="13:13">
      <c r="M13290" s="3"/>
    </row>
    <row r="13291" spans="13:13">
      <c r="M13291" s="3"/>
    </row>
    <row r="13292" spans="13:13">
      <c r="M13292" s="3"/>
    </row>
    <row r="13293" spans="13:13">
      <c r="M13293" s="3"/>
    </row>
    <row r="13294" spans="13:13">
      <c r="M13294" s="3"/>
    </row>
    <row r="13295" spans="13:13">
      <c r="M13295" s="3"/>
    </row>
    <row r="13296" spans="13:13">
      <c r="M13296" s="3"/>
    </row>
    <row r="13297" spans="13:13">
      <c r="M13297" s="3"/>
    </row>
    <row r="13298" spans="13:13">
      <c r="M13298" s="3"/>
    </row>
    <row r="13299" spans="13:13">
      <c r="M13299" s="3"/>
    </row>
    <row r="13300" spans="13:13">
      <c r="M13300" s="3"/>
    </row>
    <row r="13301" spans="13:13">
      <c r="M13301" s="3"/>
    </row>
    <row r="13302" spans="13:13">
      <c r="M13302" s="3"/>
    </row>
    <row r="13303" spans="13:13">
      <c r="M13303" s="3"/>
    </row>
    <row r="13304" spans="13:13">
      <c r="M13304" s="3"/>
    </row>
    <row r="13305" spans="13:13">
      <c r="M13305" s="3"/>
    </row>
    <row r="13306" spans="13:13">
      <c r="M13306" s="3"/>
    </row>
    <row r="13307" spans="13:13">
      <c r="M13307" s="3"/>
    </row>
    <row r="13308" spans="13:13">
      <c r="M13308" s="3"/>
    </row>
    <row r="13309" spans="13:13">
      <c r="M13309" s="3"/>
    </row>
    <row r="13310" spans="13:13">
      <c r="M13310" s="3"/>
    </row>
    <row r="13311" spans="13:13">
      <c r="M13311" s="3"/>
    </row>
    <row r="13312" spans="13:13">
      <c r="M13312" s="3"/>
    </row>
    <row r="13313" spans="13:13">
      <c r="M13313" s="3"/>
    </row>
    <row r="13314" spans="13:13">
      <c r="M13314" s="3"/>
    </row>
    <row r="13315" spans="13:13">
      <c r="M13315" s="3"/>
    </row>
    <row r="13316" spans="13:13">
      <c r="M13316" s="3"/>
    </row>
    <row r="13317" spans="13:13">
      <c r="M13317" s="3"/>
    </row>
    <row r="13318" spans="13:13">
      <c r="M13318" s="3"/>
    </row>
    <row r="13319" spans="13:13">
      <c r="M13319" s="3"/>
    </row>
    <row r="13320" spans="13:13">
      <c r="M13320" s="3"/>
    </row>
    <row r="13321" spans="13:13">
      <c r="M13321" s="3"/>
    </row>
    <row r="13322" spans="13:13">
      <c r="M13322" s="3"/>
    </row>
    <row r="13323" spans="13:13">
      <c r="M13323" s="3"/>
    </row>
    <row r="13324" spans="13:13">
      <c r="M13324" s="3"/>
    </row>
    <row r="13325" spans="13:13">
      <c r="M13325" s="3"/>
    </row>
    <row r="13326" spans="13:13">
      <c r="M13326" s="3"/>
    </row>
    <row r="13327" spans="13:13">
      <c r="M13327" s="3"/>
    </row>
    <row r="13328" spans="13:13">
      <c r="M13328" s="3"/>
    </row>
    <row r="13329" spans="13:13">
      <c r="M13329" s="3"/>
    </row>
    <row r="13330" spans="13:13">
      <c r="M13330" s="3"/>
    </row>
    <row r="13331" spans="13:13">
      <c r="M13331" s="3"/>
    </row>
    <row r="13332" spans="13:13">
      <c r="M13332" s="3"/>
    </row>
    <row r="13333" spans="13:13">
      <c r="M13333" s="3"/>
    </row>
    <row r="13334" spans="13:13">
      <c r="M13334" s="3"/>
    </row>
    <row r="13335" spans="13:13">
      <c r="M13335" s="3"/>
    </row>
    <row r="13336" spans="13:13">
      <c r="M13336" s="3"/>
    </row>
    <row r="13337" spans="13:13">
      <c r="M13337" s="3"/>
    </row>
    <row r="13338" spans="13:13">
      <c r="M13338" s="3"/>
    </row>
    <row r="13339" spans="13:13">
      <c r="M13339" s="3"/>
    </row>
    <row r="13340" spans="13:13">
      <c r="M13340" s="3"/>
    </row>
    <row r="13341" spans="13:13">
      <c r="M13341" s="3"/>
    </row>
    <row r="13342" spans="13:13">
      <c r="M13342" s="3"/>
    </row>
    <row r="13343" spans="13:13">
      <c r="M13343" s="3"/>
    </row>
    <row r="13344" spans="13:13">
      <c r="M13344" s="3"/>
    </row>
    <row r="13345" spans="13:13">
      <c r="M13345" s="3"/>
    </row>
    <row r="13346" spans="13:13">
      <c r="M13346" s="3"/>
    </row>
    <row r="13347" spans="13:13">
      <c r="M13347" s="3"/>
    </row>
    <row r="13348" spans="13:13">
      <c r="M13348" s="3"/>
    </row>
    <row r="13349" spans="13:13">
      <c r="M13349" s="3"/>
    </row>
    <row r="13350" spans="13:13">
      <c r="M13350" s="3"/>
    </row>
    <row r="13351" spans="13:13">
      <c r="M13351" s="3"/>
    </row>
    <row r="13352" spans="13:13">
      <c r="M13352" s="3"/>
    </row>
    <row r="13353" spans="13:13">
      <c r="M13353" s="3"/>
    </row>
    <row r="13354" spans="13:13">
      <c r="M13354" s="3"/>
    </row>
    <row r="13355" spans="13:13">
      <c r="M13355" s="3"/>
    </row>
    <row r="13356" spans="13:13">
      <c r="M13356" s="3"/>
    </row>
    <row r="13357" spans="13:13">
      <c r="M13357" s="3"/>
    </row>
    <row r="13358" spans="13:13">
      <c r="M13358" s="3"/>
    </row>
    <row r="13359" spans="13:13">
      <c r="M13359" s="3"/>
    </row>
    <row r="13360" spans="13:13">
      <c r="M13360" s="3"/>
    </row>
    <row r="13361" spans="13:13">
      <c r="M13361" s="3"/>
    </row>
    <row r="13362" spans="13:13">
      <c r="M13362" s="3"/>
    </row>
    <row r="13363" spans="13:13">
      <c r="M13363" s="3"/>
    </row>
    <row r="13364" spans="13:13">
      <c r="M13364" s="3"/>
    </row>
    <row r="13365" spans="13:13">
      <c r="M13365" s="3"/>
    </row>
    <row r="13366" spans="13:13">
      <c r="M13366" s="3"/>
    </row>
    <row r="13367" spans="13:13">
      <c r="M13367" s="3"/>
    </row>
    <row r="13368" spans="13:13">
      <c r="M13368" s="3"/>
    </row>
    <row r="13369" spans="13:13">
      <c r="M13369" s="3"/>
    </row>
    <row r="13370" spans="13:13">
      <c r="M13370" s="3"/>
    </row>
    <row r="13371" spans="13:13">
      <c r="M13371" s="3"/>
    </row>
    <row r="13372" spans="13:13">
      <c r="M13372" s="3"/>
    </row>
    <row r="13373" spans="13:13">
      <c r="M13373" s="3"/>
    </row>
    <row r="13374" spans="13:13">
      <c r="M13374" s="3"/>
    </row>
    <row r="13375" spans="13:13">
      <c r="M13375" s="3"/>
    </row>
    <row r="13376" spans="13:13">
      <c r="M13376" s="3"/>
    </row>
    <row r="13377" spans="13:13">
      <c r="M13377" s="3"/>
    </row>
    <row r="13378" spans="13:13">
      <c r="M13378" s="3"/>
    </row>
    <row r="13379" spans="13:13">
      <c r="M13379" s="3"/>
    </row>
    <row r="13380" spans="13:13">
      <c r="M13380" s="3"/>
    </row>
    <row r="13381" spans="13:13">
      <c r="M13381" s="3"/>
    </row>
    <row r="13382" spans="13:13">
      <c r="M13382" s="3"/>
    </row>
    <row r="13383" spans="13:13">
      <c r="M13383" s="3"/>
    </row>
    <row r="13384" spans="13:13">
      <c r="M13384" s="3"/>
    </row>
    <row r="13385" spans="13:13">
      <c r="M13385" s="3"/>
    </row>
    <row r="13386" spans="13:13">
      <c r="M13386" s="3"/>
    </row>
    <row r="13387" spans="13:13">
      <c r="M13387" s="3"/>
    </row>
    <row r="13388" spans="13:13">
      <c r="M13388" s="3"/>
    </row>
    <row r="13389" spans="13:13">
      <c r="M13389" s="3"/>
    </row>
    <row r="13390" spans="13:13">
      <c r="M13390" s="3"/>
    </row>
    <row r="13391" spans="13:13">
      <c r="M13391" s="3"/>
    </row>
    <row r="13392" spans="13:13">
      <c r="M13392" s="3"/>
    </row>
    <row r="13393" spans="13:13">
      <c r="M13393" s="3"/>
    </row>
    <row r="13394" spans="13:13">
      <c r="M13394" s="3"/>
    </row>
    <row r="13395" spans="13:13">
      <c r="M13395" s="3"/>
    </row>
    <row r="13396" spans="13:13">
      <c r="M13396" s="3"/>
    </row>
    <row r="13397" spans="13:13">
      <c r="M13397" s="3"/>
    </row>
    <row r="13398" spans="13:13">
      <c r="M13398" s="3"/>
    </row>
    <row r="13399" spans="13:13">
      <c r="M13399" s="3"/>
    </row>
    <row r="13400" spans="13:13">
      <c r="M13400" s="3"/>
    </row>
    <row r="13401" spans="13:13">
      <c r="M13401" s="3"/>
    </row>
    <row r="13402" spans="13:13">
      <c r="M13402" s="3"/>
    </row>
    <row r="13403" spans="13:13">
      <c r="M13403" s="3"/>
    </row>
    <row r="13404" spans="13:13">
      <c r="M13404" s="3"/>
    </row>
    <row r="13405" spans="13:13">
      <c r="M13405" s="3"/>
    </row>
    <row r="13406" spans="13:13">
      <c r="M13406" s="3"/>
    </row>
    <row r="13407" spans="13:13">
      <c r="M13407" s="3"/>
    </row>
    <row r="13408" spans="13:13">
      <c r="M13408" s="3"/>
    </row>
    <row r="13409" spans="13:13">
      <c r="M13409" s="3"/>
    </row>
    <row r="13410" spans="13:13">
      <c r="M13410" s="3"/>
    </row>
    <row r="13411" spans="13:13">
      <c r="M13411" s="3"/>
    </row>
    <row r="13412" spans="13:13">
      <c r="M13412" s="3"/>
    </row>
    <row r="13413" spans="13:13">
      <c r="M13413" s="3"/>
    </row>
    <row r="13414" spans="13:13">
      <c r="M13414" s="3"/>
    </row>
    <row r="13415" spans="13:13">
      <c r="M13415" s="3"/>
    </row>
    <row r="13416" spans="13:13">
      <c r="M13416" s="3"/>
    </row>
    <row r="13417" spans="13:13">
      <c r="M13417" s="3"/>
    </row>
    <row r="13418" spans="13:13">
      <c r="M13418" s="3"/>
    </row>
    <row r="13419" spans="13:13">
      <c r="M13419" s="3"/>
    </row>
    <row r="13420" spans="13:13">
      <c r="M13420" s="3"/>
    </row>
    <row r="13421" spans="13:13">
      <c r="M13421" s="3"/>
    </row>
    <row r="13422" spans="13:13">
      <c r="M13422" s="3"/>
    </row>
    <row r="13423" spans="13:13">
      <c r="M13423" s="3"/>
    </row>
    <row r="13424" spans="13:13">
      <c r="M13424" s="3"/>
    </row>
    <row r="13425" spans="13:13">
      <c r="M13425" s="3"/>
    </row>
    <row r="13426" spans="13:13">
      <c r="M13426" s="3"/>
    </row>
    <row r="13427" spans="13:13">
      <c r="M13427" s="3"/>
    </row>
    <row r="13428" spans="13:13">
      <c r="M13428" s="3"/>
    </row>
    <row r="13429" spans="13:13">
      <c r="M13429" s="3"/>
    </row>
    <row r="13430" spans="13:13">
      <c r="M13430" s="3"/>
    </row>
    <row r="13431" spans="13:13">
      <c r="M13431" s="3"/>
    </row>
    <row r="13432" spans="13:13">
      <c r="M13432" s="3"/>
    </row>
    <row r="13433" spans="13:13">
      <c r="M13433" s="3"/>
    </row>
    <row r="13434" spans="13:13">
      <c r="M13434" s="3"/>
    </row>
    <row r="13435" spans="13:13">
      <c r="M13435" s="3"/>
    </row>
    <row r="13436" spans="13:13">
      <c r="M13436" s="3"/>
    </row>
    <row r="13437" spans="13:13">
      <c r="M13437" s="3"/>
    </row>
    <row r="13438" spans="13:13">
      <c r="M13438" s="3"/>
    </row>
    <row r="13439" spans="13:13">
      <c r="M13439" s="3"/>
    </row>
    <row r="13440" spans="13:13">
      <c r="M13440" s="3"/>
    </row>
    <row r="13441" spans="13:13">
      <c r="M13441" s="3"/>
    </row>
    <row r="13442" spans="13:13">
      <c r="M13442" s="3"/>
    </row>
    <row r="13443" spans="13:13">
      <c r="M13443" s="3"/>
    </row>
    <row r="13444" spans="13:13">
      <c r="M13444" s="3"/>
    </row>
    <row r="13445" spans="13:13">
      <c r="M13445" s="3"/>
    </row>
    <row r="13446" spans="13:13">
      <c r="M13446" s="3"/>
    </row>
    <row r="13447" spans="13:13">
      <c r="M13447" s="3"/>
    </row>
    <row r="13448" spans="13:13">
      <c r="M13448" s="3"/>
    </row>
    <row r="13449" spans="13:13">
      <c r="M13449" s="3"/>
    </row>
    <row r="13450" spans="13:13">
      <c r="M13450" s="3"/>
    </row>
    <row r="13451" spans="13:13">
      <c r="M13451" s="3"/>
    </row>
    <row r="13452" spans="13:13">
      <c r="M13452" s="3"/>
    </row>
    <row r="13453" spans="13:13">
      <c r="M13453" s="3"/>
    </row>
    <row r="13454" spans="13:13">
      <c r="M13454" s="3"/>
    </row>
    <row r="13455" spans="13:13">
      <c r="M13455" s="3"/>
    </row>
    <row r="13456" spans="13:13">
      <c r="M13456" s="3"/>
    </row>
    <row r="13457" spans="13:13">
      <c r="M13457" s="3"/>
    </row>
    <row r="13458" spans="13:13">
      <c r="M13458" s="3"/>
    </row>
    <row r="13459" spans="13:13">
      <c r="M13459" s="3"/>
    </row>
    <row r="13460" spans="13:13">
      <c r="M13460" s="3"/>
    </row>
    <row r="13461" spans="13:13">
      <c r="M13461" s="3"/>
    </row>
    <row r="13462" spans="13:13">
      <c r="M13462" s="3"/>
    </row>
    <row r="13463" spans="13:13">
      <c r="M13463" s="3"/>
    </row>
    <row r="13464" spans="13:13">
      <c r="M13464" s="3"/>
    </row>
    <row r="13465" spans="13:13">
      <c r="M13465" s="3"/>
    </row>
    <row r="13466" spans="13:13">
      <c r="M13466" s="3"/>
    </row>
    <row r="13467" spans="13:13">
      <c r="M13467" s="3"/>
    </row>
    <row r="13468" spans="13:13">
      <c r="M13468" s="3"/>
    </row>
    <row r="13469" spans="13:13">
      <c r="M13469" s="3"/>
    </row>
    <row r="13470" spans="13:13">
      <c r="M13470" s="3"/>
    </row>
    <row r="13471" spans="13:13">
      <c r="M13471" s="3"/>
    </row>
    <row r="13472" spans="13:13">
      <c r="M13472" s="3"/>
    </row>
    <row r="13473" spans="13:13">
      <c r="M13473" s="3"/>
    </row>
    <row r="13474" spans="13:13">
      <c r="M13474" s="3"/>
    </row>
    <row r="13475" spans="13:13">
      <c r="M13475" s="3"/>
    </row>
    <row r="13476" spans="13:13">
      <c r="M13476" s="3"/>
    </row>
    <row r="13477" spans="13:13">
      <c r="M13477" s="3"/>
    </row>
    <row r="13478" spans="13:13">
      <c r="M13478" s="3"/>
    </row>
    <row r="13479" spans="13:13">
      <c r="M13479" s="3"/>
    </row>
    <row r="13480" spans="13:13">
      <c r="M13480" s="3"/>
    </row>
    <row r="13481" spans="13:13">
      <c r="M13481" s="3"/>
    </row>
    <row r="13482" spans="13:13">
      <c r="M13482" s="3"/>
    </row>
    <row r="13483" spans="13:13">
      <c r="M13483" s="3"/>
    </row>
    <row r="13484" spans="13:13">
      <c r="M13484" s="3"/>
    </row>
    <row r="13485" spans="13:13">
      <c r="M13485" s="3"/>
    </row>
    <row r="13486" spans="13:13">
      <c r="M13486" s="3"/>
    </row>
    <row r="13487" spans="13:13">
      <c r="M13487" s="3"/>
    </row>
    <row r="13488" spans="13:13">
      <c r="M13488" s="3"/>
    </row>
    <row r="13489" spans="13:13">
      <c r="M13489" s="3"/>
    </row>
    <row r="13490" spans="13:13">
      <c r="M13490" s="3"/>
    </row>
    <row r="13491" spans="13:13">
      <c r="M13491" s="3"/>
    </row>
    <row r="13492" spans="13:13">
      <c r="M13492" s="3"/>
    </row>
    <row r="13493" spans="13:13">
      <c r="M13493" s="3"/>
    </row>
    <row r="13494" spans="13:13">
      <c r="M13494" s="3"/>
    </row>
    <row r="13495" spans="13:13">
      <c r="M13495" s="3"/>
    </row>
    <row r="13496" spans="13:13">
      <c r="M13496" s="3"/>
    </row>
    <row r="13497" spans="13:13">
      <c r="M13497" s="3"/>
    </row>
    <row r="13498" spans="13:13">
      <c r="M13498" s="3"/>
    </row>
    <row r="13499" spans="13:13">
      <c r="M13499" s="3"/>
    </row>
    <row r="13500" spans="13:13">
      <c r="M13500" s="3"/>
    </row>
    <row r="13501" spans="13:13">
      <c r="M13501" s="3"/>
    </row>
    <row r="13502" spans="13:13">
      <c r="M13502" s="3"/>
    </row>
    <row r="13503" spans="13:13">
      <c r="M13503" s="3"/>
    </row>
    <row r="13504" spans="13:13">
      <c r="M13504" s="3"/>
    </row>
    <row r="13505" spans="13:13">
      <c r="M13505" s="3"/>
    </row>
    <row r="13506" spans="13:13">
      <c r="M13506" s="3"/>
    </row>
    <row r="13507" spans="13:13">
      <c r="M13507" s="3"/>
    </row>
    <row r="13508" spans="13:13">
      <c r="M13508" s="3"/>
    </row>
    <row r="13509" spans="13:13">
      <c r="M13509" s="3"/>
    </row>
    <row r="13510" spans="13:13">
      <c r="M13510" s="3"/>
    </row>
    <row r="13511" spans="13:13">
      <c r="M13511" s="3"/>
    </row>
    <row r="13512" spans="13:13">
      <c r="M13512" s="3"/>
    </row>
    <row r="13513" spans="13:13">
      <c r="M13513" s="3"/>
    </row>
    <row r="13514" spans="13:13">
      <c r="M13514" s="3"/>
    </row>
    <row r="13515" spans="13:13">
      <c r="M13515" s="3"/>
    </row>
    <row r="13516" spans="13:13">
      <c r="M13516" s="3"/>
    </row>
    <row r="13517" spans="13:13">
      <c r="M13517" s="3"/>
    </row>
    <row r="13518" spans="13:13">
      <c r="M13518" s="3"/>
    </row>
    <row r="13519" spans="13:13">
      <c r="M13519" s="3"/>
    </row>
    <row r="13520" spans="13:13">
      <c r="M13520" s="3"/>
    </row>
    <row r="13521" spans="13:13">
      <c r="M13521" s="3"/>
    </row>
    <row r="13522" spans="13:13">
      <c r="M13522" s="3"/>
    </row>
    <row r="13523" spans="13:13">
      <c r="M13523" s="3"/>
    </row>
    <row r="13524" spans="13:13">
      <c r="M13524" s="3"/>
    </row>
    <row r="13525" spans="13:13">
      <c r="M13525" s="3"/>
    </row>
    <row r="13526" spans="13:13">
      <c r="M13526" s="3"/>
    </row>
    <row r="13527" spans="13:13">
      <c r="M13527" s="3"/>
    </row>
    <row r="13528" spans="13:13">
      <c r="M13528" s="3"/>
    </row>
    <row r="13529" spans="13:13">
      <c r="M13529" s="3"/>
    </row>
    <row r="13530" spans="13:13">
      <c r="M13530" s="3"/>
    </row>
    <row r="13531" spans="13:13">
      <c r="M13531" s="3"/>
    </row>
    <row r="13532" spans="13:13">
      <c r="M13532" s="3"/>
    </row>
    <row r="13533" spans="13:13">
      <c r="M13533" s="3"/>
    </row>
    <row r="13534" spans="13:13">
      <c r="M13534" s="3"/>
    </row>
    <row r="13535" spans="13:13">
      <c r="M13535" s="3"/>
    </row>
    <row r="13536" spans="13:13">
      <c r="M13536" s="3"/>
    </row>
    <row r="13537" spans="13:13">
      <c r="M13537" s="3"/>
    </row>
    <row r="13538" spans="13:13">
      <c r="M13538" s="3"/>
    </row>
    <row r="13539" spans="13:13">
      <c r="M13539" s="3"/>
    </row>
    <row r="13540" spans="13:13">
      <c r="M13540" s="3"/>
    </row>
    <row r="13541" spans="13:13">
      <c r="M13541" s="3"/>
    </row>
    <row r="13542" spans="13:13">
      <c r="M13542" s="3"/>
    </row>
    <row r="13543" spans="13:13">
      <c r="M13543" s="3"/>
    </row>
    <row r="13544" spans="13:13">
      <c r="M13544" s="3"/>
    </row>
    <row r="13545" spans="13:13">
      <c r="M13545" s="3"/>
    </row>
    <row r="13546" spans="13:13">
      <c r="M13546" s="3"/>
    </row>
    <row r="13547" spans="13:13">
      <c r="M13547" s="3"/>
    </row>
    <row r="13548" spans="13:13">
      <c r="M13548" s="3"/>
    </row>
    <row r="13549" spans="13:13">
      <c r="M13549" s="3"/>
    </row>
    <row r="13550" spans="13:13">
      <c r="M13550" s="3"/>
    </row>
    <row r="13551" spans="13:13">
      <c r="M13551" s="3"/>
    </row>
    <row r="13552" spans="13:13">
      <c r="M13552" s="3"/>
    </row>
    <row r="13553" spans="13:13">
      <c r="M13553" s="3"/>
    </row>
    <row r="13554" spans="13:13">
      <c r="M13554" s="3"/>
    </row>
    <row r="13555" spans="13:13">
      <c r="M13555" s="3"/>
    </row>
    <row r="13556" spans="13:13">
      <c r="M13556" s="3"/>
    </row>
    <row r="13557" spans="13:13">
      <c r="M13557" s="3"/>
    </row>
    <row r="13558" spans="13:13">
      <c r="M13558" s="3"/>
    </row>
    <row r="13559" spans="13:13">
      <c r="M13559" s="3"/>
    </row>
    <row r="13560" spans="13:13">
      <c r="M13560" s="3"/>
    </row>
    <row r="13561" spans="13:13">
      <c r="M13561" s="3"/>
    </row>
    <row r="13562" spans="13:13">
      <c r="M13562" s="3"/>
    </row>
    <row r="13563" spans="13:13">
      <c r="M13563" s="3"/>
    </row>
    <row r="13564" spans="13:13">
      <c r="M13564" s="3"/>
    </row>
    <row r="13565" spans="13:13">
      <c r="M13565" s="3"/>
    </row>
    <row r="13566" spans="13:13">
      <c r="M13566" s="3"/>
    </row>
    <row r="13567" spans="13:13">
      <c r="M13567" s="3"/>
    </row>
    <row r="13568" spans="13:13">
      <c r="M13568" s="3"/>
    </row>
    <row r="13569" spans="13:13">
      <c r="M13569" s="3"/>
    </row>
    <row r="13570" spans="13:13">
      <c r="M13570" s="3"/>
    </row>
    <row r="13571" spans="13:13">
      <c r="M13571" s="3"/>
    </row>
    <row r="13572" spans="13:13">
      <c r="M13572" s="3"/>
    </row>
    <row r="13573" spans="13:13">
      <c r="M13573" s="3"/>
    </row>
    <row r="13574" spans="13:13">
      <c r="M13574" s="3"/>
    </row>
    <row r="13575" spans="13:13">
      <c r="M13575" s="3"/>
    </row>
    <row r="13576" spans="13:13">
      <c r="M13576" s="3"/>
    </row>
    <row r="13577" spans="13:13">
      <c r="M13577" s="3"/>
    </row>
    <row r="13578" spans="13:13">
      <c r="M13578" s="3"/>
    </row>
    <row r="13579" spans="13:13">
      <c r="M13579" s="3"/>
    </row>
    <row r="13580" spans="13:13">
      <c r="M13580" s="3"/>
    </row>
    <row r="13581" spans="13:13">
      <c r="M13581" s="3"/>
    </row>
    <row r="13582" spans="13:13">
      <c r="M13582" s="3"/>
    </row>
    <row r="13583" spans="13:13">
      <c r="M13583" s="3"/>
    </row>
    <row r="13584" spans="13:13">
      <c r="M13584" s="3"/>
    </row>
    <row r="13585" spans="13:13">
      <c r="M13585" s="3"/>
    </row>
    <row r="13586" spans="13:13">
      <c r="M13586" s="3"/>
    </row>
    <row r="13587" spans="13:13">
      <c r="M13587" s="3"/>
    </row>
    <row r="13588" spans="13:13">
      <c r="M13588" s="3"/>
    </row>
    <row r="13589" spans="13:13">
      <c r="M13589" s="3"/>
    </row>
    <row r="13590" spans="13:13">
      <c r="M13590" s="3"/>
    </row>
    <row r="13591" spans="13:13">
      <c r="M13591" s="3"/>
    </row>
    <row r="13592" spans="13:13">
      <c r="M13592" s="3"/>
    </row>
    <row r="13593" spans="13:13">
      <c r="M13593" s="3"/>
    </row>
    <row r="13594" spans="13:13">
      <c r="M13594" s="3"/>
    </row>
    <row r="13595" spans="13:13">
      <c r="M13595" s="3"/>
    </row>
    <row r="13596" spans="13:13">
      <c r="M13596" s="3"/>
    </row>
    <row r="13597" spans="13:13">
      <c r="M13597" s="3"/>
    </row>
    <row r="13598" spans="13:13">
      <c r="M13598" s="3"/>
    </row>
    <row r="13599" spans="13:13">
      <c r="M13599" s="3"/>
    </row>
    <row r="13600" spans="13:13">
      <c r="M13600" s="3"/>
    </row>
    <row r="13601" spans="13:13">
      <c r="M13601" s="3"/>
    </row>
    <row r="13602" spans="13:13">
      <c r="M13602" s="3"/>
    </row>
    <row r="13603" spans="13:13">
      <c r="M13603" s="3"/>
    </row>
    <row r="13604" spans="13:13">
      <c r="M13604" s="3"/>
    </row>
    <row r="13605" spans="13:13">
      <c r="M13605" s="3"/>
    </row>
    <row r="13606" spans="13:13">
      <c r="M13606" s="3"/>
    </row>
    <row r="13607" spans="13:13">
      <c r="M13607" s="3"/>
    </row>
    <row r="13608" spans="13:13">
      <c r="M13608" s="3"/>
    </row>
    <row r="13609" spans="13:13">
      <c r="M13609" s="3"/>
    </row>
    <row r="13610" spans="13:13">
      <c r="M13610" s="3"/>
    </row>
    <row r="13611" spans="13:13">
      <c r="M13611" s="3"/>
    </row>
    <row r="13612" spans="13:13">
      <c r="M13612" s="3"/>
    </row>
    <row r="13613" spans="13:13">
      <c r="M13613" s="3"/>
    </row>
    <row r="13614" spans="13:13">
      <c r="M13614" s="3"/>
    </row>
    <row r="13615" spans="13:13">
      <c r="M13615" s="3"/>
    </row>
    <row r="13616" spans="13:13">
      <c r="M13616" s="3"/>
    </row>
    <row r="13617" spans="13:13">
      <c r="M13617" s="3"/>
    </row>
    <row r="13618" spans="13:13">
      <c r="M13618" s="3"/>
    </row>
    <row r="13619" spans="13:13">
      <c r="M13619" s="3"/>
    </row>
    <row r="13620" spans="13:13">
      <c r="M13620" s="3"/>
    </row>
    <row r="13621" spans="13:13">
      <c r="M13621" s="3"/>
    </row>
    <row r="13622" spans="13:13">
      <c r="M13622" s="3"/>
    </row>
    <row r="13623" spans="13:13">
      <c r="M13623" s="3"/>
    </row>
    <row r="13624" spans="13:13">
      <c r="M13624" s="3"/>
    </row>
    <row r="13625" spans="13:13">
      <c r="M13625" s="3"/>
    </row>
    <row r="13626" spans="13:13">
      <c r="M13626" s="3"/>
    </row>
    <row r="13627" spans="13:13">
      <c r="M13627" s="3"/>
    </row>
    <row r="13628" spans="13:13">
      <c r="M13628" s="3"/>
    </row>
    <row r="13629" spans="13:13">
      <c r="M13629" s="3"/>
    </row>
    <row r="13630" spans="13:13">
      <c r="M13630" s="3"/>
    </row>
    <row r="13631" spans="13:13">
      <c r="M13631" s="3"/>
    </row>
    <row r="13632" spans="13:13">
      <c r="M13632" s="3"/>
    </row>
    <row r="13633" spans="13:13">
      <c r="M13633" s="3"/>
    </row>
    <row r="13634" spans="13:13">
      <c r="M13634" s="3"/>
    </row>
    <row r="13635" spans="13:13">
      <c r="M13635" s="3"/>
    </row>
    <row r="13636" spans="13:13">
      <c r="M13636" s="3"/>
    </row>
    <row r="13637" spans="13:13">
      <c r="M13637" s="3"/>
    </row>
    <row r="13638" spans="13:13">
      <c r="M13638" s="3"/>
    </row>
    <row r="13639" spans="13:13">
      <c r="M13639" s="3"/>
    </row>
    <row r="13640" spans="13:13">
      <c r="M13640" s="3"/>
    </row>
    <row r="13641" spans="13:13">
      <c r="M13641" s="3"/>
    </row>
    <row r="13642" spans="13:13">
      <c r="M13642" s="3"/>
    </row>
    <row r="13643" spans="13:13">
      <c r="M13643" s="3"/>
    </row>
    <row r="13644" spans="13:13">
      <c r="M13644" s="3"/>
    </row>
    <row r="13645" spans="13:13">
      <c r="M13645" s="3"/>
    </row>
    <row r="13646" spans="13:13">
      <c r="M13646" s="3"/>
    </row>
    <row r="13647" spans="13:13">
      <c r="M13647" s="3"/>
    </row>
    <row r="13648" spans="13:13">
      <c r="M13648" s="3"/>
    </row>
    <row r="13649" spans="13:13">
      <c r="M13649" s="3"/>
    </row>
    <row r="13650" spans="13:13">
      <c r="M13650" s="3"/>
    </row>
    <row r="13651" spans="13:13">
      <c r="M13651" s="3"/>
    </row>
    <row r="13652" spans="13:13">
      <c r="M13652" s="3"/>
    </row>
    <row r="13653" spans="13:13">
      <c r="M13653" s="3"/>
    </row>
    <row r="13654" spans="13:13">
      <c r="M13654" s="3"/>
    </row>
    <row r="13655" spans="13:13">
      <c r="M13655" s="3"/>
    </row>
    <row r="13656" spans="13:13">
      <c r="M13656" s="3"/>
    </row>
    <row r="13657" spans="13:13">
      <c r="M13657" s="3"/>
    </row>
    <row r="13658" spans="13:13">
      <c r="M13658" s="3"/>
    </row>
    <row r="13659" spans="13:13">
      <c r="M13659" s="3"/>
    </row>
    <row r="13660" spans="13:13">
      <c r="M13660" s="3"/>
    </row>
    <row r="13661" spans="13:13">
      <c r="M13661" s="3"/>
    </row>
    <row r="13662" spans="13:13">
      <c r="M13662" s="3"/>
    </row>
    <row r="13663" spans="13:13">
      <c r="M13663" s="3"/>
    </row>
    <row r="13664" spans="13:13">
      <c r="M13664" s="3"/>
    </row>
    <row r="13665" spans="13:13">
      <c r="M13665" s="3"/>
    </row>
    <row r="13666" spans="13:13">
      <c r="M13666" s="3"/>
    </row>
    <row r="13667" spans="13:13">
      <c r="M13667" s="3"/>
    </row>
    <row r="13668" spans="13:13">
      <c r="M13668" s="3"/>
    </row>
    <row r="13669" spans="13:13">
      <c r="M13669" s="3"/>
    </row>
    <row r="13670" spans="13:13">
      <c r="M13670" s="3"/>
    </row>
    <row r="13671" spans="13:13">
      <c r="M13671" s="3"/>
    </row>
    <row r="13672" spans="13:13">
      <c r="M13672" s="3"/>
    </row>
    <row r="13673" spans="13:13">
      <c r="M13673" s="3"/>
    </row>
    <row r="13674" spans="13:13">
      <c r="M13674" s="3"/>
    </row>
    <row r="13675" spans="13:13">
      <c r="M13675" s="3"/>
    </row>
    <row r="13676" spans="13:13">
      <c r="M13676" s="3"/>
    </row>
    <row r="13677" spans="13:13">
      <c r="M13677" s="3"/>
    </row>
    <row r="13678" spans="13:13">
      <c r="M13678" s="3"/>
    </row>
    <row r="13679" spans="13:13">
      <c r="M13679" s="3"/>
    </row>
    <row r="13680" spans="13:13">
      <c r="M13680" s="3"/>
    </row>
    <row r="13681" spans="13:13">
      <c r="M13681" s="3"/>
    </row>
    <row r="13682" spans="13:13">
      <c r="M13682" s="3"/>
    </row>
    <row r="13683" spans="13:13">
      <c r="M13683" s="3"/>
    </row>
    <row r="13684" spans="13:13">
      <c r="M13684" s="3"/>
    </row>
    <row r="13685" spans="13:13">
      <c r="M13685" s="3"/>
    </row>
    <row r="13686" spans="13:13">
      <c r="M13686" s="3"/>
    </row>
    <row r="13687" spans="13:13">
      <c r="M13687" s="3"/>
    </row>
    <row r="13688" spans="13:13">
      <c r="M13688" s="3"/>
    </row>
    <row r="13689" spans="13:13">
      <c r="M13689" s="3"/>
    </row>
    <row r="13690" spans="13:13">
      <c r="M13690" s="3"/>
    </row>
    <row r="13691" spans="13:13">
      <c r="M13691" s="3"/>
    </row>
    <row r="13692" spans="13:13">
      <c r="M13692" s="3"/>
    </row>
    <row r="13693" spans="13:13">
      <c r="M13693" s="3"/>
    </row>
    <row r="13694" spans="13:13">
      <c r="M13694" s="3"/>
    </row>
    <row r="13695" spans="13:13">
      <c r="M13695" s="3"/>
    </row>
    <row r="13696" spans="13:13">
      <c r="M13696" s="3"/>
    </row>
    <row r="13697" spans="13:13">
      <c r="M13697" s="3"/>
    </row>
    <row r="13698" spans="13:13">
      <c r="M13698" s="3"/>
    </row>
    <row r="13699" spans="13:13">
      <c r="M13699" s="3"/>
    </row>
    <row r="13700" spans="13:13">
      <c r="M13700" s="3"/>
    </row>
    <row r="13701" spans="13:13">
      <c r="M13701" s="3"/>
    </row>
    <row r="13702" spans="13:13">
      <c r="M13702" s="3"/>
    </row>
    <row r="13703" spans="13:13">
      <c r="M13703" s="3"/>
    </row>
    <row r="13704" spans="13:13">
      <c r="M13704" s="3"/>
    </row>
    <row r="13705" spans="13:13">
      <c r="M13705" s="3"/>
    </row>
    <row r="13706" spans="13:13">
      <c r="M13706" s="3"/>
    </row>
    <row r="13707" spans="13:13">
      <c r="M13707" s="3"/>
    </row>
    <row r="13708" spans="13:13">
      <c r="M13708" s="3"/>
    </row>
    <row r="13709" spans="13:13">
      <c r="M13709" s="3"/>
    </row>
    <row r="13710" spans="13:13">
      <c r="M13710" s="3"/>
    </row>
    <row r="13711" spans="13:13">
      <c r="M13711" s="3"/>
    </row>
    <row r="13712" spans="13:13">
      <c r="M13712" s="3"/>
    </row>
    <row r="13713" spans="13:13">
      <c r="M13713" s="3"/>
    </row>
    <row r="13714" spans="13:13">
      <c r="M13714" s="3"/>
    </row>
    <row r="13715" spans="13:13">
      <c r="M13715" s="3"/>
    </row>
    <row r="13716" spans="13:13">
      <c r="M13716" s="3"/>
    </row>
    <row r="13717" spans="13:13">
      <c r="M13717" s="3"/>
    </row>
    <row r="13718" spans="13:13">
      <c r="M13718" s="3"/>
    </row>
    <row r="13719" spans="13:13">
      <c r="M13719" s="3"/>
    </row>
    <row r="13720" spans="13:13">
      <c r="M13720" s="3"/>
    </row>
    <row r="13721" spans="13:13">
      <c r="M13721" s="3"/>
    </row>
    <row r="13722" spans="13:13">
      <c r="M13722" s="3"/>
    </row>
    <row r="13723" spans="13:13">
      <c r="M13723" s="3"/>
    </row>
    <row r="13724" spans="13:13">
      <c r="M13724" s="3"/>
    </row>
    <row r="13725" spans="13:13">
      <c r="M13725" s="3"/>
    </row>
    <row r="13726" spans="13:13">
      <c r="M13726" s="3"/>
    </row>
    <row r="13727" spans="13:13">
      <c r="M13727" s="3"/>
    </row>
    <row r="13728" spans="13:13">
      <c r="M13728" s="3"/>
    </row>
    <row r="13729" spans="13:13">
      <c r="M13729" s="3"/>
    </row>
    <row r="13730" spans="13:13">
      <c r="M13730" s="3"/>
    </row>
    <row r="13731" spans="13:13">
      <c r="M13731" s="3"/>
    </row>
    <row r="13732" spans="13:13">
      <c r="M13732" s="3"/>
    </row>
    <row r="13733" spans="13:13">
      <c r="M13733" s="3"/>
    </row>
    <row r="13734" spans="13:13">
      <c r="M13734" s="3"/>
    </row>
    <row r="13735" spans="13:13">
      <c r="M13735" s="3"/>
    </row>
    <row r="13736" spans="13:13">
      <c r="M13736" s="3"/>
    </row>
    <row r="13737" spans="13:13">
      <c r="M13737" s="3"/>
    </row>
    <row r="13738" spans="13:13">
      <c r="M13738" s="3"/>
    </row>
    <row r="13739" spans="13:13">
      <c r="M13739" s="3"/>
    </row>
    <row r="13740" spans="13:13">
      <c r="M13740" s="3"/>
    </row>
    <row r="13741" spans="13:13">
      <c r="M13741" s="3"/>
    </row>
    <row r="13742" spans="13:13">
      <c r="M13742" s="3"/>
    </row>
    <row r="13743" spans="13:13">
      <c r="M13743" s="3"/>
    </row>
    <row r="13744" spans="13:13">
      <c r="M13744" s="3"/>
    </row>
    <row r="13745" spans="13:13">
      <c r="M13745" s="3"/>
    </row>
    <row r="13746" spans="13:13">
      <c r="M13746" s="3"/>
    </row>
    <row r="13747" spans="13:13">
      <c r="M13747" s="3"/>
    </row>
    <row r="13748" spans="13:13">
      <c r="M13748" s="3"/>
    </row>
    <row r="13749" spans="13:13">
      <c r="M13749" s="3"/>
    </row>
    <row r="13750" spans="13:13">
      <c r="M13750" s="3"/>
    </row>
    <row r="13751" spans="13:13">
      <c r="M13751" s="3"/>
    </row>
    <row r="13752" spans="13:13">
      <c r="M13752" s="3"/>
    </row>
    <row r="13753" spans="13:13">
      <c r="M13753" s="3"/>
    </row>
    <row r="13754" spans="13:13">
      <c r="M13754" s="3"/>
    </row>
    <row r="13755" spans="13:13">
      <c r="M13755" s="3"/>
    </row>
    <row r="13756" spans="13:13">
      <c r="M13756" s="3"/>
    </row>
    <row r="13757" spans="13:13">
      <c r="M13757" s="3"/>
    </row>
    <row r="13758" spans="13:13">
      <c r="M13758" s="3"/>
    </row>
    <row r="13759" spans="13:13">
      <c r="M13759" s="3"/>
    </row>
    <row r="13760" spans="13:13">
      <c r="M13760" s="3"/>
    </row>
    <row r="13761" spans="13:13">
      <c r="M13761" s="3"/>
    </row>
    <row r="13762" spans="13:13">
      <c r="M13762" s="3"/>
    </row>
    <row r="13763" spans="13:13">
      <c r="M13763" s="3"/>
    </row>
    <row r="13764" spans="13:13">
      <c r="M13764" s="3"/>
    </row>
    <row r="13765" spans="13:13">
      <c r="M13765" s="3"/>
    </row>
    <row r="13766" spans="13:13">
      <c r="M13766" s="3"/>
    </row>
    <row r="13767" spans="13:13">
      <c r="M13767" s="3"/>
    </row>
    <row r="13768" spans="13:13">
      <c r="M13768" s="3"/>
    </row>
    <row r="13769" spans="13:13">
      <c r="M13769" s="3"/>
    </row>
    <row r="13770" spans="13:13">
      <c r="M13770" s="3"/>
    </row>
    <row r="13771" spans="13:13">
      <c r="M13771" s="3"/>
    </row>
    <row r="13772" spans="13:13">
      <c r="M13772" s="3"/>
    </row>
    <row r="13773" spans="13:13">
      <c r="M13773" s="3"/>
    </row>
    <row r="13774" spans="13:13">
      <c r="M13774" s="3"/>
    </row>
    <row r="13775" spans="13:13">
      <c r="M13775" s="3"/>
    </row>
    <row r="13776" spans="13:13">
      <c r="M13776" s="3"/>
    </row>
    <row r="13777" spans="13:13">
      <c r="M13777" s="3"/>
    </row>
    <row r="13778" spans="13:13">
      <c r="M13778" s="3"/>
    </row>
    <row r="13779" spans="13:13">
      <c r="M13779" s="3"/>
    </row>
    <row r="13780" spans="13:13">
      <c r="M13780" s="3"/>
    </row>
    <row r="13781" spans="13:13">
      <c r="M13781" s="3"/>
    </row>
    <row r="13782" spans="13:13">
      <c r="M13782" s="3"/>
    </row>
    <row r="13783" spans="13:13">
      <c r="M13783" s="3"/>
    </row>
    <row r="13784" spans="13:13">
      <c r="M13784" s="3"/>
    </row>
    <row r="13785" spans="13:13">
      <c r="M13785" s="3"/>
    </row>
    <row r="13786" spans="13:13">
      <c r="M13786" s="3"/>
    </row>
    <row r="13787" spans="13:13">
      <c r="M13787" s="3"/>
    </row>
    <row r="13788" spans="13:13">
      <c r="M13788" s="3"/>
    </row>
    <row r="13789" spans="13:13">
      <c r="M13789" s="3"/>
    </row>
    <row r="13790" spans="13:13">
      <c r="M13790" s="3"/>
    </row>
    <row r="13791" spans="13:13">
      <c r="M13791" s="3"/>
    </row>
    <row r="13792" spans="13:13">
      <c r="M13792" s="3"/>
    </row>
    <row r="13793" spans="13:13">
      <c r="M13793" s="3"/>
    </row>
    <row r="13794" spans="13:13">
      <c r="M13794" s="3"/>
    </row>
    <row r="13795" spans="13:13">
      <c r="M13795" s="3"/>
    </row>
    <row r="13796" spans="13:13">
      <c r="M13796" s="3"/>
    </row>
    <row r="13797" spans="13:13">
      <c r="M13797" s="3"/>
    </row>
    <row r="13798" spans="13:13">
      <c r="M13798" s="3"/>
    </row>
    <row r="13799" spans="13:13">
      <c r="M13799" s="3"/>
    </row>
    <row r="13800" spans="13:13">
      <c r="M13800" s="3"/>
    </row>
    <row r="13801" spans="13:13">
      <c r="M13801" s="3"/>
    </row>
    <row r="13802" spans="13:13">
      <c r="M13802" s="3"/>
    </row>
    <row r="13803" spans="13:13">
      <c r="M13803" s="3"/>
    </row>
    <row r="13804" spans="13:13">
      <c r="M13804" s="3"/>
    </row>
    <row r="13805" spans="13:13">
      <c r="M13805" s="3"/>
    </row>
    <row r="13806" spans="13:13">
      <c r="M13806" s="3"/>
    </row>
    <row r="13807" spans="13:13">
      <c r="M13807" s="3"/>
    </row>
    <row r="13808" spans="13:13">
      <c r="M13808" s="3"/>
    </row>
    <row r="13809" spans="13:13">
      <c r="M13809" s="3"/>
    </row>
    <row r="13810" spans="13:13">
      <c r="M13810" s="3"/>
    </row>
    <row r="13811" spans="13:13">
      <c r="M13811" s="3"/>
    </row>
    <row r="13812" spans="13:13">
      <c r="M13812" s="3"/>
    </row>
    <row r="13813" spans="13:13">
      <c r="M13813" s="3"/>
    </row>
    <row r="13814" spans="13:13">
      <c r="M13814" s="3"/>
    </row>
    <row r="13815" spans="13:13">
      <c r="M13815" s="3"/>
    </row>
    <row r="13816" spans="13:13">
      <c r="M13816" s="3"/>
    </row>
    <row r="13817" spans="13:13">
      <c r="M13817" s="3"/>
    </row>
    <row r="13818" spans="13:13">
      <c r="M13818" s="3"/>
    </row>
    <row r="13819" spans="13:13">
      <c r="M13819" s="3"/>
    </row>
    <row r="13820" spans="13:13">
      <c r="M13820" s="3"/>
    </row>
    <row r="13821" spans="13:13">
      <c r="M13821" s="3"/>
    </row>
    <row r="13822" spans="13:13">
      <c r="M13822" s="3"/>
    </row>
    <row r="13823" spans="13:13">
      <c r="M13823" s="3"/>
    </row>
    <row r="13824" spans="13:13">
      <c r="M13824" s="3"/>
    </row>
    <row r="13825" spans="13:13">
      <c r="M13825" s="3"/>
    </row>
    <row r="13826" spans="13:13">
      <c r="M13826" s="3"/>
    </row>
    <row r="13827" spans="13:13">
      <c r="M13827" s="3"/>
    </row>
    <row r="13828" spans="13:13">
      <c r="M13828" s="3"/>
    </row>
    <row r="13829" spans="13:13">
      <c r="M13829" s="3"/>
    </row>
    <row r="13830" spans="13:13">
      <c r="M13830" s="3"/>
    </row>
    <row r="13831" spans="13:13">
      <c r="M13831" s="3"/>
    </row>
    <row r="13832" spans="13:13">
      <c r="M13832" s="3"/>
    </row>
    <row r="13833" spans="13:13">
      <c r="M13833" s="3"/>
    </row>
    <row r="13834" spans="13:13">
      <c r="M13834" s="3"/>
    </row>
    <row r="13835" spans="13:13">
      <c r="M13835" s="3"/>
    </row>
    <row r="13836" spans="13:13">
      <c r="M13836" s="3"/>
    </row>
    <row r="13837" spans="13:13">
      <c r="M13837" s="3"/>
    </row>
    <row r="13838" spans="13:13">
      <c r="M13838" s="3"/>
    </row>
    <row r="13839" spans="13:13">
      <c r="M13839" s="3"/>
    </row>
    <row r="13840" spans="13:13">
      <c r="M13840" s="3"/>
    </row>
    <row r="13841" spans="13:13">
      <c r="M13841" s="3"/>
    </row>
    <row r="13842" spans="13:13">
      <c r="M13842" s="3"/>
    </row>
    <row r="13843" spans="13:13">
      <c r="M13843" s="3"/>
    </row>
    <row r="13844" spans="13:13">
      <c r="M13844" s="3"/>
    </row>
    <row r="13845" spans="13:13">
      <c r="M13845" s="3"/>
    </row>
    <row r="13846" spans="13:13">
      <c r="M13846" s="3"/>
    </row>
    <row r="13847" spans="13:13">
      <c r="M13847" s="3"/>
    </row>
    <row r="13848" spans="13:13">
      <c r="M13848" s="3"/>
    </row>
    <row r="13849" spans="13:13">
      <c r="M13849" s="3"/>
    </row>
    <row r="13850" spans="13:13">
      <c r="M13850" s="3"/>
    </row>
    <row r="13851" spans="13:13">
      <c r="M13851" s="3"/>
    </row>
    <row r="13852" spans="13:13">
      <c r="M13852" s="3"/>
    </row>
    <row r="13853" spans="13:13">
      <c r="M13853" s="3"/>
    </row>
    <row r="13854" spans="13:13">
      <c r="M13854" s="3"/>
    </row>
    <row r="13855" spans="13:13">
      <c r="M13855" s="3"/>
    </row>
    <row r="13856" spans="13:13">
      <c r="M13856" s="3"/>
    </row>
    <row r="13857" spans="13:13">
      <c r="M13857" s="3"/>
    </row>
    <row r="13858" spans="13:13">
      <c r="M13858" s="3"/>
    </row>
    <row r="13859" spans="13:13">
      <c r="M13859" s="3"/>
    </row>
    <row r="13860" spans="13:13">
      <c r="M13860" s="3"/>
    </row>
    <row r="13861" spans="13:13">
      <c r="M13861" s="3"/>
    </row>
    <row r="13862" spans="13:13">
      <c r="M13862" s="3"/>
    </row>
    <row r="13863" spans="13:13">
      <c r="M13863" s="3"/>
    </row>
    <row r="13864" spans="13:13">
      <c r="M13864" s="3"/>
    </row>
    <row r="13865" spans="13:13">
      <c r="M13865" s="3"/>
    </row>
    <row r="13866" spans="13:13">
      <c r="M13866" s="3"/>
    </row>
    <row r="13867" spans="13:13">
      <c r="M13867" s="3"/>
    </row>
    <row r="13868" spans="13:13">
      <c r="M13868" s="3"/>
    </row>
    <row r="13869" spans="13:13">
      <c r="M13869" s="3"/>
    </row>
    <row r="13870" spans="13:13">
      <c r="M13870" s="3"/>
    </row>
    <row r="13871" spans="13:13">
      <c r="M13871" s="3"/>
    </row>
    <row r="13872" spans="13:13">
      <c r="M13872" s="3"/>
    </row>
    <row r="13873" spans="13:13">
      <c r="M13873" s="3"/>
    </row>
    <row r="13874" spans="13:13">
      <c r="M13874" s="3"/>
    </row>
    <row r="13875" spans="13:13">
      <c r="M13875" s="3"/>
    </row>
    <row r="13876" spans="13:13">
      <c r="M13876" s="3"/>
    </row>
    <row r="13877" spans="13:13">
      <c r="M13877" s="3"/>
    </row>
    <row r="13878" spans="13:13">
      <c r="M13878" s="3"/>
    </row>
    <row r="13879" spans="13:13">
      <c r="M13879" s="3"/>
    </row>
    <row r="13880" spans="13:13">
      <c r="M13880" s="3"/>
    </row>
    <row r="13881" spans="13:13">
      <c r="M13881" s="3"/>
    </row>
    <row r="13882" spans="13:13">
      <c r="M13882" s="3"/>
    </row>
    <row r="13883" spans="13:13">
      <c r="M13883" s="3"/>
    </row>
    <row r="13884" spans="13:13">
      <c r="M13884" s="3"/>
    </row>
    <row r="13885" spans="13:13">
      <c r="M13885" s="3"/>
    </row>
    <row r="13886" spans="13:13">
      <c r="M13886" s="3"/>
    </row>
    <row r="13887" spans="13:13">
      <c r="M13887" s="3"/>
    </row>
    <row r="13888" spans="13:13">
      <c r="M13888" s="3"/>
    </row>
    <row r="13889" spans="13:13">
      <c r="M13889" s="3"/>
    </row>
    <row r="13890" spans="13:13">
      <c r="M13890" s="3"/>
    </row>
    <row r="13891" spans="13:13">
      <c r="M13891" s="3"/>
    </row>
    <row r="13892" spans="13:13">
      <c r="M13892" s="3"/>
    </row>
    <row r="13893" spans="13:13">
      <c r="M13893" s="3"/>
    </row>
    <row r="13894" spans="13:13">
      <c r="M13894" s="3"/>
    </row>
    <row r="13895" spans="13:13">
      <c r="M13895" s="3"/>
    </row>
    <row r="13896" spans="13:13">
      <c r="M13896" s="3"/>
    </row>
    <row r="13897" spans="13:13">
      <c r="M13897" s="3"/>
    </row>
    <row r="13898" spans="13:13">
      <c r="M13898" s="3"/>
    </row>
    <row r="13899" spans="13:13">
      <c r="M13899" s="3"/>
    </row>
    <row r="13900" spans="13:13">
      <c r="M13900" s="3"/>
    </row>
    <row r="13901" spans="13:13">
      <c r="M13901" s="3"/>
    </row>
    <row r="13902" spans="13:13">
      <c r="M13902" s="3"/>
    </row>
    <row r="13903" spans="13:13">
      <c r="M13903" s="3"/>
    </row>
    <row r="13904" spans="13:13">
      <c r="M13904" s="3"/>
    </row>
    <row r="13905" spans="13:13">
      <c r="M13905" s="3"/>
    </row>
    <row r="13906" spans="13:13">
      <c r="M13906" s="3"/>
    </row>
    <row r="13907" spans="13:13">
      <c r="M13907" s="3"/>
    </row>
    <row r="13908" spans="13:13">
      <c r="M13908" s="3"/>
    </row>
    <row r="13909" spans="13:13">
      <c r="M13909" s="3"/>
    </row>
    <row r="13910" spans="13:13">
      <c r="M13910" s="3"/>
    </row>
    <row r="13911" spans="13:13">
      <c r="M13911" s="3"/>
    </row>
    <row r="13912" spans="13:13">
      <c r="M13912" s="3"/>
    </row>
    <row r="13913" spans="13:13">
      <c r="M13913" s="3"/>
    </row>
    <row r="13914" spans="13:13">
      <c r="M13914" s="3"/>
    </row>
    <row r="13915" spans="13:13">
      <c r="M13915" s="3"/>
    </row>
    <row r="13916" spans="13:13">
      <c r="M13916" s="3"/>
    </row>
    <row r="13917" spans="13:13">
      <c r="M13917" s="3"/>
    </row>
    <row r="13918" spans="13:13">
      <c r="M13918" s="3"/>
    </row>
    <row r="13919" spans="13:13">
      <c r="M13919" s="3"/>
    </row>
    <row r="13920" spans="13:13">
      <c r="M13920" s="3"/>
    </row>
    <row r="13921" spans="13:13">
      <c r="M13921" s="3"/>
    </row>
    <row r="13922" spans="13:13">
      <c r="M13922" s="3"/>
    </row>
    <row r="13923" spans="13:13">
      <c r="M13923" s="3"/>
    </row>
    <row r="13924" spans="13:13">
      <c r="M13924" s="3"/>
    </row>
    <row r="13925" spans="13:13">
      <c r="M13925" s="3"/>
    </row>
    <row r="13926" spans="13:13">
      <c r="M13926" s="3"/>
    </row>
    <row r="13927" spans="13:13">
      <c r="M13927" s="3"/>
    </row>
    <row r="13928" spans="13:13">
      <c r="M13928" s="3"/>
    </row>
    <row r="13929" spans="13:13">
      <c r="M13929" s="3"/>
    </row>
    <row r="13930" spans="13:13">
      <c r="M13930" s="3"/>
    </row>
    <row r="13931" spans="13:13">
      <c r="M13931" s="3"/>
    </row>
    <row r="13932" spans="13:13">
      <c r="M13932" s="3"/>
    </row>
    <row r="13933" spans="13:13">
      <c r="M13933" s="3"/>
    </row>
    <row r="13934" spans="13:13">
      <c r="M13934" s="3"/>
    </row>
    <row r="13935" spans="13:13">
      <c r="M13935" s="3"/>
    </row>
    <row r="13936" spans="13:13">
      <c r="M13936" s="3"/>
    </row>
    <row r="13937" spans="13:13">
      <c r="M13937" s="3"/>
    </row>
    <row r="13938" spans="13:13">
      <c r="M13938" s="3"/>
    </row>
    <row r="13939" spans="13:13">
      <c r="M13939" s="3"/>
    </row>
    <row r="13940" spans="13:13">
      <c r="M13940" s="3"/>
    </row>
    <row r="13941" spans="13:13">
      <c r="M13941" s="3"/>
    </row>
    <row r="13942" spans="13:13">
      <c r="M13942" s="3"/>
    </row>
    <row r="13943" spans="13:13">
      <c r="M13943" s="3"/>
    </row>
    <row r="13944" spans="13:13">
      <c r="M13944" s="3"/>
    </row>
    <row r="13945" spans="13:13">
      <c r="M13945" s="3"/>
    </row>
    <row r="13946" spans="13:13">
      <c r="M13946" s="3"/>
    </row>
    <row r="13947" spans="13:13">
      <c r="M13947" s="3"/>
    </row>
    <row r="13948" spans="13:13">
      <c r="M13948" s="3"/>
    </row>
    <row r="13949" spans="13:13">
      <c r="M13949" s="3"/>
    </row>
    <row r="13950" spans="13:13">
      <c r="M13950" s="3"/>
    </row>
    <row r="13951" spans="13:13">
      <c r="M13951" s="3"/>
    </row>
    <row r="13952" spans="13:13">
      <c r="M13952" s="3"/>
    </row>
    <row r="13953" spans="13:13">
      <c r="M13953" s="3"/>
    </row>
    <row r="13954" spans="13:13">
      <c r="M13954" s="3"/>
    </row>
    <row r="13955" spans="13:13">
      <c r="M13955" s="3"/>
    </row>
    <row r="13956" spans="13:13">
      <c r="M13956" s="3"/>
    </row>
    <row r="13957" spans="13:13">
      <c r="M13957" s="3"/>
    </row>
    <row r="13958" spans="13:13">
      <c r="M13958" s="3"/>
    </row>
    <row r="13959" spans="13:13">
      <c r="M13959" s="3"/>
    </row>
    <row r="13960" spans="13:13">
      <c r="M13960" s="3"/>
    </row>
    <row r="13961" spans="13:13">
      <c r="M13961" s="3"/>
    </row>
    <row r="13962" spans="13:13">
      <c r="M13962" s="3"/>
    </row>
    <row r="13963" spans="13:13">
      <c r="M13963" s="3"/>
    </row>
    <row r="13964" spans="13:13">
      <c r="M13964" s="3"/>
    </row>
    <row r="13965" spans="13:13">
      <c r="M13965" s="3"/>
    </row>
    <row r="13966" spans="13:13">
      <c r="M13966" s="3"/>
    </row>
    <row r="13967" spans="13:13">
      <c r="M13967" s="3"/>
    </row>
    <row r="13968" spans="13:13">
      <c r="M13968" s="3"/>
    </row>
    <row r="13969" spans="13:13">
      <c r="M13969" s="3"/>
    </row>
    <row r="13970" spans="13:13">
      <c r="M13970" s="3"/>
    </row>
    <row r="13971" spans="13:13">
      <c r="M13971" s="3"/>
    </row>
    <row r="13972" spans="13:13">
      <c r="M13972" s="3"/>
    </row>
    <row r="13973" spans="13:13">
      <c r="M13973" s="3"/>
    </row>
    <row r="13974" spans="13:13">
      <c r="M13974" s="3"/>
    </row>
    <row r="13975" spans="13:13">
      <c r="M13975" s="3"/>
    </row>
    <row r="13976" spans="13:13">
      <c r="M13976" s="3"/>
    </row>
    <row r="13977" spans="13:13">
      <c r="M13977" s="3"/>
    </row>
    <row r="13978" spans="13:13">
      <c r="M13978" s="3"/>
    </row>
    <row r="13979" spans="13:13">
      <c r="M13979" s="3"/>
    </row>
    <row r="13980" spans="13:13">
      <c r="M13980" s="3"/>
    </row>
    <row r="13981" spans="13:13">
      <c r="M13981" s="3"/>
    </row>
    <row r="13982" spans="13:13">
      <c r="M13982" s="3"/>
    </row>
    <row r="13983" spans="13:13">
      <c r="M13983" s="3"/>
    </row>
    <row r="13984" spans="13:13">
      <c r="M13984" s="3"/>
    </row>
    <row r="13985" spans="13:13">
      <c r="M13985" s="3"/>
    </row>
    <row r="13986" spans="13:13">
      <c r="M13986" s="3"/>
    </row>
    <row r="13987" spans="13:13">
      <c r="M13987" s="3"/>
    </row>
    <row r="13988" spans="13:13">
      <c r="M13988" s="3"/>
    </row>
    <row r="13989" spans="13:13">
      <c r="M13989" s="3"/>
    </row>
    <row r="13990" spans="13:13">
      <c r="M13990" s="3"/>
    </row>
    <row r="13991" spans="13:13">
      <c r="M13991" s="3"/>
    </row>
    <row r="13992" spans="13:13">
      <c r="M13992" s="3"/>
    </row>
    <row r="13993" spans="13:13">
      <c r="M13993" s="3"/>
    </row>
    <row r="13994" spans="13:13">
      <c r="M13994" s="3"/>
    </row>
    <row r="13995" spans="13:13">
      <c r="M13995" s="3"/>
    </row>
    <row r="13996" spans="13:13">
      <c r="M13996" s="3"/>
    </row>
    <row r="13997" spans="13:13">
      <c r="M13997" s="3"/>
    </row>
    <row r="13998" spans="13:13">
      <c r="M13998" s="3"/>
    </row>
    <row r="13999" spans="13:13">
      <c r="M13999" s="3"/>
    </row>
    <row r="14000" spans="13:13">
      <c r="M14000" s="3"/>
    </row>
    <row r="14001" spans="13:13">
      <c r="M14001" s="3"/>
    </row>
    <row r="14002" spans="13:13">
      <c r="M14002" s="3"/>
    </row>
    <row r="14003" spans="13:13">
      <c r="M14003" s="3"/>
    </row>
    <row r="14004" spans="13:13">
      <c r="M14004" s="3"/>
    </row>
    <row r="14005" spans="13:13">
      <c r="M14005" s="3"/>
    </row>
    <row r="14006" spans="13:13">
      <c r="M14006" s="3"/>
    </row>
    <row r="14007" spans="13:13">
      <c r="M14007" s="3"/>
    </row>
    <row r="14008" spans="13:13">
      <c r="M14008" s="3"/>
    </row>
    <row r="14009" spans="13:13">
      <c r="M14009" s="3"/>
    </row>
    <row r="14010" spans="13:13">
      <c r="M14010" s="3"/>
    </row>
    <row r="14011" spans="13:13">
      <c r="M14011" s="3"/>
    </row>
    <row r="14012" spans="13:13">
      <c r="M14012" s="3"/>
    </row>
    <row r="14013" spans="13:13">
      <c r="M14013" s="3"/>
    </row>
    <row r="14014" spans="13:13">
      <c r="M14014" s="3"/>
    </row>
    <row r="14015" spans="13:13">
      <c r="M14015" s="3"/>
    </row>
    <row r="14016" spans="13:13">
      <c r="M14016" s="3"/>
    </row>
    <row r="14017" spans="13:13">
      <c r="M14017" s="3"/>
    </row>
    <row r="14018" spans="13:13">
      <c r="M14018" s="3"/>
    </row>
    <row r="14019" spans="13:13">
      <c r="M14019" s="3"/>
    </row>
    <row r="14020" spans="13:13">
      <c r="M14020" s="3"/>
    </row>
    <row r="14021" spans="13:13">
      <c r="M14021" s="3"/>
    </row>
    <row r="14022" spans="13:13">
      <c r="M14022" s="3"/>
    </row>
    <row r="14023" spans="13:13">
      <c r="M14023" s="3"/>
    </row>
    <row r="14024" spans="13:13">
      <c r="M14024" s="3"/>
    </row>
    <row r="14025" spans="13:13">
      <c r="M14025" s="3"/>
    </row>
    <row r="14026" spans="13:13">
      <c r="M14026" s="3"/>
    </row>
    <row r="14027" spans="13:13">
      <c r="M14027" s="3"/>
    </row>
    <row r="14028" spans="13:13">
      <c r="M14028" s="3"/>
    </row>
    <row r="14029" spans="13:13">
      <c r="M14029" s="3"/>
    </row>
    <row r="14030" spans="13:13">
      <c r="M14030" s="3"/>
    </row>
    <row r="14031" spans="13:13">
      <c r="M14031" s="3"/>
    </row>
    <row r="14032" spans="13:13">
      <c r="M14032" s="3"/>
    </row>
    <row r="14033" spans="13:13">
      <c r="M14033" s="3"/>
    </row>
    <row r="14034" spans="13:13">
      <c r="M14034" s="3"/>
    </row>
    <row r="14035" spans="13:13">
      <c r="M14035" s="3"/>
    </row>
    <row r="14036" spans="13:13">
      <c r="M14036" s="3"/>
    </row>
    <row r="14037" spans="13:13">
      <c r="M14037" s="3"/>
    </row>
    <row r="14038" spans="13:13">
      <c r="M14038" s="3"/>
    </row>
    <row r="14039" spans="13:13">
      <c r="M14039" s="3"/>
    </row>
    <row r="14040" spans="13:13">
      <c r="M14040" s="3"/>
    </row>
    <row r="14041" spans="13:13">
      <c r="M14041" s="3"/>
    </row>
    <row r="14042" spans="13:13">
      <c r="M14042" s="3"/>
    </row>
    <row r="14043" spans="13:13">
      <c r="M14043" s="3"/>
    </row>
    <row r="14044" spans="13:13">
      <c r="M14044" s="3"/>
    </row>
    <row r="14045" spans="13:13">
      <c r="M14045" s="3"/>
    </row>
    <row r="14046" spans="13:13">
      <c r="M14046" s="3"/>
    </row>
    <row r="14047" spans="13:13">
      <c r="M14047" s="3"/>
    </row>
    <row r="14048" spans="13:13">
      <c r="M14048" s="3"/>
    </row>
    <row r="14049" spans="13:13">
      <c r="M14049" s="3"/>
    </row>
    <row r="14050" spans="13:13">
      <c r="M14050" s="3"/>
    </row>
    <row r="14051" spans="13:13">
      <c r="M14051" s="3"/>
    </row>
    <row r="14052" spans="13:13">
      <c r="M14052" s="3"/>
    </row>
    <row r="14053" spans="13:13">
      <c r="M14053" s="3"/>
    </row>
    <row r="14054" spans="13:13">
      <c r="M14054" s="3"/>
    </row>
    <row r="14055" spans="13:13">
      <c r="M14055" s="3"/>
    </row>
    <row r="14056" spans="13:13">
      <c r="M14056" s="3"/>
    </row>
    <row r="14057" spans="13:13">
      <c r="M14057" s="3"/>
    </row>
    <row r="14058" spans="13:13">
      <c r="M14058" s="3"/>
    </row>
    <row r="14059" spans="13:13">
      <c r="M14059" s="3"/>
    </row>
    <row r="14060" spans="13:13">
      <c r="M14060" s="3"/>
    </row>
    <row r="14061" spans="13:13">
      <c r="M14061" s="3"/>
    </row>
    <row r="14062" spans="13:13">
      <c r="M14062" s="3"/>
    </row>
    <row r="14063" spans="13:13">
      <c r="M14063" s="3"/>
    </row>
    <row r="14064" spans="13:13">
      <c r="M14064" s="3"/>
    </row>
    <row r="14065" spans="13:13">
      <c r="M14065" s="3"/>
    </row>
    <row r="14066" spans="13:13">
      <c r="M14066" s="3"/>
    </row>
    <row r="14067" spans="13:13">
      <c r="M14067" s="3"/>
    </row>
    <row r="14068" spans="13:13">
      <c r="M14068" s="3"/>
    </row>
    <row r="14069" spans="13:13">
      <c r="M14069" s="3"/>
    </row>
    <row r="14070" spans="13:13">
      <c r="M14070" s="3"/>
    </row>
    <row r="14071" spans="13:13">
      <c r="M14071" s="3"/>
    </row>
    <row r="14072" spans="13:13">
      <c r="M14072" s="3"/>
    </row>
    <row r="14073" spans="13:13">
      <c r="M14073" s="3"/>
    </row>
    <row r="14074" spans="13:13">
      <c r="M14074" s="3"/>
    </row>
    <row r="14075" spans="13:13">
      <c r="M14075" s="3"/>
    </row>
    <row r="14076" spans="13:13">
      <c r="M14076" s="3"/>
    </row>
    <row r="14077" spans="13:13">
      <c r="M14077" s="3"/>
    </row>
    <row r="14078" spans="13:13">
      <c r="M14078" s="3"/>
    </row>
    <row r="14079" spans="13:13">
      <c r="M14079" s="3"/>
    </row>
    <row r="14080" spans="13:13">
      <c r="M14080" s="3"/>
    </row>
    <row r="14081" spans="13:13">
      <c r="M14081" s="3"/>
    </row>
    <row r="14082" spans="13:13">
      <c r="M14082" s="3"/>
    </row>
    <row r="14083" spans="13:13">
      <c r="M14083" s="3"/>
    </row>
    <row r="14084" spans="13:13">
      <c r="M14084" s="3"/>
    </row>
    <row r="14085" spans="13:13">
      <c r="M14085" s="3"/>
    </row>
    <row r="14086" spans="13:13">
      <c r="M14086" s="3"/>
    </row>
    <row r="14087" spans="13:13">
      <c r="M14087" s="3"/>
    </row>
    <row r="14088" spans="13:13">
      <c r="M14088" s="3"/>
    </row>
    <row r="14089" spans="13:13">
      <c r="M14089" s="3"/>
    </row>
    <row r="14090" spans="13:13">
      <c r="M14090" s="3"/>
    </row>
    <row r="14091" spans="13:13">
      <c r="M14091" s="3"/>
    </row>
    <row r="14092" spans="13:13">
      <c r="M14092" s="3"/>
    </row>
    <row r="14093" spans="13:13">
      <c r="M14093" s="3"/>
    </row>
    <row r="14094" spans="13:13">
      <c r="M14094" s="3"/>
    </row>
    <row r="14095" spans="13:13">
      <c r="M14095" s="3"/>
    </row>
    <row r="14096" spans="13:13">
      <c r="M14096" s="3"/>
    </row>
    <row r="14097" spans="13:13">
      <c r="M14097" s="3"/>
    </row>
    <row r="14098" spans="13:13">
      <c r="M14098" s="3"/>
    </row>
    <row r="14099" spans="13:13">
      <c r="M14099" s="3"/>
    </row>
    <row r="14100" spans="13:13">
      <c r="M14100" s="3"/>
    </row>
    <row r="14101" spans="13:13">
      <c r="M14101" s="3"/>
    </row>
    <row r="14102" spans="13:13">
      <c r="M14102" s="3"/>
    </row>
    <row r="14103" spans="13:13">
      <c r="M14103" s="3"/>
    </row>
    <row r="14104" spans="13:13">
      <c r="M14104" s="3"/>
    </row>
    <row r="14105" spans="13:13">
      <c r="M14105" s="3"/>
    </row>
    <row r="14106" spans="13:13">
      <c r="M14106" s="3"/>
    </row>
    <row r="14107" spans="13:13">
      <c r="M14107" s="3"/>
    </row>
    <row r="14108" spans="13:13">
      <c r="M14108" s="3"/>
    </row>
    <row r="14109" spans="13:13">
      <c r="M14109" s="3"/>
    </row>
    <row r="14110" spans="13:13">
      <c r="M14110" s="3"/>
    </row>
    <row r="14111" spans="13:13">
      <c r="M14111" s="3"/>
    </row>
    <row r="14112" spans="13:13">
      <c r="M14112" s="3"/>
    </row>
    <row r="14113" spans="13:13">
      <c r="M14113" s="3"/>
    </row>
    <row r="14114" spans="13:13">
      <c r="M14114" s="3"/>
    </row>
    <row r="14115" spans="13:13">
      <c r="M14115" s="3"/>
    </row>
    <row r="14116" spans="13:13">
      <c r="M14116" s="3"/>
    </row>
    <row r="14117" spans="13:13">
      <c r="M14117" s="3"/>
    </row>
    <row r="14118" spans="13:13">
      <c r="M14118" s="3"/>
    </row>
    <row r="14119" spans="13:13">
      <c r="M14119" s="3"/>
    </row>
    <row r="14120" spans="13:13">
      <c r="M14120" s="3"/>
    </row>
    <row r="14121" spans="13:13">
      <c r="M14121" s="3"/>
    </row>
    <row r="14122" spans="13:13">
      <c r="M14122" s="3"/>
    </row>
    <row r="14123" spans="13:13">
      <c r="M14123" s="3"/>
    </row>
    <row r="14124" spans="13:13">
      <c r="M14124" s="3"/>
    </row>
    <row r="14125" spans="13:13">
      <c r="M14125" s="3"/>
    </row>
    <row r="14126" spans="13:13">
      <c r="M14126" s="3"/>
    </row>
    <row r="14127" spans="13:13">
      <c r="M14127" s="3"/>
    </row>
    <row r="14128" spans="13:13">
      <c r="M14128" s="3"/>
    </row>
    <row r="14129" spans="13:13">
      <c r="M14129" s="3"/>
    </row>
    <row r="14130" spans="13:13">
      <c r="M14130" s="3"/>
    </row>
    <row r="14131" spans="13:13">
      <c r="M14131" s="3"/>
    </row>
    <row r="14132" spans="13:13">
      <c r="M14132" s="3"/>
    </row>
    <row r="14133" spans="13:13">
      <c r="M14133" s="3"/>
    </row>
    <row r="14134" spans="13:13">
      <c r="M14134" s="3"/>
    </row>
    <row r="14135" spans="13:13">
      <c r="M14135" s="3"/>
    </row>
    <row r="14136" spans="13:13">
      <c r="M14136" s="3"/>
    </row>
    <row r="14137" spans="13:13">
      <c r="M14137" s="3"/>
    </row>
    <row r="14138" spans="13:13">
      <c r="M14138" s="3"/>
    </row>
    <row r="14139" spans="13:13">
      <c r="M14139" s="3"/>
    </row>
    <row r="14140" spans="13:13">
      <c r="M14140" s="3"/>
    </row>
    <row r="14141" spans="13:13">
      <c r="M14141" s="3"/>
    </row>
    <row r="14142" spans="13:13">
      <c r="M14142" s="3"/>
    </row>
    <row r="14143" spans="13:13">
      <c r="M14143" s="3"/>
    </row>
    <row r="14144" spans="13:13">
      <c r="M14144" s="3"/>
    </row>
    <row r="14145" spans="13:13">
      <c r="M14145" s="3"/>
    </row>
    <row r="14146" spans="13:13">
      <c r="M14146" s="3"/>
    </row>
    <row r="14147" spans="13:13">
      <c r="M14147" s="3"/>
    </row>
    <row r="14148" spans="13:13">
      <c r="M14148" s="3"/>
    </row>
    <row r="14149" spans="13:13">
      <c r="M14149" s="3"/>
    </row>
    <row r="14150" spans="13:13">
      <c r="M14150" s="3"/>
    </row>
    <row r="14151" spans="13:13">
      <c r="M14151" s="3"/>
    </row>
    <row r="14152" spans="13:13">
      <c r="M14152" s="3"/>
    </row>
    <row r="14153" spans="13:13">
      <c r="M14153" s="3"/>
    </row>
    <row r="14154" spans="13:13">
      <c r="M14154" s="3"/>
    </row>
    <row r="14155" spans="13:13">
      <c r="M14155" s="3"/>
    </row>
    <row r="14156" spans="13:13">
      <c r="M14156" s="3"/>
    </row>
    <row r="14157" spans="13:13">
      <c r="M14157" s="3"/>
    </row>
    <row r="14158" spans="13:13">
      <c r="M14158" s="3"/>
    </row>
    <row r="14159" spans="13:13">
      <c r="M14159" s="3"/>
    </row>
    <row r="14160" spans="13:13">
      <c r="M14160" s="3"/>
    </row>
    <row r="14161" spans="13:13">
      <c r="M14161" s="3"/>
    </row>
    <row r="14162" spans="13:13">
      <c r="M14162" s="3"/>
    </row>
    <row r="14163" spans="13:13">
      <c r="M14163" s="3"/>
    </row>
    <row r="14164" spans="13:13">
      <c r="M14164" s="3"/>
    </row>
    <row r="14165" spans="13:13">
      <c r="M14165" s="3"/>
    </row>
    <row r="14166" spans="13:13">
      <c r="M14166" s="3"/>
    </row>
    <row r="14167" spans="13:13">
      <c r="M14167" s="3"/>
    </row>
    <row r="14168" spans="13:13">
      <c r="M14168" s="3"/>
    </row>
    <row r="14169" spans="13:13">
      <c r="M14169" s="3"/>
    </row>
    <row r="14170" spans="13:13">
      <c r="M14170" s="3"/>
    </row>
    <row r="14171" spans="13:13">
      <c r="M14171" s="3"/>
    </row>
    <row r="14172" spans="13:13">
      <c r="M14172" s="3"/>
    </row>
    <row r="14173" spans="13:13">
      <c r="M14173" s="3"/>
    </row>
    <row r="14174" spans="13:13">
      <c r="M14174" s="3"/>
    </row>
    <row r="14175" spans="13:13">
      <c r="M14175" s="3"/>
    </row>
    <row r="14176" spans="13:13">
      <c r="M14176" s="3"/>
    </row>
    <row r="14177" spans="13:13">
      <c r="M14177" s="3"/>
    </row>
    <row r="14178" spans="13:13">
      <c r="M14178" s="3"/>
    </row>
    <row r="14179" spans="13:13">
      <c r="M14179" s="3"/>
    </row>
    <row r="14180" spans="13:13">
      <c r="M14180" s="3"/>
    </row>
    <row r="14181" spans="13:13">
      <c r="M14181" s="3"/>
    </row>
    <row r="14182" spans="13:13">
      <c r="M14182" s="3"/>
    </row>
    <row r="14183" spans="13:13">
      <c r="M14183" s="3"/>
    </row>
    <row r="14184" spans="13:13">
      <c r="M14184" s="3"/>
    </row>
    <row r="14185" spans="13:13">
      <c r="M14185" s="3"/>
    </row>
    <row r="14186" spans="13:13">
      <c r="M14186" s="3"/>
    </row>
    <row r="14187" spans="13:13">
      <c r="M14187" s="3"/>
    </row>
    <row r="14188" spans="13:13">
      <c r="M14188" s="3"/>
    </row>
    <row r="14189" spans="13:13">
      <c r="M14189" s="3"/>
    </row>
    <row r="14190" spans="13:13">
      <c r="M14190" s="3"/>
    </row>
    <row r="14191" spans="13:13">
      <c r="M14191" s="3"/>
    </row>
    <row r="14192" spans="13:13">
      <c r="M14192" s="3"/>
    </row>
    <row r="14193" spans="13:13">
      <c r="M14193" s="3"/>
    </row>
    <row r="14194" spans="13:13">
      <c r="M14194" s="3"/>
    </row>
    <row r="14195" spans="13:13">
      <c r="M14195" s="3"/>
    </row>
    <row r="14196" spans="13:13">
      <c r="M14196" s="3"/>
    </row>
    <row r="14197" spans="13:13">
      <c r="M14197" s="3"/>
    </row>
    <row r="14198" spans="13:13">
      <c r="M14198" s="3"/>
    </row>
    <row r="14199" spans="13:13">
      <c r="M14199" s="3"/>
    </row>
    <row r="14200" spans="13:13">
      <c r="M14200" s="3"/>
    </row>
    <row r="14201" spans="13:13">
      <c r="M14201" s="3"/>
    </row>
    <row r="14202" spans="13:13">
      <c r="M14202" s="3"/>
    </row>
    <row r="14203" spans="13:13">
      <c r="M14203" s="3"/>
    </row>
    <row r="14204" spans="13:13">
      <c r="M14204" s="3"/>
    </row>
    <row r="14205" spans="13:13">
      <c r="M14205" s="3"/>
    </row>
    <row r="14206" spans="13:13">
      <c r="M14206" s="3"/>
    </row>
    <row r="14207" spans="13:13">
      <c r="M14207" s="3"/>
    </row>
    <row r="14208" spans="13:13">
      <c r="M14208" s="3"/>
    </row>
    <row r="14209" spans="13:13">
      <c r="M14209" s="3"/>
    </row>
    <row r="14210" spans="13:13">
      <c r="M14210" s="3"/>
    </row>
    <row r="14211" spans="13:13">
      <c r="M14211" s="3"/>
    </row>
    <row r="14212" spans="13:13">
      <c r="M14212" s="3"/>
    </row>
    <row r="14213" spans="13:13">
      <c r="M14213" s="3"/>
    </row>
    <row r="14214" spans="13:13">
      <c r="M14214" s="3"/>
    </row>
    <row r="14215" spans="13:13">
      <c r="M14215" s="3"/>
    </row>
    <row r="14216" spans="13:13">
      <c r="M14216" s="3"/>
    </row>
    <row r="14217" spans="13:13">
      <c r="M14217" s="3"/>
    </row>
    <row r="14218" spans="13:13">
      <c r="M14218" s="3"/>
    </row>
    <row r="14219" spans="13:13">
      <c r="M14219" s="3"/>
    </row>
    <row r="14220" spans="13:13">
      <c r="M14220" s="3"/>
    </row>
    <row r="14221" spans="13:13">
      <c r="M14221" s="3"/>
    </row>
    <row r="14222" spans="13:13">
      <c r="M14222" s="3"/>
    </row>
    <row r="14223" spans="13:13">
      <c r="M14223" s="3"/>
    </row>
    <row r="14224" spans="13:13">
      <c r="M14224" s="3"/>
    </row>
    <row r="14225" spans="13:13">
      <c r="M14225" s="3"/>
    </row>
    <row r="14226" spans="13:13">
      <c r="M14226" s="3"/>
    </row>
    <row r="14227" spans="13:13">
      <c r="M14227" s="3"/>
    </row>
    <row r="14228" spans="13:13">
      <c r="M14228" s="3"/>
    </row>
    <row r="14229" spans="13:13">
      <c r="M14229" s="3"/>
    </row>
    <row r="14230" spans="13:13">
      <c r="M14230" s="3"/>
    </row>
    <row r="14231" spans="13:13">
      <c r="M14231" s="3"/>
    </row>
    <row r="14232" spans="13:13">
      <c r="M14232" s="3"/>
    </row>
    <row r="14233" spans="13:13">
      <c r="M14233" s="3"/>
    </row>
    <row r="14234" spans="13:13">
      <c r="M14234" s="3"/>
    </row>
    <row r="14235" spans="13:13">
      <c r="M14235" s="3"/>
    </row>
    <row r="14236" spans="13:13">
      <c r="M14236" s="3"/>
    </row>
    <row r="14237" spans="13:13">
      <c r="M14237" s="3"/>
    </row>
    <row r="14238" spans="13:13">
      <c r="M14238" s="3"/>
    </row>
    <row r="14239" spans="13:13">
      <c r="M14239" s="3"/>
    </row>
    <row r="14240" spans="13:13">
      <c r="M14240" s="3"/>
    </row>
    <row r="14241" spans="13:13">
      <c r="M14241" s="3"/>
    </row>
    <row r="14242" spans="13:13">
      <c r="M14242" s="3"/>
    </row>
    <row r="14243" spans="13:13">
      <c r="M14243" s="3"/>
    </row>
    <row r="14244" spans="13:13">
      <c r="M14244" s="3"/>
    </row>
    <row r="14245" spans="13:13">
      <c r="M14245" s="3"/>
    </row>
    <row r="14246" spans="13:13">
      <c r="M14246" s="3"/>
    </row>
    <row r="14247" spans="13:13">
      <c r="M14247" s="3"/>
    </row>
    <row r="14248" spans="13:13">
      <c r="M14248" s="3"/>
    </row>
    <row r="14249" spans="13:13">
      <c r="M14249" s="3"/>
    </row>
    <row r="14250" spans="13:13">
      <c r="M14250" s="3"/>
    </row>
    <row r="14251" spans="13:13">
      <c r="M14251" s="3"/>
    </row>
    <row r="14252" spans="13:13">
      <c r="M14252" s="3"/>
    </row>
    <row r="14253" spans="13:13">
      <c r="M14253" s="3"/>
    </row>
    <row r="14254" spans="13:13">
      <c r="M14254" s="3"/>
    </row>
    <row r="14255" spans="13:13">
      <c r="M14255" s="3"/>
    </row>
    <row r="14256" spans="13:13">
      <c r="M14256" s="3"/>
    </row>
    <row r="14257" spans="13:13">
      <c r="M14257" s="3"/>
    </row>
    <row r="14258" spans="13:13">
      <c r="M14258" s="3"/>
    </row>
    <row r="14259" spans="13:13">
      <c r="M14259" s="3"/>
    </row>
    <row r="14260" spans="13:13">
      <c r="M14260" s="3"/>
    </row>
    <row r="14261" spans="13:13">
      <c r="M14261" s="3"/>
    </row>
    <row r="14262" spans="13:13">
      <c r="M14262" s="3"/>
    </row>
    <row r="14263" spans="13:13">
      <c r="M14263" s="3"/>
    </row>
    <row r="14264" spans="13:13">
      <c r="M14264" s="3"/>
    </row>
    <row r="14265" spans="13:13">
      <c r="M14265" s="3"/>
    </row>
    <row r="14266" spans="13:13">
      <c r="M14266" s="3"/>
    </row>
    <row r="14267" spans="13:13">
      <c r="M14267" s="3"/>
    </row>
    <row r="14268" spans="13:13">
      <c r="M14268" s="3"/>
    </row>
    <row r="14269" spans="13:13">
      <c r="M14269" s="3"/>
    </row>
    <row r="14270" spans="13:13">
      <c r="M14270" s="3"/>
    </row>
    <row r="14271" spans="13:13">
      <c r="M14271" s="3"/>
    </row>
    <row r="14272" spans="13:13">
      <c r="M14272" s="3"/>
    </row>
    <row r="14273" spans="13:13">
      <c r="M14273" s="3"/>
    </row>
    <row r="14274" spans="13:13">
      <c r="M14274" s="3"/>
    </row>
    <row r="14275" spans="13:13">
      <c r="M14275" s="3"/>
    </row>
    <row r="14276" spans="13:13">
      <c r="M14276" s="3"/>
    </row>
    <row r="14277" spans="13:13">
      <c r="M14277" s="3"/>
    </row>
    <row r="14278" spans="13:13">
      <c r="M14278" s="3"/>
    </row>
    <row r="14279" spans="13:13">
      <c r="M14279" s="3"/>
    </row>
    <row r="14280" spans="13:13">
      <c r="M14280" s="3"/>
    </row>
    <row r="14281" spans="13:13">
      <c r="M14281" s="3"/>
    </row>
    <row r="14282" spans="13:13">
      <c r="M14282" s="3"/>
    </row>
    <row r="14283" spans="13:13">
      <c r="M14283" s="3"/>
    </row>
    <row r="14284" spans="13:13">
      <c r="M14284" s="3"/>
    </row>
    <row r="14285" spans="13:13">
      <c r="M14285" s="3"/>
    </row>
    <row r="14286" spans="13:13">
      <c r="M14286" s="3"/>
    </row>
    <row r="14287" spans="13:13">
      <c r="M14287" s="3"/>
    </row>
    <row r="14288" spans="13:13">
      <c r="M14288" s="3"/>
    </row>
    <row r="14289" spans="13:13">
      <c r="M14289" s="3"/>
    </row>
    <row r="14290" spans="13:13">
      <c r="M14290" s="3"/>
    </row>
    <row r="14291" spans="13:13">
      <c r="M14291" s="3"/>
    </row>
    <row r="14292" spans="13:13">
      <c r="M14292" s="3"/>
    </row>
    <row r="14293" spans="13:13">
      <c r="M14293" s="3"/>
    </row>
    <row r="14294" spans="13:13">
      <c r="M14294" s="3"/>
    </row>
    <row r="14295" spans="13:13">
      <c r="M14295" s="3"/>
    </row>
    <row r="14296" spans="13:13">
      <c r="M14296" s="3"/>
    </row>
    <row r="14297" spans="13:13">
      <c r="M14297" s="3"/>
    </row>
    <row r="14298" spans="13:13">
      <c r="M14298" s="3"/>
    </row>
    <row r="14299" spans="13:13">
      <c r="M14299" s="3"/>
    </row>
    <row r="14300" spans="13:13">
      <c r="M14300" s="3"/>
    </row>
    <row r="14301" spans="13:13">
      <c r="M14301" s="3"/>
    </row>
    <row r="14302" spans="13:13">
      <c r="M14302" s="3"/>
    </row>
    <row r="14303" spans="13:13">
      <c r="M14303" s="3"/>
    </row>
    <row r="14304" spans="13:13">
      <c r="M14304" s="3"/>
    </row>
    <row r="14305" spans="13:13">
      <c r="M14305" s="3"/>
    </row>
    <row r="14306" spans="13:13">
      <c r="M14306" s="3"/>
    </row>
    <row r="14307" spans="13:13">
      <c r="M14307" s="3"/>
    </row>
    <row r="14308" spans="13:13">
      <c r="M14308" s="3"/>
    </row>
    <row r="14309" spans="13:13">
      <c r="M14309" s="3"/>
    </row>
    <row r="14310" spans="13:13">
      <c r="M14310" s="3"/>
    </row>
    <row r="14311" spans="13:13">
      <c r="M14311" s="3"/>
    </row>
    <row r="14312" spans="13:13">
      <c r="M14312" s="3"/>
    </row>
    <row r="14313" spans="13:13">
      <c r="M14313" s="3"/>
    </row>
    <row r="14314" spans="13:13">
      <c r="M14314" s="3"/>
    </row>
    <row r="14315" spans="13:13">
      <c r="M14315" s="3"/>
    </row>
    <row r="14316" spans="13:13">
      <c r="M14316" s="3"/>
    </row>
    <row r="14317" spans="13:13">
      <c r="M14317" s="3"/>
    </row>
    <row r="14318" spans="13:13">
      <c r="M14318" s="3"/>
    </row>
    <row r="14319" spans="13:13">
      <c r="M14319" s="3"/>
    </row>
    <row r="14320" spans="13:13">
      <c r="M14320" s="3"/>
    </row>
    <row r="14321" spans="13:13">
      <c r="M14321" s="3"/>
    </row>
    <row r="14322" spans="13:13">
      <c r="M14322" s="3"/>
    </row>
    <row r="14323" spans="13:13">
      <c r="M14323" s="3"/>
    </row>
    <row r="14324" spans="13:13">
      <c r="M14324" s="3"/>
    </row>
    <row r="14325" spans="13:13">
      <c r="M14325" s="3"/>
    </row>
    <row r="14326" spans="13:13">
      <c r="M14326" s="3"/>
    </row>
    <row r="14327" spans="13:13">
      <c r="M14327" s="3"/>
    </row>
    <row r="14328" spans="13:13">
      <c r="M14328" s="3"/>
    </row>
    <row r="14329" spans="13:13">
      <c r="M14329" s="3"/>
    </row>
    <row r="14330" spans="13:13">
      <c r="M14330" s="3"/>
    </row>
    <row r="14331" spans="13:13">
      <c r="M14331" s="3"/>
    </row>
    <row r="14332" spans="13:13">
      <c r="M14332" s="3"/>
    </row>
    <row r="14333" spans="13:13">
      <c r="M14333" s="3"/>
    </row>
    <row r="14334" spans="13:13">
      <c r="M14334" s="3"/>
    </row>
    <row r="14335" spans="13:13">
      <c r="M14335" s="3"/>
    </row>
    <row r="14336" spans="13:13">
      <c r="M14336" s="3"/>
    </row>
    <row r="14337" spans="13:13">
      <c r="M14337" s="3"/>
    </row>
    <row r="14338" spans="13:13">
      <c r="M14338" s="3"/>
    </row>
    <row r="14339" spans="13:13">
      <c r="M14339" s="3"/>
    </row>
    <row r="14340" spans="13:13">
      <c r="M14340" s="3"/>
    </row>
    <row r="14341" spans="13:13">
      <c r="M14341" s="3"/>
    </row>
    <row r="14342" spans="13:13">
      <c r="M14342" s="3"/>
    </row>
    <row r="14343" spans="13:13">
      <c r="M14343" s="3"/>
    </row>
    <row r="14344" spans="13:13">
      <c r="M14344" s="3"/>
    </row>
    <row r="14345" spans="13:13">
      <c r="M14345" s="3"/>
    </row>
    <row r="14346" spans="13:13">
      <c r="M14346" s="3"/>
    </row>
    <row r="14347" spans="13:13">
      <c r="M14347" s="3"/>
    </row>
    <row r="14348" spans="13:13">
      <c r="M14348" s="3"/>
    </row>
    <row r="14349" spans="13:13">
      <c r="M14349" s="3"/>
    </row>
    <row r="14350" spans="13:13">
      <c r="M14350" s="3"/>
    </row>
    <row r="14351" spans="13:13">
      <c r="M14351" s="3"/>
    </row>
    <row r="14352" spans="13:13">
      <c r="M14352" s="3"/>
    </row>
    <row r="14353" spans="13:13">
      <c r="M14353" s="3"/>
    </row>
    <row r="14354" spans="13:13">
      <c r="M14354" s="3"/>
    </row>
    <row r="14355" spans="13:13">
      <c r="M14355" s="3"/>
    </row>
    <row r="14356" spans="13:13">
      <c r="M14356" s="3"/>
    </row>
    <row r="14357" spans="13:13">
      <c r="M14357" s="3"/>
    </row>
    <row r="14358" spans="13:13">
      <c r="M14358" s="3"/>
    </row>
    <row r="14359" spans="13:13">
      <c r="M14359" s="3"/>
    </row>
    <row r="14360" spans="13:13">
      <c r="M14360" s="3"/>
    </row>
    <row r="14361" spans="13:13">
      <c r="M14361" s="3"/>
    </row>
    <row r="14362" spans="13:13">
      <c r="M14362" s="3"/>
    </row>
    <row r="14363" spans="13:13">
      <c r="M14363" s="3"/>
    </row>
    <row r="14364" spans="13:13">
      <c r="M14364" s="3"/>
    </row>
    <row r="14365" spans="13:13">
      <c r="M14365" s="3"/>
    </row>
    <row r="14366" spans="13:13">
      <c r="M14366" s="3"/>
    </row>
    <row r="14367" spans="13:13">
      <c r="M14367" s="3"/>
    </row>
    <row r="14368" spans="13:13">
      <c r="M14368" s="3"/>
    </row>
    <row r="14369" spans="13:13">
      <c r="M14369" s="3"/>
    </row>
    <row r="14370" spans="13:13">
      <c r="M14370" s="3"/>
    </row>
    <row r="14371" spans="13:13">
      <c r="M14371" s="3"/>
    </row>
    <row r="14372" spans="13:13">
      <c r="M14372" s="3"/>
    </row>
    <row r="14373" spans="13:13">
      <c r="M14373" s="3"/>
    </row>
    <row r="14374" spans="13:13">
      <c r="M14374" s="3"/>
    </row>
    <row r="14375" spans="13:13">
      <c r="M14375" s="3"/>
    </row>
    <row r="14376" spans="13:13">
      <c r="M14376" s="3"/>
    </row>
    <row r="14377" spans="13:13">
      <c r="M14377" s="3"/>
    </row>
    <row r="14378" spans="13:13">
      <c r="M14378" s="3"/>
    </row>
    <row r="14379" spans="13:13">
      <c r="M14379" s="3"/>
    </row>
    <row r="14380" spans="13:13">
      <c r="M14380" s="3"/>
    </row>
    <row r="14381" spans="13:13">
      <c r="M14381" s="3"/>
    </row>
    <row r="14382" spans="13:13">
      <c r="M14382" s="3"/>
    </row>
    <row r="14383" spans="13:13">
      <c r="M14383" s="3"/>
    </row>
    <row r="14384" spans="13:13">
      <c r="M14384" s="3"/>
    </row>
    <row r="14385" spans="13:13">
      <c r="M14385" s="3"/>
    </row>
    <row r="14386" spans="13:13">
      <c r="M14386" s="3"/>
    </row>
    <row r="14387" spans="13:13">
      <c r="M14387" s="3"/>
    </row>
    <row r="14388" spans="13:13">
      <c r="M14388" s="3"/>
    </row>
    <row r="14389" spans="13:13">
      <c r="M14389" s="3"/>
    </row>
    <row r="14390" spans="13:13">
      <c r="M14390" s="3"/>
    </row>
    <row r="14391" spans="13:13">
      <c r="M14391" s="3"/>
    </row>
    <row r="14392" spans="13:13">
      <c r="M14392" s="3"/>
    </row>
    <row r="14393" spans="13:13">
      <c r="M14393" s="3"/>
    </row>
    <row r="14394" spans="13:13">
      <c r="M14394" s="3"/>
    </row>
    <row r="14395" spans="13:13">
      <c r="M14395" s="3"/>
    </row>
    <row r="14396" spans="13:13">
      <c r="M14396" s="3"/>
    </row>
    <row r="14397" spans="13:13">
      <c r="M14397" s="3"/>
    </row>
    <row r="14398" spans="13:13">
      <c r="M14398" s="3"/>
    </row>
    <row r="14399" spans="13:13">
      <c r="M14399" s="3"/>
    </row>
    <row r="14400" spans="13:13">
      <c r="M14400" s="3"/>
    </row>
    <row r="14401" spans="13:13">
      <c r="M14401" s="3"/>
    </row>
    <row r="14402" spans="13:13">
      <c r="M14402" s="3"/>
    </row>
    <row r="14403" spans="13:13">
      <c r="M14403" s="3"/>
    </row>
    <row r="14404" spans="13:13">
      <c r="M14404" s="3"/>
    </row>
    <row r="14405" spans="13:13">
      <c r="M14405" s="3"/>
    </row>
    <row r="14406" spans="13:13">
      <c r="M14406" s="3"/>
    </row>
    <row r="14407" spans="13:13">
      <c r="M14407" s="3"/>
    </row>
    <row r="14408" spans="13:13">
      <c r="M14408" s="3"/>
    </row>
    <row r="14409" spans="13:13">
      <c r="M14409" s="3"/>
    </row>
    <row r="14410" spans="13:13">
      <c r="M14410" s="3"/>
    </row>
    <row r="14411" spans="13:13">
      <c r="M14411" s="3"/>
    </row>
    <row r="14412" spans="13:13">
      <c r="M14412" s="3"/>
    </row>
    <row r="14413" spans="13:13">
      <c r="M14413" s="3"/>
    </row>
    <row r="14414" spans="13:13">
      <c r="M14414" s="3"/>
    </row>
    <row r="14415" spans="13:13">
      <c r="M14415" s="3"/>
    </row>
    <row r="14416" spans="13:13">
      <c r="M14416" s="3"/>
    </row>
    <row r="14417" spans="13:13">
      <c r="M14417" s="3"/>
    </row>
    <row r="14418" spans="13:13">
      <c r="M14418" s="3"/>
    </row>
    <row r="14419" spans="13:13">
      <c r="M14419" s="3"/>
    </row>
    <row r="14420" spans="13:13">
      <c r="M14420" s="3"/>
    </row>
    <row r="14421" spans="13:13">
      <c r="M14421" s="3"/>
    </row>
    <row r="14422" spans="13:13">
      <c r="M14422" s="3"/>
    </row>
    <row r="14423" spans="13:13">
      <c r="M14423" s="3"/>
    </row>
    <row r="14424" spans="13:13">
      <c r="M14424" s="3"/>
    </row>
    <row r="14425" spans="13:13">
      <c r="M14425" s="3"/>
    </row>
    <row r="14426" spans="13:13">
      <c r="M14426" s="3"/>
    </row>
    <row r="14427" spans="13:13">
      <c r="M14427" s="3"/>
    </row>
    <row r="14428" spans="13:13">
      <c r="M14428" s="3"/>
    </row>
    <row r="14429" spans="13:13">
      <c r="M14429" s="3"/>
    </row>
    <row r="14430" spans="13:13">
      <c r="M14430" s="3"/>
    </row>
    <row r="14431" spans="13:13">
      <c r="M14431" s="3"/>
    </row>
    <row r="14432" spans="13:13">
      <c r="M14432" s="3"/>
    </row>
    <row r="14433" spans="13:13">
      <c r="M14433" s="3"/>
    </row>
    <row r="14434" spans="13:13">
      <c r="M14434" s="3"/>
    </row>
    <row r="14435" spans="13:13">
      <c r="M14435" s="3"/>
    </row>
    <row r="14436" spans="13:13">
      <c r="M14436" s="3"/>
    </row>
    <row r="14437" spans="13:13">
      <c r="M14437" s="3"/>
    </row>
    <row r="14438" spans="13:13">
      <c r="M14438" s="3"/>
    </row>
    <row r="14439" spans="13:13">
      <c r="M14439" s="3"/>
    </row>
    <row r="14440" spans="13:13">
      <c r="M14440" s="3"/>
    </row>
    <row r="14441" spans="13:13">
      <c r="M14441" s="3"/>
    </row>
    <row r="14442" spans="13:13">
      <c r="M14442" s="3"/>
    </row>
    <row r="14443" spans="13:13">
      <c r="M14443" s="3"/>
    </row>
    <row r="14444" spans="13:13">
      <c r="M14444" s="3"/>
    </row>
    <row r="14445" spans="13:13">
      <c r="M14445" s="3"/>
    </row>
    <row r="14446" spans="13:13">
      <c r="M14446" s="3"/>
    </row>
    <row r="14447" spans="13:13">
      <c r="M14447" s="3"/>
    </row>
    <row r="14448" spans="13:13">
      <c r="M14448" s="3"/>
    </row>
    <row r="14449" spans="13:13">
      <c r="M14449" s="3"/>
    </row>
    <row r="14450" spans="13:13">
      <c r="M14450" s="3"/>
    </row>
    <row r="14451" spans="13:13">
      <c r="M14451" s="3"/>
    </row>
    <row r="14452" spans="13:13">
      <c r="M14452" s="3"/>
    </row>
    <row r="14453" spans="13:13">
      <c r="M14453" s="3"/>
    </row>
    <row r="14454" spans="13:13">
      <c r="M14454" s="3"/>
    </row>
    <row r="14455" spans="13:13">
      <c r="M14455" s="3"/>
    </row>
    <row r="14456" spans="13:13">
      <c r="M14456" s="3"/>
    </row>
    <row r="14457" spans="13:13">
      <c r="M14457" s="3"/>
    </row>
    <row r="14458" spans="13:13">
      <c r="M14458" s="3"/>
    </row>
    <row r="14459" spans="13:13">
      <c r="M14459" s="3"/>
    </row>
    <row r="14460" spans="13:13">
      <c r="M14460" s="3"/>
    </row>
    <row r="14461" spans="13:13">
      <c r="M14461" s="3"/>
    </row>
    <row r="14462" spans="13:13">
      <c r="M14462" s="3"/>
    </row>
    <row r="14463" spans="13:13">
      <c r="M14463" s="3"/>
    </row>
    <row r="14464" spans="13:13">
      <c r="M14464" s="3"/>
    </row>
    <row r="14465" spans="13:13">
      <c r="M14465" s="3"/>
    </row>
    <row r="14466" spans="13:13">
      <c r="M14466" s="3"/>
    </row>
    <row r="14467" spans="13:13">
      <c r="M14467" s="3"/>
    </row>
    <row r="14468" spans="13:13">
      <c r="M14468" s="3"/>
    </row>
    <row r="14469" spans="13:13">
      <c r="M14469" s="3"/>
    </row>
    <row r="14470" spans="13:13">
      <c r="M14470" s="3"/>
    </row>
    <row r="14471" spans="13:13">
      <c r="M14471" s="3"/>
    </row>
    <row r="14472" spans="13:13">
      <c r="M14472" s="3"/>
    </row>
    <row r="14473" spans="13:13">
      <c r="M14473" s="3"/>
    </row>
    <row r="14474" spans="13:13">
      <c r="M14474" s="3"/>
    </row>
    <row r="14475" spans="13:13">
      <c r="M14475" s="3"/>
    </row>
    <row r="14476" spans="13:13">
      <c r="M14476" s="3"/>
    </row>
    <row r="14477" spans="13:13">
      <c r="M14477" s="3"/>
    </row>
    <row r="14478" spans="13:13">
      <c r="M14478" s="3"/>
    </row>
    <row r="14479" spans="13:13">
      <c r="M14479" s="3"/>
    </row>
    <row r="14480" spans="13:13">
      <c r="M14480" s="3"/>
    </row>
    <row r="14481" spans="13:13">
      <c r="M14481" s="3"/>
    </row>
    <row r="14482" spans="13:13">
      <c r="M14482" s="3"/>
    </row>
    <row r="14483" spans="13:13">
      <c r="M14483" s="3"/>
    </row>
    <row r="14484" spans="13:13">
      <c r="M14484" s="3"/>
    </row>
    <row r="14485" spans="13:13">
      <c r="M14485" s="3"/>
    </row>
    <row r="14486" spans="13:13">
      <c r="M14486" s="3"/>
    </row>
    <row r="14487" spans="13:13">
      <c r="M14487" s="3"/>
    </row>
    <row r="14488" spans="13:13">
      <c r="M14488" s="3"/>
    </row>
    <row r="14489" spans="13:13">
      <c r="M14489" s="3"/>
    </row>
    <row r="14490" spans="13:13">
      <c r="M14490" s="3"/>
    </row>
    <row r="14491" spans="13:13">
      <c r="M14491" s="3"/>
    </row>
    <row r="14492" spans="13:13">
      <c r="M14492" s="3"/>
    </row>
    <row r="14493" spans="13:13">
      <c r="M14493" s="3"/>
    </row>
    <row r="14494" spans="13:13">
      <c r="M14494" s="3"/>
    </row>
    <row r="14495" spans="13:13">
      <c r="M14495" s="3"/>
    </row>
    <row r="14496" spans="13:13">
      <c r="M14496" s="3"/>
    </row>
    <row r="14497" spans="13:13">
      <c r="M14497" s="3"/>
    </row>
    <row r="14498" spans="13:13">
      <c r="M14498" s="3"/>
    </row>
    <row r="14499" spans="13:13">
      <c r="M14499" s="3"/>
    </row>
    <row r="14500" spans="13:13">
      <c r="M14500" s="3"/>
    </row>
    <row r="14501" spans="13:13">
      <c r="M14501" s="3"/>
    </row>
    <row r="14502" spans="13:13">
      <c r="M14502" s="3"/>
    </row>
    <row r="14503" spans="13:13">
      <c r="M14503" s="3"/>
    </row>
    <row r="14504" spans="13:13">
      <c r="M14504" s="3"/>
    </row>
    <row r="14505" spans="13:13">
      <c r="M14505" s="3"/>
    </row>
    <row r="14506" spans="13:13">
      <c r="M14506" s="3"/>
    </row>
    <row r="14507" spans="13:13">
      <c r="M14507" s="3"/>
    </row>
    <row r="14508" spans="13:13">
      <c r="M14508" s="3"/>
    </row>
    <row r="14509" spans="13:13">
      <c r="M14509" s="3"/>
    </row>
    <row r="14510" spans="13:13">
      <c r="M14510" s="3"/>
    </row>
    <row r="14511" spans="13:13">
      <c r="M14511" s="3"/>
    </row>
    <row r="14512" spans="13:13">
      <c r="M14512" s="3"/>
    </row>
    <row r="14513" spans="13:13">
      <c r="M14513" s="3"/>
    </row>
    <row r="14514" spans="13:13">
      <c r="M14514" s="3"/>
    </row>
    <row r="14515" spans="13:13">
      <c r="M14515" s="3"/>
    </row>
    <row r="14516" spans="13:13">
      <c r="M14516" s="3"/>
    </row>
    <row r="14517" spans="13:13">
      <c r="M14517" s="3"/>
    </row>
    <row r="14518" spans="13:13">
      <c r="M14518" s="3"/>
    </row>
    <row r="14519" spans="13:13">
      <c r="M14519" s="3"/>
    </row>
    <row r="14520" spans="13:13">
      <c r="M14520" s="3"/>
    </row>
    <row r="14521" spans="13:13">
      <c r="M14521" s="3"/>
    </row>
    <row r="14522" spans="13:13">
      <c r="M14522" s="3"/>
    </row>
    <row r="14523" spans="13:13">
      <c r="M14523" s="3"/>
    </row>
    <row r="14524" spans="13:13">
      <c r="M14524" s="3"/>
    </row>
    <row r="14525" spans="13:13">
      <c r="M14525" s="3"/>
    </row>
    <row r="14526" spans="13:13">
      <c r="M14526" s="3"/>
    </row>
    <row r="14527" spans="13:13">
      <c r="M14527" s="3"/>
    </row>
    <row r="14528" spans="13:13">
      <c r="M14528" s="3"/>
    </row>
    <row r="14529" spans="13:13">
      <c r="M14529" s="3"/>
    </row>
    <row r="14530" spans="13:13">
      <c r="M14530" s="3"/>
    </row>
    <row r="14531" spans="13:13">
      <c r="M14531" s="3"/>
    </row>
    <row r="14532" spans="13:13">
      <c r="M14532" s="3"/>
    </row>
    <row r="14533" spans="13:13">
      <c r="M14533" s="3"/>
    </row>
    <row r="14534" spans="13:13">
      <c r="M14534" s="3"/>
    </row>
    <row r="14535" spans="13:13">
      <c r="M14535" s="3"/>
    </row>
    <row r="14536" spans="13:13">
      <c r="M14536" s="3"/>
    </row>
    <row r="14537" spans="13:13">
      <c r="M14537" s="3"/>
    </row>
    <row r="14538" spans="13:13">
      <c r="M14538" s="3"/>
    </row>
    <row r="14539" spans="13:13">
      <c r="M14539" s="3"/>
    </row>
    <row r="14540" spans="13:13">
      <c r="M14540" s="3"/>
    </row>
    <row r="14541" spans="13:13">
      <c r="M14541" s="3"/>
    </row>
    <row r="14542" spans="13:13">
      <c r="M14542" s="3"/>
    </row>
    <row r="14543" spans="13:13">
      <c r="M14543" s="3"/>
    </row>
    <row r="14544" spans="13:13">
      <c r="M14544" s="3"/>
    </row>
    <row r="14545" spans="13:13">
      <c r="M14545" s="3"/>
    </row>
    <row r="14546" spans="13:13">
      <c r="M14546" s="3"/>
    </row>
    <row r="14547" spans="13:13">
      <c r="M14547" s="3"/>
    </row>
    <row r="14548" spans="13:13">
      <c r="M14548" s="3"/>
    </row>
    <row r="14549" spans="13:13">
      <c r="M14549" s="3"/>
    </row>
    <row r="14550" spans="13:13">
      <c r="M14550" s="3"/>
    </row>
    <row r="14551" spans="13:13">
      <c r="M14551" s="3"/>
    </row>
    <row r="14552" spans="13:13">
      <c r="M14552" s="3"/>
    </row>
    <row r="14553" spans="13:13">
      <c r="M14553" s="3"/>
    </row>
    <row r="14554" spans="13:13">
      <c r="M14554" s="3"/>
    </row>
    <row r="14555" spans="13:13">
      <c r="M14555" s="3"/>
    </row>
    <row r="14556" spans="13:13">
      <c r="M14556" s="3"/>
    </row>
    <row r="14557" spans="13:13">
      <c r="M14557" s="3"/>
    </row>
    <row r="14558" spans="13:13">
      <c r="M14558" s="3"/>
    </row>
    <row r="14559" spans="13:13">
      <c r="M14559" s="3"/>
    </row>
    <row r="14560" spans="13:13">
      <c r="M14560" s="3"/>
    </row>
    <row r="14561" spans="13:13">
      <c r="M14561" s="3"/>
    </row>
    <row r="14562" spans="13:13">
      <c r="M14562" s="3"/>
    </row>
    <row r="14563" spans="13:13">
      <c r="M14563" s="3"/>
    </row>
    <row r="14564" spans="13:13">
      <c r="M14564" s="3"/>
    </row>
    <row r="14565" spans="13:13">
      <c r="M14565" s="3"/>
    </row>
    <row r="14566" spans="13:13">
      <c r="M14566" s="3"/>
    </row>
    <row r="14567" spans="13:13">
      <c r="M14567" s="3"/>
    </row>
    <row r="14568" spans="13:13">
      <c r="M14568" s="3"/>
    </row>
    <row r="14569" spans="13:13">
      <c r="M14569" s="3"/>
    </row>
    <row r="14570" spans="13:13">
      <c r="M14570" s="3"/>
    </row>
    <row r="14571" spans="13:13">
      <c r="M14571" s="3"/>
    </row>
    <row r="14572" spans="13:13">
      <c r="M14572" s="3"/>
    </row>
    <row r="14573" spans="13:13">
      <c r="M14573" s="3"/>
    </row>
    <row r="14574" spans="13:13">
      <c r="M14574" s="3"/>
    </row>
    <row r="14575" spans="13:13">
      <c r="M14575" s="3"/>
    </row>
    <row r="14576" spans="13:13">
      <c r="M14576" s="3"/>
    </row>
    <row r="14577" spans="13:13">
      <c r="M14577" s="3"/>
    </row>
    <row r="14578" spans="13:13">
      <c r="M14578" s="3"/>
    </row>
    <row r="14579" spans="13:13">
      <c r="M14579" s="3"/>
    </row>
    <row r="14580" spans="13:13">
      <c r="M14580" s="3"/>
    </row>
    <row r="14581" spans="13:13">
      <c r="M14581" s="3"/>
    </row>
    <row r="14582" spans="13:13">
      <c r="M14582" s="3"/>
    </row>
    <row r="14583" spans="13:13">
      <c r="M14583" s="3"/>
    </row>
    <row r="14584" spans="13:13">
      <c r="M14584" s="3"/>
    </row>
    <row r="14585" spans="13:13">
      <c r="M14585" s="3"/>
    </row>
    <row r="14586" spans="13:13">
      <c r="M14586" s="3"/>
    </row>
    <row r="14587" spans="13:13">
      <c r="M14587" s="3"/>
    </row>
    <row r="14588" spans="13:13">
      <c r="M14588" s="3"/>
    </row>
    <row r="14589" spans="13:13">
      <c r="M14589" s="3"/>
    </row>
    <row r="14590" spans="13:13">
      <c r="M14590" s="3"/>
    </row>
    <row r="14591" spans="13:13">
      <c r="M14591" s="3"/>
    </row>
    <row r="14592" spans="13:13">
      <c r="M14592" s="3"/>
    </row>
    <row r="14593" spans="13:13">
      <c r="M14593" s="3"/>
    </row>
    <row r="14594" spans="13:13">
      <c r="M14594" s="3"/>
    </row>
    <row r="14595" spans="13:13">
      <c r="M14595" s="3"/>
    </row>
    <row r="14596" spans="13:13">
      <c r="M14596" s="3"/>
    </row>
    <row r="14597" spans="13:13">
      <c r="M14597" s="3"/>
    </row>
    <row r="14598" spans="13:13">
      <c r="M14598" s="3"/>
    </row>
    <row r="14599" spans="13:13">
      <c r="M14599" s="3"/>
    </row>
    <row r="14600" spans="13:13">
      <c r="M14600" s="3"/>
    </row>
    <row r="14601" spans="13:13">
      <c r="M14601" s="3"/>
    </row>
    <row r="14602" spans="13:13">
      <c r="M14602" s="3"/>
    </row>
    <row r="14603" spans="13:13">
      <c r="M14603" s="3"/>
    </row>
    <row r="14604" spans="13:13">
      <c r="M14604" s="3"/>
    </row>
    <row r="14605" spans="13:13">
      <c r="M14605" s="3"/>
    </row>
    <row r="14606" spans="13:13">
      <c r="M14606" s="3"/>
    </row>
    <row r="14607" spans="13:13">
      <c r="M14607" s="3"/>
    </row>
    <row r="14608" spans="13:13">
      <c r="M14608" s="3"/>
    </row>
    <row r="14609" spans="13:13">
      <c r="M14609" s="3"/>
    </row>
    <row r="14610" spans="13:13">
      <c r="M14610" s="3"/>
    </row>
    <row r="14611" spans="13:13">
      <c r="M14611" s="3"/>
    </row>
    <row r="14612" spans="13:13">
      <c r="M14612" s="3"/>
    </row>
    <row r="14613" spans="13:13">
      <c r="M14613" s="3"/>
    </row>
    <row r="14614" spans="13:13">
      <c r="M14614" s="3"/>
    </row>
    <row r="14615" spans="13:13">
      <c r="M14615" s="3"/>
    </row>
    <row r="14616" spans="13:13">
      <c r="M14616" s="3"/>
    </row>
    <row r="14617" spans="13:13">
      <c r="M14617" s="3"/>
    </row>
    <row r="14618" spans="13:13">
      <c r="M14618" s="3"/>
    </row>
    <row r="14619" spans="13:13">
      <c r="M14619" s="3"/>
    </row>
    <row r="14620" spans="13:13">
      <c r="M14620" s="3"/>
    </row>
    <row r="14621" spans="13:13">
      <c r="M14621" s="3"/>
    </row>
    <row r="14622" spans="13:13">
      <c r="M14622" s="3"/>
    </row>
    <row r="14623" spans="13:13">
      <c r="M14623" s="3"/>
    </row>
    <row r="14624" spans="13:13">
      <c r="M14624" s="3"/>
    </row>
    <row r="14625" spans="13:13">
      <c r="M14625" s="3"/>
    </row>
    <row r="14626" spans="13:13">
      <c r="M14626" s="3"/>
    </row>
    <row r="14627" spans="13:13">
      <c r="M14627" s="3"/>
    </row>
    <row r="14628" spans="13:13">
      <c r="M14628" s="3"/>
    </row>
    <row r="14629" spans="13:13">
      <c r="M14629" s="3"/>
    </row>
    <row r="14630" spans="13:13">
      <c r="M14630" s="3"/>
    </row>
    <row r="14631" spans="13:13">
      <c r="M14631" s="3"/>
    </row>
    <row r="14632" spans="13:13">
      <c r="M14632" s="3"/>
    </row>
    <row r="14633" spans="13:13">
      <c r="M14633" s="3"/>
    </row>
    <row r="14634" spans="13:13">
      <c r="M14634" s="3"/>
    </row>
    <row r="14635" spans="13:13">
      <c r="M14635" s="3"/>
    </row>
    <row r="14636" spans="13:13">
      <c r="M14636" s="3"/>
    </row>
    <row r="14637" spans="13:13">
      <c r="M14637" s="3"/>
    </row>
    <row r="14638" spans="13:13">
      <c r="M14638" s="3"/>
    </row>
    <row r="14639" spans="13:13">
      <c r="M14639" s="3"/>
    </row>
    <row r="14640" spans="13:13">
      <c r="M14640" s="3"/>
    </row>
    <row r="14641" spans="13:13">
      <c r="M14641" s="3"/>
    </row>
    <row r="14642" spans="13:13">
      <c r="M14642" s="3"/>
    </row>
    <row r="14643" spans="13:13">
      <c r="M14643" s="3"/>
    </row>
    <row r="14644" spans="13:13">
      <c r="M14644" s="3"/>
    </row>
    <row r="14645" spans="13:13">
      <c r="M14645" s="3"/>
    </row>
    <row r="14646" spans="13:13">
      <c r="M14646" s="3"/>
    </row>
    <row r="14647" spans="13:13">
      <c r="M14647" s="3"/>
    </row>
    <row r="14648" spans="13:13">
      <c r="M14648" s="3"/>
    </row>
    <row r="14649" spans="13:13">
      <c r="M14649" s="3"/>
    </row>
    <row r="14650" spans="13:13">
      <c r="M14650" s="3"/>
    </row>
    <row r="14651" spans="13:13">
      <c r="M14651" s="3"/>
    </row>
    <row r="14652" spans="13:13">
      <c r="M14652" s="3"/>
    </row>
    <row r="14653" spans="13:13">
      <c r="M14653" s="3"/>
    </row>
    <row r="14654" spans="13:13">
      <c r="M14654" s="3"/>
    </row>
    <row r="14655" spans="13:13">
      <c r="M14655" s="3"/>
    </row>
    <row r="14656" spans="13:13">
      <c r="M14656" s="3"/>
    </row>
    <row r="14657" spans="13:13">
      <c r="M14657" s="3"/>
    </row>
    <row r="14658" spans="13:13">
      <c r="M14658" s="3"/>
    </row>
    <row r="14659" spans="13:13">
      <c r="M14659" s="3"/>
    </row>
    <row r="14660" spans="13:13">
      <c r="M14660" s="3"/>
    </row>
    <row r="14661" spans="13:13">
      <c r="M14661" s="3"/>
    </row>
    <row r="14662" spans="13:13">
      <c r="M14662" s="3"/>
    </row>
    <row r="14663" spans="13:13">
      <c r="M14663" s="3"/>
    </row>
    <row r="14664" spans="13:13">
      <c r="M14664" s="3"/>
    </row>
    <row r="14665" spans="13:13">
      <c r="M14665" s="3"/>
    </row>
    <row r="14666" spans="13:13">
      <c r="M14666" s="3"/>
    </row>
    <row r="14667" spans="13:13">
      <c r="M14667" s="3"/>
    </row>
    <row r="14668" spans="13:13">
      <c r="M14668" s="3"/>
    </row>
    <row r="14669" spans="13:13">
      <c r="M14669" s="3"/>
    </row>
    <row r="14670" spans="13:13">
      <c r="M14670" s="3"/>
    </row>
    <row r="14671" spans="13:13">
      <c r="M14671" s="3"/>
    </row>
    <row r="14672" spans="13:13">
      <c r="M14672" s="3"/>
    </row>
    <row r="14673" spans="13:13">
      <c r="M14673" s="3"/>
    </row>
    <row r="14674" spans="13:13">
      <c r="M14674" s="3"/>
    </row>
    <row r="14675" spans="13:13">
      <c r="M14675" s="3"/>
    </row>
    <row r="14676" spans="13:13">
      <c r="M14676" s="3"/>
    </row>
    <row r="14677" spans="13:13">
      <c r="M14677" s="3"/>
    </row>
    <row r="14678" spans="13:13">
      <c r="M14678" s="3"/>
    </row>
    <row r="14679" spans="13:13">
      <c r="M14679" s="3"/>
    </row>
    <row r="14680" spans="13:13">
      <c r="M14680" s="3"/>
    </row>
    <row r="14681" spans="13:13">
      <c r="M14681" s="3"/>
    </row>
    <row r="14682" spans="13:13">
      <c r="M14682" s="3"/>
    </row>
    <row r="14683" spans="13:13">
      <c r="M14683" s="3"/>
    </row>
    <row r="14684" spans="13:13">
      <c r="M14684" s="3"/>
    </row>
    <row r="14685" spans="13:13">
      <c r="M14685" s="3"/>
    </row>
    <row r="14686" spans="13:13">
      <c r="M14686" s="3"/>
    </row>
    <row r="14687" spans="13:13">
      <c r="M14687" s="3"/>
    </row>
    <row r="14688" spans="13:13">
      <c r="M14688" s="3"/>
    </row>
    <row r="14689" spans="13:13">
      <c r="M14689" s="3"/>
    </row>
    <row r="14690" spans="13:13">
      <c r="M14690" s="3"/>
    </row>
    <row r="14691" spans="13:13">
      <c r="M14691" s="3"/>
    </row>
    <row r="14692" spans="13:13">
      <c r="M14692" s="3"/>
    </row>
    <row r="14693" spans="13:13">
      <c r="M14693" s="3"/>
    </row>
    <row r="14694" spans="13:13">
      <c r="M14694" s="3"/>
    </row>
    <row r="14695" spans="13:13">
      <c r="M14695" s="3"/>
    </row>
    <row r="14696" spans="13:13">
      <c r="M14696" s="3"/>
    </row>
    <row r="14697" spans="13:13">
      <c r="M14697" s="3"/>
    </row>
    <row r="14698" spans="13:13">
      <c r="M14698" s="3"/>
    </row>
    <row r="14699" spans="13:13">
      <c r="M14699" s="3"/>
    </row>
    <row r="14700" spans="13:13">
      <c r="M14700" s="3"/>
    </row>
    <row r="14701" spans="13:13">
      <c r="M14701" s="3"/>
    </row>
    <row r="14702" spans="13:13">
      <c r="M14702" s="3"/>
    </row>
    <row r="14703" spans="13:13">
      <c r="M14703" s="3"/>
    </row>
    <row r="14704" spans="13:13">
      <c r="M14704" s="3"/>
    </row>
    <row r="14705" spans="13:13">
      <c r="M14705" s="3"/>
    </row>
    <row r="14706" spans="13:13">
      <c r="M14706" s="3"/>
    </row>
    <row r="14707" spans="13:13">
      <c r="M14707" s="3"/>
    </row>
    <row r="14708" spans="13:13">
      <c r="M14708" s="3"/>
    </row>
    <row r="14709" spans="13:13">
      <c r="M14709" s="3"/>
    </row>
    <row r="14710" spans="13:13">
      <c r="M14710" s="3"/>
    </row>
    <row r="14711" spans="13:13">
      <c r="M14711" s="3"/>
    </row>
    <row r="14712" spans="13:13">
      <c r="M14712" s="3"/>
    </row>
    <row r="14713" spans="13:13">
      <c r="M14713" s="3"/>
    </row>
    <row r="14714" spans="13:13">
      <c r="M14714" s="3"/>
    </row>
    <row r="14715" spans="13:13">
      <c r="M14715" s="3"/>
    </row>
    <row r="14716" spans="13:13">
      <c r="M14716" s="3"/>
    </row>
    <row r="14717" spans="13:13">
      <c r="M14717" s="3"/>
    </row>
    <row r="14718" spans="13:13">
      <c r="M14718" s="3"/>
    </row>
    <row r="14719" spans="13:13">
      <c r="M14719" s="3"/>
    </row>
    <row r="14720" spans="13:13">
      <c r="M14720" s="3"/>
    </row>
    <row r="14721" spans="13:13">
      <c r="M14721" s="3"/>
    </row>
    <row r="14722" spans="13:13">
      <c r="M14722" s="3"/>
    </row>
    <row r="14723" spans="13:13">
      <c r="M14723" s="3"/>
    </row>
    <row r="14724" spans="13:13">
      <c r="M14724" s="3"/>
    </row>
    <row r="14725" spans="13:13">
      <c r="M14725" s="3"/>
    </row>
    <row r="14726" spans="13:13">
      <c r="M14726" s="3"/>
    </row>
    <row r="14727" spans="13:13">
      <c r="M14727" s="3"/>
    </row>
    <row r="14728" spans="13:13">
      <c r="M14728" s="3"/>
    </row>
    <row r="14729" spans="13:13">
      <c r="M14729" s="3"/>
    </row>
    <row r="14730" spans="13:13">
      <c r="M14730" s="3"/>
    </row>
    <row r="14731" spans="13:13">
      <c r="M14731" s="3"/>
    </row>
    <row r="14732" spans="13:13">
      <c r="M14732" s="3"/>
    </row>
    <row r="14733" spans="13:13">
      <c r="M14733" s="3"/>
    </row>
    <row r="14734" spans="13:13">
      <c r="M14734" s="3"/>
    </row>
    <row r="14735" spans="13:13">
      <c r="M14735" s="3"/>
    </row>
    <row r="14736" spans="13:13">
      <c r="M14736" s="3"/>
    </row>
    <row r="14737" spans="13:13">
      <c r="M14737" s="3"/>
    </row>
    <row r="14738" spans="13:13">
      <c r="M14738" s="3"/>
    </row>
    <row r="14739" spans="13:13">
      <c r="M14739" s="3"/>
    </row>
    <row r="14740" spans="13:13">
      <c r="M14740" s="3"/>
    </row>
    <row r="14741" spans="13:13">
      <c r="M14741" s="3"/>
    </row>
    <row r="14742" spans="13:13">
      <c r="M14742" s="3"/>
    </row>
    <row r="14743" spans="13:13">
      <c r="M14743" s="3"/>
    </row>
    <row r="14744" spans="13:13">
      <c r="M14744" s="3"/>
    </row>
    <row r="14745" spans="13:13">
      <c r="M14745" s="3"/>
    </row>
    <row r="14746" spans="13:13">
      <c r="M14746" s="3"/>
    </row>
    <row r="14747" spans="13:13">
      <c r="M14747" s="3"/>
    </row>
    <row r="14748" spans="13:13">
      <c r="M14748" s="3"/>
    </row>
    <row r="14749" spans="13:13">
      <c r="M14749" s="3"/>
    </row>
    <row r="14750" spans="13:13">
      <c r="M14750" s="3"/>
    </row>
    <row r="14751" spans="13:13">
      <c r="M14751" s="3"/>
    </row>
    <row r="14752" spans="13:13">
      <c r="M14752" s="3"/>
    </row>
    <row r="14753" spans="13:13">
      <c r="M14753" s="3"/>
    </row>
    <row r="14754" spans="13:13">
      <c r="M14754" s="3"/>
    </row>
    <row r="14755" spans="13:13">
      <c r="M14755" s="3"/>
    </row>
    <row r="14756" spans="13:13">
      <c r="M14756" s="3"/>
    </row>
    <row r="14757" spans="13:13">
      <c r="M14757" s="3"/>
    </row>
    <row r="14758" spans="13:13">
      <c r="M14758" s="3"/>
    </row>
    <row r="14759" spans="13:13">
      <c r="M14759" s="3"/>
    </row>
    <row r="14760" spans="13:13">
      <c r="M14760" s="3"/>
    </row>
    <row r="14761" spans="13:13">
      <c r="M14761" s="3"/>
    </row>
    <row r="14762" spans="13:13">
      <c r="M14762" s="3"/>
    </row>
    <row r="14763" spans="13:13">
      <c r="M14763" s="3"/>
    </row>
    <row r="14764" spans="13:13">
      <c r="M14764" s="3"/>
    </row>
    <row r="14765" spans="13:13">
      <c r="M14765" s="3"/>
    </row>
    <row r="14766" spans="13:13">
      <c r="M14766" s="3"/>
    </row>
    <row r="14767" spans="13:13">
      <c r="M14767" s="3"/>
    </row>
    <row r="14768" spans="13:13">
      <c r="M14768" s="3"/>
    </row>
    <row r="14769" spans="13:13">
      <c r="M14769" s="3"/>
    </row>
    <row r="14770" spans="13:13">
      <c r="M14770" s="3"/>
    </row>
    <row r="14771" spans="13:13">
      <c r="M14771" s="3"/>
    </row>
    <row r="14772" spans="13:13">
      <c r="M14772" s="3"/>
    </row>
    <row r="14773" spans="13:13">
      <c r="M14773" s="3"/>
    </row>
    <row r="14774" spans="13:13">
      <c r="M14774" s="3"/>
    </row>
    <row r="14775" spans="13:13">
      <c r="M14775" s="3"/>
    </row>
    <row r="14776" spans="13:13">
      <c r="M14776" s="3"/>
    </row>
    <row r="14777" spans="13:13">
      <c r="M14777" s="3"/>
    </row>
    <row r="14778" spans="13:13">
      <c r="M14778" s="3"/>
    </row>
    <row r="14779" spans="13:13">
      <c r="M14779" s="3"/>
    </row>
    <row r="14780" spans="13:13">
      <c r="M14780" s="3"/>
    </row>
    <row r="14781" spans="13:13">
      <c r="M14781" s="3"/>
    </row>
    <row r="14782" spans="13:13">
      <c r="M14782" s="3"/>
    </row>
    <row r="14783" spans="13:13">
      <c r="M14783" s="3"/>
    </row>
    <row r="14784" spans="13:13">
      <c r="M14784" s="3"/>
    </row>
    <row r="14785" spans="13:13">
      <c r="M14785" s="3"/>
    </row>
    <row r="14786" spans="13:13">
      <c r="M14786" s="3"/>
    </row>
    <row r="14787" spans="13:13">
      <c r="M14787" s="3"/>
    </row>
    <row r="14788" spans="13:13">
      <c r="M14788" s="3"/>
    </row>
    <row r="14789" spans="13:13">
      <c r="M14789" s="3"/>
    </row>
    <row r="14790" spans="13:13">
      <c r="M14790" s="3"/>
    </row>
    <row r="14791" spans="13:13">
      <c r="M14791" s="3"/>
    </row>
    <row r="14792" spans="13:13">
      <c r="M14792" s="3"/>
    </row>
    <row r="14793" spans="13:13">
      <c r="M14793" s="3"/>
    </row>
    <row r="14794" spans="13:13">
      <c r="M14794" s="3"/>
    </row>
    <row r="14795" spans="13:13">
      <c r="M14795" s="3"/>
    </row>
    <row r="14796" spans="13:13">
      <c r="M14796" s="3"/>
    </row>
    <row r="14797" spans="13:13">
      <c r="M14797" s="3"/>
    </row>
    <row r="14798" spans="13:13">
      <c r="M14798" s="3"/>
    </row>
    <row r="14799" spans="13:13">
      <c r="M14799" s="3"/>
    </row>
    <row r="14800" spans="13:13">
      <c r="M14800" s="3"/>
    </row>
    <row r="14801" spans="13:13">
      <c r="M14801" s="3"/>
    </row>
    <row r="14802" spans="13:13">
      <c r="M14802" s="3"/>
    </row>
    <row r="14803" spans="13:13">
      <c r="M14803" s="3"/>
    </row>
    <row r="14804" spans="13:13">
      <c r="M14804" s="3"/>
    </row>
    <row r="14805" spans="13:13">
      <c r="M14805" s="3"/>
    </row>
    <row r="14806" spans="13:13">
      <c r="M14806" s="3"/>
    </row>
    <row r="14807" spans="13:13">
      <c r="M14807" s="3"/>
    </row>
    <row r="14808" spans="13:13">
      <c r="M14808" s="3"/>
    </row>
    <row r="14809" spans="13:13">
      <c r="M14809" s="3"/>
    </row>
    <row r="14810" spans="13:13">
      <c r="M14810" s="3"/>
    </row>
    <row r="14811" spans="13:13">
      <c r="M14811" s="3"/>
    </row>
    <row r="14812" spans="13:13">
      <c r="M14812" s="3"/>
    </row>
    <row r="14813" spans="13:13">
      <c r="M14813" s="3"/>
    </row>
    <row r="14814" spans="13:13">
      <c r="M14814" s="3"/>
    </row>
    <row r="14815" spans="13:13">
      <c r="M14815" s="3"/>
    </row>
    <row r="14816" spans="13:13">
      <c r="M14816" s="3"/>
    </row>
    <row r="14817" spans="13:13">
      <c r="M14817" s="3"/>
    </row>
    <row r="14818" spans="13:13">
      <c r="M14818" s="3"/>
    </row>
    <row r="14819" spans="13:13">
      <c r="M14819" s="3"/>
    </row>
    <row r="14820" spans="13:13">
      <c r="M14820" s="3"/>
    </row>
    <row r="14821" spans="13:13">
      <c r="M14821" s="3"/>
    </row>
    <row r="14822" spans="13:13">
      <c r="M14822" s="3"/>
    </row>
    <row r="14823" spans="13:13">
      <c r="M14823" s="3"/>
    </row>
    <row r="14824" spans="13:13">
      <c r="M14824" s="3"/>
    </row>
    <row r="14825" spans="13:13">
      <c r="M14825" s="3"/>
    </row>
    <row r="14826" spans="13:13">
      <c r="M14826" s="3"/>
    </row>
    <row r="14827" spans="13:13">
      <c r="M14827" s="3"/>
    </row>
    <row r="14828" spans="13:13">
      <c r="M14828" s="3"/>
    </row>
    <row r="14829" spans="13:13">
      <c r="M14829" s="3"/>
    </row>
    <row r="14830" spans="13:13">
      <c r="M14830" s="3"/>
    </row>
    <row r="14831" spans="13:13">
      <c r="M14831" s="3"/>
    </row>
    <row r="14832" spans="13:13">
      <c r="M14832" s="3"/>
    </row>
    <row r="14833" spans="13:13">
      <c r="M14833" s="3"/>
    </row>
    <row r="14834" spans="13:13">
      <c r="M14834" s="3"/>
    </row>
    <row r="14835" spans="13:13">
      <c r="M14835" s="3"/>
    </row>
    <row r="14836" spans="13:13">
      <c r="M14836" s="3"/>
    </row>
    <row r="14837" spans="13:13">
      <c r="M14837" s="3"/>
    </row>
    <row r="14838" spans="13:13">
      <c r="M14838" s="3"/>
    </row>
    <row r="14839" spans="13:13">
      <c r="M14839" s="3"/>
    </row>
    <row r="14840" spans="13:13">
      <c r="M14840" s="3"/>
    </row>
    <row r="14841" spans="13:13">
      <c r="M14841" s="3"/>
    </row>
    <row r="14842" spans="13:13">
      <c r="M14842" s="3"/>
    </row>
    <row r="14843" spans="13:13">
      <c r="M14843" s="3"/>
    </row>
    <row r="14844" spans="13:13">
      <c r="M14844" s="3"/>
    </row>
    <row r="14845" spans="13:13">
      <c r="M14845" s="3"/>
    </row>
    <row r="14846" spans="13:13">
      <c r="M14846" s="3"/>
    </row>
    <row r="14847" spans="13:13">
      <c r="M14847" s="3"/>
    </row>
    <row r="14848" spans="13:13">
      <c r="M14848" s="3"/>
    </row>
    <row r="14849" spans="13:13">
      <c r="M14849" s="3"/>
    </row>
    <row r="14850" spans="13:13">
      <c r="M14850" s="3"/>
    </row>
    <row r="14851" spans="13:13">
      <c r="M14851" s="3"/>
    </row>
    <row r="14852" spans="13:13">
      <c r="M14852" s="3"/>
    </row>
    <row r="14853" spans="13:13">
      <c r="M14853" s="3"/>
    </row>
    <row r="14854" spans="13:13">
      <c r="M14854" s="3"/>
    </row>
    <row r="14855" spans="13:13">
      <c r="M14855" s="3"/>
    </row>
    <row r="14856" spans="13:13">
      <c r="M14856" s="3"/>
    </row>
    <row r="14857" spans="13:13">
      <c r="M14857" s="3"/>
    </row>
    <row r="14858" spans="13:13">
      <c r="M14858" s="3"/>
    </row>
    <row r="14859" spans="13:13">
      <c r="M14859" s="3"/>
    </row>
    <row r="14860" spans="13:13">
      <c r="M14860" s="3"/>
    </row>
    <row r="14861" spans="13:13">
      <c r="M14861" s="3"/>
    </row>
    <row r="14862" spans="13:13">
      <c r="M14862" s="3"/>
    </row>
    <row r="14863" spans="13:13">
      <c r="M14863" s="3"/>
    </row>
    <row r="14864" spans="13:13">
      <c r="M14864" s="3"/>
    </row>
    <row r="14865" spans="13:13">
      <c r="M14865" s="3"/>
    </row>
    <row r="14866" spans="13:13">
      <c r="M14866" s="3"/>
    </row>
    <row r="14867" spans="13:13">
      <c r="M14867" s="3"/>
    </row>
    <row r="14868" spans="13:13">
      <c r="M14868" s="3"/>
    </row>
    <row r="14869" spans="13:13">
      <c r="M14869" s="3"/>
    </row>
    <row r="14870" spans="13:13">
      <c r="M14870" s="3"/>
    </row>
    <row r="14871" spans="13:13">
      <c r="M14871" s="3"/>
    </row>
    <row r="14872" spans="13:13">
      <c r="M14872" s="3"/>
    </row>
    <row r="14873" spans="13:13">
      <c r="M14873" s="3"/>
    </row>
    <row r="14874" spans="13:13">
      <c r="M14874" s="3"/>
    </row>
    <row r="14875" spans="13:13">
      <c r="M14875" s="3"/>
    </row>
    <row r="14876" spans="13:13">
      <c r="M14876" s="3"/>
    </row>
    <row r="14877" spans="13:13">
      <c r="M14877" s="3"/>
    </row>
    <row r="14878" spans="13:13">
      <c r="M14878" s="3"/>
    </row>
    <row r="14879" spans="13:13">
      <c r="M14879" s="3"/>
    </row>
    <row r="14880" spans="13:13">
      <c r="M14880" s="3"/>
    </row>
    <row r="14881" spans="13:13">
      <c r="M14881" s="3"/>
    </row>
    <row r="14882" spans="13:13">
      <c r="M14882" s="3"/>
    </row>
    <row r="14883" spans="13:13">
      <c r="M14883" s="3"/>
    </row>
    <row r="14884" spans="13:13">
      <c r="M14884" s="3"/>
    </row>
    <row r="14885" spans="13:13">
      <c r="M14885" s="3"/>
    </row>
    <row r="14886" spans="13:13">
      <c r="M14886" s="3"/>
    </row>
    <row r="14887" spans="13:13">
      <c r="M14887" s="3"/>
    </row>
    <row r="14888" spans="13:13">
      <c r="M14888" s="3"/>
    </row>
    <row r="14889" spans="13:13">
      <c r="M14889" s="3"/>
    </row>
    <row r="14890" spans="13:13">
      <c r="M14890" s="3"/>
    </row>
    <row r="14891" spans="13:13">
      <c r="M14891" s="3"/>
    </row>
    <row r="14892" spans="13:13">
      <c r="M14892" s="3"/>
    </row>
    <row r="14893" spans="13:13">
      <c r="M14893" s="3"/>
    </row>
    <row r="14894" spans="13:13">
      <c r="M14894" s="3"/>
    </row>
    <row r="14895" spans="13:13">
      <c r="M14895" s="3"/>
    </row>
    <row r="14896" spans="13:13">
      <c r="M14896" s="3"/>
    </row>
    <row r="14897" spans="13:13">
      <c r="M14897" s="3"/>
    </row>
    <row r="14898" spans="13:13">
      <c r="M14898" s="3"/>
    </row>
    <row r="14899" spans="13:13">
      <c r="M14899" s="3"/>
    </row>
    <row r="14900" spans="13:13">
      <c r="M14900" s="3"/>
    </row>
    <row r="14901" spans="13:13">
      <c r="M14901" s="3"/>
    </row>
    <row r="14902" spans="13:13">
      <c r="M14902" s="3"/>
    </row>
    <row r="14903" spans="13:13">
      <c r="M14903" s="3"/>
    </row>
    <row r="14904" spans="13:13">
      <c r="M14904" s="3"/>
    </row>
    <row r="14905" spans="13:13">
      <c r="M14905" s="3"/>
    </row>
    <row r="14906" spans="13:13">
      <c r="M14906" s="3"/>
    </row>
    <row r="14907" spans="13:13">
      <c r="M14907" s="3"/>
    </row>
    <row r="14908" spans="13:13">
      <c r="M14908" s="3"/>
    </row>
    <row r="14909" spans="13:13">
      <c r="M14909" s="3"/>
    </row>
    <row r="14910" spans="13:13">
      <c r="M14910" s="3"/>
    </row>
    <row r="14911" spans="13:13">
      <c r="M14911" s="3"/>
    </row>
    <row r="14912" spans="13:13">
      <c r="M14912" s="3"/>
    </row>
    <row r="14913" spans="13:13">
      <c r="M14913" s="3"/>
    </row>
    <row r="14914" spans="13:13">
      <c r="M14914" s="3"/>
    </row>
    <row r="14915" spans="13:13">
      <c r="M14915" s="3"/>
    </row>
    <row r="14916" spans="13:13">
      <c r="M14916" s="3"/>
    </row>
    <row r="14917" spans="13:13">
      <c r="M14917" s="3"/>
    </row>
    <row r="14918" spans="13:13">
      <c r="M14918" s="3"/>
    </row>
    <row r="14919" spans="13:13">
      <c r="M14919" s="3"/>
    </row>
    <row r="14920" spans="13:13">
      <c r="M14920" s="3"/>
    </row>
    <row r="14921" spans="13:13">
      <c r="M14921" s="3"/>
    </row>
    <row r="14922" spans="13:13">
      <c r="M14922" s="3"/>
    </row>
    <row r="14923" spans="13:13">
      <c r="M14923" s="3"/>
    </row>
    <row r="14924" spans="13:13">
      <c r="M14924" s="3"/>
    </row>
    <row r="14925" spans="13:13">
      <c r="M14925" s="3"/>
    </row>
    <row r="14926" spans="13:13">
      <c r="M14926" s="3"/>
    </row>
    <row r="14927" spans="13:13">
      <c r="M14927" s="3"/>
    </row>
    <row r="14928" spans="13:13">
      <c r="M14928" s="3"/>
    </row>
    <row r="14929" spans="13:13">
      <c r="M14929" s="3"/>
    </row>
    <row r="14930" spans="13:13">
      <c r="M14930" s="3"/>
    </row>
    <row r="14931" spans="13:13">
      <c r="M14931" s="3"/>
    </row>
    <row r="14932" spans="13:13">
      <c r="M14932" s="3"/>
    </row>
    <row r="14933" spans="13:13">
      <c r="M14933" s="3"/>
    </row>
    <row r="14934" spans="13:13">
      <c r="M14934" s="3"/>
    </row>
    <row r="14935" spans="13:13">
      <c r="M14935" s="3"/>
    </row>
    <row r="14936" spans="13:13">
      <c r="M14936" s="3"/>
    </row>
    <row r="14937" spans="13:13">
      <c r="M14937" s="3"/>
    </row>
    <row r="14938" spans="13:13">
      <c r="M14938" s="3"/>
    </row>
    <row r="14939" spans="13:13">
      <c r="M14939" s="3"/>
    </row>
    <row r="14940" spans="13:13">
      <c r="M14940" s="3"/>
    </row>
    <row r="14941" spans="13:13">
      <c r="M14941" s="3"/>
    </row>
    <row r="14942" spans="13:13">
      <c r="M14942" s="3"/>
    </row>
    <row r="14943" spans="13:13">
      <c r="M14943" s="3"/>
    </row>
    <row r="14944" spans="13:13">
      <c r="M14944" s="3"/>
    </row>
    <row r="14945" spans="13:13">
      <c r="M14945" s="3"/>
    </row>
    <row r="14946" spans="13:13">
      <c r="M14946" s="3"/>
    </row>
    <row r="14947" spans="13:13">
      <c r="M14947" s="3"/>
    </row>
    <row r="14948" spans="13:13">
      <c r="M14948" s="3"/>
    </row>
    <row r="14949" spans="13:13">
      <c r="M14949" s="3"/>
    </row>
    <row r="14950" spans="13:13">
      <c r="M14950" s="3"/>
    </row>
    <row r="14951" spans="13:13">
      <c r="M14951" s="3"/>
    </row>
    <row r="14952" spans="13:13">
      <c r="M14952" s="3"/>
    </row>
    <row r="14953" spans="13:13">
      <c r="M14953" s="3"/>
    </row>
    <row r="14954" spans="13:13">
      <c r="M14954" s="3"/>
    </row>
    <row r="14955" spans="13:13">
      <c r="M14955" s="3"/>
    </row>
    <row r="14956" spans="13:13">
      <c r="M14956" s="3"/>
    </row>
    <row r="14957" spans="13:13">
      <c r="M14957" s="3"/>
    </row>
    <row r="14958" spans="13:13">
      <c r="M14958" s="3"/>
    </row>
    <row r="14959" spans="13:13">
      <c r="M14959" s="3"/>
    </row>
    <row r="14960" spans="13:13">
      <c r="M14960" s="3"/>
    </row>
    <row r="14961" spans="13:13">
      <c r="M14961" s="3"/>
    </row>
    <row r="14962" spans="13:13">
      <c r="M14962" s="3"/>
    </row>
    <row r="14963" spans="13:13">
      <c r="M14963" s="3"/>
    </row>
    <row r="14964" spans="13:13">
      <c r="M14964" s="3"/>
    </row>
    <row r="14965" spans="13:13">
      <c r="M14965" s="3"/>
    </row>
    <row r="14966" spans="13:13">
      <c r="M14966" s="3"/>
    </row>
    <row r="14967" spans="13:13">
      <c r="M14967" s="3"/>
    </row>
    <row r="14968" spans="13:13">
      <c r="M14968" s="3"/>
    </row>
    <row r="14969" spans="13:13">
      <c r="M14969" s="3"/>
    </row>
    <row r="14970" spans="13:13">
      <c r="M14970" s="3"/>
    </row>
    <row r="14971" spans="13:13">
      <c r="M14971" s="3"/>
    </row>
    <row r="14972" spans="13:13">
      <c r="M14972" s="3"/>
    </row>
    <row r="14973" spans="13:13">
      <c r="M14973" s="3"/>
    </row>
    <row r="14974" spans="13:13">
      <c r="M14974" s="3"/>
    </row>
    <row r="14975" spans="13:13">
      <c r="M14975" s="3"/>
    </row>
    <row r="14976" spans="13:13">
      <c r="M14976" s="3"/>
    </row>
    <row r="14977" spans="13:13">
      <c r="M14977" s="3"/>
    </row>
    <row r="14978" spans="13:13">
      <c r="M14978" s="3"/>
    </row>
    <row r="14979" spans="13:13">
      <c r="M14979" s="3"/>
    </row>
    <row r="14980" spans="13:13">
      <c r="M14980" s="3"/>
    </row>
    <row r="14981" spans="13:13">
      <c r="M14981" s="3"/>
    </row>
    <row r="14982" spans="13:13">
      <c r="M14982" s="3"/>
    </row>
    <row r="14983" spans="13:13">
      <c r="M14983" s="3"/>
    </row>
    <row r="14984" spans="13:13">
      <c r="M14984" s="3"/>
    </row>
    <row r="14985" spans="13:13">
      <c r="M14985" s="3"/>
    </row>
    <row r="14986" spans="13:13">
      <c r="M14986" s="3"/>
    </row>
    <row r="14987" spans="13:13">
      <c r="M14987" s="3"/>
    </row>
    <row r="14988" spans="13:13">
      <c r="M14988" s="3"/>
    </row>
    <row r="14989" spans="13:13">
      <c r="M14989" s="3"/>
    </row>
    <row r="14990" spans="13:13">
      <c r="M14990" s="3"/>
    </row>
    <row r="14991" spans="13:13">
      <c r="M14991" s="3"/>
    </row>
    <row r="14992" spans="13:13">
      <c r="M14992" s="3"/>
    </row>
    <row r="14993" spans="13:13">
      <c r="M14993" s="3"/>
    </row>
    <row r="14994" spans="13:13">
      <c r="M14994" s="3"/>
    </row>
    <row r="14995" spans="13:13">
      <c r="M14995" s="3"/>
    </row>
    <row r="14996" spans="13:13">
      <c r="M14996" s="3"/>
    </row>
    <row r="14997" spans="13:13">
      <c r="M14997" s="3"/>
    </row>
    <row r="14998" spans="13:13">
      <c r="M14998" s="3"/>
    </row>
    <row r="14999" spans="13:13">
      <c r="M14999" s="3"/>
    </row>
    <row r="15000" spans="13:13">
      <c r="M15000" s="3"/>
    </row>
    <row r="15001" spans="13:13">
      <c r="M15001" s="3"/>
    </row>
    <row r="15002" spans="13:13">
      <c r="M15002" s="3"/>
    </row>
    <row r="15003" spans="13:13">
      <c r="M15003" s="3"/>
    </row>
    <row r="15004" spans="13:13">
      <c r="M15004" s="3"/>
    </row>
    <row r="15005" spans="13:13">
      <c r="M15005" s="3"/>
    </row>
    <row r="15006" spans="13:13">
      <c r="M15006" s="3"/>
    </row>
    <row r="15007" spans="13:13">
      <c r="M15007" s="3"/>
    </row>
    <row r="15008" spans="13:13">
      <c r="M15008" s="3"/>
    </row>
    <row r="15009" spans="13:13">
      <c r="M15009" s="3"/>
    </row>
    <row r="15010" spans="13:13">
      <c r="M15010" s="3"/>
    </row>
    <row r="15011" spans="13:13">
      <c r="M15011" s="3"/>
    </row>
    <row r="15012" spans="13:13">
      <c r="M15012" s="3"/>
    </row>
    <row r="15013" spans="13:13">
      <c r="M15013" s="3"/>
    </row>
    <row r="15014" spans="13:13">
      <c r="M15014" s="3"/>
    </row>
    <row r="15015" spans="13:13">
      <c r="M15015" s="3"/>
    </row>
    <row r="15016" spans="13:13">
      <c r="M15016" s="3"/>
    </row>
    <row r="15017" spans="13:13">
      <c r="M15017" s="3"/>
    </row>
    <row r="15018" spans="13:13">
      <c r="M15018" s="3"/>
    </row>
    <row r="15019" spans="13:13">
      <c r="M15019" s="3"/>
    </row>
    <row r="15020" spans="13:13">
      <c r="M15020" s="3"/>
    </row>
    <row r="15021" spans="13:13">
      <c r="M15021" s="3"/>
    </row>
    <row r="15022" spans="13:13">
      <c r="M15022" s="3"/>
    </row>
    <row r="15023" spans="13:13">
      <c r="M15023" s="3"/>
    </row>
    <row r="15024" spans="13:13">
      <c r="M15024" s="3"/>
    </row>
    <row r="15025" spans="13:13">
      <c r="M15025" s="3"/>
    </row>
    <row r="15026" spans="13:13">
      <c r="M15026" s="3"/>
    </row>
    <row r="15027" spans="13:13">
      <c r="M15027" s="3"/>
    </row>
    <row r="15028" spans="13:13">
      <c r="M15028" s="3"/>
    </row>
    <row r="15029" spans="13:13">
      <c r="M15029" s="3"/>
    </row>
    <row r="15030" spans="13:13">
      <c r="M15030" s="3"/>
    </row>
    <row r="15031" spans="13:13">
      <c r="M15031" s="3"/>
    </row>
    <row r="15032" spans="13:13">
      <c r="M15032" s="3"/>
    </row>
    <row r="15033" spans="13:13">
      <c r="M15033" s="3"/>
    </row>
    <row r="15034" spans="13:13">
      <c r="M15034" s="3"/>
    </row>
    <row r="15035" spans="13:13">
      <c r="M15035" s="3"/>
    </row>
    <row r="15036" spans="13:13">
      <c r="M15036" s="3"/>
    </row>
    <row r="15037" spans="13:13">
      <c r="M15037" s="3"/>
    </row>
    <row r="15038" spans="13:13">
      <c r="M15038" s="3"/>
    </row>
    <row r="15039" spans="13:13">
      <c r="M15039" s="3"/>
    </row>
    <row r="15040" spans="13:13">
      <c r="M15040" s="3"/>
    </row>
    <row r="15041" spans="13:13">
      <c r="M15041" s="3"/>
    </row>
    <row r="15042" spans="13:13">
      <c r="M15042" s="3"/>
    </row>
    <row r="15043" spans="13:13">
      <c r="M15043" s="3"/>
    </row>
    <row r="15044" spans="13:13">
      <c r="M15044" s="3"/>
    </row>
    <row r="15045" spans="13:13">
      <c r="M15045" s="3"/>
    </row>
    <row r="15046" spans="13:13">
      <c r="M15046" s="3"/>
    </row>
    <row r="15047" spans="13:13">
      <c r="M15047" s="3"/>
    </row>
    <row r="15048" spans="13:13">
      <c r="M15048" s="3"/>
    </row>
    <row r="15049" spans="13:13">
      <c r="M15049" s="3"/>
    </row>
    <row r="15050" spans="13:13">
      <c r="M15050" s="3"/>
    </row>
    <row r="15051" spans="13:13">
      <c r="M15051" s="3"/>
    </row>
    <row r="15052" spans="13:13">
      <c r="M15052" s="3"/>
    </row>
    <row r="15053" spans="13:13">
      <c r="M15053" s="3"/>
    </row>
    <row r="15054" spans="13:13">
      <c r="M15054" s="3"/>
    </row>
    <row r="15055" spans="13:13">
      <c r="M15055" s="3"/>
    </row>
    <row r="15056" spans="13:13">
      <c r="M15056" s="3"/>
    </row>
    <row r="15057" spans="13:13">
      <c r="M15057" s="3"/>
    </row>
    <row r="15058" spans="13:13">
      <c r="M15058" s="3"/>
    </row>
    <row r="15059" spans="13:13">
      <c r="M15059" s="3"/>
    </row>
    <row r="15060" spans="13:13">
      <c r="M15060" s="3"/>
    </row>
    <row r="15061" spans="13:13">
      <c r="M15061" s="3"/>
    </row>
    <row r="15062" spans="13:13">
      <c r="M15062" s="3"/>
    </row>
    <row r="15063" spans="13:13">
      <c r="M15063" s="3"/>
    </row>
    <row r="15064" spans="13:13">
      <c r="M15064" s="3"/>
    </row>
    <row r="15065" spans="13:13">
      <c r="M15065" s="3"/>
    </row>
    <row r="15066" spans="13:13">
      <c r="M15066" s="3"/>
    </row>
    <row r="15067" spans="13:13">
      <c r="M15067" s="3"/>
    </row>
    <row r="15068" spans="13:13">
      <c r="M15068" s="3"/>
    </row>
    <row r="15069" spans="13:13">
      <c r="M15069" s="3"/>
    </row>
    <row r="15070" spans="13:13">
      <c r="M15070" s="3"/>
    </row>
    <row r="15071" spans="13:13">
      <c r="M15071" s="3"/>
    </row>
    <row r="15072" spans="13:13">
      <c r="M15072" s="3"/>
    </row>
    <row r="15073" spans="13:13">
      <c r="M15073" s="3"/>
    </row>
    <row r="15074" spans="13:13">
      <c r="M15074" s="3"/>
    </row>
    <row r="15075" spans="13:13">
      <c r="M15075" s="3"/>
    </row>
    <row r="15076" spans="13:13">
      <c r="M15076" s="3"/>
    </row>
    <row r="15077" spans="13:13">
      <c r="M15077" s="3"/>
    </row>
    <row r="15078" spans="13:13">
      <c r="M15078" s="3"/>
    </row>
    <row r="15079" spans="13:13">
      <c r="M15079" s="3"/>
    </row>
    <row r="15080" spans="13:13">
      <c r="M15080" s="3"/>
    </row>
    <row r="15081" spans="13:13">
      <c r="M15081" s="3"/>
    </row>
    <row r="15082" spans="13:13">
      <c r="M15082" s="3"/>
    </row>
    <row r="15083" spans="13:13">
      <c r="M15083" s="3"/>
    </row>
    <row r="15084" spans="13:13">
      <c r="M15084" s="3"/>
    </row>
    <row r="15085" spans="13:13">
      <c r="M15085" s="3"/>
    </row>
    <row r="15086" spans="13:13">
      <c r="M15086" s="3"/>
    </row>
    <row r="15087" spans="13:13">
      <c r="M15087" s="3"/>
    </row>
    <row r="15088" spans="13:13">
      <c r="M15088" s="3"/>
    </row>
    <row r="15089" spans="13:13">
      <c r="M15089" s="3"/>
    </row>
    <row r="15090" spans="13:13">
      <c r="M15090" s="3"/>
    </row>
    <row r="15091" spans="13:13">
      <c r="M15091" s="3"/>
    </row>
    <row r="15092" spans="13:13">
      <c r="M15092" s="3"/>
    </row>
    <row r="15093" spans="13:13">
      <c r="M15093" s="3"/>
    </row>
    <row r="15094" spans="13:13">
      <c r="M15094" s="3"/>
    </row>
    <row r="15095" spans="13:13">
      <c r="M15095" s="3"/>
    </row>
    <row r="15096" spans="13:13">
      <c r="M15096" s="3"/>
    </row>
    <row r="15097" spans="13:13">
      <c r="M15097" s="3"/>
    </row>
    <row r="15098" spans="13:13">
      <c r="M15098" s="3"/>
    </row>
    <row r="15099" spans="13:13">
      <c r="M15099" s="3"/>
    </row>
    <row r="15100" spans="13:13">
      <c r="M15100" s="3"/>
    </row>
    <row r="15101" spans="13:13">
      <c r="M15101" s="3"/>
    </row>
    <row r="15102" spans="13:13">
      <c r="M15102" s="3"/>
    </row>
    <row r="15103" spans="13:13">
      <c r="M15103" s="3"/>
    </row>
    <row r="15104" spans="13:13">
      <c r="M15104" s="3"/>
    </row>
    <row r="15105" spans="13:13">
      <c r="M15105" s="3"/>
    </row>
    <row r="15106" spans="13:13">
      <c r="M15106" s="3"/>
    </row>
    <row r="15107" spans="13:13">
      <c r="M15107" s="3"/>
    </row>
    <row r="15108" spans="13:13">
      <c r="M15108" s="3"/>
    </row>
    <row r="15109" spans="13:13">
      <c r="M15109" s="3"/>
    </row>
    <row r="15110" spans="13:13">
      <c r="M15110" s="3"/>
    </row>
    <row r="15111" spans="13:13">
      <c r="M15111" s="3"/>
    </row>
    <row r="15112" spans="13:13">
      <c r="M15112" s="3"/>
    </row>
    <row r="15113" spans="13:13">
      <c r="M15113" s="3"/>
    </row>
    <row r="15114" spans="13:13">
      <c r="M15114" s="3"/>
    </row>
    <row r="15115" spans="13:13">
      <c r="M15115" s="3"/>
    </row>
    <row r="15116" spans="13:13">
      <c r="M15116" s="3"/>
    </row>
    <row r="15117" spans="13:13">
      <c r="M15117" s="3"/>
    </row>
    <row r="15118" spans="13:13">
      <c r="M15118" s="3"/>
    </row>
    <row r="15119" spans="13:13">
      <c r="M15119" s="3"/>
    </row>
    <row r="15120" spans="13:13">
      <c r="M15120" s="3"/>
    </row>
    <row r="15121" spans="13:13">
      <c r="M15121" s="3"/>
    </row>
    <row r="15122" spans="13:13">
      <c r="M15122" s="3"/>
    </row>
    <row r="15123" spans="13:13">
      <c r="M15123" s="3"/>
    </row>
    <row r="15124" spans="13:13">
      <c r="M15124" s="3"/>
    </row>
    <row r="15125" spans="13:13">
      <c r="M15125" s="3"/>
    </row>
    <row r="15126" spans="13:13">
      <c r="M15126" s="3"/>
    </row>
    <row r="15127" spans="13:13">
      <c r="M15127" s="3"/>
    </row>
    <row r="15128" spans="13:13">
      <c r="M15128" s="3"/>
    </row>
    <row r="15129" spans="13:13">
      <c r="M15129" s="3"/>
    </row>
    <row r="15130" spans="13:13">
      <c r="M15130" s="3"/>
    </row>
    <row r="15131" spans="13:13">
      <c r="M15131" s="3"/>
    </row>
    <row r="15132" spans="13:13">
      <c r="M15132" s="3"/>
    </row>
    <row r="15133" spans="13:13">
      <c r="M15133" s="3"/>
    </row>
    <row r="15134" spans="13:13">
      <c r="M15134" s="3"/>
    </row>
    <row r="15135" spans="13:13">
      <c r="M15135" s="3"/>
    </row>
    <row r="15136" spans="13:13">
      <c r="M15136" s="3"/>
    </row>
    <row r="15137" spans="13:13">
      <c r="M15137" s="3"/>
    </row>
    <row r="15138" spans="13:13">
      <c r="M15138" s="3"/>
    </row>
    <row r="15139" spans="13:13">
      <c r="M15139" s="3"/>
    </row>
    <row r="15140" spans="13:13">
      <c r="M15140" s="3"/>
    </row>
    <row r="15141" spans="13:13">
      <c r="M15141" s="3"/>
    </row>
    <row r="15142" spans="13:13">
      <c r="M15142" s="3"/>
    </row>
    <row r="15143" spans="13:13">
      <c r="M15143" s="3"/>
    </row>
    <row r="15144" spans="13:13">
      <c r="M15144" s="3"/>
    </row>
    <row r="15145" spans="13:13">
      <c r="M15145" s="3"/>
    </row>
    <row r="15146" spans="13:13">
      <c r="M15146" s="3"/>
    </row>
    <row r="15147" spans="13:13">
      <c r="M15147" s="3"/>
    </row>
    <row r="15148" spans="13:13">
      <c r="M15148" s="3"/>
    </row>
    <row r="15149" spans="13:13">
      <c r="M15149" s="3"/>
    </row>
    <row r="15150" spans="13:13">
      <c r="M15150" s="3"/>
    </row>
    <row r="15151" spans="13:13">
      <c r="M15151" s="3"/>
    </row>
    <row r="15152" spans="13:13">
      <c r="M15152" s="3"/>
    </row>
    <row r="15153" spans="13:13">
      <c r="M15153" s="3"/>
    </row>
    <row r="15154" spans="13:13">
      <c r="M15154" s="3"/>
    </row>
    <row r="15155" spans="13:13">
      <c r="M15155" s="3"/>
    </row>
    <row r="15156" spans="13:13">
      <c r="M15156" s="3"/>
    </row>
    <row r="15157" spans="13:13">
      <c r="M15157" s="3"/>
    </row>
    <row r="15158" spans="13:13">
      <c r="M15158" s="3"/>
    </row>
    <row r="15159" spans="13:13">
      <c r="M15159" s="3"/>
    </row>
    <row r="15160" spans="13:13">
      <c r="M15160" s="3"/>
    </row>
    <row r="15161" spans="13:13">
      <c r="M15161" s="3"/>
    </row>
    <row r="15162" spans="13:13">
      <c r="M15162" s="3"/>
    </row>
    <row r="15163" spans="13:13">
      <c r="M15163" s="3"/>
    </row>
    <row r="15164" spans="13:13">
      <c r="M15164" s="3"/>
    </row>
    <row r="15165" spans="13:13">
      <c r="M15165" s="3"/>
    </row>
    <row r="15166" spans="13:13">
      <c r="M15166" s="3"/>
    </row>
    <row r="15167" spans="13:13">
      <c r="M15167" s="3"/>
    </row>
    <row r="15168" spans="13:13">
      <c r="M15168" s="3"/>
    </row>
    <row r="15169" spans="13:13">
      <c r="M15169" s="3"/>
    </row>
    <row r="15170" spans="13:13">
      <c r="M15170" s="3"/>
    </row>
    <row r="15171" spans="13:13">
      <c r="M15171" s="3"/>
    </row>
    <row r="15172" spans="13:13">
      <c r="M15172" s="3"/>
    </row>
    <row r="15173" spans="13:13">
      <c r="M15173" s="3"/>
    </row>
    <row r="15174" spans="13:13">
      <c r="M15174" s="3"/>
    </row>
    <row r="15175" spans="13:13">
      <c r="M15175" s="3"/>
    </row>
    <row r="15176" spans="13:13">
      <c r="M15176" s="3"/>
    </row>
    <row r="15177" spans="13:13">
      <c r="M15177" s="3"/>
    </row>
    <row r="15178" spans="13:13">
      <c r="M15178" s="3"/>
    </row>
    <row r="15179" spans="13:13">
      <c r="M15179" s="3"/>
    </row>
    <row r="15180" spans="13:13">
      <c r="M15180" s="3"/>
    </row>
    <row r="15181" spans="13:13">
      <c r="M15181" s="3"/>
    </row>
    <row r="15182" spans="13:13">
      <c r="M15182" s="3"/>
    </row>
    <row r="15183" spans="13:13">
      <c r="M15183" s="3"/>
    </row>
    <row r="15184" spans="13:13">
      <c r="M15184" s="3"/>
    </row>
    <row r="15185" spans="13:13">
      <c r="M15185" s="3"/>
    </row>
    <row r="15186" spans="13:13">
      <c r="M15186" s="3"/>
    </row>
    <row r="15187" spans="13:13">
      <c r="M15187" s="3"/>
    </row>
    <row r="15188" spans="13:13">
      <c r="M15188" s="3"/>
    </row>
    <row r="15189" spans="13:13">
      <c r="M15189" s="3"/>
    </row>
    <row r="15190" spans="13:13">
      <c r="M15190" s="3"/>
    </row>
    <row r="15191" spans="13:13">
      <c r="M15191" s="3"/>
    </row>
    <row r="15192" spans="13:13">
      <c r="M15192" s="3"/>
    </row>
    <row r="15193" spans="13:13">
      <c r="M15193" s="3"/>
    </row>
    <row r="15194" spans="13:13">
      <c r="M15194" s="3"/>
    </row>
    <row r="15195" spans="13:13">
      <c r="M15195" s="3"/>
    </row>
    <row r="15196" spans="13:13">
      <c r="M15196" s="3"/>
    </row>
    <row r="15197" spans="13:13">
      <c r="M15197" s="3"/>
    </row>
    <row r="15198" spans="13:13">
      <c r="M15198" s="3"/>
    </row>
    <row r="15199" spans="13:13">
      <c r="M15199" s="3"/>
    </row>
    <row r="15200" spans="13:13">
      <c r="M15200" s="3"/>
    </row>
    <row r="15201" spans="13:13">
      <c r="M15201" s="3"/>
    </row>
    <row r="15202" spans="13:13">
      <c r="M15202" s="3"/>
    </row>
    <row r="15203" spans="13:13">
      <c r="M15203" s="3"/>
    </row>
    <row r="15204" spans="13:13">
      <c r="M15204" s="3"/>
    </row>
    <row r="15205" spans="13:13">
      <c r="M15205" s="3"/>
    </row>
    <row r="15206" spans="13:13">
      <c r="M15206" s="3"/>
    </row>
    <row r="15207" spans="13:13">
      <c r="M15207" s="3"/>
    </row>
    <row r="15208" spans="13:13">
      <c r="M15208" s="3"/>
    </row>
    <row r="15209" spans="13:13">
      <c r="M15209" s="3"/>
    </row>
    <row r="15210" spans="13:13">
      <c r="M15210" s="3"/>
    </row>
    <row r="15211" spans="13:13">
      <c r="M15211" s="3"/>
    </row>
    <row r="15212" spans="13:13">
      <c r="M15212" s="3"/>
    </row>
    <row r="15213" spans="13:13">
      <c r="M15213" s="3"/>
    </row>
    <row r="15214" spans="13:13">
      <c r="M15214" s="3"/>
    </row>
    <row r="15215" spans="13:13">
      <c r="M15215" s="3"/>
    </row>
    <row r="15216" spans="13:13">
      <c r="M15216" s="3"/>
    </row>
    <row r="15217" spans="13:13">
      <c r="M15217" s="3"/>
    </row>
    <row r="15218" spans="13:13">
      <c r="M15218" s="3"/>
    </row>
    <row r="15219" spans="13:13">
      <c r="M15219" s="3"/>
    </row>
    <row r="15220" spans="13:13">
      <c r="M15220" s="3"/>
    </row>
    <row r="15221" spans="13:13">
      <c r="M15221" s="3"/>
    </row>
    <row r="15222" spans="13:13">
      <c r="M15222" s="3"/>
    </row>
    <row r="15223" spans="13:13">
      <c r="M15223" s="3"/>
    </row>
    <row r="15224" spans="13:13">
      <c r="M15224" s="3"/>
    </row>
    <row r="15225" spans="13:13">
      <c r="M15225" s="3"/>
    </row>
    <row r="15226" spans="13:13">
      <c r="M15226" s="3"/>
    </row>
    <row r="15227" spans="13:13">
      <c r="M15227" s="3"/>
    </row>
    <row r="15228" spans="13:13">
      <c r="M15228" s="3"/>
    </row>
    <row r="15229" spans="13:13">
      <c r="M15229" s="3"/>
    </row>
    <row r="15230" spans="13:13">
      <c r="M15230" s="3"/>
    </row>
    <row r="15231" spans="13:13">
      <c r="M15231" s="3"/>
    </row>
    <row r="15232" spans="13:13">
      <c r="M15232" s="3"/>
    </row>
    <row r="15233" spans="13:13">
      <c r="M15233" s="3"/>
    </row>
    <row r="15234" spans="13:13">
      <c r="M15234" s="3"/>
    </row>
    <row r="15235" spans="13:13">
      <c r="M15235" s="3"/>
    </row>
    <row r="15236" spans="13:13">
      <c r="M15236" s="3"/>
    </row>
    <row r="15237" spans="13:13">
      <c r="M15237" s="3"/>
    </row>
    <row r="15238" spans="13:13">
      <c r="M15238" s="3"/>
    </row>
    <row r="15239" spans="13:13">
      <c r="M15239" s="3"/>
    </row>
    <row r="15240" spans="13:13">
      <c r="M15240" s="3"/>
    </row>
    <row r="15241" spans="13:13">
      <c r="M15241" s="3"/>
    </row>
    <row r="15242" spans="13:13">
      <c r="M15242" s="3"/>
    </row>
    <row r="15243" spans="13:13">
      <c r="M15243" s="3"/>
    </row>
    <row r="15244" spans="13:13">
      <c r="M15244" s="3"/>
    </row>
    <row r="15245" spans="13:13">
      <c r="M15245" s="3"/>
    </row>
    <row r="15246" spans="13:13">
      <c r="M15246" s="3"/>
    </row>
    <row r="15247" spans="13:13">
      <c r="M15247" s="3"/>
    </row>
    <row r="15248" spans="13:13">
      <c r="M15248" s="3"/>
    </row>
    <row r="15249" spans="13:13">
      <c r="M15249" s="3"/>
    </row>
    <row r="15250" spans="13:13">
      <c r="M15250" s="3"/>
    </row>
    <row r="15251" spans="13:13">
      <c r="M15251" s="3"/>
    </row>
    <row r="15252" spans="13:13">
      <c r="M15252" s="3"/>
    </row>
    <row r="15253" spans="13:13">
      <c r="M15253" s="3"/>
    </row>
    <row r="15254" spans="13:13">
      <c r="M15254" s="3"/>
    </row>
    <row r="15255" spans="13:13">
      <c r="M15255" s="3"/>
    </row>
    <row r="15256" spans="13:13">
      <c r="M15256" s="3"/>
    </row>
    <row r="15257" spans="13:13">
      <c r="M15257" s="3"/>
    </row>
    <row r="15258" spans="13:13">
      <c r="M15258" s="3"/>
    </row>
    <row r="15259" spans="13:13">
      <c r="M15259" s="3"/>
    </row>
    <row r="15260" spans="13:13">
      <c r="M15260" s="3"/>
    </row>
    <row r="15261" spans="13:13">
      <c r="M15261" s="3"/>
    </row>
    <row r="15262" spans="13:13">
      <c r="M15262" s="3"/>
    </row>
    <row r="15263" spans="13:13">
      <c r="M15263" s="3"/>
    </row>
    <row r="15264" spans="13:13">
      <c r="M15264" s="3"/>
    </row>
    <row r="15265" spans="13:13">
      <c r="M15265" s="3"/>
    </row>
    <row r="15266" spans="13:13">
      <c r="M15266" s="3"/>
    </row>
    <row r="15267" spans="13:13">
      <c r="M15267" s="3"/>
    </row>
    <row r="15268" spans="13:13">
      <c r="M15268" s="3"/>
    </row>
    <row r="15269" spans="13:13">
      <c r="M15269" s="3"/>
    </row>
    <row r="15270" spans="13:13">
      <c r="M15270" s="3"/>
    </row>
    <row r="15271" spans="13:13">
      <c r="M15271" s="3"/>
    </row>
    <row r="15272" spans="13:13">
      <c r="M15272" s="3"/>
    </row>
    <row r="15273" spans="13:13">
      <c r="M15273" s="3"/>
    </row>
    <row r="15274" spans="13:13">
      <c r="M15274" s="3"/>
    </row>
    <row r="15275" spans="13:13">
      <c r="M15275" s="3"/>
    </row>
    <row r="15276" spans="13:13">
      <c r="M15276" s="3"/>
    </row>
    <row r="15277" spans="13:13">
      <c r="M15277" s="3"/>
    </row>
    <row r="15278" spans="13:13">
      <c r="M15278" s="3"/>
    </row>
    <row r="15279" spans="13:13">
      <c r="M15279" s="3"/>
    </row>
    <row r="15280" spans="13:13">
      <c r="M15280" s="3"/>
    </row>
    <row r="15281" spans="13:13">
      <c r="M15281" s="3"/>
    </row>
    <row r="15282" spans="13:13">
      <c r="M15282" s="3"/>
    </row>
    <row r="15283" spans="13:13">
      <c r="M15283" s="3"/>
    </row>
    <row r="15284" spans="13:13">
      <c r="M15284" s="3"/>
    </row>
    <row r="15285" spans="13:13">
      <c r="M15285" s="3"/>
    </row>
    <row r="15286" spans="13:13">
      <c r="M15286" s="3"/>
    </row>
    <row r="15287" spans="13:13">
      <c r="M15287" s="3"/>
    </row>
    <row r="15288" spans="13:13">
      <c r="M15288" s="3"/>
    </row>
    <row r="15289" spans="13:13">
      <c r="M15289" s="3"/>
    </row>
    <row r="15290" spans="13:13">
      <c r="M15290" s="3"/>
    </row>
    <row r="15291" spans="13:13">
      <c r="M15291" s="3"/>
    </row>
    <row r="15292" spans="13:13">
      <c r="M15292" s="3"/>
    </row>
    <row r="15293" spans="13:13">
      <c r="M15293" s="3"/>
    </row>
    <row r="15294" spans="13:13">
      <c r="M15294" s="3"/>
    </row>
    <row r="15295" spans="13:13">
      <c r="M15295" s="3"/>
    </row>
    <row r="15296" spans="13:13">
      <c r="M15296" s="3"/>
    </row>
    <row r="15297" spans="13:13">
      <c r="M15297" s="3"/>
    </row>
    <row r="15298" spans="13:13">
      <c r="M15298" s="3"/>
    </row>
    <row r="15299" spans="13:13">
      <c r="M15299" s="3"/>
    </row>
    <row r="15300" spans="13:13">
      <c r="M15300" s="3"/>
    </row>
    <row r="15301" spans="13:13">
      <c r="M15301" s="3"/>
    </row>
    <row r="15302" spans="13:13">
      <c r="M15302" s="3"/>
    </row>
    <row r="15303" spans="13:13">
      <c r="M15303" s="3"/>
    </row>
    <row r="15304" spans="13:13">
      <c r="M15304" s="3"/>
    </row>
    <row r="15305" spans="13:13">
      <c r="M15305" s="3"/>
    </row>
    <row r="15306" spans="13:13">
      <c r="M15306" s="3"/>
    </row>
    <row r="15307" spans="13:13">
      <c r="M15307" s="3"/>
    </row>
    <row r="15308" spans="13:13">
      <c r="M15308" s="3"/>
    </row>
    <row r="15309" spans="13:13">
      <c r="M15309" s="3"/>
    </row>
    <row r="15310" spans="13:13">
      <c r="M15310" s="3"/>
    </row>
    <row r="15311" spans="13:13">
      <c r="M15311" s="3"/>
    </row>
    <row r="15312" spans="13:13">
      <c r="M15312" s="3"/>
    </row>
    <row r="15313" spans="13:13">
      <c r="M15313" s="3"/>
    </row>
    <row r="15314" spans="13:13">
      <c r="M15314" s="3"/>
    </row>
    <row r="15315" spans="13:13">
      <c r="M15315" s="3"/>
    </row>
    <row r="15316" spans="13:13">
      <c r="M15316" s="3"/>
    </row>
    <row r="15317" spans="13:13">
      <c r="M15317" s="3"/>
    </row>
    <row r="15318" spans="13:13">
      <c r="M15318" s="3"/>
    </row>
    <row r="15319" spans="13:13">
      <c r="M15319" s="3"/>
    </row>
    <row r="15320" spans="13:13">
      <c r="M15320" s="3"/>
    </row>
    <row r="15321" spans="13:13">
      <c r="M15321" s="3"/>
    </row>
    <row r="15322" spans="13:13">
      <c r="M15322" s="3"/>
    </row>
    <row r="15323" spans="13:13">
      <c r="M15323" s="3"/>
    </row>
    <row r="15324" spans="13:13">
      <c r="M15324" s="3"/>
    </row>
    <row r="15325" spans="13:13">
      <c r="M15325" s="3"/>
    </row>
    <row r="15326" spans="13:13">
      <c r="M15326" s="3"/>
    </row>
    <row r="15327" spans="13:13">
      <c r="M15327" s="3"/>
    </row>
    <row r="15328" spans="13:13">
      <c r="M15328" s="3"/>
    </row>
    <row r="15329" spans="13:13">
      <c r="M15329" s="3"/>
    </row>
    <row r="15330" spans="13:13">
      <c r="M15330" s="3"/>
    </row>
    <row r="15331" spans="13:13">
      <c r="M15331" s="3"/>
    </row>
    <row r="15332" spans="13:13">
      <c r="M15332" s="3"/>
    </row>
    <row r="15333" spans="13:13">
      <c r="M15333" s="3"/>
    </row>
    <row r="15334" spans="13:13">
      <c r="M15334" s="3"/>
    </row>
    <row r="15335" spans="13:13">
      <c r="M15335" s="3"/>
    </row>
    <row r="15336" spans="13:13">
      <c r="M15336" s="3"/>
    </row>
    <row r="15337" spans="13:13">
      <c r="M15337" s="3"/>
    </row>
    <row r="15338" spans="13:13">
      <c r="M15338" s="3"/>
    </row>
    <row r="15339" spans="13:13">
      <c r="M15339" s="3"/>
    </row>
    <row r="15340" spans="13:13">
      <c r="M15340" s="3"/>
    </row>
    <row r="15341" spans="13:13">
      <c r="M15341" s="3"/>
    </row>
    <row r="15342" spans="13:13">
      <c r="M15342" s="3"/>
    </row>
    <row r="15343" spans="13:13">
      <c r="M15343" s="3"/>
    </row>
    <row r="15344" spans="13:13">
      <c r="M15344" s="3"/>
    </row>
    <row r="15345" spans="13:13">
      <c r="M15345" s="3"/>
    </row>
    <row r="15346" spans="13:13">
      <c r="M15346" s="3"/>
    </row>
    <row r="15347" spans="13:13">
      <c r="M15347" s="3"/>
    </row>
    <row r="15348" spans="13:13">
      <c r="M15348" s="3"/>
    </row>
    <row r="15349" spans="13:13">
      <c r="M15349" s="3"/>
    </row>
    <row r="15350" spans="13:13">
      <c r="M15350" s="3"/>
    </row>
    <row r="15351" spans="13:13">
      <c r="M15351" s="3"/>
    </row>
    <row r="15352" spans="13:13">
      <c r="M15352" s="3"/>
    </row>
    <row r="15353" spans="13:13">
      <c r="M15353" s="3"/>
    </row>
    <row r="15354" spans="13:13">
      <c r="M15354" s="3"/>
    </row>
    <row r="15355" spans="13:13">
      <c r="M15355" s="3"/>
    </row>
    <row r="15356" spans="13:13">
      <c r="M15356" s="3"/>
    </row>
    <row r="15357" spans="13:13">
      <c r="M15357" s="3"/>
    </row>
    <row r="15358" spans="13:13">
      <c r="M15358" s="3"/>
    </row>
    <row r="15359" spans="13:13">
      <c r="M15359" s="3"/>
    </row>
    <row r="15360" spans="13:13">
      <c r="M15360" s="3"/>
    </row>
    <row r="15361" spans="13:13">
      <c r="M15361" s="3"/>
    </row>
    <row r="15362" spans="13:13">
      <c r="M15362" s="3"/>
    </row>
    <row r="15363" spans="13:13">
      <c r="M15363" s="3"/>
    </row>
    <row r="15364" spans="13:13">
      <c r="M15364" s="3"/>
    </row>
    <row r="15365" spans="13:13">
      <c r="M15365" s="3"/>
    </row>
    <row r="15366" spans="13:13">
      <c r="M15366" s="3"/>
    </row>
    <row r="15367" spans="13:13">
      <c r="M15367" s="3"/>
    </row>
    <row r="15368" spans="13:13">
      <c r="M15368" s="3"/>
    </row>
    <row r="15369" spans="13:13">
      <c r="M15369" s="3"/>
    </row>
    <row r="15370" spans="13:13">
      <c r="M15370" s="3"/>
    </row>
    <row r="15371" spans="13:13">
      <c r="M15371" s="3"/>
    </row>
    <row r="15372" spans="13:13">
      <c r="M15372" s="3"/>
    </row>
    <row r="15373" spans="13:13">
      <c r="M15373" s="3"/>
    </row>
    <row r="15374" spans="13:13">
      <c r="M15374" s="3"/>
    </row>
    <row r="15375" spans="13:13">
      <c r="M15375" s="3"/>
    </row>
    <row r="15376" spans="13:13">
      <c r="M15376" s="3"/>
    </row>
    <row r="15377" spans="13:13">
      <c r="M15377" s="3"/>
    </row>
    <row r="15378" spans="13:13">
      <c r="M15378" s="3"/>
    </row>
    <row r="15379" spans="13:13">
      <c r="M15379" s="3"/>
    </row>
    <row r="15380" spans="13:13">
      <c r="M15380" s="3"/>
    </row>
    <row r="15381" spans="13:13">
      <c r="M15381" s="3"/>
    </row>
    <row r="15382" spans="13:13">
      <c r="M15382" s="3"/>
    </row>
    <row r="15383" spans="13:13">
      <c r="M15383" s="3"/>
    </row>
    <row r="15384" spans="13:13">
      <c r="M15384" s="3"/>
    </row>
    <row r="15385" spans="13:13">
      <c r="M15385" s="3"/>
    </row>
    <row r="15386" spans="13:13">
      <c r="M15386" s="3"/>
    </row>
    <row r="15387" spans="13:13">
      <c r="M15387" s="3"/>
    </row>
    <row r="15388" spans="13:13">
      <c r="M15388" s="3"/>
    </row>
    <row r="15389" spans="13:13">
      <c r="M15389" s="3"/>
    </row>
    <row r="15390" spans="13:13">
      <c r="M15390" s="3"/>
    </row>
    <row r="15391" spans="13:13">
      <c r="M15391" s="3"/>
    </row>
    <row r="15392" spans="13:13">
      <c r="M15392" s="3"/>
    </row>
    <row r="15393" spans="13:13">
      <c r="M15393" s="3"/>
    </row>
    <row r="15394" spans="13:13">
      <c r="M15394" s="3"/>
    </row>
    <row r="15395" spans="13:13">
      <c r="M15395" s="3"/>
    </row>
    <row r="15396" spans="13:13">
      <c r="M15396" s="3"/>
    </row>
    <row r="15397" spans="13:13">
      <c r="M15397" s="3"/>
    </row>
    <row r="15398" spans="13:13">
      <c r="M15398" s="3"/>
    </row>
    <row r="15399" spans="13:13">
      <c r="M15399" s="3"/>
    </row>
    <row r="15400" spans="13:13">
      <c r="M15400" s="3"/>
    </row>
    <row r="15401" spans="13:13">
      <c r="M15401" s="3"/>
    </row>
    <row r="15402" spans="13:13">
      <c r="M15402" s="3"/>
    </row>
    <row r="15403" spans="13:13">
      <c r="M15403" s="3"/>
    </row>
    <row r="15404" spans="13:13">
      <c r="M15404" s="3"/>
    </row>
    <row r="15405" spans="13:13">
      <c r="M15405" s="3"/>
    </row>
    <row r="15406" spans="13:13">
      <c r="M15406" s="3"/>
    </row>
    <row r="15407" spans="13:13">
      <c r="M15407" s="3"/>
    </row>
    <row r="15408" spans="13:13">
      <c r="M15408" s="3"/>
    </row>
    <row r="15409" spans="13:13">
      <c r="M15409" s="3"/>
    </row>
    <row r="15410" spans="13:13">
      <c r="M15410" s="3"/>
    </row>
    <row r="15411" spans="13:13">
      <c r="M15411" s="3"/>
    </row>
    <row r="15412" spans="13:13">
      <c r="M15412" s="3"/>
    </row>
    <row r="15413" spans="13:13">
      <c r="M15413" s="3"/>
    </row>
    <row r="15414" spans="13:13">
      <c r="M15414" s="3"/>
    </row>
    <row r="15415" spans="13:13">
      <c r="M15415" s="3"/>
    </row>
    <row r="15416" spans="13:13">
      <c r="M15416" s="3"/>
    </row>
    <row r="15417" spans="13:13">
      <c r="M15417" s="3"/>
    </row>
    <row r="15418" spans="13:13">
      <c r="M15418" s="3"/>
    </row>
    <row r="15419" spans="13:13">
      <c r="M15419" s="3"/>
    </row>
    <row r="15420" spans="13:13">
      <c r="M15420" s="3"/>
    </row>
    <row r="15421" spans="13:13">
      <c r="M15421" s="3"/>
    </row>
    <row r="15422" spans="13:13">
      <c r="M15422" s="3"/>
    </row>
    <row r="15423" spans="13:13">
      <c r="M15423" s="3"/>
    </row>
    <row r="15424" spans="13:13">
      <c r="M15424" s="3"/>
    </row>
    <row r="15425" spans="13:13">
      <c r="M15425" s="3"/>
    </row>
    <row r="15426" spans="13:13">
      <c r="M15426" s="3"/>
    </row>
    <row r="15427" spans="13:13">
      <c r="M15427" s="3"/>
    </row>
    <row r="15428" spans="13:13">
      <c r="M15428" s="3"/>
    </row>
    <row r="15429" spans="13:13">
      <c r="M15429" s="3"/>
    </row>
    <row r="15430" spans="13:13">
      <c r="M15430" s="3"/>
    </row>
    <row r="15431" spans="13:13">
      <c r="M15431" s="3"/>
    </row>
    <row r="15432" spans="13:13">
      <c r="M15432" s="3"/>
    </row>
    <row r="15433" spans="13:13">
      <c r="M15433" s="3"/>
    </row>
    <row r="15434" spans="13:13">
      <c r="M15434" s="3"/>
    </row>
    <row r="15435" spans="13:13">
      <c r="M15435" s="3"/>
    </row>
    <row r="15436" spans="13:13">
      <c r="M15436" s="3"/>
    </row>
    <row r="15437" spans="13:13">
      <c r="M15437" s="3"/>
    </row>
    <row r="15438" spans="13:13">
      <c r="M15438" s="3"/>
    </row>
    <row r="15439" spans="13:13">
      <c r="M15439" s="3"/>
    </row>
    <row r="15440" spans="13:13">
      <c r="M15440" s="3"/>
    </row>
    <row r="15441" spans="13:13">
      <c r="M15441" s="3"/>
    </row>
    <row r="15442" spans="13:13">
      <c r="M15442" s="3"/>
    </row>
    <row r="15443" spans="13:13">
      <c r="M15443" s="3"/>
    </row>
    <row r="15444" spans="13:13">
      <c r="M15444" s="3"/>
    </row>
    <row r="15445" spans="13:13">
      <c r="M15445" s="3"/>
    </row>
    <row r="15446" spans="13:13">
      <c r="M15446" s="3"/>
    </row>
    <row r="15447" spans="13:13">
      <c r="M15447" s="3"/>
    </row>
    <row r="15448" spans="13:13">
      <c r="M15448" s="3"/>
    </row>
    <row r="15449" spans="13:13">
      <c r="M15449" s="3"/>
    </row>
    <row r="15450" spans="13:13">
      <c r="M15450" s="3"/>
    </row>
    <row r="15451" spans="13:13">
      <c r="M15451" s="3"/>
    </row>
    <row r="15452" spans="13:13">
      <c r="M15452" s="3"/>
    </row>
    <row r="15453" spans="13:13">
      <c r="M15453" s="3"/>
    </row>
    <row r="15454" spans="13:13">
      <c r="M15454" s="3"/>
    </row>
    <row r="15455" spans="13:13">
      <c r="M15455" s="3"/>
    </row>
    <row r="15456" spans="13:13">
      <c r="M15456" s="3"/>
    </row>
    <row r="15457" spans="13:13">
      <c r="M15457" s="3"/>
    </row>
    <row r="15458" spans="13:13">
      <c r="M15458" s="3"/>
    </row>
    <row r="15459" spans="13:13">
      <c r="M15459" s="3"/>
    </row>
    <row r="15460" spans="13:13">
      <c r="M15460" s="3"/>
    </row>
    <row r="15461" spans="13:13">
      <c r="M15461" s="3"/>
    </row>
    <row r="15462" spans="13:13">
      <c r="M15462" s="3"/>
    </row>
    <row r="15463" spans="13:13">
      <c r="M15463" s="3"/>
    </row>
    <row r="15464" spans="13:13">
      <c r="M15464" s="3"/>
    </row>
    <row r="15465" spans="13:13">
      <c r="M15465" s="3"/>
    </row>
    <row r="15466" spans="13:13">
      <c r="M15466" s="3"/>
    </row>
    <row r="15467" spans="13:13">
      <c r="M15467" s="3"/>
    </row>
    <row r="15468" spans="13:13">
      <c r="M15468" s="3"/>
    </row>
    <row r="15469" spans="13:13">
      <c r="M15469" s="3"/>
    </row>
    <row r="15470" spans="13:13">
      <c r="M15470" s="3"/>
    </row>
    <row r="15471" spans="13:13">
      <c r="M15471" s="3"/>
    </row>
    <row r="15472" spans="13:13">
      <c r="M15472" s="3"/>
    </row>
    <row r="15473" spans="13:13">
      <c r="M15473" s="3"/>
    </row>
    <row r="15474" spans="13:13">
      <c r="M15474" s="3"/>
    </row>
    <row r="15475" spans="13:13">
      <c r="M15475" s="3"/>
    </row>
    <row r="15476" spans="13:13">
      <c r="M15476" s="3"/>
    </row>
    <row r="15477" spans="13:13">
      <c r="M15477" s="3"/>
    </row>
    <row r="15478" spans="13:13">
      <c r="M15478" s="3"/>
    </row>
    <row r="15479" spans="13:13">
      <c r="M15479" s="3"/>
    </row>
    <row r="15480" spans="13:13">
      <c r="M15480" s="3"/>
    </row>
    <row r="15481" spans="13:13">
      <c r="M15481" s="3"/>
    </row>
    <row r="15482" spans="13:13">
      <c r="M15482" s="3"/>
    </row>
    <row r="15483" spans="13:13">
      <c r="M15483" s="3"/>
    </row>
    <row r="15484" spans="13:13">
      <c r="M15484" s="3"/>
    </row>
    <row r="15485" spans="13:13">
      <c r="M15485" s="3"/>
    </row>
    <row r="15486" spans="13:13">
      <c r="M15486" s="3"/>
    </row>
    <row r="15487" spans="13:13">
      <c r="M15487" s="3"/>
    </row>
    <row r="15488" spans="13:13">
      <c r="M15488" s="3"/>
    </row>
    <row r="15489" spans="13:13">
      <c r="M15489" s="3"/>
    </row>
    <row r="15490" spans="13:13">
      <c r="M15490" s="3"/>
    </row>
    <row r="15491" spans="13:13">
      <c r="M15491" s="3"/>
    </row>
    <row r="15492" spans="13:13">
      <c r="M15492" s="3"/>
    </row>
    <row r="15493" spans="13:13">
      <c r="M15493" s="3"/>
    </row>
    <row r="15494" spans="13:13">
      <c r="M15494" s="3"/>
    </row>
    <row r="15495" spans="13:13">
      <c r="M15495" s="3"/>
    </row>
    <row r="15496" spans="13:13">
      <c r="M15496" s="3"/>
    </row>
    <row r="15497" spans="13:13">
      <c r="M15497" s="3"/>
    </row>
    <row r="15498" spans="13:13">
      <c r="M15498" s="3"/>
    </row>
    <row r="15499" spans="13:13">
      <c r="M15499" s="3"/>
    </row>
    <row r="15500" spans="13:13">
      <c r="M15500" s="3"/>
    </row>
    <row r="15501" spans="13:13">
      <c r="M15501" s="3"/>
    </row>
    <row r="15502" spans="13:13">
      <c r="M15502" s="3"/>
    </row>
    <row r="15503" spans="13:13">
      <c r="M15503" s="3"/>
    </row>
    <row r="15504" spans="13:13">
      <c r="M15504" s="3"/>
    </row>
    <row r="15505" spans="13:13">
      <c r="M15505" s="3"/>
    </row>
    <row r="15506" spans="13:13">
      <c r="M15506" s="3"/>
    </row>
    <row r="15507" spans="13:13">
      <c r="M15507" s="3"/>
    </row>
    <row r="15508" spans="13:13">
      <c r="M15508" s="3"/>
    </row>
    <row r="15509" spans="13:13">
      <c r="M15509" s="3"/>
    </row>
    <row r="15510" spans="13:13">
      <c r="M15510" s="3"/>
    </row>
    <row r="15511" spans="13:13">
      <c r="M15511" s="3"/>
    </row>
    <row r="15512" spans="13:13">
      <c r="M15512" s="3"/>
    </row>
    <row r="15513" spans="13:13">
      <c r="M15513" s="3"/>
    </row>
    <row r="15514" spans="13:13">
      <c r="M15514" s="3"/>
    </row>
    <row r="15515" spans="13:13">
      <c r="M15515" s="3"/>
    </row>
    <row r="15516" spans="13:13">
      <c r="M15516" s="3"/>
    </row>
    <row r="15517" spans="13:13">
      <c r="M15517" s="3"/>
    </row>
    <row r="15518" spans="13:13">
      <c r="M15518" s="3"/>
    </row>
    <row r="15519" spans="13:13">
      <c r="M15519" s="3"/>
    </row>
    <row r="15520" spans="13:13">
      <c r="M15520" s="3"/>
    </row>
    <row r="15521" spans="13:13">
      <c r="M15521" s="3"/>
    </row>
    <row r="15522" spans="13:13">
      <c r="M15522" s="3"/>
    </row>
    <row r="15523" spans="13:13">
      <c r="M15523" s="3"/>
    </row>
    <row r="15524" spans="13:13">
      <c r="M15524" s="3"/>
    </row>
    <row r="15525" spans="13:13">
      <c r="M15525" s="3"/>
    </row>
    <row r="15526" spans="13:13">
      <c r="M15526" s="3"/>
    </row>
    <row r="15527" spans="13:13">
      <c r="M15527" s="3"/>
    </row>
    <row r="15528" spans="13:13">
      <c r="M15528" s="3"/>
    </row>
    <row r="15529" spans="13:13">
      <c r="M15529" s="3"/>
    </row>
    <row r="15530" spans="13:13">
      <c r="M15530" s="3"/>
    </row>
    <row r="15531" spans="13:13">
      <c r="M15531" s="3"/>
    </row>
    <row r="15532" spans="13:13">
      <c r="M15532" s="3"/>
    </row>
    <row r="15533" spans="13:13">
      <c r="M15533" s="3"/>
    </row>
    <row r="15534" spans="13:13">
      <c r="M15534" s="3"/>
    </row>
    <row r="15535" spans="13:13">
      <c r="M15535" s="3"/>
    </row>
    <row r="15536" spans="13:13">
      <c r="M15536" s="3"/>
    </row>
    <row r="15537" spans="13:13">
      <c r="M15537" s="3"/>
    </row>
    <row r="15538" spans="13:13">
      <c r="M15538" s="3"/>
    </row>
    <row r="15539" spans="13:13">
      <c r="M15539" s="3"/>
    </row>
    <row r="15540" spans="13:13">
      <c r="M15540" s="3"/>
    </row>
    <row r="15541" spans="13:13">
      <c r="M15541" s="3"/>
    </row>
    <row r="15542" spans="13:13">
      <c r="M15542" s="3"/>
    </row>
    <row r="15543" spans="13:13">
      <c r="M15543" s="3"/>
    </row>
    <row r="15544" spans="13:13">
      <c r="M15544" s="3"/>
    </row>
    <row r="15545" spans="13:13">
      <c r="M15545" s="3"/>
    </row>
    <row r="15546" spans="13:13">
      <c r="M15546" s="3"/>
    </row>
    <row r="15547" spans="13:13">
      <c r="M15547" s="3"/>
    </row>
    <row r="15548" spans="13:13">
      <c r="M15548" s="3"/>
    </row>
    <row r="15549" spans="13:13">
      <c r="M15549" s="3"/>
    </row>
    <row r="15550" spans="13:13">
      <c r="M15550" s="3"/>
    </row>
    <row r="15551" spans="13:13">
      <c r="M15551" s="3"/>
    </row>
    <row r="15552" spans="13:13">
      <c r="M15552" s="3"/>
    </row>
    <row r="15553" spans="13:13">
      <c r="M15553" s="3"/>
    </row>
    <row r="15554" spans="13:13">
      <c r="M15554" s="3"/>
    </row>
    <row r="15555" spans="13:13">
      <c r="M15555" s="3"/>
    </row>
    <row r="15556" spans="13:13">
      <c r="M15556" s="3"/>
    </row>
    <row r="15557" spans="13:13">
      <c r="M15557" s="3"/>
    </row>
    <row r="15558" spans="13:13">
      <c r="M15558" s="3"/>
    </row>
    <row r="15559" spans="13:13">
      <c r="M15559" s="3"/>
    </row>
    <row r="15560" spans="13:13">
      <c r="M15560" s="3"/>
    </row>
    <row r="15561" spans="13:13">
      <c r="M15561" s="3"/>
    </row>
    <row r="15562" spans="13:13">
      <c r="M15562" s="3"/>
    </row>
    <row r="15563" spans="13:13">
      <c r="M15563" s="3"/>
    </row>
    <row r="15564" spans="13:13">
      <c r="M15564" s="3"/>
    </row>
    <row r="15565" spans="13:13">
      <c r="M15565" s="3"/>
    </row>
    <row r="15566" spans="13:13">
      <c r="M15566" s="3"/>
    </row>
    <row r="15567" spans="13:13">
      <c r="M15567" s="3"/>
    </row>
    <row r="15568" spans="13:13">
      <c r="M15568" s="3"/>
    </row>
    <row r="15569" spans="13:13">
      <c r="M15569" s="3"/>
    </row>
    <row r="15570" spans="13:13">
      <c r="M15570" s="3"/>
    </row>
    <row r="15571" spans="13:13">
      <c r="M15571" s="3"/>
    </row>
    <row r="15572" spans="13:13">
      <c r="M15572" s="3"/>
    </row>
    <row r="15573" spans="13:13">
      <c r="M15573" s="3"/>
    </row>
    <row r="15574" spans="13:13">
      <c r="M15574" s="3"/>
    </row>
    <row r="15575" spans="13:13">
      <c r="M15575" s="3"/>
    </row>
    <row r="15576" spans="13:13">
      <c r="M15576" s="3"/>
    </row>
    <row r="15577" spans="13:13">
      <c r="M15577" s="3"/>
    </row>
    <row r="15578" spans="13:13">
      <c r="M15578" s="3"/>
    </row>
    <row r="15579" spans="13:13">
      <c r="M15579" s="3"/>
    </row>
    <row r="15580" spans="13:13">
      <c r="M15580" s="3"/>
    </row>
    <row r="15581" spans="13:13">
      <c r="M15581" s="3"/>
    </row>
    <row r="15582" spans="13:13">
      <c r="M15582" s="3"/>
    </row>
    <row r="15583" spans="13:13">
      <c r="M15583" s="3"/>
    </row>
    <row r="15584" spans="13:13">
      <c r="M15584" s="3"/>
    </row>
    <row r="15585" spans="13:13">
      <c r="M15585" s="3"/>
    </row>
    <row r="15586" spans="13:13">
      <c r="M15586" s="3"/>
    </row>
    <row r="15587" spans="13:13">
      <c r="M15587" s="3"/>
    </row>
    <row r="15588" spans="13:13">
      <c r="M15588" s="3"/>
    </row>
    <row r="15589" spans="13:13">
      <c r="M15589" s="3"/>
    </row>
    <row r="15590" spans="13:13">
      <c r="M15590" s="3"/>
    </row>
    <row r="15591" spans="13:13">
      <c r="M15591" s="3"/>
    </row>
    <row r="15592" spans="13:13">
      <c r="M15592" s="3"/>
    </row>
    <row r="15593" spans="13:13">
      <c r="M15593" s="3"/>
    </row>
    <row r="15594" spans="13:13">
      <c r="M15594" s="3"/>
    </row>
    <row r="15595" spans="13:13">
      <c r="M15595" s="3"/>
    </row>
    <row r="15596" spans="13:13">
      <c r="M15596" s="3"/>
    </row>
    <row r="15597" spans="13:13">
      <c r="M15597" s="3"/>
    </row>
    <row r="15598" spans="13:13">
      <c r="M15598" s="3"/>
    </row>
    <row r="15599" spans="13:13">
      <c r="M15599" s="3"/>
    </row>
    <row r="15600" spans="13:13">
      <c r="M15600" s="3"/>
    </row>
    <row r="15601" spans="13:13">
      <c r="M15601" s="3"/>
    </row>
    <row r="15602" spans="13:13">
      <c r="M15602" s="3"/>
    </row>
    <row r="15603" spans="13:13">
      <c r="M15603" s="3"/>
    </row>
    <row r="15604" spans="13:13">
      <c r="M15604" s="3"/>
    </row>
    <row r="15605" spans="13:13">
      <c r="M15605" s="3"/>
    </row>
    <row r="15606" spans="13:13">
      <c r="M15606" s="3"/>
    </row>
    <row r="15607" spans="13:13">
      <c r="M15607" s="3"/>
    </row>
    <row r="15608" spans="13:13">
      <c r="M15608" s="3"/>
    </row>
    <row r="15609" spans="13:13">
      <c r="M15609" s="3"/>
    </row>
    <row r="15610" spans="13:13">
      <c r="M15610" s="3"/>
    </row>
    <row r="15611" spans="13:13">
      <c r="M15611" s="3"/>
    </row>
    <row r="15612" spans="13:13">
      <c r="M15612" s="3"/>
    </row>
    <row r="15613" spans="13:13">
      <c r="M15613" s="3"/>
    </row>
    <row r="15614" spans="13:13">
      <c r="M15614" s="3"/>
    </row>
    <row r="15615" spans="13:13">
      <c r="M15615" s="3"/>
    </row>
    <row r="15616" spans="13:13">
      <c r="M15616" s="3"/>
    </row>
    <row r="15617" spans="13:13">
      <c r="M15617" s="3"/>
    </row>
    <row r="15618" spans="13:13">
      <c r="M15618" s="3"/>
    </row>
    <row r="15619" spans="13:13">
      <c r="M15619" s="3"/>
    </row>
    <row r="15620" spans="13:13">
      <c r="M15620" s="3"/>
    </row>
    <row r="15621" spans="13:13">
      <c r="M15621" s="3"/>
    </row>
    <row r="15622" spans="13:13">
      <c r="M15622" s="3"/>
    </row>
    <row r="15623" spans="13:13">
      <c r="M15623" s="3"/>
    </row>
    <row r="15624" spans="13:13">
      <c r="M15624" s="3"/>
    </row>
    <row r="15625" spans="13:13">
      <c r="M15625" s="3"/>
    </row>
    <row r="15626" spans="13:13">
      <c r="M15626" s="3"/>
    </row>
    <row r="15627" spans="13:13">
      <c r="M15627" s="3"/>
    </row>
    <row r="15628" spans="13:13">
      <c r="M15628" s="3"/>
    </row>
    <row r="15629" spans="13:13">
      <c r="M15629" s="3"/>
    </row>
    <row r="15630" spans="13:13">
      <c r="M15630" s="3"/>
    </row>
    <row r="15631" spans="13:13">
      <c r="M15631" s="3"/>
    </row>
    <row r="15632" spans="13:13">
      <c r="M15632" s="3"/>
    </row>
    <row r="15633" spans="13:13">
      <c r="M15633" s="3"/>
    </row>
    <row r="15634" spans="13:13">
      <c r="M15634" s="3"/>
    </row>
    <row r="15635" spans="13:13">
      <c r="M15635" s="3"/>
    </row>
    <row r="15636" spans="13:13">
      <c r="M15636" s="3"/>
    </row>
    <row r="15637" spans="13:13">
      <c r="M15637" s="3"/>
    </row>
    <row r="15638" spans="13:13">
      <c r="M15638" s="3"/>
    </row>
    <row r="15639" spans="13:13">
      <c r="M15639" s="3"/>
    </row>
    <row r="15640" spans="13:13">
      <c r="M15640" s="3"/>
    </row>
    <row r="15641" spans="13:13">
      <c r="M15641" s="3"/>
    </row>
    <row r="15642" spans="13:13">
      <c r="M15642" s="3"/>
    </row>
    <row r="15643" spans="13:13">
      <c r="M15643" s="3"/>
    </row>
    <row r="15644" spans="13:13">
      <c r="M15644" s="3"/>
    </row>
    <row r="15645" spans="13:13">
      <c r="M15645" s="3"/>
    </row>
    <row r="15646" spans="13:13">
      <c r="M15646" s="3"/>
    </row>
    <row r="15647" spans="13:13">
      <c r="M15647" s="3"/>
    </row>
    <row r="15648" spans="13:13">
      <c r="M15648" s="3"/>
    </row>
    <row r="15649" spans="13:13">
      <c r="M15649" s="3"/>
    </row>
    <row r="15650" spans="13:13">
      <c r="M15650" s="3"/>
    </row>
    <row r="15651" spans="13:13">
      <c r="M15651" s="3"/>
    </row>
    <row r="15652" spans="13:13">
      <c r="M15652" s="3"/>
    </row>
    <row r="15653" spans="13:13">
      <c r="M15653" s="3"/>
    </row>
    <row r="15654" spans="13:13">
      <c r="M15654" s="3"/>
    </row>
    <row r="15655" spans="13:13">
      <c r="M15655" s="3"/>
    </row>
    <row r="15656" spans="13:13">
      <c r="M15656" s="3"/>
    </row>
    <row r="15657" spans="13:13">
      <c r="M15657" s="3"/>
    </row>
    <row r="15658" spans="13:13">
      <c r="M15658" s="3"/>
    </row>
    <row r="15659" spans="13:13">
      <c r="M15659" s="3"/>
    </row>
    <row r="15660" spans="13:13">
      <c r="M15660" s="3"/>
    </row>
    <row r="15661" spans="13:13">
      <c r="M15661" s="3"/>
    </row>
    <row r="15662" spans="13:13">
      <c r="M15662" s="3"/>
    </row>
    <row r="15663" spans="13:13">
      <c r="M15663" s="3"/>
    </row>
    <row r="15664" spans="13:13">
      <c r="M15664" s="3"/>
    </row>
    <row r="15665" spans="13:13">
      <c r="M15665" s="3"/>
    </row>
    <row r="15666" spans="13:13">
      <c r="M15666" s="3"/>
    </row>
    <row r="15667" spans="13:13">
      <c r="M15667" s="3"/>
    </row>
    <row r="15668" spans="13:13">
      <c r="M15668" s="3"/>
    </row>
    <row r="15669" spans="13:13">
      <c r="M15669" s="3"/>
    </row>
    <row r="15670" spans="13:13">
      <c r="M15670" s="3"/>
    </row>
    <row r="15671" spans="13:13">
      <c r="M15671" s="3"/>
    </row>
    <row r="15672" spans="13:13">
      <c r="M15672" s="3"/>
    </row>
    <row r="15673" spans="13:13">
      <c r="M15673" s="3"/>
    </row>
    <row r="15674" spans="13:13">
      <c r="M15674" s="3"/>
    </row>
    <row r="15675" spans="13:13">
      <c r="M15675" s="3"/>
    </row>
    <row r="15676" spans="13:13">
      <c r="M15676" s="3"/>
    </row>
    <row r="15677" spans="13:13">
      <c r="M15677" s="3"/>
    </row>
    <row r="15678" spans="13:13">
      <c r="M15678" s="3"/>
    </row>
    <row r="15679" spans="13:13">
      <c r="M15679" s="3"/>
    </row>
    <row r="15680" spans="13:13">
      <c r="M15680" s="3"/>
    </row>
    <row r="15681" spans="13:13">
      <c r="M15681" s="3"/>
    </row>
    <row r="15682" spans="13:13">
      <c r="M15682" s="3"/>
    </row>
    <row r="15683" spans="13:13">
      <c r="M15683" s="3"/>
    </row>
    <row r="15684" spans="13:13">
      <c r="M15684" s="3"/>
    </row>
    <row r="15685" spans="13:13">
      <c r="M15685" s="3"/>
    </row>
    <row r="15686" spans="13:13">
      <c r="M15686" s="3"/>
    </row>
    <row r="15687" spans="13:13">
      <c r="M15687" s="3"/>
    </row>
    <row r="15688" spans="13:13">
      <c r="M15688" s="3"/>
    </row>
    <row r="15689" spans="13:13">
      <c r="M15689" s="3"/>
    </row>
    <row r="15690" spans="13:13">
      <c r="M15690" s="3"/>
    </row>
    <row r="15691" spans="13:13">
      <c r="M15691" s="3"/>
    </row>
    <row r="15692" spans="13:13">
      <c r="M15692" s="3"/>
    </row>
    <row r="15693" spans="13:13">
      <c r="M15693" s="3"/>
    </row>
    <row r="15694" spans="13:13">
      <c r="M15694" s="3"/>
    </row>
    <row r="15695" spans="13:13">
      <c r="M15695" s="3"/>
    </row>
    <row r="15696" spans="13:13">
      <c r="M15696" s="3"/>
    </row>
    <row r="15697" spans="13:13">
      <c r="M15697" s="3"/>
    </row>
    <row r="15698" spans="13:13">
      <c r="M15698" s="3"/>
    </row>
    <row r="15699" spans="13:13">
      <c r="M15699" s="3"/>
    </row>
    <row r="15700" spans="13:13">
      <c r="M15700" s="3"/>
    </row>
    <row r="15701" spans="13:13">
      <c r="M15701" s="3"/>
    </row>
    <row r="15702" spans="13:13">
      <c r="M15702" s="3"/>
    </row>
    <row r="15703" spans="13:13">
      <c r="M15703" s="3"/>
    </row>
    <row r="15704" spans="13:13">
      <c r="M15704" s="3"/>
    </row>
    <row r="15705" spans="13:13">
      <c r="M15705" s="3"/>
    </row>
    <row r="15706" spans="13:13">
      <c r="M15706" s="3"/>
    </row>
    <row r="15707" spans="13:13">
      <c r="M15707" s="3"/>
    </row>
    <row r="15708" spans="13:13">
      <c r="M15708" s="3"/>
    </row>
    <row r="15709" spans="13:13">
      <c r="M15709" s="3"/>
    </row>
    <row r="15710" spans="13:13">
      <c r="M15710" s="3"/>
    </row>
    <row r="15711" spans="13:13">
      <c r="M15711" s="3"/>
    </row>
    <row r="15712" spans="13:13">
      <c r="M15712" s="3"/>
    </row>
    <row r="15713" spans="13:13">
      <c r="M15713" s="3"/>
    </row>
    <row r="15714" spans="13:13">
      <c r="M15714" s="3"/>
    </row>
    <row r="15715" spans="13:13">
      <c r="M15715" s="3"/>
    </row>
    <row r="15716" spans="13:13">
      <c r="M15716" s="3"/>
    </row>
    <row r="15717" spans="13:13">
      <c r="M15717" s="3"/>
    </row>
    <row r="15718" spans="13:13">
      <c r="M15718" s="3"/>
    </row>
    <row r="15719" spans="13:13">
      <c r="M15719" s="3"/>
    </row>
    <row r="15720" spans="13:13">
      <c r="M15720" s="3"/>
    </row>
    <row r="15721" spans="13:13">
      <c r="M15721" s="3"/>
    </row>
    <row r="15722" spans="13:13">
      <c r="M15722" s="3"/>
    </row>
    <row r="15723" spans="13:13">
      <c r="M15723" s="3"/>
    </row>
    <row r="15724" spans="13:13">
      <c r="M15724" s="3"/>
    </row>
    <row r="15725" spans="13:13">
      <c r="M15725" s="3"/>
    </row>
    <row r="15726" spans="13:13">
      <c r="M15726" s="3"/>
    </row>
    <row r="15727" spans="13:13">
      <c r="M15727" s="3"/>
    </row>
    <row r="15728" spans="13:13">
      <c r="M15728" s="3"/>
    </row>
    <row r="15729" spans="13:13">
      <c r="M15729" s="3"/>
    </row>
    <row r="15730" spans="13:13">
      <c r="M15730" s="3"/>
    </row>
    <row r="15731" spans="13:13">
      <c r="M15731" s="3"/>
    </row>
    <row r="15732" spans="13:13">
      <c r="M15732" s="3"/>
    </row>
    <row r="15733" spans="13:13">
      <c r="M15733" s="3"/>
    </row>
    <row r="15734" spans="13:13">
      <c r="M15734" s="3"/>
    </row>
    <row r="15735" spans="13:13">
      <c r="M15735" s="3"/>
    </row>
    <row r="15736" spans="13:13">
      <c r="M15736" s="3"/>
    </row>
    <row r="15737" spans="13:13">
      <c r="M15737" s="3"/>
    </row>
    <row r="15738" spans="13:13">
      <c r="M15738" s="3"/>
    </row>
    <row r="15739" spans="13:13">
      <c r="M15739" s="3"/>
    </row>
    <row r="15740" spans="13:13">
      <c r="M15740" s="3"/>
    </row>
    <row r="15741" spans="13:13">
      <c r="M15741" s="3"/>
    </row>
    <row r="15742" spans="13:13">
      <c r="M15742" s="3"/>
    </row>
    <row r="15743" spans="13:13">
      <c r="M15743" s="3"/>
    </row>
    <row r="15744" spans="13:13">
      <c r="M15744" s="3"/>
    </row>
    <row r="15745" spans="13:13">
      <c r="M15745" s="3"/>
    </row>
    <row r="15746" spans="13:13">
      <c r="M15746" s="3"/>
    </row>
    <row r="15747" spans="13:13">
      <c r="M15747" s="3"/>
    </row>
    <row r="15748" spans="13:13">
      <c r="M15748" s="3"/>
    </row>
    <row r="15749" spans="13:13">
      <c r="M15749" s="3"/>
    </row>
    <row r="15750" spans="13:13">
      <c r="M15750" s="3"/>
    </row>
    <row r="15751" spans="13:13">
      <c r="M15751" s="3"/>
    </row>
    <row r="15752" spans="13:13">
      <c r="M15752" s="3"/>
    </row>
    <row r="15753" spans="13:13">
      <c r="M15753" s="3"/>
    </row>
    <row r="15754" spans="13:13">
      <c r="M15754" s="3"/>
    </row>
    <row r="15755" spans="13:13">
      <c r="M15755" s="3"/>
    </row>
    <row r="15756" spans="13:13">
      <c r="M15756" s="3"/>
    </row>
    <row r="15757" spans="13:13">
      <c r="M15757" s="3"/>
    </row>
    <row r="15758" spans="13:13">
      <c r="M15758" s="3"/>
    </row>
    <row r="15759" spans="13:13">
      <c r="M15759" s="3"/>
    </row>
    <row r="15760" spans="13:13">
      <c r="M15760" s="3"/>
    </row>
    <row r="15761" spans="13:13">
      <c r="M15761" s="3"/>
    </row>
    <row r="15762" spans="13:13">
      <c r="M15762" s="3"/>
    </row>
    <row r="15763" spans="13:13">
      <c r="M15763" s="3"/>
    </row>
    <row r="15764" spans="13:13">
      <c r="M15764" s="3"/>
    </row>
    <row r="15765" spans="13:13">
      <c r="M15765" s="3"/>
    </row>
    <row r="15766" spans="13:13">
      <c r="M15766" s="3"/>
    </row>
    <row r="15767" spans="13:13">
      <c r="M15767" s="3"/>
    </row>
    <row r="15768" spans="13:13">
      <c r="M15768" s="3"/>
    </row>
    <row r="15769" spans="13:13">
      <c r="M15769" s="3"/>
    </row>
    <row r="15770" spans="13:13">
      <c r="M15770" s="3"/>
    </row>
    <row r="15771" spans="13:13">
      <c r="M15771" s="3"/>
    </row>
    <row r="15772" spans="13:13">
      <c r="M15772" s="3"/>
    </row>
    <row r="15773" spans="13:13">
      <c r="M15773" s="3"/>
    </row>
    <row r="15774" spans="13:13">
      <c r="M15774" s="3"/>
    </row>
    <row r="15775" spans="13:13">
      <c r="M15775" s="3"/>
    </row>
    <row r="15776" spans="13:13">
      <c r="M15776" s="3"/>
    </row>
    <row r="15777" spans="13:13">
      <c r="M15777" s="3"/>
    </row>
    <row r="15778" spans="13:13">
      <c r="M15778" s="3"/>
    </row>
    <row r="15779" spans="13:13">
      <c r="M15779" s="3"/>
    </row>
    <row r="15780" spans="13:13">
      <c r="M15780" s="3"/>
    </row>
    <row r="15781" spans="13:13">
      <c r="M15781" s="3"/>
    </row>
    <row r="15782" spans="13:13">
      <c r="M15782" s="3"/>
    </row>
    <row r="15783" spans="13:13">
      <c r="M15783" s="3"/>
    </row>
    <row r="15784" spans="13:13">
      <c r="M15784" s="3"/>
    </row>
    <row r="15785" spans="13:13">
      <c r="M15785" s="3"/>
    </row>
    <row r="15786" spans="13:13">
      <c r="M15786" s="3"/>
    </row>
    <row r="15787" spans="13:13">
      <c r="M15787" s="3"/>
    </row>
    <row r="15788" spans="13:13">
      <c r="M15788" s="3"/>
    </row>
    <row r="15789" spans="13:13">
      <c r="M15789" s="3"/>
    </row>
    <row r="15790" spans="13:13">
      <c r="M15790" s="3"/>
    </row>
    <row r="15791" spans="13:13">
      <c r="M15791" s="3"/>
    </row>
    <row r="15792" spans="13:13">
      <c r="M15792" s="3"/>
    </row>
    <row r="15793" spans="13:13">
      <c r="M15793" s="3"/>
    </row>
    <row r="15794" spans="13:13">
      <c r="M15794" s="3"/>
    </row>
    <row r="15795" spans="13:13">
      <c r="M15795" s="3"/>
    </row>
    <row r="15796" spans="13:13">
      <c r="M15796" s="3"/>
    </row>
    <row r="15797" spans="13:13">
      <c r="M15797" s="3"/>
    </row>
    <row r="15798" spans="13:13">
      <c r="M15798" s="3"/>
    </row>
    <row r="15799" spans="13:13">
      <c r="M15799" s="3"/>
    </row>
    <row r="15800" spans="13:13">
      <c r="M15800" s="3"/>
    </row>
    <row r="15801" spans="13:13">
      <c r="M15801" s="3"/>
    </row>
    <row r="15802" spans="13:13">
      <c r="M15802" s="3"/>
    </row>
    <row r="15803" spans="13:13">
      <c r="M15803" s="3"/>
    </row>
    <row r="15804" spans="13:13">
      <c r="M15804" s="3"/>
    </row>
    <row r="15805" spans="13:13">
      <c r="M15805" s="3"/>
    </row>
    <row r="15806" spans="13:13">
      <c r="M15806" s="3"/>
    </row>
    <row r="15807" spans="13:13">
      <c r="M15807" s="3"/>
    </row>
    <row r="15808" spans="13:13">
      <c r="M15808" s="3"/>
    </row>
    <row r="15809" spans="13:13">
      <c r="M15809" s="3"/>
    </row>
    <row r="15810" spans="13:13">
      <c r="M15810" s="3"/>
    </row>
    <row r="15811" spans="13:13">
      <c r="M15811" s="3"/>
    </row>
    <row r="15812" spans="13:13">
      <c r="M15812" s="3"/>
    </row>
    <row r="15813" spans="13:13">
      <c r="M15813" s="3"/>
    </row>
    <row r="15814" spans="13:13">
      <c r="M15814" s="3"/>
    </row>
    <row r="15815" spans="13:13">
      <c r="M15815" s="3"/>
    </row>
    <row r="15816" spans="13:13">
      <c r="M15816" s="3"/>
    </row>
    <row r="15817" spans="13:13">
      <c r="M15817" s="3"/>
    </row>
    <row r="15818" spans="13:13">
      <c r="M15818" s="3"/>
    </row>
    <row r="15819" spans="13:13">
      <c r="M15819" s="3"/>
    </row>
    <row r="15820" spans="13:13">
      <c r="M15820" s="3"/>
    </row>
    <row r="15821" spans="13:13">
      <c r="M15821" s="3"/>
    </row>
    <row r="15822" spans="13:13">
      <c r="M15822" s="3"/>
    </row>
    <row r="15823" spans="13:13">
      <c r="M15823" s="3"/>
    </row>
    <row r="15824" spans="13:13">
      <c r="M15824" s="3"/>
    </row>
    <row r="15825" spans="13:13">
      <c r="M15825" s="3"/>
    </row>
    <row r="15826" spans="13:13">
      <c r="M15826" s="3"/>
    </row>
    <row r="15827" spans="13:13">
      <c r="M15827" s="3"/>
    </row>
    <row r="15828" spans="13:13">
      <c r="M15828" s="3"/>
    </row>
    <row r="15829" spans="13:13">
      <c r="M15829" s="3"/>
    </row>
    <row r="15830" spans="13:13">
      <c r="M15830" s="3"/>
    </row>
    <row r="15831" spans="13:13">
      <c r="M15831" s="3"/>
    </row>
    <row r="15832" spans="13:13">
      <c r="M15832" s="3"/>
    </row>
    <row r="15833" spans="13:13">
      <c r="M15833" s="3"/>
    </row>
    <row r="15834" spans="13:13">
      <c r="M15834" s="3"/>
    </row>
    <row r="15835" spans="13:13">
      <c r="M15835" s="3"/>
    </row>
    <row r="15836" spans="13:13">
      <c r="M15836" s="3"/>
    </row>
    <row r="15837" spans="13:13">
      <c r="M15837" s="3"/>
    </row>
    <row r="15838" spans="13:13">
      <c r="M15838" s="3"/>
    </row>
    <row r="15839" spans="13:13">
      <c r="M15839" s="3"/>
    </row>
    <row r="15840" spans="13:13">
      <c r="M15840" s="3"/>
    </row>
    <row r="15841" spans="13:13">
      <c r="M15841" s="3"/>
    </row>
    <row r="15842" spans="13:13">
      <c r="M15842" s="3"/>
    </row>
    <row r="15843" spans="13:13">
      <c r="M15843" s="3"/>
    </row>
    <row r="15844" spans="13:13">
      <c r="M15844" s="3"/>
    </row>
    <row r="15845" spans="13:13">
      <c r="M15845" s="3"/>
    </row>
    <row r="15846" spans="13:13">
      <c r="M15846" s="3"/>
    </row>
    <row r="15847" spans="13:13">
      <c r="M15847" s="3"/>
    </row>
    <row r="15848" spans="13:13">
      <c r="M15848" s="3"/>
    </row>
    <row r="15849" spans="13:13">
      <c r="M15849" s="3"/>
    </row>
    <row r="15850" spans="13:13">
      <c r="M15850" s="3"/>
    </row>
    <row r="15851" spans="13:13">
      <c r="M15851" s="3"/>
    </row>
    <row r="15852" spans="13:13">
      <c r="M15852" s="3"/>
    </row>
    <row r="15853" spans="13:13">
      <c r="M15853" s="3"/>
    </row>
    <row r="15854" spans="13:13">
      <c r="M15854" s="3"/>
    </row>
    <row r="15855" spans="13:13">
      <c r="M15855" s="3"/>
    </row>
    <row r="15856" spans="13:13">
      <c r="M15856" s="3"/>
    </row>
    <row r="15857" spans="13:13">
      <c r="M15857" s="3"/>
    </row>
    <row r="15858" spans="13:13">
      <c r="M15858" s="3"/>
    </row>
    <row r="15859" spans="13:13">
      <c r="M15859" s="3"/>
    </row>
    <row r="15860" spans="13:13">
      <c r="M15860" s="3"/>
    </row>
    <row r="15861" spans="13:13">
      <c r="M15861" s="3"/>
    </row>
    <row r="15862" spans="13:13">
      <c r="M15862" s="3"/>
    </row>
    <row r="15863" spans="13:13">
      <c r="M15863" s="3"/>
    </row>
    <row r="15864" spans="13:13">
      <c r="M15864" s="3"/>
    </row>
    <row r="15865" spans="13:13">
      <c r="M15865" s="3"/>
    </row>
    <row r="15866" spans="13:13">
      <c r="M15866" s="3"/>
    </row>
    <row r="15867" spans="13:13">
      <c r="M15867" s="3"/>
    </row>
    <row r="15868" spans="13:13">
      <c r="M15868" s="3"/>
    </row>
    <row r="15869" spans="13:13">
      <c r="M15869" s="3"/>
    </row>
    <row r="15870" spans="13:13">
      <c r="M15870" s="3"/>
    </row>
    <row r="15871" spans="13:13">
      <c r="M15871" s="3"/>
    </row>
    <row r="15872" spans="13:13">
      <c r="M15872" s="3"/>
    </row>
    <row r="15873" spans="13:13">
      <c r="M15873" s="3"/>
    </row>
    <row r="15874" spans="13:13">
      <c r="M15874" s="3"/>
    </row>
    <row r="15875" spans="13:13">
      <c r="M15875" s="3"/>
    </row>
    <row r="15876" spans="13:13">
      <c r="M15876" s="3"/>
    </row>
    <row r="15877" spans="13:13">
      <c r="M15877" s="3"/>
    </row>
    <row r="15878" spans="13:13">
      <c r="M15878" s="3"/>
    </row>
    <row r="15879" spans="13:13">
      <c r="M15879" s="3"/>
    </row>
    <row r="15880" spans="13:13">
      <c r="M15880" s="3"/>
    </row>
    <row r="15881" spans="13:13">
      <c r="M15881" s="3"/>
    </row>
    <row r="15882" spans="13:13">
      <c r="M15882" s="3"/>
    </row>
    <row r="15883" spans="13:13">
      <c r="M15883" s="3"/>
    </row>
    <row r="15884" spans="13:13">
      <c r="M15884" s="3"/>
    </row>
    <row r="15885" spans="13:13">
      <c r="M15885" s="3"/>
    </row>
    <row r="15886" spans="13:13">
      <c r="M15886" s="3"/>
    </row>
    <row r="15887" spans="13:13">
      <c r="M15887" s="3"/>
    </row>
    <row r="15888" spans="13:13">
      <c r="M15888" s="3"/>
    </row>
    <row r="15889" spans="13:13">
      <c r="M15889" s="3"/>
    </row>
    <row r="15890" spans="13:13">
      <c r="M15890" s="3"/>
    </row>
    <row r="15891" spans="13:13">
      <c r="M15891" s="3"/>
    </row>
    <row r="15892" spans="13:13">
      <c r="M15892" s="3"/>
    </row>
    <row r="15893" spans="13:13">
      <c r="M15893" s="3"/>
    </row>
    <row r="15894" spans="13:13">
      <c r="M15894" s="3"/>
    </row>
    <row r="15895" spans="13:13">
      <c r="M15895" s="3"/>
    </row>
    <row r="15896" spans="13:13">
      <c r="M15896" s="3"/>
    </row>
    <row r="15897" spans="13:13">
      <c r="M15897" s="3"/>
    </row>
    <row r="15898" spans="13:13">
      <c r="M15898" s="3"/>
    </row>
    <row r="15899" spans="13:13">
      <c r="M15899" s="3"/>
    </row>
    <row r="15900" spans="13:13">
      <c r="M15900" s="3"/>
    </row>
    <row r="15901" spans="13:13">
      <c r="M15901" s="3"/>
    </row>
    <row r="15902" spans="13:13">
      <c r="M15902" s="3"/>
    </row>
    <row r="15903" spans="13:13">
      <c r="M15903" s="3"/>
    </row>
    <row r="15904" spans="13:13">
      <c r="M15904" s="3"/>
    </row>
    <row r="15905" spans="13:13">
      <c r="M15905" s="3"/>
    </row>
    <row r="15906" spans="13:13">
      <c r="M15906" s="3"/>
    </row>
    <row r="15907" spans="13:13">
      <c r="M15907" s="3"/>
    </row>
    <row r="15908" spans="13:13">
      <c r="M15908" s="3"/>
    </row>
    <row r="15909" spans="13:13">
      <c r="M15909" s="3"/>
    </row>
    <row r="15910" spans="13:13">
      <c r="M15910" s="3"/>
    </row>
    <row r="15911" spans="13:13">
      <c r="M15911" s="3"/>
    </row>
    <row r="15912" spans="13:13">
      <c r="M15912" s="3"/>
    </row>
    <row r="15913" spans="13:13">
      <c r="M15913" s="3"/>
    </row>
    <row r="15914" spans="13:13">
      <c r="M15914" s="3"/>
    </row>
    <row r="15915" spans="13:13">
      <c r="M15915" s="3"/>
    </row>
    <row r="15916" spans="13:13">
      <c r="M15916" s="3"/>
    </row>
    <row r="15917" spans="13:13">
      <c r="M15917" s="3"/>
    </row>
    <row r="15918" spans="13:13">
      <c r="M15918" s="3"/>
    </row>
    <row r="15919" spans="13:13">
      <c r="M15919" s="3"/>
    </row>
    <row r="15920" spans="13:13">
      <c r="M15920" s="3"/>
    </row>
    <row r="15921" spans="13:13">
      <c r="M15921" s="3"/>
    </row>
    <row r="15922" spans="13:13">
      <c r="M15922" s="3"/>
    </row>
    <row r="15923" spans="13:13">
      <c r="M15923" s="3"/>
    </row>
    <row r="15924" spans="13:13">
      <c r="M15924" s="3"/>
    </row>
    <row r="15925" spans="13:13">
      <c r="M15925" s="3"/>
    </row>
    <row r="15926" spans="13:13">
      <c r="M15926" s="3"/>
    </row>
    <row r="15927" spans="13:13">
      <c r="M15927" s="3"/>
    </row>
    <row r="15928" spans="13:13">
      <c r="M15928" s="3"/>
    </row>
    <row r="15929" spans="13:13">
      <c r="M15929" s="3"/>
    </row>
    <row r="15930" spans="13:13">
      <c r="M15930" s="3"/>
    </row>
    <row r="15931" spans="13:13">
      <c r="M15931" s="3"/>
    </row>
    <row r="15932" spans="13:13">
      <c r="M15932" s="3"/>
    </row>
    <row r="15933" spans="13:13">
      <c r="M15933" s="3"/>
    </row>
    <row r="15934" spans="13:13">
      <c r="M15934" s="3"/>
    </row>
    <row r="15935" spans="13:13">
      <c r="M15935" s="3"/>
    </row>
    <row r="15936" spans="13:13">
      <c r="M15936" s="3"/>
    </row>
    <row r="15937" spans="13:13">
      <c r="M15937" s="3"/>
    </row>
    <row r="15938" spans="13:13">
      <c r="M15938" s="3"/>
    </row>
    <row r="15939" spans="13:13">
      <c r="M15939" s="3"/>
    </row>
    <row r="15940" spans="13:13">
      <c r="M15940" s="3"/>
    </row>
    <row r="15941" spans="13:13">
      <c r="M15941" s="3"/>
    </row>
    <row r="15942" spans="13:13">
      <c r="M15942" s="3"/>
    </row>
    <row r="15943" spans="13:13">
      <c r="M15943" s="3"/>
    </row>
    <row r="15944" spans="13:13">
      <c r="M15944" s="3"/>
    </row>
    <row r="15945" spans="13:13">
      <c r="M15945" s="3"/>
    </row>
    <row r="15946" spans="13:13">
      <c r="M15946" s="3"/>
    </row>
    <row r="15947" spans="13:13">
      <c r="M15947" s="3"/>
    </row>
    <row r="15948" spans="13:13">
      <c r="M15948" s="3"/>
    </row>
    <row r="15949" spans="13:13">
      <c r="M15949" s="3"/>
    </row>
    <row r="15950" spans="13:13">
      <c r="M15950" s="3"/>
    </row>
    <row r="15951" spans="13:13">
      <c r="M15951" s="3"/>
    </row>
    <row r="15952" spans="13:13">
      <c r="M15952" s="3"/>
    </row>
    <row r="15953" spans="13:13">
      <c r="M15953" s="3"/>
    </row>
    <row r="15954" spans="13:13">
      <c r="M15954" s="3"/>
    </row>
    <row r="15955" spans="13:13">
      <c r="M15955" s="3"/>
    </row>
    <row r="15956" spans="13:13">
      <c r="M15956" s="3"/>
    </row>
    <row r="15957" spans="13:13">
      <c r="M15957" s="3"/>
    </row>
    <row r="15958" spans="13:13">
      <c r="M15958" s="3"/>
    </row>
    <row r="15959" spans="13:13">
      <c r="M15959" s="3"/>
    </row>
    <row r="15960" spans="13:13">
      <c r="M15960" s="3"/>
    </row>
    <row r="15961" spans="13:13">
      <c r="M15961" s="3"/>
    </row>
    <row r="15962" spans="13:13">
      <c r="M15962" s="3"/>
    </row>
    <row r="15963" spans="13:13">
      <c r="M15963" s="3"/>
    </row>
    <row r="15964" spans="13:13">
      <c r="M15964" s="3"/>
    </row>
    <row r="15965" spans="13:13">
      <c r="M15965" s="3"/>
    </row>
    <row r="15966" spans="13:13">
      <c r="M15966" s="3"/>
    </row>
    <row r="15967" spans="13:13">
      <c r="M15967" s="3"/>
    </row>
    <row r="15968" spans="13:13">
      <c r="M15968" s="3"/>
    </row>
    <row r="15969" spans="13:13">
      <c r="M15969" s="3"/>
    </row>
    <row r="15970" spans="13:13">
      <c r="M15970" s="3"/>
    </row>
    <row r="15971" spans="13:13">
      <c r="M15971" s="3"/>
    </row>
    <row r="15972" spans="13:13">
      <c r="M15972" s="3"/>
    </row>
    <row r="15973" spans="13:13">
      <c r="M15973" s="3"/>
    </row>
    <row r="15974" spans="13:13">
      <c r="M15974" s="3"/>
    </row>
    <row r="15975" spans="13:13">
      <c r="M15975" s="3"/>
    </row>
    <row r="15976" spans="13:13">
      <c r="M15976" s="3"/>
    </row>
    <row r="15977" spans="13:13">
      <c r="M15977" s="3"/>
    </row>
    <row r="15978" spans="13:13">
      <c r="M15978" s="3"/>
    </row>
    <row r="15979" spans="13:13">
      <c r="M15979" s="3"/>
    </row>
    <row r="15980" spans="13:13">
      <c r="M15980" s="3"/>
    </row>
    <row r="15981" spans="13:13">
      <c r="M15981" s="3"/>
    </row>
    <row r="15982" spans="13:13">
      <c r="M15982" s="3"/>
    </row>
    <row r="15983" spans="13:13">
      <c r="M15983" s="3"/>
    </row>
    <row r="15984" spans="13:13">
      <c r="M15984" s="3"/>
    </row>
    <row r="15985" spans="13:13">
      <c r="M15985" s="3"/>
    </row>
    <row r="15986" spans="13:13">
      <c r="M15986" s="3"/>
    </row>
    <row r="15987" spans="13:13">
      <c r="M15987" s="3"/>
    </row>
    <row r="15988" spans="13:13">
      <c r="M15988" s="3"/>
    </row>
    <row r="15989" spans="13:13">
      <c r="M15989" s="3"/>
    </row>
    <row r="15990" spans="13:13">
      <c r="M15990" s="3"/>
    </row>
    <row r="15991" spans="13:13">
      <c r="M15991" s="3"/>
    </row>
    <row r="15992" spans="13:13">
      <c r="M15992" s="3"/>
    </row>
    <row r="15993" spans="13:13">
      <c r="M15993" s="3"/>
    </row>
    <row r="15994" spans="13:13">
      <c r="M15994" s="3"/>
    </row>
    <row r="15995" spans="13:13">
      <c r="M15995" s="3"/>
    </row>
    <row r="15996" spans="13:13">
      <c r="M15996" s="3"/>
    </row>
    <row r="15997" spans="13:13">
      <c r="M15997" s="3"/>
    </row>
    <row r="15998" spans="13:13">
      <c r="M15998" s="3"/>
    </row>
    <row r="15999" spans="13:13">
      <c r="M15999" s="3"/>
    </row>
    <row r="16000" spans="13:13">
      <c r="M16000" s="3"/>
    </row>
    <row r="16001" spans="13:13">
      <c r="M16001" s="3"/>
    </row>
    <row r="16002" spans="13:13">
      <c r="M16002" s="3"/>
    </row>
    <row r="16003" spans="13:13">
      <c r="M16003" s="3"/>
    </row>
    <row r="16004" spans="13:13">
      <c r="M16004" s="3"/>
    </row>
    <row r="16005" spans="13:13">
      <c r="M16005" s="3"/>
    </row>
    <row r="16006" spans="13:13">
      <c r="M16006" s="3"/>
    </row>
    <row r="16007" spans="13:13">
      <c r="M16007" s="3"/>
    </row>
    <row r="16008" spans="13:13">
      <c r="M16008" s="3"/>
    </row>
    <row r="16009" spans="13:13">
      <c r="M16009" s="3"/>
    </row>
    <row r="16010" spans="13:13">
      <c r="M16010" s="3"/>
    </row>
    <row r="16011" spans="13:13">
      <c r="M16011" s="3"/>
    </row>
    <row r="16012" spans="13:13">
      <c r="M16012" s="3"/>
    </row>
    <row r="16013" spans="13:13">
      <c r="M16013" s="3"/>
    </row>
    <row r="16014" spans="13:13">
      <c r="M16014" s="3"/>
    </row>
    <row r="16015" spans="13:13">
      <c r="M16015" s="3"/>
    </row>
    <row r="16016" spans="13:13">
      <c r="M16016" s="3"/>
    </row>
    <row r="16017" spans="13:13">
      <c r="M16017" s="3"/>
    </row>
    <row r="16018" spans="13:13">
      <c r="M16018" s="3"/>
    </row>
    <row r="16019" spans="13:13">
      <c r="M16019" s="3"/>
    </row>
    <row r="16020" spans="13:13">
      <c r="M16020" s="3"/>
    </row>
    <row r="16021" spans="13:13">
      <c r="M16021" s="3"/>
    </row>
    <row r="16022" spans="13:13">
      <c r="M16022" s="3"/>
    </row>
    <row r="16023" spans="13:13">
      <c r="M16023" s="3"/>
    </row>
    <row r="16024" spans="13:13">
      <c r="M16024" s="3"/>
    </row>
    <row r="16025" spans="13:13">
      <c r="M16025" s="3"/>
    </row>
    <row r="16026" spans="13:13">
      <c r="M16026" s="3"/>
    </row>
    <row r="16027" spans="13:13">
      <c r="M16027" s="3"/>
    </row>
    <row r="16028" spans="13:13">
      <c r="M16028" s="3"/>
    </row>
    <row r="16029" spans="13:13">
      <c r="M16029" s="3"/>
    </row>
    <row r="16030" spans="13:13">
      <c r="M16030" s="3"/>
    </row>
    <row r="16031" spans="13:13">
      <c r="M16031" s="3"/>
    </row>
    <row r="16032" spans="13:13">
      <c r="M16032" s="3"/>
    </row>
    <row r="16033" spans="13:13">
      <c r="M16033" s="3"/>
    </row>
    <row r="16034" spans="13:13">
      <c r="M16034" s="3"/>
    </row>
    <row r="16035" spans="13:13">
      <c r="M16035" s="3"/>
    </row>
    <row r="16036" spans="13:13">
      <c r="M16036" s="3"/>
    </row>
    <row r="16037" spans="13:13">
      <c r="M16037" s="3"/>
    </row>
    <row r="16038" spans="13:13">
      <c r="M16038" s="3"/>
    </row>
    <row r="16039" spans="13:13">
      <c r="M16039" s="3"/>
    </row>
    <row r="16040" spans="13:13">
      <c r="M16040" s="3"/>
    </row>
    <row r="16041" spans="13:13">
      <c r="M16041" s="3"/>
    </row>
    <row r="16042" spans="13:13">
      <c r="M16042" s="3"/>
    </row>
    <row r="16043" spans="13:13">
      <c r="M16043" s="3"/>
    </row>
    <row r="16044" spans="13:13">
      <c r="M16044" s="3"/>
    </row>
    <row r="16045" spans="13:13">
      <c r="M16045" s="3"/>
    </row>
    <row r="16046" spans="13:13">
      <c r="M16046" s="3"/>
    </row>
    <row r="16047" spans="13:13">
      <c r="M16047" s="3"/>
    </row>
    <row r="16048" spans="13:13">
      <c r="M16048" s="3"/>
    </row>
    <row r="16049" spans="13:13">
      <c r="M16049" s="3"/>
    </row>
    <row r="16050" spans="13:13">
      <c r="M16050" s="3"/>
    </row>
    <row r="16051" spans="13:13">
      <c r="M16051" s="3"/>
    </row>
    <row r="16052" spans="13:13">
      <c r="M16052" s="3"/>
    </row>
    <row r="16053" spans="13:13">
      <c r="M16053" s="3"/>
    </row>
    <row r="16054" spans="13:13">
      <c r="M16054" s="3"/>
    </row>
    <row r="16055" spans="13:13">
      <c r="M16055" s="3"/>
    </row>
    <row r="16056" spans="13:13">
      <c r="M16056" s="3"/>
    </row>
    <row r="16057" spans="13:13">
      <c r="M16057" s="3"/>
    </row>
    <row r="16058" spans="13:13">
      <c r="M16058" s="3"/>
    </row>
    <row r="16059" spans="13:13">
      <c r="M16059" s="3"/>
    </row>
    <row r="16060" spans="13:13">
      <c r="M16060" s="3"/>
    </row>
    <row r="16061" spans="13:13">
      <c r="M16061" s="3"/>
    </row>
    <row r="16062" spans="13:13">
      <c r="M16062" s="3"/>
    </row>
    <row r="16063" spans="13:13">
      <c r="M16063" s="3"/>
    </row>
    <row r="16064" spans="13:13">
      <c r="M16064" s="3"/>
    </row>
    <row r="16065" spans="13:13">
      <c r="M16065" s="3"/>
    </row>
    <row r="16066" spans="13:13">
      <c r="M16066" s="3"/>
    </row>
    <row r="16067" spans="13:13">
      <c r="M16067" s="3"/>
    </row>
    <row r="16068" spans="13:13">
      <c r="M16068" s="3"/>
    </row>
    <row r="16069" spans="13:13">
      <c r="M16069" s="3"/>
    </row>
    <row r="16070" spans="13:13">
      <c r="M16070" s="3"/>
    </row>
    <row r="16071" spans="13:13">
      <c r="M16071" s="3"/>
    </row>
    <row r="16072" spans="13:13">
      <c r="M16072" s="3"/>
    </row>
    <row r="16073" spans="13:13">
      <c r="M16073" s="3"/>
    </row>
    <row r="16074" spans="13:13">
      <c r="M16074" s="3"/>
    </row>
    <row r="16075" spans="13:13">
      <c r="M16075" s="3"/>
    </row>
    <row r="16076" spans="13:13">
      <c r="M16076" s="3"/>
    </row>
    <row r="16077" spans="13:13">
      <c r="M16077" s="3"/>
    </row>
    <row r="16078" spans="13:13">
      <c r="M16078" s="3"/>
    </row>
    <row r="16079" spans="13:13">
      <c r="M16079" s="3"/>
    </row>
    <row r="16080" spans="13:13">
      <c r="M16080" s="3"/>
    </row>
    <row r="16081" spans="13:13">
      <c r="M16081" s="3"/>
    </row>
    <row r="16082" spans="13:13">
      <c r="M16082" s="3"/>
    </row>
    <row r="16083" spans="13:13">
      <c r="M16083" s="3"/>
    </row>
    <row r="16084" spans="13:13">
      <c r="M16084" s="3"/>
    </row>
    <row r="16085" spans="13:13">
      <c r="M16085" s="3"/>
    </row>
    <row r="16086" spans="13:13">
      <c r="M16086" s="3"/>
    </row>
    <row r="16087" spans="13:13">
      <c r="M16087" s="3"/>
    </row>
    <row r="16088" spans="13:13">
      <c r="M16088" s="3"/>
    </row>
    <row r="16089" spans="13:13">
      <c r="M16089" s="3"/>
    </row>
    <row r="16090" spans="13:13">
      <c r="M16090" s="3"/>
    </row>
    <row r="16091" spans="13:13">
      <c r="M16091" s="3"/>
    </row>
    <row r="16092" spans="13:13">
      <c r="M16092" s="3"/>
    </row>
    <row r="16093" spans="13:13">
      <c r="M16093" s="3"/>
    </row>
    <row r="16094" spans="13:13">
      <c r="M16094" s="3"/>
    </row>
    <row r="16095" spans="13:13">
      <c r="M16095" s="3"/>
    </row>
    <row r="16096" spans="13:13">
      <c r="M16096" s="3"/>
    </row>
    <row r="16097" spans="13:13">
      <c r="M16097" s="3"/>
    </row>
    <row r="16098" spans="13:13">
      <c r="M16098" s="3"/>
    </row>
    <row r="16099" spans="13:13">
      <c r="M16099" s="3"/>
    </row>
    <row r="16100" spans="13:13">
      <c r="M16100" s="3"/>
    </row>
    <row r="16101" spans="13:13">
      <c r="M16101" s="3"/>
    </row>
    <row r="16102" spans="13:13">
      <c r="M16102" s="3"/>
    </row>
    <row r="16103" spans="13:13">
      <c r="M16103" s="3"/>
    </row>
    <row r="16104" spans="13:13">
      <c r="M16104" s="3"/>
    </row>
    <row r="16105" spans="13:13">
      <c r="M16105" s="3"/>
    </row>
    <row r="16106" spans="13:13">
      <c r="M16106" s="3"/>
    </row>
    <row r="16107" spans="13:13">
      <c r="M16107" s="3"/>
    </row>
    <row r="16108" spans="13:13">
      <c r="M16108" s="3"/>
    </row>
    <row r="16109" spans="13:13">
      <c r="M16109" s="3"/>
    </row>
    <row r="16110" spans="13:13">
      <c r="M16110" s="3"/>
    </row>
    <row r="16111" spans="13:13">
      <c r="M16111" s="3"/>
    </row>
    <row r="16112" spans="13:13">
      <c r="M16112" s="3"/>
    </row>
    <row r="16113" spans="13:13">
      <c r="M16113" s="3"/>
    </row>
    <row r="16114" spans="13:13">
      <c r="M16114" s="3"/>
    </row>
    <row r="16115" spans="13:13">
      <c r="M16115" s="3"/>
    </row>
    <row r="16116" spans="13:13">
      <c r="M16116" s="3"/>
    </row>
    <row r="16117" spans="13:13">
      <c r="M16117" s="3"/>
    </row>
    <row r="16118" spans="13:13">
      <c r="M16118" s="3"/>
    </row>
    <row r="16119" spans="13:13">
      <c r="M16119" s="3"/>
    </row>
    <row r="16120" spans="13:13">
      <c r="M16120" s="3"/>
    </row>
    <row r="16121" spans="13:13">
      <c r="M16121" s="3"/>
    </row>
    <row r="16122" spans="13:13">
      <c r="M16122" s="3"/>
    </row>
    <row r="16123" spans="13:13">
      <c r="M16123" s="3"/>
    </row>
    <row r="16124" spans="13:13">
      <c r="M16124" s="3"/>
    </row>
    <row r="16125" spans="13:13">
      <c r="M16125" s="3"/>
    </row>
    <row r="16126" spans="13:13">
      <c r="M16126" s="3"/>
    </row>
    <row r="16127" spans="13:13">
      <c r="M16127" s="3"/>
    </row>
    <row r="16128" spans="13:13">
      <c r="M16128" s="3"/>
    </row>
    <row r="16129" spans="13:13">
      <c r="M16129" s="3"/>
    </row>
    <row r="16130" spans="13:13">
      <c r="M16130" s="3"/>
    </row>
    <row r="16131" spans="13:13">
      <c r="M16131" s="3"/>
    </row>
    <row r="16132" spans="13:13">
      <c r="M16132" s="3"/>
    </row>
    <row r="16133" spans="13:13">
      <c r="M16133" s="3"/>
    </row>
    <row r="16134" spans="13:13">
      <c r="M16134" s="3"/>
    </row>
    <row r="16135" spans="13:13">
      <c r="M16135" s="3"/>
    </row>
    <row r="16136" spans="13:13">
      <c r="M16136" s="3"/>
    </row>
    <row r="16137" spans="13:13">
      <c r="M16137" s="3"/>
    </row>
    <row r="16138" spans="13:13">
      <c r="M16138" s="3"/>
    </row>
    <row r="16139" spans="13:13">
      <c r="M16139" s="3"/>
    </row>
    <row r="16140" spans="13:13">
      <c r="M16140" s="3"/>
    </row>
    <row r="16141" spans="13:13">
      <c r="M16141" s="3"/>
    </row>
    <row r="16142" spans="13:13">
      <c r="M16142" s="3"/>
    </row>
    <row r="16143" spans="13:13">
      <c r="M16143" s="3"/>
    </row>
    <row r="16144" spans="13:13">
      <c r="M16144" s="3"/>
    </row>
    <row r="16145" spans="13:13">
      <c r="M16145" s="3"/>
    </row>
    <row r="16146" spans="13:13">
      <c r="M16146" s="3"/>
    </row>
    <row r="16147" spans="13:13">
      <c r="M16147" s="3"/>
    </row>
    <row r="16148" spans="13:13">
      <c r="M16148" s="3"/>
    </row>
    <row r="16149" spans="13:13">
      <c r="M16149" s="3"/>
    </row>
    <row r="16150" spans="13:13">
      <c r="M16150" s="3"/>
    </row>
    <row r="16151" spans="13:13">
      <c r="M16151" s="3"/>
    </row>
    <row r="16152" spans="13:13">
      <c r="M16152" s="3"/>
    </row>
    <row r="16153" spans="13:13">
      <c r="M16153" s="3"/>
    </row>
    <row r="16154" spans="13:13">
      <c r="M16154" s="3"/>
    </row>
    <row r="16155" spans="13:13">
      <c r="M16155" s="3"/>
    </row>
    <row r="16156" spans="13:13">
      <c r="M16156" s="3"/>
    </row>
    <row r="16157" spans="13:13">
      <c r="M16157" s="3"/>
    </row>
    <row r="16158" spans="13:13">
      <c r="M16158" s="3"/>
    </row>
    <row r="16159" spans="13:13">
      <c r="M16159" s="3"/>
    </row>
    <row r="16160" spans="13:13">
      <c r="M16160" s="3"/>
    </row>
    <row r="16161" spans="13:13">
      <c r="M16161" s="3"/>
    </row>
    <row r="16162" spans="13:13">
      <c r="M16162" s="3"/>
    </row>
    <row r="16163" spans="13:13">
      <c r="M16163" s="3"/>
    </row>
    <row r="16164" spans="13:13">
      <c r="M16164" s="3"/>
    </row>
    <row r="16165" spans="13:13">
      <c r="M16165" s="3"/>
    </row>
    <row r="16166" spans="13:13">
      <c r="M16166" s="3"/>
    </row>
    <row r="16167" spans="13:13">
      <c r="M16167" s="3"/>
    </row>
    <row r="16168" spans="13:13">
      <c r="M16168" s="3"/>
    </row>
    <row r="16169" spans="13:13">
      <c r="M16169" s="3"/>
    </row>
    <row r="16170" spans="13:13">
      <c r="M16170" s="3"/>
    </row>
    <row r="16171" spans="13:13">
      <c r="M16171" s="3"/>
    </row>
    <row r="16172" spans="13:13">
      <c r="M16172" s="3"/>
    </row>
    <row r="16173" spans="13:13">
      <c r="M16173" s="3"/>
    </row>
    <row r="16174" spans="13:13">
      <c r="M16174" s="3"/>
    </row>
    <row r="16175" spans="13:13">
      <c r="M16175" s="3"/>
    </row>
    <row r="16176" spans="13:13">
      <c r="M16176" s="3"/>
    </row>
    <row r="16177" spans="13:13">
      <c r="M16177" s="3"/>
    </row>
    <row r="16178" spans="13:13">
      <c r="M16178" s="3"/>
    </row>
    <row r="16179" spans="13:13">
      <c r="M16179" s="3"/>
    </row>
    <row r="16180" spans="13:13">
      <c r="M16180" s="3"/>
    </row>
    <row r="16181" spans="13:13">
      <c r="M16181" s="3"/>
    </row>
    <row r="16182" spans="13:13">
      <c r="M16182" s="3"/>
    </row>
    <row r="16183" spans="13:13">
      <c r="M16183" s="3"/>
    </row>
    <row r="16184" spans="13:13">
      <c r="M16184" s="3"/>
    </row>
    <row r="16185" spans="13:13">
      <c r="M16185" s="3"/>
    </row>
    <row r="16186" spans="13:13">
      <c r="M16186" s="3"/>
    </row>
    <row r="16187" spans="13:13">
      <c r="M16187" s="3"/>
    </row>
    <row r="16188" spans="13:13">
      <c r="M16188" s="3"/>
    </row>
    <row r="16189" spans="13:13">
      <c r="M16189" s="3"/>
    </row>
    <row r="16190" spans="13:13">
      <c r="M16190" s="3"/>
    </row>
    <row r="16191" spans="13:13">
      <c r="M16191" s="3"/>
    </row>
    <row r="16192" spans="13:13">
      <c r="M16192" s="3"/>
    </row>
    <row r="16193" spans="13:13">
      <c r="M16193" s="3"/>
    </row>
    <row r="16194" spans="13:13">
      <c r="M16194" s="3"/>
    </row>
    <row r="16195" spans="13:13">
      <c r="M16195" s="3"/>
    </row>
    <row r="16196" spans="13:13">
      <c r="M16196" s="3"/>
    </row>
    <row r="16197" spans="13:13">
      <c r="M16197" s="3"/>
    </row>
    <row r="16198" spans="13:13">
      <c r="M16198" s="3"/>
    </row>
    <row r="16199" spans="13:13">
      <c r="M16199" s="3"/>
    </row>
    <row r="16200" spans="13:13">
      <c r="M16200" s="3"/>
    </row>
    <row r="16201" spans="13:13">
      <c r="M16201" s="3"/>
    </row>
    <row r="16202" spans="13:13">
      <c r="M16202" s="3"/>
    </row>
    <row r="16203" spans="13:13">
      <c r="M16203" s="3"/>
    </row>
    <row r="16204" spans="13:13">
      <c r="M16204" s="3"/>
    </row>
    <row r="16205" spans="13:13">
      <c r="M16205" s="3"/>
    </row>
    <row r="16206" spans="13:13">
      <c r="M16206" s="3"/>
    </row>
    <row r="16207" spans="13:13">
      <c r="M16207" s="3"/>
    </row>
    <row r="16208" spans="13:13">
      <c r="M16208" s="3"/>
    </row>
    <row r="16209" spans="13:13">
      <c r="M16209" s="3"/>
    </row>
    <row r="16210" spans="13:13">
      <c r="M16210" s="3"/>
    </row>
    <row r="16211" spans="13:13">
      <c r="M16211" s="3"/>
    </row>
    <row r="16212" spans="13:13">
      <c r="M16212" s="3"/>
    </row>
    <row r="16213" spans="13:13">
      <c r="M16213" s="3"/>
    </row>
    <row r="16214" spans="13:13">
      <c r="M16214" s="3"/>
    </row>
    <row r="16215" spans="13:13">
      <c r="M16215" s="3"/>
    </row>
    <row r="16216" spans="13:13">
      <c r="M16216" s="3"/>
    </row>
    <row r="16217" spans="13:13">
      <c r="M16217" s="3"/>
    </row>
    <row r="16218" spans="13:13">
      <c r="M16218" s="3"/>
    </row>
    <row r="16219" spans="13:13">
      <c r="M16219" s="3"/>
    </row>
    <row r="16220" spans="13:13">
      <c r="M16220" s="3"/>
    </row>
    <row r="16221" spans="13:13">
      <c r="M16221" s="3"/>
    </row>
    <row r="16222" spans="13:13">
      <c r="M16222" s="3"/>
    </row>
    <row r="16223" spans="13:13">
      <c r="M16223" s="3"/>
    </row>
    <row r="16224" spans="13:13">
      <c r="M16224" s="3"/>
    </row>
    <row r="16225" spans="13:13">
      <c r="M16225" s="3"/>
    </row>
    <row r="16226" spans="13:13">
      <c r="M16226" s="3"/>
    </row>
    <row r="16227" spans="13:13">
      <c r="M16227" s="3"/>
    </row>
    <row r="16228" spans="13:13">
      <c r="M16228" s="3"/>
    </row>
    <row r="16229" spans="13:13">
      <c r="M16229" s="3"/>
    </row>
    <row r="16230" spans="13:13">
      <c r="M16230" s="3"/>
    </row>
    <row r="16231" spans="13:13">
      <c r="M16231" s="3"/>
    </row>
    <row r="16232" spans="13:13">
      <c r="M16232" s="3"/>
    </row>
    <row r="16233" spans="13:13">
      <c r="M16233" s="3"/>
    </row>
    <row r="16234" spans="13:13">
      <c r="M16234" s="3"/>
    </row>
    <row r="16235" spans="13:13">
      <c r="M16235" s="3"/>
    </row>
    <row r="16236" spans="13:13">
      <c r="M16236" s="3"/>
    </row>
    <row r="16237" spans="13:13">
      <c r="M16237" s="3"/>
    </row>
    <row r="16238" spans="13:13">
      <c r="M16238" s="3"/>
    </row>
    <row r="16239" spans="13:13">
      <c r="M16239" s="3"/>
    </row>
    <row r="16240" spans="13:13">
      <c r="M16240" s="3"/>
    </row>
    <row r="16241" spans="13:13">
      <c r="M16241" s="3"/>
    </row>
    <row r="16242" spans="13:13">
      <c r="M16242" s="3"/>
    </row>
    <row r="16243" spans="13:13">
      <c r="M16243" s="3"/>
    </row>
    <row r="16244" spans="13:13">
      <c r="M16244" s="3"/>
    </row>
    <row r="16245" spans="13:13">
      <c r="M16245" s="3"/>
    </row>
    <row r="16246" spans="13:13">
      <c r="M16246" s="3"/>
    </row>
    <row r="16247" spans="13:13">
      <c r="M16247" s="3"/>
    </row>
    <row r="16248" spans="13:13">
      <c r="M16248" s="3"/>
    </row>
    <row r="16249" spans="13:13">
      <c r="M16249" s="3"/>
    </row>
    <row r="16250" spans="13:13">
      <c r="M16250" s="3"/>
    </row>
    <row r="16251" spans="13:13">
      <c r="M16251" s="3"/>
    </row>
    <row r="16252" spans="13:13">
      <c r="M16252" s="3"/>
    </row>
    <row r="16253" spans="13:13">
      <c r="M16253" s="3"/>
    </row>
    <row r="16254" spans="13:13">
      <c r="M16254" s="3"/>
    </row>
    <row r="16255" spans="13:13">
      <c r="M16255" s="3"/>
    </row>
    <row r="16256" spans="13:13">
      <c r="M16256" s="3"/>
    </row>
    <row r="16257" spans="13:13">
      <c r="M16257" s="3"/>
    </row>
    <row r="16258" spans="13:13">
      <c r="M16258" s="3"/>
    </row>
    <row r="16259" spans="13:13">
      <c r="M16259" s="3"/>
    </row>
    <row r="16260" spans="13:13">
      <c r="M16260" s="3"/>
    </row>
    <row r="16261" spans="13:13">
      <c r="M16261" s="3"/>
    </row>
    <row r="16262" spans="13:13">
      <c r="M16262" s="3"/>
    </row>
    <row r="16263" spans="13:13">
      <c r="M16263" s="3"/>
    </row>
    <row r="16264" spans="13:13">
      <c r="M16264" s="3"/>
    </row>
    <row r="16265" spans="13:13">
      <c r="M16265" s="3"/>
    </row>
    <row r="16266" spans="13:13">
      <c r="M16266" s="3"/>
    </row>
    <row r="16267" spans="13:13">
      <c r="M16267" s="3"/>
    </row>
    <row r="16268" spans="13:13">
      <c r="M16268" s="3"/>
    </row>
    <row r="16269" spans="13:13">
      <c r="M16269" s="3"/>
    </row>
    <row r="16270" spans="13:13">
      <c r="M16270" s="3"/>
    </row>
    <row r="16271" spans="13:13">
      <c r="M16271" s="3"/>
    </row>
    <row r="16272" spans="13:13">
      <c r="M16272" s="3"/>
    </row>
    <row r="16273" spans="13:13">
      <c r="M16273" s="3"/>
    </row>
    <row r="16274" spans="13:13">
      <c r="M16274" s="3"/>
    </row>
    <row r="16275" spans="13:13">
      <c r="M16275" s="3"/>
    </row>
    <row r="16276" spans="13:13">
      <c r="M16276" s="3"/>
    </row>
    <row r="16277" spans="13:13">
      <c r="M16277" s="3"/>
    </row>
    <row r="16278" spans="13:13">
      <c r="M16278" s="3"/>
    </row>
    <row r="16279" spans="13:13">
      <c r="M16279" s="3"/>
    </row>
    <row r="16280" spans="13:13">
      <c r="M16280" s="3"/>
    </row>
    <row r="16281" spans="13:13">
      <c r="M16281" s="3"/>
    </row>
    <row r="16282" spans="13:13">
      <c r="M16282" s="3"/>
    </row>
    <row r="16283" spans="13:13">
      <c r="M16283" s="3"/>
    </row>
    <row r="16284" spans="13:13">
      <c r="M16284" s="3"/>
    </row>
    <row r="16285" spans="13:13">
      <c r="M16285" s="3"/>
    </row>
    <row r="16286" spans="13:13">
      <c r="M16286" s="3"/>
    </row>
    <row r="16287" spans="13:13">
      <c r="M16287" s="3"/>
    </row>
    <row r="16288" spans="13:13">
      <c r="M16288" s="3"/>
    </row>
    <row r="16289" spans="13:13">
      <c r="M16289" s="3"/>
    </row>
    <row r="16290" spans="13:13">
      <c r="M16290" s="3"/>
    </row>
    <row r="16291" spans="13:13">
      <c r="M16291" s="3"/>
    </row>
    <row r="16292" spans="13:13">
      <c r="M16292" s="3"/>
    </row>
    <row r="16293" spans="13:13">
      <c r="M16293" s="3"/>
    </row>
    <row r="16294" spans="13:13">
      <c r="M16294" s="3"/>
    </row>
    <row r="16295" spans="13:13">
      <c r="M16295" s="3"/>
    </row>
    <row r="16296" spans="13:13">
      <c r="M16296" s="3"/>
    </row>
    <row r="16297" spans="13:13">
      <c r="M16297" s="3"/>
    </row>
    <row r="16298" spans="13:13">
      <c r="M16298" s="3"/>
    </row>
    <row r="16299" spans="13:13">
      <c r="M16299" s="3"/>
    </row>
    <row r="16300" spans="13:13">
      <c r="M16300" s="3"/>
    </row>
    <row r="16301" spans="13:13">
      <c r="M16301" s="3"/>
    </row>
    <row r="16302" spans="13:13">
      <c r="M16302" s="3"/>
    </row>
    <row r="16303" spans="13:13">
      <c r="M16303" s="3"/>
    </row>
    <row r="16304" spans="13:13">
      <c r="M16304" s="3"/>
    </row>
    <row r="16305" spans="13:13">
      <c r="M16305" s="3"/>
    </row>
    <row r="16306" spans="13:13">
      <c r="M16306" s="3"/>
    </row>
    <row r="16307" spans="13:13">
      <c r="M16307" s="3"/>
    </row>
    <row r="16308" spans="13:13">
      <c r="M16308" s="3"/>
    </row>
    <row r="16309" spans="13:13">
      <c r="M16309" s="3"/>
    </row>
    <row r="16310" spans="13:13">
      <c r="M16310" s="3"/>
    </row>
    <row r="16311" spans="13:13">
      <c r="M16311" s="3"/>
    </row>
    <row r="16312" spans="13:13">
      <c r="M16312" s="3"/>
    </row>
    <row r="16313" spans="13:13">
      <c r="M16313" s="3"/>
    </row>
    <row r="16314" spans="13:13">
      <c r="M16314" s="3"/>
    </row>
    <row r="16315" spans="13:13">
      <c r="M16315" s="3"/>
    </row>
    <row r="16316" spans="13:13">
      <c r="M16316" s="3"/>
    </row>
    <row r="16317" spans="13:13">
      <c r="M16317" s="3"/>
    </row>
    <row r="16318" spans="13:13">
      <c r="M16318" s="3"/>
    </row>
    <row r="16319" spans="13:13">
      <c r="M16319" s="3"/>
    </row>
    <row r="16320" spans="13:13">
      <c r="M16320" s="3"/>
    </row>
    <row r="16321" spans="13:13">
      <c r="M16321" s="3"/>
    </row>
    <row r="16322" spans="13:13">
      <c r="M16322" s="3"/>
    </row>
    <row r="16323" spans="13:13">
      <c r="M16323" s="3"/>
    </row>
    <row r="16324" spans="13:13">
      <c r="M16324" s="3"/>
    </row>
    <row r="16325" spans="13:13">
      <c r="M16325" s="3"/>
    </row>
    <row r="16326" spans="13:13">
      <c r="M16326" s="3"/>
    </row>
    <row r="16327" spans="13:13">
      <c r="M16327" s="3"/>
    </row>
    <row r="16328" spans="13:13">
      <c r="M16328" s="3"/>
    </row>
    <row r="16329" spans="13:13">
      <c r="M16329" s="3"/>
    </row>
    <row r="16330" spans="13:13">
      <c r="M16330" s="3"/>
    </row>
    <row r="16331" spans="13:13">
      <c r="M16331" s="3"/>
    </row>
    <row r="16332" spans="13:13">
      <c r="M16332" s="3"/>
    </row>
    <row r="16333" spans="13:13">
      <c r="M16333" s="3"/>
    </row>
    <row r="16334" spans="13:13">
      <c r="M16334" s="3"/>
    </row>
    <row r="16335" spans="13:13">
      <c r="M16335" s="3"/>
    </row>
    <row r="16336" spans="13:13">
      <c r="M16336" s="3"/>
    </row>
    <row r="16337" spans="13:13">
      <c r="M16337" s="3"/>
    </row>
    <row r="16338" spans="13:13">
      <c r="M16338" s="3"/>
    </row>
    <row r="16339" spans="13:13">
      <c r="M16339" s="3"/>
    </row>
    <row r="16340" spans="13:13">
      <c r="M16340" s="3"/>
    </row>
    <row r="16341" spans="13:13">
      <c r="M16341" s="3"/>
    </row>
    <row r="16342" spans="13:13">
      <c r="M16342" s="3"/>
    </row>
    <row r="16343" spans="13:13">
      <c r="M16343" s="3"/>
    </row>
    <row r="16344" spans="13:13">
      <c r="M16344" s="3"/>
    </row>
    <row r="16345" spans="13:13">
      <c r="M16345" s="3"/>
    </row>
    <row r="16346" spans="13:13">
      <c r="M16346" s="3"/>
    </row>
    <row r="16347" spans="13:13">
      <c r="M16347" s="3"/>
    </row>
    <row r="16348" spans="13:13">
      <c r="M16348" s="3"/>
    </row>
    <row r="16349" spans="13:13">
      <c r="M16349" s="3"/>
    </row>
    <row r="16350" spans="13:13">
      <c r="M16350" s="3"/>
    </row>
    <row r="16351" spans="13:13">
      <c r="M16351" s="3"/>
    </row>
    <row r="16352" spans="13:13">
      <c r="M16352" s="3"/>
    </row>
    <row r="16353" spans="13:13">
      <c r="M16353" s="3"/>
    </row>
    <row r="16354" spans="13:13">
      <c r="M16354" s="3"/>
    </row>
    <row r="16355" spans="13:13">
      <c r="M16355" s="3"/>
    </row>
    <row r="16356" spans="13:13">
      <c r="M16356" s="3"/>
    </row>
    <row r="16357" spans="13:13">
      <c r="M16357" s="3"/>
    </row>
    <row r="16358" spans="13:13">
      <c r="M16358" s="3"/>
    </row>
    <row r="16359" spans="13:13">
      <c r="M16359" s="3"/>
    </row>
    <row r="16360" spans="13:13">
      <c r="M16360" s="3"/>
    </row>
    <row r="16361" spans="13:13">
      <c r="M16361" s="3"/>
    </row>
    <row r="16362" spans="13:13">
      <c r="M16362" s="3"/>
    </row>
    <row r="16363" spans="13:13">
      <c r="M16363" s="3"/>
    </row>
    <row r="16364" spans="13:13">
      <c r="M16364" s="3"/>
    </row>
    <row r="16365" spans="13:13">
      <c r="M16365" s="3"/>
    </row>
    <row r="16366" spans="13:13">
      <c r="M16366" s="3"/>
    </row>
    <row r="16367" spans="13:13">
      <c r="M16367" s="3"/>
    </row>
    <row r="16368" spans="13:13">
      <c r="M16368" s="3"/>
    </row>
    <row r="16369" spans="13:13">
      <c r="M16369" s="3"/>
    </row>
    <row r="16370" spans="13:13">
      <c r="M16370" s="3"/>
    </row>
    <row r="16371" spans="13:13">
      <c r="M16371" s="3"/>
    </row>
    <row r="16372" spans="13:13">
      <c r="M16372" s="3"/>
    </row>
    <row r="16373" spans="13:13">
      <c r="M16373" s="3"/>
    </row>
    <row r="16374" spans="13:13">
      <c r="M16374" s="3"/>
    </row>
    <row r="16375" spans="13:13">
      <c r="M16375" s="3"/>
    </row>
    <row r="16376" spans="13:13">
      <c r="M16376" s="3"/>
    </row>
    <row r="16377" spans="13:13">
      <c r="M16377" s="3"/>
    </row>
    <row r="16378" spans="13:13">
      <c r="M16378" s="3"/>
    </row>
    <row r="16379" spans="13:13">
      <c r="M16379" s="3"/>
    </row>
    <row r="16380" spans="13:13">
      <c r="M16380" s="3"/>
    </row>
    <row r="16381" spans="13:13">
      <c r="M16381" s="3"/>
    </row>
    <row r="16382" spans="13:13">
      <c r="M16382" s="3"/>
    </row>
    <row r="16383" spans="13:13">
      <c r="M16383" s="3"/>
    </row>
    <row r="16384" spans="13:13">
      <c r="M16384" s="3"/>
    </row>
    <row r="16385" spans="13:13">
      <c r="M16385" s="3"/>
    </row>
    <row r="16386" spans="13:13">
      <c r="M16386" s="3"/>
    </row>
    <row r="16387" spans="13:13">
      <c r="M16387" s="3"/>
    </row>
    <row r="16388" spans="13:13">
      <c r="M16388" s="3"/>
    </row>
    <row r="16389" spans="13:13">
      <c r="M16389" s="3"/>
    </row>
    <row r="16390" spans="13:13">
      <c r="M16390" s="3"/>
    </row>
    <row r="16391" spans="13:13">
      <c r="M16391" s="3"/>
    </row>
    <row r="16392" spans="13:13">
      <c r="M16392" s="3"/>
    </row>
    <row r="16393" spans="13:13">
      <c r="M16393" s="3"/>
    </row>
    <row r="16394" spans="13:13">
      <c r="M16394" s="3"/>
    </row>
    <row r="16395" spans="13:13">
      <c r="M16395" s="3"/>
    </row>
    <row r="16396" spans="13:13">
      <c r="M16396" s="3"/>
    </row>
    <row r="16397" spans="13:13">
      <c r="M16397" s="3"/>
    </row>
    <row r="16398" spans="13:13">
      <c r="M16398" s="3"/>
    </row>
    <row r="16399" spans="13:13">
      <c r="M16399" s="3"/>
    </row>
    <row r="16400" spans="13:13">
      <c r="M16400" s="3"/>
    </row>
    <row r="16401" spans="13:13">
      <c r="M16401" s="3"/>
    </row>
    <row r="16402" spans="13:13">
      <c r="M16402" s="3"/>
    </row>
    <row r="16403" spans="13:13">
      <c r="M16403" s="3"/>
    </row>
    <row r="16404" spans="13:13">
      <c r="M16404" s="3"/>
    </row>
    <row r="16405" spans="13:13">
      <c r="M16405" s="3"/>
    </row>
    <row r="16406" spans="13:13">
      <c r="M16406" s="3"/>
    </row>
    <row r="16407" spans="13:13">
      <c r="M16407" s="3"/>
    </row>
    <row r="16408" spans="13:13">
      <c r="M16408" s="3"/>
    </row>
    <row r="16409" spans="13:13">
      <c r="M16409" s="3"/>
    </row>
    <row r="16410" spans="13:13">
      <c r="M16410" s="3"/>
    </row>
    <row r="16411" spans="13:13">
      <c r="M16411" s="3"/>
    </row>
    <row r="16412" spans="13:13">
      <c r="M16412" s="3"/>
    </row>
    <row r="16413" spans="13:13">
      <c r="M16413" s="3"/>
    </row>
    <row r="16414" spans="13:13">
      <c r="M16414" s="3"/>
    </row>
    <row r="16415" spans="13:13">
      <c r="M16415" s="3"/>
    </row>
    <row r="16416" spans="13:13">
      <c r="M16416" s="3"/>
    </row>
    <row r="16417" spans="13:13">
      <c r="M16417" s="3"/>
    </row>
    <row r="16418" spans="13:13">
      <c r="M16418" s="3"/>
    </row>
    <row r="16419" spans="13:13">
      <c r="M16419" s="3"/>
    </row>
    <row r="16420" spans="13:13">
      <c r="M16420" s="3"/>
    </row>
    <row r="16421" spans="13:13">
      <c r="M16421" s="3"/>
    </row>
    <row r="16422" spans="13:13">
      <c r="M16422" s="3"/>
    </row>
    <row r="16423" spans="13:13">
      <c r="M16423" s="3"/>
    </row>
    <row r="16424" spans="13:13">
      <c r="M16424" s="3"/>
    </row>
    <row r="16425" spans="13:13">
      <c r="M16425" s="3"/>
    </row>
    <row r="16426" spans="13:13">
      <c r="M16426" s="3"/>
    </row>
    <row r="16427" spans="13:13">
      <c r="M16427" s="3"/>
    </row>
    <row r="16428" spans="13:13">
      <c r="M16428" s="3"/>
    </row>
    <row r="16429" spans="13:13">
      <c r="M16429" s="3"/>
    </row>
    <row r="16430" spans="13:13">
      <c r="M16430" s="3"/>
    </row>
    <row r="16431" spans="13:13">
      <c r="M16431" s="3"/>
    </row>
    <row r="16432" spans="13:13">
      <c r="M16432" s="3"/>
    </row>
    <row r="16433" spans="13:13">
      <c r="M16433" s="3"/>
    </row>
    <row r="16434" spans="13:13">
      <c r="M16434" s="3"/>
    </row>
    <row r="16435" spans="13:13">
      <c r="M16435" s="3"/>
    </row>
    <row r="16436" spans="13:13">
      <c r="M16436" s="3"/>
    </row>
    <row r="16437" spans="13:13">
      <c r="M16437" s="3"/>
    </row>
    <row r="16438" spans="13:13">
      <c r="M16438" s="3"/>
    </row>
    <row r="16439" spans="13:13">
      <c r="M16439" s="3"/>
    </row>
    <row r="16440" spans="13:13">
      <c r="M16440" s="3"/>
    </row>
    <row r="16441" spans="13:13">
      <c r="M16441" s="3"/>
    </row>
    <row r="16442" spans="13:13">
      <c r="M16442" s="3"/>
    </row>
    <row r="16443" spans="13:13">
      <c r="M16443" s="3"/>
    </row>
    <row r="16444" spans="13:13">
      <c r="M16444" s="3"/>
    </row>
    <row r="16445" spans="13:13">
      <c r="M16445" s="3"/>
    </row>
    <row r="16446" spans="13:13">
      <c r="M16446" s="3"/>
    </row>
    <row r="16447" spans="13:13">
      <c r="M16447" s="3"/>
    </row>
    <row r="16448" spans="13:13">
      <c r="M16448" s="3"/>
    </row>
    <row r="16449" spans="13:13">
      <c r="M16449" s="3"/>
    </row>
    <row r="16450" spans="13:13">
      <c r="M16450" s="3"/>
    </row>
    <row r="16451" spans="13:13">
      <c r="M16451" s="3"/>
    </row>
    <row r="16452" spans="13:13">
      <c r="M16452" s="3"/>
    </row>
    <row r="16453" spans="13:13">
      <c r="M16453" s="3"/>
    </row>
    <row r="16454" spans="13:13">
      <c r="M16454" s="3"/>
    </row>
    <row r="16455" spans="13:13">
      <c r="M16455" s="3"/>
    </row>
    <row r="16456" spans="13:13">
      <c r="M16456" s="3"/>
    </row>
    <row r="16457" spans="13:13">
      <c r="M16457" s="3"/>
    </row>
    <row r="16458" spans="13:13">
      <c r="M16458" s="3"/>
    </row>
    <row r="16459" spans="13:13">
      <c r="M16459" s="3"/>
    </row>
    <row r="16460" spans="13:13">
      <c r="M16460" s="3"/>
    </row>
    <row r="16461" spans="13:13">
      <c r="M16461" s="3"/>
    </row>
    <row r="16462" spans="13:13">
      <c r="M16462" s="3"/>
    </row>
    <row r="16463" spans="13:13">
      <c r="M16463" s="3"/>
    </row>
    <row r="16464" spans="13:13">
      <c r="M16464" s="3"/>
    </row>
    <row r="16465" spans="13:13">
      <c r="M16465" s="3"/>
    </row>
    <row r="16466" spans="13:13">
      <c r="M16466" s="3"/>
    </row>
    <row r="16467" spans="13:13">
      <c r="M16467" s="3"/>
    </row>
    <row r="16468" spans="13:13">
      <c r="M16468" s="3"/>
    </row>
    <row r="16469" spans="13:13">
      <c r="M16469" s="3"/>
    </row>
    <row r="16470" spans="13:13">
      <c r="M16470" s="3"/>
    </row>
    <row r="16471" spans="13:13">
      <c r="M16471" s="3"/>
    </row>
    <row r="16472" spans="13:13">
      <c r="M16472" s="3"/>
    </row>
    <row r="16473" spans="13:13">
      <c r="M16473" s="3"/>
    </row>
    <row r="16474" spans="13:13">
      <c r="M16474" s="3"/>
    </row>
    <row r="16475" spans="13:13">
      <c r="M16475" s="3"/>
    </row>
    <row r="16476" spans="13:13">
      <c r="M16476" s="3"/>
    </row>
    <row r="16477" spans="13:13">
      <c r="M16477" s="3"/>
    </row>
    <row r="16478" spans="13:13">
      <c r="M16478" s="3"/>
    </row>
    <row r="16479" spans="13:13">
      <c r="M16479" s="3"/>
    </row>
    <row r="16480" spans="13:13">
      <c r="M16480" s="3"/>
    </row>
    <row r="16481" spans="13:13">
      <c r="M16481" s="3"/>
    </row>
    <row r="16482" spans="13:13">
      <c r="M16482" s="3"/>
    </row>
    <row r="16483" spans="13:13">
      <c r="M16483" s="3"/>
    </row>
    <row r="16484" spans="13:13">
      <c r="M16484" s="3"/>
    </row>
    <row r="16485" spans="13:13">
      <c r="M16485" s="3"/>
    </row>
    <row r="16486" spans="13:13">
      <c r="M16486" s="3"/>
    </row>
    <row r="16487" spans="13:13">
      <c r="M16487" s="3"/>
    </row>
    <row r="16488" spans="13:13">
      <c r="M16488" s="3"/>
    </row>
    <row r="16489" spans="13:13">
      <c r="M16489" s="3"/>
    </row>
    <row r="16490" spans="13:13">
      <c r="M16490" s="3"/>
    </row>
    <row r="16491" spans="13:13">
      <c r="M16491" s="3"/>
    </row>
    <row r="16492" spans="13:13">
      <c r="M16492" s="3"/>
    </row>
    <row r="16493" spans="13:13">
      <c r="M16493" s="3"/>
    </row>
    <row r="16494" spans="13:13">
      <c r="M16494" s="3"/>
    </row>
    <row r="16495" spans="13:13">
      <c r="M16495" s="3"/>
    </row>
    <row r="16496" spans="13:13">
      <c r="M16496" s="3"/>
    </row>
    <row r="16497" spans="13:13">
      <c r="M16497" s="3"/>
    </row>
    <row r="16498" spans="13:13">
      <c r="M16498" s="3"/>
    </row>
    <row r="16499" spans="13:13">
      <c r="M16499" s="3"/>
    </row>
    <row r="16500" spans="13:13">
      <c r="M16500" s="3"/>
    </row>
    <row r="16501" spans="13:13">
      <c r="M16501" s="3"/>
    </row>
    <row r="16502" spans="13:13">
      <c r="M16502" s="3"/>
    </row>
    <row r="16503" spans="13:13">
      <c r="M16503" s="3"/>
    </row>
    <row r="16504" spans="13:13">
      <c r="M16504" s="3"/>
    </row>
    <row r="16505" spans="13:13">
      <c r="M16505" s="3"/>
    </row>
    <row r="16506" spans="13:13">
      <c r="M16506" s="3"/>
    </row>
    <row r="16507" spans="13:13">
      <c r="M16507" s="3"/>
    </row>
    <row r="16508" spans="13:13">
      <c r="M16508" s="3"/>
    </row>
    <row r="16509" spans="13:13">
      <c r="M16509" s="3"/>
    </row>
    <row r="16510" spans="13:13">
      <c r="M16510" s="3"/>
    </row>
    <row r="16511" spans="13:13">
      <c r="M16511" s="3"/>
    </row>
    <row r="16512" spans="13:13">
      <c r="M16512" s="3"/>
    </row>
    <row r="16513" spans="13:13">
      <c r="M16513" s="3"/>
    </row>
    <row r="16514" spans="13:13">
      <c r="M16514" s="3"/>
    </row>
    <row r="16515" spans="13:13">
      <c r="M16515" s="3"/>
    </row>
    <row r="16516" spans="13:13">
      <c r="M16516" s="3"/>
    </row>
    <row r="16517" spans="13:13">
      <c r="M16517" s="3"/>
    </row>
    <row r="16518" spans="13:13">
      <c r="M16518" s="3"/>
    </row>
    <row r="16519" spans="13:13">
      <c r="M16519" s="3"/>
    </row>
    <row r="16520" spans="13:13">
      <c r="M16520" s="3"/>
    </row>
    <row r="16521" spans="13:13">
      <c r="M16521" s="3"/>
    </row>
    <row r="16522" spans="13:13">
      <c r="M16522" s="3"/>
    </row>
    <row r="16523" spans="13:13">
      <c r="M16523" s="3"/>
    </row>
    <row r="16524" spans="13:13">
      <c r="M16524" s="3"/>
    </row>
    <row r="16525" spans="13:13">
      <c r="M16525" s="3"/>
    </row>
    <row r="16526" spans="13:13">
      <c r="M16526" s="3"/>
    </row>
    <row r="16527" spans="13:13">
      <c r="M16527" s="3"/>
    </row>
    <row r="16528" spans="13:13">
      <c r="M16528" s="3"/>
    </row>
    <row r="16529" spans="13:13">
      <c r="M16529" s="3"/>
    </row>
    <row r="16530" spans="13:13">
      <c r="M16530" s="3"/>
    </row>
    <row r="16531" spans="13:13">
      <c r="M16531" s="3"/>
    </row>
    <row r="16532" spans="13:13">
      <c r="M16532" s="3"/>
    </row>
    <row r="16533" spans="13:13">
      <c r="M16533" s="3"/>
    </row>
    <row r="16534" spans="13:13">
      <c r="M16534" s="3"/>
    </row>
    <row r="16535" spans="13:13">
      <c r="M16535" s="3"/>
    </row>
    <row r="16536" spans="13:13">
      <c r="M16536" s="3"/>
    </row>
    <row r="16537" spans="13:13">
      <c r="M16537" s="3"/>
    </row>
    <row r="16538" spans="13:13">
      <c r="M16538" s="3"/>
    </row>
    <row r="16539" spans="13:13">
      <c r="M16539" s="3"/>
    </row>
    <row r="16540" spans="13:13">
      <c r="M16540" s="3"/>
    </row>
    <row r="16541" spans="13:13">
      <c r="M16541" s="3"/>
    </row>
    <row r="16542" spans="13:13">
      <c r="M16542" s="3"/>
    </row>
    <row r="16543" spans="13:13">
      <c r="M16543" s="3"/>
    </row>
    <row r="16544" spans="13:13">
      <c r="M16544" s="3"/>
    </row>
    <row r="16545" spans="13:13">
      <c r="M16545" s="3"/>
    </row>
    <row r="16546" spans="13:13">
      <c r="M16546" s="3"/>
    </row>
    <row r="16547" spans="13:13">
      <c r="M16547" s="3"/>
    </row>
    <row r="16548" spans="13:13">
      <c r="M16548" s="3"/>
    </row>
    <row r="16549" spans="13:13">
      <c r="M16549" s="3"/>
    </row>
    <row r="16550" spans="13:13">
      <c r="M16550" s="3"/>
    </row>
    <row r="16551" spans="13:13">
      <c r="M16551" s="3"/>
    </row>
    <row r="16552" spans="13:13">
      <c r="M16552" s="3"/>
    </row>
    <row r="16553" spans="13:13">
      <c r="M16553" s="3"/>
    </row>
    <row r="16554" spans="13:13">
      <c r="M16554" s="3"/>
    </row>
    <row r="16555" spans="13:13">
      <c r="M16555" s="3"/>
    </row>
    <row r="16556" spans="13:13">
      <c r="M16556" s="3"/>
    </row>
    <row r="16557" spans="13:13">
      <c r="M16557" s="3"/>
    </row>
    <row r="16558" spans="13:13">
      <c r="M16558" s="3"/>
    </row>
    <row r="16559" spans="13:13">
      <c r="M16559" s="3"/>
    </row>
    <row r="16560" spans="13:13">
      <c r="M16560" s="3"/>
    </row>
    <row r="16561" spans="13:13">
      <c r="M16561" s="3"/>
    </row>
    <row r="16562" spans="13:13">
      <c r="M16562" s="3"/>
    </row>
    <row r="16563" spans="13:13">
      <c r="M16563" s="3"/>
    </row>
    <row r="16564" spans="13:13">
      <c r="M16564" s="3"/>
    </row>
    <row r="16565" spans="13:13">
      <c r="M16565" s="3"/>
    </row>
    <row r="16566" spans="13:13">
      <c r="M16566" s="3"/>
    </row>
    <row r="16567" spans="13:13">
      <c r="M16567" s="3"/>
    </row>
    <row r="16568" spans="13:13">
      <c r="M16568" s="3"/>
    </row>
    <row r="16569" spans="13:13">
      <c r="M16569" s="3"/>
    </row>
    <row r="16570" spans="13:13">
      <c r="M16570" s="3"/>
    </row>
    <row r="16571" spans="13:13">
      <c r="M16571" s="3"/>
    </row>
    <row r="16572" spans="13:13">
      <c r="M16572" s="3"/>
    </row>
    <row r="16573" spans="13:13">
      <c r="M16573" s="3"/>
    </row>
    <row r="16574" spans="13:13">
      <c r="M16574" s="3"/>
    </row>
    <row r="16575" spans="13:13">
      <c r="M16575" s="3"/>
    </row>
    <row r="16576" spans="13:13">
      <c r="M16576" s="3"/>
    </row>
    <row r="16577" spans="13:13">
      <c r="M16577" s="3"/>
    </row>
    <row r="16578" spans="13:13">
      <c r="M16578" s="3"/>
    </row>
    <row r="16579" spans="13:13">
      <c r="M16579" s="3"/>
    </row>
    <row r="16580" spans="13:13">
      <c r="M16580" s="3"/>
    </row>
    <row r="16581" spans="13:13">
      <c r="M16581" s="3"/>
    </row>
    <row r="16582" spans="13:13">
      <c r="M16582" s="3"/>
    </row>
    <row r="16583" spans="13:13">
      <c r="M16583" s="3"/>
    </row>
    <row r="16584" spans="13:13">
      <c r="M16584" s="3"/>
    </row>
    <row r="16585" spans="13:13">
      <c r="M16585" s="3"/>
    </row>
    <row r="16586" spans="13:13">
      <c r="M16586" s="3"/>
    </row>
    <row r="16587" spans="13:13">
      <c r="M16587" s="3"/>
    </row>
    <row r="16588" spans="13:13">
      <c r="M16588" s="3"/>
    </row>
    <row r="16589" spans="13:13">
      <c r="M16589" s="3"/>
    </row>
    <row r="16590" spans="13:13">
      <c r="M16590" s="3"/>
    </row>
    <row r="16591" spans="13:13">
      <c r="M16591" s="3"/>
    </row>
    <row r="16592" spans="13:13">
      <c r="M16592" s="3"/>
    </row>
    <row r="16593" spans="13:13">
      <c r="M16593" s="3"/>
    </row>
    <row r="16594" spans="13:13">
      <c r="M16594" s="3"/>
    </row>
    <row r="16595" spans="13:13">
      <c r="M16595" s="3"/>
    </row>
    <row r="16596" spans="13:13">
      <c r="M16596" s="3"/>
    </row>
    <row r="16597" spans="13:13">
      <c r="M16597" s="3"/>
    </row>
    <row r="16598" spans="13:13">
      <c r="M16598" s="3"/>
    </row>
    <row r="16599" spans="13:13">
      <c r="M16599" s="3"/>
    </row>
    <row r="16600" spans="13:13">
      <c r="M16600" s="3"/>
    </row>
    <row r="16601" spans="13:13">
      <c r="M16601" s="3"/>
    </row>
    <row r="16602" spans="13:13">
      <c r="M16602" s="3"/>
    </row>
    <row r="16603" spans="13:13">
      <c r="M16603" s="3"/>
    </row>
    <row r="16604" spans="13:13">
      <c r="M16604" s="3"/>
    </row>
    <row r="16605" spans="13:13">
      <c r="M16605" s="3"/>
    </row>
    <row r="16606" spans="13:13">
      <c r="M16606" s="3"/>
    </row>
    <row r="16607" spans="13:13">
      <c r="M16607" s="3"/>
    </row>
    <row r="16608" spans="13:13">
      <c r="M16608" s="3"/>
    </row>
    <row r="16609" spans="13:13">
      <c r="M16609" s="3"/>
    </row>
    <row r="16610" spans="13:13">
      <c r="M16610" s="3"/>
    </row>
    <row r="16611" spans="13:13">
      <c r="M16611" s="3"/>
    </row>
    <row r="16612" spans="13:13">
      <c r="M16612" s="3"/>
    </row>
    <row r="16613" spans="13:13">
      <c r="M16613" s="3"/>
    </row>
    <row r="16614" spans="13:13">
      <c r="M16614" s="3"/>
    </row>
    <row r="16615" spans="13:13">
      <c r="M16615" s="3"/>
    </row>
    <row r="16616" spans="13:13">
      <c r="M16616" s="3"/>
    </row>
    <row r="16617" spans="13:13">
      <c r="M16617" s="3"/>
    </row>
    <row r="16618" spans="13:13">
      <c r="M16618" s="3"/>
    </row>
    <row r="16619" spans="13:13">
      <c r="M16619" s="3"/>
    </row>
    <row r="16620" spans="13:13">
      <c r="M16620" s="3"/>
    </row>
    <row r="16621" spans="13:13">
      <c r="M16621" s="3"/>
    </row>
    <row r="16622" spans="13:13">
      <c r="M16622" s="3"/>
    </row>
    <row r="16623" spans="13:13">
      <c r="M16623" s="3"/>
    </row>
    <row r="16624" spans="13:13">
      <c r="M16624" s="3"/>
    </row>
    <row r="16625" spans="13:13">
      <c r="M16625" s="3"/>
    </row>
    <row r="16626" spans="13:13">
      <c r="M16626" s="3"/>
    </row>
    <row r="16627" spans="13:13">
      <c r="M16627" s="3"/>
    </row>
    <row r="16628" spans="13:13">
      <c r="M16628" s="3"/>
    </row>
    <row r="16629" spans="13:13">
      <c r="M16629" s="3"/>
    </row>
    <row r="16630" spans="13:13">
      <c r="M16630" s="3"/>
    </row>
    <row r="16631" spans="13:13">
      <c r="M16631" s="3"/>
    </row>
    <row r="16632" spans="13:13">
      <c r="M16632" s="3"/>
    </row>
    <row r="16633" spans="13:13">
      <c r="M16633" s="3"/>
    </row>
    <row r="16634" spans="13:13">
      <c r="M16634" s="3"/>
    </row>
    <row r="16635" spans="13:13">
      <c r="M16635" s="3"/>
    </row>
    <row r="16636" spans="13:13">
      <c r="M16636" s="3"/>
    </row>
    <row r="16637" spans="13:13">
      <c r="M16637" s="3"/>
    </row>
    <row r="16638" spans="13:13">
      <c r="M16638" s="3"/>
    </row>
    <row r="16639" spans="13:13">
      <c r="M16639" s="3"/>
    </row>
    <row r="16640" spans="13:13">
      <c r="M16640" s="3"/>
    </row>
    <row r="16641" spans="13:13">
      <c r="M16641" s="3"/>
    </row>
    <row r="16642" spans="13:13">
      <c r="M16642" s="3"/>
    </row>
    <row r="16643" spans="13:13">
      <c r="M16643" s="3"/>
    </row>
    <row r="16644" spans="13:13">
      <c r="M16644" s="3"/>
    </row>
    <row r="16645" spans="13:13">
      <c r="M16645" s="3"/>
    </row>
    <row r="16646" spans="13:13">
      <c r="M16646" s="3"/>
    </row>
    <row r="16647" spans="13:13">
      <c r="M16647" s="3"/>
    </row>
    <row r="16648" spans="13:13">
      <c r="M16648" s="3"/>
    </row>
    <row r="16649" spans="13:13">
      <c r="M16649" s="3"/>
    </row>
    <row r="16650" spans="13:13">
      <c r="M16650" s="3"/>
    </row>
    <row r="16651" spans="13:13">
      <c r="M16651" s="3"/>
    </row>
    <row r="16652" spans="13:13">
      <c r="M16652" s="3"/>
    </row>
    <row r="16653" spans="13:13">
      <c r="M16653" s="3"/>
    </row>
    <row r="16654" spans="13:13">
      <c r="M16654" s="3"/>
    </row>
    <row r="16655" spans="13:13">
      <c r="M16655" s="3"/>
    </row>
    <row r="16656" spans="13:13">
      <c r="M16656" s="3"/>
    </row>
    <row r="16657" spans="13:13">
      <c r="M16657" s="3"/>
    </row>
    <row r="16658" spans="13:13">
      <c r="M16658" s="3"/>
    </row>
    <row r="16659" spans="13:13">
      <c r="M16659" s="3"/>
    </row>
    <row r="16660" spans="13:13">
      <c r="M16660" s="3"/>
    </row>
    <row r="16661" spans="13:13">
      <c r="M16661" s="3"/>
    </row>
    <row r="16662" spans="13:13">
      <c r="M16662" s="3"/>
    </row>
    <row r="16663" spans="13:13">
      <c r="M16663" s="3"/>
    </row>
    <row r="16664" spans="13:13">
      <c r="M16664" s="3"/>
    </row>
    <row r="16665" spans="13:13">
      <c r="M16665" s="3"/>
    </row>
    <row r="16666" spans="13:13">
      <c r="M16666" s="3"/>
    </row>
    <row r="16667" spans="13:13">
      <c r="M16667" s="3"/>
    </row>
    <row r="16668" spans="13:13">
      <c r="M16668" s="3"/>
    </row>
    <row r="16669" spans="13:13">
      <c r="M16669" s="3"/>
    </row>
    <row r="16670" spans="13:13">
      <c r="M16670" s="3"/>
    </row>
    <row r="16671" spans="13:13">
      <c r="M16671" s="3"/>
    </row>
    <row r="16672" spans="13:13">
      <c r="M16672" s="3"/>
    </row>
    <row r="16673" spans="13:13">
      <c r="M16673" s="3"/>
    </row>
    <row r="16674" spans="13:13">
      <c r="M16674" s="3"/>
    </row>
    <row r="16675" spans="13:13">
      <c r="M16675" s="3"/>
    </row>
    <row r="16676" spans="13:13">
      <c r="M16676" s="3"/>
    </row>
    <row r="16677" spans="13:13">
      <c r="M16677" s="3"/>
    </row>
    <row r="16678" spans="13:13">
      <c r="M16678" s="3"/>
    </row>
    <row r="16679" spans="13:13">
      <c r="M16679" s="3"/>
    </row>
    <row r="16680" spans="13:13">
      <c r="M16680" s="3"/>
    </row>
    <row r="16681" spans="13:13">
      <c r="M16681" s="3"/>
    </row>
    <row r="16682" spans="13:13">
      <c r="M16682" s="3"/>
    </row>
    <row r="16683" spans="13:13">
      <c r="M16683" s="3"/>
    </row>
    <row r="16684" spans="13:13">
      <c r="M16684" s="3"/>
    </row>
    <row r="16685" spans="13:13">
      <c r="M16685" s="3"/>
    </row>
    <row r="16686" spans="13:13">
      <c r="M16686" s="3"/>
    </row>
    <row r="16687" spans="13:13">
      <c r="M16687" s="3"/>
    </row>
    <row r="16688" spans="13:13">
      <c r="M16688" s="3"/>
    </row>
    <row r="16689" spans="13:13">
      <c r="M16689" s="3"/>
    </row>
    <row r="16690" spans="13:13">
      <c r="M16690" s="3"/>
    </row>
    <row r="16691" spans="13:13">
      <c r="M16691" s="3"/>
    </row>
    <row r="16692" spans="13:13">
      <c r="M16692" s="3"/>
    </row>
    <row r="16693" spans="13:13">
      <c r="M16693" s="3"/>
    </row>
    <row r="16694" spans="13:13">
      <c r="M16694" s="3"/>
    </row>
    <row r="16695" spans="13:13">
      <c r="M16695" s="3"/>
    </row>
    <row r="16696" spans="13:13">
      <c r="M16696" s="3"/>
    </row>
    <row r="16697" spans="13:13">
      <c r="M16697" s="3"/>
    </row>
    <row r="16698" spans="13:13">
      <c r="M16698" s="3"/>
    </row>
    <row r="16699" spans="13:13">
      <c r="M16699" s="3"/>
    </row>
    <row r="16700" spans="13:13">
      <c r="M16700" s="3"/>
    </row>
    <row r="16701" spans="13:13">
      <c r="M16701" s="3"/>
    </row>
    <row r="16702" spans="13:13">
      <c r="M16702" s="3"/>
    </row>
    <row r="16703" spans="13:13">
      <c r="M16703" s="3"/>
    </row>
    <row r="16704" spans="13:13">
      <c r="M16704" s="3"/>
    </row>
    <row r="16705" spans="13:13">
      <c r="M16705" s="3"/>
    </row>
    <row r="16706" spans="13:13">
      <c r="M16706" s="3"/>
    </row>
    <row r="16707" spans="13:13">
      <c r="M16707" s="3"/>
    </row>
    <row r="16708" spans="13:13">
      <c r="M16708" s="3"/>
    </row>
    <row r="16709" spans="13:13">
      <c r="M16709" s="3"/>
    </row>
    <row r="16710" spans="13:13">
      <c r="M16710" s="3"/>
    </row>
    <row r="16711" spans="13:13">
      <c r="M16711" s="3"/>
    </row>
    <row r="16712" spans="13:13">
      <c r="M16712" s="3"/>
    </row>
    <row r="16713" spans="13:13">
      <c r="M16713" s="3"/>
    </row>
    <row r="16714" spans="13:13">
      <c r="M16714" s="3"/>
    </row>
    <row r="16715" spans="13:13">
      <c r="M16715" s="3"/>
    </row>
    <row r="16716" spans="13:13">
      <c r="M16716" s="3"/>
    </row>
    <row r="16717" spans="13:13">
      <c r="M16717" s="3"/>
    </row>
    <row r="16718" spans="13:13">
      <c r="M16718" s="3"/>
    </row>
    <row r="16719" spans="13:13">
      <c r="M16719" s="3"/>
    </row>
    <row r="16720" spans="13:13">
      <c r="M16720" s="3"/>
    </row>
    <row r="16721" spans="13:13">
      <c r="M16721" s="3"/>
    </row>
    <row r="16722" spans="13:13">
      <c r="M16722" s="3"/>
    </row>
    <row r="16723" spans="13:13">
      <c r="M16723" s="3"/>
    </row>
    <row r="16724" spans="13:13">
      <c r="M16724" s="3"/>
    </row>
    <row r="16725" spans="13:13">
      <c r="M16725" s="3"/>
    </row>
    <row r="16726" spans="13:13">
      <c r="M16726" s="3"/>
    </row>
    <row r="16727" spans="13:13">
      <c r="M16727" s="3"/>
    </row>
    <row r="16728" spans="13:13">
      <c r="M16728" s="3"/>
    </row>
    <row r="16729" spans="13:13">
      <c r="M16729" s="3"/>
    </row>
    <row r="16730" spans="13:13">
      <c r="M16730" s="3"/>
    </row>
    <row r="16731" spans="13:13">
      <c r="M16731" s="3"/>
    </row>
    <row r="16732" spans="13:13">
      <c r="M16732" s="3"/>
    </row>
    <row r="16733" spans="13:13">
      <c r="M16733" s="3"/>
    </row>
    <row r="16734" spans="13:13">
      <c r="M16734" s="3"/>
    </row>
    <row r="16735" spans="13:13">
      <c r="M16735" s="3"/>
    </row>
    <row r="16736" spans="13:13">
      <c r="M16736" s="3"/>
    </row>
    <row r="16737" spans="13:13">
      <c r="M16737" s="3"/>
    </row>
    <row r="16738" spans="13:13">
      <c r="M16738" s="3"/>
    </row>
    <row r="16739" spans="13:13">
      <c r="M16739" s="3"/>
    </row>
    <row r="16740" spans="13:13">
      <c r="M16740" s="3"/>
    </row>
    <row r="16741" spans="13:13">
      <c r="M16741" s="3"/>
    </row>
    <row r="16742" spans="13:13">
      <c r="M16742" s="3"/>
    </row>
    <row r="16743" spans="13:13">
      <c r="M16743" s="3"/>
    </row>
    <row r="16744" spans="13:13">
      <c r="M16744" s="3"/>
    </row>
    <row r="16745" spans="13:13">
      <c r="M16745" s="3"/>
    </row>
    <row r="16746" spans="13:13">
      <c r="M16746" s="3"/>
    </row>
    <row r="16747" spans="13:13">
      <c r="M16747" s="3"/>
    </row>
    <row r="16748" spans="13:13">
      <c r="M16748" s="3"/>
    </row>
    <row r="16749" spans="13:13">
      <c r="M16749" s="3"/>
    </row>
    <row r="16750" spans="13:13">
      <c r="M16750" s="3"/>
    </row>
    <row r="16751" spans="13:13">
      <c r="M16751" s="3"/>
    </row>
    <row r="16752" spans="13:13">
      <c r="M16752" s="3"/>
    </row>
    <row r="16753" spans="13:13">
      <c r="M16753" s="3"/>
    </row>
    <row r="16754" spans="13:13">
      <c r="M16754" s="3"/>
    </row>
    <row r="16755" spans="13:13">
      <c r="M16755" s="3"/>
    </row>
    <row r="16756" spans="13:13">
      <c r="M16756" s="3"/>
    </row>
    <row r="16757" spans="13:13">
      <c r="M16757" s="3"/>
    </row>
    <row r="16758" spans="13:13">
      <c r="M16758" s="3"/>
    </row>
    <row r="16759" spans="13:13">
      <c r="M16759" s="3"/>
    </row>
    <row r="16760" spans="13:13">
      <c r="M16760" s="3"/>
    </row>
    <row r="16761" spans="13:13">
      <c r="M16761" s="3"/>
    </row>
    <row r="16762" spans="13:13">
      <c r="M16762" s="3"/>
    </row>
    <row r="16763" spans="13:13">
      <c r="M16763" s="3"/>
    </row>
    <row r="16764" spans="13:13">
      <c r="M16764" s="3"/>
    </row>
    <row r="16765" spans="13:13">
      <c r="M16765" s="3"/>
    </row>
    <row r="16766" spans="13:13">
      <c r="M16766" s="3"/>
    </row>
    <row r="16767" spans="13:13">
      <c r="M16767" s="3"/>
    </row>
    <row r="16768" spans="13:13">
      <c r="M16768" s="3"/>
    </row>
    <row r="16769" spans="13:13">
      <c r="M16769" s="3"/>
    </row>
    <row r="16770" spans="13:13">
      <c r="M16770" s="3"/>
    </row>
    <row r="16771" spans="13:13">
      <c r="M16771" s="3"/>
    </row>
    <row r="16772" spans="13:13">
      <c r="M16772" s="3"/>
    </row>
    <row r="16773" spans="13:13">
      <c r="M16773" s="3"/>
    </row>
    <row r="16774" spans="13:13">
      <c r="M16774" s="3"/>
    </row>
    <row r="16775" spans="13:13">
      <c r="M16775" s="3"/>
    </row>
    <row r="16776" spans="13:13">
      <c r="M16776" s="3"/>
    </row>
    <row r="16777" spans="13:13">
      <c r="M16777" s="3"/>
    </row>
    <row r="16778" spans="13:13">
      <c r="M16778" s="3"/>
    </row>
    <row r="16779" spans="13:13">
      <c r="M16779" s="3"/>
    </row>
    <row r="16780" spans="13:13">
      <c r="M16780" s="3"/>
    </row>
    <row r="16781" spans="13:13">
      <c r="M16781" s="3"/>
    </row>
    <row r="16782" spans="13:13">
      <c r="M16782" s="3"/>
    </row>
    <row r="16783" spans="13:13">
      <c r="M16783" s="3"/>
    </row>
    <row r="16784" spans="13:13">
      <c r="M16784" s="3"/>
    </row>
    <row r="16785" spans="13:13">
      <c r="M16785" s="3"/>
    </row>
    <row r="16786" spans="13:13">
      <c r="M16786" s="3"/>
    </row>
    <row r="16787" spans="13:13">
      <c r="M16787" s="3"/>
    </row>
    <row r="16788" spans="13:13">
      <c r="M16788" s="3"/>
    </row>
    <row r="16789" spans="13:13">
      <c r="M16789" s="3"/>
    </row>
    <row r="16790" spans="13:13">
      <c r="M16790" s="3"/>
    </row>
    <row r="16791" spans="13:13">
      <c r="M16791" s="3"/>
    </row>
    <row r="16792" spans="13:13">
      <c r="M16792" s="3"/>
    </row>
    <row r="16793" spans="13:13">
      <c r="M16793" s="3"/>
    </row>
    <row r="16794" spans="13:13">
      <c r="M16794" s="3"/>
    </row>
    <row r="16795" spans="13:13">
      <c r="M16795" s="3"/>
    </row>
    <row r="16796" spans="13:13">
      <c r="M16796" s="3"/>
    </row>
    <row r="16797" spans="13:13">
      <c r="M16797" s="3"/>
    </row>
    <row r="16798" spans="13:13">
      <c r="M16798" s="3"/>
    </row>
    <row r="16799" spans="13:13">
      <c r="M16799" s="3"/>
    </row>
    <row r="16800" spans="13:13">
      <c r="M16800" s="3"/>
    </row>
    <row r="16801" spans="13:13">
      <c r="M16801" s="3"/>
    </row>
    <row r="16802" spans="13:13">
      <c r="M16802" s="3"/>
    </row>
    <row r="16803" spans="13:13">
      <c r="M16803" s="3"/>
    </row>
    <row r="16804" spans="13:13">
      <c r="M16804" s="3"/>
    </row>
    <row r="16805" spans="13:13">
      <c r="M16805" s="3"/>
    </row>
    <row r="16806" spans="13:13">
      <c r="M16806" s="3"/>
    </row>
    <row r="16807" spans="13:13">
      <c r="M16807" s="3"/>
    </row>
    <row r="16808" spans="13:13">
      <c r="M16808" s="3"/>
    </row>
    <row r="16809" spans="13:13">
      <c r="M16809" s="3"/>
    </row>
    <row r="16810" spans="13:13">
      <c r="M16810" s="3"/>
    </row>
    <row r="16811" spans="13:13">
      <c r="M16811" s="3"/>
    </row>
    <row r="16812" spans="13:13">
      <c r="M16812" s="3"/>
    </row>
    <row r="16813" spans="13:13">
      <c r="M16813" s="3"/>
    </row>
    <row r="16814" spans="13:13">
      <c r="M16814" s="3"/>
    </row>
    <row r="16815" spans="13:13">
      <c r="M16815" s="3"/>
    </row>
    <row r="16816" spans="13:13">
      <c r="M16816" s="3"/>
    </row>
    <row r="16817" spans="13:13">
      <c r="M16817" s="3"/>
    </row>
    <row r="16818" spans="13:13">
      <c r="M16818" s="3"/>
    </row>
    <row r="16819" spans="13:13">
      <c r="M16819" s="3"/>
    </row>
    <row r="16820" spans="13:13">
      <c r="M16820" s="3"/>
    </row>
    <row r="16821" spans="13:13">
      <c r="M16821" s="3"/>
    </row>
    <row r="16822" spans="13:13">
      <c r="M16822" s="3"/>
    </row>
    <row r="16823" spans="13:13">
      <c r="M16823" s="3"/>
    </row>
    <row r="16824" spans="13:13">
      <c r="M16824" s="3"/>
    </row>
    <row r="16825" spans="13:13">
      <c r="M16825" s="3"/>
    </row>
    <row r="16826" spans="13:13">
      <c r="M16826" s="3"/>
    </row>
    <row r="16827" spans="13:13">
      <c r="M16827" s="3"/>
    </row>
    <row r="16828" spans="13:13">
      <c r="M16828" s="3"/>
    </row>
    <row r="16829" spans="13:13">
      <c r="M16829" s="3"/>
    </row>
    <row r="16830" spans="13:13">
      <c r="M16830" s="3"/>
    </row>
    <row r="16831" spans="13:13">
      <c r="M16831" s="3"/>
    </row>
    <row r="16832" spans="13:13">
      <c r="M16832" s="3"/>
    </row>
    <row r="16833" spans="13:13">
      <c r="M16833" s="3"/>
    </row>
    <row r="16834" spans="13:13">
      <c r="M16834" s="3"/>
    </row>
    <row r="16835" spans="13:13">
      <c r="M16835" s="3"/>
    </row>
    <row r="16836" spans="13:13">
      <c r="M16836" s="3"/>
    </row>
    <row r="16837" spans="13:13">
      <c r="M16837" s="3"/>
    </row>
    <row r="16838" spans="13:13">
      <c r="M16838" s="3"/>
    </row>
    <row r="16839" spans="13:13">
      <c r="M16839" s="3"/>
    </row>
    <row r="16840" spans="13:13">
      <c r="M16840" s="3"/>
    </row>
    <row r="16841" spans="13:13">
      <c r="M16841" s="3"/>
    </row>
    <row r="16842" spans="13:13">
      <c r="M16842" s="3"/>
    </row>
    <row r="16843" spans="13:13">
      <c r="M16843" s="3"/>
    </row>
    <row r="16844" spans="13:13">
      <c r="M16844" s="3"/>
    </row>
    <row r="16845" spans="13:13">
      <c r="M16845" s="3"/>
    </row>
    <row r="16846" spans="13:13">
      <c r="M16846" s="3"/>
    </row>
    <row r="16847" spans="13:13">
      <c r="M16847" s="3"/>
    </row>
    <row r="16848" spans="13:13">
      <c r="M16848" s="3"/>
    </row>
    <row r="16849" spans="13:13">
      <c r="M16849" s="3"/>
    </row>
    <row r="16850" spans="13:13">
      <c r="M16850" s="3"/>
    </row>
    <row r="16851" spans="13:13">
      <c r="M16851" s="3"/>
    </row>
    <row r="16852" spans="13:13">
      <c r="M16852" s="3"/>
    </row>
    <row r="16853" spans="13:13">
      <c r="M16853" s="3"/>
    </row>
    <row r="16854" spans="13:13">
      <c r="M16854" s="3"/>
    </row>
    <row r="16855" spans="13:13">
      <c r="M16855" s="3"/>
    </row>
    <row r="16856" spans="13:13">
      <c r="M16856" s="3"/>
    </row>
    <row r="16857" spans="13:13">
      <c r="M16857" s="3"/>
    </row>
    <row r="16858" spans="13:13">
      <c r="M16858" s="3"/>
    </row>
    <row r="16859" spans="13:13">
      <c r="M16859" s="3"/>
    </row>
    <row r="16860" spans="13:13">
      <c r="M16860" s="3"/>
    </row>
    <row r="16861" spans="13:13">
      <c r="M16861" s="3"/>
    </row>
    <row r="16862" spans="13:13">
      <c r="M16862" s="3"/>
    </row>
    <row r="16863" spans="13:13">
      <c r="M16863" s="3"/>
    </row>
    <row r="16864" spans="13:13">
      <c r="M16864" s="3"/>
    </row>
    <row r="16865" spans="13:13">
      <c r="M16865" s="3"/>
    </row>
    <row r="16866" spans="13:13">
      <c r="M16866" s="3"/>
    </row>
    <row r="16867" spans="13:13">
      <c r="M16867" s="3"/>
    </row>
    <row r="16868" spans="13:13">
      <c r="M16868" s="3"/>
    </row>
    <row r="16869" spans="13:13">
      <c r="M16869" s="3"/>
    </row>
    <row r="16870" spans="13:13">
      <c r="M16870" s="3"/>
    </row>
    <row r="16871" spans="13:13">
      <c r="M16871" s="3"/>
    </row>
    <row r="16872" spans="13:13">
      <c r="M16872" s="3"/>
    </row>
    <row r="16873" spans="13:13">
      <c r="M16873" s="3"/>
    </row>
    <row r="16874" spans="13:13">
      <c r="M16874" s="3"/>
    </row>
    <row r="16875" spans="13:13">
      <c r="M16875" s="3"/>
    </row>
    <row r="16876" spans="13:13">
      <c r="M16876" s="3"/>
    </row>
    <row r="16877" spans="13:13">
      <c r="M16877" s="3"/>
    </row>
    <row r="16878" spans="13:13">
      <c r="M16878" s="3"/>
    </row>
    <row r="16879" spans="13:13">
      <c r="M16879" s="3"/>
    </row>
    <row r="16880" spans="13:13">
      <c r="M16880" s="3"/>
    </row>
    <row r="16881" spans="13:13">
      <c r="M16881" s="3"/>
    </row>
    <row r="16882" spans="13:13">
      <c r="M16882" s="3"/>
    </row>
    <row r="16883" spans="13:13">
      <c r="M16883" s="3"/>
    </row>
    <row r="16884" spans="13:13">
      <c r="M16884" s="3"/>
    </row>
    <row r="16885" spans="13:13">
      <c r="M16885" s="3"/>
    </row>
    <row r="16886" spans="13:13">
      <c r="M16886" s="3"/>
    </row>
    <row r="16887" spans="13:13">
      <c r="M16887" s="3"/>
    </row>
    <row r="16888" spans="13:13">
      <c r="M16888" s="3"/>
    </row>
    <row r="16889" spans="13:13">
      <c r="M16889" s="3"/>
    </row>
    <row r="16890" spans="13:13">
      <c r="M16890" s="3"/>
    </row>
    <row r="16891" spans="13:13">
      <c r="M16891" s="3"/>
    </row>
    <row r="16892" spans="13:13">
      <c r="M16892" s="3"/>
    </row>
    <row r="16893" spans="13:13">
      <c r="M16893" s="3"/>
    </row>
    <row r="16894" spans="13:13">
      <c r="M16894" s="3"/>
    </row>
    <row r="16895" spans="13:13">
      <c r="M16895" s="3"/>
    </row>
    <row r="16896" spans="13:13">
      <c r="M16896" s="3"/>
    </row>
    <row r="16897" spans="13:13">
      <c r="M16897" s="3"/>
    </row>
    <row r="16898" spans="13:13">
      <c r="M16898" s="3"/>
    </row>
    <row r="16899" spans="13:13">
      <c r="M16899" s="3"/>
    </row>
    <row r="16900" spans="13:13">
      <c r="M16900" s="3"/>
    </row>
    <row r="16901" spans="13:13">
      <c r="M16901" s="3"/>
    </row>
    <row r="16902" spans="13:13">
      <c r="M16902" s="3"/>
    </row>
    <row r="16903" spans="13:13">
      <c r="M16903" s="3"/>
    </row>
    <row r="16904" spans="13:13">
      <c r="M16904" s="3"/>
    </row>
    <row r="16905" spans="13:13">
      <c r="M16905" s="3"/>
    </row>
    <row r="16906" spans="13:13">
      <c r="M16906" s="3"/>
    </row>
    <row r="16907" spans="13:13">
      <c r="M16907" s="3"/>
    </row>
    <row r="16908" spans="13:13">
      <c r="M16908" s="3"/>
    </row>
    <row r="16909" spans="13:13">
      <c r="M16909" s="3"/>
    </row>
    <row r="16910" spans="13:13">
      <c r="M16910" s="3"/>
    </row>
    <row r="16911" spans="13:13">
      <c r="M16911" s="3"/>
    </row>
    <row r="16912" spans="13:13">
      <c r="M16912" s="3"/>
    </row>
    <row r="16913" spans="13:13">
      <c r="M16913" s="3"/>
    </row>
    <row r="16914" spans="13:13">
      <c r="M16914" s="3"/>
    </row>
    <row r="16915" spans="13:13">
      <c r="M16915" s="3"/>
    </row>
    <row r="16916" spans="13:13">
      <c r="M16916" s="3"/>
    </row>
    <row r="16917" spans="13:13">
      <c r="M16917" s="3"/>
    </row>
    <row r="16918" spans="13:13">
      <c r="M16918" s="3"/>
    </row>
    <row r="16919" spans="13:13">
      <c r="M16919" s="3"/>
    </row>
    <row r="16920" spans="13:13">
      <c r="M16920" s="3"/>
    </row>
    <row r="16921" spans="13:13">
      <c r="M16921" s="3"/>
    </row>
    <row r="16922" spans="13:13">
      <c r="M16922" s="3"/>
    </row>
    <row r="16923" spans="13:13">
      <c r="M16923" s="3"/>
    </row>
    <row r="16924" spans="13:13">
      <c r="M16924" s="3"/>
    </row>
    <row r="16925" spans="13:13">
      <c r="M16925" s="3"/>
    </row>
    <row r="16926" spans="13:13">
      <c r="M16926" s="3"/>
    </row>
    <row r="16927" spans="13:13">
      <c r="M16927" s="3"/>
    </row>
    <row r="16928" spans="13:13">
      <c r="M16928" s="3"/>
    </row>
    <row r="16929" spans="13:13">
      <c r="M16929" s="3"/>
    </row>
    <row r="16930" spans="13:13">
      <c r="M16930" s="3"/>
    </row>
    <row r="16931" spans="13:13">
      <c r="M16931" s="3"/>
    </row>
    <row r="16932" spans="13:13">
      <c r="M16932" s="3"/>
    </row>
    <row r="16933" spans="13:13">
      <c r="M16933" s="3"/>
    </row>
    <row r="16934" spans="13:13">
      <c r="M16934" s="3"/>
    </row>
    <row r="16935" spans="13:13">
      <c r="M16935" s="3"/>
    </row>
    <row r="16936" spans="13:13">
      <c r="M16936" s="3"/>
    </row>
    <row r="16937" spans="13:13">
      <c r="M16937" s="3"/>
    </row>
    <row r="16938" spans="13:13">
      <c r="M16938" s="3"/>
    </row>
    <row r="16939" spans="13:13">
      <c r="M16939" s="3"/>
    </row>
    <row r="16940" spans="13:13">
      <c r="M16940" s="3"/>
    </row>
    <row r="16941" spans="13:13">
      <c r="M16941" s="3"/>
    </row>
    <row r="16942" spans="13:13">
      <c r="M16942" s="3"/>
    </row>
    <row r="16943" spans="13:13">
      <c r="M16943" s="3"/>
    </row>
    <row r="16944" spans="13:13">
      <c r="M16944" s="3"/>
    </row>
    <row r="16945" spans="13:13">
      <c r="M16945" s="3"/>
    </row>
    <row r="16946" spans="13:13">
      <c r="M16946" s="3"/>
    </row>
    <row r="16947" spans="13:13">
      <c r="M16947" s="3"/>
    </row>
    <row r="16948" spans="13:13">
      <c r="M16948" s="3"/>
    </row>
    <row r="16949" spans="13:13">
      <c r="M16949" s="3"/>
    </row>
    <row r="16950" spans="13:13">
      <c r="M16950" s="3"/>
    </row>
    <row r="16951" spans="13:13">
      <c r="M16951" s="3"/>
    </row>
    <row r="16952" spans="13:13">
      <c r="M16952" s="3"/>
    </row>
    <row r="16953" spans="13:13">
      <c r="M16953" s="3"/>
    </row>
    <row r="16954" spans="13:13">
      <c r="M16954" s="3"/>
    </row>
    <row r="16955" spans="13:13">
      <c r="M16955" s="3"/>
    </row>
    <row r="16956" spans="13:13">
      <c r="M16956" s="3"/>
    </row>
    <row r="16957" spans="13:13">
      <c r="M16957" s="3"/>
    </row>
    <row r="16958" spans="13:13">
      <c r="M16958" s="3"/>
    </row>
    <row r="16959" spans="13:13">
      <c r="M16959" s="3"/>
    </row>
    <row r="16960" spans="13:13">
      <c r="M16960" s="3"/>
    </row>
    <row r="16961" spans="13:13">
      <c r="M16961" s="3"/>
    </row>
    <row r="16962" spans="13:13">
      <c r="M16962" s="3"/>
    </row>
    <row r="16963" spans="13:13">
      <c r="M16963" s="3"/>
    </row>
    <row r="16964" spans="13:13">
      <c r="M16964" s="3"/>
    </row>
    <row r="16965" spans="13:13">
      <c r="M16965" s="3"/>
    </row>
    <row r="16966" spans="13:13">
      <c r="M16966" s="3"/>
    </row>
    <row r="16967" spans="13:13">
      <c r="M16967" s="3"/>
    </row>
    <row r="16968" spans="13:13">
      <c r="M16968" s="3"/>
    </row>
    <row r="16969" spans="13:13">
      <c r="M16969" s="3"/>
    </row>
    <row r="16970" spans="13:13">
      <c r="M16970" s="3"/>
    </row>
    <row r="16971" spans="13:13">
      <c r="M16971" s="3"/>
    </row>
    <row r="16972" spans="13:13">
      <c r="M16972" s="3"/>
    </row>
    <row r="16973" spans="13:13">
      <c r="M16973" s="3"/>
    </row>
    <row r="16974" spans="13:13">
      <c r="M16974" s="3"/>
    </row>
    <row r="16975" spans="13:13">
      <c r="M16975" s="3"/>
    </row>
    <row r="16976" spans="13:13">
      <c r="M16976" s="3"/>
    </row>
    <row r="16977" spans="13:13">
      <c r="M16977" s="3"/>
    </row>
    <row r="16978" spans="13:13">
      <c r="M16978" s="3"/>
    </row>
    <row r="16979" spans="13:13">
      <c r="M16979" s="3"/>
    </row>
    <row r="16980" spans="13:13">
      <c r="M16980" s="3"/>
    </row>
    <row r="16981" spans="13:13">
      <c r="M16981" s="3"/>
    </row>
    <row r="16982" spans="13:13">
      <c r="M16982" s="3"/>
    </row>
    <row r="16983" spans="13:13">
      <c r="M16983" s="3"/>
    </row>
    <row r="16984" spans="13:13">
      <c r="M16984" s="3"/>
    </row>
    <row r="16985" spans="13:13">
      <c r="M16985" s="3"/>
    </row>
    <row r="16986" spans="13:13">
      <c r="M16986" s="3"/>
    </row>
    <row r="16987" spans="13:13">
      <c r="M16987" s="3"/>
    </row>
    <row r="16988" spans="13:13">
      <c r="M16988" s="3"/>
    </row>
    <row r="16989" spans="13:13">
      <c r="M16989" s="3"/>
    </row>
    <row r="16990" spans="13:13">
      <c r="M16990" s="3"/>
    </row>
    <row r="16991" spans="13:13">
      <c r="M16991" s="3"/>
    </row>
    <row r="16992" spans="13:13">
      <c r="M16992" s="3"/>
    </row>
    <row r="16993" spans="13:13">
      <c r="M16993" s="3"/>
    </row>
    <row r="16994" spans="13:13">
      <c r="M16994" s="3"/>
    </row>
    <row r="16995" spans="13:13">
      <c r="M16995" s="3"/>
    </row>
    <row r="16996" spans="13:13">
      <c r="M16996" s="3"/>
    </row>
    <row r="16997" spans="13:13">
      <c r="M16997" s="3"/>
    </row>
    <row r="16998" spans="13:13">
      <c r="M16998" s="3"/>
    </row>
    <row r="16999" spans="13:13">
      <c r="M16999" s="3"/>
    </row>
    <row r="17000" spans="13:13">
      <c r="M17000" s="3"/>
    </row>
    <row r="17001" spans="13:13">
      <c r="M17001" s="3"/>
    </row>
    <row r="17002" spans="13:13">
      <c r="M17002" s="3"/>
    </row>
    <row r="17003" spans="13:13">
      <c r="M17003" s="3"/>
    </row>
    <row r="17004" spans="13:13">
      <c r="M17004" s="3"/>
    </row>
    <row r="17005" spans="13:13">
      <c r="M17005" s="3"/>
    </row>
    <row r="17006" spans="13:13">
      <c r="M17006" s="3"/>
    </row>
    <row r="17007" spans="13:13">
      <c r="M17007" s="3"/>
    </row>
    <row r="17008" spans="13:13">
      <c r="M17008" s="3"/>
    </row>
    <row r="17009" spans="13:13">
      <c r="M17009" s="3"/>
    </row>
    <row r="17010" spans="13:13">
      <c r="M17010" s="3"/>
    </row>
    <row r="17011" spans="13:13">
      <c r="M17011" s="3"/>
    </row>
    <row r="17012" spans="13:13">
      <c r="M17012" s="3"/>
    </row>
    <row r="17013" spans="13:13">
      <c r="M17013" s="3"/>
    </row>
    <row r="17014" spans="13:13">
      <c r="M17014" s="3"/>
    </row>
    <row r="17015" spans="13:13">
      <c r="M17015" s="3"/>
    </row>
    <row r="17016" spans="13:13">
      <c r="M17016" s="3"/>
    </row>
    <row r="17017" spans="13:13">
      <c r="M17017" s="3"/>
    </row>
    <row r="17018" spans="13:13">
      <c r="M17018" s="3"/>
    </row>
    <row r="17019" spans="13:13">
      <c r="M17019" s="3"/>
    </row>
    <row r="17020" spans="13:13">
      <c r="M17020" s="3"/>
    </row>
    <row r="17021" spans="13:13">
      <c r="M17021" s="3"/>
    </row>
    <row r="17022" spans="13:13">
      <c r="M17022" s="3"/>
    </row>
    <row r="17023" spans="13:13">
      <c r="M17023" s="3"/>
    </row>
    <row r="17024" spans="13:13">
      <c r="M17024" s="3"/>
    </row>
    <row r="17025" spans="13:13">
      <c r="M17025" s="3"/>
    </row>
    <row r="17026" spans="13:13">
      <c r="M17026" s="3"/>
    </row>
    <row r="17027" spans="13:13">
      <c r="M17027" s="3"/>
    </row>
    <row r="17028" spans="13:13">
      <c r="M17028" s="3"/>
    </row>
    <row r="17029" spans="13:13">
      <c r="M17029" s="3"/>
    </row>
    <row r="17030" spans="13:13">
      <c r="M17030" s="3"/>
    </row>
    <row r="17031" spans="13:13">
      <c r="M17031" s="3"/>
    </row>
    <row r="17032" spans="13:13">
      <c r="M17032" s="3"/>
    </row>
    <row r="17033" spans="13:13">
      <c r="M17033" s="3"/>
    </row>
    <row r="17034" spans="13:13">
      <c r="M17034" s="3"/>
    </row>
    <row r="17035" spans="13:13">
      <c r="M17035" s="3"/>
    </row>
    <row r="17036" spans="13:13">
      <c r="M17036" s="3"/>
    </row>
    <row r="17037" spans="13:13">
      <c r="M17037" s="3"/>
    </row>
    <row r="17038" spans="13:13">
      <c r="M17038" s="3"/>
    </row>
    <row r="17039" spans="13:13">
      <c r="M17039" s="3"/>
    </row>
    <row r="17040" spans="13:13">
      <c r="M17040" s="3"/>
    </row>
    <row r="17041" spans="13:13">
      <c r="M17041" s="3"/>
    </row>
    <row r="17042" spans="13:13">
      <c r="M17042" s="3"/>
    </row>
    <row r="17043" spans="13:13">
      <c r="M17043" s="3"/>
    </row>
    <row r="17044" spans="13:13">
      <c r="M17044" s="3"/>
    </row>
    <row r="17045" spans="13:13">
      <c r="M17045" s="3"/>
    </row>
    <row r="17046" spans="13:13">
      <c r="M17046" s="3"/>
    </row>
    <row r="17047" spans="13:13">
      <c r="M17047" s="3"/>
    </row>
    <row r="17048" spans="13:13">
      <c r="M17048" s="3"/>
    </row>
    <row r="17049" spans="13:13">
      <c r="M17049" s="3"/>
    </row>
    <row r="17050" spans="13:13">
      <c r="M17050" s="3"/>
    </row>
    <row r="17051" spans="13:13">
      <c r="M17051" s="3"/>
    </row>
    <row r="17052" spans="13:13">
      <c r="M17052" s="3"/>
    </row>
    <row r="17053" spans="13:13">
      <c r="M17053" s="3"/>
    </row>
    <row r="17054" spans="13:13">
      <c r="M17054" s="3"/>
    </row>
    <row r="17055" spans="13:13">
      <c r="M17055" s="3"/>
    </row>
    <row r="17056" spans="13:13">
      <c r="M17056" s="3"/>
    </row>
    <row r="17057" spans="13:13">
      <c r="M17057" s="3"/>
    </row>
    <row r="17058" spans="13:13">
      <c r="M17058" s="3"/>
    </row>
    <row r="17059" spans="13:13">
      <c r="M17059" s="3"/>
    </row>
    <row r="17060" spans="13:13">
      <c r="M17060" s="3"/>
    </row>
    <row r="17061" spans="13:13">
      <c r="M17061" s="3"/>
    </row>
    <row r="17062" spans="13:13">
      <c r="M17062" s="3"/>
    </row>
    <row r="17063" spans="13:13">
      <c r="M17063" s="3"/>
    </row>
    <row r="17064" spans="13:13">
      <c r="M17064" s="3"/>
    </row>
    <row r="17065" spans="13:13">
      <c r="M17065" s="3"/>
    </row>
    <row r="17066" spans="13:13">
      <c r="M17066" s="3"/>
    </row>
    <row r="17067" spans="13:13">
      <c r="M17067" s="3"/>
    </row>
    <row r="17068" spans="13:13">
      <c r="M17068" s="3"/>
    </row>
    <row r="17069" spans="13:13">
      <c r="M17069" s="3"/>
    </row>
    <row r="17070" spans="13:13">
      <c r="M17070" s="3"/>
    </row>
    <row r="17071" spans="13:13">
      <c r="M17071" s="3"/>
    </row>
    <row r="17072" spans="13:13">
      <c r="M17072" s="3"/>
    </row>
    <row r="17073" spans="13:13">
      <c r="M17073" s="3"/>
    </row>
    <row r="17074" spans="13:13">
      <c r="M17074" s="3"/>
    </row>
    <row r="17075" spans="13:13">
      <c r="M17075" s="3"/>
    </row>
    <row r="17076" spans="13:13">
      <c r="M17076" s="3"/>
    </row>
    <row r="17077" spans="13:13">
      <c r="M17077" s="3"/>
    </row>
    <row r="17078" spans="13:13">
      <c r="M17078" s="3"/>
    </row>
    <row r="17079" spans="13:13">
      <c r="M17079" s="3"/>
    </row>
    <row r="17080" spans="13:13">
      <c r="M17080" s="3"/>
    </row>
    <row r="17081" spans="13:13">
      <c r="M17081" s="3"/>
    </row>
    <row r="17082" spans="13:13">
      <c r="M17082" s="3"/>
    </row>
    <row r="17083" spans="13:13">
      <c r="M17083" s="3"/>
    </row>
    <row r="17084" spans="13:13">
      <c r="M17084" s="3"/>
    </row>
    <row r="17085" spans="13:13">
      <c r="M17085" s="3"/>
    </row>
    <row r="17086" spans="13:13">
      <c r="M17086" s="3"/>
    </row>
    <row r="17087" spans="13:13">
      <c r="M17087" s="3"/>
    </row>
    <row r="17088" spans="13:13">
      <c r="M17088" s="3"/>
    </row>
    <row r="17089" spans="13:13">
      <c r="M17089" s="3"/>
    </row>
    <row r="17090" spans="13:13">
      <c r="M17090" s="3"/>
    </row>
    <row r="17091" spans="13:13">
      <c r="M17091" s="3"/>
    </row>
    <row r="17092" spans="13:13">
      <c r="M17092" s="3"/>
    </row>
    <row r="17093" spans="13:13">
      <c r="M17093" s="3"/>
    </row>
    <row r="17094" spans="13:13">
      <c r="M17094" s="3"/>
    </row>
    <row r="17095" spans="13:13">
      <c r="M17095" s="3"/>
    </row>
    <row r="17096" spans="13:13">
      <c r="M17096" s="3"/>
    </row>
    <row r="17097" spans="13:13">
      <c r="M17097" s="3"/>
    </row>
    <row r="17098" spans="13:13">
      <c r="M17098" s="3"/>
    </row>
    <row r="17099" spans="13:13">
      <c r="M17099" s="3"/>
    </row>
    <row r="17100" spans="13:13">
      <c r="M17100" s="3"/>
    </row>
    <row r="17101" spans="13:13">
      <c r="M17101" s="3"/>
    </row>
    <row r="17102" spans="13:13">
      <c r="M17102" s="3"/>
    </row>
    <row r="17103" spans="13:13">
      <c r="M17103" s="3"/>
    </row>
    <row r="17104" spans="13:13">
      <c r="M17104" s="3"/>
    </row>
    <row r="17105" spans="13:13">
      <c r="M17105" s="3"/>
    </row>
    <row r="17106" spans="13:13">
      <c r="M17106" s="3"/>
    </row>
    <row r="17107" spans="13:13">
      <c r="M17107" s="3"/>
    </row>
    <row r="17108" spans="13:13">
      <c r="M17108" s="3"/>
    </row>
    <row r="17109" spans="13:13">
      <c r="M17109" s="3"/>
    </row>
    <row r="17110" spans="13:13">
      <c r="M17110" s="3"/>
    </row>
    <row r="17111" spans="13:13">
      <c r="M17111" s="3"/>
    </row>
    <row r="17112" spans="13:13">
      <c r="M17112" s="3"/>
    </row>
    <row r="17113" spans="13:13">
      <c r="M17113" s="3"/>
    </row>
    <row r="17114" spans="13:13">
      <c r="M17114" s="3"/>
    </row>
    <row r="17115" spans="13:13">
      <c r="M17115" s="3"/>
    </row>
    <row r="17116" spans="13:13">
      <c r="M17116" s="3"/>
    </row>
    <row r="17117" spans="13:13">
      <c r="M17117" s="3"/>
    </row>
    <row r="17118" spans="13:13">
      <c r="M17118" s="3"/>
    </row>
    <row r="17119" spans="13:13">
      <c r="M17119" s="3"/>
    </row>
    <row r="17120" spans="13:13">
      <c r="M17120" s="3"/>
    </row>
    <row r="17121" spans="13:13">
      <c r="M17121" s="3"/>
    </row>
    <row r="17122" spans="13:13">
      <c r="M17122" s="3"/>
    </row>
    <row r="17123" spans="13:13">
      <c r="M17123" s="3"/>
    </row>
    <row r="17124" spans="13:13">
      <c r="M17124" s="3"/>
    </row>
    <row r="17125" spans="13:13">
      <c r="M17125" s="3"/>
    </row>
    <row r="17126" spans="13:13">
      <c r="M17126" s="3"/>
    </row>
    <row r="17127" spans="13:13">
      <c r="M17127" s="3"/>
    </row>
    <row r="17128" spans="13:13">
      <c r="M17128" s="3"/>
    </row>
    <row r="17129" spans="13:13">
      <c r="M17129" s="3"/>
    </row>
    <row r="17130" spans="13:13">
      <c r="M17130" s="3"/>
    </row>
    <row r="17131" spans="13:13">
      <c r="M17131" s="3"/>
    </row>
    <row r="17132" spans="13:13">
      <c r="M17132" s="3"/>
    </row>
    <row r="17133" spans="13:13">
      <c r="M17133" s="3"/>
    </row>
    <row r="17134" spans="13:13">
      <c r="M17134" s="3"/>
    </row>
    <row r="17135" spans="13:13">
      <c r="M17135" s="3"/>
    </row>
    <row r="17136" spans="13:13">
      <c r="M17136" s="3"/>
    </row>
    <row r="17137" spans="13:13">
      <c r="M17137" s="3"/>
    </row>
    <row r="17138" spans="13:13">
      <c r="M17138" s="3"/>
    </row>
    <row r="17139" spans="13:13">
      <c r="M17139" s="3"/>
    </row>
    <row r="17140" spans="13:13">
      <c r="M17140" s="3"/>
    </row>
    <row r="17141" spans="13:13">
      <c r="M17141" s="3"/>
    </row>
    <row r="17142" spans="13:13">
      <c r="M17142" s="3"/>
    </row>
    <row r="17143" spans="13:13">
      <c r="M17143" s="3"/>
    </row>
    <row r="17144" spans="13:13">
      <c r="M17144" s="3"/>
    </row>
    <row r="17145" spans="13:13">
      <c r="M17145" s="3"/>
    </row>
    <row r="17146" spans="13:13">
      <c r="M17146" s="3"/>
    </row>
    <row r="17147" spans="13:13">
      <c r="M17147" s="3"/>
    </row>
    <row r="17148" spans="13:13">
      <c r="M17148" s="3"/>
    </row>
    <row r="17149" spans="13:13">
      <c r="M17149" s="3"/>
    </row>
    <row r="17150" spans="13:13">
      <c r="M17150" s="3"/>
    </row>
    <row r="17151" spans="13:13">
      <c r="M17151" s="3"/>
    </row>
    <row r="17152" spans="13:13">
      <c r="M17152" s="3"/>
    </row>
    <row r="17153" spans="13:13">
      <c r="M17153" s="3"/>
    </row>
    <row r="17154" spans="13:13">
      <c r="M17154" s="3"/>
    </row>
    <row r="17155" spans="13:13">
      <c r="M17155" s="3"/>
    </row>
    <row r="17156" spans="13:13">
      <c r="M17156" s="3"/>
    </row>
    <row r="17157" spans="13:13">
      <c r="M17157" s="3"/>
    </row>
    <row r="17158" spans="13:13">
      <c r="M17158" s="3"/>
    </row>
    <row r="17159" spans="13:13">
      <c r="M17159" s="3"/>
    </row>
    <row r="17160" spans="13:13">
      <c r="M17160" s="3"/>
    </row>
    <row r="17161" spans="13:13">
      <c r="M17161" s="3"/>
    </row>
    <row r="17162" spans="13:13">
      <c r="M17162" s="3"/>
    </row>
    <row r="17163" spans="13:13">
      <c r="M17163" s="3"/>
    </row>
    <row r="17164" spans="13:13">
      <c r="M17164" s="3"/>
    </row>
    <row r="17165" spans="13:13">
      <c r="M17165" s="3"/>
    </row>
    <row r="17166" spans="13:13">
      <c r="M17166" s="3"/>
    </row>
    <row r="17167" spans="13:13">
      <c r="M17167" s="3"/>
    </row>
    <row r="17168" spans="13:13">
      <c r="M17168" s="3"/>
    </row>
    <row r="17169" spans="13:13">
      <c r="M17169" s="3"/>
    </row>
    <row r="17170" spans="13:13">
      <c r="M17170" s="3"/>
    </row>
    <row r="17171" spans="13:13">
      <c r="M17171" s="3"/>
    </row>
    <row r="17172" spans="13:13">
      <c r="M17172" s="3"/>
    </row>
    <row r="17173" spans="13:13">
      <c r="M17173" s="3"/>
    </row>
    <row r="17174" spans="13:13">
      <c r="M17174" s="3"/>
    </row>
    <row r="17175" spans="13:13">
      <c r="M17175" s="3"/>
    </row>
    <row r="17176" spans="13:13">
      <c r="M17176" s="3"/>
    </row>
    <row r="17177" spans="13:13">
      <c r="M17177" s="3"/>
    </row>
    <row r="17178" spans="13:13">
      <c r="M17178" s="3"/>
    </row>
    <row r="17179" spans="13:13">
      <c r="M17179" s="3"/>
    </row>
    <row r="17180" spans="13:13">
      <c r="M17180" s="3"/>
    </row>
    <row r="17181" spans="13:13">
      <c r="M17181" s="3"/>
    </row>
    <row r="17182" spans="13:13">
      <c r="M17182" s="3"/>
    </row>
    <row r="17183" spans="13:13">
      <c r="M17183" s="3"/>
    </row>
    <row r="17184" spans="13:13">
      <c r="M17184" s="3"/>
    </row>
    <row r="17185" spans="13:13">
      <c r="M17185" s="3"/>
    </row>
    <row r="17186" spans="13:13">
      <c r="M17186" s="3"/>
    </row>
    <row r="17187" spans="13:13">
      <c r="M17187" s="3"/>
    </row>
    <row r="17188" spans="13:13">
      <c r="M17188" s="3"/>
    </row>
    <row r="17189" spans="13:13">
      <c r="M17189" s="3"/>
    </row>
    <row r="17190" spans="13:13">
      <c r="M17190" s="3"/>
    </row>
    <row r="17191" spans="13:13">
      <c r="M17191" s="3"/>
    </row>
    <row r="17192" spans="13:13">
      <c r="M17192" s="3"/>
    </row>
    <row r="17193" spans="13:13">
      <c r="M17193" s="3"/>
    </row>
    <row r="17194" spans="13:13">
      <c r="M17194" s="3"/>
    </row>
    <row r="17195" spans="13:13">
      <c r="M17195" s="3"/>
    </row>
    <row r="17196" spans="13:13">
      <c r="M17196" s="3"/>
    </row>
    <row r="17197" spans="13:13">
      <c r="M17197" s="3"/>
    </row>
    <row r="17198" spans="13:13">
      <c r="M17198" s="3"/>
    </row>
    <row r="17199" spans="13:13">
      <c r="M17199" s="3"/>
    </row>
    <row r="17200" spans="13:13">
      <c r="M17200" s="3"/>
    </row>
    <row r="17201" spans="13:13">
      <c r="M17201" s="3"/>
    </row>
    <row r="17202" spans="13:13">
      <c r="M17202" s="3"/>
    </row>
    <row r="17203" spans="13:13">
      <c r="M17203" s="3"/>
    </row>
    <row r="17204" spans="13:13">
      <c r="M17204" s="3"/>
    </row>
    <row r="17205" spans="13:13">
      <c r="M17205" s="3"/>
    </row>
    <row r="17206" spans="13:13">
      <c r="M17206" s="3"/>
    </row>
    <row r="17207" spans="13:13">
      <c r="M17207" s="3"/>
    </row>
    <row r="17208" spans="13:13">
      <c r="M17208" s="3"/>
    </row>
    <row r="17209" spans="13:13">
      <c r="M17209" s="3"/>
    </row>
    <row r="17210" spans="13:13">
      <c r="M17210" s="3"/>
    </row>
    <row r="17211" spans="13:13">
      <c r="M17211" s="3"/>
    </row>
    <row r="17212" spans="13:13">
      <c r="M17212" s="3"/>
    </row>
    <row r="17213" spans="13:13">
      <c r="M17213" s="3"/>
    </row>
    <row r="17214" spans="13:13">
      <c r="M17214" s="3"/>
    </row>
    <row r="17215" spans="13:13">
      <c r="M17215" s="3"/>
    </row>
    <row r="17216" spans="13:13">
      <c r="M17216" s="3"/>
    </row>
    <row r="17217" spans="13:13">
      <c r="M17217" s="3"/>
    </row>
    <row r="17218" spans="13:13">
      <c r="M17218" s="3"/>
    </row>
    <row r="17219" spans="13:13">
      <c r="M17219" s="3"/>
    </row>
    <row r="17220" spans="13:13">
      <c r="M17220" s="3"/>
    </row>
    <row r="17221" spans="13:13">
      <c r="M17221" s="3"/>
    </row>
    <row r="17222" spans="13:13">
      <c r="M17222" s="3"/>
    </row>
    <row r="17223" spans="13:13">
      <c r="M17223" s="3"/>
    </row>
    <row r="17224" spans="13:13">
      <c r="M17224" s="3"/>
    </row>
    <row r="17225" spans="13:13">
      <c r="M17225" s="3"/>
    </row>
    <row r="17226" spans="13:13">
      <c r="M17226" s="3"/>
    </row>
    <row r="17227" spans="13:13">
      <c r="M17227" s="3"/>
    </row>
    <row r="17228" spans="13:13">
      <c r="M17228" s="3"/>
    </row>
    <row r="17229" spans="13:13">
      <c r="M17229" s="3"/>
    </row>
    <row r="17230" spans="13:13">
      <c r="M17230" s="3"/>
    </row>
    <row r="17231" spans="13:13">
      <c r="M17231" s="3"/>
    </row>
    <row r="17232" spans="13:13">
      <c r="M17232" s="3"/>
    </row>
    <row r="17233" spans="13:13">
      <c r="M17233" s="3"/>
    </row>
    <row r="17234" spans="13:13">
      <c r="M17234" s="3"/>
    </row>
    <row r="17235" spans="13:13">
      <c r="M17235" s="3"/>
    </row>
    <row r="17236" spans="13:13">
      <c r="M17236" s="3"/>
    </row>
    <row r="17237" spans="13:13">
      <c r="M17237" s="3"/>
    </row>
    <row r="17238" spans="13:13">
      <c r="M17238" s="3"/>
    </row>
    <row r="17239" spans="13:13">
      <c r="M17239" s="3"/>
    </row>
    <row r="17240" spans="13:13">
      <c r="M17240" s="3"/>
    </row>
    <row r="17241" spans="13:13">
      <c r="M17241" s="3"/>
    </row>
    <row r="17242" spans="13:13">
      <c r="M17242" s="3"/>
    </row>
    <row r="17243" spans="13:13">
      <c r="M17243" s="3"/>
    </row>
    <row r="17244" spans="13:13">
      <c r="M17244" s="3"/>
    </row>
    <row r="17245" spans="13:13">
      <c r="M17245" s="3"/>
    </row>
    <row r="17246" spans="13:13">
      <c r="M17246" s="3"/>
    </row>
    <row r="17247" spans="13:13">
      <c r="M17247" s="3"/>
    </row>
    <row r="17248" spans="13:13">
      <c r="M17248" s="3"/>
    </row>
    <row r="17249" spans="13:13">
      <c r="M17249" s="3"/>
    </row>
    <row r="17250" spans="13:13">
      <c r="M17250" s="3"/>
    </row>
    <row r="17251" spans="13:13">
      <c r="M17251" s="3"/>
    </row>
    <row r="17252" spans="13:13">
      <c r="M17252" s="3"/>
    </row>
    <row r="17253" spans="13:13">
      <c r="M17253" s="3"/>
    </row>
    <row r="17254" spans="13:13">
      <c r="M17254" s="3"/>
    </row>
    <row r="17255" spans="13:13">
      <c r="M17255" s="3"/>
    </row>
    <row r="17256" spans="13:13">
      <c r="M17256" s="3"/>
    </row>
    <row r="17257" spans="13:13">
      <c r="M17257" s="3"/>
    </row>
    <row r="17258" spans="13:13">
      <c r="M17258" s="3"/>
    </row>
    <row r="17259" spans="13:13">
      <c r="M17259" s="3"/>
    </row>
    <row r="17260" spans="13:13">
      <c r="M17260" s="3"/>
    </row>
    <row r="17261" spans="13:13">
      <c r="M17261" s="3"/>
    </row>
    <row r="17262" spans="13:13">
      <c r="M17262" s="3"/>
    </row>
    <row r="17263" spans="13:13">
      <c r="M17263" s="3"/>
    </row>
    <row r="17264" spans="13:13">
      <c r="M17264" s="3"/>
    </row>
    <row r="17265" spans="13:13">
      <c r="M17265" s="3"/>
    </row>
    <row r="17266" spans="13:13">
      <c r="M17266" s="3"/>
    </row>
    <row r="17267" spans="13:13">
      <c r="M17267" s="3"/>
    </row>
    <row r="17268" spans="13:13">
      <c r="M17268" s="3"/>
    </row>
    <row r="17269" spans="13:13">
      <c r="M17269" s="3"/>
    </row>
    <row r="17270" spans="13:13">
      <c r="M17270" s="3"/>
    </row>
    <row r="17271" spans="13:13">
      <c r="M17271" s="3"/>
    </row>
    <row r="17272" spans="13:13">
      <c r="M17272" s="3"/>
    </row>
    <row r="17273" spans="13:13">
      <c r="M17273" s="3"/>
    </row>
    <row r="17274" spans="13:13">
      <c r="M17274" s="3"/>
    </row>
    <row r="17275" spans="13:13">
      <c r="M17275" s="3"/>
    </row>
    <row r="17276" spans="13:13">
      <c r="M17276" s="3"/>
    </row>
    <row r="17277" spans="13:13">
      <c r="M17277" s="3"/>
    </row>
    <row r="17278" spans="13:13">
      <c r="M17278" s="3"/>
    </row>
    <row r="17279" spans="13:13">
      <c r="M17279" s="3"/>
    </row>
    <row r="17280" spans="13:13">
      <c r="M17280" s="3"/>
    </row>
    <row r="17281" spans="13:13">
      <c r="M17281" s="3"/>
    </row>
    <row r="17282" spans="13:13">
      <c r="M17282" s="3"/>
    </row>
    <row r="17283" spans="13:13">
      <c r="M17283" s="3"/>
    </row>
    <row r="17284" spans="13:13">
      <c r="M17284" s="3"/>
    </row>
    <row r="17285" spans="13:13">
      <c r="M17285" s="3"/>
    </row>
    <row r="17286" spans="13:13">
      <c r="M17286" s="3"/>
    </row>
    <row r="17287" spans="13:13">
      <c r="M17287" s="3"/>
    </row>
    <row r="17288" spans="13:13">
      <c r="M17288" s="3"/>
    </row>
    <row r="17289" spans="13:13">
      <c r="M17289" s="3"/>
    </row>
    <row r="17290" spans="13:13">
      <c r="M17290" s="3"/>
    </row>
    <row r="17291" spans="13:13">
      <c r="M17291" s="3"/>
    </row>
    <row r="17292" spans="13:13">
      <c r="M17292" s="3"/>
    </row>
    <row r="17293" spans="13:13">
      <c r="M17293" s="3"/>
    </row>
    <row r="17294" spans="13:13">
      <c r="M17294" s="3"/>
    </row>
    <row r="17295" spans="13:13">
      <c r="M17295" s="3"/>
    </row>
    <row r="17296" spans="13:13">
      <c r="M17296" s="3"/>
    </row>
    <row r="17297" spans="13:13">
      <c r="M17297" s="3"/>
    </row>
    <row r="17298" spans="13:13">
      <c r="M17298" s="3"/>
    </row>
    <row r="17299" spans="13:13">
      <c r="M17299" s="3"/>
    </row>
    <row r="17300" spans="13:13">
      <c r="M17300" s="3"/>
    </row>
    <row r="17301" spans="13:13">
      <c r="M17301" s="3"/>
    </row>
    <row r="17302" spans="13:13">
      <c r="M17302" s="3"/>
    </row>
    <row r="17303" spans="13:13">
      <c r="M17303" s="3"/>
    </row>
    <row r="17304" spans="13:13">
      <c r="M17304" s="3"/>
    </row>
    <row r="17305" spans="13:13">
      <c r="M17305" s="3"/>
    </row>
    <row r="17306" spans="13:13">
      <c r="M17306" s="3"/>
    </row>
    <row r="17307" spans="13:13">
      <c r="M17307" s="3"/>
    </row>
    <row r="17308" spans="13:13">
      <c r="M17308" s="3"/>
    </row>
    <row r="17309" spans="13:13">
      <c r="M17309" s="3"/>
    </row>
    <row r="17310" spans="13:13">
      <c r="M17310" s="3"/>
    </row>
    <row r="17311" spans="13:13">
      <c r="M17311" s="3"/>
    </row>
    <row r="17312" spans="13:13">
      <c r="M17312" s="3"/>
    </row>
    <row r="17313" spans="13:13">
      <c r="M17313" s="3"/>
    </row>
    <row r="17314" spans="13:13">
      <c r="M17314" s="3"/>
    </row>
    <row r="17315" spans="13:13">
      <c r="M17315" s="3"/>
    </row>
    <row r="17316" spans="13:13">
      <c r="M17316" s="3"/>
    </row>
    <row r="17317" spans="13:13">
      <c r="M17317" s="3"/>
    </row>
    <row r="17318" spans="13:13">
      <c r="M17318" s="3"/>
    </row>
    <row r="17319" spans="13:13">
      <c r="M17319" s="3"/>
    </row>
    <row r="17320" spans="13:13">
      <c r="M17320" s="3"/>
    </row>
    <row r="17321" spans="13:13">
      <c r="M17321" s="3"/>
    </row>
    <row r="17322" spans="13:13">
      <c r="M17322" s="3"/>
    </row>
    <row r="17323" spans="13:13">
      <c r="M17323" s="3"/>
    </row>
    <row r="17324" spans="13:13">
      <c r="M17324" s="3"/>
    </row>
    <row r="17325" spans="13:13">
      <c r="M17325" s="3"/>
    </row>
    <row r="17326" spans="13:13">
      <c r="M17326" s="3"/>
    </row>
    <row r="17327" spans="13:13">
      <c r="M17327" s="3"/>
    </row>
    <row r="17328" spans="13:13">
      <c r="M17328" s="3"/>
    </row>
    <row r="17329" spans="13:13">
      <c r="M17329" s="3"/>
    </row>
    <row r="17330" spans="13:13">
      <c r="M17330" s="3"/>
    </row>
    <row r="17331" spans="13:13">
      <c r="M17331" s="3"/>
    </row>
    <row r="17332" spans="13:13">
      <c r="M17332" s="3"/>
    </row>
    <row r="17333" spans="13:13">
      <c r="M17333" s="3"/>
    </row>
    <row r="17334" spans="13:13">
      <c r="M17334" s="3"/>
    </row>
    <row r="17335" spans="13:13">
      <c r="M17335" s="3"/>
    </row>
    <row r="17336" spans="13:13">
      <c r="M17336" s="3"/>
    </row>
    <row r="17337" spans="13:13">
      <c r="M17337" s="3"/>
    </row>
    <row r="17338" spans="13:13">
      <c r="M17338" s="3"/>
    </row>
    <row r="17339" spans="13:13">
      <c r="M17339" s="3"/>
    </row>
    <row r="17340" spans="13:13">
      <c r="M17340" s="3"/>
    </row>
    <row r="17341" spans="13:13">
      <c r="M17341" s="3"/>
    </row>
    <row r="17342" spans="13:13">
      <c r="M17342" s="3"/>
    </row>
    <row r="17343" spans="13:13">
      <c r="M17343" s="3"/>
    </row>
    <row r="17344" spans="13:13">
      <c r="M17344" s="3"/>
    </row>
    <row r="17345" spans="13:13">
      <c r="M17345" s="3"/>
    </row>
    <row r="17346" spans="13:13">
      <c r="M17346" s="3"/>
    </row>
    <row r="17347" spans="13:13">
      <c r="M17347" s="3"/>
    </row>
    <row r="17348" spans="13:13">
      <c r="M17348" s="3"/>
    </row>
    <row r="17349" spans="13:13">
      <c r="M17349" s="3"/>
    </row>
    <row r="17350" spans="13:13">
      <c r="M17350" s="3"/>
    </row>
    <row r="17351" spans="13:13">
      <c r="M17351" s="3"/>
    </row>
    <row r="17352" spans="13:13">
      <c r="M17352" s="3"/>
    </row>
    <row r="17353" spans="13:13">
      <c r="M17353" s="3"/>
    </row>
    <row r="17354" spans="13:13">
      <c r="M17354" s="3"/>
    </row>
    <row r="17355" spans="13:13">
      <c r="M17355" s="3"/>
    </row>
    <row r="17356" spans="13:13">
      <c r="M17356" s="3"/>
    </row>
    <row r="17357" spans="13:13">
      <c r="M17357" s="3"/>
    </row>
    <row r="17358" spans="13:13">
      <c r="M17358" s="3"/>
    </row>
    <row r="17359" spans="13:13">
      <c r="M17359" s="3"/>
    </row>
    <row r="17360" spans="13:13">
      <c r="M17360" s="3"/>
    </row>
    <row r="17361" spans="13:13">
      <c r="M17361" s="3"/>
    </row>
    <row r="17362" spans="13:13">
      <c r="M17362" s="3"/>
    </row>
    <row r="17363" spans="13:13">
      <c r="M17363" s="3"/>
    </row>
    <row r="17364" spans="13:13">
      <c r="M17364" s="3"/>
    </row>
    <row r="17365" spans="13:13">
      <c r="M17365" s="3"/>
    </row>
    <row r="17366" spans="13:13">
      <c r="M17366" s="3"/>
    </row>
    <row r="17367" spans="13:13">
      <c r="M17367" s="3"/>
    </row>
    <row r="17368" spans="13:13">
      <c r="M17368" s="3"/>
    </row>
    <row r="17369" spans="13:13">
      <c r="M17369" s="3"/>
    </row>
    <row r="17370" spans="13:13">
      <c r="M17370" s="3"/>
    </row>
    <row r="17371" spans="13:13">
      <c r="M17371" s="3"/>
    </row>
    <row r="17372" spans="13:13">
      <c r="M17372" s="3"/>
    </row>
    <row r="17373" spans="13:13">
      <c r="M17373" s="3"/>
    </row>
    <row r="17374" spans="13:13">
      <c r="M17374" s="3"/>
    </row>
    <row r="17375" spans="13:13">
      <c r="M17375" s="3"/>
    </row>
    <row r="17376" spans="13:13">
      <c r="M17376" s="3"/>
    </row>
    <row r="17377" spans="13:13">
      <c r="M17377" s="3"/>
    </row>
    <row r="17378" spans="13:13">
      <c r="M17378" s="3"/>
    </row>
    <row r="17379" spans="13:13">
      <c r="M17379" s="3"/>
    </row>
    <row r="17380" spans="13:13">
      <c r="M17380" s="3"/>
    </row>
    <row r="17381" spans="13:13">
      <c r="M17381" s="3"/>
    </row>
    <row r="17382" spans="13:13">
      <c r="M17382" s="3"/>
    </row>
    <row r="17383" spans="13:13">
      <c r="M17383" s="3"/>
    </row>
    <row r="17384" spans="13:13">
      <c r="M17384" s="3"/>
    </row>
    <row r="17385" spans="13:13">
      <c r="M17385" s="3"/>
    </row>
    <row r="17386" spans="13:13">
      <c r="M17386" s="3"/>
    </row>
    <row r="17387" spans="13:13">
      <c r="M17387" s="3"/>
    </row>
    <row r="17388" spans="13:13">
      <c r="M17388" s="3"/>
    </row>
    <row r="17389" spans="13:13">
      <c r="M17389" s="3"/>
    </row>
    <row r="17390" spans="13:13">
      <c r="M17390" s="3"/>
    </row>
    <row r="17391" spans="13:13">
      <c r="M17391" s="3"/>
    </row>
    <row r="17392" spans="13:13">
      <c r="M17392" s="3"/>
    </row>
    <row r="17393" spans="13:13">
      <c r="M17393" s="3"/>
    </row>
    <row r="17394" spans="13:13">
      <c r="M17394" s="3"/>
    </row>
    <row r="17395" spans="13:13">
      <c r="M17395" s="3"/>
    </row>
    <row r="17396" spans="13:13">
      <c r="M17396" s="3"/>
    </row>
    <row r="17397" spans="13:13">
      <c r="M17397" s="3"/>
    </row>
    <row r="17398" spans="13:13">
      <c r="M17398" s="3"/>
    </row>
    <row r="17399" spans="13:13">
      <c r="M17399" s="3"/>
    </row>
    <row r="17400" spans="13:13">
      <c r="M17400" s="3"/>
    </row>
    <row r="17401" spans="13:13">
      <c r="M17401" s="3"/>
    </row>
    <row r="17402" spans="13:13">
      <c r="M17402" s="3"/>
    </row>
    <row r="17403" spans="13:13">
      <c r="M17403" s="3"/>
    </row>
    <row r="17404" spans="13:13">
      <c r="M17404" s="3"/>
    </row>
    <row r="17405" spans="13:13">
      <c r="M17405" s="3"/>
    </row>
    <row r="17406" spans="13:13">
      <c r="M17406" s="3"/>
    </row>
    <row r="17407" spans="13:13">
      <c r="M17407" s="3"/>
    </row>
    <row r="17408" spans="13:13">
      <c r="M17408" s="3"/>
    </row>
    <row r="17409" spans="13:13">
      <c r="M17409" s="3"/>
    </row>
    <row r="17410" spans="13:13">
      <c r="M17410" s="3"/>
    </row>
    <row r="17411" spans="13:13">
      <c r="M17411" s="3"/>
    </row>
    <row r="17412" spans="13:13">
      <c r="M17412" s="3"/>
    </row>
    <row r="17413" spans="13:13">
      <c r="M17413" s="3"/>
    </row>
    <row r="17414" spans="13:13">
      <c r="M17414" s="3"/>
    </row>
    <row r="17415" spans="13:13">
      <c r="M17415" s="3"/>
    </row>
    <row r="17416" spans="13:13">
      <c r="M17416" s="3"/>
    </row>
    <row r="17417" spans="13:13">
      <c r="M17417" s="3"/>
    </row>
    <row r="17418" spans="13:13">
      <c r="M17418" s="3"/>
    </row>
    <row r="17419" spans="13:13">
      <c r="M17419" s="3"/>
    </row>
    <row r="17420" spans="13:13">
      <c r="M17420" s="3"/>
    </row>
    <row r="17421" spans="13:13">
      <c r="M17421" s="3"/>
    </row>
    <row r="17422" spans="13:13">
      <c r="M17422" s="3"/>
    </row>
    <row r="17423" spans="13:13">
      <c r="M17423" s="3"/>
    </row>
    <row r="17424" spans="13:13">
      <c r="M17424" s="3"/>
    </row>
    <row r="17425" spans="13:13">
      <c r="M17425" s="3"/>
    </row>
    <row r="17426" spans="13:13">
      <c r="M17426" s="3"/>
    </row>
    <row r="17427" spans="13:13">
      <c r="M17427" s="3"/>
    </row>
    <row r="17428" spans="13:13">
      <c r="M17428" s="3"/>
    </row>
    <row r="17429" spans="13:13">
      <c r="M17429" s="3"/>
    </row>
    <row r="17430" spans="13:13">
      <c r="M17430" s="3"/>
    </row>
    <row r="17431" spans="13:13">
      <c r="M17431" s="3"/>
    </row>
    <row r="17432" spans="13:13">
      <c r="M17432" s="3"/>
    </row>
    <row r="17433" spans="13:13">
      <c r="M17433" s="3"/>
    </row>
    <row r="17434" spans="13:13">
      <c r="M17434" s="3"/>
    </row>
    <row r="17435" spans="13:13">
      <c r="M17435" s="3"/>
    </row>
    <row r="17436" spans="13:13">
      <c r="M17436" s="3"/>
    </row>
    <row r="17437" spans="13:13">
      <c r="M17437" s="3"/>
    </row>
    <row r="17438" spans="13:13">
      <c r="M17438" s="3"/>
    </row>
    <row r="17439" spans="13:13">
      <c r="M17439" s="3"/>
    </row>
    <row r="17440" spans="13:13">
      <c r="M17440" s="3"/>
    </row>
    <row r="17441" spans="13:13">
      <c r="M17441" s="3"/>
    </row>
    <row r="17442" spans="13:13">
      <c r="M17442" s="3"/>
    </row>
    <row r="17443" spans="13:13">
      <c r="M17443" s="3"/>
    </row>
    <row r="17444" spans="13:13">
      <c r="M17444" s="3"/>
    </row>
    <row r="17445" spans="13:13">
      <c r="M17445" s="3"/>
    </row>
    <row r="17446" spans="13:13">
      <c r="M17446" s="3"/>
    </row>
    <row r="17447" spans="13:13">
      <c r="M17447" s="3"/>
    </row>
    <row r="17448" spans="13:13">
      <c r="M17448" s="3"/>
    </row>
    <row r="17449" spans="13:13">
      <c r="M17449" s="3"/>
    </row>
    <row r="17450" spans="13:13">
      <c r="M17450" s="3"/>
    </row>
    <row r="17451" spans="13:13">
      <c r="M17451" s="3"/>
    </row>
    <row r="17452" spans="13:13">
      <c r="M17452" s="3"/>
    </row>
    <row r="17453" spans="13:13">
      <c r="M17453" s="3"/>
    </row>
    <row r="17454" spans="13:13">
      <c r="M17454" s="3"/>
    </row>
    <row r="17455" spans="13:13">
      <c r="M17455" s="3"/>
    </row>
    <row r="17456" spans="13:13">
      <c r="M17456" s="3"/>
    </row>
    <row r="17457" spans="13:13">
      <c r="M17457" s="3"/>
    </row>
    <row r="17458" spans="13:13">
      <c r="M17458" s="3"/>
    </row>
    <row r="17459" spans="13:13">
      <c r="M17459" s="3"/>
    </row>
    <row r="17460" spans="13:13">
      <c r="M17460" s="3"/>
    </row>
    <row r="17461" spans="13:13">
      <c r="M17461" s="3"/>
    </row>
    <row r="17462" spans="13:13">
      <c r="M17462" s="3"/>
    </row>
    <row r="17463" spans="13:13">
      <c r="M17463" s="3"/>
    </row>
    <row r="17464" spans="13:13">
      <c r="M17464" s="3"/>
    </row>
    <row r="17465" spans="13:13">
      <c r="M17465" s="3"/>
    </row>
    <row r="17466" spans="13:13">
      <c r="M17466" s="3"/>
    </row>
    <row r="17467" spans="13:13">
      <c r="M17467" s="3"/>
    </row>
    <row r="17468" spans="13:13">
      <c r="M17468" s="3"/>
    </row>
    <row r="17469" spans="13:13">
      <c r="M17469" s="3"/>
    </row>
    <row r="17470" spans="13:13">
      <c r="M17470" s="3"/>
    </row>
    <row r="17471" spans="13:13">
      <c r="M17471" s="3"/>
    </row>
    <row r="17472" spans="13:13">
      <c r="M17472" s="3"/>
    </row>
    <row r="17473" spans="13:13">
      <c r="M17473" s="3"/>
    </row>
    <row r="17474" spans="13:13">
      <c r="M17474" s="3"/>
    </row>
    <row r="17475" spans="13:13">
      <c r="M17475" s="3"/>
    </row>
    <row r="17476" spans="13:13">
      <c r="M17476" s="3"/>
    </row>
    <row r="17477" spans="13:13">
      <c r="M17477" s="3"/>
    </row>
    <row r="17478" spans="13:13">
      <c r="M17478" s="3"/>
    </row>
    <row r="17479" spans="13:13">
      <c r="M17479" s="3"/>
    </row>
    <row r="17480" spans="13:13">
      <c r="M17480" s="3"/>
    </row>
    <row r="17481" spans="13:13">
      <c r="M17481" s="3"/>
    </row>
    <row r="17482" spans="13:13">
      <c r="M17482" s="3"/>
    </row>
    <row r="17483" spans="13:13">
      <c r="M17483" s="3"/>
    </row>
    <row r="17484" spans="13:13">
      <c r="M17484" s="3"/>
    </row>
    <row r="17485" spans="13:13">
      <c r="M17485" s="3"/>
    </row>
    <row r="17486" spans="13:13">
      <c r="M17486" s="3"/>
    </row>
    <row r="17487" spans="13:13">
      <c r="M17487" s="3"/>
    </row>
    <row r="17488" spans="13:13">
      <c r="M17488" s="3"/>
    </row>
    <row r="17489" spans="13:13">
      <c r="M17489" s="3"/>
    </row>
    <row r="17490" spans="13:13">
      <c r="M17490" s="3"/>
    </row>
    <row r="17491" spans="13:13">
      <c r="M17491" s="3"/>
    </row>
    <row r="17492" spans="13:13">
      <c r="M17492" s="3"/>
    </row>
    <row r="17493" spans="13:13">
      <c r="M17493" s="3"/>
    </row>
    <row r="17494" spans="13:13">
      <c r="M17494" s="3"/>
    </row>
    <row r="17495" spans="13:13">
      <c r="M17495" s="3"/>
    </row>
    <row r="17496" spans="13:13">
      <c r="M17496" s="3"/>
    </row>
    <row r="17497" spans="13:13">
      <c r="M17497" s="3"/>
    </row>
    <row r="17498" spans="13:13">
      <c r="M17498" s="3"/>
    </row>
    <row r="17499" spans="13:13">
      <c r="M17499" s="3"/>
    </row>
    <row r="17500" spans="13:13">
      <c r="M17500" s="3"/>
    </row>
    <row r="17501" spans="13:13">
      <c r="M17501" s="3"/>
    </row>
    <row r="17502" spans="13:13">
      <c r="M17502" s="3"/>
    </row>
    <row r="17503" spans="13:13">
      <c r="M17503" s="3"/>
    </row>
    <row r="17504" spans="13:13">
      <c r="M17504" s="3"/>
    </row>
    <row r="17505" spans="13:13">
      <c r="M17505" s="3"/>
    </row>
    <row r="17506" spans="13:13">
      <c r="M17506" s="3"/>
    </row>
    <row r="17507" spans="13:13">
      <c r="M17507" s="3"/>
    </row>
    <row r="17508" spans="13:13">
      <c r="M17508" s="3"/>
    </row>
    <row r="17509" spans="13:13">
      <c r="M17509" s="3"/>
    </row>
    <row r="17510" spans="13:13">
      <c r="M17510" s="3"/>
    </row>
    <row r="17511" spans="13:13">
      <c r="M17511" s="3"/>
    </row>
    <row r="17512" spans="13:13">
      <c r="M17512" s="3"/>
    </row>
    <row r="17513" spans="13:13">
      <c r="M17513" s="3"/>
    </row>
    <row r="17514" spans="13:13">
      <c r="M17514" s="3"/>
    </row>
    <row r="17515" spans="13:13">
      <c r="M17515" s="3"/>
    </row>
    <row r="17516" spans="13:13">
      <c r="M17516" s="3"/>
    </row>
    <row r="17517" spans="13:13">
      <c r="M17517" s="3"/>
    </row>
    <row r="17518" spans="13:13">
      <c r="M17518" s="3"/>
    </row>
    <row r="17519" spans="13:13">
      <c r="M17519" s="3"/>
    </row>
    <row r="17520" spans="13:13">
      <c r="M17520" s="3"/>
    </row>
    <row r="17521" spans="13:13">
      <c r="M17521" s="3"/>
    </row>
    <row r="17522" spans="13:13">
      <c r="M17522" s="3"/>
    </row>
    <row r="17523" spans="13:13">
      <c r="M17523" s="3"/>
    </row>
    <row r="17524" spans="13:13">
      <c r="M17524" s="3"/>
    </row>
    <row r="17525" spans="13:13">
      <c r="M17525" s="3"/>
    </row>
    <row r="17526" spans="13:13">
      <c r="M17526" s="3"/>
    </row>
    <row r="17527" spans="13:13">
      <c r="M17527" s="3"/>
    </row>
    <row r="17528" spans="13:13">
      <c r="M17528" s="3"/>
    </row>
    <row r="17529" spans="13:13">
      <c r="M17529" s="3"/>
    </row>
    <row r="17530" spans="13:13">
      <c r="M17530" s="3"/>
    </row>
    <row r="17531" spans="13:13">
      <c r="M17531" s="3"/>
    </row>
    <row r="17532" spans="13:13">
      <c r="M17532" s="3"/>
    </row>
    <row r="17533" spans="13:13">
      <c r="M17533" s="3"/>
    </row>
    <row r="17534" spans="13:13">
      <c r="M17534" s="3"/>
    </row>
    <row r="17535" spans="13:13">
      <c r="M17535" s="3"/>
    </row>
    <row r="17536" spans="13:13">
      <c r="M17536" s="3"/>
    </row>
    <row r="17537" spans="13:13">
      <c r="M17537" s="3"/>
    </row>
    <row r="17538" spans="13:13">
      <c r="M17538" s="3"/>
    </row>
    <row r="17539" spans="13:13">
      <c r="M17539" s="3"/>
    </row>
    <row r="17540" spans="13:13">
      <c r="M17540" s="3"/>
    </row>
    <row r="17541" spans="13:13">
      <c r="M17541" s="3"/>
    </row>
    <row r="17542" spans="13:13">
      <c r="M17542" s="3"/>
    </row>
    <row r="17543" spans="13:13">
      <c r="M17543" s="3"/>
    </row>
    <row r="17544" spans="13:13">
      <c r="M17544" s="3"/>
    </row>
    <row r="17545" spans="13:13">
      <c r="M17545" s="3"/>
    </row>
    <row r="17546" spans="13:13">
      <c r="M17546" s="3"/>
    </row>
    <row r="17547" spans="13:13">
      <c r="M17547" s="3"/>
    </row>
    <row r="17548" spans="13:13">
      <c r="M17548" s="3"/>
    </row>
    <row r="17549" spans="13:13">
      <c r="M17549" s="3"/>
    </row>
    <row r="17550" spans="13:13">
      <c r="M17550" s="3"/>
    </row>
    <row r="17551" spans="13:13">
      <c r="M17551" s="3"/>
    </row>
    <row r="17552" spans="13:13">
      <c r="M17552" s="3"/>
    </row>
    <row r="17553" spans="13:13">
      <c r="M17553" s="3"/>
    </row>
    <row r="17554" spans="13:13">
      <c r="M17554" s="3"/>
    </row>
    <row r="17555" spans="13:13">
      <c r="M17555" s="3"/>
    </row>
    <row r="17556" spans="13:13">
      <c r="M17556" s="3"/>
    </row>
    <row r="17557" spans="13:13">
      <c r="M17557" s="3"/>
    </row>
    <row r="17558" spans="13:13">
      <c r="M17558" s="3"/>
    </row>
    <row r="17559" spans="13:13">
      <c r="M17559" s="3"/>
    </row>
    <row r="17560" spans="13:13">
      <c r="M17560" s="3"/>
    </row>
    <row r="17561" spans="13:13">
      <c r="M17561" s="3"/>
    </row>
    <row r="17562" spans="13:13">
      <c r="M17562" s="3"/>
    </row>
    <row r="17563" spans="13:13">
      <c r="M17563" s="3"/>
    </row>
    <row r="17564" spans="13:13">
      <c r="M17564" s="3"/>
    </row>
    <row r="17565" spans="13:13">
      <c r="M17565" s="3"/>
    </row>
    <row r="17566" spans="13:13">
      <c r="M17566" s="3"/>
    </row>
    <row r="17567" spans="13:13">
      <c r="M17567" s="3"/>
    </row>
    <row r="17568" spans="13:13">
      <c r="M17568" s="3"/>
    </row>
    <row r="17569" spans="13:13">
      <c r="M17569" s="3"/>
    </row>
    <row r="17570" spans="13:13">
      <c r="M17570" s="3"/>
    </row>
    <row r="17571" spans="13:13">
      <c r="M17571" s="3"/>
    </row>
    <row r="17572" spans="13:13">
      <c r="M17572" s="3"/>
    </row>
    <row r="17573" spans="13:13">
      <c r="M17573" s="3"/>
    </row>
    <row r="17574" spans="13:13">
      <c r="M17574" s="3"/>
    </row>
    <row r="17575" spans="13:13">
      <c r="M17575" s="3"/>
    </row>
    <row r="17576" spans="13:13">
      <c r="M17576" s="3"/>
    </row>
    <row r="17577" spans="13:13">
      <c r="M17577" s="3"/>
    </row>
    <row r="17578" spans="13:13">
      <c r="M17578" s="3"/>
    </row>
    <row r="17579" spans="13:13">
      <c r="M17579" s="3"/>
    </row>
    <row r="17580" spans="13:13">
      <c r="M17580" s="3"/>
    </row>
    <row r="17581" spans="13:13">
      <c r="M17581" s="3"/>
    </row>
    <row r="17582" spans="13:13">
      <c r="M17582" s="3"/>
    </row>
    <row r="17583" spans="13:13">
      <c r="M17583" s="3"/>
    </row>
    <row r="17584" spans="13:13">
      <c r="M17584" s="3"/>
    </row>
    <row r="17585" spans="13:13">
      <c r="M17585" s="3"/>
    </row>
    <row r="17586" spans="13:13">
      <c r="M17586" s="3"/>
    </row>
    <row r="17587" spans="13:13">
      <c r="M17587" s="3"/>
    </row>
    <row r="17588" spans="13:13">
      <c r="M17588" s="3"/>
    </row>
    <row r="17589" spans="13:13">
      <c r="M17589" s="3"/>
    </row>
    <row r="17590" spans="13:13">
      <c r="M17590" s="3"/>
    </row>
    <row r="17591" spans="13:13">
      <c r="M17591" s="3"/>
    </row>
    <row r="17592" spans="13:13">
      <c r="M17592" s="3"/>
    </row>
    <row r="17593" spans="13:13">
      <c r="M17593" s="3"/>
    </row>
    <row r="17594" spans="13:13">
      <c r="M17594" s="3"/>
    </row>
    <row r="17595" spans="13:13">
      <c r="M17595" s="3"/>
    </row>
    <row r="17596" spans="13:13">
      <c r="M17596" s="3"/>
    </row>
    <row r="17597" spans="13:13">
      <c r="M17597" s="3"/>
    </row>
    <row r="17598" spans="13:13">
      <c r="M17598" s="3"/>
    </row>
    <row r="17599" spans="13:13">
      <c r="M17599" s="3"/>
    </row>
    <row r="17600" spans="13:13">
      <c r="M17600" s="3"/>
    </row>
    <row r="17601" spans="13:13">
      <c r="M17601" s="3"/>
    </row>
    <row r="17602" spans="13:13">
      <c r="M17602" s="3"/>
    </row>
    <row r="17603" spans="13:13">
      <c r="M17603" s="3"/>
    </row>
    <row r="17604" spans="13:13">
      <c r="M17604" s="3"/>
    </row>
    <row r="17605" spans="13:13">
      <c r="M17605" s="3"/>
    </row>
    <row r="17606" spans="13:13">
      <c r="M17606" s="3"/>
    </row>
    <row r="17607" spans="13:13">
      <c r="M17607" s="3"/>
    </row>
    <row r="17608" spans="13:13">
      <c r="M17608" s="3"/>
    </row>
    <row r="17609" spans="13:13">
      <c r="M17609" s="3"/>
    </row>
    <row r="17610" spans="13:13">
      <c r="M17610" s="3"/>
    </row>
    <row r="17611" spans="13:13">
      <c r="M17611" s="3"/>
    </row>
    <row r="17612" spans="13:13">
      <c r="M17612" s="3"/>
    </row>
    <row r="17613" spans="13:13">
      <c r="M17613" s="3"/>
    </row>
    <row r="17614" spans="13:13">
      <c r="M17614" s="3"/>
    </row>
    <row r="17615" spans="13:13">
      <c r="M17615" s="3"/>
    </row>
    <row r="17616" spans="13:13">
      <c r="M17616" s="3"/>
    </row>
    <row r="17617" spans="13:13">
      <c r="M17617" s="3"/>
    </row>
    <row r="17618" spans="13:13">
      <c r="M17618" s="3"/>
    </row>
    <row r="17619" spans="13:13">
      <c r="M17619" s="3"/>
    </row>
    <row r="17620" spans="13:13">
      <c r="M17620" s="3"/>
    </row>
    <row r="17621" spans="13:13">
      <c r="M17621" s="3"/>
    </row>
    <row r="17622" spans="13:13">
      <c r="M17622" s="3"/>
    </row>
    <row r="17623" spans="13:13">
      <c r="M17623" s="3"/>
    </row>
    <row r="17624" spans="13:13">
      <c r="M17624" s="3"/>
    </row>
    <row r="17625" spans="13:13">
      <c r="M17625" s="3"/>
    </row>
    <row r="17626" spans="13:13">
      <c r="M17626" s="3"/>
    </row>
    <row r="17627" spans="13:13">
      <c r="M17627" s="3"/>
    </row>
    <row r="17628" spans="13:13">
      <c r="M17628" s="3"/>
    </row>
    <row r="17629" spans="13:13">
      <c r="M17629" s="3"/>
    </row>
    <row r="17630" spans="13:13">
      <c r="M17630" s="3"/>
    </row>
    <row r="17631" spans="13:13">
      <c r="M17631" s="3"/>
    </row>
    <row r="17632" spans="13:13">
      <c r="M17632" s="3"/>
    </row>
    <row r="17633" spans="13:13">
      <c r="M17633" s="3"/>
    </row>
    <row r="17634" spans="13:13">
      <c r="M17634" s="3"/>
    </row>
    <row r="17635" spans="13:13">
      <c r="M17635" s="3"/>
    </row>
    <row r="17636" spans="13:13">
      <c r="M17636" s="3"/>
    </row>
    <row r="17637" spans="13:13">
      <c r="M17637" s="3"/>
    </row>
    <row r="17638" spans="13:13">
      <c r="M17638" s="3"/>
    </row>
    <row r="17639" spans="13:13">
      <c r="M17639" s="3"/>
    </row>
    <row r="17640" spans="13:13">
      <c r="M17640" s="3"/>
    </row>
    <row r="17641" spans="13:13">
      <c r="M17641" s="3"/>
    </row>
    <row r="17642" spans="13:13">
      <c r="M17642" s="3"/>
    </row>
    <row r="17643" spans="13:13">
      <c r="M17643" s="3"/>
    </row>
    <row r="17644" spans="13:13">
      <c r="M17644" s="3"/>
    </row>
    <row r="17645" spans="13:13">
      <c r="M17645" s="3"/>
    </row>
    <row r="17646" spans="13:13">
      <c r="M17646" s="3"/>
    </row>
    <row r="17647" spans="13:13">
      <c r="M17647" s="3"/>
    </row>
    <row r="17648" spans="13:13">
      <c r="M17648" s="3"/>
    </row>
    <row r="17649" spans="13:13">
      <c r="M17649" s="3"/>
    </row>
    <row r="17650" spans="13:13">
      <c r="M17650" s="3"/>
    </row>
    <row r="17651" spans="13:13">
      <c r="M17651" s="3"/>
    </row>
    <row r="17652" spans="13:13">
      <c r="M17652" s="3"/>
    </row>
    <row r="17653" spans="13:13">
      <c r="M17653" s="3"/>
    </row>
    <row r="17654" spans="13:13">
      <c r="M17654" s="3"/>
    </row>
    <row r="17655" spans="13:13">
      <c r="M17655" s="3"/>
    </row>
    <row r="17656" spans="13:13">
      <c r="M17656" s="3"/>
    </row>
    <row r="17657" spans="13:13">
      <c r="M17657" s="3"/>
    </row>
    <row r="17658" spans="13:13">
      <c r="M17658" s="3"/>
    </row>
    <row r="17659" spans="13:13">
      <c r="M17659" s="3"/>
    </row>
    <row r="17660" spans="13:13">
      <c r="M17660" s="3"/>
    </row>
    <row r="17661" spans="13:13">
      <c r="M17661" s="3"/>
    </row>
    <row r="17662" spans="13:13">
      <c r="M17662" s="3"/>
    </row>
    <row r="17663" spans="13:13">
      <c r="M17663" s="3"/>
    </row>
    <row r="17664" spans="13:13">
      <c r="M17664" s="3"/>
    </row>
    <row r="17665" spans="13:13">
      <c r="M17665" s="3"/>
    </row>
    <row r="17666" spans="13:13">
      <c r="M17666" s="3"/>
    </row>
    <row r="17667" spans="13:13">
      <c r="M17667" s="3"/>
    </row>
    <row r="17668" spans="13:13">
      <c r="M17668" s="3"/>
    </row>
    <row r="17669" spans="13:13">
      <c r="M17669" s="3"/>
    </row>
    <row r="17670" spans="13:13">
      <c r="M17670" s="3"/>
    </row>
    <row r="17671" spans="13:13">
      <c r="M17671" s="3"/>
    </row>
    <row r="17672" spans="13:13">
      <c r="M17672" s="3"/>
    </row>
    <row r="17673" spans="13:13">
      <c r="M17673" s="3"/>
    </row>
    <row r="17674" spans="13:13">
      <c r="M17674" s="3"/>
    </row>
    <row r="17675" spans="13:13">
      <c r="M17675" s="3"/>
    </row>
    <row r="17676" spans="13:13">
      <c r="M17676" s="3"/>
    </row>
    <row r="17677" spans="13:13">
      <c r="M17677" s="3"/>
    </row>
    <row r="17678" spans="13:13">
      <c r="M17678" s="3"/>
    </row>
    <row r="17679" spans="13:13">
      <c r="M17679" s="3"/>
    </row>
    <row r="17680" spans="13:13">
      <c r="M17680" s="3"/>
    </row>
    <row r="17681" spans="13:13">
      <c r="M17681" s="3"/>
    </row>
    <row r="17682" spans="13:13">
      <c r="M17682" s="3"/>
    </row>
    <row r="17683" spans="13:13">
      <c r="M17683" s="3"/>
    </row>
    <row r="17684" spans="13:13">
      <c r="M17684" s="3"/>
    </row>
    <row r="17685" spans="13:13">
      <c r="M17685" s="3"/>
    </row>
    <row r="17686" spans="13:13">
      <c r="M17686" s="3"/>
    </row>
    <row r="17687" spans="13:13">
      <c r="M17687" s="3"/>
    </row>
    <row r="17688" spans="13:13">
      <c r="M17688" s="3"/>
    </row>
    <row r="17689" spans="13:13">
      <c r="M17689" s="3"/>
    </row>
    <row r="17690" spans="13:13">
      <c r="M17690" s="3"/>
    </row>
    <row r="17691" spans="13:13">
      <c r="M17691" s="3"/>
    </row>
    <row r="17692" spans="13:13">
      <c r="M17692" s="3"/>
    </row>
    <row r="17693" spans="13:13">
      <c r="M17693" s="3"/>
    </row>
    <row r="17694" spans="13:13">
      <c r="M17694" s="3"/>
    </row>
    <row r="17695" spans="13:13">
      <c r="M17695" s="3"/>
    </row>
    <row r="17696" spans="13:13">
      <c r="M17696" s="3"/>
    </row>
    <row r="17697" spans="13:13">
      <c r="M17697" s="3"/>
    </row>
    <row r="17698" spans="13:13">
      <c r="M17698" s="3"/>
    </row>
    <row r="17699" spans="13:13">
      <c r="M17699" s="3"/>
    </row>
    <row r="17700" spans="13:13">
      <c r="M17700" s="3"/>
    </row>
    <row r="17701" spans="13:13">
      <c r="M17701" s="3"/>
    </row>
    <row r="17702" spans="13:13">
      <c r="M17702" s="3"/>
    </row>
    <row r="17703" spans="13:13">
      <c r="M17703" s="3"/>
    </row>
    <row r="17704" spans="13:13">
      <c r="M17704" s="3"/>
    </row>
    <row r="17705" spans="13:13">
      <c r="M17705" s="3"/>
    </row>
    <row r="17706" spans="13:13">
      <c r="M17706" s="3"/>
    </row>
    <row r="17707" spans="13:13">
      <c r="M17707" s="3"/>
    </row>
    <row r="17708" spans="13:13">
      <c r="M17708" s="3"/>
    </row>
    <row r="17709" spans="13:13">
      <c r="M17709" s="3"/>
    </row>
    <row r="17710" spans="13:13">
      <c r="M17710" s="3"/>
    </row>
    <row r="17711" spans="13:13">
      <c r="M17711" s="3"/>
    </row>
    <row r="17712" spans="13:13">
      <c r="M17712" s="3"/>
    </row>
    <row r="17713" spans="13:13">
      <c r="M17713" s="3"/>
    </row>
    <row r="17714" spans="13:13">
      <c r="M17714" s="3"/>
    </row>
    <row r="17715" spans="13:13">
      <c r="M17715" s="3"/>
    </row>
    <row r="17716" spans="13:13">
      <c r="M17716" s="3"/>
    </row>
    <row r="17717" spans="13:13">
      <c r="M17717" s="3"/>
    </row>
    <row r="17718" spans="13:13">
      <c r="M17718" s="3"/>
    </row>
    <row r="17719" spans="13:13">
      <c r="M17719" s="3"/>
    </row>
    <row r="17720" spans="13:13">
      <c r="M17720" s="3"/>
    </row>
    <row r="17721" spans="13:13">
      <c r="M17721" s="3"/>
    </row>
    <row r="17722" spans="13:13">
      <c r="M17722" s="3"/>
    </row>
    <row r="17723" spans="13:13">
      <c r="M17723" s="3"/>
    </row>
    <row r="17724" spans="13:13">
      <c r="M17724" s="3"/>
    </row>
    <row r="17725" spans="13:13">
      <c r="M17725" s="3"/>
    </row>
    <row r="17726" spans="13:13">
      <c r="M17726" s="3"/>
    </row>
    <row r="17727" spans="13:13">
      <c r="M17727" s="3"/>
    </row>
    <row r="17728" spans="13:13">
      <c r="M17728" s="3"/>
    </row>
    <row r="17729" spans="13:13">
      <c r="M17729" s="3"/>
    </row>
    <row r="17730" spans="13:13">
      <c r="M17730" s="3"/>
    </row>
    <row r="17731" spans="13:13">
      <c r="M17731" s="3"/>
    </row>
    <row r="17732" spans="13:13">
      <c r="M17732" s="3"/>
    </row>
    <row r="17733" spans="13:13">
      <c r="M17733" s="3"/>
    </row>
    <row r="17734" spans="13:13">
      <c r="M17734" s="3"/>
    </row>
    <row r="17735" spans="13:13">
      <c r="M17735" s="3"/>
    </row>
    <row r="17736" spans="13:13">
      <c r="M17736" s="3"/>
    </row>
    <row r="17737" spans="13:13">
      <c r="M17737" s="3"/>
    </row>
    <row r="17738" spans="13:13">
      <c r="M17738" s="3"/>
    </row>
    <row r="17739" spans="13:13">
      <c r="M17739" s="3"/>
    </row>
    <row r="17740" spans="13:13">
      <c r="M17740" s="3"/>
    </row>
    <row r="17741" spans="13:13">
      <c r="M17741" s="3"/>
    </row>
    <row r="17742" spans="13:13">
      <c r="M17742" s="3"/>
    </row>
    <row r="17743" spans="13:13">
      <c r="M17743" s="3"/>
    </row>
    <row r="17744" spans="13:13">
      <c r="M17744" s="3"/>
    </row>
    <row r="17745" spans="13:13">
      <c r="M17745" s="3"/>
    </row>
    <row r="17746" spans="13:13">
      <c r="M17746" s="3"/>
    </row>
    <row r="17747" spans="13:13">
      <c r="M17747" s="3"/>
    </row>
    <row r="17748" spans="13:13">
      <c r="M17748" s="3"/>
    </row>
    <row r="17749" spans="13:13">
      <c r="M17749" s="3"/>
    </row>
    <row r="17750" spans="13:13">
      <c r="M17750" s="3"/>
    </row>
    <row r="17751" spans="13:13">
      <c r="M17751" s="3"/>
    </row>
    <row r="17752" spans="13:13">
      <c r="M17752" s="3"/>
    </row>
    <row r="17753" spans="13:13">
      <c r="M17753" s="3"/>
    </row>
    <row r="17754" spans="13:13">
      <c r="M17754" s="3"/>
    </row>
    <row r="17755" spans="13:13">
      <c r="M17755" s="3"/>
    </row>
    <row r="17756" spans="13:13">
      <c r="M17756" s="3"/>
    </row>
    <row r="17757" spans="13:13">
      <c r="M17757" s="3"/>
    </row>
    <row r="17758" spans="13:13">
      <c r="M17758" s="3"/>
    </row>
    <row r="17759" spans="13:13">
      <c r="M17759" s="3"/>
    </row>
    <row r="17760" spans="13:13">
      <c r="M17760" s="3"/>
    </row>
    <row r="17761" spans="13:13">
      <c r="M17761" s="3"/>
    </row>
    <row r="17762" spans="13:13">
      <c r="M17762" s="3"/>
    </row>
    <row r="17763" spans="13:13">
      <c r="M17763" s="3"/>
    </row>
    <row r="17764" spans="13:13">
      <c r="M17764" s="3"/>
    </row>
    <row r="17765" spans="13:13">
      <c r="M17765" s="3"/>
    </row>
    <row r="17766" spans="13:13">
      <c r="M17766" s="3"/>
    </row>
    <row r="17767" spans="13:13">
      <c r="M17767" s="3"/>
    </row>
    <row r="17768" spans="13:13">
      <c r="M17768" s="3"/>
    </row>
    <row r="17769" spans="13:13">
      <c r="M17769" s="3"/>
    </row>
    <row r="17770" spans="13:13">
      <c r="M17770" s="3"/>
    </row>
    <row r="17771" spans="13:13">
      <c r="M17771" s="3"/>
    </row>
    <row r="17772" spans="13:13">
      <c r="M17772" s="3"/>
    </row>
    <row r="17773" spans="13:13">
      <c r="M17773" s="3"/>
    </row>
    <row r="17774" spans="13:13">
      <c r="M17774" s="3"/>
    </row>
    <row r="17775" spans="13:13">
      <c r="M17775" s="3"/>
    </row>
    <row r="17776" spans="13:13">
      <c r="M17776" s="3"/>
    </row>
    <row r="17777" spans="13:13">
      <c r="M17777" s="3"/>
    </row>
    <row r="17778" spans="13:13">
      <c r="M17778" s="3"/>
    </row>
    <row r="17779" spans="13:13">
      <c r="M17779" s="3"/>
    </row>
    <row r="17780" spans="13:13">
      <c r="M17780" s="3"/>
    </row>
    <row r="17781" spans="13:13">
      <c r="M17781" s="3"/>
    </row>
    <row r="17782" spans="13:13">
      <c r="M17782" s="3"/>
    </row>
    <row r="17783" spans="13:13">
      <c r="M17783" s="3"/>
    </row>
    <row r="17784" spans="13:13">
      <c r="M17784" s="3"/>
    </row>
    <row r="17785" spans="13:13">
      <c r="M17785" s="3"/>
    </row>
    <row r="17786" spans="13:13">
      <c r="M17786" s="3"/>
    </row>
    <row r="17787" spans="13:13">
      <c r="M17787" s="3"/>
    </row>
    <row r="17788" spans="13:13">
      <c r="M17788" s="3"/>
    </row>
    <row r="17789" spans="13:13">
      <c r="M17789" s="3"/>
    </row>
    <row r="17790" spans="13:13">
      <c r="M17790" s="3"/>
    </row>
    <row r="17791" spans="13:13">
      <c r="M17791" s="3"/>
    </row>
    <row r="17792" spans="13:13">
      <c r="M17792" s="3"/>
    </row>
    <row r="17793" spans="13:13">
      <c r="M17793" s="3"/>
    </row>
    <row r="17794" spans="13:13">
      <c r="M17794" s="3"/>
    </row>
    <row r="17795" spans="13:13">
      <c r="M17795" s="3"/>
    </row>
    <row r="17796" spans="13:13">
      <c r="M17796" s="3"/>
    </row>
    <row r="17797" spans="13:13">
      <c r="M17797" s="3"/>
    </row>
    <row r="17798" spans="13:13">
      <c r="M17798" s="3"/>
    </row>
    <row r="17799" spans="13:13">
      <c r="M17799" s="3"/>
    </row>
    <row r="17800" spans="13:13">
      <c r="M17800" s="3"/>
    </row>
    <row r="17801" spans="13:13">
      <c r="M17801" s="3"/>
    </row>
    <row r="17802" spans="13:13">
      <c r="M17802" s="3"/>
    </row>
    <row r="17803" spans="13:13">
      <c r="M17803" s="3"/>
    </row>
    <row r="17804" spans="13:13">
      <c r="M17804" s="3"/>
    </row>
    <row r="17805" spans="13:13">
      <c r="M17805" s="3"/>
    </row>
    <row r="17806" spans="13:13">
      <c r="M17806" s="3"/>
    </row>
    <row r="17807" spans="13:13">
      <c r="M17807" s="3"/>
    </row>
    <row r="17808" spans="13:13">
      <c r="M17808" s="3"/>
    </row>
    <row r="17809" spans="13:13">
      <c r="M17809" s="3"/>
    </row>
    <row r="17810" spans="13:13">
      <c r="M17810" s="3"/>
    </row>
    <row r="17811" spans="13:13">
      <c r="M17811" s="3"/>
    </row>
    <row r="17812" spans="13:13">
      <c r="M17812" s="3"/>
    </row>
    <row r="17813" spans="13:13">
      <c r="M17813" s="3"/>
    </row>
    <row r="17814" spans="13:13">
      <c r="M17814" s="3"/>
    </row>
    <row r="17815" spans="13:13">
      <c r="M17815" s="3"/>
    </row>
    <row r="17816" spans="13:13">
      <c r="M17816" s="3"/>
    </row>
    <row r="17817" spans="13:13">
      <c r="M17817" s="3"/>
    </row>
    <row r="17818" spans="13:13">
      <c r="M17818" s="3"/>
    </row>
    <row r="17819" spans="13:13">
      <c r="M17819" s="3"/>
    </row>
    <row r="17820" spans="13:13">
      <c r="M17820" s="3"/>
    </row>
    <row r="17821" spans="13:13">
      <c r="M17821" s="3"/>
    </row>
    <row r="17822" spans="13:13">
      <c r="M17822" s="3"/>
    </row>
    <row r="17823" spans="13:13">
      <c r="M17823" s="3"/>
    </row>
    <row r="17824" spans="13:13">
      <c r="M17824" s="3"/>
    </row>
    <row r="17825" spans="13:13">
      <c r="M17825" s="3"/>
    </row>
    <row r="17826" spans="13:13">
      <c r="M17826" s="3"/>
    </row>
    <row r="17827" spans="13:13">
      <c r="M17827" s="3"/>
    </row>
    <row r="17828" spans="13:13">
      <c r="M17828" s="3"/>
    </row>
    <row r="17829" spans="13:13">
      <c r="M17829" s="3"/>
    </row>
    <row r="17830" spans="13:13">
      <c r="M17830" s="3"/>
    </row>
    <row r="17831" spans="13:13">
      <c r="M17831" s="3"/>
    </row>
    <row r="17832" spans="13:13">
      <c r="M17832" s="3"/>
    </row>
    <row r="17833" spans="13:13">
      <c r="M17833" s="3"/>
    </row>
    <row r="17834" spans="13:13">
      <c r="M17834" s="3"/>
    </row>
    <row r="17835" spans="13:13">
      <c r="M17835" s="3"/>
    </row>
    <row r="17836" spans="13:13">
      <c r="M17836" s="3"/>
    </row>
    <row r="17837" spans="13:13">
      <c r="M17837" s="3"/>
    </row>
    <row r="17838" spans="13:13">
      <c r="M17838" s="3"/>
    </row>
    <row r="17839" spans="13:13">
      <c r="M17839" s="3"/>
    </row>
    <row r="17840" spans="13:13">
      <c r="M17840" s="3"/>
    </row>
    <row r="17841" spans="13:13">
      <c r="M17841" s="3"/>
    </row>
    <row r="17842" spans="13:13">
      <c r="M17842" s="3"/>
    </row>
    <row r="17843" spans="13:13">
      <c r="M17843" s="3"/>
    </row>
    <row r="17844" spans="13:13">
      <c r="M17844" s="3"/>
    </row>
    <row r="17845" spans="13:13">
      <c r="M17845" s="3"/>
    </row>
    <row r="17846" spans="13:13">
      <c r="M17846" s="3"/>
    </row>
    <row r="17847" spans="13:13">
      <c r="M17847" s="3"/>
    </row>
    <row r="17848" spans="13:13">
      <c r="M17848" s="3"/>
    </row>
    <row r="17849" spans="13:13">
      <c r="M17849" s="3"/>
    </row>
    <row r="17850" spans="13:13">
      <c r="M17850" s="3"/>
    </row>
    <row r="17851" spans="13:13">
      <c r="M17851" s="3"/>
    </row>
    <row r="17852" spans="13:13">
      <c r="M17852" s="3"/>
    </row>
    <row r="17853" spans="13:13">
      <c r="M17853" s="3"/>
    </row>
    <row r="17854" spans="13:13">
      <c r="M17854" s="3"/>
    </row>
    <row r="17855" spans="13:13">
      <c r="M17855" s="3"/>
    </row>
    <row r="17856" spans="13:13">
      <c r="M17856" s="3"/>
    </row>
    <row r="17857" spans="13:13">
      <c r="M17857" s="3"/>
    </row>
    <row r="17858" spans="13:13">
      <c r="M17858" s="3"/>
    </row>
    <row r="17859" spans="13:13">
      <c r="M17859" s="3"/>
    </row>
    <row r="17860" spans="13:13">
      <c r="M17860" s="3"/>
    </row>
    <row r="17861" spans="13:13">
      <c r="M17861" s="3"/>
    </row>
    <row r="17862" spans="13:13">
      <c r="M17862" s="3"/>
    </row>
    <row r="17863" spans="13:13">
      <c r="M17863" s="3"/>
    </row>
    <row r="17864" spans="13:13">
      <c r="M17864" s="3"/>
    </row>
    <row r="17865" spans="13:13">
      <c r="M17865" s="3"/>
    </row>
    <row r="17866" spans="13:13">
      <c r="M17866" s="3"/>
    </row>
    <row r="17867" spans="13:13">
      <c r="M17867" s="3"/>
    </row>
    <row r="17868" spans="13:13">
      <c r="M17868" s="3"/>
    </row>
    <row r="17869" spans="13:13">
      <c r="M17869" s="3"/>
    </row>
    <row r="17870" spans="13:13">
      <c r="M17870" s="3"/>
    </row>
    <row r="17871" spans="13:13">
      <c r="M17871" s="3"/>
    </row>
    <row r="17872" spans="13:13">
      <c r="M17872" s="3"/>
    </row>
    <row r="17873" spans="13:13">
      <c r="M17873" s="3"/>
    </row>
    <row r="17874" spans="13:13">
      <c r="M17874" s="3"/>
    </row>
    <row r="17875" spans="13:13">
      <c r="M17875" s="3"/>
    </row>
    <row r="17876" spans="13:13">
      <c r="M17876" s="3"/>
    </row>
    <row r="17877" spans="13:13">
      <c r="M17877" s="3"/>
    </row>
    <row r="17878" spans="13:13">
      <c r="M17878" s="3"/>
    </row>
    <row r="17879" spans="13:13">
      <c r="M17879" s="3"/>
    </row>
    <row r="17880" spans="13:13">
      <c r="M17880" s="3"/>
    </row>
    <row r="17881" spans="13:13">
      <c r="M17881" s="3"/>
    </row>
    <row r="17882" spans="13:13">
      <c r="M17882" s="3"/>
    </row>
    <row r="17883" spans="13:13">
      <c r="M17883" s="3"/>
    </row>
    <row r="17884" spans="13:13">
      <c r="M17884" s="3"/>
    </row>
    <row r="17885" spans="13:13">
      <c r="M17885" s="3"/>
    </row>
    <row r="17886" spans="13:13">
      <c r="M17886" s="3"/>
    </row>
    <row r="17887" spans="13:13">
      <c r="M17887" s="3"/>
    </row>
    <row r="17888" spans="13:13">
      <c r="M17888" s="3"/>
    </row>
    <row r="17889" spans="13:13">
      <c r="M17889" s="3"/>
    </row>
    <row r="17890" spans="13:13">
      <c r="M17890" s="3"/>
    </row>
    <row r="17891" spans="13:13">
      <c r="M17891" s="3"/>
    </row>
    <row r="17892" spans="13:13">
      <c r="M17892" s="3"/>
    </row>
    <row r="17893" spans="13:13">
      <c r="M17893" s="3"/>
    </row>
    <row r="17894" spans="13:13">
      <c r="M17894" s="3"/>
    </row>
    <row r="17895" spans="13:13">
      <c r="M17895" s="3"/>
    </row>
    <row r="17896" spans="13:13">
      <c r="M17896" s="3"/>
    </row>
    <row r="17897" spans="13:13">
      <c r="M17897" s="3"/>
    </row>
    <row r="17898" spans="13:13">
      <c r="M17898" s="3"/>
    </row>
    <row r="17899" spans="13:13">
      <c r="M17899" s="3"/>
    </row>
    <row r="17900" spans="13:13">
      <c r="M17900" s="3"/>
    </row>
    <row r="17901" spans="13:13">
      <c r="M17901" s="3"/>
    </row>
    <row r="17902" spans="13:13">
      <c r="M17902" s="3"/>
    </row>
    <row r="17903" spans="13:13">
      <c r="M17903" s="3"/>
    </row>
    <row r="17904" spans="13:13">
      <c r="M17904" s="3"/>
    </row>
    <row r="17905" spans="13:13">
      <c r="M17905" s="3"/>
    </row>
    <row r="17906" spans="13:13">
      <c r="M17906" s="3"/>
    </row>
    <row r="17907" spans="13:13">
      <c r="M17907" s="3"/>
    </row>
    <row r="17908" spans="13:13">
      <c r="M17908" s="3"/>
    </row>
    <row r="17909" spans="13:13">
      <c r="M17909" s="3"/>
    </row>
    <row r="17910" spans="13:13">
      <c r="M17910" s="3"/>
    </row>
    <row r="17911" spans="13:13">
      <c r="M17911" s="3"/>
    </row>
    <row r="17912" spans="13:13">
      <c r="M17912" s="3"/>
    </row>
    <row r="17913" spans="13:13">
      <c r="M17913" s="3"/>
    </row>
    <row r="17914" spans="13:13">
      <c r="M17914" s="3"/>
    </row>
    <row r="17915" spans="13:13">
      <c r="M17915" s="3"/>
    </row>
    <row r="17916" spans="13:13">
      <c r="M17916" s="3"/>
    </row>
    <row r="17917" spans="13:13">
      <c r="M17917" s="3"/>
    </row>
    <row r="17918" spans="13:13">
      <c r="M17918" s="3"/>
    </row>
    <row r="17919" spans="13:13">
      <c r="M17919" s="3"/>
    </row>
    <row r="17920" spans="13:13">
      <c r="M17920" s="3"/>
    </row>
    <row r="17921" spans="13:13">
      <c r="M17921" s="3"/>
    </row>
    <row r="17922" spans="13:13">
      <c r="M17922" s="3"/>
    </row>
    <row r="17923" spans="13:13">
      <c r="M17923" s="3"/>
    </row>
    <row r="17924" spans="13:13">
      <c r="M17924" s="3"/>
    </row>
    <row r="17925" spans="13:13">
      <c r="M17925" s="3"/>
    </row>
    <row r="17926" spans="13:13">
      <c r="M17926" s="3"/>
    </row>
    <row r="17927" spans="13:13">
      <c r="M17927" s="3"/>
    </row>
    <row r="17928" spans="13:13">
      <c r="M17928" s="3"/>
    </row>
    <row r="17929" spans="13:13">
      <c r="M17929" s="3"/>
    </row>
    <row r="17930" spans="13:13">
      <c r="M17930" s="3"/>
    </row>
    <row r="17931" spans="13:13">
      <c r="M17931" s="3"/>
    </row>
    <row r="17932" spans="13:13">
      <c r="M17932" s="3"/>
    </row>
    <row r="17933" spans="13:13">
      <c r="M17933" s="3"/>
    </row>
    <row r="17934" spans="13:13">
      <c r="M17934" s="3"/>
    </row>
    <row r="17935" spans="13:13">
      <c r="M17935" s="3"/>
    </row>
    <row r="17936" spans="13:13">
      <c r="M17936" s="3"/>
    </row>
    <row r="17937" spans="13:13">
      <c r="M17937" s="3"/>
    </row>
    <row r="17938" spans="13:13">
      <c r="M17938" s="3"/>
    </row>
    <row r="17939" spans="13:13">
      <c r="M17939" s="3"/>
    </row>
    <row r="17940" spans="13:13">
      <c r="M17940" s="3"/>
    </row>
    <row r="17941" spans="13:13">
      <c r="M17941" s="3"/>
    </row>
    <row r="17942" spans="13:13">
      <c r="M17942" s="3"/>
    </row>
    <row r="17943" spans="13:13">
      <c r="M17943" s="3"/>
    </row>
    <row r="17944" spans="13:13">
      <c r="M17944" s="3"/>
    </row>
    <row r="17945" spans="13:13">
      <c r="M17945" s="3"/>
    </row>
    <row r="17946" spans="13:13">
      <c r="M17946" s="3"/>
    </row>
    <row r="17947" spans="13:13">
      <c r="M17947" s="3"/>
    </row>
    <row r="17948" spans="13:13">
      <c r="M17948" s="3"/>
    </row>
    <row r="17949" spans="13:13">
      <c r="M17949" s="3"/>
    </row>
    <row r="17950" spans="13:13">
      <c r="M17950" s="3"/>
    </row>
    <row r="17951" spans="13:13">
      <c r="M17951" s="3"/>
    </row>
    <row r="17952" spans="13:13">
      <c r="M17952" s="3"/>
    </row>
    <row r="17953" spans="13:13">
      <c r="M17953" s="3"/>
    </row>
    <row r="17954" spans="13:13">
      <c r="M17954" s="3"/>
    </row>
    <row r="17955" spans="13:13">
      <c r="M17955" s="3"/>
    </row>
    <row r="17956" spans="13:13">
      <c r="M17956" s="3"/>
    </row>
    <row r="17957" spans="13:13">
      <c r="M17957" s="3"/>
    </row>
    <row r="17958" spans="13:13">
      <c r="M17958" s="3"/>
    </row>
    <row r="17959" spans="13:13">
      <c r="M17959" s="3"/>
    </row>
    <row r="17960" spans="13:13">
      <c r="M17960" s="3"/>
    </row>
    <row r="17961" spans="13:13">
      <c r="M17961" s="3"/>
    </row>
    <row r="17962" spans="13:13">
      <c r="M17962" s="3"/>
    </row>
    <row r="17963" spans="13:13">
      <c r="M17963" s="3"/>
    </row>
    <row r="17964" spans="13:13">
      <c r="M17964" s="3"/>
    </row>
    <row r="17965" spans="13:13">
      <c r="M17965" s="3"/>
    </row>
    <row r="17966" spans="13:13">
      <c r="M17966" s="3"/>
    </row>
    <row r="17967" spans="13:13">
      <c r="M17967" s="3"/>
    </row>
    <row r="17968" spans="13:13">
      <c r="M17968" s="3"/>
    </row>
    <row r="17969" spans="13:13">
      <c r="M17969" s="3"/>
    </row>
    <row r="17970" spans="13:13">
      <c r="M17970" s="3"/>
    </row>
    <row r="17971" spans="13:13">
      <c r="M17971" s="3"/>
    </row>
    <row r="17972" spans="13:13">
      <c r="M17972" s="3"/>
    </row>
    <row r="17973" spans="13:13">
      <c r="M17973" s="3"/>
    </row>
    <row r="17974" spans="13:13">
      <c r="M17974" s="3"/>
    </row>
    <row r="17975" spans="13:13">
      <c r="M17975" s="3"/>
    </row>
    <row r="17976" spans="13:13">
      <c r="M17976" s="3"/>
    </row>
    <row r="17977" spans="13:13">
      <c r="M17977" s="3"/>
    </row>
    <row r="17978" spans="13:13">
      <c r="M17978" s="3"/>
    </row>
    <row r="17979" spans="13:13">
      <c r="M17979" s="3"/>
    </row>
    <row r="17980" spans="13:13">
      <c r="M17980" s="3"/>
    </row>
    <row r="17981" spans="13:13">
      <c r="M17981" s="3"/>
    </row>
    <row r="17982" spans="13:13">
      <c r="M17982" s="3"/>
    </row>
    <row r="17983" spans="13:13">
      <c r="M17983" s="3"/>
    </row>
    <row r="17984" spans="13:13">
      <c r="M17984" s="3"/>
    </row>
    <row r="17985" spans="13:13">
      <c r="M17985" s="3"/>
    </row>
    <row r="17986" spans="13:13">
      <c r="M17986" s="3"/>
    </row>
    <row r="17987" spans="13:13">
      <c r="M17987" s="3"/>
    </row>
    <row r="17988" spans="13:13">
      <c r="M17988" s="3"/>
    </row>
    <row r="17989" spans="13:13">
      <c r="M17989" s="3"/>
    </row>
    <row r="17990" spans="13:13">
      <c r="M17990" s="3"/>
    </row>
    <row r="17991" spans="13:13">
      <c r="M17991" s="3"/>
    </row>
    <row r="17992" spans="13:13">
      <c r="M17992" s="3"/>
    </row>
    <row r="17993" spans="13:13">
      <c r="M17993" s="3"/>
    </row>
    <row r="17994" spans="13:13">
      <c r="M17994" s="3"/>
    </row>
    <row r="17995" spans="13:13">
      <c r="M17995" s="3"/>
    </row>
    <row r="17996" spans="13:13">
      <c r="M17996" s="3"/>
    </row>
    <row r="17997" spans="13:13">
      <c r="M17997" s="3"/>
    </row>
    <row r="17998" spans="13:13">
      <c r="M17998" s="3"/>
    </row>
    <row r="17999" spans="13:13">
      <c r="M17999" s="3"/>
    </row>
    <row r="18000" spans="13:13">
      <c r="M18000" s="3"/>
    </row>
    <row r="18001" spans="13:13">
      <c r="M18001" s="3"/>
    </row>
    <row r="18002" spans="13:13">
      <c r="M18002" s="3"/>
    </row>
    <row r="18003" spans="13:13">
      <c r="M18003" s="3"/>
    </row>
    <row r="18004" spans="13:13">
      <c r="M18004" s="3"/>
    </row>
    <row r="18005" spans="13:13">
      <c r="M18005" s="3"/>
    </row>
    <row r="18006" spans="13:13">
      <c r="M18006" s="3"/>
    </row>
    <row r="18007" spans="13:13">
      <c r="M18007" s="3"/>
    </row>
    <row r="18008" spans="13:13">
      <c r="M18008" s="3"/>
    </row>
    <row r="18009" spans="13:13">
      <c r="M18009" s="3"/>
    </row>
    <row r="18010" spans="13:13">
      <c r="M18010" s="3"/>
    </row>
    <row r="18011" spans="13:13">
      <c r="M18011" s="3"/>
    </row>
    <row r="18012" spans="13:13">
      <c r="M18012" s="3"/>
    </row>
    <row r="18013" spans="13:13">
      <c r="M18013" s="3"/>
    </row>
    <row r="18014" spans="13:13">
      <c r="M18014" s="3"/>
    </row>
    <row r="18015" spans="13:13">
      <c r="M18015" s="3"/>
    </row>
    <row r="18016" spans="13:13">
      <c r="M18016" s="3"/>
    </row>
    <row r="18017" spans="13:13">
      <c r="M18017" s="3"/>
    </row>
    <row r="18018" spans="13:13">
      <c r="M18018" s="3"/>
    </row>
    <row r="18019" spans="13:13">
      <c r="M18019" s="3"/>
    </row>
    <row r="18020" spans="13:13">
      <c r="M18020" s="3"/>
    </row>
    <row r="18021" spans="13:13">
      <c r="M18021" s="3"/>
    </row>
    <row r="18022" spans="13:13">
      <c r="M18022" s="3"/>
    </row>
    <row r="18023" spans="13:13">
      <c r="M18023" s="3"/>
    </row>
    <row r="18024" spans="13:13">
      <c r="M18024" s="3"/>
    </row>
    <row r="18025" spans="13:13">
      <c r="M18025" s="3"/>
    </row>
    <row r="18026" spans="13:13">
      <c r="M18026" s="3"/>
    </row>
    <row r="18027" spans="13:13">
      <c r="M18027" s="3"/>
    </row>
    <row r="18028" spans="13:13">
      <c r="M18028" s="3"/>
    </row>
    <row r="18029" spans="13:13">
      <c r="M18029" s="3"/>
    </row>
    <row r="18030" spans="13:13">
      <c r="M18030" s="3"/>
    </row>
    <row r="18031" spans="13:13">
      <c r="M18031" s="3"/>
    </row>
    <row r="18032" spans="13:13">
      <c r="M18032" s="3"/>
    </row>
    <row r="18033" spans="13:13">
      <c r="M18033" s="3"/>
    </row>
    <row r="18034" spans="13:13">
      <c r="M18034" s="3"/>
    </row>
    <row r="18035" spans="13:13">
      <c r="M18035" s="3"/>
    </row>
    <row r="18036" spans="13:13">
      <c r="M18036" s="3"/>
    </row>
    <row r="18037" spans="13:13">
      <c r="M18037" s="3"/>
    </row>
    <row r="18038" spans="13:13">
      <c r="M18038" s="3"/>
    </row>
    <row r="18039" spans="13:13">
      <c r="M18039" s="3"/>
    </row>
    <row r="18040" spans="13:13">
      <c r="M18040" s="3"/>
    </row>
    <row r="18041" spans="13:13">
      <c r="M18041" s="3"/>
    </row>
    <row r="18042" spans="13:13">
      <c r="M18042" s="3"/>
    </row>
    <row r="18043" spans="13:13">
      <c r="M18043" s="3"/>
    </row>
    <row r="18044" spans="13:13">
      <c r="M18044" s="3"/>
    </row>
    <row r="18045" spans="13:13">
      <c r="M18045" s="3"/>
    </row>
    <row r="18046" spans="13:13">
      <c r="M18046" s="3"/>
    </row>
    <row r="18047" spans="13:13">
      <c r="M18047" s="3"/>
    </row>
    <row r="18048" spans="13:13">
      <c r="M18048" s="3"/>
    </row>
    <row r="18049" spans="13:13">
      <c r="M18049" s="3"/>
    </row>
    <row r="18050" spans="13:13">
      <c r="M18050" s="3"/>
    </row>
    <row r="18051" spans="13:13">
      <c r="M18051" s="3"/>
    </row>
    <row r="18052" spans="13:13">
      <c r="M18052" s="3"/>
    </row>
    <row r="18053" spans="13:13">
      <c r="M18053" s="3"/>
    </row>
    <row r="18054" spans="13:13">
      <c r="M18054" s="3"/>
    </row>
    <row r="18055" spans="13:13">
      <c r="M18055" s="3"/>
    </row>
    <row r="18056" spans="13:13">
      <c r="M18056" s="3"/>
    </row>
    <row r="18057" spans="13:13">
      <c r="M18057" s="3"/>
    </row>
    <row r="18058" spans="13:13">
      <c r="M18058" s="3"/>
    </row>
    <row r="18059" spans="13:13">
      <c r="M18059" s="3"/>
    </row>
    <row r="18060" spans="13:13">
      <c r="M18060" s="3"/>
    </row>
    <row r="18061" spans="13:13">
      <c r="M18061" s="3"/>
    </row>
    <row r="18062" spans="13:13">
      <c r="M18062" s="3"/>
    </row>
    <row r="18063" spans="13:13">
      <c r="M18063" s="3"/>
    </row>
    <row r="18064" spans="13:13">
      <c r="M18064" s="3"/>
    </row>
    <row r="18065" spans="13:13">
      <c r="M18065" s="3"/>
    </row>
    <row r="18066" spans="13:13">
      <c r="M18066" s="3"/>
    </row>
    <row r="18067" spans="13:13">
      <c r="M18067" s="3"/>
    </row>
    <row r="18068" spans="13:13">
      <c r="M18068" s="3"/>
    </row>
    <row r="18069" spans="13:13">
      <c r="M18069" s="3"/>
    </row>
    <row r="18070" spans="13:13">
      <c r="M18070" s="3"/>
    </row>
    <row r="18071" spans="13:13">
      <c r="M18071" s="3"/>
    </row>
    <row r="18072" spans="13:13">
      <c r="M18072" s="3"/>
    </row>
    <row r="18073" spans="13:13">
      <c r="M18073" s="3"/>
    </row>
    <row r="18074" spans="13:13">
      <c r="M18074" s="3"/>
    </row>
    <row r="18075" spans="13:13">
      <c r="M18075" s="3"/>
    </row>
    <row r="18076" spans="13:13">
      <c r="M18076" s="3"/>
    </row>
    <row r="18077" spans="13:13">
      <c r="M18077" s="3"/>
    </row>
    <row r="18078" spans="13:13">
      <c r="M18078" s="3"/>
    </row>
    <row r="18079" spans="13:13">
      <c r="M18079" s="3"/>
    </row>
    <row r="18080" spans="13:13">
      <c r="M18080" s="3"/>
    </row>
    <row r="18081" spans="13:13">
      <c r="M18081" s="3"/>
    </row>
    <row r="18082" spans="13:13">
      <c r="M18082" s="3"/>
    </row>
    <row r="18083" spans="13:13">
      <c r="M18083" s="3"/>
    </row>
    <row r="18084" spans="13:13">
      <c r="M18084" s="3"/>
    </row>
    <row r="18085" spans="13:13">
      <c r="M18085" s="3"/>
    </row>
    <row r="18086" spans="13:13">
      <c r="M18086" s="3"/>
    </row>
    <row r="18087" spans="13:13">
      <c r="M18087" s="3"/>
    </row>
    <row r="18088" spans="13:13">
      <c r="M18088" s="3"/>
    </row>
    <row r="18089" spans="13:13">
      <c r="M18089" s="3"/>
    </row>
    <row r="18090" spans="13:13">
      <c r="M18090" s="3"/>
    </row>
    <row r="18091" spans="13:13">
      <c r="M18091" s="3"/>
    </row>
    <row r="18092" spans="13:13">
      <c r="M18092" s="3"/>
    </row>
    <row r="18093" spans="13:13">
      <c r="M18093" s="3"/>
    </row>
    <row r="18094" spans="13:13">
      <c r="M18094" s="3"/>
    </row>
    <row r="18095" spans="13:13">
      <c r="M18095" s="3"/>
    </row>
    <row r="18096" spans="13:13">
      <c r="M18096" s="3"/>
    </row>
    <row r="18097" spans="13:13">
      <c r="M18097" s="3"/>
    </row>
    <row r="18098" spans="13:13">
      <c r="M18098" s="3"/>
    </row>
    <row r="18099" spans="13:13">
      <c r="M18099" s="3"/>
    </row>
    <row r="18100" spans="13:13">
      <c r="M18100" s="3"/>
    </row>
    <row r="18101" spans="13:13">
      <c r="M18101" s="3"/>
    </row>
    <row r="18102" spans="13:13">
      <c r="M18102" s="3"/>
    </row>
    <row r="18103" spans="13:13">
      <c r="M18103" s="3"/>
    </row>
    <row r="18104" spans="13:13">
      <c r="M18104" s="3"/>
    </row>
    <row r="18105" spans="13:13">
      <c r="M18105" s="3"/>
    </row>
    <row r="18106" spans="13:13">
      <c r="M18106" s="3"/>
    </row>
    <row r="18107" spans="13:13">
      <c r="M18107" s="3"/>
    </row>
    <row r="18108" spans="13:13">
      <c r="M18108" s="3"/>
    </row>
    <row r="18109" spans="13:13">
      <c r="M18109" s="3"/>
    </row>
    <row r="18110" spans="13:13">
      <c r="M18110" s="3"/>
    </row>
    <row r="18111" spans="13:13">
      <c r="M18111" s="3"/>
    </row>
    <row r="18112" spans="13:13">
      <c r="M18112" s="3"/>
    </row>
    <row r="18113" spans="13:13">
      <c r="M18113" s="3"/>
    </row>
    <row r="18114" spans="13:13">
      <c r="M18114" s="3"/>
    </row>
    <row r="18115" spans="13:13">
      <c r="M18115" s="3"/>
    </row>
    <row r="18116" spans="13:13">
      <c r="M18116" s="3"/>
    </row>
    <row r="18117" spans="13:13">
      <c r="M18117" s="3"/>
    </row>
    <row r="18118" spans="13:13">
      <c r="M18118" s="3"/>
    </row>
    <row r="18119" spans="13:13">
      <c r="M18119" s="3"/>
    </row>
    <row r="18120" spans="13:13">
      <c r="M18120" s="3"/>
    </row>
    <row r="18121" spans="13:13">
      <c r="M18121" s="3"/>
    </row>
    <row r="18122" spans="13:13">
      <c r="M18122" s="3"/>
    </row>
    <row r="18123" spans="13:13">
      <c r="M18123" s="3"/>
    </row>
    <row r="18124" spans="13:13">
      <c r="M18124" s="3"/>
    </row>
    <row r="18125" spans="13:13">
      <c r="M18125" s="3"/>
    </row>
    <row r="18126" spans="13:13">
      <c r="M18126" s="3"/>
    </row>
    <row r="18127" spans="13:13">
      <c r="M18127" s="3"/>
    </row>
    <row r="18128" spans="13:13">
      <c r="M18128" s="3"/>
    </row>
    <row r="18129" spans="13:13">
      <c r="M18129" s="3"/>
    </row>
    <row r="18130" spans="13:13">
      <c r="M18130" s="3"/>
    </row>
    <row r="18131" spans="13:13">
      <c r="M18131" s="3"/>
    </row>
    <row r="18132" spans="13:13">
      <c r="M18132" s="3"/>
    </row>
    <row r="18133" spans="13:13">
      <c r="M18133" s="3"/>
    </row>
    <row r="18134" spans="13:13">
      <c r="M18134" s="3"/>
    </row>
    <row r="18135" spans="13:13">
      <c r="M18135" s="3"/>
    </row>
    <row r="18136" spans="13:13">
      <c r="M18136" s="3"/>
    </row>
    <row r="18137" spans="13:13">
      <c r="M18137" s="3"/>
    </row>
    <row r="18138" spans="13:13">
      <c r="M18138" s="3"/>
    </row>
    <row r="18139" spans="13:13">
      <c r="M18139" s="3"/>
    </row>
    <row r="18140" spans="13:13">
      <c r="M18140" s="3"/>
    </row>
    <row r="18141" spans="13:13">
      <c r="M18141" s="3"/>
    </row>
    <row r="18142" spans="13:13">
      <c r="M18142" s="3"/>
    </row>
    <row r="18143" spans="13:13">
      <c r="M18143" s="3"/>
    </row>
    <row r="18144" spans="13:13">
      <c r="M18144" s="3"/>
    </row>
    <row r="18145" spans="13:13">
      <c r="M18145" s="3"/>
    </row>
    <row r="18146" spans="13:13">
      <c r="M18146" s="3"/>
    </row>
    <row r="18147" spans="13:13">
      <c r="M18147" s="3"/>
    </row>
    <row r="18148" spans="13:13">
      <c r="M18148" s="3"/>
    </row>
    <row r="18149" spans="13:13">
      <c r="M18149" s="3"/>
    </row>
    <row r="18150" spans="13:13">
      <c r="M18150" s="3"/>
    </row>
    <row r="18151" spans="13:13">
      <c r="M18151" s="3"/>
    </row>
    <row r="18152" spans="13:13">
      <c r="M18152" s="3"/>
    </row>
    <row r="18153" spans="13:13">
      <c r="M18153" s="3"/>
    </row>
    <row r="18154" spans="13:13">
      <c r="M18154" s="3"/>
    </row>
    <row r="18155" spans="13:13">
      <c r="M18155" s="3"/>
    </row>
    <row r="18156" spans="13:13">
      <c r="M18156" s="3"/>
    </row>
    <row r="18157" spans="13:13">
      <c r="M18157" s="3"/>
    </row>
    <row r="18158" spans="13:13">
      <c r="M18158" s="3"/>
    </row>
    <row r="18159" spans="13:13">
      <c r="M18159" s="3"/>
    </row>
    <row r="18160" spans="13:13">
      <c r="M18160" s="3"/>
    </row>
    <row r="18161" spans="13:13">
      <c r="M18161" s="3"/>
    </row>
    <row r="18162" spans="13:13">
      <c r="M18162" s="3"/>
    </row>
    <row r="18163" spans="13:13">
      <c r="M18163" s="3"/>
    </row>
    <row r="18164" spans="13:13">
      <c r="M18164" s="3"/>
    </row>
    <row r="18165" spans="13:13">
      <c r="M18165" s="3"/>
    </row>
    <row r="18166" spans="13:13">
      <c r="M18166" s="3"/>
    </row>
    <row r="18167" spans="13:13">
      <c r="M18167" s="3"/>
    </row>
    <row r="18168" spans="13:13">
      <c r="M18168" s="3"/>
    </row>
    <row r="18169" spans="13:13">
      <c r="M18169" s="3"/>
    </row>
    <row r="18170" spans="13:13">
      <c r="M18170" s="3"/>
    </row>
    <row r="18171" spans="13:13">
      <c r="M18171" s="3"/>
    </row>
    <row r="18172" spans="13:13">
      <c r="M18172" s="3"/>
    </row>
    <row r="18173" spans="13:13">
      <c r="M18173" s="3"/>
    </row>
    <row r="18174" spans="13:13">
      <c r="M18174" s="3"/>
    </row>
    <row r="18175" spans="13:13">
      <c r="M18175" s="3"/>
    </row>
    <row r="18176" spans="13:13">
      <c r="M18176" s="3"/>
    </row>
    <row r="18177" spans="13:13">
      <c r="M18177" s="3"/>
    </row>
    <row r="18178" spans="13:13">
      <c r="M18178" s="3"/>
    </row>
    <row r="18179" spans="13:13">
      <c r="M18179" s="3"/>
    </row>
    <row r="18180" spans="13:13">
      <c r="M18180" s="3"/>
    </row>
    <row r="18181" spans="13:13">
      <c r="M18181" s="3"/>
    </row>
    <row r="18182" spans="13:13">
      <c r="M18182" s="3"/>
    </row>
    <row r="18183" spans="13:13">
      <c r="M18183" s="3"/>
    </row>
    <row r="18184" spans="13:13">
      <c r="M18184" s="3"/>
    </row>
    <row r="18185" spans="13:13">
      <c r="M18185" s="3"/>
    </row>
    <row r="18186" spans="13:13">
      <c r="M18186" s="3"/>
    </row>
    <row r="18187" spans="13:13">
      <c r="M18187" s="3"/>
    </row>
    <row r="18188" spans="13:13">
      <c r="M18188" s="3"/>
    </row>
    <row r="18189" spans="13:13">
      <c r="M18189" s="3"/>
    </row>
    <row r="18190" spans="13:13">
      <c r="M18190" s="3"/>
    </row>
    <row r="18191" spans="13:13">
      <c r="M18191" s="3"/>
    </row>
    <row r="18192" spans="13:13">
      <c r="M18192" s="3"/>
    </row>
    <row r="18193" spans="13:13">
      <c r="M18193" s="3"/>
    </row>
    <row r="18194" spans="13:13">
      <c r="M18194" s="3"/>
    </row>
    <row r="18195" spans="13:13">
      <c r="M18195" s="3"/>
    </row>
    <row r="18196" spans="13:13">
      <c r="M18196" s="3"/>
    </row>
    <row r="18197" spans="13:13">
      <c r="M18197" s="3"/>
    </row>
    <row r="18198" spans="13:13">
      <c r="M18198" s="3"/>
    </row>
    <row r="18199" spans="13:13">
      <c r="M18199" s="3"/>
    </row>
    <row r="18200" spans="13:13">
      <c r="M18200" s="3"/>
    </row>
    <row r="18201" spans="13:13">
      <c r="M18201" s="3"/>
    </row>
    <row r="18202" spans="13:13">
      <c r="M18202" s="3"/>
    </row>
    <row r="18203" spans="13:13">
      <c r="M18203" s="3"/>
    </row>
    <row r="18204" spans="13:13">
      <c r="M18204" s="3"/>
    </row>
    <row r="18205" spans="13:13">
      <c r="M18205" s="3"/>
    </row>
    <row r="18206" spans="13:13">
      <c r="M18206" s="3"/>
    </row>
    <row r="18207" spans="13:13">
      <c r="M18207" s="3"/>
    </row>
    <row r="18208" spans="13:13">
      <c r="M18208" s="3"/>
    </row>
    <row r="18209" spans="13:13">
      <c r="M18209" s="3"/>
    </row>
    <row r="18210" spans="13:13">
      <c r="M18210" s="3"/>
    </row>
    <row r="18211" spans="13:13">
      <c r="M18211" s="3"/>
    </row>
    <row r="18212" spans="13:13">
      <c r="M18212" s="3"/>
    </row>
    <row r="18213" spans="13:13">
      <c r="M18213" s="3"/>
    </row>
    <row r="18214" spans="13:13">
      <c r="M18214" s="3"/>
    </row>
    <row r="18215" spans="13:13">
      <c r="M18215" s="3"/>
    </row>
    <row r="18216" spans="13:13">
      <c r="M18216" s="3"/>
    </row>
    <row r="18217" spans="13:13">
      <c r="M18217" s="3"/>
    </row>
    <row r="18218" spans="13:13">
      <c r="M18218" s="3"/>
    </row>
    <row r="18219" spans="13:13">
      <c r="M18219" s="3"/>
    </row>
    <row r="18220" spans="13:13">
      <c r="M18220" s="3"/>
    </row>
    <row r="18221" spans="13:13">
      <c r="M18221" s="3"/>
    </row>
    <row r="18222" spans="13:13">
      <c r="M18222" s="3"/>
    </row>
    <row r="18223" spans="13:13">
      <c r="M18223" s="3"/>
    </row>
    <row r="18224" spans="13:13">
      <c r="M18224" s="3"/>
    </row>
    <row r="18225" spans="13:13">
      <c r="M18225" s="3"/>
    </row>
    <row r="18226" spans="13:13">
      <c r="M18226" s="3"/>
    </row>
    <row r="18227" spans="13:13">
      <c r="M18227" s="3"/>
    </row>
    <row r="18228" spans="13:13">
      <c r="M18228" s="3"/>
    </row>
    <row r="18229" spans="13:13">
      <c r="M18229" s="3"/>
    </row>
    <row r="18230" spans="13:13">
      <c r="M18230" s="3"/>
    </row>
    <row r="18231" spans="13:13">
      <c r="M18231" s="3"/>
    </row>
    <row r="18232" spans="13:13">
      <c r="M18232" s="3"/>
    </row>
    <row r="18233" spans="13:13">
      <c r="M18233" s="3"/>
    </row>
    <row r="18234" spans="13:13">
      <c r="M18234" s="3"/>
    </row>
    <row r="18235" spans="13:13">
      <c r="M18235" s="3"/>
    </row>
    <row r="18236" spans="13:13">
      <c r="M18236" s="3"/>
    </row>
    <row r="18237" spans="13:13">
      <c r="M18237" s="3"/>
    </row>
    <row r="18238" spans="13:13">
      <c r="M18238" s="3"/>
    </row>
    <row r="18239" spans="13:13">
      <c r="M18239" s="3"/>
    </row>
    <row r="18240" spans="13:13">
      <c r="M18240" s="3"/>
    </row>
    <row r="18241" spans="13:13">
      <c r="M18241" s="3"/>
    </row>
    <row r="18242" spans="13:13">
      <c r="M18242" s="3"/>
    </row>
    <row r="18243" spans="13:13">
      <c r="M18243" s="3"/>
    </row>
    <row r="18244" spans="13:13">
      <c r="M18244" s="3"/>
    </row>
    <row r="18245" spans="13:13">
      <c r="M18245" s="3"/>
    </row>
    <row r="18246" spans="13:13">
      <c r="M18246" s="3"/>
    </row>
    <row r="18247" spans="13:13">
      <c r="M18247" s="3"/>
    </row>
    <row r="18248" spans="13:13">
      <c r="M18248" s="3"/>
    </row>
    <row r="18249" spans="13:13">
      <c r="M18249" s="3"/>
    </row>
    <row r="18250" spans="13:13">
      <c r="M18250" s="3"/>
    </row>
    <row r="18251" spans="13:13">
      <c r="M18251" s="3"/>
    </row>
    <row r="18252" spans="13:13">
      <c r="M18252" s="3"/>
    </row>
    <row r="18253" spans="13:13">
      <c r="M18253" s="3"/>
    </row>
    <row r="18254" spans="13:13">
      <c r="M18254" s="3"/>
    </row>
    <row r="18255" spans="13:13">
      <c r="M18255" s="3"/>
    </row>
    <row r="18256" spans="13:13">
      <c r="M18256" s="3"/>
    </row>
    <row r="18257" spans="13:13">
      <c r="M18257" s="3"/>
    </row>
    <row r="18258" spans="13:13">
      <c r="M18258" s="3"/>
    </row>
    <row r="18259" spans="13:13">
      <c r="M18259" s="3"/>
    </row>
    <row r="18260" spans="13:13">
      <c r="M18260" s="3"/>
    </row>
    <row r="18261" spans="13:13">
      <c r="M18261" s="3"/>
    </row>
    <row r="18262" spans="13:13">
      <c r="M18262" s="3"/>
    </row>
    <row r="18263" spans="13:13">
      <c r="M18263" s="3"/>
    </row>
    <row r="18264" spans="13:13">
      <c r="M18264" s="3"/>
    </row>
    <row r="18265" spans="13:13">
      <c r="M18265" s="3"/>
    </row>
    <row r="18266" spans="13:13">
      <c r="M18266" s="3"/>
    </row>
    <row r="18267" spans="13:13">
      <c r="M18267" s="3"/>
    </row>
    <row r="18268" spans="13:13">
      <c r="M18268" s="3"/>
    </row>
    <row r="18269" spans="13:13">
      <c r="M18269" s="3"/>
    </row>
    <row r="18270" spans="13:13">
      <c r="M18270" s="3"/>
    </row>
    <row r="18271" spans="13:13">
      <c r="M18271" s="3"/>
    </row>
    <row r="18272" spans="13:13">
      <c r="M18272" s="3"/>
    </row>
    <row r="18273" spans="13:13">
      <c r="M18273" s="3"/>
    </row>
    <row r="18274" spans="13:13">
      <c r="M18274" s="3"/>
    </row>
    <row r="18275" spans="13:13">
      <c r="M18275" s="3"/>
    </row>
    <row r="18276" spans="13:13">
      <c r="M18276" s="3"/>
    </row>
    <row r="18277" spans="13:13">
      <c r="M18277" s="3"/>
    </row>
    <row r="18278" spans="13:13">
      <c r="M18278" s="3"/>
    </row>
    <row r="18279" spans="13:13">
      <c r="M18279" s="3"/>
    </row>
    <row r="18280" spans="13:13">
      <c r="M18280" s="3"/>
    </row>
    <row r="18281" spans="13:13">
      <c r="M18281" s="3"/>
    </row>
    <row r="18282" spans="13:13">
      <c r="M18282" s="3"/>
    </row>
    <row r="18283" spans="13:13">
      <c r="M18283" s="3"/>
    </row>
    <row r="18284" spans="13:13">
      <c r="M18284" s="3"/>
    </row>
    <row r="18285" spans="13:13">
      <c r="M18285" s="3"/>
    </row>
    <row r="18286" spans="13:13">
      <c r="M18286" s="3"/>
    </row>
    <row r="18287" spans="13:13">
      <c r="M18287" s="3"/>
    </row>
    <row r="18288" spans="13:13">
      <c r="M18288" s="3"/>
    </row>
    <row r="18289" spans="13:13">
      <c r="M18289" s="3"/>
    </row>
    <row r="18290" spans="13:13">
      <c r="M18290" s="3"/>
    </row>
    <row r="18291" spans="13:13">
      <c r="M18291" s="3"/>
    </row>
    <row r="18292" spans="13:13">
      <c r="M18292" s="3"/>
    </row>
    <row r="18293" spans="13:13">
      <c r="M18293" s="3"/>
    </row>
    <row r="18294" spans="13:13">
      <c r="M18294" s="3"/>
    </row>
    <row r="18295" spans="13:13">
      <c r="M18295" s="3"/>
    </row>
    <row r="18296" spans="13:13">
      <c r="M18296" s="3"/>
    </row>
    <row r="18297" spans="13:13">
      <c r="M18297" s="3"/>
    </row>
    <row r="18298" spans="13:13">
      <c r="M18298" s="3"/>
    </row>
    <row r="18299" spans="13:13">
      <c r="M18299" s="3"/>
    </row>
    <row r="18300" spans="13:13">
      <c r="M18300" s="3"/>
    </row>
    <row r="18301" spans="13:13">
      <c r="M18301" s="3"/>
    </row>
    <row r="18302" spans="13:13">
      <c r="M18302" s="3"/>
    </row>
    <row r="18303" spans="13:13">
      <c r="M18303" s="3"/>
    </row>
    <row r="18304" spans="13:13">
      <c r="M18304" s="3"/>
    </row>
    <row r="18305" spans="13:13">
      <c r="M18305" s="3"/>
    </row>
    <row r="18306" spans="13:13">
      <c r="M18306" s="3"/>
    </row>
    <row r="18307" spans="13:13">
      <c r="M18307" s="3"/>
    </row>
    <row r="18308" spans="13:13">
      <c r="M18308" s="3"/>
    </row>
    <row r="18309" spans="13:13">
      <c r="M18309" s="3"/>
    </row>
    <row r="18310" spans="13:13">
      <c r="M18310" s="3"/>
    </row>
    <row r="18311" spans="13:13">
      <c r="M18311" s="3"/>
    </row>
    <row r="18312" spans="13:13">
      <c r="M18312" s="3"/>
    </row>
    <row r="18313" spans="13:13">
      <c r="M18313" s="3"/>
    </row>
    <row r="18314" spans="13:13">
      <c r="M18314" s="3"/>
    </row>
    <row r="18315" spans="13:13">
      <c r="M18315" s="3"/>
    </row>
    <row r="18316" spans="13:13">
      <c r="M18316" s="3"/>
    </row>
    <row r="18317" spans="13:13">
      <c r="M18317" s="3"/>
    </row>
    <row r="18318" spans="13:13">
      <c r="M18318" s="3"/>
    </row>
    <row r="18319" spans="13:13">
      <c r="M18319" s="3"/>
    </row>
    <row r="18320" spans="13:13">
      <c r="M18320" s="3"/>
    </row>
    <row r="18321" spans="13:13">
      <c r="M18321" s="3"/>
    </row>
    <row r="18322" spans="13:13">
      <c r="M18322" s="3"/>
    </row>
    <row r="18323" spans="13:13">
      <c r="M18323" s="3"/>
    </row>
    <row r="18324" spans="13:13">
      <c r="M18324" s="3"/>
    </row>
    <row r="18325" spans="13:13">
      <c r="M18325" s="3"/>
    </row>
    <row r="18326" spans="13:13">
      <c r="M18326" s="3"/>
    </row>
    <row r="18327" spans="13:13">
      <c r="M18327" s="3"/>
    </row>
    <row r="18328" spans="13:13">
      <c r="M18328" s="3"/>
    </row>
    <row r="18329" spans="13:13">
      <c r="M18329" s="3"/>
    </row>
    <row r="18330" spans="13:13">
      <c r="M18330" s="3"/>
    </row>
    <row r="18331" spans="13:13">
      <c r="M18331" s="3"/>
    </row>
    <row r="18332" spans="13:13">
      <c r="M18332" s="3"/>
    </row>
    <row r="18333" spans="13:13">
      <c r="M18333" s="3"/>
    </row>
    <row r="18334" spans="13:13">
      <c r="M18334" s="3"/>
    </row>
    <row r="18335" spans="13:13">
      <c r="M18335" s="3"/>
    </row>
    <row r="18336" spans="13:13">
      <c r="M18336" s="3"/>
    </row>
    <row r="18337" spans="13:13">
      <c r="M18337" s="3"/>
    </row>
    <row r="18338" spans="13:13">
      <c r="M18338" s="3"/>
    </row>
    <row r="18339" spans="13:13">
      <c r="M18339" s="3"/>
    </row>
    <row r="18340" spans="13:13">
      <c r="M18340" s="3"/>
    </row>
    <row r="18341" spans="13:13">
      <c r="M18341" s="3"/>
    </row>
    <row r="18342" spans="13:13">
      <c r="M18342" s="3"/>
    </row>
    <row r="18343" spans="13:13">
      <c r="M18343" s="3"/>
    </row>
    <row r="18344" spans="13:13">
      <c r="M18344" s="3"/>
    </row>
    <row r="18345" spans="13:13">
      <c r="M18345" s="3"/>
    </row>
    <row r="18346" spans="13:13">
      <c r="M18346" s="3"/>
    </row>
    <row r="18347" spans="13:13">
      <c r="M18347" s="3"/>
    </row>
    <row r="18348" spans="13:13">
      <c r="M18348" s="3"/>
    </row>
    <row r="18349" spans="13:13">
      <c r="M18349" s="3"/>
    </row>
    <row r="18350" spans="13:13">
      <c r="M18350" s="3"/>
    </row>
    <row r="18351" spans="13:13">
      <c r="M18351" s="3"/>
    </row>
    <row r="18352" spans="13:13">
      <c r="M18352" s="3"/>
    </row>
    <row r="18353" spans="13:13">
      <c r="M18353" s="3"/>
    </row>
    <row r="18354" spans="13:13">
      <c r="M18354" s="3"/>
    </row>
    <row r="18355" spans="13:13">
      <c r="M18355" s="3"/>
    </row>
    <row r="18356" spans="13:13">
      <c r="M18356" s="3"/>
    </row>
    <row r="18357" spans="13:13">
      <c r="M18357" s="3"/>
    </row>
    <row r="18358" spans="13:13">
      <c r="M18358" s="3"/>
    </row>
    <row r="18359" spans="13:13">
      <c r="M18359" s="3"/>
    </row>
    <row r="18360" spans="13:13">
      <c r="M18360" s="3"/>
    </row>
    <row r="18361" spans="13:13">
      <c r="M18361" s="3"/>
    </row>
    <row r="18362" spans="13:13">
      <c r="M18362" s="3"/>
    </row>
    <row r="18363" spans="13:13">
      <c r="M18363" s="3"/>
    </row>
    <row r="18364" spans="13:13">
      <c r="M18364" s="3"/>
    </row>
    <row r="18365" spans="13:13">
      <c r="M18365" s="3"/>
    </row>
    <row r="18366" spans="13:13">
      <c r="M18366" s="3"/>
    </row>
    <row r="18367" spans="13:13">
      <c r="M18367" s="3"/>
    </row>
    <row r="18368" spans="13:13">
      <c r="M18368" s="3"/>
    </row>
    <row r="18369" spans="13:13">
      <c r="M18369" s="3"/>
    </row>
    <row r="18370" spans="13:13">
      <c r="M18370" s="3"/>
    </row>
    <row r="18371" spans="13:13">
      <c r="M18371" s="3"/>
    </row>
    <row r="18372" spans="13:13">
      <c r="M18372" s="3"/>
    </row>
    <row r="18373" spans="13:13">
      <c r="M18373" s="3"/>
    </row>
    <row r="18374" spans="13:13">
      <c r="M18374" s="3"/>
    </row>
    <row r="18375" spans="13:13">
      <c r="M18375" s="3"/>
    </row>
    <row r="18376" spans="13:13">
      <c r="M18376" s="3"/>
    </row>
    <row r="18377" spans="13:13">
      <c r="M18377" s="3"/>
    </row>
    <row r="18378" spans="13:13">
      <c r="M18378" s="3"/>
    </row>
    <row r="18379" spans="13:13">
      <c r="M18379" s="3"/>
    </row>
    <row r="18380" spans="13:13">
      <c r="M18380" s="3"/>
    </row>
    <row r="18381" spans="13:13">
      <c r="M18381" s="3"/>
    </row>
    <row r="18382" spans="13:13">
      <c r="M18382" s="3"/>
    </row>
    <row r="18383" spans="13:13">
      <c r="M18383" s="3"/>
    </row>
    <row r="18384" spans="13:13">
      <c r="M18384" s="3"/>
    </row>
    <row r="18385" spans="13:13">
      <c r="M18385" s="3"/>
    </row>
    <row r="18386" spans="13:13">
      <c r="M18386" s="3"/>
    </row>
    <row r="18387" spans="13:13">
      <c r="M18387" s="3"/>
    </row>
    <row r="18388" spans="13:13">
      <c r="M18388" s="3"/>
    </row>
    <row r="18389" spans="13:13">
      <c r="M18389" s="3"/>
    </row>
    <row r="18390" spans="13:13">
      <c r="M18390" s="3"/>
    </row>
    <row r="18391" spans="13:13">
      <c r="M18391" s="3"/>
    </row>
    <row r="18392" spans="13:13">
      <c r="M18392" s="3"/>
    </row>
    <row r="18393" spans="13:13">
      <c r="M18393" s="3"/>
    </row>
    <row r="18394" spans="13:13">
      <c r="M18394" s="3"/>
    </row>
    <row r="18395" spans="13:13">
      <c r="M18395" s="3"/>
    </row>
    <row r="18396" spans="13:13">
      <c r="M18396" s="3"/>
    </row>
    <row r="18397" spans="13:13">
      <c r="M18397" s="3"/>
    </row>
    <row r="18398" spans="13:13">
      <c r="M18398" s="3"/>
    </row>
    <row r="18399" spans="13:13">
      <c r="M18399" s="3"/>
    </row>
    <row r="18400" spans="13:13">
      <c r="M18400" s="3"/>
    </row>
    <row r="18401" spans="13:13">
      <c r="M18401" s="3"/>
    </row>
    <row r="18402" spans="13:13">
      <c r="M18402" s="3"/>
    </row>
    <row r="18403" spans="13:13">
      <c r="M18403" s="3"/>
    </row>
    <row r="18404" spans="13:13">
      <c r="M18404" s="3"/>
    </row>
    <row r="18405" spans="13:13">
      <c r="M18405" s="3"/>
    </row>
    <row r="18406" spans="13:13">
      <c r="M18406" s="3"/>
    </row>
    <row r="18407" spans="13:13">
      <c r="M18407" s="3"/>
    </row>
    <row r="18408" spans="13:13">
      <c r="M18408" s="3"/>
    </row>
    <row r="18409" spans="13:13">
      <c r="M18409" s="3"/>
    </row>
    <row r="18410" spans="13:13">
      <c r="M18410" s="3"/>
    </row>
    <row r="18411" spans="13:13">
      <c r="M18411" s="3"/>
    </row>
    <row r="18412" spans="13:13">
      <c r="M18412" s="3"/>
    </row>
    <row r="18413" spans="13:13">
      <c r="M18413" s="3"/>
    </row>
    <row r="18414" spans="13:13">
      <c r="M18414" s="3"/>
    </row>
    <row r="18415" spans="13:13">
      <c r="M18415" s="3"/>
    </row>
    <row r="18416" spans="13:13">
      <c r="M18416" s="3"/>
    </row>
    <row r="18417" spans="13:13">
      <c r="M18417" s="3"/>
    </row>
    <row r="18418" spans="13:13">
      <c r="M18418" s="3"/>
    </row>
    <row r="18419" spans="13:13">
      <c r="M18419" s="3"/>
    </row>
    <row r="18420" spans="13:13">
      <c r="M18420" s="3"/>
    </row>
    <row r="18421" spans="13:13">
      <c r="M18421" s="3"/>
    </row>
    <row r="18422" spans="13:13">
      <c r="M18422" s="3"/>
    </row>
    <row r="18423" spans="13:13">
      <c r="M18423" s="3"/>
    </row>
    <row r="18424" spans="13:13">
      <c r="M18424" s="3"/>
    </row>
    <row r="18425" spans="13:13">
      <c r="M18425" s="3"/>
    </row>
    <row r="18426" spans="13:13">
      <c r="M18426" s="3"/>
    </row>
    <row r="18427" spans="13:13">
      <c r="M18427" s="3"/>
    </row>
    <row r="18428" spans="13:13">
      <c r="M18428" s="3"/>
    </row>
    <row r="18429" spans="13:13">
      <c r="M18429" s="3"/>
    </row>
    <row r="18430" spans="13:13">
      <c r="M18430" s="3"/>
    </row>
    <row r="18431" spans="13:13">
      <c r="M18431" s="3"/>
    </row>
    <row r="18432" spans="13:13">
      <c r="M18432" s="3"/>
    </row>
    <row r="18433" spans="13:13">
      <c r="M18433" s="3"/>
    </row>
    <row r="18434" spans="13:13">
      <c r="M18434" s="3"/>
    </row>
    <row r="18435" spans="13:13">
      <c r="M18435" s="3"/>
    </row>
    <row r="18436" spans="13:13">
      <c r="M18436" s="3"/>
    </row>
    <row r="18437" spans="13:13">
      <c r="M18437" s="3"/>
    </row>
    <row r="18438" spans="13:13">
      <c r="M18438" s="3"/>
    </row>
    <row r="18439" spans="13:13">
      <c r="M18439" s="3"/>
    </row>
    <row r="18440" spans="13:13">
      <c r="M18440" s="3"/>
    </row>
    <row r="18441" spans="13:13">
      <c r="M18441" s="3"/>
    </row>
    <row r="18442" spans="13:13">
      <c r="M18442" s="3"/>
    </row>
    <row r="18443" spans="13:13">
      <c r="M18443" s="3"/>
    </row>
    <row r="18444" spans="13:13">
      <c r="M18444" s="3"/>
    </row>
    <row r="18445" spans="13:13">
      <c r="M18445" s="3"/>
    </row>
    <row r="18446" spans="13:13">
      <c r="M18446" s="3"/>
    </row>
    <row r="18447" spans="13:13">
      <c r="M18447" s="3"/>
    </row>
    <row r="18448" spans="13:13">
      <c r="M18448" s="3"/>
    </row>
    <row r="18449" spans="13:13">
      <c r="M18449" s="3"/>
    </row>
    <row r="18450" spans="13:13">
      <c r="M18450" s="3"/>
    </row>
    <row r="18451" spans="13:13">
      <c r="M18451" s="3"/>
    </row>
    <row r="18452" spans="13:13">
      <c r="M18452" s="3"/>
    </row>
    <row r="18453" spans="13:13">
      <c r="M18453" s="3"/>
    </row>
    <row r="18454" spans="13:13">
      <c r="M18454" s="3"/>
    </row>
    <row r="18455" spans="13:13">
      <c r="M18455" s="3"/>
    </row>
    <row r="18456" spans="13:13">
      <c r="M18456" s="3"/>
    </row>
    <row r="18457" spans="13:13">
      <c r="M18457" s="3"/>
    </row>
    <row r="18458" spans="13:13">
      <c r="M18458" s="3"/>
    </row>
    <row r="18459" spans="13:13">
      <c r="M18459" s="3"/>
    </row>
    <row r="18460" spans="13:13">
      <c r="M18460" s="3"/>
    </row>
    <row r="18461" spans="13:13">
      <c r="M18461" s="3"/>
    </row>
    <row r="18462" spans="13:13">
      <c r="M18462" s="3"/>
    </row>
    <row r="18463" spans="13:13">
      <c r="M18463" s="3"/>
    </row>
    <row r="18464" spans="13:13">
      <c r="M18464" s="3"/>
    </row>
    <row r="18465" spans="13:13">
      <c r="M18465" s="3"/>
    </row>
    <row r="18466" spans="13:13">
      <c r="M18466" s="3"/>
    </row>
    <row r="18467" spans="13:13">
      <c r="M18467" s="3"/>
    </row>
    <row r="18468" spans="13:13">
      <c r="M18468" s="3"/>
    </row>
    <row r="18469" spans="13:13">
      <c r="M18469" s="3"/>
    </row>
    <row r="18470" spans="13:13">
      <c r="M18470" s="3"/>
    </row>
    <row r="18471" spans="13:13">
      <c r="M18471" s="3"/>
    </row>
    <row r="18472" spans="13:13">
      <c r="M18472" s="3"/>
    </row>
    <row r="18473" spans="13:13">
      <c r="M18473" s="3"/>
    </row>
    <row r="18474" spans="13:13">
      <c r="M18474" s="3"/>
    </row>
    <row r="18475" spans="13:13">
      <c r="M18475" s="3"/>
    </row>
    <row r="18476" spans="13:13">
      <c r="M18476" s="3"/>
    </row>
    <row r="18477" spans="13:13">
      <c r="M18477" s="3"/>
    </row>
    <row r="18478" spans="13:13">
      <c r="M18478" s="3"/>
    </row>
    <row r="18479" spans="13:13">
      <c r="M18479" s="3"/>
    </row>
    <row r="18480" spans="13:13">
      <c r="M18480" s="3"/>
    </row>
    <row r="18481" spans="13:13">
      <c r="M18481" s="3"/>
    </row>
    <row r="18482" spans="13:13">
      <c r="M18482" s="3"/>
    </row>
    <row r="18483" spans="13:13">
      <c r="M18483" s="3"/>
    </row>
    <row r="18484" spans="13:13">
      <c r="M18484" s="3"/>
    </row>
    <row r="18485" spans="13:13">
      <c r="M18485" s="3"/>
    </row>
    <row r="18486" spans="13:13">
      <c r="M18486" s="3"/>
    </row>
    <row r="18487" spans="13:13">
      <c r="M18487" s="3"/>
    </row>
    <row r="18488" spans="13:13">
      <c r="M18488" s="3"/>
    </row>
    <row r="18489" spans="13:13">
      <c r="M18489" s="3"/>
    </row>
    <row r="18490" spans="13:13">
      <c r="M18490" s="3"/>
    </row>
    <row r="18491" spans="13:13">
      <c r="M18491" s="3"/>
    </row>
    <row r="18492" spans="13:13">
      <c r="M18492" s="3"/>
    </row>
    <row r="18493" spans="13:13">
      <c r="M18493" s="3"/>
    </row>
    <row r="18494" spans="13:13">
      <c r="M18494" s="3"/>
    </row>
    <row r="18495" spans="13:13">
      <c r="M18495" s="3"/>
    </row>
    <row r="18496" spans="13:13">
      <c r="M18496" s="3"/>
    </row>
    <row r="18497" spans="13:13">
      <c r="M18497" s="3"/>
    </row>
    <row r="18498" spans="13:13">
      <c r="M18498" s="3"/>
    </row>
    <row r="18499" spans="13:13">
      <c r="M18499" s="3"/>
    </row>
    <row r="18500" spans="13:13">
      <c r="M18500" s="3"/>
    </row>
    <row r="18501" spans="13:13">
      <c r="M18501" s="3"/>
    </row>
    <row r="18502" spans="13:13">
      <c r="M18502" s="3"/>
    </row>
    <row r="18503" spans="13:13">
      <c r="M18503" s="3"/>
    </row>
    <row r="18504" spans="13:13">
      <c r="M18504" s="3"/>
    </row>
    <row r="18505" spans="13:13">
      <c r="M18505" s="3"/>
    </row>
    <row r="18506" spans="13:13">
      <c r="M18506" s="3"/>
    </row>
    <row r="18507" spans="13:13">
      <c r="M18507" s="3"/>
    </row>
    <row r="18508" spans="13:13">
      <c r="M18508" s="3"/>
    </row>
    <row r="18509" spans="13:13">
      <c r="M18509" s="3"/>
    </row>
    <row r="18510" spans="13:13">
      <c r="M18510" s="3"/>
    </row>
    <row r="18511" spans="13:13">
      <c r="M18511" s="3"/>
    </row>
    <row r="18512" spans="13:13">
      <c r="M18512" s="3"/>
    </row>
    <row r="18513" spans="13:13">
      <c r="M18513" s="3"/>
    </row>
    <row r="18514" spans="13:13">
      <c r="M18514" s="3"/>
    </row>
    <row r="18515" spans="13:13">
      <c r="M18515" s="3"/>
    </row>
    <row r="18516" spans="13:13">
      <c r="M18516" s="3"/>
    </row>
    <row r="18517" spans="13:13">
      <c r="M18517" s="3"/>
    </row>
    <row r="18518" spans="13:13">
      <c r="M18518" s="3"/>
    </row>
    <row r="18519" spans="13:13">
      <c r="M18519" s="3"/>
    </row>
    <row r="18520" spans="13:13">
      <c r="M18520" s="3"/>
    </row>
    <row r="18521" spans="13:13">
      <c r="M18521" s="3"/>
    </row>
    <row r="18522" spans="13:13">
      <c r="M18522" s="3"/>
    </row>
    <row r="18523" spans="13:13">
      <c r="M18523" s="3"/>
    </row>
    <row r="18524" spans="13:13">
      <c r="M18524" s="3"/>
    </row>
    <row r="18525" spans="13:13">
      <c r="M18525" s="3"/>
    </row>
    <row r="18526" spans="13:13">
      <c r="M18526" s="3"/>
    </row>
    <row r="18527" spans="13:13">
      <c r="M18527" s="3"/>
    </row>
    <row r="18528" spans="13:13">
      <c r="M18528" s="3"/>
    </row>
    <row r="18529" spans="13:13">
      <c r="M18529" s="3"/>
    </row>
    <row r="18530" spans="13:13">
      <c r="M18530" s="3"/>
    </row>
    <row r="18531" spans="13:13">
      <c r="M18531" s="3"/>
    </row>
    <row r="18532" spans="13:13">
      <c r="M18532" s="3"/>
    </row>
    <row r="18533" spans="13:13">
      <c r="M18533" s="3"/>
    </row>
    <row r="18534" spans="13:13">
      <c r="M18534" s="3"/>
    </row>
    <row r="18535" spans="13:13">
      <c r="M18535" s="3"/>
    </row>
    <row r="18536" spans="13:13">
      <c r="M18536" s="3"/>
    </row>
    <row r="18537" spans="13:13">
      <c r="M18537" s="3"/>
    </row>
    <row r="18538" spans="13:13">
      <c r="M18538" s="3"/>
    </row>
    <row r="18539" spans="13:13">
      <c r="M18539" s="3"/>
    </row>
    <row r="18540" spans="13:13">
      <c r="M18540" s="3"/>
    </row>
    <row r="18541" spans="13:13">
      <c r="M18541" s="3"/>
    </row>
    <row r="18542" spans="13:13">
      <c r="M18542" s="3"/>
    </row>
    <row r="18543" spans="13:13">
      <c r="M18543" s="3"/>
    </row>
    <row r="18544" spans="13:13">
      <c r="M18544" s="3"/>
    </row>
    <row r="18545" spans="13:13">
      <c r="M18545" s="3"/>
    </row>
    <row r="18546" spans="13:13">
      <c r="M18546" s="3"/>
    </row>
    <row r="18547" spans="13:13">
      <c r="M18547" s="3"/>
    </row>
    <row r="18548" spans="13:13">
      <c r="M18548" s="3"/>
    </row>
    <row r="18549" spans="13:13">
      <c r="M18549" s="3"/>
    </row>
    <row r="18550" spans="13:13">
      <c r="M18550" s="3"/>
    </row>
    <row r="18551" spans="13:13">
      <c r="M18551" s="3"/>
    </row>
    <row r="18552" spans="13:13">
      <c r="M18552" s="3"/>
    </row>
    <row r="18553" spans="13:13">
      <c r="M18553" s="3"/>
    </row>
    <row r="18554" spans="13:13">
      <c r="M18554" s="3"/>
    </row>
    <row r="18555" spans="13:13">
      <c r="M18555" s="3"/>
    </row>
    <row r="18556" spans="13:13">
      <c r="M18556" s="3"/>
    </row>
    <row r="18557" spans="13:13">
      <c r="M18557" s="3"/>
    </row>
    <row r="18558" spans="13:13">
      <c r="M18558" s="3"/>
    </row>
    <row r="18559" spans="13:13">
      <c r="M18559" s="3"/>
    </row>
    <row r="18560" spans="13:13">
      <c r="M18560" s="3"/>
    </row>
    <row r="18561" spans="13:13">
      <c r="M18561" s="3"/>
    </row>
    <row r="18562" spans="13:13">
      <c r="M18562" s="3"/>
    </row>
    <row r="18563" spans="13:13">
      <c r="M18563" s="3"/>
    </row>
    <row r="18564" spans="13:13">
      <c r="M18564" s="3"/>
    </row>
    <row r="18565" spans="13:13">
      <c r="M18565" s="3"/>
    </row>
    <row r="18566" spans="13:13">
      <c r="M18566" s="3"/>
    </row>
    <row r="18567" spans="13:13">
      <c r="M18567" s="3"/>
    </row>
    <row r="18568" spans="13:13">
      <c r="M18568" s="3"/>
    </row>
    <row r="18569" spans="13:13">
      <c r="M18569" s="3"/>
    </row>
    <row r="18570" spans="13:13">
      <c r="M18570" s="3"/>
    </row>
    <row r="18571" spans="13:13">
      <c r="M18571" s="3"/>
    </row>
    <row r="18572" spans="13:13">
      <c r="M18572" s="3"/>
    </row>
    <row r="18573" spans="13:13">
      <c r="M18573" s="3"/>
    </row>
    <row r="18574" spans="13:13">
      <c r="M18574" s="3"/>
    </row>
    <row r="18575" spans="13:13">
      <c r="M18575" s="3"/>
    </row>
    <row r="18576" spans="13:13">
      <c r="M18576" s="3"/>
    </row>
    <row r="18577" spans="13:13">
      <c r="M18577" s="3"/>
    </row>
    <row r="18578" spans="13:13">
      <c r="M18578" s="3"/>
    </row>
    <row r="18579" spans="13:13">
      <c r="M18579" s="3"/>
    </row>
    <row r="18580" spans="13:13">
      <c r="M18580" s="3"/>
    </row>
    <row r="18581" spans="13:13">
      <c r="M18581" s="3"/>
    </row>
    <row r="18582" spans="13:13">
      <c r="M18582" s="3"/>
    </row>
    <row r="18583" spans="13:13">
      <c r="M18583" s="3"/>
    </row>
    <row r="18584" spans="13:13">
      <c r="M18584" s="3"/>
    </row>
    <row r="18585" spans="13:13">
      <c r="M18585" s="3"/>
    </row>
    <row r="18586" spans="13:13">
      <c r="M18586" s="3"/>
    </row>
    <row r="18587" spans="13:13">
      <c r="M18587" s="3"/>
    </row>
    <row r="18588" spans="13:13">
      <c r="M18588" s="3"/>
    </row>
    <row r="18589" spans="13:13">
      <c r="M18589" s="3"/>
    </row>
    <row r="18590" spans="13:13">
      <c r="M18590" s="3"/>
    </row>
    <row r="18591" spans="13:13">
      <c r="M18591" s="3"/>
    </row>
    <row r="18592" spans="13:13">
      <c r="M18592" s="3"/>
    </row>
    <row r="18593" spans="13:13">
      <c r="M18593" s="3"/>
    </row>
    <row r="18594" spans="13:13">
      <c r="M18594" s="3"/>
    </row>
    <row r="18595" spans="13:13">
      <c r="M18595" s="3"/>
    </row>
    <row r="18596" spans="13:13">
      <c r="M18596" s="3"/>
    </row>
    <row r="18597" spans="13:13">
      <c r="M18597" s="3"/>
    </row>
    <row r="18598" spans="13:13">
      <c r="M18598" s="3"/>
    </row>
    <row r="18599" spans="13:13">
      <c r="M18599" s="3"/>
    </row>
    <row r="18600" spans="13:13">
      <c r="M18600" s="3"/>
    </row>
    <row r="18601" spans="13:13">
      <c r="M18601" s="3"/>
    </row>
    <row r="18602" spans="13:13">
      <c r="M18602" s="3"/>
    </row>
    <row r="18603" spans="13:13">
      <c r="M18603" s="3"/>
    </row>
    <row r="18604" spans="13:13">
      <c r="M18604" s="3"/>
    </row>
    <row r="18605" spans="13:13">
      <c r="M18605" s="3"/>
    </row>
    <row r="18606" spans="13:13">
      <c r="M18606" s="3"/>
    </row>
    <row r="18607" spans="13:13">
      <c r="M18607" s="3"/>
    </row>
    <row r="18608" spans="13:13">
      <c r="M18608" s="3"/>
    </row>
    <row r="18609" spans="13:13">
      <c r="M18609" s="3"/>
    </row>
    <row r="18610" spans="13:13">
      <c r="M18610" s="3"/>
    </row>
    <row r="18611" spans="13:13">
      <c r="M18611" s="3"/>
    </row>
    <row r="18612" spans="13:13">
      <c r="M18612" s="3"/>
    </row>
    <row r="18613" spans="13:13">
      <c r="M18613" s="3"/>
    </row>
    <row r="18614" spans="13:13">
      <c r="M18614" s="3"/>
    </row>
    <row r="18615" spans="13:13">
      <c r="M18615" s="3"/>
    </row>
    <row r="18616" spans="13:13">
      <c r="M18616" s="3"/>
    </row>
    <row r="18617" spans="13:13">
      <c r="M18617" s="3"/>
    </row>
    <row r="18618" spans="13:13">
      <c r="M18618" s="3"/>
    </row>
    <row r="18619" spans="13:13">
      <c r="M18619" s="3"/>
    </row>
    <row r="18620" spans="13:13">
      <c r="M18620" s="3"/>
    </row>
    <row r="18621" spans="13:13">
      <c r="M18621" s="3"/>
    </row>
    <row r="18622" spans="13:13">
      <c r="M18622" s="3"/>
    </row>
    <row r="18623" spans="13:13">
      <c r="M18623" s="3"/>
    </row>
    <row r="18624" spans="13:13">
      <c r="M18624" s="3"/>
    </row>
    <row r="18625" spans="13:13">
      <c r="M18625" s="3"/>
    </row>
    <row r="18626" spans="13:13">
      <c r="M18626" s="3"/>
    </row>
    <row r="18627" spans="13:13">
      <c r="M18627" s="3"/>
    </row>
    <row r="18628" spans="13:13">
      <c r="M18628" s="3"/>
    </row>
    <row r="18629" spans="13:13">
      <c r="M18629" s="3"/>
    </row>
    <row r="18630" spans="13:13">
      <c r="M18630" s="3"/>
    </row>
    <row r="18631" spans="13:13">
      <c r="M18631" s="3"/>
    </row>
    <row r="18632" spans="13:13">
      <c r="M18632" s="3"/>
    </row>
    <row r="18633" spans="13:13">
      <c r="M18633" s="3"/>
    </row>
    <row r="18634" spans="13:13">
      <c r="M18634" s="3"/>
    </row>
    <row r="18635" spans="13:13">
      <c r="M18635" s="3"/>
    </row>
    <row r="18636" spans="13:13">
      <c r="M18636" s="3"/>
    </row>
    <row r="18637" spans="13:13">
      <c r="M18637" s="3"/>
    </row>
    <row r="18638" spans="13:13">
      <c r="M18638" s="3"/>
    </row>
    <row r="18639" spans="13:13">
      <c r="M18639" s="3"/>
    </row>
    <row r="18640" spans="13:13">
      <c r="M18640" s="3"/>
    </row>
    <row r="18641" spans="13:13">
      <c r="M18641" s="3"/>
    </row>
    <row r="18642" spans="13:13">
      <c r="M18642" s="3"/>
    </row>
    <row r="18643" spans="13:13">
      <c r="M18643" s="3"/>
    </row>
    <row r="18644" spans="13:13">
      <c r="M18644" s="3"/>
    </row>
    <row r="18645" spans="13:13">
      <c r="M18645" s="3"/>
    </row>
    <row r="18646" spans="13:13">
      <c r="M18646" s="3"/>
    </row>
    <row r="18647" spans="13:13">
      <c r="M18647" s="3"/>
    </row>
    <row r="18648" spans="13:13">
      <c r="M18648" s="3"/>
    </row>
    <row r="18649" spans="13:13">
      <c r="M18649" s="3"/>
    </row>
    <row r="18650" spans="13:13">
      <c r="M18650" s="3"/>
    </row>
    <row r="18651" spans="13:13">
      <c r="M18651" s="3"/>
    </row>
    <row r="18652" spans="13:13">
      <c r="M18652" s="3"/>
    </row>
    <row r="18653" spans="13:13">
      <c r="M18653" s="3"/>
    </row>
    <row r="18654" spans="13:13">
      <c r="M18654" s="3"/>
    </row>
    <row r="18655" spans="13:13">
      <c r="M18655" s="3"/>
    </row>
    <row r="18656" spans="13:13">
      <c r="M18656" s="3"/>
    </row>
    <row r="18657" spans="13:13">
      <c r="M18657" s="3"/>
    </row>
    <row r="18658" spans="13:13">
      <c r="M18658" s="3"/>
    </row>
    <row r="18659" spans="13:13">
      <c r="M18659" s="3"/>
    </row>
    <row r="18660" spans="13:13">
      <c r="M18660" s="3"/>
    </row>
    <row r="18661" spans="13:13">
      <c r="M18661" s="3"/>
    </row>
    <row r="18662" spans="13:13">
      <c r="M18662" s="3"/>
    </row>
    <row r="18663" spans="13:13">
      <c r="M18663" s="3"/>
    </row>
    <row r="18664" spans="13:13">
      <c r="M18664" s="3"/>
    </row>
    <row r="18665" spans="13:13">
      <c r="M18665" s="3"/>
    </row>
    <row r="18666" spans="13:13">
      <c r="M18666" s="3"/>
    </row>
    <row r="18667" spans="13:13">
      <c r="M18667" s="3"/>
    </row>
    <row r="18668" spans="13:13">
      <c r="M18668" s="3"/>
    </row>
    <row r="18669" spans="13:13">
      <c r="M18669" s="3"/>
    </row>
    <row r="18670" spans="13:13">
      <c r="M18670" s="3"/>
    </row>
    <row r="18671" spans="13:13">
      <c r="M18671" s="3"/>
    </row>
    <row r="18672" spans="13:13">
      <c r="M18672" s="3"/>
    </row>
    <row r="18673" spans="13:13">
      <c r="M18673" s="3"/>
    </row>
    <row r="18674" spans="13:13">
      <c r="M18674" s="3"/>
    </row>
    <row r="18675" spans="13:13">
      <c r="M18675" s="3"/>
    </row>
    <row r="18676" spans="13:13">
      <c r="M18676" s="3"/>
    </row>
    <row r="18677" spans="13:13">
      <c r="M18677" s="3"/>
    </row>
    <row r="18678" spans="13:13">
      <c r="M18678" s="3"/>
    </row>
    <row r="18679" spans="13:13">
      <c r="M18679" s="3"/>
    </row>
    <row r="18680" spans="13:13">
      <c r="M18680" s="3"/>
    </row>
    <row r="18681" spans="13:13">
      <c r="M18681" s="3"/>
    </row>
    <row r="18682" spans="13:13">
      <c r="M18682" s="3"/>
    </row>
    <row r="18683" spans="13:13">
      <c r="M18683" s="3"/>
    </row>
    <row r="18684" spans="13:13">
      <c r="M18684" s="3"/>
    </row>
    <row r="18685" spans="13:13">
      <c r="M18685" s="3"/>
    </row>
    <row r="18686" spans="13:13">
      <c r="M18686" s="3"/>
    </row>
    <row r="18687" spans="13:13">
      <c r="M18687" s="3"/>
    </row>
    <row r="18688" spans="13:13">
      <c r="M18688" s="3"/>
    </row>
    <row r="18689" spans="13:13">
      <c r="M18689" s="3"/>
    </row>
    <row r="18690" spans="13:13">
      <c r="M18690" s="3"/>
    </row>
    <row r="18691" spans="13:13">
      <c r="M18691" s="3"/>
    </row>
    <row r="18692" spans="13:13">
      <c r="M18692" s="3"/>
    </row>
    <row r="18693" spans="13:13">
      <c r="M18693" s="3"/>
    </row>
    <row r="18694" spans="13:13">
      <c r="M18694" s="3"/>
    </row>
    <row r="18695" spans="13:13">
      <c r="M18695" s="3"/>
    </row>
    <row r="18696" spans="13:13">
      <c r="M18696" s="3"/>
    </row>
    <row r="18697" spans="13:13">
      <c r="M18697" s="3"/>
    </row>
    <row r="18698" spans="13:13">
      <c r="M18698" s="3"/>
    </row>
    <row r="18699" spans="13:13">
      <c r="M18699" s="3"/>
    </row>
    <row r="18700" spans="13:13">
      <c r="M18700" s="3"/>
    </row>
    <row r="18701" spans="13:13">
      <c r="M18701" s="3"/>
    </row>
    <row r="18702" spans="13:13">
      <c r="M18702" s="3"/>
    </row>
    <row r="18703" spans="13:13">
      <c r="M18703" s="3"/>
    </row>
    <row r="18704" spans="13:13">
      <c r="M18704" s="3"/>
    </row>
    <row r="18705" spans="13:13">
      <c r="M18705" s="3"/>
    </row>
    <row r="18706" spans="13:13">
      <c r="M18706" s="3"/>
    </row>
    <row r="18707" spans="13:13">
      <c r="M18707" s="3"/>
    </row>
    <row r="18708" spans="13:13">
      <c r="M18708" s="3"/>
    </row>
    <row r="18709" spans="13:13">
      <c r="M18709" s="3"/>
    </row>
    <row r="18710" spans="13:13">
      <c r="M18710" s="3"/>
    </row>
    <row r="18711" spans="13:13">
      <c r="M18711" s="3"/>
    </row>
    <row r="18712" spans="13:13">
      <c r="M18712" s="3"/>
    </row>
    <row r="18713" spans="13:13">
      <c r="M18713" s="3"/>
    </row>
    <row r="18714" spans="13:13">
      <c r="M18714" s="3"/>
    </row>
    <row r="18715" spans="13:13">
      <c r="M18715" s="3"/>
    </row>
    <row r="18716" spans="13:13">
      <c r="M18716" s="3"/>
    </row>
    <row r="18717" spans="13:13">
      <c r="M18717" s="3"/>
    </row>
    <row r="18718" spans="13:13">
      <c r="M18718" s="3"/>
    </row>
    <row r="18719" spans="13:13">
      <c r="M18719" s="3"/>
    </row>
    <row r="18720" spans="13:13">
      <c r="M18720" s="3"/>
    </row>
    <row r="18721" spans="13:13">
      <c r="M18721" s="3"/>
    </row>
    <row r="18722" spans="13:13">
      <c r="M18722" s="3"/>
    </row>
    <row r="18723" spans="13:13">
      <c r="M18723" s="3"/>
    </row>
    <row r="18724" spans="13:13">
      <c r="M18724" s="3"/>
    </row>
    <row r="18725" spans="13:13">
      <c r="M18725" s="3"/>
    </row>
    <row r="18726" spans="13:13">
      <c r="M18726" s="3"/>
    </row>
    <row r="18727" spans="13:13">
      <c r="M18727" s="3"/>
    </row>
    <row r="18728" spans="13:13">
      <c r="M18728" s="3"/>
    </row>
    <row r="18729" spans="13:13">
      <c r="M18729" s="3"/>
    </row>
    <row r="18730" spans="13:13">
      <c r="M18730" s="3"/>
    </row>
    <row r="18731" spans="13:13">
      <c r="M18731" s="3"/>
    </row>
    <row r="18732" spans="13:13">
      <c r="M18732" s="3"/>
    </row>
    <row r="18733" spans="13:13">
      <c r="M18733" s="3"/>
    </row>
    <row r="18734" spans="13:13">
      <c r="M18734" s="3"/>
    </row>
    <row r="18735" spans="13:13">
      <c r="M18735" s="3"/>
    </row>
    <row r="18736" spans="13:13">
      <c r="M18736" s="3"/>
    </row>
    <row r="18737" spans="13:13">
      <c r="M18737" s="3"/>
    </row>
    <row r="18738" spans="13:13">
      <c r="M18738" s="3"/>
    </row>
    <row r="18739" spans="13:13">
      <c r="M18739" s="3"/>
    </row>
    <row r="18740" spans="13:13">
      <c r="M18740" s="3"/>
    </row>
    <row r="18741" spans="13:13">
      <c r="M18741" s="3"/>
    </row>
    <row r="18742" spans="13:13">
      <c r="M18742" s="3"/>
    </row>
    <row r="18743" spans="13:13">
      <c r="M18743" s="3"/>
    </row>
    <row r="18744" spans="13:13">
      <c r="M18744" s="3"/>
    </row>
    <row r="18745" spans="13:13">
      <c r="M18745" s="3"/>
    </row>
    <row r="18746" spans="13:13">
      <c r="M18746" s="3"/>
    </row>
    <row r="18747" spans="13:13">
      <c r="M18747" s="3"/>
    </row>
    <row r="18748" spans="13:13">
      <c r="M18748" s="3"/>
    </row>
    <row r="18749" spans="13:13">
      <c r="M18749" s="3"/>
    </row>
    <row r="18750" spans="13:13">
      <c r="M18750" s="3"/>
    </row>
    <row r="18751" spans="13:13">
      <c r="M18751" s="3"/>
    </row>
    <row r="18752" spans="13:13">
      <c r="M18752" s="3"/>
    </row>
    <row r="18753" spans="13:13">
      <c r="M18753" s="3"/>
    </row>
    <row r="18754" spans="13:13">
      <c r="M18754" s="3"/>
    </row>
    <row r="18755" spans="13:13">
      <c r="M18755" s="3"/>
    </row>
    <row r="18756" spans="13:13">
      <c r="M18756" s="3"/>
    </row>
    <row r="18757" spans="13:13">
      <c r="M18757" s="3"/>
    </row>
    <row r="18758" spans="13:13">
      <c r="M18758" s="3"/>
    </row>
    <row r="18759" spans="13:13">
      <c r="M18759" s="3"/>
    </row>
    <row r="18760" spans="13:13">
      <c r="M18760" s="3"/>
    </row>
    <row r="18761" spans="13:13">
      <c r="M18761" s="3"/>
    </row>
    <row r="18762" spans="13:13">
      <c r="M18762" s="3"/>
    </row>
    <row r="18763" spans="13:13">
      <c r="M18763" s="3"/>
    </row>
    <row r="18764" spans="13:13">
      <c r="M18764" s="3"/>
    </row>
    <row r="18765" spans="13:13">
      <c r="M18765" s="3"/>
    </row>
    <row r="18766" spans="13:13">
      <c r="M18766" s="3"/>
    </row>
    <row r="18767" spans="13:13">
      <c r="M18767" s="3"/>
    </row>
    <row r="18768" spans="13:13">
      <c r="M18768" s="3"/>
    </row>
    <row r="18769" spans="13:13">
      <c r="M18769" s="3"/>
    </row>
    <row r="18770" spans="13:13">
      <c r="M18770" s="3"/>
    </row>
    <row r="18771" spans="13:13">
      <c r="M18771" s="3"/>
    </row>
    <row r="18772" spans="13:13">
      <c r="M18772" s="3"/>
    </row>
    <row r="18773" spans="13:13">
      <c r="M18773" s="3"/>
    </row>
    <row r="18774" spans="13:13">
      <c r="M18774" s="3"/>
    </row>
    <row r="18775" spans="13:13">
      <c r="M18775" s="3"/>
    </row>
    <row r="18776" spans="13:13">
      <c r="M18776" s="3"/>
    </row>
    <row r="18777" spans="13:13">
      <c r="M18777" s="3"/>
    </row>
    <row r="18778" spans="13:13">
      <c r="M18778" s="3"/>
    </row>
    <row r="18779" spans="13:13">
      <c r="M18779" s="3"/>
    </row>
    <row r="18780" spans="13:13">
      <c r="M18780" s="3"/>
    </row>
    <row r="18781" spans="13:13">
      <c r="M18781" s="3"/>
    </row>
    <row r="18782" spans="13:13">
      <c r="M18782" s="3"/>
    </row>
    <row r="18783" spans="13:13">
      <c r="M18783" s="3"/>
    </row>
    <row r="18784" spans="13:13">
      <c r="M18784" s="3"/>
    </row>
    <row r="18785" spans="13:13">
      <c r="M18785" s="3"/>
    </row>
    <row r="18786" spans="13:13">
      <c r="M18786" s="3"/>
    </row>
    <row r="18787" spans="13:13">
      <c r="M18787" s="3"/>
    </row>
    <row r="18788" spans="13:13">
      <c r="M18788" s="3"/>
    </row>
    <row r="18789" spans="13:13">
      <c r="M18789" s="3"/>
    </row>
    <row r="18790" spans="13:13">
      <c r="M18790" s="3"/>
    </row>
    <row r="18791" spans="13:13">
      <c r="M18791" s="3"/>
    </row>
    <row r="18792" spans="13:13">
      <c r="M18792" s="3"/>
    </row>
    <row r="18793" spans="13:13">
      <c r="M18793" s="3"/>
    </row>
    <row r="18794" spans="13:13">
      <c r="M18794" s="3"/>
    </row>
    <row r="18795" spans="13:13">
      <c r="M18795" s="3"/>
    </row>
    <row r="18796" spans="13:13">
      <c r="M18796" s="3"/>
    </row>
    <row r="18797" spans="13:13">
      <c r="M18797" s="3"/>
    </row>
    <row r="18798" spans="13:13">
      <c r="M18798" s="3"/>
    </row>
    <row r="18799" spans="13:13">
      <c r="M18799" s="3"/>
    </row>
    <row r="18800" spans="13:13">
      <c r="M18800" s="3"/>
    </row>
    <row r="18801" spans="13:13">
      <c r="M18801" s="3"/>
    </row>
    <row r="18802" spans="13:13">
      <c r="M18802" s="3"/>
    </row>
    <row r="18803" spans="13:13">
      <c r="M18803" s="3"/>
    </row>
    <row r="18804" spans="13:13">
      <c r="M18804" s="3"/>
    </row>
    <row r="18805" spans="13:13">
      <c r="M18805" s="3"/>
    </row>
    <row r="18806" spans="13:13">
      <c r="M18806" s="3"/>
    </row>
    <row r="18807" spans="13:13">
      <c r="M18807" s="3"/>
    </row>
    <row r="18808" spans="13:13">
      <c r="M18808" s="3"/>
    </row>
    <row r="18809" spans="13:13">
      <c r="M18809" s="3"/>
    </row>
    <row r="18810" spans="13:13">
      <c r="M18810" s="3"/>
    </row>
    <row r="18811" spans="13:13">
      <c r="M18811" s="3"/>
    </row>
    <row r="18812" spans="13:13">
      <c r="M18812" s="3"/>
    </row>
    <row r="18813" spans="13:13">
      <c r="M18813" s="3"/>
    </row>
    <row r="18814" spans="13:13">
      <c r="M18814" s="3"/>
    </row>
    <row r="18815" spans="13:13">
      <c r="M18815" s="3"/>
    </row>
    <row r="18816" spans="13:13">
      <c r="M18816" s="3"/>
    </row>
    <row r="18817" spans="13:13">
      <c r="M18817" s="3"/>
    </row>
    <row r="18818" spans="13:13">
      <c r="M18818" s="3"/>
    </row>
    <row r="18819" spans="13:13">
      <c r="M18819" s="3"/>
    </row>
    <row r="18820" spans="13:13">
      <c r="M18820" s="3"/>
    </row>
    <row r="18821" spans="13:13">
      <c r="M18821" s="3"/>
    </row>
    <row r="18822" spans="13:13">
      <c r="M18822" s="3"/>
    </row>
    <row r="18823" spans="13:13">
      <c r="M18823" s="3"/>
    </row>
    <row r="18824" spans="13:13">
      <c r="M18824" s="3"/>
    </row>
    <row r="18825" spans="13:13">
      <c r="M18825" s="3"/>
    </row>
    <row r="18826" spans="13:13">
      <c r="M18826" s="3"/>
    </row>
    <row r="18827" spans="13:13">
      <c r="M18827" s="3"/>
    </row>
    <row r="18828" spans="13:13">
      <c r="M18828" s="3"/>
    </row>
    <row r="18829" spans="13:13">
      <c r="M18829" s="3"/>
    </row>
    <row r="18830" spans="13:13">
      <c r="M18830" s="3"/>
    </row>
    <row r="18831" spans="13:13">
      <c r="M18831" s="3"/>
    </row>
    <row r="18832" spans="13:13">
      <c r="M18832" s="3"/>
    </row>
    <row r="18833" spans="13:13">
      <c r="M18833" s="3"/>
    </row>
    <row r="18834" spans="13:13">
      <c r="M18834" s="3"/>
    </row>
    <row r="18835" spans="13:13">
      <c r="M18835" s="3"/>
    </row>
    <row r="18836" spans="13:13">
      <c r="M18836" s="3"/>
    </row>
    <row r="18837" spans="13:13">
      <c r="M18837" s="3"/>
    </row>
    <row r="18838" spans="13:13">
      <c r="M18838" s="3"/>
    </row>
    <row r="18839" spans="13:13">
      <c r="M18839" s="3"/>
    </row>
    <row r="18840" spans="13:13">
      <c r="M18840" s="3"/>
    </row>
    <row r="18841" spans="13:13">
      <c r="M18841" s="3"/>
    </row>
    <row r="18842" spans="13:13">
      <c r="M18842" s="3"/>
    </row>
    <row r="18843" spans="13:13">
      <c r="M18843" s="3"/>
    </row>
    <row r="18844" spans="13:13">
      <c r="M18844" s="3"/>
    </row>
    <row r="18845" spans="13:13">
      <c r="M18845" s="3"/>
    </row>
    <row r="18846" spans="13:13">
      <c r="M18846" s="3"/>
    </row>
    <row r="18847" spans="13:13">
      <c r="M18847" s="3"/>
    </row>
    <row r="18848" spans="13:13">
      <c r="M18848" s="3"/>
    </row>
    <row r="18849" spans="13:13">
      <c r="M18849" s="3"/>
    </row>
    <row r="18850" spans="13:13">
      <c r="M18850" s="3"/>
    </row>
    <row r="18851" spans="13:13">
      <c r="M18851" s="3"/>
    </row>
    <row r="18852" spans="13:13">
      <c r="M18852" s="3"/>
    </row>
    <row r="18853" spans="13:13">
      <c r="M18853" s="3"/>
    </row>
    <row r="18854" spans="13:13">
      <c r="M18854" s="3"/>
    </row>
    <row r="18855" spans="13:13">
      <c r="M18855" s="3"/>
    </row>
    <row r="18856" spans="13:13">
      <c r="M18856" s="3"/>
    </row>
    <row r="18857" spans="13:13">
      <c r="M18857" s="3"/>
    </row>
    <row r="18858" spans="13:13">
      <c r="M18858" s="3"/>
    </row>
    <row r="18859" spans="13:13">
      <c r="M18859" s="3"/>
    </row>
    <row r="18860" spans="13:13">
      <c r="M18860" s="3"/>
    </row>
    <row r="18861" spans="13:13">
      <c r="M18861" s="3"/>
    </row>
    <row r="18862" spans="13:13">
      <c r="M18862" s="3"/>
    </row>
    <row r="18863" spans="13:13">
      <c r="M18863" s="3"/>
    </row>
    <row r="18864" spans="13:13">
      <c r="M18864" s="3"/>
    </row>
    <row r="18865" spans="13:13">
      <c r="M18865" s="3"/>
    </row>
    <row r="18866" spans="13:13">
      <c r="M18866" s="3"/>
    </row>
    <row r="18867" spans="13:13">
      <c r="M18867" s="3"/>
    </row>
    <row r="18868" spans="13:13">
      <c r="M18868" s="3"/>
    </row>
    <row r="18869" spans="13:13">
      <c r="M18869" s="3"/>
    </row>
    <row r="18870" spans="13:13">
      <c r="M18870" s="3"/>
    </row>
    <row r="18871" spans="13:13">
      <c r="M18871" s="3"/>
    </row>
    <row r="18872" spans="13:13">
      <c r="M18872" s="3"/>
    </row>
    <row r="18873" spans="13:13">
      <c r="M18873" s="3"/>
    </row>
    <row r="18874" spans="13:13">
      <c r="M18874" s="3"/>
    </row>
    <row r="18875" spans="13:13">
      <c r="M18875" s="3"/>
    </row>
    <row r="18876" spans="13:13">
      <c r="M18876" s="3"/>
    </row>
    <row r="18877" spans="13:13">
      <c r="M18877" s="3"/>
    </row>
    <row r="18878" spans="13:13">
      <c r="M18878" s="3"/>
    </row>
    <row r="18879" spans="13:13">
      <c r="M18879" s="3"/>
    </row>
    <row r="18880" spans="13:13">
      <c r="M18880" s="3"/>
    </row>
    <row r="18881" spans="13:13">
      <c r="M18881" s="3"/>
    </row>
    <row r="18882" spans="13:13">
      <c r="M18882" s="3"/>
    </row>
    <row r="18883" spans="13:13">
      <c r="M18883" s="3"/>
    </row>
    <row r="18884" spans="13:13">
      <c r="M18884" s="3"/>
    </row>
    <row r="18885" spans="13:13">
      <c r="M18885" s="3"/>
    </row>
    <row r="18886" spans="13:13">
      <c r="M18886" s="3"/>
    </row>
    <row r="18887" spans="13:13">
      <c r="M18887" s="3"/>
    </row>
    <row r="18888" spans="13:13">
      <c r="M18888" s="3"/>
    </row>
    <row r="18889" spans="13:13">
      <c r="M18889" s="3"/>
    </row>
    <row r="18890" spans="13:13">
      <c r="M18890" s="3"/>
    </row>
    <row r="18891" spans="13:13">
      <c r="M18891" s="3"/>
    </row>
    <row r="18892" spans="13:13">
      <c r="M18892" s="3"/>
    </row>
    <row r="18893" spans="13:13">
      <c r="M18893" s="3"/>
    </row>
    <row r="18894" spans="13:13">
      <c r="M18894" s="3"/>
    </row>
    <row r="18895" spans="13:13">
      <c r="M18895" s="3"/>
    </row>
    <row r="18896" spans="13:13">
      <c r="M18896" s="3"/>
    </row>
    <row r="18897" spans="13:13">
      <c r="M18897" s="3"/>
    </row>
    <row r="18898" spans="13:13">
      <c r="M18898" s="3"/>
    </row>
    <row r="18899" spans="13:13">
      <c r="M18899" s="3"/>
    </row>
    <row r="18900" spans="13:13">
      <c r="M18900" s="3"/>
    </row>
    <row r="18901" spans="13:13">
      <c r="M18901" s="3"/>
    </row>
    <row r="18902" spans="13:13">
      <c r="M18902" s="3"/>
    </row>
    <row r="18903" spans="13:13">
      <c r="M18903" s="3"/>
    </row>
    <row r="18904" spans="13:13">
      <c r="M18904" s="3"/>
    </row>
    <row r="18905" spans="13:13">
      <c r="M18905" s="3"/>
    </row>
    <row r="18906" spans="13:13">
      <c r="M18906" s="3"/>
    </row>
    <row r="18907" spans="13:13">
      <c r="M18907" s="3"/>
    </row>
    <row r="18908" spans="13:13">
      <c r="M18908" s="3"/>
    </row>
    <row r="18909" spans="13:13">
      <c r="M18909" s="3"/>
    </row>
    <row r="18910" spans="13:13">
      <c r="M18910" s="3"/>
    </row>
    <row r="18911" spans="13:13">
      <c r="M18911" s="3"/>
    </row>
    <row r="18912" spans="13:13">
      <c r="M18912" s="3"/>
    </row>
    <row r="18913" spans="13:13">
      <c r="M18913" s="3"/>
    </row>
    <row r="18914" spans="13:13">
      <c r="M18914" s="3"/>
    </row>
    <row r="18915" spans="13:13">
      <c r="M18915" s="3"/>
    </row>
    <row r="18916" spans="13:13">
      <c r="M18916" s="3"/>
    </row>
    <row r="18917" spans="13:13">
      <c r="M18917" s="3"/>
    </row>
    <row r="18918" spans="13:13">
      <c r="M18918" s="3"/>
    </row>
    <row r="18919" spans="13:13">
      <c r="M18919" s="3"/>
    </row>
    <row r="18920" spans="13:13">
      <c r="M18920" s="3"/>
    </row>
    <row r="18921" spans="13:13">
      <c r="M18921" s="3"/>
    </row>
    <row r="18922" spans="13:13">
      <c r="M18922" s="3"/>
    </row>
    <row r="18923" spans="13:13">
      <c r="M18923" s="3"/>
    </row>
    <row r="18924" spans="13:13">
      <c r="M18924" s="3"/>
    </row>
    <row r="18925" spans="13:13">
      <c r="M18925" s="3"/>
    </row>
    <row r="18926" spans="13:13">
      <c r="M18926" s="3"/>
    </row>
    <row r="18927" spans="13:13">
      <c r="M18927" s="3"/>
    </row>
    <row r="18928" spans="13:13">
      <c r="M18928" s="3"/>
    </row>
    <row r="18929" spans="13:13">
      <c r="M18929" s="3"/>
    </row>
    <row r="18930" spans="13:13">
      <c r="M18930" s="3"/>
    </row>
    <row r="18931" spans="13:13">
      <c r="M18931" s="3"/>
    </row>
    <row r="18932" spans="13:13">
      <c r="M18932" s="3"/>
    </row>
    <row r="18933" spans="13:13">
      <c r="M18933" s="3"/>
    </row>
    <row r="18934" spans="13:13">
      <c r="M18934" s="3"/>
    </row>
    <row r="18935" spans="13:13">
      <c r="M18935" s="3"/>
    </row>
    <row r="18936" spans="13:13">
      <c r="M18936" s="3"/>
    </row>
    <row r="18937" spans="13:13">
      <c r="M18937" s="3"/>
    </row>
    <row r="18938" spans="13:13">
      <c r="M18938" s="3"/>
    </row>
    <row r="18939" spans="13:13">
      <c r="M18939" s="3"/>
    </row>
    <row r="18940" spans="13:13">
      <c r="M18940" s="3"/>
    </row>
    <row r="18941" spans="13:13">
      <c r="M18941" s="3"/>
    </row>
    <row r="18942" spans="13:13">
      <c r="M18942" s="3"/>
    </row>
    <row r="18943" spans="13:13">
      <c r="M18943" s="3"/>
    </row>
    <row r="18944" spans="13:13">
      <c r="M18944" s="3"/>
    </row>
    <row r="18945" spans="13:13">
      <c r="M18945" s="3"/>
    </row>
    <row r="18946" spans="13:13">
      <c r="M18946" s="3"/>
    </row>
    <row r="18947" spans="13:13">
      <c r="M18947" s="3"/>
    </row>
    <row r="18948" spans="13:13">
      <c r="M18948" s="3"/>
    </row>
    <row r="18949" spans="13:13">
      <c r="M18949" s="3"/>
    </row>
    <row r="18950" spans="13:13">
      <c r="M18950" s="3"/>
    </row>
    <row r="18951" spans="13:13">
      <c r="M18951" s="3"/>
    </row>
    <row r="18952" spans="13:13">
      <c r="M18952" s="3"/>
    </row>
    <row r="18953" spans="13:13">
      <c r="M18953" s="3"/>
    </row>
    <row r="18954" spans="13:13">
      <c r="M18954" s="3"/>
    </row>
    <row r="18955" spans="13:13">
      <c r="M18955" s="3"/>
    </row>
    <row r="18956" spans="13:13">
      <c r="M18956" s="3"/>
    </row>
    <row r="18957" spans="13:13">
      <c r="M18957" s="3"/>
    </row>
    <row r="18958" spans="13:13">
      <c r="M18958" s="3"/>
    </row>
    <row r="18959" spans="13:13">
      <c r="M18959" s="3"/>
    </row>
    <row r="18960" spans="13:13">
      <c r="M18960" s="3"/>
    </row>
    <row r="18961" spans="13:13">
      <c r="M18961" s="3"/>
    </row>
    <row r="18962" spans="13:13">
      <c r="M18962" s="3"/>
    </row>
    <row r="18963" spans="13:13">
      <c r="M18963" s="3"/>
    </row>
    <row r="18964" spans="13:13">
      <c r="M18964" s="3"/>
    </row>
    <row r="18965" spans="13:13">
      <c r="M18965" s="3"/>
    </row>
    <row r="18966" spans="13:13">
      <c r="M18966" s="3"/>
    </row>
    <row r="18967" spans="13:13">
      <c r="M18967" s="3"/>
    </row>
    <row r="18968" spans="13:13">
      <c r="M18968" s="3"/>
    </row>
    <row r="18969" spans="13:13">
      <c r="M18969" s="3"/>
    </row>
    <row r="18970" spans="13:13">
      <c r="M18970" s="3"/>
    </row>
    <row r="18971" spans="13:13">
      <c r="M18971" s="3"/>
    </row>
    <row r="18972" spans="13:13">
      <c r="M18972" s="3"/>
    </row>
    <row r="18973" spans="13:13">
      <c r="M18973" s="3"/>
    </row>
    <row r="18974" spans="13:13">
      <c r="M18974" s="3"/>
    </row>
    <row r="18975" spans="13:13">
      <c r="M18975" s="3"/>
    </row>
    <row r="18976" spans="13:13">
      <c r="M18976" s="3"/>
    </row>
    <row r="18977" spans="13:13">
      <c r="M18977" s="3"/>
    </row>
    <row r="18978" spans="13:13">
      <c r="M18978" s="3"/>
    </row>
    <row r="18979" spans="13:13">
      <c r="M18979" s="3"/>
    </row>
    <row r="18980" spans="13:13">
      <c r="M18980" s="3"/>
    </row>
    <row r="18981" spans="13:13">
      <c r="M18981" s="3"/>
    </row>
    <row r="18982" spans="13:13">
      <c r="M18982" s="3"/>
    </row>
    <row r="18983" spans="13:13">
      <c r="M18983" s="3"/>
    </row>
    <row r="18984" spans="13:13">
      <c r="M18984" s="3"/>
    </row>
    <row r="18985" spans="13:13">
      <c r="M18985" s="3"/>
    </row>
    <row r="18986" spans="13:13">
      <c r="M18986" s="3"/>
    </row>
    <row r="18987" spans="13:13">
      <c r="M18987" s="3"/>
    </row>
    <row r="18988" spans="13:13">
      <c r="M18988" s="3"/>
    </row>
    <row r="18989" spans="13:13">
      <c r="M18989" s="3"/>
    </row>
    <row r="18990" spans="13:13">
      <c r="M18990" s="3"/>
    </row>
    <row r="18991" spans="13:13">
      <c r="M18991" s="3"/>
    </row>
    <row r="18992" spans="13:13">
      <c r="M18992" s="3"/>
    </row>
    <row r="18993" spans="13:13">
      <c r="M18993" s="3"/>
    </row>
    <row r="18994" spans="13:13">
      <c r="M18994" s="3"/>
    </row>
    <row r="18995" spans="13:13">
      <c r="M18995" s="3"/>
    </row>
    <row r="18996" spans="13:13">
      <c r="M18996" s="3"/>
    </row>
    <row r="18997" spans="13:13">
      <c r="M18997" s="3"/>
    </row>
    <row r="18998" spans="13:13">
      <c r="M18998" s="3"/>
    </row>
    <row r="18999" spans="13:13">
      <c r="M18999" s="3"/>
    </row>
    <row r="19000" spans="13:13">
      <c r="M19000" s="3"/>
    </row>
    <row r="19001" spans="13:13">
      <c r="M19001" s="3"/>
    </row>
    <row r="19002" spans="13:13">
      <c r="M19002" s="3"/>
    </row>
    <row r="19003" spans="13:13">
      <c r="M19003" s="3"/>
    </row>
    <row r="19004" spans="13:13">
      <c r="M19004" s="3"/>
    </row>
    <row r="19005" spans="13:13">
      <c r="M19005" s="3"/>
    </row>
    <row r="19006" spans="13:13">
      <c r="M19006" s="3"/>
    </row>
    <row r="19007" spans="13:13">
      <c r="M19007" s="3"/>
    </row>
    <row r="19008" spans="13:13">
      <c r="M19008" s="3"/>
    </row>
    <row r="19009" spans="13:13">
      <c r="M19009" s="3"/>
    </row>
    <row r="19010" spans="13:13">
      <c r="M19010" s="3"/>
    </row>
    <row r="19011" spans="13:13">
      <c r="M19011" s="3"/>
    </row>
    <row r="19012" spans="13:13">
      <c r="M19012" s="3"/>
    </row>
    <row r="19013" spans="13:13">
      <c r="M19013" s="3"/>
    </row>
    <row r="19014" spans="13:13">
      <c r="M19014" s="3"/>
    </row>
    <row r="19015" spans="13:13">
      <c r="M19015" s="3"/>
    </row>
    <row r="19016" spans="13:13">
      <c r="M19016" s="3"/>
    </row>
    <row r="19017" spans="13:13">
      <c r="M19017" s="3"/>
    </row>
    <row r="19018" spans="13:13">
      <c r="M19018" s="3"/>
    </row>
    <row r="19019" spans="13:13">
      <c r="M19019" s="3"/>
    </row>
    <row r="19020" spans="13:13">
      <c r="M19020" s="3"/>
    </row>
    <row r="19021" spans="13:13">
      <c r="M19021" s="3"/>
    </row>
    <row r="19022" spans="13:13">
      <c r="M19022" s="3"/>
    </row>
    <row r="19023" spans="13:13">
      <c r="M19023" s="3"/>
    </row>
    <row r="19024" spans="13:13">
      <c r="M19024" s="3"/>
    </row>
    <row r="19025" spans="13:13">
      <c r="M19025" s="3"/>
    </row>
    <row r="19026" spans="13:13">
      <c r="M19026" s="3"/>
    </row>
    <row r="19027" spans="13:13">
      <c r="M19027" s="3"/>
    </row>
    <row r="19028" spans="13:13">
      <c r="M19028" s="3"/>
    </row>
    <row r="19029" spans="13:13">
      <c r="M19029" s="3"/>
    </row>
    <row r="19030" spans="13:13">
      <c r="M19030" s="3"/>
    </row>
    <row r="19031" spans="13:13">
      <c r="M19031" s="3"/>
    </row>
    <row r="19032" spans="13:13">
      <c r="M19032" s="3"/>
    </row>
    <row r="19033" spans="13:13">
      <c r="M19033" s="3"/>
    </row>
    <row r="19034" spans="13:13">
      <c r="M19034" s="3"/>
    </row>
    <row r="19035" spans="13:13">
      <c r="M19035" s="3"/>
    </row>
    <row r="19036" spans="13:13">
      <c r="M19036" s="3"/>
    </row>
    <row r="19037" spans="13:13">
      <c r="M19037" s="3"/>
    </row>
    <row r="19038" spans="13:13">
      <c r="M19038" s="3"/>
    </row>
    <row r="19039" spans="13:13">
      <c r="M19039" s="3"/>
    </row>
    <row r="19040" spans="13:13">
      <c r="M19040" s="3"/>
    </row>
    <row r="19041" spans="13:13">
      <c r="M19041" s="3"/>
    </row>
    <row r="19042" spans="13:13">
      <c r="M19042" s="3"/>
    </row>
    <row r="19043" spans="13:13">
      <c r="M19043" s="3"/>
    </row>
    <row r="19044" spans="13:13">
      <c r="M19044" s="3"/>
    </row>
    <row r="19045" spans="13:13">
      <c r="M19045" s="3"/>
    </row>
    <row r="19046" spans="13:13">
      <c r="M19046" s="3"/>
    </row>
    <row r="19047" spans="13:13">
      <c r="M19047" s="3"/>
    </row>
    <row r="19048" spans="13:13">
      <c r="M19048" s="3"/>
    </row>
    <row r="19049" spans="13:13">
      <c r="M19049" s="3"/>
    </row>
    <row r="19050" spans="13:13">
      <c r="M19050" s="3"/>
    </row>
    <row r="19051" spans="13:13">
      <c r="M19051" s="3"/>
    </row>
    <row r="19052" spans="13:13">
      <c r="M19052" s="3"/>
    </row>
    <row r="19053" spans="13:13">
      <c r="M19053" s="3"/>
    </row>
    <row r="19054" spans="13:13">
      <c r="M19054" s="3"/>
    </row>
    <row r="19055" spans="13:13">
      <c r="M19055" s="3"/>
    </row>
    <row r="19056" spans="13:13">
      <c r="M19056" s="3"/>
    </row>
    <row r="19057" spans="13:13">
      <c r="M19057" s="3"/>
    </row>
    <row r="19058" spans="13:13">
      <c r="M19058" s="3"/>
    </row>
    <row r="19059" spans="13:13">
      <c r="M19059" s="3"/>
    </row>
    <row r="19060" spans="13:13">
      <c r="M19060" s="3"/>
    </row>
    <row r="19061" spans="13:13">
      <c r="M19061" s="3"/>
    </row>
    <row r="19062" spans="13:13">
      <c r="M19062" s="3"/>
    </row>
    <row r="19063" spans="13:13">
      <c r="M19063" s="3"/>
    </row>
    <row r="19064" spans="13:13">
      <c r="M19064" s="3"/>
    </row>
    <row r="19065" spans="13:13">
      <c r="M19065" s="3"/>
    </row>
    <row r="19066" spans="13:13">
      <c r="M19066" s="3"/>
    </row>
    <row r="19067" spans="13:13">
      <c r="M19067" s="3"/>
    </row>
    <row r="19068" spans="13:13">
      <c r="M19068" s="3"/>
    </row>
    <row r="19069" spans="13:13">
      <c r="M19069" s="3"/>
    </row>
    <row r="19070" spans="13:13">
      <c r="M19070" s="3"/>
    </row>
    <row r="19071" spans="13:13">
      <c r="M19071" s="3"/>
    </row>
    <row r="19072" spans="13:13">
      <c r="M19072" s="3"/>
    </row>
    <row r="19073" spans="13:13">
      <c r="M19073" s="3"/>
    </row>
    <row r="19074" spans="13:13">
      <c r="M19074" s="3"/>
    </row>
    <row r="19075" spans="13:13">
      <c r="M19075" s="3"/>
    </row>
    <row r="19076" spans="13:13">
      <c r="M19076" s="3"/>
    </row>
    <row r="19077" spans="13:13">
      <c r="M19077" s="3"/>
    </row>
    <row r="19078" spans="13:13">
      <c r="M19078" s="3"/>
    </row>
    <row r="19079" spans="13:13">
      <c r="M19079" s="3"/>
    </row>
    <row r="19080" spans="13:13">
      <c r="M19080" s="3"/>
    </row>
    <row r="19081" spans="13:13">
      <c r="M19081" s="3"/>
    </row>
    <row r="19082" spans="13:13">
      <c r="M19082" s="3"/>
    </row>
    <row r="19083" spans="13:13">
      <c r="M19083" s="3"/>
    </row>
    <row r="19084" spans="13:13">
      <c r="M19084" s="3"/>
    </row>
    <row r="19085" spans="13:13">
      <c r="M19085" s="3"/>
    </row>
    <row r="19086" spans="13:13">
      <c r="M19086" s="3"/>
    </row>
    <row r="19087" spans="13:13">
      <c r="M19087" s="3"/>
    </row>
    <row r="19088" spans="13:13">
      <c r="M19088" s="3"/>
    </row>
    <row r="19089" spans="13:13">
      <c r="M19089" s="3"/>
    </row>
    <row r="19090" spans="13:13">
      <c r="M19090" s="3"/>
    </row>
    <row r="19091" spans="13:13">
      <c r="M19091" s="3"/>
    </row>
    <row r="19092" spans="13:13">
      <c r="M19092" s="3"/>
    </row>
    <row r="19093" spans="13:13">
      <c r="M19093" s="3"/>
    </row>
    <row r="19094" spans="13:13">
      <c r="M19094" s="3"/>
    </row>
    <row r="19095" spans="13:13">
      <c r="M19095" s="3"/>
    </row>
    <row r="19096" spans="13:13">
      <c r="M19096" s="3"/>
    </row>
    <row r="19097" spans="13:13">
      <c r="M19097" s="3"/>
    </row>
    <row r="19098" spans="13:13">
      <c r="M19098" s="3"/>
    </row>
    <row r="19099" spans="13:13">
      <c r="M19099" s="3"/>
    </row>
    <row r="19100" spans="13:13">
      <c r="M19100" s="3"/>
    </row>
    <row r="19101" spans="13:13">
      <c r="M19101" s="3"/>
    </row>
    <row r="19102" spans="13:13">
      <c r="M19102" s="3"/>
    </row>
    <row r="19103" spans="13:13">
      <c r="M19103" s="3"/>
    </row>
    <row r="19104" spans="13:13">
      <c r="M19104" s="3"/>
    </row>
    <row r="19105" spans="13:13">
      <c r="M19105" s="3"/>
    </row>
    <row r="19106" spans="13:13">
      <c r="M19106" s="3"/>
    </row>
    <row r="19107" spans="13:13">
      <c r="M19107" s="3"/>
    </row>
    <row r="19108" spans="13:13">
      <c r="M19108" s="3"/>
    </row>
    <row r="19109" spans="13:13">
      <c r="M19109" s="3"/>
    </row>
    <row r="19110" spans="13:13">
      <c r="M19110" s="3"/>
    </row>
    <row r="19111" spans="13:13">
      <c r="M19111" s="3"/>
    </row>
    <row r="19112" spans="13:13">
      <c r="M19112" s="3"/>
    </row>
    <row r="19113" spans="13:13">
      <c r="M19113" s="3"/>
    </row>
    <row r="19114" spans="13:13">
      <c r="M19114" s="3"/>
    </row>
    <row r="19115" spans="13:13">
      <c r="M19115" s="3"/>
    </row>
    <row r="19116" spans="13:13">
      <c r="M19116" s="3"/>
    </row>
    <row r="19117" spans="13:13">
      <c r="M19117" s="3"/>
    </row>
    <row r="19118" spans="13:13">
      <c r="M19118" s="3"/>
    </row>
    <row r="19119" spans="13:13">
      <c r="M19119" s="3"/>
    </row>
    <row r="19120" spans="13:13">
      <c r="M19120" s="3"/>
    </row>
    <row r="19121" spans="13:13">
      <c r="M19121" s="3"/>
    </row>
    <row r="19122" spans="13:13">
      <c r="M19122" s="3"/>
    </row>
    <row r="19123" spans="13:13">
      <c r="M19123" s="3"/>
    </row>
    <row r="19124" spans="13:13">
      <c r="M19124" s="3"/>
    </row>
    <row r="19125" spans="13:13">
      <c r="M19125" s="3"/>
    </row>
    <row r="19126" spans="13:13">
      <c r="M19126" s="3"/>
    </row>
    <row r="19127" spans="13:13">
      <c r="M19127" s="3"/>
    </row>
    <row r="19128" spans="13:13">
      <c r="M19128" s="3"/>
    </row>
    <row r="19129" spans="13:13">
      <c r="M19129" s="3"/>
    </row>
    <row r="19130" spans="13:13">
      <c r="M19130" s="3"/>
    </row>
    <row r="19131" spans="13:13">
      <c r="M19131" s="3"/>
    </row>
    <row r="19132" spans="13:13">
      <c r="M19132" s="3"/>
    </row>
    <row r="19133" spans="13:13">
      <c r="M19133" s="3"/>
    </row>
    <row r="19134" spans="13:13">
      <c r="M19134" s="3"/>
    </row>
    <row r="19135" spans="13:13">
      <c r="M19135" s="3"/>
    </row>
    <row r="19136" spans="13:13">
      <c r="M19136" s="3"/>
    </row>
    <row r="19137" spans="13:13">
      <c r="M19137" s="3"/>
    </row>
    <row r="19138" spans="13:13">
      <c r="M19138" s="3"/>
    </row>
    <row r="19139" spans="13:13">
      <c r="M19139" s="3"/>
    </row>
    <row r="19140" spans="13:13">
      <c r="M19140" s="3"/>
    </row>
    <row r="19141" spans="13:13">
      <c r="M19141" s="3"/>
    </row>
    <row r="19142" spans="13:13">
      <c r="M19142" s="3"/>
    </row>
    <row r="19143" spans="13:13">
      <c r="M19143" s="3"/>
    </row>
    <row r="19144" spans="13:13">
      <c r="M19144" s="3"/>
    </row>
    <row r="19145" spans="13:13">
      <c r="M19145" s="3"/>
    </row>
    <row r="19146" spans="13:13">
      <c r="M19146" s="3"/>
    </row>
    <row r="19147" spans="13:13">
      <c r="M19147" s="3"/>
    </row>
    <row r="19148" spans="13:13">
      <c r="M19148" s="3"/>
    </row>
    <row r="19149" spans="13:13">
      <c r="M19149" s="3"/>
    </row>
    <row r="19150" spans="13:13">
      <c r="M19150" s="3"/>
    </row>
    <row r="19151" spans="13:13">
      <c r="M19151" s="3"/>
    </row>
    <row r="19152" spans="13:13">
      <c r="M19152" s="3"/>
    </row>
    <row r="19153" spans="13:13">
      <c r="M19153" s="3"/>
    </row>
    <row r="19154" spans="13:13">
      <c r="M19154" s="3"/>
    </row>
    <row r="19155" spans="13:13">
      <c r="M19155" s="3"/>
    </row>
    <row r="19156" spans="13:13">
      <c r="M19156" s="3"/>
    </row>
    <row r="19157" spans="13:13">
      <c r="M19157" s="3"/>
    </row>
    <row r="19158" spans="13:13">
      <c r="M19158" s="3"/>
    </row>
    <row r="19159" spans="13:13">
      <c r="M19159" s="3"/>
    </row>
    <row r="19160" spans="13:13">
      <c r="M19160" s="3"/>
    </row>
    <row r="19161" spans="13:13">
      <c r="M19161" s="3"/>
    </row>
    <row r="19162" spans="13:13">
      <c r="M19162" s="3"/>
    </row>
    <row r="19163" spans="13:13">
      <c r="M19163" s="3"/>
    </row>
    <row r="19164" spans="13:13">
      <c r="M19164" s="3"/>
    </row>
    <row r="19165" spans="13:13">
      <c r="M19165" s="3"/>
    </row>
    <row r="19166" spans="13:13">
      <c r="M19166" s="3"/>
    </row>
    <row r="19167" spans="13:13">
      <c r="M19167" s="3"/>
    </row>
    <row r="19168" spans="13:13">
      <c r="M19168" s="3"/>
    </row>
    <row r="19169" spans="13:13">
      <c r="M19169" s="3"/>
    </row>
    <row r="19170" spans="13:13">
      <c r="M19170" s="3"/>
    </row>
    <row r="19171" spans="13:13">
      <c r="M19171" s="3"/>
    </row>
    <row r="19172" spans="13:13">
      <c r="M19172" s="3"/>
    </row>
    <row r="19173" spans="13:13">
      <c r="M19173" s="3"/>
    </row>
    <row r="19174" spans="13:13">
      <c r="M19174" s="3"/>
    </row>
    <row r="19175" spans="13:13">
      <c r="M19175" s="3"/>
    </row>
    <row r="19176" spans="13:13">
      <c r="M19176" s="3"/>
    </row>
    <row r="19177" spans="13:13">
      <c r="M19177" s="3"/>
    </row>
    <row r="19178" spans="13:13">
      <c r="M19178" s="3"/>
    </row>
    <row r="19179" spans="13:13">
      <c r="M19179" s="3"/>
    </row>
    <row r="19180" spans="13:13">
      <c r="M19180" s="3"/>
    </row>
    <row r="19181" spans="13:13">
      <c r="M19181" s="3"/>
    </row>
    <row r="19182" spans="13:13">
      <c r="M19182" s="3"/>
    </row>
    <row r="19183" spans="13:13">
      <c r="M19183" s="3"/>
    </row>
    <row r="19184" spans="13:13">
      <c r="M19184" s="3"/>
    </row>
    <row r="19185" spans="13:13">
      <c r="M19185" s="3"/>
    </row>
    <row r="19186" spans="13:13">
      <c r="M19186" s="3"/>
    </row>
    <row r="19187" spans="13:13">
      <c r="M19187" s="3"/>
    </row>
    <row r="19188" spans="13:13">
      <c r="M19188" s="3"/>
    </row>
    <row r="19189" spans="13:13">
      <c r="M19189" s="3"/>
    </row>
    <row r="19190" spans="13:13">
      <c r="M19190" s="3"/>
    </row>
    <row r="19191" spans="13:13">
      <c r="M19191" s="3"/>
    </row>
    <row r="19192" spans="13:13">
      <c r="M19192" s="3"/>
    </row>
    <row r="19193" spans="13:13">
      <c r="M19193" s="3"/>
    </row>
    <row r="19194" spans="13:13">
      <c r="M19194" s="3"/>
    </row>
    <row r="19195" spans="13:13">
      <c r="M19195" s="3"/>
    </row>
    <row r="19196" spans="13:13">
      <c r="M19196" s="3"/>
    </row>
    <row r="19197" spans="13:13">
      <c r="M19197" s="3"/>
    </row>
    <row r="19198" spans="13:13">
      <c r="M19198" s="3"/>
    </row>
    <row r="19199" spans="13:13">
      <c r="M19199" s="3"/>
    </row>
    <row r="19200" spans="13:13">
      <c r="M19200" s="3"/>
    </row>
    <row r="19201" spans="13:13">
      <c r="M19201" s="3"/>
    </row>
    <row r="19202" spans="13:13">
      <c r="M19202" s="3"/>
    </row>
    <row r="19203" spans="13:13">
      <c r="M19203" s="3"/>
    </row>
    <row r="19204" spans="13:13">
      <c r="M19204" s="3"/>
    </row>
    <row r="19205" spans="13:13">
      <c r="M19205" s="3"/>
    </row>
    <row r="19206" spans="13:13">
      <c r="M19206" s="3"/>
    </row>
    <row r="19207" spans="13:13">
      <c r="M19207" s="3"/>
    </row>
    <row r="19208" spans="13:13">
      <c r="M19208" s="3"/>
    </row>
    <row r="19209" spans="13:13">
      <c r="M19209" s="3"/>
    </row>
    <row r="19210" spans="13:13">
      <c r="M19210" s="3"/>
    </row>
    <row r="19211" spans="13:13">
      <c r="M19211" s="3"/>
    </row>
    <row r="19212" spans="13:13">
      <c r="M19212" s="3"/>
    </row>
    <row r="19213" spans="13:13">
      <c r="M19213" s="3"/>
    </row>
    <row r="19214" spans="13:13">
      <c r="M19214" s="3"/>
    </row>
    <row r="19215" spans="13:13">
      <c r="M19215" s="3"/>
    </row>
    <row r="19216" spans="13:13">
      <c r="M19216" s="3"/>
    </row>
    <row r="19217" spans="13:13">
      <c r="M19217" s="3"/>
    </row>
    <row r="19218" spans="13:13">
      <c r="M19218" s="3"/>
    </row>
    <row r="19219" spans="13:13">
      <c r="M19219" s="3"/>
    </row>
    <row r="19220" spans="13:13">
      <c r="M19220" s="3"/>
    </row>
    <row r="19221" spans="13:13">
      <c r="M19221" s="3"/>
    </row>
    <row r="19222" spans="13:13">
      <c r="M19222" s="3"/>
    </row>
    <row r="19223" spans="13:13">
      <c r="M19223" s="3"/>
    </row>
    <row r="19224" spans="13:13">
      <c r="M19224" s="3"/>
    </row>
    <row r="19225" spans="13:13">
      <c r="M19225" s="3"/>
    </row>
    <row r="19226" spans="13:13">
      <c r="M19226" s="3"/>
    </row>
    <row r="19227" spans="13:13">
      <c r="M19227" s="3"/>
    </row>
    <row r="19228" spans="13:13">
      <c r="M19228" s="3"/>
    </row>
    <row r="19229" spans="13:13">
      <c r="M19229" s="3"/>
    </row>
    <row r="19230" spans="13:13">
      <c r="M19230" s="3"/>
    </row>
    <row r="19231" spans="13:13">
      <c r="M19231" s="3"/>
    </row>
    <row r="19232" spans="13:13">
      <c r="M19232" s="3"/>
    </row>
    <row r="19233" spans="13:13">
      <c r="M19233" s="3"/>
    </row>
    <row r="19234" spans="13:13">
      <c r="M19234" s="3"/>
    </row>
    <row r="19235" spans="13:13">
      <c r="M19235" s="3"/>
    </row>
    <row r="19236" spans="13:13">
      <c r="M19236" s="3"/>
    </row>
    <row r="19237" spans="13:13">
      <c r="M19237" s="3"/>
    </row>
    <row r="19238" spans="13:13">
      <c r="M19238" s="3"/>
    </row>
    <row r="19239" spans="13:13">
      <c r="M19239" s="3"/>
    </row>
    <row r="19240" spans="13:13">
      <c r="M19240" s="3"/>
    </row>
    <row r="19241" spans="13:13">
      <c r="M19241" s="3"/>
    </row>
    <row r="19242" spans="13:13">
      <c r="M19242" s="3"/>
    </row>
    <row r="19243" spans="13:13">
      <c r="M19243" s="3"/>
    </row>
    <row r="19244" spans="13:13">
      <c r="M19244" s="3"/>
    </row>
    <row r="19245" spans="13:13">
      <c r="M19245" s="3"/>
    </row>
    <row r="19246" spans="13:13">
      <c r="M19246" s="3"/>
    </row>
    <row r="19247" spans="13:13">
      <c r="M19247" s="3"/>
    </row>
    <row r="19248" spans="13:13">
      <c r="M19248" s="3"/>
    </row>
    <row r="19249" spans="13:13">
      <c r="M19249" s="3"/>
    </row>
    <row r="19250" spans="13:13">
      <c r="M19250" s="3"/>
    </row>
    <row r="19251" spans="13:13">
      <c r="M19251" s="3"/>
    </row>
    <row r="19252" spans="13:13">
      <c r="M19252" s="3"/>
    </row>
    <row r="19253" spans="13:13">
      <c r="M19253" s="3"/>
    </row>
    <row r="19254" spans="13:13">
      <c r="M19254" s="3"/>
    </row>
    <row r="19255" spans="13:13">
      <c r="M19255" s="3"/>
    </row>
    <row r="19256" spans="13:13">
      <c r="M19256" s="3"/>
    </row>
    <row r="19257" spans="13:13">
      <c r="M19257" s="3"/>
    </row>
    <row r="19258" spans="13:13">
      <c r="M19258" s="3"/>
    </row>
    <row r="19259" spans="13:13">
      <c r="M19259" s="3"/>
    </row>
    <row r="19260" spans="13:13">
      <c r="M19260" s="3"/>
    </row>
    <row r="19261" spans="13:13">
      <c r="M19261" s="3"/>
    </row>
    <row r="19262" spans="13:13">
      <c r="M19262" s="3"/>
    </row>
    <row r="19263" spans="13:13">
      <c r="M19263" s="3"/>
    </row>
    <row r="19264" spans="13:13">
      <c r="M19264" s="3"/>
    </row>
    <row r="19265" spans="13:13">
      <c r="M19265" s="3"/>
    </row>
    <row r="19266" spans="13:13">
      <c r="M19266" s="3"/>
    </row>
    <row r="19267" spans="13:13">
      <c r="M19267" s="3"/>
    </row>
    <row r="19268" spans="13:13">
      <c r="M19268" s="3"/>
    </row>
    <row r="19269" spans="13:13">
      <c r="M19269" s="3"/>
    </row>
    <row r="19270" spans="13:13">
      <c r="M19270" s="3"/>
    </row>
    <row r="19271" spans="13:13">
      <c r="M19271" s="3"/>
    </row>
    <row r="19272" spans="13:13">
      <c r="M19272" s="3"/>
    </row>
    <row r="19273" spans="13:13">
      <c r="M19273" s="3"/>
    </row>
    <row r="19274" spans="13:13">
      <c r="M19274" s="3"/>
    </row>
    <row r="19275" spans="13:13">
      <c r="M19275" s="3"/>
    </row>
    <row r="19276" spans="13:13">
      <c r="M19276" s="3"/>
    </row>
    <row r="19277" spans="13:13">
      <c r="M19277" s="3"/>
    </row>
    <row r="19278" spans="13:13">
      <c r="M19278" s="3"/>
    </row>
    <row r="19279" spans="13:13">
      <c r="M19279" s="3"/>
    </row>
    <row r="19280" spans="13:13">
      <c r="M19280" s="3"/>
    </row>
    <row r="19281" spans="13:13">
      <c r="M19281" s="3"/>
    </row>
    <row r="19282" spans="13:13">
      <c r="M19282" s="3"/>
    </row>
    <row r="19283" spans="13:13">
      <c r="M19283" s="3"/>
    </row>
    <row r="19284" spans="13:13">
      <c r="M19284" s="3"/>
    </row>
    <row r="19285" spans="13:13">
      <c r="M19285" s="3"/>
    </row>
    <row r="19286" spans="13:13">
      <c r="M19286" s="3"/>
    </row>
    <row r="19287" spans="13:13">
      <c r="M19287" s="3"/>
    </row>
    <row r="19288" spans="13:13">
      <c r="M19288" s="3"/>
    </row>
    <row r="19289" spans="13:13">
      <c r="M19289" s="3"/>
    </row>
    <row r="19290" spans="13:13">
      <c r="M19290" s="3"/>
    </row>
    <row r="19291" spans="13:13">
      <c r="M19291" s="3"/>
    </row>
    <row r="19292" spans="13:13">
      <c r="M19292" s="3"/>
    </row>
    <row r="19293" spans="13:13">
      <c r="M19293" s="3"/>
    </row>
    <row r="19294" spans="13:13">
      <c r="M19294" s="3"/>
    </row>
    <row r="19295" spans="13:13">
      <c r="M19295" s="3"/>
    </row>
    <row r="19296" spans="13:13">
      <c r="M19296" s="3"/>
    </row>
    <row r="19297" spans="13:13">
      <c r="M19297" s="3"/>
    </row>
    <row r="19298" spans="13:13">
      <c r="M19298" s="3"/>
    </row>
    <row r="19299" spans="13:13">
      <c r="M19299" s="3"/>
    </row>
    <row r="19300" spans="13:13">
      <c r="M19300" s="3"/>
    </row>
    <row r="19301" spans="13:13">
      <c r="M19301" s="3"/>
    </row>
    <row r="19302" spans="13:13">
      <c r="M19302" s="3"/>
    </row>
    <row r="19303" spans="13:13">
      <c r="M19303" s="3"/>
    </row>
    <row r="19304" spans="13:13">
      <c r="M19304" s="3"/>
    </row>
    <row r="19305" spans="13:13">
      <c r="M19305" s="3"/>
    </row>
    <row r="19306" spans="13:13">
      <c r="M19306" s="3"/>
    </row>
    <row r="19307" spans="13:13">
      <c r="M19307" s="3"/>
    </row>
    <row r="19308" spans="13:13">
      <c r="M19308" s="3"/>
    </row>
    <row r="19309" spans="13:13">
      <c r="M19309" s="3"/>
    </row>
    <row r="19310" spans="13:13">
      <c r="M19310" s="3"/>
    </row>
    <row r="19311" spans="13:13">
      <c r="M19311" s="3"/>
    </row>
    <row r="19312" spans="13:13">
      <c r="M19312" s="3"/>
    </row>
    <row r="19313" spans="13:13">
      <c r="M19313" s="3"/>
    </row>
    <row r="19314" spans="13:13">
      <c r="M19314" s="3"/>
    </row>
    <row r="19315" spans="13:13">
      <c r="M19315" s="3"/>
    </row>
    <row r="19316" spans="13:13">
      <c r="M19316" s="3"/>
    </row>
    <row r="19317" spans="13:13">
      <c r="M19317" s="3"/>
    </row>
    <row r="19318" spans="13:13">
      <c r="M19318" s="3"/>
    </row>
    <row r="19319" spans="13:13">
      <c r="M19319" s="3"/>
    </row>
    <row r="19320" spans="13:13">
      <c r="M19320" s="3"/>
    </row>
    <row r="19321" spans="13:13">
      <c r="M19321" s="3"/>
    </row>
    <row r="19322" spans="13:13">
      <c r="M19322" s="3"/>
    </row>
    <row r="19323" spans="13:13">
      <c r="M19323" s="3"/>
    </row>
    <row r="19324" spans="13:13">
      <c r="M19324" s="3"/>
    </row>
    <row r="19325" spans="13:13">
      <c r="M19325" s="3"/>
    </row>
    <row r="19326" spans="13:13">
      <c r="M19326" s="3"/>
    </row>
    <row r="19327" spans="13:13">
      <c r="M19327" s="3"/>
    </row>
    <row r="19328" spans="13:13">
      <c r="M19328" s="3"/>
    </row>
    <row r="19329" spans="13:13">
      <c r="M19329" s="3"/>
    </row>
    <row r="19330" spans="13:13">
      <c r="M19330" s="3"/>
    </row>
    <row r="19331" spans="13:13">
      <c r="M19331" s="3"/>
    </row>
    <row r="19332" spans="13:13">
      <c r="M19332" s="3"/>
    </row>
    <row r="19333" spans="13:13">
      <c r="M19333" s="3"/>
    </row>
    <row r="19334" spans="13:13">
      <c r="M19334" s="3"/>
    </row>
    <row r="19335" spans="13:13">
      <c r="M19335" s="3"/>
    </row>
    <row r="19336" spans="13:13">
      <c r="M19336" s="3"/>
    </row>
    <row r="19337" spans="13:13">
      <c r="M19337" s="3"/>
    </row>
    <row r="19338" spans="13:13">
      <c r="M19338" s="3"/>
    </row>
    <row r="19339" spans="13:13">
      <c r="M19339" s="3"/>
    </row>
    <row r="19340" spans="13:13">
      <c r="M19340" s="3"/>
    </row>
    <row r="19341" spans="13:13">
      <c r="M19341" s="3"/>
    </row>
    <row r="19342" spans="13:13">
      <c r="M19342" s="3"/>
    </row>
    <row r="19343" spans="13:13">
      <c r="M19343" s="3"/>
    </row>
    <row r="19344" spans="13:13">
      <c r="M19344" s="3"/>
    </row>
    <row r="19345" spans="13:13">
      <c r="M19345" s="3"/>
    </row>
    <row r="19346" spans="13:13">
      <c r="M19346" s="3"/>
    </row>
    <row r="19347" spans="13:13">
      <c r="M19347" s="3"/>
    </row>
    <row r="19348" spans="13:13">
      <c r="M19348" s="3"/>
    </row>
    <row r="19349" spans="13:13">
      <c r="M19349" s="3"/>
    </row>
    <row r="19350" spans="13:13">
      <c r="M19350" s="3"/>
    </row>
    <row r="19351" spans="13:13">
      <c r="M19351" s="3"/>
    </row>
    <row r="19352" spans="13:13">
      <c r="M19352" s="3"/>
    </row>
    <row r="19353" spans="13:13">
      <c r="M19353" s="3"/>
    </row>
    <row r="19354" spans="13:13">
      <c r="M19354" s="3"/>
    </row>
    <row r="19355" spans="13:13">
      <c r="M19355" s="3"/>
    </row>
    <row r="19356" spans="13:13">
      <c r="M19356" s="3"/>
    </row>
    <row r="19357" spans="13:13">
      <c r="M19357" s="3"/>
    </row>
    <row r="19358" spans="13:13">
      <c r="M19358" s="3"/>
    </row>
    <row r="19359" spans="13:13">
      <c r="M19359" s="3"/>
    </row>
    <row r="19360" spans="13:13">
      <c r="M19360" s="3"/>
    </row>
    <row r="19361" spans="13:13">
      <c r="M19361" s="3"/>
    </row>
    <row r="19362" spans="13:13">
      <c r="M19362" s="3"/>
    </row>
    <row r="19363" spans="13:13">
      <c r="M19363" s="3"/>
    </row>
    <row r="19364" spans="13:13">
      <c r="M19364" s="3"/>
    </row>
    <row r="19365" spans="13:13">
      <c r="M19365" s="3"/>
    </row>
    <row r="19366" spans="13:13">
      <c r="M19366" s="3"/>
    </row>
    <row r="19367" spans="13:13">
      <c r="M19367" s="3"/>
    </row>
    <row r="19368" spans="13:13">
      <c r="M19368" s="3"/>
    </row>
    <row r="19369" spans="13:13">
      <c r="M19369" s="3"/>
    </row>
    <row r="19370" spans="13:13">
      <c r="M19370" s="3"/>
    </row>
    <row r="19371" spans="13:13">
      <c r="M19371" s="3"/>
    </row>
    <row r="19372" spans="13:13">
      <c r="M19372" s="3"/>
    </row>
    <row r="19373" spans="13:13">
      <c r="M19373" s="3"/>
    </row>
    <row r="19374" spans="13:13">
      <c r="M19374" s="3"/>
    </row>
    <row r="19375" spans="13:13">
      <c r="M19375" s="3"/>
    </row>
    <row r="19376" spans="13:13">
      <c r="M19376" s="3"/>
    </row>
    <row r="19377" spans="13:13">
      <c r="M19377" s="3"/>
    </row>
    <row r="19378" spans="13:13">
      <c r="M19378" s="3"/>
    </row>
    <row r="19379" spans="13:13">
      <c r="M19379" s="3"/>
    </row>
    <row r="19380" spans="13:13">
      <c r="M19380" s="3"/>
    </row>
    <row r="19381" spans="13:13">
      <c r="M19381" s="3"/>
    </row>
    <row r="19382" spans="13:13">
      <c r="M19382" s="3"/>
    </row>
    <row r="19383" spans="13:13">
      <c r="M19383" s="3"/>
    </row>
    <row r="19384" spans="13:13">
      <c r="M19384" s="3"/>
    </row>
    <row r="19385" spans="13:13">
      <c r="M19385" s="3"/>
    </row>
    <row r="19386" spans="13:13">
      <c r="M19386" s="3"/>
    </row>
    <row r="19387" spans="13:13">
      <c r="M19387" s="3"/>
    </row>
    <row r="19388" spans="13:13">
      <c r="M19388" s="3"/>
    </row>
    <row r="19389" spans="13:13">
      <c r="M19389" s="3"/>
    </row>
    <row r="19390" spans="13:13">
      <c r="M19390" s="3"/>
    </row>
    <row r="19391" spans="13:13">
      <c r="M19391" s="3"/>
    </row>
    <row r="19392" spans="13:13">
      <c r="M19392" s="3"/>
    </row>
    <row r="19393" spans="13:13">
      <c r="M19393" s="3"/>
    </row>
    <row r="19394" spans="13:13">
      <c r="M19394" s="3"/>
    </row>
    <row r="19395" spans="13:13">
      <c r="M19395" s="3"/>
    </row>
    <row r="19396" spans="13:13">
      <c r="M19396" s="3"/>
    </row>
    <row r="19397" spans="13:13">
      <c r="M19397" s="3"/>
    </row>
    <row r="19398" spans="13:13">
      <c r="M19398" s="3"/>
    </row>
    <row r="19399" spans="13:13">
      <c r="M19399" s="3"/>
    </row>
    <row r="19400" spans="13:13">
      <c r="M19400" s="3"/>
    </row>
    <row r="19401" spans="13:13">
      <c r="M19401" s="3"/>
    </row>
    <row r="19402" spans="13:13">
      <c r="M19402" s="3"/>
    </row>
    <row r="19403" spans="13:13">
      <c r="M19403" s="3"/>
    </row>
    <row r="19404" spans="13:13">
      <c r="M19404" s="3"/>
    </row>
    <row r="19405" spans="13:13">
      <c r="M19405" s="3"/>
    </row>
    <row r="19406" spans="13:13">
      <c r="M19406" s="3"/>
    </row>
    <row r="19407" spans="13:13">
      <c r="M19407" s="3"/>
    </row>
    <row r="19408" spans="13:13">
      <c r="M19408" s="3"/>
    </row>
    <row r="19409" spans="13:13">
      <c r="M19409" s="3"/>
    </row>
    <row r="19410" spans="13:13">
      <c r="M19410" s="3"/>
    </row>
    <row r="19411" spans="13:13">
      <c r="M19411" s="3"/>
    </row>
    <row r="19412" spans="13:13">
      <c r="M19412" s="3"/>
    </row>
    <row r="19413" spans="13:13">
      <c r="M19413" s="3"/>
    </row>
    <row r="19414" spans="13:13">
      <c r="M19414" s="3"/>
    </row>
    <row r="19415" spans="13:13">
      <c r="M19415" s="3"/>
    </row>
    <row r="19416" spans="13:13">
      <c r="M19416" s="3"/>
    </row>
    <row r="19417" spans="13:13">
      <c r="M19417" s="3"/>
    </row>
    <row r="19418" spans="13:13">
      <c r="M19418" s="3"/>
    </row>
    <row r="19419" spans="13:13">
      <c r="M19419" s="3"/>
    </row>
    <row r="19420" spans="13:13">
      <c r="M19420" s="3"/>
    </row>
    <row r="19421" spans="13:13">
      <c r="M19421" s="3"/>
    </row>
    <row r="19422" spans="13:13">
      <c r="M19422" s="3"/>
    </row>
    <row r="19423" spans="13:13">
      <c r="M19423" s="3"/>
    </row>
    <row r="19424" spans="13:13">
      <c r="M19424" s="3"/>
    </row>
    <row r="19425" spans="13:13">
      <c r="M19425" s="3"/>
    </row>
    <row r="19426" spans="13:13">
      <c r="M19426" s="3"/>
    </row>
    <row r="19427" spans="13:13">
      <c r="M19427" s="3"/>
    </row>
    <row r="19428" spans="13:13">
      <c r="M19428" s="3"/>
    </row>
    <row r="19429" spans="13:13">
      <c r="M19429" s="3"/>
    </row>
    <row r="19430" spans="13:13">
      <c r="M19430" s="3"/>
    </row>
    <row r="19431" spans="13:13">
      <c r="M19431" s="3"/>
    </row>
    <row r="19432" spans="13:13">
      <c r="M19432" s="3"/>
    </row>
    <row r="19433" spans="13:13">
      <c r="M19433" s="3"/>
    </row>
    <row r="19434" spans="13:13">
      <c r="M19434" s="3"/>
    </row>
    <row r="19435" spans="13:13">
      <c r="M19435" s="3"/>
    </row>
    <row r="19436" spans="13:13">
      <c r="M19436" s="3"/>
    </row>
    <row r="19437" spans="13:13">
      <c r="M19437" s="3"/>
    </row>
    <row r="19438" spans="13:13">
      <c r="M19438" s="3"/>
    </row>
    <row r="19439" spans="13:13">
      <c r="M19439" s="3"/>
    </row>
    <row r="19440" spans="13:13">
      <c r="M19440" s="3"/>
    </row>
    <row r="19441" spans="13:13">
      <c r="M19441" s="3"/>
    </row>
    <row r="19442" spans="13:13">
      <c r="M19442" s="3"/>
    </row>
    <row r="19443" spans="13:13">
      <c r="M19443" s="3"/>
    </row>
    <row r="19444" spans="13:13">
      <c r="M19444" s="3"/>
    </row>
    <row r="19445" spans="13:13">
      <c r="M19445" s="3"/>
    </row>
    <row r="19446" spans="13:13">
      <c r="M19446" s="3"/>
    </row>
    <row r="19447" spans="13:13">
      <c r="M19447" s="3"/>
    </row>
    <row r="19448" spans="13:13">
      <c r="M19448" s="3"/>
    </row>
    <row r="19449" spans="13:13">
      <c r="M19449" s="3"/>
    </row>
    <row r="19450" spans="13:13">
      <c r="M19450" s="3"/>
    </row>
    <row r="19451" spans="13:13">
      <c r="M19451" s="3"/>
    </row>
    <row r="19452" spans="13:13">
      <c r="M19452" s="3"/>
    </row>
    <row r="19453" spans="13:13">
      <c r="M19453" s="3"/>
    </row>
    <row r="19454" spans="13:13">
      <c r="M19454" s="3"/>
    </row>
    <row r="19455" spans="13:13">
      <c r="M19455" s="3"/>
    </row>
    <row r="19456" spans="13:13">
      <c r="M19456" s="3"/>
    </row>
    <row r="19457" spans="13:13">
      <c r="M19457" s="3"/>
    </row>
    <row r="19458" spans="13:13">
      <c r="M19458" s="3"/>
    </row>
    <row r="19459" spans="13:13">
      <c r="M19459" s="3"/>
    </row>
    <row r="19460" spans="13:13">
      <c r="M19460" s="3"/>
    </row>
    <row r="19461" spans="13:13">
      <c r="M19461" s="3"/>
    </row>
    <row r="19462" spans="13:13">
      <c r="M19462" s="3"/>
    </row>
    <row r="19463" spans="13:13">
      <c r="M19463" s="3"/>
    </row>
    <row r="19464" spans="13:13">
      <c r="M19464" s="3"/>
    </row>
    <row r="19465" spans="13:13">
      <c r="M19465" s="3"/>
    </row>
    <row r="19466" spans="13:13">
      <c r="M19466" s="3"/>
    </row>
    <row r="19467" spans="13:13">
      <c r="M19467" s="3"/>
    </row>
    <row r="19468" spans="13:13">
      <c r="M19468" s="3"/>
    </row>
    <row r="19469" spans="13:13">
      <c r="M19469" s="3"/>
    </row>
    <row r="19470" spans="13:13">
      <c r="M19470" s="3"/>
    </row>
    <row r="19471" spans="13:13">
      <c r="M19471" s="3"/>
    </row>
    <row r="19472" spans="13:13">
      <c r="M19472" s="3"/>
    </row>
    <row r="19473" spans="13:13">
      <c r="M19473" s="3"/>
    </row>
    <row r="19474" spans="13:13">
      <c r="M19474" s="3"/>
    </row>
    <row r="19475" spans="13:13">
      <c r="M19475" s="3"/>
    </row>
    <row r="19476" spans="13:13">
      <c r="M19476" s="3"/>
    </row>
    <row r="19477" spans="13:13">
      <c r="M19477" s="3"/>
    </row>
    <row r="19478" spans="13:13">
      <c r="M19478" s="3"/>
    </row>
    <row r="19479" spans="13:13">
      <c r="M19479" s="3"/>
    </row>
    <row r="19480" spans="13:13">
      <c r="M19480" s="3"/>
    </row>
    <row r="19481" spans="13:13">
      <c r="M19481" s="3"/>
    </row>
    <row r="19482" spans="13:13">
      <c r="M19482" s="3"/>
    </row>
    <row r="19483" spans="13:13">
      <c r="M19483" s="3"/>
    </row>
    <row r="19484" spans="13:13">
      <c r="M19484" s="3"/>
    </row>
    <row r="19485" spans="13:13">
      <c r="M19485" s="3"/>
    </row>
    <row r="19486" spans="13:13">
      <c r="M19486" s="3"/>
    </row>
    <row r="19487" spans="13:13">
      <c r="M19487" s="3"/>
    </row>
    <row r="19488" spans="13:13">
      <c r="M19488" s="3"/>
    </row>
    <row r="19489" spans="13:13">
      <c r="M19489" s="3"/>
    </row>
    <row r="19490" spans="13:13">
      <c r="M19490" s="3"/>
    </row>
    <row r="19491" spans="13:13">
      <c r="M19491" s="3"/>
    </row>
    <row r="19492" spans="13:13">
      <c r="M19492" s="3"/>
    </row>
    <row r="19493" spans="13:13">
      <c r="M19493" s="3"/>
    </row>
    <row r="19494" spans="13:13">
      <c r="M19494" s="3"/>
    </row>
    <row r="19495" spans="13:13">
      <c r="M19495" s="3"/>
    </row>
    <row r="19496" spans="13:13">
      <c r="M19496" s="3"/>
    </row>
    <row r="19497" spans="13:13">
      <c r="M19497" s="3"/>
    </row>
    <row r="19498" spans="13:13">
      <c r="M19498" s="3"/>
    </row>
    <row r="19499" spans="13:13">
      <c r="M19499" s="3"/>
    </row>
    <row r="19500" spans="13:13">
      <c r="M19500" s="3"/>
    </row>
    <row r="19501" spans="13:13">
      <c r="M19501" s="3"/>
    </row>
    <row r="19502" spans="13:13">
      <c r="M19502" s="3"/>
    </row>
    <row r="19503" spans="13:13">
      <c r="M19503" s="3"/>
    </row>
    <row r="19504" spans="13:13">
      <c r="M19504" s="3"/>
    </row>
    <row r="19505" spans="13:13">
      <c r="M19505" s="3"/>
    </row>
    <row r="19506" spans="13:13">
      <c r="M19506" s="3"/>
    </row>
    <row r="19507" spans="13:13">
      <c r="M19507" s="3"/>
    </row>
    <row r="19508" spans="13:13">
      <c r="M19508" s="3"/>
    </row>
    <row r="19509" spans="13:13">
      <c r="M19509" s="3"/>
    </row>
    <row r="19510" spans="13:13">
      <c r="M19510" s="3"/>
    </row>
    <row r="19511" spans="13:13">
      <c r="M19511" s="3"/>
    </row>
    <row r="19512" spans="13:13">
      <c r="M19512" s="3"/>
    </row>
    <row r="19513" spans="13:13">
      <c r="M19513" s="3"/>
    </row>
    <row r="19514" spans="13:13">
      <c r="M19514" s="3"/>
    </row>
    <row r="19515" spans="13:13">
      <c r="M19515" s="3"/>
    </row>
    <row r="19516" spans="13:13">
      <c r="M19516" s="3"/>
    </row>
    <row r="19517" spans="13:13">
      <c r="M19517" s="3"/>
    </row>
    <row r="19518" spans="13:13">
      <c r="M19518" s="3"/>
    </row>
    <row r="19519" spans="13:13">
      <c r="M19519" s="3"/>
    </row>
    <row r="19520" spans="13:13">
      <c r="M19520" s="3"/>
    </row>
    <row r="19521" spans="13:13">
      <c r="M19521" s="3"/>
    </row>
    <row r="19522" spans="13:13">
      <c r="M19522" s="3"/>
    </row>
    <row r="19523" spans="13:13">
      <c r="M19523" s="3"/>
    </row>
    <row r="19524" spans="13:13">
      <c r="M19524" s="3"/>
    </row>
    <row r="19525" spans="13:13">
      <c r="M19525" s="3"/>
    </row>
    <row r="19526" spans="13:13">
      <c r="M19526" s="3"/>
    </row>
    <row r="19527" spans="13:13">
      <c r="M19527" s="3"/>
    </row>
    <row r="19528" spans="13:13">
      <c r="M19528" s="3"/>
    </row>
    <row r="19529" spans="13:13">
      <c r="M19529" s="3"/>
    </row>
    <row r="19530" spans="13:13">
      <c r="M19530" s="3"/>
    </row>
    <row r="19531" spans="13:13">
      <c r="M19531" s="3"/>
    </row>
    <row r="19532" spans="13:13">
      <c r="M19532" s="3"/>
    </row>
    <row r="19533" spans="13:13">
      <c r="M19533" s="3"/>
    </row>
    <row r="19534" spans="13:13">
      <c r="M19534" s="3"/>
    </row>
    <row r="19535" spans="13:13">
      <c r="M19535" s="3"/>
    </row>
    <row r="19536" spans="13:13">
      <c r="M19536" s="3"/>
    </row>
    <row r="19537" spans="13:13">
      <c r="M19537" s="3"/>
    </row>
    <row r="19538" spans="13:13">
      <c r="M19538" s="3"/>
    </row>
    <row r="19539" spans="13:13">
      <c r="M19539" s="3"/>
    </row>
    <row r="19540" spans="13:13">
      <c r="M19540" s="3"/>
    </row>
    <row r="19541" spans="13:13">
      <c r="M19541" s="3"/>
    </row>
    <row r="19542" spans="13:13">
      <c r="M19542" s="3"/>
    </row>
    <row r="19543" spans="13:13">
      <c r="M19543" s="3"/>
    </row>
    <row r="19544" spans="13:13">
      <c r="M19544" s="3"/>
    </row>
    <row r="19545" spans="13:13">
      <c r="M19545" s="3"/>
    </row>
    <row r="19546" spans="13:13">
      <c r="M19546" s="3"/>
    </row>
    <row r="19547" spans="13:13">
      <c r="M19547" s="3"/>
    </row>
    <row r="19548" spans="13:13">
      <c r="M19548" s="3"/>
    </row>
    <row r="19549" spans="13:13">
      <c r="M19549" s="3"/>
    </row>
    <row r="19550" spans="13:13">
      <c r="M19550" s="3"/>
    </row>
    <row r="19551" spans="13:13">
      <c r="M19551" s="3"/>
    </row>
    <row r="19552" spans="13:13">
      <c r="M19552" s="3"/>
    </row>
    <row r="19553" spans="13:13">
      <c r="M19553" s="3"/>
    </row>
    <row r="19554" spans="13:13">
      <c r="M19554" s="3"/>
    </row>
    <row r="19555" spans="13:13">
      <c r="M19555" s="3"/>
    </row>
    <row r="19556" spans="13:13">
      <c r="M19556" s="3"/>
    </row>
    <row r="19557" spans="13:13">
      <c r="M19557" s="3"/>
    </row>
    <row r="19558" spans="13:13">
      <c r="M19558" s="3"/>
    </row>
    <row r="19559" spans="13:13">
      <c r="M19559" s="3"/>
    </row>
    <row r="19560" spans="13:13">
      <c r="M19560" s="3"/>
    </row>
    <row r="19561" spans="13:13">
      <c r="M19561" s="3"/>
    </row>
    <row r="19562" spans="13:13">
      <c r="M19562" s="3"/>
    </row>
    <row r="19563" spans="13:13">
      <c r="M19563" s="3"/>
    </row>
    <row r="19564" spans="13:13">
      <c r="M19564" s="3"/>
    </row>
    <row r="19565" spans="13:13">
      <c r="M19565" s="3"/>
    </row>
    <row r="19566" spans="13:13">
      <c r="M19566" s="3"/>
    </row>
    <row r="19567" spans="13:13">
      <c r="M19567" s="3"/>
    </row>
    <row r="19568" spans="13:13">
      <c r="M19568" s="3"/>
    </row>
    <row r="19569" spans="13:13">
      <c r="M19569" s="3"/>
    </row>
    <row r="19570" spans="13:13">
      <c r="M19570" s="3"/>
    </row>
    <row r="19571" spans="13:13">
      <c r="M19571" s="3"/>
    </row>
    <row r="19572" spans="13:13">
      <c r="M19572" s="3"/>
    </row>
    <row r="19573" spans="13:13">
      <c r="M19573" s="3"/>
    </row>
    <row r="19574" spans="13:13">
      <c r="M19574" s="3"/>
    </row>
    <row r="19575" spans="13:13">
      <c r="M19575" s="3"/>
    </row>
    <row r="19576" spans="13:13">
      <c r="M19576" s="3"/>
    </row>
    <row r="19577" spans="13:13">
      <c r="M19577" s="3"/>
    </row>
    <row r="19578" spans="13:13">
      <c r="M19578" s="3"/>
    </row>
    <row r="19579" spans="13:13">
      <c r="M19579" s="3"/>
    </row>
    <row r="19580" spans="13:13">
      <c r="M19580" s="3"/>
    </row>
    <row r="19581" spans="13:13">
      <c r="M19581" s="3"/>
    </row>
    <row r="19582" spans="13:13">
      <c r="M19582" s="3"/>
    </row>
    <row r="19583" spans="13:13">
      <c r="M19583" s="3"/>
    </row>
    <row r="19584" spans="13:13">
      <c r="M19584" s="3"/>
    </row>
    <row r="19585" spans="13:13">
      <c r="M19585" s="3"/>
    </row>
    <row r="19586" spans="13:13">
      <c r="M19586" s="3"/>
    </row>
    <row r="19587" spans="13:13">
      <c r="M19587" s="3"/>
    </row>
    <row r="19588" spans="13:13">
      <c r="M19588" s="3"/>
    </row>
    <row r="19589" spans="13:13">
      <c r="M19589" s="3"/>
    </row>
    <row r="19590" spans="13:13">
      <c r="M19590" s="3"/>
    </row>
    <row r="19591" spans="13:13">
      <c r="M19591" s="3"/>
    </row>
    <row r="19592" spans="13:13">
      <c r="M19592" s="3"/>
    </row>
    <row r="19593" spans="13:13">
      <c r="M19593" s="3"/>
    </row>
    <row r="19594" spans="13:13">
      <c r="M19594" s="3"/>
    </row>
    <row r="19595" spans="13:13">
      <c r="M19595" s="3"/>
    </row>
    <row r="19596" spans="13:13">
      <c r="M19596" s="3"/>
    </row>
    <row r="19597" spans="13:13">
      <c r="M19597" s="3"/>
    </row>
    <row r="19598" spans="13:13">
      <c r="M19598" s="3"/>
    </row>
    <row r="19599" spans="13:13">
      <c r="M19599" s="3"/>
    </row>
    <row r="19600" spans="13:13">
      <c r="M19600" s="3"/>
    </row>
    <row r="19601" spans="13:13">
      <c r="M19601" s="3"/>
    </row>
    <row r="19602" spans="13:13">
      <c r="M19602" s="3"/>
    </row>
    <row r="19603" spans="13:13">
      <c r="M19603" s="3"/>
    </row>
    <row r="19604" spans="13:13">
      <c r="M19604" s="3"/>
    </row>
    <row r="19605" spans="13:13">
      <c r="M19605" s="3"/>
    </row>
    <row r="19606" spans="13:13">
      <c r="M19606" s="3"/>
    </row>
    <row r="19607" spans="13:13">
      <c r="M19607" s="3"/>
    </row>
    <row r="19608" spans="13:13">
      <c r="M19608" s="3"/>
    </row>
    <row r="19609" spans="13:13">
      <c r="M19609" s="3"/>
    </row>
    <row r="19610" spans="13:13">
      <c r="M19610" s="3"/>
    </row>
    <row r="19611" spans="13:13">
      <c r="M19611" s="3"/>
    </row>
    <row r="19612" spans="13:13">
      <c r="M19612" s="3"/>
    </row>
    <row r="19613" spans="13:13">
      <c r="M19613" s="3"/>
    </row>
    <row r="19614" spans="13:13">
      <c r="M19614" s="3"/>
    </row>
    <row r="19615" spans="13:13">
      <c r="M19615" s="3"/>
    </row>
    <row r="19616" spans="13:13">
      <c r="M19616" s="3"/>
    </row>
    <row r="19617" spans="13:13">
      <c r="M19617" s="3"/>
    </row>
    <row r="19618" spans="13:13">
      <c r="M19618" s="3"/>
    </row>
    <row r="19619" spans="13:13">
      <c r="M19619" s="3"/>
    </row>
    <row r="19620" spans="13:13">
      <c r="M19620" s="3"/>
    </row>
    <row r="19621" spans="13:13">
      <c r="M19621" s="3"/>
    </row>
    <row r="19622" spans="13:13">
      <c r="M19622" s="3"/>
    </row>
    <row r="19623" spans="13:13">
      <c r="M19623" s="3"/>
    </row>
    <row r="19624" spans="13:13">
      <c r="M19624" s="3"/>
    </row>
    <row r="19625" spans="13:13">
      <c r="M19625" s="3"/>
    </row>
    <row r="19626" spans="13:13">
      <c r="M19626" s="3"/>
    </row>
    <row r="19627" spans="13:13">
      <c r="M19627" s="3"/>
    </row>
    <row r="19628" spans="13:13">
      <c r="M19628" s="3"/>
    </row>
    <row r="19629" spans="13:13">
      <c r="M19629" s="3"/>
    </row>
    <row r="19630" spans="13:13">
      <c r="M19630" s="3"/>
    </row>
    <row r="19631" spans="13:13">
      <c r="M19631" s="3"/>
    </row>
    <row r="19632" spans="13:13">
      <c r="M19632" s="3"/>
    </row>
    <row r="19633" spans="13:13">
      <c r="M19633" s="3"/>
    </row>
    <row r="19634" spans="13:13">
      <c r="M19634" s="3"/>
    </row>
    <row r="19635" spans="13:13">
      <c r="M19635" s="3"/>
    </row>
    <row r="19636" spans="13:13">
      <c r="M19636" s="3"/>
    </row>
    <row r="19637" spans="13:13">
      <c r="M19637" s="3"/>
    </row>
    <row r="19638" spans="13:13">
      <c r="M19638" s="3"/>
    </row>
    <row r="19639" spans="13:13">
      <c r="M19639" s="3"/>
    </row>
    <row r="19640" spans="13:13">
      <c r="M19640" s="3"/>
    </row>
    <row r="19641" spans="13:13">
      <c r="M19641" s="3"/>
    </row>
    <row r="19642" spans="13:13">
      <c r="M19642" s="3"/>
    </row>
    <row r="19643" spans="13:13">
      <c r="M19643" s="3"/>
    </row>
    <row r="19644" spans="13:13">
      <c r="M19644" s="3"/>
    </row>
    <row r="19645" spans="13:13">
      <c r="M19645" s="3"/>
    </row>
    <row r="19646" spans="13:13">
      <c r="M19646" s="3"/>
    </row>
    <row r="19647" spans="13:13">
      <c r="M19647" s="3"/>
    </row>
    <row r="19648" spans="13:13">
      <c r="M19648" s="3"/>
    </row>
    <row r="19649" spans="13:13">
      <c r="M19649" s="3"/>
    </row>
    <row r="19650" spans="13:13">
      <c r="M19650" s="3"/>
    </row>
    <row r="19651" spans="13:13">
      <c r="M19651" s="3"/>
    </row>
    <row r="19652" spans="13:13">
      <c r="M19652" s="3"/>
    </row>
    <row r="19653" spans="13:13">
      <c r="M19653" s="3"/>
    </row>
    <row r="19654" spans="13:13">
      <c r="M19654" s="3"/>
    </row>
    <row r="19655" spans="13:13">
      <c r="M19655" s="3"/>
    </row>
    <row r="19656" spans="13:13">
      <c r="M19656" s="3"/>
    </row>
    <row r="19657" spans="13:13">
      <c r="M19657" s="3"/>
    </row>
    <row r="19658" spans="13:13">
      <c r="M19658" s="3"/>
    </row>
    <row r="19659" spans="13:13">
      <c r="M19659" s="3"/>
    </row>
    <row r="19660" spans="13:13">
      <c r="M19660" s="3"/>
    </row>
    <row r="19661" spans="13:13">
      <c r="M19661" s="3"/>
    </row>
    <row r="19662" spans="13:13">
      <c r="M19662" s="3"/>
    </row>
    <row r="19663" spans="13:13">
      <c r="M19663" s="3"/>
    </row>
    <row r="19664" spans="13:13">
      <c r="M19664" s="3"/>
    </row>
    <row r="19665" spans="13:13">
      <c r="M19665" s="3"/>
    </row>
    <row r="19666" spans="13:13">
      <c r="M19666" s="3"/>
    </row>
    <row r="19667" spans="13:13">
      <c r="M19667" s="3"/>
    </row>
    <row r="19668" spans="13:13">
      <c r="M19668" s="3"/>
    </row>
    <row r="19669" spans="13:13">
      <c r="M19669" s="3"/>
    </row>
    <row r="19670" spans="13:13">
      <c r="M19670" s="3"/>
    </row>
    <row r="19671" spans="13:13">
      <c r="M19671" s="3"/>
    </row>
    <row r="19672" spans="13:13">
      <c r="M19672" s="3"/>
    </row>
    <row r="19673" spans="13:13">
      <c r="M19673" s="3"/>
    </row>
    <row r="19674" spans="13:13">
      <c r="M19674" s="3"/>
    </row>
    <row r="19675" spans="13:13">
      <c r="M19675" s="3"/>
    </row>
    <row r="19676" spans="13:13">
      <c r="M19676" s="3"/>
    </row>
    <row r="19677" spans="13:13">
      <c r="M19677" s="3"/>
    </row>
    <row r="19678" spans="13:13">
      <c r="M19678" s="3"/>
    </row>
    <row r="19679" spans="13:13">
      <c r="M19679" s="3"/>
    </row>
    <row r="19680" spans="13:13">
      <c r="M19680" s="3"/>
    </row>
    <row r="19681" spans="13:13">
      <c r="M19681" s="3"/>
    </row>
    <row r="19682" spans="13:13">
      <c r="M19682" s="3"/>
    </row>
    <row r="19683" spans="13:13">
      <c r="M19683" s="3"/>
    </row>
    <row r="19684" spans="13:13">
      <c r="M19684" s="3"/>
    </row>
    <row r="19685" spans="13:13">
      <c r="M19685" s="3"/>
    </row>
    <row r="19686" spans="13:13">
      <c r="M19686" s="3"/>
    </row>
    <row r="19687" spans="13:13">
      <c r="M19687" s="3"/>
    </row>
    <row r="19688" spans="13:13">
      <c r="M19688" s="3"/>
    </row>
    <row r="19689" spans="13:13">
      <c r="M19689" s="3"/>
    </row>
    <row r="19690" spans="13:13">
      <c r="M19690" s="3"/>
    </row>
    <row r="19691" spans="13:13">
      <c r="M19691" s="3"/>
    </row>
    <row r="19692" spans="13:13">
      <c r="M19692" s="3"/>
    </row>
    <row r="19693" spans="13:13">
      <c r="M19693" s="3"/>
    </row>
    <row r="19694" spans="13:13">
      <c r="M19694" s="3"/>
    </row>
    <row r="19695" spans="13:13">
      <c r="M19695" s="3"/>
    </row>
    <row r="19696" spans="13:13">
      <c r="M19696" s="3"/>
    </row>
    <row r="19697" spans="13:13">
      <c r="M19697" s="3"/>
    </row>
    <row r="19698" spans="13:13">
      <c r="M19698" s="3"/>
    </row>
    <row r="19699" spans="13:13">
      <c r="M19699" s="3"/>
    </row>
    <row r="19700" spans="13:13">
      <c r="M19700" s="3"/>
    </row>
    <row r="19701" spans="13:13">
      <c r="M19701" s="3"/>
    </row>
    <row r="19702" spans="13:13">
      <c r="M19702" s="3"/>
    </row>
    <row r="19703" spans="13:13">
      <c r="M19703" s="3"/>
    </row>
    <row r="19704" spans="13:13">
      <c r="M19704" s="3"/>
    </row>
    <row r="19705" spans="13:13">
      <c r="M19705" s="3"/>
    </row>
    <row r="19706" spans="13:13">
      <c r="M19706" s="3"/>
    </row>
    <row r="19707" spans="13:13">
      <c r="M19707" s="3"/>
    </row>
    <row r="19708" spans="13:13">
      <c r="M19708" s="3"/>
    </row>
    <row r="19709" spans="13:13">
      <c r="M19709" s="3"/>
    </row>
    <row r="19710" spans="13:13">
      <c r="M19710" s="3"/>
    </row>
    <row r="19711" spans="13:13">
      <c r="M19711" s="3"/>
    </row>
    <row r="19712" spans="13:13">
      <c r="M19712" s="3"/>
    </row>
    <row r="19713" spans="13:13">
      <c r="M19713" s="3"/>
    </row>
    <row r="19714" spans="13:13">
      <c r="M19714" s="3"/>
    </row>
    <row r="19715" spans="13:13">
      <c r="M19715" s="3"/>
    </row>
    <row r="19716" spans="13:13">
      <c r="M19716" s="3"/>
    </row>
    <row r="19717" spans="13:13">
      <c r="M19717" s="3"/>
    </row>
    <row r="19718" spans="13:13">
      <c r="M19718" s="3"/>
    </row>
    <row r="19719" spans="13:13">
      <c r="M19719" s="3"/>
    </row>
    <row r="19720" spans="13:13">
      <c r="M19720" s="3"/>
    </row>
    <row r="19721" spans="13:13">
      <c r="M19721" s="3"/>
    </row>
    <row r="19722" spans="13:13">
      <c r="M19722" s="3"/>
    </row>
    <row r="19723" spans="13:13">
      <c r="M19723" s="3"/>
    </row>
    <row r="19724" spans="13:13">
      <c r="M19724" s="3"/>
    </row>
    <row r="19725" spans="13:13">
      <c r="M19725" s="3"/>
    </row>
    <row r="19726" spans="13:13">
      <c r="M19726" s="3"/>
    </row>
    <row r="19727" spans="13:13">
      <c r="M19727" s="3"/>
    </row>
    <row r="19728" spans="13:13">
      <c r="M19728" s="3"/>
    </row>
    <row r="19729" spans="13:13">
      <c r="M19729" s="3"/>
    </row>
    <row r="19730" spans="13:13">
      <c r="M19730" s="3"/>
    </row>
    <row r="19731" spans="13:13">
      <c r="M19731" s="3"/>
    </row>
    <row r="19732" spans="13:13">
      <c r="M19732" s="3"/>
    </row>
    <row r="19733" spans="13:13">
      <c r="M19733" s="3"/>
    </row>
    <row r="19734" spans="13:13">
      <c r="M19734" s="3"/>
    </row>
    <row r="19735" spans="13:13">
      <c r="M19735" s="3"/>
    </row>
    <row r="19736" spans="13:13">
      <c r="M19736" s="3"/>
    </row>
    <row r="19737" spans="13:13">
      <c r="M19737" s="3"/>
    </row>
    <row r="19738" spans="13:13">
      <c r="M19738" s="3"/>
    </row>
    <row r="19739" spans="13:13">
      <c r="M19739" s="3"/>
    </row>
    <row r="19740" spans="13:13">
      <c r="M19740" s="3"/>
    </row>
    <row r="19741" spans="13:13">
      <c r="M19741" s="3"/>
    </row>
    <row r="19742" spans="13:13">
      <c r="M19742" s="3"/>
    </row>
    <row r="19743" spans="13:13">
      <c r="M19743" s="3"/>
    </row>
    <row r="19744" spans="13:13">
      <c r="M19744" s="3"/>
    </row>
    <row r="19745" spans="13:13">
      <c r="M19745" s="3"/>
    </row>
    <row r="19746" spans="13:13">
      <c r="M19746" s="3"/>
    </row>
    <row r="19747" spans="13:13">
      <c r="M19747" s="3"/>
    </row>
    <row r="19748" spans="13:13">
      <c r="M19748" s="3"/>
    </row>
    <row r="19749" spans="13:13">
      <c r="M19749" s="3"/>
    </row>
    <row r="19750" spans="13:13">
      <c r="M19750" s="3"/>
    </row>
    <row r="19751" spans="13:13">
      <c r="M19751" s="3"/>
    </row>
    <row r="19752" spans="13:13">
      <c r="M19752" s="3"/>
    </row>
    <row r="19753" spans="13:13">
      <c r="M19753" s="3"/>
    </row>
    <row r="19754" spans="13:13">
      <c r="M19754" s="3"/>
    </row>
    <row r="19755" spans="13:13">
      <c r="M19755" s="3"/>
    </row>
    <row r="19756" spans="13:13">
      <c r="M19756" s="3"/>
    </row>
    <row r="19757" spans="13:13">
      <c r="M19757" s="3"/>
    </row>
    <row r="19758" spans="13:13">
      <c r="M19758" s="3"/>
    </row>
    <row r="19759" spans="13:13">
      <c r="M19759" s="3"/>
    </row>
    <row r="19760" spans="13:13">
      <c r="M19760" s="3"/>
    </row>
    <row r="19761" spans="13:13">
      <c r="M19761" s="3"/>
    </row>
    <row r="19762" spans="13:13">
      <c r="M19762" s="3"/>
    </row>
    <row r="19763" spans="13:13">
      <c r="M19763" s="3"/>
    </row>
    <row r="19764" spans="13:13">
      <c r="M19764" s="3"/>
    </row>
    <row r="19765" spans="13:13">
      <c r="M19765" s="3"/>
    </row>
    <row r="19766" spans="13:13">
      <c r="M19766" s="3"/>
    </row>
    <row r="19767" spans="13:13">
      <c r="M19767" s="3"/>
    </row>
    <row r="19768" spans="13:13">
      <c r="M19768" s="3"/>
    </row>
    <row r="19769" spans="13:13">
      <c r="M19769" s="3"/>
    </row>
    <row r="19770" spans="13:13">
      <c r="M19770" s="3"/>
    </row>
    <row r="19771" spans="13:13">
      <c r="M19771" s="3"/>
    </row>
    <row r="19772" spans="13:13">
      <c r="M19772" s="3"/>
    </row>
    <row r="19773" spans="13:13">
      <c r="M19773" s="3"/>
    </row>
    <row r="19774" spans="13:13">
      <c r="M19774" s="3"/>
    </row>
    <row r="19775" spans="13:13">
      <c r="M19775" s="3"/>
    </row>
    <row r="19776" spans="13:13">
      <c r="M19776" s="3"/>
    </row>
    <row r="19777" spans="13:13">
      <c r="M19777" s="3"/>
    </row>
    <row r="19778" spans="13:13">
      <c r="M19778" s="3"/>
    </row>
    <row r="19779" spans="13:13">
      <c r="M19779" s="3"/>
    </row>
    <row r="19780" spans="13:13">
      <c r="M19780" s="3"/>
    </row>
    <row r="19781" spans="13:13">
      <c r="M19781" s="3"/>
    </row>
    <row r="19782" spans="13:13">
      <c r="M19782" s="3"/>
    </row>
    <row r="19783" spans="13:13">
      <c r="M19783" s="3"/>
    </row>
    <row r="19784" spans="13:13">
      <c r="M19784" s="3"/>
    </row>
    <row r="19785" spans="13:13">
      <c r="M19785" s="3"/>
    </row>
    <row r="19786" spans="13:13">
      <c r="M19786" s="3"/>
    </row>
    <row r="19787" spans="13:13">
      <c r="M19787" s="3"/>
    </row>
    <row r="19788" spans="13:13">
      <c r="M19788" s="3"/>
    </row>
    <row r="19789" spans="13:13">
      <c r="M19789" s="3"/>
    </row>
    <row r="19790" spans="13:13">
      <c r="M19790" s="3"/>
    </row>
    <row r="19791" spans="13:13">
      <c r="M19791" s="3"/>
    </row>
    <row r="19792" spans="13:13">
      <c r="M19792" s="3"/>
    </row>
    <row r="19793" spans="13:13">
      <c r="M19793" s="3"/>
    </row>
    <row r="19794" spans="13:13">
      <c r="M19794" s="3"/>
    </row>
    <row r="19795" spans="13:13">
      <c r="M19795" s="3"/>
    </row>
    <row r="19796" spans="13:13">
      <c r="M19796" s="3"/>
    </row>
    <row r="19797" spans="13:13">
      <c r="M19797" s="3"/>
    </row>
    <row r="19798" spans="13:13">
      <c r="M19798" s="3"/>
    </row>
    <row r="19799" spans="13:13">
      <c r="M19799" s="3"/>
    </row>
    <row r="19800" spans="13:13">
      <c r="M19800" s="3"/>
    </row>
    <row r="19801" spans="13:13">
      <c r="M19801" s="3"/>
    </row>
    <row r="19802" spans="13:13">
      <c r="M19802" s="3"/>
    </row>
    <row r="19803" spans="13:13">
      <c r="M19803" s="3"/>
    </row>
    <row r="19804" spans="13:13">
      <c r="M19804" s="3"/>
    </row>
    <row r="19805" spans="13:13">
      <c r="M19805" s="3"/>
    </row>
    <row r="19806" spans="13:13">
      <c r="M19806" s="3"/>
    </row>
    <row r="19807" spans="13:13">
      <c r="M19807" s="3"/>
    </row>
    <row r="19808" spans="13:13">
      <c r="M19808" s="3"/>
    </row>
    <row r="19809" spans="13:13">
      <c r="M19809" s="3"/>
    </row>
    <row r="19810" spans="13:13">
      <c r="M19810" s="3"/>
    </row>
    <row r="19811" spans="13:13">
      <c r="M19811" s="3"/>
    </row>
    <row r="19812" spans="13:13">
      <c r="M19812" s="3"/>
    </row>
    <row r="19813" spans="13:13">
      <c r="M19813" s="3"/>
    </row>
    <row r="19814" spans="13:13">
      <c r="M19814" s="3"/>
    </row>
    <row r="19815" spans="13:13">
      <c r="M19815" s="3"/>
    </row>
    <row r="19816" spans="13:13">
      <c r="M19816" s="3"/>
    </row>
    <row r="19817" spans="13:13">
      <c r="M19817" s="3"/>
    </row>
    <row r="19818" spans="13:13">
      <c r="M19818" s="3"/>
    </row>
    <row r="19819" spans="13:13">
      <c r="M19819" s="3"/>
    </row>
    <row r="19820" spans="13:13">
      <c r="M19820" s="3"/>
    </row>
    <row r="19821" spans="13:13">
      <c r="M19821" s="3"/>
    </row>
    <row r="19822" spans="13:13">
      <c r="M19822" s="3"/>
    </row>
    <row r="19823" spans="13:13">
      <c r="M19823" s="3"/>
    </row>
    <row r="19824" spans="13:13">
      <c r="M19824" s="3"/>
    </row>
    <row r="19825" spans="13:13">
      <c r="M19825" s="3"/>
    </row>
    <row r="19826" spans="13:13">
      <c r="M19826" s="3"/>
    </row>
    <row r="19827" spans="13:13">
      <c r="M19827" s="3"/>
    </row>
    <row r="19828" spans="13:13">
      <c r="M19828" s="3"/>
    </row>
    <row r="19829" spans="13:13">
      <c r="M19829" s="3"/>
    </row>
    <row r="19830" spans="13:13">
      <c r="M19830" s="3"/>
    </row>
    <row r="19831" spans="13:13">
      <c r="M19831" s="3"/>
    </row>
    <row r="19832" spans="13:13">
      <c r="M19832" s="3"/>
    </row>
    <row r="19833" spans="13:13">
      <c r="M19833" s="3"/>
    </row>
    <row r="19834" spans="13:13">
      <c r="M19834" s="3"/>
    </row>
    <row r="19835" spans="13:13">
      <c r="M19835" s="3"/>
    </row>
    <row r="19836" spans="13:13">
      <c r="M19836" s="3"/>
    </row>
    <row r="19837" spans="13:13">
      <c r="M19837" s="3"/>
    </row>
    <row r="19838" spans="13:13">
      <c r="M19838" s="3"/>
    </row>
    <row r="19839" spans="13:13">
      <c r="M19839" s="3"/>
    </row>
    <row r="19840" spans="13:13">
      <c r="M19840" s="3"/>
    </row>
    <row r="19841" spans="13:13">
      <c r="M19841" s="3"/>
    </row>
    <row r="19842" spans="13:13">
      <c r="M19842" s="3"/>
    </row>
    <row r="19843" spans="13:13">
      <c r="M19843" s="3"/>
    </row>
    <row r="19844" spans="13:13">
      <c r="M19844" s="3"/>
    </row>
    <row r="19845" spans="13:13">
      <c r="M19845" s="3"/>
    </row>
    <row r="19846" spans="13:13">
      <c r="M19846" s="3"/>
    </row>
    <row r="19847" spans="13:13">
      <c r="M19847" s="3"/>
    </row>
    <row r="19848" spans="13:13">
      <c r="M19848" s="3"/>
    </row>
    <row r="19849" spans="13:13">
      <c r="M19849" s="3"/>
    </row>
    <row r="19850" spans="13:13">
      <c r="M19850" s="3"/>
    </row>
    <row r="19851" spans="13:13">
      <c r="M19851" s="3"/>
    </row>
    <row r="19852" spans="13:13">
      <c r="M19852" s="3"/>
    </row>
    <row r="19853" spans="13:13">
      <c r="M19853" s="3"/>
    </row>
    <row r="19854" spans="13:13">
      <c r="M19854" s="3"/>
    </row>
    <row r="19855" spans="13:13">
      <c r="M19855" s="3"/>
    </row>
    <row r="19856" spans="13:13">
      <c r="M19856" s="3"/>
    </row>
    <row r="19857" spans="13:13">
      <c r="M19857" s="3"/>
    </row>
    <row r="19858" spans="13:13">
      <c r="M19858" s="3"/>
    </row>
    <row r="19859" spans="13:13">
      <c r="M19859" s="3"/>
    </row>
    <row r="19860" spans="13:13">
      <c r="M19860" s="3"/>
    </row>
    <row r="19861" spans="13:13">
      <c r="M19861" s="3"/>
    </row>
    <row r="19862" spans="13:13">
      <c r="M19862" s="3"/>
    </row>
    <row r="19863" spans="13:13">
      <c r="M19863" s="3"/>
    </row>
    <row r="19864" spans="13:13">
      <c r="M19864" s="3"/>
    </row>
    <row r="19865" spans="13:13">
      <c r="M19865" s="3"/>
    </row>
    <row r="19866" spans="13:13">
      <c r="M19866" s="3"/>
    </row>
    <row r="19867" spans="13:13">
      <c r="M19867" s="3"/>
    </row>
    <row r="19868" spans="13:13">
      <c r="M19868" s="3"/>
    </row>
    <row r="19869" spans="13:13">
      <c r="M19869" s="3"/>
    </row>
    <row r="19870" spans="13:13">
      <c r="M19870" s="3"/>
    </row>
    <row r="19871" spans="13:13">
      <c r="M19871" s="3"/>
    </row>
    <row r="19872" spans="13:13">
      <c r="M19872" s="3"/>
    </row>
    <row r="19873" spans="13:13">
      <c r="M19873" s="3"/>
    </row>
    <row r="19874" spans="13:13">
      <c r="M19874" s="3"/>
    </row>
    <row r="19875" spans="13:13">
      <c r="M19875" s="3"/>
    </row>
    <row r="19876" spans="13:13">
      <c r="M19876" s="3"/>
    </row>
    <row r="19877" spans="13:13">
      <c r="M19877" s="3"/>
    </row>
    <row r="19878" spans="13:13">
      <c r="M19878" s="3"/>
    </row>
    <row r="19879" spans="13:13">
      <c r="M19879" s="3"/>
    </row>
    <row r="19880" spans="13:13">
      <c r="M19880" s="3"/>
    </row>
    <row r="19881" spans="13:13">
      <c r="M19881" s="3"/>
    </row>
    <row r="19882" spans="13:13">
      <c r="M19882" s="3"/>
    </row>
    <row r="19883" spans="13:13">
      <c r="M19883" s="3"/>
    </row>
    <row r="19884" spans="13:13">
      <c r="M19884" s="3"/>
    </row>
    <row r="19885" spans="13:13">
      <c r="M19885" s="3"/>
    </row>
    <row r="19886" spans="13:13">
      <c r="M19886" s="3"/>
    </row>
    <row r="19887" spans="13:13">
      <c r="M19887" s="3"/>
    </row>
    <row r="19888" spans="13:13">
      <c r="M19888" s="3"/>
    </row>
    <row r="19889" spans="13:13">
      <c r="M19889" s="3"/>
    </row>
    <row r="19890" spans="13:13">
      <c r="M19890" s="3"/>
    </row>
    <row r="19891" spans="13:13">
      <c r="M19891" s="3"/>
    </row>
    <row r="19892" spans="13:13">
      <c r="M19892" s="3"/>
    </row>
    <row r="19893" spans="13:13">
      <c r="M19893" s="3"/>
    </row>
    <row r="19894" spans="13:13">
      <c r="M19894" s="3"/>
    </row>
    <row r="19895" spans="13:13">
      <c r="M19895" s="3"/>
    </row>
    <row r="19896" spans="13:13">
      <c r="M19896" s="3"/>
    </row>
    <row r="19897" spans="13:13">
      <c r="M19897" s="3"/>
    </row>
    <row r="19898" spans="13:13">
      <c r="M19898" s="3"/>
    </row>
    <row r="19899" spans="13:13">
      <c r="M19899" s="3"/>
    </row>
    <row r="19900" spans="13:13">
      <c r="M19900" s="3"/>
    </row>
    <row r="19901" spans="13:13">
      <c r="M19901" s="3"/>
    </row>
    <row r="19902" spans="13:13">
      <c r="M19902" s="3"/>
    </row>
    <row r="19903" spans="13:13">
      <c r="M19903" s="3"/>
    </row>
    <row r="19904" spans="13:13">
      <c r="M19904" s="3"/>
    </row>
    <row r="19905" spans="13:13">
      <c r="M19905" s="3"/>
    </row>
    <row r="19906" spans="13:13">
      <c r="M19906" s="3"/>
    </row>
    <row r="19907" spans="13:13">
      <c r="M19907" s="3"/>
    </row>
    <row r="19908" spans="13:13">
      <c r="M19908" s="3"/>
    </row>
    <row r="19909" spans="13:13">
      <c r="M19909" s="3"/>
    </row>
    <row r="19910" spans="13:13">
      <c r="M19910" s="3"/>
    </row>
    <row r="19911" spans="13:13">
      <c r="M19911" s="3"/>
    </row>
    <row r="19912" spans="13:13">
      <c r="M19912" s="3"/>
    </row>
    <row r="19913" spans="13:13">
      <c r="M19913" s="3"/>
    </row>
    <row r="19914" spans="13:13">
      <c r="M19914" s="3"/>
    </row>
    <row r="19915" spans="13:13">
      <c r="M19915" s="3"/>
    </row>
    <row r="19916" spans="13:13">
      <c r="M19916" s="3"/>
    </row>
    <row r="19917" spans="13:13">
      <c r="M19917" s="3"/>
    </row>
    <row r="19918" spans="13:13">
      <c r="M19918" s="3"/>
    </row>
    <row r="19919" spans="13:13">
      <c r="M19919" s="3"/>
    </row>
    <row r="19920" spans="13:13">
      <c r="M19920" s="3"/>
    </row>
    <row r="19921" spans="13:13">
      <c r="M19921" s="3"/>
    </row>
    <row r="19922" spans="13:13">
      <c r="M19922" s="3"/>
    </row>
    <row r="19923" spans="13:13">
      <c r="M19923" s="3"/>
    </row>
    <row r="19924" spans="13:13">
      <c r="M19924" s="3"/>
    </row>
    <row r="19925" spans="13:13">
      <c r="M19925" s="3"/>
    </row>
    <row r="19926" spans="13:13">
      <c r="M19926" s="3"/>
    </row>
    <row r="19927" spans="13:13">
      <c r="M19927" s="3"/>
    </row>
    <row r="19928" spans="13:13">
      <c r="M19928" s="3"/>
    </row>
    <row r="19929" spans="13:13">
      <c r="M19929" s="3"/>
    </row>
    <row r="19930" spans="13:13">
      <c r="M19930" s="3"/>
    </row>
    <row r="19931" spans="13:13">
      <c r="M19931" s="3"/>
    </row>
    <row r="19932" spans="13:13">
      <c r="M19932" s="3"/>
    </row>
    <row r="19933" spans="13:13">
      <c r="M19933" s="3"/>
    </row>
    <row r="19934" spans="13:13">
      <c r="M19934" s="3"/>
    </row>
    <row r="19935" spans="13:13">
      <c r="M19935" s="3"/>
    </row>
    <row r="19936" spans="13:13">
      <c r="M19936" s="3"/>
    </row>
    <row r="19937" spans="13:13">
      <c r="M19937" s="3"/>
    </row>
    <row r="19938" spans="13:13">
      <c r="M19938" s="3"/>
    </row>
    <row r="19939" spans="13:13">
      <c r="M19939" s="3"/>
    </row>
    <row r="19940" spans="13:13">
      <c r="M19940" s="3"/>
    </row>
    <row r="19941" spans="13:13">
      <c r="M19941" s="3"/>
    </row>
    <row r="19942" spans="13:13">
      <c r="M19942" s="3"/>
    </row>
    <row r="19943" spans="13:13">
      <c r="M19943" s="3"/>
    </row>
    <row r="19944" spans="13:13">
      <c r="M19944" s="3"/>
    </row>
    <row r="19945" spans="13:13">
      <c r="M19945" s="3"/>
    </row>
    <row r="19946" spans="13:13">
      <c r="M19946" s="3"/>
    </row>
    <row r="19947" spans="13:13">
      <c r="M19947" s="3"/>
    </row>
    <row r="19948" spans="13:13">
      <c r="M19948" s="3"/>
    </row>
    <row r="19949" spans="13:13">
      <c r="M19949" s="3"/>
    </row>
    <row r="19950" spans="13:13">
      <c r="M19950" s="3"/>
    </row>
    <row r="19951" spans="13:13">
      <c r="M19951" s="3"/>
    </row>
    <row r="19952" spans="13:13">
      <c r="M19952" s="3"/>
    </row>
    <row r="19953" spans="13:13">
      <c r="M19953" s="3"/>
    </row>
    <row r="19954" spans="13:13">
      <c r="M19954" s="3"/>
    </row>
    <row r="19955" spans="13:13">
      <c r="M19955" s="3"/>
    </row>
    <row r="19956" spans="13:13">
      <c r="M19956" s="3"/>
    </row>
    <row r="19957" spans="13:13">
      <c r="M19957" s="3"/>
    </row>
    <row r="19958" spans="13:13">
      <c r="M19958" s="3"/>
    </row>
    <row r="19959" spans="13:13">
      <c r="M19959" s="3"/>
    </row>
    <row r="19960" spans="13:13">
      <c r="M19960" s="3"/>
    </row>
    <row r="19961" spans="13:13">
      <c r="M19961" s="3"/>
    </row>
    <row r="19962" spans="13:13">
      <c r="M19962" s="3"/>
    </row>
    <row r="19963" spans="13:13">
      <c r="M19963" s="3"/>
    </row>
    <row r="19964" spans="13:13">
      <c r="M19964" s="3"/>
    </row>
    <row r="19965" spans="13:13">
      <c r="M19965" s="3"/>
    </row>
    <row r="19966" spans="13:13">
      <c r="M19966" s="3"/>
    </row>
    <row r="19967" spans="13:13">
      <c r="M19967" s="3"/>
    </row>
    <row r="19968" spans="13:13">
      <c r="M19968" s="3"/>
    </row>
    <row r="19969" spans="13:13">
      <c r="M19969" s="3"/>
    </row>
    <row r="19970" spans="13:13">
      <c r="M19970" s="3"/>
    </row>
    <row r="19971" spans="13:13">
      <c r="M19971" s="3"/>
    </row>
    <row r="19972" spans="13:13">
      <c r="M19972" s="3"/>
    </row>
    <row r="19973" spans="13:13">
      <c r="M19973" s="3"/>
    </row>
    <row r="19974" spans="13:13">
      <c r="M19974" s="3"/>
    </row>
    <row r="19975" spans="13:13">
      <c r="M19975" s="3"/>
    </row>
    <row r="19976" spans="13:13">
      <c r="M19976" s="3"/>
    </row>
    <row r="19977" spans="13:13">
      <c r="M19977" s="3"/>
    </row>
    <row r="19978" spans="13:13">
      <c r="M19978" s="3"/>
    </row>
    <row r="19979" spans="13:13">
      <c r="M19979" s="3"/>
    </row>
    <row r="19980" spans="13:13">
      <c r="M19980" s="3"/>
    </row>
    <row r="19981" spans="13:13">
      <c r="M19981" s="3"/>
    </row>
    <row r="19982" spans="13:13">
      <c r="M19982" s="3"/>
    </row>
    <row r="19983" spans="13:13">
      <c r="M19983" s="3"/>
    </row>
    <row r="19984" spans="13:13">
      <c r="M19984" s="3"/>
    </row>
    <row r="19985" spans="13:13">
      <c r="M19985" s="3"/>
    </row>
    <row r="19986" spans="13:13">
      <c r="M19986" s="3"/>
    </row>
    <row r="19987" spans="13:13">
      <c r="M19987" s="3"/>
    </row>
    <row r="19988" spans="13:13">
      <c r="M19988" s="3"/>
    </row>
    <row r="19989" spans="13:13">
      <c r="M19989" s="3"/>
    </row>
    <row r="19990" spans="13:13">
      <c r="M19990" s="3"/>
    </row>
    <row r="19991" spans="13:13">
      <c r="M19991" s="3"/>
    </row>
    <row r="19992" spans="13:13">
      <c r="M19992" s="3"/>
    </row>
    <row r="19993" spans="13:13">
      <c r="M19993" s="3"/>
    </row>
    <row r="19994" spans="13:13">
      <c r="M19994" s="3"/>
    </row>
    <row r="19995" spans="13:13">
      <c r="M19995" s="3"/>
    </row>
    <row r="19996" spans="13:13">
      <c r="M19996" s="3"/>
    </row>
    <row r="19997" spans="13:13">
      <c r="M19997" s="3"/>
    </row>
    <row r="19998" spans="13:13">
      <c r="M19998" s="3"/>
    </row>
    <row r="19999" spans="13:13">
      <c r="M19999" s="3"/>
    </row>
    <row r="20000" spans="13:13">
      <c r="M20000" s="3"/>
    </row>
    <row r="20001" spans="13:13">
      <c r="M20001" s="3"/>
    </row>
    <row r="20002" spans="13:13">
      <c r="M20002" s="3"/>
    </row>
    <row r="20003" spans="13:13">
      <c r="M20003" s="3"/>
    </row>
    <row r="20004" spans="13:13">
      <c r="M20004" s="3"/>
    </row>
    <row r="20005" spans="13:13">
      <c r="M20005" s="3"/>
    </row>
    <row r="20006" spans="13:13">
      <c r="M20006" s="3"/>
    </row>
    <row r="20007" spans="13:13">
      <c r="M20007" s="3"/>
    </row>
    <row r="20008" spans="13:13">
      <c r="M20008" s="3"/>
    </row>
    <row r="20009" spans="13:13">
      <c r="M20009" s="3"/>
    </row>
    <row r="20010" spans="13:13">
      <c r="M20010" s="3"/>
    </row>
    <row r="20011" spans="13:13">
      <c r="M20011" s="3"/>
    </row>
    <row r="20012" spans="13:13">
      <c r="M20012" s="3"/>
    </row>
    <row r="20013" spans="13:13">
      <c r="M20013" s="3"/>
    </row>
    <row r="20014" spans="13:13">
      <c r="M20014" s="3"/>
    </row>
    <row r="20015" spans="13:13">
      <c r="M20015" s="3"/>
    </row>
    <row r="20016" spans="13:13">
      <c r="M20016" s="3"/>
    </row>
    <row r="20017" spans="13:13">
      <c r="M20017" s="3"/>
    </row>
    <row r="20018" spans="13:13">
      <c r="M20018" s="3"/>
    </row>
    <row r="20019" spans="13:13">
      <c r="M20019" s="3"/>
    </row>
    <row r="20020" spans="13:13">
      <c r="M20020" s="3"/>
    </row>
    <row r="20021" spans="13:13">
      <c r="M20021" s="3"/>
    </row>
    <row r="20022" spans="13:13">
      <c r="M20022" s="3"/>
    </row>
    <row r="20023" spans="13:13">
      <c r="M20023" s="3"/>
    </row>
    <row r="20024" spans="13:13">
      <c r="M20024" s="3"/>
    </row>
    <row r="20025" spans="13:13">
      <c r="M20025" s="3"/>
    </row>
    <row r="20026" spans="13:13">
      <c r="M20026" s="3"/>
    </row>
    <row r="20027" spans="13:13">
      <c r="M20027" s="3"/>
    </row>
    <row r="20028" spans="13:13">
      <c r="M20028" s="3"/>
    </row>
    <row r="20029" spans="13:13">
      <c r="M20029" s="3"/>
    </row>
    <row r="20030" spans="13:13">
      <c r="M20030" s="3"/>
    </row>
    <row r="20031" spans="13:13">
      <c r="M20031" s="3"/>
    </row>
    <row r="20032" spans="13:13">
      <c r="M20032" s="3"/>
    </row>
    <row r="20033" spans="13:13">
      <c r="M20033" s="3"/>
    </row>
    <row r="20034" spans="13:13">
      <c r="M20034" s="3"/>
    </row>
    <row r="20035" spans="13:13">
      <c r="M20035" s="3"/>
    </row>
    <row r="20036" spans="13:13">
      <c r="M20036" s="3"/>
    </row>
    <row r="20037" spans="13:13">
      <c r="M20037" s="3"/>
    </row>
    <row r="20038" spans="13:13">
      <c r="M20038" s="3"/>
    </row>
    <row r="20039" spans="13:13">
      <c r="M20039" s="3"/>
    </row>
    <row r="20040" spans="13:13">
      <c r="M20040" s="3"/>
    </row>
    <row r="20041" spans="13:13">
      <c r="M20041" s="3"/>
    </row>
    <row r="20042" spans="13:13">
      <c r="M20042" s="3"/>
    </row>
    <row r="20043" spans="13:13">
      <c r="M20043" s="3"/>
    </row>
    <row r="20044" spans="13:13">
      <c r="M20044" s="3"/>
    </row>
    <row r="20045" spans="13:13">
      <c r="M20045" s="3"/>
    </row>
    <row r="20046" spans="13:13">
      <c r="M20046" s="3"/>
    </row>
    <row r="20047" spans="13:13">
      <c r="M20047" s="3"/>
    </row>
    <row r="20048" spans="13:13">
      <c r="M20048" s="3"/>
    </row>
    <row r="20049" spans="13:13">
      <c r="M20049" s="3"/>
    </row>
    <row r="20050" spans="13:13">
      <c r="M20050" s="3"/>
    </row>
    <row r="20051" spans="13:13">
      <c r="M20051" s="3"/>
    </row>
    <row r="20052" spans="13:13">
      <c r="M20052" s="3"/>
    </row>
    <row r="20053" spans="13:13">
      <c r="M20053" s="3"/>
    </row>
    <row r="20054" spans="13:13">
      <c r="M20054" s="3"/>
    </row>
    <row r="20055" spans="13:13">
      <c r="M20055" s="3"/>
    </row>
    <row r="20056" spans="13:13">
      <c r="M20056" s="3"/>
    </row>
    <row r="20057" spans="13:13">
      <c r="M20057" s="3"/>
    </row>
    <row r="20058" spans="13:13">
      <c r="M20058" s="3"/>
    </row>
    <row r="20059" spans="13:13">
      <c r="M20059" s="3"/>
    </row>
    <row r="20060" spans="13:13">
      <c r="M20060" s="3"/>
    </row>
    <row r="20061" spans="13:13">
      <c r="M20061" s="3"/>
    </row>
    <row r="20062" spans="13:13">
      <c r="M20062" s="3"/>
    </row>
    <row r="20063" spans="13:13">
      <c r="M20063" s="3"/>
    </row>
    <row r="20064" spans="13:13">
      <c r="M20064" s="3"/>
    </row>
    <row r="20065" spans="13:13">
      <c r="M20065" s="3"/>
    </row>
    <row r="20066" spans="13:13">
      <c r="M20066" s="3"/>
    </row>
    <row r="20067" spans="13:13">
      <c r="M20067" s="3"/>
    </row>
    <row r="20068" spans="13:13">
      <c r="M20068" s="3"/>
    </row>
    <row r="20069" spans="13:13">
      <c r="M20069" s="3"/>
    </row>
    <row r="20070" spans="13:13">
      <c r="M20070" s="3"/>
    </row>
    <row r="20071" spans="13:13">
      <c r="M20071" s="3"/>
    </row>
    <row r="20072" spans="13:13">
      <c r="M20072" s="3"/>
    </row>
    <row r="20073" spans="13:13">
      <c r="M20073" s="3"/>
    </row>
    <row r="20074" spans="13:13">
      <c r="M20074" s="3"/>
    </row>
    <row r="20075" spans="13:13">
      <c r="M20075" s="3"/>
    </row>
    <row r="20076" spans="13:13">
      <c r="M20076" s="3"/>
    </row>
    <row r="20077" spans="13:13">
      <c r="M20077" s="3"/>
    </row>
    <row r="20078" spans="13:13">
      <c r="M20078" s="3"/>
    </row>
    <row r="20079" spans="13:13">
      <c r="M20079" s="3"/>
    </row>
    <row r="20080" spans="13:13">
      <c r="M20080" s="3"/>
    </row>
    <row r="20081" spans="13:13">
      <c r="M20081" s="3"/>
    </row>
    <row r="20082" spans="13:13">
      <c r="M20082" s="3"/>
    </row>
    <row r="20083" spans="13:13">
      <c r="M20083" s="3"/>
    </row>
    <row r="20084" spans="13:13">
      <c r="M20084" s="3"/>
    </row>
    <row r="20085" spans="13:13">
      <c r="M20085" s="3"/>
    </row>
    <row r="20086" spans="13:13">
      <c r="M20086" s="3"/>
    </row>
    <row r="20087" spans="13:13">
      <c r="M20087" s="3"/>
    </row>
    <row r="20088" spans="13:13">
      <c r="M20088" s="3"/>
    </row>
    <row r="20089" spans="13:13">
      <c r="M20089" s="3"/>
    </row>
    <row r="20090" spans="13:13">
      <c r="M20090" s="3"/>
    </row>
    <row r="20091" spans="13:13">
      <c r="M20091" s="3"/>
    </row>
    <row r="20092" spans="13:13">
      <c r="M20092" s="3"/>
    </row>
    <row r="20093" spans="13:13">
      <c r="M20093" s="3"/>
    </row>
    <row r="20094" spans="13:13">
      <c r="M20094" s="3"/>
    </row>
    <row r="20095" spans="13:13">
      <c r="M20095" s="3"/>
    </row>
    <row r="20096" spans="13:13">
      <c r="M20096" s="3"/>
    </row>
    <row r="20097" spans="13:13">
      <c r="M20097" s="3"/>
    </row>
    <row r="20098" spans="13:13">
      <c r="M20098" s="3"/>
    </row>
    <row r="20099" spans="13:13">
      <c r="M20099" s="3"/>
    </row>
    <row r="20100" spans="13:13">
      <c r="M20100" s="3"/>
    </row>
    <row r="20101" spans="13:13">
      <c r="M20101" s="3"/>
    </row>
    <row r="20102" spans="13:13">
      <c r="M20102" s="3"/>
    </row>
    <row r="20103" spans="13:13">
      <c r="M20103" s="3"/>
    </row>
    <row r="20104" spans="13:13">
      <c r="M20104" s="3"/>
    </row>
    <row r="20105" spans="13:13">
      <c r="M20105" s="3"/>
    </row>
    <row r="20106" spans="13:13">
      <c r="M20106" s="3"/>
    </row>
    <row r="20107" spans="13:13">
      <c r="M20107" s="3"/>
    </row>
    <row r="20108" spans="13:13">
      <c r="M20108" s="3"/>
    </row>
    <row r="20109" spans="13:13">
      <c r="M20109" s="3"/>
    </row>
    <row r="20110" spans="13:13">
      <c r="M20110" s="3"/>
    </row>
    <row r="20111" spans="13:13">
      <c r="M20111" s="3"/>
    </row>
    <row r="20112" spans="13:13">
      <c r="M20112" s="3"/>
    </row>
    <row r="20113" spans="13:13">
      <c r="M20113" s="3"/>
    </row>
    <row r="20114" spans="13:13">
      <c r="M20114" s="3"/>
    </row>
    <row r="20115" spans="13:13">
      <c r="M20115" s="3"/>
    </row>
    <row r="20116" spans="13:13">
      <c r="M20116" s="3"/>
    </row>
    <row r="20117" spans="13:13">
      <c r="M20117" s="3"/>
    </row>
    <row r="20118" spans="13:13">
      <c r="M20118" s="3"/>
    </row>
    <row r="20119" spans="13:13">
      <c r="M20119" s="3"/>
    </row>
    <row r="20120" spans="13:13">
      <c r="M20120" s="3"/>
    </row>
    <row r="20121" spans="13:13">
      <c r="M20121" s="3"/>
    </row>
    <row r="20122" spans="13:13">
      <c r="M20122" s="3"/>
    </row>
    <row r="20123" spans="13:13">
      <c r="M20123" s="3"/>
    </row>
    <row r="20124" spans="13:13">
      <c r="M20124" s="3"/>
    </row>
    <row r="20125" spans="13:13">
      <c r="M20125" s="3"/>
    </row>
    <row r="20126" spans="13:13">
      <c r="M20126" s="3"/>
    </row>
    <row r="20127" spans="13:13">
      <c r="M20127" s="3"/>
    </row>
    <row r="20128" spans="13:13">
      <c r="M20128" s="3"/>
    </row>
    <row r="20129" spans="13:13">
      <c r="M20129" s="3"/>
    </row>
    <row r="20130" spans="13:13">
      <c r="M20130" s="3"/>
    </row>
    <row r="20131" spans="13:13">
      <c r="M20131" s="3"/>
    </row>
    <row r="20132" spans="13:13">
      <c r="M20132" s="3"/>
    </row>
    <row r="20133" spans="13:13">
      <c r="M20133" s="3"/>
    </row>
    <row r="20134" spans="13:13">
      <c r="M20134" s="3"/>
    </row>
    <row r="20135" spans="13:13">
      <c r="M20135" s="3"/>
    </row>
    <row r="20136" spans="13:13">
      <c r="M20136" s="3"/>
    </row>
    <row r="20137" spans="13:13">
      <c r="M20137" s="3"/>
    </row>
    <row r="20138" spans="13:13">
      <c r="M20138" s="3"/>
    </row>
    <row r="20139" spans="13:13">
      <c r="M20139" s="3"/>
    </row>
    <row r="20140" spans="13:13">
      <c r="M20140" s="3"/>
    </row>
    <row r="20141" spans="13:13">
      <c r="M20141" s="3"/>
    </row>
    <row r="20142" spans="13:13">
      <c r="M20142" s="3"/>
    </row>
    <row r="20143" spans="13:13">
      <c r="M20143" s="3"/>
    </row>
    <row r="20144" spans="13:13">
      <c r="M20144" s="3"/>
    </row>
    <row r="20145" spans="13:13">
      <c r="M20145" s="3"/>
    </row>
    <row r="20146" spans="13:13">
      <c r="M20146" s="3"/>
    </row>
    <row r="20147" spans="13:13">
      <c r="M20147" s="3"/>
    </row>
    <row r="20148" spans="13:13">
      <c r="M20148" s="3"/>
    </row>
    <row r="20149" spans="13:13">
      <c r="M20149" s="3"/>
    </row>
    <row r="20150" spans="13:13">
      <c r="M20150" s="3"/>
    </row>
    <row r="20151" spans="13:13">
      <c r="M20151" s="3"/>
    </row>
    <row r="20152" spans="13:13">
      <c r="M20152" s="3"/>
    </row>
    <row r="20153" spans="13:13">
      <c r="M20153" s="3"/>
    </row>
    <row r="20154" spans="13:13">
      <c r="M20154" s="3"/>
    </row>
    <row r="20155" spans="13:13">
      <c r="M20155" s="3"/>
    </row>
    <row r="20156" spans="13:13">
      <c r="M20156" s="3"/>
    </row>
    <row r="20157" spans="13:13">
      <c r="M20157" s="3"/>
    </row>
    <row r="20158" spans="13:13">
      <c r="M20158" s="3"/>
    </row>
    <row r="20159" spans="13:13">
      <c r="M20159" s="3"/>
    </row>
    <row r="20160" spans="13:13">
      <c r="M20160" s="3"/>
    </row>
    <row r="20161" spans="13:13">
      <c r="M20161" s="3"/>
    </row>
    <row r="20162" spans="13:13">
      <c r="M20162" s="3"/>
    </row>
    <row r="20163" spans="13:13">
      <c r="M20163" s="3"/>
    </row>
    <row r="20164" spans="13:13">
      <c r="M20164" s="3"/>
    </row>
    <row r="20165" spans="13:13">
      <c r="M20165" s="3"/>
    </row>
    <row r="20166" spans="13:13">
      <c r="M20166" s="3"/>
    </row>
    <row r="20167" spans="13:13">
      <c r="M20167" s="3"/>
    </row>
    <row r="20168" spans="13:13">
      <c r="M20168" s="3"/>
    </row>
    <row r="20169" spans="13:13">
      <c r="M20169" s="3"/>
    </row>
    <row r="20170" spans="13:13">
      <c r="M20170" s="3"/>
    </row>
    <row r="20171" spans="13:13">
      <c r="M20171" s="3"/>
    </row>
    <row r="20172" spans="13:13">
      <c r="M20172" s="3"/>
    </row>
    <row r="20173" spans="13:13">
      <c r="M20173" s="3"/>
    </row>
    <row r="20174" spans="13:13">
      <c r="M20174" s="3"/>
    </row>
    <row r="20175" spans="13:13">
      <c r="M20175" s="3"/>
    </row>
    <row r="20176" spans="13:13">
      <c r="M20176" s="3"/>
    </row>
    <row r="20177" spans="13:13">
      <c r="M20177" s="3"/>
    </row>
    <row r="20178" spans="13:13">
      <c r="M20178" s="3"/>
    </row>
    <row r="20179" spans="13:13">
      <c r="M20179" s="3"/>
    </row>
    <row r="20180" spans="13:13">
      <c r="M20180" s="3"/>
    </row>
    <row r="20181" spans="13:13">
      <c r="M20181" s="3"/>
    </row>
    <row r="20182" spans="13:13">
      <c r="M20182" s="3"/>
    </row>
    <row r="20183" spans="13:13">
      <c r="M20183" s="3"/>
    </row>
    <row r="20184" spans="13:13">
      <c r="M20184" s="3"/>
    </row>
    <row r="20185" spans="13:13">
      <c r="M20185" s="3"/>
    </row>
    <row r="20186" spans="13:13">
      <c r="M20186" s="3"/>
    </row>
    <row r="20187" spans="13:13">
      <c r="M20187" s="3"/>
    </row>
    <row r="20188" spans="13:13">
      <c r="M20188" s="3"/>
    </row>
    <row r="20189" spans="13:13">
      <c r="M20189" s="3"/>
    </row>
    <row r="20190" spans="13:13">
      <c r="M20190" s="3"/>
    </row>
    <row r="20191" spans="13:13">
      <c r="M20191" s="3"/>
    </row>
    <row r="20192" spans="13:13">
      <c r="M20192" s="3"/>
    </row>
    <row r="20193" spans="13:13">
      <c r="M20193" s="3"/>
    </row>
    <row r="20194" spans="13:13">
      <c r="M20194" s="3"/>
    </row>
    <row r="20195" spans="13:13">
      <c r="M20195" s="3"/>
    </row>
    <row r="20196" spans="13:13">
      <c r="M20196" s="3"/>
    </row>
    <row r="20197" spans="13:13">
      <c r="M20197" s="3"/>
    </row>
    <row r="20198" spans="13:13">
      <c r="M20198" s="3"/>
    </row>
    <row r="20199" spans="13:13">
      <c r="M20199" s="3"/>
    </row>
    <row r="20200" spans="13:13">
      <c r="M20200" s="3"/>
    </row>
    <row r="20201" spans="13:13">
      <c r="M20201" s="3"/>
    </row>
    <row r="20202" spans="13:13">
      <c r="M20202" s="3"/>
    </row>
    <row r="20203" spans="13:13">
      <c r="M20203" s="3"/>
    </row>
    <row r="20204" spans="13:13">
      <c r="M20204" s="3"/>
    </row>
    <row r="20205" spans="13:13">
      <c r="M20205" s="3"/>
    </row>
    <row r="20206" spans="13:13">
      <c r="M20206" s="3"/>
    </row>
    <row r="20207" spans="13:13">
      <c r="M20207" s="3"/>
    </row>
    <row r="20208" spans="13:13">
      <c r="M20208" s="3"/>
    </row>
    <row r="20209" spans="13:13">
      <c r="M20209" s="3"/>
    </row>
    <row r="20210" spans="13:13">
      <c r="M20210" s="3"/>
    </row>
    <row r="20211" spans="13:13">
      <c r="M20211" s="3"/>
    </row>
    <row r="20212" spans="13:13">
      <c r="M20212" s="3"/>
    </row>
    <row r="20213" spans="13:13">
      <c r="M20213" s="3"/>
    </row>
    <row r="20214" spans="13:13">
      <c r="M20214" s="3"/>
    </row>
    <row r="20215" spans="13:13">
      <c r="M20215" s="3"/>
    </row>
    <row r="20216" spans="13:13">
      <c r="M20216" s="3"/>
    </row>
    <row r="20217" spans="13:13">
      <c r="M20217" s="3"/>
    </row>
    <row r="20218" spans="13:13">
      <c r="M20218" s="3"/>
    </row>
    <row r="20219" spans="13:13">
      <c r="M20219" s="3"/>
    </row>
    <row r="20220" spans="13:13">
      <c r="M20220" s="3"/>
    </row>
    <row r="20221" spans="13:13">
      <c r="M20221" s="3"/>
    </row>
    <row r="20222" spans="13:13">
      <c r="M20222" s="3"/>
    </row>
    <row r="20223" spans="13:13">
      <c r="M20223" s="3"/>
    </row>
    <row r="20224" spans="13:13">
      <c r="M20224" s="3"/>
    </row>
    <row r="20225" spans="13:13">
      <c r="M20225" s="3"/>
    </row>
    <row r="20226" spans="13:13">
      <c r="M20226" s="3"/>
    </row>
    <row r="20227" spans="13:13">
      <c r="M20227" s="3"/>
    </row>
    <row r="20228" spans="13:13">
      <c r="M20228" s="3"/>
    </row>
    <row r="20229" spans="13:13">
      <c r="M20229" s="3"/>
    </row>
    <row r="20230" spans="13:13">
      <c r="M20230" s="3"/>
    </row>
    <row r="20231" spans="13:13">
      <c r="M20231" s="3"/>
    </row>
    <row r="20232" spans="13:13">
      <c r="M20232" s="3"/>
    </row>
    <row r="20233" spans="13:13">
      <c r="M20233" s="3"/>
    </row>
    <row r="20234" spans="13:13">
      <c r="M20234" s="3"/>
    </row>
    <row r="20235" spans="13:13">
      <c r="M20235" s="3"/>
    </row>
    <row r="20236" spans="13:13">
      <c r="M20236" s="3"/>
    </row>
    <row r="20237" spans="13:13">
      <c r="M20237" s="3"/>
    </row>
    <row r="20238" spans="13:13">
      <c r="M20238" s="3"/>
    </row>
    <row r="20239" spans="13:13">
      <c r="M20239" s="3"/>
    </row>
    <row r="20240" spans="13:13">
      <c r="M20240" s="3"/>
    </row>
    <row r="20241" spans="13:13">
      <c r="M20241" s="3"/>
    </row>
    <row r="20242" spans="13:13">
      <c r="M20242" s="3"/>
    </row>
    <row r="20243" spans="13:13">
      <c r="M20243" s="3"/>
    </row>
    <row r="20244" spans="13:13">
      <c r="M20244" s="3"/>
    </row>
    <row r="20245" spans="13:13">
      <c r="M20245" s="3"/>
    </row>
    <row r="20246" spans="13:13">
      <c r="M20246" s="3"/>
    </row>
    <row r="20247" spans="13:13">
      <c r="M20247" s="3"/>
    </row>
    <row r="20248" spans="13:13">
      <c r="M20248" s="3"/>
    </row>
    <row r="20249" spans="13:13">
      <c r="M20249" s="3"/>
    </row>
    <row r="20250" spans="13:13">
      <c r="M20250" s="3"/>
    </row>
    <row r="20251" spans="13:13">
      <c r="M20251" s="3"/>
    </row>
    <row r="20252" spans="13:13">
      <c r="M20252" s="3"/>
    </row>
    <row r="20253" spans="13:13">
      <c r="M20253" s="3"/>
    </row>
    <row r="20254" spans="13:13">
      <c r="M20254" s="3"/>
    </row>
    <row r="20255" spans="13:13">
      <c r="M20255" s="3"/>
    </row>
    <row r="20256" spans="13:13">
      <c r="M20256" s="3"/>
    </row>
    <row r="20257" spans="13:13">
      <c r="M20257" s="3"/>
    </row>
    <row r="20258" spans="13:13">
      <c r="M20258" s="3"/>
    </row>
    <row r="20259" spans="13:13">
      <c r="M20259" s="3"/>
    </row>
    <row r="20260" spans="13:13">
      <c r="M20260" s="3"/>
    </row>
    <row r="20261" spans="13:13">
      <c r="M20261" s="3"/>
    </row>
    <row r="20262" spans="13:13">
      <c r="M20262" s="3"/>
    </row>
    <row r="20263" spans="13:13">
      <c r="M20263" s="3"/>
    </row>
    <row r="20264" spans="13:13">
      <c r="M20264" s="3"/>
    </row>
    <row r="20265" spans="13:13">
      <c r="M20265" s="3"/>
    </row>
    <row r="20266" spans="13:13">
      <c r="M20266" s="3"/>
    </row>
    <row r="20267" spans="13:13">
      <c r="M20267" s="3"/>
    </row>
    <row r="20268" spans="13:13">
      <c r="M20268" s="3"/>
    </row>
    <row r="20269" spans="13:13">
      <c r="M20269" s="3"/>
    </row>
    <row r="20270" spans="13:13">
      <c r="M20270" s="3"/>
    </row>
    <row r="20271" spans="13:13">
      <c r="M20271" s="3"/>
    </row>
    <row r="20272" spans="13:13">
      <c r="M20272" s="3"/>
    </row>
    <row r="20273" spans="13:13">
      <c r="M20273" s="3"/>
    </row>
    <row r="20274" spans="13:13">
      <c r="M20274" s="3"/>
    </row>
    <row r="20275" spans="13:13">
      <c r="M20275" s="3"/>
    </row>
    <row r="20276" spans="13:13">
      <c r="M20276" s="3"/>
    </row>
    <row r="20277" spans="13:13">
      <c r="M20277" s="3"/>
    </row>
    <row r="20278" spans="13:13">
      <c r="M20278" s="3"/>
    </row>
    <row r="20279" spans="13:13">
      <c r="M20279" s="3"/>
    </row>
    <row r="20280" spans="13:13">
      <c r="M20280" s="3"/>
    </row>
    <row r="20281" spans="13:13">
      <c r="M20281" s="3"/>
    </row>
    <row r="20282" spans="13:13">
      <c r="M20282" s="3"/>
    </row>
    <row r="20283" spans="13:13">
      <c r="M20283" s="3"/>
    </row>
    <row r="20284" spans="13:13">
      <c r="M20284" s="3"/>
    </row>
    <row r="20285" spans="13:13">
      <c r="M20285" s="3"/>
    </row>
    <row r="20286" spans="13:13">
      <c r="M20286" s="3"/>
    </row>
    <row r="20287" spans="13:13">
      <c r="M20287" s="3"/>
    </row>
    <row r="20288" spans="13:13">
      <c r="M20288" s="3"/>
    </row>
    <row r="20289" spans="13:13">
      <c r="M20289" s="3"/>
    </row>
    <row r="20290" spans="13:13">
      <c r="M20290" s="3"/>
    </row>
    <row r="20291" spans="13:13">
      <c r="M20291" s="3"/>
    </row>
    <row r="20292" spans="13:13">
      <c r="M20292" s="3"/>
    </row>
    <row r="20293" spans="13:13">
      <c r="M20293" s="3"/>
    </row>
    <row r="20294" spans="13:13">
      <c r="M20294" s="3"/>
    </row>
    <row r="20295" spans="13:13">
      <c r="M20295" s="3"/>
    </row>
    <row r="20296" spans="13:13">
      <c r="M20296" s="3"/>
    </row>
    <row r="20297" spans="13:13">
      <c r="M20297" s="3"/>
    </row>
    <row r="20298" spans="13:13">
      <c r="M20298" s="3"/>
    </row>
    <row r="20299" spans="13:13">
      <c r="M20299" s="3"/>
    </row>
    <row r="20300" spans="13:13">
      <c r="M20300" s="3"/>
    </row>
    <row r="20301" spans="13:13">
      <c r="M20301" s="3"/>
    </row>
    <row r="20302" spans="13:13">
      <c r="M20302" s="3"/>
    </row>
    <row r="20303" spans="13:13">
      <c r="M20303" s="3"/>
    </row>
    <row r="20304" spans="13:13">
      <c r="M20304" s="3"/>
    </row>
    <row r="20305" spans="13:13">
      <c r="M20305" s="3"/>
    </row>
    <row r="20306" spans="13:13">
      <c r="M20306" s="3"/>
    </row>
    <row r="20307" spans="13:13">
      <c r="M20307" s="3"/>
    </row>
    <row r="20308" spans="13:13">
      <c r="M20308" s="3"/>
    </row>
    <row r="20309" spans="13:13">
      <c r="M20309" s="3"/>
    </row>
    <row r="20310" spans="13:13">
      <c r="M20310" s="3"/>
    </row>
    <row r="20311" spans="13:13">
      <c r="M20311" s="3"/>
    </row>
    <row r="20312" spans="13:13">
      <c r="M20312" s="3"/>
    </row>
    <row r="20313" spans="13:13">
      <c r="M20313" s="3"/>
    </row>
    <row r="20314" spans="13:13">
      <c r="M20314" s="3"/>
    </row>
    <row r="20315" spans="13:13">
      <c r="M20315" s="3"/>
    </row>
    <row r="20316" spans="13:13">
      <c r="M20316" s="3"/>
    </row>
    <row r="20317" spans="13:13">
      <c r="M20317" s="3"/>
    </row>
    <row r="20318" spans="13:13">
      <c r="M20318" s="3"/>
    </row>
    <row r="20319" spans="13:13">
      <c r="M20319" s="3"/>
    </row>
    <row r="20320" spans="13:13">
      <c r="M20320" s="3"/>
    </row>
    <row r="20321" spans="13:13">
      <c r="M20321" s="3"/>
    </row>
    <row r="20322" spans="13:13">
      <c r="M20322" s="3"/>
    </row>
    <row r="20323" spans="13:13">
      <c r="M20323" s="3"/>
    </row>
    <row r="20324" spans="13:13">
      <c r="M20324" s="3"/>
    </row>
    <row r="20325" spans="13:13">
      <c r="M20325" s="3"/>
    </row>
    <row r="20326" spans="13:13">
      <c r="M20326" s="3"/>
    </row>
    <row r="20327" spans="13:13">
      <c r="M20327" s="3"/>
    </row>
    <row r="20328" spans="13:13">
      <c r="M20328" s="3"/>
    </row>
    <row r="20329" spans="13:13">
      <c r="M20329" s="3"/>
    </row>
    <row r="20330" spans="13:13">
      <c r="M20330" s="3"/>
    </row>
    <row r="20331" spans="13:13">
      <c r="M20331" s="3"/>
    </row>
    <row r="20332" spans="13:13">
      <c r="M20332" s="3"/>
    </row>
    <row r="20333" spans="13:13">
      <c r="M20333" s="3"/>
    </row>
    <row r="20334" spans="13:13">
      <c r="M20334" s="3"/>
    </row>
    <row r="20335" spans="13:13">
      <c r="M20335" s="3"/>
    </row>
    <row r="20336" spans="13:13">
      <c r="M20336" s="3"/>
    </row>
    <row r="20337" spans="13:13">
      <c r="M20337" s="3"/>
    </row>
    <row r="20338" spans="13:13">
      <c r="M20338" s="3"/>
    </row>
    <row r="20339" spans="13:13">
      <c r="M20339" s="3"/>
    </row>
    <row r="20340" spans="13:13">
      <c r="M20340" s="3"/>
    </row>
    <row r="20341" spans="13:13">
      <c r="M20341" s="3"/>
    </row>
    <row r="20342" spans="13:13">
      <c r="M20342" s="3"/>
    </row>
    <row r="20343" spans="13:13">
      <c r="M20343" s="3"/>
    </row>
    <row r="20344" spans="13:13">
      <c r="M20344" s="3"/>
    </row>
    <row r="20345" spans="13:13">
      <c r="M20345" s="3"/>
    </row>
    <row r="20346" spans="13:13">
      <c r="M20346" s="3"/>
    </row>
    <row r="20347" spans="13:13">
      <c r="M20347" s="3"/>
    </row>
    <row r="20348" spans="13:13">
      <c r="M20348" s="3"/>
    </row>
    <row r="20349" spans="13:13">
      <c r="M20349" s="3"/>
    </row>
    <row r="20350" spans="13:13">
      <c r="M20350" s="3"/>
    </row>
    <row r="20351" spans="13:13">
      <c r="M20351" s="3"/>
    </row>
    <row r="20352" spans="13:13">
      <c r="M20352" s="3"/>
    </row>
    <row r="20353" spans="13:13">
      <c r="M20353" s="3"/>
    </row>
    <row r="20354" spans="13:13">
      <c r="M20354" s="3"/>
    </row>
    <row r="20355" spans="13:13">
      <c r="M20355" s="3"/>
    </row>
    <row r="20356" spans="13:13">
      <c r="M20356" s="3"/>
    </row>
    <row r="20357" spans="13:13">
      <c r="M20357" s="3"/>
    </row>
    <row r="20358" spans="13:13">
      <c r="M20358" s="3"/>
    </row>
    <row r="20359" spans="13:13">
      <c r="M20359" s="3"/>
    </row>
    <row r="20360" spans="13:13">
      <c r="M20360" s="3"/>
    </row>
    <row r="20361" spans="13:13">
      <c r="M20361" s="3"/>
    </row>
    <row r="20362" spans="13:13">
      <c r="M20362" s="3"/>
    </row>
    <row r="20363" spans="13:13">
      <c r="M20363" s="3"/>
    </row>
    <row r="20364" spans="13:13">
      <c r="M20364" s="3"/>
    </row>
    <row r="20365" spans="13:13">
      <c r="M20365" s="3"/>
    </row>
    <row r="20366" spans="13:13">
      <c r="M20366" s="3"/>
    </row>
    <row r="20367" spans="13:13">
      <c r="M20367" s="3"/>
    </row>
    <row r="20368" spans="13:13">
      <c r="M20368" s="3"/>
    </row>
    <row r="20369" spans="13:13">
      <c r="M20369" s="3"/>
    </row>
    <row r="20370" spans="13:13">
      <c r="M20370" s="3"/>
    </row>
    <row r="20371" spans="13:13">
      <c r="M20371" s="3"/>
    </row>
    <row r="20372" spans="13:13">
      <c r="M20372" s="3"/>
    </row>
    <row r="20373" spans="13:13">
      <c r="M20373" s="3"/>
    </row>
    <row r="20374" spans="13:13">
      <c r="M20374" s="3"/>
    </row>
    <row r="20375" spans="13:13">
      <c r="M20375" s="3"/>
    </row>
    <row r="20376" spans="13:13">
      <c r="M20376" s="3"/>
    </row>
    <row r="20377" spans="13:13">
      <c r="M20377" s="3"/>
    </row>
    <row r="20378" spans="13:13">
      <c r="M20378" s="3"/>
    </row>
    <row r="20379" spans="13:13">
      <c r="M20379" s="3"/>
    </row>
    <row r="20380" spans="13:13">
      <c r="M20380" s="3"/>
    </row>
    <row r="20381" spans="13:13">
      <c r="M20381" s="3"/>
    </row>
    <row r="20382" spans="13:13">
      <c r="M20382" s="3"/>
    </row>
    <row r="20383" spans="13:13">
      <c r="M20383" s="3"/>
    </row>
    <row r="20384" spans="13:13">
      <c r="M20384" s="3"/>
    </row>
    <row r="20385" spans="13:13">
      <c r="M20385" s="3"/>
    </row>
    <row r="20386" spans="13:13">
      <c r="M20386" s="3"/>
    </row>
    <row r="20387" spans="13:13">
      <c r="M20387" s="3"/>
    </row>
    <row r="20388" spans="13:13">
      <c r="M20388" s="3"/>
    </row>
    <row r="20389" spans="13:13">
      <c r="M20389" s="3"/>
    </row>
    <row r="20390" spans="13:13">
      <c r="M20390" s="3"/>
    </row>
    <row r="20391" spans="13:13">
      <c r="M20391" s="3"/>
    </row>
    <row r="20392" spans="13:13">
      <c r="M20392" s="3"/>
    </row>
    <row r="20393" spans="13:13">
      <c r="M20393" s="3"/>
    </row>
    <row r="20394" spans="13:13">
      <c r="M20394" s="3"/>
    </row>
    <row r="20395" spans="13:13">
      <c r="M20395" s="3"/>
    </row>
    <row r="20396" spans="13:13">
      <c r="M20396" s="3"/>
    </row>
    <row r="20397" spans="13:13">
      <c r="M20397" s="3"/>
    </row>
    <row r="20398" spans="13:13">
      <c r="M20398" s="3"/>
    </row>
    <row r="20399" spans="13:13">
      <c r="M20399" s="3"/>
    </row>
    <row r="20400" spans="13:13">
      <c r="M20400" s="3"/>
    </row>
    <row r="20401" spans="13:13">
      <c r="M20401" s="3"/>
    </row>
    <row r="20402" spans="13:13">
      <c r="M20402" s="3"/>
    </row>
    <row r="20403" spans="13:13">
      <c r="M20403" s="3"/>
    </row>
    <row r="20404" spans="13:13">
      <c r="M20404" s="3"/>
    </row>
    <row r="20405" spans="13:13">
      <c r="M20405" s="3"/>
    </row>
    <row r="20406" spans="13:13">
      <c r="M20406" s="3"/>
    </row>
    <row r="20407" spans="13:13">
      <c r="M20407" s="3"/>
    </row>
    <row r="20408" spans="13:13">
      <c r="M20408" s="3"/>
    </row>
    <row r="20409" spans="13:13">
      <c r="M20409" s="3"/>
    </row>
    <row r="20410" spans="13:13">
      <c r="M20410" s="3"/>
    </row>
    <row r="20411" spans="13:13">
      <c r="M20411" s="3"/>
    </row>
    <row r="20412" spans="13:13">
      <c r="M20412" s="3"/>
    </row>
    <row r="20413" spans="13:13">
      <c r="M20413" s="3"/>
    </row>
    <row r="20414" spans="13:13">
      <c r="M20414" s="3"/>
    </row>
    <row r="20415" spans="13:13">
      <c r="M20415" s="3"/>
    </row>
    <row r="20416" spans="13:13">
      <c r="M20416" s="3"/>
    </row>
    <row r="20417" spans="13:13">
      <c r="M20417" s="3"/>
    </row>
    <row r="20418" spans="13:13">
      <c r="M20418" s="3"/>
    </row>
    <row r="20419" spans="13:13">
      <c r="M20419" s="3"/>
    </row>
    <row r="20420" spans="13:13">
      <c r="M20420" s="3"/>
    </row>
    <row r="20421" spans="13:13">
      <c r="M20421" s="3"/>
    </row>
    <row r="20422" spans="13:13">
      <c r="M20422" s="3"/>
    </row>
    <row r="20423" spans="13:13">
      <c r="M20423" s="3"/>
    </row>
    <row r="20424" spans="13:13">
      <c r="M20424" s="3"/>
    </row>
    <row r="20425" spans="13:13">
      <c r="M20425" s="3"/>
    </row>
    <row r="20426" spans="13:13">
      <c r="M20426" s="3"/>
    </row>
    <row r="20427" spans="13:13">
      <c r="M20427" s="3"/>
    </row>
    <row r="20428" spans="13:13">
      <c r="M20428" s="3"/>
    </row>
    <row r="20429" spans="13:13">
      <c r="M20429" s="3"/>
    </row>
    <row r="20430" spans="13:13">
      <c r="M20430" s="3"/>
    </row>
    <row r="20431" spans="13:13">
      <c r="M20431" s="3"/>
    </row>
    <row r="20432" spans="13:13">
      <c r="M20432" s="3"/>
    </row>
    <row r="20433" spans="13:13">
      <c r="M20433" s="3"/>
    </row>
    <row r="20434" spans="13:13">
      <c r="M20434" s="3"/>
    </row>
    <row r="20435" spans="13:13">
      <c r="M20435" s="3"/>
    </row>
    <row r="20436" spans="13:13">
      <c r="M20436" s="3"/>
    </row>
    <row r="20437" spans="13:13">
      <c r="M20437" s="3"/>
    </row>
    <row r="20438" spans="13:13">
      <c r="M20438" s="3"/>
    </row>
    <row r="20439" spans="13:13">
      <c r="M20439" s="3"/>
    </row>
    <row r="20440" spans="13:13">
      <c r="M20440" s="3"/>
    </row>
    <row r="20441" spans="13:13">
      <c r="M20441" s="3"/>
    </row>
    <row r="20442" spans="13:13">
      <c r="M20442" s="3"/>
    </row>
    <row r="20443" spans="13:13">
      <c r="M20443" s="3"/>
    </row>
    <row r="20444" spans="13:13">
      <c r="M20444" s="3"/>
    </row>
    <row r="20445" spans="13:13">
      <c r="M20445" s="3"/>
    </row>
    <row r="20446" spans="13:13">
      <c r="M20446" s="3"/>
    </row>
    <row r="20447" spans="13:13">
      <c r="M20447" s="3"/>
    </row>
    <row r="20448" spans="13:13">
      <c r="M20448" s="3"/>
    </row>
    <row r="20449" spans="13:13">
      <c r="M20449" s="3"/>
    </row>
    <row r="20450" spans="13:13">
      <c r="M20450" s="3"/>
    </row>
    <row r="20451" spans="13:13">
      <c r="M20451" s="3"/>
    </row>
    <row r="20452" spans="13:13">
      <c r="M20452" s="3"/>
    </row>
    <row r="20453" spans="13:13">
      <c r="M20453" s="3"/>
    </row>
    <row r="20454" spans="13:13">
      <c r="M20454" s="3"/>
    </row>
    <row r="20455" spans="13:13">
      <c r="M20455" s="3"/>
    </row>
    <row r="20456" spans="13:13">
      <c r="M20456" s="3"/>
    </row>
    <row r="20457" spans="13:13">
      <c r="M20457" s="3"/>
    </row>
    <row r="20458" spans="13:13">
      <c r="M20458" s="3"/>
    </row>
    <row r="20459" spans="13:13">
      <c r="M20459" s="3"/>
    </row>
    <row r="20460" spans="13:13">
      <c r="M20460" s="3"/>
    </row>
    <row r="20461" spans="13:13">
      <c r="M20461" s="3"/>
    </row>
    <row r="20462" spans="13:13">
      <c r="M20462" s="3"/>
    </row>
    <row r="20463" spans="13:13">
      <c r="M20463" s="3"/>
    </row>
    <row r="20464" spans="13:13">
      <c r="M20464" s="3"/>
    </row>
    <row r="20465" spans="13:13">
      <c r="M20465" s="3"/>
    </row>
    <row r="20466" spans="13:13">
      <c r="M20466" s="3"/>
    </row>
    <row r="20467" spans="13:13">
      <c r="M20467" s="3"/>
    </row>
    <row r="20468" spans="13:13">
      <c r="M20468" s="3"/>
    </row>
    <row r="20469" spans="13:13">
      <c r="M20469" s="3"/>
    </row>
    <row r="20470" spans="13:13">
      <c r="M20470" s="3"/>
    </row>
    <row r="20471" spans="13:13">
      <c r="M20471" s="3"/>
    </row>
    <row r="20472" spans="13:13">
      <c r="M20472" s="3"/>
    </row>
    <row r="20473" spans="13:13">
      <c r="M20473" s="3"/>
    </row>
    <row r="20474" spans="13:13">
      <c r="M20474" s="3"/>
    </row>
    <row r="20475" spans="13:13">
      <c r="M20475" s="3"/>
    </row>
    <row r="20476" spans="13:13">
      <c r="M20476" s="3"/>
    </row>
    <row r="20477" spans="13:13">
      <c r="M20477" s="3"/>
    </row>
    <row r="20478" spans="13:13">
      <c r="M20478" s="3"/>
    </row>
    <row r="20479" spans="13:13">
      <c r="M20479" s="3"/>
    </row>
    <row r="20480" spans="13:13">
      <c r="M20480" s="3"/>
    </row>
    <row r="20481" spans="13:13">
      <c r="M20481" s="3"/>
    </row>
    <row r="20482" spans="13:13">
      <c r="M20482" s="3"/>
    </row>
    <row r="20483" spans="13:13">
      <c r="M20483" s="3"/>
    </row>
    <row r="20484" spans="13:13">
      <c r="M20484" s="3"/>
    </row>
    <row r="20485" spans="13:13">
      <c r="M20485" s="3"/>
    </row>
    <row r="20486" spans="13:13">
      <c r="M20486" s="3"/>
    </row>
    <row r="20487" spans="13:13">
      <c r="M20487" s="3"/>
    </row>
    <row r="20488" spans="13:13">
      <c r="M20488" s="3"/>
    </row>
    <row r="20489" spans="13:13">
      <c r="M20489" s="3"/>
    </row>
    <row r="20490" spans="13:13">
      <c r="M20490" s="3"/>
    </row>
    <row r="20491" spans="13:13">
      <c r="M20491" s="3"/>
    </row>
    <row r="20492" spans="13:13">
      <c r="M20492" s="3"/>
    </row>
    <row r="20493" spans="13:13">
      <c r="M20493" s="3"/>
    </row>
    <row r="20494" spans="13:13">
      <c r="M20494" s="3"/>
    </row>
    <row r="20495" spans="13:13">
      <c r="M20495" s="3"/>
    </row>
    <row r="20496" spans="13:13">
      <c r="M20496" s="3"/>
    </row>
    <row r="20497" spans="13:13">
      <c r="M20497" s="3"/>
    </row>
    <row r="20498" spans="13:13">
      <c r="M20498" s="3"/>
    </row>
    <row r="20499" spans="13:13">
      <c r="M20499" s="3"/>
    </row>
    <row r="20500" spans="13:13">
      <c r="M20500" s="3"/>
    </row>
    <row r="20501" spans="13:13">
      <c r="M20501" s="3"/>
    </row>
    <row r="20502" spans="13:13">
      <c r="M20502" s="3"/>
    </row>
    <row r="20503" spans="13:13">
      <c r="M20503" s="3"/>
    </row>
    <row r="20504" spans="13:13">
      <c r="M20504" s="3"/>
    </row>
    <row r="20505" spans="13:13">
      <c r="M20505" s="3"/>
    </row>
    <row r="20506" spans="13:13">
      <c r="M20506" s="3"/>
    </row>
    <row r="20507" spans="13:13">
      <c r="M20507" s="3"/>
    </row>
    <row r="20508" spans="13:13">
      <c r="M20508" s="3"/>
    </row>
    <row r="20509" spans="13:13">
      <c r="M20509" s="3"/>
    </row>
    <row r="20510" spans="13:13">
      <c r="M20510" s="3"/>
    </row>
    <row r="20511" spans="13:13">
      <c r="M20511" s="3"/>
    </row>
    <row r="20512" spans="13:13">
      <c r="M20512" s="3"/>
    </row>
    <row r="20513" spans="13:13">
      <c r="M20513" s="3"/>
    </row>
    <row r="20514" spans="13:13">
      <c r="M20514" s="3"/>
    </row>
    <row r="20515" spans="13:13">
      <c r="M20515" s="3"/>
    </row>
    <row r="20516" spans="13:13">
      <c r="M20516" s="3"/>
    </row>
    <row r="20517" spans="13:13">
      <c r="M20517" s="3"/>
    </row>
    <row r="20518" spans="13:13">
      <c r="M20518" s="3"/>
    </row>
    <row r="20519" spans="13:13">
      <c r="M20519" s="3"/>
    </row>
    <row r="20520" spans="13:13">
      <c r="M20520" s="3"/>
    </row>
    <row r="20521" spans="13:13">
      <c r="M20521" s="3"/>
    </row>
    <row r="20522" spans="13:13">
      <c r="M20522" s="3"/>
    </row>
    <row r="20523" spans="13:13">
      <c r="M20523" s="3"/>
    </row>
    <row r="20524" spans="13:13">
      <c r="M20524" s="3"/>
    </row>
    <row r="20525" spans="13:13">
      <c r="M20525" s="3"/>
    </row>
    <row r="20526" spans="13:13">
      <c r="M20526" s="3"/>
    </row>
    <row r="20527" spans="13:13">
      <c r="M20527" s="3"/>
    </row>
    <row r="20528" spans="13:13">
      <c r="M20528" s="3"/>
    </row>
    <row r="20529" spans="13:13">
      <c r="M20529" s="3"/>
    </row>
    <row r="20530" spans="13:13">
      <c r="M20530" s="3"/>
    </row>
    <row r="20531" spans="13:13">
      <c r="M20531" s="3"/>
    </row>
    <row r="20532" spans="13:13">
      <c r="M20532" s="3"/>
    </row>
    <row r="20533" spans="13:13">
      <c r="M20533" s="3"/>
    </row>
    <row r="20534" spans="13:13">
      <c r="M20534" s="3"/>
    </row>
    <row r="20535" spans="13:13">
      <c r="M20535" s="3"/>
    </row>
    <row r="20536" spans="13:13">
      <c r="M20536" s="3"/>
    </row>
    <row r="20537" spans="13:13">
      <c r="M20537" s="3"/>
    </row>
    <row r="20538" spans="13:13">
      <c r="M20538" s="3"/>
    </row>
    <row r="20539" spans="13:13">
      <c r="M20539" s="3"/>
    </row>
    <row r="20540" spans="13:13">
      <c r="M20540" s="3"/>
    </row>
    <row r="20541" spans="13:13">
      <c r="M20541" s="3"/>
    </row>
    <row r="20542" spans="13:13">
      <c r="M20542" s="3"/>
    </row>
    <row r="20543" spans="13:13">
      <c r="M20543" s="3"/>
    </row>
    <row r="20544" spans="13:13">
      <c r="M20544" s="3"/>
    </row>
    <row r="20545" spans="13:13">
      <c r="M20545" s="3"/>
    </row>
    <row r="20546" spans="13:13">
      <c r="M20546" s="3"/>
    </row>
    <row r="20547" spans="13:13">
      <c r="M20547" s="3"/>
    </row>
    <row r="20548" spans="13:13">
      <c r="M20548" s="3"/>
    </row>
    <row r="20549" spans="13:13">
      <c r="M20549" s="3"/>
    </row>
    <row r="20550" spans="13:13">
      <c r="M20550" s="3"/>
    </row>
    <row r="20551" spans="13:13">
      <c r="M20551" s="3"/>
    </row>
    <row r="20552" spans="13:13">
      <c r="M20552" s="3"/>
    </row>
    <row r="20553" spans="13:13">
      <c r="M20553" s="3"/>
    </row>
    <row r="20554" spans="13:13">
      <c r="M20554" s="3"/>
    </row>
    <row r="20555" spans="13:13">
      <c r="M20555" s="3"/>
    </row>
    <row r="20556" spans="13:13">
      <c r="M20556" s="3"/>
    </row>
    <row r="20557" spans="13:13">
      <c r="M20557" s="3"/>
    </row>
    <row r="20558" spans="13:13">
      <c r="M20558" s="3"/>
    </row>
    <row r="20559" spans="13:13">
      <c r="M20559" s="3"/>
    </row>
    <row r="20560" spans="13:13">
      <c r="M20560" s="3"/>
    </row>
    <row r="20561" spans="13:13">
      <c r="M20561" s="3"/>
    </row>
    <row r="20562" spans="13:13">
      <c r="M20562" s="3"/>
    </row>
    <row r="20563" spans="13:13">
      <c r="M20563" s="3"/>
    </row>
    <row r="20564" spans="13:13">
      <c r="M20564" s="3"/>
    </row>
    <row r="20565" spans="13:13">
      <c r="M20565" s="3"/>
    </row>
    <row r="20566" spans="13:13">
      <c r="M20566" s="3"/>
    </row>
    <row r="20567" spans="13:13">
      <c r="M20567" s="3"/>
    </row>
    <row r="20568" spans="13:13">
      <c r="M20568" s="3"/>
    </row>
    <row r="20569" spans="13:13">
      <c r="M20569" s="3"/>
    </row>
    <row r="20570" spans="13:13">
      <c r="M20570" s="3"/>
    </row>
    <row r="20571" spans="13:13">
      <c r="M20571" s="3"/>
    </row>
    <row r="20572" spans="13:13">
      <c r="M20572" s="3"/>
    </row>
    <row r="20573" spans="13:13">
      <c r="M20573" s="3"/>
    </row>
    <row r="20574" spans="13:13">
      <c r="M20574" s="3"/>
    </row>
    <row r="20575" spans="13:13">
      <c r="M20575" s="3"/>
    </row>
    <row r="20576" spans="13:13">
      <c r="M20576" s="3"/>
    </row>
    <row r="20577" spans="13:13">
      <c r="M20577" s="3"/>
    </row>
    <row r="20578" spans="13:13">
      <c r="M20578" s="3"/>
    </row>
    <row r="20579" spans="13:13">
      <c r="M20579" s="3"/>
    </row>
    <row r="20580" spans="13:13">
      <c r="M20580" s="3"/>
    </row>
    <row r="20581" spans="13:13">
      <c r="M20581" s="3"/>
    </row>
    <row r="20582" spans="13:13">
      <c r="M20582" s="3"/>
    </row>
    <row r="20583" spans="13:13">
      <c r="M20583" s="3"/>
    </row>
    <row r="20584" spans="13:13">
      <c r="M20584" s="3"/>
    </row>
    <row r="20585" spans="13:13">
      <c r="M20585" s="3"/>
    </row>
    <row r="20586" spans="13:13">
      <c r="M20586" s="3"/>
    </row>
    <row r="20587" spans="13:13">
      <c r="M20587" s="3"/>
    </row>
    <row r="20588" spans="13:13">
      <c r="M20588" s="3"/>
    </row>
    <row r="20589" spans="13:13">
      <c r="M20589" s="3"/>
    </row>
    <row r="20590" spans="13:13">
      <c r="M20590" s="3"/>
    </row>
    <row r="20591" spans="13:13">
      <c r="M20591" s="3"/>
    </row>
    <row r="20592" spans="13:13">
      <c r="M20592" s="3"/>
    </row>
    <row r="20593" spans="13:13">
      <c r="M20593" s="3"/>
    </row>
    <row r="20594" spans="13:13">
      <c r="M20594" s="3"/>
    </row>
    <row r="20595" spans="13:13">
      <c r="M20595" s="3"/>
    </row>
    <row r="20596" spans="13:13">
      <c r="M20596" s="3"/>
    </row>
    <row r="20597" spans="13:13">
      <c r="M20597" s="3"/>
    </row>
    <row r="20598" spans="13:13">
      <c r="M20598" s="3"/>
    </row>
    <row r="20599" spans="13:13">
      <c r="M20599" s="3"/>
    </row>
    <row r="20600" spans="13:13">
      <c r="M20600" s="3"/>
    </row>
    <row r="20601" spans="13:13">
      <c r="M20601" s="3"/>
    </row>
    <row r="20602" spans="13:13">
      <c r="M20602" s="3"/>
    </row>
    <row r="20603" spans="13:13">
      <c r="M20603" s="3"/>
    </row>
    <row r="20604" spans="13:13">
      <c r="M20604" s="3"/>
    </row>
    <row r="20605" spans="13:13">
      <c r="M20605" s="3"/>
    </row>
    <row r="20606" spans="13:13">
      <c r="M20606" s="3"/>
    </row>
    <row r="20607" spans="13:13">
      <c r="M20607" s="3"/>
    </row>
    <row r="20608" spans="13:13">
      <c r="M20608" s="3"/>
    </row>
    <row r="20609" spans="13:13">
      <c r="M20609" s="3"/>
    </row>
    <row r="20610" spans="13:13">
      <c r="M20610" s="3"/>
    </row>
    <row r="20611" spans="13:13">
      <c r="M20611" s="3"/>
    </row>
    <row r="20612" spans="13:13">
      <c r="M20612" s="3"/>
    </row>
    <row r="20613" spans="13:13">
      <c r="M20613" s="3"/>
    </row>
    <row r="20614" spans="13:13">
      <c r="M20614" s="3"/>
    </row>
    <row r="20615" spans="13:13">
      <c r="M20615" s="3"/>
    </row>
    <row r="20616" spans="13:13">
      <c r="M20616" s="3"/>
    </row>
    <row r="20617" spans="13:13">
      <c r="M20617" s="3"/>
    </row>
    <row r="20618" spans="13:13">
      <c r="M20618" s="3"/>
    </row>
    <row r="20619" spans="13:13">
      <c r="M20619" s="3"/>
    </row>
    <row r="20620" spans="13:13">
      <c r="M20620" s="3"/>
    </row>
    <row r="20621" spans="13:13">
      <c r="M20621" s="3"/>
    </row>
    <row r="20622" spans="13:13">
      <c r="M20622" s="3"/>
    </row>
    <row r="20623" spans="13:13">
      <c r="M20623" s="3"/>
    </row>
    <row r="20624" spans="13:13">
      <c r="M20624" s="3"/>
    </row>
    <row r="20625" spans="13:13">
      <c r="M20625" s="3"/>
    </row>
    <row r="20626" spans="13:13">
      <c r="M20626" s="3"/>
    </row>
    <row r="20627" spans="13:13">
      <c r="M20627" s="3"/>
    </row>
    <row r="20628" spans="13:13">
      <c r="M20628" s="3"/>
    </row>
    <row r="20629" spans="13:13">
      <c r="M20629" s="3"/>
    </row>
    <row r="20630" spans="13:13">
      <c r="M20630" s="3"/>
    </row>
    <row r="20631" spans="13:13">
      <c r="M20631" s="3"/>
    </row>
    <row r="20632" spans="13:13">
      <c r="M20632" s="3"/>
    </row>
    <row r="20633" spans="13:13">
      <c r="M20633" s="3"/>
    </row>
    <row r="20634" spans="13:13">
      <c r="M20634" s="3"/>
    </row>
    <row r="20635" spans="13:13">
      <c r="M20635" s="3"/>
    </row>
    <row r="20636" spans="13:13">
      <c r="M20636" s="3"/>
    </row>
    <row r="20637" spans="13:13">
      <c r="M20637" s="3"/>
    </row>
    <row r="20638" spans="13:13">
      <c r="M20638" s="3"/>
    </row>
    <row r="20639" spans="13:13">
      <c r="M20639" s="3"/>
    </row>
    <row r="20640" spans="13:13">
      <c r="M20640" s="3"/>
    </row>
    <row r="20641" spans="13:13">
      <c r="M20641" s="3"/>
    </row>
    <row r="20642" spans="13:13">
      <c r="M20642" s="3"/>
    </row>
    <row r="20643" spans="13:13">
      <c r="M20643" s="3"/>
    </row>
    <row r="20644" spans="13:13">
      <c r="M20644" s="3"/>
    </row>
    <row r="20645" spans="13:13">
      <c r="M20645" s="3"/>
    </row>
    <row r="20646" spans="13:13">
      <c r="M20646" s="3"/>
    </row>
    <row r="20647" spans="13:13">
      <c r="M20647" s="3"/>
    </row>
    <row r="20648" spans="13:13">
      <c r="M20648" s="3"/>
    </row>
    <row r="20649" spans="13:13">
      <c r="M20649" s="3"/>
    </row>
    <row r="20650" spans="13:13">
      <c r="M20650" s="3"/>
    </row>
    <row r="20651" spans="13:13">
      <c r="M20651" s="3"/>
    </row>
    <row r="20652" spans="13:13">
      <c r="M20652" s="3"/>
    </row>
    <row r="20653" spans="13:13">
      <c r="M20653" s="3"/>
    </row>
    <row r="20654" spans="13:13">
      <c r="M20654" s="3"/>
    </row>
    <row r="20655" spans="13:13">
      <c r="M20655" s="3"/>
    </row>
    <row r="20656" spans="13:13">
      <c r="M20656" s="3"/>
    </row>
    <row r="20657" spans="13:13">
      <c r="M20657" s="3"/>
    </row>
    <row r="20658" spans="13:13">
      <c r="M20658" s="3"/>
    </row>
    <row r="20659" spans="13:13">
      <c r="M20659" s="3"/>
    </row>
    <row r="20660" spans="13:13">
      <c r="M20660" s="3"/>
    </row>
    <row r="20661" spans="13:13">
      <c r="M20661" s="3"/>
    </row>
    <row r="20662" spans="13:13">
      <c r="M20662" s="3"/>
    </row>
    <row r="20663" spans="13:13">
      <c r="M20663" s="3"/>
    </row>
    <row r="20664" spans="13:13">
      <c r="M20664" s="3"/>
    </row>
    <row r="20665" spans="13:13">
      <c r="M20665" s="3"/>
    </row>
    <row r="20666" spans="13:13">
      <c r="M20666" s="3"/>
    </row>
    <row r="20667" spans="13:13">
      <c r="M20667" s="3"/>
    </row>
    <row r="20668" spans="13:13">
      <c r="M20668" s="3"/>
    </row>
    <row r="20669" spans="13:13">
      <c r="M20669" s="3"/>
    </row>
    <row r="20670" spans="13:13">
      <c r="M20670" s="3"/>
    </row>
    <row r="20671" spans="13:13">
      <c r="M20671" s="3"/>
    </row>
    <row r="20672" spans="13:13">
      <c r="M20672" s="3"/>
    </row>
    <row r="20673" spans="13:13">
      <c r="M20673" s="3"/>
    </row>
    <row r="20674" spans="13:13">
      <c r="M20674" s="3"/>
    </row>
    <row r="20675" spans="13:13">
      <c r="M20675" s="3"/>
    </row>
    <row r="20676" spans="13:13">
      <c r="M20676" s="3"/>
    </row>
    <row r="20677" spans="13:13">
      <c r="M20677" s="3"/>
    </row>
    <row r="20678" spans="13:13">
      <c r="M20678" s="3"/>
    </row>
    <row r="20679" spans="13:13">
      <c r="M20679" s="3"/>
    </row>
    <row r="20680" spans="13:13">
      <c r="M20680" s="3"/>
    </row>
    <row r="20681" spans="13:13">
      <c r="M20681" s="3"/>
    </row>
    <row r="20682" spans="13:13">
      <c r="M20682" s="3"/>
    </row>
    <row r="20683" spans="13:13">
      <c r="M20683" s="3"/>
    </row>
    <row r="20684" spans="13:13">
      <c r="M20684" s="3"/>
    </row>
    <row r="20685" spans="13:13">
      <c r="M20685" s="3"/>
    </row>
    <row r="20686" spans="13:13">
      <c r="M20686" s="3"/>
    </row>
    <row r="20687" spans="13:13">
      <c r="M20687" s="3"/>
    </row>
    <row r="20688" spans="13:13">
      <c r="M20688" s="3"/>
    </row>
    <row r="20689" spans="13:13">
      <c r="M20689" s="3"/>
    </row>
    <row r="20690" spans="13:13">
      <c r="M20690" s="3"/>
    </row>
    <row r="20691" spans="13:13">
      <c r="M20691" s="3"/>
    </row>
    <row r="20692" spans="13:13">
      <c r="M20692" s="3"/>
    </row>
    <row r="20693" spans="13:13">
      <c r="M20693" s="3"/>
    </row>
    <row r="20694" spans="13:13">
      <c r="M20694" s="3"/>
    </row>
    <row r="20695" spans="13:13">
      <c r="M20695" s="3"/>
    </row>
    <row r="20696" spans="13:13">
      <c r="M20696" s="3"/>
    </row>
    <row r="20697" spans="13:13">
      <c r="M20697" s="3"/>
    </row>
    <row r="20698" spans="13:13">
      <c r="M20698" s="3"/>
    </row>
    <row r="20699" spans="13:13">
      <c r="M20699" s="3"/>
    </row>
    <row r="20700" spans="13:13">
      <c r="M20700" s="3"/>
    </row>
    <row r="20701" spans="13:13">
      <c r="M20701" s="3"/>
    </row>
    <row r="20702" spans="13:13">
      <c r="M20702" s="3"/>
    </row>
    <row r="20703" spans="13:13">
      <c r="M20703" s="3"/>
    </row>
    <row r="20704" spans="13:13">
      <c r="M20704" s="3"/>
    </row>
    <row r="20705" spans="13:13">
      <c r="M20705" s="3"/>
    </row>
    <row r="20706" spans="13:13">
      <c r="M20706" s="3"/>
    </row>
    <row r="20707" spans="13:13">
      <c r="M20707" s="3"/>
    </row>
    <row r="20708" spans="13:13">
      <c r="M20708" s="3"/>
    </row>
    <row r="20709" spans="13:13">
      <c r="M20709" s="3"/>
    </row>
    <row r="20710" spans="13:13">
      <c r="M20710" s="3"/>
    </row>
    <row r="20711" spans="13:13">
      <c r="M20711" s="3"/>
    </row>
    <row r="20712" spans="13:13">
      <c r="M20712" s="3"/>
    </row>
    <row r="20713" spans="13:13">
      <c r="M20713" s="3"/>
    </row>
    <row r="20714" spans="13:13">
      <c r="M20714" s="3"/>
    </row>
    <row r="20715" spans="13:13">
      <c r="M20715" s="3"/>
    </row>
    <row r="20716" spans="13:13">
      <c r="M20716" s="3"/>
    </row>
    <row r="20717" spans="13:13">
      <c r="M20717" s="3"/>
    </row>
    <row r="20718" spans="13:13">
      <c r="M20718" s="3"/>
    </row>
    <row r="20719" spans="13:13">
      <c r="M20719" s="3"/>
    </row>
    <row r="20720" spans="13:13">
      <c r="M20720" s="3"/>
    </row>
    <row r="20721" spans="13:13">
      <c r="M20721" s="3"/>
    </row>
    <row r="20722" spans="13:13">
      <c r="M20722" s="3"/>
    </row>
    <row r="20723" spans="13:13">
      <c r="M20723" s="3"/>
    </row>
    <row r="20724" spans="13:13">
      <c r="M20724" s="3"/>
    </row>
    <row r="20725" spans="13:13">
      <c r="M20725" s="3"/>
    </row>
    <row r="20726" spans="13:13">
      <c r="M20726" s="3"/>
    </row>
    <row r="20727" spans="13:13">
      <c r="M20727" s="3"/>
    </row>
    <row r="20728" spans="13:13">
      <c r="M20728" s="3"/>
    </row>
    <row r="20729" spans="13:13">
      <c r="M20729" s="3"/>
    </row>
    <row r="20730" spans="13:13">
      <c r="M20730" s="3"/>
    </row>
    <row r="20731" spans="13:13">
      <c r="M20731" s="3"/>
    </row>
    <row r="20732" spans="13:13">
      <c r="M20732" s="3"/>
    </row>
    <row r="20733" spans="13:13">
      <c r="M20733" s="3"/>
    </row>
    <row r="20734" spans="13:13">
      <c r="M20734" s="3"/>
    </row>
    <row r="20735" spans="13:13">
      <c r="M20735" s="3"/>
    </row>
    <row r="20736" spans="13:13">
      <c r="M20736" s="3"/>
    </row>
    <row r="20737" spans="13:13">
      <c r="M20737" s="3"/>
    </row>
    <row r="20738" spans="13:13">
      <c r="M20738" s="3"/>
    </row>
    <row r="20739" spans="13:13">
      <c r="M20739" s="3"/>
    </row>
    <row r="20740" spans="13:13">
      <c r="M20740" s="3"/>
    </row>
    <row r="20741" spans="13:13">
      <c r="M20741" s="3"/>
    </row>
    <row r="20742" spans="13:13">
      <c r="M20742" s="3"/>
    </row>
    <row r="20743" spans="13:13">
      <c r="M20743" s="3"/>
    </row>
    <row r="20744" spans="13:13">
      <c r="M20744" s="3"/>
    </row>
    <row r="20745" spans="13:13">
      <c r="M20745" s="3"/>
    </row>
    <row r="20746" spans="13:13">
      <c r="M20746" s="3"/>
    </row>
    <row r="20747" spans="13:13">
      <c r="M20747" s="3"/>
    </row>
    <row r="20748" spans="13:13">
      <c r="M20748" s="3"/>
    </row>
    <row r="20749" spans="13:13">
      <c r="M20749" s="3"/>
    </row>
    <row r="20750" spans="13:13">
      <c r="M20750" s="3"/>
    </row>
    <row r="20751" spans="13:13">
      <c r="M20751" s="3"/>
    </row>
    <row r="20752" spans="13:13">
      <c r="M20752" s="3"/>
    </row>
    <row r="20753" spans="13:13">
      <c r="M20753" s="3"/>
    </row>
    <row r="20754" spans="13:13">
      <c r="M20754" s="3"/>
    </row>
    <row r="20755" spans="13:13">
      <c r="M20755" s="3"/>
    </row>
    <row r="20756" spans="13:13">
      <c r="M20756" s="3"/>
    </row>
    <row r="20757" spans="13:13">
      <c r="M20757" s="3"/>
    </row>
    <row r="20758" spans="13:13">
      <c r="M20758" s="3"/>
    </row>
    <row r="20759" spans="13:13">
      <c r="M20759" s="3"/>
    </row>
    <row r="20760" spans="13:13">
      <c r="M20760" s="3"/>
    </row>
    <row r="20761" spans="13:13">
      <c r="M20761" s="3"/>
    </row>
    <row r="20762" spans="13:13">
      <c r="M20762" s="3"/>
    </row>
    <row r="20763" spans="13:13">
      <c r="M20763" s="3"/>
    </row>
    <row r="20764" spans="13:13">
      <c r="M20764" s="3"/>
    </row>
    <row r="20765" spans="13:13">
      <c r="M20765" s="3"/>
    </row>
    <row r="20766" spans="13:13">
      <c r="M20766" s="3"/>
    </row>
    <row r="20767" spans="13:13">
      <c r="M20767" s="3"/>
    </row>
    <row r="20768" spans="13:13">
      <c r="M20768" s="3"/>
    </row>
    <row r="20769" spans="13:13">
      <c r="M20769" s="3"/>
    </row>
    <row r="20770" spans="13:13">
      <c r="M20770" s="3"/>
    </row>
    <row r="20771" spans="13:13">
      <c r="M20771" s="3"/>
    </row>
    <row r="20772" spans="13:13">
      <c r="M20772" s="3"/>
    </row>
    <row r="20773" spans="13:13">
      <c r="M20773" s="3"/>
    </row>
    <row r="20774" spans="13:13">
      <c r="M20774" s="3"/>
    </row>
    <row r="20775" spans="13:13">
      <c r="M20775" s="3"/>
    </row>
    <row r="20776" spans="13:13">
      <c r="M20776" s="3"/>
    </row>
    <row r="20777" spans="13:13">
      <c r="M20777" s="3"/>
    </row>
    <row r="20778" spans="13:13">
      <c r="M20778" s="3"/>
    </row>
    <row r="20779" spans="13:13">
      <c r="M20779" s="3"/>
    </row>
    <row r="20780" spans="13:13">
      <c r="M20780" s="3"/>
    </row>
    <row r="20781" spans="13:13">
      <c r="M20781" s="3"/>
    </row>
    <row r="20782" spans="13:13">
      <c r="M20782" s="3"/>
    </row>
    <row r="20783" spans="13:13">
      <c r="M20783" s="3"/>
    </row>
    <row r="20784" spans="13:13">
      <c r="M20784" s="3"/>
    </row>
    <row r="20785" spans="13:13">
      <c r="M20785" s="3"/>
    </row>
    <row r="20786" spans="13:13">
      <c r="M20786" s="3"/>
    </row>
    <row r="20787" spans="13:13">
      <c r="M20787" s="3"/>
    </row>
    <row r="20788" spans="13:13">
      <c r="M20788" s="3"/>
    </row>
    <row r="20789" spans="13:13">
      <c r="M20789" s="3"/>
    </row>
    <row r="20790" spans="13:13">
      <c r="M20790" s="3"/>
    </row>
    <row r="20791" spans="13:13">
      <c r="M20791" s="3"/>
    </row>
    <row r="20792" spans="13:13">
      <c r="M20792" s="3"/>
    </row>
    <row r="20793" spans="13:13">
      <c r="M20793" s="3"/>
    </row>
    <row r="20794" spans="13:13">
      <c r="M20794" s="3"/>
    </row>
    <row r="20795" spans="13:13">
      <c r="M20795" s="3"/>
    </row>
    <row r="20796" spans="13:13">
      <c r="M20796" s="3"/>
    </row>
    <row r="20797" spans="13:13">
      <c r="M20797" s="3"/>
    </row>
    <row r="20798" spans="13:13">
      <c r="M20798" s="3"/>
    </row>
    <row r="20799" spans="13:13">
      <c r="M20799" s="3"/>
    </row>
    <row r="20800" spans="13:13">
      <c r="M20800" s="3"/>
    </row>
    <row r="20801" spans="13:13">
      <c r="M20801" s="3"/>
    </row>
    <row r="20802" spans="13:13">
      <c r="M20802" s="3"/>
    </row>
    <row r="20803" spans="13:13">
      <c r="M20803" s="3"/>
    </row>
    <row r="20804" spans="13:13">
      <c r="M20804" s="3"/>
    </row>
    <row r="20805" spans="13:13">
      <c r="M20805" s="3"/>
    </row>
    <row r="20806" spans="13:13">
      <c r="M20806" s="3"/>
    </row>
    <row r="20807" spans="13:13">
      <c r="M20807" s="3"/>
    </row>
    <row r="20808" spans="13:13">
      <c r="M20808" s="3"/>
    </row>
    <row r="20809" spans="13:13">
      <c r="M20809" s="3"/>
    </row>
    <row r="20810" spans="13:13">
      <c r="M20810" s="3"/>
    </row>
    <row r="20811" spans="13:13">
      <c r="M20811" s="3"/>
    </row>
    <row r="20812" spans="13:13">
      <c r="M20812" s="3"/>
    </row>
    <row r="20813" spans="13:13">
      <c r="M20813" s="3"/>
    </row>
    <row r="20814" spans="13:13">
      <c r="M20814" s="3"/>
    </row>
    <row r="20815" spans="13:13">
      <c r="M20815" s="3"/>
    </row>
    <row r="20816" spans="13:13">
      <c r="M20816" s="3"/>
    </row>
    <row r="20817" spans="13:13">
      <c r="M20817" s="3"/>
    </row>
    <row r="20818" spans="13:13">
      <c r="M20818" s="3"/>
    </row>
    <row r="20819" spans="13:13">
      <c r="M20819" s="3"/>
    </row>
    <row r="20820" spans="13:13">
      <c r="M20820" s="3"/>
    </row>
    <row r="20821" spans="13:13">
      <c r="M20821" s="3"/>
    </row>
    <row r="20822" spans="13:13">
      <c r="M20822" s="3"/>
    </row>
    <row r="20823" spans="13:13">
      <c r="M20823" s="3"/>
    </row>
    <row r="20824" spans="13:13">
      <c r="M20824" s="3"/>
    </row>
    <row r="20825" spans="13:13">
      <c r="M20825" s="3"/>
    </row>
    <row r="20826" spans="13:13">
      <c r="M20826" s="3"/>
    </row>
    <row r="20827" spans="13:13">
      <c r="M20827" s="3"/>
    </row>
    <row r="20828" spans="13:13">
      <c r="M20828" s="3"/>
    </row>
    <row r="20829" spans="13:13">
      <c r="M20829" s="3"/>
    </row>
    <row r="20830" spans="13:13">
      <c r="M20830" s="3"/>
    </row>
    <row r="20831" spans="13:13">
      <c r="M20831" s="3"/>
    </row>
    <row r="20832" spans="13:13">
      <c r="M20832" s="3"/>
    </row>
    <row r="20833" spans="13:13">
      <c r="M20833" s="3"/>
    </row>
    <row r="20834" spans="13:13">
      <c r="M20834" s="3"/>
    </row>
    <row r="20835" spans="13:13">
      <c r="M20835" s="3"/>
    </row>
    <row r="20836" spans="13:13">
      <c r="M20836" s="3"/>
    </row>
    <row r="20837" spans="13:13">
      <c r="M20837" s="3"/>
    </row>
    <row r="20838" spans="13:13">
      <c r="M20838" s="3"/>
    </row>
    <row r="20839" spans="13:13">
      <c r="M20839" s="3"/>
    </row>
    <row r="20840" spans="13:13">
      <c r="M20840" s="3"/>
    </row>
    <row r="20841" spans="13:13">
      <c r="M20841" s="3"/>
    </row>
    <row r="20842" spans="13:13">
      <c r="M20842" s="3"/>
    </row>
    <row r="20843" spans="13:13">
      <c r="M20843" s="3"/>
    </row>
    <row r="20844" spans="13:13">
      <c r="M20844" s="3"/>
    </row>
    <row r="20845" spans="13:13">
      <c r="M20845" s="3"/>
    </row>
    <row r="20846" spans="13:13">
      <c r="M20846" s="3"/>
    </row>
    <row r="20847" spans="13:13">
      <c r="M20847" s="3"/>
    </row>
    <row r="20848" spans="13:13">
      <c r="M20848" s="3"/>
    </row>
    <row r="20849" spans="13:13">
      <c r="M20849" s="3"/>
    </row>
    <row r="20850" spans="13:13">
      <c r="M20850" s="3"/>
    </row>
    <row r="20851" spans="13:13">
      <c r="M20851" s="3"/>
    </row>
    <row r="20852" spans="13:13">
      <c r="M20852" s="3"/>
    </row>
    <row r="20853" spans="13:13">
      <c r="M20853" s="3"/>
    </row>
    <row r="20854" spans="13:13">
      <c r="M20854" s="3"/>
    </row>
    <row r="20855" spans="13:13">
      <c r="M20855" s="3"/>
    </row>
    <row r="20856" spans="13:13">
      <c r="M20856" s="3"/>
    </row>
    <row r="20857" spans="13:13">
      <c r="M20857" s="3"/>
    </row>
    <row r="20858" spans="13:13">
      <c r="M20858" s="3"/>
    </row>
    <row r="20859" spans="13:13">
      <c r="M20859" s="3"/>
    </row>
    <row r="20860" spans="13:13">
      <c r="M20860" s="3"/>
    </row>
    <row r="20861" spans="13:13">
      <c r="M20861" s="3"/>
    </row>
    <row r="20862" spans="13:13">
      <c r="M20862" s="3"/>
    </row>
    <row r="20863" spans="13:13">
      <c r="M20863" s="3"/>
    </row>
    <row r="20864" spans="13:13">
      <c r="M20864" s="3"/>
    </row>
    <row r="20865" spans="13:13">
      <c r="M20865" s="3"/>
    </row>
    <row r="20866" spans="13:13">
      <c r="M20866" s="3"/>
    </row>
    <row r="20867" spans="13:13">
      <c r="M20867" s="3"/>
    </row>
    <row r="20868" spans="13:13">
      <c r="M20868" s="3"/>
    </row>
    <row r="20869" spans="13:13">
      <c r="M20869" s="3"/>
    </row>
    <row r="20870" spans="13:13">
      <c r="M20870" s="3"/>
    </row>
    <row r="20871" spans="13:13">
      <c r="M20871" s="3"/>
    </row>
    <row r="20872" spans="13:13">
      <c r="M20872" s="3"/>
    </row>
    <row r="20873" spans="13:13">
      <c r="M20873" s="3"/>
    </row>
    <row r="20874" spans="13:13">
      <c r="M20874" s="3"/>
    </row>
    <row r="20875" spans="13:13">
      <c r="M20875" s="3"/>
    </row>
    <row r="20876" spans="13:13">
      <c r="M20876" s="3"/>
    </row>
    <row r="20877" spans="13:13">
      <c r="M20877" s="3"/>
    </row>
    <row r="20878" spans="13:13">
      <c r="M20878" s="3"/>
    </row>
    <row r="20879" spans="13:13">
      <c r="M20879" s="3"/>
    </row>
    <row r="20880" spans="13:13">
      <c r="M20880" s="3"/>
    </row>
    <row r="20881" spans="13:13">
      <c r="M20881" s="3"/>
    </row>
    <row r="20882" spans="13:13">
      <c r="M20882" s="3"/>
    </row>
    <row r="20883" spans="13:13">
      <c r="M20883" s="3"/>
    </row>
    <row r="20884" spans="13:13">
      <c r="M20884" s="3"/>
    </row>
    <row r="20885" spans="13:13">
      <c r="M20885" s="3"/>
    </row>
    <row r="20886" spans="13:13">
      <c r="M20886" s="3"/>
    </row>
    <row r="20887" spans="13:13">
      <c r="M20887" s="3"/>
    </row>
    <row r="20888" spans="13:13">
      <c r="M20888" s="3"/>
    </row>
    <row r="20889" spans="13:13">
      <c r="M20889" s="3"/>
    </row>
    <row r="20890" spans="13:13">
      <c r="M20890" s="3"/>
    </row>
    <row r="20891" spans="13:13">
      <c r="M20891" s="3"/>
    </row>
    <row r="20892" spans="13:13">
      <c r="M20892" s="3"/>
    </row>
    <row r="20893" spans="13:13">
      <c r="M20893" s="3"/>
    </row>
    <row r="20894" spans="13:13">
      <c r="M20894" s="3"/>
    </row>
    <row r="20895" spans="13:13">
      <c r="M20895" s="3"/>
    </row>
    <row r="20896" spans="13:13">
      <c r="M20896" s="3"/>
    </row>
    <row r="20897" spans="13:13">
      <c r="M20897" s="3"/>
    </row>
    <row r="20898" spans="13:13">
      <c r="M20898" s="3"/>
    </row>
    <row r="20899" spans="13:13">
      <c r="M20899" s="3"/>
    </row>
    <row r="20900" spans="13:13">
      <c r="M20900" s="3"/>
    </row>
    <row r="20901" spans="13:13">
      <c r="M20901" s="3"/>
    </row>
    <row r="20902" spans="13:13">
      <c r="M20902" s="3"/>
    </row>
    <row r="20903" spans="13:13">
      <c r="M20903" s="3"/>
    </row>
    <row r="20904" spans="13:13">
      <c r="M20904" s="3"/>
    </row>
    <row r="20905" spans="13:13">
      <c r="M20905" s="3"/>
    </row>
    <row r="20906" spans="13:13">
      <c r="M20906" s="3"/>
    </row>
    <row r="20907" spans="13:13">
      <c r="M20907" s="3"/>
    </row>
    <row r="20908" spans="13:13">
      <c r="M20908" s="3"/>
    </row>
    <row r="20909" spans="13:13">
      <c r="M20909" s="3"/>
    </row>
    <row r="20910" spans="13:13">
      <c r="M20910" s="3"/>
    </row>
    <row r="20911" spans="13:13">
      <c r="M20911" s="3"/>
    </row>
    <row r="20912" spans="13:13">
      <c r="M20912" s="3"/>
    </row>
    <row r="20913" spans="13:13">
      <c r="M20913" s="3"/>
    </row>
    <row r="20914" spans="13:13">
      <c r="M20914" s="3"/>
    </row>
    <row r="20915" spans="13:13">
      <c r="M20915" s="3"/>
    </row>
    <row r="20916" spans="13:13">
      <c r="M20916" s="3"/>
    </row>
    <row r="20917" spans="13:13">
      <c r="M20917" s="3"/>
    </row>
    <row r="20918" spans="13:13">
      <c r="M20918" s="3"/>
    </row>
    <row r="20919" spans="13:13">
      <c r="M20919" s="3"/>
    </row>
    <row r="20920" spans="13:13">
      <c r="M20920" s="3"/>
    </row>
    <row r="20921" spans="13:13">
      <c r="M20921" s="3"/>
    </row>
    <row r="20922" spans="13:13">
      <c r="M20922" s="3"/>
    </row>
    <row r="20923" spans="13:13">
      <c r="M20923" s="3"/>
    </row>
    <row r="20924" spans="13:13">
      <c r="M20924" s="3"/>
    </row>
    <row r="20925" spans="13:13">
      <c r="M20925" s="3"/>
    </row>
    <row r="20926" spans="13:13">
      <c r="M20926" s="3"/>
    </row>
    <row r="20927" spans="13:13">
      <c r="M20927" s="3"/>
    </row>
    <row r="20928" spans="13:13">
      <c r="M20928" s="3"/>
    </row>
    <row r="20929" spans="13:13">
      <c r="M20929" s="3"/>
    </row>
    <row r="20930" spans="13:13">
      <c r="M20930" s="3"/>
    </row>
    <row r="20931" spans="13:13">
      <c r="M20931" s="3"/>
    </row>
    <row r="20932" spans="13:13">
      <c r="M20932" s="3"/>
    </row>
    <row r="20933" spans="13:13">
      <c r="M20933" s="3"/>
    </row>
    <row r="20934" spans="13:13">
      <c r="M20934" s="3"/>
    </row>
    <row r="20935" spans="13:13">
      <c r="M20935" s="3"/>
    </row>
    <row r="20936" spans="13:13">
      <c r="M20936" s="3"/>
    </row>
    <row r="20937" spans="13:13">
      <c r="M20937" s="3"/>
    </row>
    <row r="20938" spans="13:13">
      <c r="M20938" s="3"/>
    </row>
    <row r="20939" spans="13:13">
      <c r="M20939" s="3"/>
    </row>
    <row r="20940" spans="13:13">
      <c r="M20940" s="3"/>
    </row>
    <row r="20941" spans="13:13">
      <c r="M20941" s="3"/>
    </row>
    <row r="20942" spans="13:13">
      <c r="M20942" s="3"/>
    </row>
    <row r="20943" spans="13:13">
      <c r="M20943" s="3"/>
    </row>
    <row r="20944" spans="13:13">
      <c r="M20944" s="3"/>
    </row>
    <row r="20945" spans="13:13">
      <c r="M20945" s="3"/>
    </row>
    <row r="20946" spans="13:13">
      <c r="M20946" s="3"/>
    </row>
    <row r="20947" spans="13:13">
      <c r="M20947" s="3"/>
    </row>
    <row r="20948" spans="13:13">
      <c r="M20948" s="3"/>
    </row>
    <row r="20949" spans="13:13">
      <c r="M20949" s="3"/>
    </row>
    <row r="20950" spans="13:13">
      <c r="M20950" s="3"/>
    </row>
    <row r="20951" spans="13:13">
      <c r="M20951" s="3"/>
    </row>
    <row r="20952" spans="13:13">
      <c r="M20952" s="3"/>
    </row>
    <row r="20953" spans="13:13">
      <c r="M20953" s="3"/>
    </row>
    <row r="20954" spans="13:13">
      <c r="M20954" s="3"/>
    </row>
    <row r="20955" spans="13:13">
      <c r="M20955" s="3"/>
    </row>
    <row r="20956" spans="13:13">
      <c r="M20956" s="3"/>
    </row>
    <row r="20957" spans="13:13">
      <c r="M20957" s="3"/>
    </row>
    <row r="20958" spans="13:13">
      <c r="M20958" s="3"/>
    </row>
    <row r="20959" spans="13:13">
      <c r="M20959" s="3"/>
    </row>
    <row r="20960" spans="13:13">
      <c r="M20960" s="3"/>
    </row>
    <row r="20961" spans="13:13">
      <c r="M20961" s="3"/>
    </row>
    <row r="20962" spans="13:13">
      <c r="M20962" s="3"/>
    </row>
    <row r="20963" spans="13:13">
      <c r="M20963" s="3"/>
    </row>
    <row r="20964" spans="13:13">
      <c r="M20964" s="3"/>
    </row>
    <row r="20965" spans="13:13">
      <c r="M20965" s="3"/>
    </row>
    <row r="20966" spans="13:13">
      <c r="M20966" s="3"/>
    </row>
    <row r="20967" spans="13:13">
      <c r="M20967" s="3"/>
    </row>
    <row r="20968" spans="13:13">
      <c r="M20968" s="3"/>
    </row>
    <row r="20969" spans="13:13">
      <c r="M20969" s="3"/>
    </row>
    <row r="20970" spans="13:13">
      <c r="M20970" s="3"/>
    </row>
    <row r="20971" spans="13:13">
      <c r="M20971" s="3"/>
    </row>
    <row r="20972" spans="13:13">
      <c r="M20972" s="3"/>
    </row>
    <row r="20973" spans="13:13">
      <c r="M20973" s="3"/>
    </row>
    <row r="20974" spans="13:13">
      <c r="M20974" s="3"/>
    </row>
    <row r="20975" spans="13:13">
      <c r="M20975" s="3"/>
    </row>
    <row r="20976" spans="13:13">
      <c r="M20976" s="3"/>
    </row>
    <row r="20977" spans="13:13">
      <c r="M20977" s="3"/>
    </row>
    <row r="20978" spans="13:13">
      <c r="M20978" s="3"/>
    </row>
    <row r="20979" spans="13:13">
      <c r="M20979" s="3"/>
    </row>
    <row r="20980" spans="13:13">
      <c r="M20980" s="3"/>
    </row>
    <row r="20981" spans="13:13">
      <c r="M20981" s="3"/>
    </row>
    <row r="20982" spans="13:13">
      <c r="M20982" s="3"/>
    </row>
    <row r="20983" spans="13:13">
      <c r="M20983" s="3"/>
    </row>
    <row r="20984" spans="13:13">
      <c r="M20984" s="3"/>
    </row>
    <row r="20985" spans="13:13">
      <c r="M20985" s="3"/>
    </row>
    <row r="20986" spans="13:13">
      <c r="M20986" s="3"/>
    </row>
    <row r="20987" spans="13:13">
      <c r="M20987" s="3"/>
    </row>
    <row r="20988" spans="13:13">
      <c r="M20988" s="3"/>
    </row>
    <row r="20989" spans="13:13">
      <c r="M20989" s="3"/>
    </row>
    <row r="20990" spans="13:13">
      <c r="M20990" s="3"/>
    </row>
    <row r="20991" spans="13:13">
      <c r="M20991" s="3"/>
    </row>
    <row r="20992" spans="13:13">
      <c r="M20992" s="3"/>
    </row>
    <row r="20993" spans="13:13">
      <c r="M20993" s="3"/>
    </row>
    <row r="20994" spans="13:13">
      <c r="M20994" s="3"/>
    </row>
    <row r="20995" spans="13:13">
      <c r="M20995" s="3"/>
    </row>
    <row r="20996" spans="13:13">
      <c r="M20996" s="3"/>
    </row>
    <row r="20997" spans="13:13">
      <c r="M20997" s="3"/>
    </row>
    <row r="20998" spans="13:13">
      <c r="M20998" s="3"/>
    </row>
    <row r="20999" spans="13:13">
      <c r="M20999" s="3"/>
    </row>
    <row r="21000" spans="13:13">
      <c r="M21000" s="3"/>
    </row>
    <row r="21001" spans="13:13">
      <c r="M21001" s="3"/>
    </row>
    <row r="21002" spans="13:13">
      <c r="M21002" s="3"/>
    </row>
    <row r="21003" spans="13:13">
      <c r="M21003" s="3"/>
    </row>
    <row r="21004" spans="13:13">
      <c r="M21004" s="3"/>
    </row>
    <row r="21005" spans="13:13">
      <c r="M21005" s="3"/>
    </row>
    <row r="21006" spans="13:13">
      <c r="M21006" s="3"/>
    </row>
    <row r="21007" spans="13:13">
      <c r="M21007" s="3"/>
    </row>
    <row r="21008" spans="13:13">
      <c r="M21008" s="3"/>
    </row>
    <row r="21009" spans="13:13">
      <c r="M21009" s="3"/>
    </row>
    <row r="21010" spans="13:13">
      <c r="M21010" s="3"/>
    </row>
    <row r="21011" spans="13:13">
      <c r="M21011" s="3"/>
    </row>
    <row r="21012" spans="13:13">
      <c r="M21012" s="3"/>
    </row>
    <row r="21013" spans="13:13">
      <c r="M21013" s="3"/>
    </row>
    <row r="21014" spans="13:13">
      <c r="M21014" s="3"/>
    </row>
    <row r="21015" spans="13:13">
      <c r="M21015" s="3"/>
    </row>
    <row r="21016" spans="13:13">
      <c r="M21016" s="3"/>
    </row>
    <row r="21017" spans="13:13">
      <c r="M21017" s="3"/>
    </row>
    <row r="21018" spans="13:13">
      <c r="M21018" s="3"/>
    </row>
    <row r="21019" spans="13:13">
      <c r="M21019" s="3"/>
    </row>
    <row r="21020" spans="13:13">
      <c r="M21020" s="3"/>
    </row>
    <row r="21021" spans="13:13">
      <c r="M21021" s="3"/>
    </row>
    <row r="21022" spans="13:13">
      <c r="M21022" s="3"/>
    </row>
    <row r="21023" spans="13:13">
      <c r="M21023" s="3"/>
    </row>
    <row r="21024" spans="13:13">
      <c r="M21024" s="3"/>
    </row>
    <row r="21025" spans="13:13">
      <c r="M21025" s="3"/>
    </row>
    <row r="21026" spans="13:13">
      <c r="M21026" s="3"/>
    </row>
    <row r="21027" spans="13:13">
      <c r="M21027" s="3"/>
    </row>
    <row r="21028" spans="13:13">
      <c r="M21028" s="3"/>
    </row>
    <row r="21029" spans="13:13">
      <c r="M21029" s="3"/>
    </row>
    <row r="21030" spans="13:13">
      <c r="M21030" s="3"/>
    </row>
    <row r="21031" spans="13:13">
      <c r="M21031" s="3"/>
    </row>
    <row r="21032" spans="13:13">
      <c r="M21032" s="3"/>
    </row>
    <row r="21033" spans="13:13">
      <c r="M21033" s="3"/>
    </row>
    <row r="21034" spans="13:13">
      <c r="M21034" s="3"/>
    </row>
    <row r="21035" spans="13:13">
      <c r="M21035" s="3"/>
    </row>
    <row r="21036" spans="13:13">
      <c r="M21036" s="3"/>
    </row>
    <row r="21037" spans="13:13">
      <c r="M21037" s="3"/>
    </row>
    <row r="21038" spans="13:13">
      <c r="M21038" s="3"/>
    </row>
    <row r="21039" spans="13:13">
      <c r="M21039" s="3"/>
    </row>
    <row r="21040" spans="13:13">
      <c r="M21040" s="3"/>
    </row>
    <row r="21041" spans="13:13">
      <c r="M21041" s="3"/>
    </row>
    <row r="21042" spans="13:13">
      <c r="M21042" s="3"/>
    </row>
    <row r="21043" spans="13:13">
      <c r="M21043" s="3"/>
    </row>
    <row r="21044" spans="13:13">
      <c r="M21044" s="3"/>
    </row>
    <row r="21045" spans="13:13">
      <c r="M21045" s="3"/>
    </row>
    <row r="21046" spans="13:13">
      <c r="M21046" s="3"/>
    </row>
    <row r="21047" spans="13:13">
      <c r="M21047" s="3"/>
    </row>
    <row r="21048" spans="13:13">
      <c r="M21048" s="3"/>
    </row>
    <row r="21049" spans="13:13">
      <c r="M21049" s="3"/>
    </row>
    <row r="21050" spans="13:13">
      <c r="M21050" s="3"/>
    </row>
    <row r="21051" spans="13:13">
      <c r="M21051" s="3"/>
    </row>
    <row r="21052" spans="13:13">
      <c r="M21052" s="3"/>
    </row>
    <row r="21053" spans="13:13">
      <c r="M21053" s="3"/>
    </row>
    <row r="21054" spans="13:13">
      <c r="M21054" s="3"/>
    </row>
    <row r="21055" spans="13:13">
      <c r="M21055" s="3"/>
    </row>
    <row r="21056" spans="13:13">
      <c r="M21056" s="3"/>
    </row>
    <row r="21057" spans="13:13">
      <c r="M21057" s="3"/>
    </row>
    <row r="21058" spans="13:13">
      <c r="M21058" s="3"/>
    </row>
    <row r="21059" spans="13:13">
      <c r="M21059" s="3"/>
    </row>
    <row r="21060" spans="13:13">
      <c r="M21060" s="3"/>
    </row>
    <row r="21061" spans="13:13">
      <c r="M21061" s="3"/>
    </row>
    <row r="21062" spans="13:13">
      <c r="M21062" s="3"/>
    </row>
    <row r="21063" spans="13:13">
      <c r="M21063" s="3"/>
    </row>
    <row r="21064" spans="13:13">
      <c r="M21064" s="3"/>
    </row>
    <row r="21065" spans="13:13">
      <c r="M21065" s="3"/>
    </row>
    <row r="21066" spans="13:13">
      <c r="M21066" s="3"/>
    </row>
    <row r="21067" spans="13:13">
      <c r="M21067" s="3"/>
    </row>
    <row r="21068" spans="13:13">
      <c r="M21068" s="3"/>
    </row>
    <row r="21069" spans="13:13">
      <c r="M21069" s="3"/>
    </row>
    <row r="21070" spans="13:13">
      <c r="M21070" s="3"/>
    </row>
    <row r="21071" spans="13:13">
      <c r="M21071" s="3"/>
    </row>
    <row r="21072" spans="13:13">
      <c r="M21072" s="3"/>
    </row>
    <row r="21073" spans="13:13">
      <c r="M21073" s="3"/>
    </row>
    <row r="21074" spans="13:13">
      <c r="M21074" s="3"/>
    </row>
    <row r="21075" spans="13:13">
      <c r="M21075" s="3"/>
    </row>
    <row r="21076" spans="13:13">
      <c r="M21076" s="3"/>
    </row>
    <row r="21077" spans="13:13">
      <c r="M21077" s="3"/>
    </row>
    <row r="21078" spans="13:13">
      <c r="M21078" s="3"/>
    </row>
    <row r="21079" spans="13:13">
      <c r="M21079" s="3"/>
    </row>
    <row r="21080" spans="13:13">
      <c r="M21080" s="3"/>
    </row>
    <row r="21081" spans="13:13">
      <c r="M21081" s="3"/>
    </row>
    <row r="21082" spans="13:13">
      <c r="M21082" s="3"/>
    </row>
    <row r="21083" spans="13:13">
      <c r="M21083" s="3"/>
    </row>
    <row r="21084" spans="13:13">
      <c r="M21084" s="3"/>
    </row>
    <row r="21085" spans="13:13">
      <c r="M21085" s="3"/>
    </row>
    <row r="21086" spans="13:13">
      <c r="M21086" s="3"/>
    </row>
    <row r="21087" spans="13:13">
      <c r="M21087" s="3"/>
    </row>
    <row r="21088" spans="13:13">
      <c r="M21088" s="3"/>
    </row>
    <row r="21089" spans="13:13">
      <c r="M21089" s="3"/>
    </row>
    <row r="21090" spans="13:13">
      <c r="M21090" s="3"/>
    </row>
    <row r="21091" spans="13:13">
      <c r="M21091" s="3"/>
    </row>
    <row r="21092" spans="13:13">
      <c r="M21092" s="3"/>
    </row>
    <row r="21093" spans="13:13">
      <c r="M21093" s="3"/>
    </row>
    <row r="21094" spans="13:13">
      <c r="M21094" s="3"/>
    </row>
    <row r="21095" spans="13:13">
      <c r="M21095" s="3"/>
    </row>
    <row r="21096" spans="13:13">
      <c r="M21096" s="3"/>
    </row>
    <row r="21097" spans="13:13">
      <c r="M21097" s="3"/>
    </row>
    <row r="21098" spans="13:13">
      <c r="M21098" s="3"/>
    </row>
    <row r="21099" spans="13:13">
      <c r="M21099" s="3"/>
    </row>
    <row r="21100" spans="13:13">
      <c r="M21100" s="3"/>
    </row>
    <row r="21101" spans="13:13">
      <c r="M21101" s="3"/>
    </row>
    <row r="21102" spans="13:13">
      <c r="M21102" s="3"/>
    </row>
    <row r="21103" spans="13:13">
      <c r="M21103" s="3"/>
    </row>
    <row r="21104" spans="13:13">
      <c r="M21104" s="3"/>
    </row>
    <row r="21105" spans="13:13">
      <c r="M21105" s="3"/>
    </row>
    <row r="21106" spans="13:13">
      <c r="M21106" s="3"/>
    </row>
    <row r="21107" spans="13:13">
      <c r="M21107" s="3"/>
    </row>
    <row r="21108" spans="13:13">
      <c r="M21108" s="3"/>
    </row>
    <row r="21109" spans="13:13">
      <c r="M21109" s="3"/>
    </row>
    <row r="21110" spans="13:13">
      <c r="M21110" s="3"/>
    </row>
    <row r="21111" spans="13:13">
      <c r="M21111" s="3"/>
    </row>
    <row r="21112" spans="13:13">
      <c r="M21112" s="3"/>
    </row>
    <row r="21113" spans="13:13">
      <c r="M21113" s="3"/>
    </row>
    <row r="21114" spans="13:13">
      <c r="M21114" s="3"/>
    </row>
    <row r="21115" spans="13:13">
      <c r="M21115" s="3"/>
    </row>
    <row r="21116" spans="13:13">
      <c r="M21116" s="3"/>
    </row>
    <row r="21117" spans="13:13">
      <c r="M21117" s="3"/>
    </row>
    <row r="21118" spans="13:13">
      <c r="M21118" s="3"/>
    </row>
    <row r="21119" spans="13:13">
      <c r="M21119" s="3"/>
    </row>
    <row r="21120" spans="13:13">
      <c r="M21120" s="3"/>
    </row>
    <row r="21121" spans="13:13">
      <c r="M21121" s="3"/>
    </row>
    <row r="21122" spans="13:13">
      <c r="M21122" s="3"/>
    </row>
    <row r="21123" spans="13:13">
      <c r="M21123" s="3"/>
    </row>
    <row r="21124" spans="13:13">
      <c r="M21124" s="3"/>
    </row>
    <row r="21125" spans="13:13">
      <c r="M21125" s="3"/>
    </row>
    <row r="21126" spans="13:13">
      <c r="M21126" s="3"/>
    </row>
    <row r="21127" spans="13:13">
      <c r="M21127" s="3"/>
    </row>
    <row r="21128" spans="13:13">
      <c r="M21128" s="3"/>
    </row>
    <row r="21129" spans="13:13">
      <c r="M21129" s="3"/>
    </row>
    <row r="21130" spans="13:13">
      <c r="M21130" s="3"/>
    </row>
    <row r="21131" spans="13:13">
      <c r="M21131" s="3"/>
    </row>
    <row r="21132" spans="13:13">
      <c r="M21132" s="3"/>
    </row>
    <row r="21133" spans="13:13">
      <c r="M21133" s="3"/>
    </row>
    <row r="21134" spans="13:13">
      <c r="M21134" s="3"/>
    </row>
    <row r="21135" spans="13:13">
      <c r="M21135" s="3"/>
    </row>
    <row r="21136" spans="13:13">
      <c r="M21136" s="3"/>
    </row>
    <row r="21137" spans="13:13">
      <c r="M21137" s="3"/>
    </row>
    <row r="21138" spans="13:13">
      <c r="M21138" s="3"/>
    </row>
    <row r="21139" spans="13:13">
      <c r="M21139" s="3"/>
    </row>
    <row r="21140" spans="13:13">
      <c r="M21140" s="3"/>
    </row>
    <row r="21141" spans="13:13">
      <c r="M21141" s="3"/>
    </row>
    <row r="21142" spans="13:13">
      <c r="M21142" s="3"/>
    </row>
    <row r="21143" spans="13:13">
      <c r="M21143" s="3"/>
    </row>
    <row r="21144" spans="13:13">
      <c r="M21144" s="3"/>
    </row>
    <row r="21145" spans="13:13">
      <c r="M21145" s="3"/>
    </row>
    <row r="21146" spans="13:13">
      <c r="M21146" s="3"/>
    </row>
    <row r="21147" spans="13:13">
      <c r="M21147" s="3"/>
    </row>
    <row r="21148" spans="13:13">
      <c r="M21148" s="3"/>
    </row>
    <row r="21149" spans="13:13">
      <c r="M21149" s="3"/>
    </row>
    <row r="21150" spans="13:13">
      <c r="M21150" s="3"/>
    </row>
    <row r="21151" spans="13:13">
      <c r="M21151" s="3"/>
    </row>
    <row r="21152" spans="13:13">
      <c r="M21152" s="3"/>
    </row>
    <row r="21153" spans="13:13">
      <c r="M21153" s="3"/>
    </row>
    <row r="21154" spans="13:13">
      <c r="M21154" s="3"/>
    </row>
    <row r="21155" spans="13:13">
      <c r="M21155" s="3"/>
    </row>
    <row r="21156" spans="13:13">
      <c r="M21156" s="3"/>
    </row>
    <row r="21157" spans="13:13">
      <c r="M21157" s="3"/>
    </row>
    <row r="21158" spans="13:13">
      <c r="M21158" s="3"/>
    </row>
    <row r="21159" spans="13:13">
      <c r="M21159" s="3"/>
    </row>
    <row r="21160" spans="13:13">
      <c r="M21160" s="3"/>
    </row>
    <row r="21161" spans="13:13">
      <c r="M21161" s="3"/>
    </row>
    <row r="21162" spans="13:13">
      <c r="M21162" s="3"/>
    </row>
    <row r="21163" spans="13:13">
      <c r="M21163" s="3"/>
    </row>
    <row r="21164" spans="13:13">
      <c r="M21164" s="3"/>
    </row>
    <row r="21165" spans="13:13">
      <c r="M21165" s="3"/>
    </row>
    <row r="21166" spans="13:13">
      <c r="M21166" s="3"/>
    </row>
    <row r="21167" spans="13:13">
      <c r="M21167" s="3"/>
    </row>
    <row r="21168" spans="13:13">
      <c r="M21168" s="3"/>
    </row>
    <row r="21169" spans="13:13">
      <c r="M21169" s="3"/>
    </row>
    <row r="21170" spans="13:13">
      <c r="M21170" s="3"/>
    </row>
    <row r="21171" spans="13:13">
      <c r="M21171" s="3"/>
    </row>
    <row r="21172" spans="13:13">
      <c r="M21172" s="3"/>
    </row>
    <row r="21173" spans="13:13">
      <c r="M21173" s="3"/>
    </row>
    <row r="21174" spans="13:13">
      <c r="M21174" s="3"/>
    </row>
    <row r="21175" spans="13:13">
      <c r="M21175" s="3"/>
    </row>
    <row r="21176" spans="13:13">
      <c r="M21176" s="3"/>
    </row>
    <row r="21177" spans="13:13">
      <c r="M21177" s="3"/>
    </row>
    <row r="21178" spans="13:13">
      <c r="M21178" s="3"/>
    </row>
    <row r="21179" spans="13:13">
      <c r="M21179" s="3"/>
    </row>
    <row r="21180" spans="13:13">
      <c r="M21180" s="3"/>
    </row>
    <row r="21181" spans="13:13">
      <c r="M21181" s="3"/>
    </row>
    <row r="21182" spans="13:13">
      <c r="M21182" s="3"/>
    </row>
    <row r="21183" spans="13:13">
      <c r="M21183" s="3"/>
    </row>
    <row r="21184" spans="13:13">
      <c r="M21184" s="3"/>
    </row>
    <row r="21185" spans="13:13">
      <c r="M21185" s="3"/>
    </row>
    <row r="21186" spans="13:13">
      <c r="M21186" s="3"/>
    </row>
    <row r="21187" spans="13:13">
      <c r="M21187" s="3"/>
    </row>
    <row r="21188" spans="13:13">
      <c r="M21188" s="3"/>
    </row>
    <row r="21189" spans="13:13">
      <c r="M21189" s="3"/>
    </row>
    <row r="21190" spans="13:13">
      <c r="M21190" s="3"/>
    </row>
    <row r="21191" spans="13:13">
      <c r="M21191" s="3"/>
    </row>
    <row r="21192" spans="13:13">
      <c r="M21192" s="3"/>
    </row>
    <row r="21193" spans="13:13">
      <c r="M21193" s="3"/>
    </row>
    <row r="21194" spans="13:13">
      <c r="M21194" s="3"/>
    </row>
    <row r="21195" spans="13:13">
      <c r="M21195" s="3"/>
    </row>
    <row r="21196" spans="13:13">
      <c r="M21196" s="3"/>
    </row>
    <row r="21197" spans="13:13">
      <c r="M21197" s="3"/>
    </row>
    <row r="21198" spans="13:13">
      <c r="M21198" s="3"/>
    </row>
    <row r="21199" spans="13:13">
      <c r="M21199" s="3"/>
    </row>
    <row r="21200" spans="13:13">
      <c r="M21200" s="3"/>
    </row>
    <row r="21201" spans="13:13">
      <c r="M21201" s="3"/>
    </row>
    <row r="21202" spans="13:13">
      <c r="M21202" s="3"/>
    </row>
    <row r="21203" spans="13:13">
      <c r="M21203" s="3"/>
    </row>
    <row r="21204" spans="13:13">
      <c r="M21204" s="3"/>
    </row>
    <row r="21205" spans="13:13">
      <c r="M21205" s="3"/>
    </row>
    <row r="21206" spans="13:13">
      <c r="M21206" s="3"/>
    </row>
    <row r="21207" spans="13:13">
      <c r="M21207" s="3"/>
    </row>
    <row r="21208" spans="13:13">
      <c r="M21208" s="3"/>
    </row>
    <row r="21209" spans="13:13">
      <c r="M21209" s="3"/>
    </row>
    <row r="21210" spans="13:13">
      <c r="M21210" s="3"/>
    </row>
    <row r="21211" spans="13:13">
      <c r="M21211" s="3"/>
    </row>
    <row r="21212" spans="13:13">
      <c r="M21212" s="3"/>
    </row>
    <row r="21213" spans="13:13">
      <c r="M21213" s="3"/>
    </row>
    <row r="21214" spans="13:13">
      <c r="M21214" s="3"/>
    </row>
    <row r="21215" spans="13:13">
      <c r="M21215" s="3"/>
    </row>
    <row r="21216" spans="13:13">
      <c r="M21216" s="3"/>
    </row>
    <row r="21217" spans="13:13">
      <c r="M21217" s="3"/>
    </row>
    <row r="21218" spans="13:13">
      <c r="M21218" s="3"/>
    </row>
    <row r="21219" spans="13:13">
      <c r="M21219" s="3"/>
    </row>
    <row r="21220" spans="13:13">
      <c r="M21220" s="3"/>
    </row>
    <row r="21221" spans="13:13">
      <c r="M21221" s="3"/>
    </row>
    <row r="21222" spans="13:13">
      <c r="M21222" s="3"/>
    </row>
    <row r="21223" spans="13:13">
      <c r="M21223" s="3"/>
    </row>
    <row r="21224" spans="13:13">
      <c r="M21224" s="3"/>
    </row>
    <row r="21225" spans="13:13">
      <c r="M21225" s="3"/>
    </row>
    <row r="21226" spans="13:13">
      <c r="M21226" s="3"/>
    </row>
    <row r="21227" spans="13:13">
      <c r="M21227" s="3"/>
    </row>
    <row r="21228" spans="13:13">
      <c r="M21228" s="3"/>
    </row>
    <row r="21229" spans="13:13">
      <c r="M21229" s="3"/>
    </row>
    <row r="21230" spans="13:13">
      <c r="M21230" s="3"/>
    </row>
    <row r="21231" spans="13:13">
      <c r="M21231" s="3"/>
    </row>
    <row r="21232" spans="13:13">
      <c r="M21232" s="3"/>
    </row>
    <row r="21233" spans="13:13">
      <c r="M21233" s="3"/>
    </row>
    <row r="21234" spans="13:13">
      <c r="M21234" s="3"/>
    </row>
    <row r="21235" spans="13:13">
      <c r="M21235" s="3"/>
    </row>
    <row r="21236" spans="13:13">
      <c r="M21236" s="3"/>
    </row>
    <row r="21237" spans="13:13">
      <c r="M21237" s="3"/>
    </row>
    <row r="21238" spans="13:13">
      <c r="M21238" s="3"/>
    </row>
    <row r="21239" spans="13:13">
      <c r="M21239" s="3"/>
    </row>
    <row r="21240" spans="13:13">
      <c r="M21240" s="3"/>
    </row>
    <row r="21241" spans="13:13">
      <c r="M21241" s="3"/>
    </row>
    <row r="21242" spans="13:13">
      <c r="M21242" s="3"/>
    </row>
    <row r="21243" spans="13:13">
      <c r="M21243" s="3"/>
    </row>
    <row r="21244" spans="13:13">
      <c r="M21244" s="3"/>
    </row>
    <row r="21245" spans="13:13">
      <c r="M21245" s="3"/>
    </row>
    <row r="21246" spans="13:13">
      <c r="M21246" s="3"/>
    </row>
    <row r="21247" spans="13:13">
      <c r="M21247" s="3"/>
    </row>
    <row r="21248" spans="13:13">
      <c r="M21248" s="3"/>
    </row>
    <row r="21249" spans="13:13">
      <c r="M21249" s="3"/>
    </row>
    <row r="21250" spans="13:13">
      <c r="M21250" s="3"/>
    </row>
    <row r="21251" spans="13:13">
      <c r="M21251" s="3"/>
    </row>
    <row r="21252" spans="13:13">
      <c r="M21252" s="3"/>
    </row>
    <row r="21253" spans="13:13">
      <c r="M21253" s="3"/>
    </row>
    <row r="21254" spans="13:13">
      <c r="M21254" s="3"/>
    </row>
    <row r="21255" spans="13:13">
      <c r="M21255" s="3"/>
    </row>
    <row r="21256" spans="13:13">
      <c r="M21256" s="3"/>
    </row>
    <row r="21257" spans="13:13">
      <c r="M21257" s="3"/>
    </row>
    <row r="21258" spans="13:13">
      <c r="M21258" s="3"/>
    </row>
    <row r="21259" spans="13:13">
      <c r="M21259" s="3"/>
    </row>
    <row r="21260" spans="13:13">
      <c r="M21260" s="3"/>
    </row>
    <row r="21261" spans="13:13">
      <c r="M21261" s="3"/>
    </row>
    <row r="21262" spans="13:13">
      <c r="M21262" s="3"/>
    </row>
    <row r="21263" spans="13:13">
      <c r="M21263" s="3"/>
    </row>
    <row r="21264" spans="13:13">
      <c r="M21264" s="3"/>
    </row>
    <row r="21265" spans="13:13">
      <c r="M21265" s="3"/>
    </row>
    <row r="21266" spans="13:13">
      <c r="M21266" s="3"/>
    </row>
    <row r="21267" spans="13:13">
      <c r="M21267" s="3"/>
    </row>
    <row r="21268" spans="13:13">
      <c r="M21268" s="3"/>
    </row>
    <row r="21269" spans="13:13">
      <c r="M21269" s="3"/>
    </row>
    <row r="21270" spans="13:13">
      <c r="M21270" s="3"/>
    </row>
    <row r="21271" spans="13:13">
      <c r="M21271" s="3"/>
    </row>
    <row r="21272" spans="13:13">
      <c r="M21272" s="3"/>
    </row>
    <row r="21273" spans="13:13">
      <c r="M21273" s="3"/>
    </row>
    <row r="21274" spans="13:13">
      <c r="M21274" s="3"/>
    </row>
    <row r="21275" spans="13:13">
      <c r="M21275" s="3"/>
    </row>
    <row r="21276" spans="13:13">
      <c r="M21276" s="3"/>
    </row>
    <row r="21277" spans="13:13">
      <c r="M21277" s="3"/>
    </row>
    <row r="21278" spans="13:13">
      <c r="M21278" s="3"/>
    </row>
    <row r="21279" spans="13:13">
      <c r="M21279" s="3"/>
    </row>
    <row r="21280" spans="13:13">
      <c r="M21280" s="3"/>
    </row>
    <row r="21281" spans="13:13">
      <c r="M21281" s="3"/>
    </row>
    <row r="21282" spans="13:13">
      <c r="M21282" s="3"/>
    </row>
    <row r="21283" spans="13:13">
      <c r="M21283" s="3"/>
    </row>
    <row r="21284" spans="13:13">
      <c r="M21284" s="3"/>
    </row>
    <row r="21285" spans="13:13">
      <c r="M21285" s="3"/>
    </row>
    <row r="21286" spans="13:13">
      <c r="M21286" s="3"/>
    </row>
    <row r="21287" spans="13:13">
      <c r="M21287" s="3"/>
    </row>
    <row r="21288" spans="13:13">
      <c r="M21288" s="3"/>
    </row>
    <row r="21289" spans="13:13">
      <c r="M21289" s="3"/>
    </row>
    <row r="21290" spans="13:13">
      <c r="M21290" s="3"/>
    </row>
    <row r="21291" spans="13:13">
      <c r="M21291" s="3"/>
    </row>
    <row r="21292" spans="13:13">
      <c r="M21292" s="3"/>
    </row>
    <row r="21293" spans="13:13">
      <c r="M21293" s="3"/>
    </row>
    <row r="21294" spans="13:13">
      <c r="M21294" s="3"/>
    </row>
    <row r="21295" spans="13:13">
      <c r="M21295" s="3"/>
    </row>
    <row r="21296" spans="13:13">
      <c r="M21296" s="3"/>
    </row>
    <row r="21297" spans="13:13">
      <c r="M21297" s="3"/>
    </row>
    <row r="21298" spans="13:13">
      <c r="M21298" s="3"/>
    </row>
    <row r="21299" spans="13:13">
      <c r="M21299" s="3"/>
    </row>
    <row r="21300" spans="13:13">
      <c r="M21300" s="3"/>
    </row>
    <row r="21301" spans="13:13">
      <c r="M21301" s="3"/>
    </row>
    <row r="21302" spans="13:13">
      <c r="M21302" s="3"/>
    </row>
    <row r="21303" spans="13:13">
      <c r="M21303" s="3"/>
    </row>
    <row r="21304" spans="13:13">
      <c r="M21304" s="3"/>
    </row>
    <row r="21305" spans="13:13">
      <c r="M21305" s="3"/>
    </row>
    <row r="21306" spans="13:13">
      <c r="M21306" s="3"/>
    </row>
    <row r="21307" spans="13:13">
      <c r="M21307" s="3"/>
    </row>
    <row r="21308" spans="13:13">
      <c r="M21308" s="3"/>
    </row>
    <row r="21309" spans="13:13">
      <c r="M21309" s="3"/>
    </row>
    <row r="21310" spans="13:13">
      <c r="M21310" s="3"/>
    </row>
    <row r="21311" spans="13:13">
      <c r="M21311" s="3"/>
    </row>
    <row r="21312" spans="13:13">
      <c r="M21312" s="3"/>
    </row>
    <row r="21313" spans="13:13">
      <c r="M21313" s="3"/>
    </row>
    <row r="21314" spans="13:13">
      <c r="M21314" s="3"/>
    </row>
    <row r="21315" spans="13:13">
      <c r="M21315" s="3"/>
    </row>
    <row r="21316" spans="13:13">
      <c r="M21316" s="3"/>
    </row>
    <row r="21317" spans="13:13">
      <c r="M21317" s="3"/>
    </row>
    <row r="21318" spans="13:13">
      <c r="M21318" s="3"/>
    </row>
    <row r="21319" spans="13:13">
      <c r="M21319" s="3"/>
    </row>
    <row r="21320" spans="13:13">
      <c r="M21320" s="3"/>
    </row>
    <row r="21321" spans="13:13">
      <c r="M21321" s="3"/>
    </row>
    <row r="21322" spans="13:13">
      <c r="M21322" s="3"/>
    </row>
    <row r="21323" spans="13:13">
      <c r="M21323" s="3"/>
    </row>
    <row r="21324" spans="13:13">
      <c r="M21324" s="3"/>
    </row>
    <row r="21325" spans="13:13">
      <c r="M21325" s="3"/>
    </row>
    <row r="21326" spans="13:13">
      <c r="M21326" s="3"/>
    </row>
    <row r="21327" spans="13:13">
      <c r="M21327" s="3"/>
    </row>
    <row r="21328" spans="13:13">
      <c r="M21328" s="3"/>
    </row>
    <row r="21329" spans="13:13">
      <c r="M21329" s="3"/>
    </row>
    <row r="21330" spans="13:13">
      <c r="M21330" s="3"/>
    </row>
    <row r="21331" spans="13:13">
      <c r="M21331" s="3"/>
    </row>
    <row r="21332" spans="13:13">
      <c r="M21332" s="3"/>
    </row>
    <row r="21333" spans="13:13">
      <c r="M21333" s="3"/>
    </row>
    <row r="21334" spans="13:13">
      <c r="M21334" s="3"/>
    </row>
    <row r="21335" spans="13:13">
      <c r="M21335" s="3"/>
    </row>
    <row r="21336" spans="13:13">
      <c r="M21336" s="3"/>
    </row>
    <row r="21337" spans="13:13">
      <c r="M21337" s="3"/>
    </row>
    <row r="21338" spans="13:13">
      <c r="M21338" s="3"/>
    </row>
    <row r="21339" spans="13:13">
      <c r="M21339" s="3"/>
    </row>
    <row r="21340" spans="13:13">
      <c r="M21340" s="3"/>
    </row>
    <row r="21341" spans="13:13">
      <c r="M21341" s="3"/>
    </row>
    <row r="21342" spans="13:13">
      <c r="M21342" s="3"/>
    </row>
    <row r="21343" spans="13:13">
      <c r="M21343" s="3"/>
    </row>
    <row r="21344" spans="13:13">
      <c r="M21344" s="3"/>
    </row>
    <row r="21345" spans="13:13">
      <c r="M21345" s="3"/>
    </row>
    <row r="21346" spans="13:13">
      <c r="M21346" s="3"/>
    </row>
    <row r="21347" spans="13:13">
      <c r="M21347" s="3"/>
    </row>
    <row r="21348" spans="13:13">
      <c r="M21348" s="3"/>
    </row>
    <row r="21349" spans="13:13">
      <c r="M21349" s="3"/>
    </row>
    <row r="21350" spans="13:13">
      <c r="M21350" s="3"/>
    </row>
    <row r="21351" spans="13:13">
      <c r="M21351" s="3"/>
    </row>
    <row r="21352" spans="13:13">
      <c r="M21352" s="3"/>
    </row>
    <row r="21353" spans="13:13">
      <c r="M21353" s="3"/>
    </row>
    <row r="21354" spans="13:13">
      <c r="M21354" s="3"/>
    </row>
    <row r="21355" spans="13:13">
      <c r="M21355" s="3"/>
    </row>
    <row r="21356" spans="13:13">
      <c r="M21356" s="3"/>
    </row>
    <row r="21357" spans="13:13">
      <c r="M21357" s="3"/>
    </row>
    <row r="21358" spans="13:13">
      <c r="M21358" s="3"/>
    </row>
    <row r="21359" spans="13:13">
      <c r="M21359" s="3"/>
    </row>
    <row r="21360" spans="13:13">
      <c r="M21360" s="3"/>
    </row>
    <row r="21361" spans="13:13">
      <c r="M21361" s="3"/>
    </row>
    <row r="21362" spans="13:13">
      <c r="M21362" s="3"/>
    </row>
    <row r="21363" spans="13:13">
      <c r="M21363" s="3"/>
    </row>
    <row r="21364" spans="13:13">
      <c r="M21364" s="3"/>
    </row>
    <row r="21365" spans="13:13">
      <c r="M21365" s="3"/>
    </row>
    <row r="21366" spans="13:13">
      <c r="M21366" s="3"/>
    </row>
    <row r="21367" spans="13:13">
      <c r="M21367" s="3"/>
    </row>
    <row r="21368" spans="13:13">
      <c r="M21368" s="3"/>
    </row>
    <row r="21369" spans="13:13">
      <c r="M21369" s="3"/>
    </row>
    <row r="21370" spans="13:13">
      <c r="M21370" s="3"/>
    </row>
    <row r="21371" spans="13:13">
      <c r="M21371" s="3"/>
    </row>
    <row r="21372" spans="13:13">
      <c r="M21372" s="3"/>
    </row>
    <row r="21373" spans="13:13">
      <c r="M21373" s="3"/>
    </row>
    <row r="21374" spans="13:13">
      <c r="M21374" s="3"/>
    </row>
    <row r="21375" spans="13:13">
      <c r="M21375" s="3"/>
    </row>
    <row r="21376" spans="13:13">
      <c r="M21376" s="3"/>
    </row>
    <row r="21377" spans="13:13">
      <c r="M21377" s="3"/>
    </row>
    <row r="21378" spans="13:13">
      <c r="M21378" s="3"/>
    </row>
    <row r="21379" spans="13:13">
      <c r="M21379" s="3"/>
    </row>
    <row r="21380" spans="13:13">
      <c r="M21380" s="3"/>
    </row>
    <row r="21381" spans="13:13">
      <c r="M21381" s="3"/>
    </row>
    <row r="21382" spans="13:13">
      <c r="M21382" s="3"/>
    </row>
    <row r="21383" spans="13:13">
      <c r="M21383" s="3"/>
    </row>
    <row r="21384" spans="13:13">
      <c r="M21384" s="3"/>
    </row>
    <row r="21385" spans="13:13">
      <c r="M21385" s="3"/>
    </row>
    <row r="21386" spans="13:13">
      <c r="M21386" s="3"/>
    </row>
    <row r="21387" spans="13:13">
      <c r="M21387" s="3"/>
    </row>
    <row r="21388" spans="13:13">
      <c r="M21388" s="3"/>
    </row>
    <row r="21389" spans="13:13">
      <c r="M21389" s="3"/>
    </row>
    <row r="21390" spans="13:13">
      <c r="M21390" s="3"/>
    </row>
    <row r="21391" spans="13:13">
      <c r="M21391" s="3"/>
    </row>
    <row r="21392" spans="13:13">
      <c r="M21392" s="3"/>
    </row>
    <row r="21393" spans="13:13">
      <c r="M21393" s="3"/>
    </row>
    <row r="21394" spans="13:13">
      <c r="M21394" s="3"/>
    </row>
    <row r="21395" spans="13:13">
      <c r="M21395" s="3"/>
    </row>
    <row r="21396" spans="13:13">
      <c r="M21396" s="3"/>
    </row>
    <row r="21397" spans="13:13">
      <c r="M21397" s="3"/>
    </row>
    <row r="21398" spans="13:13">
      <c r="M21398" s="3"/>
    </row>
    <row r="21399" spans="13:13">
      <c r="M21399" s="3"/>
    </row>
    <row r="21400" spans="13:13">
      <c r="M21400" s="3"/>
    </row>
    <row r="21401" spans="13:13">
      <c r="M21401" s="3"/>
    </row>
    <row r="21402" spans="13:13">
      <c r="M21402" s="3"/>
    </row>
    <row r="21403" spans="13:13">
      <c r="M21403" s="3"/>
    </row>
    <row r="21404" spans="13:13">
      <c r="M21404" s="3"/>
    </row>
    <row r="21405" spans="13:13">
      <c r="M21405" s="3"/>
    </row>
    <row r="21406" spans="13:13">
      <c r="M21406" s="3"/>
    </row>
    <row r="21407" spans="13:13">
      <c r="M21407" s="3"/>
    </row>
    <row r="21408" spans="13:13">
      <c r="M21408" s="3"/>
    </row>
    <row r="21409" spans="13:13">
      <c r="M21409" s="3"/>
    </row>
    <row r="21410" spans="13:13">
      <c r="M21410" s="3"/>
    </row>
    <row r="21411" spans="13:13">
      <c r="M21411" s="3"/>
    </row>
    <row r="21412" spans="13:13">
      <c r="M21412" s="3"/>
    </row>
    <row r="21413" spans="13:13">
      <c r="M21413" s="3"/>
    </row>
    <row r="21414" spans="13:13">
      <c r="M21414" s="3"/>
    </row>
    <row r="21415" spans="13:13">
      <c r="M21415" s="3"/>
    </row>
    <row r="21416" spans="13:13">
      <c r="M21416" s="3"/>
    </row>
    <row r="21417" spans="13:13">
      <c r="M21417" s="3"/>
    </row>
    <row r="21418" spans="13:13">
      <c r="M21418" s="3"/>
    </row>
    <row r="21419" spans="13:13">
      <c r="M21419" s="3"/>
    </row>
    <row r="21420" spans="13:13">
      <c r="M21420" s="3"/>
    </row>
    <row r="21421" spans="13:13">
      <c r="M21421" s="3"/>
    </row>
    <row r="21422" spans="13:13">
      <c r="M21422" s="3"/>
    </row>
    <row r="21423" spans="13:13">
      <c r="M21423" s="3"/>
    </row>
    <row r="21424" spans="13:13">
      <c r="M21424" s="3"/>
    </row>
    <row r="21425" spans="13:13">
      <c r="M21425" s="3"/>
    </row>
    <row r="21426" spans="13:13">
      <c r="M21426" s="3"/>
    </row>
    <row r="21427" spans="13:13">
      <c r="M21427" s="3"/>
    </row>
    <row r="21428" spans="13:13">
      <c r="M21428" s="3"/>
    </row>
    <row r="21429" spans="13:13">
      <c r="M21429" s="3"/>
    </row>
    <row r="21430" spans="13:13">
      <c r="M21430" s="3"/>
    </row>
    <row r="21431" spans="13:13">
      <c r="M21431" s="3"/>
    </row>
    <row r="21432" spans="13:13">
      <c r="M21432" s="3"/>
    </row>
    <row r="21433" spans="13:13">
      <c r="M21433" s="3"/>
    </row>
    <row r="21434" spans="13:13">
      <c r="M21434" s="3"/>
    </row>
    <row r="21435" spans="13:13">
      <c r="M21435" s="3"/>
    </row>
    <row r="21436" spans="13:13">
      <c r="M21436" s="3"/>
    </row>
    <row r="21437" spans="13:13">
      <c r="M21437" s="3"/>
    </row>
    <row r="21438" spans="13:13">
      <c r="M21438" s="3"/>
    </row>
    <row r="21439" spans="13:13">
      <c r="M21439" s="3"/>
    </row>
    <row r="21440" spans="13:13">
      <c r="M21440" s="3"/>
    </row>
    <row r="21441" spans="13:13">
      <c r="M21441" s="3"/>
    </row>
    <row r="21442" spans="13:13">
      <c r="M21442" s="3"/>
    </row>
    <row r="21443" spans="13:13">
      <c r="M21443" s="3"/>
    </row>
    <row r="21444" spans="13:13">
      <c r="M21444" s="3"/>
    </row>
    <row r="21445" spans="13:13">
      <c r="M21445" s="3"/>
    </row>
    <row r="21446" spans="13:13">
      <c r="M21446" s="3"/>
    </row>
    <row r="21447" spans="13:13">
      <c r="M21447" s="3"/>
    </row>
    <row r="21448" spans="13:13">
      <c r="M21448" s="3"/>
    </row>
    <row r="21449" spans="13:13">
      <c r="M21449" s="3"/>
    </row>
    <row r="21450" spans="13:13">
      <c r="M21450" s="3"/>
    </row>
    <row r="21451" spans="13:13">
      <c r="M21451" s="3"/>
    </row>
    <row r="21452" spans="13:13">
      <c r="M21452" s="3"/>
    </row>
    <row r="21453" spans="13:13">
      <c r="M21453" s="3"/>
    </row>
    <row r="21454" spans="13:13">
      <c r="M21454" s="3"/>
    </row>
    <row r="21455" spans="13:13">
      <c r="M21455" s="3"/>
    </row>
    <row r="21456" spans="13:13">
      <c r="M21456" s="3"/>
    </row>
    <row r="21457" spans="13:13">
      <c r="M21457" s="3"/>
    </row>
    <row r="21458" spans="13:13">
      <c r="M21458" s="3"/>
    </row>
    <row r="21459" spans="13:13">
      <c r="M21459" s="3"/>
    </row>
    <row r="21460" spans="13:13">
      <c r="M21460" s="3"/>
    </row>
    <row r="21461" spans="13:13">
      <c r="M21461" s="3"/>
    </row>
    <row r="21462" spans="13:13">
      <c r="M21462" s="3"/>
    </row>
    <row r="21463" spans="13:13">
      <c r="M21463" s="3"/>
    </row>
    <row r="21464" spans="13:13">
      <c r="M21464" s="3"/>
    </row>
    <row r="21465" spans="13:13">
      <c r="M21465" s="3"/>
    </row>
    <row r="21466" spans="13:13">
      <c r="M21466" s="3"/>
    </row>
    <row r="21467" spans="13:13">
      <c r="M21467" s="3"/>
    </row>
    <row r="21468" spans="13:13">
      <c r="M21468" s="3"/>
    </row>
    <row r="21469" spans="13:13">
      <c r="M21469" s="3"/>
    </row>
    <row r="21470" spans="13:13">
      <c r="M21470" s="3"/>
    </row>
    <row r="21471" spans="13:13">
      <c r="M21471" s="3"/>
    </row>
    <row r="21472" spans="13:13">
      <c r="M21472" s="3"/>
    </row>
    <row r="21473" spans="13:13">
      <c r="M21473" s="3"/>
    </row>
    <row r="21474" spans="13:13">
      <c r="M21474" s="3"/>
    </row>
    <row r="21475" spans="13:13">
      <c r="M21475" s="3"/>
    </row>
    <row r="21476" spans="13:13">
      <c r="M21476" s="3"/>
    </row>
    <row r="21477" spans="13:13">
      <c r="M21477" s="3"/>
    </row>
    <row r="21478" spans="13:13">
      <c r="M21478" s="3"/>
    </row>
    <row r="21479" spans="13:13">
      <c r="M21479" s="3"/>
    </row>
    <row r="21480" spans="13:13">
      <c r="M21480" s="3"/>
    </row>
    <row r="21481" spans="13:13">
      <c r="M21481" s="3"/>
    </row>
    <row r="21482" spans="13:13">
      <c r="M21482" s="3"/>
    </row>
    <row r="21483" spans="13:13">
      <c r="M21483" s="3"/>
    </row>
    <row r="21484" spans="13:13">
      <c r="M21484" s="3"/>
    </row>
    <row r="21485" spans="13:13">
      <c r="M21485" s="3"/>
    </row>
    <row r="21486" spans="13:13">
      <c r="M21486" s="3"/>
    </row>
    <row r="21487" spans="13:13">
      <c r="M21487" s="3"/>
    </row>
    <row r="21488" spans="13:13">
      <c r="M21488" s="3"/>
    </row>
    <row r="21489" spans="13:13">
      <c r="M21489" s="3"/>
    </row>
    <row r="21490" spans="13:13">
      <c r="M21490" s="3"/>
    </row>
    <row r="21491" spans="13:13">
      <c r="M21491" s="3"/>
    </row>
    <row r="21492" spans="13:13">
      <c r="M21492" s="3"/>
    </row>
    <row r="21493" spans="13:13">
      <c r="M21493" s="3"/>
    </row>
    <row r="21494" spans="13:13">
      <c r="M21494" s="3"/>
    </row>
    <row r="21495" spans="13:13">
      <c r="M21495" s="3"/>
    </row>
    <row r="21496" spans="13:13">
      <c r="M21496" s="3"/>
    </row>
    <row r="21497" spans="13:13">
      <c r="M21497" s="3"/>
    </row>
    <row r="21498" spans="13:13">
      <c r="M21498" s="3"/>
    </row>
    <row r="21499" spans="13:13">
      <c r="M21499" s="3"/>
    </row>
    <row r="21500" spans="13:13">
      <c r="M21500" s="3"/>
    </row>
    <row r="21501" spans="13:13">
      <c r="M21501" s="3"/>
    </row>
    <row r="21502" spans="13:13">
      <c r="M21502" s="3"/>
    </row>
    <row r="21503" spans="13:13">
      <c r="M21503" s="3"/>
    </row>
    <row r="21504" spans="13:13">
      <c r="M21504" s="3"/>
    </row>
    <row r="21505" spans="13:13">
      <c r="M21505" s="3"/>
    </row>
    <row r="21506" spans="13:13">
      <c r="M21506" s="3"/>
    </row>
    <row r="21507" spans="13:13">
      <c r="M21507" s="3"/>
    </row>
    <row r="21508" spans="13:13">
      <c r="M21508" s="3"/>
    </row>
    <row r="21509" spans="13:13">
      <c r="M21509" s="3"/>
    </row>
    <row r="21510" spans="13:13">
      <c r="M21510" s="3"/>
    </row>
    <row r="21511" spans="13:13">
      <c r="M21511" s="3"/>
    </row>
    <row r="21512" spans="13:13">
      <c r="M21512" s="3"/>
    </row>
    <row r="21513" spans="13:13">
      <c r="M21513" s="3"/>
    </row>
    <row r="21514" spans="13:13">
      <c r="M21514" s="3"/>
    </row>
    <row r="21515" spans="13:13">
      <c r="M21515" s="3"/>
    </row>
    <row r="21516" spans="13:13">
      <c r="M21516" s="3"/>
    </row>
    <row r="21517" spans="13:13">
      <c r="M21517" s="3"/>
    </row>
    <row r="21518" spans="13:13">
      <c r="M21518" s="3"/>
    </row>
    <row r="21519" spans="13:13">
      <c r="M21519" s="3"/>
    </row>
    <row r="21520" spans="13:13">
      <c r="M21520" s="3"/>
    </row>
    <row r="21521" spans="13:13">
      <c r="M21521" s="3"/>
    </row>
    <row r="21522" spans="13:13">
      <c r="M21522" s="3"/>
    </row>
    <row r="21523" spans="13:13">
      <c r="M21523" s="3"/>
    </row>
    <row r="21524" spans="13:13">
      <c r="M21524" s="3"/>
    </row>
    <row r="21525" spans="13:13">
      <c r="M21525" s="3"/>
    </row>
    <row r="21526" spans="13:13">
      <c r="M21526" s="3"/>
    </row>
    <row r="21527" spans="13:13">
      <c r="M21527" s="3"/>
    </row>
    <row r="21528" spans="13:13">
      <c r="M21528" s="3"/>
    </row>
    <row r="21529" spans="13:13">
      <c r="M21529" s="3"/>
    </row>
    <row r="21530" spans="13:13">
      <c r="M21530" s="3"/>
    </row>
    <row r="21531" spans="13:13">
      <c r="M21531" s="3"/>
    </row>
    <row r="21532" spans="13:13">
      <c r="M21532" s="3"/>
    </row>
    <row r="21533" spans="13:13">
      <c r="M21533" s="3"/>
    </row>
    <row r="21534" spans="13:13">
      <c r="M21534" s="3"/>
    </row>
    <row r="21535" spans="13:13">
      <c r="M21535" s="3"/>
    </row>
    <row r="21536" spans="13:13">
      <c r="M21536" s="3"/>
    </row>
    <row r="21537" spans="13:13">
      <c r="M21537" s="3"/>
    </row>
    <row r="21538" spans="13:13">
      <c r="M21538" s="3"/>
    </row>
    <row r="21539" spans="13:13">
      <c r="M21539" s="3"/>
    </row>
    <row r="21540" spans="13:13">
      <c r="M21540" s="3"/>
    </row>
    <row r="21541" spans="13:13">
      <c r="M21541" s="3"/>
    </row>
    <row r="21542" spans="13:13">
      <c r="M21542" s="3"/>
    </row>
    <row r="21543" spans="13:13">
      <c r="M21543" s="3"/>
    </row>
    <row r="21544" spans="13:13">
      <c r="M21544" s="3"/>
    </row>
    <row r="21545" spans="13:13">
      <c r="M21545" s="3"/>
    </row>
    <row r="21546" spans="13:13">
      <c r="M21546" s="3"/>
    </row>
    <row r="21547" spans="13:13">
      <c r="M21547" s="3"/>
    </row>
    <row r="21548" spans="13:13">
      <c r="M21548" s="3"/>
    </row>
    <row r="21549" spans="13:13">
      <c r="M21549" s="3"/>
    </row>
    <row r="21550" spans="13:13">
      <c r="M21550" s="3"/>
    </row>
    <row r="21551" spans="13:13">
      <c r="M21551" s="3"/>
    </row>
    <row r="21552" spans="13:13">
      <c r="M21552" s="3"/>
    </row>
    <row r="21553" spans="13:13">
      <c r="M21553" s="3"/>
    </row>
    <row r="21554" spans="13:13">
      <c r="M21554" s="3"/>
    </row>
    <row r="21555" spans="13:13">
      <c r="M21555" s="3"/>
    </row>
    <row r="21556" spans="13:13">
      <c r="M21556" s="3"/>
    </row>
    <row r="21557" spans="13:13">
      <c r="M21557" s="3"/>
    </row>
    <row r="21558" spans="13:13">
      <c r="M21558" s="3"/>
    </row>
    <row r="21559" spans="13:13">
      <c r="M21559" s="3"/>
    </row>
    <row r="21560" spans="13:13">
      <c r="M21560" s="3"/>
    </row>
    <row r="21561" spans="13:13">
      <c r="M21561" s="3"/>
    </row>
    <row r="21562" spans="13:13">
      <c r="M21562" s="3"/>
    </row>
    <row r="21563" spans="13:13">
      <c r="M21563" s="3"/>
    </row>
    <row r="21564" spans="13:13">
      <c r="M21564" s="3"/>
    </row>
    <row r="21565" spans="13:13">
      <c r="M21565" s="3"/>
    </row>
    <row r="21566" spans="13:13">
      <c r="M21566" s="3"/>
    </row>
    <row r="21567" spans="13:13">
      <c r="M21567" s="3"/>
    </row>
    <row r="21568" spans="13:13">
      <c r="M21568" s="3"/>
    </row>
    <row r="21569" spans="13:13">
      <c r="M21569" s="3"/>
    </row>
    <row r="21570" spans="13:13">
      <c r="M21570" s="3"/>
    </row>
    <row r="21571" spans="13:13">
      <c r="M21571" s="3"/>
    </row>
    <row r="21572" spans="13:13">
      <c r="M21572" s="3"/>
    </row>
    <row r="21573" spans="13:13">
      <c r="M21573" s="3"/>
    </row>
    <row r="21574" spans="13:13">
      <c r="M21574" s="3"/>
    </row>
    <row r="21575" spans="13:13">
      <c r="M21575" s="3"/>
    </row>
    <row r="21576" spans="13:13">
      <c r="M21576" s="3"/>
    </row>
    <row r="21577" spans="13:13">
      <c r="M21577" s="3"/>
    </row>
    <row r="21578" spans="13:13">
      <c r="M21578" s="3"/>
    </row>
    <row r="21579" spans="13:13">
      <c r="M21579" s="3"/>
    </row>
    <row r="21580" spans="13:13">
      <c r="M21580" s="3"/>
    </row>
    <row r="21581" spans="13:13">
      <c r="M21581" s="3"/>
    </row>
    <row r="21582" spans="13:13">
      <c r="M21582" s="3"/>
    </row>
    <row r="21583" spans="13:13">
      <c r="M21583" s="3"/>
    </row>
    <row r="21584" spans="13:13">
      <c r="M21584" s="3"/>
    </row>
    <row r="21585" spans="13:13">
      <c r="M21585" s="3"/>
    </row>
    <row r="21586" spans="13:13">
      <c r="M21586" s="3"/>
    </row>
    <row r="21587" spans="13:13">
      <c r="M21587" s="3"/>
    </row>
    <row r="21588" spans="13:13">
      <c r="M21588" s="3"/>
    </row>
    <row r="21589" spans="13:13">
      <c r="M21589" s="3"/>
    </row>
    <row r="21590" spans="13:13">
      <c r="M21590" s="3"/>
    </row>
    <row r="21591" spans="13:13">
      <c r="M21591" s="3"/>
    </row>
    <row r="21592" spans="13:13">
      <c r="M21592" s="3"/>
    </row>
    <row r="21593" spans="13:13">
      <c r="M21593" s="3"/>
    </row>
    <row r="21594" spans="13:13">
      <c r="M21594" s="3"/>
    </row>
    <row r="21595" spans="13:13">
      <c r="M21595" s="3"/>
    </row>
    <row r="21596" spans="13:13">
      <c r="M21596" s="3"/>
    </row>
    <row r="21597" spans="13:13">
      <c r="M21597" s="3"/>
    </row>
    <row r="21598" spans="13:13">
      <c r="M21598" s="3"/>
    </row>
    <row r="21599" spans="13:13">
      <c r="M21599" s="3"/>
    </row>
    <row r="21600" spans="13:13">
      <c r="M21600" s="3"/>
    </row>
    <row r="21601" spans="13:13">
      <c r="M21601" s="3"/>
    </row>
    <row r="21602" spans="13:13">
      <c r="M21602" s="3"/>
    </row>
    <row r="21603" spans="13:13">
      <c r="M21603" s="3"/>
    </row>
    <row r="21604" spans="13:13">
      <c r="M21604" s="3"/>
    </row>
    <row r="21605" spans="13:13">
      <c r="M21605" s="3"/>
    </row>
    <row r="21606" spans="13:13">
      <c r="M21606" s="3"/>
    </row>
    <row r="21607" spans="13:13">
      <c r="M21607" s="3"/>
    </row>
    <row r="21608" spans="13:13">
      <c r="M21608" s="3"/>
    </row>
    <row r="21609" spans="13:13">
      <c r="M21609" s="3"/>
    </row>
    <row r="21610" spans="13:13">
      <c r="M21610" s="3"/>
    </row>
    <row r="21611" spans="13:13">
      <c r="M21611" s="3"/>
    </row>
    <row r="21612" spans="13:13">
      <c r="M21612" s="3"/>
    </row>
    <row r="21613" spans="13:13">
      <c r="M21613" s="3"/>
    </row>
    <row r="21614" spans="13:13">
      <c r="M21614" s="3"/>
    </row>
    <row r="21615" spans="13:13">
      <c r="M21615" s="3"/>
    </row>
    <row r="21616" spans="13:13">
      <c r="M21616" s="3"/>
    </row>
    <row r="21617" spans="13:13">
      <c r="M21617" s="3"/>
    </row>
    <row r="21618" spans="13:13">
      <c r="M21618" s="3"/>
    </row>
    <row r="21619" spans="13:13">
      <c r="M21619" s="3"/>
    </row>
    <row r="21620" spans="13:13">
      <c r="M21620" s="3"/>
    </row>
    <row r="21621" spans="13:13">
      <c r="M21621" s="3"/>
    </row>
    <row r="21622" spans="13:13">
      <c r="M21622" s="3"/>
    </row>
    <row r="21623" spans="13:13">
      <c r="M21623" s="3"/>
    </row>
    <row r="21624" spans="13:13">
      <c r="M21624" s="3"/>
    </row>
    <row r="21625" spans="13:13">
      <c r="M21625" s="3"/>
    </row>
    <row r="21626" spans="13:13">
      <c r="M21626" s="3"/>
    </row>
    <row r="21627" spans="13:13">
      <c r="M21627" s="3"/>
    </row>
    <row r="21628" spans="13:13">
      <c r="M21628" s="3"/>
    </row>
    <row r="21629" spans="13:13">
      <c r="M21629" s="3"/>
    </row>
    <row r="21630" spans="13:13">
      <c r="M21630" s="3"/>
    </row>
    <row r="21631" spans="13:13">
      <c r="M21631" s="3"/>
    </row>
    <row r="21632" spans="13:13">
      <c r="M21632" s="3"/>
    </row>
    <row r="21633" spans="13:13">
      <c r="M21633" s="3"/>
    </row>
    <row r="21634" spans="13:13">
      <c r="M21634" s="3"/>
    </row>
    <row r="21635" spans="13:13">
      <c r="M21635" s="3"/>
    </row>
    <row r="21636" spans="13:13">
      <c r="M21636" s="3"/>
    </row>
    <row r="21637" spans="13:13">
      <c r="M21637" s="3"/>
    </row>
    <row r="21638" spans="13:13">
      <c r="M21638" s="3"/>
    </row>
    <row r="21639" spans="13:13">
      <c r="M21639" s="3"/>
    </row>
    <row r="21640" spans="13:13">
      <c r="M21640" s="3"/>
    </row>
    <row r="21641" spans="13:13">
      <c r="M21641" s="3"/>
    </row>
    <row r="21642" spans="13:13">
      <c r="M21642" s="3"/>
    </row>
    <row r="21643" spans="13:13">
      <c r="M21643" s="3"/>
    </row>
    <row r="21644" spans="13:13">
      <c r="M21644" s="3"/>
    </row>
    <row r="21645" spans="13:13">
      <c r="M21645" s="3"/>
    </row>
    <row r="21646" spans="13:13">
      <c r="M21646" s="3"/>
    </row>
    <row r="21647" spans="13:13">
      <c r="M21647" s="3"/>
    </row>
    <row r="21648" spans="13:13">
      <c r="M21648" s="3"/>
    </row>
    <row r="21649" spans="13:13">
      <c r="M21649" s="3"/>
    </row>
    <row r="21650" spans="13:13">
      <c r="M21650" s="3"/>
    </row>
    <row r="21651" spans="13:13">
      <c r="M21651" s="3"/>
    </row>
    <row r="21652" spans="13:13">
      <c r="M21652" s="3"/>
    </row>
    <row r="21653" spans="13:13">
      <c r="M21653" s="3"/>
    </row>
    <row r="21654" spans="13:13">
      <c r="M21654" s="3"/>
    </row>
    <row r="21655" spans="13:13">
      <c r="M21655" s="3"/>
    </row>
    <row r="21656" spans="13:13">
      <c r="M21656" s="3"/>
    </row>
    <row r="21657" spans="13:13">
      <c r="M21657" s="3"/>
    </row>
    <row r="21658" spans="13:13">
      <c r="M21658" s="3"/>
    </row>
    <row r="21659" spans="13:13">
      <c r="M21659" s="3"/>
    </row>
    <row r="21660" spans="13:13">
      <c r="M21660" s="3"/>
    </row>
    <row r="21661" spans="13:13">
      <c r="M21661" s="3"/>
    </row>
    <row r="21662" spans="13:13">
      <c r="M21662" s="3"/>
    </row>
    <row r="21663" spans="13:13">
      <c r="M21663" s="3"/>
    </row>
    <row r="21664" spans="13:13">
      <c r="M21664" s="3"/>
    </row>
    <row r="21665" spans="13:13">
      <c r="M21665" s="3"/>
    </row>
    <row r="21666" spans="13:13">
      <c r="M21666" s="3"/>
    </row>
    <row r="21667" spans="13:13">
      <c r="M21667" s="3"/>
    </row>
    <row r="21668" spans="13:13">
      <c r="M21668" s="3"/>
    </row>
    <row r="21669" spans="13:13">
      <c r="M21669" s="3"/>
    </row>
    <row r="21670" spans="13:13">
      <c r="M21670" s="3"/>
    </row>
    <row r="21671" spans="13:13">
      <c r="M21671" s="3"/>
    </row>
    <row r="21672" spans="13:13">
      <c r="M21672" s="3"/>
    </row>
    <row r="21673" spans="13:13">
      <c r="M21673" s="3"/>
    </row>
    <row r="21674" spans="13:13">
      <c r="M21674" s="3"/>
    </row>
    <row r="21675" spans="13:13">
      <c r="M21675" s="3"/>
    </row>
    <row r="21676" spans="13:13">
      <c r="M21676" s="3"/>
    </row>
    <row r="21677" spans="13:13">
      <c r="M21677" s="3"/>
    </row>
    <row r="21678" spans="13:13">
      <c r="M21678" s="3"/>
    </row>
    <row r="21679" spans="13:13">
      <c r="M21679" s="3"/>
    </row>
    <row r="21680" spans="13:13">
      <c r="M21680" s="3"/>
    </row>
    <row r="21681" spans="13:13">
      <c r="M21681" s="3"/>
    </row>
    <row r="21682" spans="13:13">
      <c r="M21682" s="3"/>
    </row>
    <row r="21683" spans="13:13">
      <c r="M21683" s="3"/>
    </row>
    <row r="21684" spans="13:13">
      <c r="M21684" s="3"/>
    </row>
    <row r="21685" spans="13:13">
      <c r="M21685" s="3"/>
    </row>
    <row r="21686" spans="13:13">
      <c r="M21686" s="3"/>
    </row>
    <row r="21687" spans="13:13">
      <c r="M21687" s="3"/>
    </row>
    <row r="21688" spans="13:13">
      <c r="M21688" s="3"/>
    </row>
    <row r="21689" spans="13:13">
      <c r="M21689" s="3"/>
    </row>
    <row r="21690" spans="13:13">
      <c r="M21690" s="3"/>
    </row>
    <row r="21691" spans="13:13">
      <c r="M21691" s="3"/>
    </row>
    <row r="21692" spans="13:13">
      <c r="M21692" s="3"/>
    </row>
    <row r="21693" spans="13:13">
      <c r="M21693" s="3"/>
    </row>
    <row r="21694" spans="13:13">
      <c r="M21694" s="3"/>
    </row>
    <row r="21695" spans="13:13">
      <c r="M21695" s="3"/>
    </row>
    <row r="21696" spans="13:13">
      <c r="M21696" s="3"/>
    </row>
    <row r="21697" spans="13:13">
      <c r="M21697" s="3"/>
    </row>
    <row r="21698" spans="13:13">
      <c r="M21698" s="3"/>
    </row>
    <row r="21699" spans="13:13">
      <c r="M21699" s="3"/>
    </row>
    <row r="21700" spans="13:13">
      <c r="M21700" s="3"/>
    </row>
    <row r="21701" spans="13:13">
      <c r="M21701" s="3"/>
    </row>
    <row r="21702" spans="13:13">
      <c r="M21702" s="3"/>
    </row>
    <row r="21703" spans="13:13">
      <c r="M21703" s="3"/>
    </row>
    <row r="21704" spans="13:13">
      <c r="M21704" s="3"/>
    </row>
    <row r="21705" spans="13:13">
      <c r="M21705" s="3"/>
    </row>
    <row r="21706" spans="13:13">
      <c r="M21706" s="3"/>
    </row>
    <row r="21707" spans="13:13">
      <c r="M21707" s="3"/>
    </row>
    <row r="21708" spans="13:13">
      <c r="M21708" s="3"/>
    </row>
    <row r="21709" spans="13:13">
      <c r="M21709" s="3"/>
    </row>
    <row r="21710" spans="13:13">
      <c r="M21710" s="3"/>
    </row>
    <row r="21711" spans="13:13">
      <c r="M21711" s="3"/>
    </row>
    <row r="21712" spans="13:13">
      <c r="M21712" s="3"/>
    </row>
    <row r="21713" spans="13:13">
      <c r="M21713" s="3"/>
    </row>
    <row r="21714" spans="13:13">
      <c r="M21714" s="3"/>
    </row>
    <row r="21715" spans="13:13">
      <c r="M21715" s="3"/>
    </row>
    <row r="21716" spans="13:13">
      <c r="M21716" s="3"/>
    </row>
    <row r="21717" spans="13:13">
      <c r="M21717" s="3"/>
    </row>
    <row r="21718" spans="13:13">
      <c r="M21718" s="3"/>
    </row>
    <row r="21719" spans="13:13">
      <c r="M21719" s="3"/>
    </row>
    <row r="21720" spans="13:13">
      <c r="M21720" s="3"/>
    </row>
    <row r="21721" spans="13:13">
      <c r="M21721" s="3"/>
    </row>
    <row r="21722" spans="13:13">
      <c r="M21722" s="3"/>
    </row>
    <row r="21723" spans="13:13">
      <c r="M21723" s="3"/>
    </row>
    <row r="21724" spans="13:13">
      <c r="M21724" s="3"/>
    </row>
    <row r="21725" spans="13:13">
      <c r="M21725" s="3"/>
    </row>
    <row r="21726" spans="13:13">
      <c r="M21726" s="3"/>
    </row>
    <row r="21727" spans="13:13">
      <c r="M21727" s="3"/>
    </row>
    <row r="21728" spans="13:13">
      <c r="M21728" s="3"/>
    </row>
    <row r="21729" spans="13:13">
      <c r="M21729" s="3"/>
    </row>
    <row r="21730" spans="13:13">
      <c r="M21730" s="3"/>
    </row>
    <row r="21731" spans="13:13">
      <c r="M21731" s="3"/>
    </row>
    <row r="21732" spans="13:13">
      <c r="M21732" s="3"/>
    </row>
    <row r="21733" spans="13:13">
      <c r="M21733" s="3"/>
    </row>
    <row r="21734" spans="13:13">
      <c r="M21734" s="3"/>
    </row>
    <row r="21735" spans="13:13">
      <c r="M21735" s="3"/>
    </row>
    <row r="21736" spans="13:13">
      <c r="M21736" s="3"/>
    </row>
    <row r="21737" spans="13:13">
      <c r="M21737" s="3"/>
    </row>
    <row r="21738" spans="13:13">
      <c r="M21738" s="3"/>
    </row>
    <row r="21739" spans="13:13">
      <c r="M21739" s="3"/>
    </row>
    <row r="21740" spans="13:13">
      <c r="M21740" s="3"/>
    </row>
    <row r="21741" spans="13:13">
      <c r="M21741" s="3"/>
    </row>
    <row r="21742" spans="13:13">
      <c r="M21742" s="3"/>
    </row>
    <row r="21743" spans="13:13">
      <c r="M21743" s="3"/>
    </row>
    <row r="21744" spans="13:13">
      <c r="M21744" s="3"/>
    </row>
    <row r="21745" spans="13:13">
      <c r="M21745" s="3"/>
    </row>
    <row r="21746" spans="13:13">
      <c r="M21746" s="3"/>
    </row>
    <row r="21747" spans="13:13">
      <c r="M21747" s="3"/>
    </row>
    <row r="21748" spans="13:13">
      <c r="M21748" s="3"/>
    </row>
    <row r="21749" spans="13:13">
      <c r="M21749" s="3"/>
    </row>
    <row r="21750" spans="13:13">
      <c r="M21750" s="3"/>
    </row>
    <row r="21751" spans="13:13">
      <c r="M21751" s="3"/>
    </row>
    <row r="21752" spans="13:13">
      <c r="M21752" s="3"/>
    </row>
    <row r="21753" spans="13:13">
      <c r="M21753" s="3"/>
    </row>
    <row r="21754" spans="13:13">
      <c r="M21754" s="3"/>
    </row>
    <row r="21755" spans="13:13">
      <c r="M21755" s="3"/>
    </row>
    <row r="21756" spans="13:13">
      <c r="M21756" s="3"/>
    </row>
    <row r="21757" spans="13:13">
      <c r="M21757" s="3"/>
    </row>
    <row r="21758" spans="13:13">
      <c r="M21758" s="3"/>
    </row>
    <row r="21759" spans="13:13">
      <c r="M21759" s="3"/>
    </row>
    <row r="21760" spans="13:13">
      <c r="M21760" s="3"/>
    </row>
    <row r="21761" spans="13:13">
      <c r="M21761" s="3"/>
    </row>
    <row r="21762" spans="13:13">
      <c r="M21762" s="3"/>
    </row>
    <row r="21763" spans="13:13">
      <c r="M21763" s="3"/>
    </row>
    <row r="21764" spans="13:13">
      <c r="M21764" s="3"/>
    </row>
    <row r="21765" spans="13:13">
      <c r="M21765" s="3"/>
    </row>
    <row r="21766" spans="13:13">
      <c r="M21766" s="3"/>
    </row>
    <row r="21767" spans="13:13">
      <c r="M21767" s="3"/>
    </row>
    <row r="21768" spans="13:13">
      <c r="M21768" s="3"/>
    </row>
    <row r="21769" spans="13:13">
      <c r="M21769" s="3"/>
    </row>
    <row r="21770" spans="13:13">
      <c r="M21770" s="3"/>
    </row>
    <row r="21771" spans="13:13">
      <c r="M21771" s="3"/>
    </row>
    <row r="21772" spans="13:13">
      <c r="M21772" s="3"/>
    </row>
    <row r="21773" spans="13:13">
      <c r="M21773" s="3"/>
    </row>
    <row r="21774" spans="13:13">
      <c r="M21774" s="3"/>
    </row>
    <row r="21775" spans="13:13">
      <c r="M21775" s="3"/>
    </row>
    <row r="21776" spans="13:13">
      <c r="M21776" s="3"/>
    </row>
    <row r="21777" spans="13:13">
      <c r="M21777" s="3"/>
    </row>
    <row r="21778" spans="13:13">
      <c r="M21778" s="3"/>
    </row>
    <row r="21779" spans="13:13">
      <c r="M21779" s="3"/>
    </row>
    <row r="21780" spans="13:13">
      <c r="M21780" s="3"/>
    </row>
    <row r="21781" spans="13:13">
      <c r="M21781" s="3"/>
    </row>
    <row r="21782" spans="13:13">
      <c r="M21782" s="3"/>
    </row>
    <row r="21783" spans="13:13">
      <c r="M21783" s="3"/>
    </row>
    <row r="21784" spans="13:13">
      <c r="M21784" s="3"/>
    </row>
    <row r="21785" spans="13:13">
      <c r="M21785" s="3"/>
    </row>
    <row r="21786" spans="13:13">
      <c r="M21786" s="3"/>
    </row>
    <row r="21787" spans="13:13">
      <c r="M21787" s="3"/>
    </row>
    <row r="21788" spans="13:13">
      <c r="M21788" s="3"/>
    </row>
    <row r="21789" spans="13:13">
      <c r="M21789" s="3"/>
    </row>
    <row r="21790" spans="13:13">
      <c r="M21790" s="3"/>
    </row>
    <row r="21791" spans="13:13">
      <c r="M21791" s="3"/>
    </row>
    <row r="21792" spans="13:13">
      <c r="M21792" s="3"/>
    </row>
    <row r="21793" spans="13:13">
      <c r="M21793" s="3"/>
    </row>
    <row r="21794" spans="13:13">
      <c r="M21794" s="3"/>
    </row>
    <row r="21795" spans="13:13">
      <c r="M21795" s="3"/>
    </row>
    <row r="21796" spans="13:13">
      <c r="M21796" s="3"/>
    </row>
    <row r="21797" spans="13:13">
      <c r="M21797" s="3"/>
    </row>
    <row r="21798" spans="13:13">
      <c r="M21798" s="3"/>
    </row>
    <row r="21799" spans="13:13">
      <c r="M21799" s="3"/>
    </row>
    <row r="21800" spans="13:13">
      <c r="M21800" s="3"/>
    </row>
    <row r="21801" spans="13:13">
      <c r="M21801" s="3"/>
    </row>
    <row r="21802" spans="13:13">
      <c r="M21802" s="3"/>
    </row>
    <row r="21803" spans="13:13">
      <c r="M21803" s="3"/>
    </row>
    <row r="21804" spans="13:13">
      <c r="M21804" s="3"/>
    </row>
    <row r="21805" spans="13:13">
      <c r="M21805" s="3"/>
    </row>
    <row r="21806" spans="13:13">
      <c r="M21806" s="3"/>
    </row>
    <row r="21807" spans="13:13">
      <c r="M21807" s="3"/>
    </row>
    <row r="21808" spans="13:13">
      <c r="M21808" s="3"/>
    </row>
    <row r="21809" spans="13:13">
      <c r="M21809" s="3"/>
    </row>
    <row r="21810" spans="13:13">
      <c r="M21810" s="3"/>
    </row>
    <row r="21811" spans="13:13">
      <c r="M21811" s="3"/>
    </row>
    <row r="21812" spans="13:13">
      <c r="M21812" s="3"/>
    </row>
    <row r="21813" spans="13:13">
      <c r="M21813" s="3"/>
    </row>
    <row r="21814" spans="13:13">
      <c r="M21814" s="3"/>
    </row>
    <row r="21815" spans="13:13">
      <c r="M21815" s="3"/>
    </row>
    <row r="21816" spans="13:13">
      <c r="M21816" s="3"/>
    </row>
    <row r="21817" spans="13:13">
      <c r="M21817" s="3"/>
    </row>
    <row r="21818" spans="13:13">
      <c r="M21818" s="3"/>
    </row>
    <row r="21819" spans="13:13">
      <c r="M21819" s="3"/>
    </row>
    <row r="21820" spans="13:13">
      <c r="M21820" s="3"/>
    </row>
    <row r="21821" spans="13:13">
      <c r="M21821" s="3"/>
    </row>
    <row r="21822" spans="13:13">
      <c r="M21822" s="3"/>
    </row>
    <row r="21823" spans="13:13">
      <c r="M21823" s="3"/>
    </row>
    <row r="21824" spans="13:13">
      <c r="M21824" s="3"/>
    </row>
    <row r="21825" spans="13:13">
      <c r="M21825" s="3"/>
    </row>
    <row r="21826" spans="13:13">
      <c r="M21826" s="3"/>
    </row>
    <row r="21827" spans="13:13">
      <c r="M21827" s="3"/>
    </row>
    <row r="21828" spans="13:13">
      <c r="M21828" s="3"/>
    </row>
    <row r="21829" spans="13:13">
      <c r="M21829" s="3"/>
    </row>
    <row r="21830" spans="13:13">
      <c r="M21830" s="3"/>
    </row>
    <row r="21831" spans="13:13">
      <c r="M21831" s="3"/>
    </row>
    <row r="21832" spans="13:13">
      <c r="M21832" s="3"/>
    </row>
    <row r="21833" spans="13:13">
      <c r="M21833" s="3"/>
    </row>
    <row r="21834" spans="13:13">
      <c r="M21834" s="3"/>
    </row>
    <row r="21835" spans="13:13">
      <c r="M21835" s="3"/>
    </row>
    <row r="21836" spans="13:13">
      <c r="M21836" s="3"/>
    </row>
    <row r="21837" spans="13:13">
      <c r="M21837" s="3"/>
    </row>
    <row r="21838" spans="13:13">
      <c r="M21838" s="3"/>
    </row>
    <row r="21839" spans="13:13">
      <c r="M21839" s="3"/>
    </row>
    <row r="21840" spans="13:13">
      <c r="M21840" s="3"/>
    </row>
    <row r="21841" spans="13:13">
      <c r="M21841" s="3"/>
    </row>
    <row r="21842" spans="13:13">
      <c r="M21842" s="3"/>
    </row>
    <row r="21843" spans="13:13">
      <c r="M21843" s="3"/>
    </row>
    <row r="21844" spans="13:13">
      <c r="M21844" s="3"/>
    </row>
    <row r="21845" spans="13:13">
      <c r="M21845" s="3"/>
    </row>
    <row r="21846" spans="13:13">
      <c r="M21846" s="3"/>
    </row>
    <row r="21847" spans="13:13">
      <c r="M21847" s="3"/>
    </row>
    <row r="21848" spans="13:13">
      <c r="M21848" s="3"/>
    </row>
    <row r="21849" spans="13:13">
      <c r="M21849" s="3"/>
    </row>
    <row r="21850" spans="13:13">
      <c r="M21850" s="3"/>
    </row>
    <row r="21851" spans="13:13">
      <c r="M21851" s="3"/>
    </row>
    <row r="21852" spans="13:13">
      <c r="M21852" s="3"/>
    </row>
    <row r="21853" spans="13:13">
      <c r="M21853" s="3"/>
    </row>
    <row r="21854" spans="13:13">
      <c r="M21854" s="3"/>
    </row>
    <row r="21855" spans="13:13">
      <c r="M21855" s="3"/>
    </row>
    <row r="21856" spans="13:13">
      <c r="M21856" s="3"/>
    </row>
    <row r="21857" spans="13:13">
      <c r="M21857" s="3"/>
    </row>
    <row r="21858" spans="13:13">
      <c r="M21858" s="3"/>
    </row>
    <row r="21859" spans="13:13">
      <c r="M21859" s="3"/>
    </row>
    <row r="21860" spans="13:13">
      <c r="M21860" s="3"/>
    </row>
    <row r="21861" spans="13:13">
      <c r="M21861" s="3"/>
    </row>
    <row r="21862" spans="13:13">
      <c r="M21862" s="3"/>
    </row>
    <row r="21863" spans="13:13">
      <c r="M21863" s="3"/>
    </row>
    <row r="21864" spans="13:13">
      <c r="M21864" s="3"/>
    </row>
    <row r="21865" spans="13:13">
      <c r="M21865" s="3"/>
    </row>
    <row r="21866" spans="13:13">
      <c r="M21866" s="3"/>
    </row>
    <row r="21867" spans="13:13">
      <c r="M21867" s="3"/>
    </row>
    <row r="21868" spans="13:13">
      <c r="M21868" s="3"/>
    </row>
    <row r="21869" spans="13:13">
      <c r="M21869" s="3"/>
    </row>
    <row r="21870" spans="13:13">
      <c r="M21870" s="3"/>
    </row>
    <row r="21871" spans="13:13">
      <c r="M21871" s="3"/>
    </row>
    <row r="21872" spans="13:13">
      <c r="M21872" s="3"/>
    </row>
    <row r="21873" spans="13:13">
      <c r="M21873" s="3"/>
    </row>
    <row r="21874" spans="13:13">
      <c r="M21874" s="3"/>
    </row>
    <row r="21875" spans="13:13">
      <c r="M21875" s="3"/>
    </row>
    <row r="21876" spans="13:13">
      <c r="M21876" s="3"/>
    </row>
    <row r="21877" spans="13:13">
      <c r="M21877" s="3"/>
    </row>
    <row r="21878" spans="13:13">
      <c r="M21878" s="3"/>
    </row>
    <row r="21879" spans="13:13">
      <c r="M21879" s="3"/>
    </row>
    <row r="21880" spans="13:13">
      <c r="M21880" s="3"/>
    </row>
    <row r="21881" spans="13:13">
      <c r="M21881" s="3"/>
    </row>
    <row r="21882" spans="13:13">
      <c r="M21882" s="3"/>
    </row>
    <row r="21883" spans="13:13">
      <c r="M21883" s="3"/>
    </row>
    <row r="21884" spans="13:13">
      <c r="M21884" s="3"/>
    </row>
    <row r="21885" spans="13:13">
      <c r="M21885" s="3"/>
    </row>
    <row r="21886" spans="13:13">
      <c r="M21886" s="3"/>
    </row>
    <row r="21887" spans="13:13">
      <c r="M21887" s="3"/>
    </row>
    <row r="21888" spans="13:13">
      <c r="M21888" s="3"/>
    </row>
    <row r="21889" spans="13:13">
      <c r="M21889" s="3"/>
    </row>
    <row r="21890" spans="13:13">
      <c r="M21890" s="3"/>
    </row>
    <row r="21891" spans="13:13">
      <c r="M21891" s="3"/>
    </row>
    <row r="21892" spans="13:13">
      <c r="M21892" s="3"/>
    </row>
    <row r="21893" spans="13:13">
      <c r="M21893" s="3"/>
    </row>
    <row r="21894" spans="13:13">
      <c r="M21894" s="3"/>
    </row>
    <row r="21895" spans="13:13">
      <c r="M21895" s="3"/>
    </row>
    <row r="21896" spans="13:13">
      <c r="M21896" s="3"/>
    </row>
    <row r="21897" spans="13:13">
      <c r="M21897" s="3"/>
    </row>
    <row r="21898" spans="13:13">
      <c r="M21898" s="3"/>
    </row>
    <row r="21899" spans="13:13">
      <c r="M21899" s="3"/>
    </row>
    <row r="21900" spans="13:13">
      <c r="M21900" s="3"/>
    </row>
    <row r="21901" spans="13:13">
      <c r="M21901" s="3"/>
    </row>
    <row r="21902" spans="13:13">
      <c r="M21902" s="3"/>
    </row>
    <row r="21903" spans="13:13">
      <c r="M21903" s="3"/>
    </row>
    <row r="21904" spans="13:13">
      <c r="M21904" s="3"/>
    </row>
    <row r="21905" spans="13:13">
      <c r="M21905" s="3"/>
    </row>
    <row r="21906" spans="13:13">
      <c r="M21906" s="3"/>
    </row>
    <row r="21907" spans="13:13">
      <c r="M21907" s="3"/>
    </row>
    <row r="21908" spans="13:13">
      <c r="M21908" s="3"/>
    </row>
    <row r="21909" spans="13:13">
      <c r="M21909" s="3"/>
    </row>
    <row r="21910" spans="13:13">
      <c r="M21910" s="3"/>
    </row>
    <row r="21911" spans="13:13">
      <c r="M21911" s="3"/>
    </row>
    <row r="21912" spans="13:13">
      <c r="M21912" s="3"/>
    </row>
    <row r="21913" spans="13:13">
      <c r="M21913" s="3"/>
    </row>
    <row r="21914" spans="13:13">
      <c r="M21914" s="3"/>
    </row>
    <row r="21915" spans="13:13">
      <c r="M21915" s="3"/>
    </row>
    <row r="21916" spans="13:13">
      <c r="M21916" s="3"/>
    </row>
    <row r="21917" spans="13:13">
      <c r="M21917" s="3"/>
    </row>
    <row r="21918" spans="13:13">
      <c r="M21918" s="3"/>
    </row>
    <row r="21919" spans="13:13">
      <c r="M21919" s="3"/>
    </row>
    <row r="21920" spans="13:13">
      <c r="M21920" s="3"/>
    </row>
    <row r="21921" spans="13:13">
      <c r="M21921" s="3"/>
    </row>
    <row r="21922" spans="13:13">
      <c r="M21922" s="3"/>
    </row>
    <row r="21923" spans="13:13">
      <c r="M21923" s="3"/>
    </row>
    <row r="21924" spans="13:13">
      <c r="M21924" s="3"/>
    </row>
    <row r="21925" spans="13:13">
      <c r="M21925" s="3"/>
    </row>
    <row r="21926" spans="13:13">
      <c r="M21926" s="3"/>
    </row>
    <row r="21927" spans="13:13">
      <c r="M21927" s="3"/>
    </row>
    <row r="21928" spans="13:13">
      <c r="M21928" s="3"/>
    </row>
    <row r="21929" spans="13:13">
      <c r="M21929" s="3"/>
    </row>
    <row r="21930" spans="13:13">
      <c r="M21930" s="3"/>
    </row>
    <row r="21931" spans="13:13">
      <c r="M21931" s="3"/>
    </row>
    <row r="21932" spans="13:13">
      <c r="M21932" s="3"/>
    </row>
    <row r="21933" spans="13:13">
      <c r="M21933" s="3"/>
    </row>
    <row r="21934" spans="13:13">
      <c r="M21934" s="3"/>
    </row>
    <row r="21935" spans="13:13">
      <c r="M21935" s="3"/>
    </row>
    <row r="21936" spans="13:13">
      <c r="M21936" s="3"/>
    </row>
    <row r="21937" spans="13:13">
      <c r="M21937" s="3"/>
    </row>
    <row r="21938" spans="13:13">
      <c r="M21938" s="3"/>
    </row>
    <row r="21939" spans="13:13">
      <c r="M21939" s="3"/>
    </row>
    <row r="21940" spans="13:13">
      <c r="M21940" s="3"/>
    </row>
    <row r="21941" spans="13:13">
      <c r="M21941" s="3"/>
    </row>
    <row r="21942" spans="13:13">
      <c r="M21942" s="3"/>
    </row>
    <row r="21943" spans="13:13">
      <c r="M21943" s="3"/>
    </row>
    <row r="21944" spans="13:13">
      <c r="M21944" s="3"/>
    </row>
    <row r="21945" spans="13:13">
      <c r="M21945" s="3"/>
    </row>
    <row r="21946" spans="13:13">
      <c r="M21946" s="3"/>
    </row>
    <row r="21947" spans="13:13">
      <c r="M21947" s="3"/>
    </row>
    <row r="21948" spans="13:13">
      <c r="M21948" s="3"/>
    </row>
    <row r="21949" spans="13:13">
      <c r="M21949" s="3"/>
    </row>
    <row r="21950" spans="13:13">
      <c r="M21950" s="3"/>
    </row>
    <row r="21951" spans="13:13">
      <c r="M21951" s="3"/>
    </row>
    <row r="21952" spans="13:13">
      <c r="M21952" s="3"/>
    </row>
    <row r="21953" spans="13:13">
      <c r="M21953" s="3"/>
    </row>
    <row r="21954" spans="13:13">
      <c r="M21954" s="3"/>
    </row>
    <row r="21955" spans="13:13">
      <c r="M21955" s="3"/>
    </row>
    <row r="21956" spans="13:13">
      <c r="M21956" s="3"/>
    </row>
    <row r="21957" spans="13:13">
      <c r="M21957" s="3"/>
    </row>
    <row r="21958" spans="13:13">
      <c r="M21958" s="3"/>
    </row>
    <row r="21959" spans="13:13">
      <c r="M21959" s="3"/>
    </row>
    <row r="21960" spans="13:13">
      <c r="M21960" s="3"/>
    </row>
    <row r="21961" spans="13:13">
      <c r="M21961" s="3"/>
    </row>
    <row r="21962" spans="13:13">
      <c r="M21962" s="3"/>
    </row>
    <row r="21963" spans="13:13">
      <c r="M21963" s="3"/>
    </row>
    <row r="21964" spans="13:13">
      <c r="M21964" s="3"/>
    </row>
    <row r="21965" spans="13:13">
      <c r="M21965" s="3"/>
    </row>
    <row r="21966" spans="13:13">
      <c r="M21966" s="3"/>
    </row>
    <row r="21967" spans="13:13">
      <c r="M21967" s="3"/>
    </row>
    <row r="21968" spans="13:13">
      <c r="M21968" s="3"/>
    </row>
    <row r="21969" spans="13:13">
      <c r="M21969" s="3"/>
    </row>
    <row r="21970" spans="13:13">
      <c r="M21970" s="3"/>
    </row>
    <row r="21971" spans="13:13">
      <c r="M21971" s="3"/>
    </row>
    <row r="21972" spans="13:13">
      <c r="M21972" s="3"/>
    </row>
    <row r="21973" spans="13:13">
      <c r="M21973" s="3"/>
    </row>
    <row r="21974" spans="13:13">
      <c r="M21974" s="3"/>
    </row>
    <row r="21975" spans="13:13">
      <c r="M21975" s="3"/>
    </row>
    <row r="21976" spans="13:13">
      <c r="M21976" s="3"/>
    </row>
    <row r="21977" spans="13:13">
      <c r="M21977" s="3"/>
    </row>
    <row r="21978" spans="13:13">
      <c r="M21978" s="3"/>
    </row>
    <row r="21979" spans="13:13">
      <c r="M21979" s="3"/>
    </row>
    <row r="21980" spans="13:13">
      <c r="M21980" s="3"/>
    </row>
    <row r="21981" spans="13:13">
      <c r="M21981" s="3"/>
    </row>
    <row r="21982" spans="13:13">
      <c r="M21982" s="3"/>
    </row>
    <row r="21983" spans="13:13">
      <c r="M21983" s="3"/>
    </row>
    <row r="21984" spans="13:13">
      <c r="M21984" s="3"/>
    </row>
    <row r="21985" spans="13:13">
      <c r="M21985" s="3"/>
    </row>
    <row r="21986" spans="13:13">
      <c r="M21986" s="3"/>
    </row>
    <row r="21987" spans="13:13">
      <c r="M21987" s="3"/>
    </row>
    <row r="21988" spans="13:13">
      <c r="M21988" s="3"/>
    </row>
    <row r="21989" spans="13:13">
      <c r="M21989" s="3"/>
    </row>
    <row r="21990" spans="13:13">
      <c r="M21990" s="3"/>
    </row>
    <row r="21991" spans="13:13">
      <c r="M21991" s="3"/>
    </row>
    <row r="21992" spans="13:13">
      <c r="M21992" s="3"/>
    </row>
    <row r="21993" spans="13:13">
      <c r="M21993" s="3"/>
    </row>
    <row r="21994" spans="13:13">
      <c r="M21994" s="3"/>
    </row>
    <row r="21995" spans="13:13">
      <c r="M21995" s="3"/>
    </row>
    <row r="21996" spans="13:13">
      <c r="M21996" s="3"/>
    </row>
    <row r="21997" spans="13:13">
      <c r="M21997" s="3"/>
    </row>
    <row r="21998" spans="13:13">
      <c r="M21998" s="3"/>
    </row>
    <row r="21999" spans="13:13">
      <c r="M21999" s="3"/>
    </row>
    <row r="22000" spans="13:13">
      <c r="M22000" s="3"/>
    </row>
    <row r="22001" spans="13:13">
      <c r="M22001" s="3"/>
    </row>
    <row r="22002" spans="13:13">
      <c r="M22002" s="3"/>
    </row>
    <row r="22003" spans="13:13">
      <c r="M22003" s="3"/>
    </row>
    <row r="22004" spans="13:13">
      <c r="M22004" s="3"/>
    </row>
    <row r="22005" spans="13:13">
      <c r="M22005" s="3"/>
    </row>
    <row r="22006" spans="13:13">
      <c r="M22006" s="3"/>
    </row>
    <row r="22007" spans="13:13">
      <c r="M22007" s="3"/>
    </row>
    <row r="22008" spans="13:13">
      <c r="M22008" s="3"/>
    </row>
    <row r="22009" spans="13:13">
      <c r="M22009" s="3"/>
    </row>
    <row r="22010" spans="13:13">
      <c r="M22010" s="3"/>
    </row>
    <row r="22011" spans="13:13">
      <c r="M22011" s="3"/>
    </row>
    <row r="22012" spans="13:13">
      <c r="M22012" s="3"/>
    </row>
    <row r="22013" spans="13:13">
      <c r="M22013" s="3"/>
    </row>
    <row r="22014" spans="13:13">
      <c r="M22014" s="3"/>
    </row>
    <row r="22015" spans="13:13">
      <c r="M22015" s="3"/>
    </row>
    <row r="22016" spans="13:13">
      <c r="M22016" s="3"/>
    </row>
    <row r="22017" spans="13:13">
      <c r="M22017" s="3"/>
    </row>
    <row r="22018" spans="13:13">
      <c r="M22018" s="3"/>
    </row>
    <row r="22019" spans="13:13">
      <c r="M22019" s="3"/>
    </row>
    <row r="22020" spans="13:13">
      <c r="M22020" s="3"/>
    </row>
    <row r="22021" spans="13:13">
      <c r="M22021" s="3"/>
    </row>
    <row r="22022" spans="13:13">
      <c r="M22022" s="3"/>
    </row>
    <row r="22023" spans="13:13">
      <c r="M22023" s="3"/>
    </row>
    <row r="22024" spans="13:13">
      <c r="M22024" s="3"/>
    </row>
    <row r="22025" spans="13:13">
      <c r="M22025" s="3"/>
    </row>
    <row r="22026" spans="13:13">
      <c r="M22026" s="3"/>
    </row>
    <row r="22027" spans="13:13">
      <c r="M22027" s="3"/>
    </row>
    <row r="22028" spans="13:13">
      <c r="M22028" s="3"/>
    </row>
    <row r="22029" spans="13:13">
      <c r="M22029" s="3"/>
    </row>
    <row r="22030" spans="13:13">
      <c r="M22030" s="3"/>
    </row>
    <row r="22031" spans="13:13">
      <c r="M22031" s="3"/>
    </row>
    <row r="22032" spans="13:13">
      <c r="M22032" s="3"/>
    </row>
    <row r="22033" spans="13:13">
      <c r="M22033" s="3"/>
    </row>
    <row r="22034" spans="13:13">
      <c r="M22034" s="3"/>
    </row>
    <row r="22035" spans="13:13">
      <c r="M22035" s="3"/>
    </row>
    <row r="22036" spans="13:13">
      <c r="M22036" s="3"/>
    </row>
    <row r="22037" spans="13:13">
      <c r="M22037" s="3"/>
    </row>
    <row r="22038" spans="13:13">
      <c r="M22038" s="3"/>
    </row>
    <row r="22039" spans="13:13">
      <c r="M22039" s="3"/>
    </row>
    <row r="22040" spans="13:13">
      <c r="M22040" s="3"/>
    </row>
    <row r="22041" spans="13:13">
      <c r="M22041" s="3"/>
    </row>
    <row r="22042" spans="13:13">
      <c r="M22042" s="3"/>
    </row>
    <row r="22043" spans="13:13">
      <c r="M22043" s="3"/>
    </row>
    <row r="22044" spans="13:13">
      <c r="M22044" s="3"/>
    </row>
    <row r="22045" spans="13:13">
      <c r="M22045" s="3"/>
    </row>
    <row r="22046" spans="13:13">
      <c r="M22046" s="3"/>
    </row>
    <row r="22047" spans="13:13">
      <c r="M22047" s="3"/>
    </row>
    <row r="22048" spans="13:13">
      <c r="M22048" s="3"/>
    </row>
    <row r="22049" spans="13:13">
      <c r="M22049" s="3"/>
    </row>
    <row r="22050" spans="13:13">
      <c r="M22050" s="3"/>
    </row>
    <row r="22051" spans="13:13">
      <c r="M22051" s="3"/>
    </row>
    <row r="22052" spans="13:13">
      <c r="M22052" s="3"/>
    </row>
    <row r="22053" spans="13:13">
      <c r="M22053" s="3"/>
    </row>
    <row r="22054" spans="13:13">
      <c r="M22054" s="3"/>
    </row>
    <row r="22055" spans="13:13">
      <c r="M22055" s="3"/>
    </row>
    <row r="22056" spans="13:13">
      <c r="M22056" s="3"/>
    </row>
    <row r="22057" spans="13:13">
      <c r="M22057" s="3"/>
    </row>
    <row r="22058" spans="13:13">
      <c r="M22058" s="3"/>
    </row>
    <row r="22059" spans="13:13">
      <c r="M22059" s="3"/>
    </row>
    <row r="22060" spans="13:13">
      <c r="M22060" s="3"/>
    </row>
    <row r="22061" spans="13:13">
      <c r="M22061" s="3"/>
    </row>
    <row r="22062" spans="13:13">
      <c r="M22062" s="3"/>
    </row>
    <row r="22063" spans="13:13">
      <c r="M22063" s="3"/>
    </row>
    <row r="22064" spans="13:13">
      <c r="M22064" s="3"/>
    </row>
    <row r="22065" spans="13:13">
      <c r="M22065" s="3"/>
    </row>
    <row r="22066" spans="13:13">
      <c r="M22066" s="3"/>
    </row>
    <row r="22067" spans="13:13">
      <c r="M22067" s="3"/>
    </row>
    <row r="22068" spans="13:13">
      <c r="M22068" s="3"/>
    </row>
    <row r="22069" spans="13:13">
      <c r="M22069" s="3"/>
    </row>
    <row r="22070" spans="13:13">
      <c r="M22070" s="3"/>
    </row>
    <row r="22071" spans="13:13">
      <c r="M22071" s="3"/>
    </row>
    <row r="22072" spans="13:13">
      <c r="M22072" s="3"/>
    </row>
    <row r="22073" spans="13:13">
      <c r="M22073" s="3"/>
    </row>
    <row r="22074" spans="13:13">
      <c r="M22074" s="3"/>
    </row>
    <row r="22075" spans="13:13">
      <c r="M22075" s="3"/>
    </row>
    <row r="22076" spans="13:13">
      <c r="M22076" s="3"/>
    </row>
    <row r="22077" spans="13:13">
      <c r="M22077" s="3"/>
    </row>
    <row r="22078" spans="13:13">
      <c r="M22078" s="3"/>
    </row>
    <row r="22079" spans="13:13">
      <c r="M22079" s="3"/>
    </row>
    <row r="22080" spans="13:13">
      <c r="M22080" s="3"/>
    </row>
    <row r="22081" spans="13:13">
      <c r="M22081" s="3"/>
    </row>
    <row r="22082" spans="13:13">
      <c r="M22082" s="3"/>
    </row>
    <row r="22083" spans="13:13">
      <c r="M22083" s="3"/>
    </row>
    <row r="22084" spans="13:13">
      <c r="M22084" s="3"/>
    </row>
    <row r="22085" spans="13:13">
      <c r="M22085" s="3"/>
    </row>
    <row r="22086" spans="13:13">
      <c r="M22086" s="3"/>
    </row>
    <row r="22087" spans="13:13">
      <c r="M22087" s="3"/>
    </row>
    <row r="22088" spans="13:13">
      <c r="M22088" s="3"/>
    </row>
    <row r="22089" spans="13:13">
      <c r="M22089" s="3"/>
    </row>
    <row r="22090" spans="13:13">
      <c r="M22090" s="3"/>
    </row>
    <row r="22091" spans="13:13">
      <c r="M22091" s="3"/>
    </row>
    <row r="22092" spans="13:13">
      <c r="M22092" s="3"/>
    </row>
    <row r="22093" spans="13:13">
      <c r="M22093" s="3"/>
    </row>
    <row r="22094" spans="13:13">
      <c r="M22094" s="3"/>
    </row>
    <row r="22095" spans="13:13">
      <c r="M22095" s="3"/>
    </row>
    <row r="22096" spans="13:13">
      <c r="M22096" s="3"/>
    </row>
    <row r="22097" spans="13:13">
      <c r="M22097" s="3"/>
    </row>
    <row r="22098" spans="13:13">
      <c r="M22098" s="3"/>
    </row>
    <row r="22099" spans="13:13">
      <c r="M22099" s="3"/>
    </row>
    <row r="22100" spans="13:13">
      <c r="M22100" s="3"/>
    </row>
    <row r="22101" spans="13:13">
      <c r="M22101" s="3"/>
    </row>
    <row r="22102" spans="13:13">
      <c r="M22102" s="3"/>
    </row>
    <row r="22103" spans="13:13">
      <c r="M22103" s="3"/>
    </row>
    <row r="22104" spans="13:13">
      <c r="M22104" s="3"/>
    </row>
    <row r="22105" spans="13:13">
      <c r="M22105" s="3"/>
    </row>
    <row r="22106" spans="13:13">
      <c r="M22106" s="3"/>
    </row>
    <row r="22107" spans="13:13">
      <c r="M22107" s="3"/>
    </row>
    <row r="22108" spans="13:13">
      <c r="M22108" s="3"/>
    </row>
    <row r="22109" spans="13:13">
      <c r="M22109" s="3"/>
    </row>
    <row r="22110" spans="13:13">
      <c r="M22110" s="3"/>
    </row>
    <row r="22111" spans="13:13">
      <c r="M22111" s="3"/>
    </row>
    <row r="22112" spans="13:13">
      <c r="M22112" s="3"/>
    </row>
    <row r="22113" spans="13:13">
      <c r="M22113" s="3"/>
    </row>
    <row r="22114" spans="13:13">
      <c r="M22114" s="3"/>
    </row>
    <row r="22115" spans="13:13">
      <c r="M22115" s="3"/>
    </row>
    <row r="22116" spans="13:13">
      <c r="M22116" s="3"/>
    </row>
    <row r="22117" spans="13:13">
      <c r="M22117" s="3"/>
    </row>
    <row r="22118" spans="13:13">
      <c r="M22118" s="3"/>
    </row>
    <row r="22119" spans="13:13">
      <c r="M22119" s="3"/>
    </row>
    <row r="22120" spans="13:13">
      <c r="M22120" s="3"/>
    </row>
    <row r="22121" spans="13:13">
      <c r="M22121" s="3"/>
    </row>
    <row r="22122" spans="13:13">
      <c r="M22122" s="3"/>
    </row>
    <row r="22123" spans="13:13">
      <c r="M22123" s="3"/>
    </row>
    <row r="22124" spans="13:13">
      <c r="M22124" s="3"/>
    </row>
    <row r="22125" spans="13:13">
      <c r="M22125" s="3"/>
    </row>
    <row r="22126" spans="13:13">
      <c r="M22126" s="3"/>
    </row>
    <row r="22127" spans="13:13">
      <c r="M22127" s="3"/>
    </row>
    <row r="22128" spans="13:13">
      <c r="M22128" s="3"/>
    </row>
    <row r="22129" spans="13:13">
      <c r="M22129" s="3"/>
    </row>
    <row r="22130" spans="13:13">
      <c r="M22130" s="3"/>
    </row>
    <row r="22131" spans="13:13">
      <c r="M22131" s="3"/>
    </row>
    <row r="22132" spans="13:13">
      <c r="M22132" s="3"/>
    </row>
    <row r="22133" spans="13:13">
      <c r="M22133" s="3"/>
    </row>
    <row r="22134" spans="13:13">
      <c r="M22134" s="3"/>
    </row>
    <row r="22135" spans="13:13">
      <c r="M22135" s="3"/>
    </row>
    <row r="22136" spans="13:13">
      <c r="M22136" s="3"/>
    </row>
    <row r="22137" spans="13:13">
      <c r="M22137" s="3"/>
    </row>
    <row r="22138" spans="13:13">
      <c r="M22138" s="3"/>
    </row>
    <row r="22139" spans="13:13">
      <c r="M22139" s="3"/>
    </row>
    <row r="22140" spans="13:13">
      <c r="M22140" s="3"/>
    </row>
    <row r="22141" spans="13:13">
      <c r="M22141" s="3"/>
    </row>
    <row r="22142" spans="13:13">
      <c r="M22142" s="3"/>
    </row>
    <row r="22143" spans="13:13">
      <c r="M22143" s="3"/>
    </row>
    <row r="22144" spans="13:13">
      <c r="M22144" s="3"/>
    </row>
    <row r="22145" spans="13:13">
      <c r="M22145" s="3"/>
    </row>
    <row r="22146" spans="13:13">
      <c r="M22146" s="3"/>
    </row>
    <row r="22147" spans="13:13">
      <c r="M22147" s="3"/>
    </row>
    <row r="22148" spans="13:13">
      <c r="M22148" s="3"/>
    </row>
    <row r="22149" spans="13:13">
      <c r="M22149" s="3"/>
    </row>
    <row r="22150" spans="13:13">
      <c r="M22150" s="3"/>
    </row>
    <row r="22151" spans="13:13">
      <c r="M22151" s="3"/>
    </row>
    <row r="22152" spans="13:13">
      <c r="M22152" s="3"/>
    </row>
    <row r="22153" spans="13:13">
      <c r="M22153" s="3"/>
    </row>
    <row r="22154" spans="13:13">
      <c r="M22154" s="3"/>
    </row>
    <row r="22155" spans="13:13">
      <c r="M22155" s="3"/>
    </row>
    <row r="22156" spans="13:13">
      <c r="M22156" s="3"/>
    </row>
    <row r="22157" spans="13:13">
      <c r="M22157" s="3"/>
    </row>
    <row r="22158" spans="13:13">
      <c r="M22158" s="3"/>
    </row>
    <row r="22159" spans="13:13">
      <c r="M22159" s="3"/>
    </row>
    <row r="22160" spans="13:13">
      <c r="M22160" s="3"/>
    </row>
    <row r="22161" spans="13:13">
      <c r="M22161" s="3"/>
    </row>
    <row r="22162" spans="13:13">
      <c r="M22162" s="3"/>
    </row>
    <row r="22163" spans="13:13">
      <c r="M22163" s="3"/>
    </row>
    <row r="22164" spans="13:13">
      <c r="M22164" s="3"/>
    </row>
    <row r="22165" spans="13:13">
      <c r="M22165" s="3"/>
    </row>
    <row r="22166" spans="13:13">
      <c r="M22166" s="3"/>
    </row>
    <row r="22167" spans="13:13">
      <c r="M22167" s="3"/>
    </row>
    <row r="22168" spans="13:13">
      <c r="M22168" s="3"/>
    </row>
    <row r="22169" spans="13:13">
      <c r="M22169" s="3"/>
    </row>
    <row r="22170" spans="13:13">
      <c r="M22170" s="3"/>
    </row>
    <row r="22171" spans="13:13">
      <c r="M22171" s="3"/>
    </row>
    <row r="22172" spans="13:13">
      <c r="M22172" s="3"/>
    </row>
    <row r="22173" spans="13:13">
      <c r="M22173" s="3"/>
    </row>
    <row r="22174" spans="13:13">
      <c r="M22174" s="3"/>
    </row>
    <row r="22175" spans="13:13">
      <c r="M22175" s="3"/>
    </row>
    <row r="22176" spans="13:13">
      <c r="M22176" s="3"/>
    </row>
    <row r="22177" spans="13:13">
      <c r="M22177" s="3"/>
    </row>
    <row r="22178" spans="13:13">
      <c r="M22178" s="3"/>
    </row>
    <row r="22179" spans="13:13">
      <c r="M22179" s="3"/>
    </row>
    <row r="22180" spans="13:13">
      <c r="M22180" s="3"/>
    </row>
    <row r="22181" spans="13:13">
      <c r="M22181" s="3"/>
    </row>
    <row r="22182" spans="13:13">
      <c r="M22182" s="3"/>
    </row>
    <row r="22183" spans="13:13">
      <c r="M22183" s="3"/>
    </row>
    <row r="22184" spans="13:13">
      <c r="M22184" s="3"/>
    </row>
    <row r="22185" spans="13:13">
      <c r="M22185" s="3"/>
    </row>
    <row r="22186" spans="13:13">
      <c r="M22186" s="3"/>
    </row>
    <row r="22187" spans="13:13">
      <c r="M22187" s="3"/>
    </row>
    <row r="22188" spans="13:13">
      <c r="M22188" s="3"/>
    </row>
    <row r="22189" spans="13:13">
      <c r="M22189" s="3"/>
    </row>
    <row r="22190" spans="13:13">
      <c r="M22190" s="3"/>
    </row>
    <row r="22191" spans="13:13">
      <c r="M22191" s="3"/>
    </row>
    <row r="22192" spans="13:13">
      <c r="M22192" s="3"/>
    </row>
    <row r="22193" spans="13:13">
      <c r="M22193" s="3"/>
    </row>
    <row r="22194" spans="13:13">
      <c r="M22194" s="3"/>
    </row>
    <row r="22195" spans="13:13">
      <c r="M22195" s="3"/>
    </row>
    <row r="22196" spans="13:13">
      <c r="M22196" s="3"/>
    </row>
    <row r="22197" spans="13:13">
      <c r="M22197" s="3"/>
    </row>
    <row r="22198" spans="13:13">
      <c r="M22198" s="3"/>
    </row>
    <row r="22199" spans="13:13">
      <c r="M22199" s="3"/>
    </row>
    <row r="22200" spans="13:13">
      <c r="M22200" s="3"/>
    </row>
    <row r="22201" spans="13:13">
      <c r="M22201" s="3"/>
    </row>
    <row r="22202" spans="13:13">
      <c r="M22202" s="3"/>
    </row>
    <row r="22203" spans="13:13">
      <c r="M22203" s="3"/>
    </row>
    <row r="22204" spans="13:13">
      <c r="M22204" s="3"/>
    </row>
    <row r="22205" spans="13:13">
      <c r="M22205" s="3"/>
    </row>
    <row r="22206" spans="13:13">
      <c r="M22206" s="3"/>
    </row>
    <row r="22207" spans="13:13">
      <c r="M22207" s="3"/>
    </row>
    <row r="22208" spans="13:13">
      <c r="M22208" s="3"/>
    </row>
    <row r="22209" spans="13:13">
      <c r="M22209" s="3"/>
    </row>
    <row r="22210" spans="13:13">
      <c r="M22210" s="3"/>
    </row>
    <row r="22211" spans="13:13">
      <c r="M22211" s="3"/>
    </row>
    <row r="22212" spans="13:13">
      <c r="M22212" s="3"/>
    </row>
    <row r="22213" spans="13:13">
      <c r="M22213" s="3"/>
    </row>
    <row r="22214" spans="13:13">
      <c r="M22214" s="3"/>
    </row>
    <row r="22215" spans="13:13">
      <c r="M22215" s="3"/>
    </row>
    <row r="22216" spans="13:13">
      <c r="M22216" s="3"/>
    </row>
    <row r="22217" spans="13:13">
      <c r="M22217" s="3"/>
    </row>
    <row r="22218" spans="13:13">
      <c r="M22218" s="3"/>
    </row>
    <row r="22219" spans="13:13">
      <c r="M22219" s="3"/>
    </row>
    <row r="22220" spans="13:13">
      <c r="M22220" s="3"/>
    </row>
    <row r="22221" spans="13:13">
      <c r="M22221" s="3"/>
    </row>
    <row r="22222" spans="13:13">
      <c r="M22222" s="3"/>
    </row>
    <row r="22223" spans="13:13">
      <c r="M22223" s="3"/>
    </row>
    <row r="22224" spans="13:13">
      <c r="M22224" s="3"/>
    </row>
    <row r="22225" spans="13:13">
      <c r="M22225" s="3"/>
    </row>
    <row r="22226" spans="13:13">
      <c r="M22226" s="3"/>
    </row>
    <row r="22227" spans="13:13">
      <c r="M22227" s="3"/>
    </row>
    <row r="22228" spans="13:13">
      <c r="M22228" s="3"/>
    </row>
    <row r="22229" spans="13:13">
      <c r="M22229" s="3"/>
    </row>
    <row r="22230" spans="13:13">
      <c r="M22230" s="3"/>
    </row>
    <row r="22231" spans="13:13">
      <c r="M22231" s="3"/>
    </row>
    <row r="22232" spans="13:13">
      <c r="M22232" s="3"/>
    </row>
    <row r="22233" spans="13:13">
      <c r="M22233" s="3"/>
    </row>
    <row r="22234" spans="13:13">
      <c r="M22234" s="3"/>
    </row>
    <row r="22235" spans="13:13">
      <c r="M22235" s="3"/>
    </row>
    <row r="22236" spans="13:13">
      <c r="M22236" s="3"/>
    </row>
    <row r="22237" spans="13:13">
      <c r="M22237" s="3"/>
    </row>
    <row r="22238" spans="13:13">
      <c r="M22238" s="3"/>
    </row>
    <row r="22239" spans="13:13">
      <c r="M22239" s="3"/>
    </row>
    <row r="22240" spans="13:13">
      <c r="M22240" s="3"/>
    </row>
    <row r="22241" spans="13:13">
      <c r="M22241" s="3"/>
    </row>
    <row r="22242" spans="13:13">
      <c r="M22242" s="3"/>
    </row>
    <row r="22243" spans="13:13">
      <c r="M22243" s="3"/>
    </row>
    <row r="22244" spans="13:13">
      <c r="M22244" s="3"/>
    </row>
    <row r="22245" spans="13:13">
      <c r="M22245" s="3"/>
    </row>
    <row r="22246" spans="13:13">
      <c r="M22246" s="3"/>
    </row>
    <row r="22247" spans="13:13">
      <c r="M22247" s="3"/>
    </row>
    <row r="22248" spans="13:13">
      <c r="M22248" s="3"/>
    </row>
    <row r="22249" spans="13:13">
      <c r="M22249" s="3"/>
    </row>
    <row r="22250" spans="13:13">
      <c r="M22250" s="3"/>
    </row>
    <row r="22251" spans="13:13">
      <c r="M22251" s="3"/>
    </row>
    <row r="22252" spans="13:13">
      <c r="M22252" s="3"/>
    </row>
    <row r="22253" spans="13:13">
      <c r="M22253" s="3"/>
    </row>
    <row r="22254" spans="13:13">
      <c r="M22254" s="3"/>
    </row>
    <row r="22255" spans="13:13">
      <c r="M22255" s="3"/>
    </row>
    <row r="22256" spans="13:13">
      <c r="M22256" s="3"/>
    </row>
    <row r="22257" spans="13:13">
      <c r="M22257" s="3"/>
    </row>
    <row r="22258" spans="13:13">
      <c r="M22258" s="3"/>
    </row>
    <row r="22259" spans="13:13">
      <c r="M22259" s="3"/>
    </row>
    <row r="22260" spans="13:13">
      <c r="M22260" s="3"/>
    </row>
    <row r="22261" spans="13:13">
      <c r="M22261" s="3"/>
    </row>
    <row r="22262" spans="13:13">
      <c r="M22262" s="3"/>
    </row>
    <row r="22263" spans="13:13">
      <c r="M22263" s="3"/>
    </row>
    <row r="22264" spans="13:13">
      <c r="M22264" s="3"/>
    </row>
    <row r="22265" spans="13:13">
      <c r="M22265" s="3"/>
    </row>
    <row r="22266" spans="13:13">
      <c r="M22266" s="3"/>
    </row>
    <row r="22267" spans="13:13">
      <c r="M22267" s="3"/>
    </row>
    <row r="22268" spans="13:13">
      <c r="M22268" s="3"/>
    </row>
    <row r="22269" spans="13:13">
      <c r="M22269" s="3"/>
    </row>
    <row r="22270" spans="13:13">
      <c r="M22270" s="3"/>
    </row>
    <row r="22271" spans="13:13">
      <c r="M22271" s="3"/>
    </row>
    <row r="22272" spans="13:13">
      <c r="M22272" s="3"/>
    </row>
    <row r="22273" spans="13:13">
      <c r="M22273" s="3"/>
    </row>
    <row r="22274" spans="13:13">
      <c r="M22274" s="3"/>
    </row>
    <row r="22275" spans="13:13">
      <c r="M22275" s="3"/>
    </row>
    <row r="22276" spans="13:13">
      <c r="M22276" s="3"/>
    </row>
    <row r="22277" spans="13:13">
      <c r="M22277" s="3"/>
    </row>
    <row r="22278" spans="13:13">
      <c r="M22278" s="3"/>
    </row>
    <row r="22279" spans="13:13">
      <c r="M22279" s="3"/>
    </row>
    <row r="22280" spans="13:13">
      <c r="M22280" s="3"/>
    </row>
    <row r="22281" spans="13:13">
      <c r="M22281" s="3"/>
    </row>
    <row r="22282" spans="13:13">
      <c r="M22282" s="3"/>
    </row>
    <row r="22283" spans="13:13">
      <c r="M22283" s="3"/>
    </row>
    <row r="22284" spans="13:13">
      <c r="M22284" s="3"/>
    </row>
    <row r="22285" spans="13:13">
      <c r="M22285" s="3"/>
    </row>
    <row r="22286" spans="13:13">
      <c r="M22286" s="3"/>
    </row>
    <row r="22287" spans="13:13">
      <c r="M22287" s="3"/>
    </row>
    <row r="22288" spans="13:13">
      <c r="M22288" s="3"/>
    </row>
    <row r="22289" spans="13:13">
      <c r="M22289" s="3"/>
    </row>
    <row r="22290" spans="13:13">
      <c r="M22290" s="3"/>
    </row>
    <row r="22291" spans="13:13">
      <c r="M22291" s="3"/>
    </row>
    <row r="22292" spans="13:13">
      <c r="M22292" s="3"/>
    </row>
    <row r="22293" spans="13:13">
      <c r="M22293" s="3"/>
    </row>
    <row r="22294" spans="13:13">
      <c r="M22294" s="3"/>
    </row>
    <row r="22295" spans="13:13">
      <c r="M22295" s="3"/>
    </row>
    <row r="22296" spans="13:13">
      <c r="M22296" s="3"/>
    </row>
    <row r="22297" spans="13:13">
      <c r="M22297" s="3"/>
    </row>
    <row r="22298" spans="13:13">
      <c r="M22298" s="3"/>
    </row>
    <row r="22299" spans="13:13">
      <c r="M22299" s="3"/>
    </row>
    <row r="22300" spans="13:13">
      <c r="M22300" s="3"/>
    </row>
    <row r="22301" spans="13:13">
      <c r="M22301" s="3"/>
    </row>
    <row r="22302" spans="13:13">
      <c r="M22302" s="3"/>
    </row>
    <row r="22303" spans="13:13">
      <c r="M22303" s="3"/>
    </row>
    <row r="22304" spans="13:13">
      <c r="M22304" s="3"/>
    </row>
    <row r="22305" spans="13:13">
      <c r="M22305" s="3"/>
    </row>
    <row r="22306" spans="13:13">
      <c r="M22306" s="3"/>
    </row>
    <row r="22307" spans="13:13">
      <c r="M22307" s="3"/>
    </row>
    <row r="22308" spans="13:13">
      <c r="M22308" s="3"/>
    </row>
    <row r="22309" spans="13:13">
      <c r="M22309" s="3"/>
    </row>
    <row r="22310" spans="13:13">
      <c r="M22310" s="3"/>
    </row>
    <row r="22311" spans="13:13">
      <c r="M22311" s="3"/>
    </row>
    <row r="22312" spans="13:13">
      <c r="M22312" s="3"/>
    </row>
    <row r="22313" spans="13:13">
      <c r="M22313" s="3"/>
    </row>
    <row r="22314" spans="13:13">
      <c r="M22314" s="3"/>
    </row>
    <row r="22315" spans="13:13">
      <c r="M22315" s="3"/>
    </row>
    <row r="22316" spans="13:13">
      <c r="M22316" s="3"/>
    </row>
    <row r="22317" spans="13:13">
      <c r="M22317" s="3"/>
    </row>
    <row r="22318" spans="13:13">
      <c r="M22318" s="3"/>
    </row>
    <row r="22319" spans="13:13">
      <c r="M22319" s="3"/>
    </row>
    <row r="22320" spans="13:13">
      <c r="M22320" s="3"/>
    </row>
    <row r="22321" spans="13:13">
      <c r="M22321" s="3"/>
    </row>
    <row r="22322" spans="13:13">
      <c r="M22322" s="3"/>
    </row>
    <row r="22323" spans="13:13">
      <c r="M22323" s="3"/>
    </row>
    <row r="22324" spans="13:13">
      <c r="M22324" s="3"/>
    </row>
    <row r="22325" spans="13:13">
      <c r="M22325" s="3"/>
    </row>
    <row r="22326" spans="13:13">
      <c r="M22326" s="3"/>
    </row>
    <row r="22327" spans="13:13">
      <c r="M22327" s="3"/>
    </row>
    <row r="22328" spans="13:13">
      <c r="M22328" s="3"/>
    </row>
    <row r="22329" spans="13:13">
      <c r="M22329" s="3"/>
    </row>
    <row r="22330" spans="13:13">
      <c r="M22330" s="3"/>
    </row>
    <row r="22331" spans="13:13">
      <c r="M22331" s="3"/>
    </row>
    <row r="22332" spans="13:13">
      <c r="M22332" s="3"/>
    </row>
    <row r="22333" spans="13:13">
      <c r="M22333" s="3"/>
    </row>
    <row r="22334" spans="13:13">
      <c r="M22334" s="3"/>
    </row>
    <row r="22335" spans="13:13">
      <c r="M22335" s="3"/>
    </row>
    <row r="22336" spans="13:13">
      <c r="M22336" s="3"/>
    </row>
    <row r="22337" spans="13:13">
      <c r="M22337" s="3"/>
    </row>
    <row r="22338" spans="13:13">
      <c r="M22338" s="3"/>
    </row>
    <row r="22339" spans="13:13">
      <c r="M22339" s="3"/>
    </row>
    <row r="22340" spans="13:13">
      <c r="M22340" s="3"/>
    </row>
    <row r="22341" spans="13:13">
      <c r="M22341" s="3"/>
    </row>
    <row r="22342" spans="13:13">
      <c r="M22342" s="3"/>
    </row>
    <row r="22343" spans="13:13">
      <c r="M22343" s="3"/>
    </row>
    <row r="22344" spans="13:13">
      <c r="M22344" s="3"/>
    </row>
    <row r="22345" spans="13:13">
      <c r="M22345" s="3"/>
    </row>
    <row r="22346" spans="13:13">
      <c r="M22346" s="3"/>
    </row>
    <row r="22347" spans="13:13">
      <c r="M22347" s="3"/>
    </row>
    <row r="22348" spans="13:13">
      <c r="M22348" s="3"/>
    </row>
    <row r="22349" spans="13:13">
      <c r="M22349" s="3"/>
    </row>
    <row r="22350" spans="13:13">
      <c r="M22350" s="3"/>
    </row>
    <row r="22351" spans="13:13">
      <c r="M22351" s="3"/>
    </row>
    <row r="22352" spans="13:13">
      <c r="M22352" s="3"/>
    </row>
    <row r="22353" spans="13:13">
      <c r="M22353" s="3"/>
    </row>
    <row r="22354" spans="13:13">
      <c r="M22354" s="3"/>
    </row>
    <row r="22355" spans="13:13">
      <c r="M22355" s="3"/>
    </row>
    <row r="22356" spans="13:13">
      <c r="M22356" s="3"/>
    </row>
    <row r="22357" spans="13:13">
      <c r="M22357" s="3"/>
    </row>
    <row r="22358" spans="13:13">
      <c r="M22358" s="3"/>
    </row>
    <row r="22359" spans="13:13">
      <c r="M22359" s="3"/>
    </row>
    <row r="22360" spans="13:13">
      <c r="M22360" s="3"/>
    </row>
    <row r="22361" spans="13:13">
      <c r="M22361" s="3"/>
    </row>
    <row r="22362" spans="13:13">
      <c r="M22362" s="3"/>
    </row>
    <row r="22363" spans="13:13">
      <c r="M22363" s="3"/>
    </row>
    <row r="22364" spans="13:13">
      <c r="M22364" s="3"/>
    </row>
    <row r="22365" spans="13:13">
      <c r="M22365" s="3"/>
    </row>
    <row r="22366" spans="13:13">
      <c r="M22366" s="3"/>
    </row>
    <row r="22367" spans="13:13">
      <c r="M22367" s="3"/>
    </row>
    <row r="22368" spans="13:13">
      <c r="M22368" s="3"/>
    </row>
    <row r="22369" spans="13:13">
      <c r="M22369" s="3"/>
    </row>
    <row r="22370" spans="13:13">
      <c r="M22370" s="3"/>
    </row>
    <row r="22371" spans="13:13">
      <c r="M22371" s="3"/>
    </row>
    <row r="22372" spans="13:13">
      <c r="M22372" s="3"/>
    </row>
    <row r="22373" spans="13:13">
      <c r="M22373" s="3"/>
    </row>
    <row r="22374" spans="13:13">
      <c r="M22374" s="3"/>
    </row>
    <row r="22375" spans="13:13">
      <c r="M22375" s="3"/>
    </row>
    <row r="22376" spans="13:13">
      <c r="M22376" s="3"/>
    </row>
    <row r="22377" spans="13:13">
      <c r="M22377" s="3"/>
    </row>
    <row r="22378" spans="13:13">
      <c r="M22378" s="3"/>
    </row>
    <row r="22379" spans="13:13">
      <c r="M22379" s="3"/>
    </row>
    <row r="22380" spans="13:13">
      <c r="M22380" s="3"/>
    </row>
    <row r="22381" spans="13:13">
      <c r="M22381" s="3"/>
    </row>
    <row r="22382" spans="13:13">
      <c r="M22382" s="3"/>
    </row>
    <row r="22383" spans="13:13">
      <c r="M22383" s="3"/>
    </row>
    <row r="22384" spans="13:13">
      <c r="M22384" s="3"/>
    </row>
    <row r="22385" spans="13:13">
      <c r="M22385" s="3"/>
    </row>
    <row r="22386" spans="13:13">
      <c r="M22386" s="3"/>
    </row>
    <row r="22387" spans="13:13">
      <c r="M22387" s="3"/>
    </row>
    <row r="22388" spans="13:13">
      <c r="M22388" s="3"/>
    </row>
    <row r="22389" spans="13:13">
      <c r="M22389" s="3"/>
    </row>
    <row r="22390" spans="13:13">
      <c r="M22390" s="3"/>
    </row>
    <row r="22391" spans="13:13">
      <c r="M22391" s="3"/>
    </row>
    <row r="22392" spans="13:13">
      <c r="M22392" s="3"/>
    </row>
    <row r="22393" spans="13:13">
      <c r="M22393" s="3"/>
    </row>
    <row r="22394" spans="13:13">
      <c r="M22394" s="3"/>
    </row>
    <row r="22395" spans="13:13">
      <c r="M22395" s="3"/>
    </row>
    <row r="22396" spans="13:13">
      <c r="M22396" s="3"/>
    </row>
    <row r="22397" spans="13:13">
      <c r="M22397" s="3"/>
    </row>
    <row r="22398" spans="13:13">
      <c r="M22398" s="3"/>
    </row>
    <row r="22399" spans="13:13">
      <c r="M22399" s="3"/>
    </row>
    <row r="22400" spans="13:13">
      <c r="M22400" s="3"/>
    </row>
    <row r="22401" spans="13:13">
      <c r="M22401" s="3"/>
    </row>
    <row r="22402" spans="13:13">
      <c r="M22402" s="3"/>
    </row>
    <row r="22403" spans="13:13">
      <c r="M22403" s="3"/>
    </row>
    <row r="22404" spans="13:13">
      <c r="M22404" s="3"/>
    </row>
    <row r="22405" spans="13:13">
      <c r="M22405" s="3"/>
    </row>
    <row r="22406" spans="13:13">
      <c r="M22406" s="3"/>
    </row>
    <row r="22407" spans="13:13">
      <c r="M22407" s="3"/>
    </row>
    <row r="22408" spans="13:13">
      <c r="M22408" s="3"/>
    </row>
    <row r="22409" spans="13:13">
      <c r="M22409" s="3"/>
    </row>
    <row r="22410" spans="13:13">
      <c r="M22410" s="3"/>
    </row>
    <row r="22411" spans="13:13">
      <c r="M22411" s="3"/>
    </row>
    <row r="22412" spans="13:13">
      <c r="M22412" s="3"/>
    </row>
    <row r="22413" spans="13:13">
      <c r="M22413" s="3"/>
    </row>
    <row r="22414" spans="13:13">
      <c r="M22414" s="3"/>
    </row>
    <row r="22415" spans="13:13">
      <c r="M22415" s="3"/>
    </row>
    <row r="22416" spans="13:13">
      <c r="M22416" s="3"/>
    </row>
    <row r="22417" spans="13:13">
      <c r="M22417" s="3"/>
    </row>
    <row r="22418" spans="13:13">
      <c r="M22418" s="3"/>
    </row>
    <row r="22419" spans="13:13">
      <c r="M22419" s="3"/>
    </row>
    <row r="22420" spans="13:13">
      <c r="M22420" s="3"/>
    </row>
    <row r="22421" spans="13:13">
      <c r="M22421" s="3"/>
    </row>
    <row r="22422" spans="13:13">
      <c r="M22422" s="3"/>
    </row>
    <row r="22423" spans="13:13">
      <c r="M22423" s="3"/>
    </row>
    <row r="22424" spans="13:13">
      <c r="M22424" s="3"/>
    </row>
    <row r="22425" spans="13:13">
      <c r="M22425" s="3"/>
    </row>
    <row r="22426" spans="13:13">
      <c r="M22426" s="3"/>
    </row>
    <row r="22427" spans="13:13">
      <c r="M22427" s="3"/>
    </row>
    <row r="22428" spans="13:13">
      <c r="M22428" s="3"/>
    </row>
    <row r="22429" spans="13:13">
      <c r="M22429" s="3"/>
    </row>
    <row r="22430" spans="13:13">
      <c r="M22430" s="3"/>
    </row>
    <row r="22431" spans="13:13">
      <c r="M22431" s="3"/>
    </row>
    <row r="22432" spans="13:13">
      <c r="M22432" s="3"/>
    </row>
    <row r="22433" spans="13:13">
      <c r="M22433" s="3"/>
    </row>
    <row r="22434" spans="13:13">
      <c r="M22434" s="3"/>
    </row>
    <row r="22435" spans="13:13">
      <c r="M22435" s="3"/>
    </row>
    <row r="22436" spans="13:13">
      <c r="M22436" s="3"/>
    </row>
    <row r="22437" spans="13:13">
      <c r="M22437" s="3"/>
    </row>
    <row r="22438" spans="13:13">
      <c r="M22438" s="3"/>
    </row>
    <row r="22439" spans="13:13">
      <c r="M22439" s="3"/>
    </row>
    <row r="22440" spans="13:13">
      <c r="M22440" s="3"/>
    </row>
    <row r="22441" spans="13:13">
      <c r="M22441" s="3"/>
    </row>
    <row r="22442" spans="13:13">
      <c r="M22442" s="3"/>
    </row>
    <row r="22443" spans="13:13">
      <c r="M22443" s="3"/>
    </row>
    <row r="22444" spans="13:13">
      <c r="M22444" s="3"/>
    </row>
    <row r="22445" spans="13:13">
      <c r="M22445" s="3"/>
    </row>
    <row r="22446" spans="13:13">
      <c r="M22446" s="3"/>
    </row>
    <row r="22447" spans="13:13">
      <c r="M22447" s="3"/>
    </row>
    <row r="22448" spans="13:13">
      <c r="M22448" s="3"/>
    </row>
    <row r="22449" spans="13:13">
      <c r="M22449" s="3"/>
    </row>
    <row r="22450" spans="13:13">
      <c r="M22450" s="3"/>
    </row>
    <row r="22451" spans="13:13">
      <c r="M22451" s="3"/>
    </row>
    <row r="22452" spans="13:13">
      <c r="M22452" s="3"/>
    </row>
    <row r="22453" spans="13:13">
      <c r="M22453" s="3"/>
    </row>
    <row r="22454" spans="13:13">
      <c r="M22454" s="3"/>
    </row>
    <row r="22455" spans="13:13">
      <c r="M22455" s="3"/>
    </row>
    <row r="22456" spans="13:13">
      <c r="M22456" s="3"/>
    </row>
    <row r="22457" spans="13:13">
      <c r="M22457" s="3"/>
    </row>
    <row r="22458" spans="13:13">
      <c r="M22458" s="3"/>
    </row>
    <row r="22459" spans="13:13">
      <c r="M22459" s="3"/>
    </row>
    <row r="22460" spans="13:13">
      <c r="M22460" s="3"/>
    </row>
    <row r="22461" spans="13:13">
      <c r="M22461" s="3"/>
    </row>
    <row r="22462" spans="13:13">
      <c r="M22462" s="3"/>
    </row>
    <row r="22463" spans="13:13">
      <c r="M22463" s="3"/>
    </row>
    <row r="22464" spans="13:13">
      <c r="M22464" s="3"/>
    </row>
    <row r="22465" spans="13:13">
      <c r="M22465" s="3"/>
    </row>
    <row r="22466" spans="13:13">
      <c r="M22466" s="3"/>
    </row>
    <row r="22467" spans="13:13">
      <c r="M22467" s="3"/>
    </row>
    <row r="22468" spans="13:13">
      <c r="M22468" s="3"/>
    </row>
    <row r="22469" spans="13:13">
      <c r="M22469" s="3"/>
    </row>
    <row r="22470" spans="13:13">
      <c r="M22470" s="3"/>
    </row>
    <row r="22471" spans="13:13">
      <c r="M22471" s="3"/>
    </row>
    <row r="22472" spans="13:13">
      <c r="M22472" s="3"/>
    </row>
    <row r="22473" spans="13:13">
      <c r="M22473" s="3"/>
    </row>
    <row r="22474" spans="13:13">
      <c r="M22474" s="3"/>
    </row>
    <row r="22475" spans="13:13">
      <c r="M22475" s="3"/>
    </row>
    <row r="22476" spans="13:13">
      <c r="M22476" s="3"/>
    </row>
    <row r="22477" spans="13:13">
      <c r="M22477" s="3"/>
    </row>
    <row r="22478" spans="13:13">
      <c r="M22478" s="3"/>
    </row>
    <row r="22479" spans="13:13">
      <c r="M22479" s="3"/>
    </row>
    <row r="22480" spans="13:13">
      <c r="M22480" s="3"/>
    </row>
    <row r="22481" spans="13:13">
      <c r="M22481" s="3"/>
    </row>
    <row r="22482" spans="13:13">
      <c r="M22482" s="3"/>
    </row>
    <row r="22483" spans="13:13">
      <c r="M22483" s="3"/>
    </row>
    <row r="22484" spans="13:13">
      <c r="M22484" s="3"/>
    </row>
    <row r="22485" spans="13:13">
      <c r="M22485" s="3"/>
    </row>
    <row r="22486" spans="13:13">
      <c r="M22486" s="3"/>
    </row>
    <row r="22487" spans="13:13">
      <c r="M22487" s="3"/>
    </row>
    <row r="22488" spans="13:13">
      <c r="M22488" s="3"/>
    </row>
    <row r="22489" spans="13:13">
      <c r="M22489" s="3"/>
    </row>
    <row r="22490" spans="13:13">
      <c r="M22490" s="3"/>
    </row>
    <row r="22491" spans="13:13">
      <c r="M22491" s="3"/>
    </row>
    <row r="22492" spans="13:13">
      <c r="M22492" s="3"/>
    </row>
    <row r="22493" spans="13:13">
      <c r="M22493" s="3"/>
    </row>
    <row r="22494" spans="13:13">
      <c r="M22494" s="3"/>
    </row>
    <row r="22495" spans="13:13">
      <c r="M22495" s="3"/>
    </row>
    <row r="22496" spans="13:13">
      <c r="M22496" s="3"/>
    </row>
    <row r="22497" spans="13:13">
      <c r="M22497" s="3"/>
    </row>
    <row r="22498" spans="13:13">
      <c r="M22498" s="3"/>
    </row>
    <row r="22499" spans="13:13">
      <c r="M22499" s="3"/>
    </row>
    <row r="22500" spans="13:13">
      <c r="M22500" s="3"/>
    </row>
    <row r="22501" spans="13:13">
      <c r="M22501" s="3"/>
    </row>
    <row r="22502" spans="13:13">
      <c r="M22502" s="3"/>
    </row>
    <row r="22503" spans="13:13">
      <c r="M22503" s="3"/>
    </row>
    <row r="22504" spans="13:13">
      <c r="M22504" s="3"/>
    </row>
    <row r="22505" spans="13:13">
      <c r="M22505" s="3"/>
    </row>
    <row r="22506" spans="13:13">
      <c r="M22506" s="3"/>
    </row>
    <row r="22507" spans="13:13">
      <c r="M22507" s="3"/>
    </row>
    <row r="22508" spans="13:13">
      <c r="M22508" s="3"/>
    </row>
    <row r="22509" spans="13:13">
      <c r="M22509" s="3"/>
    </row>
    <row r="22510" spans="13:13">
      <c r="M22510" s="3"/>
    </row>
    <row r="22511" spans="13:13">
      <c r="M22511" s="3"/>
    </row>
    <row r="22512" spans="13:13">
      <c r="M22512" s="3"/>
    </row>
    <row r="22513" spans="13:13">
      <c r="M22513" s="3"/>
    </row>
    <row r="22514" spans="13:13">
      <c r="M22514" s="3"/>
    </row>
    <row r="22515" spans="13:13">
      <c r="M22515" s="3"/>
    </row>
    <row r="22516" spans="13:13">
      <c r="M22516" s="3"/>
    </row>
    <row r="22517" spans="13:13">
      <c r="M22517" s="3"/>
    </row>
    <row r="22518" spans="13:13">
      <c r="M22518" s="3"/>
    </row>
    <row r="22519" spans="13:13">
      <c r="M22519" s="3"/>
    </row>
    <row r="22520" spans="13:13">
      <c r="M22520" s="3"/>
    </row>
    <row r="22521" spans="13:13">
      <c r="M22521" s="3"/>
    </row>
    <row r="22522" spans="13:13">
      <c r="M22522" s="3"/>
    </row>
    <row r="22523" spans="13:13">
      <c r="M22523" s="3"/>
    </row>
    <row r="22524" spans="13:13">
      <c r="M22524" s="3"/>
    </row>
    <row r="22525" spans="13:13">
      <c r="M22525" s="3"/>
    </row>
    <row r="22526" spans="13:13">
      <c r="M22526" s="3"/>
    </row>
    <row r="22527" spans="13:13">
      <c r="M22527" s="3"/>
    </row>
    <row r="22528" spans="13:13">
      <c r="M22528" s="3"/>
    </row>
    <row r="22529" spans="13:13">
      <c r="M22529" s="3"/>
    </row>
    <row r="22530" spans="13:13">
      <c r="M22530" s="3"/>
    </row>
    <row r="22531" spans="13:13">
      <c r="M22531" s="3"/>
    </row>
    <row r="22532" spans="13:13">
      <c r="M22532" s="3"/>
    </row>
    <row r="22533" spans="13:13">
      <c r="M22533" s="3"/>
    </row>
    <row r="22534" spans="13:13">
      <c r="M22534" s="3"/>
    </row>
    <row r="22535" spans="13:13">
      <c r="M22535" s="3"/>
    </row>
    <row r="22536" spans="13:13">
      <c r="M22536" s="3"/>
    </row>
    <row r="22537" spans="13:13">
      <c r="M22537" s="3"/>
    </row>
    <row r="22538" spans="13:13">
      <c r="M22538" s="3"/>
    </row>
    <row r="22539" spans="13:13">
      <c r="M22539" s="3"/>
    </row>
    <row r="22540" spans="13:13">
      <c r="M22540" s="3"/>
    </row>
    <row r="22541" spans="13:13">
      <c r="M22541" s="3"/>
    </row>
    <row r="22542" spans="13:13">
      <c r="M22542" s="3"/>
    </row>
    <row r="22543" spans="13:13">
      <c r="M22543" s="3"/>
    </row>
    <row r="22544" spans="13:13">
      <c r="M22544" s="3"/>
    </row>
    <row r="22545" spans="13:13">
      <c r="M22545" s="3"/>
    </row>
    <row r="22546" spans="13:13">
      <c r="M22546" s="3"/>
    </row>
    <row r="22547" spans="13:13">
      <c r="M22547" s="3"/>
    </row>
    <row r="22548" spans="13:13">
      <c r="M22548" s="3"/>
    </row>
    <row r="22549" spans="13:13">
      <c r="M22549" s="3"/>
    </row>
    <row r="22550" spans="13:13">
      <c r="M22550" s="3"/>
    </row>
    <row r="22551" spans="13:13">
      <c r="M22551" s="3"/>
    </row>
    <row r="22552" spans="13:13">
      <c r="M22552" s="3"/>
    </row>
    <row r="22553" spans="13:13">
      <c r="M22553" s="3"/>
    </row>
    <row r="22554" spans="13:13">
      <c r="M22554" s="3"/>
    </row>
    <row r="22555" spans="13:13">
      <c r="M22555" s="3"/>
    </row>
    <row r="22556" spans="13:13">
      <c r="M22556" s="3"/>
    </row>
    <row r="22557" spans="13:13">
      <c r="M22557" s="3"/>
    </row>
    <row r="22558" spans="13:13">
      <c r="M22558" s="3"/>
    </row>
    <row r="22559" spans="13:13">
      <c r="M22559" s="3"/>
    </row>
    <row r="22560" spans="13:13">
      <c r="M22560" s="3"/>
    </row>
    <row r="22561" spans="13:13">
      <c r="M22561" s="3"/>
    </row>
    <row r="22562" spans="13:13">
      <c r="M22562" s="3"/>
    </row>
    <row r="22563" spans="13:13">
      <c r="M22563" s="3"/>
    </row>
    <row r="22564" spans="13:13">
      <c r="M22564" s="3"/>
    </row>
    <row r="22565" spans="13:13">
      <c r="M22565" s="3"/>
    </row>
    <row r="22566" spans="13:13">
      <c r="M22566" s="3"/>
    </row>
    <row r="22567" spans="13:13">
      <c r="M22567" s="3"/>
    </row>
    <row r="22568" spans="13:13">
      <c r="M22568" s="3"/>
    </row>
    <row r="22569" spans="13:13">
      <c r="M22569" s="3"/>
    </row>
    <row r="22570" spans="13:13">
      <c r="M22570" s="3"/>
    </row>
    <row r="22571" spans="13:13">
      <c r="M22571" s="3"/>
    </row>
    <row r="22572" spans="13:13">
      <c r="M22572" s="3"/>
    </row>
    <row r="22573" spans="13:13">
      <c r="M22573" s="3"/>
    </row>
    <row r="22574" spans="13:13">
      <c r="M22574" s="3"/>
    </row>
    <row r="22575" spans="13:13">
      <c r="M22575" s="3"/>
    </row>
    <row r="22576" spans="13:13">
      <c r="M22576" s="3"/>
    </row>
    <row r="22577" spans="13:13">
      <c r="M22577" s="3"/>
    </row>
    <row r="22578" spans="13:13">
      <c r="M22578" s="3"/>
    </row>
    <row r="22579" spans="13:13">
      <c r="M22579" s="3"/>
    </row>
    <row r="22580" spans="13:13">
      <c r="M22580" s="3"/>
    </row>
    <row r="22581" spans="13:13">
      <c r="M22581" s="3"/>
    </row>
    <row r="22582" spans="13:13">
      <c r="M22582" s="3"/>
    </row>
    <row r="22583" spans="13:13">
      <c r="M22583" s="3"/>
    </row>
    <row r="22584" spans="13:13">
      <c r="M22584" s="3"/>
    </row>
    <row r="22585" spans="13:13">
      <c r="M22585" s="3"/>
    </row>
    <row r="22586" spans="13:13">
      <c r="M22586" s="3"/>
    </row>
    <row r="22587" spans="13:13">
      <c r="M22587" s="3"/>
    </row>
    <row r="22588" spans="13:13">
      <c r="M22588" s="3"/>
    </row>
    <row r="22589" spans="13:13">
      <c r="M22589" s="3"/>
    </row>
    <row r="22590" spans="13:13">
      <c r="M22590" s="3"/>
    </row>
    <row r="22591" spans="13:13">
      <c r="M22591" s="3"/>
    </row>
    <row r="22592" spans="13:13">
      <c r="M22592" s="3"/>
    </row>
    <row r="22593" spans="13:13">
      <c r="M22593" s="3"/>
    </row>
    <row r="22594" spans="13:13">
      <c r="M22594" s="3"/>
    </row>
    <row r="22595" spans="13:13">
      <c r="M22595" s="3"/>
    </row>
    <row r="22596" spans="13:13">
      <c r="M22596" s="3"/>
    </row>
    <row r="22597" spans="13:13">
      <c r="M22597" s="3"/>
    </row>
    <row r="22598" spans="13:13">
      <c r="M22598" s="3"/>
    </row>
    <row r="22599" spans="13:13">
      <c r="M22599" s="3"/>
    </row>
    <row r="22600" spans="13:13">
      <c r="M22600" s="3"/>
    </row>
    <row r="22601" spans="13:13">
      <c r="M22601" s="3"/>
    </row>
    <row r="22602" spans="13:13">
      <c r="M22602" s="3"/>
    </row>
    <row r="22603" spans="13:13">
      <c r="M22603" s="3"/>
    </row>
    <row r="22604" spans="13:13">
      <c r="M22604" s="3"/>
    </row>
    <row r="22605" spans="13:13">
      <c r="M22605" s="3"/>
    </row>
    <row r="22606" spans="13:13">
      <c r="M22606" s="3"/>
    </row>
    <row r="22607" spans="13:13">
      <c r="M22607" s="3"/>
    </row>
    <row r="22608" spans="13:13">
      <c r="M22608" s="3"/>
    </row>
    <row r="22609" spans="13:13">
      <c r="M22609" s="3"/>
    </row>
    <row r="22610" spans="13:13">
      <c r="M22610" s="3"/>
    </row>
    <row r="22611" spans="13:13">
      <c r="M22611" s="3"/>
    </row>
    <row r="22612" spans="13:13">
      <c r="M22612" s="3"/>
    </row>
    <row r="22613" spans="13:13">
      <c r="M22613" s="3"/>
    </row>
    <row r="22614" spans="13:13">
      <c r="M22614" s="3"/>
    </row>
    <row r="22615" spans="13:13">
      <c r="M22615" s="3"/>
    </row>
    <row r="22616" spans="13:13">
      <c r="M22616" s="3"/>
    </row>
    <row r="22617" spans="13:13">
      <c r="M22617" s="3"/>
    </row>
    <row r="22618" spans="13:13">
      <c r="M22618" s="3"/>
    </row>
    <row r="22619" spans="13:13">
      <c r="M22619" s="3"/>
    </row>
    <row r="22620" spans="13:13">
      <c r="M22620" s="3"/>
    </row>
    <row r="22621" spans="13:13">
      <c r="M22621" s="3"/>
    </row>
    <row r="22622" spans="13:13">
      <c r="M22622" s="3"/>
    </row>
    <row r="22623" spans="13:13">
      <c r="M22623" s="3"/>
    </row>
    <row r="22624" spans="13:13">
      <c r="M22624" s="3"/>
    </row>
    <row r="22625" spans="13:13">
      <c r="M22625" s="3"/>
    </row>
    <row r="22626" spans="13:13">
      <c r="M22626" s="3"/>
    </row>
    <row r="22627" spans="13:13">
      <c r="M22627" s="3"/>
    </row>
    <row r="22628" spans="13:13">
      <c r="M22628" s="3"/>
    </row>
    <row r="22629" spans="13:13">
      <c r="M22629" s="3"/>
    </row>
    <row r="22630" spans="13:13">
      <c r="M22630" s="3"/>
    </row>
    <row r="22631" spans="13:13">
      <c r="M22631" s="3"/>
    </row>
    <row r="22632" spans="13:13">
      <c r="M22632" s="3"/>
    </row>
    <row r="22633" spans="13:13">
      <c r="M22633" s="3"/>
    </row>
    <row r="22634" spans="13:13">
      <c r="M22634" s="3"/>
    </row>
    <row r="22635" spans="13:13">
      <c r="M22635" s="3"/>
    </row>
    <row r="22636" spans="13:13">
      <c r="M22636" s="3"/>
    </row>
    <row r="22637" spans="13:13">
      <c r="M22637" s="3"/>
    </row>
    <row r="22638" spans="13:13">
      <c r="M22638" s="3"/>
    </row>
    <row r="22639" spans="13:13">
      <c r="M22639" s="3"/>
    </row>
    <row r="22640" spans="13:13">
      <c r="M22640" s="3"/>
    </row>
    <row r="22641" spans="13:13">
      <c r="M22641" s="3"/>
    </row>
    <row r="22642" spans="13:13">
      <c r="M22642" s="3"/>
    </row>
    <row r="22643" spans="13:13">
      <c r="M22643" s="3"/>
    </row>
    <row r="22644" spans="13:13">
      <c r="M22644" s="3"/>
    </row>
    <row r="22645" spans="13:13">
      <c r="M22645" s="3"/>
    </row>
    <row r="22646" spans="13:13">
      <c r="M22646" s="3"/>
    </row>
    <row r="22647" spans="13:13">
      <c r="M22647" s="3"/>
    </row>
    <row r="22648" spans="13:13">
      <c r="M22648" s="3"/>
    </row>
    <row r="22649" spans="13:13">
      <c r="M22649" s="3"/>
    </row>
    <row r="22650" spans="13:13">
      <c r="M22650" s="3"/>
    </row>
    <row r="22651" spans="13:13">
      <c r="M22651" s="3"/>
    </row>
    <row r="22652" spans="13:13">
      <c r="M22652" s="3"/>
    </row>
    <row r="22653" spans="13:13">
      <c r="M22653" s="3"/>
    </row>
    <row r="22654" spans="13:13">
      <c r="M22654" s="3"/>
    </row>
    <row r="22655" spans="13:13">
      <c r="M22655" s="3"/>
    </row>
    <row r="22656" spans="13:13">
      <c r="M22656" s="3"/>
    </row>
    <row r="22657" spans="13:13">
      <c r="M22657" s="3"/>
    </row>
    <row r="22658" spans="13:13">
      <c r="M22658" s="3"/>
    </row>
    <row r="22659" spans="13:13">
      <c r="M22659" s="3"/>
    </row>
    <row r="22660" spans="13:13">
      <c r="M22660" s="3"/>
    </row>
    <row r="22661" spans="13:13">
      <c r="M22661" s="3"/>
    </row>
    <row r="22662" spans="13:13">
      <c r="M22662" s="3"/>
    </row>
    <row r="22663" spans="13:13">
      <c r="M22663" s="3"/>
    </row>
    <row r="22664" spans="13:13">
      <c r="M22664" s="3"/>
    </row>
    <row r="22665" spans="13:13">
      <c r="M22665" s="3"/>
    </row>
    <row r="22666" spans="13:13">
      <c r="M22666" s="3"/>
    </row>
    <row r="22667" spans="13:13">
      <c r="M22667" s="3"/>
    </row>
    <row r="22668" spans="13:13">
      <c r="M22668" s="3"/>
    </row>
    <row r="22669" spans="13:13">
      <c r="M22669" s="3"/>
    </row>
    <row r="22670" spans="13:13">
      <c r="M22670" s="3"/>
    </row>
    <row r="22671" spans="13:13">
      <c r="M22671" s="3"/>
    </row>
    <row r="22672" spans="13:13">
      <c r="M22672" s="3"/>
    </row>
    <row r="22673" spans="13:13">
      <c r="M22673" s="3"/>
    </row>
    <row r="22674" spans="13:13">
      <c r="M22674" s="3"/>
    </row>
    <row r="22675" spans="13:13">
      <c r="M22675" s="3"/>
    </row>
    <row r="22676" spans="13:13">
      <c r="M22676" s="3"/>
    </row>
    <row r="22677" spans="13:13">
      <c r="M22677" s="3"/>
    </row>
    <row r="22678" spans="13:13">
      <c r="M22678" s="3"/>
    </row>
    <row r="22679" spans="13:13">
      <c r="M22679" s="3"/>
    </row>
    <row r="22680" spans="13:13">
      <c r="M22680" s="3"/>
    </row>
    <row r="22681" spans="13:13">
      <c r="M22681" s="3"/>
    </row>
    <row r="22682" spans="13:13">
      <c r="M22682" s="3"/>
    </row>
    <row r="22683" spans="13:13">
      <c r="M22683" s="3"/>
    </row>
    <row r="22684" spans="13:13">
      <c r="M22684" s="3"/>
    </row>
    <row r="22685" spans="13:13">
      <c r="M22685" s="3"/>
    </row>
    <row r="22686" spans="13:13">
      <c r="M22686" s="3"/>
    </row>
    <row r="22687" spans="13:13">
      <c r="M22687" s="3"/>
    </row>
    <row r="22688" spans="13:13">
      <c r="M22688" s="3"/>
    </row>
    <row r="22689" spans="13:13">
      <c r="M22689" s="3"/>
    </row>
    <row r="22690" spans="13:13">
      <c r="M22690" s="3"/>
    </row>
    <row r="22691" spans="13:13">
      <c r="M22691" s="3"/>
    </row>
    <row r="22692" spans="13:13">
      <c r="M22692" s="3"/>
    </row>
    <row r="22693" spans="13:13">
      <c r="M22693" s="3"/>
    </row>
    <row r="22694" spans="13:13">
      <c r="M22694" s="3"/>
    </row>
    <row r="22695" spans="13:13">
      <c r="M22695" s="3"/>
    </row>
    <row r="22696" spans="13:13">
      <c r="M22696" s="3"/>
    </row>
    <row r="22697" spans="13:13">
      <c r="M22697" s="3"/>
    </row>
    <row r="22698" spans="13:13">
      <c r="M22698" s="3"/>
    </row>
    <row r="22699" spans="13:13">
      <c r="M22699" s="3"/>
    </row>
    <row r="22700" spans="13:13">
      <c r="M22700" s="3"/>
    </row>
    <row r="22701" spans="13:13">
      <c r="M22701" s="3"/>
    </row>
    <row r="22702" spans="13:13">
      <c r="M22702" s="3"/>
    </row>
    <row r="22703" spans="13:13">
      <c r="M22703" s="3"/>
    </row>
    <row r="22704" spans="13:13">
      <c r="M22704" s="3"/>
    </row>
    <row r="22705" spans="13:13">
      <c r="M22705" s="3"/>
    </row>
    <row r="22706" spans="13:13">
      <c r="M22706" s="3"/>
    </row>
    <row r="22707" spans="13:13">
      <c r="M22707" s="3"/>
    </row>
    <row r="22708" spans="13:13">
      <c r="M22708" s="3"/>
    </row>
    <row r="22709" spans="13:13">
      <c r="M22709" s="3"/>
    </row>
    <row r="22710" spans="13:13">
      <c r="M22710" s="3"/>
    </row>
    <row r="22711" spans="13:13">
      <c r="M22711" s="3"/>
    </row>
    <row r="22712" spans="13:13">
      <c r="M22712" s="3"/>
    </row>
    <row r="22713" spans="13:13">
      <c r="M22713" s="3"/>
    </row>
    <row r="22714" spans="13:13">
      <c r="M22714" s="3"/>
    </row>
    <row r="22715" spans="13:13">
      <c r="M22715" s="3"/>
    </row>
    <row r="22716" spans="13:13">
      <c r="M22716" s="3"/>
    </row>
    <row r="22717" spans="13:13">
      <c r="M22717" s="3"/>
    </row>
    <row r="22718" spans="13:13">
      <c r="M22718" s="3"/>
    </row>
    <row r="22719" spans="13:13">
      <c r="M22719" s="3"/>
    </row>
    <row r="22720" spans="13:13">
      <c r="M22720" s="3"/>
    </row>
    <row r="22721" spans="13:13">
      <c r="M22721" s="3"/>
    </row>
    <row r="22722" spans="13:13">
      <c r="M22722" s="3"/>
    </row>
    <row r="22723" spans="13:13">
      <c r="M22723" s="3"/>
    </row>
    <row r="22724" spans="13:13">
      <c r="M22724" s="3"/>
    </row>
    <row r="22725" spans="13:13">
      <c r="M22725" s="3"/>
    </row>
    <row r="22726" spans="13:13">
      <c r="M22726" s="3"/>
    </row>
    <row r="22727" spans="13:13">
      <c r="M22727" s="3"/>
    </row>
    <row r="22728" spans="13:13">
      <c r="M22728" s="3"/>
    </row>
    <row r="22729" spans="13:13">
      <c r="M22729" s="3"/>
    </row>
    <row r="22730" spans="13:13">
      <c r="M22730" s="3"/>
    </row>
    <row r="22731" spans="13:13">
      <c r="M22731" s="3"/>
    </row>
    <row r="22732" spans="13:13">
      <c r="M22732" s="3"/>
    </row>
    <row r="22733" spans="13:13">
      <c r="M22733" s="3"/>
    </row>
    <row r="22734" spans="13:13">
      <c r="M22734" s="3"/>
    </row>
    <row r="22735" spans="13:13">
      <c r="M22735" s="3"/>
    </row>
    <row r="22736" spans="13:13">
      <c r="M22736" s="3"/>
    </row>
    <row r="22737" spans="13:13">
      <c r="M22737" s="3"/>
    </row>
    <row r="22738" spans="13:13">
      <c r="M22738" s="3"/>
    </row>
    <row r="22739" spans="13:13">
      <c r="M22739" s="3"/>
    </row>
    <row r="22740" spans="13:13">
      <c r="M22740" s="3"/>
    </row>
    <row r="22741" spans="13:13">
      <c r="M22741" s="3"/>
    </row>
    <row r="22742" spans="13:13">
      <c r="M22742" s="3"/>
    </row>
    <row r="22743" spans="13:13">
      <c r="M22743" s="3"/>
    </row>
    <row r="22744" spans="13:13">
      <c r="M22744" s="3"/>
    </row>
    <row r="22745" spans="13:13">
      <c r="M22745" s="3"/>
    </row>
    <row r="22746" spans="13:13">
      <c r="M22746" s="3"/>
    </row>
    <row r="22747" spans="13:13">
      <c r="M22747" s="3"/>
    </row>
    <row r="22748" spans="13:13">
      <c r="M22748" s="3"/>
    </row>
    <row r="22749" spans="13:13">
      <c r="M22749" s="3"/>
    </row>
    <row r="22750" spans="13:13">
      <c r="M22750" s="3"/>
    </row>
    <row r="22751" spans="13:13">
      <c r="M22751" s="3"/>
    </row>
    <row r="22752" spans="13:13">
      <c r="M22752" s="3"/>
    </row>
    <row r="22753" spans="13:13">
      <c r="M22753" s="3"/>
    </row>
    <row r="22754" spans="13:13">
      <c r="M22754" s="3"/>
    </row>
    <row r="22755" spans="13:13">
      <c r="M22755" s="3"/>
    </row>
    <row r="22756" spans="13:13">
      <c r="M22756" s="3"/>
    </row>
    <row r="22757" spans="13:13">
      <c r="M22757" s="3"/>
    </row>
    <row r="22758" spans="13:13">
      <c r="M22758" s="3"/>
    </row>
    <row r="22759" spans="13:13">
      <c r="M22759" s="3"/>
    </row>
    <row r="22760" spans="13:13">
      <c r="M22760" s="3"/>
    </row>
    <row r="22761" spans="13:13">
      <c r="M22761" s="3"/>
    </row>
    <row r="22762" spans="13:13">
      <c r="M22762" s="3"/>
    </row>
    <row r="22763" spans="13:13">
      <c r="M22763" s="3"/>
    </row>
    <row r="22764" spans="13:13">
      <c r="M22764" s="3"/>
    </row>
    <row r="22765" spans="13:13">
      <c r="M22765" s="3"/>
    </row>
    <row r="22766" spans="13:13">
      <c r="M22766" s="3"/>
    </row>
    <row r="22767" spans="13:13">
      <c r="M22767" s="3"/>
    </row>
    <row r="22768" spans="13:13">
      <c r="M22768" s="3"/>
    </row>
    <row r="22769" spans="13:13">
      <c r="M22769" s="3"/>
    </row>
    <row r="22770" spans="13:13">
      <c r="M22770" s="3"/>
    </row>
    <row r="22771" spans="13:13">
      <c r="M22771" s="3"/>
    </row>
    <row r="22772" spans="13:13">
      <c r="M22772" s="3"/>
    </row>
    <row r="22773" spans="13:13">
      <c r="M22773" s="3"/>
    </row>
    <row r="22774" spans="13:13">
      <c r="M22774" s="3"/>
    </row>
    <row r="22775" spans="13:13">
      <c r="M22775" s="3"/>
    </row>
    <row r="22776" spans="13:13">
      <c r="M22776" s="3"/>
    </row>
    <row r="22777" spans="13:13">
      <c r="M22777" s="3"/>
    </row>
    <row r="22778" spans="13:13">
      <c r="M22778" s="3"/>
    </row>
    <row r="22779" spans="13:13">
      <c r="M22779" s="3"/>
    </row>
    <row r="22780" spans="13:13">
      <c r="M22780" s="3"/>
    </row>
    <row r="22781" spans="13:13">
      <c r="M22781" s="3"/>
    </row>
    <row r="22782" spans="13:13">
      <c r="M22782" s="3"/>
    </row>
    <row r="22783" spans="13:13">
      <c r="M22783" s="3"/>
    </row>
    <row r="22784" spans="13:13">
      <c r="M22784" s="3"/>
    </row>
    <row r="22785" spans="13:13">
      <c r="M22785" s="3"/>
    </row>
    <row r="22786" spans="13:13">
      <c r="M22786" s="3"/>
    </row>
    <row r="22787" spans="13:13">
      <c r="M22787" s="3"/>
    </row>
    <row r="22788" spans="13:13">
      <c r="M22788" s="3"/>
    </row>
    <row r="22789" spans="13:13">
      <c r="M22789" s="3"/>
    </row>
    <row r="22790" spans="13:13">
      <c r="M22790" s="3"/>
    </row>
    <row r="22791" spans="13:13">
      <c r="M22791" s="3"/>
    </row>
    <row r="22792" spans="13:13">
      <c r="M22792" s="3"/>
    </row>
    <row r="22793" spans="13:13">
      <c r="M22793" s="3"/>
    </row>
    <row r="22794" spans="13:13">
      <c r="M22794" s="3"/>
    </row>
    <row r="22795" spans="13:13">
      <c r="M22795" s="3"/>
    </row>
    <row r="22796" spans="13:13">
      <c r="M22796" s="3"/>
    </row>
    <row r="22797" spans="13:13">
      <c r="M22797" s="3"/>
    </row>
    <row r="22798" spans="13:13">
      <c r="M22798" s="3"/>
    </row>
    <row r="22799" spans="13:13">
      <c r="M22799" s="3"/>
    </row>
    <row r="22800" spans="13:13">
      <c r="M22800" s="3"/>
    </row>
    <row r="22801" spans="13:13">
      <c r="M22801" s="3"/>
    </row>
    <row r="22802" spans="13:13">
      <c r="M22802" s="3"/>
    </row>
    <row r="22803" spans="13:13">
      <c r="M22803" s="3"/>
    </row>
    <row r="22804" spans="13:13">
      <c r="M22804" s="3"/>
    </row>
    <row r="22805" spans="13:13">
      <c r="M22805" s="3"/>
    </row>
    <row r="22806" spans="13:13">
      <c r="M22806" s="3"/>
    </row>
    <row r="22807" spans="13:13">
      <c r="M22807" s="3"/>
    </row>
    <row r="22808" spans="13:13">
      <c r="M22808" s="3"/>
    </row>
    <row r="22809" spans="13:13">
      <c r="M22809" s="3"/>
    </row>
    <row r="22810" spans="13:13">
      <c r="M22810" s="3"/>
    </row>
    <row r="22811" spans="13:13">
      <c r="M22811" s="3"/>
    </row>
    <row r="22812" spans="13:13">
      <c r="M22812" s="3"/>
    </row>
    <row r="22813" spans="13:13">
      <c r="M22813" s="3"/>
    </row>
    <row r="22814" spans="13:13">
      <c r="M22814" s="3"/>
    </row>
    <row r="22815" spans="13:13">
      <c r="M22815" s="3"/>
    </row>
    <row r="22816" spans="13:13">
      <c r="M22816" s="3"/>
    </row>
    <row r="22817" spans="13:13">
      <c r="M22817" s="3"/>
    </row>
    <row r="22818" spans="13:13">
      <c r="M22818" s="3"/>
    </row>
    <row r="22819" spans="13:13">
      <c r="M22819" s="3"/>
    </row>
    <row r="22820" spans="13:13">
      <c r="M22820" s="3"/>
    </row>
    <row r="22821" spans="13:13">
      <c r="M22821" s="3"/>
    </row>
    <row r="22822" spans="13:13">
      <c r="M22822" s="3"/>
    </row>
    <row r="22823" spans="13:13">
      <c r="M22823" s="3"/>
    </row>
    <row r="22824" spans="13:13">
      <c r="M22824" s="3"/>
    </row>
    <row r="22825" spans="13:13">
      <c r="M22825" s="3"/>
    </row>
    <row r="22826" spans="13:13">
      <c r="M22826" s="3"/>
    </row>
    <row r="22827" spans="13:13">
      <c r="M22827" s="3"/>
    </row>
    <row r="22828" spans="13:13">
      <c r="M22828" s="3"/>
    </row>
    <row r="22829" spans="13:13">
      <c r="M22829" s="3"/>
    </row>
    <row r="22830" spans="13:13">
      <c r="M22830" s="3"/>
    </row>
    <row r="22831" spans="13:13">
      <c r="M22831" s="3"/>
    </row>
    <row r="22832" spans="13:13">
      <c r="M22832" s="3"/>
    </row>
    <row r="22833" spans="13:13">
      <c r="M22833" s="3"/>
    </row>
    <row r="22834" spans="13:13">
      <c r="M22834" s="3"/>
    </row>
    <row r="22835" spans="13:13">
      <c r="M22835" s="3"/>
    </row>
    <row r="22836" spans="13:13">
      <c r="M22836" s="3"/>
    </row>
    <row r="22837" spans="13:13">
      <c r="M22837" s="3"/>
    </row>
    <row r="22838" spans="13:13">
      <c r="M22838" s="3"/>
    </row>
    <row r="22839" spans="13:13">
      <c r="M22839" s="3"/>
    </row>
    <row r="22840" spans="13:13">
      <c r="M22840" s="3"/>
    </row>
    <row r="22841" spans="13:13">
      <c r="M22841" s="3"/>
    </row>
    <row r="22842" spans="13:13">
      <c r="M22842" s="3"/>
    </row>
    <row r="22843" spans="13:13">
      <c r="M22843" s="3"/>
    </row>
    <row r="22844" spans="13:13">
      <c r="M22844" s="3"/>
    </row>
    <row r="22845" spans="13:13">
      <c r="M22845" s="3"/>
    </row>
    <row r="22846" spans="13:13">
      <c r="M22846" s="3"/>
    </row>
    <row r="22847" spans="13:13">
      <c r="M22847" s="3"/>
    </row>
    <row r="22848" spans="13:13">
      <c r="M22848" s="3"/>
    </row>
    <row r="22849" spans="13:13">
      <c r="M22849" s="3"/>
    </row>
    <row r="22850" spans="13:13">
      <c r="M22850" s="3"/>
    </row>
    <row r="22851" spans="13:13">
      <c r="M22851" s="3"/>
    </row>
    <row r="22852" spans="13:13">
      <c r="M22852" s="3"/>
    </row>
    <row r="22853" spans="13:13">
      <c r="M22853" s="3"/>
    </row>
    <row r="22854" spans="13:13">
      <c r="M22854" s="3"/>
    </row>
    <row r="22855" spans="13:13">
      <c r="M22855" s="3"/>
    </row>
    <row r="22856" spans="13:13">
      <c r="M22856" s="3"/>
    </row>
    <row r="22857" spans="13:13">
      <c r="M22857" s="3"/>
    </row>
    <row r="22858" spans="13:13">
      <c r="M22858" s="3"/>
    </row>
    <row r="22859" spans="13:13">
      <c r="M22859" s="3"/>
    </row>
    <row r="22860" spans="13:13">
      <c r="M22860" s="3"/>
    </row>
    <row r="22861" spans="13:13">
      <c r="M22861" s="3"/>
    </row>
    <row r="22862" spans="13:13">
      <c r="M22862" s="3"/>
    </row>
    <row r="22863" spans="13:13">
      <c r="M22863" s="3"/>
    </row>
    <row r="22864" spans="13:13">
      <c r="M22864" s="3"/>
    </row>
    <row r="22865" spans="13:13">
      <c r="M22865" s="3"/>
    </row>
    <row r="22866" spans="13:13">
      <c r="M22866" s="3"/>
    </row>
    <row r="22867" spans="13:13">
      <c r="M22867" s="3"/>
    </row>
    <row r="22868" spans="13:13">
      <c r="M22868" s="3"/>
    </row>
    <row r="22869" spans="13:13">
      <c r="M22869" s="3"/>
    </row>
    <row r="22870" spans="13:13">
      <c r="M22870" s="3"/>
    </row>
    <row r="22871" spans="13:13">
      <c r="M22871" s="3"/>
    </row>
    <row r="22872" spans="13:13">
      <c r="M22872" s="3"/>
    </row>
    <row r="22873" spans="13:13">
      <c r="M22873" s="3"/>
    </row>
    <row r="22874" spans="13:13">
      <c r="M22874" s="3"/>
    </row>
    <row r="22875" spans="13:13">
      <c r="M22875" s="3"/>
    </row>
    <row r="22876" spans="13:13">
      <c r="M22876" s="3"/>
    </row>
    <row r="22877" spans="13:13">
      <c r="M22877" s="3"/>
    </row>
    <row r="22878" spans="13:13">
      <c r="M22878" s="3"/>
    </row>
    <row r="22879" spans="13:13">
      <c r="M22879" s="3"/>
    </row>
    <row r="22880" spans="13:13">
      <c r="M22880" s="3"/>
    </row>
    <row r="22881" spans="13:13">
      <c r="M22881" s="3"/>
    </row>
    <row r="22882" spans="13:13">
      <c r="M22882" s="3"/>
    </row>
    <row r="22883" spans="13:13">
      <c r="M22883" s="3"/>
    </row>
    <row r="22884" spans="13:13">
      <c r="M22884" s="3"/>
    </row>
    <row r="22885" spans="13:13">
      <c r="M22885" s="3"/>
    </row>
    <row r="22886" spans="13:13">
      <c r="M22886" s="3"/>
    </row>
    <row r="22887" spans="13:13">
      <c r="M22887" s="3"/>
    </row>
    <row r="22888" spans="13:13">
      <c r="M22888" s="3"/>
    </row>
    <row r="22889" spans="13:13">
      <c r="M22889" s="3"/>
    </row>
    <row r="22890" spans="13:13">
      <c r="M22890" s="3"/>
    </row>
    <row r="22891" spans="13:13">
      <c r="M22891" s="3"/>
    </row>
    <row r="22892" spans="13:13">
      <c r="M22892" s="3"/>
    </row>
    <row r="22893" spans="13:13">
      <c r="M22893" s="3"/>
    </row>
    <row r="22894" spans="13:13">
      <c r="M22894" s="3"/>
    </row>
    <row r="22895" spans="13:13">
      <c r="M22895" s="3"/>
    </row>
    <row r="22896" spans="13:13">
      <c r="M22896" s="3"/>
    </row>
    <row r="22897" spans="13:13">
      <c r="M22897" s="3"/>
    </row>
    <row r="22898" spans="13:13">
      <c r="M22898" s="3"/>
    </row>
    <row r="22899" spans="13:13">
      <c r="M22899" s="3"/>
    </row>
    <row r="22900" spans="13:13">
      <c r="M22900" s="3"/>
    </row>
    <row r="22901" spans="13:13">
      <c r="M22901" s="3"/>
    </row>
    <row r="22902" spans="13:13">
      <c r="M22902" s="3"/>
    </row>
    <row r="22903" spans="13:13">
      <c r="M22903" s="3"/>
    </row>
    <row r="22904" spans="13:13">
      <c r="M22904" s="3"/>
    </row>
    <row r="22905" spans="13:13">
      <c r="M22905" s="3"/>
    </row>
    <row r="22906" spans="13:13">
      <c r="M22906" s="3"/>
    </row>
    <row r="22907" spans="13:13">
      <c r="M22907" s="3"/>
    </row>
    <row r="22908" spans="13:13">
      <c r="M22908" s="3"/>
    </row>
    <row r="22909" spans="13:13">
      <c r="M22909" s="3"/>
    </row>
    <row r="22910" spans="13:13">
      <c r="M22910" s="3"/>
    </row>
    <row r="22911" spans="13:13">
      <c r="M22911" s="3"/>
    </row>
    <row r="22912" spans="13:13">
      <c r="M22912" s="3"/>
    </row>
    <row r="22913" spans="13:13">
      <c r="M22913" s="3"/>
    </row>
    <row r="22914" spans="13:13">
      <c r="M22914" s="3"/>
    </row>
    <row r="22915" spans="13:13">
      <c r="M22915" s="3"/>
    </row>
    <row r="22916" spans="13:13">
      <c r="M22916" s="3"/>
    </row>
    <row r="22917" spans="13:13">
      <c r="M22917" s="3"/>
    </row>
    <row r="22918" spans="13:13">
      <c r="M22918" s="3"/>
    </row>
    <row r="22919" spans="13:13">
      <c r="M22919" s="3"/>
    </row>
    <row r="22920" spans="13:13">
      <c r="M22920" s="3"/>
    </row>
    <row r="22921" spans="13:13">
      <c r="M22921" s="3"/>
    </row>
    <row r="22922" spans="13:13">
      <c r="M22922" s="3"/>
    </row>
    <row r="22923" spans="13:13">
      <c r="M22923" s="3"/>
    </row>
    <row r="22924" spans="13:13">
      <c r="M22924" s="3"/>
    </row>
    <row r="22925" spans="13:13">
      <c r="M22925" s="3"/>
    </row>
    <row r="22926" spans="13:13">
      <c r="M22926" s="3"/>
    </row>
    <row r="22927" spans="13:13">
      <c r="M22927" s="3"/>
    </row>
    <row r="22928" spans="13:13">
      <c r="M22928" s="3"/>
    </row>
    <row r="22929" spans="13:13">
      <c r="M22929" s="3"/>
    </row>
    <row r="22930" spans="13:13">
      <c r="M22930" s="3"/>
    </row>
    <row r="22931" spans="13:13">
      <c r="M22931" s="3"/>
    </row>
    <row r="22932" spans="13:13">
      <c r="M22932" s="3"/>
    </row>
    <row r="22933" spans="13:13">
      <c r="M22933" s="3"/>
    </row>
    <row r="22934" spans="13:13">
      <c r="M22934" s="3"/>
    </row>
    <row r="22935" spans="13:13">
      <c r="M22935" s="3"/>
    </row>
    <row r="22936" spans="13:13">
      <c r="M22936" s="3"/>
    </row>
    <row r="22937" spans="13:13">
      <c r="M22937" s="3"/>
    </row>
    <row r="22938" spans="13:13">
      <c r="M22938" s="3"/>
    </row>
    <row r="22939" spans="13:13">
      <c r="M22939" s="3"/>
    </row>
    <row r="22940" spans="13:13">
      <c r="M22940" s="3"/>
    </row>
    <row r="22941" spans="13:13">
      <c r="M22941" s="3"/>
    </row>
    <row r="22942" spans="13:13">
      <c r="M22942" s="3"/>
    </row>
    <row r="22943" spans="13:13">
      <c r="M22943" s="3"/>
    </row>
    <row r="22944" spans="13:13">
      <c r="M22944" s="3"/>
    </row>
    <row r="22945" spans="13:13">
      <c r="M22945" s="3"/>
    </row>
    <row r="22946" spans="13:13">
      <c r="M22946" s="3"/>
    </row>
    <row r="22947" spans="13:13">
      <c r="M22947" s="3"/>
    </row>
    <row r="22948" spans="13:13">
      <c r="M22948" s="3"/>
    </row>
    <row r="22949" spans="13:13">
      <c r="M22949" s="3"/>
    </row>
    <row r="22950" spans="13:13">
      <c r="M22950" s="3"/>
    </row>
    <row r="22951" spans="13:13">
      <c r="M22951" s="3"/>
    </row>
    <row r="22952" spans="13:13">
      <c r="M22952" s="3"/>
    </row>
    <row r="22953" spans="13:13">
      <c r="M22953" s="3"/>
    </row>
    <row r="22954" spans="13:13">
      <c r="M22954" s="3"/>
    </row>
    <row r="22955" spans="13:13">
      <c r="M22955" s="3"/>
    </row>
    <row r="22956" spans="13:13">
      <c r="M22956" s="3"/>
    </row>
    <row r="22957" spans="13:13">
      <c r="M22957" s="3"/>
    </row>
    <row r="22958" spans="13:13">
      <c r="M22958" s="3"/>
    </row>
    <row r="22959" spans="13:13">
      <c r="M22959" s="3"/>
    </row>
    <row r="22960" spans="13:13">
      <c r="M22960" s="3"/>
    </row>
    <row r="22961" spans="13:13">
      <c r="M22961" s="3"/>
    </row>
    <row r="22962" spans="13:13">
      <c r="M22962" s="3"/>
    </row>
    <row r="22963" spans="13:13">
      <c r="M22963" s="3"/>
    </row>
    <row r="22964" spans="13:13">
      <c r="M22964" s="3"/>
    </row>
    <row r="22965" spans="13:13">
      <c r="M22965" s="3"/>
    </row>
    <row r="22966" spans="13:13">
      <c r="M22966" s="3"/>
    </row>
    <row r="22967" spans="13:13">
      <c r="M22967" s="3"/>
    </row>
    <row r="22968" spans="13:13">
      <c r="M22968" s="3"/>
    </row>
    <row r="22969" spans="13:13">
      <c r="M22969" s="3"/>
    </row>
    <row r="22970" spans="13:13">
      <c r="M22970" s="3"/>
    </row>
    <row r="22971" spans="13:13">
      <c r="M22971" s="3"/>
    </row>
    <row r="22972" spans="13:13">
      <c r="M22972" s="3"/>
    </row>
    <row r="22973" spans="13:13">
      <c r="M22973" s="3"/>
    </row>
    <row r="22974" spans="13:13">
      <c r="M22974" s="3"/>
    </row>
    <row r="22975" spans="13:13">
      <c r="M22975" s="3"/>
    </row>
    <row r="22976" spans="13:13">
      <c r="M22976" s="3"/>
    </row>
    <row r="22977" spans="13:13">
      <c r="M22977" s="3"/>
    </row>
    <row r="22978" spans="13:13">
      <c r="M22978" s="3"/>
    </row>
    <row r="22979" spans="13:13">
      <c r="M22979" s="3"/>
    </row>
    <row r="22980" spans="13:13">
      <c r="M22980" s="3"/>
    </row>
    <row r="22981" spans="13:13">
      <c r="M22981" s="3"/>
    </row>
    <row r="22982" spans="13:13">
      <c r="M22982" s="3"/>
    </row>
    <row r="22983" spans="13:13">
      <c r="M22983" s="3"/>
    </row>
    <row r="22984" spans="13:13">
      <c r="M22984" s="3"/>
    </row>
    <row r="22985" spans="13:13">
      <c r="M22985" s="3"/>
    </row>
    <row r="22986" spans="13:13">
      <c r="M22986" s="3"/>
    </row>
    <row r="22987" spans="13:13">
      <c r="M22987" s="3"/>
    </row>
    <row r="22988" spans="13:13">
      <c r="M22988" s="3"/>
    </row>
    <row r="22989" spans="13:13">
      <c r="M22989" s="3"/>
    </row>
    <row r="22990" spans="13:13">
      <c r="M22990" s="3"/>
    </row>
    <row r="22991" spans="13:13">
      <c r="M22991" s="3"/>
    </row>
    <row r="22992" spans="13:13">
      <c r="M22992" s="3"/>
    </row>
    <row r="22993" spans="13:13">
      <c r="M22993" s="3"/>
    </row>
    <row r="22994" spans="13:13">
      <c r="M22994" s="3"/>
    </row>
    <row r="22995" spans="13:13">
      <c r="M22995" s="3"/>
    </row>
    <row r="22996" spans="13:13">
      <c r="M22996" s="3"/>
    </row>
    <row r="22997" spans="13:13">
      <c r="M22997" s="3"/>
    </row>
    <row r="22998" spans="13:13">
      <c r="M22998" s="3"/>
    </row>
    <row r="22999" spans="13:13">
      <c r="M22999" s="3"/>
    </row>
    <row r="23000" spans="13:13">
      <c r="M23000" s="3"/>
    </row>
    <row r="23001" spans="13:13">
      <c r="M23001" s="3"/>
    </row>
    <row r="23002" spans="13:13">
      <c r="M23002" s="3"/>
    </row>
    <row r="23003" spans="13:13">
      <c r="M23003" s="3"/>
    </row>
    <row r="23004" spans="13:13">
      <c r="M23004" s="3"/>
    </row>
    <row r="23005" spans="13:13">
      <c r="M23005" s="3"/>
    </row>
    <row r="23006" spans="13:13">
      <c r="M23006" s="3"/>
    </row>
    <row r="23007" spans="13:13">
      <c r="M23007" s="3"/>
    </row>
    <row r="23008" spans="13:13">
      <c r="M23008" s="3"/>
    </row>
    <row r="23009" spans="13:13">
      <c r="M23009" s="3"/>
    </row>
    <row r="23010" spans="13:13">
      <c r="M23010" s="3"/>
    </row>
    <row r="23011" spans="13:13">
      <c r="M23011" s="3"/>
    </row>
    <row r="23012" spans="13:13">
      <c r="M23012" s="3"/>
    </row>
    <row r="23013" spans="13:13">
      <c r="M23013" s="3"/>
    </row>
    <row r="23014" spans="13:13">
      <c r="M23014" s="3"/>
    </row>
    <row r="23015" spans="13:13">
      <c r="M23015" s="3"/>
    </row>
    <row r="23016" spans="13:13">
      <c r="M23016" s="3"/>
    </row>
    <row r="23017" spans="13:13">
      <c r="M23017" s="3"/>
    </row>
    <row r="23018" spans="13:13">
      <c r="M23018" s="3"/>
    </row>
    <row r="23019" spans="13:13">
      <c r="M23019" s="3"/>
    </row>
    <row r="23020" spans="13:13">
      <c r="M23020" s="3"/>
    </row>
    <row r="23021" spans="13:13">
      <c r="M23021" s="3"/>
    </row>
    <row r="23022" spans="13:13">
      <c r="M23022" s="3"/>
    </row>
    <row r="23023" spans="13:13">
      <c r="M23023" s="3"/>
    </row>
    <row r="23024" spans="13:13">
      <c r="M23024" s="3"/>
    </row>
    <row r="23025" spans="13:13">
      <c r="M23025" s="3"/>
    </row>
    <row r="23026" spans="13:13">
      <c r="M23026" s="3"/>
    </row>
    <row r="23027" spans="13:13">
      <c r="M23027" s="3"/>
    </row>
    <row r="23028" spans="13:13">
      <c r="M23028" s="3"/>
    </row>
    <row r="23029" spans="13:13">
      <c r="M23029" s="3"/>
    </row>
    <row r="23030" spans="13:13">
      <c r="M23030" s="3"/>
    </row>
    <row r="23031" spans="13:13">
      <c r="M23031" s="3"/>
    </row>
    <row r="23032" spans="13:13">
      <c r="M23032" s="3"/>
    </row>
    <row r="23033" spans="13:13">
      <c r="M23033" s="3"/>
    </row>
    <row r="23034" spans="13:13">
      <c r="M23034" s="3"/>
    </row>
    <row r="23035" spans="13:13">
      <c r="M23035" s="3"/>
    </row>
    <row r="23036" spans="13:13">
      <c r="M23036" s="3"/>
    </row>
    <row r="23037" spans="13:13">
      <c r="M23037" s="3"/>
    </row>
    <row r="23038" spans="13:13">
      <c r="M23038" s="3"/>
    </row>
    <row r="23039" spans="13:13">
      <c r="M23039" s="3"/>
    </row>
    <row r="23040" spans="13:13">
      <c r="M23040" s="3"/>
    </row>
    <row r="23041" spans="13:13">
      <c r="M23041" s="3"/>
    </row>
    <row r="23042" spans="13:13">
      <c r="M23042" s="3"/>
    </row>
    <row r="23043" spans="13:13">
      <c r="M23043" s="3"/>
    </row>
    <row r="23044" spans="13:13">
      <c r="M23044" s="3"/>
    </row>
    <row r="23045" spans="13:13">
      <c r="M23045" s="3"/>
    </row>
    <row r="23046" spans="13:13">
      <c r="M23046" s="3"/>
    </row>
    <row r="23047" spans="13:13">
      <c r="M23047" s="3"/>
    </row>
    <row r="23048" spans="13:13">
      <c r="M23048" s="3"/>
    </row>
    <row r="23049" spans="13:13">
      <c r="M23049" s="3"/>
    </row>
    <row r="23050" spans="13:13">
      <c r="M23050" s="3"/>
    </row>
    <row r="23051" spans="13:13">
      <c r="M23051" s="3"/>
    </row>
    <row r="23052" spans="13:13">
      <c r="M23052" s="3"/>
    </row>
    <row r="23053" spans="13:13">
      <c r="M23053" s="3"/>
    </row>
    <row r="23054" spans="13:13">
      <c r="M23054" s="3"/>
    </row>
    <row r="23055" spans="13:13">
      <c r="M23055" s="3"/>
    </row>
    <row r="23056" spans="13:13">
      <c r="M23056" s="3"/>
    </row>
    <row r="23057" spans="13:13">
      <c r="M23057" s="3"/>
    </row>
    <row r="23058" spans="13:13">
      <c r="M23058" s="3"/>
    </row>
    <row r="23059" spans="13:13">
      <c r="M23059" s="3"/>
    </row>
    <row r="23060" spans="13:13">
      <c r="M23060" s="3"/>
    </row>
    <row r="23061" spans="13:13">
      <c r="M23061" s="3"/>
    </row>
    <row r="23062" spans="13:13">
      <c r="M23062" s="3"/>
    </row>
    <row r="23063" spans="13:13">
      <c r="M23063" s="3"/>
    </row>
    <row r="23064" spans="13:13">
      <c r="M23064" s="3"/>
    </row>
    <row r="23065" spans="13:13">
      <c r="M23065" s="3"/>
    </row>
    <row r="23066" spans="13:13">
      <c r="M23066" s="3"/>
    </row>
    <row r="23067" spans="13:13">
      <c r="M23067" s="3"/>
    </row>
    <row r="23068" spans="13:13">
      <c r="M23068" s="3"/>
    </row>
    <row r="23069" spans="13:13">
      <c r="M23069" s="3"/>
    </row>
    <row r="23070" spans="13:13">
      <c r="M23070" s="3"/>
    </row>
    <row r="23071" spans="13:13">
      <c r="M23071" s="3"/>
    </row>
    <row r="23072" spans="13:13">
      <c r="M23072" s="3"/>
    </row>
    <row r="23073" spans="13:13">
      <c r="M23073" s="3"/>
    </row>
    <row r="23074" spans="13:13">
      <c r="M23074" s="3"/>
    </row>
    <row r="23075" spans="13:13">
      <c r="M23075" s="3"/>
    </row>
    <row r="23076" spans="13:13">
      <c r="M23076" s="3"/>
    </row>
    <row r="23077" spans="13:13">
      <c r="M23077" s="3"/>
    </row>
    <row r="23078" spans="13:13">
      <c r="M23078" s="3"/>
    </row>
    <row r="23079" spans="13:13">
      <c r="M23079" s="3"/>
    </row>
    <row r="23080" spans="13:13">
      <c r="M23080" s="3"/>
    </row>
    <row r="23081" spans="13:13">
      <c r="M23081" s="3"/>
    </row>
    <row r="23082" spans="13:13">
      <c r="M23082" s="3"/>
    </row>
    <row r="23083" spans="13:13">
      <c r="M23083" s="3"/>
    </row>
    <row r="23084" spans="13:13">
      <c r="M23084" s="3"/>
    </row>
    <row r="23085" spans="13:13">
      <c r="M23085" s="3"/>
    </row>
    <row r="23086" spans="13:13">
      <c r="M23086" s="3"/>
    </row>
    <row r="23087" spans="13:13">
      <c r="M23087" s="3"/>
    </row>
    <row r="23088" spans="13:13">
      <c r="M23088" s="3"/>
    </row>
    <row r="23089" spans="13:13">
      <c r="M23089" s="3"/>
    </row>
    <row r="23090" spans="13:13">
      <c r="M23090" s="3"/>
    </row>
    <row r="23091" spans="13:13">
      <c r="M23091" s="3"/>
    </row>
    <row r="23092" spans="13:13">
      <c r="M23092" s="3"/>
    </row>
    <row r="23093" spans="13:13">
      <c r="M23093" s="3"/>
    </row>
    <row r="23094" spans="13:13">
      <c r="M23094" s="3"/>
    </row>
    <row r="23095" spans="13:13">
      <c r="M23095" s="3"/>
    </row>
    <row r="23096" spans="13:13">
      <c r="M23096" s="3"/>
    </row>
    <row r="23097" spans="13:13">
      <c r="M23097" s="3"/>
    </row>
    <row r="23098" spans="13:13">
      <c r="M23098" s="3"/>
    </row>
    <row r="23099" spans="13:13">
      <c r="M23099" s="3"/>
    </row>
    <row r="23100" spans="13:13">
      <c r="M23100" s="3"/>
    </row>
    <row r="23101" spans="13:13">
      <c r="M23101" s="3"/>
    </row>
    <row r="23102" spans="13:13">
      <c r="M23102" s="3"/>
    </row>
    <row r="23103" spans="13:13">
      <c r="M23103" s="3"/>
    </row>
    <row r="23104" spans="13:13">
      <c r="M23104" s="3"/>
    </row>
    <row r="23105" spans="13:13">
      <c r="M23105" s="3"/>
    </row>
    <row r="23106" spans="13:13">
      <c r="M23106" s="3"/>
    </row>
    <row r="23107" spans="13:13">
      <c r="M23107" s="3"/>
    </row>
    <row r="23108" spans="13:13">
      <c r="M23108" s="3"/>
    </row>
    <row r="23109" spans="13:13">
      <c r="M23109" s="3"/>
    </row>
    <row r="23110" spans="13:13">
      <c r="M23110" s="3"/>
    </row>
    <row r="23111" spans="13:13">
      <c r="M23111" s="3"/>
    </row>
    <row r="23112" spans="13:13">
      <c r="M23112" s="3"/>
    </row>
    <row r="23113" spans="13:13">
      <c r="M23113" s="3"/>
    </row>
    <row r="23114" spans="13:13">
      <c r="M23114" s="3"/>
    </row>
    <row r="23115" spans="13:13">
      <c r="M23115" s="3"/>
    </row>
    <row r="23116" spans="13:13">
      <c r="M23116" s="3"/>
    </row>
    <row r="23117" spans="13:13">
      <c r="M23117" s="3"/>
    </row>
    <row r="23118" spans="13:13">
      <c r="M23118" s="3"/>
    </row>
    <row r="23119" spans="13:13">
      <c r="M23119" s="3"/>
    </row>
    <row r="23120" spans="13:13">
      <c r="M23120" s="3"/>
    </row>
    <row r="23121" spans="13:13">
      <c r="M23121" s="3"/>
    </row>
    <row r="23122" spans="13:13">
      <c r="M23122" s="3"/>
    </row>
    <row r="23123" spans="13:13">
      <c r="M23123" s="3"/>
    </row>
    <row r="23124" spans="13:13">
      <c r="M23124" s="3"/>
    </row>
    <row r="23125" spans="13:13">
      <c r="M23125" s="3"/>
    </row>
    <row r="23126" spans="13:13">
      <c r="M23126" s="3"/>
    </row>
    <row r="23127" spans="13:13">
      <c r="M23127" s="3"/>
    </row>
    <row r="23128" spans="13:13">
      <c r="M23128" s="3"/>
    </row>
    <row r="23129" spans="13:13">
      <c r="M23129" s="3"/>
    </row>
    <row r="23130" spans="13:13">
      <c r="M23130" s="3"/>
    </row>
    <row r="23131" spans="13:13">
      <c r="M23131" s="3"/>
    </row>
    <row r="23132" spans="13:13">
      <c r="M23132" s="3"/>
    </row>
    <row r="23133" spans="13:13">
      <c r="M23133" s="3"/>
    </row>
    <row r="23134" spans="13:13">
      <c r="M23134" s="3"/>
    </row>
    <row r="23135" spans="13:13">
      <c r="M23135" s="3"/>
    </row>
    <row r="23136" spans="13:13">
      <c r="M23136" s="3"/>
    </row>
    <row r="23137" spans="13:13">
      <c r="M23137" s="3"/>
    </row>
    <row r="23138" spans="13:13">
      <c r="M23138" s="3"/>
    </row>
    <row r="23139" spans="13:13">
      <c r="M23139" s="3"/>
    </row>
    <row r="23140" spans="13:13">
      <c r="M23140" s="3"/>
    </row>
    <row r="23141" spans="13:13">
      <c r="M23141" s="3"/>
    </row>
    <row r="23142" spans="13:13">
      <c r="M23142" s="3"/>
    </row>
    <row r="23143" spans="13:13">
      <c r="M23143" s="3"/>
    </row>
    <row r="23144" spans="13:13">
      <c r="M23144" s="3"/>
    </row>
    <row r="23145" spans="13:13">
      <c r="M23145" s="3"/>
    </row>
    <row r="23146" spans="13:13">
      <c r="M23146" s="3"/>
    </row>
    <row r="23147" spans="13:13">
      <c r="M23147" s="3"/>
    </row>
    <row r="23148" spans="13:13">
      <c r="M23148" s="3"/>
    </row>
    <row r="23149" spans="13:13">
      <c r="M23149" s="3"/>
    </row>
    <row r="23150" spans="13:13">
      <c r="M23150" s="3"/>
    </row>
    <row r="23151" spans="13:13">
      <c r="M23151" s="3"/>
    </row>
    <row r="23152" spans="13:13">
      <c r="M23152" s="3"/>
    </row>
    <row r="23153" spans="13:13">
      <c r="M23153" s="3"/>
    </row>
    <row r="23154" spans="13:13">
      <c r="M23154" s="3"/>
    </row>
    <row r="23155" spans="13:13">
      <c r="M23155" s="3"/>
    </row>
    <row r="23156" spans="13:13">
      <c r="M23156" s="3"/>
    </row>
    <row r="23157" spans="13:13">
      <c r="M23157" s="3"/>
    </row>
    <row r="23158" spans="13:13">
      <c r="M23158" s="3"/>
    </row>
    <row r="23159" spans="13:13">
      <c r="M23159" s="3"/>
    </row>
    <row r="23160" spans="13:13">
      <c r="M23160" s="3"/>
    </row>
    <row r="23161" spans="13:13">
      <c r="M23161" s="3"/>
    </row>
    <row r="23162" spans="13:13">
      <c r="M23162" s="3"/>
    </row>
    <row r="23163" spans="13:13">
      <c r="M23163" s="3"/>
    </row>
    <row r="23164" spans="13:13">
      <c r="M23164" s="3"/>
    </row>
    <row r="23165" spans="13:13">
      <c r="M23165" s="3"/>
    </row>
    <row r="23166" spans="13:13">
      <c r="M23166" s="3"/>
    </row>
    <row r="23167" spans="13:13">
      <c r="M23167" s="3"/>
    </row>
    <row r="23168" spans="13:13">
      <c r="M23168" s="3"/>
    </row>
    <row r="23169" spans="13:13">
      <c r="M23169" s="3"/>
    </row>
    <row r="23170" spans="13:13">
      <c r="M23170" s="3"/>
    </row>
    <row r="23171" spans="13:13">
      <c r="M23171" s="3"/>
    </row>
    <row r="23172" spans="13:13">
      <c r="M23172" s="3"/>
    </row>
    <row r="23173" spans="13:13">
      <c r="M23173" s="3"/>
    </row>
    <row r="23174" spans="13:13">
      <c r="M23174" s="3"/>
    </row>
    <row r="23175" spans="13:13">
      <c r="M23175" s="3"/>
    </row>
    <row r="23176" spans="13:13">
      <c r="M23176" s="3"/>
    </row>
    <row r="23177" spans="13:13">
      <c r="M23177" s="3"/>
    </row>
    <row r="23178" spans="13:13">
      <c r="M23178" s="3"/>
    </row>
    <row r="23179" spans="13:13">
      <c r="M23179" s="3"/>
    </row>
    <row r="23180" spans="13:13">
      <c r="M23180" s="3"/>
    </row>
    <row r="23181" spans="13:13">
      <c r="M23181" s="3"/>
    </row>
    <row r="23182" spans="13:13">
      <c r="M23182" s="3"/>
    </row>
    <row r="23183" spans="13:13">
      <c r="M23183" s="3"/>
    </row>
    <row r="23184" spans="13:13">
      <c r="M23184" s="3"/>
    </row>
    <row r="23185" spans="13:13">
      <c r="M23185" s="3"/>
    </row>
    <row r="23186" spans="13:13">
      <c r="M23186" s="3"/>
    </row>
    <row r="23187" spans="13:13">
      <c r="M23187" s="3"/>
    </row>
    <row r="23188" spans="13:13">
      <c r="M23188" s="3"/>
    </row>
    <row r="23189" spans="13:13">
      <c r="M23189" s="3"/>
    </row>
    <row r="23190" spans="13:13">
      <c r="M23190" s="3"/>
    </row>
    <row r="23191" spans="13:13">
      <c r="M23191" s="3"/>
    </row>
    <row r="23192" spans="13:13">
      <c r="M23192" s="3"/>
    </row>
    <row r="23193" spans="13:13">
      <c r="M23193" s="3"/>
    </row>
    <row r="23194" spans="13:13">
      <c r="M23194" s="3"/>
    </row>
    <row r="23195" spans="13:13">
      <c r="M23195" s="3"/>
    </row>
    <row r="23196" spans="13:13">
      <c r="M23196" s="3"/>
    </row>
    <row r="23197" spans="13:13">
      <c r="M23197" s="3"/>
    </row>
    <row r="23198" spans="13:13">
      <c r="M23198" s="3"/>
    </row>
    <row r="23199" spans="13:13">
      <c r="M23199" s="3"/>
    </row>
    <row r="23200" spans="13:13">
      <c r="M23200" s="3"/>
    </row>
    <row r="23201" spans="13:13">
      <c r="M23201" s="3"/>
    </row>
    <row r="23202" spans="13:13">
      <c r="M23202" s="3"/>
    </row>
    <row r="23203" spans="13:13">
      <c r="M23203" s="3"/>
    </row>
    <row r="23204" spans="13:13">
      <c r="M23204" s="3"/>
    </row>
    <row r="23205" spans="13:13">
      <c r="M23205" s="3"/>
    </row>
    <row r="23206" spans="13:13">
      <c r="M23206" s="3"/>
    </row>
    <row r="23207" spans="13:13">
      <c r="M23207" s="3"/>
    </row>
    <row r="23208" spans="13:13">
      <c r="M23208" s="3"/>
    </row>
    <row r="23209" spans="13:13">
      <c r="M23209" s="3"/>
    </row>
    <row r="23210" spans="13:13">
      <c r="M23210" s="3"/>
    </row>
    <row r="23211" spans="13:13">
      <c r="M23211" s="3"/>
    </row>
    <row r="23212" spans="13:13">
      <c r="M23212" s="3"/>
    </row>
    <row r="23213" spans="13:13">
      <c r="M23213" s="3"/>
    </row>
    <row r="23214" spans="13:13">
      <c r="M23214" s="3"/>
    </row>
    <row r="23215" spans="13:13">
      <c r="M23215" s="3"/>
    </row>
    <row r="23216" spans="13:13">
      <c r="M23216" s="3"/>
    </row>
    <row r="23217" spans="13:13">
      <c r="M23217" s="3"/>
    </row>
    <row r="23218" spans="13:13">
      <c r="M23218" s="3"/>
    </row>
    <row r="23219" spans="13:13">
      <c r="M23219" s="3"/>
    </row>
    <row r="23220" spans="13:13">
      <c r="M23220" s="3"/>
    </row>
    <row r="23221" spans="13:13">
      <c r="M23221" s="3"/>
    </row>
    <row r="23222" spans="13:13">
      <c r="M23222" s="3"/>
    </row>
    <row r="23223" spans="13:13">
      <c r="M23223" s="3"/>
    </row>
    <row r="23224" spans="13:13">
      <c r="M23224" s="3"/>
    </row>
    <row r="23225" spans="13:13">
      <c r="M23225" s="3"/>
    </row>
    <row r="23226" spans="13:13">
      <c r="M23226" s="3"/>
    </row>
    <row r="23227" spans="13:13">
      <c r="M23227" s="3"/>
    </row>
    <row r="23228" spans="13:13">
      <c r="M23228" s="3"/>
    </row>
    <row r="23229" spans="13:13">
      <c r="M23229" s="3"/>
    </row>
    <row r="23230" spans="13:13">
      <c r="M23230" s="3"/>
    </row>
    <row r="23231" spans="13:13">
      <c r="M23231" s="3"/>
    </row>
    <row r="23232" spans="13:13">
      <c r="M23232" s="3"/>
    </row>
    <row r="23233" spans="13:13">
      <c r="M23233" s="3"/>
    </row>
    <row r="23234" spans="13:13">
      <c r="M23234" s="3"/>
    </row>
    <row r="23235" spans="13:13">
      <c r="M23235" s="3"/>
    </row>
    <row r="23236" spans="13:13">
      <c r="M23236" s="3"/>
    </row>
    <row r="23237" spans="13:13">
      <c r="M23237" s="3"/>
    </row>
    <row r="23238" spans="13:13">
      <c r="M23238" s="3"/>
    </row>
    <row r="23239" spans="13:13">
      <c r="M23239" s="3"/>
    </row>
    <row r="23240" spans="13:13">
      <c r="M23240" s="3"/>
    </row>
    <row r="23241" spans="13:13">
      <c r="M23241" s="3"/>
    </row>
    <row r="23242" spans="13:13">
      <c r="M23242" s="3"/>
    </row>
    <row r="23243" spans="13:13">
      <c r="M23243" s="3"/>
    </row>
    <row r="23244" spans="13:13">
      <c r="M23244" s="3"/>
    </row>
    <row r="23245" spans="13:13">
      <c r="M23245" s="3"/>
    </row>
    <row r="23246" spans="13:13">
      <c r="M23246" s="3"/>
    </row>
    <row r="23247" spans="13:13">
      <c r="M23247" s="3"/>
    </row>
    <row r="23248" spans="13:13">
      <c r="M23248" s="3"/>
    </row>
    <row r="23249" spans="13:13">
      <c r="M23249" s="3"/>
    </row>
    <row r="23250" spans="13:13">
      <c r="M23250" s="3"/>
    </row>
    <row r="23251" spans="13:13">
      <c r="M23251" s="3"/>
    </row>
    <row r="23252" spans="13:13">
      <c r="M23252" s="3"/>
    </row>
    <row r="23253" spans="13:13">
      <c r="M23253" s="3"/>
    </row>
    <row r="23254" spans="13:13">
      <c r="M23254" s="3"/>
    </row>
    <row r="23255" spans="13:13">
      <c r="M23255" s="3"/>
    </row>
    <row r="23256" spans="13:13">
      <c r="M23256" s="3"/>
    </row>
    <row r="23257" spans="13:13">
      <c r="M23257" s="3"/>
    </row>
    <row r="23258" spans="13:13">
      <c r="M23258" s="3"/>
    </row>
    <row r="23259" spans="13:13">
      <c r="M23259" s="3"/>
    </row>
    <row r="23260" spans="13:13">
      <c r="M23260" s="3"/>
    </row>
    <row r="23261" spans="13:13">
      <c r="M23261" s="3"/>
    </row>
    <row r="23262" spans="13:13">
      <c r="M23262" s="3"/>
    </row>
    <row r="23263" spans="13:13">
      <c r="M23263" s="3"/>
    </row>
    <row r="23264" spans="13:13">
      <c r="M23264" s="3"/>
    </row>
    <row r="23265" spans="13:13">
      <c r="M23265" s="3"/>
    </row>
    <row r="23266" spans="13:13">
      <c r="M23266" s="3"/>
    </row>
    <row r="23267" spans="13:13">
      <c r="M23267" s="3"/>
    </row>
    <row r="23268" spans="13:13">
      <c r="M23268" s="3"/>
    </row>
    <row r="23269" spans="13:13">
      <c r="M23269" s="3"/>
    </row>
    <row r="23270" spans="13:13">
      <c r="M23270" s="3"/>
    </row>
    <row r="23271" spans="13:13">
      <c r="M23271" s="3"/>
    </row>
    <row r="23272" spans="13:13">
      <c r="M23272" s="3"/>
    </row>
    <row r="23273" spans="13:13">
      <c r="M23273" s="3"/>
    </row>
    <row r="23274" spans="13:13">
      <c r="M23274" s="3"/>
    </row>
    <row r="23275" spans="13:13">
      <c r="M23275" s="3"/>
    </row>
    <row r="23276" spans="13:13">
      <c r="M23276" s="3"/>
    </row>
    <row r="23277" spans="13:13">
      <c r="M23277" s="3"/>
    </row>
    <row r="23278" spans="13:13">
      <c r="M23278" s="3"/>
    </row>
    <row r="23279" spans="13:13">
      <c r="M23279" s="3"/>
    </row>
    <row r="23280" spans="13:13">
      <c r="M23280" s="3"/>
    </row>
    <row r="23281" spans="13:13">
      <c r="M23281" s="3"/>
    </row>
    <row r="23282" spans="13:13">
      <c r="M23282" s="3"/>
    </row>
    <row r="23283" spans="13:13">
      <c r="M23283" s="3"/>
    </row>
    <row r="23284" spans="13:13">
      <c r="M23284" s="3"/>
    </row>
    <row r="23285" spans="13:13">
      <c r="M23285" s="3"/>
    </row>
    <row r="23286" spans="13:13">
      <c r="M23286" s="3"/>
    </row>
    <row r="23287" spans="13:13">
      <c r="M23287" s="3"/>
    </row>
    <row r="23288" spans="13:13">
      <c r="M23288" s="3"/>
    </row>
    <row r="23289" spans="13:13">
      <c r="M23289" s="3"/>
    </row>
    <row r="23290" spans="13:13">
      <c r="M23290" s="3"/>
    </row>
    <row r="23291" spans="13:13">
      <c r="M23291" s="3"/>
    </row>
    <row r="23292" spans="13:13">
      <c r="M23292" s="3"/>
    </row>
    <row r="23293" spans="13:13">
      <c r="M23293" s="3"/>
    </row>
    <row r="23294" spans="13:13">
      <c r="M23294" s="3"/>
    </row>
    <row r="23295" spans="13:13">
      <c r="M23295" s="3"/>
    </row>
    <row r="23296" spans="13:13">
      <c r="M23296" s="3"/>
    </row>
    <row r="23297" spans="13:13">
      <c r="M23297" s="3"/>
    </row>
    <row r="23298" spans="13:13">
      <c r="M23298" s="3"/>
    </row>
    <row r="23299" spans="13:13">
      <c r="M23299" s="3"/>
    </row>
    <row r="23300" spans="13:13">
      <c r="M23300" s="3"/>
    </row>
    <row r="23301" spans="13:13">
      <c r="M23301" s="3"/>
    </row>
    <row r="23302" spans="13:13">
      <c r="M23302" s="3"/>
    </row>
    <row r="23303" spans="13:13">
      <c r="M23303" s="3"/>
    </row>
    <row r="23304" spans="13:13">
      <c r="M23304" s="3"/>
    </row>
    <row r="23305" spans="13:13">
      <c r="M23305" s="3"/>
    </row>
    <row r="23306" spans="13:13">
      <c r="M23306" s="3"/>
    </row>
    <row r="23307" spans="13:13">
      <c r="M23307" s="3"/>
    </row>
    <row r="23308" spans="13:13">
      <c r="M23308" s="3"/>
    </row>
    <row r="23309" spans="13:13">
      <c r="M23309" s="3"/>
    </row>
    <row r="23310" spans="13:13">
      <c r="M23310" s="3"/>
    </row>
    <row r="23311" spans="13:13">
      <c r="M23311" s="3"/>
    </row>
    <row r="23312" spans="13:13">
      <c r="M23312" s="3"/>
    </row>
    <row r="23313" spans="13:13">
      <c r="M23313" s="3"/>
    </row>
    <row r="23314" spans="13:13">
      <c r="M23314" s="3"/>
    </row>
    <row r="23315" spans="13:13">
      <c r="M23315" s="3"/>
    </row>
    <row r="23316" spans="13:13">
      <c r="M23316" s="3"/>
    </row>
    <row r="23317" spans="13:13">
      <c r="M23317" s="3"/>
    </row>
    <row r="23318" spans="13:13">
      <c r="M23318" s="3"/>
    </row>
    <row r="23319" spans="13:13">
      <c r="M23319" s="3"/>
    </row>
    <row r="23320" spans="13:13">
      <c r="M23320" s="3"/>
    </row>
    <row r="23321" spans="13:13">
      <c r="M23321" s="3"/>
    </row>
    <row r="23322" spans="13:13">
      <c r="M23322" s="3"/>
    </row>
    <row r="23323" spans="13:13">
      <c r="M23323" s="3"/>
    </row>
    <row r="23324" spans="13:13">
      <c r="M23324" s="3"/>
    </row>
    <row r="23325" spans="13:13">
      <c r="M23325" s="3"/>
    </row>
    <row r="23326" spans="13:13">
      <c r="M23326" s="3"/>
    </row>
    <row r="23327" spans="13:13">
      <c r="M23327" s="3"/>
    </row>
    <row r="23328" spans="13:13">
      <c r="M23328" s="3"/>
    </row>
    <row r="23329" spans="13:13">
      <c r="M23329" s="3"/>
    </row>
    <row r="23330" spans="13:13">
      <c r="M23330" s="3"/>
    </row>
    <row r="23331" spans="13:13">
      <c r="M23331" s="3"/>
    </row>
    <row r="23332" spans="13:13">
      <c r="M23332" s="3"/>
    </row>
    <row r="23333" spans="13:13">
      <c r="M23333" s="3"/>
    </row>
    <row r="23334" spans="13:13">
      <c r="M23334" s="3"/>
    </row>
    <row r="23335" spans="13:13">
      <c r="M23335" s="3"/>
    </row>
    <row r="23336" spans="13:13">
      <c r="M23336" s="3"/>
    </row>
    <row r="23337" spans="13:13">
      <c r="M23337" s="3"/>
    </row>
    <row r="23338" spans="13:13">
      <c r="M23338" s="3"/>
    </row>
    <row r="23339" spans="13:13">
      <c r="M23339" s="3"/>
    </row>
    <row r="23340" spans="13:13">
      <c r="M23340" s="3"/>
    </row>
    <row r="23341" spans="13:13">
      <c r="M23341" s="3"/>
    </row>
    <row r="23342" spans="13:13">
      <c r="M23342" s="3"/>
    </row>
    <row r="23343" spans="13:13">
      <c r="M23343" s="3"/>
    </row>
    <row r="23344" spans="13:13">
      <c r="M23344" s="3"/>
    </row>
    <row r="23345" spans="13:13">
      <c r="M23345" s="3"/>
    </row>
    <row r="23346" spans="13:13">
      <c r="M23346" s="3"/>
    </row>
    <row r="23347" spans="13:13">
      <c r="M23347" s="3"/>
    </row>
    <row r="23348" spans="13:13">
      <c r="M23348" s="3"/>
    </row>
    <row r="23349" spans="13:13">
      <c r="M23349" s="3"/>
    </row>
    <row r="23350" spans="13:13">
      <c r="M23350" s="3"/>
    </row>
    <row r="23351" spans="13:13">
      <c r="M23351" s="3"/>
    </row>
    <row r="23352" spans="13:13">
      <c r="M23352" s="3"/>
    </row>
    <row r="23353" spans="13:13">
      <c r="M23353" s="3"/>
    </row>
    <row r="23354" spans="13:13">
      <c r="M23354" s="3"/>
    </row>
    <row r="23355" spans="13:13">
      <c r="M23355" s="3"/>
    </row>
    <row r="23356" spans="13:13">
      <c r="M23356" s="3"/>
    </row>
    <row r="23357" spans="13:13">
      <c r="M23357" s="3"/>
    </row>
    <row r="23358" spans="13:13">
      <c r="M23358" s="3"/>
    </row>
    <row r="23359" spans="13:13">
      <c r="M23359" s="3"/>
    </row>
    <row r="23360" spans="13:13">
      <c r="M23360" s="3"/>
    </row>
    <row r="23361" spans="13:13">
      <c r="M23361" s="3"/>
    </row>
    <row r="23362" spans="13:13">
      <c r="M23362" s="3"/>
    </row>
    <row r="23363" spans="13:13">
      <c r="M23363" s="3"/>
    </row>
    <row r="23364" spans="13:13">
      <c r="M23364" s="3"/>
    </row>
    <row r="23365" spans="13:13">
      <c r="M23365" s="3"/>
    </row>
    <row r="23366" spans="13:13">
      <c r="M23366" s="3"/>
    </row>
    <row r="23367" spans="13:13">
      <c r="M23367" s="3"/>
    </row>
    <row r="23368" spans="13:13">
      <c r="M23368" s="3"/>
    </row>
    <row r="23369" spans="13:13">
      <c r="M23369" s="3"/>
    </row>
    <row r="23370" spans="13:13">
      <c r="M23370" s="3"/>
    </row>
    <row r="23371" spans="13:13">
      <c r="M23371" s="3"/>
    </row>
    <row r="23372" spans="13:13">
      <c r="M23372" s="3"/>
    </row>
    <row r="23373" spans="13:13">
      <c r="M23373" s="3"/>
    </row>
    <row r="23374" spans="13:13">
      <c r="M23374" s="3"/>
    </row>
    <row r="23375" spans="13:13">
      <c r="M23375" s="3"/>
    </row>
    <row r="23376" spans="13:13">
      <c r="M23376" s="3"/>
    </row>
    <row r="23377" spans="13:13">
      <c r="M23377" s="3"/>
    </row>
    <row r="23378" spans="13:13">
      <c r="M23378" s="3"/>
    </row>
    <row r="23379" spans="13:13">
      <c r="M23379" s="3"/>
    </row>
    <row r="23380" spans="13:13">
      <c r="M23380" s="3"/>
    </row>
    <row r="23381" spans="13:13">
      <c r="M23381" s="3"/>
    </row>
    <row r="23382" spans="13:13">
      <c r="M23382" s="3"/>
    </row>
    <row r="23383" spans="13:13">
      <c r="M23383" s="3"/>
    </row>
    <row r="23384" spans="13:13">
      <c r="M23384" s="3"/>
    </row>
    <row r="23385" spans="13:13">
      <c r="M23385" s="3"/>
    </row>
    <row r="23386" spans="13:13">
      <c r="M23386" s="3"/>
    </row>
    <row r="23387" spans="13:13">
      <c r="M23387" s="3"/>
    </row>
    <row r="23388" spans="13:13">
      <c r="M23388" s="3"/>
    </row>
    <row r="23389" spans="13:13">
      <c r="M23389" s="3"/>
    </row>
    <row r="23390" spans="13:13">
      <c r="M23390" s="3"/>
    </row>
    <row r="23391" spans="13:13">
      <c r="M23391" s="3"/>
    </row>
    <row r="23392" spans="13:13">
      <c r="M23392" s="3"/>
    </row>
    <row r="23393" spans="13:13">
      <c r="M23393" s="3"/>
    </row>
    <row r="23394" spans="13:13">
      <c r="M23394" s="3"/>
    </row>
    <row r="23395" spans="13:13">
      <c r="M23395" s="3"/>
    </row>
    <row r="23396" spans="13:13">
      <c r="M23396" s="3"/>
    </row>
    <row r="23397" spans="13:13">
      <c r="M23397" s="3"/>
    </row>
    <row r="23398" spans="13:13">
      <c r="M23398" s="3"/>
    </row>
    <row r="23399" spans="13:13">
      <c r="M23399" s="3"/>
    </row>
    <row r="23400" spans="13:13">
      <c r="M23400" s="3"/>
    </row>
    <row r="23401" spans="13:13">
      <c r="M23401" s="3"/>
    </row>
    <row r="23402" spans="13:13">
      <c r="M23402" s="3"/>
    </row>
    <row r="23403" spans="13:13">
      <c r="M23403" s="3"/>
    </row>
    <row r="23404" spans="13:13">
      <c r="M23404" s="3"/>
    </row>
    <row r="23405" spans="13:13">
      <c r="M23405" s="3"/>
    </row>
    <row r="23406" spans="13:13">
      <c r="M23406" s="3"/>
    </row>
    <row r="23407" spans="13:13">
      <c r="M23407" s="3"/>
    </row>
    <row r="23408" spans="13:13">
      <c r="M23408" s="3"/>
    </row>
    <row r="23409" spans="13:13">
      <c r="M23409" s="3"/>
    </row>
    <row r="23410" spans="13:13">
      <c r="M23410" s="3"/>
    </row>
    <row r="23411" spans="13:13">
      <c r="M23411" s="3"/>
    </row>
    <row r="23412" spans="13:13">
      <c r="M23412" s="3"/>
    </row>
    <row r="23413" spans="13:13">
      <c r="M23413" s="3"/>
    </row>
    <row r="23414" spans="13:13">
      <c r="M23414" s="3"/>
    </row>
    <row r="23415" spans="13:13">
      <c r="M23415" s="3"/>
    </row>
    <row r="23416" spans="13:13">
      <c r="M23416" s="3"/>
    </row>
    <row r="23417" spans="13:13">
      <c r="M23417" s="3"/>
    </row>
    <row r="23418" spans="13:13">
      <c r="M23418" s="3"/>
    </row>
    <row r="23419" spans="13:13">
      <c r="M23419" s="3"/>
    </row>
    <row r="23420" spans="13:13">
      <c r="M23420" s="3"/>
    </row>
    <row r="23421" spans="13:13">
      <c r="M23421" s="3"/>
    </row>
    <row r="23422" spans="13:13">
      <c r="M23422" s="3"/>
    </row>
    <row r="23423" spans="13:13">
      <c r="M23423" s="3"/>
    </row>
    <row r="23424" spans="13:13">
      <c r="M23424" s="3"/>
    </row>
    <row r="23425" spans="13:13">
      <c r="M23425" s="3"/>
    </row>
    <row r="23426" spans="13:13">
      <c r="M23426" s="3"/>
    </row>
    <row r="23427" spans="13:13">
      <c r="M23427" s="3"/>
    </row>
    <row r="23428" spans="13:13">
      <c r="M23428" s="3"/>
    </row>
    <row r="23429" spans="13:13">
      <c r="M23429" s="3"/>
    </row>
    <row r="23430" spans="13:13">
      <c r="M23430" s="3"/>
    </row>
    <row r="23431" spans="13:13">
      <c r="M23431" s="3"/>
    </row>
    <row r="23432" spans="13:13">
      <c r="M23432" s="3"/>
    </row>
    <row r="23433" spans="13:13">
      <c r="M23433" s="3"/>
    </row>
    <row r="23434" spans="13:13">
      <c r="M23434" s="3"/>
    </row>
    <row r="23435" spans="13:13">
      <c r="M23435" s="3"/>
    </row>
    <row r="23436" spans="13:13">
      <c r="M23436" s="3"/>
    </row>
    <row r="23437" spans="13:13">
      <c r="M23437" s="3"/>
    </row>
    <row r="23438" spans="13:13">
      <c r="M23438" s="3"/>
    </row>
    <row r="23439" spans="13:13">
      <c r="M23439" s="3"/>
    </row>
    <row r="23440" spans="13:13">
      <c r="M23440" s="3"/>
    </row>
    <row r="23441" spans="13:13">
      <c r="M23441" s="3"/>
    </row>
    <row r="23442" spans="13:13">
      <c r="M23442" s="3"/>
    </row>
    <row r="23443" spans="13:13">
      <c r="M23443" s="3"/>
    </row>
    <row r="23444" spans="13:13">
      <c r="M23444" s="3"/>
    </row>
    <row r="23445" spans="13:13">
      <c r="M23445" s="3"/>
    </row>
    <row r="23446" spans="13:13">
      <c r="M23446" s="3"/>
    </row>
    <row r="23447" spans="13:13">
      <c r="M23447" s="3"/>
    </row>
    <row r="23448" spans="13:13">
      <c r="M23448" s="3"/>
    </row>
    <row r="23449" spans="13:13">
      <c r="M23449" s="3"/>
    </row>
    <row r="23450" spans="13:13">
      <c r="M23450" s="3"/>
    </row>
    <row r="23451" spans="13:13">
      <c r="M23451" s="3"/>
    </row>
    <row r="23452" spans="13:13">
      <c r="M23452" s="3"/>
    </row>
    <row r="23453" spans="13:13">
      <c r="M23453" s="3"/>
    </row>
    <row r="23454" spans="13:13">
      <c r="M23454" s="3"/>
    </row>
    <row r="23455" spans="13:13">
      <c r="M23455" s="3"/>
    </row>
    <row r="23456" spans="13:13">
      <c r="M23456" s="3"/>
    </row>
    <row r="23457" spans="13:13">
      <c r="M23457" s="3"/>
    </row>
    <row r="23458" spans="13:13">
      <c r="M23458" s="3"/>
    </row>
    <row r="23459" spans="13:13">
      <c r="M23459" s="3"/>
    </row>
    <row r="23460" spans="13:13">
      <c r="M23460" s="3"/>
    </row>
    <row r="23461" spans="13:13">
      <c r="M23461" s="3"/>
    </row>
    <row r="23462" spans="13:13">
      <c r="M23462" s="3"/>
    </row>
    <row r="23463" spans="13:13">
      <c r="M23463" s="3"/>
    </row>
    <row r="23464" spans="13:13">
      <c r="M23464" s="3"/>
    </row>
    <row r="23465" spans="13:13">
      <c r="M23465" s="3"/>
    </row>
    <row r="23466" spans="13:13">
      <c r="M23466" s="3"/>
    </row>
    <row r="23467" spans="13:13">
      <c r="M23467" s="3"/>
    </row>
    <row r="23468" spans="13:13">
      <c r="M23468" s="3"/>
    </row>
    <row r="23469" spans="13:13">
      <c r="M23469" s="3"/>
    </row>
    <row r="23470" spans="13:13">
      <c r="M23470" s="3"/>
    </row>
    <row r="23471" spans="13:13">
      <c r="M23471" s="3"/>
    </row>
    <row r="23472" spans="13:13">
      <c r="M23472" s="3"/>
    </row>
    <row r="23473" spans="13:13">
      <c r="M23473" s="3"/>
    </row>
    <row r="23474" spans="13:13">
      <c r="M23474" s="3"/>
    </row>
    <row r="23475" spans="13:13">
      <c r="M23475" s="3"/>
    </row>
    <row r="23476" spans="13:13">
      <c r="M23476" s="3"/>
    </row>
    <row r="23477" spans="13:13">
      <c r="M23477" s="3"/>
    </row>
    <row r="23478" spans="13:13">
      <c r="M23478" s="3"/>
    </row>
    <row r="23479" spans="13:13">
      <c r="M23479" s="3"/>
    </row>
    <row r="23480" spans="13:13">
      <c r="M23480" s="3"/>
    </row>
    <row r="23481" spans="13:13">
      <c r="M23481" s="3"/>
    </row>
    <row r="23482" spans="13:13">
      <c r="M23482" s="3"/>
    </row>
    <row r="23483" spans="13:13">
      <c r="M23483" s="3"/>
    </row>
    <row r="23484" spans="13:13">
      <c r="M23484" s="3"/>
    </row>
    <row r="23485" spans="13:13">
      <c r="M23485" s="3"/>
    </row>
    <row r="23486" spans="13:13">
      <c r="M23486" s="3"/>
    </row>
    <row r="23487" spans="13:13">
      <c r="M23487" s="3"/>
    </row>
    <row r="23488" spans="13:13">
      <c r="M23488" s="3"/>
    </row>
    <row r="23489" spans="13:13">
      <c r="M23489" s="3"/>
    </row>
    <row r="23490" spans="13:13">
      <c r="M23490" s="3"/>
    </row>
    <row r="23491" spans="13:13">
      <c r="M23491" s="3"/>
    </row>
    <row r="23492" spans="13:13">
      <c r="M23492" s="3"/>
    </row>
    <row r="23493" spans="13:13">
      <c r="M23493" s="3"/>
    </row>
    <row r="23494" spans="13:13">
      <c r="M23494" s="3"/>
    </row>
    <row r="23495" spans="13:13">
      <c r="M23495" s="3"/>
    </row>
    <row r="23496" spans="13:13">
      <c r="M23496" s="3"/>
    </row>
    <row r="23497" spans="13:13">
      <c r="M23497" s="3"/>
    </row>
    <row r="23498" spans="13:13">
      <c r="M23498" s="3"/>
    </row>
    <row r="23499" spans="13:13">
      <c r="M23499" s="3"/>
    </row>
    <row r="23500" spans="13:13">
      <c r="M23500" s="3"/>
    </row>
    <row r="23501" spans="13:13">
      <c r="M23501" s="3"/>
    </row>
    <row r="23502" spans="13:13">
      <c r="M23502" s="3"/>
    </row>
    <row r="23503" spans="13:13">
      <c r="M23503" s="3"/>
    </row>
    <row r="23504" spans="13:13">
      <c r="M23504" s="3"/>
    </row>
    <row r="23505" spans="13:13">
      <c r="M23505" s="3"/>
    </row>
    <row r="23506" spans="13:13">
      <c r="M23506" s="3"/>
    </row>
    <row r="23507" spans="13:13">
      <c r="M23507" s="3"/>
    </row>
    <row r="23508" spans="13:13">
      <c r="M23508" s="3"/>
    </row>
    <row r="23509" spans="13:13">
      <c r="M23509" s="3"/>
    </row>
    <row r="23510" spans="13:13">
      <c r="M23510" s="3"/>
    </row>
    <row r="23511" spans="13:13">
      <c r="M23511" s="3"/>
    </row>
    <row r="23512" spans="13:13">
      <c r="M23512" s="3"/>
    </row>
    <row r="23513" spans="13:13">
      <c r="M23513" s="3"/>
    </row>
    <row r="23514" spans="13:13">
      <c r="M23514" s="3"/>
    </row>
    <row r="23515" spans="13:13">
      <c r="M23515" s="3"/>
    </row>
    <row r="23516" spans="13:13">
      <c r="M23516" s="3"/>
    </row>
    <row r="23517" spans="13:13">
      <c r="M23517" s="3"/>
    </row>
    <row r="23518" spans="13:13">
      <c r="M23518" s="3"/>
    </row>
    <row r="23519" spans="13:13">
      <c r="M23519" s="3"/>
    </row>
    <row r="23520" spans="13:13">
      <c r="M23520" s="3"/>
    </row>
    <row r="23521" spans="13:13">
      <c r="M23521" s="3"/>
    </row>
    <row r="23522" spans="13:13">
      <c r="M23522" s="3"/>
    </row>
    <row r="23523" spans="13:13">
      <c r="M23523" s="3"/>
    </row>
    <row r="23524" spans="13:13">
      <c r="M23524" s="3"/>
    </row>
    <row r="23525" spans="13:13">
      <c r="M23525" s="3"/>
    </row>
    <row r="23526" spans="13:13">
      <c r="M23526" s="3"/>
    </row>
    <row r="23527" spans="13:13">
      <c r="M23527" s="3"/>
    </row>
    <row r="23528" spans="13:13">
      <c r="M23528" s="3"/>
    </row>
    <row r="23529" spans="13:13">
      <c r="M23529" s="3"/>
    </row>
    <row r="23530" spans="13:13">
      <c r="M23530" s="3"/>
    </row>
    <row r="23531" spans="13:13">
      <c r="M23531" s="3"/>
    </row>
    <row r="23532" spans="13:13">
      <c r="M23532" s="3"/>
    </row>
    <row r="23533" spans="13:13">
      <c r="M23533" s="3"/>
    </row>
    <row r="23534" spans="13:13">
      <c r="M23534" s="3"/>
    </row>
    <row r="23535" spans="13:13">
      <c r="M23535" s="3"/>
    </row>
    <row r="23536" spans="13:13">
      <c r="M23536" s="3"/>
    </row>
    <row r="23537" spans="13:13">
      <c r="M23537" s="3"/>
    </row>
    <row r="23538" spans="13:13">
      <c r="M23538" s="3"/>
    </row>
    <row r="23539" spans="13:13">
      <c r="M23539" s="3"/>
    </row>
    <row r="23540" spans="13:13">
      <c r="M23540" s="3"/>
    </row>
    <row r="23541" spans="13:13">
      <c r="M23541" s="3"/>
    </row>
    <row r="23542" spans="13:13">
      <c r="M23542" s="3"/>
    </row>
    <row r="23543" spans="13:13">
      <c r="M23543" s="3"/>
    </row>
    <row r="23544" spans="13:13">
      <c r="M23544" s="3"/>
    </row>
    <row r="23545" spans="13:13">
      <c r="M23545" s="3"/>
    </row>
    <row r="23546" spans="13:13">
      <c r="M23546" s="3"/>
    </row>
    <row r="23547" spans="13:13">
      <c r="M23547" s="3"/>
    </row>
    <row r="23548" spans="13:13">
      <c r="M23548" s="3"/>
    </row>
    <row r="23549" spans="13:13">
      <c r="M23549" s="3"/>
    </row>
    <row r="23550" spans="13:13">
      <c r="M23550" s="3"/>
    </row>
    <row r="23551" spans="13:13">
      <c r="M23551" s="3"/>
    </row>
    <row r="23552" spans="13:13">
      <c r="M23552" s="3"/>
    </row>
    <row r="23553" spans="13:13">
      <c r="M23553" s="3"/>
    </row>
    <row r="23554" spans="13:13">
      <c r="M23554" s="3"/>
    </row>
    <row r="23555" spans="13:13">
      <c r="M23555" s="3"/>
    </row>
    <row r="23556" spans="13:13">
      <c r="M23556" s="3"/>
    </row>
    <row r="23557" spans="13:13">
      <c r="M23557" s="3"/>
    </row>
    <row r="23558" spans="13:13">
      <c r="M23558" s="3"/>
    </row>
    <row r="23559" spans="13:13">
      <c r="M23559" s="3"/>
    </row>
    <row r="23560" spans="13:13">
      <c r="M23560" s="3"/>
    </row>
    <row r="23561" spans="13:13">
      <c r="M23561" s="3"/>
    </row>
    <row r="23562" spans="13:13">
      <c r="M23562" s="3"/>
    </row>
    <row r="23563" spans="13:13">
      <c r="M23563" s="3"/>
    </row>
    <row r="23564" spans="13:13">
      <c r="M23564" s="3"/>
    </row>
    <row r="23565" spans="13:13">
      <c r="M23565" s="3"/>
    </row>
    <row r="23566" spans="13:13">
      <c r="M23566" s="3"/>
    </row>
    <row r="23567" spans="13:13">
      <c r="M23567" s="3"/>
    </row>
    <row r="23568" spans="13:13">
      <c r="M23568" s="3"/>
    </row>
    <row r="23569" spans="13:13">
      <c r="M23569" s="3"/>
    </row>
    <row r="23570" spans="13:13">
      <c r="M23570" s="3"/>
    </row>
    <row r="23571" spans="13:13">
      <c r="M23571" s="3"/>
    </row>
    <row r="23572" spans="13:13">
      <c r="M23572" s="3"/>
    </row>
    <row r="23573" spans="13:13">
      <c r="M23573" s="3"/>
    </row>
    <row r="23574" spans="13:13">
      <c r="M23574" s="3"/>
    </row>
    <row r="23575" spans="13:13">
      <c r="M23575" s="3"/>
    </row>
    <row r="23576" spans="13:13">
      <c r="M23576" s="3"/>
    </row>
    <row r="23577" spans="13:13">
      <c r="M23577" s="3"/>
    </row>
    <row r="23578" spans="13:13">
      <c r="M23578" s="3"/>
    </row>
    <row r="23579" spans="13:13">
      <c r="M23579" s="3"/>
    </row>
    <row r="23580" spans="13:13">
      <c r="M23580" s="3"/>
    </row>
    <row r="23581" spans="13:13">
      <c r="M23581" s="3"/>
    </row>
    <row r="23582" spans="13:13">
      <c r="M23582" s="3"/>
    </row>
    <row r="23583" spans="13:13">
      <c r="M23583" s="3"/>
    </row>
    <row r="23584" spans="13:13">
      <c r="M23584" s="3"/>
    </row>
    <row r="23585" spans="13:13">
      <c r="M23585" s="3"/>
    </row>
    <row r="23586" spans="13:13">
      <c r="M23586" s="3"/>
    </row>
    <row r="23587" spans="13:13">
      <c r="M23587" s="3"/>
    </row>
    <row r="23588" spans="13:13">
      <c r="M23588" s="3"/>
    </row>
    <row r="23589" spans="13:13">
      <c r="M23589" s="3"/>
    </row>
    <row r="23590" spans="13:13">
      <c r="M23590" s="3"/>
    </row>
    <row r="23591" spans="13:13">
      <c r="M23591" s="3"/>
    </row>
    <row r="23592" spans="13:13">
      <c r="M23592" s="3"/>
    </row>
    <row r="23593" spans="13:13">
      <c r="M23593" s="3"/>
    </row>
    <row r="23594" spans="13:13">
      <c r="M23594" s="3"/>
    </row>
    <row r="23595" spans="13:13">
      <c r="M23595" s="3"/>
    </row>
    <row r="23596" spans="13:13">
      <c r="M23596" s="3"/>
    </row>
    <row r="23597" spans="13:13">
      <c r="M23597" s="3"/>
    </row>
    <row r="23598" spans="13:13">
      <c r="M23598" s="3"/>
    </row>
    <row r="23599" spans="13:13">
      <c r="M23599" s="3"/>
    </row>
    <row r="23600" spans="13:13">
      <c r="M23600" s="3"/>
    </row>
    <row r="23601" spans="13:13">
      <c r="M23601" s="3"/>
    </row>
    <row r="23602" spans="13:13">
      <c r="M23602" s="3"/>
    </row>
    <row r="23603" spans="13:13">
      <c r="M23603" s="3"/>
    </row>
    <row r="23604" spans="13:13">
      <c r="M23604" s="3"/>
    </row>
    <row r="23605" spans="13:13">
      <c r="M23605" s="3"/>
    </row>
    <row r="23606" spans="13:13">
      <c r="M23606" s="3"/>
    </row>
    <row r="23607" spans="13:13">
      <c r="M23607" s="3"/>
    </row>
    <row r="23608" spans="13:13">
      <c r="M23608" s="3"/>
    </row>
    <row r="23609" spans="13:13">
      <c r="M23609" s="3"/>
    </row>
    <row r="23610" spans="13:13">
      <c r="M23610" s="3"/>
    </row>
    <row r="23611" spans="13:13">
      <c r="M23611" s="3"/>
    </row>
    <row r="23612" spans="13:13">
      <c r="M23612" s="3"/>
    </row>
    <row r="23613" spans="13:13">
      <c r="M23613" s="3"/>
    </row>
    <row r="23614" spans="13:13">
      <c r="M23614" s="3"/>
    </row>
    <row r="23615" spans="13:13">
      <c r="M23615" s="3"/>
    </row>
    <row r="23616" spans="13:13">
      <c r="M23616" s="3"/>
    </row>
    <row r="23617" spans="13:13">
      <c r="M23617" s="3"/>
    </row>
    <row r="23618" spans="13:13">
      <c r="M23618" s="3"/>
    </row>
    <row r="23619" spans="13:13">
      <c r="M23619" s="3"/>
    </row>
    <row r="23620" spans="13:13">
      <c r="M23620" s="3"/>
    </row>
    <row r="23621" spans="13:13">
      <c r="M23621" s="3"/>
    </row>
    <row r="23622" spans="13:13">
      <c r="M23622" s="3"/>
    </row>
    <row r="23623" spans="13:13">
      <c r="M23623" s="3"/>
    </row>
    <row r="23624" spans="13:13">
      <c r="M23624" s="3"/>
    </row>
    <row r="23625" spans="13:13">
      <c r="M23625" s="3"/>
    </row>
    <row r="23626" spans="13:13">
      <c r="M23626" s="3"/>
    </row>
    <row r="23627" spans="13:13">
      <c r="M23627" s="3"/>
    </row>
    <row r="23628" spans="13:13">
      <c r="M23628" s="3"/>
    </row>
    <row r="23629" spans="13:13">
      <c r="M23629" s="3"/>
    </row>
    <row r="23630" spans="13:13">
      <c r="M23630" s="3"/>
    </row>
    <row r="23631" spans="13:13">
      <c r="M23631" s="3"/>
    </row>
    <row r="23632" spans="13:13">
      <c r="M23632" s="3"/>
    </row>
    <row r="23633" spans="13:13">
      <c r="M23633" s="3"/>
    </row>
    <row r="23634" spans="13:13">
      <c r="M23634" s="3"/>
    </row>
    <row r="23635" spans="13:13">
      <c r="M23635" s="3"/>
    </row>
    <row r="23636" spans="13:13">
      <c r="M23636" s="3"/>
    </row>
    <row r="23637" spans="13:13">
      <c r="M23637" s="3"/>
    </row>
    <row r="23638" spans="13:13">
      <c r="M23638" s="3"/>
    </row>
    <row r="23639" spans="13:13">
      <c r="M23639" s="3"/>
    </row>
    <row r="23640" spans="13:13">
      <c r="M23640" s="3"/>
    </row>
    <row r="23641" spans="13:13">
      <c r="M23641" s="3"/>
    </row>
    <row r="23642" spans="13:13">
      <c r="M23642" s="3"/>
    </row>
    <row r="23643" spans="13:13">
      <c r="M23643" s="3"/>
    </row>
    <row r="23644" spans="13:13">
      <c r="M23644" s="3"/>
    </row>
    <row r="23645" spans="13:13">
      <c r="M23645" s="3"/>
    </row>
    <row r="23646" spans="13:13">
      <c r="M23646" s="3"/>
    </row>
    <row r="23647" spans="13:13">
      <c r="M23647" s="3"/>
    </row>
    <row r="23648" spans="13:13">
      <c r="M23648" s="3"/>
    </row>
    <row r="23649" spans="13:13">
      <c r="M23649" s="3"/>
    </row>
    <row r="23650" spans="13:13">
      <c r="M23650" s="3"/>
    </row>
    <row r="23651" spans="13:13">
      <c r="M23651" s="3"/>
    </row>
    <row r="23652" spans="13:13">
      <c r="M23652" s="3"/>
    </row>
    <row r="23653" spans="13:13">
      <c r="M23653" s="3"/>
    </row>
    <row r="23654" spans="13:13">
      <c r="M23654" s="3"/>
    </row>
    <row r="23655" spans="13:13">
      <c r="M23655" s="3"/>
    </row>
    <row r="23656" spans="13:13">
      <c r="M23656" s="3"/>
    </row>
    <row r="23657" spans="13:13">
      <c r="M23657" s="3"/>
    </row>
    <row r="23658" spans="13:13">
      <c r="M23658" s="3"/>
    </row>
    <row r="23659" spans="13:13">
      <c r="M23659" s="3"/>
    </row>
    <row r="23660" spans="13:13">
      <c r="M23660" s="3"/>
    </row>
    <row r="23661" spans="13:13">
      <c r="M23661" s="3"/>
    </row>
    <row r="23662" spans="13:13">
      <c r="M23662" s="3"/>
    </row>
    <row r="23663" spans="13:13">
      <c r="M23663" s="3"/>
    </row>
    <row r="23664" spans="13:13">
      <c r="M23664" s="3"/>
    </row>
    <row r="23665" spans="13:13">
      <c r="M23665" s="3"/>
    </row>
    <row r="23666" spans="13:13">
      <c r="M23666" s="3"/>
    </row>
    <row r="23667" spans="13:13">
      <c r="M23667" s="3"/>
    </row>
    <row r="23668" spans="13:13">
      <c r="M23668" s="3"/>
    </row>
    <row r="23669" spans="13:13">
      <c r="M23669" s="3"/>
    </row>
    <row r="23670" spans="13:13">
      <c r="M23670" s="3"/>
    </row>
    <row r="23671" spans="13:13">
      <c r="M23671" s="3"/>
    </row>
    <row r="23672" spans="13:13">
      <c r="M23672" s="3"/>
    </row>
    <row r="23673" spans="13:13">
      <c r="M23673" s="3"/>
    </row>
    <row r="23674" spans="13:13">
      <c r="M23674" s="3"/>
    </row>
    <row r="23675" spans="13:13">
      <c r="M23675" s="3"/>
    </row>
    <row r="23676" spans="13:13">
      <c r="M23676" s="3"/>
    </row>
    <row r="23677" spans="13:13">
      <c r="M23677" s="3"/>
    </row>
    <row r="23678" spans="13:13">
      <c r="M23678" s="3"/>
    </row>
    <row r="23679" spans="13:13">
      <c r="M23679" s="3"/>
    </row>
    <row r="23680" spans="13:13">
      <c r="M23680" s="3"/>
    </row>
    <row r="23681" spans="13:13">
      <c r="M23681" s="3"/>
    </row>
    <row r="23682" spans="13:13">
      <c r="M23682" s="3"/>
    </row>
    <row r="23683" spans="13:13">
      <c r="M23683" s="3"/>
    </row>
    <row r="23684" spans="13:13">
      <c r="M23684" s="3"/>
    </row>
    <row r="23685" spans="13:13">
      <c r="M23685" s="3"/>
    </row>
    <row r="23686" spans="13:13">
      <c r="M23686" s="3"/>
    </row>
    <row r="23687" spans="13:13">
      <c r="M23687" s="3"/>
    </row>
    <row r="23688" spans="13:13">
      <c r="M23688" s="3"/>
    </row>
    <row r="23689" spans="13:13">
      <c r="M23689" s="3"/>
    </row>
    <row r="23690" spans="13:13">
      <c r="M23690" s="3"/>
    </row>
    <row r="23691" spans="13:13">
      <c r="M23691" s="3"/>
    </row>
    <row r="23692" spans="13:13">
      <c r="M23692" s="3"/>
    </row>
    <row r="23693" spans="13:13">
      <c r="M23693" s="3"/>
    </row>
    <row r="23694" spans="13:13">
      <c r="M23694" s="3"/>
    </row>
    <row r="23695" spans="13:13">
      <c r="M23695" s="3"/>
    </row>
    <row r="23696" spans="13:13">
      <c r="M23696" s="3"/>
    </row>
    <row r="23697" spans="13:13">
      <c r="M23697" s="3"/>
    </row>
    <row r="23698" spans="13:13">
      <c r="M23698" s="3"/>
    </row>
    <row r="23699" spans="13:13">
      <c r="M23699" s="3"/>
    </row>
    <row r="23700" spans="13:13">
      <c r="M23700" s="3"/>
    </row>
    <row r="23701" spans="13:13">
      <c r="M23701" s="3"/>
    </row>
    <row r="23702" spans="13:13">
      <c r="M23702" s="3"/>
    </row>
    <row r="23703" spans="13:13">
      <c r="M23703" s="3"/>
    </row>
    <row r="23704" spans="13:13">
      <c r="M23704" s="3"/>
    </row>
    <row r="23705" spans="13:13">
      <c r="M23705" s="3"/>
    </row>
    <row r="23706" spans="13:13">
      <c r="M23706" s="3"/>
    </row>
    <row r="23707" spans="13:13">
      <c r="M23707" s="3"/>
    </row>
    <row r="23708" spans="13:13">
      <c r="M23708" s="3"/>
    </row>
    <row r="23709" spans="13:13">
      <c r="M23709" s="3"/>
    </row>
    <row r="23710" spans="13:13">
      <c r="M23710" s="3"/>
    </row>
    <row r="23711" spans="13:13">
      <c r="M23711" s="3"/>
    </row>
    <row r="23712" spans="13:13">
      <c r="M23712" s="3"/>
    </row>
    <row r="23713" spans="13:13">
      <c r="M23713" s="3"/>
    </row>
    <row r="23714" spans="13:13">
      <c r="M23714" s="3"/>
    </row>
    <row r="23715" spans="13:13">
      <c r="M23715" s="3"/>
    </row>
    <row r="23716" spans="13:13">
      <c r="M23716" s="3"/>
    </row>
    <row r="23717" spans="13:13">
      <c r="M23717" s="3"/>
    </row>
    <row r="23718" spans="13:13">
      <c r="M23718" s="3"/>
    </row>
    <row r="23719" spans="13:13">
      <c r="M23719" s="3"/>
    </row>
    <row r="23720" spans="13:13">
      <c r="M23720" s="3"/>
    </row>
    <row r="23721" spans="13:13">
      <c r="M23721" s="3"/>
    </row>
    <row r="23722" spans="13:13">
      <c r="M23722" s="3"/>
    </row>
    <row r="23723" spans="13:13">
      <c r="M23723" s="3"/>
    </row>
    <row r="23724" spans="13:13">
      <c r="M23724" s="3"/>
    </row>
    <row r="23725" spans="13:13">
      <c r="M23725" s="3"/>
    </row>
    <row r="23726" spans="13:13">
      <c r="M23726" s="3"/>
    </row>
    <row r="23727" spans="13:13">
      <c r="M23727" s="3"/>
    </row>
    <row r="23728" spans="13:13">
      <c r="M23728" s="3"/>
    </row>
    <row r="23729" spans="13:13">
      <c r="M23729" s="3"/>
    </row>
    <row r="23730" spans="13:13">
      <c r="M23730" s="3"/>
    </row>
    <row r="23731" spans="13:13">
      <c r="M23731" s="3"/>
    </row>
    <row r="23732" spans="13:13">
      <c r="M23732" s="3"/>
    </row>
    <row r="23733" spans="13:13">
      <c r="M23733" s="3"/>
    </row>
    <row r="23734" spans="13:13">
      <c r="M23734" s="3"/>
    </row>
    <row r="23735" spans="13:13">
      <c r="M23735" s="3"/>
    </row>
    <row r="23736" spans="13:13">
      <c r="M23736" s="3"/>
    </row>
    <row r="23737" spans="13:13">
      <c r="M23737" s="3"/>
    </row>
    <row r="23738" spans="13:13">
      <c r="M23738" s="3"/>
    </row>
    <row r="23739" spans="13:13">
      <c r="M23739" s="3"/>
    </row>
    <row r="23740" spans="13:13">
      <c r="M23740" s="3"/>
    </row>
    <row r="23741" spans="13:13">
      <c r="M23741" s="3"/>
    </row>
    <row r="23742" spans="13:13">
      <c r="M23742" s="3"/>
    </row>
    <row r="23743" spans="13:13">
      <c r="M23743" s="3"/>
    </row>
    <row r="23744" spans="13:13">
      <c r="M23744" s="3"/>
    </row>
    <row r="23745" spans="13:13">
      <c r="M23745" s="3"/>
    </row>
    <row r="23746" spans="13:13">
      <c r="M23746" s="3"/>
    </row>
    <row r="23747" spans="13:13">
      <c r="M23747" s="3"/>
    </row>
    <row r="23748" spans="13:13">
      <c r="M23748" s="3"/>
    </row>
    <row r="23749" spans="13:13">
      <c r="M23749" s="3"/>
    </row>
    <row r="23750" spans="13:13">
      <c r="M23750" s="3"/>
    </row>
    <row r="23751" spans="13:13">
      <c r="M23751" s="3"/>
    </row>
    <row r="23752" spans="13:13">
      <c r="M23752" s="3"/>
    </row>
    <row r="23753" spans="13:13">
      <c r="M23753" s="3"/>
    </row>
    <row r="23754" spans="13:13">
      <c r="M23754" s="3"/>
    </row>
    <row r="23755" spans="13:13">
      <c r="M23755" s="3"/>
    </row>
    <row r="23756" spans="13:13">
      <c r="M23756" s="3"/>
    </row>
    <row r="23757" spans="13:13">
      <c r="M23757" s="3"/>
    </row>
    <row r="23758" spans="13:13">
      <c r="M23758" s="3"/>
    </row>
    <row r="23759" spans="13:13">
      <c r="M23759" s="3"/>
    </row>
    <row r="23760" spans="13:13">
      <c r="M23760" s="3"/>
    </row>
    <row r="23761" spans="13:13">
      <c r="M23761" s="3"/>
    </row>
    <row r="23762" spans="13:13">
      <c r="M23762" s="3"/>
    </row>
    <row r="23763" spans="13:13">
      <c r="M23763" s="3"/>
    </row>
    <row r="23764" spans="13:13">
      <c r="M23764" s="3"/>
    </row>
    <row r="23765" spans="13:13">
      <c r="M23765" s="3"/>
    </row>
    <row r="23766" spans="13:13">
      <c r="M23766" s="3"/>
    </row>
    <row r="23767" spans="13:13">
      <c r="M23767" s="3"/>
    </row>
    <row r="23768" spans="13:13">
      <c r="M23768" s="3"/>
    </row>
    <row r="23769" spans="13:13">
      <c r="M23769" s="3"/>
    </row>
    <row r="23770" spans="13:13">
      <c r="M23770" s="3"/>
    </row>
    <row r="23771" spans="13:13">
      <c r="M23771" s="3"/>
    </row>
    <row r="23772" spans="13:13">
      <c r="M23772" s="3"/>
    </row>
    <row r="23773" spans="13:13">
      <c r="M23773" s="3"/>
    </row>
    <row r="23774" spans="13:13">
      <c r="M23774" s="3"/>
    </row>
    <row r="23775" spans="13:13">
      <c r="M23775" s="3"/>
    </row>
    <row r="23776" spans="13:13">
      <c r="M23776" s="3"/>
    </row>
    <row r="23777" spans="13:13">
      <c r="M23777" s="3"/>
    </row>
    <row r="23778" spans="13:13">
      <c r="M23778" s="3"/>
    </row>
    <row r="23779" spans="13:13">
      <c r="M23779" s="3"/>
    </row>
    <row r="23780" spans="13:13">
      <c r="M23780" s="3"/>
    </row>
    <row r="23781" spans="13:13">
      <c r="M23781" s="3"/>
    </row>
    <row r="23782" spans="13:13">
      <c r="M23782" s="3"/>
    </row>
    <row r="23783" spans="13:13">
      <c r="M23783" s="3"/>
    </row>
    <row r="23784" spans="13:13">
      <c r="M23784" s="3"/>
    </row>
    <row r="23785" spans="13:13">
      <c r="M23785" s="3"/>
    </row>
    <row r="23786" spans="13:13">
      <c r="M23786" s="3"/>
    </row>
    <row r="23787" spans="13:13">
      <c r="M23787" s="3"/>
    </row>
    <row r="23788" spans="13:13">
      <c r="M23788" s="3"/>
    </row>
    <row r="23789" spans="13:13">
      <c r="M23789" s="3"/>
    </row>
    <row r="23790" spans="13:13">
      <c r="M23790" s="3"/>
    </row>
    <row r="23791" spans="13:13">
      <c r="M23791" s="3"/>
    </row>
    <row r="23792" spans="13:13">
      <c r="M23792" s="3"/>
    </row>
    <row r="23793" spans="13:13">
      <c r="M23793" s="3"/>
    </row>
    <row r="23794" spans="13:13">
      <c r="M23794" s="3"/>
    </row>
    <row r="23795" spans="13:13">
      <c r="M23795" s="3"/>
    </row>
    <row r="23796" spans="13:13">
      <c r="M23796" s="3"/>
    </row>
    <row r="23797" spans="13:13">
      <c r="M23797" s="3"/>
    </row>
    <row r="23798" spans="13:13">
      <c r="M23798" s="3"/>
    </row>
    <row r="23799" spans="13:13">
      <c r="M23799" s="3"/>
    </row>
    <row r="23800" spans="13:13">
      <c r="M23800" s="3"/>
    </row>
    <row r="23801" spans="13:13">
      <c r="M23801" s="3"/>
    </row>
    <row r="23802" spans="13:13">
      <c r="M23802" s="3"/>
    </row>
    <row r="23803" spans="13:13">
      <c r="M23803" s="3"/>
    </row>
    <row r="23804" spans="13:13">
      <c r="M23804" s="3"/>
    </row>
    <row r="23805" spans="13:13">
      <c r="M23805" s="3"/>
    </row>
    <row r="23806" spans="13:13">
      <c r="M23806" s="3"/>
    </row>
    <row r="23807" spans="13:13">
      <c r="M23807" s="3"/>
    </row>
    <row r="23808" spans="13:13">
      <c r="M23808" s="3"/>
    </row>
    <row r="23809" spans="13:13">
      <c r="M23809" s="3"/>
    </row>
    <row r="23810" spans="13:13">
      <c r="M23810" s="3"/>
    </row>
    <row r="23811" spans="13:13">
      <c r="M23811" s="3"/>
    </row>
    <row r="23812" spans="13:13">
      <c r="M23812" s="3"/>
    </row>
    <row r="23813" spans="13:13">
      <c r="M23813" s="3"/>
    </row>
    <row r="23814" spans="13:13">
      <c r="M23814" s="3"/>
    </row>
    <row r="23815" spans="13:13">
      <c r="M23815" s="3"/>
    </row>
    <row r="23816" spans="13:13">
      <c r="M23816" s="3"/>
    </row>
    <row r="23817" spans="13:13">
      <c r="M23817" s="3"/>
    </row>
    <row r="23818" spans="13:13">
      <c r="M23818" s="3"/>
    </row>
    <row r="23819" spans="13:13">
      <c r="M23819" s="3"/>
    </row>
    <row r="23820" spans="13:13">
      <c r="M23820" s="3"/>
    </row>
    <row r="23821" spans="13:13">
      <c r="M23821" s="3"/>
    </row>
    <row r="23822" spans="13:13">
      <c r="M23822" s="3"/>
    </row>
    <row r="23823" spans="13:13">
      <c r="M23823" s="3"/>
    </row>
    <row r="23824" spans="13:13">
      <c r="M23824" s="3"/>
    </row>
    <row r="23825" spans="13:13">
      <c r="M23825" s="3"/>
    </row>
    <row r="23826" spans="13:13">
      <c r="M23826" s="3"/>
    </row>
    <row r="23827" spans="13:13">
      <c r="M23827" s="3"/>
    </row>
    <row r="23828" spans="13:13">
      <c r="M23828" s="3"/>
    </row>
    <row r="23829" spans="13:13">
      <c r="M23829" s="3"/>
    </row>
    <row r="23830" spans="13:13">
      <c r="M23830" s="3"/>
    </row>
    <row r="23831" spans="13:13">
      <c r="M23831" s="3"/>
    </row>
    <row r="23832" spans="13:13">
      <c r="M23832" s="3"/>
    </row>
    <row r="23833" spans="13:13">
      <c r="M23833" s="3"/>
    </row>
    <row r="23834" spans="13:13">
      <c r="M23834" s="3"/>
    </row>
    <row r="23835" spans="13:13">
      <c r="M23835" s="3"/>
    </row>
    <row r="23836" spans="13:13">
      <c r="M23836" s="3"/>
    </row>
    <row r="23837" spans="13:13">
      <c r="M23837" s="3"/>
    </row>
    <row r="23838" spans="13:13">
      <c r="M23838" s="3"/>
    </row>
    <row r="23839" spans="13:13">
      <c r="M23839" s="3"/>
    </row>
    <row r="23840" spans="13:13">
      <c r="M23840" s="3"/>
    </row>
    <row r="23841" spans="13:13">
      <c r="M23841" s="3"/>
    </row>
    <row r="23842" spans="13:13">
      <c r="M23842" s="3"/>
    </row>
    <row r="23843" spans="13:13">
      <c r="M23843" s="3"/>
    </row>
    <row r="23844" spans="13:13">
      <c r="M23844" s="3"/>
    </row>
    <row r="23845" spans="13:13">
      <c r="M23845" s="3"/>
    </row>
    <row r="23846" spans="13:13">
      <c r="M23846" s="3"/>
    </row>
    <row r="23847" spans="13:13">
      <c r="M23847" s="3"/>
    </row>
    <row r="23848" spans="13:13">
      <c r="M23848" s="3"/>
    </row>
    <row r="23849" spans="13:13">
      <c r="M23849" s="3"/>
    </row>
    <row r="23850" spans="13:13">
      <c r="M23850" s="3"/>
    </row>
    <row r="23851" spans="13:13">
      <c r="M23851" s="3"/>
    </row>
    <row r="23852" spans="13:13">
      <c r="M23852" s="3"/>
    </row>
    <row r="23853" spans="13:13">
      <c r="M23853" s="3"/>
    </row>
    <row r="23854" spans="13:13">
      <c r="M23854" s="3"/>
    </row>
    <row r="23855" spans="13:13">
      <c r="M23855" s="3"/>
    </row>
    <row r="23856" spans="13:13">
      <c r="M23856" s="3"/>
    </row>
    <row r="23857" spans="13:13">
      <c r="M23857" s="3"/>
    </row>
    <row r="23858" spans="13:13">
      <c r="M23858" s="3"/>
    </row>
    <row r="23859" spans="13:13">
      <c r="M23859" s="3"/>
    </row>
    <row r="23860" spans="13:13">
      <c r="M23860" s="3"/>
    </row>
    <row r="23861" spans="13:13">
      <c r="M23861" s="3"/>
    </row>
    <row r="23862" spans="13:13">
      <c r="M23862" s="3"/>
    </row>
    <row r="23863" spans="13:13">
      <c r="M23863" s="3"/>
    </row>
    <row r="23864" spans="13:13">
      <c r="M23864" s="3"/>
    </row>
    <row r="23865" spans="13:13">
      <c r="M23865" s="3"/>
    </row>
    <row r="23866" spans="13:13">
      <c r="M23866" s="3"/>
    </row>
    <row r="23867" spans="13:13">
      <c r="M23867" s="3"/>
    </row>
    <row r="23868" spans="13:13">
      <c r="M23868" s="3"/>
    </row>
    <row r="23869" spans="13:13">
      <c r="M23869" s="3"/>
    </row>
    <row r="23870" spans="13:13">
      <c r="M23870" s="3"/>
    </row>
    <row r="23871" spans="13:13">
      <c r="M23871" s="3"/>
    </row>
    <row r="23872" spans="13:13">
      <c r="M23872" s="3"/>
    </row>
    <row r="23873" spans="13:13">
      <c r="M23873" s="3"/>
    </row>
    <row r="23874" spans="13:13">
      <c r="M23874" s="3"/>
    </row>
    <row r="23875" spans="13:13">
      <c r="M23875" s="3"/>
    </row>
    <row r="23876" spans="13:13">
      <c r="M23876" s="3"/>
    </row>
    <row r="23877" spans="13:13">
      <c r="M23877" s="3"/>
    </row>
    <row r="23878" spans="13:13">
      <c r="M23878" s="3"/>
    </row>
    <row r="23879" spans="13:13">
      <c r="M23879" s="3"/>
    </row>
    <row r="23880" spans="13:13">
      <c r="M23880" s="3"/>
    </row>
    <row r="23881" spans="13:13">
      <c r="M23881" s="3"/>
    </row>
    <row r="23882" spans="13:13">
      <c r="M23882" s="3"/>
    </row>
    <row r="23883" spans="13:13">
      <c r="M23883" s="3"/>
    </row>
    <row r="23884" spans="13:13">
      <c r="M23884" s="3"/>
    </row>
    <row r="23885" spans="13:13">
      <c r="M23885" s="3"/>
    </row>
    <row r="23886" spans="13:13">
      <c r="M23886" s="3"/>
    </row>
    <row r="23887" spans="13:13">
      <c r="M23887" s="3"/>
    </row>
    <row r="23888" spans="13:13">
      <c r="M23888" s="3"/>
    </row>
    <row r="23889" spans="13:13">
      <c r="M23889" s="3"/>
    </row>
    <row r="23890" spans="13:13">
      <c r="M23890" s="3"/>
    </row>
    <row r="23891" spans="13:13">
      <c r="M23891" s="3"/>
    </row>
    <row r="23892" spans="13:13">
      <c r="M23892" s="3"/>
    </row>
    <row r="23893" spans="13:13">
      <c r="M23893" s="3"/>
    </row>
    <row r="23894" spans="13:13">
      <c r="M23894" s="3"/>
    </row>
    <row r="23895" spans="13:13">
      <c r="M23895" s="3"/>
    </row>
    <row r="23896" spans="13:13">
      <c r="M23896" s="3"/>
    </row>
    <row r="23897" spans="13:13">
      <c r="M23897" s="3"/>
    </row>
    <row r="23898" spans="13:13">
      <c r="M23898" s="3"/>
    </row>
    <row r="23899" spans="13:13">
      <c r="M23899" s="3"/>
    </row>
    <row r="23900" spans="13:13">
      <c r="M23900" s="3"/>
    </row>
    <row r="23901" spans="13:13">
      <c r="M23901" s="3"/>
    </row>
    <row r="23902" spans="13:13">
      <c r="M23902" s="3"/>
    </row>
    <row r="23903" spans="13:13">
      <c r="M23903" s="3"/>
    </row>
    <row r="23904" spans="13:13">
      <c r="M23904" s="3"/>
    </row>
    <row r="23905" spans="13:13">
      <c r="M23905" s="3"/>
    </row>
    <row r="23906" spans="13:13">
      <c r="M23906" s="3"/>
    </row>
    <row r="23907" spans="13:13">
      <c r="M23907" s="3"/>
    </row>
    <row r="23908" spans="13:13">
      <c r="M23908" s="3"/>
    </row>
    <row r="23909" spans="13:13">
      <c r="M23909" s="3"/>
    </row>
    <row r="23910" spans="13:13">
      <c r="M23910" s="3"/>
    </row>
    <row r="23911" spans="13:13">
      <c r="M23911" s="3"/>
    </row>
    <row r="23912" spans="13:13">
      <c r="M23912" s="3"/>
    </row>
    <row r="23913" spans="13:13">
      <c r="M23913" s="3"/>
    </row>
    <row r="23914" spans="13:13">
      <c r="M23914" s="3"/>
    </row>
    <row r="23915" spans="13:13">
      <c r="M23915" s="3"/>
    </row>
    <row r="23916" spans="13:13">
      <c r="M23916" s="3"/>
    </row>
    <row r="23917" spans="13:13">
      <c r="M23917" s="3"/>
    </row>
    <row r="23918" spans="13:13">
      <c r="M23918" s="3"/>
    </row>
    <row r="23919" spans="13:13">
      <c r="M23919" s="3"/>
    </row>
    <row r="23920" spans="13:13">
      <c r="M23920" s="3"/>
    </row>
    <row r="23921" spans="13:13">
      <c r="M23921" s="3"/>
    </row>
    <row r="23922" spans="13:13">
      <c r="M23922" s="3"/>
    </row>
    <row r="23923" spans="13:13">
      <c r="M23923" s="3"/>
    </row>
    <row r="23924" spans="13:13">
      <c r="M23924" s="3"/>
    </row>
    <row r="23925" spans="13:13">
      <c r="M23925" s="3"/>
    </row>
    <row r="23926" spans="13:13">
      <c r="M23926" s="3"/>
    </row>
    <row r="23927" spans="13:13">
      <c r="M23927" s="3"/>
    </row>
    <row r="23928" spans="13:13">
      <c r="M23928" s="3"/>
    </row>
    <row r="23929" spans="13:13">
      <c r="M23929" s="3"/>
    </row>
    <row r="23930" spans="13:13">
      <c r="M23930" s="3"/>
    </row>
    <row r="23931" spans="13:13">
      <c r="M23931" s="3"/>
    </row>
    <row r="23932" spans="13:13">
      <c r="M23932" s="3"/>
    </row>
    <row r="23933" spans="13:13">
      <c r="M23933" s="3"/>
    </row>
    <row r="23934" spans="13:13">
      <c r="M23934" s="3"/>
    </row>
    <row r="23935" spans="13:13">
      <c r="M23935" s="3"/>
    </row>
    <row r="23936" spans="13:13">
      <c r="M23936" s="3"/>
    </row>
    <row r="23937" spans="13:13">
      <c r="M23937" s="3"/>
    </row>
    <row r="23938" spans="13:13">
      <c r="M23938" s="3"/>
    </row>
    <row r="23939" spans="13:13">
      <c r="M23939" s="3"/>
    </row>
    <row r="23940" spans="13:13">
      <c r="M23940" s="3"/>
    </row>
    <row r="23941" spans="13:13">
      <c r="M23941" s="3"/>
    </row>
    <row r="23942" spans="13:13">
      <c r="M23942" s="3"/>
    </row>
    <row r="23943" spans="13:13">
      <c r="M23943" s="3"/>
    </row>
    <row r="23944" spans="13:13">
      <c r="M23944" s="3"/>
    </row>
    <row r="23945" spans="13:13">
      <c r="M23945" s="3"/>
    </row>
    <row r="23946" spans="13:13">
      <c r="M23946" s="3"/>
    </row>
    <row r="23947" spans="13:13">
      <c r="M23947" s="3"/>
    </row>
    <row r="23948" spans="13:13">
      <c r="M23948" s="3"/>
    </row>
    <row r="23949" spans="13:13">
      <c r="M23949" s="3"/>
    </row>
    <row r="23950" spans="13:13">
      <c r="M23950" s="3"/>
    </row>
    <row r="23951" spans="13:13">
      <c r="M23951" s="3"/>
    </row>
    <row r="23952" spans="13:13">
      <c r="M23952" s="3"/>
    </row>
    <row r="23953" spans="13:13">
      <c r="M23953" s="3"/>
    </row>
    <row r="23954" spans="13:13">
      <c r="M23954" s="3"/>
    </row>
    <row r="23955" spans="13:13">
      <c r="M23955" s="3"/>
    </row>
    <row r="23956" spans="13:13">
      <c r="M23956" s="3"/>
    </row>
    <row r="23957" spans="13:13">
      <c r="M23957" s="3"/>
    </row>
    <row r="23958" spans="13:13">
      <c r="M23958" s="3"/>
    </row>
    <row r="23959" spans="13:13">
      <c r="M23959" s="3"/>
    </row>
    <row r="23960" spans="13:13">
      <c r="M23960" s="3"/>
    </row>
    <row r="23961" spans="13:13">
      <c r="M23961" s="3"/>
    </row>
    <row r="23962" spans="13:13">
      <c r="M23962" s="3"/>
    </row>
    <row r="23963" spans="13:13">
      <c r="M23963" s="3"/>
    </row>
    <row r="23964" spans="13:13">
      <c r="M23964" s="3"/>
    </row>
    <row r="23965" spans="13:13">
      <c r="M23965" s="3"/>
    </row>
    <row r="23966" spans="13:13">
      <c r="M23966" s="3"/>
    </row>
    <row r="23967" spans="13:13">
      <c r="M23967" s="3"/>
    </row>
    <row r="23968" spans="13:13">
      <c r="M23968" s="3"/>
    </row>
    <row r="23969" spans="13:13">
      <c r="M23969" s="3"/>
    </row>
    <row r="23970" spans="13:13">
      <c r="M23970" s="3"/>
    </row>
    <row r="23971" spans="13:13">
      <c r="M23971" s="3"/>
    </row>
    <row r="23972" spans="13:13">
      <c r="M23972" s="3"/>
    </row>
    <row r="23973" spans="13:13">
      <c r="M23973" s="3"/>
    </row>
    <row r="23974" spans="13:13">
      <c r="M23974" s="3"/>
    </row>
    <row r="23975" spans="13:13">
      <c r="M23975" s="3"/>
    </row>
    <row r="23976" spans="13:13">
      <c r="M23976" s="3"/>
    </row>
    <row r="23977" spans="13:13">
      <c r="M23977" s="3"/>
    </row>
    <row r="23978" spans="13:13">
      <c r="M23978" s="3"/>
    </row>
    <row r="23979" spans="13:13">
      <c r="M23979" s="3"/>
    </row>
    <row r="23980" spans="13:13">
      <c r="M23980" s="3"/>
    </row>
    <row r="23981" spans="13:13">
      <c r="M23981" s="3"/>
    </row>
    <row r="23982" spans="13:13">
      <c r="M23982" s="3"/>
    </row>
    <row r="23983" spans="13:13">
      <c r="M23983" s="3"/>
    </row>
    <row r="23984" spans="13:13">
      <c r="M23984" s="3"/>
    </row>
    <row r="23985" spans="13:13">
      <c r="M23985" s="3"/>
    </row>
    <row r="23986" spans="13:13">
      <c r="M23986" s="3"/>
    </row>
    <row r="23987" spans="13:13">
      <c r="M23987" s="3"/>
    </row>
    <row r="23988" spans="13:13">
      <c r="M23988" s="3"/>
    </row>
    <row r="23989" spans="13:13">
      <c r="M23989" s="3"/>
    </row>
    <row r="23990" spans="13:13">
      <c r="M23990" s="3"/>
    </row>
    <row r="23991" spans="13:13">
      <c r="M23991" s="3"/>
    </row>
    <row r="23992" spans="13:13">
      <c r="M23992" s="3"/>
    </row>
    <row r="23993" spans="13:13">
      <c r="M23993" s="3"/>
    </row>
    <row r="23994" spans="13:13">
      <c r="M23994" s="3"/>
    </row>
    <row r="23995" spans="13:13">
      <c r="M23995" s="3"/>
    </row>
    <row r="23996" spans="13:13">
      <c r="M23996" s="3"/>
    </row>
    <row r="23997" spans="13:13">
      <c r="M23997" s="3"/>
    </row>
    <row r="23998" spans="13:13">
      <c r="M23998" s="3"/>
    </row>
    <row r="23999" spans="13:13">
      <c r="M23999" s="3"/>
    </row>
    <row r="24000" spans="13:13">
      <c r="M24000" s="3"/>
    </row>
    <row r="24001" spans="13:13">
      <c r="M24001" s="3"/>
    </row>
    <row r="24002" spans="13:13">
      <c r="M24002" s="3"/>
    </row>
    <row r="24003" spans="13:13">
      <c r="M24003" s="3"/>
    </row>
    <row r="24004" spans="13:13">
      <c r="M24004" s="3"/>
    </row>
    <row r="24005" spans="13:13">
      <c r="M24005" s="3"/>
    </row>
    <row r="24006" spans="13:13">
      <c r="M24006" s="3"/>
    </row>
    <row r="24007" spans="13:13">
      <c r="M24007" s="3"/>
    </row>
    <row r="24008" spans="13:13">
      <c r="M24008" s="3"/>
    </row>
    <row r="24009" spans="13:13">
      <c r="M24009" s="3"/>
    </row>
    <row r="24010" spans="13:13">
      <c r="M24010" s="3"/>
    </row>
    <row r="24011" spans="13:13">
      <c r="M24011" s="3"/>
    </row>
    <row r="24012" spans="13:13">
      <c r="M24012" s="3"/>
    </row>
    <row r="24013" spans="13:13">
      <c r="M24013" s="3"/>
    </row>
    <row r="24014" spans="13:13">
      <c r="M24014" s="3"/>
    </row>
    <row r="24015" spans="13:13">
      <c r="M24015" s="3"/>
    </row>
    <row r="24016" spans="13:13">
      <c r="M24016" s="3"/>
    </row>
    <row r="24017" spans="13:13">
      <c r="M24017" s="3"/>
    </row>
    <row r="24018" spans="13:13">
      <c r="M24018" s="3"/>
    </row>
    <row r="24019" spans="13:13">
      <c r="M24019" s="3"/>
    </row>
    <row r="24020" spans="13:13">
      <c r="M24020" s="3"/>
    </row>
    <row r="24021" spans="13:13">
      <c r="M24021" s="3"/>
    </row>
    <row r="24022" spans="13:13">
      <c r="M24022" s="3"/>
    </row>
    <row r="24023" spans="13:13">
      <c r="M24023" s="3"/>
    </row>
    <row r="24024" spans="13:13">
      <c r="M24024" s="3"/>
    </row>
    <row r="24025" spans="13:13">
      <c r="M24025" s="3"/>
    </row>
    <row r="24026" spans="13:13">
      <c r="M24026" s="3"/>
    </row>
    <row r="24027" spans="13:13">
      <c r="M24027" s="3"/>
    </row>
    <row r="24028" spans="13:13">
      <c r="M24028" s="3"/>
    </row>
    <row r="24029" spans="13:13">
      <c r="M24029" s="3"/>
    </row>
    <row r="24030" spans="13:13">
      <c r="M24030" s="3"/>
    </row>
    <row r="24031" spans="13:13">
      <c r="M24031" s="3"/>
    </row>
    <row r="24032" spans="13:13">
      <c r="M24032" s="3"/>
    </row>
    <row r="24033" spans="13:13">
      <c r="M24033" s="3"/>
    </row>
    <row r="24034" spans="13:13">
      <c r="M24034" s="3"/>
    </row>
    <row r="24035" spans="13:13">
      <c r="M24035" s="3"/>
    </row>
    <row r="24036" spans="13:13">
      <c r="M24036" s="3"/>
    </row>
    <row r="24037" spans="13:13">
      <c r="M24037" s="3"/>
    </row>
    <row r="24038" spans="13:13">
      <c r="M24038" s="3"/>
    </row>
    <row r="24039" spans="13:13">
      <c r="M24039" s="3"/>
    </row>
    <row r="24040" spans="13:13">
      <c r="M24040" s="3"/>
    </row>
    <row r="24041" spans="13:13">
      <c r="M24041" s="3"/>
    </row>
    <row r="24042" spans="13:13">
      <c r="M24042" s="3"/>
    </row>
    <row r="24043" spans="13:13">
      <c r="M24043" s="3"/>
    </row>
    <row r="24044" spans="13:13">
      <c r="M24044" s="3"/>
    </row>
    <row r="24045" spans="13:13">
      <c r="M24045" s="3"/>
    </row>
    <row r="24046" spans="13:13">
      <c r="M24046" s="3"/>
    </row>
    <row r="24047" spans="13:13">
      <c r="M24047" s="3"/>
    </row>
    <row r="24048" spans="13:13">
      <c r="M24048" s="3"/>
    </row>
    <row r="24049" spans="13:13">
      <c r="M24049" s="3"/>
    </row>
    <row r="24050" spans="13:13">
      <c r="M24050" s="3"/>
    </row>
    <row r="24051" spans="13:13">
      <c r="M24051" s="3"/>
    </row>
    <row r="24052" spans="13:13">
      <c r="M24052" s="3"/>
    </row>
    <row r="24053" spans="13:13">
      <c r="M24053" s="3"/>
    </row>
    <row r="24054" spans="13:13">
      <c r="M24054" s="3"/>
    </row>
    <row r="24055" spans="13:13">
      <c r="M24055" s="3"/>
    </row>
    <row r="24056" spans="13:13">
      <c r="M24056" s="3"/>
    </row>
    <row r="24057" spans="13:13">
      <c r="M24057" s="3"/>
    </row>
    <row r="24058" spans="13:13">
      <c r="M24058" s="3"/>
    </row>
    <row r="24059" spans="13:13">
      <c r="M24059" s="3"/>
    </row>
    <row r="24060" spans="13:13">
      <c r="M24060" s="3"/>
    </row>
    <row r="24061" spans="13:13">
      <c r="M24061" s="3"/>
    </row>
    <row r="24062" spans="13:13">
      <c r="M24062" s="3"/>
    </row>
    <row r="24063" spans="13:13">
      <c r="M24063" s="3"/>
    </row>
    <row r="24064" spans="13:13">
      <c r="M24064" s="3"/>
    </row>
    <row r="24065" spans="13:13">
      <c r="M24065" s="3"/>
    </row>
    <row r="24066" spans="13:13">
      <c r="M24066" s="3"/>
    </row>
    <row r="24067" spans="13:13">
      <c r="M24067" s="3"/>
    </row>
    <row r="24068" spans="13:13">
      <c r="M24068" s="3"/>
    </row>
    <row r="24069" spans="13:13">
      <c r="M24069" s="3"/>
    </row>
    <row r="24070" spans="13:13">
      <c r="M24070" s="3"/>
    </row>
    <row r="24071" spans="13:13">
      <c r="M24071" s="3"/>
    </row>
    <row r="24072" spans="13:13">
      <c r="M24072" s="3"/>
    </row>
    <row r="24073" spans="13:13">
      <c r="M24073" s="3"/>
    </row>
    <row r="24074" spans="13:13">
      <c r="M24074" s="3"/>
    </row>
    <row r="24075" spans="13:13">
      <c r="M24075" s="3"/>
    </row>
    <row r="24076" spans="13:13">
      <c r="M24076" s="3"/>
    </row>
    <row r="24077" spans="13:13">
      <c r="M24077" s="3"/>
    </row>
    <row r="24078" spans="13:13">
      <c r="M24078" s="3"/>
    </row>
    <row r="24079" spans="13:13">
      <c r="M24079" s="3"/>
    </row>
    <row r="24080" spans="13:13">
      <c r="M24080" s="3"/>
    </row>
    <row r="24081" spans="13:13">
      <c r="M24081" s="3"/>
    </row>
    <row r="24082" spans="13:13">
      <c r="M24082" s="3"/>
    </row>
    <row r="24083" spans="13:13">
      <c r="M24083" s="3"/>
    </row>
    <row r="24084" spans="13:13">
      <c r="M24084" s="3"/>
    </row>
    <row r="24085" spans="13:13">
      <c r="M24085" s="3"/>
    </row>
    <row r="24086" spans="13:13">
      <c r="M24086" s="3"/>
    </row>
    <row r="24087" spans="13:13">
      <c r="M24087" s="3"/>
    </row>
    <row r="24088" spans="13:13">
      <c r="M24088" s="3"/>
    </row>
    <row r="24089" spans="13:13">
      <c r="M24089" s="3"/>
    </row>
    <row r="24090" spans="13:13">
      <c r="M24090" s="3"/>
    </row>
    <row r="24091" spans="13:13">
      <c r="M24091" s="3"/>
    </row>
    <row r="24092" spans="13:13">
      <c r="M24092" s="3"/>
    </row>
    <row r="24093" spans="13:13">
      <c r="M24093" s="3"/>
    </row>
    <row r="24094" spans="13:13">
      <c r="M24094" s="3"/>
    </row>
    <row r="24095" spans="13:13">
      <c r="M24095" s="3"/>
    </row>
    <row r="24096" spans="13:13">
      <c r="M24096" s="3"/>
    </row>
    <row r="24097" spans="13:13">
      <c r="M24097" s="3"/>
    </row>
    <row r="24098" spans="13:13">
      <c r="M24098" s="3"/>
    </row>
    <row r="24099" spans="13:13">
      <c r="M24099" s="3"/>
    </row>
    <row r="24100" spans="13:13">
      <c r="M24100" s="3"/>
    </row>
    <row r="24101" spans="13:13">
      <c r="M24101" s="3"/>
    </row>
    <row r="24102" spans="13:13">
      <c r="M24102" s="3"/>
    </row>
    <row r="24103" spans="13:13">
      <c r="M24103" s="3"/>
    </row>
    <row r="24104" spans="13:13">
      <c r="M24104" s="3"/>
    </row>
    <row r="24105" spans="13:13">
      <c r="M24105" s="3"/>
    </row>
    <row r="24106" spans="13:13">
      <c r="M24106" s="3"/>
    </row>
    <row r="24107" spans="13:13">
      <c r="M24107" s="3"/>
    </row>
    <row r="24108" spans="13:13">
      <c r="M24108" s="3"/>
    </row>
    <row r="24109" spans="13:13">
      <c r="M24109" s="3"/>
    </row>
    <row r="24110" spans="13:13">
      <c r="M24110" s="3"/>
    </row>
    <row r="24111" spans="13:13">
      <c r="M24111" s="3"/>
    </row>
    <row r="24112" spans="13:13">
      <c r="M24112" s="3"/>
    </row>
    <row r="24113" spans="13:13">
      <c r="M24113" s="3"/>
    </row>
    <row r="24114" spans="13:13">
      <c r="M24114" s="3"/>
    </row>
    <row r="24115" spans="13:13">
      <c r="M24115" s="3"/>
    </row>
    <row r="24116" spans="13:13">
      <c r="M24116" s="3"/>
    </row>
    <row r="24117" spans="13:13">
      <c r="M24117" s="3"/>
    </row>
    <row r="24118" spans="13:13">
      <c r="M24118" s="3"/>
    </row>
    <row r="24119" spans="13:13">
      <c r="M24119" s="3"/>
    </row>
    <row r="24120" spans="13:13">
      <c r="M24120" s="3"/>
    </row>
    <row r="24121" spans="13:13">
      <c r="M24121" s="3"/>
    </row>
    <row r="24122" spans="13:13">
      <c r="M24122" s="3"/>
    </row>
    <row r="24123" spans="13:13">
      <c r="M24123" s="3"/>
    </row>
    <row r="24124" spans="13:13">
      <c r="M24124" s="3"/>
    </row>
    <row r="24125" spans="13:13">
      <c r="M24125" s="3"/>
    </row>
    <row r="24126" spans="13:13">
      <c r="M24126" s="3"/>
    </row>
    <row r="24127" spans="13:13">
      <c r="M24127" s="3"/>
    </row>
    <row r="24128" spans="13:13">
      <c r="M24128" s="3"/>
    </row>
    <row r="24129" spans="13:13">
      <c r="M24129" s="3"/>
    </row>
    <row r="24130" spans="13:13">
      <c r="M24130" s="3"/>
    </row>
    <row r="24131" spans="13:13">
      <c r="M24131" s="3"/>
    </row>
    <row r="24132" spans="13:13">
      <c r="M24132" s="3"/>
    </row>
    <row r="24133" spans="13:13">
      <c r="M24133" s="3"/>
    </row>
    <row r="24134" spans="13:13">
      <c r="M24134" s="3"/>
    </row>
    <row r="24135" spans="13:13">
      <c r="M24135" s="3"/>
    </row>
    <row r="24136" spans="13:13">
      <c r="M24136" s="3"/>
    </row>
    <row r="24137" spans="13:13">
      <c r="M24137" s="3"/>
    </row>
    <row r="24138" spans="13:13">
      <c r="M24138" s="3"/>
    </row>
    <row r="24139" spans="13:13">
      <c r="M24139" s="3"/>
    </row>
    <row r="24140" spans="13:13">
      <c r="M24140" s="3"/>
    </row>
    <row r="24141" spans="13:13">
      <c r="M24141" s="3"/>
    </row>
    <row r="24142" spans="13:13">
      <c r="M24142" s="3"/>
    </row>
    <row r="24143" spans="13:13">
      <c r="M24143" s="3"/>
    </row>
    <row r="24144" spans="13:13">
      <c r="M24144" s="3"/>
    </row>
    <row r="24145" spans="13:13">
      <c r="M24145" s="3"/>
    </row>
    <row r="24146" spans="13:13">
      <c r="M24146" s="3"/>
    </row>
    <row r="24147" spans="13:13">
      <c r="M24147" s="3"/>
    </row>
    <row r="24148" spans="13:13">
      <c r="M24148" s="3"/>
    </row>
    <row r="24149" spans="13:13">
      <c r="M24149" s="3"/>
    </row>
    <row r="24150" spans="13:13">
      <c r="M24150" s="3"/>
    </row>
    <row r="24151" spans="13:13">
      <c r="M24151" s="3"/>
    </row>
    <row r="24152" spans="13:13">
      <c r="M24152" s="3"/>
    </row>
    <row r="24153" spans="13:13">
      <c r="M24153" s="3"/>
    </row>
    <row r="24154" spans="13:13">
      <c r="M24154" s="3"/>
    </row>
    <row r="24155" spans="13:13">
      <c r="M24155" s="3"/>
    </row>
    <row r="24156" spans="13:13">
      <c r="M24156" s="3"/>
    </row>
    <row r="24157" spans="13:13">
      <c r="M24157" s="3"/>
    </row>
    <row r="24158" spans="13:13">
      <c r="M24158" s="3"/>
    </row>
    <row r="24159" spans="13:13">
      <c r="M24159" s="3"/>
    </row>
    <row r="24160" spans="13:13">
      <c r="M24160" s="3"/>
    </row>
    <row r="24161" spans="13:13">
      <c r="M24161" s="3"/>
    </row>
    <row r="24162" spans="13:13">
      <c r="M24162" s="3"/>
    </row>
    <row r="24163" spans="13:13">
      <c r="M24163" s="3"/>
    </row>
    <row r="24164" spans="13:13">
      <c r="M24164" s="3"/>
    </row>
    <row r="24165" spans="13:13">
      <c r="M24165" s="3"/>
    </row>
    <row r="24166" spans="13:13">
      <c r="M24166" s="3"/>
    </row>
    <row r="24167" spans="13:13">
      <c r="M24167" s="3"/>
    </row>
    <row r="24168" spans="13:13">
      <c r="M24168" s="3"/>
    </row>
    <row r="24169" spans="13:13">
      <c r="M24169" s="3"/>
    </row>
    <row r="24170" spans="13:13">
      <c r="M24170" s="3"/>
    </row>
    <row r="24171" spans="13:13">
      <c r="M24171" s="3"/>
    </row>
    <row r="24172" spans="13:13">
      <c r="M24172" s="3"/>
    </row>
    <row r="24173" spans="13:13">
      <c r="M24173" s="3"/>
    </row>
    <row r="24174" spans="13:13">
      <c r="M24174" s="3"/>
    </row>
    <row r="24175" spans="13:13">
      <c r="M24175" s="3"/>
    </row>
    <row r="24176" spans="13:13">
      <c r="M24176" s="3"/>
    </row>
    <row r="24177" spans="13:13">
      <c r="M24177" s="3"/>
    </row>
    <row r="24178" spans="13:13">
      <c r="M24178" s="3"/>
    </row>
    <row r="24179" spans="13:13">
      <c r="M24179" s="3"/>
    </row>
    <row r="24180" spans="13:13">
      <c r="M24180" s="3"/>
    </row>
    <row r="24181" spans="13:13">
      <c r="M24181" s="3"/>
    </row>
    <row r="24182" spans="13:13">
      <c r="M24182" s="3"/>
    </row>
    <row r="24183" spans="13:13">
      <c r="M24183" s="3"/>
    </row>
    <row r="24184" spans="13:13">
      <c r="M24184" s="3"/>
    </row>
    <row r="24185" spans="13:13">
      <c r="M24185" s="3"/>
    </row>
    <row r="24186" spans="13:13">
      <c r="M24186" s="3"/>
    </row>
    <row r="24187" spans="13:13">
      <c r="M24187" s="3"/>
    </row>
    <row r="24188" spans="13:13">
      <c r="M24188" s="3"/>
    </row>
    <row r="24189" spans="13:13">
      <c r="M24189" s="3"/>
    </row>
    <row r="24190" spans="13:13">
      <c r="M24190" s="3"/>
    </row>
    <row r="24191" spans="13:13">
      <c r="M24191" s="3"/>
    </row>
    <row r="24192" spans="13:13">
      <c r="M24192" s="3"/>
    </row>
    <row r="24193" spans="13:13">
      <c r="M24193" s="3"/>
    </row>
    <row r="24194" spans="13:13">
      <c r="M24194" s="3"/>
    </row>
    <row r="24195" spans="13:13">
      <c r="M24195" s="3"/>
    </row>
    <row r="24196" spans="13:13">
      <c r="M24196" s="3"/>
    </row>
    <row r="24197" spans="13:13">
      <c r="M24197" s="3"/>
    </row>
    <row r="24198" spans="13:13">
      <c r="M24198" s="3"/>
    </row>
    <row r="24199" spans="13:13">
      <c r="M24199" s="3"/>
    </row>
    <row r="24200" spans="13:13">
      <c r="M24200" s="3"/>
    </row>
    <row r="24201" spans="13:13">
      <c r="M24201" s="3"/>
    </row>
    <row r="24202" spans="13:13">
      <c r="M24202" s="3"/>
    </row>
    <row r="24203" spans="13:13">
      <c r="M24203" s="3"/>
    </row>
    <row r="24204" spans="13:13">
      <c r="M24204" s="3"/>
    </row>
    <row r="24205" spans="13:13">
      <c r="M24205" s="3"/>
    </row>
    <row r="24206" spans="13:13">
      <c r="M24206" s="3"/>
    </row>
    <row r="24207" spans="13:13">
      <c r="M24207" s="3"/>
    </row>
    <row r="24208" spans="13:13">
      <c r="M24208" s="3"/>
    </row>
    <row r="24209" spans="13:13">
      <c r="M24209" s="3"/>
    </row>
    <row r="24210" spans="13:13">
      <c r="M24210" s="3"/>
    </row>
    <row r="24211" spans="13:13">
      <c r="M24211" s="3"/>
    </row>
    <row r="24212" spans="13:13">
      <c r="M24212" s="3"/>
    </row>
    <row r="24213" spans="13:13">
      <c r="M24213" s="3"/>
    </row>
    <row r="24214" spans="13:13">
      <c r="M24214" s="3"/>
    </row>
    <row r="24215" spans="13:13">
      <c r="M24215" s="3"/>
    </row>
    <row r="24216" spans="13:13">
      <c r="M24216" s="3"/>
    </row>
    <row r="24217" spans="13:13">
      <c r="M24217" s="3"/>
    </row>
    <row r="24218" spans="13:13">
      <c r="M24218" s="3"/>
    </row>
    <row r="24219" spans="13:13">
      <c r="M24219" s="3"/>
    </row>
    <row r="24220" spans="13:13">
      <c r="M24220" s="3"/>
    </row>
    <row r="24221" spans="13:13">
      <c r="M24221" s="3"/>
    </row>
    <row r="24222" spans="13:13">
      <c r="M24222" s="3"/>
    </row>
    <row r="24223" spans="13:13">
      <c r="M24223" s="3"/>
    </row>
    <row r="24224" spans="13:13">
      <c r="M24224" s="3"/>
    </row>
    <row r="24225" spans="13:13">
      <c r="M24225" s="3"/>
    </row>
    <row r="24226" spans="13:13">
      <c r="M24226" s="3"/>
    </row>
    <row r="24227" spans="13:13">
      <c r="M24227" s="3"/>
    </row>
    <row r="24228" spans="13:13">
      <c r="M24228" s="3"/>
    </row>
    <row r="24229" spans="13:13">
      <c r="M24229" s="3"/>
    </row>
    <row r="24230" spans="13:13">
      <c r="M24230" s="3"/>
    </row>
    <row r="24231" spans="13:13">
      <c r="M24231" s="3"/>
    </row>
    <row r="24232" spans="13:13">
      <c r="M24232" s="3"/>
    </row>
    <row r="24233" spans="13:13">
      <c r="M24233" s="3"/>
    </row>
    <row r="24234" spans="13:13">
      <c r="M24234" s="3"/>
    </row>
    <row r="24235" spans="13:13">
      <c r="M24235" s="3"/>
    </row>
    <row r="24236" spans="13:13">
      <c r="M24236" s="3"/>
    </row>
    <row r="24237" spans="13:13">
      <c r="M24237" s="3"/>
    </row>
    <row r="24238" spans="13:13">
      <c r="M24238" s="3"/>
    </row>
    <row r="24239" spans="13:13">
      <c r="M24239" s="3"/>
    </row>
    <row r="24240" spans="13:13">
      <c r="M24240" s="3"/>
    </row>
    <row r="24241" spans="13:13">
      <c r="M24241" s="3"/>
    </row>
    <row r="24242" spans="13:13">
      <c r="M24242" s="3"/>
    </row>
    <row r="24243" spans="13:13">
      <c r="M24243" s="3"/>
    </row>
    <row r="24244" spans="13:13">
      <c r="M24244" s="3"/>
    </row>
    <row r="24245" spans="13:13">
      <c r="M24245" s="3"/>
    </row>
    <row r="24246" spans="13:13">
      <c r="M24246" s="3"/>
    </row>
    <row r="24247" spans="13:13">
      <c r="M24247" s="3"/>
    </row>
    <row r="24248" spans="13:13">
      <c r="M24248" s="3"/>
    </row>
    <row r="24249" spans="13:13">
      <c r="M24249" s="3"/>
    </row>
    <row r="24250" spans="13:13">
      <c r="M24250" s="3"/>
    </row>
    <row r="24251" spans="13:13">
      <c r="M24251" s="3"/>
    </row>
    <row r="24252" spans="13:13">
      <c r="M24252" s="3"/>
    </row>
    <row r="24253" spans="13:13">
      <c r="M24253" s="3"/>
    </row>
    <row r="24254" spans="13:13">
      <c r="M24254" s="3"/>
    </row>
    <row r="24255" spans="13:13">
      <c r="M24255" s="3"/>
    </row>
    <row r="24256" spans="13:13">
      <c r="M24256" s="3"/>
    </row>
    <row r="24257" spans="13:13">
      <c r="M24257" s="3"/>
    </row>
    <row r="24258" spans="13:13">
      <c r="M24258" s="3"/>
    </row>
    <row r="24259" spans="13:13">
      <c r="M24259" s="3"/>
    </row>
    <row r="24260" spans="13:13">
      <c r="M24260" s="3"/>
    </row>
    <row r="24261" spans="13:13">
      <c r="M24261" s="3"/>
    </row>
    <row r="24262" spans="13:13">
      <c r="M24262" s="3"/>
    </row>
    <row r="24263" spans="13:13">
      <c r="M24263" s="3"/>
    </row>
    <row r="24264" spans="13:13">
      <c r="M24264" s="3"/>
    </row>
    <row r="24265" spans="13:13">
      <c r="M24265" s="3"/>
    </row>
    <row r="24266" spans="13:13">
      <c r="M24266" s="3"/>
    </row>
    <row r="24267" spans="13:13">
      <c r="M24267" s="3"/>
    </row>
    <row r="24268" spans="13:13">
      <c r="M24268" s="3"/>
    </row>
    <row r="24269" spans="13:13">
      <c r="M24269" s="3"/>
    </row>
    <row r="24270" spans="13:13">
      <c r="M24270" s="3"/>
    </row>
    <row r="24271" spans="13:13">
      <c r="M24271" s="3"/>
    </row>
    <row r="24272" spans="13:13">
      <c r="M24272" s="3"/>
    </row>
    <row r="24273" spans="13:13">
      <c r="M24273" s="3"/>
    </row>
    <row r="24274" spans="13:13">
      <c r="M24274" s="3"/>
    </row>
    <row r="24275" spans="13:13">
      <c r="M24275" s="3"/>
    </row>
    <row r="24276" spans="13:13">
      <c r="M24276" s="3"/>
    </row>
    <row r="24277" spans="13:13">
      <c r="M24277" s="3"/>
    </row>
    <row r="24278" spans="13:13">
      <c r="M24278" s="3"/>
    </row>
    <row r="24279" spans="13:13">
      <c r="M24279" s="3"/>
    </row>
    <row r="24280" spans="13:13">
      <c r="M24280" s="3"/>
    </row>
    <row r="24281" spans="13:13">
      <c r="M24281" s="3"/>
    </row>
    <row r="24282" spans="13:13">
      <c r="M24282" s="3"/>
    </row>
    <row r="24283" spans="13:13">
      <c r="M24283" s="3"/>
    </row>
    <row r="24284" spans="13:13">
      <c r="M24284" s="3"/>
    </row>
    <row r="24285" spans="13:13">
      <c r="M24285" s="3"/>
    </row>
    <row r="24286" spans="13:13">
      <c r="M24286" s="3"/>
    </row>
    <row r="24287" spans="13:13">
      <c r="M24287" s="3"/>
    </row>
    <row r="24288" spans="13:13">
      <c r="M24288" s="3"/>
    </row>
    <row r="24289" spans="13:13">
      <c r="M24289" s="3"/>
    </row>
    <row r="24290" spans="13:13">
      <c r="M24290" s="3"/>
    </row>
    <row r="24291" spans="13:13">
      <c r="M24291" s="3"/>
    </row>
    <row r="24292" spans="13:13">
      <c r="M24292" s="3"/>
    </row>
    <row r="24293" spans="13:13">
      <c r="M24293" s="3"/>
    </row>
    <row r="24294" spans="13:13">
      <c r="M24294" s="3"/>
    </row>
    <row r="24295" spans="13:13">
      <c r="M24295" s="3"/>
    </row>
    <row r="24296" spans="13:13">
      <c r="M24296" s="3"/>
    </row>
    <row r="24297" spans="13:13">
      <c r="M24297" s="3"/>
    </row>
    <row r="24298" spans="13:13">
      <c r="M24298" s="3"/>
    </row>
    <row r="24299" spans="13:13">
      <c r="M24299" s="3"/>
    </row>
    <row r="24300" spans="13:13">
      <c r="M24300" s="3"/>
    </row>
    <row r="24301" spans="13:13">
      <c r="M24301" s="3"/>
    </row>
    <row r="24302" spans="13:13">
      <c r="M24302" s="3"/>
    </row>
    <row r="24303" spans="13:13">
      <c r="M24303" s="3"/>
    </row>
    <row r="24304" spans="13:13">
      <c r="M24304" s="3"/>
    </row>
    <row r="24305" spans="13:13">
      <c r="M24305" s="3"/>
    </row>
    <row r="24306" spans="13:13">
      <c r="M24306" s="3"/>
    </row>
    <row r="24307" spans="13:13">
      <c r="M24307" s="3"/>
    </row>
    <row r="24308" spans="13:13">
      <c r="M24308" s="3"/>
    </row>
    <row r="24309" spans="13:13">
      <c r="M24309" s="3"/>
    </row>
    <row r="24310" spans="13:13">
      <c r="M24310" s="3"/>
    </row>
    <row r="24311" spans="13:13">
      <c r="M24311" s="3"/>
    </row>
    <row r="24312" spans="13:13">
      <c r="M24312" s="3"/>
    </row>
    <row r="24313" spans="13:13">
      <c r="M24313" s="3"/>
    </row>
    <row r="24314" spans="13:13">
      <c r="M24314" s="3"/>
    </row>
    <row r="24315" spans="13:13">
      <c r="M24315" s="3"/>
    </row>
    <row r="24316" spans="13:13">
      <c r="M24316" s="3"/>
    </row>
    <row r="24317" spans="13:13">
      <c r="M24317" s="3"/>
    </row>
    <row r="24318" spans="13:13">
      <c r="M24318" s="3"/>
    </row>
    <row r="24319" spans="13:13">
      <c r="M24319" s="3"/>
    </row>
    <row r="24320" spans="13:13">
      <c r="M24320" s="3"/>
    </row>
    <row r="24321" spans="13:13">
      <c r="M24321" s="3"/>
    </row>
    <row r="24322" spans="13:13">
      <c r="M24322" s="3"/>
    </row>
    <row r="24323" spans="13:13">
      <c r="M24323" s="3"/>
    </row>
    <row r="24324" spans="13:13">
      <c r="M24324" s="3"/>
    </row>
    <row r="24325" spans="13:13">
      <c r="M24325" s="3"/>
    </row>
    <row r="24326" spans="13:13">
      <c r="M24326" s="3"/>
    </row>
    <row r="24327" spans="13:13">
      <c r="M24327" s="3"/>
    </row>
    <row r="24328" spans="13:13">
      <c r="M24328" s="3"/>
    </row>
    <row r="24329" spans="13:13">
      <c r="M24329" s="3"/>
    </row>
    <row r="24330" spans="13:13">
      <c r="M24330" s="3"/>
    </row>
    <row r="24331" spans="13:13">
      <c r="M24331" s="3"/>
    </row>
    <row r="24332" spans="13:13">
      <c r="M24332" s="3"/>
    </row>
    <row r="24333" spans="13:13">
      <c r="M24333" s="3"/>
    </row>
    <row r="24334" spans="13:13">
      <c r="M24334" s="3"/>
    </row>
    <row r="24335" spans="13:13">
      <c r="M24335" s="3"/>
    </row>
    <row r="24336" spans="13:13">
      <c r="M24336" s="3"/>
    </row>
    <row r="24337" spans="13:13">
      <c r="M24337" s="3"/>
    </row>
    <row r="24338" spans="13:13">
      <c r="M24338" s="3"/>
    </row>
    <row r="24339" spans="13:13">
      <c r="M24339" s="3"/>
    </row>
    <row r="24340" spans="13:13">
      <c r="M24340" s="3"/>
    </row>
    <row r="24341" spans="13:13">
      <c r="M24341" s="3"/>
    </row>
    <row r="24342" spans="13:13">
      <c r="M24342" s="3"/>
    </row>
    <row r="24343" spans="13:13">
      <c r="M24343" s="3"/>
    </row>
    <row r="24344" spans="13:13">
      <c r="M24344" s="3"/>
    </row>
    <row r="24345" spans="13:13">
      <c r="M24345" s="3"/>
    </row>
    <row r="24346" spans="13:13">
      <c r="M24346" s="3"/>
    </row>
    <row r="24347" spans="13:13">
      <c r="M24347" s="3"/>
    </row>
    <row r="24348" spans="13:13">
      <c r="M24348" s="3"/>
    </row>
    <row r="24349" spans="13:13">
      <c r="M24349" s="3"/>
    </row>
    <row r="24350" spans="13:13">
      <c r="M24350" s="3"/>
    </row>
    <row r="24351" spans="13:13">
      <c r="M24351" s="3"/>
    </row>
    <row r="24352" spans="13:13">
      <c r="M24352" s="3"/>
    </row>
    <row r="24353" spans="13:13">
      <c r="M24353" s="3"/>
    </row>
    <row r="24354" spans="13:13">
      <c r="M24354" s="3"/>
    </row>
    <row r="24355" spans="13:13">
      <c r="M24355" s="3"/>
    </row>
    <row r="24356" spans="13:13">
      <c r="M24356" s="3"/>
    </row>
    <row r="24357" spans="13:13">
      <c r="M24357" s="3"/>
    </row>
    <row r="24358" spans="13:13">
      <c r="M24358" s="3"/>
    </row>
    <row r="24359" spans="13:13">
      <c r="M24359" s="3"/>
    </row>
    <row r="24360" spans="13:13">
      <c r="M24360" s="3"/>
    </row>
    <row r="24361" spans="13:13">
      <c r="M24361" s="3"/>
    </row>
    <row r="24362" spans="13:13">
      <c r="M24362" s="3"/>
    </row>
    <row r="24363" spans="13:13">
      <c r="M24363" s="3"/>
    </row>
    <row r="24364" spans="13:13">
      <c r="M24364" s="3"/>
    </row>
    <row r="24365" spans="13:13">
      <c r="M24365" s="3"/>
    </row>
    <row r="24366" spans="13:13">
      <c r="M24366" s="3"/>
    </row>
    <row r="24367" spans="13:13">
      <c r="M24367" s="3"/>
    </row>
    <row r="24368" spans="13:13">
      <c r="M24368" s="3"/>
    </row>
    <row r="24369" spans="13:13">
      <c r="M24369" s="3"/>
    </row>
    <row r="24370" spans="13:13">
      <c r="M24370" s="3"/>
    </row>
    <row r="24371" spans="13:13">
      <c r="M24371" s="3"/>
    </row>
    <row r="24372" spans="13:13">
      <c r="M24372" s="3"/>
    </row>
    <row r="24373" spans="13:13">
      <c r="M24373" s="3"/>
    </row>
    <row r="24374" spans="13:13">
      <c r="M24374" s="3"/>
    </row>
    <row r="24375" spans="13:13">
      <c r="M24375" s="3"/>
    </row>
    <row r="24376" spans="13:13">
      <c r="M24376" s="3"/>
    </row>
    <row r="24377" spans="13:13">
      <c r="M24377" s="3"/>
    </row>
    <row r="24378" spans="13:13">
      <c r="M24378" s="3"/>
    </row>
    <row r="24379" spans="13:13">
      <c r="M24379" s="3"/>
    </row>
    <row r="24380" spans="13:13">
      <c r="M24380" s="3"/>
    </row>
    <row r="24381" spans="13:13">
      <c r="M24381" s="3"/>
    </row>
    <row r="24382" spans="13:13">
      <c r="M24382" s="3"/>
    </row>
    <row r="24383" spans="13:13">
      <c r="M24383" s="3"/>
    </row>
    <row r="24384" spans="13:13">
      <c r="M24384" s="3"/>
    </row>
    <row r="24385" spans="13:13">
      <c r="M24385" s="3"/>
    </row>
    <row r="24386" spans="13:13">
      <c r="M24386" s="3"/>
    </row>
    <row r="24387" spans="13:13">
      <c r="M24387" s="3"/>
    </row>
    <row r="24388" spans="13:13">
      <c r="M24388" s="3"/>
    </row>
    <row r="24389" spans="13:13">
      <c r="M24389" s="3"/>
    </row>
    <row r="24390" spans="13:13">
      <c r="M24390" s="3"/>
    </row>
    <row r="24391" spans="13:13">
      <c r="M24391" s="3"/>
    </row>
    <row r="24392" spans="13:13">
      <c r="M24392" s="3"/>
    </row>
    <row r="24393" spans="13:13">
      <c r="M24393" s="3"/>
    </row>
    <row r="24394" spans="13:13">
      <c r="M24394" s="3"/>
    </row>
    <row r="24395" spans="13:13">
      <c r="M24395" s="3"/>
    </row>
    <row r="24396" spans="13:13">
      <c r="M24396" s="3"/>
    </row>
    <row r="24397" spans="13:13">
      <c r="M24397" s="3"/>
    </row>
    <row r="24398" spans="13:13">
      <c r="M24398" s="3"/>
    </row>
    <row r="24399" spans="13:13">
      <c r="M24399" s="3"/>
    </row>
    <row r="24400" spans="13:13">
      <c r="M24400" s="3"/>
    </row>
    <row r="24401" spans="13:13">
      <c r="M24401" s="3"/>
    </row>
    <row r="24402" spans="13:13">
      <c r="M24402" s="3"/>
    </row>
    <row r="24403" spans="13:13">
      <c r="M24403" s="3"/>
    </row>
    <row r="24404" spans="13:13">
      <c r="M24404" s="3"/>
    </row>
    <row r="24405" spans="13:13">
      <c r="M24405" s="3"/>
    </row>
    <row r="24406" spans="13:13">
      <c r="M24406" s="3"/>
    </row>
    <row r="24407" spans="13:13">
      <c r="M24407" s="3"/>
    </row>
    <row r="24408" spans="13:13">
      <c r="M24408" s="3"/>
    </row>
    <row r="24409" spans="13:13">
      <c r="M24409" s="3"/>
    </row>
    <row r="24410" spans="13:13">
      <c r="M24410" s="3"/>
    </row>
    <row r="24411" spans="13:13">
      <c r="M24411" s="3"/>
    </row>
    <row r="24412" spans="13:13">
      <c r="M24412" s="3"/>
    </row>
    <row r="24413" spans="13:13">
      <c r="M24413" s="3"/>
    </row>
    <row r="24414" spans="13:13">
      <c r="M24414" s="3"/>
    </row>
    <row r="24415" spans="13:13">
      <c r="M24415" s="3"/>
    </row>
    <row r="24416" spans="13:13">
      <c r="M24416" s="3"/>
    </row>
    <row r="24417" spans="13:13">
      <c r="M24417" s="3"/>
    </row>
    <row r="24418" spans="13:13">
      <c r="M24418" s="3"/>
    </row>
    <row r="24419" spans="13:13">
      <c r="M24419" s="3"/>
    </row>
    <row r="24420" spans="13:13">
      <c r="M24420" s="3"/>
    </row>
    <row r="24421" spans="13:13">
      <c r="M24421" s="3"/>
    </row>
    <row r="24422" spans="13:13">
      <c r="M24422" s="3"/>
    </row>
    <row r="24423" spans="13:13">
      <c r="M24423" s="3"/>
    </row>
    <row r="24424" spans="13:13">
      <c r="M24424" s="3"/>
    </row>
    <row r="24425" spans="13:13">
      <c r="M24425" s="3"/>
    </row>
    <row r="24426" spans="13:13">
      <c r="M24426" s="3"/>
    </row>
    <row r="24427" spans="13:13">
      <c r="M24427" s="3"/>
    </row>
    <row r="24428" spans="13:13">
      <c r="M24428" s="3"/>
    </row>
    <row r="24429" spans="13:13">
      <c r="M24429" s="3"/>
    </row>
    <row r="24430" spans="13:13">
      <c r="M24430" s="3"/>
    </row>
    <row r="24431" spans="13:13">
      <c r="M24431" s="3"/>
    </row>
    <row r="24432" spans="13:13">
      <c r="M24432" s="3"/>
    </row>
    <row r="24433" spans="13:13">
      <c r="M24433" s="3"/>
    </row>
    <row r="24434" spans="13:13">
      <c r="M24434" s="3"/>
    </row>
    <row r="24435" spans="13:13">
      <c r="M24435" s="3"/>
    </row>
    <row r="24436" spans="13:13">
      <c r="M24436" s="3"/>
    </row>
    <row r="24437" spans="13:13">
      <c r="M24437" s="3"/>
    </row>
    <row r="24438" spans="13:13">
      <c r="M24438" s="3"/>
    </row>
    <row r="24439" spans="13:13">
      <c r="M24439" s="3"/>
    </row>
    <row r="24440" spans="13:13">
      <c r="M24440" s="3"/>
    </row>
    <row r="24441" spans="13:13">
      <c r="M24441" s="3"/>
    </row>
    <row r="24442" spans="13:13">
      <c r="M24442" s="3"/>
    </row>
    <row r="24443" spans="13:13">
      <c r="M24443" s="3"/>
    </row>
    <row r="24444" spans="13:13">
      <c r="M24444" s="3"/>
    </row>
    <row r="24445" spans="13:13">
      <c r="M24445" s="3"/>
    </row>
    <row r="24446" spans="13:13">
      <c r="M24446" s="3"/>
    </row>
    <row r="24447" spans="13:13">
      <c r="M24447" s="3"/>
    </row>
    <row r="24448" spans="13:13">
      <c r="M24448" s="3"/>
    </row>
    <row r="24449" spans="13:14">
      <c r="M24449" s="3"/>
    </row>
    <row r="24450" spans="13:14">
      <c r="M24450" s="3"/>
    </row>
    <row r="24451" spans="13:14">
      <c r="M24451" s="3"/>
    </row>
    <row r="24452" spans="13:14">
      <c r="M24452" s="3"/>
    </row>
    <row r="24453" spans="13:14">
      <c r="M24453" s="3"/>
    </row>
    <row r="24454" spans="13:14">
      <c r="M24454" s="3"/>
    </row>
    <row r="24455" spans="13:14">
      <c r="M24455" s="3"/>
    </row>
    <row r="24456" spans="13:14">
      <c r="M24456" s="3"/>
    </row>
    <row r="24457" spans="13:14">
      <c r="M24457" s="3"/>
    </row>
    <row r="24458" spans="13:14">
      <c r="M24458" s="3"/>
    </row>
    <row r="24459" spans="13:14">
      <c r="M24459" s="3"/>
      <c r="N24459" s="3"/>
    </row>
    <row r="24460" spans="13:14">
      <c r="M24460" s="3"/>
      <c r="N24460" s="3"/>
    </row>
    <row r="24461" spans="13:14">
      <c r="M24461" s="3"/>
      <c r="N24461" s="3"/>
    </row>
    <row r="24462" spans="13:14">
      <c r="M24462" s="3"/>
      <c r="N24462" s="3"/>
    </row>
    <row r="24463" spans="13:14">
      <c r="M24463" s="3"/>
      <c r="N24463" s="3"/>
    </row>
    <row r="24464" spans="13:14">
      <c r="M24464" s="3"/>
      <c r="N24464" s="3"/>
    </row>
    <row r="24465" spans="13:14">
      <c r="M24465" s="3"/>
      <c r="N24465" s="3"/>
    </row>
    <row r="24466" spans="13:14">
      <c r="M24466" s="3"/>
      <c r="N24466" s="3"/>
    </row>
    <row r="24467" spans="13:14">
      <c r="M24467" s="3"/>
      <c r="N24467" s="3"/>
    </row>
    <row r="24468" spans="13:14">
      <c r="M24468" s="3"/>
      <c r="N24468" s="3"/>
    </row>
    <row r="24469" spans="13:14">
      <c r="M24469" s="3"/>
      <c r="N24469" s="3"/>
    </row>
    <row r="24470" spans="13:14">
      <c r="M24470" s="3"/>
      <c r="N24470" s="3"/>
    </row>
    <row r="24471" spans="13:14">
      <c r="M24471" s="3"/>
      <c r="N24471" s="3"/>
    </row>
    <row r="24472" spans="13:14">
      <c r="M24472" s="3"/>
      <c r="N24472" s="3"/>
    </row>
    <row r="24473" spans="13:14">
      <c r="M24473" s="3"/>
      <c r="N24473" s="3"/>
    </row>
    <row r="24474" spans="13:14">
      <c r="M24474" s="3"/>
      <c r="N24474" s="3"/>
    </row>
    <row r="24475" spans="13:14">
      <c r="M24475" s="3"/>
      <c r="N24475" s="3"/>
    </row>
    <row r="24476" spans="13:14">
      <c r="M24476" s="3"/>
      <c r="N24476" s="3"/>
    </row>
    <row r="24477" spans="13:14">
      <c r="M24477" s="3"/>
      <c r="N24477" s="3"/>
    </row>
    <row r="24478" spans="13:14">
      <c r="M24478" s="3"/>
      <c r="N24478" s="3"/>
    </row>
    <row r="24479" spans="13:14">
      <c r="M24479" s="3"/>
      <c r="N24479" s="3"/>
    </row>
    <row r="24480" spans="13:14">
      <c r="M24480" s="3"/>
      <c r="N24480" s="3"/>
    </row>
    <row r="24481" spans="13:14">
      <c r="M24481" s="3"/>
      <c r="N24481" s="3"/>
    </row>
    <row r="24482" spans="13:14">
      <c r="M24482" s="3"/>
      <c r="N24482" s="3"/>
    </row>
    <row r="24483" spans="13:14">
      <c r="M24483" s="3"/>
      <c r="N24483" s="3"/>
    </row>
    <row r="24484" spans="13:14">
      <c r="M24484" s="3"/>
      <c r="N24484" s="3"/>
    </row>
    <row r="24485" spans="13:14">
      <c r="M24485" s="3"/>
      <c r="N24485" s="3"/>
    </row>
    <row r="24486" spans="13:14">
      <c r="M24486" s="3"/>
      <c r="N24486" s="3"/>
    </row>
    <row r="24487" spans="13:14">
      <c r="M24487" s="3"/>
      <c r="N24487" s="3"/>
    </row>
    <row r="24488" spans="13:14">
      <c r="M24488" s="3"/>
      <c r="N24488" s="3"/>
    </row>
    <row r="24489" spans="13:14">
      <c r="M24489" s="3"/>
      <c r="N24489" s="3"/>
    </row>
    <row r="24490" spans="13:14">
      <c r="M24490" s="3"/>
      <c r="N24490" s="3"/>
    </row>
    <row r="24491" spans="13:14">
      <c r="M24491" s="3"/>
      <c r="N24491" s="3"/>
    </row>
    <row r="24492" spans="13:14">
      <c r="M24492" s="3"/>
      <c r="N24492" s="3"/>
    </row>
    <row r="24493" spans="13:14">
      <c r="M24493" s="3"/>
      <c r="N24493" s="3"/>
    </row>
    <row r="24494" spans="13:14">
      <c r="M24494" s="3"/>
      <c r="N24494" s="3"/>
    </row>
    <row r="24495" spans="13:14">
      <c r="M24495" s="3"/>
      <c r="N24495" s="3"/>
    </row>
    <row r="24496" spans="13:14">
      <c r="M24496" s="3"/>
      <c r="N24496" s="3"/>
    </row>
    <row r="24497" spans="13:14">
      <c r="M24497" s="3"/>
      <c r="N24497" s="3"/>
    </row>
    <row r="24498" spans="13:14">
      <c r="M24498" s="3"/>
      <c r="N24498" s="3"/>
    </row>
    <row r="24499" spans="13:14">
      <c r="M24499" s="3"/>
      <c r="N24499" s="3"/>
    </row>
    <row r="24500" spans="13:14">
      <c r="M24500" s="3"/>
      <c r="N24500" s="3"/>
    </row>
    <row r="24501" spans="13:14">
      <c r="M24501" s="3"/>
      <c r="N24501" s="3"/>
    </row>
    <row r="24502" spans="13:14">
      <c r="M24502" s="3"/>
      <c r="N24502" s="3"/>
    </row>
    <row r="24503" spans="13:14">
      <c r="M24503" s="3"/>
      <c r="N24503" s="3"/>
    </row>
    <row r="24504" spans="13:14">
      <c r="M24504" s="3"/>
      <c r="N24504" s="3"/>
    </row>
    <row r="24505" spans="13:14">
      <c r="M24505" s="3"/>
      <c r="N24505" s="3"/>
    </row>
    <row r="24506" spans="13:14">
      <c r="M24506" s="3"/>
      <c r="N24506" s="3"/>
    </row>
    <row r="24507" spans="13:14">
      <c r="M24507" s="3"/>
      <c r="N24507" s="3"/>
    </row>
    <row r="24508" spans="13:14">
      <c r="M24508" s="3"/>
      <c r="N24508" s="3"/>
    </row>
    <row r="24509" spans="13:14">
      <c r="M24509" s="3"/>
      <c r="N24509" s="3"/>
    </row>
    <row r="24510" spans="13:14">
      <c r="M24510" s="3"/>
      <c r="N24510" s="3"/>
    </row>
    <row r="24511" spans="13:14">
      <c r="M24511" s="3"/>
      <c r="N24511" s="3"/>
    </row>
    <row r="24512" spans="13:14">
      <c r="M24512" s="3"/>
      <c r="N24512" s="3"/>
    </row>
    <row r="24513" spans="13:14">
      <c r="M24513" s="3"/>
      <c r="N24513" s="3"/>
    </row>
    <row r="24514" spans="13:14">
      <c r="M24514" s="3"/>
      <c r="N24514" s="3"/>
    </row>
    <row r="24515" spans="13:14">
      <c r="M24515" s="3"/>
      <c r="N24515" s="3"/>
    </row>
    <row r="24516" spans="13:14">
      <c r="M24516" s="3"/>
      <c r="N24516" s="3"/>
    </row>
    <row r="24517" spans="13:14">
      <c r="M24517" s="3"/>
      <c r="N24517" s="3"/>
    </row>
    <row r="24518" spans="13:14">
      <c r="M24518" s="3"/>
      <c r="N24518" s="3"/>
    </row>
    <row r="24519" spans="13:14">
      <c r="M24519" s="3"/>
      <c r="N24519" s="3"/>
    </row>
    <row r="24520" spans="13:14">
      <c r="M24520" s="3"/>
      <c r="N24520" s="3"/>
    </row>
    <row r="24521" spans="13:14">
      <c r="M24521" s="3"/>
      <c r="N24521" s="3"/>
    </row>
    <row r="24522" spans="13:14">
      <c r="M24522" s="3"/>
      <c r="N24522" s="3"/>
    </row>
    <row r="24523" spans="13:14">
      <c r="M24523" s="3"/>
      <c r="N24523" s="3"/>
    </row>
    <row r="24524" spans="13:14">
      <c r="M24524" s="3"/>
      <c r="N24524" s="3"/>
    </row>
    <row r="24525" spans="13:14">
      <c r="M24525" s="3"/>
      <c r="N24525" s="3"/>
    </row>
    <row r="24526" spans="13:14">
      <c r="M24526" s="3"/>
      <c r="N24526" s="3"/>
    </row>
    <row r="24527" spans="13:14">
      <c r="M24527" s="3"/>
    </row>
    <row r="24528" spans="13:14">
      <c r="M24528" s="3"/>
    </row>
    <row r="24529" spans="13:13">
      <c r="M24529" s="3"/>
    </row>
    <row r="24530" spans="13:13">
      <c r="M24530" s="3"/>
    </row>
    <row r="24531" spans="13:13">
      <c r="M24531" s="3"/>
    </row>
    <row r="24532" spans="13:13">
      <c r="M24532" s="3"/>
    </row>
    <row r="24533" spans="13:13">
      <c r="M24533" s="3"/>
    </row>
    <row r="24534" spans="13:13">
      <c r="M24534" s="3"/>
    </row>
    <row r="24535" spans="13:13">
      <c r="M24535" s="3"/>
    </row>
    <row r="24536" spans="13:13">
      <c r="M24536" s="3"/>
    </row>
    <row r="24537" spans="13:13">
      <c r="M24537" s="3"/>
    </row>
    <row r="24538" spans="13:13">
      <c r="M24538" s="3"/>
    </row>
    <row r="24539" spans="13:13">
      <c r="M24539" s="3"/>
    </row>
    <row r="24540" spans="13:13">
      <c r="M24540" s="3"/>
    </row>
    <row r="24541" spans="13:13">
      <c r="M24541" s="3"/>
    </row>
    <row r="24542" spans="13:13">
      <c r="M24542" s="3"/>
    </row>
    <row r="24543" spans="13:13">
      <c r="M24543" s="3"/>
    </row>
    <row r="24544" spans="13:13">
      <c r="M24544" s="3"/>
    </row>
    <row r="24545" spans="13:13">
      <c r="M24545" s="3"/>
    </row>
    <row r="24546" spans="13:13">
      <c r="M24546" s="3"/>
    </row>
    <row r="24547" spans="13:13">
      <c r="M24547" s="3"/>
    </row>
    <row r="24548" spans="13:13">
      <c r="M24548" s="3"/>
    </row>
    <row r="24549" spans="13:13">
      <c r="M24549" s="3"/>
    </row>
    <row r="24550" spans="13:13">
      <c r="M24550" s="3"/>
    </row>
    <row r="24551" spans="13:13">
      <c r="M24551" s="3"/>
    </row>
    <row r="24552" spans="13:13">
      <c r="M24552" s="3"/>
    </row>
    <row r="24553" spans="13:13">
      <c r="M24553" s="3"/>
    </row>
    <row r="24554" spans="13:13">
      <c r="M24554" s="3"/>
    </row>
    <row r="24555" spans="13:13">
      <c r="M24555" s="3"/>
    </row>
    <row r="24556" spans="13:13">
      <c r="M24556" s="3"/>
    </row>
    <row r="24557" spans="13:13">
      <c r="M24557" s="3"/>
    </row>
    <row r="24558" spans="13:13">
      <c r="M24558" s="3"/>
    </row>
    <row r="24559" spans="13:13">
      <c r="M24559" s="3"/>
    </row>
    <row r="24560" spans="13:13">
      <c r="M24560" s="3"/>
    </row>
    <row r="24561" spans="13:13">
      <c r="M24561" s="3"/>
    </row>
    <row r="24562" spans="13:13">
      <c r="M24562" s="3"/>
    </row>
    <row r="24563" spans="13:13">
      <c r="M24563" s="3"/>
    </row>
    <row r="24564" spans="13:13">
      <c r="M24564" s="3"/>
    </row>
    <row r="24565" spans="13:13">
      <c r="M24565" s="3"/>
    </row>
    <row r="24566" spans="13:13">
      <c r="M24566" s="3"/>
    </row>
    <row r="24567" spans="13:13">
      <c r="M24567" s="3"/>
    </row>
    <row r="24568" spans="13:13">
      <c r="M24568" s="3"/>
    </row>
    <row r="24569" spans="13:13">
      <c r="M24569" s="3"/>
    </row>
    <row r="24570" spans="13:13">
      <c r="M24570" s="3"/>
    </row>
    <row r="24571" spans="13:13">
      <c r="M24571" s="3"/>
    </row>
    <row r="24572" spans="13:13">
      <c r="M24572" s="3"/>
    </row>
    <row r="24573" spans="13:13">
      <c r="M24573" s="3"/>
    </row>
    <row r="24574" spans="13:13">
      <c r="M24574" s="3"/>
    </row>
    <row r="24575" spans="13:13">
      <c r="M24575" s="3"/>
    </row>
    <row r="24576" spans="13:13">
      <c r="M24576" s="3"/>
    </row>
    <row r="24577" spans="13:13">
      <c r="M24577" s="3"/>
    </row>
    <row r="24578" spans="13:13">
      <c r="M24578" s="3"/>
    </row>
    <row r="24579" spans="13:13">
      <c r="M24579" s="3"/>
    </row>
    <row r="24580" spans="13:13">
      <c r="M24580" s="3"/>
    </row>
    <row r="24581" spans="13:13">
      <c r="M24581" s="3"/>
    </row>
    <row r="24582" spans="13:13">
      <c r="M24582" s="3"/>
    </row>
    <row r="24583" spans="13:13">
      <c r="M24583" s="3"/>
    </row>
    <row r="24584" spans="13:13">
      <c r="M24584" s="3"/>
    </row>
    <row r="24585" spans="13:13">
      <c r="M24585" s="3"/>
    </row>
    <row r="24586" spans="13:13">
      <c r="M24586" s="3"/>
    </row>
    <row r="24587" spans="13:13">
      <c r="M24587" s="3"/>
    </row>
    <row r="24588" spans="13:13">
      <c r="M24588" s="3"/>
    </row>
    <row r="24589" spans="13:13">
      <c r="M24589" s="3"/>
    </row>
    <row r="24590" spans="13:13">
      <c r="M24590" s="3"/>
    </row>
    <row r="24591" spans="13:13">
      <c r="M24591" s="3"/>
    </row>
    <row r="24592" spans="13:13">
      <c r="M24592" s="3"/>
    </row>
    <row r="24593" spans="13:13">
      <c r="M24593" s="3"/>
    </row>
    <row r="24594" spans="13:13">
      <c r="M24594" s="3"/>
    </row>
    <row r="24595" spans="13:13">
      <c r="M24595" s="3"/>
    </row>
    <row r="24596" spans="13:13">
      <c r="M24596" s="3"/>
    </row>
    <row r="24597" spans="13:13">
      <c r="M24597" s="3"/>
    </row>
    <row r="24598" spans="13:13">
      <c r="M24598" s="3"/>
    </row>
    <row r="24599" spans="13:13">
      <c r="M24599" s="3"/>
    </row>
    <row r="24600" spans="13:13">
      <c r="M24600" s="3"/>
    </row>
    <row r="24601" spans="13:13">
      <c r="M24601" s="3"/>
    </row>
    <row r="24602" spans="13:13">
      <c r="M24602" s="3"/>
    </row>
    <row r="24603" spans="13:13">
      <c r="M24603" s="3"/>
    </row>
    <row r="24604" spans="13:13">
      <c r="M24604" s="3"/>
    </row>
    <row r="24605" spans="13:13">
      <c r="M24605" s="3"/>
    </row>
    <row r="24606" spans="13:13">
      <c r="M24606" s="3"/>
    </row>
    <row r="24607" spans="13:13">
      <c r="M24607" s="3"/>
    </row>
    <row r="24608" spans="13:13">
      <c r="M24608" s="3"/>
    </row>
    <row r="24609" spans="13:13">
      <c r="M24609" s="3"/>
    </row>
    <row r="24610" spans="13:13">
      <c r="M24610" s="3"/>
    </row>
    <row r="24611" spans="13:13">
      <c r="M24611" s="3"/>
    </row>
    <row r="24612" spans="13:13">
      <c r="M24612" s="3"/>
    </row>
    <row r="24613" spans="13:13">
      <c r="M24613" s="3"/>
    </row>
    <row r="24614" spans="13:13">
      <c r="M24614" s="3"/>
    </row>
    <row r="24615" spans="13:13">
      <c r="M24615" s="3"/>
    </row>
    <row r="24616" spans="13:13">
      <c r="M24616" s="3"/>
    </row>
    <row r="24617" spans="13:13">
      <c r="M24617" s="3"/>
    </row>
    <row r="24618" spans="13:13">
      <c r="M24618" s="3"/>
    </row>
    <row r="24619" spans="13:13">
      <c r="M24619" s="3"/>
    </row>
    <row r="24620" spans="13:13">
      <c r="M24620" s="3"/>
    </row>
    <row r="24621" spans="13:13">
      <c r="M24621" s="3"/>
    </row>
    <row r="24622" spans="13:13">
      <c r="M24622" s="3"/>
    </row>
    <row r="24623" spans="13:13">
      <c r="M24623" s="3"/>
    </row>
    <row r="24624" spans="13:13">
      <c r="M24624" s="3"/>
    </row>
    <row r="24625" spans="13:13">
      <c r="M24625" s="3"/>
    </row>
    <row r="24626" spans="13:13">
      <c r="M24626" s="3"/>
    </row>
    <row r="24627" spans="13:13">
      <c r="M24627" s="3"/>
    </row>
    <row r="24628" spans="13:13">
      <c r="M24628" s="3"/>
    </row>
    <row r="24629" spans="13:13">
      <c r="M24629" s="3"/>
    </row>
    <row r="24630" spans="13:13">
      <c r="M24630" s="3"/>
    </row>
    <row r="24631" spans="13:13">
      <c r="M24631" s="3"/>
    </row>
    <row r="24632" spans="13:13">
      <c r="M24632" s="3"/>
    </row>
    <row r="24633" spans="13:13">
      <c r="M24633" s="3"/>
    </row>
    <row r="24634" spans="13:13">
      <c r="M24634" s="3"/>
    </row>
    <row r="24635" spans="13:13">
      <c r="M24635" s="3"/>
    </row>
    <row r="24636" spans="13:13">
      <c r="M24636" s="3"/>
    </row>
    <row r="24637" spans="13:13">
      <c r="M24637" s="3"/>
    </row>
    <row r="24638" spans="13:13">
      <c r="M24638" s="3"/>
    </row>
    <row r="24639" spans="13:13">
      <c r="M24639" s="3"/>
    </row>
    <row r="24640" spans="13:13">
      <c r="M24640" s="3"/>
    </row>
    <row r="24641" spans="13:13">
      <c r="M24641" s="3"/>
    </row>
    <row r="24642" spans="13:13">
      <c r="M24642" s="3"/>
    </row>
    <row r="24643" spans="13:13">
      <c r="M24643" s="3"/>
    </row>
    <row r="24644" spans="13:13">
      <c r="M24644" s="3"/>
    </row>
    <row r="24645" spans="13:13">
      <c r="M24645" s="3"/>
    </row>
    <row r="24646" spans="13:13">
      <c r="M24646" s="3"/>
    </row>
    <row r="24647" spans="13:13">
      <c r="M24647" s="3"/>
    </row>
    <row r="24648" spans="13:13">
      <c r="M24648" s="3"/>
    </row>
    <row r="24649" spans="13:13">
      <c r="M24649" s="3"/>
    </row>
    <row r="24650" spans="13:13">
      <c r="M24650" s="3"/>
    </row>
    <row r="24651" spans="13:13">
      <c r="M24651" s="3"/>
    </row>
    <row r="24652" spans="13:13">
      <c r="M24652" s="3"/>
    </row>
    <row r="24653" spans="13:13">
      <c r="M24653" s="3"/>
    </row>
    <row r="24654" spans="13:13">
      <c r="M24654" s="3"/>
    </row>
    <row r="24655" spans="13:13">
      <c r="M24655" s="3"/>
    </row>
    <row r="24656" spans="13:13">
      <c r="M24656" s="3"/>
    </row>
    <row r="24657" spans="13:13">
      <c r="M24657" s="3"/>
    </row>
    <row r="24658" spans="13:13">
      <c r="M24658" s="3"/>
    </row>
    <row r="24659" spans="13:13">
      <c r="M24659" s="3"/>
    </row>
    <row r="24660" spans="13:13">
      <c r="M24660" s="3"/>
    </row>
    <row r="24661" spans="13:13">
      <c r="M24661" s="3"/>
    </row>
    <row r="24662" spans="13:13">
      <c r="M24662" s="3"/>
    </row>
    <row r="24663" spans="13:13">
      <c r="M24663" s="3"/>
    </row>
    <row r="24664" spans="13:13">
      <c r="M24664" s="3"/>
    </row>
    <row r="24665" spans="13:13">
      <c r="M24665" s="3"/>
    </row>
    <row r="24666" spans="13:13">
      <c r="M24666" s="3"/>
    </row>
    <row r="24667" spans="13:13">
      <c r="M24667" s="3"/>
    </row>
    <row r="24668" spans="13:13">
      <c r="M24668" s="3"/>
    </row>
    <row r="24669" spans="13:13">
      <c r="M24669" s="3"/>
    </row>
    <row r="24670" spans="13:13">
      <c r="M24670" s="3"/>
    </row>
    <row r="24671" spans="13:13">
      <c r="M24671" s="3"/>
    </row>
    <row r="24672" spans="13:13">
      <c r="M24672" s="3"/>
    </row>
    <row r="24673" spans="13:13">
      <c r="M24673" s="3"/>
    </row>
    <row r="24674" spans="13:13">
      <c r="M24674" s="3"/>
    </row>
    <row r="24675" spans="13:13">
      <c r="M24675" s="3"/>
    </row>
    <row r="24676" spans="13:13">
      <c r="M24676" s="3"/>
    </row>
    <row r="24677" spans="13:13">
      <c r="M24677" s="3"/>
    </row>
    <row r="24678" spans="13:13">
      <c r="M24678" s="3"/>
    </row>
    <row r="24679" spans="13:13">
      <c r="M24679" s="3"/>
    </row>
    <row r="24680" spans="13:13">
      <c r="M24680" s="3"/>
    </row>
    <row r="24681" spans="13:13">
      <c r="M24681" s="3"/>
    </row>
    <row r="24682" spans="13:13">
      <c r="M24682" s="3"/>
    </row>
    <row r="24683" spans="13:13">
      <c r="M24683" s="3"/>
    </row>
    <row r="24684" spans="13:13">
      <c r="M24684" s="3"/>
    </row>
    <row r="24685" spans="13:13">
      <c r="M24685" s="3"/>
    </row>
    <row r="24686" spans="13:13">
      <c r="M24686" s="3"/>
    </row>
    <row r="24687" spans="13:13">
      <c r="M24687" s="3"/>
    </row>
    <row r="24688" spans="13:13">
      <c r="M24688" s="3"/>
    </row>
    <row r="24689" spans="13:13">
      <c r="M24689" s="3"/>
    </row>
    <row r="24690" spans="13:13">
      <c r="M24690" s="3"/>
    </row>
    <row r="24691" spans="13:13">
      <c r="M24691" s="3"/>
    </row>
    <row r="24692" spans="13:13">
      <c r="M24692" s="3"/>
    </row>
    <row r="24693" spans="13:13">
      <c r="M24693" s="3"/>
    </row>
    <row r="24694" spans="13:13">
      <c r="M24694" s="3"/>
    </row>
    <row r="24695" spans="13:13">
      <c r="M24695" s="3"/>
    </row>
    <row r="24696" spans="13:13">
      <c r="M24696" s="3"/>
    </row>
    <row r="24697" spans="13:13">
      <c r="M24697" s="3"/>
    </row>
    <row r="24698" spans="13:13">
      <c r="M24698" s="3"/>
    </row>
    <row r="24699" spans="13:13">
      <c r="M24699" s="3"/>
    </row>
    <row r="24700" spans="13:13">
      <c r="M24700" s="3"/>
    </row>
    <row r="24701" spans="13:13">
      <c r="M24701" s="3"/>
    </row>
    <row r="24702" spans="13:13">
      <c r="M24702" s="3"/>
    </row>
    <row r="24703" spans="13:13">
      <c r="M24703" s="3"/>
    </row>
    <row r="24704" spans="13:13">
      <c r="M24704" s="3"/>
    </row>
    <row r="24705" spans="13:13">
      <c r="M24705" s="3"/>
    </row>
    <row r="24706" spans="13:13">
      <c r="M24706" s="3"/>
    </row>
    <row r="24707" spans="13:13">
      <c r="M24707" s="3"/>
    </row>
    <row r="24708" spans="13:13">
      <c r="M24708" s="3"/>
    </row>
    <row r="24709" spans="13:13">
      <c r="M24709" s="3"/>
    </row>
    <row r="24710" spans="13:13">
      <c r="M24710" s="3"/>
    </row>
    <row r="24711" spans="13:13">
      <c r="M24711" s="3"/>
    </row>
    <row r="24712" spans="13:13">
      <c r="M24712" s="3"/>
    </row>
    <row r="24713" spans="13:13">
      <c r="M24713" s="3"/>
    </row>
    <row r="24714" spans="13:13">
      <c r="M24714" s="3"/>
    </row>
    <row r="24715" spans="13:13">
      <c r="M24715" s="3"/>
    </row>
    <row r="24716" spans="13:13">
      <c r="M24716" s="3"/>
    </row>
    <row r="24717" spans="13:13">
      <c r="M24717" s="3"/>
    </row>
    <row r="24718" spans="13:13">
      <c r="M24718" s="3"/>
    </row>
    <row r="24719" spans="13:13">
      <c r="M24719" s="3"/>
    </row>
    <row r="24720" spans="13:13">
      <c r="M24720" s="3"/>
    </row>
    <row r="24721" spans="13:13">
      <c r="M24721" s="3"/>
    </row>
    <row r="24722" spans="13:13">
      <c r="M24722" s="3"/>
    </row>
    <row r="24723" spans="13:13">
      <c r="M24723" s="3"/>
    </row>
    <row r="24724" spans="13:13">
      <c r="M24724" s="3"/>
    </row>
    <row r="24725" spans="13:13">
      <c r="M24725" s="3"/>
    </row>
    <row r="24726" spans="13:13">
      <c r="M24726" s="3"/>
    </row>
    <row r="24727" spans="13:13">
      <c r="M24727" s="3"/>
    </row>
    <row r="24728" spans="13:13">
      <c r="M24728" s="3"/>
    </row>
    <row r="24729" spans="13:13">
      <c r="M24729" s="3"/>
    </row>
    <row r="24730" spans="13:13">
      <c r="M24730" s="3"/>
    </row>
    <row r="24731" spans="13:13">
      <c r="M24731" s="3"/>
    </row>
    <row r="24732" spans="13:13">
      <c r="M24732" s="3"/>
    </row>
    <row r="24733" spans="13:13">
      <c r="M24733" s="3"/>
    </row>
    <row r="24734" spans="13:13">
      <c r="M24734" s="3"/>
    </row>
    <row r="24735" spans="13:13">
      <c r="M24735" s="3"/>
    </row>
    <row r="24736" spans="13:13">
      <c r="M24736" s="3"/>
    </row>
    <row r="24737" spans="13:13">
      <c r="M24737" s="3"/>
    </row>
    <row r="24738" spans="13:13">
      <c r="M24738" s="3"/>
    </row>
    <row r="24739" spans="13:13">
      <c r="M24739" s="3"/>
    </row>
    <row r="24740" spans="13:13">
      <c r="M24740" s="3"/>
    </row>
    <row r="24741" spans="13:13">
      <c r="M24741" s="3"/>
    </row>
    <row r="24742" spans="13:13">
      <c r="M24742" s="3"/>
    </row>
    <row r="24743" spans="13:13">
      <c r="M24743" s="3"/>
    </row>
    <row r="24744" spans="13:13">
      <c r="M24744" s="3"/>
    </row>
    <row r="24745" spans="13:13">
      <c r="M24745" s="3"/>
    </row>
    <row r="24746" spans="13:13">
      <c r="M24746" s="3"/>
    </row>
    <row r="24747" spans="13:13">
      <c r="M24747" s="3"/>
    </row>
    <row r="24748" spans="13:13">
      <c r="M24748" s="3"/>
    </row>
    <row r="24749" spans="13:13">
      <c r="M24749" s="3"/>
    </row>
    <row r="24750" spans="13:13">
      <c r="M24750" s="3"/>
    </row>
    <row r="24751" spans="13:13">
      <c r="M24751" s="3"/>
    </row>
    <row r="24752" spans="13:13">
      <c r="M24752" s="3"/>
    </row>
    <row r="24753" spans="13:13">
      <c r="M24753" s="3"/>
    </row>
    <row r="24754" spans="13:13">
      <c r="M24754" s="3"/>
    </row>
    <row r="24755" spans="13:13">
      <c r="M24755" s="3"/>
    </row>
    <row r="24756" spans="13:13">
      <c r="M24756" s="3"/>
    </row>
    <row r="24757" spans="13:13">
      <c r="M24757" s="3"/>
    </row>
    <row r="24758" spans="13:13">
      <c r="M24758" s="3"/>
    </row>
    <row r="24759" spans="13:13">
      <c r="M24759" s="3"/>
    </row>
    <row r="24760" spans="13:13">
      <c r="M24760" s="3"/>
    </row>
    <row r="24761" spans="13:13">
      <c r="M24761" s="3"/>
    </row>
    <row r="24762" spans="13:13">
      <c r="M24762" s="3"/>
    </row>
    <row r="24763" spans="13:13">
      <c r="M24763" s="3"/>
    </row>
    <row r="24764" spans="13:13">
      <c r="M24764" s="3"/>
    </row>
    <row r="24765" spans="13:13">
      <c r="M24765" s="3"/>
    </row>
    <row r="24766" spans="13:13">
      <c r="M24766" s="3"/>
    </row>
    <row r="24767" spans="13:13">
      <c r="M24767" s="3"/>
    </row>
    <row r="24768" spans="13:13">
      <c r="M24768" s="3"/>
    </row>
    <row r="24769" spans="13:13">
      <c r="M24769" s="3"/>
    </row>
    <row r="24770" spans="13:13">
      <c r="M24770" s="3"/>
    </row>
    <row r="24771" spans="13:13">
      <c r="M24771" s="3"/>
    </row>
    <row r="24772" spans="13:13">
      <c r="M24772" s="3"/>
    </row>
    <row r="24773" spans="13:13">
      <c r="M24773" s="3"/>
    </row>
    <row r="24774" spans="13:13">
      <c r="M24774" s="3"/>
    </row>
    <row r="24775" spans="13:13">
      <c r="M24775" s="3"/>
    </row>
    <row r="24776" spans="13:13">
      <c r="M24776" s="3"/>
    </row>
    <row r="24777" spans="13:13">
      <c r="M24777" s="3"/>
    </row>
    <row r="24778" spans="13:13">
      <c r="M24778" s="3"/>
    </row>
    <row r="24779" spans="13:13">
      <c r="M24779" s="3"/>
    </row>
    <row r="24780" spans="13:13">
      <c r="M24780" s="3"/>
    </row>
    <row r="24781" spans="13:13">
      <c r="M24781" s="3"/>
    </row>
    <row r="24782" spans="13:13">
      <c r="M24782" s="3"/>
    </row>
    <row r="24783" spans="13:13">
      <c r="M24783" s="3"/>
    </row>
    <row r="24784" spans="13:13">
      <c r="M24784" s="3"/>
    </row>
    <row r="24785" spans="13:13">
      <c r="M24785" s="3"/>
    </row>
    <row r="24786" spans="13:13">
      <c r="M24786" s="3"/>
    </row>
    <row r="24787" spans="13:13">
      <c r="M24787" s="3"/>
    </row>
    <row r="24788" spans="13:13">
      <c r="M24788" s="3"/>
    </row>
    <row r="24789" spans="13:13">
      <c r="M24789" s="3"/>
    </row>
    <row r="24790" spans="13:13">
      <c r="M24790" s="3"/>
    </row>
    <row r="24791" spans="13:13">
      <c r="M24791" s="3"/>
    </row>
    <row r="24792" spans="13:13">
      <c r="M24792" s="3"/>
    </row>
    <row r="24793" spans="13:13">
      <c r="M24793" s="3"/>
    </row>
    <row r="24794" spans="13:13">
      <c r="M24794" s="3"/>
    </row>
    <row r="24795" spans="13:13">
      <c r="M24795" s="3"/>
    </row>
    <row r="24796" spans="13:13">
      <c r="M24796" s="3"/>
    </row>
    <row r="24797" spans="13:13">
      <c r="M24797" s="3"/>
    </row>
    <row r="24798" spans="13:13">
      <c r="M24798" s="3"/>
    </row>
    <row r="24799" spans="13:13">
      <c r="M24799" s="3"/>
    </row>
    <row r="24800" spans="13:13">
      <c r="M24800" s="3"/>
    </row>
    <row r="24801" spans="13:13">
      <c r="M24801" s="3"/>
    </row>
    <row r="24802" spans="13:13">
      <c r="M24802" s="3"/>
    </row>
    <row r="24803" spans="13:13">
      <c r="M24803" s="3"/>
    </row>
    <row r="24804" spans="13:13">
      <c r="M24804" s="3"/>
    </row>
    <row r="24805" spans="13:13">
      <c r="M24805" s="3"/>
    </row>
    <row r="24806" spans="13:13">
      <c r="M24806" s="3"/>
    </row>
    <row r="24807" spans="13:13">
      <c r="M24807" s="3"/>
    </row>
    <row r="24808" spans="13:13">
      <c r="M24808" s="3"/>
    </row>
    <row r="24809" spans="13:13">
      <c r="M24809" s="3"/>
    </row>
    <row r="24810" spans="13:13">
      <c r="M24810" s="3"/>
    </row>
    <row r="24811" spans="13:13">
      <c r="M24811" s="3"/>
    </row>
    <row r="24812" spans="13:13">
      <c r="M24812" s="3"/>
    </row>
    <row r="24813" spans="13:13">
      <c r="M24813" s="3"/>
    </row>
    <row r="24814" spans="13:13">
      <c r="M24814" s="3"/>
    </row>
    <row r="24815" spans="13:13">
      <c r="M24815" s="3"/>
    </row>
    <row r="24816" spans="13:13">
      <c r="M24816" s="3"/>
    </row>
    <row r="24817" spans="13:13">
      <c r="M24817" s="3"/>
    </row>
    <row r="24818" spans="13:13">
      <c r="M24818" s="3"/>
    </row>
    <row r="24819" spans="13:13">
      <c r="M24819" s="3"/>
    </row>
    <row r="24820" spans="13:13">
      <c r="M24820" s="3"/>
    </row>
    <row r="24821" spans="13:13">
      <c r="M24821" s="3"/>
    </row>
    <row r="24822" spans="13:13">
      <c r="M24822" s="3"/>
    </row>
    <row r="24823" spans="13:13">
      <c r="M24823" s="3"/>
    </row>
    <row r="24824" spans="13:13">
      <c r="M24824" s="3"/>
    </row>
    <row r="24825" spans="13:13">
      <c r="M24825" s="3"/>
    </row>
    <row r="24826" spans="13:13">
      <c r="M24826" s="3"/>
    </row>
    <row r="24827" spans="13:13">
      <c r="M24827" s="3"/>
    </row>
    <row r="24828" spans="13:13">
      <c r="M24828" s="3"/>
    </row>
    <row r="24829" spans="13:13">
      <c r="M24829" s="3"/>
    </row>
    <row r="24830" spans="13:13">
      <c r="M24830" s="3"/>
    </row>
    <row r="24831" spans="13:13">
      <c r="M24831" s="3"/>
    </row>
    <row r="24832" spans="13:13">
      <c r="M24832" s="3"/>
    </row>
    <row r="24833" spans="13:13">
      <c r="M24833" s="3"/>
    </row>
    <row r="24834" spans="13:13">
      <c r="M24834" s="3"/>
    </row>
    <row r="24835" spans="13:13">
      <c r="M24835" s="3"/>
    </row>
    <row r="24836" spans="13:13">
      <c r="M24836" s="3"/>
    </row>
    <row r="24837" spans="13:13">
      <c r="M24837" s="3"/>
    </row>
    <row r="24838" spans="13:13">
      <c r="M24838" s="3"/>
    </row>
    <row r="24839" spans="13:13">
      <c r="M24839" s="3"/>
    </row>
    <row r="24840" spans="13:13">
      <c r="M24840" s="3"/>
    </row>
    <row r="24841" spans="13:13">
      <c r="M24841" s="3"/>
    </row>
    <row r="24842" spans="13:13">
      <c r="M24842" s="3"/>
    </row>
    <row r="24843" spans="13:13">
      <c r="M24843" s="3"/>
    </row>
    <row r="24844" spans="13:13">
      <c r="M24844" s="3"/>
    </row>
    <row r="24845" spans="13:13">
      <c r="M24845" s="3"/>
    </row>
    <row r="24846" spans="13:13">
      <c r="M24846" s="3"/>
    </row>
    <row r="24847" spans="13:13">
      <c r="M24847" s="3"/>
    </row>
    <row r="24848" spans="13:13">
      <c r="M24848" s="3"/>
    </row>
    <row r="24849" spans="13:13">
      <c r="M24849" s="3"/>
    </row>
    <row r="24850" spans="13:13">
      <c r="M24850" s="3"/>
    </row>
    <row r="24851" spans="13:13">
      <c r="M24851" s="3"/>
    </row>
    <row r="24852" spans="13:13">
      <c r="M24852" s="3"/>
    </row>
    <row r="24853" spans="13:13">
      <c r="M24853" s="3"/>
    </row>
    <row r="24854" spans="13:13">
      <c r="M24854" s="3"/>
    </row>
    <row r="24855" spans="13:13">
      <c r="M24855" s="3"/>
    </row>
    <row r="24856" spans="13:13">
      <c r="M24856" s="3"/>
    </row>
    <row r="24857" spans="13:13">
      <c r="M24857" s="3"/>
    </row>
    <row r="24858" spans="13:13">
      <c r="M24858" s="3"/>
    </row>
    <row r="24859" spans="13:13">
      <c r="M24859" s="3"/>
    </row>
    <row r="24860" spans="13:13">
      <c r="M24860" s="3"/>
    </row>
    <row r="24861" spans="13:13">
      <c r="M24861" s="3"/>
    </row>
    <row r="24862" spans="13:13">
      <c r="M24862" s="3"/>
    </row>
    <row r="24863" spans="13:13">
      <c r="M24863" s="3"/>
    </row>
    <row r="24864" spans="13:13">
      <c r="M24864" s="3"/>
    </row>
    <row r="24865" spans="13:13">
      <c r="M24865" s="3"/>
    </row>
    <row r="24866" spans="13:13">
      <c r="M24866" s="3"/>
    </row>
    <row r="24867" spans="13:13">
      <c r="M24867" s="3"/>
    </row>
    <row r="24868" spans="13:13">
      <c r="M24868" s="3"/>
    </row>
    <row r="24869" spans="13:13">
      <c r="M24869" s="3"/>
    </row>
    <row r="24870" spans="13:13">
      <c r="M24870" s="3"/>
    </row>
    <row r="24871" spans="13:13">
      <c r="M24871" s="3"/>
    </row>
    <row r="24872" spans="13:13">
      <c r="M24872" s="3"/>
    </row>
    <row r="24873" spans="13:13">
      <c r="M24873" s="3"/>
    </row>
    <row r="24874" spans="13:13">
      <c r="M24874" s="3"/>
    </row>
    <row r="24875" spans="13:13">
      <c r="M24875" s="3"/>
    </row>
    <row r="24876" spans="13:13">
      <c r="M24876" s="3"/>
    </row>
    <row r="24877" spans="13:13">
      <c r="M24877" s="3"/>
    </row>
    <row r="24878" spans="13:13">
      <c r="M24878" s="3"/>
    </row>
    <row r="24879" spans="13:13">
      <c r="M24879" s="3"/>
    </row>
    <row r="24880" spans="13:13">
      <c r="M24880" s="3"/>
    </row>
    <row r="24881" spans="13:13">
      <c r="M24881" s="3"/>
    </row>
    <row r="24882" spans="13:13">
      <c r="M24882" s="3"/>
    </row>
    <row r="24883" spans="13:13">
      <c r="M24883" s="3"/>
    </row>
    <row r="24884" spans="13:13">
      <c r="M24884" s="3"/>
    </row>
    <row r="24885" spans="13:13">
      <c r="M24885" s="3"/>
    </row>
    <row r="24886" spans="13:13">
      <c r="M24886" s="3"/>
    </row>
    <row r="24887" spans="13:13">
      <c r="M24887" s="3"/>
    </row>
    <row r="24888" spans="13:13">
      <c r="M24888" s="3"/>
    </row>
    <row r="24889" spans="13:13">
      <c r="M24889" s="3"/>
    </row>
    <row r="24890" spans="13:13">
      <c r="M24890" s="3"/>
    </row>
    <row r="24891" spans="13:13">
      <c r="M24891" s="3"/>
    </row>
    <row r="24892" spans="13:13">
      <c r="M24892" s="3"/>
    </row>
    <row r="24893" spans="13:13">
      <c r="M24893" s="3"/>
    </row>
    <row r="24894" spans="13:13">
      <c r="M24894" s="3"/>
    </row>
    <row r="24895" spans="13:13">
      <c r="M24895" s="3"/>
    </row>
    <row r="24896" spans="13:13">
      <c r="M24896" s="3"/>
    </row>
    <row r="24897" spans="13:13">
      <c r="M24897" s="3"/>
    </row>
    <row r="24898" spans="13:13">
      <c r="M24898" s="3"/>
    </row>
    <row r="24899" spans="13:13">
      <c r="M24899" s="3"/>
    </row>
    <row r="24900" spans="13:13">
      <c r="M24900" s="3"/>
    </row>
    <row r="24901" spans="13:13">
      <c r="M24901" s="3"/>
    </row>
    <row r="24902" spans="13:13">
      <c r="M24902" s="3"/>
    </row>
    <row r="24903" spans="13:13">
      <c r="M24903" s="3"/>
    </row>
    <row r="24904" spans="13:13">
      <c r="M24904" s="3"/>
    </row>
    <row r="24905" spans="13:13">
      <c r="M24905" s="3"/>
    </row>
    <row r="24906" spans="13:13">
      <c r="M24906" s="3"/>
    </row>
    <row r="24907" spans="13:13">
      <c r="M24907" s="3"/>
    </row>
    <row r="24908" spans="13:13">
      <c r="M24908" s="3"/>
    </row>
    <row r="24909" spans="13:13">
      <c r="M24909" s="3"/>
    </row>
    <row r="24910" spans="13:13">
      <c r="M24910" s="3"/>
    </row>
    <row r="24911" spans="13:13">
      <c r="M24911" s="3"/>
    </row>
    <row r="24912" spans="13:13">
      <c r="M24912" s="3"/>
    </row>
    <row r="24913" spans="13:13">
      <c r="M24913" s="3"/>
    </row>
    <row r="24914" spans="13:13">
      <c r="M24914" s="3"/>
    </row>
    <row r="24915" spans="13:13">
      <c r="M24915" s="3"/>
    </row>
    <row r="24916" spans="13:13">
      <c r="M24916" s="3"/>
    </row>
    <row r="24917" spans="13:13">
      <c r="M24917" s="3"/>
    </row>
    <row r="24918" spans="13:13">
      <c r="M24918" s="3"/>
    </row>
    <row r="24919" spans="13:13">
      <c r="M24919" s="3"/>
    </row>
    <row r="24920" spans="13:13">
      <c r="M24920" s="3"/>
    </row>
    <row r="24921" spans="13:13">
      <c r="M24921" s="3"/>
    </row>
    <row r="24922" spans="13:13">
      <c r="M24922" s="3"/>
    </row>
    <row r="24923" spans="13:13">
      <c r="M24923" s="3"/>
    </row>
    <row r="24924" spans="13:13">
      <c r="M24924" s="3"/>
    </row>
    <row r="24925" spans="13:13">
      <c r="M24925" s="3"/>
    </row>
    <row r="24926" spans="13:13">
      <c r="M24926" s="3"/>
    </row>
    <row r="24927" spans="13:13">
      <c r="M24927" s="3"/>
    </row>
    <row r="24928" spans="13:13">
      <c r="M24928" s="3"/>
    </row>
    <row r="24929" spans="13:13">
      <c r="M24929" s="3"/>
    </row>
    <row r="24930" spans="13:13">
      <c r="M24930" s="3"/>
    </row>
    <row r="24931" spans="13:13">
      <c r="M24931" s="3"/>
    </row>
    <row r="24932" spans="13:13">
      <c r="M24932" s="3"/>
    </row>
    <row r="24933" spans="13:13">
      <c r="M24933" s="3"/>
    </row>
    <row r="24934" spans="13:13">
      <c r="M24934" s="3"/>
    </row>
    <row r="24935" spans="13:13">
      <c r="M24935" s="3"/>
    </row>
    <row r="24936" spans="13:13">
      <c r="M24936" s="3"/>
    </row>
    <row r="24937" spans="13:13">
      <c r="M24937" s="3"/>
    </row>
    <row r="24938" spans="13:13">
      <c r="M24938" s="3"/>
    </row>
    <row r="24939" spans="13:13">
      <c r="M24939" s="3"/>
    </row>
    <row r="24940" spans="13:13">
      <c r="M24940" s="3"/>
    </row>
    <row r="24941" spans="13:13">
      <c r="M24941" s="3"/>
    </row>
    <row r="24942" spans="13:13">
      <c r="M24942" s="3"/>
    </row>
    <row r="24943" spans="13:13">
      <c r="M24943" s="3"/>
    </row>
    <row r="24944" spans="13:13">
      <c r="M24944" s="3"/>
    </row>
    <row r="24945" spans="13:13">
      <c r="M24945" s="3"/>
    </row>
    <row r="24946" spans="13:13">
      <c r="M24946" s="3"/>
    </row>
    <row r="24947" spans="13:13">
      <c r="M24947" s="3"/>
    </row>
    <row r="24948" spans="13:13">
      <c r="M24948" s="3"/>
    </row>
    <row r="24949" spans="13:13">
      <c r="M24949" s="3"/>
    </row>
    <row r="24950" spans="13:13">
      <c r="M24950" s="3"/>
    </row>
    <row r="24951" spans="13:13">
      <c r="M24951" s="3"/>
    </row>
    <row r="24952" spans="13:13">
      <c r="M24952" s="3"/>
    </row>
    <row r="24953" spans="13:13">
      <c r="M24953" s="3"/>
    </row>
    <row r="24954" spans="13:13">
      <c r="M24954" s="3"/>
    </row>
    <row r="24955" spans="13:13">
      <c r="M24955" s="3"/>
    </row>
    <row r="24956" spans="13:13">
      <c r="M24956" s="3"/>
    </row>
    <row r="24957" spans="13:13">
      <c r="M24957" s="3"/>
    </row>
    <row r="24958" spans="13:13">
      <c r="M24958" s="3"/>
    </row>
    <row r="24959" spans="13:13">
      <c r="M24959" s="3"/>
    </row>
    <row r="24960" spans="13:13">
      <c r="M24960" s="3"/>
    </row>
    <row r="24961" spans="13:13">
      <c r="M24961" s="3"/>
    </row>
    <row r="24962" spans="13:13">
      <c r="M24962" s="3"/>
    </row>
    <row r="24963" spans="13:13">
      <c r="M24963" s="3"/>
    </row>
    <row r="24964" spans="13:13">
      <c r="M24964" s="3"/>
    </row>
    <row r="24965" spans="13:13">
      <c r="M24965" s="3"/>
    </row>
    <row r="24966" spans="13:13">
      <c r="M24966" s="3"/>
    </row>
    <row r="24967" spans="13:13">
      <c r="M24967" s="3"/>
    </row>
    <row r="24968" spans="13:13">
      <c r="M24968" s="3"/>
    </row>
    <row r="24969" spans="13:13">
      <c r="M24969" s="3"/>
    </row>
    <row r="24970" spans="13:13">
      <c r="M24970" s="3"/>
    </row>
    <row r="24971" spans="13:13">
      <c r="M24971" s="3"/>
    </row>
    <row r="24972" spans="13:13">
      <c r="M24972" s="3"/>
    </row>
    <row r="24973" spans="13:13">
      <c r="M24973" s="3"/>
    </row>
    <row r="24974" spans="13:13">
      <c r="M24974" s="3"/>
    </row>
    <row r="24975" spans="13:13">
      <c r="M24975" s="3"/>
    </row>
    <row r="24976" spans="13:13">
      <c r="M24976" s="3"/>
    </row>
    <row r="24977" spans="13:13">
      <c r="M24977" s="3"/>
    </row>
    <row r="24978" spans="13:13">
      <c r="M24978" s="3"/>
    </row>
    <row r="24979" spans="13:13">
      <c r="M24979" s="3"/>
    </row>
    <row r="24980" spans="13:13">
      <c r="M24980" s="3"/>
    </row>
    <row r="24981" spans="13:13">
      <c r="M24981" s="3"/>
    </row>
    <row r="24982" spans="13:13">
      <c r="M24982" s="3"/>
    </row>
    <row r="24983" spans="13:13">
      <c r="M24983" s="3"/>
    </row>
    <row r="24984" spans="13:13">
      <c r="M24984" s="3"/>
    </row>
    <row r="24985" spans="13:13">
      <c r="M24985" s="3"/>
    </row>
    <row r="24986" spans="13:13">
      <c r="M24986" s="3"/>
    </row>
    <row r="24987" spans="13:13">
      <c r="M24987" s="3"/>
    </row>
    <row r="24988" spans="13:13">
      <c r="M24988" s="3"/>
    </row>
    <row r="24989" spans="13:13">
      <c r="M24989" s="3"/>
    </row>
    <row r="24990" spans="13:13">
      <c r="M24990" s="3"/>
    </row>
    <row r="24991" spans="13:13">
      <c r="M24991" s="3"/>
    </row>
    <row r="24992" spans="13:13">
      <c r="M24992" s="3"/>
    </row>
    <row r="24993" spans="13:13">
      <c r="M24993" s="3"/>
    </row>
    <row r="24994" spans="13:13">
      <c r="M24994" s="3"/>
    </row>
    <row r="24995" spans="13:13">
      <c r="M24995" s="3"/>
    </row>
    <row r="24996" spans="13:13">
      <c r="M24996" s="3"/>
    </row>
    <row r="24997" spans="13:13">
      <c r="M24997" s="3"/>
    </row>
    <row r="24998" spans="13:13">
      <c r="M24998" s="3"/>
    </row>
    <row r="24999" spans="13:13">
      <c r="M24999" s="3"/>
    </row>
    <row r="25000" spans="13:13">
      <c r="M25000" s="3"/>
    </row>
    <row r="25001" spans="13:13">
      <c r="M25001" s="3"/>
    </row>
    <row r="25002" spans="13:13">
      <c r="M25002" s="3"/>
    </row>
    <row r="25003" spans="13:13">
      <c r="M25003" s="3"/>
    </row>
    <row r="25004" spans="13:13">
      <c r="M25004" s="3"/>
    </row>
    <row r="25005" spans="13:13">
      <c r="M25005" s="3"/>
    </row>
    <row r="25006" spans="13:13">
      <c r="M25006" s="3"/>
    </row>
    <row r="25007" spans="13:13">
      <c r="M25007" s="3"/>
    </row>
    <row r="25008" spans="13:13">
      <c r="M25008" s="3"/>
    </row>
    <row r="25009" spans="13:13">
      <c r="M25009" s="3"/>
    </row>
    <row r="25010" spans="13:13">
      <c r="M25010" s="3"/>
    </row>
    <row r="25011" spans="13:13">
      <c r="M25011" s="3"/>
    </row>
    <row r="25012" spans="13:13">
      <c r="M25012" s="3"/>
    </row>
    <row r="25013" spans="13:13">
      <c r="M25013" s="3"/>
    </row>
    <row r="25014" spans="13:13">
      <c r="M25014" s="3"/>
    </row>
    <row r="25015" spans="13:13">
      <c r="M25015" s="3"/>
    </row>
    <row r="25016" spans="13:13">
      <c r="M25016" s="3"/>
    </row>
    <row r="25017" spans="13:13">
      <c r="M25017" s="3"/>
    </row>
    <row r="25018" spans="13:13">
      <c r="M25018" s="3"/>
    </row>
    <row r="25019" spans="13:13">
      <c r="M25019" s="3"/>
    </row>
    <row r="25020" spans="13:13">
      <c r="M25020" s="3"/>
    </row>
    <row r="25021" spans="13:13">
      <c r="M25021" s="3"/>
    </row>
    <row r="25022" spans="13:13">
      <c r="M25022" s="3"/>
    </row>
    <row r="25023" spans="13:13">
      <c r="M25023" s="3"/>
    </row>
    <row r="25024" spans="13:13">
      <c r="M25024" s="3"/>
    </row>
    <row r="25025" spans="13:13">
      <c r="M25025" s="3"/>
    </row>
    <row r="25026" spans="13:13">
      <c r="M25026" s="3"/>
    </row>
    <row r="25027" spans="13:13">
      <c r="M25027" s="3"/>
    </row>
    <row r="25028" spans="13:13">
      <c r="M25028" s="3"/>
    </row>
    <row r="25029" spans="13:13">
      <c r="M25029" s="3"/>
    </row>
    <row r="25030" spans="13:13">
      <c r="M25030" s="3"/>
    </row>
    <row r="25031" spans="13:13">
      <c r="M25031" s="3"/>
    </row>
    <row r="25032" spans="13:13">
      <c r="M25032" s="3"/>
    </row>
    <row r="25033" spans="13:13">
      <c r="M25033" s="3"/>
    </row>
    <row r="25034" spans="13:13">
      <c r="M25034" s="3"/>
    </row>
    <row r="25035" spans="13:13">
      <c r="M25035" s="3"/>
    </row>
    <row r="25036" spans="13:13">
      <c r="M25036" s="3"/>
    </row>
    <row r="25037" spans="13:13">
      <c r="M25037" s="3"/>
    </row>
    <row r="25038" spans="13:13">
      <c r="M25038" s="3"/>
    </row>
    <row r="25039" spans="13:13">
      <c r="M25039" s="3"/>
    </row>
    <row r="25040" spans="13:13">
      <c r="M25040" s="3"/>
    </row>
    <row r="25041" spans="13:13">
      <c r="M25041" s="3"/>
    </row>
    <row r="25042" spans="13:13">
      <c r="M25042" s="3"/>
    </row>
    <row r="25043" spans="13:13">
      <c r="M25043" s="3"/>
    </row>
    <row r="25044" spans="13:13">
      <c r="M25044" s="3"/>
    </row>
    <row r="25045" spans="13:13">
      <c r="M25045" s="3"/>
    </row>
    <row r="25046" spans="13:13">
      <c r="M25046" s="3"/>
    </row>
    <row r="25047" spans="13:13">
      <c r="M25047" s="3"/>
    </row>
    <row r="25048" spans="13:13">
      <c r="M25048" s="3"/>
    </row>
    <row r="25049" spans="13:13">
      <c r="M25049" s="3"/>
    </row>
    <row r="25050" spans="13:13">
      <c r="M25050" s="3"/>
    </row>
    <row r="25051" spans="13:13">
      <c r="M25051" s="3"/>
    </row>
    <row r="25052" spans="13:13">
      <c r="M25052" s="3"/>
    </row>
    <row r="25053" spans="13:13">
      <c r="M25053" s="3"/>
    </row>
    <row r="25054" spans="13:13">
      <c r="M25054" s="3"/>
    </row>
    <row r="25055" spans="13:13">
      <c r="M25055" s="3"/>
    </row>
    <row r="25056" spans="13:13">
      <c r="M25056" s="3"/>
    </row>
    <row r="25057" spans="13:13">
      <c r="M25057" s="3"/>
    </row>
    <row r="25058" spans="13:13">
      <c r="M25058" s="3"/>
    </row>
    <row r="25059" spans="13:13">
      <c r="M25059" s="3"/>
    </row>
    <row r="25060" spans="13:13">
      <c r="M25060" s="3"/>
    </row>
    <row r="25061" spans="13:13">
      <c r="M25061" s="3"/>
    </row>
    <row r="25062" spans="13:13">
      <c r="M25062" s="3"/>
    </row>
    <row r="25063" spans="13:13">
      <c r="M25063" s="3"/>
    </row>
    <row r="25064" spans="13:13">
      <c r="M25064" s="3"/>
    </row>
    <row r="25065" spans="13:13">
      <c r="M25065" s="3"/>
    </row>
    <row r="25066" spans="13:13">
      <c r="M25066" s="3"/>
    </row>
    <row r="25067" spans="13:13">
      <c r="M25067" s="3"/>
    </row>
    <row r="25068" spans="13:13">
      <c r="M25068" s="3"/>
    </row>
    <row r="25069" spans="13:13">
      <c r="M25069" s="3"/>
    </row>
    <row r="25070" spans="13:13">
      <c r="M25070" s="3"/>
    </row>
    <row r="25071" spans="13:13">
      <c r="M25071" s="3"/>
    </row>
    <row r="25072" spans="13:13">
      <c r="M25072" s="3"/>
    </row>
    <row r="25073" spans="13:13">
      <c r="M25073" s="3"/>
    </row>
    <row r="25074" spans="13:13">
      <c r="M25074" s="3"/>
    </row>
    <row r="25075" spans="13:13">
      <c r="M25075" s="3"/>
    </row>
    <row r="25076" spans="13:13">
      <c r="M25076" s="3"/>
    </row>
    <row r="25077" spans="13:13">
      <c r="M25077" s="3"/>
    </row>
    <row r="25078" spans="13:13">
      <c r="M25078" s="3"/>
    </row>
    <row r="25079" spans="13:13">
      <c r="M25079" s="3"/>
    </row>
    <row r="25080" spans="13:13">
      <c r="M25080" s="3"/>
    </row>
    <row r="25081" spans="13:13">
      <c r="M25081" s="3"/>
    </row>
    <row r="25082" spans="13:13">
      <c r="M25082" s="3"/>
    </row>
    <row r="25083" spans="13:13">
      <c r="M25083" s="3"/>
    </row>
    <row r="25084" spans="13:13">
      <c r="M25084" s="3"/>
    </row>
    <row r="25085" spans="13:13">
      <c r="M25085" s="3"/>
    </row>
    <row r="25086" spans="13:13">
      <c r="M25086" s="3"/>
    </row>
    <row r="25087" spans="13:13">
      <c r="M25087" s="3"/>
    </row>
    <row r="25088" spans="13:13">
      <c r="M25088" s="3"/>
    </row>
    <row r="25089" spans="13:13">
      <c r="M25089" s="3"/>
    </row>
    <row r="25090" spans="13:13">
      <c r="M25090" s="3"/>
    </row>
    <row r="25091" spans="13:13">
      <c r="M25091" s="3"/>
    </row>
    <row r="25092" spans="13:13">
      <c r="M25092" s="3"/>
    </row>
    <row r="25093" spans="13:13">
      <c r="M25093" s="3"/>
    </row>
    <row r="25094" spans="13:13">
      <c r="M25094" s="3"/>
    </row>
    <row r="25095" spans="13:13">
      <c r="M25095" s="3"/>
    </row>
    <row r="25096" spans="13:13">
      <c r="M25096" s="3"/>
    </row>
    <row r="25097" spans="13:13">
      <c r="M25097" s="3"/>
    </row>
    <row r="25098" spans="13:13">
      <c r="M25098" s="3"/>
    </row>
    <row r="25099" spans="13:13">
      <c r="M25099" s="3"/>
    </row>
    <row r="25100" spans="13:13">
      <c r="M25100" s="3"/>
    </row>
    <row r="25101" spans="13:13">
      <c r="M25101" s="3"/>
    </row>
    <row r="25102" spans="13:13">
      <c r="M25102" s="3"/>
    </row>
    <row r="25103" spans="13:13">
      <c r="M25103" s="3"/>
    </row>
    <row r="25104" spans="13:13">
      <c r="M25104" s="3"/>
    </row>
    <row r="25105" spans="13:13">
      <c r="M25105" s="3"/>
    </row>
    <row r="25106" spans="13:13">
      <c r="M25106" s="3"/>
    </row>
    <row r="25107" spans="13:13">
      <c r="M25107" s="3"/>
    </row>
    <row r="25108" spans="13:13">
      <c r="M25108" s="3"/>
    </row>
    <row r="25109" spans="13:13">
      <c r="M25109" s="3"/>
    </row>
    <row r="25110" spans="13:13">
      <c r="M25110" s="3"/>
    </row>
    <row r="25111" spans="13:13">
      <c r="M25111" s="3"/>
    </row>
    <row r="25112" spans="13:13">
      <c r="M25112" s="3"/>
    </row>
    <row r="25113" spans="13:13">
      <c r="M25113" s="3"/>
    </row>
    <row r="25114" spans="13:13">
      <c r="M25114" s="3"/>
    </row>
    <row r="25115" spans="13:13">
      <c r="M25115" s="3"/>
    </row>
    <row r="25116" spans="13:13">
      <c r="M25116" s="3"/>
    </row>
    <row r="25117" spans="13:13">
      <c r="M25117" s="3"/>
    </row>
    <row r="25118" spans="13:13">
      <c r="M25118" s="3"/>
    </row>
    <row r="25119" spans="13:13">
      <c r="M25119" s="3"/>
    </row>
    <row r="25120" spans="13:13">
      <c r="M25120" s="3"/>
    </row>
    <row r="25121" spans="13:13">
      <c r="M25121" s="3"/>
    </row>
    <row r="25122" spans="13:13">
      <c r="M25122" s="3"/>
    </row>
    <row r="25123" spans="13:13">
      <c r="M25123" s="3"/>
    </row>
    <row r="25124" spans="13:13">
      <c r="M25124" s="3"/>
    </row>
    <row r="25125" spans="13:13">
      <c r="M25125" s="3"/>
    </row>
    <row r="25126" spans="13:13">
      <c r="M25126" s="3"/>
    </row>
    <row r="25127" spans="13:13">
      <c r="M25127" s="3"/>
    </row>
    <row r="25128" spans="13:13">
      <c r="M25128" s="3"/>
    </row>
    <row r="25129" spans="13:13">
      <c r="M25129" s="3"/>
    </row>
    <row r="25130" spans="13:13">
      <c r="M25130" s="3"/>
    </row>
    <row r="25131" spans="13:13">
      <c r="M25131" s="3"/>
    </row>
    <row r="25132" spans="13:13">
      <c r="M25132" s="3"/>
    </row>
    <row r="25133" spans="13:13">
      <c r="M25133" s="3"/>
    </row>
    <row r="25134" spans="13:13">
      <c r="M25134" s="3"/>
    </row>
    <row r="25135" spans="13:13">
      <c r="M25135" s="3"/>
    </row>
    <row r="25136" spans="13:13">
      <c r="M25136" s="3"/>
    </row>
    <row r="25137" spans="13:13">
      <c r="M25137" s="3"/>
    </row>
    <row r="25138" spans="13:13">
      <c r="M25138" s="3"/>
    </row>
    <row r="25139" spans="13:13">
      <c r="M25139" s="3"/>
    </row>
    <row r="25140" spans="13:13">
      <c r="M25140" s="3"/>
    </row>
    <row r="25141" spans="13:13">
      <c r="M25141" s="3"/>
    </row>
    <row r="25142" spans="13:13">
      <c r="M25142" s="3"/>
    </row>
    <row r="25143" spans="13:13">
      <c r="M25143" s="3"/>
    </row>
    <row r="25144" spans="13:13">
      <c r="M25144" s="3"/>
    </row>
    <row r="25145" spans="13:13">
      <c r="M25145" s="3"/>
    </row>
    <row r="25146" spans="13:13">
      <c r="M25146" s="3"/>
    </row>
    <row r="25147" spans="13:13">
      <c r="M25147" s="3"/>
    </row>
    <row r="25148" spans="13:13">
      <c r="M25148" s="3"/>
    </row>
    <row r="25149" spans="13:13">
      <c r="M25149" s="3"/>
    </row>
    <row r="25150" spans="13:13">
      <c r="M25150" s="3"/>
    </row>
    <row r="25151" spans="13:13">
      <c r="M25151" s="3"/>
    </row>
    <row r="25152" spans="13:13">
      <c r="M25152" s="3"/>
    </row>
    <row r="25153" spans="13:13">
      <c r="M25153" s="3"/>
    </row>
    <row r="25154" spans="13:13">
      <c r="M25154" s="3"/>
    </row>
    <row r="25155" spans="13:13">
      <c r="M25155" s="3"/>
    </row>
    <row r="25156" spans="13:13">
      <c r="M25156" s="3"/>
    </row>
    <row r="25157" spans="13:13">
      <c r="M25157" s="3"/>
    </row>
    <row r="25158" spans="13:13">
      <c r="M25158" s="3"/>
    </row>
    <row r="25159" spans="13:13">
      <c r="M25159" s="3"/>
    </row>
    <row r="25160" spans="13:13">
      <c r="M25160" s="3"/>
    </row>
    <row r="25161" spans="13:13">
      <c r="M25161" s="3"/>
    </row>
    <row r="25162" spans="13:13">
      <c r="M25162" s="3"/>
    </row>
    <row r="25163" spans="13:13">
      <c r="M25163" s="3"/>
    </row>
    <row r="25164" spans="13:13">
      <c r="M25164" s="3"/>
    </row>
    <row r="25165" spans="13:13">
      <c r="M25165" s="3"/>
    </row>
    <row r="25166" spans="13:13">
      <c r="M25166" s="3"/>
    </row>
    <row r="25167" spans="13:13">
      <c r="M25167" s="3"/>
    </row>
    <row r="25168" spans="13:13">
      <c r="M25168" s="3"/>
    </row>
    <row r="25169" spans="13:13">
      <c r="M25169" s="3"/>
    </row>
    <row r="25170" spans="13:13">
      <c r="M25170" s="3"/>
    </row>
    <row r="25171" spans="13:13">
      <c r="M25171" s="3"/>
    </row>
    <row r="25172" spans="13:13">
      <c r="M25172" s="3"/>
    </row>
    <row r="25173" spans="13:13">
      <c r="M25173" s="3"/>
    </row>
    <row r="25174" spans="13:13">
      <c r="M25174" s="3"/>
    </row>
    <row r="25175" spans="13:13">
      <c r="M25175" s="3"/>
    </row>
    <row r="25176" spans="13:13">
      <c r="M25176" s="3"/>
    </row>
    <row r="25177" spans="13:13">
      <c r="M25177" s="3"/>
    </row>
    <row r="25178" spans="13:13">
      <c r="M25178" s="3"/>
    </row>
    <row r="25179" spans="13:13">
      <c r="M25179" s="3"/>
    </row>
    <row r="25180" spans="13:13">
      <c r="M25180" s="3"/>
    </row>
    <row r="25181" spans="13:13">
      <c r="M25181" s="3"/>
    </row>
    <row r="25182" spans="13:13">
      <c r="M25182" s="3"/>
    </row>
    <row r="25183" spans="13:13">
      <c r="M25183" s="3"/>
    </row>
    <row r="25184" spans="13:13">
      <c r="M25184" s="3"/>
    </row>
    <row r="25185" spans="13:13">
      <c r="M25185" s="3"/>
    </row>
    <row r="25186" spans="13:13">
      <c r="M25186" s="3"/>
    </row>
    <row r="25187" spans="13:13">
      <c r="M25187" s="3"/>
    </row>
    <row r="25188" spans="13:13">
      <c r="M25188" s="3"/>
    </row>
    <row r="25189" spans="13:13">
      <c r="M25189" s="3"/>
    </row>
    <row r="25190" spans="13:13">
      <c r="M25190" s="3"/>
    </row>
    <row r="25191" spans="13:13">
      <c r="M25191" s="3"/>
    </row>
    <row r="25192" spans="13:13">
      <c r="M25192" s="3"/>
    </row>
    <row r="25193" spans="13:13">
      <c r="M25193" s="3"/>
    </row>
    <row r="25194" spans="13:13">
      <c r="M25194" s="3"/>
    </row>
    <row r="25195" spans="13:13">
      <c r="M25195" s="3"/>
    </row>
    <row r="25196" spans="13:13">
      <c r="M25196" s="3"/>
    </row>
    <row r="25197" spans="13:13">
      <c r="M25197" s="3"/>
    </row>
    <row r="25198" spans="13:13">
      <c r="M25198" s="3"/>
    </row>
    <row r="25199" spans="13:13">
      <c r="M25199" s="3"/>
    </row>
    <row r="25200" spans="13:13">
      <c r="M25200" s="3"/>
    </row>
    <row r="25201" spans="13:13">
      <c r="M25201" s="3"/>
    </row>
    <row r="25202" spans="13:13">
      <c r="M25202" s="3"/>
    </row>
    <row r="25203" spans="13:13">
      <c r="M25203" s="3"/>
    </row>
    <row r="25204" spans="13:13">
      <c r="M25204" s="3"/>
    </row>
    <row r="25205" spans="13:13">
      <c r="M25205" s="3"/>
    </row>
    <row r="25206" spans="13:13">
      <c r="M25206" s="3"/>
    </row>
    <row r="25207" spans="13:13">
      <c r="M25207" s="3"/>
    </row>
    <row r="25208" spans="13:13">
      <c r="M25208" s="3"/>
    </row>
    <row r="25209" spans="13:13">
      <c r="M25209" s="3"/>
    </row>
    <row r="25210" spans="13:13">
      <c r="M25210" s="3"/>
    </row>
    <row r="25211" spans="13:13">
      <c r="M25211" s="3"/>
    </row>
    <row r="25212" spans="13:13">
      <c r="M25212" s="3"/>
    </row>
    <row r="25213" spans="13:13">
      <c r="M25213" s="3"/>
    </row>
    <row r="25214" spans="13:13">
      <c r="M25214" s="3"/>
    </row>
    <row r="25215" spans="13:13">
      <c r="M25215" s="3"/>
    </row>
    <row r="25216" spans="13:13">
      <c r="M25216" s="3"/>
    </row>
    <row r="25217" spans="13:13">
      <c r="M25217" s="3"/>
    </row>
    <row r="25218" spans="13:13">
      <c r="M25218" s="3"/>
    </row>
    <row r="25219" spans="13:13">
      <c r="M25219" s="3"/>
    </row>
    <row r="25220" spans="13:13">
      <c r="M25220" s="3"/>
    </row>
    <row r="25221" spans="13:13">
      <c r="M25221" s="3"/>
    </row>
    <row r="25222" spans="13:13">
      <c r="M25222" s="3"/>
    </row>
    <row r="25223" spans="13:13">
      <c r="M25223" s="3"/>
    </row>
    <row r="25224" spans="13:13">
      <c r="M25224" s="3"/>
    </row>
    <row r="25225" spans="13:13">
      <c r="M25225" s="3"/>
    </row>
    <row r="25226" spans="13:13">
      <c r="M25226" s="3"/>
    </row>
    <row r="25227" spans="13:13">
      <c r="M25227" s="3"/>
    </row>
    <row r="25228" spans="13:13">
      <c r="M25228" s="3"/>
    </row>
    <row r="25229" spans="13:13">
      <c r="M25229" s="3"/>
    </row>
    <row r="25230" spans="13:13">
      <c r="M25230" s="3"/>
    </row>
    <row r="25231" spans="13:13">
      <c r="M25231" s="3"/>
    </row>
    <row r="25232" spans="13:13">
      <c r="M25232" s="3"/>
    </row>
    <row r="25233" spans="13:13">
      <c r="M25233" s="3"/>
    </row>
    <row r="25234" spans="13:13">
      <c r="M25234" s="3"/>
    </row>
    <row r="25235" spans="13:13">
      <c r="M25235" s="3"/>
    </row>
    <row r="25236" spans="13:13">
      <c r="M25236" s="3"/>
    </row>
    <row r="25237" spans="13:13">
      <c r="M25237" s="3"/>
    </row>
    <row r="25238" spans="13:13">
      <c r="M25238" s="3"/>
    </row>
    <row r="25239" spans="13:13">
      <c r="M25239" s="3"/>
    </row>
    <row r="25240" spans="13:13">
      <c r="M25240" s="3"/>
    </row>
    <row r="25241" spans="13:13">
      <c r="M25241" s="3"/>
    </row>
    <row r="25242" spans="13:13">
      <c r="M25242" s="3"/>
    </row>
    <row r="25243" spans="13:13">
      <c r="M25243" s="3"/>
    </row>
    <row r="25244" spans="13:13">
      <c r="M25244" s="3"/>
    </row>
    <row r="25245" spans="13:13">
      <c r="M25245" s="3"/>
    </row>
    <row r="25246" spans="13:13">
      <c r="M25246" s="3"/>
    </row>
    <row r="25247" spans="13:13">
      <c r="M25247" s="3"/>
    </row>
    <row r="25248" spans="13:13">
      <c r="M25248" s="3"/>
    </row>
    <row r="25249" spans="13:13">
      <c r="M25249" s="3"/>
    </row>
    <row r="25250" spans="13:13">
      <c r="M25250" s="3"/>
    </row>
    <row r="25251" spans="13:13">
      <c r="M25251" s="3"/>
    </row>
    <row r="25252" spans="13:13">
      <c r="M25252" s="3"/>
    </row>
    <row r="25253" spans="13:13">
      <c r="M25253" s="3"/>
    </row>
    <row r="25254" spans="13:13">
      <c r="M25254" s="3"/>
    </row>
    <row r="25255" spans="13:13">
      <c r="M25255" s="3"/>
    </row>
    <row r="25256" spans="13:13">
      <c r="M25256" s="3"/>
    </row>
    <row r="25257" spans="13:13">
      <c r="M25257" s="3"/>
    </row>
    <row r="25258" spans="13:13">
      <c r="M25258" s="3"/>
    </row>
    <row r="25259" spans="13:13">
      <c r="M25259" s="3"/>
    </row>
    <row r="25260" spans="13:13">
      <c r="M25260" s="3"/>
    </row>
    <row r="25261" spans="13:13">
      <c r="M25261" s="3"/>
    </row>
    <row r="25262" spans="13:13">
      <c r="M25262" s="3"/>
    </row>
    <row r="25263" spans="13:13">
      <c r="M25263" s="3"/>
    </row>
    <row r="25264" spans="13:13">
      <c r="M25264" s="3"/>
    </row>
    <row r="25265" spans="13:13">
      <c r="M25265" s="3"/>
    </row>
    <row r="25266" spans="13:13">
      <c r="M25266" s="3"/>
    </row>
    <row r="25267" spans="13:13">
      <c r="M25267" s="3"/>
    </row>
    <row r="25268" spans="13:13">
      <c r="M25268" s="3"/>
    </row>
    <row r="25269" spans="13:13">
      <c r="M25269" s="3"/>
    </row>
    <row r="25270" spans="13:13">
      <c r="M25270" s="3"/>
    </row>
    <row r="25271" spans="13:13">
      <c r="M25271" s="3"/>
    </row>
    <row r="25272" spans="13:13">
      <c r="M25272" s="3"/>
    </row>
    <row r="25273" spans="13:13">
      <c r="M25273" s="3"/>
    </row>
    <row r="25274" spans="13:13">
      <c r="M25274" s="3"/>
    </row>
    <row r="25275" spans="13:13">
      <c r="M25275" s="3"/>
    </row>
    <row r="25276" spans="13:13">
      <c r="M25276" s="3"/>
    </row>
    <row r="25277" spans="13:13">
      <c r="M25277" s="3"/>
    </row>
    <row r="25278" spans="13:13">
      <c r="M25278" s="3"/>
    </row>
    <row r="25279" spans="13:13">
      <c r="M25279" s="3"/>
    </row>
    <row r="25280" spans="13:13">
      <c r="M25280" s="3"/>
    </row>
    <row r="25281" spans="13:13">
      <c r="M25281" s="3"/>
    </row>
    <row r="25282" spans="13:13">
      <c r="M25282" s="3"/>
    </row>
    <row r="25283" spans="13:13">
      <c r="M25283" s="3"/>
    </row>
    <row r="25284" spans="13:13">
      <c r="M25284" s="3"/>
    </row>
    <row r="25285" spans="13:13">
      <c r="M25285" s="3"/>
    </row>
    <row r="25286" spans="13:13">
      <c r="M25286" s="3"/>
    </row>
    <row r="25287" spans="13:13">
      <c r="M25287" s="3"/>
    </row>
    <row r="25288" spans="13:13">
      <c r="M25288" s="3"/>
    </row>
    <row r="25289" spans="13:13">
      <c r="M25289" s="3"/>
    </row>
    <row r="25290" spans="13:13">
      <c r="M25290" s="3"/>
    </row>
    <row r="25291" spans="13:13">
      <c r="M25291" s="3"/>
    </row>
    <row r="25292" spans="13:13">
      <c r="M25292" s="3"/>
    </row>
    <row r="25293" spans="13:13">
      <c r="M25293" s="3"/>
    </row>
    <row r="25294" spans="13:13">
      <c r="M25294" s="3"/>
    </row>
    <row r="25295" spans="13:13">
      <c r="M25295" s="3"/>
    </row>
    <row r="25296" spans="13:13">
      <c r="M25296" s="3"/>
    </row>
    <row r="25297" spans="13:13">
      <c r="M25297" s="3"/>
    </row>
    <row r="25298" spans="13:13">
      <c r="M25298" s="3"/>
    </row>
    <row r="25299" spans="13:13">
      <c r="M25299" s="3"/>
    </row>
    <row r="25300" spans="13:13">
      <c r="M25300" s="3"/>
    </row>
    <row r="25301" spans="13:13">
      <c r="M25301" s="3"/>
    </row>
    <row r="25302" spans="13:13">
      <c r="M25302" s="3"/>
    </row>
    <row r="25303" spans="13:13">
      <c r="M25303" s="3"/>
    </row>
    <row r="25304" spans="13:13">
      <c r="M25304" s="3"/>
    </row>
    <row r="25305" spans="13:13">
      <c r="M25305" s="3"/>
    </row>
    <row r="25306" spans="13:13">
      <c r="M25306" s="3"/>
    </row>
    <row r="25307" spans="13:13">
      <c r="M25307" s="3"/>
    </row>
    <row r="25308" spans="13:13">
      <c r="M25308" s="3"/>
    </row>
    <row r="25309" spans="13:13">
      <c r="M25309" s="3"/>
    </row>
    <row r="25310" spans="13:13">
      <c r="M25310" s="3"/>
    </row>
    <row r="25311" spans="13:13">
      <c r="M25311" s="3"/>
    </row>
    <row r="25312" spans="13:13">
      <c r="M25312" s="3"/>
    </row>
    <row r="25313" spans="13:13">
      <c r="M25313" s="3"/>
    </row>
    <row r="25314" spans="13:13">
      <c r="M25314" s="3"/>
    </row>
    <row r="25315" spans="13:13">
      <c r="M25315" s="3"/>
    </row>
    <row r="25316" spans="13:13">
      <c r="M25316" s="3"/>
    </row>
    <row r="25317" spans="13:13">
      <c r="M25317" s="3"/>
    </row>
    <row r="25318" spans="13:13">
      <c r="M25318" s="3"/>
    </row>
    <row r="25319" spans="13:13">
      <c r="M25319" s="3"/>
    </row>
    <row r="25320" spans="13:13">
      <c r="M25320" s="3"/>
    </row>
    <row r="25321" spans="13:13">
      <c r="M25321" s="3"/>
    </row>
    <row r="25322" spans="13:13">
      <c r="M25322" s="3"/>
    </row>
    <row r="25323" spans="13:13">
      <c r="M25323" s="3"/>
    </row>
    <row r="25324" spans="13:13">
      <c r="M25324" s="3"/>
    </row>
    <row r="25325" spans="13:13">
      <c r="M25325" s="3"/>
    </row>
    <row r="25326" spans="13:13">
      <c r="M25326" s="3"/>
    </row>
    <row r="25327" spans="13:13">
      <c r="M25327" s="3"/>
    </row>
    <row r="25328" spans="13:13">
      <c r="M25328" s="3"/>
    </row>
    <row r="25329" spans="13:13">
      <c r="M25329" s="3"/>
    </row>
    <row r="25330" spans="13:13">
      <c r="M25330" s="3"/>
    </row>
    <row r="25331" spans="13:13">
      <c r="M25331" s="3"/>
    </row>
    <row r="25332" spans="13:13">
      <c r="M25332" s="3"/>
    </row>
    <row r="25333" spans="13:13">
      <c r="M25333" s="3"/>
    </row>
    <row r="25334" spans="13:13">
      <c r="M25334" s="3"/>
    </row>
    <row r="25335" spans="13:13">
      <c r="M25335" s="3"/>
    </row>
    <row r="25336" spans="13:13">
      <c r="M25336" s="3"/>
    </row>
    <row r="25337" spans="13:13">
      <c r="M25337" s="3"/>
    </row>
    <row r="25338" spans="13:13">
      <c r="M25338" s="3"/>
    </row>
    <row r="25339" spans="13:13">
      <c r="M25339" s="3"/>
    </row>
    <row r="25340" spans="13:13">
      <c r="M25340" s="3"/>
    </row>
    <row r="25341" spans="13:13">
      <c r="M25341" s="3"/>
    </row>
    <row r="25342" spans="13:13">
      <c r="M25342" s="3"/>
    </row>
    <row r="25343" spans="13:13">
      <c r="M25343" s="3"/>
    </row>
    <row r="25344" spans="13:13">
      <c r="M25344" s="3"/>
    </row>
    <row r="25345" spans="13:13">
      <c r="M25345" s="3"/>
    </row>
    <row r="25346" spans="13:13">
      <c r="M25346" s="3"/>
    </row>
    <row r="25347" spans="13:13">
      <c r="M25347" s="3"/>
    </row>
    <row r="25348" spans="13:13">
      <c r="M25348" s="3"/>
    </row>
    <row r="25349" spans="13:13">
      <c r="M25349" s="3"/>
    </row>
    <row r="25350" spans="13:13">
      <c r="M25350" s="3"/>
    </row>
    <row r="25351" spans="13:13">
      <c r="M25351" s="3"/>
    </row>
    <row r="25352" spans="13:13">
      <c r="M25352" s="3"/>
    </row>
    <row r="25353" spans="13:13">
      <c r="M25353" s="3"/>
    </row>
    <row r="25354" spans="13:13">
      <c r="M25354" s="3"/>
    </row>
    <row r="25355" spans="13:13">
      <c r="M25355" s="3"/>
    </row>
    <row r="25356" spans="13:13">
      <c r="M25356" s="3"/>
    </row>
    <row r="25357" spans="13:13">
      <c r="M25357" s="3"/>
    </row>
    <row r="25358" spans="13:13">
      <c r="M25358" s="3"/>
    </row>
    <row r="25359" spans="13:13">
      <c r="M25359" s="3"/>
    </row>
    <row r="25360" spans="13:13">
      <c r="M25360" s="3"/>
    </row>
    <row r="25361" spans="13:13">
      <c r="M25361" s="3"/>
    </row>
    <row r="25362" spans="13:13">
      <c r="M25362" s="3"/>
    </row>
    <row r="25363" spans="13:13">
      <c r="M25363" s="3"/>
    </row>
    <row r="25364" spans="13:13">
      <c r="M25364" s="3"/>
    </row>
    <row r="25365" spans="13:13">
      <c r="M25365" s="3"/>
    </row>
    <row r="25366" spans="13:13">
      <c r="M25366" s="3"/>
    </row>
    <row r="25367" spans="13:13">
      <c r="M25367" s="3"/>
    </row>
    <row r="25368" spans="13:13">
      <c r="M25368" s="3"/>
    </row>
    <row r="25369" spans="13:13">
      <c r="M25369" s="3"/>
    </row>
    <row r="25370" spans="13:13">
      <c r="M25370" s="3"/>
    </row>
    <row r="25371" spans="13:13">
      <c r="M25371" s="3"/>
    </row>
    <row r="25372" spans="13:13">
      <c r="M25372" s="3"/>
    </row>
    <row r="25373" spans="13:13">
      <c r="M25373" s="3"/>
    </row>
    <row r="25374" spans="13:13">
      <c r="M25374" s="3"/>
    </row>
    <row r="25375" spans="13:13">
      <c r="M25375" s="3"/>
    </row>
    <row r="25376" spans="13:13">
      <c r="M25376" s="3"/>
    </row>
    <row r="25377" spans="13:13">
      <c r="M25377" s="3"/>
    </row>
    <row r="25378" spans="13:13">
      <c r="M25378" s="3"/>
    </row>
    <row r="25379" spans="13:13">
      <c r="M25379" s="3"/>
    </row>
    <row r="25380" spans="13:13">
      <c r="M25380" s="3"/>
    </row>
    <row r="25381" spans="13:13">
      <c r="M25381" s="3"/>
    </row>
    <row r="25382" spans="13:13">
      <c r="M25382" s="3"/>
    </row>
    <row r="25383" spans="13:13">
      <c r="M25383" s="3"/>
    </row>
    <row r="25384" spans="13:13">
      <c r="M25384" s="3"/>
    </row>
    <row r="25385" spans="13:13">
      <c r="M25385" s="3"/>
    </row>
    <row r="25386" spans="13:13">
      <c r="M25386" s="3"/>
    </row>
    <row r="25387" spans="13:13">
      <c r="M25387" s="3"/>
    </row>
    <row r="25388" spans="13:13">
      <c r="M25388" s="3"/>
    </row>
    <row r="25389" spans="13:13">
      <c r="M25389" s="3"/>
    </row>
    <row r="25390" spans="13:13">
      <c r="M25390" s="3"/>
    </row>
    <row r="25391" spans="13:13">
      <c r="M25391" s="3"/>
    </row>
    <row r="25392" spans="13:13">
      <c r="M25392" s="3"/>
    </row>
    <row r="25393" spans="13:13">
      <c r="M25393" s="3"/>
    </row>
    <row r="25394" spans="13:13">
      <c r="M25394" s="3"/>
    </row>
    <row r="25395" spans="13:13">
      <c r="M25395" s="3"/>
    </row>
    <row r="25396" spans="13:13">
      <c r="M25396" s="3"/>
    </row>
    <row r="25397" spans="13:13">
      <c r="M25397" s="3"/>
    </row>
    <row r="25398" spans="13:13">
      <c r="M25398" s="3"/>
    </row>
    <row r="25399" spans="13:13">
      <c r="M25399" s="3"/>
    </row>
    <row r="25400" spans="13:13">
      <c r="M25400" s="3"/>
    </row>
    <row r="25401" spans="13:13">
      <c r="M25401" s="3"/>
    </row>
    <row r="25402" spans="13:13">
      <c r="M25402" s="3"/>
    </row>
    <row r="25403" spans="13:13">
      <c r="M25403" s="3"/>
    </row>
    <row r="25404" spans="13:13">
      <c r="M25404" s="3"/>
    </row>
    <row r="25405" spans="13:13">
      <c r="M25405" s="3"/>
    </row>
    <row r="25406" spans="13:13">
      <c r="M25406" s="3"/>
    </row>
    <row r="25407" spans="13:13">
      <c r="M25407" s="3"/>
    </row>
    <row r="25408" spans="13:13">
      <c r="M25408" s="3"/>
    </row>
    <row r="25409" spans="13:13">
      <c r="M25409" s="3"/>
    </row>
    <row r="25410" spans="13:13">
      <c r="M25410" s="3"/>
    </row>
    <row r="25411" spans="13:13">
      <c r="M25411" s="3"/>
    </row>
    <row r="25412" spans="13:13">
      <c r="M25412" s="3"/>
    </row>
    <row r="25413" spans="13:13">
      <c r="M25413" s="3"/>
    </row>
    <row r="25414" spans="13:13">
      <c r="M25414" s="3"/>
    </row>
    <row r="25415" spans="13:13">
      <c r="M25415" s="3"/>
    </row>
    <row r="25416" spans="13:13">
      <c r="M25416" s="3"/>
    </row>
    <row r="25417" spans="13:13">
      <c r="M25417" s="3"/>
    </row>
    <row r="25418" spans="13:13">
      <c r="M25418" s="3"/>
    </row>
    <row r="25419" spans="13:13">
      <c r="M25419" s="3"/>
    </row>
    <row r="25420" spans="13:13">
      <c r="M25420" s="3"/>
    </row>
    <row r="25421" spans="13:13">
      <c r="M25421" s="3"/>
    </row>
    <row r="25422" spans="13:13">
      <c r="M25422" s="3"/>
    </row>
    <row r="25423" spans="13:13">
      <c r="M25423" s="3"/>
    </row>
    <row r="25424" spans="13:13">
      <c r="M25424" s="3"/>
    </row>
    <row r="25425" spans="13:13">
      <c r="M25425" s="3"/>
    </row>
    <row r="25426" spans="13:13">
      <c r="M25426" s="3"/>
    </row>
    <row r="25427" spans="13:13">
      <c r="M25427" s="3"/>
    </row>
    <row r="25428" spans="13:13">
      <c r="M25428" s="3"/>
    </row>
    <row r="25429" spans="13:13">
      <c r="M25429" s="3"/>
    </row>
    <row r="25430" spans="13:13">
      <c r="M25430" s="3"/>
    </row>
    <row r="25431" spans="13:13">
      <c r="M25431" s="3"/>
    </row>
    <row r="25432" spans="13:13">
      <c r="M25432" s="3"/>
    </row>
    <row r="25433" spans="13:13">
      <c r="M25433" s="3"/>
    </row>
    <row r="25434" spans="13:13">
      <c r="M25434" s="3"/>
    </row>
    <row r="25435" spans="13:13">
      <c r="M25435" s="3"/>
    </row>
    <row r="25436" spans="13:13">
      <c r="M25436" s="3"/>
    </row>
    <row r="25437" spans="13:13">
      <c r="M25437" s="3"/>
    </row>
    <row r="25438" spans="13:13">
      <c r="M25438" s="3"/>
    </row>
    <row r="25439" spans="13:13">
      <c r="M25439" s="3"/>
    </row>
    <row r="25440" spans="13:13">
      <c r="M25440" s="3"/>
    </row>
    <row r="25441" spans="13:13">
      <c r="M25441" s="3"/>
    </row>
    <row r="25442" spans="13:13">
      <c r="M25442" s="3"/>
    </row>
    <row r="25443" spans="13:13">
      <c r="M25443" s="3"/>
    </row>
    <row r="25444" spans="13:13">
      <c r="M25444" s="3"/>
    </row>
    <row r="25445" spans="13:13">
      <c r="M25445" s="3"/>
    </row>
    <row r="25446" spans="13:13">
      <c r="M25446" s="3"/>
    </row>
    <row r="25447" spans="13:13">
      <c r="M25447" s="3"/>
    </row>
    <row r="25448" spans="13:13">
      <c r="M25448" s="3"/>
    </row>
    <row r="25449" spans="13:13">
      <c r="M25449" s="3"/>
    </row>
    <row r="25450" spans="13:13">
      <c r="M25450" s="3"/>
    </row>
    <row r="25451" spans="13:13">
      <c r="M25451" s="3"/>
    </row>
    <row r="25452" spans="13:13">
      <c r="M25452" s="3"/>
    </row>
    <row r="25453" spans="13:13">
      <c r="M25453" s="3"/>
    </row>
    <row r="25454" spans="13:13">
      <c r="M25454" s="3"/>
    </row>
    <row r="25455" spans="13:13">
      <c r="M25455" s="3"/>
    </row>
    <row r="25456" spans="13:13">
      <c r="M25456" s="3"/>
    </row>
    <row r="25457" spans="13:13">
      <c r="M25457" s="3"/>
    </row>
    <row r="25458" spans="13:13">
      <c r="M25458" s="3"/>
    </row>
    <row r="25459" spans="13:13">
      <c r="M25459" s="3"/>
    </row>
    <row r="25460" spans="13:13">
      <c r="M25460" s="3"/>
    </row>
    <row r="25461" spans="13:13">
      <c r="M25461" s="3"/>
    </row>
    <row r="25462" spans="13:13">
      <c r="M25462" s="3"/>
    </row>
    <row r="25463" spans="13:13">
      <c r="M25463" s="3"/>
    </row>
    <row r="25464" spans="13:13">
      <c r="M25464" s="3"/>
    </row>
    <row r="25465" spans="13:13">
      <c r="M25465" s="3"/>
    </row>
    <row r="25466" spans="13:13">
      <c r="M25466" s="3"/>
    </row>
    <row r="25467" spans="13:13">
      <c r="M25467" s="3"/>
    </row>
    <row r="25468" spans="13:13">
      <c r="M25468" s="3"/>
    </row>
    <row r="25469" spans="13:13">
      <c r="M25469" s="3"/>
    </row>
    <row r="25470" spans="13:13">
      <c r="M25470" s="3"/>
    </row>
    <row r="25471" spans="13:13">
      <c r="M25471" s="3"/>
    </row>
    <row r="25472" spans="13:13">
      <c r="M25472" s="3"/>
    </row>
    <row r="25473" spans="13:13">
      <c r="M25473" s="3"/>
    </row>
    <row r="25474" spans="13:13">
      <c r="M25474" s="3"/>
    </row>
    <row r="25475" spans="13:13">
      <c r="M25475" s="3"/>
    </row>
    <row r="25476" spans="13:13">
      <c r="M25476" s="3"/>
    </row>
    <row r="25477" spans="13:13">
      <c r="M25477" s="3"/>
    </row>
    <row r="25478" spans="13:13">
      <c r="M25478" s="3"/>
    </row>
    <row r="25479" spans="13:13">
      <c r="M25479" s="3"/>
    </row>
    <row r="25480" spans="13:13">
      <c r="M25480" s="3"/>
    </row>
    <row r="25481" spans="13:13">
      <c r="M25481" s="3"/>
    </row>
    <row r="25482" spans="13:13">
      <c r="M25482" s="3"/>
    </row>
    <row r="25483" spans="13:13">
      <c r="M25483" s="3"/>
    </row>
    <row r="25484" spans="13:13">
      <c r="M25484" s="3"/>
    </row>
    <row r="25485" spans="13:13">
      <c r="M25485" s="3"/>
    </row>
    <row r="25486" spans="13:13">
      <c r="M25486" s="3"/>
    </row>
    <row r="25487" spans="13:13">
      <c r="M25487" s="3"/>
    </row>
    <row r="25488" spans="13:13">
      <c r="M25488" s="3"/>
    </row>
    <row r="25489" spans="13:13">
      <c r="M25489" s="3"/>
    </row>
    <row r="25490" spans="13:13">
      <c r="M25490" s="3"/>
    </row>
    <row r="25491" spans="13:13">
      <c r="M25491" s="3"/>
    </row>
    <row r="25492" spans="13:13">
      <c r="M25492" s="3"/>
    </row>
    <row r="25493" spans="13:13">
      <c r="M25493" s="3"/>
    </row>
    <row r="25494" spans="13:13">
      <c r="M25494" s="3"/>
    </row>
    <row r="25495" spans="13:13">
      <c r="M25495" s="3"/>
    </row>
    <row r="25496" spans="13:13">
      <c r="M25496" s="3"/>
    </row>
    <row r="25497" spans="13:13">
      <c r="M25497" s="3"/>
    </row>
    <row r="25498" spans="13:13">
      <c r="M25498" s="3"/>
    </row>
    <row r="25499" spans="13:13">
      <c r="M25499" s="3"/>
    </row>
    <row r="25500" spans="13:13">
      <c r="M25500" s="3"/>
    </row>
    <row r="25501" spans="13:13">
      <c r="M25501" s="3"/>
    </row>
    <row r="25502" spans="13:13">
      <c r="M25502" s="3"/>
    </row>
    <row r="25503" spans="13:13">
      <c r="M25503" s="3"/>
    </row>
    <row r="25504" spans="13:13">
      <c r="M25504" s="3"/>
    </row>
    <row r="25505" spans="13:13">
      <c r="M25505" s="3"/>
    </row>
    <row r="25506" spans="13:13">
      <c r="M25506" s="3"/>
    </row>
    <row r="25507" spans="13:13">
      <c r="M25507" s="3"/>
    </row>
    <row r="25508" spans="13:13">
      <c r="M25508" s="3"/>
    </row>
    <row r="25509" spans="13:13">
      <c r="M25509" s="3"/>
    </row>
    <row r="25510" spans="13:13">
      <c r="M25510" s="3"/>
    </row>
    <row r="25511" spans="13:13">
      <c r="M25511" s="3"/>
    </row>
    <row r="25512" spans="13:13">
      <c r="M25512" s="3"/>
    </row>
    <row r="25513" spans="13:13">
      <c r="M25513" s="3"/>
    </row>
    <row r="25514" spans="13:13">
      <c r="M25514" s="3"/>
    </row>
    <row r="25515" spans="13:13">
      <c r="M25515" s="3"/>
    </row>
    <row r="25516" spans="13:13">
      <c r="M25516" s="3"/>
    </row>
    <row r="25517" spans="13:13">
      <c r="M25517" s="3"/>
    </row>
    <row r="25518" spans="13:13">
      <c r="M25518" s="3"/>
    </row>
    <row r="25519" spans="13:13">
      <c r="M25519" s="3"/>
    </row>
    <row r="25520" spans="13:13">
      <c r="M25520" s="3"/>
    </row>
    <row r="25521" spans="13:13">
      <c r="M25521" s="3"/>
    </row>
    <row r="25522" spans="13:13">
      <c r="M25522" s="3"/>
    </row>
    <row r="25523" spans="13:13">
      <c r="M25523" s="3"/>
    </row>
    <row r="25524" spans="13:13">
      <c r="M25524" s="3"/>
    </row>
    <row r="25525" spans="13:13">
      <c r="M25525" s="3"/>
    </row>
    <row r="25526" spans="13:13">
      <c r="M25526" s="3"/>
    </row>
    <row r="25527" spans="13:13">
      <c r="M25527" s="3"/>
    </row>
    <row r="25528" spans="13:13">
      <c r="M25528" s="3"/>
    </row>
    <row r="25529" spans="13:13">
      <c r="M25529" s="3"/>
    </row>
    <row r="25530" spans="13:13">
      <c r="M25530" s="3"/>
    </row>
    <row r="25531" spans="13:13">
      <c r="M25531" s="3"/>
    </row>
    <row r="25532" spans="13:13">
      <c r="M25532" s="3"/>
    </row>
    <row r="25533" spans="13:13">
      <c r="M25533" s="3"/>
    </row>
    <row r="25534" spans="13:13">
      <c r="M25534" s="3"/>
    </row>
    <row r="25535" spans="13:13">
      <c r="M25535" s="3"/>
    </row>
    <row r="25536" spans="13:13">
      <c r="M25536" s="3"/>
    </row>
    <row r="25537" spans="13:13">
      <c r="M25537" s="3"/>
    </row>
    <row r="25538" spans="13:13">
      <c r="M25538" s="3"/>
    </row>
    <row r="25539" spans="13:13">
      <c r="M25539" s="3"/>
    </row>
    <row r="25540" spans="13:13">
      <c r="M25540" s="3"/>
    </row>
    <row r="25541" spans="13:13">
      <c r="M25541" s="3"/>
    </row>
    <row r="25542" spans="13:13">
      <c r="M25542" s="3"/>
    </row>
    <row r="25543" spans="13:13">
      <c r="M25543" s="3"/>
    </row>
    <row r="25544" spans="13:13">
      <c r="M25544" s="3"/>
    </row>
    <row r="25545" spans="13:13">
      <c r="M25545" s="3"/>
    </row>
    <row r="25546" spans="13:13">
      <c r="M25546" s="3"/>
    </row>
    <row r="25547" spans="13:13">
      <c r="M25547" s="3"/>
    </row>
    <row r="25548" spans="13:13">
      <c r="M25548" s="3"/>
    </row>
    <row r="25549" spans="13:13">
      <c r="M25549" s="3"/>
    </row>
    <row r="25550" spans="13:13">
      <c r="M25550" s="3"/>
    </row>
    <row r="25551" spans="13:13">
      <c r="M25551" s="3"/>
    </row>
    <row r="25552" spans="13:13">
      <c r="M25552" s="3"/>
    </row>
    <row r="25553" spans="13:13">
      <c r="M25553" s="3"/>
    </row>
    <row r="25554" spans="13:13">
      <c r="M25554" s="3"/>
    </row>
    <row r="25555" spans="13:13">
      <c r="M25555" s="3"/>
    </row>
    <row r="25556" spans="13:13">
      <c r="M25556" s="3"/>
    </row>
    <row r="25557" spans="13:13">
      <c r="M25557" s="3"/>
    </row>
    <row r="25558" spans="13:13">
      <c r="M25558" s="3"/>
    </row>
    <row r="25559" spans="13:13">
      <c r="M25559" s="3"/>
    </row>
    <row r="25560" spans="13:13">
      <c r="M25560" s="3"/>
    </row>
    <row r="25561" spans="13:13">
      <c r="M25561" s="3"/>
    </row>
    <row r="25562" spans="13:13">
      <c r="M25562" s="3"/>
    </row>
    <row r="25563" spans="13:13">
      <c r="M25563" s="3"/>
    </row>
    <row r="25564" spans="13:13">
      <c r="M25564" s="3"/>
    </row>
    <row r="25565" spans="13:13">
      <c r="M25565" s="3"/>
    </row>
    <row r="25566" spans="13:13">
      <c r="M25566" s="3"/>
    </row>
    <row r="25567" spans="13:13">
      <c r="M25567" s="3"/>
    </row>
    <row r="25568" spans="13:13">
      <c r="M25568" s="3"/>
    </row>
    <row r="25569" spans="13:13">
      <c r="M25569" s="3"/>
    </row>
    <row r="25570" spans="13:13">
      <c r="M25570" s="3"/>
    </row>
    <row r="25571" spans="13:13">
      <c r="M25571" s="3"/>
    </row>
    <row r="25572" spans="13:13">
      <c r="M25572" s="3"/>
    </row>
    <row r="25573" spans="13:13">
      <c r="M25573" s="3"/>
    </row>
    <row r="25574" spans="13:13">
      <c r="M25574" s="3"/>
    </row>
    <row r="25575" spans="13:13">
      <c r="M25575" s="3"/>
    </row>
    <row r="25576" spans="13:13">
      <c r="M25576" s="3"/>
    </row>
    <row r="25577" spans="13:13">
      <c r="M25577" s="3"/>
    </row>
    <row r="25578" spans="13:13">
      <c r="M25578" s="3"/>
    </row>
    <row r="25579" spans="13:13">
      <c r="M25579" s="3"/>
    </row>
    <row r="25580" spans="13:13">
      <c r="M25580" s="3"/>
    </row>
    <row r="25581" spans="13:13">
      <c r="M25581" s="3"/>
    </row>
    <row r="25582" spans="13:13">
      <c r="M25582" s="3"/>
    </row>
    <row r="25583" spans="13:13">
      <c r="M25583" s="3"/>
    </row>
    <row r="25584" spans="13:13">
      <c r="M25584" s="3"/>
    </row>
    <row r="25585" spans="13:13">
      <c r="M25585" s="3"/>
    </row>
    <row r="25586" spans="13:13">
      <c r="M25586" s="3"/>
    </row>
    <row r="25587" spans="13:13">
      <c r="M25587" s="3"/>
    </row>
    <row r="25588" spans="13:13">
      <c r="M25588" s="3"/>
    </row>
    <row r="25589" spans="13:13">
      <c r="M25589" s="3"/>
    </row>
    <row r="25590" spans="13:13">
      <c r="M25590" s="3"/>
    </row>
    <row r="25591" spans="13:13">
      <c r="M25591" s="3"/>
    </row>
    <row r="25592" spans="13:13">
      <c r="M25592" s="3"/>
    </row>
    <row r="25593" spans="13:13">
      <c r="M25593" s="3"/>
    </row>
    <row r="25594" spans="13:13">
      <c r="M25594" s="3"/>
    </row>
    <row r="25595" spans="13:13">
      <c r="M25595" s="3"/>
    </row>
    <row r="25596" spans="13:13">
      <c r="M25596" s="3"/>
    </row>
    <row r="25597" spans="13:13">
      <c r="M25597" s="3"/>
    </row>
    <row r="25598" spans="13:13">
      <c r="M25598" s="3"/>
    </row>
    <row r="25599" spans="13:13">
      <c r="M25599" s="3"/>
    </row>
    <row r="25600" spans="13:13">
      <c r="M25600" s="3"/>
    </row>
    <row r="25601" spans="13:13">
      <c r="M25601" s="3"/>
    </row>
    <row r="25602" spans="13:13">
      <c r="M25602" s="3"/>
    </row>
    <row r="25603" spans="13:13">
      <c r="M25603" s="3"/>
    </row>
    <row r="25604" spans="13:13">
      <c r="M25604" s="3"/>
    </row>
    <row r="25605" spans="13:13">
      <c r="M25605" s="3"/>
    </row>
    <row r="25606" spans="13:13">
      <c r="M25606" s="3"/>
    </row>
    <row r="25607" spans="13:13">
      <c r="M25607" s="3"/>
    </row>
    <row r="25608" spans="13:13">
      <c r="M25608" s="3"/>
    </row>
    <row r="25609" spans="13:13">
      <c r="M25609" s="3"/>
    </row>
    <row r="25610" spans="13:13">
      <c r="M25610" s="3"/>
    </row>
    <row r="25611" spans="13:13">
      <c r="M25611" s="3"/>
    </row>
    <row r="25612" spans="13:13">
      <c r="M25612" s="3"/>
    </row>
    <row r="25613" spans="13:13">
      <c r="M25613" s="3"/>
    </row>
    <row r="25614" spans="13:13">
      <c r="M25614" s="3"/>
    </row>
    <row r="25615" spans="13:13">
      <c r="M25615" s="3"/>
    </row>
    <row r="25616" spans="13:13">
      <c r="M25616" s="3"/>
    </row>
    <row r="25617" spans="13:13">
      <c r="M25617" s="3"/>
    </row>
    <row r="25618" spans="13:13">
      <c r="M25618" s="3"/>
    </row>
    <row r="25619" spans="13:13">
      <c r="M25619" s="3"/>
    </row>
    <row r="25620" spans="13:13">
      <c r="M25620" s="3"/>
    </row>
    <row r="25621" spans="13:13">
      <c r="M25621" s="3"/>
    </row>
    <row r="25622" spans="13:13">
      <c r="M25622" s="3"/>
    </row>
    <row r="25623" spans="13:13">
      <c r="M25623" s="3"/>
    </row>
    <row r="25624" spans="13:13">
      <c r="M25624" s="3"/>
    </row>
    <row r="25625" spans="13:13">
      <c r="M25625" s="3"/>
    </row>
    <row r="25626" spans="13:13">
      <c r="M25626" s="3"/>
    </row>
    <row r="25627" spans="13:13">
      <c r="M25627" s="3"/>
    </row>
    <row r="25628" spans="13:13">
      <c r="M25628" s="3"/>
    </row>
    <row r="25629" spans="13:13">
      <c r="M25629" s="3"/>
    </row>
    <row r="25630" spans="13:13">
      <c r="M25630" s="3"/>
    </row>
    <row r="25631" spans="13:13">
      <c r="M25631" s="3"/>
    </row>
    <row r="25632" spans="13:13">
      <c r="M25632" s="3"/>
    </row>
    <row r="25633" spans="13:13">
      <c r="M25633" s="3"/>
    </row>
    <row r="25634" spans="13:13">
      <c r="M25634" s="3"/>
    </row>
    <row r="25635" spans="13:13">
      <c r="M25635" s="3"/>
    </row>
    <row r="25636" spans="13:13">
      <c r="M25636" s="3"/>
    </row>
    <row r="25637" spans="13:13">
      <c r="M25637" s="3"/>
    </row>
    <row r="25638" spans="13:13">
      <c r="M25638" s="3"/>
    </row>
    <row r="25639" spans="13:13">
      <c r="M25639" s="3"/>
    </row>
    <row r="25640" spans="13:13">
      <c r="M25640" s="3"/>
    </row>
    <row r="25641" spans="13:13">
      <c r="M25641" s="3"/>
    </row>
    <row r="25642" spans="13:13">
      <c r="M25642" s="3"/>
    </row>
    <row r="25643" spans="13:13">
      <c r="M25643" s="3"/>
    </row>
    <row r="25644" spans="13:13">
      <c r="M25644" s="3"/>
    </row>
    <row r="25645" spans="13:13">
      <c r="M25645" s="3"/>
    </row>
    <row r="25646" spans="13:13">
      <c r="M25646" s="3"/>
    </row>
    <row r="25647" spans="13:13">
      <c r="M25647" s="3"/>
    </row>
    <row r="25648" spans="13:13">
      <c r="M25648" s="3"/>
    </row>
    <row r="25649" spans="13:13">
      <c r="M25649" s="3"/>
    </row>
    <row r="25650" spans="13:13">
      <c r="M25650" s="3"/>
    </row>
    <row r="25651" spans="13:13">
      <c r="M25651" s="3"/>
    </row>
    <row r="25652" spans="13:13">
      <c r="M25652" s="3"/>
    </row>
    <row r="25653" spans="13:13">
      <c r="M25653" s="3"/>
    </row>
    <row r="25654" spans="13:13">
      <c r="M25654" s="3"/>
    </row>
    <row r="25655" spans="13:13">
      <c r="M25655" s="3"/>
    </row>
    <row r="25656" spans="13:13">
      <c r="M25656" s="3"/>
    </row>
    <row r="25657" spans="13:13">
      <c r="M25657" s="3"/>
    </row>
    <row r="25658" spans="13:13">
      <c r="M25658" s="3"/>
    </row>
    <row r="25659" spans="13:13">
      <c r="M25659" s="3"/>
    </row>
    <row r="25660" spans="13:13">
      <c r="M25660" s="3"/>
    </row>
    <row r="25661" spans="13:13">
      <c r="M25661" s="3"/>
    </row>
    <row r="25662" spans="13:13">
      <c r="M25662" s="3"/>
    </row>
    <row r="25663" spans="13:13">
      <c r="M25663" s="3"/>
    </row>
    <row r="25664" spans="13:13">
      <c r="M25664" s="3"/>
    </row>
    <row r="25665" spans="13:13">
      <c r="M25665" s="3"/>
    </row>
    <row r="25666" spans="13:13">
      <c r="M25666" s="3"/>
    </row>
    <row r="25667" spans="13:13">
      <c r="M25667" s="3"/>
    </row>
    <row r="25668" spans="13:13">
      <c r="M25668" s="3"/>
    </row>
    <row r="25669" spans="13:13">
      <c r="M25669" s="3"/>
    </row>
    <row r="25670" spans="13:13">
      <c r="M25670" s="3"/>
    </row>
    <row r="25671" spans="13:13">
      <c r="M25671" s="3"/>
    </row>
    <row r="25672" spans="13:13">
      <c r="M25672" s="3"/>
    </row>
    <row r="25673" spans="13:13">
      <c r="M25673" s="3"/>
    </row>
    <row r="25674" spans="13:13">
      <c r="M25674" s="3"/>
    </row>
    <row r="25675" spans="13:13">
      <c r="M25675" s="3"/>
    </row>
    <row r="25676" spans="13:13">
      <c r="M25676" s="3"/>
    </row>
    <row r="25677" spans="13:13">
      <c r="M25677" s="3"/>
    </row>
    <row r="25678" spans="13:13">
      <c r="M25678" s="3"/>
    </row>
    <row r="25679" spans="13:13">
      <c r="M25679" s="3"/>
    </row>
    <row r="25680" spans="13:13">
      <c r="M25680" s="3"/>
    </row>
    <row r="25681" spans="13:13">
      <c r="M25681" s="3"/>
    </row>
    <row r="25682" spans="13:13">
      <c r="M25682" s="3"/>
    </row>
    <row r="25683" spans="13:13">
      <c r="M25683" s="3"/>
    </row>
    <row r="25684" spans="13:13">
      <c r="M25684" s="3"/>
    </row>
    <row r="25685" spans="13:13">
      <c r="M25685" s="3"/>
    </row>
    <row r="25686" spans="13:13">
      <c r="M25686" s="3"/>
    </row>
    <row r="25687" spans="13:13">
      <c r="M25687" s="3"/>
    </row>
    <row r="25688" spans="13:13">
      <c r="M25688" s="3"/>
    </row>
    <row r="25689" spans="13:13">
      <c r="M25689" s="3"/>
    </row>
    <row r="25690" spans="13:13">
      <c r="M25690" s="3"/>
    </row>
    <row r="25691" spans="13:13">
      <c r="M25691" s="3"/>
    </row>
    <row r="25692" spans="13:13">
      <c r="M25692" s="3"/>
    </row>
    <row r="25693" spans="13:13">
      <c r="M25693" s="3"/>
    </row>
    <row r="25694" spans="13:13">
      <c r="M25694" s="3"/>
    </row>
    <row r="25695" spans="13:13">
      <c r="M25695" s="3"/>
    </row>
    <row r="25696" spans="13:13">
      <c r="M25696" s="3"/>
    </row>
    <row r="25697" spans="13:13">
      <c r="M25697" s="3"/>
    </row>
    <row r="25698" spans="13:13">
      <c r="M25698" s="3"/>
    </row>
    <row r="25699" spans="13:13">
      <c r="M25699" s="3"/>
    </row>
    <row r="25700" spans="13:13">
      <c r="M25700" s="3"/>
    </row>
    <row r="25701" spans="13:13">
      <c r="M25701" s="3"/>
    </row>
    <row r="25702" spans="13:13">
      <c r="M25702" s="3"/>
    </row>
    <row r="25703" spans="13:13">
      <c r="M25703" s="3"/>
    </row>
    <row r="25704" spans="13:13">
      <c r="M25704" s="3"/>
    </row>
    <row r="25705" spans="13:13">
      <c r="M25705" s="3"/>
    </row>
    <row r="25706" spans="13:13">
      <c r="M25706" s="3"/>
    </row>
    <row r="25707" spans="13:13">
      <c r="M25707" s="3"/>
    </row>
    <row r="25708" spans="13:13">
      <c r="M25708" s="3"/>
    </row>
    <row r="25709" spans="13:13">
      <c r="M25709" s="3"/>
    </row>
    <row r="25710" spans="13:13">
      <c r="M25710" s="3"/>
    </row>
    <row r="25711" spans="13:13">
      <c r="M25711" s="3"/>
    </row>
    <row r="25712" spans="13:13">
      <c r="M25712" s="3"/>
    </row>
    <row r="25713" spans="13:13">
      <c r="M25713" s="3"/>
    </row>
    <row r="25714" spans="13:13">
      <c r="M25714" s="3"/>
    </row>
    <row r="25715" spans="13:13">
      <c r="M25715" s="3"/>
    </row>
    <row r="25716" spans="13:13">
      <c r="M25716" s="3"/>
    </row>
    <row r="25717" spans="13:13">
      <c r="M25717" s="3"/>
    </row>
    <row r="25718" spans="13:13">
      <c r="M25718" s="3"/>
    </row>
    <row r="25719" spans="13:13">
      <c r="M25719" s="3"/>
    </row>
    <row r="25720" spans="13:13">
      <c r="M25720" s="3"/>
    </row>
    <row r="25721" spans="13:13">
      <c r="M25721" s="3"/>
    </row>
    <row r="25722" spans="13:13">
      <c r="M25722" s="3"/>
    </row>
    <row r="25723" spans="13:13">
      <c r="M25723" s="3"/>
    </row>
    <row r="25724" spans="13:13">
      <c r="M25724" s="3"/>
    </row>
    <row r="25725" spans="13:13">
      <c r="M25725" s="3"/>
    </row>
    <row r="25726" spans="13:13">
      <c r="M25726" s="3"/>
    </row>
    <row r="25727" spans="13:13">
      <c r="M25727" s="3"/>
    </row>
    <row r="25728" spans="13:13">
      <c r="M25728" s="3"/>
    </row>
    <row r="25729" spans="13:13">
      <c r="M25729" s="3"/>
    </row>
    <row r="25730" spans="13:13">
      <c r="M25730" s="3"/>
    </row>
    <row r="25731" spans="13:13">
      <c r="M25731" s="3"/>
    </row>
    <row r="25732" spans="13:13">
      <c r="M25732" s="3"/>
    </row>
    <row r="25733" spans="13:13">
      <c r="M25733" s="3"/>
    </row>
    <row r="25734" spans="13:13">
      <c r="M25734" s="3"/>
    </row>
    <row r="25735" spans="13:13">
      <c r="M25735" s="3"/>
    </row>
    <row r="25736" spans="13:13">
      <c r="M25736" s="3"/>
    </row>
    <row r="25737" spans="13:13">
      <c r="M25737" s="3"/>
    </row>
    <row r="25738" spans="13:13">
      <c r="M25738" s="3"/>
    </row>
    <row r="25739" spans="13:13">
      <c r="M25739" s="3"/>
    </row>
    <row r="25740" spans="13:13">
      <c r="M25740" s="3"/>
    </row>
    <row r="25741" spans="13:13">
      <c r="M25741" s="3"/>
    </row>
    <row r="25742" spans="13:13">
      <c r="M25742" s="3"/>
    </row>
    <row r="25743" spans="13:13">
      <c r="M25743" s="3"/>
    </row>
    <row r="25744" spans="13:13">
      <c r="M25744" s="3"/>
    </row>
    <row r="25745" spans="13:13">
      <c r="M25745" s="3"/>
    </row>
    <row r="25746" spans="13:13">
      <c r="M25746" s="3"/>
    </row>
    <row r="25747" spans="13:13">
      <c r="M25747" s="3"/>
    </row>
    <row r="25748" spans="13:13">
      <c r="M25748" s="3"/>
    </row>
    <row r="25749" spans="13:13">
      <c r="M25749" s="3"/>
    </row>
    <row r="25750" spans="13:13">
      <c r="M25750" s="3"/>
    </row>
    <row r="25751" spans="13:13">
      <c r="M25751" s="3"/>
    </row>
    <row r="25752" spans="13:13">
      <c r="M25752" s="3"/>
    </row>
    <row r="25753" spans="13:13">
      <c r="M25753" s="3"/>
    </row>
    <row r="25754" spans="13:13">
      <c r="M25754" s="3"/>
    </row>
    <row r="25755" spans="13:13">
      <c r="M25755" s="3"/>
    </row>
    <row r="25756" spans="13:13">
      <c r="M25756" s="3"/>
    </row>
    <row r="25757" spans="13:13">
      <c r="M25757" s="3"/>
    </row>
    <row r="25758" spans="13:13">
      <c r="M25758" s="3"/>
    </row>
    <row r="25759" spans="13:13">
      <c r="M25759" s="3"/>
    </row>
    <row r="25760" spans="13:13">
      <c r="M25760" s="3"/>
    </row>
    <row r="25761" spans="13:13">
      <c r="M25761" s="3"/>
    </row>
    <row r="25762" spans="13:13">
      <c r="M25762" s="3"/>
    </row>
    <row r="25763" spans="13:13">
      <c r="M25763" s="3"/>
    </row>
    <row r="25764" spans="13:13">
      <c r="M25764" s="3"/>
    </row>
    <row r="25765" spans="13:13">
      <c r="M25765" s="3"/>
    </row>
    <row r="25766" spans="13:13">
      <c r="M25766" s="3"/>
    </row>
    <row r="25767" spans="13:13">
      <c r="M25767" s="3"/>
    </row>
    <row r="25768" spans="13:13">
      <c r="M25768" s="3"/>
    </row>
    <row r="25769" spans="13:13">
      <c r="M25769" s="3"/>
    </row>
    <row r="25770" spans="13:13">
      <c r="M25770" s="3"/>
    </row>
    <row r="25771" spans="13:13">
      <c r="M25771" s="3"/>
    </row>
    <row r="25772" spans="13:13">
      <c r="M25772" s="3"/>
    </row>
    <row r="25773" spans="13:13">
      <c r="M25773" s="3"/>
    </row>
    <row r="25774" spans="13:13">
      <c r="M25774" s="3"/>
    </row>
    <row r="25775" spans="13:13">
      <c r="M25775" s="3"/>
    </row>
    <row r="25776" spans="13:13">
      <c r="M25776" s="3"/>
    </row>
    <row r="25777" spans="13:13">
      <c r="M25777" s="3"/>
    </row>
    <row r="25778" spans="13:13">
      <c r="M25778" s="3"/>
    </row>
    <row r="25779" spans="13:13">
      <c r="M25779" s="3"/>
    </row>
    <row r="25780" spans="13:13">
      <c r="M25780" s="3"/>
    </row>
    <row r="25781" spans="13:13">
      <c r="M25781" s="3"/>
    </row>
    <row r="25782" spans="13:13">
      <c r="M25782" s="3"/>
    </row>
    <row r="25783" spans="13:13">
      <c r="M25783" s="3"/>
    </row>
    <row r="25784" spans="13:13">
      <c r="M25784" s="3"/>
    </row>
    <row r="25785" spans="13:13">
      <c r="M25785" s="3"/>
    </row>
    <row r="25786" spans="13:13">
      <c r="M25786" s="3"/>
    </row>
    <row r="25787" spans="13:13">
      <c r="M25787" s="3"/>
    </row>
    <row r="25788" spans="13:13">
      <c r="M25788" s="3"/>
    </row>
    <row r="25789" spans="13:13">
      <c r="M25789" s="3"/>
    </row>
    <row r="25790" spans="13:13">
      <c r="M25790" s="3"/>
    </row>
    <row r="25791" spans="13:13">
      <c r="M25791" s="3"/>
    </row>
    <row r="25792" spans="13:13">
      <c r="M25792" s="3"/>
    </row>
    <row r="25793" spans="13:13">
      <c r="M25793" s="3"/>
    </row>
    <row r="25794" spans="13:13">
      <c r="M25794" s="3"/>
    </row>
    <row r="25795" spans="13:13">
      <c r="M25795" s="3"/>
    </row>
    <row r="25796" spans="13:13">
      <c r="M25796" s="3"/>
    </row>
    <row r="25797" spans="13:13">
      <c r="M25797" s="3"/>
    </row>
    <row r="25798" spans="13:13">
      <c r="M25798" s="3"/>
    </row>
    <row r="25799" spans="13:13">
      <c r="M25799" s="3"/>
    </row>
    <row r="25800" spans="13:13">
      <c r="M25800" s="3"/>
    </row>
    <row r="25801" spans="13:13">
      <c r="M25801" s="3"/>
    </row>
    <row r="25802" spans="13:13">
      <c r="M25802" s="3"/>
    </row>
    <row r="25803" spans="13:13">
      <c r="M25803" s="3"/>
    </row>
    <row r="25804" spans="13:13">
      <c r="M25804" s="3"/>
    </row>
    <row r="25805" spans="13:13">
      <c r="M25805" s="3"/>
    </row>
    <row r="25806" spans="13:13">
      <c r="M25806" s="3"/>
    </row>
    <row r="25807" spans="13:13">
      <c r="M25807" s="3"/>
    </row>
    <row r="25808" spans="13:13">
      <c r="M25808" s="3"/>
    </row>
    <row r="25809" spans="13:13">
      <c r="M25809" s="3"/>
    </row>
    <row r="25810" spans="13:13">
      <c r="M25810" s="3"/>
    </row>
    <row r="25811" spans="13:13">
      <c r="M25811" s="3"/>
    </row>
    <row r="25812" spans="13:13">
      <c r="M25812" s="3"/>
    </row>
    <row r="25813" spans="13:13">
      <c r="M25813" s="3"/>
    </row>
    <row r="25814" spans="13:13">
      <c r="M25814" s="3"/>
    </row>
    <row r="25815" spans="13:13">
      <c r="M25815" s="3"/>
    </row>
    <row r="25816" spans="13:13">
      <c r="M25816" s="3"/>
    </row>
    <row r="25817" spans="13:13">
      <c r="M25817" s="3"/>
    </row>
    <row r="25818" spans="13:13">
      <c r="M25818" s="3"/>
    </row>
    <row r="25819" spans="13:13">
      <c r="M25819" s="3"/>
    </row>
    <row r="25820" spans="13:13">
      <c r="M25820" s="3"/>
    </row>
    <row r="25821" spans="13:13">
      <c r="M25821" s="3"/>
    </row>
    <row r="25822" spans="13:13">
      <c r="M25822" s="3"/>
    </row>
    <row r="25823" spans="13:13">
      <c r="M25823" s="3"/>
    </row>
    <row r="25824" spans="13:13">
      <c r="M25824" s="3"/>
    </row>
    <row r="25825" spans="13:13">
      <c r="M25825" s="3"/>
    </row>
    <row r="25826" spans="13:13">
      <c r="M25826" s="3"/>
    </row>
    <row r="25827" spans="13:13">
      <c r="M25827" s="3"/>
    </row>
    <row r="25828" spans="13:13">
      <c r="M25828" s="3"/>
    </row>
    <row r="25829" spans="13:13">
      <c r="M25829" s="3"/>
    </row>
    <row r="25830" spans="13:13">
      <c r="M25830" s="3"/>
    </row>
    <row r="25831" spans="13:13">
      <c r="M25831" s="3"/>
    </row>
    <row r="25832" spans="13:13">
      <c r="M25832" s="3"/>
    </row>
    <row r="25833" spans="13:13">
      <c r="M25833" s="3"/>
    </row>
    <row r="25834" spans="13:13">
      <c r="M25834" s="3"/>
    </row>
    <row r="25835" spans="13:13">
      <c r="M25835" s="3"/>
    </row>
    <row r="25836" spans="13:13">
      <c r="M25836" s="3"/>
    </row>
    <row r="25837" spans="13:13">
      <c r="M25837" s="3"/>
    </row>
    <row r="25838" spans="13:13">
      <c r="M25838" s="3"/>
    </row>
    <row r="25839" spans="13:13">
      <c r="M25839" s="3"/>
    </row>
    <row r="25840" spans="13:13">
      <c r="M25840" s="3"/>
    </row>
    <row r="25841" spans="13:13">
      <c r="M25841" s="3"/>
    </row>
    <row r="25842" spans="13:13">
      <c r="M25842" s="3"/>
    </row>
    <row r="25843" spans="13:13">
      <c r="M25843" s="3"/>
    </row>
    <row r="25844" spans="13:13">
      <c r="M25844" s="3"/>
    </row>
    <row r="25845" spans="13:13">
      <c r="M25845" s="3"/>
    </row>
    <row r="25846" spans="13:13">
      <c r="M25846" s="3"/>
    </row>
    <row r="25847" spans="13:13">
      <c r="M25847" s="3"/>
    </row>
    <row r="25848" spans="13:13">
      <c r="M25848" s="3"/>
    </row>
    <row r="25849" spans="13:13">
      <c r="M25849" s="3"/>
    </row>
    <row r="25850" spans="13:13">
      <c r="M25850" s="3"/>
    </row>
    <row r="25851" spans="13:13">
      <c r="M25851" s="3"/>
    </row>
    <row r="25852" spans="13:13">
      <c r="M25852" s="3"/>
    </row>
    <row r="25853" spans="13:13">
      <c r="M25853" s="3"/>
    </row>
    <row r="25854" spans="13:13">
      <c r="M25854" s="3"/>
    </row>
    <row r="25855" spans="13:13">
      <c r="M25855" s="3"/>
    </row>
    <row r="25856" spans="13:13">
      <c r="M25856" s="3"/>
    </row>
    <row r="25857" spans="13:13">
      <c r="M25857" s="3"/>
    </row>
    <row r="25858" spans="13:13">
      <c r="M25858" s="3"/>
    </row>
    <row r="25859" spans="13:13">
      <c r="M25859" s="3"/>
    </row>
    <row r="25860" spans="13:13">
      <c r="M25860" s="3"/>
    </row>
    <row r="25861" spans="13:13">
      <c r="M25861" s="3"/>
    </row>
    <row r="25862" spans="13:13">
      <c r="M25862" s="3"/>
    </row>
    <row r="25863" spans="13:13">
      <c r="M25863" s="3"/>
    </row>
    <row r="25864" spans="13:13">
      <c r="M25864" s="3"/>
    </row>
    <row r="25865" spans="13:13">
      <c r="M25865" s="3"/>
    </row>
    <row r="25866" spans="13:13">
      <c r="M25866" s="3"/>
    </row>
    <row r="25867" spans="13:13">
      <c r="M25867" s="3"/>
    </row>
    <row r="25868" spans="13:13">
      <c r="M25868" s="3"/>
    </row>
    <row r="25869" spans="13:13">
      <c r="M25869" s="3"/>
    </row>
    <row r="25870" spans="13:13">
      <c r="M25870" s="3"/>
    </row>
    <row r="25871" spans="13:13">
      <c r="M25871" s="3"/>
    </row>
    <row r="25872" spans="13:13">
      <c r="M25872" s="3"/>
    </row>
    <row r="25873" spans="13:13">
      <c r="M25873" s="3"/>
    </row>
    <row r="25874" spans="13:13">
      <c r="M25874" s="3"/>
    </row>
    <row r="25875" spans="13:13">
      <c r="M25875" s="3"/>
    </row>
    <row r="25876" spans="13:13">
      <c r="M25876" s="3"/>
    </row>
    <row r="25877" spans="13:13">
      <c r="M25877" s="3"/>
    </row>
    <row r="25878" spans="13:13">
      <c r="M25878" s="3"/>
    </row>
    <row r="25879" spans="13:13">
      <c r="M25879" s="3"/>
    </row>
    <row r="25880" spans="13:13">
      <c r="M25880" s="3"/>
    </row>
    <row r="25881" spans="13:13">
      <c r="M25881" s="3"/>
    </row>
    <row r="25882" spans="13:13">
      <c r="M25882" s="3"/>
    </row>
    <row r="25883" spans="13:13">
      <c r="M25883" s="3"/>
    </row>
    <row r="25884" spans="13:13">
      <c r="M25884" s="3"/>
    </row>
    <row r="25885" spans="13:13">
      <c r="M25885" s="3"/>
    </row>
    <row r="25886" spans="13:13">
      <c r="M25886" s="3"/>
    </row>
    <row r="25887" spans="13:13">
      <c r="M25887" s="3"/>
    </row>
    <row r="25888" spans="13:13">
      <c r="M25888" s="3"/>
    </row>
    <row r="25889" spans="13:13">
      <c r="M25889" s="3"/>
    </row>
    <row r="25890" spans="13:13">
      <c r="M25890" s="3"/>
    </row>
    <row r="25891" spans="13:13">
      <c r="M25891" s="3"/>
    </row>
    <row r="25892" spans="13:13">
      <c r="M25892" s="3"/>
    </row>
    <row r="25893" spans="13:13">
      <c r="M25893" s="3"/>
    </row>
    <row r="25894" spans="13:13">
      <c r="M25894" s="3"/>
    </row>
    <row r="25895" spans="13:13">
      <c r="M25895" s="3"/>
    </row>
    <row r="25896" spans="13:13">
      <c r="M25896" s="3"/>
    </row>
    <row r="25897" spans="13:13">
      <c r="M25897" s="3"/>
    </row>
    <row r="25898" spans="13:13">
      <c r="M25898" s="3"/>
    </row>
    <row r="25899" spans="13:13">
      <c r="M25899" s="3"/>
    </row>
    <row r="25900" spans="13:13">
      <c r="M25900" s="3"/>
    </row>
    <row r="25901" spans="13:13">
      <c r="M25901" s="3"/>
    </row>
    <row r="25902" spans="13:13">
      <c r="M25902" s="3"/>
    </row>
    <row r="25903" spans="13:13">
      <c r="M25903" s="3"/>
    </row>
    <row r="25904" spans="13:13">
      <c r="M25904" s="3"/>
    </row>
    <row r="25905" spans="13:13">
      <c r="M25905" s="3"/>
    </row>
    <row r="25906" spans="13:13">
      <c r="M25906" s="3"/>
    </row>
    <row r="25907" spans="13:13">
      <c r="M25907" s="3"/>
    </row>
    <row r="25908" spans="13:13">
      <c r="M25908" s="3"/>
    </row>
    <row r="25909" spans="13:13">
      <c r="M25909" s="3"/>
    </row>
    <row r="25910" spans="13:13">
      <c r="M25910" s="3"/>
    </row>
    <row r="25911" spans="13:13">
      <c r="M25911" s="3"/>
    </row>
    <row r="25912" spans="13:13">
      <c r="M25912" s="3"/>
    </row>
    <row r="25913" spans="13:13">
      <c r="M25913" s="3"/>
    </row>
    <row r="25914" spans="13:13">
      <c r="M25914" s="3"/>
    </row>
    <row r="25915" spans="13:13">
      <c r="M25915" s="3"/>
    </row>
    <row r="25916" spans="13:13">
      <c r="M25916" s="3"/>
    </row>
    <row r="25917" spans="13:13">
      <c r="M25917" s="3"/>
    </row>
    <row r="25918" spans="13:13">
      <c r="M25918" s="3"/>
    </row>
    <row r="25919" spans="13:13">
      <c r="M25919" s="3"/>
    </row>
    <row r="25920" spans="13:13">
      <c r="M25920" s="3"/>
    </row>
    <row r="25921" spans="13:13">
      <c r="M25921" s="3"/>
    </row>
    <row r="25922" spans="13:13">
      <c r="M25922" s="3"/>
    </row>
    <row r="25923" spans="13:13">
      <c r="M25923" s="3"/>
    </row>
    <row r="25924" spans="13:13">
      <c r="M25924" s="3"/>
    </row>
    <row r="25925" spans="13:13">
      <c r="M25925" s="3"/>
    </row>
    <row r="25926" spans="13:13">
      <c r="M25926" s="3"/>
    </row>
    <row r="25927" spans="13:13">
      <c r="M25927" s="3"/>
    </row>
    <row r="25928" spans="13:13">
      <c r="M25928" s="3"/>
    </row>
    <row r="25929" spans="13:13">
      <c r="M25929" s="3"/>
    </row>
    <row r="25930" spans="13:13">
      <c r="M25930" s="3"/>
    </row>
    <row r="25931" spans="13:13">
      <c r="M25931" s="3"/>
    </row>
    <row r="25932" spans="13:13">
      <c r="M25932" s="3"/>
    </row>
    <row r="25933" spans="13:13">
      <c r="M25933" s="3"/>
    </row>
    <row r="25934" spans="13:13">
      <c r="M25934" s="3"/>
    </row>
    <row r="25935" spans="13:13">
      <c r="M25935" s="3"/>
    </row>
    <row r="25936" spans="13:13">
      <c r="M25936" s="3"/>
    </row>
    <row r="25937" spans="13:13">
      <c r="M25937" s="3"/>
    </row>
    <row r="25938" spans="13:13">
      <c r="M25938" s="3"/>
    </row>
    <row r="25939" spans="13:13">
      <c r="M25939" s="3"/>
    </row>
    <row r="25940" spans="13:13">
      <c r="M25940" s="3"/>
    </row>
    <row r="25941" spans="13:13">
      <c r="M25941" s="3"/>
    </row>
    <row r="25942" spans="13:13">
      <c r="M25942" s="3"/>
    </row>
    <row r="25943" spans="13:13">
      <c r="M25943" s="3"/>
    </row>
    <row r="25944" spans="13:13">
      <c r="M25944" s="3"/>
    </row>
    <row r="25945" spans="13:13">
      <c r="M25945" s="3"/>
    </row>
    <row r="25946" spans="13:13">
      <c r="M25946" s="3"/>
    </row>
    <row r="25947" spans="13:13">
      <c r="M25947" s="3"/>
    </row>
    <row r="25948" spans="13:13">
      <c r="M25948" s="3"/>
    </row>
    <row r="25949" spans="13:13">
      <c r="M25949" s="3"/>
    </row>
    <row r="25950" spans="13:13">
      <c r="M25950" s="3"/>
    </row>
    <row r="25951" spans="13:13">
      <c r="M25951" s="3"/>
    </row>
    <row r="25952" spans="13:13">
      <c r="M25952" s="3"/>
    </row>
    <row r="25953" spans="13:13">
      <c r="M25953" s="3"/>
    </row>
    <row r="25954" spans="13:13">
      <c r="M25954" s="3"/>
    </row>
    <row r="25955" spans="13:13">
      <c r="M25955" s="3"/>
    </row>
    <row r="25956" spans="13:13">
      <c r="M25956" s="3"/>
    </row>
    <row r="25957" spans="13:13">
      <c r="M25957" s="3"/>
    </row>
    <row r="25958" spans="13:13">
      <c r="M25958" s="3"/>
    </row>
    <row r="25959" spans="13:13">
      <c r="M25959" s="3"/>
    </row>
    <row r="25960" spans="13:13">
      <c r="M25960" s="3"/>
    </row>
    <row r="25961" spans="13:13">
      <c r="M25961" s="3"/>
    </row>
    <row r="25962" spans="13:13">
      <c r="M25962" s="3"/>
    </row>
    <row r="25963" spans="13:13">
      <c r="M25963" s="3"/>
    </row>
    <row r="25964" spans="13:13">
      <c r="M25964" s="3"/>
    </row>
    <row r="25965" spans="13:13">
      <c r="M25965" s="3"/>
    </row>
    <row r="25966" spans="13:13">
      <c r="M25966" s="3"/>
    </row>
    <row r="25967" spans="13:13">
      <c r="M25967" s="3"/>
    </row>
    <row r="25968" spans="13:13">
      <c r="M25968" s="3"/>
    </row>
    <row r="25969" spans="13:13">
      <c r="M25969" s="3"/>
    </row>
    <row r="25970" spans="13:13">
      <c r="M25970" s="3"/>
    </row>
    <row r="25971" spans="13:13">
      <c r="M25971" s="3"/>
    </row>
    <row r="25972" spans="13:13">
      <c r="M25972" s="3"/>
    </row>
    <row r="25973" spans="13:13">
      <c r="M25973" s="3"/>
    </row>
    <row r="25974" spans="13:13">
      <c r="M25974" s="3"/>
    </row>
    <row r="25975" spans="13:13">
      <c r="M25975" s="3"/>
    </row>
    <row r="25976" spans="13:13">
      <c r="M25976" s="3"/>
    </row>
    <row r="25977" spans="13:13">
      <c r="M25977" s="3"/>
    </row>
    <row r="25978" spans="13:13">
      <c r="M25978" s="3"/>
    </row>
    <row r="25979" spans="13:13">
      <c r="M25979" s="3"/>
    </row>
    <row r="25980" spans="13:13">
      <c r="M25980" s="3"/>
    </row>
    <row r="25981" spans="13:13">
      <c r="M25981" s="3"/>
    </row>
    <row r="25982" spans="13:13">
      <c r="M25982" s="3"/>
    </row>
    <row r="25983" spans="13:13">
      <c r="M25983" s="3"/>
    </row>
    <row r="25984" spans="13:13">
      <c r="M25984" s="3"/>
    </row>
    <row r="25985" spans="13:13">
      <c r="M25985" s="3"/>
    </row>
    <row r="25986" spans="13:13">
      <c r="M25986" s="3"/>
    </row>
    <row r="25987" spans="13:13">
      <c r="M25987" s="3"/>
    </row>
    <row r="25988" spans="13:13">
      <c r="M25988" s="3"/>
    </row>
    <row r="25989" spans="13:13">
      <c r="M25989" s="3"/>
    </row>
    <row r="25990" spans="13:13">
      <c r="M25990" s="3"/>
    </row>
    <row r="25991" spans="13:13">
      <c r="M25991" s="3"/>
    </row>
    <row r="25992" spans="13:13">
      <c r="M25992" s="3"/>
    </row>
    <row r="25993" spans="13:13">
      <c r="M25993" s="3"/>
    </row>
    <row r="25994" spans="13:13">
      <c r="M25994" s="3"/>
    </row>
    <row r="25995" spans="13:13">
      <c r="M25995" s="3"/>
    </row>
    <row r="25996" spans="13:13">
      <c r="M25996" s="3"/>
    </row>
    <row r="25997" spans="13:13">
      <c r="M25997" s="3"/>
    </row>
    <row r="25998" spans="13:13">
      <c r="M25998" s="3"/>
    </row>
    <row r="25999" spans="13:13">
      <c r="M25999" s="3"/>
    </row>
    <row r="26000" spans="13:13">
      <c r="M26000" s="3"/>
    </row>
    <row r="26001" spans="13:13">
      <c r="M26001" s="3"/>
    </row>
    <row r="26002" spans="13:13">
      <c r="M26002" s="3"/>
    </row>
    <row r="26003" spans="13:13">
      <c r="M26003" s="3"/>
    </row>
    <row r="26004" spans="13:13">
      <c r="M26004" s="3"/>
    </row>
    <row r="26005" spans="13:13">
      <c r="M26005" s="3"/>
    </row>
    <row r="26006" spans="13:13">
      <c r="M26006" s="3"/>
    </row>
    <row r="26007" spans="13:13">
      <c r="M26007" s="3"/>
    </row>
    <row r="26008" spans="13:13">
      <c r="M26008" s="3"/>
    </row>
    <row r="26009" spans="13:13">
      <c r="M26009" s="3"/>
    </row>
    <row r="26010" spans="13:13">
      <c r="M26010" s="3"/>
    </row>
    <row r="26011" spans="13:13">
      <c r="M26011" s="3"/>
    </row>
    <row r="26012" spans="13:13">
      <c r="M26012" s="3"/>
    </row>
    <row r="26013" spans="13:13">
      <c r="M26013" s="3"/>
    </row>
    <row r="26014" spans="13:13">
      <c r="M26014" s="3"/>
    </row>
    <row r="26015" spans="13:13">
      <c r="M26015" s="3"/>
    </row>
    <row r="26016" spans="13:13">
      <c r="M26016" s="3"/>
    </row>
    <row r="26017" spans="13:13">
      <c r="M26017" s="3"/>
    </row>
    <row r="26018" spans="13:13">
      <c r="M26018" s="3"/>
    </row>
    <row r="26019" spans="13:13">
      <c r="M26019" s="3"/>
    </row>
    <row r="26020" spans="13:13">
      <c r="M26020" s="3"/>
    </row>
    <row r="26021" spans="13:13">
      <c r="M26021" s="3"/>
    </row>
    <row r="26022" spans="13:13">
      <c r="M26022" s="3"/>
    </row>
    <row r="26023" spans="13:13">
      <c r="M26023" s="3"/>
    </row>
    <row r="26024" spans="13:13">
      <c r="M26024" s="3"/>
    </row>
    <row r="26025" spans="13:13">
      <c r="M26025" s="3"/>
    </row>
    <row r="26026" spans="13:13">
      <c r="M26026" s="3"/>
    </row>
    <row r="26027" spans="13:13">
      <c r="M26027" s="3"/>
    </row>
    <row r="26028" spans="13:13">
      <c r="M26028" s="3"/>
    </row>
    <row r="26029" spans="13:13">
      <c r="M26029" s="3"/>
    </row>
    <row r="26030" spans="13:13">
      <c r="M26030" s="3"/>
    </row>
    <row r="26031" spans="13:13">
      <c r="M26031" s="3"/>
    </row>
    <row r="26032" spans="13:13">
      <c r="M26032" s="3"/>
    </row>
    <row r="26033" spans="13:13">
      <c r="M26033" s="3"/>
    </row>
    <row r="26034" spans="13:13">
      <c r="M26034" s="3"/>
    </row>
    <row r="26035" spans="13:13">
      <c r="M26035" s="3"/>
    </row>
    <row r="26036" spans="13:13">
      <c r="M26036" s="3"/>
    </row>
    <row r="26037" spans="13:13">
      <c r="M26037" s="3"/>
    </row>
    <row r="26038" spans="13:13">
      <c r="M26038" s="3"/>
    </row>
    <row r="26039" spans="13:13">
      <c r="M26039" s="3"/>
    </row>
    <row r="26040" spans="13:13">
      <c r="M26040" s="3"/>
    </row>
    <row r="26041" spans="13:13">
      <c r="M26041" s="3"/>
    </row>
    <row r="26042" spans="13:13">
      <c r="M26042" s="3"/>
    </row>
    <row r="26043" spans="13:13">
      <c r="M26043" s="3"/>
    </row>
    <row r="26044" spans="13:13">
      <c r="M26044" s="3"/>
    </row>
    <row r="26045" spans="13:13">
      <c r="M26045" s="3"/>
    </row>
    <row r="26046" spans="13:13">
      <c r="M26046" s="3"/>
    </row>
    <row r="26047" spans="13:13">
      <c r="M26047" s="3"/>
    </row>
    <row r="26048" spans="13:13">
      <c r="M26048" s="3"/>
    </row>
    <row r="26049" spans="13:13">
      <c r="M26049" s="3"/>
    </row>
    <row r="26050" spans="13:13">
      <c r="M26050" s="3"/>
    </row>
    <row r="26051" spans="13:13">
      <c r="M26051" s="3"/>
    </row>
    <row r="26052" spans="13:13">
      <c r="M26052" s="3"/>
    </row>
    <row r="26053" spans="13:13">
      <c r="M26053" s="3"/>
    </row>
    <row r="26054" spans="13:13">
      <c r="M26054" s="3"/>
    </row>
    <row r="26055" spans="13:13">
      <c r="M26055" s="3"/>
    </row>
    <row r="26056" spans="13:13">
      <c r="M26056" s="3"/>
    </row>
    <row r="26057" spans="13:13">
      <c r="M26057" s="3"/>
    </row>
    <row r="26058" spans="13:13">
      <c r="M26058" s="3"/>
    </row>
    <row r="26059" spans="13:13">
      <c r="M26059" s="3"/>
    </row>
    <row r="26060" spans="13:13">
      <c r="M26060" s="3"/>
    </row>
    <row r="26061" spans="13:13">
      <c r="M26061" s="3"/>
    </row>
    <row r="26062" spans="13:13">
      <c r="M26062" s="3"/>
    </row>
    <row r="26063" spans="13:13">
      <c r="M26063" s="3"/>
    </row>
    <row r="26064" spans="13:13">
      <c r="M26064" s="3"/>
    </row>
    <row r="26065" spans="13:13">
      <c r="M26065" s="3"/>
    </row>
    <row r="26066" spans="13:13">
      <c r="M26066" s="3"/>
    </row>
    <row r="26067" spans="13:13">
      <c r="M26067" s="3"/>
    </row>
    <row r="26068" spans="13:13">
      <c r="M26068" s="3"/>
    </row>
    <row r="26069" spans="13:13">
      <c r="M26069" s="3"/>
    </row>
    <row r="26070" spans="13:13">
      <c r="M26070" s="3"/>
    </row>
    <row r="26071" spans="13:13">
      <c r="M26071" s="3"/>
    </row>
    <row r="26072" spans="13:13">
      <c r="M26072" s="3"/>
    </row>
    <row r="26073" spans="13:13">
      <c r="M26073" s="3"/>
    </row>
    <row r="26074" spans="13:13">
      <c r="M26074" s="3"/>
    </row>
    <row r="26075" spans="13:13">
      <c r="M26075" s="3"/>
    </row>
    <row r="26076" spans="13:13">
      <c r="M26076" s="3"/>
    </row>
    <row r="26077" spans="13:13">
      <c r="M26077" s="3"/>
    </row>
    <row r="26078" spans="13:13">
      <c r="M26078" s="3"/>
    </row>
    <row r="26079" spans="13:13">
      <c r="M26079" s="3"/>
    </row>
    <row r="26080" spans="13:13">
      <c r="M26080" s="3"/>
    </row>
    <row r="26081" spans="13:13">
      <c r="M26081" s="3"/>
    </row>
    <row r="26082" spans="13:13">
      <c r="M26082" s="3"/>
    </row>
    <row r="26083" spans="13:13">
      <c r="M26083" s="3"/>
    </row>
    <row r="26084" spans="13:13">
      <c r="M26084" s="3"/>
    </row>
    <row r="26085" spans="13:13">
      <c r="M26085" s="3"/>
    </row>
    <row r="26086" spans="13:13">
      <c r="M26086" s="3"/>
    </row>
    <row r="26087" spans="13:13">
      <c r="M26087" s="3"/>
    </row>
    <row r="26088" spans="13:13">
      <c r="M26088" s="3"/>
    </row>
    <row r="26089" spans="13:13">
      <c r="M26089" s="3"/>
    </row>
    <row r="26090" spans="13:13">
      <c r="M26090" s="3"/>
    </row>
    <row r="26091" spans="13:13">
      <c r="M26091" s="3"/>
    </row>
    <row r="26092" spans="13:13">
      <c r="M26092" s="3"/>
    </row>
    <row r="26093" spans="13:13">
      <c r="M26093" s="3"/>
    </row>
    <row r="26094" spans="13:13">
      <c r="M26094" s="3"/>
    </row>
    <row r="26095" spans="13:13">
      <c r="M26095" s="3"/>
    </row>
    <row r="26096" spans="13:13">
      <c r="M26096" s="3"/>
    </row>
    <row r="26097" spans="13:13">
      <c r="M26097" s="3"/>
    </row>
    <row r="26098" spans="13:13">
      <c r="M26098" s="3"/>
    </row>
    <row r="26099" spans="13:13">
      <c r="M26099" s="3"/>
    </row>
    <row r="26100" spans="13:13">
      <c r="M26100" s="3"/>
    </row>
    <row r="26101" spans="13:13">
      <c r="M26101" s="3"/>
    </row>
    <row r="26102" spans="13:13">
      <c r="M26102" s="3"/>
    </row>
    <row r="26103" spans="13:13">
      <c r="M26103" s="3"/>
    </row>
    <row r="26104" spans="13:13">
      <c r="M26104" s="3"/>
    </row>
    <row r="26105" spans="13:13">
      <c r="M26105" s="3"/>
    </row>
    <row r="26106" spans="13:13">
      <c r="M26106" s="3"/>
    </row>
    <row r="26107" spans="13:13">
      <c r="M26107" s="3"/>
    </row>
    <row r="26108" spans="13:13">
      <c r="M26108" s="3"/>
    </row>
    <row r="26109" spans="13:13">
      <c r="M26109" s="3"/>
    </row>
    <row r="26110" spans="13:13">
      <c r="M26110" s="3"/>
    </row>
    <row r="26111" spans="13:13">
      <c r="M26111" s="3"/>
    </row>
    <row r="26112" spans="13:13">
      <c r="M26112" s="3"/>
    </row>
    <row r="26113" spans="13:13">
      <c r="M26113" s="3"/>
    </row>
    <row r="26114" spans="13:13">
      <c r="M26114" s="3"/>
    </row>
    <row r="26115" spans="13:13">
      <c r="M26115" s="3"/>
    </row>
    <row r="26116" spans="13:13">
      <c r="M26116" s="3"/>
    </row>
    <row r="26117" spans="13:13">
      <c r="M26117" s="3"/>
    </row>
    <row r="26118" spans="13:13">
      <c r="M26118" s="3"/>
    </row>
    <row r="26119" spans="13:13">
      <c r="M26119" s="3"/>
    </row>
    <row r="26120" spans="13:13">
      <c r="M26120" s="3"/>
    </row>
    <row r="26121" spans="13:13">
      <c r="M26121" s="3"/>
    </row>
    <row r="26122" spans="13:13">
      <c r="M26122" s="3"/>
    </row>
    <row r="26123" spans="13:13">
      <c r="M26123" s="3"/>
    </row>
    <row r="26124" spans="13:13">
      <c r="M26124" s="3"/>
    </row>
    <row r="26125" spans="13:13">
      <c r="M26125" s="3"/>
    </row>
    <row r="26126" spans="13:13">
      <c r="M26126" s="3"/>
    </row>
    <row r="26127" spans="13:13">
      <c r="M26127" s="3"/>
    </row>
    <row r="26128" spans="13:13">
      <c r="M26128" s="3"/>
    </row>
    <row r="26129" spans="13:13">
      <c r="M26129" s="3"/>
    </row>
    <row r="26130" spans="13:13">
      <c r="M26130" s="3"/>
    </row>
    <row r="26131" spans="13:13">
      <c r="M26131" s="3"/>
    </row>
    <row r="26132" spans="13:13">
      <c r="M26132" s="3"/>
    </row>
    <row r="26133" spans="13:13">
      <c r="M26133" s="3"/>
    </row>
    <row r="26134" spans="13:13">
      <c r="M26134" s="3"/>
    </row>
    <row r="26135" spans="13:13">
      <c r="M26135" s="3"/>
    </row>
    <row r="26136" spans="13:13">
      <c r="M26136" s="3"/>
    </row>
    <row r="26137" spans="13:13">
      <c r="M26137" s="3"/>
    </row>
    <row r="26138" spans="13:13">
      <c r="M26138" s="3"/>
    </row>
    <row r="26139" spans="13:13">
      <c r="M26139" s="3"/>
    </row>
    <row r="26140" spans="13:13">
      <c r="M26140" s="3"/>
    </row>
    <row r="26141" spans="13:13">
      <c r="M26141" s="3"/>
    </row>
    <row r="26142" spans="13:13">
      <c r="M26142" s="3"/>
    </row>
    <row r="26143" spans="13:13">
      <c r="M26143" s="3"/>
    </row>
    <row r="26144" spans="13:13">
      <c r="M26144" s="3"/>
    </row>
    <row r="26145" spans="13:13">
      <c r="M26145" s="3"/>
    </row>
    <row r="26146" spans="13:13">
      <c r="M26146" s="3"/>
    </row>
    <row r="26147" spans="13:13">
      <c r="M26147" s="3"/>
    </row>
    <row r="26148" spans="13:13">
      <c r="M26148" s="3"/>
    </row>
    <row r="26149" spans="13:13">
      <c r="M26149" s="3"/>
    </row>
    <row r="26150" spans="13:13">
      <c r="M26150" s="3"/>
    </row>
    <row r="26151" spans="13:13">
      <c r="M26151" s="3"/>
    </row>
    <row r="26152" spans="13:13">
      <c r="M26152" s="3"/>
    </row>
    <row r="26153" spans="13:13">
      <c r="M26153" s="3"/>
    </row>
    <row r="26154" spans="13:13">
      <c r="M26154" s="3"/>
    </row>
    <row r="26155" spans="13:13">
      <c r="M26155" s="3"/>
    </row>
    <row r="26156" spans="13:13">
      <c r="M26156" s="3"/>
    </row>
    <row r="26157" spans="13:13">
      <c r="M26157" s="3"/>
    </row>
    <row r="26158" spans="13:13">
      <c r="M26158" s="3"/>
    </row>
    <row r="26159" spans="13:13">
      <c r="M26159" s="3"/>
    </row>
    <row r="26160" spans="13:13">
      <c r="M26160" s="3"/>
    </row>
    <row r="26161" spans="13:13">
      <c r="M26161" s="3"/>
    </row>
    <row r="26162" spans="13:13">
      <c r="M26162" s="3"/>
    </row>
    <row r="26163" spans="13:13">
      <c r="M26163" s="3"/>
    </row>
    <row r="26164" spans="13:13">
      <c r="M26164" s="3"/>
    </row>
    <row r="26165" spans="13:13">
      <c r="M26165" s="3"/>
    </row>
    <row r="26166" spans="13:13">
      <c r="M26166" s="3"/>
    </row>
    <row r="26167" spans="13:13">
      <c r="M26167" s="3"/>
    </row>
    <row r="26168" spans="13:13">
      <c r="M26168" s="3"/>
    </row>
    <row r="26169" spans="13:13">
      <c r="M26169" s="3"/>
    </row>
    <row r="26170" spans="13:13">
      <c r="M26170" s="3"/>
    </row>
    <row r="26171" spans="13:13">
      <c r="M26171" s="3"/>
    </row>
    <row r="26172" spans="13:13">
      <c r="M26172" s="3"/>
    </row>
    <row r="26173" spans="13:13">
      <c r="M26173" s="3"/>
    </row>
    <row r="26174" spans="13:13">
      <c r="M26174" s="3"/>
    </row>
    <row r="26175" spans="13:13">
      <c r="M26175" s="3"/>
    </row>
    <row r="26176" spans="13:13">
      <c r="M26176" s="3"/>
    </row>
    <row r="26177" spans="13:13">
      <c r="M26177" s="3"/>
    </row>
    <row r="26178" spans="13:13">
      <c r="M26178" s="3"/>
    </row>
    <row r="26179" spans="13:13">
      <c r="M26179" s="3"/>
    </row>
    <row r="26180" spans="13:13">
      <c r="M26180" s="3"/>
    </row>
    <row r="26181" spans="13:13">
      <c r="M26181" s="3"/>
    </row>
    <row r="26182" spans="13:13">
      <c r="M26182" s="3"/>
    </row>
    <row r="26183" spans="13:13">
      <c r="M26183" s="3"/>
    </row>
    <row r="26184" spans="13:13">
      <c r="M26184" s="3"/>
    </row>
    <row r="26185" spans="13:13">
      <c r="M26185" s="3"/>
    </row>
    <row r="26186" spans="13:13">
      <c r="M26186" s="3"/>
    </row>
    <row r="26187" spans="13:13">
      <c r="M26187" s="3"/>
    </row>
    <row r="26188" spans="13:13">
      <c r="M26188" s="3"/>
    </row>
    <row r="26189" spans="13:13">
      <c r="M26189" s="3"/>
    </row>
    <row r="26190" spans="13:13">
      <c r="M26190" s="3"/>
    </row>
    <row r="26191" spans="13:13">
      <c r="M26191" s="3"/>
    </row>
    <row r="26192" spans="13:13">
      <c r="M26192" s="3"/>
    </row>
    <row r="26193" spans="13:13">
      <c r="M26193" s="3"/>
    </row>
    <row r="26194" spans="13:13">
      <c r="M26194" s="3"/>
    </row>
    <row r="26195" spans="13:13">
      <c r="M26195" s="3"/>
    </row>
    <row r="26196" spans="13:13">
      <c r="M26196" s="3"/>
    </row>
    <row r="26197" spans="13:13">
      <c r="M26197" s="3"/>
    </row>
    <row r="26198" spans="13:13">
      <c r="M26198" s="3"/>
    </row>
    <row r="26199" spans="13:13">
      <c r="M26199" s="3"/>
    </row>
    <row r="26200" spans="13:13">
      <c r="M26200" s="3"/>
    </row>
    <row r="26201" spans="13:13">
      <c r="M26201" s="3"/>
    </row>
    <row r="26202" spans="13:13">
      <c r="M26202" s="3"/>
    </row>
    <row r="26203" spans="13:13">
      <c r="M26203" s="3"/>
    </row>
    <row r="26204" spans="13:13">
      <c r="M26204" s="3"/>
    </row>
    <row r="26205" spans="13:13">
      <c r="M26205" s="3"/>
    </row>
    <row r="26206" spans="13:13">
      <c r="M26206" s="3"/>
    </row>
    <row r="26207" spans="13:13">
      <c r="M26207" s="3"/>
    </row>
    <row r="26208" spans="13:13">
      <c r="M26208" s="3"/>
    </row>
    <row r="26209" spans="13:13">
      <c r="M26209" s="3"/>
    </row>
    <row r="26210" spans="13:13">
      <c r="M26210" s="3"/>
    </row>
    <row r="26211" spans="13:13">
      <c r="M26211" s="3"/>
    </row>
    <row r="26212" spans="13:13">
      <c r="M26212" s="3"/>
    </row>
    <row r="26213" spans="13:13">
      <c r="M26213" s="3"/>
    </row>
    <row r="26214" spans="13:13">
      <c r="M26214" s="3"/>
    </row>
    <row r="26215" spans="13:13">
      <c r="M26215" s="3"/>
    </row>
    <row r="26216" spans="13:13">
      <c r="M26216" s="3"/>
    </row>
    <row r="26217" spans="13:13">
      <c r="M26217" s="3"/>
    </row>
    <row r="26218" spans="13:13">
      <c r="M26218" s="3"/>
    </row>
    <row r="26219" spans="13:13">
      <c r="M26219" s="3"/>
    </row>
    <row r="26220" spans="13:13">
      <c r="M26220" s="3"/>
    </row>
    <row r="26221" spans="13:13">
      <c r="M26221" s="3"/>
    </row>
    <row r="26222" spans="13:13">
      <c r="M26222" s="3"/>
    </row>
    <row r="26223" spans="13:13">
      <c r="M26223" s="3"/>
    </row>
    <row r="26224" spans="13:13">
      <c r="M26224" s="3"/>
    </row>
    <row r="26225" spans="13:13">
      <c r="M26225" s="3"/>
    </row>
    <row r="26226" spans="13:13">
      <c r="M26226" s="3"/>
    </row>
    <row r="26227" spans="13:13">
      <c r="M26227" s="3"/>
    </row>
    <row r="26228" spans="13:13">
      <c r="M26228" s="3"/>
    </row>
    <row r="26229" spans="13:13">
      <c r="M26229" s="3"/>
    </row>
    <row r="26230" spans="13:13">
      <c r="M26230" s="3"/>
    </row>
    <row r="26231" spans="13:13">
      <c r="M26231" s="3"/>
    </row>
    <row r="26232" spans="13:13">
      <c r="M26232" s="3"/>
    </row>
    <row r="26233" spans="13:13">
      <c r="M26233" s="3"/>
    </row>
    <row r="26234" spans="13:13">
      <c r="M26234" s="3"/>
    </row>
    <row r="26235" spans="13:13">
      <c r="M26235" s="3"/>
    </row>
    <row r="26236" spans="13:13">
      <c r="M26236" s="3"/>
    </row>
    <row r="26237" spans="13:13">
      <c r="M26237" s="3"/>
    </row>
    <row r="26238" spans="13:13">
      <c r="M26238" s="3"/>
    </row>
    <row r="26239" spans="13:13">
      <c r="M26239" s="3"/>
    </row>
    <row r="26240" spans="13:13">
      <c r="M26240" s="3"/>
    </row>
    <row r="26241" spans="13:13">
      <c r="M26241" s="3"/>
    </row>
    <row r="26242" spans="13:13">
      <c r="M26242" s="3"/>
    </row>
    <row r="26243" spans="13:13">
      <c r="M26243" s="3"/>
    </row>
    <row r="26244" spans="13:13">
      <c r="M26244" s="3"/>
    </row>
    <row r="26245" spans="13:13">
      <c r="M26245" s="3"/>
    </row>
    <row r="26246" spans="13:13">
      <c r="M26246" s="3"/>
    </row>
    <row r="26247" spans="13:13">
      <c r="M26247" s="3"/>
    </row>
    <row r="26248" spans="13:13">
      <c r="M26248" s="3"/>
    </row>
    <row r="26249" spans="13:13">
      <c r="M26249" s="3"/>
    </row>
    <row r="26250" spans="13:13">
      <c r="M26250" s="3"/>
    </row>
    <row r="26251" spans="13:13">
      <c r="M26251" s="3"/>
    </row>
    <row r="26252" spans="13:13">
      <c r="M26252" s="3"/>
    </row>
    <row r="26253" spans="13:13">
      <c r="M26253" s="3"/>
    </row>
    <row r="26254" spans="13:13">
      <c r="M26254" s="3"/>
    </row>
    <row r="26255" spans="13:13">
      <c r="M26255" s="3"/>
    </row>
    <row r="26256" spans="13:13">
      <c r="M26256" s="3"/>
    </row>
    <row r="26257" spans="13:13">
      <c r="M26257" s="3"/>
    </row>
    <row r="26258" spans="13:13">
      <c r="M26258" s="3"/>
    </row>
    <row r="26259" spans="13:13">
      <c r="M26259" s="3"/>
    </row>
    <row r="26260" spans="13:13">
      <c r="M26260" s="3"/>
    </row>
    <row r="26261" spans="13:13">
      <c r="M26261" s="3"/>
    </row>
    <row r="26262" spans="13:13">
      <c r="M26262" s="3"/>
    </row>
    <row r="26263" spans="13:13">
      <c r="M26263" s="3"/>
    </row>
    <row r="26264" spans="13:13">
      <c r="M26264" s="3"/>
    </row>
    <row r="26265" spans="13:13">
      <c r="M26265" s="3"/>
    </row>
    <row r="26266" spans="13:13">
      <c r="M26266" s="3"/>
    </row>
    <row r="26267" spans="13:13">
      <c r="M26267" s="3"/>
    </row>
    <row r="26268" spans="13:13">
      <c r="M26268" s="3"/>
    </row>
    <row r="26269" spans="13:13">
      <c r="M26269" s="3"/>
    </row>
    <row r="26270" spans="13:13">
      <c r="M26270" s="3"/>
    </row>
    <row r="26271" spans="13:13">
      <c r="M26271" s="3"/>
    </row>
    <row r="26272" spans="13:13">
      <c r="M26272" s="3"/>
    </row>
    <row r="26273" spans="13:13">
      <c r="M26273" s="3"/>
    </row>
    <row r="26274" spans="13:13">
      <c r="M26274" s="3"/>
    </row>
    <row r="26275" spans="13:13">
      <c r="M26275" s="3"/>
    </row>
    <row r="26276" spans="13:13">
      <c r="M26276" s="3"/>
    </row>
    <row r="26277" spans="13:13">
      <c r="M26277" s="3"/>
    </row>
    <row r="26278" spans="13:13">
      <c r="M26278" s="3"/>
    </row>
    <row r="26279" spans="13:13">
      <c r="M26279" s="3"/>
    </row>
    <row r="26280" spans="13:13">
      <c r="M26280" s="3"/>
    </row>
    <row r="26281" spans="13:13">
      <c r="M26281" s="3"/>
    </row>
    <row r="26282" spans="13:13">
      <c r="M26282" s="3"/>
    </row>
    <row r="26283" spans="13:13">
      <c r="M26283" s="3"/>
    </row>
    <row r="26284" spans="13:13">
      <c r="M26284" s="3"/>
    </row>
    <row r="26285" spans="13:13">
      <c r="M26285" s="3"/>
    </row>
    <row r="26286" spans="13:13">
      <c r="M26286" s="3"/>
    </row>
    <row r="26287" spans="13:13">
      <c r="M26287" s="3"/>
    </row>
    <row r="26288" spans="13:13">
      <c r="M26288" s="3"/>
    </row>
    <row r="26289" spans="13:13">
      <c r="M26289" s="3"/>
    </row>
    <row r="26290" spans="13:13">
      <c r="M26290" s="3"/>
    </row>
    <row r="26291" spans="13:13">
      <c r="M26291" s="3"/>
    </row>
    <row r="26292" spans="13:13">
      <c r="M26292" s="3"/>
    </row>
    <row r="26293" spans="13:13">
      <c r="M26293" s="3"/>
    </row>
    <row r="26294" spans="13:13">
      <c r="M26294" s="3"/>
    </row>
    <row r="26295" spans="13:13">
      <c r="M26295" s="3"/>
    </row>
    <row r="26296" spans="13:13">
      <c r="M26296" s="3"/>
    </row>
    <row r="26297" spans="13:13">
      <c r="M26297" s="3"/>
    </row>
    <row r="26298" spans="13:13">
      <c r="M26298" s="3"/>
    </row>
    <row r="26299" spans="13:13">
      <c r="M26299" s="3"/>
    </row>
    <row r="26300" spans="13:13">
      <c r="M26300" s="3"/>
    </row>
    <row r="26301" spans="13:13">
      <c r="M26301" s="3"/>
    </row>
    <row r="26302" spans="13:13">
      <c r="M26302" s="3"/>
    </row>
    <row r="26303" spans="13:13">
      <c r="M26303" s="3"/>
    </row>
    <row r="26304" spans="13:13">
      <c r="M26304" s="3"/>
    </row>
    <row r="26305" spans="13:13">
      <c r="M26305" s="3"/>
    </row>
    <row r="26306" spans="13:13">
      <c r="M26306" s="3"/>
    </row>
    <row r="26307" spans="13:13">
      <c r="M26307" s="3"/>
    </row>
    <row r="26308" spans="13:13">
      <c r="M26308" s="3"/>
    </row>
    <row r="26309" spans="13:13">
      <c r="M26309" s="3"/>
    </row>
    <row r="26310" spans="13:13">
      <c r="M26310" s="3"/>
    </row>
    <row r="26311" spans="13:13">
      <c r="M26311" s="3"/>
    </row>
    <row r="26312" spans="13:13">
      <c r="M26312" s="3"/>
    </row>
    <row r="26313" spans="13:13">
      <c r="M26313" s="3"/>
    </row>
    <row r="26314" spans="13:13">
      <c r="M26314" s="3"/>
    </row>
    <row r="26315" spans="13:13">
      <c r="M26315" s="3"/>
    </row>
    <row r="26316" spans="13:13">
      <c r="M26316" s="3"/>
    </row>
    <row r="26317" spans="13:13">
      <c r="M26317" s="3"/>
    </row>
    <row r="26318" spans="13:13">
      <c r="M26318" s="3"/>
    </row>
    <row r="26319" spans="13:13">
      <c r="M26319" s="3"/>
    </row>
    <row r="26320" spans="13:13">
      <c r="M26320" s="3"/>
    </row>
    <row r="26321" spans="13:13">
      <c r="M26321" s="3"/>
    </row>
    <row r="26322" spans="13:13">
      <c r="M26322" s="3"/>
    </row>
    <row r="26323" spans="13:13">
      <c r="M26323" s="3"/>
    </row>
    <row r="26324" spans="13:13">
      <c r="M26324" s="3"/>
    </row>
    <row r="26325" spans="13:13">
      <c r="M26325" s="3"/>
    </row>
    <row r="26326" spans="13:13">
      <c r="M26326" s="3"/>
    </row>
    <row r="26327" spans="13:13">
      <c r="M26327" s="3"/>
    </row>
    <row r="26328" spans="13:13">
      <c r="M26328" s="3"/>
    </row>
    <row r="26329" spans="13:13">
      <c r="M26329" s="3"/>
    </row>
    <row r="26330" spans="13:13">
      <c r="M26330" s="3"/>
    </row>
    <row r="26331" spans="13:13">
      <c r="M26331" s="3"/>
    </row>
    <row r="26332" spans="13:13">
      <c r="M26332" s="3"/>
    </row>
    <row r="26333" spans="13:13">
      <c r="M26333" s="3"/>
    </row>
    <row r="26334" spans="13:13">
      <c r="M26334" s="3"/>
    </row>
    <row r="26335" spans="13:13">
      <c r="M26335" s="3"/>
    </row>
    <row r="26336" spans="13:13">
      <c r="M26336" s="3"/>
    </row>
    <row r="26337" spans="13:13">
      <c r="M26337" s="3"/>
    </row>
    <row r="26338" spans="13:13">
      <c r="M26338" s="3"/>
    </row>
    <row r="26339" spans="13:13">
      <c r="M26339" s="3"/>
    </row>
    <row r="26340" spans="13:13">
      <c r="M26340" s="3"/>
    </row>
    <row r="26341" spans="13:13">
      <c r="M26341" s="3"/>
    </row>
    <row r="26342" spans="13:13">
      <c r="M26342" s="3"/>
    </row>
    <row r="26343" spans="13:13">
      <c r="M26343" s="3"/>
    </row>
    <row r="26344" spans="13:13">
      <c r="M26344" s="3"/>
    </row>
    <row r="26345" spans="13:13">
      <c r="M26345" s="3"/>
    </row>
    <row r="26346" spans="13:13">
      <c r="M26346" s="3"/>
    </row>
    <row r="26347" spans="13:13">
      <c r="M26347" s="3"/>
    </row>
    <row r="26348" spans="13:13">
      <c r="M26348" s="3"/>
    </row>
    <row r="26349" spans="13:13">
      <c r="M26349" s="3"/>
    </row>
    <row r="26350" spans="13:13">
      <c r="M26350" s="3"/>
    </row>
    <row r="26351" spans="13:13">
      <c r="M26351" s="3"/>
    </row>
    <row r="26352" spans="13:13">
      <c r="M26352" s="3"/>
    </row>
    <row r="26353" spans="13:13">
      <c r="M26353" s="3"/>
    </row>
    <row r="26354" spans="13:13">
      <c r="M26354" s="3"/>
    </row>
    <row r="26355" spans="13:13">
      <c r="M26355" s="3"/>
    </row>
    <row r="26356" spans="13:13">
      <c r="M26356" s="3"/>
    </row>
    <row r="26357" spans="13:13">
      <c r="M26357" s="3"/>
    </row>
    <row r="26358" spans="13:13">
      <c r="M26358" s="3"/>
    </row>
    <row r="26359" spans="13:13">
      <c r="M26359" s="3"/>
    </row>
    <row r="26360" spans="13:13">
      <c r="M26360" s="3"/>
    </row>
    <row r="26361" spans="13:13">
      <c r="M26361" s="3"/>
    </row>
    <row r="26362" spans="13:13">
      <c r="M26362" s="3"/>
    </row>
    <row r="26363" spans="13:13">
      <c r="M26363" s="3"/>
    </row>
    <row r="26364" spans="13:13">
      <c r="M26364" s="3"/>
    </row>
    <row r="26365" spans="13:13">
      <c r="M26365" s="3"/>
    </row>
    <row r="26366" spans="13:13">
      <c r="M26366" s="3"/>
    </row>
    <row r="26367" spans="13:13">
      <c r="M26367" s="3"/>
    </row>
    <row r="26368" spans="13:13">
      <c r="M26368" s="3"/>
    </row>
    <row r="26369" spans="13:13">
      <c r="M26369" s="3"/>
    </row>
    <row r="26370" spans="13:13">
      <c r="M26370" s="3"/>
    </row>
    <row r="26371" spans="13:13">
      <c r="M26371" s="3"/>
    </row>
    <row r="26372" spans="13:13">
      <c r="M26372" s="3"/>
    </row>
    <row r="26373" spans="13:13">
      <c r="M26373" s="3"/>
    </row>
    <row r="26374" spans="13:13">
      <c r="M26374" s="3"/>
    </row>
    <row r="26375" spans="13:13">
      <c r="M26375" s="3"/>
    </row>
    <row r="26376" spans="13:13">
      <c r="M26376" s="3"/>
    </row>
    <row r="26377" spans="13:13">
      <c r="M26377" s="3"/>
    </row>
    <row r="26378" spans="13:13">
      <c r="M26378" s="3"/>
    </row>
    <row r="26379" spans="13:13">
      <c r="M26379" s="3"/>
    </row>
    <row r="26380" spans="13:13">
      <c r="M26380" s="3"/>
    </row>
    <row r="26381" spans="13:13">
      <c r="M26381" s="3"/>
    </row>
    <row r="26382" spans="13:13">
      <c r="M26382" s="3"/>
    </row>
    <row r="26383" spans="13:13">
      <c r="M26383" s="3"/>
    </row>
    <row r="26384" spans="13:13">
      <c r="M26384" s="3"/>
    </row>
    <row r="26385" spans="13:13">
      <c r="M26385" s="3"/>
    </row>
    <row r="26386" spans="13:13">
      <c r="M26386" s="3"/>
    </row>
    <row r="26387" spans="13:13">
      <c r="M26387" s="3"/>
    </row>
    <row r="26388" spans="13:13">
      <c r="M26388" s="3"/>
    </row>
    <row r="26389" spans="13:13">
      <c r="M26389" s="3"/>
    </row>
    <row r="26390" spans="13:13">
      <c r="M26390" s="3"/>
    </row>
    <row r="26391" spans="13:13">
      <c r="M26391" s="3"/>
    </row>
    <row r="26392" spans="13:13">
      <c r="M26392" s="3"/>
    </row>
    <row r="26393" spans="13:13">
      <c r="M26393" s="3"/>
    </row>
    <row r="26394" spans="13:13">
      <c r="M26394" s="3"/>
    </row>
    <row r="26395" spans="13:13">
      <c r="M26395" s="3"/>
    </row>
    <row r="26396" spans="13:13">
      <c r="M26396" s="3"/>
    </row>
    <row r="26397" spans="13:13">
      <c r="M26397" s="3"/>
    </row>
    <row r="26398" spans="13:13">
      <c r="M26398" s="3"/>
    </row>
    <row r="26399" spans="13:13">
      <c r="M26399" s="3"/>
    </row>
    <row r="26400" spans="13:13">
      <c r="M26400" s="3"/>
    </row>
    <row r="26401" spans="13:13">
      <c r="M26401" s="3"/>
    </row>
    <row r="26402" spans="13:13">
      <c r="M26402" s="3"/>
    </row>
    <row r="26403" spans="13:13">
      <c r="M26403" s="3"/>
    </row>
    <row r="26404" spans="13:13">
      <c r="M26404" s="3"/>
    </row>
    <row r="26405" spans="13:13">
      <c r="M26405" s="3"/>
    </row>
    <row r="26406" spans="13:13">
      <c r="M26406" s="3"/>
    </row>
    <row r="26407" spans="13:13">
      <c r="M26407" s="3"/>
    </row>
    <row r="26408" spans="13:13">
      <c r="M26408" s="3"/>
    </row>
    <row r="26409" spans="13:13">
      <c r="M26409" s="3"/>
    </row>
    <row r="26410" spans="13:13">
      <c r="M26410" s="3"/>
    </row>
    <row r="26411" spans="13:13">
      <c r="M26411" s="3"/>
    </row>
    <row r="26412" spans="13:13">
      <c r="M26412" s="3"/>
    </row>
    <row r="26413" spans="13:13">
      <c r="M26413" s="3"/>
    </row>
    <row r="26414" spans="13:13">
      <c r="M26414" s="3"/>
    </row>
    <row r="26415" spans="13:13">
      <c r="M26415" s="3"/>
    </row>
    <row r="26416" spans="13:13">
      <c r="M26416" s="3"/>
    </row>
    <row r="26417" spans="13:13">
      <c r="M26417" s="3"/>
    </row>
    <row r="26418" spans="13:13">
      <c r="M26418" s="3"/>
    </row>
    <row r="26419" spans="13:13">
      <c r="M26419" s="3"/>
    </row>
    <row r="26420" spans="13:13">
      <c r="M26420" s="3"/>
    </row>
    <row r="26421" spans="13:13">
      <c r="M26421" s="3"/>
    </row>
    <row r="26422" spans="13:13">
      <c r="M26422" s="3"/>
    </row>
    <row r="26423" spans="13:13">
      <c r="M26423" s="3"/>
    </row>
    <row r="26424" spans="13:13">
      <c r="M26424" s="3"/>
    </row>
    <row r="26425" spans="13:13">
      <c r="M26425" s="3"/>
    </row>
    <row r="26426" spans="13:13">
      <c r="M26426" s="3"/>
    </row>
    <row r="26427" spans="13:13">
      <c r="M26427" s="3"/>
    </row>
    <row r="26428" spans="13:13">
      <c r="M26428" s="3"/>
    </row>
    <row r="26429" spans="13:13">
      <c r="M26429" s="3"/>
    </row>
    <row r="26430" spans="13:13">
      <c r="M26430" s="3"/>
    </row>
    <row r="26431" spans="13:13">
      <c r="M26431" s="3"/>
    </row>
    <row r="26432" spans="13:13">
      <c r="M26432" s="3"/>
    </row>
    <row r="26433" spans="13:13">
      <c r="M26433" s="3"/>
    </row>
    <row r="26434" spans="13:13">
      <c r="M26434" s="3"/>
    </row>
    <row r="26435" spans="13:13">
      <c r="M26435" s="3"/>
    </row>
    <row r="26436" spans="13:13">
      <c r="M26436" s="3"/>
    </row>
    <row r="26437" spans="13:13">
      <c r="M26437" s="3"/>
    </row>
    <row r="26438" spans="13:13">
      <c r="M26438" s="3"/>
    </row>
    <row r="26439" spans="13:13">
      <c r="M26439" s="3"/>
    </row>
    <row r="26440" spans="13:13">
      <c r="M26440" s="3"/>
    </row>
    <row r="26441" spans="13:13">
      <c r="M26441" s="3"/>
    </row>
    <row r="26442" spans="13:13">
      <c r="M26442" s="3"/>
    </row>
    <row r="26443" spans="13:13">
      <c r="M26443" s="3"/>
    </row>
    <row r="26444" spans="13:13">
      <c r="M26444" s="3"/>
    </row>
    <row r="26445" spans="13:13">
      <c r="M26445" s="3"/>
    </row>
    <row r="26446" spans="13:13">
      <c r="M26446" s="3"/>
    </row>
    <row r="26447" spans="13:13">
      <c r="M26447" s="3"/>
    </row>
    <row r="26448" spans="13:13">
      <c r="M26448" s="3"/>
    </row>
    <row r="26449" spans="13:13">
      <c r="M26449" s="3"/>
    </row>
    <row r="26450" spans="13:13">
      <c r="M26450" s="3"/>
    </row>
    <row r="26451" spans="13:13">
      <c r="M26451" s="3"/>
    </row>
    <row r="26452" spans="13:13">
      <c r="M26452" s="3"/>
    </row>
    <row r="26453" spans="13:13">
      <c r="M26453" s="3"/>
    </row>
    <row r="26454" spans="13:13">
      <c r="M26454" s="3"/>
    </row>
    <row r="26455" spans="13:13">
      <c r="M26455" s="3"/>
    </row>
    <row r="26456" spans="13:13">
      <c r="M26456" s="3"/>
    </row>
    <row r="26457" spans="13:13">
      <c r="M26457" s="3"/>
    </row>
    <row r="26458" spans="13:13">
      <c r="M26458" s="3"/>
    </row>
    <row r="26459" spans="13:13">
      <c r="M26459" s="3"/>
    </row>
    <row r="26460" spans="13:13">
      <c r="M26460" s="3"/>
    </row>
    <row r="26461" spans="13:13">
      <c r="M26461" s="3"/>
    </row>
    <row r="26462" spans="13:13">
      <c r="M26462" s="3"/>
    </row>
    <row r="26463" spans="13:13">
      <c r="M26463" s="3"/>
    </row>
    <row r="26464" spans="13:13">
      <c r="M26464" s="3"/>
    </row>
    <row r="26465" spans="13:13">
      <c r="M26465" s="3"/>
    </row>
    <row r="26466" spans="13:13">
      <c r="M26466" s="3"/>
    </row>
    <row r="26467" spans="13:13">
      <c r="M26467" s="3"/>
    </row>
    <row r="26468" spans="13:13">
      <c r="M26468" s="3"/>
    </row>
    <row r="26469" spans="13:13">
      <c r="M26469" s="3"/>
    </row>
    <row r="26470" spans="13:13">
      <c r="M26470" s="3"/>
    </row>
    <row r="26471" spans="13:13">
      <c r="M26471" s="3"/>
    </row>
    <row r="26472" spans="13:13">
      <c r="M26472" s="3"/>
    </row>
    <row r="26473" spans="13:13">
      <c r="M26473" s="3"/>
    </row>
    <row r="26474" spans="13:13">
      <c r="M26474" s="3"/>
    </row>
    <row r="26475" spans="13:13">
      <c r="M26475" s="3"/>
    </row>
    <row r="26476" spans="13:13">
      <c r="M26476" s="3"/>
    </row>
    <row r="26477" spans="13:13">
      <c r="M26477" s="3"/>
    </row>
    <row r="26478" spans="13:13">
      <c r="M26478" s="3"/>
    </row>
    <row r="26479" spans="13:13">
      <c r="M26479" s="3"/>
    </row>
    <row r="26480" spans="13:13">
      <c r="M26480" s="3"/>
    </row>
    <row r="26481" spans="13:13">
      <c r="M26481" s="3"/>
    </row>
    <row r="26482" spans="13:13">
      <c r="M26482" s="3"/>
    </row>
    <row r="26483" spans="13:13">
      <c r="M26483" s="3"/>
    </row>
    <row r="26484" spans="13:13">
      <c r="M26484" s="3"/>
    </row>
    <row r="26485" spans="13:13">
      <c r="M26485" s="3"/>
    </row>
    <row r="26486" spans="13:13">
      <c r="M26486" s="3"/>
    </row>
    <row r="26487" spans="13:13">
      <c r="M26487" s="3"/>
    </row>
    <row r="26488" spans="13:13">
      <c r="M26488" s="3"/>
    </row>
    <row r="26489" spans="13:13">
      <c r="M26489" s="3"/>
    </row>
    <row r="26490" spans="13:13">
      <c r="M26490" s="3"/>
    </row>
    <row r="26491" spans="13:13">
      <c r="M26491" s="3"/>
    </row>
    <row r="26492" spans="13:13">
      <c r="M26492" s="3"/>
    </row>
    <row r="26493" spans="13:13">
      <c r="M26493" s="3"/>
    </row>
    <row r="26494" spans="13:13">
      <c r="M26494" s="3"/>
    </row>
    <row r="26495" spans="13:13">
      <c r="M26495" s="3"/>
    </row>
    <row r="26496" spans="13:13">
      <c r="M26496" s="3"/>
    </row>
    <row r="26497" spans="13:13">
      <c r="M26497" s="3"/>
    </row>
    <row r="26498" spans="13:13">
      <c r="M26498" s="3"/>
    </row>
    <row r="26499" spans="13:13">
      <c r="M26499" s="3"/>
    </row>
    <row r="26500" spans="13:13">
      <c r="M26500" s="3"/>
    </row>
    <row r="26501" spans="13:13">
      <c r="M26501" s="3"/>
    </row>
    <row r="26502" spans="13:13">
      <c r="M26502" s="3"/>
    </row>
    <row r="26503" spans="13:13">
      <c r="M26503" s="3"/>
    </row>
    <row r="26504" spans="13:13">
      <c r="M26504" s="3"/>
    </row>
    <row r="26505" spans="13:13">
      <c r="M26505" s="3"/>
    </row>
    <row r="26506" spans="13:13">
      <c r="M26506" s="3"/>
    </row>
    <row r="26507" spans="13:13">
      <c r="M26507" s="3"/>
    </row>
    <row r="26508" spans="13:13">
      <c r="M26508" s="3"/>
    </row>
    <row r="26509" spans="13:13">
      <c r="M26509" s="3"/>
    </row>
    <row r="26510" spans="13:13">
      <c r="M26510" s="3"/>
    </row>
    <row r="26511" spans="13:13">
      <c r="M26511" s="3"/>
    </row>
    <row r="26512" spans="13:13">
      <c r="M26512" s="3"/>
    </row>
    <row r="26513" spans="13:13">
      <c r="M26513" s="3"/>
    </row>
    <row r="26514" spans="13:13">
      <c r="M26514" s="3"/>
    </row>
    <row r="26515" spans="13:13">
      <c r="M26515" s="3"/>
    </row>
    <row r="26516" spans="13:13">
      <c r="M26516" s="3"/>
    </row>
    <row r="26517" spans="13:13">
      <c r="M26517" s="3"/>
    </row>
    <row r="26518" spans="13:13">
      <c r="M26518" s="3"/>
    </row>
    <row r="26519" spans="13:13">
      <c r="M26519" s="3"/>
    </row>
    <row r="26520" spans="13:13">
      <c r="M26520" s="3"/>
    </row>
    <row r="26521" spans="13:13">
      <c r="M26521" s="3"/>
    </row>
    <row r="26522" spans="13:13">
      <c r="M26522" s="3"/>
    </row>
    <row r="26523" spans="13:13">
      <c r="M26523" s="3"/>
    </row>
    <row r="26524" spans="13:13">
      <c r="M26524" s="3"/>
    </row>
    <row r="26525" spans="13:13">
      <c r="M26525" s="3"/>
    </row>
    <row r="26526" spans="13:13">
      <c r="M26526" s="3"/>
    </row>
    <row r="26527" spans="13:13">
      <c r="M26527" s="3"/>
    </row>
    <row r="26528" spans="13:13">
      <c r="M26528" s="3"/>
    </row>
    <row r="26529" spans="13:13">
      <c r="M26529" s="3"/>
    </row>
    <row r="26530" spans="13:13">
      <c r="M26530" s="3"/>
    </row>
    <row r="26531" spans="13:13">
      <c r="M26531" s="3"/>
    </row>
    <row r="26532" spans="13:13">
      <c r="M26532" s="3"/>
    </row>
    <row r="26533" spans="13:13">
      <c r="M26533" s="3"/>
    </row>
    <row r="26534" spans="13:13">
      <c r="M26534" s="3"/>
    </row>
    <row r="26535" spans="13:13">
      <c r="M26535" s="3"/>
    </row>
    <row r="26536" spans="13:13">
      <c r="M26536" s="3"/>
    </row>
    <row r="26537" spans="13:13">
      <c r="M26537" s="3"/>
    </row>
    <row r="26538" spans="13:13">
      <c r="M26538" s="3"/>
    </row>
    <row r="26539" spans="13:13">
      <c r="M26539" s="3"/>
    </row>
    <row r="26540" spans="13:13">
      <c r="M26540" s="3"/>
    </row>
    <row r="26541" spans="13:13">
      <c r="M26541" s="3"/>
    </row>
    <row r="26542" spans="13:13">
      <c r="M26542" s="3"/>
    </row>
    <row r="26543" spans="13:13">
      <c r="M26543" s="3"/>
    </row>
    <row r="26544" spans="13:13">
      <c r="M26544" s="3"/>
    </row>
    <row r="26545" spans="13:13">
      <c r="M26545" s="3"/>
    </row>
    <row r="26546" spans="13:13">
      <c r="M26546" s="3"/>
    </row>
    <row r="26547" spans="13:13">
      <c r="M26547" s="3"/>
    </row>
    <row r="26548" spans="13:13">
      <c r="M26548" s="3"/>
    </row>
    <row r="26549" spans="13:13">
      <c r="M26549" s="3"/>
    </row>
    <row r="26550" spans="13:13">
      <c r="M26550" s="3"/>
    </row>
    <row r="26551" spans="13:13">
      <c r="M26551" s="3"/>
    </row>
    <row r="26552" spans="13:13">
      <c r="M26552" s="3"/>
    </row>
    <row r="26553" spans="13:13">
      <c r="M26553" s="3"/>
    </row>
    <row r="26554" spans="13:13">
      <c r="M26554" s="3"/>
    </row>
    <row r="26555" spans="13:13">
      <c r="M26555" s="3"/>
    </row>
    <row r="26556" spans="13:13">
      <c r="M26556" s="3"/>
    </row>
    <row r="26557" spans="13:13">
      <c r="M26557" s="3"/>
    </row>
    <row r="26558" spans="13:13">
      <c r="M26558" s="3"/>
    </row>
    <row r="26559" spans="13:13">
      <c r="M26559" s="3"/>
    </row>
    <row r="26560" spans="13:13">
      <c r="M26560" s="3"/>
    </row>
    <row r="26561" spans="13:13">
      <c r="M26561" s="3"/>
    </row>
    <row r="26562" spans="13:13">
      <c r="M26562" s="3"/>
    </row>
    <row r="26563" spans="13:13">
      <c r="M26563" s="3"/>
    </row>
    <row r="26564" spans="13:13">
      <c r="M26564" s="3"/>
    </row>
    <row r="26565" spans="13:13">
      <c r="M26565" s="3"/>
    </row>
    <row r="26566" spans="13:13">
      <c r="M26566" s="3"/>
    </row>
    <row r="26567" spans="13:13">
      <c r="M26567" s="3"/>
    </row>
    <row r="26568" spans="13:13">
      <c r="M26568" s="3"/>
    </row>
    <row r="26569" spans="13:13">
      <c r="M26569" s="3"/>
    </row>
    <row r="26570" spans="13:13">
      <c r="M26570" s="3"/>
    </row>
    <row r="26571" spans="13:13">
      <c r="M26571" s="3"/>
    </row>
    <row r="26572" spans="13:13">
      <c r="M26572" s="3"/>
    </row>
    <row r="26573" spans="13:13">
      <c r="M26573" s="3"/>
    </row>
    <row r="26574" spans="13:13">
      <c r="M26574" s="3"/>
    </row>
    <row r="26575" spans="13:13">
      <c r="M26575" s="3"/>
    </row>
    <row r="26576" spans="13:13">
      <c r="M26576" s="3"/>
    </row>
    <row r="26577" spans="13:13">
      <c r="M26577" s="3"/>
    </row>
    <row r="26578" spans="13:13">
      <c r="M26578" s="3"/>
    </row>
    <row r="26579" spans="13:13">
      <c r="M26579" s="3"/>
    </row>
    <row r="26580" spans="13:13">
      <c r="M26580" s="3"/>
    </row>
    <row r="26581" spans="13:13">
      <c r="M26581" s="3"/>
    </row>
    <row r="26582" spans="13:13">
      <c r="M26582" s="3"/>
    </row>
    <row r="26583" spans="13:13">
      <c r="M26583" s="3"/>
    </row>
    <row r="26584" spans="13:13">
      <c r="M26584" s="3"/>
    </row>
    <row r="26585" spans="13:13">
      <c r="M26585" s="3"/>
    </row>
    <row r="26586" spans="13:13">
      <c r="M26586" s="3"/>
    </row>
    <row r="26587" spans="13:13">
      <c r="M26587" s="3"/>
    </row>
    <row r="26588" spans="13:13">
      <c r="M26588" s="3"/>
    </row>
    <row r="26589" spans="13:13">
      <c r="M26589" s="3"/>
    </row>
    <row r="26590" spans="13:13">
      <c r="M26590" s="3"/>
    </row>
    <row r="26591" spans="13:13">
      <c r="M26591" s="3"/>
    </row>
    <row r="26592" spans="13:13">
      <c r="M26592" s="3"/>
    </row>
    <row r="26593" spans="13:13">
      <c r="M26593" s="3"/>
    </row>
    <row r="26594" spans="13:13">
      <c r="M26594" s="3"/>
    </row>
    <row r="26595" spans="13:13">
      <c r="M26595" s="3"/>
    </row>
    <row r="26596" spans="13:13">
      <c r="M26596" s="3"/>
    </row>
    <row r="26597" spans="13:13">
      <c r="M26597" s="3"/>
    </row>
    <row r="26598" spans="13:13">
      <c r="M26598" s="3"/>
    </row>
    <row r="26599" spans="13:13">
      <c r="M26599" s="3"/>
    </row>
    <row r="26600" spans="13:13">
      <c r="M26600" s="3"/>
    </row>
    <row r="26601" spans="13:13">
      <c r="M26601" s="3"/>
    </row>
    <row r="26602" spans="13:13">
      <c r="M26602" s="3"/>
    </row>
    <row r="26603" spans="13:13">
      <c r="M26603" s="3"/>
    </row>
    <row r="26604" spans="13:13">
      <c r="M26604" s="3"/>
    </row>
    <row r="26605" spans="13:13">
      <c r="M26605" s="3"/>
    </row>
    <row r="26606" spans="13:13">
      <c r="M26606" s="3"/>
    </row>
    <row r="26607" spans="13:13">
      <c r="M26607" s="3"/>
    </row>
    <row r="26608" spans="13:13">
      <c r="M26608" s="3"/>
    </row>
    <row r="26609" spans="13:13">
      <c r="M26609" s="3"/>
    </row>
    <row r="26610" spans="13:13">
      <c r="M26610" s="3"/>
    </row>
    <row r="26611" spans="13:13">
      <c r="M26611" s="3"/>
    </row>
    <row r="26612" spans="13:13">
      <c r="M26612" s="3"/>
    </row>
    <row r="26613" spans="13:13">
      <c r="M26613" s="3"/>
    </row>
    <row r="26614" spans="13:13">
      <c r="M26614" s="3"/>
    </row>
    <row r="26615" spans="13:13">
      <c r="M26615" s="3"/>
    </row>
    <row r="26616" spans="13:13">
      <c r="M26616" s="3"/>
    </row>
    <row r="26617" spans="13:13">
      <c r="M26617" s="3"/>
    </row>
    <row r="26618" spans="13:13">
      <c r="M26618" s="3"/>
    </row>
    <row r="26619" spans="13:13">
      <c r="M26619" s="3"/>
    </row>
    <row r="26620" spans="13:13">
      <c r="M26620" s="3"/>
    </row>
    <row r="26621" spans="13:13">
      <c r="M26621" s="3"/>
    </row>
    <row r="26622" spans="13:13">
      <c r="M26622" s="3"/>
    </row>
    <row r="26623" spans="13:13">
      <c r="M26623" s="3"/>
    </row>
    <row r="26624" spans="13:13">
      <c r="M26624" s="3"/>
    </row>
    <row r="26625" spans="13:13">
      <c r="M26625" s="3"/>
    </row>
    <row r="26626" spans="13:13">
      <c r="M26626" s="3"/>
    </row>
    <row r="26627" spans="13:13">
      <c r="M26627" s="3"/>
    </row>
    <row r="26628" spans="13:13">
      <c r="M26628" s="3"/>
    </row>
    <row r="26629" spans="13:13">
      <c r="M26629" s="3"/>
    </row>
    <row r="26630" spans="13:13">
      <c r="M26630" s="3"/>
    </row>
    <row r="26631" spans="13:13">
      <c r="M26631" s="3"/>
    </row>
    <row r="26632" spans="13:13">
      <c r="M26632" s="3"/>
    </row>
    <row r="26633" spans="13:13">
      <c r="M26633" s="3"/>
    </row>
    <row r="26634" spans="13:13">
      <c r="M26634" s="3"/>
    </row>
    <row r="26635" spans="13:13">
      <c r="M26635" s="3"/>
    </row>
    <row r="26636" spans="13:13">
      <c r="M26636" s="3"/>
    </row>
    <row r="26637" spans="13:13">
      <c r="M26637" s="3"/>
    </row>
    <row r="26638" spans="13:13">
      <c r="M26638" s="3"/>
    </row>
    <row r="26639" spans="13:13">
      <c r="M26639" s="3"/>
    </row>
    <row r="26640" spans="13:13">
      <c r="M26640" s="3"/>
    </row>
    <row r="26641" spans="13:13">
      <c r="M26641" s="3"/>
    </row>
    <row r="26642" spans="13:13">
      <c r="M26642" s="3"/>
    </row>
    <row r="26643" spans="13:13">
      <c r="M26643" s="3"/>
    </row>
    <row r="26644" spans="13:13">
      <c r="M26644" s="3"/>
    </row>
    <row r="26645" spans="13:13">
      <c r="M26645" s="3"/>
    </row>
    <row r="26646" spans="13:13">
      <c r="M26646" s="3"/>
    </row>
    <row r="26647" spans="13:13">
      <c r="M26647" s="3"/>
    </row>
    <row r="26648" spans="13:13">
      <c r="M26648" s="3"/>
    </row>
    <row r="26649" spans="13:13">
      <c r="M26649" s="3"/>
    </row>
    <row r="26650" spans="13:13">
      <c r="M26650" s="3"/>
    </row>
    <row r="26651" spans="13:13">
      <c r="M26651" s="3"/>
    </row>
    <row r="26652" spans="13:13">
      <c r="M26652" s="3"/>
    </row>
    <row r="26653" spans="13:13">
      <c r="M26653" s="3"/>
    </row>
    <row r="26654" spans="13:13">
      <c r="M26654" s="3"/>
    </row>
    <row r="26655" spans="13:13">
      <c r="M26655" s="3"/>
    </row>
    <row r="26656" spans="13:13">
      <c r="M26656" s="3"/>
    </row>
    <row r="26657" spans="13:13">
      <c r="M26657" s="3"/>
    </row>
    <row r="26658" spans="13:13">
      <c r="M26658" s="3"/>
    </row>
    <row r="26659" spans="13:13">
      <c r="M26659" s="3"/>
    </row>
    <row r="26660" spans="13:13">
      <c r="M26660" s="3"/>
    </row>
    <row r="26661" spans="13:13">
      <c r="M26661" s="3"/>
    </row>
    <row r="26662" spans="13:13">
      <c r="M26662" s="3"/>
    </row>
    <row r="26663" spans="13:13">
      <c r="M26663" s="3"/>
    </row>
    <row r="26664" spans="13:13">
      <c r="M26664" s="3"/>
    </row>
    <row r="26665" spans="13:13">
      <c r="M26665" s="3"/>
    </row>
    <row r="26666" spans="13:13">
      <c r="M26666" s="3"/>
    </row>
    <row r="26667" spans="13:13">
      <c r="M26667" s="3"/>
    </row>
    <row r="26668" spans="13:13">
      <c r="M26668" s="3"/>
    </row>
    <row r="26669" spans="13:13">
      <c r="M26669" s="3"/>
    </row>
    <row r="26670" spans="13:13">
      <c r="M26670" s="3"/>
    </row>
    <row r="26671" spans="13:13">
      <c r="M26671" s="3"/>
    </row>
    <row r="26672" spans="13:13">
      <c r="M26672" s="3"/>
    </row>
    <row r="26673" spans="13:13">
      <c r="M26673" s="3"/>
    </row>
    <row r="26674" spans="13:13">
      <c r="M26674" s="3"/>
    </row>
    <row r="26675" spans="13:13">
      <c r="M26675" s="3"/>
    </row>
    <row r="26676" spans="13:13">
      <c r="M26676" s="3"/>
    </row>
    <row r="26677" spans="13:13">
      <c r="M26677" s="3"/>
    </row>
    <row r="26678" spans="13:13">
      <c r="M26678" s="3"/>
    </row>
    <row r="26679" spans="13:13">
      <c r="M26679" s="3"/>
    </row>
    <row r="26680" spans="13:13">
      <c r="M26680" s="3"/>
    </row>
    <row r="26681" spans="13:13">
      <c r="M26681" s="3"/>
    </row>
    <row r="26682" spans="13:13">
      <c r="M26682" s="3"/>
    </row>
    <row r="26683" spans="13:13">
      <c r="M26683" s="3"/>
    </row>
    <row r="26684" spans="13:13">
      <c r="M26684" s="3"/>
    </row>
    <row r="26685" spans="13:13">
      <c r="M26685" s="3"/>
    </row>
    <row r="26686" spans="13:13">
      <c r="M26686" s="3"/>
    </row>
    <row r="26687" spans="13:13">
      <c r="M26687" s="3"/>
    </row>
    <row r="26688" spans="13:13">
      <c r="M26688" s="3"/>
    </row>
    <row r="26689" spans="13:13">
      <c r="M26689" s="3"/>
    </row>
    <row r="26690" spans="13:13">
      <c r="M26690" s="3"/>
    </row>
    <row r="26691" spans="13:13">
      <c r="M26691" s="3"/>
    </row>
    <row r="26692" spans="13:13">
      <c r="M26692" s="3"/>
    </row>
    <row r="26693" spans="13:13">
      <c r="M26693" s="3"/>
    </row>
    <row r="26694" spans="13:13">
      <c r="M26694" s="3"/>
    </row>
    <row r="26695" spans="13:13">
      <c r="M26695" s="3"/>
    </row>
    <row r="26696" spans="13:13">
      <c r="M26696" s="3"/>
    </row>
    <row r="26697" spans="13:13">
      <c r="M26697" s="3"/>
    </row>
    <row r="26698" spans="13:13">
      <c r="M26698" s="3"/>
    </row>
    <row r="26699" spans="13:13">
      <c r="M26699" s="3"/>
    </row>
    <row r="26700" spans="13:13">
      <c r="M26700" s="3"/>
    </row>
    <row r="26701" spans="13:13">
      <c r="M26701" s="3"/>
    </row>
    <row r="26702" spans="13:13">
      <c r="M26702" s="3"/>
    </row>
    <row r="26703" spans="13:13">
      <c r="M26703" s="3"/>
    </row>
    <row r="26704" spans="13:13">
      <c r="M26704" s="3"/>
    </row>
    <row r="26705" spans="13:13">
      <c r="M26705" s="3"/>
    </row>
    <row r="26706" spans="13:13">
      <c r="M26706" s="3"/>
    </row>
    <row r="26707" spans="13:13">
      <c r="M26707" s="3"/>
    </row>
    <row r="26708" spans="13:13">
      <c r="M26708" s="3"/>
    </row>
    <row r="26709" spans="13:13">
      <c r="M26709" s="3"/>
    </row>
    <row r="26710" spans="13:13">
      <c r="M26710" s="3"/>
    </row>
    <row r="26711" spans="13:13">
      <c r="M26711" s="3"/>
    </row>
    <row r="26712" spans="13:13">
      <c r="M26712" s="3"/>
    </row>
    <row r="26713" spans="13:13">
      <c r="M26713" s="3"/>
    </row>
    <row r="26714" spans="13:13">
      <c r="M26714" s="3"/>
    </row>
    <row r="26715" spans="13:13">
      <c r="M26715" s="3"/>
    </row>
    <row r="26716" spans="13:13">
      <c r="M26716" s="3"/>
    </row>
    <row r="26717" spans="13:13">
      <c r="M26717" s="3"/>
    </row>
    <row r="26718" spans="13:13">
      <c r="M26718" s="3"/>
    </row>
    <row r="26719" spans="13:13">
      <c r="M26719" s="3"/>
    </row>
    <row r="26720" spans="13:13">
      <c r="M26720" s="3"/>
    </row>
    <row r="26721" spans="13:13">
      <c r="M26721" s="3"/>
    </row>
    <row r="26722" spans="13:13">
      <c r="M26722" s="3"/>
    </row>
    <row r="26723" spans="13:13">
      <c r="M26723" s="3"/>
    </row>
    <row r="26724" spans="13:13">
      <c r="M26724" s="3"/>
    </row>
    <row r="26725" spans="13:13">
      <c r="M26725" s="3"/>
    </row>
    <row r="26726" spans="13:13">
      <c r="M26726" s="3"/>
    </row>
    <row r="26727" spans="13:13">
      <c r="M26727" s="3"/>
    </row>
    <row r="26728" spans="13:13">
      <c r="M26728" s="3"/>
    </row>
    <row r="26729" spans="13:13">
      <c r="M26729" s="3"/>
    </row>
    <row r="26730" spans="13:13">
      <c r="M26730" s="3"/>
    </row>
    <row r="26731" spans="13:13">
      <c r="M26731" s="3"/>
    </row>
    <row r="26732" spans="13:13">
      <c r="M26732" s="3"/>
    </row>
    <row r="26733" spans="13:13">
      <c r="M26733" s="3"/>
    </row>
    <row r="26734" spans="13:13">
      <c r="M26734" s="3"/>
    </row>
    <row r="26735" spans="13:13">
      <c r="M26735" s="3"/>
    </row>
    <row r="26736" spans="13:13">
      <c r="M26736" s="3"/>
    </row>
    <row r="26737" spans="13:13">
      <c r="M26737" s="3"/>
    </row>
    <row r="26738" spans="13:13">
      <c r="M26738" s="3"/>
    </row>
    <row r="26739" spans="13:13">
      <c r="M26739" s="3"/>
    </row>
    <row r="26740" spans="13:13">
      <c r="M26740" s="3"/>
    </row>
    <row r="26741" spans="13:13">
      <c r="M26741" s="3"/>
    </row>
    <row r="26742" spans="13:13">
      <c r="M26742" s="3"/>
    </row>
    <row r="26743" spans="13:13">
      <c r="M26743" s="3"/>
    </row>
    <row r="26744" spans="13:13">
      <c r="M26744" s="3"/>
    </row>
    <row r="26745" spans="13:13">
      <c r="M26745" s="3"/>
    </row>
    <row r="26746" spans="13:13">
      <c r="M26746" s="3"/>
    </row>
    <row r="26747" spans="13:13">
      <c r="M26747" s="3"/>
    </row>
    <row r="26748" spans="13:13">
      <c r="M26748" s="3"/>
    </row>
    <row r="26749" spans="13:13">
      <c r="M26749" s="3"/>
    </row>
    <row r="26750" spans="13:13">
      <c r="M26750" s="3"/>
    </row>
    <row r="26751" spans="13:13">
      <c r="M26751" s="3"/>
    </row>
    <row r="26752" spans="13:13">
      <c r="M26752" s="3"/>
    </row>
    <row r="26753" spans="13:13">
      <c r="M26753" s="3"/>
    </row>
    <row r="26754" spans="13:13">
      <c r="M26754" s="3"/>
    </row>
    <row r="26755" spans="13:13">
      <c r="M26755" s="3"/>
    </row>
    <row r="26756" spans="13:13">
      <c r="M26756" s="3"/>
    </row>
    <row r="26757" spans="13:13">
      <c r="M26757" s="3"/>
    </row>
    <row r="26758" spans="13:13">
      <c r="M26758" s="3"/>
    </row>
    <row r="26759" spans="13:13">
      <c r="M26759" s="3"/>
    </row>
    <row r="26760" spans="13:13">
      <c r="M26760" s="3"/>
    </row>
    <row r="26761" spans="13:13">
      <c r="M26761" s="3"/>
    </row>
    <row r="26762" spans="13:13">
      <c r="M26762" s="3"/>
    </row>
    <row r="26763" spans="13:13">
      <c r="M26763" s="3"/>
    </row>
    <row r="26764" spans="13:13">
      <c r="M26764" s="3"/>
    </row>
    <row r="26765" spans="13:13">
      <c r="M26765" s="3"/>
    </row>
    <row r="26766" spans="13:13">
      <c r="M26766" s="3"/>
    </row>
    <row r="26767" spans="13:13">
      <c r="M26767" s="3"/>
    </row>
    <row r="26768" spans="13:13">
      <c r="M26768" s="3"/>
    </row>
    <row r="26769" spans="13:13">
      <c r="M26769" s="3"/>
    </row>
    <row r="26770" spans="13:13">
      <c r="M26770" s="3"/>
    </row>
    <row r="26771" spans="13:13">
      <c r="M26771" s="3"/>
    </row>
    <row r="26772" spans="13:13">
      <c r="M26772" s="3"/>
    </row>
    <row r="26773" spans="13:13">
      <c r="M26773" s="3"/>
    </row>
    <row r="26774" spans="13:13">
      <c r="M26774" s="3"/>
    </row>
    <row r="26775" spans="13:13">
      <c r="M26775" s="3"/>
    </row>
    <row r="26776" spans="13:13">
      <c r="M26776" s="3"/>
    </row>
    <row r="26777" spans="13:13">
      <c r="M26777" s="3"/>
    </row>
    <row r="26778" spans="13:13">
      <c r="M26778" s="3"/>
    </row>
    <row r="26779" spans="13:13">
      <c r="M26779" s="3"/>
    </row>
    <row r="26780" spans="13:13">
      <c r="M26780" s="3"/>
    </row>
    <row r="26781" spans="13:13">
      <c r="M26781" s="3"/>
    </row>
    <row r="26782" spans="13:13">
      <c r="M26782" s="3"/>
    </row>
    <row r="26783" spans="13:13">
      <c r="M26783" s="3"/>
    </row>
    <row r="26784" spans="13:13">
      <c r="M26784" s="3"/>
    </row>
    <row r="26785" spans="13:13">
      <c r="M26785" s="3"/>
    </row>
    <row r="26786" spans="13:13">
      <c r="M26786" s="3"/>
    </row>
    <row r="26787" spans="13:13">
      <c r="M26787" s="3"/>
    </row>
    <row r="26788" spans="13:13">
      <c r="M26788" s="3"/>
    </row>
    <row r="26789" spans="13:13">
      <c r="M26789" s="3"/>
    </row>
    <row r="26790" spans="13:13">
      <c r="M26790" s="3"/>
    </row>
    <row r="26791" spans="13:13">
      <c r="M26791" s="3"/>
    </row>
    <row r="26792" spans="13:13">
      <c r="M26792" s="3"/>
    </row>
    <row r="26793" spans="13:13">
      <c r="M26793" s="3"/>
    </row>
    <row r="26794" spans="13:13">
      <c r="M26794" s="3"/>
    </row>
    <row r="26795" spans="13:13">
      <c r="M26795" s="3"/>
    </row>
    <row r="26796" spans="13:13">
      <c r="M26796" s="3"/>
    </row>
    <row r="26797" spans="13:13">
      <c r="M26797" s="3"/>
    </row>
    <row r="26798" spans="13:13">
      <c r="M26798" s="3"/>
    </row>
    <row r="26799" spans="13:13">
      <c r="M26799" s="3"/>
    </row>
    <row r="26800" spans="13:13">
      <c r="M26800" s="3"/>
    </row>
    <row r="26801" spans="13:13">
      <c r="M26801" s="3"/>
    </row>
    <row r="26802" spans="13:13">
      <c r="M26802" s="3"/>
    </row>
    <row r="26803" spans="13:13">
      <c r="M26803" s="3"/>
    </row>
    <row r="26804" spans="13:13">
      <c r="M26804" s="3"/>
    </row>
    <row r="26805" spans="13:13">
      <c r="M26805" s="3"/>
    </row>
    <row r="26806" spans="13:13">
      <c r="M26806" s="3"/>
    </row>
    <row r="26807" spans="13:13">
      <c r="M26807" s="3"/>
    </row>
    <row r="26808" spans="13:13">
      <c r="M26808" s="3"/>
    </row>
    <row r="26809" spans="13:13">
      <c r="M26809" s="3"/>
    </row>
    <row r="26810" spans="13:13">
      <c r="M26810" s="3"/>
    </row>
    <row r="26811" spans="13:13">
      <c r="M26811" s="3"/>
    </row>
    <row r="26812" spans="13:13">
      <c r="M26812" s="3"/>
    </row>
    <row r="26813" spans="13:13">
      <c r="M26813" s="3"/>
    </row>
    <row r="26814" spans="13:13">
      <c r="M26814" s="3"/>
    </row>
    <row r="26815" spans="13:13">
      <c r="M26815" s="3"/>
    </row>
    <row r="26816" spans="13:13">
      <c r="M26816" s="3"/>
    </row>
    <row r="26817" spans="13:13">
      <c r="M26817" s="3"/>
    </row>
    <row r="26818" spans="13:13">
      <c r="M26818" s="3"/>
    </row>
    <row r="26819" spans="13:13">
      <c r="M26819" s="3"/>
    </row>
    <row r="26820" spans="13:13">
      <c r="M26820" s="3"/>
    </row>
    <row r="26821" spans="13:13">
      <c r="M26821" s="3"/>
    </row>
    <row r="26822" spans="13:13">
      <c r="M26822" s="3"/>
    </row>
    <row r="26823" spans="13:13">
      <c r="M26823" s="3"/>
    </row>
    <row r="26824" spans="13:13">
      <c r="M26824" s="3"/>
    </row>
    <row r="26825" spans="13:13">
      <c r="M26825" s="3"/>
    </row>
    <row r="26826" spans="13:13">
      <c r="M26826" s="3"/>
    </row>
    <row r="26827" spans="13:13">
      <c r="M26827" s="3"/>
    </row>
    <row r="26828" spans="13:13">
      <c r="M26828" s="3"/>
    </row>
    <row r="26829" spans="13:13">
      <c r="M26829" s="3"/>
    </row>
    <row r="26830" spans="13:13">
      <c r="M26830" s="3"/>
    </row>
    <row r="26831" spans="13:13">
      <c r="M26831" s="3"/>
    </row>
    <row r="26832" spans="13:13">
      <c r="M26832" s="3"/>
    </row>
    <row r="26833" spans="13:13">
      <c r="M26833" s="3"/>
    </row>
    <row r="26834" spans="13:13">
      <c r="M26834" s="3"/>
    </row>
    <row r="26835" spans="13:13">
      <c r="M26835" s="3"/>
    </row>
    <row r="26836" spans="13:13">
      <c r="M26836" s="3"/>
    </row>
    <row r="26837" spans="13:13">
      <c r="M26837" s="3"/>
    </row>
    <row r="26838" spans="13:13">
      <c r="M26838" s="3"/>
    </row>
    <row r="26839" spans="13:13">
      <c r="M26839" s="3"/>
    </row>
    <row r="26840" spans="13:13">
      <c r="M26840" s="3"/>
    </row>
    <row r="26841" spans="13:13">
      <c r="M26841" s="3"/>
    </row>
    <row r="26842" spans="13:13">
      <c r="M26842" s="3"/>
    </row>
    <row r="26843" spans="13:13">
      <c r="M26843" s="3"/>
    </row>
    <row r="26844" spans="13:13">
      <c r="M26844" s="3"/>
    </row>
    <row r="26845" spans="13:13">
      <c r="M26845" s="3"/>
    </row>
    <row r="26846" spans="13:13">
      <c r="M26846" s="3"/>
    </row>
    <row r="26847" spans="13:13">
      <c r="M26847" s="3"/>
    </row>
    <row r="26848" spans="13:13">
      <c r="M26848" s="3"/>
    </row>
    <row r="26849" spans="13:13">
      <c r="M26849" s="3"/>
    </row>
    <row r="26850" spans="13:13">
      <c r="M26850" s="3"/>
    </row>
    <row r="26851" spans="13:13">
      <c r="M26851" s="3"/>
    </row>
    <row r="26852" spans="13:13">
      <c r="M26852" s="3"/>
    </row>
    <row r="26853" spans="13:13">
      <c r="M26853" s="3"/>
    </row>
    <row r="26854" spans="13:13">
      <c r="M26854" s="3"/>
    </row>
    <row r="26855" spans="13:13">
      <c r="M26855" s="3"/>
    </row>
    <row r="26856" spans="13:13">
      <c r="M26856" s="3"/>
    </row>
    <row r="26857" spans="13:13">
      <c r="M26857" s="3"/>
    </row>
    <row r="26858" spans="13:13">
      <c r="M26858" s="3"/>
    </row>
    <row r="26859" spans="13:13">
      <c r="M26859" s="3"/>
    </row>
    <row r="26860" spans="13:13">
      <c r="M26860" s="3"/>
    </row>
    <row r="26861" spans="13:13">
      <c r="M26861" s="3"/>
    </row>
    <row r="26862" spans="13:13">
      <c r="M26862" s="3"/>
    </row>
    <row r="26863" spans="13:13">
      <c r="M26863" s="3"/>
    </row>
    <row r="26864" spans="13:13">
      <c r="M26864" s="3"/>
    </row>
    <row r="26865" spans="13:13">
      <c r="M26865" s="3"/>
    </row>
    <row r="26866" spans="13:13">
      <c r="M26866" s="3"/>
    </row>
    <row r="26867" spans="13:13">
      <c r="M26867" s="3"/>
    </row>
    <row r="26868" spans="13:13">
      <c r="M26868" s="3"/>
    </row>
    <row r="26869" spans="13:13">
      <c r="M26869" s="3"/>
    </row>
    <row r="26870" spans="13:13">
      <c r="M26870" s="3"/>
    </row>
    <row r="26871" spans="13:13">
      <c r="M26871" s="3"/>
    </row>
    <row r="26872" spans="13:13">
      <c r="M26872" s="3"/>
    </row>
    <row r="26873" spans="13:13">
      <c r="M26873" s="3"/>
    </row>
    <row r="26874" spans="13:13">
      <c r="M26874" s="3"/>
    </row>
    <row r="26875" spans="13:13">
      <c r="M26875" s="3"/>
    </row>
    <row r="26876" spans="13:13">
      <c r="M26876" s="3"/>
    </row>
    <row r="26877" spans="13:13">
      <c r="M26877" s="3"/>
    </row>
    <row r="26878" spans="13:13">
      <c r="M26878" s="3"/>
    </row>
    <row r="26879" spans="13:13">
      <c r="M26879" s="3"/>
    </row>
    <row r="26880" spans="13:13">
      <c r="M26880" s="3"/>
    </row>
    <row r="26881" spans="13:13">
      <c r="M26881" s="3"/>
    </row>
    <row r="26882" spans="13:13">
      <c r="M26882" s="3"/>
    </row>
    <row r="26883" spans="13:13">
      <c r="M26883" s="3"/>
    </row>
    <row r="26884" spans="13:13">
      <c r="M26884" s="3"/>
    </row>
    <row r="26885" spans="13:13">
      <c r="M26885" s="3"/>
    </row>
    <row r="26886" spans="13:13">
      <c r="M26886" s="3"/>
    </row>
    <row r="26887" spans="13:13">
      <c r="M26887" s="3"/>
    </row>
    <row r="26888" spans="13:13">
      <c r="M26888" s="3"/>
    </row>
    <row r="26889" spans="13:13">
      <c r="M26889" s="3"/>
    </row>
    <row r="26890" spans="13:13">
      <c r="M26890" s="3"/>
    </row>
    <row r="26891" spans="13:13">
      <c r="M26891" s="3"/>
    </row>
    <row r="26892" spans="13:13">
      <c r="M26892" s="3"/>
    </row>
    <row r="26893" spans="13:13">
      <c r="M26893" s="3"/>
    </row>
    <row r="26894" spans="13:13">
      <c r="M26894" s="3"/>
    </row>
    <row r="26895" spans="13:13">
      <c r="M26895" s="3"/>
    </row>
    <row r="26896" spans="13:13">
      <c r="M26896" s="3"/>
    </row>
    <row r="26897" spans="13:13">
      <c r="M26897" s="3"/>
    </row>
    <row r="26898" spans="13:13">
      <c r="M26898" s="3"/>
    </row>
    <row r="26899" spans="13:13">
      <c r="M26899" s="3"/>
    </row>
    <row r="26900" spans="13:13">
      <c r="M26900" s="3"/>
    </row>
    <row r="26901" spans="13:13">
      <c r="M26901" s="3"/>
    </row>
    <row r="26902" spans="13:13">
      <c r="M26902" s="3"/>
    </row>
    <row r="26903" spans="13:13">
      <c r="M26903" s="3"/>
    </row>
    <row r="26904" spans="13:13">
      <c r="M26904" s="3"/>
    </row>
    <row r="26905" spans="13:13">
      <c r="M26905" s="3"/>
    </row>
    <row r="26906" spans="13:13">
      <c r="M26906" s="3"/>
    </row>
    <row r="26907" spans="13:13">
      <c r="M26907" s="3"/>
    </row>
    <row r="26908" spans="13:13">
      <c r="M26908" s="3"/>
    </row>
    <row r="26909" spans="13:13">
      <c r="M26909" s="3"/>
    </row>
    <row r="26910" spans="13:13">
      <c r="M26910" s="3"/>
    </row>
    <row r="26911" spans="13:13">
      <c r="M26911" s="3"/>
    </row>
    <row r="26912" spans="13:13">
      <c r="M26912" s="3"/>
    </row>
    <row r="26913" spans="13:13">
      <c r="M26913" s="3"/>
    </row>
    <row r="26914" spans="13:13">
      <c r="M26914" s="3"/>
    </row>
    <row r="26915" spans="13:13">
      <c r="M26915" s="3"/>
    </row>
    <row r="26916" spans="13:13">
      <c r="M26916" s="3"/>
    </row>
    <row r="26917" spans="13:13">
      <c r="M26917" s="3"/>
    </row>
    <row r="26918" spans="13:13">
      <c r="M26918" s="3"/>
    </row>
    <row r="26919" spans="13:13">
      <c r="M26919" s="3"/>
    </row>
    <row r="26920" spans="13:13">
      <c r="M26920" s="3"/>
    </row>
    <row r="26921" spans="13:13">
      <c r="M26921" s="3"/>
    </row>
    <row r="26922" spans="13:13">
      <c r="M26922" s="3"/>
    </row>
    <row r="26923" spans="13:13">
      <c r="M26923" s="3"/>
    </row>
    <row r="26924" spans="13:13">
      <c r="M26924" s="3"/>
    </row>
    <row r="26925" spans="13:13">
      <c r="M26925" s="3"/>
    </row>
    <row r="26926" spans="13:13">
      <c r="M26926" s="3"/>
    </row>
    <row r="26927" spans="13:13">
      <c r="M26927" s="3"/>
    </row>
    <row r="26928" spans="13:13">
      <c r="M26928" s="3"/>
    </row>
    <row r="26929" spans="13:13">
      <c r="M26929" s="3"/>
    </row>
    <row r="26930" spans="13:13">
      <c r="M26930" s="3"/>
    </row>
    <row r="26931" spans="13:13">
      <c r="M26931" s="3"/>
    </row>
    <row r="26932" spans="13:13">
      <c r="M26932" s="3"/>
    </row>
    <row r="26933" spans="13:13">
      <c r="M26933" s="3"/>
    </row>
    <row r="26934" spans="13:13">
      <c r="M26934" s="3"/>
    </row>
    <row r="26935" spans="13:13">
      <c r="M26935" s="3"/>
    </row>
    <row r="26936" spans="13:13">
      <c r="M26936" s="3"/>
    </row>
    <row r="26937" spans="13:13">
      <c r="M26937" s="3"/>
    </row>
    <row r="26938" spans="13:13">
      <c r="M26938" s="3"/>
    </row>
    <row r="26939" spans="13:13">
      <c r="M26939" s="3"/>
    </row>
    <row r="26940" spans="13:13">
      <c r="M26940" s="3"/>
    </row>
    <row r="26941" spans="13:13">
      <c r="M26941" s="3"/>
    </row>
    <row r="26942" spans="13:13">
      <c r="M26942" s="3"/>
    </row>
    <row r="26943" spans="13:13">
      <c r="M26943" s="3"/>
    </row>
    <row r="26944" spans="13:13">
      <c r="M26944" s="3"/>
    </row>
    <row r="26945" spans="13:13">
      <c r="M26945" s="3"/>
    </row>
    <row r="26946" spans="13:13">
      <c r="M26946" s="3"/>
    </row>
    <row r="26947" spans="13:13">
      <c r="M26947" s="3"/>
    </row>
    <row r="26948" spans="13:13">
      <c r="M26948" s="3"/>
    </row>
    <row r="26949" spans="13:13">
      <c r="M26949" s="3"/>
    </row>
    <row r="26950" spans="13:13">
      <c r="M26950" s="3"/>
    </row>
    <row r="26951" spans="13:13">
      <c r="M26951" s="3"/>
    </row>
    <row r="26952" spans="13:13">
      <c r="M26952" s="3"/>
    </row>
    <row r="26953" spans="13:13">
      <c r="M26953" s="3"/>
    </row>
    <row r="26954" spans="13:13">
      <c r="M26954" s="3"/>
    </row>
    <row r="26955" spans="13:13">
      <c r="M26955" s="3"/>
    </row>
    <row r="26956" spans="13:13">
      <c r="M26956" s="3"/>
    </row>
    <row r="26957" spans="13:13">
      <c r="M26957" s="3"/>
    </row>
    <row r="26958" spans="13:13">
      <c r="M26958" s="3"/>
    </row>
    <row r="26959" spans="13:13">
      <c r="M26959" s="3"/>
    </row>
    <row r="26960" spans="13:13">
      <c r="M26960" s="3"/>
    </row>
    <row r="26961" spans="13:13">
      <c r="M26961" s="3"/>
    </row>
    <row r="26962" spans="13:13">
      <c r="M26962" s="3"/>
    </row>
    <row r="26963" spans="13:13">
      <c r="M26963" s="3"/>
    </row>
    <row r="26964" spans="13:13">
      <c r="M26964" s="3"/>
    </row>
    <row r="26965" spans="13:13">
      <c r="M26965" s="3"/>
    </row>
    <row r="26966" spans="13:13">
      <c r="M26966" s="3"/>
    </row>
    <row r="26967" spans="13:13">
      <c r="M26967" s="3"/>
    </row>
    <row r="26968" spans="13:13">
      <c r="M26968" s="3"/>
    </row>
    <row r="26969" spans="13:13">
      <c r="M26969" s="3"/>
    </row>
    <row r="26970" spans="13:13">
      <c r="M26970" s="3"/>
    </row>
    <row r="26971" spans="13:13">
      <c r="M26971" s="3"/>
    </row>
    <row r="26972" spans="13:13">
      <c r="M26972" s="3"/>
    </row>
    <row r="26973" spans="13:13">
      <c r="M26973" s="3"/>
    </row>
    <row r="26974" spans="13:13">
      <c r="M26974" s="3"/>
    </row>
    <row r="26975" spans="13:13">
      <c r="M26975" s="3"/>
    </row>
    <row r="26976" spans="13:13">
      <c r="M26976" s="3"/>
    </row>
    <row r="26977" spans="13:13">
      <c r="M26977" s="3"/>
    </row>
    <row r="26978" spans="13:13">
      <c r="M26978" s="3"/>
    </row>
    <row r="26979" spans="13:13">
      <c r="M26979" s="3"/>
    </row>
    <row r="26980" spans="13:13">
      <c r="M26980" s="3"/>
    </row>
    <row r="26981" spans="13:13">
      <c r="M26981" s="3"/>
    </row>
    <row r="26982" spans="13:13">
      <c r="M26982" s="3"/>
    </row>
    <row r="26983" spans="13:13">
      <c r="M26983" s="3"/>
    </row>
    <row r="26984" spans="13:13">
      <c r="M26984" s="3"/>
    </row>
    <row r="26985" spans="13:13">
      <c r="M26985" s="3"/>
    </row>
    <row r="26986" spans="13:13">
      <c r="M26986" s="3"/>
    </row>
    <row r="26987" spans="13:13">
      <c r="M26987" s="3"/>
    </row>
    <row r="26988" spans="13:13">
      <c r="M26988" s="3"/>
    </row>
    <row r="26989" spans="13:13">
      <c r="M26989" s="3"/>
    </row>
    <row r="26990" spans="13:13">
      <c r="M26990" s="3"/>
    </row>
    <row r="26991" spans="13:13">
      <c r="M26991" s="3"/>
    </row>
    <row r="26992" spans="13:13">
      <c r="M26992" s="3"/>
    </row>
    <row r="26993" spans="13:13">
      <c r="M26993" s="3"/>
    </row>
    <row r="26994" spans="13:13">
      <c r="M26994" s="3"/>
    </row>
    <row r="26995" spans="13:13">
      <c r="M26995" s="3"/>
    </row>
    <row r="26996" spans="13:13">
      <c r="M26996" s="3"/>
    </row>
    <row r="26997" spans="13:13">
      <c r="M26997" s="3"/>
    </row>
    <row r="26998" spans="13:13">
      <c r="M26998" s="3"/>
    </row>
    <row r="26999" spans="13:13">
      <c r="M26999" s="3"/>
    </row>
    <row r="27000" spans="13:13">
      <c r="M27000" s="3"/>
    </row>
    <row r="27001" spans="13:13">
      <c r="M27001" s="3"/>
    </row>
    <row r="27002" spans="13:13">
      <c r="M27002" s="3"/>
    </row>
    <row r="27003" spans="13:13">
      <c r="M27003" s="3"/>
    </row>
    <row r="27004" spans="13:13">
      <c r="M27004" s="3"/>
    </row>
    <row r="27005" spans="13:13">
      <c r="M27005" s="3"/>
    </row>
    <row r="27006" spans="13:13">
      <c r="M27006" s="3"/>
    </row>
    <row r="27007" spans="13:13">
      <c r="M27007" s="3"/>
    </row>
    <row r="27008" spans="13:13">
      <c r="M27008" s="3"/>
    </row>
    <row r="27009" spans="13:13">
      <c r="M27009" s="3"/>
    </row>
    <row r="27010" spans="13:13">
      <c r="M27010" s="3"/>
    </row>
    <row r="27011" spans="13:13">
      <c r="M27011" s="3"/>
    </row>
    <row r="27012" spans="13:13">
      <c r="M27012" s="3"/>
    </row>
    <row r="27013" spans="13:13">
      <c r="M27013" s="3"/>
    </row>
    <row r="27014" spans="13:13">
      <c r="M27014" s="3"/>
    </row>
    <row r="27015" spans="13:13">
      <c r="M27015" s="3"/>
    </row>
    <row r="27016" spans="13:13">
      <c r="M27016" s="3"/>
    </row>
    <row r="27017" spans="13:13">
      <c r="M27017" s="3"/>
    </row>
    <row r="27018" spans="13:13">
      <c r="M27018" s="3"/>
    </row>
    <row r="27019" spans="13:13">
      <c r="M27019" s="3"/>
    </row>
    <row r="27020" spans="13:13">
      <c r="M27020" s="3"/>
    </row>
    <row r="27021" spans="13:13">
      <c r="M27021" s="3"/>
    </row>
    <row r="27022" spans="13:13">
      <c r="M27022" s="3"/>
    </row>
    <row r="27023" spans="13:13">
      <c r="M27023" s="3"/>
    </row>
    <row r="27024" spans="13:13">
      <c r="M27024" s="3"/>
    </row>
    <row r="27025" spans="13:13">
      <c r="M27025" s="3"/>
    </row>
    <row r="27026" spans="13:13">
      <c r="M27026" s="3"/>
    </row>
    <row r="27027" spans="13:13">
      <c r="M27027" s="3"/>
    </row>
    <row r="27028" spans="13:13">
      <c r="M27028" s="3"/>
    </row>
    <row r="27029" spans="13:13">
      <c r="M27029" s="3"/>
    </row>
    <row r="27030" spans="13:13">
      <c r="M27030" s="3"/>
    </row>
    <row r="27031" spans="13:13">
      <c r="M27031" s="3"/>
    </row>
    <row r="27032" spans="13:13">
      <c r="M27032" s="3"/>
    </row>
    <row r="27033" spans="13:13">
      <c r="M27033" s="3"/>
    </row>
    <row r="27034" spans="13:13">
      <c r="M27034" s="3"/>
    </row>
    <row r="27035" spans="13:13">
      <c r="M27035" s="3"/>
    </row>
    <row r="27036" spans="13:13">
      <c r="M27036" s="3"/>
    </row>
    <row r="27037" spans="13:13">
      <c r="M27037" s="3"/>
    </row>
    <row r="27038" spans="13:13">
      <c r="M27038" s="3"/>
    </row>
    <row r="27039" spans="13:13">
      <c r="M27039" s="3"/>
    </row>
    <row r="27040" spans="13:13">
      <c r="M27040" s="3"/>
    </row>
    <row r="27041" spans="13:13">
      <c r="M27041" s="3"/>
    </row>
    <row r="27042" spans="13:13">
      <c r="M27042" s="3"/>
    </row>
    <row r="27043" spans="13:13">
      <c r="M27043" s="3"/>
    </row>
    <row r="27044" spans="13:13">
      <c r="M27044" s="3"/>
    </row>
    <row r="27045" spans="13:13">
      <c r="M27045" s="3"/>
    </row>
    <row r="27046" spans="13:13">
      <c r="M27046" s="3"/>
    </row>
    <row r="27047" spans="13:13">
      <c r="M27047" s="3"/>
    </row>
    <row r="27048" spans="13:13">
      <c r="M27048" s="3"/>
    </row>
    <row r="27049" spans="13:13">
      <c r="M27049" s="3"/>
    </row>
    <row r="27050" spans="13:13">
      <c r="M27050" s="3"/>
    </row>
    <row r="27051" spans="13:13">
      <c r="M27051" s="3"/>
    </row>
    <row r="27052" spans="13:13">
      <c r="M27052" s="10"/>
    </row>
    <row r="27053" spans="13:13">
      <c r="M27053" s="3"/>
    </row>
    <row r="27054" spans="13:13">
      <c r="M27054" s="3"/>
    </row>
    <row r="27055" spans="13:13">
      <c r="M27055" s="3"/>
    </row>
    <row r="27056" spans="13:13">
      <c r="M27056" s="3"/>
    </row>
    <row r="27057" spans="13:13">
      <c r="M27057" s="3"/>
    </row>
    <row r="27058" spans="13:13">
      <c r="M27058" s="3"/>
    </row>
    <row r="27059" spans="13:13">
      <c r="M27059" s="3"/>
    </row>
    <row r="27060" spans="13:13">
      <c r="M27060" s="3"/>
    </row>
    <row r="27061" spans="13:13">
      <c r="M27061" s="3"/>
    </row>
    <row r="27062" spans="13:13">
      <c r="M27062" s="3"/>
    </row>
    <row r="27063" spans="13:13">
      <c r="M27063" s="3"/>
    </row>
    <row r="27064" spans="13:13">
      <c r="M27064" s="3"/>
    </row>
    <row r="27065" spans="13:13">
      <c r="M27065" s="3"/>
    </row>
    <row r="27066" spans="13:13">
      <c r="M27066" s="3"/>
    </row>
    <row r="27067" spans="13:13">
      <c r="M27067" s="3"/>
    </row>
    <row r="27068" spans="13:13">
      <c r="M27068" s="3"/>
    </row>
    <row r="27069" spans="13:13">
      <c r="M27069" s="3"/>
    </row>
    <row r="27070" spans="13:13">
      <c r="M27070" s="3"/>
    </row>
    <row r="27071" spans="13:13">
      <c r="M27071" s="3"/>
    </row>
    <row r="27072" spans="13:13">
      <c r="M27072" s="3"/>
    </row>
    <row r="27073" spans="13:13">
      <c r="M27073" s="3"/>
    </row>
    <row r="27074" spans="13:13">
      <c r="M27074" s="3"/>
    </row>
    <row r="27075" spans="13:13">
      <c r="M27075" s="3"/>
    </row>
    <row r="27076" spans="13:13">
      <c r="M27076" s="3"/>
    </row>
    <row r="27077" spans="13:13">
      <c r="M27077" s="3"/>
    </row>
    <row r="27078" spans="13:13">
      <c r="M27078" s="3"/>
    </row>
    <row r="27079" spans="13:13">
      <c r="M27079" s="3"/>
    </row>
    <row r="27080" spans="13:13">
      <c r="M27080" s="3"/>
    </row>
    <row r="27081" spans="13:13">
      <c r="M27081" s="3"/>
    </row>
    <row r="27082" spans="13:13">
      <c r="M27082" s="3"/>
    </row>
    <row r="27083" spans="13:13">
      <c r="M27083" s="3"/>
    </row>
    <row r="27084" spans="13:13">
      <c r="M27084" s="3"/>
    </row>
    <row r="27085" spans="13:13">
      <c r="M27085" s="3"/>
    </row>
    <row r="27086" spans="13:13">
      <c r="M27086" s="3"/>
    </row>
    <row r="27087" spans="13:13">
      <c r="M27087" s="3"/>
    </row>
    <row r="27088" spans="13:13">
      <c r="M27088" s="3"/>
    </row>
    <row r="27089" spans="13:13">
      <c r="M27089" s="3"/>
    </row>
    <row r="27090" spans="13:13">
      <c r="M27090" s="3"/>
    </row>
    <row r="27091" spans="13:13">
      <c r="M27091" s="3"/>
    </row>
    <row r="27092" spans="13:13">
      <c r="M27092" s="3"/>
    </row>
    <row r="27093" spans="13:13">
      <c r="M27093" s="3"/>
    </row>
    <row r="27094" spans="13:13">
      <c r="M27094" s="3"/>
    </row>
    <row r="27095" spans="13:13">
      <c r="M27095" s="3"/>
    </row>
    <row r="27096" spans="13:13">
      <c r="M27096" s="3"/>
    </row>
    <row r="27097" spans="13:13">
      <c r="M27097" s="3"/>
    </row>
    <row r="27098" spans="13:13">
      <c r="M27098" s="3"/>
    </row>
    <row r="27099" spans="13:13">
      <c r="M27099" s="3"/>
    </row>
    <row r="27100" spans="13:13">
      <c r="M27100" s="3"/>
    </row>
    <row r="27101" spans="13:13">
      <c r="M27101" s="3"/>
    </row>
    <row r="27102" spans="13:13">
      <c r="M27102" s="3"/>
    </row>
    <row r="27103" spans="13:13">
      <c r="M27103" s="3"/>
    </row>
    <row r="27104" spans="13:13">
      <c r="M27104" s="3"/>
    </row>
    <row r="27105" spans="13:13">
      <c r="M27105" s="3"/>
    </row>
    <row r="27106" spans="13:13">
      <c r="M27106" s="3"/>
    </row>
    <row r="27107" spans="13:13">
      <c r="M27107" s="3"/>
    </row>
    <row r="27108" spans="13:13">
      <c r="M27108" s="3"/>
    </row>
    <row r="27109" spans="13:13">
      <c r="M27109" s="3"/>
    </row>
    <row r="27110" spans="13:13">
      <c r="M27110" s="3"/>
    </row>
    <row r="27111" spans="13:13">
      <c r="M27111" s="3"/>
    </row>
    <row r="27112" spans="13:13">
      <c r="M27112" s="3"/>
    </row>
    <row r="27113" spans="13:13">
      <c r="M27113" s="3"/>
    </row>
    <row r="27114" spans="13:13">
      <c r="M27114" s="3"/>
    </row>
    <row r="27115" spans="13:13">
      <c r="M27115" s="3"/>
    </row>
    <row r="27116" spans="13:13">
      <c r="M27116" s="3"/>
    </row>
    <row r="27117" spans="13:13">
      <c r="M27117" s="3"/>
    </row>
    <row r="27118" spans="13:13">
      <c r="M27118" s="3"/>
    </row>
    <row r="27119" spans="13:13">
      <c r="M27119" s="3"/>
    </row>
    <row r="27120" spans="13:13">
      <c r="M27120" s="3"/>
    </row>
    <row r="27121" spans="13:13">
      <c r="M27121" s="3"/>
    </row>
    <row r="27122" spans="13:13">
      <c r="M27122" s="3"/>
    </row>
    <row r="27123" spans="13:13">
      <c r="M27123" s="3"/>
    </row>
    <row r="27124" spans="13:13">
      <c r="M27124" s="3"/>
    </row>
    <row r="27125" spans="13:13">
      <c r="M27125" s="3"/>
    </row>
    <row r="27126" spans="13:13">
      <c r="M27126" s="3"/>
    </row>
    <row r="27127" spans="13:13">
      <c r="M27127" s="3"/>
    </row>
    <row r="27128" spans="13:13">
      <c r="M27128" s="3"/>
    </row>
    <row r="27129" spans="13:13">
      <c r="M27129" s="3"/>
    </row>
    <row r="27130" spans="13:13">
      <c r="M27130" s="3"/>
    </row>
    <row r="27131" spans="13:13">
      <c r="M27131" s="3"/>
    </row>
    <row r="27132" spans="13:13">
      <c r="M27132" s="3"/>
    </row>
    <row r="27133" spans="13:13">
      <c r="M27133" s="3"/>
    </row>
    <row r="27134" spans="13:13">
      <c r="M27134" s="3"/>
    </row>
    <row r="27135" spans="13:13">
      <c r="M27135" s="3"/>
    </row>
    <row r="27136" spans="13:13">
      <c r="M27136" s="3"/>
    </row>
    <row r="27137" spans="13:13">
      <c r="M27137" s="3"/>
    </row>
    <row r="27138" spans="13:13">
      <c r="M27138" s="3"/>
    </row>
    <row r="27139" spans="13:13">
      <c r="M27139" s="3"/>
    </row>
    <row r="27140" spans="13:13">
      <c r="M27140" s="3"/>
    </row>
    <row r="27141" spans="13:13">
      <c r="M27141" s="3"/>
    </row>
    <row r="27142" spans="13:13">
      <c r="M27142" s="3"/>
    </row>
    <row r="27143" spans="13:13">
      <c r="M27143" s="3"/>
    </row>
    <row r="27144" spans="13:13">
      <c r="M27144" s="3"/>
    </row>
    <row r="27145" spans="13:13">
      <c r="M27145" s="3"/>
    </row>
    <row r="27146" spans="13:13">
      <c r="M27146" s="3"/>
    </row>
    <row r="27147" spans="13:13">
      <c r="M27147" s="3"/>
    </row>
    <row r="27148" spans="13:13">
      <c r="M27148" s="3"/>
    </row>
    <row r="27149" spans="13:13">
      <c r="M27149" s="3"/>
    </row>
    <row r="27150" spans="13:13">
      <c r="M27150" s="3"/>
    </row>
    <row r="27151" spans="13:13">
      <c r="M27151" s="3"/>
    </row>
    <row r="27152" spans="13:13">
      <c r="M27152" s="3"/>
    </row>
    <row r="27153" spans="13:13">
      <c r="M27153" s="3"/>
    </row>
    <row r="27154" spans="13:13">
      <c r="M27154" s="3"/>
    </row>
    <row r="27155" spans="13:13">
      <c r="M27155" s="3"/>
    </row>
    <row r="27156" spans="13:13">
      <c r="M27156" s="3"/>
    </row>
    <row r="27157" spans="13:13">
      <c r="M27157" s="3"/>
    </row>
    <row r="27158" spans="13:13">
      <c r="M27158" s="3"/>
    </row>
    <row r="27159" spans="13:13">
      <c r="M27159" s="3"/>
    </row>
    <row r="27160" spans="13:13">
      <c r="M27160" s="3"/>
    </row>
    <row r="27161" spans="13:13">
      <c r="M27161" s="3"/>
    </row>
    <row r="27162" spans="13:13">
      <c r="M27162" s="3"/>
    </row>
    <row r="27163" spans="13:13">
      <c r="M27163" s="3"/>
    </row>
    <row r="27164" spans="13:13">
      <c r="M27164" s="3"/>
    </row>
    <row r="27165" spans="13:13">
      <c r="M27165" s="3"/>
    </row>
    <row r="27166" spans="13:13">
      <c r="M27166" s="3"/>
    </row>
    <row r="27167" spans="13:13">
      <c r="M27167" s="3"/>
    </row>
    <row r="27168" spans="13:13">
      <c r="M27168" s="3"/>
    </row>
    <row r="27169" spans="13:13">
      <c r="M27169" s="3"/>
    </row>
    <row r="27170" spans="13:13">
      <c r="M27170" s="3"/>
    </row>
    <row r="27171" spans="13:13">
      <c r="M27171" s="3"/>
    </row>
    <row r="27172" spans="13:13">
      <c r="M27172" s="3"/>
    </row>
    <row r="27173" spans="13:13">
      <c r="M27173" s="3"/>
    </row>
    <row r="27174" spans="13:13">
      <c r="M27174" s="3"/>
    </row>
    <row r="27175" spans="13:13">
      <c r="M27175" s="3"/>
    </row>
    <row r="27176" spans="13:13">
      <c r="M27176" s="3"/>
    </row>
    <row r="27177" spans="13:13">
      <c r="M27177" s="3"/>
    </row>
    <row r="27178" spans="13:13">
      <c r="M27178" s="3"/>
    </row>
    <row r="27179" spans="13:13">
      <c r="M27179" s="3"/>
    </row>
    <row r="27180" spans="13:13">
      <c r="M27180" s="3"/>
    </row>
    <row r="27181" spans="13:13">
      <c r="M27181" s="3"/>
    </row>
    <row r="27182" spans="13:13">
      <c r="M27182" s="3"/>
    </row>
    <row r="27183" spans="13:13">
      <c r="M27183" s="3"/>
    </row>
    <row r="27184" spans="13:13">
      <c r="M27184" s="3"/>
    </row>
    <row r="27185" spans="13:13">
      <c r="M27185" s="3"/>
    </row>
    <row r="27186" spans="13:13">
      <c r="M27186" s="3"/>
    </row>
    <row r="27187" spans="13:13">
      <c r="M27187" s="3"/>
    </row>
    <row r="27188" spans="13:13">
      <c r="M27188" s="3"/>
    </row>
    <row r="27189" spans="13:13">
      <c r="M27189" s="3"/>
    </row>
    <row r="27190" spans="13:13">
      <c r="M27190" s="3"/>
    </row>
    <row r="27191" spans="13:13">
      <c r="M27191" s="3"/>
    </row>
    <row r="27192" spans="13:13">
      <c r="M27192" s="3"/>
    </row>
    <row r="27193" spans="13:13">
      <c r="M27193" s="3"/>
    </row>
    <row r="27194" spans="13:13">
      <c r="M27194" s="3"/>
    </row>
    <row r="27195" spans="13:13">
      <c r="M27195" s="3"/>
    </row>
    <row r="27196" spans="13:13">
      <c r="M27196" s="3"/>
    </row>
    <row r="27197" spans="13:13">
      <c r="M27197" s="3"/>
    </row>
    <row r="27198" spans="13:13">
      <c r="M27198" s="3"/>
    </row>
    <row r="27199" spans="13:13">
      <c r="M27199" s="3"/>
    </row>
    <row r="27200" spans="13:13">
      <c r="M27200" s="3"/>
    </row>
    <row r="27201" spans="13:13">
      <c r="M27201" s="3"/>
    </row>
    <row r="27202" spans="13:13">
      <c r="M27202" s="3"/>
    </row>
    <row r="27203" spans="13:13">
      <c r="M27203" s="3"/>
    </row>
    <row r="27204" spans="13:13">
      <c r="M27204" s="3"/>
    </row>
    <row r="27205" spans="13:13">
      <c r="M27205" s="3"/>
    </row>
    <row r="27206" spans="13:13">
      <c r="M27206" s="3"/>
    </row>
    <row r="27207" spans="13:13">
      <c r="M27207" s="3"/>
    </row>
    <row r="27208" spans="13:13">
      <c r="M27208" s="3"/>
    </row>
    <row r="27209" spans="13:13">
      <c r="M27209" s="3"/>
    </row>
    <row r="27210" spans="13:13">
      <c r="M27210" s="3"/>
    </row>
    <row r="27211" spans="13:13">
      <c r="M27211" s="3"/>
    </row>
    <row r="27212" spans="13:13">
      <c r="M27212" s="3"/>
    </row>
    <row r="27213" spans="13:13">
      <c r="M27213" s="3"/>
    </row>
    <row r="27214" spans="13:13">
      <c r="M27214" s="3"/>
    </row>
    <row r="27215" spans="13:13">
      <c r="M27215" s="3"/>
    </row>
    <row r="27216" spans="13:13">
      <c r="M27216" s="3"/>
    </row>
    <row r="27217" spans="13:13">
      <c r="M27217" s="3"/>
    </row>
    <row r="27218" spans="13:13">
      <c r="M27218" s="3"/>
    </row>
    <row r="27219" spans="13:13">
      <c r="M27219" s="3"/>
    </row>
    <row r="27220" spans="13:13">
      <c r="M27220" s="3"/>
    </row>
    <row r="27221" spans="13:13">
      <c r="M27221" s="3"/>
    </row>
    <row r="27222" spans="13:13">
      <c r="M27222" s="3"/>
    </row>
    <row r="27223" spans="13:13">
      <c r="M27223" s="3"/>
    </row>
    <row r="27224" spans="13:13">
      <c r="M27224" s="3"/>
    </row>
    <row r="27225" spans="13:13">
      <c r="M27225" s="3"/>
    </row>
    <row r="27226" spans="13:13">
      <c r="M27226" s="3"/>
    </row>
    <row r="27227" spans="13:13">
      <c r="M27227" s="3"/>
    </row>
    <row r="27228" spans="13:13">
      <c r="M27228" s="3"/>
    </row>
    <row r="27229" spans="13:13">
      <c r="M27229" s="3"/>
    </row>
    <row r="27230" spans="13:13">
      <c r="M27230" s="3"/>
    </row>
    <row r="27231" spans="13:13">
      <c r="M27231" s="3"/>
    </row>
    <row r="27232" spans="13:13">
      <c r="M27232" s="3"/>
    </row>
    <row r="27233" spans="13:13">
      <c r="M27233" s="3"/>
    </row>
    <row r="27234" spans="13:13">
      <c r="M27234" s="3"/>
    </row>
    <row r="27235" spans="13:13">
      <c r="M27235" s="3"/>
    </row>
    <row r="27236" spans="13:13">
      <c r="M27236" s="3"/>
    </row>
    <row r="27237" spans="13:13">
      <c r="M27237" s="3"/>
    </row>
    <row r="27238" spans="13:13">
      <c r="M27238" s="3"/>
    </row>
    <row r="27239" spans="13:13">
      <c r="M27239" s="3"/>
    </row>
    <row r="27240" spans="13:13">
      <c r="M27240" s="3"/>
    </row>
    <row r="27241" spans="13:13">
      <c r="M27241" s="3"/>
    </row>
    <row r="27242" spans="13:13">
      <c r="M27242" s="3"/>
    </row>
    <row r="27243" spans="13:13">
      <c r="M27243" s="3"/>
    </row>
    <row r="27244" spans="13:13">
      <c r="M27244" s="3"/>
    </row>
    <row r="27245" spans="13:13">
      <c r="M27245" s="3"/>
    </row>
    <row r="27246" spans="13:13">
      <c r="M27246" s="3"/>
    </row>
    <row r="27247" spans="13:13">
      <c r="M27247" s="3"/>
    </row>
    <row r="27248" spans="13:13">
      <c r="M27248" s="3"/>
    </row>
    <row r="27249" spans="13:13">
      <c r="M27249" s="3"/>
    </row>
    <row r="27250" spans="13:13">
      <c r="M27250" s="3"/>
    </row>
    <row r="27251" spans="13:13">
      <c r="M27251" s="3"/>
    </row>
    <row r="27252" spans="13:13">
      <c r="M27252" s="3"/>
    </row>
    <row r="27253" spans="13:13">
      <c r="M27253" s="3"/>
    </row>
    <row r="27254" spans="13:13">
      <c r="M27254" s="3"/>
    </row>
    <row r="27255" spans="13:13">
      <c r="M27255" s="3"/>
    </row>
    <row r="27256" spans="13:13">
      <c r="M27256" s="3"/>
    </row>
    <row r="27257" spans="13:13">
      <c r="M27257" s="3"/>
    </row>
    <row r="27258" spans="13:13">
      <c r="M27258" s="3"/>
    </row>
    <row r="27259" spans="13:13">
      <c r="M27259" s="3"/>
    </row>
    <row r="27260" spans="13:13">
      <c r="M27260" s="3"/>
    </row>
    <row r="27261" spans="13:13">
      <c r="M27261" s="3"/>
    </row>
    <row r="27262" spans="13:13">
      <c r="M27262" s="3"/>
    </row>
    <row r="27263" spans="13:13">
      <c r="M27263" s="3"/>
    </row>
    <row r="27264" spans="13:13">
      <c r="M27264" s="3"/>
    </row>
    <row r="27265" spans="13:13">
      <c r="M27265" s="3"/>
    </row>
    <row r="27266" spans="13:13">
      <c r="M27266" s="3"/>
    </row>
    <row r="27267" spans="13:13">
      <c r="M27267" s="3"/>
    </row>
    <row r="27268" spans="13:13">
      <c r="M27268" s="3"/>
    </row>
    <row r="27269" spans="13:13">
      <c r="M27269" s="3"/>
    </row>
    <row r="27270" spans="13:13">
      <c r="M27270" s="3"/>
    </row>
    <row r="27271" spans="13:13">
      <c r="M27271" s="3"/>
    </row>
    <row r="27272" spans="13:13">
      <c r="M27272" s="3"/>
    </row>
    <row r="27273" spans="13:13">
      <c r="M27273" s="3"/>
    </row>
    <row r="27274" spans="13:13">
      <c r="M27274" s="3"/>
    </row>
    <row r="27275" spans="13:13">
      <c r="M27275" s="3"/>
    </row>
    <row r="27276" spans="13:13">
      <c r="M27276" s="3"/>
    </row>
    <row r="27277" spans="13:13">
      <c r="M27277" s="3"/>
    </row>
    <row r="27278" spans="13:13">
      <c r="M27278" s="3"/>
    </row>
    <row r="27279" spans="13:13">
      <c r="M27279" s="3"/>
    </row>
    <row r="27280" spans="13:13">
      <c r="M27280" s="3"/>
    </row>
    <row r="27281" spans="13:13">
      <c r="M27281" s="3"/>
    </row>
    <row r="27282" spans="13:13">
      <c r="M27282" s="3"/>
    </row>
    <row r="27283" spans="13:13">
      <c r="M27283" s="3"/>
    </row>
    <row r="27284" spans="13:13">
      <c r="M27284" s="3"/>
    </row>
    <row r="27285" spans="13:13">
      <c r="M27285" s="3"/>
    </row>
    <row r="27286" spans="13:13">
      <c r="M27286" s="3"/>
    </row>
    <row r="27287" spans="13:13">
      <c r="M27287" s="3"/>
    </row>
    <row r="27288" spans="13:13">
      <c r="M27288" s="3"/>
    </row>
    <row r="27289" spans="13:13">
      <c r="M27289" s="3"/>
    </row>
    <row r="27290" spans="13:13">
      <c r="M27290" s="3"/>
    </row>
    <row r="27291" spans="13:13">
      <c r="M27291" s="3"/>
    </row>
    <row r="27292" spans="13:13">
      <c r="M27292" s="3"/>
    </row>
    <row r="27293" spans="13:13">
      <c r="M27293" s="3"/>
    </row>
    <row r="27294" spans="13:13">
      <c r="M27294" s="3"/>
    </row>
    <row r="27295" spans="13:13">
      <c r="M27295" s="3"/>
    </row>
    <row r="27296" spans="13:13">
      <c r="M27296" s="3"/>
    </row>
    <row r="27297" spans="13:13">
      <c r="M27297" s="3"/>
    </row>
    <row r="27298" spans="13:13">
      <c r="M27298" s="3"/>
    </row>
    <row r="27299" spans="13:13">
      <c r="M27299" s="3"/>
    </row>
    <row r="27300" spans="13:13">
      <c r="M27300" s="3"/>
    </row>
    <row r="27301" spans="13:13">
      <c r="M27301" s="3"/>
    </row>
    <row r="27302" spans="13:13">
      <c r="M27302" s="3"/>
    </row>
    <row r="27303" spans="13:13">
      <c r="M27303" s="3"/>
    </row>
    <row r="27304" spans="13:13">
      <c r="M27304" s="3"/>
    </row>
    <row r="27305" spans="13:13">
      <c r="M27305" s="3"/>
    </row>
    <row r="27306" spans="13:13">
      <c r="M27306" s="3"/>
    </row>
    <row r="27307" spans="13:13">
      <c r="M27307" s="3"/>
    </row>
    <row r="27308" spans="13:13">
      <c r="M27308" s="3"/>
    </row>
    <row r="27309" spans="13:13">
      <c r="M27309" s="3"/>
    </row>
    <row r="27310" spans="13:13">
      <c r="M27310" s="3"/>
    </row>
    <row r="27311" spans="13:13">
      <c r="M27311" s="3"/>
    </row>
    <row r="27312" spans="13:13">
      <c r="M27312" s="3"/>
    </row>
    <row r="27313" spans="13:13">
      <c r="M27313" s="3"/>
    </row>
    <row r="27314" spans="13:13">
      <c r="M27314" s="3"/>
    </row>
    <row r="27315" spans="13:13">
      <c r="M27315" s="3"/>
    </row>
    <row r="27316" spans="13:13">
      <c r="M27316" s="3"/>
    </row>
    <row r="27317" spans="13:13">
      <c r="M27317" s="3"/>
    </row>
    <row r="27318" spans="13:13">
      <c r="M27318" s="3"/>
    </row>
    <row r="27319" spans="13:13">
      <c r="M27319" s="3"/>
    </row>
    <row r="27320" spans="13:13">
      <c r="M27320" s="3"/>
    </row>
    <row r="27321" spans="13:13">
      <c r="M27321" s="3"/>
    </row>
    <row r="27322" spans="13:13">
      <c r="M27322" s="3"/>
    </row>
    <row r="27323" spans="13:13">
      <c r="M27323" s="3"/>
    </row>
    <row r="27324" spans="13:13">
      <c r="M27324" s="3"/>
    </row>
    <row r="27325" spans="13:13">
      <c r="M27325" s="3"/>
    </row>
    <row r="27326" spans="13:13">
      <c r="M27326" s="3"/>
    </row>
    <row r="27327" spans="13:13">
      <c r="M27327" s="3"/>
    </row>
    <row r="27328" spans="13:13">
      <c r="M27328" s="3"/>
    </row>
    <row r="27329" spans="13:13">
      <c r="M27329" s="3"/>
    </row>
    <row r="27330" spans="13:13">
      <c r="M27330" s="3"/>
    </row>
    <row r="27331" spans="13:13">
      <c r="M27331" s="3"/>
    </row>
    <row r="27332" spans="13:13">
      <c r="M27332" s="3"/>
    </row>
    <row r="27333" spans="13:13">
      <c r="M27333" s="3"/>
    </row>
    <row r="27334" spans="13:13">
      <c r="M27334" s="3"/>
    </row>
    <row r="27335" spans="13:13">
      <c r="M27335" s="3"/>
    </row>
    <row r="27336" spans="13:13">
      <c r="M27336" s="3"/>
    </row>
    <row r="27337" spans="13:13">
      <c r="M27337" s="3"/>
    </row>
    <row r="27338" spans="13:13">
      <c r="M27338" s="3"/>
    </row>
    <row r="27339" spans="13:13">
      <c r="M27339" s="3"/>
    </row>
    <row r="27340" spans="13:13">
      <c r="M27340" s="3"/>
    </row>
    <row r="27341" spans="13:13">
      <c r="M27341" s="3"/>
    </row>
    <row r="27342" spans="13:13">
      <c r="M27342" s="3"/>
    </row>
    <row r="27343" spans="13:13">
      <c r="M27343" s="3"/>
    </row>
    <row r="27344" spans="13:13">
      <c r="M27344" s="3"/>
    </row>
    <row r="27345" spans="13:13">
      <c r="M27345" s="3"/>
    </row>
    <row r="27346" spans="13:13">
      <c r="M27346" s="3"/>
    </row>
    <row r="27347" spans="13:13">
      <c r="M27347" s="3"/>
    </row>
    <row r="27348" spans="13:13">
      <c r="M27348" s="3"/>
    </row>
    <row r="27349" spans="13:13">
      <c r="M27349" s="3"/>
    </row>
    <row r="27350" spans="13:13">
      <c r="M27350" s="3"/>
    </row>
    <row r="27351" spans="13:13">
      <c r="M27351" s="3"/>
    </row>
    <row r="27352" spans="13:13">
      <c r="M27352" s="3"/>
    </row>
    <row r="27353" spans="13:13">
      <c r="M27353" s="3"/>
    </row>
    <row r="27354" spans="13:13">
      <c r="M27354" s="3"/>
    </row>
    <row r="27355" spans="13:13">
      <c r="M27355" s="3"/>
    </row>
    <row r="27356" spans="13:13">
      <c r="M27356" s="3"/>
    </row>
    <row r="27357" spans="13:13">
      <c r="M27357" s="3"/>
    </row>
    <row r="27358" spans="13:13">
      <c r="M27358" s="3"/>
    </row>
    <row r="27359" spans="13:13">
      <c r="M27359" s="3"/>
    </row>
    <row r="27360" spans="13:13">
      <c r="M27360" s="3"/>
    </row>
    <row r="27361" spans="13:13">
      <c r="M27361" s="3"/>
    </row>
    <row r="27362" spans="13:13">
      <c r="M27362" s="3"/>
    </row>
    <row r="27363" spans="13:13">
      <c r="M27363" s="3"/>
    </row>
    <row r="27364" spans="13:13">
      <c r="M27364" s="3"/>
    </row>
    <row r="27365" spans="13:13">
      <c r="M27365" s="3"/>
    </row>
    <row r="27366" spans="13:13">
      <c r="M27366" s="3"/>
    </row>
    <row r="27367" spans="13:13">
      <c r="M27367" s="3"/>
    </row>
    <row r="27368" spans="13:13">
      <c r="M27368" s="3"/>
    </row>
    <row r="27369" spans="13:13">
      <c r="M27369" s="3"/>
    </row>
    <row r="27370" spans="13:13">
      <c r="M27370" s="3"/>
    </row>
    <row r="27371" spans="13:13">
      <c r="M27371" s="3"/>
    </row>
    <row r="27372" spans="13:13">
      <c r="M27372" s="3"/>
    </row>
    <row r="27373" spans="13:13">
      <c r="M27373" s="3"/>
    </row>
    <row r="27374" spans="13:13">
      <c r="M27374" s="3"/>
    </row>
    <row r="27375" spans="13:13">
      <c r="M27375" s="3"/>
    </row>
    <row r="27376" spans="13:13">
      <c r="M27376" s="3"/>
    </row>
    <row r="27377" spans="13:13">
      <c r="M27377" s="3"/>
    </row>
    <row r="27378" spans="13:13">
      <c r="M27378" s="3"/>
    </row>
    <row r="27379" spans="13:13">
      <c r="M27379" s="3"/>
    </row>
    <row r="27380" spans="13:13">
      <c r="M27380" s="3"/>
    </row>
    <row r="27381" spans="13:13">
      <c r="M27381" s="3"/>
    </row>
    <row r="27382" spans="13:13">
      <c r="M27382" s="3"/>
    </row>
    <row r="27383" spans="13:13">
      <c r="M27383" s="3"/>
    </row>
    <row r="27384" spans="13:13">
      <c r="M27384" s="3"/>
    </row>
    <row r="27385" spans="13:13">
      <c r="M27385" s="3"/>
    </row>
    <row r="27386" spans="13:13">
      <c r="M27386" s="3"/>
    </row>
    <row r="27387" spans="13:13">
      <c r="M27387" s="3"/>
    </row>
    <row r="27388" spans="13:13">
      <c r="M27388" s="3"/>
    </row>
    <row r="27389" spans="13:13">
      <c r="M27389" s="3"/>
    </row>
    <row r="27390" spans="13:13">
      <c r="M27390" s="3"/>
    </row>
    <row r="27391" spans="13:13">
      <c r="M27391" s="3"/>
    </row>
    <row r="27392" spans="13:13">
      <c r="M27392" s="3"/>
    </row>
    <row r="27393" spans="13:13">
      <c r="M27393" s="3"/>
    </row>
    <row r="27394" spans="13:13">
      <c r="M27394" s="3"/>
    </row>
    <row r="27395" spans="13:13">
      <c r="M27395" s="3"/>
    </row>
    <row r="27396" spans="13:13">
      <c r="M27396" s="3"/>
    </row>
    <row r="27397" spans="13:13">
      <c r="M27397" s="3"/>
    </row>
    <row r="27398" spans="13:13">
      <c r="M27398" s="3"/>
    </row>
    <row r="27399" spans="13:13">
      <c r="M27399" s="3"/>
    </row>
    <row r="27400" spans="13:13">
      <c r="M27400" s="3"/>
    </row>
    <row r="27401" spans="13:13">
      <c r="M27401" s="3"/>
    </row>
    <row r="27402" spans="13:13">
      <c r="M27402" s="3"/>
    </row>
    <row r="27403" spans="13:13">
      <c r="M27403" s="3"/>
    </row>
    <row r="27404" spans="13:13">
      <c r="M27404" s="3"/>
    </row>
    <row r="27405" spans="13:13">
      <c r="M27405" s="3"/>
    </row>
    <row r="27406" spans="13:13">
      <c r="M27406" s="3"/>
    </row>
    <row r="27407" spans="13:13">
      <c r="M27407" s="3"/>
    </row>
    <row r="27408" spans="13:13">
      <c r="M27408" s="3"/>
    </row>
    <row r="27409" spans="13:13">
      <c r="M27409" s="3"/>
    </row>
    <row r="27410" spans="13:13">
      <c r="M27410" s="3"/>
    </row>
    <row r="27411" spans="13:13">
      <c r="M27411" s="3"/>
    </row>
    <row r="27412" spans="13:13">
      <c r="M27412" s="3"/>
    </row>
    <row r="27413" spans="13:13">
      <c r="M27413" s="3"/>
    </row>
    <row r="27414" spans="13:13">
      <c r="M27414" s="3"/>
    </row>
    <row r="27415" spans="13:13">
      <c r="M27415" s="3"/>
    </row>
    <row r="27416" spans="13:13">
      <c r="M27416" s="3"/>
    </row>
    <row r="27417" spans="13:13">
      <c r="M27417" s="10"/>
    </row>
    <row r="27418" spans="13:13">
      <c r="M27418" s="3"/>
    </row>
    <row r="27419" spans="13:13">
      <c r="M27419" s="3"/>
    </row>
    <row r="27420" spans="13:13">
      <c r="M27420" s="3"/>
    </row>
    <row r="27421" spans="13:13">
      <c r="M27421" s="3"/>
    </row>
    <row r="27422" spans="13:13">
      <c r="M27422" s="3"/>
    </row>
    <row r="27423" spans="13:13">
      <c r="M27423" s="3"/>
    </row>
    <row r="27424" spans="13:13">
      <c r="M27424" s="3"/>
    </row>
    <row r="27425" spans="13:13">
      <c r="M27425" s="3"/>
    </row>
    <row r="27426" spans="13:13">
      <c r="M27426" s="3"/>
    </row>
    <row r="27427" spans="13:13">
      <c r="M27427" s="3"/>
    </row>
    <row r="27428" spans="13:13">
      <c r="M27428" s="3"/>
    </row>
    <row r="27429" spans="13:13">
      <c r="M27429" s="3"/>
    </row>
    <row r="27430" spans="13:13">
      <c r="M27430" s="3"/>
    </row>
    <row r="27431" spans="13:13">
      <c r="M27431" s="3"/>
    </row>
    <row r="27432" spans="13:13">
      <c r="M27432" s="3"/>
    </row>
    <row r="27433" spans="13:13">
      <c r="M27433" s="3"/>
    </row>
    <row r="27434" spans="13:13">
      <c r="M27434" s="3"/>
    </row>
    <row r="27435" spans="13:13">
      <c r="M27435" s="3"/>
    </row>
    <row r="27436" spans="13:13">
      <c r="M27436" s="3"/>
    </row>
    <row r="27437" spans="13:13">
      <c r="M27437" s="3"/>
    </row>
    <row r="27438" spans="13:13">
      <c r="M27438" s="3"/>
    </row>
    <row r="27439" spans="13:13">
      <c r="M27439" s="3"/>
    </row>
    <row r="27440" spans="13:13">
      <c r="M27440" s="3"/>
    </row>
    <row r="27441" spans="13:13">
      <c r="M27441" s="3"/>
    </row>
    <row r="27442" spans="13:13">
      <c r="M27442" s="3"/>
    </row>
    <row r="27443" spans="13:13">
      <c r="M27443" s="3"/>
    </row>
    <row r="27444" spans="13:13">
      <c r="M27444" s="3"/>
    </row>
    <row r="27445" spans="13:13">
      <c r="M27445" s="3"/>
    </row>
    <row r="27446" spans="13:13">
      <c r="M27446" s="3"/>
    </row>
    <row r="27447" spans="13:13">
      <c r="M27447" s="3"/>
    </row>
    <row r="27448" spans="13:13">
      <c r="M27448" s="3"/>
    </row>
    <row r="27449" spans="13:13">
      <c r="M27449" s="3"/>
    </row>
    <row r="27450" spans="13:13">
      <c r="M27450" s="3"/>
    </row>
    <row r="27451" spans="13:13">
      <c r="M27451" s="3"/>
    </row>
    <row r="27452" spans="13:13">
      <c r="M27452" s="3"/>
    </row>
    <row r="27453" spans="13:13">
      <c r="M27453" s="3"/>
    </row>
    <row r="27454" spans="13:13">
      <c r="M27454" s="3"/>
    </row>
    <row r="27455" spans="13:13">
      <c r="M27455" s="3"/>
    </row>
    <row r="27456" spans="13:13">
      <c r="M27456" s="3"/>
    </row>
    <row r="27457" spans="13:13">
      <c r="M27457" s="3"/>
    </row>
    <row r="27458" spans="13:13">
      <c r="M27458" s="3"/>
    </row>
    <row r="27459" spans="13:13">
      <c r="M27459" s="3"/>
    </row>
    <row r="27460" spans="13:13">
      <c r="M27460" s="3"/>
    </row>
    <row r="27461" spans="13:13">
      <c r="M27461" s="3"/>
    </row>
    <row r="27462" spans="13:13">
      <c r="M27462" s="3"/>
    </row>
    <row r="27463" spans="13:13">
      <c r="M27463" s="3"/>
    </row>
    <row r="27464" spans="13:13">
      <c r="M27464" s="3"/>
    </row>
    <row r="27465" spans="13:13">
      <c r="M27465" s="3"/>
    </row>
    <row r="27466" spans="13:13">
      <c r="M27466" s="3"/>
    </row>
    <row r="27467" spans="13:13">
      <c r="M27467" s="3"/>
    </row>
    <row r="27468" spans="13:13">
      <c r="M27468" s="3"/>
    </row>
    <row r="27469" spans="13:13">
      <c r="M27469" s="3"/>
    </row>
    <row r="27470" spans="13:13">
      <c r="M27470" s="3"/>
    </row>
    <row r="27471" spans="13:13">
      <c r="M27471" s="3"/>
    </row>
    <row r="27472" spans="13:13">
      <c r="M27472" s="3"/>
    </row>
    <row r="27473" spans="13:13">
      <c r="M27473" s="3"/>
    </row>
    <row r="27474" spans="13:13">
      <c r="M27474" s="3"/>
    </row>
    <row r="27475" spans="13:13">
      <c r="M27475" s="3"/>
    </row>
    <row r="27476" spans="13:13">
      <c r="M27476" s="3"/>
    </row>
    <row r="27477" spans="13:13">
      <c r="M27477" s="3"/>
    </row>
    <row r="27478" spans="13:13">
      <c r="M27478" s="3"/>
    </row>
    <row r="27479" spans="13:13">
      <c r="M27479" s="3"/>
    </row>
    <row r="27480" spans="13:13">
      <c r="M27480" s="3"/>
    </row>
    <row r="27481" spans="13:13">
      <c r="M27481" s="3"/>
    </row>
    <row r="27482" spans="13:13">
      <c r="M27482" s="3"/>
    </row>
    <row r="27483" spans="13:13">
      <c r="M27483" s="3"/>
    </row>
    <row r="27484" spans="13:13">
      <c r="M27484" s="3"/>
    </row>
    <row r="27485" spans="13:13">
      <c r="M27485" s="3"/>
    </row>
    <row r="27486" spans="13:13">
      <c r="M27486" s="3"/>
    </row>
    <row r="27487" spans="13:13">
      <c r="M27487" s="3"/>
    </row>
    <row r="27488" spans="13:13">
      <c r="M27488" s="3"/>
    </row>
    <row r="27489" spans="13:13">
      <c r="M27489" s="3"/>
    </row>
    <row r="27490" spans="13:13">
      <c r="M27490" s="3"/>
    </row>
    <row r="27491" spans="13:13">
      <c r="M27491" s="3"/>
    </row>
    <row r="27492" spans="13:13">
      <c r="M27492" s="3"/>
    </row>
    <row r="27493" spans="13:13">
      <c r="M27493" s="3"/>
    </row>
    <row r="27494" spans="13:13">
      <c r="M27494" s="3"/>
    </row>
    <row r="27495" spans="13:13">
      <c r="M27495" s="3"/>
    </row>
    <row r="27496" spans="13:13">
      <c r="M27496" s="3"/>
    </row>
    <row r="27497" spans="13:13">
      <c r="M27497" s="3"/>
    </row>
    <row r="27498" spans="13:13">
      <c r="M27498" s="3"/>
    </row>
    <row r="27499" spans="13:13">
      <c r="M27499" s="3"/>
    </row>
    <row r="27500" spans="13:13">
      <c r="M27500" s="3"/>
    </row>
    <row r="27501" spans="13:13">
      <c r="M27501" s="3"/>
    </row>
    <row r="27502" spans="13:13">
      <c r="M27502" s="3"/>
    </row>
    <row r="27503" spans="13:13">
      <c r="M27503" s="3"/>
    </row>
    <row r="27504" spans="13:13">
      <c r="M27504" s="3"/>
    </row>
    <row r="27505" spans="13:13">
      <c r="M27505" s="3"/>
    </row>
    <row r="27506" spans="13:13">
      <c r="M27506" s="3"/>
    </row>
    <row r="27507" spans="13:13">
      <c r="M27507" s="3"/>
    </row>
    <row r="27508" spans="13:13">
      <c r="M27508" s="3"/>
    </row>
    <row r="27509" spans="13:13">
      <c r="M27509" s="3"/>
    </row>
    <row r="27510" spans="13:13">
      <c r="M27510" s="3"/>
    </row>
    <row r="27511" spans="13:13">
      <c r="M27511" s="3"/>
    </row>
    <row r="27512" spans="13:13">
      <c r="M27512" s="3"/>
    </row>
    <row r="27513" spans="13:13">
      <c r="M27513" s="3"/>
    </row>
    <row r="27514" spans="13:13">
      <c r="M27514" s="3"/>
    </row>
    <row r="27515" spans="13:13">
      <c r="M27515" s="3"/>
    </row>
    <row r="27516" spans="13:13">
      <c r="M27516" s="3"/>
    </row>
    <row r="27517" spans="13:13">
      <c r="M27517" s="3"/>
    </row>
    <row r="27518" spans="13:13">
      <c r="M27518" s="3"/>
    </row>
    <row r="27519" spans="13:13">
      <c r="M27519" s="3"/>
    </row>
    <row r="27520" spans="13:13">
      <c r="M27520" s="3"/>
    </row>
    <row r="27521" spans="13:13">
      <c r="M27521" s="3"/>
    </row>
    <row r="27522" spans="13:13">
      <c r="M27522" s="3"/>
    </row>
    <row r="27523" spans="13:13">
      <c r="M27523" s="3"/>
    </row>
    <row r="27524" spans="13:13">
      <c r="M27524" s="3"/>
    </row>
    <row r="27525" spans="13:13">
      <c r="M27525" s="3"/>
    </row>
    <row r="27526" spans="13:13">
      <c r="M27526" s="3"/>
    </row>
    <row r="27527" spans="13:13">
      <c r="M27527" s="3"/>
    </row>
    <row r="27528" spans="13:13">
      <c r="M27528" s="3"/>
    </row>
    <row r="27529" spans="13:13">
      <c r="M27529" s="3"/>
    </row>
    <row r="27530" spans="13:13">
      <c r="M27530" s="3"/>
    </row>
    <row r="27531" spans="13:13">
      <c r="M27531" s="3"/>
    </row>
    <row r="27532" spans="13:13">
      <c r="M27532" s="3"/>
    </row>
    <row r="27533" spans="13:13">
      <c r="M27533" s="3"/>
    </row>
    <row r="27534" spans="13:13">
      <c r="M27534" s="3"/>
    </row>
    <row r="27535" spans="13:13">
      <c r="M27535" s="3"/>
    </row>
    <row r="27536" spans="13:13">
      <c r="M27536" s="3"/>
    </row>
    <row r="27537" spans="13:13">
      <c r="M27537" s="3"/>
    </row>
    <row r="27538" spans="13:13">
      <c r="M27538" s="3"/>
    </row>
    <row r="27539" spans="13:13">
      <c r="M27539" s="3"/>
    </row>
    <row r="27540" spans="13:13">
      <c r="M27540" s="3"/>
    </row>
    <row r="27541" spans="13:13">
      <c r="M27541" s="3"/>
    </row>
    <row r="27542" spans="13:13">
      <c r="M27542" s="3"/>
    </row>
    <row r="27543" spans="13:13">
      <c r="M27543" s="3"/>
    </row>
    <row r="27544" spans="13:13">
      <c r="M27544" s="3"/>
    </row>
    <row r="27545" spans="13:13">
      <c r="M27545" s="3"/>
    </row>
    <row r="27546" spans="13:13">
      <c r="M27546" s="3"/>
    </row>
    <row r="27547" spans="13:13">
      <c r="M27547" s="3"/>
    </row>
    <row r="27548" spans="13:13">
      <c r="M27548" s="3"/>
    </row>
    <row r="27549" spans="13:13">
      <c r="M27549" s="3"/>
    </row>
    <row r="27550" spans="13:13">
      <c r="M27550" s="3"/>
    </row>
    <row r="27551" spans="13:13">
      <c r="M27551" s="3"/>
    </row>
    <row r="27552" spans="13:13">
      <c r="M27552" s="3"/>
    </row>
    <row r="27553" spans="13:13">
      <c r="M27553" s="3"/>
    </row>
    <row r="27554" spans="13:13">
      <c r="M27554" s="3"/>
    </row>
    <row r="27555" spans="13:13">
      <c r="M27555" s="3"/>
    </row>
    <row r="27556" spans="13:13">
      <c r="M27556" s="3"/>
    </row>
    <row r="27557" spans="13:13">
      <c r="M27557" s="3"/>
    </row>
    <row r="27558" spans="13:13">
      <c r="M27558" s="3"/>
    </row>
    <row r="27559" spans="13:13">
      <c r="M27559" s="3"/>
    </row>
    <row r="27560" spans="13:13">
      <c r="M27560" s="3"/>
    </row>
    <row r="27561" spans="13:13">
      <c r="M27561" s="3"/>
    </row>
    <row r="27562" spans="13:13">
      <c r="M27562" s="3"/>
    </row>
    <row r="27563" spans="13:13">
      <c r="M27563" s="3"/>
    </row>
    <row r="27564" spans="13:13">
      <c r="M27564" s="3"/>
    </row>
    <row r="27565" spans="13:13">
      <c r="M27565" s="3"/>
    </row>
    <row r="27566" spans="13:13">
      <c r="M27566" s="3"/>
    </row>
    <row r="27567" spans="13:13">
      <c r="M27567" s="3"/>
    </row>
    <row r="27568" spans="13:13">
      <c r="M27568" s="3"/>
    </row>
    <row r="27569" spans="13:13">
      <c r="M27569" s="3"/>
    </row>
    <row r="27570" spans="13:13">
      <c r="M27570" s="3"/>
    </row>
    <row r="27571" spans="13:13">
      <c r="M27571" s="3"/>
    </row>
    <row r="27572" spans="13:13">
      <c r="M27572" s="3"/>
    </row>
    <row r="27573" spans="13:13">
      <c r="M27573" s="3"/>
    </row>
    <row r="27574" spans="13:13">
      <c r="M27574" s="3"/>
    </row>
    <row r="27575" spans="13:13">
      <c r="M27575" s="3"/>
    </row>
    <row r="27576" spans="13:13">
      <c r="M27576" s="3"/>
    </row>
    <row r="27577" spans="13:13">
      <c r="M27577" s="3"/>
    </row>
    <row r="27578" spans="13:13">
      <c r="M27578" s="3"/>
    </row>
    <row r="27579" spans="13:13">
      <c r="M27579" s="3"/>
    </row>
    <row r="27580" spans="13:13">
      <c r="M27580" s="3"/>
    </row>
    <row r="27581" spans="13:13">
      <c r="M27581" s="3"/>
    </row>
    <row r="27582" spans="13:13">
      <c r="M27582" s="3"/>
    </row>
    <row r="27583" spans="13:13">
      <c r="M27583" s="3"/>
    </row>
    <row r="27584" spans="13:13">
      <c r="M27584" s="3"/>
    </row>
    <row r="27585" spans="13:13">
      <c r="M27585" s="3"/>
    </row>
    <row r="27586" spans="13:13">
      <c r="M27586" s="3"/>
    </row>
    <row r="27587" spans="13:13">
      <c r="M27587" s="3"/>
    </row>
    <row r="27588" spans="13:13">
      <c r="M27588" s="3"/>
    </row>
    <row r="27589" spans="13:13">
      <c r="M27589" s="3"/>
    </row>
    <row r="27590" spans="13:13">
      <c r="M27590" s="3"/>
    </row>
    <row r="27591" spans="13:13">
      <c r="M27591" s="3"/>
    </row>
    <row r="27592" spans="13:13">
      <c r="M27592" s="3"/>
    </row>
    <row r="27593" spans="13:13">
      <c r="M27593" s="3"/>
    </row>
    <row r="27594" spans="13:13">
      <c r="M27594" s="3"/>
    </row>
    <row r="27595" spans="13:13">
      <c r="M27595" s="3"/>
    </row>
    <row r="27596" spans="13:13">
      <c r="M27596" s="3"/>
    </row>
    <row r="27597" spans="13:13">
      <c r="M27597" s="3"/>
    </row>
    <row r="27598" spans="13:13">
      <c r="M27598" s="3"/>
    </row>
    <row r="27599" spans="13:13">
      <c r="M27599" s="3"/>
    </row>
    <row r="27600" spans="13:13">
      <c r="M27600" s="3"/>
    </row>
    <row r="27601" spans="13:13">
      <c r="M27601" s="3"/>
    </row>
    <row r="27602" spans="13:13">
      <c r="M27602" s="3"/>
    </row>
    <row r="27603" spans="13:13">
      <c r="M27603" s="3"/>
    </row>
    <row r="27604" spans="13:13">
      <c r="M27604" s="3"/>
    </row>
    <row r="27605" spans="13:13">
      <c r="M27605" s="3"/>
    </row>
    <row r="27606" spans="13:13">
      <c r="M27606" s="3"/>
    </row>
    <row r="27607" spans="13:13">
      <c r="M27607" s="3"/>
    </row>
    <row r="27608" spans="13:13">
      <c r="M27608" s="3"/>
    </row>
    <row r="27609" spans="13:13">
      <c r="M27609" s="3"/>
    </row>
    <row r="27610" spans="13:13">
      <c r="M27610" s="3"/>
    </row>
    <row r="27611" spans="13:13">
      <c r="M27611" s="3"/>
    </row>
    <row r="27612" spans="13:13">
      <c r="M27612" s="3"/>
    </row>
    <row r="27613" spans="13:13">
      <c r="M27613" s="3"/>
    </row>
    <row r="27614" spans="13:13">
      <c r="M27614" s="3"/>
    </row>
    <row r="27615" spans="13:13">
      <c r="M27615" s="3"/>
    </row>
    <row r="27616" spans="13:13">
      <c r="M27616" s="3"/>
    </row>
    <row r="27617" spans="13:13">
      <c r="M27617" s="3"/>
    </row>
    <row r="27618" spans="13:13">
      <c r="M27618" s="3"/>
    </row>
    <row r="27619" spans="13:13">
      <c r="M27619" s="3"/>
    </row>
    <row r="27620" spans="13:13">
      <c r="M27620" s="3"/>
    </row>
    <row r="27621" spans="13:13">
      <c r="M27621" s="3"/>
    </row>
    <row r="27622" spans="13:13">
      <c r="M27622" s="3"/>
    </row>
    <row r="27623" spans="13:13">
      <c r="M27623" s="3"/>
    </row>
    <row r="27624" spans="13:13">
      <c r="M27624" s="3"/>
    </row>
    <row r="27625" spans="13:13">
      <c r="M27625" s="3"/>
    </row>
    <row r="27626" spans="13:13">
      <c r="M27626" s="3"/>
    </row>
    <row r="27627" spans="13:13">
      <c r="M27627" s="3"/>
    </row>
    <row r="27628" spans="13:13">
      <c r="M27628" s="3"/>
    </row>
    <row r="27629" spans="13:13">
      <c r="M27629" s="3"/>
    </row>
    <row r="27630" spans="13:13">
      <c r="M27630" s="3"/>
    </row>
    <row r="27631" spans="13:13">
      <c r="M27631" s="3"/>
    </row>
    <row r="27632" spans="13:13">
      <c r="M27632" s="3"/>
    </row>
    <row r="27633" spans="13:13">
      <c r="M27633" s="3"/>
    </row>
    <row r="27634" spans="13:13">
      <c r="M27634" s="3"/>
    </row>
    <row r="27635" spans="13:13">
      <c r="M27635" s="3"/>
    </row>
    <row r="27636" spans="13:13">
      <c r="M27636" s="3"/>
    </row>
    <row r="27637" spans="13:13">
      <c r="M27637" s="3"/>
    </row>
    <row r="27638" spans="13:13">
      <c r="M27638" s="3"/>
    </row>
    <row r="27639" spans="13:13">
      <c r="M27639" s="3"/>
    </row>
    <row r="27640" spans="13:13">
      <c r="M27640" s="3"/>
    </row>
    <row r="27641" spans="13:13">
      <c r="M27641" s="3"/>
    </row>
    <row r="27642" spans="13:13">
      <c r="M27642" s="3"/>
    </row>
    <row r="27643" spans="13:13">
      <c r="M27643" s="3"/>
    </row>
    <row r="27644" spans="13:13">
      <c r="M27644" s="3"/>
    </row>
    <row r="27645" spans="13:13">
      <c r="M27645" s="3"/>
    </row>
    <row r="27646" spans="13:13">
      <c r="M27646" s="3"/>
    </row>
    <row r="27647" spans="13:13">
      <c r="M27647" s="3"/>
    </row>
    <row r="27648" spans="13:13">
      <c r="M27648" s="3"/>
    </row>
    <row r="27649" spans="13:13">
      <c r="M27649" s="3"/>
    </row>
    <row r="27650" spans="13:13">
      <c r="M27650" s="3"/>
    </row>
    <row r="27651" spans="13:13">
      <c r="M27651" s="3"/>
    </row>
    <row r="27652" spans="13:13">
      <c r="M27652" s="3"/>
    </row>
    <row r="27653" spans="13:13">
      <c r="M27653" s="3"/>
    </row>
    <row r="27654" spans="13:13">
      <c r="M27654" s="3"/>
    </row>
    <row r="27655" spans="13:13">
      <c r="M27655" s="3"/>
    </row>
    <row r="27656" spans="13:13">
      <c r="M27656" s="3"/>
    </row>
    <row r="27657" spans="13:13">
      <c r="M27657" s="3"/>
    </row>
    <row r="27658" spans="13:13">
      <c r="M27658" s="3"/>
    </row>
    <row r="27659" spans="13:13">
      <c r="M27659" s="3"/>
    </row>
    <row r="27660" spans="13:13">
      <c r="M27660" s="3"/>
    </row>
    <row r="27661" spans="13:13">
      <c r="M27661" s="3"/>
    </row>
    <row r="27662" spans="13:13">
      <c r="M27662" s="3"/>
    </row>
    <row r="27663" spans="13:13">
      <c r="M27663" s="3"/>
    </row>
    <row r="27664" spans="13:13">
      <c r="M27664" s="3"/>
    </row>
    <row r="27665" spans="13:13">
      <c r="M27665" s="3"/>
    </row>
    <row r="27666" spans="13:13">
      <c r="M27666" s="3"/>
    </row>
    <row r="27667" spans="13:13">
      <c r="M27667" s="3"/>
    </row>
    <row r="27668" spans="13:13">
      <c r="M27668" s="3"/>
    </row>
    <row r="27669" spans="13:13">
      <c r="M27669" s="3"/>
    </row>
    <row r="27670" spans="13:13">
      <c r="M27670" s="3"/>
    </row>
    <row r="27671" spans="13:13">
      <c r="M27671" s="3"/>
    </row>
    <row r="27672" spans="13:13">
      <c r="M27672" s="3"/>
    </row>
    <row r="27673" spans="13:13">
      <c r="M27673" s="3"/>
    </row>
    <row r="27674" spans="13:13">
      <c r="M27674" s="3"/>
    </row>
    <row r="27675" spans="13:13">
      <c r="M27675" s="3"/>
    </row>
    <row r="27676" spans="13:13">
      <c r="M27676" s="3"/>
    </row>
    <row r="27677" spans="13:13">
      <c r="M27677" s="3"/>
    </row>
    <row r="27678" spans="13:13">
      <c r="M27678" s="3"/>
    </row>
    <row r="27679" spans="13:13">
      <c r="M27679" s="3"/>
    </row>
    <row r="27680" spans="13:13">
      <c r="M27680" s="3"/>
    </row>
    <row r="27681" spans="13:13">
      <c r="M27681" s="3"/>
    </row>
    <row r="27682" spans="13:13">
      <c r="M27682" s="3"/>
    </row>
    <row r="27683" spans="13:13">
      <c r="M27683" s="3"/>
    </row>
    <row r="27684" spans="13:13">
      <c r="M27684" s="3"/>
    </row>
    <row r="27685" spans="13:13">
      <c r="M27685" s="3"/>
    </row>
    <row r="27686" spans="13:13">
      <c r="M27686" s="3"/>
    </row>
    <row r="27687" spans="13:13">
      <c r="M27687" s="3"/>
    </row>
    <row r="27688" spans="13:13">
      <c r="M27688" s="3"/>
    </row>
    <row r="27689" spans="13:13">
      <c r="M27689" s="3"/>
    </row>
    <row r="27690" spans="13:13">
      <c r="M27690" s="3"/>
    </row>
    <row r="27691" spans="13:13">
      <c r="M27691" s="3"/>
    </row>
    <row r="27692" spans="13:13">
      <c r="M27692" s="3"/>
    </row>
    <row r="27693" spans="13:13">
      <c r="M27693" s="3"/>
    </row>
    <row r="27694" spans="13:13">
      <c r="M27694" s="3"/>
    </row>
    <row r="27695" spans="13:13">
      <c r="M27695" s="3"/>
    </row>
    <row r="27696" spans="13:13">
      <c r="M27696" s="3"/>
    </row>
    <row r="27697" spans="13:13">
      <c r="M27697" s="3"/>
    </row>
    <row r="27698" spans="13:13">
      <c r="M27698" s="3"/>
    </row>
    <row r="27699" spans="13:13">
      <c r="M27699" s="3"/>
    </row>
    <row r="27700" spans="13:13">
      <c r="M27700" s="3"/>
    </row>
    <row r="27701" spans="13:13">
      <c r="M27701" s="3"/>
    </row>
    <row r="27702" spans="13:13">
      <c r="M27702" s="3"/>
    </row>
    <row r="27703" spans="13:13">
      <c r="M27703" s="3"/>
    </row>
    <row r="27704" spans="13:13">
      <c r="M27704" s="3"/>
    </row>
    <row r="27705" spans="13:13">
      <c r="M27705" s="3"/>
    </row>
    <row r="27706" spans="13:13">
      <c r="M27706" s="3"/>
    </row>
    <row r="27707" spans="13:13">
      <c r="M27707" s="3"/>
    </row>
    <row r="27708" spans="13:13">
      <c r="M27708" s="3"/>
    </row>
    <row r="27709" spans="13:13">
      <c r="M27709" s="3"/>
    </row>
    <row r="27710" spans="13:13">
      <c r="M27710" s="3"/>
    </row>
    <row r="27711" spans="13:13">
      <c r="M27711" s="3"/>
    </row>
    <row r="27712" spans="13:13">
      <c r="M27712" s="3"/>
    </row>
    <row r="27713" spans="13:13">
      <c r="M27713" s="3"/>
    </row>
    <row r="27714" spans="13:13">
      <c r="M27714" s="3"/>
    </row>
    <row r="27715" spans="13:13">
      <c r="M27715" s="3"/>
    </row>
    <row r="27716" spans="13:13">
      <c r="M27716" s="3"/>
    </row>
    <row r="27717" spans="13:13">
      <c r="M27717" s="3"/>
    </row>
    <row r="27718" spans="13:13">
      <c r="M27718" s="3"/>
    </row>
    <row r="27719" spans="13:13">
      <c r="M27719" s="3"/>
    </row>
    <row r="27720" spans="13:13">
      <c r="M27720" s="3"/>
    </row>
    <row r="27721" spans="13:13">
      <c r="M27721" s="3"/>
    </row>
    <row r="27722" spans="13:13">
      <c r="M27722" s="3"/>
    </row>
    <row r="27723" spans="13:13">
      <c r="M27723" s="3"/>
    </row>
    <row r="27724" spans="13:13">
      <c r="M27724" s="3"/>
    </row>
    <row r="27725" spans="13:13">
      <c r="M27725" s="3"/>
    </row>
    <row r="27726" spans="13:13">
      <c r="M27726" s="3"/>
    </row>
    <row r="27727" spans="13:13">
      <c r="M27727" s="3"/>
    </row>
    <row r="27728" spans="13:13">
      <c r="M27728" s="3"/>
    </row>
    <row r="27729" spans="13:13">
      <c r="M27729" s="3"/>
    </row>
    <row r="27730" spans="13:13">
      <c r="M27730" s="3"/>
    </row>
    <row r="27731" spans="13:13">
      <c r="M27731" s="3"/>
    </row>
    <row r="27732" spans="13:13">
      <c r="M27732" s="3"/>
    </row>
    <row r="27733" spans="13:13">
      <c r="M27733" s="3"/>
    </row>
    <row r="27734" spans="13:13">
      <c r="M27734" s="3"/>
    </row>
    <row r="27735" spans="13:13">
      <c r="M27735" s="3"/>
    </row>
    <row r="27736" spans="13:13">
      <c r="M27736" s="3"/>
    </row>
    <row r="27737" spans="13:13">
      <c r="M27737" s="3"/>
    </row>
    <row r="27738" spans="13:13">
      <c r="M27738" s="3"/>
    </row>
    <row r="27739" spans="13:13">
      <c r="M27739" s="3"/>
    </row>
    <row r="27740" spans="13:13">
      <c r="M27740" s="3"/>
    </row>
    <row r="27741" spans="13:13">
      <c r="M27741" s="3"/>
    </row>
    <row r="27742" spans="13:13">
      <c r="M27742" s="3"/>
    </row>
    <row r="27743" spans="13:13">
      <c r="M27743" s="3"/>
    </row>
    <row r="27744" spans="13:13">
      <c r="M27744" s="3"/>
    </row>
    <row r="27745" spans="13:13">
      <c r="M27745" s="3"/>
    </row>
    <row r="27746" spans="13:13">
      <c r="M27746" s="3"/>
    </row>
    <row r="27747" spans="13:13">
      <c r="M27747" s="3"/>
    </row>
    <row r="27748" spans="13:13">
      <c r="M27748" s="3"/>
    </row>
    <row r="27749" spans="13:13">
      <c r="M27749" s="3"/>
    </row>
    <row r="27750" spans="13:13">
      <c r="M27750" s="3"/>
    </row>
    <row r="27751" spans="13:13">
      <c r="M27751" s="3"/>
    </row>
    <row r="27752" spans="13:13">
      <c r="M27752" s="3"/>
    </row>
    <row r="27753" spans="13:13">
      <c r="M27753" s="3"/>
    </row>
    <row r="27754" spans="13:13">
      <c r="M27754" s="3"/>
    </row>
    <row r="27755" spans="13:13">
      <c r="M27755" s="3"/>
    </row>
    <row r="27756" spans="13:13">
      <c r="M27756" s="3"/>
    </row>
    <row r="27757" spans="13:13">
      <c r="M27757" s="3"/>
    </row>
    <row r="27758" spans="13:13">
      <c r="M27758" s="3"/>
    </row>
    <row r="27759" spans="13:13">
      <c r="M27759" s="3"/>
    </row>
    <row r="27760" spans="13:13">
      <c r="M27760" s="3"/>
    </row>
    <row r="27761" spans="13:13">
      <c r="M27761" s="3"/>
    </row>
    <row r="27762" spans="13:13">
      <c r="M27762" s="3"/>
    </row>
    <row r="27763" spans="13:13">
      <c r="M27763" s="3"/>
    </row>
    <row r="27764" spans="13:13">
      <c r="M27764" s="3"/>
    </row>
    <row r="27765" spans="13:13">
      <c r="M27765" s="3"/>
    </row>
    <row r="27766" spans="13:13">
      <c r="M27766" s="3"/>
    </row>
    <row r="27767" spans="13:13">
      <c r="M27767" s="3"/>
    </row>
    <row r="27768" spans="13:13">
      <c r="M27768" s="3"/>
    </row>
    <row r="27769" spans="13:13">
      <c r="M27769" s="3"/>
    </row>
    <row r="27770" spans="13:13">
      <c r="M27770" s="3"/>
    </row>
    <row r="27771" spans="13:13">
      <c r="M27771" s="3"/>
    </row>
    <row r="27772" spans="13:13">
      <c r="M27772" s="3"/>
    </row>
    <row r="27773" spans="13:13">
      <c r="M27773" s="3"/>
    </row>
    <row r="27774" spans="13:13">
      <c r="M27774" s="3"/>
    </row>
    <row r="27775" spans="13:13">
      <c r="M27775" s="3"/>
    </row>
    <row r="27776" spans="13:13">
      <c r="M27776" s="3"/>
    </row>
    <row r="27777" spans="13:13">
      <c r="M27777" s="3"/>
    </row>
    <row r="27778" spans="13:13">
      <c r="M27778" s="3"/>
    </row>
    <row r="27779" spans="13:13">
      <c r="M27779" s="3"/>
    </row>
    <row r="27780" spans="13:13">
      <c r="M27780" s="3"/>
    </row>
    <row r="27781" spans="13:13">
      <c r="M27781" s="3"/>
    </row>
    <row r="27782" spans="13:13">
      <c r="M27782" s="3"/>
    </row>
    <row r="27783" spans="13:13">
      <c r="M27783" s="3"/>
    </row>
    <row r="27784" spans="13:13">
      <c r="M27784" s="3"/>
    </row>
    <row r="27785" spans="13:13">
      <c r="M27785" s="3"/>
    </row>
    <row r="27786" spans="13:13">
      <c r="M27786" s="3"/>
    </row>
    <row r="27787" spans="13:13">
      <c r="M27787" s="3"/>
    </row>
    <row r="27788" spans="13:13">
      <c r="M27788" s="3"/>
    </row>
    <row r="27789" spans="13:13">
      <c r="M27789" s="3"/>
    </row>
    <row r="27790" spans="13:13">
      <c r="M27790" s="3"/>
    </row>
    <row r="27791" spans="13:13">
      <c r="M27791" s="3"/>
    </row>
    <row r="27792" spans="13:13">
      <c r="M27792" s="3"/>
    </row>
    <row r="27793" spans="13:13">
      <c r="M27793" s="3"/>
    </row>
    <row r="27794" spans="13:13">
      <c r="M27794" s="3"/>
    </row>
    <row r="27795" spans="13:13">
      <c r="M27795" s="3"/>
    </row>
    <row r="27796" spans="13:13">
      <c r="M27796" s="3"/>
    </row>
    <row r="27797" spans="13:13">
      <c r="M27797" s="3"/>
    </row>
    <row r="27798" spans="13:13">
      <c r="M27798" s="3"/>
    </row>
    <row r="27799" spans="13:13">
      <c r="M27799" s="3"/>
    </row>
    <row r="27800" spans="13:13">
      <c r="M27800" s="3"/>
    </row>
    <row r="27801" spans="13:13">
      <c r="M27801" s="3"/>
    </row>
    <row r="27802" spans="13:13">
      <c r="M27802" s="3"/>
    </row>
    <row r="27803" spans="13:13">
      <c r="M27803" s="3"/>
    </row>
    <row r="27804" spans="13:13">
      <c r="M27804" s="3"/>
    </row>
    <row r="27805" spans="13:13">
      <c r="M27805" s="3"/>
    </row>
    <row r="27806" spans="13:13">
      <c r="M27806" s="3"/>
    </row>
    <row r="27807" spans="13:13">
      <c r="M27807" s="3"/>
    </row>
    <row r="27808" spans="13:13">
      <c r="M27808" s="3"/>
    </row>
    <row r="27809" spans="13:13">
      <c r="M27809" s="3"/>
    </row>
    <row r="27810" spans="13:13">
      <c r="M27810" s="3"/>
    </row>
    <row r="27811" spans="13:13">
      <c r="M27811" s="3"/>
    </row>
    <row r="27812" spans="13:13">
      <c r="M27812" s="3"/>
    </row>
    <row r="27813" spans="13:13">
      <c r="M27813" s="3"/>
    </row>
    <row r="27814" spans="13:13">
      <c r="M27814" s="3"/>
    </row>
    <row r="27815" spans="13:13">
      <c r="M27815" s="3"/>
    </row>
    <row r="27816" spans="13:13">
      <c r="M27816" s="3"/>
    </row>
    <row r="27817" spans="13:13">
      <c r="M27817" s="3"/>
    </row>
    <row r="27818" spans="13:13">
      <c r="M27818" s="3"/>
    </row>
    <row r="27819" spans="13:13">
      <c r="M27819" s="3"/>
    </row>
    <row r="27820" spans="13:13">
      <c r="M27820" s="3"/>
    </row>
    <row r="27821" spans="13:13">
      <c r="M27821" s="3"/>
    </row>
    <row r="27822" spans="13:13">
      <c r="M27822" s="3"/>
    </row>
    <row r="27823" spans="13:13">
      <c r="M27823" s="3"/>
    </row>
    <row r="27824" spans="13:13">
      <c r="M27824" s="3"/>
    </row>
    <row r="27825" spans="13:13">
      <c r="M27825" s="3"/>
    </row>
    <row r="27826" spans="13:13">
      <c r="M27826" s="3"/>
    </row>
    <row r="27827" spans="13:13">
      <c r="M27827" s="3"/>
    </row>
    <row r="27828" spans="13:13">
      <c r="M27828" s="3"/>
    </row>
    <row r="27829" spans="13:13">
      <c r="M27829" s="3"/>
    </row>
    <row r="27830" spans="13:13">
      <c r="M27830" s="3"/>
    </row>
    <row r="27831" spans="13:13">
      <c r="M27831" s="3"/>
    </row>
    <row r="27832" spans="13:13">
      <c r="M27832" s="3"/>
    </row>
    <row r="27833" spans="13:13">
      <c r="M27833" s="3"/>
    </row>
    <row r="27834" spans="13:13">
      <c r="M27834" s="3"/>
    </row>
    <row r="27835" spans="13:13">
      <c r="M27835" s="3"/>
    </row>
    <row r="27836" spans="13:13">
      <c r="M27836" s="3"/>
    </row>
    <row r="27837" spans="13:13">
      <c r="M27837" s="3"/>
    </row>
    <row r="27838" spans="13:13">
      <c r="M27838" s="3"/>
    </row>
    <row r="27839" spans="13:13">
      <c r="M27839" s="3"/>
    </row>
    <row r="27840" spans="13:13">
      <c r="M27840" s="3"/>
    </row>
    <row r="27841" spans="13:13">
      <c r="M27841" s="3"/>
    </row>
    <row r="27842" spans="13:13">
      <c r="M27842" s="3"/>
    </row>
    <row r="27843" spans="13:13">
      <c r="M27843" s="3"/>
    </row>
    <row r="27844" spans="13:13">
      <c r="M27844" s="3"/>
    </row>
    <row r="27845" spans="13:13">
      <c r="M27845" s="3"/>
    </row>
    <row r="27846" spans="13:13">
      <c r="M27846" s="3"/>
    </row>
    <row r="27847" spans="13:13">
      <c r="M27847" s="3"/>
    </row>
    <row r="27848" spans="13:13">
      <c r="M27848" s="3"/>
    </row>
    <row r="27849" spans="13:13">
      <c r="M27849" s="3"/>
    </row>
    <row r="27850" spans="13:13">
      <c r="M27850" s="3"/>
    </row>
    <row r="27851" spans="13:13">
      <c r="M27851" s="3"/>
    </row>
    <row r="27852" spans="13:13">
      <c r="M27852" s="3"/>
    </row>
    <row r="27853" spans="13:13">
      <c r="M27853" s="3"/>
    </row>
    <row r="27854" spans="13:13">
      <c r="M27854" s="3"/>
    </row>
    <row r="27855" spans="13:13">
      <c r="M27855" s="3"/>
    </row>
    <row r="27856" spans="13:13">
      <c r="M27856" s="3"/>
    </row>
    <row r="27857" spans="13:13">
      <c r="M27857" s="3"/>
    </row>
    <row r="27858" spans="13:13">
      <c r="M27858" s="3"/>
    </row>
    <row r="27859" spans="13:13">
      <c r="M27859" s="3"/>
    </row>
    <row r="27860" spans="13:13">
      <c r="M27860" s="3"/>
    </row>
    <row r="27861" spans="13:13">
      <c r="M27861" s="3"/>
    </row>
    <row r="27862" spans="13:13">
      <c r="M27862" s="3"/>
    </row>
    <row r="27863" spans="13:13">
      <c r="M27863" s="3"/>
    </row>
    <row r="27864" spans="13:13">
      <c r="M27864" s="3"/>
    </row>
    <row r="27865" spans="13:13">
      <c r="M27865" s="3"/>
    </row>
    <row r="27866" spans="13:13">
      <c r="M27866" s="3"/>
    </row>
    <row r="27867" spans="13:13">
      <c r="M27867" s="3"/>
    </row>
    <row r="27868" spans="13:13">
      <c r="M27868" s="3"/>
    </row>
    <row r="27869" spans="13:13">
      <c r="M27869" s="3"/>
    </row>
    <row r="27870" spans="13:13">
      <c r="M27870" s="3"/>
    </row>
    <row r="27871" spans="13:13">
      <c r="M27871" s="3"/>
    </row>
    <row r="27872" spans="13:13">
      <c r="M27872" s="3"/>
    </row>
    <row r="27873" spans="13:13">
      <c r="M27873" s="3"/>
    </row>
    <row r="27874" spans="13:13">
      <c r="M27874" s="3"/>
    </row>
    <row r="27875" spans="13:13">
      <c r="M27875" s="3"/>
    </row>
    <row r="27876" spans="13:13">
      <c r="M27876" s="3"/>
    </row>
    <row r="27877" spans="13:13">
      <c r="M27877" s="3"/>
    </row>
    <row r="27878" spans="13:13">
      <c r="M27878" s="3"/>
    </row>
    <row r="27879" spans="13:13">
      <c r="M27879" s="3"/>
    </row>
    <row r="27880" spans="13:13">
      <c r="M27880" s="3"/>
    </row>
    <row r="27881" spans="13:13">
      <c r="M27881" s="3"/>
    </row>
    <row r="27882" spans="13:13">
      <c r="M27882" s="3"/>
    </row>
    <row r="27883" spans="13:13">
      <c r="M27883" s="3"/>
    </row>
    <row r="27884" spans="13:13">
      <c r="M27884" s="3"/>
    </row>
    <row r="27885" spans="13:13">
      <c r="M27885" s="3"/>
    </row>
    <row r="27886" spans="13:13">
      <c r="M27886" s="3"/>
    </row>
    <row r="27887" spans="13:13">
      <c r="M27887" s="3"/>
    </row>
    <row r="27888" spans="13:13">
      <c r="M27888" s="3"/>
    </row>
    <row r="27889" spans="13:13">
      <c r="M27889" s="3"/>
    </row>
    <row r="27890" spans="13:13">
      <c r="M27890" s="3"/>
    </row>
    <row r="27891" spans="13:13">
      <c r="M27891" s="3"/>
    </row>
    <row r="27892" spans="13:13">
      <c r="M27892" s="3"/>
    </row>
    <row r="27893" spans="13:13">
      <c r="M27893" s="3"/>
    </row>
    <row r="27894" spans="13:13">
      <c r="M27894" s="3"/>
    </row>
    <row r="27895" spans="13:13">
      <c r="M27895" s="3"/>
    </row>
    <row r="27896" spans="13:13">
      <c r="M27896" s="3"/>
    </row>
    <row r="27897" spans="13:13">
      <c r="M27897" s="3"/>
    </row>
    <row r="27898" spans="13:13">
      <c r="M27898" s="3"/>
    </row>
    <row r="27899" spans="13:13">
      <c r="M27899" s="3"/>
    </row>
    <row r="27900" spans="13:13">
      <c r="M27900" s="3"/>
    </row>
    <row r="27901" spans="13:13">
      <c r="M27901" s="3"/>
    </row>
    <row r="27902" spans="13:13">
      <c r="M27902" s="3"/>
    </row>
    <row r="27903" spans="13:13">
      <c r="M27903" s="3"/>
    </row>
    <row r="27904" spans="13:13">
      <c r="M27904" s="3"/>
    </row>
    <row r="27905" spans="13:13">
      <c r="M27905" s="3"/>
    </row>
    <row r="27906" spans="13:13">
      <c r="M27906" s="3"/>
    </row>
    <row r="27907" spans="13:13">
      <c r="M27907" s="3"/>
    </row>
    <row r="27908" spans="13:13">
      <c r="M27908" s="3"/>
    </row>
    <row r="27909" spans="13:13">
      <c r="M27909" s="3"/>
    </row>
    <row r="27910" spans="13:13">
      <c r="M27910" s="3"/>
    </row>
    <row r="27911" spans="13:13">
      <c r="M27911" s="3"/>
    </row>
    <row r="27912" spans="13:13">
      <c r="M27912" s="3"/>
    </row>
    <row r="27913" spans="13:13">
      <c r="M27913" s="3"/>
    </row>
    <row r="27914" spans="13:13">
      <c r="M27914" s="3"/>
    </row>
    <row r="27915" spans="13:13">
      <c r="M27915" s="3"/>
    </row>
    <row r="27916" spans="13:13">
      <c r="M27916" s="3"/>
    </row>
    <row r="27917" spans="13:13">
      <c r="M27917" s="3"/>
    </row>
    <row r="27918" spans="13:13">
      <c r="M27918" s="3"/>
    </row>
    <row r="27919" spans="13:13">
      <c r="M27919" s="3"/>
    </row>
    <row r="27920" spans="13:13">
      <c r="M27920" s="3"/>
    </row>
    <row r="27921" spans="13:13">
      <c r="M27921" s="3"/>
    </row>
    <row r="27922" spans="13:13">
      <c r="M27922" s="3"/>
    </row>
    <row r="27923" spans="13:13">
      <c r="M27923" s="3"/>
    </row>
    <row r="27924" spans="13:13">
      <c r="M27924" s="3"/>
    </row>
    <row r="27925" spans="13:13">
      <c r="M27925" s="3"/>
    </row>
    <row r="27926" spans="13:13">
      <c r="M27926" s="3"/>
    </row>
    <row r="27927" spans="13:13">
      <c r="M27927" s="3"/>
    </row>
    <row r="27928" spans="13:13">
      <c r="M27928" s="3"/>
    </row>
    <row r="27929" spans="13:13">
      <c r="M27929" s="3"/>
    </row>
    <row r="27930" spans="13:13">
      <c r="M27930" s="3"/>
    </row>
    <row r="27931" spans="13:13">
      <c r="M27931" s="3"/>
    </row>
    <row r="27932" spans="13:13">
      <c r="M27932" s="3"/>
    </row>
    <row r="27933" spans="13:13">
      <c r="M27933" s="3"/>
    </row>
    <row r="27934" spans="13:13">
      <c r="M27934" s="3"/>
    </row>
    <row r="27935" spans="13:13">
      <c r="M27935" s="3"/>
    </row>
    <row r="27936" spans="13:13">
      <c r="M27936" s="3"/>
    </row>
    <row r="27937" spans="13:13">
      <c r="M27937" s="3"/>
    </row>
    <row r="27938" spans="13:13">
      <c r="M27938" s="3"/>
    </row>
    <row r="27939" spans="13:13">
      <c r="M27939" s="3"/>
    </row>
    <row r="27940" spans="13:13">
      <c r="M27940" s="3"/>
    </row>
    <row r="27941" spans="13:13">
      <c r="M27941" s="3"/>
    </row>
    <row r="27942" spans="13:13">
      <c r="M27942" s="3"/>
    </row>
    <row r="27943" spans="13:13">
      <c r="M27943" s="3"/>
    </row>
    <row r="27944" spans="13:13">
      <c r="M27944" s="3"/>
    </row>
    <row r="27945" spans="13:13">
      <c r="M27945" s="3"/>
    </row>
    <row r="27946" spans="13:13">
      <c r="M27946" s="3"/>
    </row>
    <row r="27947" spans="13:13">
      <c r="M27947" s="3"/>
    </row>
    <row r="27948" spans="13:13">
      <c r="M27948" s="3"/>
    </row>
    <row r="27949" spans="13:13">
      <c r="M27949" s="3"/>
    </row>
    <row r="27950" spans="13:13">
      <c r="M27950" s="3"/>
    </row>
    <row r="27951" spans="13:13">
      <c r="M27951" s="3"/>
    </row>
    <row r="27952" spans="13:13">
      <c r="M27952" s="3"/>
    </row>
    <row r="27953" spans="13:13">
      <c r="M27953" s="3"/>
    </row>
    <row r="27954" spans="13:13">
      <c r="M27954" s="3"/>
    </row>
    <row r="27955" spans="13:13">
      <c r="M27955" s="3"/>
    </row>
    <row r="27956" spans="13:13">
      <c r="M27956" s="3"/>
    </row>
    <row r="27957" spans="13:13">
      <c r="M27957" s="3"/>
    </row>
    <row r="27958" spans="13:13">
      <c r="M27958" s="3"/>
    </row>
    <row r="27959" spans="13:13">
      <c r="M27959" s="3"/>
    </row>
    <row r="27960" spans="13:13">
      <c r="M27960" s="3"/>
    </row>
    <row r="27961" spans="13:13">
      <c r="M27961" s="3"/>
    </row>
    <row r="27962" spans="13:13">
      <c r="M27962" s="3"/>
    </row>
    <row r="27963" spans="13:13">
      <c r="M27963" s="3"/>
    </row>
    <row r="27964" spans="13:13">
      <c r="M27964" s="3"/>
    </row>
    <row r="27965" spans="13:13">
      <c r="M27965" s="3"/>
    </row>
    <row r="27966" spans="13:13">
      <c r="M27966" s="3"/>
    </row>
    <row r="27967" spans="13:13">
      <c r="M27967" s="3"/>
    </row>
    <row r="27968" spans="13:13">
      <c r="M27968" s="3"/>
    </row>
    <row r="27969" spans="13:13">
      <c r="M27969" s="3"/>
    </row>
    <row r="27970" spans="13:13">
      <c r="M27970" s="3"/>
    </row>
    <row r="27971" spans="13:13">
      <c r="M27971" s="3"/>
    </row>
    <row r="27972" spans="13:13">
      <c r="M27972" s="3"/>
    </row>
    <row r="27973" spans="13:13">
      <c r="M27973" s="3"/>
    </row>
    <row r="27974" spans="13:13">
      <c r="M27974" s="3"/>
    </row>
    <row r="27975" spans="13:13">
      <c r="M27975" s="3"/>
    </row>
    <row r="27976" spans="13:13">
      <c r="M27976" s="3"/>
    </row>
    <row r="27977" spans="13:13">
      <c r="M27977" s="3"/>
    </row>
    <row r="27978" spans="13:13">
      <c r="M27978" s="3"/>
    </row>
    <row r="27979" spans="13:13">
      <c r="M27979" s="3"/>
    </row>
    <row r="27980" spans="13:13">
      <c r="M27980" s="3"/>
    </row>
    <row r="27981" spans="13:13">
      <c r="M27981" s="3"/>
    </row>
    <row r="27982" spans="13:13">
      <c r="M27982" s="3"/>
    </row>
    <row r="27983" spans="13:13">
      <c r="M27983" s="3"/>
    </row>
    <row r="27984" spans="13:13">
      <c r="M27984" s="3"/>
    </row>
    <row r="27985" spans="13:13">
      <c r="M27985" s="3"/>
    </row>
    <row r="27986" spans="13:13">
      <c r="M27986" s="3"/>
    </row>
    <row r="27987" spans="13:13">
      <c r="M27987" s="3"/>
    </row>
    <row r="27988" spans="13:13">
      <c r="M27988" s="3"/>
    </row>
    <row r="27989" spans="13:13">
      <c r="M27989" s="3"/>
    </row>
    <row r="27990" spans="13:13">
      <c r="M27990" s="3"/>
    </row>
    <row r="27991" spans="13:13">
      <c r="M27991" s="3"/>
    </row>
    <row r="27992" spans="13:13">
      <c r="M27992" s="3"/>
    </row>
    <row r="27993" spans="13:13">
      <c r="M27993" s="3"/>
    </row>
    <row r="27994" spans="13:13">
      <c r="M27994" s="3"/>
    </row>
    <row r="27995" spans="13:13">
      <c r="M27995" s="3"/>
    </row>
    <row r="27996" spans="13:13">
      <c r="M27996" s="3"/>
    </row>
    <row r="27997" spans="13:13">
      <c r="M27997" s="3"/>
    </row>
    <row r="27998" spans="13:13">
      <c r="M27998" s="3"/>
    </row>
    <row r="27999" spans="13:13">
      <c r="M27999" s="3"/>
    </row>
    <row r="28000" spans="13:13">
      <c r="M28000" s="3"/>
    </row>
    <row r="28001" spans="13:13">
      <c r="M28001" s="3"/>
    </row>
    <row r="28002" spans="13:13">
      <c r="M28002" s="3"/>
    </row>
    <row r="28003" spans="13:13">
      <c r="M28003" s="3"/>
    </row>
    <row r="28004" spans="13:13">
      <c r="M28004" s="3"/>
    </row>
    <row r="28005" spans="13:13">
      <c r="M28005" s="3"/>
    </row>
    <row r="28006" spans="13:13">
      <c r="M28006" s="3"/>
    </row>
    <row r="28007" spans="13:13">
      <c r="M28007" s="3"/>
    </row>
    <row r="28008" spans="13:13">
      <c r="M28008" s="3"/>
    </row>
    <row r="28009" spans="13:13">
      <c r="M28009" s="3"/>
    </row>
    <row r="28010" spans="13:13">
      <c r="M28010" s="3"/>
    </row>
    <row r="28011" spans="13:13">
      <c r="M28011" s="3"/>
    </row>
    <row r="28012" spans="13:13">
      <c r="M28012" s="3"/>
    </row>
    <row r="28013" spans="13:13">
      <c r="M28013" s="3"/>
    </row>
    <row r="28014" spans="13:13">
      <c r="M28014" s="3"/>
    </row>
    <row r="28015" spans="13:13">
      <c r="M28015" s="3"/>
    </row>
    <row r="28016" spans="13:13">
      <c r="M28016" s="3"/>
    </row>
    <row r="28017" spans="13:13">
      <c r="M28017" s="3"/>
    </row>
    <row r="28018" spans="13:13">
      <c r="M28018" s="3"/>
    </row>
    <row r="28019" spans="13:13">
      <c r="M28019" s="3"/>
    </row>
    <row r="28020" spans="13:13">
      <c r="M28020" s="3"/>
    </row>
    <row r="28021" spans="13:13">
      <c r="M28021" s="3"/>
    </row>
    <row r="28022" spans="13:13">
      <c r="M28022" s="3"/>
    </row>
    <row r="28023" spans="13:13">
      <c r="M28023" s="3"/>
    </row>
    <row r="28024" spans="13:13">
      <c r="M28024" s="3"/>
    </row>
    <row r="28025" spans="13:13">
      <c r="M28025" s="3"/>
    </row>
    <row r="28026" spans="13:13">
      <c r="M28026" s="3"/>
    </row>
    <row r="28027" spans="13:13">
      <c r="M28027" s="3"/>
    </row>
    <row r="28028" spans="13:13">
      <c r="M28028" s="3"/>
    </row>
    <row r="28029" spans="13:13">
      <c r="M28029" s="3"/>
    </row>
    <row r="28030" spans="13:13">
      <c r="M28030" s="3"/>
    </row>
    <row r="28031" spans="13:13">
      <c r="M28031" s="3"/>
    </row>
    <row r="28032" spans="13:13">
      <c r="M28032" s="3"/>
    </row>
    <row r="28033" spans="13:13">
      <c r="M28033" s="3"/>
    </row>
    <row r="28034" spans="13:13">
      <c r="M28034" s="3"/>
    </row>
    <row r="28035" spans="13:13">
      <c r="M28035" s="3"/>
    </row>
    <row r="28036" spans="13:13">
      <c r="M28036" s="3"/>
    </row>
    <row r="28037" spans="13:13">
      <c r="M28037" s="3"/>
    </row>
    <row r="28038" spans="13:13">
      <c r="M28038" s="3"/>
    </row>
    <row r="28039" spans="13:13">
      <c r="M28039" s="3"/>
    </row>
    <row r="28040" spans="13:13">
      <c r="M28040" s="3"/>
    </row>
    <row r="28041" spans="13:13">
      <c r="M28041" s="3"/>
    </row>
    <row r="28042" spans="13:13">
      <c r="M28042" s="3"/>
    </row>
    <row r="28043" spans="13:13">
      <c r="M28043" s="3"/>
    </row>
    <row r="28044" spans="13:13">
      <c r="M28044" s="3"/>
    </row>
    <row r="28045" spans="13:13">
      <c r="M28045" s="3"/>
    </row>
    <row r="28046" spans="13:13">
      <c r="M28046" s="3"/>
    </row>
    <row r="28047" spans="13:13">
      <c r="M28047" s="3"/>
    </row>
    <row r="28048" spans="13:13">
      <c r="M28048" s="3"/>
    </row>
    <row r="28049" spans="13:13">
      <c r="M28049" s="3"/>
    </row>
    <row r="28050" spans="13:13">
      <c r="M28050" s="3"/>
    </row>
    <row r="28051" spans="13:13">
      <c r="M28051" s="3"/>
    </row>
    <row r="28052" spans="13:13">
      <c r="M28052" s="3"/>
    </row>
    <row r="28053" spans="13:13">
      <c r="M28053" s="3"/>
    </row>
    <row r="28054" spans="13:13">
      <c r="M28054" s="3"/>
    </row>
    <row r="28055" spans="13:13">
      <c r="M28055" s="3"/>
    </row>
    <row r="28056" spans="13:13">
      <c r="M28056" s="3"/>
    </row>
    <row r="28057" spans="13:13">
      <c r="M28057" s="3"/>
    </row>
    <row r="28058" spans="13:13">
      <c r="M28058" s="3"/>
    </row>
    <row r="28059" spans="13:13">
      <c r="M28059" s="3"/>
    </row>
    <row r="28060" spans="13:13">
      <c r="M28060" s="3"/>
    </row>
    <row r="28061" spans="13:13">
      <c r="M28061" s="3"/>
    </row>
    <row r="28062" spans="13:13">
      <c r="M28062" s="3"/>
    </row>
    <row r="28063" spans="13:13">
      <c r="M28063" s="3"/>
    </row>
    <row r="28064" spans="13:13">
      <c r="M28064" s="3"/>
    </row>
    <row r="28065" spans="13:13">
      <c r="M28065" s="3"/>
    </row>
    <row r="28066" spans="13:13">
      <c r="M28066" s="3"/>
    </row>
    <row r="28067" spans="13:13">
      <c r="M28067" s="3"/>
    </row>
    <row r="28068" spans="13:13">
      <c r="M28068" s="3"/>
    </row>
    <row r="28069" spans="13:13">
      <c r="M28069" s="3"/>
    </row>
    <row r="28070" spans="13:13">
      <c r="M28070" s="3"/>
    </row>
    <row r="28071" spans="13:13">
      <c r="M28071" s="3"/>
    </row>
    <row r="28072" spans="13:13">
      <c r="M28072" s="3"/>
    </row>
    <row r="28073" spans="13:13">
      <c r="M28073" s="3"/>
    </row>
    <row r="28074" spans="13:13">
      <c r="M28074" s="3"/>
    </row>
    <row r="28075" spans="13:13">
      <c r="M28075" s="3"/>
    </row>
    <row r="28076" spans="13:13">
      <c r="M28076" s="3"/>
    </row>
    <row r="28077" spans="13:13">
      <c r="M28077" s="3"/>
    </row>
    <row r="28078" spans="13:13">
      <c r="M28078" s="3"/>
    </row>
    <row r="28079" spans="13:13">
      <c r="M28079" s="3"/>
    </row>
    <row r="28080" spans="13:13">
      <c r="M28080" s="3"/>
    </row>
    <row r="28081" spans="13:13">
      <c r="M28081" s="3"/>
    </row>
    <row r="28082" spans="13:13">
      <c r="M28082" s="3"/>
    </row>
    <row r="28083" spans="13:13">
      <c r="M28083" s="3"/>
    </row>
    <row r="28084" spans="13:13">
      <c r="M28084" s="3"/>
    </row>
    <row r="28085" spans="13:13">
      <c r="M28085" s="3"/>
    </row>
    <row r="28086" spans="13:13">
      <c r="M28086" s="3"/>
    </row>
    <row r="28087" spans="13:13">
      <c r="M28087" s="3"/>
    </row>
    <row r="28088" spans="13:13">
      <c r="M28088" s="3"/>
    </row>
    <row r="28089" spans="13:13">
      <c r="M28089" s="3"/>
    </row>
    <row r="28090" spans="13:13">
      <c r="M28090" s="3"/>
    </row>
    <row r="28091" spans="13:13">
      <c r="M28091" s="3"/>
    </row>
    <row r="28092" spans="13:13">
      <c r="M28092" s="3"/>
    </row>
    <row r="28093" spans="13:13">
      <c r="M28093" s="3"/>
    </row>
    <row r="28094" spans="13:13">
      <c r="M28094" s="3"/>
    </row>
    <row r="28095" spans="13:13">
      <c r="M28095" s="3"/>
    </row>
    <row r="28096" spans="13:13">
      <c r="M28096" s="3"/>
    </row>
    <row r="28097" spans="13:13">
      <c r="M28097" s="3"/>
    </row>
    <row r="28098" spans="13:13">
      <c r="M28098" s="3"/>
    </row>
    <row r="28099" spans="13:13">
      <c r="M28099" s="3"/>
    </row>
    <row r="28100" spans="13:13">
      <c r="M28100" s="3"/>
    </row>
    <row r="28101" spans="13:13">
      <c r="M28101" s="3"/>
    </row>
    <row r="28102" spans="13:13">
      <c r="M28102" s="3"/>
    </row>
    <row r="28103" spans="13:13">
      <c r="M28103" s="3"/>
    </row>
    <row r="28104" spans="13:13">
      <c r="M28104" s="3"/>
    </row>
    <row r="28105" spans="13:13">
      <c r="M28105" s="3"/>
    </row>
    <row r="28106" spans="13:13">
      <c r="M28106" s="3"/>
    </row>
    <row r="28107" spans="13:13">
      <c r="M28107" s="3"/>
    </row>
    <row r="28108" spans="13:13">
      <c r="M28108" s="3"/>
    </row>
    <row r="28109" spans="13:13">
      <c r="M28109" s="3"/>
    </row>
    <row r="28110" spans="13:13">
      <c r="M28110" s="3"/>
    </row>
    <row r="28111" spans="13:13">
      <c r="M28111" s="3"/>
    </row>
    <row r="28112" spans="13:13">
      <c r="M28112" s="3"/>
    </row>
    <row r="28113" spans="13:13">
      <c r="M28113" s="3"/>
    </row>
    <row r="28114" spans="13:13">
      <c r="M28114" s="3"/>
    </row>
    <row r="28115" spans="13:13">
      <c r="M28115" s="3"/>
    </row>
    <row r="28116" spans="13:13">
      <c r="M28116" s="3"/>
    </row>
    <row r="28117" spans="13:13">
      <c r="M28117" s="3"/>
    </row>
    <row r="28118" spans="13:13">
      <c r="M28118" s="3"/>
    </row>
    <row r="28119" spans="13:13">
      <c r="M28119" s="3"/>
    </row>
    <row r="28120" spans="13:13">
      <c r="M28120" s="3"/>
    </row>
    <row r="28121" spans="13:13">
      <c r="M28121" s="3"/>
    </row>
    <row r="28122" spans="13:13">
      <c r="M28122" s="3"/>
    </row>
    <row r="28123" spans="13:13">
      <c r="M28123" s="3"/>
    </row>
    <row r="28124" spans="13:13">
      <c r="M28124" s="3"/>
    </row>
    <row r="28125" spans="13:13">
      <c r="M28125" s="3"/>
    </row>
    <row r="28126" spans="13:13">
      <c r="M28126" s="3"/>
    </row>
    <row r="28127" spans="13:13">
      <c r="M28127" s="3"/>
    </row>
    <row r="28128" spans="13:13">
      <c r="M28128" s="3"/>
    </row>
    <row r="28129" spans="13:13">
      <c r="M28129" s="3"/>
    </row>
    <row r="28130" spans="13:13">
      <c r="M28130" s="3"/>
    </row>
    <row r="28131" spans="13:13">
      <c r="M28131" s="3"/>
    </row>
    <row r="28132" spans="13:13">
      <c r="M28132" s="3"/>
    </row>
    <row r="28133" spans="13:13">
      <c r="M28133" s="3"/>
    </row>
    <row r="28134" spans="13:13">
      <c r="M28134" s="3"/>
    </row>
    <row r="28135" spans="13:13">
      <c r="M28135" s="3"/>
    </row>
    <row r="28136" spans="13:13">
      <c r="M28136" s="3"/>
    </row>
    <row r="28137" spans="13:13">
      <c r="M28137" s="3"/>
    </row>
    <row r="28138" spans="13:13">
      <c r="M28138" s="3"/>
    </row>
    <row r="28139" spans="13:13">
      <c r="M28139" s="3"/>
    </row>
    <row r="28140" spans="13:13">
      <c r="M28140" s="3"/>
    </row>
    <row r="28141" spans="13:13">
      <c r="M28141" s="3"/>
    </row>
    <row r="28142" spans="13:13">
      <c r="M28142" s="3"/>
    </row>
    <row r="28143" spans="13:13">
      <c r="M28143" s="3"/>
    </row>
    <row r="28144" spans="13:13">
      <c r="M28144" s="3"/>
    </row>
    <row r="28145" spans="13:13">
      <c r="M28145" s="3"/>
    </row>
    <row r="28146" spans="13:13">
      <c r="M28146" s="3"/>
    </row>
    <row r="28147" spans="13:13">
      <c r="M28147" s="10"/>
    </row>
    <row r="28148" spans="13:13">
      <c r="M28148" s="3"/>
    </row>
    <row r="28149" spans="13:13">
      <c r="M28149" s="3"/>
    </row>
    <row r="28150" spans="13:13">
      <c r="M28150" s="3"/>
    </row>
    <row r="28151" spans="13:13">
      <c r="M28151" s="3"/>
    </row>
    <row r="28152" spans="13:13">
      <c r="M28152" s="3"/>
    </row>
    <row r="28153" spans="13:13">
      <c r="M28153" s="3"/>
    </row>
    <row r="28154" spans="13:13">
      <c r="M28154" s="3"/>
    </row>
    <row r="28155" spans="13:13">
      <c r="M28155" s="3"/>
    </row>
    <row r="28156" spans="13:13">
      <c r="M28156" s="3"/>
    </row>
    <row r="28157" spans="13:13">
      <c r="M28157" s="3"/>
    </row>
    <row r="28158" spans="13:13">
      <c r="M28158" s="3"/>
    </row>
    <row r="28159" spans="13:13">
      <c r="M28159" s="3"/>
    </row>
    <row r="28160" spans="13:13">
      <c r="M28160" s="3"/>
    </row>
    <row r="28161" spans="13:13">
      <c r="M28161" s="3"/>
    </row>
    <row r="28162" spans="13:13">
      <c r="M28162" s="3"/>
    </row>
    <row r="28163" spans="13:13">
      <c r="M28163" s="3"/>
    </row>
    <row r="28164" spans="13:13">
      <c r="M28164" s="3"/>
    </row>
    <row r="28165" spans="13:13">
      <c r="M28165" s="3"/>
    </row>
    <row r="28166" spans="13:13">
      <c r="M28166" s="3"/>
    </row>
    <row r="28167" spans="13:13">
      <c r="M28167" s="3"/>
    </row>
    <row r="28168" spans="13:13">
      <c r="M28168" s="3"/>
    </row>
    <row r="28169" spans="13:13">
      <c r="M28169" s="3"/>
    </row>
    <row r="28170" spans="13:13">
      <c r="M28170" s="3"/>
    </row>
    <row r="28171" spans="13:13">
      <c r="M28171" s="3"/>
    </row>
    <row r="28172" spans="13:13">
      <c r="M28172" s="3"/>
    </row>
    <row r="28173" spans="13:13">
      <c r="M28173" s="3"/>
    </row>
    <row r="28174" spans="13:13">
      <c r="M28174" s="3"/>
    </row>
    <row r="28175" spans="13:13">
      <c r="M28175" s="3"/>
    </row>
    <row r="28176" spans="13:13">
      <c r="M28176" s="3"/>
    </row>
    <row r="28177" spans="13:13">
      <c r="M28177" s="3"/>
    </row>
    <row r="28178" spans="13:13">
      <c r="M28178" s="3"/>
    </row>
    <row r="28179" spans="13:13">
      <c r="M28179" s="3"/>
    </row>
    <row r="28180" spans="13:13">
      <c r="M28180" s="3"/>
    </row>
    <row r="28181" spans="13:13">
      <c r="M28181" s="3"/>
    </row>
    <row r="28182" spans="13:13">
      <c r="M28182" s="3"/>
    </row>
    <row r="28183" spans="13:13">
      <c r="M28183" s="3"/>
    </row>
    <row r="28184" spans="13:13">
      <c r="M28184" s="3"/>
    </row>
    <row r="28185" spans="13:13">
      <c r="M28185" s="3"/>
    </row>
    <row r="28186" spans="13:13">
      <c r="M28186" s="3"/>
    </row>
    <row r="28187" spans="13:13">
      <c r="M28187" s="3"/>
    </row>
    <row r="28188" spans="13:13">
      <c r="M28188" s="3"/>
    </row>
    <row r="28189" spans="13:13">
      <c r="M28189" s="3"/>
    </row>
    <row r="28190" spans="13:13">
      <c r="M28190" s="3"/>
    </row>
    <row r="28191" spans="13:13">
      <c r="M28191" s="3"/>
    </row>
    <row r="28192" spans="13:13">
      <c r="M28192" s="3"/>
    </row>
    <row r="28193" spans="13:13">
      <c r="M28193" s="3"/>
    </row>
    <row r="28194" spans="13:13">
      <c r="M28194" s="3"/>
    </row>
    <row r="28195" spans="13:13">
      <c r="M28195" s="3"/>
    </row>
    <row r="28196" spans="13:13">
      <c r="M28196" s="3"/>
    </row>
    <row r="28197" spans="13:13">
      <c r="M28197" s="3"/>
    </row>
    <row r="28198" spans="13:13">
      <c r="M28198" s="3"/>
    </row>
    <row r="28199" spans="13:13">
      <c r="M28199" s="3"/>
    </row>
    <row r="28200" spans="13:13">
      <c r="M28200" s="3"/>
    </row>
    <row r="28201" spans="13:13">
      <c r="M28201" s="3"/>
    </row>
    <row r="28202" spans="13:13">
      <c r="M28202" s="3"/>
    </row>
    <row r="28203" spans="13:13">
      <c r="M28203" s="3"/>
    </row>
    <row r="28204" spans="13:13">
      <c r="M28204" s="3"/>
    </row>
    <row r="28205" spans="13:13">
      <c r="M28205" s="3"/>
    </row>
    <row r="28206" spans="13:13">
      <c r="M28206" s="3"/>
    </row>
    <row r="28207" spans="13:13">
      <c r="M28207" s="3"/>
    </row>
    <row r="28208" spans="13:13">
      <c r="M28208" s="3"/>
    </row>
    <row r="28209" spans="13:13">
      <c r="M28209" s="3"/>
    </row>
    <row r="28210" spans="13:13">
      <c r="M28210" s="3"/>
    </row>
    <row r="28211" spans="13:13">
      <c r="M28211" s="3"/>
    </row>
    <row r="28212" spans="13:13">
      <c r="M28212" s="3"/>
    </row>
    <row r="28213" spans="13:13">
      <c r="M28213" s="3"/>
    </row>
    <row r="28214" spans="13:13">
      <c r="M28214" s="3"/>
    </row>
    <row r="28215" spans="13:13">
      <c r="M28215" s="3"/>
    </row>
    <row r="28216" spans="13:13">
      <c r="M28216" s="3"/>
    </row>
    <row r="28217" spans="13:13">
      <c r="M28217" s="3"/>
    </row>
    <row r="28218" spans="13:13">
      <c r="M28218" s="3"/>
    </row>
    <row r="28219" spans="13:13">
      <c r="M28219" s="3"/>
    </row>
    <row r="28220" spans="13:13">
      <c r="M28220" s="3"/>
    </row>
    <row r="28221" spans="13:13">
      <c r="M28221" s="3"/>
    </row>
    <row r="28222" spans="13:13">
      <c r="M28222" s="3"/>
    </row>
    <row r="28223" spans="13:13">
      <c r="M28223" s="3"/>
    </row>
    <row r="28224" spans="13:13">
      <c r="M28224" s="3"/>
    </row>
    <row r="28225" spans="13:13">
      <c r="M28225" s="3"/>
    </row>
    <row r="28226" spans="13:13">
      <c r="M28226" s="3"/>
    </row>
    <row r="28227" spans="13:13">
      <c r="M28227" s="3"/>
    </row>
    <row r="28228" spans="13:13">
      <c r="M28228" s="3"/>
    </row>
    <row r="28229" spans="13:13">
      <c r="M28229" s="3"/>
    </row>
    <row r="28230" spans="13:13">
      <c r="M28230" s="3"/>
    </row>
    <row r="28231" spans="13:13">
      <c r="M28231" s="3"/>
    </row>
    <row r="28232" spans="13:13">
      <c r="M28232" s="3"/>
    </row>
    <row r="28233" spans="13:13">
      <c r="M28233" s="3"/>
    </row>
    <row r="28234" spans="13:13">
      <c r="M28234" s="3"/>
    </row>
    <row r="28235" spans="13:13">
      <c r="M28235" s="3"/>
    </row>
    <row r="28236" spans="13:13">
      <c r="M28236" s="3"/>
    </row>
    <row r="28237" spans="13:13">
      <c r="M28237" s="3"/>
    </row>
    <row r="28238" spans="13:13">
      <c r="M28238" s="3"/>
    </row>
    <row r="28239" spans="13:13">
      <c r="M28239" s="3"/>
    </row>
    <row r="28240" spans="13:13">
      <c r="M28240" s="3"/>
    </row>
    <row r="28241" spans="13:13">
      <c r="M28241" s="3"/>
    </row>
    <row r="28242" spans="13:13">
      <c r="M28242" s="3"/>
    </row>
    <row r="28243" spans="13:13">
      <c r="M28243" s="3"/>
    </row>
    <row r="28244" spans="13:13">
      <c r="M28244" s="3"/>
    </row>
    <row r="28245" spans="13:13">
      <c r="M28245" s="3"/>
    </row>
    <row r="28246" spans="13:13">
      <c r="M28246" s="3"/>
    </row>
    <row r="28247" spans="13:13">
      <c r="M28247" s="3"/>
    </row>
    <row r="28248" spans="13:13">
      <c r="M28248" s="3"/>
    </row>
    <row r="28249" spans="13:13">
      <c r="M28249" s="3"/>
    </row>
    <row r="28250" spans="13:13">
      <c r="M28250" s="3"/>
    </row>
    <row r="28251" spans="13:13">
      <c r="M28251" s="3"/>
    </row>
    <row r="28252" spans="13:13">
      <c r="M28252" s="3"/>
    </row>
    <row r="28253" spans="13:13">
      <c r="M28253" s="3"/>
    </row>
    <row r="28254" spans="13:13">
      <c r="M28254" s="3"/>
    </row>
    <row r="28255" spans="13:13">
      <c r="M28255" s="3"/>
    </row>
    <row r="28256" spans="13:13">
      <c r="M28256" s="3"/>
    </row>
    <row r="28257" spans="13:13">
      <c r="M28257" s="3"/>
    </row>
    <row r="28258" spans="13:13">
      <c r="M28258" s="3"/>
    </row>
    <row r="28259" spans="13:13">
      <c r="M28259" s="3"/>
    </row>
    <row r="28260" spans="13:13">
      <c r="M28260" s="3"/>
    </row>
    <row r="28261" spans="13:13">
      <c r="M28261" s="3"/>
    </row>
    <row r="28262" spans="13:13">
      <c r="M28262" s="3"/>
    </row>
    <row r="28263" spans="13:13">
      <c r="M28263" s="3"/>
    </row>
    <row r="28264" spans="13:13">
      <c r="M28264" s="3"/>
    </row>
    <row r="28265" spans="13:13">
      <c r="M28265" s="3"/>
    </row>
    <row r="28266" spans="13:13">
      <c r="M28266" s="3"/>
    </row>
    <row r="28267" spans="13:13">
      <c r="M28267" s="3"/>
    </row>
    <row r="28268" spans="13:13">
      <c r="M28268" s="3"/>
    </row>
    <row r="28269" spans="13:13">
      <c r="M28269" s="3"/>
    </row>
    <row r="28270" spans="13:13">
      <c r="M28270" s="3"/>
    </row>
    <row r="28271" spans="13:13">
      <c r="M28271" s="3"/>
    </row>
    <row r="28272" spans="13:13">
      <c r="M28272" s="3"/>
    </row>
    <row r="28273" spans="13:13">
      <c r="M28273" s="3"/>
    </row>
    <row r="28274" spans="13:13">
      <c r="M28274" s="3"/>
    </row>
    <row r="28275" spans="13:13">
      <c r="M28275" s="3"/>
    </row>
    <row r="28276" spans="13:13">
      <c r="M28276" s="3"/>
    </row>
    <row r="28277" spans="13:13">
      <c r="M28277" s="3"/>
    </row>
    <row r="28278" spans="13:13">
      <c r="M28278" s="3"/>
    </row>
    <row r="28279" spans="13:13">
      <c r="M28279" s="3"/>
    </row>
    <row r="28280" spans="13:13">
      <c r="M28280" s="3"/>
    </row>
    <row r="28281" spans="13:13">
      <c r="M28281" s="3"/>
    </row>
    <row r="28282" spans="13:13">
      <c r="M28282" s="3"/>
    </row>
    <row r="28283" spans="13:13">
      <c r="M28283" s="3"/>
    </row>
    <row r="28284" spans="13:13">
      <c r="M28284" s="3"/>
    </row>
    <row r="28285" spans="13:13">
      <c r="M28285" s="3"/>
    </row>
    <row r="28286" spans="13:13">
      <c r="M28286" s="3"/>
    </row>
    <row r="28287" spans="13:13">
      <c r="M28287" s="3"/>
    </row>
    <row r="28288" spans="13:13">
      <c r="M28288" s="3"/>
    </row>
    <row r="28289" spans="13:13">
      <c r="M28289" s="3"/>
    </row>
    <row r="28290" spans="13:13">
      <c r="M28290" s="3"/>
    </row>
    <row r="28291" spans="13:13">
      <c r="M28291" s="3"/>
    </row>
    <row r="28292" spans="13:13">
      <c r="M28292" s="3"/>
    </row>
    <row r="28293" spans="13:13">
      <c r="M28293" s="3"/>
    </row>
    <row r="28294" spans="13:13">
      <c r="M28294" s="3"/>
    </row>
    <row r="28295" spans="13:13">
      <c r="M28295" s="3"/>
    </row>
    <row r="28296" spans="13:13">
      <c r="M28296" s="3"/>
    </row>
    <row r="28297" spans="13:13">
      <c r="M28297" s="3"/>
    </row>
    <row r="28298" spans="13:13">
      <c r="M28298" s="3"/>
    </row>
    <row r="28299" spans="13:13">
      <c r="M28299" s="3"/>
    </row>
    <row r="28300" spans="13:13">
      <c r="M28300" s="3"/>
    </row>
    <row r="28301" spans="13:13">
      <c r="M28301" s="3"/>
    </row>
    <row r="28302" spans="13:13">
      <c r="M28302" s="3"/>
    </row>
    <row r="28303" spans="13:13">
      <c r="M28303" s="3"/>
    </row>
    <row r="28304" spans="13:13">
      <c r="M28304" s="3"/>
    </row>
    <row r="28305" spans="13:13">
      <c r="M28305" s="3"/>
    </row>
    <row r="28306" spans="13:13">
      <c r="M28306" s="3"/>
    </row>
    <row r="28307" spans="13:13">
      <c r="M28307" s="3"/>
    </row>
    <row r="28308" spans="13:13">
      <c r="M28308" s="3"/>
    </row>
    <row r="28309" spans="13:13">
      <c r="M28309" s="3"/>
    </row>
    <row r="28310" spans="13:13">
      <c r="M28310" s="3"/>
    </row>
    <row r="28311" spans="13:13">
      <c r="M28311" s="3"/>
    </row>
    <row r="28312" spans="13:13">
      <c r="M28312" s="3"/>
    </row>
    <row r="28313" spans="13:13">
      <c r="M28313" s="3"/>
    </row>
    <row r="28314" spans="13:13">
      <c r="M28314" s="3"/>
    </row>
    <row r="28315" spans="13:13">
      <c r="M28315" s="3"/>
    </row>
    <row r="28316" spans="13:13">
      <c r="M28316" s="3"/>
    </row>
    <row r="28317" spans="13:13">
      <c r="M28317" s="3"/>
    </row>
    <row r="28318" spans="13:13">
      <c r="M28318" s="3"/>
    </row>
    <row r="28319" spans="13:13">
      <c r="M28319" s="3"/>
    </row>
    <row r="28320" spans="13:13">
      <c r="M28320" s="3"/>
    </row>
    <row r="28321" spans="13:13">
      <c r="M28321" s="3"/>
    </row>
    <row r="28322" spans="13:13">
      <c r="M28322" s="3"/>
    </row>
    <row r="28323" spans="13:13">
      <c r="M28323" s="3"/>
    </row>
    <row r="28324" spans="13:13">
      <c r="M28324" s="3"/>
    </row>
    <row r="28325" spans="13:13">
      <c r="M28325" s="3"/>
    </row>
    <row r="28326" spans="13:13">
      <c r="M28326" s="3"/>
    </row>
    <row r="28327" spans="13:13">
      <c r="M28327" s="3"/>
    </row>
    <row r="28328" spans="13:13">
      <c r="M28328" s="3"/>
    </row>
    <row r="28329" spans="13:13">
      <c r="M28329" s="3"/>
    </row>
    <row r="28330" spans="13:13">
      <c r="M28330" s="3"/>
    </row>
    <row r="28331" spans="13:13">
      <c r="M28331" s="3"/>
    </row>
    <row r="28332" spans="13:13">
      <c r="M28332" s="3"/>
    </row>
    <row r="28333" spans="13:13">
      <c r="M28333" s="3"/>
    </row>
    <row r="28334" spans="13:13">
      <c r="M28334" s="3"/>
    </row>
    <row r="28335" spans="13:13">
      <c r="M28335" s="3"/>
    </row>
    <row r="28336" spans="13:13">
      <c r="M28336" s="3"/>
    </row>
    <row r="28337" spans="13:13">
      <c r="M28337" s="3"/>
    </row>
    <row r="28338" spans="13:13">
      <c r="M28338" s="3"/>
    </row>
    <row r="28339" spans="13:13">
      <c r="M28339" s="3"/>
    </row>
    <row r="28340" spans="13:13">
      <c r="M28340" s="3"/>
    </row>
    <row r="28341" spans="13:13">
      <c r="M28341" s="3"/>
    </row>
    <row r="28342" spans="13:13">
      <c r="M28342" s="3"/>
    </row>
    <row r="28343" spans="13:13">
      <c r="M28343" s="3"/>
    </row>
    <row r="28344" spans="13:13">
      <c r="M28344" s="3"/>
    </row>
    <row r="28345" spans="13:13">
      <c r="M28345" s="3"/>
    </row>
    <row r="28346" spans="13:13">
      <c r="M28346" s="3"/>
    </row>
    <row r="28347" spans="13:13">
      <c r="M28347" s="3"/>
    </row>
    <row r="28348" spans="13:13">
      <c r="M28348" s="3"/>
    </row>
    <row r="28349" spans="13:13">
      <c r="M28349" s="3"/>
    </row>
    <row r="28350" spans="13:13">
      <c r="M28350" s="3"/>
    </row>
    <row r="28351" spans="13:13">
      <c r="M28351" s="3"/>
    </row>
    <row r="28352" spans="13:13">
      <c r="M28352" s="3"/>
    </row>
    <row r="28353" spans="13:13">
      <c r="M28353" s="3"/>
    </row>
    <row r="28354" spans="13:13">
      <c r="M28354" s="3"/>
    </row>
    <row r="28355" spans="13:13">
      <c r="M28355" s="3"/>
    </row>
    <row r="28356" spans="13:13">
      <c r="M28356" s="3"/>
    </row>
    <row r="28357" spans="13:13">
      <c r="M28357" s="3"/>
    </row>
    <row r="28358" spans="13:13">
      <c r="M28358" s="3"/>
    </row>
    <row r="28359" spans="13:13">
      <c r="M28359" s="3"/>
    </row>
    <row r="28360" spans="13:13">
      <c r="M28360" s="3"/>
    </row>
    <row r="28361" spans="13:13">
      <c r="M28361" s="3"/>
    </row>
    <row r="28362" spans="13:13">
      <c r="M28362" s="3"/>
    </row>
    <row r="28363" spans="13:13">
      <c r="M28363" s="3"/>
    </row>
    <row r="28364" spans="13:13">
      <c r="M28364" s="3"/>
    </row>
    <row r="28365" spans="13:13">
      <c r="M28365" s="3"/>
    </row>
    <row r="28366" spans="13:13">
      <c r="M28366" s="3"/>
    </row>
    <row r="28367" spans="13:13">
      <c r="M28367" s="3"/>
    </row>
    <row r="28368" spans="13:13">
      <c r="M28368" s="3"/>
    </row>
    <row r="28369" spans="13:13">
      <c r="M28369" s="3"/>
    </row>
    <row r="28370" spans="13:13">
      <c r="M28370" s="3"/>
    </row>
    <row r="28371" spans="13:13">
      <c r="M28371" s="3"/>
    </row>
    <row r="28372" spans="13:13">
      <c r="M28372" s="3"/>
    </row>
    <row r="28373" spans="13:13">
      <c r="M28373" s="3"/>
    </row>
    <row r="28374" spans="13:13">
      <c r="M28374" s="3"/>
    </row>
    <row r="28375" spans="13:13">
      <c r="M28375" s="3"/>
    </row>
    <row r="28376" spans="13:13">
      <c r="M28376" s="3"/>
    </row>
    <row r="28377" spans="13:13">
      <c r="M28377" s="3"/>
    </row>
    <row r="28378" spans="13:13">
      <c r="M28378" s="3"/>
    </row>
    <row r="28379" spans="13:13">
      <c r="M28379" s="3"/>
    </row>
    <row r="28380" spans="13:13">
      <c r="M28380" s="3"/>
    </row>
    <row r="28381" spans="13:13">
      <c r="M28381" s="3"/>
    </row>
    <row r="28382" spans="13:13">
      <c r="M28382" s="3"/>
    </row>
    <row r="28383" spans="13:13">
      <c r="M28383" s="3"/>
    </row>
    <row r="28384" spans="13:13">
      <c r="M28384" s="3"/>
    </row>
    <row r="28385" spans="13:13">
      <c r="M28385" s="3"/>
    </row>
    <row r="28386" spans="13:13">
      <c r="M28386" s="3"/>
    </row>
    <row r="28387" spans="13:13">
      <c r="M28387" s="3"/>
    </row>
    <row r="28388" spans="13:13">
      <c r="M28388" s="3"/>
    </row>
    <row r="28389" spans="13:13">
      <c r="M28389" s="3"/>
    </row>
    <row r="28390" spans="13:13">
      <c r="M28390" s="3"/>
    </row>
    <row r="28391" spans="13:13">
      <c r="M28391" s="3"/>
    </row>
    <row r="28392" spans="13:13">
      <c r="M28392" s="3"/>
    </row>
    <row r="28393" spans="13:13">
      <c r="M28393" s="3"/>
    </row>
    <row r="28394" spans="13:13">
      <c r="M28394" s="3"/>
    </row>
    <row r="28395" spans="13:13">
      <c r="M28395" s="3"/>
    </row>
    <row r="28396" spans="13:13">
      <c r="M28396" s="3"/>
    </row>
    <row r="28397" spans="13:13">
      <c r="M28397" s="3"/>
    </row>
    <row r="28398" spans="13:13">
      <c r="M28398" s="3"/>
    </row>
    <row r="28399" spans="13:13">
      <c r="M28399" s="3"/>
    </row>
    <row r="28400" spans="13:13">
      <c r="M28400" s="3"/>
    </row>
    <row r="28401" spans="13:13">
      <c r="M28401" s="3"/>
    </row>
    <row r="28402" spans="13:13">
      <c r="M28402" s="3"/>
    </row>
    <row r="28403" spans="13:13">
      <c r="M28403" s="3"/>
    </row>
    <row r="28404" spans="13:13">
      <c r="M28404" s="3"/>
    </row>
    <row r="28405" spans="13:13">
      <c r="M28405" s="3"/>
    </row>
    <row r="28406" spans="13:13">
      <c r="M28406" s="3"/>
    </row>
    <row r="28407" spans="13:13">
      <c r="M28407" s="3"/>
    </row>
    <row r="28408" spans="13:13">
      <c r="M28408" s="3"/>
    </row>
    <row r="28409" spans="13:13">
      <c r="M28409" s="3"/>
    </row>
    <row r="28410" spans="13:13">
      <c r="M28410" s="3"/>
    </row>
    <row r="28411" spans="13:13">
      <c r="M28411" s="3"/>
    </row>
    <row r="28412" spans="13:13">
      <c r="M28412" s="3"/>
    </row>
    <row r="28413" spans="13:13">
      <c r="M28413" s="3"/>
    </row>
    <row r="28414" spans="13:13">
      <c r="M28414" s="3"/>
    </row>
    <row r="28415" spans="13:13">
      <c r="M28415" s="3"/>
    </row>
    <row r="28416" spans="13:13">
      <c r="M28416" s="3"/>
    </row>
    <row r="28417" spans="13:13">
      <c r="M28417" s="3"/>
    </row>
    <row r="28418" spans="13:13">
      <c r="M28418" s="3"/>
    </row>
    <row r="28419" spans="13:13">
      <c r="M28419" s="3"/>
    </row>
    <row r="28420" spans="13:13">
      <c r="M28420" s="3"/>
    </row>
    <row r="28421" spans="13:13">
      <c r="M28421" s="3"/>
    </row>
    <row r="28422" spans="13:13">
      <c r="M28422" s="3"/>
    </row>
    <row r="28423" spans="13:13">
      <c r="M28423" s="3"/>
    </row>
    <row r="28424" spans="13:13">
      <c r="M28424" s="3"/>
    </row>
    <row r="28425" spans="13:13">
      <c r="M28425" s="3"/>
    </row>
    <row r="28426" spans="13:13">
      <c r="M28426" s="3"/>
    </row>
    <row r="28427" spans="13:13">
      <c r="M28427" s="3"/>
    </row>
    <row r="28428" spans="13:13">
      <c r="M28428" s="3"/>
    </row>
    <row r="28429" spans="13:13">
      <c r="M28429" s="3"/>
    </row>
    <row r="28430" spans="13:13">
      <c r="M28430" s="3"/>
    </row>
    <row r="28431" spans="13:13">
      <c r="M28431" s="3"/>
    </row>
    <row r="28432" spans="13:13">
      <c r="M28432" s="3"/>
    </row>
    <row r="28433" spans="13:13">
      <c r="M28433" s="3"/>
    </row>
    <row r="28434" spans="13:13">
      <c r="M28434" s="3"/>
    </row>
    <row r="28435" spans="13:13">
      <c r="M28435" s="3"/>
    </row>
    <row r="28436" spans="13:13">
      <c r="M28436" s="3"/>
    </row>
    <row r="28437" spans="13:13">
      <c r="M28437" s="3"/>
    </row>
    <row r="28438" spans="13:13">
      <c r="M28438" s="3"/>
    </row>
    <row r="28439" spans="13:13">
      <c r="M28439" s="3"/>
    </row>
    <row r="28440" spans="13:13">
      <c r="M28440" s="3"/>
    </row>
    <row r="28441" spans="13:13">
      <c r="M28441" s="3"/>
    </row>
    <row r="28442" spans="13:13">
      <c r="M28442" s="3"/>
    </row>
    <row r="28443" spans="13:13">
      <c r="M28443" s="3"/>
    </row>
    <row r="28444" spans="13:13">
      <c r="M28444" s="3"/>
    </row>
    <row r="28445" spans="13:13">
      <c r="M28445" s="3"/>
    </row>
    <row r="28446" spans="13:13">
      <c r="M28446" s="3"/>
    </row>
    <row r="28447" spans="13:13">
      <c r="M28447" s="3"/>
    </row>
    <row r="28448" spans="13:13">
      <c r="M28448" s="3"/>
    </row>
    <row r="28449" spans="13:13">
      <c r="M28449" s="3"/>
    </row>
    <row r="28450" spans="13:13">
      <c r="M28450" s="3"/>
    </row>
    <row r="28451" spans="13:13">
      <c r="M28451" s="3"/>
    </row>
    <row r="28452" spans="13:13">
      <c r="M28452" s="3"/>
    </row>
    <row r="28453" spans="13:13">
      <c r="M28453" s="3"/>
    </row>
    <row r="28454" spans="13:13">
      <c r="M28454" s="3"/>
    </row>
    <row r="28455" spans="13:13">
      <c r="M28455" s="3"/>
    </row>
    <row r="28456" spans="13:13">
      <c r="M28456" s="3"/>
    </row>
    <row r="28457" spans="13:13">
      <c r="M28457" s="3"/>
    </row>
    <row r="28458" spans="13:13">
      <c r="M28458" s="3"/>
    </row>
    <row r="28459" spans="13:13">
      <c r="M28459" s="3"/>
    </row>
    <row r="28460" spans="13:13">
      <c r="M28460" s="3"/>
    </row>
    <row r="28461" spans="13:13">
      <c r="M28461" s="3"/>
    </row>
    <row r="28462" spans="13:13">
      <c r="M28462" s="3"/>
    </row>
    <row r="28463" spans="13:13">
      <c r="M28463" s="3"/>
    </row>
    <row r="28464" spans="13:13">
      <c r="M28464" s="3"/>
    </row>
    <row r="28465" spans="13:13">
      <c r="M28465" s="3"/>
    </row>
    <row r="28466" spans="13:13">
      <c r="M28466" s="3"/>
    </row>
    <row r="28467" spans="13:13">
      <c r="M28467" s="3"/>
    </row>
    <row r="28468" spans="13:13">
      <c r="M28468" s="3"/>
    </row>
    <row r="28469" spans="13:13">
      <c r="M28469" s="3"/>
    </row>
    <row r="28470" spans="13:13">
      <c r="M28470" s="3"/>
    </row>
    <row r="28471" spans="13:13">
      <c r="M28471" s="3"/>
    </row>
    <row r="28472" spans="13:13">
      <c r="M28472" s="3"/>
    </row>
    <row r="28473" spans="13:13">
      <c r="M28473" s="3"/>
    </row>
    <row r="28474" spans="13:13">
      <c r="M28474" s="3"/>
    </row>
    <row r="28475" spans="13:13">
      <c r="M28475" s="3"/>
    </row>
    <row r="28476" spans="13:13">
      <c r="M28476" s="3"/>
    </row>
    <row r="28477" spans="13:13">
      <c r="M28477" s="3"/>
    </row>
    <row r="28478" spans="13:13">
      <c r="M28478" s="3"/>
    </row>
    <row r="28479" spans="13:13">
      <c r="M28479" s="3"/>
    </row>
    <row r="28480" spans="13:13">
      <c r="M28480" s="3"/>
    </row>
    <row r="28481" spans="13:13">
      <c r="M28481" s="3"/>
    </row>
    <row r="28482" spans="13:13">
      <c r="M28482" s="3"/>
    </row>
    <row r="28483" spans="13:13">
      <c r="M28483" s="3"/>
    </row>
    <row r="28484" spans="13:13">
      <c r="M28484" s="3"/>
    </row>
    <row r="28485" spans="13:13">
      <c r="M28485" s="3"/>
    </row>
    <row r="28486" spans="13:13">
      <c r="M28486" s="3"/>
    </row>
    <row r="28487" spans="13:13">
      <c r="M28487" s="3"/>
    </row>
    <row r="28488" spans="13:13">
      <c r="M28488" s="3"/>
    </row>
    <row r="28489" spans="13:13">
      <c r="M28489" s="3"/>
    </row>
    <row r="28490" spans="13:13">
      <c r="M28490" s="3"/>
    </row>
    <row r="28491" spans="13:13">
      <c r="M28491" s="3"/>
    </row>
    <row r="28492" spans="13:13">
      <c r="M28492" s="3"/>
    </row>
    <row r="28493" spans="13:13">
      <c r="M28493" s="3"/>
    </row>
    <row r="28494" spans="13:13">
      <c r="M28494" s="3"/>
    </row>
    <row r="28495" spans="13:13">
      <c r="M28495" s="3"/>
    </row>
    <row r="28496" spans="13:13">
      <c r="M28496" s="3"/>
    </row>
    <row r="28497" spans="13:13">
      <c r="M28497" s="3"/>
    </row>
    <row r="28498" spans="13:13">
      <c r="M28498" s="3"/>
    </row>
    <row r="28499" spans="13:13">
      <c r="M28499" s="3"/>
    </row>
    <row r="28500" spans="13:13">
      <c r="M28500" s="3"/>
    </row>
    <row r="28501" spans="13:13">
      <c r="M28501" s="3"/>
    </row>
    <row r="28502" spans="13:13">
      <c r="M28502" s="3"/>
    </row>
    <row r="28503" spans="13:13">
      <c r="M28503" s="3"/>
    </row>
    <row r="28504" spans="13:13">
      <c r="M28504" s="3"/>
    </row>
    <row r="28505" spans="13:13">
      <c r="M28505" s="3"/>
    </row>
    <row r="28506" spans="13:13">
      <c r="M28506" s="3"/>
    </row>
    <row r="28507" spans="13:13">
      <c r="M28507" s="3"/>
    </row>
    <row r="28508" spans="13:13">
      <c r="M28508" s="3"/>
    </row>
    <row r="28509" spans="13:13">
      <c r="M28509" s="3"/>
    </row>
    <row r="28510" spans="13:13">
      <c r="M28510" s="3"/>
    </row>
    <row r="28511" spans="13:13">
      <c r="M28511" s="3"/>
    </row>
    <row r="28512" spans="13:13">
      <c r="M28512" s="3"/>
    </row>
    <row r="28513" spans="13:13">
      <c r="M28513" s="3"/>
    </row>
    <row r="28514" spans="13:13">
      <c r="M28514" s="3"/>
    </row>
    <row r="28515" spans="13:13">
      <c r="M28515" s="3"/>
    </row>
    <row r="28516" spans="13:13">
      <c r="M28516" s="3"/>
    </row>
    <row r="28517" spans="13:13">
      <c r="M28517" s="3"/>
    </row>
    <row r="28518" spans="13:13">
      <c r="M28518" s="3"/>
    </row>
    <row r="28519" spans="13:13">
      <c r="M28519" s="3"/>
    </row>
    <row r="28520" spans="13:13">
      <c r="M28520" s="3"/>
    </row>
    <row r="28521" spans="13:13">
      <c r="M28521" s="3"/>
    </row>
    <row r="28522" spans="13:13">
      <c r="M28522" s="3"/>
    </row>
    <row r="28523" spans="13:13">
      <c r="M28523" s="3"/>
    </row>
    <row r="28524" spans="13:13">
      <c r="M28524" s="3"/>
    </row>
    <row r="28525" spans="13:13">
      <c r="M28525" s="3"/>
    </row>
    <row r="28526" spans="13:13">
      <c r="M28526" s="3"/>
    </row>
    <row r="28527" spans="13:13">
      <c r="M28527" s="3"/>
    </row>
    <row r="28528" spans="13:13">
      <c r="M28528" s="3"/>
    </row>
    <row r="28529" spans="13:13">
      <c r="M28529" s="3"/>
    </row>
    <row r="28530" spans="13:13">
      <c r="M28530" s="3"/>
    </row>
    <row r="28531" spans="13:13">
      <c r="M28531" s="3"/>
    </row>
    <row r="28532" spans="13:13">
      <c r="M28532" s="3"/>
    </row>
    <row r="28533" spans="13:13">
      <c r="M28533" s="3"/>
    </row>
    <row r="28534" spans="13:13">
      <c r="M28534" s="3"/>
    </row>
    <row r="28535" spans="13:13">
      <c r="M28535" s="3"/>
    </row>
    <row r="28536" spans="13:13">
      <c r="M28536" s="3"/>
    </row>
    <row r="28537" spans="13:13">
      <c r="M28537" s="3"/>
    </row>
    <row r="28538" spans="13:13">
      <c r="M28538" s="3"/>
    </row>
    <row r="28539" spans="13:13">
      <c r="M28539" s="3"/>
    </row>
    <row r="28540" spans="13:13">
      <c r="M28540" s="3"/>
    </row>
    <row r="28541" spans="13:13">
      <c r="M28541" s="3"/>
    </row>
    <row r="28542" spans="13:13">
      <c r="M28542" s="3"/>
    </row>
    <row r="28543" spans="13:13">
      <c r="M28543" s="3"/>
    </row>
    <row r="28544" spans="13:13">
      <c r="M28544" s="3"/>
    </row>
    <row r="28545" spans="13:13">
      <c r="M28545" s="3"/>
    </row>
    <row r="28546" spans="13:13">
      <c r="M28546" s="3"/>
    </row>
    <row r="28547" spans="13:13">
      <c r="M28547" s="3"/>
    </row>
    <row r="28548" spans="13:13">
      <c r="M28548" s="3"/>
    </row>
    <row r="28549" spans="13:13">
      <c r="M28549" s="3"/>
    </row>
    <row r="28550" spans="13:13">
      <c r="M28550" s="3"/>
    </row>
    <row r="28551" spans="13:13">
      <c r="M28551" s="3"/>
    </row>
    <row r="28552" spans="13:13">
      <c r="M28552" s="3"/>
    </row>
    <row r="28553" spans="13:13">
      <c r="M28553" s="3"/>
    </row>
    <row r="28554" spans="13:13">
      <c r="M28554" s="3"/>
    </row>
    <row r="28555" spans="13:13">
      <c r="M28555" s="3"/>
    </row>
    <row r="28556" spans="13:13">
      <c r="M28556" s="3"/>
    </row>
    <row r="28557" spans="13:13">
      <c r="M28557" s="3"/>
    </row>
    <row r="28558" spans="13:13">
      <c r="M28558" s="3"/>
    </row>
    <row r="28559" spans="13:13">
      <c r="M28559" s="3"/>
    </row>
    <row r="28560" spans="13:13">
      <c r="M28560" s="3"/>
    </row>
    <row r="28561" spans="13:13">
      <c r="M28561" s="3"/>
    </row>
    <row r="28562" spans="13:13">
      <c r="M28562" s="10"/>
    </row>
    <row r="28563" spans="13:13">
      <c r="M28563" s="3"/>
    </row>
    <row r="28564" spans="13:13">
      <c r="M28564" s="3"/>
    </row>
    <row r="28565" spans="13:13">
      <c r="M28565" s="3"/>
    </row>
    <row r="28566" spans="13:13">
      <c r="M28566" s="3"/>
    </row>
    <row r="28567" spans="13:13">
      <c r="M28567" s="3"/>
    </row>
    <row r="28568" spans="13:13">
      <c r="M28568" s="3"/>
    </row>
    <row r="28569" spans="13:13">
      <c r="M28569" s="3"/>
    </row>
    <row r="28570" spans="13:13">
      <c r="M28570" s="3"/>
    </row>
    <row r="28571" spans="13:13">
      <c r="M28571" s="3"/>
    </row>
    <row r="28572" spans="13:13">
      <c r="M28572" s="3"/>
    </row>
    <row r="28573" spans="13:13">
      <c r="M28573" s="3"/>
    </row>
    <row r="28574" spans="13:13">
      <c r="M28574" s="3"/>
    </row>
    <row r="28575" spans="13:13">
      <c r="M28575" s="3"/>
    </row>
    <row r="28576" spans="13:13">
      <c r="M28576" s="3"/>
    </row>
    <row r="28577" spans="13:13">
      <c r="M28577" s="3"/>
    </row>
    <row r="28578" spans="13:13">
      <c r="M28578" s="3"/>
    </row>
    <row r="28579" spans="13:13">
      <c r="M28579" s="3"/>
    </row>
    <row r="28580" spans="13:13">
      <c r="M28580" s="3"/>
    </row>
    <row r="28581" spans="13:13">
      <c r="M28581" s="3"/>
    </row>
    <row r="28582" spans="13:13">
      <c r="M28582" s="3"/>
    </row>
    <row r="28583" spans="13:13">
      <c r="M28583" s="3"/>
    </row>
    <row r="28584" spans="13:13">
      <c r="M28584" s="3"/>
    </row>
    <row r="28585" spans="13:13">
      <c r="M28585" s="3"/>
    </row>
    <row r="28586" spans="13:13">
      <c r="M28586" s="3"/>
    </row>
    <row r="28587" spans="13:13">
      <c r="M28587" s="3"/>
    </row>
    <row r="28588" spans="13:13">
      <c r="M28588" s="3"/>
    </row>
    <row r="28589" spans="13:13">
      <c r="M28589" s="3"/>
    </row>
    <row r="28590" spans="13:13">
      <c r="M28590" s="3"/>
    </row>
    <row r="28591" spans="13:13">
      <c r="M28591" s="3"/>
    </row>
    <row r="28592" spans="13:13">
      <c r="M28592" s="3"/>
    </row>
    <row r="28593" spans="13:13">
      <c r="M28593" s="3"/>
    </row>
    <row r="28594" spans="13:13">
      <c r="M28594" s="3"/>
    </row>
    <row r="28595" spans="13:13">
      <c r="M28595" s="3"/>
    </row>
    <row r="28596" spans="13:13">
      <c r="M28596" s="3"/>
    </row>
    <row r="28597" spans="13:13">
      <c r="M28597" s="3"/>
    </row>
    <row r="28598" spans="13:13">
      <c r="M28598" s="3"/>
    </row>
    <row r="28599" spans="13:13">
      <c r="M28599" s="3"/>
    </row>
    <row r="28600" spans="13:13">
      <c r="M28600" s="3"/>
    </row>
    <row r="28601" spans="13:13">
      <c r="M28601" s="3"/>
    </row>
    <row r="28602" spans="13:13">
      <c r="M28602" s="3"/>
    </row>
    <row r="28603" spans="13:13">
      <c r="M28603" s="3"/>
    </row>
    <row r="28604" spans="13:13">
      <c r="M28604" s="3"/>
    </row>
    <row r="28605" spans="13:13">
      <c r="M28605" s="3"/>
    </row>
    <row r="28606" spans="13:13">
      <c r="M28606" s="3"/>
    </row>
    <row r="28607" spans="13:13">
      <c r="M28607" s="3"/>
    </row>
    <row r="28608" spans="13:13">
      <c r="M28608" s="3"/>
    </row>
    <row r="28609" spans="13:13">
      <c r="M28609" s="3"/>
    </row>
    <row r="28610" spans="13:13">
      <c r="M28610" s="3"/>
    </row>
    <row r="28611" spans="13:13">
      <c r="M28611" s="3"/>
    </row>
    <row r="28612" spans="13:13">
      <c r="M28612" s="3"/>
    </row>
    <row r="28613" spans="13:13">
      <c r="M28613" s="3"/>
    </row>
    <row r="28614" spans="13:13">
      <c r="M28614" s="3"/>
    </row>
    <row r="28615" spans="13:13">
      <c r="M28615" s="3"/>
    </row>
    <row r="28616" spans="13:13">
      <c r="M28616" s="3"/>
    </row>
    <row r="28617" spans="13:13">
      <c r="M28617" s="3"/>
    </row>
    <row r="28618" spans="13:13">
      <c r="M28618" s="3"/>
    </row>
    <row r="28619" spans="13:13">
      <c r="M28619" s="3"/>
    </row>
    <row r="28620" spans="13:13">
      <c r="M28620" s="3"/>
    </row>
    <row r="28621" spans="13:13">
      <c r="M28621" s="3"/>
    </row>
    <row r="28622" spans="13:13">
      <c r="M28622" s="3"/>
    </row>
    <row r="28623" spans="13:13">
      <c r="M28623" s="3"/>
    </row>
    <row r="28624" spans="13:13">
      <c r="M28624" s="3"/>
    </row>
    <row r="28625" spans="13:13">
      <c r="M28625" s="3"/>
    </row>
    <row r="28626" spans="13:13">
      <c r="M28626" s="3"/>
    </row>
    <row r="28627" spans="13:13">
      <c r="M28627" s="3"/>
    </row>
    <row r="28628" spans="13:13">
      <c r="M28628" s="3"/>
    </row>
    <row r="28629" spans="13:13">
      <c r="M28629" s="3"/>
    </row>
    <row r="28630" spans="13:13">
      <c r="M28630" s="3"/>
    </row>
    <row r="28631" spans="13:13">
      <c r="M28631" s="3"/>
    </row>
    <row r="28632" spans="13:13">
      <c r="M28632" s="3"/>
    </row>
    <row r="28633" spans="13:13">
      <c r="M28633" s="3"/>
    </row>
    <row r="28634" spans="13:13">
      <c r="M28634" s="3"/>
    </row>
    <row r="28635" spans="13:13">
      <c r="M28635" s="3"/>
    </row>
    <row r="28636" spans="13:13">
      <c r="M28636" s="3"/>
    </row>
    <row r="28637" spans="13:13">
      <c r="M28637" s="3"/>
    </row>
    <row r="28638" spans="13:13">
      <c r="M28638" s="3"/>
    </row>
    <row r="28639" spans="13:13">
      <c r="M28639" s="3"/>
    </row>
    <row r="28640" spans="13:13">
      <c r="M28640" s="3"/>
    </row>
    <row r="28641" spans="13:13">
      <c r="M28641" s="3"/>
    </row>
    <row r="28642" spans="13:13">
      <c r="M28642" s="3"/>
    </row>
    <row r="28643" spans="13:13">
      <c r="M28643" s="3"/>
    </row>
    <row r="28644" spans="13:13">
      <c r="M28644" s="3"/>
    </row>
    <row r="28645" spans="13:13">
      <c r="M28645" s="3"/>
    </row>
    <row r="28646" spans="13:13">
      <c r="M28646" s="3"/>
    </row>
    <row r="28647" spans="13:13">
      <c r="M28647" s="3"/>
    </row>
    <row r="28648" spans="13:13">
      <c r="M28648" s="3"/>
    </row>
    <row r="28649" spans="13:13">
      <c r="M28649" s="3"/>
    </row>
    <row r="28650" spans="13:13">
      <c r="M28650" s="3"/>
    </row>
    <row r="28651" spans="13:13">
      <c r="M28651" s="3"/>
    </row>
    <row r="28652" spans="13:13">
      <c r="M28652" s="3"/>
    </row>
    <row r="28653" spans="13:13">
      <c r="M28653" s="3"/>
    </row>
    <row r="28654" spans="13:13">
      <c r="M28654" s="3"/>
    </row>
    <row r="28655" spans="13:13">
      <c r="M28655" s="3"/>
    </row>
    <row r="28656" spans="13:13">
      <c r="M28656" s="3"/>
    </row>
    <row r="28657" spans="13:13">
      <c r="M28657" s="3"/>
    </row>
    <row r="28658" spans="13:13">
      <c r="M28658" s="3"/>
    </row>
    <row r="28659" spans="13:13">
      <c r="M28659" s="3"/>
    </row>
    <row r="28660" spans="13:13">
      <c r="M28660" s="3"/>
    </row>
    <row r="28661" spans="13:13">
      <c r="M28661" s="3"/>
    </row>
    <row r="28662" spans="13:13">
      <c r="M28662" s="3"/>
    </row>
    <row r="28663" spans="13:13">
      <c r="M28663" s="3"/>
    </row>
    <row r="28664" spans="13:13">
      <c r="M28664" s="3"/>
    </row>
    <row r="28665" spans="13:13">
      <c r="M28665" s="3"/>
    </row>
    <row r="28666" spans="13:13">
      <c r="M28666" s="3"/>
    </row>
    <row r="28667" spans="13:13">
      <c r="M28667" s="3"/>
    </row>
    <row r="28668" spans="13:13">
      <c r="M28668" s="3"/>
    </row>
    <row r="28669" spans="13:13">
      <c r="M28669" s="3"/>
    </row>
    <row r="28670" spans="13:13">
      <c r="M28670" s="3"/>
    </row>
    <row r="28671" spans="13:13">
      <c r="M28671" s="3"/>
    </row>
    <row r="28672" spans="13:13">
      <c r="M28672" s="3"/>
    </row>
    <row r="28673" spans="13:13">
      <c r="M28673" s="3"/>
    </row>
    <row r="28674" spans="13:13">
      <c r="M28674" s="3"/>
    </row>
    <row r="28675" spans="13:13">
      <c r="M28675" s="3"/>
    </row>
    <row r="28676" spans="13:13">
      <c r="M28676" s="3"/>
    </row>
    <row r="28677" spans="13:13">
      <c r="M28677" s="3"/>
    </row>
    <row r="28678" spans="13:13">
      <c r="M28678" s="3"/>
    </row>
    <row r="28679" spans="13:13">
      <c r="M28679" s="3"/>
    </row>
    <row r="28680" spans="13:13">
      <c r="M28680" s="3"/>
    </row>
    <row r="28681" spans="13:13">
      <c r="M28681" s="3"/>
    </row>
    <row r="28682" spans="13:13">
      <c r="M28682" s="3"/>
    </row>
    <row r="28683" spans="13:13">
      <c r="M28683" s="3"/>
    </row>
    <row r="28684" spans="13:13">
      <c r="M28684" s="3"/>
    </row>
    <row r="28685" spans="13:13">
      <c r="M28685" s="3"/>
    </row>
    <row r="28686" spans="13:13">
      <c r="M28686" s="3"/>
    </row>
    <row r="28687" spans="13:13">
      <c r="M28687" s="3"/>
    </row>
    <row r="28688" spans="13:13">
      <c r="M28688" s="3"/>
    </row>
    <row r="28689" spans="13:13">
      <c r="M28689" s="3"/>
    </row>
    <row r="28690" spans="13:13">
      <c r="M28690" s="3"/>
    </row>
    <row r="28691" spans="13:13">
      <c r="M28691" s="3"/>
    </row>
    <row r="28692" spans="13:13">
      <c r="M28692" s="3"/>
    </row>
    <row r="28693" spans="13:13">
      <c r="M28693" s="3"/>
    </row>
    <row r="28694" spans="13:13">
      <c r="M28694" s="3"/>
    </row>
    <row r="28695" spans="13:13">
      <c r="M28695" s="3"/>
    </row>
    <row r="28696" spans="13:13">
      <c r="M28696" s="3"/>
    </row>
    <row r="28697" spans="13:13">
      <c r="M28697" s="3"/>
    </row>
    <row r="28698" spans="13:13">
      <c r="M28698" s="3"/>
    </row>
    <row r="28699" spans="13:13">
      <c r="M28699" s="3"/>
    </row>
    <row r="28700" spans="13:13">
      <c r="M28700" s="3"/>
    </row>
    <row r="28701" spans="13:13">
      <c r="M28701" s="3"/>
    </row>
    <row r="28702" spans="13:13">
      <c r="M28702" s="3"/>
    </row>
    <row r="28703" spans="13:13">
      <c r="M28703" s="3"/>
    </row>
    <row r="28704" spans="13:13">
      <c r="M28704" s="3"/>
    </row>
    <row r="28705" spans="13:13">
      <c r="M28705" s="3"/>
    </row>
    <row r="28706" spans="13:13">
      <c r="M28706" s="3"/>
    </row>
    <row r="28707" spans="13:13">
      <c r="M28707" s="3"/>
    </row>
    <row r="28708" spans="13:13">
      <c r="M28708" s="3"/>
    </row>
    <row r="28709" spans="13:13">
      <c r="M28709" s="3"/>
    </row>
    <row r="28710" spans="13:13">
      <c r="M28710" s="3"/>
    </row>
    <row r="28711" spans="13:13">
      <c r="M28711" s="3"/>
    </row>
    <row r="28712" spans="13:13">
      <c r="M28712" s="3"/>
    </row>
    <row r="28713" spans="13:13">
      <c r="M28713" s="3"/>
    </row>
    <row r="28714" spans="13:13">
      <c r="M28714" s="3"/>
    </row>
    <row r="28715" spans="13:13">
      <c r="M28715" s="3"/>
    </row>
    <row r="28716" spans="13:13">
      <c r="M28716" s="3"/>
    </row>
    <row r="28717" spans="13:13">
      <c r="M28717" s="3"/>
    </row>
    <row r="28718" spans="13:13">
      <c r="M28718" s="3"/>
    </row>
    <row r="28719" spans="13:13">
      <c r="M28719" s="3"/>
    </row>
    <row r="28720" spans="13:13">
      <c r="M28720" s="3"/>
    </row>
    <row r="28721" spans="13:13">
      <c r="M28721" s="3"/>
    </row>
    <row r="28722" spans="13:13">
      <c r="M28722" s="3"/>
    </row>
    <row r="28723" spans="13:13">
      <c r="M28723" s="3"/>
    </row>
    <row r="28724" spans="13:13">
      <c r="M28724" s="3"/>
    </row>
    <row r="28725" spans="13:13">
      <c r="M28725" s="3"/>
    </row>
    <row r="28726" spans="13:13">
      <c r="M28726" s="3"/>
    </row>
    <row r="28727" spans="13:13">
      <c r="M28727" s="3"/>
    </row>
    <row r="28728" spans="13:13">
      <c r="M28728" s="3"/>
    </row>
    <row r="28729" spans="13:13">
      <c r="M28729" s="3"/>
    </row>
    <row r="28730" spans="13:13">
      <c r="M28730" s="3"/>
    </row>
    <row r="28731" spans="13:13">
      <c r="M28731" s="3"/>
    </row>
    <row r="28732" spans="13:13">
      <c r="M28732" s="3"/>
    </row>
    <row r="28733" spans="13:13">
      <c r="M28733" s="3"/>
    </row>
    <row r="28734" spans="13:13">
      <c r="M28734" s="3"/>
    </row>
    <row r="28735" spans="13:13">
      <c r="M28735" s="3"/>
    </row>
    <row r="28736" spans="13:13">
      <c r="M28736" s="3"/>
    </row>
    <row r="28737" spans="13:13">
      <c r="M28737" s="3"/>
    </row>
    <row r="28738" spans="13:13">
      <c r="M28738" s="3"/>
    </row>
    <row r="28739" spans="13:13">
      <c r="M28739" s="3"/>
    </row>
    <row r="28740" spans="13:13">
      <c r="M28740" s="3"/>
    </row>
    <row r="28741" spans="13:13">
      <c r="M28741" s="3"/>
    </row>
    <row r="28742" spans="13:13">
      <c r="M28742" s="3"/>
    </row>
    <row r="28743" spans="13:13">
      <c r="M28743" s="3"/>
    </row>
    <row r="28744" spans="13:13">
      <c r="M28744" s="3"/>
    </row>
    <row r="28745" spans="13:13">
      <c r="M28745" s="3"/>
    </row>
    <row r="28746" spans="13:13">
      <c r="M28746" s="3"/>
    </row>
    <row r="28747" spans="13:13">
      <c r="M28747" s="3"/>
    </row>
    <row r="28748" spans="13:13">
      <c r="M28748" s="3"/>
    </row>
    <row r="28749" spans="13:13">
      <c r="M28749" s="3"/>
    </row>
    <row r="28750" spans="13:13">
      <c r="M28750" s="3"/>
    </row>
    <row r="28751" spans="13:13">
      <c r="M28751" s="3"/>
    </row>
    <row r="28752" spans="13:13">
      <c r="M28752" s="3"/>
    </row>
    <row r="28753" spans="13:13">
      <c r="M28753" s="3"/>
    </row>
    <row r="28754" spans="13:13">
      <c r="M28754" s="3"/>
    </row>
    <row r="28755" spans="13:13">
      <c r="M28755" s="3"/>
    </row>
    <row r="28756" spans="13:13">
      <c r="M28756" s="3"/>
    </row>
    <row r="28757" spans="13:13">
      <c r="M28757" s="3"/>
    </row>
    <row r="28758" spans="13:13">
      <c r="M28758" s="3"/>
    </row>
    <row r="28759" spans="13:13">
      <c r="M28759" s="3"/>
    </row>
    <row r="28760" spans="13:13">
      <c r="M28760" s="3"/>
    </row>
    <row r="28761" spans="13:13">
      <c r="M28761" s="3"/>
    </row>
    <row r="28762" spans="13:13">
      <c r="M28762" s="3"/>
    </row>
    <row r="28763" spans="13:13">
      <c r="M28763" s="3"/>
    </row>
    <row r="28764" spans="13:13">
      <c r="M28764" s="3"/>
    </row>
    <row r="28765" spans="13:13">
      <c r="M28765" s="3"/>
    </row>
    <row r="28766" spans="13:13">
      <c r="M28766" s="3"/>
    </row>
    <row r="28767" spans="13:13">
      <c r="M28767" s="3"/>
    </row>
    <row r="28768" spans="13:13">
      <c r="M28768" s="3"/>
    </row>
    <row r="28769" spans="13:13">
      <c r="M28769" s="3"/>
    </row>
    <row r="28770" spans="13:13">
      <c r="M28770" s="3"/>
    </row>
    <row r="28771" spans="13:13">
      <c r="M28771" s="3"/>
    </row>
    <row r="28772" spans="13:13">
      <c r="M28772" s="3"/>
    </row>
    <row r="28773" spans="13:13">
      <c r="M28773" s="3"/>
    </row>
    <row r="28774" spans="13:13">
      <c r="M28774" s="3"/>
    </row>
    <row r="28775" spans="13:13">
      <c r="M28775" s="3"/>
    </row>
    <row r="28776" spans="13:13">
      <c r="M28776" s="3"/>
    </row>
    <row r="28777" spans="13:13">
      <c r="M28777" s="3"/>
    </row>
    <row r="28778" spans="13:13">
      <c r="M28778" s="3"/>
    </row>
    <row r="28779" spans="13:13">
      <c r="M28779" s="3"/>
    </row>
    <row r="28780" spans="13:13">
      <c r="M28780" s="3"/>
    </row>
    <row r="28781" spans="13:13">
      <c r="M28781" s="3"/>
    </row>
    <row r="28782" spans="13:13">
      <c r="M28782" s="3"/>
    </row>
    <row r="28783" spans="13:13">
      <c r="M28783" s="3"/>
    </row>
    <row r="28784" spans="13:13">
      <c r="M28784" s="3"/>
    </row>
    <row r="28785" spans="13:13">
      <c r="M28785" s="3"/>
    </row>
    <row r="28786" spans="13:13">
      <c r="M28786" s="3"/>
    </row>
    <row r="28787" spans="13:13">
      <c r="M28787" s="3"/>
    </row>
    <row r="28788" spans="13:13">
      <c r="M28788" s="3"/>
    </row>
    <row r="28789" spans="13:13">
      <c r="M28789" s="3"/>
    </row>
    <row r="28790" spans="13:13">
      <c r="M28790" s="3"/>
    </row>
    <row r="28791" spans="13:13">
      <c r="M28791" s="3"/>
    </row>
    <row r="28792" spans="13:13">
      <c r="M28792" s="3"/>
    </row>
    <row r="28793" spans="13:13">
      <c r="M28793" s="3"/>
    </row>
    <row r="28794" spans="13:13">
      <c r="M28794" s="3"/>
    </row>
    <row r="28795" spans="13:13">
      <c r="M28795" s="3"/>
    </row>
    <row r="28796" spans="13:13">
      <c r="M28796" s="3"/>
    </row>
    <row r="28797" spans="13:13">
      <c r="M28797" s="3"/>
    </row>
    <row r="28798" spans="13:13">
      <c r="M28798" s="3"/>
    </row>
    <row r="28799" spans="13:13">
      <c r="M28799" s="3"/>
    </row>
    <row r="28800" spans="13:13">
      <c r="M28800" s="3"/>
    </row>
    <row r="28801" spans="13:13">
      <c r="M28801" s="3"/>
    </row>
    <row r="28802" spans="13:13">
      <c r="M28802" s="3"/>
    </row>
    <row r="28803" spans="13:13">
      <c r="M28803" s="3"/>
    </row>
    <row r="28804" spans="13:13">
      <c r="M28804" s="3"/>
    </row>
    <row r="28805" spans="13:13">
      <c r="M28805" s="3"/>
    </row>
    <row r="28806" spans="13:13">
      <c r="M28806" s="3"/>
    </row>
    <row r="28807" spans="13:13">
      <c r="M28807" s="3"/>
    </row>
    <row r="28808" spans="13:13">
      <c r="M28808" s="3"/>
    </row>
    <row r="28809" spans="13:13">
      <c r="M28809" s="3"/>
    </row>
    <row r="28810" spans="13:13">
      <c r="M28810" s="3"/>
    </row>
    <row r="28811" spans="13:13">
      <c r="M28811" s="3"/>
    </row>
    <row r="28812" spans="13:13">
      <c r="M28812" s="3"/>
    </row>
    <row r="28813" spans="13:13">
      <c r="M28813" s="3"/>
    </row>
    <row r="28814" spans="13:13">
      <c r="M28814" s="3"/>
    </row>
    <row r="28815" spans="13:13">
      <c r="M28815" s="3"/>
    </row>
    <row r="28816" spans="13:13">
      <c r="M28816" s="3"/>
    </row>
    <row r="28817" spans="13:13">
      <c r="M28817" s="3"/>
    </row>
    <row r="28818" spans="13:13">
      <c r="M28818" s="3"/>
    </row>
    <row r="28819" spans="13:13">
      <c r="M28819" s="3"/>
    </row>
    <row r="28820" spans="13:13">
      <c r="M28820" s="3"/>
    </row>
    <row r="28821" spans="13:13">
      <c r="M28821" s="3"/>
    </row>
    <row r="28822" spans="13:13">
      <c r="M28822" s="3"/>
    </row>
    <row r="28823" spans="13:13">
      <c r="M28823" s="3"/>
    </row>
    <row r="28824" spans="13:13">
      <c r="M28824" s="3"/>
    </row>
    <row r="28825" spans="13:13">
      <c r="M28825" s="3"/>
    </row>
    <row r="28826" spans="13:13">
      <c r="M28826" s="3"/>
    </row>
    <row r="28827" spans="13:13">
      <c r="M28827" s="3"/>
    </row>
    <row r="28828" spans="13:13">
      <c r="M28828" s="3"/>
    </row>
    <row r="28829" spans="13:13">
      <c r="M28829" s="3"/>
    </row>
    <row r="28830" spans="13:13">
      <c r="M28830" s="3"/>
    </row>
    <row r="28831" spans="13:13">
      <c r="M28831" s="3"/>
    </row>
    <row r="28832" spans="13:13">
      <c r="M28832" s="3"/>
    </row>
    <row r="28833" spans="13:13">
      <c r="M28833" s="3"/>
    </row>
    <row r="28834" spans="13:13">
      <c r="M28834" s="3"/>
    </row>
    <row r="28835" spans="13:13">
      <c r="M28835" s="3"/>
    </row>
    <row r="28836" spans="13:13">
      <c r="M28836" s="3"/>
    </row>
    <row r="28837" spans="13:13">
      <c r="M28837" s="3"/>
    </row>
    <row r="28838" spans="13:13">
      <c r="M28838" s="3"/>
    </row>
    <row r="28839" spans="13:13">
      <c r="M28839" s="3"/>
    </row>
    <row r="28840" spans="13:13">
      <c r="M28840" s="3"/>
    </row>
    <row r="28841" spans="13:13">
      <c r="M28841" s="3"/>
    </row>
    <row r="28842" spans="13:13">
      <c r="M28842" s="3"/>
    </row>
    <row r="28843" spans="13:13">
      <c r="M28843" s="3"/>
    </row>
    <row r="28844" spans="13:13">
      <c r="M28844" s="3"/>
    </row>
    <row r="28845" spans="13:13">
      <c r="M28845" s="3"/>
    </row>
    <row r="28846" spans="13:13">
      <c r="M28846" s="3"/>
    </row>
    <row r="28847" spans="13:13">
      <c r="M28847" s="3"/>
    </row>
    <row r="28848" spans="13:13">
      <c r="M28848" s="3"/>
    </row>
    <row r="28849" spans="13:13">
      <c r="M28849" s="3"/>
    </row>
    <row r="28850" spans="13:13">
      <c r="M28850" s="3"/>
    </row>
    <row r="28851" spans="13:13">
      <c r="M28851" s="3"/>
    </row>
    <row r="28852" spans="13:13">
      <c r="M28852" s="3"/>
    </row>
    <row r="28853" spans="13:13">
      <c r="M28853" s="3"/>
    </row>
    <row r="28854" spans="13:13">
      <c r="M28854" s="3"/>
    </row>
    <row r="28855" spans="13:13">
      <c r="M28855" s="3"/>
    </row>
    <row r="28856" spans="13:13">
      <c r="M28856" s="3"/>
    </row>
    <row r="28857" spans="13:13">
      <c r="M28857" s="3"/>
    </row>
    <row r="28858" spans="13:13">
      <c r="M28858" s="3"/>
    </row>
    <row r="28859" spans="13:13">
      <c r="M28859" s="3"/>
    </row>
    <row r="28860" spans="13:13">
      <c r="M28860" s="3"/>
    </row>
    <row r="28861" spans="13:13">
      <c r="M28861" s="3"/>
    </row>
    <row r="28862" spans="13:13">
      <c r="M28862" s="3"/>
    </row>
    <row r="28863" spans="13:13">
      <c r="M28863" s="3"/>
    </row>
    <row r="28864" spans="13:13">
      <c r="M28864" s="3"/>
    </row>
    <row r="28865" spans="13:13">
      <c r="M28865" s="3"/>
    </row>
    <row r="28866" spans="13:13">
      <c r="M28866" s="3"/>
    </row>
    <row r="28867" spans="13:13">
      <c r="M28867" s="3"/>
    </row>
    <row r="28868" spans="13:13">
      <c r="M28868" s="3"/>
    </row>
    <row r="28869" spans="13:13">
      <c r="M28869" s="3"/>
    </row>
    <row r="28870" spans="13:13">
      <c r="M28870" s="3"/>
    </row>
    <row r="28871" spans="13:13">
      <c r="M28871" s="3"/>
    </row>
    <row r="28872" spans="13:13">
      <c r="M28872" s="3"/>
    </row>
    <row r="28873" spans="13:13">
      <c r="M28873" s="3"/>
    </row>
    <row r="28874" spans="13:13">
      <c r="M28874" s="3"/>
    </row>
    <row r="28875" spans="13:13">
      <c r="M28875" s="3"/>
    </row>
    <row r="28876" spans="13:13">
      <c r="M28876" s="3"/>
    </row>
    <row r="28877" spans="13:13">
      <c r="M28877" s="3"/>
    </row>
    <row r="28878" spans="13:13">
      <c r="M28878" s="3"/>
    </row>
    <row r="28879" spans="13:13">
      <c r="M28879" s="3"/>
    </row>
    <row r="28880" spans="13:13">
      <c r="M28880" s="3"/>
    </row>
    <row r="28881" spans="13:13">
      <c r="M28881" s="3"/>
    </row>
    <row r="28882" spans="13:13">
      <c r="M28882" s="3"/>
    </row>
    <row r="28883" spans="13:13">
      <c r="M28883" s="3"/>
    </row>
    <row r="28884" spans="13:13">
      <c r="M28884" s="3"/>
    </row>
    <row r="28885" spans="13:13">
      <c r="M28885" s="3"/>
    </row>
    <row r="28886" spans="13:13">
      <c r="M28886" s="3"/>
    </row>
    <row r="28887" spans="13:13">
      <c r="M28887" s="3"/>
    </row>
    <row r="28888" spans="13:13">
      <c r="M28888" s="3"/>
    </row>
    <row r="28889" spans="13:13">
      <c r="M28889" s="3"/>
    </row>
    <row r="28890" spans="13:13">
      <c r="M28890" s="3"/>
    </row>
    <row r="28891" spans="13:13">
      <c r="M28891" s="3"/>
    </row>
    <row r="28892" spans="13:13">
      <c r="M28892" s="3"/>
    </row>
    <row r="28893" spans="13:13">
      <c r="M28893" s="3"/>
    </row>
    <row r="28894" spans="13:13">
      <c r="M28894" s="3"/>
    </row>
    <row r="28895" spans="13:13">
      <c r="M28895" s="3"/>
    </row>
    <row r="28896" spans="13:13">
      <c r="M28896" s="3"/>
    </row>
    <row r="28897" spans="13:13">
      <c r="M28897" s="3"/>
    </row>
    <row r="28898" spans="13:13">
      <c r="M28898" s="3"/>
    </row>
    <row r="28899" spans="13:13">
      <c r="M28899" s="3"/>
    </row>
    <row r="28900" spans="13:13">
      <c r="M28900" s="3"/>
    </row>
    <row r="28901" spans="13:13">
      <c r="M28901" s="3"/>
    </row>
    <row r="28902" spans="13:13">
      <c r="M28902" s="3"/>
    </row>
    <row r="28903" spans="13:13">
      <c r="M28903" s="3"/>
    </row>
    <row r="28904" spans="13:13">
      <c r="M28904" s="3"/>
    </row>
    <row r="28905" spans="13:13">
      <c r="M28905" s="3"/>
    </row>
    <row r="28906" spans="13:13">
      <c r="M28906" s="3"/>
    </row>
    <row r="28907" spans="13:13">
      <c r="M28907" s="3"/>
    </row>
    <row r="28908" spans="13:13">
      <c r="M28908" s="3"/>
    </row>
    <row r="28909" spans="13:13">
      <c r="M28909" s="3"/>
    </row>
    <row r="28910" spans="13:13">
      <c r="M28910" s="3"/>
    </row>
    <row r="28911" spans="13:13">
      <c r="M28911" s="3"/>
    </row>
    <row r="28912" spans="13:13">
      <c r="M28912" s="3"/>
    </row>
    <row r="28913" spans="13:13">
      <c r="M28913" s="3"/>
    </row>
    <row r="28914" spans="13:13">
      <c r="M28914" s="3"/>
    </row>
    <row r="28915" spans="13:13">
      <c r="M28915" s="3"/>
    </row>
    <row r="28916" spans="13:13">
      <c r="M28916" s="3"/>
    </row>
    <row r="28917" spans="13:13">
      <c r="M28917" s="3"/>
    </row>
    <row r="28918" spans="13:13">
      <c r="M28918" s="3"/>
    </row>
    <row r="28919" spans="13:13">
      <c r="M28919" s="3"/>
    </row>
    <row r="28920" spans="13:13">
      <c r="M28920" s="3"/>
    </row>
    <row r="28921" spans="13:13">
      <c r="M28921" s="3"/>
    </row>
    <row r="28922" spans="13:13">
      <c r="M28922" s="3"/>
    </row>
    <row r="28923" spans="13:13">
      <c r="M28923" s="3"/>
    </row>
    <row r="28924" spans="13:13">
      <c r="M28924" s="3"/>
    </row>
    <row r="28925" spans="13:13">
      <c r="M28925" s="3"/>
    </row>
    <row r="28926" spans="13:13">
      <c r="M28926" s="3"/>
    </row>
    <row r="28927" spans="13:13">
      <c r="M28927" s="3"/>
    </row>
    <row r="28928" spans="13:13">
      <c r="M28928" s="3"/>
    </row>
    <row r="28929" spans="13:13">
      <c r="M28929" s="3"/>
    </row>
    <row r="28930" spans="13:13">
      <c r="M28930" s="3"/>
    </row>
    <row r="28931" spans="13:13">
      <c r="M28931" s="3"/>
    </row>
    <row r="28932" spans="13:13">
      <c r="M28932" s="3"/>
    </row>
    <row r="28933" spans="13:13">
      <c r="M28933" s="3"/>
    </row>
    <row r="28934" spans="13:13">
      <c r="M28934" s="3"/>
    </row>
    <row r="28935" spans="13:13">
      <c r="M28935" s="3"/>
    </row>
    <row r="28936" spans="13:13">
      <c r="M28936" s="3"/>
    </row>
    <row r="28937" spans="13:13">
      <c r="M28937" s="3"/>
    </row>
    <row r="28938" spans="13:13">
      <c r="M28938" s="3"/>
    </row>
    <row r="28939" spans="13:13">
      <c r="M28939" s="3"/>
    </row>
    <row r="28940" spans="13:13">
      <c r="M28940" s="3"/>
    </row>
    <row r="28941" spans="13:13">
      <c r="M28941" s="3"/>
    </row>
    <row r="28942" spans="13:13">
      <c r="M28942" s="3"/>
    </row>
    <row r="28943" spans="13:13">
      <c r="M28943" s="3"/>
    </row>
    <row r="28944" spans="13:13">
      <c r="M28944" s="3"/>
    </row>
    <row r="28945" spans="13:13">
      <c r="M28945" s="3"/>
    </row>
    <row r="28946" spans="13:13">
      <c r="M28946" s="3"/>
    </row>
    <row r="28947" spans="13:13">
      <c r="M28947" s="3"/>
    </row>
    <row r="28948" spans="13:13">
      <c r="M28948" s="3"/>
    </row>
    <row r="28949" spans="13:13">
      <c r="M28949" s="3"/>
    </row>
    <row r="28950" spans="13:13">
      <c r="M28950" s="3"/>
    </row>
    <row r="28951" spans="13:13">
      <c r="M28951" s="3"/>
    </row>
    <row r="28952" spans="13:13">
      <c r="M28952" s="3"/>
    </row>
    <row r="28953" spans="13:13">
      <c r="M28953" s="3"/>
    </row>
    <row r="28954" spans="13:13">
      <c r="M28954" s="3"/>
    </row>
    <row r="28955" spans="13:13">
      <c r="M28955" s="3"/>
    </row>
    <row r="28956" spans="13:13">
      <c r="M28956" s="3"/>
    </row>
    <row r="28957" spans="13:13">
      <c r="M28957" s="3"/>
    </row>
    <row r="28958" spans="13:13">
      <c r="M28958" s="3"/>
    </row>
    <row r="28959" spans="13:13">
      <c r="M28959" s="3"/>
    </row>
    <row r="28960" spans="13:13">
      <c r="M28960" s="3"/>
    </row>
    <row r="28961" spans="13:13">
      <c r="M28961" s="3"/>
    </row>
    <row r="28962" spans="13:13">
      <c r="M28962" s="3"/>
    </row>
    <row r="28963" spans="13:13">
      <c r="M28963" s="3"/>
    </row>
    <row r="28964" spans="13:13">
      <c r="M28964" s="3"/>
    </row>
    <row r="28965" spans="13:13">
      <c r="M28965" s="3"/>
    </row>
    <row r="28966" spans="13:13">
      <c r="M28966" s="3"/>
    </row>
    <row r="28967" spans="13:13">
      <c r="M28967" s="3"/>
    </row>
    <row r="28968" spans="13:13">
      <c r="M28968" s="3"/>
    </row>
    <row r="28969" spans="13:13">
      <c r="M28969" s="3"/>
    </row>
    <row r="28970" spans="13:13">
      <c r="M28970" s="3"/>
    </row>
    <row r="28971" spans="13:13">
      <c r="M28971" s="3"/>
    </row>
    <row r="28972" spans="13:13">
      <c r="M28972" s="3"/>
    </row>
    <row r="28973" spans="13:13">
      <c r="M28973" s="3"/>
    </row>
    <row r="28974" spans="13:13">
      <c r="M28974" s="3"/>
    </row>
    <row r="28975" spans="13:13">
      <c r="M28975" s="3"/>
    </row>
    <row r="28976" spans="13:13">
      <c r="M28976" s="3"/>
    </row>
    <row r="28977" spans="13:13">
      <c r="M28977" s="3"/>
    </row>
    <row r="28978" spans="13:13">
      <c r="M28978" s="3"/>
    </row>
    <row r="28979" spans="13:13">
      <c r="M28979" s="3"/>
    </row>
    <row r="28980" spans="13:13">
      <c r="M28980" s="3"/>
    </row>
    <row r="28981" spans="13:13">
      <c r="M28981" s="3"/>
    </row>
    <row r="28982" spans="13:13">
      <c r="M28982" s="3"/>
    </row>
    <row r="28983" spans="13:13">
      <c r="M28983" s="3"/>
    </row>
    <row r="28984" spans="13:13">
      <c r="M28984" s="3"/>
    </row>
    <row r="28985" spans="13:13">
      <c r="M28985" s="3"/>
    </row>
    <row r="28986" spans="13:13">
      <c r="M28986" s="3"/>
    </row>
    <row r="28987" spans="13:13">
      <c r="M28987" s="3"/>
    </row>
    <row r="28988" spans="13:13">
      <c r="M28988" s="3"/>
    </row>
    <row r="28989" spans="13:13">
      <c r="M28989" s="3"/>
    </row>
    <row r="28990" spans="13:13">
      <c r="M28990" s="3"/>
    </row>
    <row r="28991" spans="13:13">
      <c r="M28991" s="3"/>
    </row>
    <row r="28992" spans="13:13">
      <c r="M28992" s="3"/>
    </row>
    <row r="28993" spans="13:13">
      <c r="M28993" s="3"/>
    </row>
    <row r="28994" spans="13:13">
      <c r="M28994" s="3"/>
    </row>
    <row r="28995" spans="13:13">
      <c r="M28995" s="3"/>
    </row>
    <row r="28996" spans="13:13">
      <c r="M28996" s="3"/>
    </row>
    <row r="28997" spans="13:13">
      <c r="M28997" s="3"/>
    </row>
    <row r="28998" spans="13:13">
      <c r="M28998" s="3"/>
    </row>
    <row r="28999" spans="13:13">
      <c r="M28999" s="3"/>
    </row>
    <row r="29000" spans="13:13">
      <c r="M29000" s="3"/>
    </row>
    <row r="29001" spans="13:13">
      <c r="M29001" s="3"/>
    </row>
    <row r="29002" spans="13:13">
      <c r="M29002" s="3"/>
    </row>
    <row r="29003" spans="13:13">
      <c r="M29003" s="3"/>
    </row>
    <row r="29004" spans="13:13">
      <c r="M29004" s="3"/>
    </row>
    <row r="29005" spans="13:13">
      <c r="M29005" s="3"/>
    </row>
    <row r="29006" spans="13:13">
      <c r="M29006" s="3"/>
    </row>
    <row r="29007" spans="13:13">
      <c r="M29007" s="3"/>
    </row>
    <row r="29008" spans="13:13">
      <c r="M29008" s="3"/>
    </row>
    <row r="29009" spans="13:13">
      <c r="M29009" s="3"/>
    </row>
    <row r="29010" spans="13:13">
      <c r="M29010" s="3"/>
    </row>
    <row r="29011" spans="13:13">
      <c r="M29011" s="3"/>
    </row>
    <row r="29012" spans="13:13">
      <c r="M29012" s="3"/>
    </row>
    <row r="29013" spans="13:13">
      <c r="M29013" s="3"/>
    </row>
    <row r="29014" spans="13:13">
      <c r="M29014" s="3"/>
    </row>
    <row r="29015" spans="13:13">
      <c r="M29015" s="3"/>
    </row>
    <row r="29016" spans="13:13">
      <c r="M29016" s="3"/>
    </row>
    <row r="29017" spans="13:13">
      <c r="M29017" s="3"/>
    </row>
    <row r="29018" spans="13:13">
      <c r="M29018" s="3"/>
    </row>
    <row r="29019" spans="13:13">
      <c r="M29019" s="3"/>
    </row>
    <row r="29020" spans="13:13">
      <c r="M29020" s="3"/>
    </row>
    <row r="29021" spans="13:13">
      <c r="M29021" s="3"/>
    </row>
    <row r="29022" spans="13:13">
      <c r="M29022" s="3"/>
    </row>
    <row r="29023" spans="13:13">
      <c r="M29023" s="3"/>
    </row>
    <row r="29024" spans="13:13">
      <c r="M29024" s="3"/>
    </row>
    <row r="29025" spans="13:13">
      <c r="M29025" s="3"/>
    </row>
    <row r="29026" spans="13:13">
      <c r="M29026" s="3"/>
    </row>
    <row r="29027" spans="13:13">
      <c r="M29027" s="3"/>
    </row>
    <row r="29028" spans="13:13">
      <c r="M29028" s="3"/>
    </row>
    <row r="29029" spans="13:13">
      <c r="M29029" s="3"/>
    </row>
    <row r="29030" spans="13:13">
      <c r="M29030" s="3"/>
    </row>
    <row r="29031" spans="13:13">
      <c r="M29031" s="3"/>
    </row>
    <row r="29032" spans="13:13">
      <c r="M29032" s="3"/>
    </row>
    <row r="29033" spans="13:13">
      <c r="M29033" s="3"/>
    </row>
    <row r="29034" spans="13:13">
      <c r="M29034" s="3"/>
    </row>
    <row r="29035" spans="13:13">
      <c r="M29035" s="3"/>
    </row>
    <row r="29036" spans="13:13">
      <c r="M29036" s="3"/>
    </row>
    <row r="29037" spans="13:13">
      <c r="M29037" s="3"/>
    </row>
    <row r="29038" spans="13:13">
      <c r="M29038" s="3"/>
    </row>
    <row r="29039" spans="13:13">
      <c r="M29039" s="3"/>
    </row>
    <row r="29040" spans="13:13">
      <c r="M29040" s="3"/>
    </row>
    <row r="29041" spans="13:13">
      <c r="M29041" s="3"/>
    </row>
    <row r="29042" spans="13:13">
      <c r="M29042" s="3"/>
    </row>
    <row r="29043" spans="13:13">
      <c r="M29043" s="3"/>
    </row>
    <row r="29044" spans="13:13">
      <c r="M29044" s="3"/>
    </row>
    <row r="29045" spans="13:13">
      <c r="M29045" s="3"/>
    </row>
    <row r="29046" spans="13:13">
      <c r="M29046" s="3"/>
    </row>
    <row r="29047" spans="13:13">
      <c r="M29047" s="3"/>
    </row>
    <row r="29048" spans="13:13">
      <c r="M29048" s="3"/>
    </row>
    <row r="29049" spans="13:13">
      <c r="M29049" s="3"/>
    </row>
    <row r="29050" spans="13:13">
      <c r="M29050" s="3"/>
    </row>
    <row r="29051" spans="13:13">
      <c r="M29051" s="3"/>
    </row>
    <row r="29052" spans="13:13">
      <c r="M29052" s="3"/>
    </row>
    <row r="29053" spans="13:13">
      <c r="M29053" s="3"/>
    </row>
    <row r="29054" spans="13:13">
      <c r="M29054" s="3"/>
    </row>
    <row r="29055" spans="13:13">
      <c r="M29055" s="3"/>
    </row>
    <row r="29056" spans="13:13">
      <c r="M29056" s="3"/>
    </row>
    <row r="29057" spans="13:13">
      <c r="M29057" s="3"/>
    </row>
    <row r="29058" spans="13:13">
      <c r="M29058" s="3"/>
    </row>
    <row r="29059" spans="13:13">
      <c r="M29059" s="3"/>
    </row>
    <row r="29060" spans="13:13">
      <c r="M29060" s="3"/>
    </row>
    <row r="29061" spans="13:13">
      <c r="M29061" s="3"/>
    </row>
    <row r="29062" spans="13:13">
      <c r="M29062" s="3"/>
    </row>
    <row r="29063" spans="13:13">
      <c r="M29063" s="3"/>
    </row>
    <row r="29064" spans="13:13">
      <c r="M29064" s="3"/>
    </row>
    <row r="29065" spans="13:13">
      <c r="M29065" s="3"/>
    </row>
    <row r="29066" spans="13:13">
      <c r="M29066" s="3"/>
    </row>
    <row r="29067" spans="13:13">
      <c r="M29067" s="3"/>
    </row>
    <row r="29068" spans="13:13">
      <c r="M29068" s="3"/>
    </row>
    <row r="29069" spans="13:13">
      <c r="M29069" s="3"/>
    </row>
    <row r="29070" spans="13:13">
      <c r="M29070" s="3"/>
    </row>
    <row r="29071" spans="13:13">
      <c r="M29071" s="3"/>
    </row>
    <row r="29072" spans="13:13">
      <c r="M29072" s="3"/>
    </row>
    <row r="29073" spans="13:13">
      <c r="M29073" s="3"/>
    </row>
    <row r="29074" spans="13:13">
      <c r="M29074" s="3"/>
    </row>
    <row r="29075" spans="13:13">
      <c r="M29075" s="3"/>
    </row>
    <row r="29076" spans="13:13">
      <c r="M29076" s="3"/>
    </row>
    <row r="29077" spans="13:13">
      <c r="M29077" s="3"/>
    </row>
    <row r="29078" spans="13:13">
      <c r="M29078" s="3"/>
    </row>
    <row r="29079" spans="13:13">
      <c r="M29079" s="3"/>
    </row>
    <row r="29080" spans="13:13">
      <c r="M29080" s="3"/>
    </row>
    <row r="29081" spans="13:13">
      <c r="M29081" s="3"/>
    </row>
    <row r="29082" spans="13:13">
      <c r="M29082" s="3"/>
    </row>
    <row r="29083" spans="13:13">
      <c r="M29083" s="3"/>
    </row>
    <row r="29084" spans="13:13">
      <c r="M29084" s="3"/>
    </row>
    <row r="29085" spans="13:13">
      <c r="M29085" s="3"/>
    </row>
    <row r="29086" spans="13:13">
      <c r="M29086" s="3"/>
    </row>
    <row r="29087" spans="13:13">
      <c r="M29087" s="3"/>
    </row>
    <row r="29088" spans="13:13">
      <c r="M29088" s="3"/>
    </row>
    <row r="29089" spans="13:13">
      <c r="M29089" s="3"/>
    </row>
    <row r="29090" spans="13:13">
      <c r="M29090" s="3"/>
    </row>
    <row r="29091" spans="13:13">
      <c r="M29091" s="3"/>
    </row>
    <row r="29092" spans="13:13">
      <c r="M29092" s="3"/>
    </row>
    <row r="29093" spans="13:13">
      <c r="M29093" s="3"/>
    </row>
    <row r="29094" spans="13:13">
      <c r="M29094" s="3"/>
    </row>
    <row r="29095" spans="13:13">
      <c r="M29095" s="3"/>
    </row>
    <row r="29096" spans="13:13">
      <c r="M29096" s="3"/>
    </row>
    <row r="29097" spans="13:13">
      <c r="M29097" s="3"/>
    </row>
    <row r="29098" spans="13:13">
      <c r="M29098" s="3"/>
    </row>
    <row r="29099" spans="13:13">
      <c r="M29099" s="3"/>
    </row>
    <row r="29100" spans="13:13">
      <c r="M29100" s="3"/>
    </row>
    <row r="29101" spans="13:13">
      <c r="M29101" s="3"/>
    </row>
    <row r="29102" spans="13:13">
      <c r="M29102" s="3"/>
    </row>
    <row r="29103" spans="13:13">
      <c r="M29103" s="3"/>
    </row>
    <row r="29104" spans="13:13">
      <c r="M29104" s="3"/>
    </row>
    <row r="29105" spans="13:13">
      <c r="M29105" s="3"/>
    </row>
    <row r="29106" spans="13:13">
      <c r="M29106" s="3"/>
    </row>
    <row r="29107" spans="13:13">
      <c r="M29107" s="3"/>
    </row>
    <row r="29108" spans="13:13">
      <c r="M29108" s="3"/>
    </row>
    <row r="29109" spans="13:13">
      <c r="M29109" s="3"/>
    </row>
    <row r="29110" spans="13:13">
      <c r="M29110" s="3"/>
    </row>
    <row r="29111" spans="13:13">
      <c r="M29111" s="3"/>
    </row>
    <row r="29112" spans="13:13">
      <c r="M29112" s="3"/>
    </row>
    <row r="29113" spans="13:13">
      <c r="M29113" s="3"/>
    </row>
    <row r="29114" spans="13:13">
      <c r="M29114" s="3"/>
    </row>
    <row r="29115" spans="13:13">
      <c r="M29115" s="3"/>
    </row>
    <row r="29116" spans="13:13">
      <c r="M29116" s="3"/>
    </row>
    <row r="29117" spans="13:13">
      <c r="M29117" s="3"/>
    </row>
    <row r="29118" spans="13:13">
      <c r="M29118" s="3"/>
    </row>
    <row r="29119" spans="13:13">
      <c r="M29119" s="3"/>
    </row>
    <row r="29120" spans="13:13">
      <c r="M29120" s="3"/>
    </row>
    <row r="29121" spans="13:13">
      <c r="M29121" s="3"/>
    </row>
    <row r="29122" spans="13:13">
      <c r="M29122" s="3"/>
    </row>
    <row r="29123" spans="13:13">
      <c r="M29123" s="3"/>
    </row>
    <row r="29124" spans="13:13">
      <c r="M29124" s="3"/>
    </row>
    <row r="29125" spans="13:13">
      <c r="M29125" s="3"/>
    </row>
    <row r="29126" spans="13:13">
      <c r="M29126" s="3"/>
    </row>
    <row r="29127" spans="13:13">
      <c r="M29127" s="3"/>
    </row>
    <row r="29128" spans="13:13">
      <c r="M29128" s="3"/>
    </row>
    <row r="29129" spans="13:13">
      <c r="M29129" s="3"/>
    </row>
    <row r="29130" spans="13:13">
      <c r="M29130" s="3"/>
    </row>
    <row r="29131" spans="13:13">
      <c r="M29131" s="3"/>
    </row>
    <row r="29132" spans="13:13">
      <c r="M29132" s="3"/>
    </row>
    <row r="29133" spans="13:13">
      <c r="M29133" s="3"/>
    </row>
    <row r="29134" spans="13:13">
      <c r="M29134" s="3"/>
    </row>
    <row r="29135" spans="13:13">
      <c r="M29135" s="3"/>
    </row>
    <row r="29136" spans="13:13">
      <c r="M29136" s="3"/>
    </row>
    <row r="29137" spans="13:13">
      <c r="M29137" s="3"/>
    </row>
    <row r="29138" spans="13:13">
      <c r="M29138" s="3"/>
    </row>
    <row r="29139" spans="13:13">
      <c r="M29139" s="3"/>
    </row>
    <row r="29140" spans="13:13">
      <c r="M29140" s="3"/>
    </row>
    <row r="29141" spans="13:13">
      <c r="M29141" s="3"/>
    </row>
    <row r="29142" spans="13:13">
      <c r="M29142" s="3"/>
    </row>
    <row r="29143" spans="13:13">
      <c r="M29143" s="3"/>
    </row>
    <row r="29144" spans="13:13">
      <c r="M29144" s="3"/>
    </row>
    <row r="29145" spans="13:13">
      <c r="M29145" s="3"/>
    </row>
    <row r="29146" spans="13:13">
      <c r="M29146" s="3"/>
    </row>
    <row r="29147" spans="13:13">
      <c r="M29147" s="3"/>
    </row>
    <row r="29148" spans="13:13">
      <c r="M29148" s="3"/>
    </row>
    <row r="29149" spans="13:13">
      <c r="M29149" s="3"/>
    </row>
    <row r="29150" spans="13:13">
      <c r="M29150" s="3"/>
    </row>
    <row r="29151" spans="13:13">
      <c r="M29151" s="3"/>
    </row>
    <row r="29152" spans="13:13">
      <c r="M29152" s="3"/>
    </row>
    <row r="29153" spans="13:13">
      <c r="M29153" s="3"/>
    </row>
    <row r="29154" spans="13:13">
      <c r="M29154" s="3"/>
    </row>
    <row r="29155" spans="13:13">
      <c r="M29155" s="3"/>
    </row>
    <row r="29156" spans="13:13">
      <c r="M29156" s="3"/>
    </row>
    <row r="29157" spans="13:13">
      <c r="M29157" s="3"/>
    </row>
    <row r="29158" spans="13:13">
      <c r="M29158" s="3"/>
    </row>
    <row r="29159" spans="13:13">
      <c r="M29159" s="3"/>
    </row>
    <row r="29160" spans="13:13">
      <c r="M29160" s="3"/>
    </row>
    <row r="29161" spans="13:13">
      <c r="M29161" s="3"/>
    </row>
    <row r="29162" spans="13:13">
      <c r="M29162" s="3"/>
    </row>
    <row r="29163" spans="13:13">
      <c r="M29163" s="3"/>
    </row>
    <row r="29164" spans="13:13">
      <c r="M29164" s="3"/>
    </row>
    <row r="29165" spans="13:13">
      <c r="M29165" s="3"/>
    </row>
    <row r="29166" spans="13:13">
      <c r="M29166" s="3"/>
    </row>
    <row r="29167" spans="13:13">
      <c r="M29167" s="3"/>
    </row>
    <row r="29168" spans="13:13">
      <c r="M29168" s="3"/>
    </row>
    <row r="29169" spans="13:13">
      <c r="M29169" s="3"/>
    </row>
    <row r="29170" spans="13:13">
      <c r="M29170" s="3"/>
    </row>
    <row r="29171" spans="13:13">
      <c r="M29171" s="3"/>
    </row>
    <row r="29172" spans="13:13">
      <c r="M29172" s="3"/>
    </row>
    <row r="29173" spans="13:13">
      <c r="M29173" s="3"/>
    </row>
    <row r="29174" spans="13:13">
      <c r="M29174" s="3"/>
    </row>
    <row r="29175" spans="13:13">
      <c r="M29175" s="3"/>
    </row>
    <row r="29176" spans="13:13">
      <c r="M29176" s="3"/>
    </row>
    <row r="29177" spans="13:13">
      <c r="M29177" s="3"/>
    </row>
    <row r="29178" spans="13:13">
      <c r="M29178" s="3"/>
    </row>
    <row r="29179" spans="13:13">
      <c r="M29179" s="3"/>
    </row>
    <row r="29180" spans="13:13">
      <c r="M29180" s="3"/>
    </row>
    <row r="29181" spans="13:13">
      <c r="M29181" s="3"/>
    </row>
    <row r="29182" spans="13:13">
      <c r="M29182" s="3"/>
    </row>
    <row r="29183" spans="13:13">
      <c r="M29183" s="3"/>
    </row>
    <row r="29184" spans="13:13">
      <c r="M29184" s="3"/>
    </row>
    <row r="29185" spans="13:13">
      <c r="M29185" s="3"/>
    </row>
    <row r="29186" spans="13:13">
      <c r="M29186" s="3"/>
    </row>
    <row r="29187" spans="13:13">
      <c r="M29187" s="3"/>
    </row>
    <row r="29188" spans="13:13">
      <c r="M29188" s="3"/>
    </row>
    <row r="29189" spans="13:13">
      <c r="M29189" s="3"/>
    </row>
    <row r="29190" spans="13:13">
      <c r="M29190" s="3"/>
    </row>
    <row r="29191" spans="13:13">
      <c r="M29191" s="3"/>
    </row>
    <row r="29192" spans="13:13">
      <c r="M29192" s="3"/>
    </row>
    <row r="29193" spans="13:13">
      <c r="M29193" s="3"/>
    </row>
    <row r="29194" spans="13:13">
      <c r="M29194" s="3"/>
    </row>
    <row r="29195" spans="13:13">
      <c r="M29195" s="3"/>
    </row>
    <row r="29196" spans="13:13">
      <c r="M29196" s="3"/>
    </row>
    <row r="29197" spans="13:13">
      <c r="M29197" s="3"/>
    </row>
    <row r="29198" spans="13:13">
      <c r="M29198" s="3"/>
    </row>
    <row r="29199" spans="13:13">
      <c r="M29199" s="3"/>
    </row>
    <row r="29200" spans="13:13">
      <c r="M29200" s="3"/>
    </row>
    <row r="29201" spans="13:13">
      <c r="M29201" s="3"/>
    </row>
    <row r="29202" spans="13:13">
      <c r="M29202" s="3"/>
    </row>
    <row r="29203" spans="13:13">
      <c r="M29203" s="3"/>
    </row>
    <row r="29204" spans="13:13">
      <c r="M29204" s="3"/>
    </row>
    <row r="29205" spans="13:13">
      <c r="M29205" s="3"/>
    </row>
    <row r="29206" spans="13:13">
      <c r="M29206" s="3"/>
    </row>
    <row r="29207" spans="13:13">
      <c r="M29207" s="3"/>
    </row>
    <row r="29208" spans="13:13">
      <c r="M29208" s="3"/>
    </row>
    <row r="29209" spans="13:13">
      <c r="M29209" s="3"/>
    </row>
    <row r="29210" spans="13:13">
      <c r="M29210" s="3"/>
    </row>
    <row r="29211" spans="13:13">
      <c r="M29211" s="3"/>
    </row>
    <row r="29212" spans="13:13">
      <c r="M29212" s="3"/>
    </row>
    <row r="29213" spans="13:13">
      <c r="M29213" s="3"/>
    </row>
    <row r="29214" spans="13:13">
      <c r="M29214" s="3"/>
    </row>
    <row r="29215" spans="13:13">
      <c r="M29215" s="3"/>
    </row>
    <row r="29216" spans="13:13">
      <c r="M29216" s="3"/>
    </row>
    <row r="29217" spans="13:13">
      <c r="M29217" s="3"/>
    </row>
    <row r="29218" spans="13:13">
      <c r="M29218" s="3"/>
    </row>
    <row r="29219" spans="13:13">
      <c r="M29219" s="3"/>
    </row>
    <row r="29220" spans="13:13">
      <c r="M29220" s="3"/>
    </row>
    <row r="29221" spans="13:13">
      <c r="M29221" s="3"/>
    </row>
    <row r="29222" spans="13:13">
      <c r="M29222" s="3"/>
    </row>
    <row r="29223" spans="13:13">
      <c r="M29223" s="3"/>
    </row>
    <row r="29224" spans="13:13">
      <c r="M29224" s="3"/>
    </row>
    <row r="29225" spans="13:13">
      <c r="M29225" s="3"/>
    </row>
    <row r="29226" spans="13:13">
      <c r="M29226" s="3"/>
    </row>
    <row r="29227" spans="13:13">
      <c r="M29227" s="3"/>
    </row>
    <row r="29228" spans="13:13">
      <c r="M29228" s="3"/>
    </row>
    <row r="29229" spans="13:13">
      <c r="M29229" s="3"/>
    </row>
    <row r="29230" spans="13:13">
      <c r="M29230" s="3"/>
    </row>
    <row r="29231" spans="13:13">
      <c r="M29231" s="3"/>
    </row>
    <row r="29232" spans="13:13">
      <c r="M29232" s="3"/>
    </row>
    <row r="29233" spans="13:13">
      <c r="M29233" s="3"/>
    </row>
    <row r="29234" spans="13:13">
      <c r="M29234" s="3"/>
    </row>
    <row r="29235" spans="13:13">
      <c r="M29235" s="3"/>
    </row>
    <row r="29236" spans="13:13">
      <c r="M29236" s="3"/>
    </row>
    <row r="29237" spans="13:13">
      <c r="M29237" s="3"/>
    </row>
    <row r="29238" spans="13:13">
      <c r="M29238" s="3"/>
    </row>
    <row r="29239" spans="13:13">
      <c r="M29239" s="3"/>
    </row>
    <row r="29240" spans="13:13">
      <c r="M29240" s="3"/>
    </row>
    <row r="29241" spans="13:13">
      <c r="M29241" s="3"/>
    </row>
    <row r="29242" spans="13:13">
      <c r="M29242" s="3"/>
    </row>
    <row r="29243" spans="13:13">
      <c r="M29243" s="3"/>
    </row>
    <row r="29244" spans="13:13">
      <c r="M29244" s="3"/>
    </row>
    <row r="29245" spans="13:13">
      <c r="M29245" s="3"/>
    </row>
    <row r="29246" spans="13:13">
      <c r="M29246" s="3"/>
    </row>
    <row r="29247" spans="13:13">
      <c r="M29247" s="3"/>
    </row>
    <row r="29248" spans="13:13">
      <c r="M29248" s="3"/>
    </row>
    <row r="29249" spans="13:13">
      <c r="M29249" s="3"/>
    </row>
    <row r="29250" spans="13:13">
      <c r="M29250" s="3"/>
    </row>
    <row r="29251" spans="13:13">
      <c r="M29251" s="3"/>
    </row>
    <row r="29252" spans="13:13">
      <c r="M29252" s="3"/>
    </row>
    <row r="29253" spans="13:13">
      <c r="M29253" s="3"/>
    </row>
    <row r="29254" spans="13:13">
      <c r="M29254" s="3"/>
    </row>
    <row r="29255" spans="13:13">
      <c r="M29255" s="3"/>
    </row>
    <row r="29256" spans="13:13">
      <c r="M29256" s="3"/>
    </row>
    <row r="29257" spans="13:13">
      <c r="M29257" s="3"/>
    </row>
    <row r="29258" spans="13:13">
      <c r="M29258" s="3"/>
    </row>
    <row r="29259" spans="13:13">
      <c r="M29259" s="3"/>
    </row>
    <row r="29260" spans="13:13">
      <c r="M29260" s="3"/>
    </row>
    <row r="29261" spans="13:13">
      <c r="M29261" s="3"/>
    </row>
    <row r="29262" spans="13:13">
      <c r="M29262" s="3"/>
    </row>
    <row r="29263" spans="13:13">
      <c r="M29263" s="3"/>
    </row>
    <row r="29264" spans="13:13">
      <c r="M29264" s="3"/>
    </row>
    <row r="29265" spans="13:13">
      <c r="M29265" s="3"/>
    </row>
    <row r="29266" spans="13:13">
      <c r="M29266" s="3"/>
    </row>
    <row r="29267" spans="13:13">
      <c r="M29267" s="3"/>
    </row>
    <row r="29268" spans="13:13">
      <c r="M29268" s="3"/>
    </row>
    <row r="29269" spans="13:13">
      <c r="M29269" s="3"/>
    </row>
    <row r="29270" spans="13:13">
      <c r="M29270" s="3"/>
    </row>
    <row r="29271" spans="13:13">
      <c r="M29271" s="3"/>
    </row>
    <row r="29272" spans="13:13">
      <c r="M29272" s="3"/>
    </row>
    <row r="29273" spans="13:13">
      <c r="M29273" s="3"/>
    </row>
    <row r="29274" spans="13:13">
      <c r="M29274" s="3"/>
    </row>
    <row r="29275" spans="13:13">
      <c r="M29275" s="3"/>
    </row>
    <row r="29276" spans="13:13">
      <c r="M29276" s="3"/>
    </row>
    <row r="29277" spans="13:13">
      <c r="M29277" s="3"/>
    </row>
    <row r="29278" spans="13:13">
      <c r="M29278" s="3"/>
    </row>
    <row r="29279" spans="13:13">
      <c r="M29279" s="3"/>
    </row>
    <row r="29280" spans="13:13">
      <c r="M29280" s="3"/>
    </row>
    <row r="29281" spans="13:13">
      <c r="M29281" s="3"/>
    </row>
    <row r="29282" spans="13:13">
      <c r="M29282" s="3"/>
    </row>
    <row r="29283" spans="13:13">
      <c r="M29283" s="3"/>
    </row>
    <row r="29284" spans="13:13">
      <c r="M29284" s="3"/>
    </row>
    <row r="29285" spans="13:13">
      <c r="M29285" s="3"/>
    </row>
    <row r="29286" spans="13:13">
      <c r="M29286" s="3"/>
    </row>
    <row r="29287" spans="13:13">
      <c r="M29287" s="3"/>
    </row>
    <row r="29288" spans="13:13">
      <c r="M29288" s="3"/>
    </row>
    <row r="29289" spans="13:13">
      <c r="M29289" s="3"/>
    </row>
    <row r="29290" spans="13:13">
      <c r="M29290" s="3"/>
    </row>
    <row r="29291" spans="13:13">
      <c r="M29291" s="3"/>
    </row>
    <row r="29292" spans="13:13">
      <c r="M29292" s="3"/>
    </row>
    <row r="29293" spans="13:13">
      <c r="M29293" s="3"/>
    </row>
    <row r="29294" spans="13:13">
      <c r="M29294" s="3"/>
    </row>
    <row r="29295" spans="13:13">
      <c r="M29295" s="3"/>
    </row>
    <row r="29296" spans="13:13">
      <c r="M29296" s="3"/>
    </row>
    <row r="29297" spans="13:13">
      <c r="M29297" s="3"/>
    </row>
    <row r="29298" spans="13:13">
      <c r="M29298" s="3"/>
    </row>
    <row r="29299" spans="13:13">
      <c r="M29299" s="3"/>
    </row>
    <row r="29300" spans="13:13">
      <c r="M29300" s="3"/>
    </row>
    <row r="29301" spans="13:13">
      <c r="M29301" s="3"/>
    </row>
    <row r="29302" spans="13:13">
      <c r="M29302" s="3"/>
    </row>
    <row r="29303" spans="13:13">
      <c r="M29303" s="3"/>
    </row>
    <row r="29304" spans="13:13">
      <c r="M29304" s="3"/>
    </row>
    <row r="29305" spans="13:13">
      <c r="M29305" s="3"/>
    </row>
    <row r="29306" spans="13:13">
      <c r="M29306" s="3"/>
    </row>
    <row r="29307" spans="13:13">
      <c r="M29307" s="3"/>
    </row>
    <row r="29308" spans="13:13">
      <c r="M29308" s="3"/>
    </row>
    <row r="29309" spans="13:13">
      <c r="M29309" s="3"/>
    </row>
    <row r="29310" spans="13:13">
      <c r="M29310" s="3"/>
    </row>
    <row r="29311" spans="13:13">
      <c r="M29311" s="3"/>
    </row>
    <row r="29312" spans="13:13">
      <c r="M29312" s="3"/>
    </row>
    <row r="29313" spans="13:13">
      <c r="M29313" s="3"/>
    </row>
    <row r="29314" spans="13:13">
      <c r="M29314" s="3"/>
    </row>
    <row r="29315" spans="13:13">
      <c r="M29315" s="3"/>
    </row>
    <row r="29316" spans="13:13">
      <c r="M29316" s="3"/>
    </row>
    <row r="29317" spans="13:13">
      <c r="M29317" s="3"/>
    </row>
    <row r="29318" spans="13:13">
      <c r="M29318" s="3"/>
    </row>
    <row r="29319" spans="13:13">
      <c r="M29319" s="3"/>
    </row>
    <row r="29320" spans="13:13">
      <c r="M29320" s="3"/>
    </row>
    <row r="29321" spans="13:13">
      <c r="M29321" s="3"/>
    </row>
    <row r="29322" spans="13:13">
      <c r="M29322" s="3"/>
    </row>
    <row r="29323" spans="13:13">
      <c r="M29323" s="3"/>
    </row>
    <row r="29324" spans="13:13">
      <c r="M29324" s="3"/>
    </row>
    <row r="29325" spans="13:13">
      <c r="M29325" s="3"/>
    </row>
    <row r="29326" spans="13:13">
      <c r="M29326" s="3"/>
    </row>
    <row r="29327" spans="13:13">
      <c r="M29327" s="3"/>
    </row>
    <row r="29328" spans="13:13">
      <c r="M29328" s="3"/>
    </row>
    <row r="29329" spans="13:13">
      <c r="M29329" s="3"/>
    </row>
    <row r="29330" spans="13:13">
      <c r="M29330" s="3"/>
    </row>
    <row r="29331" spans="13:13">
      <c r="M29331" s="3"/>
    </row>
    <row r="29332" spans="13:13">
      <c r="M29332" s="3"/>
    </row>
    <row r="29333" spans="13:13">
      <c r="M29333" s="3"/>
    </row>
    <row r="29334" spans="13:13">
      <c r="M29334" s="3"/>
    </row>
    <row r="29335" spans="13:13">
      <c r="M29335" s="3"/>
    </row>
    <row r="29336" spans="13:13">
      <c r="M29336" s="3"/>
    </row>
    <row r="29337" spans="13:13">
      <c r="M29337" s="3"/>
    </row>
    <row r="29338" spans="13:13">
      <c r="M29338" s="3"/>
    </row>
    <row r="29339" spans="13:13">
      <c r="M29339" s="3"/>
    </row>
    <row r="29340" spans="13:13">
      <c r="M29340" s="3"/>
    </row>
    <row r="29341" spans="13:13">
      <c r="M29341" s="3"/>
    </row>
    <row r="29342" spans="13:13">
      <c r="M29342" s="3"/>
    </row>
    <row r="29343" spans="13:13">
      <c r="M29343" s="3"/>
    </row>
    <row r="29344" spans="13:13">
      <c r="M29344" s="3"/>
    </row>
    <row r="29345" spans="13:13">
      <c r="M29345" s="3"/>
    </row>
    <row r="29346" spans="13:13">
      <c r="M29346" s="3"/>
    </row>
    <row r="29347" spans="13:13">
      <c r="M29347" s="3"/>
    </row>
    <row r="29348" spans="13:13">
      <c r="M29348" s="3"/>
    </row>
    <row r="29349" spans="13:13">
      <c r="M29349" s="3"/>
    </row>
    <row r="29350" spans="13:13">
      <c r="M29350" s="3"/>
    </row>
    <row r="29351" spans="13:13">
      <c r="M29351" s="3"/>
    </row>
    <row r="29352" spans="13:13">
      <c r="M29352" s="3"/>
    </row>
    <row r="29353" spans="13:13">
      <c r="M29353" s="3"/>
    </row>
    <row r="29354" spans="13:13">
      <c r="M29354" s="3"/>
    </row>
    <row r="29355" spans="13:13">
      <c r="M29355" s="3"/>
    </row>
    <row r="29356" spans="13:13">
      <c r="M29356" s="3"/>
    </row>
    <row r="29357" spans="13:13">
      <c r="M29357" s="3"/>
    </row>
    <row r="29358" spans="13:13">
      <c r="M29358" s="3"/>
    </row>
    <row r="29359" spans="13:13">
      <c r="M29359" s="3"/>
    </row>
    <row r="29360" spans="13:13">
      <c r="M29360" s="3"/>
    </row>
    <row r="29361" spans="13:13">
      <c r="M29361" s="3"/>
    </row>
    <row r="29362" spans="13:13">
      <c r="M29362" s="3"/>
    </row>
    <row r="29363" spans="13:13">
      <c r="M29363" s="3"/>
    </row>
    <row r="29364" spans="13:13">
      <c r="M29364" s="3"/>
    </row>
    <row r="29365" spans="13:13">
      <c r="M29365" s="3"/>
    </row>
    <row r="29366" spans="13:13">
      <c r="M29366" s="3"/>
    </row>
    <row r="29367" spans="13:13">
      <c r="M29367" s="3"/>
    </row>
    <row r="29368" spans="13:13">
      <c r="M29368" s="3"/>
    </row>
    <row r="29369" spans="13:13">
      <c r="M29369" s="3"/>
    </row>
    <row r="29370" spans="13:13">
      <c r="M29370" s="3"/>
    </row>
    <row r="29371" spans="13:13">
      <c r="M29371" s="3"/>
    </row>
    <row r="29372" spans="13:13">
      <c r="M29372" s="3"/>
    </row>
    <row r="29373" spans="13:13">
      <c r="M29373" s="3"/>
    </row>
    <row r="29374" spans="13:13">
      <c r="M29374" s="3"/>
    </row>
    <row r="29375" spans="13:13">
      <c r="M29375" s="3"/>
    </row>
    <row r="29376" spans="13:13">
      <c r="M29376" s="3"/>
    </row>
    <row r="29377" spans="13:13">
      <c r="M29377" s="3"/>
    </row>
    <row r="29378" spans="13:13">
      <c r="M29378" s="3"/>
    </row>
    <row r="29379" spans="13:13">
      <c r="M29379" s="3"/>
    </row>
    <row r="29380" spans="13:13">
      <c r="M29380" s="3"/>
    </row>
    <row r="29381" spans="13:13">
      <c r="M29381" s="3"/>
    </row>
    <row r="29382" spans="13:13">
      <c r="M29382" s="3"/>
    </row>
    <row r="29383" spans="13:13">
      <c r="M29383" s="3"/>
    </row>
    <row r="29384" spans="13:13">
      <c r="M29384" s="3"/>
    </row>
    <row r="29385" spans="13:13">
      <c r="M29385" s="3"/>
    </row>
    <row r="29386" spans="13:13">
      <c r="M29386" s="3"/>
    </row>
    <row r="29387" spans="13:13">
      <c r="M29387" s="3"/>
    </row>
    <row r="29388" spans="13:13">
      <c r="M29388" s="3"/>
    </row>
    <row r="29389" spans="13:13">
      <c r="M29389" s="3"/>
    </row>
    <row r="29390" spans="13:13">
      <c r="M29390" s="3"/>
    </row>
    <row r="29391" spans="13:13">
      <c r="M29391" s="3"/>
    </row>
    <row r="29392" spans="13:13">
      <c r="M29392" s="3"/>
    </row>
    <row r="29393" spans="13:13">
      <c r="M29393" s="3"/>
    </row>
    <row r="29394" spans="13:13">
      <c r="M29394" s="3"/>
    </row>
    <row r="29395" spans="13:13">
      <c r="M29395" s="3"/>
    </row>
    <row r="29396" spans="13:13">
      <c r="M29396" s="3"/>
    </row>
    <row r="29397" spans="13:13">
      <c r="M29397" s="3"/>
    </row>
    <row r="29398" spans="13:13">
      <c r="M29398" s="3"/>
    </row>
    <row r="29399" spans="13:13">
      <c r="M29399" s="3"/>
    </row>
    <row r="29400" spans="13:13">
      <c r="M29400" s="3"/>
    </row>
    <row r="29401" spans="13:13">
      <c r="M29401" s="3"/>
    </row>
    <row r="29402" spans="13:13">
      <c r="M29402" s="3"/>
    </row>
    <row r="29403" spans="13:13">
      <c r="M29403" s="3"/>
    </row>
    <row r="29404" spans="13:13">
      <c r="M29404" s="3"/>
    </row>
    <row r="29405" spans="13:13">
      <c r="M29405" s="3"/>
    </row>
    <row r="29406" spans="13:13">
      <c r="M29406" s="3"/>
    </row>
    <row r="29407" spans="13:13">
      <c r="M29407" s="3"/>
    </row>
    <row r="29408" spans="13:13">
      <c r="M29408" s="3"/>
    </row>
    <row r="29409" spans="13:13">
      <c r="M29409" s="3"/>
    </row>
    <row r="29410" spans="13:13">
      <c r="M29410" s="3"/>
    </row>
    <row r="29411" spans="13:13">
      <c r="M29411" s="3"/>
    </row>
    <row r="29412" spans="13:13">
      <c r="M29412" s="3"/>
    </row>
    <row r="29413" spans="13:13">
      <c r="M29413" s="3"/>
    </row>
    <row r="29414" spans="13:13">
      <c r="M29414" s="3"/>
    </row>
    <row r="29415" spans="13:13">
      <c r="M29415" s="3"/>
    </row>
    <row r="29416" spans="13:13">
      <c r="M29416" s="3"/>
    </row>
    <row r="29417" spans="13:13">
      <c r="M29417" s="3"/>
    </row>
    <row r="29418" spans="13:13">
      <c r="M29418" s="3"/>
    </row>
    <row r="29419" spans="13:13">
      <c r="M29419" s="3"/>
    </row>
    <row r="29420" spans="13:13">
      <c r="M29420" s="3"/>
    </row>
    <row r="29421" spans="13:13">
      <c r="M29421" s="3"/>
    </row>
    <row r="29422" spans="13:13">
      <c r="M29422" s="3"/>
    </row>
    <row r="29423" spans="13:13">
      <c r="M29423" s="3"/>
    </row>
    <row r="29424" spans="13:13">
      <c r="M29424" s="3"/>
    </row>
    <row r="29425" spans="13:13">
      <c r="M29425" s="3"/>
    </row>
    <row r="29426" spans="13:13">
      <c r="M29426" s="3"/>
    </row>
    <row r="29427" spans="13:13">
      <c r="M29427" s="3"/>
    </row>
    <row r="29428" spans="13:13">
      <c r="M29428" s="3"/>
    </row>
    <row r="29429" spans="13:13">
      <c r="M29429" s="3"/>
    </row>
    <row r="29430" spans="13:13">
      <c r="M29430" s="3"/>
    </row>
    <row r="29431" spans="13:13">
      <c r="M29431" s="3"/>
    </row>
    <row r="29432" spans="13:13">
      <c r="M29432" s="3"/>
    </row>
    <row r="29433" spans="13:13">
      <c r="M29433" s="3"/>
    </row>
    <row r="29434" spans="13:13">
      <c r="M29434" s="3"/>
    </row>
    <row r="29435" spans="13:13">
      <c r="M29435" s="3"/>
    </row>
    <row r="29436" spans="13:13">
      <c r="M29436" s="3"/>
    </row>
    <row r="29437" spans="13:13">
      <c r="M29437" s="3"/>
    </row>
    <row r="29438" spans="13:13">
      <c r="M29438" s="3"/>
    </row>
    <row r="29439" spans="13:13">
      <c r="M29439" s="3"/>
    </row>
    <row r="29440" spans="13:13">
      <c r="M29440" s="3"/>
    </row>
    <row r="29441" spans="13:13">
      <c r="M29441" s="3"/>
    </row>
    <row r="29442" spans="13:13">
      <c r="M29442" s="3"/>
    </row>
    <row r="29443" spans="13:13">
      <c r="M29443" s="3"/>
    </row>
    <row r="29444" spans="13:13">
      <c r="M29444" s="3"/>
    </row>
    <row r="29445" spans="13:13">
      <c r="M29445" s="3"/>
    </row>
    <row r="29446" spans="13:13">
      <c r="M29446" s="3"/>
    </row>
    <row r="29447" spans="13:13">
      <c r="M29447" s="3"/>
    </row>
    <row r="29448" spans="13:13">
      <c r="M29448" s="3"/>
    </row>
    <row r="29449" spans="13:13">
      <c r="M29449" s="3"/>
    </row>
    <row r="29450" spans="13:13">
      <c r="M29450" s="3"/>
    </row>
    <row r="29451" spans="13:13">
      <c r="M29451" s="3"/>
    </row>
    <row r="29452" spans="13:13">
      <c r="M29452" s="3"/>
    </row>
    <row r="29453" spans="13:13">
      <c r="M29453" s="3"/>
    </row>
    <row r="29454" spans="13:13">
      <c r="M29454" s="3"/>
    </row>
    <row r="29455" spans="13:13">
      <c r="M29455" s="3"/>
    </row>
    <row r="29456" spans="13:13">
      <c r="M29456" s="3"/>
    </row>
    <row r="29457" spans="13:13">
      <c r="M29457" s="3"/>
    </row>
    <row r="29458" spans="13:13">
      <c r="M29458" s="3"/>
    </row>
    <row r="29459" spans="13:13">
      <c r="M29459" s="3"/>
    </row>
    <row r="29460" spans="13:13">
      <c r="M29460" s="3"/>
    </row>
    <row r="29461" spans="13:13">
      <c r="M29461" s="3"/>
    </row>
    <row r="29462" spans="13:13">
      <c r="M29462" s="3"/>
    </row>
    <row r="29463" spans="13:13">
      <c r="M29463" s="3"/>
    </row>
    <row r="29464" spans="13:13">
      <c r="M29464" s="3"/>
    </row>
    <row r="29465" spans="13:13">
      <c r="M29465" s="3"/>
    </row>
    <row r="29466" spans="13:13">
      <c r="M29466" s="3"/>
    </row>
    <row r="29467" spans="13:13">
      <c r="M29467" s="3"/>
    </row>
    <row r="29468" spans="13:13">
      <c r="M29468" s="3"/>
    </row>
    <row r="29469" spans="13:13">
      <c r="M29469" s="3"/>
    </row>
    <row r="29470" spans="13:13">
      <c r="M29470" s="3"/>
    </row>
    <row r="29471" spans="13:13">
      <c r="M29471" s="3"/>
    </row>
    <row r="29472" spans="13:13">
      <c r="M29472" s="3"/>
    </row>
    <row r="29473" spans="13:13">
      <c r="M29473" s="3"/>
    </row>
    <row r="29474" spans="13:13">
      <c r="M29474" s="3"/>
    </row>
    <row r="29475" spans="13:13">
      <c r="M29475" s="3"/>
    </row>
    <row r="29476" spans="13:13">
      <c r="M29476" s="3"/>
    </row>
    <row r="29477" spans="13:13">
      <c r="M29477" s="3"/>
    </row>
    <row r="29478" spans="13:13">
      <c r="M29478" s="3"/>
    </row>
    <row r="29479" spans="13:13">
      <c r="M29479" s="3"/>
    </row>
    <row r="29480" spans="13:13">
      <c r="M29480" s="3"/>
    </row>
    <row r="29481" spans="13:13">
      <c r="M29481" s="3"/>
    </row>
    <row r="29482" spans="13:13">
      <c r="M29482" s="3"/>
    </row>
    <row r="29483" spans="13:13">
      <c r="M29483" s="3"/>
    </row>
    <row r="29484" spans="13:13">
      <c r="M29484" s="3"/>
    </row>
    <row r="29485" spans="13:13">
      <c r="M29485" s="3"/>
    </row>
    <row r="29486" spans="13:13">
      <c r="M29486" s="3"/>
    </row>
    <row r="29487" spans="13:13">
      <c r="M29487" s="3"/>
    </row>
    <row r="29488" spans="13:13">
      <c r="M29488" s="3"/>
    </row>
    <row r="29489" spans="13:13">
      <c r="M29489" s="3"/>
    </row>
    <row r="29490" spans="13:13">
      <c r="M29490" s="3"/>
    </row>
    <row r="29491" spans="13:13">
      <c r="M29491" s="3"/>
    </row>
    <row r="29492" spans="13:13">
      <c r="M29492" s="3"/>
    </row>
    <row r="29493" spans="13:13">
      <c r="M29493" s="3"/>
    </row>
    <row r="29494" spans="13:13">
      <c r="M29494" s="3"/>
    </row>
    <row r="29495" spans="13:13">
      <c r="M29495" s="3"/>
    </row>
    <row r="29496" spans="13:13">
      <c r="M29496" s="3"/>
    </row>
    <row r="29497" spans="13:13">
      <c r="M29497" s="3"/>
    </row>
    <row r="29498" spans="13:13">
      <c r="M29498" s="3"/>
    </row>
    <row r="29499" spans="13:13">
      <c r="M29499" s="3"/>
    </row>
    <row r="29500" spans="13:13">
      <c r="M29500" s="3"/>
    </row>
    <row r="29501" spans="13:13">
      <c r="M29501" s="3"/>
    </row>
    <row r="29502" spans="13:13">
      <c r="M29502" s="3"/>
    </row>
    <row r="29503" spans="13:13">
      <c r="M29503" s="3"/>
    </row>
    <row r="29504" spans="13:13">
      <c r="M29504" s="3"/>
    </row>
    <row r="29505" spans="13:13">
      <c r="M29505" s="3"/>
    </row>
    <row r="29506" spans="13:13">
      <c r="M29506" s="3"/>
    </row>
    <row r="29507" spans="13:13">
      <c r="M29507" s="3"/>
    </row>
    <row r="29508" spans="13:13">
      <c r="M29508" s="3"/>
    </row>
    <row r="29509" spans="13:13">
      <c r="M29509" s="3"/>
    </row>
    <row r="29510" spans="13:13">
      <c r="M29510" s="3"/>
    </row>
    <row r="29511" spans="13:13">
      <c r="M29511" s="3"/>
    </row>
    <row r="29512" spans="13:13">
      <c r="M29512" s="3"/>
    </row>
    <row r="29513" spans="13:13">
      <c r="M29513" s="3"/>
    </row>
    <row r="29514" spans="13:13">
      <c r="M29514" s="3"/>
    </row>
    <row r="29515" spans="13:13">
      <c r="M29515" s="3"/>
    </row>
    <row r="29516" spans="13:13">
      <c r="M29516" s="3"/>
    </row>
    <row r="29517" spans="13:13">
      <c r="M29517" s="3"/>
    </row>
    <row r="29518" spans="13:13">
      <c r="M29518" s="3"/>
    </row>
    <row r="29519" spans="13:13">
      <c r="M29519" s="3"/>
    </row>
    <row r="29520" spans="13:13">
      <c r="M29520" s="3"/>
    </row>
    <row r="29521" spans="13:13">
      <c r="M29521" s="3"/>
    </row>
    <row r="29522" spans="13:13">
      <c r="M29522" s="3"/>
    </row>
    <row r="29523" spans="13:13">
      <c r="M29523" s="3"/>
    </row>
    <row r="29524" spans="13:13">
      <c r="M29524" s="3"/>
    </row>
    <row r="29525" spans="13:13">
      <c r="M29525" s="3"/>
    </row>
    <row r="29526" spans="13:13">
      <c r="M29526" s="3"/>
    </row>
    <row r="29527" spans="13:13">
      <c r="M29527" s="3"/>
    </row>
    <row r="29528" spans="13:13">
      <c r="M29528" s="3"/>
    </row>
    <row r="29529" spans="13:13">
      <c r="M29529" s="3"/>
    </row>
    <row r="29530" spans="13:13">
      <c r="M29530" s="3"/>
    </row>
    <row r="29531" spans="13:13">
      <c r="M29531" s="3"/>
    </row>
    <row r="29532" spans="13:13">
      <c r="M29532" s="3"/>
    </row>
    <row r="29533" spans="13:13">
      <c r="M29533" s="3"/>
    </row>
    <row r="29534" spans="13:13">
      <c r="M29534" s="3"/>
    </row>
    <row r="29535" spans="13:13">
      <c r="M29535" s="3"/>
    </row>
    <row r="29536" spans="13:13">
      <c r="M29536" s="3"/>
    </row>
    <row r="29537" spans="13:13">
      <c r="M29537" s="3"/>
    </row>
    <row r="29538" spans="13:13">
      <c r="M29538" s="3"/>
    </row>
    <row r="29539" spans="13:13">
      <c r="M29539" s="3"/>
    </row>
    <row r="29540" spans="13:13">
      <c r="M29540" s="3"/>
    </row>
    <row r="29541" spans="13:13">
      <c r="M29541" s="3"/>
    </row>
    <row r="29542" spans="13:13">
      <c r="M29542" s="3"/>
    </row>
    <row r="29543" spans="13:13">
      <c r="M29543" s="3"/>
    </row>
    <row r="29544" spans="13:13">
      <c r="M29544" s="3"/>
    </row>
    <row r="29545" spans="13:13">
      <c r="M29545" s="3"/>
    </row>
    <row r="29546" spans="13:13">
      <c r="M29546" s="3"/>
    </row>
    <row r="29547" spans="13:13">
      <c r="M29547" s="3"/>
    </row>
    <row r="29548" spans="13:13">
      <c r="M29548" s="3"/>
    </row>
    <row r="29549" spans="13:13">
      <c r="M29549" s="3"/>
    </row>
    <row r="29550" spans="13:13">
      <c r="M29550" s="3"/>
    </row>
    <row r="29551" spans="13:13">
      <c r="M29551" s="3"/>
    </row>
    <row r="29552" spans="13:13">
      <c r="M29552" s="3"/>
    </row>
    <row r="29553" spans="13:13">
      <c r="M29553" s="3"/>
    </row>
    <row r="29554" spans="13:13">
      <c r="M29554" s="3"/>
    </row>
    <row r="29555" spans="13:13">
      <c r="M29555" s="3"/>
    </row>
    <row r="29556" spans="13:13">
      <c r="M29556" s="3"/>
    </row>
    <row r="29557" spans="13:13">
      <c r="M29557" s="3"/>
    </row>
    <row r="29558" spans="13:13">
      <c r="M29558" s="3"/>
    </row>
    <row r="29559" spans="13:13">
      <c r="M29559" s="3"/>
    </row>
    <row r="29560" spans="13:13">
      <c r="M29560" s="3"/>
    </row>
    <row r="29561" spans="13:13">
      <c r="M29561" s="3"/>
    </row>
    <row r="29562" spans="13:13">
      <c r="M29562" s="3"/>
    </row>
    <row r="29563" spans="13:13">
      <c r="M29563" s="3"/>
    </row>
    <row r="29564" spans="13:13">
      <c r="M29564" s="3"/>
    </row>
    <row r="29565" spans="13:13">
      <c r="M29565" s="3"/>
    </row>
    <row r="29566" spans="13:13">
      <c r="M29566" s="3"/>
    </row>
    <row r="29567" spans="13:13">
      <c r="M29567" s="3"/>
    </row>
    <row r="29568" spans="13:13">
      <c r="M29568" s="3"/>
    </row>
    <row r="29569" spans="13:13">
      <c r="M29569" s="3"/>
    </row>
    <row r="29570" spans="13:13">
      <c r="M29570" s="3"/>
    </row>
    <row r="29571" spans="13:13">
      <c r="M29571" s="3"/>
    </row>
    <row r="29572" spans="13:13">
      <c r="M29572" s="3"/>
    </row>
    <row r="29573" spans="13:13">
      <c r="M29573" s="3"/>
    </row>
    <row r="29574" spans="13:13">
      <c r="M29574" s="3"/>
    </row>
    <row r="29575" spans="13:13">
      <c r="M29575" s="3"/>
    </row>
    <row r="29576" spans="13:13">
      <c r="M29576" s="3"/>
    </row>
    <row r="29577" spans="13:13">
      <c r="M29577" s="3"/>
    </row>
    <row r="29578" spans="13:13">
      <c r="M29578" s="3"/>
    </row>
    <row r="29579" spans="13:13">
      <c r="M29579" s="3"/>
    </row>
    <row r="29580" spans="13:13">
      <c r="M29580" s="3"/>
    </row>
    <row r="29581" spans="13:13">
      <c r="M29581" s="3"/>
    </row>
    <row r="29582" spans="13:13">
      <c r="M29582" s="3"/>
    </row>
    <row r="29583" spans="13:13">
      <c r="M29583" s="3"/>
    </row>
    <row r="29584" spans="13:13">
      <c r="M29584" s="3"/>
    </row>
    <row r="29585" spans="13:13">
      <c r="M29585" s="3"/>
    </row>
    <row r="29586" spans="13:13">
      <c r="M29586" s="3"/>
    </row>
    <row r="29587" spans="13:13">
      <c r="M29587" s="3"/>
    </row>
    <row r="29588" spans="13:13">
      <c r="M29588" s="3"/>
    </row>
    <row r="29589" spans="13:13">
      <c r="M29589" s="3"/>
    </row>
    <row r="29590" spans="13:13">
      <c r="M29590" s="3"/>
    </row>
    <row r="29591" spans="13:13">
      <c r="M29591" s="3"/>
    </row>
    <row r="29592" spans="13:13">
      <c r="M29592" s="3"/>
    </row>
    <row r="29593" spans="13:13">
      <c r="M29593" s="3"/>
    </row>
    <row r="29594" spans="13:13">
      <c r="M29594" s="3"/>
    </row>
    <row r="29595" spans="13:13">
      <c r="M29595" s="3"/>
    </row>
    <row r="29596" spans="13:13">
      <c r="M29596" s="3"/>
    </row>
    <row r="29597" spans="13:13">
      <c r="M29597" s="3"/>
    </row>
    <row r="29598" spans="13:13">
      <c r="M29598" s="3"/>
    </row>
    <row r="29599" spans="13:13">
      <c r="M29599" s="3"/>
    </row>
    <row r="29600" spans="13:13">
      <c r="M29600" s="3"/>
    </row>
    <row r="29601" spans="13:13">
      <c r="M29601" s="3"/>
    </row>
    <row r="29602" spans="13:13">
      <c r="M29602" s="3"/>
    </row>
    <row r="29603" spans="13:13">
      <c r="M29603" s="3"/>
    </row>
    <row r="29604" spans="13:13">
      <c r="M29604" s="3"/>
    </row>
    <row r="29605" spans="13:13">
      <c r="M29605" s="3"/>
    </row>
    <row r="29606" spans="13:13">
      <c r="M29606" s="3"/>
    </row>
    <row r="29607" spans="13:13">
      <c r="M29607" s="3"/>
    </row>
    <row r="29608" spans="13:13">
      <c r="M29608" s="3"/>
    </row>
    <row r="29609" spans="13:13">
      <c r="M29609" s="3"/>
    </row>
    <row r="29610" spans="13:13">
      <c r="M29610" s="3"/>
    </row>
    <row r="29611" spans="13:13">
      <c r="M29611" s="3"/>
    </row>
    <row r="29612" spans="13:13">
      <c r="M29612" s="3"/>
    </row>
    <row r="29613" spans="13:13">
      <c r="M29613" s="3"/>
    </row>
    <row r="29614" spans="13:13">
      <c r="M29614" s="3"/>
    </row>
    <row r="29615" spans="13:13">
      <c r="M29615" s="3"/>
    </row>
    <row r="29616" spans="13:13">
      <c r="M29616" s="3"/>
    </row>
    <row r="29617" spans="13:13">
      <c r="M29617" s="3"/>
    </row>
    <row r="29618" spans="13:13">
      <c r="M29618" s="3"/>
    </row>
    <row r="29619" spans="13:13">
      <c r="M29619" s="3"/>
    </row>
    <row r="29620" spans="13:13">
      <c r="M29620" s="3"/>
    </row>
    <row r="29621" spans="13:13">
      <c r="M29621" s="3"/>
    </row>
    <row r="29622" spans="13:13">
      <c r="M29622" s="3"/>
    </row>
    <row r="29623" spans="13:13">
      <c r="M29623" s="3"/>
    </row>
    <row r="29624" spans="13:13">
      <c r="M29624" s="3"/>
    </row>
    <row r="29625" spans="13:13">
      <c r="M29625" s="3"/>
    </row>
    <row r="29626" spans="13:13">
      <c r="M29626" s="3"/>
    </row>
    <row r="29627" spans="13:13">
      <c r="M29627" s="3"/>
    </row>
    <row r="29628" spans="13:13">
      <c r="M29628" s="3"/>
    </row>
    <row r="29629" spans="13:13">
      <c r="M29629" s="3"/>
    </row>
    <row r="29630" spans="13:13">
      <c r="M29630" s="3"/>
    </row>
    <row r="29631" spans="13:13">
      <c r="M29631" s="3"/>
    </row>
    <row r="29632" spans="13:13">
      <c r="M29632" s="3"/>
    </row>
    <row r="29633" spans="13:13">
      <c r="M29633" s="3"/>
    </row>
    <row r="29634" spans="13:13">
      <c r="M29634" s="3"/>
    </row>
    <row r="29635" spans="13:13">
      <c r="M29635" s="3"/>
    </row>
    <row r="29636" spans="13:13">
      <c r="M29636" s="3"/>
    </row>
    <row r="29637" spans="13:13">
      <c r="M29637" s="3"/>
    </row>
    <row r="29638" spans="13:13">
      <c r="M29638" s="3"/>
    </row>
    <row r="29639" spans="13:13">
      <c r="M29639" s="3"/>
    </row>
    <row r="29640" spans="13:13">
      <c r="M29640" s="3"/>
    </row>
    <row r="29641" spans="13:13">
      <c r="M29641" s="3"/>
    </row>
    <row r="29642" spans="13:13">
      <c r="M29642" s="3"/>
    </row>
    <row r="29643" spans="13:13">
      <c r="M29643" s="3"/>
    </row>
    <row r="29644" spans="13:13">
      <c r="M29644" s="3"/>
    </row>
    <row r="29645" spans="13:13">
      <c r="M29645" s="3"/>
    </row>
    <row r="29646" spans="13:13">
      <c r="M29646" s="3"/>
    </row>
    <row r="29647" spans="13:13">
      <c r="M29647" s="3"/>
    </row>
    <row r="29648" spans="13:13">
      <c r="M29648" s="3"/>
    </row>
    <row r="29649" spans="13:13">
      <c r="M29649" s="3"/>
    </row>
    <row r="29650" spans="13:13">
      <c r="M29650" s="3"/>
    </row>
    <row r="29651" spans="13:13">
      <c r="M29651" s="3"/>
    </row>
    <row r="29652" spans="13:13">
      <c r="M29652" s="3"/>
    </row>
    <row r="29653" spans="13:13">
      <c r="M29653" s="3"/>
    </row>
    <row r="29654" spans="13:13">
      <c r="M29654" s="3"/>
    </row>
    <row r="29655" spans="13:13">
      <c r="M29655" s="3"/>
    </row>
    <row r="29656" spans="13:13">
      <c r="M29656" s="3"/>
    </row>
    <row r="29657" spans="13:13">
      <c r="M29657" s="3"/>
    </row>
    <row r="29658" spans="13:13">
      <c r="M29658" s="3"/>
    </row>
    <row r="29659" spans="13:13">
      <c r="M29659" s="3"/>
    </row>
    <row r="29660" spans="13:13">
      <c r="M29660" s="3"/>
    </row>
    <row r="29661" spans="13:13">
      <c r="M29661" s="3"/>
    </row>
    <row r="29662" spans="13:13">
      <c r="M29662" s="3"/>
    </row>
    <row r="29663" spans="13:13">
      <c r="M29663" s="3"/>
    </row>
    <row r="29664" spans="13:13">
      <c r="M29664" s="3"/>
    </row>
    <row r="29665" spans="13:13">
      <c r="M29665" s="3"/>
    </row>
    <row r="29666" spans="13:13">
      <c r="M29666" s="3"/>
    </row>
    <row r="29667" spans="13:13">
      <c r="M29667" s="3"/>
    </row>
    <row r="29668" spans="13:13">
      <c r="M29668" s="3"/>
    </row>
    <row r="29669" spans="13:13">
      <c r="M29669" s="3"/>
    </row>
    <row r="29670" spans="13:13">
      <c r="M29670" s="3"/>
    </row>
    <row r="29671" spans="13:13">
      <c r="M29671" s="3"/>
    </row>
    <row r="29672" spans="13:13">
      <c r="M29672" s="3"/>
    </row>
    <row r="29673" spans="13:13">
      <c r="M29673" s="3"/>
    </row>
    <row r="29674" spans="13:13">
      <c r="M29674" s="3"/>
    </row>
    <row r="29675" spans="13:13">
      <c r="M29675" s="3"/>
    </row>
    <row r="29676" spans="13:13">
      <c r="M29676" s="3"/>
    </row>
    <row r="29677" spans="13:13">
      <c r="M29677" s="3"/>
    </row>
    <row r="29678" spans="13:13">
      <c r="M29678" s="3"/>
    </row>
    <row r="29679" spans="13:13">
      <c r="M29679" s="3"/>
    </row>
    <row r="29680" spans="13:13">
      <c r="M29680" s="3"/>
    </row>
    <row r="29681" spans="13:13">
      <c r="M29681" s="3"/>
    </row>
    <row r="29682" spans="13:13">
      <c r="M29682" s="3"/>
    </row>
    <row r="29683" spans="13:13">
      <c r="M29683" s="3"/>
    </row>
    <row r="29684" spans="13:13">
      <c r="M29684" s="3"/>
    </row>
    <row r="29685" spans="13:13">
      <c r="M29685" s="3"/>
    </row>
    <row r="29686" spans="13:13">
      <c r="M29686" s="3"/>
    </row>
    <row r="29687" spans="13:13">
      <c r="M29687" s="3"/>
    </row>
    <row r="29688" spans="13:13">
      <c r="M29688" s="3"/>
    </row>
    <row r="29689" spans="13:13">
      <c r="M29689" s="3"/>
    </row>
    <row r="29690" spans="13:13">
      <c r="M29690" s="3"/>
    </row>
    <row r="29691" spans="13:13">
      <c r="M29691" s="3"/>
    </row>
    <row r="29692" spans="13:13">
      <c r="M29692" s="3"/>
    </row>
    <row r="29693" spans="13:13">
      <c r="M29693" s="3"/>
    </row>
    <row r="29694" spans="13:13">
      <c r="M29694" s="3"/>
    </row>
    <row r="29695" spans="13:13">
      <c r="M29695" s="3"/>
    </row>
    <row r="29696" spans="13:13">
      <c r="M29696" s="3"/>
    </row>
    <row r="29697" spans="13:13">
      <c r="M29697" s="3"/>
    </row>
    <row r="29698" spans="13:13">
      <c r="M29698" s="3"/>
    </row>
    <row r="29699" spans="13:13">
      <c r="M29699" s="3"/>
    </row>
    <row r="29700" spans="13:13">
      <c r="M29700" s="3"/>
    </row>
    <row r="29701" spans="13:13">
      <c r="M29701" s="3"/>
    </row>
    <row r="29702" spans="13:13">
      <c r="M29702" s="3"/>
    </row>
    <row r="29703" spans="13:13">
      <c r="M29703" s="3"/>
    </row>
    <row r="29704" spans="13:13">
      <c r="M29704" s="3"/>
    </row>
    <row r="29705" spans="13:13">
      <c r="M29705" s="3"/>
    </row>
    <row r="29706" spans="13:13">
      <c r="M29706" s="3"/>
    </row>
    <row r="29707" spans="13:13">
      <c r="M29707" s="3"/>
    </row>
    <row r="29708" spans="13:13">
      <c r="M29708" s="3"/>
    </row>
    <row r="29709" spans="13:13">
      <c r="M29709" s="3"/>
    </row>
    <row r="29710" spans="13:13">
      <c r="M29710" s="3"/>
    </row>
    <row r="29711" spans="13:13">
      <c r="M29711" s="3"/>
    </row>
    <row r="29712" spans="13:13">
      <c r="M29712" s="3"/>
    </row>
    <row r="29713" spans="13:13">
      <c r="M29713" s="3"/>
    </row>
    <row r="29714" spans="13:13">
      <c r="M29714" s="3"/>
    </row>
    <row r="29715" spans="13:13">
      <c r="M29715" s="3"/>
    </row>
    <row r="29716" spans="13:13">
      <c r="M29716" s="3"/>
    </row>
    <row r="29717" spans="13:13">
      <c r="M29717" s="3"/>
    </row>
    <row r="29718" spans="13:13">
      <c r="M29718" s="3"/>
    </row>
    <row r="29719" spans="13:13">
      <c r="M29719" s="3"/>
    </row>
    <row r="29720" spans="13:13">
      <c r="M29720" s="3"/>
    </row>
    <row r="29721" spans="13:13">
      <c r="M29721" s="3"/>
    </row>
    <row r="29722" spans="13:13">
      <c r="M29722" s="3"/>
    </row>
    <row r="29723" spans="13:13">
      <c r="M29723" s="3"/>
    </row>
    <row r="29724" spans="13:13">
      <c r="M29724" s="3"/>
    </row>
    <row r="29725" spans="13:13">
      <c r="M29725" s="3"/>
    </row>
    <row r="29726" spans="13:13">
      <c r="M29726" s="3"/>
    </row>
    <row r="29727" spans="13:13">
      <c r="M29727" s="3"/>
    </row>
    <row r="29728" spans="13:13">
      <c r="M29728" s="3"/>
    </row>
    <row r="29729" spans="13:13">
      <c r="M29729" s="3"/>
    </row>
    <row r="29730" spans="13:13">
      <c r="M29730" s="3"/>
    </row>
    <row r="29731" spans="13:13">
      <c r="M29731" s="3"/>
    </row>
    <row r="29732" spans="13:13">
      <c r="M29732" s="3"/>
    </row>
    <row r="29733" spans="13:13">
      <c r="M29733" s="3"/>
    </row>
    <row r="29734" spans="13:13">
      <c r="M29734" s="3"/>
    </row>
    <row r="29735" spans="13:13">
      <c r="M29735" s="3"/>
    </row>
    <row r="29736" spans="13:13">
      <c r="M29736" s="3"/>
    </row>
    <row r="29737" spans="13:13">
      <c r="M29737" s="3"/>
    </row>
    <row r="29738" spans="13:13">
      <c r="M29738" s="3"/>
    </row>
    <row r="29739" spans="13:13">
      <c r="M29739" s="3"/>
    </row>
    <row r="29740" spans="13:13">
      <c r="M29740" s="3"/>
    </row>
    <row r="29741" spans="13:13">
      <c r="M29741" s="3"/>
    </row>
    <row r="29742" spans="13:13">
      <c r="M29742" s="3"/>
    </row>
    <row r="29743" spans="13:13">
      <c r="M29743" s="3"/>
    </row>
    <row r="29744" spans="13:13">
      <c r="M29744" s="3"/>
    </row>
    <row r="29745" spans="13:13">
      <c r="M29745" s="3"/>
    </row>
    <row r="29746" spans="13:13">
      <c r="M29746" s="3"/>
    </row>
    <row r="29747" spans="13:13">
      <c r="M29747" s="3"/>
    </row>
    <row r="29748" spans="13:13">
      <c r="M29748" s="3"/>
    </row>
    <row r="29749" spans="13:13">
      <c r="M29749" s="3"/>
    </row>
    <row r="29750" spans="13:13">
      <c r="M29750" s="3"/>
    </row>
    <row r="29751" spans="13:13">
      <c r="M29751" s="3"/>
    </row>
    <row r="29752" spans="13:13">
      <c r="M29752" s="3"/>
    </row>
    <row r="29753" spans="13:13">
      <c r="M29753" s="3"/>
    </row>
    <row r="29754" spans="13:13">
      <c r="M29754" s="3"/>
    </row>
    <row r="29755" spans="13:13">
      <c r="M29755" s="3"/>
    </row>
    <row r="29756" spans="13:13">
      <c r="M29756" s="3"/>
    </row>
    <row r="29757" spans="13:13">
      <c r="M29757" s="3"/>
    </row>
    <row r="29758" spans="13:13">
      <c r="M29758" s="3"/>
    </row>
    <row r="29759" spans="13:13">
      <c r="M29759" s="3"/>
    </row>
    <row r="29760" spans="13:13">
      <c r="M29760" s="3"/>
    </row>
    <row r="29761" spans="13:13">
      <c r="M29761" s="3"/>
    </row>
    <row r="29762" spans="13:13">
      <c r="M29762" s="3"/>
    </row>
    <row r="29763" spans="13:13">
      <c r="M29763" s="3"/>
    </row>
    <row r="29764" spans="13:13">
      <c r="M29764" s="3"/>
    </row>
    <row r="29765" spans="13:13">
      <c r="M29765" s="3"/>
    </row>
    <row r="29766" spans="13:13">
      <c r="M29766" s="3"/>
    </row>
    <row r="29767" spans="13:13">
      <c r="M29767" s="3"/>
    </row>
    <row r="29768" spans="13:13">
      <c r="M29768" s="3"/>
    </row>
    <row r="29769" spans="13:13">
      <c r="M29769" s="3"/>
    </row>
    <row r="29770" spans="13:13">
      <c r="M29770" s="3"/>
    </row>
    <row r="29771" spans="13:13">
      <c r="M29771" s="3"/>
    </row>
    <row r="29772" spans="13:13">
      <c r="M29772" s="3"/>
    </row>
    <row r="29773" spans="13:13">
      <c r="M29773" s="3"/>
    </row>
    <row r="29774" spans="13:13">
      <c r="M29774" s="3"/>
    </row>
    <row r="29775" spans="13:13">
      <c r="M29775" s="3"/>
    </row>
    <row r="29776" spans="13:13">
      <c r="M29776" s="3"/>
    </row>
    <row r="29777" spans="13:13">
      <c r="M29777" s="3"/>
    </row>
    <row r="29778" spans="13:13">
      <c r="M29778" s="3"/>
    </row>
    <row r="29779" spans="13:13">
      <c r="M29779" s="3"/>
    </row>
    <row r="29780" spans="13:13">
      <c r="M29780" s="3"/>
    </row>
    <row r="29781" spans="13:13">
      <c r="M29781" s="3"/>
    </row>
    <row r="29782" spans="13:13">
      <c r="M29782" s="3"/>
    </row>
    <row r="29783" spans="13:13">
      <c r="M29783" s="3"/>
    </row>
    <row r="29784" spans="13:13">
      <c r="M29784" s="3"/>
    </row>
    <row r="29785" spans="13:13">
      <c r="M29785" s="3"/>
    </row>
    <row r="29786" spans="13:13">
      <c r="M29786" s="3"/>
    </row>
    <row r="29787" spans="13:13">
      <c r="M29787" s="3"/>
    </row>
    <row r="29788" spans="13:13">
      <c r="M29788" s="3"/>
    </row>
    <row r="29789" spans="13:13">
      <c r="M29789" s="3"/>
    </row>
    <row r="29790" spans="13:13">
      <c r="M29790" s="3"/>
    </row>
    <row r="29791" spans="13:13">
      <c r="M29791" s="3"/>
    </row>
    <row r="29792" spans="13:13">
      <c r="M29792" s="3"/>
    </row>
    <row r="29793" spans="13:13">
      <c r="M29793" s="3"/>
    </row>
    <row r="29794" spans="13:13">
      <c r="M29794" s="3"/>
    </row>
    <row r="29795" spans="13:13">
      <c r="M29795" s="3"/>
    </row>
    <row r="29796" spans="13:13">
      <c r="M29796" s="3"/>
    </row>
    <row r="29797" spans="13:13">
      <c r="M29797" s="3"/>
    </row>
    <row r="29798" spans="13:13">
      <c r="M29798" s="3"/>
    </row>
    <row r="29799" spans="13:13">
      <c r="M29799" s="3"/>
    </row>
    <row r="29800" spans="13:13">
      <c r="M29800" s="3"/>
    </row>
    <row r="29801" spans="13:13">
      <c r="M29801" s="3"/>
    </row>
    <row r="29802" spans="13:13">
      <c r="M29802" s="3"/>
    </row>
    <row r="29803" spans="13:13">
      <c r="M29803" s="3"/>
    </row>
    <row r="29804" spans="13:13">
      <c r="M29804" s="3"/>
    </row>
    <row r="29805" spans="13:13">
      <c r="M29805" s="3"/>
    </row>
    <row r="29806" spans="13:13">
      <c r="M29806" s="3"/>
    </row>
    <row r="29807" spans="13:13">
      <c r="M29807" s="3"/>
    </row>
    <row r="29808" spans="13:13">
      <c r="M29808" s="3"/>
    </row>
    <row r="29809" spans="13:13">
      <c r="M29809" s="3"/>
    </row>
    <row r="29810" spans="13:13">
      <c r="M29810" s="3"/>
    </row>
    <row r="29811" spans="13:13">
      <c r="M29811" s="3"/>
    </row>
    <row r="29812" spans="13:13">
      <c r="M29812" s="3"/>
    </row>
    <row r="29813" spans="13:13">
      <c r="M29813" s="3"/>
    </row>
    <row r="29814" spans="13:13">
      <c r="M29814" s="3"/>
    </row>
    <row r="29815" spans="13:13">
      <c r="M29815" s="3"/>
    </row>
    <row r="29816" spans="13:13">
      <c r="M29816" s="3"/>
    </row>
    <row r="29817" spans="13:13">
      <c r="M29817" s="3"/>
    </row>
    <row r="29818" spans="13:13">
      <c r="M29818" s="3"/>
    </row>
    <row r="29819" spans="13:13">
      <c r="M29819" s="3"/>
    </row>
    <row r="29820" spans="13:13">
      <c r="M29820" s="3"/>
    </row>
    <row r="29821" spans="13:13">
      <c r="M29821" s="3"/>
    </row>
    <row r="29822" spans="13:13">
      <c r="M29822" s="3"/>
    </row>
    <row r="29823" spans="13:13">
      <c r="M29823" s="3"/>
    </row>
    <row r="29824" spans="13:13">
      <c r="M29824" s="3"/>
    </row>
    <row r="29825" spans="13:13">
      <c r="M29825" s="3"/>
    </row>
    <row r="29826" spans="13:13">
      <c r="M29826" s="3"/>
    </row>
    <row r="29827" spans="13:13">
      <c r="M29827" s="3"/>
    </row>
    <row r="29828" spans="13:13">
      <c r="M29828" s="3"/>
    </row>
    <row r="29829" spans="13:13">
      <c r="M29829" s="3"/>
    </row>
    <row r="29830" spans="13:13">
      <c r="M29830" s="3"/>
    </row>
    <row r="29831" spans="13:13">
      <c r="M29831" s="3"/>
    </row>
    <row r="29832" spans="13:13">
      <c r="M29832" s="3"/>
    </row>
    <row r="29833" spans="13:13">
      <c r="M29833" s="3"/>
    </row>
    <row r="29834" spans="13:13">
      <c r="M29834" s="3"/>
    </row>
    <row r="29835" spans="13:13">
      <c r="M29835" s="3"/>
    </row>
    <row r="29836" spans="13:13">
      <c r="M29836" s="3"/>
    </row>
    <row r="29837" spans="13:13">
      <c r="M29837" s="3"/>
    </row>
    <row r="29838" spans="13:13">
      <c r="M29838" s="3"/>
    </row>
    <row r="29839" spans="13:13">
      <c r="M29839" s="3"/>
    </row>
    <row r="29840" spans="13:13">
      <c r="M29840" s="3"/>
    </row>
    <row r="29841" spans="13:13">
      <c r="M29841" s="3"/>
    </row>
    <row r="29842" spans="13:13">
      <c r="M29842" s="3"/>
    </row>
    <row r="29843" spans="13:13">
      <c r="M29843" s="3"/>
    </row>
    <row r="29844" spans="13:13">
      <c r="M29844" s="3"/>
    </row>
    <row r="29845" spans="13:13">
      <c r="M29845" s="3"/>
    </row>
    <row r="29846" spans="13:13">
      <c r="M29846" s="3"/>
    </row>
    <row r="29847" spans="13:13">
      <c r="M29847" s="3"/>
    </row>
    <row r="29848" spans="13:13">
      <c r="M29848" s="3"/>
    </row>
    <row r="29849" spans="13:13">
      <c r="M29849" s="3"/>
    </row>
    <row r="29850" spans="13:13">
      <c r="M29850" s="3"/>
    </row>
    <row r="29851" spans="13:13">
      <c r="M29851" s="3"/>
    </row>
    <row r="29852" spans="13:13">
      <c r="M29852" s="3"/>
    </row>
    <row r="29853" spans="13:13">
      <c r="M29853" s="3"/>
    </row>
    <row r="29854" spans="13:13">
      <c r="M29854" s="3"/>
    </row>
    <row r="29855" spans="13:13">
      <c r="M29855" s="3"/>
    </row>
    <row r="29856" spans="13:13">
      <c r="M29856" s="3"/>
    </row>
    <row r="29857" spans="13:13">
      <c r="M29857" s="3"/>
    </row>
    <row r="29858" spans="13:13">
      <c r="M29858" s="3"/>
    </row>
    <row r="29859" spans="13:13">
      <c r="M29859" s="3"/>
    </row>
    <row r="29860" spans="13:13">
      <c r="M29860" s="3"/>
    </row>
    <row r="29861" spans="13:13">
      <c r="M29861" s="3"/>
    </row>
    <row r="29862" spans="13:13">
      <c r="M29862" s="3"/>
    </row>
    <row r="29863" spans="13:13">
      <c r="M29863" s="3"/>
    </row>
    <row r="29864" spans="13:13">
      <c r="M29864" s="3"/>
    </row>
    <row r="29865" spans="13:13">
      <c r="M29865" s="3"/>
    </row>
    <row r="29866" spans="13:13">
      <c r="M29866" s="3"/>
    </row>
    <row r="29867" spans="13:13">
      <c r="M29867" s="3"/>
    </row>
    <row r="29868" spans="13:13">
      <c r="M29868" s="3"/>
    </row>
    <row r="29869" spans="13:13">
      <c r="M29869" s="3"/>
    </row>
    <row r="29870" spans="13:13">
      <c r="M29870" s="3"/>
    </row>
    <row r="29871" spans="13:13">
      <c r="M29871" s="3"/>
    </row>
    <row r="29872" spans="13:13">
      <c r="M29872" s="3"/>
    </row>
    <row r="29873" spans="13:13">
      <c r="M29873" s="3"/>
    </row>
    <row r="29874" spans="13:13">
      <c r="M29874" s="3"/>
    </row>
    <row r="29875" spans="13:13">
      <c r="M29875" s="3"/>
    </row>
    <row r="29876" spans="13:13">
      <c r="M29876" s="3"/>
    </row>
    <row r="29877" spans="13:13">
      <c r="M29877" s="3"/>
    </row>
    <row r="29878" spans="13:13">
      <c r="M29878" s="3"/>
    </row>
    <row r="29879" spans="13:13">
      <c r="M29879" s="3"/>
    </row>
    <row r="29880" spans="13:13">
      <c r="M29880" s="3"/>
    </row>
    <row r="29881" spans="13:13">
      <c r="M29881" s="3"/>
    </row>
    <row r="29882" spans="13:13">
      <c r="M29882" s="3"/>
    </row>
    <row r="29883" spans="13:13">
      <c r="M29883" s="3"/>
    </row>
    <row r="29884" spans="13:13">
      <c r="M29884" s="3"/>
    </row>
    <row r="29885" spans="13:13">
      <c r="M29885" s="3"/>
    </row>
    <row r="29886" spans="13:13">
      <c r="M29886" s="3"/>
    </row>
    <row r="29887" spans="13:13">
      <c r="M29887" s="3"/>
    </row>
    <row r="29888" spans="13:13">
      <c r="M29888" s="3"/>
    </row>
    <row r="29889" spans="13:13">
      <c r="M29889" s="3"/>
    </row>
    <row r="29890" spans="13:13">
      <c r="M29890" s="3"/>
    </row>
    <row r="29891" spans="13:13">
      <c r="M29891" s="3"/>
    </row>
    <row r="29892" spans="13:13">
      <c r="M29892" s="3"/>
    </row>
    <row r="29893" spans="13:13">
      <c r="M29893" s="3"/>
    </row>
    <row r="29894" spans="13:13">
      <c r="M29894" s="3"/>
    </row>
    <row r="29895" spans="13:13">
      <c r="M29895" s="3"/>
    </row>
    <row r="29896" spans="13:13">
      <c r="M29896" s="3"/>
    </row>
    <row r="29897" spans="13:13">
      <c r="M29897" s="3"/>
    </row>
    <row r="29898" spans="13:13">
      <c r="M29898" s="3"/>
    </row>
    <row r="29899" spans="13:13">
      <c r="M29899" s="3"/>
    </row>
    <row r="29900" spans="13:13">
      <c r="M29900" s="3"/>
    </row>
    <row r="29901" spans="13:13">
      <c r="M29901" s="3"/>
    </row>
    <row r="29902" spans="13:13">
      <c r="M29902" s="3"/>
    </row>
    <row r="29903" spans="13:13">
      <c r="M29903" s="3"/>
    </row>
    <row r="29904" spans="13:13">
      <c r="M29904" s="3"/>
    </row>
    <row r="29905" spans="13:13">
      <c r="M29905" s="3"/>
    </row>
    <row r="29906" spans="13:13">
      <c r="M29906" s="3"/>
    </row>
    <row r="29907" spans="13:13">
      <c r="M29907" s="3"/>
    </row>
    <row r="29908" spans="13:13">
      <c r="M29908" s="3"/>
    </row>
    <row r="29909" spans="13:13">
      <c r="M29909" s="3"/>
    </row>
    <row r="29910" spans="13:13">
      <c r="M29910" s="3"/>
    </row>
    <row r="29911" spans="13:13">
      <c r="M29911" s="3"/>
    </row>
    <row r="29912" spans="13:13">
      <c r="M29912" s="3"/>
    </row>
    <row r="29913" spans="13:13">
      <c r="M29913" s="3"/>
    </row>
    <row r="29914" spans="13:13">
      <c r="M29914" s="3"/>
    </row>
    <row r="29915" spans="13:13">
      <c r="M29915" s="3"/>
    </row>
    <row r="29916" spans="13:13">
      <c r="M29916" s="3"/>
    </row>
    <row r="29917" spans="13:13">
      <c r="M29917" s="3"/>
    </row>
    <row r="29918" spans="13:13">
      <c r="M29918" s="3"/>
    </row>
    <row r="29919" spans="13:13">
      <c r="M29919" s="3"/>
    </row>
    <row r="29920" spans="13:13">
      <c r="M29920" s="3"/>
    </row>
    <row r="29921" spans="13:13">
      <c r="M29921" s="3"/>
    </row>
    <row r="29922" spans="13:13">
      <c r="M29922" s="3"/>
    </row>
    <row r="29923" spans="13:13">
      <c r="M29923" s="3"/>
    </row>
    <row r="29924" spans="13:13">
      <c r="M29924" s="3"/>
    </row>
    <row r="29925" spans="13:13">
      <c r="M29925" s="3"/>
    </row>
    <row r="29926" spans="13:13">
      <c r="M29926" s="3"/>
    </row>
    <row r="29927" spans="13:13">
      <c r="M29927" s="3"/>
    </row>
    <row r="29928" spans="13:13">
      <c r="M29928" s="3"/>
    </row>
    <row r="29929" spans="13:13">
      <c r="M29929" s="3"/>
    </row>
    <row r="29930" spans="13:13">
      <c r="M29930" s="3"/>
    </row>
    <row r="29931" spans="13:13">
      <c r="M29931" s="3"/>
    </row>
    <row r="29932" spans="13:13">
      <c r="M29932" s="3"/>
    </row>
    <row r="29933" spans="13:13">
      <c r="M29933" s="3"/>
    </row>
    <row r="29934" spans="13:13">
      <c r="M29934" s="3"/>
    </row>
    <row r="29935" spans="13:13">
      <c r="M29935" s="3"/>
    </row>
    <row r="29936" spans="13:13">
      <c r="M29936" s="3"/>
    </row>
    <row r="29937" spans="13:13">
      <c r="M29937" s="3"/>
    </row>
    <row r="29938" spans="13:13">
      <c r="M29938" s="3"/>
    </row>
    <row r="29939" spans="13:13">
      <c r="M29939" s="3"/>
    </row>
    <row r="29940" spans="13:13">
      <c r="M29940" s="3"/>
    </row>
    <row r="29941" spans="13:13">
      <c r="M29941" s="3"/>
    </row>
    <row r="29942" spans="13:13">
      <c r="M29942" s="3"/>
    </row>
    <row r="29943" spans="13:13">
      <c r="M29943" s="3"/>
    </row>
    <row r="29944" spans="13:13">
      <c r="M29944" s="3"/>
    </row>
    <row r="29945" spans="13:13">
      <c r="M29945" s="3"/>
    </row>
    <row r="29946" spans="13:13">
      <c r="M29946" s="3"/>
    </row>
    <row r="29947" spans="13:13">
      <c r="M29947" s="3"/>
    </row>
    <row r="29948" spans="13:13">
      <c r="M29948" s="3"/>
    </row>
    <row r="29949" spans="13:13">
      <c r="M29949" s="3"/>
    </row>
    <row r="29950" spans="13:13">
      <c r="M29950" s="3"/>
    </row>
    <row r="29951" spans="13:13">
      <c r="M29951" s="3"/>
    </row>
    <row r="29952" spans="13:13">
      <c r="M29952" s="3"/>
    </row>
    <row r="29953" spans="13:13">
      <c r="M29953" s="3"/>
    </row>
    <row r="29954" spans="13:13">
      <c r="M29954" s="3"/>
    </row>
    <row r="29955" spans="13:13">
      <c r="M29955" s="3"/>
    </row>
    <row r="29956" spans="13:13">
      <c r="M29956" s="3"/>
    </row>
    <row r="29957" spans="13:13">
      <c r="M29957" s="3"/>
    </row>
    <row r="29958" spans="13:13">
      <c r="M29958" s="3"/>
    </row>
    <row r="29959" spans="13:13">
      <c r="M29959" s="3"/>
    </row>
    <row r="29960" spans="13:13">
      <c r="M29960" s="3"/>
    </row>
    <row r="29961" spans="13:13">
      <c r="M29961" s="3"/>
    </row>
    <row r="29962" spans="13:13">
      <c r="M29962" s="3"/>
    </row>
    <row r="29963" spans="13:13">
      <c r="M29963" s="3"/>
    </row>
    <row r="29964" spans="13:13">
      <c r="M29964" s="3"/>
    </row>
    <row r="29965" spans="13:13">
      <c r="M29965" s="3"/>
    </row>
    <row r="29966" spans="13:13">
      <c r="M29966" s="3"/>
    </row>
    <row r="29967" spans="13:13">
      <c r="M29967" s="3"/>
    </row>
    <row r="29968" spans="13:13">
      <c r="M29968" s="3"/>
    </row>
    <row r="29969" spans="13:13">
      <c r="M29969" s="3"/>
    </row>
    <row r="29970" spans="13:13">
      <c r="M29970" s="3"/>
    </row>
    <row r="29971" spans="13:13">
      <c r="M29971" s="3"/>
    </row>
    <row r="29972" spans="13:13">
      <c r="M29972" s="3"/>
    </row>
    <row r="29973" spans="13:13">
      <c r="M29973" s="3"/>
    </row>
    <row r="29974" spans="13:13">
      <c r="M29974" s="3"/>
    </row>
    <row r="29975" spans="13:13">
      <c r="M29975" s="3"/>
    </row>
    <row r="29976" spans="13:13">
      <c r="M29976" s="3"/>
    </row>
    <row r="29977" spans="13:13">
      <c r="M29977" s="3"/>
    </row>
    <row r="29978" spans="13:13">
      <c r="M29978" s="3"/>
    </row>
    <row r="29979" spans="13:13">
      <c r="M29979" s="3"/>
    </row>
    <row r="29980" spans="13:13">
      <c r="M29980" s="3"/>
    </row>
    <row r="29981" spans="13:13">
      <c r="M29981" s="3"/>
    </row>
    <row r="29982" spans="13:13">
      <c r="M29982" s="3"/>
    </row>
    <row r="29983" spans="13:13">
      <c r="M29983" s="3"/>
    </row>
    <row r="29984" spans="13:13">
      <c r="M29984" s="3"/>
    </row>
    <row r="29985" spans="13:13">
      <c r="M29985" s="3"/>
    </row>
    <row r="29986" spans="13:13">
      <c r="M29986" s="3"/>
    </row>
    <row r="29987" spans="13:13">
      <c r="M29987" s="3"/>
    </row>
    <row r="29988" spans="13:13">
      <c r="M29988" s="3"/>
    </row>
    <row r="29989" spans="13:13">
      <c r="M29989" s="3"/>
    </row>
    <row r="29990" spans="13:13">
      <c r="M29990" s="3"/>
    </row>
    <row r="29991" spans="13:13">
      <c r="M29991" s="3"/>
    </row>
    <row r="29992" spans="13:13">
      <c r="M29992" s="3"/>
    </row>
    <row r="29993" spans="13:13">
      <c r="M29993" s="3"/>
    </row>
    <row r="29994" spans="13:13">
      <c r="M29994" s="3"/>
    </row>
    <row r="29995" spans="13:13">
      <c r="M29995" s="3"/>
    </row>
    <row r="29996" spans="13:13">
      <c r="M29996" s="3"/>
    </row>
    <row r="29997" spans="13:13">
      <c r="M29997" s="3"/>
    </row>
    <row r="29998" spans="13:13">
      <c r="M29998" s="3"/>
    </row>
    <row r="29999" spans="13:13">
      <c r="M29999" s="3"/>
    </row>
    <row r="30000" spans="13:13">
      <c r="M30000" s="3"/>
    </row>
    <row r="30001" spans="13:13">
      <c r="M30001" s="3"/>
    </row>
    <row r="30002" spans="13:13">
      <c r="M30002" s="3"/>
    </row>
    <row r="30003" spans="13:13">
      <c r="M30003" s="3"/>
    </row>
    <row r="30004" spans="13:13">
      <c r="M30004" s="3"/>
    </row>
    <row r="30005" spans="13:13">
      <c r="M30005" s="3"/>
    </row>
    <row r="30006" spans="13:13">
      <c r="M30006" s="3"/>
    </row>
    <row r="30007" spans="13:13">
      <c r="M30007" s="3"/>
    </row>
    <row r="30008" spans="13:13">
      <c r="M30008" s="3"/>
    </row>
    <row r="30009" spans="13:13">
      <c r="M30009" s="3"/>
    </row>
    <row r="30010" spans="13:13">
      <c r="M30010" s="3"/>
    </row>
    <row r="30011" spans="13:13">
      <c r="M30011" s="3"/>
    </row>
    <row r="30012" spans="13:13">
      <c r="M30012" s="3"/>
    </row>
    <row r="30013" spans="13:13">
      <c r="M30013" s="3"/>
    </row>
    <row r="30014" spans="13:13">
      <c r="M30014" s="3"/>
    </row>
    <row r="30015" spans="13:13">
      <c r="M30015" s="3"/>
    </row>
    <row r="30016" spans="13:13">
      <c r="M30016" s="3"/>
    </row>
    <row r="30017" spans="13:13">
      <c r="M30017" s="3"/>
    </row>
    <row r="30018" spans="13:13">
      <c r="M30018" s="3"/>
    </row>
    <row r="30019" spans="13:13">
      <c r="M30019" s="3"/>
    </row>
    <row r="30020" spans="13:13">
      <c r="M30020" s="3"/>
    </row>
    <row r="30021" spans="13:13">
      <c r="M30021" s="3"/>
    </row>
    <row r="30022" spans="13:13">
      <c r="M30022" s="3"/>
    </row>
    <row r="30023" spans="13:13">
      <c r="M30023" s="3"/>
    </row>
    <row r="30024" spans="13:13">
      <c r="M30024" s="3"/>
    </row>
    <row r="30025" spans="13:13">
      <c r="M30025" s="3"/>
    </row>
    <row r="30026" spans="13:13">
      <c r="M30026" s="3"/>
    </row>
    <row r="30027" spans="13:13">
      <c r="M30027" s="3"/>
    </row>
    <row r="30028" spans="13:13">
      <c r="M30028" s="3"/>
    </row>
    <row r="30029" spans="13:13">
      <c r="M30029" s="3"/>
    </row>
    <row r="30030" spans="13:13">
      <c r="M30030" s="3"/>
    </row>
    <row r="30031" spans="13:13">
      <c r="M30031" s="3"/>
    </row>
    <row r="30032" spans="13:13">
      <c r="M30032" s="3"/>
    </row>
    <row r="30033" spans="13:13">
      <c r="M30033" s="3"/>
    </row>
    <row r="30034" spans="13:13">
      <c r="M30034" s="3"/>
    </row>
    <row r="30035" spans="13:13">
      <c r="M30035" s="3"/>
    </row>
    <row r="30036" spans="13:13">
      <c r="M30036" s="3"/>
    </row>
    <row r="30037" spans="13:13">
      <c r="M30037" s="3"/>
    </row>
    <row r="30038" spans="13:13">
      <c r="M30038" s="3"/>
    </row>
    <row r="30039" spans="13:13">
      <c r="M30039" s="3"/>
    </row>
    <row r="30040" spans="13:13">
      <c r="M30040" s="3"/>
    </row>
    <row r="30041" spans="13:13">
      <c r="M30041" s="3"/>
    </row>
    <row r="30042" spans="13:13">
      <c r="M30042" s="3"/>
    </row>
    <row r="30043" spans="13:13">
      <c r="M30043" s="3"/>
    </row>
    <row r="30044" spans="13:13">
      <c r="M30044" s="3"/>
    </row>
    <row r="30045" spans="13:13">
      <c r="M30045" s="3"/>
    </row>
    <row r="30046" spans="13:13">
      <c r="M30046" s="3"/>
    </row>
    <row r="30047" spans="13:13">
      <c r="M30047" s="3"/>
    </row>
    <row r="30048" spans="13:13">
      <c r="M30048" s="3"/>
    </row>
    <row r="30049" spans="13:13">
      <c r="M30049" s="3"/>
    </row>
    <row r="30050" spans="13:13">
      <c r="M30050" s="3"/>
    </row>
    <row r="30051" spans="13:13">
      <c r="M30051" s="3"/>
    </row>
    <row r="30052" spans="13:13">
      <c r="M30052" s="3"/>
    </row>
    <row r="30053" spans="13:13">
      <c r="M30053" s="3"/>
    </row>
    <row r="30054" spans="13:13">
      <c r="M30054" s="3"/>
    </row>
    <row r="30055" spans="13:13">
      <c r="M30055" s="3"/>
    </row>
    <row r="30056" spans="13:13">
      <c r="M30056" s="3"/>
    </row>
    <row r="30057" spans="13:13">
      <c r="M30057" s="3"/>
    </row>
    <row r="30058" spans="13:13">
      <c r="M30058" s="3"/>
    </row>
    <row r="30059" spans="13:13">
      <c r="M30059" s="3"/>
    </row>
    <row r="30060" spans="13:13">
      <c r="M30060" s="3"/>
    </row>
    <row r="30061" spans="13:13">
      <c r="M30061" s="3"/>
    </row>
    <row r="30062" spans="13:13">
      <c r="M30062" s="3"/>
    </row>
    <row r="30063" spans="13:13">
      <c r="M30063" s="3"/>
    </row>
    <row r="30064" spans="13:13">
      <c r="M30064" s="3"/>
    </row>
    <row r="30065" spans="13:13">
      <c r="M30065" s="3"/>
    </row>
    <row r="30066" spans="13:13">
      <c r="M30066" s="3"/>
    </row>
    <row r="30067" spans="13:13">
      <c r="M30067" s="3"/>
    </row>
    <row r="30068" spans="13:13">
      <c r="M30068" s="3"/>
    </row>
    <row r="30069" spans="13:13">
      <c r="M30069" s="3"/>
    </row>
    <row r="30070" spans="13:13">
      <c r="M30070" s="3"/>
    </row>
    <row r="30071" spans="13:13">
      <c r="M30071" s="3"/>
    </row>
    <row r="30072" spans="13:13">
      <c r="M30072" s="3"/>
    </row>
    <row r="30073" spans="13:13">
      <c r="M30073" s="3"/>
    </row>
    <row r="30074" spans="13:13">
      <c r="M30074" s="3"/>
    </row>
    <row r="30075" spans="13:13">
      <c r="M30075" s="3"/>
    </row>
    <row r="30076" spans="13:13">
      <c r="M30076" s="3"/>
    </row>
    <row r="30077" spans="13:13">
      <c r="M30077" s="3"/>
    </row>
    <row r="30078" spans="13:13">
      <c r="M30078" s="3"/>
    </row>
    <row r="30079" spans="13:13">
      <c r="M30079" s="3"/>
    </row>
    <row r="30080" spans="13:13">
      <c r="M30080" s="3"/>
    </row>
    <row r="30081" spans="13:13">
      <c r="M30081" s="3"/>
    </row>
    <row r="30082" spans="13:13">
      <c r="M30082" s="3"/>
    </row>
    <row r="30083" spans="13:13">
      <c r="M30083" s="3"/>
    </row>
    <row r="30084" spans="13:13">
      <c r="M30084" s="3"/>
    </row>
    <row r="30085" spans="13:13">
      <c r="M30085" s="3"/>
    </row>
    <row r="30086" spans="13:13">
      <c r="M30086" s="3"/>
    </row>
    <row r="30087" spans="13:13">
      <c r="M30087" s="3"/>
    </row>
    <row r="30088" spans="13:13">
      <c r="M30088" s="3"/>
    </row>
    <row r="30089" spans="13:13">
      <c r="M30089" s="3"/>
    </row>
    <row r="30090" spans="13:13">
      <c r="M30090" s="3"/>
    </row>
    <row r="30091" spans="13:13">
      <c r="M30091" s="3"/>
    </row>
    <row r="30092" spans="13:13">
      <c r="M30092" s="3"/>
    </row>
    <row r="30093" spans="13:13">
      <c r="M30093" s="3"/>
    </row>
    <row r="30094" spans="13:13">
      <c r="M30094" s="3"/>
    </row>
    <row r="30095" spans="13:13">
      <c r="M30095" s="3"/>
    </row>
    <row r="30096" spans="13:13">
      <c r="M30096" s="3"/>
    </row>
    <row r="30097" spans="13:13">
      <c r="M30097" s="3"/>
    </row>
    <row r="30098" spans="13:13">
      <c r="M30098" s="3"/>
    </row>
    <row r="30099" spans="13:13">
      <c r="M30099" s="3"/>
    </row>
    <row r="30100" spans="13:13">
      <c r="M30100" s="3"/>
    </row>
    <row r="30101" spans="13:13">
      <c r="M30101" s="3"/>
    </row>
    <row r="30102" spans="13:13">
      <c r="M30102" s="3"/>
    </row>
    <row r="30103" spans="13:13">
      <c r="M30103" s="3"/>
    </row>
    <row r="30104" spans="13:13">
      <c r="M30104" s="3"/>
    </row>
    <row r="30105" spans="13:13">
      <c r="M30105" s="3"/>
    </row>
    <row r="30106" spans="13:13">
      <c r="M30106" s="3"/>
    </row>
    <row r="30107" spans="13:13">
      <c r="M30107" s="3"/>
    </row>
    <row r="30108" spans="13:13">
      <c r="M30108" s="3"/>
    </row>
    <row r="30109" spans="13:13">
      <c r="M30109" s="3"/>
    </row>
    <row r="30110" spans="13:13">
      <c r="M30110" s="3"/>
    </row>
    <row r="30111" spans="13:13">
      <c r="M30111" s="3"/>
    </row>
    <row r="30112" spans="13:13">
      <c r="M30112" s="3"/>
    </row>
    <row r="30113" spans="13:13">
      <c r="M30113" s="3"/>
    </row>
    <row r="30114" spans="13:13">
      <c r="M30114" s="3"/>
    </row>
    <row r="30115" spans="13:13">
      <c r="M30115" s="3"/>
    </row>
    <row r="30116" spans="13:13">
      <c r="M30116" s="3"/>
    </row>
    <row r="30117" spans="13:13">
      <c r="M30117" s="3"/>
    </row>
    <row r="30118" spans="13:13">
      <c r="M30118" s="3"/>
    </row>
    <row r="30119" spans="13:13">
      <c r="M30119" s="3"/>
    </row>
    <row r="30120" spans="13:13">
      <c r="M30120" s="3"/>
    </row>
    <row r="30121" spans="13:13">
      <c r="M30121" s="3"/>
    </row>
    <row r="30122" spans="13:13">
      <c r="M30122" s="3"/>
    </row>
    <row r="30123" spans="13:13">
      <c r="M30123" s="3"/>
    </row>
    <row r="30124" spans="13:13">
      <c r="M30124" s="3"/>
    </row>
    <row r="30125" spans="13:13">
      <c r="M30125" s="3"/>
    </row>
    <row r="30126" spans="13:13">
      <c r="M30126" s="3"/>
    </row>
    <row r="30127" spans="13:13">
      <c r="M30127" s="3"/>
    </row>
    <row r="30128" spans="13:13">
      <c r="M30128" s="3"/>
    </row>
    <row r="30129" spans="13:13">
      <c r="M30129" s="3"/>
    </row>
    <row r="30130" spans="13:13">
      <c r="M30130" s="3"/>
    </row>
    <row r="30131" spans="13:13">
      <c r="M30131" s="3"/>
    </row>
    <row r="30132" spans="13:13">
      <c r="M30132" s="3"/>
    </row>
    <row r="30133" spans="13:13">
      <c r="M30133" s="3"/>
    </row>
    <row r="30134" spans="13:13">
      <c r="M30134" s="3"/>
    </row>
    <row r="30135" spans="13:13">
      <c r="M30135" s="3"/>
    </row>
    <row r="30136" spans="13:13">
      <c r="M30136" s="3"/>
    </row>
    <row r="30137" spans="13:13">
      <c r="M30137" s="3"/>
    </row>
    <row r="30138" spans="13:13">
      <c r="M30138" s="3"/>
    </row>
    <row r="30139" spans="13:13">
      <c r="M30139" s="3"/>
    </row>
    <row r="30140" spans="13:13">
      <c r="M30140" s="3"/>
    </row>
    <row r="30141" spans="13:13">
      <c r="M30141" s="3"/>
    </row>
    <row r="30142" spans="13:13">
      <c r="M30142" s="3"/>
    </row>
    <row r="30143" spans="13:13">
      <c r="M30143" s="3"/>
    </row>
    <row r="30144" spans="13:13">
      <c r="M30144" s="3"/>
    </row>
    <row r="30145" spans="13:13">
      <c r="M30145" s="3"/>
    </row>
    <row r="30146" spans="13:13">
      <c r="M30146" s="3"/>
    </row>
    <row r="30147" spans="13:13">
      <c r="M30147" s="3"/>
    </row>
    <row r="30148" spans="13:13">
      <c r="M30148" s="3"/>
    </row>
    <row r="30149" spans="13:13">
      <c r="M30149" s="3"/>
    </row>
    <row r="30150" spans="13:13">
      <c r="M30150" s="3"/>
    </row>
    <row r="30151" spans="13:13">
      <c r="M30151" s="3"/>
    </row>
    <row r="30152" spans="13:13">
      <c r="M30152" s="3"/>
    </row>
    <row r="30153" spans="13:13">
      <c r="M30153" s="3"/>
    </row>
    <row r="30154" spans="13:13">
      <c r="M30154" s="3"/>
    </row>
    <row r="30155" spans="13:13">
      <c r="M30155" s="3"/>
    </row>
    <row r="30156" spans="13:13">
      <c r="M30156" s="3"/>
    </row>
    <row r="30157" spans="13:13">
      <c r="M30157" s="3"/>
    </row>
    <row r="30158" spans="13:13">
      <c r="M30158" s="3"/>
    </row>
    <row r="30159" spans="13:13">
      <c r="M30159" s="3"/>
    </row>
    <row r="30160" spans="13:13">
      <c r="M30160" s="3"/>
    </row>
    <row r="30161" spans="13:13">
      <c r="M30161" s="3"/>
    </row>
    <row r="30162" spans="13:13">
      <c r="M30162" s="3"/>
    </row>
    <row r="30163" spans="13:13">
      <c r="M30163" s="3"/>
    </row>
    <row r="30164" spans="13:13">
      <c r="M30164" s="3"/>
    </row>
    <row r="30165" spans="13:13">
      <c r="M30165" s="3"/>
    </row>
    <row r="30166" spans="13:13">
      <c r="M30166" s="3"/>
    </row>
    <row r="30167" spans="13:13">
      <c r="M30167" s="3"/>
    </row>
    <row r="30168" spans="13:13">
      <c r="M30168" s="3"/>
    </row>
    <row r="30169" spans="13:13">
      <c r="M30169" s="3"/>
    </row>
    <row r="30170" spans="13:13">
      <c r="M30170" s="3"/>
    </row>
    <row r="30171" spans="13:13">
      <c r="M30171" s="3"/>
    </row>
    <row r="30172" spans="13:13">
      <c r="M30172" s="3"/>
    </row>
    <row r="30173" spans="13:13">
      <c r="M30173" s="3"/>
    </row>
    <row r="30174" spans="13:13">
      <c r="M30174" s="3"/>
    </row>
    <row r="30175" spans="13:13">
      <c r="M30175" s="3"/>
    </row>
    <row r="30176" spans="13:13">
      <c r="M30176" s="3"/>
    </row>
    <row r="30177" spans="13:13">
      <c r="M30177" s="3"/>
    </row>
    <row r="30178" spans="13:13">
      <c r="M30178" s="3"/>
    </row>
    <row r="30179" spans="13:13">
      <c r="M30179" s="3"/>
    </row>
    <row r="30180" spans="13:13">
      <c r="M30180" s="3"/>
    </row>
    <row r="30181" spans="13:13">
      <c r="M30181" s="3"/>
    </row>
    <row r="30182" spans="13:13">
      <c r="M30182" s="3"/>
    </row>
    <row r="30183" spans="13:13">
      <c r="M30183" s="3"/>
    </row>
    <row r="30184" spans="13:13">
      <c r="M30184" s="3"/>
    </row>
    <row r="30185" spans="13:13">
      <c r="M30185" s="3"/>
    </row>
    <row r="30186" spans="13:13">
      <c r="M30186" s="3"/>
    </row>
    <row r="30187" spans="13:13">
      <c r="M30187" s="3"/>
    </row>
    <row r="30188" spans="13:13">
      <c r="M30188" s="3"/>
    </row>
    <row r="30189" spans="13:13">
      <c r="M30189" s="3"/>
    </row>
    <row r="30190" spans="13:13">
      <c r="M30190" s="3"/>
    </row>
    <row r="30191" spans="13:13">
      <c r="M30191" s="3"/>
    </row>
    <row r="30192" spans="13:13">
      <c r="M30192" s="3"/>
    </row>
    <row r="30193" spans="13:13">
      <c r="M30193" s="3"/>
    </row>
    <row r="30194" spans="13:13">
      <c r="M30194" s="3"/>
    </row>
    <row r="30195" spans="13:13">
      <c r="M30195" s="3"/>
    </row>
    <row r="30196" spans="13:13">
      <c r="M30196" s="3"/>
    </row>
    <row r="30197" spans="13:13">
      <c r="M30197" s="3"/>
    </row>
    <row r="30198" spans="13:13">
      <c r="M30198" s="3"/>
    </row>
    <row r="30199" spans="13:13">
      <c r="M30199" s="3"/>
    </row>
    <row r="30200" spans="13:13">
      <c r="M30200" s="3"/>
    </row>
    <row r="30201" spans="13:13">
      <c r="M30201" s="3"/>
    </row>
    <row r="30202" spans="13:13">
      <c r="M30202" s="3"/>
    </row>
    <row r="30203" spans="13:13">
      <c r="M30203" s="3"/>
    </row>
    <row r="30204" spans="13:13">
      <c r="M30204" s="3"/>
    </row>
    <row r="30205" spans="13:13">
      <c r="M30205" s="3"/>
    </row>
    <row r="30206" spans="13:13">
      <c r="M30206" s="3"/>
    </row>
    <row r="30207" spans="13:13">
      <c r="M30207" s="3"/>
    </row>
    <row r="30208" spans="13:13">
      <c r="M30208" s="3"/>
    </row>
    <row r="30209" spans="13:13">
      <c r="M30209" s="3"/>
    </row>
    <row r="30210" spans="13:13">
      <c r="M30210" s="3"/>
    </row>
    <row r="30211" spans="13:13">
      <c r="M30211" s="3"/>
    </row>
    <row r="30212" spans="13:13">
      <c r="M30212" s="3"/>
    </row>
    <row r="30213" spans="13:13">
      <c r="M30213" s="3"/>
    </row>
    <row r="30214" spans="13:13">
      <c r="M30214" s="3"/>
    </row>
    <row r="30215" spans="13:13">
      <c r="M30215" s="3"/>
    </row>
    <row r="30216" spans="13:13">
      <c r="M30216" s="3"/>
    </row>
    <row r="30217" spans="13:13">
      <c r="M30217" s="3"/>
    </row>
    <row r="30218" spans="13:13">
      <c r="M30218" s="3"/>
    </row>
    <row r="30219" spans="13:13">
      <c r="M30219" s="3"/>
    </row>
    <row r="30220" spans="13:13">
      <c r="M30220" s="3"/>
    </row>
    <row r="30221" spans="13:13">
      <c r="M30221" s="3"/>
    </row>
    <row r="30222" spans="13:13">
      <c r="M30222" s="3"/>
    </row>
    <row r="30223" spans="13:13">
      <c r="M30223" s="3"/>
    </row>
    <row r="30224" spans="13:13">
      <c r="M30224" s="3"/>
    </row>
    <row r="30225" spans="13:13">
      <c r="M30225" s="3"/>
    </row>
    <row r="30226" spans="13:13">
      <c r="M30226" s="3"/>
    </row>
    <row r="30227" spans="13:13">
      <c r="M30227" s="3"/>
    </row>
    <row r="30228" spans="13:13">
      <c r="M30228" s="3"/>
    </row>
    <row r="30229" spans="13:13">
      <c r="M30229" s="3"/>
    </row>
    <row r="30230" spans="13:13">
      <c r="M30230" s="3"/>
    </row>
    <row r="30231" spans="13:13">
      <c r="M30231" s="3"/>
    </row>
    <row r="30232" spans="13:13">
      <c r="M30232" s="3"/>
    </row>
    <row r="30233" spans="13:13">
      <c r="M30233" s="3"/>
    </row>
    <row r="30234" spans="13:13">
      <c r="M30234" s="3"/>
    </row>
    <row r="30235" spans="13:13">
      <c r="M30235" s="3"/>
    </row>
    <row r="30236" spans="13:13">
      <c r="M30236" s="3"/>
    </row>
    <row r="30237" spans="13:13">
      <c r="M30237" s="3"/>
    </row>
    <row r="30238" spans="13:13">
      <c r="M30238" s="3"/>
    </row>
    <row r="30239" spans="13:13">
      <c r="M30239" s="3"/>
    </row>
    <row r="30240" spans="13:13">
      <c r="M30240" s="3"/>
    </row>
    <row r="30241" spans="13:13">
      <c r="M30241" s="3"/>
    </row>
    <row r="30242" spans="13:13">
      <c r="M30242" s="3"/>
    </row>
    <row r="30243" spans="13:13">
      <c r="M30243" s="3"/>
    </row>
    <row r="30244" spans="13:13">
      <c r="M30244" s="3"/>
    </row>
    <row r="30245" spans="13:13">
      <c r="M30245" s="3"/>
    </row>
    <row r="30246" spans="13:13">
      <c r="M30246" s="3"/>
    </row>
    <row r="30247" spans="13:13">
      <c r="M30247" s="3"/>
    </row>
    <row r="30248" spans="13:13">
      <c r="M30248" s="3"/>
    </row>
    <row r="30249" spans="13:13">
      <c r="M30249" s="3"/>
    </row>
    <row r="30250" spans="13:13">
      <c r="M30250" s="3"/>
    </row>
    <row r="30251" spans="13:13">
      <c r="M30251" s="3"/>
    </row>
    <row r="30252" spans="13:13">
      <c r="M30252" s="3"/>
    </row>
    <row r="30253" spans="13:13">
      <c r="M30253" s="3"/>
    </row>
    <row r="30254" spans="13:13">
      <c r="M30254" s="3"/>
    </row>
    <row r="30255" spans="13:13">
      <c r="M30255" s="3"/>
    </row>
    <row r="30256" spans="13:13">
      <c r="M30256" s="3"/>
    </row>
    <row r="30257" spans="13:13">
      <c r="M30257" s="3"/>
    </row>
    <row r="30258" spans="13:13">
      <c r="M30258" s="3"/>
    </row>
    <row r="30259" spans="13:13">
      <c r="M30259" s="3"/>
    </row>
    <row r="30260" spans="13:13">
      <c r="M30260" s="3"/>
    </row>
    <row r="30261" spans="13:13">
      <c r="M30261" s="3"/>
    </row>
    <row r="30262" spans="13:13">
      <c r="M30262" s="3"/>
    </row>
    <row r="30263" spans="13:13">
      <c r="M30263" s="3"/>
    </row>
    <row r="30264" spans="13:13">
      <c r="M30264" s="3"/>
    </row>
    <row r="30265" spans="13:13">
      <c r="M30265" s="3"/>
    </row>
    <row r="30266" spans="13:13">
      <c r="M30266" s="3"/>
    </row>
    <row r="30267" spans="13:13">
      <c r="M30267" s="3"/>
    </row>
    <row r="30268" spans="13:13">
      <c r="M30268" s="3"/>
    </row>
    <row r="30269" spans="13:13">
      <c r="M30269" s="3"/>
    </row>
    <row r="30270" spans="13:13">
      <c r="M30270" s="3"/>
    </row>
    <row r="30271" spans="13:13">
      <c r="M30271" s="3"/>
    </row>
    <row r="30272" spans="13:13">
      <c r="M30272" s="3"/>
    </row>
    <row r="30273" spans="13:13">
      <c r="M30273" s="3"/>
    </row>
    <row r="30274" spans="13:13">
      <c r="M30274" s="3"/>
    </row>
    <row r="30275" spans="13:13">
      <c r="M30275" s="3"/>
    </row>
    <row r="30276" spans="13:13">
      <c r="M30276" s="3"/>
    </row>
    <row r="30277" spans="13:13">
      <c r="M30277" s="3"/>
    </row>
    <row r="30278" spans="13:13">
      <c r="M30278" s="3"/>
    </row>
    <row r="30279" spans="13:13">
      <c r="M30279" s="3"/>
    </row>
    <row r="30280" spans="13:13">
      <c r="M30280" s="3"/>
    </row>
    <row r="30281" spans="13:13">
      <c r="M30281" s="3"/>
    </row>
    <row r="30282" spans="13:13">
      <c r="M30282" s="3"/>
    </row>
    <row r="30283" spans="13:13">
      <c r="M30283" s="3"/>
    </row>
    <row r="30284" spans="13:13">
      <c r="M30284" s="3"/>
    </row>
    <row r="30285" spans="13:13">
      <c r="M30285" s="3"/>
    </row>
    <row r="30286" spans="13:13">
      <c r="M30286" s="3"/>
    </row>
    <row r="30287" spans="13:13">
      <c r="M30287" s="3"/>
    </row>
    <row r="30288" spans="13:13">
      <c r="M30288" s="3"/>
    </row>
    <row r="30289" spans="13:13">
      <c r="M30289" s="3"/>
    </row>
    <row r="30290" spans="13:13">
      <c r="M30290" s="3"/>
    </row>
    <row r="30291" spans="13:13">
      <c r="M30291" s="3"/>
    </row>
    <row r="30292" spans="13:13">
      <c r="M30292" s="3"/>
    </row>
    <row r="30293" spans="13:13">
      <c r="M30293" s="3"/>
    </row>
    <row r="30294" spans="13:13">
      <c r="M30294" s="3"/>
    </row>
    <row r="30295" spans="13:13">
      <c r="M30295" s="3"/>
    </row>
    <row r="30296" spans="13:13">
      <c r="M30296" s="3"/>
    </row>
    <row r="30297" spans="13:13">
      <c r="M30297" s="3"/>
    </row>
    <row r="30298" spans="13:13">
      <c r="M30298" s="3"/>
    </row>
    <row r="30299" spans="13:13">
      <c r="M30299" s="3"/>
    </row>
    <row r="30300" spans="13:13">
      <c r="M30300" s="3"/>
    </row>
    <row r="30301" spans="13:13">
      <c r="M30301" s="3"/>
    </row>
    <row r="30302" spans="13:13">
      <c r="M30302" s="3"/>
    </row>
    <row r="30303" spans="13:13">
      <c r="M30303" s="3"/>
    </row>
    <row r="30304" spans="13:13">
      <c r="M30304" s="3"/>
    </row>
    <row r="30305" spans="13:13">
      <c r="M30305" s="3"/>
    </row>
    <row r="30306" spans="13:13">
      <c r="M30306" s="3"/>
    </row>
    <row r="30307" spans="13:13">
      <c r="M30307" s="3"/>
    </row>
    <row r="30308" spans="13:13">
      <c r="M30308" s="3"/>
    </row>
    <row r="30309" spans="13:13">
      <c r="M30309" s="3"/>
    </row>
    <row r="30310" spans="13:13">
      <c r="M30310" s="3"/>
    </row>
    <row r="30311" spans="13:13">
      <c r="M30311" s="3"/>
    </row>
    <row r="30312" spans="13:13">
      <c r="M30312" s="3"/>
    </row>
    <row r="30313" spans="13:13">
      <c r="M30313" s="3"/>
    </row>
    <row r="30314" spans="13:13">
      <c r="M30314" s="3"/>
    </row>
    <row r="30315" spans="13:13">
      <c r="M30315" s="3"/>
    </row>
    <row r="30316" spans="13:13">
      <c r="M30316" s="3"/>
    </row>
    <row r="30317" spans="13:13">
      <c r="M30317" s="3"/>
    </row>
    <row r="30318" spans="13:13">
      <c r="M30318" s="3"/>
    </row>
    <row r="30319" spans="13:13">
      <c r="M30319" s="3"/>
    </row>
    <row r="30320" spans="13:13">
      <c r="M30320" s="3"/>
    </row>
    <row r="30321" spans="13:13">
      <c r="M30321" s="3"/>
    </row>
    <row r="30322" spans="13:13">
      <c r="M30322" s="3"/>
    </row>
    <row r="30323" spans="13:13">
      <c r="M30323" s="3"/>
    </row>
    <row r="30324" spans="13:13">
      <c r="M30324" s="3"/>
    </row>
    <row r="30325" spans="13:13">
      <c r="M30325" s="3"/>
    </row>
    <row r="30326" spans="13:13">
      <c r="M30326" s="3"/>
    </row>
    <row r="30327" spans="13:13">
      <c r="M30327" s="3"/>
    </row>
    <row r="30328" spans="13:13">
      <c r="M30328" s="3"/>
    </row>
    <row r="30329" spans="13:13">
      <c r="M30329" s="3"/>
    </row>
    <row r="30330" spans="13:13">
      <c r="M30330" s="3"/>
    </row>
    <row r="30331" spans="13:13">
      <c r="M30331" s="3"/>
    </row>
    <row r="30332" spans="13:13">
      <c r="M30332" s="3"/>
    </row>
    <row r="30333" spans="13:13">
      <c r="M30333" s="3"/>
    </row>
    <row r="30334" spans="13:13">
      <c r="M30334" s="3"/>
    </row>
    <row r="30335" spans="13:13">
      <c r="M30335" s="3"/>
    </row>
    <row r="30336" spans="13:13">
      <c r="M30336" s="3"/>
    </row>
    <row r="30337" spans="13:13">
      <c r="M30337" s="3"/>
    </row>
    <row r="30338" spans="13:13">
      <c r="M30338" s="3"/>
    </row>
    <row r="30339" spans="13:13">
      <c r="M30339" s="3"/>
    </row>
    <row r="30340" spans="13:13">
      <c r="M30340" s="3"/>
    </row>
    <row r="30341" spans="13:13">
      <c r="M30341" s="3"/>
    </row>
    <row r="30342" spans="13:13">
      <c r="M30342" s="3"/>
    </row>
    <row r="30343" spans="13:13">
      <c r="M30343" s="3"/>
    </row>
    <row r="30344" spans="13:13">
      <c r="M30344" s="3"/>
    </row>
    <row r="30345" spans="13:13">
      <c r="M30345" s="3"/>
    </row>
    <row r="30346" spans="13:13">
      <c r="M30346" s="3"/>
    </row>
    <row r="30347" spans="13:13">
      <c r="M30347" s="3"/>
    </row>
    <row r="30348" spans="13:13">
      <c r="M30348" s="3"/>
    </row>
    <row r="30349" spans="13:13">
      <c r="M30349" s="3"/>
    </row>
    <row r="30350" spans="13:13">
      <c r="M30350" s="3"/>
    </row>
    <row r="30351" spans="13:13">
      <c r="M30351" s="3"/>
    </row>
    <row r="30352" spans="13:13">
      <c r="M30352" s="3"/>
    </row>
    <row r="30353" spans="13:13">
      <c r="M30353" s="3"/>
    </row>
    <row r="30354" spans="13:13">
      <c r="M30354" s="3"/>
    </row>
    <row r="30355" spans="13:13">
      <c r="M30355" s="3"/>
    </row>
    <row r="30356" spans="13:13">
      <c r="M30356" s="3"/>
    </row>
    <row r="30357" spans="13:13">
      <c r="M30357" s="3"/>
    </row>
    <row r="30358" spans="13:13">
      <c r="M30358" s="3"/>
    </row>
    <row r="30359" spans="13:13">
      <c r="M30359" s="3"/>
    </row>
    <row r="30360" spans="13:13">
      <c r="M30360" s="3"/>
    </row>
    <row r="30361" spans="13:13">
      <c r="M30361" s="3"/>
    </row>
    <row r="30362" spans="13:13">
      <c r="M30362" s="3"/>
    </row>
    <row r="30363" spans="13:13">
      <c r="M30363" s="3"/>
    </row>
    <row r="30364" spans="13:13">
      <c r="M30364" s="3"/>
    </row>
    <row r="30365" spans="13:13">
      <c r="M30365" s="3"/>
    </row>
    <row r="30366" spans="13:13">
      <c r="M30366" s="3"/>
    </row>
    <row r="30367" spans="13:13">
      <c r="M30367" s="3"/>
    </row>
    <row r="30368" spans="13:13">
      <c r="M30368" s="3"/>
    </row>
    <row r="30369" spans="13:13">
      <c r="M30369" s="3"/>
    </row>
    <row r="30370" spans="13:13">
      <c r="M30370" s="3"/>
    </row>
    <row r="30371" spans="13:13">
      <c r="M30371" s="3"/>
    </row>
    <row r="30372" spans="13:13">
      <c r="M30372" s="3"/>
    </row>
    <row r="30373" spans="13:13">
      <c r="M30373" s="3"/>
    </row>
    <row r="30374" spans="13:13">
      <c r="M30374" s="3"/>
    </row>
    <row r="30375" spans="13:13">
      <c r="M30375" s="3"/>
    </row>
    <row r="30376" spans="13:13">
      <c r="M30376" s="3"/>
    </row>
    <row r="30377" spans="13:13">
      <c r="M30377" s="3"/>
    </row>
    <row r="30378" spans="13:13">
      <c r="M30378" s="3"/>
    </row>
    <row r="30379" spans="13:13">
      <c r="M30379" s="3"/>
    </row>
    <row r="30380" spans="13:13">
      <c r="M30380" s="3"/>
    </row>
    <row r="30381" spans="13:13">
      <c r="M30381" s="3"/>
    </row>
    <row r="30382" spans="13:13">
      <c r="M30382" s="3"/>
    </row>
    <row r="30383" spans="13:13">
      <c r="M30383" s="3"/>
    </row>
    <row r="30384" spans="13:13">
      <c r="M30384" s="3"/>
    </row>
    <row r="30385" spans="13:13">
      <c r="M30385" s="3"/>
    </row>
    <row r="30386" spans="13:13">
      <c r="M30386" s="3"/>
    </row>
    <row r="30387" spans="13:13">
      <c r="M30387" s="3"/>
    </row>
    <row r="30388" spans="13:13">
      <c r="M30388" s="3"/>
    </row>
    <row r="30389" spans="13:13">
      <c r="M30389" s="3"/>
    </row>
    <row r="30390" spans="13:13">
      <c r="M30390" s="3"/>
    </row>
    <row r="30391" spans="13:13">
      <c r="M30391" s="3"/>
    </row>
    <row r="30392" spans="13:13">
      <c r="M30392" s="3"/>
    </row>
    <row r="30393" spans="13:13">
      <c r="M30393" s="3"/>
    </row>
    <row r="30394" spans="13:13">
      <c r="M30394" s="3"/>
    </row>
    <row r="30395" spans="13:13">
      <c r="M30395" s="3"/>
    </row>
    <row r="30396" spans="13:13">
      <c r="M30396" s="3"/>
    </row>
    <row r="30397" spans="13:13">
      <c r="M30397" s="3"/>
    </row>
    <row r="30398" spans="13:13">
      <c r="M30398" s="3"/>
    </row>
    <row r="30399" spans="13:13">
      <c r="M30399" s="3"/>
    </row>
    <row r="30400" spans="13:13">
      <c r="M30400" s="3"/>
    </row>
    <row r="30401" spans="13:13">
      <c r="M30401" s="3"/>
    </row>
    <row r="30402" spans="13:13">
      <c r="M30402" s="3"/>
    </row>
    <row r="30403" spans="13:13">
      <c r="M30403" s="3"/>
    </row>
    <row r="30404" spans="13:13">
      <c r="M30404" s="3"/>
    </row>
    <row r="30405" spans="13:13">
      <c r="M30405" s="3"/>
    </row>
    <row r="30406" spans="13:13">
      <c r="M30406" s="3"/>
    </row>
    <row r="30407" spans="13:13">
      <c r="M30407" s="3"/>
    </row>
    <row r="30408" spans="13:13">
      <c r="M30408" s="3"/>
    </row>
    <row r="30409" spans="13:13">
      <c r="M30409" s="3"/>
    </row>
    <row r="30410" spans="13:13">
      <c r="M30410" s="3"/>
    </row>
    <row r="30411" spans="13:13">
      <c r="M30411" s="3"/>
    </row>
    <row r="30412" spans="13:13">
      <c r="M30412" s="3"/>
    </row>
    <row r="30413" spans="13:13">
      <c r="M30413" s="3"/>
    </row>
    <row r="30414" spans="13:13">
      <c r="M30414" s="3"/>
    </row>
    <row r="30415" spans="13:13">
      <c r="M30415" s="3"/>
    </row>
    <row r="30416" spans="13:13">
      <c r="M30416" s="3"/>
    </row>
    <row r="30417" spans="13:13">
      <c r="M30417" s="3"/>
    </row>
    <row r="30418" spans="13:13">
      <c r="M30418" s="3"/>
    </row>
    <row r="30419" spans="13:13">
      <c r="M30419" s="3"/>
    </row>
    <row r="30420" spans="13:13">
      <c r="M30420" s="3"/>
    </row>
    <row r="30421" spans="13:13">
      <c r="M30421" s="3"/>
    </row>
    <row r="30422" spans="13:13">
      <c r="M30422" s="3"/>
    </row>
    <row r="30423" spans="13:13">
      <c r="M30423" s="3"/>
    </row>
    <row r="30424" spans="13:13">
      <c r="M30424" s="3"/>
    </row>
    <row r="30425" spans="13:13">
      <c r="M30425" s="3"/>
    </row>
    <row r="30426" spans="13:13">
      <c r="M30426" s="3"/>
    </row>
    <row r="30427" spans="13:13">
      <c r="M30427" s="3"/>
    </row>
    <row r="30428" spans="13:13">
      <c r="M30428" s="3"/>
    </row>
    <row r="30429" spans="13:13">
      <c r="M30429" s="3"/>
    </row>
    <row r="30430" spans="13:13">
      <c r="M30430" s="3"/>
    </row>
    <row r="30431" spans="13:13">
      <c r="M30431" s="3"/>
    </row>
    <row r="30432" spans="13:13">
      <c r="M30432" s="3"/>
    </row>
    <row r="30433" spans="13:13">
      <c r="M30433" s="3"/>
    </row>
    <row r="30434" spans="13:13">
      <c r="M30434" s="3"/>
    </row>
    <row r="30435" spans="13:13">
      <c r="M30435" s="3"/>
    </row>
    <row r="30436" spans="13:13">
      <c r="M30436" s="3"/>
    </row>
    <row r="30437" spans="13:13">
      <c r="M30437" s="3"/>
    </row>
    <row r="30438" spans="13:13">
      <c r="M30438" s="3"/>
    </row>
    <row r="30439" spans="13:13">
      <c r="M30439" s="3"/>
    </row>
    <row r="30440" spans="13:13">
      <c r="M30440" s="3"/>
    </row>
    <row r="30441" spans="13:13">
      <c r="M30441" s="3"/>
    </row>
    <row r="30442" spans="13:13">
      <c r="M30442" s="3"/>
    </row>
    <row r="30443" spans="13:13">
      <c r="M30443" s="3"/>
    </row>
    <row r="30444" spans="13:13">
      <c r="M30444" s="3"/>
    </row>
    <row r="30445" spans="13:13">
      <c r="M30445" s="3"/>
    </row>
    <row r="30446" spans="13:13">
      <c r="M30446" s="3"/>
    </row>
    <row r="30447" spans="13:13">
      <c r="M30447" s="3"/>
    </row>
    <row r="30448" spans="13:13">
      <c r="M30448" s="3"/>
    </row>
    <row r="30449" spans="13:13">
      <c r="M30449" s="3"/>
    </row>
    <row r="30450" spans="13:13">
      <c r="M30450" s="3"/>
    </row>
    <row r="30451" spans="13:13">
      <c r="M30451" s="3"/>
    </row>
    <row r="30452" spans="13:13">
      <c r="M30452" s="3"/>
    </row>
    <row r="30453" spans="13:13">
      <c r="M30453" s="3"/>
    </row>
    <row r="30454" spans="13:13">
      <c r="M30454" s="3"/>
    </row>
    <row r="30455" spans="13:13">
      <c r="M30455" s="3"/>
    </row>
    <row r="30456" spans="13:13">
      <c r="M30456" s="3"/>
    </row>
    <row r="30457" spans="13:13">
      <c r="M30457" s="3"/>
    </row>
    <row r="30458" spans="13:13">
      <c r="M30458" s="3"/>
    </row>
    <row r="30459" spans="13:13">
      <c r="M30459" s="3"/>
    </row>
    <row r="30460" spans="13:13">
      <c r="M30460" s="3"/>
    </row>
    <row r="30461" spans="13:13">
      <c r="M30461" s="3"/>
    </row>
    <row r="30462" spans="13:13">
      <c r="M30462" s="3"/>
    </row>
    <row r="30463" spans="13:13">
      <c r="M30463" s="3"/>
    </row>
    <row r="30464" spans="13:13">
      <c r="M30464" s="3"/>
    </row>
    <row r="30465" spans="13:13">
      <c r="M30465" s="3"/>
    </row>
    <row r="30466" spans="13:13">
      <c r="M30466" s="3"/>
    </row>
    <row r="30467" spans="13:13">
      <c r="M30467" s="3"/>
    </row>
    <row r="30468" spans="13:13">
      <c r="M30468" s="3"/>
    </row>
    <row r="30469" spans="13:13">
      <c r="M30469" s="3"/>
    </row>
    <row r="30470" spans="13:13">
      <c r="M30470" s="3"/>
    </row>
    <row r="30471" spans="13:13">
      <c r="M30471" s="3"/>
    </row>
    <row r="30472" spans="13:13">
      <c r="M30472" s="3"/>
    </row>
    <row r="30473" spans="13:13">
      <c r="M30473" s="3"/>
    </row>
    <row r="30474" spans="13:13">
      <c r="M30474" s="3"/>
    </row>
    <row r="30475" spans="13:13">
      <c r="M30475" s="3"/>
    </row>
    <row r="30476" spans="13:13">
      <c r="M30476" s="3"/>
    </row>
    <row r="30477" spans="13:13">
      <c r="M30477" s="3"/>
    </row>
    <row r="30478" spans="13:13">
      <c r="M30478" s="3"/>
    </row>
    <row r="30479" spans="13:13">
      <c r="M30479" s="3"/>
    </row>
    <row r="30480" spans="13:13">
      <c r="M30480" s="3"/>
    </row>
    <row r="30481" spans="13:13">
      <c r="M30481" s="3"/>
    </row>
    <row r="30482" spans="13:13">
      <c r="M30482" s="3"/>
    </row>
    <row r="30483" spans="13:13">
      <c r="M30483" s="3"/>
    </row>
    <row r="30484" spans="13:13">
      <c r="M30484" s="3"/>
    </row>
    <row r="30485" spans="13:13">
      <c r="M30485" s="3"/>
    </row>
    <row r="30486" spans="13:13">
      <c r="M30486" s="3"/>
    </row>
    <row r="30487" spans="13:13">
      <c r="M30487" s="3"/>
    </row>
    <row r="30488" spans="13:13">
      <c r="M30488" s="3"/>
    </row>
    <row r="30489" spans="13:13">
      <c r="M30489" s="3"/>
    </row>
    <row r="30490" spans="13:13">
      <c r="M30490" s="3"/>
    </row>
    <row r="30491" spans="13:13">
      <c r="M30491" s="3"/>
    </row>
    <row r="30492" spans="13:13">
      <c r="M30492" s="3"/>
    </row>
    <row r="30493" spans="13:13">
      <c r="M30493" s="3"/>
    </row>
    <row r="30494" spans="13:13">
      <c r="M30494" s="3"/>
    </row>
    <row r="30495" spans="13:13">
      <c r="M30495" s="3"/>
    </row>
    <row r="30496" spans="13:13">
      <c r="M30496" s="3"/>
    </row>
    <row r="30497" spans="13:13">
      <c r="M30497" s="3"/>
    </row>
    <row r="30498" spans="13:13">
      <c r="M30498" s="3"/>
    </row>
    <row r="30499" spans="13:13">
      <c r="M30499" s="3"/>
    </row>
    <row r="30500" spans="13:13">
      <c r="M30500" s="3"/>
    </row>
    <row r="30501" spans="13:13">
      <c r="M30501" s="3"/>
    </row>
    <row r="30502" spans="13:13">
      <c r="M30502" s="3"/>
    </row>
    <row r="30503" spans="13:13">
      <c r="M30503" s="3"/>
    </row>
    <row r="30504" spans="13:13">
      <c r="M30504" s="3"/>
    </row>
    <row r="30505" spans="13:13">
      <c r="M30505" s="3"/>
    </row>
    <row r="30506" spans="13:13">
      <c r="M30506" s="3"/>
    </row>
    <row r="30507" spans="13:13">
      <c r="M30507" s="3"/>
    </row>
    <row r="30508" spans="13:13">
      <c r="M30508" s="3"/>
    </row>
    <row r="30509" spans="13:13">
      <c r="M30509" s="3"/>
    </row>
    <row r="30510" spans="13:13">
      <c r="M30510" s="3"/>
    </row>
    <row r="30511" spans="13:13">
      <c r="M30511" s="3"/>
    </row>
    <row r="30512" spans="13:13">
      <c r="M30512" s="3"/>
    </row>
    <row r="30513" spans="13:13">
      <c r="M30513" s="3"/>
    </row>
    <row r="30514" spans="13:13">
      <c r="M30514" s="3"/>
    </row>
    <row r="30515" spans="13:13">
      <c r="M30515" s="3"/>
    </row>
    <row r="30516" spans="13:13">
      <c r="M30516" s="3"/>
    </row>
    <row r="30517" spans="13:13">
      <c r="M30517" s="3"/>
    </row>
    <row r="30518" spans="13:13">
      <c r="M30518" s="3"/>
    </row>
    <row r="30519" spans="13:13">
      <c r="M30519" s="3"/>
    </row>
    <row r="30520" spans="13:13">
      <c r="M30520" s="3"/>
    </row>
    <row r="30521" spans="13:13">
      <c r="M30521" s="3"/>
    </row>
    <row r="30522" spans="13:13">
      <c r="M30522" s="3"/>
    </row>
    <row r="30523" spans="13:13">
      <c r="M30523" s="3"/>
    </row>
    <row r="30524" spans="13:13">
      <c r="M30524" s="3"/>
    </row>
    <row r="30525" spans="13:13">
      <c r="M30525" s="3"/>
    </row>
    <row r="30526" spans="13:13">
      <c r="M30526" s="3"/>
    </row>
    <row r="30527" spans="13:13">
      <c r="M30527" s="3"/>
    </row>
    <row r="30528" spans="13:13">
      <c r="M30528" s="3"/>
    </row>
    <row r="30529" spans="13:13">
      <c r="M30529" s="3"/>
    </row>
    <row r="30530" spans="13:13">
      <c r="M30530" s="3"/>
    </row>
    <row r="30531" spans="13:13">
      <c r="M30531" s="3"/>
    </row>
    <row r="30532" spans="13:13">
      <c r="M30532" s="3"/>
    </row>
    <row r="30533" spans="13:13">
      <c r="M30533" s="3"/>
    </row>
    <row r="30534" spans="13:13">
      <c r="M30534" s="3"/>
    </row>
    <row r="30535" spans="13:13">
      <c r="M30535" s="3"/>
    </row>
    <row r="30536" spans="13:13">
      <c r="M30536" s="3"/>
    </row>
    <row r="30537" spans="13:13">
      <c r="M30537" s="3"/>
    </row>
    <row r="30538" spans="13:13">
      <c r="M30538" s="3"/>
    </row>
    <row r="30539" spans="13:13">
      <c r="M30539" s="3"/>
    </row>
    <row r="30540" spans="13:13">
      <c r="M30540" s="3"/>
    </row>
    <row r="30541" spans="13:13">
      <c r="M30541" s="3"/>
    </row>
    <row r="30542" spans="13:13">
      <c r="M30542" s="3"/>
    </row>
    <row r="30543" spans="13:13">
      <c r="M30543" s="3"/>
    </row>
    <row r="30544" spans="13:13">
      <c r="M30544" s="3"/>
    </row>
    <row r="30545" spans="13:13">
      <c r="M30545" s="3"/>
    </row>
    <row r="30546" spans="13:13">
      <c r="M30546" s="3"/>
    </row>
    <row r="30547" spans="13:13">
      <c r="M30547" s="3"/>
    </row>
    <row r="30548" spans="13:13">
      <c r="M30548" s="3"/>
    </row>
    <row r="30549" spans="13:13">
      <c r="M30549" s="3"/>
    </row>
    <row r="30550" spans="13:13">
      <c r="M30550" s="3"/>
    </row>
    <row r="30551" spans="13:13">
      <c r="M30551" s="3"/>
    </row>
    <row r="30552" spans="13:13">
      <c r="M30552" s="3"/>
    </row>
    <row r="30553" spans="13:13">
      <c r="M30553" s="3"/>
    </row>
    <row r="30554" spans="13:13">
      <c r="M30554" s="3"/>
    </row>
    <row r="30555" spans="13:13">
      <c r="M30555" s="3"/>
    </row>
    <row r="30556" spans="13:13">
      <c r="M30556" s="3"/>
    </row>
    <row r="30557" spans="13:13">
      <c r="M30557" s="3"/>
    </row>
    <row r="30558" spans="13:13">
      <c r="M30558" s="3"/>
    </row>
    <row r="30559" spans="13:13">
      <c r="M30559" s="3"/>
    </row>
    <row r="30560" spans="13:13">
      <c r="M30560" s="3"/>
    </row>
    <row r="30561" spans="13:13">
      <c r="M30561" s="3"/>
    </row>
    <row r="30562" spans="13:13">
      <c r="M30562" s="3"/>
    </row>
    <row r="30563" spans="13:13">
      <c r="M30563" s="3"/>
    </row>
    <row r="30564" spans="13:13">
      <c r="M30564" s="3"/>
    </row>
    <row r="30565" spans="13:13">
      <c r="M30565" s="3"/>
    </row>
    <row r="30566" spans="13:13">
      <c r="M30566" s="3"/>
    </row>
    <row r="30567" spans="13:13">
      <c r="M30567" s="3"/>
    </row>
    <row r="30568" spans="13:13">
      <c r="M30568" s="3"/>
    </row>
    <row r="30569" spans="13:13">
      <c r="M30569" s="3"/>
    </row>
    <row r="30570" spans="13:13">
      <c r="M30570" s="3"/>
    </row>
    <row r="30571" spans="13:13">
      <c r="M30571" s="3"/>
    </row>
    <row r="30572" spans="13:13">
      <c r="M30572" s="3"/>
    </row>
    <row r="30573" spans="13:13">
      <c r="M30573" s="3"/>
    </row>
    <row r="30574" spans="13:13">
      <c r="M30574" s="3"/>
    </row>
    <row r="30575" spans="13:13">
      <c r="M30575" s="3"/>
    </row>
    <row r="30576" spans="13:13">
      <c r="M30576" s="3"/>
    </row>
    <row r="30577" spans="13:13">
      <c r="M30577" s="3"/>
    </row>
    <row r="30578" spans="13:13">
      <c r="M30578" s="3"/>
    </row>
    <row r="30579" spans="13:13">
      <c r="M30579" s="3"/>
    </row>
    <row r="30580" spans="13:13">
      <c r="M30580" s="3"/>
    </row>
    <row r="30581" spans="13:13">
      <c r="M30581" s="3"/>
    </row>
    <row r="30582" spans="13:13">
      <c r="M30582" s="3"/>
    </row>
    <row r="30583" spans="13:13">
      <c r="M30583" s="3"/>
    </row>
    <row r="30584" spans="13:13">
      <c r="M30584" s="3"/>
    </row>
    <row r="30585" spans="13:13">
      <c r="M30585" s="3"/>
    </row>
    <row r="30586" spans="13:13">
      <c r="M30586" s="3"/>
    </row>
    <row r="30587" spans="13:13">
      <c r="M30587" s="3"/>
    </row>
    <row r="30588" spans="13:13">
      <c r="M30588" s="3"/>
    </row>
    <row r="30589" spans="13:13">
      <c r="M30589" s="3"/>
    </row>
    <row r="30590" spans="13:13">
      <c r="M30590" s="3"/>
    </row>
    <row r="30591" spans="13:13">
      <c r="M30591" s="3"/>
    </row>
    <row r="30592" spans="13:13">
      <c r="M30592" s="3"/>
    </row>
    <row r="30593" spans="13:13">
      <c r="M30593" s="3"/>
    </row>
    <row r="30594" spans="13:13">
      <c r="M30594" s="3"/>
    </row>
    <row r="30595" spans="13:13">
      <c r="M30595" s="3"/>
    </row>
    <row r="30596" spans="13:13">
      <c r="M30596" s="3"/>
    </row>
    <row r="30597" spans="13:13">
      <c r="M30597" s="3"/>
    </row>
    <row r="30598" spans="13:13">
      <c r="M30598" s="3"/>
    </row>
    <row r="30599" spans="13:13">
      <c r="M30599" s="3"/>
    </row>
    <row r="30600" spans="13:13">
      <c r="M30600" s="3"/>
    </row>
    <row r="30601" spans="13:13">
      <c r="M30601" s="3"/>
    </row>
    <row r="30602" spans="13:13">
      <c r="M30602" s="3"/>
    </row>
    <row r="30603" spans="13:13">
      <c r="M30603" s="3"/>
    </row>
    <row r="30604" spans="13:13">
      <c r="M30604" s="3"/>
    </row>
    <row r="30605" spans="13:13">
      <c r="M30605" s="3"/>
    </row>
    <row r="30606" spans="13:13">
      <c r="M30606" s="3"/>
    </row>
    <row r="30607" spans="13:13">
      <c r="M30607" s="3"/>
    </row>
    <row r="30608" spans="13:13">
      <c r="M30608" s="3"/>
    </row>
    <row r="30609" spans="13:13">
      <c r="M30609" s="3"/>
    </row>
    <row r="30610" spans="13:13">
      <c r="M30610" s="3"/>
    </row>
    <row r="30611" spans="13:13">
      <c r="M30611" s="3"/>
    </row>
    <row r="30612" spans="13:13">
      <c r="M30612" s="3"/>
    </row>
    <row r="30613" spans="13:13">
      <c r="M30613" s="3"/>
    </row>
    <row r="30614" spans="13:13">
      <c r="M30614" s="3"/>
    </row>
    <row r="30615" spans="13:13">
      <c r="M30615" s="3"/>
    </row>
    <row r="30616" spans="13:13">
      <c r="M30616" s="3"/>
    </row>
    <row r="30617" spans="13:13">
      <c r="M30617" s="3"/>
    </row>
    <row r="30618" spans="13:13">
      <c r="M30618" s="3"/>
    </row>
    <row r="30619" spans="13:13">
      <c r="M30619" s="3"/>
    </row>
    <row r="30620" spans="13:13">
      <c r="M30620" s="3"/>
    </row>
    <row r="30621" spans="13:13">
      <c r="M30621" s="3"/>
    </row>
    <row r="30622" spans="13:13">
      <c r="M30622" s="3"/>
    </row>
    <row r="30623" spans="13:13">
      <c r="M30623" s="3"/>
    </row>
    <row r="30624" spans="13:13">
      <c r="M30624" s="3"/>
    </row>
    <row r="30625" spans="13:13">
      <c r="M30625" s="3"/>
    </row>
    <row r="30626" spans="13:13">
      <c r="M30626" s="3"/>
    </row>
    <row r="30627" spans="13:13">
      <c r="M30627" s="3"/>
    </row>
    <row r="30628" spans="13:13">
      <c r="M30628" s="3"/>
    </row>
    <row r="30629" spans="13:13">
      <c r="M30629" s="3"/>
    </row>
    <row r="30630" spans="13:13">
      <c r="M30630" s="3"/>
    </row>
    <row r="30631" spans="13:13">
      <c r="M30631" s="3"/>
    </row>
    <row r="30632" spans="13:13">
      <c r="M30632" s="3"/>
    </row>
    <row r="30633" spans="13:13">
      <c r="M30633" s="3"/>
    </row>
    <row r="30634" spans="13:13">
      <c r="M30634" s="3"/>
    </row>
    <row r="30635" spans="13:13">
      <c r="M30635" s="3"/>
    </row>
    <row r="30636" spans="13:13">
      <c r="M30636" s="3"/>
    </row>
    <row r="30637" spans="13:13">
      <c r="M30637" s="3"/>
    </row>
    <row r="30638" spans="13:13">
      <c r="M30638" s="3"/>
    </row>
    <row r="30639" spans="13:13">
      <c r="M30639" s="3"/>
    </row>
    <row r="30640" spans="13:13">
      <c r="M30640" s="3"/>
    </row>
    <row r="30641" spans="13:13">
      <c r="M30641" s="3"/>
    </row>
    <row r="30642" spans="13:13">
      <c r="M30642" s="3"/>
    </row>
    <row r="30643" spans="13:13">
      <c r="M30643" s="3"/>
    </row>
    <row r="30644" spans="13:13">
      <c r="M30644" s="3"/>
    </row>
    <row r="30645" spans="13:13">
      <c r="M30645" s="3"/>
    </row>
    <row r="30646" spans="13:13">
      <c r="M30646" s="3"/>
    </row>
    <row r="30647" spans="13:13">
      <c r="M30647" s="3"/>
    </row>
    <row r="30648" spans="13:13">
      <c r="M30648" s="3"/>
    </row>
    <row r="30649" spans="13:13">
      <c r="M30649" s="3"/>
    </row>
    <row r="30650" spans="13:13">
      <c r="M30650" s="3"/>
    </row>
    <row r="30651" spans="13:13">
      <c r="M30651" s="3"/>
    </row>
    <row r="30652" spans="13:13">
      <c r="M30652" s="3"/>
    </row>
    <row r="30653" spans="13:13">
      <c r="M30653" s="3"/>
    </row>
    <row r="30654" spans="13:13">
      <c r="M30654" s="3"/>
    </row>
    <row r="30655" spans="13:13">
      <c r="M30655" s="3"/>
    </row>
    <row r="30656" spans="13:13">
      <c r="M30656" s="3"/>
    </row>
    <row r="30657" spans="13:13">
      <c r="M30657" s="3"/>
    </row>
    <row r="30658" spans="13:13">
      <c r="M30658" s="3"/>
    </row>
    <row r="30659" spans="13:13">
      <c r="M30659" s="3"/>
    </row>
    <row r="30660" spans="13:13">
      <c r="M30660" s="3"/>
    </row>
    <row r="30661" spans="13:13">
      <c r="M30661" s="3"/>
    </row>
    <row r="30662" spans="13:13">
      <c r="M30662" s="3"/>
    </row>
    <row r="30663" spans="13:13">
      <c r="M30663" s="3"/>
    </row>
    <row r="30664" spans="13:13">
      <c r="M30664" s="3"/>
    </row>
    <row r="30665" spans="13:13">
      <c r="M30665" s="3"/>
    </row>
    <row r="30666" spans="13:13">
      <c r="M30666" s="3"/>
    </row>
    <row r="30667" spans="13:13">
      <c r="M30667" s="3"/>
    </row>
    <row r="30668" spans="13:13">
      <c r="M30668" s="3"/>
    </row>
    <row r="30669" spans="13:13">
      <c r="M30669" s="3"/>
    </row>
    <row r="30670" spans="13:13">
      <c r="M30670" s="3"/>
    </row>
    <row r="30671" spans="13:13">
      <c r="M30671" s="3"/>
    </row>
    <row r="30672" spans="13:13">
      <c r="M30672" s="3"/>
    </row>
    <row r="30673" spans="13:13">
      <c r="M30673" s="3"/>
    </row>
    <row r="30674" spans="13:13">
      <c r="M30674" s="3"/>
    </row>
    <row r="30675" spans="13:13">
      <c r="M30675" s="3"/>
    </row>
    <row r="30676" spans="13:13">
      <c r="M30676" s="3"/>
    </row>
    <row r="30677" spans="13:13">
      <c r="M30677" s="3"/>
    </row>
    <row r="30678" spans="13:13">
      <c r="M30678" s="3"/>
    </row>
    <row r="30679" spans="13:13">
      <c r="M30679" s="3"/>
    </row>
    <row r="30680" spans="13:13">
      <c r="M30680" s="3"/>
    </row>
    <row r="30681" spans="13:13">
      <c r="M30681" s="3"/>
    </row>
    <row r="30682" spans="13:13">
      <c r="M30682" s="3"/>
    </row>
    <row r="30683" spans="13:13">
      <c r="M30683" s="3"/>
    </row>
    <row r="30684" spans="13:13">
      <c r="M30684" s="3"/>
    </row>
    <row r="30685" spans="13:13">
      <c r="M30685" s="3"/>
    </row>
    <row r="30686" spans="13:13">
      <c r="M30686" s="3"/>
    </row>
    <row r="30687" spans="13:13">
      <c r="M30687" s="3"/>
    </row>
    <row r="30688" spans="13:13">
      <c r="M30688" s="3"/>
    </row>
    <row r="30689" spans="13:13">
      <c r="M30689" s="3"/>
    </row>
    <row r="30690" spans="13:13">
      <c r="M30690" s="3"/>
    </row>
    <row r="30691" spans="13:13">
      <c r="M30691" s="3"/>
    </row>
    <row r="30692" spans="13:13">
      <c r="M30692" s="3"/>
    </row>
    <row r="30693" spans="13:13">
      <c r="M30693" s="3"/>
    </row>
    <row r="30694" spans="13:13">
      <c r="M30694" s="3"/>
    </row>
    <row r="30695" spans="13:13">
      <c r="M30695" s="3"/>
    </row>
    <row r="30696" spans="13:13">
      <c r="M30696" s="3"/>
    </row>
    <row r="30697" spans="13:13">
      <c r="M30697" s="3"/>
    </row>
    <row r="30698" spans="13:13">
      <c r="M30698" s="3"/>
    </row>
    <row r="30699" spans="13:13">
      <c r="M30699" s="3"/>
    </row>
    <row r="30700" spans="13:13">
      <c r="M30700" s="3"/>
    </row>
    <row r="30701" spans="13:13">
      <c r="M30701" s="3"/>
    </row>
    <row r="30702" spans="13:13">
      <c r="M30702" s="3"/>
    </row>
    <row r="30703" spans="13:13">
      <c r="M30703" s="3"/>
    </row>
    <row r="30704" spans="13:13">
      <c r="M30704" s="3"/>
    </row>
    <row r="30705" spans="13:13">
      <c r="M30705" s="3"/>
    </row>
    <row r="30706" spans="13:13">
      <c r="M30706" s="3"/>
    </row>
    <row r="30707" spans="13:13">
      <c r="M30707" s="3"/>
    </row>
    <row r="30708" spans="13:13">
      <c r="M30708" s="3"/>
    </row>
    <row r="30709" spans="13:13">
      <c r="M30709" s="3"/>
    </row>
    <row r="30710" spans="13:13">
      <c r="M30710" s="3"/>
    </row>
    <row r="30711" spans="13:13">
      <c r="M30711" s="3"/>
    </row>
    <row r="30712" spans="13:13">
      <c r="M30712" s="3"/>
    </row>
    <row r="30713" spans="13:13">
      <c r="M30713" s="3"/>
    </row>
    <row r="30714" spans="13:13">
      <c r="M30714" s="3"/>
    </row>
    <row r="30715" spans="13:13">
      <c r="M30715" s="3"/>
    </row>
    <row r="30716" spans="13:13">
      <c r="M30716" s="3"/>
    </row>
    <row r="30717" spans="13:13">
      <c r="M30717" s="3"/>
    </row>
    <row r="30718" spans="13:13">
      <c r="M30718" s="3"/>
    </row>
    <row r="30719" spans="13:13">
      <c r="M30719" s="3"/>
    </row>
    <row r="30720" spans="13:13">
      <c r="M30720" s="3"/>
    </row>
    <row r="30721" spans="13:13">
      <c r="M30721" s="3"/>
    </row>
    <row r="30722" spans="13:13">
      <c r="M30722" s="3"/>
    </row>
    <row r="30723" spans="13:13">
      <c r="M30723" s="3"/>
    </row>
    <row r="30724" spans="13:13">
      <c r="M30724" s="3"/>
    </row>
    <row r="30725" spans="13:13">
      <c r="M30725" s="3"/>
    </row>
    <row r="30726" spans="13:13">
      <c r="M30726" s="3"/>
    </row>
    <row r="30727" spans="13:13">
      <c r="M30727" s="3"/>
    </row>
    <row r="30728" spans="13:13">
      <c r="M30728" s="3"/>
    </row>
    <row r="30729" spans="13:13">
      <c r="M30729" s="3"/>
    </row>
    <row r="30730" spans="13:13">
      <c r="M30730" s="3"/>
    </row>
    <row r="30731" spans="13:13">
      <c r="M30731" s="3"/>
    </row>
    <row r="30732" spans="13:13">
      <c r="M30732" s="3"/>
    </row>
    <row r="30733" spans="13:13">
      <c r="M30733" s="3"/>
    </row>
    <row r="30734" spans="13:13">
      <c r="M30734" s="3"/>
    </row>
    <row r="30735" spans="13:13">
      <c r="M30735" s="3"/>
    </row>
    <row r="30736" spans="13:13">
      <c r="M30736" s="3"/>
    </row>
    <row r="30737" spans="13:13">
      <c r="M30737" s="3"/>
    </row>
    <row r="30738" spans="13:13">
      <c r="M30738" s="3"/>
    </row>
    <row r="30739" spans="13:13">
      <c r="M30739" s="3"/>
    </row>
    <row r="30740" spans="13:13">
      <c r="M30740" s="3"/>
    </row>
    <row r="30741" spans="13:13">
      <c r="M30741" s="3"/>
    </row>
    <row r="30742" spans="13:13">
      <c r="M30742" s="3"/>
    </row>
    <row r="30743" spans="13:13">
      <c r="M30743" s="3"/>
    </row>
    <row r="30744" spans="13:13">
      <c r="M30744" s="3"/>
    </row>
    <row r="30745" spans="13:13">
      <c r="M30745" s="3"/>
    </row>
    <row r="30746" spans="13:13">
      <c r="M30746" s="3"/>
    </row>
    <row r="30747" spans="13:13">
      <c r="M30747" s="3"/>
    </row>
    <row r="30748" spans="13:13">
      <c r="M30748" s="3"/>
    </row>
    <row r="30749" spans="13:13">
      <c r="M30749" s="3"/>
    </row>
    <row r="30750" spans="13:13">
      <c r="M30750" s="3"/>
    </row>
    <row r="30751" spans="13:13">
      <c r="M30751" s="3"/>
    </row>
    <row r="30752" spans="13:13">
      <c r="M30752" s="3"/>
    </row>
    <row r="30753" spans="13:13">
      <c r="M30753" s="3"/>
    </row>
    <row r="30754" spans="13:13">
      <c r="M30754" s="3"/>
    </row>
    <row r="30755" spans="13:13">
      <c r="M30755" s="3"/>
    </row>
    <row r="30756" spans="13:13">
      <c r="M30756" s="3"/>
    </row>
    <row r="30757" spans="13:13">
      <c r="M30757" s="3"/>
    </row>
    <row r="30758" spans="13:13">
      <c r="M30758" s="3"/>
    </row>
    <row r="30759" spans="13:13">
      <c r="M30759" s="3"/>
    </row>
    <row r="30760" spans="13:13">
      <c r="M30760" s="3"/>
    </row>
    <row r="30761" spans="13:13">
      <c r="M30761" s="3"/>
    </row>
    <row r="30762" spans="13:13">
      <c r="M30762" s="3"/>
    </row>
    <row r="30763" spans="13:13">
      <c r="M30763" s="3"/>
    </row>
    <row r="30764" spans="13:13">
      <c r="M30764" s="3"/>
    </row>
    <row r="30765" spans="13:13">
      <c r="M30765" s="3"/>
    </row>
    <row r="30766" spans="13:13">
      <c r="M30766" s="3"/>
    </row>
    <row r="30767" spans="13:13">
      <c r="M30767" s="3"/>
    </row>
    <row r="30768" spans="13:13">
      <c r="M30768" s="3"/>
    </row>
    <row r="30769" spans="13:13">
      <c r="M30769" s="3"/>
    </row>
    <row r="30770" spans="13:13">
      <c r="M30770" s="3"/>
    </row>
    <row r="30771" spans="13:13">
      <c r="M30771" s="3"/>
    </row>
    <row r="30772" spans="13:13">
      <c r="M30772" s="3"/>
    </row>
    <row r="30773" spans="13:13">
      <c r="M30773" s="3"/>
    </row>
    <row r="30774" spans="13:13">
      <c r="M30774" s="3"/>
    </row>
    <row r="30775" spans="13:13">
      <c r="M30775" s="3"/>
    </row>
    <row r="30776" spans="13:13">
      <c r="M30776" s="3"/>
    </row>
    <row r="30777" spans="13:13">
      <c r="M30777" s="3"/>
    </row>
    <row r="30778" spans="13:13">
      <c r="M30778" s="3"/>
    </row>
    <row r="30779" spans="13:13">
      <c r="M30779" s="3"/>
    </row>
    <row r="30780" spans="13:13">
      <c r="M30780" s="3"/>
    </row>
    <row r="30781" spans="13:13">
      <c r="M30781" s="3"/>
    </row>
    <row r="30782" spans="13:13">
      <c r="M30782" s="3"/>
    </row>
    <row r="30783" spans="13:13">
      <c r="M30783" s="3"/>
    </row>
    <row r="30784" spans="13:13">
      <c r="M30784" s="3"/>
    </row>
    <row r="30785" spans="13:13">
      <c r="M30785" s="3"/>
    </row>
    <row r="30786" spans="13:13">
      <c r="M30786" s="3"/>
    </row>
    <row r="30787" spans="13:13">
      <c r="M30787" s="3"/>
    </row>
    <row r="30788" spans="13:13">
      <c r="M30788" s="3"/>
    </row>
    <row r="30789" spans="13:13">
      <c r="M30789" s="3"/>
    </row>
    <row r="30790" spans="13:13">
      <c r="M30790" s="3"/>
    </row>
    <row r="30791" spans="13:13">
      <c r="M30791" s="3"/>
    </row>
    <row r="30792" spans="13:13">
      <c r="M30792" s="3"/>
    </row>
    <row r="30793" spans="13:13">
      <c r="M30793" s="3"/>
    </row>
    <row r="30794" spans="13:13">
      <c r="M30794" s="3"/>
    </row>
    <row r="30795" spans="13:13">
      <c r="M30795" s="3"/>
    </row>
    <row r="30796" spans="13:13">
      <c r="M30796" s="3"/>
    </row>
    <row r="30797" spans="13:13">
      <c r="M30797" s="3"/>
    </row>
    <row r="30798" spans="13:13">
      <c r="M30798" s="3"/>
    </row>
    <row r="30799" spans="13:13">
      <c r="M30799" s="3"/>
    </row>
    <row r="30800" spans="13:13">
      <c r="M30800" s="3"/>
    </row>
    <row r="30801" spans="13:13">
      <c r="M30801" s="3"/>
    </row>
    <row r="30802" spans="13:13">
      <c r="M30802" s="3"/>
    </row>
    <row r="30803" spans="13:13">
      <c r="M30803" s="3"/>
    </row>
    <row r="30804" spans="13:13">
      <c r="M30804" s="3"/>
    </row>
    <row r="30805" spans="13:13">
      <c r="M30805" s="3"/>
    </row>
    <row r="30806" spans="13:13">
      <c r="M30806" s="3"/>
    </row>
    <row r="30807" spans="13:13">
      <c r="M30807" s="3"/>
    </row>
    <row r="30808" spans="13:13">
      <c r="M30808" s="3"/>
    </row>
    <row r="30809" spans="13:13">
      <c r="M30809" s="3"/>
    </row>
    <row r="30810" spans="13:13">
      <c r="M30810" s="3"/>
    </row>
    <row r="30811" spans="13:13">
      <c r="M30811" s="3"/>
    </row>
    <row r="30812" spans="13:13">
      <c r="M30812" s="3"/>
    </row>
    <row r="30813" spans="13:13">
      <c r="M30813" s="3"/>
    </row>
    <row r="30814" spans="13:13">
      <c r="M30814" s="3"/>
    </row>
    <row r="30815" spans="13:13">
      <c r="M30815" s="3"/>
    </row>
    <row r="30816" spans="13:13">
      <c r="M30816" s="3"/>
    </row>
    <row r="30817" spans="13:13">
      <c r="M30817" s="3"/>
    </row>
    <row r="30818" spans="13:13">
      <c r="M30818" s="3"/>
    </row>
    <row r="30819" spans="13:13">
      <c r="M30819" s="3"/>
    </row>
    <row r="30820" spans="13:13">
      <c r="M30820" s="3"/>
    </row>
    <row r="30821" spans="13:13">
      <c r="M30821" s="3"/>
    </row>
    <row r="30822" spans="13:13">
      <c r="M30822" s="3"/>
    </row>
    <row r="30823" spans="13:13">
      <c r="M30823" s="3"/>
    </row>
    <row r="30824" spans="13:13">
      <c r="M30824" s="3"/>
    </row>
    <row r="30825" spans="13:13">
      <c r="M30825" s="3"/>
    </row>
    <row r="30826" spans="13:13">
      <c r="M30826" s="3"/>
    </row>
    <row r="30827" spans="13:13">
      <c r="M30827" s="3"/>
    </row>
    <row r="30828" spans="13:13">
      <c r="M30828" s="3"/>
    </row>
    <row r="30829" spans="13:13">
      <c r="M30829" s="3"/>
    </row>
    <row r="30830" spans="13:13">
      <c r="M30830" s="3"/>
    </row>
    <row r="30831" spans="13:13">
      <c r="M30831" s="3"/>
    </row>
    <row r="30832" spans="13:13">
      <c r="M30832" s="3"/>
    </row>
    <row r="30833" spans="13:13">
      <c r="M30833" s="3"/>
    </row>
    <row r="30834" spans="13:13">
      <c r="M30834" s="3"/>
    </row>
    <row r="30835" spans="13:13">
      <c r="M30835" s="3"/>
    </row>
    <row r="30836" spans="13:13">
      <c r="M30836" s="3"/>
    </row>
    <row r="30837" spans="13:13">
      <c r="M30837" s="3"/>
    </row>
    <row r="30838" spans="13:13">
      <c r="M30838" s="3"/>
    </row>
    <row r="30839" spans="13:13">
      <c r="M30839" s="3"/>
    </row>
    <row r="30840" spans="13:13">
      <c r="M30840" s="3"/>
    </row>
    <row r="30841" spans="13:13">
      <c r="M30841" s="3"/>
    </row>
    <row r="30842" spans="13:13">
      <c r="M30842" s="3"/>
    </row>
    <row r="30843" spans="13:13">
      <c r="M30843" s="3"/>
    </row>
    <row r="30844" spans="13:13">
      <c r="M30844" s="3"/>
    </row>
    <row r="30845" spans="13:13">
      <c r="M30845" s="3"/>
    </row>
    <row r="30846" spans="13:13">
      <c r="M30846" s="3"/>
    </row>
    <row r="30847" spans="13:13">
      <c r="M30847" s="3"/>
    </row>
    <row r="30848" spans="13:13">
      <c r="M30848" s="3"/>
    </row>
    <row r="30849" spans="13:13">
      <c r="M30849" s="3"/>
    </row>
    <row r="30850" spans="13:13">
      <c r="M30850" s="3"/>
    </row>
    <row r="30851" spans="13:13">
      <c r="M30851" s="3"/>
    </row>
    <row r="30852" spans="13:13">
      <c r="M30852" s="3"/>
    </row>
    <row r="30853" spans="13:13">
      <c r="M30853" s="3"/>
    </row>
    <row r="30854" spans="13:13">
      <c r="M30854" s="3"/>
    </row>
    <row r="30855" spans="13:13">
      <c r="M30855" s="3"/>
    </row>
    <row r="30856" spans="13:13">
      <c r="M30856" s="3"/>
    </row>
    <row r="30857" spans="13:13">
      <c r="M30857" s="3"/>
    </row>
    <row r="30858" spans="13:13">
      <c r="M30858" s="3"/>
    </row>
    <row r="30859" spans="13:13">
      <c r="M30859" s="3"/>
    </row>
    <row r="30860" spans="13:13">
      <c r="M30860" s="3"/>
    </row>
    <row r="30861" spans="13:13">
      <c r="M30861" s="3"/>
    </row>
    <row r="30862" spans="13:13">
      <c r="M30862" s="3"/>
    </row>
    <row r="30863" spans="13:13">
      <c r="M30863" s="3"/>
    </row>
    <row r="30864" spans="13:13">
      <c r="M30864" s="3"/>
    </row>
    <row r="30865" spans="13:13">
      <c r="M30865" s="3"/>
    </row>
    <row r="30866" spans="13:13">
      <c r="M30866" s="3"/>
    </row>
    <row r="30867" spans="13:13">
      <c r="M30867" s="3"/>
    </row>
    <row r="30868" spans="13:13">
      <c r="M30868" s="3"/>
    </row>
    <row r="30869" spans="13:13">
      <c r="M30869" s="3"/>
    </row>
    <row r="30870" spans="13:13">
      <c r="M30870" s="3"/>
    </row>
    <row r="30871" spans="13:13">
      <c r="M30871" s="3"/>
    </row>
    <row r="30872" spans="13:13">
      <c r="M30872" s="3"/>
    </row>
    <row r="30873" spans="13:13">
      <c r="M30873" s="3"/>
    </row>
    <row r="30874" spans="13:13">
      <c r="M30874" s="3"/>
    </row>
    <row r="30875" spans="13:13">
      <c r="M30875" s="3"/>
    </row>
    <row r="30876" spans="13:13">
      <c r="M30876" s="3"/>
    </row>
    <row r="30877" spans="13:13">
      <c r="M30877" s="3"/>
    </row>
    <row r="30878" spans="13:13">
      <c r="M30878" s="3"/>
    </row>
    <row r="30879" spans="13:13">
      <c r="M30879" s="3"/>
    </row>
    <row r="30880" spans="13:13">
      <c r="M30880" s="3"/>
    </row>
    <row r="30881" spans="13:13">
      <c r="M30881" s="3"/>
    </row>
    <row r="30882" spans="13:13">
      <c r="M30882" s="3"/>
    </row>
    <row r="30883" spans="13:13">
      <c r="M30883" s="3"/>
    </row>
    <row r="30884" spans="13:13">
      <c r="M30884" s="3"/>
    </row>
    <row r="30885" spans="13:13">
      <c r="M30885" s="3"/>
    </row>
    <row r="30886" spans="13:13">
      <c r="M30886" s="3"/>
    </row>
    <row r="30887" spans="13:13">
      <c r="M30887" s="3"/>
    </row>
    <row r="30888" spans="13:13">
      <c r="M30888" s="3"/>
    </row>
    <row r="30889" spans="13:13">
      <c r="M30889" s="3"/>
    </row>
    <row r="30890" spans="13:13">
      <c r="M30890" s="3"/>
    </row>
    <row r="30891" spans="13:13">
      <c r="M30891" s="3"/>
    </row>
    <row r="30892" spans="13:13">
      <c r="M30892" s="3"/>
    </row>
    <row r="30893" spans="13:13">
      <c r="M30893" s="3"/>
    </row>
    <row r="30894" spans="13:13">
      <c r="M30894" s="3"/>
    </row>
    <row r="30895" spans="13:13">
      <c r="M30895" s="3"/>
    </row>
    <row r="30896" spans="13:13">
      <c r="M30896" s="3"/>
    </row>
    <row r="30897" spans="13:13">
      <c r="M30897" s="3"/>
    </row>
    <row r="30898" spans="13:13">
      <c r="M30898" s="3"/>
    </row>
    <row r="30899" spans="13:13">
      <c r="M30899" s="3"/>
    </row>
    <row r="30900" spans="13:13">
      <c r="M30900" s="3"/>
    </row>
    <row r="30901" spans="13:13">
      <c r="M30901" s="3"/>
    </row>
    <row r="30902" spans="13:13">
      <c r="M30902" s="3"/>
    </row>
    <row r="30903" spans="13:13">
      <c r="M30903" s="3"/>
    </row>
    <row r="30904" spans="13:13">
      <c r="M30904" s="3"/>
    </row>
    <row r="30905" spans="13:13">
      <c r="M30905" s="3"/>
    </row>
    <row r="30906" spans="13:13">
      <c r="M30906" s="3"/>
    </row>
    <row r="30907" spans="13:13">
      <c r="M30907" s="3"/>
    </row>
    <row r="30908" spans="13:13">
      <c r="M30908" s="3"/>
    </row>
    <row r="30909" spans="13:13">
      <c r="M30909" s="3"/>
    </row>
    <row r="30910" spans="13:13">
      <c r="M30910" s="3"/>
    </row>
    <row r="30911" spans="13:13">
      <c r="M30911" s="3"/>
    </row>
    <row r="30912" spans="13:13">
      <c r="M30912" s="3"/>
    </row>
    <row r="30913" spans="13:13">
      <c r="M30913" s="3"/>
    </row>
    <row r="30914" spans="13:13">
      <c r="M30914" s="3"/>
    </row>
    <row r="30915" spans="13:13">
      <c r="M30915" s="3"/>
    </row>
    <row r="30916" spans="13:13">
      <c r="M30916" s="3"/>
    </row>
    <row r="30917" spans="13:13">
      <c r="M30917" s="3"/>
    </row>
    <row r="30918" spans="13:13">
      <c r="M30918" s="3"/>
    </row>
    <row r="30919" spans="13:13">
      <c r="M30919" s="3"/>
    </row>
    <row r="30920" spans="13:13">
      <c r="M30920" s="3"/>
    </row>
    <row r="30921" spans="13:13">
      <c r="M30921" s="3"/>
    </row>
    <row r="30922" spans="13:13">
      <c r="M30922" s="3"/>
    </row>
    <row r="30923" spans="13:13">
      <c r="M30923" s="3"/>
    </row>
    <row r="30924" spans="13:13">
      <c r="M30924" s="3"/>
    </row>
    <row r="30925" spans="13:13">
      <c r="M30925" s="3"/>
    </row>
    <row r="30926" spans="13:13">
      <c r="M30926" s="3"/>
    </row>
    <row r="30927" spans="13:13">
      <c r="M30927" s="3"/>
    </row>
    <row r="30928" spans="13:13">
      <c r="M30928" s="3"/>
    </row>
    <row r="30929" spans="13:13">
      <c r="M30929" s="3"/>
    </row>
    <row r="30930" spans="13:13">
      <c r="M30930" s="3"/>
    </row>
    <row r="30931" spans="13:13">
      <c r="M30931" s="3"/>
    </row>
    <row r="30932" spans="13:13">
      <c r="M30932" s="3"/>
    </row>
    <row r="30933" spans="13:13">
      <c r="M30933" s="3"/>
    </row>
    <row r="30934" spans="13:13">
      <c r="M30934" s="3"/>
    </row>
    <row r="30935" spans="13:13">
      <c r="M30935" s="3"/>
    </row>
    <row r="30936" spans="13:13">
      <c r="M30936" s="3"/>
    </row>
    <row r="30937" spans="13:13">
      <c r="M30937" s="3"/>
    </row>
    <row r="30938" spans="13:13">
      <c r="M30938" s="3"/>
    </row>
    <row r="30939" spans="13:13">
      <c r="M30939" s="3"/>
    </row>
    <row r="30940" spans="13:13">
      <c r="M30940" s="3"/>
    </row>
    <row r="30941" spans="13:13">
      <c r="M30941" s="3"/>
    </row>
    <row r="30942" spans="13:13">
      <c r="M30942" s="3"/>
    </row>
    <row r="30943" spans="13:13">
      <c r="M30943" s="3"/>
    </row>
    <row r="30944" spans="13:13">
      <c r="M30944" s="3"/>
    </row>
    <row r="30945" spans="13:13">
      <c r="M30945" s="3"/>
    </row>
    <row r="30946" spans="13:13">
      <c r="M30946" s="3"/>
    </row>
    <row r="30947" spans="13:13">
      <c r="M30947" s="3"/>
    </row>
    <row r="30948" spans="13:13">
      <c r="M30948" s="3"/>
    </row>
    <row r="30949" spans="13:13">
      <c r="M30949" s="3"/>
    </row>
    <row r="30950" spans="13:13">
      <c r="M30950" s="3"/>
    </row>
    <row r="30951" spans="13:13">
      <c r="M30951" s="3"/>
    </row>
    <row r="30952" spans="13:13">
      <c r="M30952" s="3"/>
    </row>
    <row r="30953" spans="13:13">
      <c r="M30953" s="3"/>
    </row>
    <row r="30954" spans="13:13">
      <c r="M30954" s="3"/>
    </row>
    <row r="30955" spans="13:13">
      <c r="M30955" s="3"/>
    </row>
    <row r="30956" spans="13:13">
      <c r="M30956" s="3"/>
    </row>
    <row r="30957" spans="13:13">
      <c r="M30957" s="3"/>
    </row>
    <row r="30958" spans="13:13">
      <c r="M30958" s="3"/>
    </row>
    <row r="30959" spans="13:13">
      <c r="M30959" s="3"/>
    </row>
    <row r="30960" spans="13:13">
      <c r="M30960" s="3"/>
    </row>
    <row r="30961" spans="13:13">
      <c r="M30961" s="3"/>
    </row>
    <row r="30962" spans="13:13">
      <c r="M30962" s="3"/>
    </row>
    <row r="30963" spans="13:13">
      <c r="M30963" s="3"/>
    </row>
    <row r="30964" spans="13:13">
      <c r="M30964" s="3"/>
    </row>
    <row r="30965" spans="13:13">
      <c r="M30965" s="3"/>
    </row>
    <row r="30966" spans="13:13">
      <c r="M30966" s="3"/>
    </row>
    <row r="30967" spans="13:13">
      <c r="M30967" s="3"/>
    </row>
    <row r="30968" spans="13:13">
      <c r="M30968" s="3"/>
    </row>
    <row r="30969" spans="13:13">
      <c r="M30969" s="3"/>
    </row>
    <row r="30970" spans="13:13">
      <c r="M30970" s="3"/>
    </row>
    <row r="30971" spans="13:13">
      <c r="M30971" s="3"/>
    </row>
    <row r="30972" spans="13:13">
      <c r="M30972" s="3"/>
    </row>
    <row r="30973" spans="13:13">
      <c r="M30973" s="3"/>
    </row>
    <row r="30974" spans="13:13">
      <c r="M30974" s="3"/>
    </row>
    <row r="30975" spans="13:13">
      <c r="M30975" s="3"/>
    </row>
    <row r="30976" spans="13:13">
      <c r="M30976" s="3"/>
    </row>
    <row r="30977" spans="13:13">
      <c r="M30977" s="3"/>
    </row>
    <row r="30978" spans="13:13">
      <c r="M30978" s="3"/>
    </row>
    <row r="30979" spans="13:13">
      <c r="M30979" s="3"/>
    </row>
    <row r="30980" spans="13:13">
      <c r="M30980" s="3"/>
    </row>
    <row r="30981" spans="13:13">
      <c r="M30981" s="3"/>
    </row>
    <row r="30982" spans="13:13">
      <c r="M30982" s="3"/>
    </row>
    <row r="30983" spans="13:13">
      <c r="M30983" s="3"/>
    </row>
    <row r="30984" spans="13:13">
      <c r="M30984" s="3"/>
    </row>
    <row r="30985" spans="13:13">
      <c r="M30985" s="3"/>
    </row>
    <row r="30986" spans="13:13">
      <c r="M30986" s="3"/>
    </row>
    <row r="30987" spans="13:13">
      <c r="M30987" s="3"/>
    </row>
    <row r="30988" spans="13:13">
      <c r="M30988" s="3"/>
    </row>
    <row r="30989" spans="13:13">
      <c r="M30989" s="3"/>
    </row>
    <row r="30990" spans="13:13">
      <c r="M30990" s="3"/>
    </row>
    <row r="30991" spans="13:13">
      <c r="M30991" s="3"/>
    </row>
    <row r="30992" spans="13:13">
      <c r="M30992" s="3"/>
    </row>
    <row r="30993" spans="13:13">
      <c r="M30993" s="3"/>
    </row>
    <row r="30994" spans="13:13">
      <c r="M30994" s="3"/>
    </row>
    <row r="30995" spans="13:13">
      <c r="M30995" s="3"/>
    </row>
    <row r="30996" spans="13:13">
      <c r="M30996" s="3"/>
    </row>
    <row r="30997" spans="13:13">
      <c r="M30997" s="3"/>
    </row>
    <row r="30998" spans="13:13">
      <c r="M30998" s="3"/>
    </row>
    <row r="30999" spans="13:13">
      <c r="M30999" s="3"/>
    </row>
    <row r="31000" spans="13:13">
      <c r="M31000" s="3"/>
    </row>
    <row r="31001" spans="13:13">
      <c r="M31001" s="3"/>
    </row>
    <row r="31002" spans="13:13">
      <c r="M31002" s="3"/>
    </row>
    <row r="31003" spans="13:13">
      <c r="M31003" s="3"/>
    </row>
    <row r="31004" spans="13:13">
      <c r="M31004" s="3"/>
    </row>
    <row r="31005" spans="13:13">
      <c r="M31005" s="3"/>
    </row>
    <row r="31006" spans="13:13">
      <c r="M31006" s="3"/>
    </row>
    <row r="31007" spans="13:13">
      <c r="M31007" s="3"/>
    </row>
    <row r="31008" spans="13:13">
      <c r="M31008" s="3"/>
    </row>
    <row r="31009" spans="13:13">
      <c r="M31009" s="3"/>
    </row>
    <row r="31010" spans="13:13">
      <c r="M31010" s="3"/>
    </row>
    <row r="31011" spans="13:13">
      <c r="M31011" s="3"/>
    </row>
    <row r="31012" spans="13:13">
      <c r="M31012" s="3"/>
    </row>
    <row r="31013" spans="13:13">
      <c r="M31013" s="3"/>
    </row>
    <row r="31014" spans="13:13">
      <c r="M31014" s="3"/>
    </row>
    <row r="31015" spans="13:13">
      <c r="M31015" s="3"/>
    </row>
    <row r="31016" spans="13:13">
      <c r="M31016" s="3"/>
    </row>
    <row r="31017" spans="13:13">
      <c r="M31017" s="3"/>
    </row>
    <row r="31018" spans="13:13">
      <c r="M31018" s="3"/>
    </row>
    <row r="31019" spans="13:13">
      <c r="M31019" s="3"/>
    </row>
    <row r="31020" spans="13:13">
      <c r="M31020" s="3"/>
    </row>
    <row r="31021" spans="13:13">
      <c r="M31021" s="3"/>
    </row>
    <row r="31022" spans="13:13">
      <c r="M31022" s="3"/>
    </row>
    <row r="31023" spans="13:13">
      <c r="M31023" s="3"/>
    </row>
    <row r="31024" spans="13:13">
      <c r="M31024" s="3"/>
    </row>
    <row r="31025" spans="13:13">
      <c r="M31025" s="3"/>
    </row>
    <row r="31026" spans="13:13">
      <c r="M31026" s="3"/>
    </row>
    <row r="31027" spans="13:13">
      <c r="M31027" s="3"/>
    </row>
    <row r="31028" spans="13:13">
      <c r="M31028" s="3"/>
    </row>
    <row r="31029" spans="13:13">
      <c r="M31029" s="3"/>
    </row>
    <row r="31030" spans="13:13">
      <c r="M31030" s="3"/>
    </row>
    <row r="31031" spans="13:13">
      <c r="M31031" s="3"/>
    </row>
    <row r="31032" spans="13:13">
      <c r="M31032" s="3"/>
    </row>
    <row r="31033" spans="13:13">
      <c r="M31033" s="3"/>
    </row>
    <row r="31034" spans="13:13">
      <c r="M31034" s="3"/>
    </row>
    <row r="31035" spans="13:13">
      <c r="M31035" s="3"/>
    </row>
    <row r="31036" spans="13:13">
      <c r="M31036" s="3"/>
    </row>
    <row r="31037" spans="13:13">
      <c r="M31037" s="3"/>
    </row>
    <row r="31038" spans="13:13">
      <c r="M31038" s="3"/>
    </row>
    <row r="31039" spans="13:13">
      <c r="M31039" s="3"/>
    </row>
    <row r="31040" spans="13:13">
      <c r="M31040" s="3"/>
    </row>
    <row r="31041" spans="13:13">
      <c r="M31041" s="3"/>
    </row>
    <row r="31042" spans="13:13">
      <c r="M31042" s="3"/>
    </row>
    <row r="31043" spans="13:13">
      <c r="M31043" s="3"/>
    </row>
    <row r="31044" spans="13:13">
      <c r="M31044" s="3"/>
    </row>
    <row r="31045" spans="13:13">
      <c r="M31045" s="3"/>
    </row>
    <row r="31046" spans="13:13">
      <c r="M31046" s="3"/>
    </row>
    <row r="31047" spans="13:13">
      <c r="M31047" s="3"/>
    </row>
    <row r="31048" spans="13:13">
      <c r="M31048" s="3"/>
    </row>
    <row r="31049" spans="13:13">
      <c r="M31049" s="3"/>
    </row>
    <row r="31050" spans="13:13">
      <c r="M31050" s="3"/>
    </row>
    <row r="31051" spans="13:13">
      <c r="M31051" s="3"/>
    </row>
    <row r="31052" spans="13:13">
      <c r="M31052" s="3"/>
    </row>
    <row r="31053" spans="13:13">
      <c r="M31053" s="3"/>
    </row>
    <row r="31054" spans="13:13">
      <c r="M31054" s="3"/>
    </row>
    <row r="31055" spans="13:13">
      <c r="M31055" s="3"/>
    </row>
    <row r="31056" spans="13:13">
      <c r="M31056" s="3"/>
    </row>
    <row r="31057" spans="13:13">
      <c r="M31057" s="3"/>
    </row>
    <row r="31058" spans="13:13">
      <c r="M31058" s="3"/>
    </row>
    <row r="31059" spans="13:13">
      <c r="M31059" s="3"/>
    </row>
    <row r="31060" spans="13:13">
      <c r="M31060" s="3"/>
    </row>
    <row r="31061" spans="13:13">
      <c r="M31061" s="3"/>
    </row>
    <row r="31062" spans="13:13">
      <c r="M31062" s="3"/>
    </row>
    <row r="31063" spans="13:13">
      <c r="M31063" s="3"/>
    </row>
    <row r="31064" spans="13:13">
      <c r="M31064" s="3"/>
    </row>
    <row r="31065" spans="13:13">
      <c r="M31065" s="3"/>
    </row>
    <row r="31066" spans="13:13">
      <c r="M31066" s="3"/>
    </row>
    <row r="31067" spans="13:13">
      <c r="M31067" s="3"/>
    </row>
    <row r="31068" spans="13:13">
      <c r="M31068" s="3"/>
    </row>
    <row r="31069" spans="13:13">
      <c r="M31069" s="3"/>
    </row>
    <row r="31070" spans="13:13">
      <c r="M31070" s="3"/>
    </row>
    <row r="31071" spans="13:13">
      <c r="M31071" s="3"/>
    </row>
    <row r="31072" spans="13:13">
      <c r="M31072" s="3"/>
    </row>
    <row r="31073" spans="13:13">
      <c r="M31073" s="3"/>
    </row>
    <row r="31074" spans="13:13">
      <c r="M31074" s="3"/>
    </row>
    <row r="31075" spans="13:13">
      <c r="M31075" s="3"/>
    </row>
    <row r="31076" spans="13:13">
      <c r="M31076" s="3"/>
    </row>
    <row r="31077" spans="13:13">
      <c r="M31077" s="3"/>
    </row>
    <row r="31078" spans="13:13">
      <c r="M31078" s="3"/>
    </row>
    <row r="31079" spans="13:13">
      <c r="M31079" s="3"/>
    </row>
    <row r="31080" spans="13:13">
      <c r="M31080" s="3"/>
    </row>
    <row r="31081" spans="13:13">
      <c r="M31081" s="3"/>
    </row>
    <row r="31082" spans="13:13">
      <c r="M31082" s="3"/>
    </row>
    <row r="31083" spans="13:13">
      <c r="M31083" s="3"/>
    </row>
    <row r="31084" spans="13:13">
      <c r="M31084" s="3"/>
    </row>
    <row r="31085" spans="13:13">
      <c r="M31085" s="3"/>
    </row>
    <row r="31086" spans="13:13">
      <c r="M31086" s="3"/>
    </row>
    <row r="31087" spans="13:13">
      <c r="M31087" s="3"/>
    </row>
    <row r="31088" spans="13:13">
      <c r="M31088" s="3"/>
    </row>
    <row r="31089" spans="13:13">
      <c r="M31089" s="3"/>
    </row>
    <row r="31090" spans="13:13">
      <c r="M31090" s="3"/>
    </row>
    <row r="31091" spans="13:13">
      <c r="M31091" s="3"/>
    </row>
    <row r="31092" spans="13:13">
      <c r="M31092" s="3"/>
    </row>
    <row r="31093" spans="13:13">
      <c r="M31093" s="3"/>
    </row>
    <row r="31094" spans="13:13">
      <c r="M31094" s="3"/>
    </row>
    <row r="31095" spans="13:13">
      <c r="M31095" s="3"/>
    </row>
    <row r="31096" spans="13:13">
      <c r="M31096" s="3"/>
    </row>
    <row r="31097" spans="13:13">
      <c r="M31097" s="3"/>
    </row>
    <row r="31098" spans="13:13">
      <c r="M31098" s="3"/>
    </row>
    <row r="31099" spans="13:13">
      <c r="M31099" s="3"/>
    </row>
    <row r="31100" spans="13:13">
      <c r="M31100" s="3"/>
    </row>
    <row r="31101" spans="13:13">
      <c r="M31101" s="3"/>
    </row>
    <row r="31102" spans="13:13">
      <c r="M31102" s="3"/>
    </row>
    <row r="31103" spans="13:13">
      <c r="M31103" s="3"/>
    </row>
    <row r="31104" spans="13:13">
      <c r="M31104" s="3"/>
    </row>
    <row r="31105" spans="13:13">
      <c r="M31105" s="3"/>
    </row>
    <row r="31106" spans="13:13">
      <c r="M31106" s="3"/>
    </row>
    <row r="31107" spans="13:13">
      <c r="M31107" s="3"/>
    </row>
    <row r="31108" spans="13:13">
      <c r="M31108" s="3"/>
    </row>
    <row r="31109" spans="13:13">
      <c r="M31109" s="3"/>
    </row>
    <row r="31110" spans="13:13">
      <c r="M31110" s="3"/>
    </row>
    <row r="31111" spans="13:13">
      <c r="M31111" s="3"/>
    </row>
    <row r="31112" spans="13:13">
      <c r="M31112" s="3"/>
    </row>
    <row r="31113" spans="13:13">
      <c r="M31113" s="3"/>
    </row>
    <row r="31114" spans="13:13">
      <c r="M31114" s="3"/>
    </row>
    <row r="31115" spans="13:13">
      <c r="M31115" s="3"/>
    </row>
    <row r="31116" spans="13:13">
      <c r="M31116" s="3"/>
    </row>
    <row r="31117" spans="13:13">
      <c r="M31117" s="3"/>
    </row>
    <row r="31118" spans="13:13">
      <c r="M31118" s="3"/>
    </row>
    <row r="31119" spans="13:13">
      <c r="M31119" s="3"/>
    </row>
    <row r="31120" spans="13:13">
      <c r="M31120" s="3"/>
    </row>
    <row r="31121" spans="13:13">
      <c r="M31121" s="3"/>
    </row>
    <row r="31122" spans="13:13">
      <c r="M31122" s="3"/>
    </row>
    <row r="31123" spans="13:13">
      <c r="M31123" s="3"/>
    </row>
    <row r="31124" spans="13:13">
      <c r="M31124" s="3"/>
    </row>
    <row r="31125" spans="13:13">
      <c r="M31125" s="3"/>
    </row>
    <row r="31126" spans="13:13">
      <c r="M31126" s="3"/>
    </row>
    <row r="31127" spans="13:13">
      <c r="M31127" s="3"/>
    </row>
    <row r="31128" spans="13:13">
      <c r="M31128" s="3"/>
    </row>
    <row r="31129" spans="13:13">
      <c r="M31129" s="3"/>
    </row>
    <row r="31130" spans="13:13">
      <c r="M31130" s="3"/>
    </row>
    <row r="31131" spans="13:13">
      <c r="M31131" s="3"/>
    </row>
    <row r="31132" spans="13:13">
      <c r="M31132" s="3"/>
    </row>
    <row r="31133" spans="13:13">
      <c r="M31133" s="3"/>
    </row>
    <row r="31134" spans="13:13">
      <c r="M31134" s="3"/>
    </row>
    <row r="31135" spans="13:13">
      <c r="M31135" s="3"/>
    </row>
    <row r="31136" spans="13:13">
      <c r="M31136" s="3"/>
    </row>
    <row r="31137" spans="13:13">
      <c r="M31137" s="3"/>
    </row>
    <row r="31138" spans="13:13">
      <c r="M31138" s="3"/>
    </row>
    <row r="31139" spans="13:13">
      <c r="M31139" s="3"/>
    </row>
    <row r="31140" spans="13:13">
      <c r="M31140" s="3"/>
    </row>
    <row r="31141" spans="13:13">
      <c r="M31141" s="3"/>
    </row>
    <row r="31142" spans="13:13">
      <c r="M31142" s="3"/>
    </row>
    <row r="31143" spans="13:13">
      <c r="M31143" s="3"/>
    </row>
    <row r="31144" spans="13:13">
      <c r="M31144" s="3"/>
    </row>
    <row r="31145" spans="13:13">
      <c r="M31145" s="3"/>
    </row>
    <row r="31146" spans="13:13">
      <c r="M31146" s="3"/>
    </row>
    <row r="31147" spans="13:13">
      <c r="M31147" s="3"/>
    </row>
    <row r="31148" spans="13:13">
      <c r="M31148" s="3"/>
    </row>
    <row r="31149" spans="13:13">
      <c r="M31149" s="3"/>
    </row>
    <row r="31150" spans="13:13">
      <c r="M31150" s="3"/>
    </row>
    <row r="31151" spans="13:13">
      <c r="M31151" s="3"/>
    </row>
    <row r="31152" spans="13:13">
      <c r="M31152" s="3"/>
    </row>
    <row r="31153" spans="13:13">
      <c r="M31153" s="3"/>
    </row>
    <row r="31154" spans="13:13">
      <c r="M31154" s="3"/>
    </row>
    <row r="31155" spans="13:13">
      <c r="M31155" s="3"/>
    </row>
    <row r="31156" spans="13:13">
      <c r="M31156" s="3"/>
    </row>
    <row r="31157" spans="13:13">
      <c r="M31157" s="3"/>
    </row>
    <row r="31158" spans="13:13">
      <c r="M31158" s="3"/>
    </row>
    <row r="31159" spans="13:13">
      <c r="M31159" s="3"/>
    </row>
    <row r="31160" spans="13:13">
      <c r="M31160" s="3"/>
    </row>
    <row r="31161" spans="13:13">
      <c r="M31161" s="3"/>
    </row>
    <row r="31162" spans="13:13">
      <c r="M31162" s="3"/>
    </row>
    <row r="31163" spans="13:13">
      <c r="M31163" s="3"/>
    </row>
    <row r="31164" spans="13:13">
      <c r="M31164" s="3"/>
    </row>
    <row r="31165" spans="13:13">
      <c r="M31165" s="3"/>
    </row>
    <row r="31166" spans="13:13">
      <c r="M31166" s="3"/>
    </row>
    <row r="31167" spans="13:13">
      <c r="M31167" s="3"/>
    </row>
    <row r="31168" spans="13:13">
      <c r="M31168" s="3"/>
    </row>
    <row r="31169" spans="13:13">
      <c r="M31169" s="3"/>
    </row>
    <row r="31170" spans="13:13">
      <c r="M31170" s="3"/>
    </row>
    <row r="31171" spans="13:13">
      <c r="M31171" s="3"/>
    </row>
    <row r="31172" spans="13:13">
      <c r="M31172" s="3"/>
    </row>
    <row r="31173" spans="13:13">
      <c r="M31173" s="3"/>
    </row>
    <row r="31174" spans="13:13">
      <c r="M31174" s="3"/>
    </row>
    <row r="31175" spans="13:13">
      <c r="M31175" s="3"/>
    </row>
    <row r="31176" spans="13:13">
      <c r="M31176" s="3"/>
    </row>
    <row r="31177" spans="13:13">
      <c r="M31177" s="3"/>
    </row>
    <row r="31178" spans="13:13">
      <c r="M31178" s="3"/>
    </row>
    <row r="31179" spans="13:13">
      <c r="M31179" s="3"/>
    </row>
    <row r="31180" spans="13:13">
      <c r="M31180" s="3"/>
    </row>
    <row r="31181" spans="13:13">
      <c r="M31181" s="3"/>
    </row>
    <row r="31182" spans="13:13">
      <c r="M31182" s="3"/>
    </row>
    <row r="31183" spans="13:13">
      <c r="M31183" s="3"/>
    </row>
    <row r="31184" spans="13:13">
      <c r="M31184" s="3"/>
    </row>
    <row r="31185" spans="13:13">
      <c r="M31185" s="3"/>
    </row>
    <row r="31186" spans="13:13">
      <c r="M31186" s="3"/>
    </row>
    <row r="31187" spans="13:13">
      <c r="M31187" s="3"/>
    </row>
    <row r="31188" spans="13:13">
      <c r="M31188" s="3"/>
    </row>
    <row r="31189" spans="13:13">
      <c r="M31189" s="3"/>
    </row>
    <row r="31190" spans="13:13">
      <c r="M31190" s="3"/>
    </row>
    <row r="31191" spans="13:13">
      <c r="M31191" s="3"/>
    </row>
    <row r="31192" spans="13:13">
      <c r="M31192" s="3"/>
    </row>
    <row r="31193" spans="13:13">
      <c r="M31193" s="3"/>
    </row>
    <row r="31194" spans="13:13">
      <c r="M31194" s="3"/>
    </row>
    <row r="31195" spans="13:13">
      <c r="M31195" s="3"/>
    </row>
    <row r="31196" spans="13:13">
      <c r="M31196" s="3"/>
    </row>
    <row r="31197" spans="13:13">
      <c r="M31197" s="3"/>
    </row>
    <row r="31198" spans="13:13">
      <c r="M31198" s="3"/>
    </row>
    <row r="31199" spans="13:13">
      <c r="M31199" s="3"/>
    </row>
    <row r="31200" spans="13:13">
      <c r="M31200" s="3"/>
    </row>
    <row r="31201" spans="13:13">
      <c r="M31201" s="3"/>
    </row>
    <row r="31202" spans="13:13">
      <c r="M31202" s="3"/>
    </row>
    <row r="31203" spans="13:13">
      <c r="M31203" s="3"/>
    </row>
    <row r="31204" spans="13:13">
      <c r="M31204" s="3"/>
    </row>
    <row r="31205" spans="13:13">
      <c r="M31205" s="3"/>
    </row>
    <row r="31206" spans="13:13">
      <c r="M31206" s="3"/>
    </row>
    <row r="31207" spans="13:13">
      <c r="M31207" s="3"/>
    </row>
    <row r="31208" spans="13:13">
      <c r="M31208" s="3"/>
    </row>
    <row r="31209" spans="13:13">
      <c r="M31209" s="3"/>
    </row>
    <row r="31210" spans="13:13">
      <c r="M31210" s="3"/>
    </row>
    <row r="31211" spans="13:13">
      <c r="M31211" s="3"/>
    </row>
    <row r="31212" spans="13:13">
      <c r="M31212" s="3"/>
    </row>
    <row r="31213" spans="13:13">
      <c r="M31213" s="3"/>
    </row>
    <row r="31214" spans="13:13">
      <c r="M31214" s="3"/>
    </row>
    <row r="31215" spans="13:13">
      <c r="M31215" s="3"/>
    </row>
    <row r="31216" spans="13:13">
      <c r="M31216" s="3"/>
    </row>
    <row r="31217" spans="13:13">
      <c r="M31217" s="3"/>
    </row>
    <row r="31218" spans="13:13">
      <c r="M31218" s="3"/>
    </row>
    <row r="31219" spans="13:13">
      <c r="M31219" s="3"/>
    </row>
    <row r="31220" spans="13:13">
      <c r="M31220" s="3"/>
    </row>
    <row r="31221" spans="13:13">
      <c r="M31221" s="3"/>
    </row>
    <row r="31222" spans="13:13">
      <c r="M31222" s="3"/>
    </row>
    <row r="31223" spans="13:13">
      <c r="M31223" s="3"/>
    </row>
    <row r="31224" spans="13:13">
      <c r="M31224" s="3"/>
    </row>
    <row r="31225" spans="13:13">
      <c r="M31225" s="3"/>
    </row>
    <row r="31226" spans="13:13">
      <c r="M31226" s="3"/>
    </row>
    <row r="31227" spans="13:13">
      <c r="M31227" s="3"/>
    </row>
    <row r="31228" spans="13:13">
      <c r="M31228" s="3"/>
    </row>
    <row r="31229" spans="13:13">
      <c r="M31229" s="3"/>
    </row>
    <row r="31230" spans="13:13">
      <c r="M31230" s="3"/>
    </row>
    <row r="31231" spans="13:13">
      <c r="M31231" s="3"/>
    </row>
    <row r="31232" spans="13:13">
      <c r="M31232" s="3"/>
    </row>
    <row r="31233" spans="13:13">
      <c r="M31233" s="3"/>
    </row>
    <row r="31234" spans="13:13">
      <c r="M31234" s="3"/>
    </row>
    <row r="31235" spans="13:13">
      <c r="M31235" s="3"/>
    </row>
    <row r="31236" spans="13:13">
      <c r="M31236" s="3"/>
    </row>
    <row r="31237" spans="13:13">
      <c r="M31237" s="3"/>
    </row>
    <row r="31238" spans="13:13">
      <c r="M31238" s="3"/>
    </row>
    <row r="31239" spans="13:13">
      <c r="M31239" s="3"/>
    </row>
    <row r="31240" spans="13:13">
      <c r="M31240" s="3"/>
    </row>
    <row r="31241" spans="13:13">
      <c r="M31241" s="3"/>
    </row>
    <row r="31242" spans="13:13">
      <c r="M31242" s="3"/>
    </row>
    <row r="31243" spans="13:13">
      <c r="M31243" s="3"/>
    </row>
    <row r="31244" spans="13:13">
      <c r="M31244" s="3"/>
    </row>
    <row r="31245" spans="13:13">
      <c r="M31245" s="3"/>
    </row>
    <row r="31246" spans="13:13">
      <c r="M31246" s="3"/>
    </row>
    <row r="31247" spans="13:13">
      <c r="M31247" s="3"/>
    </row>
    <row r="31248" spans="13:13">
      <c r="M31248" s="3"/>
    </row>
    <row r="31249" spans="13:13">
      <c r="M31249" s="3"/>
    </row>
    <row r="31250" spans="13:13">
      <c r="M31250" s="3"/>
    </row>
    <row r="31251" spans="13:13">
      <c r="M31251" s="3"/>
    </row>
    <row r="31252" spans="13:13">
      <c r="M31252" s="3"/>
    </row>
    <row r="31253" spans="13:13">
      <c r="M31253" s="3"/>
    </row>
    <row r="31254" spans="13:13">
      <c r="M31254" s="3"/>
    </row>
    <row r="31255" spans="13:13">
      <c r="M31255" s="3"/>
    </row>
    <row r="31256" spans="13:13">
      <c r="M31256" s="3"/>
    </row>
    <row r="31257" spans="13:13">
      <c r="M31257" s="3"/>
    </row>
    <row r="31258" spans="13:13">
      <c r="M31258" s="3"/>
    </row>
    <row r="31259" spans="13:13">
      <c r="M31259" s="3"/>
    </row>
    <row r="31260" spans="13:13">
      <c r="M31260" s="3"/>
    </row>
    <row r="31261" spans="13:13">
      <c r="M31261" s="3"/>
    </row>
    <row r="31262" spans="13:13">
      <c r="M31262" s="3"/>
    </row>
    <row r="31263" spans="13:13">
      <c r="M31263" s="3"/>
    </row>
    <row r="31264" spans="13:13">
      <c r="M31264" s="3"/>
    </row>
    <row r="31265" spans="13:13">
      <c r="M31265" s="3"/>
    </row>
    <row r="31266" spans="13:13">
      <c r="M31266" s="3"/>
    </row>
    <row r="31267" spans="13:13">
      <c r="M31267" s="3"/>
    </row>
    <row r="31268" spans="13:13">
      <c r="M31268" s="3"/>
    </row>
    <row r="31269" spans="13:13">
      <c r="M31269" s="3"/>
    </row>
    <row r="31270" spans="13:13">
      <c r="M31270" s="3"/>
    </row>
    <row r="31271" spans="13:13">
      <c r="M31271" s="3"/>
    </row>
    <row r="31272" spans="13:13">
      <c r="M31272" s="3"/>
    </row>
    <row r="31273" spans="13:13">
      <c r="M31273" s="3"/>
    </row>
    <row r="31274" spans="13:13">
      <c r="M31274" s="3"/>
    </row>
    <row r="31275" spans="13:13">
      <c r="M31275" s="3"/>
    </row>
    <row r="31276" spans="13:13">
      <c r="M31276" s="3"/>
    </row>
    <row r="31277" spans="13:13">
      <c r="M31277" s="3"/>
    </row>
    <row r="31278" spans="13:13">
      <c r="M31278" s="3"/>
    </row>
    <row r="31279" spans="13:13">
      <c r="M31279" s="3"/>
    </row>
    <row r="31280" spans="13:13">
      <c r="M31280" s="3"/>
    </row>
    <row r="31281" spans="13:13">
      <c r="M31281" s="3"/>
    </row>
    <row r="31282" spans="13:13">
      <c r="M31282" s="3"/>
    </row>
    <row r="31283" spans="13:13">
      <c r="M31283" s="3"/>
    </row>
    <row r="31284" spans="13:13">
      <c r="M31284" s="3"/>
    </row>
    <row r="31285" spans="13:13">
      <c r="M31285" s="3"/>
    </row>
    <row r="31286" spans="13:13">
      <c r="M31286" s="3"/>
    </row>
    <row r="31287" spans="13:13">
      <c r="M31287" s="3"/>
    </row>
    <row r="31288" spans="13:13">
      <c r="M31288" s="3"/>
    </row>
    <row r="31289" spans="13:13">
      <c r="M31289" s="3"/>
    </row>
    <row r="31290" spans="13:13">
      <c r="M31290" s="3"/>
    </row>
    <row r="31291" spans="13:13">
      <c r="M31291" s="3"/>
    </row>
    <row r="31292" spans="13:13">
      <c r="M31292" s="3"/>
    </row>
    <row r="31293" spans="13:13">
      <c r="M31293" s="3"/>
    </row>
    <row r="31294" spans="13:13">
      <c r="M31294" s="3"/>
    </row>
    <row r="31295" spans="13:13">
      <c r="M31295" s="3"/>
    </row>
    <row r="31296" spans="13:13">
      <c r="M31296" s="3"/>
    </row>
    <row r="31297" spans="13:13">
      <c r="M31297" s="3"/>
    </row>
    <row r="31298" spans="13:13">
      <c r="M31298" s="3"/>
    </row>
    <row r="31299" spans="13:13">
      <c r="M31299" s="3"/>
    </row>
    <row r="31300" spans="13:13">
      <c r="M31300" s="3"/>
    </row>
    <row r="31301" spans="13:13">
      <c r="M31301" s="3"/>
    </row>
    <row r="31302" spans="13:13">
      <c r="M31302" s="3"/>
    </row>
    <row r="31303" spans="13:13">
      <c r="M31303" s="3"/>
    </row>
    <row r="31304" spans="13:13">
      <c r="M31304" s="3"/>
    </row>
    <row r="31305" spans="13:13">
      <c r="M31305" s="3"/>
    </row>
    <row r="31306" spans="13:13">
      <c r="M31306" s="3"/>
    </row>
    <row r="31307" spans="13:13">
      <c r="M31307" s="3"/>
    </row>
    <row r="31308" spans="13:13">
      <c r="M31308" s="3"/>
    </row>
    <row r="31309" spans="13:13">
      <c r="M31309" s="3"/>
    </row>
    <row r="31310" spans="13:13">
      <c r="M31310" s="3"/>
    </row>
    <row r="31311" spans="13:13">
      <c r="M31311" s="3"/>
    </row>
    <row r="31312" spans="13:13">
      <c r="M31312" s="3"/>
    </row>
    <row r="31313" spans="13:13">
      <c r="M31313" s="3"/>
    </row>
    <row r="31314" spans="13:13">
      <c r="M31314" s="3"/>
    </row>
    <row r="31315" spans="13:13">
      <c r="M31315" s="3"/>
    </row>
    <row r="31316" spans="13:13">
      <c r="M31316" s="3"/>
    </row>
    <row r="31317" spans="13:13">
      <c r="M31317" s="3"/>
    </row>
    <row r="31318" spans="13:13">
      <c r="M31318" s="3"/>
    </row>
    <row r="31319" spans="13:13">
      <c r="M31319" s="3"/>
    </row>
    <row r="31320" spans="13:13">
      <c r="M31320" s="3"/>
    </row>
    <row r="31321" spans="13:13">
      <c r="M31321" s="3"/>
    </row>
    <row r="31322" spans="13:13">
      <c r="M31322" s="3"/>
    </row>
    <row r="31323" spans="13:13">
      <c r="M31323" s="3"/>
    </row>
    <row r="31324" spans="13:13">
      <c r="M31324" s="3"/>
    </row>
    <row r="31325" spans="13:13">
      <c r="M31325" s="3"/>
    </row>
    <row r="31326" spans="13:13">
      <c r="M31326" s="3"/>
    </row>
    <row r="31327" spans="13:13">
      <c r="M31327" s="3"/>
    </row>
    <row r="31328" spans="13:13">
      <c r="M31328" s="3"/>
    </row>
    <row r="31329" spans="13:13">
      <c r="M31329" s="3"/>
    </row>
    <row r="31330" spans="13:13">
      <c r="M31330" s="3"/>
    </row>
    <row r="31331" spans="13:13">
      <c r="M31331" s="3"/>
    </row>
    <row r="31332" spans="13:13">
      <c r="M31332" s="3"/>
    </row>
    <row r="31333" spans="13:13">
      <c r="M31333" s="3"/>
    </row>
    <row r="31334" spans="13:13">
      <c r="M31334" s="3"/>
    </row>
    <row r="31335" spans="13:13">
      <c r="M31335" s="3"/>
    </row>
    <row r="31336" spans="13:13">
      <c r="M31336" s="3"/>
    </row>
    <row r="31337" spans="13:13">
      <c r="M31337" s="3"/>
    </row>
    <row r="31338" spans="13:13">
      <c r="M31338" s="3"/>
    </row>
    <row r="31339" spans="13:13">
      <c r="M31339" s="3"/>
    </row>
    <row r="31340" spans="13:13">
      <c r="M31340" s="3"/>
    </row>
    <row r="31341" spans="13:13">
      <c r="M31341" s="3"/>
    </row>
    <row r="31342" spans="13:13">
      <c r="M31342" s="3"/>
    </row>
    <row r="31343" spans="13:13">
      <c r="M31343" s="3"/>
    </row>
    <row r="31344" spans="13:13">
      <c r="M31344" s="3"/>
    </row>
    <row r="31345" spans="13:13">
      <c r="M31345" s="3"/>
    </row>
    <row r="31346" spans="13:13">
      <c r="M31346" s="3"/>
    </row>
    <row r="31347" spans="13:13">
      <c r="M31347" s="3"/>
    </row>
    <row r="31348" spans="13:13">
      <c r="M31348" s="3"/>
    </row>
    <row r="31349" spans="13:13">
      <c r="M31349" s="3"/>
    </row>
    <row r="31350" spans="13:13">
      <c r="M31350" s="3"/>
    </row>
    <row r="31351" spans="13:13">
      <c r="M31351" s="3"/>
    </row>
    <row r="31352" spans="13:13">
      <c r="M31352" s="3"/>
    </row>
    <row r="31353" spans="13:13">
      <c r="M31353" s="3"/>
    </row>
    <row r="31354" spans="13:13">
      <c r="M31354" s="3"/>
    </row>
    <row r="31355" spans="13:13">
      <c r="M31355" s="3"/>
    </row>
    <row r="31356" spans="13:13">
      <c r="M31356" s="3"/>
    </row>
    <row r="31357" spans="13:13">
      <c r="M31357" s="3"/>
    </row>
    <row r="31358" spans="13:13">
      <c r="M31358" s="3"/>
    </row>
    <row r="31359" spans="13:13">
      <c r="M31359" s="3"/>
    </row>
    <row r="31360" spans="13:13">
      <c r="M31360" s="3"/>
    </row>
    <row r="31361" spans="13:13">
      <c r="M31361" s="3"/>
    </row>
    <row r="31362" spans="13:13">
      <c r="M31362" s="3"/>
    </row>
    <row r="31363" spans="13:13">
      <c r="M31363" s="3"/>
    </row>
    <row r="31364" spans="13:13">
      <c r="M31364" s="3"/>
    </row>
    <row r="31365" spans="13:13">
      <c r="M31365" s="3"/>
    </row>
    <row r="31366" spans="13:13">
      <c r="M31366" s="3"/>
    </row>
    <row r="31367" spans="13:13">
      <c r="M31367" s="3"/>
    </row>
    <row r="31368" spans="13:13">
      <c r="M31368" s="3"/>
    </row>
    <row r="31369" spans="13:13">
      <c r="M31369" s="3"/>
    </row>
    <row r="31370" spans="13:13">
      <c r="M31370" s="3"/>
    </row>
    <row r="31371" spans="13:13">
      <c r="M31371" s="3"/>
    </row>
    <row r="31372" spans="13:13">
      <c r="M31372" s="3"/>
    </row>
    <row r="31373" spans="13:13">
      <c r="M31373" s="3"/>
    </row>
    <row r="31374" spans="13:13">
      <c r="M31374" s="3"/>
    </row>
    <row r="31375" spans="13:13">
      <c r="M31375" s="3"/>
    </row>
    <row r="31376" spans="13:13">
      <c r="M31376" s="3"/>
    </row>
    <row r="31377" spans="13:13">
      <c r="M31377" s="3"/>
    </row>
    <row r="31378" spans="13:13">
      <c r="M31378" s="3"/>
    </row>
    <row r="31379" spans="13:13">
      <c r="M31379" s="3"/>
    </row>
    <row r="31380" spans="13:13">
      <c r="M31380" s="3"/>
    </row>
    <row r="31381" spans="13:13">
      <c r="M31381" s="3"/>
    </row>
    <row r="31382" spans="13:13">
      <c r="M31382" s="3"/>
    </row>
    <row r="31383" spans="13:13">
      <c r="M31383" s="3"/>
    </row>
    <row r="31384" spans="13:13">
      <c r="M31384" s="3"/>
    </row>
    <row r="31385" spans="13:13">
      <c r="M31385" s="3"/>
    </row>
    <row r="31386" spans="13:13">
      <c r="M31386" s="3"/>
    </row>
    <row r="31387" spans="13:13">
      <c r="M31387" s="3"/>
    </row>
    <row r="31388" spans="13:13">
      <c r="M31388" s="3"/>
    </row>
    <row r="31389" spans="13:13">
      <c r="M31389" s="3"/>
    </row>
    <row r="31390" spans="13:13">
      <c r="M31390" s="3"/>
    </row>
    <row r="31391" spans="13:13">
      <c r="M31391" s="3"/>
    </row>
    <row r="31392" spans="13:13">
      <c r="M31392" s="3"/>
    </row>
    <row r="31393" spans="13:13">
      <c r="M31393" s="3"/>
    </row>
    <row r="31394" spans="13:13">
      <c r="M31394" s="3"/>
    </row>
    <row r="31395" spans="13:13">
      <c r="M31395" s="3"/>
    </row>
    <row r="31396" spans="13:13">
      <c r="M31396" s="3"/>
    </row>
    <row r="31397" spans="13:13">
      <c r="M31397" s="3"/>
    </row>
    <row r="31398" spans="13:13">
      <c r="M31398" s="3"/>
    </row>
    <row r="31399" spans="13:13">
      <c r="M31399" s="3"/>
    </row>
    <row r="31400" spans="13:13">
      <c r="M31400" s="3"/>
    </row>
    <row r="31401" spans="13:13">
      <c r="M31401" s="3"/>
    </row>
    <row r="31402" spans="13:13">
      <c r="M31402" s="3"/>
    </row>
    <row r="31403" spans="13:13">
      <c r="M31403" s="3"/>
    </row>
    <row r="31404" spans="13:13">
      <c r="M31404" s="3"/>
    </row>
    <row r="31405" spans="13:13">
      <c r="M31405" s="3"/>
    </row>
    <row r="31406" spans="13:13">
      <c r="M31406" s="3"/>
    </row>
    <row r="31407" spans="13:13">
      <c r="M31407" s="3"/>
    </row>
    <row r="31408" spans="13:13">
      <c r="M31408" s="3"/>
    </row>
    <row r="31409" spans="13:13">
      <c r="M31409" s="3"/>
    </row>
    <row r="31410" spans="13:13">
      <c r="M31410" s="3"/>
    </row>
    <row r="31411" spans="13:13">
      <c r="M31411" s="3"/>
    </row>
    <row r="31412" spans="13:13">
      <c r="M31412" s="3"/>
    </row>
    <row r="31413" spans="13:13">
      <c r="M31413" s="3"/>
    </row>
    <row r="31414" spans="13:13">
      <c r="M31414" s="3"/>
    </row>
    <row r="31415" spans="13:13">
      <c r="M31415" s="3"/>
    </row>
    <row r="31416" spans="13:13">
      <c r="M31416" s="3"/>
    </row>
    <row r="31417" spans="13:13">
      <c r="M31417" s="3"/>
    </row>
    <row r="31418" spans="13:13">
      <c r="M31418" s="3"/>
    </row>
    <row r="31419" spans="13:13">
      <c r="M31419" s="3"/>
    </row>
    <row r="31420" spans="13:13">
      <c r="M31420" s="3"/>
    </row>
    <row r="31421" spans="13:13">
      <c r="M31421" s="3"/>
    </row>
    <row r="31422" spans="13:13">
      <c r="M31422" s="3"/>
    </row>
    <row r="31423" spans="13:13">
      <c r="M31423" s="3"/>
    </row>
    <row r="31424" spans="13:13">
      <c r="M31424" s="3"/>
    </row>
    <row r="31425" spans="13:13">
      <c r="M31425" s="3"/>
    </row>
    <row r="31426" spans="13:13">
      <c r="M31426" s="3"/>
    </row>
    <row r="31427" spans="13:13">
      <c r="M31427" s="3"/>
    </row>
    <row r="31428" spans="13:13">
      <c r="M31428" s="3"/>
    </row>
    <row r="31429" spans="13:13">
      <c r="M31429" s="3"/>
    </row>
    <row r="31430" spans="13:13">
      <c r="M31430" s="3"/>
    </row>
    <row r="31431" spans="13:13">
      <c r="M31431" s="3"/>
    </row>
    <row r="31432" spans="13:13">
      <c r="M31432" s="3"/>
    </row>
    <row r="31433" spans="13:13">
      <c r="M31433" s="3"/>
    </row>
    <row r="31434" spans="13:13">
      <c r="M31434" s="3"/>
    </row>
    <row r="31435" spans="13:13">
      <c r="M31435" s="3"/>
    </row>
    <row r="31436" spans="13:13">
      <c r="M31436" s="3"/>
    </row>
    <row r="31437" spans="13:13">
      <c r="M31437" s="3"/>
    </row>
    <row r="31438" spans="13:13">
      <c r="M31438" s="3"/>
    </row>
    <row r="31439" spans="13:13">
      <c r="M31439" s="3"/>
    </row>
    <row r="31440" spans="13:13">
      <c r="M31440" s="3"/>
    </row>
    <row r="31441" spans="13:13">
      <c r="M31441" s="3"/>
    </row>
    <row r="31442" spans="13:13">
      <c r="M31442" s="3"/>
    </row>
    <row r="31443" spans="13:13">
      <c r="M31443" s="3"/>
    </row>
    <row r="31444" spans="13:13">
      <c r="M31444" s="3"/>
    </row>
    <row r="31445" spans="13:13">
      <c r="M31445" s="3"/>
    </row>
    <row r="31446" spans="13:13">
      <c r="M31446" s="3"/>
    </row>
    <row r="31447" spans="13:13">
      <c r="M31447" s="3"/>
    </row>
    <row r="31448" spans="13:13">
      <c r="M31448" s="3"/>
    </row>
    <row r="31449" spans="13:13">
      <c r="M31449" s="3"/>
    </row>
    <row r="31450" spans="13:13">
      <c r="M31450" s="3"/>
    </row>
    <row r="31451" spans="13:13">
      <c r="M31451" s="3"/>
    </row>
    <row r="31452" spans="13:13">
      <c r="M31452" s="3"/>
    </row>
    <row r="31453" spans="13:13">
      <c r="M31453" s="3"/>
    </row>
    <row r="31454" spans="13:13">
      <c r="M31454" s="3"/>
    </row>
    <row r="31455" spans="13:13">
      <c r="M31455" s="3"/>
    </row>
    <row r="31456" spans="13:13">
      <c r="M31456" s="3"/>
    </row>
    <row r="31457" spans="13:13">
      <c r="M31457" s="3"/>
    </row>
    <row r="31458" spans="13:13">
      <c r="M31458" s="3"/>
    </row>
    <row r="31459" spans="13:13">
      <c r="M31459" s="3"/>
    </row>
    <row r="31460" spans="13:13">
      <c r="M31460" s="3"/>
    </row>
    <row r="31461" spans="13:13">
      <c r="M31461" s="3"/>
    </row>
    <row r="31462" spans="13:13">
      <c r="M31462" s="3"/>
    </row>
    <row r="31463" spans="13:13">
      <c r="M31463" s="3"/>
    </row>
    <row r="31464" spans="13:13">
      <c r="M31464" s="3"/>
    </row>
    <row r="31465" spans="13:13">
      <c r="M31465" s="3"/>
    </row>
    <row r="31466" spans="13:13">
      <c r="M31466" s="3"/>
    </row>
    <row r="31467" spans="13:13">
      <c r="M31467" s="3"/>
    </row>
    <row r="31468" spans="13:13">
      <c r="M31468" s="3"/>
    </row>
    <row r="31469" spans="13:13">
      <c r="M31469" s="3"/>
    </row>
    <row r="31470" spans="13:13">
      <c r="M31470" s="3"/>
    </row>
    <row r="31471" spans="13:13">
      <c r="M31471" s="3"/>
    </row>
    <row r="31472" spans="13:13">
      <c r="M31472" s="3"/>
    </row>
    <row r="31473" spans="13:13">
      <c r="M31473" s="3"/>
    </row>
    <row r="31474" spans="13:13">
      <c r="M31474" s="3"/>
    </row>
    <row r="31475" spans="13:13">
      <c r="M31475" s="3"/>
    </row>
    <row r="31476" spans="13:13">
      <c r="M31476" s="3"/>
    </row>
    <row r="31477" spans="13:13">
      <c r="M31477" s="3"/>
    </row>
    <row r="31478" spans="13:13">
      <c r="M31478" s="3"/>
    </row>
    <row r="31479" spans="13:13">
      <c r="M31479" s="3"/>
    </row>
    <row r="31480" spans="13:13">
      <c r="M31480" s="3"/>
    </row>
    <row r="31481" spans="13:13">
      <c r="M31481" s="3"/>
    </row>
    <row r="31482" spans="13:13">
      <c r="M31482" s="3"/>
    </row>
    <row r="31483" spans="13:13">
      <c r="M31483" s="3"/>
    </row>
    <row r="31484" spans="13:13">
      <c r="M31484" s="3"/>
    </row>
    <row r="31485" spans="13:13">
      <c r="M31485" s="3"/>
    </row>
    <row r="31486" spans="13:13">
      <c r="M31486" s="3"/>
    </row>
    <row r="31487" spans="13:13">
      <c r="M31487" s="3"/>
    </row>
    <row r="31488" spans="13:13">
      <c r="M31488" s="3"/>
    </row>
    <row r="31489" spans="13:13">
      <c r="M31489" s="3"/>
    </row>
    <row r="31490" spans="13:13">
      <c r="M31490" s="3"/>
    </row>
    <row r="31491" spans="13:13">
      <c r="M31491" s="3"/>
    </row>
    <row r="31492" spans="13:13">
      <c r="M31492" s="3"/>
    </row>
    <row r="31493" spans="13:13">
      <c r="M31493" s="3"/>
    </row>
    <row r="31494" spans="13:13">
      <c r="M31494" s="3"/>
    </row>
    <row r="31495" spans="13:13">
      <c r="M31495" s="3"/>
    </row>
    <row r="31496" spans="13:13">
      <c r="M31496" s="3"/>
    </row>
    <row r="31497" spans="13:13">
      <c r="M31497" s="3"/>
    </row>
    <row r="31498" spans="13:13">
      <c r="M31498" s="3"/>
    </row>
    <row r="31499" spans="13:13">
      <c r="M31499" s="3"/>
    </row>
    <row r="31500" spans="13:13">
      <c r="M31500" s="3"/>
    </row>
    <row r="31501" spans="13:13">
      <c r="M31501" s="3"/>
    </row>
    <row r="31502" spans="13:13">
      <c r="M31502" s="3"/>
    </row>
    <row r="31503" spans="13:13">
      <c r="M31503" s="3"/>
    </row>
    <row r="31504" spans="13:13">
      <c r="M31504" s="3"/>
    </row>
    <row r="31505" spans="13:13">
      <c r="M31505" s="3"/>
    </row>
    <row r="31506" spans="13:13">
      <c r="M31506" s="3"/>
    </row>
    <row r="31507" spans="13:13">
      <c r="M31507" s="3"/>
    </row>
    <row r="31508" spans="13:13">
      <c r="M31508" s="3"/>
    </row>
    <row r="31509" spans="13:13">
      <c r="M31509" s="3"/>
    </row>
    <row r="31510" spans="13:13">
      <c r="M31510" s="3"/>
    </row>
    <row r="31511" spans="13:13">
      <c r="M31511" s="3"/>
    </row>
    <row r="31512" spans="13:13">
      <c r="M31512" s="3"/>
    </row>
    <row r="31513" spans="13:13">
      <c r="M31513" s="3"/>
    </row>
    <row r="31514" spans="13:13">
      <c r="M31514" s="3"/>
    </row>
    <row r="31515" spans="13:13">
      <c r="M31515" s="3"/>
    </row>
    <row r="31516" spans="13:13">
      <c r="M31516" s="3"/>
    </row>
    <row r="31517" spans="13:13">
      <c r="M31517" s="3"/>
    </row>
    <row r="31518" spans="13:13">
      <c r="M31518" s="3"/>
    </row>
    <row r="31519" spans="13:13">
      <c r="M31519" s="3"/>
    </row>
    <row r="31520" spans="13:13">
      <c r="M31520" s="3"/>
    </row>
    <row r="31521" spans="13:13">
      <c r="M31521" s="3"/>
    </row>
    <row r="31522" spans="13:13">
      <c r="M31522" s="3"/>
    </row>
    <row r="31523" spans="13:13">
      <c r="M31523" s="3"/>
    </row>
    <row r="31524" spans="13:13">
      <c r="M31524" s="3"/>
    </row>
    <row r="31525" spans="13:13">
      <c r="M31525" s="3"/>
    </row>
    <row r="31526" spans="13:13">
      <c r="M31526" s="3"/>
    </row>
    <row r="31527" spans="13:13">
      <c r="M31527" s="3"/>
    </row>
    <row r="31528" spans="13:13">
      <c r="M31528" s="3"/>
    </row>
    <row r="31529" spans="13:13">
      <c r="M31529" s="3"/>
    </row>
    <row r="31530" spans="13:13">
      <c r="M31530" s="3"/>
    </row>
    <row r="31531" spans="13:13">
      <c r="M31531" s="3"/>
    </row>
    <row r="31532" spans="13:13">
      <c r="M31532" s="3"/>
    </row>
    <row r="31533" spans="13:13">
      <c r="M31533" s="3"/>
    </row>
    <row r="31534" spans="13:13">
      <c r="M31534" s="3"/>
    </row>
    <row r="31535" spans="13:13">
      <c r="M31535" s="3"/>
    </row>
    <row r="31536" spans="13:13">
      <c r="M31536" s="3"/>
    </row>
    <row r="31537" spans="13:13">
      <c r="M31537" s="3"/>
    </row>
    <row r="31538" spans="13:13">
      <c r="M31538" s="3"/>
    </row>
    <row r="31539" spans="13:13">
      <c r="M31539" s="3"/>
    </row>
    <row r="31540" spans="13:13">
      <c r="M31540" s="3"/>
    </row>
    <row r="31541" spans="13:13">
      <c r="M31541" s="3"/>
    </row>
    <row r="31542" spans="13:13">
      <c r="M31542" s="3"/>
    </row>
    <row r="31543" spans="13:13">
      <c r="M31543" s="3"/>
    </row>
    <row r="31544" spans="13:13">
      <c r="M31544" s="3"/>
    </row>
    <row r="31545" spans="13:13">
      <c r="M31545" s="3"/>
    </row>
    <row r="31546" spans="13:13">
      <c r="M31546" s="3"/>
    </row>
    <row r="31547" spans="13:13">
      <c r="M31547" s="3"/>
    </row>
    <row r="31548" spans="13:13">
      <c r="M31548" s="3"/>
    </row>
    <row r="31549" spans="13:13">
      <c r="M31549" s="3"/>
    </row>
    <row r="31550" spans="13:13">
      <c r="M31550" s="3"/>
    </row>
    <row r="31551" spans="13:13">
      <c r="M31551" s="3"/>
    </row>
    <row r="31552" spans="13:13">
      <c r="M31552" s="3"/>
    </row>
    <row r="31553" spans="13:13">
      <c r="M31553" s="3"/>
    </row>
    <row r="31554" spans="13:13">
      <c r="M31554" s="3"/>
    </row>
    <row r="31555" spans="13:13">
      <c r="M31555" s="3"/>
    </row>
    <row r="31556" spans="13:13">
      <c r="M31556" s="3"/>
    </row>
    <row r="31557" spans="13:13">
      <c r="M31557" s="3"/>
    </row>
    <row r="31558" spans="13:13">
      <c r="M31558" s="3"/>
    </row>
    <row r="31559" spans="13:13">
      <c r="M31559" s="3"/>
    </row>
    <row r="31560" spans="13:13">
      <c r="M31560" s="3"/>
    </row>
    <row r="31561" spans="13:13">
      <c r="M31561" s="3"/>
    </row>
    <row r="31562" spans="13:13">
      <c r="M31562" s="3"/>
    </row>
    <row r="31563" spans="13:13">
      <c r="M31563" s="3"/>
    </row>
    <row r="31564" spans="13:13">
      <c r="M31564" s="3"/>
    </row>
    <row r="31565" spans="13:13">
      <c r="M31565" s="3"/>
    </row>
    <row r="31566" spans="13:13">
      <c r="M31566" s="3"/>
    </row>
    <row r="31567" spans="13:13">
      <c r="M31567" s="3"/>
    </row>
    <row r="31568" spans="13:13">
      <c r="M31568" s="3"/>
    </row>
    <row r="31569" spans="13:13">
      <c r="M31569" s="3"/>
    </row>
    <row r="31570" spans="13:13">
      <c r="M31570" s="3"/>
    </row>
    <row r="31571" spans="13:13">
      <c r="M31571" s="3"/>
    </row>
    <row r="31572" spans="13:13">
      <c r="M31572" s="3"/>
    </row>
    <row r="31573" spans="13:13">
      <c r="M31573" s="3"/>
    </row>
    <row r="31574" spans="13:13">
      <c r="M31574" s="3"/>
    </row>
    <row r="31575" spans="13:13">
      <c r="M31575" s="3"/>
    </row>
    <row r="31576" spans="13:13">
      <c r="M31576" s="3"/>
    </row>
    <row r="31577" spans="13:13">
      <c r="M31577" s="3"/>
    </row>
    <row r="31578" spans="13:13">
      <c r="M31578" s="3"/>
    </row>
    <row r="31579" spans="13:13">
      <c r="M31579" s="3"/>
    </row>
    <row r="31580" spans="13:13">
      <c r="M31580" s="3"/>
    </row>
    <row r="31581" spans="13:13">
      <c r="M31581" s="3"/>
    </row>
    <row r="31582" spans="13:13">
      <c r="M31582" s="3"/>
    </row>
    <row r="31583" spans="13:13">
      <c r="M31583" s="3"/>
    </row>
    <row r="31584" spans="13:13">
      <c r="M31584" s="3"/>
    </row>
    <row r="31585" spans="13:13">
      <c r="M31585" s="3"/>
    </row>
    <row r="31586" spans="13:13">
      <c r="M31586" s="3"/>
    </row>
    <row r="31587" spans="13:13">
      <c r="M31587" s="3"/>
    </row>
    <row r="31588" spans="13:13">
      <c r="M31588" s="3"/>
    </row>
    <row r="31589" spans="13:13">
      <c r="M31589" s="3"/>
    </row>
    <row r="31590" spans="13:13">
      <c r="M31590" s="3"/>
    </row>
    <row r="31591" spans="13:13">
      <c r="M31591" s="3"/>
    </row>
    <row r="31592" spans="13:13">
      <c r="M31592" s="3"/>
    </row>
    <row r="31593" spans="13:13">
      <c r="M31593" s="3"/>
    </row>
    <row r="31594" spans="13:13">
      <c r="M31594" s="3"/>
    </row>
    <row r="31595" spans="13:13">
      <c r="M31595" s="3"/>
    </row>
    <row r="31596" spans="13:13">
      <c r="M31596" s="3"/>
    </row>
    <row r="31597" spans="13:13">
      <c r="M31597" s="3"/>
    </row>
    <row r="31598" spans="13:13">
      <c r="M31598" s="3"/>
    </row>
    <row r="31599" spans="13:13">
      <c r="M31599" s="3"/>
    </row>
    <row r="31600" spans="13:13">
      <c r="M31600" s="3"/>
    </row>
    <row r="31601" spans="13:13">
      <c r="M31601" s="3"/>
    </row>
    <row r="31602" spans="13:13">
      <c r="M31602" s="3"/>
    </row>
    <row r="31603" spans="13:13">
      <c r="M31603" s="3"/>
    </row>
    <row r="31604" spans="13:13">
      <c r="M31604" s="3"/>
    </row>
    <row r="31605" spans="13:13">
      <c r="M31605" s="3"/>
    </row>
    <row r="31606" spans="13:13">
      <c r="M31606" s="3"/>
    </row>
    <row r="31607" spans="13:13">
      <c r="M31607" s="3"/>
    </row>
    <row r="31608" spans="13:13">
      <c r="M31608" s="3"/>
    </row>
    <row r="31609" spans="13:13">
      <c r="M31609" s="3"/>
    </row>
    <row r="31610" spans="13:13">
      <c r="M31610" s="3"/>
    </row>
    <row r="31611" spans="13:13">
      <c r="M31611" s="3"/>
    </row>
    <row r="31612" spans="13:13">
      <c r="M31612" s="3"/>
    </row>
    <row r="31613" spans="13:13">
      <c r="M31613" s="3"/>
    </row>
    <row r="31614" spans="13:13">
      <c r="M31614" s="3"/>
    </row>
    <row r="31615" spans="13:13">
      <c r="M31615" s="3"/>
    </row>
    <row r="31616" spans="13:13">
      <c r="M31616" s="3"/>
    </row>
    <row r="31617" spans="13:13">
      <c r="M31617" s="3"/>
    </row>
    <row r="31618" spans="13:13">
      <c r="M31618" s="3"/>
    </row>
    <row r="31619" spans="13:13">
      <c r="M31619" s="3"/>
    </row>
    <row r="31620" spans="13:13">
      <c r="M31620" s="3"/>
    </row>
    <row r="31621" spans="13:13">
      <c r="M31621" s="3"/>
    </row>
    <row r="31622" spans="13:13">
      <c r="M31622" s="3"/>
    </row>
    <row r="31623" spans="13:13">
      <c r="M31623" s="3"/>
    </row>
    <row r="31624" spans="13:13">
      <c r="M31624" s="3"/>
    </row>
    <row r="31625" spans="13:13">
      <c r="M31625" s="3"/>
    </row>
    <row r="31626" spans="13:13">
      <c r="M31626" s="3"/>
    </row>
    <row r="31627" spans="13:13">
      <c r="M31627" s="3"/>
    </row>
    <row r="31628" spans="13:13">
      <c r="M31628" s="3"/>
    </row>
    <row r="31629" spans="13:13">
      <c r="M31629" s="3"/>
    </row>
    <row r="31630" spans="13:13">
      <c r="M31630" s="3"/>
    </row>
    <row r="31631" spans="13:13">
      <c r="M31631" s="3"/>
    </row>
    <row r="31632" spans="13:13">
      <c r="M31632" s="3"/>
    </row>
    <row r="31633" spans="13:13">
      <c r="M31633" s="3"/>
    </row>
    <row r="31634" spans="13:13">
      <c r="M31634" s="3"/>
    </row>
    <row r="31635" spans="13:13">
      <c r="M31635" s="3"/>
    </row>
    <row r="31636" spans="13:13">
      <c r="M31636" s="3"/>
    </row>
    <row r="31637" spans="13:13">
      <c r="M31637" s="3"/>
    </row>
    <row r="31638" spans="13:13">
      <c r="M31638" s="3"/>
    </row>
    <row r="31639" spans="13:13">
      <c r="M31639" s="3"/>
    </row>
    <row r="31640" spans="13:13">
      <c r="M31640" s="3"/>
    </row>
    <row r="31641" spans="13:13">
      <c r="M31641" s="3"/>
    </row>
    <row r="31642" spans="13:13">
      <c r="M31642" s="3"/>
    </row>
    <row r="31643" spans="13:13">
      <c r="M31643" s="3"/>
    </row>
    <row r="31644" spans="13:13">
      <c r="M31644" s="3"/>
    </row>
    <row r="31645" spans="13:13">
      <c r="M31645" s="3"/>
    </row>
    <row r="31646" spans="13:13">
      <c r="M31646" s="3"/>
    </row>
    <row r="31647" spans="13:13">
      <c r="M31647" s="3"/>
    </row>
    <row r="31648" spans="13:13">
      <c r="M31648" s="3"/>
    </row>
    <row r="31649" spans="13:13">
      <c r="M31649" s="3"/>
    </row>
    <row r="31650" spans="13:13">
      <c r="M31650" s="3"/>
    </row>
    <row r="31651" spans="13:13">
      <c r="M31651" s="3"/>
    </row>
    <row r="31652" spans="13:13">
      <c r="M31652" s="3"/>
    </row>
    <row r="31653" spans="13:13">
      <c r="M31653" s="3"/>
    </row>
    <row r="31654" spans="13:13">
      <c r="M31654" s="3"/>
    </row>
    <row r="31655" spans="13:13">
      <c r="M31655" s="3"/>
    </row>
    <row r="31656" spans="13:13">
      <c r="M31656" s="3"/>
    </row>
    <row r="31657" spans="13:13">
      <c r="M31657" s="3"/>
    </row>
    <row r="31658" spans="13:13">
      <c r="M31658" s="3"/>
    </row>
    <row r="31659" spans="13:13">
      <c r="M31659" s="3"/>
    </row>
    <row r="31660" spans="13:13">
      <c r="M31660" s="3"/>
    </row>
    <row r="31661" spans="13:13">
      <c r="M31661" s="3"/>
    </row>
    <row r="31662" spans="13:13">
      <c r="M31662" s="3"/>
    </row>
    <row r="31663" spans="13:13">
      <c r="M31663" s="3"/>
    </row>
    <row r="31664" spans="13:13">
      <c r="M31664" s="3"/>
    </row>
    <row r="31665" spans="13:13">
      <c r="M31665" s="3"/>
    </row>
    <row r="31666" spans="13:13">
      <c r="M31666" s="3"/>
    </row>
    <row r="31667" spans="13:13">
      <c r="M31667" s="3"/>
    </row>
    <row r="31668" spans="13:13">
      <c r="M31668" s="3"/>
    </row>
    <row r="31669" spans="13:13">
      <c r="M31669" s="3"/>
    </row>
    <row r="31670" spans="13:13">
      <c r="M31670" s="3"/>
    </row>
    <row r="31671" spans="13:13">
      <c r="M31671" s="3"/>
    </row>
    <row r="31672" spans="13:13">
      <c r="M31672" s="3"/>
    </row>
    <row r="31673" spans="13:13">
      <c r="M31673" s="3"/>
    </row>
    <row r="31674" spans="13:13">
      <c r="M31674" s="3"/>
    </row>
    <row r="31675" spans="13:13">
      <c r="M31675" s="3"/>
    </row>
    <row r="31676" spans="13:13">
      <c r="M31676" s="3"/>
    </row>
    <row r="31677" spans="13:13">
      <c r="M31677" s="3"/>
    </row>
    <row r="31678" spans="13:13">
      <c r="M31678" s="3"/>
    </row>
    <row r="31679" spans="13:13">
      <c r="M31679" s="3"/>
    </row>
    <row r="31680" spans="13:13">
      <c r="M31680" s="3"/>
    </row>
    <row r="31681" spans="13:13">
      <c r="M31681" s="3"/>
    </row>
    <row r="31682" spans="13:13">
      <c r="M31682" s="3"/>
    </row>
    <row r="31683" spans="13:13">
      <c r="M31683" s="3"/>
    </row>
    <row r="31684" spans="13:13">
      <c r="M31684" s="3"/>
    </row>
    <row r="31685" spans="13:13">
      <c r="M31685" s="3"/>
    </row>
    <row r="31686" spans="13:13">
      <c r="M31686" s="3"/>
    </row>
    <row r="31687" spans="13:13">
      <c r="M31687" s="3"/>
    </row>
    <row r="31688" spans="13:13">
      <c r="M31688" s="3"/>
    </row>
    <row r="31689" spans="13:13">
      <c r="M31689" s="3"/>
    </row>
    <row r="31690" spans="13:13">
      <c r="M31690" s="3"/>
    </row>
    <row r="31691" spans="13:13">
      <c r="M31691" s="3"/>
    </row>
    <row r="31692" spans="13:13">
      <c r="M31692" s="3"/>
    </row>
    <row r="31693" spans="13:13">
      <c r="M31693" s="3"/>
    </row>
    <row r="31694" spans="13:13">
      <c r="M31694" s="3"/>
    </row>
    <row r="31695" spans="13:13">
      <c r="M31695" s="3"/>
    </row>
    <row r="31696" spans="13:13">
      <c r="M31696" s="3"/>
    </row>
    <row r="31697" spans="13:13">
      <c r="M31697" s="3"/>
    </row>
    <row r="31698" spans="13:13">
      <c r="M31698" s="3"/>
    </row>
    <row r="31699" spans="13:13">
      <c r="M31699" s="3"/>
    </row>
    <row r="31700" spans="13:13">
      <c r="M31700" s="3"/>
    </row>
    <row r="31701" spans="13:13">
      <c r="M31701" s="3"/>
    </row>
    <row r="31702" spans="13:13">
      <c r="M31702" s="3"/>
    </row>
    <row r="31703" spans="13:13">
      <c r="M31703" s="3"/>
    </row>
    <row r="31704" spans="13:13">
      <c r="M31704" s="3"/>
    </row>
    <row r="31705" spans="13:13">
      <c r="M31705" s="3"/>
    </row>
    <row r="31706" spans="13:13">
      <c r="M31706" s="3"/>
    </row>
    <row r="31707" spans="13:13">
      <c r="M31707" s="3"/>
    </row>
    <row r="31708" spans="13:13">
      <c r="M31708" s="3"/>
    </row>
    <row r="31709" spans="13:13">
      <c r="M31709" s="3"/>
    </row>
    <row r="31710" spans="13:13">
      <c r="M31710" s="3"/>
    </row>
    <row r="31711" spans="13:13">
      <c r="M31711" s="3"/>
    </row>
    <row r="31712" spans="13:13">
      <c r="M31712" s="3"/>
    </row>
    <row r="31713" spans="13:13">
      <c r="M31713" s="3"/>
    </row>
    <row r="31714" spans="13:13">
      <c r="M31714" s="3"/>
    </row>
    <row r="31715" spans="13:13">
      <c r="M31715" s="3"/>
    </row>
    <row r="31716" spans="13:13">
      <c r="M31716" s="3"/>
    </row>
    <row r="31717" spans="13:13">
      <c r="M31717" s="3"/>
    </row>
    <row r="31718" spans="13:13">
      <c r="M31718" s="3"/>
    </row>
    <row r="31719" spans="13:13">
      <c r="M31719" s="3"/>
    </row>
    <row r="31720" spans="13:13">
      <c r="M31720" s="3"/>
    </row>
    <row r="31721" spans="13:13">
      <c r="M31721" s="3"/>
    </row>
    <row r="31722" spans="13:13">
      <c r="M31722" s="3"/>
    </row>
    <row r="31723" spans="13:13">
      <c r="M31723" s="3"/>
    </row>
    <row r="31724" spans="13:13">
      <c r="M31724" s="3"/>
    </row>
    <row r="31725" spans="13:13">
      <c r="M31725" s="3"/>
    </row>
    <row r="31726" spans="13:13">
      <c r="M31726" s="3"/>
    </row>
    <row r="31727" spans="13:13">
      <c r="M31727" s="3"/>
    </row>
    <row r="31728" spans="13:13">
      <c r="M31728" s="3"/>
    </row>
    <row r="31729" spans="13:13">
      <c r="M31729" s="3"/>
    </row>
    <row r="31730" spans="13:13">
      <c r="M31730" s="3"/>
    </row>
    <row r="31731" spans="13:13">
      <c r="M31731" s="3"/>
    </row>
    <row r="31732" spans="13:13">
      <c r="M31732" s="3"/>
    </row>
    <row r="31733" spans="13:13">
      <c r="M31733" s="3"/>
    </row>
    <row r="31734" spans="13:13">
      <c r="M31734" s="3"/>
    </row>
    <row r="31735" spans="13:13">
      <c r="M31735" s="3"/>
    </row>
    <row r="31736" spans="13:13">
      <c r="M31736" s="3"/>
    </row>
    <row r="31737" spans="13:13">
      <c r="M31737" s="3"/>
    </row>
    <row r="31738" spans="13:13">
      <c r="M31738" s="3"/>
    </row>
    <row r="31739" spans="13:13">
      <c r="M31739" s="3"/>
    </row>
    <row r="31740" spans="13:13">
      <c r="M31740" s="3"/>
    </row>
    <row r="31741" spans="13:13">
      <c r="M31741" s="3"/>
    </row>
    <row r="31742" spans="13:13">
      <c r="M31742" s="3"/>
    </row>
    <row r="31743" spans="13:13">
      <c r="M31743" s="3"/>
    </row>
    <row r="31744" spans="13:13">
      <c r="M31744" s="3"/>
    </row>
    <row r="31745" spans="13:13">
      <c r="M31745" s="3"/>
    </row>
    <row r="31746" spans="13:13">
      <c r="M31746" s="3"/>
    </row>
    <row r="31747" spans="13:13">
      <c r="M31747" s="3"/>
    </row>
    <row r="31748" spans="13:13">
      <c r="M31748" s="3"/>
    </row>
    <row r="31749" spans="13:13">
      <c r="M31749" s="3"/>
    </row>
    <row r="31750" spans="13:13">
      <c r="M31750" s="3"/>
    </row>
    <row r="31751" spans="13:13">
      <c r="M31751" s="3"/>
    </row>
    <row r="31752" spans="13:13">
      <c r="M31752" s="3"/>
    </row>
    <row r="31753" spans="13:13">
      <c r="M31753" s="3"/>
    </row>
    <row r="31754" spans="13:13">
      <c r="M31754" s="3"/>
    </row>
    <row r="31755" spans="13:13">
      <c r="M31755" s="3"/>
    </row>
    <row r="31756" spans="13:13">
      <c r="M31756" s="3"/>
    </row>
    <row r="31757" spans="13:13">
      <c r="M31757" s="3"/>
    </row>
    <row r="31758" spans="13:13">
      <c r="M31758" s="3"/>
    </row>
    <row r="31759" spans="13:13">
      <c r="M31759" s="3"/>
    </row>
    <row r="31760" spans="13:13">
      <c r="M31760" s="3"/>
    </row>
    <row r="31761" spans="13:13">
      <c r="M31761" s="3"/>
    </row>
    <row r="31762" spans="13:13">
      <c r="M31762" s="3"/>
    </row>
    <row r="31763" spans="13:13">
      <c r="M31763" s="3"/>
    </row>
    <row r="31764" spans="13:13">
      <c r="M31764" s="3"/>
    </row>
    <row r="31765" spans="13:13">
      <c r="M31765" s="3"/>
    </row>
    <row r="31766" spans="13:13">
      <c r="M31766" s="3"/>
    </row>
    <row r="31767" spans="13:13">
      <c r="M31767" s="3"/>
    </row>
    <row r="31768" spans="13:13">
      <c r="M31768" s="3"/>
    </row>
    <row r="31769" spans="13:13">
      <c r="M31769" s="3"/>
    </row>
    <row r="31770" spans="13:13">
      <c r="M31770" s="3"/>
    </row>
    <row r="31771" spans="13:13">
      <c r="M31771" s="3"/>
    </row>
    <row r="31772" spans="13:13">
      <c r="M31772" s="3"/>
    </row>
    <row r="31773" spans="13:13">
      <c r="M31773" s="3"/>
    </row>
    <row r="31774" spans="13:13">
      <c r="M31774" s="3"/>
    </row>
    <row r="31775" spans="13:13">
      <c r="M31775" s="3"/>
    </row>
    <row r="31776" spans="13:13">
      <c r="M31776" s="3"/>
    </row>
    <row r="31777" spans="13:13">
      <c r="M31777" s="3"/>
    </row>
    <row r="31778" spans="13:13">
      <c r="M31778" s="3"/>
    </row>
    <row r="31779" spans="13:13">
      <c r="M31779" s="3"/>
    </row>
    <row r="31780" spans="13:13">
      <c r="M31780" s="3"/>
    </row>
    <row r="31781" spans="13:13">
      <c r="M31781" s="3"/>
    </row>
    <row r="31782" spans="13:13">
      <c r="M31782" s="3"/>
    </row>
    <row r="31783" spans="13:13">
      <c r="M31783" s="3"/>
    </row>
    <row r="31784" spans="13:13">
      <c r="M31784" s="3"/>
    </row>
    <row r="31785" spans="13:13">
      <c r="M31785" s="3"/>
    </row>
    <row r="31786" spans="13:13">
      <c r="M31786" s="3"/>
    </row>
    <row r="31787" spans="13:13">
      <c r="M31787" s="3"/>
    </row>
    <row r="31788" spans="13:13">
      <c r="M31788" s="3"/>
    </row>
    <row r="31789" spans="13:13">
      <c r="M31789" s="3"/>
    </row>
    <row r="31790" spans="13:13">
      <c r="M31790" s="3"/>
    </row>
    <row r="31791" spans="13:13">
      <c r="M31791" s="3"/>
    </row>
    <row r="31792" spans="13:13">
      <c r="M31792" s="3"/>
    </row>
    <row r="31793" spans="13:13">
      <c r="M31793" s="3"/>
    </row>
    <row r="31794" spans="13:13">
      <c r="M31794" s="3"/>
    </row>
    <row r="31795" spans="13:13">
      <c r="M31795" s="3"/>
    </row>
    <row r="31796" spans="13:13">
      <c r="M31796" s="3"/>
    </row>
    <row r="31797" spans="13:13">
      <c r="M31797" s="3"/>
    </row>
    <row r="31798" spans="13:13">
      <c r="M31798" s="3"/>
    </row>
    <row r="31799" spans="13:13">
      <c r="M31799" s="3"/>
    </row>
    <row r="31800" spans="13:13">
      <c r="M31800" s="3"/>
    </row>
    <row r="31801" spans="13:13">
      <c r="M31801" s="3"/>
    </row>
    <row r="31802" spans="13:13">
      <c r="M31802" s="3"/>
    </row>
    <row r="31803" spans="13:13">
      <c r="M31803" s="3"/>
    </row>
    <row r="31804" spans="13:13">
      <c r="M31804" s="3"/>
    </row>
    <row r="31805" spans="13:13">
      <c r="M31805" s="3"/>
    </row>
    <row r="31806" spans="13:13">
      <c r="M31806" s="3"/>
    </row>
    <row r="31807" spans="13:13">
      <c r="M31807" s="3"/>
    </row>
    <row r="31808" spans="13:13">
      <c r="M31808" s="3"/>
    </row>
    <row r="31809" spans="13:13">
      <c r="M31809" s="3"/>
    </row>
    <row r="31810" spans="13:13">
      <c r="M31810" s="3"/>
    </row>
    <row r="31811" spans="13:13">
      <c r="M31811" s="3"/>
    </row>
    <row r="31812" spans="13:13">
      <c r="M31812" s="3"/>
    </row>
    <row r="31813" spans="13:13">
      <c r="M31813" s="3"/>
    </row>
    <row r="31814" spans="13:13">
      <c r="M31814" s="3"/>
    </row>
    <row r="31815" spans="13:13">
      <c r="M31815" s="3"/>
    </row>
    <row r="31816" spans="13:13">
      <c r="M31816" s="3"/>
    </row>
    <row r="31817" spans="13:13">
      <c r="M31817" s="3"/>
    </row>
    <row r="31818" spans="13:13">
      <c r="M31818" s="3"/>
    </row>
    <row r="31819" spans="13:13">
      <c r="M31819" s="3"/>
    </row>
    <row r="31820" spans="13:13">
      <c r="M31820" s="3"/>
    </row>
    <row r="31821" spans="13:13">
      <c r="M31821" s="3"/>
    </row>
    <row r="31822" spans="13:13">
      <c r="M31822" s="3"/>
    </row>
    <row r="31823" spans="13:13">
      <c r="M31823" s="3"/>
    </row>
    <row r="31824" spans="13:13">
      <c r="M31824" s="3"/>
    </row>
    <row r="31825" spans="13:13">
      <c r="M31825" s="3"/>
    </row>
    <row r="31826" spans="13:13">
      <c r="M31826" s="3"/>
    </row>
    <row r="31827" spans="13:13">
      <c r="M31827" s="3"/>
    </row>
    <row r="31828" spans="13:13">
      <c r="M31828" s="3"/>
    </row>
    <row r="31829" spans="13:13">
      <c r="M31829" s="3"/>
    </row>
    <row r="31830" spans="13:13">
      <c r="M31830" s="3"/>
    </row>
    <row r="31831" spans="13:13">
      <c r="M31831" s="3"/>
    </row>
    <row r="31832" spans="13:13">
      <c r="M31832" s="3"/>
    </row>
    <row r="31833" spans="13:13">
      <c r="M31833" s="3"/>
    </row>
    <row r="31834" spans="13:13">
      <c r="M31834" s="3"/>
    </row>
    <row r="31835" spans="13:13">
      <c r="M31835" s="3"/>
    </row>
    <row r="31836" spans="13:13">
      <c r="M31836" s="3"/>
    </row>
    <row r="31837" spans="13:13">
      <c r="M31837" s="3"/>
    </row>
    <row r="31838" spans="13:13">
      <c r="M31838" s="3"/>
    </row>
    <row r="31839" spans="13:13">
      <c r="M31839" s="3"/>
    </row>
    <row r="31840" spans="13:13">
      <c r="M31840" s="3"/>
    </row>
    <row r="31841" spans="13:13">
      <c r="M31841" s="3"/>
    </row>
    <row r="31842" spans="13:13">
      <c r="M31842" s="3"/>
    </row>
    <row r="31843" spans="13:13">
      <c r="M31843" s="3"/>
    </row>
    <row r="31844" spans="13:13">
      <c r="M31844" s="3"/>
    </row>
    <row r="31845" spans="13:13">
      <c r="M31845" s="3"/>
    </row>
    <row r="31846" spans="13:13">
      <c r="M31846" s="3"/>
    </row>
    <row r="31847" spans="13:13">
      <c r="M31847" s="3"/>
    </row>
    <row r="31848" spans="13:13">
      <c r="M31848" s="3"/>
    </row>
    <row r="31849" spans="13:13">
      <c r="M31849" s="3"/>
    </row>
    <row r="31850" spans="13:13">
      <c r="M31850" s="3"/>
    </row>
    <row r="31851" spans="13:13">
      <c r="M31851" s="3"/>
    </row>
    <row r="31852" spans="13:13">
      <c r="M31852" s="3"/>
    </row>
    <row r="31853" spans="13:13">
      <c r="M31853" s="3"/>
    </row>
    <row r="31854" spans="13:13">
      <c r="M31854" s="3"/>
    </row>
    <row r="31855" spans="13:13">
      <c r="M31855" s="3"/>
    </row>
    <row r="31856" spans="13:13">
      <c r="M31856" s="3"/>
    </row>
    <row r="31857" spans="13:13">
      <c r="M31857" s="3"/>
    </row>
    <row r="31858" spans="13:13">
      <c r="M31858" s="3"/>
    </row>
    <row r="31859" spans="13:13">
      <c r="M31859" s="3"/>
    </row>
    <row r="31860" spans="13:13">
      <c r="M31860" s="3"/>
    </row>
    <row r="31861" spans="13:13">
      <c r="M31861" s="3"/>
    </row>
    <row r="31862" spans="13:13">
      <c r="M31862" s="3"/>
    </row>
    <row r="31863" spans="13:13">
      <c r="M31863" s="3"/>
    </row>
    <row r="31864" spans="13:13">
      <c r="M31864" s="3"/>
    </row>
    <row r="31865" spans="13:13">
      <c r="M31865" s="3"/>
    </row>
    <row r="31866" spans="13:13">
      <c r="M31866" s="3"/>
    </row>
    <row r="31867" spans="13:13">
      <c r="M31867" s="3"/>
    </row>
    <row r="31868" spans="13:13">
      <c r="M31868" s="3"/>
    </row>
    <row r="31869" spans="13:13">
      <c r="M31869" s="3"/>
    </row>
    <row r="31870" spans="13:13">
      <c r="M31870" s="3"/>
    </row>
    <row r="31871" spans="13:13">
      <c r="M31871" s="3"/>
    </row>
    <row r="31872" spans="13:13">
      <c r="M31872" s="3"/>
    </row>
    <row r="31873" spans="13:13">
      <c r="M31873" s="3"/>
    </row>
    <row r="31874" spans="13:13">
      <c r="M31874" s="3"/>
    </row>
    <row r="31875" spans="13:13">
      <c r="M31875" s="3"/>
    </row>
    <row r="31876" spans="13:13">
      <c r="M31876" s="3"/>
    </row>
    <row r="31877" spans="13:13">
      <c r="M31877" s="3"/>
    </row>
    <row r="31878" spans="13:13">
      <c r="M31878" s="3"/>
    </row>
    <row r="31879" spans="13:13">
      <c r="M31879" s="3"/>
    </row>
    <row r="31880" spans="13:13">
      <c r="M31880" s="3"/>
    </row>
    <row r="31881" spans="13:13">
      <c r="M31881" s="3"/>
    </row>
    <row r="31882" spans="13:13">
      <c r="M31882" s="3"/>
    </row>
    <row r="31883" spans="13:13">
      <c r="M31883" s="3"/>
    </row>
    <row r="31884" spans="13:13">
      <c r="M31884" s="3"/>
    </row>
    <row r="31885" spans="13:13">
      <c r="M31885" s="3"/>
    </row>
    <row r="31886" spans="13:13">
      <c r="M31886" s="3"/>
    </row>
    <row r="31887" spans="13:13">
      <c r="M31887" s="3"/>
    </row>
    <row r="31888" spans="13:13">
      <c r="M31888" s="3"/>
    </row>
    <row r="31889" spans="13:13">
      <c r="M31889" s="3"/>
    </row>
    <row r="31890" spans="13:13">
      <c r="M31890" s="3"/>
    </row>
    <row r="31891" spans="13:13">
      <c r="M31891" s="3"/>
    </row>
    <row r="31892" spans="13:13">
      <c r="M31892" s="3"/>
    </row>
    <row r="31893" spans="13:13">
      <c r="M31893" s="3"/>
    </row>
    <row r="31894" spans="13:13">
      <c r="M31894" s="3"/>
    </row>
    <row r="31895" spans="13:13">
      <c r="M31895" s="3"/>
    </row>
    <row r="31896" spans="13:13">
      <c r="M31896" s="3"/>
    </row>
    <row r="31897" spans="13:13">
      <c r="M31897" s="3"/>
    </row>
    <row r="31898" spans="13:13">
      <c r="M31898" s="3"/>
    </row>
    <row r="31899" spans="13:13">
      <c r="M31899" s="3"/>
    </row>
    <row r="31900" spans="13:13">
      <c r="M31900" s="3"/>
    </row>
    <row r="31901" spans="13:13">
      <c r="M31901" s="3"/>
    </row>
    <row r="31902" spans="13:13">
      <c r="M31902" s="3"/>
    </row>
    <row r="31903" spans="13:13">
      <c r="M31903" s="3"/>
    </row>
    <row r="31904" spans="13:13">
      <c r="M31904" s="3"/>
    </row>
    <row r="31905" spans="13:13">
      <c r="M31905" s="3"/>
    </row>
    <row r="31906" spans="13:13">
      <c r="M31906" s="3"/>
    </row>
    <row r="31907" spans="13:13">
      <c r="M31907" s="3"/>
    </row>
    <row r="31908" spans="13:13">
      <c r="M31908" s="3"/>
    </row>
    <row r="31909" spans="13:13">
      <c r="M31909" s="3"/>
    </row>
    <row r="31910" spans="13:13">
      <c r="M31910" s="3"/>
    </row>
    <row r="31911" spans="13:13">
      <c r="M31911" s="3"/>
    </row>
    <row r="31912" spans="13:13">
      <c r="M31912" s="3"/>
    </row>
    <row r="31913" spans="13:13">
      <c r="M31913" s="3"/>
    </row>
    <row r="31914" spans="13:13">
      <c r="M31914" s="3"/>
    </row>
    <row r="31915" spans="13:13">
      <c r="M31915" s="3"/>
    </row>
    <row r="31916" spans="13:13">
      <c r="M31916" s="3"/>
    </row>
    <row r="31917" spans="13:13">
      <c r="M31917" s="3"/>
    </row>
    <row r="31918" spans="13:13">
      <c r="M31918" s="3"/>
    </row>
    <row r="31919" spans="13:13">
      <c r="M31919" s="3"/>
    </row>
    <row r="31920" spans="13:13">
      <c r="M31920" s="3"/>
    </row>
    <row r="31921" spans="13:13">
      <c r="M31921" s="3"/>
    </row>
    <row r="31922" spans="13:13">
      <c r="M31922" s="3"/>
    </row>
    <row r="31923" spans="13:13">
      <c r="M31923" s="3"/>
    </row>
    <row r="31924" spans="13:13">
      <c r="M31924" s="3"/>
    </row>
    <row r="31925" spans="13:13">
      <c r="M31925" s="3"/>
    </row>
    <row r="31926" spans="13:13">
      <c r="M31926" s="3"/>
    </row>
    <row r="31927" spans="13:13">
      <c r="M31927" s="3"/>
    </row>
    <row r="31928" spans="13:13">
      <c r="M31928" s="3"/>
    </row>
    <row r="31929" spans="13:13">
      <c r="M31929" s="3"/>
    </row>
    <row r="31930" spans="13:13">
      <c r="M31930" s="3"/>
    </row>
    <row r="31931" spans="13:13">
      <c r="M31931" s="3"/>
    </row>
    <row r="31932" spans="13:13">
      <c r="M31932" s="3"/>
    </row>
    <row r="31933" spans="13:13">
      <c r="M31933" s="3"/>
    </row>
    <row r="31934" spans="13:13">
      <c r="M31934" s="3"/>
    </row>
    <row r="31935" spans="13:13">
      <c r="M31935" s="3"/>
    </row>
    <row r="31936" spans="13:13">
      <c r="M31936" s="3"/>
    </row>
    <row r="31937" spans="13:13">
      <c r="M31937" s="3"/>
    </row>
    <row r="31938" spans="13:13">
      <c r="M31938" s="3"/>
    </row>
    <row r="31939" spans="13:13">
      <c r="M31939" s="3"/>
    </row>
    <row r="31940" spans="13:13">
      <c r="M31940" s="3"/>
    </row>
    <row r="31941" spans="13:13">
      <c r="M31941" s="3"/>
    </row>
    <row r="31942" spans="13:13">
      <c r="M31942" s="3"/>
    </row>
    <row r="31943" spans="13:13">
      <c r="M31943" s="3"/>
    </row>
    <row r="31944" spans="13:13">
      <c r="M31944" s="3"/>
    </row>
    <row r="31945" spans="13:13">
      <c r="M31945" s="3"/>
    </row>
    <row r="31946" spans="13:13">
      <c r="M31946" s="3"/>
    </row>
    <row r="31947" spans="13:13">
      <c r="M31947" s="3"/>
    </row>
    <row r="31948" spans="13:13">
      <c r="M31948" s="3"/>
    </row>
    <row r="31949" spans="13:13">
      <c r="M31949" s="3"/>
    </row>
    <row r="31950" spans="13:13">
      <c r="M31950" s="3"/>
    </row>
    <row r="31951" spans="13:13">
      <c r="M31951" s="3"/>
    </row>
    <row r="31952" spans="13:13">
      <c r="M31952" s="3"/>
    </row>
    <row r="31953" spans="13:13">
      <c r="M31953" s="3"/>
    </row>
    <row r="31954" spans="13:13">
      <c r="M31954" s="3"/>
    </row>
    <row r="31955" spans="13:13">
      <c r="M31955" s="3"/>
    </row>
    <row r="31956" spans="13:13">
      <c r="M31956" s="3"/>
    </row>
    <row r="31957" spans="13:13">
      <c r="M31957" s="3"/>
    </row>
    <row r="31958" spans="13:13">
      <c r="M31958" s="3"/>
    </row>
    <row r="31959" spans="13:13">
      <c r="M31959" s="3"/>
    </row>
    <row r="31960" spans="13:13">
      <c r="M31960" s="3"/>
    </row>
    <row r="31961" spans="13:13">
      <c r="M31961" s="3"/>
    </row>
    <row r="31962" spans="13:13">
      <c r="M31962" s="3"/>
    </row>
    <row r="31963" spans="13:13">
      <c r="M31963" s="3"/>
    </row>
    <row r="31964" spans="13:13">
      <c r="M31964" s="3"/>
    </row>
    <row r="31965" spans="13:13">
      <c r="M31965" s="3"/>
    </row>
    <row r="31966" spans="13:13">
      <c r="M31966" s="3"/>
    </row>
    <row r="31967" spans="13:13">
      <c r="M31967" s="3"/>
    </row>
    <row r="31968" spans="13:13">
      <c r="M31968" s="3"/>
    </row>
    <row r="31969" spans="13:13">
      <c r="M31969" s="3"/>
    </row>
    <row r="31970" spans="13:13">
      <c r="M31970" s="3"/>
    </row>
    <row r="31971" spans="13:13">
      <c r="M31971" s="3"/>
    </row>
    <row r="31972" spans="13:13">
      <c r="M31972" s="3"/>
    </row>
    <row r="31973" spans="13:13">
      <c r="M31973" s="3"/>
    </row>
    <row r="31974" spans="13:13">
      <c r="M31974" s="3"/>
    </row>
    <row r="31975" spans="13:13">
      <c r="M31975" s="3"/>
    </row>
    <row r="31976" spans="13:13">
      <c r="M31976" s="3"/>
    </row>
    <row r="31977" spans="13:13">
      <c r="M31977" s="3"/>
    </row>
    <row r="31978" spans="13:13">
      <c r="M31978" s="3"/>
    </row>
    <row r="31979" spans="13:13">
      <c r="M31979" s="3"/>
    </row>
    <row r="31980" spans="13:13">
      <c r="M31980" s="3"/>
    </row>
    <row r="31981" spans="13:13">
      <c r="M31981" s="3"/>
    </row>
    <row r="31982" spans="13:13">
      <c r="M31982" s="3"/>
    </row>
    <row r="31983" spans="13:13">
      <c r="M31983" s="3"/>
    </row>
    <row r="31984" spans="13:13">
      <c r="M31984" s="3"/>
    </row>
    <row r="31985" spans="13:13">
      <c r="M31985" s="3"/>
    </row>
    <row r="31986" spans="13:13">
      <c r="M31986" s="3"/>
    </row>
    <row r="31987" spans="13:13">
      <c r="M31987" s="3"/>
    </row>
    <row r="31988" spans="13:13">
      <c r="M31988" s="3"/>
    </row>
    <row r="31989" spans="13:13">
      <c r="M31989" s="3"/>
    </row>
    <row r="31990" spans="13:13">
      <c r="M31990" s="3"/>
    </row>
    <row r="31991" spans="13:13">
      <c r="M31991" s="3"/>
    </row>
    <row r="31992" spans="13:13">
      <c r="M31992" s="3"/>
    </row>
    <row r="31993" spans="13:13">
      <c r="M31993" s="3"/>
    </row>
    <row r="31994" spans="13:13">
      <c r="M31994" s="3"/>
    </row>
    <row r="31995" spans="13:13">
      <c r="M31995" s="3"/>
    </row>
    <row r="31996" spans="13:13">
      <c r="M31996" s="3"/>
    </row>
    <row r="31997" spans="13:13">
      <c r="M31997" s="3"/>
    </row>
    <row r="31998" spans="13:13">
      <c r="M31998" s="3"/>
    </row>
    <row r="31999" spans="13:13">
      <c r="M31999" s="3"/>
    </row>
    <row r="32000" spans="13:13">
      <c r="M32000" s="3"/>
    </row>
    <row r="32001" spans="13:13">
      <c r="M32001" s="3"/>
    </row>
    <row r="32002" spans="13:13">
      <c r="M32002" s="3"/>
    </row>
    <row r="32003" spans="13:13">
      <c r="M32003" s="3"/>
    </row>
    <row r="32004" spans="13:13">
      <c r="M32004" s="3"/>
    </row>
    <row r="32005" spans="13:13">
      <c r="M32005" s="3"/>
    </row>
    <row r="32006" spans="13:13">
      <c r="M32006" s="3"/>
    </row>
    <row r="32007" spans="13:13">
      <c r="M32007" s="3"/>
    </row>
    <row r="32008" spans="13:13">
      <c r="M32008" s="3"/>
    </row>
    <row r="32009" spans="13:13">
      <c r="M32009" s="3"/>
    </row>
    <row r="32010" spans="13:13">
      <c r="M32010" s="3"/>
    </row>
    <row r="32011" spans="13:13">
      <c r="M32011" s="3"/>
    </row>
    <row r="32012" spans="13:13">
      <c r="M32012" s="3"/>
    </row>
    <row r="32013" spans="13:13">
      <c r="M32013" s="3"/>
    </row>
    <row r="32014" spans="13:13">
      <c r="M32014" s="3"/>
    </row>
    <row r="32015" spans="13:13">
      <c r="M32015" s="3"/>
    </row>
    <row r="32016" spans="13:13">
      <c r="M32016" s="3"/>
    </row>
    <row r="32017" spans="13:13">
      <c r="M32017" s="3"/>
    </row>
    <row r="32018" spans="13:13">
      <c r="M32018" s="3"/>
    </row>
    <row r="32019" spans="13:13">
      <c r="M32019" s="3"/>
    </row>
    <row r="32020" spans="13:13">
      <c r="M32020" s="3"/>
    </row>
    <row r="32021" spans="13:13">
      <c r="M32021" s="3"/>
    </row>
    <row r="32022" spans="13:13">
      <c r="M32022" s="3"/>
    </row>
    <row r="32023" spans="13:13">
      <c r="M32023" s="3"/>
    </row>
    <row r="32024" spans="13:13">
      <c r="M32024" s="3"/>
    </row>
    <row r="32025" spans="13:13">
      <c r="M32025" s="3"/>
    </row>
    <row r="32026" spans="13:13">
      <c r="M32026" s="3"/>
    </row>
    <row r="32027" spans="13:13">
      <c r="M32027" s="3"/>
    </row>
    <row r="32028" spans="13:13">
      <c r="M32028" s="3"/>
    </row>
    <row r="32029" spans="13:13">
      <c r="M32029" s="3"/>
    </row>
    <row r="32030" spans="13:13">
      <c r="M32030" s="3"/>
    </row>
    <row r="32031" spans="13:13">
      <c r="M32031" s="3"/>
    </row>
    <row r="32032" spans="13:13">
      <c r="M32032" s="3"/>
    </row>
    <row r="32033" spans="13:13">
      <c r="M32033" s="3"/>
    </row>
    <row r="32034" spans="13:13">
      <c r="M32034" s="3"/>
    </row>
    <row r="32035" spans="13:13">
      <c r="M32035" s="3"/>
    </row>
    <row r="32036" spans="13:13">
      <c r="M32036" s="3"/>
    </row>
    <row r="32037" spans="13:13">
      <c r="M32037" s="3"/>
    </row>
    <row r="32038" spans="13:13">
      <c r="M32038" s="3"/>
    </row>
    <row r="32039" spans="13:13">
      <c r="M32039" s="3"/>
    </row>
    <row r="32040" spans="13:13">
      <c r="M32040" s="3"/>
    </row>
    <row r="32041" spans="13:13">
      <c r="M32041" s="3"/>
    </row>
    <row r="32042" spans="13:13">
      <c r="M32042" s="3"/>
    </row>
    <row r="32043" spans="13:13">
      <c r="M32043" s="3"/>
    </row>
    <row r="32044" spans="13:13">
      <c r="M32044" s="3"/>
    </row>
    <row r="32045" spans="13:13">
      <c r="M32045" s="3"/>
    </row>
    <row r="32046" spans="13:13">
      <c r="M32046" s="3"/>
    </row>
    <row r="32047" spans="13:13">
      <c r="M32047" s="3"/>
    </row>
    <row r="32048" spans="13:13">
      <c r="M32048" s="3"/>
    </row>
    <row r="32049" spans="13:13">
      <c r="M32049" s="3"/>
    </row>
    <row r="32050" spans="13:13">
      <c r="M32050" s="3"/>
    </row>
    <row r="32051" spans="13:13">
      <c r="M32051" s="3"/>
    </row>
    <row r="32052" spans="13:13">
      <c r="M32052" s="3"/>
    </row>
    <row r="32053" spans="13:13">
      <c r="M32053" s="3"/>
    </row>
    <row r="32054" spans="13:13">
      <c r="M32054" s="3"/>
    </row>
    <row r="32055" spans="13:13">
      <c r="M32055" s="3"/>
    </row>
    <row r="32056" spans="13:13">
      <c r="M32056" s="3"/>
    </row>
    <row r="32057" spans="13:13">
      <c r="M32057" s="3"/>
    </row>
    <row r="32058" spans="13:13">
      <c r="M32058" s="3"/>
    </row>
    <row r="32059" spans="13:13">
      <c r="M32059" s="3"/>
    </row>
    <row r="32060" spans="13:13">
      <c r="M32060" s="3"/>
    </row>
    <row r="32061" spans="13:13">
      <c r="M32061" s="3"/>
    </row>
    <row r="32062" spans="13:13">
      <c r="M32062" s="3"/>
    </row>
    <row r="32063" spans="13:13">
      <c r="M32063" s="3"/>
    </row>
    <row r="32064" spans="13:13">
      <c r="M32064" s="3"/>
    </row>
    <row r="32065" spans="13:13">
      <c r="M32065" s="3"/>
    </row>
    <row r="32066" spans="13:13">
      <c r="M32066" s="3"/>
    </row>
    <row r="32067" spans="13:13">
      <c r="M32067" s="3"/>
    </row>
    <row r="32068" spans="13:13">
      <c r="M32068" s="3"/>
    </row>
    <row r="32069" spans="13:13">
      <c r="M32069" s="3"/>
    </row>
    <row r="32070" spans="13:13">
      <c r="M32070" s="3"/>
    </row>
    <row r="32071" spans="13:13">
      <c r="M32071" s="3"/>
    </row>
    <row r="32072" spans="13:13">
      <c r="M32072" s="3"/>
    </row>
    <row r="32073" spans="13:13">
      <c r="M32073" s="3"/>
    </row>
    <row r="32074" spans="13:13">
      <c r="M32074" s="3"/>
    </row>
    <row r="32075" spans="13:13">
      <c r="M32075" s="3"/>
    </row>
    <row r="32076" spans="13:13">
      <c r="M32076" s="3"/>
    </row>
    <row r="32077" spans="13:13">
      <c r="M32077" s="3"/>
    </row>
    <row r="32078" spans="13:13">
      <c r="M32078" s="3"/>
    </row>
    <row r="32079" spans="13:13">
      <c r="M32079" s="3"/>
    </row>
    <row r="32080" spans="13:13">
      <c r="M32080" s="3"/>
    </row>
    <row r="32081" spans="13:13">
      <c r="M32081" s="3"/>
    </row>
    <row r="32082" spans="13:13">
      <c r="M32082" s="3"/>
    </row>
    <row r="32083" spans="13:13">
      <c r="M32083" s="3"/>
    </row>
    <row r="32084" spans="13:13">
      <c r="M32084" s="3"/>
    </row>
    <row r="32085" spans="13:13">
      <c r="M32085" s="3"/>
    </row>
    <row r="32086" spans="13:13">
      <c r="M32086" s="3"/>
    </row>
    <row r="32087" spans="13:13">
      <c r="M32087" s="3"/>
    </row>
    <row r="32088" spans="13:13">
      <c r="M32088" s="3"/>
    </row>
    <row r="32089" spans="13:13">
      <c r="M32089" s="3"/>
    </row>
    <row r="32090" spans="13:13">
      <c r="M32090" s="3"/>
    </row>
    <row r="32091" spans="13:13">
      <c r="M32091" s="3"/>
    </row>
    <row r="32092" spans="13:13">
      <c r="M32092" s="3"/>
    </row>
    <row r="32093" spans="13:13">
      <c r="M32093" s="3"/>
    </row>
    <row r="32094" spans="13:13">
      <c r="M32094" s="3"/>
    </row>
    <row r="32095" spans="13:13">
      <c r="M32095" s="3"/>
    </row>
    <row r="32096" spans="13:13">
      <c r="M32096" s="3"/>
    </row>
    <row r="32097" spans="13:13">
      <c r="M32097" s="3"/>
    </row>
    <row r="32098" spans="13:13">
      <c r="M32098" s="3"/>
    </row>
    <row r="32099" spans="13:13">
      <c r="M32099" s="3"/>
    </row>
    <row r="32100" spans="13:13">
      <c r="M32100" s="3"/>
    </row>
    <row r="32101" spans="13:13">
      <c r="M32101" s="3"/>
    </row>
    <row r="32102" spans="13:13">
      <c r="M32102" s="3"/>
    </row>
    <row r="32103" spans="13:13">
      <c r="M32103" s="3"/>
    </row>
    <row r="32104" spans="13:13">
      <c r="M32104" s="3"/>
    </row>
    <row r="32105" spans="13:13">
      <c r="M32105" s="3"/>
    </row>
    <row r="32106" spans="13:13">
      <c r="M32106" s="3"/>
    </row>
    <row r="32107" spans="13:13">
      <c r="M32107" s="3"/>
    </row>
    <row r="32108" spans="13:13">
      <c r="M32108" s="3"/>
    </row>
    <row r="32109" spans="13:13">
      <c r="M32109" s="3"/>
    </row>
    <row r="32110" spans="13:13">
      <c r="M32110" s="3"/>
    </row>
    <row r="32111" spans="13:13">
      <c r="M32111" s="3"/>
    </row>
    <row r="32112" spans="13:13">
      <c r="M32112" s="3"/>
    </row>
    <row r="32113" spans="13:13">
      <c r="M32113" s="3"/>
    </row>
    <row r="32114" spans="13:13">
      <c r="M32114" s="3"/>
    </row>
    <row r="32115" spans="13:13">
      <c r="M32115" s="3"/>
    </row>
    <row r="32116" spans="13:13">
      <c r="M32116" s="3"/>
    </row>
    <row r="32117" spans="13:13">
      <c r="M32117" s="3"/>
    </row>
    <row r="32118" spans="13:13">
      <c r="M32118" s="3"/>
    </row>
    <row r="32119" spans="13:13">
      <c r="M32119" s="3"/>
    </row>
    <row r="32120" spans="13:13">
      <c r="M32120" s="3"/>
    </row>
    <row r="32121" spans="13:13">
      <c r="M32121" s="3"/>
    </row>
    <row r="32122" spans="13:13">
      <c r="M32122" s="3"/>
    </row>
    <row r="32123" spans="13:13">
      <c r="M32123" s="3"/>
    </row>
    <row r="32124" spans="13:13">
      <c r="M32124" s="3"/>
    </row>
    <row r="32125" spans="13:13">
      <c r="M32125" s="3"/>
    </row>
    <row r="32126" spans="13:13">
      <c r="M32126" s="3"/>
    </row>
    <row r="32127" spans="13:13">
      <c r="M32127" s="3"/>
    </row>
    <row r="32128" spans="13:13">
      <c r="M32128" s="3"/>
    </row>
    <row r="32129" spans="13:13">
      <c r="M32129" s="3"/>
    </row>
    <row r="32130" spans="13:13">
      <c r="M32130" s="3"/>
    </row>
    <row r="32131" spans="13:13">
      <c r="M32131" s="3"/>
    </row>
    <row r="32132" spans="13:13">
      <c r="M32132" s="3"/>
    </row>
    <row r="32133" spans="13:13">
      <c r="M32133" s="3"/>
    </row>
    <row r="32134" spans="13:13">
      <c r="M32134" s="3"/>
    </row>
    <row r="32135" spans="13:13">
      <c r="M32135" s="3"/>
    </row>
    <row r="32136" spans="13:13">
      <c r="M32136" s="3"/>
    </row>
    <row r="32137" spans="13:13">
      <c r="M32137" s="3"/>
    </row>
    <row r="32138" spans="13:13">
      <c r="M32138" s="3"/>
    </row>
    <row r="32139" spans="13:13">
      <c r="M32139" s="3"/>
    </row>
    <row r="32140" spans="13:13">
      <c r="M32140" s="3"/>
    </row>
    <row r="32141" spans="13:13">
      <c r="M32141" s="3"/>
    </row>
    <row r="32142" spans="13:13">
      <c r="M32142" s="3"/>
    </row>
    <row r="32143" spans="13:13">
      <c r="M32143" s="3"/>
    </row>
    <row r="32144" spans="13:13">
      <c r="M32144" s="3"/>
    </row>
    <row r="32145" spans="13:13">
      <c r="M32145" s="3"/>
    </row>
    <row r="32146" spans="13:13">
      <c r="M32146" s="3"/>
    </row>
    <row r="32147" spans="13:13">
      <c r="M32147" s="3"/>
    </row>
    <row r="32148" spans="13:13">
      <c r="M32148" s="3"/>
    </row>
    <row r="32149" spans="13:13">
      <c r="M32149" s="3"/>
    </row>
    <row r="32150" spans="13:13">
      <c r="M32150" s="3"/>
    </row>
    <row r="32151" spans="13:13">
      <c r="M32151" s="3"/>
    </row>
    <row r="32152" spans="13:13">
      <c r="M32152" s="3"/>
    </row>
    <row r="32153" spans="13:13">
      <c r="M32153" s="3"/>
    </row>
    <row r="32154" spans="13:13">
      <c r="M32154" s="3"/>
    </row>
    <row r="32155" spans="13:13">
      <c r="M32155" s="3"/>
    </row>
    <row r="32156" spans="13:13">
      <c r="M32156" s="3"/>
    </row>
    <row r="32157" spans="13:13">
      <c r="M32157" s="3"/>
    </row>
    <row r="32158" spans="13:13">
      <c r="M32158" s="3"/>
    </row>
    <row r="32159" spans="13:13">
      <c r="M32159" s="3"/>
    </row>
    <row r="32160" spans="13:13">
      <c r="M32160" s="3"/>
    </row>
    <row r="32161" spans="13:13">
      <c r="M32161" s="3"/>
    </row>
    <row r="32162" spans="13:13">
      <c r="M32162" s="3"/>
    </row>
    <row r="32163" spans="13:13">
      <c r="M32163" s="3"/>
    </row>
    <row r="32164" spans="13:13">
      <c r="M32164" s="3"/>
    </row>
    <row r="32165" spans="13:13">
      <c r="M32165" s="3"/>
    </row>
    <row r="32166" spans="13:13">
      <c r="M32166" s="3"/>
    </row>
    <row r="32167" spans="13:13">
      <c r="M32167" s="3"/>
    </row>
    <row r="32168" spans="13:13">
      <c r="M32168" s="3"/>
    </row>
    <row r="32169" spans="13:13">
      <c r="M32169" s="3"/>
    </row>
    <row r="32170" spans="13:13">
      <c r="M32170" s="3"/>
    </row>
    <row r="32171" spans="13:13">
      <c r="M32171" s="3"/>
    </row>
    <row r="32172" spans="13:13">
      <c r="M32172" s="3"/>
    </row>
    <row r="32173" spans="13:13">
      <c r="M32173" s="3"/>
    </row>
    <row r="32174" spans="13:13">
      <c r="M32174" s="3"/>
    </row>
    <row r="32175" spans="13:13">
      <c r="M32175" s="3"/>
    </row>
    <row r="32176" spans="13:13">
      <c r="M32176" s="3"/>
    </row>
    <row r="32177" spans="13:13">
      <c r="M32177" s="3"/>
    </row>
    <row r="32178" spans="13:13">
      <c r="M32178" s="3"/>
    </row>
    <row r="32179" spans="13:13">
      <c r="M32179" s="3"/>
    </row>
    <row r="32180" spans="13:13">
      <c r="M32180" s="3"/>
    </row>
    <row r="32181" spans="13:13">
      <c r="M32181" s="3"/>
    </row>
    <row r="32182" spans="13:13">
      <c r="M32182" s="3"/>
    </row>
    <row r="32183" spans="13:13">
      <c r="M32183" s="3"/>
    </row>
    <row r="32184" spans="13:13">
      <c r="M32184" s="3"/>
    </row>
    <row r="32185" spans="13:13">
      <c r="M32185" s="3"/>
    </row>
    <row r="32186" spans="13:13">
      <c r="M32186" s="3"/>
    </row>
    <row r="32187" spans="13:13">
      <c r="M32187" s="3"/>
    </row>
    <row r="32188" spans="13:13">
      <c r="M32188" s="3"/>
    </row>
    <row r="32189" spans="13:13">
      <c r="M32189" s="3"/>
    </row>
    <row r="32190" spans="13:13">
      <c r="M32190" s="3"/>
    </row>
    <row r="32191" spans="13:13">
      <c r="M32191" s="3"/>
    </row>
    <row r="32192" spans="13:13">
      <c r="M32192" s="3"/>
    </row>
    <row r="32193" spans="13:13">
      <c r="M32193" s="3"/>
    </row>
    <row r="32194" spans="13:13">
      <c r="M32194" s="3"/>
    </row>
    <row r="32195" spans="13:13">
      <c r="M32195" s="3"/>
    </row>
    <row r="32196" spans="13:13">
      <c r="M32196" s="3"/>
    </row>
    <row r="32197" spans="13:13">
      <c r="M32197" s="3"/>
    </row>
    <row r="32198" spans="13:13">
      <c r="M32198" s="3"/>
    </row>
    <row r="32199" spans="13:13">
      <c r="M32199" s="3"/>
    </row>
    <row r="32200" spans="13:13">
      <c r="M32200" s="3"/>
    </row>
    <row r="32201" spans="13:13">
      <c r="M32201" s="3"/>
    </row>
    <row r="32202" spans="13:13">
      <c r="M32202" s="3"/>
    </row>
    <row r="32203" spans="13:13">
      <c r="M32203" s="3"/>
    </row>
    <row r="32204" spans="13:13">
      <c r="M32204" s="3"/>
    </row>
    <row r="32205" spans="13:13">
      <c r="M32205" s="3"/>
    </row>
    <row r="32206" spans="13:13">
      <c r="M32206" s="3"/>
    </row>
    <row r="32207" spans="13:13">
      <c r="M32207" s="3"/>
    </row>
    <row r="32208" spans="13:13">
      <c r="M32208" s="3"/>
    </row>
    <row r="32209" spans="13:13">
      <c r="M32209" s="3"/>
    </row>
    <row r="32210" spans="13:13">
      <c r="M32210" s="3"/>
    </row>
    <row r="32211" spans="13:13">
      <c r="M32211" s="3"/>
    </row>
    <row r="32212" spans="13:13">
      <c r="M32212" s="3"/>
    </row>
    <row r="32213" spans="13:13">
      <c r="M32213" s="3"/>
    </row>
    <row r="32214" spans="13:13">
      <c r="M32214" s="3"/>
    </row>
    <row r="32215" spans="13:13">
      <c r="M32215" s="3"/>
    </row>
    <row r="32216" spans="13:13">
      <c r="M32216" s="3"/>
    </row>
    <row r="32217" spans="13:13">
      <c r="M32217" s="3"/>
    </row>
    <row r="32218" spans="13:13">
      <c r="M32218" s="3"/>
    </row>
    <row r="32219" spans="13:13">
      <c r="M32219" s="3"/>
    </row>
    <row r="32220" spans="13:13">
      <c r="M32220" s="3"/>
    </row>
    <row r="32221" spans="13:13">
      <c r="M32221" s="3"/>
    </row>
    <row r="32222" spans="13:13">
      <c r="M32222" s="3"/>
    </row>
    <row r="32223" spans="13:13">
      <c r="M32223" s="3"/>
    </row>
    <row r="32224" spans="13:13">
      <c r="M32224" s="3"/>
    </row>
    <row r="32225" spans="13:13">
      <c r="M32225" s="3"/>
    </row>
    <row r="32226" spans="13:13">
      <c r="M32226" s="3"/>
    </row>
    <row r="32227" spans="13:13">
      <c r="M32227" s="3"/>
    </row>
    <row r="32228" spans="13:13">
      <c r="M32228" s="3"/>
    </row>
    <row r="32229" spans="13:13">
      <c r="M32229" s="3"/>
    </row>
    <row r="32230" spans="13:13">
      <c r="M32230" s="3"/>
    </row>
    <row r="32231" spans="13:13">
      <c r="M32231" s="3"/>
    </row>
    <row r="32232" spans="13:13">
      <c r="M32232" s="3"/>
    </row>
    <row r="32233" spans="13:13">
      <c r="M32233" s="3"/>
    </row>
    <row r="32234" spans="13:13">
      <c r="M32234" s="3"/>
    </row>
    <row r="32235" spans="13:13">
      <c r="M32235" s="3"/>
    </row>
    <row r="32236" spans="13:13">
      <c r="M32236" s="3"/>
    </row>
    <row r="32237" spans="13:13">
      <c r="M32237" s="3"/>
    </row>
    <row r="32238" spans="13:13">
      <c r="M32238" s="3"/>
    </row>
    <row r="32239" spans="13:13">
      <c r="M32239" s="3"/>
    </row>
    <row r="32240" spans="13:13">
      <c r="M32240" s="3"/>
    </row>
    <row r="32241" spans="13:13">
      <c r="M32241" s="3"/>
    </row>
    <row r="32242" spans="13:13">
      <c r="M32242" s="3"/>
    </row>
    <row r="32243" spans="13:13">
      <c r="M32243" s="3"/>
    </row>
    <row r="32244" spans="13:13">
      <c r="M32244" s="3"/>
    </row>
    <row r="32245" spans="13:13">
      <c r="M32245" s="3"/>
    </row>
    <row r="32246" spans="13:13">
      <c r="M32246" s="3"/>
    </row>
    <row r="32247" spans="13:13">
      <c r="M32247" s="3"/>
    </row>
    <row r="32248" spans="13:13">
      <c r="M32248" s="3"/>
    </row>
    <row r="32249" spans="13:13">
      <c r="M32249" s="3"/>
    </row>
    <row r="32250" spans="13:13">
      <c r="M32250" s="3"/>
    </row>
    <row r="32251" spans="13:13">
      <c r="M32251" s="3"/>
    </row>
    <row r="32252" spans="13:13">
      <c r="M32252" s="3"/>
    </row>
    <row r="32253" spans="13:13">
      <c r="M32253" s="3"/>
    </row>
    <row r="32254" spans="13:13">
      <c r="M32254" s="3"/>
    </row>
    <row r="32255" spans="13:13">
      <c r="M32255" s="3"/>
    </row>
    <row r="32256" spans="13:13">
      <c r="M32256" s="3"/>
    </row>
    <row r="32257" spans="13:13">
      <c r="M32257" s="3"/>
    </row>
    <row r="32258" spans="13:13">
      <c r="M32258" s="3"/>
    </row>
    <row r="32259" spans="13:13">
      <c r="M32259" s="3"/>
    </row>
    <row r="32260" spans="13:13">
      <c r="M32260" s="3"/>
    </row>
    <row r="32261" spans="13:13">
      <c r="M32261" s="3"/>
    </row>
    <row r="32262" spans="13:13">
      <c r="M32262" s="3"/>
    </row>
    <row r="32263" spans="13:13">
      <c r="M32263" s="3"/>
    </row>
    <row r="32264" spans="13:13">
      <c r="M32264" s="3"/>
    </row>
    <row r="32265" spans="13:13">
      <c r="M32265" s="3"/>
    </row>
    <row r="32266" spans="13:13">
      <c r="M32266" s="3"/>
    </row>
    <row r="32267" spans="13:13">
      <c r="M32267" s="3"/>
    </row>
    <row r="32268" spans="13:13">
      <c r="M32268" s="3"/>
    </row>
    <row r="32269" spans="13:13">
      <c r="M32269" s="3"/>
    </row>
    <row r="32270" spans="13:13">
      <c r="M32270" s="3"/>
    </row>
    <row r="32271" spans="13:13">
      <c r="M32271" s="3"/>
    </row>
    <row r="32272" spans="13:13">
      <c r="M32272" s="3"/>
    </row>
    <row r="32273" spans="13:13">
      <c r="M32273" s="3"/>
    </row>
    <row r="32274" spans="13:13">
      <c r="M32274" s="3"/>
    </row>
    <row r="32275" spans="13:13">
      <c r="M32275" s="3"/>
    </row>
    <row r="32276" spans="13:13">
      <c r="M32276" s="3"/>
    </row>
    <row r="32277" spans="13:13">
      <c r="M32277" s="3"/>
    </row>
    <row r="32278" spans="13:13">
      <c r="M32278" s="3"/>
    </row>
    <row r="32279" spans="13:13">
      <c r="M32279" s="3"/>
    </row>
    <row r="32280" spans="13:13">
      <c r="M32280" s="3"/>
    </row>
    <row r="32281" spans="13:13">
      <c r="M32281" s="3"/>
    </row>
    <row r="32282" spans="13:13">
      <c r="M32282" s="3"/>
    </row>
    <row r="32283" spans="13:13">
      <c r="M32283" s="3"/>
    </row>
    <row r="32284" spans="13:13">
      <c r="M32284" s="3"/>
    </row>
    <row r="32285" spans="13:13">
      <c r="M32285" s="3"/>
    </row>
    <row r="32286" spans="13:13">
      <c r="M32286" s="3"/>
    </row>
    <row r="32287" spans="13:13">
      <c r="M32287" s="3"/>
    </row>
    <row r="32288" spans="13:13">
      <c r="M32288" s="3"/>
    </row>
    <row r="32289" spans="13:13">
      <c r="M32289" s="3"/>
    </row>
    <row r="32290" spans="13:13">
      <c r="M32290" s="3"/>
    </row>
    <row r="32291" spans="13:13">
      <c r="M32291" s="3"/>
    </row>
    <row r="32292" spans="13:13">
      <c r="M32292" s="3"/>
    </row>
    <row r="32293" spans="13:13">
      <c r="M32293" s="3"/>
    </row>
    <row r="32294" spans="13:13">
      <c r="M32294" s="3"/>
    </row>
    <row r="32295" spans="13:13">
      <c r="M32295" s="3"/>
    </row>
    <row r="32296" spans="13:13">
      <c r="M32296" s="3"/>
    </row>
    <row r="32297" spans="13:13">
      <c r="M32297" s="3"/>
    </row>
    <row r="32298" spans="13:13">
      <c r="M32298" s="3"/>
    </row>
    <row r="32299" spans="13:13">
      <c r="M32299" s="3"/>
    </row>
    <row r="32300" spans="13:13">
      <c r="M32300" s="3"/>
    </row>
    <row r="32301" spans="13:13">
      <c r="M32301" s="3"/>
    </row>
    <row r="32302" spans="13:13">
      <c r="M32302" s="3"/>
    </row>
    <row r="32303" spans="13:13">
      <c r="M32303" s="3"/>
    </row>
    <row r="32304" spans="13:13">
      <c r="M32304" s="3"/>
    </row>
    <row r="32305" spans="13:13">
      <c r="M32305" s="3"/>
    </row>
    <row r="32306" spans="13:13">
      <c r="M32306" s="3"/>
    </row>
    <row r="32307" spans="13:13">
      <c r="M32307" s="3"/>
    </row>
    <row r="32308" spans="13:13">
      <c r="M32308" s="3"/>
    </row>
    <row r="32309" spans="13:13">
      <c r="M32309" s="3"/>
    </row>
    <row r="32310" spans="13:13">
      <c r="M32310" s="3"/>
    </row>
    <row r="32311" spans="13:13">
      <c r="M32311" s="3"/>
    </row>
    <row r="32312" spans="13:13">
      <c r="M32312" s="3"/>
    </row>
    <row r="32313" spans="13:13">
      <c r="M32313" s="3"/>
    </row>
    <row r="32314" spans="13:13">
      <c r="M32314" s="3"/>
    </row>
    <row r="32315" spans="13:13">
      <c r="M32315" s="3"/>
    </row>
    <row r="32316" spans="13:13">
      <c r="M32316" s="3"/>
    </row>
    <row r="32317" spans="13:13">
      <c r="M32317" s="3"/>
    </row>
    <row r="32318" spans="13:13">
      <c r="M32318" s="3"/>
    </row>
    <row r="32319" spans="13:13">
      <c r="M32319" s="3"/>
    </row>
    <row r="32320" spans="13:13">
      <c r="M32320" s="3"/>
    </row>
    <row r="32321" spans="13:13">
      <c r="M32321" s="3"/>
    </row>
    <row r="32322" spans="13:13">
      <c r="M32322" s="3"/>
    </row>
    <row r="32323" spans="13:13">
      <c r="M32323" s="3"/>
    </row>
    <row r="32324" spans="13:13">
      <c r="M32324" s="3"/>
    </row>
    <row r="32325" spans="13:13">
      <c r="M32325" s="3"/>
    </row>
    <row r="32326" spans="13:13">
      <c r="M32326" s="3"/>
    </row>
    <row r="32327" spans="13:13">
      <c r="M32327" s="3"/>
    </row>
    <row r="32328" spans="13:13">
      <c r="M32328" s="3"/>
    </row>
    <row r="32329" spans="13:13">
      <c r="M32329" s="3"/>
    </row>
    <row r="32330" spans="13:13">
      <c r="M32330" s="3"/>
    </row>
    <row r="32331" spans="13:13">
      <c r="M32331" s="3"/>
    </row>
    <row r="32332" spans="13:13">
      <c r="M32332" s="3"/>
    </row>
    <row r="32333" spans="13:13">
      <c r="M32333" s="3"/>
    </row>
    <row r="32334" spans="13:13">
      <c r="M32334" s="3"/>
    </row>
    <row r="32335" spans="13:13">
      <c r="M32335" s="3"/>
    </row>
    <row r="32336" spans="13:13">
      <c r="M32336" s="3"/>
    </row>
    <row r="32337" spans="13:13">
      <c r="M32337" s="3"/>
    </row>
    <row r="32338" spans="13:13">
      <c r="M32338" s="3"/>
    </row>
    <row r="32339" spans="13:13">
      <c r="M32339" s="3"/>
    </row>
    <row r="32340" spans="13:13">
      <c r="M32340" s="3"/>
    </row>
    <row r="32341" spans="13:13">
      <c r="M32341" s="3"/>
    </row>
    <row r="32342" spans="13:13">
      <c r="M32342" s="3"/>
    </row>
    <row r="32343" spans="13:13">
      <c r="M32343" s="3"/>
    </row>
    <row r="32344" spans="13:13">
      <c r="M32344" s="3"/>
    </row>
    <row r="32345" spans="13:13">
      <c r="M32345" s="3"/>
    </row>
    <row r="32346" spans="13:13">
      <c r="M32346" s="3"/>
    </row>
    <row r="32347" spans="13:13">
      <c r="M32347" s="3"/>
    </row>
    <row r="32348" spans="13:13">
      <c r="M32348" s="3"/>
    </row>
    <row r="32349" spans="13:13">
      <c r="M32349" s="3"/>
    </row>
    <row r="32350" spans="13:13">
      <c r="M32350" s="3"/>
    </row>
    <row r="32351" spans="13:13">
      <c r="M32351" s="3"/>
    </row>
    <row r="32352" spans="13:13">
      <c r="M32352" s="3"/>
    </row>
    <row r="32353" spans="13:13">
      <c r="M32353" s="3"/>
    </row>
    <row r="32354" spans="13:13">
      <c r="M32354" s="3"/>
    </row>
    <row r="32355" spans="13:13">
      <c r="M32355" s="3"/>
    </row>
    <row r="32356" spans="13:13">
      <c r="M32356" s="3"/>
    </row>
    <row r="32357" spans="13:13">
      <c r="M32357" s="3"/>
    </row>
    <row r="32358" spans="13:13">
      <c r="M32358" s="3"/>
    </row>
    <row r="32359" spans="13:13">
      <c r="M32359" s="3"/>
    </row>
    <row r="32360" spans="13:13">
      <c r="M32360" s="3"/>
    </row>
    <row r="32361" spans="13:13">
      <c r="M32361" s="3"/>
    </row>
    <row r="32362" spans="13:13">
      <c r="M32362" s="3"/>
    </row>
    <row r="32363" spans="13:13">
      <c r="M32363" s="3"/>
    </row>
    <row r="32364" spans="13:13">
      <c r="M32364" s="3"/>
    </row>
    <row r="32365" spans="13:13">
      <c r="M32365" s="3"/>
    </row>
    <row r="32366" spans="13:13">
      <c r="M32366" s="3"/>
    </row>
    <row r="32367" spans="13:13">
      <c r="M32367" s="3"/>
    </row>
    <row r="32368" spans="13:13">
      <c r="M32368" s="3"/>
    </row>
    <row r="32369" spans="13:13">
      <c r="M32369" s="3"/>
    </row>
    <row r="32370" spans="13:13">
      <c r="M32370" s="3"/>
    </row>
    <row r="32371" spans="13:13">
      <c r="M32371" s="3"/>
    </row>
    <row r="32372" spans="13:13">
      <c r="M32372" s="3"/>
    </row>
    <row r="32373" spans="13:13">
      <c r="M32373" s="3"/>
    </row>
    <row r="32374" spans="13:13">
      <c r="M32374" s="3"/>
    </row>
    <row r="32375" spans="13:13">
      <c r="M32375" s="3"/>
    </row>
    <row r="32376" spans="13:13">
      <c r="M32376" s="3"/>
    </row>
    <row r="32377" spans="13:13">
      <c r="M32377" s="3"/>
    </row>
    <row r="32378" spans="13:13">
      <c r="M32378" s="3"/>
    </row>
    <row r="32379" spans="13:13">
      <c r="M32379" s="3"/>
    </row>
    <row r="32380" spans="13:13">
      <c r="M32380" s="3"/>
    </row>
    <row r="32381" spans="13:13">
      <c r="M32381" s="3"/>
    </row>
    <row r="32382" spans="13:13">
      <c r="M32382" s="3"/>
    </row>
    <row r="32383" spans="13:13">
      <c r="M32383" s="3"/>
    </row>
    <row r="32384" spans="13:13">
      <c r="M32384" s="3"/>
    </row>
    <row r="32385" spans="13:13">
      <c r="M32385" s="3"/>
    </row>
    <row r="32386" spans="13:13">
      <c r="M32386" s="3"/>
    </row>
    <row r="32387" spans="13:13">
      <c r="M32387" s="3"/>
    </row>
    <row r="32388" spans="13:13">
      <c r="M32388" s="3"/>
    </row>
    <row r="32389" spans="13:13">
      <c r="M32389" s="3"/>
    </row>
    <row r="32390" spans="13:13">
      <c r="M32390" s="3"/>
    </row>
    <row r="32391" spans="13:13">
      <c r="M32391" s="3"/>
    </row>
    <row r="32392" spans="13:13">
      <c r="M32392" s="3"/>
    </row>
    <row r="32393" spans="13:13">
      <c r="M32393" s="3"/>
    </row>
    <row r="32394" spans="13:13">
      <c r="M32394" s="3"/>
    </row>
    <row r="32395" spans="13:13">
      <c r="M32395" s="3"/>
    </row>
    <row r="32396" spans="13:13">
      <c r="M32396" s="3"/>
    </row>
    <row r="32397" spans="13:13">
      <c r="M32397" s="3"/>
    </row>
    <row r="32398" spans="13:13">
      <c r="M32398" s="3"/>
    </row>
    <row r="32399" spans="13:13">
      <c r="M32399" s="3"/>
    </row>
    <row r="32400" spans="13:13">
      <c r="M32400" s="3"/>
    </row>
    <row r="32401" spans="13:13">
      <c r="M32401" s="3"/>
    </row>
    <row r="32402" spans="13:13">
      <c r="M32402" s="3"/>
    </row>
    <row r="32403" spans="13:13">
      <c r="M32403" s="3"/>
    </row>
    <row r="32404" spans="13:13">
      <c r="M32404" s="3"/>
    </row>
    <row r="32405" spans="13:13">
      <c r="M32405" s="3"/>
    </row>
    <row r="32406" spans="13:13">
      <c r="M32406" s="3"/>
    </row>
    <row r="32407" spans="13:13">
      <c r="M32407" s="3"/>
    </row>
    <row r="32408" spans="13:13">
      <c r="M32408" s="3"/>
    </row>
    <row r="32409" spans="13:13">
      <c r="M32409" s="3"/>
    </row>
    <row r="32410" spans="13:13">
      <c r="M32410" s="3"/>
    </row>
    <row r="32411" spans="13:13">
      <c r="M32411" s="3"/>
    </row>
    <row r="32412" spans="13:13">
      <c r="M32412" s="3"/>
    </row>
    <row r="32413" spans="13:13">
      <c r="M32413" s="3"/>
    </row>
    <row r="32414" spans="13:13">
      <c r="M32414" s="3"/>
    </row>
    <row r="32415" spans="13:13">
      <c r="M32415" s="3"/>
    </row>
    <row r="32416" spans="13:13">
      <c r="M32416" s="3"/>
    </row>
    <row r="32417" spans="13:13">
      <c r="M32417" s="3"/>
    </row>
    <row r="32418" spans="13:13">
      <c r="M32418" s="3"/>
    </row>
    <row r="32419" spans="13:13">
      <c r="M32419" s="3"/>
    </row>
    <row r="32420" spans="13:13">
      <c r="M32420" s="3"/>
    </row>
    <row r="32421" spans="13:13">
      <c r="M32421" s="3"/>
    </row>
    <row r="32422" spans="13:13">
      <c r="M32422" s="3"/>
    </row>
    <row r="32423" spans="13:13">
      <c r="M32423" s="3"/>
    </row>
    <row r="32424" spans="13:13">
      <c r="M32424" s="3"/>
    </row>
    <row r="32425" spans="13:13">
      <c r="M32425" s="3"/>
    </row>
    <row r="32426" spans="13:13">
      <c r="M32426" s="3"/>
    </row>
    <row r="32427" spans="13:13">
      <c r="M32427" s="3"/>
    </row>
    <row r="32428" spans="13:13">
      <c r="M32428" s="3"/>
    </row>
    <row r="32429" spans="13:13">
      <c r="M32429" s="3"/>
    </row>
    <row r="32430" spans="13:13">
      <c r="M32430" s="3"/>
    </row>
    <row r="32431" spans="13:13">
      <c r="M32431" s="3"/>
    </row>
    <row r="32432" spans="13:13">
      <c r="M32432" s="3"/>
    </row>
    <row r="32433" spans="13:13">
      <c r="M32433" s="3"/>
    </row>
    <row r="32434" spans="13:13">
      <c r="M32434" s="3"/>
    </row>
    <row r="32435" spans="13:13">
      <c r="M32435" s="3"/>
    </row>
    <row r="32436" spans="13:13">
      <c r="M32436" s="3"/>
    </row>
    <row r="32437" spans="13:13">
      <c r="M32437" s="3"/>
    </row>
    <row r="32438" spans="13:13">
      <c r="M32438" s="3"/>
    </row>
    <row r="32439" spans="13:13">
      <c r="M32439" s="3"/>
    </row>
    <row r="32440" spans="13:13">
      <c r="M32440" s="3"/>
    </row>
    <row r="32441" spans="13:13">
      <c r="M32441" s="3"/>
    </row>
    <row r="32442" spans="13:13">
      <c r="M32442" s="3"/>
    </row>
    <row r="32443" spans="13:13">
      <c r="M32443" s="3"/>
    </row>
    <row r="32444" spans="13:13">
      <c r="M32444" s="3"/>
    </row>
    <row r="32445" spans="13:13">
      <c r="M32445" s="3"/>
    </row>
    <row r="32446" spans="13:13">
      <c r="M32446" s="3"/>
    </row>
    <row r="32447" spans="13:13">
      <c r="M32447" s="3"/>
    </row>
    <row r="32448" spans="13:13">
      <c r="M32448" s="3"/>
    </row>
    <row r="32449" spans="13:13">
      <c r="M32449" s="3"/>
    </row>
    <row r="32450" spans="13:13">
      <c r="M32450" s="3"/>
    </row>
    <row r="32451" spans="13:13">
      <c r="M32451" s="3"/>
    </row>
    <row r="32452" spans="13:13">
      <c r="M32452" s="3"/>
    </row>
    <row r="32453" spans="13:13">
      <c r="M32453" s="3"/>
    </row>
    <row r="32454" spans="13:13">
      <c r="M32454" s="3"/>
    </row>
    <row r="32455" spans="13:13">
      <c r="M32455" s="3"/>
    </row>
    <row r="32456" spans="13:13">
      <c r="M32456" s="3"/>
    </row>
    <row r="32457" spans="13:13">
      <c r="M32457" s="3"/>
    </row>
    <row r="32458" spans="13:13">
      <c r="M32458" s="3"/>
    </row>
    <row r="32459" spans="13:13">
      <c r="M32459" s="3"/>
    </row>
    <row r="32460" spans="13:13">
      <c r="M32460" s="3"/>
    </row>
    <row r="32461" spans="13:13">
      <c r="M32461" s="3"/>
    </row>
    <row r="32462" spans="13:13">
      <c r="M32462" s="3"/>
    </row>
    <row r="32463" spans="13:13">
      <c r="M32463" s="3"/>
    </row>
    <row r="32464" spans="13:13">
      <c r="M32464" s="3"/>
    </row>
    <row r="32465" spans="13:13">
      <c r="M32465" s="3"/>
    </row>
    <row r="32466" spans="13:13">
      <c r="M32466" s="3"/>
    </row>
    <row r="32467" spans="13:13">
      <c r="M32467" s="3"/>
    </row>
    <row r="32468" spans="13:13">
      <c r="M32468" s="3"/>
    </row>
    <row r="32469" spans="13:13">
      <c r="M32469" s="3"/>
    </row>
    <row r="32470" spans="13:13">
      <c r="M32470" s="3"/>
    </row>
    <row r="32471" spans="13:13">
      <c r="M32471" s="3"/>
    </row>
    <row r="32472" spans="13:13">
      <c r="M32472" s="3"/>
    </row>
    <row r="32473" spans="13:13">
      <c r="M32473" s="3"/>
    </row>
    <row r="32474" spans="13:13">
      <c r="M32474" s="3"/>
    </row>
    <row r="32475" spans="13:13">
      <c r="M32475" s="3"/>
    </row>
    <row r="32476" spans="13:13">
      <c r="M32476" s="3"/>
    </row>
    <row r="32477" spans="13:13">
      <c r="M32477" s="3"/>
    </row>
    <row r="32478" spans="13:13">
      <c r="M32478" s="3"/>
    </row>
    <row r="32479" spans="13:13">
      <c r="M32479" s="3"/>
    </row>
    <row r="32480" spans="13:13">
      <c r="M32480" s="3"/>
    </row>
    <row r="32481" spans="13:13">
      <c r="M32481" s="3"/>
    </row>
    <row r="32482" spans="13:13">
      <c r="M32482" s="3"/>
    </row>
    <row r="32483" spans="13:13">
      <c r="M32483" s="3"/>
    </row>
    <row r="32484" spans="13:13">
      <c r="M32484" s="3"/>
    </row>
    <row r="32485" spans="13:13">
      <c r="M32485" s="3"/>
    </row>
    <row r="32486" spans="13:13">
      <c r="M32486" s="3"/>
    </row>
    <row r="32487" spans="13:13">
      <c r="M32487" s="3"/>
    </row>
    <row r="32488" spans="13:13">
      <c r="M32488" s="3"/>
    </row>
    <row r="32489" spans="13:13">
      <c r="M32489" s="3"/>
    </row>
    <row r="32490" spans="13:13">
      <c r="M32490" s="3"/>
    </row>
    <row r="32491" spans="13:13">
      <c r="M32491" s="3"/>
    </row>
    <row r="32492" spans="13:13">
      <c r="M32492" s="3"/>
    </row>
    <row r="32493" spans="13:13">
      <c r="M32493" s="3"/>
    </row>
    <row r="32494" spans="13:13">
      <c r="M32494" s="3"/>
    </row>
    <row r="32495" spans="13:13">
      <c r="M32495" s="3"/>
    </row>
    <row r="32496" spans="13:13">
      <c r="M32496" s="3"/>
    </row>
    <row r="32497" spans="13:13">
      <c r="M32497" s="3"/>
    </row>
    <row r="32498" spans="13:13">
      <c r="M32498" s="3"/>
    </row>
    <row r="32499" spans="13:13">
      <c r="M32499" s="3"/>
    </row>
    <row r="32500" spans="13:13">
      <c r="M32500" s="3"/>
    </row>
    <row r="32501" spans="13:13">
      <c r="M32501" s="3"/>
    </row>
    <row r="32502" spans="13:13">
      <c r="M32502" s="3"/>
    </row>
    <row r="32503" spans="13:13">
      <c r="M32503" s="3"/>
    </row>
    <row r="32504" spans="13:13">
      <c r="M32504" s="3"/>
    </row>
    <row r="32505" spans="13:13">
      <c r="M32505" s="3"/>
    </row>
    <row r="32506" spans="13:13">
      <c r="M32506" s="3"/>
    </row>
    <row r="32507" spans="13:13">
      <c r="M32507" s="3"/>
    </row>
    <row r="32508" spans="13:13">
      <c r="M32508" s="3"/>
    </row>
    <row r="32509" spans="13:13">
      <c r="M32509" s="3"/>
    </row>
    <row r="32510" spans="13:13">
      <c r="M32510" s="3"/>
    </row>
    <row r="32511" spans="13:13">
      <c r="M32511" s="3"/>
    </row>
    <row r="32512" spans="13:13">
      <c r="M32512" s="3"/>
    </row>
    <row r="32513" spans="13:13">
      <c r="M32513" s="3"/>
    </row>
    <row r="32514" spans="13:13">
      <c r="M32514" s="3"/>
    </row>
    <row r="32515" spans="13:13">
      <c r="M32515" s="3"/>
    </row>
    <row r="32516" spans="13:13">
      <c r="M32516" s="3"/>
    </row>
    <row r="32517" spans="13:13">
      <c r="M32517" s="3"/>
    </row>
    <row r="32518" spans="13:13">
      <c r="M32518" s="3"/>
    </row>
    <row r="32519" spans="13:13">
      <c r="M32519" s="3"/>
    </row>
    <row r="32520" spans="13:13">
      <c r="M32520" s="3"/>
    </row>
    <row r="32521" spans="13:13">
      <c r="M32521" s="3"/>
    </row>
    <row r="32522" spans="13:13">
      <c r="M32522" s="3"/>
    </row>
    <row r="32523" spans="13:13">
      <c r="M32523" s="3"/>
    </row>
    <row r="32524" spans="13:13">
      <c r="M32524" s="3"/>
    </row>
    <row r="32525" spans="13:13">
      <c r="M32525" s="3"/>
    </row>
    <row r="32526" spans="13:13">
      <c r="M32526" s="3"/>
    </row>
    <row r="32527" spans="13:13">
      <c r="M32527" s="3"/>
    </row>
    <row r="32528" spans="13:13">
      <c r="M32528" s="3"/>
    </row>
    <row r="32529" spans="13:13">
      <c r="M32529" s="3"/>
    </row>
    <row r="32530" spans="13:13">
      <c r="M32530" s="3"/>
    </row>
    <row r="32531" spans="13:13">
      <c r="M32531" s="3"/>
    </row>
    <row r="32532" spans="13:13">
      <c r="M32532" s="3"/>
    </row>
    <row r="32533" spans="13:13">
      <c r="M32533" s="3"/>
    </row>
    <row r="32534" spans="13:13">
      <c r="M32534" s="3"/>
    </row>
    <row r="32535" spans="13:13">
      <c r="M32535" s="3"/>
    </row>
    <row r="32536" spans="13:13">
      <c r="M32536" s="3"/>
    </row>
    <row r="32537" spans="13:13">
      <c r="M32537" s="3"/>
    </row>
    <row r="32538" spans="13:13">
      <c r="M32538" s="3"/>
    </row>
    <row r="32539" spans="13:13">
      <c r="M32539" s="3"/>
    </row>
    <row r="32540" spans="13:13">
      <c r="M32540" s="3"/>
    </row>
    <row r="32541" spans="13:13">
      <c r="M32541" s="3"/>
    </row>
    <row r="32542" spans="13:13">
      <c r="M32542" s="3"/>
    </row>
    <row r="32543" spans="13:13">
      <c r="M32543" s="3"/>
    </row>
    <row r="32544" spans="13:13">
      <c r="M32544" s="3"/>
    </row>
    <row r="32545" spans="13:13">
      <c r="M32545" s="3"/>
    </row>
    <row r="32546" spans="13:13">
      <c r="M32546" s="3"/>
    </row>
    <row r="32547" spans="13:13">
      <c r="M32547" s="3"/>
    </row>
    <row r="32548" spans="13:13">
      <c r="M32548" s="3"/>
    </row>
    <row r="32549" spans="13:13">
      <c r="M32549" s="3"/>
    </row>
    <row r="32550" spans="13:13">
      <c r="M32550" s="3"/>
    </row>
    <row r="32551" spans="13:13">
      <c r="M32551" s="3"/>
    </row>
    <row r="32552" spans="13:13">
      <c r="M32552" s="3"/>
    </row>
    <row r="32553" spans="13:13">
      <c r="M32553" s="3"/>
    </row>
    <row r="32554" spans="13:13">
      <c r="M32554" s="3"/>
    </row>
    <row r="32555" spans="13:13">
      <c r="M32555" s="3"/>
    </row>
    <row r="32556" spans="13:13">
      <c r="M32556" s="3"/>
    </row>
    <row r="32557" spans="13:13">
      <c r="M32557" s="3"/>
    </row>
    <row r="32558" spans="13:13">
      <c r="M32558" s="3"/>
    </row>
    <row r="32559" spans="13:13">
      <c r="M32559" s="3"/>
    </row>
    <row r="32560" spans="13:13">
      <c r="M32560" s="3"/>
    </row>
    <row r="32561" spans="13:13">
      <c r="M32561" s="3"/>
    </row>
    <row r="32562" spans="13:13">
      <c r="M32562" s="3"/>
    </row>
    <row r="32563" spans="13:13">
      <c r="M32563" s="3"/>
    </row>
    <row r="32564" spans="13:13">
      <c r="M32564" s="3"/>
    </row>
    <row r="32565" spans="13:13">
      <c r="M32565" s="3"/>
    </row>
    <row r="32566" spans="13:13">
      <c r="M32566" s="3"/>
    </row>
    <row r="32567" spans="13:13">
      <c r="M32567" s="3"/>
    </row>
    <row r="32568" spans="13:13">
      <c r="M32568" s="3"/>
    </row>
    <row r="32569" spans="13:13">
      <c r="M32569" s="3"/>
    </row>
    <row r="32570" spans="13:13">
      <c r="M32570" s="3"/>
    </row>
    <row r="32571" spans="13:13">
      <c r="M32571" s="3"/>
    </row>
    <row r="32572" spans="13:13">
      <c r="M32572" s="3"/>
    </row>
    <row r="32573" spans="13:13">
      <c r="M32573" s="3"/>
    </row>
    <row r="32574" spans="13:13">
      <c r="M32574" s="3"/>
    </row>
    <row r="32575" spans="13:13">
      <c r="M32575" s="3"/>
    </row>
    <row r="32576" spans="13:13">
      <c r="M32576" s="3"/>
    </row>
    <row r="32577" spans="13:13">
      <c r="M32577" s="3"/>
    </row>
    <row r="32578" spans="13:13">
      <c r="M32578" s="3"/>
    </row>
    <row r="32579" spans="13:13">
      <c r="M32579" s="3"/>
    </row>
    <row r="32580" spans="13:13">
      <c r="M32580" s="3"/>
    </row>
    <row r="32581" spans="13:13">
      <c r="M32581" s="3"/>
    </row>
    <row r="32582" spans="13:13">
      <c r="M32582" s="3"/>
    </row>
    <row r="32583" spans="13:13">
      <c r="M32583" s="3"/>
    </row>
    <row r="32584" spans="13:13">
      <c r="M32584" s="3"/>
    </row>
    <row r="32585" spans="13:13">
      <c r="M32585" s="3"/>
    </row>
    <row r="32586" spans="13:13">
      <c r="M32586" s="3"/>
    </row>
    <row r="32587" spans="13:13">
      <c r="M32587" s="3"/>
    </row>
    <row r="32588" spans="13:13">
      <c r="M32588" s="3"/>
    </row>
    <row r="32589" spans="13:13">
      <c r="M32589" s="3"/>
    </row>
    <row r="32590" spans="13:13">
      <c r="M32590" s="3"/>
    </row>
    <row r="32591" spans="13:13">
      <c r="M32591" s="3"/>
    </row>
    <row r="32592" spans="13:13">
      <c r="M32592" s="3"/>
    </row>
    <row r="32593" spans="13:13">
      <c r="M32593" s="3"/>
    </row>
    <row r="32594" spans="13:13">
      <c r="M32594" s="3"/>
    </row>
    <row r="32595" spans="13:13">
      <c r="M32595" s="3"/>
    </row>
    <row r="32596" spans="13:13">
      <c r="M32596" s="3"/>
    </row>
    <row r="32597" spans="13:13">
      <c r="M32597" s="3"/>
    </row>
    <row r="32598" spans="13:13">
      <c r="M32598" s="3"/>
    </row>
    <row r="32599" spans="13:13">
      <c r="M32599" s="3"/>
    </row>
    <row r="32600" spans="13:13">
      <c r="M32600" s="3"/>
    </row>
    <row r="32601" spans="13:13">
      <c r="M32601" s="3"/>
    </row>
    <row r="32602" spans="13:13">
      <c r="M32602" s="3"/>
    </row>
    <row r="32603" spans="13:13">
      <c r="M32603" s="3"/>
    </row>
    <row r="32604" spans="13:13">
      <c r="M32604" s="3"/>
    </row>
    <row r="32605" spans="13:13">
      <c r="M32605" s="3"/>
    </row>
    <row r="32606" spans="13:13">
      <c r="M32606" s="3"/>
    </row>
    <row r="32607" spans="13:13">
      <c r="M32607" s="3"/>
    </row>
    <row r="32608" spans="13:13">
      <c r="M32608" s="3"/>
    </row>
    <row r="32609" spans="13:13">
      <c r="M32609" s="3"/>
    </row>
    <row r="32610" spans="13:13">
      <c r="M32610" s="3"/>
    </row>
    <row r="32611" spans="13:13">
      <c r="M32611" s="3"/>
    </row>
    <row r="32612" spans="13:13">
      <c r="M32612" s="3"/>
    </row>
    <row r="32613" spans="13:13">
      <c r="M32613" s="3"/>
    </row>
    <row r="32614" spans="13:13">
      <c r="M32614" s="3"/>
    </row>
    <row r="32615" spans="13:13">
      <c r="M32615" s="3"/>
    </row>
    <row r="32616" spans="13:13">
      <c r="M32616" s="3"/>
    </row>
    <row r="32617" spans="13:13">
      <c r="M32617" s="3"/>
    </row>
    <row r="32618" spans="13:13">
      <c r="M32618" s="3"/>
    </row>
    <row r="32619" spans="13:13">
      <c r="M32619" s="3"/>
    </row>
    <row r="32620" spans="13:13">
      <c r="M32620" s="3"/>
    </row>
    <row r="32621" spans="13:13">
      <c r="M32621" s="3"/>
    </row>
    <row r="32622" spans="13:13">
      <c r="M32622" s="3"/>
    </row>
    <row r="32623" spans="13:13">
      <c r="M32623" s="3"/>
    </row>
    <row r="32624" spans="13:13">
      <c r="M32624" s="3"/>
    </row>
    <row r="32625" spans="13:13">
      <c r="M32625" s="3"/>
    </row>
    <row r="32626" spans="13:13">
      <c r="M32626" s="3"/>
    </row>
    <row r="32627" spans="13:13">
      <c r="M32627" s="3"/>
    </row>
    <row r="32628" spans="13:13">
      <c r="M32628" s="3"/>
    </row>
    <row r="32629" spans="13:13">
      <c r="M32629" s="3"/>
    </row>
    <row r="32630" spans="13:13">
      <c r="M32630" s="3"/>
    </row>
    <row r="32631" spans="13:13">
      <c r="M32631" s="3"/>
    </row>
    <row r="32632" spans="13:13">
      <c r="M32632" s="3"/>
    </row>
    <row r="32633" spans="13:13">
      <c r="M32633" s="3"/>
    </row>
    <row r="32634" spans="13:13">
      <c r="M32634" s="3"/>
    </row>
    <row r="32635" spans="13:13">
      <c r="M32635" s="3"/>
    </row>
    <row r="32636" spans="13:13">
      <c r="M32636" s="3"/>
    </row>
    <row r="32637" spans="13:13">
      <c r="M32637" s="3"/>
    </row>
    <row r="32638" spans="13:13">
      <c r="M32638" s="3"/>
    </row>
    <row r="32639" spans="13:13">
      <c r="M32639" s="3"/>
    </row>
    <row r="32640" spans="13:13">
      <c r="M32640" s="3"/>
    </row>
    <row r="32641" spans="13:13">
      <c r="M32641" s="3"/>
    </row>
    <row r="32642" spans="13:13">
      <c r="M32642" s="3"/>
    </row>
    <row r="32643" spans="13:13">
      <c r="M32643" s="3"/>
    </row>
    <row r="32644" spans="13:13">
      <c r="M32644" s="3"/>
    </row>
    <row r="32645" spans="13:13">
      <c r="M32645" s="3"/>
    </row>
    <row r="32646" spans="13:13">
      <c r="M32646" s="3"/>
    </row>
    <row r="32647" spans="13:13">
      <c r="M32647" s="3"/>
    </row>
    <row r="32648" spans="13:13">
      <c r="M32648" s="3"/>
    </row>
    <row r="32649" spans="13:13">
      <c r="M32649" s="3"/>
    </row>
    <row r="32650" spans="13:13">
      <c r="M32650" s="3"/>
    </row>
    <row r="32651" spans="13:13">
      <c r="M32651" s="3"/>
    </row>
    <row r="32652" spans="13:13">
      <c r="M32652" s="3"/>
    </row>
    <row r="32653" spans="13:13">
      <c r="M32653" s="3"/>
    </row>
    <row r="32654" spans="13:13">
      <c r="M32654" s="3"/>
    </row>
    <row r="32655" spans="13:13">
      <c r="M32655" s="3"/>
    </row>
    <row r="32656" spans="13:13">
      <c r="M32656" s="3"/>
    </row>
    <row r="32657" spans="13:13">
      <c r="M32657" s="3"/>
    </row>
    <row r="32658" spans="13:13">
      <c r="M32658" s="3"/>
    </row>
    <row r="32659" spans="13:13">
      <c r="M32659" s="3"/>
    </row>
    <row r="32660" spans="13:13">
      <c r="M32660" s="3"/>
    </row>
    <row r="32661" spans="13:13">
      <c r="M32661" s="3"/>
    </row>
    <row r="32662" spans="13:13">
      <c r="M32662" s="3"/>
    </row>
    <row r="32663" spans="13:13">
      <c r="M32663" s="3"/>
    </row>
    <row r="32664" spans="13:13">
      <c r="M32664" s="3"/>
    </row>
    <row r="32665" spans="13:13">
      <c r="M32665" s="3"/>
    </row>
    <row r="32666" spans="13:13">
      <c r="M32666" s="3"/>
    </row>
    <row r="32667" spans="13:13">
      <c r="M32667" s="3"/>
    </row>
    <row r="32668" spans="13:13">
      <c r="M32668" s="3"/>
    </row>
    <row r="32669" spans="13:13">
      <c r="M32669" s="3"/>
    </row>
    <row r="32670" spans="13:13">
      <c r="M32670" s="3"/>
    </row>
    <row r="32671" spans="13:13">
      <c r="M32671" s="3"/>
    </row>
    <row r="32672" spans="13:13">
      <c r="M32672" s="3"/>
    </row>
    <row r="32673" spans="13:13">
      <c r="M32673" s="3"/>
    </row>
    <row r="32674" spans="13:13">
      <c r="M32674" s="3"/>
    </row>
    <row r="32675" spans="13:13">
      <c r="M32675" s="3"/>
    </row>
    <row r="32676" spans="13:13">
      <c r="M32676" s="3"/>
    </row>
    <row r="32677" spans="13:13">
      <c r="M32677" s="3"/>
    </row>
    <row r="32678" spans="13:13">
      <c r="M32678" s="3"/>
    </row>
    <row r="32679" spans="13:13">
      <c r="M32679" s="3"/>
    </row>
    <row r="32680" spans="13:13">
      <c r="M32680" s="3"/>
    </row>
    <row r="32681" spans="13:13">
      <c r="M32681" s="3"/>
    </row>
    <row r="32682" spans="13:13">
      <c r="M32682" s="3"/>
    </row>
    <row r="32683" spans="13:13">
      <c r="M32683" s="3"/>
    </row>
    <row r="32684" spans="13:13">
      <c r="M32684" s="3"/>
    </row>
    <row r="32685" spans="13:13">
      <c r="M32685" s="3"/>
    </row>
    <row r="32686" spans="13:13">
      <c r="M32686" s="3"/>
    </row>
    <row r="32687" spans="13:13">
      <c r="M32687" s="3"/>
    </row>
    <row r="32688" spans="13:13">
      <c r="M32688" s="3"/>
    </row>
    <row r="32689" spans="13:13">
      <c r="M32689" s="3"/>
    </row>
    <row r="32690" spans="13:13">
      <c r="M32690" s="3"/>
    </row>
    <row r="32691" spans="13:13">
      <c r="M32691" s="3"/>
    </row>
    <row r="32692" spans="13:13">
      <c r="M32692" s="3"/>
    </row>
    <row r="32693" spans="13:13">
      <c r="M32693" s="3"/>
    </row>
    <row r="32694" spans="13:13">
      <c r="M32694" s="3"/>
    </row>
    <row r="32695" spans="13:13">
      <c r="M32695" s="3"/>
    </row>
    <row r="32696" spans="13:13">
      <c r="M32696" s="3"/>
    </row>
    <row r="32697" spans="13:13">
      <c r="M32697" s="3"/>
    </row>
    <row r="32698" spans="13:13">
      <c r="M32698" s="3"/>
    </row>
    <row r="32699" spans="13:13">
      <c r="M32699" s="3"/>
    </row>
    <row r="32700" spans="13:13">
      <c r="M32700" s="3"/>
    </row>
    <row r="32701" spans="13:13">
      <c r="M32701" s="3"/>
    </row>
    <row r="32702" spans="13:13">
      <c r="M32702" s="3"/>
    </row>
    <row r="32703" spans="13:13">
      <c r="M32703" s="3"/>
    </row>
    <row r="32704" spans="13:13">
      <c r="M32704" s="3"/>
    </row>
    <row r="32705" spans="13:13">
      <c r="M32705" s="3"/>
    </row>
    <row r="32706" spans="13:13">
      <c r="M32706" s="3"/>
    </row>
    <row r="32707" spans="13:13">
      <c r="M32707" s="3"/>
    </row>
    <row r="32708" spans="13:13">
      <c r="M32708" s="3"/>
    </row>
    <row r="32709" spans="13:13">
      <c r="M32709" s="3"/>
    </row>
    <row r="32710" spans="13:13">
      <c r="M32710" s="3"/>
    </row>
    <row r="32711" spans="13:13">
      <c r="M32711" s="3"/>
    </row>
    <row r="32712" spans="13:13">
      <c r="M32712" s="3"/>
    </row>
    <row r="32713" spans="13:13">
      <c r="M32713" s="3"/>
    </row>
    <row r="32714" spans="13:13">
      <c r="M32714" s="3"/>
    </row>
    <row r="32715" spans="13:13">
      <c r="M32715" s="3"/>
    </row>
    <row r="32716" spans="13:13">
      <c r="M32716" s="3"/>
    </row>
    <row r="32717" spans="13:13">
      <c r="M32717" s="3"/>
    </row>
    <row r="32718" spans="13:13">
      <c r="M32718" s="3"/>
    </row>
    <row r="32719" spans="13:13">
      <c r="M32719" s="3"/>
    </row>
    <row r="32720" spans="13:13">
      <c r="M32720" s="3"/>
    </row>
    <row r="32721" spans="13:13">
      <c r="M32721" s="3"/>
    </row>
    <row r="32722" spans="13:13">
      <c r="M32722" s="3"/>
    </row>
    <row r="32723" spans="13:13">
      <c r="M32723" s="3"/>
    </row>
    <row r="32724" spans="13:13">
      <c r="M32724" s="3"/>
    </row>
    <row r="32725" spans="13:13">
      <c r="M32725" s="3"/>
    </row>
    <row r="32726" spans="13:13">
      <c r="M32726" s="3"/>
    </row>
    <row r="32727" spans="13:13">
      <c r="M32727" s="3"/>
    </row>
    <row r="32728" spans="13:13">
      <c r="M32728" s="3"/>
    </row>
    <row r="32729" spans="13:13">
      <c r="M32729" s="3"/>
    </row>
    <row r="32730" spans="13:13">
      <c r="M32730" s="3"/>
    </row>
    <row r="32731" spans="13:13">
      <c r="M32731" s="3"/>
    </row>
    <row r="32732" spans="13:13">
      <c r="M32732" s="3"/>
    </row>
    <row r="32733" spans="13:13">
      <c r="M32733" s="3"/>
    </row>
    <row r="32734" spans="13:13">
      <c r="M32734" s="3"/>
    </row>
    <row r="32735" spans="13:13">
      <c r="M32735" s="3"/>
    </row>
    <row r="32736" spans="13:13">
      <c r="M32736" s="3"/>
    </row>
    <row r="32737" spans="13:13">
      <c r="M32737" s="3"/>
    </row>
    <row r="32738" spans="13:13">
      <c r="M32738" s="3"/>
    </row>
    <row r="32739" spans="13:13">
      <c r="M32739" s="3"/>
    </row>
    <row r="32740" spans="13:13">
      <c r="M32740" s="3"/>
    </row>
    <row r="32741" spans="13:13">
      <c r="M32741" s="3"/>
    </row>
    <row r="32742" spans="13:13">
      <c r="M32742" s="3"/>
    </row>
    <row r="32743" spans="13:13">
      <c r="M32743" s="3"/>
    </row>
    <row r="32744" spans="13:13">
      <c r="M32744" s="3"/>
    </row>
    <row r="32745" spans="13:13">
      <c r="M32745" s="3"/>
    </row>
    <row r="32746" spans="13:13">
      <c r="M32746" s="3"/>
    </row>
    <row r="32747" spans="13:13">
      <c r="M32747" s="3"/>
    </row>
    <row r="32748" spans="13:13">
      <c r="M32748" s="3"/>
    </row>
    <row r="32749" spans="13:13">
      <c r="M32749" s="3"/>
    </row>
    <row r="32750" spans="13:13">
      <c r="M32750" s="3"/>
    </row>
    <row r="32751" spans="13:13">
      <c r="M32751" s="3"/>
    </row>
    <row r="32752" spans="13:13">
      <c r="M32752" s="3"/>
    </row>
    <row r="32753" spans="13:13">
      <c r="M32753" s="3"/>
    </row>
    <row r="32754" spans="13:13">
      <c r="M32754" s="3"/>
    </row>
    <row r="32755" spans="13:13">
      <c r="M32755" s="3"/>
    </row>
    <row r="32756" spans="13:13">
      <c r="M32756" s="3"/>
    </row>
    <row r="32757" spans="13:13">
      <c r="M32757" s="3"/>
    </row>
    <row r="32758" spans="13:13">
      <c r="M32758" s="3"/>
    </row>
    <row r="32759" spans="13:13">
      <c r="M32759" s="3"/>
    </row>
    <row r="32760" spans="13:13">
      <c r="M32760" s="3"/>
    </row>
    <row r="32761" spans="13:13">
      <c r="M32761" s="3"/>
    </row>
    <row r="32762" spans="13:13">
      <c r="M32762" s="3"/>
    </row>
    <row r="32763" spans="13:13">
      <c r="M32763" s="3"/>
    </row>
    <row r="32764" spans="13:13">
      <c r="M32764" s="3"/>
    </row>
    <row r="32765" spans="13:13">
      <c r="M32765" s="3"/>
    </row>
    <row r="32766" spans="13:13">
      <c r="M32766" s="3"/>
    </row>
    <row r="32767" spans="13:13">
      <c r="M32767" s="3"/>
    </row>
    <row r="32768" spans="13:13">
      <c r="M32768" s="3"/>
    </row>
    <row r="32769" spans="13:13">
      <c r="M32769" s="3"/>
    </row>
    <row r="32770" spans="13:13">
      <c r="M32770" s="3"/>
    </row>
    <row r="32771" spans="13:13">
      <c r="M32771" s="3"/>
    </row>
    <row r="32772" spans="13:13">
      <c r="M32772" s="3"/>
    </row>
    <row r="32773" spans="13:13">
      <c r="M32773" s="3"/>
    </row>
    <row r="32774" spans="13:13">
      <c r="M32774" s="3"/>
    </row>
    <row r="32775" spans="13:13">
      <c r="M32775" s="3"/>
    </row>
    <row r="32776" spans="13:13">
      <c r="M32776" s="3"/>
    </row>
    <row r="32777" spans="13:13">
      <c r="M32777" s="3"/>
    </row>
    <row r="32778" spans="13:13">
      <c r="M32778" s="3"/>
    </row>
    <row r="32779" spans="13:13">
      <c r="M32779" s="3"/>
    </row>
    <row r="32780" spans="13:13">
      <c r="M32780" s="3"/>
    </row>
    <row r="32781" spans="13:13">
      <c r="M32781" s="3"/>
    </row>
    <row r="32782" spans="13:13">
      <c r="M32782" s="3"/>
    </row>
    <row r="32783" spans="13:13">
      <c r="M32783" s="3"/>
    </row>
    <row r="32784" spans="13:13">
      <c r="M32784" s="3"/>
    </row>
    <row r="32785" spans="13:13">
      <c r="M32785" s="3"/>
    </row>
    <row r="32786" spans="13:13">
      <c r="M32786" s="3"/>
    </row>
    <row r="32787" spans="13:13">
      <c r="M32787" s="3"/>
    </row>
    <row r="32788" spans="13:13">
      <c r="M32788" s="3"/>
    </row>
    <row r="32789" spans="13:13">
      <c r="M32789" s="3"/>
    </row>
    <row r="32790" spans="13:13">
      <c r="M32790" s="3"/>
    </row>
    <row r="32791" spans="13:13">
      <c r="M32791" s="3"/>
    </row>
    <row r="32792" spans="13:13">
      <c r="M32792" s="3"/>
    </row>
    <row r="32793" spans="13:13">
      <c r="M32793" s="3"/>
    </row>
    <row r="32794" spans="13:13">
      <c r="M32794" s="3"/>
    </row>
    <row r="32795" spans="13:13">
      <c r="M32795" s="3"/>
    </row>
    <row r="32796" spans="13:13">
      <c r="M32796" s="3"/>
    </row>
    <row r="32797" spans="13:13">
      <c r="M32797" s="3"/>
    </row>
    <row r="32798" spans="13:13">
      <c r="M32798" s="3"/>
    </row>
    <row r="32799" spans="13:13">
      <c r="M32799" s="3"/>
    </row>
    <row r="32800" spans="13:13">
      <c r="M32800" s="3"/>
    </row>
    <row r="32801" spans="13:13">
      <c r="M32801" s="3"/>
    </row>
    <row r="32802" spans="13:13">
      <c r="M32802" s="3"/>
    </row>
    <row r="32803" spans="13:13">
      <c r="M32803" s="3"/>
    </row>
    <row r="32804" spans="13:13">
      <c r="M32804" s="3"/>
    </row>
    <row r="32805" spans="13:13">
      <c r="M32805" s="3"/>
    </row>
    <row r="32806" spans="13:13">
      <c r="M32806" s="3"/>
    </row>
    <row r="32807" spans="13:13">
      <c r="M32807" s="3"/>
    </row>
    <row r="32808" spans="13:13">
      <c r="M32808" s="3"/>
    </row>
    <row r="32809" spans="13:13">
      <c r="M32809" s="3"/>
    </row>
    <row r="32810" spans="13:13">
      <c r="M32810" s="3"/>
    </row>
    <row r="32811" spans="13:13">
      <c r="M32811" s="3"/>
    </row>
    <row r="32812" spans="13:13">
      <c r="M32812" s="3"/>
    </row>
    <row r="32813" spans="13:13">
      <c r="M32813" s="3"/>
    </row>
    <row r="32814" spans="13:13">
      <c r="M32814" s="3"/>
    </row>
    <row r="32815" spans="13:13">
      <c r="M32815" s="3"/>
    </row>
    <row r="32816" spans="13:13">
      <c r="M32816" s="3"/>
    </row>
    <row r="32817" spans="13:13">
      <c r="M32817" s="3"/>
    </row>
    <row r="32818" spans="13:13">
      <c r="M32818" s="3"/>
    </row>
    <row r="32819" spans="13:13">
      <c r="M32819" s="3"/>
    </row>
    <row r="32820" spans="13:13">
      <c r="M32820" s="3"/>
    </row>
    <row r="32821" spans="13:13">
      <c r="M32821" s="3"/>
    </row>
    <row r="32822" spans="13:13">
      <c r="M32822" s="3"/>
    </row>
    <row r="32823" spans="13:13">
      <c r="M32823" s="3"/>
    </row>
    <row r="32824" spans="13:13">
      <c r="M32824" s="3"/>
    </row>
    <row r="32825" spans="13:13">
      <c r="M32825" s="3"/>
    </row>
    <row r="32826" spans="13:13">
      <c r="M32826" s="3"/>
    </row>
    <row r="32827" spans="13:13">
      <c r="M32827" s="3"/>
    </row>
    <row r="32828" spans="13:13">
      <c r="M32828" s="3"/>
    </row>
    <row r="32829" spans="13:13">
      <c r="M32829" s="3"/>
    </row>
    <row r="32830" spans="13:13">
      <c r="M32830" s="3"/>
    </row>
    <row r="32831" spans="13:13">
      <c r="M32831" s="3"/>
    </row>
    <row r="32832" spans="13:13">
      <c r="M32832" s="3"/>
    </row>
    <row r="32833" spans="13:13">
      <c r="M32833" s="3"/>
    </row>
    <row r="32834" spans="13:13">
      <c r="M32834" s="3"/>
    </row>
    <row r="32835" spans="13:13">
      <c r="M32835" s="3"/>
    </row>
    <row r="32836" spans="13:13">
      <c r="M32836" s="3"/>
    </row>
    <row r="32837" spans="13:13">
      <c r="M32837" s="3"/>
    </row>
    <row r="32838" spans="13:13">
      <c r="M32838" s="3"/>
    </row>
    <row r="32839" spans="13:13">
      <c r="M32839" s="3"/>
    </row>
    <row r="32840" spans="13:13">
      <c r="M32840" s="3"/>
    </row>
    <row r="32841" spans="13:13">
      <c r="M32841" s="3"/>
    </row>
    <row r="32842" spans="13:13">
      <c r="M32842" s="3"/>
    </row>
    <row r="32843" spans="13:13">
      <c r="M32843" s="3"/>
    </row>
    <row r="32844" spans="13:13">
      <c r="M32844" s="3"/>
    </row>
    <row r="32845" spans="13:13">
      <c r="M32845" s="3"/>
    </row>
    <row r="32846" spans="13:13">
      <c r="M32846" s="3"/>
    </row>
    <row r="32847" spans="13:13">
      <c r="M32847" s="3"/>
    </row>
    <row r="32848" spans="13:13">
      <c r="M32848" s="3"/>
    </row>
    <row r="32849" spans="13:13">
      <c r="M32849" s="3"/>
    </row>
    <row r="32850" spans="13:13">
      <c r="M32850" s="3"/>
    </row>
    <row r="32851" spans="13:13">
      <c r="M32851" s="3"/>
    </row>
    <row r="32852" spans="13:13">
      <c r="M32852" s="3"/>
    </row>
    <row r="32853" spans="13:13">
      <c r="M32853" s="3"/>
    </row>
    <row r="32854" spans="13:13">
      <c r="M32854" s="3"/>
    </row>
    <row r="32855" spans="13:13">
      <c r="M32855" s="3"/>
    </row>
    <row r="32856" spans="13:13">
      <c r="M32856" s="3"/>
    </row>
    <row r="32857" spans="13:13">
      <c r="M32857" s="3"/>
    </row>
    <row r="32858" spans="13:13">
      <c r="M32858" s="3"/>
    </row>
    <row r="32859" spans="13:13">
      <c r="M32859" s="3"/>
    </row>
    <row r="32860" spans="13:13">
      <c r="M32860" s="3"/>
    </row>
    <row r="32861" spans="13:13">
      <c r="M32861" s="3"/>
    </row>
    <row r="32862" spans="13:13">
      <c r="M32862" s="3"/>
    </row>
    <row r="32863" spans="13:13">
      <c r="M32863" s="3"/>
    </row>
    <row r="32864" spans="13:13">
      <c r="M32864" s="3"/>
    </row>
    <row r="32865" spans="13:13">
      <c r="M32865" s="3"/>
    </row>
    <row r="32866" spans="13:13">
      <c r="M32866" s="3"/>
    </row>
    <row r="32867" spans="13:13">
      <c r="M32867" s="3"/>
    </row>
    <row r="32868" spans="13:13">
      <c r="M32868" s="3"/>
    </row>
    <row r="32869" spans="13:13">
      <c r="M32869" s="3"/>
    </row>
    <row r="32870" spans="13:13">
      <c r="M32870" s="3"/>
    </row>
    <row r="32871" spans="13:13">
      <c r="M32871" s="3"/>
    </row>
    <row r="32872" spans="13:13">
      <c r="M32872" s="3"/>
    </row>
    <row r="32873" spans="13:13">
      <c r="M32873" s="3"/>
    </row>
    <row r="32874" spans="13:13">
      <c r="M32874" s="3"/>
    </row>
    <row r="32875" spans="13:13">
      <c r="M32875" s="3"/>
    </row>
    <row r="32876" spans="13:13">
      <c r="M32876" s="3"/>
    </row>
    <row r="32877" spans="13:13">
      <c r="M32877" s="3"/>
    </row>
    <row r="32878" spans="13:13">
      <c r="M32878" s="3"/>
    </row>
    <row r="32879" spans="13:13">
      <c r="M32879" s="3"/>
    </row>
    <row r="32880" spans="13:13">
      <c r="M32880" s="3"/>
    </row>
    <row r="32881" spans="13:13">
      <c r="M32881" s="3"/>
    </row>
    <row r="32882" spans="13:13">
      <c r="M32882" s="3"/>
    </row>
    <row r="32883" spans="13:13">
      <c r="M32883" s="3"/>
    </row>
    <row r="32884" spans="13:13">
      <c r="M32884" s="3"/>
    </row>
    <row r="32885" spans="13:13">
      <c r="M32885" s="3"/>
    </row>
    <row r="32886" spans="13:13">
      <c r="M32886" s="3"/>
    </row>
    <row r="32887" spans="13:13">
      <c r="M32887" s="3"/>
    </row>
    <row r="32888" spans="13:13">
      <c r="M32888" s="3"/>
    </row>
    <row r="32889" spans="13:13">
      <c r="M32889" s="3"/>
    </row>
    <row r="32890" spans="13:13">
      <c r="M32890" s="3"/>
    </row>
    <row r="32891" spans="13:13">
      <c r="M32891" s="3"/>
    </row>
    <row r="32892" spans="13:13">
      <c r="M32892" s="3"/>
    </row>
    <row r="32893" spans="13:13">
      <c r="M32893" s="3"/>
    </row>
    <row r="32894" spans="13:13">
      <c r="M32894" s="3"/>
    </row>
    <row r="32895" spans="13:13">
      <c r="M32895" s="3"/>
    </row>
    <row r="32896" spans="13:13">
      <c r="M32896" s="3"/>
    </row>
    <row r="32897" spans="13:13">
      <c r="M32897" s="3"/>
    </row>
    <row r="32898" spans="13:13">
      <c r="M32898" s="3"/>
    </row>
    <row r="32899" spans="13:13">
      <c r="M32899" s="3"/>
    </row>
    <row r="32900" spans="13:13">
      <c r="M32900" s="3"/>
    </row>
    <row r="32901" spans="13:13">
      <c r="M32901" s="3"/>
    </row>
    <row r="32902" spans="13:13">
      <c r="M32902" s="3"/>
    </row>
    <row r="32903" spans="13:13">
      <c r="M32903" s="3"/>
    </row>
    <row r="32904" spans="13:13">
      <c r="M32904" s="3"/>
    </row>
    <row r="32905" spans="13:13">
      <c r="M32905" s="3"/>
    </row>
    <row r="32906" spans="13:13">
      <c r="M32906" s="3"/>
    </row>
    <row r="32907" spans="13:13">
      <c r="M32907" s="3"/>
    </row>
    <row r="32908" spans="13:13">
      <c r="M32908" s="3"/>
    </row>
    <row r="32909" spans="13:13">
      <c r="M32909" s="3"/>
    </row>
    <row r="32910" spans="13:13">
      <c r="M32910" s="3"/>
    </row>
    <row r="32911" spans="13:13">
      <c r="M32911" s="3"/>
    </row>
    <row r="32912" spans="13:13">
      <c r="M32912" s="3"/>
    </row>
    <row r="32913" spans="13:13">
      <c r="M32913" s="3"/>
    </row>
    <row r="32914" spans="13:13">
      <c r="M32914" s="3"/>
    </row>
    <row r="32915" spans="13:13">
      <c r="M32915" s="3"/>
    </row>
    <row r="32916" spans="13:13">
      <c r="M32916" s="3"/>
    </row>
    <row r="32917" spans="13:13">
      <c r="M32917" s="3"/>
    </row>
    <row r="32918" spans="13:13">
      <c r="M32918" s="3"/>
    </row>
    <row r="32919" spans="13:13">
      <c r="M32919" s="3"/>
    </row>
    <row r="32920" spans="13:13">
      <c r="M32920" s="3"/>
    </row>
    <row r="32921" spans="13:13">
      <c r="M32921" s="3"/>
    </row>
    <row r="32922" spans="13:13">
      <c r="M32922" s="3"/>
    </row>
    <row r="32923" spans="13:13">
      <c r="M32923" s="3"/>
    </row>
    <row r="32924" spans="13:13">
      <c r="M32924" s="3"/>
    </row>
    <row r="32925" spans="13:13">
      <c r="M32925" s="3"/>
    </row>
    <row r="32926" spans="13:13">
      <c r="M32926" s="3"/>
    </row>
    <row r="32927" spans="13:13">
      <c r="M32927" s="3"/>
    </row>
    <row r="32928" spans="13:13">
      <c r="M32928" s="3"/>
    </row>
    <row r="32929" spans="13:13">
      <c r="M32929" s="3"/>
    </row>
    <row r="32930" spans="13:13">
      <c r="M32930" s="3"/>
    </row>
    <row r="32931" spans="13:13">
      <c r="M32931" s="3"/>
    </row>
    <row r="32932" spans="13:13">
      <c r="M32932" s="3"/>
    </row>
    <row r="32933" spans="13:13">
      <c r="M32933" s="3"/>
    </row>
    <row r="32934" spans="13:13">
      <c r="M32934" s="3"/>
    </row>
    <row r="32935" spans="13:13">
      <c r="M32935" s="3"/>
    </row>
    <row r="32936" spans="13:13">
      <c r="M32936" s="3"/>
    </row>
    <row r="32937" spans="13:13">
      <c r="M32937" s="3"/>
    </row>
    <row r="32938" spans="13:13">
      <c r="M32938" s="3"/>
    </row>
    <row r="32939" spans="13:13">
      <c r="M32939" s="3"/>
    </row>
    <row r="32940" spans="13:13">
      <c r="M32940" s="3"/>
    </row>
    <row r="32941" spans="13:13">
      <c r="M32941" s="3"/>
    </row>
    <row r="32942" spans="13:13">
      <c r="M32942" s="3"/>
    </row>
    <row r="32943" spans="13:13">
      <c r="M32943" s="3"/>
    </row>
    <row r="32944" spans="13:13">
      <c r="M32944" s="3"/>
    </row>
    <row r="32945" spans="13:13">
      <c r="M32945" s="3"/>
    </row>
    <row r="32946" spans="13:13">
      <c r="M32946" s="3"/>
    </row>
    <row r="32947" spans="13:13">
      <c r="M32947" s="3"/>
    </row>
    <row r="32948" spans="13:13">
      <c r="M32948" s="3"/>
    </row>
    <row r="32949" spans="13:13">
      <c r="M32949" s="3"/>
    </row>
    <row r="32950" spans="13:13">
      <c r="M32950" s="3"/>
    </row>
    <row r="32951" spans="13:13">
      <c r="M32951" s="3"/>
    </row>
    <row r="32952" spans="13:13">
      <c r="M32952" s="3"/>
    </row>
    <row r="32953" spans="13:13">
      <c r="M32953" s="3"/>
    </row>
    <row r="32954" spans="13:13">
      <c r="M32954" s="3"/>
    </row>
    <row r="32955" spans="13:13">
      <c r="M32955" s="3"/>
    </row>
    <row r="32956" spans="13:13">
      <c r="M32956" s="3"/>
    </row>
    <row r="32957" spans="13:13">
      <c r="M32957" s="3"/>
    </row>
    <row r="32958" spans="13:13">
      <c r="M32958" s="3"/>
    </row>
    <row r="32959" spans="13:13">
      <c r="M32959" s="3"/>
    </row>
    <row r="32960" spans="13:13">
      <c r="M32960" s="3"/>
    </row>
    <row r="32961" spans="13:13">
      <c r="M32961" s="3"/>
    </row>
    <row r="32962" spans="13:13">
      <c r="M32962" s="3"/>
    </row>
    <row r="32963" spans="13:13">
      <c r="M32963" s="3"/>
    </row>
    <row r="32964" spans="13:13">
      <c r="M32964" s="3"/>
    </row>
    <row r="32965" spans="13:13">
      <c r="M32965" s="3"/>
    </row>
    <row r="32966" spans="13:13">
      <c r="M32966" s="3"/>
    </row>
    <row r="32967" spans="13:13">
      <c r="M32967" s="3"/>
    </row>
    <row r="32968" spans="13:13">
      <c r="M32968" s="3"/>
    </row>
    <row r="32969" spans="13:13">
      <c r="M32969" s="3"/>
    </row>
    <row r="32970" spans="13:13">
      <c r="M32970" s="3"/>
    </row>
    <row r="32971" spans="13:13">
      <c r="M32971" s="3"/>
    </row>
    <row r="32972" spans="13:13">
      <c r="M32972" s="3"/>
    </row>
    <row r="32973" spans="13:13">
      <c r="M32973" s="3"/>
    </row>
    <row r="32974" spans="13:13">
      <c r="M32974" s="3"/>
    </row>
    <row r="32975" spans="13:13">
      <c r="M32975" s="3"/>
    </row>
    <row r="32976" spans="13:13">
      <c r="M32976" s="3"/>
    </row>
    <row r="32977" spans="13:13">
      <c r="M32977" s="3"/>
    </row>
    <row r="32978" spans="13:13">
      <c r="M32978" s="3"/>
    </row>
    <row r="32979" spans="13:13">
      <c r="M32979" s="3"/>
    </row>
    <row r="32980" spans="13:13">
      <c r="M32980" s="3"/>
    </row>
    <row r="32981" spans="13:13">
      <c r="M32981" s="3"/>
    </row>
    <row r="32982" spans="13:13">
      <c r="M32982" s="3"/>
    </row>
    <row r="32983" spans="13:13">
      <c r="M32983" s="3"/>
    </row>
    <row r="32984" spans="13:13">
      <c r="M32984" s="3"/>
    </row>
    <row r="32985" spans="13:13">
      <c r="M32985" s="3"/>
    </row>
    <row r="32986" spans="13:13">
      <c r="M32986" s="3"/>
    </row>
    <row r="32987" spans="13:13">
      <c r="M32987" s="3"/>
    </row>
    <row r="32988" spans="13:13">
      <c r="M32988" s="3"/>
    </row>
    <row r="32989" spans="13:13">
      <c r="M32989" s="3"/>
    </row>
    <row r="32990" spans="13:13">
      <c r="M32990" s="3"/>
    </row>
    <row r="32991" spans="13:13">
      <c r="M32991" s="3"/>
    </row>
    <row r="32992" spans="13:13">
      <c r="M32992" s="3"/>
    </row>
    <row r="32993" spans="13:13">
      <c r="M32993" s="3"/>
    </row>
    <row r="32994" spans="13:13">
      <c r="M32994" s="3"/>
    </row>
    <row r="32995" spans="13:13">
      <c r="M32995" s="3"/>
    </row>
    <row r="32996" spans="13:13">
      <c r="M32996" s="3"/>
    </row>
    <row r="32997" spans="13:13">
      <c r="M32997" s="3"/>
    </row>
    <row r="32998" spans="13:13">
      <c r="M32998" s="3"/>
    </row>
    <row r="32999" spans="13:13">
      <c r="M32999" s="3"/>
    </row>
    <row r="33000" spans="13:13">
      <c r="M33000" s="3"/>
    </row>
    <row r="33001" spans="13:13">
      <c r="M33001" s="3"/>
    </row>
    <row r="33002" spans="13:13">
      <c r="M33002" s="3"/>
    </row>
    <row r="33003" spans="13:13">
      <c r="M33003" s="3"/>
    </row>
    <row r="33004" spans="13:13">
      <c r="M33004" s="3"/>
    </row>
    <row r="33005" spans="13:13">
      <c r="M33005" s="3"/>
    </row>
    <row r="33006" spans="13:13">
      <c r="M33006" s="3"/>
    </row>
    <row r="33007" spans="13:13">
      <c r="M33007" s="3"/>
    </row>
    <row r="33008" spans="13:13">
      <c r="M33008" s="3"/>
    </row>
    <row r="33009" spans="13:13">
      <c r="M33009" s="3"/>
    </row>
    <row r="33010" spans="13:13">
      <c r="M33010" s="3"/>
    </row>
    <row r="33011" spans="13:13">
      <c r="M33011" s="3"/>
    </row>
    <row r="33012" spans="13:13">
      <c r="M33012" s="3"/>
    </row>
    <row r="33013" spans="13:13">
      <c r="M33013" s="3"/>
    </row>
    <row r="33014" spans="13:13">
      <c r="M33014" s="3"/>
    </row>
    <row r="33015" spans="13:13">
      <c r="M33015" s="3"/>
    </row>
    <row r="33016" spans="13:13">
      <c r="M33016" s="3"/>
    </row>
    <row r="33017" spans="13:13">
      <c r="M33017" s="3"/>
    </row>
    <row r="33018" spans="13:13">
      <c r="M33018" s="3"/>
    </row>
    <row r="33019" spans="13:13">
      <c r="M33019" s="3"/>
    </row>
    <row r="33020" spans="13:13">
      <c r="M33020" s="3"/>
    </row>
    <row r="33021" spans="13:13">
      <c r="M33021" s="3"/>
    </row>
    <row r="33022" spans="13:13">
      <c r="M33022" s="3"/>
    </row>
    <row r="33023" spans="13:13">
      <c r="M33023" s="3"/>
    </row>
    <row r="33024" spans="13:13">
      <c r="M33024" s="3"/>
    </row>
    <row r="33025" spans="13:13">
      <c r="M33025" s="3"/>
    </row>
    <row r="33026" spans="13:13">
      <c r="M33026" s="3"/>
    </row>
    <row r="33027" spans="13:13">
      <c r="M33027" s="3"/>
    </row>
    <row r="33028" spans="13:13">
      <c r="M33028" s="3"/>
    </row>
    <row r="33029" spans="13:13">
      <c r="M33029" s="3"/>
    </row>
    <row r="33030" spans="13:13">
      <c r="M33030" s="3"/>
    </row>
    <row r="33031" spans="13:13">
      <c r="M33031" s="3"/>
    </row>
    <row r="33032" spans="13:13">
      <c r="M33032" s="3"/>
    </row>
    <row r="33033" spans="13:13">
      <c r="M33033" s="3"/>
    </row>
    <row r="33034" spans="13:13">
      <c r="M33034" s="3"/>
    </row>
    <row r="33035" spans="13:13">
      <c r="M33035" s="3"/>
    </row>
    <row r="33036" spans="13:13">
      <c r="M33036" s="3"/>
    </row>
    <row r="33037" spans="13:13">
      <c r="M33037" s="3"/>
    </row>
    <row r="33038" spans="13:13">
      <c r="M33038" s="3"/>
    </row>
    <row r="33039" spans="13:13">
      <c r="M33039" s="3"/>
    </row>
    <row r="33040" spans="13:13">
      <c r="M33040" s="3"/>
    </row>
    <row r="33041" spans="13:13">
      <c r="M33041" s="3"/>
    </row>
    <row r="33042" spans="13:13">
      <c r="M33042" s="3"/>
    </row>
    <row r="33043" spans="13:13">
      <c r="M33043" s="3"/>
    </row>
    <row r="33044" spans="13:13">
      <c r="M33044" s="3"/>
    </row>
    <row r="33045" spans="13:13">
      <c r="M33045" s="3"/>
    </row>
    <row r="33046" spans="13:13">
      <c r="M33046" s="3"/>
    </row>
    <row r="33047" spans="13:13">
      <c r="M33047" s="3"/>
    </row>
    <row r="33048" spans="13:13">
      <c r="M33048" s="3"/>
    </row>
    <row r="33049" spans="13:13">
      <c r="M33049" s="3"/>
    </row>
    <row r="33050" spans="13:13">
      <c r="M33050" s="3"/>
    </row>
    <row r="33051" spans="13:13">
      <c r="M33051" s="3"/>
    </row>
    <row r="33052" spans="13:13">
      <c r="M33052" s="3"/>
    </row>
    <row r="33053" spans="13:13">
      <c r="M33053" s="3"/>
    </row>
    <row r="33054" spans="13:13">
      <c r="M33054" s="3"/>
    </row>
    <row r="33055" spans="13:13">
      <c r="M33055" s="3"/>
    </row>
    <row r="33056" spans="13:13">
      <c r="M33056" s="3"/>
    </row>
    <row r="33057" spans="13:13">
      <c r="M33057" s="3"/>
    </row>
    <row r="33058" spans="13:13">
      <c r="M33058" s="3"/>
    </row>
    <row r="33059" spans="13:13">
      <c r="M33059" s="3"/>
    </row>
    <row r="33060" spans="13:13">
      <c r="M33060" s="3"/>
    </row>
    <row r="33061" spans="13:13">
      <c r="M33061" s="3"/>
    </row>
    <row r="33062" spans="13:13">
      <c r="M33062" s="3"/>
    </row>
    <row r="33063" spans="13:13">
      <c r="M33063" s="3"/>
    </row>
    <row r="33064" spans="13:13">
      <c r="M33064" s="3"/>
    </row>
    <row r="33065" spans="13:13">
      <c r="M33065" s="3"/>
    </row>
    <row r="33066" spans="13:13">
      <c r="M33066" s="3"/>
    </row>
    <row r="33067" spans="13:13">
      <c r="M33067" s="3"/>
    </row>
    <row r="33068" spans="13:13">
      <c r="M33068" s="3"/>
    </row>
    <row r="33069" spans="13:13">
      <c r="M33069" s="3"/>
    </row>
    <row r="33070" spans="13:13">
      <c r="M33070" s="3"/>
    </row>
    <row r="33071" spans="13:13">
      <c r="M33071" s="3"/>
    </row>
    <row r="33072" spans="13:13">
      <c r="M33072" s="3"/>
    </row>
    <row r="33073" spans="13:13">
      <c r="M33073" s="3"/>
    </row>
    <row r="33074" spans="13:13">
      <c r="M33074" s="3"/>
    </row>
    <row r="33075" spans="13:13">
      <c r="M33075" s="3"/>
    </row>
    <row r="33076" spans="13:13">
      <c r="M33076" s="3"/>
    </row>
    <row r="33077" spans="13:13">
      <c r="M33077" s="3"/>
    </row>
    <row r="33078" spans="13:13">
      <c r="M33078" s="3"/>
    </row>
    <row r="33079" spans="13:13">
      <c r="M33079" s="3"/>
    </row>
    <row r="33080" spans="13:13">
      <c r="M33080" s="3"/>
    </row>
    <row r="33081" spans="13:13">
      <c r="M33081" s="3"/>
    </row>
    <row r="33082" spans="13:13">
      <c r="M33082" s="3"/>
    </row>
    <row r="33083" spans="13:13">
      <c r="M33083" s="3"/>
    </row>
    <row r="33084" spans="13:13">
      <c r="M33084" s="3"/>
    </row>
    <row r="33085" spans="13:13">
      <c r="M33085" s="3"/>
    </row>
    <row r="33086" spans="13:13">
      <c r="M33086" s="3"/>
    </row>
    <row r="33087" spans="13:13">
      <c r="M33087" s="3"/>
    </row>
    <row r="33088" spans="13:13">
      <c r="M33088" s="3"/>
    </row>
    <row r="33089" spans="13:13">
      <c r="M33089" s="3"/>
    </row>
    <row r="33090" spans="13:13">
      <c r="M33090" s="3"/>
    </row>
    <row r="33091" spans="13:13">
      <c r="M33091" s="3"/>
    </row>
    <row r="33092" spans="13:13">
      <c r="M33092" s="3"/>
    </row>
    <row r="33093" spans="13:13">
      <c r="M33093" s="3"/>
    </row>
    <row r="33094" spans="13:13">
      <c r="M33094" s="3"/>
    </row>
    <row r="33095" spans="13:13">
      <c r="M33095" s="3"/>
    </row>
    <row r="33096" spans="13:13">
      <c r="M33096" s="3"/>
    </row>
    <row r="33097" spans="13:13">
      <c r="M33097" s="3"/>
    </row>
    <row r="33098" spans="13:13">
      <c r="M33098" s="3"/>
    </row>
    <row r="33099" spans="13:13">
      <c r="M33099" s="3"/>
    </row>
    <row r="33100" spans="13:13">
      <c r="M33100" s="3"/>
    </row>
    <row r="33101" spans="13:13">
      <c r="M33101" s="3"/>
    </row>
    <row r="33102" spans="13:13">
      <c r="M33102" s="3"/>
    </row>
    <row r="33103" spans="13:13">
      <c r="M33103" s="3"/>
    </row>
    <row r="33104" spans="13:13">
      <c r="M33104" s="3"/>
    </row>
    <row r="33105" spans="13:13">
      <c r="M33105" s="3"/>
    </row>
    <row r="33106" spans="13:13">
      <c r="M33106" s="3"/>
    </row>
    <row r="33107" spans="13:13">
      <c r="M33107" s="3"/>
    </row>
    <row r="33108" spans="13:13">
      <c r="M33108" s="3"/>
    </row>
    <row r="33109" spans="13:13">
      <c r="M33109" s="3"/>
    </row>
    <row r="33110" spans="13:13">
      <c r="M33110" s="3"/>
    </row>
    <row r="33111" spans="13:13">
      <c r="M33111" s="3"/>
    </row>
    <row r="33112" spans="13:13">
      <c r="M33112" s="3"/>
    </row>
    <row r="33113" spans="13:13">
      <c r="M33113" s="3"/>
    </row>
    <row r="33114" spans="13:13">
      <c r="M33114" s="3"/>
    </row>
    <row r="33115" spans="13:13">
      <c r="M33115" s="3"/>
    </row>
    <row r="33116" spans="13:13">
      <c r="M33116" s="3"/>
    </row>
    <row r="33117" spans="13:13">
      <c r="M33117" s="3"/>
    </row>
    <row r="33118" spans="13:13">
      <c r="M33118" s="3"/>
    </row>
    <row r="33119" spans="13:13">
      <c r="M33119" s="3"/>
    </row>
    <row r="33120" spans="13:13">
      <c r="M33120" s="3"/>
    </row>
    <row r="33121" spans="13:13">
      <c r="M33121" s="3"/>
    </row>
    <row r="33122" spans="13:13">
      <c r="M33122" s="3"/>
    </row>
    <row r="33123" spans="13:13">
      <c r="M33123" s="3"/>
    </row>
    <row r="33124" spans="13:13">
      <c r="M33124" s="3"/>
    </row>
    <row r="33125" spans="13:13">
      <c r="M33125" s="3"/>
    </row>
    <row r="33126" spans="13:13">
      <c r="M33126" s="3"/>
    </row>
    <row r="33127" spans="13:13">
      <c r="M33127" s="3"/>
    </row>
    <row r="33128" spans="13:13">
      <c r="M33128" s="3"/>
    </row>
    <row r="33129" spans="13:13">
      <c r="M33129" s="3"/>
    </row>
    <row r="33130" spans="13:13">
      <c r="M33130" s="3"/>
    </row>
    <row r="33131" spans="13:13">
      <c r="M33131" s="3"/>
    </row>
    <row r="33132" spans="13:13">
      <c r="M33132" s="3"/>
    </row>
    <row r="33133" spans="13:13">
      <c r="M33133" s="3"/>
    </row>
    <row r="33134" spans="13:13">
      <c r="M33134" s="3"/>
    </row>
    <row r="33135" spans="13:13">
      <c r="M33135" s="3"/>
    </row>
    <row r="33136" spans="13:13">
      <c r="M33136" s="3"/>
    </row>
    <row r="33137" spans="13:13">
      <c r="M33137" s="3"/>
    </row>
    <row r="33138" spans="13:13">
      <c r="M33138" s="3"/>
    </row>
    <row r="33139" spans="13:13">
      <c r="M33139" s="3"/>
    </row>
    <row r="33140" spans="13:13">
      <c r="M33140" s="3"/>
    </row>
    <row r="33141" spans="13:13">
      <c r="M33141" s="3"/>
    </row>
    <row r="33142" spans="13:13">
      <c r="M33142" s="3"/>
    </row>
    <row r="33143" spans="13:13">
      <c r="M33143" s="3"/>
    </row>
    <row r="33144" spans="13:13">
      <c r="M33144" s="3"/>
    </row>
    <row r="33145" spans="13:13">
      <c r="M33145" s="3"/>
    </row>
    <row r="33146" spans="13:13">
      <c r="M33146" s="3"/>
    </row>
    <row r="33147" spans="13:13">
      <c r="M33147" s="3"/>
    </row>
    <row r="33148" spans="13:13">
      <c r="M33148" s="3"/>
    </row>
    <row r="33149" spans="13:13">
      <c r="M33149" s="3"/>
    </row>
    <row r="33150" spans="13:13">
      <c r="M33150" s="3"/>
    </row>
    <row r="33151" spans="13:13">
      <c r="M33151" s="3"/>
    </row>
    <row r="33152" spans="13:13">
      <c r="M33152" s="3"/>
    </row>
    <row r="33153" spans="13:13">
      <c r="M33153" s="3"/>
    </row>
    <row r="33154" spans="13:13">
      <c r="M33154" s="3"/>
    </row>
    <row r="33155" spans="13:13">
      <c r="M33155" s="3"/>
    </row>
    <row r="33156" spans="13:13">
      <c r="M33156" s="3"/>
    </row>
    <row r="33157" spans="13:13">
      <c r="M33157" s="3"/>
    </row>
    <row r="33158" spans="13:13">
      <c r="M33158" s="3"/>
    </row>
    <row r="33159" spans="13:13">
      <c r="M33159" s="3"/>
    </row>
    <row r="33160" spans="13:13">
      <c r="M33160" s="3"/>
    </row>
    <row r="33161" spans="13:13">
      <c r="M33161" s="3"/>
    </row>
    <row r="33162" spans="13:13">
      <c r="M33162" s="3"/>
    </row>
    <row r="33163" spans="13:13">
      <c r="M33163" s="3"/>
    </row>
    <row r="33164" spans="13:13">
      <c r="M33164" s="3"/>
    </row>
    <row r="33165" spans="13:13">
      <c r="M33165" s="3"/>
    </row>
    <row r="33166" spans="13:13">
      <c r="M33166" s="3"/>
    </row>
    <row r="33167" spans="13:13">
      <c r="M33167" s="3"/>
    </row>
    <row r="33168" spans="13:13">
      <c r="M33168" s="3"/>
    </row>
    <row r="33169" spans="13:13">
      <c r="M33169" s="3"/>
    </row>
    <row r="33170" spans="13:13">
      <c r="M33170" s="3"/>
    </row>
    <row r="33171" spans="13:13">
      <c r="M33171" s="3"/>
    </row>
    <row r="33172" spans="13:13">
      <c r="M33172" s="3"/>
    </row>
    <row r="33173" spans="13:13">
      <c r="M33173" s="3"/>
    </row>
    <row r="33174" spans="13:13">
      <c r="M33174" s="3"/>
    </row>
    <row r="33175" spans="13:13">
      <c r="M33175" s="3"/>
    </row>
    <row r="33176" spans="13:13">
      <c r="M33176" s="3"/>
    </row>
    <row r="33177" spans="13:13">
      <c r="M33177" s="3"/>
    </row>
    <row r="33178" spans="13:13">
      <c r="M33178" s="3"/>
    </row>
    <row r="33179" spans="13:13">
      <c r="M33179" s="3"/>
    </row>
    <row r="33180" spans="13:13">
      <c r="M33180" s="3"/>
    </row>
    <row r="33181" spans="13:13">
      <c r="M33181" s="3"/>
    </row>
    <row r="33182" spans="13:13">
      <c r="M33182" s="3"/>
    </row>
    <row r="33183" spans="13:13">
      <c r="M33183" s="3"/>
    </row>
    <row r="33184" spans="13:13">
      <c r="M33184" s="3"/>
    </row>
    <row r="33185" spans="13:13">
      <c r="M33185" s="3"/>
    </row>
    <row r="33186" spans="13:13">
      <c r="M33186" s="3"/>
    </row>
    <row r="33187" spans="13:13">
      <c r="M33187" s="3"/>
    </row>
    <row r="33188" spans="13:13">
      <c r="M33188" s="3"/>
    </row>
    <row r="33189" spans="13:13">
      <c r="M33189" s="3"/>
    </row>
    <row r="33190" spans="13:13">
      <c r="M33190" s="3"/>
    </row>
    <row r="33191" spans="13:13">
      <c r="M33191" s="3"/>
    </row>
    <row r="33192" spans="13:13">
      <c r="M33192" s="3"/>
    </row>
    <row r="33193" spans="13:13">
      <c r="M33193" s="3"/>
    </row>
    <row r="33194" spans="13:13">
      <c r="M33194" s="3"/>
    </row>
    <row r="33195" spans="13:13">
      <c r="M33195" s="3"/>
    </row>
    <row r="33196" spans="13:13">
      <c r="M33196" s="3"/>
    </row>
    <row r="33197" spans="13:13">
      <c r="M33197" s="3"/>
    </row>
    <row r="33198" spans="13:13">
      <c r="M33198" s="3"/>
    </row>
    <row r="33199" spans="13:13">
      <c r="M33199" s="3"/>
    </row>
    <row r="33200" spans="13:13">
      <c r="M33200" s="3"/>
    </row>
    <row r="33201" spans="13:13">
      <c r="M33201" s="3"/>
    </row>
    <row r="33202" spans="13:13">
      <c r="M33202" s="3"/>
    </row>
    <row r="33203" spans="13:13">
      <c r="M33203" s="3"/>
    </row>
    <row r="33204" spans="13:13">
      <c r="M33204" s="3"/>
    </row>
    <row r="33205" spans="13:13">
      <c r="M33205" s="3"/>
    </row>
    <row r="33206" spans="13:13">
      <c r="M33206" s="3"/>
    </row>
    <row r="33207" spans="13:13">
      <c r="M33207" s="3"/>
    </row>
    <row r="33208" spans="13:13">
      <c r="M33208" s="3"/>
    </row>
    <row r="33209" spans="13:13">
      <c r="M33209" s="3"/>
    </row>
    <row r="33210" spans="13:13">
      <c r="M33210" s="3"/>
    </row>
    <row r="33211" spans="13:13">
      <c r="M33211" s="3"/>
    </row>
    <row r="33212" spans="13:13">
      <c r="M33212" s="3"/>
    </row>
    <row r="33213" spans="13:13">
      <c r="M33213" s="3"/>
    </row>
    <row r="33214" spans="13:13">
      <c r="M33214" s="3"/>
    </row>
    <row r="33215" spans="13:13">
      <c r="M33215" s="3"/>
    </row>
    <row r="33216" spans="13:13">
      <c r="M33216" s="3"/>
    </row>
    <row r="33217" spans="13:13">
      <c r="M33217" s="3"/>
    </row>
    <row r="33218" spans="13:13">
      <c r="M33218" s="3"/>
    </row>
    <row r="33219" spans="13:13">
      <c r="M33219" s="3"/>
    </row>
    <row r="33220" spans="13:13">
      <c r="M33220" s="3"/>
    </row>
    <row r="33221" spans="13:13">
      <c r="M33221" s="3"/>
    </row>
    <row r="33222" spans="13:13">
      <c r="M33222" s="3"/>
    </row>
    <row r="33223" spans="13:13">
      <c r="M33223" s="3"/>
    </row>
    <row r="33224" spans="13:13">
      <c r="M33224" s="3"/>
    </row>
    <row r="33225" spans="13:13">
      <c r="M33225" s="3"/>
    </row>
    <row r="33226" spans="13:13">
      <c r="M33226" s="3"/>
    </row>
    <row r="33227" spans="13:13">
      <c r="M33227" s="3"/>
    </row>
    <row r="33228" spans="13:13">
      <c r="M33228" s="3"/>
    </row>
    <row r="33229" spans="13:13">
      <c r="M33229" s="3"/>
    </row>
    <row r="33230" spans="13:13">
      <c r="M33230" s="3"/>
    </row>
    <row r="33231" spans="13:13">
      <c r="M33231" s="3"/>
    </row>
    <row r="33232" spans="13:13">
      <c r="M33232" s="3"/>
    </row>
    <row r="33233" spans="13:13">
      <c r="M33233" s="3"/>
    </row>
    <row r="33234" spans="13:13">
      <c r="M33234" s="3"/>
    </row>
    <row r="33235" spans="13:13">
      <c r="M33235" s="3"/>
    </row>
    <row r="33236" spans="13:13">
      <c r="M33236" s="3"/>
    </row>
    <row r="33237" spans="13:13">
      <c r="M33237" s="3"/>
    </row>
    <row r="33238" spans="13:13">
      <c r="M33238" s="3"/>
    </row>
    <row r="33239" spans="13:13">
      <c r="M33239" s="3"/>
    </row>
    <row r="33240" spans="13:13">
      <c r="M33240" s="3"/>
    </row>
    <row r="33241" spans="13:13">
      <c r="M33241" s="3"/>
    </row>
    <row r="33242" spans="13:13">
      <c r="M33242" s="3"/>
    </row>
    <row r="33243" spans="13:13">
      <c r="M33243" s="3"/>
    </row>
    <row r="33244" spans="13:13">
      <c r="M33244" s="3"/>
    </row>
    <row r="33245" spans="13:13">
      <c r="M33245" s="3"/>
    </row>
    <row r="33246" spans="13:13">
      <c r="M33246" s="3"/>
    </row>
    <row r="33247" spans="13:13">
      <c r="M33247" s="3"/>
    </row>
    <row r="33248" spans="13:13">
      <c r="M33248" s="3"/>
    </row>
    <row r="33249" spans="13:13">
      <c r="M33249" s="3"/>
    </row>
    <row r="33250" spans="13:13">
      <c r="M33250" s="3"/>
    </row>
    <row r="33251" spans="13:13">
      <c r="M33251" s="3"/>
    </row>
    <row r="33252" spans="13:13">
      <c r="M33252" s="3"/>
    </row>
    <row r="33253" spans="13:13">
      <c r="M33253" s="3"/>
    </row>
    <row r="33254" spans="13:13">
      <c r="M33254" s="3"/>
    </row>
    <row r="33255" spans="13:13">
      <c r="M33255" s="3"/>
    </row>
    <row r="33256" spans="13:13">
      <c r="M33256" s="3"/>
    </row>
    <row r="33257" spans="13:13">
      <c r="M33257" s="3"/>
    </row>
    <row r="33258" spans="13:13">
      <c r="M33258" s="3"/>
    </row>
    <row r="33259" spans="13:13">
      <c r="M33259" s="3"/>
    </row>
    <row r="33260" spans="13:13">
      <c r="M33260" s="3"/>
    </row>
    <row r="33261" spans="13:13">
      <c r="M33261" s="3"/>
    </row>
    <row r="33262" spans="13:13">
      <c r="M33262" s="3"/>
    </row>
    <row r="33263" spans="13:13">
      <c r="M33263" s="3"/>
    </row>
    <row r="33264" spans="13:13">
      <c r="M33264" s="3"/>
    </row>
    <row r="33265" spans="13:13">
      <c r="M33265" s="3"/>
    </row>
    <row r="33266" spans="13:13">
      <c r="M33266" s="3"/>
    </row>
    <row r="33267" spans="13:13">
      <c r="M33267" s="3"/>
    </row>
    <row r="33268" spans="13:13">
      <c r="M33268" s="3"/>
    </row>
    <row r="33269" spans="13:13">
      <c r="M33269" s="3"/>
    </row>
    <row r="33270" spans="13:13">
      <c r="M33270" s="3"/>
    </row>
    <row r="33271" spans="13:13">
      <c r="M33271" s="3"/>
    </row>
    <row r="33272" spans="13:13">
      <c r="M33272" s="3"/>
    </row>
    <row r="33273" spans="13:13">
      <c r="M33273" s="3"/>
    </row>
    <row r="33274" spans="13:13">
      <c r="M33274" s="3"/>
    </row>
    <row r="33275" spans="13:13">
      <c r="M33275" s="3"/>
    </row>
    <row r="33276" spans="13:13">
      <c r="M33276" s="3"/>
    </row>
    <row r="33277" spans="13:13">
      <c r="M33277" s="3"/>
    </row>
    <row r="33278" spans="13:13">
      <c r="M33278" s="3"/>
    </row>
    <row r="33279" spans="13:13">
      <c r="M33279" s="3"/>
    </row>
    <row r="33280" spans="13:13">
      <c r="M33280" s="3"/>
    </row>
    <row r="33281" spans="13:13">
      <c r="M33281" s="3"/>
    </row>
    <row r="33282" spans="13:13">
      <c r="M33282" s="3"/>
    </row>
    <row r="33283" spans="13:13">
      <c r="M33283" s="3"/>
    </row>
  </sheetData>
  <sortState xmlns:xlrd2="http://schemas.microsoft.com/office/spreadsheetml/2017/richdata2" ref="A2:AA33283">
    <sortCondition ref="D1:D1048576"/>
    <sortCondition ref="C1:C1048576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>
    <tabColor theme="4" tint="-0.499984740745262"/>
  </sheetPr>
  <dimension ref="A1:R443"/>
  <sheetViews>
    <sheetView topLeftCell="E1" zoomScale="85" zoomScaleNormal="85" workbookViewId="0">
      <pane ySplit="1" topLeftCell="A2" activePane="bottomLeft" state="frozen"/>
      <selection pane="bottomLeft" activeCell="B107" sqref="B107"/>
    </sheetView>
  </sheetViews>
  <sheetFormatPr defaultRowHeight="16.5"/>
  <cols>
    <col min="1" max="1" width="13.875" style="6" bestFit="1" customWidth="1"/>
    <col min="2" max="2" width="12.625" customWidth="1"/>
    <col min="3" max="3" width="20.75" bestFit="1" customWidth="1"/>
    <col min="4" max="4" width="52.25" bestFit="1" customWidth="1"/>
    <col min="6" max="6" width="7.75" bestFit="1" customWidth="1"/>
    <col min="8" max="8" width="12.875" customWidth="1"/>
    <col min="9" max="9" width="10.25" customWidth="1"/>
    <col min="11" max="11" width="10.375" bestFit="1" customWidth="1"/>
    <col min="13" max="13" width="13.25" bestFit="1" customWidth="1"/>
    <col min="14" max="14" width="13" customWidth="1"/>
    <col min="15" max="15" width="10" bestFit="1" customWidth="1"/>
    <col min="17" max="17" width="11.625" bestFit="1" customWidth="1"/>
    <col min="77" max="77" width="13.125" customWidth="1"/>
    <col min="78" max="78" width="19.25" customWidth="1"/>
    <col min="79" max="79" width="13.125" customWidth="1"/>
    <col min="80" max="80" width="19.375" customWidth="1"/>
    <col min="81" max="81" width="13.125" customWidth="1"/>
    <col min="82" max="82" width="19.375" customWidth="1"/>
    <col min="83" max="83" width="13.125" customWidth="1"/>
    <col min="84" max="84" width="19.375" customWidth="1"/>
    <col min="85" max="85" width="13.125" customWidth="1"/>
    <col min="86" max="86" width="19.375" bestFit="1" customWidth="1"/>
    <col min="87" max="87" width="13.125" customWidth="1"/>
    <col min="88" max="88" width="19.375" customWidth="1"/>
    <col min="89" max="89" width="13.125" customWidth="1"/>
    <col min="90" max="90" width="16.75" customWidth="1"/>
    <col min="91" max="91" width="13.125" customWidth="1"/>
    <col min="92" max="92" width="16.75" bestFit="1" customWidth="1"/>
    <col min="93" max="93" width="13.125" customWidth="1"/>
    <col min="94" max="94" width="19.375" bestFit="1" customWidth="1"/>
    <col min="95" max="95" width="13.125" customWidth="1"/>
    <col min="96" max="96" width="19.375" bestFit="1" customWidth="1"/>
    <col min="97" max="97" width="13.125" customWidth="1"/>
    <col min="98" max="98" width="19.375" bestFit="1" customWidth="1"/>
    <col min="99" max="99" width="13.125" customWidth="1"/>
    <col min="100" max="100" width="19.375" bestFit="1" customWidth="1"/>
    <col min="101" max="101" width="13.125" customWidth="1"/>
    <col min="102" max="102" width="19.375" bestFit="1" customWidth="1"/>
    <col min="103" max="103" width="13.125" customWidth="1"/>
    <col min="104" max="104" width="19.375" bestFit="1" customWidth="1"/>
    <col min="105" max="105" width="13.125" customWidth="1"/>
    <col min="106" max="106" width="19.375" bestFit="1" customWidth="1"/>
    <col min="107" max="107" width="13.125" customWidth="1"/>
    <col min="108" max="108" width="19.375" bestFit="1" customWidth="1"/>
    <col min="109" max="109" width="13.125" customWidth="1"/>
    <col min="110" max="110" width="25" bestFit="1" customWidth="1"/>
    <col min="111" max="111" width="13.125" customWidth="1"/>
    <col min="112" max="112" width="20.75" bestFit="1" customWidth="1"/>
    <col min="113" max="113" width="13.125" customWidth="1"/>
    <col min="114" max="114" width="20.75" bestFit="1" customWidth="1"/>
    <col min="115" max="115" width="13.125" customWidth="1"/>
    <col min="116" max="116" width="20.75" bestFit="1" customWidth="1"/>
    <col min="117" max="117" width="13.125" customWidth="1"/>
    <col min="118" max="118" width="20.75" bestFit="1" customWidth="1"/>
    <col min="119" max="119" width="13.125" customWidth="1"/>
    <col min="120" max="120" width="20.75" bestFit="1" customWidth="1"/>
    <col min="121" max="121" width="13.125" customWidth="1"/>
    <col min="122" max="122" width="20.75" bestFit="1" customWidth="1"/>
    <col min="123" max="123" width="13.125" customWidth="1"/>
    <col min="124" max="124" width="20.75" bestFit="1" customWidth="1"/>
    <col min="125" max="125" width="13.125" customWidth="1"/>
    <col min="126" max="126" width="17" bestFit="1" customWidth="1"/>
    <col min="127" max="127" width="13.125" customWidth="1"/>
    <col min="128" max="128" width="17.625" bestFit="1" customWidth="1"/>
    <col min="129" max="129" width="13.125" customWidth="1"/>
    <col min="130" max="130" width="18.125" bestFit="1" customWidth="1"/>
    <col min="131" max="131" width="13.125" customWidth="1"/>
    <col min="132" max="132" width="21.25" bestFit="1" customWidth="1"/>
    <col min="133" max="133" width="23.75" bestFit="1" customWidth="1"/>
  </cols>
  <sheetData>
    <row r="1" spans="1:18" ht="17.25" thickTop="1">
      <c r="A1" s="12" t="s">
        <v>100</v>
      </c>
      <c r="B1" s="22" t="s">
        <v>101</v>
      </c>
      <c r="C1" s="12" t="s">
        <v>102</v>
      </c>
      <c r="D1" s="12" t="s">
        <v>96</v>
      </c>
      <c r="E1" s="22" t="s">
        <v>90</v>
      </c>
      <c r="F1" s="22" t="s">
        <v>103</v>
      </c>
      <c r="G1" s="22" t="s">
        <v>104</v>
      </c>
      <c r="H1" s="12" t="s">
        <v>105</v>
      </c>
      <c r="I1" s="12" t="s">
        <v>106</v>
      </c>
      <c r="J1" s="12" t="s">
        <v>107</v>
      </c>
      <c r="K1" s="12" t="s">
        <v>108</v>
      </c>
      <c r="L1" s="12" t="s">
        <v>109</v>
      </c>
      <c r="M1" s="12" t="s">
        <v>67</v>
      </c>
      <c r="N1" s="12" t="s">
        <v>95</v>
      </c>
      <c r="O1" s="12" t="s">
        <v>615</v>
      </c>
      <c r="P1" s="12" t="s">
        <v>110</v>
      </c>
      <c r="Q1" s="22" t="s">
        <v>111</v>
      </c>
      <c r="R1" s="12" t="s">
        <v>112</v>
      </c>
    </row>
    <row r="2" spans="1:18">
      <c r="A2" s="6">
        <v>45642</v>
      </c>
      <c r="B2">
        <v>5028310721</v>
      </c>
      <c r="C2" s="5" t="s">
        <v>2643</v>
      </c>
      <c r="D2" s="5" t="s">
        <v>2644</v>
      </c>
      <c r="E2">
        <v>8763</v>
      </c>
      <c r="F2">
        <v>68</v>
      </c>
      <c r="H2" s="5" t="s">
        <v>2236</v>
      </c>
      <c r="I2" s="5" t="s">
        <v>2236</v>
      </c>
      <c r="J2" s="5" t="s">
        <v>3462</v>
      </c>
      <c r="K2" s="5" t="s">
        <v>3463</v>
      </c>
      <c r="L2" s="33" t="s">
        <v>266</v>
      </c>
      <c r="M2" s="5" t="s">
        <v>1332</v>
      </c>
      <c r="N2" s="5" t="s">
        <v>64</v>
      </c>
      <c r="O2" s="5" t="s">
        <v>600</v>
      </c>
      <c r="P2" s="5" t="s">
        <v>1174</v>
      </c>
      <c r="Q2" t="s">
        <v>22</v>
      </c>
    </row>
    <row r="3" spans="1:18">
      <c r="A3" s="6">
        <v>45642</v>
      </c>
      <c r="B3">
        <v>5028242589</v>
      </c>
      <c r="C3" t="s">
        <v>3489</v>
      </c>
      <c r="D3" t="s">
        <v>3490</v>
      </c>
      <c r="E3">
        <v>332</v>
      </c>
      <c r="F3">
        <v>47</v>
      </c>
      <c r="H3" t="s">
        <v>2236</v>
      </c>
      <c r="I3" t="s">
        <v>2236</v>
      </c>
      <c r="J3" t="s">
        <v>3462</v>
      </c>
      <c r="K3" t="s">
        <v>3463</v>
      </c>
      <c r="L3" t="s">
        <v>41</v>
      </c>
      <c r="M3" t="s">
        <v>118</v>
      </c>
      <c r="N3" t="s">
        <v>8</v>
      </c>
      <c r="O3" t="s">
        <v>601</v>
      </c>
      <c r="P3" t="s">
        <v>1260</v>
      </c>
      <c r="Q3" t="s">
        <v>22</v>
      </c>
    </row>
    <row r="4" spans="1:18">
      <c r="A4" s="6">
        <v>45642</v>
      </c>
      <c r="B4">
        <v>5028242601</v>
      </c>
      <c r="C4" t="s">
        <v>3489</v>
      </c>
      <c r="D4" t="s">
        <v>3490</v>
      </c>
      <c r="E4">
        <v>468</v>
      </c>
      <c r="F4">
        <v>47</v>
      </c>
      <c r="H4" t="s">
        <v>2236</v>
      </c>
      <c r="I4" t="s">
        <v>2236</v>
      </c>
      <c r="J4" t="s">
        <v>3462</v>
      </c>
      <c r="K4" t="s">
        <v>3463</v>
      </c>
      <c r="L4" t="s">
        <v>41</v>
      </c>
      <c r="M4" t="s">
        <v>118</v>
      </c>
      <c r="N4" t="s">
        <v>8</v>
      </c>
      <c r="O4" t="s">
        <v>601</v>
      </c>
      <c r="P4" t="s">
        <v>1260</v>
      </c>
      <c r="Q4" t="s">
        <v>22</v>
      </c>
    </row>
    <row r="5" spans="1:18">
      <c r="A5" s="6">
        <v>45642</v>
      </c>
      <c r="B5">
        <v>5028297586</v>
      </c>
      <c r="C5" s="5" t="s">
        <v>2048</v>
      </c>
      <c r="D5" s="5" t="s">
        <v>3618</v>
      </c>
      <c r="E5">
        <v>256</v>
      </c>
      <c r="F5">
        <v>20</v>
      </c>
      <c r="H5" s="5" t="s">
        <v>2236</v>
      </c>
      <c r="I5" s="5" t="s">
        <v>2236</v>
      </c>
      <c r="J5" s="5" t="s">
        <v>3462</v>
      </c>
      <c r="K5" s="5" t="s">
        <v>3463</v>
      </c>
      <c r="L5" s="5" t="s">
        <v>39</v>
      </c>
      <c r="M5" s="5" t="s">
        <v>40</v>
      </c>
      <c r="N5" s="5" t="s">
        <v>38</v>
      </c>
      <c r="O5" s="5" t="s">
        <v>54</v>
      </c>
      <c r="P5" s="5" t="s">
        <v>1197</v>
      </c>
      <c r="Q5" t="s">
        <v>22</v>
      </c>
    </row>
    <row r="6" spans="1:18">
      <c r="A6" s="6">
        <v>45642</v>
      </c>
      <c r="B6">
        <v>5028251963</v>
      </c>
      <c r="C6" s="5" t="s">
        <v>3610</v>
      </c>
      <c r="D6" s="5" t="s">
        <v>3611</v>
      </c>
      <c r="E6">
        <v>1078</v>
      </c>
      <c r="F6">
        <v>47</v>
      </c>
      <c r="H6" s="5" t="s">
        <v>2236</v>
      </c>
      <c r="I6" s="5" t="s">
        <v>2236</v>
      </c>
      <c r="J6" s="5" t="s">
        <v>3462</v>
      </c>
      <c r="K6" s="5" t="s">
        <v>3463</v>
      </c>
      <c r="L6" s="5" t="s">
        <v>41</v>
      </c>
      <c r="M6" s="5" t="s">
        <v>118</v>
      </c>
      <c r="N6" s="5" t="s">
        <v>8</v>
      </c>
      <c r="O6" s="5" t="s">
        <v>601</v>
      </c>
      <c r="P6" s="5" t="s">
        <v>3450</v>
      </c>
      <c r="Q6" t="s">
        <v>22</v>
      </c>
    </row>
    <row r="7" spans="1:18">
      <c r="A7" s="6">
        <v>45642</v>
      </c>
      <c r="B7">
        <v>5028251960</v>
      </c>
      <c r="C7" t="s">
        <v>3610</v>
      </c>
      <c r="D7" t="s">
        <v>3611</v>
      </c>
      <c r="E7">
        <v>242</v>
      </c>
      <c r="F7">
        <v>20</v>
      </c>
      <c r="H7" t="s">
        <v>2236</v>
      </c>
      <c r="I7" t="s">
        <v>2236</v>
      </c>
      <c r="J7" t="s">
        <v>3462</v>
      </c>
      <c r="K7" t="s">
        <v>3463</v>
      </c>
      <c r="L7" t="s">
        <v>41</v>
      </c>
      <c r="M7" t="s">
        <v>118</v>
      </c>
      <c r="N7" t="s">
        <v>8</v>
      </c>
      <c r="O7" t="s">
        <v>601</v>
      </c>
      <c r="P7" t="s">
        <v>3450</v>
      </c>
      <c r="Q7" t="s">
        <v>22</v>
      </c>
    </row>
    <row r="8" spans="1:18">
      <c r="A8" s="6">
        <v>45642</v>
      </c>
      <c r="B8">
        <v>5028251944</v>
      </c>
      <c r="C8" t="s">
        <v>3485</v>
      </c>
      <c r="D8" t="s">
        <v>3486</v>
      </c>
      <c r="E8">
        <v>151</v>
      </c>
      <c r="F8">
        <v>20</v>
      </c>
      <c r="H8" t="s">
        <v>2236</v>
      </c>
      <c r="I8" t="s">
        <v>2236</v>
      </c>
      <c r="J8" t="s">
        <v>3462</v>
      </c>
      <c r="K8" t="s">
        <v>3463</v>
      </c>
      <c r="L8" t="s">
        <v>41</v>
      </c>
      <c r="M8" t="s">
        <v>118</v>
      </c>
      <c r="N8" t="s">
        <v>8</v>
      </c>
      <c r="O8" t="s">
        <v>601</v>
      </c>
      <c r="P8" t="s">
        <v>3450</v>
      </c>
      <c r="Q8" t="s">
        <v>22</v>
      </c>
    </row>
    <row r="9" spans="1:18">
      <c r="A9" s="6">
        <v>45642</v>
      </c>
      <c r="B9">
        <v>5028251945</v>
      </c>
      <c r="C9" t="s">
        <v>3485</v>
      </c>
      <c r="D9" t="s">
        <v>3486</v>
      </c>
      <c r="E9">
        <v>201</v>
      </c>
      <c r="F9">
        <v>20</v>
      </c>
      <c r="H9" t="s">
        <v>2236</v>
      </c>
      <c r="I9" t="s">
        <v>2236</v>
      </c>
      <c r="J9" t="s">
        <v>3462</v>
      </c>
      <c r="K9" t="s">
        <v>3463</v>
      </c>
      <c r="L9" t="s">
        <v>41</v>
      </c>
      <c r="M9" t="s">
        <v>118</v>
      </c>
      <c r="N9" t="s">
        <v>8</v>
      </c>
      <c r="O9" t="s">
        <v>601</v>
      </c>
      <c r="P9" t="s">
        <v>3450</v>
      </c>
      <c r="Q9" t="s">
        <v>22</v>
      </c>
    </row>
    <row r="10" spans="1:18">
      <c r="A10" s="6">
        <v>45642</v>
      </c>
      <c r="B10">
        <v>5028251941</v>
      </c>
      <c r="C10" s="5" t="s">
        <v>3485</v>
      </c>
      <c r="D10" s="5" t="s">
        <v>3486</v>
      </c>
      <c r="E10">
        <v>648</v>
      </c>
      <c r="F10">
        <v>47</v>
      </c>
      <c r="H10" s="5" t="s">
        <v>2236</v>
      </c>
      <c r="I10" s="5" t="s">
        <v>2236</v>
      </c>
      <c r="J10" s="5" t="s">
        <v>3462</v>
      </c>
      <c r="K10" s="5" t="s">
        <v>3463</v>
      </c>
      <c r="L10" s="5" t="s">
        <v>41</v>
      </c>
      <c r="M10" s="5" t="s">
        <v>118</v>
      </c>
      <c r="N10" s="5" t="s">
        <v>8</v>
      </c>
      <c r="O10" s="5" t="s">
        <v>601</v>
      </c>
      <c r="P10" s="5" t="s">
        <v>3450</v>
      </c>
      <c r="Q10" t="s">
        <v>22</v>
      </c>
    </row>
    <row r="11" spans="1:18">
      <c r="A11" s="6">
        <v>45642</v>
      </c>
      <c r="B11">
        <v>5028251969</v>
      </c>
      <c r="C11" t="s">
        <v>3501</v>
      </c>
      <c r="D11" s="60" t="s">
        <v>3502</v>
      </c>
      <c r="E11" s="60">
        <v>424</v>
      </c>
      <c r="F11" s="60">
        <v>47</v>
      </c>
      <c r="G11" s="60"/>
      <c r="H11" s="60" t="s">
        <v>2236</v>
      </c>
      <c r="I11" s="60" t="s">
        <v>2236</v>
      </c>
      <c r="J11" s="60" t="s">
        <v>3462</v>
      </c>
      <c r="K11" t="s">
        <v>3463</v>
      </c>
      <c r="L11" t="s">
        <v>41</v>
      </c>
      <c r="M11" t="s">
        <v>118</v>
      </c>
      <c r="N11" t="s">
        <v>8</v>
      </c>
      <c r="O11" t="s">
        <v>601</v>
      </c>
      <c r="P11" t="s">
        <v>3450</v>
      </c>
      <c r="Q11" t="s">
        <v>22</v>
      </c>
    </row>
    <row r="12" spans="1:18">
      <c r="A12" s="6">
        <v>45642</v>
      </c>
      <c r="B12">
        <v>5028251967</v>
      </c>
      <c r="C12" s="5" t="s">
        <v>3501</v>
      </c>
      <c r="D12" s="5" t="s">
        <v>3502</v>
      </c>
      <c r="E12">
        <v>76</v>
      </c>
      <c r="F12">
        <v>20</v>
      </c>
      <c r="H12" s="5" t="s">
        <v>2236</v>
      </c>
      <c r="I12" s="5" t="s">
        <v>2236</v>
      </c>
      <c r="J12" s="5" t="s">
        <v>3462</v>
      </c>
      <c r="K12" s="5" t="s">
        <v>3463</v>
      </c>
      <c r="L12" s="5" t="s">
        <v>41</v>
      </c>
      <c r="M12" s="5" t="s">
        <v>118</v>
      </c>
      <c r="N12" s="5" t="s">
        <v>8</v>
      </c>
      <c r="O12" s="5" t="s">
        <v>601</v>
      </c>
      <c r="P12" s="5" t="s">
        <v>3450</v>
      </c>
      <c r="Q12" t="s">
        <v>22</v>
      </c>
    </row>
    <row r="13" spans="1:18">
      <c r="A13" s="6">
        <v>45642</v>
      </c>
      <c r="B13">
        <v>5028308299</v>
      </c>
      <c r="C13" s="5" t="s">
        <v>3594</v>
      </c>
      <c r="D13" s="5" t="s">
        <v>3595</v>
      </c>
      <c r="E13">
        <v>87</v>
      </c>
      <c r="F13">
        <v>20</v>
      </c>
      <c r="H13" s="5" t="s">
        <v>2236</v>
      </c>
      <c r="I13" s="5" t="s">
        <v>2236</v>
      </c>
      <c r="J13" s="5" t="s">
        <v>3462</v>
      </c>
      <c r="K13" s="5" t="s">
        <v>3463</v>
      </c>
      <c r="L13" s="5" t="s">
        <v>39</v>
      </c>
      <c r="M13" s="5" t="s">
        <v>1183</v>
      </c>
      <c r="N13" s="5" t="s">
        <v>38</v>
      </c>
      <c r="O13" s="5" t="s">
        <v>1194</v>
      </c>
      <c r="P13" s="5" t="s">
        <v>1197</v>
      </c>
      <c r="Q13" t="s">
        <v>22</v>
      </c>
    </row>
    <row r="14" spans="1:18">
      <c r="A14" s="6">
        <v>45642</v>
      </c>
      <c r="B14">
        <v>5028295686</v>
      </c>
      <c r="C14" t="s">
        <v>3643</v>
      </c>
      <c r="D14" t="s">
        <v>3644</v>
      </c>
      <c r="E14">
        <v>27</v>
      </c>
      <c r="F14">
        <v>20</v>
      </c>
      <c r="H14" t="s">
        <v>2236</v>
      </c>
      <c r="I14" t="s">
        <v>2236</v>
      </c>
      <c r="J14" t="s">
        <v>3462</v>
      </c>
      <c r="K14" t="s">
        <v>3463</v>
      </c>
      <c r="L14" t="s">
        <v>39</v>
      </c>
      <c r="M14" t="s">
        <v>1183</v>
      </c>
      <c r="N14" t="s">
        <v>38</v>
      </c>
      <c r="O14" t="s">
        <v>1194</v>
      </c>
      <c r="P14" t="s">
        <v>1197</v>
      </c>
      <c r="Q14" t="s">
        <v>22</v>
      </c>
    </row>
    <row r="15" spans="1:18">
      <c r="A15" s="6">
        <v>45642</v>
      </c>
      <c r="B15">
        <v>5028308361</v>
      </c>
      <c r="C15" t="s">
        <v>3625</v>
      </c>
      <c r="D15" t="s">
        <v>3626</v>
      </c>
      <c r="E15">
        <v>64</v>
      </c>
      <c r="F15">
        <v>20</v>
      </c>
      <c r="H15" t="s">
        <v>2236</v>
      </c>
      <c r="I15" t="s">
        <v>2236</v>
      </c>
      <c r="J15" t="s">
        <v>3462</v>
      </c>
      <c r="K15" t="s">
        <v>3463</v>
      </c>
      <c r="L15" t="s">
        <v>39</v>
      </c>
      <c r="M15" t="s">
        <v>1183</v>
      </c>
      <c r="N15" t="s">
        <v>38</v>
      </c>
      <c r="O15" t="s">
        <v>1194</v>
      </c>
      <c r="P15" t="s">
        <v>1197</v>
      </c>
      <c r="Q15" t="s">
        <v>22</v>
      </c>
    </row>
    <row r="16" spans="1:18">
      <c r="A16" s="6">
        <v>45642</v>
      </c>
      <c r="B16">
        <v>5028280943</v>
      </c>
      <c r="C16" t="s">
        <v>3491</v>
      </c>
      <c r="D16" t="s">
        <v>3492</v>
      </c>
      <c r="E16">
        <v>434</v>
      </c>
      <c r="F16">
        <v>47</v>
      </c>
      <c r="H16" t="s">
        <v>2236</v>
      </c>
      <c r="I16" t="s">
        <v>2236</v>
      </c>
      <c r="J16" t="s">
        <v>3462</v>
      </c>
      <c r="K16" t="s">
        <v>3463</v>
      </c>
      <c r="L16" t="s">
        <v>39</v>
      </c>
      <c r="M16" t="s">
        <v>1183</v>
      </c>
      <c r="N16" t="s">
        <v>38</v>
      </c>
      <c r="O16" t="s">
        <v>1194</v>
      </c>
      <c r="P16" t="s">
        <v>1197</v>
      </c>
      <c r="Q16" t="s">
        <v>22</v>
      </c>
    </row>
    <row r="17" spans="1:17">
      <c r="A17" s="6">
        <v>45642</v>
      </c>
      <c r="B17">
        <v>5028281753</v>
      </c>
      <c r="C17" s="5" t="s">
        <v>3517</v>
      </c>
      <c r="D17" s="5" t="s">
        <v>3518</v>
      </c>
      <c r="E17">
        <v>107</v>
      </c>
      <c r="F17">
        <v>20</v>
      </c>
      <c r="H17" s="5" t="s">
        <v>2236</v>
      </c>
      <c r="I17" s="5" t="s">
        <v>2236</v>
      </c>
      <c r="J17" s="5" t="s">
        <v>3462</v>
      </c>
      <c r="K17" s="5" t="s">
        <v>3463</v>
      </c>
      <c r="L17" s="5" t="s">
        <v>41</v>
      </c>
      <c r="M17" s="5" t="s">
        <v>122</v>
      </c>
      <c r="N17" s="5" t="s">
        <v>64</v>
      </c>
      <c r="O17" s="5" t="s">
        <v>603</v>
      </c>
      <c r="P17" s="5" t="s">
        <v>36</v>
      </c>
      <c r="Q17" t="s">
        <v>609</v>
      </c>
    </row>
    <row r="18" spans="1:17">
      <c r="A18" s="6">
        <v>45642</v>
      </c>
      <c r="B18">
        <v>5028281755</v>
      </c>
      <c r="C18" t="s">
        <v>3517</v>
      </c>
      <c r="D18" t="s">
        <v>3518</v>
      </c>
      <c r="E18">
        <v>146</v>
      </c>
      <c r="F18">
        <v>20</v>
      </c>
      <c r="H18" t="s">
        <v>2236</v>
      </c>
      <c r="I18" t="s">
        <v>2236</v>
      </c>
      <c r="J18" t="s">
        <v>3462</v>
      </c>
      <c r="K18" t="s">
        <v>3463</v>
      </c>
      <c r="L18" t="s">
        <v>41</v>
      </c>
      <c r="M18" t="s">
        <v>122</v>
      </c>
      <c r="N18" t="s">
        <v>64</v>
      </c>
      <c r="O18" t="s">
        <v>603</v>
      </c>
      <c r="P18" t="s">
        <v>36</v>
      </c>
      <c r="Q18" t="s">
        <v>609</v>
      </c>
    </row>
    <row r="19" spans="1:17">
      <c r="A19" s="6">
        <v>45642</v>
      </c>
      <c r="B19">
        <v>5028281769</v>
      </c>
      <c r="C19" t="s">
        <v>3517</v>
      </c>
      <c r="D19" t="s">
        <v>3518</v>
      </c>
      <c r="E19">
        <v>220</v>
      </c>
      <c r="F19">
        <v>20</v>
      </c>
      <c r="H19" t="s">
        <v>2236</v>
      </c>
      <c r="I19" t="s">
        <v>2236</v>
      </c>
      <c r="J19" t="s">
        <v>3462</v>
      </c>
      <c r="K19" t="s">
        <v>3463</v>
      </c>
      <c r="L19" s="13" t="s">
        <v>41</v>
      </c>
      <c r="M19" t="s">
        <v>122</v>
      </c>
      <c r="N19" t="s">
        <v>64</v>
      </c>
      <c r="O19" t="s">
        <v>603</v>
      </c>
      <c r="P19" t="s">
        <v>36</v>
      </c>
      <c r="Q19" t="s">
        <v>609</v>
      </c>
    </row>
    <row r="20" spans="1:17">
      <c r="A20" s="6">
        <v>45642</v>
      </c>
      <c r="B20">
        <v>5028281750</v>
      </c>
      <c r="C20" t="s">
        <v>3517</v>
      </c>
      <c r="D20" t="s">
        <v>3518</v>
      </c>
      <c r="E20">
        <v>54</v>
      </c>
      <c r="F20">
        <v>20</v>
      </c>
      <c r="H20" t="s">
        <v>2236</v>
      </c>
      <c r="I20" t="s">
        <v>2236</v>
      </c>
      <c r="J20" t="s">
        <v>3462</v>
      </c>
      <c r="K20" t="s">
        <v>3463</v>
      </c>
      <c r="L20" t="s">
        <v>41</v>
      </c>
      <c r="M20" t="s">
        <v>122</v>
      </c>
      <c r="N20" t="s">
        <v>64</v>
      </c>
      <c r="O20" t="s">
        <v>603</v>
      </c>
      <c r="P20" t="s">
        <v>36</v>
      </c>
      <c r="Q20" t="s">
        <v>609</v>
      </c>
    </row>
    <row r="21" spans="1:17">
      <c r="A21" s="6">
        <v>45642</v>
      </c>
      <c r="B21">
        <v>5028287270</v>
      </c>
      <c r="C21" s="5" t="s">
        <v>3563</v>
      </c>
      <c r="D21" s="5" t="s">
        <v>3564</v>
      </c>
      <c r="E21">
        <v>5124</v>
      </c>
      <c r="F21">
        <v>68</v>
      </c>
      <c r="H21" s="5" t="s">
        <v>2236</v>
      </c>
      <c r="I21" s="5" t="s">
        <v>2236</v>
      </c>
      <c r="J21" s="5" t="s">
        <v>3462</v>
      </c>
      <c r="K21" s="5" t="s">
        <v>3463</v>
      </c>
      <c r="L21" s="5" t="s">
        <v>23</v>
      </c>
      <c r="M21" s="5" t="s">
        <v>1344</v>
      </c>
      <c r="N21" s="5" t="s">
        <v>64</v>
      </c>
      <c r="O21" s="5" t="s">
        <v>516</v>
      </c>
      <c r="P21" s="5" t="s">
        <v>1174</v>
      </c>
      <c r="Q21" t="s">
        <v>22</v>
      </c>
    </row>
    <row r="22" spans="1:17">
      <c r="A22" s="6">
        <v>45642</v>
      </c>
      <c r="B22">
        <v>5028270405</v>
      </c>
      <c r="C22" t="s">
        <v>3533</v>
      </c>
      <c r="D22" t="s">
        <v>3534</v>
      </c>
      <c r="E22">
        <v>50000</v>
      </c>
      <c r="F22">
        <v>96</v>
      </c>
      <c r="H22" t="s">
        <v>2236</v>
      </c>
      <c r="I22" t="s">
        <v>2236</v>
      </c>
      <c r="J22" t="s">
        <v>3462</v>
      </c>
      <c r="K22" t="s">
        <v>3463</v>
      </c>
      <c r="L22" t="s">
        <v>23</v>
      </c>
      <c r="M22" t="s">
        <v>683</v>
      </c>
      <c r="N22" t="s">
        <v>64</v>
      </c>
      <c r="O22" t="s">
        <v>484</v>
      </c>
      <c r="P22" t="s">
        <v>36</v>
      </c>
      <c r="Q22" t="s">
        <v>22</v>
      </c>
    </row>
    <row r="23" spans="1:17">
      <c r="A23" s="6">
        <v>45642</v>
      </c>
      <c r="B23">
        <v>5028303855</v>
      </c>
      <c r="C23" t="s">
        <v>3549</v>
      </c>
      <c r="D23" t="s">
        <v>3550</v>
      </c>
      <c r="E23">
        <v>10000</v>
      </c>
      <c r="F23">
        <v>68</v>
      </c>
      <c r="H23" t="s">
        <v>2236</v>
      </c>
      <c r="I23" t="s">
        <v>2236</v>
      </c>
      <c r="J23" t="s">
        <v>3462</v>
      </c>
      <c r="K23" t="s">
        <v>3463</v>
      </c>
      <c r="L23" t="s">
        <v>266</v>
      </c>
      <c r="M23" t="s">
        <v>122</v>
      </c>
      <c r="N23" t="s">
        <v>64</v>
      </c>
      <c r="O23" t="s">
        <v>603</v>
      </c>
      <c r="P23" t="s">
        <v>36</v>
      </c>
      <c r="Q23" t="s">
        <v>22</v>
      </c>
    </row>
    <row r="24" spans="1:17">
      <c r="A24" s="6">
        <v>45642</v>
      </c>
      <c r="B24">
        <v>5028179808</v>
      </c>
      <c r="C24" t="s">
        <v>2168</v>
      </c>
      <c r="D24" t="s">
        <v>3472</v>
      </c>
      <c r="E24">
        <v>22</v>
      </c>
      <c r="F24">
        <v>20</v>
      </c>
      <c r="H24" t="s">
        <v>2236</v>
      </c>
      <c r="I24" t="s">
        <v>2236</v>
      </c>
      <c r="J24" t="s">
        <v>3462</v>
      </c>
      <c r="K24" t="s">
        <v>3463</v>
      </c>
      <c r="L24" t="s">
        <v>242</v>
      </c>
      <c r="M24" t="s">
        <v>40</v>
      </c>
      <c r="N24" t="s">
        <v>38</v>
      </c>
      <c r="O24" t="s">
        <v>54</v>
      </c>
      <c r="P24" t="s">
        <v>1197</v>
      </c>
      <c r="Q24" t="s">
        <v>22</v>
      </c>
    </row>
    <row r="25" spans="1:17">
      <c r="A25" s="6">
        <v>45642</v>
      </c>
      <c r="B25">
        <v>5028295322</v>
      </c>
      <c r="C25" t="s">
        <v>3645</v>
      </c>
      <c r="D25" t="s">
        <v>3646</v>
      </c>
      <c r="E25">
        <v>50</v>
      </c>
      <c r="F25">
        <v>20</v>
      </c>
      <c r="H25" t="s">
        <v>2236</v>
      </c>
      <c r="I25" t="s">
        <v>2236</v>
      </c>
      <c r="J25" t="s">
        <v>3462</v>
      </c>
      <c r="K25" t="s">
        <v>3463</v>
      </c>
      <c r="L25" t="s">
        <v>1267</v>
      </c>
      <c r="M25" t="s">
        <v>43</v>
      </c>
      <c r="N25" t="s">
        <v>64</v>
      </c>
      <c r="O25" t="s">
        <v>602</v>
      </c>
      <c r="P25" t="s">
        <v>36</v>
      </c>
      <c r="Q25" t="s">
        <v>609</v>
      </c>
    </row>
    <row r="26" spans="1:17">
      <c r="A26" s="6">
        <v>45642</v>
      </c>
      <c r="B26">
        <v>5028270913</v>
      </c>
      <c r="C26" t="s">
        <v>3637</v>
      </c>
      <c r="D26" t="s">
        <v>3638</v>
      </c>
      <c r="E26">
        <v>3907</v>
      </c>
      <c r="F26">
        <v>68</v>
      </c>
      <c r="H26" t="s">
        <v>2236</v>
      </c>
      <c r="I26" t="s">
        <v>2236</v>
      </c>
      <c r="J26" t="s">
        <v>3462</v>
      </c>
      <c r="K26" t="s">
        <v>3463</v>
      </c>
      <c r="L26" t="s">
        <v>23</v>
      </c>
      <c r="M26" t="s">
        <v>123</v>
      </c>
      <c r="N26" t="s">
        <v>64</v>
      </c>
      <c r="O26" t="s">
        <v>708</v>
      </c>
      <c r="P26" t="s">
        <v>36</v>
      </c>
      <c r="Q26" t="s">
        <v>22</v>
      </c>
    </row>
    <row r="27" spans="1:17">
      <c r="A27" s="6">
        <v>45642</v>
      </c>
      <c r="B27">
        <v>5028298056</v>
      </c>
      <c r="C27" t="s">
        <v>3515</v>
      </c>
      <c r="D27" t="s">
        <v>3516</v>
      </c>
      <c r="E27">
        <v>1390</v>
      </c>
      <c r="F27">
        <v>53</v>
      </c>
      <c r="H27" t="s">
        <v>2236</v>
      </c>
      <c r="I27" t="s">
        <v>2236</v>
      </c>
      <c r="J27" t="s">
        <v>3462</v>
      </c>
      <c r="K27" t="s">
        <v>3463</v>
      </c>
      <c r="L27" t="s">
        <v>1178</v>
      </c>
      <c r="M27" t="s">
        <v>120</v>
      </c>
      <c r="N27" t="s">
        <v>64</v>
      </c>
      <c r="O27" t="s">
        <v>55</v>
      </c>
      <c r="P27" t="s">
        <v>36</v>
      </c>
      <c r="Q27" t="s">
        <v>22</v>
      </c>
    </row>
    <row r="28" spans="1:17">
      <c r="A28" s="6">
        <v>45642</v>
      </c>
      <c r="B28">
        <v>5028298049</v>
      </c>
      <c r="C28" t="s">
        <v>3515</v>
      </c>
      <c r="D28" t="s">
        <v>3516</v>
      </c>
      <c r="E28">
        <v>485</v>
      </c>
      <c r="F28">
        <v>47</v>
      </c>
      <c r="H28" t="s">
        <v>2236</v>
      </c>
      <c r="I28" t="s">
        <v>2236</v>
      </c>
      <c r="J28" t="s">
        <v>3462</v>
      </c>
      <c r="K28" t="s">
        <v>3463</v>
      </c>
      <c r="L28" t="s">
        <v>1178</v>
      </c>
      <c r="M28" t="s">
        <v>120</v>
      </c>
      <c r="N28" t="s">
        <v>64</v>
      </c>
      <c r="O28" t="s">
        <v>55</v>
      </c>
      <c r="P28" t="s">
        <v>36</v>
      </c>
      <c r="Q28" t="s">
        <v>22</v>
      </c>
    </row>
    <row r="29" spans="1:17">
      <c r="A29" s="6">
        <v>45642</v>
      </c>
      <c r="B29">
        <v>5028298058</v>
      </c>
      <c r="C29" t="s">
        <v>3515</v>
      </c>
      <c r="D29" t="s">
        <v>3516</v>
      </c>
      <c r="E29">
        <v>14825</v>
      </c>
      <c r="F29">
        <v>77</v>
      </c>
      <c r="H29" t="s">
        <v>2236</v>
      </c>
      <c r="I29" t="s">
        <v>2236</v>
      </c>
      <c r="J29" t="s">
        <v>3462</v>
      </c>
      <c r="K29" t="s">
        <v>3463</v>
      </c>
      <c r="L29" t="s">
        <v>1178</v>
      </c>
      <c r="M29" t="s">
        <v>120</v>
      </c>
      <c r="N29" t="s">
        <v>64</v>
      </c>
      <c r="O29" t="s">
        <v>55</v>
      </c>
      <c r="P29" t="s">
        <v>36</v>
      </c>
      <c r="Q29" t="s">
        <v>22</v>
      </c>
    </row>
    <row r="30" spans="1:17">
      <c r="A30" s="6">
        <v>45642</v>
      </c>
      <c r="B30">
        <v>5028292843</v>
      </c>
      <c r="C30" t="s">
        <v>3555</v>
      </c>
      <c r="D30" t="s">
        <v>3556</v>
      </c>
      <c r="E30">
        <v>50</v>
      </c>
      <c r="F30">
        <v>20</v>
      </c>
      <c r="H30" t="s">
        <v>2236</v>
      </c>
      <c r="I30" t="s">
        <v>2236</v>
      </c>
      <c r="J30" t="s">
        <v>3462</v>
      </c>
      <c r="K30" t="s">
        <v>3463</v>
      </c>
      <c r="L30" t="s">
        <v>1178</v>
      </c>
      <c r="M30" t="s">
        <v>120</v>
      </c>
      <c r="N30" t="s">
        <v>64</v>
      </c>
      <c r="O30" t="s">
        <v>55</v>
      </c>
      <c r="P30" t="s">
        <v>36</v>
      </c>
      <c r="Q30" t="s">
        <v>22</v>
      </c>
    </row>
    <row r="31" spans="1:17">
      <c r="A31" s="6">
        <v>45642</v>
      </c>
      <c r="B31">
        <v>5028303787</v>
      </c>
      <c r="C31" t="s">
        <v>3535</v>
      </c>
      <c r="D31" t="s">
        <v>3536</v>
      </c>
      <c r="E31">
        <v>50</v>
      </c>
      <c r="F31">
        <v>20</v>
      </c>
      <c r="H31" t="s">
        <v>2236</v>
      </c>
      <c r="I31" t="s">
        <v>2236</v>
      </c>
      <c r="J31" t="s">
        <v>3462</v>
      </c>
      <c r="K31" t="s">
        <v>3463</v>
      </c>
      <c r="L31" t="s">
        <v>1178</v>
      </c>
      <c r="M31" t="s">
        <v>120</v>
      </c>
      <c r="N31" t="s">
        <v>64</v>
      </c>
      <c r="O31" t="s">
        <v>55</v>
      </c>
      <c r="P31" t="s">
        <v>36</v>
      </c>
      <c r="Q31" t="s">
        <v>22</v>
      </c>
    </row>
    <row r="32" spans="1:17">
      <c r="A32" s="6">
        <v>45642</v>
      </c>
      <c r="B32">
        <v>5028303785</v>
      </c>
      <c r="C32" t="s">
        <v>3535</v>
      </c>
      <c r="D32" t="s">
        <v>3536</v>
      </c>
      <c r="E32">
        <v>70</v>
      </c>
      <c r="F32">
        <v>20</v>
      </c>
      <c r="H32" t="s">
        <v>2236</v>
      </c>
      <c r="I32" t="s">
        <v>2236</v>
      </c>
      <c r="J32" t="s">
        <v>3462</v>
      </c>
      <c r="K32" t="s">
        <v>3463</v>
      </c>
      <c r="L32" t="s">
        <v>1178</v>
      </c>
      <c r="M32" t="s">
        <v>120</v>
      </c>
      <c r="N32" t="s">
        <v>64</v>
      </c>
      <c r="O32" t="s">
        <v>55</v>
      </c>
      <c r="P32" t="s">
        <v>36</v>
      </c>
      <c r="Q32" t="s">
        <v>22</v>
      </c>
    </row>
    <row r="33" spans="1:17">
      <c r="A33" s="6">
        <v>45642</v>
      </c>
      <c r="B33">
        <v>5028281911</v>
      </c>
      <c r="C33" t="s">
        <v>3477</v>
      </c>
      <c r="D33" t="s">
        <v>3478</v>
      </c>
      <c r="E33">
        <v>1000</v>
      </c>
      <c r="F33">
        <v>47</v>
      </c>
      <c r="H33" t="s">
        <v>2236</v>
      </c>
      <c r="I33" t="s">
        <v>2236</v>
      </c>
      <c r="J33" t="s">
        <v>3462</v>
      </c>
      <c r="K33" t="s">
        <v>3463</v>
      </c>
      <c r="L33" t="s">
        <v>41</v>
      </c>
      <c r="M33" t="s">
        <v>122</v>
      </c>
      <c r="N33" t="s">
        <v>64</v>
      </c>
      <c r="O33" t="s">
        <v>603</v>
      </c>
      <c r="P33" t="s">
        <v>36</v>
      </c>
      <c r="Q33" t="s">
        <v>22</v>
      </c>
    </row>
    <row r="34" spans="1:17">
      <c r="A34" s="6">
        <v>45642</v>
      </c>
      <c r="B34">
        <v>5028281924</v>
      </c>
      <c r="C34" s="5" t="s">
        <v>3477</v>
      </c>
      <c r="D34" s="5" t="s">
        <v>3478</v>
      </c>
      <c r="E34">
        <v>954</v>
      </c>
      <c r="F34">
        <v>47</v>
      </c>
      <c r="H34" s="5" t="s">
        <v>2236</v>
      </c>
      <c r="I34" s="5" t="s">
        <v>2236</v>
      </c>
      <c r="J34" s="5" t="s">
        <v>3462</v>
      </c>
      <c r="K34" s="5" t="s">
        <v>3463</v>
      </c>
      <c r="L34" s="5" t="s">
        <v>41</v>
      </c>
      <c r="M34" s="5" t="s">
        <v>122</v>
      </c>
      <c r="N34" s="5" t="s">
        <v>64</v>
      </c>
      <c r="O34" s="5" t="s">
        <v>603</v>
      </c>
      <c r="P34" s="5" t="s">
        <v>36</v>
      </c>
      <c r="Q34" t="s">
        <v>22</v>
      </c>
    </row>
    <row r="35" spans="1:17">
      <c r="A35" s="6">
        <v>45642</v>
      </c>
      <c r="B35">
        <v>5028281757</v>
      </c>
      <c r="C35" s="5" t="s">
        <v>3477</v>
      </c>
      <c r="D35" s="5" t="s">
        <v>3478</v>
      </c>
      <c r="E35">
        <v>3815</v>
      </c>
      <c r="F35">
        <v>68</v>
      </c>
      <c r="H35" s="5" t="s">
        <v>2236</v>
      </c>
      <c r="I35" s="5" t="s">
        <v>2236</v>
      </c>
      <c r="J35" s="5" t="s">
        <v>3462</v>
      </c>
      <c r="K35" s="5" t="s">
        <v>3463</v>
      </c>
      <c r="L35" s="5" t="s">
        <v>41</v>
      </c>
      <c r="M35" s="5" t="s">
        <v>122</v>
      </c>
      <c r="N35" s="5" t="s">
        <v>64</v>
      </c>
      <c r="O35" s="5" t="s">
        <v>603</v>
      </c>
      <c r="P35" s="5" t="s">
        <v>36</v>
      </c>
      <c r="Q35" t="s">
        <v>609</v>
      </c>
    </row>
    <row r="36" spans="1:17">
      <c r="A36" s="6">
        <v>45642</v>
      </c>
      <c r="B36">
        <v>5028281918</v>
      </c>
      <c r="C36" t="s">
        <v>3477</v>
      </c>
      <c r="D36" t="s">
        <v>3478</v>
      </c>
      <c r="E36">
        <v>1000</v>
      </c>
      <c r="F36">
        <v>47</v>
      </c>
      <c r="H36" t="s">
        <v>2236</v>
      </c>
      <c r="I36" t="s">
        <v>2236</v>
      </c>
      <c r="J36" t="s">
        <v>3462</v>
      </c>
      <c r="K36" t="s">
        <v>3463</v>
      </c>
      <c r="L36" t="s">
        <v>41</v>
      </c>
      <c r="M36" t="s">
        <v>122</v>
      </c>
      <c r="N36" t="s">
        <v>64</v>
      </c>
      <c r="O36" t="s">
        <v>603</v>
      </c>
      <c r="P36" t="s">
        <v>36</v>
      </c>
      <c r="Q36" t="s">
        <v>22</v>
      </c>
    </row>
    <row r="37" spans="1:17">
      <c r="A37" s="6">
        <v>45642</v>
      </c>
      <c r="B37">
        <v>5028281922</v>
      </c>
      <c r="C37" t="s">
        <v>3477</v>
      </c>
      <c r="D37" t="s">
        <v>3478</v>
      </c>
      <c r="E37">
        <v>1000</v>
      </c>
      <c r="F37">
        <v>47</v>
      </c>
      <c r="H37" t="s">
        <v>2236</v>
      </c>
      <c r="I37" t="s">
        <v>2236</v>
      </c>
      <c r="J37" t="s">
        <v>3462</v>
      </c>
      <c r="K37" t="s">
        <v>3463</v>
      </c>
      <c r="L37" t="s">
        <v>41</v>
      </c>
      <c r="M37" t="s">
        <v>122</v>
      </c>
      <c r="N37" t="s">
        <v>64</v>
      </c>
      <c r="O37" t="s">
        <v>603</v>
      </c>
      <c r="P37" t="s">
        <v>36</v>
      </c>
      <c r="Q37" t="s">
        <v>22</v>
      </c>
    </row>
    <row r="38" spans="1:17">
      <c r="A38" s="6">
        <v>45642</v>
      </c>
      <c r="B38">
        <v>5028281776</v>
      </c>
      <c r="C38" s="5" t="s">
        <v>3477</v>
      </c>
      <c r="D38" s="5" t="s">
        <v>3478</v>
      </c>
      <c r="E38">
        <v>279</v>
      </c>
      <c r="F38">
        <v>20</v>
      </c>
      <c r="H38" s="5" t="s">
        <v>2236</v>
      </c>
      <c r="I38" s="5" t="s">
        <v>2236</v>
      </c>
      <c r="J38" s="5" t="s">
        <v>3462</v>
      </c>
      <c r="K38" s="5" t="s">
        <v>3463</v>
      </c>
      <c r="L38" s="5" t="s">
        <v>41</v>
      </c>
      <c r="M38" s="5" t="s">
        <v>122</v>
      </c>
      <c r="N38" s="5" t="s">
        <v>64</v>
      </c>
      <c r="O38" s="5" t="s">
        <v>603</v>
      </c>
      <c r="P38" s="5" t="s">
        <v>36</v>
      </c>
      <c r="Q38" t="s">
        <v>609</v>
      </c>
    </row>
    <row r="39" spans="1:17">
      <c r="A39" s="6">
        <v>45642</v>
      </c>
      <c r="B39">
        <v>5028303833</v>
      </c>
      <c r="C39" t="s">
        <v>3572</v>
      </c>
      <c r="D39" t="s">
        <v>3573</v>
      </c>
      <c r="E39">
        <v>1000</v>
      </c>
      <c r="F39">
        <v>47</v>
      </c>
      <c r="H39" t="s">
        <v>2236</v>
      </c>
      <c r="I39" t="s">
        <v>2236</v>
      </c>
      <c r="J39" t="s">
        <v>3462</v>
      </c>
      <c r="K39" t="s">
        <v>3463</v>
      </c>
      <c r="L39" t="s">
        <v>266</v>
      </c>
      <c r="M39" t="s">
        <v>122</v>
      </c>
      <c r="N39" t="s">
        <v>64</v>
      </c>
      <c r="O39" t="s">
        <v>603</v>
      </c>
      <c r="P39" t="s">
        <v>36</v>
      </c>
      <c r="Q39" t="s">
        <v>22</v>
      </c>
    </row>
    <row r="40" spans="1:17">
      <c r="A40" s="6">
        <v>45642</v>
      </c>
      <c r="B40">
        <v>5028270925</v>
      </c>
      <c r="C40" s="5" t="s">
        <v>3586</v>
      </c>
      <c r="D40" s="5" t="s">
        <v>3587</v>
      </c>
      <c r="E40">
        <v>8310</v>
      </c>
      <c r="F40">
        <v>68</v>
      </c>
      <c r="H40" s="5" t="s">
        <v>2236</v>
      </c>
      <c r="I40" s="5" t="s">
        <v>2236</v>
      </c>
      <c r="J40" s="5" t="s">
        <v>3462</v>
      </c>
      <c r="K40" s="5" t="s">
        <v>3463</v>
      </c>
      <c r="L40" s="5" t="s">
        <v>23</v>
      </c>
      <c r="M40" s="5" t="s">
        <v>123</v>
      </c>
      <c r="N40" s="5" t="s">
        <v>64</v>
      </c>
      <c r="O40" s="5" t="s">
        <v>708</v>
      </c>
      <c r="P40" s="5" t="s">
        <v>36</v>
      </c>
      <c r="Q40" t="s">
        <v>22</v>
      </c>
    </row>
    <row r="41" spans="1:17">
      <c r="A41" s="6">
        <v>45642</v>
      </c>
      <c r="B41">
        <v>5028313520</v>
      </c>
      <c r="C41" s="5" t="s">
        <v>3438</v>
      </c>
      <c r="D41" s="5" t="s">
        <v>2316</v>
      </c>
      <c r="E41">
        <v>44</v>
      </c>
      <c r="F41">
        <v>20</v>
      </c>
      <c r="H41" s="5" t="s">
        <v>2236</v>
      </c>
      <c r="I41" s="5" t="s">
        <v>2236</v>
      </c>
      <c r="J41" s="5" t="s">
        <v>3462</v>
      </c>
      <c r="K41" s="5" t="s">
        <v>3463</v>
      </c>
      <c r="L41" s="5" t="s">
        <v>1267</v>
      </c>
      <c r="M41" s="5" t="s">
        <v>43</v>
      </c>
      <c r="N41" s="5" t="s">
        <v>64</v>
      </c>
      <c r="O41" s="5" t="s">
        <v>602</v>
      </c>
      <c r="P41" s="5" t="s">
        <v>36</v>
      </c>
      <c r="Q41" t="s">
        <v>22</v>
      </c>
    </row>
    <row r="42" spans="1:17">
      <c r="A42" s="6">
        <v>45642</v>
      </c>
      <c r="B42">
        <v>5028303834</v>
      </c>
      <c r="C42" t="s">
        <v>3614</v>
      </c>
      <c r="D42" t="s">
        <v>3615</v>
      </c>
      <c r="E42">
        <v>1000</v>
      </c>
      <c r="F42">
        <v>47</v>
      </c>
      <c r="H42" t="s">
        <v>2236</v>
      </c>
      <c r="I42" t="s">
        <v>2236</v>
      </c>
      <c r="J42" t="s">
        <v>3462</v>
      </c>
      <c r="K42" t="s">
        <v>3463</v>
      </c>
      <c r="L42" t="s">
        <v>266</v>
      </c>
      <c r="M42" t="s">
        <v>122</v>
      </c>
      <c r="N42" t="s">
        <v>64</v>
      </c>
      <c r="O42" t="s">
        <v>603</v>
      </c>
      <c r="P42" t="s">
        <v>36</v>
      </c>
      <c r="Q42" t="s">
        <v>22</v>
      </c>
    </row>
    <row r="43" spans="1:17">
      <c r="A43" s="6">
        <v>45642</v>
      </c>
      <c r="B43">
        <v>5028298098</v>
      </c>
      <c r="C43" s="5" t="s">
        <v>3580</v>
      </c>
      <c r="D43" s="5" t="s">
        <v>3581</v>
      </c>
      <c r="E43">
        <v>50</v>
      </c>
      <c r="F43">
        <v>20</v>
      </c>
      <c r="H43" s="5" t="s">
        <v>2236</v>
      </c>
      <c r="I43" s="5" t="s">
        <v>2236</v>
      </c>
      <c r="J43" s="5" t="s">
        <v>3462</v>
      </c>
      <c r="K43" s="5" t="s">
        <v>3463</v>
      </c>
      <c r="L43" s="5" t="s">
        <v>1178</v>
      </c>
      <c r="M43" s="5" t="s">
        <v>120</v>
      </c>
      <c r="N43" s="5" t="s">
        <v>64</v>
      </c>
      <c r="O43" s="5" t="s">
        <v>55</v>
      </c>
      <c r="P43" s="5" t="s">
        <v>36</v>
      </c>
      <c r="Q43" t="s">
        <v>22</v>
      </c>
    </row>
    <row r="44" spans="1:17">
      <c r="A44" s="6">
        <v>45642</v>
      </c>
      <c r="B44">
        <v>5028298091</v>
      </c>
      <c r="C44" t="s">
        <v>3519</v>
      </c>
      <c r="D44" t="s">
        <v>3520</v>
      </c>
      <c r="E44">
        <v>50</v>
      </c>
      <c r="F44">
        <v>20</v>
      </c>
      <c r="H44" t="s">
        <v>2236</v>
      </c>
      <c r="I44" t="s">
        <v>2236</v>
      </c>
      <c r="J44" t="s">
        <v>3462</v>
      </c>
      <c r="K44" t="s">
        <v>3463</v>
      </c>
      <c r="L44" t="s">
        <v>1178</v>
      </c>
      <c r="M44" t="s">
        <v>120</v>
      </c>
      <c r="N44" t="s">
        <v>64</v>
      </c>
      <c r="O44" t="s">
        <v>55</v>
      </c>
      <c r="P44" t="s">
        <v>36</v>
      </c>
      <c r="Q44" t="s">
        <v>22</v>
      </c>
    </row>
    <row r="45" spans="1:17">
      <c r="A45" s="6">
        <v>45642</v>
      </c>
      <c r="B45">
        <v>5028298094</v>
      </c>
      <c r="C45" t="s">
        <v>3547</v>
      </c>
      <c r="D45" t="s">
        <v>3548</v>
      </c>
      <c r="E45">
        <v>277</v>
      </c>
      <c r="F45">
        <v>20</v>
      </c>
      <c r="H45" t="s">
        <v>2236</v>
      </c>
      <c r="I45" t="s">
        <v>2236</v>
      </c>
      <c r="J45" t="s">
        <v>3462</v>
      </c>
      <c r="K45" t="s">
        <v>3463</v>
      </c>
      <c r="L45" t="s">
        <v>1178</v>
      </c>
      <c r="M45" t="s">
        <v>120</v>
      </c>
      <c r="N45" t="s">
        <v>64</v>
      </c>
      <c r="O45" t="s">
        <v>55</v>
      </c>
      <c r="P45" t="s">
        <v>36</v>
      </c>
      <c r="Q45" t="s">
        <v>22</v>
      </c>
    </row>
    <row r="46" spans="1:17">
      <c r="A46" s="6">
        <v>45642</v>
      </c>
      <c r="B46">
        <v>5028298069</v>
      </c>
      <c r="C46" t="s">
        <v>3460</v>
      </c>
      <c r="D46" t="s">
        <v>3461</v>
      </c>
      <c r="E46">
        <v>50</v>
      </c>
      <c r="F46">
        <v>20</v>
      </c>
      <c r="H46" t="s">
        <v>2236</v>
      </c>
      <c r="I46" t="s">
        <v>2236</v>
      </c>
      <c r="J46" t="s">
        <v>3462</v>
      </c>
      <c r="K46" t="s">
        <v>3463</v>
      </c>
      <c r="L46" t="s">
        <v>1178</v>
      </c>
      <c r="M46" t="s">
        <v>120</v>
      </c>
      <c r="N46" t="s">
        <v>64</v>
      </c>
      <c r="O46" t="s">
        <v>55</v>
      </c>
      <c r="P46" t="s">
        <v>36</v>
      </c>
      <c r="Q46" t="s">
        <v>22</v>
      </c>
    </row>
    <row r="47" spans="1:17">
      <c r="A47" s="6">
        <v>45642</v>
      </c>
      <c r="B47">
        <v>5028298064</v>
      </c>
      <c r="C47" t="s">
        <v>3600</v>
      </c>
      <c r="D47" t="s">
        <v>3601</v>
      </c>
      <c r="E47">
        <v>327</v>
      </c>
      <c r="F47">
        <v>47</v>
      </c>
      <c r="H47" t="s">
        <v>2236</v>
      </c>
      <c r="I47" t="s">
        <v>2236</v>
      </c>
      <c r="J47" t="s">
        <v>3462</v>
      </c>
      <c r="K47" t="s">
        <v>3463</v>
      </c>
      <c r="L47" t="s">
        <v>1178</v>
      </c>
      <c r="M47" t="s">
        <v>120</v>
      </c>
      <c r="N47" t="s">
        <v>64</v>
      </c>
      <c r="O47" t="s">
        <v>55</v>
      </c>
      <c r="P47" t="s">
        <v>36</v>
      </c>
      <c r="Q47" t="s">
        <v>22</v>
      </c>
    </row>
    <row r="48" spans="1:17">
      <c r="A48" s="6">
        <v>45642</v>
      </c>
      <c r="B48">
        <v>5028298106</v>
      </c>
      <c r="C48" s="5" t="s">
        <v>3621</v>
      </c>
      <c r="D48" s="5" t="s">
        <v>3622</v>
      </c>
      <c r="E48">
        <v>270</v>
      </c>
      <c r="F48">
        <v>20</v>
      </c>
      <c r="H48" s="5" t="s">
        <v>2236</v>
      </c>
      <c r="I48" s="5" t="s">
        <v>2236</v>
      </c>
      <c r="J48" s="5" t="s">
        <v>3462</v>
      </c>
      <c r="K48" s="5" t="s">
        <v>3463</v>
      </c>
      <c r="L48" s="5" t="s">
        <v>1178</v>
      </c>
      <c r="M48" s="5" t="s">
        <v>120</v>
      </c>
      <c r="N48" s="5" t="s">
        <v>64</v>
      </c>
      <c r="O48" s="5" t="s">
        <v>55</v>
      </c>
      <c r="P48" s="5" t="s">
        <v>36</v>
      </c>
      <c r="Q48" t="s">
        <v>22</v>
      </c>
    </row>
    <row r="49" spans="1:17">
      <c r="A49" s="6">
        <v>45642</v>
      </c>
      <c r="B49">
        <v>5028298102</v>
      </c>
      <c r="C49" t="s">
        <v>3568</v>
      </c>
      <c r="D49" t="s">
        <v>3569</v>
      </c>
      <c r="E49">
        <v>179</v>
      </c>
      <c r="F49">
        <v>20</v>
      </c>
      <c r="H49" t="s">
        <v>2236</v>
      </c>
      <c r="I49" t="s">
        <v>2236</v>
      </c>
      <c r="J49" t="s">
        <v>3462</v>
      </c>
      <c r="K49" t="s">
        <v>3463</v>
      </c>
      <c r="L49" t="s">
        <v>1178</v>
      </c>
      <c r="M49" t="s">
        <v>120</v>
      </c>
      <c r="N49" t="s">
        <v>64</v>
      </c>
      <c r="O49" t="s">
        <v>55</v>
      </c>
      <c r="P49" t="s">
        <v>36</v>
      </c>
      <c r="Q49" t="s">
        <v>22</v>
      </c>
    </row>
    <row r="50" spans="1:17">
      <c r="A50" s="6">
        <v>45642</v>
      </c>
      <c r="B50">
        <v>5028298082</v>
      </c>
      <c r="C50" s="5" t="s">
        <v>3590</v>
      </c>
      <c r="D50" s="5" t="s">
        <v>3591</v>
      </c>
      <c r="E50">
        <v>50</v>
      </c>
      <c r="F50">
        <v>20</v>
      </c>
      <c r="H50" s="5" t="s">
        <v>2236</v>
      </c>
      <c r="I50" s="5" t="s">
        <v>2236</v>
      </c>
      <c r="J50" s="5" t="s">
        <v>3462</v>
      </c>
      <c r="K50" s="5" t="s">
        <v>3463</v>
      </c>
      <c r="L50" s="5" t="s">
        <v>1178</v>
      </c>
      <c r="M50" s="5" t="s">
        <v>120</v>
      </c>
      <c r="N50" s="5" t="s">
        <v>64</v>
      </c>
      <c r="O50" s="5" t="s">
        <v>55</v>
      </c>
      <c r="P50" s="5" t="s">
        <v>36</v>
      </c>
      <c r="Q50" t="s">
        <v>22</v>
      </c>
    </row>
    <row r="51" spans="1:17">
      <c r="A51" s="6">
        <v>45642</v>
      </c>
      <c r="B51">
        <v>5028250763</v>
      </c>
      <c r="C51" t="s">
        <v>3529</v>
      </c>
      <c r="D51" t="s">
        <v>3530</v>
      </c>
      <c r="E51">
        <v>232</v>
      </c>
      <c r="F51">
        <v>20</v>
      </c>
      <c r="H51" t="s">
        <v>2236</v>
      </c>
      <c r="I51" t="s">
        <v>2236</v>
      </c>
      <c r="J51" t="s">
        <v>3462</v>
      </c>
      <c r="K51" t="s">
        <v>3463</v>
      </c>
      <c r="L51" t="s">
        <v>23</v>
      </c>
      <c r="M51" t="s">
        <v>43</v>
      </c>
      <c r="N51" t="s">
        <v>64</v>
      </c>
      <c r="O51" t="s">
        <v>602</v>
      </c>
      <c r="P51" t="s">
        <v>36</v>
      </c>
      <c r="Q51" t="s">
        <v>22</v>
      </c>
    </row>
    <row r="52" spans="1:17">
      <c r="A52" s="6">
        <v>45642</v>
      </c>
      <c r="B52">
        <v>5028303788</v>
      </c>
      <c r="C52" t="s">
        <v>3470</v>
      </c>
      <c r="D52" t="s">
        <v>3471</v>
      </c>
      <c r="E52">
        <v>50</v>
      </c>
      <c r="F52">
        <v>20</v>
      </c>
      <c r="H52" t="s">
        <v>2236</v>
      </c>
      <c r="I52" t="s">
        <v>2236</v>
      </c>
      <c r="J52" t="s">
        <v>3462</v>
      </c>
      <c r="K52" t="s">
        <v>3463</v>
      </c>
      <c r="L52" t="s">
        <v>1178</v>
      </c>
      <c r="M52" t="s">
        <v>120</v>
      </c>
      <c r="N52" t="s">
        <v>64</v>
      </c>
      <c r="O52" t="s">
        <v>55</v>
      </c>
      <c r="P52" t="s">
        <v>36</v>
      </c>
      <c r="Q52" t="s">
        <v>22</v>
      </c>
    </row>
    <row r="53" spans="1:17">
      <c r="A53" s="6">
        <v>45642</v>
      </c>
      <c r="B53">
        <v>5028303790</v>
      </c>
      <c r="C53" t="s">
        <v>3470</v>
      </c>
      <c r="D53" t="s">
        <v>3471</v>
      </c>
      <c r="E53">
        <v>159</v>
      </c>
      <c r="F53">
        <v>20</v>
      </c>
      <c r="H53" t="s">
        <v>2236</v>
      </c>
      <c r="I53" t="s">
        <v>2236</v>
      </c>
      <c r="J53" t="s">
        <v>3462</v>
      </c>
      <c r="K53" t="s">
        <v>3463</v>
      </c>
      <c r="L53" t="s">
        <v>1178</v>
      </c>
      <c r="M53" t="s">
        <v>120</v>
      </c>
      <c r="N53" t="s">
        <v>64</v>
      </c>
      <c r="O53" t="s">
        <v>55</v>
      </c>
      <c r="P53" t="s">
        <v>36</v>
      </c>
      <c r="Q53" t="s">
        <v>22</v>
      </c>
    </row>
    <row r="54" spans="1:17">
      <c r="A54" s="6">
        <v>45642</v>
      </c>
      <c r="B54">
        <v>5028305095</v>
      </c>
      <c r="C54" s="5" t="s">
        <v>3584</v>
      </c>
      <c r="D54" s="5" t="s">
        <v>3585</v>
      </c>
      <c r="E54">
        <v>3000</v>
      </c>
      <c r="F54">
        <v>53</v>
      </c>
      <c r="H54" s="5" t="s">
        <v>2236</v>
      </c>
      <c r="I54" s="5" t="s">
        <v>2236</v>
      </c>
      <c r="J54" s="5" t="s">
        <v>3462</v>
      </c>
      <c r="K54" s="5" t="s">
        <v>3463</v>
      </c>
      <c r="L54" s="5" t="s">
        <v>23</v>
      </c>
      <c r="M54" s="5" t="s">
        <v>683</v>
      </c>
      <c r="N54" s="5" t="s">
        <v>64</v>
      </c>
      <c r="O54" s="5" t="s">
        <v>484</v>
      </c>
      <c r="P54" s="5" t="s">
        <v>36</v>
      </c>
      <c r="Q54" t="s">
        <v>609</v>
      </c>
    </row>
    <row r="55" spans="1:17">
      <c r="A55" s="6">
        <v>45642</v>
      </c>
      <c r="B55">
        <v>5028303826</v>
      </c>
      <c r="C55" t="s">
        <v>3505</v>
      </c>
      <c r="D55" t="s">
        <v>3506</v>
      </c>
      <c r="E55">
        <v>519</v>
      </c>
      <c r="F55">
        <v>47</v>
      </c>
      <c r="H55" t="s">
        <v>2236</v>
      </c>
      <c r="I55" t="s">
        <v>2236</v>
      </c>
      <c r="J55" t="s">
        <v>3462</v>
      </c>
      <c r="K55" t="s">
        <v>3463</v>
      </c>
      <c r="L55" t="s">
        <v>266</v>
      </c>
      <c r="M55" t="s">
        <v>122</v>
      </c>
      <c r="N55" t="s">
        <v>64</v>
      </c>
      <c r="O55" t="s">
        <v>603</v>
      </c>
      <c r="P55" t="s">
        <v>36</v>
      </c>
      <c r="Q55" t="s">
        <v>609</v>
      </c>
    </row>
    <row r="56" spans="1:17">
      <c r="A56" s="6">
        <v>45642</v>
      </c>
      <c r="B56">
        <v>5028302309</v>
      </c>
      <c r="C56" t="s">
        <v>3596</v>
      </c>
      <c r="D56" t="s">
        <v>3597</v>
      </c>
      <c r="E56">
        <v>900</v>
      </c>
      <c r="F56">
        <v>47</v>
      </c>
      <c r="H56" t="s">
        <v>2236</v>
      </c>
      <c r="I56" t="s">
        <v>2236</v>
      </c>
      <c r="J56" t="s">
        <v>3462</v>
      </c>
      <c r="K56" t="s">
        <v>3463</v>
      </c>
      <c r="L56" t="s">
        <v>1267</v>
      </c>
      <c r="M56" t="s">
        <v>1208</v>
      </c>
      <c r="N56" t="s">
        <v>64</v>
      </c>
      <c r="O56" t="s">
        <v>505</v>
      </c>
      <c r="P56" t="s">
        <v>36</v>
      </c>
      <c r="Q56" t="s">
        <v>22</v>
      </c>
    </row>
    <row r="57" spans="1:17">
      <c r="A57" s="6">
        <v>45642</v>
      </c>
      <c r="B57">
        <v>5028242020</v>
      </c>
      <c r="C57" s="5" t="s">
        <v>3553</v>
      </c>
      <c r="D57" s="5" t="s">
        <v>3554</v>
      </c>
      <c r="E57">
        <v>1018</v>
      </c>
      <c r="F57">
        <v>47</v>
      </c>
      <c r="H57" s="5" t="s">
        <v>2236</v>
      </c>
      <c r="I57" s="5" t="s">
        <v>2236</v>
      </c>
      <c r="J57" s="5" t="s">
        <v>3462</v>
      </c>
      <c r="K57" s="5" t="s">
        <v>3463</v>
      </c>
      <c r="L57" s="5" t="s">
        <v>23</v>
      </c>
      <c r="M57" s="5" t="s">
        <v>65</v>
      </c>
      <c r="N57" s="5" t="s">
        <v>64</v>
      </c>
      <c r="O57" s="5" t="s">
        <v>484</v>
      </c>
      <c r="P57" s="5" t="s">
        <v>36</v>
      </c>
      <c r="Q57" t="s">
        <v>22</v>
      </c>
    </row>
    <row r="58" spans="1:17">
      <c r="A58" s="6">
        <v>45642</v>
      </c>
      <c r="B58">
        <v>5028305096</v>
      </c>
      <c r="C58" t="s">
        <v>3527</v>
      </c>
      <c r="D58" t="s">
        <v>3528</v>
      </c>
      <c r="E58">
        <v>5000</v>
      </c>
      <c r="F58">
        <v>68</v>
      </c>
      <c r="H58" t="s">
        <v>2236</v>
      </c>
      <c r="I58" t="s">
        <v>2236</v>
      </c>
      <c r="J58" t="s">
        <v>3462</v>
      </c>
      <c r="K58" t="s">
        <v>3463</v>
      </c>
      <c r="L58" t="s">
        <v>23</v>
      </c>
      <c r="M58" t="s">
        <v>683</v>
      </c>
      <c r="N58" t="s">
        <v>64</v>
      </c>
      <c r="O58" t="s">
        <v>484</v>
      </c>
      <c r="P58" t="s">
        <v>36</v>
      </c>
      <c r="Q58" t="s">
        <v>609</v>
      </c>
    </row>
    <row r="59" spans="1:17">
      <c r="A59" s="6">
        <v>45642</v>
      </c>
      <c r="B59">
        <v>5028270966</v>
      </c>
      <c r="C59" t="s">
        <v>3483</v>
      </c>
      <c r="D59" t="s">
        <v>3484</v>
      </c>
      <c r="E59">
        <v>98986</v>
      </c>
      <c r="F59">
        <v>96</v>
      </c>
      <c r="H59" t="s">
        <v>2236</v>
      </c>
      <c r="I59" t="s">
        <v>2236</v>
      </c>
      <c r="J59" t="s">
        <v>3462</v>
      </c>
      <c r="K59" t="s">
        <v>3463</v>
      </c>
      <c r="L59" t="s">
        <v>23</v>
      </c>
      <c r="M59" t="s">
        <v>123</v>
      </c>
      <c r="N59" t="s">
        <v>64</v>
      </c>
      <c r="O59" t="s">
        <v>708</v>
      </c>
      <c r="P59" t="s">
        <v>36</v>
      </c>
      <c r="Q59" t="s">
        <v>22</v>
      </c>
    </row>
    <row r="60" spans="1:17">
      <c r="A60" s="6">
        <v>45642</v>
      </c>
      <c r="B60">
        <v>5028295308</v>
      </c>
      <c r="C60" s="5" t="s">
        <v>2315</v>
      </c>
      <c r="D60" s="5" t="s">
        <v>2316</v>
      </c>
      <c r="E60">
        <v>12863</v>
      </c>
      <c r="F60">
        <v>77</v>
      </c>
      <c r="H60" s="5" t="s">
        <v>2236</v>
      </c>
      <c r="I60" s="5" t="s">
        <v>2236</v>
      </c>
      <c r="J60" s="5" t="s">
        <v>3462</v>
      </c>
      <c r="K60" s="5" t="s">
        <v>3463</v>
      </c>
      <c r="L60" s="5" t="s">
        <v>1267</v>
      </c>
      <c r="M60" s="5" t="s">
        <v>43</v>
      </c>
      <c r="N60" s="5" t="s">
        <v>64</v>
      </c>
      <c r="O60" s="5" t="s">
        <v>602</v>
      </c>
      <c r="P60" s="5" t="s">
        <v>36</v>
      </c>
      <c r="Q60" t="s">
        <v>22</v>
      </c>
    </row>
    <row r="61" spans="1:17">
      <c r="A61" s="6">
        <v>45642</v>
      </c>
      <c r="B61">
        <v>5028179837</v>
      </c>
      <c r="C61" t="s">
        <v>3509</v>
      </c>
      <c r="D61" t="s">
        <v>3510</v>
      </c>
      <c r="E61">
        <v>44</v>
      </c>
      <c r="F61">
        <v>20</v>
      </c>
      <c r="H61" t="s">
        <v>2236</v>
      </c>
      <c r="I61" t="s">
        <v>2236</v>
      </c>
      <c r="J61" t="s">
        <v>3462</v>
      </c>
      <c r="K61" t="s">
        <v>3463</v>
      </c>
      <c r="L61" s="13" t="s">
        <v>242</v>
      </c>
      <c r="M61" t="s">
        <v>40</v>
      </c>
      <c r="N61" t="s">
        <v>38</v>
      </c>
      <c r="O61" t="s">
        <v>54</v>
      </c>
      <c r="P61" t="s">
        <v>1197</v>
      </c>
      <c r="Q61" t="s">
        <v>22</v>
      </c>
    </row>
    <row r="62" spans="1:17">
      <c r="A62" s="6">
        <v>45642</v>
      </c>
      <c r="B62">
        <v>5028179836</v>
      </c>
      <c r="C62" t="s">
        <v>3509</v>
      </c>
      <c r="D62" t="s">
        <v>3510</v>
      </c>
      <c r="E62">
        <v>148</v>
      </c>
      <c r="F62">
        <v>20</v>
      </c>
      <c r="H62" t="s">
        <v>2236</v>
      </c>
      <c r="I62" t="s">
        <v>2236</v>
      </c>
      <c r="J62" t="s">
        <v>3462</v>
      </c>
      <c r="K62" t="s">
        <v>3463</v>
      </c>
      <c r="L62" t="s">
        <v>242</v>
      </c>
      <c r="M62" t="s">
        <v>40</v>
      </c>
      <c r="N62" t="s">
        <v>38</v>
      </c>
      <c r="O62" t="s">
        <v>54</v>
      </c>
      <c r="P62" t="s">
        <v>1197</v>
      </c>
      <c r="Q62" t="s">
        <v>22</v>
      </c>
    </row>
    <row r="63" spans="1:17">
      <c r="A63" s="6">
        <v>45642</v>
      </c>
      <c r="B63">
        <v>5028179835</v>
      </c>
      <c r="C63" t="s">
        <v>3509</v>
      </c>
      <c r="D63" t="s">
        <v>3510</v>
      </c>
      <c r="E63">
        <v>48</v>
      </c>
      <c r="F63">
        <v>20</v>
      </c>
      <c r="H63" t="s">
        <v>2236</v>
      </c>
      <c r="I63" t="s">
        <v>2236</v>
      </c>
      <c r="J63" t="s">
        <v>3462</v>
      </c>
      <c r="K63" t="s">
        <v>3463</v>
      </c>
      <c r="L63" t="s">
        <v>242</v>
      </c>
      <c r="M63" t="s">
        <v>40</v>
      </c>
      <c r="N63" t="s">
        <v>38</v>
      </c>
      <c r="O63" t="s">
        <v>54</v>
      </c>
      <c r="P63" t="s">
        <v>1197</v>
      </c>
      <c r="Q63" t="s">
        <v>22</v>
      </c>
    </row>
    <row r="64" spans="1:17">
      <c r="A64" s="6">
        <v>45642</v>
      </c>
      <c r="B64">
        <v>5028179851</v>
      </c>
      <c r="C64" t="s">
        <v>3543</v>
      </c>
      <c r="D64" t="s">
        <v>3544</v>
      </c>
      <c r="E64">
        <v>37</v>
      </c>
      <c r="F64">
        <v>20</v>
      </c>
      <c r="H64" t="s">
        <v>2236</v>
      </c>
      <c r="I64" t="s">
        <v>2236</v>
      </c>
      <c r="J64" t="s">
        <v>3462</v>
      </c>
      <c r="K64" t="s">
        <v>3463</v>
      </c>
      <c r="L64" t="s">
        <v>242</v>
      </c>
      <c r="M64" t="s">
        <v>40</v>
      </c>
      <c r="N64" t="s">
        <v>38</v>
      </c>
      <c r="O64" t="s">
        <v>54</v>
      </c>
      <c r="P64" t="s">
        <v>1197</v>
      </c>
      <c r="Q64" t="s">
        <v>22</v>
      </c>
    </row>
    <row r="65" spans="1:17">
      <c r="A65" s="6">
        <v>45642</v>
      </c>
      <c r="B65">
        <v>5028179850</v>
      </c>
      <c r="C65" s="5" t="s">
        <v>3543</v>
      </c>
      <c r="D65" s="5" t="s">
        <v>3544</v>
      </c>
      <c r="E65">
        <v>12</v>
      </c>
      <c r="F65">
        <v>12</v>
      </c>
      <c r="H65" s="5" t="s">
        <v>2236</v>
      </c>
      <c r="I65" s="5" t="s">
        <v>2236</v>
      </c>
      <c r="J65" s="5" t="s">
        <v>3462</v>
      </c>
      <c r="K65" s="5" t="s">
        <v>3463</v>
      </c>
      <c r="L65" s="5" t="s">
        <v>242</v>
      </c>
      <c r="M65" s="5" t="s">
        <v>40</v>
      </c>
      <c r="N65" s="5" t="s">
        <v>38</v>
      </c>
      <c r="O65" s="5" t="s">
        <v>54</v>
      </c>
      <c r="P65" s="5" t="s">
        <v>1197</v>
      </c>
      <c r="Q65" t="s">
        <v>22</v>
      </c>
    </row>
    <row r="66" spans="1:17">
      <c r="A66" s="6">
        <v>45642</v>
      </c>
      <c r="B66">
        <v>5028179849</v>
      </c>
      <c r="C66" s="5" t="s">
        <v>3543</v>
      </c>
      <c r="D66" s="5" t="s">
        <v>3544</v>
      </c>
      <c r="E66">
        <v>14</v>
      </c>
      <c r="F66">
        <v>14</v>
      </c>
      <c r="H66" s="5" t="s">
        <v>2236</v>
      </c>
      <c r="I66" s="5" t="s">
        <v>2236</v>
      </c>
      <c r="J66" s="5" t="s">
        <v>3462</v>
      </c>
      <c r="K66" s="5" t="s">
        <v>3463</v>
      </c>
      <c r="L66" s="5" t="s">
        <v>242</v>
      </c>
      <c r="M66" s="5" t="s">
        <v>40</v>
      </c>
      <c r="N66" s="5" t="s">
        <v>38</v>
      </c>
      <c r="O66" s="5" t="s">
        <v>54</v>
      </c>
      <c r="P66" s="5" t="s">
        <v>1197</v>
      </c>
      <c r="Q66" t="s">
        <v>22</v>
      </c>
    </row>
    <row r="67" spans="1:17">
      <c r="A67" s="6">
        <v>45642</v>
      </c>
      <c r="B67">
        <v>5028303699</v>
      </c>
      <c r="C67" s="5" t="s">
        <v>3499</v>
      </c>
      <c r="D67" s="5" t="s">
        <v>3500</v>
      </c>
      <c r="E67">
        <v>21</v>
      </c>
      <c r="F67">
        <v>20</v>
      </c>
      <c r="H67" s="5" t="s">
        <v>2236</v>
      </c>
      <c r="I67" s="5" t="s">
        <v>2236</v>
      </c>
      <c r="J67" s="5" t="s">
        <v>3462</v>
      </c>
      <c r="K67" s="5" t="s">
        <v>3463</v>
      </c>
      <c r="L67" s="5" t="s">
        <v>39</v>
      </c>
      <c r="M67" s="5" t="s">
        <v>40</v>
      </c>
      <c r="N67" s="5" t="s">
        <v>38</v>
      </c>
      <c r="O67" s="5" t="s">
        <v>54</v>
      </c>
      <c r="P67" s="5" t="s">
        <v>1197</v>
      </c>
      <c r="Q67" t="s">
        <v>22</v>
      </c>
    </row>
    <row r="68" spans="1:17">
      <c r="A68" s="6">
        <v>45642</v>
      </c>
      <c r="B68">
        <v>5028179824</v>
      </c>
      <c r="C68" s="5" t="s">
        <v>3473</v>
      </c>
      <c r="D68" s="5" t="s">
        <v>3474</v>
      </c>
      <c r="E68">
        <v>21</v>
      </c>
      <c r="F68">
        <v>20</v>
      </c>
      <c r="H68" s="5" t="s">
        <v>2236</v>
      </c>
      <c r="I68" s="5" t="s">
        <v>2236</v>
      </c>
      <c r="J68" s="5" t="s">
        <v>3462</v>
      </c>
      <c r="K68" s="5" t="s">
        <v>3463</v>
      </c>
      <c r="L68" s="5" t="s">
        <v>242</v>
      </c>
      <c r="M68" s="5" t="s">
        <v>40</v>
      </c>
      <c r="N68" s="5" t="s">
        <v>38</v>
      </c>
      <c r="O68" s="5" t="s">
        <v>54</v>
      </c>
      <c r="P68" s="5" t="s">
        <v>1197</v>
      </c>
      <c r="Q68" t="s">
        <v>22</v>
      </c>
    </row>
    <row r="69" spans="1:17">
      <c r="A69" s="6">
        <v>45642</v>
      </c>
      <c r="B69">
        <v>5028310688</v>
      </c>
      <c r="C69" t="s">
        <v>2647</v>
      </c>
      <c r="D69" t="s">
        <v>2648</v>
      </c>
      <c r="E69">
        <v>427</v>
      </c>
      <c r="F69">
        <v>47</v>
      </c>
      <c r="H69" t="s">
        <v>2236</v>
      </c>
      <c r="I69" t="s">
        <v>2236</v>
      </c>
      <c r="J69" t="s">
        <v>3462</v>
      </c>
      <c r="K69" t="s">
        <v>3463</v>
      </c>
      <c r="L69" t="s">
        <v>266</v>
      </c>
      <c r="M69" t="s">
        <v>1332</v>
      </c>
      <c r="N69" t="s">
        <v>64</v>
      </c>
      <c r="O69" t="s">
        <v>600</v>
      </c>
      <c r="P69" t="s">
        <v>36</v>
      </c>
      <c r="Q69" t="s">
        <v>22</v>
      </c>
    </row>
    <row r="70" spans="1:17">
      <c r="A70" s="6">
        <v>45642</v>
      </c>
      <c r="B70">
        <v>5028302322</v>
      </c>
      <c r="C70" s="5" t="s">
        <v>3551</v>
      </c>
      <c r="D70" s="5" t="s">
        <v>3552</v>
      </c>
      <c r="E70">
        <v>1651</v>
      </c>
      <c r="F70">
        <v>53</v>
      </c>
      <c r="H70" s="5" t="s">
        <v>2236</v>
      </c>
      <c r="I70" s="5" t="s">
        <v>2236</v>
      </c>
      <c r="J70" s="5" t="s">
        <v>3462</v>
      </c>
      <c r="K70" s="5" t="s">
        <v>3463</v>
      </c>
      <c r="L70" s="5" t="s">
        <v>1267</v>
      </c>
      <c r="M70" s="5" t="s">
        <v>1208</v>
      </c>
      <c r="N70" s="5" t="s">
        <v>64</v>
      </c>
      <c r="O70" s="5" t="s">
        <v>505</v>
      </c>
      <c r="P70" s="5" t="s">
        <v>36</v>
      </c>
      <c r="Q70" t="s">
        <v>22</v>
      </c>
    </row>
    <row r="71" spans="1:17">
      <c r="A71" s="6">
        <v>45642</v>
      </c>
      <c r="B71">
        <v>5028179853</v>
      </c>
      <c r="C71" t="s">
        <v>3513</v>
      </c>
      <c r="D71" t="s">
        <v>3514</v>
      </c>
      <c r="E71">
        <v>80</v>
      </c>
      <c r="F71">
        <v>20</v>
      </c>
      <c r="H71" t="s">
        <v>2236</v>
      </c>
      <c r="I71" t="s">
        <v>2236</v>
      </c>
      <c r="J71" t="s">
        <v>3462</v>
      </c>
      <c r="K71" t="s">
        <v>3463</v>
      </c>
      <c r="L71" t="s">
        <v>242</v>
      </c>
      <c r="M71" t="s">
        <v>40</v>
      </c>
      <c r="N71" t="s">
        <v>38</v>
      </c>
      <c r="O71" t="s">
        <v>54</v>
      </c>
      <c r="P71" t="s">
        <v>1197</v>
      </c>
      <c r="Q71" t="s">
        <v>22</v>
      </c>
    </row>
    <row r="72" spans="1:17">
      <c r="A72" s="6">
        <v>45642</v>
      </c>
      <c r="B72">
        <v>5028179854</v>
      </c>
      <c r="C72" s="5" t="s">
        <v>3513</v>
      </c>
      <c r="D72" s="5" t="s">
        <v>3514</v>
      </c>
      <c r="E72">
        <v>2</v>
      </c>
      <c r="F72">
        <v>2</v>
      </c>
      <c r="H72" s="5" t="s">
        <v>2236</v>
      </c>
      <c r="I72" s="5" t="s">
        <v>2236</v>
      </c>
      <c r="J72" s="5" t="s">
        <v>3462</v>
      </c>
      <c r="K72" s="5" t="s">
        <v>3463</v>
      </c>
      <c r="L72" s="5" t="s">
        <v>242</v>
      </c>
      <c r="M72" s="5" t="s">
        <v>40</v>
      </c>
      <c r="N72" s="5" t="s">
        <v>38</v>
      </c>
      <c r="O72" s="5" t="s">
        <v>54</v>
      </c>
      <c r="P72" s="5" t="s">
        <v>1197</v>
      </c>
      <c r="Q72" t="s">
        <v>22</v>
      </c>
    </row>
    <row r="73" spans="1:17">
      <c r="A73" s="6">
        <v>45642</v>
      </c>
      <c r="B73">
        <v>5028179841</v>
      </c>
      <c r="C73" s="5" t="s">
        <v>3561</v>
      </c>
      <c r="D73" s="5" t="s">
        <v>3562</v>
      </c>
      <c r="E73">
        <v>2</v>
      </c>
      <c r="F73">
        <v>2</v>
      </c>
      <c r="H73" s="5" t="s">
        <v>2236</v>
      </c>
      <c r="I73" s="5" t="s">
        <v>2236</v>
      </c>
      <c r="J73" s="5" t="s">
        <v>3462</v>
      </c>
      <c r="K73" s="5" t="s">
        <v>3463</v>
      </c>
      <c r="L73" s="5" t="s">
        <v>242</v>
      </c>
      <c r="M73" s="5" t="s">
        <v>40</v>
      </c>
      <c r="N73" s="5" t="s">
        <v>38</v>
      </c>
      <c r="O73" s="5" t="s">
        <v>54</v>
      </c>
      <c r="P73" s="5" t="s">
        <v>1197</v>
      </c>
      <c r="Q73" t="s">
        <v>22</v>
      </c>
    </row>
    <row r="74" spans="1:17">
      <c r="A74" s="6">
        <v>45642</v>
      </c>
      <c r="B74">
        <v>5028179839</v>
      </c>
      <c r="C74" t="s">
        <v>3561</v>
      </c>
      <c r="D74" t="s">
        <v>3562</v>
      </c>
      <c r="E74">
        <v>238</v>
      </c>
      <c r="F74">
        <v>20</v>
      </c>
      <c r="H74" t="s">
        <v>2236</v>
      </c>
      <c r="I74" t="s">
        <v>2236</v>
      </c>
      <c r="J74" t="s">
        <v>3462</v>
      </c>
      <c r="K74" t="s">
        <v>3463</v>
      </c>
      <c r="L74" t="s">
        <v>242</v>
      </c>
      <c r="M74" t="s">
        <v>40</v>
      </c>
      <c r="N74" t="s">
        <v>38</v>
      </c>
      <c r="O74" t="s">
        <v>54</v>
      </c>
      <c r="P74" t="s">
        <v>1197</v>
      </c>
      <c r="Q74" t="s">
        <v>22</v>
      </c>
    </row>
    <row r="75" spans="1:17">
      <c r="A75" s="6">
        <v>45642</v>
      </c>
      <c r="B75">
        <v>5028179840</v>
      </c>
      <c r="C75" s="5" t="s">
        <v>3561</v>
      </c>
      <c r="D75" s="5" t="s">
        <v>3562</v>
      </c>
      <c r="E75">
        <v>60</v>
      </c>
      <c r="F75">
        <v>20</v>
      </c>
      <c r="H75" s="5" t="s">
        <v>2236</v>
      </c>
      <c r="I75" s="5" t="s">
        <v>2236</v>
      </c>
      <c r="J75" s="5" t="s">
        <v>3462</v>
      </c>
      <c r="K75" s="5" t="s">
        <v>3463</v>
      </c>
      <c r="L75" s="5" t="s">
        <v>242</v>
      </c>
      <c r="M75" s="5" t="s">
        <v>40</v>
      </c>
      <c r="N75" s="5" t="s">
        <v>38</v>
      </c>
      <c r="O75" s="5" t="s">
        <v>54</v>
      </c>
      <c r="P75" s="5" t="s">
        <v>1197</v>
      </c>
      <c r="Q75" t="s">
        <v>22</v>
      </c>
    </row>
    <row r="76" spans="1:17">
      <c r="A76" s="6">
        <v>45642</v>
      </c>
      <c r="B76">
        <v>5028297606</v>
      </c>
      <c r="C76" t="s">
        <v>3466</v>
      </c>
      <c r="D76" t="s">
        <v>3467</v>
      </c>
      <c r="E76">
        <v>18</v>
      </c>
      <c r="F76">
        <v>18</v>
      </c>
      <c r="H76" t="s">
        <v>2236</v>
      </c>
      <c r="I76" t="s">
        <v>2236</v>
      </c>
      <c r="J76" t="s">
        <v>3462</v>
      </c>
      <c r="K76" t="s">
        <v>3463</v>
      </c>
      <c r="L76" t="s">
        <v>39</v>
      </c>
      <c r="M76" t="s">
        <v>40</v>
      </c>
      <c r="N76" t="s">
        <v>38</v>
      </c>
      <c r="O76" t="s">
        <v>54</v>
      </c>
      <c r="P76" t="s">
        <v>1197</v>
      </c>
      <c r="Q76" t="s">
        <v>22</v>
      </c>
    </row>
    <row r="77" spans="1:17">
      <c r="A77" s="6">
        <v>45642</v>
      </c>
      <c r="B77">
        <v>5028179826</v>
      </c>
      <c r="C77" s="5" t="s">
        <v>3487</v>
      </c>
      <c r="D77" s="5" t="s">
        <v>3488</v>
      </c>
      <c r="E77">
        <v>22</v>
      </c>
      <c r="F77">
        <v>20</v>
      </c>
      <c r="H77" s="5" t="s">
        <v>2236</v>
      </c>
      <c r="I77" s="5" t="s">
        <v>2236</v>
      </c>
      <c r="J77" s="5" t="s">
        <v>3462</v>
      </c>
      <c r="K77" s="5" t="s">
        <v>3463</v>
      </c>
      <c r="L77" s="5" t="s">
        <v>242</v>
      </c>
      <c r="M77" s="5" t="s">
        <v>40</v>
      </c>
      <c r="N77" s="5" t="s">
        <v>38</v>
      </c>
      <c r="O77" s="5" t="s">
        <v>54</v>
      </c>
      <c r="P77" s="5" t="s">
        <v>1197</v>
      </c>
      <c r="Q77" t="s">
        <v>22</v>
      </c>
    </row>
    <row r="78" spans="1:17">
      <c r="A78" s="6">
        <v>45642</v>
      </c>
      <c r="B78">
        <v>5028309467</v>
      </c>
      <c r="C78" s="5" t="s">
        <v>2339</v>
      </c>
      <c r="D78" s="5" t="s">
        <v>2340</v>
      </c>
      <c r="E78">
        <v>80</v>
      </c>
      <c r="F78">
        <v>20</v>
      </c>
      <c r="H78" s="5" t="s">
        <v>2236</v>
      </c>
      <c r="I78" s="5" t="s">
        <v>2236</v>
      </c>
      <c r="J78" s="5" t="s">
        <v>3462</v>
      </c>
      <c r="K78" s="5" t="s">
        <v>3463</v>
      </c>
      <c r="L78" s="5" t="s">
        <v>41</v>
      </c>
      <c r="M78" s="5" t="s">
        <v>123</v>
      </c>
      <c r="N78" s="5" t="s">
        <v>64</v>
      </c>
      <c r="O78" s="5" t="s">
        <v>708</v>
      </c>
      <c r="P78" s="5" t="s">
        <v>1476</v>
      </c>
      <c r="Q78" t="s">
        <v>22</v>
      </c>
    </row>
    <row r="79" spans="1:17">
      <c r="A79" s="6">
        <v>45642</v>
      </c>
      <c r="B79">
        <v>5028279208</v>
      </c>
      <c r="C79" s="5" t="s">
        <v>3503</v>
      </c>
      <c r="D79" s="5" t="s">
        <v>3504</v>
      </c>
      <c r="E79">
        <v>676</v>
      </c>
      <c r="F79">
        <v>47</v>
      </c>
      <c r="H79" s="5" t="s">
        <v>2236</v>
      </c>
      <c r="I79" s="5" t="s">
        <v>2236</v>
      </c>
      <c r="J79" s="5" t="s">
        <v>3462</v>
      </c>
      <c r="K79" s="5" t="s">
        <v>3463</v>
      </c>
      <c r="L79" s="5" t="s">
        <v>39</v>
      </c>
      <c r="M79" s="5" t="s">
        <v>1183</v>
      </c>
      <c r="N79" s="5" t="s">
        <v>38</v>
      </c>
      <c r="O79" s="5" t="s">
        <v>1194</v>
      </c>
      <c r="P79" s="5" t="s">
        <v>1197</v>
      </c>
      <c r="Q79" t="s">
        <v>22</v>
      </c>
    </row>
    <row r="80" spans="1:17">
      <c r="A80" s="6">
        <v>45642</v>
      </c>
      <c r="B80">
        <v>5028308346</v>
      </c>
      <c r="C80" t="s">
        <v>3511</v>
      </c>
      <c r="D80" t="s">
        <v>3512</v>
      </c>
      <c r="E80">
        <v>575</v>
      </c>
      <c r="F80">
        <v>47</v>
      </c>
      <c r="H80" t="s">
        <v>2236</v>
      </c>
      <c r="I80" t="s">
        <v>2236</v>
      </c>
      <c r="J80" t="s">
        <v>3462</v>
      </c>
      <c r="K80" t="s">
        <v>3463</v>
      </c>
      <c r="L80" t="s">
        <v>39</v>
      </c>
      <c r="M80" t="s">
        <v>1183</v>
      </c>
      <c r="N80" t="s">
        <v>38</v>
      </c>
      <c r="O80" t="s">
        <v>1194</v>
      </c>
      <c r="P80" t="s">
        <v>1197</v>
      </c>
      <c r="Q80" t="s">
        <v>22</v>
      </c>
    </row>
    <row r="81" spans="1:17">
      <c r="A81" s="6">
        <v>45642</v>
      </c>
      <c r="B81">
        <v>5028238125</v>
      </c>
      <c r="C81" s="5" t="s">
        <v>3559</v>
      </c>
      <c r="D81" s="5" t="s">
        <v>3560</v>
      </c>
      <c r="E81">
        <v>1592</v>
      </c>
      <c r="F81">
        <v>53</v>
      </c>
      <c r="H81" s="5" t="s">
        <v>2236</v>
      </c>
      <c r="I81" s="5" t="s">
        <v>2236</v>
      </c>
      <c r="J81" s="5" t="s">
        <v>3462</v>
      </c>
      <c r="K81" s="5" t="s">
        <v>3463</v>
      </c>
      <c r="L81" s="5" t="s">
        <v>41</v>
      </c>
      <c r="M81" s="5" t="s">
        <v>118</v>
      </c>
      <c r="N81" s="5" t="s">
        <v>8</v>
      </c>
      <c r="O81" s="5" t="s">
        <v>601</v>
      </c>
      <c r="P81" s="5" t="s">
        <v>1260</v>
      </c>
      <c r="Q81" t="s">
        <v>22</v>
      </c>
    </row>
    <row r="82" spans="1:17">
      <c r="A82" s="6">
        <v>45642</v>
      </c>
      <c r="B82">
        <v>5028238126</v>
      </c>
      <c r="C82" t="s">
        <v>3559</v>
      </c>
      <c r="D82" t="s">
        <v>3560</v>
      </c>
      <c r="E82">
        <v>134</v>
      </c>
      <c r="F82">
        <v>20</v>
      </c>
      <c r="H82" t="s">
        <v>2236</v>
      </c>
      <c r="I82" t="s">
        <v>2236</v>
      </c>
      <c r="J82" t="s">
        <v>3462</v>
      </c>
      <c r="K82" t="s">
        <v>3463</v>
      </c>
      <c r="L82" t="s">
        <v>41</v>
      </c>
      <c r="M82" t="s">
        <v>118</v>
      </c>
      <c r="N82" t="s">
        <v>8</v>
      </c>
      <c r="O82" t="s">
        <v>601</v>
      </c>
      <c r="P82" t="s">
        <v>1260</v>
      </c>
      <c r="Q82" t="s">
        <v>22</v>
      </c>
    </row>
    <row r="83" spans="1:17">
      <c r="A83" s="6">
        <v>45642</v>
      </c>
      <c r="B83">
        <v>5028238124</v>
      </c>
      <c r="C83" t="s">
        <v>3559</v>
      </c>
      <c r="D83" t="s">
        <v>3560</v>
      </c>
      <c r="E83">
        <v>140</v>
      </c>
      <c r="F83">
        <v>20</v>
      </c>
      <c r="H83" t="s">
        <v>2236</v>
      </c>
      <c r="I83" t="s">
        <v>2236</v>
      </c>
      <c r="J83" t="s">
        <v>3462</v>
      </c>
      <c r="K83" t="s">
        <v>3463</v>
      </c>
      <c r="L83" t="s">
        <v>41</v>
      </c>
      <c r="M83" t="s">
        <v>118</v>
      </c>
      <c r="N83" t="s">
        <v>8</v>
      </c>
      <c r="O83" t="s">
        <v>601</v>
      </c>
      <c r="P83" t="s">
        <v>1260</v>
      </c>
      <c r="Q83" t="s">
        <v>22</v>
      </c>
    </row>
    <row r="84" spans="1:17">
      <c r="A84" s="6">
        <v>45642</v>
      </c>
      <c r="B84">
        <v>5028238127</v>
      </c>
      <c r="C84" s="5" t="s">
        <v>3559</v>
      </c>
      <c r="D84" s="5" t="s">
        <v>3560</v>
      </c>
      <c r="E84">
        <v>134</v>
      </c>
      <c r="F84">
        <v>20</v>
      </c>
      <c r="G84" s="5"/>
      <c r="H84" s="5" t="s">
        <v>2236</v>
      </c>
      <c r="I84" s="5" t="s">
        <v>2236</v>
      </c>
      <c r="J84" t="s">
        <v>3462</v>
      </c>
      <c r="K84" t="s">
        <v>3463</v>
      </c>
      <c r="L84" t="s">
        <v>41</v>
      </c>
      <c r="M84" t="s">
        <v>118</v>
      </c>
      <c r="N84" t="s">
        <v>8</v>
      </c>
      <c r="O84" t="s">
        <v>601</v>
      </c>
      <c r="P84" t="s">
        <v>1260</v>
      </c>
      <c r="Q84" t="s">
        <v>22</v>
      </c>
    </row>
    <row r="85" spans="1:17">
      <c r="A85" s="6">
        <v>45642</v>
      </c>
      <c r="B85">
        <v>5028270871</v>
      </c>
      <c r="C85" s="5" t="s">
        <v>3582</v>
      </c>
      <c r="D85" s="5" t="s">
        <v>3583</v>
      </c>
      <c r="E85">
        <v>425</v>
      </c>
      <c r="F85">
        <v>47</v>
      </c>
      <c r="H85" s="5" t="s">
        <v>2236</v>
      </c>
      <c r="I85" s="5" t="s">
        <v>2236</v>
      </c>
      <c r="J85" s="5" t="s">
        <v>3462</v>
      </c>
      <c r="K85" s="5" t="s">
        <v>3463</v>
      </c>
      <c r="L85" s="5" t="s">
        <v>23</v>
      </c>
      <c r="M85" s="5" t="s">
        <v>123</v>
      </c>
      <c r="N85" s="5" t="s">
        <v>64</v>
      </c>
      <c r="O85" s="5" t="s">
        <v>708</v>
      </c>
      <c r="P85" s="5" t="s">
        <v>36</v>
      </c>
      <c r="Q85" t="s">
        <v>22</v>
      </c>
    </row>
    <row r="86" spans="1:17">
      <c r="A86" s="6">
        <v>45642</v>
      </c>
      <c r="B86">
        <v>5028305120</v>
      </c>
      <c r="C86" t="s">
        <v>3623</v>
      </c>
      <c r="D86" t="s">
        <v>3624</v>
      </c>
      <c r="E86">
        <v>171</v>
      </c>
      <c r="F86">
        <v>20</v>
      </c>
      <c r="H86" t="s">
        <v>2236</v>
      </c>
      <c r="I86" t="s">
        <v>2236</v>
      </c>
      <c r="J86" t="s">
        <v>3462</v>
      </c>
      <c r="K86" t="s">
        <v>3463</v>
      </c>
      <c r="L86" t="s">
        <v>266</v>
      </c>
      <c r="M86" t="s">
        <v>117</v>
      </c>
      <c r="N86" t="s">
        <v>64</v>
      </c>
      <c r="O86" t="s">
        <v>58</v>
      </c>
      <c r="P86" t="s">
        <v>1174</v>
      </c>
      <c r="Q86" t="s">
        <v>22</v>
      </c>
    </row>
    <row r="87" spans="1:17">
      <c r="A87" s="6">
        <v>45642</v>
      </c>
      <c r="B87">
        <v>5028302323</v>
      </c>
      <c r="C87" t="s">
        <v>3493</v>
      </c>
      <c r="D87" t="s">
        <v>3494</v>
      </c>
      <c r="E87">
        <v>2442</v>
      </c>
      <c r="F87">
        <v>53</v>
      </c>
      <c r="H87" t="s">
        <v>2236</v>
      </c>
      <c r="I87" t="s">
        <v>2236</v>
      </c>
      <c r="J87" t="s">
        <v>3462</v>
      </c>
      <c r="K87" t="s">
        <v>3463</v>
      </c>
      <c r="L87" t="s">
        <v>1267</v>
      </c>
      <c r="M87" t="s">
        <v>1208</v>
      </c>
      <c r="N87" t="s">
        <v>64</v>
      </c>
      <c r="O87" t="s">
        <v>505</v>
      </c>
      <c r="P87" t="s">
        <v>36</v>
      </c>
      <c r="Q87" t="s">
        <v>22</v>
      </c>
    </row>
    <row r="88" spans="1:17">
      <c r="A88" s="6">
        <v>45642</v>
      </c>
      <c r="B88">
        <v>5028234838</v>
      </c>
      <c r="C88" t="s">
        <v>3612</v>
      </c>
      <c r="D88" t="s">
        <v>3613</v>
      </c>
      <c r="E88">
        <v>660</v>
      </c>
      <c r="F88">
        <v>47</v>
      </c>
      <c r="H88" t="s">
        <v>2236</v>
      </c>
      <c r="I88" t="s">
        <v>2236</v>
      </c>
      <c r="J88" t="s">
        <v>3462</v>
      </c>
      <c r="K88" t="s">
        <v>3463</v>
      </c>
      <c r="L88" t="s">
        <v>41</v>
      </c>
      <c r="M88" t="s">
        <v>118</v>
      </c>
      <c r="N88" t="s">
        <v>8</v>
      </c>
      <c r="O88" t="s">
        <v>601</v>
      </c>
      <c r="P88" t="s">
        <v>1260</v>
      </c>
      <c r="Q88" t="s">
        <v>22</v>
      </c>
    </row>
    <row r="89" spans="1:17">
      <c r="A89" s="6">
        <v>45642</v>
      </c>
      <c r="B89">
        <v>5028251981</v>
      </c>
      <c r="C89" s="5" t="s">
        <v>3608</v>
      </c>
      <c r="D89" s="5" t="s">
        <v>3609</v>
      </c>
      <c r="E89">
        <v>349</v>
      </c>
      <c r="F89">
        <v>47</v>
      </c>
      <c r="H89" s="5" t="s">
        <v>2236</v>
      </c>
      <c r="I89" s="5" t="s">
        <v>2236</v>
      </c>
      <c r="J89" s="5" t="s">
        <v>3462</v>
      </c>
      <c r="K89" s="5" t="s">
        <v>3463</v>
      </c>
      <c r="L89" s="5" t="s">
        <v>41</v>
      </c>
      <c r="M89" s="5" t="s">
        <v>118</v>
      </c>
      <c r="N89" s="5" t="s">
        <v>8</v>
      </c>
      <c r="O89" s="5" t="s">
        <v>601</v>
      </c>
      <c r="P89" s="5" t="s">
        <v>3450</v>
      </c>
      <c r="Q89" t="s">
        <v>22</v>
      </c>
    </row>
    <row r="90" spans="1:17">
      <c r="A90" s="6">
        <v>45642</v>
      </c>
      <c r="B90">
        <v>5028251984</v>
      </c>
      <c r="C90" t="s">
        <v>3608</v>
      </c>
      <c r="D90" t="s">
        <v>3609</v>
      </c>
      <c r="E90">
        <v>251</v>
      </c>
      <c r="F90">
        <v>20</v>
      </c>
      <c r="H90" t="s">
        <v>2236</v>
      </c>
      <c r="I90" t="s">
        <v>2236</v>
      </c>
      <c r="J90" t="s">
        <v>3462</v>
      </c>
      <c r="K90" t="s">
        <v>3463</v>
      </c>
      <c r="L90" t="s">
        <v>41</v>
      </c>
      <c r="M90" t="s">
        <v>118</v>
      </c>
      <c r="N90" t="s">
        <v>8</v>
      </c>
      <c r="O90" t="s">
        <v>601</v>
      </c>
      <c r="P90" t="s">
        <v>3450</v>
      </c>
      <c r="Q90" t="s">
        <v>22</v>
      </c>
    </row>
    <row r="91" spans="1:17">
      <c r="A91" s="6">
        <v>45642</v>
      </c>
      <c r="B91">
        <v>5028302351</v>
      </c>
      <c r="C91" s="5" t="s">
        <v>3557</v>
      </c>
      <c r="D91" s="5" t="s">
        <v>3558</v>
      </c>
      <c r="E91">
        <v>88</v>
      </c>
      <c r="F91">
        <v>20</v>
      </c>
      <c r="H91" s="5" t="s">
        <v>2236</v>
      </c>
      <c r="I91" s="5" t="s">
        <v>2236</v>
      </c>
      <c r="J91" s="5" t="s">
        <v>3462</v>
      </c>
      <c r="K91" s="5" t="s">
        <v>3463</v>
      </c>
      <c r="L91" s="5" t="s">
        <v>1267</v>
      </c>
      <c r="M91" s="5" t="s">
        <v>1208</v>
      </c>
      <c r="N91" s="5" t="s">
        <v>64</v>
      </c>
      <c r="O91" s="5" t="s">
        <v>505</v>
      </c>
      <c r="P91" s="5" t="s">
        <v>36</v>
      </c>
      <c r="Q91" t="s">
        <v>22</v>
      </c>
    </row>
    <row r="92" spans="1:17">
      <c r="A92" s="6">
        <v>45642</v>
      </c>
      <c r="B92">
        <v>5028302352</v>
      </c>
      <c r="C92" t="s">
        <v>3592</v>
      </c>
      <c r="D92" t="s">
        <v>3593</v>
      </c>
      <c r="E92">
        <v>88</v>
      </c>
      <c r="F92">
        <v>20</v>
      </c>
      <c r="H92" t="s">
        <v>2236</v>
      </c>
      <c r="I92" t="s">
        <v>2236</v>
      </c>
      <c r="J92" t="s">
        <v>3462</v>
      </c>
      <c r="K92" t="s">
        <v>3463</v>
      </c>
      <c r="L92" t="s">
        <v>1267</v>
      </c>
      <c r="M92" t="s">
        <v>1208</v>
      </c>
      <c r="N92" t="s">
        <v>64</v>
      </c>
      <c r="O92" t="s">
        <v>505</v>
      </c>
      <c r="P92" t="s">
        <v>36</v>
      </c>
      <c r="Q92" t="s">
        <v>22</v>
      </c>
    </row>
    <row r="93" spans="1:17">
      <c r="A93" s="6">
        <v>45642</v>
      </c>
      <c r="B93">
        <v>5028302310</v>
      </c>
      <c r="C93" s="5" t="s">
        <v>3633</v>
      </c>
      <c r="D93" s="5" t="s">
        <v>3634</v>
      </c>
      <c r="E93">
        <v>132</v>
      </c>
      <c r="F93">
        <v>20</v>
      </c>
      <c r="H93" s="5" t="s">
        <v>2236</v>
      </c>
      <c r="I93" s="5" t="s">
        <v>2236</v>
      </c>
      <c r="J93" s="5" t="s">
        <v>3462</v>
      </c>
      <c r="K93" s="5" t="s">
        <v>3463</v>
      </c>
      <c r="L93" s="32" t="s">
        <v>1267</v>
      </c>
      <c r="M93" s="5" t="s">
        <v>1208</v>
      </c>
      <c r="N93" s="5" t="s">
        <v>64</v>
      </c>
      <c r="O93" s="5" t="s">
        <v>505</v>
      </c>
      <c r="P93" s="5" t="s">
        <v>36</v>
      </c>
      <c r="Q93" t="s">
        <v>22</v>
      </c>
    </row>
    <row r="94" spans="1:17">
      <c r="A94" s="6">
        <v>45642</v>
      </c>
      <c r="B94">
        <v>5028305135</v>
      </c>
      <c r="C94" s="5" t="s">
        <v>3641</v>
      </c>
      <c r="D94" s="5" t="s">
        <v>3642</v>
      </c>
      <c r="E94">
        <v>1829</v>
      </c>
      <c r="F94">
        <v>53</v>
      </c>
      <c r="H94" s="5" t="s">
        <v>2236</v>
      </c>
      <c r="I94" s="5" t="s">
        <v>2236</v>
      </c>
      <c r="J94" s="5" t="s">
        <v>3462</v>
      </c>
      <c r="K94" s="5" t="s">
        <v>3463</v>
      </c>
      <c r="L94" s="5" t="s">
        <v>266</v>
      </c>
      <c r="M94" s="5" t="s">
        <v>117</v>
      </c>
      <c r="N94" s="5" t="s">
        <v>64</v>
      </c>
      <c r="O94" s="5" t="s">
        <v>58</v>
      </c>
      <c r="P94" s="5" t="s">
        <v>1174</v>
      </c>
      <c r="Q94" t="s">
        <v>22</v>
      </c>
    </row>
    <row r="95" spans="1:17">
      <c r="A95" s="6">
        <v>45642</v>
      </c>
      <c r="B95">
        <v>5028269530</v>
      </c>
      <c r="C95" t="s">
        <v>3507</v>
      </c>
      <c r="D95" t="s">
        <v>3508</v>
      </c>
      <c r="E95">
        <v>24</v>
      </c>
      <c r="F95">
        <v>20</v>
      </c>
      <c r="H95" t="s">
        <v>2236</v>
      </c>
      <c r="I95" t="s">
        <v>2236</v>
      </c>
      <c r="J95" t="s">
        <v>3462</v>
      </c>
      <c r="K95" t="s">
        <v>3463</v>
      </c>
      <c r="L95" t="s">
        <v>39</v>
      </c>
      <c r="M95" t="s">
        <v>1183</v>
      </c>
      <c r="N95" t="s">
        <v>38</v>
      </c>
      <c r="O95" t="s">
        <v>1194</v>
      </c>
      <c r="P95" t="s">
        <v>1197</v>
      </c>
      <c r="Q95" t="s">
        <v>22</v>
      </c>
    </row>
    <row r="96" spans="1:17">
      <c r="A96" s="6">
        <v>45642</v>
      </c>
      <c r="B96">
        <v>5028313035</v>
      </c>
      <c r="C96" t="s">
        <v>3121</v>
      </c>
      <c r="D96" t="s">
        <v>3122</v>
      </c>
      <c r="E96">
        <v>204</v>
      </c>
      <c r="F96">
        <v>20</v>
      </c>
      <c r="H96" t="s">
        <v>2236</v>
      </c>
      <c r="I96" t="s">
        <v>2236</v>
      </c>
      <c r="J96" t="s">
        <v>3462</v>
      </c>
      <c r="K96" t="s">
        <v>3463</v>
      </c>
      <c r="L96" t="s">
        <v>39</v>
      </c>
      <c r="M96" t="s">
        <v>40</v>
      </c>
      <c r="N96" t="s">
        <v>38</v>
      </c>
      <c r="O96" t="s">
        <v>54</v>
      </c>
      <c r="P96" t="s">
        <v>1197</v>
      </c>
      <c r="Q96" t="s">
        <v>22</v>
      </c>
    </row>
    <row r="97" spans="1:17">
      <c r="A97" s="6">
        <v>45642</v>
      </c>
      <c r="B97">
        <v>5028303705</v>
      </c>
      <c r="C97" s="5" t="s">
        <v>3539</v>
      </c>
      <c r="D97" s="5" t="s">
        <v>3540</v>
      </c>
      <c r="E97">
        <v>51</v>
      </c>
      <c r="F97">
        <v>20</v>
      </c>
      <c r="G97" s="5"/>
      <c r="H97" s="5" t="s">
        <v>2236</v>
      </c>
      <c r="I97" s="5" t="s">
        <v>2236</v>
      </c>
      <c r="J97" t="s">
        <v>3462</v>
      </c>
      <c r="K97" t="s">
        <v>3463</v>
      </c>
      <c r="L97" t="s">
        <v>39</v>
      </c>
      <c r="M97" t="s">
        <v>40</v>
      </c>
      <c r="N97" t="s">
        <v>38</v>
      </c>
      <c r="O97" t="s">
        <v>54</v>
      </c>
      <c r="P97" t="s">
        <v>1197</v>
      </c>
      <c r="Q97" t="s">
        <v>22</v>
      </c>
    </row>
    <row r="98" spans="1:17">
      <c r="A98" s="6">
        <v>45642</v>
      </c>
      <c r="B98">
        <v>5028246811</v>
      </c>
      <c r="C98" t="s">
        <v>3588</v>
      </c>
      <c r="D98" t="s">
        <v>3589</v>
      </c>
      <c r="E98">
        <v>63</v>
      </c>
      <c r="F98">
        <v>20</v>
      </c>
      <c r="H98" t="s">
        <v>2236</v>
      </c>
      <c r="I98" t="s">
        <v>2236</v>
      </c>
      <c r="J98" t="s">
        <v>3462</v>
      </c>
      <c r="K98" t="s">
        <v>3463</v>
      </c>
      <c r="L98" t="s">
        <v>41</v>
      </c>
      <c r="M98" t="s">
        <v>118</v>
      </c>
      <c r="N98" t="s">
        <v>8</v>
      </c>
      <c r="O98" t="s">
        <v>601</v>
      </c>
      <c r="P98" t="s">
        <v>1260</v>
      </c>
      <c r="Q98" t="s">
        <v>22</v>
      </c>
    </row>
    <row r="99" spans="1:17">
      <c r="A99" s="6">
        <v>45642</v>
      </c>
      <c r="B99">
        <v>5028242585</v>
      </c>
      <c r="C99" s="5" t="s">
        <v>3588</v>
      </c>
      <c r="D99" s="5" t="s">
        <v>3589</v>
      </c>
      <c r="E99">
        <v>537</v>
      </c>
      <c r="F99">
        <v>47</v>
      </c>
      <c r="H99" s="5" t="s">
        <v>2236</v>
      </c>
      <c r="I99" s="5" t="s">
        <v>2236</v>
      </c>
      <c r="J99" s="5" t="s">
        <v>3462</v>
      </c>
      <c r="K99" s="5" t="s">
        <v>3463</v>
      </c>
      <c r="L99" s="5" t="s">
        <v>41</v>
      </c>
      <c r="M99" s="5" t="s">
        <v>118</v>
      </c>
      <c r="N99" s="5" t="s">
        <v>8</v>
      </c>
      <c r="O99" s="5" t="s">
        <v>601</v>
      </c>
      <c r="P99" s="5" t="s">
        <v>1260</v>
      </c>
      <c r="Q99" t="s">
        <v>22</v>
      </c>
    </row>
    <row r="100" spans="1:17">
      <c r="A100" s="6">
        <v>45642</v>
      </c>
      <c r="B100">
        <v>5028242587</v>
      </c>
      <c r="C100" t="s">
        <v>3588</v>
      </c>
      <c r="D100" t="s">
        <v>3589</v>
      </c>
      <c r="E100">
        <v>3</v>
      </c>
      <c r="F100">
        <v>3</v>
      </c>
      <c r="H100" t="s">
        <v>2236</v>
      </c>
      <c r="I100" t="s">
        <v>2236</v>
      </c>
      <c r="J100" t="s">
        <v>3462</v>
      </c>
      <c r="K100" t="s">
        <v>3463</v>
      </c>
      <c r="L100" t="s">
        <v>41</v>
      </c>
      <c r="M100" t="s">
        <v>118</v>
      </c>
      <c r="N100" t="s">
        <v>8</v>
      </c>
      <c r="O100" t="s">
        <v>601</v>
      </c>
      <c r="P100" t="s">
        <v>1260</v>
      </c>
      <c r="Q100" t="s">
        <v>22</v>
      </c>
    </row>
    <row r="101" spans="1:17">
      <c r="A101" s="6">
        <v>45642</v>
      </c>
      <c r="B101">
        <v>5028274803</v>
      </c>
      <c r="C101" t="s">
        <v>3631</v>
      </c>
      <c r="D101" t="s">
        <v>3632</v>
      </c>
      <c r="E101">
        <v>65</v>
      </c>
      <c r="F101">
        <v>20</v>
      </c>
      <c r="H101" t="s">
        <v>2236</v>
      </c>
      <c r="I101" t="s">
        <v>2236</v>
      </c>
      <c r="J101" t="s">
        <v>3462</v>
      </c>
      <c r="K101" t="s">
        <v>3463</v>
      </c>
      <c r="L101" t="s">
        <v>39</v>
      </c>
      <c r="M101" t="s">
        <v>1183</v>
      </c>
      <c r="N101" t="s">
        <v>38</v>
      </c>
      <c r="O101" t="s">
        <v>1194</v>
      </c>
      <c r="P101" t="s">
        <v>1197</v>
      </c>
      <c r="Q101" t="s">
        <v>22</v>
      </c>
    </row>
    <row r="102" spans="1:17">
      <c r="A102" s="6">
        <v>45642</v>
      </c>
      <c r="B102">
        <v>5028295317</v>
      </c>
      <c r="C102" t="s">
        <v>3481</v>
      </c>
      <c r="D102" t="s">
        <v>3482</v>
      </c>
      <c r="E102">
        <v>816</v>
      </c>
      <c r="F102">
        <v>47</v>
      </c>
      <c r="H102" t="s">
        <v>2236</v>
      </c>
      <c r="I102" t="s">
        <v>2236</v>
      </c>
      <c r="J102" t="s">
        <v>3462</v>
      </c>
      <c r="K102" t="s">
        <v>3463</v>
      </c>
      <c r="L102" t="s">
        <v>1267</v>
      </c>
      <c r="M102" t="s">
        <v>43</v>
      </c>
      <c r="N102" t="s">
        <v>64</v>
      </c>
      <c r="O102" t="s">
        <v>602</v>
      </c>
      <c r="P102" t="s">
        <v>36</v>
      </c>
      <c r="Q102" t="s">
        <v>22</v>
      </c>
    </row>
    <row r="103" spans="1:17">
      <c r="A103" s="6">
        <v>45642</v>
      </c>
      <c r="B103">
        <v>5028295310</v>
      </c>
      <c r="C103" s="5" t="s">
        <v>3481</v>
      </c>
      <c r="D103" s="5" t="s">
        <v>3482</v>
      </c>
      <c r="E103">
        <v>408</v>
      </c>
      <c r="F103">
        <v>47</v>
      </c>
      <c r="H103" s="5" t="s">
        <v>2236</v>
      </c>
      <c r="I103" s="5" t="s">
        <v>2236</v>
      </c>
      <c r="J103" s="5" t="s">
        <v>3462</v>
      </c>
      <c r="K103" s="5" t="s">
        <v>3463</v>
      </c>
      <c r="L103" s="5" t="s">
        <v>1267</v>
      </c>
      <c r="M103" s="5" t="s">
        <v>43</v>
      </c>
      <c r="N103" s="5" t="s">
        <v>64</v>
      </c>
      <c r="O103" s="5" t="s">
        <v>602</v>
      </c>
      <c r="P103" s="5" t="s">
        <v>36</v>
      </c>
      <c r="Q103" t="s">
        <v>22</v>
      </c>
    </row>
    <row r="104" spans="1:17">
      <c r="A104" s="6">
        <v>45642</v>
      </c>
      <c r="B104">
        <v>5028179858</v>
      </c>
      <c r="C104" t="s">
        <v>3639</v>
      </c>
      <c r="D104" t="s">
        <v>3640</v>
      </c>
      <c r="E104">
        <v>950</v>
      </c>
      <c r="F104">
        <v>47</v>
      </c>
      <c r="H104" t="s">
        <v>2236</v>
      </c>
      <c r="I104" t="s">
        <v>2236</v>
      </c>
      <c r="J104" t="s">
        <v>3462</v>
      </c>
      <c r="K104" t="s">
        <v>3463</v>
      </c>
      <c r="L104" t="s">
        <v>242</v>
      </c>
      <c r="M104" t="s">
        <v>40</v>
      </c>
      <c r="N104" t="s">
        <v>38</v>
      </c>
      <c r="O104" t="s">
        <v>54</v>
      </c>
      <c r="P104" t="s">
        <v>1197</v>
      </c>
      <c r="Q104" t="s">
        <v>22</v>
      </c>
    </row>
    <row r="105" spans="1:17">
      <c r="A105" s="6">
        <v>45642</v>
      </c>
      <c r="B105">
        <v>5028303689</v>
      </c>
      <c r="C105" s="5" t="s">
        <v>3619</v>
      </c>
      <c r="D105" s="5" t="s">
        <v>3620</v>
      </c>
      <c r="E105">
        <v>25</v>
      </c>
      <c r="F105">
        <v>20</v>
      </c>
      <c r="H105" s="5" t="s">
        <v>2236</v>
      </c>
      <c r="I105" s="5" t="s">
        <v>2236</v>
      </c>
      <c r="J105" s="5" t="s">
        <v>3462</v>
      </c>
      <c r="K105" s="5" t="s">
        <v>3463</v>
      </c>
      <c r="L105" s="5" t="s">
        <v>39</v>
      </c>
      <c r="M105" s="5" t="s">
        <v>40</v>
      </c>
      <c r="N105" s="5" t="s">
        <v>38</v>
      </c>
      <c r="O105" s="5" t="s">
        <v>54</v>
      </c>
      <c r="P105" s="5" t="s">
        <v>1197</v>
      </c>
      <c r="Q105" t="s">
        <v>22</v>
      </c>
    </row>
    <row r="106" spans="1:17">
      <c r="A106" s="6">
        <v>45642</v>
      </c>
      <c r="B106">
        <v>5028179847</v>
      </c>
      <c r="C106" t="s">
        <v>3570</v>
      </c>
      <c r="D106" t="s">
        <v>3571</v>
      </c>
      <c r="E106">
        <v>894</v>
      </c>
      <c r="F106">
        <v>47</v>
      </c>
      <c r="H106" t="s">
        <v>2236</v>
      </c>
      <c r="I106" t="s">
        <v>2236</v>
      </c>
      <c r="J106" t="s">
        <v>3462</v>
      </c>
      <c r="K106" t="s">
        <v>3463</v>
      </c>
      <c r="L106" t="s">
        <v>242</v>
      </c>
      <c r="M106" t="s">
        <v>40</v>
      </c>
      <c r="N106" t="s">
        <v>38</v>
      </c>
      <c r="O106" t="s">
        <v>54</v>
      </c>
      <c r="P106" t="s">
        <v>1197</v>
      </c>
      <c r="Q106" t="s">
        <v>22</v>
      </c>
    </row>
    <row r="107" spans="1:17">
      <c r="A107" s="6">
        <v>45642</v>
      </c>
      <c r="B107">
        <v>5028313032</v>
      </c>
      <c r="C107" s="5" t="s">
        <v>3124</v>
      </c>
      <c r="D107" s="5" t="s">
        <v>3125</v>
      </c>
      <c r="E107">
        <v>60</v>
      </c>
      <c r="F107">
        <v>20</v>
      </c>
      <c r="H107" s="5" t="s">
        <v>2236</v>
      </c>
      <c r="I107" s="5" t="s">
        <v>2236</v>
      </c>
      <c r="J107" s="5" t="s">
        <v>3462</v>
      </c>
      <c r="K107" s="5" t="s">
        <v>3463</v>
      </c>
      <c r="L107" s="5" t="s">
        <v>39</v>
      </c>
      <c r="M107" s="5" t="s">
        <v>40</v>
      </c>
      <c r="N107" s="5" t="s">
        <v>38</v>
      </c>
      <c r="O107" s="5" t="s">
        <v>54</v>
      </c>
      <c r="P107" s="5" t="s">
        <v>1197</v>
      </c>
      <c r="Q107" t="s">
        <v>22</v>
      </c>
    </row>
    <row r="108" spans="1:17">
      <c r="A108" s="6">
        <v>45642</v>
      </c>
      <c r="B108">
        <v>5028257563</v>
      </c>
      <c r="C108" t="s">
        <v>3541</v>
      </c>
      <c r="D108" t="s">
        <v>3542</v>
      </c>
      <c r="E108">
        <v>224</v>
      </c>
      <c r="F108">
        <v>20</v>
      </c>
      <c r="H108" t="s">
        <v>2236</v>
      </c>
      <c r="I108" t="s">
        <v>2236</v>
      </c>
      <c r="J108" t="s">
        <v>3462</v>
      </c>
      <c r="K108" t="s">
        <v>3463</v>
      </c>
      <c r="L108" t="s">
        <v>41</v>
      </c>
      <c r="M108" t="s">
        <v>118</v>
      </c>
      <c r="N108" t="s">
        <v>8</v>
      </c>
      <c r="O108" t="s">
        <v>601</v>
      </c>
      <c r="P108" t="s">
        <v>2398</v>
      </c>
      <c r="Q108" t="s">
        <v>22</v>
      </c>
    </row>
    <row r="109" spans="1:17">
      <c r="A109" s="6">
        <v>45642</v>
      </c>
      <c r="B109">
        <v>5028309492</v>
      </c>
      <c r="C109" t="s">
        <v>2361</v>
      </c>
      <c r="D109" t="s">
        <v>2362</v>
      </c>
      <c r="E109">
        <v>18000</v>
      </c>
      <c r="F109">
        <v>77</v>
      </c>
      <c r="H109" t="s">
        <v>2236</v>
      </c>
      <c r="I109" t="s">
        <v>2236</v>
      </c>
      <c r="J109" t="s">
        <v>3462</v>
      </c>
      <c r="K109" t="s">
        <v>3463</v>
      </c>
      <c r="L109" t="s">
        <v>1267</v>
      </c>
      <c r="M109" t="s">
        <v>43</v>
      </c>
      <c r="N109" t="s">
        <v>64</v>
      </c>
      <c r="O109" t="s">
        <v>602</v>
      </c>
      <c r="P109" t="s">
        <v>36</v>
      </c>
      <c r="Q109" t="s">
        <v>22</v>
      </c>
    </row>
    <row r="110" spans="1:17">
      <c r="A110" s="6">
        <v>45642</v>
      </c>
      <c r="B110">
        <v>5028179856</v>
      </c>
      <c r="C110" t="s">
        <v>3578</v>
      </c>
      <c r="D110" t="s">
        <v>3579</v>
      </c>
      <c r="E110">
        <v>7200</v>
      </c>
      <c r="F110">
        <v>68</v>
      </c>
      <c r="H110" t="s">
        <v>2236</v>
      </c>
      <c r="I110" t="s">
        <v>2236</v>
      </c>
      <c r="J110" t="s">
        <v>3462</v>
      </c>
      <c r="K110" t="s">
        <v>3463</v>
      </c>
      <c r="L110" t="s">
        <v>242</v>
      </c>
      <c r="M110" t="s">
        <v>40</v>
      </c>
      <c r="N110" t="s">
        <v>38</v>
      </c>
      <c r="O110" t="s">
        <v>54</v>
      </c>
      <c r="P110" t="s">
        <v>1197</v>
      </c>
      <c r="Q110" t="s">
        <v>22</v>
      </c>
    </row>
    <row r="111" spans="1:17">
      <c r="A111" s="6">
        <v>45642</v>
      </c>
      <c r="B111">
        <v>5028308344</v>
      </c>
      <c r="C111" t="s">
        <v>3464</v>
      </c>
      <c r="D111" t="s">
        <v>3465</v>
      </c>
      <c r="E111">
        <v>42</v>
      </c>
      <c r="F111">
        <v>20</v>
      </c>
      <c r="H111" t="s">
        <v>2236</v>
      </c>
      <c r="I111" t="s">
        <v>2236</v>
      </c>
      <c r="J111" t="s">
        <v>3462</v>
      </c>
      <c r="K111" t="s">
        <v>3463</v>
      </c>
      <c r="L111" t="s">
        <v>266</v>
      </c>
      <c r="M111" t="s">
        <v>1183</v>
      </c>
      <c r="N111" t="s">
        <v>38</v>
      </c>
      <c r="O111" t="s">
        <v>1194</v>
      </c>
      <c r="P111" t="s">
        <v>1197</v>
      </c>
      <c r="Q111" t="s">
        <v>22</v>
      </c>
    </row>
    <row r="112" spans="1:17">
      <c r="A112" s="6">
        <v>45642</v>
      </c>
      <c r="B112">
        <v>5028303684</v>
      </c>
      <c r="C112" s="5" t="s">
        <v>3606</v>
      </c>
      <c r="D112" s="5" t="s">
        <v>3607</v>
      </c>
      <c r="E112">
        <v>134</v>
      </c>
      <c r="F112">
        <v>20</v>
      </c>
      <c r="H112" s="5" t="s">
        <v>2236</v>
      </c>
      <c r="I112" s="5" t="s">
        <v>2236</v>
      </c>
      <c r="J112" s="5" t="s">
        <v>3462</v>
      </c>
      <c r="K112" s="5" t="s">
        <v>3463</v>
      </c>
      <c r="L112" s="5" t="s">
        <v>1178</v>
      </c>
      <c r="M112" s="5" t="s">
        <v>40</v>
      </c>
      <c r="N112" s="5" t="s">
        <v>38</v>
      </c>
      <c r="O112" s="5" t="s">
        <v>54</v>
      </c>
      <c r="P112" s="5" t="s">
        <v>1197</v>
      </c>
      <c r="Q112" t="s">
        <v>22</v>
      </c>
    </row>
    <row r="113" spans="1:17">
      <c r="A113" s="6">
        <v>45642</v>
      </c>
      <c r="B113">
        <v>5028295313</v>
      </c>
      <c r="C113" t="s">
        <v>3497</v>
      </c>
      <c r="D113" t="s">
        <v>3498</v>
      </c>
      <c r="E113">
        <v>1102</v>
      </c>
      <c r="F113">
        <v>47</v>
      </c>
      <c r="H113" t="s">
        <v>2236</v>
      </c>
      <c r="I113" t="s">
        <v>2236</v>
      </c>
      <c r="J113" t="s">
        <v>3462</v>
      </c>
      <c r="K113" t="s">
        <v>3463</v>
      </c>
      <c r="L113" t="s">
        <v>1267</v>
      </c>
      <c r="M113" t="s">
        <v>43</v>
      </c>
      <c r="N113" t="s">
        <v>64</v>
      </c>
      <c r="O113" t="s">
        <v>602</v>
      </c>
      <c r="P113" t="s">
        <v>36</v>
      </c>
      <c r="Q113" t="s">
        <v>22</v>
      </c>
    </row>
    <row r="114" spans="1:17">
      <c r="A114" s="6">
        <v>45642</v>
      </c>
      <c r="B114">
        <v>5028284667</v>
      </c>
      <c r="C114" t="s">
        <v>3576</v>
      </c>
      <c r="D114" t="s">
        <v>3577</v>
      </c>
      <c r="E114">
        <v>90</v>
      </c>
      <c r="F114">
        <v>20</v>
      </c>
      <c r="H114" t="s">
        <v>2236</v>
      </c>
      <c r="I114" t="s">
        <v>2236</v>
      </c>
      <c r="J114" t="s">
        <v>3462</v>
      </c>
      <c r="K114" t="s">
        <v>3463</v>
      </c>
      <c r="L114" t="s">
        <v>242</v>
      </c>
      <c r="M114" t="s">
        <v>1183</v>
      </c>
      <c r="N114" t="s">
        <v>38</v>
      </c>
      <c r="O114" t="s">
        <v>1194</v>
      </c>
      <c r="P114" t="s">
        <v>1197</v>
      </c>
      <c r="Q114" t="s">
        <v>22</v>
      </c>
    </row>
    <row r="115" spans="1:17">
      <c r="A115" s="6">
        <v>45642</v>
      </c>
      <c r="B115">
        <v>5028269516</v>
      </c>
      <c r="C115" t="s">
        <v>3574</v>
      </c>
      <c r="D115" t="s">
        <v>3575</v>
      </c>
      <c r="E115">
        <v>24</v>
      </c>
      <c r="F115">
        <v>20</v>
      </c>
      <c r="H115" t="s">
        <v>2236</v>
      </c>
      <c r="I115" t="s">
        <v>2236</v>
      </c>
      <c r="J115" t="s">
        <v>3462</v>
      </c>
      <c r="K115" t="s">
        <v>3463</v>
      </c>
      <c r="L115" t="s">
        <v>242</v>
      </c>
      <c r="M115" t="s">
        <v>1183</v>
      </c>
      <c r="N115" t="s">
        <v>38</v>
      </c>
      <c r="O115" t="s">
        <v>1194</v>
      </c>
      <c r="P115" t="s">
        <v>1197</v>
      </c>
      <c r="Q115" t="s">
        <v>22</v>
      </c>
    </row>
    <row r="116" spans="1:17">
      <c r="A116" s="6">
        <v>45642</v>
      </c>
      <c r="B116">
        <v>5028291061</v>
      </c>
      <c r="C116" t="s">
        <v>3629</v>
      </c>
      <c r="D116" t="s">
        <v>3630</v>
      </c>
      <c r="E116">
        <v>200</v>
      </c>
      <c r="F116">
        <v>20</v>
      </c>
      <c r="H116" t="s">
        <v>2236</v>
      </c>
      <c r="I116" t="s">
        <v>2236</v>
      </c>
      <c r="J116" t="s">
        <v>3462</v>
      </c>
      <c r="K116" t="s">
        <v>3463</v>
      </c>
      <c r="L116" t="s">
        <v>23</v>
      </c>
      <c r="M116" t="s">
        <v>120</v>
      </c>
      <c r="N116" t="s">
        <v>64</v>
      </c>
      <c r="O116" t="s">
        <v>55</v>
      </c>
      <c r="P116" t="s">
        <v>36</v>
      </c>
      <c r="Q116" t="s">
        <v>22</v>
      </c>
    </row>
    <row r="117" spans="1:17">
      <c r="A117" s="6">
        <v>45642</v>
      </c>
      <c r="B117">
        <v>5028291062</v>
      </c>
      <c r="C117" s="5" t="s">
        <v>3616</v>
      </c>
      <c r="D117" s="5" t="s">
        <v>3617</v>
      </c>
      <c r="E117">
        <v>100</v>
      </c>
      <c r="F117">
        <v>20</v>
      </c>
      <c r="H117" s="5" t="s">
        <v>2236</v>
      </c>
      <c r="I117" s="5" t="s">
        <v>2236</v>
      </c>
      <c r="J117" s="5" t="s">
        <v>3462</v>
      </c>
      <c r="K117" s="5" t="s">
        <v>3463</v>
      </c>
      <c r="L117" s="5" t="s">
        <v>23</v>
      </c>
      <c r="M117" s="5" t="s">
        <v>120</v>
      </c>
      <c r="N117" s="5" t="s">
        <v>64</v>
      </c>
      <c r="O117" s="5" t="s">
        <v>55</v>
      </c>
      <c r="P117" s="5" t="s">
        <v>36</v>
      </c>
      <c r="Q117" t="s">
        <v>22</v>
      </c>
    </row>
    <row r="118" spans="1:17">
      <c r="A118" s="6">
        <v>45642</v>
      </c>
      <c r="B118">
        <v>5028295314</v>
      </c>
      <c r="C118" s="5" t="s">
        <v>3635</v>
      </c>
      <c r="D118" s="5" t="s">
        <v>3636</v>
      </c>
      <c r="E118">
        <v>288</v>
      </c>
      <c r="F118">
        <v>47</v>
      </c>
      <c r="H118" s="5" t="s">
        <v>2236</v>
      </c>
      <c r="I118" s="5" t="s">
        <v>2236</v>
      </c>
      <c r="J118" s="5" t="s">
        <v>3462</v>
      </c>
      <c r="K118" s="5" t="s">
        <v>3463</v>
      </c>
      <c r="L118" s="5" t="s">
        <v>1267</v>
      </c>
      <c r="M118" s="5" t="s">
        <v>43</v>
      </c>
      <c r="N118" s="5" t="s">
        <v>64</v>
      </c>
      <c r="O118" s="5" t="s">
        <v>602</v>
      </c>
      <c r="P118" s="5" t="s">
        <v>36</v>
      </c>
      <c r="Q118" t="s">
        <v>22</v>
      </c>
    </row>
    <row r="119" spans="1:17">
      <c r="A119" s="6">
        <v>45642</v>
      </c>
      <c r="B119">
        <v>5028312529</v>
      </c>
      <c r="C119" t="s">
        <v>3032</v>
      </c>
      <c r="D119" t="s">
        <v>3030</v>
      </c>
      <c r="E119">
        <v>500</v>
      </c>
      <c r="F119">
        <v>47</v>
      </c>
      <c r="H119" t="s">
        <v>2236</v>
      </c>
      <c r="I119" t="s">
        <v>2236</v>
      </c>
      <c r="J119" t="s">
        <v>3462</v>
      </c>
      <c r="K119" t="s">
        <v>3463</v>
      </c>
      <c r="L119" t="s">
        <v>1267</v>
      </c>
      <c r="M119" t="s">
        <v>43</v>
      </c>
      <c r="N119" t="s">
        <v>64</v>
      </c>
      <c r="O119" t="s">
        <v>602</v>
      </c>
      <c r="P119" t="s">
        <v>36</v>
      </c>
      <c r="Q119" t="s">
        <v>609</v>
      </c>
    </row>
    <row r="120" spans="1:17">
      <c r="A120" s="6">
        <v>45642</v>
      </c>
      <c r="B120">
        <v>5028179821</v>
      </c>
      <c r="C120" s="5" t="s">
        <v>3531</v>
      </c>
      <c r="D120" s="5" t="s">
        <v>3532</v>
      </c>
      <c r="E120">
        <v>3072</v>
      </c>
      <c r="F120">
        <v>53</v>
      </c>
      <c r="H120" s="5" t="s">
        <v>2236</v>
      </c>
      <c r="I120" s="5" t="s">
        <v>2236</v>
      </c>
      <c r="J120" s="5" t="s">
        <v>3462</v>
      </c>
      <c r="K120" s="5" t="s">
        <v>3463</v>
      </c>
      <c r="L120" s="5" t="s">
        <v>242</v>
      </c>
      <c r="M120" s="5" t="s">
        <v>40</v>
      </c>
      <c r="N120" s="5" t="s">
        <v>38</v>
      </c>
      <c r="O120" s="5" t="s">
        <v>54</v>
      </c>
      <c r="P120" s="5" t="s">
        <v>1197</v>
      </c>
      <c r="Q120" t="s">
        <v>609</v>
      </c>
    </row>
    <row r="121" spans="1:17">
      <c r="A121" s="6">
        <v>45642</v>
      </c>
      <c r="B121">
        <v>5028278316</v>
      </c>
      <c r="C121" t="s">
        <v>3521</v>
      </c>
      <c r="D121" t="s">
        <v>3522</v>
      </c>
      <c r="E121">
        <v>4000</v>
      </c>
      <c r="F121">
        <v>68</v>
      </c>
      <c r="H121" t="s">
        <v>2236</v>
      </c>
      <c r="I121" t="s">
        <v>2236</v>
      </c>
      <c r="J121" t="s">
        <v>3462</v>
      </c>
      <c r="K121" t="s">
        <v>3463</v>
      </c>
      <c r="L121" t="s">
        <v>23</v>
      </c>
      <c r="M121" t="s">
        <v>1234</v>
      </c>
      <c r="N121" t="s">
        <v>64</v>
      </c>
      <c r="O121" t="s">
        <v>57</v>
      </c>
      <c r="P121" t="s">
        <v>1174</v>
      </c>
      <c r="Q121" t="s">
        <v>609</v>
      </c>
    </row>
    <row r="122" spans="1:17">
      <c r="A122" s="6">
        <v>45642</v>
      </c>
      <c r="B122">
        <v>5028180134</v>
      </c>
      <c r="C122" s="5" t="s">
        <v>3475</v>
      </c>
      <c r="D122" s="59" t="s">
        <v>3476</v>
      </c>
      <c r="E122" s="60">
        <v>11</v>
      </c>
      <c r="F122" s="60">
        <v>11</v>
      </c>
      <c r="G122" s="60"/>
      <c r="H122" s="59" t="s">
        <v>2236</v>
      </c>
      <c r="I122" s="59" t="s">
        <v>2236</v>
      </c>
      <c r="J122" s="59" t="s">
        <v>3462</v>
      </c>
      <c r="K122" s="5" t="s">
        <v>3463</v>
      </c>
      <c r="L122" s="5" t="s">
        <v>242</v>
      </c>
      <c r="M122" s="5" t="s">
        <v>40</v>
      </c>
      <c r="N122" s="5" t="s">
        <v>38</v>
      </c>
      <c r="O122" s="5" t="s">
        <v>54</v>
      </c>
      <c r="P122" s="5" t="s">
        <v>1197</v>
      </c>
      <c r="Q122" t="s">
        <v>609</v>
      </c>
    </row>
    <row r="123" spans="1:17">
      <c r="A123" s="6">
        <v>45642</v>
      </c>
      <c r="B123">
        <v>5028306774</v>
      </c>
      <c r="C123" s="5" t="s">
        <v>3479</v>
      </c>
      <c r="D123" s="5" t="s">
        <v>3480</v>
      </c>
      <c r="E123">
        <v>200</v>
      </c>
      <c r="F123">
        <v>20</v>
      </c>
      <c r="G123" s="5"/>
      <c r="H123" s="5" t="s">
        <v>2236</v>
      </c>
      <c r="I123" s="5" t="s">
        <v>2236</v>
      </c>
      <c r="J123" t="s">
        <v>3462</v>
      </c>
      <c r="K123" t="s">
        <v>3463</v>
      </c>
      <c r="L123" t="s">
        <v>266</v>
      </c>
      <c r="M123" t="s">
        <v>40</v>
      </c>
      <c r="N123" t="s">
        <v>38</v>
      </c>
      <c r="O123" t="s">
        <v>54</v>
      </c>
      <c r="P123" t="s">
        <v>1197</v>
      </c>
      <c r="Q123" t="s">
        <v>22</v>
      </c>
    </row>
    <row r="124" spans="1:17">
      <c r="A124" s="6">
        <v>45642</v>
      </c>
      <c r="B124">
        <v>5028260860</v>
      </c>
      <c r="C124" t="s">
        <v>3495</v>
      </c>
      <c r="D124" t="s">
        <v>3496</v>
      </c>
      <c r="E124">
        <v>6104</v>
      </c>
      <c r="F124">
        <v>68</v>
      </c>
      <c r="H124" t="s">
        <v>2236</v>
      </c>
      <c r="I124" t="s">
        <v>2236</v>
      </c>
      <c r="J124" t="s">
        <v>3462</v>
      </c>
      <c r="K124" t="s">
        <v>3463</v>
      </c>
      <c r="L124" t="s">
        <v>41</v>
      </c>
      <c r="M124" t="s">
        <v>118</v>
      </c>
      <c r="N124" t="s">
        <v>8</v>
      </c>
      <c r="O124" t="s">
        <v>601</v>
      </c>
      <c r="P124" t="s">
        <v>2398</v>
      </c>
      <c r="Q124" t="s">
        <v>22</v>
      </c>
    </row>
    <row r="125" spans="1:17">
      <c r="A125" s="6">
        <v>45642</v>
      </c>
      <c r="B125">
        <v>5028260791</v>
      </c>
      <c r="C125" t="s">
        <v>3495</v>
      </c>
      <c r="D125" t="s">
        <v>3496</v>
      </c>
      <c r="E125">
        <v>376</v>
      </c>
      <c r="F125">
        <v>47</v>
      </c>
      <c r="H125" t="s">
        <v>2236</v>
      </c>
      <c r="I125" t="s">
        <v>2236</v>
      </c>
      <c r="J125" t="s">
        <v>3462</v>
      </c>
      <c r="K125" t="s">
        <v>3463</v>
      </c>
      <c r="L125" t="s">
        <v>41</v>
      </c>
      <c r="M125" t="s">
        <v>118</v>
      </c>
      <c r="N125" t="s">
        <v>8</v>
      </c>
      <c r="O125" t="s">
        <v>601</v>
      </c>
      <c r="P125" t="s">
        <v>2398</v>
      </c>
      <c r="Q125" t="s">
        <v>22</v>
      </c>
    </row>
    <row r="126" spans="1:17">
      <c r="A126" s="6">
        <v>45642</v>
      </c>
      <c r="B126">
        <v>5028261574</v>
      </c>
      <c r="C126" s="5" t="s">
        <v>3495</v>
      </c>
      <c r="D126" s="5" t="s">
        <v>3496</v>
      </c>
      <c r="E126">
        <v>2592</v>
      </c>
      <c r="F126">
        <v>53</v>
      </c>
      <c r="H126" s="5" t="s">
        <v>2236</v>
      </c>
      <c r="I126" s="5" t="s">
        <v>2236</v>
      </c>
      <c r="J126" s="5" t="s">
        <v>3462</v>
      </c>
      <c r="K126" s="5" t="s">
        <v>3463</v>
      </c>
      <c r="L126" s="5" t="s">
        <v>41</v>
      </c>
      <c r="M126" s="5" t="s">
        <v>118</v>
      </c>
      <c r="N126" s="5" t="s">
        <v>8</v>
      </c>
      <c r="O126" s="5" t="s">
        <v>601</v>
      </c>
      <c r="P126" s="5" t="s">
        <v>2398</v>
      </c>
      <c r="Q126" t="s">
        <v>22</v>
      </c>
    </row>
    <row r="127" spans="1:17">
      <c r="A127" s="6">
        <v>45642</v>
      </c>
      <c r="B127">
        <v>5028260795</v>
      </c>
      <c r="C127" t="s">
        <v>3495</v>
      </c>
      <c r="D127" t="s">
        <v>3496</v>
      </c>
      <c r="E127">
        <v>2592</v>
      </c>
      <c r="F127">
        <v>53</v>
      </c>
      <c r="H127" t="s">
        <v>2236</v>
      </c>
      <c r="I127" t="s">
        <v>2236</v>
      </c>
      <c r="J127" t="s">
        <v>3462</v>
      </c>
      <c r="K127" t="s">
        <v>3463</v>
      </c>
      <c r="L127" t="s">
        <v>41</v>
      </c>
      <c r="M127" t="s">
        <v>118</v>
      </c>
      <c r="N127" t="s">
        <v>8</v>
      </c>
      <c r="O127" t="s">
        <v>601</v>
      </c>
      <c r="P127" t="s">
        <v>2398</v>
      </c>
      <c r="Q127" t="s">
        <v>22</v>
      </c>
    </row>
    <row r="128" spans="1:17">
      <c r="A128" s="6">
        <v>45642</v>
      </c>
      <c r="B128">
        <v>5028260794</v>
      </c>
      <c r="C128" t="s">
        <v>3495</v>
      </c>
      <c r="D128" t="s">
        <v>3496</v>
      </c>
      <c r="E128">
        <v>1296</v>
      </c>
      <c r="F128">
        <v>53</v>
      </c>
      <c r="H128" t="s">
        <v>2236</v>
      </c>
      <c r="I128" t="s">
        <v>2236</v>
      </c>
      <c r="J128" t="s">
        <v>3462</v>
      </c>
      <c r="K128" t="s">
        <v>3463</v>
      </c>
      <c r="L128" t="s">
        <v>41</v>
      </c>
      <c r="M128" t="s">
        <v>118</v>
      </c>
      <c r="N128" t="s">
        <v>8</v>
      </c>
      <c r="O128" t="s">
        <v>601</v>
      </c>
      <c r="P128" t="s">
        <v>2398</v>
      </c>
      <c r="Q128" t="s">
        <v>22</v>
      </c>
    </row>
    <row r="129" spans="1:17">
      <c r="A129" s="6">
        <v>45642</v>
      </c>
      <c r="B129">
        <v>5028258580</v>
      </c>
      <c r="C129" t="s">
        <v>3525</v>
      </c>
      <c r="D129" t="s">
        <v>3526</v>
      </c>
      <c r="E129">
        <v>53</v>
      </c>
      <c r="F129">
        <v>20</v>
      </c>
      <c r="H129" t="s">
        <v>2236</v>
      </c>
      <c r="I129" t="s">
        <v>2236</v>
      </c>
      <c r="J129" t="s">
        <v>3462</v>
      </c>
      <c r="K129" t="s">
        <v>3463</v>
      </c>
      <c r="L129" t="s">
        <v>41</v>
      </c>
      <c r="M129" t="s">
        <v>118</v>
      </c>
      <c r="N129" t="s">
        <v>8</v>
      </c>
      <c r="O129" t="s">
        <v>601</v>
      </c>
      <c r="P129" t="s">
        <v>2398</v>
      </c>
      <c r="Q129" t="s">
        <v>22</v>
      </c>
    </row>
    <row r="130" spans="1:17">
      <c r="A130" s="6">
        <v>45642</v>
      </c>
      <c r="B130">
        <v>5028258579</v>
      </c>
      <c r="C130" t="s">
        <v>3525</v>
      </c>
      <c r="D130" t="s">
        <v>3526</v>
      </c>
      <c r="E130">
        <v>25</v>
      </c>
      <c r="F130">
        <v>20</v>
      </c>
      <c r="H130" t="s">
        <v>2236</v>
      </c>
      <c r="I130" t="s">
        <v>2236</v>
      </c>
      <c r="J130" t="s">
        <v>3462</v>
      </c>
      <c r="K130" t="s">
        <v>3463</v>
      </c>
      <c r="L130" t="s">
        <v>41</v>
      </c>
      <c r="M130" t="s">
        <v>118</v>
      </c>
      <c r="N130" t="s">
        <v>8</v>
      </c>
      <c r="O130" t="s">
        <v>601</v>
      </c>
      <c r="P130" t="s">
        <v>2398</v>
      </c>
      <c r="Q130" t="s">
        <v>22</v>
      </c>
    </row>
    <row r="131" spans="1:17">
      <c r="A131" s="6">
        <v>45642</v>
      </c>
      <c r="B131">
        <v>5028179838</v>
      </c>
      <c r="C131" s="5" t="s">
        <v>3523</v>
      </c>
      <c r="D131" s="5" t="s">
        <v>3524</v>
      </c>
      <c r="E131">
        <v>3</v>
      </c>
      <c r="F131">
        <v>3</v>
      </c>
      <c r="H131" s="5" t="s">
        <v>2236</v>
      </c>
      <c r="I131" s="5" t="s">
        <v>2236</v>
      </c>
      <c r="J131" s="5" t="s">
        <v>3462</v>
      </c>
      <c r="K131" s="5" t="s">
        <v>3463</v>
      </c>
      <c r="L131" s="5" t="s">
        <v>242</v>
      </c>
      <c r="M131" s="5" t="s">
        <v>40</v>
      </c>
      <c r="N131" s="5" t="s">
        <v>38</v>
      </c>
      <c r="O131" s="5" t="s">
        <v>54</v>
      </c>
      <c r="P131" s="5" t="s">
        <v>1197</v>
      </c>
      <c r="Q131" t="s">
        <v>22</v>
      </c>
    </row>
    <row r="132" spans="1:17">
      <c r="A132" s="6">
        <v>45642</v>
      </c>
      <c r="B132">
        <v>5028242559</v>
      </c>
      <c r="C132" t="s">
        <v>3537</v>
      </c>
      <c r="D132" t="s">
        <v>3538</v>
      </c>
      <c r="E132">
        <v>10</v>
      </c>
      <c r="F132">
        <v>10</v>
      </c>
      <c r="H132" t="s">
        <v>2236</v>
      </c>
      <c r="I132" t="s">
        <v>2236</v>
      </c>
      <c r="J132" t="s">
        <v>3462</v>
      </c>
      <c r="K132" t="s">
        <v>3463</v>
      </c>
      <c r="L132" t="s">
        <v>41</v>
      </c>
      <c r="M132" t="s">
        <v>118</v>
      </c>
      <c r="N132" t="s">
        <v>8</v>
      </c>
      <c r="O132" t="s">
        <v>601</v>
      </c>
      <c r="P132" t="s">
        <v>1260</v>
      </c>
      <c r="Q132" t="s">
        <v>22</v>
      </c>
    </row>
    <row r="133" spans="1:17">
      <c r="A133" s="6">
        <v>45642</v>
      </c>
      <c r="B133">
        <v>5028242558</v>
      </c>
      <c r="C133" t="s">
        <v>3537</v>
      </c>
      <c r="D133" t="s">
        <v>3538</v>
      </c>
      <c r="E133">
        <v>590</v>
      </c>
      <c r="F133">
        <v>47</v>
      </c>
      <c r="H133" t="s">
        <v>2236</v>
      </c>
      <c r="I133" t="s">
        <v>2236</v>
      </c>
      <c r="J133" t="s">
        <v>3462</v>
      </c>
      <c r="K133" t="s">
        <v>3463</v>
      </c>
      <c r="L133" t="s">
        <v>41</v>
      </c>
      <c r="M133" t="s">
        <v>118</v>
      </c>
      <c r="N133" t="s">
        <v>8</v>
      </c>
      <c r="O133" t="s">
        <v>601</v>
      </c>
      <c r="P133" t="s">
        <v>1260</v>
      </c>
      <c r="Q133" t="s">
        <v>22</v>
      </c>
    </row>
    <row r="134" spans="1:17">
      <c r="A134" s="6">
        <v>45642</v>
      </c>
      <c r="B134">
        <v>5028306743</v>
      </c>
      <c r="C134" s="5" t="s">
        <v>2014</v>
      </c>
      <c r="D134" s="5" t="s">
        <v>3602</v>
      </c>
      <c r="E134">
        <v>18</v>
      </c>
      <c r="F134">
        <v>18</v>
      </c>
      <c r="H134" s="5" t="s">
        <v>2236</v>
      </c>
      <c r="I134" s="5" t="s">
        <v>2236</v>
      </c>
      <c r="J134" s="5" t="s">
        <v>3462</v>
      </c>
      <c r="K134" s="5" t="s">
        <v>3463</v>
      </c>
      <c r="L134" s="5" t="s">
        <v>1178</v>
      </c>
      <c r="M134" s="5" t="s">
        <v>40</v>
      </c>
      <c r="N134" s="5" t="s">
        <v>38</v>
      </c>
      <c r="O134" s="5" t="s">
        <v>54</v>
      </c>
      <c r="P134" s="5" t="s">
        <v>1197</v>
      </c>
      <c r="Q134" t="s">
        <v>22</v>
      </c>
    </row>
    <row r="135" spans="1:17">
      <c r="A135" s="6">
        <v>45642</v>
      </c>
      <c r="B135">
        <v>5028309500</v>
      </c>
      <c r="C135" t="s">
        <v>2377</v>
      </c>
      <c r="D135" t="s">
        <v>2378</v>
      </c>
      <c r="E135">
        <v>395</v>
      </c>
      <c r="F135">
        <v>47</v>
      </c>
      <c r="H135" t="s">
        <v>2236</v>
      </c>
      <c r="I135" t="s">
        <v>2236</v>
      </c>
      <c r="J135" t="s">
        <v>3462</v>
      </c>
      <c r="K135" t="s">
        <v>3463</v>
      </c>
      <c r="L135" t="s">
        <v>23</v>
      </c>
      <c r="M135" t="s">
        <v>123</v>
      </c>
      <c r="N135" t="s">
        <v>64</v>
      </c>
      <c r="O135" t="s">
        <v>708</v>
      </c>
      <c r="P135" t="s">
        <v>2227</v>
      </c>
      <c r="Q135" t="s">
        <v>22</v>
      </c>
    </row>
    <row r="136" spans="1:17">
      <c r="A136" s="6">
        <v>45642</v>
      </c>
      <c r="B136">
        <v>5028304226</v>
      </c>
      <c r="C136" t="s">
        <v>3647</v>
      </c>
      <c r="D136" t="s">
        <v>3648</v>
      </c>
      <c r="E136">
        <v>144</v>
      </c>
      <c r="F136">
        <v>20</v>
      </c>
      <c r="H136" t="s">
        <v>2236</v>
      </c>
      <c r="I136" t="s">
        <v>2236</v>
      </c>
      <c r="J136" t="s">
        <v>3462</v>
      </c>
      <c r="K136" t="s">
        <v>3463</v>
      </c>
      <c r="L136" t="s">
        <v>266</v>
      </c>
      <c r="M136" t="s">
        <v>3173</v>
      </c>
      <c r="N136" t="s">
        <v>64</v>
      </c>
      <c r="O136" t="s">
        <v>1173</v>
      </c>
      <c r="P136" t="s">
        <v>2227</v>
      </c>
      <c r="Q136" t="s">
        <v>22</v>
      </c>
    </row>
    <row r="137" spans="1:17">
      <c r="A137" s="6">
        <v>45642</v>
      </c>
      <c r="B137">
        <v>5028306964</v>
      </c>
      <c r="C137" s="5" t="s">
        <v>3545</v>
      </c>
      <c r="D137" s="5" t="s">
        <v>3546</v>
      </c>
      <c r="E137">
        <v>14</v>
      </c>
      <c r="F137">
        <v>14</v>
      </c>
      <c r="H137" s="5" t="s">
        <v>2236</v>
      </c>
      <c r="I137" s="5" t="s">
        <v>2236</v>
      </c>
      <c r="J137" s="5" t="s">
        <v>3462</v>
      </c>
      <c r="K137" s="5" t="s">
        <v>3463</v>
      </c>
      <c r="L137" s="5" t="s">
        <v>266</v>
      </c>
      <c r="M137" s="5" t="s">
        <v>3173</v>
      </c>
      <c r="N137" s="5" t="s">
        <v>64</v>
      </c>
      <c r="O137" s="5" t="s">
        <v>1173</v>
      </c>
      <c r="P137" s="5" t="s">
        <v>2227</v>
      </c>
      <c r="Q137" t="s">
        <v>22</v>
      </c>
    </row>
    <row r="138" spans="1:17">
      <c r="A138" s="6">
        <v>45642</v>
      </c>
      <c r="B138">
        <v>5028304584</v>
      </c>
      <c r="C138" t="s">
        <v>3627</v>
      </c>
      <c r="D138" t="s">
        <v>3628</v>
      </c>
      <c r="E138">
        <v>576</v>
      </c>
      <c r="F138">
        <v>47</v>
      </c>
      <c r="H138" t="s">
        <v>2236</v>
      </c>
      <c r="I138" t="s">
        <v>2236</v>
      </c>
      <c r="J138" t="s">
        <v>3462</v>
      </c>
      <c r="K138" t="s">
        <v>3463</v>
      </c>
      <c r="L138" t="s">
        <v>266</v>
      </c>
      <c r="M138" t="s">
        <v>3173</v>
      </c>
      <c r="N138" t="s">
        <v>64</v>
      </c>
      <c r="O138" t="s">
        <v>1173</v>
      </c>
      <c r="P138" t="s">
        <v>2227</v>
      </c>
      <c r="Q138" t="s">
        <v>22</v>
      </c>
    </row>
    <row r="139" spans="1:17">
      <c r="A139" s="6">
        <v>45642</v>
      </c>
      <c r="B139">
        <v>5028280524</v>
      </c>
      <c r="C139" t="s">
        <v>3565</v>
      </c>
      <c r="D139" s="60" t="s">
        <v>3566</v>
      </c>
      <c r="E139" s="60">
        <v>13</v>
      </c>
      <c r="F139" s="60">
        <v>13</v>
      </c>
      <c r="G139" s="60"/>
      <c r="H139" s="60" t="s">
        <v>2236</v>
      </c>
      <c r="I139" s="60" t="s">
        <v>2236</v>
      </c>
      <c r="J139" s="60" t="s">
        <v>3567</v>
      </c>
      <c r="K139" t="s">
        <v>3463</v>
      </c>
      <c r="L139" t="s">
        <v>23</v>
      </c>
      <c r="M139" t="s">
        <v>3173</v>
      </c>
      <c r="N139" t="s">
        <v>64</v>
      </c>
      <c r="O139" t="s">
        <v>1173</v>
      </c>
      <c r="P139" t="s">
        <v>2227</v>
      </c>
      <c r="Q139" t="s">
        <v>609</v>
      </c>
    </row>
    <row r="140" spans="1:17">
      <c r="A140" s="6">
        <v>45642</v>
      </c>
      <c r="B140">
        <v>5028293485</v>
      </c>
      <c r="C140" t="s">
        <v>3603</v>
      </c>
      <c r="D140" t="s">
        <v>3604</v>
      </c>
      <c r="E140">
        <v>90</v>
      </c>
      <c r="F140">
        <v>20</v>
      </c>
      <c r="H140" t="s">
        <v>2236</v>
      </c>
      <c r="I140" t="s">
        <v>2236</v>
      </c>
      <c r="J140" t="s">
        <v>3462</v>
      </c>
      <c r="K140" t="s">
        <v>3463</v>
      </c>
      <c r="L140" t="s">
        <v>266</v>
      </c>
      <c r="M140" t="s">
        <v>3605</v>
      </c>
      <c r="N140" t="s">
        <v>64</v>
      </c>
      <c r="O140" t="s">
        <v>617</v>
      </c>
      <c r="P140" t="s">
        <v>2227</v>
      </c>
      <c r="Q140" t="s">
        <v>22</v>
      </c>
    </row>
    <row r="141" spans="1:17">
      <c r="A141" s="6">
        <v>45642</v>
      </c>
      <c r="B141">
        <v>5028308366</v>
      </c>
      <c r="C141" s="5" t="s">
        <v>3598</v>
      </c>
      <c r="D141" s="5" t="s">
        <v>3599</v>
      </c>
      <c r="E141">
        <v>77</v>
      </c>
      <c r="F141">
        <v>20</v>
      </c>
      <c r="H141" s="5" t="s">
        <v>2236</v>
      </c>
      <c r="I141" s="5" t="s">
        <v>2236</v>
      </c>
      <c r="J141" s="5" t="s">
        <v>3462</v>
      </c>
      <c r="K141" s="5" t="s">
        <v>3463</v>
      </c>
      <c r="L141" s="5" t="s">
        <v>242</v>
      </c>
      <c r="M141" s="5" t="s">
        <v>40</v>
      </c>
      <c r="N141" s="5" t="s">
        <v>38</v>
      </c>
      <c r="O141" s="5" t="s">
        <v>54</v>
      </c>
      <c r="P141" s="5" t="s">
        <v>1197</v>
      </c>
      <c r="Q141" t="s">
        <v>22</v>
      </c>
    </row>
    <row r="142" spans="1:17">
      <c r="A142" s="6">
        <v>45642</v>
      </c>
      <c r="B142">
        <v>5028308364</v>
      </c>
      <c r="C142" t="s">
        <v>3468</v>
      </c>
      <c r="D142" t="s">
        <v>3469</v>
      </c>
      <c r="E142">
        <v>20</v>
      </c>
      <c r="F142">
        <v>20</v>
      </c>
      <c r="H142" t="s">
        <v>2236</v>
      </c>
      <c r="I142" t="s">
        <v>2236</v>
      </c>
      <c r="J142" t="s">
        <v>3462</v>
      </c>
      <c r="K142" t="s">
        <v>3463</v>
      </c>
      <c r="L142" t="s">
        <v>266</v>
      </c>
      <c r="M142" t="s">
        <v>40</v>
      </c>
      <c r="N142" t="s">
        <v>38</v>
      </c>
      <c r="O142" t="s">
        <v>54</v>
      </c>
      <c r="P142" t="s">
        <v>1197</v>
      </c>
      <c r="Q142" t="s">
        <v>22</v>
      </c>
    </row>
    <row r="143" spans="1:17">
      <c r="A143" s="6">
        <v>45642</v>
      </c>
      <c r="B143" t="s">
        <v>234</v>
      </c>
      <c r="E143">
        <v>0</v>
      </c>
      <c r="N143" t="s">
        <v>64</v>
      </c>
    </row>
    <row r="144" spans="1:17">
      <c r="A144" s="6">
        <v>45642</v>
      </c>
      <c r="B144" t="s">
        <v>234</v>
      </c>
      <c r="E144">
        <v>0</v>
      </c>
      <c r="N144" t="s">
        <v>8</v>
      </c>
    </row>
    <row r="145" spans="1:16">
      <c r="A145" s="6">
        <v>45642</v>
      </c>
      <c r="B145" t="s">
        <v>234</v>
      </c>
      <c r="D145" s="60"/>
      <c r="E145" s="60">
        <v>0</v>
      </c>
      <c r="F145" s="60"/>
      <c r="G145" s="60"/>
      <c r="H145" s="60"/>
      <c r="I145" s="60"/>
      <c r="J145" s="60"/>
      <c r="N145" t="s">
        <v>38</v>
      </c>
    </row>
    <row r="153" spans="1:16">
      <c r="C153" s="5"/>
      <c r="D153" s="5"/>
      <c r="H153" s="5"/>
      <c r="I153" s="5"/>
      <c r="J153" s="5"/>
      <c r="K153" s="5"/>
      <c r="L153" s="32"/>
      <c r="M153" s="5"/>
      <c r="N153" s="5"/>
      <c r="O153" s="5"/>
      <c r="P153" s="5"/>
    </row>
    <row r="162" spans="3:16">
      <c r="D162" s="60"/>
      <c r="E162" s="60"/>
      <c r="F162" s="60"/>
      <c r="G162" s="60"/>
      <c r="H162" s="60"/>
      <c r="I162" s="60"/>
      <c r="J162" s="60"/>
    </row>
    <row r="164" spans="3:16">
      <c r="C164" s="5"/>
      <c r="D164" s="5"/>
      <c r="G164" s="5"/>
      <c r="H164" s="5"/>
      <c r="I164" s="5"/>
    </row>
    <row r="165" spans="3:16">
      <c r="C165" s="5"/>
      <c r="D165" s="5"/>
      <c r="H165" s="5"/>
      <c r="I165" s="5"/>
      <c r="J165" s="5"/>
      <c r="K165" s="5"/>
      <c r="L165" s="5"/>
      <c r="M165" s="5"/>
      <c r="N165" s="5"/>
      <c r="O165" s="5"/>
      <c r="P165" s="5"/>
    </row>
    <row r="166" spans="3:16">
      <c r="C166" s="5"/>
      <c r="D166" s="5"/>
      <c r="H166" s="5"/>
      <c r="I166" s="5"/>
      <c r="J166" s="5"/>
      <c r="K166" s="5"/>
      <c r="L166" s="5"/>
      <c r="M166" s="5"/>
      <c r="N166" s="5"/>
      <c r="O166" s="5"/>
      <c r="P166" s="5"/>
    </row>
    <row r="168" spans="3:16">
      <c r="C168" s="5"/>
      <c r="D168" s="5"/>
      <c r="H168" s="5"/>
      <c r="I168" s="5"/>
      <c r="J168" s="5"/>
      <c r="K168" s="5"/>
      <c r="L168" s="5"/>
      <c r="M168" s="5"/>
      <c r="N168" s="5"/>
      <c r="O168" s="5"/>
      <c r="P168" s="5"/>
    </row>
    <row r="169" spans="3:16">
      <c r="C169" s="5"/>
      <c r="D169" s="5"/>
      <c r="H169" s="5"/>
      <c r="I169" s="5"/>
      <c r="J169" s="5"/>
      <c r="K169" s="5"/>
      <c r="L169" s="5"/>
      <c r="M169" s="5"/>
      <c r="N169" s="5"/>
      <c r="O169" s="5"/>
      <c r="P169" s="5"/>
    </row>
    <row r="180" spans="3:16">
      <c r="C180" s="5"/>
      <c r="D180" s="5"/>
      <c r="H180" s="5"/>
      <c r="I180" s="5"/>
      <c r="J180" s="5"/>
      <c r="K180" s="5"/>
      <c r="L180" s="5"/>
      <c r="M180" s="5"/>
      <c r="N180" s="5"/>
      <c r="O180" s="5"/>
      <c r="P180" s="5"/>
    </row>
    <row r="182" spans="3:16">
      <c r="C182" s="5"/>
      <c r="D182" s="5"/>
      <c r="H182" s="5"/>
      <c r="I182" s="5"/>
      <c r="J182" s="5"/>
      <c r="K182" s="5"/>
      <c r="L182" s="5"/>
      <c r="M182" s="5"/>
      <c r="N182" s="5"/>
      <c r="O182" s="5"/>
      <c r="P182" s="5"/>
    </row>
    <row r="184" spans="3:16">
      <c r="C184" s="5"/>
      <c r="D184" s="5"/>
      <c r="H184" s="5"/>
      <c r="I184" s="5"/>
      <c r="J184" s="5"/>
      <c r="K184" s="5"/>
      <c r="L184" s="5"/>
      <c r="M184" s="5"/>
      <c r="N184" s="5"/>
      <c r="O184" s="5"/>
      <c r="P184" s="5"/>
    </row>
    <row r="189" spans="3:16">
      <c r="C189" s="5"/>
      <c r="D189" s="5"/>
      <c r="H189" s="5"/>
      <c r="I189" s="5"/>
      <c r="J189" s="5"/>
      <c r="K189" s="5"/>
      <c r="L189" s="5"/>
      <c r="M189" s="5"/>
      <c r="N189" s="5"/>
      <c r="O189" s="5"/>
      <c r="P189" s="5"/>
    </row>
    <row r="190" spans="3:16">
      <c r="C190" s="5"/>
      <c r="D190" s="5"/>
      <c r="H190" s="5"/>
      <c r="I190" s="5"/>
      <c r="J190" s="5"/>
      <c r="K190" s="5"/>
      <c r="L190" s="5"/>
      <c r="M190" s="5"/>
      <c r="N190" s="5"/>
      <c r="O190" s="5"/>
      <c r="P190" s="5"/>
    </row>
    <row r="192" spans="3:16">
      <c r="C192" s="5"/>
      <c r="D192" s="5"/>
      <c r="H192" s="5"/>
      <c r="I192" s="5"/>
      <c r="J192" s="5"/>
      <c r="K192" s="5"/>
      <c r="L192" s="5"/>
      <c r="M192" s="5"/>
      <c r="N192" s="5"/>
      <c r="O192" s="5"/>
      <c r="P192" s="5"/>
    </row>
    <row r="193" spans="3:16">
      <c r="C193" s="5"/>
      <c r="D193" s="5"/>
      <c r="H193" s="5"/>
      <c r="I193" s="5"/>
      <c r="J193" s="5"/>
      <c r="K193" s="5"/>
      <c r="L193" s="5"/>
      <c r="M193" s="5"/>
      <c r="N193" s="5"/>
      <c r="O193" s="5"/>
      <c r="P193" s="5"/>
    </row>
    <row r="194" spans="3:16">
      <c r="C194" s="5"/>
      <c r="D194" s="5"/>
      <c r="H194" s="5"/>
      <c r="I194" s="5"/>
      <c r="J194" s="5"/>
      <c r="K194" s="5"/>
      <c r="L194" s="5"/>
      <c r="M194" s="5"/>
      <c r="N194" s="5"/>
      <c r="O194" s="5"/>
      <c r="P194" s="5"/>
    </row>
    <row r="196" spans="3:16">
      <c r="C196" s="5"/>
      <c r="D196" s="5"/>
      <c r="H196" s="5"/>
      <c r="I196" s="5"/>
      <c r="J196" s="5"/>
      <c r="K196" s="5"/>
      <c r="L196" s="5"/>
      <c r="M196" s="5"/>
      <c r="N196" s="5"/>
      <c r="O196" s="5"/>
      <c r="P196" s="5"/>
    </row>
    <row r="202" spans="3:16">
      <c r="C202" s="5"/>
      <c r="D202" s="5"/>
      <c r="H202" s="5"/>
      <c r="I202" s="5"/>
      <c r="J202" s="5"/>
      <c r="K202" s="5"/>
      <c r="L202" s="5"/>
      <c r="M202" s="5"/>
      <c r="N202" s="5"/>
      <c r="O202" s="5"/>
      <c r="P202" s="5"/>
    </row>
    <row r="203" spans="3:16">
      <c r="C203" s="5"/>
      <c r="D203" s="5"/>
      <c r="H203" s="5"/>
      <c r="I203" s="5"/>
      <c r="J203" s="5"/>
      <c r="K203" s="5"/>
      <c r="L203" s="5"/>
      <c r="M203" s="5"/>
      <c r="N203" s="5"/>
      <c r="O203" s="5"/>
      <c r="P203" s="5"/>
    </row>
    <row r="205" spans="3:16">
      <c r="C205" s="5"/>
      <c r="D205" s="5"/>
      <c r="H205" s="5"/>
      <c r="I205" s="5"/>
      <c r="J205" s="5"/>
      <c r="K205" s="5"/>
      <c r="L205" s="5"/>
      <c r="M205" s="5"/>
      <c r="N205" s="5"/>
      <c r="O205" s="5"/>
      <c r="P205" s="5"/>
    </row>
    <row r="221" spans="3:16">
      <c r="C221" s="5"/>
      <c r="D221" s="5"/>
      <c r="H221" s="5"/>
      <c r="I221" s="5"/>
      <c r="J221" s="5"/>
      <c r="K221" s="5"/>
      <c r="L221" s="5"/>
      <c r="M221" s="5"/>
      <c r="N221" s="5"/>
      <c r="O221" s="5"/>
      <c r="P221" s="5"/>
    </row>
    <row r="222" spans="3:16">
      <c r="C222" s="5"/>
      <c r="D222" s="5"/>
      <c r="H222" s="5"/>
      <c r="I222" s="5"/>
      <c r="J222" s="5"/>
      <c r="K222" s="5"/>
      <c r="L222" s="5"/>
      <c r="M222" s="5"/>
      <c r="N222" s="5"/>
      <c r="O222" s="5"/>
      <c r="P222" s="5"/>
    </row>
    <row r="223" spans="3:16">
      <c r="C223" s="5"/>
      <c r="D223" s="5"/>
      <c r="H223" s="5"/>
      <c r="I223" s="5"/>
      <c r="J223" s="5"/>
      <c r="K223" s="5"/>
      <c r="L223" s="5"/>
      <c r="M223" s="5"/>
      <c r="N223" s="5"/>
      <c r="O223" s="5"/>
      <c r="P223" s="5"/>
    </row>
    <row r="228" spans="3:16">
      <c r="C228" s="5"/>
      <c r="D228" s="5"/>
      <c r="H228" s="5"/>
      <c r="I228" s="5"/>
      <c r="J228" s="5"/>
      <c r="K228" s="5"/>
      <c r="L228" s="5"/>
      <c r="M228" s="5"/>
      <c r="N228" s="5"/>
      <c r="O228" s="5"/>
      <c r="P228" s="5"/>
    </row>
    <row r="230" spans="3:16">
      <c r="C230" s="5"/>
      <c r="D230" s="5"/>
      <c r="H230" s="5"/>
      <c r="I230" s="5"/>
      <c r="J230" s="5"/>
      <c r="K230" s="5"/>
      <c r="L230" s="5"/>
      <c r="M230" s="5"/>
      <c r="N230" s="5"/>
      <c r="O230" s="5"/>
      <c r="P230" s="5"/>
    </row>
    <row r="232" spans="3:16">
      <c r="C232" s="5"/>
      <c r="D232" s="5"/>
      <c r="H232" s="5"/>
      <c r="I232" s="5"/>
      <c r="J232" s="5"/>
      <c r="K232" s="5"/>
      <c r="L232" s="5"/>
      <c r="M232" s="5"/>
      <c r="N232" s="5"/>
      <c r="O232" s="5"/>
      <c r="P232" s="5"/>
    </row>
    <row r="234" spans="3:16">
      <c r="C234" s="5"/>
      <c r="D234" s="5"/>
      <c r="H234" s="5"/>
      <c r="I234" s="5"/>
      <c r="J234" s="5"/>
      <c r="K234" s="5"/>
      <c r="L234" s="5"/>
      <c r="M234" s="5"/>
      <c r="N234" s="5"/>
      <c r="O234" s="5"/>
      <c r="P234" s="5"/>
    </row>
    <row r="236" spans="3:16">
      <c r="C236" s="5"/>
      <c r="D236" s="5"/>
      <c r="H236" s="5"/>
      <c r="I236" s="5"/>
      <c r="J236" s="5"/>
      <c r="K236" s="5"/>
      <c r="L236" s="5"/>
      <c r="M236" s="5"/>
      <c r="N236" s="5"/>
      <c r="O236" s="5"/>
      <c r="P236" s="5"/>
    </row>
    <row r="241" spans="3:16">
      <c r="C241" s="5"/>
      <c r="D241" s="5"/>
      <c r="H241" s="5"/>
      <c r="I241" s="5"/>
      <c r="J241" s="5"/>
      <c r="K241" s="5"/>
      <c r="L241" s="5"/>
      <c r="M241" s="5"/>
      <c r="N241" s="5"/>
      <c r="O241" s="5"/>
      <c r="P241" s="5"/>
    </row>
    <row r="244" spans="3:16">
      <c r="C244" s="5"/>
      <c r="D244" s="5"/>
      <c r="H244" s="5"/>
      <c r="I244" s="5"/>
      <c r="J244" s="5"/>
      <c r="K244" s="5"/>
      <c r="L244" s="5"/>
      <c r="M244" s="5"/>
      <c r="N244" s="5"/>
      <c r="O244" s="5"/>
      <c r="P244" s="5"/>
    </row>
    <row r="245" spans="3:16">
      <c r="C245" s="5"/>
      <c r="D245" s="5"/>
      <c r="H245" s="5"/>
      <c r="I245" s="5"/>
      <c r="J245" s="5"/>
      <c r="K245" s="5"/>
      <c r="L245" s="5"/>
      <c r="M245" s="5"/>
      <c r="N245" s="5"/>
      <c r="O245" s="5"/>
      <c r="P245" s="5"/>
    </row>
    <row r="251" spans="3:16">
      <c r="C251" s="5"/>
      <c r="D251" s="5"/>
      <c r="H251" s="5"/>
      <c r="I251" s="5"/>
      <c r="J251" s="5"/>
      <c r="K251" s="5"/>
      <c r="L251" s="5"/>
      <c r="M251" s="5"/>
      <c r="N251" s="5"/>
      <c r="O251" s="5"/>
      <c r="P251" s="5"/>
    </row>
    <row r="252" spans="3:16">
      <c r="C252" s="5"/>
      <c r="D252" s="5"/>
      <c r="H252" s="5"/>
      <c r="I252" s="5"/>
      <c r="J252" s="5"/>
      <c r="K252" s="5"/>
      <c r="L252" s="5"/>
      <c r="M252" s="5"/>
      <c r="N252" s="5"/>
      <c r="O252" s="5"/>
      <c r="P252" s="5"/>
    </row>
    <row r="255" spans="3:16">
      <c r="C255" s="5"/>
      <c r="D255" s="5"/>
      <c r="H255" s="5"/>
      <c r="I255" s="5"/>
      <c r="J255" s="5"/>
      <c r="K255" s="5"/>
      <c r="L255" s="5"/>
      <c r="M255" s="5"/>
      <c r="N255" s="5"/>
      <c r="O255" s="5"/>
      <c r="P255" s="5"/>
    </row>
    <row r="260" spans="3:16">
      <c r="C260" s="5"/>
      <c r="D260" s="5"/>
      <c r="H260" s="5"/>
      <c r="I260" s="5"/>
      <c r="J260" s="5"/>
      <c r="K260" s="5"/>
      <c r="L260" s="5"/>
      <c r="M260" s="5"/>
      <c r="N260" s="5"/>
      <c r="O260" s="5"/>
      <c r="P260" s="5"/>
    </row>
    <row r="261" spans="3:16">
      <c r="C261" s="5"/>
      <c r="D261" s="5"/>
      <c r="H261" s="5"/>
      <c r="I261" s="5"/>
      <c r="J261" s="5"/>
      <c r="K261" s="5"/>
      <c r="L261" s="5"/>
      <c r="M261" s="5"/>
      <c r="N261" s="5"/>
      <c r="O261" s="5"/>
      <c r="P261" s="5"/>
    </row>
    <row r="262" spans="3:16">
      <c r="C262" s="5"/>
      <c r="D262" s="59"/>
      <c r="E262" s="60"/>
      <c r="F262" s="60"/>
      <c r="G262" s="60"/>
      <c r="H262" s="59"/>
      <c r="I262" s="59"/>
      <c r="J262" s="59"/>
      <c r="K262" s="5"/>
      <c r="L262" s="5"/>
      <c r="M262" s="5"/>
      <c r="N262" s="5"/>
      <c r="O262" s="5"/>
      <c r="P262" s="5"/>
    </row>
    <row r="263" spans="3:16">
      <c r="L263" s="13"/>
    </row>
    <row r="264" spans="3:16">
      <c r="C264" s="5"/>
      <c r="D264" s="5"/>
      <c r="H264" s="5"/>
      <c r="I264" s="5"/>
      <c r="J264" s="5"/>
      <c r="K264" s="5"/>
      <c r="L264" s="5"/>
      <c r="M264" s="5"/>
      <c r="N264" s="5"/>
      <c r="O264" s="5"/>
      <c r="P264" s="5"/>
    </row>
    <row r="267" spans="3:16">
      <c r="C267" s="5"/>
      <c r="D267" s="5"/>
      <c r="H267" s="5"/>
      <c r="I267" s="5"/>
      <c r="J267" s="5"/>
      <c r="K267" s="5"/>
      <c r="L267" s="5"/>
      <c r="M267" s="5"/>
      <c r="N267" s="5"/>
      <c r="O267" s="5"/>
      <c r="P267" s="5"/>
    </row>
    <row r="269" spans="3:16">
      <c r="C269" s="5"/>
      <c r="D269" s="5"/>
      <c r="H269" s="5"/>
      <c r="I269" s="5"/>
      <c r="J269" s="5"/>
      <c r="K269" s="5"/>
      <c r="L269" s="5"/>
      <c r="M269" s="5"/>
      <c r="N269" s="5"/>
      <c r="O269" s="5"/>
      <c r="P269" s="5"/>
    </row>
    <row r="272" spans="3:16">
      <c r="C272" s="5"/>
      <c r="D272" s="5"/>
      <c r="H272" s="5"/>
      <c r="I272" s="5"/>
      <c r="J272" s="5"/>
      <c r="K272" s="5"/>
      <c r="L272" s="5"/>
      <c r="M272" s="5"/>
      <c r="N272" s="5"/>
      <c r="O272" s="5"/>
      <c r="P272" s="5"/>
    </row>
    <row r="276" spans="3:16">
      <c r="C276" s="5"/>
      <c r="D276" s="5"/>
      <c r="H276" s="5"/>
      <c r="I276" s="5"/>
      <c r="J276" s="5"/>
      <c r="K276" s="5"/>
      <c r="L276" s="5"/>
      <c r="M276" s="5"/>
      <c r="N276" s="5"/>
      <c r="O276" s="5"/>
      <c r="P276" s="5"/>
    </row>
    <row r="277" spans="3:16">
      <c r="C277" s="5"/>
      <c r="D277" s="5"/>
      <c r="H277" s="5"/>
      <c r="I277" s="5"/>
      <c r="J277" s="5"/>
      <c r="K277" s="5"/>
      <c r="L277" s="5"/>
      <c r="M277" s="5"/>
      <c r="N277" s="5"/>
      <c r="O277" s="5"/>
      <c r="P277" s="5"/>
    </row>
    <row r="280" spans="3:16">
      <c r="L280" s="13"/>
    </row>
    <row r="286" spans="3:16">
      <c r="C286" s="5"/>
      <c r="D286" s="5"/>
      <c r="H286" s="5"/>
      <c r="I286" s="5"/>
      <c r="J286" s="5"/>
      <c r="K286" s="5"/>
      <c r="L286" s="5"/>
      <c r="M286" s="5"/>
      <c r="N286" s="5"/>
      <c r="O286" s="5"/>
      <c r="P286" s="5"/>
    </row>
    <row r="287" spans="3:16">
      <c r="C287" s="5"/>
      <c r="D287" s="5"/>
      <c r="H287" s="5"/>
      <c r="I287" s="5"/>
      <c r="J287" s="5"/>
      <c r="K287" s="5"/>
      <c r="L287" s="5"/>
      <c r="M287" s="5"/>
      <c r="N287" s="5"/>
      <c r="O287" s="5"/>
      <c r="P287" s="5"/>
    </row>
    <row r="288" spans="3:16">
      <c r="C288" s="5"/>
      <c r="D288" s="5"/>
      <c r="H288" s="5"/>
      <c r="I288" s="5"/>
      <c r="J288" s="5"/>
      <c r="K288" s="5"/>
      <c r="L288" s="5"/>
      <c r="M288" s="5"/>
      <c r="N288" s="5"/>
      <c r="O288" s="5"/>
      <c r="P288" s="5"/>
    </row>
    <row r="293" spans="3:16">
      <c r="C293" s="5"/>
      <c r="D293" s="5"/>
      <c r="H293" s="5"/>
      <c r="I293" s="5"/>
      <c r="J293" s="5"/>
      <c r="K293" s="5"/>
      <c r="L293" s="5"/>
      <c r="M293" s="5"/>
      <c r="N293" s="5"/>
      <c r="O293" s="5"/>
      <c r="P293" s="5"/>
    </row>
    <row r="302" spans="3:16">
      <c r="C302" s="5"/>
      <c r="D302" s="5"/>
      <c r="H302" s="5"/>
      <c r="I302" s="5"/>
      <c r="J302" s="5"/>
      <c r="K302" s="5"/>
      <c r="L302" s="5"/>
      <c r="M302" s="5"/>
      <c r="N302" s="5"/>
      <c r="O302" s="5"/>
      <c r="P302" s="5"/>
    </row>
    <row r="303" spans="3:16">
      <c r="C303" s="5"/>
      <c r="D303" s="5"/>
      <c r="H303" s="5"/>
      <c r="I303" s="5"/>
      <c r="J303" s="5"/>
      <c r="K303" s="5"/>
      <c r="L303" s="5"/>
      <c r="M303" s="5"/>
      <c r="N303" s="5"/>
      <c r="O303" s="5"/>
      <c r="P303" s="5"/>
    </row>
    <row r="305" spans="3:16">
      <c r="C305" s="5"/>
      <c r="D305" s="5"/>
      <c r="H305" s="5"/>
      <c r="I305" s="5"/>
      <c r="J305" s="5"/>
      <c r="K305" s="5"/>
      <c r="L305" s="5"/>
      <c r="M305" s="5"/>
      <c r="N305" s="5"/>
      <c r="O305" s="5"/>
      <c r="P305" s="5"/>
    </row>
    <row r="306" spans="3:16">
      <c r="C306" s="5"/>
      <c r="D306" s="5"/>
      <c r="H306" s="5"/>
      <c r="I306" s="5"/>
      <c r="J306" s="5"/>
      <c r="K306" s="5"/>
      <c r="L306" s="5"/>
      <c r="M306" s="5"/>
      <c r="N306" s="5"/>
      <c r="O306" s="5"/>
      <c r="P306" s="5"/>
    </row>
    <row r="310" spans="3:16">
      <c r="C310" s="5"/>
      <c r="D310" s="5"/>
      <c r="H310" s="5"/>
      <c r="I310" s="5"/>
      <c r="J310" s="5"/>
      <c r="K310" s="5"/>
      <c r="L310" s="5"/>
      <c r="M310" s="5"/>
      <c r="N310" s="5"/>
      <c r="O310" s="5"/>
      <c r="P310" s="5"/>
    </row>
    <row r="312" spans="3:16">
      <c r="C312" s="5"/>
      <c r="D312" s="5"/>
      <c r="H312" s="5"/>
      <c r="I312" s="5"/>
      <c r="J312" s="5"/>
      <c r="K312" s="5"/>
      <c r="L312" s="5"/>
      <c r="M312" s="5"/>
      <c r="N312" s="5"/>
      <c r="O312" s="5"/>
      <c r="P312" s="5"/>
    </row>
    <row r="317" spans="3:16">
      <c r="C317" s="5"/>
      <c r="D317" s="5"/>
      <c r="H317" s="5"/>
      <c r="I317" s="5"/>
      <c r="J317" s="5"/>
      <c r="K317" s="5"/>
      <c r="L317" s="5"/>
      <c r="M317" s="5"/>
      <c r="N317" s="5"/>
      <c r="O317" s="5"/>
      <c r="P317" s="5"/>
    </row>
    <row r="318" spans="3:16">
      <c r="C318" s="5"/>
      <c r="D318" s="5"/>
      <c r="H318" s="5"/>
      <c r="I318" s="5"/>
      <c r="J318" s="5"/>
      <c r="K318" s="5"/>
      <c r="L318" s="5"/>
      <c r="M318" s="5"/>
      <c r="N318" s="5"/>
      <c r="O318" s="5"/>
      <c r="P318" s="5"/>
    </row>
    <row r="322" spans="3:16">
      <c r="C322" s="5"/>
      <c r="D322" s="5"/>
      <c r="H322" s="5"/>
      <c r="I322" s="5"/>
      <c r="J322" s="5"/>
      <c r="K322" s="5"/>
      <c r="L322" s="5"/>
      <c r="M322" s="5"/>
      <c r="N322" s="5"/>
      <c r="O322" s="5"/>
      <c r="P322" s="5"/>
    </row>
    <row r="324" spans="3:16">
      <c r="C324" s="5"/>
      <c r="D324" s="5"/>
      <c r="H324" s="5"/>
      <c r="I324" s="5"/>
      <c r="J324" s="5"/>
      <c r="K324" s="5"/>
      <c r="L324" s="5"/>
      <c r="M324" s="5"/>
      <c r="N324" s="5"/>
      <c r="O324" s="5"/>
      <c r="P324" s="5"/>
    </row>
    <row r="325" spans="3:16">
      <c r="C325" s="5"/>
      <c r="D325" s="5"/>
      <c r="H325" s="5"/>
      <c r="I325" s="5"/>
      <c r="J325" s="5"/>
      <c r="K325" s="5"/>
      <c r="L325" s="5"/>
      <c r="M325" s="5"/>
      <c r="N325" s="5"/>
      <c r="O325" s="5"/>
      <c r="P325" s="5"/>
    </row>
    <row r="326" spans="3:16">
      <c r="C326" s="5"/>
      <c r="D326" s="5"/>
      <c r="H326" s="5"/>
      <c r="I326" s="5"/>
      <c r="J326" s="5"/>
      <c r="K326" s="5"/>
      <c r="L326" s="5"/>
      <c r="M326" s="5"/>
      <c r="N326" s="5"/>
      <c r="O326" s="5"/>
      <c r="P326" s="5"/>
    </row>
    <row r="328" spans="3:16">
      <c r="C328" s="5"/>
      <c r="D328" s="5"/>
      <c r="H328" s="5"/>
      <c r="I328" s="5"/>
      <c r="J328" s="5"/>
      <c r="K328" s="5"/>
      <c r="L328" s="5"/>
      <c r="M328" s="5"/>
      <c r="N328" s="5"/>
      <c r="O328" s="5"/>
      <c r="P328" s="5"/>
    </row>
    <row r="332" spans="3:16">
      <c r="C332" s="5"/>
      <c r="D332" s="5"/>
      <c r="H332" s="5"/>
      <c r="I332" s="5"/>
      <c r="J332" s="5"/>
      <c r="K332" s="5"/>
      <c r="L332" s="5"/>
      <c r="M332" s="5"/>
      <c r="N332" s="5"/>
      <c r="O332" s="5"/>
      <c r="P332" s="5"/>
    </row>
    <row r="335" spans="3:16">
      <c r="C335" s="5"/>
      <c r="D335" s="5"/>
      <c r="H335" s="5"/>
      <c r="I335" s="5"/>
      <c r="J335" s="5"/>
      <c r="K335" s="5"/>
      <c r="L335" s="5"/>
      <c r="M335" s="5"/>
      <c r="N335" s="5"/>
      <c r="O335" s="5"/>
      <c r="P335" s="5"/>
    </row>
    <row r="340" spans="3:16">
      <c r="C340" s="5"/>
      <c r="D340" s="5"/>
      <c r="H340" s="5"/>
      <c r="I340" s="5"/>
      <c r="J340" s="5"/>
      <c r="K340" s="5"/>
      <c r="L340" s="5"/>
      <c r="M340" s="5"/>
      <c r="N340" s="5"/>
      <c r="O340" s="5"/>
      <c r="P340" s="5"/>
    </row>
    <row r="344" spans="3:16">
      <c r="C344" s="5"/>
      <c r="D344" s="5"/>
      <c r="H344" s="5"/>
      <c r="I344" s="5"/>
      <c r="J344" s="5"/>
      <c r="K344" s="5"/>
      <c r="L344" s="5"/>
      <c r="M344" s="5"/>
      <c r="N344" s="5"/>
      <c r="O344" s="5"/>
      <c r="P344" s="5"/>
    </row>
    <row r="345" spans="3:16">
      <c r="L345" s="13"/>
    </row>
    <row r="352" spans="3:16">
      <c r="C352" s="5"/>
      <c r="D352" s="5"/>
      <c r="H352" s="5"/>
      <c r="I352" s="5"/>
      <c r="J352" s="5"/>
      <c r="K352" s="5"/>
      <c r="L352" s="32"/>
      <c r="M352" s="5"/>
      <c r="N352" s="5"/>
      <c r="O352" s="5"/>
      <c r="P352" s="5"/>
    </row>
    <row r="353" spans="3:16">
      <c r="C353" s="5"/>
      <c r="D353" s="5"/>
      <c r="H353" s="5"/>
      <c r="I353" s="5"/>
      <c r="J353" s="5"/>
      <c r="K353" s="5"/>
      <c r="L353" s="5"/>
      <c r="M353" s="5"/>
      <c r="N353" s="5"/>
      <c r="O353" s="5"/>
      <c r="P353" s="5"/>
    </row>
    <row r="359" spans="3:16">
      <c r="C359" s="5"/>
      <c r="D359" s="5"/>
      <c r="H359" s="5"/>
      <c r="I359" s="5"/>
      <c r="J359" s="5"/>
      <c r="K359" s="5"/>
      <c r="L359" s="5"/>
      <c r="M359" s="5"/>
      <c r="N359" s="5"/>
      <c r="O359" s="5"/>
      <c r="P359" s="5"/>
    </row>
    <row r="364" spans="3:16">
      <c r="C364" s="5"/>
      <c r="D364" s="5"/>
      <c r="H364" s="5"/>
      <c r="I364" s="5"/>
      <c r="J364" s="5"/>
      <c r="K364" s="5"/>
      <c r="L364" s="5"/>
      <c r="M364" s="5"/>
      <c r="N364" s="5"/>
      <c r="O364" s="5"/>
      <c r="P364" s="5"/>
    </row>
    <row r="368" spans="3:16">
      <c r="C368" s="5"/>
      <c r="D368" s="5"/>
      <c r="H368" s="5"/>
      <c r="I368" s="5"/>
      <c r="J368" s="5"/>
      <c r="K368" s="5"/>
      <c r="L368" s="5"/>
      <c r="M368" s="5"/>
      <c r="N368" s="5"/>
      <c r="O368" s="5"/>
      <c r="P368" s="5"/>
    </row>
    <row r="370" spans="3:16">
      <c r="C370" s="5"/>
      <c r="D370" s="5"/>
      <c r="H370" s="5"/>
      <c r="I370" s="5"/>
      <c r="J370" s="5"/>
      <c r="K370" s="5"/>
      <c r="L370" s="5"/>
      <c r="M370" s="5"/>
      <c r="N370" s="5"/>
      <c r="O370" s="5"/>
      <c r="P370" s="5"/>
    </row>
    <row r="374" spans="3:16">
      <c r="C374" s="5"/>
      <c r="D374" s="5"/>
      <c r="H374" s="5"/>
      <c r="I374" s="5"/>
      <c r="J374" s="5"/>
      <c r="K374" s="5"/>
      <c r="L374" s="5"/>
      <c r="M374" s="5"/>
      <c r="N374" s="5"/>
      <c r="O374" s="5"/>
      <c r="P374" s="5"/>
    </row>
    <row r="377" spans="3:16">
      <c r="C377" s="5"/>
      <c r="D377" s="5"/>
      <c r="H377" s="5"/>
      <c r="I377" s="5"/>
      <c r="J377" s="5"/>
      <c r="K377" s="5"/>
      <c r="L377" s="5"/>
      <c r="M377" s="5"/>
      <c r="N377" s="5"/>
      <c r="O377" s="5"/>
      <c r="P377" s="5"/>
    </row>
    <row r="379" spans="3:16">
      <c r="C379" s="5"/>
      <c r="D379" s="5"/>
      <c r="H379" s="5"/>
      <c r="I379" s="5"/>
      <c r="J379" s="5"/>
      <c r="K379" s="5"/>
      <c r="L379" s="5"/>
      <c r="M379" s="5"/>
      <c r="N379" s="5"/>
      <c r="O379" s="5"/>
      <c r="P379" s="5"/>
    </row>
    <row r="385" spans="3:16">
      <c r="C385" s="5"/>
      <c r="D385" s="5"/>
      <c r="H385" s="5"/>
      <c r="I385" s="5"/>
      <c r="J385" s="5"/>
      <c r="K385" s="5"/>
      <c r="L385" s="5"/>
      <c r="M385" s="5"/>
      <c r="N385" s="5"/>
      <c r="O385" s="5"/>
      <c r="P385" s="5"/>
    </row>
    <row r="386" spans="3:16">
      <c r="C386" s="5"/>
      <c r="D386" s="5"/>
      <c r="H386" s="5"/>
      <c r="I386" s="5"/>
      <c r="J386" s="5"/>
      <c r="K386" s="5"/>
      <c r="L386" s="5"/>
      <c r="M386" s="5"/>
      <c r="N386" s="5"/>
      <c r="O386" s="5"/>
      <c r="P386" s="5"/>
    </row>
    <row r="388" spans="3:16">
      <c r="C388" s="5"/>
      <c r="D388" s="5"/>
      <c r="H388" s="5"/>
      <c r="I388" s="5"/>
      <c r="J388" s="5"/>
      <c r="K388" s="5"/>
      <c r="L388" s="5"/>
      <c r="M388" s="5"/>
      <c r="N388" s="5"/>
      <c r="O388" s="5"/>
      <c r="P388" s="5"/>
    </row>
    <row r="390" spans="3:16">
      <c r="C390" s="5"/>
      <c r="D390" s="5"/>
      <c r="H390" s="5"/>
      <c r="I390" s="5"/>
      <c r="J390" s="5"/>
      <c r="K390" s="5"/>
      <c r="L390" s="5"/>
      <c r="M390" s="5"/>
      <c r="N390" s="5"/>
      <c r="O390" s="5"/>
      <c r="P390" s="5"/>
    </row>
    <row r="395" spans="3:16">
      <c r="C395" s="5"/>
      <c r="D395" s="5"/>
      <c r="H395" s="5"/>
      <c r="I395" s="5"/>
      <c r="J395" s="5"/>
      <c r="K395" s="5"/>
      <c r="L395" s="5"/>
      <c r="M395" s="5"/>
      <c r="N395" s="5"/>
      <c r="O395" s="5"/>
      <c r="P395" s="5"/>
    </row>
    <row r="399" spans="3:16">
      <c r="C399" s="5"/>
      <c r="D399" s="5"/>
      <c r="H399" s="5"/>
      <c r="I399" s="5"/>
      <c r="J399" s="5"/>
      <c r="K399" s="5"/>
      <c r="L399" s="5"/>
      <c r="M399" s="5"/>
      <c r="N399" s="5"/>
      <c r="O399" s="5"/>
      <c r="P399" s="5"/>
    </row>
    <row r="400" spans="3:16">
      <c r="C400" s="5"/>
      <c r="D400" s="5"/>
      <c r="H400" s="5"/>
      <c r="I400" s="5"/>
      <c r="J400" s="5"/>
      <c r="K400" s="5"/>
      <c r="L400" s="5"/>
      <c r="M400" s="5"/>
      <c r="N400" s="5"/>
      <c r="O400" s="5"/>
      <c r="P400" s="5"/>
    </row>
    <row r="406" spans="3:16">
      <c r="C406" s="5"/>
      <c r="D406" s="5"/>
      <c r="H406" s="5"/>
      <c r="I406" s="5"/>
      <c r="J406" s="5"/>
      <c r="K406" s="5"/>
      <c r="L406" s="5"/>
      <c r="M406" s="5"/>
      <c r="N406" s="5"/>
      <c r="O406" s="5"/>
      <c r="P406" s="5"/>
    </row>
    <row r="407" spans="3:16">
      <c r="C407" s="5"/>
      <c r="D407" s="5"/>
      <c r="H407" s="5"/>
      <c r="I407" s="5"/>
      <c r="J407" s="5"/>
      <c r="K407" s="5"/>
      <c r="L407" s="32"/>
      <c r="M407" s="5"/>
      <c r="N407" s="5"/>
      <c r="O407" s="5"/>
      <c r="P407" s="5"/>
    </row>
    <row r="408" spans="3:16">
      <c r="C408" s="5"/>
      <c r="D408" s="5"/>
      <c r="H408" s="5"/>
      <c r="I408" s="5"/>
      <c r="J408" s="5"/>
      <c r="K408" s="5"/>
      <c r="L408" s="5"/>
      <c r="M408" s="5"/>
      <c r="N408" s="5"/>
      <c r="O408" s="5"/>
      <c r="P408" s="5"/>
    </row>
    <row r="411" spans="3:16">
      <c r="C411" s="5"/>
      <c r="D411" s="5"/>
      <c r="H411" s="5"/>
      <c r="I411" s="5"/>
      <c r="J411" s="5"/>
      <c r="K411" s="5"/>
      <c r="L411" s="5"/>
      <c r="M411" s="5"/>
      <c r="N411" s="5"/>
      <c r="O411" s="5"/>
      <c r="P411" s="5"/>
    </row>
    <row r="414" spans="3:16">
      <c r="C414" s="5"/>
      <c r="D414" s="5"/>
      <c r="H414" s="5"/>
      <c r="I414" s="5"/>
      <c r="J414" s="5"/>
      <c r="K414" s="5"/>
      <c r="L414" s="5"/>
      <c r="M414" s="5"/>
      <c r="N414" s="5"/>
      <c r="O414" s="5"/>
      <c r="P414" s="5"/>
    </row>
    <row r="419" spans="1:16">
      <c r="C419" s="5"/>
      <c r="D419" s="5"/>
      <c r="H419" s="5"/>
      <c r="I419" s="5"/>
      <c r="J419" s="5"/>
      <c r="K419" s="5"/>
      <c r="L419" s="5"/>
      <c r="M419" s="5"/>
      <c r="N419" s="5"/>
      <c r="O419" s="5"/>
      <c r="P419" s="5"/>
    </row>
    <row r="420" spans="1:16">
      <c r="C420" s="5"/>
      <c r="D420" s="5"/>
      <c r="H420" s="5"/>
      <c r="I420" s="5"/>
      <c r="J420" s="5"/>
      <c r="K420" s="5"/>
      <c r="L420" s="5"/>
      <c r="M420" s="5"/>
      <c r="N420" s="5"/>
      <c r="O420" s="5"/>
      <c r="P420" s="5"/>
    </row>
    <row r="427" spans="1:16">
      <c r="C427" s="5"/>
      <c r="D427" s="5"/>
      <c r="H427" s="5"/>
      <c r="I427" s="5"/>
      <c r="J427" s="5"/>
      <c r="K427" s="5"/>
      <c r="L427" s="5"/>
      <c r="M427" s="5"/>
      <c r="N427" s="5"/>
      <c r="O427" s="5"/>
      <c r="P427" s="5"/>
    </row>
    <row r="429" spans="1:16">
      <c r="C429" s="5"/>
      <c r="D429" s="5"/>
      <c r="H429" s="5"/>
      <c r="I429" s="5"/>
      <c r="J429" s="5"/>
      <c r="K429" s="5"/>
      <c r="L429" s="5"/>
      <c r="M429" s="5"/>
      <c r="N429" s="5"/>
      <c r="O429" s="5"/>
      <c r="P429" s="5"/>
    </row>
    <row r="430" spans="1:16">
      <c r="C430" s="5"/>
      <c r="D430" s="5"/>
      <c r="H430" s="5"/>
      <c r="I430" s="5"/>
      <c r="J430" s="5"/>
      <c r="K430" s="5"/>
      <c r="L430" s="5"/>
      <c r="M430" s="5"/>
      <c r="N430" s="5"/>
      <c r="O430" s="5"/>
      <c r="P430" s="5"/>
    </row>
    <row r="431" spans="1:16">
      <c r="C431" s="5"/>
      <c r="D431" s="5"/>
      <c r="H431" s="5"/>
      <c r="I431" s="5"/>
      <c r="J431" s="5"/>
      <c r="K431" s="5"/>
      <c r="L431" s="5"/>
      <c r="M431" s="5"/>
      <c r="N431" s="5"/>
      <c r="O431" s="5"/>
      <c r="P431" s="5"/>
    </row>
    <row r="432" spans="1:16">
      <c r="A432" s="28"/>
      <c r="B432" s="29"/>
      <c r="C432" s="34"/>
      <c r="D432" s="34"/>
      <c r="E432" s="29"/>
      <c r="F432" s="29"/>
      <c r="G432" s="29"/>
      <c r="H432" s="34"/>
      <c r="I432" s="34"/>
      <c r="J432" s="34"/>
      <c r="K432" s="34"/>
      <c r="L432" s="35"/>
      <c r="M432" s="5"/>
      <c r="N432" s="5"/>
      <c r="O432" s="5"/>
      <c r="P432" s="5"/>
    </row>
    <row r="433" spans="3:16">
      <c r="C433" s="5"/>
      <c r="D433" s="5"/>
      <c r="H433" s="5"/>
      <c r="I433" s="5"/>
      <c r="J433" s="5"/>
      <c r="K433" s="5"/>
      <c r="L433" s="5"/>
      <c r="M433" s="5"/>
      <c r="N433" s="5"/>
      <c r="O433" s="5"/>
      <c r="P433" s="5"/>
    </row>
    <row r="435" spans="3:16">
      <c r="C435" s="5"/>
      <c r="D435" s="5"/>
      <c r="H435" s="5"/>
      <c r="I435" s="5"/>
      <c r="J435" s="5"/>
      <c r="K435" s="5"/>
      <c r="L435" s="5"/>
      <c r="M435" s="5"/>
      <c r="N435" s="5"/>
      <c r="O435" s="5"/>
      <c r="P435" s="5"/>
    </row>
    <row r="436" spans="3:16">
      <c r="C436" s="5"/>
      <c r="D436" s="5"/>
      <c r="H436" s="5"/>
      <c r="I436" s="5"/>
      <c r="J436" s="5"/>
      <c r="K436" s="5"/>
      <c r="L436" s="5"/>
      <c r="M436" s="5"/>
      <c r="N436" s="5"/>
      <c r="O436" s="5"/>
      <c r="P436" s="5"/>
    </row>
    <row r="442" spans="3:16">
      <c r="C442" s="5"/>
      <c r="D442" s="5"/>
      <c r="H442" s="5"/>
      <c r="I442" s="5"/>
      <c r="J442" s="5"/>
      <c r="K442" s="5"/>
      <c r="L442" s="5"/>
      <c r="M442" s="5"/>
      <c r="N442" s="5"/>
      <c r="O442" s="5"/>
      <c r="P442" s="5"/>
    </row>
    <row r="443" spans="3:16">
      <c r="C443" s="5"/>
      <c r="D443" s="5"/>
      <c r="H443" s="5"/>
      <c r="I443" s="5"/>
      <c r="J443" s="5"/>
      <c r="K443" s="5"/>
      <c r="L443" s="5"/>
      <c r="M443" s="5"/>
      <c r="N443" s="5"/>
      <c r="O443" s="5"/>
      <c r="P443" s="5"/>
    </row>
  </sheetData>
  <sortState xmlns:xlrd2="http://schemas.microsoft.com/office/spreadsheetml/2017/richdata2" ref="A2:R443">
    <sortCondition ref="C1:C1048576"/>
    <sortCondition ref="J1:J1048576"/>
    <sortCondition ref="N1:N1048576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9">
    <tabColor theme="9" tint="0.39997558519241921"/>
  </sheetPr>
  <dimension ref="A1:EY23"/>
  <sheetViews>
    <sheetView workbookViewId="0">
      <selection activeCell="D16" sqref="D16"/>
    </sheetView>
  </sheetViews>
  <sheetFormatPr defaultRowHeight="16.5"/>
  <cols>
    <col min="1" max="1" width="12.5" bestFit="1" customWidth="1"/>
    <col min="2" max="2" width="17.5" bestFit="1" customWidth="1"/>
    <col min="3" max="3" width="7.5" bestFit="1" customWidth="1"/>
    <col min="4" max="4" width="20.375" bestFit="1" customWidth="1"/>
    <col min="5" max="5" width="22.875" bestFit="1" customWidth="1"/>
    <col min="6" max="6" width="18.625" bestFit="1" customWidth="1"/>
    <col min="7" max="7" width="19.5" bestFit="1" customWidth="1"/>
    <col min="8" max="8" width="25.125" bestFit="1" customWidth="1"/>
    <col min="9" max="9" width="23.125" bestFit="1" customWidth="1"/>
    <col min="10" max="10" width="25.25" bestFit="1" customWidth="1"/>
    <col min="11" max="11" width="20" bestFit="1" customWidth="1"/>
    <col min="12" max="12" width="23.125" bestFit="1" customWidth="1"/>
    <col min="13" max="13" width="20.875" bestFit="1" customWidth="1"/>
    <col min="14" max="14" width="16.875" bestFit="1" customWidth="1"/>
    <col min="15" max="16" width="23.5" bestFit="1" customWidth="1"/>
    <col min="17" max="17" width="23.125" bestFit="1" customWidth="1"/>
    <col min="18" max="18" width="19.625" bestFit="1" customWidth="1"/>
    <col min="19" max="19" width="18.625" bestFit="1" customWidth="1"/>
    <col min="20" max="20" width="24.375" bestFit="1" customWidth="1"/>
    <col min="21" max="21" width="18.75" bestFit="1" customWidth="1"/>
    <col min="22" max="22" width="25" bestFit="1" customWidth="1"/>
    <col min="23" max="23" width="23.875" bestFit="1" customWidth="1"/>
    <col min="24" max="24" width="24.5" bestFit="1" customWidth="1"/>
    <col min="25" max="25" width="23.5" bestFit="1" customWidth="1"/>
    <col min="26" max="26" width="18.75" bestFit="1" customWidth="1"/>
    <col min="27" max="27" width="20" bestFit="1" customWidth="1"/>
    <col min="28" max="28" width="24.5" bestFit="1" customWidth="1"/>
    <col min="29" max="29" width="19.5" bestFit="1" customWidth="1"/>
    <col min="30" max="30" width="16.875" bestFit="1" customWidth="1"/>
    <col min="31" max="31" width="19.75" bestFit="1" customWidth="1"/>
    <col min="32" max="32" width="17.375" bestFit="1" customWidth="1"/>
    <col min="33" max="33" width="22" bestFit="1" customWidth="1"/>
    <col min="34" max="34" width="19.625" bestFit="1" customWidth="1"/>
    <col min="35" max="35" width="16.75" bestFit="1" customWidth="1"/>
    <col min="36" max="36" width="20.375" bestFit="1" customWidth="1"/>
    <col min="37" max="37" width="16.75" bestFit="1" customWidth="1"/>
    <col min="38" max="38" width="19.75" bestFit="1" customWidth="1"/>
    <col min="39" max="39" width="20" bestFit="1" customWidth="1"/>
    <col min="40" max="40" width="19.75" bestFit="1" customWidth="1"/>
    <col min="41" max="41" width="23.75" bestFit="1" customWidth="1"/>
    <col min="42" max="42" width="19.75" bestFit="1" customWidth="1"/>
    <col min="43" max="43" width="19.5" bestFit="1" customWidth="1"/>
    <col min="44" max="44" width="18.625" bestFit="1" customWidth="1"/>
    <col min="45" max="45" width="23.25" bestFit="1" customWidth="1"/>
    <col min="46" max="46" width="18.75" bestFit="1" customWidth="1"/>
    <col min="47" max="47" width="19.75" bestFit="1" customWidth="1"/>
    <col min="48" max="48" width="18.75" bestFit="1" customWidth="1"/>
    <col min="49" max="49" width="19.625" bestFit="1" customWidth="1"/>
    <col min="50" max="50" width="20.25" bestFit="1" customWidth="1"/>
    <col min="51" max="51" width="19.75" bestFit="1" customWidth="1"/>
    <col min="52" max="52" width="18.625" bestFit="1" customWidth="1"/>
    <col min="53" max="55" width="19.75" bestFit="1" customWidth="1"/>
    <col min="56" max="56" width="22.625" bestFit="1" customWidth="1"/>
    <col min="57" max="57" width="17.125" bestFit="1" customWidth="1"/>
    <col min="58" max="58" width="20" bestFit="1" customWidth="1"/>
    <col min="59" max="59" width="19.75" bestFit="1" customWidth="1"/>
    <col min="60" max="60" width="17" bestFit="1" customWidth="1"/>
    <col min="61" max="61" width="21.375" bestFit="1" customWidth="1"/>
    <col min="62" max="62" width="16.625" bestFit="1" customWidth="1"/>
    <col min="63" max="63" width="17.5" bestFit="1" customWidth="1"/>
    <col min="64" max="65" width="19.75" bestFit="1" customWidth="1"/>
    <col min="66" max="66" width="24.75" bestFit="1" customWidth="1"/>
    <col min="67" max="67" width="22.875" bestFit="1" customWidth="1"/>
    <col min="68" max="68" width="21.375" bestFit="1" customWidth="1"/>
    <col min="69" max="69" width="24.625" bestFit="1" customWidth="1"/>
    <col min="70" max="70" width="25" bestFit="1" customWidth="1"/>
    <col min="71" max="71" width="20" bestFit="1" customWidth="1"/>
    <col min="72" max="72" width="22.75" bestFit="1" customWidth="1"/>
    <col min="73" max="73" width="21.375" bestFit="1" customWidth="1"/>
    <col min="74" max="74" width="19.5" bestFit="1" customWidth="1"/>
    <col min="75" max="75" width="20" bestFit="1" customWidth="1"/>
    <col min="76" max="76" width="22" bestFit="1" customWidth="1"/>
    <col min="77" max="77" width="21.75" bestFit="1" customWidth="1"/>
    <col min="78" max="78" width="21.875" bestFit="1" customWidth="1"/>
    <col min="79" max="79" width="21.25" bestFit="1" customWidth="1"/>
    <col min="80" max="80" width="23.375" bestFit="1" customWidth="1"/>
    <col min="81" max="81" width="23.25" bestFit="1" customWidth="1"/>
    <col min="82" max="82" width="20.75" bestFit="1" customWidth="1"/>
    <col min="83" max="83" width="20.125" bestFit="1" customWidth="1"/>
    <col min="84" max="84" width="21.375" bestFit="1" customWidth="1"/>
    <col min="85" max="85" width="17.125" bestFit="1" customWidth="1"/>
    <col min="86" max="86" width="16.5" bestFit="1" customWidth="1"/>
    <col min="87" max="87" width="19.5" bestFit="1" customWidth="1"/>
    <col min="88" max="88" width="22.625" bestFit="1" customWidth="1"/>
    <col min="89" max="89" width="22.5" bestFit="1" customWidth="1"/>
    <col min="90" max="90" width="18.625" bestFit="1" customWidth="1"/>
    <col min="91" max="91" width="17.5" bestFit="1" customWidth="1"/>
    <col min="92" max="92" width="19.5" bestFit="1" customWidth="1"/>
    <col min="93" max="95" width="20.375" bestFit="1" customWidth="1"/>
    <col min="96" max="96" width="17.875" bestFit="1" customWidth="1"/>
    <col min="97" max="97" width="17.625" bestFit="1" customWidth="1"/>
    <col min="98" max="99" width="17.75" bestFit="1" customWidth="1"/>
    <col min="100" max="100" width="21.875" bestFit="1" customWidth="1"/>
    <col min="101" max="101" width="18.75" bestFit="1" customWidth="1"/>
    <col min="102" max="102" width="16.25" bestFit="1" customWidth="1"/>
    <col min="103" max="103" width="25" bestFit="1" customWidth="1"/>
    <col min="104" max="104" width="25.5" bestFit="1" customWidth="1"/>
    <col min="105" max="105" width="25" bestFit="1" customWidth="1"/>
    <col min="106" max="106" width="25.25" bestFit="1" customWidth="1"/>
    <col min="107" max="108" width="24.75" bestFit="1" customWidth="1"/>
    <col min="109" max="109" width="25.25" bestFit="1" customWidth="1"/>
    <col min="110" max="110" width="24.75" bestFit="1" customWidth="1"/>
    <col min="111" max="111" width="25" bestFit="1" customWidth="1"/>
    <col min="112" max="112" width="22.875" bestFit="1" customWidth="1"/>
    <col min="113" max="113" width="23.5" bestFit="1" customWidth="1"/>
    <col min="114" max="114" width="24.125" bestFit="1" customWidth="1"/>
    <col min="115" max="115" width="20" bestFit="1" customWidth="1"/>
    <col min="116" max="116" width="19.625" bestFit="1" customWidth="1"/>
    <col min="117" max="119" width="19.75" bestFit="1" customWidth="1"/>
    <col min="120" max="120" width="20" bestFit="1" customWidth="1"/>
    <col min="121" max="121" width="19.625" bestFit="1" customWidth="1"/>
    <col min="122" max="122" width="19.75" bestFit="1" customWidth="1"/>
    <col min="123" max="123" width="20" bestFit="1" customWidth="1"/>
    <col min="124" max="124" width="19.75" bestFit="1" customWidth="1"/>
    <col min="125" max="126" width="20" bestFit="1" customWidth="1"/>
    <col min="127" max="128" width="19.75" bestFit="1" customWidth="1"/>
    <col min="129" max="133" width="20" bestFit="1" customWidth="1"/>
    <col min="134" max="136" width="19.75" bestFit="1" customWidth="1"/>
    <col min="137" max="137" width="20" bestFit="1" customWidth="1"/>
    <col min="138" max="141" width="19.75" bestFit="1" customWidth="1"/>
    <col min="142" max="142" width="20.625" bestFit="1" customWidth="1"/>
    <col min="143" max="143" width="17" bestFit="1" customWidth="1"/>
    <col min="144" max="144" width="18.875" bestFit="1" customWidth="1"/>
    <col min="145" max="148" width="17.375" bestFit="1" customWidth="1"/>
    <col min="149" max="149" width="16.125" bestFit="1" customWidth="1"/>
    <col min="150" max="151" width="16.75" bestFit="1" customWidth="1"/>
    <col min="152" max="152" width="17.625" bestFit="1" customWidth="1"/>
    <col min="153" max="154" width="18.625" bestFit="1" customWidth="1"/>
    <col min="155" max="155" width="16.25" bestFit="1" customWidth="1"/>
    <col min="156" max="157" width="18.625" bestFit="1" customWidth="1"/>
    <col min="158" max="158" width="18.75" bestFit="1" customWidth="1"/>
    <col min="159" max="164" width="16.25" bestFit="1" customWidth="1"/>
    <col min="165" max="165" width="18.625" bestFit="1" customWidth="1"/>
    <col min="166" max="166" width="18.75" bestFit="1" customWidth="1"/>
    <col min="167" max="167" width="16.25" bestFit="1" customWidth="1"/>
    <col min="168" max="170" width="18.75" bestFit="1" customWidth="1"/>
    <col min="171" max="172" width="18.625" bestFit="1" customWidth="1"/>
    <col min="173" max="174" width="16.25" bestFit="1" customWidth="1"/>
    <col min="175" max="175" width="16.125" bestFit="1" customWidth="1"/>
    <col min="176" max="176" width="16.25" bestFit="1" customWidth="1"/>
    <col min="177" max="177" width="18.75" bestFit="1" customWidth="1"/>
    <col min="178" max="178" width="18.625" bestFit="1" customWidth="1"/>
    <col min="179" max="179" width="18.75" bestFit="1" customWidth="1"/>
    <col min="180" max="183" width="16.25" bestFit="1" customWidth="1"/>
    <col min="184" max="184" width="17.5" bestFit="1" customWidth="1"/>
    <col min="185" max="186" width="20" bestFit="1" customWidth="1"/>
    <col min="187" max="191" width="19.75" bestFit="1" customWidth="1"/>
    <col min="192" max="193" width="20" bestFit="1" customWidth="1"/>
    <col min="194" max="194" width="19.75" bestFit="1" customWidth="1"/>
    <col min="195" max="195" width="20" bestFit="1" customWidth="1"/>
    <col min="196" max="197" width="19.75" bestFit="1" customWidth="1"/>
    <col min="198" max="200" width="20" bestFit="1" customWidth="1"/>
    <col min="201" max="201" width="19.75" bestFit="1" customWidth="1"/>
    <col min="202" max="203" width="20" bestFit="1" customWidth="1"/>
    <col min="204" max="207" width="19.75" bestFit="1" customWidth="1"/>
    <col min="208" max="208" width="21" bestFit="1" customWidth="1"/>
    <col min="209" max="210" width="19.75" bestFit="1" customWidth="1"/>
    <col min="211" max="211" width="18.75" bestFit="1" customWidth="1"/>
    <col min="212" max="214" width="17.375" bestFit="1" customWidth="1"/>
    <col min="215" max="215" width="20" bestFit="1" customWidth="1"/>
    <col min="216" max="216" width="18.625" bestFit="1" customWidth="1"/>
    <col min="217" max="217" width="16.25" bestFit="1" customWidth="1"/>
    <col min="218" max="220" width="18.625" bestFit="1" customWidth="1"/>
    <col min="221" max="221" width="18.75" bestFit="1" customWidth="1"/>
    <col min="222" max="222" width="16.25" bestFit="1" customWidth="1"/>
    <col min="223" max="226" width="18.625" bestFit="1" customWidth="1"/>
    <col min="227" max="229" width="16.25" bestFit="1" customWidth="1"/>
    <col min="230" max="230" width="18.75" bestFit="1" customWidth="1"/>
    <col min="231" max="235" width="18.625" bestFit="1" customWidth="1"/>
    <col min="236" max="236" width="18.75" bestFit="1" customWidth="1"/>
    <col min="237" max="237" width="18.625" bestFit="1" customWidth="1"/>
    <col min="238" max="238" width="18.75" bestFit="1" customWidth="1"/>
    <col min="239" max="239" width="18.625" bestFit="1" customWidth="1"/>
    <col min="240" max="240" width="18.75" bestFit="1" customWidth="1"/>
    <col min="241" max="242" width="16.25" bestFit="1" customWidth="1"/>
    <col min="243" max="243" width="17.5" bestFit="1" customWidth="1"/>
    <col min="244" max="244" width="18.75" bestFit="1" customWidth="1"/>
    <col min="245" max="245" width="18.375" bestFit="1" customWidth="1"/>
    <col min="246" max="246" width="25.25" bestFit="1" customWidth="1"/>
    <col min="247" max="247" width="20.875" bestFit="1" customWidth="1"/>
    <col min="248" max="248" width="24.125" bestFit="1" customWidth="1"/>
    <col min="249" max="251" width="24.375" bestFit="1" customWidth="1"/>
    <col min="252" max="252" width="24.5" bestFit="1" customWidth="1"/>
    <col min="253" max="253" width="24.125" bestFit="1" customWidth="1"/>
    <col min="254" max="254" width="25.125" bestFit="1" customWidth="1"/>
    <col min="255" max="255" width="25" bestFit="1" customWidth="1"/>
    <col min="256" max="256" width="24.625" bestFit="1" customWidth="1"/>
    <col min="257" max="257" width="23.25" bestFit="1" customWidth="1"/>
    <col min="258" max="258" width="24.75" bestFit="1" customWidth="1"/>
    <col min="259" max="259" width="25.25" bestFit="1" customWidth="1"/>
    <col min="260" max="262" width="19.75" bestFit="1" customWidth="1"/>
    <col min="263" max="263" width="20" bestFit="1" customWidth="1"/>
    <col min="264" max="267" width="19.75" bestFit="1" customWidth="1"/>
    <col min="268" max="268" width="20" bestFit="1" customWidth="1"/>
    <col min="269" max="269" width="15.25" bestFit="1" customWidth="1"/>
    <col min="270" max="270" width="20" bestFit="1" customWidth="1"/>
    <col min="271" max="271" width="17.875" bestFit="1" customWidth="1"/>
    <col min="272" max="272" width="17.375" bestFit="1" customWidth="1"/>
    <col min="273" max="273" width="19.75" bestFit="1" customWidth="1"/>
    <col min="274" max="275" width="20" bestFit="1" customWidth="1"/>
    <col min="276" max="276" width="19.75" bestFit="1" customWidth="1"/>
    <col min="277" max="277" width="20" bestFit="1" customWidth="1"/>
    <col min="278" max="280" width="19.75" bestFit="1" customWidth="1"/>
    <col min="281" max="281" width="20.375" bestFit="1" customWidth="1"/>
    <col min="282" max="282" width="18.625" bestFit="1" customWidth="1"/>
    <col min="283" max="284" width="18.75" bestFit="1" customWidth="1"/>
    <col min="285" max="285" width="18.625" bestFit="1" customWidth="1"/>
    <col min="286" max="289" width="18.75" bestFit="1" customWidth="1"/>
    <col min="290" max="290" width="16.125" bestFit="1" customWidth="1"/>
    <col min="291" max="291" width="16.625" bestFit="1" customWidth="1"/>
    <col min="292" max="292" width="18.75" bestFit="1" customWidth="1"/>
    <col min="293" max="293" width="18.625" bestFit="1" customWidth="1"/>
    <col min="294" max="294" width="18.375" bestFit="1" customWidth="1"/>
    <col min="295" max="295" width="18.25" bestFit="1" customWidth="1"/>
    <col min="296" max="298" width="18.75" bestFit="1" customWidth="1"/>
    <col min="299" max="299" width="16.125" bestFit="1" customWidth="1"/>
    <col min="300" max="300" width="15.625" bestFit="1" customWidth="1"/>
    <col min="301" max="301" width="24.625" bestFit="1" customWidth="1"/>
    <col min="302" max="302" width="25" bestFit="1" customWidth="1"/>
    <col min="303" max="303" width="24.75" bestFit="1" customWidth="1"/>
    <col min="304" max="307" width="25.25" bestFit="1" customWidth="1"/>
    <col min="308" max="308" width="23.25" bestFit="1" customWidth="1"/>
    <col min="309" max="309" width="24.5" bestFit="1" customWidth="1"/>
    <col min="310" max="310" width="24.75" bestFit="1" customWidth="1"/>
    <col min="311" max="311" width="23.5" bestFit="1" customWidth="1"/>
    <col min="312" max="312" width="24.375" bestFit="1" customWidth="1"/>
    <col min="313" max="313" width="24" bestFit="1" customWidth="1"/>
    <col min="314" max="314" width="23.75" bestFit="1" customWidth="1"/>
    <col min="315" max="315" width="23" bestFit="1" customWidth="1"/>
    <col min="316" max="317" width="23.75" bestFit="1" customWidth="1"/>
    <col min="318" max="318" width="20" bestFit="1" customWidth="1"/>
    <col min="319" max="319" width="19.625" bestFit="1" customWidth="1"/>
    <col min="320" max="320" width="21.5" bestFit="1" customWidth="1"/>
    <col min="321" max="321" width="19.5" bestFit="1" customWidth="1"/>
    <col min="322" max="322" width="21.25" bestFit="1" customWidth="1"/>
    <col min="323" max="323" width="20" bestFit="1" customWidth="1"/>
    <col min="324" max="324" width="22.875" bestFit="1" customWidth="1"/>
    <col min="325" max="325" width="20" bestFit="1" customWidth="1"/>
    <col min="326" max="326" width="21.5" bestFit="1" customWidth="1"/>
    <col min="327" max="328" width="19.75" bestFit="1" customWidth="1"/>
    <col min="329" max="329" width="21.5" bestFit="1" customWidth="1"/>
    <col min="330" max="331" width="19.75" bestFit="1" customWidth="1"/>
    <col min="332" max="333" width="21.5" bestFit="1" customWidth="1"/>
    <col min="334" max="338" width="19.75" bestFit="1" customWidth="1"/>
    <col min="339" max="339" width="21.25" bestFit="1" customWidth="1"/>
    <col min="340" max="340" width="20" bestFit="1" customWidth="1"/>
    <col min="341" max="343" width="19.75" bestFit="1" customWidth="1"/>
    <col min="344" max="344" width="20" bestFit="1" customWidth="1"/>
    <col min="345" max="345" width="19.75" bestFit="1" customWidth="1"/>
    <col min="346" max="347" width="20" bestFit="1" customWidth="1"/>
    <col min="348" max="348" width="21.625" bestFit="1" customWidth="1"/>
    <col min="349" max="349" width="21.25" bestFit="1" customWidth="1"/>
    <col min="350" max="350" width="21.625" bestFit="1" customWidth="1"/>
    <col min="351" max="351" width="23" bestFit="1" customWidth="1"/>
    <col min="352" max="352" width="23.125" bestFit="1" customWidth="1"/>
    <col min="353" max="353" width="23.5" bestFit="1" customWidth="1"/>
    <col min="354" max="354" width="21" bestFit="1" customWidth="1"/>
    <col min="355" max="355" width="18" bestFit="1" customWidth="1"/>
    <col min="356" max="357" width="16.875" bestFit="1" customWidth="1"/>
    <col min="358" max="358" width="16.125" bestFit="1" customWidth="1"/>
    <col min="359" max="359" width="14.625" bestFit="1" customWidth="1"/>
    <col min="360" max="360" width="18.625" bestFit="1" customWidth="1"/>
    <col min="361" max="361" width="18.375" bestFit="1" customWidth="1"/>
    <col min="362" max="368" width="18.625" bestFit="1" customWidth="1"/>
    <col min="369" max="370" width="18.75" bestFit="1" customWidth="1"/>
    <col min="371" max="371" width="18.625" bestFit="1" customWidth="1"/>
    <col min="372" max="374" width="20" bestFit="1" customWidth="1"/>
    <col min="375" max="375" width="17.5" bestFit="1" customWidth="1"/>
    <col min="376" max="376" width="16.25" bestFit="1" customWidth="1"/>
    <col min="377" max="380" width="18.75" bestFit="1" customWidth="1"/>
    <col min="381" max="383" width="18.625" bestFit="1" customWidth="1"/>
    <col min="384" max="384" width="18.75" bestFit="1" customWidth="1"/>
    <col min="385" max="385" width="18.625" bestFit="1" customWidth="1"/>
    <col min="386" max="386" width="18.75" bestFit="1" customWidth="1"/>
    <col min="387" max="387" width="18.625" bestFit="1" customWidth="1"/>
    <col min="388" max="389" width="18.75" bestFit="1" customWidth="1"/>
    <col min="390" max="390" width="16.25" bestFit="1" customWidth="1"/>
    <col min="391" max="391" width="18.625" bestFit="1" customWidth="1"/>
    <col min="392" max="393" width="18.75" bestFit="1" customWidth="1"/>
    <col min="394" max="394" width="19.5" bestFit="1" customWidth="1"/>
    <col min="395" max="397" width="18.625" bestFit="1" customWidth="1"/>
    <col min="398" max="399" width="18.75" bestFit="1" customWidth="1"/>
    <col min="400" max="405" width="16.25" bestFit="1" customWidth="1"/>
    <col min="406" max="406" width="18.625" bestFit="1" customWidth="1"/>
    <col min="407" max="407" width="18.75" bestFit="1" customWidth="1"/>
    <col min="408" max="412" width="18.625" bestFit="1" customWidth="1"/>
    <col min="413" max="413" width="18.75" bestFit="1" customWidth="1"/>
    <col min="414" max="414" width="16.25" bestFit="1" customWidth="1"/>
    <col min="415" max="415" width="24.5" bestFit="1" customWidth="1"/>
    <col min="416" max="416" width="25.75" bestFit="1" customWidth="1"/>
    <col min="417" max="417" width="26" bestFit="1" customWidth="1"/>
    <col min="418" max="419" width="25.625" bestFit="1" customWidth="1"/>
    <col min="420" max="420" width="25.25" bestFit="1" customWidth="1"/>
    <col min="421" max="422" width="24.75" bestFit="1" customWidth="1"/>
    <col min="423" max="423" width="25.375" bestFit="1" customWidth="1"/>
    <col min="424" max="424" width="25.5" bestFit="1" customWidth="1"/>
    <col min="425" max="425" width="24.375" bestFit="1" customWidth="1"/>
    <col min="426" max="426" width="25.25" bestFit="1" customWidth="1"/>
    <col min="427" max="427" width="24.75" bestFit="1" customWidth="1"/>
    <col min="428" max="428" width="25.125" bestFit="1" customWidth="1"/>
    <col min="429" max="429" width="24.125" bestFit="1" customWidth="1"/>
    <col min="430" max="431" width="24.75" bestFit="1" customWidth="1"/>
    <col min="432" max="433" width="24.625" bestFit="1" customWidth="1"/>
    <col min="434" max="435" width="24.75" bestFit="1" customWidth="1"/>
    <col min="436" max="436" width="25.625" bestFit="1" customWidth="1"/>
    <col min="437" max="437" width="25.25" bestFit="1" customWidth="1"/>
    <col min="438" max="438" width="20" bestFit="1" customWidth="1"/>
    <col min="439" max="440" width="19.75" bestFit="1" customWidth="1"/>
    <col min="441" max="442" width="20" bestFit="1" customWidth="1"/>
    <col min="443" max="443" width="19.5" bestFit="1" customWidth="1"/>
    <col min="444" max="444" width="19.75" bestFit="1" customWidth="1"/>
    <col min="445" max="445" width="21.25" bestFit="1" customWidth="1"/>
    <col min="446" max="446" width="19.625" bestFit="1" customWidth="1"/>
    <col min="447" max="450" width="19.75" bestFit="1" customWidth="1"/>
    <col min="451" max="451" width="20" bestFit="1" customWidth="1"/>
    <col min="452" max="452" width="19.75" bestFit="1" customWidth="1"/>
    <col min="453" max="454" width="19.625" bestFit="1" customWidth="1"/>
    <col min="455" max="456" width="20" bestFit="1" customWidth="1"/>
    <col min="457" max="458" width="19.75" bestFit="1" customWidth="1"/>
    <col min="459" max="460" width="20" bestFit="1" customWidth="1"/>
    <col min="461" max="463" width="19.75" bestFit="1" customWidth="1"/>
    <col min="464" max="464" width="19.5" bestFit="1" customWidth="1"/>
    <col min="465" max="465" width="20" bestFit="1" customWidth="1"/>
    <col min="466" max="468" width="19.75" bestFit="1" customWidth="1"/>
    <col min="469" max="469" width="20" bestFit="1" customWidth="1"/>
    <col min="470" max="470" width="19.75" bestFit="1" customWidth="1"/>
    <col min="471" max="471" width="20" bestFit="1" customWidth="1"/>
    <col min="472" max="483" width="19.75" bestFit="1" customWidth="1"/>
    <col min="484" max="486" width="20" bestFit="1" customWidth="1"/>
    <col min="487" max="488" width="19.75" bestFit="1" customWidth="1"/>
    <col min="489" max="489" width="21.625" bestFit="1" customWidth="1"/>
    <col min="490" max="493" width="19.75" bestFit="1" customWidth="1"/>
    <col min="494" max="494" width="20" bestFit="1" customWidth="1"/>
    <col min="495" max="499" width="19.75" bestFit="1" customWidth="1"/>
    <col min="500" max="502" width="20" bestFit="1" customWidth="1"/>
    <col min="503" max="504" width="19.75" bestFit="1" customWidth="1"/>
    <col min="505" max="506" width="20" bestFit="1" customWidth="1"/>
    <col min="507" max="509" width="18.75" bestFit="1" customWidth="1"/>
    <col min="510" max="510" width="17.5" bestFit="1" customWidth="1"/>
    <col min="511" max="511" width="16.5" bestFit="1" customWidth="1"/>
    <col min="512" max="512" width="17.625" bestFit="1" customWidth="1"/>
    <col min="513" max="513" width="18.125" bestFit="1" customWidth="1"/>
    <col min="514" max="514" width="19.75" bestFit="1" customWidth="1"/>
    <col min="515" max="516" width="19.5" bestFit="1" customWidth="1"/>
    <col min="517" max="517" width="20" bestFit="1" customWidth="1"/>
    <col min="518" max="518" width="19.625" bestFit="1" customWidth="1"/>
    <col min="519" max="521" width="19.75" bestFit="1" customWidth="1"/>
    <col min="522" max="522" width="20" bestFit="1" customWidth="1"/>
    <col min="523" max="524" width="18.75" bestFit="1" customWidth="1"/>
    <col min="525" max="525" width="18.625" bestFit="1" customWidth="1"/>
    <col min="526" max="526" width="17.375" bestFit="1" customWidth="1"/>
    <col min="527" max="529" width="17.5" bestFit="1" customWidth="1"/>
    <col min="530" max="531" width="17.375" bestFit="1" customWidth="1"/>
    <col min="532" max="532" width="20" bestFit="1" customWidth="1"/>
    <col min="533" max="533" width="21.25" bestFit="1" customWidth="1"/>
    <col min="534" max="534" width="19.5" bestFit="1" customWidth="1"/>
    <col min="535" max="535" width="22.25" bestFit="1" customWidth="1"/>
    <col min="536" max="536" width="22.875" bestFit="1" customWidth="1"/>
    <col min="537" max="537" width="19.75" bestFit="1" customWidth="1"/>
    <col min="538" max="538" width="20" bestFit="1" customWidth="1"/>
    <col min="539" max="539" width="21.375" bestFit="1" customWidth="1"/>
    <col min="540" max="540" width="18.625" bestFit="1" customWidth="1"/>
    <col min="541" max="541" width="18.75" bestFit="1" customWidth="1"/>
    <col min="542" max="542" width="18.375" bestFit="1" customWidth="1"/>
    <col min="543" max="543" width="22.625" bestFit="1" customWidth="1"/>
    <col min="544" max="545" width="19.75" bestFit="1" customWidth="1"/>
    <col min="546" max="547" width="20.125" bestFit="1" customWidth="1"/>
    <col min="548" max="548" width="20" bestFit="1" customWidth="1"/>
    <col min="549" max="549" width="20.125" bestFit="1" customWidth="1"/>
    <col min="550" max="550" width="17.5" bestFit="1" customWidth="1"/>
    <col min="551" max="551" width="7.5" bestFit="1" customWidth="1"/>
    <col min="552" max="552" width="16.25" bestFit="1" customWidth="1"/>
    <col min="553" max="553" width="21.25" bestFit="1" customWidth="1"/>
    <col min="554" max="554" width="18.375" bestFit="1" customWidth="1"/>
    <col min="555" max="555" width="17.125" bestFit="1" customWidth="1"/>
    <col min="556" max="559" width="18.375" bestFit="1" customWidth="1"/>
    <col min="560" max="560" width="18.875" bestFit="1" customWidth="1"/>
    <col min="561" max="561" width="18.75" bestFit="1" customWidth="1"/>
    <col min="562" max="562" width="17.5" bestFit="1" customWidth="1"/>
    <col min="563" max="564" width="20.875" bestFit="1" customWidth="1"/>
    <col min="565" max="565" width="23.375" bestFit="1" customWidth="1"/>
    <col min="566" max="566" width="24.125" bestFit="1" customWidth="1"/>
    <col min="567" max="567" width="21" bestFit="1" customWidth="1"/>
    <col min="568" max="569" width="23.25" bestFit="1" customWidth="1"/>
    <col min="570" max="570" width="22.875" bestFit="1" customWidth="1"/>
    <col min="571" max="571" width="20.875" bestFit="1" customWidth="1"/>
    <col min="572" max="572" width="20" bestFit="1" customWidth="1"/>
    <col min="573" max="573" width="23.375" bestFit="1" customWidth="1"/>
    <col min="574" max="574" width="24" bestFit="1" customWidth="1"/>
    <col min="575" max="575" width="20.75" bestFit="1" customWidth="1"/>
    <col min="576" max="576" width="22.75" bestFit="1" customWidth="1"/>
    <col min="577" max="577" width="21.5" bestFit="1" customWidth="1"/>
    <col min="578" max="578" width="23.75" bestFit="1" customWidth="1"/>
    <col min="579" max="579" width="16.875" bestFit="1" customWidth="1"/>
    <col min="580" max="580" width="15.25" bestFit="1" customWidth="1"/>
    <col min="581" max="581" width="17" bestFit="1" customWidth="1"/>
    <col min="582" max="582" width="18.875" bestFit="1" customWidth="1"/>
    <col min="583" max="583" width="18.75" bestFit="1" customWidth="1"/>
    <col min="584" max="584" width="24.125" bestFit="1" customWidth="1"/>
    <col min="585" max="585" width="20" bestFit="1" customWidth="1"/>
    <col min="586" max="586" width="18.625" bestFit="1" customWidth="1"/>
    <col min="587" max="587" width="23.25" bestFit="1" customWidth="1"/>
    <col min="588" max="588" width="24.625" bestFit="1" customWidth="1"/>
    <col min="589" max="590" width="25.125" bestFit="1" customWidth="1"/>
    <col min="591" max="591" width="25.5" bestFit="1" customWidth="1"/>
    <col min="592" max="592" width="25.125" bestFit="1" customWidth="1"/>
    <col min="593" max="593" width="25.625" bestFit="1" customWidth="1"/>
    <col min="594" max="594" width="25.25" bestFit="1" customWidth="1"/>
    <col min="595" max="595" width="23.5" bestFit="1" customWidth="1"/>
    <col min="596" max="596" width="25.25" bestFit="1" customWidth="1"/>
    <col min="597" max="597" width="19.75" bestFit="1" customWidth="1"/>
    <col min="598" max="599" width="20" bestFit="1" customWidth="1"/>
    <col min="600" max="600" width="19.75" bestFit="1" customWidth="1"/>
    <col min="601" max="603" width="20" bestFit="1" customWidth="1"/>
    <col min="604" max="604" width="19.75" bestFit="1" customWidth="1"/>
    <col min="605" max="605" width="20" bestFit="1" customWidth="1"/>
    <col min="606" max="606" width="21.25" bestFit="1" customWidth="1"/>
    <col min="607" max="607" width="23.5" bestFit="1" customWidth="1"/>
    <col min="608" max="608" width="21.75" bestFit="1" customWidth="1"/>
    <col min="609" max="612" width="20" bestFit="1" customWidth="1"/>
    <col min="613" max="613" width="18.75" bestFit="1" customWidth="1"/>
    <col min="614" max="614" width="22.875" bestFit="1" customWidth="1"/>
    <col min="615" max="615" width="20.875" bestFit="1" customWidth="1"/>
    <col min="616" max="616" width="17" bestFit="1" customWidth="1"/>
    <col min="617" max="617" width="18.375" bestFit="1" customWidth="1"/>
    <col min="618" max="618" width="17" bestFit="1" customWidth="1"/>
    <col min="619" max="619" width="21" bestFit="1" customWidth="1"/>
    <col min="620" max="620" width="20" bestFit="1" customWidth="1"/>
    <col min="621" max="621" width="21.625" bestFit="1" customWidth="1"/>
    <col min="622" max="622" width="21.25" bestFit="1" customWidth="1"/>
    <col min="623" max="623" width="21.5" bestFit="1" customWidth="1"/>
    <col min="624" max="624" width="22.625" bestFit="1" customWidth="1"/>
    <col min="625" max="625" width="20" bestFit="1" customWidth="1"/>
    <col min="626" max="626" width="19.75" bestFit="1" customWidth="1"/>
    <col min="627" max="627" width="21.375" bestFit="1" customWidth="1"/>
    <col min="628" max="628" width="21.25" bestFit="1" customWidth="1"/>
    <col min="629" max="629" width="18.75" bestFit="1" customWidth="1"/>
    <col min="630" max="630" width="24.75" bestFit="1" customWidth="1"/>
    <col min="631" max="631" width="24.625" bestFit="1" customWidth="1"/>
    <col min="632" max="632" width="25.125" bestFit="1" customWidth="1"/>
    <col min="633" max="633" width="24.125" bestFit="1" customWidth="1"/>
    <col min="634" max="634" width="25.25" bestFit="1" customWidth="1"/>
    <col min="635" max="635" width="19.75" bestFit="1" customWidth="1"/>
    <col min="636" max="636" width="21.875" bestFit="1" customWidth="1"/>
    <col min="637" max="637" width="21" bestFit="1" customWidth="1"/>
    <col min="638" max="638" width="20.875" bestFit="1" customWidth="1"/>
    <col min="639" max="639" width="23.125" bestFit="1" customWidth="1"/>
    <col min="640" max="640" width="21.875" bestFit="1" customWidth="1"/>
    <col min="641" max="641" width="17" bestFit="1" customWidth="1"/>
    <col min="642" max="642" width="18.75" bestFit="1" customWidth="1"/>
    <col min="643" max="643" width="17" bestFit="1" customWidth="1"/>
    <col min="644" max="644" width="18.375" bestFit="1" customWidth="1"/>
    <col min="645" max="645" width="21.25" bestFit="1" customWidth="1"/>
    <col min="646" max="646" width="22.75" bestFit="1" customWidth="1"/>
    <col min="647" max="647" width="22.875" bestFit="1" customWidth="1"/>
    <col min="648" max="648" width="23" bestFit="1" customWidth="1"/>
    <col min="649" max="649" width="21.375" bestFit="1" customWidth="1"/>
    <col min="650" max="650" width="21.625" bestFit="1" customWidth="1"/>
    <col min="651" max="651" width="21.375" bestFit="1" customWidth="1"/>
    <col min="652" max="652" width="21.25" bestFit="1" customWidth="1"/>
    <col min="653" max="653" width="21.625" bestFit="1" customWidth="1"/>
    <col min="654" max="654" width="21.375" bestFit="1" customWidth="1"/>
    <col min="655" max="655" width="20.25" bestFit="1" customWidth="1"/>
    <col min="656" max="656" width="20.125" bestFit="1" customWidth="1"/>
    <col min="657" max="657" width="20" bestFit="1" customWidth="1"/>
  </cols>
  <sheetData>
    <row r="1" spans="1:155">
      <c r="A1" s="4" t="s">
        <v>196</v>
      </c>
      <c r="B1" s="4" t="s">
        <v>125</v>
      </c>
    </row>
    <row r="2" spans="1:155">
      <c r="A2" s="4" t="s">
        <v>11</v>
      </c>
      <c r="B2" t="s">
        <v>3203</v>
      </c>
      <c r="C2" t="s">
        <v>63</v>
      </c>
      <c r="D2" t="s">
        <v>2248</v>
      </c>
      <c r="E2" t="s">
        <v>3400</v>
      </c>
      <c r="F2" t="s">
        <v>2291</v>
      </c>
      <c r="G2" t="s">
        <v>3254</v>
      </c>
      <c r="H2" t="s">
        <v>3000</v>
      </c>
      <c r="I2" t="s">
        <v>2945</v>
      </c>
      <c r="J2" t="s">
        <v>3016</v>
      </c>
      <c r="K2" t="s">
        <v>2844</v>
      </c>
      <c r="L2" t="s">
        <v>2900</v>
      </c>
      <c r="M2" t="s">
        <v>2651</v>
      </c>
      <c r="N2" t="s">
        <v>2458</v>
      </c>
      <c r="O2" t="s">
        <v>3354</v>
      </c>
      <c r="P2" t="s">
        <v>3357</v>
      </c>
      <c r="Q2" t="s">
        <v>2903</v>
      </c>
      <c r="R2" t="s">
        <v>3360</v>
      </c>
      <c r="S2" t="s">
        <v>2254</v>
      </c>
      <c r="T2" t="s">
        <v>2918</v>
      </c>
      <c r="U2" t="s">
        <v>2654</v>
      </c>
      <c r="V2" t="s">
        <v>3006</v>
      </c>
      <c r="W2" t="s">
        <v>2912</v>
      </c>
      <c r="X2" t="s">
        <v>2971</v>
      </c>
      <c r="Y2" t="s">
        <v>2924</v>
      </c>
      <c r="Z2" t="s">
        <v>2262</v>
      </c>
      <c r="AA2" t="s">
        <v>3345</v>
      </c>
      <c r="AB2" t="s">
        <v>2897</v>
      </c>
      <c r="AC2" t="s">
        <v>3322</v>
      </c>
      <c r="AD2" t="s">
        <v>3378</v>
      </c>
      <c r="AE2" t="s">
        <v>3109</v>
      </c>
      <c r="AF2" t="s">
        <v>3200</v>
      </c>
      <c r="AG2" t="s">
        <v>2311</v>
      </c>
      <c r="AH2" t="s">
        <v>2339</v>
      </c>
      <c r="AI2" t="s">
        <v>3383</v>
      </c>
      <c r="AJ2" t="s">
        <v>3088</v>
      </c>
      <c r="AK2" t="s">
        <v>3391</v>
      </c>
      <c r="AL2" t="s">
        <v>2285</v>
      </c>
      <c r="AM2" t="s">
        <v>2995</v>
      </c>
      <c r="AN2" t="s">
        <v>3301</v>
      </c>
      <c r="AO2" t="s">
        <v>3371</v>
      </c>
      <c r="AP2" t="s">
        <v>2258</v>
      </c>
      <c r="AQ2" t="s">
        <v>3327</v>
      </c>
      <c r="AR2" t="s">
        <v>2266</v>
      </c>
      <c r="AS2" t="s">
        <v>3368</v>
      </c>
      <c r="AT2" t="s">
        <v>2299</v>
      </c>
      <c r="AU2" t="s">
        <v>2275</v>
      </c>
      <c r="AV2" t="s">
        <v>2335</v>
      </c>
      <c r="AW2" t="s">
        <v>3104</v>
      </c>
      <c r="AX2" t="s">
        <v>2272</v>
      </c>
      <c r="AY2" t="s">
        <v>3259</v>
      </c>
      <c r="AZ2" t="s">
        <v>2330</v>
      </c>
      <c r="BA2" t="s">
        <v>3276</v>
      </c>
      <c r="BB2" t="s">
        <v>3281</v>
      </c>
      <c r="BC2" t="s">
        <v>3284</v>
      </c>
      <c r="BD2" t="s">
        <v>2635</v>
      </c>
      <c r="BE2" t="s">
        <v>3207</v>
      </c>
      <c r="BF2" t="s">
        <v>2618</v>
      </c>
      <c r="BG2" t="s">
        <v>2323</v>
      </c>
      <c r="BH2" t="s">
        <v>2229</v>
      </c>
      <c r="BI2" t="s">
        <v>2731</v>
      </c>
      <c r="BJ2" t="s">
        <v>3095</v>
      </c>
      <c r="BK2" t="s">
        <v>3187</v>
      </c>
      <c r="BL2" t="s">
        <v>2294</v>
      </c>
      <c r="BM2" t="s">
        <v>3025</v>
      </c>
      <c r="BN2" t="s">
        <v>3012</v>
      </c>
      <c r="BO2" t="s">
        <v>2638</v>
      </c>
      <c r="BP2" t="s">
        <v>2242</v>
      </c>
      <c r="BQ2" t="s">
        <v>2393</v>
      </c>
      <c r="BR2" t="s">
        <v>2388</v>
      </c>
      <c r="BS2" t="s">
        <v>2361</v>
      </c>
      <c r="BT2" t="s">
        <v>2828</v>
      </c>
      <c r="BU2" t="s">
        <v>3178</v>
      </c>
      <c r="BV2" t="s">
        <v>3318</v>
      </c>
      <c r="BW2" t="s">
        <v>3349</v>
      </c>
      <c r="BX2" t="s">
        <v>2643</v>
      </c>
      <c r="BY2" t="s">
        <v>2726</v>
      </c>
      <c r="BZ2" t="s">
        <v>2734</v>
      </c>
      <c r="CA2" t="s">
        <v>2466</v>
      </c>
      <c r="CB2" t="s">
        <v>2443</v>
      </c>
      <c r="CC2" t="s">
        <v>3374</v>
      </c>
      <c r="CD2" t="s">
        <v>2305</v>
      </c>
      <c r="CE2" t="s">
        <v>3428</v>
      </c>
      <c r="CF2" t="s">
        <v>3092</v>
      </c>
      <c r="CG2" t="s">
        <v>3364</v>
      </c>
      <c r="CH2" t="s">
        <v>3438</v>
      </c>
      <c r="CI2" t="s">
        <v>3396</v>
      </c>
      <c r="CJ2" t="s">
        <v>2626</v>
      </c>
      <c r="CK2" t="s">
        <v>2631</v>
      </c>
      <c r="CL2" t="s">
        <v>2320</v>
      </c>
      <c r="CM2" t="s">
        <v>2282</v>
      </c>
      <c r="CN2" t="s">
        <v>3325</v>
      </c>
      <c r="CO2" t="s">
        <v>3331</v>
      </c>
      <c r="CP2" t="s">
        <v>3336</v>
      </c>
      <c r="CQ2" t="s">
        <v>3342</v>
      </c>
      <c r="CR2" t="s">
        <v>2226</v>
      </c>
      <c r="CS2" t="s">
        <v>2230</v>
      </c>
      <c r="CT2" t="s">
        <v>2228</v>
      </c>
      <c r="CU2" t="s">
        <v>2232</v>
      </c>
      <c r="CV2" t="s">
        <v>3244</v>
      </c>
      <c r="CW2" t="s">
        <v>2269</v>
      </c>
      <c r="CX2" t="s">
        <v>2315</v>
      </c>
      <c r="CY2" t="s">
        <v>2906</v>
      </c>
      <c r="CZ2" t="s">
        <v>2909</v>
      </c>
      <c r="DA2" t="s">
        <v>2921</v>
      </c>
      <c r="DB2" t="s">
        <v>2893</v>
      </c>
      <c r="DC2" t="s">
        <v>2991</v>
      </c>
      <c r="DD2" t="s">
        <v>2982</v>
      </c>
      <c r="DE2" t="s">
        <v>3009</v>
      </c>
      <c r="DF2" t="s">
        <v>2915</v>
      </c>
      <c r="DG2" t="s">
        <v>2960</v>
      </c>
      <c r="DH2" t="s">
        <v>2931</v>
      </c>
      <c r="DI2" t="s">
        <v>2348</v>
      </c>
      <c r="DJ2" t="s">
        <v>2884</v>
      </c>
      <c r="DK2" t="s">
        <v>2647</v>
      </c>
      <c r="DL2" t="s">
        <v>2231</v>
      </c>
      <c r="DM2" t="s">
        <v>3003</v>
      </c>
      <c r="DN2" t="s">
        <v>2234</v>
      </c>
      <c r="DO2" t="s">
        <v>3388</v>
      </c>
      <c r="DP2" t="s">
        <v>2840</v>
      </c>
      <c r="DQ2" t="s">
        <v>2245</v>
      </c>
      <c r="DR2" t="s">
        <v>2235</v>
      </c>
      <c r="DS2" t="s">
        <v>3045</v>
      </c>
      <c r="DT2" t="s">
        <v>2327</v>
      </c>
      <c r="DU2" t="s">
        <v>3222</v>
      </c>
      <c r="DV2" t="s">
        <v>2450</v>
      </c>
      <c r="DW2" t="s">
        <v>2279</v>
      </c>
      <c r="DX2" t="s">
        <v>3037</v>
      </c>
      <c r="DY2" t="s">
        <v>3040</v>
      </c>
      <c r="DZ2" t="s">
        <v>2374</v>
      </c>
      <c r="EA2" t="s">
        <v>3022</v>
      </c>
      <c r="EB2" t="s">
        <v>2836</v>
      </c>
      <c r="EC2" t="s">
        <v>2849</v>
      </c>
      <c r="ED2" t="s">
        <v>3289</v>
      </c>
      <c r="EE2" t="s">
        <v>2822</v>
      </c>
      <c r="EF2" t="s">
        <v>2825</v>
      </c>
      <c r="EG2" t="s">
        <v>3267</v>
      </c>
      <c r="EH2" t="s">
        <v>3214</v>
      </c>
      <c r="EI2" t="s">
        <v>3029</v>
      </c>
      <c r="EJ2" t="s">
        <v>3032</v>
      </c>
      <c r="EK2" t="s">
        <v>2225</v>
      </c>
      <c r="EL2" t="s">
        <v>2356</v>
      </c>
      <c r="EM2" t="s">
        <v>3193</v>
      </c>
      <c r="EN2" t="s">
        <v>2377</v>
      </c>
      <c r="EO2" t="s">
        <v>3184</v>
      </c>
      <c r="EP2" t="s">
        <v>3181</v>
      </c>
      <c r="EQ2" t="s">
        <v>3175</v>
      </c>
      <c r="ER2" t="s">
        <v>3190</v>
      </c>
      <c r="ES2" t="s">
        <v>2302</v>
      </c>
      <c r="ET2" t="s">
        <v>3098</v>
      </c>
      <c r="EU2" t="s">
        <v>3403</v>
      </c>
      <c r="EV2" t="s">
        <v>3415</v>
      </c>
      <c r="EW2" t="s">
        <v>3171</v>
      </c>
      <c r="EX2" t="s">
        <v>2233</v>
      </c>
      <c r="EY2" t="s">
        <v>2815</v>
      </c>
    </row>
    <row r="3" spans="1:155">
      <c r="A3" s="23" t="s">
        <v>64</v>
      </c>
      <c r="B3" s="139">
        <v>270</v>
      </c>
      <c r="C3" s="139">
        <v>0</v>
      </c>
      <c r="D3" s="139">
        <v>1430</v>
      </c>
      <c r="E3" s="139">
        <v>2018</v>
      </c>
      <c r="F3" s="139">
        <v>2012</v>
      </c>
      <c r="G3" s="139">
        <v>156</v>
      </c>
      <c r="H3" s="139">
        <v>375</v>
      </c>
      <c r="I3" s="139">
        <v>456</v>
      </c>
      <c r="J3" s="139">
        <v>495</v>
      </c>
      <c r="K3" s="139">
        <v>1200</v>
      </c>
      <c r="L3" s="139">
        <v>184</v>
      </c>
      <c r="M3" s="139">
        <v>291</v>
      </c>
      <c r="N3" s="139">
        <v>13325</v>
      </c>
      <c r="O3" s="139">
        <v>664</v>
      </c>
      <c r="P3" s="139">
        <v>664</v>
      </c>
      <c r="Q3" s="139">
        <v>194</v>
      </c>
      <c r="R3" s="139">
        <v>2062</v>
      </c>
      <c r="S3" s="139">
        <v>3365</v>
      </c>
      <c r="T3" s="139">
        <v>2892</v>
      </c>
      <c r="U3" s="139">
        <v>4872</v>
      </c>
      <c r="V3" s="139">
        <v>546</v>
      </c>
      <c r="W3" s="139">
        <v>538</v>
      </c>
      <c r="X3" s="139">
        <v>190</v>
      </c>
      <c r="Y3" s="139">
        <v>776</v>
      </c>
      <c r="Z3" s="139">
        <v>158</v>
      </c>
      <c r="AA3" s="139">
        <v>1800</v>
      </c>
      <c r="AB3" s="139">
        <v>12026</v>
      </c>
      <c r="AC3" s="139">
        <v>162</v>
      </c>
      <c r="AD3" s="139">
        <v>864</v>
      </c>
      <c r="AE3" s="139">
        <v>564</v>
      </c>
      <c r="AF3" s="139">
        <v>270</v>
      </c>
      <c r="AG3" s="139">
        <v>180</v>
      </c>
      <c r="AH3" s="139">
        <v>80</v>
      </c>
      <c r="AI3" s="139">
        <v>12000</v>
      </c>
      <c r="AJ3" s="139">
        <v>26953</v>
      </c>
      <c r="AK3" s="139">
        <v>5999</v>
      </c>
      <c r="AL3" s="139">
        <v>2116</v>
      </c>
      <c r="AM3" s="139">
        <v>1274</v>
      </c>
      <c r="AN3" s="139">
        <v>60</v>
      </c>
      <c r="AO3" s="139">
        <v>448</v>
      </c>
      <c r="AP3" s="139">
        <v>5000</v>
      </c>
      <c r="AQ3" s="139">
        <v>81</v>
      </c>
      <c r="AR3" s="139">
        <v>1000</v>
      </c>
      <c r="AS3" s="139">
        <v>48</v>
      </c>
      <c r="AT3" s="139">
        <v>1001</v>
      </c>
      <c r="AU3" s="139">
        <v>2012</v>
      </c>
      <c r="AV3" s="139">
        <v>7</v>
      </c>
      <c r="AW3" s="139">
        <v>364</v>
      </c>
      <c r="AX3" s="139">
        <v>203</v>
      </c>
      <c r="AY3" s="139">
        <v>104</v>
      </c>
      <c r="AZ3" s="139">
        <v>50</v>
      </c>
      <c r="BA3" s="139">
        <v>108</v>
      </c>
      <c r="BB3" s="139">
        <v>40</v>
      </c>
      <c r="BC3" s="139">
        <v>92</v>
      </c>
      <c r="BD3" s="139">
        <v>25200</v>
      </c>
      <c r="BE3" s="139">
        <v>256</v>
      </c>
      <c r="BF3" s="139">
        <v>200</v>
      </c>
      <c r="BG3" s="139">
        <v>150</v>
      </c>
      <c r="BH3" s="139">
        <v>34400</v>
      </c>
      <c r="BI3" s="139">
        <v>8030</v>
      </c>
      <c r="BJ3" s="139">
        <v>15220</v>
      </c>
      <c r="BK3" s="139">
        <v>12</v>
      </c>
      <c r="BL3" s="139">
        <v>3695</v>
      </c>
      <c r="BM3" s="139">
        <v>1736</v>
      </c>
      <c r="BN3" s="139">
        <v>710</v>
      </c>
      <c r="BO3" s="139">
        <v>9800</v>
      </c>
      <c r="BP3" s="139">
        <v>185</v>
      </c>
      <c r="BQ3" s="139">
        <v>21</v>
      </c>
      <c r="BR3" s="139">
        <v>16.899999999999999</v>
      </c>
      <c r="BS3" s="139">
        <v>22000</v>
      </c>
      <c r="BT3" s="139">
        <v>7840</v>
      </c>
      <c r="BU3" s="139">
        <v>6</v>
      </c>
      <c r="BV3" s="139">
        <v>922</v>
      </c>
      <c r="BW3" s="139">
        <v>551</v>
      </c>
      <c r="BX3" s="139">
        <v>10560</v>
      </c>
      <c r="BY3" s="139">
        <v>1340</v>
      </c>
      <c r="BZ3" s="139">
        <v>15200</v>
      </c>
      <c r="CA3" s="139">
        <v>228</v>
      </c>
      <c r="CB3" s="139">
        <v>4260</v>
      </c>
      <c r="CC3" s="139">
        <v>3204</v>
      </c>
      <c r="CD3" s="139">
        <v>4510</v>
      </c>
      <c r="CE3" s="139">
        <v>1040</v>
      </c>
      <c r="CF3" s="139">
        <v>15</v>
      </c>
      <c r="CG3" s="139">
        <v>13215</v>
      </c>
      <c r="CH3" s="139">
        <v>2000</v>
      </c>
      <c r="CI3" s="139">
        <v>18</v>
      </c>
      <c r="CJ3" s="139">
        <v>14400</v>
      </c>
      <c r="CK3" s="139">
        <v>14400</v>
      </c>
      <c r="CL3" s="139">
        <v>333</v>
      </c>
      <c r="CM3" s="139">
        <v>300</v>
      </c>
      <c r="CN3" s="139">
        <v>95</v>
      </c>
      <c r="CO3" s="139">
        <v>81</v>
      </c>
      <c r="CP3" s="139">
        <v>162</v>
      </c>
      <c r="CQ3" s="139">
        <v>81</v>
      </c>
      <c r="CR3" s="139">
        <v>182</v>
      </c>
      <c r="CS3" s="139">
        <v>242</v>
      </c>
      <c r="CT3" s="139">
        <v>527</v>
      </c>
      <c r="CU3" s="139">
        <v>247</v>
      </c>
      <c r="CV3" s="139">
        <v>1989</v>
      </c>
      <c r="CW3" s="139">
        <v>2000</v>
      </c>
      <c r="CX3" s="139">
        <v>16560</v>
      </c>
      <c r="CY3" s="139">
        <v>1026</v>
      </c>
      <c r="CZ3" s="139">
        <v>892</v>
      </c>
      <c r="DA3" s="139">
        <v>868</v>
      </c>
      <c r="DB3" s="139">
        <v>1046</v>
      </c>
      <c r="DC3" s="139">
        <v>616</v>
      </c>
      <c r="DD3" s="139">
        <v>1119</v>
      </c>
      <c r="DE3" s="139">
        <v>691</v>
      </c>
      <c r="DF3" s="139">
        <v>692</v>
      </c>
      <c r="DG3" s="139">
        <v>512</v>
      </c>
      <c r="DH3" s="139">
        <v>1009</v>
      </c>
      <c r="DI3" s="139">
        <v>2636</v>
      </c>
      <c r="DJ3" s="139">
        <v>576</v>
      </c>
      <c r="DK3" s="139">
        <v>834</v>
      </c>
      <c r="DL3" s="139">
        <v>90</v>
      </c>
      <c r="DM3" s="139">
        <v>5900</v>
      </c>
      <c r="DN3" s="139">
        <v>270</v>
      </c>
      <c r="DO3" s="139">
        <v>1190</v>
      </c>
      <c r="DP3" s="139">
        <v>600</v>
      </c>
      <c r="DQ3" s="139">
        <v>789</v>
      </c>
      <c r="DR3" s="139">
        <v>804</v>
      </c>
      <c r="DS3" s="139">
        <v>260</v>
      </c>
      <c r="DT3" s="139">
        <v>500</v>
      </c>
      <c r="DU3" s="139">
        <v>1920</v>
      </c>
      <c r="DV3" s="139">
        <v>200</v>
      </c>
      <c r="DW3" s="139">
        <v>1996</v>
      </c>
      <c r="DX3" s="139">
        <v>300</v>
      </c>
      <c r="DY3" s="139">
        <v>889</v>
      </c>
      <c r="DZ3" s="139">
        <v>3090</v>
      </c>
      <c r="EA3" s="139">
        <v>13</v>
      </c>
      <c r="EB3" s="139">
        <v>120</v>
      </c>
      <c r="EC3" s="139">
        <v>142</v>
      </c>
      <c r="ED3" s="139">
        <v>125</v>
      </c>
      <c r="EE3" s="139">
        <v>8</v>
      </c>
      <c r="EF3" s="139">
        <v>8</v>
      </c>
      <c r="EG3" s="139">
        <v>49</v>
      </c>
      <c r="EH3" s="139">
        <v>53</v>
      </c>
      <c r="EI3" s="139">
        <v>500</v>
      </c>
      <c r="EJ3" s="139">
        <v>500</v>
      </c>
      <c r="EK3" s="139">
        <v>1260</v>
      </c>
      <c r="EL3" s="139">
        <v>66</v>
      </c>
      <c r="EM3" s="139">
        <v>200</v>
      </c>
      <c r="EN3" s="139">
        <v>395</v>
      </c>
      <c r="EO3" s="139">
        <v>56</v>
      </c>
      <c r="EP3" s="139">
        <v>90</v>
      </c>
      <c r="EQ3" s="139">
        <v>90</v>
      </c>
      <c r="ER3" s="139">
        <v>60</v>
      </c>
      <c r="ES3" s="139">
        <v>193</v>
      </c>
      <c r="ET3" s="139">
        <v>150</v>
      </c>
      <c r="EU3" s="139">
        <v>5566</v>
      </c>
      <c r="EV3" s="139">
        <v>2</v>
      </c>
      <c r="EW3" s="139">
        <v>12</v>
      </c>
      <c r="EX3" s="139">
        <v>69</v>
      </c>
      <c r="EY3" s="139">
        <v>3624</v>
      </c>
    </row>
    <row r="11" spans="1:155">
      <c r="A11" s="4" t="s">
        <v>196</v>
      </c>
      <c r="B11" s="4" t="s">
        <v>125</v>
      </c>
    </row>
    <row r="12" spans="1:155">
      <c r="A12" s="4" t="s">
        <v>11</v>
      </c>
      <c r="B12" t="s">
        <v>63</v>
      </c>
      <c r="C12" t="s">
        <v>2964</v>
      </c>
      <c r="D12" t="s">
        <v>2396</v>
      </c>
      <c r="E12" t="s">
        <v>3448</v>
      </c>
      <c r="F12" t="s">
        <v>2942</v>
      </c>
      <c r="G12" t="s">
        <v>2952</v>
      </c>
      <c r="H12" t="s">
        <v>2968</v>
      </c>
      <c r="I12" t="s">
        <v>2974</v>
      </c>
      <c r="J12" t="s">
        <v>2545</v>
      </c>
      <c r="K12" t="s">
        <v>2832</v>
      </c>
      <c r="L12" t="s">
        <v>2937</v>
      </c>
      <c r="M12" t="s">
        <v>3452</v>
      </c>
      <c r="N12" t="s">
        <v>2949</v>
      </c>
      <c r="O12" t="s">
        <v>2927</v>
      </c>
      <c r="P12" t="s">
        <v>2957</v>
      </c>
      <c r="Q12" t="s">
        <v>2526</v>
      </c>
      <c r="R12" t="s">
        <v>3455</v>
      </c>
      <c r="S12" t="s">
        <v>2977</v>
      </c>
    </row>
    <row r="13" spans="1:155">
      <c r="A13" s="23" t="s">
        <v>8</v>
      </c>
      <c r="B13" s="139">
        <v>0</v>
      </c>
      <c r="C13" s="139">
        <v>41</v>
      </c>
      <c r="D13" s="139">
        <v>540</v>
      </c>
      <c r="E13" s="139">
        <v>200</v>
      </c>
      <c r="F13" s="139">
        <v>1440</v>
      </c>
      <c r="G13" s="139">
        <v>82</v>
      </c>
      <c r="H13" s="139">
        <v>173</v>
      </c>
      <c r="I13" s="139">
        <v>102</v>
      </c>
      <c r="J13" s="139">
        <v>1080</v>
      </c>
      <c r="K13" s="139">
        <v>1400</v>
      </c>
      <c r="L13" s="139">
        <v>6000</v>
      </c>
      <c r="M13" s="139">
        <v>600</v>
      </c>
      <c r="N13" s="139">
        <v>24</v>
      </c>
      <c r="O13" s="139">
        <v>7830</v>
      </c>
      <c r="P13" s="139">
        <v>849</v>
      </c>
      <c r="Q13" s="139">
        <v>204</v>
      </c>
      <c r="R13" s="139">
        <v>230</v>
      </c>
      <c r="S13" s="139">
        <v>1443</v>
      </c>
    </row>
    <row r="21" spans="1:27">
      <c r="A21" s="4" t="s">
        <v>196</v>
      </c>
      <c r="B21" s="4" t="s">
        <v>125</v>
      </c>
    </row>
    <row r="22" spans="1:27">
      <c r="A22" s="4" t="s">
        <v>11</v>
      </c>
      <c r="B22" t="s">
        <v>63</v>
      </c>
      <c r="C22" t="s">
        <v>2401</v>
      </c>
      <c r="D22" t="s">
        <v>2798</v>
      </c>
      <c r="E22" t="s">
        <v>3118</v>
      </c>
      <c r="F22" t="s">
        <v>2806</v>
      </c>
      <c r="G22" t="s">
        <v>2771</v>
      </c>
      <c r="H22" t="s">
        <v>2777</v>
      </c>
      <c r="I22" t="s">
        <v>2623</v>
      </c>
      <c r="J22" t="s">
        <v>3128</v>
      </c>
      <c r="K22" t="s">
        <v>2790</v>
      </c>
      <c r="L22" t="s">
        <v>2410</v>
      </c>
      <c r="M22" t="s">
        <v>3072</v>
      </c>
      <c r="N22" t="s">
        <v>2794</v>
      </c>
      <c r="O22" t="s">
        <v>3196</v>
      </c>
      <c r="P22" t="s">
        <v>2407</v>
      </c>
      <c r="Q22" t="s">
        <v>3067</v>
      </c>
      <c r="R22" t="s">
        <v>2812</v>
      </c>
      <c r="S22" t="s">
        <v>2369</v>
      </c>
      <c r="T22" t="s">
        <v>3076</v>
      </c>
      <c r="U22" t="s">
        <v>3112</v>
      </c>
      <c r="V22" t="s">
        <v>2787</v>
      </c>
      <c r="W22" t="s">
        <v>3121</v>
      </c>
      <c r="X22" t="s">
        <v>2782</v>
      </c>
      <c r="Y22" t="s">
        <v>3124</v>
      </c>
      <c r="Z22" t="s">
        <v>3080</v>
      </c>
      <c r="AA22" t="s">
        <v>3115</v>
      </c>
    </row>
    <row r="23" spans="1:27">
      <c r="A23" s="23" t="s">
        <v>38</v>
      </c>
      <c r="B23" s="139">
        <v>0</v>
      </c>
      <c r="C23" s="139">
        <v>7852</v>
      </c>
      <c r="D23" s="139">
        <v>18</v>
      </c>
      <c r="E23" s="139">
        <v>2688</v>
      </c>
      <c r="F23" s="139">
        <v>51</v>
      </c>
      <c r="G23" s="139">
        <v>5940</v>
      </c>
      <c r="H23" s="139">
        <v>471</v>
      </c>
      <c r="I23" s="139">
        <v>7128</v>
      </c>
      <c r="J23" s="139">
        <v>38</v>
      </c>
      <c r="K23" s="139">
        <v>84</v>
      </c>
      <c r="L23" s="139">
        <v>2318</v>
      </c>
      <c r="M23" s="139">
        <v>3456</v>
      </c>
      <c r="N23" s="139">
        <v>68</v>
      </c>
      <c r="O23" s="139">
        <v>2659</v>
      </c>
      <c r="P23" s="139">
        <v>4405</v>
      </c>
      <c r="Q23" s="139">
        <v>360</v>
      </c>
      <c r="R23" s="139">
        <v>16</v>
      </c>
      <c r="S23" s="139">
        <v>54</v>
      </c>
      <c r="T23" s="139">
        <v>990</v>
      </c>
      <c r="U23" s="139">
        <v>128</v>
      </c>
      <c r="V23" s="139">
        <v>498</v>
      </c>
      <c r="W23" s="139">
        <v>3440</v>
      </c>
      <c r="X23" s="139">
        <v>471</v>
      </c>
      <c r="Y23" s="139">
        <v>60</v>
      </c>
      <c r="Z23" s="139">
        <v>431</v>
      </c>
      <c r="AA23" s="139">
        <v>190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8">
    <tabColor theme="9" tint="0.39997558519241921"/>
  </sheetPr>
  <dimension ref="A1:BF1108"/>
  <sheetViews>
    <sheetView workbookViewId="0">
      <selection activeCell="C6" sqref="C6"/>
    </sheetView>
  </sheetViews>
  <sheetFormatPr defaultRowHeight="16.5"/>
  <cols>
    <col min="1" max="1" width="12.125" bestFit="1" customWidth="1"/>
    <col min="2" max="2" width="12.5" style="1" bestFit="1" customWidth="1"/>
    <col min="3" max="4" width="14.875" style="1" bestFit="1" customWidth="1"/>
    <col min="5" max="5" width="23" style="1" bestFit="1" customWidth="1"/>
    <col min="6" max="6" width="21.625" bestFit="1" customWidth="1"/>
    <col min="7" max="7" width="21.875" bestFit="1" customWidth="1"/>
    <col min="8" max="8" width="17.125" style="1" bestFit="1" customWidth="1"/>
    <col min="9" max="11" width="19.75" style="1" bestFit="1" customWidth="1"/>
    <col min="12" max="12" width="19.75" bestFit="1" customWidth="1"/>
    <col min="13" max="13" width="21.625" bestFit="1" customWidth="1"/>
    <col min="14" max="14" width="21.25" bestFit="1" customWidth="1"/>
    <col min="15" max="15" width="19.75" bestFit="1" customWidth="1"/>
    <col min="16" max="16" width="20" bestFit="1" customWidth="1"/>
    <col min="17" max="18" width="19.625" bestFit="1" customWidth="1"/>
    <col min="19" max="19" width="19.75" bestFit="1" customWidth="1"/>
    <col min="20" max="20" width="21.5" bestFit="1" customWidth="1"/>
    <col min="21" max="21" width="21.625" bestFit="1" customWidth="1"/>
    <col min="22" max="22" width="21.5" bestFit="1" customWidth="1"/>
    <col min="23" max="24" width="21.25" bestFit="1" customWidth="1"/>
    <col min="25" max="25" width="19.5" bestFit="1" customWidth="1"/>
    <col min="26" max="26" width="21.5" bestFit="1" customWidth="1"/>
    <col min="27" max="27" width="21.25" bestFit="1" customWidth="1"/>
    <col min="28" max="28" width="20" bestFit="1" customWidth="1"/>
    <col min="29" max="30" width="21.5" bestFit="1" customWidth="1"/>
    <col min="31" max="31" width="19.75" bestFit="1" customWidth="1"/>
    <col min="32" max="32" width="20" bestFit="1" customWidth="1"/>
    <col min="33" max="33" width="21.625" bestFit="1" customWidth="1"/>
    <col min="34" max="35" width="20.25" bestFit="1" customWidth="1"/>
    <col min="36" max="36" width="21.75" bestFit="1" customWidth="1"/>
    <col min="37" max="37" width="21.25" bestFit="1" customWidth="1"/>
    <col min="38" max="38" width="20.25" bestFit="1" customWidth="1"/>
    <col min="39" max="39" width="20" bestFit="1" customWidth="1"/>
    <col min="40" max="44" width="19.75" bestFit="1" customWidth="1"/>
    <col min="45" max="46" width="20" bestFit="1" customWidth="1"/>
    <col min="47" max="52" width="19.75" bestFit="1" customWidth="1"/>
    <col min="53" max="53" width="18.875" bestFit="1" customWidth="1"/>
    <col min="54" max="56" width="17.375" bestFit="1" customWidth="1"/>
    <col min="57" max="57" width="17.5" bestFit="1" customWidth="1"/>
    <col min="58" max="58" width="19.75" bestFit="1" customWidth="1"/>
    <col min="59" max="60" width="17.375" bestFit="1" customWidth="1"/>
    <col min="61" max="61" width="17.125" bestFit="1" customWidth="1"/>
    <col min="62" max="62" width="16.875" bestFit="1" customWidth="1"/>
    <col min="63" max="66" width="20" customWidth="1"/>
    <col min="67" max="68" width="18.75" customWidth="1"/>
    <col min="69" max="69" width="17.5" customWidth="1"/>
    <col min="70" max="70" width="17.125" customWidth="1"/>
    <col min="71" max="71" width="16.875" customWidth="1"/>
    <col min="72" max="72" width="17.375" customWidth="1"/>
    <col min="73" max="75" width="19.75" customWidth="1"/>
    <col min="76" max="76" width="19.25" customWidth="1"/>
    <col min="77" max="77" width="17.375" customWidth="1"/>
    <col min="78" max="78" width="17.5" customWidth="1"/>
    <col min="79" max="79" width="17.375" customWidth="1"/>
    <col min="80" max="80" width="21.875" customWidth="1"/>
    <col min="81" max="81" width="23.875" customWidth="1"/>
    <col min="82" max="84" width="23.75" customWidth="1"/>
    <col min="85" max="85" width="23.375" customWidth="1"/>
    <col min="86" max="86" width="23.25" customWidth="1"/>
    <col min="87" max="88" width="18.75" customWidth="1"/>
    <col min="89" max="89" width="20" customWidth="1"/>
    <col min="90" max="91" width="18.75" customWidth="1"/>
    <col min="92" max="92" width="24" customWidth="1"/>
    <col min="93" max="93" width="23.125" customWidth="1"/>
    <col min="94" max="94" width="23.375" customWidth="1"/>
    <col min="95" max="95" width="23.5" customWidth="1"/>
    <col min="96" max="96" width="22.125" customWidth="1"/>
    <col min="97" max="97" width="17.125" customWidth="1"/>
    <col min="98" max="99" width="17.5" customWidth="1"/>
    <col min="100" max="100" width="17.375" customWidth="1"/>
    <col min="101" max="101" width="22.125" customWidth="1"/>
    <col min="102" max="102" width="16.75" customWidth="1"/>
    <col min="103" max="103" width="16.875" customWidth="1"/>
    <col min="104" max="104" width="17.375" customWidth="1"/>
    <col min="105" max="105" width="18.375" customWidth="1"/>
    <col min="106" max="106" width="18.625" customWidth="1"/>
    <col min="107" max="109" width="17.5" customWidth="1"/>
    <col min="110" max="110" width="19.75" customWidth="1"/>
    <col min="111" max="111" width="18.625" customWidth="1"/>
    <col min="112" max="113" width="23.375" customWidth="1"/>
    <col min="114" max="114" width="23.75" customWidth="1"/>
    <col min="115" max="115" width="23.875" customWidth="1"/>
    <col min="116" max="116" width="22.75" customWidth="1"/>
    <col min="117" max="117" width="20.75" customWidth="1"/>
    <col min="118" max="118" width="19.5" customWidth="1"/>
    <col min="119" max="119" width="21.25" customWidth="1"/>
    <col min="120" max="120" width="20" customWidth="1"/>
    <col min="121" max="121" width="21.5" customWidth="1"/>
    <col min="122" max="122" width="21.25" customWidth="1"/>
    <col min="123" max="123" width="20.75" customWidth="1"/>
    <col min="124" max="125" width="20" customWidth="1"/>
    <col min="126" max="126" width="21.5" customWidth="1"/>
    <col min="127" max="127" width="19.75" customWidth="1"/>
    <col min="128" max="128" width="21.25" customWidth="1"/>
    <col min="129" max="129" width="22.125" customWidth="1"/>
    <col min="130" max="130" width="18.375" customWidth="1"/>
    <col min="131" max="131" width="22.625" customWidth="1"/>
    <col min="132" max="132" width="15.625" customWidth="1"/>
    <col min="133" max="133" width="19.75" customWidth="1"/>
    <col min="134" max="134" width="21.375" customWidth="1"/>
    <col min="135" max="135" width="20.375" customWidth="1"/>
    <col min="136" max="136" width="22.625" customWidth="1"/>
    <col min="137" max="137" width="21.5" customWidth="1"/>
    <col min="138" max="138" width="21.375" customWidth="1"/>
    <col min="139" max="139" width="21.25" customWidth="1"/>
    <col min="140" max="140" width="20.125" customWidth="1"/>
    <col min="141" max="141" width="20" customWidth="1"/>
    <col min="142" max="142" width="19.75" customWidth="1"/>
    <col min="143" max="144" width="21.625" customWidth="1"/>
    <col min="145" max="145" width="19.75" customWidth="1"/>
    <col min="146" max="146" width="21.25" customWidth="1"/>
    <col min="147" max="147" width="17.125" customWidth="1"/>
    <col min="148" max="148" width="20" bestFit="1" customWidth="1"/>
    <col min="149" max="150" width="18.625" customWidth="1"/>
    <col min="151" max="151" width="19.625" customWidth="1"/>
    <col min="152" max="152" width="21.375" customWidth="1"/>
    <col min="153" max="153" width="21.5" customWidth="1"/>
    <col min="154" max="154" width="21.25" customWidth="1"/>
    <col min="155" max="155" width="21.5" customWidth="1"/>
  </cols>
  <sheetData>
    <row r="1" spans="1:58">
      <c r="A1" s="4" t="s">
        <v>16</v>
      </c>
      <c r="B1" t="s">
        <v>64</v>
      </c>
      <c r="C1" s="27" t="s">
        <v>203</v>
      </c>
      <c r="H1"/>
      <c r="I1"/>
    </row>
    <row r="3" spans="1:58">
      <c r="A3" s="4" t="s">
        <v>126</v>
      </c>
      <c r="B3" s="4" t="s">
        <v>125</v>
      </c>
      <c r="C3"/>
      <c r="D3"/>
      <c r="E3"/>
      <c r="H3"/>
      <c r="I3"/>
      <c r="J3"/>
      <c r="K3"/>
    </row>
    <row r="4" spans="1:58">
      <c r="A4" s="4" t="s">
        <v>11</v>
      </c>
      <c r="B4" t="s">
        <v>63</v>
      </c>
      <c r="C4" t="s">
        <v>2643</v>
      </c>
      <c r="D4" t="s">
        <v>3517</v>
      </c>
      <c r="E4" t="s">
        <v>3563</v>
      </c>
      <c r="F4" t="s">
        <v>3533</v>
      </c>
      <c r="G4" t="s">
        <v>3549</v>
      </c>
      <c r="H4" t="s">
        <v>3645</v>
      </c>
      <c r="I4" t="s">
        <v>3637</v>
      </c>
      <c r="J4" t="s">
        <v>3515</v>
      </c>
      <c r="K4" t="s">
        <v>3555</v>
      </c>
      <c r="L4" t="s">
        <v>3535</v>
      </c>
      <c r="M4" t="s">
        <v>3477</v>
      </c>
      <c r="N4" t="s">
        <v>3572</v>
      </c>
      <c r="O4" t="s">
        <v>3586</v>
      </c>
      <c r="P4" t="s">
        <v>3438</v>
      </c>
      <c r="Q4" t="s">
        <v>3614</v>
      </c>
      <c r="R4" t="s">
        <v>3580</v>
      </c>
      <c r="S4" t="s">
        <v>3519</v>
      </c>
      <c r="T4" t="s">
        <v>3547</v>
      </c>
      <c r="U4" t="s">
        <v>3460</v>
      </c>
      <c r="V4" t="s">
        <v>3600</v>
      </c>
      <c r="W4" t="s">
        <v>3621</v>
      </c>
      <c r="X4" t="s">
        <v>3568</v>
      </c>
      <c r="Y4" t="s">
        <v>3590</v>
      </c>
      <c r="Z4" t="s">
        <v>3529</v>
      </c>
      <c r="AA4" t="s">
        <v>3470</v>
      </c>
      <c r="AB4" t="s">
        <v>3584</v>
      </c>
      <c r="AC4" t="s">
        <v>3505</v>
      </c>
      <c r="AD4" t="s">
        <v>3596</v>
      </c>
      <c r="AE4" t="s">
        <v>3553</v>
      </c>
      <c r="AF4" t="s">
        <v>3527</v>
      </c>
      <c r="AG4" t="s">
        <v>3483</v>
      </c>
      <c r="AH4" t="s">
        <v>2315</v>
      </c>
      <c r="AI4" t="s">
        <v>2647</v>
      </c>
      <c r="AJ4" t="s">
        <v>3551</v>
      </c>
      <c r="AK4" t="s">
        <v>2339</v>
      </c>
      <c r="AL4" t="s">
        <v>3582</v>
      </c>
      <c r="AM4" t="s">
        <v>3623</v>
      </c>
      <c r="AN4" t="s">
        <v>3493</v>
      </c>
      <c r="AO4" t="s">
        <v>3557</v>
      </c>
      <c r="AP4" t="s">
        <v>3592</v>
      </c>
      <c r="AQ4" t="s">
        <v>3633</v>
      </c>
      <c r="AR4" t="s">
        <v>3641</v>
      </c>
      <c r="AS4" t="s">
        <v>3481</v>
      </c>
      <c r="AT4" t="s">
        <v>2361</v>
      </c>
      <c r="AU4" t="s">
        <v>3497</v>
      </c>
      <c r="AV4" t="s">
        <v>3629</v>
      </c>
      <c r="AW4" t="s">
        <v>3616</v>
      </c>
      <c r="AX4" t="s">
        <v>3635</v>
      </c>
      <c r="AY4" t="s">
        <v>3032</v>
      </c>
      <c r="AZ4" t="s">
        <v>3521</v>
      </c>
      <c r="BA4" t="s">
        <v>2377</v>
      </c>
      <c r="BB4" t="s">
        <v>3647</v>
      </c>
      <c r="BC4" t="s">
        <v>3545</v>
      </c>
      <c r="BD4" t="s">
        <v>3627</v>
      </c>
      <c r="BE4" t="s">
        <v>3565</v>
      </c>
      <c r="BF4" t="s">
        <v>3603</v>
      </c>
    </row>
    <row r="5" spans="1:58">
      <c r="A5" s="23" t="s">
        <v>63</v>
      </c>
      <c r="B5" s="140">
        <v>1</v>
      </c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</row>
    <row r="6" spans="1:58">
      <c r="A6" s="23" t="s">
        <v>600</v>
      </c>
      <c r="B6" s="140"/>
      <c r="C6" s="140">
        <v>1</v>
      </c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>
        <v>1</v>
      </c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</row>
    <row r="7" spans="1:58">
      <c r="A7" s="23" t="s">
        <v>603</v>
      </c>
      <c r="B7" s="140"/>
      <c r="C7" s="140"/>
      <c r="D7" s="140">
        <v>4</v>
      </c>
      <c r="E7" s="140"/>
      <c r="F7" s="140"/>
      <c r="G7" s="140">
        <v>1</v>
      </c>
      <c r="H7" s="140"/>
      <c r="I7" s="140"/>
      <c r="J7" s="140"/>
      <c r="K7" s="140"/>
      <c r="L7" s="140"/>
      <c r="M7" s="140">
        <v>6</v>
      </c>
      <c r="N7" s="140">
        <v>1</v>
      </c>
      <c r="O7" s="140"/>
      <c r="P7" s="140"/>
      <c r="Q7" s="140">
        <v>1</v>
      </c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>
        <v>1</v>
      </c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</row>
    <row r="8" spans="1:58">
      <c r="A8" s="23" t="s">
        <v>516</v>
      </c>
      <c r="B8" s="140"/>
      <c r="C8" s="140"/>
      <c r="D8" s="140"/>
      <c r="E8" s="140">
        <v>1</v>
      </c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</row>
    <row r="9" spans="1:58">
      <c r="A9" s="23" t="s">
        <v>484</v>
      </c>
      <c r="B9" s="140"/>
      <c r="C9" s="140"/>
      <c r="D9" s="140"/>
      <c r="E9" s="140"/>
      <c r="F9" s="140">
        <v>1</v>
      </c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>
        <v>1</v>
      </c>
      <c r="AC9" s="140"/>
      <c r="AD9" s="140"/>
      <c r="AE9" s="140">
        <v>1</v>
      </c>
      <c r="AF9" s="140">
        <v>1</v>
      </c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</row>
    <row r="10" spans="1:58">
      <c r="A10" s="23" t="s">
        <v>602</v>
      </c>
      <c r="B10" s="140"/>
      <c r="C10" s="140"/>
      <c r="D10" s="140"/>
      <c r="E10" s="140"/>
      <c r="F10" s="140"/>
      <c r="G10" s="140"/>
      <c r="H10" s="140">
        <v>1</v>
      </c>
      <c r="I10" s="140"/>
      <c r="J10" s="140"/>
      <c r="K10" s="140"/>
      <c r="L10" s="140"/>
      <c r="M10" s="140"/>
      <c r="N10" s="140"/>
      <c r="O10" s="140"/>
      <c r="P10" s="140">
        <v>1</v>
      </c>
      <c r="Q10" s="140"/>
      <c r="R10" s="140"/>
      <c r="S10" s="140"/>
      <c r="T10" s="140"/>
      <c r="U10" s="140"/>
      <c r="V10" s="140"/>
      <c r="W10" s="140"/>
      <c r="X10" s="140"/>
      <c r="Y10" s="140"/>
      <c r="Z10" s="140">
        <v>1</v>
      </c>
      <c r="AA10" s="140"/>
      <c r="AB10" s="140"/>
      <c r="AC10" s="140"/>
      <c r="AD10" s="140"/>
      <c r="AE10" s="140"/>
      <c r="AF10" s="140"/>
      <c r="AG10" s="140"/>
      <c r="AH10" s="140">
        <v>1</v>
      </c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>
        <v>2</v>
      </c>
      <c r="AT10" s="140">
        <v>1</v>
      </c>
      <c r="AU10" s="140">
        <v>1</v>
      </c>
      <c r="AV10" s="140"/>
      <c r="AW10" s="140"/>
      <c r="AX10" s="140">
        <v>1</v>
      </c>
      <c r="AY10" s="140">
        <v>1</v>
      </c>
      <c r="AZ10" s="140"/>
      <c r="BA10" s="140"/>
      <c r="BB10" s="140"/>
      <c r="BC10" s="140"/>
      <c r="BD10" s="140"/>
      <c r="BE10" s="140"/>
      <c r="BF10" s="140"/>
    </row>
    <row r="11" spans="1:58">
      <c r="A11" s="23" t="s">
        <v>708</v>
      </c>
      <c r="B11" s="140"/>
      <c r="C11" s="140"/>
      <c r="D11" s="140"/>
      <c r="E11" s="140"/>
      <c r="F11" s="140"/>
      <c r="G11" s="140"/>
      <c r="H11" s="140"/>
      <c r="I11" s="140">
        <v>1</v>
      </c>
      <c r="J11" s="140"/>
      <c r="K11" s="140"/>
      <c r="L11" s="140"/>
      <c r="M11" s="140"/>
      <c r="N11" s="140"/>
      <c r="O11" s="140">
        <v>1</v>
      </c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>
        <v>1</v>
      </c>
      <c r="AH11" s="140"/>
      <c r="AI11" s="140"/>
      <c r="AJ11" s="140"/>
      <c r="AK11" s="140">
        <v>1</v>
      </c>
      <c r="AL11" s="140">
        <v>1</v>
      </c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>
        <v>1</v>
      </c>
      <c r="BB11" s="140"/>
      <c r="BC11" s="140"/>
      <c r="BD11" s="140"/>
      <c r="BE11" s="140"/>
      <c r="BF11" s="140"/>
    </row>
    <row r="12" spans="1:58">
      <c r="A12" s="23" t="s">
        <v>55</v>
      </c>
      <c r="B12" s="140"/>
      <c r="C12" s="140"/>
      <c r="D12" s="140"/>
      <c r="E12" s="140"/>
      <c r="F12" s="140"/>
      <c r="G12" s="140"/>
      <c r="H12" s="140"/>
      <c r="I12" s="140"/>
      <c r="J12" s="140">
        <v>3</v>
      </c>
      <c r="K12" s="140">
        <v>1</v>
      </c>
      <c r="L12" s="140">
        <v>2</v>
      </c>
      <c r="M12" s="140"/>
      <c r="N12" s="140"/>
      <c r="O12" s="140"/>
      <c r="P12" s="140"/>
      <c r="Q12" s="140"/>
      <c r="R12" s="140">
        <v>1</v>
      </c>
      <c r="S12" s="140">
        <v>1</v>
      </c>
      <c r="T12" s="140">
        <v>1</v>
      </c>
      <c r="U12" s="140">
        <v>1</v>
      </c>
      <c r="V12" s="140">
        <v>1</v>
      </c>
      <c r="W12" s="140">
        <v>1</v>
      </c>
      <c r="X12" s="140">
        <v>1</v>
      </c>
      <c r="Y12" s="140">
        <v>1</v>
      </c>
      <c r="Z12" s="140"/>
      <c r="AA12" s="140">
        <v>2</v>
      </c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>
        <v>1</v>
      </c>
      <c r="AW12" s="140">
        <v>1</v>
      </c>
      <c r="AX12" s="140"/>
      <c r="AY12" s="140"/>
      <c r="AZ12" s="140"/>
      <c r="BA12" s="140"/>
      <c r="BB12" s="140"/>
      <c r="BC12" s="140"/>
      <c r="BD12" s="140"/>
      <c r="BE12" s="140"/>
      <c r="BF12" s="140"/>
    </row>
    <row r="13" spans="1:58">
      <c r="A13" s="23" t="s">
        <v>505</v>
      </c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>
        <v>1</v>
      </c>
      <c r="AE13" s="140"/>
      <c r="AF13" s="140"/>
      <c r="AG13" s="140"/>
      <c r="AH13" s="140"/>
      <c r="AI13" s="140"/>
      <c r="AJ13" s="140">
        <v>1</v>
      </c>
      <c r="AK13" s="140"/>
      <c r="AL13" s="140"/>
      <c r="AM13" s="140"/>
      <c r="AN13" s="140">
        <v>1</v>
      </c>
      <c r="AO13" s="140">
        <v>1</v>
      </c>
      <c r="AP13" s="140">
        <v>1</v>
      </c>
      <c r="AQ13" s="140">
        <v>1</v>
      </c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</row>
    <row r="14" spans="1:58">
      <c r="A14" s="23" t="s">
        <v>58</v>
      </c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>
        <v>1</v>
      </c>
      <c r="AN14" s="140"/>
      <c r="AO14" s="140"/>
      <c r="AP14" s="140"/>
      <c r="AQ14" s="140"/>
      <c r="AR14" s="140">
        <v>1</v>
      </c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</row>
    <row r="15" spans="1:58">
      <c r="A15" s="23" t="s">
        <v>57</v>
      </c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>
        <v>1</v>
      </c>
      <c r="BA15" s="140"/>
      <c r="BB15" s="140"/>
      <c r="BC15" s="140"/>
      <c r="BD15" s="140"/>
      <c r="BE15" s="140"/>
      <c r="BF15" s="140"/>
    </row>
    <row r="16" spans="1:58">
      <c r="A16" s="23" t="s">
        <v>1173</v>
      </c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>
        <v>1</v>
      </c>
      <c r="BC16" s="140">
        <v>1</v>
      </c>
      <c r="BD16" s="140">
        <v>1</v>
      </c>
      <c r="BE16" s="140">
        <v>1</v>
      </c>
      <c r="BF16" s="140"/>
    </row>
    <row r="17" spans="1:58">
      <c r="A17" s="23" t="s">
        <v>617</v>
      </c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>
        <v>1</v>
      </c>
    </row>
    <row r="18" spans="1:58">
      <c r="B18"/>
      <c r="C18"/>
      <c r="D18"/>
      <c r="E18"/>
      <c r="H18"/>
      <c r="I18"/>
      <c r="J18"/>
      <c r="K18"/>
    </row>
    <row r="19" spans="1:58">
      <c r="B19"/>
      <c r="C19"/>
      <c r="D19"/>
      <c r="E19"/>
      <c r="H19"/>
      <c r="I19"/>
      <c r="J19"/>
      <c r="K19"/>
    </row>
    <row r="20" spans="1:58">
      <c r="B20"/>
      <c r="C20"/>
      <c r="D20"/>
      <c r="E20"/>
      <c r="H20"/>
      <c r="I20"/>
      <c r="J20"/>
      <c r="K20"/>
    </row>
    <row r="21" spans="1:58">
      <c r="B21"/>
      <c r="C21"/>
      <c r="D21"/>
      <c r="E21"/>
      <c r="H21"/>
      <c r="I21"/>
      <c r="J21"/>
      <c r="K21"/>
    </row>
    <row r="22" spans="1:58">
      <c r="B22"/>
      <c r="C22"/>
      <c r="D22"/>
      <c r="E22"/>
      <c r="H22"/>
      <c r="I22"/>
      <c r="J22"/>
      <c r="K22"/>
    </row>
    <row r="23" spans="1:58">
      <c r="B23"/>
      <c r="C23"/>
      <c r="D23"/>
      <c r="E23"/>
      <c r="H23"/>
      <c r="I23"/>
      <c r="J23"/>
      <c r="K23"/>
    </row>
    <row r="24" spans="1:58">
      <c r="B24"/>
      <c r="C24"/>
      <c r="D24"/>
      <c r="E24"/>
      <c r="H24"/>
      <c r="I24"/>
      <c r="J24"/>
      <c r="K24"/>
    </row>
    <row r="25" spans="1:58">
      <c r="B25"/>
      <c r="C25"/>
      <c r="D25"/>
      <c r="E25"/>
      <c r="H25"/>
      <c r="I25"/>
      <c r="J25"/>
      <c r="K25"/>
    </row>
    <row r="26" spans="1:58">
      <c r="B26"/>
      <c r="C26"/>
      <c r="D26"/>
      <c r="E26"/>
      <c r="H26"/>
      <c r="I26"/>
      <c r="J26"/>
      <c r="K26"/>
    </row>
    <row r="27" spans="1:58">
      <c r="B27"/>
      <c r="C27"/>
      <c r="D27"/>
      <c r="E27"/>
      <c r="H27"/>
      <c r="I27"/>
      <c r="J27"/>
      <c r="K27"/>
    </row>
    <row r="28" spans="1:58">
      <c r="B28"/>
      <c r="C28"/>
      <c r="D28"/>
      <c r="E28"/>
      <c r="H28"/>
      <c r="I28"/>
      <c r="J28"/>
      <c r="K28"/>
    </row>
    <row r="29" spans="1:58">
      <c r="B29"/>
      <c r="C29"/>
      <c r="D29"/>
      <c r="E29"/>
      <c r="H29"/>
      <c r="I29"/>
      <c r="J29"/>
      <c r="K29"/>
    </row>
    <row r="30" spans="1:58">
      <c r="B30"/>
      <c r="C30"/>
      <c r="D30"/>
      <c r="E30"/>
      <c r="H30"/>
      <c r="I30"/>
      <c r="J30"/>
      <c r="K30"/>
    </row>
    <row r="31" spans="1:58">
      <c r="A31" s="23"/>
      <c r="F31" s="1"/>
      <c r="G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8">
      <c r="A32" s="23"/>
      <c r="F32" s="1"/>
      <c r="G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23"/>
      <c r="F33" s="1"/>
      <c r="G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23"/>
      <c r="F34" s="1"/>
      <c r="G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23"/>
      <c r="F35" s="1"/>
      <c r="G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23"/>
      <c r="F36" s="1"/>
      <c r="G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23"/>
      <c r="F37" s="1"/>
      <c r="G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23"/>
      <c r="F38" s="1"/>
      <c r="G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23"/>
      <c r="F39" s="1"/>
      <c r="G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23"/>
      <c r="F40" s="1"/>
      <c r="G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23"/>
      <c r="F41" s="1"/>
      <c r="G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23"/>
      <c r="F42" s="1"/>
      <c r="G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23"/>
      <c r="F43" s="1"/>
      <c r="G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23"/>
      <c r="F44" s="1"/>
      <c r="G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23"/>
      <c r="F45" s="1"/>
      <c r="G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23"/>
      <c r="F46" s="1"/>
      <c r="G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23"/>
      <c r="F47" s="1"/>
      <c r="G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23"/>
      <c r="F48" s="1"/>
      <c r="G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23"/>
      <c r="F49" s="1"/>
      <c r="G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23"/>
      <c r="F50" s="1"/>
      <c r="G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23"/>
      <c r="F51" s="1"/>
      <c r="G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23"/>
      <c r="F52" s="1"/>
      <c r="G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23"/>
      <c r="F53" s="1"/>
      <c r="G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23"/>
      <c r="F54" s="1"/>
      <c r="G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23"/>
      <c r="F55" s="1"/>
      <c r="G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23"/>
      <c r="F56" s="1"/>
      <c r="G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23"/>
      <c r="F57" s="1"/>
      <c r="G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23"/>
      <c r="F58" s="1"/>
      <c r="G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23"/>
      <c r="F59" s="1"/>
      <c r="G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23"/>
      <c r="F60" s="1"/>
      <c r="G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23"/>
      <c r="F61" s="1"/>
      <c r="G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23"/>
      <c r="F62" s="1"/>
      <c r="G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23"/>
      <c r="F63" s="1"/>
      <c r="G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23"/>
      <c r="F64" s="1"/>
      <c r="G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23"/>
      <c r="F65" s="1"/>
      <c r="G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23"/>
      <c r="F66" s="1"/>
      <c r="G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23"/>
      <c r="F67" s="1"/>
      <c r="G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23"/>
      <c r="F68" s="1"/>
      <c r="G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23"/>
      <c r="F69" s="1"/>
      <c r="G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23"/>
      <c r="F70" s="1"/>
      <c r="G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23"/>
      <c r="F71" s="1"/>
      <c r="G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23"/>
      <c r="F72" s="1"/>
      <c r="G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23"/>
      <c r="F73" s="1"/>
      <c r="G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23"/>
      <c r="F74" s="1"/>
      <c r="G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23"/>
      <c r="F75" s="1"/>
      <c r="G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23"/>
      <c r="F76" s="1"/>
      <c r="G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23"/>
      <c r="F77" s="1"/>
      <c r="G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23"/>
      <c r="F78" s="1"/>
      <c r="G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23"/>
      <c r="F79" s="1"/>
      <c r="G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23"/>
      <c r="F80" s="1"/>
      <c r="G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23"/>
      <c r="F81" s="1"/>
      <c r="G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23"/>
      <c r="F82" s="1"/>
      <c r="G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23"/>
      <c r="F83" s="1"/>
      <c r="G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23"/>
      <c r="F84" s="1"/>
      <c r="G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23"/>
      <c r="F85" s="1"/>
      <c r="G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23"/>
      <c r="F86" s="1"/>
      <c r="G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23"/>
      <c r="F87" s="1"/>
      <c r="G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23"/>
      <c r="F88" s="1"/>
      <c r="G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23"/>
      <c r="F89" s="1"/>
      <c r="G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23"/>
      <c r="F90" s="1"/>
      <c r="G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23"/>
      <c r="F91" s="1"/>
      <c r="G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23"/>
      <c r="F92" s="1"/>
      <c r="G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23"/>
      <c r="F93" s="1"/>
      <c r="G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B94"/>
      <c r="C94"/>
      <c r="D94"/>
      <c r="E94"/>
      <c r="H94"/>
      <c r="I94"/>
      <c r="J94"/>
      <c r="K94"/>
    </row>
    <row r="95" spans="1:56">
      <c r="B95"/>
      <c r="C95"/>
      <c r="D95"/>
      <c r="E95"/>
      <c r="H95"/>
      <c r="I95"/>
      <c r="J95"/>
      <c r="K95"/>
    </row>
    <row r="96" spans="1:56">
      <c r="B96"/>
      <c r="C96"/>
      <c r="D96"/>
      <c r="E96"/>
      <c r="H96"/>
      <c r="I96"/>
      <c r="J96"/>
      <c r="K96"/>
    </row>
    <row r="97" spans="1:58">
      <c r="B97"/>
      <c r="C97"/>
      <c r="D97"/>
      <c r="E97"/>
      <c r="H97"/>
      <c r="I97"/>
      <c r="J97"/>
      <c r="K97"/>
    </row>
    <row r="98" spans="1:58">
      <c r="B98"/>
      <c r="C98"/>
      <c r="D98"/>
      <c r="E98"/>
      <c r="H98"/>
      <c r="I98"/>
      <c r="J98"/>
      <c r="K98"/>
    </row>
    <row r="99" spans="1:58">
      <c r="B99"/>
      <c r="C99"/>
      <c r="D99"/>
      <c r="E99"/>
      <c r="H99"/>
      <c r="I99"/>
      <c r="J99"/>
      <c r="K99"/>
    </row>
    <row r="100" spans="1:58">
      <c r="B100"/>
      <c r="C100"/>
      <c r="D100"/>
      <c r="E100"/>
      <c r="H100"/>
      <c r="I100"/>
      <c r="J100"/>
      <c r="K100"/>
    </row>
    <row r="101" spans="1:58">
      <c r="A101" s="4" t="s">
        <v>16</v>
      </c>
      <c r="B101" t="s">
        <v>64</v>
      </c>
      <c r="C101" s="27" t="s">
        <v>204</v>
      </c>
      <c r="H101"/>
      <c r="I101"/>
    </row>
    <row r="103" spans="1:58">
      <c r="A103" s="4" t="s">
        <v>202</v>
      </c>
      <c r="B103" s="4" t="s">
        <v>125</v>
      </c>
      <c r="C103"/>
      <c r="D103"/>
      <c r="E103"/>
      <c r="H103"/>
      <c r="I103"/>
      <c r="J103"/>
      <c r="K103"/>
    </row>
    <row r="104" spans="1:58">
      <c r="A104" s="4" t="s">
        <v>11</v>
      </c>
      <c r="B104" t="s">
        <v>63</v>
      </c>
      <c r="C104" t="s">
        <v>2643</v>
      </c>
      <c r="D104" t="s">
        <v>3517</v>
      </c>
      <c r="E104" t="s">
        <v>3563</v>
      </c>
      <c r="F104" t="s">
        <v>3533</v>
      </c>
      <c r="G104" t="s">
        <v>3549</v>
      </c>
      <c r="H104" t="s">
        <v>3645</v>
      </c>
      <c r="I104" t="s">
        <v>3637</v>
      </c>
      <c r="J104" t="s">
        <v>3515</v>
      </c>
      <c r="K104" t="s">
        <v>3555</v>
      </c>
      <c r="L104" t="s">
        <v>3535</v>
      </c>
      <c r="M104" t="s">
        <v>3477</v>
      </c>
      <c r="N104" t="s">
        <v>3572</v>
      </c>
      <c r="O104" t="s">
        <v>3586</v>
      </c>
      <c r="P104" t="s">
        <v>3438</v>
      </c>
      <c r="Q104" t="s">
        <v>3614</v>
      </c>
      <c r="R104" t="s">
        <v>3580</v>
      </c>
      <c r="S104" t="s">
        <v>3519</v>
      </c>
      <c r="T104" t="s">
        <v>3547</v>
      </c>
      <c r="U104" t="s">
        <v>3460</v>
      </c>
      <c r="V104" t="s">
        <v>3600</v>
      </c>
      <c r="W104" t="s">
        <v>3621</v>
      </c>
      <c r="X104" t="s">
        <v>3568</v>
      </c>
      <c r="Y104" t="s">
        <v>3590</v>
      </c>
      <c r="Z104" t="s">
        <v>3529</v>
      </c>
      <c r="AA104" t="s">
        <v>3470</v>
      </c>
      <c r="AB104" t="s">
        <v>3584</v>
      </c>
      <c r="AC104" t="s">
        <v>3505</v>
      </c>
      <c r="AD104" t="s">
        <v>3596</v>
      </c>
      <c r="AE104" t="s">
        <v>3553</v>
      </c>
      <c r="AF104" t="s">
        <v>3527</v>
      </c>
      <c r="AG104" t="s">
        <v>3483</v>
      </c>
      <c r="AH104" t="s">
        <v>2315</v>
      </c>
      <c r="AI104" t="s">
        <v>2647</v>
      </c>
      <c r="AJ104" t="s">
        <v>3551</v>
      </c>
      <c r="AK104" t="s">
        <v>2339</v>
      </c>
      <c r="AL104" t="s">
        <v>3582</v>
      </c>
      <c r="AM104" t="s">
        <v>3623</v>
      </c>
      <c r="AN104" t="s">
        <v>3493</v>
      </c>
      <c r="AO104" t="s">
        <v>3557</v>
      </c>
      <c r="AP104" t="s">
        <v>3592</v>
      </c>
      <c r="AQ104" t="s">
        <v>3633</v>
      </c>
      <c r="AR104" t="s">
        <v>3641</v>
      </c>
      <c r="AS104" t="s">
        <v>3481</v>
      </c>
      <c r="AT104" t="s">
        <v>2361</v>
      </c>
      <c r="AU104" t="s">
        <v>3497</v>
      </c>
      <c r="AV104" t="s">
        <v>3629</v>
      </c>
      <c r="AW104" t="s">
        <v>3616</v>
      </c>
      <c r="AX104" t="s">
        <v>3635</v>
      </c>
      <c r="AY104" t="s">
        <v>3032</v>
      </c>
      <c r="AZ104" t="s">
        <v>3521</v>
      </c>
      <c r="BA104" t="s">
        <v>2377</v>
      </c>
      <c r="BB104" t="s">
        <v>3647</v>
      </c>
      <c r="BC104" t="s">
        <v>3545</v>
      </c>
      <c r="BD104" t="s">
        <v>3627</v>
      </c>
      <c r="BE104" t="s">
        <v>3565</v>
      </c>
      <c r="BF104" t="s">
        <v>3603</v>
      </c>
    </row>
    <row r="105" spans="1:58">
      <c r="A105" s="23" t="s">
        <v>63</v>
      </c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  <c r="AA105" s="140"/>
      <c r="AB105" s="140"/>
      <c r="AC105" s="140"/>
      <c r="AD105" s="140"/>
      <c r="AE105" s="140"/>
      <c r="AF105" s="140"/>
      <c r="AG105" s="140"/>
      <c r="AH105" s="140"/>
      <c r="AI105" s="140"/>
      <c r="AJ105" s="140"/>
      <c r="AK105" s="140"/>
      <c r="AL105" s="140"/>
      <c r="AM105" s="140"/>
      <c r="AN105" s="140"/>
      <c r="AO105" s="140"/>
      <c r="AP105" s="140"/>
      <c r="AQ105" s="140"/>
      <c r="AR105" s="140"/>
      <c r="AS105" s="140"/>
      <c r="AT105" s="140"/>
      <c r="AU105" s="140"/>
      <c r="AV105" s="140"/>
      <c r="AW105" s="140"/>
      <c r="AX105" s="140"/>
      <c r="AY105" s="140"/>
      <c r="AZ105" s="140"/>
      <c r="BA105" s="140"/>
      <c r="BB105" s="140"/>
      <c r="BC105" s="140"/>
      <c r="BD105" s="140"/>
      <c r="BE105" s="140"/>
      <c r="BF105" s="140"/>
    </row>
    <row r="106" spans="1:58">
      <c r="A106" s="23" t="s">
        <v>600</v>
      </c>
      <c r="B106" s="140"/>
      <c r="C106" s="140">
        <v>1</v>
      </c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  <c r="AA106" s="140"/>
      <c r="AB106" s="140"/>
      <c r="AC106" s="140"/>
      <c r="AD106" s="140"/>
      <c r="AE106" s="140"/>
      <c r="AF106" s="140"/>
      <c r="AG106" s="140"/>
      <c r="AH106" s="140"/>
      <c r="AI106" s="140">
        <v>1</v>
      </c>
      <c r="AJ106" s="140"/>
      <c r="AK106" s="140"/>
      <c r="AL106" s="140"/>
      <c r="AM106" s="140"/>
      <c r="AN106" s="140"/>
      <c r="AO106" s="140"/>
      <c r="AP106" s="140"/>
      <c r="AQ106" s="140"/>
      <c r="AR106" s="140"/>
      <c r="AS106" s="140"/>
      <c r="AT106" s="140"/>
      <c r="AU106" s="140"/>
      <c r="AV106" s="140"/>
      <c r="AW106" s="140"/>
      <c r="AX106" s="140"/>
      <c r="AY106" s="140"/>
      <c r="AZ106" s="140"/>
      <c r="BA106" s="140"/>
      <c r="BB106" s="140"/>
      <c r="BC106" s="140"/>
      <c r="BD106" s="140"/>
      <c r="BE106" s="140"/>
      <c r="BF106" s="140"/>
    </row>
    <row r="107" spans="1:58">
      <c r="A107" s="23" t="s">
        <v>603</v>
      </c>
      <c r="B107" s="140"/>
      <c r="C107" s="140"/>
      <c r="D107" s="140">
        <v>4</v>
      </c>
      <c r="E107" s="140"/>
      <c r="F107" s="140"/>
      <c r="G107" s="140">
        <v>1</v>
      </c>
      <c r="H107" s="140"/>
      <c r="I107" s="140"/>
      <c r="J107" s="140"/>
      <c r="K107" s="140"/>
      <c r="L107" s="140"/>
      <c r="M107" s="140">
        <v>6</v>
      </c>
      <c r="N107" s="140">
        <v>1</v>
      </c>
      <c r="O107" s="140"/>
      <c r="P107" s="140"/>
      <c r="Q107" s="140">
        <v>1</v>
      </c>
      <c r="R107" s="140"/>
      <c r="S107" s="140"/>
      <c r="T107" s="140"/>
      <c r="U107" s="140"/>
      <c r="V107" s="140"/>
      <c r="W107" s="140"/>
      <c r="X107" s="140"/>
      <c r="Y107" s="140"/>
      <c r="Z107" s="140"/>
      <c r="AA107" s="140"/>
      <c r="AB107" s="140"/>
      <c r="AC107" s="140">
        <v>1</v>
      </c>
      <c r="AD107" s="140"/>
      <c r="AE107" s="140"/>
      <c r="AF107" s="140"/>
      <c r="AG107" s="140"/>
      <c r="AH107" s="140"/>
      <c r="AI107" s="140"/>
      <c r="AJ107" s="140"/>
      <c r="AK107" s="140"/>
      <c r="AL107" s="140"/>
      <c r="AM107" s="140"/>
      <c r="AN107" s="140"/>
      <c r="AO107" s="140"/>
      <c r="AP107" s="140"/>
      <c r="AQ107" s="140"/>
      <c r="AR107" s="140"/>
      <c r="AS107" s="140"/>
      <c r="AT107" s="140"/>
      <c r="AU107" s="140"/>
      <c r="AV107" s="140"/>
      <c r="AW107" s="140"/>
      <c r="AX107" s="140"/>
      <c r="AY107" s="140"/>
      <c r="AZ107" s="140"/>
      <c r="BA107" s="140"/>
      <c r="BB107" s="140"/>
      <c r="BC107" s="140"/>
      <c r="BD107" s="140"/>
      <c r="BE107" s="140"/>
      <c r="BF107" s="140"/>
    </row>
    <row r="108" spans="1:58">
      <c r="A108" s="23" t="s">
        <v>516</v>
      </c>
      <c r="B108" s="140"/>
      <c r="C108" s="140"/>
      <c r="D108" s="140"/>
      <c r="E108" s="140">
        <v>1</v>
      </c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  <c r="AA108" s="140"/>
      <c r="AB108" s="140"/>
      <c r="AC108" s="140"/>
      <c r="AD108" s="140"/>
      <c r="AE108" s="140"/>
      <c r="AF108" s="140"/>
      <c r="AG108" s="140"/>
      <c r="AH108" s="140"/>
      <c r="AI108" s="140"/>
      <c r="AJ108" s="140"/>
      <c r="AK108" s="140"/>
      <c r="AL108" s="140"/>
      <c r="AM108" s="140"/>
      <c r="AN108" s="140"/>
      <c r="AO108" s="140"/>
      <c r="AP108" s="140"/>
      <c r="AQ108" s="140"/>
      <c r="AR108" s="140"/>
      <c r="AS108" s="140"/>
      <c r="AT108" s="140"/>
      <c r="AU108" s="140"/>
      <c r="AV108" s="140"/>
      <c r="AW108" s="140"/>
      <c r="AX108" s="140"/>
      <c r="AY108" s="140"/>
      <c r="AZ108" s="140"/>
      <c r="BA108" s="140"/>
      <c r="BB108" s="140"/>
      <c r="BC108" s="140"/>
      <c r="BD108" s="140"/>
      <c r="BE108" s="140"/>
      <c r="BF108" s="140"/>
    </row>
    <row r="109" spans="1:58">
      <c r="A109" s="23" t="s">
        <v>484</v>
      </c>
      <c r="B109" s="140"/>
      <c r="C109" s="140"/>
      <c r="D109" s="140"/>
      <c r="E109" s="140"/>
      <c r="F109" s="140">
        <v>1</v>
      </c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  <c r="AA109" s="140"/>
      <c r="AB109" s="140">
        <v>1</v>
      </c>
      <c r="AC109" s="140"/>
      <c r="AD109" s="140"/>
      <c r="AE109" s="140">
        <v>1</v>
      </c>
      <c r="AF109" s="140">
        <v>1</v>
      </c>
      <c r="AG109" s="140"/>
      <c r="AH109" s="140"/>
      <c r="AI109" s="140"/>
      <c r="AJ109" s="140"/>
      <c r="AK109" s="140"/>
      <c r="AL109" s="140"/>
      <c r="AM109" s="140"/>
      <c r="AN109" s="140"/>
      <c r="AO109" s="140"/>
      <c r="AP109" s="140"/>
      <c r="AQ109" s="140"/>
      <c r="AR109" s="140"/>
      <c r="AS109" s="140"/>
      <c r="AT109" s="140"/>
      <c r="AU109" s="140"/>
      <c r="AV109" s="140"/>
      <c r="AW109" s="140"/>
      <c r="AX109" s="140"/>
      <c r="AY109" s="140"/>
      <c r="AZ109" s="140"/>
      <c r="BA109" s="140"/>
      <c r="BB109" s="140"/>
      <c r="BC109" s="140"/>
      <c r="BD109" s="140"/>
      <c r="BE109" s="140"/>
      <c r="BF109" s="140"/>
    </row>
    <row r="110" spans="1:58">
      <c r="A110" s="23" t="s">
        <v>602</v>
      </c>
      <c r="B110" s="140"/>
      <c r="C110" s="140"/>
      <c r="D110" s="140"/>
      <c r="E110" s="140"/>
      <c r="F110" s="140"/>
      <c r="G110" s="140"/>
      <c r="H110" s="140">
        <v>1</v>
      </c>
      <c r="I110" s="140"/>
      <c r="J110" s="140"/>
      <c r="K110" s="140"/>
      <c r="L110" s="140"/>
      <c r="M110" s="140"/>
      <c r="N110" s="140"/>
      <c r="O110" s="140"/>
      <c r="P110" s="140">
        <v>1</v>
      </c>
      <c r="Q110" s="140"/>
      <c r="R110" s="140"/>
      <c r="S110" s="140"/>
      <c r="T110" s="140"/>
      <c r="U110" s="140"/>
      <c r="V110" s="140"/>
      <c r="W110" s="140"/>
      <c r="X110" s="140"/>
      <c r="Y110" s="140"/>
      <c r="Z110" s="140">
        <v>1</v>
      </c>
      <c r="AA110" s="140"/>
      <c r="AB110" s="140"/>
      <c r="AC110" s="140"/>
      <c r="AD110" s="140"/>
      <c r="AE110" s="140"/>
      <c r="AF110" s="140"/>
      <c r="AG110" s="140"/>
      <c r="AH110" s="140">
        <v>1</v>
      </c>
      <c r="AI110" s="140"/>
      <c r="AJ110" s="140"/>
      <c r="AK110" s="140"/>
      <c r="AL110" s="140"/>
      <c r="AM110" s="140"/>
      <c r="AN110" s="140"/>
      <c r="AO110" s="140"/>
      <c r="AP110" s="140"/>
      <c r="AQ110" s="140"/>
      <c r="AR110" s="140"/>
      <c r="AS110" s="140">
        <v>2</v>
      </c>
      <c r="AT110" s="140">
        <v>1</v>
      </c>
      <c r="AU110" s="140">
        <v>1</v>
      </c>
      <c r="AV110" s="140"/>
      <c r="AW110" s="140"/>
      <c r="AX110" s="140">
        <v>1</v>
      </c>
      <c r="AY110" s="140">
        <v>1</v>
      </c>
      <c r="AZ110" s="140"/>
      <c r="BA110" s="140"/>
      <c r="BB110" s="140"/>
      <c r="BC110" s="140"/>
      <c r="BD110" s="140"/>
      <c r="BE110" s="140"/>
      <c r="BF110" s="140"/>
    </row>
    <row r="111" spans="1:58">
      <c r="A111" s="23" t="s">
        <v>708</v>
      </c>
      <c r="B111" s="140"/>
      <c r="C111" s="140"/>
      <c r="D111" s="140"/>
      <c r="E111" s="140"/>
      <c r="F111" s="140"/>
      <c r="G111" s="140"/>
      <c r="H111" s="140"/>
      <c r="I111" s="140">
        <v>1</v>
      </c>
      <c r="J111" s="140"/>
      <c r="K111" s="140"/>
      <c r="L111" s="140"/>
      <c r="M111" s="140"/>
      <c r="N111" s="140"/>
      <c r="O111" s="140">
        <v>1</v>
      </c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  <c r="AA111" s="140"/>
      <c r="AB111" s="140"/>
      <c r="AC111" s="140"/>
      <c r="AD111" s="140"/>
      <c r="AE111" s="140"/>
      <c r="AF111" s="140"/>
      <c r="AG111" s="140">
        <v>1</v>
      </c>
      <c r="AH111" s="140"/>
      <c r="AI111" s="140"/>
      <c r="AJ111" s="140"/>
      <c r="AK111" s="140">
        <v>1</v>
      </c>
      <c r="AL111" s="140">
        <v>1</v>
      </c>
      <c r="AM111" s="140"/>
      <c r="AN111" s="140"/>
      <c r="AO111" s="140"/>
      <c r="AP111" s="140"/>
      <c r="AQ111" s="140"/>
      <c r="AR111" s="140"/>
      <c r="AS111" s="140"/>
      <c r="AT111" s="140"/>
      <c r="AU111" s="140"/>
      <c r="AV111" s="140"/>
      <c r="AW111" s="140"/>
      <c r="AX111" s="140"/>
      <c r="AY111" s="140"/>
      <c r="AZ111" s="140"/>
      <c r="BA111" s="140">
        <v>1</v>
      </c>
      <c r="BB111" s="140"/>
      <c r="BC111" s="140"/>
      <c r="BD111" s="140"/>
      <c r="BE111" s="140"/>
      <c r="BF111" s="140"/>
    </row>
    <row r="112" spans="1:58">
      <c r="A112" s="23" t="s">
        <v>55</v>
      </c>
      <c r="B112" s="140"/>
      <c r="C112" s="140"/>
      <c r="D112" s="140"/>
      <c r="E112" s="140"/>
      <c r="F112" s="140"/>
      <c r="G112" s="140"/>
      <c r="H112" s="140"/>
      <c r="I112" s="140"/>
      <c r="J112" s="140">
        <v>3</v>
      </c>
      <c r="K112" s="140">
        <v>1</v>
      </c>
      <c r="L112" s="140">
        <v>2</v>
      </c>
      <c r="M112" s="140"/>
      <c r="N112" s="140"/>
      <c r="O112" s="140"/>
      <c r="P112" s="140"/>
      <c r="Q112" s="140"/>
      <c r="R112" s="140">
        <v>1</v>
      </c>
      <c r="S112" s="140">
        <v>1</v>
      </c>
      <c r="T112" s="140">
        <v>1</v>
      </c>
      <c r="U112" s="140">
        <v>1</v>
      </c>
      <c r="V112" s="140">
        <v>1</v>
      </c>
      <c r="W112" s="140">
        <v>1</v>
      </c>
      <c r="X112" s="140">
        <v>1</v>
      </c>
      <c r="Y112" s="140">
        <v>1</v>
      </c>
      <c r="Z112" s="140"/>
      <c r="AA112" s="140">
        <v>2</v>
      </c>
      <c r="AB112" s="140"/>
      <c r="AC112" s="140"/>
      <c r="AD112" s="140"/>
      <c r="AE112" s="140"/>
      <c r="AF112" s="140"/>
      <c r="AG112" s="140"/>
      <c r="AH112" s="140"/>
      <c r="AI112" s="140"/>
      <c r="AJ112" s="140"/>
      <c r="AK112" s="140"/>
      <c r="AL112" s="140"/>
      <c r="AM112" s="140"/>
      <c r="AN112" s="140"/>
      <c r="AO112" s="140"/>
      <c r="AP112" s="140"/>
      <c r="AQ112" s="140"/>
      <c r="AR112" s="140"/>
      <c r="AS112" s="140"/>
      <c r="AT112" s="140"/>
      <c r="AU112" s="140"/>
      <c r="AV112" s="140">
        <v>1</v>
      </c>
      <c r="AW112" s="140">
        <v>1</v>
      </c>
      <c r="AX112" s="140"/>
      <c r="AY112" s="140"/>
      <c r="AZ112" s="140"/>
      <c r="BA112" s="140"/>
      <c r="BB112" s="140"/>
      <c r="BC112" s="140"/>
      <c r="BD112" s="140"/>
      <c r="BE112" s="140"/>
      <c r="BF112" s="140"/>
    </row>
    <row r="113" spans="1:58">
      <c r="A113" s="23" t="s">
        <v>505</v>
      </c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  <c r="AA113" s="140"/>
      <c r="AB113" s="140"/>
      <c r="AC113" s="140"/>
      <c r="AD113" s="140">
        <v>1</v>
      </c>
      <c r="AE113" s="140"/>
      <c r="AF113" s="140"/>
      <c r="AG113" s="140"/>
      <c r="AH113" s="140"/>
      <c r="AI113" s="140"/>
      <c r="AJ113" s="140">
        <v>1</v>
      </c>
      <c r="AK113" s="140"/>
      <c r="AL113" s="140"/>
      <c r="AM113" s="140"/>
      <c r="AN113" s="140">
        <v>1</v>
      </c>
      <c r="AO113" s="140">
        <v>1</v>
      </c>
      <c r="AP113" s="140">
        <v>1</v>
      </c>
      <c r="AQ113" s="140">
        <v>1</v>
      </c>
      <c r="AR113" s="140"/>
      <c r="AS113" s="140"/>
      <c r="AT113" s="140"/>
      <c r="AU113" s="140"/>
      <c r="AV113" s="140"/>
      <c r="AW113" s="140"/>
      <c r="AX113" s="140"/>
      <c r="AY113" s="140"/>
      <c r="AZ113" s="140"/>
      <c r="BA113" s="140"/>
      <c r="BB113" s="140"/>
      <c r="BC113" s="140"/>
      <c r="BD113" s="140"/>
      <c r="BE113" s="140"/>
      <c r="BF113" s="140"/>
    </row>
    <row r="114" spans="1:58">
      <c r="A114" s="23" t="s">
        <v>58</v>
      </c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  <c r="AA114" s="140"/>
      <c r="AB114" s="140"/>
      <c r="AC114" s="140"/>
      <c r="AD114" s="140"/>
      <c r="AE114" s="140"/>
      <c r="AF114" s="140"/>
      <c r="AG114" s="140"/>
      <c r="AH114" s="140"/>
      <c r="AI114" s="140"/>
      <c r="AJ114" s="140"/>
      <c r="AK114" s="140"/>
      <c r="AL114" s="140"/>
      <c r="AM114" s="140">
        <v>1</v>
      </c>
      <c r="AN114" s="140"/>
      <c r="AO114" s="140"/>
      <c r="AP114" s="140"/>
      <c r="AQ114" s="140"/>
      <c r="AR114" s="140">
        <v>1</v>
      </c>
      <c r="AS114" s="140"/>
      <c r="AT114" s="140"/>
      <c r="AU114" s="140"/>
      <c r="AV114" s="140"/>
      <c r="AW114" s="140"/>
      <c r="AX114" s="140"/>
      <c r="AY114" s="140"/>
      <c r="AZ114" s="140"/>
      <c r="BA114" s="140"/>
      <c r="BB114" s="140"/>
      <c r="BC114" s="140"/>
      <c r="BD114" s="140"/>
      <c r="BE114" s="140"/>
      <c r="BF114" s="140"/>
    </row>
    <row r="115" spans="1:58">
      <c r="A115" s="23" t="s">
        <v>57</v>
      </c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40"/>
      <c r="AF115" s="140"/>
      <c r="AG115" s="140"/>
      <c r="AH115" s="140"/>
      <c r="AI115" s="140"/>
      <c r="AJ115" s="140"/>
      <c r="AK115" s="140"/>
      <c r="AL115" s="140"/>
      <c r="AM115" s="140"/>
      <c r="AN115" s="140"/>
      <c r="AO115" s="140"/>
      <c r="AP115" s="140"/>
      <c r="AQ115" s="140"/>
      <c r="AR115" s="140"/>
      <c r="AS115" s="140"/>
      <c r="AT115" s="140"/>
      <c r="AU115" s="140"/>
      <c r="AV115" s="140"/>
      <c r="AW115" s="140"/>
      <c r="AX115" s="140"/>
      <c r="AY115" s="140"/>
      <c r="AZ115" s="140">
        <v>1</v>
      </c>
      <c r="BA115" s="140"/>
      <c r="BB115" s="140"/>
      <c r="BC115" s="140"/>
      <c r="BD115" s="140"/>
      <c r="BE115" s="140"/>
      <c r="BF115" s="140"/>
    </row>
    <row r="116" spans="1:58">
      <c r="A116" s="23" t="s">
        <v>1173</v>
      </c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  <c r="AA116" s="140"/>
      <c r="AB116" s="140"/>
      <c r="AC116" s="140"/>
      <c r="AD116" s="140"/>
      <c r="AE116" s="140"/>
      <c r="AF116" s="140"/>
      <c r="AG116" s="140"/>
      <c r="AH116" s="140"/>
      <c r="AI116" s="140"/>
      <c r="AJ116" s="140"/>
      <c r="AK116" s="140"/>
      <c r="AL116" s="140"/>
      <c r="AM116" s="140"/>
      <c r="AN116" s="140"/>
      <c r="AO116" s="140"/>
      <c r="AP116" s="140"/>
      <c r="AQ116" s="140"/>
      <c r="AR116" s="140"/>
      <c r="AS116" s="140"/>
      <c r="AT116" s="140"/>
      <c r="AU116" s="140"/>
      <c r="AV116" s="140"/>
      <c r="AW116" s="140"/>
      <c r="AX116" s="140"/>
      <c r="AY116" s="140"/>
      <c r="AZ116" s="140"/>
      <c r="BA116" s="140"/>
      <c r="BB116" s="140">
        <v>1</v>
      </c>
      <c r="BC116" s="140">
        <v>1</v>
      </c>
      <c r="BD116" s="140">
        <v>1</v>
      </c>
      <c r="BE116" s="140">
        <v>1</v>
      </c>
      <c r="BF116" s="140"/>
    </row>
    <row r="117" spans="1:58">
      <c r="A117" s="23" t="s">
        <v>617</v>
      </c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  <c r="AA117" s="140"/>
      <c r="AB117" s="140"/>
      <c r="AC117" s="140"/>
      <c r="AD117" s="140"/>
      <c r="AE117" s="140"/>
      <c r="AF117" s="140"/>
      <c r="AG117" s="140"/>
      <c r="AH117" s="140"/>
      <c r="AI117" s="140"/>
      <c r="AJ117" s="140"/>
      <c r="AK117" s="140"/>
      <c r="AL117" s="140"/>
      <c r="AM117" s="140"/>
      <c r="AN117" s="140"/>
      <c r="AO117" s="140"/>
      <c r="AP117" s="140"/>
      <c r="AQ117" s="140"/>
      <c r="AR117" s="140"/>
      <c r="AS117" s="140"/>
      <c r="AT117" s="140"/>
      <c r="AU117" s="140"/>
      <c r="AV117" s="140"/>
      <c r="AW117" s="140"/>
      <c r="AX117" s="140"/>
      <c r="AY117" s="140"/>
      <c r="AZ117" s="140"/>
      <c r="BA117" s="140"/>
      <c r="BB117" s="140"/>
      <c r="BC117" s="140"/>
      <c r="BD117" s="140"/>
      <c r="BE117" s="140"/>
      <c r="BF117" s="140">
        <v>1</v>
      </c>
    </row>
    <row r="118" spans="1:58">
      <c r="B118"/>
      <c r="C118"/>
      <c r="D118"/>
      <c r="E118"/>
      <c r="H118"/>
      <c r="I118"/>
      <c r="J118"/>
      <c r="K118"/>
    </row>
    <row r="119" spans="1:58">
      <c r="B119"/>
      <c r="C119"/>
      <c r="D119"/>
      <c r="E119"/>
      <c r="H119"/>
      <c r="I119"/>
      <c r="J119"/>
      <c r="K119"/>
    </row>
    <row r="120" spans="1:58">
      <c r="B120"/>
      <c r="C120"/>
      <c r="D120"/>
      <c r="E120"/>
      <c r="H120"/>
      <c r="I120"/>
      <c r="J120"/>
      <c r="K120"/>
    </row>
    <row r="121" spans="1:58">
      <c r="B121"/>
      <c r="C121"/>
      <c r="D121"/>
      <c r="E121"/>
      <c r="H121"/>
      <c r="I121"/>
      <c r="J121"/>
      <c r="K121"/>
    </row>
    <row r="122" spans="1:58">
      <c r="B122"/>
      <c r="C122"/>
      <c r="D122"/>
      <c r="E122"/>
      <c r="H122"/>
      <c r="I122"/>
      <c r="J122"/>
      <c r="K122"/>
    </row>
    <row r="123" spans="1:58">
      <c r="B123"/>
      <c r="C123"/>
      <c r="D123"/>
      <c r="E123"/>
      <c r="H123"/>
      <c r="I123"/>
      <c r="J123"/>
      <c r="K123"/>
    </row>
    <row r="124" spans="1:58">
      <c r="B124"/>
      <c r="C124"/>
      <c r="D124"/>
      <c r="E124"/>
      <c r="H124"/>
      <c r="I124"/>
      <c r="J124"/>
      <c r="K124"/>
    </row>
    <row r="125" spans="1:58">
      <c r="B125"/>
      <c r="C125"/>
      <c r="D125"/>
      <c r="E125"/>
      <c r="H125"/>
      <c r="I125"/>
      <c r="J125"/>
      <c r="K125"/>
    </row>
    <row r="126" spans="1:58">
      <c r="B126"/>
      <c r="C126"/>
      <c r="D126"/>
      <c r="E126"/>
      <c r="H126"/>
      <c r="I126"/>
      <c r="J126"/>
      <c r="K126"/>
    </row>
    <row r="127" spans="1:58">
      <c r="B127"/>
      <c r="C127"/>
      <c r="D127"/>
      <c r="E127"/>
      <c r="H127"/>
      <c r="I127"/>
      <c r="J127"/>
      <c r="K127"/>
    </row>
    <row r="128" spans="1:58">
      <c r="B128"/>
      <c r="C128"/>
      <c r="D128"/>
      <c r="E128"/>
      <c r="H128"/>
      <c r="I128"/>
      <c r="J128"/>
      <c r="K128"/>
    </row>
    <row r="129" spans="1:56">
      <c r="B129"/>
      <c r="C129"/>
      <c r="D129"/>
      <c r="E129"/>
      <c r="H129"/>
      <c r="I129"/>
      <c r="J129"/>
      <c r="K129"/>
    </row>
    <row r="130" spans="1:56">
      <c r="B130"/>
      <c r="C130"/>
      <c r="D130"/>
      <c r="E130"/>
      <c r="H130"/>
      <c r="I130"/>
      <c r="J130"/>
      <c r="K130"/>
    </row>
    <row r="131" spans="1:56">
      <c r="B131"/>
      <c r="C131"/>
      <c r="D131"/>
      <c r="E131"/>
      <c r="H131"/>
      <c r="I131"/>
      <c r="J131"/>
      <c r="K131"/>
    </row>
    <row r="132" spans="1:56">
      <c r="B132"/>
      <c r="C132"/>
      <c r="D132"/>
      <c r="E132"/>
      <c r="H132"/>
      <c r="I132"/>
      <c r="J132"/>
      <c r="K132"/>
    </row>
    <row r="133" spans="1:56">
      <c r="A133" s="23"/>
      <c r="F133" s="1"/>
      <c r="G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23"/>
      <c r="F134" s="1"/>
      <c r="G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23"/>
      <c r="F135" s="1"/>
      <c r="G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23"/>
      <c r="F136" s="1"/>
      <c r="G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23"/>
      <c r="F137" s="1"/>
      <c r="G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23"/>
      <c r="F138" s="1"/>
      <c r="G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23"/>
      <c r="F139" s="1"/>
      <c r="G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23"/>
      <c r="F140" s="1"/>
      <c r="G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23"/>
      <c r="F141" s="1"/>
      <c r="G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23"/>
      <c r="F142" s="1"/>
      <c r="G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23"/>
      <c r="F143" s="1"/>
      <c r="G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23"/>
      <c r="F144" s="1"/>
      <c r="G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23"/>
      <c r="F145" s="1"/>
      <c r="G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23"/>
      <c r="F146" s="1"/>
      <c r="G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23"/>
      <c r="F147" s="1"/>
      <c r="G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23"/>
      <c r="F148" s="1"/>
      <c r="G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23"/>
      <c r="F149" s="1"/>
      <c r="G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23"/>
      <c r="F150" s="1"/>
      <c r="G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23"/>
      <c r="F151" s="1"/>
      <c r="G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23"/>
      <c r="F152" s="1"/>
      <c r="G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23"/>
      <c r="F153" s="1"/>
      <c r="G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23"/>
      <c r="F154" s="1"/>
      <c r="G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23"/>
      <c r="F155" s="1"/>
      <c r="G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23"/>
      <c r="F156" s="1"/>
      <c r="G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23"/>
      <c r="F157" s="1"/>
      <c r="G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23"/>
      <c r="F158" s="1"/>
      <c r="G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23"/>
      <c r="F159" s="1"/>
      <c r="G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23"/>
      <c r="F160" s="1"/>
      <c r="G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23"/>
      <c r="F161" s="1"/>
      <c r="G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23"/>
      <c r="F162" s="1"/>
      <c r="G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23"/>
      <c r="F163" s="1"/>
      <c r="G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23"/>
      <c r="F164" s="1"/>
      <c r="G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23"/>
      <c r="F165" s="1"/>
      <c r="G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23"/>
      <c r="F166" s="1"/>
      <c r="G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23"/>
      <c r="F167" s="1"/>
      <c r="G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23"/>
      <c r="F168" s="1"/>
      <c r="G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23"/>
      <c r="F169" s="1"/>
      <c r="G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23"/>
      <c r="F170" s="1"/>
      <c r="G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23"/>
      <c r="F171" s="1"/>
      <c r="G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23"/>
      <c r="F172" s="1"/>
      <c r="G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23"/>
      <c r="F173" s="1"/>
      <c r="G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23"/>
      <c r="F174" s="1"/>
      <c r="G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23"/>
      <c r="F175" s="1"/>
      <c r="G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23"/>
      <c r="F176" s="1"/>
      <c r="G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23"/>
      <c r="F177" s="1"/>
      <c r="G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23"/>
      <c r="F178" s="1"/>
      <c r="G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23"/>
      <c r="F179" s="1"/>
      <c r="G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23"/>
      <c r="F180" s="1"/>
      <c r="G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23"/>
      <c r="F181" s="1"/>
      <c r="G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23"/>
      <c r="F182" s="1"/>
      <c r="G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23"/>
      <c r="F183" s="1"/>
      <c r="G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23"/>
      <c r="F184" s="1"/>
      <c r="G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23"/>
      <c r="F185" s="1"/>
      <c r="G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23"/>
      <c r="F186" s="1"/>
      <c r="G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23"/>
      <c r="F187" s="1"/>
      <c r="G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23"/>
      <c r="F188" s="1"/>
      <c r="G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23"/>
      <c r="F189" s="1"/>
      <c r="G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23"/>
      <c r="F190" s="1"/>
      <c r="G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23"/>
      <c r="F191" s="1"/>
      <c r="G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23"/>
      <c r="F192" s="1"/>
      <c r="G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8">
      <c r="A193" s="23"/>
      <c r="F193" s="1"/>
      <c r="G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8">
      <c r="A194" s="23"/>
      <c r="F194" s="1"/>
      <c r="G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8">
      <c r="A195" s="23"/>
      <c r="F195" s="1"/>
      <c r="G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8">
      <c r="A196" s="23"/>
      <c r="F196" s="1"/>
      <c r="G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8">
      <c r="A197" s="23"/>
      <c r="F197" s="1"/>
      <c r="G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8">
      <c r="A198" s="23"/>
      <c r="F198" s="1"/>
      <c r="G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8">
      <c r="A199" s="23"/>
      <c r="F199" s="1"/>
      <c r="G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8">
      <c r="A200" s="23"/>
      <c r="F200" s="1"/>
      <c r="G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8">
      <c r="A201" s="4" t="s">
        <v>16</v>
      </c>
      <c r="B201" t="s">
        <v>64</v>
      </c>
      <c r="C201" s="27" t="s">
        <v>205</v>
      </c>
      <c r="H201"/>
      <c r="I201"/>
    </row>
    <row r="203" spans="1:58">
      <c r="A203" s="4" t="s">
        <v>199</v>
      </c>
      <c r="B203" s="4" t="s">
        <v>125</v>
      </c>
      <c r="C203"/>
      <c r="D203"/>
      <c r="E203"/>
      <c r="H203"/>
      <c r="I203"/>
      <c r="J203"/>
      <c r="K203"/>
    </row>
    <row r="204" spans="1:58">
      <c r="A204" s="4" t="s">
        <v>11</v>
      </c>
      <c r="B204" t="s">
        <v>63</v>
      </c>
      <c r="C204" t="s">
        <v>2643</v>
      </c>
      <c r="D204" t="s">
        <v>3517</v>
      </c>
      <c r="E204" t="s">
        <v>3563</v>
      </c>
      <c r="F204" t="s">
        <v>3533</v>
      </c>
      <c r="G204" t="s">
        <v>3549</v>
      </c>
      <c r="H204" t="s">
        <v>3645</v>
      </c>
      <c r="I204" t="s">
        <v>3637</v>
      </c>
      <c r="J204" t="s">
        <v>3515</v>
      </c>
      <c r="K204" t="s">
        <v>3555</v>
      </c>
      <c r="L204" t="s">
        <v>3535</v>
      </c>
      <c r="M204" t="s">
        <v>3477</v>
      </c>
      <c r="N204" t="s">
        <v>3572</v>
      </c>
      <c r="O204" t="s">
        <v>3586</v>
      </c>
      <c r="P204" t="s">
        <v>3438</v>
      </c>
      <c r="Q204" t="s">
        <v>3614</v>
      </c>
      <c r="R204" t="s">
        <v>3580</v>
      </c>
      <c r="S204" t="s">
        <v>3519</v>
      </c>
      <c r="T204" t="s">
        <v>3547</v>
      </c>
      <c r="U204" t="s">
        <v>3460</v>
      </c>
      <c r="V204" t="s">
        <v>3600</v>
      </c>
      <c r="W204" t="s">
        <v>3621</v>
      </c>
      <c r="X204" t="s">
        <v>3568</v>
      </c>
      <c r="Y204" t="s">
        <v>3590</v>
      </c>
      <c r="Z204" t="s">
        <v>3529</v>
      </c>
      <c r="AA204" t="s">
        <v>3470</v>
      </c>
      <c r="AB204" t="s">
        <v>3584</v>
      </c>
      <c r="AC204" t="s">
        <v>3505</v>
      </c>
      <c r="AD204" t="s">
        <v>3596</v>
      </c>
      <c r="AE204" t="s">
        <v>3553</v>
      </c>
      <c r="AF204" t="s">
        <v>3527</v>
      </c>
      <c r="AG204" t="s">
        <v>3483</v>
      </c>
      <c r="AH204" t="s">
        <v>2315</v>
      </c>
      <c r="AI204" t="s">
        <v>2647</v>
      </c>
      <c r="AJ204" t="s">
        <v>3551</v>
      </c>
      <c r="AK204" t="s">
        <v>2339</v>
      </c>
      <c r="AL204" t="s">
        <v>3582</v>
      </c>
      <c r="AM204" t="s">
        <v>3623</v>
      </c>
      <c r="AN204" t="s">
        <v>3493</v>
      </c>
      <c r="AO204" t="s">
        <v>3557</v>
      </c>
      <c r="AP204" t="s">
        <v>3592</v>
      </c>
      <c r="AQ204" t="s">
        <v>3633</v>
      </c>
      <c r="AR204" t="s">
        <v>3641</v>
      </c>
      <c r="AS204" t="s">
        <v>3481</v>
      </c>
      <c r="AT204" t="s">
        <v>2361</v>
      </c>
      <c r="AU204" t="s">
        <v>3497</v>
      </c>
      <c r="AV204" t="s">
        <v>3629</v>
      </c>
      <c r="AW204" t="s">
        <v>3616</v>
      </c>
      <c r="AX204" t="s">
        <v>3635</v>
      </c>
      <c r="AY204" t="s">
        <v>3032</v>
      </c>
      <c r="AZ204" t="s">
        <v>3521</v>
      </c>
      <c r="BA204" t="s">
        <v>2377</v>
      </c>
      <c r="BB204" t="s">
        <v>3647</v>
      </c>
      <c r="BC204" t="s">
        <v>3545</v>
      </c>
      <c r="BD204" t="s">
        <v>3627</v>
      </c>
      <c r="BE204" t="s">
        <v>3565</v>
      </c>
      <c r="BF204" t="s">
        <v>3603</v>
      </c>
    </row>
    <row r="205" spans="1:58">
      <c r="A205" s="23" t="s">
        <v>63</v>
      </c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  <c r="AA205" s="140"/>
      <c r="AB205" s="140"/>
      <c r="AC205" s="140"/>
      <c r="AD205" s="140"/>
      <c r="AE205" s="140"/>
      <c r="AF205" s="140"/>
      <c r="AG205" s="140"/>
      <c r="AH205" s="140"/>
      <c r="AI205" s="140"/>
      <c r="AJ205" s="140"/>
      <c r="AK205" s="140"/>
      <c r="AL205" s="140"/>
      <c r="AM205" s="140"/>
      <c r="AN205" s="140"/>
      <c r="AO205" s="140"/>
      <c r="AP205" s="140"/>
      <c r="AQ205" s="140"/>
      <c r="AR205" s="140"/>
      <c r="AS205" s="140"/>
      <c r="AT205" s="140"/>
      <c r="AU205" s="140"/>
      <c r="AV205" s="140"/>
      <c r="AW205" s="140"/>
      <c r="AX205" s="140"/>
      <c r="AY205" s="140"/>
      <c r="AZ205" s="140"/>
      <c r="BA205" s="140"/>
      <c r="BB205" s="140"/>
      <c r="BC205" s="140"/>
      <c r="BD205" s="140"/>
      <c r="BE205" s="140"/>
      <c r="BF205" s="140"/>
    </row>
    <row r="206" spans="1:58">
      <c r="A206" s="23" t="s">
        <v>600</v>
      </c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  <c r="AA206" s="140"/>
      <c r="AB206" s="140"/>
      <c r="AC206" s="140"/>
      <c r="AD206" s="140"/>
      <c r="AE206" s="140"/>
      <c r="AF206" s="140"/>
      <c r="AG206" s="140"/>
      <c r="AH206" s="140"/>
      <c r="AI206" s="140"/>
      <c r="AJ206" s="140"/>
      <c r="AK206" s="140"/>
      <c r="AL206" s="140"/>
      <c r="AM206" s="140"/>
      <c r="AN206" s="140"/>
      <c r="AO206" s="140"/>
      <c r="AP206" s="140"/>
      <c r="AQ206" s="140"/>
      <c r="AR206" s="140"/>
      <c r="AS206" s="140"/>
      <c r="AT206" s="140"/>
      <c r="AU206" s="140"/>
      <c r="AV206" s="140"/>
      <c r="AW206" s="140"/>
      <c r="AX206" s="140"/>
      <c r="AY206" s="140"/>
      <c r="AZ206" s="140"/>
      <c r="BA206" s="140"/>
      <c r="BB206" s="140"/>
      <c r="BC206" s="140"/>
      <c r="BD206" s="140"/>
      <c r="BE206" s="140"/>
      <c r="BF206" s="140"/>
    </row>
    <row r="207" spans="1:58">
      <c r="A207" s="23" t="s">
        <v>603</v>
      </c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  <c r="AA207" s="140"/>
      <c r="AB207" s="140"/>
      <c r="AC207" s="140"/>
      <c r="AD207" s="140"/>
      <c r="AE207" s="140"/>
      <c r="AF207" s="140"/>
      <c r="AG207" s="140"/>
      <c r="AH207" s="140"/>
      <c r="AI207" s="140"/>
      <c r="AJ207" s="140"/>
      <c r="AK207" s="140"/>
      <c r="AL207" s="140"/>
      <c r="AM207" s="140"/>
      <c r="AN207" s="140"/>
      <c r="AO207" s="140"/>
      <c r="AP207" s="140"/>
      <c r="AQ207" s="140"/>
      <c r="AR207" s="140"/>
      <c r="AS207" s="140"/>
      <c r="AT207" s="140"/>
      <c r="AU207" s="140"/>
      <c r="AV207" s="140"/>
      <c r="AW207" s="140"/>
      <c r="AX207" s="140"/>
      <c r="AY207" s="140"/>
      <c r="AZ207" s="140"/>
      <c r="BA207" s="140"/>
      <c r="BB207" s="140"/>
      <c r="BC207" s="140"/>
      <c r="BD207" s="140"/>
      <c r="BE207" s="140"/>
      <c r="BF207" s="140"/>
    </row>
    <row r="208" spans="1:58">
      <c r="A208" s="23" t="s">
        <v>516</v>
      </c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  <c r="AA208" s="140"/>
      <c r="AB208" s="140"/>
      <c r="AC208" s="140"/>
      <c r="AD208" s="140"/>
      <c r="AE208" s="140"/>
      <c r="AF208" s="140"/>
      <c r="AG208" s="140"/>
      <c r="AH208" s="140"/>
      <c r="AI208" s="140"/>
      <c r="AJ208" s="140"/>
      <c r="AK208" s="140"/>
      <c r="AL208" s="140"/>
      <c r="AM208" s="140"/>
      <c r="AN208" s="140"/>
      <c r="AO208" s="140"/>
      <c r="AP208" s="140"/>
      <c r="AQ208" s="140"/>
      <c r="AR208" s="140"/>
      <c r="AS208" s="140"/>
      <c r="AT208" s="140"/>
      <c r="AU208" s="140"/>
      <c r="AV208" s="140"/>
      <c r="AW208" s="140"/>
      <c r="AX208" s="140"/>
      <c r="AY208" s="140"/>
      <c r="AZ208" s="140"/>
      <c r="BA208" s="140"/>
      <c r="BB208" s="140"/>
      <c r="BC208" s="140"/>
      <c r="BD208" s="140"/>
      <c r="BE208" s="140"/>
      <c r="BF208" s="140"/>
    </row>
    <row r="209" spans="1:58">
      <c r="A209" s="23" t="s">
        <v>484</v>
      </c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  <c r="AA209" s="140"/>
      <c r="AB209" s="140"/>
      <c r="AC209" s="140"/>
      <c r="AD209" s="140"/>
      <c r="AE209" s="140"/>
      <c r="AF209" s="140"/>
      <c r="AG209" s="140"/>
      <c r="AH209" s="140"/>
      <c r="AI209" s="140"/>
      <c r="AJ209" s="140"/>
      <c r="AK209" s="140"/>
      <c r="AL209" s="140"/>
      <c r="AM209" s="140"/>
      <c r="AN209" s="140"/>
      <c r="AO209" s="140"/>
      <c r="AP209" s="140"/>
      <c r="AQ209" s="140"/>
      <c r="AR209" s="140"/>
      <c r="AS209" s="140"/>
      <c r="AT209" s="140"/>
      <c r="AU209" s="140"/>
      <c r="AV209" s="140"/>
      <c r="AW209" s="140"/>
      <c r="AX209" s="140"/>
      <c r="AY209" s="140"/>
      <c r="AZ209" s="140"/>
      <c r="BA209" s="140"/>
      <c r="BB209" s="140"/>
      <c r="BC209" s="140"/>
      <c r="BD209" s="140"/>
      <c r="BE209" s="140"/>
      <c r="BF209" s="140"/>
    </row>
    <row r="210" spans="1:58">
      <c r="A210" s="23" t="s">
        <v>602</v>
      </c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  <c r="AA210" s="140"/>
      <c r="AB210" s="140"/>
      <c r="AC210" s="140"/>
      <c r="AD210" s="140"/>
      <c r="AE210" s="140"/>
      <c r="AF210" s="140"/>
      <c r="AG210" s="140"/>
      <c r="AH210" s="140"/>
      <c r="AI210" s="140"/>
      <c r="AJ210" s="140"/>
      <c r="AK210" s="140"/>
      <c r="AL210" s="140"/>
      <c r="AM210" s="140"/>
      <c r="AN210" s="140"/>
      <c r="AO210" s="140"/>
      <c r="AP210" s="140"/>
      <c r="AQ210" s="140"/>
      <c r="AR210" s="140"/>
      <c r="AS210" s="140"/>
      <c r="AT210" s="140"/>
      <c r="AU210" s="140"/>
      <c r="AV210" s="140"/>
      <c r="AW210" s="140"/>
      <c r="AX210" s="140"/>
      <c r="AY210" s="140"/>
      <c r="AZ210" s="140"/>
      <c r="BA210" s="140"/>
      <c r="BB210" s="140"/>
      <c r="BC210" s="140"/>
      <c r="BD210" s="140"/>
      <c r="BE210" s="140"/>
      <c r="BF210" s="140"/>
    </row>
    <row r="211" spans="1:58">
      <c r="A211" s="23" t="s">
        <v>708</v>
      </c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  <c r="AA211" s="140"/>
      <c r="AB211" s="140"/>
      <c r="AC211" s="140"/>
      <c r="AD211" s="140"/>
      <c r="AE211" s="140"/>
      <c r="AF211" s="140"/>
      <c r="AG211" s="140"/>
      <c r="AH211" s="140"/>
      <c r="AI211" s="140"/>
      <c r="AJ211" s="140"/>
      <c r="AK211" s="140"/>
      <c r="AL211" s="140"/>
      <c r="AM211" s="140"/>
      <c r="AN211" s="140"/>
      <c r="AO211" s="140"/>
      <c r="AP211" s="140"/>
      <c r="AQ211" s="140"/>
      <c r="AR211" s="140"/>
      <c r="AS211" s="140"/>
      <c r="AT211" s="140"/>
      <c r="AU211" s="140"/>
      <c r="AV211" s="140"/>
      <c r="AW211" s="140"/>
      <c r="AX211" s="140"/>
      <c r="AY211" s="140"/>
      <c r="AZ211" s="140"/>
      <c r="BA211" s="140"/>
      <c r="BB211" s="140"/>
      <c r="BC211" s="140"/>
      <c r="BD211" s="140"/>
      <c r="BE211" s="140"/>
      <c r="BF211" s="140"/>
    </row>
    <row r="212" spans="1:58">
      <c r="A212" s="23" t="s">
        <v>55</v>
      </c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40"/>
      <c r="AF212" s="140"/>
      <c r="AG212" s="140"/>
      <c r="AH212" s="140"/>
      <c r="AI212" s="140"/>
      <c r="AJ212" s="140"/>
      <c r="AK212" s="140"/>
      <c r="AL212" s="140"/>
      <c r="AM212" s="140"/>
      <c r="AN212" s="140"/>
      <c r="AO212" s="140"/>
      <c r="AP212" s="140"/>
      <c r="AQ212" s="140"/>
      <c r="AR212" s="140"/>
      <c r="AS212" s="140"/>
      <c r="AT212" s="140"/>
      <c r="AU212" s="140"/>
      <c r="AV212" s="140"/>
      <c r="AW212" s="140"/>
      <c r="AX212" s="140"/>
      <c r="AY212" s="140"/>
      <c r="AZ212" s="140"/>
      <c r="BA212" s="140"/>
      <c r="BB212" s="140"/>
      <c r="BC212" s="140"/>
      <c r="BD212" s="140"/>
      <c r="BE212" s="140"/>
      <c r="BF212" s="140"/>
    </row>
    <row r="213" spans="1:58">
      <c r="A213" s="23" t="s">
        <v>505</v>
      </c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  <c r="AA213" s="140"/>
      <c r="AB213" s="140"/>
      <c r="AC213" s="140"/>
      <c r="AD213" s="140"/>
      <c r="AE213" s="140"/>
      <c r="AF213" s="140"/>
      <c r="AG213" s="140"/>
      <c r="AH213" s="140"/>
      <c r="AI213" s="140"/>
      <c r="AJ213" s="140"/>
      <c r="AK213" s="140"/>
      <c r="AL213" s="140"/>
      <c r="AM213" s="140"/>
      <c r="AN213" s="140"/>
      <c r="AO213" s="140"/>
      <c r="AP213" s="140"/>
      <c r="AQ213" s="140"/>
      <c r="AR213" s="140"/>
      <c r="AS213" s="140"/>
      <c r="AT213" s="140"/>
      <c r="AU213" s="140"/>
      <c r="AV213" s="140"/>
      <c r="AW213" s="140"/>
      <c r="AX213" s="140"/>
      <c r="AY213" s="140"/>
      <c r="AZ213" s="140"/>
      <c r="BA213" s="140"/>
      <c r="BB213" s="140"/>
      <c r="BC213" s="140"/>
      <c r="BD213" s="140"/>
      <c r="BE213" s="140"/>
      <c r="BF213" s="140"/>
    </row>
    <row r="214" spans="1:58">
      <c r="A214" s="23" t="s">
        <v>58</v>
      </c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  <c r="AA214" s="140"/>
      <c r="AB214" s="140"/>
      <c r="AC214" s="140"/>
      <c r="AD214" s="140"/>
      <c r="AE214" s="140"/>
      <c r="AF214" s="140"/>
      <c r="AG214" s="140"/>
      <c r="AH214" s="140"/>
      <c r="AI214" s="140"/>
      <c r="AJ214" s="140"/>
      <c r="AK214" s="140"/>
      <c r="AL214" s="140"/>
      <c r="AM214" s="140"/>
      <c r="AN214" s="140"/>
      <c r="AO214" s="140"/>
      <c r="AP214" s="140"/>
      <c r="AQ214" s="140"/>
      <c r="AR214" s="140"/>
      <c r="AS214" s="140"/>
      <c r="AT214" s="140"/>
      <c r="AU214" s="140"/>
      <c r="AV214" s="140"/>
      <c r="AW214" s="140"/>
      <c r="AX214" s="140"/>
      <c r="AY214" s="140"/>
      <c r="AZ214" s="140"/>
      <c r="BA214" s="140"/>
      <c r="BB214" s="140"/>
      <c r="BC214" s="140"/>
      <c r="BD214" s="140"/>
      <c r="BE214" s="140"/>
      <c r="BF214" s="140"/>
    </row>
    <row r="215" spans="1:58">
      <c r="A215" s="23" t="s">
        <v>57</v>
      </c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  <c r="AA215" s="140"/>
      <c r="AB215" s="140"/>
      <c r="AC215" s="140"/>
      <c r="AD215" s="140"/>
      <c r="AE215" s="140"/>
      <c r="AF215" s="140"/>
      <c r="AG215" s="140"/>
      <c r="AH215" s="140"/>
      <c r="AI215" s="140"/>
      <c r="AJ215" s="140"/>
      <c r="AK215" s="140"/>
      <c r="AL215" s="140"/>
      <c r="AM215" s="140"/>
      <c r="AN215" s="140"/>
      <c r="AO215" s="140"/>
      <c r="AP215" s="140"/>
      <c r="AQ215" s="140"/>
      <c r="AR215" s="140"/>
      <c r="AS215" s="140"/>
      <c r="AT215" s="140"/>
      <c r="AU215" s="140"/>
      <c r="AV215" s="140"/>
      <c r="AW215" s="140"/>
      <c r="AX215" s="140"/>
      <c r="AY215" s="140"/>
      <c r="AZ215" s="140"/>
      <c r="BA215" s="140"/>
      <c r="BB215" s="140"/>
      <c r="BC215" s="140"/>
      <c r="BD215" s="140"/>
      <c r="BE215" s="140"/>
      <c r="BF215" s="140"/>
    </row>
    <row r="216" spans="1:58">
      <c r="A216" s="23" t="s">
        <v>1173</v>
      </c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  <c r="AA216" s="140"/>
      <c r="AB216" s="140"/>
      <c r="AC216" s="140"/>
      <c r="AD216" s="140"/>
      <c r="AE216" s="140"/>
      <c r="AF216" s="140"/>
      <c r="AG216" s="140"/>
      <c r="AH216" s="140"/>
      <c r="AI216" s="140"/>
      <c r="AJ216" s="140"/>
      <c r="AK216" s="140"/>
      <c r="AL216" s="140"/>
      <c r="AM216" s="140"/>
      <c r="AN216" s="140"/>
      <c r="AO216" s="140"/>
      <c r="AP216" s="140"/>
      <c r="AQ216" s="140"/>
      <c r="AR216" s="140"/>
      <c r="AS216" s="140"/>
      <c r="AT216" s="140"/>
      <c r="AU216" s="140"/>
      <c r="AV216" s="140"/>
      <c r="AW216" s="140"/>
      <c r="AX216" s="140"/>
      <c r="AY216" s="140"/>
      <c r="AZ216" s="140"/>
      <c r="BA216" s="140"/>
      <c r="BB216" s="140"/>
      <c r="BC216" s="140"/>
      <c r="BD216" s="140"/>
      <c r="BE216" s="140"/>
      <c r="BF216" s="140"/>
    </row>
    <row r="217" spans="1:58">
      <c r="A217" s="23" t="s">
        <v>617</v>
      </c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  <c r="AA217" s="140"/>
      <c r="AB217" s="140"/>
      <c r="AC217" s="140"/>
      <c r="AD217" s="140"/>
      <c r="AE217" s="140"/>
      <c r="AF217" s="140"/>
      <c r="AG217" s="140"/>
      <c r="AH217" s="140"/>
      <c r="AI217" s="140"/>
      <c r="AJ217" s="140"/>
      <c r="AK217" s="140"/>
      <c r="AL217" s="140"/>
      <c r="AM217" s="140"/>
      <c r="AN217" s="140"/>
      <c r="AO217" s="140"/>
      <c r="AP217" s="140"/>
      <c r="AQ217" s="140"/>
      <c r="AR217" s="140"/>
      <c r="AS217" s="140"/>
      <c r="AT217" s="140"/>
      <c r="AU217" s="140"/>
      <c r="AV217" s="140"/>
      <c r="AW217" s="140"/>
      <c r="AX217" s="140"/>
      <c r="AY217" s="140"/>
      <c r="AZ217" s="140"/>
      <c r="BA217" s="140"/>
      <c r="BB217" s="140"/>
      <c r="BC217" s="140"/>
      <c r="BD217" s="140"/>
      <c r="BE217" s="140"/>
      <c r="BF217" s="140"/>
    </row>
    <row r="218" spans="1:58">
      <c r="B218"/>
      <c r="C218"/>
      <c r="D218"/>
      <c r="E218"/>
      <c r="H218"/>
      <c r="I218"/>
      <c r="J218"/>
      <c r="K218"/>
    </row>
    <row r="219" spans="1:58">
      <c r="B219"/>
      <c r="C219"/>
      <c r="D219"/>
      <c r="E219"/>
      <c r="H219"/>
      <c r="I219"/>
      <c r="J219"/>
      <c r="K219"/>
    </row>
    <row r="220" spans="1:58">
      <c r="B220"/>
      <c r="C220"/>
      <c r="D220"/>
      <c r="E220"/>
      <c r="H220"/>
      <c r="I220"/>
      <c r="J220"/>
      <c r="K220"/>
    </row>
    <row r="221" spans="1:58">
      <c r="B221"/>
      <c r="C221"/>
      <c r="D221"/>
      <c r="E221"/>
      <c r="H221"/>
      <c r="I221"/>
      <c r="J221"/>
      <c r="K221"/>
    </row>
    <row r="222" spans="1:58">
      <c r="B222"/>
      <c r="C222"/>
      <c r="D222"/>
      <c r="E222"/>
      <c r="H222"/>
      <c r="I222"/>
      <c r="J222"/>
      <c r="K222"/>
    </row>
    <row r="223" spans="1:58">
      <c r="B223"/>
      <c r="C223"/>
      <c r="D223"/>
      <c r="E223"/>
      <c r="H223"/>
      <c r="I223"/>
      <c r="J223"/>
      <c r="K223"/>
    </row>
    <row r="224" spans="1:58">
      <c r="B224"/>
      <c r="C224"/>
      <c r="D224"/>
      <c r="E224"/>
      <c r="H224"/>
      <c r="I224"/>
      <c r="J224"/>
      <c r="K224"/>
    </row>
    <row r="225" spans="1:56">
      <c r="B225"/>
      <c r="C225"/>
      <c r="D225"/>
      <c r="E225"/>
      <c r="H225"/>
      <c r="I225"/>
      <c r="J225"/>
      <c r="K225"/>
    </row>
    <row r="226" spans="1:56">
      <c r="B226"/>
      <c r="C226"/>
      <c r="D226"/>
      <c r="E226"/>
      <c r="H226"/>
      <c r="I226"/>
      <c r="J226"/>
      <c r="K226"/>
    </row>
    <row r="227" spans="1:56">
      <c r="B227"/>
      <c r="C227"/>
      <c r="D227"/>
      <c r="E227"/>
      <c r="H227"/>
      <c r="I227"/>
      <c r="J227"/>
      <c r="K227"/>
    </row>
    <row r="228" spans="1:56">
      <c r="B228"/>
      <c r="C228"/>
      <c r="D228"/>
      <c r="E228"/>
      <c r="H228"/>
      <c r="I228"/>
      <c r="J228"/>
      <c r="K228"/>
    </row>
    <row r="229" spans="1:56">
      <c r="B229"/>
      <c r="C229"/>
      <c r="D229"/>
      <c r="E229"/>
      <c r="H229"/>
      <c r="I229"/>
      <c r="J229"/>
      <c r="K229"/>
    </row>
    <row r="230" spans="1:56">
      <c r="B230"/>
      <c r="C230"/>
      <c r="D230"/>
      <c r="E230"/>
      <c r="H230"/>
      <c r="I230"/>
      <c r="J230"/>
      <c r="K230"/>
    </row>
    <row r="231" spans="1:56">
      <c r="B231"/>
      <c r="C231"/>
      <c r="D231"/>
      <c r="E231"/>
      <c r="H231"/>
      <c r="I231"/>
      <c r="J231"/>
      <c r="K231"/>
    </row>
    <row r="232" spans="1:56">
      <c r="B232"/>
      <c r="C232"/>
      <c r="D232"/>
      <c r="E232"/>
      <c r="H232"/>
      <c r="I232"/>
      <c r="J232"/>
      <c r="K232"/>
    </row>
    <row r="233" spans="1:56">
      <c r="A233" s="23"/>
      <c r="F233" s="1"/>
      <c r="G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23"/>
      <c r="F234" s="1"/>
      <c r="G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23"/>
      <c r="F235" s="1"/>
      <c r="G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23"/>
      <c r="F236" s="1"/>
      <c r="G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23"/>
      <c r="F237" s="1"/>
      <c r="G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23"/>
      <c r="F238" s="1"/>
      <c r="G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23"/>
      <c r="F239" s="1"/>
      <c r="G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23"/>
      <c r="F240" s="1"/>
      <c r="G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23"/>
      <c r="F241" s="1"/>
      <c r="G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23"/>
      <c r="F242" s="1"/>
      <c r="G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23"/>
      <c r="F243" s="1"/>
      <c r="G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23"/>
      <c r="F244" s="1"/>
      <c r="G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23"/>
      <c r="F245" s="1"/>
      <c r="G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23"/>
      <c r="F246" s="1"/>
      <c r="G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23"/>
      <c r="F247" s="1"/>
      <c r="G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23"/>
      <c r="F248" s="1"/>
      <c r="G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23"/>
      <c r="F249" s="1"/>
      <c r="G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23"/>
      <c r="F250" s="1"/>
      <c r="G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>
      <c r="A251" s="23"/>
      <c r="F251" s="1"/>
      <c r="G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</row>
    <row r="252" spans="1:56">
      <c r="A252" s="23"/>
      <c r="F252" s="1"/>
      <c r="G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</row>
    <row r="253" spans="1:56">
      <c r="A253" s="23"/>
      <c r="F253" s="1"/>
      <c r="G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</row>
    <row r="254" spans="1:56">
      <c r="A254" s="23"/>
      <c r="F254" s="1"/>
      <c r="G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</row>
    <row r="255" spans="1:56">
      <c r="A255" s="23"/>
      <c r="F255" s="1"/>
      <c r="G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</row>
    <row r="256" spans="1:56">
      <c r="A256" s="23"/>
      <c r="F256" s="1"/>
      <c r="G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</row>
    <row r="257" spans="1:56">
      <c r="A257" s="23"/>
      <c r="F257" s="1"/>
      <c r="G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</row>
    <row r="258" spans="1:56">
      <c r="A258" s="23"/>
      <c r="F258" s="1"/>
      <c r="G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</row>
    <row r="259" spans="1:56">
      <c r="A259" s="23"/>
      <c r="F259" s="1"/>
      <c r="G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</row>
    <row r="260" spans="1:56">
      <c r="A260" s="23"/>
      <c r="F260" s="1"/>
      <c r="G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</row>
    <row r="261" spans="1:56">
      <c r="A261" s="23"/>
      <c r="F261" s="1"/>
      <c r="G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</row>
    <row r="262" spans="1:56">
      <c r="A262" s="23"/>
      <c r="F262" s="1"/>
      <c r="G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</row>
    <row r="263" spans="1:56">
      <c r="A263" s="23"/>
      <c r="F263" s="1"/>
      <c r="G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</row>
    <row r="264" spans="1:56">
      <c r="A264" s="23"/>
      <c r="F264" s="1"/>
      <c r="G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</row>
    <row r="265" spans="1:56">
      <c r="A265" s="23"/>
      <c r="F265" s="1"/>
      <c r="G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</row>
    <row r="266" spans="1:56">
      <c r="A266" s="23"/>
      <c r="F266" s="1"/>
      <c r="G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</row>
    <row r="267" spans="1:56">
      <c r="A267" s="23"/>
      <c r="F267" s="1"/>
      <c r="G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</row>
    <row r="268" spans="1:56">
      <c r="A268" s="23"/>
      <c r="F268" s="1"/>
      <c r="G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</row>
    <row r="269" spans="1:56">
      <c r="A269" s="23"/>
      <c r="F269" s="1"/>
      <c r="G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</row>
    <row r="270" spans="1:56">
      <c r="A270" s="23"/>
      <c r="F270" s="1"/>
      <c r="G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</row>
    <row r="271" spans="1:56">
      <c r="A271" s="23"/>
      <c r="F271" s="1"/>
      <c r="G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</row>
    <row r="272" spans="1:56">
      <c r="A272" s="23"/>
      <c r="F272" s="1"/>
      <c r="G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</row>
    <row r="273" spans="1:56">
      <c r="A273" s="23"/>
      <c r="F273" s="1"/>
      <c r="G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</row>
    <row r="274" spans="1:56">
      <c r="A274" s="23"/>
      <c r="F274" s="1"/>
      <c r="G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</row>
    <row r="275" spans="1:56">
      <c r="A275" s="23"/>
      <c r="F275" s="1"/>
      <c r="G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</row>
    <row r="276" spans="1:56">
      <c r="A276" s="23"/>
      <c r="F276" s="1"/>
      <c r="G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</row>
    <row r="277" spans="1:56">
      <c r="A277" s="23"/>
      <c r="F277" s="1"/>
      <c r="G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</row>
    <row r="278" spans="1:56">
      <c r="A278" s="23"/>
      <c r="F278" s="1"/>
      <c r="G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</row>
    <row r="279" spans="1:56">
      <c r="A279" s="23"/>
      <c r="F279" s="1"/>
      <c r="G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</row>
    <row r="280" spans="1:56">
      <c r="A280" s="23"/>
      <c r="F280" s="1"/>
      <c r="G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</row>
    <row r="281" spans="1:56">
      <c r="A281" s="23"/>
      <c r="F281" s="1"/>
      <c r="G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</row>
    <row r="282" spans="1:56">
      <c r="A282" s="23"/>
      <c r="F282" s="1"/>
      <c r="G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</row>
    <row r="283" spans="1:56">
      <c r="A283" s="23"/>
      <c r="F283" s="1"/>
      <c r="G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</row>
    <row r="284" spans="1:56">
      <c r="A284" s="23"/>
      <c r="F284" s="1"/>
      <c r="G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</row>
    <row r="285" spans="1:56">
      <c r="A285" s="23"/>
      <c r="F285" s="1"/>
      <c r="G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</row>
    <row r="286" spans="1:56">
      <c r="A286" s="23"/>
      <c r="F286" s="1"/>
      <c r="G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</row>
    <row r="287" spans="1:56">
      <c r="A287" s="23"/>
      <c r="F287" s="1"/>
      <c r="G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</row>
    <row r="288" spans="1:56">
      <c r="A288" s="23"/>
      <c r="F288" s="1"/>
      <c r="G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</row>
    <row r="289" spans="1:56">
      <c r="A289" s="23"/>
      <c r="F289" s="1"/>
      <c r="G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</row>
    <row r="290" spans="1:56">
      <c r="A290" s="23"/>
      <c r="F290" s="1"/>
      <c r="G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</row>
    <row r="291" spans="1:56">
      <c r="A291" s="23"/>
      <c r="F291" s="1"/>
      <c r="G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</row>
    <row r="292" spans="1:56">
      <c r="A292" s="23"/>
      <c r="F292" s="1"/>
      <c r="G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</row>
    <row r="293" spans="1:56">
      <c r="A293" s="23"/>
      <c r="F293" s="1"/>
      <c r="G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</row>
    <row r="294" spans="1:56">
      <c r="A294" s="23"/>
      <c r="F294" s="1"/>
      <c r="G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</row>
    <row r="295" spans="1:56">
      <c r="A295" s="23"/>
      <c r="F295" s="1"/>
      <c r="G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</row>
    <row r="296" spans="1:56">
      <c r="A296" s="23"/>
      <c r="F296" s="1"/>
      <c r="G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</row>
    <row r="297" spans="1:56">
      <c r="A297" s="23"/>
      <c r="F297" s="1"/>
      <c r="G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</row>
    <row r="298" spans="1:56">
      <c r="A298" s="23"/>
      <c r="F298" s="1"/>
      <c r="G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</row>
    <row r="299" spans="1:56">
      <c r="A299" s="23"/>
      <c r="F299" s="1"/>
      <c r="G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</row>
    <row r="300" spans="1:56">
      <c r="A300" s="23"/>
      <c r="F300" s="1"/>
      <c r="G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</row>
    <row r="301" spans="1:56">
      <c r="A301" s="26" t="s">
        <v>16</v>
      </c>
      <c r="B301" s="1" t="s">
        <v>64</v>
      </c>
      <c r="C301" s="27" t="s">
        <v>206</v>
      </c>
      <c r="E301"/>
      <c r="F301" s="1"/>
      <c r="H301"/>
      <c r="I301"/>
      <c r="J301"/>
      <c r="K301"/>
    </row>
    <row r="302" spans="1:56">
      <c r="B302"/>
      <c r="C302"/>
      <c r="D302"/>
      <c r="E302"/>
      <c r="H302"/>
      <c r="I302"/>
      <c r="J302"/>
      <c r="K302"/>
    </row>
    <row r="303" spans="1:56">
      <c r="A303" s="26" t="s">
        <v>11</v>
      </c>
      <c r="B303" s="1" t="s">
        <v>196</v>
      </c>
      <c r="C303" s="1" t="s">
        <v>198</v>
      </c>
      <c r="D303" s="1" t="s">
        <v>199</v>
      </c>
      <c r="E303"/>
      <c r="H303"/>
      <c r="I303"/>
      <c r="J303"/>
      <c r="K303"/>
    </row>
    <row r="304" spans="1:56">
      <c r="A304" s="1" t="s">
        <v>63</v>
      </c>
      <c r="B304" s="140">
        <v>0</v>
      </c>
      <c r="C304" s="140">
        <v>0</v>
      </c>
      <c r="D304" s="140">
        <v>0</v>
      </c>
      <c r="E304"/>
      <c r="H304"/>
      <c r="I304"/>
      <c r="J304"/>
      <c r="K304"/>
    </row>
    <row r="305" spans="1:4" customFormat="1">
      <c r="A305" s="1" t="s">
        <v>600</v>
      </c>
      <c r="B305" s="140">
        <v>9190</v>
      </c>
      <c r="C305" s="140">
        <v>115</v>
      </c>
      <c r="D305" s="140">
        <v>0</v>
      </c>
    </row>
    <row r="306" spans="1:4" customFormat="1">
      <c r="A306" s="1" t="s">
        <v>603</v>
      </c>
      <c r="B306" s="140">
        <v>21094</v>
      </c>
      <c r="C306" s="140">
        <v>565</v>
      </c>
      <c r="D306" s="140">
        <v>0</v>
      </c>
    </row>
    <row r="307" spans="1:4" customFormat="1">
      <c r="A307" s="1" t="s">
        <v>516</v>
      </c>
      <c r="B307" s="140">
        <v>5124</v>
      </c>
      <c r="C307" s="140">
        <v>68</v>
      </c>
      <c r="D307" s="140">
        <v>0</v>
      </c>
    </row>
    <row r="308" spans="1:4" customFormat="1">
      <c r="A308" s="1" t="s">
        <v>484</v>
      </c>
      <c r="B308" s="140">
        <v>59018</v>
      </c>
      <c r="C308" s="140">
        <v>264</v>
      </c>
      <c r="D308" s="140">
        <v>0</v>
      </c>
    </row>
    <row r="309" spans="1:4" customFormat="1">
      <c r="A309" s="1" t="s">
        <v>602</v>
      </c>
      <c r="B309" s="140">
        <v>34303</v>
      </c>
      <c r="C309" s="140">
        <v>449</v>
      </c>
      <c r="D309" s="140">
        <v>0</v>
      </c>
    </row>
    <row r="310" spans="1:4" customFormat="1">
      <c r="A310" s="1" t="s">
        <v>708</v>
      </c>
      <c r="B310" s="140">
        <v>112103</v>
      </c>
      <c r="C310" s="140">
        <v>346</v>
      </c>
      <c r="D310" s="140">
        <v>0</v>
      </c>
    </row>
    <row r="311" spans="1:4" customFormat="1">
      <c r="A311" s="1" t="s">
        <v>55</v>
      </c>
      <c r="B311" s="140">
        <v>18632</v>
      </c>
      <c r="C311" s="140">
        <v>504</v>
      </c>
      <c r="D311" s="140">
        <v>0</v>
      </c>
    </row>
    <row r="312" spans="1:4" customFormat="1">
      <c r="A312" s="1" t="s">
        <v>505</v>
      </c>
      <c r="B312" s="140">
        <v>5301</v>
      </c>
      <c r="C312" s="140">
        <v>213</v>
      </c>
      <c r="D312" s="140">
        <v>0</v>
      </c>
    </row>
    <row r="313" spans="1:4" customFormat="1">
      <c r="A313" s="1" t="s">
        <v>58</v>
      </c>
      <c r="B313" s="140">
        <v>2000</v>
      </c>
      <c r="C313" s="140">
        <v>73</v>
      </c>
      <c r="D313" s="140">
        <v>0</v>
      </c>
    </row>
    <row r="314" spans="1:4" customFormat="1">
      <c r="A314" s="1" t="s">
        <v>57</v>
      </c>
      <c r="B314" s="140">
        <v>4000</v>
      </c>
      <c r="C314" s="140">
        <v>68</v>
      </c>
      <c r="D314" s="140">
        <v>0</v>
      </c>
    </row>
    <row r="315" spans="1:4" customFormat="1">
      <c r="A315" s="1" t="s">
        <v>1173</v>
      </c>
      <c r="B315" s="140">
        <v>747</v>
      </c>
      <c r="C315" s="140">
        <v>94</v>
      </c>
      <c r="D315" s="140">
        <v>0</v>
      </c>
    </row>
    <row r="316" spans="1:4" customFormat="1">
      <c r="A316" s="1" t="s">
        <v>617</v>
      </c>
      <c r="B316" s="140">
        <v>90</v>
      </c>
      <c r="C316" s="140">
        <v>20</v>
      </c>
      <c r="D316" s="140">
        <v>0</v>
      </c>
    </row>
    <row r="317" spans="1:4" customFormat="1"/>
    <row r="318" spans="1:4" customFormat="1"/>
    <row r="319" spans="1:4" customFormat="1"/>
    <row r="320" spans="1:4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401" spans="1:14">
      <c r="A401" s="4" t="s">
        <v>16</v>
      </c>
      <c r="B401" t="s">
        <v>8</v>
      </c>
      <c r="C401" s="27" t="s">
        <v>203</v>
      </c>
      <c r="H401"/>
      <c r="I401"/>
    </row>
    <row r="403" spans="1:14">
      <c r="A403" s="4" t="s">
        <v>126</v>
      </c>
      <c r="B403" s="4" t="s">
        <v>125</v>
      </c>
      <c r="C403"/>
      <c r="D403"/>
      <c r="E403"/>
      <c r="H403"/>
      <c r="I403"/>
      <c r="J403"/>
      <c r="K403"/>
    </row>
    <row r="404" spans="1:14">
      <c r="A404" s="4" t="s">
        <v>11</v>
      </c>
      <c r="B404" t="s">
        <v>63</v>
      </c>
      <c r="C404" t="s">
        <v>3489</v>
      </c>
      <c r="D404" t="s">
        <v>3610</v>
      </c>
      <c r="E404" t="s">
        <v>3485</v>
      </c>
      <c r="F404" t="s">
        <v>3501</v>
      </c>
      <c r="G404" t="s">
        <v>3559</v>
      </c>
      <c r="H404" t="s">
        <v>3612</v>
      </c>
      <c r="I404" t="s">
        <v>3608</v>
      </c>
      <c r="J404" t="s">
        <v>3588</v>
      </c>
      <c r="K404" t="s">
        <v>3541</v>
      </c>
      <c r="L404" t="s">
        <v>3495</v>
      </c>
      <c r="M404" t="s">
        <v>3525</v>
      </c>
      <c r="N404" t="s">
        <v>3537</v>
      </c>
    </row>
    <row r="405" spans="1:14">
      <c r="A405" s="23" t="s">
        <v>63</v>
      </c>
      <c r="B405" s="140">
        <v>1</v>
      </c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</row>
    <row r="406" spans="1:14">
      <c r="A406" s="23" t="s">
        <v>601</v>
      </c>
      <c r="B406" s="140"/>
      <c r="C406" s="140">
        <v>2</v>
      </c>
      <c r="D406" s="140">
        <v>2</v>
      </c>
      <c r="E406" s="140">
        <v>3</v>
      </c>
      <c r="F406" s="140">
        <v>2</v>
      </c>
      <c r="G406" s="140">
        <v>4</v>
      </c>
      <c r="H406" s="140">
        <v>1</v>
      </c>
      <c r="I406" s="140">
        <v>2</v>
      </c>
      <c r="J406" s="140">
        <v>3</v>
      </c>
      <c r="K406" s="140">
        <v>1</v>
      </c>
      <c r="L406" s="140">
        <v>5</v>
      </c>
      <c r="M406" s="140">
        <v>2</v>
      </c>
      <c r="N406" s="140">
        <v>2</v>
      </c>
    </row>
    <row r="407" spans="1:14">
      <c r="B407"/>
      <c r="C407"/>
      <c r="D407"/>
      <c r="E407"/>
      <c r="H407"/>
      <c r="I407"/>
      <c r="J407"/>
      <c r="K407"/>
    </row>
    <row r="408" spans="1:14">
      <c r="B408"/>
      <c r="C408"/>
      <c r="D408"/>
      <c r="E408"/>
      <c r="H408"/>
      <c r="I408"/>
      <c r="J408"/>
      <c r="K408"/>
    </row>
    <row r="409" spans="1:14">
      <c r="B409"/>
      <c r="C409"/>
      <c r="D409"/>
      <c r="E409"/>
      <c r="H409"/>
      <c r="I409"/>
      <c r="J409"/>
      <c r="K409"/>
    </row>
    <row r="410" spans="1:14">
      <c r="B410"/>
      <c r="C410"/>
      <c r="D410"/>
      <c r="E410"/>
      <c r="H410"/>
      <c r="I410"/>
      <c r="J410"/>
      <c r="K410"/>
    </row>
    <row r="411" spans="1:14">
      <c r="B411"/>
      <c r="C411"/>
      <c r="D411"/>
      <c r="E411"/>
      <c r="H411"/>
      <c r="I411"/>
      <c r="J411"/>
      <c r="K411"/>
    </row>
    <row r="412" spans="1:14">
      <c r="B412"/>
      <c r="C412"/>
      <c r="D412"/>
      <c r="E412"/>
      <c r="H412"/>
      <c r="I412"/>
      <c r="J412"/>
      <c r="K412"/>
    </row>
    <row r="413" spans="1:14">
      <c r="B413"/>
      <c r="C413"/>
      <c r="D413"/>
      <c r="E413"/>
      <c r="H413"/>
      <c r="I413"/>
      <c r="J413"/>
      <c r="K413"/>
    </row>
    <row r="414" spans="1:14">
      <c r="B414"/>
      <c r="C414"/>
      <c r="D414"/>
      <c r="E414"/>
      <c r="H414"/>
      <c r="I414"/>
      <c r="J414"/>
      <c r="K414"/>
    </row>
    <row r="415" spans="1:14">
      <c r="B415"/>
      <c r="C415"/>
      <c r="D415"/>
      <c r="E415"/>
      <c r="H415"/>
      <c r="I415"/>
      <c r="J415"/>
      <c r="K415"/>
    </row>
    <row r="416" spans="1:14">
      <c r="B416"/>
      <c r="C416"/>
      <c r="D416"/>
      <c r="E416"/>
      <c r="H416"/>
      <c r="I416"/>
      <c r="J416"/>
      <c r="K416"/>
    </row>
    <row r="417" spans="1:56">
      <c r="B417"/>
      <c r="C417"/>
      <c r="D417"/>
      <c r="E417"/>
      <c r="H417"/>
      <c r="I417"/>
      <c r="J417"/>
      <c r="K417"/>
    </row>
    <row r="418" spans="1:56">
      <c r="B418"/>
      <c r="C418"/>
      <c r="D418"/>
      <c r="E418"/>
      <c r="H418"/>
      <c r="I418"/>
      <c r="J418"/>
      <c r="K418"/>
    </row>
    <row r="419" spans="1:56">
      <c r="B419"/>
      <c r="C419"/>
      <c r="D419"/>
      <c r="E419"/>
      <c r="H419"/>
      <c r="I419"/>
      <c r="J419"/>
      <c r="K419"/>
    </row>
    <row r="420" spans="1:56">
      <c r="B420"/>
      <c r="C420"/>
      <c r="D420"/>
      <c r="E420"/>
      <c r="H420"/>
      <c r="I420"/>
      <c r="J420"/>
      <c r="K420"/>
    </row>
    <row r="421" spans="1:56">
      <c r="B421"/>
      <c r="C421"/>
      <c r="D421"/>
      <c r="E421"/>
      <c r="H421"/>
      <c r="I421"/>
      <c r="J421"/>
      <c r="K421"/>
    </row>
    <row r="422" spans="1:56">
      <c r="B422"/>
      <c r="C422"/>
      <c r="D422"/>
      <c r="E422"/>
      <c r="H422"/>
      <c r="I422"/>
      <c r="J422"/>
      <c r="K422"/>
    </row>
    <row r="423" spans="1:56">
      <c r="B423"/>
      <c r="C423"/>
      <c r="D423"/>
      <c r="E423"/>
      <c r="H423"/>
      <c r="I423"/>
      <c r="J423"/>
      <c r="K423"/>
    </row>
    <row r="424" spans="1:56">
      <c r="B424"/>
      <c r="C424"/>
      <c r="D424"/>
      <c r="E424"/>
      <c r="H424"/>
      <c r="I424"/>
      <c r="J424"/>
      <c r="K424"/>
    </row>
    <row r="425" spans="1:56">
      <c r="A425" s="23"/>
      <c r="F425" s="1"/>
      <c r="G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</row>
    <row r="426" spans="1:56">
      <c r="A426" s="23"/>
      <c r="F426" s="1"/>
      <c r="G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</row>
    <row r="427" spans="1:56">
      <c r="A427" s="23"/>
      <c r="F427" s="1"/>
      <c r="G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</row>
    <row r="428" spans="1:56">
      <c r="A428" s="23"/>
      <c r="F428" s="1"/>
      <c r="G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</row>
    <row r="429" spans="1:56">
      <c r="A429" s="23"/>
      <c r="F429" s="1"/>
      <c r="G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</row>
    <row r="430" spans="1:56">
      <c r="A430" s="23"/>
      <c r="F430" s="1"/>
      <c r="G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</row>
    <row r="431" spans="1:56">
      <c r="A431" s="23"/>
      <c r="F431" s="1"/>
      <c r="G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</row>
    <row r="432" spans="1:56">
      <c r="A432" s="23"/>
      <c r="F432" s="1"/>
      <c r="G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</row>
    <row r="433" spans="1:56">
      <c r="A433" s="23"/>
      <c r="F433" s="1"/>
      <c r="G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</row>
    <row r="434" spans="1:56">
      <c r="A434" s="23"/>
      <c r="F434" s="1"/>
      <c r="G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</row>
    <row r="435" spans="1:56">
      <c r="A435" s="23"/>
      <c r="F435" s="1"/>
      <c r="G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</row>
    <row r="436" spans="1:56">
      <c r="A436" s="23"/>
      <c r="F436" s="1"/>
      <c r="G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</row>
    <row r="437" spans="1:56">
      <c r="A437" s="23"/>
      <c r="F437" s="1"/>
      <c r="G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</row>
    <row r="438" spans="1:56">
      <c r="A438" s="23"/>
      <c r="F438" s="1"/>
      <c r="G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</row>
    <row r="439" spans="1:56">
      <c r="A439" s="23"/>
      <c r="F439" s="1"/>
      <c r="G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</row>
    <row r="440" spans="1:56">
      <c r="A440" s="23"/>
      <c r="F440" s="1"/>
      <c r="G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</row>
    <row r="441" spans="1:56">
      <c r="A441" s="23"/>
      <c r="F441" s="1"/>
      <c r="G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</row>
    <row r="442" spans="1:56">
      <c r="A442" s="23"/>
      <c r="F442" s="1"/>
      <c r="G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</row>
    <row r="443" spans="1:56">
      <c r="A443" s="23"/>
      <c r="F443" s="1"/>
      <c r="G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</row>
    <row r="444" spans="1:56">
      <c r="A444" s="23"/>
      <c r="F444" s="1"/>
      <c r="G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</row>
    <row r="445" spans="1:56">
      <c r="A445" s="23"/>
      <c r="F445" s="1"/>
      <c r="G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</row>
    <row r="446" spans="1:56">
      <c r="A446" s="23"/>
      <c r="F446" s="1"/>
      <c r="G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</row>
    <row r="447" spans="1:56">
      <c r="A447" s="23"/>
      <c r="F447" s="1"/>
      <c r="G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</row>
    <row r="448" spans="1:56">
      <c r="A448" s="23"/>
      <c r="F448" s="1"/>
      <c r="G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</row>
    <row r="449" spans="1:56">
      <c r="A449" s="23"/>
      <c r="F449" s="1"/>
      <c r="G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</row>
    <row r="450" spans="1:56">
      <c r="A450" s="23"/>
      <c r="F450" s="1"/>
      <c r="G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</row>
    <row r="451" spans="1:56">
      <c r="A451" s="23"/>
      <c r="F451" s="1"/>
      <c r="G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</row>
    <row r="452" spans="1:56">
      <c r="A452" s="23"/>
      <c r="F452" s="1"/>
      <c r="G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</row>
    <row r="453" spans="1:56">
      <c r="A453" s="23"/>
      <c r="F453" s="1"/>
      <c r="G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</row>
    <row r="454" spans="1:56">
      <c r="A454" s="23"/>
      <c r="F454" s="1"/>
      <c r="G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</row>
    <row r="455" spans="1:56">
      <c r="A455" s="23"/>
      <c r="F455" s="1"/>
      <c r="G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</row>
    <row r="456" spans="1:56">
      <c r="A456" s="23"/>
      <c r="F456" s="1"/>
      <c r="G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</row>
    <row r="457" spans="1:56">
      <c r="A457" s="23"/>
      <c r="F457" s="1"/>
      <c r="G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</row>
    <row r="458" spans="1:56">
      <c r="A458" s="23"/>
      <c r="F458" s="1"/>
      <c r="G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</row>
    <row r="459" spans="1:56">
      <c r="A459" s="23"/>
      <c r="F459" s="1"/>
      <c r="G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</row>
    <row r="460" spans="1:56">
      <c r="A460" s="23"/>
      <c r="F460" s="1"/>
      <c r="G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</row>
    <row r="461" spans="1:56">
      <c r="A461" s="23"/>
      <c r="F461" s="1"/>
      <c r="G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</row>
    <row r="462" spans="1:56">
      <c r="A462" s="23"/>
      <c r="F462" s="1"/>
      <c r="G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</row>
    <row r="463" spans="1:56">
      <c r="A463" s="23"/>
      <c r="F463" s="1"/>
      <c r="G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</row>
    <row r="464" spans="1:56">
      <c r="A464" s="23"/>
      <c r="F464" s="1"/>
      <c r="G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</row>
    <row r="465" spans="1:56">
      <c r="A465" s="23"/>
      <c r="F465" s="1"/>
      <c r="G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</row>
    <row r="466" spans="1:56">
      <c r="A466" s="23"/>
      <c r="F466" s="1"/>
      <c r="G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</row>
    <row r="467" spans="1:56">
      <c r="A467" s="23"/>
      <c r="F467" s="1"/>
      <c r="G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</row>
    <row r="468" spans="1:56">
      <c r="A468" s="23"/>
      <c r="F468" s="1"/>
      <c r="G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</row>
    <row r="469" spans="1:56">
      <c r="A469" s="23"/>
      <c r="F469" s="1"/>
      <c r="G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</row>
    <row r="470" spans="1:56">
      <c r="A470" s="23"/>
      <c r="F470" s="1"/>
      <c r="G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</row>
    <row r="471" spans="1:56">
      <c r="A471" s="23"/>
      <c r="F471" s="1"/>
      <c r="G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</row>
    <row r="472" spans="1:56">
      <c r="A472" s="23"/>
      <c r="F472" s="1"/>
      <c r="G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</row>
    <row r="473" spans="1:56">
      <c r="A473" s="23"/>
      <c r="F473" s="1"/>
      <c r="G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</row>
    <row r="474" spans="1:56">
      <c r="A474" s="23"/>
      <c r="F474" s="1"/>
      <c r="G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</row>
    <row r="475" spans="1:56">
      <c r="A475" s="23"/>
      <c r="F475" s="1"/>
      <c r="G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</row>
    <row r="476" spans="1:56">
      <c r="A476" s="23"/>
      <c r="F476" s="1"/>
      <c r="G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</row>
    <row r="477" spans="1:56">
      <c r="A477" s="23"/>
      <c r="F477" s="1"/>
      <c r="G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</row>
    <row r="478" spans="1:56">
      <c r="A478" s="23"/>
      <c r="F478" s="1"/>
      <c r="G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</row>
    <row r="479" spans="1:56">
      <c r="A479" s="23"/>
      <c r="F479" s="1"/>
      <c r="G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</row>
    <row r="480" spans="1:56">
      <c r="A480" s="23"/>
      <c r="F480" s="1"/>
      <c r="G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</row>
    <row r="481" spans="1:56">
      <c r="A481" s="23"/>
      <c r="F481" s="1"/>
      <c r="G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</row>
    <row r="482" spans="1:56">
      <c r="A482" s="23"/>
      <c r="F482" s="1"/>
      <c r="G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</row>
    <row r="483" spans="1:56">
      <c r="A483" s="23"/>
      <c r="F483" s="1"/>
      <c r="G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</row>
    <row r="484" spans="1:56">
      <c r="A484" s="23"/>
      <c r="F484" s="1"/>
      <c r="G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</row>
    <row r="485" spans="1:56">
      <c r="A485" s="23"/>
      <c r="F485" s="1"/>
      <c r="G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</row>
    <row r="486" spans="1:56">
      <c r="A486" s="23"/>
      <c r="F486" s="1"/>
      <c r="G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</row>
    <row r="487" spans="1:56">
      <c r="A487" s="23"/>
      <c r="F487" s="1"/>
      <c r="G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</row>
    <row r="488" spans="1:56">
      <c r="A488" s="23"/>
      <c r="F488" s="1"/>
      <c r="G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</row>
    <row r="489" spans="1:56">
      <c r="A489" s="23"/>
      <c r="F489" s="1"/>
      <c r="G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</row>
    <row r="490" spans="1:56">
      <c r="A490" s="23"/>
      <c r="F490" s="1"/>
      <c r="G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</row>
    <row r="491" spans="1:56">
      <c r="A491" s="23"/>
      <c r="F491" s="1"/>
      <c r="G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</row>
    <row r="492" spans="1:56">
      <c r="A492" s="23"/>
      <c r="F492" s="1"/>
      <c r="G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</row>
    <row r="493" spans="1:56">
      <c r="A493" s="23"/>
      <c r="F493" s="1"/>
      <c r="G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</row>
    <row r="494" spans="1:56">
      <c r="B494"/>
      <c r="C494"/>
      <c r="D494"/>
      <c r="E494"/>
      <c r="H494"/>
      <c r="I494"/>
      <c r="J494"/>
      <c r="K494"/>
    </row>
    <row r="495" spans="1:56">
      <c r="B495"/>
      <c r="C495"/>
      <c r="D495"/>
      <c r="E495"/>
      <c r="H495"/>
      <c r="I495"/>
      <c r="J495"/>
      <c r="K495"/>
    </row>
    <row r="496" spans="1:56">
      <c r="B496"/>
      <c r="C496"/>
      <c r="D496"/>
      <c r="E496"/>
      <c r="H496"/>
      <c r="I496"/>
      <c r="J496"/>
      <c r="K496"/>
    </row>
    <row r="497" spans="1:14">
      <c r="B497"/>
      <c r="C497"/>
      <c r="D497"/>
      <c r="E497"/>
      <c r="H497"/>
      <c r="I497"/>
      <c r="J497"/>
      <c r="K497"/>
    </row>
    <row r="498" spans="1:14">
      <c r="B498"/>
      <c r="C498"/>
      <c r="D498"/>
      <c r="E498"/>
      <c r="H498"/>
      <c r="I498"/>
      <c r="J498"/>
      <c r="K498"/>
    </row>
    <row r="499" spans="1:14">
      <c r="B499"/>
      <c r="C499"/>
      <c r="D499"/>
      <c r="E499"/>
      <c r="H499"/>
      <c r="I499"/>
      <c r="J499"/>
      <c r="K499"/>
    </row>
    <row r="500" spans="1:14">
      <c r="B500"/>
      <c r="C500"/>
      <c r="D500"/>
      <c r="E500"/>
      <c r="H500"/>
      <c r="I500"/>
      <c r="J500"/>
      <c r="K500"/>
    </row>
    <row r="501" spans="1:14">
      <c r="A501" s="4" t="s">
        <v>16</v>
      </c>
      <c r="B501" t="s">
        <v>8</v>
      </c>
      <c r="C501" s="27" t="s">
        <v>204</v>
      </c>
      <c r="H501"/>
      <c r="I501"/>
    </row>
    <row r="503" spans="1:14">
      <c r="A503" s="4" t="s">
        <v>202</v>
      </c>
      <c r="B503" s="4" t="s">
        <v>125</v>
      </c>
      <c r="C503"/>
      <c r="D503"/>
      <c r="E503"/>
      <c r="H503"/>
      <c r="I503"/>
      <c r="J503"/>
      <c r="K503"/>
    </row>
    <row r="504" spans="1:14">
      <c r="A504" s="4" t="s">
        <v>11</v>
      </c>
      <c r="B504" t="s">
        <v>63</v>
      </c>
      <c r="C504" t="s">
        <v>3489</v>
      </c>
      <c r="D504" t="s">
        <v>3610</v>
      </c>
      <c r="E504" t="s">
        <v>3485</v>
      </c>
      <c r="F504" t="s">
        <v>3501</v>
      </c>
      <c r="G504" t="s">
        <v>3559</v>
      </c>
      <c r="H504" t="s">
        <v>3612</v>
      </c>
      <c r="I504" t="s">
        <v>3608</v>
      </c>
      <c r="J504" t="s">
        <v>3588</v>
      </c>
      <c r="K504" t="s">
        <v>3541</v>
      </c>
      <c r="L504" t="s">
        <v>3495</v>
      </c>
      <c r="M504" t="s">
        <v>3525</v>
      </c>
      <c r="N504" t="s">
        <v>3537</v>
      </c>
    </row>
    <row r="505" spans="1:14">
      <c r="A505" s="23" t="s">
        <v>63</v>
      </c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</row>
    <row r="506" spans="1:14">
      <c r="A506" s="23" t="s">
        <v>601</v>
      </c>
      <c r="B506" s="140"/>
      <c r="C506" s="140">
        <v>2</v>
      </c>
      <c r="D506" s="140">
        <v>2</v>
      </c>
      <c r="E506" s="140">
        <v>3</v>
      </c>
      <c r="F506" s="140">
        <v>2</v>
      </c>
      <c r="G506" s="140">
        <v>4</v>
      </c>
      <c r="H506" s="140">
        <v>1</v>
      </c>
      <c r="I506" s="140">
        <v>2</v>
      </c>
      <c r="J506" s="140">
        <v>3</v>
      </c>
      <c r="K506" s="140">
        <v>1</v>
      </c>
      <c r="L506" s="140">
        <v>5</v>
      </c>
      <c r="M506" s="140">
        <v>2</v>
      </c>
      <c r="N506" s="140">
        <v>2</v>
      </c>
    </row>
    <row r="507" spans="1:14">
      <c r="B507"/>
      <c r="C507"/>
      <c r="D507"/>
      <c r="E507"/>
      <c r="H507"/>
      <c r="I507"/>
      <c r="J507"/>
      <c r="K507"/>
    </row>
    <row r="508" spans="1:14">
      <c r="B508"/>
      <c r="C508"/>
      <c r="D508"/>
      <c r="E508"/>
      <c r="H508"/>
      <c r="I508"/>
      <c r="J508"/>
      <c r="K508"/>
    </row>
    <row r="509" spans="1:14">
      <c r="B509"/>
      <c r="C509"/>
      <c r="D509"/>
      <c r="E509"/>
      <c r="H509"/>
      <c r="I509"/>
      <c r="J509"/>
      <c r="K509"/>
    </row>
    <row r="510" spans="1:14">
      <c r="B510"/>
      <c r="C510"/>
      <c r="D510"/>
      <c r="E510"/>
      <c r="H510"/>
      <c r="I510"/>
      <c r="J510"/>
      <c r="K510"/>
    </row>
    <row r="511" spans="1:14">
      <c r="B511"/>
      <c r="C511"/>
      <c r="D511"/>
      <c r="E511"/>
      <c r="H511"/>
      <c r="I511"/>
      <c r="J511"/>
      <c r="K511"/>
    </row>
    <row r="512" spans="1:14">
      <c r="B512"/>
      <c r="C512"/>
      <c r="D512"/>
      <c r="E512"/>
      <c r="H512"/>
      <c r="I512"/>
      <c r="J512"/>
      <c r="K512"/>
    </row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spans="1:56">
      <c r="B529"/>
      <c r="C529"/>
      <c r="D529"/>
      <c r="E529"/>
      <c r="H529"/>
      <c r="I529"/>
      <c r="J529"/>
      <c r="K529"/>
    </row>
    <row r="530" spans="1:56">
      <c r="B530"/>
      <c r="C530"/>
      <c r="D530"/>
      <c r="E530"/>
      <c r="H530"/>
      <c r="I530"/>
      <c r="J530"/>
      <c r="K530"/>
    </row>
    <row r="531" spans="1:56">
      <c r="B531"/>
      <c r="C531"/>
      <c r="D531"/>
      <c r="E531"/>
      <c r="H531"/>
      <c r="I531"/>
      <c r="J531"/>
      <c r="K531"/>
    </row>
    <row r="532" spans="1:56">
      <c r="B532"/>
      <c r="C532"/>
      <c r="D532"/>
      <c r="E532"/>
      <c r="H532"/>
      <c r="I532"/>
      <c r="J532"/>
      <c r="K532"/>
    </row>
    <row r="533" spans="1:56">
      <c r="A533" s="23"/>
      <c r="F533" s="1"/>
      <c r="G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</row>
    <row r="534" spans="1:56">
      <c r="A534" s="23"/>
      <c r="F534" s="1"/>
      <c r="G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</row>
    <row r="535" spans="1:56">
      <c r="A535" s="23"/>
      <c r="F535" s="1"/>
      <c r="G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</row>
    <row r="536" spans="1:56">
      <c r="A536" s="23"/>
      <c r="F536" s="1"/>
      <c r="G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</row>
    <row r="537" spans="1:56">
      <c r="A537" s="23"/>
      <c r="F537" s="1"/>
      <c r="G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</row>
    <row r="538" spans="1:56">
      <c r="A538" s="23"/>
      <c r="F538" s="1"/>
      <c r="G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</row>
    <row r="539" spans="1:56">
      <c r="A539" s="23"/>
      <c r="F539" s="1"/>
      <c r="G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</row>
    <row r="540" spans="1:56">
      <c r="A540" s="23"/>
      <c r="F540" s="1"/>
      <c r="G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</row>
    <row r="541" spans="1:56">
      <c r="A541" s="23"/>
      <c r="F541" s="1"/>
      <c r="G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</row>
    <row r="542" spans="1:56">
      <c r="A542" s="23"/>
      <c r="F542" s="1"/>
      <c r="G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</row>
    <row r="543" spans="1:56">
      <c r="A543" s="23"/>
      <c r="F543" s="1"/>
      <c r="G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</row>
    <row r="544" spans="1:56">
      <c r="A544" s="23"/>
      <c r="F544" s="1"/>
      <c r="G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</row>
    <row r="545" spans="1:56">
      <c r="A545" s="23"/>
      <c r="F545" s="1"/>
      <c r="G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</row>
    <row r="546" spans="1:56">
      <c r="A546" s="23"/>
      <c r="F546" s="1"/>
      <c r="G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</row>
    <row r="547" spans="1:56">
      <c r="A547" s="23"/>
      <c r="F547" s="1"/>
      <c r="G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</row>
    <row r="548" spans="1:56">
      <c r="A548" s="23"/>
      <c r="F548" s="1"/>
      <c r="G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</row>
    <row r="549" spans="1:56">
      <c r="A549" s="23"/>
      <c r="F549" s="1"/>
      <c r="G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</row>
    <row r="550" spans="1:56">
      <c r="A550" s="23"/>
      <c r="F550" s="1"/>
      <c r="G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</row>
    <row r="551" spans="1:56">
      <c r="A551" s="23"/>
      <c r="F551" s="1"/>
      <c r="G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</row>
    <row r="552" spans="1:56">
      <c r="A552" s="23"/>
      <c r="F552" s="1"/>
      <c r="G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</row>
    <row r="553" spans="1:56">
      <c r="A553" s="23"/>
      <c r="F553" s="1"/>
      <c r="G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</row>
    <row r="554" spans="1:56">
      <c r="A554" s="23"/>
      <c r="F554" s="1"/>
      <c r="G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</row>
    <row r="555" spans="1:56">
      <c r="A555" s="23"/>
      <c r="F555" s="1"/>
      <c r="G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</row>
    <row r="556" spans="1:56">
      <c r="A556" s="23"/>
      <c r="F556" s="1"/>
      <c r="G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</row>
    <row r="557" spans="1:56">
      <c r="A557" s="23"/>
      <c r="F557" s="1"/>
      <c r="G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</row>
    <row r="558" spans="1:56">
      <c r="A558" s="23"/>
      <c r="F558" s="1"/>
      <c r="G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</row>
    <row r="559" spans="1:56">
      <c r="A559" s="23"/>
      <c r="F559" s="1"/>
      <c r="G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</row>
    <row r="560" spans="1:56">
      <c r="A560" s="23"/>
      <c r="F560" s="1"/>
      <c r="G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</row>
    <row r="561" spans="1:56">
      <c r="A561" s="23"/>
      <c r="F561" s="1"/>
      <c r="G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</row>
    <row r="562" spans="1:56">
      <c r="A562" s="23"/>
      <c r="F562" s="1"/>
      <c r="G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</row>
    <row r="563" spans="1:56">
      <c r="A563" s="23"/>
      <c r="F563" s="1"/>
      <c r="G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</row>
    <row r="564" spans="1:56">
      <c r="A564" s="23"/>
      <c r="F564" s="1"/>
      <c r="G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</row>
    <row r="565" spans="1:56">
      <c r="A565" s="23"/>
      <c r="F565" s="1"/>
      <c r="G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</row>
    <row r="566" spans="1:56">
      <c r="A566" s="23"/>
      <c r="F566" s="1"/>
      <c r="G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</row>
    <row r="567" spans="1:56">
      <c r="A567" s="23"/>
      <c r="F567" s="1"/>
      <c r="G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</row>
    <row r="568" spans="1:56">
      <c r="A568" s="23"/>
      <c r="F568" s="1"/>
      <c r="G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</row>
    <row r="569" spans="1:56">
      <c r="A569" s="23"/>
      <c r="F569" s="1"/>
      <c r="G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</row>
    <row r="570" spans="1:56">
      <c r="A570" s="23"/>
      <c r="F570" s="1"/>
      <c r="G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</row>
    <row r="571" spans="1:56">
      <c r="A571" s="23"/>
      <c r="F571" s="1"/>
      <c r="G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</row>
    <row r="572" spans="1:56">
      <c r="A572" s="23"/>
      <c r="F572" s="1"/>
      <c r="G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</row>
    <row r="573" spans="1:56">
      <c r="A573" s="23"/>
      <c r="F573" s="1"/>
      <c r="G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</row>
    <row r="574" spans="1:56">
      <c r="A574" s="23"/>
      <c r="F574" s="1"/>
      <c r="G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</row>
    <row r="575" spans="1:56">
      <c r="A575" s="23"/>
      <c r="F575" s="1"/>
      <c r="G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</row>
    <row r="576" spans="1:56">
      <c r="A576" s="23"/>
      <c r="F576" s="1"/>
      <c r="G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</row>
    <row r="577" spans="1:56">
      <c r="A577" s="23"/>
      <c r="F577" s="1"/>
      <c r="G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</row>
    <row r="578" spans="1:56">
      <c r="A578" s="23"/>
      <c r="F578" s="1"/>
      <c r="G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</row>
    <row r="579" spans="1:56">
      <c r="A579" s="23"/>
      <c r="F579" s="1"/>
      <c r="G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</row>
    <row r="580" spans="1:56">
      <c r="A580" s="23"/>
      <c r="F580" s="1"/>
      <c r="G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</row>
    <row r="581" spans="1:56">
      <c r="A581" s="23"/>
      <c r="F581" s="1"/>
      <c r="G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</row>
    <row r="582" spans="1:56">
      <c r="A582" s="23"/>
      <c r="F582" s="1"/>
      <c r="G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</row>
    <row r="583" spans="1:56">
      <c r="A583" s="23"/>
      <c r="F583" s="1"/>
      <c r="G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</row>
    <row r="584" spans="1:56">
      <c r="A584" s="23"/>
      <c r="F584" s="1"/>
      <c r="G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</row>
    <row r="585" spans="1:56">
      <c r="A585" s="23"/>
      <c r="F585" s="1"/>
      <c r="G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</row>
    <row r="586" spans="1:56">
      <c r="A586" s="23"/>
      <c r="F586" s="1"/>
      <c r="G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</row>
    <row r="587" spans="1:56">
      <c r="A587" s="23"/>
      <c r="F587" s="1"/>
      <c r="G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</row>
    <row r="588" spans="1:56">
      <c r="A588" s="23"/>
      <c r="F588" s="1"/>
      <c r="G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</row>
    <row r="589" spans="1:56">
      <c r="A589" s="23"/>
      <c r="F589" s="1"/>
      <c r="G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</row>
    <row r="590" spans="1:56">
      <c r="A590" s="23"/>
      <c r="F590" s="1"/>
      <c r="G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</row>
    <row r="591" spans="1:56">
      <c r="A591" s="23"/>
      <c r="F591" s="1"/>
      <c r="G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</row>
    <row r="592" spans="1:56">
      <c r="A592" s="23"/>
      <c r="F592" s="1"/>
      <c r="G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</row>
    <row r="593" spans="1:56">
      <c r="A593" s="23"/>
      <c r="F593" s="1"/>
      <c r="G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</row>
    <row r="594" spans="1:56">
      <c r="A594" s="23"/>
      <c r="F594" s="1"/>
      <c r="G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</row>
    <row r="595" spans="1:56">
      <c r="A595" s="23"/>
      <c r="F595" s="1"/>
      <c r="G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</row>
    <row r="596" spans="1:56">
      <c r="A596" s="23"/>
      <c r="F596" s="1"/>
      <c r="G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</row>
    <row r="597" spans="1:56">
      <c r="A597" s="23"/>
      <c r="F597" s="1"/>
      <c r="G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</row>
    <row r="598" spans="1:56">
      <c r="A598" s="23"/>
      <c r="F598" s="1"/>
      <c r="G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</row>
    <row r="599" spans="1:56">
      <c r="A599" s="23"/>
      <c r="F599" s="1"/>
      <c r="G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</row>
    <row r="600" spans="1:56">
      <c r="A600" s="23"/>
      <c r="F600" s="1"/>
      <c r="G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</row>
    <row r="601" spans="1:56">
      <c r="A601" s="4" t="s">
        <v>16</v>
      </c>
      <c r="B601" t="s">
        <v>8</v>
      </c>
      <c r="C601" s="27" t="s">
        <v>205</v>
      </c>
      <c r="H601"/>
      <c r="I601"/>
    </row>
    <row r="603" spans="1:56">
      <c r="A603" s="4" t="s">
        <v>199</v>
      </c>
      <c r="B603" s="4" t="s">
        <v>125</v>
      </c>
      <c r="C603"/>
      <c r="D603"/>
      <c r="E603"/>
      <c r="H603"/>
      <c r="I603"/>
      <c r="J603"/>
      <c r="K603"/>
    </row>
    <row r="604" spans="1:56">
      <c r="A604" s="4" t="s">
        <v>11</v>
      </c>
      <c r="B604" t="s">
        <v>63</v>
      </c>
      <c r="C604" t="s">
        <v>3489</v>
      </c>
      <c r="D604" t="s">
        <v>3610</v>
      </c>
      <c r="E604" t="s">
        <v>3485</v>
      </c>
      <c r="F604" t="s">
        <v>3501</v>
      </c>
      <c r="G604" t="s">
        <v>3559</v>
      </c>
      <c r="H604" t="s">
        <v>3612</v>
      </c>
      <c r="I604" t="s">
        <v>3608</v>
      </c>
      <c r="J604" t="s">
        <v>3588</v>
      </c>
      <c r="K604" t="s">
        <v>3541</v>
      </c>
      <c r="L604" t="s">
        <v>3495</v>
      </c>
      <c r="M604" t="s">
        <v>3525</v>
      </c>
      <c r="N604" t="s">
        <v>3537</v>
      </c>
    </row>
    <row r="605" spans="1:56">
      <c r="A605" s="23" t="s">
        <v>63</v>
      </c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</row>
    <row r="606" spans="1:56">
      <c r="A606" s="23" t="s">
        <v>601</v>
      </c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</row>
    <row r="607" spans="1:56">
      <c r="B607"/>
      <c r="C607"/>
      <c r="D607"/>
      <c r="E607"/>
      <c r="H607"/>
      <c r="I607"/>
      <c r="J607"/>
      <c r="K607"/>
    </row>
    <row r="608" spans="1:56">
      <c r="B608"/>
      <c r="C608"/>
      <c r="D608"/>
      <c r="E608"/>
      <c r="H608"/>
      <c r="I608"/>
      <c r="J608"/>
      <c r="K608"/>
    </row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spans="1:56">
      <c r="B625"/>
      <c r="C625"/>
      <c r="D625"/>
      <c r="E625"/>
      <c r="H625"/>
      <c r="I625"/>
      <c r="J625"/>
      <c r="K625"/>
    </row>
    <row r="626" spans="1:56">
      <c r="B626"/>
      <c r="C626"/>
      <c r="D626"/>
      <c r="E626"/>
      <c r="H626"/>
      <c r="I626"/>
      <c r="J626"/>
      <c r="K626"/>
    </row>
    <row r="627" spans="1:56">
      <c r="B627"/>
      <c r="C627"/>
      <c r="D627"/>
      <c r="E627"/>
      <c r="H627"/>
      <c r="I627"/>
      <c r="J627"/>
      <c r="K627"/>
    </row>
    <row r="628" spans="1:56">
      <c r="B628"/>
      <c r="C628"/>
      <c r="D628"/>
      <c r="E628"/>
      <c r="H628"/>
      <c r="I628"/>
      <c r="J628"/>
      <c r="K628"/>
    </row>
    <row r="629" spans="1:56">
      <c r="B629"/>
      <c r="C629"/>
      <c r="D629"/>
      <c r="E629"/>
      <c r="H629"/>
      <c r="I629"/>
      <c r="J629"/>
      <c r="K629"/>
    </row>
    <row r="630" spans="1:56">
      <c r="B630"/>
      <c r="C630"/>
      <c r="D630"/>
      <c r="E630"/>
      <c r="H630"/>
      <c r="I630"/>
      <c r="J630"/>
      <c r="K630"/>
    </row>
    <row r="631" spans="1:56">
      <c r="B631"/>
      <c r="C631"/>
      <c r="D631"/>
      <c r="E631"/>
      <c r="H631"/>
      <c r="I631"/>
      <c r="J631"/>
      <c r="K631"/>
    </row>
    <row r="632" spans="1:56">
      <c r="B632"/>
      <c r="C632"/>
      <c r="D632"/>
      <c r="E632"/>
      <c r="H632"/>
      <c r="I632"/>
      <c r="J632"/>
      <c r="K632"/>
    </row>
    <row r="633" spans="1:56">
      <c r="A633" s="23"/>
      <c r="F633" s="1"/>
      <c r="G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</row>
    <row r="634" spans="1:56">
      <c r="A634" s="23"/>
      <c r="F634" s="1"/>
      <c r="G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</row>
    <row r="635" spans="1:56">
      <c r="A635" s="23"/>
      <c r="F635" s="1"/>
      <c r="G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</row>
    <row r="636" spans="1:56">
      <c r="A636" s="23"/>
      <c r="F636" s="1"/>
      <c r="G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</row>
    <row r="637" spans="1:56">
      <c r="A637" s="23"/>
      <c r="F637" s="1"/>
      <c r="G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</row>
    <row r="638" spans="1:56">
      <c r="A638" s="23"/>
      <c r="F638" s="1"/>
      <c r="G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</row>
    <row r="639" spans="1:56">
      <c r="A639" s="23"/>
      <c r="F639" s="1"/>
      <c r="G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</row>
    <row r="640" spans="1:56">
      <c r="A640" s="23"/>
      <c r="F640" s="1"/>
      <c r="G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</row>
    <row r="641" spans="1:56">
      <c r="A641" s="23"/>
      <c r="F641" s="1"/>
      <c r="G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</row>
    <row r="642" spans="1:56">
      <c r="A642" s="23"/>
      <c r="F642" s="1"/>
      <c r="G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</row>
    <row r="643" spans="1:56">
      <c r="A643" s="23"/>
      <c r="F643" s="1"/>
      <c r="G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</row>
    <row r="644" spans="1:56">
      <c r="A644" s="23"/>
      <c r="F644" s="1"/>
      <c r="G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</row>
    <row r="645" spans="1:56">
      <c r="A645" s="23"/>
      <c r="F645" s="1"/>
      <c r="G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</row>
    <row r="646" spans="1:56">
      <c r="A646" s="23"/>
      <c r="F646" s="1"/>
      <c r="G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</row>
    <row r="647" spans="1:56">
      <c r="A647" s="23"/>
      <c r="F647" s="1"/>
      <c r="G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</row>
    <row r="648" spans="1:56">
      <c r="A648" s="23"/>
      <c r="F648" s="1"/>
      <c r="G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</row>
    <row r="649" spans="1:56">
      <c r="A649" s="23"/>
      <c r="F649" s="1"/>
      <c r="G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</row>
    <row r="650" spans="1:56">
      <c r="A650" s="23"/>
      <c r="F650" s="1"/>
      <c r="G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</row>
    <row r="651" spans="1:56">
      <c r="A651" s="23"/>
      <c r="F651" s="1"/>
      <c r="G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</row>
    <row r="652" spans="1:56">
      <c r="A652" s="23"/>
      <c r="F652" s="1"/>
      <c r="G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</row>
    <row r="653" spans="1:56">
      <c r="A653" s="23"/>
      <c r="F653" s="1"/>
      <c r="G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</row>
    <row r="654" spans="1:56">
      <c r="A654" s="23"/>
      <c r="F654" s="1"/>
      <c r="G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</row>
    <row r="655" spans="1:56">
      <c r="A655" s="23"/>
      <c r="F655" s="1"/>
      <c r="G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</row>
    <row r="656" spans="1:56">
      <c r="A656" s="23"/>
      <c r="F656" s="1"/>
      <c r="G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</row>
    <row r="657" spans="1:56">
      <c r="A657" s="23"/>
      <c r="F657" s="1"/>
      <c r="G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</row>
    <row r="658" spans="1:56">
      <c r="A658" s="23"/>
      <c r="F658" s="1"/>
      <c r="G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</row>
    <row r="659" spans="1:56">
      <c r="A659" s="23"/>
      <c r="F659" s="1"/>
      <c r="G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</row>
    <row r="660" spans="1:56">
      <c r="A660" s="23"/>
      <c r="F660" s="1"/>
      <c r="G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</row>
    <row r="661" spans="1:56">
      <c r="A661" s="23"/>
      <c r="F661" s="1"/>
      <c r="G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</row>
    <row r="662" spans="1:56">
      <c r="A662" s="23"/>
      <c r="F662" s="1"/>
      <c r="G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</row>
    <row r="663" spans="1:56">
      <c r="A663" s="23"/>
      <c r="F663" s="1"/>
      <c r="G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</row>
    <row r="664" spans="1:56">
      <c r="A664" s="23"/>
      <c r="F664" s="1"/>
      <c r="G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</row>
    <row r="665" spans="1:56">
      <c r="A665" s="23"/>
      <c r="F665" s="1"/>
      <c r="G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</row>
    <row r="666" spans="1:56">
      <c r="A666" s="23"/>
      <c r="F666" s="1"/>
      <c r="G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</row>
    <row r="667" spans="1:56">
      <c r="A667" s="23"/>
      <c r="F667" s="1"/>
      <c r="G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</row>
    <row r="668" spans="1:56">
      <c r="A668" s="23"/>
      <c r="F668" s="1"/>
      <c r="G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</row>
    <row r="669" spans="1:56">
      <c r="A669" s="23"/>
      <c r="F669" s="1"/>
      <c r="G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</row>
    <row r="670" spans="1:56">
      <c r="A670" s="23"/>
      <c r="F670" s="1"/>
      <c r="G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</row>
    <row r="671" spans="1:56">
      <c r="A671" s="23"/>
      <c r="F671" s="1"/>
      <c r="G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</row>
    <row r="672" spans="1:56">
      <c r="A672" s="23"/>
      <c r="F672" s="1"/>
      <c r="G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</row>
    <row r="673" spans="1:56">
      <c r="A673" s="23"/>
      <c r="F673" s="1"/>
      <c r="G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</row>
    <row r="674" spans="1:56">
      <c r="A674" s="23"/>
      <c r="F674" s="1"/>
      <c r="G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</row>
    <row r="675" spans="1:56">
      <c r="A675" s="23"/>
      <c r="F675" s="1"/>
      <c r="G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</row>
    <row r="676" spans="1:56">
      <c r="A676" s="23"/>
      <c r="F676" s="1"/>
      <c r="G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</row>
    <row r="677" spans="1:56">
      <c r="A677" s="23"/>
      <c r="F677" s="1"/>
      <c r="G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</row>
    <row r="678" spans="1:56">
      <c r="A678" s="23"/>
      <c r="F678" s="1"/>
      <c r="G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</row>
    <row r="679" spans="1:56">
      <c r="A679" s="23"/>
      <c r="F679" s="1"/>
      <c r="G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</row>
    <row r="680" spans="1:56">
      <c r="A680" s="23"/>
      <c r="F680" s="1"/>
      <c r="G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</row>
    <row r="681" spans="1:56">
      <c r="A681" s="23"/>
      <c r="F681" s="1"/>
      <c r="G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</row>
    <row r="682" spans="1:56">
      <c r="A682" s="23"/>
      <c r="F682" s="1"/>
      <c r="G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</row>
    <row r="683" spans="1:56">
      <c r="A683" s="23"/>
      <c r="F683" s="1"/>
      <c r="G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</row>
    <row r="684" spans="1:56">
      <c r="A684" s="23"/>
      <c r="F684" s="1"/>
      <c r="G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</row>
    <row r="685" spans="1:56">
      <c r="A685" s="23"/>
      <c r="F685" s="1"/>
      <c r="G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</row>
    <row r="686" spans="1:56">
      <c r="A686" s="23"/>
      <c r="F686" s="1"/>
      <c r="G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</row>
    <row r="687" spans="1:56">
      <c r="A687" s="23"/>
      <c r="F687" s="1"/>
      <c r="G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</row>
    <row r="688" spans="1:56">
      <c r="A688" s="23"/>
      <c r="F688" s="1"/>
      <c r="G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</row>
    <row r="689" spans="1:56">
      <c r="A689" s="23"/>
      <c r="F689" s="1"/>
      <c r="G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</row>
    <row r="690" spans="1:56">
      <c r="A690" s="23"/>
      <c r="F690" s="1"/>
      <c r="G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</row>
    <row r="691" spans="1:56">
      <c r="A691" s="23"/>
      <c r="F691" s="1"/>
      <c r="G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</row>
    <row r="692" spans="1:56">
      <c r="A692" s="23"/>
      <c r="F692" s="1"/>
      <c r="G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</row>
    <row r="693" spans="1:56">
      <c r="A693" s="23"/>
      <c r="F693" s="1"/>
      <c r="G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</row>
    <row r="694" spans="1:56">
      <c r="A694" s="23"/>
      <c r="F694" s="1"/>
      <c r="G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</row>
    <row r="695" spans="1:56">
      <c r="A695" s="23"/>
      <c r="F695" s="1"/>
      <c r="G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</row>
    <row r="696" spans="1:56">
      <c r="A696" s="23"/>
      <c r="F696" s="1"/>
      <c r="G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</row>
    <row r="697" spans="1:56">
      <c r="A697" s="23"/>
      <c r="F697" s="1"/>
      <c r="G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</row>
    <row r="698" spans="1:56">
      <c r="A698" s="23"/>
      <c r="F698" s="1"/>
      <c r="G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</row>
    <row r="699" spans="1:56">
      <c r="A699" s="23"/>
      <c r="F699" s="1"/>
      <c r="G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</row>
    <row r="700" spans="1:56">
      <c r="A700" s="23"/>
      <c r="F700" s="1"/>
      <c r="G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</row>
    <row r="701" spans="1:56">
      <c r="A701" s="26" t="s">
        <v>16</v>
      </c>
      <c r="B701" s="1" t="s">
        <v>8</v>
      </c>
      <c r="C701" s="27" t="s">
        <v>206</v>
      </c>
      <c r="E701"/>
      <c r="H701"/>
      <c r="I701"/>
      <c r="J701"/>
      <c r="K701"/>
    </row>
    <row r="702" spans="1:56">
      <c r="B702"/>
      <c r="C702"/>
      <c r="D702"/>
      <c r="E702"/>
      <c r="H702"/>
      <c r="I702"/>
      <c r="J702"/>
      <c r="K702"/>
    </row>
    <row r="703" spans="1:56">
      <c r="A703" s="26" t="s">
        <v>11</v>
      </c>
      <c r="B703" s="1" t="s">
        <v>196</v>
      </c>
      <c r="C703" s="1" t="s">
        <v>198</v>
      </c>
      <c r="D703" s="1" t="s">
        <v>199</v>
      </c>
      <c r="E703"/>
      <c r="H703"/>
      <c r="I703"/>
      <c r="J703"/>
      <c r="K703"/>
    </row>
    <row r="704" spans="1:56">
      <c r="A704" s="1" t="s">
        <v>63</v>
      </c>
      <c r="B704" s="140">
        <v>0</v>
      </c>
      <c r="C704" s="140">
        <v>0</v>
      </c>
      <c r="D704" s="140">
        <v>0</v>
      </c>
      <c r="E704"/>
      <c r="H704"/>
      <c r="I704"/>
      <c r="J704"/>
      <c r="K704"/>
    </row>
    <row r="705" spans="1:11">
      <c r="A705" s="1" t="s">
        <v>601</v>
      </c>
      <c r="B705" s="140">
        <v>21345</v>
      </c>
      <c r="C705" s="140">
        <v>1003</v>
      </c>
      <c r="D705" s="140">
        <v>0</v>
      </c>
      <c r="E705"/>
      <c r="H705"/>
      <c r="I705"/>
      <c r="J705"/>
      <c r="K705"/>
    </row>
    <row r="706" spans="1:11">
      <c r="B706"/>
      <c r="C706"/>
      <c r="D706"/>
      <c r="E706"/>
      <c r="H706"/>
      <c r="I706"/>
      <c r="J706"/>
      <c r="K706"/>
    </row>
    <row r="707" spans="1:11">
      <c r="B707"/>
      <c r="C707"/>
      <c r="D707"/>
      <c r="E707"/>
      <c r="H707"/>
      <c r="I707"/>
      <c r="J707"/>
      <c r="K707"/>
    </row>
    <row r="708" spans="1:11">
      <c r="B708"/>
      <c r="C708"/>
      <c r="D708"/>
      <c r="E708"/>
      <c r="H708"/>
      <c r="I708"/>
      <c r="J708"/>
      <c r="K708"/>
    </row>
    <row r="709" spans="1:11">
      <c r="B709"/>
      <c r="C709"/>
      <c r="D709"/>
      <c r="E709"/>
      <c r="H709"/>
      <c r="I709"/>
      <c r="J709"/>
      <c r="K709"/>
    </row>
    <row r="710" spans="1:11">
      <c r="B710"/>
      <c r="C710"/>
      <c r="D710"/>
      <c r="E710"/>
      <c r="H710"/>
      <c r="I710"/>
      <c r="J710"/>
      <c r="K710"/>
    </row>
    <row r="711" spans="1:11">
      <c r="B711"/>
      <c r="C711"/>
      <c r="D711"/>
      <c r="E711"/>
      <c r="H711"/>
      <c r="I711"/>
      <c r="J711"/>
      <c r="K711"/>
    </row>
    <row r="712" spans="1:11">
      <c r="B712"/>
      <c r="C712"/>
      <c r="D712"/>
      <c r="E712"/>
      <c r="H712"/>
      <c r="I712"/>
      <c r="J712"/>
      <c r="K712"/>
    </row>
    <row r="713" spans="1:11">
      <c r="B713"/>
      <c r="C713"/>
      <c r="D713"/>
    </row>
    <row r="714" spans="1:11">
      <c r="B714"/>
      <c r="C714"/>
      <c r="D714"/>
    </row>
    <row r="715" spans="1:11">
      <c r="B715"/>
      <c r="C715"/>
      <c r="D715"/>
    </row>
    <row r="716" spans="1:11">
      <c r="B716"/>
      <c r="C716"/>
      <c r="D716"/>
    </row>
    <row r="717" spans="1:11">
      <c r="B717"/>
      <c r="C717"/>
      <c r="D717"/>
    </row>
    <row r="718" spans="1:11">
      <c r="B718"/>
      <c r="C718"/>
      <c r="D718"/>
    </row>
    <row r="719" spans="1:11">
      <c r="B719"/>
      <c r="C719"/>
      <c r="D719"/>
    </row>
    <row r="720" spans="1:11">
      <c r="B720"/>
      <c r="C720"/>
      <c r="D720"/>
    </row>
    <row r="721" spans="2:4">
      <c r="B721"/>
      <c r="C721"/>
      <c r="D721"/>
    </row>
    <row r="722" spans="2:4">
      <c r="B722"/>
      <c r="C722"/>
      <c r="D722"/>
    </row>
    <row r="723" spans="2:4">
      <c r="B723"/>
      <c r="C723"/>
      <c r="D723"/>
    </row>
    <row r="801" spans="1:38">
      <c r="A801" s="4" t="s">
        <v>16</v>
      </c>
      <c r="B801" t="s">
        <v>38</v>
      </c>
      <c r="C801" s="27" t="s">
        <v>203</v>
      </c>
      <c r="H801"/>
      <c r="I801"/>
    </row>
    <row r="803" spans="1:38">
      <c r="A803" s="4" t="s">
        <v>126</v>
      </c>
      <c r="B803" s="4" t="s">
        <v>125</v>
      </c>
      <c r="C803"/>
      <c r="D803"/>
      <c r="E803"/>
      <c r="H803"/>
      <c r="I803"/>
      <c r="J803"/>
      <c r="K803"/>
    </row>
    <row r="804" spans="1:38">
      <c r="A804" s="4" t="s">
        <v>11</v>
      </c>
      <c r="B804" t="s">
        <v>63</v>
      </c>
      <c r="C804" t="s">
        <v>2048</v>
      </c>
      <c r="D804" t="s">
        <v>3594</v>
      </c>
      <c r="E804" t="s">
        <v>3643</v>
      </c>
      <c r="F804" t="s">
        <v>3625</v>
      </c>
      <c r="G804" t="s">
        <v>3491</v>
      </c>
      <c r="H804" t="s">
        <v>2168</v>
      </c>
      <c r="I804" t="s">
        <v>3509</v>
      </c>
      <c r="J804" t="s">
        <v>3543</v>
      </c>
      <c r="K804" t="s">
        <v>3499</v>
      </c>
      <c r="L804" t="s">
        <v>3473</v>
      </c>
      <c r="M804" t="s">
        <v>3513</v>
      </c>
      <c r="N804" t="s">
        <v>3561</v>
      </c>
      <c r="O804" t="s">
        <v>3466</v>
      </c>
      <c r="P804" t="s">
        <v>3487</v>
      </c>
      <c r="Q804" t="s">
        <v>3503</v>
      </c>
      <c r="R804" t="s">
        <v>3511</v>
      </c>
      <c r="S804" t="s">
        <v>3507</v>
      </c>
      <c r="T804" t="s">
        <v>3121</v>
      </c>
      <c r="U804" t="s">
        <v>3539</v>
      </c>
      <c r="V804" t="s">
        <v>3631</v>
      </c>
      <c r="W804" t="s">
        <v>3639</v>
      </c>
      <c r="X804" t="s">
        <v>3619</v>
      </c>
      <c r="Y804" t="s">
        <v>3570</v>
      </c>
      <c r="Z804" t="s">
        <v>3124</v>
      </c>
      <c r="AA804" t="s">
        <v>3578</v>
      </c>
      <c r="AB804" t="s">
        <v>3464</v>
      </c>
      <c r="AC804" t="s">
        <v>3606</v>
      </c>
      <c r="AD804" t="s">
        <v>3576</v>
      </c>
      <c r="AE804" t="s">
        <v>3574</v>
      </c>
      <c r="AF804" t="s">
        <v>3531</v>
      </c>
      <c r="AG804" t="s">
        <v>3475</v>
      </c>
      <c r="AH804" t="s">
        <v>3479</v>
      </c>
      <c r="AI804" t="s">
        <v>3523</v>
      </c>
      <c r="AJ804" t="s">
        <v>2014</v>
      </c>
      <c r="AK804" t="s">
        <v>3598</v>
      </c>
      <c r="AL804" t="s">
        <v>3468</v>
      </c>
    </row>
    <row r="805" spans="1:38">
      <c r="A805" s="23" t="s">
        <v>63</v>
      </c>
      <c r="B805" s="140">
        <v>1</v>
      </c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  <c r="AA805" s="140"/>
      <c r="AB805" s="140"/>
      <c r="AC805" s="140"/>
      <c r="AD805" s="140"/>
      <c r="AE805" s="140"/>
      <c r="AF805" s="140"/>
      <c r="AG805" s="140"/>
      <c r="AH805" s="140"/>
      <c r="AI805" s="140"/>
      <c r="AJ805" s="140"/>
      <c r="AK805" s="140"/>
      <c r="AL805" s="140"/>
    </row>
    <row r="806" spans="1:38">
      <c r="A806" s="23" t="s">
        <v>54</v>
      </c>
      <c r="B806" s="140"/>
      <c r="C806" s="140">
        <v>1</v>
      </c>
      <c r="D806" s="140"/>
      <c r="E806" s="140"/>
      <c r="F806" s="140"/>
      <c r="G806" s="140"/>
      <c r="H806" s="140">
        <v>1</v>
      </c>
      <c r="I806" s="140">
        <v>3</v>
      </c>
      <c r="J806" s="140">
        <v>3</v>
      </c>
      <c r="K806" s="140">
        <v>1</v>
      </c>
      <c r="L806" s="140">
        <v>1</v>
      </c>
      <c r="M806" s="140">
        <v>2</v>
      </c>
      <c r="N806" s="140">
        <v>3</v>
      </c>
      <c r="O806" s="140">
        <v>1</v>
      </c>
      <c r="P806" s="140">
        <v>1</v>
      </c>
      <c r="Q806" s="140"/>
      <c r="R806" s="140"/>
      <c r="S806" s="140"/>
      <c r="T806" s="140">
        <v>1</v>
      </c>
      <c r="U806" s="140">
        <v>1</v>
      </c>
      <c r="V806" s="140"/>
      <c r="W806" s="140">
        <v>1</v>
      </c>
      <c r="X806" s="140">
        <v>1</v>
      </c>
      <c r="Y806" s="140">
        <v>1</v>
      </c>
      <c r="Z806" s="140">
        <v>1</v>
      </c>
      <c r="AA806" s="140">
        <v>1</v>
      </c>
      <c r="AB806" s="140"/>
      <c r="AC806" s="140">
        <v>1</v>
      </c>
      <c r="AD806" s="140"/>
      <c r="AE806" s="140"/>
      <c r="AF806" s="140">
        <v>1</v>
      </c>
      <c r="AG806" s="140">
        <v>1</v>
      </c>
      <c r="AH806" s="140">
        <v>1</v>
      </c>
      <c r="AI806" s="140">
        <v>1</v>
      </c>
      <c r="AJ806" s="140">
        <v>1</v>
      </c>
      <c r="AK806" s="140">
        <v>1</v>
      </c>
      <c r="AL806" s="140">
        <v>1</v>
      </c>
    </row>
    <row r="807" spans="1:38">
      <c r="A807" s="23" t="s">
        <v>1194</v>
      </c>
      <c r="B807" s="140"/>
      <c r="C807" s="140"/>
      <c r="D807" s="140">
        <v>1</v>
      </c>
      <c r="E807" s="140">
        <v>1</v>
      </c>
      <c r="F807" s="140">
        <v>1</v>
      </c>
      <c r="G807" s="140">
        <v>1</v>
      </c>
      <c r="H807" s="140"/>
      <c r="I807" s="140"/>
      <c r="J807" s="140"/>
      <c r="K807" s="140"/>
      <c r="L807" s="140"/>
      <c r="M807" s="140"/>
      <c r="N807" s="140"/>
      <c r="O807" s="140"/>
      <c r="P807" s="140"/>
      <c r="Q807" s="140">
        <v>1</v>
      </c>
      <c r="R807" s="140">
        <v>1</v>
      </c>
      <c r="S807" s="140">
        <v>1</v>
      </c>
      <c r="T807" s="140"/>
      <c r="U807" s="140"/>
      <c r="V807" s="140">
        <v>1</v>
      </c>
      <c r="W807" s="140"/>
      <c r="X807" s="140"/>
      <c r="Y807" s="140"/>
      <c r="Z807" s="140"/>
      <c r="AA807" s="140"/>
      <c r="AB807" s="140">
        <v>1</v>
      </c>
      <c r="AC807" s="140"/>
      <c r="AD807" s="140">
        <v>1</v>
      </c>
      <c r="AE807" s="140">
        <v>1</v>
      </c>
      <c r="AF807" s="140"/>
      <c r="AG807" s="140"/>
      <c r="AH807" s="140"/>
      <c r="AI807" s="140"/>
      <c r="AJ807" s="140"/>
      <c r="AK807" s="140"/>
      <c r="AL807" s="140"/>
    </row>
    <row r="808" spans="1:38">
      <c r="B808"/>
      <c r="C808"/>
      <c r="D808"/>
      <c r="E808"/>
      <c r="H808"/>
      <c r="I808"/>
      <c r="J808"/>
      <c r="K808"/>
    </row>
    <row r="809" spans="1:38">
      <c r="B809"/>
      <c r="C809"/>
      <c r="D809"/>
      <c r="E809"/>
      <c r="H809"/>
      <c r="I809"/>
      <c r="J809"/>
      <c r="K809"/>
    </row>
    <row r="810" spans="1:38">
      <c r="B810"/>
      <c r="C810"/>
      <c r="D810"/>
      <c r="E810"/>
      <c r="H810"/>
      <c r="I810"/>
      <c r="J810"/>
      <c r="K810"/>
    </row>
    <row r="811" spans="1:38">
      <c r="B811"/>
      <c r="C811"/>
      <c r="D811"/>
      <c r="E811"/>
      <c r="H811"/>
      <c r="I811"/>
      <c r="J811"/>
      <c r="K811"/>
    </row>
    <row r="812" spans="1:38">
      <c r="B812"/>
      <c r="C812"/>
      <c r="D812"/>
      <c r="E812"/>
      <c r="H812"/>
      <c r="I812"/>
      <c r="J812"/>
      <c r="K812"/>
    </row>
    <row r="813" spans="1:38">
      <c r="B813"/>
      <c r="C813"/>
      <c r="D813"/>
      <c r="E813"/>
      <c r="H813"/>
      <c r="I813"/>
      <c r="J813"/>
      <c r="K813"/>
    </row>
    <row r="814" spans="1:38">
      <c r="B814"/>
      <c r="C814"/>
      <c r="D814"/>
      <c r="E814"/>
      <c r="H814"/>
      <c r="I814"/>
      <c r="J814"/>
      <c r="K814"/>
    </row>
    <row r="815" spans="1:38">
      <c r="B815"/>
      <c r="C815"/>
      <c r="D815"/>
      <c r="E815"/>
      <c r="H815"/>
      <c r="I815"/>
      <c r="J815"/>
      <c r="K815"/>
    </row>
    <row r="816" spans="1:38">
      <c r="B816"/>
      <c r="C816"/>
      <c r="D816"/>
      <c r="E816"/>
      <c r="H816"/>
      <c r="I816"/>
      <c r="J816"/>
      <c r="K816"/>
    </row>
    <row r="817" spans="1:56">
      <c r="B817"/>
      <c r="C817"/>
      <c r="D817"/>
      <c r="E817"/>
      <c r="H817"/>
      <c r="I817"/>
      <c r="J817"/>
      <c r="K817"/>
    </row>
    <row r="818" spans="1:56">
      <c r="B818"/>
      <c r="C818"/>
      <c r="D818"/>
      <c r="E818"/>
      <c r="H818"/>
      <c r="I818"/>
      <c r="J818"/>
      <c r="K818"/>
    </row>
    <row r="819" spans="1:56">
      <c r="B819"/>
      <c r="C819"/>
      <c r="D819"/>
      <c r="E819"/>
      <c r="H819"/>
      <c r="I819"/>
      <c r="J819"/>
      <c r="K819"/>
    </row>
    <row r="820" spans="1:56">
      <c r="B820"/>
      <c r="C820"/>
      <c r="D820"/>
      <c r="E820"/>
      <c r="H820"/>
      <c r="I820"/>
      <c r="J820"/>
      <c r="K820"/>
    </row>
    <row r="821" spans="1:56">
      <c r="B821"/>
      <c r="C821"/>
      <c r="D821"/>
      <c r="E821"/>
      <c r="H821"/>
      <c r="I821"/>
      <c r="J821"/>
      <c r="K821"/>
    </row>
    <row r="822" spans="1:56">
      <c r="B822"/>
      <c r="C822"/>
      <c r="D822"/>
      <c r="E822"/>
      <c r="H822"/>
      <c r="I822"/>
      <c r="J822"/>
      <c r="K822"/>
    </row>
    <row r="823" spans="1:56">
      <c r="B823"/>
      <c r="C823"/>
      <c r="D823"/>
      <c r="E823"/>
      <c r="H823"/>
      <c r="I823"/>
      <c r="J823"/>
      <c r="K823"/>
    </row>
    <row r="824" spans="1:56">
      <c r="B824"/>
      <c r="C824"/>
      <c r="D824"/>
      <c r="E824"/>
      <c r="H824"/>
      <c r="I824"/>
      <c r="J824"/>
      <c r="K824"/>
    </row>
    <row r="825" spans="1:56">
      <c r="A825" s="23"/>
      <c r="F825" s="1"/>
      <c r="G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</row>
    <row r="826" spans="1:56">
      <c r="A826" s="23"/>
      <c r="F826" s="1"/>
      <c r="G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</row>
    <row r="827" spans="1:56">
      <c r="A827" s="23"/>
      <c r="F827" s="1"/>
      <c r="G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</row>
    <row r="828" spans="1:56">
      <c r="A828" s="23"/>
      <c r="F828" s="1"/>
      <c r="G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</row>
    <row r="829" spans="1:56">
      <c r="A829" s="23"/>
      <c r="F829" s="1"/>
      <c r="G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</row>
    <row r="830" spans="1:56">
      <c r="A830" s="23"/>
      <c r="F830" s="1"/>
      <c r="G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</row>
    <row r="831" spans="1:56">
      <c r="A831" s="23"/>
      <c r="F831" s="1"/>
      <c r="G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</row>
    <row r="832" spans="1:56">
      <c r="A832" s="23"/>
      <c r="F832" s="1"/>
      <c r="G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</row>
    <row r="833" spans="1:56">
      <c r="A833" s="23"/>
      <c r="F833" s="1"/>
      <c r="G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</row>
    <row r="834" spans="1:56">
      <c r="A834" s="23"/>
      <c r="F834" s="1"/>
      <c r="G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</row>
    <row r="835" spans="1:56">
      <c r="A835" s="23"/>
      <c r="F835" s="1"/>
      <c r="G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</row>
    <row r="836" spans="1:56">
      <c r="A836" s="23"/>
      <c r="F836" s="1"/>
      <c r="G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</row>
    <row r="837" spans="1:56">
      <c r="A837" s="23"/>
      <c r="F837" s="1"/>
      <c r="G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</row>
    <row r="838" spans="1:56">
      <c r="A838" s="23"/>
      <c r="F838" s="1"/>
      <c r="G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</row>
    <row r="839" spans="1:56">
      <c r="A839" s="23"/>
      <c r="F839" s="1"/>
      <c r="G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</row>
    <row r="840" spans="1:56">
      <c r="A840" s="23"/>
      <c r="F840" s="1"/>
      <c r="G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</row>
    <row r="841" spans="1:56">
      <c r="A841" s="23"/>
      <c r="F841" s="1"/>
      <c r="G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</row>
    <row r="842" spans="1:56">
      <c r="A842" s="23"/>
      <c r="F842" s="1"/>
      <c r="G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</row>
    <row r="843" spans="1:56">
      <c r="A843" s="23"/>
      <c r="F843" s="1"/>
      <c r="G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</row>
    <row r="844" spans="1:56">
      <c r="A844" s="23"/>
      <c r="F844" s="1"/>
      <c r="G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</row>
    <row r="845" spans="1:56">
      <c r="A845" s="23"/>
      <c r="F845" s="1"/>
      <c r="G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</row>
    <row r="846" spans="1:56">
      <c r="A846" s="23"/>
      <c r="F846" s="1"/>
      <c r="G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</row>
    <row r="847" spans="1:56">
      <c r="A847" s="23"/>
      <c r="F847" s="1"/>
      <c r="G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</row>
    <row r="848" spans="1:56">
      <c r="A848" s="23"/>
      <c r="F848" s="1"/>
      <c r="G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</row>
    <row r="849" spans="1:56">
      <c r="A849" s="23"/>
      <c r="F849" s="1"/>
      <c r="G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</row>
    <row r="850" spans="1:56">
      <c r="A850" s="23"/>
      <c r="F850" s="1"/>
      <c r="G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</row>
    <row r="851" spans="1:56">
      <c r="A851" s="23"/>
      <c r="F851" s="1"/>
      <c r="G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</row>
    <row r="852" spans="1:56">
      <c r="A852" s="23"/>
      <c r="F852" s="1"/>
      <c r="G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</row>
    <row r="853" spans="1:56">
      <c r="A853" s="23"/>
      <c r="F853" s="1"/>
      <c r="G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</row>
    <row r="854" spans="1:56">
      <c r="A854" s="23"/>
      <c r="F854" s="1"/>
      <c r="G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</row>
    <row r="855" spans="1:56">
      <c r="A855" s="23"/>
      <c r="F855" s="1"/>
      <c r="G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</row>
    <row r="856" spans="1:56">
      <c r="A856" s="23"/>
      <c r="F856" s="1"/>
      <c r="G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</row>
    <row r="857" spans="1:56">
      <c r="A857" s="23"/>
      <c r="F857" s="1"/>
      <c r="G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</row>
    <row r="858" spans="1:56">
      <c r="A858" s="23"/>
      <c r="F858" s="1"/>
      <c r="G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</row>
    <row r="859" spans="1:56">
      <c r="A859" s="23"/>
      <c r="F859" s="1"/>
      <c r="G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</row>
    <row r="860" spans="1:56">
      <c r="A860" s="23"/>
      <c r="F860" s="1"/>
      <c r="G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</row>
    <row r="861" spans="1:56">
      <c r="A861" s="23"/>
      <c r="F861" s="1"/>
      <c r="G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</row>
    <row r="862" spans="1:56">
      <c r="A862" s="23"/>
      <c r="F862" s="1"/>
      <c r="G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</row>
    <row r="863" spans="1:56">
      <c r="A863" s="23"/>
      <c r="F863" s="1"/>
      <c r="G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</row>
    <row r="864" spans="1:56">
      <c r="A864" s="23"/>
      <c r="F864" s="1"/>
      <c r="G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</row>
    <row r="865" spans="1:56">
      <c r="A865" s="23"/>
      <c r="F865" s="1"/>
      <c r="G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</row>
    <row r="866" spans="1:56">
      <c r="A866" s="23"/>
      <c r="F866" s="1"/>
      <c r="G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</row>
    <row r="867" spans="1:56">
      <c r="A867" s="23"/>
      <c r="F867" s="1"/>
      <c r="G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</row>
    <row r="868" spans="1:56">
      <c r="A868" s="23"/>
      <c r="F868" s="1"/>
      <c r="G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</row>
    <row r="869" spans="1:56">
      <c r="A869" s="23"/>
      <c r="F869" s="1"/>
      <c r="G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</row>
    <row r="870" spans="1:56">
      <c r="A870" s="23"/>
      <c r="F870" s="1"/>
      <c r="G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</row>
    <row r="871" spans="1:56">
      <c r="A871" s="23"/>
      <c r="F871" s="1"/>
      <c r="G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</row>
    <row r="872" spans="1:56">
      <c r="A872" s="23"/>
      <c r="F872" s="1"/>
      <c r="G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</row>
    <row r="873" spans="1:56">
      <c r="A873" s="23"/>
      <c r="F873" s="1"/>
      <c r="G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</row>
    <row r="874" spans="1:56">
      <c r="A874" s="23"/>
      <c r="F874" s="1"/>
      <c r="G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</row>
    <row r="875" spans="1:56">
      <c r="A875" s="23"/>
      <c r="F875" s="1"/>
      <c r="G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</row>
    <row r="876" spans="1:56">
      <c r="A876" s="23"/>
      <c r="F876" s="1"/>
      <c r="G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</row>
    <row r="877" spans="1:56">
      <c r="A877" s="23"/>
      <c r="F877" s="1"/>
      <c r="G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</row>
    <row r="878" spans="1:56">
      <c r="A878" s="23"/>
      <c r="F878" s="1"/>
      <c r="G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</row>
    <row r="879" spans="1:56">
      <c r="A879" s="23"/>
      <c r="F879" s="1"/>
      <c r="G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</row>
    <row r="880" spans="1:56">
      <c r="A880" s="23"/>
      <c r="F880" s="1"/>
      <c r="G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</row>
    <row r="881" spans="1:56">
      <c r="A881" s="23"/>
      <c r="F881" s="1"/>
      <c r="G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</row>
    <row r="882" spans="1:56">
      <c r="A882" s="23"/>
      <c r="F882" s="1"/>
      <c r="G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</row>
    <row r="883" spans="1:56">
      <c r="A883" s="23"/>
      <c r="F883" s="1"/>
      <c r="G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</row>
    <row r="884" spans="1:56">
      <c r="A884" s="23"/>
      <c r="F884" s="1"/>
      <c r="G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</row>
    <row r="885" spans="1:56">
      <c r="A885" s="23"/>
      <c r="F885" s="1"/>
      <c r="G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</row>
    <row r="886" spans="1:56">
      <c r="A886" s="23"/>
      <c r="F886" s="1"/>
      <c r="G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</row>
    <row r="887" spans="1:56">
      <c r="A887" s="23"/>
      <c r="F887" s="1"/>
      <c r="G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</row>
    <row r="888" spans="1:56">
      <c r="A888" s="23"/>
      <c r="F888" s="1"/>
      <c r="G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</row>
    <row r="889" spans="1:56">
      <c r="A889" s="23"/>
      <c r="F889" s="1"/>
      <c r="G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</row>
    <row r="890" spans="1:56">
      <c r="A890" s="23"/>
      <c r="F890" s="1"/>
      <c r="G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</row>
    <row r="891" spans="1:56">
      <c r="A891" s="23"/>
      <c r="F891" s="1"/>
      <c r="G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</row>
    <row r="892" spans="1:56">
      <c r="A892" s="23"/>
      <c r="F892" s="1"/>
      <c r="G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</row>
    <row r="893" spans="1:56">
      <c r="A893" s="23"/>
      <c r="F893" s="1"/>
      <c r="G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</row>
    <row r="894" spans="1:56">
      <c r="B894"/>
      <c r="C894"/>
      <c r="D894"/>
      <c r="E894"/>
      <c r="H894"/>
      <c r="I894"/>
      <c r="J894"/>
      <c r="K894"/>
    </row>
    <row r="895" spans="1:56">
      <c r="B895"/>
      <c r="C895"/>
      <c r="D895"/>
      <c r="E895"/>
      <c r="H895"/>
      <c r="I895"/>
      <c r="J895"/>
      <c r="K895"/>
    </row>
    <row r="896" spans="1:56">
      <c r="B896"/>
      <c r="C896"/>
      <c r="D896"/>
      <c r="E896"/>
      <c r="H896"/>
      <c r="I896"/>
      <c r="J896"/>
      <c r="K896"/>
    </row>
    <row r="897" spans="1:38">
      <c r="B897"/>
      <c r="C897"/>
      <c r="D897"/>
      <c r="E897"/>
      <c r="H897"/>
      <c r="I897"/>
      <c r="J897"/>
      <c r="K897"/>
    </row>
    <row r="898" spans="1:38">
      <c r="B898"/>
      <c r="C898"/>
      <c r="D898"/>
      <c r="E898"/>
      <c r="H898"/>
      <c r="I898"/>
      <c r="J898"/>
      <c r="K898"/>
    </row>
    <row r="899" spans="1:38">
      <c r="B899"/>
      <c r="C899"/>
      <c r="D899"/>
      <c r="E899"/>
      <c r="H899"/>
      <c r="I899"/>
      <c r="J899"/>
      <c r="K899"/>
    </row>
    <row r="900" spans="1:38">
      <c r="B900"/>
      <c r="C900"/>
      <c r="D900"/>
      <c r="E900"/>
      <c r="H900"/>
      <c r="I900"/>
      <c r="J900"/>
      <c r="K900"/>
    </row>
    <row r="901" spans="1:38">
      <c r="A901" s="4" t="s">
        <v>16</v>
      </c>
      <c r="B901" t="s">
        <v>38</v>
      </c>
      <c r="C901" s="27" t="s">
        <v>204</v>
      </c>
      <c r="H901"/>
      <c r="I901"/>
    </row>
    <row r="903" spans="1:38">
      <c r="A903" s="4" t="s">
        <v>202</v>
      </c>
      <c r="B903" s="4" t="s">
        <v>125</v>
      </c>
      <c r="C903"/>
      <c r="D903"/>
      <c r="E903"/>
      <c r="H903"/>
      <c r="I903"/>
      <c r="J903"/>
      <c r="K903"/>
    </row>
    <row r="904" spans="1:38">
      <c r="A904" s="4" t="s">
        <v>11</v>
      </c>
      <c r="B904" t="s">
        <v>63</v>
      </c>
      <c r="C904" t="s">
        <v>2048</v>
      </c>
      <c r="D904" t="s">
        <v>3594</v>
      </c>
      <c r="E904" t="s">
        <v>3643</v>
      </c>
      <c r="F904" t="s">
        <v>3625</v>
      </c>
      <c r="G904" t="s">
        <v>3491</v>
      </c>
      <c r="H904" t="s">
        <v>2168</v>
      </c>
      <c r="I904" t="s">
        <v>3509</v>
      </c>
      <c r="J904" t="s">
        <v>3543</v>
      </c>
      <c r="K904" t="s">
        <v>3499</v>
      </c>
      <c r="L904" t="s">
        <v>3473</v>
      </c>
      <c r="M904" t="s">
        <v>3513</v>
      </c>
      <c r="N904" t="s">
        <v>3561</v>
      </c>
      <c r="O904" t="s">
        <v>3466</v>
      </c>
      <c r="P904" t="s">
        <v>3487</v>
      </c>
      <c r="Q904" t="s">
        <v>3503</v>
      </c>
      <c r="R904" t="s">
        <v>3511</v>
      </c>
      <c r="S904" t="s">
        <v>3507</v>
      </c>
      <c r="T904" t="s">
        <v>3121</v>
      </c>
      <c r="U904" t="s">
        <v>3539</v>
      </c>
      <c r="V904" t="s">
        <v>3631</v>
      </c>
      <c r="W904" t="s">
        <v>3639</v>
      </c>
      <c r="X904" t="s">
        <v>3619</v>
      </c>
      <c r="Y904" t="s">
        <v>3570</v>
      </c>
      <c r="Z904" t="s">
        <v>3124</v>
      </c>
      <c r="AA904" t="s">
        <v>3578</v>
      </c>
      <c r="AB904" t="s">
        <v>3464</v>
      </c>
      <c r="AC904" t="s">
        <v>3606</v>
      </c>
      <c r="AD904" t="s">
        <v>3576</v>
      </c>
      <c r="AE904" t="s">
        <v>3574</v>
      </c>
      <c r="AF904" t="s">
        <v>3531</v>
      </c>
      <c r="AG904" t="s">
        <v>3475</v>
      </c>
      <c r="AH904" t="s">
        <v>3479</v>
      </c>
      <c r="AI904" t="s">
        <v>3523</v>
      </c>
      <c r="AJ904" t="s">
        <v>2014</v>
      </c>
      <c r="AK904" t="s">
        <v>3598</v>
      </c>
      <c r="AL904" t="s">
        <v>3468</v>
      </c>
    </row>
    <row r="905" spans="1:38">
      <c r="A905" s="23" t="s">
        <v>63</v>
      </c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  <c r="AA905" s="140"/>
      <c r="AB905" s="140"/>
      <c r="AC905" s="140"/>
      <c r="AD905" s="140"/>
      <c r="AE905" s="140"/>
      <c r="AF905" s="140"/>
      <c r="AG905" s="140"/>
      <c r="AH905" s="140"/>
      <c r="AI905" s="140"/>
      <c r="AJ905" s="140"/>
      <c r="AK905" s="140"/>
      <c r="AL905" s="140"/>
    </row>
    <row r="906" spans="1:38">
      <c r="A906" s="23" t="s">
        <v>54</v>
      </c>
      <c r="B906" s="140"/>
      <c r="C906" s="140">
        <v>1</v>
      </c>
      <c r="D906" s="140"/>
      <c r="E906" s="140"/>
      <c r="F906" s="140"/>
      <c r="G906" s="140"/>
      <c r="H906" s="140">
        <v>1</v>
      </c>
      <c r="I906" s="140">
        <v>3</v>
      </c>
      <c r="J906" s="140">
        <v>3</v>
      </c>
      <c r="K906" s="140">
        <v>1</v>
      </c>
      <c r="L906" s="140">
        <v>1</v>
      </c>
      <c r="M906" s="140">
        <v>2</v>
      </c>
      <c r="N906" s="140">
        <v>3</v>
      </c>
      <c r="O906" s="140">
        <v>1</v>
      </c>
      <c r="P906" s="140">
        <v>1</v>
      </c>
      <c r="Q906" s="140"/>
      <c r="R906" s="140"/>
      <c r="S906" s="140"/>
      <c r="T906" s="140">
        <v>1</v>
      </c>
      <c r="U906" s="140">
        <v>1</v>
      </c>
      <c r="V906" s="140"/>
      <c r="W906" s="140">
        <v>1</v>
      </c>
      <c r="X906" s="140">
        <v>1</v>
      </c>
      <c r="Y906" s="140">
        <v>1</v>
      </c>
      <c r="Z906" s="140">
        <v>1</v>
      </c>
      <c r="AA906" s="140">
        <v>1</v>
      </c>
      <c r="AB906" s="140"/>
      <c r="AC906" s="140">
        <v>1</v>
      </c>
      <c r="AD906" s="140"/>
      <c r="AE906" s="140"/>
      <c r="AF906" s="140">
        <v>1</v>
      </c>
      <c r="AG906" s="140">
        <v>1</v>
      </c>
      <c r="AH906" s="140">
        <v>1</v>
      </c>
      <c r="AI906" s="140">
        <v>1</v>
      </c>
      <c r="AJ906" s="140">
        <v>1</v>
      </c>
      <c r="AK906" s="140">
        <v>1</v>
      </c>
      <c r="AL906" s="140">
        <v>1</v>
      </c>
    </row>
    <row r="907" spans="1:38">
      <c r="A907" s="23" t="s">
        <v>1194</v>
      </c>
      <c r="B907" s="140"/>
      <c r="C907" s="140"/>
      <c r="D907" s="140">
        <v>1</v>
      </c>
      <c r="E907" s="140">
        <v>1</v>
      </c>
      <c r="F907" s="140">
        <v>1</v>
      </c>
      <c r="G907" s="140">
        <v>1</v>
      </c>
      <c r="H907" s="140"/>
      <c r="I907" s="140"/>
      <c r="J907" s="140"/>
      <c r="K907" s="140"/>
      <c r="L907" s="140"/>
      <c r="M907" s="140"/>
      <c r="N907" s="140"/>
      <c r="O907" s="140"/>
      <c r="P907" s="140"/>
      <c r="Q907" s="140">
        <v>1</v>
      </c>
      <c r="R907" s="140">
        <v>1</v>
      </c>
      <c r="S907" s="140">
        <v>1</v>
      </c>
      <c r="T907" s="140"/>
      <c r="U907" s="140"/>
      <c r="V907" s="140">
        <v>1</v>
      </c>
      <c r="W907" s="140"/>
      <c r="X907" s="140"/>
      <c r="Y907" s="140"/>
      <c r="Z907" s="140"/>
      <c r="AA907" s="140"/>
      <c r="AB907" s="140">
        <v>1</v>
      </c>
      <c r="AC907" s="140"/>
      <c r="AD907" s="140">
        <v>1</v>
      </c>
      <c r="AE907" s="140">
        <v>1</v>
      </c>
      <c r="AF907" s="140"/>
      <c r="AG907" s="140"/>
      <c r="AH907" s="140"/>
      <c r="AI907" s="140"/>
      <c r="AJ907" s="140"/>
      <c r="AK907" s="140"/>
      <c r="AL907" s="140"/>
    </row>
    <row r="908" spans="1:38">
      <c r="B908"/>
      <c r="C908"/>
      <c r="D908"/>
      <c r="E908"/>
      <c r="H908"/>
      <c r="I908"/>
      <c r="J908"/>
      <c r="K908"/>
    </row>
    <row r="909" spans="1:38">
      <c r="B909"/>
      <c r="C909"/>
      <c r="D909"/>
      <c r="E909"/>
      <c r="H909"/>
      <c r="I909"/>
      <c r="J909"/>
      <c r="K909"/>
    </row>
    <row r="910" spans="1:38">
      <c r="B910"/>
      <c r="C910"/>
      <c r="D910"/>
      <c r="E910"/>
      <c r="H910"/>
      <c r="I910"/>
      <c r="J910"/>
      <c r="K910"/>
    </row>
    <row r="911" spans="1:38">
      <c r="B911"/>
      <c r="C911"/>
      <c r="D911"/>
      <c r="E911"/>
      <c r="H911"/>
      <c r="I911"/>
      <c r="J911"/>
      <c r="K911"/>
    </row>
    <row r="912" spans="1:38">
      <c r="B912"/>
      <c r="C912"/>
      <c r="D912"/>
      <c r="E912"/>
      <c r="H912"/>
      <c r="I912"/>
      <c r="J912"/>
      <c r="K912"/>
    </row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spans="1:56">
      <c r="B929"/>
      <c r="C929"/>
      <c r="D929"/>
      <c r="E929"/>
      <c r="H929"/>
      <c r="I929"/>
      <c r="J929"/>
      <c r="K929"/>
    </row>
    <row r="930" spans="1:56">
      <c r="B930"/>
      <c r="C930"/>
      <c r="D930"/>
      <c r="E930"/>
      <c r="H930"/>
      <c r="I930"/>
      <c r="J930"/>
      <c r="K930"/>
    </row>
    <row r="931" spans="1:56">
      <c r="B931"/>
      <c r="C931"/>
      <c r="D931"/>
      <c r="E931"/>
      <c r="H931"/>
      <c r="I931"/>
      <c r="J931"/>
      <c r="K931"/>
    </row>
    <row r="932" spans="1:56">
      <c r="B932"/>
      <c r="C932"/>
      <c r="D932"/>
      <c r="E932"/>
      <c r="H932"/>
      <c r="I932"/>
      <c r="J932"/>
      <c r="K932"/>
    </row>
    <row r="933" spans="1:56">
      <c r="A933" s="23"/>
      <c r="F933" s="1"/>
      <c r="G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</row>
    <row r="934" spans="1:56">
      <c r="A934" s="23"/>
      <c r="F934" s="1"/>
      <c r="G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</row>
    <row r="935" spans="1:56">
      <c r="A935" s="23"/>
      <c r="F935" s="1"/>
      <c r="G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</row>
    <row r="936" spans="1:56">
      <c r="A936" s="23"/>
      <c r="F936" s="1"/>
      <c r="G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</row>
    <row r="937" spans="1:56">
      <c r="A937" s="23"/>
      <c r="F937" s="1"/>
      <c r="G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</row>
    <row r="938" spans="1:56">
      <c r="A938" s="23"/>
      <c r="F938" s="1"/>
      <c r="G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</row>
    <row r="939" spans="1:56">
      <c r="A939" s="23"/>
      <c r="F939" s="1"/>
      <c r="G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</row>
    <row r="940" spans="1:56">
      <c r="A940" s="23"/>
      <c r="F940" s="1"/>
      <c r="G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</row>
    <row r="941" spans="1:56">
      <c r="A941" s="23"/>
      <c r="F941" s="1"/>
      <c r="G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</row>
    <row r="942" spans="1:56">
      <c r="A942" s="23"/>
      <c r="F942" s="1"/>
      <c r="G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</row>
    <row r="943" spans="1:56">
      <c r="A943" s="23"/>
      <c r="F943" s="1"/>
      <c r="G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</row>
    <row r="944" spans="1:56">
      <c r="A944" s="23"/>
      <c r="F944" s="1"/>
      <c r="G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</row>
    <row r="945" spans="1:56">
      <c r="A945" s="23"/>
      <c r="F945" s="1"/>
      <c r="G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</row>
    <row r="946" spans="1:56">
      <c r="A946" s="23"/>
      <c r="F946" s="1"/>
      <c r="G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</row>
    <row r="947" spans="1:56">
      <c r="A947" s="23"/>
      <c r="F947" s="1"/>
      <c r="G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</row>
    <row r="948" spans="1:56">
      <c r="A948" s="23"/>
      <c r="F948" s="1"/>
      <c r="G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</row>
    <row r="949" spans="1:56">
      <c r="A949" s="23"/>
      <c r="F949" s="1"/>
      <c r="G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</row>
    <row r="950" spans="1:56">
      <c r="A950" s="23"/>
      <c r="F950" s="1"/>
      <c r="G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</row>
    <row r="951" spans="1:56">
      <c r="A951" s="23"/>
      <c r="F951" s="1"/>
      <c r="G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</row>
    <row r="952" spans="1:56">
      <c r="A952" s="23"/>
      <c r="F952" s="1"/>
      <c r="G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</row>
    <row r="953" spans="1:56">
      <c r="A953" s="23"/>
      <c r="F953" s="1"/>
      <c r="G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</row>
    <row r="954" spans="1:56">
      <c r="A954" s="23"/>
      <c r="F954" s="1"/>
      <c r="G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</row>
    <row r="955" spans="1:56">
      <c r="A955" s="23"/>
      <c r="F955" s="1"/>
      <c r="G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</row>
    <row r="956" spans="1:56">
      <c r="A956" s="23"/>
      <c r="F956" s="1"/>
      <c r="G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</row>
    <row r="957" spans="1:56">
      <c r="A957" s="23"/>
      <c r="F957" s="1"/>
      <c r="G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</row>
    <row r="958" spans="1:56">
      <c r="A958" s="23"/>
      <c r="F958" s="1"/>
      <c r="G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</row>
    <row r="959" spans="1:56">
      <c r="A959" s="23"/>
      <c r="F959" s="1"/>
      <c r="G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</row>
    <row r="960" spans="1:56">
      <c r="A960" s="23"/>
      <c r="F960" s="1"/>
      <c r="G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</row>
    <row r="961" spans="1:56">
      <c r="A961" s="23"/>
      <c r="F961" s="1"/>
      <c r="G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</row>
    <row r="962" spans="1:56">
      <c r="A962" s="23"/>
      <c r="F962" s="1"/>
      <c r="G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</row>
    <row r="963" spans="1:56">
      <c r="A963" s="23"/>
      <c r="F963" s="1"/>
      <c r="G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</row>
    <row r="964" spans="1:56">
      <c r="A964" s="23"/>
      <c r="F964" s="1"/>
      <c r="G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</row>
    <row r="965" spans="1:56">
      <c r="A965" s="23"/>
      <c r="F965" s="1"/>
      <c r="G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</row>
    <row r="966" spans="1:56">
      <c r="A966" s="23"/>
      <c r="F966" s="1"/>
      <c r="G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</row>
    <row r="967" spans="1:56">
      <c r="A967" s="23"/>
      <c r="F967" s="1"/>
      <c r="G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</row>
    <row r="968" spans="1:56">
      <c r="A968" s="23"/>
      <c r="F968" s="1"/>
      <c r="G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</row>
    <row r="969" spans="1:56">
      <c r="A969" s="23"/>
      <c r="F969" s="1"/>
      <c r="G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</row>
    <row r="970" spans="1:56">
      <c r="A970" s="23"/>
      <c r="F970" s="1"/>
      <c r="G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</row>
    <row r="971" spans="1:56">
      <c r="A971" s="23"/>
      <c r="F971" s="1"/>
      <c r="G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</row>
    <row r="972" spans="1:56">
      <c r="A972" s="23"/>
      <c r="F972" s="1"/>
      <c r="G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</row>
    <row r="973" spans="1:56">
      <c r="A973" s="23"/>
      <c r="F973" s="1"/>
      <c r="G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</row>
    <row r="974" spans="1:56">
      <c r="A974" s="23"/>
      <c r="F974" s="1"/>
      <c r="G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</row>
    <row r="975" spans="1:56">
      <c r="A975" s="23"/>
      <c r="F975" s="1"/>
      <c r="G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</row>
    <row r="976" spans="1:56">
      <c r="A976" s="23"/>
      <c r="F976" s="1"/>
      <c r="G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</row>
    <row r="977" spans="1:56">
      <c r="A977" s="23"/>
      <c r="F977" s="1"/>
      <c r="G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</row>
    <row r="978" spans="1:56">
      <c r="A978" s="23"/>
      <c r="F978" s="1"/>
      <c r="G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</row>
    <row r="979" spans="1:56">
      <c r="A979" s="23"/>
      <c r="F979" s="1"/>
      <c r="G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</row>
    <row r="980" spans="1:56">
      <c r="A980" s="23"/>
      <c r="F980" s="1"/>
      <c r="G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</row>
    <row r="981" spans="1:56">
      <c r="A981" s="23"/>
      <c r="F981" s="1"/>
      <c r="G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</row>
    <row r="982" spans="1:56">
      <c r="A982" s="23"/>
      <c r="F982" s="1"/>
      <c r="G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</row>
    <row r="983" spans="1:56">
      <c r="A983" s="23"/>
      <c r="F983" s="1"/>
      <c r="G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</row>
    <row r="984" spans="1:56">
      <c r="A984" s="23"/>
      <c r="F984" s="1"/>
      <c r="G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</row>
    <row r="985" spans="1:56">
      <c r="A985" s="23"/>
      <c r="F985" s="1"/>
      <c r="G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</row>
    <row r="986" spans="1:56">
      <c r="A986" s="23"/>
      <c r="F986" s="1"/>
      <c r="G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</row>
    <row r="987" spans="1:56">
      <c r="A987" s="23"/>
      <c r="F987" s="1"/>
      <c r="G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</row>
    <row r="988" spans="1:56">
      <c r="A988" s="23"/>
      <c r="F988" s="1"/>
      <c r="G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</row>
    <row r="989" spans="1:56">
      <c r="A989" s="23"/>
      <c r="F989" s="1"/>
      <c r="G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</row>
    <row r="990" spans="1:56">
      <c r="A990" s="23"/>
      <c r="F990" s="1"/>
      <c r="G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</row>
    <row r="991" spans="1:56">
      <c r="A991" s="23"/>
      <c r="F991" s="1"/>
      <c r="G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</row>
    <row r="992" spans="1:56">
      <c r="A992" s="23"/>
      <c r="F992" s="1"/>
      <c r="G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</row>
    <row r="993" spans="1:56">
      <c r="A993" s="23"/>
      <c r="F993" s="1"/>
      <c r="G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</row>
    <row r="994" spans="1:56">
      <c r="A994" s="23"/>
      <c r="F994" s="1"/>
      <c r="G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</row>
    <row r="995" spans="1:56">
      <c r="A995" s="23"/>
      <c r="F995" s="1"/>
      <c r="G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</row>
    <row r="996" spans="1:56">
      <c r="A996" s="23"/>
      <c r="F996" s="1"/>
      <c r="G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</row>
    <row r="997" spans="1:56">
      <c r="A997" s="23"/>
      <c r="F997" s="1"/>
      <c r="G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</row>
    <row r="998" spans="1:56">
      <c r="A998" s="23"/>
      <c r="F998" s="1"/>
      <c r="G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</row>
    <row r="999" spans="1:56">
      <c r="A999" s="23"/>
      <c r="F999" s="1"/>
      <c r="G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</row>
    <row r="1000" spans="1:56">
      <c r="A1000" s="23"/>
      <c r="F1000" s="1"/>
      <c r="G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</row>
    <row r="1001" spans="1:56">
      <c r="A1001" s="4" t="s">
        <v>16</v>
      </c>
      <c r="B1001" t="s">
        <v>38</v>
      </c>
      <c r="C1001" s="27" t="s">
        <v>205</v>
      </c>
      <c r="H1001"/>
      <c r="I1001"/>
    </row>
    <row r="1003" spans="1:56">
      <c r="A1003" s="4" t="s">
        <v>199</v>
      </c>
      <c r="B1003" s="4" t="s">
        <v>125</v>
      </c>
      <c r="C1003"/>
      <c r="D1003"/>
      <c r="E1003"/>
      <c r="H1003"/>
      <c r="I1003"/>
      <c r="J1003"/>
      <c r="K1003"/>
    </row>
    <row r="1004" spans="1:56">
      <c r="A1004" s="4" t="s">
        <v>11</v>
      </c>
      <c r="B1004" t="s">
        <v>63</v>
      </c>
      <c r="C1004" t="s">
        <v>2048</v>
      </c>
      <c r="D1004" t="s">
        <v>3594</v>
      </c>
      <c r="E1004" t="s">
        <v>3643</v>
      </c>
      <c r="F1004" t="s">
        <v>3625</v>
      </c>
      <c r="G1004" t="s">
        <v>3491</v>
      </c>
      <c r="H1004" t="s">
        <v>2168</v>
      </c>
      <c r="I1004" t="s">
        <v>3509</v>
      </c>
      <c r="J1004" t="s">
        <v>3543</v>
      </c>
      <c r="K1004" t="s">
        <v>3499</v>
      </c>
      <c r="L1004" t="s">
        <v>3473</v>
      </c>
      <c r="M1004" t="s">
        <v>3513</v>
      </c>
      <c r="N1004" t="s">
        <v>3561</v>
      </c>
      <c r="O1004" t="s">
        <v>3466</v>
      </c>
      <c r="P1004" t="s">
        <v>3487</v>
      </c>
      <c r="Q1004" t="s">
        <v>3503</v>
      </c>
      <c r="R1004" t="s">
        <v>3511</v>
      </c>
      <c r="S1004" t="s">
        <v>3507</v>
      </c>
      <c r="T1004" t="s">
        <v>3121</v>
      </c>
      <c r="U1004" t="s">
        <v>3539</v>
      </c>
      <c r="V1004" t="s">
        <v>3631</v>
      </c>
      <c r="W1004" t="s">
        <v>3639</v>
      </c>
      <c r="X1004" t="s">
        <v>3619</v>
      </c>
      <c r="Y1004" t="s">
        <v>3570</v>
      </c>
      <c r="Z1004" t="s">
        <v>3124</v>
      </c>
      <c r="AA1004" t="s">
        <v>3578</v>
      </c>
      <c r="AB1004" t="s">
        <v>3464</v>
      </c>
      <c r="AC1004" t="s">
        <v>3606</v>
      </c>
      <c r="AD1004" t="s">
        <v>3576</v>
      </c>
      <c r="AE1004" t="s">
        <v>3574</v>
      </c>
      <c r="AF1004" t="s">
        <v>3531</v>
      </c>
      <c r="AG1004" t="s">
        <v>3475</v>
      </c>
      <c r="AH1004" t="s">
        <v>3479</v>
      </c>
      <c r="AI1004" t="s">
        <v>3523</v>
      </c>
      <c r="AJ1004" t="s">
        <v>2014</v>
      </c>
      <c r="AK1004" t="s">
        <v>3598</v>
      </c>
      <c r="AL1004" t="s">
        <v>3468</v>
      </c>
    </row>
    <row r="1005" spans="1:56">
      <c r="A1005" s="23" t="s">
        <v>63</v>
      </c>
      <c r="B1005" s="140"/>
      <c r="C1005" s="140"/>
      <c r="D1005" s="140"/>
      <c r="E1005" s="140"/>
      <c r="F1005" s="140"/>
      <c r="G1005" s="140"/>
      <c r="H1005" s="140"/>
      <c r="I1005" s="140"/>
      <c r="J1005" s="140"/>
      <c r="K1005" s="140"/>
      <c r="L1005" s="140"/>
      <c r="M1005" s="140"/>
      <c r="N1005" s="140"/>
      <c r="O1005" s="140"/>
      <c r="P1005" s="140"/>
      <c r="Q1005" s="140"/>
      <c r="R1005" s="140"/>
      <c r="S1005" s="140"/>
      <c r="T1005" s="140"/>
      <c r="U1005" s="140"/>
      <c r="V1005" s="140"/>
      <c r="W1005" s="140"/>
      <c r="X1005" s="140"/>
      <c r="Y1005" s="140"/>
      <c r="Z1005" s="140"/>
      <c r="AA1005" s="140"/>
      <c r="AB1005" s="140"/>
      <c r="AC1005" s="140"/>
      <c r="AD1005" s="140"/>
      <c r="AE1005" s="140"/>
      <c r="AF1005" s="140"/>
      <c r="AG1005" s="140"/>
      <c r="AH1005" s="140"/>
      <c r="AI1005" s="140"/>
      <c r="AJ1005" s="140"/>
      <c r="AK1005" s="140"/>
      <c r="AL1005" s="140"/>
    </row>
    <row r="1006" spans="1:56">
      <c r="A1006" s="23" t="s">
        <v>54</v>
      </c>
      <c r="B1006" s="140"/>
      <c r="C1006" s="140"/>
      <c r="D1006" s="140"/>
      <c r="E1006" s="140"/>
      <c r="F1006" s="140"/>
      <c r="G1006" s="140"/>
      <c r="H1006" s="140"/>
      <c r="I1006" s="140"/>
      <c r="J1006" s="140"/>
      <c r="K1006" s="140"/>
      <c r="L1006" s="140"/>
      <c r="M1006" s="140"/>
      <c r="N1006" s="140"/>
      <c r="O1006" s="140"/>
      <c r="P1006" s="140"/>
      <c r="Q1006" s="140"/>
      <c r="R1006" s="140"/>
      <c r="S1006" s="140"/>
      <c r="T1006" s="140"/>
      <c r="U1006" s="140"/>
      <c r="V1006" s="140"/>
      <c r="W1006" s="140"/>
      <c r="X1006" s="140"/>
      <c r="Y1006" s="140"/>
      <c r="Z1006" s="140"/>
      <c r="AA1006" s="140"/>
      <c r="AB1006" s="140"/>
      <c r="AC1006" s="140"/>
      <c r="AD1006" s="140"/>
      <c r="AE1006" s="140"/>
      <c r="AF1006" s="140"/>
      <c r="AG1006" s="140"/>
      <c r="AH1006" s="140"/>
      <c r="AI1006" s="140"/>
      <c r="AJ1006" s="140"/>
      <c r="AK1006" s="140"/>
      <c r="AL1006" s="140"/>
    </row>
    <row r="1007" spans="1:56">
      <c r="A1007" s="23" t="s">
        <v>1194</v>
      </c>
      <c r="B1007" s="140"/>
      <c r="C1007" s="140"/>
      <c r="D1007" s="140"/>
      <c r="E1007" s="140"/>
      <c r="F1007" s="140"/>
      <c r="G1007" s="140"/>
      <c r="H1007" s="140"/>
      <c r="I1007" s="140"/>
      <c r="J1007" s="140"/>
      <c r="K1007" s="140"/>
      <c r="L1007" s="140"/>
      <c r="M1007" s="140"/>
      <c r="N1007" s="140"/>
      <c r="O1007" s="140"/>
      <c r="P1007" s="140"/>
      <c r="Q1007" s="140"/>
      <c r="R1007" s="140"/>
      <c r="S1007" s="140"/>
      <c r="T1007" s="140"/>
      <c r="U1007" s="140"/>
      <c r="V1007" s="140"/>
      <c r="W1007" s="140"/>
      <c r="X1007" s="140"/>
      <c r="Y1007" s="140"/>
      <c r="Z1007" s="140"/>
      <c r="AA1007" s="140"/>
      <c r="AB1007" s="140"/>
      <c r="AC1007" s="140"/>
      <c r="AD1007" s="140"/>
      <c r="AE1007" s="140"/>
      <c r="AF1007" s="140"/>
      <c r="AG1007" s="140"/>
      <c r="AH1007" s="140"/>
      <c r="AI1007" s="140"/>
      <c r="AJ1007" s="140"/>
      <c r="AK1007" s="140"/>
      <c r="AL1007" s="140"/>
    </row>
    <row r="1008" spans="1:56">
      <c r="B1008"/>
      <c r="C1008"/>
      <c r="D1008"/>
      <c r="E1008"/>
      <c r="H1008"/>
      <c r="I1008"/>
      <c r="J1008"/>
      <c r="K1008"/>
    </row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100" spans="1:11">
      <c r="F1100" s="1"/>
      <c r="G1100" s="1"/>
      <c r="I1100"/>
      <c r="J1100"/>
      <c r="K1100"/>
    </row>
    <row r="1101" spans="1:11">
      <c r="A1101" s="26" t="s">
        <v>16</v>
      </c>
      <c r="B1101" s="1" t="s">
        <v>38</v>
      </c>
      <c r="C1101" s="27" t="s">
        <v>206</v>
      </c>
      <c r="E1101"/>
      <c r="H1101"/>
      <c r="I1101"/>
      <c r="J1101"/>
      <c r="K1101"/>
    </row>
    <row r="1102" spans="1:11">
      <c r="B1102"/>
      <c r="C1102"/>
      <c r="D1102"/>
      <c r="E1102"/>
      <c r="H1102"/>
      <c r="I1102"/>
      <c r="J1102"/>
      <c r="K1102"/>
    </row>
    <row r="1103" spans="1:11">
      <c r="A1103" s="26" t="s">
        <v>11</v>
      </c>
      <c r="B1103" s="1" t="s">
        <v>196</v>
      </c>
      <c r="C1103" s="1" t="s">
        <v>198</v>
      </c>
      <c r="D1103" s="1" t="s">
        <v>199</v>
      </c>
      <c r="E1103"/>
      <c r="H1103"/>
      <c r="I1103"/>
      <c r="J1103"/>
      <c r="K1103"/>
    </row>
    <row r="1104" spans="1:11">
      <c r="A1104" s="1" t="s">
        <v>63</v>
      </c>
      <c r="B1104" s="140">
        <v>0</v>
      </c>
      <c r="C1104" s="140">
        <v>0</v>
      </c>
      <c r="D1104" s="140">
        <v>0</v>
      </c>
      <c r="E1104"/>
      <c r="H1104"/>
      <c r="I1104"/>
      <c r="J1104"/>
      <c r="K1104"/>
    </row>
    <row r="1105" spans="1:11">
      <c r="A1105" s="1" t="s">
        <v>54</v>
      </c>
      <c r="B1105" s="140">
        <v>13964</v>
      </c>
      <c r="C1105" s="140">
        <v>695</v>
      </c>
      <c r="D1105" s="140">
        <v>0</v>
      </c>
      <c r="E1105"/>
      <c r="H1105"/>
      <c r="I1105"/>
      <c r="J1105"/>
      <c r="K1105"/>
    </row>
    <row r="1106" spans="1:11">
      <c r="A1106" s="1" t="s">
        <v>1194</v>
      </c>
      <c r="B1106" s="140">
        <v>2108</v>
      </c>
      <c r="C1106" s="140">
        <v>301</v>
      </c>
      <c r="D1106" s="140">
        <v>0</v>
      </c>
      <c r="E1106"/>
      <c r="H1106"/>
      <c r="I1106"/>
      <c r="J1106"/>
      <c r="K1106"/>
    </row>
    <row r="1107" spans="1:11">
      <c r="B1107"/>
      <c r="C1107"/>
      <c r="D1107"/>
      <c r="E1107"/>
      <c r="H1107"/>
      <c r="I1107"/>
      <c r="J1107"/>
      <c r="K1107"/>
    </row>
    <row r="1108" spans="1:11">
      <c r="B1108"/>
      <c r="C1108"/>
      <c r="D1108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1" tint="0.34998626667073579"/>
  </sheetPr>
  <dimension ref="A1:R1760"/>
  <sheetViews>
    <sheetView topLeftCell="H1" zoomScaleNormal="100" workbookViewId="0">
      <pane ySplit="1" topLeftCell="A2" activePane="bottomLeft" state="frozen"/>
      <selection pane="bottomLeft" activeCell="F4" sqref="F4:H12"/>
    </sheetView>
  </sheetViews>
  <sheetFormatPr defaultRowHeight="16.5"/>
  <cols>
    <col min="1" max="4" width="9.625" style="36" customWidth="1"/>
    <col min="5" max="5" width="9.625" style="37" customWidth="1"/>
    <col min="6" max="7" width="9" style="36"/>
    <col min="8" max="8" width="42.25" style="36" bestFit="1" customWidth="1"/>
    <col min="9" max="9" width="9" style="36"/>
    <col min="10" max="10" width="9.5" style="36" bestFit="1" customWidth="1"/>
    <col min="11" max="11" width="9.125" style="36" bestFit="1" customWidth="1"/>
    <col min="12" max="12" width="18.375" style="36" bestFit="1" customWidth="1"/>
    <col min="16" max="16" width="10.5" bestFit="1" customWidth="1"/>
    <col min="17" max="17" width="12.5" customWidth="1"/>
    <col min="18" max="18" width="17.125" customWidth="1"/>
    <col min="19" max="19" width="8.125" customWidth="1"/>
    <col min="20" max="20" width="6" customWidth="1"/>
    <col min="21" max="21" width="8.125" customWidth="1"/>
    <col min="22" max="22" width="8.75" customWidth="1"/>
    <col min="23" max="23" width="6" customWidth="1"/>
  </cols>
  <sheetData>
    <row r="1" spans="1:18">
      <c r="A1" s="24" t="s">
        <v>0</v>
      </c>
      <c r="B1" s="24" t="s">
        <v>6</v>
      </c>
      <c r="C1" s="24" t="s">
        <v>1</v>
      </c>
      <c r="D1" s="24" t="s">
        <v>2</v>
      </c>
      <c r="E1" s="24" t="s">
        <v>261</v>
      </c>
      <c r="F1" s="24" t="s">
        <v>243</v>
      </c>
      <c r="G1" s="24" t="s">
        <v>244</v>
      </c>
      <c r="H1" s="24" t="s">
        <v>245</v>
      </c>
      <c r="I1" s="24" t="s">
        <v>246</v>
      </c>
      <c r="J1" s="24" t="s">
        <v>247</v>
      </c>
      <c r="K1" s="24" t="s">
        <v>248</v>
      </c>
      <c r="L1" s="24" t="s">
        <v>249</v>
      </c>
      <c r="P1" s="4" t="s">
        <v>11</v>
      </c>
      <c r="Q1" t="s">
        <v>263</v>
      </c>
      <c r="R1" t="s">
        <v>262</v>
      </c>
    </row>
    <row r="2" spans="1:18">
      <c r="A2" s="36">
        <v>2024</v>
      </c>
      <c r="B2" s="36" t="s">
        <v>17</v>
      </c>
      <c r="C2" s="36" t="s">
        <v>18</v>
      </c>
      <c r="D2" s="36" t="s">
        <v>642</v>
      </c>
      <c r="E2" s="37">
        <v>45293</v>
      </c>
      <c r="F2" s="36" t="s">
        <v>1177</v>
      </c>
      <c r="G2" s="36" t="s">
        <v>1178</v>
      </c>
      <c r="H2" s="36" t="s">
        <v>255</v>
      </c>
      <c r="I2" s="36" t="s">
        <v>251</v>
      </c>
      <c r="J2" s="37" t="s">
        <v>252</v>
      </c>
      <c r="K2" s="36">
        <v>8</v>
      </c>
      <c r="P2" s="11">
        <v>45293</v>
      </c>
      <c r="Q2" s="139">
        <v>10</v>
      </c>
      <c r="R2" s="139">
        <v>84</v>
      </c>
    </row>
    <row r="3" spans="1:18">
      <c r="A3" s="36">
        <v>2024</v>
      </c>
      <c r="B3" s="36" t="s">
        <v>17</v>
      </c>
      <c r="C3" s="36" t="s">
        <v>18</v>
      </c>
      <c r="D3" s="36" t="s">
        <v>642</v>
      </c>
      <c r="E3" s="37">
        <v>45293</v>
      </c>
      <c r="F3" s="36" t="s">
        <v>256</v>
      </c>
      <c r="G3" s="36" t="s">
        <v>23</v>
      </c>
      <c r="H3" s="36" t="s">
        <v>255</v>
      </c>
      <c r="I3" s="36" t="s">
        <v>251</v>
      </c>
      <c r="J3" s="37" t="s">
        <v>252</v>
      </c>
      <c r="K3" s="36">
        <v>8</v>
      </c>
      <c r="P3" s="11">
        <v>45294</v>
      </c>
      <c r="Q3" s="139">
        <v>11</v>
      </c>
      <c r="R3" s="139">
        <v>108</v>
      </c>
    </row>
    <row r="4" spans="1:18">
      <c r="A4" s="36">
        <v>2024</v>
      </c>
      <c r="B4" s="36" t="s">
        <v>17</v>
      </c>
      <c r="C4" s="36" t="s">
        <v>18</v>
      </c>
      <c r="D4" s="36" t="s">
        <v>642</v>
      </c>
      <c r="E4" s="37">
        <v>45293</v>
      </c>
      <c r="F4" s="36" t="s">
        <v>258</v>
      </c>
      <c r="G4" s="36" t="s">
        <v>259</v>
      </c>
      <c r="H4" s="36" t="s">
        <v>255</v>
      </c>
      <c r="I4" s="36" t="s">
        <v>251</v>
      </c>
      <c r="J4" s="37" t="s">
        <v>252</v>
      </c>
      <c r="K4" s="36">
        <v>8</v>
      </c>
      <c r="P4" s="11">
        <v>45295</v>
      </c>
      <c r="Q4" s="139">
        <v>11</v>
      </c>
      <c r="R4" s="139">
        <v>100</v>
      </c>
    </row>
    <row r="5" spans="1:18">
      <c r="A5" s="36">
        <v>2024</v>
      </c>
      <c r="B5" s="36" t="s">
        <v>17</v>
      </c>
      <c r="C5" s="36" t="s">
        <v>18</v>
      </c>
      <c r="D5" s="36" t="s">
        <v>642</v>
      </c>
      <c r="E5" s="37">
        <v>45293</v>
      </c>
      <c r="F5" s="36" t="s">
        <v>257</v>
      </c>
      <c r="G5" s="36" t="s">
        <v>39</v>
      </c>
      <c r="H5" s="36" t="s">
        <v>255</v>
      </c>
      <c r="I5" s="36" t="s">
        <v>251</v>
      </c>
      <c r="J5" s="37" t="s">
        <v>252</v>
      </c>
      <c r="K5" s="36">
        <v>8</v>
      </c>
      <c r="P5" s="11">
        <v>45296</v>
      </c>
      <c r="Q5" s="139">
        <v>11</v>
      </c>
      <c r="R5" s="139">
        <v>100</v>
      </c>
    </row>
    <row r="6" spans="1:18">
      <c r="A6" s="36">
        <v>2024</v>
      </c>
      <c r="B6" s="36" t="s">
        <v>17</v>
      </c>
      <c r="C6" s="36" t="s">
        <v>18</v>
      </c>
      <c r="D6" s="36" t="s">
        <v>642</v>
      </c>
      <c r="E6" s="37">
        <v>45293</v>
      </c>
      <c r="F6" s="36" t="s">
        <v>264</v>
      </c>
      <c r="G6" s="36" t="s">
        <v>636</v>
      </c>
      <c r="H6" s="36" t="s">
        <v>255</v>
      </c>
      <c r="I6" s="36" t="s">
        <v>251</v>
      </c>
      <c r="J6" s="37" t="s">
        <v>252</v>
      </c>
      <c r="K6" s="36">
        <v>8</v>
      </c>
      <c r="P6" s="11">
        <v>45299</v>
      </c>
      <c r="Q6" s="139">
        <v>11</v>
      </c>
      <c r="R6" s="139">
        <v>96</v>
      </c>
    </row>
    <row r="7" spans="1:18">
      <c r="A7" s="36">
        <v>2024</v>
      </c>
      <c r="B7" s="36" t="s">
        <v>17</v>
      </c>
      <c r="C7" s="36" t="s">
        <v>18</v>
      </c>
      <c r="D7" s="36" t="s">
        <v>642</v>
      </c>
      <c r="E7" s="37">
        <v>45293</v>
      </c>
      <c r="F7" s="36" t="s">
        <v>260</v>
      </c>
      <c r="G7" s="36" t="s">
        <v>41</v>
      </c>
      <c r="H7" s="36" t="s">
        <v>255</v>
      </c>
      <c r="I7" s="36" t="s">
        <v>251</v>
      </c>
      <c r="J7" s="37" t="s">
        <v>252</v>
      </c>
      <c r="K7" s="36">
        <v>10</v>
      </c>
      <c r="L7" s="36" t="s">
        <v>253</v>
      </c>
      <c r="P7" s="11">
        <v>45300</v>
      </c>
      <c r="Q7" s="139">
        <v>11</v>
      </c>
      <c r="R7" s="139">
        <v>104</v>
      </c>
    </row>
    <row r="8" spans="1:18">
      <c r="A8" s="36">
        <v>2024</v>
      </c>
      <c r="B8" s="36" t="s">
        <v>17</v>
      </c>
      <c r="C8" s="36" t="s">
        <v>18</v>
      </c>
      <c r="D8" s="36" t="s">
        <v>642</v>
      </c>
      <c r="E8" s="37">
        <v>45293</v>
      </c>
      <c r="F8" s="36" t="s">
        <v>265</v>
      </c>
      <c r="G8" s="36" t="s">
        <v>266</v>
      </c>
      <c r="H8" s="36" t="s">
        <v>255</v>
      </c>
      <c r="I8" s="36" t="s">
        <v>251</v>
      </c>
      <c r="J8" s="37" t="s">
        <v>252</v>
      </c>
      <c r="K8" s="36">
        <v>8</v>
      </c>
      <c r="P8" s="11">
        <v>45301</v>
      </c>
      <c r="Q8" s="139">
        <v>10</v>
      </c>
      <c r="R8" s="139">
        <v>96</v>
      </c>
    </row>
    <row r="9" spans="1:18">
      <c r="A9" s="36">
        <v>2024</v>
      </c>
      <c r="B9" s="36" t="s">
        <v>17</v>
      </c>
      <c r="C9" s="36" t="s">
        <v>18</v>
      </c>
      <c r="D9" s="36" t="s">
        <v>642</v>
      </c>
      <c r="E9" s="37">
        <v>45293</v>
      </c>
      <c r="F9" s="36" t="s">
        <v>688</v>
      </c>
      <c r="G9" s="36" t="s">
        <v>37</v>
      </c>
      <c r="H9" s="36" t="s">
        <v>255</v>
      </c>
      <c r="I9" s="36" t="s">
        <v>251</v>
      </c>
      <c r="J9" s="37" t="s">
        <v>252</v>
      </c>
      <c r="K9" s="36">
        <v>10</v>
      </c>
      <c r="L9" s="36" t="s">
        <v>253</v>
      </c>
      <c r="P9" s="11">
        <v>45302</v>
      </c>
      <c r="Q9" s="139">
        <v>12</v>
      </c>
      <c r="R9" s="139">
        <v>111</v>
      </c>
    </row>
    <row r="10" spans="1:18">
      <c r="A10" s="36">
        <v>2024</v>
      </c>
      <c r="B10" s="36" t="s">
        <v>17</v>
      </c>
      <c r="C10" s="36" t="s">
        <v>18</v>
      </c>
      <c r="D10" s="36" t="s">
        <v>642</v>
      </c>
      <c r="E10" s="37">
        <v>45293</v>
      </c>
      <c r="F10" s="36" t="s">
        <v>254</v>
      </c>
      <c r="G10" s="36" t="s">
        <v>53</v>
      </c>
      <c r="H10" s="36" t="s">
        <v>255</v>
      </c>
      <c r="I10" s="36" t="s">
        <v>251</v>
      </c>
      <c r="J10" s="37" t="s">
        <v>252</v>
      </c>
      <c r="K10" s="36">
        <v>8</v>
      </c>
      <c r="P10" s="11">
        <v>45303</v>
      </c>
      <c r="Q10" s="139">
        <v>11</v>
      </c>
      <c r="R10" s="139">
        <v>100</v>
      </c>
    </row>
    <row r="11" spans="1:18">
      <c r="A11" s="36">
        <v>2024</v>
      </c>
      <c r="B11" s="36" t="s">
        <v>17</v>
      </c>
      <c r="C11" s="36" t="s">
        <v>18</v>
      </c>
      <c r="D11" s="36" t="s">
        <v>642</v>
      </c>
      <c r="E11" s="37">
        <v>45293</v>
      </c>
      <c r="F11" s="36" t="s">
        <v>647</v>
      </c>
      <c r="G11" s="36" t="s">
        <v>646</v>
      </c>
      <c r="H11" s="36" t="s">
        <v>255</v>
      </c>
      <c r="I11" s="36" t="s">
        <v>251</v>
      </c>
      <c r="J11" s="37" t="s">
        <v>252</v>
      </c>
      <c r="K11" s="36">
        <v>8</v>
      </c>
      <c r="P11" s="11">
        <v>45304</v>
      </c>
      <c r="Q11" s="139">
        <v>6</v>
      </c>
      <c r="R11" s="139">
        <v>48</v>
      </c>
    </row>
    <row r="12" spans="1:18">
      <c r="A12" s="36">
        <v>2024</v>
      </c>
      <c r="B12" s="36" t="s">
        <v>17</v>
      </c>
      <c r="C12" s="36" t="s">
        <v>18</v>
      </c>
      <c r="D12" s="36" t="s">
        <v>642</v>
      </c>
      <c r="E12" s="37">
        <v>45294</v>
      </c>
      <c r="F12" s="36" t="s">
        <v>1177</v>
      </c>
      <c r="G12" s="36" t="s">
        <v>1178</v>
      </c>
      <c r="H12" s="36" t="s">
        <v>255</v>
      </c>
      <c r="I12" s="36" t="s">
        <v>251</v>
      </c>
      <c r="J12" s="37" t="s">
        <v>252</v>
      </c>
      <c r="K12" s="36">
        <v>10</v>
      </c>
      <c r="P12" s="11">
        <v>45306</v>
      </c>
      <c r="Q12" s="139">
        <v>12</v>
      </c>
      <c r="R12" s="139">
        <v>104</v>
      </c>
    </row>
    <row r="13" spans="1:18">
      <c r="A13" s="36">
        <v>2024</v>
      </c>
      <c r="B13" s="36" t="s">
        <v>17</v>
      </c>
      <c r="C13" s="36" t="s">
        <v>18</v>
      </c>
      <c r="D13" s="36" t="s">
        <v>642</v>
      </c>
      <c r="E13" s="37">
        <v>45294</v>
      </c>
      <c r="F13" s="36" t="s">
        <v>256</v>
      </c>
      <c r="G13" s="36" t="s">
        <v>23</v>
      </c>
      <c r="H13" s="36" t="s">
        <v>255</v>
      </c>
      <c r="I13" s="36" t="s">
        <v>251</v>
      </c>
      <c r="J13" s="37" t="s">
        <v>252</v>
      </c>
      <c r="K13" s="36">
        <v>10</v>
      </c>
      <c r="P13" s="11">
        <v>45307</v>
      </c>
      <c r="Q13" s="139">
        <v>12</v>
      </c>
      <c r="R13" s="139">
        <v>116</v>
      </c>
    </row>
    <row r="14" spans="1:18">
      <c r="A14" s="36">
        <v>2024</v>
      </c>
      <c r="B14" s="36" t="s">
        <v>17</v>
      </c>
      <c r="C14" s="36" t="s">
        <v>18</v>
      </c>
      <c r="D14" s="36" t="s">
        <v>642</v>
      </c>
      <c r="E14" s="37">
        <v>45294</v>
      </c>
      <c r="F14" s="36" t="s">
        <v>707</v>
      </c>
      <c r="G14" s="36" t="s">
        <v>45</v>
      </c>
      <c r="H14" s="36" t="s">
        <v>255</v>
      </c>
      <c r="I14" s="36" t="s">
        <v>251</v>
      </c>
      <c r="J14" s="37" t="s">
        <v>252</v>
      </c>
      <c r="K14" s="36">
        <v>10</v>
      </c>
      <c r="P14" s="11">
        <v>45308</v>
      </c>
      <c r="Q14" s="139">
        <v>11</v>
      </c>
      <c r="R14" s="139">
        <v>100</v>
      </c>
    </row>
    <row r="15" spans="1:18">
      <c r="A15" s="36">
        <v>2024</v>
      </c>
      <c r="B15" s="36" t="s">
        <v>17</v>
      </c>
      <c r="C15" s="36" t="s">
        <v>18</v>
      </c>
      <c r="D15" s="36" t="s">
        <v>642</v>
      </c>
      <c r="E15" s="37">
        <v>45294</v>
      </c>
      <c r="F15" s="36" t="s">
        <v>258</v>
      </c>
      <c r="G15" s="36" t="s">
        <v>259</v>
      </c>
      <c r="H15" s="36" t="s">
        <v>255</v>
      </c>
      <c r="I15" s="36" t="s">
        <v>251</v>
      </c>
      <c r="J15" s="36" t="s">
        <v>252</v>
      </c>
      <c r="K15" s="36">
        <v>10</v>
      </c>
      <c r="P15" s="11">
        <v>45309</v>
      </c>
      <c r="Q15" s="139">
        <v>11</v>
      </c>
      <c r="R15" s="139">
        <v>106</v>
      </c>
    </row>
    <row r="16" spans="1:18">
      <c r="A16" s="36">
        <v>2024</v>
      </c>
      <c r="B16" s="36" t="s">
        <v>17</v>
      </c>
      <c r="C16" s="36" t="s">
        <v>18</v>
      </c>
      <c r="D16" s="36" t="s">
        <v>642</v>
      </c>
      <c r="E16" s="37">
        <v>45294</v>
      </c>
      <c r="F16" s="36" t="s">
        <v>257</v>
      </c>
      <c r="G16" s="36" t="s">
        <v>39</v>
      </c>
      <c r="H16" s="36" t="s">
        <v>255</v>
      </c>
      <c r="I16" s="36" t="s">
        <v>251</v>
      </c>
      <c r="J16" s="37" t="s">
        <v>252</v>
      </c>
      <c r="K16" s="36">
        <v>10</v>
      </c>
      <c r="P16" s="11">
        <v>45310</v>
      </c>
      <c r="Q16" s="139">
        <v>10</v>
      </c>
      <c r="R16" s="139">
        <v>94</v>
      </c>
    </row>
    <row r="17" spans="1:18">
      <c r="A17" s="36">
        <v>2024</v>
      </c>
      <c r="B17" s="36" t="s">
        <v>17</v>
      </c>
      <c r="C17" s="36" t="s">
        <v>18</v>
      </c>
      <c r="D17" s="36" t="s">
        <v>642</v>
      </c>
      <c r="E17" s="37">
        <v>45294</v>
      </c>
      <c r="F17" s="36" t="s">
        <v>264</v>
      </c>
      <c r="G17" s="36" t="s">
        <v>636</v>
      </c>
      <c r="H17" s="36" t="s">
        <v>255</v>
      </c>
      <c r="I17" s="36" t="s">
        <v>251</v>
      </c>
      <c r="J17" s="36" t="s">
        <v>252</v>
      </c>
      <c r="K17" s="36">
        <v>8</v>
      </c>
      <c r="P17" s="11">
        <v>45311</v>
      </c>
      <c r="Q17" s="139">
        <v>6</v>
      </c>
      <c r="R17" s="139">
        <v>48</v>
      </c>
    </row>
    <row r="18" spans="1:18">
      <c r="A18" s="36">
        <v>2024</v>
      </c>
      <c r="B18" s="36" t="s">
        <v>17</v>
      </c>
      <c r="C18" s="36" t="s">
        <v>18</v>
      </c>
      <c r="D18" s="36" t="s">
        <v>642</v>
      </c>
      <c r="E18" s="37">
        <v>45294</v>
      </c>
      <c r="F18" s="36" t="s">
        <v>260</v>
      </c>
      <c r="G18" s="36" t="s">
        <v>41</v>
      </c>
      <c r="H18" s="36" t="s">
        <v>255</v>
      </c>
      <c r="I18" s="36" t="s">
        <v>251</v>
      </c>
      <c r="J18" s="37" t="s">
        <v>252</v>
      </c>
      <c r="K18" s="36">
        <v>10</v>
      </c>
      <c r="L18" s="36" t="s">
        <v>253</v>
      </c>
      <c r="P18" s="11">
        <v>45313</v>
      </c>
      <c r="Q18" s="139">
        <v>12</v>
      </c>
      <c r="R18" s="139">
        <v>106</v>
      </c>
    </row>
    <row r="19" spans="1:18">
      <c r="A19" s="36">
        <v>2024</v>
      </c>
      <c r="B19" s="36" t="s">
        <v>17</v>
      </c>
      <c r="C19" s="36" t="s">
        <v>18</v>
      </c>
      <c r="D19" s="36" t="s">
        <v>642</v>
      </c>
      <c r="E19" s="37">
        <v>45294</v>
      </c>
      <c r="F19" s="36" t="s">
        <v>265</v>
      </c>
      <c r="G19" s="36" t="s">
        <v>266</v>
      </c>
      <c r="H19" s="36" t="s">
        <v>255</v>
      </c>
      <c r="I19" s="36" t="s">
        <v>251</v>
      </c>
      <c r="J19" s="36" t="s">
        <v>252</v>
      </c>
      <c r="K19" s="36">
        <v>10</v>
      </c>
      <c r="P19" s="11">
        <v>45314</v>
      </c>
      <c r="Q19" s="139">
        <v>12</v>
      </c>
      <c r="R19" s="139">
        <v>114</v>
      </c>
    </row>
    <row r="20" spans="1:18">
      <c r="A20" s="36">
        <v>2024</v>
      </c>
      <c r="B20" s="36" t="s">
        <v>17</v>
      </c>
      <c r="C20" s="36" t="s">
        <v>18</v>
      </c>
      <c r="D20" s="36" t="s">
        <v>642</v>
      </c>
      <c r="E20" s="37">
        <v>45294</v>
      </c>
      <c r="F20" s="36" t="s">
        <v>688</v>
      </c>
      <c r="G20" s="36" t="s">
        <v>37</v>
      </c>
      <c r="H20" s="36" t="s">
        <v>255</v>
      </c>
      <c r="I20" s="36" t="s">
        <v>251</v>
      </c>
      <c r="J20" s="37" t="s">
        <v>252</v>
      </c>
      <c r="K20" s="36">
        <v>10</v>
      </c>
      <c r="L20" s="36" t="s">
        <v>253</v>
      </c>
      <c r="P20" s="11">
        <v>45315</v>
      </c>
      <c r="Q20" s="139">
        <v>12</v>
      </c>
      <c r="R20" s="139">
        <v>108</v>
      </c>
    </row>
    <row r="21" spans="1:18">
      <c r="A21" s="36">
        <v>2024</v>
      </c>
      <c r="B21" s="36" t="s">
        <v>17</v>
      </c>
      <c r="C21" s="36" t="s">
        <v>18</v>
      </c>
      <c r="D21" s="36" t="s">
        <v>642</v>
      </c>
      <c r="E21" s="37">
        <v>45294</v>
      </c>
      <c r="F21" s="36" t="s">
        <v>254</v>
      </c>
      <c r="G21" s="36" t="s">
        <v>53</v>
      </c>
      <c r="H21" s="36" t="s">
        <v>255</v>
      </c>
      <c r="I21" s="36" t="s">
        <v>251</v>
      </c>
      <c r="J21" s="36" t="s">
        <v>252</v>
      </c>
      <c r="K21" s="36">
        <v>10</v>
      </c>
      <c r="P21" s="11">
        <v>45316</v>
      </c>
      <c r="Q21" s="139">
        <v>11</v>
      </c>
      <c r="R21" s="139">
        <v>96</v>
      </c>
    </row>
    <row r="22" spans="1:18">
      <c r="A22" s="36">
        <v>2024</v>
      </c>
      <c r="B22" s="36" t="s">
        <v>17</v>
      </c>
      <c r="C22" s="36" t="s">
        <v>18</v>
      </c>
      <c r="D22" s="36" t="s">
        <v>642</v>
      </c>
      <c r="E22" s="37">
        <v>45294</v>
      </c>
      <c r="F22" s="36" t="s">
        <v>647</v>
      </c>
      <c r="G22" s="36" t="s">
        <v>646</v>
      </c>
      <c r="H22" s="36" t="s">
        <v>255</v>
      </c>
      <c r="I22" s="36" t="s">
        <v>251</v>
      </c>
      <c r="J22" s="36" t="s">
        <v>252</v>
      </c>
      <c r="K22" s="36">
        <v>10</v>
      </c>
      <c r="P22" s="11">
        <v>45317</v>
      </c>
      <c r="Q22" s="139">
        <v>11</v>
      </c>
      <c r="R22" s="139">
        <v>98</v>
      </c>
    </row>
    <row r="23" spans="1:18">
      <c r="A23" s="36">
        <v>2024</v>
      </c>
      <c r="B23" s="36" t="s">
        <v>17</v>
      </c>
      <c r="C23" s="36" t="s">
        <v>18</v>
      </c>
      <c r="D23" s="36" t="s">
        <v>642</v>
      </c>
      <c r="E23" s="37">
        <v>45295</v>
      </c>
      <c r="F23" s="36" t="s">
        <v>1177</v>
      </c>
      <c r="G23" s="36" t="s">
        <v>1178</v>
      </c>
      <c r="H23" s="36" t="s">
        <v>255</v>
      </c>
      <c r="I23" s="36" t="s">
        <v>251</v>
      </c>
      <c r="J23" s="36" t="s">
        <v>252</v>
      </c>
      <c r="K23" s="36">
        <v>10</v>
      </c>
      <c r="P23" s="11">
        <v>45320</v>
      </c>
      <c r="Q23" s="139">
        <v>11</v>
      </c>
      <c r="R23" s="139">
        <v>92</v>
      </c>
    </row>
    <row r="24" spans="1:18">
      <c r="A24" s="36">
        <v>2024</v>
      </c>
      <c r="B24" s="36" t="s">
        <v>17</v>
      </c>
      <c r="C24" s="36" t="s">
        <v>18</v>
      </c>
      <c r="D24" s="36" t="s">
        <v>642</v>
      </c>
      <c r="E24" s="37">
        <v>45295</v>
      </c>
      <c r="F24" s="36" t="s">
        <v>256</v>
      </c>
      <c r="G24" s="36" t="s">
        <v>23</v>
      </c>
      <c r="H24" s="36" t="s">
        <v>255</v>
      </c>
      <c r="I24" s="36" t="s">
        <v>251</v>
      </c>
      <c r="J24" s="36" t="s">
        <v>252</v>
      </c>
      <c r="K24" s="36">
        <v>8</v>
      </c>
      <c r="P24" s="11">
        <v>45321</v>
      </c>
      <c r="Q24" s="139">
        <v>12</v>
      </c>
      <c r="R24" s="139">
        <v>103</v>
      </c>
    </row>
    <row r="25" spans="1:18">
      <c r="A25" s="36">
        <v>2024</v>
      </c>
      <c r="B25" s="36" t="s">
        <v>17</v>
      </c>
      <c r="C25" s="36" t="s">
        <v>18</v>
      </c>
      <c r="D25" s="36" t="s">
        <v>642</v>
      </c>
      <c r="E25" s="37">
        <v>45295</v>
      </c>
      <c r="F25" s="36" t="s">
        <v>707</v>
      </c>
      <c r="G25" s="36" t="s">
        <v>45</v>
      </c>
      <c r="H25" s="36" t="s">
        <v>255</v>
      </c>
      <c r="I25" s="36" t="s">
        <v>251</v>
      </c>
      <c r="J25" s="36" t="s">
        <v>252</v>
      </c>
      <c r="K25" s="36">
        <v>8</v>
      </c>
      <c r="P25" s="11">
        <v>45322</v>
      </c>
      <c r="Q25" s="139">
        <v>11</v>
      </c>
      <c r="R25" s="139">
        <v>91</v>
      </c>
    </row>
    <row r="26" spans="1:18">
      <c r="A26" s="36">
        <v>2024</v>
      </c>
      <c r="B26" s="36" t="s">
        <v>17</v>
      </c>
      <c r="C26" s="36" t="s">
        <v>18</v>
      </c>
      <c r="D26" s="36" t="s">
        <v>642</v>
      </c>
      <c r="E26" s="37">
        <v>45295</v>
      </c>
      <c r="F26" s="36" t="s">
        <v>258</v>
      </c>
      <c r="G26" s="36" t="s">
        <v>259</v>
      </c>
      <c r="H26" s="36" t="s">
        <v>255</v>
      </c>
      <c r="I26" s="36" t="s">
        <v>251</v>
      </c>
      <c r="J26" s="36" t="s">
        <v>252</v>
      </c>
      <c r="K26" s="36">
        <v>10</v>
      </c>
      <c r="P26" s="11">
        <v>45323</v>
      </c>
      <c r="Q26" s="139">
        <v>10</v>
      </c>
      <c r="R26" s="139">
        <v>93.5</v>
      </c>
    </row>
    <row r="27" spans="1:18">
      <c r="A27" s="36">
        <v>2024</v>
      </c>
      <c r="B27" s="36" t="s">
        <v>17</v>
      </c>
      <c r="C27" s="36" t="s">
        <v>18</v>
      </c>
      <c r="D27" s="36" t="s">
        <v>642</v>
      </c>
      <c r="E27" s="37">
        <v>45295</v>
      </c>
      <c r="F27" s="36" t="s">
        <v>257</v>
      </c>
      <c r="G27" s="36" t="s">
        <v>39</v>
      </c>
      <c r="H27" s="36" t="s">
        <v>255</v>
      </c>
      <c r="I27" s="36" t="s">
        <v>251</v>
      </c>
      <c r="J27" s="36" t="s">
        <v>252</v>
      </c>
      <c r="K27" s="36">
        <v>10</v>
      </c>
      <c r="P27" s="11">
        <v>45324</v>
      </c>
      <c r="Q27" s="139">
        <v>9</v>
      </c>
      <c r="R27" s="139">
        <v>86</v>
      </c>
    </row>
    <row r="28" spans="1:18">
      <c r="A28" s="36">
        <v>2024</v>
      </c>
      <c r="B28" s="36" t="s">
        <v>17</v>
      </c>
      <c r="C28" s="36" t="s">
        <v>18</v>
      </c>
      <c r="D28" s="36" t="s">
        <v>642</v>
      </c>
      <c r="E28" s="37">
        <v>45295</v>
      </c>
      <c r="F28" s="36" t="s">
        <v>264</v>
      </c>
      <c r="G28" s="36" t="s">
        <v>636</v>
      </c>
      <c r="H28" s="36" t="s">
        <v>255</v>
      </c>
      <c r="I28" s="36" t="s">
        <v>251</v>
      </c>
      <c r="J28" s="36" t="s">
        <v>252</v>
      </c>
      <c r="K28" s="36">
        <v>8</v>
      </c>
      <c r="P28" s="11">
        <v>45341</v>
      </c>
      <c r="Q28" s="139">
        <v>7</v>
      </c>
      <c r="R28" s="139">
        <v>64</v>
      </c>
    </row>
    <row r="29" spans="1:18">
      <c r="A29" s="36">
        <v>2024</v>
      </c>
      <c r="B29" s="36" t="s">
        <v>17</v>
      </c>
      <c r="C29" s="36" t="s">
        <v>18</v>
      </c>
      <c r="D29" s="36" t="s">
        <v>642</v>
      </c>
      <c r="E29" s="37">
        <v>45295</v>
      </c>
      <c r="F29" s="36" t="s">
        <v>260</v>
      </c>
      <c r="G29" s="36" t="s">
        <v>41</v>
      </c>
      <c r="H29" s="36" t="s">
        <v>255</v>
      </c>
      <c r="I29" s="36" t="s">
        <v>251</v>
      </c>
      <c r="J29" s="36" t="s">
        <v>252</v>
      </c>
      <c r="K29" s="36">
        <v>10</v>
      </c>
      <c r="L29" s="36" t="s">
        <v>253</v>
      </c>
      <c r="P29" s="11">
        <v>45342</v>
      </c>
      <c r="Q29" s="139">
        <v>9</v>
      </c>
      <c r="R29" s="139">
        <v>88</v>
      </c>
    </row>
    <row r="30" spans="1:18">
      <c r="A30" s="36">
        <v>2024</v>
      </c>
      <c r="B30" s="36" t="s">
        <v>17</v>
      </c>
      <c r="C30" s="36" t="s">
        <v>18</v>
      </c>
      <c r="D30" s="36" t="s">
        <v>642</v>
      </c>
      <c r="E30" s="37">
        <v>45295</v>
      </c>
      <c r="F30" s="36" t="s">
        <v>265</v>
      </c>
      <c r="G30" s="36" t="s">
        <v>266</v>
      </c>
      <c r="H30" s="36" t="s">
        <v>255</v>
      </c>
      <c r="I30" s="36" t="s">
        <v>251</v>
      </c>
      <c r="J30" s="36" t="s">
        <v>252</v>
      </c>
      <c r="K30" s="36">
        <v>10</v>
      </c>
      <c r="P30" s="11">
        <v>45343</v>
      </c>
      <c r="Q30" s="139">
        <v>10</v>
      </c>
      <c r="R30" s="139">
        <v>98</v>
      </c>
    </row>
    <row r="31" spans="1:18">
      <c r="A31" s="36">
        <v>2024</v>
      </c>
      <c r="B31" s="36" t="s">
        <v>17</v>
      </c>
      <c r="C31" s="36" t="s">
        <v>18</v>
      </c>
      <c r="D31" s="36" t="s">
        <v>642</v>
      </c>
      <c r="E31" s="37">
        <v>45295</v>
      </c>
      <c r="F31" s="36" t="s">
        <v>250</v>
      </c>
      <c r="G31" s="36" t="s">
        <v>44</v>
      </c>
      <c r="H31" s="36" t="s">
        <v>255</v>
      </c>
      <c r="I31" s="36" t="s">
        <v>251</v>
      </c>
      <c r="J31" s="36" t="s">
        <v>252</v>
      </c>
      <c r="K31" s="36">
        <v>8</v>
      </c>
      <c r="P31" s="11">
        <v>45344</v>
      </c>
      <c r="Q31" s="139">
        <v>10</v>
      </c>
      <c r="R31" s="139">
        <v>96</v>
      </c>
    </row>
    <row r="32" spans="1:18">
      <c r="A32" s="36">
        <v>2024</v>
      </c>
      <c r="B32" s="36" t="s">
        <v>17</v>
      </c>
      <c r="C32" s="36" t="s">
        <v>18</v>
      </c>
      <c r="D32" s="36" t="s">
        <v>642</v>
      </c>
      <c r="E32" s="37">
        <v>45295</v>
      </c>
      <c r="F32" s="36" t="s">
        <v>688</v>
      </c>
      <c r="G32" s="36" t="s">
        <v>37</v>
      </c>
      <c r="H32" s="36" t="s">
        <v>255</v>
      </c>
      <c r="I32" s="36" t="s">
        <v>251</v>
      </c>
      <c r="J32" s="36" t="s">
        <v>252</v>
      </c>
      <c r="K32" s="36">
        <v>8</v>
      </c>
      <c r="L32" s="36" t="s">
        <v>253</v>
      </c>
      <c r="P32" s="11">
        <v>45345</v>
      </c>
      <c r="Q32" s="139">
        <v>9</v>
      </c>
      <c r="R32" s="139">
        <v>88</v>
      </c>
    </row>
    <row r="33" spans="1:18">
      <c r="A33" s="36">
        <v>2024</v>
      </c>
      <c r="B33" s="36" t="s">
        <v>17</v>
      </c>
      <c r="C33" s="36" t="s">
        <v>18</v>
      </c>
      <c r="D33" s="36" t="s">
        <v>642</v>
      </c>
      <c r="E33" s="37">
        <v>45295</v>
      </c>
      <c r="F33" s="36" t="s">
        <v>254</v>
      </c>
      <c r="G33" s="36" t="s">
        <v>53</v>
      </c>
      <c r="H33" s="36" t="s">
        <v>255</v>
      </c>
      <c r="I33" s="36" t="s">
        <v>251</v>
      </c>
      <c r="J33" s="36" t="s">
        <v>252</v>
      </c>
      <c r="K33" s="36">
        <v>10</v>
      </c>
      <c r="P33" s="11">
        <v>45348</v>
      </c>
      <c r="Q33" s="139">
        <v>10</v>
      </c>
      <c r="R33" s="139">
        <v>94</v>
      </c>
    </row>
    <row r="34" spans="1:18">
      <c r="A34" s="36">
        <v>2024</v>
      </c>
      <c r="B34" s="36" t="s">
        <v>17</v>
      </c>
      <c r="C34" s="36" t="s">
        <v>18</v>
      </c>
      <c r="D34" s="36" t="s">
        <v>642</v>
      </c>
      <c r="E34" s="37">
        <v>45296</v>
      </c>
      <c r="F34" s="36" t="s">
        <v>1177</v>
      </c>
      <c r="G34" s="36" t="s">
        <v>1178</v>
      </c>
      <c r="H34" s="36" t="s">
        <v>255</v>
      </c>
      <c r="I34" s="36" t="s">
        <v>251</v>
      </c>
      <c r="J34" s="36" t="s">
        <v>252</v>
      </c>
      <c r="K34" s="36">
        <v>10</v>
      </c>
      <c r="P34" s="11">
        <v>45349</v>
      </c>
      <c r="Q34" s="139">
        <v>11</v>
      </c>
      <c r="R34" s="139">
        <v>108</v>
      </c>
    </row>
    <row r="35" spans="1:18">
      <c r="A35" s="36">
        <v>2024</v>
      </c>
      <c r="B35" s="36" t="s">
        <v>17</v>
      </c>
      <c r="C35" s="36" t="s">
        <v>18</v>
      </c>
      <c r="D35" s="36" t="s">
        <v>642</v>
      </c>
      <c r="E35" s="37">
        <v>45296</v>
      </c>
      <c r="F35" s="36" t="s">
        <v>256</v>
      </c>
      <c r="G35" s="36" t="s">
        <v>23</v>
      </c>
      <c r="H35" s="36" t="s">
        <v>255</v>
      </c>
      <c r="I35" s="36" t="s">
        <v>251</v>
      </c>
      <c r="J35" s="36" t="s">
        <v>252</v>
      </c>
      <c r="K35" s="36">
        <v>10</v>
      </c>
      <c r="P35" s="11">
        <v>45350</v>
      </c>
      <c r="Q35" s="139">
        <v>11</v>
      </c>
      <c r="R35" s="139">
        <v>106</v>
      </c>
    </row>
    <row r="36" spans="1:18">
      <c r="A36" s="36">
        <v>2024</v>
      </c>
      <c r="B36" s="36" t="s">
        <v>17</v>
      </c>
      <c r="C36" s="36" t="s">
        <v>18</v>
      </c>
      <c r="D36" s="36" t="s">
        <v>642</v>
      </c>
      <c r="E36" s="37">
        <v>45296</v>
      </c>
      <c r="F36" s="36" t="s">
        <v>707</v>
      </c>
      <c r="G36" s="36" t="s">
        <v>45</v>
      </c>
      <c r="H36" s="36" t="s">
        <v>255</v>
      </c>
      <c r="I36" s="36" t="s">
        <v>251</v>
      </c>
      <c r="J36" s="36" t="s">
        <v>252</v>
      </c>
      <c r="K36" s="36">
        <v>8</v>
      </c>
      <c r="P36" s="11">
        <v>45351</v>
      </c>
      <c r="Q36" s="139">
        <v>12</v>
      </c>
      <c r="R36" s="139">
        <v>110</v>
      </c>
    </row>
    <row r="37" spans="1:18">
      <c r="A37" s="36">
        <v>2024</v>
      </c>
      <c r="B37" s="36" t="s">
        <v>17</v>
      </c>
      <c r="C37" s="36" t="s">
        <v>18</v>
      </c>
      <c r="D37" s="36" t="s">
        <v>642</v>
      </c>
      <c r="E37" s="37">
        <v>45296</v>
      </c>
      <c r="F37" s="36" t="s">
        <v>258</v>
      </c>
      <c r="G37" s="36" t="s">
        <v>259</v>
      </c>
      <c r="H37" s="36" t="s">
        <v>255</v>
      </c>
      <c r="I37" s="36" t="s">
        <v>251</v>
      </c>
      <c r="J37" s="36" t="s">
        <v>252</v>
      </c>
      <c r="K37" s="36">
        <v>10</v>
      </c>
      <c r="P37" s="11">
        <v>45352</v>
      </c>
      <c r="Q37" s="139">
        <v>12</v>
      </c>
      <c r="R37" s="139">
        <v>104</v>
      </c>
    </row>
    <row r="38" spans="1:18">
      <c r="A38" s="36">
        <v>2024</v>
      </c>
      <c r="B38" s="36" t="s">
        <v>17</v>
      </c>
      <c r="C38" s="36" t="s">
        <v>18</v>
      </c>
      <c r="D38" s="36" t="s">
        <v>642</v>
      </c>
      <c r="E38" s="37">
        <v>45296</v>
      </c>
      <c r="F38" s="36" t="s">
        <v>257</v>
      </c>
      <c r="G38" s="36" t="s">
        <v>39</v>
      </c>
      <c r="H38" s="36" t="s">
        <v>255</v>
      </c>
      <c r="I38" s="36" t="s">
        <v>251</v>
      </c>
      <c r="J38" s="36" t="s">
        <v>252</v>
      </c>
      <c r="K38" s="36">
        <v>10</v>
      </c>
      <c r="P38" s="11">
        <v>45355</v>
      </c>
      <c r="Q38" s="139">
        <v>11</v>
      </c>
      <c r="R38" s="139">
        <v>92</v>
      </c>
    </row>
    <row r="39" spans="1:18">
      <c r="A39" s="36">
        <v>2024</v>
      </c>
      <c r="B39" s="36" t="s">
        <v>17</v>
      </c>
      <c r="C39" s="36" t="s">
        <v>18</v>
      </c>
      <c r="D39" s="36" t="s">
        <v>642</v>
      </c>
      <c r="E39" s="37">
        <v>45296</v>
      </c>
      <c r="F39" s="36" t="s">
        <v>264</v>
      </c>
      <c r="G39" s="36" t="s">
        <v>636</v>
      </c>
      <c r="H39" s="36" t="s">
        <v>255</v>
      </c>
      <c r="I39" s="36" t="s">
        <v>251</v>
      </c>
      <c r="J39" s="36" t="s">
        <v>252</v>
      </c>
      <c r="K39" s="36">
        <v>8</v>
      </c>
      <c r="P39" s="11">
        <v>45356</v>
      </c>
      <c r="Q39" s="139">
        <v>11</v>
      </c>
      <c r="R39" s="139">
        <v>92</v>
      </c>
    </row>
    <row r="40" spans="1:18">
      <c r="A40" s="36">
        <v>2024</v>
      </c>
      <c r="B40" s="36" t="s">
        <v>17</v>
      </c>
      <c r="C40" s="36" t="s">
        <v>18</v>
      </c>
      <c r="D40" s="36" t="s">
        <v>642</v>
      </c>
      <c r="E40" s="37">
        <v>45296</v>
      </c>
      <c r="F40" s="36" t="s">
        <v>260</v>
      </c>
      <c r="G40" s="36" t="s">
        <v>41</v>
      </c>
      <c r="H40" s="36" t="s">
        <v>255</v>
      </c>
      <c r="I40" s="36" t="s">
        <v>251</v>
      </c>
      <c r="J40" s="36" t="s">
        <v>252</v>
      </c>
      <c r="K40" s="36">
        <v>8</v>
      </c>
      <c r="L40" s="36" t="s">
        <v>253</v>
      </c>
      <c r="P40" s="11">
        <v>45357</v>
      </c>
      <c r="Q40" s="139">
        <v>11</v>
      </c>
      <c r="R40" s="139">
        <v>96</v>
      </c>
    </row>
    <row r="41" spans="1:18">
      <c r="A41" s="36">
        <v>2024</v>
      </c>
      <c r="B41" s="36" t="s">
        <v>17</v>
      </c>
      <c r="C41" s="36" t="s">
        <v>18</v>
      </c>
      <c r="D41" s="36" t="s">
        <v>642</v>
      </c>
      <c r="E41" s="37">
        <v>45296</v>
      </c>
      <c r="F41" s="36" t="s">
        <v>265</v>
      </c>
      <c r="G41" s="36" t="s">
        <v>266</v>
      </c>
      <c r="H41" s="36" t="s">
        <v>255</v>
      </c>
      <c r="I41" s="36" t="s">
        <v>251</v>
      </c>
      <c r="J41" s="36" t="s">
        <v>252</v>
      </c>
      <c r="K41" s="36">
        <v>10</v>
      </c>
      <c r="P41" s="11">
        <v>45358</v>
      </c>
      <c r="Q41" s="139">
        <v>11</v>
      </c>
      <c r="R41" s="139">
        <v>104</v>
      </c>
    </row>
    <row r="42" spans="1:18">
      <c r="A42" s="36">
        <v>2024</v>
      </c>
      <c r="B42" s="36" t="s">
        <v>17</v>
      </c>
      <c r="C42" s="36" t="s">
        <v>18</v>
      </c>
      <c r="D42" s="36" t="s">
        <v>642</v>
      </c>
      <c r="E42" s="37">
        <v>45296</v>
      </c>
      <c r="F42" s="36" t="s">
        <v>250</v>
      </c>
      <c r="G42" s="36" t="s">
        <v>44</v>
      </c>
      <c r="H42" s="36" t="s">
        <v>255</v>
      </c>
      <c r="I42" s="36" t="s">
        <v>251</v>
      </c>
      <c r="J42" s="36" t="s">
        <v>252</v>
      </c>
      <c r="K42" s="36">
        <v>10</v>
      </c>
      <c r="P42" s="11">
        <v>45359</v>
      </c>
      <c r="Q42" s="139">
        <v>10</v>
      </c>
      <c r="R42" s="139">
        <v>72</v>
      </c>
    </row>
    <row r="43" spans="1:18">
      <c r="A43" s="36">
        <v>2024</v>
      </c>
      <c r="B43" s="36" t="s">
        <v>17</v>
      </c>
      <c r="C43" s="36" t="s">
        <v>18</v>
      </c>
      <c r="D43" s="36" t="s">
        <v>642</v>
      </c>
      <c r="E43" s="37">
        <v>45296</v>
      </c>
      <c r="F43" s="36" t="s">
        <v>688</v>
      </c>
      <c r="G43" s="36" t="s">
        <v>37</v>
      </c>
      <c r="H43" s="36" t="s">
        <v>255</v>
      </c>
      <c r="I43" s="36" t="s">
        <v>251</v>
      </c>
      <c r="J43" s="36" t="s">
        <v>252</v>
      </c>
      <c r="K43" s="36">
        <v>8</v>
      </c>
      <c r="L43" s="36" t="s">
        <v>253</v>
      </c>
      <c r="P43" s="11">
        <v>45362</v>
      </c>
      <c r="Q43" s="139">
        <v>9</v>
      </c>
      <c r="R43" s="139">
        <v>76</v>
      </c>
    </row>
    <row r="44" spans="1:18">
      <c r="A44" s="36">
        <v>2024</v>
      </c>
      <c r="B44" s="36" t="s">
        <v>17</v>
      </c>
      <c r="C44" s="36" t="s">
        <v>18</v>
      </c>
      <c r="D44" s="36" t="s">
        <v>642</v>
      </c>
      <c r="E44" s="37">
        <v>45296</v>
      </c>
      <c r="F44" s="36" t="s">
        <v>254</v>
      </c>
      <c r="G44" s="36" t="s">
        <v>53</v>
      </c>
      <c r="H44" s="36" t="s">
        <v>255</v>
      </c>
      <c r="I44" s="36" t="s">
        <v>251</v>
      </c>
      <c r="J44" s="36" t="s">
        <v>252</v>
      </c>
      <c r="K44" s="36">
        <v>8</v>
      </c>
      <c r="P44" s="11">
        <v>45363</v>
      </c>
      <c r="Q44" s="139">
        <v>10</v>
      </c>
      <c r="R44" s="139">
        <v>90</v>
      </c>
    </row>
    <row r="45" spans="1:18">
      <c r="A45" s="36">
        <v>2024</v>
      </c>
      <c r="B45" s="36" t="s">
        <v>17</v>
      </c>
      <c r="C45" s="36" t="s">
        <v>18</v>
      </c>
      <c r="D45" s="36" t="s">
        <v>641</v>
      </c>
      <c r="E45" s="37">
        <v>45299</v>
      </c>
      <c r="F45" s="36" t="s">
        <v>1177</v>
      </c>
      <c r="G45" s="36" t="s">
        <v>1178</v>
      </c>
      <c r="H45" s="36" t="s">
        <v>255</v>
      </c>
      <c r="I45" s="36" t="s">
        <v>251</v>
      </c>
      <c r="J45" s="36" t="s">
        <v>252</v>
      </c>
      <c r="K45" s="36">
        <v>8</v>
      </c>
      <c r="P45" s="11">
        <v>45364</v>
      </c>
      <c r="Q45" s="139">
        <v>11</v>
      </c>
      <c r="R45" s="139">
        <v>96</v>
      </c>
    </row>
    <row r="46" spans="1:18">
      <c r="A46" s="36">
        <v>2024</v>
      </c>
      <c r="B46" s="36" t="s">
        <v>17</v>
      </c>
      <c r="C46" s="36" t="s">
        <v>18</v>
      </c>
      <c r="D46" s="36" t="s">
        <v>641</v>
      </c>
      <c r="E46" s="37">
        <v>45299</v>
      </c>
      <c r="F46" s="36" t="s">
        <v>256</v>
      </c>
      <c r="G46" s="36" t="s">
        <v>23</v>
      </c>
      <c r="H46" s="36" t="s">
        <v>255</v>
      </c>
      <c r="I46" s="36" t="s">
        <v>251</v>
      </c>
      <c r="J46" s="36" t="s">
        <v>252</v>
      </c>
      <c r="K46" s="36">
        <v>8</v>
      </c>
      <c r="P46" s="11">
        <v>45365</v>
      </c>
      <c r="Q46" s="139">
        <v>10</v>
      </c>
      <c r="R46" s="139">
        <v>90</v>
      </c>
    </row>
    <row r="47" spans="1:18">
      <c r="A47" s="36">
        <v>2024</v>
      </c>
      <c r="B47" s="36" t="s">
        <v>17</v>
      </c>
      <c r="C47" s="36" t="s">
        <v>18</v>
      </c>
      <c r="D47" s="36" t="s">
        <v>641</v>
      </c>
      <c r="E47" s="37">
        <v>45299</v>
      </c>
      <c r="F47" s="36" t="s">
        <v>707</v>
      </c>
      <c r="G47" s="36" t="s">
        <v>45</v>
      </c>
      <c r="H47" s="36" t="s">
        <v>255</v>
      </c>
      <c r="I47" s="36" t="s">
        <v>251</v>
      </c>
      <c r="J47" s="36" t="s">
        <v>252</v>
      </c>
      <c r="K47" s="36">
        <v>8</v>
      </c>
      <c r="P47" s="11">
        <v>45366</v>
      </c>
      <c r="Q47" s="139">
        <v>10</v>
      </c>
      <c r="R47" s="139">
        <v>88</v>
      </c>
    </row>
    <row r="48" spans="1:18">
      <c r="A48" s="36">
        <v>2024</v>
      </c>
      <c r="B48" s="36" t="s">
        <v>17</v>
      </c>
      <c r="C48" s="36" t="s">
        <v>18</v>
      </c>
      <c r="D48" s="36" t="s">
        <v>641</v>
      </c>
      <c r="E48" s="37">
        <v>45299</v>
      </c>
      <c r="F48" s="36" t="s">
        <v>258</v>
      </c>
      <c r="G48" s="36" t="s">
        <v>259</v>
      </c>
      <c r="H48" s="36" t="s">
        <v>255</v>
      </c>
      <c r="I48" s="36" t="s">
        <v>251</v>
      </c>
      <c r="J48" s="36" t="s">
        <v>252</v>
      </c>
      <c r="K48" s="36">
        <v>8</v>
      </c>
      <c r="P48" s="11">
        <v>45369</v>
      </c>
      <c r="Q48" s="139">
        <v>9</v>
      </c>
      <c r="R48" s="139">
        <v>74</v>
      </c>
    </row>
    <row r="49" spans="1:18">
      <c r="A49" s="36">
        <v>2024</v>
      </c>
      <c r="B49" s="36" t="s">
        <v>17</v>
      </c>
      <c r="C49" s="36" t="s">
        <v>18</v>
      </c>
      <c r="D49" s="36" t="s">
        <v>641</v>
      </c>
      <c r="E49" s="37">
        <v>45299</v>
      </c>
      <c r="F49" s="36" t="s">
        <v>257</v>
      </c>
      <c r="G49" s="36" t="s">
        <v>39</v>
      </c>
      <c r="H49" s="36" t="s">
        <v>255</v>
      </c>
      <c r="I49" s="36" t="s">
        <v>251</v>
      </c>
      <c r="J49" s="36" t="s">
        <v>252</v>
      </c>
      <c r="K49" s="36">
        <v>10</v>
      </c>
      <c r="P49" s="11">
        <v>45370</v>
      </c>
      <c r="Q49" s="139">
        <v>9</v>
      </c>
      <c r="R49" s="139">
        <v>82</v>
      </c>
    </row>
    <row r="50" spans="1:18">
      <c r="A50" s="36">
        <v>2024</v>
      </c>
      <c r="B50" s="36" t="s">
        <v>17</v>
      </c>
      <c r="C50" s="36" t="s">
        <v>18</v>
      </c>
      <c r="D50" s="36" t="s">
        <v>641</v>
      </c>
      <c r="E50" s="37">
        <v>45299</v>
      </c>
      <c r="F50" s="36" t="s">
        <v>264</v>
      </c>
      <c r="G50" s="36" t="s">
        <v>636</v>
      </c>
      <c r="H50" s="36" t="s">
        <v>255</v>
      </c>
      <c r="I50" s="36" t="s">
        <v>251</v>
      </c>
      <c r="J50" s="36" t="s">
        <v>252</v>
      </c>
      <c r="K50" s="36">
        <v>8</v>
      </c>
      <c r="P50" s="11">
        <v>45371</v>
      </c>
      <c r="Q50" s="139">
        <v>8</v>
      </c>
      <c r="R50" s="139">
        <v>68</v>
      </c>
    </row>
    <row r="51" spans="1:18">
      <c r="A51" s="36">
        <v>2024</v>
      </c>
      <c r="B51" s="36" t="s">
        <v>17</v>
      </c>
      <c r="C51" s="36" t="s">
        <v>18</v>
      </c>
      <c r="D51" s="36" t="s">
        <v>641</v>
      </c>
      <c r="E51" s="37">
        <v>45299</v>
      </c>
      <c r="F51" s="36" t="s">
        <v>260</v>
      </c>
      <c r="G51" s="36" t="s">
        <v>41</v>
      </c>
      <c r="H51" s="36" t="s">
        <v>255</v>
      </c>
      <c r="I51" s="36" t="s">
        <v>251</v>
      </c>
      <c r="J51" s="36" t="s">
        <v>252</v>
      </c>
      <c r="K51" s="36">
        <v>10</v>
      </c>
      <c r="L51" s="36" t="s">
        <v>253</v>
      </c>
      <c r="P51" s="11">
        <v>45372</v>
      </c>
      <c r="Q51" s="139">
        <v>9</v>
      </c>
      <c r="R51" s="139">
        <v>78</v>
      </c>
    </row>
    <row r="52" spans="1:18">
      <c r="A52" s="36">
        <v>2024</v>
      </c>
      <c r="B52" s="36" t="s">
        <v>17</v>
      </c>
      <c r="C52" s="36" t="s">
        <v>18</v>
      </c>
      <c r="D52" s="36" t="s">
        <v>641</v>
      </c>
      <c r="E52" s="37">
        <v>45299</v>
      </c>
      <c r="F52" s="36" t="s">
        <v>265</v>
      </c>
      <c r="G52" s="36" t="s">
        <v>266</v>
      </c>
      <c r="H52" s="36" t="s">
        <v>255</v>
      </c>
      <c r="I52" s="36" t="s">
        <v>251</v>
      </c>
      <c r="J52" s="36" t="s">
        <v>252</v>
      </c>
      <c r="K52" s="36">
        <v>8</v>
      </c>
      <c r="P52" s="11">
        <v>45373</v>
      </c>
      <c r="Q52" s="139">
        <v>9</v>
      </c>
      <c r="R52" s="139">
        <v>80</v>
      </c>
    </row>
    <row r="53" spans="1:18">
      <c r="A53" s="36">
        <v>2024</v>
      </c>
      <c r="B53" s="36" t="s">
        <v>17</v>
      </c>
      <c r="C53" s="36" t="s">
        <v>18</v>
      </c>
      <c r="D53" s="36" t="s">
        <v>641</v>
      </c>
      <c r="E53" s="37">
        <v>45299</v>
      </c>
      <c r="F53" s="36" t="s">
        <v>250</v>
      </c>
      <c r="G53" s="36" t="s">
        <v>44</v>
      </c>
      <c r="H53" s="36" t="s">
        <v>255</v>
      </c>
      <c r="I53" s="36" t="s">
        <v>251</v>
      </c>
      <c r="J53" s="36" t="s">
        <v>252</v>
      </c>
      <c r="K53" s="36">
        <v>10</v>
      </c>
      <c r="P53" s="11">
        <v>45376</v>
      </c>
      <c r="Q53" s="139">
        <v>8</v>
      </c>
      <c r="R53" s="139">
        <v>70</v>
      </c>
    </row>
    <row r="54" spans="1:18">
      <c r="A54" s="36">
        <v>2024</v>
      </c>
      <c r="B54" s="36" t="s">
        <v>17</v>
      </c>
      <c r="C54" s="36" t="s">
        <v>18</v>
      </c>
      <c r="D54" s="36" t="s">
        <v>641</v>
      </c>
      <c r="E54" s="37">
        <v>45299</v>
      </c>
      <c r="F54" s="36" t="s">
        <v>688</v>
      </c>
      <c r="G54" s="36" t="s">
        <v>37</v>
      </c>
      <c r="H54" s="36" t="s">
        <v>255</v>
      </c>
      <c r="I54" s="36" t="s">
        <v>251</v>
      </c>
      <c r="J54" s="36" t="s">
        <v>252</v>
      </c>
      <c r="K54" s="36">
        <v>10</v>
      </c>
      <c r="L54" s="36" t="s">
        <v>253</v>
      </c>
      <c r="P54" s="11">
        <v>45377</v>
      </c>
      <c r="Q54" s="139">
        <v>9</v>
      </c>
      <c r="R54" s="139">
        <v>84</v>
      </c>
    </row>
    <row r="55" spans="1:18">
      <c r="A55" s="36">
        <v>2024</v>
      </c>
      <c r="B55" s="36" t="s">
        <v>17</v>
      </c>
      <c r="C55" s="36" t="s">
        <v>18</v>
      </c>
      <c r="D55" s="36" t="s">
        <v>641</v>
      </c>
      <c r="E55" s="37">
        <v>45299</v>
      </c>
      <c r="F55" s="36" t="s">
        <v>647</v>
      </c>
      <c r="G55" s="36" t="s">
        <v>646</v>
      </c>
      <c r="H55" s="36" t="s">
        <v>255</v>
      </c>
      <c r="I55" s="36" t="s">
        <v>251</v>
      </c>
      <c r="J55" s="36" t="s">
        <v>252</v>
      </c>
      <c r="K55" s="36">
        <v>8</v>
      </c>
      <c r="P55" s="11">
        <v>45378</v>
      </c>
      <c r="Q55" s="139">
        <v>10</v>
      </c>
      <c r="R55" s="139">
        <v>84</v>
      </c>
    </row>
    <row r="56" spans="1:18">
      <c r="A56" s="36">
        <v>2024</v>
      </c>
      <c r="B56" s="36" t="s">
        <v>17</v>
      </c>
      <c r="C56" s="36" t="s">
        <v>18</v>
      </c>
      <c r="D56" s="36" t="s">
        <v>641</v>
      </c>
      <c r="E56" s="37">
        <v>45300</v>
      </c>
      <c r="F56" s="36" t="s">
        <v>1177</v>
      </c>
      <c r="G56" s="36" t="s">
        <v>1178</v>
      </c>
      <c r="H56" s="36" t="s">
        <v>255</v>
      </c>
      <c r="I56" s="36" t="s">
        <v>251</v>
      </c>
      <c r="J56" s="36" t="s">
        <v>252</v>
      </c>
      <c r="K56" s="36">
        <v>10</v>
      </c>
      <c r="P56" s="11">
        <v>45379</v>
      </c>
      <c r="Q56" s="139">
        <v>10</v>
      </c>
      <c r="R56" s="139">
        <v>80</v>
      </c>
    </row>
    <row r="57" spans="1:18">
      <c r="A57" s="36">
        <v>2024</v>
      </c>
      <c r="B57" s="36" t="s">
        <v>17</v>
      </c>
      <c r="C57" s="36" t="s">
        <v>18</v>
      </c>
      <c r="D57" s="36" t="s">
        <v>641</v>
      </c>
      <c r="E57" s="37">
        <v>45300</v>
      </c>
      <c r="F57" s="36" t="s">
        <v>256</v>
      </c>
      <c r="G57" s="36" t="s">
        <v>23</v>
      </c>
      <c r="H57" s="36" t="s">
        <v>255</v>
      </c>
      <c r="I57" s="36" t="s">
        <v>251</v>
      </c>
      <c r="J57" s="36" t="s">
        <v>252</v>
      </c>
      <c r="K57" s="36">
        <v>10</v>
      </c>
      <c r="P57" s="11">
        <v>45380</v>
      </c>
      <c r="Q57" s="139">
        <v>9</v>
      </c>
      <c r="R57" s="139">
        <v>72</v>
      </c>
    </row>
    <row r="58" spans="1:18">
      <c r="A58" s="36">
        <v>2024</v>
      </c>
      <c r="B58" s="36" t="s">
        <v>17</v>
      </c>
      <c r="C58" s="36" t="s">
        <v>18</v>
      </c>
      <c r="D58" s="36" t="s">
        <v>641</v>
      </c>
      <c r="E58" s="37">
        <v>45300</v>
      </c>
      <c r="F58" s="36" t="s">
        <v>707</v>
      </c>
      <c r="G58" s="36" t="s">
        <v>45</v>
      </c>
      <c r="H58" s="36" t="s">
        <v>255</v>
      </c>
      <c r="I58" s="36" t="s">
        <v>251</v>
      </c>
      <c r="J58" s="36" t="s">
        <v>252</v>
      </c>
      <c r="K58" s="36">
        <v>10</v>
      </c>
      <c r="P58" s="11">
        <v>45383</v>
      </c>
      <c r="Q58" s="139">
        <v>9</v>
      </c>
      <c r="R58" s="139">
        <v>70</v>
      </c>
    </row>
    <row r="59" spans="1:18">
      <c r="A59" s="36">
        <v>2024</v>
      </c>
      <c r="B59" s="36" t="s">
        <v>17</v>
      </c>
      <c r="C59" s="36" t="s">
        <v>18</v>
      </c>
      <c r="D59" s="36" t="s">
        <v>641</v>
      </c>
      <c r="E59" s="37">
        <v>45300</v>
      </c>
      <c r="F59" s="36" t="s">
        <v>258</v>
      </c>
      <c r="G59" s="36" t="s">
        <v>259</v>
      </c>
      <c r="H59" s="36" t="s">
        <v>255</v>
      </c>
      <c r="I59" s="36" t="s">
        <v>251</v>
      </c>
      <c r="J59" s="36" t="s">
        <v>252</v>
      </c>
      <c r="K59" s="36">
        <v>8</v>
      </c>
      <c r="P59" s="11">
        <v>45384</v>
      </c>
      <c r="Q59" s="139">
        <v>9</v>
      </c>
      <c r="R59" s="139">
        <v>74</v>
      </c>
    </row>
    <row r="60" spans="1:18">
      <c r="A60" s="36">
        <v>2024</v>
      </c>
      <c r="B60" s="36" t="s">
        <v>17</v>
      </c>
      <c r="C60" s="36" t="s">
        <v>18</v>
      </c>
      <c r="D60" s="36" t="s">
        <v>641</v>
      </c>
      <c r="E60" s="37">
        <v>45300</v>
      </c>
      <c r="F60" s="36" t="s">
        <v>257</v>
      </c>
      <c r="G60" s="36" t="s">
        <v>39</v>
      </c>
      <c r="H60" s="36" t="s">
        <v>255</v>
      </c>
      <c r="I60" s="36" t="s">
        <v>251</v>
      </c>
      <c r="J60" s="36" t="s">
        <v>252</v>
      </c>
      <c r="K60" s="36">
        <v>8</v>
      </c>
      <c r="P60" s="11">
        <v>45385</v>
      </c>
      <c r="Q60" s="139">
        <v>9</v>
      </c>
      <c r="R60" s="139">
        <v>70</v>
      </c>
    </row>
    <row r="61" spans="1:18">
      <c r="A61" s="36">
        <v>2024</v>
      </c>
      <c r="B61" s="36" t="s">
        <v>17</v>
      </c>
      <c r="C61" s="36" t="s">
        <v>18</v>
      </c>
      <c r="D61" s="36" t="s">
        <v>641</v>
      </c>
      <c r="E61" s="37">
        <v>45300</v>
      </c>
      <c r="F61" s="36" t="s">
        <v>264</v>
      </c>
      <c r="G61" s="36" t="s">
        <v>636</v>
      </c>
      <c r="H61" s="36" t="s">
        <v>255</v>
      </c>
      <c r="I61" s="36" t="s">
        <v>251</v>
      </c>
      <c r="J61" s="36" t="s">
        <v>252</v>
      </c>
      <c r="K61" s="36">
        <v>8</v>
      </c>
      <c r="P61" s="11">
        <v>45387</v>
      </c>
      <c r="Q61" s="139">
        <v>7</v>
      </c>
      <c r="R61" s="139">
        <v>56</v>
      </c>
    </row>
    <row r="62" spans="1:18">
      <c r="A62" s="36">
        <v>2024</v>
      </c>
      <c r="B62" s="36" t="s">
        <v>17</v>
      </c>
      <c r="C62" s="36" t="s">
        <v>18</v>
      </c>
      <c r="D62" s="36" t="s">
        <v>641</v>
      </c>
      <c r="E62" s="37">
        <v>45300</v>
      </c>
      <c r="F62" s="36" t="s">
        <v>260</v>
      </c>
      <c r="G62" s="36" t="s">
        <v>41</v>
      </c>
      <c r="H62" s="36" t="s">
        <v>255</v>
      </c>
      <c r="I62" s="36" t="s">
        <v>251</v>
      </c>
      <c r="J62" s="36" t="s">
        <v>252</v>
      </c>
      <c r="K62" s="36">
        <v>10</v>
      </c>
      <c r="L62" s="36" t="s">
        <v>253</v>
      </c>
      <c r="P62" s="11">
        <v>45390</v>
      </c>
      <c r="Q62" s="139">
        <v>9</v>
      </c>
      <c r="R62" s="139">
        <v>68</v>
      </c>
    </row>
    <row r="63" spans="1:18">
      <c r="A63" s="36">
        <v>2024</v>
      </c>
      <c r="B63" s="36" t="s">
        <v>17</v>
      </c>
      <c r="C63" s="36" t="s">
        <v>18</v>
      </c>
      <c r="D63" s="36" t="s">
        <v>641</v>
      </c>
      <c r="E63" s="37">
        <v>45300</v>
      </c>
      <c r="F63" s="36" t="s">
        <v>265</v>
      </c>
      <c r="G63" s="36" t="s">
        <v>266</v>
      </c>
      <c r="H63" s="36" t="s">
        <v>255</v>
      </c>
      <c r="I63" s="36" t="s">
        <v>251</v>
      </c>
      <c r="J63" s="36" t="s">
        <v>252</v>
      </c>
      <c r="K63" s="36">
        <v>10</v>
      </c>
      <c r="P63" s="11">
        <v>45391</v>
      </c>
      <c r="Q63" s="139">
        <v>10</v>
      </c>
      <c r="R63" s="139">
        <v>84</v>
      </c>
    </row>
    <row r="64" spans="1:18">
      <c r="A64" s="36">
        <v>2024</v>
      </c>
      <c r="B64" s="36" t="s">
        <v>17</v>
      </c>
      <c r="C64" s="36" t="s">
        <v>18</v>
      </c>
      <c r="D64" s="36" t="s">
        <v>641</v>
      </c>
      <c r="E64" s="37">
        <v>45300</v>
      </c>
      <c r="F64" s="36" t="s">
        <v>250</v>
      </c>
      <c r="G64" s="36" t="s">
        <v>44</v>
      </c>
      <c r="H64" s="36" t="s">
        <v>255</v>
      </c>
      <c r="I64" s="36" t="s">
        <v>251</v>
      </c>
      <c r="J64" s="36" t="s">
        <v>252</v>
      </c>
      <c r="K64" s="36">
        <v>10</v>
      </c>
      <c r="P64" s="11">
        <v>45392</v>
      </c>
      <c r="Q64" s="139">
        <v>10</v>
      </c>
      <c r="R64" s="139">
        <v>84</v>
      </c>
    </row>
    <row r="65" spans="1:18">
      <c r="A65" s="36">
        <v>2024</v>
      </c>
      <c r="B65" s="36" t="s">
        <v>17</v>
      </c>
      <c r="C65" s="36" t="s">
        <v>18</v>
      </c>
      <c r="D65" s="36" t="s">
        <v>641</v>
      </c>
      <c r="E65" s="37">
        <v>45300</v>
      </c>
      <c r="F65" s="36" t="s">
        <v>688</v>
      </c>
      <c r="G65" s="36" t="s">
        <v>37</v>
      </c>
      <c r="H65" s="36" t="s">
        <v>255</v>
      </c>
      <c r="I65" s="36" t="s">
        <v>251</v>
      </c>
      <c r="J65" s="36" t="s">
        <v>252</v>
      </c>
      <c r="K65" s="36">
        <v>10</v>
      </c>
      <c r="L65" s="36" t="s">
        <v>253</v>
      </c>
      <c r="P65" s="11">
        <v>45393</v>
      </c>
      <c r="Q65" s="139">
        <v>10</v>
      </c>
      <c r="R65" s="139">
        <v>84</v>
      </c>
    </row>
    <row r="66" spans="1:18">
      <c r="A66" s="36">
        <v>2024</v>
      </c>
      <c r="B66" s="36" t="s">
        <v>17</v>
      </c>
      <c r="C66" s="36" t="s">
        <v>18</v>
      </c>
      <c r="D66" s="36" t="s">
        <v>641</v>
      </c>
      <c r="E66" s="37">
        <v>45300</v>
      </c>
      <c r="F66" s="36" t="s">
        <v>647</v>
      </c>
      <c r="G66" s="36" t="s">
        <v>646</v>
      </c>
      <c r="H66" s="36" t="s">
        <v>255</v>
      </c>
      <c r="I66" s="36" t="s">
        <v>251</v>
      </c>
      <c r="J66" s="36" t="s">
        <v>252</v>
      </c>
      <c r="K66" s="36">
        <v>10</v>
      </c>
      <c r="P66" s="11">
        <v>45394</v>
      </c>
      <c r="Q66" s="139">
        <v>10</v>
      </c>
      <c r="R66" s="139">
        <v>84</v>
      </c>
    </row>
    <row r="67" spans="1:18">
      <c r="A67" s="36">
        <v>2024</v>
      </c>
      <c r="B67" s="36" t="s">
        <v>17</v>
      </c>
      <c r="C67" s="36" t="s">
        <v>18</v>
      </c>
      <c r="D67" s="36" t="s">
        <v>641</v>
      </c>
      <c r="E67" s="37">
        <v>45301</v>
      </c>
      <c r="F67" s="36" t="s">
        <v>1177</v>
      </c>
      <c r="G67" s="36" t="s">
        <v>1178</v>
      </c>
      <c r="H67" s="36" t="s">
        <v>255</v>
      </c>
      <c r="I67" s="36" t="s">
        <v>251</v>
      </c>
      <c r="J67" s="36" t="s">
        <v>252</v>
      </c>
      <c r="K67" s="36">
        <v>10</v>
      </c>
      <c r="P67" s="11">
        <v>45397</v>
      </c>
      <c r="Q67" s="139">
        <v>9</v>
      </c>
      <c r="R67" s="139">
        <v>70</v>
      </c>
    </row>
    <row r="68" spans="1:18">
      <c r="A68" s="36">
        <v>2024</v>
      </c>
      <c r="B68" s="36" t="s">
        <v>17</v>
      </c>
      <c r="C68" s="36" t="s">
        <v>18</v>
      </c>
      <c r="D68" s="36" t="s">
        <v>641</v>
      </c>
      <c r="E68" s="37">
        <v>45301</v>
      </c>
      <c r="F68" s="36" t="s">
        <v>256</v>
      </c>
      <c r="G68" s="36" t="s">
        <v>23</v>
      </c>
      <c r="H68" s="36" t="s">
        <v>255</v>
      </c>
      <c r="I68" s="36" t="s">
        <v>251</v>
      </c>
      <c r="J68" s="36" t="s">
        <v>252</v>
      </c>
      <c r="K68" s="36">
        <v>10</v>
      </c>
      <c r="P68" s="11">
        <v>45398</v>
      </c>
      <c r="Q68" s="139">
        <v>8</v>
      </c>
      <c r="R68" s="139">
        <v>66</v>
      </c>
    </row>
    <row r="69" spans="1:18">
      <c r="A69" s="36">
        <v>2024</v>
      </c>
      <c r="B69" s="36" t="s">
        <v>17</v>
      </c>
      <c r="C69" s="36" t="s">
        <v>18</v>
      </c>
      <c r="D69" s="36" t="s">
        <v>641</v>
      </c>
      <c r="E69" s="37">
        <v>45301</v>
      </c>
      <c r="F69" s="36" t="s">
        <v>707</v>
      </c>
      <c r="G69" s="36" t="s">
        <v>45</v>
      </c>
      <c r="H69" s="36" t="s">
        <v>255</v>
      </c>
      <c r="I69" s="36" t="s">
        <v>251</v>
      </c>
      <c r="J69" s="36" t="s">
        <v>252</v>
      </c>
      <c r="K69" s="36">
        <v>10</v>
      </c>
      <c r="P69" s="11">
        <v>45399</v>
      </c>
      <c r="Q69" s="139">
        <v>8</v>
      </c>
      <c r="R69" s="139">
        <v>68</v>
      </c>
    </row>
    <row r="70" spans="1:18">
      <c r="A70" s="36">
        <v>2024</v>
      </c>
      <c r="B70" s="36" t="s">
        <v>17</v>
      </c>
      <c r="C70" s="36" t="s">
        <v>18</v>
      </c>
      <c r="D70" s="36" t="s">
        <v>641</v>
      </c>
      <c r="E70" s="37">
        <v>45301</v>
      </c>
      <c r="F70" s="36" t="s">
        <v>258</v>
      </c>
      <c r="G70" s="36" t="s">
        <v>259</v>
      </c>
      <c r="H70" s="36" t="s">
        <v>255</v>
      </c>
      <c r="I70" s="36" t="s">
        <v>251</v>
      </c>
      <c r="J70" s="36" t="s">
        <v>252</v>
      </c>
      <c r="K70" s="36">
        <v>8</v>
      </c>
      <c r="P70" s="11">
        <v>45400</v>
      </c>
      <c r="Q70" s="139">
        <v>8</v>
      </c>
      <c r="R70" s="139">
        <v>64</v>
      </c>
    </row>
    <row r="71" spans="1:18">
      <c r="A71" s="36">
        <v>2024</v>
      </c>
      <c r="B71" s="36" t="s">
        <v>17</v>
      </c>
      <c r="C71" s="36" t="s">
        <v>18</v>
      </c>
      <c r="D71" s="36" t="s">
        <v>641</v>
      </c>
      <c r="E71" s="37">
        <v>45301</v>
      </c>
      <c r="F71" s="36" t="s">
        <v>264</v>
      </c>
      <c r="G71" s="36" t="s">
        <v>636</v>
      </c>
      <c r="H71" s="36" t="s">
        <v>255</v>
      </c>
      <c r="I71" s="36" t="s">
        <v>251</v>
      </c>
      <c r="J71" s="36" t="s">
        <v>252</v>
      </c>
      <c r="K71" s="36">
        <v>8</v>
      </c>
      <c r="P71" s="11">
        <v>45401</v>
      </c>
      <c r="Q71" s="139">
        <v>8</v>
      </c>
      <c r="R71" s="139">
        <v>70</v>
      </c>
    </row>
    <row r="72" spans="1:18">
      <c r="A72" s="36">
        <v>2024</v>
      </c>
      <c r="B72" s="36" t="s">
        <v>17</v>
      </c>
      <c r="C72" s="36" t="s">
        <v>18</v>
      </c>
      <c r="D72" s="36" t="s">
        <v>641</v>
      </c>
      <c r="E72" s="37">
        <v>45301</v>
      </c>
      <c r="F72" s="36" t="s">
        <v>260</v>
      </c>
      <c r="G72" s="36" t="s">
        <v>41</v>
      </c>
      <c r="H72" s="36" t="s">
        <v>255</v>
      </c>
      <c r="I72" s="36" t="s">
        <v>251</v>
      </c>
      <c r="J72" s="36" t="s">
        <v>252</v>
      </c>
      <c r="K72" s="36">
        <v>10</v>
      </c>
      <c r="L72" s="36" t="s">
        <v>253</v>
      </c>
      <c r="P72" s="11">
        <v>45402</v>
      </c>
      <c r="Q72" s="139">
        <v>1</v>
      </c>
      <c r="R72" s="139">
        <v>8</v>
      </c>
    </row>
    <row r="73" spans="1:18">
      <c r="A73" s="36">
        <v>2024</v>
      </c>
      <c r="B73" s="36" t="s">
        <v>17</v>
      </c>
      <c r="C73" s="36" t="s">
        <v>18</v>
      </c>
      <c r="D73" s="36" t="s">
        <v>641</v>
      </c>
      <c r="E73" s="37">
        <v>45301</v>
      </c>
      <c r="F73" s="36" t="s">
        <v>265</v>
      </c>
      <c r="G73" s="36" t="s">
        <v>266</v>
      </c>
      <c r="H73" s="36" t="s">
        <v>255</v>
      </c>
      <c r="I73" s="36" t="s">
        <v>251</v>
      </c>
      <c r="J73" s="36" t="s">
        <v>252</v>
      </c>
      <c r="K73" s="36">
        <v>10</v>
      </c>
      <c r="P73" s="11">
        <v>45404</v>
      </c>
      <c r="Q73" s="139">
        <v>6</v>
      </c>
      <c r="R73" s="139">
        <v>50</v>
      </c>
    </row>
    <row r="74" spans="1:18">
      <c r="A74" s="36">
        <v>2024</v>
      </c>
      <c r="B74" s="36" t="s">
        <v>17</v>
      </c>
      <c r="C74" s="36" t="s">
        <v>18</v>
      </c>
      <c r="D74" s="36" t="s">
        <v>641</v>
      </c>
      <c r="E74" s="37">
        <v>45301</v>
      </c>
      <c r="F74" s="36" t="s">
        <v>250</v>
      </c>
      <c r="G74" s="36" t="s">
        <v>44</v>
      </c>
      <c r="H74" s="36" t="s">
        <v>255</v>
      </c>
      <c r="I74" s="36" t="s">
        <v>251</v>
      </c>
      <c r="J74" s="36" t="s">
        <v>252</v>
      </c>
      <c r="K74" s="36">
        <v>10</v>
      </c>
      <c r="P74" s="11">
        <v>45405</v>
      </c>
      <c r="Q74" s="139">
        <v>7</v>
      </c>
      <c r="R74" s="139">
        <v>64</v>
      </c>
    </row>
    <row r="75" spans="1:18">
      <c r="A75" s="36">
        <v>2024</v>
      </c>
      <c r="B75" s="36" t="s">
        <v>17</v>
      </c>
      <c r="C75" s="36" t="s">
        <v>18</v>
      </c>
      <c r="D75" s="36" t="s">
        <v>641</v>
      </c>
      <c r="E75" s="37">
        <v>45301</v>
      </c>
      <c r="F75" s="36" t="s">
        <v>688</v>
      </c>
      <c r="G75" s="36" t="s">
        <v>37</v>
      </c>
      <c r="H75" s="36" t="s">
        <v>255</v>
      </c>
      <c r="I75" s="36" t="s">
        <v>251</v>
      </c>
      <c r="J75" s="36" t="s">
        <v>252</v>
      </c>
      <c r="K75" s="36">
        <v>10</v>
      </c>
      <c r="L75" s="36" t="s">
        <v>253</v>
      </c>
      <c r="P75" s="11">
        <v>45406</v>
      </c>
      <c r="Q75" s="139">
        <v>8</v>
      </c>
      <c r="R75" s="139">
        <v>72</v>
      </c>
    </row>
    <row r="76" spans="1:18">
      <c r="A76" s="36">
        <v>2024</v>
      </c>
      <c r="B76" s="36" t="s">
        <v>17</v>
      </c>
      <c r="C76" s="36" t="s">
        <v>18</v>
      </c>
      <c r="D76" s="36" t="s">
        <v>641</v>
      </c>
      <c r="E76" s="37">
        <v>45301</v>
      </c>
      <c r="F76" s="36" t="s">
        <v>647</v>
      </c>
      <c r="G76" s="36" t="s">
        <v>646</v>
      </c>
      <c r="H76" s="36" t="s">
        <v>255</v>
      </c>
      <c r="I76" s="36" t="s">
        <v>251</v>
      </c>
      <c r="J76" s="36" t="s">
        <v>252</v>
      </c>
      <c r="K76" s="36">
        <v>10</v>
      </c>
      <c r="P76" s="11">
        <v>45407</v>
      </c>
      <c r="Q76" s="139">
        <v>8</v>
      </c>
      <c r="R76" s="139">
        <v>70</v>
      </c>
    </row>
    <row r="77" spans="1:18">
      <c r="A77" s="36">
        <v>2024</v>
      </c>
      <c r="B77" s="36" t="s">
        <v>17</v>
      </c>
      <c r="C77" s="36" t="s">
        <v>18</v>
      </c>
      <c r="D77" s="36" t="s">
        <v>641</v>
      </c>
      <c r="E77" s="37">
        <v>45302</v>
      </c>
      <c r="F77" s="36" t="s">
        <v>1177</v>
      </c>
      <c r="G77" s="36" t="s">
        <v>1178</v>
      </c>
      <c r="H77" s="36" t="s">
        <v>255</v>
      </c>
      <c r="I77" s="36" t="s">
        <v>251</v>
      </c>
      <c r="J77" s="36" t="s">
        <v>252</v>
      </c>
      <c r="K77" s="36">
        <v>10</v>
      </c>
      <c r="P77" s="11">
        <v>45408</v>
      </c>
      <c r="Q77" s="139">
        <v>8</v>
      </c>
      <c r="R77" s="139">
        <v>64</v>
      </c>
    </row>
    <row r="78" spans="1:18">
      <c r="A78" s="36">
        <v>2024</v>
      </c>
      <c r="B78" s="36" t="s">
        <v>17</v>
      </c>
      <c r="C78" s="36" t="s">
        <v>18</v>
      </c>
      <c r="D78" s="36" t="s">
        <v>641</v>
      </c>
      <c r="E78" s="37">
        <v>45302</v>
      </c>
      <c r="F78" s="36" t="s">
        <v>256</v>
      </c>
      <c r="G78" s="36" t="s">
        <v>23</v>
      </c>
      <c r="H78" s="36" t="s">
        <v>255</v>
      </c>
      <c r="I78" s="36" t="s">
        <v>251</v>
      </c>
      <c r="J78" s="36" t="s">
        <v>252</v>
      </c>
      <c r="K78" s="36">
        <v>10</v>
      </c>
      <c r="P78" s="11">
        <v>45411</v>
      </c>
      <c r="Q78" s="139">
        <v>7</v>
      </c>
      <c r="R78" s="139">
        <v>58</v>
      </c>
    </row>
    <row r="79" spans="1:18">
      <c r="A79" s="36">
        <v>2024</v>
      </c>
      <c r="B79" s="36" t="s">
        <v>17</v>
      </c>
      <c r="C79" s="36" t="s">
        <v>18</v>
      </c>
      <c r="D79" s="36" t="s">
        <v>641</v>
      </c>
      <c r="E79" s="37">
        <v>45302</v>
      </c>
      <c r="F79" s="36" t="s">
        <v>707</v>
      </c>
      <c r="G79" s="36" t="s">
        <v>45</v>
      </c>
      <c r="H79" s="36" t="s">
        <v>255</v>
      </c>
      <c r="I79" s="36" t="s">
        <v>251</v>
      </c>
      <c r="J79" s="36" t="s">
        <v>252</v>
      </c>
      <c r="K79" s="36">
        <v>10</v>
      </c>
      <c r="P79" s="11">
        <v>45412</v>
      </c>
      <c r="Q79" s="139">
        <v>6</v>
      </c>
      <c r="R79" s="139">
        <v>44</v>
      </c>
    </row>
    <row r="80" spans="1:18">
      <c r="A80" s="36">
        <v>2024</v>
      </c>
      <c r="B80" s="36" t="s">
        <v>17</v>
      </c>
      <c r="C80" s="36" t="s">
        <v>18</v>
      </c>
      <c r="D80" s="36" t="s">
        <v>641</v>
      </c>
      <c r="E80" s="37">
        <v>45302</v>
      </c>
      <c r="F80" s="36" t="s">
        <v>258</v>
      </c>
      <c r="G80" s="36" t="s">
        <v>259</v>
      </c>
      <c r="H80" s="36" t="s">
        <v>255</v>
      </c>
      <c r="I80" s="36" t="s">
        <v>251</v>
      </c>
      <c r="J80" s="36" t="s">
        <v>252</v>
      </c>
      <c r="K80" s="36">
        <v>10</v>
      </c>
      <c r="P80" s="11">
        <v>45414</v>
      </c>
      <c r="Q80" s="139">
        <v>7</v>
      </c>
      <c r="R80" s="139">
        <v>58</v>
      </c>
    </row>
    <row r="81" spans="1:18">
      <c r="A81" s="36">
        <v>2024</v>
      </c>
      <c r="B81" s="36" t="s">
        <v>17</v>
      </c>
      <c r="C81" s="36" t="s">
        <v>18</v>
      </c>
      <c r="D81" s="36" t="s">
        <v>641</v>
      </c>
      <c r="E81" s="37">
        <v>45302</v>
      </c>
      <c r="F81" s="36" t="s">
        <v>257</v>
      </c>
      <c r="G81" s="36" t="s">
        <v>39</v>
      </c>
      <c r="H81" s="36" t="s">
        <v>255</v>
      </c>
      <c r="I81" s="36" t="s">
        <v>251</v>
      </c>
      <c r="J81" s="36" t="s">
        <v>252</v>
      </c>
      <c r="K81" s="36">
        <v>10</v>
      </c>
      <c r="P81" s="11">
        <v>45415</v>
      </c>
      <c r="Q81" s="139">
        <v>7</v>
      </c>
      <c r="R81" s="139">
        <v>58</v>
      </c>
    </row>
    <row r="82" spans="1:18">
      <c r="A82" s="36">
        <v>2024</v>
      </c>
      <c r="B82" s="36" t="s">
        <v>17</v>
      </c>
      <c r="C82" s="36" t="s">
        <v>18</v>
      </c>
      <c r="D82" s="36" t="s">
        <v>641</v>
      </c>
      <c r="E82" s="37">
        <v>45302</v>
      </c>
      <c r="F82" s="36" t="s">
        <v>264</v>
      </c>
      <c r="G82" s="36" t="s">
        <v>636</v>
      </c>
      <c r="H82" s="36" t="s">
        <v>255</v>
      </c>
      <c r="I82" s="36" t="s">
        <v>251</v>
      </c>
      <c r="J82" s="36" t="s">
        <v>252</v>
      </c>
      <c r="K82" s="36">
        <v>8</v>
      </c>
      <c r="P82" s="11">
        <v>45418</v>
      </c>
      <c r="Q82" s="139">
        <v>7</v>
      </c>
      <c r="R82" s="139">
        <v>58</v>
      </c>
    </row>
    <row r="83" spans="1:18">
      <c r="A83" s="36">
        <v>2024</v>
      </c>
      <c r="B83" s="36" t="s">
        <v>17</v>
      </c>
      <c r="C83" s="36" t="s">
        <v>18</v>
      </c>
      <c r="D83" s="36" t="s">
        <v>641</v>
      </c>
      <c r="E83" s="37">
        <v>45302</v>
      </c>
      <c r="F83" s="36" t="s">
        <v>260</v>
      </c>
      <c r="G83" s="36" t="s">
        <v>41</v>
      </c>
      <c r="H83" s="36" t="s">
        <v>255</v>
      </c>
      <c r="I83" s="36" t="s">
        <v>251</v>
      </c>
      <c r="J83" s="36" t="s">
        <v>252</v>
      </c>
      <c r="K83" s="36">
        <v>8</v>
      </c>
      <c r="L83" s="36" t="s">
        <v>253</v>
      </c>
      <c r="P83" s="11">
        <v>45419</v>
      </c>
      <c r="Q83" s="139">
        <v>7</v>
      </c>
      <c r="R83" s="139">
        <v>60</v>
      </c>
    </row>
    <row r="84" spans="1:18">
      <c r="A84" s="36">
        <v>2024</v>
      </c>
      <c r="B84" s="36" t="s">
        <v>17</v>
      </c>
      <c r="C84" s="36" t="s">
        <v>18</v>
      </c>
      <c r="D84" s="36" t="s">
        <v>641</v>
      </c>
      <c r="E84" s="37">
        <v>45302</v>
      </c>
      <c r="F84" s="36" t="s">
        <v>265</v>
      </c>
      <c r="G84" s="36" t="s">
        <v>266</v>
      </c>
      <c r="H84" s="36" t="s">
        <v>255</v>
      </c>
      <c r="I84" s="36" t="s">
        <v>251</v>
      </c>
      <c r="J84" s="36" t="s">
        <v>252</v>
      </c>
      <c r="K84" s="36">
        <v>7</v>
      </c>
      <c r="P84" s="11">
        <v>45420</v>
      </c>
      <c r="Q84" s="139">
        <v>7</v>
      </c>
      <c r="R84" s="139">
        <v>60</v>
      </c>
    </row>
    <row r="85" spans="1:18">
      <c r="A85" s="36">
        <v>2024</v>
      </c>
      <c r="B85" s="36" t="s">
        <v>17</v>
      </c>
      <c r="C85" s="36" t="s">
        <v>18</v>
      </c>
      <c r="D85" s="36" t="s">
        <v>641</v>
      </c>
      <c r="E85" s="37">
        <v>45302</v>
      </c>
      <c r="F85" s="36" t="s">
        <v>250</v>
      </c>
      <c r="G85" s="36" t="s">
        <v>44</v>
      </c>
      <c r="H85" s="36" t="s">
        <v>255</v>
      </c>
      <c r="I85" s="36" t="s">
        <v>251</v>
      </c>
      <c r="J85" s="36" t="s">
        <v>252</v>
      </c>
      <c r="K85" s="36">
        <v>10</v>
      </c>
      <c r="P85" s="11">
        <v>45421</v>
      </c>
      <c r="Q85" s="139">
        <v>6</v>
      </c>
      <c r="R85" s="139">
        <v>50</v>
      </c>
    </row>
    <row r="86" spans="1:18">
      <c r="A86" s="36">
        <v>2024</v>
      </c>
      <c r="B86" s="36" t="s">
        <v>17</v>
      </c>
      <c r="C86" s="36" t="s">
        <v>18</v>
      </c>
      <c r="D86" s="36" t="s">
        <v>641</v>
      </c>
      <c r="E86" s="37">
        <v>45302</v>
      </c>
      <c r="F86" s="36" t="s">
        <v>688</v>
      </c>
      <c r="G86" s="36" t="s">
        <v>37</v>
      </c>
      <c r="H86" s="36" t="s">
        <v>255</v>
      </c>
      <c r="I86" s="36" t="s">
        <v>251</v>
      </c>
      <c r="J86" s="36" t="s">
        <v>252</v>
      </c>
      <c r="K86" s="36">
        <v>10</v>
      </c>
      <c r="L86" s="36" t="s">
        <v>253</v>
      </c>
      <c r="P86" s="11">
        <v>45422</v>
      </c>
      <c r="Q86" s="139">
        <v>6</v>
      </c>
      <c r="R86" s="139">
        <v>50</v>
      </c>
    </row>
    <row r="87" spans="1:18">
      <c r="A87" s="36">
        <v>2024</v>
      </c>
      <c r="B87" s="36" t="s">
        <v>17</v>
      </c>
      <c r="C87" s="36" t="s">
        <v>18</v>
      </c>
      <c r="D87" s="36" t="s">
        <v>641</v>
      </c>
      <c r="E87" s="37">
        <v>45302</v>
      </c>
      <c r="F87" s="36" t="s">
        <v>254</v>
      </c>
      <c r="G87" s="36" t="s">
        <v>53</v>
      </c>
      <c r="H87" s="36" t="s">
        <v>255</v>
      </c>
      <c r="I87" s="36" t="s">
        <v>251</v>
      </c>
      <c r="J87" s="36" t="s">
        <v>252</v>
      </c>
      <c r="K87" s="36">
        <v>10</v>
      </c>
      <c r="P87" s="11">
        <v>45425</v>
      </c>
      <c r="Q87" s="139">
        <v>7</v>
      </c>
      <c r="R87" s="139">
        <v>56</v>
      </c>
    </row>
    <row r="88" spans="1:18">
      <c r="A88" s="36">
        <v>2024</v>
      </c>
      <c r="B88" s="36" t="s">
        <v>17</v>
      </c>
      <c r="C88" s="36" t="s">
        <v>18</v>
      </c>
      <c r="D88" s="36" t="s">
        <v>641</v>
      </c>
      <c r="E88" s="37">
        <v>45302</v>
      </c>
      <c r="F88" s="36" t="s">
        <v>647</v>
      </c>
      <c r="G88" s="36" t="s">
        <v>646</v>
      </c>
      <c r="H88" s="36" t="s">
        <v>255</v>
      </c>
      <c r="I88" s="36" t="s">
        <v>251</v>
      </c>
      <c r="J88" s="36" t="s">
        <v>252</v>
      </c>
      <c r="K88" s="36">
        <v>8</v>
      </c>
      <c r="P88" s="11">
        <v>45426</v>
      </c>
      <c r="Q88" s="139">
        <v>7</v>
      </c>
      <c r="R88" s="139">
        <v>60</v>
      </c>
    </row>
    <row r="89" spans="1:18">
      <c r="A89" s="36">
        <v>2024</v>
      </c>
      <c r="B89" s="36" t="s">
        <v>17</v>
      </c>
      <c r="C89" s="36" t="s">
        <v>18</v>
      </c>
      <c r="D89" s="36" t="s">
        <v>641</v>
      </c>
      <c r="E89" s="37">
        <v>45303</v>
      </c>
      <c r="F89" s="36" t="s">
        <v>1177</v>
      </c>
      <c r="G89" s="36" t="s">
        <v>1178</v>
      </c>
      <c r="H89" s="36" t="s">
        <v>255</v>
      </c>
      <c r="I89" s="36" t="s">
        <v>251</v>
      </c>
      <c r="J89" s="36" t="s">
        <v>252</v>
      </c>
      <c r="K89" s="36">
        <v>10</v>
      </c>
      <c r="P89" s="11">
        <v>45427</v>
      </c>
      <c r="Q89" s="139">
        <v>7</v>
      </c>
      <c r="R89" s="139">
        <v>58</v>
      </c>
    </row>
    <row r="90" spans="1:18">
      <c r="A90" s="36">
        <v>2024</v>
      </c>
      <c r="B90" s="36" t="s">
        <v>17</v>
      </c>
      <c r="C90" s="36" t="s">
        <v>18</v>
      </c>
      <c r="D90" s="36" t="s">
        <v>641</v>
      </c>
      <c r="E90" s="37">
        <v>45303</v>
      </c>
      <c r="F90" s="36" t="s">
        <v>256</v>
      </c>
      <c r="G90" s="36" t="s">
        <v>23</v>
      </c>
      <c r="H90" s="36" t="s">
        <v>255</v>
      </c>
      <c r="I90" s="36" t="s">
        <v>251</v>
      </c>
      <c r="J90" s="36" t="s">
        <v>252</v>
      </c>
      <c r="K90" s="36">
        <v>10</v>
      </c>
      <c r="P90" s="11">
        <v>45428</v>
      </c>
      <c r="Q90" s="139">
        <v>7</v>
      </c>
      <c r="R90" s="139">
        <v>56</v>
      </c>
    </row>
    <row r="91" spans="1:18">
      <c r="A91" s="36">
        <v>2024</v>
      </c>
      <c r="B91" s="36" t="s">
        <v>17</v>
      </c>
      <c r="C91" s="36" t="s">
        <v>18</v>
      </c>
      <c r="D91" s="36" t="s">
        <v>641</v>
      </c>
      <c r="E91" s="37">
        <v>45303</v>
      </c>
      <c r="F91" s="36" t="s">
        <v>707</v>
      </c>
      <c r="G91" s="36" t="s">
        <v>45</v>
      </c>
      <c r="H91" s="36" t="s">
        <v>255</v>
      </c>
      <c r="I91" s="36" t="s">
        <v>251</v>
      </c>
      <c r="J91" s="36" t="s">
        <v>252</v>
      </c>
      <c r="K91" s="36">
        <v>8</v>
      </c>
      <c r="P91" s="11">
        <v>45429</v>
      </c>
      <c r="Q91" s="139">
        <v>6</v>
      </c>
      <c r="R91" s="139">
        <v>50</v>
      </c>
    </row>
    <row r="92" spans="1:18">
      <c r="A92" s="36">
        <v>2024</v>
      </c>
      <c r="B92" s="36" t="s">
        <v>17</v>
      </c>
      <c r="C92" s="36" t="s">
        <v>18</v>
      </c>
      <c r="D92" s="36" t="s">
        <v>641</v>
      </c>
      <c r="E92" s="37">
        <v>45303</v>
      </c>
      <c r="F92" s="36" t="s">
        <v>258</v>
      </c>
      <c r="G92" s="36" t="s">
        <v>259</v>
      </c>
      <c r="H92" s="36" t="s">
        <v>255</v>
      </c>
      <c r="I92" s="36" t="s">
        <v>251</v>
      </c>
      <c r="J92" s="36" t="s">
        <v>252</v>
      </c>
      <c r="K92" s="36">
        <v>10</v>
      </c>
      <c r="P92" s="11">
        <v>45432</v>
      </c>
      <c r="Q92" s="139">
        <v>7</v>
      </c>
      <c r="R92" s="139">
        <v>58</v>
      </c>
    </row>
    <row r="93" spans="1:18">
      <c r="A93" s="36">
        <v>2024</v>
      </c>
      <c r="B93" s="36" t="s">
        <v>17</v>
      </c>
      <c r="C93" s="36" t="s">
        <v>18</v>
      </c>
      <c r="D93" s="36" t="s">
        <v>641</v>
      </c>
      <c r="E93" s="37">
        <v>45303</v>
      </c>
      <c r="F93" s="36" t="s">
        <v>257</v>
      </c>
      <c r="G93" s="36" t="s">
        <v>39</v>
      </c>
      <c r="H93" s="36" t="s">
        <v>255</v>
      </c>
      <c r="I93" s="36" t="s">
        <v>251</v>
      </c>
      <c r="J93" s="36" t="s">
        <v>252</v>
      </c>
      <c r="K93" s="36">
        <v>10</v>
      </c>
      <c r="P93" s="11">
        <v>45433</v>
      </c>
      <c r="Q93" s="139">
        <v>5</v>
      </c>
      <c r="R93" s="139">
        <v>42</v>
      </c>
    </row>
    <row r="94" spans="1:18">
      <c r="A94" s="36">
        <v>2024</v>
      </c>
      <c r="B94" s="36" t="s">
        <v>17</v>
      </c>
      <c r="C94" s="36" t="s">
        <v>18</v>
      </c>
      <c r="D94" s="36" t="s">
        <v>641</v>
      </c>
      <c r="E94" s="37">
        <v>45303</v>
      </c>
      <c r="F94" s="36" t="s">
        <v>264</v>
      </c>
      <c r="G94" s="36" t="s">
        <v>636</v>
      </c>
      <c r="H94" s="36" t="s">
        <v>255</v>
      </c>
      <c r="I94" s="36" t="s">
        <v>251</v>
      </c>
      <c r="J94" s="36" t="s">
        <v>252</v>
      </c>
      <c r="K94" s="36">
        <v>8</v>
      </c>
      <c r="P94" s="11">
        <v>45434</v>
      </c>
      <c r="Q94" s="139">
        <v>7</v>
      </c>
      <c r="R94" s="139">
        <v>58</v>
      </c>
    </row>
    <row r="95" spans="1:18">
      <c r="A95" s="36">
        <v>2024</v>
      </c>
      <c r="B95" s="36" t="s">
        <v>17</v>
      </c>
      <c r="C95" s="36" t="s">
        <v>18</v>
      </c>
      <c r="D95" s="36" t="s">
        <v>641</v>
      </c>
      <c r="E95" s="37">
        <v>45303</v>
      </c>
      <c r="F95" s="36" t="s">
        <v>260</v>
      </c>
      <c r="G95" s="36" t="s">
        <v>41</v>
      </c>
      <c r="H95" s="36" t="s">
        <v>255</v>
      </c>
      <c r="I95" s="36" t="s">
        <v>251</v>
      </c>
      <c r="J95" s="36" t="s">
        <v>252</v>
      </c>
      <c r="K95" s="36">
        <v>8</v>
      </c>
      <c r="L95" s="36" t="s">
        <v>253</v>
      </c>
      <c r="P95" s="11">
        <v>45435</v>
      </c>
      <c r="Q95" s="139">
        <v>7</v>
      </c>
      <c r="R95" s="139">
        <v>58</v>
      </c>
    </row>
    <row r="96" spans="1:18">
      <c r="A96" s="36">
        <v>2024</v>
      </c>
      <c r="B96" s="36" t="s">
        <v>17</v>
      </c>
      <c r="C96" s="36" t="s">
        <v>18</v>
      </c>
      <c r="D96" s="36" t="s">
        <v>641</v>
      </c>
      <c r="E96" s="37">
        <v>45303</v>
      </c>
      <c r="F96" s="36" t="s">
        <v>265</v>
      </c>
      <c r="G96" s="36" t="s">
        <v>266</v>
      </c>
      <c r="H96" s="36" t="s">
        <v>255</v>
      </c>
      <c r="I96" s="36" t="s">
        <v>251</v>
      </c>
      <c r="J96" s="36" t="s">
        <v>252</v>
      </c>
      <c r="K96" s="36">
        <v>10</v>
      </c>
      <c r="P96" s="11">
        <v>45436</v>
      </c>
      <c r="Q96" s="139">
        <v>6</v>
      </c>
      <c r="R96" s="139">
        <v>50</v>
      </c>
    </row>
    <row r="97" spans="1:18">
      <c r="A97" s="36">
        <v>2024</v>
      </c>
      <c r="B97" s="36" t="s">
        <v>17</v>
      </c>
      <c r="C97" s="36" t="s">
        <v>18</v>
      </c>
      <c r="D97" s="36" t="s">
        <v>641</v>
      </c>
      <c r="E97" s="37">
        <v>45303</v>
      </c>
      <c r="F97" s="36" t="s">
        <v>250</v>
      </c>
      <c r="G97" s="36" t="s">
        <v>44</v>
      </c>
      <c r="H97" s="36" t="s">
        <v>255</v>
      </c>
      <c r="I97" s="36" t="s">
        <v>251</v>
      </c>
      <c r="J97" s="36" t="s">
        <v>252</v>
      </c>
      <c r="K97" s="36">
        <v>8</v>
      </c>
      <c r="P97" s="11">
        <v>45439</v>
      </c>
      <c r="Q97" s="139">
        <v>7</v>
      </c>
      <c r="R97" s="139">
        <v>56</v>
      </c>
    </row>
    <row r="98" spans="1:18">
      <c r="A98" s="36">
        <v>2024</v>
      </c>
      <c r="B98" s="36" t="s">
        <v>17</v>
      </c>
      <c r="C98" s="36" t="s">
        <v>18</v>
      </c>
      <c r="D98" s="36" t="s">
        <v>641</v>
      </c>
      <c r="E98" s="37">
        <v>45303</v>
      </c>
      <c r="F98" s="36" t="s">
        <v>688</v>
      </c>
      <c r="G98" s="36" t="s">
        <v>37</v>
      </c>
      <c r="H98" s="36" t="s">
        <v>255</v>
      </c>
      <c r="I98" s="36" t="s">
        <v>251</v>
      </c>
      <c r="J98" s="36" t="s">
        <v>252</v>
      </c>
      <c r="K98" s="36">
        <v>8</v>
      </c>
      <c r="L98" s="36" t="s">
        <v>253</v>
      </c>
      <c r="P98" s="11">
        <v>45440</v>
      </c>
      <c r="Q98" s="139">
        <v>7</v>
      </c>
      <c r="R98" s="139">
        <v>58</v>
      </c>
    </row>
    <row r="99" spans="1:18">
      <c r="A99" s="36">
        <v>2024</v>
      </c>
      <c r="B99" s="36" t="s">
        <v>17</v>
      </c>
      <c r="C99" s="36" t="s">
        <v>18</v>
      </c>
      <c r="D99" s="36" t="s">
        <v>641</v>
      </c>
      <c r="E99" s="37">
        <v>45303</v>
      </c>
      <c r="F99" s="36" t="s">
        <v>647</v>
      </c>
      <c r="G99" s="36" t="s">
        <v>646</v>
      </c>
      <c r="H99" s="36" t="s">
        <v>255</v>
      </c>
      <c r="I99" s="36" t="s">
        <v>251</v>
      </c>
      <c r="J99" s="36" t="s">
        <v>252</v>
      </c>
      <c r="K99" s="36">
        <v>10</v>
      </c>
      <c r="P99" s="11">
        <v>45441</v>
      </c>
      <c r="Q99" s="139">
        <v>7</v>
      </c>
      <c r="R99" s="139">
        <v>58</v>
      </c>
    </row>
    <row r="100" spans="1:18">
      <c r="A100" s="36">
        <v>2024</v>
      </c>
      <c r="B100" s="36" t="s">
        <v>17</v>
      </c>
      <c r="C100" s="36" t="s">
        <v>18</v>
      </c>
      <c r="D100" s="36" t="s">
        <v>640</v>
      </c>
      <c r="E100" s="37">
        <v>45304</v>
      </c>
      <c r="F100" s="36" t="s">
        <v>707</v>
      </c>
      <c r="G100" s="36" t="s">
        <v>45</v>
      </c>
      <c r="H100" s="36" t="s">
        <v>255</v>
      </c>
      <c r="I100" s="36" t="s">
        <v>251</v>
      </c>
      <c r="J100" s="36" t="s">
        <v>252</v>
      </c>
      <c r="K100" s="36">
        <v>8</v>
      </c>
      <c r="P100" s="11">
        <v>45442</v>
      </c>
      <c r="Q100" s="139">
        <v>7</v>
      </c>
      <c r="R100" s="139">
        <v>56</v>
      </c>
    </row>
    <row r="101" spans="1:18">
      <c r="A101" s="36">
        <v>2024</v>
      </c>
      <c r="B101" s="36" t="s">
        <v>17</v>
      </c>
      <c r="C101" s="36" t="s">
        <v>18</v>
      </c>
      <c r="D101" s="36" t="s">
        <v>640</v>
      </c>
      <c r="E101" s="37">
        <v>45304</v>
      </c>
      <c r="F101" s="36" t="s">
        <v>257</v>
      </c>
      <c r="G101" s="36" t="s">
        <v>39</v>
      </c>
      <c r="H101" s="36" t="s">
        <v>255</v>
      </c>
      <c r="I101" s="36" t="s">
        <v>251</v>
      </c>
      <c r="J101" s="36" t="s">
        <v>252</v>
      </c>
      <c r="K101" s="36">
        <v>8</v>
      </c>
      <c r="P101" s="11">
        <v>45443</v>
      </c>
      <c r="Q101" s="139">
        <v>6</v>
      </c>
      <c r="R101" s="139">
        <v>50</v>
      </c>
    </row>
    <row r="102" spans="1:18">
      <c r="A102" s="36">
        <v>2024</v>
      </c>
      <c r="B102" s="36" t="s">
        <v>17</v>
      </c>
      <c r="C102" s="36" t="s">
        <v>18</v>
      </c>
      <c r="D102" s="36" t="s">
        <v>640</v>
      </c>
      <c r="E102" s="37">
        <v>45304</v>
      </c>
      <c r="F102" s="36" t="s">
        <v>260</v>
      </c>
      <c r="G102" s="36" t="s">
        <v>41</v>
      </c>
      <c r="H102" s="36" t="s">
        <v>255</v>
      </c>
      <c r="I102" s="36" t="s">
        <v>251</v>
      </c>
      <c r="J102" s="36" t="s">
        <v>252</v>
      </c>
      <c r="K102" s="36">
        <v>8</v>
      </c>
      <c r="L102" s="36" t="s">
        <v>253</v>
      </c>
      <c r="P102" s="11">
        <v>45446</v>
      </c>
      <c r="Q102" s="139">
        <v>6</v>
      </c>
      <c r="R102" s="139">
        <v>50</v>
      </c>
    </row>
    <row r="103" spans="1:18">
      <c r="A103" s="36">
        <v>2024</v>
      </c>
      <c r="B103" s="36" t="s">
        <v>17</v>
      </c>
      <c r="C103" s="36" t="s">
        <v>18</v>
      </c>
      <c r="D103" s="36" t="s">
        <v>640</v>
      </c>
      <c r="E103" s="37">
        <v>45304</v>
      </c>
      <c r="F103" s="36" t="s">
        <v>265</v>
      </c>
      <c r="G103" s="36" t="s">
        <v>266</v>
      </c>
      <c r="H103" s="36" t="s">
        <v>255</v>
      </c>
      <c r="I103" s="36" t="s">
        <v>251</v>
      </c>
      <c r="J103" s="36" t="s">
        <v>252</v>
      </c>
      <c r="K103" s="36">
        <v>8</v>
      </c>
      <c r="P103" s="11">
        <v>45448</v>
      </c>
      <c r="Q103" s="139">
        <v>6</v>
      </c>
      <c r="R103" s="139">
        <v>50</v>
      </c>
    </row>
    <row r="104" spans="1:18">
      <c r="A104" s="36">
        <v>2024</v>
      </c>
      <c r="B104" s="36" t="s">
        <v>17</v>
      </c>
      <c r="C104" s="36" t="s">
        <v>18</v>
      </c>
      <c r="D104" s="36" t="s">
        <v>640</v>
      </c>
      <c r="E104" s="37">
        <v>45304</v>
      </c>
      <c r="F104" s="36" t="s">
        <v>250</v>
      </c>
      <c r="G104" s="36" t="s">
        <v>44</v>
      </c>
      <c r="H104" s="36" t="s">
        <v>255</v>
      </c>
      <c r="I104" s="36" t="s">
        <v>251</v>
      </c>
      <c r="J104" s="36" t="s">
        <v>252</v>
      </c>
      <c r="K104" s="36">
        <v>8</v>
      </c>
      <c r="P104" s="11">
        <v>45449</v>
      </c>
      <c r="Q104" s="139">
        <v>6</v>
      </c>
      <c r="R104" s="139">
        <v>50</v>
      </c>
    </row>
    <row r="105" spans="1:18">
      <c r="A105" s="36">
        <v>2024</v>
      </c>
      <c r="B105" s="36" t="s">
        <v>17</v>
      </c>
      <c r="C105" s="36" t="s">
        <v>18</v>
      </c>
      <c r="D105" s="36" t="s">
        <v>640</v>
      </c>
      <c r="E105" s="37">
        <v>45304</v>
      </c>
      <c r="F105" s="36" t="s">
        <v>688</v>
      </c>
      <c r="G105" s="36" t="s">
        <v>37</v>
      </c>
      <c r="H105" s="36" t="s">
        <v>255</v>
      </c>
      <c r="I105" s="36" t="s">
        <v>251</v>
      </c>
      <c r="J105" s="36" t="s">
        <v>252</v>
      </c>
      <c r="K105" s="36">
        <v>8</v>
      </c>
      <c r="L105" s="36" t="s">
        <v>253</v>
      </c>
      <c r="P105" s="11">
        <v>45450</v>
      </c>
      <c r="Q105" s="139">
        <v>6</v>
      </c>
      <c r="R105" s="139">
        <v>50</v>
      </c>
    </row>
    <row r="106" spans="1:18">
      <c r="A106" s="36">
        <v>2024</v>
      </c>
      <c r="B106" s="36" t="s">
        <v>17</v>
      </c>
      <c r="C106" s="36" t="s">
        <v>18</v>
      </c>
      <c r="D106" s="36" t="s">
        <v>640</v>
      </c>
      <c r="E106" s="37">
        <v>45306</v>
      </c>
      <c r="F106" s="36" t="s">
        <v>1177</v>
      </c>
      <c r="G106" s="36" t="s">
        <v>1178</v>
      </c>
      <c r="H106" s="36" t="s">
        <v>255</v>
      </c>
      <c r="I106" s="36" t="s">
        <v>251</v>
      </c>
      <c r="J106" s="36" t="s">
        <v>252</v>
      </c>
      <c r="K106" s="36">
        <v>8</v>
      </c>
      <c r="P106" s="11">
        <v>45454</v>
      </c>
      <c r="Q106" s="139">
        <v>5</v>
      </c>
      <c r="R106" s="139">
        <v>38</v>
      </c>
    </row>
    <row r="107" spans="1:18">
      <c r="A107" s="36">
        <v>2024</v>
      </c>
      <c r="B107" s="36" t="s">
        <v>17</v>
      </c>
      <c r="C107" s="36" t="s">
        <v>18</v>
      </c>
      <c r="D107" s="36" t="s">
        <v>640</v>
      </c>
      <c r="E107" s="37">
        <v>45306</v>
      </c>
      <c r="F107" s="36" t="s">
        <v>256</v>
      </c>
      <c r="G107" s="36" t="s">
        <v>23</v>
      </c>
      <c r="H107" s="36" t="s">
        <v>255</v>
      </c>
      <c r="I107" s="36" t="s">
        <v>251</v>
      </c>
      <c r="J107" s="36" t="s">
        <v>252</v>
      </c>
      <c r="K107" s="36">
        <v>8</v>
      </c>
      <c r="P107" s="11">
        <v>45455</v>
      </c>
      <c r="Q107" s="139">
        <v>7</v>
      </c>
      <c r="R107" s="139">
        <v>58</v>
      </c>
    </row>
    <row r="108" spans="1:18">
      <c r="A108" s="36">
        <v>2024</v>
      </c>
      <c r="B108" s="36" t="s">
        <v>17</v>
      </c>
      <c r="C108" s="36" t="s">
        <v>18</v>
      </c>
      <c r="D108" s="36" t="s">
        <v>640</v>
      </c>
      <c r="E108" s="37">
        <v>45306</v>
      </c>
      <c r="F108" s="36" t="s">
        <v>707</v>
      </c>
      <c r="G108" s="36" t="s">
        <v>45</v>
      </c>
      <c r="H108" s="36" t="s">
        <v>255</v>
      </c>
      <c r="I108" s="36" t="s">
        <v>251</v>
      </c>
      <c r="J108" s="36" t="s">
        <v>252</v>
      </c>
      <c r="K108" s="36">
        <v>8</v>
      </c>
      <c r="P108" s="11">
        <v>45456</v>
      </c>
      <c r="Q108" s="139">
        <v>7</v>
      </c>
      <c r="R108" s="139">
        <v>60</v>
      </c>
    </row>
    <row r="109" spans="1:18">
      <c r="A109" s="36">
        <v>2024</v>
      </c>
      <c r="B109" s="36" t="s">
        <v>17</v>
      </c>
      <c r="C109" s="36" t="s">
        <v>18</v>
      </c>
      <c r="D109" s="36" t="s">
        <v>640</v>
      </c>
      <c r="E109" s="37">
        <v>45306</v>
      </c>
      <c r="F109" s="36" t="s">
        <v>258</v>
      </c>
      <c r="G109" s="36" t="s">
        <v>259</v>
      </c>
      <c r="H109" s="36" t="s">
        <v>255</v>
      </c>
      <c r="I109" s="36" t="s">
        <v>251</v>
      </c>
      <c r="J109" s="36" t="s">
        <v>252</v>
      </c>
      <c r="K109" s="36">
        <v>8</v>
      </c>
      <c r="P109" s="11">
        <v>45457</v>
      </c>
      <c r="Q109" s="139">
        <v>7</v>
      </c>
      <c r="R109" s="139">
        <v>60</v>
      </c>
    </row>
    <row r="110" spans="1:18">
      <c r="A110" s="36">
        <v>2024</v>
      </c>
      <c r="B110" s="36" t="s">
        <v>17</v>
      </c>
      <c r="C110" s="36" t="s">
        <v>18</v>
      </c>
      <c r="D110" s="36" t="s">
        <v>640</v>
      </c>
      <c r="E110" s="37">
        <v>45306</v>
      </c>
      <c r="F110" s="36" t="s">
        <v>257</v>
      </c>
      <c r="G110" s="36" t="s">
        <v>39</v>
      </c>
      <c r="H110" s="36" t="s">
        <v>255</v>
      </c>
      <c r="I110" s="36" t="s">
        <v>251</v>
      </c>
      <c r="J110" s="36" t="s">
        <v>252</v>
      </c>
      <c r="K110" s="36">
        <v>8</v>
      </c>
      <c r="P110" s="11">
        <v>45460</v>
      </c>
      <c r="Q110" s="139">
        <v>6</v>
      </c>
      <c r="R110" s="139">
        <v>50</v>
      </c>
    </row>
    <row r="111" spans="1:18">
      <c r="A111" s="36">
        <v>2024</v>
      </c>
      <c r="B111" s="36" t="s">
        <v>17</v>
      </c>
      <c r="C111" s="36" t="s">
        <v>18</v>
      </c>
      <c r="D111" s="36" t="s">
        <v>640</v>
      </c>
      <c r="E111" s="37">
        <v>45306</v>
      </c>
      <c r="F111" s="36" t="s">
        <v>264</v>
      </c>
      <c r="G111" s="36" t="s">
        <v>636</v>
      </c>
      <c r="H111" s="36" t="s">
        <v>255</v>
      </c>
      <c r="I111" s="36" t="s">
        <v>251</v>
      </c>
      <c r="J111" s="36" t="s">
        <v>252</v>
      </c>
      <c r="K111" s="36">
        <v>8</v>
      </c>
      <c r="P111" s="11">
        <v>45461</v>
      </c>
      <c r="Q111" s="139">
        <v>7</v>
      </c>
      <c r="R111" s="139">
        <v>58</v>
      </c>
    </row>
    <row r="112" spans="1:18">
      <c r="A112" s="36">
        <v>2024</v>
      </c>
      <c r="B112" s="36" t="s">
        <v>17</v>
      </c>
      <c r="C112" s="36" t="s">
        <v>18</v>
      </c>
      <c r="D112" s="36" t="s">
        <v>640</v>
      </c>
      <c r="E112" s="37">
        <v>45306</v>
      </c>
      <c r="F112" s="36" t="s">
        <v>260</v>
      </c>
      <c r="G112" s="36" t="s">
        <v>41</v>
      </c>
      <c r="H112" s="36" t="s">
        <v>255</v>
      </c>
      <c r="I112" s="36" t="s">
        <v>251</v>
      </c>
      <c r="J112" s="36" t="s">
        <v>252</v>
      </c>
      <c r="K112" s="36">
        <v>10</v>
      </c>
      <c r="L112" s="36" t="s">
        <v>253</v>
      </c>
      <c r="P112" s="11">
        <v>45462</v>
      </c>
      <c r="Q112" s="139">
        <v>6</v>
      </c>
      <c r="R112" s="139">
        <v>50</v>
      </c>
    </row>
    <row r="113" spans="1:18">
      <c r="A113" s="36">
        <v>2024</v>
      </c>
      <c r="B113" s="36" t="s">
        <v>17</v>
      </c>
      <c r="C113" s="36" t="s">
        <v>18</v>
      </c>
      <c r="D113" s="36" t="s">
        <v>640</v>
      </c>
      <c r="E113" s="37">
        <v>45306</v>
      </c>
      <c r="F113" s="36" t="s">
        <v>265</v>
      </c>
      <c r="G113" s="36" t="s">
        <v>266</v>
      </c>
      <c r="H113" s="36" t="s">
        <v>255</v>
      </c>
      <c r="I113" s="36" t="s">
        <v>251</v>
      </c>
      <c r="J113" s="36" t="s">
        <v>252</v>
      </c>
      <c r="K113" s="36">
        <v>10</v>
      </c>
      <c r="P113" s="11">
        <v>45463</v>
      </c>
      <c r="Q113" s="139">
        <v>7</v>
      </c>
      <c r="R113" s="139">
        <v>60</v>
      </c>
    </row>
    <row r="114" spans="1:18">
      <c r="A114" s="36">
        <v>2024</v>
      </c>
      <c r="B114" s="36" t="s">
        <v>17</v>
      </c>
      <c r="C114" s="36" t="s">
        <v>18</v>
      </c>
      <c r="D114" s="36" t="s">
        <v>640</v>
      </c>
      <c r="E114" s="37">
        <v>45306</v>
      </c>
      <c r="F114" s="36" t="s">
        <v>250</v>
      </c>
      <c r="G114" s="36" t="s">
        <v>44</v>
      </c>
      <c r="H114" s="36" t="s">
        <v>255</v>
      </c>
      <c r="I114" s="36" t="s">
        <v>251</v>
      </c>
      <c r="J114" s="36" t="s">
        <v>252</v>
      </c>
      <c r="K114" s="36">
        <v>8</v>
      </c>
      <c r="P114" s="11">
        <v>45464</v>
      </c>
      <c r="Q114" s="139">
        <v>7</v>
      </c>
      <c r="R114" s="139">
        <v>58</v>
      </c>
    </row>
    <row r="115" spans="1:18">
      <c r="A115" s="36">
        <v>2024</v>
      </c>
      <c r="B115" s="36" t="s">
        <v>17</v>
      </c>
      <c r="C115" s="36" t="s">
        <v>18</v>
      </c>
      <c r="D115" s="36" t="s">
        <v>640</v>
      </c>
      <c r="E115" s="37">
        <v>45306</v>
      </c>
      <c r="F115" s="36" t="s">
        <v>688</v>
      </c>
      <c r="G115" s="36" t="s">
        <v>37</v>
      </c>
      <c r="H115" s="36" t="s">
        <v>255</v>
      </c>
      <c r="I115" s="36" t="s">
        <v>251</v>
      </c>
      <c r="J115" s="36" t="s">
        <v>252</v>
      </c>
      <c r="K115" s="36">
        <v>10</v>
      </c>
      <c r="L115" s="36" t="s">
        <v>253</v>
      </c>
      <c r="P115" s="11">
        <v>45467</v>
      </c>
      <c r="Q115" s="139">
        <v>7</v>
      </c>
      <c r="R115" s="139">
        <v>58</v>
      </c>
    </row>
    <row r="116" spans="1:18">
      <c r="A116" s="36">
        <v>2024</v>
      </c>
      <c r="B116" s="36" t="s">
        <v>17</v>
      </c>
      <c r="C116" s="36" t="s">
        <v>18</v>
      </c>
      <c r="D116" s="36" t="s">
        <v>640</v>
      </c>
      <c r="E116" s="37">
        <v>45306</v>
      </c>
      <c r="F116" s="36" t="s">
        <v>254</v>
      </c>
      <c r="G116" s="36" t="s">
        <v>53</v>
      </c>
      <c r="H116" s="36" t="s">
        <v>255</v>
      </c>
      <c r="I116" s="36" t="s">
        <v>251</v>
      </c>
      <c r="J116" s="36" t="s">
        <v>252</v>
      </c>
      <c r="K116" s="36">
        <v>8</v>
      </c>
      <c r="P116" s="11">
        <v>45468</v>
      </c>
      <c r="Q116" s="139">
        <v>7</v>
      </c>
      <c r="R116" s="139">
        <v>60</v>
      </c>
    </row>
    <row r="117" spans="1:18">
      <c r="A117" s="36">
        <v>2024</v>
      </c>
      <c r="B117" s="36" t="s">
        <v>17</v>
      </c>
      <c r="C117" s="36" t="s">
        <v>18</v>
      </c>
      <c r="D117" s="36" t="s">
        <v>640</v>
      </c>
      <c r="E117" s="37">
        <v>45306</v>
      </c>
      <c r="F117" s="36" t="s">
        <v>647</v>
      </c>
      <c r="G117" s="36" t="s">
        <v>646</v>
      </c>
      <c r="H117" s="36" t="s">
        <v>255</v>
      </c>
      <c r="I117" s="36" t="s">
        <v>251</v>
      </c>
      <c r="J117" s="36" t="s">
        <v>252</v>
      </c>
      <c r="K117" s="36">
        <v>10</v>
      </c>
      <c r="P117" s="11">
        <v>45469</v>
      </c>
      <c r="Q117" s="139">
        <v>6</v>
      </c>
      <c r="R117" s="139">
        <v>54</v>
      </c>
    </row>
    <row r="118" spans="1:18">
      <c r="A118" s="36">
        <v>2024</v>
      </c>
      <c r="B118" s="36" t="s">
        <v>17</v>
      </c>
      <c r="C118" s="36" t="s">
        <v>18</v>
      </c>
      <c r="D118" s="36" t="s">
        <v>640</v>
      </c>
      <c r="E118" s="37">
        <v>45307</v>
      </c>
      <c r="F118" s="36" t="s">
        <v>1177</v>
      </c>
      <c r="G118" s="36" t="s">
        <v>1178</v>
      </c>
      <c r="H118" s="36" t="s">
        <v>255</v>
      </c>
      <c r="I118" s="36" t="s">
        <v>251</v>
      </c>
      <c r="J118" s="36" t="s">
        <v>252</v>
      </c>
      <c r="K118" s="36">
        <v>10</v>
      </c>
      <c r="P118" s="11">
        <v>45470</v>
      </c>
      <c r="Q118" s="139">
        <v>6</v>
      </c>
      <c r="R118" s="139">
        <v>52</v>
      </c>
    </row>
    <row r="119" spans="1:18">
      <c r="A119" s="36">
        <v>2024</v>
      </c>
      <c r="B119" s="36" t="s">
        <v>17</v>
      </c>
      <c r="C119" s="36" t="s">
        <v>18</v>
      </c>
      <c r="D119" s="36" t="s">
        <v>640</v>
      </c>
      <c r="E119" s="37">
        <v>45307</v>
      </c>
      <c r="F119" s="36" t="s">
        <v>256</v>
      </c>
      <c r="G119" s="36" t="s">
        <v>23</v>
      </c>
      <c r="H119" s="36" t="s">
        <v>255</v>
      </c>
      <c r="I119" s="36" t="s">
        <v>251</v>
      </c>
      <c r="J119" s="36" t="s">
        <v>252</v>
      </c>
      <c r="K119" s="36">
        <v>10</v>
      </c>
      <c r="P119" s="11">
        <v>45471</v>
      </c>
      <c r="Q119" s="139">
        <v>7</v>
      </c>
      <c r="R119" s="139">
        <v>56</v>
      </c>
    </row>
    <row r="120" spans="1:18">
      <c r="A120" s="36">
        <v>2024</v>
      </c>
      <c r="B120" s="36" t="s">
        <v>17</v>
      </c>
      <c r="C120" s="36" t="s">
        <v>18</v>
      </c>
      <c r="D120" s="36" t="s">
        <v>640</v>
      </c>
      <c r="E120" s="37">
        <v>45307</v>
      </c>
      <c r="F120" s="36" t="s">
        <v>707</v>
      </c>
      <c r="G120" s="36" t="s">
        <v>45</v>
      </c>
      <c r="H120" s="36" t="s">
        <v>255</v>
      </c>
      <c r="I120" s="36" t="s">
        <v>251</v>
      </c>
      <c r="J120" s="36" t="s">
        <v>252</v>
      </c>
      <c r="K120" s="36">
        <v>10</v>
      </c>
      <c r="P120" s="11">
        <v>45474</v>
      </c>
      <c r="Q120" s="139">
        <v>5</v>
      </c>
      <c r="R120" s="139">
        <v>42</v>
      </c>
    </row>
    <row r="121" spans="1:18">
      <c r="A121" s="36">
        <v>2024</v>
      </c>
      <c r="B121" s="36" t="s">
        <v>17</v>
      </c>
      <c r="C121" s="36" t="s">
        <v>18</v>
      </c>
      <c r="D121" s="36" t="s">
        <v>640</v>
      </c>
      <c r="E121" s="37">
        <v>45307</v>
      </c>
      <c r="F121" s="36" t="s">
        <v>258</v>
      </c>
      <c r="G121" s="36" t="s">
        <v>259</v>
      </c>
      <c r="H121" s="36" t="s">
        <v>255</v>
      </c>
      <c r="I121" s="36" t="s">
        <v>251</v>
      </c>
      <c r="J121" s="36" t="s">
        <v>252</v>
      </c>
      <c r="K121" s="36">
        <v>8</v>
      </c>
      <c r="P121" s="11">
        <v>45475</v>
      </c>
      <c r="Q121" s="139">
        <v>5</v>
      </c>
      <c r="R121" s="139">
        <v>44</v>
      </c>
    </row>
    <row r="122" spans="1:18">
      <c r="A122" s="36">
        <v>2024</v>
      </c>
      <c r="B122" s="36" t="s">
        <v>17</v>
      </c>
      <c r="C122" s="36" t="s">
        <v>18</v>
      </c>
      <c r="D122" s="36" t="s">
        <v>640</v>
      </c>
      <c r="E122" s="37">
        <v>45307</v>
      </c>
      <c r="F122" s="36" t="s">
        <v>257</v>
      </c>
      <c r="G122" s="36" t="s">
        <v>39</v>
      </c>
      <c r="H122" s="36" t="s">
        <v>255</v>
      </c>
      <c r="I122" s="36" t="s">
        <v>251</v>
      </c>
      <c r="J122" s="36" t="s">
        <v>252</v>
      </c>
      <c r="K122" s="36">
        <v>10</v>
      </c>
      <c r="P122" s="11">
        <v>45476</v>
      </c>
      <c r="Q122" s="139">
        <v>5</v>
      </c>
      <c r="R122" s="139">
        <v>42</v>
      </c>
    </row>
    <row r="123" spans="1:18">
      <c r="A123" s="36">
        <v>2024</v>
      </c>
      <c r="B123" s="36" t="s">
        <v>17</v>
      </c>
      <c r="C123" s="36" t="s">
        <v>18</v>
      </c>
      <c r="D123" s="36" t="s">
        <v>640</v>
      </c>
      <c r="E123" s="37">
        <v>45307</v>
      </c>
      <c r="F123" s="36" t="s">
        <v>264</v>
      </c>
      <c r="G123" s="36" t="s">
        <v>636</v>
      </c>
      <c r="H123" s="36" t="s">
        <v>255</v>
      </c>
      <c r="I123" s="36" t="s">
        <v>251</v>
      </c>
      <c r="J123" s="36" t="s">
        <v>252</v>
      </c>
      <c r="K123" s="36">
        <v>8</v>
      </c>
      <c r="P123" s="11">
        <v>45477</v>
      </c>
      <c r="Q123" s="139">
        <v>5</v>
      </c>
      <c r="R123" s="139">
        <v>44</v>
      </c>
    </row>
    <row r="124" spans="1:18">
      <c r="A124" s="36">
        <v>2024</v>
      </c>
      <c r="B124" s="36" t="s">
        <v>17</v>
      </c>
      <c r="C124" s="36" t="s">
        <v>18</v>
      </c>
      <c r="D124" s="36" t="s">
        <v>640</v>
      </c>
      <c r="E124" s="37">
        <v>45307</v>
      </c>
      <c r="F124" s="36" t="s">
        <v>260</v>
      </c>
      <c r="G124" s="36" t="s">
        <v>41</v>
      </c>
      <c r="H124" s="36" t="s">
        <v>255</v>
      </c>
      <c r="I124" s="36" t="s">
        <v>251</v>
      </c>
      <c r="J124" s="36" t="s">
        <v>252</v>
      </c>
      <c r="K124" s="36">
        <v>10</v>
      </c>
      <c r="L124" s="36" t="s">
        <v>253</v>
      </c>
      <c r="P124" s="11">
        <v>45478</v>
      </c>
      <c r="Q124" s="139">
        <v>5</v>
      </c>
      <c r="R124" s="139">
        <v>42</v>
      </c>
    </row>
    <row r="125" spans="1:18">
      <c r="A125" s="36">
        <v>2024</v>
      </c>
      <c r="B125" s="36" t="s">
        <v>17</v>
      </c>
      <c r="C125" s="36" t="s">
        <v>18</v>
      </c>
      <c r="D125" s="36" t="s">
        <v>640</v>
      </c>
      <c r="E125" s="37">
        <v>45307</v>
      </c>
      <c r="F125" s="36" t="s">
        <v>265</v>
      </c>
      <c r="G125" s="36" t="s">
        <v>266</v>
      </c>
      <c r="H125" s="36" t="s">
        <v>255</v>
      </c>
      <c r="I125" s="36" t="s">
        <v>251</v>
      </c>
      <c r="J125" s="36" t="s">
        <v>252</v>
      </c>
      <c r="K125" s="36">
        <v>10</v>
      </c>
      <c r="P125" s="11">
        <v>45481</v>
      </c>
      <c r="Q125" s="139">
        <v>6</v>
      </c>
      <c r="R125" s="139">
        <v>50</v>
      </c>
    </row>
    <row r="126" spans="1:18">
      <c r="A126" s="36">
        <v>2024</v>
      </c>
      <c r="B126" s="36" t="s">
        <v>17</v>
      </c>
      <c r="C126" s="36" t="s">
        <v>18</v>
      </c>
      <c r="D126" s="36" t="s">
        <v>640</v>
      </c>
      <c r="E126" s="37">
        <v>45307</v>
      </c>
      <c r="F126" s="36" t="s">
        <v>250</v>
      </c>
      <c r="G126" s="36" t="s">
        <v>44</v>
      </c>
      <c r="H126" s="36" t="s">
        <v>255</v>
      </c>
      <c r="I126" s="36" t="s">
        <v>251</v>
      </c>
      <c r="J126" s="36" t="s">
        <v>252</v>
      </c>
      <c r="K126" s="36">
        <v>10</v>
      </c>
      <c r="P126" s="11">
        <v>45482</v>
      </c>
      <c r="Q126" s="139">
        <v>6</v>
      </c>
      <c r="R126" s="139">
        <v>52</v>
      </c>
    </row>
    <row r="127" spans="1:18">
      <c r="A127" s="36">
        <v>2024</v>
      </c>
      <c r="B127" s="36" t="s">
        <v>17</v>
      </c>
      <c r="C127" s="36" t="s">
        <v>18</v>
      </c>
      <c r="D127" s="36" t="s">
        <v>640</v>
      </c>
      <c r="E127" s="37">
        <v>45307</v>
      </c>
      <c r="F127" s="36" t="s">
        <v>688</v>
      </c>
      <c r="G127" s="36" t="s">
        <v>37</v>
      </c>
      <c r="H127" s="36" t="s">
        <v>255</v>
      </c>
      <c r="I127" s="36" t="s">
        <v>251</v>
      </c>
      <c r="J127" s="36" t="s">
        <v>252</v>
      </c>
      <c r="K127" s="36">
        <v>10</v>
      </c>
      <c r="L127" s="36" t="s">
        <v>253</v>
      </c>
      <c r="P127" s="11">
        <v>45483</v>
      </c>
      <c r="Q127" s="139">
        <v>6</v>
      </c>
      <c r="R127" s="139">
        <v>50</v>
      </c>
    </row>
    <row r="128" spans="1:18">
      <c r="A128" s="36">
        <v>2024</v>
      </c>
      <c r="B128" s="36" t="s">
        <v>17</v>
      </c>
      <c r="C128" s="36" t="s">
        <v>18</v>
      </c>
      <c r="D128" s="36" t="s">
        <v>640</v>
      </c>
      <c r="E128" s="37">
        <v>45307</v>
      </c>
      <c r="F128" s="36" t="s">
        <v>254</v>
      </c>
      <c r="G128" s="36" t="s">
        <v>53</v>
      </c>
      <c r="H128" s="36" t="s">
        <v>255</v>
      </c>
      <c r="I128" s="36" t="s">
        <v>251</v>
      </c>
      <c r="J128" s="36" t="s">
        <v>252</v>
      </c>
      <c r="K128" s="36">
        <v>10</v>
      </c>
      <c r="P128" s="11">
        <v>45484</v>
      </c>
      <c r="Q128" s="139">
        <v>6</v>
      </c>
      <c r="R128" s="139">
        <v>48</v>
      </c>
    </row>
    <row r="129" spans="1:18">
      <c r="A129" s="36">
        <v>2024</v>
      </c>
      <c r="B129" s="36" t="s">
        <v>17</v>
      </c>
      <c r="C129" s="36" t="s">
        <v>18</v>
      </c>
      <c r="D129" s="36" t="s">
        <v>640</v>
      </c>
      <c r="E129" s="37">
        <v>45307</v>
      </c>
      <c r="F129" s="36" t="s">
        <v>647</v>
      </c>
      <c r="G129" s="36" t="s">
        <v>646</v>
      </c>
      <c r="H129" s="36" t="s">
        <v>255</v>
      </c>
      <c r="I129" s="36" t="s">
        <v>251</v>
      </c>
      <c r="J129" s="36" t="s">
        <v>252</v>
      </c>
      <c r="K129" s="36">
        <v>10</v>
      </c>
      <c r="P129" s="11">
        <v>45485</v>
      </c>
      <c r="Q129" s="139">
        <v>5</v>
      </c>
      <c r="R129" s="139">
        <v>40</v>
      </c>
    </row>
    <row r="130" spans="1:18">
      <c r="A130" s="36">
        <v>2024</v>
      </c>
      <c r="B130" s="36" t="s">
        <v>17</v>
      </c>
      <c r="C130" s="36" t="s">
        <v>18</v>
      </c>
      <c r="D130" s="36" t="s">
        <v>640</v>
      </c>
      <c r="E130" s="37">
        <v>45308</v>
      </c>
      <c r="F130" s="36" t="s">
        <v>1177</v>
      </c>
      <c r="G130" s="36" t="s">
        <v>1178</v>
      </c>
      <c r="H130" s="36" t="s">
        <v>255</v>
      </c>
      <c r="I130" s="36" t="s">
        <v>251</v>
      </c>
      <c r="J130" s="36" t="s">
        <v>252</v>
      </c>
      <c r="K130" s="36">
        <v>10</v>
      </c>
      <c r="P130" s="11">
        <v>45488</v>
      </c>
      <c r="Q130" s="139">
        <v>5</v>
      </c>
      <c r="R130" s="139">
        <v>42</v>
      </c>
    </row>
    <row r="131" spans="1:18">
      <c r="A131" s="36">
        <v>2024</v>
      </c>
      <c r="B131" s="36" t="s">
        <v>17</v>
      </c>
      <c r="C131" s="36" t="s">
        <v>18</v>
      </c>
      <c r="D131" s="36" t="s">
        <v>640</v>
      </c>
      <c r="E131" s="37">
        <v>45308</v>
      </c>
      <c r="F131" s="36" t="s">
        <v>256</v>
      </c>
      <c r="G131" s="36" t="s">
        <v>23</v>
      </c>
      <c r="H131" s="36" t="s">
        <v>255</v>
      </c>
      <c r="I131" s="36" t="s">
        <v>251</v>
      </c>
      <c r="J131" s="36" t="s">
        <v>252</v>
      </c>
      <c r="K131" s="36">
        <v>10</v>
      </c>
      <c r="P131" s="11">
        <v>45489</v>
      </c>
      <c r="Q131" s="139">
        <v>5</v>
      </c>
      <c r="R131" s="139">
        <v>42</v>
      </c>
    </row>
    <row r="132" spans="1:18">
      <c r="A132" s="36">
        <v>2024</v>
      </c>
      <c r="B132" s="36" t="s">
        <v>17</v>
      </c>
      <c r="C132" s="36" t="s">
        <v>18</v>
      </c>
      <c r="D132" s="36" t="s">
        <v>640</v>
      </c>
      <c r="E132" s="37">
        <v>45308</v>
      </c>
      <c r="F132" s="36" t="s">
        <v>707</v>
      </c>
      <c r="G132" s="36" t="s">
        <v>45</v>
      </c>
      <c r="H132" s="36" t="s">
        <v>255</v>
      </c>
      <c r="I132" s="36" t="s">
        <v>251</v>
      </c>
      <c r="J132" s="36" t="s">
        <v>252</v>
      </c>
      <c r="K132" s="36">
        <v>10</v>
      </c>
      <c r="P132" s="11">
        <v>45490</v>
      </c>
      <c r="Q132" s="139">
        <v>5</v>
      </c>
      <c r="R132" s="139">
        <v>42</v>
      </c>
    </row>
    <row r="133" spans="1:18">
      <c r="A133" s="36">
        <v>2024</v>
      </c>
      <c r="B133" s="36" t="s">
        <v>17</v>
      </c>
      <c r="C133" s="36" t="s">
        <v>18</v>
      </c>
      <c r="D133" s="36" t="s">
        <v>640</v>
      </c>
      <c r="E133" s="37">
        <v>45308</v>
      </c>
      <c r="F133" s="36" t="s">
        <v>258</v>
      </c>
      <c r="G133" s="36" t="s">
        <v>259</v>
      </c>
      <c r="H133" s="36" t="s">
        <v>255</v>
      </c>
      <c r="I133" s="36" t="s">
        <v>251</v>
      </c>
      <c r="J133" s="36" t="s">
        <v>252</v>
      </c>
      <c r="K133" s="36">
        <v>8</v>
      </c>
      <c r="P133" s="11">
        <v>45491</v>
      </c>
      <c r="Q133" s="139">
        <v>6</v>
      </c>
      <c r="R133" s="139">
        <v>52</v>
      </c>
    </row>
    <row r="134" spans="1:18">
      <c r="A134" s="36">
        <v>2024</v>
      </c>
      <c r="B134" s="36" t="s">
        <v>17</v>
      </c>
      <c r="C134" s="36" t="s">
        <v>18</v>
      </c>
      <c r="D134" s="36" t="s">
        <v>640</v>
      </c>
      <c r="E134" s="37">
        <v>45308</v>
      </c>
      <c r="F134" s="36" t="s">
        <v>257</v>
      </c>
      <c r="G134" s="36" t="s">
        <v>39</v>
      </c>
      <c r="H134" s="36" t="s">
        <v>255</v>
      </c>
      <c r="I134" s="36" t="s">
        <v>251</v>
      </c>
      <c r="J134" s="36" t="s">
        <v>252</v>
      </c>
      <c r="K134" s="36">
        <v>10</v>
      </c>
      <c r="P134" s="11">
        <v>45492</v>
      </c>
      <c r="Q134" s="139">
        <v>6</v>
      </c>
      <c r="R134" s="139">
        <v>52</v>
      </c>
    </row>
    <row r="135" spans="1:18">
      <c r="A135" s="36">
        <v>2024</v>
      </c>
      <c r="B135" s="36" t="s">
        <v>17</v>
      </c>
      <c r="C135" s="36" t="s">
        <v>18</v>
      </c>
      <c r="D135" s="36" t="s">
        <v>640</v>
      </c>
      <c r="E135" s="37">
        <v>45308</v>
      </c>
      <c r="F135" s="36" t="s">
        <v>264</v>
      </c>
      <c r="G135" s="36" t="s">
        <v>636</v>
      </c>
      <c r="H135" s="36" t="s">
        <v>255</v>
      </c>
      <c r="I135" s="36" t="s">
        <v>251</v>
      </c>
      <c r="J135" s="36" t="s">
        <v>252</v>
      </c>
      <c r="K135" s="36">
        <v>8</v>
      </c>
      <c r="P135" s="11">
        <v>45495</v>
      </c>
      <c r="Q135" s="139">
        <v>6</v>
      </c>
      <c r="R135" s="139">
        <v>50</v>
      </c>
    </row>
    <row r="136" spans="1:18">
      <c r="A136" s="36">
        <v>2024</v>
      </c>
      <c r="B136" s="36" t="s">
        <v>17</v>
      </c>
      <c r="C136" s="36" t="s">
        <v>18</v>
      </c>
      <c r="D136" s="36" t="s">
        <v>640</v>
      </c>
      <c r="E136" s="37">
        <v>45308</v>
      </c>
      <c r="F136" s="36" t="s">
        <v>260</v>
      </c>
      <c r="G136" s="36" t="s">
        <v>41</v>
      </c>
      <c r="H136" s="36" t="s">
        <v>255</v>
      </c>
      <c r="I136" s="36" t="s">
        <v>251</v>
      </c>
      <c r="J136" s="36" t="s">
        <v>252</v>
      </c>
      <c r="K136" s="36">
        <v>10</v>
      </c>
      <c r="L136" s="36" t="s">
        <v>253</v>
      </c>
      <c r="P136" s="11">
        <v>45496</v>
      </c>
      <c r="Q136" s="139">
        <v>5</v>
      </c>
      <c r="R136" s="139">
        <v>42</v>
      </c>
    </row>
    <row r="137" spans="1:18">
      <c r="A137" s="36">
        <v>2024</v>
      </c>
      <c r="B137" s="36" t="s">
        <v>17</v>
      </c>
      <c r="C137" s="36" t="s">
        <v>18</v>
      </c>
      <c r="D137" s="36" t="s">
        <v>640</v>
      </c>
      <c r="E137" s="37">
        <v>45308</v>
      </c>
      <c r="F137" s="36" t="s">
        <v>265</v>
      </c>
      <c r="G137" s="36" t="s">
        <v>266</v>
      </c>
      <c r="H137" s="36" t="s">
        <v>255</v>
      </c>
      <c r="I137" s="36" t="s">
        <v>251</v>
      </c>
      <c r="J137" s="36" t="s">
        <v>252</v>
      </c>
      <c r="K137" s="36">
        <v>8</v>
      </c>
      <c r="P137" s="11">
        <v>45497</v>
      </c>
      <c r="Q137" s="139">
        <v>6</v>
      </c>
      <c r="R137" s="139">
        <v>50</v>
      </c>
    </row>
    <row r="138" spans="1:18">
      <c r="A138" s="36">
        <v>2024</v>
      </c>
      <c r="B138" s="36" t="s">
        <v>17</v>
      </c>
      <c r="C138" s="36" t="s">
        <v>18</v>
      </c>
      <c r="D138" s="36" t="s">
        <v>640</v>
      </c>
      <c r="E138" s="37">
        <v>45308</v>
      </c>
      <c r="F138" s="36" t="s">
        <v>250</v>
      </c>
      <c r="G138" s="36" t="s">
        <v>44</v>
      </c>
      <c r="H138" s="36" t="s">
        <v>255</v>
      </c>
      <c r="I138" s="36" t="s">
        <v>251</v>
      </c>
      <c r="J138" s="36" t="s">
        <v>252</v>
      </c>
      <c r="K138" s="36">
        <v>8</v>
      </c>
      <c r="P138" s="11">
        <v>45498</v>
      </c>
      <c r="Q138" s="139">
        <v>6</v>
      </c>
      <c r="R138" s="139">
        <v>50</v>
      </c>
    </row>
    <row r="139" spans="1:18">
      <c r="A139" s="36">
        <v>2024</v>
      </c>
      <c r="B139" s="36" t="s">
        <v>17</v>
      </c>
      <c r="C139" s="36" t="s">
        <v>18</v>
      </c>
      <c r="D139" s="36" t="s">
        <v>640</v>
      </c>
      <c r="E139" s="37">
        <v>45308</v>
      </c>
      <c r="F139" s="36" t="s">
        <v>688</v>
      </c>
      <c r="G139" s="36" t="s">
        <v>37</v>
      </c>
      <c r="H139" s="36" t="s">
        <v>255</v>
      </c>
      <c r="I139" s="36" t="s">
        <v>251</v>
      </c>
      <c r="J139" s="36" t="s">
        <v>252</v>
      </c>
      <c r="K139" s="36">
        <v>8</v>
      </c>
      <c r="L139" s="36" t="s">
        <v>253</v>
      </c>
      <c r="P139" s="11">
        <v>45499</v>
      </c>
      <c r="Q139" s="139">
        <v>6</v>
      </c>
      <c r="R139" s="139">
        <v>52</v>
      </c>
    </row>
    <row r="140" spans="1:18">
      <c r="A140" s="36">
        <v>2024</v>
      </c>
      <c r="B140" s="36" t="s">
        <v>17</v>
      </c>
      <c r="C140" s="36" t="s">
        <v>18</v>
      </c>
      <c r="D140" s="36" t="s">
        <v>640</v>
      </c>
      <c r="E140" s="37">
        <v>45308</v>
      </c>
      <c r="F140" s="36" t="s">
        <v>647</v>
      </c>
      <c r="G140" s="36" t="s">
        <v>646</v>
      </c>
      <c r="H140" s="36" t="s">
        <v>255</v>
      </c>
      <c r="I140" s="36" t="s">
        <v>251</v>
      </c>
      <c r="J140" s="36" t="s">
        <v>252</v>
      </c>
      <c r="K140" s="36">
        <v>10</v>
      </c>
      <c r="P140" s="11">
        <v>45502</v>
      </c>
      <c r="Q140" s="139">
        <v>6</v>
      </c>
      <c r="R140" s="139">
        <v>50</v>
      </c>
    </row>
    <row r="141" spans="1:18">
      <c r="A141" s="36">
        <v>2024</v>
      </c>
      <c r="B141" s="36" t="s">
        <v>17</v>
      </c>
      <c r="C141" s="36" t="s">
        <v>18</v>
      </c>
      <c r="D141" s="36" t="s">
        <v>640</v>
      </c>
      <c r="E141" s="37">
        <v>45309</v>
      </c>
      <c r="F141" s="36" t="s">
        <v>1177</v>
      </c>
      <c r="G141" s="36" t="s">
        <v>1178</v>
      </c>
      <c r="H141" s="36" t="s">
        <v>255</v>
      </c>
      <c r="I141" s="36" t="s">
        <v>251</v>
      </c>
      <c r="J141" s="36" t="s">
        <v>252</v>
      </c>
      <c r="K141" s="36">
        <v>10</v>
      </c>
      <c r="P141" s="11">
        <v>45503</v>
      </c>
      <c r="Q141" s="139">
        <v>6</v>
      </c>
      <c r="R141" s="139">
        <v>50</v>
      </c>
    </row>
    <row r="142" spans="1:18">
      <c r="A142" s="36">
        <v>2024</v>
      </c>
      <c r="B142" s="36" t="s">
        <v>17</v>
      </c>
      <c r="C142" s="36" t="s">
        <v>18</v>
      </c>
      <c r="D142" s="36" t="s">
        <v>640</v>
      </c>
      <c r="E142" s="37">
        <v>45309</v>
      </c>
      <c r="F142" s="36" t="s">
        <v>256</v>
      </c>
      <c r="G142" s="36" t="s">
        <v>23</v>
      </c>
      <c r="H142" s="36" t="s">
        <v>255</v>
      </c>
      <c r="I142" s="36" t="s">
        <v>251</v>
      </c>
      <c r="J142" s="36" t="s">
        <v>252</v>
      </c>
      <c r="K142" s="36">
        <v>10</v>
      </c>
      <c r="P142" s="11">
        <v>45504</v>
      </c>
      <c r="Q142" s="139">
        <v>6</v>
      </c>
      <c r="R142" s="139">
        <v>52</v>
      </c>
    </row>
    <row r="143" spans="1:18">
      <c r="A143" s="36">
        <v>2024</v>
      </c>
      <c r="B143" s="36" t="s">
        <v>17</v>
      </c>
      <c r="C143" s="36" t="s">
        <v>18</v>
      </c>
      <c r="D143" s="36" t="s">
        <v>640</v>
      </c>
      <c r="E143" s="37">
        <v>45309</v>
      </c>
      <c r="F143" s="36" t="s">
        <v>707</v>
      </c>
      <c r="G143" s="36" t="s">
        <v>45</v>
      </c>
      <c r="H143" s="36" t="s">
        <v>255</v>
      </c>
      <c r="I143" s="36" t="s">
        <v>251</v>
      </c>
      <c r="J143" s="36" t="s">
        <v>252</v>
      </c>
      <c r="K143" s="36">
        <v>10</v>
      </c>
      <c r="P143" s="11">
        <v>45505</v>
      </c>
      <c r="Q143" s="139">
        <v>6</v>
      </c>
      <c r="R143" s="139">
        <v>52</v>
      </c>
    </row>
    <row r="144" spans="1:18">
      <c r="A144" s="36">
        <v>2024</v>
      </c>
      <c r="B144" s="36" t="s">
        <v>17</v>
      </c>
      <c r="C144" s="36" t="s">
        <v>18</v>
      </c>
      <c r="D144" s="36" t="s">
        <v>640</v>
      </c>
      <c r="E144" s="37">
        <v>45309</v>
      </c>
      <c r="F144" s="36" t="s">
        <v>258</v>
      </c>
      <c r="G144" s="36" t="s">
        <v>259</v>
      </c>
      <c r="H144" s="36" t="s">
        <v>255</v>
      </c>
      <c r="I144" s="36" t="s">
        <v>251</v>
      </c>
      <c r="J144" s="36" t="s">
        <v>252</v>
      </c>
      <c r="K144" s="36">
        <v>10</v>
      </c>
      <c r="P144" s="11">
        <v>45506</v>
      </c>
      <c r="Q144" s="139">
        <v>5</v>
      </c>
      <c r="R144" s="139">
        <v>38</v>
      </c>
    </row>
    <row r="145" spans="1:18">
      <c r="A145" s="36">
        <v>2024</v>
      </c>
      <c r="B145" s="36" t="s">
        <v>17</v>
      </c>
      <c r="C145" s="36" t="s">
        <v>18</v>
      </c>
      <c r="D145" s="36" t="s">
        <v>640</v>
      </c>
      <c r="E145" s="37">
        <v>45309</v>
      </c>
      <c r="F145" s="36" t="s">
        <v>257</v>
      </c>
      <c r="G145" s="36" t="s">
        <v>39</v>
      </c>
      <c r="H145" s="36" t="s">
        <v>255</v>
      </c>
      <c r="I145" s="36" t="s">
        <v>251</v>
      </c>
      <c r="J145" s="36" t="s">
        <v>252</v>
      </c>
      <c r="K145" s="36">
        <v>10</v>
      </c>
      <c r="P145" s="11">
        <v>45507</v>
      </c>
      <c r="Q145" s="139">
        <v>2</v>
      </c>
      <c r="R145" s="139">
        <v>16</v>
      </c>
    </row>
    <row r="146" spans="1:18">
      <c r="A146" s="36">
        <v>2024</v>
      </c>
      <c r="B146" s="36" t="s">
        <v>17</v>
      </c>
      <c r="C146" s="36" t="s">
        <v>18</v>
      </c>
      <c r="D146" s="36" t="s">
        <v>640</v>
      </c>
      <c r="E146" s="37">
        <v>45309</v>
      </c>
      <c r="F146" s="36" t="s">
        <v>264</v>
      </c>
      <c r="G146" s="36" t="s">
        <v>636</v>
      </c>
      <c r="H146" s="36" t="s">
        <v>255</v>
      </c>
      <c r="I146" s="36" t="s">
        <v>251</v>
      </c>
      <c r="J146" s="36" t="s">
        <v>252</v>
      </c>
      <c r="K146" s="36">
        <v>8</v>
      </c>
      <c r="P146" s="11">
        <v>45509</v>
      </c>
      <c r="Q146" s="139">
        <v>5</v>
      </c>
      <c r="R146" s="139">
        <v>42</v>
      </c>
    </row>
    <row r="147" spans="1:18">
      <c r="A147" s="36">
        <v>2024</v>
      </c>
      <c r="B147" s="36" t="s">
        <v>17</v>
      </c>
      <c r="C147" s="36" t="s">
        <v>18</v>
      </c>
      <c r="D147" s="36" t="s">
        <v>640</v>
      </c>
      <c r="E147" s="37">
        <v>45309</v>
      </c>
      <c r="F147" s="36" t="s">
        <v>260</v>
      </c>
      <c r="G147" s="36" t="s">
        <v>41</v>
      </c>
      <c r="H147" s="36" t="s">
        <v>255</v>
      </c>
      <c r="I147" s="36" t="s">
        <v>251</v>
      </c>
      <c r="J147" s="36" t="s">
        <v>252</v>
      </c>
      <c r="K147" s="36">
        <v>8</v>
      </c>
      <c r="L147" s="36" t="s">
        <v>253</v>
      </c>
      <c r="P147" s="11">
        <v>45510</v>
      </c>
      <c r="Q147" s="139">
        <v>6</v>
      </c>
      <c r="R147" s="139">
        <v>54</v>
      </c>
    </row>
    <row r="148" spans="1:18">
      <c r="A148" s="36">
        <v>2024</v>
      </c>
      <c r="B148" s="36" t="s">
        <v>17</v>
      </c>
      <c r="C148" s="36" t="s">
        <v>18</v>
      </c>
      <c r="D148" s="36" t="s">
        <v>640</v>
      </c>
      <c r="E148" s="37">
        <v>45309</v>
      </c>
      <c r="F148" s="36" t="s">
        <v>265</v>
      </c>
      <c r="G148" s="36" t="s">
        <v>266</v>
      </c>
      <c r="H148" s="36" t="s">
        <v>255</v>
      </c>
      <c r="I148" s="36" t="s">
        <v>251</v>
      </c>
      <c r="J148" s="36" t="s">
        <v>252</v>
      </c>
      <c r="K148" s="36">
        <v>10</v>
      </c>
      <c r="P148" s="11">
        <v>45511</v>
      </c>
      <c r="Q148" s="139">
        <v>5</v>
      </c>
      <c r="R148" s="139">
        <v>44</v>
      </c>
    </row>
    <row r="149" spans="1:18">
      <c r="A149" s="36">
        <v>2024</v>
      </c>
      <c r="B149" s="36" t="s">
        <v>17</v>
      </c>
      <c r="C149" s="36" t="s">
        <v>18</v>
      </c>
      <c r="D149" s="36" t="s">
        <v>640</v>
      </c>
      <c r="E149" s="37">
        <v>45309</v>
      </c>
      <c r="F149" s="36" t="s">
        <v>250</v>
      </c>
      <c r="G149" s="36" t="s">
        <v>44</v>
      </c>
      <c r="H149" s="36" t="s">
        <v>255</v>
      </c>
      <c r="I149" s="36" t="s">
        <v>251</v>
      </c>
      <c r="J149" s="36" t="s">
        <v>252</v>
      </c>
      <c r="K149" s="36">
        <v>10</v>
      </c>
      <c r="P149" s="11">
        <v>45512</v>
      </c>
      <c r="Q149" s="139">
        <v>5</v>
      </c>
      <c r="R149" s="139">
        <v>44</v>
      </c>
    </row>
    <row r="150" spans="1:18">
      <c r="A150" s="36">
        <v>2024</v>
      </c>
      <c r="B150" s="36" t="s">
        <v>17</v>
      </c>
      <c r="C150" s="36" t="s">
        <v>18</v>
      </c>
      <c r="D150" s="36" t="s">
        <v>640</v>
      </c>
      <c r="E150" s="37">
        <v>45309</v>
      </c>
      <c r="F150" s="36" t="s">
        <v>688</v>
      </c>
      <c r="G150" s="36" t="s">
        <v>37</v>
      </c>
      <c r="H150" s="36" t="s">
        <v>255</v>
      </c>
      <c r="I150" s="36" t="s">
        <v>251</v>
      </c>
      <c r="J150" s="36" t="s">
        <v>252</v>
      </c>
      <c r="K150" s="36">
        <v>10</v>
      </c>
      <c r="L150" s="36" t="s">
        <v>253</v>
      </c>
      <c r="P150" s="11">
        <v>45513</v>
      </c>
      <c r="Q150" s="139">
        <v>6</v>
      </c>
      <c r="R150" s="139">
        <v>52</v>
      </c>
    </row>
    <row r="151" spans="1:18">
      <c r="A151" s="36">
        <v>2024</v>
      </c>
      <c r="B151" s="36" t="s">
        <v>17</v>
      </c>
      <c r="C151" s="36" t="s">
        <v>18</v>
      </c>
      <c r="D151" s="36" t="s">
        <v>640</v>
      </c>
      <c r="E151" s="37">
        <v>45309</v>
      </c>
      <c r="F151" s="36" t="s">
        <v>647</v>
      </c>
      <c r="G151" s="36" t="s">
        <v>646</v>
      </c>
      <c r="H151" s="36" t="s">
        <v>255</v>
      </c>
      <c r="I151" s="36" t="s">
        <v>251</v>
      </c>
      <c r="J151" s="36" t="s">
        <v>252</v>
      </c>
      <c r="K151" s="36">
        <v>10</v>
      </c>
      <c r="P151" s="11">
        <v>45514</v>
      </c>
      <c r="Q151" s="139">
        <v>2</v>
      </c>
      <c r="R151" s="139">
        <v>16</v>
      </c>
    </row>
    <row r="152" spans="1:18">
      <c r="A152" s="36">
        <v>2024</v>
      </c>
      <c r="B152" s="36" t="s">
        <v>17</v>
      </c>
      <c r="C152" s="36" t="s">
        <v>18</v>
      </c>
      <c r="D152" s="36" t="s">
        <v>640</v>
      </c>
      <c r="E152" s="37">
        <v>45310</v>
      </c>
      <c r="F152" s="36" t="s">
        <v>1177</v>
      </c>
      <c r="G152" s="36" t="s">
        <v>1178</v>
      </c>
      <c r="H152" s="36" t="s">
        <v>255</v>
      </c>
      <c r="I152" s="36" t="s">
        <v>251</v>
      </c>
      <c r="J152" s="36" t="s">
        <v>252</v>
      </c>
      <c r="K152" s="36">
        <v>10</v>
      </c>
      <c r="P152" s="11">
        <v>45516</v>
      </c>
      <c r="Q152" s="139">
        <v>6</v>
      </c>
      <c r="R152" s="139">
        <v>50</v>
      </c>
    </row>
    <row r="153" spans="1:18">
      <c r="A153" s="36">
        <v>2024</v>
      </c>
      <c r="B153" s="36" t="s">
        <v>17</v>
      </c>
      <c r="C153" s="36" t="s">
        <v>18</v>
      </c>
      <c r="D153" s="36" t="s">
        <v>640</v>
      </c>
      <c r="E153" s="37">
        <v>45310</v>
      </c>
      <c r="F153" s="36" t="s">
        <v>256</v>
      </c>
      <c r="G153" s="36" t="s">
        <v>23</v>
      </c>
      <c r="H153" s="36" t="s">
        <v>255</v>
      </c>
      <c r="I153" s="36" t="s">
        <v>251</v>
      </c>
      <c r="J153" s="36" t="s">
        <v>252</v>
      </c>
      <c r="K153" s="36">
        <v>10</v>
      </c>
      <c r="P153" s="11">
        <v>45517</v>
      </c>
      <c r="Q153" s="139">
        <v>6</v>
      </c>
      <c r="R153" s="139">
        <v>50</v>
      </c>
    </row>
    <row r="154" spans="1:18">
      <c r="A154" s="36">
        <v>2024</v>
      </c>
      <c r="B154" s="36" t="s">
        <v>17</v>
      </c>
      <c r="C154" s="36" t="s">
        <v>18</v>
      </c>
      <c r="D154" s="36" t="s">
        <v>640</v>
      </c>
      <c r="E154" s="37">
        <v>45310</v>
      </c>
      <c r="F154" s="36" t="s">
        <v>707</v>
      </c>
      <c r="G154" s="36" t="s">
        <v>45</v>
      </c>
      <c r="H154" s="36" t="s">
        <v>255</v>
      </c>
      <c r="I154" s="36" t="s">
        <v>251</v>
      </c>
      <c r="J154" s="36" t="s">
        <v>252</v>
      </c>
      <c r="K154" s="36">
        <v>10</v>
      </c>
      <c r="P154" s="11">
        <v>45518</v>
      </c>
      <c r="Q154" s="139">
        <v>6</v>
      </c>
      <c r="R154" s="139">
        <v>50</v>
      </c>
    </row>
    <row r="155" spans="1:18">
      <c r="A155" s="36">
        <v>2024</v>
      </c>
      <c r="B155" s="36" t="s">
        <v>17</v>
      </c>
      <c r="C155" s="36" t="s">
        <v>18</v>
      </c>
      <c r="D155" s="36" t="s">
        <v>640</v>
      </c>
      <c r="E155" s="37">
        <v>45310</v>
      </c>
      <c r="F155" s="36" t="s">
        <v>258</v>
      </c>
      <c r="G155" s="36" t="s">
        <v>259</v>
      </c>
      <c r="H155" s="36" t="s">
        <v>255</v>
      </c>
      <c r="I155" s="36" t="s">
        <v>251</v>
      </c>
      <c r="J155" s="36" t="s">
        <v>252</v>
      </c>
      <c r="K155" s="36">
        <v>8</v>
      </c>
      <c r="P155" s="11">
        <v>45519</v>
      </c>
      <c r="Q155" s="139">
        <v>6</v>
      </c>
      <c r="R155" s="139">
        <v>50</v>
      </c>
    </row>
    <row r="156" spans="1:18">
      <c r="A156" s="36">
        <v>2024</v>
      </c>
      <c r="B156" s="36" t="s">
        <v>17</v>
      </c>
      <c r="C156" s="36" t="s">
        <v>18</v>
      </c>
      <c r="D156" s="36" t="s">
        <v>640</v>
      </c>
      <c r="E156" s="37">
        <v>45310</v>
      </c>
      <c r="F156" s="36" t="s">
        <v>257</v>
      </c>
      <c r="G156" s="36" t="s">
        <v>39</v>
      </c>
      <c r="H156" s="36" t="s">
        <v>255</v>
      </c>
      <c r="I156" s="36" t="s">
        <v>251</v>
      </c>
      <c r="J156" s="36" t="s">
        <v>252</v>
      </c>
      <c r="K156" s="36">
        <v>10</v>
      </c>
      <c r="P156" s="11">
        <v>45520</v>
      </c>
      <c r="Q156" s="139">
        <v>6</v>
      </c>
      <c r="R156" s="139">
        <v>50</v>
      </c>
    </row>
    <row r="157" spans="1:18">
      <c r="A157" s="36">
        <v>2024</v>
      </c>
      <c r="B157" s="36" t="s">
        <v>17</v>
      </c>
      <c r="C157" s="36" t="s">
        <v>18</v>
      </c>
      <c r="D157" s="36" t="s">
        <v>640</v>
      </c>
      <c r="E157" s="37">
        <v>45310</v>
      </c>
      <c r="F157" s="36" t="s">
        <v>264</v>
      </c>
      <c r="G157" s="36" t="s">
        <v>636</v>
      </c>
      <c r="H157" s="36" t="s">
        <v>255</v>
      </c>
      <c r="I157" s="36" t="s">
        <v>251</v>
      </c>
      <c r="J157" s="36" t="s">
        <v>252</v>
      </c>
      <c r="K157" s="36">
        <v>8</v>
      </c>
      <c r="P157" s="11">
        <v>45521</v>
      </c>
      <c r="Q157" s="139">
        <v>2</v>
      </c>
      <c r="R157" s="139">
        <v>16</v>
      </c>
    </row>
    <row r="158" spans="1:18">
      <c r="A158" s="36">
        <v>2024</v>
      </c>
      <c r="B158" s="36" t="s">
        <v>17</v>
      </c>
      <c r="C158" s="36" t="s">
        <v>18</v>
      </c>
      <c r="D158" s="36" t="s">
        <v>640</v>
      </c>
      <c r="E158" s="37">
        <v>45310</v>
      </c>
      <c r="F158" s="36" t="s">
        <v>260</v>
      </c>
      <c r="G158" s="36" t="s">
        <v>41</v>
      </c>
      <c r="H158" s="36" t="s">
        <v>255</v>
      </c>
      <c r="I158" s="36" t="s">
        <v>251</v>
      </c>
      <c r="J158" s="36" t="s">
        <v>252</v>
      </c>
      <c r="K158" s="36">
        <v>8</v>
      </c>
      <c r="L158" s="36" t="s">
        <v>253</v>
      </c>
      <c r="P158" s="11">
        <v>45523</v>
      </c>
      <c r="Q158" s="139">
        <v>6</v>
      </c>
      <c r="R158" s="139">
        <v>50</v>
      </c>
    </row>
    <row r="159" spans="1:18">
      <c r="A159" s="36">
        <v>2024</v>
      </c>
      <c r="B159" s="36" t="s">
        <v>17</v>
      </c>
      <c r="C159" s="36" t="s">
        <v>18</v>
      </c>
      <c r="D159" s="36" t="s">
        <v>640</v>
      </c>
      <c r="E159" s="37">
        <v>45310</v>
      </c>
      <c r="F159" s="36" t="s">
        <v>250</v>
      </c>
      <c r="G159" s="36" t="s">
        <v>44</v>
      </c>
      <c r="H159" s="36" t="s">
        <v>255</v>
      </c>
      <c r="I159" s="36" t="s">
        <v>251</v>
      </c>
      <c r="J159" s="36" t="s">
        <v>252</v>
      </c>
      <c r="K159" s="36">
        <v>10</v>
      </c>
      <c r="P159" s="11">
        <v>45524</v>
      </c>
      <c r="Q159" s="139">
        <v>6</v>
      </c>
      <c r="R159" s="139">
        <v>52</v>
      </c>
    </row>
    <row r="160" spans="1:18">
      <c r="A160" s="36">
        <v>2024</v>
      </c>
      <c r="B160" s="36" t="s">
        <v>17</v>
      </c>
      <c r="C160" s="36" t="s">
        <v>18</v>
      </c>
      <c r="D160" s="36" t="s">
        <v>640</v>
      </c>
      <c r="E160" s="37">
        <v>45310</v>
      </c>
      <c r="F160" s="36" t="s">
        <v>688</v>
      </c>
      <c r="G160" s="36" t="s">
        <v>37</v>
      </c>
      <c r="H160" s="36" t="s">
        <v>255</v>
      </c>
      <c r="I160" s="36" t="s">
        <v>251</v>
      </c>
      <c r="J160" s="36" t="s">
        <v>252</v>
      </c>
      <c r="K160" s="36">
        <v>10</v>
      </c>
      <c r="L160" s="36" t="s">
        <v>253</v>
      </c>
      <c r="P160" s="11">
        <v>45525</v>
      </c>
      <c r="Q160" s="139">
        <v>6</v>
      </c>
      <c r="R160" s="139">
        <v>52</v>
      </c>
    </row>
    <row r="161" spans="1:18">
      <c r="A161" s="36">
        <v>2024</v>
      </c>
      <c r="B161" s="36" t="s">
        <v>17</v>
      </c>
      <c r="C161" s="36" t="s">
        <v>18</v>
      </c>
      <c r="D161" s="36" t="s">
        <v>640</v>
      </c>
      <c r="E161" s="37">
        <v>45310</v>
      </c>
      <c r="F161" s="36" t="s">
        <v>647</v>
      </c>
      <c r="G161" s="36" t="s">
        <v>646</v>
      </c>
      <c r="H161" s="36" t="s">
        <v>255</v>
      </c>
      <c r="I161" s="36" t="s">
        <v>251</v>
      </c>
      <c r="J161" s="36" t="s">
        <v>252</v>
      </c>
      <c r="K161" s="36">
        <v>10</v>
      </c>
      <c r="P161" s="11">
        <v>45526</v>
      </c>
      <c r="Q161" s="139">
        <v>6</v>
      </c>
      <c r="R161" s="139">
        <v>52</v>
      </c>
    </row>
    <row r="162" spans="1:18">
      <c r="A162" s="36">
        <v>2024</v>
      </c>
      <c r="B162" s="36" t="s">
        <v>17</v>
      </c>
      <c r="C162" s="36" t="s">
        <v>18</v>
      </c>
      <c r="D162" s="36" t="s">
        <v>643</v>
      </c>
      <c r="E162" s="37">
        <v>45311</v>
      </c>
      <c r="F162" s="36" t="s">
        <v>1177</v>
      </c>
      <c r="G162" s="36" t="s">
        <v>1178</v>
      </c>
      <c r="H162" s="36" t="s">
        <v>255</v>
      </c>
      <c r="I162" s="36" t="s">
        <v>251</v>
      </c>
      <c r="J162" s="36" t="s">
        <v>252</v>
      </c>
      <c r="K162" s="36">
        <v>8</v>
      </c>
      <c r="P162" s="11">
        <v>45527</v>
      </c>
      <c r="Q162" s="139">
        <v>6</v>
      </c>
      <c r="R162" s="139">
        <v>46</v>
      </c>
    </row>
    <row r="163" spans="1:18">
      <c r="A163" s="36">
        <v>2024</v>
      </c>
      <c r="B163" s="36" t="s">
        <v>17</v>
      </c>
      <c r="C163" s="36" t="s">
        <v>18</v>
      </c>
      <c r="D163" s="36" t="s">
        <v>643</v>
      </c>
      <c r="E163" s="37">
        <v>45311</v>
      </c>
      <c r="F163" s="36" t="s">
        <v>256</v>
      </c>
      <c r="G163" s="36" t="s">
        <v>23</v>
      </c>
      <c r="H163" s="36" t="s">
        <v>255</v>
      </c>
      <c r="I163" s="36" t="s">
        <v>251</v>
      </c>
      <c r="J163" s="36" t="s">
        <v>252</v>
      </c>
      <c r="K163" s="36">
        <v>8</v>
      </c>
      <c r="P163" s="11">
        <v>45528</v>
      </c>
      <c r="Q163" s="139">
        <v>3</v>
      </c>
      <c r="R163" s="139">
        <v>20</v>
      </c>
    </row>
    <row r="164" spans="1:18">
      <c r="A164" s="36">
        <v>2024</v>
      </c>
      <c r="B164" s="36" t="s">
        <v>17</v>
      </c>
      <c r="C164" s="36" t="s">
        <v>18</v>
      </c>
      <c r="D164" s="36" t="s">
        <v>643</v>
      </c>
      <c r="E164" s="37">
        <v>45311</v>
      </c>
      <c r="F164" s="36" t="s">
        <v>258</v>
      </c>
      <c r="G164" s="36" t="s">
        <v>259</v>
      </c>
      <c r="H164" s="36" t="s">
        <v>255</v>
      </c>
      <c r="I164" s="36" t="s">
        <v>251</v>
      </c>
      <c r="J164" s="36" t="s">
        <v>252</v>
      </c>
      <c r="K164" s="36">
        <v>8</v>
      </c>
      <c r="P164" s="11">
        <v>45530</v>
      </c>
      <c r="Q164" s="139">
        <v>6</v>
      </c>
      <c r="R164" s="139">
        <v>49</v>
      </c>
    </row>
    <row r="165" spans="1:18">
      <c r="A165" s="36">
        <v>2024</v>
      </c>
      <c r="B165" s="36" t="s">
        <v>17</v>
      </c>
      <c r="C165" s="36" t="s">
        <v>18</v>
      </c>
      <c r="D165" s="36" t="s">
        <v>643</v>
      </c>
      <c r="E165" s="37">
        <v>45311</v>
      </c>
      <c r="F165" s="36" t="s">
        <v>260</v>
      </c>
      <c r="G165" s="36" t="s">
        <v>41</v>
      </c>
      <c r="H165" s="36" t="s">
        <v>255</v>
      </c>
      <c r="I165" s="36" t="s">
        <v>251</v>
      </c>
      <c r="J165" s="36" t="s">
        <v>252</v>
      </c>
      <c r="K165" s="36">
        <v>8</v>
      </c>
      <c r="L165" s="36" t="s">
        <v>253</v>
      </c>
      <c r="P165" s="11">
        <v>45531</v>
      </c>
      <c r="Q165" s="139">
        <v>6</v>
      </c>
      <c r="R165" s="139">
        <v>52</v>
      </c>
    </row>
    <row r="166" spans="1:18">
      <c r="A166" s="36">
        <v>2024</v>
      </c>
      <c r="B166" s="36" t="s">
        <v>17</v>
      </c>
      <c r="C166" s="36" t="s">
        <v>18</v>
      </c>
      <c r="D166" s="36" t="s">
        <v>643</v>
      </c>
      <c r="E166" s="37">
        <v>45311</v>
      </c>
      <c r="F166" s="36" t="s">
        <v>250</v>
      </c>
      <c r="G166" s="36" t="s">
        <v>44</v>
      </c>
      <c r="H166" s="36" t="s">
        <v>255</v>
      </c>
      <c r="I166" s="36" t="s">
        <v>251</v>
      </c>
      <c r="J166" s="36" t="s">
        <v>252</v>
      </c>
      <c r="K166" s="36">
        <v>8</v>
      </c>
      <c r="P166" s="11">
        <v>45532</v>
      </c>
      <c r="Q166" s="139">
        <v>6</v>
      </c>
      <c r="R166" s="139">
        <v>48</v>
      </c>
    </row>
    <row r="167" spans="1:18">
      <c r="A167" s="36">
        <v>2024</v>
      </c>
      <c r="B167" s="36" t="s">
        <v>17</v>
      </c>
      <c r="C167" s="36" t="s">
        <v>18</v>
      </c>
      <c r="D167" s="36" t="s">
        <v>643</v>
      </c>
      <c r="E167" s="37">
        <v>45311</v>
      </c>
      <c r="F167" s="36" t="s">
        <v>688</v>
      </c>
      <c r="G167" s="36" t="s">
        <v>37</v>
      </c>
      <c r="H167" s="36" t="s">
        <v>255</v>
      </c>
      <c r="I167" s="36" t="s">
        <v>251</v>
      </c>
      <c r="J167" s="36" t="s">
        <v>252</v>
      </c>
      <c r="K167" s="36">
        <v>8</v>
      </c>
      <c r="L167" s="36" t="s">
        <v>253</v>
      </c>
      <c r="P167" s="11">
        <v>45533</v>
      </c>
      <c r="Q167" s="139">
        <v>6</v>
      </c>
      <c r="R167" s="139">
        <v>50</v>
      </c>
    </row>
    <row r="168" spans="1:18">
      <c r="A168" s="36">
        <v>2024</v>
      </c>
      <c r="B168" s="36" t="s">
        <v>17</v>
      </c>
      <c r="C168" s="36" t="s">
        <v>18</v>
      </c>
      <c r="D168" s="36" t="s">
        <v>643</v>
      </c>
      <c r="E168" s="37">
        <v>45313</v>
      </c>
      <c r="F168" s="36" t="s">
        <v>1177</v>
      </c>
      <c r="G168" s="36" t="s">
        <v>1178</v>
      </c>
      <c r="H168" s="36" t="s">
        <v>255</v>
      </c>
      <c r="I168" s="36" t="s">
        <v>251</v>
      </c>
      <c r="J168" s="36" t="s">
        <v>252</v>
      </c>
      <c r="K168" s="36">
        <v>8</v>
      </c>
      <c r="P168" s="11">
        <v>45534</v>
      </c>
      <c r="Q168" s="139">
        <v>6</v>
      </c>
      <c r="R168" s="139">
        <v>50</v>
      </c>
    </row>
    <row r="169" spans="1:18">
      <c r="A169" s="36">
        <v>2024</v>
      </c>
      <c r="B169" s="36" t="s">
        <v>17</v>
      </c>
      <c r="C169" s="36" t="s">
        <v>18</v>
      </c>
      <c r="D169" s="36" t="s">
        <v>643</v>
      </c>
      <c r="E169" s="37">
        <v>45313</v>
      </c>
      <c r="F169" s="36" t="s">
        <v>256</v>
      </c>
      <c r="G169" s="36" t="s">
        <v>23</v>
      </c>
      <c r="H169" s="36" t="s">
        <v>255</v>
      </c>
      <c r="I169" s="36" t="s">
        <v>251</v>
      </c>
      <c r="J169" s="36" t="s">
        <v>252</v>
      </c>
      <c r="K169" s="36">
        <v>8</v>
      </c>
      <c r="P169" s="11">
        <v>45535</v>
      </c>
      <c r="Q169" s="139">
        <v>2</v>
      </c>
      <c r="R169" s="139">
        <v>12</v>
      </c>
    </row>
    <row r="170" spans="1:18">
      <c r="A170" s="36">
        <v>2024</v>
      </c>
      <c r="B170" s="36" t="s">
        <v>17</v>
      </c>
      <c r="C170" s="36" t="s">
        <v>18</v>
      </c>
      <c r="D170" s="36" t="s">
        <v>643</v>
      </c>
      <c r="E170" s="37">
        <v>45313</v>
      </c>
      <c r="F170" s="36" t="s">
        <v>707</v>
      </c>
      <c r="G170" s="36" t="s">
        <v>45</v>
      </c>
      <c r="H170" s="36" t="s">
        <v>255</v>
      </c>
      <c r="I170" s="36" t="s">
        <v>251</v>
      </c>
      <c r="J170" s="36" t="s">
        <v>252</v>
      </c>
      <c r="K170" s="36">
        <v>8</v>
      </c>
      <c r="P170" s="11">
        <v>45537</v>
      </c>
      <c r="Q170" s="139">
        <v>6</v>
      </c>
      <c r="R170" s="139">
        <v>50</v>
      </c>
    </row>
    <row r="171" spans="1:18">
      <c r="A171" s="36">
        <v>2024</v>
      </c>
      <c r="B171" s="36" t="s">
        <v>17</v>
      </c>
      <c r="C171" s="36" t="s">
        <v>18</v>
      </c>
      <c r="D171" s="36" t="s">
        <v>643</v>
      </c>
      <c r="E171" s="37">
        <v>45313</v>
      </c>
      <c r="F171" s="36" t="s">
        <v>258</v>
      </c>
      <c r="G171" s="36" t="s">
        <v>259</v>
      </c>
      <c r="H171" s="36" t="s">
        <v>255</v>
      </c>
      <c r="I171" s="36" t="s">
        <v>251</v>
      </c>
      <c r="J171" s="36" t="s">
        <v>252</v>
      </c>
      <c r="K171" s="36">
        <v>8</v>
      </c>
      <c r="P171" s="11">
        <v>45538</v>
      </c>
      <c r="Q171" s="139">
        <v>6</v>
      </c>
      <c r="R171" s="139">
        <v>52</v>
      </c>
    </row>
    <row r="172" spans="1:18">
      <c r="A172" s="36">
        <v>2024</v>
      </c>
      <c r="B172" s="36" t="s">
        <v>17</v>
      </c>
      <c r="C172" s="36" t="s">
        <v>18</v>
      </c>
      <c r="D172" s="36" t="s">
        <v>643</v>
      </c>
      <c r="E172" s="37">
        <v>45313</v>
      </c>
      <c r="F172" s="36" t="s">
        <v>257</v>
      </c>
      <c r="G172" s="36" t="s">
        <v>39</v>
      </c>
      <c r="H172" s="36" t="s">
        <v>255</v>
      </c>
      <c r="I172" s="36" t="s">
        <v>251</v>
      </c>
      <c r="J172" s="36" t="s">
        <v>252</v>
      </c>
      <c r="K172" s="36">
        <v>8</v>
      </c>
      <c r="P172" s="11">
        <v>45539</v>
      </c>
      <c r="Q172" s="139">
        <v>6</v>
      </c>
      <c r="R172" s="139">
        <v>52</v>
      </c>
    </row>
    <row r="173" spans="1:18">
      <c r="A173" s="36">
        <v>2024</v>
      </c>
      <c r="B173" s="36" t="s">
        <v>17</v>
      </c>
      <c r="C173" s="36" t="s">
        <v>18</v>
      </c>
      <c r="D173" s="36" t="s">
        <v>643</v>
      </c>
      <c r="E173" s="37">
        <v>45313</v>
      </c>
      <c r="F173" s="36" t="s">
        <v>264</v>
      </c>
      <c r="G173" s="36" t="s">
        <v>636</v>
      </c>
      <c r="H173" s="36" t="s">
        <v>255</v>
      </c>
      <c r="I173" s="36" t="s">
        <v>251</v>
      </c>
      <c r="J173" s="36" t="s">
        <v>252</v>
      </c>
      <c r="K173" s="36">
        <v>8</v>
      </c>
      <c r="P173" s="11">
        <v>45540</v>
      </c>
      <c r="Q173" s="139">
        <v>6</v>
      </c>
      <c r="R173" s="139">
        <v>50</v>
      </c>
    </row>
    <row r="174" spans="1:18">
      <c r="A174" s="36">
        <v>2024</v>
      </c>
      <c r="B174" s="36" t="s">
        <v>17</v>
      </c>
      <c r="C174" s="36" t="s">
        <v>18</v>
      </c>
      <c r="D174" s="36" t="s">
        <v>643</v>
      </c>
      <c r="E174" s="37">
        <v>45313</v>
      </c>
      <c r="F174" s="36" t="s">
        <v>260</v>
      </c>
      <c r="G174" s="36" t="s">
        <v>41</v>
      </c>
      <c r="H174" s="36" t="s">
        <v>255</v>
      </c>
      <c r="I174" s="36" t="s">
        <v>251</v>
      </c>
      <c r="J174" s="36" t="s">
        <v>252</v>
      </c>
      <c r="K174" s="36">
        <v>10</v>
      </c>
      <c r="L174" s="36" t="s">
        <v>253</v>
      </c>
      <c r="P174" s="11">
        <v>45541</v>
      </c>
      <c r="Q174" s="139">
        <v>6</v>
      </c>
      <c r="R174" s="139">
        <v>50</v>
      </c>
    </row>
    <row r="175" spans="1:18">
      <c r="A175" s="36">
        <v>2024</v>
      </c>
      <c r="B175" s="36" t="s">
        <v>17</v>
      </c>
      <c r="C175" s="36" t="s">
        <v>18</v>
      </c>
      <c r="D175" s="36" t="s">
        <v>643</v>
      </c>
      <c r="E175" s="37">
        <v>45313</v>
      </c>
      <c r="F175" s="36" t="s">
        <v>265</v>
      </c>
      <c r="G175" s="36" t="s">
        <v>266</v>
      </c>
      <c r="H175" s="36" t="s">
        <v>255</v>
      </c>
      <c r="I175" s="36" t="s">
        <v>251</v>
      </c>
      <c r="J175" s="36" t="s">
        <v>252</v>
      </c>
      <c r="K175" s="36">
        <v>10</v>
      </c>
      <c r="P175" s="11">
        <v>45542</v>
      </c>
      <c r="Q175" s="139">
        <v>3</v>
      </c>
      <c r="R175" s="139">
        <v>24</v>
      </c>
    </row>
    <row r="176" spans="1:18">
      <c r="A176" s="36">
        <v>2024</v>
      </c>
      <c r="B176" s="36" t="s">
        <v>17</v>
      </c>
      <c r="C176" s="36" t="s">
        <v>18</v>
      </c>
      <c r="D176" s="36" t="s">
        <v>643</v>
      </c>
      <c r="E176" s="37">
        <v>45313</v>
      </c>
      <c r="F176" s="36" t="s">
        <v>250</v>
      </c>
      <c r="G176" s="36" t="s">
        <v>44</v>
      </c>
      <c r="H176" s="36" t="s">
        <v>255</v>
      </c>
      <c r="I176" s="36" t="s">
        <v>251</v>
      </c>
      <c r="J176" s="36" t="s">
        <v>252</v>
      </c>
      <c r="K176" s="36">
        <v>10</v>
      </c>
      <c r="P176" s="11">
        <v>45544</v>
      </c>
      <c r="Q176" s="139">
        <v>6</v>
      </c>
      <c r="R176" s="139">
        <v>50</v>
      </c>
    </row>
    <row r="177" spans="1:18">
      <c r="A177" s="36">
        <v>2024</v>
      </c>
      <c r="B177" s="36" t="s">
        <v>17</v>
      </c>
      <c r="C177" s="36" t="s">
        <v>18</v>
      </c>
      <c r="D177" s="36" t="s">
        <v>643</v>
      </c>
      <c r="E177" s="37">
        <v>45313</v>
      </c>
      <c r="F177" s="36" t="s">
        <v>688</v>
      </c>
      <c r="G177" s="36" t="s">
        <v>37</v>
      </c>
      <c r="H177" s="36" t="s">
        <v>255</v>
      </c>
      <c r="I177" s="36" t="s">
        <v>251</v>
      </c>
      <c r="J177" s="36" t="s">
        <v>252</v>
      </c>
      <c r="K177" s="36">
        <v>10</v>
      </c>
      <c r="L177" s="36" t="s">
        <v>253</v>
      </c>
      <c r="P177" s="11">
        <v>45545</v>
      </c>
      <c r="Q177" s="139">
        <v>6</v>
      </c>
      <c r="R177" s="139">
        <v>50</v>
      </c>
    </row>
    <row r="178" spans="1:18">
      <c r="A178" s="36">
        <v>2024</v>
      </c>
      <c r="B178" s="36" t="s">
        <v>17</v>
      </c>
      <c r="C178" s="36" t="s">
        <v>18</v>
      </c>
      <c r="D178" s="36" t="s">
        <v>643</v>
      </c>
      <c r="E178" s="37">
        <v>45313</v>
      </c>
      <c r="F178" s="36" t="s">
        <v>254</v>
      </c>
      <c r="G178" s="36" t="s">
        <v>1237</v>
      </c>
      <c r="H178" s="36" t="s">
        <v>255</v>
      </c>
      <c r="I178" s="36" t="s">
        <v>251</v>
      </c>
      <c r="J178" s="36" t="s">
        <v>252</v>
      </c>
      <c r="K178" s="36">
        <v>10</v>
      </c>
      <c r="P178" s="11">
        <v>45546</v>
      </c>
      <c r="Q178" s="139">
        <v>6</v>
      </c>
      <c r="R178" s="139">
        <v>52</v>
      </c>
    </row>
    <row r="179" spans="1:18">
      <c r="A179" s="36">
        <v>2024</v>
      </c>
      <c r="B179" s="36" t="s">
        <v>17</v>
      </c>
      <c r="C179" s="36" t="s">
        <v>18</v>
      </c>
      <c r="D179" s="36" t="s">
        <v>643</v>
      </c>
      <c r="E179" s="37">
        <v>45313</v>
      </c>
      <c r="F179" s="36" t="s">
        <v>647</v>
      </c>
      <c r="G179" s="36" t="s">
        <v>646</v>
      </c>
      <c r="H179" s="36" t="s">
        <v>255</v>
      </c>
      <c r="I179" s="36" t="s">
        <v>251</v>
      </c>
      <c r="J179" s="36" t="s">
        <v>252</v>
      </c>
      <c r="K179" s="36">
        <v>8</v>
      </c>
      <c r="P179" s="11">
        <v>45547</v>
      </c>
      <c r="Q179" s="139">
        <v>6</v>
      </c>
      <c r="R179" s="139">
        <v>50</v>
      </c>
    </row>
    <row r="180" spans="1:18">
      <c r="A180" s="36">
        <v>2024</v>
      </c>
      <c r="B180" s="36" t="s">
        <v>17</v>
      </c>
      <c r="C180" s="36" t="s">
        <v>18</v>
      </c>
      <c r="D180" s="36" t="s">
        <v>643</v>
      </c>
      <c r="E180" s="37">
        <v>45314</v>
      </c>
      <c r="F180" s="36" t="s">
        <v>1177</v>
      </c>
      <c r="G180" s="36" t="s">
        <v>1178</v>
      </c>
      <c r="H180" s="36" t="s">
        <v>255</v>
      </c>
      <c r="I180" s="36" t="s">
        <v>251</v>
      </c>
      <c r="J180" s="36" t="s">
        <v>252</v>
      </c>
      <c r="K180" s="36">
        <v>10</v>
      </c>
      <c r="P180" s="11">
        <v>45548</v>
      </c>
      <c r="Q180" s="139">
        <v>5</v>
      </c>
      <c r="R180" s="139">
        <v>42</v>
      </c>
    </row>
    <row r="181" spans="1:18">
      <c r="A181" s="36">
        <v>2024</v>
      </c>
      <c r="B181" s="36" t="s">
        <v>17</v>
      </c>
      <c r="C181" s="36" t="s">
        <v>18</v>
      </c>
      <c r="D181" s="36" t="s">
        <v>643</v>
      </c>
      <c r="E181" s="37">
        <v>45314</v>
      </c>
      <c r="F181" s="36" t="s">
        <v>256</v>
      </c>
      <c r="G181" s="36" t="s">
        <v>23</v>
      </c>
      <c r="H181" s="36" t="s">
        <v>255</v>
      </c>
      <c r="I181" s="36" t="s">
        <v>251</v>
      </c>
      <c r="J181" s="36" t="s">
        <v>252</v>
      </c>
      <c r="K181" s="36">
        <v>8</v>
      </c>
      <c r="P181" s="11">
        <v>45549</v>
      </c>
      <c r="Q181" s="139">
        <v>2</v>
      </c>
      <c r="R181" s="139">
        <v>16</v>
      </c>
    </row>
    <row r="182" spans="1:18">
      <c r="A182" s="36">
        <v>2024</v>
      </c>
      <c r="B182" s="36" t="s">
        <v>17</v>
      </c>
      <c r="C182" s="36" t="s">
        <v>18</v>
      </c>
      <c r="D182" s="36" t="s">
        <v>643</v>
      </c>
      <c r="E182" s="37">
        <v>45314</v>
      </c>
      <c r="F182" s="36" t="s">
        <v>707</v>
      </c>
      <c r="G182" s="36" t="s">
        <v>45</v>
      </c>
      <c r="H182" s="36" t="s">
        <v>255</v>
      </c>
      <c r="I182" s="36" t="s">
        <v>251</v>
      </c>
      <c r="J182" s="36" t="s">
        <v>252</v>
      </c>
      <c r="K182" s="36">
        <v>8</v>
      </c>
      <c r="P182" s="11">
        <v>45551</v>
      </c>
      <c r="Q182" s="139">
        <v>5</v>
      </c>
      <c r="R182" s="139">
        <v>42</v>
      </c>
    </row>
    <row r="183" spans="1:18">
      <c r="A183" s="36">
        <v>2024</v>
      </c>
      <c r="B183" s="36" t="s">
        <v>17</v>
      </c>
      <c r="C183" s="36" t="s">
        <v>18</v>
      </c>
      <c r="D183" s="36" t="s">
        <v>643</v>
      </c>
      <c r="E183" s="37">
        <v>45314</v>
      </c>
      <c r="F183" s="36" t="s">
        <v>258</v>
      </c>
      <c r="G183" s="36" t="s">
        <v>259</v>
      </c>
      <c r="H183" s="36" t="s">
        <v>255</v>
      </c>
      <c r="I183" s="36" t="s">
        <v>251</v>
      </c>
      <c r="J183" s="36" t="s">
        <v>252</v>
      </c>
      <c r="K183" s="36">
        <v>10</v>
      </c>
      <c r="P183" s="11">
        <v>45553</v>
      </c>
      <c r="Q183" s="139">
        <v>6</v>
      </c>
      <c r="R183" s="139">
        <v>54</v>
      </c>
    </row>
    <row r="184" spans="1:18">
      <c r="A184" s="36">
        <v>2024</v>
      </c>
      <c r="B184" s="36" t="s">
        <v>17</v>
      </c>
      <c r="C184" s="36" t="s">
        <v>18</v>
      </c>
      <c r="D184" s="36" t="s">
        <v>643</v>
      </c>
      <c r="E184" s="37">
        <v>45314</v>
      </c>
      <c r="F184" s="36" t="s">
        <v>257</v>
      </c>
      <c r="G184" s="36" t="s">
        <v>39</v>
      </c>
      <c r="H184" s="36" t="s">
        <v>255</v>
      </c>
      <c r="I184" s="36" t="s">
        <v>251</v>
      </c>
      <c r="J184" s="36" t="s">
        <v>252</v>
      </c>
      <c r="K184" s="36">
        <v>10</v>
      </c>
      <c r="P184" s="11">
        <v>45554</v>
      </c>
      <c r="Q184" s="139">
        <v>6</v>
      </c>
      <c r="R184" s="139">
        <v>54</v>
      </c>
    </row>
    <row r="185" spans="1:18">
      <c r="A185" s="36">
        <v>2024</v>
      </c>
      <c r="B185" s="36" t="s">
        <v>17</v>
      </c>
      <c r="C185" s="36" t="s">
        <v>18</v>
      </c>
      <c r="D185" s="36" t="s">
        <v>643</v>
      </c>
      <c r="E185" s="37">
        <v>45314</v>
      </c>
      <c r="F185" s="36" t="s">
        <v>264</v>
      </c>
      <c r="G185" s="36" t="s">
        <v>636</v>
      </c>
      <c r="H185" s="36" t="s">
        <v>255</v>
      </c>
      <c r="I185" s="36" t="s">
        <v>251</v>
      </c>
      <c r="J185" s="36" t="s">
        <v>252</v>
      </c>
      <c r="K185" s="36">
        <v>8</v>
      </c>
      <c r="P185" s="11">
        <v>45555</v>
      </c>
      <c r="Q185" s="139">
        <v>6</v>
      </c>
      <c r="R185" s="139">
        <v>50</v>
      </c>
    </row>
    <row r="186" spans="1:18">
      <c r="A186" s="36">
        <v>2024</v>
      </c>
      <c r="B186" s="36" t="s">
        <v>17</v>
      </c>
      <c r="C186" s="36" t="s">
        <v>18</v>
      </c>
      <c r="D186" s="36" t="s">
        <v>643</v>
      </c>
      <c r="E186" s="37">
        <v>45314</v>
      </c>
      <c r="F186" s="36" t="s">
        <v>260</v>
      </c>
      <c r="G186" s="36" t="s">
        <v>41</v>
      </c>
      <c r="H186" s="36" t="s">
        <v>255</v>
      </c>
      <c r="I186" s="36" t="s">
        <v>251</v>
      </c>
      <c r="J186" s="36" t="s">
        <v>252</v>
      </c>
      <c r="K186" s="36">
        <v>10</v>
      </c>
      <c r="L186" s="36" t="s">
        <v>253</v>
      </c>
      <c r="P186" s="11">
        <v>45556</v>
      </c>
      <c r="Q186" s="139">
        <v>2</v>
      </c>
      <c r="R186" s="139">
        <v>16</v>
      </c>
    </row>
    <row r="187" spans="1:18">
      <c r="A187" s="36">
        <v>2024</v>
      </c>
      <c r="B187" s="36" t="s">
        <v>17</v>
      </c>
      <c r="C187" s="36" t="s">
        <v>18</v>
      </c>
      <c r="D187" s="36" t="s">
        <v>643</v>
      </c>
      <c r="E187" s="37">
        <v>45314</v>
      </c>
      <c r="F187" s="36" t="s">
        <v>265</v>
      </c>
      <c r="G187" s="36" t="s">
        <v>266</v>
      </c>
      <c r="H187" s="36" t="s">
        <v>255</v>
      </c>
      <c r="I187" s="36" t="s">
        <v>251</v>
      </c>
      <c r="J187" s="36" t="s">
        <v>252</v>
      </c>
      <c r="K187" s="36">
        <v>10</v>
      </c>
      <c r="P187" s="11">
        <v>45558</v>
      </c>
      <c r="Q187" s="139">
        <v>6</v>
      </c>
      <c r="R187" s="139">
        <v>50</v>
      </c>
    </row>
    <row r="188" spans="1:18">
      <c r="A188" s="36">
        <v>2024</v>
      </c>
      <c r="B188" s="36" t="s">
        <v>17</v>
      </c>
      <c r="C188" s="36" t="s">
        <v>18</v>
      </c>
      <c r="D188" s="36" t="s">
        <v>643</v>
      </c>
      <c r="E188" s="37">
        <v>45314</v>
      </c>
      <c r="F188" s="36" t="s">
        <v>250</v>
      </c>
      <c r="G188" s="36" t="s">
        <v>44</v>
      </c>
      <c r="H188" s="36" t="s">
        <v>255</v>
      </c>
      <c r="I188" s="36" t="s">
        <v>251</v>
      </c>
      <c r="J188" s="36" t="s">
        <v>252</v>
      </c>
      <c r="K188" s="36">
        <v>10</v>
      </c>
      <c r="P188" s="11">
        <v>45559</v>
      </c>
      <c r="Q188" s="139">
        <v>6</v>
      </c>
      <c r="R188" s="139">
        <v>52</v>
      </c>
    </row>
    <row r="189" spans="1:18">
      <c r="A189" s="36">
        <v>2024</v>
      </c>
      <c r="B189" s="36" t="s">
        <v>17</v>
      </c>
      <c r="C189" s="36" t="s">
        <v>18</v>
      </c>
      <c r="D189" s="36" t="s">
        <v>643</v>
      </c>
      <c r="E189" s="37">
        <v>45314</v>
      </c>
      <c r="F189" s="36" t="s">
        <v>688</v>
      </c>
      <c r="G189" s="36" t="s">
        <v>37</v>
      </c>
      <c r="H189" s="36" t="s">
        <v>255</v>
      </c>
      <c r="I189" s="36" t="s">
        <v>251</v>
      </c>
      <c r="J189" s="36" t="s">
        <v>252</v>
      </c>
      <c r="K189" s="36">
        <v>10</v>
      </c>
      <c r="L189" s="36" t="s">
        <v>253</v>
      </c>
      <c r="P189" s="11">
        <v>45560</v>
      </c>
      <c r="Q189" s="139">
        <v>6</v>
      </c>
      <c r="R189" s="139">
        <v>50</v>
      </c>
    </row>
    <row r="190" spans="1:18">
      <c r="A190" s="36">
        <v>2024</v>
      </c>
      <c r="B190" s="36" t="s">
        <v>17</v>
      </c>
      <c r="C190" s="36" t="s">
        <v>18</v>
      </c>
      <c r="D190" s="36" t="s">
        <v>643</v>
      </c>
      <c r="E190" s="37">
        <v>45314</v>
      </c>
      <c r="F190" s="36" t="s">
        <v>254</v>
      </c>
      <c r="G190" s="36" t="s">
        <v>1237</v>
      </c>
      <c r="H190" s="36" t="s">
        <v>255</v>
      </c>
      <c r="I190" s="36" t="s">
        <v>251</v>
      </c>
      <c r="J190" s="36" t="s">
        <v>252</v>
      </c>
      <c r="K190" s="36">
        <v>10</v>
      </c>
      <c r="P190" s="11">
        <v>45561</v>
      </c>
      <c r="Q190" s="139">
        <v>6</v>
      </c>
      <c r="R190" s="139">
        <v>50</v>
      </c>
    </row>
    <row r="191" spans="1:18">
      <c r="A191" s="36">
        <v>2024</v>
      </c>
      <c r="B191" s="36" t="s">
        <v>17</v>
      </c>
      <c r="C191" s="36" t="s">
        <v>18</v>
      </c>
      <c r="D191" s="36" t="s">
        <v>643</v>
      </c>
      <c r="E191" s="37">
        <v>45314</v>
      </c>
      <c r="F191" s="36" t="s">
        <v>647</v>
      </c>
      <c r="G191" s="36" t="s">
        <v>646</v>
      </c>
      <c r="H191" s="36" t="s">
        <v>255</v>
      </c>
      <c r="I191" s="36" t="s">
        <v>251</v>
      </c>
      <c r="J191" s="36" t="s">
        <v>252</v>
      </c>
      <c r="K191" s="36">
        <v>10</v>
      </c>
      <c r="P191" s="11">
        <v>45562</v>
      </c>
      <c r="Q191" s="139">
        <v>6</v>
      </c>
      <c r="R191" s="139">
        <v>48</v>
      </c>
    </row>
    <row r="192" spans="1:18">
      <c r="A192" s="36">
        <v>2024</v>
      </c>
      <c r="B192" s="36" t="s">
        <v>17</v>
      </c>
      <c r="C192" s="36" t="s">
        <v>18</v>
      </c>
      <c r="D192" s="36" t="s">
        <v>643</v>
      </c>
      <c r="E192" s="37">
        <v>45315</v>
      </c>
      <c r="F192" s="36" t="s">
        <v>1177</v>
      </c>
      <c r="G192" s="36" t="s">
        <v>1178</v>
      </c>
      <c r="H192" s="36" t="s">
        <v>255</v>
      </c>
      <c r="I192" s="36" t="s">
        <v>251</v>
      </c>
      <c r="J192" s="36" t="s">
        <v>252</v>
      </c>
      <c r="K192" s="36">
        <v>8</v>
      </c>
      <c r="P192" s="11">
        <v>45565</v>
      </c>
      <c r="Q192" s="139">
        <v>3</v>
      </c>
      <c r="R192" s="139">
        <v>20</v>
      </c>
    </row>
    <row r="193" spans="1:18">
      <c r="A193" s="36">
        <v>2024</v>
      </c>
      <c r="B193" s="36" t="s">
        <v>17</v>
      </c>
      <c r="C193" s="36" t="s">
        <v>18</v>
      </c>
      <c r="D193" s="36" t="s">
        <v>643</v>
      </c>
      <c r="E193" s="37">
        <v>45315</v>
      </c>
      <c r="F193" s="36" t="s">
        <v>256</v>
      </c>
      <c r="G193" s="36" t="s">
        <v>23</v>
      </c>
      <c r="H193" s="36" t="s">
        <v>255</v>
      </c>
      <c r="I193" s="36" t="s">
        <v>251</v>
      </c>
      <c r="J193" s="36" t="s">
        <v>252</v>
      </c>
      <c r="K193" s="36">
        <v>10</v>
      </c>
      <c r="P193" s="11">
        <v>45569</v>
      </c>
      <c r="Q193" s="139">
        <v>3</v>
      </c>
      <c r="R193" s="139">
        <v>24</v>
      </c>
    </row>
    <row r="194" spans="1:18">
      <c r="A194" s="36">
        <v>2024</v>
      </c>
      <c r="B194" s="36" t="s">
        <v>17</v>
      </c>
      <c r="C194" s="36" t="s">
        <v>18</v>
      </c>
      <c r="D194" s="36" t="s">
        <v>643</v>
      </c>
      <c r="E194" s="37">
        <v>45315</v>
      </c>
      <c r="F194" s="36" t="s">
        <v>707</v>
      </c>
      <c r="G194" s="36" t="s">
        <v>45</v>
      </c>
      <c r="H194" s="36" t="s">
        <v>255</v>
      </c>
      <c r="I194" s="36" t="s">
        <v>251</v>
      </c>
      <c r="J194" s="36" t="s">
        <v>252</v>
      </c>
      <c r="K194" s="36">
        <v>10</v>
      </c>
      <c r="P194" s="11">
        <v>45570</v>
      </c>
      <c r="Q194" s="139">
        <v>1</v>
      </c>
      <c r="R194" s="139">
        <v>8</v>
      </c>
    </row>
    <row r="195" spans="1:18">
      <c r="A195" s="36">
        <v>2024</v>
      </c>
      <c r="B195" s="36" t="s">
        <v>17</v>
      </c>
      <c r="C195" s="36" t="s">
        <v>18</v>
      </c>
      <c r="D195" s="36" t="s">
        <v>643</v>
      </c>
      <c r="E195" s="37">
        <v>45315</v>
      </c>
      <c r="F195" s="36" t="s">
        <v>258</v>
      </c>
      <c r="G195" s="36" t="s">
        <v>259</v>
      </c>
      <c r="H195" s="36" t="s">
        <v>255</v>
      </c>
      <c r="I195" s="36" t="s">
        <v>251</v>
      </c>
      <c r="J195" s="36" t="s">
        <v>252</v>
      </c>
      <c r="K195" s="36">
        <v>10</v>
      </c>
      <c r="P195" s="11">
        <v>45572</v>
      </c>
      <c r="Q195" s="139">
        <v>5</v>
      </c>
      <c r="R195" s="139">
        <v>42</v>
      </c>
    </row>
    <row r="196" spans="1:18">
      <c r="A196" s="36">
        <v>2024</v>
      </c>
      <c r="B196" s="36" t="s">
        <v>17</v>
      </c>
      <c r="C196" s="36" t="s">
        <v>18</v>
      </c>
      <c r="D196" s="36" t="s">
        <v>643</v>
      </c>
      <c r="E196" s="37">
        <v>45315</v>
      </c>
      <c r="F196" s="36" t="s">
        <v>257</v>
      </c>
      <c r="G196" s="36" t="s">
        <v>39</v>
      </c>
      <c r="H196" s="36" t="s">
        <v>255</v>
      </c>
      <c r="I196" s="36" t="s">
        <v>251</v>
      </c>
      <c r="J196" s="36" t="s">
        <v>252</v>
      </c>
      <c r="K196" s="36">
        <v>8</v>
      </c>
      <c r="P196" s="11">
        <v>45573</v>
      </c>
      <c r="Q196" s="139">
        <v>6</v>
      </c>
      <c r="R196" s="139">
        <v>50</v>
      </c>
    </row>
    <row r="197" spans="1:18">
      <c r="A197" s="36">
        <v>2024</v>
      </c>
      <c r="B197" s="36" t="s">
        <v>17</v>
      </c>
      <c r="C197" s="36" t="s">
        <v>18</v>
      </c>
      <c r="D197" s="36" t="s">
        <v>643</v>
      </c>
      <c r="E197" s="37">
        <v>45315</v>
      </c>
      <c r="F197" s="36" t="s">
        <v>264</v>
      </c>
      <c r="G197" s="36" t="s">
        <v>636</v>
      </c>
      <c r="H197" s="36" t="s">
        <v>255</v>
      </c>
      <c r="I197" s="36" t="s">
        <v>251</v>
      </c>
      <c r="J197" s="36" t="s">
        <v>252</v>
      </c>
      <c r="K197" s="36">
        <v>8</v>
      </c>
      <c r="P197" s="11">
        <v>45574</v>
      </c>
      <c r="Q197" s="139">
        <v>6</v>
      </c>
      <c r="R197" s="139">
        <v>50</v>
      </c>
    </row>
    <row r="198" spans="1:18">
      <c r="A198" s="36">
        <v>2024</v>
      </c>
      <c r="B198" s="36" t="s">
        <v>17</v>
      </c>
      <c r="C198" s="36" t="s">
        <v>18</v>
      </c>
      <c r="D198" s="36" t="s">
        <v>643</v>
      </c>
      <c r="E198" s="37">
        <v>45315</v>
      </c>
      <c r="F198" s="36" t="s">
        <v>260</v>
      </c>
      <c r="G198" s="36" t="s">
        <v>41</v>
      </c>
      <c r="H198" s="36" t="s">
        <v>255</v>
      </c>
      <c r="I198" s="36" t="s">
        <v>251</v>
      </c>
      <c r="J198" s="36" t="s">
        <v>252</v>
      </c>
      <c r="K198" s="36">
        <v>10</v>
      </c>
      <c r="L198" s="36" t="s">
        <v>253</v>
      </c>
      <c r="P198" s="11">
        <v>45575</v>
      </c>
      <c r="Q198" s="139">
        <v>6</v>
      </c>
      <c r="R198" s="139">
        <v>50</v>
      </c>
    </row>
    <row r="199" spans="1:18">
      <c r="A199" s="36">
        <v>2024</v>
      </c>
      <c r="B199" s="36" t="s">
        <v>17</v>
      </c>
      <c r="C199" s="36" t="s">
        <v>18</v>
      </c>
      <c r="D199" s="36" t="s">
        <v>643</v>
      </c>
      <c r="E199" s="37">
        <v>45315</v>
      </c>
      <c r="F199" s="36" t="s">
        <v>265</v>
      </c>
      <c r="G199" s="36" t="s">
        <v>266</v>
      </c>
      <c r="H199" s="36" t="s">
        <v>255</v>
      </c>
      <c r="I199" s="36" t="s">
        <v>251</v>
      </c>
      <c r="J199" s="36" t="s">
        <v>252</v>
      </c>
      <c r="K199" s="36">
        <v>6</v>
      </c>
      <c r="P199" s="11">
        <v>45576</v>
      </c>
      <c r="Q199" s="139">
        <v>6</v>
      </c>
      <c r="R199" s="139">
        <v>48</v>
      </c>
    </row>
    <row r="200" spans="1:18">
      <c r="A200" s="36">
        <v>2024</v>
      </c>
      <c r="B200" s="36" t="s">
        <v>17</v>
      </c>
      <c r="C200" s="36" t="s">
        <v>18</v>
      </c>
      <c r="D200" s="36" t="s">
        <v>643</v>
      </c>
      <c r="E200" s="37">
        <v>45315</v>
      </c>
      <c r="F200" s="36" t="s">
        <v>250</v>
      </c>
      <c r="G200" s="36" t="s">
        <v>44</v>
      </c>
      <c r="H200" s="36" t="s">
        <v>255</v>
      </c>
      <c r="I200" s="36" t="s">
        <v>251</v>
      </c>
      <c r="J200" s="36" t="s">
        <v>252</v>
      </c>
      <c r="K200" s="36">
        <v>10</v>
      </c>
      <c r="P200" s="11">
        <v>45577</v>
      </c>
      <c r="Q200" s="139">
        <v>2</v>
      </c>
      <c r="R200" s="139">
        <v>16</v>
      </c>
    </row>
    <row r="201" spans="1:18">
      <c r="A201" s="36">
        <v>2024</v>
      </c>
      <c r="B201" s="36" t="s">
        <v>17</v>
      </c>
      <c r="C201" s="36" t="s">
        <v>18</v>
      </c>
      <c r="D201" s="36" t="s">
        <v>643</v>
      </c>
      <c r="E201" s="37">
        <v>45315</v>
      </c>
      <c r="F201" s="36" t="s">
        <v>688</v>
      </c>
      <c r="G201" s="36" t="s">
        <v>37</v>
      </c>
      <c r="H201" s="36" t="s">
        <v>255</v>
      </c>
      <c r="I201" s="36" t="s">
        <v>251</v>
      </c>
      <c r="J201" s="36" t="s">
        <v>252</v>
      </c>
      <c r="K201" s="36">
        <v>10</v>
      </c>
      <c r="L201" s="36" t="s">
        <v>253</v>
      </c>
      <c r="P201" s="11">
        <v>45579</v>
      </c>
      <c r="Q201" s="139">
        <v>6</v>
      </c>
      <c r="R201" s="139">
        <v>44</v>
      </c>
    </row>
    <row r="202" spans="1:18">
      <c r="A202" s="36">
        <v>2024</v>
      </c>
      <c r="B202" s="36" t="s">
        <v>17</v>
      </c>
      <c r="C202" s="36" t="s">
        <v>18</v>
      </c>
      <c r="D202" s="36" t="s">
        <v>643</v>
      </c>
      <c r="E202" s="37">
        <v>45315</v>
      </c>
      <c r="F202" s="36" t="s">
        <v>254</v>
      </c>
      <c r="G202" s="36" t="s">
        <v>1237</v>
      </c>
      <c r="H202" s="36" t="s">
        <v>255</v>
      </c>
      <c r="I202" s="36" t="s">
        <v>251</v>
      </c>
      <c r="J202" s="36" t="s">
        <v>252</v>
      </c>
      <c r="K202" s="36">
        <v>10</v>
      </c>
      <c r="P202" s="11">
        <v>45580</v>
      </c>
      <c r="Q202" s="139">
        <v>6</v>
      </c>
      <c r="R202" s="139">
        <v>50</v>
      </c>
    </row>
    <row r="203" spans="1:18">
      <c r="A203" s="36">
        <v>2024</v>
      </c>
      <c r="B203" s="36" t="s">
        <v>17</v>
      </c>
      <c r="C203" s="36" t="s">
        <v>18</v>
      </c>
      <c r="D203" s="36" t="s">
        <v>643</v>
      </c>
      <c r="E203" s="37">
        <v>45315</v>
      </c>
      <c r="F203" s="36" t="s">
        <v>647</v>
      </c>
      <c r="G203" s="36" t="s">
        <v>646</v>
      </c>
      <c r="H203" s="36" t="s">
        <v>255</v>
      </c>
      <c r="I203" s="36" t="s">
        <v>251</v>
      </c>
      <c r="J203" s="36" t="s">
        <v>252</v>
      </c>
      <c r="K203" s="36">
        <v>8</v>
      </c>
      <c r="P203" s="11">
        <v>45581</v>
      </c>
      <c r="Q203" s="139">
        <v>6</v>
      </c>
      <c r="R203" s="139">
        <v>50</v>
      </c>
    </row>
    <row r="204" spans="1:18">
      <c r="A204" s="36">
        <v>2024</v>
      </c>
      <c r="B204" s="36" t="s">
        <v>17</v>
      </c>
      <c r="C204" s="36" t="s">
        <v>18</v>
      </c>
      <c r="D204" s="36" t="s">
        <v>643</v>
      </c>
      <c r="E204" s="37">
        <v>45316</v>
      </c>
      <c r="F204" s="36" t="s">
        <v>1177</v>
      </c>
      <c r="G204" s="36" t="s">
        <v>1178</v>
      </c>
      <c r="H204" s="36" t="s">
        <v>255</v>
      </c>
      <c r="I204" s="36" t="s">
        <v>251</v>
      </c>
      <c r="J204" s="36" t="s">
        <v>252</v>
      </c>
      <c r="K204" s="36">
        <v>8</v>
      </c>
      <c r="P204" s="11">
        <v>45582</v>
      </c>
      <c r="Q204" s="139">
        <v>5</v>
      </c>
      <c r="R204" s="139">
        <v>42</v>
      </c>
    </row>
    <row r="205" spans="1:18">
      <c r="A205" s="36">
        <v>2024</v>
      </c>
      <c r="B205" s="36" t="s">
        <v>17</v>
      </c>
      <c r="C205" s="36" t="s">
        <v>18</v>
      </c>
      <c r="D205" s="36" t="s">
        <v>643</v>
      </c>
      <c r="E205" s="37">
        <v>45316</v>
      </c>
      <c r="F205" s="36" t="s">
        <v>256</v>
      </c>
      <c r="G205" s="36" t="s">
        <v>23</v>
      </c>
      <c r="H205" s="36" t="s">
        <v>255</v>
      </c>
      <c r="I205" s="36" t="s">
        <v>251</v>
      </c>
      <c r="J205" s="36" t="s">
        <v>252</v>
      </c>
      <c r="K205" s="36">
        <v>10</v>
      </c>
      <c r="P205" s="11">
        <v>45583</v>
      </c>
      <c r="Q205" s="139">
        <v>6</v>
      </c>
      <c r="R205" s="139">
        <v>50</v>
      </c>
    </row>
    <row r="206" spans="1:18">
      <c r="A206" s="36">
        <v>2024</v>
      </c>
      <c r="B206" s="36" t="s">
        <v>17</v>
      </c>
      <c r="C206" s="36" t="s">
        <v>18</v>
      </c>
      <c r="D206" s="36" t="s">
        <v>643</v>
      </c>
      <c r="E206" s="37">
        <v>45316</v>
      </c>
      <c r="F206" s="36" t="s">
        <v>707</v>
      </c>
      <c r="G206" s="36" t="s">
        <v>45</v>
      </c>
      <c r="H206" s="36" t="s">
        <v>255</v>
      </c>
      <c r="I206" s="36" t="s">
        <v>251</v>
      </c>
      <c r="J206" s="36" t="s">
        <v>252</v>
      </c>
      <c r="K206" s="36">
        <v>8</v>
      </c>
      <c r="P206" s="11">
        <v>45584</v>
      </c>
      <c r="Q206" s="139">
        <v>2</v>
      </c>
      <c r="R206" s="139">
        <v>16</v>
      </c>
    </row>
    <row r="207" spans="1:18">
      <c r="A207" s="36">
        <v>2024</v>
      </c>
      <c r="B207" s="36" t="s">
        <v>17</v>
      </c>
      <c r="C207" s="36" t="s">
        <v>18</v>
      </c>
      <c r="D207" s="36" t="s">
        <v>643</v>
      </c>
      <c r="E207" s="37">
        <v>45316</v>
      </c>
      <c r="F207" s="36" t="s">
        <v>258</v>
      </c>
      <c r="G207" s="36" t="s">
        <v>259</v>
      </c>
      <c r="H207" s="36" t="s">
        <v>255</v>
      </c>
      <c r="I207" s="36" t="s">
        <v>251</v>
      </c>
      <c r="J207" s="36" t="s">
        <v>252</v>
      </c>
      <c r="K207" s="36">
        <v>10</v>
      </c>
      <c r="P207" s="11">
        <v>45586</v>
      </c>
      <c r="Q207" s="139">
        <v>6</v>
      </c>
      <c r="R207" s="139">
        <v>50</v>
      </c>
    </row>
    <row r="208" spans="1:18">
      <c r="A208" s="36">
        <v>2024</v>
      </c>
      <c r="B208" s="36" t="s">
        <v>17</v>
      </c>
      <c r="C208" s="36" t="s">
        <v>18</v>
      </c>
      <c r="D208" s="36" t="s">
        <v>643</v>
      </c>
      <c r="E208" s="37">
        <v>45316</v>
      </c>
      <c r="F208" s="36" t="s">
        <v>257</v>
      </c>
      <c r="G208" s="36" t="s">
        <v>39</v>
      </c>
      <c r="H208" s="36" t="s">
        <v>255</v>
      </c>
      <c r="I208" s="36" t="s">
        <v>251</v>
      </c>
      <c r="J208" s="36" t="s">
        <v>252</v>
      </c>
      <c r="K208" s="36">
        <v>8</v>
      </c>
      <c r="P208" s="11">
        <v>45587</v>
      </c>
      <c r="Q208" s="139">
        <v>7</v>
      </c>
      <c r="R208" s="139">
        <v>58</v>
      </c>
    </row>
    <row r="209" spans="1:18">
      <c r="A209" s="36">
        <v>2024</v>
      </c>
      <c r="B209" s="36" t="s">
        <v>17</v>
      </c>
      <c r="C209" s="36" t="s">
        <v>18</v>
      </c>
      <c r="D209" s="36" t="s">
        <v>643</v>
      </c>
      <c r="E209" s="37">
        <v>45316</v>
      </c>
      <c r="F209" s="36" t="s">
        <v>264</v>
      </c>
      <c r="G209" s="36" t="s">
        <v>636</v>
      </c>
      <c r="H209" s="36" t="s">
        <v>255</v>
      </c>
      <c r="I209" s="36" t="s">
        <v>251</v>
      </c>
      <c r="J209" s="36" t="s">
        <v>252</v>
      </c>
      <c r="K209" s="36">
        <v>8</v>
      </c>
      <c r="P209" s="11">
        <v>45588</v>
      </c>
      <c r="Q209" s="139">
        <v>7</v>
      </c>
      <c r="R209" s="139">
        <v>56</v>
      </c>
    </row>
    <row r="210" spans="1:18">
      <c r="A210" s="36">
        <v>2024</v>
      </c>
      <c r="B210" s="36" t="s">
        <v>17</v>
      </c>
      <c r="C210" s="36" t="s">
        <v>18</v>
      </c>
      <c r="D210" s="36" t="s">
        <v>643</v>
      </c>
      <c r="E210" s="37">
        <v>45316</v>
      </c>
      <c r="F210" s="36" t="s">
        <v>260</v>
      </c>
      <c r="G210" s="36" t="s">
        <v>41</v>
      </c>
      <c r="H210" s="36" t="s">
        <v>255</v>
      </c>
      <c r="I210" s="36" t="s">
        <v>251</v>
      </c>
      <c r="J210" s="36" t="s">
        <v>252</v>
      </c>
      <c r="K210" s="36">
        <v>8</v>
      </c>
      <c r="L210" s="36" t="s">
        <v>253</v>
      </c>
      <c r="P210" s="11">
        <v>45589</v>
      </c>
      <c r="Q210" s="139">
        <v>7</v>
      </c>
      <c r="R210" s="139">
        <v>61</v>
      </c>
    </row>
    <row r="211" spans="1:18">
      <c r="A211" s="36">
        <v>2024</v>
      </c>
      <c r="B211" s="36" t="s">
        <v>17</v>
      </c>
      <c r="C211" s="36" t="s">
        <v>18</v>
      </c>
      <c r="D211" s="36" t="s">
        <v>643</v>
      </c>
      <c r="E211" s="37">
        <v>45316</v>
      </c>
      <c r="F211" s="36" t="s">
        <v>265</v>
      </c>
      <c r="G211" s="36" t="s">
        <v>266</v>
      </c>
      <c r="H211" s="36" t="s">
        <v>255</v>
      </c>
      <c r="I211" s="36" t="s">
        <v>251</v>
      </c>
      <c r="J211" s="36" t="s">
        <v>252</v>
      </c>
      <c r="K211" s="36">
        <v>10</v>
      </c>
      <c r="P211" s="11">
        <v>45590</v>
      </c>
      <c r="Q211" s="139">
        <v>7</v>
      </c>
      <c r="R211" s="139">
        <v>62</v>
      </c>
    </row>
    <row r="212" spans="1:18">
      <c r="A212" s="36">
        <v>2024</v>
      </c>
      <c r="B212" s="36" t="s">
        <v>17</v>
      </c>
      <c r="C212" s="36" t="s">
        <v>18</v>
      </c>
      <c r="D212" s="36" t="s">
        <v>643</v>
      </c>
      <c r="E212" s="37">
        <v>45316</v>
      </c>
      <c r="F212" s="36" t="s">
        <v>250</v>
      </c>
      <c r="G212" s="36" t="s">
        <v>44</v>
      </c>
      <c r="H212" s="36" t="s">
        <v>255</v>
      </c>
      <c r="I212" s="36" t="s">
        <v>251</v>
      </c>
      <c r="J212" s="36" t="s">
        <v>252</v>
      </c>
      <c r="K212" s="36">
        <v>10</v>
      </c>
      <c r="P212" s="11">
        <v>45591</v>
      </c>
      <c r="Q212" s="139">
        <v>2</v>
      </c>
      <c r="R212" s="139">
        <v>16</v>
      </c>
    </row>
    <row r="213" spans="1:18">
      <c r="A213" s="36">
        <v>2024</v>
      </c>
      <c r="B213" s="36" t="s">
        <v>17</v>
      </c>
      <c r="C213" s="36" t="s">
        <v>18</v>
      </c>
      <c r="D213" s="36" t="s">
        <v>643</v>
      </c>
      <c r="E213" s="37">
        <v>45316</v>
      </c>
      <c r="F213" s="36" t="s">
        <v>688</v>
      </c>
      <c r="G213" s="36" t="s">
        <v>37</v>
      </c>
      <c r="H213" s="36" t="s">
        <v>255</v>
      </c>
      <c r="I213" s="36" t="s">
        <v>251</v>
      </c>
      <c r="J213" s="36" t="s">
        <v>252</v>
      </c>
      <c r="K213" s="36">
        <v>8</v>
      </c>
      <c r="L213" s="36" t="s">
        <v>253</v>
      </c>
      <c r="P213" s="11">
        <v>45593</v>
      </c>
      <c r="Q213" s="139">
        <v>7</v>
      </c>
      <c r="R213" s="139">
        <v>58</v>
      </c>
    </row>
    <row r="214" spans="1:18">
      <c r="A214" s="36">
        <v>2024</v>
      </c>
      <c r="B214" s="36" t="s">
        <v>17</v>
      </c>
      <c r="C214" s="36" t="s">
        <v>18</v>
      </c>
      <c r="D214" s="36" t="s">
        <v>643</v>
      </c>
      <c r="E214" s="37">
        <v>45316</v>
      </c>
      <c r="F214" s="36" t="s">
        <v>647</v>
      </c>
      <c r="G214" s="36" t="s">
        <v>646</v>
      </c>
      <c r="H214" s="36" t="s">
        <v>255</v>
      </c>
      <c r="I214" s="36" t="s">
        <v>251</v>
      </c>
      <c r="J214" s="36" t="s">
        <v>252</v>
      </c>
      <c r="K214" s="36">
        <v>8</v>
      </c>
      <c r="P214" s="11">
        <v>45594</v>
      </c>
      <c r="Q214" s="139">
        <v>7</v>
      </c>
      <c r="R214" s="139">
        <v>60</v>
      </c>
    </row>
    <row r="215" spans="1:18">
      <c r="A215" s="36">
        <v>2024</v>
      </c>
      <c r="B215" s="36" t="s">
        <v>17</v>
      </c>
      <c r="C215" s="36" t="s">
        <v>18</v>
      </c>
      <c r="D215" s="36" t="s">
        <v>643</v>
      </c>
      <c r="E215" s="37">
        <v>45317</v>
      </c>
      <c r="F215" s="36" t="s">
        <v>1177</v>
      </c>
      <c r="G215" s="36" t="s">
        <v>1178</v>
      </c>
      <c r="H215" s="36" t="s">
        <v>255</v>
      </c>
      <c r="I215" s="36" t="s">
        <v>251</v>
      </c>
      <c r="J215" s="36" t="s">
        <v>252</v>
      </c>
      <c r="K215" s="36">
        <v>8</v>
      </c>
      <c r="P215" s="11">
        <v>45595</v>
      </c>
      <c r="Q215" s="139">
        <v>7</v>
      </c>
      <c r="R215" s="139">
        <v>62</v>
      </c>
    </row>
    <row r="216" spans="1:18">
      <c r="A216" s="36">
        <v>2024</v>
      </c>
      <c r="B216" s="36" t="s">
        <v>17</v>
      </c>
      <c r="C216" s="36" t="s">
        <v>18</v>
      </c>
      <c r="D216" s="36" t="s">
        <v>643</v>
      </c>
      <c r="E216" s="37">
        <v>45317</v>
      </c>
      <c r="F216" s="36" t="s">
        <v>256</v>
      </c>
      <c r="G216" s="36" t="s">
        <v>23</v>
      </c>
      <c r="H216" s="36" t="s">
        <v>255</v>
      </c>
      <c r="I216" s="36" t="s">
        <v>251</v>
      </c>
      <c r="J216" s="36" t="s">
        <v>252</v>
      </c>
      <c r="K216" s="36">
        <v>10</v>
      </c>
      <c r="P216" s="11">
        <v>45596</v>
      </c>
      <c r="Q216" s="139">
        <v>7</v>
      </c>
      <c r="R216" s="139">
        <v>58</v>
      </c>
    </row>
    <row r="217" spans="1:18">
      <c r="A217" s="36">
        <v>2024</v>
      </c>
      <c r="B217" s="36" t="s">
        <v>17</v>
      </c>
      <c r="C217" s="36" t="s">
        <v>18</v>
      </c>
      <c r="D217" s="36" t="s">
        <v>643</v>
      </c>
      <c r="E217" s="37">
        <v>45317</v>
      </c>
      <c r="F217" s="36" t="s">
        <v>707</v>
      </c>
      <c r="G217" s="36" t="s">
        <v>45</v>
      </c>
      <c r="H217" s="36" t="s">
        <v>255</v>
      </c>
      <c r="I217" s="36" t="s">
        <v>251</v>
      </c>
      <c r="J217" s="36" t="s">
        <v>252</v>
      </c>
      <c r="K217" s="36">
        <v>10</v>
      </c>
      <c r="P217" s="11">
        <v>45597</v>
      </c>
      <c r="Q217" s="139">
        <v>7</v>
      </c>
      <c r="R217" s="139">
        <v>56</v>
      </c>
    </row>
    <row r="218" spans="1:18">
      <c r="A218" s="36">
        <v>2024</v>
      </c>
      <c r="B218" s="36" t="s">
        <v>17</v>
      </c>
      <c r="C218" s="36" t="s">
        <v>18</v>
      </c>
      <c r="D218" s="36" t="s">
        <v>643</v>
      </c>
      <c r="E218" s="37">
        <v>45317</v>
      </c>
      <c r="F218" s="36" t="s">
        <v>258</v>
      </c>
      <c r="G218" s="36" t="s">
        <v>259</v>
      </c>
      <c r="H218" s="36" t="s">
        <v>255</v>
      </c>
      <c r="I218" s="36" t="s">
        <v>251</v>
      </c>
      <c r="J218" s="36" t="s">
        <v>252</v>
      </c>
      <c r="K218" s="36">
        <v>10</v>
      </c>
      <c r="P218" s="11">
        <v>45598</v>
      </c>
      <c r="Q218" s="139">
        <v>3</v>
      </c>
      <c r="R218" s="139">
        <v>24</v>
      </c>
    </row>
    <row r="219" spans="1:18">
      <c r="A219" s="36">
        <v>2024</v>
      </c>
      <c r="B219" s="36" t="s">
        <v>17</v>
      </c>
      <c r="C219" s="36" t="s">
        <v>18</v>
      </c>
      <c r="D219" s="36" t="s">
        <v>643</v>
      </c>
      <c r="E219" s="37">
        <v>45317</v>
      </c>
      <c r="F219" s="36" t="s">
        <v>257</v>
      </c>
      <c r="G219" s="36" t="s">
        <v>39</v>
      </c>
      <c r="H219" s="36" t="s">
        <v>255</v>
      </c>
      <c r="I219" s="36" t="s">
        <v>251</v>
      </c>
      <c r="J219" s="36" t="s">
        <v>252</v>
      </c>
      <c r="K219" s="36">
        <v>8</v>
      </c>
      <c r="P219" s="11">
        <v>45600</v>
      </c>
      <c r="Q219" s="139">
        <v>7</v>
      </c>
      <c r="R219" s="139">
        <v>56</v>
      </c>
    </row>
    <row r="220" spans="1:18">
      <c r="A220" s="36">
        <v>2024</v>
      </c>
      <c r="B220" s="36" t="s">
        <v>17</v>
      </c>
      <c r="C220" s="36" t="s">
        <v>18</v>
      </c>
      <c r="D220" s="36" t="s">
        <v>643</v>
      </c>
      <c r="E220" s="37">
        <v>45317</v>
      </c>
      <c r="F220" s="36" t="s">
        <v>264</v>
      </c>
      <c r="G220" s="36" t="s">
        <v>636</v>
      </c>
      <c r="H220" s="36" t="s">
        <v>255</v>
      </c>
      <c r="I220" s="36" t="s">
        <v>251</v>
      </c>
      <c r="J220" s="36" t="s">
        <v>252</v>
      </c>
      <c r="K220" s="36">
        <v>8</v>
      </c>
      <c r="P220" s="11">
        <v>45601</v>
      </c>
      <c r="Q220" s="139">
        <v>7</v>
      </c>
      <c r="R220" s="139">
        <v>58</v>
      </c>
    </row>
    <row r="221" spans="1:18">
      <c r="A221" s="36">
        <v>2024</v>
      </c>
      <c r="B221" s="36" t="s">
        <v>17</v>
      </c>
      <c r="C221" s="36" t="s">
        <v>18</v>
      </c>
      <c r="D221" s="36" t="s">
        <v>643</v>
      </c>
      <c r="E221" s="37">
        <v>45317</v>
      </c>
      <c r="F221" s="36" t="s">
        <v>260</v>
      </c>
      <c r="G221" s="36" t="s">
        <v>41</v>
      </c>
      <c r="H221" s="36" t="s">
        <v>255</v>
      </c>
      <c r="I221" s="36" t="s">
        <v>251</v>
      </c>
      <c r="J221" s="36" t="s">
        <v>252</v>
      </c>
      <c r="K221" s="36">
        <v>8</v>
      </c>
      <c r="L221" s="36" t="s">
        <v>253</v>
      </c>
      <c r="P221" s="11">
        <v>45602</v>
      </c>
      <c r="Q221" s="139">
        <v>7</v>
      </c>
      <c r="R221" s="139">
        <v>58</v>
      </c>
    </row>
    <row r="222" spans="1:18">
      <c r="A222" s="36">
        <v>2024</v>
      </c>
      <c r="B222" s="36" t="s">
        <v>17</v>
      </c>
      <c r="C222" s="36" t="s">
        <v>18</v>
      </c>
      <c r="D222" s="36" t="s">
        <v>643</v>
      </c>
      <c r="E222" s="37">
        <v>45317</v>
      </c>
      <c r="F222" s="36" t="s">
        <v>265</v>
      </c>
      <c r="G222" s="36" t="s">
        <v>266</v>
      </c>
      <c r="H222" s="36" t="s">
        <v>255</v>
      </c>
      <c r="I222" s="36" t="s">
        <v>251</v>
      </c>
      <c r="J222" s="36" t="s">
        <v>252</v>
      </c>
      <c r="K222" s="36">
        <v>8</v>
      </c>
      <c r="P222" s="11">
        <v>45603</v>
      </c>
      <c r="Q222" s="139">
        <v>7</v>
      </c>
      <c r="R222" s="139">
        <v>62</v>
      </c>
    </row>
    <row r="223" spans="1:18">
      <c r="A223" s="36">
        <v>2024</v>
      </c>
      <c r="B223" s="36" t="s">
        <v>17</v>
      </c>
      <c r="C223" s="36" t="s">
        <v>18</v>
      </c>
      <c r="D223" s="36" t="s">
        <v>643</v>
      </c>
      <c r="E223" s="37">
        <v>45317</v>
      </c>
      <c r="F223" s="36" t="s">
        <v>250</v>
      </c>
      <c r="G223" s="36" t="s">
        <v>44</v>
      </c>
      <c r="H223" s="36" t="s">
        <v>255</v>
      </c>
      <c r="I223" s="36" t="s">
        <v>251</v>
      </c>
      <c r="J223" s="36" t="s">
        <v>252</v>
      </c>
      <c r="K223" s="36">
        <v>10</v>
      </c>
      <c r="P223" s="11">
        <v>45604</v>
      </c>
      <c r="Q223" s="139">
        <v>7</v>
      </c>
      <c r="R223" s="139">
        <v>60</v>
      </c>
    </row>
    <row r="224" spans="1:18">
      <c r="A224" s="36">
        <v>2024</v>
      </c>
      <c r="B224" s="36" t="s">
        <v>17</v>
      </c>
      <c r="C224" s="36" t="s">
        <v>18</v>
      </c>
      <c r="D224" s="36" t="s">
        <v>643</v>
      </c>
      <c r="E224" s="37">
        <v>45317</v>
      </c>
      <c r="F224" s="36" t="s">
        <v>688</v>
      </c>
      <c r="G224" s="36" t="s">
        <v>37</v>
      </c>
      <c r="H224" s="36" t="s">
        <v>255</v>
      </c>
      <c r="I224" s="36" t="s">
        <v>251</v>
      </c>
      <c r="J224" s="36" t="s">
        <v>252</v>
      </c>
      <c r="K224" s="36">
        <v>10</v>
      </c>
      <c r="L224" s="36" t="s">
        <v>253</v>
      </c>
      <c r="P224" s="11">
        <v>45605</v>
      </c>
      <c r="Q224" s="139">
        <v>2</v>
      </c>
      <c r="R224" s="139">
        <v>13</v>
      </c>
    </row>
    <row r="225" spans="1:18">
      <c r="A225" s="36">
        <v>2024</v>
      </c>
      <c r="B225" s="36" t="s">
        <v>17</v>
      </c>
      <c r="C225" s="36" t="s">
        <v>18</v>
      </c>
      <c r="D225" s="36" t="s">
        <v>643</v>
      </c>
      <c r="E225" s="37">
        <v>45317</v>
      </c>
      <c r="F225" s="36" t="s">
        <v>647</v>
      </c>
      <c r="G225" s="36" t="s">
        <v>646</v>
      </c>
      <c r="H225" s="36" t="s">
        <v>255</v>
      </c>
      <c r="I225" s="36" t="s">
        <v>251</v>
      </c>
      <c r="J225" s="36" t="s">
        <v>252</v>
      </c>
      <c r="K225" s="36">
        <v>8</v>
      </c>
      <c r="P225" s="11">
        <v>45607</v>
      </c>
      <c r="Q225" s="139">
        <v>7</v>
      </c>
      <c r="R225" s="139">
        <v>58</v>
      </c>
    </row>
    <row r="226" spans="1:18">
      <c r="A226" s="36">
        <v>2024</v>
      </c>
      <c r="B226" s="36" t="s">
        <v>17</v>
      </c>
      <c r="C226" s="36" t="s">
        <v>18</v>
      </c>
      <c r="D226" s="36" t="s">
        <v>639</v>
      </c>
      <c r="E226" s="37">
        <v>45320</v>
      </c>
      <c r="F226" s="36" t="s">
        <v>1177</v>
      </c>
      <c r="G226" s="36" t="s">
        <v>1178</v>
      </c>
      <c r="H226" s="36" t="s">
        <v>255</v>
      </c>
      <c r="I226" s="36" t="s">
        <v>251</v>
      </c>
      <c r="J226" s="36" t="s">
        <v>252</v>
      </c>
      <c r="K226" s="36">
        <v>8</v>
      </c>
      <c r="P226" s="11">
        <v>45608</v>
      </c>
      <c r="Q226" s="139">
        <v>7</v>
      </c>
      <c r="R226" s="139">
        <v>58</v>
      </c>
    </row>
    <row r="227" spans="1:18">
      <c r="A227" s="36">
        <v>2024</v>
      </c>
      <c r="B227" s="36" t="s">
        <v>17</v>
      </c>
      <c r="C227" s="36" t="s">
        <v>18</v>
      </c>
      <c r="D227" s="36" t="s">
        <v>639</v>
      </c>
      <c r="E227" s="37">
        <v>45320</v>
      </c>
      <c r="F227" s="36" t="s">
        <v>256</v>
      </c>
      <c r="G227" s="36" t="s">
        <v>23</v>
      </c>
      <c r="H227" s="36" t="s">
        <v>255</v>
      </c>
      <c r="I227" s="36" t="s">
        <v>251</v>
      </c>
      <c r="J227" s="36" t="s">
        <v>252</v>
      </c>
      <c r="K227" s="36">
        <v>8</v>
      </c>
      <c r="P227" s="11">
        <v>45609</v>
      </c>
      <c r="Q227" s="139">
        <v>5</v>
      </c>
      <c r="R227" s="139">
        <v>42</v>
      </c>
    </row>
    <row r="228" spans="1:18">
      <c r="A228" s="36">
        <v>2024</v>
      </c>
      <c r="B228" s="36" t="s">
        <v>17</v>
      </c>
      <c r="C228" s="36" t="s">
        <v>18</v>
      </c>
      <c r="D228" s="36" t="s">
        <v>639</v>
      </c>
      <c r="E228" s="37">
        <v>45320</v>
      </c>
      <c r="F228" s="36" t="s">
        <v>707</v>
      </c>
      <c r="G228" s="36" t="s">
        <v>45</v>
      </c>
      <c r="H228" s="36" t="s">
        <v>255</v>
      </c>
      <c r="I228" s="36" t="s">
        <v>251</v>
      </c>
      <c r="J228" s="36" t="s">
        <v>252</v>
      </c>
      <c r="K228" s="36">
        <v>10</v>
      </c>
      <c r="P228" s="11">
        <v>45610</v>
      </c>
      <c r="Q228" s="139">
        <v>7</v>
      </c>
      <c r="R228" s="139">
        <v>60</v>
      </c>
    </row>
    <row r="229" spans="1:18">
      <c r="A229" s="36">
        <v>2024</v>
      </c>
      <c r="B229" s="36" t="s">
        <v>17</v>
      </c>
      <c r="C229" s="36" t="s">
        <v>18</v>
      </c>
      <c r="D229" s="36" t="s">
        <v>639</v>
      </c>
      <c r="E229" s="37">
        <v>45320</v>
      </c>
      <c r="F229" s="36" t="s">
        <v>258</v>
      </c>
      <c r="G229" s="36" t="s">
        <v>259</v>
      </c>
      <c r="H229" s="36" t="s">
        <v>255</v>
      </c>
      <c r="I229" s="36" t="s">
        <v>251</v>
      </c>
      <c r="J229" s="36" t="s">
        <v>252</v>
      </c>
      <c r="K229" s="36">
        <v>8</v>
      </c>
      <c r="P229" s="11">
        <v>45611</v>
      </c>
      <c r="Q229" s="139">
        <v>7</v>
      </c>
      <c r="R229" s="139">
        <v>58</v>
      </c>
    </row>
    <row r="230" spans="1:18">
      <c r="A230" s="36">
        <v>2024</v>
      </c>
      <c r="B230" s="36" t="s">
        <v>17</v>
      </c>
      <c r="C230" s="36" t="s">
        <v>18</v>
      </c>
      <c r="D230" s="36" t="s">
        <v>639</v>
      </c>
      <c r="E230" s="37">
        <v>45320</v>
      </c>
      <c r="F230" s="36" t="s">
        <v>257</v>
      </c>
      <c r="G230" s="36" t="s">
        <v>39</v>
      </c>
      <c r="H230" s="36" t="s">
        <v>255</v>
      </c>
      <c r="I230" s="36" t="s">
        <v>251</v>
      </c>
      <c r="J230" s="36" t="s">
        <v>252</v>
      </c>
      <c r="K230" s="36">
        <v>8</v>
      </c>
      <c r="P230" s="11">
        <v>45612</v>
      </c>
      <c r="Q230" s="139">
        <v>2</v>
      </c>
      <c r="R230" s="139">
        <v>13</v>
      </c>
    </row>
    <row r="231" spans="1:18">
      <c r="A231" s="36">
        <v>2024</v>
      </c>
      <c r="B231" s="36" t="s">
        <v>17</v>
      </c>
      <c r="C231" s="36" t="s">
        <v>18</v>
      </c>
      <c r="D231" s="36" t="s">
        <v>639</v>
      </c>
      <c r="E231" s="37">
        <v>45320</v>
      </c>
      <c r="F231" s="36" t="s">
        <v>264</v>
      </c>
      <c r="G231" s="36" t="s">
        <v>636</v>
      </c>
      <c r="H231" s="36" t="s">
        <v>255</v>
      </c>
      <c r="I231" s="36" t="s">
        <v>251</v>
      </c>
      <c r="J231" s="36" t="s">
        <v>252</v>
      </c>
      <c r="K231" s="36">
        <v>8</v>
      </c>
      <c r="P231" s="11">
        <v>45614</v>
      </c>
      <c r="Q231" s="139">
        <v>7</v>
      </c>
      <c r="R231" s="139">
        <v>58</v>
      </c>
    </row>
    <row r="232" spans="1:18">
      <c r="A232" s="36">
        <v>2024</v>
      </c>
      <c r="B232" s="36" t="s">
        <v>17</v>
      </c>
      <c r="C232" s="36" t="s">
        <v>18</v>
      </c>
      <c r="D232" s="36" t="s">
        <v>639</v>
      </c>
      <c r="E232" s="37">
        <v>45320</v>
      </c>
      <c r="F232" s="36" t="s">
        <v>260</v>
      </c>
      <c r="G232" s="36" t="s">
        <v>41</v>
      </c>
      <c r="H232" s="36" t="s">
        <v>255</v>
      </c>
      <c r="I232" s="36" t="s">
        <v>251</v>
      </c>
      <c r="J232" s="36" t="s">
        <v>252</v>
      </c>
      <c r="K232" s="36">
        <v>8</v>
      </c>
      <c r="L232" s="36" t="s">
        <v>253</v>
      </c>
      <c r="P232" s="11">
        <v>45615</v>
      </c>
      <c r="Q232" s="139">
        <v>7</v>
      </c>
      <c r="R232" s="139">
        <v>60</v>
      </c>
    </row>
    <row r="233" spans="1:18">
      <c r="A233" s="36">
        <v>2024</v>
      </c>
      <c r="B233" s="36" t="s">
        <v>17</v>
      </c>
      <c r="C233" s="36" t="s">
        <v>18</v>
      </c>
      <c r="D233" s="36" t="s">
        <v>639</v>
      </c>
      <c r="E233" s="37">
        <v>45320</v>
      </c>
      <c r="F233" s="36" t="s">
        <v>265</v>
      </c>
      <c r="G233" s="36" t="s">
        <v>266</v>
      </c>
      <c r="H233" s="36" t="s">
        <v>255</v>
      </c>
      <c r="I233" s="36" t="s">
        <v>251</v>
      </c>
      <c r="J233" s="36" t="s">
        <v>252</v>
      </c>
      <c r="K233" s="36">
        <v>10</v>
      </c>
      <c r="P233" s="11">
        <v>45616</v>
      </c>
      <c r="Q233" s="139">
        <v>7</v>
      </c>
      <c r="R233" s="139">
        <v>60</v>
      </c>
    </row>
    <row r="234" spans="1:18">
      <c r="A234" s="36">
        <v>2024</v>
      </c>
      <c r="B234" s="36" t="s">
        <v>17</v>
      </c>
      <c r="C234" s="36" t="s">
        <v>18</v>
      </c>
      <c r="D234" s="36" t="s">
        <v>639</v>
      </c>
      <c r="E234" s="37">
        <v>45320</v>
      </c>
      <c r="F234" s="36" t="s">
        <v>250</v>
      </c>
      <c r="G234" s="36" t="s">
        <v>44</v>
      </c>
      <c r="H234" s="36" t="s">
        <v>255</v>
      </c>
      <c r="I234" s="36" t="s">
        <v>251</v>
      </c>
      <c r="J234" s="36" t="s">
        <v>252</v>
      </c>
      <c r="K234" s="36">
        <v>8</v>
      </c>
      <c r="P234" s="11">
        <v>45617</v>
      </c>
      <c r="Q234" s="139">
        <v>7</v>
      </c>
      <c r="R234" s="139">
        <v>60</v>
      </c>
    </row>
    <row r="235" spans="1:18">
      <c r="A235" s="36">
        <v>2024</v>
      </c>
      <c r="B235" s="36" t="s">
        <v>17</v>
      </c>
      <c r="C235" s="36" t="s">
        <v>18</v>
      </c>
      <c r="D235" s="36" t="s">
        <v>639</v>
      </c>
      <c r="E235" s="37">
        <v>45320</v>
      </c>
      <c r="F235" s="36" t="s">
        <v>688</v>
      </c>
      <c r="G235" s="36" t="s">
        <v>37</v>
      </c>
      <c r="H235" s="36" t="s">
        <v>255</v>
      </c>
      <c r="I235" s="36" t="s">
        <v>251</v>
      </c>
      <c r="J235" s="36" t="s">
        <v>252</v>
      </c>
      <c r="K235" s="36">
        <v>8</v>
      </c>
      <c r="L235" s="36" t="s">
        <v>253</v>
      </c>
      <c r="P235" s="11">
        <v>45618</v>
      </c>
      <c r="Q235" s="139">
        <v>5</v>
      </c>
      <c r="R235" s="139">
        <v>42</v>
      </c>
    </row>
    <row r="236" spans="1:18">
      <c r="A236" s="36">
        <v>2024</v>
      </c>
      <c r="B236" s="36" t="s">
        <v>17</v>
      </c>
      <c r="C236" s="36" t="s">
        <v>18</v>
      </c>
      <c r="D236" s="36" t="s">
        <v>639</v>
      </c>
      <c r="E236" s="37">
        <v>45320</v>
      </c>
      <c r="F236" s="36" t="s">
        <v>647</v>
      </c>
      <c r="G236" s="36" t="s">
        <v>646</v>
      </c>
      <c r="H236" s="36" t="s">
        <v>255</v>
      </c>
      <c r="I236" s="36" t="s">
        <v>251</v>
      </c>
      <c r="J236" s="36" t="s">
        <v>252</v>
      </c>
      <c r="K236" s="36">
        <v>8</v>
      </c>
      <c r="P236" s="11">
        <v>45619</v>
      </c>
      <c r="Q236" s="139">
        <v>1</v>
      </c>
      <c r="R236" s="139">
        <v>8</v>
      </c>
    </row>
    <row r="237" spans="1:18">
      <c r="A237" s="36">
        <v>2024</v>
      </c>
      <c r="B237" s="36" t="s">
        <v>17</v>
      </c>
      <c r="C237" s="36" t="s">
        <v>18</v>
      </c>
      <c r="D237" s="36" t="s">
        <v>639</v>
      </c>
      <c r="E237" s="37">
        <v>45321</v>
      </c>
      <c r="F237" s="36" t="s">
        <v>1177</v>
      </c>
      <c r="G237" s="36" t="s">
        <v>1178</v>
      </c>
      <c r="H237" s="36" t="s">
        <v>255</v>
      </c>
      <c r="I237" s="36" t="s">
        <v>251</v>
      </c>
      <c r="J237" s="36" t="s">
        <v>252</v>
      </c>
      <c r="K237" s="36">
        <v>8</v>
      </c>
      <c r="P237" s="11">
        <v>45621</v>
      </c>
      <c r="Q237" s="139">
        <v>7</v>
      </c>
      <c r="R237" s="139">
        <v>58</v>
      </c>
    </row>
    <row r="238" spans="1:18">
      <c r="A238" s="36">
        <v>2024</v>
      </c>
      <c r="B238" s="36" t="s">
        <v>17</v>
      </c>
      <c r="C238" s="36" t="s">
        <v>18</v>
      </c>
      <c r="D238" s="36" t="s">
        <v>639</v>
      </c>
      <c r="E238" s="37">
        <v>45321</v>
      </c>
      <c r="F238" s="36" t="s">
        <v>256</v>
      </c>
      <c r="G238" s="36" t="s">
        <v>23</v>
      </c>
      <c r="H238" s="36" t="s">
        <v>255</v>
      </c>
      <c r="I238" s="36" t="s">
        <v>251</v>
      </c>
      <c r="J238" s="36" t="s">
        <v>252</v>
      </c>
      <c r="K238" s="36">
        <v>8</v>
      </c>
      <c r="P238" s="11">
        <v>45622</v>
      </c>
      <c r="Q238" s="139">
        <v>7</v>
      </c>
      <c r="R238" s="139">
        <v>58</v>
      </c>
    </row>
    <row r="239" spans="1:18">
      <c r="A239" s="36">
        <v>2024</v>
      </c>
      <c r="B239" s="36" t="s">
        <v>17</v>
      </c>
      <c r="C239" s="36" t="s">
        <v>18</v>
      </c>
      <c r="D239" s="36" t="s">
        <v>639</v>
      </c>
      <c r="E239" s="37">
        <v>45321</v>
      </c>
      <c r="F239" s="36" t="s">
        <v>707</v>
      </c>
      <c r="G239" s="36" t="s">
        <v>45</v>
      </c>
      <c r="H239" s="36" t="s">
        <v>255</v>
      </c>
      <c r="I239" s="36" t="s">
        <v>251</v>
      </c>
      <c r="J239" s="36" t="s">
        <v>252</v>
      </c>
      <c r="K239" s="36">
        <v>8</v>
      </c>
      <c r="P239" s="11">
        <v>45623</v>
      </c>
      <c r="Q239" s="139">
        <v>7</v>
      </c>
      <c r="R239" s="139">
        <v>58</v>
      </c>
    </row>
    <row r="240" spans="1:18">
      <c r="A240" s="36">
        <v>2024</v>
      </c>
      <c r="B240" s="36" t="s">
        <v>17</v>
      </c>
      <c r="C240" s="36" t="s">
        <v>18</v>
      </c>
      <c r="D240" s="36" t="s">
        <v>639</v>
      </c>
      <c r="E240" s="37">
        <v>45321</v>
      </c>
      <c r="F240" s="36" t="s">
        <v>258</v>
      </c>
      <c r="G240" s="36" t="s">
        <v>259</v>
      </c>
      <c r="H240" s="36" t="s">
        <v>255</v>
      </c>
      <c r="I240" s="36" t="s">
        <v>251</v>
      </c>
      <c r="J240" s="36" t="s">
        <v>252</v>
      </c>
      <c r="K240" s="36">
        <v>10</v>
      </c>
      <c r="P240" s="11">
        <v>45624</v>
      </c>
      <c r="Q240" s="139">
        <v>6</v>
      </c>
      <c r="R240" s="139">
        <v>50</v>
      </c>
    </row>
    <row r="241" spans="1:18">
      <c r="A241" s="36">
        <v>2024</v>
      </c>
      <c r="B241" s="36" t="s">
        <v>17</v>
      </c>
      <c r="C241" s="36" t="s">
        <v>18</v>
      </c>
      <c r="D241" s="36" t="s">
        <v>639</v>
      </c>
      <c r="E241" s="37">
        <v>45321</v>
      </c>
      <c r="F241" s="36" t="s">
        <v>257</v>
      </c>
      <c r="G241" s="36" t="s">
        <v>39</v>
      </c>
      <c r="H241" s="36" t="s">
        <v>255</v>
      </c>
      <c r="I241" s="36" t="s">
        <v>251</v>
      </c>
      <c r="J241" s="36" t="s">
        <v>252</v>
      </c>
      <c r="K241" s="36">
        <v>10</v>
      </c>
      <c r="P241" s="11">
        <v>45625</v>
      </c>
      <c r="Q241" s="139">
        <v>6</v>
      </c>
      <c r="R241" s="139">
        <v>50</v>
      </c>
    </row>
    <row r="242" spans="1:18">
      <c r="A242" s="36">
        <v>2024</v>
      </c>
      <c r="B242" s="36" t="s">
        <v>17</v>
      </c>
      <c r="C242" s="36" t="s">
        <v>18</v>
      </c>
      <c r="D242" s="36" t="s">
        <v>639</v>
      </c>
      <c r="E242" s="37">
        <v>45321</v>
      </c>
      <c r="F242" s="36" t="s">
        <v>264</v>
      </c>
      <c r="G242" s="36" t="s">
        <v>636</v>
      </c>
      <c r="H242" s="36" t="s">
        <v>255</v>
      </c>
      <c r="I242" s="36" t="s">
        <v>251</v>
      </c>
      <c r="J242" s="36" t="s">
        <v>252</v>
      </c>
      <c r="K242" s="36">
        <v>8</v>
      </c>
      <c r="P242" s="11">
        <v>45628</v>
      </c>
      <c r="Q242" s="139">
        <v>7</v>
      </c>
      <c r="R242" s="139">
        <v>58</v>
      </c>
    </row>
    <row r="243" spans="1:18">
      <c r="A243" s="36">
        <v>2024</v>
      </c>
      <c r="B243" s="36" t="s">
        <v>17</v>
      </c>
      <c r="C243" s="36" t="s">
        <v>18</v>
      </c>
      <c r="D243" s="36" t="s">
        <v>639</v>
      </c>
      <c r="E243" s="37">
        <v>45321</v>
      </c>
      <c r="F243" s="36" t="s">
        <v>260</v>
      </c>
      <c r="G243" s="36" t="s">
        <v>41</v>
      </c>
      <c r="H243" s="36" t="s">
        <v>255</v>
      </c>
      <c r="I243" s="36" t="s">
        <v>251</v>
      </c>
      <c r="J243" s="36" t="s">
        <v>252</v>
      </c>
      <c r="K243" s="36">
        <v>8</v>
      </c>
      <c r="L243" s="36" t="s">
        <v>253</v>
      </c>
      <c r="P243" s="11">
        <v>45629</v>
      </c>
      <c r="Q243" s="139">
        <v>7</v>
      </c>
      <c r="R243" s="139">
        <v>60</v>
      </c>
    </row>
    <row r="244" spans="1:18">
      <c r="A244" s="36">
        <v>2024</v>
      </c>
      <c r="B244" s="36" t="s">
        <v>17</v>
      </c>
      <c r="C244" s="36" t="s">
        <v>18</v>
      </c>
      <c r="D244" s="36" t="s">
        <v>639</v>
      </c>
      <c r="E244" s="37">
        <v>45321</v>
      </c>
      <c r="F244" s="36" t="s">
        <v>265</v>
      </c>
      <c r="G244" s="36" t="s">
        <v>266</v>
      </c>
      <c r="H244" s="36" t="s">
        <v>255</v>
      </c>
      <c r="I244" s="36" t="s">
        <v>251</v>
      </c>
      <c r="J244" s="36" t="s">
        <v>252</v>
      </c>
      <c r="K244" s="36">
        <v>8</v>
      </c>
      <c r="P244" s="11">
        <v>45630</v>
      </c>
      <c r="Q244" s="139">
        <v>7</v>
      </c>
      <c r="R244" s="139">
        <v>62</v>
      </c>
    </row>
    <row r="245" spans="1:18">
      <c r="A245" s="36">
        <v>2024</v>
      </c>
      <c r="B245" s="36" t="s">
        <v>17</v>
      </c>
      <c r="C245" s="36" t="s">
        <v>18</v>
      </c>
      <c r="D245" s="36" t="s">
        <v>639</v>
      </c>
      <c r="E245" s="37">
        <v>45321</v>
      </c>
      <c r="F245" s="36" t="s">
        <v>250</v>
      </c>
      <c r="G245" s="36" t="s">
        <v>44</v>
      </c>
      <c r="H245" s="36" t="s">
        <v>255</v>
      </c>
      <c r="I245" s="36" t="s">
        <v>251</v>
      </c>
      <c r="J245" s="36" t="s">
        <v>252</v>
      </c>
      <c r="K245" s="36">
        <v>9</v>
      </c>
      <c r="P245" s="11">
        <v>45631</v>
      </c>
      <c r="Q245" s="139">
        <v>7</v>
      </c>
      <c r="R245" s="139">
        <v>62</v>
      </c>
    </row>
    <row r="246" spans="1:18">
      <c r="A246" s="36">
        <v>2024</v>
      </c>
      <c r="B246" s="36" t="s">
        <v>17</v>
      </c>
      <c r="C246" s="36" t="s">
        <v>18</v>
      </c>
      <c r="D246" s="36" t="s">
        <v>639</v>
      </c>
      <c r="E246" s="37">
        <v>45321</v>
      </c>
      <c r="F246" s="36" t="s">
        <v>688</v>
      </c>
      <c r="G246" s="36" t="s">
        <v>37</v>
      </c>
      <c r="H246" s="36" t="s">
        <v>255</v>
      </c>
      <c r="I246" s="36" t="s">
        <v>251</v>
      </c>
      <c r="J246" s="36" t="s">
        <v>252</v>
      </c>
      <c r="K246" s="36">
        <v>8</v>
      </c>
      <c r="L246" s="36" t="s">
        <v>253</v>
      </c>
      <c r="P246" s="11">
        <v>45632</v>
      </c>
      <c r="Q246" s="139">
        <v>7</v>
      </c>
      <c r="R246" s="139">
        <v>58</v>
      </c>
    </row>
    <row r="247" spans="1:18">
      <c r="A247" s="36">
        <v>2024</v>
      </c>
      <c r="B247" s="36" t="s">
        <v>17</v>
      </c>
      <c r="C247" s="36" t="s">
        <v>18</v>
      </c>
      <c r="D247" s="36" t="s">
        <v>639</v>
      </c>
      <c r="E247" s="37">
        <v>45321</v>
      </c>
      <c r="F247" s="36" t="s">
        <v>254</v>
      </c>
      <c r="G247" s="36" t="s">
        <v>53</v>
      </c>
      <c r="H247" s="36" t="s">
        <v>255</v>
      </c>
      <c r="I247" s="36" t="s">
        <v>251</v>
      </c>
      <c r="J247" s="36" t="s">
        <v>252</v>
      </c>
      <c r="K247" s="36">
        <v>10</v>
      </c>
      <c r="P247" s="11">
        <v>45633</v>
      </c>
      <c r="Q247" s="139">
        <v>2</v>
      </c>
      <c r="R247" s="139">
        <v>16</v>
      </c>
    </row>
    <row r="248" spans="1:18">
      <c r="A248" s="36">
        <v>2024</v>
      </c>
      <c r="B248" s="36" t="s">
        <v>17</v>
      </c>
      <c r="C248" s="36" t="s">
        <v>18</v>
      </c>
      <c r="D248" s="36" t="s">
        <v>639</v>
      </c>
      <c r="E248" s="37">
        <v>45321</v>
      </c>
      <c r="F248" s="36" t="s">
        <v>647</v>
      </c>
      <c r="G248" s="36" t="s">
        <v>646</v>
      </c>
      <c r="H248" s="36" t="s">
        <v>255</v>
      </c>
      <c r="I248" s="36" t="s">
        <v>251</v>
      </c>
      <c r="J248" s="36" t="s">
        <v>252</v>
      </c>
      <c r="K248" s="36">
        <v>8</v>
      </c>
      <c r="P248" s="11">
        <v>45635</v>
      </c>
      <c r="Q248" s="139">
        <v>7</v>
      </c>
      <c r="R248" s="139">
        <v>58</v>
      </c>
    </row>
    <row r="249" spans="1:18">
      <c r="A249" s="36">
        <v>2024</v>
      </c>
      <c r="B249" s="36" t="s">
        <v>17</v>
      </c>
      <c r="C249" s="36" t="s">
        <v>18</v>
      </c>
      <c r="D249" s="36" t="s">
        <v>639</v>
      </c>
      <c r="E249" s="37">
        <v>45322</v>
      </c>
      <c r="F249" s="36" t="s">
        <v>1177</v>
      </c>
      <c r="G249" s="36" t="s">
        <v>1178</v>
      </c>
      <c r="H249" s="36" t="s">
        <v>255</v>
      </c>
      <c r="I249" s="36" t="s">
        <v>251</v>
      </c>
      <c r="J249" s="36" t="s">
        <v>252</v>
      </c>
      <c r="K249" s="36">
        <v>8</v>
      </c>
      <c r="P249" s="11">
        <v>45636</v>
      </c>
      <c r="Q249" s="139">
        <v>7</v>
      </c>
      <c r="R249" s="139">
        <v>58</v>
      </c>
    </row>
    <row r="250" spans="1:18">
      <c r="A250" s="36">
        <v>2024</v>
      </c>
      <c r="B250" s="36" t="s">
        <v>17</v>
      </c>
      <c r="C250" s="36" t="s">
        <v>18</v>
      </c>
      <c r="D250" s="36" t="s">
        <v>639</v>
      </c>
      <c r="E250" s="37">
        <v>45322</v>
      </c>
      <c r="F250" s="36" t="s">
        <v>256</v>
      </c>
      <c r="G250" s="36" t="s">
        <v>23</v>
      </c>
      <c r="H250" s="36" t="s">
        <v>255</v>
      </c>
      <c r="I250" s="36" t="s">
        <v>251</v>
      </c>
      <c r="J250" s="36" t="s">
        <v>252</v>
      </c>
      <c r="K250" s="36">
        <v>8</v>
      </c>
      <c r="P250" s="11">
        <v>45637</v>
      </c>
      <c r="Q250" s="139">
        <v>7</v>
      </c>
      <c r="R250" s="139">
        <v>60</v>
      </c>
    </row>
    <row r="251" spans="1:18">
      <c r="A251" s="36">
        <v>2024</v>
      </c>
      <c r="B251" s="36" t="s">
        <v>17</v>
      </c>
      <c r="C251" s="36" t="s">
        <v>18</v>
      </c>
      <c r="D251" s="36" t="s">
        <v>639</v>
      </c>
      <c r="E251" s="37">
        <v>45322</v>
      </c>
      <c r="F251" s="36" t="s">
        <v>707</v>
      </c>
      <c r="G251" s="36" t="s">
        <v>45</v>
      </c>
      <c r="H251" s="36" t="s">
        <v>255</v>
      </c>
      <c r="I251" s="36" t="s">
        <v>251</v>
      </c>
      <c r="J251" s="36" t="s">
        <v>252</v>
      </c>
      <c r="K251" s="36">
        <v>8</v>
      </c>
      <c r="P251" s="11">
        <v>45638</v>
      </c>
      <c r="Q251" s="139">
        <v>7</v>
      </c>
      <c r="R251" s="139">
        <v>60</v>
      </c>
    </row>
    <row r="252" spans="1:18">
      <c r="A252" s="36">
        <v>2024</v>
      </c>
      <c r="B252" s="36" t="s">
        <v>17</v>
      </c>
      <c r="C252" s="36" t="s">
        <v>18</v>
      </c>
      <c r="D252" s="36" t="s">
        <v>639</v>
      </c>
      <c r="E252" s="37">
        <v>45322</v>
      </c>
      <c r="F252" s="36" t="s">
        <v>258</v>
      </c>
      <c r="G252" s="36" t="s">
        <v>259</v>
      </c>
      <c r="H252" s="36" t="s">
        <v>255</v>
      </c>
      <c r="I252" s="36" t="s">
        <v>251</v>
      </c>
      <c r="J252" s="36" t="s">
        <v>252</v>
      </c>
      <c r="K252" s="36">
        <v>10</v>
      </c>
      <c r="P252" s="11">
        <v>45639</v>
      </c>
      <c r="Q252" s="139">
        <v>7</v>
      </c>
      <c r="R252" s="139">
        <v>60</v>
      </c>
    </row>
    <row r="253" spans="1:18">
      <c r="A253" s="36">
        <v>2024</v>
      </c>
      <c r="B253" s="36" t="s">
        <v>17</v>
      </c>
      <c r="C253" s="36" t="s">
        <v>18</v>
      </c>
      <c r="D253" s="36" t="s">
        <v>639</v>
      </c>
      <c r="E253" s="37">
        <v>45322</v>
      </c>
      <c r="F253" s="36" t="s">
        <v>257</v>
      </c>
      <c r="G253" s="36" t="s">
        <v>39</v>
      </c>
      <c r="H253" s="36" t="s">
        <v>255</v>
      </c>
      <c r="I253" s="36" t="s">
        <v>251</v>
      </c>
      <c r="J253" s="36" t="s">
        <v>252</v>
      </c>
      <c r="K253" s="36">
        <v>8</v>
      </c>
      <c r="P253" s="11">
        <v>45640</v>
      </c>
      <c r="Q253" s="139">
        <v>2</v>
      </c>
      <c r="R253" s="139">
        <v>16</v>
      </c>
    </row>
    <row r="254" spans="1:18">
      <c r="A254" s="36">
        <v>2024</v>
      </c>
      <c r="B254" s="36" t="s">
        <v>17</v>
      </c>
      <c r="C254" s="36" t="s">
        <v>18</v>
      </c>
      <c r="D254" s="36" t="s">
        <v>639</v>
      </c>
      <c r="E254" s="37">
        <v>45322</v>
      </c>
      <c r="F254" s="36" t="s">
        <v>264</v>
      </c>
      <c r="G254" s="36" t="s">
        <v>636</v>
      </c>
      <c r="H254" s="36" t="s">
        <v>255</v>
      </c>
      <c r="I254" s="36" t="s">
        <v>251</v>
      </c>
      <c r="J254" s="36" t="s">
        <v>252</v>
      </c>
      <c r="K254" s="36">
        <v>8</v>
      </c>
      <c r="P254" s="11">
        <v>45642</v>
      </c>
      <c r="Q254" s="139">
        <v>7</v>
      </c>
      <c r="R254" s="139">
        <v>58</v>
      </c>
    </row>
    <row r="255" spans="1:18">
      <c r="A255" s="36">
        <v>2024</v>
      </c>
      <c r="B255" s="36" t="s">
        <v>17</v>
      </c>
      <c r="C255" s="36" t="s">
        <v>18</v>
      </c>
      <c r="D255" s="36" t="s">
        <v>639</v>
      </c>
      <c r="E255" s="37">
        <v>45322</v>
      </c>
      <c r="F255" s="36" t="s">
        <v>260</v>
      </c>
      <c r="G255" s="36" t="s">
        <v>41</v>
      </c>
      <c r="H255" s="36" t="s">
        <v>255</v>
      </c>
      <c r="I255" s="36" t="s">
        <v>251</v>
      </c>
      <c r="J255" s="36" t="s">
        <v>252</v>
      </c>
      <c r="K255" s="36">
        <v>8</v>
      </c>
      <c r="L255" s="36" t="s">
        <v>253</v>
      </c>
    </row>
    <row r="256" spans="1:18">
      <c r="A256" s="36">
        <v>2024</v>
      </c>
      <c r="B256" s="36" t="s">
        <v>17</v>
      </c>
      <c r="C256" s="36" t="s">
        <v>18</v>
      </c>
      <c r="D256" s="36" t="s">
        <v>639</v>
      </c>
      <c r="E256" s="37">
        <v>45322</v>
      </c>
      <c r="F256" s="36" t="s">
        <v>265</v>
      </c>
      <c r="G256" s="36" t="s">
        <v>266</v>
      </c>
      <c r="H256" s="36" t="s">
        <v>255</v>
      </c>
      <c r="I256" s="36" t="s">
        <v>251</v>
      </c>
      <c r="J256" s="36" t="s">
        <v>252</v>
      </c>
      <c r="K256" s="36">
        <v>8</v>
      </c>
    </row>
    <row r="257" spans="1:12">
      <c r="A257" s="36">
        <v>2024</v>
      </c>
      <c r="B257" s="36" t="s">
        <v>17</v>
      </c>
      <c r="C257" s="36" t="s">
        <v>18</v>
      </c>
      <c r="D257" s="36" t="s">
        <v>639</v>
      </c>
      <c r="E257" s="37">
        <v>45322</v>
      </c>
      <c r="F257" s="36" t="s">
        <v>250</v>
      </c>
      <c r="G257" s="36" t="s">
        <v>44</v>
      </c>
      <c r="H257" s="36" t="s">
        <v>255</v>
      </c>
      <c r="I257" s="36" t="s">
        <v>251</v>
      </c>
      <c r="J257" s="36" t="s">
        <v>252</v>
      </c>
      <c r="K257" s="36">
        <v>9</v>
      </c>
    </row>
    <row r="258" spans="1:12">
      <c r="A258" s="36">
        <v>2024</v>
      </c>
      <c r="B258" s="36" t="s">
        <v>17</v>
      </c>
      <c r="C258" s="36" t="s">
        <v>18</v>
      </c>
      <c r="D258" s="36" t="s">
        <v>639</v>
      </c>
      <c r="E258" s="37">
        <v>45322</v>
      </c>
      <c r="F258" s="36" t="s">
        <v>688</v>
      </c>
      <c r="G258" s="36" t="s">
        <v>37</v>
      </c>
      <c r="H258" s="36" t="s">
        <v>255</v>
      </c>
      <c r="I258" s="36" t="s">
        <v>251</v>
      </c>
      <c r="J258" s="36" t="s">
        <v>252</v>
      </c>
      <c r="K258" s="36">
        <v>8</v>
      </c>
      <c r="L258" s="36" t="s">
        <v>253</v>
      </c>
    </row>
    <row r="259" spans="1:12">
      <c r="A259" s="36">
        <v>2024</v>
      </c>
      <c r="B259" s="36" t="s">
        <v>17</v>
      </c>
      <c r="C259" s="36" t="s">
        <v>18</v>
      </c>
      <c r="D259" s="36" t="s">
        <v>639</v>
      </c>
      <c r="E259" s="37">
        <v>45322</v>
      </c>
      <c r="F259" s="36" t="s">
        <v>647</v>
      </c>
      <c r="G259" s="36" t="s">
        <v>646</v>
      </c>
      <c r="H259" s="36" t="s">
        <v>255</v>
      </c>
      <c r="I259" s="36" t="s">
        <v>251</v>
      </c>
      <c r="J259" s="36" t="s">
        <v>252</v>
      </c>
      <c r="K259" s="36">
        <v>8</v>
      </c>
    </row>
    <row r="260" spans="1:12">
      <c r="A260" s="36">
        <v>2024</v>
      </c>
      <c r="B260" s="36" t="s">
        <v>17</v>
      </c>
      <c r="C260" s="36" t="s">
        <v>1249</v>
      </c>
      <c r="D260" s="36" t="s">
        <v>639</v>
      </c>
      <c r="E260" s="37">
        <v>45323</v>
      </c>
      <c r="F260" s="36" t="s">
        <v>1177</v>
      </c>
      <c r="G260" s="36" t="s">
        <v>1178</v>
      </c>
      <c r="H260" s="36" t="s">
        <v>255</v>
      </c>
      <c r="I260" s="36" t="s">
        <v>251</v>
      </c>
      <c r="J260" s="36" t="s">
        <v>252</v>
      </c>
      <c r="K260" s="36">
        <v>8</v>
      </c>
    </row>
    <row r="261" spans="1:12">
      <c r="A261" s="36">
        <v>2024</v>
      </c>
      <c r="B261" s="36" t="s">
        <v>17</v>
      </c>
      <c r="C261" s="36" t="s">
        <v>1249</v>
      </c>
      <c r="D261" s="36" t="s">
        <v>639</v>
      </c>
      <c r="E261" s="37">
        <v>45323</v>
      </c>
      <c r="F261" s="36" t="s">
        <v>256</v>
      </c>
      <c r="G261" s="36" t="s">
        <v>23</v>
      </c>
      <c r="H261" s="36" t="s">
        <v>255</v>
      </c>
      <c r="I261" s="36" t="s">
        <v>251</v>
      </c>
      <c r="J261" s="36" t="s">
        <v>252</v>
      </c>
      <c r="K261" s="36">
        <v>10</v>
      </c>
    </row>
    <row r="262" spans="1:12">
      <c r="A262" s="36">
        <v>2024</v>
      </c>
      <c r="B262" s="36" t="s">
        <v>17</v>
      </c>
      <c r="C262" s="36" t="s">
        <v>1249</v>
      </c>
      <c r="D262" s="36" t="s">
        <v>639</v>
      </c>
      <c r="E262" s="37">
        <v>45323</v>
      </c>
      <c r="F262" s="36" t="s">
        <v>707</v>
      </c>
      <c r="G262" s="36" t="s">
        <v>45</v>
      </c>
      <c r="H262" s="36" t="s">
        <v>255</v>
      </c>
      <c r="I262" s="36" t="s">
        <v>251</v>
      </c>
      <c r="J262" s="36" t="s">
        <v>252</v>
      </c>
      <c r="K262" s="36">
        <v>9.5</v>
      </c>
    </row>
    <row r="263" spans="1:12">
      <c r="A263" s="36">
        <v>2024</v>
      </c>
      <c r="B263" s="36" t="s">
        <v>17</v>
      </c>
      <c r="C263" s="36" t="s">
        <v>1249</v>
      </c>
      <c r="D263" s="36" t="s">
        <v>639</v>
      </c>
      <c r="E263" s="37">
        <v>45323</v>
      </c>
      <c r="F263" s="36" t="s">
        <v>258</v>
      </c>
      <c r="G263" s="36" t="s">
        <v>259</v>
      </c>
      <c r="H263" s="36" t="s">
        <v>255</v>
      </c>
      <c r="I263" s="36" t="s">
        <v>251</v>
      </c>
      <c r="J263" s="36" t="s">
        <v>252</v>
      </c>
      <c r="K263" s="36">
        <v>10</v>
      </c>
    </row>
    <row r="264" spans="1:12">
      <c r="A264" s="36">
        <v>2024</v>
      </c>
      <c r="B264" s="36" t="s">
        <v>17</v>
      </c>
      <c r="C264" s="36" t="s">
        <v>1249</v>
      </c>
      <c r="D264" s="36" t="s">
        <v>639</v>
      </c>
      <c r="E264" s="37">
        <v>45323</v>
      </c>
      <c r="F264" s="36" t="s">
        <v>257</v>
      </c>
      <c r="G264" s="36" t="s">
        <v>39</v>
      </c>
      <c r="H264" s="36" t="s">
        <v>255</v>
      </c>
      <c r="I264" s="36" t="s">
        <v>251</v>
      </c>
      <c r="J264" s="36" t="s">
        <v>252</v>
      </c>
      <c r="K264" s="36">
        <v>10</v>
      </c>
    </row>
    <row r="265" spans="1:12">
      <c r="A265" s="36">
        <v>2024</v>
      </c>
      <c r="B265" s="36" t="s">
        <v>17</v>
      </c>
      <c r="C265" s="36" t="s">
        <v>1249</v>
      </c>
      <c r="D265" s="36" t="s">
        <v>639</v>
      </c>
      <c r="E265" s="37">
        <v>45323</v>
      </c>
      <c r="F265" s="36" t="s">
        <v>264</v>
      </c>
      <c r="G265" s="36" t="s">
        <v>636</v>
      </c>
      <c r="H265" s="36" t="s">
        <v>255</v>
      </c>
      <c r="I265" s="36" t="s">
        <v>251</v>
      </c>
      <c r="J265" s="36" t="s">
        <v>252</v>
      </c>
      <c r="K265" s="36">
        <v>8</v>
      </c>
    </row>
    <row r="266" spans="1:12">
      <c r="A266" s="36">
        <v>2024</v>
      </c>
      <c r="B266" s="36" t="s">
        <v>17</v>
      </c>
      <c r="C266" s="36" t="s">
        <v>1249</v>
      </c>
      <c r="D266" s="36" t="s">
        <v>639</v>
      </c>
      <c r="E266" s="37">
        <v>45323</v>
      </c>
      <c r="F266" s="36" t="s">
        <v>260</v>
      </c>
      <c r="G266" s="36" t="s">
        <v>41</v>
      </c>
      <c r="H266" s="36" t="s">
        <v>255</v>
      </c>
      <c r="I266" s="36" t="s">
        <v>251</v>
      </c>
      <c r="J266" s="36" t="s">
        <v>252</v>
      </c>
      <c r="K266" s="36">
        <v>10</v>
      </c>
      <c r="L266" s="36" t="s">
        <v>253</v>
      </c>
    </row>
    <row r="267" spans="1:12">
      <c r="A267" s="36">
        <v>2024</v>
      </c>
      <c r="B267" s="36" t="s">
        <v>17</v>
      </c>
      <c r="C267" s="36" t="s">
        <v>1249</v>
      </c>
      <c r="D267" s="36" t="s">
        <v>639</v>
      </c>
      <c r="E267" s="37">
        <v>45323</v>
      </c>
      <c r="F267" s="36" t="s">
        <v>265</v>
      </c>
      <c r="G267" s="36" t="s">
        <v>266</v>
      </c>
      <c r="H267" s="36" t="s">
        <v>255</v>
      </c>
      <c r="I267" s="36" t="s">
        <v>251</v>
      </c>
      <c r="J267" s="36" t="s">
        <v>252</v>
      </c>
      <c r="K267" s="36">
        <v>10</v>
      </c>
    </row>
    <row r="268" spans="1:12">
      <c r="A268" s="36">
        <v>2024</v>
      </c>
      <c r="B268" s="36" t="s">
        <v>17</v>
      </c>
      <c r="C268" s="36" t="s">
        <v>1249</v>
      </c>
      <c r="D268" s="36" t="s">
        <v>639</v>
      </c>
      <c r="E268" s="37">
        <v>45323</v>
      </c>
      <c r="F268" s="36" t="s">
        <v>250</v>
      </c>
      <c r="G268" s="36" t="s">
        <v>44</v>
      </c>
      <c r="H268" s="36" t="s">
        <v>255</v>
      </c>
      <c r="I268" s="36" t="s">
        <v>251</v>
      </c>
      <c r="J268" s="36" t="s">
        <v>252</v>
      </c>
      <c r="K268" s="36">
        <v>10</v>
      </c>
    </row>
    <row r="269" spans="1:12">
      <c r="A269" s="36">
        <v>2024</v>
      </c>
      <c r="B269" s="36" t="s">
        <v>17</v>
      </c>
      <c r="C269" s="36" t="s">
        <v>1249</v>
      </c>
      <c r="D269" s="36" t="s">
        <v>639</v>
      </c>
      <c r="E269" s="37">
        <v>45323</v>
      </c>
      <c r="F269" s="36" t="s">
        <v>688</v>
      </c>
      <c r="G269" s="36" t="s">
        <v>37</v>
      </c>
      <c r="H269" s="36" t="s">
        <v>255</v>
      </c>
      <c r="I269" s="36" t="s">
        <v>251</v>
      </c>
      <c r="J269" s="36" t="s">
        <v>252</v>
      </c>
      <c r="K269" s="36">
        <v>8</v>
      </c>
      <c r="L269" s="36" t="s">
        <v>253</v>
      </c>
    </row>
    <row r="270" spans="1:12">
      <c r="A270" s="36">
        <v>2024</v>
      </c>
      <c r="B270" s="36" t="s">
        <v>17</v>
      </c>
      <c r="C270" s="36" t="s">
        <v>1249</v>
      </c>
      <c r="D270" s="36" t="s">
        <v>639</v>
      </c>
      <c r="E270" s="37">
        <v>45324</v>
      </c>
      <c r="F270" s="36" t="s">
        <v>1177</v>
      </c>
      <c r="G270" s="36" t="s">
        <v>1178</v>
      </c>
      <c r="H270" s="36" t="s">
        <v>255</v>
      </c>
      <c r="I270" s="36" t="s">
        <v>251</v>
      </c>
      <c r="J270" s="36" t="s">
        <v>252</v>
      </c>
      <c r="K270" s="36">
        <v>10</v>
      </c>
    </row>
    <row r="271" spans="1:12">
      <c r="A271" s="36">
        <v>2024</v>
      </c>
      <c r="B271" s="36" t="s">
        <v>17</v>
      </c>
      <c r="C271" s="36" t="s">
        <v>1249</v>
      </c>
      <c r="D271" s="36" t="s">
        <v>639</v>
      </c>
      <c r="E271" s="37">
        <v>45324</v>
      </c>
      <c r="F271" s="36" t="s">
        <v>256</v>
      </c>
      <c r="G271" s="36" t="s">
        <v>23</v>
      </c>
      <c r="H271" s="36" t="s">
        <v>255</v>
      </c>
      <c r="I271" s="36" t="s">
        <v>251</v>
      </c>
      <c r="J271" s="36" t="s">
        <v>252</v>
      </c>
      <c r="K271" s="36">
        <v>10</v>
      </c>
    </row>
    <row r="272" spans="1:12">
      <c r="A272" s="36">
        <v>2024</v>
      </c>
      <c r="B272" s="36" t="s">
        <v>17</v>
      </c>
      <c r="C272" s="36" t="s">
        <v>1249</v>
      </c>
      <c r="D272" s="36" t="s">
        <v>639</v>
      </c>
      <c r="E272" s="37">
        <v>45324</v>
      </c>
      <c r="F272" s="36" t="s">
        <v>707</v>
      </c>
      <c r="G272" s="36" t="s">
        <v>45</v>
      </c>
      <c r="H272" s="36" t="s">
        <v>255</v>
      </c>
      <c r="I272" s="36" t="s">
        <v>251</v>
      </c>
      <c r="J272" s="36" t="s">
        <v>252</v>
      </c>
      <c r="K272" s="36">
        <v>10</v>
      </c>
    </row>
    <row r="273" spans="1:12">
      <c r="A273" s="36">
        <v>2024</v>
      </c>
      <c r="B273" s="36" t="s">
        <v>17</v>
      </c>
      <c r="C273" s="36" t="s">
        <v>1249</v>
      </c>
      <c r="D273" s="36" t="s">
        <v>639</v>
      </c>
      <c r="E273" s="37">
        <v>45324</v>
      </c>
      <c r="F273" s="36" t="s">
        <v>258</v>
      </c>
      <c r="G273" s="36" t="s">
        <v>259</v>
      </c>
      <c r="H273" s="36" t="s">
        <v>255</v>
      </c>
      <c r="I273" s="36" t="s">
        <v>251</v>
      </c>
      <c r="J273" s="36" t="s">
        <v>252</v>
      </c>
      <c r="K273" s="36">
        <v>10</v>
      </c>
    </row>
    <row r="274" spans="1:12">
      <c r="A274" s="36">
        <v>2024</v>
      </c>
      <c r="B274" s="36" t="s">
        <v>17</v>
      </c>
      <c r="C274" s="36" t="s">
        <v>1249</v>
      </c>
      <c r="D274" s="36" t="s">
        <v>639</v>
      </c>
      <c r="E274" s="37">
        <v>45324</v>
      </c>
      <c r="F274" s="36" t="s">
        <v>257</v>
      </c>
      <c r="G274" s="36" t="s">
        <v>39</v>
      </c>
      <c r="H274" s="36" t="s">
        <v>255</v>
      </c>
      <c r="I274" s="36" t="s">
        <v>251</v>
      </c>
      <c r="J274" s="36" t="s">
        <v>252</v>
      </c>
      <c r="K274" s="36">
        <v>10</v>
      </c>
    </row>
    <row r="275" spans="1:12">
      <c r="A275" s="36">
        <v>2024</v>
      </c>
      <c r="B275" s="36" t="s">
        <v>17</v>
      </c>
      <c r="C275" s="36" t="s">
        <v>1249</v>
      </c>
      <c r="D275" s="36" t="s">
        <v>639</v>
      </c>
      <c r="E275" s="37">
        <v>45324</v>
      </c>
      <c r="F275" s="36" t="s">
        <v>264</v>
      </c>
      <c r="G275" s="36" t="s">
        <v>636</v>
      </c>
      <c r="H275" s="36" t="s">
        <v>255</v>
      </c>
      <c r="I275" s="36" t="s">
        <v>251</v>
      </c>
      <c r="J275" s="36" t="s">
        <v>252</v>
      </c>
      <c r="K275" s="36">
        <v>8</v>
      </c>
    </row>
    <row r="276" spans="1:12">
      <c r="A276" s="36">
        <v>2024</v>
      </c>
      <c r="B276" s="36" t="s">
        <v>17</v>
      </c>
      <c r="C276" s="36" t="s">
        <v>1249</v>
      </c>
      <c r="D276" s="36" t="s">
        <v>639</v>
      </c>
      <c r="E276" s="37">
        <v>45324</v>
      </c>
      <c r="F276" s="36" t="s">
        <v>260</v>
      </c>
      <c r="G276" s="36" t="s">
        <v>41</v>
      </c>
      <c r="H276" s="36" t="s">
        <v>255</v>
      </c>
      <c r="I276" s="36" t="s">
        <v>251</v>
      </c>
      <c r="J276" s="36" t="s">
        <v>252</v>
      </c>
      <c r="K276" s="36">
        <v>10</v>
      </c>
      <c r="L276" s="36" t="s">
        <v>253</v>
      </c>
    </row>
    <row r="277" spans="1:12">
      <c r="A277" s="36">
        <v>2024</v>
      </c>
      <c r="B277" s="36" t="s">
        <v>17</v>
      </c>
      <c r="C277" s="36" t="s">
        <v>1249</v>
      </c>
      <c r="D277" s="36" t="s">
        <v>639</v>
      </c>
      <c r="E277" s="37">
        <v>45324</v>
      </c>
      <c r="F277" s="36" t="s">
        <v>265</v>
      </c>
      <c r="G277" s="36" t="s">
        <v>266</v>
      </c>
      <c r="H277" s="36" t="s">
        <v>255</v>
      </c>
      <c r="I277" s="36" t="s">
        <v>251</v>
      </c>
      <c r="J277" s="36" t="s">
        <v>252</v>
      </c>
      <c r="K277" s="36">
        <v>8</v>
      </c>
    </row>
    <row r="278" spans="1:12">
      <c r="A278" s="36">
        <v>2024</v>
      </c>
      <c r="B278" s="36" t="s">
        <v>17</v>
      </c>
      <c r="C278" s="36" t="s">
        <v>1249</v>
      </c>
      <c r="D278" s="36" t="s">
        <v>639</v>
      </c>
      <c r="E278" s="37">
        <v>45324</v>
      </c>
      <c r="F278" s="36" t="s">
        <v>250</v>
      </c>
      <c r="G278" s="36" t="s">
        <v>44</v>
      </c>
      <c r="H278" s="36" t="s">
        <v>255</v>
      </c>
      <c r="I278" s="36" t="s">
        <v>251</v>
      </c>
      <c r="J278" s="36" t="s">
        <v>252</v>
      </c>
      <c r="K278" s="36">
        <v>10</v>
      </c>
    </row>
    <row r="279" spans="1:12">
      <c r="A279" s="36">
        <v>2024</v>
      </c>
      <c r="B279" s="36" t="s">
        <v>17</v>
      </c>
      <c r="C279" s="36" t="s">
        <v>1249</v>
      </c>
      <c r="D279" s="36" t="s">
        <v>1257</v>
      </c>
      <c r="E279" s="37">
        <v>45341</v>
      </c>
      <c r="F279" s="36" t="s">
        <v>1177</v>
      </c>
      <c r="G279" s="36" t="s">
        <v>1178</v>
      </c>
      <c r="H279" s="36" t="s">
        <v>255</v>
      </c>
      <c r="I279" s="36" t="s">
        <v>251</v>
      </c>
      <c r="J279" s="36" t="s">
        <v>252</v>
      </c>
      <c r="K279" s="36">
        <v>10</v>
      </c>
    </row>
    <row r="280" spans="1:12">
      <c r="A280" s="36">
        <v>2024</v>
      </c>
      <c r="B280" s="36" t="s">
        <v>17</v>
      </c>
      <c r="C280" s="36" t="s">
        <v>1249</v>
      </c>
      <c r="D280" s="36" t="s">
        <v>1257</v>
      </c>
      <c r="E280" s="37">
        <v>45341</v>
      </c>
      <c r="F280" s="36" t="s">
        <v>256</v>
      </c>
      <c r="G280" s="36" t="s">
        <v>23</v>
      </c>
      <c r="H280" s="36" t="s">
        <v>255</v>
      </c>
      <c r="I280" s="36" t="s">
        <v>251</v>
      </c>
      <c r="J280" s="36" t="s">
        <v>252</v>
      </c>
      <c r="K280" s="36">
        <v>10</v>
      </c>
    </row>
    <row r="281" spans="1:12">
      <c r="A281" s="36">
        <v>2024</v>
      </c>
      <c r="B281" s="36" t="s">
        <v>17</v>
      </c>
      <c r="C281" s="36" t="s">
        <v>1249</v>
      </c>
      <c r="D281" s="36" t="s">
        <v>1257</v>
      </c>
      <c r="E281" s="37">
        <v>45341</v>
      </c>
      <c r="F281" s="36" t="s">
        <v>257</v>
      </c>
      <c r="G281" s="36" t="s">
        <v>39</v>
      </c>
      <c r="H281" s="36" t="s">
        <v>255</v>
      </c>
      <c r="I281" s="36" t="s">
        <v>251</v>
      </c>
      <c r="J281" s="36" t="s">
        <v>252</v>
      </c>
      <c r="K281" s="36">
        <v>10</v>
      </c>
    </row>
    <row r="282" spans="1:12">
      <c r="A282" s="36">
        <v>2024</v>
      </c>
      <c r="B282" s="36" t="s">
        <v>17</v>
      </c>
      <c r="C282" s="36" t="s">
        <v>1249</v>
      </c>
      <c r="D282" s="36" t="s">
        <v>1257</v>
      </c>
      <c r="E282" s="37">
        <v>45341</v>
      </c>
      <c r="F282" s="36" t="s">
        <v>264</v>
      </c>
      <c r="G282" s="36" t="s">
        <v>636</v>
      </c>
      <c r="H282" s="36" t="s">
        <v>255</v>
      </c>
      <c r="I282" s="36" t="s">
        <v>251</v>
      </c>
      <c r="J282" s="36" t="s">
        <v>252</v>
      </c>
      <c r="K282" s="36">
        <v>8</v>
      </c>
    </row>
    <row r="283" spans="1:12">
      <c r="A283" s="36">
        <v>2024</v>
      </c>
      <c r="B283" s="36" t="s">
        <v>17</v>
      </c>
      <c r="C283" s="36" t="s">
        <v>1249</v>
      </c>
      <c r="D283" s="36" t="s">
        <v>1257</v>
      </c>
      <c r="E283" s="37">
        <v>45341</v>
      </c>
      <c r="F283" s="36" t="s">
        <v>688</v>
      </c>
      <c r="G283" s="36" t="s">
        <v>37</v>
      </c>
      <c r="H283" s="36" t="s">
        <v>255</v>
      </c>
      <c r="I283" s="36" t="s">
        <v>251</v>
      </c>
      <c r="J283" s="36" t="s">
        <v>252</v>
      </c>
      <c r="K283" s="36">
        <v>6</v>
      </c>
    </row>
    <row r="284" spans="1:12">
      <c r="A284" s="36">
        <v>2024</v>
      </c>
      <c r="B284" s="36" t="s">
        <v>17</v>
      </c>
      <c r="C284" s="36" t="s">
        <v>1249</v>
      </c>
      <c r="D284" s="36" t="s">
        <v>1257</v>
      </c>
      <c r="E284" s="37">
        <v>45341</v>
      </c>
      <c r="F284" s="36" t="s">
        <v>254</v>
      </c>
      <c r="G284" s="36" t="s">
        <v>53</v>
      </c>
      <c r="H284" s="36" t="s">
        <v>255</v>
      </c>
      <c r="I284" s="36" t="s">
        <v>251</v>
      </c>
      <c r="J284" s="36" t="s">
        <v>252</v>
      </c>
      <c r="K284" s="36">
        <v>10</v>
      </c>
    </row>
    <row r="285" spans="1:12">
      <c r="A285" s="36">
        <v>2024</v>
      </c>
      <c r="B285" s="36" t="s">
        <v>17</v>
      </c>
      <c r="C285" s="36" t="s">
        <v>1249</v>
      </c>
      <c r="D285" s="36" t="s">
        <v>1257</v>
      </c>
      <c r="E285" s="37">
        <v>45341</v>
      </c>
      <c r="F285" s="36" t="s">
        <v>647</v>
      </c>
      <c r="G285" s="36" t="s">
        <v>646</v>
      </c>
      <c r="H285" s="36" t="s">
        <v>255</v>
      </c>
      <c r="I285" s="36" t="s">
        <v>251</v>
      </c>
      <c r="J285" s="36" t="s">
        <v>252</v>
      </c>
      <c r="K285" s="36">
        <v>10</v>
      </c>
    </row>
    <row r="286" spans="1:12">
      <c r="A286" s="36">
        <v>2024</v>
      </c>
      <c r="B286" s="36" t="s">
        <v>17</v>
      </c>
      <c r="C286" s="36" t="s">
        <v>1249</v>
      </c>
      <c r="D286" s="36" t="s">
        <v>1257</v>
      </c>
      <c r="E286" s="37">
        <v>45342</v>
      </c>
      <c r="F286" s="36" t="s">
        <v>1177</v>
      </c>
      <c r="G286" s="36" t="s">
        <v>1178</v>
      </c>
      <c r="H286" s="36" t="s">
        <v>255</v>
      </c>
      <c r="I286" s="36" t="s">
        <v>251</v>
      </c>
      <c r="J286" s="36" t="s">
        <v>252</v>
      </c>
      <c r="K286" s="36">
        <v>10</v>
      </c>
    </row>
    <row r="287" spans="1:12">
      <c r="A287" s="36">
        <v>2024</v>
      </c>
      <c r="B287" s="36" t="s">
        <v>17</v>
      </c>
      <c r="C287" s="36" t="s">
        <v>1249</v>
      </c>
      <c r="D287" s="36" t="s">
        <v>1257</v>
      </c>
      <c r="E287" s="37">
        <v>45342</v>
      </c>
      <c r="F287" s="36" t="s">
        <v>256</v>
      </c>
      <c r="G287" s="36" t="s">
        <v>23</v>
      </c>
      <c r="H287" s="36" t="s">
        <v>255</v>
      </c>
      <c r="I287" s="36" t="s">
        <v>251</v>
      </c>
      <c r="J287" s="36" t="s">
        <v>252</v>
      </c>
      <c r="K287" s="36">
        <v>10</v>
      </c>
    </row>
    <row r="288" spans="1:12">
      <c r="A288" s="36">
        <v>2024</v>
      </c>
      <c r="B288" s="36" t="s">
        <v>17</v>
      </c>
      <c r="C288" s="36" t="s">
        <v>1249</v>
      </c>
      <c r="D288" s="36" t="s">
        <v>1257</v>
      </c>
      <c r="E288" s="37">
        <v>45342</v>
      </c>
      <c r="F288" s="36" t="s">
        <v>258</v>
      </c>
      <c r="G288" s="36" t="s">
        <v>259</v>
      </c>
      <c r="H288" s="36" t="s">
        <v>255</v>
      </c>
      <c r="I288" s="36" t="s">
        <v>251</v>
      </c>
      <c r="J288" s="36" t="s">
        <v>252</v>
      </c>
      <c r="K288" s="36">
        <v>10</v>
      </c>
    </row>
    <row r="289" spans="1:11">
      <c r="A289" s="36">
        <v>2024</v>
      </c>
      <c r="B289" s="36" t="s">
        <v>17</v>
      </c>
      <c r="C289" s="36" t="s">
        <v>1249</v>
      </c>
      <c r="D289" s="36" t="s">
        <v>1257</v>
      </c>
      <c r="E289" s="37">
        <v>45342</v>
      </c>
      <c r="F289" s="36" t="s">
        <v>257</v>
      </c>
      <c r="G289" s="36" t="s">
        <v>39</v>
      </c>
      <c r="H289" s="36" t="s">
        <v>255</v>
      </c>
      <c r="I289" s="36" t="s">
        <v>251</v>
      </c>
      <c r="J289" s="36" t="s">
        <v>252</v>
      </c>
      <c r="K289" s="36">
        <v>10</v>
      </c>
    </row>
    <row r="290" spans="1:11">
      <c r="A290" s="36">
        <v>2024</v>
      </c>
      <c r="B290" s="36" t="s">
        <v>17</v>
      </c>
      <c r="C290" s="36" t="s">
        <v>1249</v>
      </c>
      <c r="D290" s="36" t="s">
        <v>1257</v>
      </c>
      <c r="E290" s="37">
        <v>45342</v>
      </c>
      <c r="F290" s="36" t="s">
        <v>264</v>
      </c>
      <c r="G290" s="36" t="s">
        <v>636</v>
      </c>
      <c r="H290" s="36" t="s">
        <v>255</v>
      </c>
      <c r="I290" s="36" t="s">
        <v>251</v>
      </c>
      <c r="J290" s="36" t="s">
        <v>252</v>
      </c>
      <c r="K290" s="36">
        <v>8</v>
      </c>
    </row>
    <row r="291" spans="1:11">
      <c r="A291" s="36">
        <v>2024</v>
      </c>
      <c r="B291" s="36" t="s">
        <v>17</v>
      </c>
      <c r="C291" s="36" t="s">
        <v>1249</v>
      </c>
      <c r="D291" s="36" t="s">
        <v>1257</v>
      </c>
      <c r="E291" s="37">
        <v>45342</v>
      </c>
      <c r="F291" s="36" t="s">
        <v>260</v>
      </c>
      <c r="G291" s="36" t="s">
        <v>41</v>
      </c>
      <c r="H291" s="36" t="s">
        <v>255</v>
      </c>
      <c r="I291" s="36" t="s">
        <v>251</v>
      </c>
      <c r="J291" s="36" t="s">
        <v>252</v>
      </c>
      <c r="K291" s="36">
        <v>10</v>
      </c>
    </row>
    <row r="292" spans="1:11">
      <c r="A292" s="36">
        <v>2024</v>
      </c>
      <c r="B292" s="36" t="s">
        <v>17</v>
      </c>
      <c r="C292" s="36" t="s">
        <v>1249</v>
      </c>
      <c r="D292" s="36" t="s">
        <v>1257</v>
      </c>
      <c r="E292" s="37">
        <v>45342</v>
      </c>
      <c r="F292" s="36" t="s">
        <v>688</v>
      </c>
      <c r="G292" s="36" t="s">
        <v>37</v>
      </c>
      <c r="H292" s="36" t="s">
        <v>255</v>
      </c>
      <c r="I292" s="36" t="s">
        <v>251</v>
      </c>
      <c r="J292" s="36" t="s">
        <v>252</v>
      </c>
      <c r="K292" s="36">
        <v>10</v>
      </c>
    </row>
    <row r="293" spans="1:11">
      <c r="A293" s="36">
        <v>2024</v>
      </c>
      <c r="B293" s="36" t="s">
        <v>17</v>
      </c>
      <c r="C293" s="36" t="s">
        <v>1249</v>
      </c>
      <c r="D293" s="36" t="s">
        <v>1257</v>
      </c>
      <c r="E293" s="37">
        <v>45342</v>
      </c>
      <c r="F293" s="36" t="s">
        <v>254</v>
      </c>
      <c r="G293" s="36" t="s">
        <v>53</v>
      </c>
      <c r="H293" s="36" t="s">
        <v>255</v>
      </c>
      <c r="I293" s="36" t="s">
        <v>251</v>
      </c>
      <c r="J293" s="36" t="s">
        <v>252</v>
      </c>
      <c r="K293" s="36">
        <v>10</v>
      </c>
    </row>
    <row r="294" spans="1:11">
      <c r="A294" s="36">
        <v>2024</v>
      </c>
      <c r="B294" s="36" t="s">
        <v>17</v>
      </c>
      <c r="C294" s="36" t="s">
        <v>1249</v>
      </c>
      <c r="D294" s="36" t="s">
        <v>1257</v>
      </c>
      <c r="E294" s="37">
        <v>45342</v>
      </c>
      <c r="F294" s="36" t="s">
        <v>647</v>
      </c>
      <c r="G294" s="36" t="s">
        <v>646</v>
      </c>
      <c r="H294" s="36" t="s">
        <v>255</v>
      </c>
      <c r="I294" s="36" t="s">
        <v>251</v>
      </c>
      <c r="J294" s="36" t="s">
        <v>252</v>
      </c>
      <c r="K294" s="36">
        <v>10</v>
      </c>
    </row>
    <row r="295" spans="1:11">
      <c r="A295" s="36">
        <v>2024</v>
      </c>
      <c r="B295" s="36" t="s">
        <v>17</v>
      </c>
      <c r="C295" s="36" t="s">
        <v>1249</v>
      </c>
      <c r="D295" s="36" t="s">
        <v>1257</v>
      </c>
      <c r="E295" s="37">
        <v>45343</v>
      </c>
      <c r="F295" s="36" t="s">
        <v>1177</v>
      </c>
      <c r="G295" s="36" t="s">
        <v>1178</v>
      </c>
      <c r="H295" s="36" t="s">
        <v>255</v>
      </c>
      <c r="I295" s="36" t="s">
        <v>251</v>
      </c>
      <c r="J295" s="36" t="s">
        <v>252</v>
      </c>
      <c r="K295" s="36">
        <v>10</v>
      </c>
    </row>
    <row r="296" spans="1:11">
      <c r="A296" s="36">
        <v>2024</v>
      </c>
      <c r="B296" s="36" t="s">
        <v>17</v>
      </c>
      <c r="C296" s="36" t="s">
        <v>1249</v>
      </c>
      <c r="D296" s="36" t="s">
        <v>1257</v>
      </c>
      <c r="E296" s="37">
        <v>45343</v>
      </c>
      <c r="F296" s="36" t="s">
        <v>256</v>
      </c>
      <c r="G296" s="36" t="s">
        <v>23</v>
      </c>
      <c r="H296" s="36" t="s">
        <v>255</v>
      </c>
      <c r="I296" s="36" t="s">
        <v>251</v>
      </c>
      <c r="J296" s="36" t="s">
        <v>252</v>
      </c>
      <c r="K296" s="36">
        <v>10</v>
      </c>
    </row>
    <row r="297" spans="1:11">
      <c r="A297" s="36">
        <v>2024</v>
      </c>
      <c r="B297" s="36" t="s">
        <v>17</v>
      </c>
      <c r="C297" s="36" t="s">
        <v>1249</v>
      </c>
      <c r="D297" s="36" t="s">
        <v>1257</v>
      </c>
      <c r="E297" s="37">
        <v>45343</v>
      </c>
      <c r="F297" s="36" t="s">
        <v>707</v>
      </c>
      <c r="G297" s="36" t="s">
        <v>45</v>
      </c>
      <c r="H297" s="36" t="s">
        <v>255</v>
      </c>
      <c r="I297" s="36" t="s">
        <v>251</v>
      </c>
      <c r="J297" s="36" t="s">
        <v>252</v>
      </c>
      <c r="K297" s="36">
        <v>10</v>
      </c>
    </row>
    <row r="298" spans="1:11">
      <c r="A298" s="36">
        <v>2024</v>
      </c>
      <c r="B298" s="36" t="s">
        <v>17</v>
      </c>
      <c r="C298" s="36" t="s">
        <v>1249</v>
      </c>
      <c r="D298" s="36" t="s">
        <v>1257</v>
      </c>
      <c r="E298" s="37">
        <v>45343</v>
      </c>
      <c r="F298" s="36" t="s">
        <v>258</v>
      </c>
      <c r="G298" s="36" t="s">
        <v>259</v>
      </c>
      <c r="H298" s="36" t="s">
        <v>255</v>
      </c>
      <c r="I298" s="36" t="s">
        <v>251</v>
      </c>
      <c r="J298" s="36" t="s">
        <v>252</v>
      </c>
      <c r="K298" s="36">
        <v>10</v>
      </c>
    </row>
    <row r="299" spans="1:11">
      <c r="A299" s="36">
        <v>2024</v>
      </c>
      <c r="B299" s="36" t="s">
        <v>17</v>
      </c>
      <c r="C299" s="36" t="s">
        <v>1249</v>
      </c>
      <c r="D299" s="36" t="s">
        <v>1257</v>
      </c>
      <c r="E299" s="37">
        <v>45343</v>
      </c>
      <c r="F299" s="36" t="s">
        <v>257</v>
      </c>
      <c r="G299" s="36" t="s">
        <v>39</v>
      </c>
      <c r="H299" s="36" t="s">
        <v>255</v>
      </c>
      <c r="I299" s="36" t="s">
        <v>251</v>
      </c>
      <c r="J299" s="36" t="s">
        <v>252</v>
      </c>
      <c r="K299" s="36">
        <v>10</v>
      </c>
    </row>
    <row r="300" spans="1:11">
      <c r="A300" s="36">
        <v>2024</v>
      </c>
      <c r="B300" s="36" t="s">
        <v>17</v>
      </c>
      <c r="C300" s="36" t="s">
        <v>1249</v>
      </c>
      <c r="D300" s="36" t="s">
        <v>1257</v>
      </c>
      <c r="E300" s="37">
        <v>45343</v>
      </c>
      <c r="F300" s="36" t="s">
        <v>264</v>
      </c>
      <c r="G300" s="36" t="s">
        <v>636</v>
      </c>
      <c r="H300" s="36" t="s">
        <v>255</v>
      </c>
      <c r="I300" s="36" t="s">
        <v>251</v>
      </c>
      <c r="J300" s="36" t="s">
        <v>252</v>
      </c>
      <c r="K300" s="36">
        <v>8</v>
      </c>
    </row>
    <row r="301" spans="1:11">
      <c r="A301" s="36">
        <v>2024</v>
      </c>
      <c r="B301" s="36" t="s">
        <v>17</v>
      </c>
      <c r="C301" s="36" t="s">
        <v>1249</v>
      </c>
      <c r="D301" s="36" t="s">
        <v>1257</v>
      </c>
      <c r="E301" s="37">
        <v>45343</v>
      </c>
      <c r="F301" s="36" t="s">
        <v>260</v>
      </c>
      <c r="G301" s="36" t="s">
        <v>41</v>
      </c>
      <c r="H301" s="36" t="s">
        <v>255</v>
      </c>
      <c r="I301" s="36" t="s">
        <v>251</v>
      </c>
      <c r="J301" s="36" t="s">
        <v>252</v>
      </c>
      <c r="K301" s="36">
        <v>10</v>
      </c>
    </row>
    <row r="302" spans="1:11">
      <c r="A302" s="36">
        <v>2024</v>
      </c>
      <c r="B302" s="36" t="s">
        <v>17</v>
      </c>
      <c r="C302" s="36" t="s">
        <v>1249</v>
      </c>
      <c r="D302" s="36" t="s">
        <v>1257</v>
      </c>
      <c r="E302" s="37">
        <v>45343</v>
      </c>
      <c r="F302" s="36" t="s">
        <v>688</v>
      </c>
      <c r="G302" s="36" t="s">
        <v>37</v>
      </c>
      <c r="H302" s="36" t="s">
        <v>255</v>
      </c>
      <c r="I302" s="36" t="s">
        <v>251</v>
      </c>
      <c r="J302" s="36" t="s">
        <v>252</v>
      </c>
      <c r="K302" s="36">
        <v>10</v>
      </c>
    </row>
    <row r="303" spans="1:11">
      <c r="A303" s="36">
        <v>2024</v>
      </c>
      <c r="B303" s="36" t="s">
        <v>17</v>
      </c>
      <c r="C303" s="36" t="s">
        <v>1249</v>
      </c>
      <c r="D303" s="36" t="s">
        <v>1257</v>
      </c>
      <c r="E303" s="37">
        <v>45343</v>
      </c>
      <c r="F303" s="36" t="s">
        <v>254</v>
      </c>
      <c r="G303" s="36" t="s">
        <v>53</v>
      </c>
      <c r="H303" s="36" t="s">
        <v>255</v>
      </c>
      <c r="I303" s="36" t="s">
        <v>251</v>
      </c>
      <c r="J303" s="36" t="s">
        <v>252</v>
      </c>
      <c r="K303" s="36">
        <v>10</v>
      </c>
    </row>
    <row r="304" spans="1:11">
      <c r="A304" s="36">
        <v>2024</v>
      </c>
      <c r="B304" s="36" t="s">
        <v>17</v>
      </c>
      <c r="C304" s="36" t="s">
        <v>1249</v>
      </c>
      <c r="D304" s="36" t="s">
        <v>1257</v>
      </c>
      <c r="E304" s="37">
        <v>45343</v>
      </c>
      <c r="F304" s="36" t="s">
        <v>647</v>
      </c>
      <c r="G304" s="36" t="s">
        <v>646</v>
      </c>
      <c r="H304" s="36" t="s">
        <v>255</v>
      </c>
      <c r="I304" s="36" t="s">
        <v>251</v>
      </c>
      <c r="J304" s="36" t="s">
        <v>252</v>
      </c>
      <c r="K304" s="36">
        <v>10</v>
      </c>
    </row>
    <row r="305" spans="1:11">
      <c r="A305" s="36">
        <v>2024</v>
      </c>
      <c r="B305" s="36" t="s">
        <v>17</v>
      </c>
      <c r="C305" s="36" t="s">
        <v>1249</v>
      </c>
      <c r="D305" s="36" t="s">
        <v>1257</v>
      </c>
      <c r="E305" s="37">
        <v>45344</v>
      </c>
      <c r="F305" s="36" t="s">
        <v>1177</v>
      </c>
      <c r="G305" s="36" t="s">
        <v>1178</v>
      </c>
      <c r="H305" s="36" t="s">
        <v>255</v>
      </c>
      <c r="I305" s="36" t="s">
        <v>251</v>
      </c>
      <c r="J305" s="36" t="s">
        <v>252</v>
      </c>
      <c r="K305" s="36">
        <v>10</v>
      </c>
    </row>
    <row r="306" spans="1:11">
      <c r="A306" s="36">
        <v>2024</v>
      </c>
      <c r="B306" s="36" t="s">
        <v>17</v>
      </c>
      <c r="C306" s="36" t="s">
        <v>1249</v>
      </c>
      <c r="D306" s="36" t="s">
        <v>1257</v>
      </c>
      <c r="E306" s="37">
        <v>45344</v>
      </c>
      <c r="F306" s="36" t="s">
        <v>256</v>
      </c>
      <c r="G306" s="36" t="s">
        <v>23</v>
      </c>
      <c r="H306" s="36" t="s">
        <v>255</v>
      </c>
      <c r="I306" s="36" t="s">
        <v>251</v>
      </c>
      <c r="J306" s="36" t="s">
        <v>252</v>
      </c>
      <c r="K306" s="36">
        <v>10</v>
      </c>
    </row>
    <row r="307" spans="1:11">
      <c r="A307" s="36">
        <v>2024</v>
      </c>
      <c r="B307" s="36" t="s">
        <v>17</v>
      </c>
      <c r="C307" s="36" t="s">
        <v>1249</v>
      </c>
      <c r="D307" s="36" t="s">
        <v>1257</v>
      </c>
      <c r="E307" s="37">
        <v>45344</v>
      </c>
      <c r="F307" s="36" t="s">
        <v>707</v>
      </c>
      <c r="G307" s="36" t="s">
        <v>45</v>
      </c>
      <c r="H307" s="36" t="s">
        <v>255</v>
      </c>
      <c r="I307" s="36" t="s">
        <v>251</v>
      </c>
      <c r="J307" s="36" t="s">
        <v>252</v>
      </c>
      <c r="K307" s="36">
        <v>8</v>
      </c>
    </row>
    <row r="308" spans="1:11">
      <c r="A308" s="36">
        <v>2024</v>
      </c>
      <c r="B308" s="36" t="s">
        <v>17</v>
      </c>
      <c r="C308" s="36" t="s">
        <v>1249</v>
      </c>
      <c r="D308" s="36" t="s">
        <v>1257</v>
      </c>
      <c r="E308" s="37">
        <v>45344</v>
      </c>
      <c r="F308" s="36" t="s">
        <v>258</v>
      </c>
      <c r="G308" s="36" t="s">
        <v>259</v>
      </c>
      <c r="H308" s="36" t="s">
        <v>255</v>
      </c>
      <c r="I308" s="36" t="s">
        <v>251</v>
      </c>
      <c r="J308" s="36" t="s">
        <v>252</v>
      </c>
      <c r="K308" s="36">
        <v>10</v>
      </c>
    </row>
    <row r="309" spans="1:11">
      <c r="A309" s="36">
        <v>2024</v>
      </c>
      <c r="B309" s="36" t="s">
        <v>17</v>
      </c>
      <c r="C309" s="36" t="s">
        <v>1249</v>
      </c>
      <c r="D309" s="36" t="s">
        <v>1257</v>
      </c>
      <c r="E309" s="37">
        <v>45344</v>
      </c>
      <c r="F309" s="36" t="s">
        <v>257</v>
      </c>
      <c r="G309" s="36" t="s">
        <v>39</v>
      </c>
      <c r="H309" s="36" t="s">
        <v>255</v>
      </c>
      <c r="I309" s="36" t="s">
        <v>251</v>
      </c>
      <c r="J309" s="36" t="s">
        <v>252</v>
      </c>
      <c r="K309" s="36">
        <v>10</v>
      </c>
    </row>
    <row r="310" spans="1:11">
      <c r="A310" s="36">
        <v>2024</v>
      </c>
      <c r="B310" s="36" t="s">
        <v>17</v>
      </c>
      <c r="C310" s="36" t="s">
        <v>1249</v>
      </c>
      <c r="D310" s="36" t="s">
        <v>1257</v>
      </c>
      <c r="E310" s="37">
        <v>45344</v>
      </c>
      <c r="F310" s="36" t="s">
        <v>264</v>
      </c>
      <c r="G310" s="36" t="s">
        <v>636</v>
      </c>
      <c r="H310" s="36" t="s">
        <v>255</v>
      </c>
      <c r="I310" s="36" t="s">
        <v>251</v>
      </c>
      <c r="J310" s="36" t="s">
        <v>252</v>
      </c>
      <c r="K310" s="36">
        <v>8</v>
      </c>
    </row>
    <row r="311" spans="1:11">
      <c r="A311" s="36">
        <v>2024</v>
      </c>
      <c r="B311" s="36" t="s">
        <v>17</v>
      </c>
      <c r="C311" s="36" t="s">
        <v>1249</v>
      </c>
      <c r="D311" s="36" t="s">
        <v>1257</v>
      </c>
      <c r="E311" s="37">
        <v>45344</v>
      </c>
      <c r="F311" s="36" t="s">
        <v>260</v>
      </c>
      <c r="G311" s="36" t="s">
        <v>41</v>
      </c>
      <c r="H311" s="36" t="s">
        <v>255</v>
      </c>
      <c r="I311" s="36" t="s">
        <v>251</v>
      </c>
      <c r="J311" s="36" t="s">
        <v>252</v>
      </c>
      <c r="K311" s="36">
        <v>10</v>
      </c>
    </row>
    <row r="312" spans="1:11">
      <c r="A312" s="36">
        <v>2024</v>
      </c>
      <c r="B312" s="36" t="s">
        <v>17</v>
      </c>
      <c r="C312" s="36" t="s">
        <v>1249</v>
      </c>
      <c r="D312" s="36" t="s">
        <v>1257</v>
      </c>
      <c r="E312" s="37">
        <v>45344</v>
      </c>
      <c r="F312" s="36" t="s">
        <v>688</v>
      </c>
      <c r="G312" s="36" t="s">
        <v>37</v>
      </c>
      <c r="H312" s="36" t="s">
        <v>255</v>
      </c>
      <c r="I312" s="36" t="s">
        <v>251</v>
      </c>
      <c r="J312" s="36" t="s">
        <v>252</v>
      </c>
      <c r="K312" s="36">
        <v>10</v>
      </c>
    </row>
    <row r="313" spans="1:11">
      <c r="A313" s="36">
        <v>2024</v>
      </c>
      <c r="B313" s="36" t="s">
        <v>17</v>
      </c>
      <c r="C313" s="36" t="s">
        <v>1249</v>
      </c>
      <c r="D313" s="36" t="s">
        <v>1257</v>
      </c>
      <c r="E313" s="37">
        <v>45344</v>
      </c>
      <c r="F313" s="36" t="s">
        <v>254</v>
      </c>
      <c r="G313" s="36" t="s">
        <v>53</v>
      </c>
      <c r="H313" s="36" t="s">
        <v>255</v>
      </c>
      <c r="I313" s="36" t="s">
        <v>251</v>
      </c>
      <c r="J313" s="36" t="s">
        <v>252</v>
      </c>
      <c r="K313" s="36">
        <v>10</v>
      </c>
    </row>
    <row r="314" spans="1:11">
      <c r="A314" s="36">
        <v>2024</v>
      </c>
      <c r="B314" s="36" t="s">
        <v>17</v>
      </c>
      <c r="C314" s="36" t="s">
        <v>1249</v>
      </c>
      <c r="D314" s="36" t="s">
        <v>1257</v>
      </c>
      <c r="E314" s="37">
        <v>45344</v>
      </c>
      <c r="F314" s="36" t="s">
        <v>647</v>
      </c>
      <c r="G314" s="36" t="s">
        <v>646</v>
      </c>
      <c r="H314" s="36" t="s">
        <v>255</v>
      </c>
      <c r="I314" s="36" t="s">
        <v>251</v>
      </c>
      <c r="J314" s="36" t="s">
        <v>252</v>
      </c>
      <c r="K314" s="36">
        <v>10</v>
      </c>
    </row>
    <row r="315" spans="1:11">
      <c r="A315" s="36">
        <v>2024</v>
      </c>
      <c r="B315" s="36" t="s">
        <v>17</v>
      </c>
      <c r="C315" s="36" t="s">
        <v>1249</v>
      </c>
      <c r="D315" s="36" t="s">
        <v>1257</v>
      </c>
      <c r="E315" s="37">
        <v>45345</v>
      </c>
      <c r="F315" s="36" t="s">
        <v>1177</v>
      </c>
      <c r="G315" s="36" t="s">
        <v>1178</v>
      </c>
      <c r="H315" s="36" t="s">
        <v>255</v>
      </c>
      <c r="I315" s="36" t="s">
        <v>251</v>
      </c>
      <c r="J315" s="36" t="s">
        <v>252</v>
      </c>
      <c r="K315" s="36">
        <v>10</v>
      </c>
    </row>
    <row r="316" spans="1:11">
      <c r="A316" s="36">
        <v>2024</v>
      </c>
      <c r="B316" s="36" t="s">
        <v>17</v>
      </c>
      <c r="C316" s="36" t="s">
        <v>1249</v>
      </c>
      <c r="D316" s="36" t="s">
        <v>1257</v>
      </c>
      <c r="E316" s="37">
        <v>45345</v>
      </c>
      <c r="F316" s="36" t="s">
        <v>256</v>
      </c>
      <c r="G316" s="36" t="s">
        <v>23</v>
      </c>
      <c r="H316" s="36" t="s">
        <v>255</v>
      </c>
      <c r="I316" s="36" t="s">
        <v>251</v>
      </c>
      <c r="J316" s="36" t="s">
        <v>252</v>
      </c>
      <c r="K316" s="36">
        <v>10</v>
      </c>
    </row>
    <row r="317" spans="1:11">
      <c r="A317" s="36">
        <v>2024</v>
      </c>
      <c r="B317" s="36" t="s">
        <v>17</v>
      </c>
      <c r="C317" s="36" t="s">
        <v>1249</v>
      </c>
      <c r="D317" s="36" t="s">
        <v>1257</v>
      </c>
      <c r="E317" s="37">
        <v>45345</v>
      </c>
      <c r="F317" s="36" t="s">
        <v>707</v>
      </c>
      <c r="G317" s="36" t="s">
        <v>45</v>
      </c>
      <c r="H317" s="36" t="s">
        <v>255</v>
      </c>
      <c r="I317" s="36" t="s">
        <v>251</v>
      </c>
      <c r="J317" s="36" t="s">
        <v>252</v>
      </c>
      <c r="K317" s="36">
        <v>10</v>
      </c>
    </row>
    <row r="318" spans="1:11">
      <c r="A318" s="36">
        <v>2024</v>
      </c>
      <c r="B318" s="36" t="s">
        <v>17</v>
      </c>
      <c r="C318" s="36" t="s">
        <v>1249</v>
      </c>
      <c r="D318" s="36" t="s">
        <v>1257</v>
      </c>
      <c r="E318" s="37">
        <v>45345</v>
      </c>
      <c r="F318" s="36" t="s">
        <v>258</v>
      </c>
      <c r="G318" s="36" t="s">
        <v>259</v>
      </c>
      <c r="H318" s="36" t="s">
        <v>255</v>
      </c>
      <c r="I318" s="36" t="s">
        <v>251</v>
      </c>
      <c r="J318" s="36" t="s">
        <v>252</v>
      </c>
      <c r="K318" s="36">
        <v>10</v>
      </c>
    </row>
    <row r="319" spans="1:11">
      <c r="A319" s="36">
        <v>2024</v>
      </c>
      <c r="B319" s="36" t="s">
        <v>17</v>
      </c>
      <c r="C319" s="36" t="s">
        <v>1249</v>
      </c>
      <c r="D319" s="36" t="s">
        <v>1257</v>
      </c>
      <c r="E319" s="37">
        <v>45345</v>
      </c>
      <c r="F319" s="36" t="s">
        <v>257</v>
      </c>
      <c r="G319" s="36" t="s">
        <v>39</v>
      </c>
      <c r="H319" s="36" t="s">
        <v>255</v>
      </c>
      <c r="I319" s="36" t="s">
        <v>251</v>
      </c>
      <c r="J319" s="36" t="s">
        <v>252</v>
      </c>
      <c r="K319" s="36">
        <v>10</v>
      </c>
    </row>
    <row r="320" spans="1:11">
      <c r="A320" s="36">
        <v>2024</v>
      </c>
      <c r="B320" s="36" t="s">
        <v>17</v>
      </c>
      <c r="C320" s="36" t="s">
        <v>1249</v>
      </c>
      <c r="D320" s="36" t="s">
        <v>1257</v>
      </c>
      <c r="E320" s="37">
        <v>45345</v>
      </c>
      <c r="F320" s="36" t="s">
        <v>264</v>
      </c>
      <c r="G320" s="36" t="s">
        <v>636</v>
      </c>
      <c r="H320" s="36" t="s">
        <v>255</v>
      </c>
      <c r="I320" s="36" t="s">
        <v>251</v>
      </c>
      <c r="J320" s="36" t="s">
        <v>252</v>
      </c>
      <c r="K320" s="36">
        <v>8</v>
      </c>
    </row>
    <row r="321" spans="1:11">
      <c r="A321" s="36">
        <v>2024</v>
      </c>
      <c r="B321" s="36" t="s">
        <v>17</v>
      </c>
      <c r="C321" s="36" t="s">
        <v>1249</v>
      </c>
      <c r="D321" s="36" t="s">
        <v>1257</v>
      </c>
      <c r="E321" s="37">
        <v>45345</v>
      </c>
      <c r="F321" s="36" t="s">
        <v>260</v>
      </c>
      <c r="G321" s="36" t="s">
        <v>41</v>
      </c>
      <c r="H321" s="36" t="s">
        <v>255</v>
      </c>
      <c r="I321" s="36" t="s">
        <v>251</v>
      </c>
      <c r="J321" s="36" t="s">
        <v>252</v>
      </c>
      <c r="K321" s="36">
        <v>10</v>
      </c>
    </row>
    <row r="322" spans="1:11">
      <c r="A322" s="36">
        <v>2024</v>
      </c>
      <c r="B322" s="36" t="s">
        <v>17</v>
      </c>
      <c r="C322" s="36" t="s">
        <v>1249</v>
      </c>
      <c r="D322" s="36" t="s">
        <v>1257</v>
      </c>
      <c r="E322" s="37">
        <v>45345</v>
      </c>
      <c r="F322" s="36" t="s">
        <v>688</v>
      </c>
      <c r="G322" s="36" t="s">
        <v>37</v>
      </c>
      <c r="H322" s="36" t="s">
        <v>255</v>
      </c>
      <c r="I322" s="36" t="s">
        <v>251</v>
      </c>
      <c r="J322" s="36" t="s">
        <v>252</v>
      </c>
      <c r="K322" s="36">
        <v>10</v>
      </c>
    </row>
    <row r="323" spans="1:11">
      <c r="A323" s="36">
        <v>2024</v>
      </c>
      <c r="B323" s="36" t="s">
        <v>17</v>
      </c>
      <c r="C323" s="36" t="s">
        <v>1249</v>
      </c>
      <c r="D323" s="36" t="s">
        <v>1257</v>
      </c>
      <c r="E323" s="37">
        <v>45345</v>
      </c>
      <c r="F323" s="36" t="s">
        <v>647</v>
      </c>
      <c r="G323" s="36" t="s">
        <v>646</v>
      </c>
      <c r="H323" s="36" t="s">
        <v>255</v>
      </c>
      <c r="I323" s="36" t="s">
        <v>251</v>
      </c>
      <c r="J323" s="36" t="s">
        <v>252</v>
      </c>
      <c r="K323" s="36">
        <v>10</v>
      </c>
    </row>
    <row r="324" spans="1:11">
      <c r="A324" s="36">
        <v>2024</v>
      </c>
      <c r="B324" s="36" t="s">
        <v>17</v>
      </c>
      <c r="C324" s="36" t="s">
        <v>1249</v>
      </c>
      <c r="D324" s="36" t="s">
        <v>1264</v>
      </c>
      <c r="E324" s="37">
        <v>45348</v>
      </c>
      <c r="F324" s="36" t="s">
        <v>1177</v>
      </c>
      <c r="G324" s="36" t="s">
        <v>1178</v>
      </c>
      <c r="H324" s="36" t="s">
        <v>255</v>
      </c>
      <c r="I324" s="36" t="s">
        <v>251</v>
      </c>
      <c r="J324" s="36" t="s">
        <v>252</v>
      </c>
      <c r="K324" s="36">
        <v>10</v>
      </c>
    </row>
    <row r="325" spans="1:11">
      <c r="A325" s="36">
        <v>2024</v>
      </c>
      <c r="B325" s="36" t="s">
        <v>17</v>
      </c>
      <c r="C325" s="36" t="s">
        <v>1249</v>
      </c>
      <c r="D325" s="36" t="s">
        <v>1264</v>
      </c>
      <c r="E325" s="37">
        <v>45348</v>
      </c>
      <c r="F325" s="36" t="s">
        <v>256</v>
      </c>
      <c r="G325" s="36" t="s">
        <v>23</v>
      </c>
      <c r="H325" s="36" t="s">
        <v>255</v>
      </c>
      <c r="I325" s="36" t="s">
        <v>251</v>
      </c>
      <c r="J325" s="36" t="s">
        <v>252</v>
      </c>
      <c r="K325" s="36">
        <v>10</v>
      </c>
    </row>
    <row r="326" spans="1:11">
      <c r="A326" s="36">
        <v>2024</v>
      </c>
      <c r="B326" s="36" t="s">
        <v>17</v>
      </c>
      <c r="C326" s="36" t="s">
        <v>1249</v>
      </c>
      <c r="D326" s="36" t="s">
        <v>1264</v>
      </c>
      <c r="E326" s="37">
        <v>45348</v>
      </c>
      <c r="F326" s="36" t="s">
        <v>707</v>
      </c>
      <c r="G326" s="36" t="s">
        <v>45</v>
      </c>
      <c r="H326" s="36" t="s">
        <v>255</v>
      </c>
      <c r="I326" s="36" t="s">
        <v>251</v>
      </c>
      <c r="J326" s="36" t="s">
        <v>252</v>
      </c>
      <c r="K326" s="36">
        <v>10</v>
      </c>
    </row>
    <row r="327" spans="1:11">
      <c r="A327" s="36">
        <v>2024</v>
      </c>
      <c r="B327" s="36" t="s">
        <v>17</v>
      </c>
      <c r="C327" s="36" t="s">
        <v>1249</v>
      </c>
      <c r="D327" s="36" t="s">
        <v>1264</v>
      </c>
      <c r="E327" s="37">
        <v>45348</v>
      </c>
      <c r="F327" s="36" t="s">
        <v>258</v>
      </c>
      <c r="G327" s="36" t="s">
        <v>259</v>
      </c>
      <c r="H327" s="36" t="s">
        <v>255</v>
      </c>
      <c r="I327" s="36" t="s">
        <v>251</v>
      </c>
      <c r="J327" s="36" t="s">
        <v>252</v>
      </c>
      <c r="K327" s="36">
        <v>10</v>
      </c>
    </row>
    <row r="328" spans="1:11">
      <c r="A328" s="36">
        <v>2024</v>
      </c>
      <c r="B328" s="36" t="s">
        <v>17</v>
      </c>
      <c r="C328" s="36" t="s">
        <v>1249</v>
      </c>
      <c r="D328" s="36" t="s">
        <v>1264</v>
      </c>
      <c r="E328" s="37">
        <v>45348</v>
      </c>
      <c r="F328" s="36" t="s">
        <v>257</v>
      </c>
      <c r="G328" s="36" t="s">
        <v>39</v>
      </c>
      <c r="H328" s="36" t="s">
        <v>255</v>
      </c>
      <c r="I328" s="36" t="s">
        <v>251</v>
      </c>
      <c r="J328" s="36" t="s">
        <v>252</v>
      </c>
      <c r="K328" s="36">
        <v>10</v>
      </c>
    </row>
    <row r="329" spans="1:11">
      <c r="A329" s="36">
        <v>2024</v>
      </c>
      <c r="B329" s="36" t="s">
        <v>17</v>
      </c>
      <c r="C329" s="36" t="s">
        <v>1249</v>
      </c>
      <c r="D329" s="36" t="s">
        <v>1264</v>
      </c>
      <c r="E329" s="37">
        <v>45348</v>
      </c>
      <c r="F329" s="36" t="s">
        <v>264</v>
      </c>
      <c r="G329" s="36" t="s">
        <v>636</v>
      </c>
      <c r="H329" s="36" t="s">
        <v>255</v>
      </c>
      <c r="I329" s="36" t="s">
        <v>251</v>
      </c>
      <c r="J329" s="36" t="s">
        <v>252</v>
      </c>
      <c r="K329" s="36">
        <v>8</v>
      </c>
    </row>
    <row r="330" spans="1:11">
      <c r="A330" s="36">
        <v>2024</v>
      </c>
      <c r="B330" s="36" t="s">
        <v>17</v>
      </c>
      <c r="C330" s="36" t="s">
        <v>1249</v>
      </c>
      <c r="D330" s="36" t="s">
        <v>1264</v>
      </c>
      <c r="E330" s="37">
        <v>45348</v>
      </c>
      <c r="F330" s="36" t="s">
        <v>260</v>
      </c>
      <c r="G330" s="36" t="s">
        <v>41</v>
      </c>
      <c r="H330" s="36" t="s">
        <v>255</v>
      </c>
      <c r="I330" s="36" t="s">
        <v>251</v>
      </c>
      <c r="J330" s="36" t="s">
        <v>252</v>
      </c>
      <c r="K330" s="36">
        <v>10</v>
      </c>
    </row>
    <row r="331" spans="1:11">
      <c r="A331" s="36">
        <v>2024</v>
      </c>
      <c r="B331" s="36" t="s">
        <v>17</v>
      </c>
      <c r="C331" s="36" t="s">
        <v>1249</v>
      </c>
      <c r="D331" s="36" t="s">
        <v>1264</v>
      </c>
      <c r="E331" s="37">
        <v>45348</v>
      </c>
      <c r="F331" s="36" t="s">
        <v>688</v>
      </c>
      <c r="G331" s="36" t="s">
        <v>37</v>
      </c>
      <c r="H331" s="36" t="s">
        <v>255</v>
      </c>
      <c r="I331" s="36" t="s">
        <v>251</v>
      </c>
      <c r="J331" s="36" t="s">
        <v>252</v>
      </c>
      <c r="K331" s="36">
        <v>10</v>
      </c>
    </row>
    <row r="332" spans="1:11">
      <c r="A332" s="36">
        <v>2024</v>
      </c>
      <c r="B332" s="36" t="s">
        <v>17</v>
      </c>
      <c r="C332" s="36" t="s">
        <v>1249</v>
      </c>
      <c r="D332" s="36" t="s">
        <v>1264</v>
      </c>
      <c r="E332" s="37">
        <v>45348</v>
      </c>
      <c r="F332" s="36" t="s">
        <v>254</v>
      </c>
      <c r="G332" s="36" t="s">
        <v>53</v>
      </c>
      <c r="H332" s="36" t="s">
        <v>255</v>
      </c>
      <c r="I332" s="36" t="s">
        <v>251</v>
      </c>
      <c r="J332" s="36" t="s">
        <v>252</v>
      </c>
      <c r="K332" s="36">
        <v>6</v>
      </c>
    </row>
    <row r="333" spans="1:11">
      <c r="A333" s="36">
        <v>2024</v>
      </c>
      <c r="B333" s="36" t="s">
        <v>17</v>
      </c>
      <c r="C333" s="36" t="s">
        <v>1249</v>
      </c>
      <c r="D333" s="36" t="s">
        <v>1264</v>
      </c>
      <c r="E333" s="37">
        <v>45348</v>
      </c>
      <c r="F333" s="36" t="s">
        <v>647</v>
      </c>
      <c r="G333" s="36" t="s">
        <v>646</v>
      </c>
      <c r="H333" s="36" t="s">
        <v>255</v>
      </c>
      <c r="I333" s="36" t="s">
        <v>251</v>
      </c>
      <c r="J333" s="36" t="s">
        <v>252</v>
      </c>
      <c r="K333" s="36">
        <v>10</v>
      </c>
    </row>
    <row r="334" spans="1:11">
      <c r="A334" s="36">
        <v>2024</v>
      </c>
      <c r="B334" s="36" t="s">
        <v>17</v>
      </c>
      <c r="C334" s="36" t="s">
        <v>1249</v>
      </c>
      <c r="D334" s="36" t="s">
        <v>1264</v>
      </c>
      <c r="E334" s="37">
        <v>45349</v>
      </c>
      <c r="F334" s="36" t="s">
        <v>1177</v>
      </c>
      <c r="G334" s="36" t="s">
        <v>1178</v>
      </c>
      <c r="H334" s="36" t="s">
        <v>255</v>
      </c>
      <c r="I334" s="36" t="s">
        <v>251</v>
      </c>
      <c r="J334" s="36" t="s">
        <v>252</v>
      </c>
      <c r="K334" s="36">
        <v>10</v>
      </c>
    </row>
    <row r="335" spans="1:11">
      <c r="A335" s="36">
        <v>2024</v>
      </c>
      <c r="B335" s="36" t="s">
        <v>17</v>
      </c>
      <c r="C335" s="36" t="s">
        <v>1249</v>
      </c>
      <c r="D335" s="36" t="s">
        <v>1264</v>
      </c>
      <c r="E335" s="37">
        <v>45349</v>
      </c>
      <c r="F335" s="36" t="s">
        <v>256</v>
      </c>
      <c r="G335" s="36" t="s">
        <v>23</v>
      </c>
      <c r="H335" s="36" t="s">
        <v>255</v>
      </c>
      <c r="I335" s="36" t="s">
        <v>251</v>
      </c>
      <c r="J335" s="36" t="s">
        <v>252</v>
      </c>
      <c r="K335" s="36">
        <v>10</v>
      </c>
    </row>
    <row r="336" spans="1:11">
      <c r="A336" s="36">
        <v>2024</v>
      </c>
      <c r="B336" s="36" t="s">
        <v>17</v>
      </c>
      <c r="C336" s="36" t="s">
        <v>1249</v>
      </c>
      <c r="D336" s="36" t="s">
        <v>1264</v>
      </c>
      <c r="E336" s="37">
        <v>45349</v>
      </c>
      <c r="F336" s="36" t="s">
        <v>707</v>
      </c>
      <c r="G336" s="36" t="s">
        <v>45</v>
      </c>
      <c r="H336" s="36" t="s">
        <v>255</v>
      </c>
      <c r="I336" s="36" t="s">
        <v>251</v>
      </c>
      <c r="J336" s="36" t="s">
        <v>252</v>
      </c>
      <c r="K336" s="36">
        <v>10</v>
      </c>
    </row>
    <row r="337" spans="1:11">
      <c r="A337" s="36">
        <v>2024</v>
      </c>
      <c r="B337" s="36" t="s">
        <v>17</v>
      </c>
      <c r="C337" s="36" t="s">
        <v>1249</v>
      </c>
      <c r="D337" s="36" t="s">
        <v>1264</v>
      </c>
      <c r="E337" s="37">
        <v>45349</v>
      </c>
      <c r="F337" s="36" t="s">
        <v>258</v>
      </c>
      <c r="G337" s="36" t="s">
        <v>259</v>
      </c>
      <c r="H337" s="36" t="s">
        <v>255</v>
      </c>
      <c r="I337" s="36" t="s">
        <v>251</v>
      </c>
      <c r="J337" s="36" t="s">
        <v>252</v>
      </c>
      <c r="K337" s="36">
        <v>10</v>
      </c>
    </row>
    <row r="338" spans="1:11">
      <c r="A338" s="36">
        <v>2024</v>
      </c>
      <c r="B338" s="36" t="s">
        <v>17</v>
      </c>
      <c r="C338" s="36" t="s">
        <v>1249</v>
      </c>
      <c r="D338" s="36" t="s">
        <v>1264</v>
      </c>
      <c r="E338" s="37">
        <v>45349</v>
      </c>
      <c r="F338" s="36" t="s">
        <v>257</v>
      </c>
      <c r="G338" s="36" t="s">
        <v>39</v>
      </c>
      <c r="H338" s="36" t="s">
        <v>255</v>
      </c>
      <c r="I338" s="36" t="s">
        <v>251</v>
      </c>
      <c r="J338" s="36" t="s">
        <v>252</v>
      </c>
      <c r="K338" s="36">
        <v>10</v>
      </c>
    </row>
    <row r="339" spans="1:11">
      <c r="A339" s="36">
        <v>2024</v>
      </c>
      <c r="B339" s="36" t="s">
        <v>17</v>
      </c>
      <c r="C339" s="36" t="s">
        <v>1249</v>
      </c>
      <c r="D339" s="36" t="s">
        <v>1264</v>
      </c>
      <c r="E339" s="37">
        <v>45349</v>
      </c>
      <c r="F339" s="36" t="s">
        <v>264</v>
      </c>
      <c r="G339" s="36" t="s">
        <v>636</v>
      </c>
      <c r="H339" s="36" t="s">
        <v>255</v>
      </c>
      <c r="I339" s="36" t="s">
        <v>251</v>
      </c>
      <c r="J339" s="36" t="s">
        <v>252</v>
      </c>
      <c r="K339" s="36">
        <v>8</v>
      </c>
    </row>
    <row r="340" spans="1:11">
      <c r="A340" s="36">
        <v>2024</v>
      </c>
      <c r="B340" s="36" t="s">
        <v>17</v>
      </c>
      <c r="C340" s="36" t="s">
        <v>1249</v>
      </c>
      <c r="D340" s="36" t="s">
        <v>1264</v>
      </c>
      <c r="E340" s="37">
        <v>45349</v>
      </c>
      <c r="F340" s="36" t="s">
        <v>260</v>
      </c>
      <c r="G340" s="36" t="s">
        <v>41</v>
      </c>
      <c r="H340" s="36" t="s">
        <v>255</v>
      </c>
      <c r="I340" s="36" t="s">
        <v>251</v>
      </c>
      <c r="J340" s="36" t="s">
        <v>252</v>
      </c>
      <c r="K340" s="36">
        <v>10</v>
      </c>
    </row>
    <row r="341" spans="1:11">
      <c r="A341" s="36">
        <v>2024</v>
      </c>
      <c r="B341" s="36" t="s">
        <v>17</v>
      </c>
      <c r="C341" s="36" t="s">
        <v>1249</v>
      </c>
      <c r="D341" s="36" t="s">
        <v>1264</v>
      </c>
      <c r="E341" s="37">
        <v>45349</v>
      </c>
      <c r="F341" s="36" t="s">
        <v>265</v>
      </c>
      <c r="G341" s="36" t="s">
        <v>1265</v>
      </c>
      <c r="H341" s="36" t="s">
        <v>255</v>
      </c>
      <c r="I341" s="36" t="s">
        <v>251</v>
      </c>
      <c r="J341" s="36" t="s">
        <v>252</v>
      </c>
      <c r="K341" s="36">
        <v>10</v>
      </c>
    </row>
    <row r="342" spans="1:11">
      <c r="A342" s="36">
        <v>2024</v>
      </c>
      <c r="B342" s="36" t="s">
        <v>17</v>
      </c>
      <c r="C342" s="36" t="s">
        <v>1249</v>
      </c>
      <c r="D342" s="36" t="s">
        <v>1264</v>
      </c>
      <c r="E342" s="37">
        <v>45349</v>
      </c>
      <c r="F342" s="36" t="s">
        <v>688</v>
      </c>
      <c r="G342" s="36" t="s">
        <v>37</v>
      </c>
      <c r="H342" s="36" t="s">
        <v>255</v>
      </c>
      <c r="I342" s="36" t="s">
        <v>251</v>
      </c>
      <c r="J342" s="36" t="s">
        <v>252</v>
      </c>
      <c r="K342" s="36">
        <v>10</v>
      </c>
    </row>
    <row r="343" spans="1:11">
      <c r="A343" s="36">
        <v>2024</v>
      </c>
      <c r="B343" s="36" t="s">
        <v>17</v>
      </c>
      <c r="C343" s="36" t="s">
        <v>1249</v>
      </c>
      <c r="D343" s="36" t="s">
        <v>1264</v>
      </c>
      <c r="E343" s="37">
        <v>45349</v>
      </c>
      <c r="F343" s="36" t="s">
        <v>254</v>
      </c>
      <c r="G343" s="36" t="s">
        <v>53</v>
      </c>
      <c r="H343" s="36" t="s">
        <v>255</v>
      </c>
      <c r="I343" s="36" t="s">
        <v>251</v>
      </c>
      <c r="J343" s="36" t="s">
        <v>252</v>
      </c>
      <c r="K343" s="36">
        <v>10</v>
      </c>
    </row>
    <row r="344" spans="1:11">
      <c r="A344" s="36">
        <v>2024</v>
      </c>
      <c r="B344" s="36" t="s">
        <v>17</v>
      </c>
      <c r="C344" s="36" t="s">
        <v>1249</v>
      </c>
      <c r="D344" s="36" t="s">
        <v>1264</v>
      </c>
      <c r="E344" s="37">
        <v>45349</v>
      </c>
      <c r="F344" s="36" t="s">
        <v>647</v>
      </c>
      <c r="G344" s="36" t="s">
        <v>646</v>
      </c>
      <c r="H344" s="36" t="s">
        <v>255</v>
      </c>
      <c r="I344" s="36" t="s">
        <v>251</v>
      </c>
      <c r="J344" s="36" t="s">
        <v>252</v>
      </c>
      <c r="K344" s="36">
        <v>10</v>
      </c>
    </row>
    <row r="345" spans="1:11">
      <c r="A345" s="36">
        <v>2024</v>
      </c>
      <c r="B345" s="36" t="s">
        <v>17</v>
      </c>
      <c r="C345" s="36" t="s">
        <v>1249</v>
      </c>
      <c r="D345" s="36" t="s">
        <v>1264</v>
      </c>
      <c r="E345" s="37">
        <v>45350</v>
      </c>
      <c r="F345" s="36" t="s">
        <v>1177</v>
      </c>
      <c r="G345" s="36" t="s">
        <v>1178</v>
      </c>
      <c r="H345" s="36" t="s">
        <v>255</v>
      </c>
      <c r="I345" s="36" t="s">
        <v>251</v>
      </c>
      <c r="J345" s="36" t="s">
        <v>252</v>
      </c>
      <c r="K345" s="36">
        <v>10</v>
      </c>
    </row>
    <row r="346" spans="1:11">
      <c r="A346" s="36">
        <v>2024</v>
      </c>
      <c r="B346" s="36" t="s">
        <v>17</v>
      </c>
      <c r="C346" s="36" t="s">
        <v>1249</v>
      </c>
      <c r="D346" s="36" t="s">
        <v>1264</v>
      </c>
      <c r="E346" s="37">
        <v>45350</v>
      </c>
      <c r="F346" s="36" t="s">
        <v>256</v>
      </c>
      <c r="G346" s="36" t="s">
        <v>23</v>
      </c>
      <c r="H346" s="36" t="s">
        <v>255</v>
      </c>
      <c r="I346" s="36" t="s">
        <v>251</v>
      </c>
      <c r="J346" s="36" t="s">
        <v>252</v>
      </c>
      <c r="K346" s="36">
        <v>10</v>
      </c>
    </row>
    <row r="347" spans="1:11">
      <c r="A347" s="36">
        <v>2024</v>
      </c>
      <c r="B347" s="36" t="s">
        <v>17</v>
      </c>
      <c r="C347" s="36" t="s">
        <v>1249</v>
      </c>
      <c r="D347" s="36" t="s">
        <v>1264</v>
      </c>
      <c r="E347" s="37">
        <v>45350</v>
      </c>
      <c r="F347" s="36" t="s">
        <v>707</v>
      </c>
      <c r="G347" s="36" t="s">
        <v>45</v>
      </c>
      <c r="H347" s="36" t="s">
        <v>255</v>
      </c>
      <c r="I347" s="36" t="s">
        <v>251</v>
      </c>
      <c r="J347" s="36" t="s">
        <v>252</v>
      </c>
      <c r="K347" s="36">
        <v>10</v>
      </c>
    </row>
    <row r="348" spans="1:11">
      <c r="A348" s="36">
        <v>2024</v>
      </c>
      <c r="B348" s="36" t="s">
        <v>17</v>
      </c>
      <c r="C348" s="36" t="s">
        <v>1249</v>
      </c>
      <c r="D348" s="36" t="s">
        <v>1264</v>
      </c>
      <c r="E348" s="37">
        <v>45350</v>
      </c>
      <c r="F348" s="36" t="s">
        <v>258</v>
      </c>
      <c r="G348" s="36" t="s">
        <v>259</v>
      </c>
      <c r="H348" s="36" t="s">
        <v>255</v>
      </c>
      <c r="I348" s="36" t="s">
        <v>251</v>
      </c>
      <c r="J348" s="36" t="s">
        <v>252</v>
      </c>
      <c r="K348" s="36">
        <v>10</v>
      </c>
    </row>
    <row r="349" spans="1:11">
      <c r="A349" s="36">
        <v>2024</v>
      </c>
      <c r="B349" s="36" t="s">
        <v>17</v>
      </c>
      <c r="C349" s="36" t="s">
        <v>1249</v>
      </c>
      <c r="D349" s="36" t="s">
        <v>1264</v>
      </c>
      <c r="E349" s="37">
        <v>45350</v>
      </c>
      <c r="F349" s="36" t="s">
        <v>257</v>
      </c>
      <c r="G349" s="36" t="s">
        <v>39</v>
      </c>
      <c r="H349" s="36" t="s">
        <v>255</v>
      </c>
      <c r="I349" s="36" t="s">
        <v>251</v>
      </c>
      <c r="J349" s="36" t="s">
        <v>252</v>
      </c>
      <c r="K349" s="36">
        <v>10</v>
      </c>
    </row>
    <row r="350" spans="1:11">
      <c r="A350" s="36">
        <v>2024</v>
      </c>
      <c r="B350" s="36" t="s">
        <v>17</v>
      </c>
      <c r="C350" s="36" t="s">
        <v>1249</v>
      </c>
      <c r="D350" s="36" t="s">
        <v>1264</v>
      </c>
      <c r="E350" s="37">
        <v>45350</v>
      </c>
      <c r="F350" s="36" t="s">
        <v>264</v>
      </c>
      <c r="G350" s="36" t="s">
        <v>636</v>
      </c>
      <c r="H350" s="36" t="s">
        <v>255</v>
      </c>
      <c r="I350" s="36" t="s">
        <v>251</v>
      </c>
      <c r="J350" s="36" t="s">
        <v>252</v>
      </c>
      <c r="K350" s="36">
        <v>8</v>
      </c>
    </row>
    <row r="351" spans="1:11">
      <c r="A351" s="36">
        <v>2024</v>
      </c>
      <c r="B351" s="36" t="s">
        <v>17</v>
      </c>
      <c r="C351" s="36" t="s">
        <v>1249</v>
      </c>
      <c r="D351" s="36" t="s">
        <v>1264</v>
      </c>
      <c r="E351" s="37">
        <v>45350</v>
      </c>
      <c r="F351" s="36" t="s">
        <v>260</v>
      </c>
      <c r="G351" s="36" t="s">
        <v>41</v>
      </c>
      <c r="H351" s="36" t="s">
        <v>255</v>
      </c>
      <c r="I351" s="36" t="s">
        <v>251</v>
      </c>
      <c r="J351" s="36" t="s">
        <v>252</v>
      </c>
      <c r="K351" s="36">
        <v>10</v>
      </c>
    </row>
    <row r="352" spans="1:11">
      <c r="A352" s="36">
        <v>2024</v>
      </c>
      <c r="B352" s="36" t="s">
        <v>17</v>
      </c>
      <c r="C352" s="36" t="s">
        <v>1249</v>
      </c>
      <c r="D352" s="36" t="s">
        <v>1264</v>
      </c>
      <c r="E352" s="37">
        <v>45350</v>
      </c>
      <c r="F352" s="36" t="s">
        <v>265</v>
      </c>
      <c r="G352" s="36" t="s">
        <v>1265</v>
      </c>
      <c r="H352" s="36" t="s">
        <v>255</v>
      </c>
      <c r="I352" s="36" t="s">
        <v>251</v>
      </c>
      <c r="J352" s="36" t="s">
        <v>252</v>
      </c>
      <c r="K352" s="36">
        <v>10</v>
      </c>
    </row>
    <row r="353" spans="1:11">
      <c r="A353" s="36">
        <v>2024</v>
      </c>
      <c r="B353" s="36" t="s">
        <v>17</v>
      </c>
      <c r="C353" s="36" t="s">
        <v>1249</v>
      </c>
      <c r="D353" s="36" t="s">
        <v>1264</v>
      </c>
      <c r="E353" s="37">
        <v>45350</v>
      </c>
      <c r="F353" s="36" t="s">
        <v>688</v>
      </c>
      <c r="G353" s="36" t="s">
        <v>37</v>
      </c>
      <c r="H353" s="36" t="s">
        <v>255</v>
      </c>
      <c r="I353" s="36" t="s">
        <v>251</v>
      </c>
      <c r="J353" s="36" t="s">
        <v>252</v>
      </c>
      <c r="K353" s="36">
        <v>8</v>
      </c>
    </row>
    <row r="354" spans="1:11">
      <c r="A354" s="36">
        <v>2024</v>
      </c>
      <c r="B354" s="36" t="s">
        <v>17</v>
      </c>
      <c r="C354" s="36" t="s">
        <v>1249</v>
      </c>
      <c r="D354" s="36" t="s">
        <v>1264</v>
      </c>
      <c r="E354" s="37">
        <v>45350</v>
      </c>
      <c r="F354" s="36" t="s">
        <v>254</v>
      </c>
      <c r="G354" s="36" t="s">
        <v>53</v>
      </c>
      <c r="H354" s="36" t="s">
        <v>255</v>
      </c>
      <c r="I354" s="36" t="s">
        <v>251</v>
      </c>
      <c r="J354" s="36" t="s">
        <v>252</v>
      </c>
      <c r="K354" s="36">
        <v>10</v>
      </c>
    </row>
    <row r="355" spans="1:11">
      <c r="A355" s="36">
        <v>2024</v>
      </c>
      <c r="B355" s="36" t="s">
        <v>17</v>
      </c>
      <c r="C355" s="36" t="s">
        <v>1249</v>
      </c>
      <c r="D355" s="36" t="s">
        <v>1264</v>
      </c>
      <c r="E355" s="37">
        <v>45350</v>
      </c>
      <c r="F355" s="36" t="s">
        <v>647</v>
      </c>
      <c r="G355" s="36" t="s">
        <v>646</v>
      </c>
      <c r="H355" s="36" t="s">
        <v>255</v>
      </c>
      <c r="I355" s="36" t="s">
        <v>251</v>
      </c>
      <c r="J355" s="36" t="s">
        <v>252</v>
      </c>
      <c r="K355" s="36">
        <v>10</v>
      </c>
    </row>
    <row r="356" spans="1:11">
      <c r="A356" s="36">
        <v>2024</v>
      </c>
      <c r="B356" s="36" t="s">
        <v>17</v>
      </c>
      <c r="C356" s="36" t="s">
        <v>1249</v>
      </c>
      <c r="D356" s="36" t="s">
        <v>1264</v>
      </c>
      <c r="E356" s="37">
        <v>45351</v>
      </c>
      <c r="F356" s="36" t="s">
        <v>1177</v>
      </c>
      <c r="G356" s="36" t="s">
        <v>1178</v>
      </c>
      <c r="H356" s="36" t="s">
        <v>255</v>
      </c>
      <c r="I356" s="36" t="s">
        <v>251</v>
      </c>
      <c r="J356" s="36" t="s">
        <v>252</v>
      </c>
      <c r="K356" s="36">
        <v>10</v>
      </c>
    </row>
    <row r="357" spans="1:11">
      <c r="A357" s="36">
        <v>2024</v>
      </c>
      <c r="B357" s="36" t="s">
        <v>17</v>
      </c>
      <c r="C357" s="36" t="s">
        <v>1249</v>
      </c>
      <c r="D357" s="36" t="s">
        <v>1264</v>
      </c>
      <c r="E357" s="37">
        <v>45351</v>
      </c>
      <c r="F357" s="36" t="s">
        <v>256</v>
      </c>
      <c r="G357" s="36" t="s">
        <v>23</v>
      </c>
      <c r="H357" s="36" t="s">
        <v>255</v>
      </c>
      <c r="I357" s="36" t="s">
        <v>251</v>
      </c>
      <c r="J357" s="36" t="s">
        <v>252</v>
      </c>
      <c r="K357" s="36">
        <v>10</v>
      </c>
    </row>
    <row r="358" spans="1:11">
      <c r="A358" s="36">
        <v>2024</v>
      </c>
      <c r="B358" s="36" t="s">
        <v>17</v>
      </c>
      <c r="C358" s="36" t="s">
        <v>1249</v>
      </c>
      <c r="D358" s="36" t="s">
        <v>1264</v>
      </c>
      <c r="E358" s="37">
        <v>45351</v>
      </c>
      <c r="F358" s="36" t="s">
        <v>1266</v>
      </c>
      <c r="G358" s="36" t="s">
        <v>1267</v>
      </c>
      <c r="H358" s="36" t="s">
        <v>255</v>
      </c>
      <c r="I358" s="36" t="s">
        <v>251</v>
      </c>
      <c r="J358" s="36" t="s">
        <v>252</v>
      </c>
      <c r="K358" s="36">
        <v>8</v>
      </c>
    </row>
    <row r="359" spans="1:11">
      <c r="A359" s="36">
        <v>2024</v>
      </c>
      <c r="B359" s="36" t="s">
        <v>17</v>
      </c>
      <c r="C359" s="36" t="s">
        <v>1249</v>
      </c>
      <c r="D359" s="36" t="s">
        <v>1264</v>
      </c>
      <c r="E359" s="37">
        <v>45351</v>
      </c>
      <c r="F359" s="36" t="s">
        <v>258</v>
      </c>
      <c r="G359" s="36" t="s">
        <v>259</v>
      </c>
      <c r="H359" s="36" t="s">
        <v>255</v>
      </c>
      <c r="I359" s="36" t="s">
        <v>251</v>
      </c>
      <c r="J359" s="36" t="s">
        <v>252</v>
      </c>
      <c r="K359" s="36">
        <v>10</v>
      </c>
    </row>
    <row r="360" spans="1:11">
      <c r="A360" s="36">
        <v>2024</v>
      </c>
      <c r="B360" s="36" t="s">
        <v>17</v>
      </c>
      <c r="C360" s="36" t="s">
        <v>1249</v>
      </c>
      <c r="D360" s="36" t="s">
        <v>1264</v>
      </c>
      <c r="E360" s="37">
        <v>45351</v>
      </c>
      <c r="F360" s="36" t="s">
        <v>257</v>
      </c>
      <c r="G360" s="36" t="s">
        <v>39</v>
      </c>
      <c r="H360" s="36" t="s">
        <v>255</v>
      </c>
      <c r="I360" s="36" t="s">
        <v>251</v>
      </c>
      <c r="J360" s="36" t="s">
        <v>252</v>
      </c>
      <c r="K360" s="36">
        <v>8</v>
      </c>
    </row>
    <row r="361" spans="1:11">
      <c r="A361" s="36">
        <v>2024</v>
      </c>
      <c r="B361" s="36" t="s">
        <v>17</v>
      </c>
      <c r="C361" s="36" t="s">
        <v>1249</v>
      </c>
      <c r="D361" s="36" t="s">
        <v>1264</v>
      </c>
      <c r="E361" s="37">
        <v>45351</v>
      </c>
      <c r="F361" s="36" t="s">
        <v>264</v>
      </c>
      <c r="G361" s="36" t="s">
        <v>636</v>
      </c>
      <c r="H361" s="36" t="s">
        <v>255</v>
      </c>
      <c r="I361" s="36" t="s">
        <v>251</v>
      </c>
      <c r="J361" s="36" t="s">
        <v>252</v>
      </c>
      <c r="K361" s="36">
        <v>8</v>
      </c>
    </row>
    <row r="362" spans="1:11">
      <c r="A362" s="36">
        <v>2024</v>
      </c>
      <c r="B362" s="36" t="s">
        <v>17</v>
      </c>
      <c r="C362" s="36" t="s">
        <v>1249</v>
      </c>
      <c r="D362" s="36" t="s">
        <v>1264</v>
      </c>
      <c r="E362" s="37">
        <v>45351</v>
      </c>
      <c r="F362" s="36" t="s">
        <v>260</v>
      </c>
      <c r="G362" s="36" t="s">
        <v>41</v>
      </c>
      <c r="H362" s="36" t="s">
        <v>255</v>
      </c>
      <c r="I362" s="36" t="s">
        <v>251</v>
      </c>
      <c r="J362" s="36" t="s">
        <v>252</v>
      </c>
      <c r="K362" s="36">
        <v>10</v>
      </c>
    </row>
    <row r="363" spans="1:11">
      <c r="A363" s="36">
        <v>2024</v>
      </c>
      <c r="B363" s="36" t="s">
        <v>17</v>
      </c>
      <c r="C363" s="36" t="s">
        <v>1249</v>
      </c>
      <c r="D363" s="36" t="s">
        <v>1264</v>
      </c>
      <c r="E363" s="37">
        <v>45351</v>
      </c>
      <c r="F363" s="36" t="s">
        <v>265</v>
      </c>
      <c r="G363" s="36" t="s">
        <v>1265</v>
      </c>
      <c r="H363" s="36" t="s">
        <v>255</v>
      </c>
      <c r="I363" s="36" t="s">
        <v>251</v>
      </c>
      <c r="J363" s="36" t="s">
        <v>252</v>
      </c>
      <c r="K363" s="36">
        <v>10</v>
      </c>
    </row>
    <row r="364" spans="1:11">
      <c r="A364" s="36">
        <v>2024</v>
      </c>
      <c r="B364" s="36" t="s">
        <v>17</v>
      </c>
      <c r="C364" s="36" t="s">
        <v>1249</v>
      </c>
      <c r="D364" s="36" t="s">
        <v>1264</v>
      </c>
      <c r="E364" s="37">
        <v>45351</v>
      </c>
      <c r="F364" s="36" t="s">
        <v>250</v>
      </c>
      <c r="G364" s="36" t="s">
        <v>44</v>
      </c>
      <c r="H364" s="36" t="s">
        <v>255</v>
      </c>
      <c r="I364" s="36" t="s">
        <v>251</v>
      </c>
      <c r="J364" s="36" t="s">
        <v>252</v>
      </c>
      <c r="K364" s="36">
        <v>8</v>
      </c>
    </row>
    <row r="365" spans="1:11">
      <c r="A365" s="36">
        <v>2024</v>
      </c>
      <c r="B365" s="36" t="s">
        <v>17</v>
      </c>
      <c r="C365" s="36" t="s">
        <v>1249</v>
      </c>
      <c r="D365" s="36" t="s">
        <v>1264</v>
      </c>
      <c r="E365" s="37">
        <v>45351</v>
      </c>
      <c r="F365" s="36" t="s">
        <v>688</v>
      </c>
      <c r="G365" s="36" t="s">
        <v>37</v>
      </c>
      <c r="H365" s="36" t="s">
        <v>255</v>
      </c>
      <c r="I365" s="36" t="s">
        <v>251</v>
      </c>
      <c r="J365" s="36" t="s">
        <v>252</v>
      </c>
      <c r="K365" s="36">
        <v>8</v>
      </c>
    </row>
    <row r="366" spans="1:11">
      <c r="A366" s="36">
        <v>2024</v>
      </c>
      <c r="B366" s="36" t="s">
        <v>17</v>
      </c>
      <c r="C366" s="36" t="s">
        <v>1249</v>
      </c>
      <c r="D366" s="36" t="s">
        <v>1264</v>
      </c>
      <c r="E366" s="37">
        <v>45351</v>
      </c>
      <c r="F366" s="36" t="s">
        <v>254</v>
      </c>
      <c r="G366" s="36" t="s">
        <v>53</v>
      </c>
      <c r="H366" s="36" t="s">
        <v>255</v>
      </c>
      <c r="I366" s="36" t="s">
        <v>251</v>
      </c>
      <c r="J366" s="36" t="s">
        <v>252</v>
      </c>
      <c r="K366" s="36">
        <v>10</v>
      </c>
    </row>
    <row r="367" spans="1:11">
      <c r="A367" s="36">
        <v>2024</v>
      </c>
      <c r="B367" s="36" t="s">
        <v>17</v>
      </c>
      <c r="C367" s="36" t="s">
        <v>1249</v>
      </c>
      <c r="D367" s="36" t="s">
        <v>1264</v>
      </c>
      <c r="E367" s="37">
        <v>45351</v>
      </c>
      <c r="F367" s="36" t="s">
        <v>647</v>
      </c>
      <c r="G367" s="36" t="s">
        <v>646</v>
      </c>
      <c r="H367" s="36" t="s">
        <v>255</v>
      </c>
      <c r="I367" s="36" t="s">
        <v>251</v>
      </c>
      <c r="J367" s="36" t="s">
        <v>252</v>
      </c>
      <c r="K367" s="36">
        <v>10</v>
      </c>
    </row>
    <row r="368" spans="1:11">
      <c r="A368" s="36">
        <v>2024</v>
      </c>
      <c r="B368" s="36" t="s">
        <v>17</v>
      </c>
      <c r="C368" s="36" t="s">
        <v>1269</v>
      </c>
      <c r="D368" s="36" t="s">
        <v>1264</v>
      </c>
      <c r="E368" s="37">
        <v>45352</v>
      </c>
      <c r="F368" s="36" t="s">
        <v>1177</v>
      </c>
      <c r="G368" s="36" t="s">
        <v>1178</v>
      </c>
      <c r="H368" s="36" t="s">
        <v>255</v>
      </c>
      <c r="I368" s="36" t="s">
        <v>251</v>
      </c>
      <c r="J368" s="36" t="s">
        <v>252</v>
      </c>
      <c r="K368" s="36">
        <v>8</v>
      </c>
    </row>
    <row r="369" spans="1:11">
      <c r="A369" s="36">
        <v>2024</v>
      </c>
      <c r="B369" s="36" t="s">
        <v>17</v>
      </c>
      <c r="C369" s="36" t="s">
        <v>1269</v>
      </c>
      <c r="D369" s="36" t="s">
        <v>1264</v>
      </c>
      <c r="E369" s="37">
        <v>45352</v>
      </c>
      <c r="F369" s="36" t="s">
        <v>256</v>
      </c>
      <c r="G369" s="36" t="s">
        <v>23</v>
      </c>
      <c r="H369" s="36" t="s">
        <v>255</v>
      </c>
      <c r="I369" s="36" t="s">
        <v>251</v>
      </c>
      <c r="J369" s="36" t="s">
        <v>252</v>
      </c>
      <c r="K369" s="36">
        <v>6</v>
      </c>
    </row>
    <row r="370" spans="1:11">
      <c r="A370" s="36">
        <v>2024</v>
      </c>
      <c r="B370" s="36" t="s">
        <v>17</v>
      </c>
      <c r="C370" s="36" t="s">
        <v>1269</v>
      </c>
      <c r="D370" s="36" t="s">
        <v>1264</v>
      </c>
      <c r="E370" s="37">
        <v>45352</v>
      </c>
      <c r="F370" s="36" t="s">
        <v>1266</v>
      </c>
      <c r="G370" s="36" t="s">
        <v>1267</v>
      </c>
      <c r="H370" s="36" t="s">
        <v>255</v>
      </c>
      <c r="I370" s="36" t="s">
        <v>251</v>
      </c>
      <c r="J370" s="36" t="s">
        <v>252</v>
      </c>
      <c r="K370" s="36">
        <v>8</v>
      </c>
    </row>
    <row r="371" spans="1:11">
      <c r="A371" s="36">
        <v>2024</v>
      </c>
      <c r="B371" s="36" t="s">
        <v>17</v>
      </c>
      <c r="C371" s="36" t="s">
        <v>1269</v>
      </c>
      <c r="D371" s="36" t="s">
        <v>1264</v>
      </c>
      <c r="E371" s="37">
        <v>45352</v>
      </c>
      <c r="F371" s="36" t="s">
        <v>258</v>
      </c>
      <c r="G371" s="36" t="s">
        <v>259</v>
      </c>
      <c r="H371" s="36" t="s">
        <v>255</v>
      </c>
      <c r="I371" s="36" t="s">
        <v>251</v>
      </c>
      <c r="J371" s="36" t="s">
        <v>252</v>
      </c>
      <c r="K371" s="36">
        <v>10</v>
      </c>
    </row>
    <row r="372" spans="1:11">
      <c r="A372" s="36">
        <v>2024</v>
      </c>
      <c r="B372" s="36" t="s">
        <v>17</v>
      </c>
      <c r="C372" s="36" t="s">
        <v>1269</v>
      </c>
      <c r="D372" s="36" t="s">
        <v>1264</v>
      </c>
      <c r="E372" s="37">
        <v>45352</v>
      </c>
      <c r="F372" s="36" t="s">
        <v>257</v>
      </c>
      <c r="G372" s="36" t="s">
        <v>39</v>
      </c>
      <c r="H372" s="36" t="s">
        <v>255</v>
      </c>
      <c r="I372" s="36" t="s">
        <v>251</v>
      </c>
      <c r="J372" s="36" t="s">
        <v>252</v>
      </c>
      <c r="K372" s="36">
        <v>8</v>
      </c>
    </row>
    <row r="373" spans="1:11">
      <c r="A373" s="36">
        <v>2024</v>
      </c>
      <c r="B373" s="36" t="s">
        <v>17</v>
      </c>
      <c r="C373" s="36" t="s">
        <v>1269</v>
      </c>
      <c r="D373" s="36" t="s">
        <v>1264</v>
      </c>
      <c r="E373" s="37">
        <v>45352</v>
      </c>
      <c r="F373" s="36" t="s">
        <v>264</v>
      </c>
      <c r="G373" s="36" t="s">
        <v>636</v>
      </c>
      <c r="H373" s="36" t="s">
        <v>255</v>
      </c>
      <c r="I373" s="36" t="s">
        <v>251</v>
      </c>
      <c r="J373" s="36" t="s">
        <v>252</v>
      </c>
      <c r="K373" s="36">
        <v>8</v>
      </c>
    </row>
    <row r="374" spans="1:11">
      <c r="A374" s="36">
        <v>2024</v>
      </c>
      <c r="B374" s="36" t="s">
        <v>17</v>
      </c>
      <c r="C374" s="36" t="s">
        <v>1269</v>
      </c>
      <c r="D374" s="36" t="s">
        <v>1264</v>
      </c>
      <c r="E374" s="37">
        <v>45352</v>
      </c>
      <c r="F374" s="36" t="s">
        <v>260</v>
      </c>
      <c r="G374" s="36" t="s">
        <v>41</v>
      </c>
      <c r="H374" s="36" t="s">
        <v>255</v>
      </c>
      <c r="I374" s="36" t="s">
        <v>251</v>
      </c>
      <c r="J374" s="36" t="s">
        <v>252</v>
      </c>
      <c r="K374" s="36">
        <v>10</v>
      </c>
    </row>
    <row r="375" spans="1:11">
      <c r="A375" s="36">
        <v>2024</v>
      </c>
      <c r="B375" s="36" t="s">
        <v>17</v>
      </c>
      <c r="C375" s="36" t="s">
        <v>1269</v>
      </c>
      <c r="D375" s="36" t="s">
        <v>1264</v>
      </c>
      <c r="E375" s="37">
        <v>45352</v>
      </c>
      <c r="F375" s="36" t="s">
        <v>265</v>
      </c>
      <c r="G375" s="36" t="s">
        <v>1265</v>
      </c>
      <c r="H375" s="36" t="s">
        <v>255</v>
      </c>
      <c r="I375" s="36" t="s">
        <v>251</v>
      </c>
      <c r="J375" s="36" t="s">
        <v>252</v>
      </c>
      <c r="K375" s="36">
        <v>10</v>
      </c>
    </row>
    <row r="376" spans="1:11">
      <c r="A376" s="36">
        <v>2024</v>
      </c>
      <c r="B376" s="36" t="s">
        <v>17</v>
      </c>
      <c r="C376" s="36" t="s">
        <v>1269</v>
      </c>
      <c r="D376" s="36" t="s">
        <v>1264</v>
      </c>
      <c r="E376" s="37">
        <v>45352</v>
      </c>
      <c r="F376" s="36" t="s">
        <v>250</v>
      </c>
      <c r="G376" s="36" t="s">
        <v>44</v>
      </c>
      <c r="H376" s="36" t="s">
        <v>255</v>
      </c>
      <c r="I376" s="36" t="s">
        <v>251</v>
      </c>
      <c r="J376" s="36" t="s">
        <v>252</v>
      </c>
      <c r="K376" s="36">
        <v>8</v>
      </c>
    </row>
    <row r="377" spans="1:11">
      <c r="A377" s="36">
        <v>2024</v>
      </c>
      <c r="B377" s="36" t="s">
        <v>17</v>
      </c>
      <c r="C377" s="36" t="s">
        <v>1269</v>
      </c>
      <c r="D377" s="36" t="s">
        <v>1264</v>
      </c>
      <c r="E377" s="37">
        <v>45352</v>
      </c>
      <c r="F377" s="36" t="s">
        <v>688</v>
      </c>
      <c r="G377" s="36" t="s">
        <v>37</v>
      </c>
      <c r="H377" s="36" t="s">
        <v>255</v>
      </c>
      <c r="I377" s="36" t="s">
        <v>251</v>
      </c>
      <c r="J377" s="36" t="s">
        <v>252</v>
      </c>
      <c r="K377" s="36">
        <v>8</v>
      </c>
    </row>
    <row r="378" spans="1:11">
      <c r="A378" s="36">
        <v>2024</v>
      </c>
      <c r="B378" s="36" t="s">
        <v>17</v>
      </c>
      <c r="C378" s="36" t="s">
        <v>1269</v>
      </c>
      <c r="D378" s="36" t="s">
        <v>1264</v>
      </c>
      <c r="E378" s="37">
        <v>45352</v>
      </c>
      <c r="F378" s="36" t="s">
        <v>254</v>
      </c>
      <c r="G378" s="36" t="s">
        <v>53</v>
      </c>
      <c r="H378" s="36" t="s">
        <v>255</v>
      </c>
      <c r="I378" s="36" t="s">
        <v>251</v>
      </c>
      <c r="J378" s="36" t="s">
        <v>252</v>
      </c>
      <c r="K378" s="36">
        <v>10</v>
      </c>
    </row>
    <row r="379" spans="1:11">
      <c r="A379" s="36">
        <v>2024</v>
      </c>
      <c r="B379" s="36" t="s">
        <v>17</v>
      </c>
      <c r="C379" s="36" t="s">
        <v>1269</v>
      </c>
      <c r="D379" s="36" t="s">
        <v>1264</v>
      </c>
      <c r="E379" s="37">
        <v>45352</v>
      </c>
      <c r="F379" s="36" t="s">
        <v>647</v>
      </c>
      <c r="G379" s="36" t="s">
        <v>646</v>
      </c>
      <c r="H379" s="36" t="s">
        <v>255</v>
      </c>
      <c r="I379" s="36" t="s">
        <v>251</v>
      </c>
      <c r="J379" s="36" t="s">
        <v>252</v>
      </c>
      <c r="K379" s="36">
        <v>10</v>
      </c>
    </row>
    <row r="380" spans="1:11">
      <c r="A380" s="36">
        <v>2024</v>
      </c>
      <c r="B380" s="36" t="s">
        <v>17</v>
      </c>
      <c r="C380" s="36" t="s">
        <v>1269</v>
      </c>
      <c r="D380" s="36" t="s">
        <v>1271</v>
      </c>
      <c r="E380" s="37">
        <v>45355</v>
      </c>
      <c r="F380" s="36" t="s">
        <v>1177</v>
      </c>
      <c r="G380" s="36" t="s">
        <v>1178</v>
      </c>
      <c r="H380" s="36" t="s">
        <v>255</v>
      </c>
      <c r="I380" s="36" t="s">
        <v>251</v>
      </c>
      <c r="J380" s="36" t="s">
        <v>252</v>
      </c>
      <c r="K380" s="36">
        <v>8</v>
      </c>
    </row>
    <row r="381" spans="1:11">
      <c r="A381" s="36">
        <v>2024</v>
      </c>
      <c r="B381" s="36" t="s">
        <v>17</v>
      </c>
      <c r="C381" s="36" t="s">
        <v>1269</v>
      </c>
      <c r="D381" s="36" t="s">
        <v>1271</v>
      </c>
      <c r="E381" s="37">
        <v>45355</v>
      </c>
      <c r="F381" s="36" t="s">
        <v>256</v>
      </c>
      <c r="G381" s="36" t="s">
        <v>23</v>
      </c>
      <c r="H381" s="36" t="s">
        <v>255</v>
      </c>
      <c r="I381" s="36" t="s">
        <v>251</v>
      </c>
      <c r="J381" s="36" t="s">
        <v>252</v>
      </c>
      <c r="K381" s="36">
        <v>10</v>
      </c>
    </row>
    <row r="382" spans="1:11">
      <c r="A382" s="36">
        <v>2024</v>
      </c>
      <c r="B382" s="36" t="s">
        <v>17</v>
      </c>
      <c r="C382" s="36" t="s">
        <v>1269</v>
      </c>
      <c r="D382" s="36" t="s">
        <v>1271</v>
      </c>
      <c r="E382" s="37">
        <v>45355</v>
      </c>
      <c r="F382" s="36" t="s">
        <v>1266</v>
      </c>
      <c r="G382" s="36" t="s">
        <v>1267</v>
      </c>
      <c r="H382" s="36" t="s">
        <v>255</v>
      </c>
      <c r="I382" s="36" t="s">
        <v>251</v>
      </c>
      <c r="J382" s="36" t="s">
        <v>252</v>
      </c>
      <c r="K382" s="36">
        <v>8</v>
      </c>
    </row>
    <row r="383" spans="1:11">
      <c r="A383" s="36">
        <v>2024</v>
      </c>
      <c r="B383" s="36" t="s">
        <v>17</v>
      </c>
      <c r="C383" s="36" t="s">
        <v>1269</v>
      </c>
      <c r="D383" s="36" t="s">
        <v>1271</v>
      </c>
      <c r="E383" s="37">
        <v>45355</v>
      </c>
      <c r="F383" s="36" t="s">
        <v>258</v>
      </c>
      <c r="G383" s="36" t="s">
        <v>259</v>
      </c>
      <c r="H383" s="36" t="s">
        <v>255</v>
      </c>
      <c r="I383" s="36" t="s">
        <v>251</v>
      </c>
      <c r="J383" s="36" t="s">
        <v>252</v>
      </c>
      <c r="K383" s="36">
        <v>10</v>
      </c>
    </row>
    <row r="384" spans="1:11">
      <c r="A384" s="36">
        <v>2024</v>
      </c>
      <c r="B384" s="36" t="s">
        <v>17</v>
      </c>
      <c r="C384" s="36" t="s">
        <v>1269</v>
      </c>
      <c r="D384" s="36" t="s">
        <v>1271</v>
      </c>
      <c r="E384" s="37">
        <v>45355</v>
      </c>
      <c r="F384" s="36" t="s">
        <v>257</v>
      </c>
      <c r="G384" s="36" t="s">
        <v>39</v>
      </c>
      <c r="H384" s="36" t="s">
        <v>255</v>
      </c>
      <c r="I384" s="36" t="s">
        <v>251</v>
      </c>
      <c r="J384" s="36" t="s">
        <v>252</v>
      </c>
      <c r="K384" s="36">
        <v>10</v>
      </c>
    </row>
    <row r="385" spans="1:11">
      <c r="A385" s="36">
        <v>2024</v>
      </c>
      <c r="B385" s="36" t="s">
        <v>17</v>
      </c>
      <c r="C385" s="36" t="s">
        <v>1269</v>
      </c>
      <c r="D385" s="36" t="s">
        <v>1271</v>
      </c>
      <c r="E385" s="37">
        <v>45355</v>
      </c>
      <c r="F385" s="36" t="s">
        <v>264</v>
      </c>
      <c r="G385" s="36" t="s">
        <v>636</v>
      </c>
      <c r="H385" s="36" t="s">
        <v>255</v>
      </c>
      <c r="I385" s="36" t="s">
        <v>251</v>
      </c>
      <c r="J385" s="36" t="s">
        <v>252</v>
      </c>
      <c r="K385" s="36">
        <v>0</v>
      </c>
    </row>
    <row r="386" spans="1:11">
      <c r="A386" s="36">
        <v>2024</v>
      </c>
      <c r="B386" s="36" t="s">
        <v>17</v>
      </c>
      <c r="C386" s="36" t="s">
        <v>1269</v>
      </c>
      <c r="D386" s="36" t="s">
        <v>1271</v>
      </c>
      <c r="E386" s="37">
        <v>45355</v>
      </c>
      <c r="F386" s="36" t="s">
        <v>260</v>
      </c>
      <c r="G386" s="36" t="s">
        <v>41</v>
      </c>
      <c r="H386" s="36" t="s">
        <v>255</v>
      </c>
      <c r="I386" s="36" t="s">
        <v>251</v>
      </c>
      <c r="J386" s="36" t="s">
        <v>252</v>
      </c>
      <c r="K386" s="36">
        <v>10</v>
      </c>
    </row>
    <row r="387" spans="1:11">
      <c r="A387" s="36">
        <v>2024</v>
      </c>
      <c r="B387" s="36" t="s">
        <v>17</v>
      </c>
      <c r="C387" s="36" t="s">
        <v>1269</v>
      </c>
      <c r="D387" s="36" t="s">
        <v>1271</v>
      </c>
      <c r="E387" s="37">
        <v>45355</v>
      </c>
      <c r="F387" s="36" t="s">
        <v>265</v>
      </c>
      <c r="G387" s="36" t="s">
        <v>1265</v>
      </c>
      <c r="H387" s="36" t="s">
        <v>255</v>
      </c>
      <c r="I387" s="36" t="s">
        <v>251</v>
      </c>
      <c r="J387" s="36" t="s">
        <v>252</v>
      </c>
      <c r="K387" s="36">
        <v>10</v>
      </c>
    </row>
    <row r="388" spans="1:11">
      <c r="A388" s="36">
        <v>2024</v>
      </c>
      <c r="B388" s="36" t="s">
        <v>17</v>
      </c>
      <c r="C388" s="36" t="s">
        <v>1269</v>
      </c>
      <c r="D388" s="36" t="s">
        <v>1271</v>
      </c>
      <c r="E388" s="37">
        <v>45355</v>
      </c>
      <c r="F388" s="36" t="s">
        <v>250</v>
      </c>
      <c r="G388" s="36" t="s">
        <v>44</v>
      </c>
      <c r="H388" s="36" t="s">
        <v>255</v>
      </c>
      <c r="I388" s="36" t="s">
        <v>251</v>
      </c>
      <c r="J388" s="36" t="s">
        <v>252</v>
      </c>
      <c r="K388" s="36">
        <v>8</v>
      </c>
    </row>
    <row r="389" spans="1:11">
      <c r="A389" s="36">
        <v>2024</v>
      </c>
      <c r="B389" s="36" t="s">
        <v>17</v>
      </c>
      <c r="C389" s="36" t="s">
        <v>1269</v>
      </c>
      <c r="D389" s="36" t="s">
        <v>1271</v>
      </c>
      <c r="E389" s="37">
        <v>45355</v>
      </c>
      <c r="F389" s="36" t="s">
        <v>688</v>
      </c>
      <c r="G389" s="36" t="s">
        <v>37</v>
      </c>
      <c r="H389" s="36" t="s">
        <v>255</v>
      </c>
      <c r="I389" s="36" t="s">
        <v>251</v>
      </c>
      <c r="J389" s="36" t="s">
        <v>252</v>
      </c>
      <c r="K389" s="36">
        <v>8</v>
      </c>
    </row>
    <row r="390" spans="1:11">
      <c r="A390" s="36">
        <v>2024</v>
      </c>
      <c r="B390" s="36" t="s">
        <v>17</v>
      </c>
      <c r="C390" s="36" t="s">
        <v>1269</v>
      </c>
      <c r="D390" s="36" t="s">
        <v>1271</v>
      </c>
      <c r="E390" s="37">
        <v>45355</v>
      </c>
      <c r="F390" s="36" t="s">
        <v>254</v>
      </c>
      <c r="G390" s="36" t="s">
        <v>53</v>
      </c>
      <c r="H390" s="36" t="s">
        <v>255</v>
      </c>
      <c r="I390" s="36" t="s">
        <v>251</v>
      </c>
      <c r="J390" s="36" t="s">
        <v>252</v>
      </c>
      <c r="K390" s="36">
        <v>10</v>
      </c>
    </row>
    <row r="391" spans="1:11">
      <c r="A391" s="36">
        <v>2024</v>
      </c>
      <c r="B391" s="36" t="s">
        <v>17</v>
      </c>
      <c r="C391" s="36" t="s">
        <v>1269</v>
      </c>
      <c r="D391" s="36" t="s">
        <v>1271</v>
      </c>
      <c r="E391" s="37">
        <v>45356</v>
      </c>
      <c r="F391" s="36" t="s">
        <v>1177</v>
      </c>
      <c r="G391" s="36" t="s">
        <v>1178</v>
      </c>
      <c r="H391" s="36" t="s">
        <v>255</v>
      </c>
      <c r="I391" s="36" t="s">
        <v>251</v>
      </c>
      <c r="J391" s="36" t="s">
        <v>252</v>
      </c>
      <c r="K391" s="36">
        <v>8</v>
      </c>
    </row>
    <row r="392" spans="1:11">
      <c r="A392" s="36">
        <v>2024</v>
      </c>
      <c r="B392" s="36" t="s">
        <v>17</v>
      </c>
      <c r="C392" s="36" t="s">
        <v>1269</v>
      </c>
      <c r="D392" s="36" t="s">
        <v>1271</v>
      </c>
      <c r="E392" s="37">
        <v>45356</v>
      </c>
      <c r="F392" s="36" t="s">
        <v>256</v>
      </c>
      <c r="G392" s="36" t="s">
        <v>23</v>
      </c>
      <c r="H392" s="36" t="s">
        <v>255</v>
      </c>
      <c r="I392" s="36" t="s">
        <v>251</v>
      </c>
      <c r="J392" s="36" t="s">
        <v>252</v>
      </c>
      <c r="K392" s="36">
        <v>10</v>
      </c>
    </row>
    <row r="393" spans="1:11">
      <c r="A393" s="36">
        <v>2024</v>
      </c>
      <c r="B393" s="36" t="s">
        <v>17</v>
      </c>
      <c r="C393" s="36" t="s">
        <v>1269</v>
      </c>
      <c r="D393" s="36" t="s">
        <v>1271</v>
      </c>
      <c r="E393" s="37">
        <v>45356</v>
      </c>
      <c r="F393" s="36" t="s">
        <v>1266</v>
      </c>
      <c r="G393" s="36" t="s">
        <v>1267</v>
      </c>
      <c r="H393" s="36" t="s">
        <v>255</v>
      </c>
      <c r="I393" s="36" t="s">
        <v>251</v>
      </c>
      <c r="J393" s="36" t="s">
        <v>252</v>
      </c>
      <c r="K393" s="36">
        <v>8</v>
      </c>
    </row>
    <row r="394" spans="1:11">
      <c r="A394" s="36">
        <v>2024</v>
      </c>
      <c r="B394" s="36" t="s">
        <v>17</v>
      </c>
      <c r="C394" s="36" t="s">
        <v>1269</v>
      </c>
      <c r="D394" s="36" t="s">
        <v>1271</v>
      </c>
      <c r="E394" s="37">
        <v>45356</v>
      </c>
      <c r="F394" s="36" t="s">
        <v>258</v>
      </c>
      <c r="G394" s="36" t="s">
        <v>259</v>
      </c>
      <c r="H394" s="36" t="s">
        <v>255</v>
      </c>
      <c r="I394" s="36" t="s">
        <v>251</v>
      </c>
      <c r="J394" s="36" t="s">
        <v>252</v>
      </c>
      <c r="K394" s="36">
        <v>10</v>
      </c>
    </row>
    <row r="395" spans="1:11">
      <c r="A395" s="36">
        <v>2024</v>
      </c>
      <c r="B395" s="36" t="s">
        <v>17</v>
      </c>
      <c r="C395" s="36" t="s">
        <v>1269</v>
      </c>
      <c r="D395" s="36" t="s">
        <v>1271</v>
      </c>
      <c r="E395" s="37">
        <v>45356</v>
      </c>
      <c r="F395" s="36" t="s">
        <v>257</v>
      </c>
      <c r="G395" s="36" t="s">
        <v>39</v>
      </c>
      <c r="H395" s="36" t="s">
        <v>255</v>
      </c>
      <c r="I395" s="36" t="s">
        <v>251</v>
      </c>
      <c r="J395" s="36" t="s">
        <v>252</v>
      </c>
      <c r="K395" s="36">
        <v>10</v>
      </c>
    </row>
    <row r="396" spans="1:11">
      <c r="A396" s="36">
        <v>2024</v>
      </c>
      <c r="B396" s="36" t="s">
        <v>17</v>
      </c>
      <c r="C396" s="36" t="s">
        <v>1269</v>
      </c>
      <c r="D396" s="36" t="s">
        <v>1271</v>
      </c>
      <c r="E396" s="37">
        <v>45356</v>
      </c>
      <c r="F396" s="36" t="s">
        <v>264</v>
      </c>
      <c r="G396" s="36" t="s">
        <v>636</v>
      </c>
      <c r="H396" s="36" t="s">
        <v>255</v>
      </c>
      <c r="I396" s="36" t="s">
        <v>251</v>
      </c>
      <c r="J396" s="36" t="s">
        <v>252</v>
      </c>
      <c r="K396" s="36">
        <v>0</v>
      </c>
    </row>
    <row r="397" spans="1:11">
      <c r="A397" s="36">
        <v>2024</v>
      </c>
      <c r="B397" s="36" t="s">
        <v>17</v>
      </c>
      <c r="C397" s="36" t="s">
        <v>1269</v>
      </c>
      <c r="D397" s="36" t="s">
        <v>1271</v>
      </c>
      <c r="E397" s="37">
        <v>45356</v>
      </c>
      <c r="F397" s="36" t="s">
        <v>260</v>
      </c>
      <c r="G397" s="36" t="s">
        <v>41</v>
      </c>
      <c r="H397" s="36" t="s">
        <v>255</v>
      </c>
      <c r="I397" s="36" t="s">
        <v>251</v>
      </c>
      <c r="J397" s="36" t="s">
        <v>252</v>
      </c>
      <c r="K397" s="36">
        <v>10</v>
      </c>
    </row>
    <row r="398" spans="1:11">
      <c r="A398" s="36">
        <v>2024</v>
      </c>
      <c r="B398" s="36" t="s">
        <v>17</v>
      </c>
      <c r="C398" s="36" t="s">
        <v>1269</v>
      </c>
      <c r="D398" s="36" t="s">
        <v>1271</v>
      </c>
      <c r="E398" s="37">
        <v>45356</v>
      </c>
      <c r="F398" s="36" t="s">
        <v>265</v>
      </c>
      <c r="G398" s="36" t="s">
        <v>1265</v>
      </c>
      <c r="H398" s="36" t="s">
        <v>255</v>
      </c>
      <c r="I398" s="36" t="s">
        <v>251</v>
      </c>
      <c r="J398" s="36" t="s">
        <v>252</v>
      </c>
      <c r="K398" s="36">
        <v>10</v>
      </c>
    </row>
    <row r="399" spans="1:11">
      <c r="A399" s="36">
        <v>2024</v>
      </c>
      <c r="B399" s="36" t="s">
        <v>17</v>
      </c>
      <c r="C399" s="36" t="s">
        <v>1269</v>
      </c>
      <c r="D399" s="36" t="s">
        <v>1271</v>
      </c>
      <c r="E399" s="37">
        <v>45356</v>
      </c>
      <c r="F399" s="36" t="s">
        <v>250</v>
      </c>
      <c r="G399" s="36" t="s">
        <v>44</v>
      </c>
      <c r="H399" s="36" t="s">
        <v>255</v>
      </c>
      <c r="I399" s="36" t="s">
        <v>251</v>
      </c>
      <c r="J399" s="36" t="s">
        <v>252</v>
      </c>
      <c r="K399" s="36">
        <v>8</v>
      </c>
    </row>
    <row r="400" spans="1:11">
      <c r="A400" s="36">
        <v>2024</v>
      </c>
      <c r="B400" s="36" t="s">
        <v>17</v>
      </c>
      <c r="C400" s="36" t="s">
        <v>1269</v>
      </c>
      <c r="D400" s="36" t="s">
        <v>1271</v>
      </c>
      <c r="E400" s="37">
        <v>45356</v>
      </c>
      <c r="F400" s="36" t="s">
        <v>688</v>
      </c>
      <c r="G400" s="36" t="s">
        <v>37</v>
      </c>
      <c r="H400" s="36" t="s">
        <v>255</v>
      </c>
      <c r="I400" s="36" t="s">
        <v>251</v>
      </c>
      <c r="J400" s="36" t="s">
        <v>252</v>
      </c>
      <c r="K400" s="36">
        <v>8</v>
      </c>
    </row>
    <row r="401" spans="1:11">
      <c r="A401" s="36">
        <v>2024</v>
      </c>
      <c r="B401" s="36" t="s">
        <v>17</v>
      </c>
      <c r="C401" s="36" t="s">
        <v>1269</v>
      </c>
      <c r="D401" s="36" t="s">
        <v>1271</v>
      </c>
      <c r="E401" s="37">
        <v>45356</v>
      </c>
      <c r="F401" s="36" t="s">
        <v>254</v>
      </c>
      <c r="G401" s="36" t="s">
        <v>53</v>
      </c>
      <c r="H401" s="36" t="s">
        <v>255</v>
      </c>
      <c r="I401" s="36" t="s">
        <v>251</v>
      </c>
      <c r="J401" s="36" t="s">
        <v>252</v>
      </c>
      <c r="K401" s="36">
        <v>10</v>
      </c>
    </row>
    <row r="402" spans="1:11">
      <c r="A402" s="36">
        <v>2024</v>
      </c>
      <c r="B402" s="36" t="s">
        <v>17</v>
      </c>
      <c r="C402" s="36" t="s">
        <v>1269</v>
      </c>
      <c r="D402" s="36" t="s">
        <v>1271</v>
      </c>
      <c r="E402" s="37">
        <v>45357</v>
      </c>
      <c r="F402" s="36" t="s">
        <v>1177</v>
      </c>
      <c r="G402" s="36" t="s">
        <v>1178</v>
      </c>
      <c r="H402" s="36" t="s">
        <v>255</v>
      </c>
      <c r="I402" s="36" t="s">
        <v>251</v>
      </c>
      <c r="J402" s="36" t="s">
        <v>252</v>
      </c>
      <c r="K402" s="36">
        <v>8</v>
      </c>
    </row>
    <row r="403" spans="1:11">
      <c r="A403" s="36">
        <v>2024</v>
      </c>
      <c r="B403" s="36" t="s">
        <v>17</v>
      </c>
      <c r="C403" s="36" t="s">
        <v>1269</v>
      </c>
      <c r="D403" s="36" t="s">
        <v>1271</v>
      </c>
      <c r="E403" s="37">
        <v>45357</v>
      </c>
      <c r="F403" s="36" t="s">
        <v>256</v>
      </c>
      <c r="G403" s="36" t="s">
        <v>23</v>
      </c>
      <c r="H403" s="36" t="s">
        <v>255</v>
      </c>
      <c r="I403" s="36" t="s">
        <v>251</v>
      </c>
      <c r="J403" s="36" t="s">
        <v>252</v>
      </c>
      <c r="K403" s="36">
        <v>10</v>
      </c>
    </row>
    <row r="404" spans="1:11">
      <c r="A404" s="36">
        <v>2024</v>
      </c>
      <c r="B404" s="36" t="s">
        <v>17</v>
      </c>
      <c r="C404" s="36" t="s">
        <v>1269</v>
      </c>
      <c r="D404" s="36" t="s">
        <v>1271</v>
      </c>
      <c r="E404" s="37">
        <v>45357</v>
      </c>
      <c r="F404" s="36" t="s">
        <v>1266</v>
      </c>
      <c r="G404" s="36" t="s">
        <v>1267</v>
      </c>
      <c r="H404" s="36" t="s">
        <v>255</v>
      </c>
      <c r="I404" s="36" t="s">
        <v>251</v>
      </c>
      <c r="J404" s="36" t="s">
        <v>252</v>
      </c>
      <c r="K404" s="36">
        <v>8</v>
      </c>
    </row>
    <row r="405" spans="1:11">
      <c r="A405" s="36">
        <v>2024</v>
      </c>
      <c r="B405" s="36" t="s">
        <v>17</v>
      </c>
      <c r="C405" s="36" t="s">
        <v>1269</v>
      </c>
      <c r="D405" s="36" t="s">
        <v>1271</v>
      </c>
      <c r="E405" s="37">
        <v>45357</v>
      </c>
      <c r="F405" s="36" t="s">
        <v>258</v>
      </c>
      <c r="G405" s="36" t="s">
        <v>259</v>
      </c>
      <c r="H405" s="36" t="s">
        <v>255</v>
      </c>
      <c r="I405" s="36" t="s">
        <v>251</v>
      </c>
      <c r="J405" s="36" t="s">
        <v>252</v>
      </c>
      <c r="K405" s="36">
        <v>10</v>
      </c>
    </row>
    <row r="406" spans="1:11">
      <c r="A406" s="36">
        <v>2024</v>
      </c>
      <c r="B406" s="36" t="s">
        <v>17</v>
      </c>
      <c r="C406" s="36" t="s">
        <v>1269</v>
      </c>
      <c r="D406" s="36" t="s">
        <v>1271</v>
      </c>
      <c r="E406" s="37">
        <v>45357</v>
      </c>
      <c r="F406" s="36" t="s">
        <v>257</v>
      </c>
      <c r="G406" s="36" t="s">
        <v>39</v>
      </c>
      <c r="H406" s="36" t="s">
        <v>255</v>
      </c>
      <c r="I406" s="36" t="s">
        <v>251</v>
      </c>
      <c r="J406" s="36" t="s">
        <v>252</v>
      </c>
      <c r="K406" s="36">
        <v>10</v>
      </c>
    </row>
    <row r="407" spans="1:11">
      <c r="A407" s="36">
        <v>2024</v>
      </c>
      <c r="B407" s="36" t="s">
        <v>17</v>
      </c>
      <c r="C407" s="36" t="s">
        <v>1269</v>
      </c>
      <c r="D407" s="36" t="s">
        <v>1271</v>
      </c>
      <c r="E407" s="37">
        <v>45357</v>
      </c>
      <c r="F407" s="36" t="s">
        <v>264</v>
      </c>
      <c r="G407" s="36" t="s">
        <v>636</v>
      </c>
      <c r="H407" s="36" t="s">
        <v>255</v>
      </c>
      <c r="I407" s="36" t="s">
        <v>251</v>
      </c>
      <c r="J407" s="36" t="s">
        <v>252</v>
      </c>
      <c r="K407" s="36">
        <v>0</v>
      </c>
    </row>
    <row r="408" spans="1:11">
      <c r="A408" s="36">
        <v>2024</v>
      </c>
      <c r="B408" s="36" t="s">
        <v>17</v>
      </c>
      <c r="C408" s="36" t="s">
        <v>1269</v>
      </c>
      <c r="D408" s="36" t="s">
        <v>1271</v>
      </c>
      <c r="E408" s="37">
        <v>45357</v>
      </c>
      <c r="F408" s="36" t="s">
        <v>260</v>
      </c>
      <c r="G408" s="36" t="s">
        <v>41</v>
      </c>
      <c r="H408" s="36" t="s">
        <v>255</v>
      </c>
      <c r="I408" s="36" t="s">
        <v>251</v>
      </c>
      <c r="J408" s="36" t="s">
        <v>252</v>
      </c>
      <c r="K408" s="36">
        <v>10</v>
      </c>
    </row>
    <row r="409" spans="1:11">
      <c r="A409" s="36">
        <v>2024</v>
      </c>
      <c r="B409" s="36" t="s">
        <v>17</v>
      </c>
      <c r="C409" s="36" t="s">
        <v>1269</v>
      </c>
      <c r="D409" s="36" t="s">
        <v>1271</v>
      </c>
      <c r="E409" s="37">
        <v>45357</v>
      </c>
      <c r="F409" s="36" t="s">
        <v>265</v>
      </c>
      <c r="G409" s="36" t="s">
        <v>1265</v>
      </c>
      <c r="H409" s="36" t="s">
        <v>255</v>
      </c>
      <c r="I409" s="36" t="s">
        <v>251</v>
      </c>
      <c r="J409" s="36" t="s">
        <v>252</v>
      </c>
      <c r="K409" s="36">
        <v>10</v>
      </c>
    </row>
    <row r="410" spans="1:11">
      <c r="A410" s="36">
        <v>2024</v>
      </c>
      <c r="B410" s="36" t="s">
        <v>17</v>
      </c>
      <c r="C410" s="36" t="s">
        <v>1269</v>
      </c>
      <c r="D410" s="36" t="s">
        <v>1271</v>
      </c>
      <c r="E410" s="37">
        <v>45357</v>
      </c>
      <c r="F410" s="36" t="s">
        <v>250</v>
      </c>
      <c r="G410" s="36" t="s">
        <v>44</v>
      </c>
      <c r="H410" s="36" t="s">
        <v>255</v>
      </c>
      <c r="I410" s="36" t="s">
        <v>251</v>
      </c>
      <c r="J410" s="36" t="s">
        <v>252</v>
      </c>
      <c r="K410" s="36">
        <v>10</v>
      </c>
    </row>
    <row r="411" spans="1:11">
      <c r="A411" s="36">
        <v>2024</v>
      </c>
      <c r="B411" s="36" t="s">
        <v>17</v>
      </c>
      <c r="C411" s="36" t="s">
        <v>1269</v>
      </c>
      <c r="D411" s="36" t="s">
        <v>1271</v>
      </c>
      <c r="E411" s="37">
        <v>45357</v>
      </c>
      <c r="F411" s="36" t="s">
        <v>688</v>
      </c>
      <c r="G411" s="36" t="s">
        <v>37</v>
      </c>
      <c r="H411" s="36" t="s">
        <v>255</v>
      </c>
      <c r="I411" s="36" t="s">
        <v>251</v>
      </c>
      <c r="J411" s="36" t="s">
        <v>252</v>
      </c>
      <c r="K411" s="36">
        <v>10</v>
      </c>
    </row>
    <row r="412" spans="1:11">
      <c r="A412" s="36">
        <v>2024</v>
      </c>
      <c r="B412" s="36" t="s">
        <v>17</v>
      </c>
      <c r="C412" s="36" t="s">
        <v>1269</v>
      </c>
      <c r="D412" s="36" t="s">
        <v>1271</v>
      </c>
      <c r="E412" s="37">
        <v>45357</v>
      </c>
      <c r="F412" s="36" t="s">
        <v>254</v>
      </c>
      <c r="G412" s="36" t="s">
        <v>53</v>
      </c>
      <c r="H412" s="36" t="s">
        <v>255</v>
      </c>
      <c r="I412" s="36" t="s">
        <v>251</v>
      </c>
      <c r="J412" s="36" t="s">
        <v>252</v>
      </c>
      <c r="K412" s="36">
        <v>10</v>
      </c>
    </row>
    <row r="413" spans="1:11">
      <c r="A413" s="36">
        <v>2024</v>
      </c>
      <c r="B413" s="36" t="s">
        <v>17</v>
      </c>
      <c r="C413" s="36" t="s">
        <v>1269</v>
      </c>
      <c r="D413" s="36" t="s">
        <v>1271</v>
      </c>
      <c r="E413" s="37">
        <v>45358</v>
      </c>
      <c r="F413" s="36" t="s">
        <v>1177</v>
      </c>
      <c r="G413" s="36" t="s">
        <v>1178</v>
      </c>
      <c r="H413" s="36" t="s">
        <v>255</v>
      </c>
      <c r="I413" s="36" t="s">
        <v>251</v>
      </c>
      <c r="J413" s="36" t="s">
        <v>252</v>
      </c>
      <c r="K413" s="36">
        <v>8</v>
      </c>
    </row>
    <row r="414" spans="1:11">
      <c r="A414" s="36">
        <v>2024</v>
      </c>
      <c r="B414" s="36" t="s">
        <v>17</v>
      </c>
      <c r="C414" s="36" t="s">
        <v>1269</v>
      </c>
      <c r="D414" s="36" t="s">
        <v>1271</v>
      </c>
      <c r="E414" s="37">
        <v>45358</v>
      </c>
      <c r="F414" s="36" t="s">
        <v>256</v>
      </c>
      <c r="G414" s="36" t="s">
        <v>23</v>
      </c>
      <c r="H414" s="36" t="s">
        <v>255</v>
      </c>
      <c r="I414" s="36" t="s">
        <v>251</v>
      </c>
      <c r="J414" s="36" t="s">
        <v>252</v>
      </c>
      <c r="K414" s="36">
        <v>10</v>
      </c>
    </row>
    <row r="415" spans="1:11">
      <c r="A415" s="36">
        <v>2024</v>
      </c>
      <c r="B415" s="36" t="s">
        <v>17</v>
      </c>
      <c r="C415" s="36" t="s">
        <v>1269</v>
      </c>
      <c r="D415" s="36" t="s">
        <v>1271</v>
      </c>
      <c r="E415" s="37">
        <v>45358</v>
      </c>
      <c r="F415" s="36" t="s">
        <v>1266</v>
      </c>
      <c r="G415" s="36" t="s">
        <v>1267</v>
      </c>
      <c r="H415" s="36" t="s">
        <v>255</v>
      </c>
      <c r="I415" s="36" t="s">
        <v>251</v>
      </c>
      <c r="J415" s="36" t="s">
        <v>252</v>
      </c>
      <c r="K415" s="36">
        <v>8</v>
      </c>
    </row>
    <row r="416" spans="1:11">
      <c r="A416" s="36">
        <v>2024</v>
      </c>
      <c r="B416" s="36" t="s">
        <v>17</v>
      </c>
      <c r="C416" s="36" t="s">
        <v>1269</v>
      </c>
      <c r="D416" s="36" t="s">
        <v>1271</v>
      </c>
      <c r="E416" s="37">
        <v>45358</v>
      </c>
      <c r="F416" s="36" t="s">
        <v>258</v>
      </c>
      <c r="G416" s="36" t="s">
        <v>259</v>
      </c>
      <c r="H416" s="36" t="s">
        <v>255</v>
      </c>
      <c r="I416" s="36" t="s">
        <v>251</v>
      </c>
      <c r="J416" s="36" t="s">
        <v>252</v>
      </c>
      <c r="K416" s="36">
        <v>10</v>
      </c>
    </row>
    <row r="417" spans="1:11">
      <c r="A417" s="36">
        <v>2024</v>
      </c>
      <c r="B417" s="36" t="s">
        <v>17</v>
      </c>
      <c r="C417" s="36" t="s">
        <v>1269</v>
      </c>
      <c r="D417" s="36" t="s">
        <v>1271</v>
      </c>
      <c r="E417" s="37">
        <v>45358</v>
      </c>
      <c r="F417" s="36" t="s">
        <v>257</v>
      </c>
      <c r="G417" s="36" t="s">
        <v>39</v>
      </c>
      <c r="H417" s="36" t="s">
        <v>255</v>
      </c>
      <c r="I417" s="36" t="s">
        <v>251</v>
      </c>
      <c r="J417" s="36" t="s">
        <v>252</v>
      </c>
      <c r="K417" s="36">
        <v>10</v>
      </c>
    </row>
    <row r="418" spans="1:11">
      <c r="A418" s="36">
        <v>2024</v>
      </c>
      <c r="B418" s="36" t="s">
        <v>17</v>
      </c>
      <c r="C418" s="36" t="s">
        <v>1269</v>
      </c>
      <c r="D418" s="36" t="s">
        <v>1271</v>
      </c>
      <c r="E418" s="37">
        <v>45358</v>
      </c>
      <c r="F418" s="36" t="s">
        <v>264</v>
      </c>
      <c r="G418" s="36" t="s">
        <v>636</v>
      </c>
      <c r="H418" s="36" t="s">
        <v>255</v>
      </c>
      <c r="I418" s="36" t="s">
        <v>251</v>
      </c>
      <c r="J418" s="36" t="s">
        <v>252</v>
      </c>
      <c r="K418" s="36">
        <v>8</v>
      </c>
    </row>
    <row r="419" spans="1:11">
      <c r="A419" s="36">
        <v>2024</v>
      </c>
      <c r="B419" s="36" t="s">
        <v>17</v>
      </c>
      <c r="C419" s="36" t="s">
        <v>1269</v>
      </c>
      <c r="D419" s="36" t="s">
        <v>1271</v>
      </c>
      <c r="E419" s="37">
        <v>45358</v>
      </c>
      <c r="F419" s="36" t="s">
        <v>260</v>
      </c>
      <c r="G419" s="36" t="s">
        <v>41</v>
      </c>
      <c r="H419" s="36" t="s">
        <v>255</v>
      </c>
      <c r="I419" s="36" t="s">
        <v>251</v>
      </c>
      <c r="J419" s="36" t="s">
        <v>252</v>
      </c>
      <c r="K419" s="36">
        <v>10</v>
      </c>
    </row>
    <row r="420" spans="1:11">
      <c r="A420" s="36">
        <v>2024</v>
      </c>
      <c r="B420" s="36" t="s">
        <v>17</v>
      </c>
      <c r="C420" s="36" t="s">
        <v>1269</v>
      </c>
      <c r="D420" s="36" t="s">
        <v>1271</v>
      </c>
      <c r="E420" s="37">
        <v>45358</v>
      </c>
      <c r="F420" s="36" t="s">
        <v>265</v>
      </c>
      <c r="G420" s="36" t="s">
        <v>1265</v>
      </c>
      <c r="H420" s="36" t="s">
        <v>255</v>
      </c>
      <c r="I420" s="36" t="s">
        <v>251</v>
      </c>
      <c r="J420" s="36" t="s">
        <v>252</v>
      </c>
      <c r="K420" s="36">
        <v>10</v>
      </c>
    </row>
    <row r="421" spans="1:11">
      <c r="A421" s="36">
        <v>2024</v>
      </c>
      <c r="B421" s="36" t="s">
        <v>17</v>
      </c>
      <c r="C421" s="36" t="s">
        <v>1269</v>
      </c>
      <c r="D421" s="36" t="s">
        <v>1271</v>
      </c>
      <c r="E421" s="37">
        <v>45358</v>
      </c>
      <c r="F421" s="36" t="s">
        <v>250</v>
      </c>
      <c r="G421" s="36" t="s">
        <v>44</v>
      </c>
      <c r="H421" s="36" t="s">
        <v>255</v>
      </c>
      <c r="I421" s="36" t="s">
        <v>251</v>
      </c>
      <c r="J421" s="36" t="s">
        <v>252</v>
      </c>
      <c r="K421" s="36">
        <v>10</v>
      </c>
    </row>
    <row r="422" spans="1:11">
      <c r="A422" s="36">
        <v>2024</v>
      </c>
      <c r="B422" s="36" t="s">
        <v>17</v>
      </c>
      <c r="C422" s="36" t="s">
        <v>1269</v>
      </c>
      <c r="D422" s="36" t="s">
        <v>1271</v>
      </c>
      <c r="E422" s="37">
        <v>45358</v>
      </c>
      <c r="F422" s="36" t="s">
        <v>688</v>
      </c>
      <c r="G422" s="36" t="s">
        <v>37</v>
      </c>
      <c r="H422" s="36" t="s">
        <v>255</v>
      </c>
      <c r="I422" s="36" t="s">
        <v>251</v>
      </c>
      <c r="J422" s="36" t="s">
        <v>252</v>
      </c>
      <c r="K422" s="36">
        <v>10</v>
      </c>
    </row>
    <row r="423" spans="1:11">
      <c r="A423" s="36">
        <v>2024</v>
      </c>
      <c r="B423" s="36" t="s">
        <v>17</v>
      </c>
      <c r="C423" s="36" t="s">
        <v>1269</v>
      </c>
      <c r="D423" s="36" t="s">
        <v>1271</v>
      </c>
      <c r="E423" s="37">
        <v>45358</v>
      </c>
      <c r="F423" s="36" t="s">
        <v>254</v>
      </c>
      <c r="G423" s="36" t="s">
        <v>53</v>
      </c>
      <c r="H423" s="36" t="s">
        <v>255</v>
      </c>
      <c r="I423" s="36" t="s">
        <v>251</v>
      </c>
      <c r="J423" s="36" t="s">
        <v>252</v>
      </c>
      <c r="K423" s="36">
        <v>10</v>
      </c>
    </row>
    <row r="424" spans="1:11">
      <c r="A424" s="36">
        <v>2024</v>
      </c>
      <c r="B424" s="36" t="s">
        <v>17</v>
      </c>
      <c r="C424" s="36" t="s">
        <v>1269</v>
      </c>
      <c r="D424" s="36" t="s">
        <v>1271</v>
      </c>
      <c r="E424" s="37">
        <v>45359</v>
      </c>
      <c r="F424" s="36" t="s">
        <v>1177</v>
      </c>
      <c r="G424" s="36" t="s">
        <v>1178</v>
      </c>
      <c r="H424" s="36" t="s">
        <v>255</v>
      </c>
      <c r="I424" s="36" t="s">
        <v>251</v>
      </c>
      <c r="J424" s="36" t="s">
        <v>252</v>
      </c>
      <c r="K424" s="36">
        <v>8</v>
      </c>
    </row>
    <row r="425" spans="1:11">
      <c r="A425" s="36">
        <v>2024</v>
      </c>
      <c r="B425" s="36" t="s">
        <v>17</v>
      </c>
      <c r="C425" s="36" t="s">
        <v>1269</v>
      </c>
      <c r="D425" s="36" t="s">
        <v>1271</v>
      </c>
      <c r="E425" s="37">
        <v>45359</v>
      </c>
      <c r="F425" s="36" t="s">
        <v>256</v>
      </c>
      <c r="G425" s="36" t="s">
        <v>23</v>
      </c>
      <c r="H425" s="36" t="s">
        <v>255</v>
      </c>
      <c r="I425" s="36" t="s">
        <v>251</v>
      </c>
      <c r="J425" s="36" t="s">
        <v>252</v>
      </c>
      <c r="K425" s="36">
        <v>4</v>
      </c>
    </row>
    <row r="426" spans="1:11">
      <c r="A426" s="36">
        <v>2024</v>
      </c>
      <c r="B426" s="36" t="s">
        <v>17</v>
      </c>
      <c r="C426" s="36" t="s">
        <v>1269</v>
      </c>
      <c r="D426" s="36" t="s">
        <v>1271</v>
      </c>
      <c r="E426" s="37">
        <v>45359</v>
      </c>
      <c r="F426" s="36" t="s">
        <v>1266</v>
      </c>
      <c r="G426" s="36" t="s">
        <v>1267</v>
      </c>
      <c r="H426" s="36" t="s">
        <v>255</v>
      </c>
      <c r="I426" s="36" t="s">
        <v>251</v>
      </c>
      <c r="J426" s="36" t="s">
        <v>252</v>
      </c>
      <c r="K426" s="36">
        <v>8</v>
      </c>
    </row>
    <row r="427" spans="1:11">
      <c r="A427" s="36">
        <v>2024</v>
      </c>
      <c r="B427" s="36" t="s">
        <v>17</v>
      </c>
      <c r="C427" s="36" t="s">
        <v>1269</v>
      </c>
      <c r="D427" s="36" t="s">
        <v>1271</v>
      </c>
      <c r="E427" s="37">
        <v>45359</v>
      </c>
      <c r="F427" s="36" t="s">
        <v>258</v>
      </c>
      <c r="G427" s="36" t="s">
        <v>259</v>
      </c>
      <c r="H427" s="36" t="s">
        <v>255</v>
      </c>
      <c r="I427" s="36" t="s">
        <v>251</v>
      </c>
      <c r="J427" s="36" t="s">
        <v>252</v>
      </c>
      <c r="K427" s="36">
        <v>4</v>
      </c>
    </row>
    <row r="428" spans="1:11">
      <c r="A428" s="36">
        <v>2024</v>
      </c>
      <c r="B428" s="36" t="s">
        <v>17</v>
      </c>
      <c r="C428" s="36" t="s">
        <v>1269</v>
      </c>
      <c r="D428" s="36" t="s">
        <v>1271</v>
      </c>
      <c r="E428" s="37">
        <v>45359</v>
      </c>
      <c r="F428" s="36" t="s">
        <v>257</v>
      </c>
      <c r="G428" s="36" t="s">
        <v>39</v>
      </c>
      <c r="H428" s="36" t="s">
        <v>255</v>
      </c>
      <c r="I428" s="36" t="s">
        <v>251</v>
      </c>
      <c r="J428" s="36" t="s">
        <v>252</v>
      </c>
      <c r="K428" s="36">
        <v>10</v>
      </c>
    </row>
    <row r="429" spans="1:11">
      <c r="A429" s="36">
        <v>2024</v>
      </c>
      <c r="B429" s="36" t="s">
        <v>17</v>
      </c>
      <c r="C429" s="36" t="s">
        <v>1269</v>
      </c>
      <c r="D429" s="36" t="s">
        <v>1271</v>
      </c>
      <c r="E429" s="37">
        <v>45359</v>
      </c>
      <c r="F429" s="36" t="s">
        <v>264</v>
      </c>
      <c r="G429" s="36" t="s">
        <v>636</v>
      </c>
      <c r="H429" s="36" t="s">
        <v>255</v>
      </c>
      <c r="I429" s="36" t="s">
        <v>251</v>
      </c>
      <c r="J429" s="36" t="s">
        <v>252</v>
      </c>
      <c r="K429" s="36">
        <v>8</v>
      </c>
    </row>
    <row r="430" spans="1:11">
      <c r="A430" s="36">
        <v>2024</v>
      </c>
      <c r="B430" s="36" t="s">
        <v>17</v>
      </c>
      <c r="C430" s="36" t="s">
        <v>1269</v>
      </c>
      <c r="D430" s="36" t="s">
        <v>1271</v>
      </c>
      <c r="E430" s="37">
        <v>45359</v>
      </c>
      <c r="F430" s="36" t="s">
        <v>260</v>
      </c>
      <c r="G430" s="36" t="s">
        <v>41</v>
      </c>
      <c r="H430" s="36" t="s">
        <v>255</v>
      </c>
      <c r="I430" s="36" t="s">
        <v>251</v>
      </c>
      <c r="J430" s="36" t="s">
        <v>252</v>
      </c>
      <c r="K430" s="36">
        <v>10</v>
      </c>
    </row>
    <row r="431" spans="1:11">
      <c r="A431" s="36">
        <v>2024</v>
      </c>
      <c r="B431" s="36" t="s">
        <v>17</v>
      </c>
      <c r="C431" s="36" t="s">
        <v>1269</v>
      </c>
      <c r="D431" s="36" t="s">
        <v>1271</v>
      </c>
      <c r="E431" s="37">
        <v>45359</v>
      </c>
      <c r="F431" s="36" t="s">
        <v>265</v>
      </c>
      <c r="G431" s="36" t="s">
        <v>1265</v>
      </c>
      <c r="H431" s="36" t="s">
        <v>255</v>
      </c>
      <c r="I431" s="36" t="s">
        <v>251</v>
      </c>
      <c r="J431" s="36" t="s">
        <v>252</v>
      </c>
      <c r="K431" s="36">
        <v>4</v>
      </c>
    </row>
    <row r="432" spans="1:11">
      <c r="A432" s="36">
        <v>2024</v>
      </c>
      <c r="B432" s="36" t="s">
        <v>17</v>
      </c>
      <c r="C432" s="36" t="s">
        <v>1269</v>
      </c>
      <c r="D432" s="36" t="s">
        <v>1271</v>
      </c>
      <c r="E432" s="37">
        <v>45359</v>
      </c>
      <c r="F432" s="36" t="s">
        <v>688</v>
      </c>
      <c r="G432" s="36" t="s">
        <v>37</v>
      </c>
      <c r="H432" s="36" t="s">
        <v>255</v>
      </c>
      <c r="I432" s="36" t="s">
        <v>251</v>
      </c>
      <c r="J432" s="36" t="s">
        <v>252</v>
      </c>
      <c r="K432" s="36">
        <v>10</v>
      </c>
    </row>
    <row r="433" spans="1:11">
      <c r="A433" s="36">
        <v>2024</v>
      </c>
      <c r="B433" s="36" t="s">
        <v>17</v>
      </c>
      <c r="C433" s="36" t="s">
        <v>1269</v>
      </c>
      <c r="D433" s="36" t="s">
        <v>1271</v>
      </c>
      <c r="E433" s="37">
        <v>45359</v>
      </c>
      <c r="F433" s="36" t="s">
        <v>254</v>
      </c>
      <c r="G433" s="36" t="s">
        <v>53</v>
      </c>
      <c r="H433" s="36" t="s">
        <v>255</v>
      </c>
      <c r="I433" s="36" t="s">
        <v>251</v>
      </c>
      <c r="J433" s="36" t="s">
        <v>252</v>
      </c>
      <c r="K433" s="36">
        <v>6</v>
      </c>
    </row>
    <row r="434" spans="1:11">
      <c r="A434" s="36">
        <v>2024</v>
      </c>
      <c r="B434" s="36" t="s">
        <v>17</v>
      </c>
      <c r="C434" s="36" t="s">
        <v>1269</v>
      </c>
      <c r="D434" s="36" t="s">
        <v>1274</v>
      </c>
      <c r="E434" s="37">
        <v>45362</v>
      </c>
      <c r="F434" s="36" t="s">
        <v>1177</v>
      </c>
      <c r="G434" s="36" t="s">
        <v>1178</v>
      </c>
      <c r="H434" s="36" t="s">
        <v>255</v>
      </c>
      <c r="I434" s="36" t="s">
        <v>251</v>
      </c>
      <c r="J434" s="36" t="s">
        <v>252</v>
      </c>
      <c r="K434" s="36">
        <v>8</v>
      </c>
    </row>
    <row r="435" spans="1:11">
      <c r="A435" s="36">
        <v>2024</v>
      </c>
      <c r="B435" s="36" t="s">
        <v>17</v>
      </c>
      <c r="C435" s="36" t="s">
        <v>1269</v>
      </c>
      <c r="D435" s="36" t="s">
        <v>1274</v>
      </c>
      <c r="E435" s="37">
        <v>45362</v>
      </c>
      <c r="F435" s="36" t="s">
        <v>256</v>
      </c>
      <c r="G435" s="36" t="s">
        <v>23</v>
      </c>
      <c r="H435" s="36" t="s">
        <v>255</v>
      </c>
      <c r="I435" s="36" t="s">
        <v>251</v>
      </c>
      <c r="J435" s="36" t="s">
        <v>252</v>
      </c>
      <c r="K435" s="36">
        <v>8</v>
      </c>
    </row>
    <row r="436" spans="1:11">
      <c r="A436" s="36">
        <v>2024</v>
      </c>
      <c r="B436" s="36" t="s">
        <v>17</v>
      </c>
      <c r="C436" s="36" t="s">
        <v>1269</v>
      </c>
      <c r="D436" s="36" t="s">
        <v>1274</v>
      </c>
      <c r="E436" s="37">
        <v>45362</v>
      </c>
      <c r="F436" s="36" t="s">
        <v>1266</v>
      </c>
      <c r="G436" s="36" t="s">
        <v>1267</v>
      </c>
      <c r="H436" s="36" t="s">
        <v>255</v>
      </c>
      <c r="I436" s="36" t="s">
        <v>251</v>
      </c>
      <c r="J436" s="36" t="s">
        <v>252</v>
      </c>
      <c r="K436" s="36">
        <v>8</v>
      </c>
    </row>
    <row r="437" spans="1:11">
      <c r="A437" s="36">
        <v>2024</v>
      </c>
      <c r="B437" s="36" t="s">
        <v>17</v>
      </c>
      <c r="C437" s="36" t="s">
        <v>1269</v>
      </c>
      <c r="D437" s="36" t="s">
        <v>1274</v>
      </c>
      <c r="E437" s="37">
        <v>45362</v>
      </c>
      <c r="F437" s="36" t="s">
        <v>258</v>
      </c>
      <c r="G437" s="36" t="s">
        <v>259</v>
      </c>
      <c r="H437" s="36" t="s">
        <v>255</v>
      </c>
      <c r="I437" s="36" t="s">
        <v>251</v>
      </c>
      <c r="J437" s="36" t="s">
        <v>252</v>
      </c>
      <c r="K437" s="36">
        <v>8</v>
      </c>
    </row>
    <row r="438" spans="1:11">
      <c r="A438" s="36">
        <v>2024</v>
      </c>
      <c r="B438" s="36" t="s">
        <v>17</v>
      </c>
      <c r="C438" s="36" t="s">
        <v>1269</v>
      </c>
      <c r="D438" s="36" t="s">
        <v>1274</v>
      </c>
      <c r="E438" s="37">
        <v>45362</v>
      </c>
      <c r="F438" s="36" t="s">
        <v>257</v>
      </c>
      <c r="G438" s="36" t="s">
        <v>39</v>
      </c>
      <c r="H438" s="36" t="s">
        <v>255</v>
      </c>
      <c r="I438" s="36" t="s">
        <v>251</v>
      </c>
      <c r="J438" s="36" t="s">
        <v>252</v>
      </c>
      <c r="K438" s="36">
        <v>8</v>
      </c>
    </row>
    <row r="439" spans="1:11">
      <c r="A439" s="36">
        <v>2024</v>
      </c>
      <c r="B439" s="36" t="s">
        <v>17</v>
      </c>
      <c r="C439" s="36" t="s">
        <v>1269</v>
      </c>
      <c r="D439" s="36" t="s">
        <v>1274</v>
      </c>
      <c r="E439" s="37">
        <v>45362</v>
      </c>
      <c r="F439" s="36" t="s">
        <v>264</v>
      </c>
      <c r="G439" s="36" t="s">
        <v>636</v>
      </c>
      <c r="H439" s="36" t="s">
        <v>255</v>
      </c>
      <c r="I439" s="36" t="s">
        <v>251</v>
      </c>
      <c r="J439" s="36" t="s">
        <v>252</v>
      </c>
      <c r="K439" s="36">
        <v>8</v>
      </c>
    </row>
    <row r="440" spans="1:11">
      <c r="A440" s="36">
        <v>2024</v>
      </c>
      <c r="B440" s="36" t="s">
        <v>17</v>
      </c>
      <c r="C440" s="36" t="s">
        <v>1269</v>
      </c>
      <c r="D440" s="36" t="s">
        <v>1274</v>
      </c>
      <c r="E440" s="37">
        <v>45362</v>
      </c>
      <c r="F440" s="36" t="s">
        <v>260</v>
      </c>
      <c r="G440" s="36" t="s">
        <v>41</v>
      </c>
      <c r="H440" s="36" t="s">
        <v>255</v>
      </c>
      <c r="I440" s="36" t="s">
        <v>251</v>
      </c>
      <c r="J440" s="36" t="s">
        <v>252</v>
      </c>
      <c r="K440" s="36">
        <v>10</v>
      </c>
    </row>
    <row r="441" spans="1:11">
      <c r="A441" s="36">
        <v>2024</v>
      </c>
      <c r="B441" s="36" t="s">
        <v>17</v>
      </c>
      <c r="C441" s="36" t="s">
        <v>1269</v>
      </c>
      <c r="D441" s="36" t="s">
        <v>1274</v>
      </c>
      <c r="E441" s="37">
        <v>45362</v>
      </c>
      <c r="F441" s="36" t="s">
        <v>265</v>
      </c>
      <c r="G441" s="36" t="s">
        <v>1265</v>
      </c>
      <c r="H441" s="36" t="s">
        <v>255</v>
      </c>
      <c r="I441" s="36" t="s">
        <v>251</v>
      </c>
      <c r="J441" s="36" t="s">
        <v>252</v>
      </c>
      <c r="K441" s="36">
        <v>8</v>
      </c>
    </row>
    <row r="442" spans="1:11">
      <c r="A442" s="36">
        <v>2024</v>
      </c>
      <c r="B442" s="36" t="s">
        <v>17</v>
      </c>
      <c r="C442" s="36" t="s">
        <v>1269</v>
      </c>
      <c r="D442" s="36" t="s">
        <v>1274</v>
      </c>
      <c r="E442" s="37">
        <v>45362</v>
      </c>
      <c r="F442" s="36" t="s">
        <v>688</v>
      </c>
      <c r="G442" s="36" t="s">
        <v>37</v>
      </c>
      <c r="H442" s="36" t="s">
        <v>255</v>
      </c>
      <c r="I442" s="36" t="s">
        <v>251</v>
      </c>
      <c r="J442" s="36" t="s">
        <v>252</v>
      </c>
      <c r="K442" s="36">
        <v>10</v>
      </c>
    </row>
    <row r="443" spans="1:11">
      <c r="A443" s="36">
        <v>2024</v>
      </c>
      <c r="B443" s="36" t="s">
        <v>17</v>
      </c>
      <c r="C443" s="36" t="s">
        <v>1269</v>
      </c>
      <c r="D443" s="36" t="s">
        <v>1274</v>
      </c>
      <c r="E443" s="37">
        <v>45363</v>
      </c>
      <c r="F443" s="36" t="s">
        <v>1177</v>
      </c>
      <c r="G443" s="36" t="s">
        <v>1178</v>
      </c>
      <c r="H443" s="36" t="s">
        <v>255</v>
      </c>
      <c r="I443" s="36" t="s">
        <v>251</v>
      </c>
      <c r="J443" s="36" t="s">
        <v>252</v>
      </c>
      <c r="K443" s="36">
        <v>8</v>
      </c>
    </row>
    <row r="444" spans="1:11">
      <c r="A444" s="36">
        <v>2024</v>
      </c>
      <c r="B444" s="36" t="s">
        <v>17</v>
      </c>
      <c r="C444" s="36" t="s">
        <v>1269</v>
      </c>
      <c r="D444" s="36" t="s">
        <v>1274</v>
      </c>
      <c r="E444" s="37">
        <v>45363</v>
      </c>
      <c r="F444" s="36" t="s">
        <v>256</v>
      </c>
      <c r="G444" s="36" t="s">
        <v>23</v>
      </c>
      <c r="H444" s="36" t="s">
        <v>255</v>
      </c>
      <c r="I444" s="36" t="s">
        <v>251</v>
      </c>
      <c r="J444" s="36" t="s">
        <v>252</v>
      </c>
      <c r="K444" s="36">
        <v>8</v>
      </c>
    </row>
    <row r="445" spans="1:11">
      <c r="A445" s="36">
        <v>2024</v>
      </c>
      <c r="B445" s="36" t="s">
        <v>17</v>
      </c>
      <c r="C445" s="36" t="s">
        <v>1269</v>
      </c>
      <c r="D445" s="36" t="s">
        <v>1274</v>
      </c>
      <c r="E445" s="37">
        <v>45363</v>
      </c>
      <c r="F445" s="36" t="s">
        <v>1266</v>
      </c>
      <c r="G445" s="36" t="s">
        <v>1267</v>
      </c>
      <c r="H445" s="36" t="s">
        <v>255</v>
      </c>
      <c r="I445" s="36" t="s">
        <v>251</v>
      </c>
      <c r="J445" s="36" t="s">
        <v>252</v>
      </c>
      <c r="K445" s="36">
        <v>8</v>
      </c>
    </row>
    <row r="446" spans="1:11">
      <c r="A446" s="36">
        <v>2024</v>
      </c>
      <c r="B446" s="36" t="s">
        <v>17</v>
      </c>
      <c r="C446" s="36" t="s">
        <v>1269</v>
      </c>
      <c r="D446" s="36" t="s">
        <v>1274</v>
      </c>
      <c r="E446" s="37">
        <v>45363</v>
      </c>
      <c r="F446" s="36" t="s">
        <v>258</v>
      </c>
      <c r="G446" s="36" t="s">
        <v>259</v>
      </c>
      <c r="H446" s="36" t="s">
        <v>255</v>
      </c>
      <c r="I446" s="36" t="s">
        <v>251</v>
      </c>
      <c r="J446" s="36" t="s">
        <v>252</v>
      </c>
      <c r="K446" s="36">
        <v>10</v>
      </c>
    </row>
    <row r="447" spans="1:11">
      <c r="A447" s="36">
        <v>2024</v>
      </c>
      <c r="B447" s="36" t="s">
        <v>17</v>
      </c>
      <c r="C447" s="36" t="s">
        <v>1269</v>
      </c>
      <c r="D447" s="36" t="s">
        <v>1274</v>
      </c>
      <c r="E447" s="37">
        <v>45363</v>
      </c>
      <c r="F447" s="36" t="s">
        <v>257</v>
      </c>
      <c r="G447" s="36" t="s">
        <v>39</v>
      </c>
      <c r="H447" s="36" t="s">
        <v>255</v>
      </c>
      <c r="I447" s="36" t="s">
        <v>251</v>
      </c>
      <c r="J447" s="36" t="s">
        <v>252</v>
      </c>
      <c r="K447" s="36">
        <v>8</v>
      </c>
    </row>
    <row r="448" spans="1:11">
      <c r="A448" s="36">
        <v>2024</v>
      </c>
      <c r="B448" s="36" t="s">
        <v>17</v>
      </c>
      <c r="C448" s="36" t="s">
        <v>1269</v>
      </c>
      <c r="D448" s="36" t="s">
        <v>1274</v>
      </c>
      <c r="E448" s="37">
        <v>45363</v>
      </c>
      <c r="F448" s="36" t="s">
        <v>264</v>
      </c>
      <c r="G448" s="36" t="s">
        <v>636</v>
      </c>
      <c r="H448" s="36" t="s">
        <v>255</v>
      </c>
      <c r="I448" s="36" t="s">
        <v>251</v>
      </c>
      <c r="J448" s="36" t="s">
        <v>252</v>
      </c>
      <c r="K448" s="36">
        <v>8</v>
      </c>
    </row>
    <row r="449" spans="1:11">
      <c r="A449" s="36">
        <v>2024</v>
      </c>
      <c r="B449" s="36" t="s">
        <v>17</v>
      </c>
      <c r="C449" s="36" t="s">
        <v>1269</v>
      </c>
      <c r="D449" s="36" t="s">
        <v>1274</v>
      </c>
      <c r="E449" s="37">
        <v>45363</v>
      </c>
      <c r="F449" s="36" t="s">
        <v>260</v>
      </c>
      <c r="G449" s="36" t="s">
        <v>41</v>
      </c>
      <c r="H449" s="36" t="s">
        <v>255</v>
      </c>
      <c r="I449" s="36" t="s">
        <v>251</v>
      </c>
      <c r="J449" s="36" t="s">
        <v>252</v>
      </c>
      <c r="K449" s="36">
        <v>10</v>
      </c>
    </row>
    <row r="450" spans="1:11">
      <c r="A450" s="36">
        <v>2024</v>
      </c>
      <c r="B450" s="36" t="s">
        <v>17</v>
      </c>
      <c r="C450" s="36" t="s">
        <v>1269</v>
      </c>
      <c r="D450" s="36" t="s">
        <v>1274</v>
      </c>
      <c r="E450" s="37">
        <v>45363</v>
      </c>
      <c r="F450" s="36" t="s">
        <v>265</v>
      </c>
      <c r="G450" s="36" t="s">
        <v>1265</v>
      </c>
      <c r="H450" s="36" t="s">
        <v>255</v>
      </c>
      <c r="I450" s="36" t="s">
        <v>251</v>
      </c>
      <c r="J450" s="36" t="s">
        <v>252</v>
      </c>
      <c r="K450" s="36">
        <v>10</v>
      </c>
    </row>
    <row r="451" spans="1:11">
      <c r="A451" s="36">
        <v>2024</v>
      </c>
      <c r="B451" s="36" t="s">
        <v>17</v>
      </c>
      <c r="C451" s="36" t="s">
        <v>1269</v>
      </c>
      <c r="D451" s="36" t="s">
        <v>1274</v>
      </c>
      <c r="E451" s="37">
        <v>45363</v>
      </c>
      <c r="F451" s="36" t="s">
        <v>250</v>
      </c>
      <c r="G451" s="36" t="s">
        <v>44</v>
      </c>
      <c r="H451" s="36" t="s">
        <v>255</v>
      </c>
      <c r="I451" s="36" t="s">
        <v>251</v>
      </c>
      <c r="J451" s="36" t="s">
        <v>252</v>
      </c>
      <c r="K451" s="36">
        <v>10</v>
      </c>
    </row>
    <row r="452" spans="1:11">
      <c r="A452" s="36">
        <v>2024</v>
      </c>
      <c r="B452" s="36" t="s">
        <v>17</v>
      </c>
      <c r="C452" s="36" t="s">
        <v>1269</v>
      </c>
      <c r="D452" s="36" t="s">
        <v>1274</v>
      </c>
      <c r="E452" s="37">
        <v>45363</v>
      </c>
      <c r="F452" s="36" t="s">
        <v>688</v>
      </c>
      <c r="G452" s="36" t="s">
        <v>37</v>
      </c>
      <c r="H452" s="36" t="s">
        <v>255</v>
      </c>
      <c r="I452" s="36" t="s">
        <v>251</v>
      </c>
      <c r="J452" s="36" t="s">
        <v>252</v>
      </c>
      <c r="K452" s="36">
        <v>10</v>
      </c>
    </row>
    <row r="453" spans="1:11">
      <c r="A453" s="36">
        <v>2024</v>
      </c>
      <c r="B453" s="36" t="s">
        <v>17</v>
      </c>
      <c r="C453" s="36" t="s">
        <v>1269</v>
      </c>
      <c r="D453" s="36" t="s">
        <v>1274</v>
      </c>
      <c r="E453" s="37">
        <v>45364</v>
      </c>
      <c r="F453" s="36" t="s">
        <v>1177</v>
      </c>
      <c r="G453" s="36" t="s">
        <v>1178</v>
      </c>
      <c r="H453" s="36" t="s">
        <v>255</v>
      </c>
      <c r="I453" s="36" t="s">
        <v>251</v>
      </c>
      <c r="J453" s="36" t="s">
        <v>252</v>
      </c>
      <c r="K453" s="36">
        <v>8</v>
      </c>
    </row>
    <row r="454" spans="1:11">
      <c r="A454" s="36">
        <v>2024</v>
      </c>
      <c r="B454" s="36" t="s">
        <v>17</v>
      </c>
      <c r="C454" s="36" t="s">
        <v>1269</v>
      </c>
      <c r="D454" s="36" t="s">
        <v>1274</v>
      </c>
      <c r="E454" s="37">
        <v>45364</v>
      </c>
      <c r="F454" s="36" t="s">
        <v>256</v>
      </c>
      <c r="G454" s="36" t="s">
        <v>23</v>
      </c>
      <c r="H454" s="36" t="s">
        <v>255</v>
      </c>
      <c r="I454" s="36" t="s">
        <v>251</v>
      </c>
      <c r="J454" s="36" t="s">
        <v>252</v>
      </c>
      <c r="K454" s="36">
        <v>8</v>
      </c>
    </row>
    <row r="455" spans="1:11">
      <c r="A455" s="36">
        <v>2024</v>
      </c>
      <c r="B455" s="36" t="s">
        <v>17</v>
      </c>
      <c r="C455" s="36" t="s">
        <v>1269</v>
      </c>
      <c r="D455" s="36" t="s">
        <v>1274</v>
      </c>
      <c r="E455" s="37">
        <v>45364</v>
      </c>
      <c r="F455" s="36" t="s">
        <v>1266</v>
      </c>
      <c r="G455" s="36" t="s">
        <v>1267</v>
      </c>
      <c r="H455" s="36" t="s">
        <v>255</v>
      </c>
      <c r="I455" s="36" t="s">
        <v>251</v>
      </c>
      <c r="J455" s="36" t="s">
        <v>252</v>
      </c>
      <c r="K455" s="36">
        <v>8</v>
      </c>
    </row>
    <row r="456" spans="1:11">
      <c r="A456" s="36">
        <v>2024</v>
      </c>
      <c r="B456" s="36" t="s">
        <v>17</v>
      </c>
      <c r="C456" s="36" t="s">
        <v>1269</v>
      </c>
      <c r="D456" s="36" t="s">
        <v>1274</v>
      </c>
      <c r="E456" s="37">
        <v>45364</v>
      </c>
      <c r="F456" s="36" t="s">
        <v>258</v>
      </c>
      <c r="G456" s="36" t="s">
        <v>259</v>
      </c>
      <c r="H456" s="36" t="s">
        <v>255</v>
      </c>
      <c r="I456" s="36" t="s">
        <v>251</v>
      </c>
      <c r="J456" s="36" t="s">
        <v>252</v>
      </c>
      <c r="K456" s="36">
        <v>8</v>
      </c>
    </row>
    <row r="457" spans="1:11">
      <c r="A457" s="36">
        <v>2024</v>
      </c>
      <c r="B457" s="36" t="s">
        <v>17</v>
      </c>
      <c r="C457" s="36" t="s">
        <v>1269</v>
      </c>
      <c r="D457" s="36" t="s">
        <v>1274</v>
      </c>
      <c r="E457" s="37">
        <v>45364</v>
      </c>
      <c r="F457" s="36" t="s">
        <v>257</v>
      </c>
      <c r="G457" s="36" t="s">
        <v>39</v>
      </c>
      <c r="H457" s="36" t="s">
        <v>255</v>
      </c>
      <c r="I457" s="36" t="s">
        <v>251</v>
      </c>
      <c r="J457" s="36" t="s">
        <v>252</v>
      </c>
      <c r="K457" s="36">
        <v>10</v>
      </c>
    </row>
    <row r="458" spans="1:11">
      <c r="A458" s="36">
        <v>2024</v>
      </c>
      <c r="B458" s="36" t="s">
        <v>17</v>
      </c>
      <c r="C458" s="36" t="s">
        <v>1269</v>
      </c>
      <c r="D458" s="36" t="s">
        <v>1274</v>
      </c>
      <c r="E458" s="37">
        <v>45364</v>
      </c>
      <c r="F458" s="36" t="s">
        <v>264</v>
      </c>
      <c r="G458" s="36" t="s">
        <v>636</v>
      </c>
      <c r="H458" s="36" t="s">
        <v>255</v>
      </c>
      <c r="I458" s="36" t="s">
        <v>251</v>
      </c>
      <c r="J458" s="36" t="s">
        <v>252</v>
      </c>
      <c r="K458" s="36">
        <v>8</v>
      </c>
    </row>
    <row r="459" spans="1:11">
      <c r="A459" s="36">
        <v>2024</v>
      </c>
      <c r="B459" s="36" t="s">
        <v>17</v>
      </c>
      <c r="C459" s="36" t="s">
        <v>1269</v>
      </c>
      <c r="D459" s="36" t="s">
        <v>1274</v>
      </c>
      <c r="E459" s="37">
        <v>45364</v>
      </c>
      <c r="F459" s="36" t="s">
        <v>260</v>
      </c>
      <c r="G459" s="36" t="s">
        <v>41</v>
      </c>
      <c r="H459" s="36" t="s">
        <v>255</v>
      </c>
      <c r="I459" s="36" t="s">
        <v>251</v>
      </c>
      <c r="J459" s="36" t="s">
        <v>252</v>
      </c>
      <c r="K459" s="36">
        <v>10</v>
      </c>
    </row>
    <row r="460" spans="1:11">
      <c r="A460" s="36">
        <v>2024</v>
      </c>
      <c r="B460" s="36" t="s">
        <v>17</v>
      </c>
      <c r="C460" s="36" t="s">
        <v>1269</v>
      </c>
      <c r="D460" s="36" t="s">
        <v>1274</v>
      </c>
      <c r="E460" s="37">
        <v>45364</v>
      </c>
      <c r="F460" s="36" t="s">
        <v>265</v>
      </c>
      <c r="G460" s="36" t="s">
        <v>1265</v>
      </c>
      <c r="H460" s="36" t="s">
        <v>255</v>
      </c>
      <c r="I460" s="36" t="s">
        <v>251</v>
      </c>
      <c r="J460" s="36" t="s">
        <v>252</v>
      </c>
      <c r="K460" s="36">
        <v>8</v>
      </c>
    </row>
    <row r="461" spans="1:11">
      <c r="A461" s="36">
        <v>2024</v>
      </c>
      <c r="B461" s="36" t="s">
        <v>17</v>
      </c>
      <c r="C461" s="36" t="s">
        <v>1269</v>
      </c>
      <c r="D461" s="36" t="s">
        <v>1274</v>
      </c>
      <c r="E461" s="37">
        <v>45364</v>
      </c>
      <c r="F461" s="36" t="s">
        <v>250</v>
      </c>
      <c r="G461" s="36" t="s">
        <v>44</v>
      </c>
      <c r="H461" s="36" t="s">
        <v>255</v>
      </c>
      <c r="I461" s="36" t="s">
        <v>251</v>
      </c>
      <c r="J461" s="36" t="s">
        <v>252</v>
      </c>
      <c r="K461" s="36">
        <v>10</v>
      </c>
    </row>
    <row r="462" spans="1:11">
      <c r="A462" s="36">
        <v>2024</v>
      </c>
      <c r="B462" s="36" t="s">
        <v>17</v>
      </c>
      <c r="C462" s="36" t="s">
        <v>1269</v>
      </c>
      <c r="D462" s="36" t="s">
        <v>1274</v>
      </c>
      <c r="E462" s="37">
        <v>45364</v>
      </c>
      <c r="F462" s="36" t="s">
        <v>688</v>
      </c>
      <c r="G462" s="36" t="s">
        <v>37</v>
      </c>
      <c r="H462" s="36" t="s">
        <v>255</v>
      </c>
      <c r="I462" s="36" t="s">
        <v>251</v>
      </c>
      <c r="J462" s="36" t="s">
        <v>252</v>
      </c>
      <c r="K462" s="36">
        <v>10</v>
      </c>
    </row>
    <row r="463" spans="1:11">
      <c r="A463" s="36">
        <v>2024</v>
      </c>
      <c r="B463" s="36" t="s">
        <v>17</v>
      </c>
      <c r="C463" s="36" t="s">
        <v>1269</v>
      </c>
      <c r="D463" s="36" t="s">
        <v>1274</v>
      </c>
      <c r="E463" s="37">
        <v>45364</v>
      </c>
      <c r="F463" s="36" t="s">
        <v>254</v>
      </c>
      <c r="G463" s="36" t="s">
        <v>53</v>
      </c>
      <c r="H463" s="36" t="s">
        <v>255</v>
      </c>
      <c r="I463" s="36" t="s">
        <v>251</v>
      </c>
      <c r="J463" s="36" t="s">
        <v>252</v>
      </c>
      <c r="K463" s="36">
        <v>8</v>
      </c>
    </row>
    <row r="464" spans="1:11">
      <c r="A464" s="36">
        <v>2024</v>
      </c>
      <c r="B464" s="36" t="s">
        <v>17</v>
      </c>
      <c r="C464" s="36" t="s">
        <v>1269</v>
      </c>
      <c r="D464" s="36" t="s">
        <v>1274</v>
      </c>
      <c r="E464" s="37">
        <v>45365</v>
      </c>
      <c r="F464" s="36" t="s">
        <v>1177</v>
      </c>
      <c r="G464" s="36" t="s">
        <v>1178</v>
      </c>
      <c r="H464" s="36" t="s">
        <v>255</v>
      </c>
      <c r="I464" s="36" t="s">
        <v>251</v>
      </c>
      <c r="J464" s="36" t="s">
        <v>252</v>
      </c>
      <c r="K464" s="36">
        <v>8</v>
      </c>
    </row>
    <row r="465" spans="1:11">
      <c r="A465" s="36">
        <v>2024</v>
      </c>
      <c r="B465" s="36" t="s">
        <v>17</v>
      </c>
      <c r="C465" s="36" t="s">
        <v>1269</v>
      </c>
      <c r="D465" s="36" t="s">
        <v>1274</v>
      </c>
      <c r="E465" s="37">
        <v>45365</v>
      </c>
      <c r="F465" s="36" t="s">
        <v>256</v>
      </c>
      <c r="G465" s="36" t="s">
        <v>23</v>
      </c>
      <c r="H465" s="36" t="s">
        <v>255</v>
      </c>
      <c r="I465" s="36" t="s">
        <v>251</v>
      </c>
      <c r="J465" s="36" t="s">
        <v>252</v>
      </c>
      <c r="K465" s="36">
        <v>10</v>
      </c>
    </row>
    <row r="466" spans="1:11">
      <c r="A466" s="36">
        <v>2024</v>
      </c>
      <c r="B466" s="36" t="s">
        <v>17</v>
      </c>
      <c r="C466" s="36" t="s">
        <v>1269</v>
      </c>
      <c r="D466" s="36" t="s">
        <v>1274</v>
      </c>
      <c r="E466" s="37">
        <v>45365</v>
      </c>
      <c r="F466" s="36" t="s">
        <v>258</v>
      </c>
      <c r="G466" s="36" t="s">
        <v>259</v>
      </c>
      <c r="H466" s="36" t="s">
        <v>255</v>
      </c>
      <c r="I466" s="36" t="s">
        <v>251</v>
      </c>
      <c r="J466" s="36" t="s">
        <v>252</v>
      </c>
      <c r="K466" s="36">
        <v>8</v>
      </c>
    </row>
    <row r="467" spans="1:11">
      <c r="A467" s="36">
        <v>2024</v>
      </c>
      <c r="B467" s="36" t="s">
        <v>17</v>
      </c>
      <c r="C467" s="36" t="s">
        <v>1269</v>
      </c>
      <c r="D467" s="36" t="s">
        <v>1274</v>
      </c>
      <c r="E467" s="37">
        <v>45365</v>
      </c>
      <c r="F467" s="36" t="s">
        <v>257</v>
      </c>
      <c r="G467" s="36" t="s">
        <v>39</v>
      </c>
      <c r="H467" s="36" t="s">
        <v>255</v>
      </c>
      <c r="I467" s="36" t="s">
        <v>251</v>
      </c>
      <c r="J467" s="36" t="s">
        <v>252</v>
      </c>
      <c r="K467" s="36">
        <v>10</v>
      </c>
    </row>
    <row r="468" spans="1:11">
      <c r="A468" s="36">
        <v>2024</v>
      </c>
      <c r="B468" s="36" t="s">
        <v>17</v>
      </c>
      <c r="C468" s="36" t="s">
        <v>1269</v>
      </c>
      <c r="D468" s="36" t="s">
        <v>1274</v>
      </c>
      <c r="E468" s="37">
        <v>45365</v>
      </c>
      <c r="F468" s="36" t="s">
        <v>264</v>
      </c>
      <c r="G468" s="36" t="s">
        <v>636</v>
      </c>
      <c r="H468" s="36" t="s">
        <v>255</v>
      </c>
      <c r="I468" s="36" t="s">
        <v>251</v>
      </c>
      <c r="J468" s="36" t="s">
        <v>252</v>
      </c>
      <c r="K468" s="36">
        <v>8</v>
      </c>
    </row>
    <row r="469" spans="1:11">
      <c r="A469" s="36">
        <v>2024</v>
      </c>
      <c r="B469" s="36" t="s">
        <v>17</v>
      </c>
      <c r="C469" s="36" t="s">
        <v>1269</v>
      </c>
      <c r="D469" s="36" t="s">
        <v>1274</v>
      </c>
      <c r="E469" s="37">
        <v>45365</v>
      </c>
      <c r="F469" s="36" t="s">
        <v>260</v>
      </c>
      <c r="G469" s="36" t="s">
        <v>41</v>
      </c>
      <c r="H469" s="36" t="s">
        <v>255</v>
      </c>
      <c r="I469" s="36" t="s">
        <v>251</v>
      </c>
      <c r="J469" s="36" t="s">
        <v>252</v>
      </c>
      <c r="K469" s="36">
        <v>10</v>
      </c>
    </row>
    <row r="470" spans="1:11">
      <c r="A470" s="36">
        <v>2024</v>
      </c>
      <c r="B470" s="36" t="s">
        <v>17</v>
      </c>
      <c r="C470" s="36" t="s">
        <v>1269</v>
      </c>
      <c r="D470" s="36" t="s">
        <v>1274</v>
      </c>
      <c r="E470" s="37">
        <v>45365</v>
      </c>
      <c r="F470" s="36" t="s">
        <v>265</v>
      </c>
      <c r="G470" s="36" t="s">
        <v>1265</v>
      </c>
      <c r="H470" s="36" t="s">
        <v>255</v>
      </c>
      <c r="I470" s="36" t="s">
        <v>251</v>
      </c>
      <c r="J470" s="36" t="s">
        <v>252</v>
      </c>
      <c r="K470" s="36">
        <v>8</v>
      </c>
    </row>
    <row r="471" spans="1:11">
      <c r="A471" s="36">
        <v>2024</v>
      </c>
      <c r="B471" s="36" t="s">
        <v>17</v>
      </c>
      <c r="C471" s="36" t="s">
        <v>1269</v>
      </c>
      <c r="D471" s="36" t="s">
        <v>1274</v>
      </c>
      <c r="E471" s="37">
        <v>45365</v>
      </c>
      <c r="F471" s="36" t="s">
        <v>250</v>
      </c>
      <c r="G471" s="36" t="s">
        <v>44</v>
      </c>
      <c r="H471" s="36" t="s">
        <v>255</v>
      </c>
      <c r="I471" s="36" t="s">
        <v>251</v>
      </c>
      <c r="J471" s="36" t="s">
        <v>252</v>
      </c>
      <c r="K471" s="36">
        <v>10</v>
      </c>
    </row>
    <row r="472" spans="1:11">
      <c r="A472" s="36">
        <v>2024</v>
      </c>
      <c r="B472" s="36" t="s">
        <v>17</v>
      </c>
      <c r="C472" s="36" t="s">
        <v>1269</v>
      </c>
      <c r="D472" s="36" t="s">
        <v>1274</v>
      </c>
      <c r="E472" s="37">
        <v>45365</v>
      </c>
      <c r="F472" s="36" t="s">
        <v>688</v>
      </c>
      <c r="G472" s="36" t="s">
        <v>37</v>
      </c>
      <c r="H472" s="36" t="s">
        <v>255</v>
      </c>
      <c r="I472" s="36" t="s">
        <v>251</v>
      </c>
      <c r="J472" s="36" t="s">
        <v>252</v>
      </c>
      <c r="K472" s="36">
        <v>10</v>
      </c>
    </row>
    <row r="473" spans="1:11">
      <c r="A473" s="36">
        <v>2024</v>
      </c>
      <c r="B473" s="36" t="s">
        <v>17</v>
      </c>
      <c r="C473" s="36" t="s">
        <v>1269</v>
      </c>
      <c r="D473" s="36" t="s">
        <v>1274</v>
      </c>
      <c r="E473" s="37">
        <v>45365</v>
      </c>
      <c r="F473" s="36" t="s">
        <v>254</v>
      </c>
      <c r="G473" s="36" t="s">
        <v>53</v>
      </c>
      <c r="H473" s="36" t="s">
        <v>255</v>
      </c>
      <c r="I473" s="36" t="s">
        <v>251</v>
      </c>
      <c r="J473" s="36" t="s">
        <v>252</v>
      </c>
      <c r="K473" s="36">
        <v>8</v>
      </c>
    </row>
    <row r="474" spans="1:11">
      <c r="A474" s="36">
        <v>2024</v>
      </c>
      <c r="B474" s="36" t="s">
        <v>17</v>
      </c>
      <c r="C474" s="36" t="s">
        <v>1269</v>
      </c>
      <c r="D474" s="36" t="s">
        <v>1274</v>
      </c>
      <c r="E474" s="37">
        <v>45366</v>
      </c>
      <c r="F474" s="36" t="s">
        <v>1177</v>
      </c>
      <c r="G474" s="36" t="s">
        <v>1178</v>
      </c>
      <c r="H474" s="36" t="s">
        <v>255</v>
      </c>
      <c r="I474" s="36" t="s">
        <v>251</v>
      </c>
      <c r="J474" s="36" t="s">
        <v>252</v>
      </c>
      <c r="K474" s="36">
        <v>8</v>
      </c>
    </row>
    <row r="475" spans="1:11">
      <c r="A475" s="36">
        <v>2024</v>
      </c>
      <c r="B475" s="36" t="s">
        <v>17</v>
      </c>
      <c r="C475" s="36" t="s">
        <v>1269</v>
      </c>
      <c r="D475" s="36" t="s">
        <v>1274</v>
      </c>
      <c r="E475" s="37">
        <v>45366</v>
      </c>
      <c r="F475" s="36" t="s">
        <v>256</v>
      </c>
      <c r="G475" s="36" t="s">
        <v>23</v>
      </c>
      <c r="H475" s="36" t="s">
        <v>255</v>
      </c>
      <c r="I475" s="36" t="s">
        <v>251</v>
      </c>
      <c r="J475" s="36" t="s">
        <v>252</v>
      </c>
      <c r="K475" s="36">
        <v>8</v>
      </c>
    </row>
    <row r="476" spans="1:11">
      <c r="A476" s="36">
        <v>2024</v>
      </c>
      <c r="B476" s="36" t="s">
        <v>17</v>
      </c>
      <c r="C476" s="36" t="s">
        <v>1269</v>
      </c>
      <c r="D476" s="36" t="s">
        <v>1274</v>
      </c>
      <c r="E476" s="37">
        <v>45366</v>
      </c>
      <c r="F476" s="36" t="s">
        <v>258</v>
      </c>
      <c r="G476" s="36" t="s">
        <v>259</v>
      </c>
      <c r="H476" s="36" t="s">
        <v>255</v>
      </c>
      <c r="I476" s="36" t="s">
        <v>251</v>
      </c>
      <c r="J476" s="36" t="s">
        <v>252</v>
      </c>
      <c r="K476" s="36">
        <v>8</v>
      </c>
    </row>
    <row r="477" spans="1:11">
      <c r="A477" s="36">
        <v>2024</v>
      </c>
      <c r="B477" s="36" t="s">
        <v>17</v>
      </c>
      <c r="C477" s="36" t="s">
        <v>1269</v>
      </c>
      <c r="D477" s="36" t="s">
        <v>1274</v>
      </c>
      <c r="E477" s="37">
        <v>45366</v>
      </c>
      <c r="F477" s="36" t="s">
        <v>257</v>
      </c>
      <c r="G477" s="36" t="s">
        <v>39</v>
      </c>
      <c r="H477" s="36" t="s">
        <v>255</v>
      </c>
      <c r="I477" s="36" t="s">
        <v>251</v>
      </c>
      <c r="J477" s="36" t="s">
        <v>252</v>
      </c>
      <c r="K477" s="36">
        <v>10</v>
      </c>
    </row>
    <row r="478" spans="1:11">
      <c r="A478" s="36">
        <v>2024</v>
      </c>
      <c r="B478" s="36" t="s">
        <v>17</v>
      </c>
      <c r="C478" s="36" t="s">
        <v>1269</v>
      </c>
      <c r="D478" s="36" t="s">
        <v>1274</v>
      </c>
      <c r="E478" s="37">
        <v>45366</v>
      </c>
      <c r="F478" s="36" t="s">
        <v>264</v>
      </c>
      <c r="G478" s="36" t="s">
        <v>636</v>
      </c>
      <c r="H478" s="36" t="s">
        <v>255</v>
      </c>
      <c r="I478" s="36" t="s">
        <v>251</v>
      </c>
      <c r="J478" s="36" t="s">
        <v>252</v>
      </c>
      <c r="K478" s="36">
        <v>8</v>
      </c>
    </row>
    <row r="479" spans="1:11">
      <c r="A479" s="36">
        <v>2024</v>
      </c>
      <c r="B479" s="36" t="s">
        <v>17</v>
      </c>
      <c r="C479" s="36" t="s">
        <v>1269</v>
      </c>
      <c r="D479" s="36" t="s">
        <v>1274</v>
      </c>
      <c r="E479" s="37">
        <v>45366</v>
      </c>
      <c r="F479" s="36" t="s">
        <v>260</v>
      </c>
      <c r="G479" s="36" t="s">
        <v>41</v>
      </c>
      <c r="H479" s="36" t="s">
        <v>255</v>
      </c>
      <c r="I479" s="36" t="s">
        <v>251</v>
      </c>
      <c r="J479" s="36" t="s">
        <v>252</v>
      </c>
      <c r="K479" s="36">
        <v>8</v>
      </c>
    </row>
    <row r="480" spans="1:11">
      <c r="A480" s="36">
        <v>2024</v>
      </c>
      <c r="B480" s="36" t="s">
        <v>17</v>
      </c>
      <c r="C480" s="36" t="s">
        <v>1269</v>
      </c>
      <c r="D480" s="36" t="s">
        <v>1274</v>
      </c>
      <c r="E480" s="37">
        <v>45366</v>
      </c>
      <c r="F480" s="36" t="s">
        <v>265</v>
      </c>
      <c r="G480" s="36" t="s">
        <v>1265</v>
      </c>
      <c r="H480" s="36" t="s">
        <v>255</v>
      </c>
      <c r="I480" s="36" t="s">
        <v>251</v>
      </c>
      <c r="J480" s="36" t="s">
        <v>252</v>
      </c>
      <c r="K480" s="36">
        <v>8</v>
      </c>
    </row>
    <row r="481" spans="1:11">
      <c r="A481" s="36">
        <v>2024</v>
      </c>
      <c r="B481" s="36" t="s">
        <v>17</v>
      </c>
      <c r="C481" s="36" t="s">
        <v>1269</v>
      </c>
      <c r="D481" s="36" t="s">
        <v>1274</v>
      </c>
      <c r="E481" s="37">
        <v>45366</v>
      </c>
      <c r="F481" s="36" t="s">
        <v>250</v>
      </c>
      <c r="G481" s="36" t="s">
        <v>44</v>
      </c>
      <c r="H481" s="36" t="s">
        <v>255</v>
      </c>
      <c r="I481" s="36" t="s">
        <v>251</v>
      </c>
      <c r="J481" s="36" t="s">
        <v>252</v>
      </c>
      <c r="K481" s="36">
        <v>10</v>
      </c>
    </row>
    <row r="482" spans="1:11">
      <c r="A482" s="36">
        <v>2024</v>
      </c>
      <c r="B482" s="36" t="s">
        <v>17</v>
      </c>
      <c r="C482" s="36" t="s">
        <v>1269</v>
      </c>
      <c r="D482" s="36" t="s">
        <v>1274</v>
      </c>
      <c r="E482" s="37">
        <v>45366</v>
      </c>
      <c r="F482" s="36" t="s">
        <v>688</v>
      </c>
      <c r="G482" s="36" t="s">
        <v>37</v>
      </c>
      <c r="H482" s="36" t="s">
        <v>255</v>
      </c>
      <c r="I482" s="36" t="s">
        <v>251</v>
      </c>
      <c r="J482" s="36" t="s">
        <v>252</v>
      </c>
      <c r="K482" s="36">
        <v>10</v>
      </c>
    </row>
    <row r="483" spans="1:11">
      <c r="A483" s="36">
        <v>2024</v>
      </c>
      <c r="B483" s="36" t="s">
        <v>17</v>
      </c>
      <c r="C483" s="36" t="s">
        <v>1269</v>
      </c>
      <c r="D483" s="36" t="s">
        <v>1274</v>
      </c>
      <c r="E483" s="37">
        <v>45366</v>
      </c>
      <c r="F483" s="36" t="s">
        <v>254</v>
      </c>
      <c r="G483" s="36" t="s">
        <v>53</v>
      </c>
      <c r="H483" s="36" t="s">
        <v>255</v>
      </c>
      <c r="I483" s="36" t="s">
        <v>251</v>
      </c>
      <c r="J483" s="36" t="s">
        <v>252</v>
      </c>
      <c r="K483" s="36">
        <v>10</v>
      </c>
    </row>
    <row r="484" spans="1:11">
      <c r="A484" s="36">
        <v>2024</v>
      </c>
      <c r="B484" s="36" t="s">
        <v>17</v>
      </c>
      <c r="C484" s="36" t="s">
        <v>1269</v>
      </c>
      <c r="D484" s="36" t="s">
        <v>1280</v>
      </c>
      <c r="E484" s="37">
        <v>45369</v>
      </c>
      <c r="F484" s="36" t="s">
        <v>1177</v>
      </c>
      <c r="G484" s="36" t="s">
        <v>1178</v>
      </c>
      <c r="H484" s="36" t="s">
        <v>255</v>
      </c>
      <c r="I484" s="36" t="s">
        <v>251</v>
      </c>
      <c r="J484" s="36" t="s">
        <v>252</v>
      </c>
      <c r="K484" s="36">
        <v>8</v>
      </c>
    </row>
    <row r="485" spans="1:11">
      <c r="A485" s="36">
        <v>2024</v>
      </c>
      <c r="B485" s="36" t="s">
        <v>17</v>
      </c>
      <c r="C485" s="36" t="s">
        <v>1269</v>
      </c>
      <c r="D485" s="36" t="s">
        <v>1280</v>
      </c>
      <c r="E485" s="37">
        <v>45369</v>
      </c>
      <c r="F485" s="36" t="s">
        <v>256</v>
      </c>
      <c r="G485" s="36" t="s">
        <v>23</v>
      </c>
      <c r="H485" s="36" t="s">
        <v>255</v>
      </c>
      <c r="I485" s="36" t="s">
        <v>251</v>
      </c>
      <c r="J485" s="36" t="s">
        <v>252</v>
      </c>
      <c r="K485" s="36">
        <v>8</v>
      </c>
    </row>
    <row r="486" spans="1:11">
      <c r="A486" s="36">
        <v>2024</v>
      </c>
      <c r="B486" s="36" t="s">
        <v>17</v>
      </c>
      <c r="C486" s="36" t="s">
        <v>1269</v>
      </c>
      <c r="D486" s="36" t="s">
        <v>1280</v>
      </c>
      <c r="E486" s="37">
        <v>45369</v>
      </c>
      <c r="F486" s="36" t="s">
        <v>258</v>
      </c>
      <c r="G486" s="36" t="s">
        <v>259</v>
      </c>
      <c r="H486" s="36" t="s">
        <v>255</v>
      </c>
      <c r="I486" s="36" t="s">
        <v>251</v>
      </c>
      <c r="J486" s="36" t="s">
        <v>252</v>
      </c>
      <c r="K486" s="36">
        <v>8</v>
      </c>
    </row>
    <row r="487" spans="1:11">
      <c r="A487" s="36">
        <v>2024</v>
      </c>
      <c r="B487" s="36" t="s">
        <v>17</v>
      </c>
      <c r="C487" s="36" t="s">
        <v>1269</v>
      </c>
      <c r="D487" s="36" t="s">
        <v>1280</v>
      </c>
      <c r="E487" s="37">
        <v>45369</v>
      </c>
      <c r="F487" s="36" t="s">
        <v>257</v>
      </c>
      <c r="G487" s="36" t="s">
        <v>39</v>
      </c>
      <c r="H487" s="36" t="s">
        <v>255</v>
      </c>
      <c r="I487" s="36" t="s">
        <v>251</v>
      </c>
      <c r="J487" s="36" t="s">
        <v>252</v>
      </c>
      <c r="K487" s="36">
        <v>8</v>
      </c>
    </row>
    <row r="488" spans="1:11">
      <c r="A488" s="36">
        <v>2024</v>
      </c>
      <c r="B488" s="36" t="s">
        <v>17</v>
      </c>
      <c r="C488" s="36" t="s">
        <v>1269</v>
      </c>
      <c r="D488" s="36" t="s">
        <v>1280</v>
      </c>
      <c r="E488" s="37">
        <v>45369</v>
      </c>
      <c r="F488" s="36" t="s">
        <v>264</v>
      </c>
      <c r="G488" s="36" t="s">
        <v>636</v>
      </c>
      <c r="H488" s="36" t="s">
        <v>255</v>
      </c>
      <c r="I488" s="36" t="s">
        <v>251</v>
      </c>
      <c r="J488" s="36" t="s">
        <v>252</v>
      </c>
      <c r="K488" s="36">
        <v>8</v>
      </c>
    </row>
    <row r="489" spans="1:11">
      <c r="A489" s="36">
        <v>2024</v>
      </c>
      <c r="B489" s="36" t="s">
        <v>17</v>
      </c>
      <c r="C489" s="36" t="s">
        <v>1269</v>
      </c>
      <c r="D489" s="36" t="s">
        <v>1280</v>
      </c>
      <c r="E489" s="37">
        <v>45369</v>
      </c>
      <c r="F489" s="36" t="s">
        <v>260</v>
      </c>
      <c r="G489" s="36" t="s">
        <v>41</v>
      </c>
      <c r="H489" s="36" t="s">
        <v>255</v>
      </c>
      <c r="I489" s="36" t="s">
        <v>251</v>
      </c>
      <c r="J489" s="36" t="s">
        <v>252</v>
      </c>
      <c r="K489" s="36">
        <v>10</v>
      </c>
    </row>
    <row r="490" spans="1:11">
      <c r="A490" s="36">
        <v>2024</v>
      </c>
      <c r="B490" s="36" t="s">
        <v>17</v>
      </c>
      <c r="C490" s="36" t="s">
        <v>1269</v>
      </c>
      <c r="D490" s="36" t="s">
        <v>1280</v>
      </c>
      <c r="E490" s="37">
        <v>45369</v>
      </c>
      <c r="F490" s="36" t="s">
        <v>265</v>
      </c>
      <c r="G490" s="36" t="s">
        <v>1265</v>
      </c>
      <c r="H490" s="36" t="s">
        <v>255</v>
      </c>
      <c r="I490" s="36" t="s">
        <v>251</v>
      </c>
      <c r="J490" s="36" t="s">
        <v>252</v>
      </c>
      <c r="K490" s="36">
        <v>8</v>
      </c>
    </row>
    <row r="491" spans="1:11">
      <c r="A491" s="36">
        <v>2024</v>
      </c>
      <c r="B491" s="36" t="s">
        <v>17</v>
      </c>
      <c r="C491" s="36" t="s">
        <v>1269</v>
      </c>
      <c r="D491" s="36" t="s">
        <v>1280</v>
      </c>
      <c r="E491" s="37">
        <v>45369</v>
      </c>
      <c r="F491" s="36" t="s">
        <v>688</v>
      </c>
      <c r="G491" s="36" t="s">
        <v>37</v>
      </c>
      <c r="H491" s="36" t="s">
        <v>255</v>
      </c>
      <c r="I491" s="36" t="s">
        <v>251</v>
      </c>
      <c r="J491" s="36" t="s">
        <v>252</v>
      </c>
      <c r="K491" s="36">
        <v>8</v>
      </c>
    </row>
    <row r="492" spans="1:11">
      <c r="A492" s="36">
        <v>2024</v>
      </c>
      <c r="B492" s="36" t="s">
        <v>17</v>
      </c>
      <c r="C492" s="36" t="s">
        <v>1269</v>
      </c>
      <c r="D492" s="36" t="s">
        <v>1280</v>
      </c>
      <c r="E492" s="37">
        <v>45369</v>
      </c>
      <c r="F492" s="36" t="s">
        <v>254</v>
      </c>
      <c r="G492" s="36" t="s">
        <v>53</v>
      </c>
      <c r="H492" s="36" t="s">
        <v>255</v>
      </c>
      <c r="I492" s="36" t="s">
        <v>251</v>
      </c>
      <c r="J492" s="36" t="s">
        <v>252</v>
      </c>
      <c r="K492" s="36">
        <v>8</v>
      </c>
    </row>
    <row r="493" spans="1:11">
      <c r="A493" s="36">
        <v>2024</v>
      </c>
      <c r="B493" s="36" t="s">
        <v>17</v>
      </c>
      <c r="C493" s="36" t="s">
        <v>1269</v>
      </c>
      <c r="D493" s="36" t="s">
        <v>1280</v>
      </c>
      <c r="E493" s="37">
        <v>45370</v>
      </c>
      <c r="F493" s="36" t="s">
        <v>1177</v>
      </c>
      <c r="G493" s="36" t="s">
        <v>1178</v>
      </c>
      <c r="H493" s="36" t="s">
        <v>255</v>
      </c>
      <c r="I493" s="36" t="s">
        <v>251</v>
      </c>
      <c r="J493" s="36" t="s">
        <v>252</v>
      </c>
      <c r="K493" s="36">
        <v>8</v>
      </c>
    </row>
    <row r="494" spans="1:11">
      <c r="A494" s="36">
        <v>2024</v>
      </c>
      <c r="B494" s="36" t="s">
        <v>17</v>
      </c>
      <c r="C494" s="36" t="s">
        <v>1269</v>
      </c>
      <c r="D494" s="36" t="s">
        <v>1280</v>
      </c>
      <c r="E494" s="37">
        <v>45370</v>
      </c>
      <c r="F494" s="36" t="s">
        <v>256</v>
      </c>
      <c r="G494" s="36" t="s">
        <v>23</v>
      </c>
      <c r="H494" s="36" t="s">
        <v>255</v>
      </c>
      <c r="I494" s="36" t="s">
        <v>251</v>
      </c>
      <c r="J494" s="36" t="s">
        <v>252</v>
      </c>
      <c r="K494" s="36">
        <v>8</v>
      </c>
    </row>
    <row r="495" spans="1:11">
      <c r="A495" s="36">
        <v>2024</v>
      </c>
      <c r="B495" s="36" t="s">
        <v>17</v>
      </c>
      <c r="C495" s="36" t="s">
        <v>1269</v>
      </c>
      <c r="D495" s="36" t="s">
        <v>1280</v>
      </c>
      <c r="E495" s="37">
        <v>45370</v>
      </c>
      <c r="F495" s="36" t="s">
        <v>258</v>
      </c>
      <c r="G495" s="36" t="s">
        <v>259</v>
      </c>
      <c r="H495" s="36" t="s">
        <v>255</v>
      </c>
      <c r="I495" s="36" t="s">
        <v>251</v>
      </c>
      <c r="J495" s="36" t="s">
        <v>252</v>
      </c>
      <c r="K495" s="36">
        <v>10</v>
      </c>
    </row>
    <row r="496" spans="1:11">
      <c r="A496" s="36">
        <v>2024</v>
      </c>
      <c r="B496" s="36" t="s">
        <v>17</v>
      </c>
      <c r="C496" s="36" t="s">
        <v>1269</v>
      </c>
      <c r="D496" s="36" t="s">
        <v>1280</v>
      </c>
      <c r="E496" s="37">
        <v>45370</v>
      </c>
      <c r="F496" s="36" t="s">
        <v>257</v>
      </c>
      <c r="G496" s="36" t="s">
        <v>39</v>
      </c>
      <c r="H496" s="36" t="s">
        <v>255</v>
      </c>
      <c r="I496" s="36" t="s">
        <v>251</v>
      </c>
      <c r="J496" s="36" t="s">
        <v>252</v>
      </c>
      <c r="K496" s="36">
        <v>8</v>
      </c>
    </row>
    <row r="497" spans="1:11">
      <c r="A497" s="36">
        <v>2024</v>
      </c>
      <c r="B497" s="36" t="s">
        <v>17</v>
      </c>
      <c r="C497" s="36" t="s">
        <v>1269</v>
      </c>
      <c r="D497" s="36" t="s">
        <v>1280</v>
      </c>
      <c r="E497" s="37">
        <v>45370</v>
      </c>
      <c r="F497" s="36" t="s">
        <v>264</v>
      </c>
      <c r="G497" s="36" t="s">
        <v>636</v>
      </c>
      <c r="H497" s="36" t="s">
        <v>255</v>
      </c>
      <c r="I497" s="36" t="s">
        <v>251</v>
      </c>
      <c r="J497" s="36" t="s">
        <v>252</v>
      </c>
      <c r="K497" s="36">
        <v>8</v>
      </c>
    </row>
    <row r="498" spans="1:11">
      <c r="A498" s="36">
        <v>2024</v>
      </c>
      <c r="B498" s="36" t="s">
        <v>17</v>
      </c>
      <c r="C498" s="36" t="s">
        <v>1269</v>
      </c>
      <c r="D498" s="36" t="s">
        <v>1280</v>
      </c>
      <c r="E498" s="37">
        <v>45370</v>
      </c>
      <c r="F498" s="36" t="s">
        <v>260</v>
      </c>
      <c r="G498" s="36" t="s">
        <v>41</v>
      </c>
      <c r="H498" s="36" t="s">
        <v>255</v>
      </c>
      <c r="I498" s="36" t="s">
        <v>251</v>
      </c>
      <c r="J498" s="36" t="s">
        <v>252</v>
      </c>
      <c r="K498" s="36">
        <v>10</v>
      </c>
    </row>
    <row r="499" spans="1:11">
      <c r="A499" s="36">
        <v>2024</v>
      </c>
      <c r="B499" s="36" t="s">
        <v>17</v>
      </c>
      <c r="C499" s="36" t="s">
        <v>1269</v>
      </c>
      <c r="D499" s="36" t="s">
        <v>1280</v>
      </c>
      <c r="E499" s="37">
        <v>45370</v>
      </c>
      <c r="F499" s="36" t="s">
        <v>265</v>
      </c>
      <c r="G499" s="36" t="s">
        <v>1265</v>
      </c>
      <c r="H499" s="36" t="s">
        <v>255</v>
      </c>
      <c r="I499" s="36" t="s">
        <v>251</v>
      </c>
      <c r="J499" s="36" t="s">
        <v>252</v>
      </c>
      <c r="K499" s="36">
        <v>10</v>
      </c>
    </row>
    <row r="500" spans="1:11">
      <c r="A500" s="36">
        <v>2024</v>
      </c>
      <c r="B500" s="36" t="s">
        <v>17</v>
      </c>
      <c r="C500" s="36" t="s">
        <v>1269</v>
      </c>
      <c r="D500" s="36" t="s">
        <v>1280</v>
      </c>
      <c r="E500" s="37">
        <v>45370</v>
      </c>
      <c r="F500" s="36" t="s">
        <v>688</v>
      </c>
      <c r="G500" s="36" t="s">
        <v>37</v>
      </c>
      <c r="H500" s="36" t="s">
        <v>255</v>
      </c>
      <c r="I500" s="36" t="s">
        <v>251</v>
      </c>
      <c r="J500" s="36" t="s">
        <v>252</v>
      </c>
      <c r="K500" s="36">
        <v>10</v>
      </c>
    </row>
    <row r="501" spans="1:11">
      <c r="A501" s="36">
        <v>2024</v>
      </c>
      <c r="B501" s="36" t="s">
        <v>17</v>
      </c>
      <c r="C501" s="36" t="s">
        <v>1269</v>
      </c>
      <c r="D501" s="36" t="s">
        <v>1280</v>
      </c>
      <c r="E501" s="37">
        <v>45370</v>
      </c>
      <c r="F501" s="36" t="s">
        <v>254</v>
      </c>
      <c r="G501" s="36" t="s">
        <v>53</v>
      </c>
      <c r="H501" s="36" t="s">
        <v>255</v>
      </c>
      <c r="I501" s="36" t="s">
        <v>251</v>
      </c>
      <c r="J501" s="36" t="s">
        <v>252</v>
      </c>
      <c r="K501" s="36">
        <v>10</v>
      </c>
    </row>
    <row r="502" spans="1:11">
      <c r="A502" s="36">
        <v>2024</v>
      </c>
      <c r="B502" s="36" t="s">
        <v>17</v>
      </c>
      <c r="C502" s="36" t="s">
        <v>1269</v>
      </c>
      <c r="D502" s="36" t="s">
        <v>1280</v>
      </c>
      <c r="E502" s="37">
        <v>45371</v>
      </c>
      <c r="F502" s="36" t="s">
        <v>1177</v>
      </c>
      <c r="G502" s="36" t="s">
        <v>1178</v>
      </c>
      <c r="H502" s="36" t="s">
        <v>255</v>
      </c>
      <c r="I502" s="36" t="s">
        <v>251</v>
      </c>
      <c r="J502" s="36" t="s">
        <v>252</v>
      </c>
      <c r="K502" s="36">
        <v>8</v>
      </c>
    </row>
    <row r="503" spans="1:11">
      <c r="A503" s="36">
        <v>2024</v>
      </c>
      <c r="B503" s="36" t="s">
        <v>17</v>
      </c>
      <c r="C503" s="36" t="s">
        <v>1269</v>
      </c>
      <c r="D503" s="36" t="s">
        <v>1280</v>
      </c>
      <c r="E503" s="37">
        <v>45371</v>
      </c>
      <c r="F503" s="36" t="s">
        <v>256</v>
      </c>
      <c r="G503" s="36" t="s">
        <v>23</v>
      </c>
      <c r="H503" s="36" t="s">
        <v>255</v>
      </c>
      <c r="I503" s="36" t="s">
        <v>251</v>
      </c>
      <c r="J503" s="36" t="s">
        <v>252</v>
      </c>
      <c r="K503" s="36">
        <v>8</v>
      </c>
    </row>
    <row r="504" spans="1:11">
      <c r="A504" s="36">
        <v>2024</v>
      </c>
      <c r="B504" s="36" t="s">
        <v>17</v>
      </c>
      <c r="C504" s="36" t="s">
        <v>1269</v>
      </c>
      <c r="D504" s="36" t="s">
        <v>1280</v>
      </c>
      <c r="E504" s="37">
        <v>45371</v>
      </c>
      <c r="F504" s="36" t="s">
        <v>258</v>
      </c>
      <c r="G504" s="36" t="s">
        <v>259</v>
      </c>
      <c r="H504" s="36" t="s">
        <v>255</v>
      </c>
      <c r="I504" s="36" t="s">
        <v>251</v>
      </c>
      <c r="J504" s="36" t="s">
        <v>252</v>
      </c>
      <c r="K504" s="36">
        <v>8</v>
      </c>
    </row>
    <row r="505" spans="1:11">
      <c r="A505" s="36">
        <v>2024</v>
      </c>
      <c r="B505" s="36" t="s">
        <v>17</v>
      </c>
      <c r="C505" s="36" t="s">
        <v>1269</v>
      </c>
      <c r="D505" s="36" t="s">
        <v>1280</v>
      </c>
      <c r="E505" s="37">
        <v>45371</v>
      </c>
      <c r="F505" s="36" t="s">
        <v>257</v>
      </c>
      <c r="G505" s="36" t="s">
        <v>39</v>
      </c>
      <c r="H505" s="36" t="s">
        <v>255</v>
      </c>
      <c r="I505" s="36" t="s">
        <v>251</v>
      </c>
      <c r="J505" s="36" t="s">
        <v>252</v>
      </c>
      <c r="K505" s="36">
        <v>10</v>
      </c>
    </row>
    <row r="506" spans="1:11">
      <c r="A506" s="36">
        <v>2024</v>
      </c>
      <c r="B506" s="36" t="s">
        <v>17</v>
      </c>
      <c r="C506" s="36" t="s">
        <v>1269</v>
      </c>
      <c r="D506" s="36" t="s">
        <v>1280</v>
      </c>
      <c r="E506" s="37">
        <v>45371</v>
      </c>
      <c r="F506" s="36" t="s">
        <v>264</v>
      </c>
      <c r="G506" s="36" t="s">
        <v>636</v>
      </c>
      <c r="H506" s="36" t="s">
        <v>255</v>
      </c>
      <c r="I506" s="36" t="s">
        <v>251</v>
      </c>
      <c r="J506" s="36" t="s">
        <v>252</v>
      </c>
      <c r="K506" s="36">
        <v>8</v>
      </c>
    </row>
    <row r="507" spans="1:11">
      <c r="A507" s="36">
        <v>2024</v>
      </c>
      <c r="B507" s="36" t="s">
        <v>17</v>
      </c>
      <c r="C507" s="36" t="s">
        <v>1269</v>
      </c>
      <c r="D507" s="36" t="s">
        <v>1280</v>
      </c>
      <c r="E507" s="37">
        <v>45371</v>
      </c>
      <c r="F507" s="36" t="s">
        <v>260</v>
      </c>
      <c r="G507" s="36" t="s">
        <v>41</v>
      </c>
      <c r="H507" s="36" t="s">
        <v>255</v>
      </c>
      <c r="I507" s="36" t="s">
        <v>251</v>
      </c>
      <c r="J507" s="36" t="s">
        <v>252</v>
      </c>
      <c r="K507" s="36">
        <v>10</v>
      </c>
    </row>
    <row r="508" spans="1:11">
      <c r="A508" s="36">
        <v>2024</v>
      </c>
      <c r="B508" s="36" t="s">
        <v>17</v>
      </c>
      <c r="C508" s="36" t="s">
        <v>1269</v>
      </c>
      <c r="D508" s="36" t="s">
        <v>1280</v>
      </c>
      <c r="E508" s="37">
        <v>45371</v>
      </c>
      <c r="F508" s="36" t="s">
        <v>265</v>
      </c>
      <c r="G508" s="36" t="s">
        <v>1265</v>
      </c>
      <c r="H508" s="36" t="s">
        <v>255</v>
      </c>
      <c r="I508" s="36" t="s">
        <v>251</v>
      </c>
      <c r="J508" s="36" t="s">
        <v>252</v>
      </c>
      <c r="K508" s="36">
        <v>8</v>
      </c>
    </row>
    <row r="509" spans="1:11">
      <c r="A509" s="36">
        <v>2024</v>
      </c>
      <c r="B509" s="36" t="s">
        <v>17</v>
      </c>
      <c r="C509" s="36" t="s">
        <v>1269</v>
      </c>
      <c r="D509" s="36" t="s">
        <v>1280</v>
      </c>
      <c r="E509" s="37">
        <v>45371</v>
      </c>
      <c r="F509" s="36" t="s">
        <v>688</v>
      </c>
      <c r="G509" s="36" t="s">
        <v>37</v>
      </c>
      <c r="H509" s="36" t="s">
        <v>255</v>
      </c>
      <c r="I509" s="36" t="s">
        <v>251</v>
      </c>
      <c r="J509" s="36" t="s">
        <v>252</v>
      </c>
      <c r="K509" s="36">
        <v>8</v>
      </c>
    </row>
    <row r="510" spans="1:11">
      <c r="A510" s="36">
        <v>2024</v>
      </c>
      <c r="B510" s="36" t="s">
        <v>17</v>
      </c>
      <c r="C510" s="36" t="s">
        <v>1269</v>
      </c>
      <c r="D510" s="36" t="s">
        <v>1280</v>
      </c>
      <c r="E510" s="37">
        <v>45372</v>
      </c>
      <c r="F510" s="36" t="s">
        <v>1177</v>
      </c>
      <c r="G510" s="36" t="s">
        <v>1178</v>
      </c>
      <c r="H510" s="36" t="s">
        <v>255</v>
      </c>
      <c r="I510" s="36" t="s">
        <v>251</v>
      </c>
      <c r="J510" s="36" t="s">
        <v>252</v>
      </c>
      <c r="K510" s="36">
        <v>8</v>
      </c>
    </row>
    <row r="511" spans="1:11">
      <c r="A511" s="36">
        <v>2024</v>
      </c>
      <c r="B511" s="36" t="s">
        <v>17</v>
      </c>
      <c r="C511" s="36" t="s">
        <v>1269</v>
      </c>
      <c r="D511" s="36" t="s">
        <v>1280</v>
      </c>
      <c r="E511" s="37">
        <v>45372</v>
      </c>
      <c r="F511" s="36" t="s">
        <v>256</v>
      </c>
      <c r="G511" s="36" t="s">
        <v>23</v>
      </c>
      <c r="H511" s="36" t="s">
        <v>255</v>
      </c>
      <c r="I511" s="36" t="s">
        <v>251</v>
      </c>
      <c r="J511" s="36" t="s">
        <v>252</v>
      </c>
      <c r="K511" s="36">
        <v>10</v>
      </c>
    </row>
    <row r="512" spans="1:11">
      <c r="A512" s="36">
        <v>2024</v>
      </c>
      <c r="B512" s="36" t="s">
        <v>17</v>
      </c>
      <c r="C512" s="36" t="s">
        <v>1269</v>
      </c>
      <c r="D512" s="36" t="s">
        <v>1280</v>
      </c>
      <c r="E512" s="37">
        <v>45372</v>
      </c>
      <c r="F512" s="36" t="s">
        <v>258</v>
      </c>
      <c r="G512" s="36" t="s">
        <v>259</v>
      </c>
      <c r="H512" s="36" t="s">
        <v>255</v>
      </c>
      <c r="I512" s="36" t="s">
        <v>251</v>
      </c>
      <c r="J512" s="36" t="s">
        <v>252</v>
      </c>
      <c r="K512" s="36">
        <v>8</v>
      </c>
    </row>
    <row r="513" spans="1:11">
      <c r="A513" s="36">
        <v>2024</v>
      </c>
      <c r="B513" s="36" t="s">
        <v>17</v>
      </c>
      <c r="C513" s="36" t="s">
        <v>1269</v>
      </c>
      <c r="D513" s="36" t="s">
        <v>1280</v>
      </c>
      <c r="E513" s="37">
        <v>45372</v>
      </c>
      <c r="F513" s="36" t="s">
        <v>257</v>
      </c>
      <c r="G513" s="36" t="s">
        <v>39</v>
      </c>
      <c r="H513" s="36" t="s">
        <v>255</v>
      </c>
      <c r="I513" s="36" t="s">
        <v>251</v>
      </c>
      <c r="J513" s="36" t="s">
        <v>252</v>
      </c>
      <c r="K513" s="36">
        <v>10</v>
      </c>
    </row>
    <row r="514" spans="1:11">
      <c r="A514" s="36">
        <v>2024</v>
      </c>
      <c r="B514" s="36" t="s">
        <v>17</v>
      </c>
      <c r="C514" s="36" t="s">
        <v>1269</v>
      </c>
      <c r="D514" s="36" t="s">
        <v>1280</v>
      </c>
      <c r="E514" s="37">
        <v>45372</v>
      </c>
      <c r="F514" s="36" t="s">
        <v>264</v>
      </c>
      <c r="G514" s="36" t="s">
        <v>636</v>
      </c>
      <c r="H514" s="36" t="s">
        <v>255</v>
      </c>
      <c r="I514" s="36" t="s">
        <v>251</v>
      </c>
      <c r="J514" s="36" t="s">
        <v>252</v>
      </c>
      <c r="K514" s="36">
        <v>8</v>
      </c>
    </row>
    <row r="515" spans="1:11">
      <c r="A515" s="36">
        <v>2024</v>
      </c>
      <c r="B515" s="36" t="s">
        <v>17</v>
      </c>
      <c r="C515" s="36" t="s">
        <v>1269</v>
      </c>
      <c r="D515" s="36" t="s">
        <v>1280</v>
      </c>
      <c r="E515" s="37">
        <v>45372</v>
      </c>
      <c r="F515" s="36" t="s">
        <v>260</v>
      </c>
      <c r="G515" s="36" t="s">
        <v>41</v>
      </c>
      <c r="H515" s="36" t="s">
        <v>255</v>
      </c>
      <c r="I515" s="36" t="s">
        <v>251</v>
      </c>
      <c r="J515" s="36" t="s">
        <v>252</v>
      </c>
      <c r="K515" s="36">
        <v>8</v>
      </c>
    </row>
    <row r="516" spans="1:11">
      <c r="A516" s="36">
        <v>2024</v>
      </c>
      <c r="B516" s="36" t="s">
        <v>17</v>
      </c>
      <c r="C516" s="36" t="s">
        <v>1269</v>
      </c>
      <c r="D516" s="36" t="s">
        <v>1280</v>
      </c>
      <c r="E516" s="37">
        <v>45372</v>
      </c>
      <c r="F516" s="36" t="s">
        <v>265</v>
      </c>
      <c r="G516" s="36" t="s">
        <v>1265</v>
      </c>
      <c r="H516" s="36" t="s">
        <v>255</v>
      </c>
      <c r="I516" s="36" t="s">
        <v>251</v>
      </c>
      <c r="J516" s="36" t="s">
        <v>252</v>
      </c>
      <c r="K516" s="36">
        <v>8</v>
      </c>
    </row>
    <row r="517" spans="1:11">
      <c r="A517" s="36">
        <v>2024</v>
      </c>
      <c r="B517" s="36" t="s">
        <v>17</v>
      </c>
      <c r="C517" s="36" t="s">
        <v>1269</v>
      </c>
      <c r="D517" s="36" t="s">
        <v>1280</v>
      </c>
      <c r="E517" s="37">
        <v>45372</v>
      </c>
      <c r="F517" s="36" t="s">
        <v>250</v>
      </c>
      <c r="G517" s="36" t="s">
        <v>44</v>
      </c>
      <c r="H517" s="36" t="s">
        <v>255</v>
      </c>
      <c r="I517" s="36" t="s">
        <v>251</v>
      </c>
      <c r="J517" s="36" t="s">
        <v>252</v>
      </c>
      <c r="K517" s="36">
        <v>10</v>
      </c>
    </row>
    <row r="518" spans="1:11">
      <c r="A518" s="36">
        <v>2024</v>
      </c>
      <c r="B518" s="36" t="s">
        <v>17</v>
      </c>
      <c r="C518" s="36" t="s">
        <v>1269</v>
      </c>
      <c r="D518" s="36" t="s">
        <v>1280</v>
      </c>
      <c r="E518" s="37">
        <v>45372</v>
      </c>
      <c r="F518" s="36" t="s">
        <v>688</v>
      </c>
      <c r="G518" s="36" t="s">
        <v>37</v>
      </c>
      <c r="H518" s="36" t="s">
        <v>255</v>
      </c>
      <c r="I518" s="36" t="s">
        <v>251</v>
      </c>
      <c r="J518" s="36" t="s">
        <v>252</v>
      </c>
      <c r="K518" s="36">
        <v>8</v>
      </c>
    </row>
    <row r="519" spans="1:11">
      <c r="A519" s="36">
        <v>2024</v>
      </c>
      <c r="B519" s="36" t="s">
        <v>17</v>
      </c>
      <c r="C519" s="36" t="s">
        <v>1269</v>
      </c>
      <c r="D519" s="36" t="s">
        <v>1280</v>
      </c>
      <c r="E519" s="37">
        <v>45373</v>
      </c>
      <c r="F519" s="36" t="s">
        <v>1177</v>
      </c>
      <c r="G519" s="36" t="s">
        <v>1178</v>
      </c>
      <c r="H519" s="36" t="s">
        <v>255</v>
      </c>
      <c r="I519" s="36" t="s">
        <v>251</v>
      </c>
      <c r="J519" s="36" t="s">
        <v>252</v>
      </c>
      <c r="K519" s="36">
        <v>8</v>
      </c>
    </row>
    <row r="520" spans="1:11">
      <c r="A520" s="36">
        <v>2024</v>
      </c>
      <c r="B520" s="36" t="s">
        <v>17</v>
      </c>
      <c r="C520" s="36" t="s">
        <v>1269</v>
      </c>
      <c r="D520" s="36" t="s">
        <v>1280</v>
      </c>
      <c r="E520" s="37">
        <v>45373</v>
      </c>
      <c r="F520" s="36" t="s">
        <v>256</v>
      </c>
      <c r="G520" s="36" t="s">
        <v>23</v>
      </c>
      <c r="H520" s="36" t="s">
        <v>255</v>
      </c>
      <c r="I520" s="36" t="s">
        <v>251</v>
      </c>
      <c r="J520" s="36" t="s">
        <v>252</v>
      </c>
      <c r="K520" s="36">
        <v>10</v>
      </c>
    </row>
    <row r="521" spans="1:11">
      <c r="A521" s="36">
        <v>2024</v>
      </c>
      <c r="B521" s="36" t="s">
        <v>17</v>
      </c>
      <c r="C521" s="36" t="s">
        <v>1269</v>
      </c>
      <c r="D521" s="36" t="s">
        <v>1280</v>
      </c>
      <c r="E521" s="37">
        <v>45373</v>
      </c>
      <c r="F521" s="36" t="s">
        <v>258</v>
      </c>
      <c r="G521" s="36" t="s">
        <v>259</v>
      </c>
      <c r="H521" s="36" t="s">
        <v>255</v>
      </c>
      <c r="I521" s="36" t="s">
        <v>251</v>
      </c>
      <c r="J521" s="36" t="s">
        <v>252</v>
      </c>
      <c r="K521" s="36">
        <v>8</v>
      </c>
    </row>
    <row r="522" spans="1:11">
      <c r="A522" s="36">
        <v>2024</v>
      </c>
      <c r="B522" s="36" t="s">
        <v>17</v>
      </c>
      <c r="C522" s="36" t="s">
        <v>1269</v>
      </c>
      <c r="D522" s="36" t="s">
        <v>1280</v>
      </c>
      <c r="E522" s="37">
        <v>45373</v>
      </c>
      <c r="F522" s="36" t="s">
        <v>257</v>
      </c>
      <c r="G522" s="36" t="s">
        <v>39</v>
      </c>
      <c r="H522" s="36" t="s">
        <v>255</v>
      </c>
      <c r="I522" s="36" t="s">
        <v>251</v>
      </c>
      <c r="J522" s="36" t="s">
        <v>252</v>
      </c>
      <c r="K522" s="36">
        <v>10</v>
      </c>
    </row>
    <row r="523" spans="1:11">
      <c r="A523" s="36">
        <v>2024</v>
      </c>
      <c r="B523" s="36" t="s">
        <v>17</v>
      </c>
      <c r="C523" s="36" t="s">
        <v>1269</v>
      </c>
      <c r="D523" s="36" t="s">
        <v>1280</v>
      </c>
      <c r="E523" s="37">
        <v>45373</v>
      </c>
      <c r="F523" s="36" t="s">
        <v>264</v>
      </c>
      <c r="G523" s="36" t="s">
        <v>636</v>
      </c>
      <c r="H523" s="36" t="s">
        <v>255</v>
      </c>
      <c r="I523" s="36" t="s">
        <v>251</v>
      </c>
      <c r="J523" s="36" t="s">
        <v>252</v>
      </c>
      <c r="K523" s="36">
        <v>8</v>
      </c>
    </row>
    <row r="524" spans="1:11">
      <c r="A524" s="36">
        <v>2024</v>
      </c>
      <c r="B524" s="36" t="s">
        <v>17</v>
      </c>
      <c r="C524" s="36" t="s">
        <v>1269</v>
      </c>
      <c r="D524" s="36" t="s">
        <v>1280</v>
      </c>
      <c r="E524" s="37">
        <v>45373</v>
      </c>
      <c r="F524" s="36" t="s">
        <v>260</v>
      </c>
      <c r="G524" s="36" t="s">
        <v>41</v>
      </c>
      <c r="H524" s="36" t="s">
        <v>255</v>
      </c>
      <c r="I524" s="36" t="s">
        <v>251</v>
      </c>
      <c r="J524" s="36" t="s">
        <v>252</v>
      </c>
      <c r="K524" s="36">
        <v>8</v>
      </c>
    </row>
    <row r="525" spans="1:11">
      <c r="A525" s="36">
        <v>2024</v>
      </c>
      <c r="B525" s="36" t="s">
        <v>17</v>
      </c>
      <c r="C525" s="36" t="s">
        <v>1269</v>
      </c>
      <c r="D525" s="36" t="s">
        <v>1280</v>
      </c>
      <c r="E525" s="37">
        <v>45373</v>
      </c>
      <c r="F525" s="36" t="s">
        <v>265</v>
      </c>
      <c r="G525" s="36" t="s">
        <v>1265</v>
      </c>
      <c r="H525" s="36" t="s">
        <v>255</v>
      </c>
      <c r="I525" s="36" t="s">
        <v>251</v>
      </c>
      <c r="J525" s="36" t="s">
        <v>252</v>
      </c>
      <c r="K525" s="36">
        <v>8</v>
      </c>
    </row>
    <row r="526" spans="1:11">
      <c r="A526" s="36">
        <v>2024</v>
      </c>
      <c r="B526" s="36" t="s">
        <v>17</v>
      </c>
      <c r="C526" s="36" t="s">
        <v>1269</v>
      </c>
      <c r="D526" s="36" t="s">
        <v>1280</v>
      </c>
      <c r="E526" s="37">
        <v>45373</v>
      </c>
      <c r="F526" s="36" t="s">
        <v>250</v>
      </c>
      <c r="G526" s="36" t="s">
        <v>44</v>
      </c>
      <c r="H526" s="36" t="s">
        <v>255</v>
      </c>
      <c r="I526" s="36" t="s">
        <v>251</v>
      </c>
      <c r="J526" s="36" t="s">
        <v>252</v>
      </c>
      <c r="K526" s="36">
        <v>10</v>
      </c>
    </row>
    <row r="527" spans="1:11">
      <c r="A527" s="36">
        <v>2024</v>
      </c>
      <c r="B527" s="36" t="s">
        <v>17</v>
      </c>
      <c r="C527" s="36" t="s">
        <v>1269</v>
      </c>
      <c r="D527" s="36" t="s">
        <v>1280</v>
      </c>
      <c r="E527" s="37">
        <v>45373</v>
      </c>
      <c r="F527" s="36" t="s">
        <v>688</v>
      </c>
      <c r="G527" s="36" t="s">
        <v>37</v>
      </c>
      <c r="H527" s="36" t="s">
        <v>255</v>
      </c>
      <c r="I527" s="36" t="s">
        <v>251</v>
      </c>
      <c r="J527" s="36" t="s">
        <v>252</v>
      </c>
      <c r="K527" s="36">
        <v>10</v>
      </c>
    </row>
    <row r="528" spans="1:11">
      <c r="A528" s="36">
        <v>2024</v>
      </c>
      <c r="B528" s="36" t="s">
        <v>17</v>
      </c>
      <c r="C528" s="36" t="s">
        <v>1269</v>
      </c>
      <c r="D528" s="36" t="s">
        <v>1287</v>
      </c>
      <c r="E528" s="37">
        <v>45376</v>
      </c>
      <c r="F528" s="36" t="s">
        <v>1177</v>
      </c>
      <c r="G528" s="36" t="s">
        <v>1178</v>
      </c>
      <c r="H528" s="36" t="s">
        <v>255</v>
      </c>
      <c r="I528" s="36" t="s">
        <v>251</v>
      </c>
      <c r="J528" s="36" t="s">
        <v>252</v>
      </c>
      <c r="K528" s="36">
        <v>8</v>
      </c>
    </row>
    <row r="529" spans="1:11">
      <c r="A529" s="36">
        <v>2024</v>
      </c>
      <c r="B529" s="36" t="s">
        <v>17</v>
      </c>
      <c r="C529" s="36" t="s">
        <v>1269</v>
      </c>
      <c r="D529" s="36" t="s">
        <v>1287</v>
      </c>
      <c r="E529" s="37">
        <v>45376</v>
      </c>
      <c r="F529" s="36" t="s">
        <v>256</v>
      </c>
      <c r="G529" s="36" t="s">
        <v>23</v>
      </c>
      <c r="H529" s="36" t="s">
        <v>255</v>
      </c>
      <c r="I529" s="36" t="s">
        <v>251</v>
      </c>
      <c r="J529" s="36" t="s">
        <v>252</v>
      </c>
      <c r="K529" s="36">
        <v>10</v>
      </c>
    </row>
    <row r="530" spans="1:11">
      <c r="A530" s="36">
        <v>2024</v>
      </c>
      <c r="B530" s="36" t="s">
        <v>17</v>
      </c>
      <c r="C530" s="36" t="s">
        <v>1269</v>
      </c>
      <c r="D530" s="36" t="s">
        <v>1287</v>
      </c>
      <c r="E530" s="37">
        <v>45376</v>
      </c>
      <c r="F530" s="36" t="s">
        <v>258</v>
      </c>
      <c r="G530" s="36" t="s">
        <v>259</v>
      </c>
      <c r="H530" s="36" t="s">
        <v>255</v>
      </c>
      <c r="I530" s="36" t="s">
        <v>251</v>
      </c>
      <c r="J530" s="36" t="s">
        <v>252</v>
      </c>
      <c r="K530" s="36">
        <v>8</v>
      </c>
    </row>
    <row r="531" spans="1:11">
      <c r="A531" s="36">
        <v>2024</v>
      </c>
      <c r="B531" s="36" t="s">
        <v>17</v>
      </c>
      <c r="C531" s="36" t="s">
        <v>1269</v>
      </c>
      <c r="D531" s="36" t="s">
        <v>1287</v>
      </c>
      <c r="E531" s="37">
        <v>45376</v>
      </c>
      <c r="F531" s="36" t="s">
        <v>257</v>
      </c>
      <c r="G531" s="36" t="s">
        <v>39</v>
      </c>
      <c r="H531" s="36" t="s">
        <v>255</v>
      </c>
      <c r="I531" s="36" t="s">
        <v>251</v>
      </c>
      <c r="J531" s="36" t="s">
        <v>252</v>
      </c>
      <c r="K531" s="36">
        <v>8</v>
      </c>
    </row>
    <row r="532" spans="1:11">
      <c r="A532" s="36">
        <v>2024</v>
      </c>
      <c r="B532" s="36" t="s">
        <v>17</v>
      </c>
      <c r="C532" s="36" t="s">
        <v>1269</v>
      </c>
      <c r="D532" s="36" t="s">
        <v>1287</v>
      </c>
      <c r="E532" s="37">
        <v>45376</v>
      </c>
      <c r="F532" s="36" t="s">
        <v>264</v>
      </c>
      <c r="G532" s="36" t="s">
        <v>636</v>
      </c>
      <c r="H532" s="36" t="s">
        <v>255</v>
      </c>
      <c r="I532" s="36" t="s">
        <v>251</v>
      </c>
      <c r="J532" s="36" t="s">
        <v>252</v>
      </c>
      <c r="K532" s="36">
        <v>8</v>
      </c>
    </row>
    <row r="533" spans="1:11">
      <c r="A533" s="36">
        <v>2024</v>
      </c>
      <c r="B533" s="36" t="s">
        <v>17</v>
      </c>
      <c r="C533" s="36" t="s">
        <v>1269</v>
      </c>
      <c r="D533" s="36" t="s">
        <v>1287</v>
      </c>
      <c r="E533" s="37">
        <v>45376</v>
      </c>
      <c r="F533" s="36" t="s">
        <v>260</v>
      </c>
      <c r="G533" s="36" t="s">
        <v>41</v>
      </c>
      <c r="H533" s="36" t="s">
        <v>255</v>
      </c>
      <c r="I533" s="36" t="s">
        <v>251</v>
      </c>
      <c r="J533" s="36" t="s">
        <v>252</v>
      </c>
      <c r="K533" s="36">
        <v>8</v>
      </c>
    </row>
    <row r="534" spans="1:11">
      <c r="A534" s="36">
        <v>2024</v>
      </c>
      <c r="B534" s="36" t="s">
        <v>17</v>
      </c>
      <c r="C534" s="36" t="s">
        <v>1269</v>
      </c>
      <c r="D534" s="36" t="s">
        <v>1287</v>
      </c>
      <c r="E534" s="37">
        <v>45376</v>
      </c>
      <c r="F534" s="36" t="s">
        <v>688</v>
      </c>
      <c r="G534" s="36" t="s">
        <v>37</v>
      </c>
      <c r="H534" s="36" t="s">
        <v>255</v>
      </c>
      <c r="I534" s="36" t="s">
        <v>251</v>
      </c>
      <c r="J534" s="36" t="s">
        <v>252</v>
      </c>
      <c r="K534" s="36">
        <v>10</v>
      </c>
    </row>
    <row r="535" spans="1:11">
      <c r="A535" s="36">
        <v>2024</v>
      </c>
      <c r="B535" s="36" t="s">
        <v>17</v>
      </c>
      <c r="C535" s="36" t="s">
        <v>1269</v>
      </c>
      <c r="D535" s="36" t="s">
        <v>1287</v>
      </c>
      <c r="E535" s="37">
        <v>45376</v>
      </c>
      <c r="F535" s="36" t="s">
        <v>254</v>
      </c>
      <c r="G535" s="36" t="s">
        <v>53</v>
      </c>
      <c r="H535" s="36" t="s">
        <v>255</v>
      </c>
      <c r="I535" s="36" t="s">
        <v>251</v>
      </c>
      <c r="J535" s="36" t="s">
        <v>252</v>
      </c>
      <c r="K535" s="36">
        <v>10</v>
      </c>
    </row>
    <row r="536" spans="1:11">
      <c r="A536" s="36">
        <v>2024</v>
      </c>
      <c r="B536" s="36" t="s">
        <v>17</v>
      </c>
      <c r="C536" s="36" t="s">
        <v>1269</v>
      </c>
      <c r="D536" s="36" t="s">
        <v>1287</v>
      </c>
      <c r="E536" s="37">
        <v>45377</v>
      </c>
      <c r="F536" s="36" t="s">
        <v>1177</v>
      </c>
      <c r="G536" s="36" t="s">
        <v>1178</v>
      </c>
      <c r="H536" s="36" t="s">
        <v>255</v>
      </c>
      <c r="I536" s="36" t="s">
        <v>251</v>
      </c>
      <c r="J536" s="36" t="s">
        <v>252</v>
      </c>
      <c r="K536" s="36">
        <v>8</v>
      </c>
    </row>
    <row r="537" spans="1:11">
      <c r="A537" s="36">
        <v>2024</v>
      </c>
      <c r="B537" s="36" t="s">
        <v>17</v>
      </c>
      <c r="C537" s="36" t="s">
        <v>1269</v>
      </c>
      <c r="D537" s="36" t="s">
        <v>1287</v>
      </c>
      <c r="E537" s="37">
        <v>45377</v>
      </c>
      <c r="F537" s="36" t="s">
        <v>258</v>
      </c>
      <c r="G537" s="36" t="s">
        <v>259</v>
      </c>
      <c r="H537" s="36" t="s">
        <v>255</v>
      </c>
      <c r="I537" s="36" t="s">
        <v>251</v>
      </c>
      <c r="J537" s="36" t="s">
        <v>252</v>
      </c>
      <c r="K537" s="36">
        <v>8</v>
      </c>
    </row>
    <row r="538" spans="1:11">
      <c r="A538" s="36">
        <v>2024</v>
      </c>
      <c r="B538" s="36" t="s">
        <v>17</v>
      </c>
      <c r="C538" s="36" t="s">
        <v>1269</v>
      </c>
      <c r="D538" s="36" t="s">
        <v>1287</v>
      </c>
      <c r="E538" s="37">
        <v>45377</v>
      </c>
      <c r="F538" s="36" t="s">
        <v>257</v>
      </c>
      <c r="G538" s="36" t="s">
        <v>39</v>
      </c>
      <c r="H538" s="36" t="s">
        <v>255</v>
      </c>
      <c r="I538" s="36" t="s">
        <v>251</v>
      </c>
      <c r="J538" s="36" t="s">
        <v>252</v>
      </c>
      <c r="K538" s="36">
        <v>10</v>
      </c>
    </row>
    <row r="539" spans="1:11">
      <c r="A539" s="36">
        <v>2024</v>
      </c>
      <c r="B539" s="36" t="s">
        <v>17</v>
      </c>
      <c r="C539" s="36" t="s">
        <v>1269</v>
      </c>
      <c r="D539" s="36" t="s">
        <v>1287</v>
      </c>
      <c r="E539" s="37">
        <v>45377</v>
      </c>
      <c r="F539" s="36" t="s">
        <v>264</v>
      </c>
      <c r="G539" s="36" t="s">
        <v>636</v>
      </c>
      <c r="H539" s="36" t="s">
        <v>255</v>
      </c>
      <c r="I539" s="36" t="s">
        <v>251</v>
      </c>
      <c r="J539" s="36" t="s">
        <v>252</v>
      </c>
      <c r="K539" s="36">
        <v>8</v>
      </c>
    </row>
    <row r="540" spans="1:11">
      <c r="A540" s="36">
        <v>2024</v>
      </c>
      <c r="B540" s="36" t="s">
        <v>17</v>
      </c>
      <c r="C540" s="36" t="s">
        <v>1269</v>
      </c>
      <c r="D540" s="36" t="s">
        <v>1287</v>
      </c>
      <c r="E540" s="37">
        <v>45377</v>
      </c>
      <c r="F540" s="36" t="s">
        <v>260</v>
      </c>
      <c r="G540" s="36" t="s">
        <v>41</v>
      </c>
      <c r="H540" s="36" t="s">
        <v>255</v>
      </c>
      <c r="I540" s="36" t="s">
        <v>251</v>
      </c>
      <c r="J540" s="36" t="s">
        <v>252</v>
      </c>
      <c r="K540" s="36">
        <v>10</v>
      </c>
    </row>
    <row r="541" spans="1:11">
      <c r="A541" s="36">
        <v>2024</v>
      </c>
      <c r="B541" s="36" t="s">
        <v>17</v>
      </c>
      <c r="C541" s="36" t="s">
        <v>1269</v>
      </c>
      <c r="D541" s="36" t="s">
        <v>1287</v>
      </c>
      <c r="E541" s="37">
        <v>45377</v>
      </c>
      <c r="F541" s="36" t="s">
        <v>260</v>
      </c>
      <c r="G541" s="36" t="s">
        <v>1265</v>
      </c>
      <c r="H541" s="36" t="s">
        <v>255</v>
      </c>
      <c r="I541" s="36" t="s">
        <v>255</v>
      </c>
      <c r="J541" s="36" t="s">
        <v>252</v>
      </c>
      <c r="K541" s="36">
        <v>10</v>
      </c>
    </row>
    <row r="542" spans="1:11">
      <c r="A542" s="36">
        <v>2024</v>
      </c>
      <c r="B542" s="36" t="s">
        <v>17</v>
      </c>
      <c r="C542" s="36" t="s">
        <v>1269</v>
      </c>
      <c r="D542" s="36" t="s">
        <v>1287</v>
      </c>
      <c r="E542" s="37">
        <v>45377</v>
      </c>
      <c r="F542" s="36" t="s">
        <v>250</v>
      </c>
      <c r="G542" s="36" t="s">
        <v>44</v>
      </c>
      <c r="H542" s="36" t="s">
        <v>255</v>
      </c>
      <c r="I542" s="36" t="s">
        <v>255</v>
      </c>
      <c r="J542" s="36" t="s">
        <v>252</v>
      </c>
      <c r="K542" s="36">
        <v>10</v>
      </c>
    </row>
    <row r="543" spans="1:11">
      <c r="A543" s="36">
        <v>2024</v>
      </c>
      <c r="B543" s="36" t="s">
        <v>17</v>
      </c>
      <c r="C543" s="36" t="s">
        <v>1269</v>
      </c>
      <c r="D543" s="36" t="s">
        <v>1287</v>
      </c>
      <c r="E543" s="37">
        <v>45377</v>
      </c>
      <c r="F543" s="36" t="s">
        <v>688</v>
      </c>
      <c r="G543" s="36" t="s">
        <v>37</v>
      </c>
      <c r="H543" s="36" t="s">
        <v>255</v>
      </c>
      <c r="I543" s="36" t="s">
        <v>251</v>
      </c>
      <c r="J543" s="36" t="s">
        <v>252</v>
      </c>
      <c r="K543" s="36">
        <v>10</v>
      </c>
    </row>
    <row r="544" spans="1:11">
      <c r="A544" s="36">
        <v>2024</v>
      </c>
      <c r="B544" s="36" t="s">
        <v>17</v>
      </c>
      <c r="C544" s="36" t="s">
        <v>1269</v>
      </c>
      <c r="D544" s="36" t="s">
        <v>1287</v>
      </c>
      <c r="E544" s="37">
        <v>45377</v>
      </c>
      <c r="F544" s="36" t="s">
        <v>254</v>
      </c>
      <c r="G544" s="36" t="s">
        <v>53</v>
      </c>
      <c r="H544" s="36" t="s">
        <v>255</v>
      </c>
      <c r="I544" s="36" t="s">
        <v>255</v>
      </c>
      <c r="J544" s="36" t="s">
        <v>252</v>
      </c>
      <c r="K544" s="36">
        <v>10</v>
      </c>
    </row>
    <row r="545" spans="1:11">
      <c r="A545" s="36">
        <v>2024</v>
      </c>
      <c r="B545" s="36" t="s">
        <v>17</v>
      </c>
      <c r="C545" s="36" t="s">
        <v>1269</v>
      </c>
      <c r="D545" s="36" t="s">
        <v>1287</v>
      </c>
      <c r="E545" s="37">
        <v>45378</v>
      </c>
      <c r="F545" s="36" t="s">
        <v>1177</v>
      </c>
      <c r="G545" s="36" t="s">
        <v>1178</v>
      </c>
      <c r="H545" s="36" t="s">
        <v>255</v>
      </c>
      <c r="I545" s="36" t="s">
        <v>251</v>
      </c>
      <c r="J545" s="36" t="s">
        <v>252</v>
      </c>
      <c r="K545" s="36">
        <v>8</v>
      </c>
    </row>
    <row r="546" spans="1:11">
      <c r="A546" s="36">
        <v>2024</v>
      </c>
      <c r="B546" s="36" t="s">
        <v>17</v>
      </c>
      <c r="C546" s="36" t="s">
        <v>1269</v>
      </c>
      <c r="D546" s="36" t="s">
        <v>1287</v>
      </c>
      <c r="E546" s="37">
        <v>45378</v>
      </c>
      <c r="F546" s="36" t="s">
        <v>256</v>
      </c>
      <c r="G546" s="36" t="s">
        <v>23</v>
      </c>
      <c r="H546" s="36" t="s">
        <v>255</v>
      </c>
      <c r="I546" s="36" t="s">
        <v>251</v>
      </c>
      <c r="J546" s="36" t="s">
        <v>252</v>
      </c>
      <c r="K546" s="36">
        <v>8</v>
      </c>
    </row>
    <row r="547" spans="1:11">
      <c r="A547" s="36">
        <v>2024</v>
      </c>
      <c r="B547" s="36" t="s">
        <v>17</v>
      </c>
      <c r="C547" s="36" t="s">
        <v>1269</v>
      </c>
      <c r="D547" s="36" t="s">
        <v>1287</v>
      </c>
      <c r="E547" s="37">
        <v>45378</v>
      </c>
      <c r="F547" s="36" t="s">
        <v>258</v>
      </c>
      <c r="G547" s="36" t="s">
        <v>259</v>
      </c>
      <c r="H547" s="36" t="s">
        <v>255</v>
      </c>
      <c r="I547" s="36" t="s">
        <v>251</v>
      </c>
      <c r="J547" s="36" t="s">
        <v>252</v>
      </c>
      <c r="K547" s="36">
        <v>8</v>
      </c>
    </row>
    <row r="548" spans="1:11">
      <c r="A548" s="36">
        <v>2024</v>
      </c>
      <c r="B548" s="36" t="s">
        <v>17</v>
      </c>
      <c r="C548" s="36" t="s">
        <v>1269</v>
      </c>
      <c r="D548" s="36" t="s">
        <v>1287</v>
      </c>
      <c r="E548" s="37">
        <v>45378</v>
      </c>
      <c r="F548" s="36" t="s">
        <v>257</v>
      </c>
      <c r="G548" s="36" t="s">
        <v>39</v>
      </c>
      <c r="H548" s="36" t="s">
        <v>255</v>
      </c>
      <c r="I548" s="36" t="s">
        <v>251</v>
      </c>
      <c r="J548" s="36" t="s">
        <v>252</v>
      </c>
      <c r="K548" s="36">
        <v>8</v>
      </c>
    </row>
    <row r="549" spans="1:11">
      <c r="A549" s="36">
        <v>2024</v>
      </c>
      <c r="B549" s="36" t="s">
        <v>17</v>
      </c>
      <c r="C549" s="36" t="s">
        <v>1269</v>
      </c>
      <c r="D549" s="36" t="s">
        <v>1287</v>
      </c>
      <c r="E549" s="37">
        <v>45378</v>
      </c>
      <c r="F549" s="36" t="s">
        <v>264</v>
      </c>
      <c r="G549" s="36" t="s">
        <v>636</v>
      </c>
      <c r="H549" s="36" t="s">
        <v>255</v>
      </c>
      <c r="I549" s="36" t="s">
        <v>251</v>
      </c>
      <c r="J549" s="36" t="s">
        <v>252</v>
      </c>
      <c r="K549" s="36">
        <v>8</v>
      </c>
    </row>
    <row r="550" spans="1:11">
      <c r="A550" s="36">
        <v>2024</v>
      </c>
      <c r="B550" s="36" t="s">
        <v>17</v>
      </c>
      <c r="C550" s="36" t="s">
        <v>1269</v>
      </c>
      <c r="D550" s="36" t="s">
        <v>1287</v>
      </c>
      <c r="E550" s="37">
        <v>45378</v>
      </c>
      <c r="F550" s="36" t="s">
        <v>260</v>
      </c>
      <c r="G550" s="36" t="s">
        <v>41</v>
      </c>
      <c r="H550" s="36" t="s">
        <v>255</v>
      </c>
      <c r="I550" s="36" t="s">
        <v>251</v>
      </c>
      <c r="J550" s="36" t="s">
        <v>252</v>
      </c>
      <c r="K550" s="36">
        <v>8</v>
      </c>
    </row>
    <row r="551" spans="1:11">
      <c r="A551" s="36">
        <v>2024</v>
      </c>
      <c r="B551" s="36" t="s">
        <v>17</v>
      </c>
      <c r="C551" s="36" t="s">
        <v>1269</v>
      </c>
      <c r="D551" s="36" t="s">
        <v>1287</v>
      </c>
      <c r="E551" s="37">
        <v>45378</v>
      </c>
      <c r="F551" s="36" t="s">
        <v>260</v>
      </c>
      <c r="G551" s="36" t="s">
        <v>1265</v>
      </c>
      <c r="H551" s="36" t="s">
        <v>255</v>
      </c>
      <c r="I551" s="36" t="s">
        <v>251</v>
      </c>
      <c r="J551" s="36" t="s">
        <v>252</v>
      </c>
      <c r="K551" s="36">
        <v>8</v>
      </c>
    </row>
    <row r="552" spans="1:11">
      <c r="A552" s="36">
        <v>2024</v>
      </c>
      <c r="B552" s="36" t="s">
        <v>17</v>
      </c>
      <c r="C552" s="36" t="s">
        <v>1269</v>
      </c>
      <c r="D552" s="36" t="s">
        <v>1287</v>
      </c>
      <c r="E552" s="37">
        <v>45378</v>
      </c>
      <c r="F552" s="36" t="s">
        <v>250</v>
      </c>
      <c r="G552" s="36" t="s">
        <v>44</v>
      </c>
      <c r="H552" s="36" t="s">
        <v>255</v>
      </c>
      <c r="I552" s="36" t="s">
        <v>251</v>
      </c>
      <c r="J552" s="36" t="s">
        <v>252</v>
      </c>
      <c r="K552" s="36">
        <v>10</v>
      </c>
    </row>
    <row r="553" spans="1:11">
      <c r="A553" s="36">
        <v>2024</v>
      </c>
      <c r="B553" s="36" t="s">
        <v>17</v>
      </c>
      <c r="C553" s="36" t="s">
        <v>1269</v>
      </c>
      <c r="D553" s="36" t="s">
        <v>1287</v>
      </c>
      <c r="E553" s="37">
        <v>45378</v>
      </c>
      <c r="F553" s="36" t="s">
        <v>688</v>
      </c>
      <c r="G553" s="36" t="s">
        <v>37</v>
      </c>
      <c r="H553" s="36" t="s">
        <v>255</v>
      </c>
      <c r="I553" s="36" t="s">
        <v>251</v>
      </c>
      <c r="J553" s="36" t="s">
        <v>252</v>
      </c>
      <c r="K553" s="36">
        <v>10</v>
      </c>
    </row>
    <row r="554" spans="1:11">
      <c r="A554" s="36">
        <v>2024</v>
      </c>
      <c r="B554" s="36" t="s">
        <v>17</v>
      </c>
      <c r="C554" s="36" t="s">
        <v>1269</v>
      </c>
      <c r="D554" s="36" t="s">
        <v>1287</v>
      </c>
      <c r="E554" s="37">
        <v>45378</v>
      </c>
      <c r="F554" s="36" t="s">
        <v>254</v>
      </c>
      <c r="G554" s="36" t="s">
        <v>53</v>
      </c>
      <c r="H554" s="36" t="s">
        <v>255</v>
      </c>
      <c r="I554" s="36" t="s">
        <v>251</v>
      </c>
      <c r="J554" s="36" t="s">
        <v>252</v>
      </c>
      <c r="K554" s="36">
        <v>8</v>
      </c>
    </row>
    <row r="555" spans="1:11">
      <c r="A555" s="36">
        <v>2024</v>
      </c>
      <c r="B555" s="36" t="s">
        <v>17</v>
      </c>
      <c r="C555" s="36" t="s">
        <v>1269</v>
      </c>
      <c r="D555" s="36" t="s">
        <v>1287</v>
      </c>
      <c r="E555" s="37">
        <v>45379</v>
      </c>
      <c r="F555" s="36" t="s">
        <v>1177</v>
      </c>
      <c r="G555" s="36" t="s">
        <v>1178</v>
      </c>
      <c r="H555" s="36" t="s">
        <v>255</v>
      </c>
      <c r="I555" s="36" t="s">
        <v>251</v>
      </c>
      <c r="J555" s="36" t="s">
        <v>252</v>
      </c>
      <c r="K555" s="36">
        <v>8</v>
      </c>
    </row>
    <row r="556" spans="1:11">
      <c r="A556" s="36">
        <v>2024</v>
      </c>
      <c r="B556" s="36" t="s">
        <v>17</v>
      </c>
      <c r="C556" s="36" t="s">
        <v>1269</v>
      </c>
      <c r="D556" s="36" t="s">
        <v>1287</v>
      </c>
      <c r="E556" s="37">
        <v>45379</v>
      </c>
      <c r="F556" s="36" t="s">
        <v>256</v>
      </c>
      <c r="G556" s="36" t="s">
        <v>23</v>
      </c>
      <c r="H556" s="36" t="s">
        <v>255</v>
      </c>
      <c r="I556" s="36" t="s">
        <v>251</v>
      </c>
      <c r="J556" s="36" t="s">
        <v>252</v>
      </c>
      <c r="K556" s="36">
        <v>8</v>
      </c>
    </row>
    <row r="557" spans="1:11">
      <c r="A557" s="36">
        <v>2024</v>
      </c>
      <c r="B557" s="36" t="s">
        <v>17</v>
      </c>
      <c r="C557" s="36" t="s">
        <v>1269</v>
      </c>
      <c r="D557" s="36" t="s">
        <v>1287</v>
      </c>
      <c r="E557" s="37">
        <v>45379</v>
      </c>
      <c r="F557" s="36" t="s">
        <v>258</v>
      </c>
      <c r="G557" s="36" t="s">
        <v>259</v>
      </c>
      <c r="H557" s="36" t="s">
        <v>255</v>
      </c>
      <c r="I557" s="36" t="s">
        <v>251</v>
      </c>
      <c r="J557" s="36" t="s">
        <v>252</v>
      </c>
      <c r="K557" s="36">
        <v>8</v>
      </c>
    </row>
    <row r="558" spans="1:11">
      <c r="A558" s="36">
        <v>2024</v>
      </c>
      <c r="B558" s="36" t="s">
        <v>17</v>
      </c>
      <c r="C558" s="36" t="s">
        <v>1269</v>
      </c>
      <c r="D558" s="36" t="s">
        <v>1287</v>
      </c>
      <c r="E558" s="37">
        <v>45379</v>
      </c>
      <c r="F558" s="36" t="s">
        <v>257</v>
      </c>
      <c r="G558" s="36" t="s">
        <v>39</v>
      </c>
      <c r="H558" s="36" t="s">
        <v>255</v>
      </c>
      <c r="I558" s="36" t="s">
        <v>251</v>
      </c>
      <c r="J558" s="36" t="s">
        <v>252</v>
      </c>
      <c r="K558" s="36">
        <v>8</v>
      </c>
    </row>
    <row r="559" spans="1:11">
      <c r="A559" s="36">
        <v>2024</v>
      </c>
      <c r="B559" s="36" t="s">
        <v>17</v>
      </c>
      <c r="C559" s="36" t="s">
        <v>1269</v>
      </c>
      <c r="D559" s="36" t="s">
        <v>1287</v>
      </c>
      <c r="E559" s="37">
        <v>45379</v>
      </c>
      <c r="F559" s="36" t="s">
        <v>264</v>
      </c>
      <c r="G559" s="36" t="s">
        <v>636</v>
      </c>
      <c r="H559" s="36" t="s">
        <v>255</v>
      </c>
      <c r="I559" s="36" t="s">
        <v>251</v>
      </c>
      <c r="J559" s="36" t="s">
        <v>252</v>
      </c>
      <c r="K559" s="36">
        <v>8</v>
      </c>
    </row>
    <row r="560" spans="1:11">
      <c r="A560" s="36">
        <v>2024</v>
      </c>
      <c r="B560" s="36" t="s">
        <v>17</v>
      </c>
      <c r="C560" s="36" t="s">
        <v>1269</v>
      </c>
      <c r="D560" s="36" t="s">
        <v>1287</v>
      </c>
      <c r="E560" s="37">
        <v>45379</v>
      </c>
      <c r="F560" s="36" t="s">
        <v>260</v>
      </c>
      <c r="G560" s="36" t="s">
        <v>41</v>
      </c>
      <c r="H560" s="36" t="s">
        <v>255</v>
      </c>
      <c r="I560" s="36" t="s">
        <v>251</v>
      </c>
      <c r="J560" s="36" t="s">
        <v>252</v>
      </c>
      <c r="K560" s="36">
        <v>8</v>
      </c>
    </row>
    <row r="561" spans="1:11">
      <c r="A561" s="36">
        <v>2024</v>
      </c>
      <c r="B561" s="36" t="s">
        <v>17</v>
      </c>
      <c r="C561" s="36" t="s">
        <v>1269</v>
      </c>
      <c r="D561" s="36" t="s">
        <v>1287</v>
      </c>
      <c r="E561" s="37">
        <v>45379</v>
      </c>
      <c r="F561" s="36" t="s">
        <v>260</v>
      </c>
      <c r="G561" s="36" t="s">
        <v>1265</v>
      </c>
      <c r="H561" s="36" t="s">
        <v>255</v>
      </c>
      <c r="I561" s="36" t="s">
        <v>251</v>
      </c>
      <c r="J561" s="36" t="s">
        <v>252</v>
      </c>
      <c r="K561" s="36">
        <v>8</v>
      </c>
    </row>
    <row r="562" spans="1:11">
      <c r="A562" s="36">
        <v>2024</v>
      </c>
      <c r="B562" s="36" t="s">
        <v>17</v>
      </c>
      <c r="C562" s="36" t="s">
        <v>1269</v>
      </c>
      <c r="D562" s="36" t="s">
        <v>1287</v>
      </c>
      <c r="E562" s="37">
        <v>45379</v>
      </c>
      <c r="F562" s="36" t="s">
        <v>250</v>
      </c>
      <c r="G562" s="36" t="s">
        <v>44</v>
      </c>
      <c r="H562" s="36" t="s">
        <v>255</v>
      </c>
      <c r="I562" s="36" t="s">
        <v>251</v>
      </c>
      <c r="J562" s="36" t="s">
        <v>252</v>
      </c>
      <c r="K562" s="36">
        <v>8</v>
      </c>
    </row>
    <row r="563" spans="1:11">
      <c r="A563" s="36">
        <v>2024</v>
      </c>
      <c r="B563" s="36" t="s">
        <v>17</v>
      </c>
      <c r="C563" s="36" t="s">
        <v>1269</v>
      </c>
      <c r="D563" s="36" t="s">
        <v>1287</v>
      </c>
      <c r="E563" s="37">
        <v>45379</v>
      </c>
      <c r="F563" s="36" t="s">
        <v>688</v>
      </c>
      <c r="G563" s="36" t="s">
        <v>37</v>
      </c>
      <c r="H563" s="36" t="s">
        <v>255</v>
      </c>
      <c r="I563" s="36" t="s">
        <v>251</v>
      </c>
      <c r="J563" s="36" t="s">
        <v>252</v>
      </c>
      <c r="K563" s="36">
        <v>8</v>
      </c>
    </row>
    <row r="564" spans="1:11">
      <c r="A564" s="36">
        <v>2024</v>
      </c>
      <c r="B564" s="36" t="s">
        <v>17</v>
      </c>
      <c r="C564" s="36" t="s">
        <v>1269</v>
      </c>
      <c r="D564" s="36" t="s">
        <v>1287</v>
      </c>
      <c r="E564" s="37">
        <v>45379</v>
      </c>
      <c r="F564" s="36" t="s">
        <v>254</v>
      </c>
      <c r="G564" s="36" t="s">
        <v>53</v>
      </c>
      <c r="H564" s="36" t="s">
        <v>255</v>
      </c>
      <c r="I564" s="36" t="s">
        <v>251</v>
      </c>
      <c r="J564" s="36" t="s">
        <v>252</v>
      </c>
      <c r="K564" s="36">
        <v>8</v>
      </c>
    </row>
    <row r="565" spans="1:11">
      <c r="A565" s="36">
        <v>2024</v>
      </c>
      <c r="B565" s="36" t="s">
        <v>17</v>
      </c>
      <c r="C565" s="36" t="s">
        <v>1269</v>
      </c>
      <c r="D565" s="36" t="s">
        <v>1287</v>
      </c>
      <c r="E565" s="37">
        <v>45380</v>
      </c>
      <c r="F565" s="36" t="s">
        <v>1177</v>
      </c>
      <c r="G565" s="36" t="s">
        <v>1178</v>
      </c>
      <c r="H565" s="36" t="s">
        <v>255</v>
      </c>
      <c r="I565" s="36" t="s">
        <v>251</v>
      </c>
      <c r="J565" s="36" t="s">
        <v>252</v>
      </c>
      <c r="K565" s="36">
        <v>8</v>
      </c>
    </row>
    <row r="566" spans="1:11">
      <c r="A566" s="36">
        <v>2024</v>
      </c>
      <c r="B566" s="36" t="s">
        <v>17</v>
      </c>
      <c r="C566" s="36" t="s">
        <v>1269</v>
      </c>
      <c r="D566" s="36" t="s">
        <v>1287</v>
      </c>
      <c r="E566" s="37">
        <v>45380</v>
      </c>
      <c r="F566" s="36" t="s">
        <v>256</v>
      </c>
      <c r="G566" s="36" t="s">
        <v>23</v>
      </c>
      <c r="H566" s="36" t="s">
        <v>255</v>
      </c>
      <c r="I566" s="36" t="s">
        <v>251</v>
      </c>
      <c r="J566" s="36" t="s">
        <v>252</v>
      </c>
      <c r="K566" s="36">
        <v>8</v>
      </c>
    </row>
    <row r="567" spans="1:11">
      <c r="A567" s="36">
        <v>2024</v>
      </c>
      <c r="B567" s="36" t="s">
        <v>17</v>
      </c>
      <c r="C567" s="36" t="s">
        <v>1269</v>
      </c>
      <c r="D567" s="36" t="s">
        <v>1287</v>
      </c>
      <c r="E567" s="37">
        <v>45380</v>
      </c>
      <c r="F567" s="36" t="s">
        <v>258</v>
      </c>
      <c r="G567" s="36" t="s">
        <v>259</v>
      </c>
      <c r="H567" s="36" t="s">
        <v>255</v>
      </c>
      <c r="I567" s="36" t="s">
        <v>251</v>
      </c>
      <c r="J567" s="36" t="s">
        <v>252</v>
      </c>
      <c r="K567" s="36">
        <v>8</v>
      </c>
    </row>
    <row r="568" spans="1:11">
      <c r="A568" s="36">
        <v>2024</v>
      </c>
      <c r="B568" s="36" t="s">
        <v>17</v>
      </c>
      <c r="C568" s="36" t="s">
        <v>1269</v>
      </c>
      <c r="D568" s="36" t="s">
        <v>1287</v>
      </c>
      <c r="E568" s="37">
        <v>45380</v>
      </c>
      <c r="F568" s="36" t="s">
        <v>257</v>
      </c>
      <c r="G568" s="36" t="s">
        <v>39</v>
      </c>
      <c r="H568" s="36" t="s">
        <v>255</v>
      </c>
      <c r="I568" s="36" t="s">
        <v>251</v>
      </c>
      <c r="J568" s="36" t="s">
        <v>252</v>
      </c>
      <c r="K568" s="36">
        <v>8</v>
      </c>
    </row>
    <row r="569" spans="1:11">
      <c r="A569" s="36">
        <v>2024</v>
      </c>
      <c r="B569" s="36" t="s">
        <v>17</v>
      </c>
      <c r="C569" s="36" t="s">
        <v>1269</v>
      </c>
      <c r="D569" s="36" t="s">
        <v>1287</v>
      </c>
      <c r="E569" s="37">
        <v>45380</v>
      </c>
      <c r="F569" s="36" t="s">
        <v>264</v>
      </c>
      <c r="G569" s="36" t="s">
        <v>636</v>
      </c>
      <c r="H569" s="36" t="s">
        <v>255</v>
      </c>
      <c r="I569" s="36" t="s">
        <v>251</v>
      </c>
      <c r="J569" s="36" t="s">
        <v>252</v>
      </c>
      <c r="K569" s="36">
        <v>8</v>
      </c>
    </row>
    <row r="570" spans="1:11">
      <c r="A570" s="36">
        <v>2024</v>
      </c>
      <c r="B570" s="36" t="s">
        <v>17</v>
      </c>
      <c r="C570" s="36" t="s">
        <v>1269</v>
      </c>
      <c r="D570" s="36" t="s">
        <v>1287</v>
      </c>
      <c r="E570" s="37">
        <v>45380</v>
      </c>
      <c r="F570" s="36" t="s">
        <v>260</v>
      </c>
      <c r="G570" s="36" t="s">
        <v>41</v>
      </c>
      <c r="H570" s="36" t="s">
        <v>255</v>
      </c>
      <c r="I570" s="36" t="s">
        <v>251</v>
      </c>
      <c r="J570" s="36" t="s">
        <v>252</v>
      </c>
      <c r="K570" s="36">
        <v>8</v>
      </c>
    </row>
    <row r="571" spans="1:11">
      <c r="A571" s="36">
        <v>2024</v>
      </c>
      <c r="B571" s="36" t="s">
        <v>17</v>
      </c>
      <c r="C571" s="36" t="s">
        <v>1269</v>
      </c>
      <c r="D571" s="36" t="s">
        <v>1287</v>
      </c>
      <c r="E571" s="37">
        <v>45380</v>
      </c>
      <c r="F571" s="36" t="s">
        <v>260</v>
      </c>
      <c r="G571" s="36" t="s">
        <v>1265</v>
      </c>
      <c r="H571" s="36" t="s">
        <v>255</v>
      </c>
      <c r="I571" s="36" t="s">
        <v>251</v>
      </c>
      <c r="J571" s="36" t="s">
        <v>252</v>
      </c>
      <c r="K571" s="36">
        <v>8</v>
      </c>
    </row>
    <row r="572" spans="1:11">
      <c r="A572" s="36">
        <v>2024</v>
      </c>
      <c r="B572" s="36" t="s">
        <v>17</v>
      </c>
      <c r="C572" s="36" t="s">
        <v>1269</v>
      </c>
      <c r="D572" s="36" t="s">
        <v>1287</v>
      </c>
      <c r="E572" s="37">
        <v>45380</v>
      </c>
      <c r="F572" s="36" t="s">
        <v>250</v>
      </c>
      <c r="G572" s="36" t="s">
        <v>44</v>
      </c>
      <c r="H572" s="36" t="s">
        <v>255</v>
      </c>
      <c r="I572" s="36" t="s">
        <v>251</v>
      </c>
      <c r="J572" s="36" t="s">
        <v>252</v>
      </c>
      <c r="K572" s="36">
        <v>8</v>
      </c>
    </row>
    <row r="573" spans="1:11">
      <c r="A573" s="36">
        <v>2024</v>
      </c>
      <c r="B573" s="36" t="s">
        <v>17</v>
      </c>
      <c r="C573" s="36" t="s">
        <v>1269</v>
      </c>
      <c r="D573" s="36" t="s">
        <v>1287</v>
      </c>
      <c r="E573" s="37">
        <v>45380</v>
      </c>
      <c r="F573" s="36" t="s">
        <v>688</v>
      </c>
      <c r="G573" s="36" t="s">
        <v>37</v>
      </c>
      <c r="H573" s="36" t="s">
        <v>255</v>
      </c>
      <c r="I573" s="36" t="s">
        <v>251</v>
      </c>
      <c r="J573" s="36" t="s">
        <v>252</v>
      </c>
      <c r="K573" s="36">
        <v>8</v>
      </c>
    </row>
    <row r="574" spans="1:11">
      <c r="A574" s="36">
        <v>2024</v>
      </c>
      <c r="B574" s="36" t="s">
        <v>1293</v>
      </c>
      <c r="C574" s="36" t="s">
        <v>1294</v>
      </c>
      <c r="D574" s="36" t="s">
        <v>1295</v>
      </c>
      <c r="E574" s="37">
        <v>45383</v>
      </c>
      <c r="F574" s="36" t="s">
        <v>1177</v>
      </c>
      <c r="G574" s="36" t="s">
        <v>1178</v>
      </c>
      <c r="H574" s="36" t="s">
        <v>255</v>
      </c>
      <c r="I574" s="36" t="s">
        <v>251</v>
      </c>
      <c r="J574" s="36" t="s">
        <v>252</v>
      </c>
      <c r="K574" s="36">
        <v>8</v>
      </c>
    </row>
    <row r="575" spans="1:11">
      <c r="A575" s="36">
        <v>2024</v>
      </c>
      <c r="B575" s="36" t="s">
        <v>1293</v>
      </c>
      <c r="C575" s="36" t="s">
        <v>1294</v>
      </c>
      <c r="D575" s="36" t="s">
        <v>1295</v>
      </c>
      <c r="E575" s="37">
        <v>45383</v>
      </c>
      <c r="F575" s="36" t="s">
        <v>256</v>
      </c>
      <c r="G575" s="36" t="s">
        <v>23</v>
      </c>
      <c r="H575" s="36" t="s">
        <v>255</v>
      </c>
      <c r="I575" s="36" t="s">
        <v>251</v>
      </c>
      <c r="J575" s="36" t="s">
        <v>252</v>
      </c>
      <c r="K575" s="36">
        <v>8</v>
      </c>
    </row>
    <row r="576" spans="1:11">
      <c r="A576" s="36">
        <v>2024</v>
      </c>
      <c r="B576" s="36" t="s">
        <v>1293</v>
      </c>
      <c r="C576" s="36" t="s">
        <v>1294</v>
      </c>
      <c r="D576" s="36" t="s">
        <v>1295</v>
      </c>
      <c r="E576" s="37">
        <v>45383</v>
      </c>
      <c r="F576" s="36" t="s">
        <v>258</v>
      </c>
      <c r="G576" s="36" t="s">
        <v>259</v>
      </c>
      <c r="H576" s="36" t="s">
        <v>255</v>
      </c>
      <c r="I576" s="36" t="s">
        <v>251</v>
      </c>
      <c r="J576" s="36" t="s">
        <v>252</v>
      </c>
      <c r="K576" s="36">
        <v>8</v>
      </c>
    </row>
    <row r="577" spans="1:11">
      <c r="A577" s="36">
        <v>2024</v>
      </c>
      <c r="B577" s="36" t="s">
        <v>1293</v>
      </c>
      <c r="C577" s="36" t="s">
        <v>1294</v>
      </c>
      <c r="D577" s="36" t="s">
        <v>1295</v>
      </c>
      <c r="E577" s="37">
        <v>45383</v>
      </c>
      <c r="F577" s="36" t="s">
        <v>257</v>
      </c>
      <c r="G577" s="36" t="s">
        <v>39</v>
      </c>
      <c r="H577" s="36" t="s">
        <v>255</v>
      </c>
      <c r="I577" s="36" t="s">
        <v>251</v>
      </c>
      <c r="J577" s="36" t="s">
        <v>252</v>
      </c>
      <c r="K577" s="36">
        <v>8</v>
      </c>
    </row>
    <row r="578" spans="1:11">
      <c r="A578" s="36">
        <v>2024</v>
      </c>
      <c r="B578" s="36" t="s">
        <v>1293</v>
      </c>
      <c r="C578" s="36" t="s">
        <v>1294</v>
      </c>
      <c r="D578" s="36" t="s">
        <v>1295</v>
      </c>
      <c r="E578" s="37">
        <v>45383</v>
      </c>
      <c r="F578" s="36" t="s">
        <v>264</v>
      </c>
      <c r="G578" s="36" t="s">
        <v>636</v>
      </c>
      <c r="H578" s="36" t="s">
        <v>255</v>
      </c>
      <c r="I578" s="36" t="s">
        <v>251</v>
      </c>
      <c r="J578" s="36" t="s">
        <v>252</v>
      </c>
      <c r="K578" s="36">
        <v>8</v>
      </c>
    </row>
    <row r="579" spans="1:11">
      <c r="A579" s="36">
        <v>2024</v>
      </c>
      <c r="B579" s="36" t="s">
        <v>1293</v>
      </c>
      <c r="C579" s="36" t="s">
        <v>1294</v>
      </c>
      <c r="D579" s="36" t="s">
        <v>1295</v>
      </c>
      <c r="E579" s="37">
        <v>45383</v>
      </c>
      <c r="F579" s="36" t="s">
        <v>260</v>
      </c>
      <c r="G579" s="36" t="s">
        <v>41</v>
      </c>
      <c r="H579" s="36" t="s">
        <v>255</v>
      </c>
      <c r="I579" s="36" t="s">
        <v>251</v>
      </c>
      <c r="J579" s="36" t="s">
        <v>252</v>
      </c>
      <c r="K579" s="36">
        <v>10</v>
      </c>
    </row>
    <row r="580" spans="1:11">
      <c r="A580" s="36">
        <v>2024</v>
      </c>
      <c r="B580" s="36" t="s">
        <v>1293</v>
      </c>
      <c r="C580" s="36" t="s">
        <v>1294</v>
      </c>
      <c r="D580" s="36" t="s">
        <v>1295</v>
      </c>
      <c r="E580" s="37">
        <v>45383</v>
      </c>
      <c r="F580" s="36" t="s">
        <v>260</v>
      </c>
      <c r="G580" s="36" t="s">
        <v>1265</v>
      </c>
      <c r="H580" s="36" t="s">
        <v>255</v>
      </c>
      <c r="I580" s="36" t="s">
        <v>251</v>
      </c>
      <c r="J580" s="36" t="s">
        <v>252</v>
      </c>
      <c r="K580" s="36">
        <v>8</v>
      </c>
    </row>
    <row r="581" spans="1:11">
      <c r="A581" s="36">
        <v>2024</v>
      </c>
      <c r="B581" s="36" t="s">
        <v>1293</v>
      </c>
      <c r="C581" s="36" t="s">
        <v>1294</v>
      </c>
      <c r="D581" s="36" t="s">
        <v>1295</v>
      </c>
      <c r="E581" s="37">
        <v>45383</v>
      </c>
      <c r="F581" s="36" t="s">
        <v>688</v>
      </c>
      <c r="G581" s="36" t="s">
        <v>37</v>
      </c>
      <c r="H581" s="36" t="s">
        <v>255</v>
      </c>
      <c r="I581" s="36" t="s">
        <v>251</v>
      </c>
      <c r="J581" s="36" t="s">
        <v>252</v>
      </c>
      <c r="K581" s="36">
        <v>8</v>
      </c>
    </row>
    <row r="582" spans="1:11">
      <c r="A582" s="36">
        <v>2024</v>
      </c>
      <c r="B582" s="36" t="s">
        <v>1293</v>
      </c>
      <c r="C582" s="36" t="s">
        <v>1294</v>
      </c>
      <c r="D582" s="36" t="s">
        <v>1295</v>
      </c>
      <c r="E582" s="37">
        <v>45383</v>
      </c>
      <c r="F582" s="36" t="s">
        <v>254</v>
      </c>
      <c r="G582" s="36" t="s">
        <v>53</v>
      </c>
      <c r="H582" s="36" t="s">
        <v>255</v>
      </c>
      <c r="I582" s="36" t="s">
        <v>251</v>
      </c>
      <c r="J582" s="36" t="s">
        <v>252</v>
      </c>
      <c r="K582" s="36">
        <v>4</v>
      </c>
    </row>
    <row r="583" spans="1:11">
      <c r="A583" s="36">
        <v>2024</v>
      </c>
      <c r="B583" s="36" t="s">
        <v>1293</v>
      </c>
      <c r="C583" s="36" t="s">
        <v>1294</v>
      </c>
      <c r="D583" s="36" t="s">
        <v>1295</v>
      </c>
      <c r="E583" s="37">
        <v>45384</v>
      </c>
      <c r="F583" s="36" t="s">
        <v>1177</v>
      </c>
      <c r="G583" s="36" t="s">
        <v>1178</v>
      </c>
      <c r="H583" s="36" t="s">
        <v>255</v>
      </c>
      <c r="I583" s="36" t="s">
        <v>251</v>
      </c>
      <c r="J583" s="36" t="s">
        <v>252</v>
      </c>
      <c r="K583" s="36">
        <v>8</v>
      </c>
    </row>
    <row r="584" spans="1:11">
      <c r="A584" s="36">
        <v>2024</v>
      </c>
      <c r="B584" s="36" t="s">
        <v>1293</v>
      </c>
      <c r="C584" s="36" t="s">
        <v>1294</v>
      </c>
      <c r="D584" s="36" t="s">
        <v>1295</v>
      </c>
      <c r="E584" s="37">
        <v>45384</v>
      </c>
      <c r="F584" s="36" t="s">
        <v>256</v>
      </c>
      <c r="G584" s="36" t="s">
        <v>23</v>
      </c>
      <c r="H584" s="36" t="s">
        <v>255</v>
      </c>
      <c r="I584" s="36" t="s">
        <v>251</v>
      </c>
      <c r="J584" s="36" t="s">
        <v>252</v>
      </c>
      <c r="K584" s="36">
        <v>8</v>
      </c>
    </row>
    <row r="585" spans="1:11">
      <c r="A585" s="36">
        <v>2024</v>
      </c>
      <c r="B585" s="36" t="s">
        <v>1293</v>
      </c>
      <c r="C585" s="36" t="s">
        <v>1294</v>
      </c>
      <c r="D585" s="36" t="s">
        <v>1295</v>
      </c>
      <c r="E585" s="37">
        <v>45384</v>
      </c>
      <c r="F585" s="36" t="s">
        <v>258</v>
      </c>
      <c r="G585" s="36" t="s">
        <v>259</v>
      </c>
      <c r="H585" s="36" t="s">
        <v>255</v>
      </c>
      <c r="I585" s="36" t="s">
        <v>251</v>
      </c>
      <c r="J585" s="36" t="s">
        <v>252</v>
      </c>
      <c r="K585" s="36">
        <v>8</v>
      </c>
    </row>
    <row r="586" spans="1:11">
      <c r="A586" s="36">
        <v>2024</v>
      </c>
      <c r="B586" s="36" t="s">
        <v>1293</v>
      </c>
      <c r="C586" s="36" t="s">
        <v>1294</v>
      </c>
      <c r="D586" s="36" t="s">
        <v>1295</v>
      </c>
      <c r="E586" s="37">
        <v>45384</v>
      </c>
      <c r="F586" s="36" t="s">
        <v>257</v>
      </c>
      <c r="G586" s="36" t="s">
        <v>39</v>
      </c>
      <c r="H586" s="36" t="s">
        <v>255</v>
      </c>
      <c r="I586" s="36" t="s">
        <v>251</v>
      </c>
      <c r="J586" s="36" t="s">
        <v>252</v>
      </c>
      <c r="K586" s="36">
        <v>8</v>
      </c>
    </row>
    <row r="587" spans="1:11">
      <c r="A587" s="36">
        <v>2024</v>
      </c>
      <c r="B587" s="36" t="s">
        <v>1293</v>
      </c>
      <c r="C587" s="36" t="s">
        <v>1294</v>
      </c>
      <c r="D587" s="36" t="s">
        <v>1295</v>
      </c>
      <c r="E587" s="37">
        <v>45384</v>
      </c>
      <c r="F587" s="36" t="s">
        <v>264</v>
      </c>
      <c r="G587" s="36" t="s">
        <v>636</v>
      </c>
      <c r="H587" s="36" t="s">
        <v>255</v>
      </c>
      <c r="I587" s="36" t="s">
        <v>251</v>
      </c>
      <c r="J587" s="36" t="s">
        <v>252</v>
      </c>
      <c r="K587" s="36">
        <v>8</v>
      </c>
    </row>
    <row r="588" spans="1:11">
      <c r="A588" s="36">
        <v>2024</v>
      </c>
      <c r="B588" s="36" t="s">
        <v>1293</v>
      </c>
      <c r="C588" s="36" t="s">
        <v>1294</v>
      </c>
      <c r="D588" s="36" t="s">
        <v>1295</v>
      </c>
      <c r="E588" s="37">
        <v>45384</v>
      </c>
      <c r="F588" s="36" t="s">
        <v>260</v>
      </c>
      <c r="G588" s="36" t="s">
        <v>41</v>
      </c>
      <c r="H588" s="36" t="s">
        <v>255</v>
      </c>
      <c r="I588" s="36" t="s">
        <v>251</v>
      </c>
      <c r="J588" s="36" t="s">
        <v>252</v>
      </c>
      <c r="K588" s="36">
        <v>10</v>
      </c>
    </row>
    <row r="589" spans="1:11">
      <c r="A589" s="36">
        <v>2024</v>
      </c>
      <c r="B589" s="36" t="s">
        <v>1293</v>
      </c>
      <c r="C589" s="36" t="s">
        <v>1294</v>
      </c>
      <c r="D589" s="36" t="s">
        <v>1295</v>
      </c>
      <c r="E589" s="37">
        <v>45384</v>
      </c>
      <c r="F589" s="36" t="s">
        <v>260</v>
      </c>
      <c r="G589" s="36" t="s">
        <v>1265</v>
      </c>
      <c r="H589" s="36" t="s">
        <v>255</v>
      </c>
      <c r="I589" s="36" t="s">
        <v>251</v>
      </c>
      <c r="J589" s="36" t="s">
        <v>252</v>
      </c>
      <c r="K589" s="36">
        <v>8</v>
      </c>
    </row>
    <row r="590" spans="1:11">
      <c r="A590" s="36">
        <v>2024</v>
      </c>
      <c r="B590" s="36" t="s">
        <v>1293</v>
      </c>
      <c r="C590" s="36" t="s">
        <v>1294</v>
      </c>
      <c r="D590" s="36" t="s">
        <v>1295</v>
      </c>
      <c r="E590" s="37">
        <v>45384</v>
      </c>
      <c r="F590" s="36" t="s">
        <v>688</v>
      </c>
      <c r="G590" s="36" t="s">
        <v>37</v>
      </c>
      <c r="H590" s="36" t="s">
        <v>255</v>
      </c>
      <c r="I590" s="36" t="s">
        <v>251</v>
      </c>
      <c r="J590" s="36" t="s">
        <v>252</v>
      </c>
      <c r="K590" s="36">
        <v>8</v>
      </c>
    </row>
    <row r="591" spans="1:11">
      <c r="A591" s="36">
        <v>2024</v>
      </c>
      <c r="B591" s="36" t="s">
        <v>1293</v>
      </c>
      <c r="C591" s="36" t="s">
        <v>1294</v>
      </c>
      <c r="D591" s="36" t="s">
        <v>1295</v>
      </c>
      <c r="E591" s="37">
        <v>45384</v>
      </c>
      <c r="F591" s="36" t="s">
        <v>254</v>
      </c>
      <c r="G591" s="36" t="s">
        <v>53</v>
      </c>
      <c r="H591" s="36" t="s">
        <v>255</v>
      </c>
      <c r="I591" s="36" t="s">
        <v>251</v>
      </c>
      <c r="J591" s="36" t="s">
        <v>252</v>
      </c>
      <c r="K591" s="36">
        <v>8</v>
      </c>
    </row>
    <row r="592" spans="1:11">
      <c r="A592" s="36">
        <v>2024</v>
      </c>
      <c r="B592" s="36" t="s">
        <v>1293</v>
      </c>
      <c r="C592" s="36" t="s">
        <v>1294</v>
      </c>
      <c r="D592" s="36" t="s">
        <v>1295</v>
      </c>
      <c r="E592" s="37">
        <v>45385</v>
      </c>
      <c r="F592" s="36" t="s">
        <v>1177</v>
      </c>
      <c r="G592" s="36" t="s">
        <v>1178</v>
      </c>
      <c r="H592" s="36" t="s">
        <v>255</v>
      </c>
      <c r="I592" s="36" t="s">
        <v>251</v>
      </c>
      <c r="J592" s="36" t="s">
        <v>252</v>
      </c>
      <c r="K592" s="36">
        <v>8</v>
      </c>
    </row>
    <row r="593" spans="1:11">
      <c r="A593" s="36">
        <v>2024</v>
      </c>
      <c r="B593" s="36" t="s">
        <v>1293</v>
      </c>
      <c r="C593" s="36" t="s">
        <v>1294</v>
      </c>
      <c r="D593" s="36" t="s">
        <v>1295</v>
      </c>
      <c r="E593" s="37">
        <v>45385</v>
      </c>
      <c r="F593" s="36" t="s">
        <v>256</v>
      </c>
      <c r="G593" s="36" t="s">
        <v>23</v>
      </c>
      <c r="H593" s="36" t="s">
        <v>255</v>
      </c>
      <c r="I593" s="36" t="s">
        <v>251</v>
      </c>
      <c r="J593" s="36" t="s">
        <v>252</v>
      </c>
      <c r="K593" s="36">
        <v>8</v>
      </c>
    </row>
    <row r="594" spans="1:11">
      <c r="A594" s="36">
        <v>2024</v>
      </c>
      <c r="B594" s="36" t="s">
        <v>1293</v>
      </c>
      <c r="C594" s="36" t="s">
        <v>1294</v>
      </c>
      <c r="D594" s="36" t="s">
        <v>1295</v>
      </c>
      <c r="E594" s="37">
        <v>45385</v>
      </c>
      <c r="F594" s="36" t="s">
        <v>258</v>
      </c>
      <c r="G594" s="36" t="s">
        <v>259</v>
      </c>
      <c r="H594" s="36" t="s">
        <v>255</v>
      </c>
      <c r="I594" s="36" t="s">
        <v>251</v>
      </c>
      <c r="J594" s="36" t="s">
        <v>252</v>
      </c>
      <c r="K594" s="36">
        <v>8</v>
      </c>
    </row>
    <row r="595" spans="1:11">
      <c r="A595" s="36">
        <v>2024</v>
      </c>
      <c r="B595" s="36" t="s">
        <v>1293</v>
      </c>
      <c r="C595" s="36" t="s">
        <v>1294</v>
      </c>
      <c r="D595" s="36" t="s">
        <v>1295</v>
      </c>
      <c r="E595" s="37">
        <v>45385</v>
      </c>
      <c r="F595" s="36" t="s">
        <v>257</v>
      </c>
      <c r="G595" s="36" t="s">
        <v>39</v>
      </c>
      <c r="H595" s="36" t="s">
        <v>255</v>
      </c>
      <c r="I595" s="36" t="s">
        <v>251</v>
      </c>
      <c r="J595" s="36" t="s">
        <v>252</v>
      </c>
      <c r="K595" s="36">
        <v>4</v>
      </c>
    </row>
    <row r="596" spans="1:11">
      <c r="A596" s="36">
        <v>2024</v>
      </c>
      <c r="B596" s="36" t="s">
        <v>1293</v>
      </c>
      <c r="C596" s="36" t="s">
        <v>1294</v>
      </c>
      <c r="D596" s="36" t="s">
        <v>1295</v>
      </c>
      <c r="E596" s="37">
        <v>45385</v>
      </c>
      <c r="F596" s="36" t="s">
        <v>264</v>
      </c>
      <c r="G596" s="36" t="s">
        <v>636</v>
      </c>
      <c r="H596" s="36" t="s">
        <v>255</v>
      </c>
      <c r="I596" s="36" t="s">
        <v>251</v>
      </c>
      <c r="J596" s="36" t="s">
        <v>252</v>
      </c>
      <c r="K596" s="36">
        <v>8</v>
      </c>
    </row>
    <row r="597" spans="1:11">
      <c r="A597" s="36">
        <v>2024</v>
      </c>
      <c r="B597" s="36" t="s">
        <v>1293</v>
      </c>
      <c r="C597" s="36" t="s">
        <v>1294</v>
      </c>
      <c r="D597" s="36" t="s">
        <v>1295</v>
      </c>
      <c r="E597" s="37">
        <v>45385</v>
      </c>
      <c r="F597" s="36" t="s">
        <v>260</v>
      </c>
      <c r="G597" s="36" t="s">
        <v>41</v>
      </c>
      <c r="H597" s="36" t="s">
        <v>255</v>
      </c>
      <c r="I597" s="36" t="s">
        <v>251</v>
      </c>
      <c r="J597" s="36" t="s">
        <v>252</v>
      </c>
      <c r="K597" s="36">
        <v>10</v>
      </c>
    </row>
    <row r="598" spans="1:11">
      <c r="A598" s="36">
        <v>2024</v>
      </c>
      <c r="B598" s="36" t="s">
        <v>1293</v>
      </c>
      <c r="C598" s="36" t="s">
        <v>1294</v>
      </c>
      <c r="D598" s="36" t="s">
        <v>1295</v>
      </c>
      <c r="E598" s="37">
        <v>45385</v>
      </c>
      <c r="F598" s="36" t="s">
        <v>260</v>
      </c>
      <c r="G598" s="36" t="s">
        <v>1265</v>
      </c>
      <c r="H598" s="36" t="s">
        <v>255</v>
      </c>
      <c r="I598" s="36" t="s">
        <v>251</v>
      </c>
      <c r="J598" s="36" t="s">
        <v>252</v>
      </c>
      <c r="K598" s="36">
        <v>8</v>
      </c>
    </row>
    <row r="599" spans="1:11">
      <c r="A599" s="36">
        <v>2024</v>
      </c>
      <c r="B599" s="36" t="s">
        <v>1293</v>
      </c>
      <c r="C599" s="36" t="s">
        <v>1294</v>
      </c>
      <c r="D599" s="36" t="s">
        <v>1295</v>
      </c>
      <c r="E599" s="37">
        <v>45385</v>
      </c>
      <c r="F599" s="36" t="s">
        <v>688</v>
      </c>
      <c r="G599" s="36" t="s">
        <v>37</v>
      </c>
      <c r="H599" s="36" t="s">
        <v>255</v>
      </c>
      <c r="I599" s="36" t="s">
        <v>251</v>
      </c>
      <c r="J599" s="36" t="s">
        <v>252</v>
      </c>
      <c r="K599" s="36">
        <v>8</v>
      </c>
    </row>
    <row r="600" spans="1:11">
      <c r="A600" s="36">
        <v>2024</v>
      </c>
      <c r="B600" s="36" t="s">
        <v>1293</v>
      </c>
      <c r="C600" s="36" t="s">
        <v>1294</v>
      </c>
      <c r="D600" s="36" t="s">
        <v>1295</v>
      </c>
      <c r="E600" s="37">
        <v>45385</v>
      </c>
      <c r="F600" s="36" t="s">
        <v>254</v>
      </c>
      <c r="G600" s="36" t="s">
        <v>53</v>
      </c>
      <c r="H600" s="36" t="s">
        <v>255</v>
      </c>
      <c r="I600" s="36" t="s">
        <v>251</v>
      </c>
      <c r="J600" s="36" t="s">
        <v>252</v>
      </c>
      <c r="K600" s="36">
        <v>8</v>
      </c>
    </row>
    <row r="601" spans="1:11">
      <c r="A601" s="36">
        <v>2024</v>
      </c>
      <c r="B601" s="36" t="s">
        <v>1293</v>
      </c>
      <c r="C601" s="36" t="s">
        <v>1294</v>
      </c>
      <c r="D601" s="36" t="s">
        <v>1295</v>
      </c>
      <c r="E601" s="37">
        <v>45387</v>
      </c>
      <c r="F601" s="36" t="s">
        <v>1177</v>
      </c>
      <c r="G601" s="36" t="s">
        <v>1178</v>
      </c>
      <c r="H601" s="36" t="s">
        <v>255</v>
      </c>
      <c r="I601" s="36" t="s">
        <v>251</v>
      </c>
      <c r="J601" s="36" t="s">
        <v>252</v>
      </c>
      <c r="K601" s="36">
        <v>8</v>
      </c>
    </row>
    <row r="602" spans="1:11">
      <c r="A602" s="36">
        <v>2024</v>
      </c>
      <c r="B602" s="36" t="s">
        <v>1293</v>
      </c>
      <c r="C602" s="36" t="s">
        <v>1294</v>
      </c>
      <c r="D602" s="36" t="s">
        <v>1295</v>
      </c>
      <c r="E602" s="37">
        <v>45387</v>
      </c>
      <c r="F602" s="36" t="s">
        <v>256</v>
      </c>
      <c r="G602" s="36" t="s">
        <v>23</v>
      </c>
      <c r="H602" s="36" t="s">
        <v>255</v>
      </c>
      <c r="I602" s="36" t="s">
        <v>251</v>
      </c>
      <c r="J602" s="36" t="s">
        <v>252</v>
      </c>
      <c r="K602" s="36">
        <v>8</v>
      </c>
    </row>
    <row r="603" spans="1:11">
      <c r="A603" s="36">
        <v>2024</v>
      </c>
      <c r="B603" s="36" t="s">
        <v>1293</v>
      </c>
      <c r="C603" s="36" t="s">
        <v>1294</v>
      </c>
      <c r="D603" s="36" t="s">
        <v>1295</v>
      </c>
      <c r="E603" s="37">
        <v>45387</v>
      </c>
      <c r="F603" s="36" t="s">
        <v>258</v>
      </c>
      <c r="G603" s="36" t="s">
        <v>259</v>
      </c>
      <c r="H603" s="36" t="s">
        <v>255</v>
      </c>
      <c r="I603" s="36" t="s">
        <v>251</v>
      </c>
      <c r="J603" s="36" t="s">
        <v>252</v>
      </c>
      <c r="K603" s="36">
        <v>8</v>
      </c>
    </row>
    <row r="604" spans="1:11">
      <c r="A604" s="36">
        <v>2024</v>
      </c>
      <c r="B604" s="36" t="s">
        <v>1293</v>
      </c>
      <c r="C604" s="36" t="s">
        <v>1294</v>
      </c>
      <c r="D604" s="36" t="s">
        <v>1295</v>
      </c>
      <c r="E604" s="37">
        <v>45387</v>
      </c>
      <c r="F604" s="36" t="s">
        <v>257</v>
      </c>
      <c r="G604" s="36" t="s">
        <v>39</v>
      </c>
      <c r="H604" s="36" t="s">
        <v>255</v>
      </c>
      <c r="I604" s="36" t="s">
        <v>251</v>
      </c>
      <c r="J604" s="36" t="s">
        <v>252</v>
      </c>
      <c r="K604" s="36">
        <v>8</v>
      </c>
    </row>
    <row r="605" spans="1:11">
      <c r="A605" s="36">
        <v>2024</v>
      </c>
      <c r="B605" s="36" t="s">
        <v>1293</v>
      </c>
      <c r="C605" s="36" t="s">
        <v>1294</v>
      </c>
      <c r="D605" s="36" t="s">
        <v>1295</v>
      </c>
      <c r="E605" s="37">
        <v>45387</v>
      </c>
      <c r="F605" s="36" t="s">
        <v>260</v>
      </c>
      <c r="G605" s="36" t="s">
        <v>41</v>
      </c>
      <c r="H605" s="36" t="s">
        <v>255</v>
      </c>
      <c r="I605" s="36" t="s">
        <v>251</v>
      </c>
      <c r="J605" s="36" t="s">
        <v>252</v>
      </c>
      <c r="K605" s="36">
        <v>8</v>
      </c>
    </row>
    <row r="606" spans="1:11">
      <c r="A606" s="36">
        <v>2024</v>
      </c>
      <c r="B606" s="36" t="s">
        <v>1293</v>
      </c>
      <c r="C606" s="36" t="s">
        <v>1294</v>
      </c>
      <c r="D606" s="36" t="s">
        <v>1295</v>
      </c>
      <c r="E606" s="37">
        <v>45387</v>
      </c>
      <c r="F606" s="36" t="s">
        <v>260</v>
      </c>
      <c r="G606" s="36" t="s">
        <v>1265</v>
      </c>
      <c r="H606" s="36" t="s">
        <v>255</v>
      </c>
      <c r="I606" s="36" t="s">
        <v>251</v>
      </c>
      <c r="J606" s="36" t="s">
        <v>252</v>
      </c>
      <c r="K606" s="36">
        <v>8</v>
      </c>
    </row>
    <row r="607" spans="1:11">
      <c r="A607" s="36">
        <v>2024</v>
      </c>
      <c r="B607" s="36" t="s">
        <v>1293</v>
      </c>
      <c r="C607" s="36" t="s">
        <v>1294</v>
      </c>
      <c r="D607" s="36" t="s">
        <v>1295</v>
      </c>
      <c r="E607" s="37">
        <v>45387</v>
      </c>
      <c r="F607" s="36" t="s">
        <v>254</v>
      </c>
      <c r="G607" s="36" t="s">
        <v>53</v>
      </c>
      <c r="H607" s="36" t="s">
        <v>255</v>
      </c>
      <c r="I607" s="36" t="s">
        <v>251</v>
      </c>
      <c r="J607" s="36" t="s">
        <v>252</v>
      </c>
      <c r="K607" s="36">
        <v>8</v>
      </c>
    </row>
    <row r="608" spans="1:11">
      <c r="A608" s="36">
        <v>2024</v>
      </c>
      <c r="B608" s="36" t="s">
        <v>1293</v>
      </c>
      <c r="C608" s="36" t="s">
        <v>1294</v>
      </c>
      <c r="D608" s="36" t="s">
        <v>1299</v>
      </c>
      <c r="E608" s="37">
        <v>45390</v>
      </c>
      <c r="F608" s="36" t="s">
        <v>1177</v>
      </c>
      <c r="G608" s="36" t="s">
        <v>1178</v>
      </c>
      <c r="H608" s="36" t="s">
        <v>255</v>
      </c>
      <c r="I608" s="36" t="s">
        <v>251</v>
      </c>
      <c r="J608" s="36" t="s">
        <v>252</v>
      </c>
      <c r="K608" s="36">
        <v>8</v>
      </c>
    </row>
    <row r="609" spans="1:11">
      <c r="A609" s="36">
        <v>2024</v>
      </c>
      <c r="B609" s="36" t="s">
        <v>1293</v>
      </c>
      <c r="C609" s="36" t="s">
        <v>1294</v>
      </c>
      <c r="D609" s="36" t="s">
        <v>1299</v>
      </c>
      <c r="E609" s="37">
        <v>45390</v>
      </c>
      <c r="F609" s="36" t="s">
        <v>256</v>
      </c>
      <c r="G609" s="36" t="s">
        <v>23</v>
      </c>
      <c r="H609" s="36" t="s">
        <v>255</v>
      </c>
      <c r="I609" s="36" t="s">
        <v>251</v>
      </c>
      <c r="J609" s="36" t="s">
        <v>252</v>
      </c>
      <c r="K609" s="36">
        <v>8</v>
      </c>
    </row>
    <row r="610" spans="1:11">
      <c r="A610" s="36">
        <v>2024</v>
      </c>
      <c r="B610" s="36" t="s">
        <v>1293</v>
      </c>
      <c r="C610" s="36" t="s">
        <v>1294</v>
      </c>
      <c r="D610" s="36" t="s">
        <v>1299</v>
      </c>
      <c r="E610" s="37">
        <v>45390</v>
      </c>
      <c r="F610" s="36" t="s">
        <v>258</v>
      </c>
      <c r="G610" s="36" t="s">
        <v>259</v>
      </c>
      <c r="H610" s="36" t="s">
        <v>255</v>
      </c>
      <c r="I610" s="36" t="s">
        <v>251</v>
      </c>
      <c r="J610" s="36" t="s">
        <v>252</v>
      </c>
      <c r="K610" s="36">
        <v>8</v>
      </c>
    </row>
    <row r="611" spans="1:11">
      <c r="A611" s="36">
        <v>2024</v>
      </c>
      <c r="B611" s="36" t="s">
        <v>1293</v>
      </c>
      <c r="C611" s="36" t="s">
        <v>1294</v>
      </c>
      <c r="D611" s="36" t="s">
        <v>1299</v>
      </c>
      <c r="E611" s="37">
        <v>45390</v>
      </c>
      <c r="F611" s="36" t="s">
        <v>257</v>
      </c>
      <c r="G611" s="36" t="s">
        <v>39</v>
      </c>
      <c r="H611" s="36" t="s">
        <v>255</v>
      </c>
      <c r="I611" s="36" t="s">
        <v>251</v>
      </c>
      <c r="J611" s="36" t="s">
        <v>252</v>
      </c>
      <c r="K611" s="36">
        <v>8</v>
      </c>
    </row>
    <row r="612" spans="1:11">
      <c r="A612" s="36">
        <v>2024</v>
      </c>
      <c r="B612" s="36" t="s">
        <v>1293</v>
      </c>
      <c r="C612" s="36" t="s">
        <v>1294</v>
      </c>
      <c r="D612" s="36" t="s">
        <v>1299</v>
      </c>
      <c r="E612" s="37">
        <v>45390</v>
      </c>
      <c r="F612" s="36" t="s">
        <v>264</v>
      </c>
      <c r="G612" s="36" t="s">
        <v>636</v>
      </c>
      <c r="H612" s="36" t="s">
        <v>255</v>
      </c>
      <c r="I612" s="36" t="s">
        <v>251</v>
      </c>
      <c r="J612" s="36" t="s">
        <v>252</v>
      </c>
      <c r="K612" s="36">
        <v>8</v>
      </c>
    </row>
    <row r="613" spans="1:11">
      <c r="A613" s="36">
        <v>2024</v>
      </c>
      <c r="B613" s="36" t="s">
        <v>1293</v>
      </c>
      <c r="C613" s="36" t="s">
        <v>1294</v>
      </c>
      <c r="D613" s="36" t="s">
        <v>1299</v>
      </c>
      <c r="E613" s="37">
        <v>45390</v>
      </c>
      <c r="F613" s="36" t="s">
        <v>260</v>
      </c>
      <c r="G613" s="36" t="s">
        <v>41</v>
      </c>
      <c r="H613" s="36" t="s">
        <v>255</v>
      </c>
      <c r="I613" s="36" t="s">
        <v>251</v>
      </c>
      <c r="J613" s="36" t="s">
        <v>252</v>
      </c>
      <c r="K613" s="36">
        <v>8</v>
      </c>
    </row>
    <row r="614" spans="1:11">
      <c r="A614" s="36">
        <v>2024</v>
      </c>
      <c r="B614" s="36" t="s">
        <v>1293</v>
      </c>
      <c r="C614" s="36" t="s">
        <v>1294</v>
      </c>
      <c r="D614" s="36" t="s">
        <v>1299</v>
      </c>
      <c r="E614" s="37">
        <v>45390</v>
      </c>
      <c r="F614" s="36" t="s">
        <v>260</v>
      </c>
      <c r="G614" s="36" t="s">
        <v>1265</v>
      </c>
      <c r="H614" s="36" t="s">
        <v>255</v>
      </c>
      <c r="I614" s="36" t="s">
        <v>251</v>
      </c>
      <c r="J614" s="36" t="s">
        <v>252</v>
      </c>
      <c r="K614" s="36">
        <v>8</v>
      </c>
    </row>
    <row r="615" spans="1:11">
      <c r="A615" s="36">
        <v>2024</v>
      </c>
      <c r="B615" s="36" t="s">
        <v>1293</v>
      </c>
      <c r="C615" s="36" t="s">
        <v>1294</v>
      </c>
      <c r="D615" s="36" t="s">
        <v>1299</v>
      </c>
      <c r="E615" s="37">
        <v>45390</v>
      </c>
      <c r="F615" s="36" t="s">
        <v>688</v>
      </c>
      <c r="G615" s="36" t="s">
        <v>37</v>
      </c>
      <c r="H615" s="36" t="s">
        <v>255</v>
      </c>
      <c r="I615" s="36" t="s">
        <v>251</v>
      </c>
      <c r="J615" s="36" t="s">
        <v>252</v>
      </c>
      <c r="K615" s="36">
        <v>4</v>
      </c>
    </row>
    <row r="616" spans="1:11">
      <c r="A616" s="36">
        <v>2024</v>
      </c>
      <c r="B616" s="36" t="s">
        <v>1293</v>
      </c>
      <c r="C616" s="36" t="s">
        <v>1294</v>
      </c>
      <c r="D616" s="36" t="s">
        <v>1299</v>
      </c>
      <c r="E616" s="37">
        <v>45390</v>
      </c>
      <c r="F616" s="36" t="s">
        <v>254</v>
      </c>
      <c r="G616" s="36" t="s">
        <v>53</v>
      </c>
      <c r="H616" s="36" t="s">
        <v>255</v>
      </c>
      <c r="I616" s="36" t="s">
        <v>251</v>
      </c>
      <c r="J616" s="36" t="s">
        <v>252</v>
      </c>
      <c r="K616" s="36">
        <v>8</v>
      </c>
    </row>
    <row r="617" spans="1:11">
      <c r="A617" s="36">
        <v>2024</v>
      </c>
      <c r="B617" s="36" t="s">
        <v>1293</v>
      </c>
      <c r="C617" s="36" t="s">
        <v>1294</v>
      </c>
      <c r="D617" s="36" t="s">
        <v>1299</v>
      </c>
      <c r="E617" s="37">
        <v>45391</v>
      </c>
      <c r="F617" s="36" t="s">
        <v>1177</v>
      </c>
      <c r="G617" s="36" t="s">
        <v>1178</v>
      </c>
      <c r="H617" s="36" t="s">
        <v>255</v>
      </c>
      <c r="I617" s="36" t="s">
        <v>251</v>
      </c>
      <c r="J617" s="36" t="s">
        <v>252</v>
      </c>
      <c r="K617" s="36">
        <v>8</v>
      </c>
    </row>
    <row r="618" spans="1:11">
      <c r="A618" s="36">
        <v>2024</v>
      </c>
      <c r="B618" s="36" t="s">
        <v>1293</v>
      </c>
      <c r="C618" s="36" t="s">
        <v>1294</v>
      </c>
      <c r="D618" s="36" t="s">
        <v>1299</v>
      </c>
      <c r="E618" s="37">
        <v>45391</v>
      </c>
      <c r="F618" s="36" t="s">
        <v>256</v>
      </c>
      <c r="G618" s="36" t="s">
        <v>23</v>
      </c>
      <c r="H618" s="36" t="s">
        <v>255</v>
      </c>
      <c r="I618" s="36" t="s">
        <v>251</v>
      </c>
      <c r="J618" s="36" t="s">
        <v>252</v>
      </c>
      <c r="K618" s="36">
        <v>8</v>
      </c>
    </row>
    <row r="619" spans="1:11">
      <c r="A619" s="36">
        <v>2024</v>
      </c>
      <c r="B619" s="36" t="s">
        <v>1293</v>
      </c>
      <c r="C619" s="36" t="s">
        <v>1294</v>
      </c>
      <c r="D619" s="36" t="s">
        <v>1299</v>
      </c>
      <c r="E619" s="37">
        <v>45391</v>
      </c>
      <c r="F619" s="36" t="s">
        <v>258</v>
      </c>
      <c r="G619" s="36" t="s">
        <v>259</v>
      </c>
      <c r="H619" s="36" t="s">
        <v>255</v>
      </c>
      <c r="I619" s="36" t="s">
        <v>251</v>
      </c>
      <c r="J619" s="36" t="s">
        <v>252</v>
      </c>
      <c r="K619" s="36">
        <v>8</v>
      </c>
    </row>
    <row r="620" spans="1:11">
      <c r="A620" s="36">
        <v>2024</v>
      </c>
      <c r="B620" s="36" t="s">
        <v>1293</v>
      </c>
      <c r="C620" s="36" t="s">
        <v>1294</v>
      </c>
      <c r="D620" s="36" t="s">
        <v>1299</v>
      </c>
      <c r="E620" s="37">
        <v>45391</v>
      </c>
      <c r="F620" s="36" t="s">
        <v>257</v>
      </c>
      <c r="G620" s="36" t="s">
        <v>39</v>
      </c>
      <c r="H620" s="36" t="s">
        <v>255</v>
      </c>
      <c r="I620" s="36" t="s">
        <v>251</v>
      </c>
      <c r="J620" s="36" t="s">
        <v>252</v>
      </c>
      <c r="K620" s="36">
        <v>8</v>
      </c>
    </row>
    <row r="621" spans="1:11">
      <c r="A621" s="36">
        <v>2024</v>
      </c>
      <c r="B621" s="36" t="s">
        <v>1293</v>
      </c>
      <c r="C621" s="36" t="s">
        <v>1294</v>
      </c>
      <c r="D621" s="36" t="s">
        <v>1299</v>
      </c>
      <c r="E621" s="37">
        <v>45391</v>
      </c>
      <c r="F621" s="36" t="s">
        <v>264</v>
      </c>
      <c r="G621" s="36" t="s">
        <v>636</v>
      </c>
      <c r="H621" s="36" t="s">
        <v>255</v>
      </c>
      <c r="I621" s="36" t="s">
        <v>251</v>
      </c>
      <c r="J621" s="36" t="s">
        <v>252</v>
      </c>
      <c r="K621" s="36">
        <v>8</v>
      </c>
    </row>
    <row r="622" spans="1:11">
      <c r="A622" s="36">
        <v>2024</v>
      </c>
      <c r="B622" s="36" t="s">
        <v>1293</v>
      </c>
      <c r="C622" s="36" t="s">
        <v>1294</v>
      </c>
      <c r="D622" s="36" t="s">
        <v>1299</v>
      </c>
      <c r="E622" s="37">
        <v>45391</v>
      </c>
      <c r="F622" s="36" t="s">
        <v>260</v>
      </c>
      <c r="G622" s="36" t="s">
        <v>41</v>
      </c>
      <c r="H622" s="36" t="s">
        <v>255</v>
      </c>
      <c r="I622" s="36" t="s">
        <v>251</v>
      </c>
      <c r="J622" s="36" t="s">
        <v>252</v>
      </c>
      <c r="K622" s="36">
        <v>10</v>
      </c>
    </row>
    <row r="623" spans="1:11">
      <c r="A623" s="36">
        <v>2024</v>
      </c>
      <c r="B623" s="36" t="s">
        <v>1293</v>
      </c>
      <c r="C623" s="36" t="s">
        <v>1294</v>
      </c>
      <c r="D623" s="36" t="s">
        <v>1299</v>
      </c>
      <c r="E623" s="37">
        <v>45391</v>
      </c>
      <c r="F623" s="36" t="s">
        <v>260</v>
      </c>
      <c r="G623" s="36" t="s">
        <v>1265</v>
      </c>
      <c r="H623" s="36" t="s">
        <v>255</v>
      </c>
      <c r="I623" s="36" t="s">
        <v>251</v>
      </c>
      <c r="J623" s="36" t="s">
        <v>252</v>
      </c>
      <c r="K623" s="36">
        <v>8</v>
      </c>
    </row>
    <row r="624" spans="1:11">
      <c r="A624" s="36">
        <v>2024</v>
      </c>
      <c r="B624" s="36" t="s">
        <v>1293</v>
      </c>
      <c r="C624" s="36" t="s">
        <v>1294</v>
      </c>
      <c r="D624" s="36" t="s">
        <v>1299</v>
      </c>
      <c r="E624" s="37">
        <v>45391</v>
      </c>
      <c r="F624" s="36" t="s">
        <v>250</v>
      </c>
      <c r="G624" s="36" t="s">
        <v>44</v>
      </c>
      <c r="H624" s="36" t="s">
        <v>255</v>
      </c>
      <c r="I624" s="36" t="s">
        <v>251</v>
      </c>
      <c r="J624" s="36" t="s">
        <v>252</v>
      </c>
      <c r="K624" s="36">
        <v>8</v>
      </c>
    </row>
    <row r="625" spans="1:11">
      <c r="A625" s="36">
        <v>2024</v>
      </c>
      <c r="B625" s="36" t="s">
        <v>1293</v>
      </c>
      <c r="C625" s="36" t="s">
        <v>1294</v>
      </c>
      <c r="D625" s="36" t="s">
        <v>1299</v>
      </c>
      <c r="E625" s="37">
        <v>45391</v>
      </c>
      <c r="F625" s="36" t="s">
        <v>688</v>
      </c>
      <c r="G625" s="36" t="s">
        <v>37</v>
      </c>
      <c r="H625" s="36" t="s">
        <v>255</v>
      </c>
      <c r="I625" s="36" t="s">
        <v>251</v>
      </c>
      <c r="J625" s="36" t="s">
        <v>252</v>
      </c>
      <c r="K625" s="36">
        <v>10</v>
      </c>
    </row>
    <row r="626" spans="1:11">
      <c r="A626" s="36">
        <v>2024</v>
      </c>
      <c r="B626" s="36" t="s">
        <v>1293</v>
      </c>
      <c r="C626" s="36" t="s">
        <v>1294</v>
      </c>
      <c r="D626" s="36" t="s">
        <v>1299</v>
      </c>
      <c r="E626" s="37">
        <v>45391</v>
      </c>
      <c r="F626" s="36" t="s">
        <v>254</v>
      </c>
      <c r="G626" s="36" t="s">
        <v>53</v>
      </c>
      <c r="H626" s="36" t="s">
        <v>255</v>
      </c>
      <c r="I626" s="36" t="s">
        <v>251</v>
      </c>
      <c r="J626" s="36" t="s">
        <v>252</v>
      </c>
      <c r="K626" s="36">
        <v>8</v>
      </c>
    </row>
    <row r="627" spans="1:11">
      <c r="A627" s="36">
        <v>2024</v>
      </c>
      <c r="B627" s="36" t="s">
        <v>1293</v>
      </c>
      <c r="C627" s="36" t="s">
        <v>1294</v>
      </c>
      <c r="D627" s="36" t="s">
        <v>1299</v>
      </c>
      <c r="E627" s="37">
        <v>45392</v>
      </c>
      <c r="F627" s="36" t="s">
        <v>1177</v>
      </c>
      <c r="G627" s="36" t="s">
        <v>1178</v>
      </c>
      <c r="H627" s="36" t="s">
        <v>255</v>
      </c>
      <c r="I627" s="36" t="s">
        <v>251</v>
      </c>
      <c r="J627" s="36" t="s">
        <v>252</v>
      </c>
      <c r="K627" s="36">
        <v>8</v>
      </c>
    </row>
    <row r="628" spans="1:11">
      <c r="A628" s="36">
        <v>2024</v>
      </c>
      <c r="B628" s="36" t="s">
        <v>1293</v>
      </c>
      <c r="C628" s="36" t="s">
        <v>1294</v>
      </c>
      <c r="D628" s="36" t="s">
        <v>1299</v>
      </c>
      <c r="E628" s="37">
        <v>45392</v>
      </c>
      <c r="F628" s="36" t="s">
        <v>256</v>
      </c>
      <c r="G628" s="36" t="s">
        <v>23</v>
      </c>
      <c r="H628" s="36" t="s">
        <v>255</v>
      </c>
      <c r="I628" s="36" t="s">
        <v>251</v>
      </c>
      <c r="J628" s="36" t="s">
        <v>252</v>
      </c>
      <c r="K628" s="36">
        <v>8</v>
      </c>
    </row>
    <row r="629" spans="1:11">
      <c r="A629" s="36">
        <v>2024</v>
      </c>
      <c r="B629" s="36" t="s">
        <v>1293</v>
      </c>
      <c r="C629" s="36" t="s">
        <v>1294</v>
      </c>
      <c r="D629" s="36" t="s">
        <v>1299</v>
      </c>
      <c r="E629" s="37">
        <v>45392</v>
      </c>
      <c r="F629" s="36" t="s">
        <v>258</v>
      </c>
      <c r="G629" s="36" t="s">
        <v>259</v>
      </c>
      <c r="H629" s="36" t="s">
        <v>255</v>
      </c>
      <c r="I629" s="36" t="s">
        <v>251</v>
      </c>
      <c r="J629" s="36" t="s">
        <v>252</v>
      </c>
      <c r="K629" s="36">
        <v>8</v>
      </c>
    </row>
    <row r="630" spans="1:11">
      <c r="A630" s="36">
        <v>2024</v>
      </c>
      <c r="B630" s="36" t="s">
        <v>1293</v>
      </c>
      <c r="C630" s="36" t="s">
        <v>1294</v>
      </c>
      <c r="D630" s="36" t="s">
        <v>1299</v>
      </c>
      <c r="E630" s="37">
        <v>45392</v>
      </c>
      <c r="F630" s="36" t="s">
        <v>257</v>
      </c>
      <c r="G630" s="36" t="s">
        <v>39</v>
      </c>
      <c r="H630" s="36" t="s">
        <v>255</v>
      </c>
      <c r="I630" s="36" t="s">
        <v>251</v>
      </c>
      <c r="J630" s="36" t="s">
        <v>252</v>
      </c>
      <c r="K630" s="36">
        <v>8</v>
      </c>
    </row>
    <row r="631" spans="1:11">
      <c r="A631" s="36">
        <v>2024</v>
      </c>
      <c r="B631" s="36" t="s">
        <v>1293</v>
      </c>
      <c r="C631" s="36" t="s">
        <v>1294</v>
      </c>
      <c r="D631" s="36" t="s">
        <v>1299</v>
      </c>
      <c r="E631" s="37">
        <v>45392</v>
      </c>
      <c r="F631" s="36" t="s">
        <v>264</v>
      </c>
      <c r="G631" s="36" t="s">
        <v>636</v>
      </c>
      <c r="H631" s="36" t="s">
        <v>255</v>
      </c>
      <c r="I631" s="36" t="s">
        <v>251</v>
      </c>
      <c r="J631" s="36" t="s">
        <v>252</v>
      </c>
      <c r="K631" s="36">
        <v>8</v>
      </c>
    </row>
    <row r="632" spans="1:11">
      <c r="A632" s="36">
        <v>2024</v>
      </c>
      <c r="B632" s="36" t="s">
        <v>1293</v>
      </c>
      <c r="C632" s="36" t="s">
        <v>1294</v>
      </c>
      <c r="D632" s="36" t="s">
        <v>1299</v>
      </c>
      <c r="E632" s="37">
        <v>45392</v>
      </c>
      <c r="F632" s="36" t="s">
        <v>260</v>
      </c>
      <c r="G632" s="36" t="s">
        <v>41</v>
      </c>
      <c r="H632" s="36" t="s">
        <v>255</v>
      </c>
      <c r="I632" s="36" t="s">
        <v>251</v>
      </c>
      <c r="J632" s="36" t="s">
        <v>252</v>
      </c>
      <c r="K632" s="36">
        <v>10</v>
      </c>
    </row>
    <row r="633" spans="1:11">
      <c r="A633" s="36">
        <v>2024</v>
      </c>
      <c r="B633" s="36" t="s">
        <v>1293</v>
      </c>
      <c r="C633" s="36" t="s">
        <v>1294</v>
      </c>
      <c r="D633" s="36" t="s">
        <v>1299</v>
      </c>
      <c r="E633" s="37">
        <v>45392</v>
      </c>
      <c r="F633" s="36" t="s">
        <v>260</v>
      </c>
      <c r="G633" s="36" t="s">
        <v>1265</v>
      </c>
      <c r="H633" s="36" t="s">
        <v>255</v>
      </c>
      <c r="I633" s="36" t="s">
        <v>251</v>
      </c>
      <c r="J633" s="36" t="s">
        <v>252</v>
      </c>
      <c r="K633" s="36">
        <v>8</v>
      </c>
    </row>
    <row r="634" spans="1:11">
      <c r="A634" s="36">
        <v>2024</v>
      </c>
      <c r="B634" s="36" t="s">
        <v>1293</v>
      </c>
      <c r="C634" s="36" t="s">
        <v>1294</v>
      </c>
      <c r="D634" s="36" t="s">
        <v>1299</v>
      </c>
      <c r="E634" s="37">
        <v>45392</v>
      </c>
      <c r="F634" s="36" t="s">
        <v>250</v>
      </c>
      <c r="G634" s="36" t="s">
        <v>44</v>
      </c>
      <c r="H634" s="36" t="s">
        <v>255</v>
      </c>
      <c r="I634" s="36" t="s">
        <v>251</v>
      </c>
      <c r="J634" s="36" t="s">
        <v>252</v>
      </c>
      <c r="K634" s="36">
        <v>10</v>
      </c>
    </row>
    <row r="635" spans="1:11">
      <c r="A635" s="36">
        <v>2024</v>
      </c>
      <c r="B635" s="36" t="s">
        <v>1293</v>
      </c>
      <c r="C635" s="36" t="s">
        <v>1294</v>
      </c>
      <c r="D635" s="36" t="s">
        <v>1299</v>
      </c>
      <c r="E635" s="37">
        <v>45392</v>
      </c>
      <c r="F635" s="36" t="s">
        <v>688</v>
      </c>
      <c r="G635" s="36" t="s">
        <v>37</v>
      </c>
      <c r="H635" s="36" t="s">
        <v>255</v>
      </c>
      <c r="I635" s="36" t="s">
        <v>251</v>
      </c>
      <c r="J635" s="36" t="s">
        <v>252</v>
      </c>
      <c r="K635" s="36">
        <v>8</v>
      </c>
    </row>
    <row r="636" spans="1:11">
      <c r="A636" s="36">
        <v>2024</v>
      </c>
      <c r="B636" s="36" t="s">
        <v>1293</v>
      </c>
      <c r="C636" s="36" t="s">
        <v>1294</v>
      </c>
      <c r="D636" s="36" t="s">
        <v>1299</v>
      </c>
      <c r="E636" s="37">
        <v>45392</v>
      </c>
      <c r="F636" s="36" t="s">
        <v>254</v>
      </c>
      <c r="G636" s="36" t="s">
        <v>53</v>
      </c>
      <c r="H636" s="36" t="s">
        <v>255</v>
      </c>
      <c r="I636" s="36" t="s">
        <v>251</v>
      </c>
      <c r="J636" s="36" t="s">
        <v>252</v>
      </c>
      <c r="K636" s="36">
        <v>8</v>
      </c>
    </row>
    <row r="637" spans="1:11">
      <c r="A637" s="36">
        <v>2024</v>
      </c>
      <c r="B637" s="36" t="s">
        <v>1293</v>
      </c>
      <c r="C637" s="36" t="s">
        <v>1294</v>
      </c>
      <c r="D637" s="36" t="s">
        <v>1299</v>
      </c>
      <c r="E637" s="37">
        <v>45393</v>
      </c>
      <c r="F637" s="36" t="s">
        <v>1177</v>
      </c>
      <c r="G637" s="36" t="s">
        <v>1178</v>
      </c>
      <c r="H637" s="36" t="s">
        <v>255</v>
      </c>
      <c r="I637" s="36" t="s">
        <v>251</v>
      </c>
      <c r="J637" s="36" t="s">
        <v>252</v>
      </c>
      <c r="K637" s="36">
        <v>8</v>
      </c>
    </row>
    <row r="638" spans="1:11">
      <c r="A638" s="36">
        <v>2024</v>
      </c>
      <c r="B638" s="36" t="s">
        <v>1293</v>
      </c>
      <c r="C638" s="36" t="s">
        <v>1294</v>
      </c>
      <c r="D638" s="36" t="s">
        <v>1299</v>
      </c>
      <c r="E638" s="37">
        <v>45393</v>
      </c>
      <c r="F638" s="36" t="s">
        <v>256</v>
      </c>
      <c r="G638" s="36" t="s">
        <v>23</v>
      </c>
      <c r="H638" s="36" t="s">
        <v>255</v>
      </c>
      <c r="I638" s="36" t="s">
        <v>251</v>
      </c>
      <c r="J638" s="36" t="s">
        <v>252</v>
      </c>
      <c r="K638" s="36">
        <v>8</v>
      </c>
    </row>
    <row r="639" spans="1:11">
      <c r="A639" s="36">
        <v>2024</v>
      </c>
      <c r="B639" s="36" t="s">
        <v>1293</v>
      </c>
      <c r="C639" s="36" t="s">
        <v>1294</v>
      </c>
      <c r="D639" s="36" t="s">
        <v>1299</v>
      </c>
      <c r="E639" s="37">
        <v>45393</v>
      </c>
      <c r="F639" s="36" t="s">
        <v>258</v>
      </c>
      <c r="G639" s="36" t="s">
        <v>259</v>
      </c>
      <c r="H639" s="36" t="s">
        <v>255</v>
      </c>
      <c r="I639" s="36" t="s">
        <v>251</v>
      </c>
      <c r="J639" s="36" t="s">
        <v>252</v>
      </c>
      <c r="K639" s="36">
        <v>8</v>
      </c>
    </row>
    <row r="640" spans="1:11">
      <c r="A640" s="36">
        <v>2024</v>
      </c>
      <c r="B640" s="36" t="s">
        <v>1293</v>
      </c>
      <c r="C640" s="36" t="s">
        <v>1294</v>
      </c>
      <c r="D640" s="36" t="s">
        <v>1299</v>
      </c>
      <c r="E640" s="37">
        <v>45393</v>
      </c>
      <c r="F640" s="36" t="s">
        <v>257</v>
      </c>
      <c r="G640" s="36" t="s">
        <v>39</v>
      </c>
      <c r="H640" s="36" t="s">
        <v>255</v>
      </c>
      <c r="I640" s="36" t="s">
        <v>251</v>
      </c>
      <c r="J640" s="36" t="s">
        <v>252</v>
      </c>
      <c r="K640" s="36">
        <v>8</v>
      </c>
    </row>
    <row r="641" spans="1:11">
      <c r="A641" s="36">
        <v>2024</v>
      </c>
      <c r="B641" s="36" t="s">
        <v>1293</v>
      </c>
      <c r="C641" s="36" t="s">
        <v>1294</v>
      </c>
      <c r="D641" s="36" t="s">
        <v>1299</v>
      </c>
      <c r="E641" s="37">
        <v>45393</v>
      </c>
      <c r="F641" s="36" t="s">
        <v>264</v>
      </c>
      <c r="G641" s="36" t="s">
        <v>636</v>
      </c>
      <c r="H641" s="36" t="s">
        <v>255</v>
      </c>
      <c r="I641" s="36" t="s">
        <v>251</v>
      </c>
      <c r="J641" s="36" t="s">
        <v>252</v>
      </c>
      <c r="K641" s="36">
        <v>8</v>
      </c>
    </row>
    <row r="642" spans="1:11">
      <c r="A642" s="36">
        <v>2024</v>
      </c>
      <c r="B642" s="36" t="s">
        <v>1293</v>
      </c>
      <c r="C642" s="36" t="s">
        <v>1294</v>
      </c>
      <c r="D642" s="36" t="s">
        <v>1299</v>
      </c>
      <c r="E642" s="37">
        <v>45393</v>
      </c>
      <c r="F642" s="36" t="s">
        <v>260</v>
      </c>
      <c r="G642" s="36" t="s">
        <v>41</v>
      </c>
      <c r="H642" s="36" t="s">
        <v>255</v>
      </c>
      <c r="I642" s="36" t="s">
        <v>251</v>
      </c>
      <c r="J642" s="36" t="s">
        <v>252</v>
      </c>
      <c r="K642" s="36">
        <v>10</v>
      </c>
    </row>
    <row r="643" spans="1:11">
      <c r="A643" s="36">
        <v>2024</v>
      </c>
      <c r="B643" s="36" t="s">
        <v>1293</v>
      </c>
      <c r="C643" s="36" t="s">
        <v>1294</v>
      </c>
      <c r="D643" s="36" t="s">
        <v>1299</v>
      </c>
      <c r="E643" s="37">
        <v>45393</v>
      </c>
      <c r="F643" s="36" t="s">
        <v>260</v>
      </c>
      <c r="G643" s="36" t="s">
        <v>1265</v>
      </c>
      <c r="H643" s="36" t="s">
        <v>255</v>
      </c>
      <c r="I643" s="36" t="s">
        <v>251</v>
      </c>
      <c r="J643" s="36" t="s">
        <v>252</v>
      </c>
      <c r="K643" s="36">
        <v>8</v>
      </c>
    </row>
    <row r="644" spans="1:11">
      <c r="A644" s="36">
        <v>2024</v>
      </c>
      <c r="B644" s="36" t="s">
        <v>1293</v>
      </c>
      <c r="C644" s="36" t="s">
        <v>1294</v>
      </c>
      <c r="D644" s="36" t="s">
        <v>1299</v>
      </c>
      <c r="E644" s="37">
        <v>45393</v>
      </c>
      <c r="F644" s="36" t="s">
        <v>250</v>
      </c>
      <c r="G644" s="36" t="s">
        <v>44</v>
      </c>
      <c r="H644" s="36" t="s">
        <v>255</v>
      </c>
      <c r="I644" s="36" t="s">
        <v>251</v>
      </c>
      <c r="J644" s="36" t="s">
        <v>252</v>
      </c>
      <c r="K644" s="36">
        <v>8</v>
      </c>
    </row>
    <row r="645" spans="1:11">
      <c r="A645" s="36">
        <v>2024</v>
      </c>
      <c r="B645" s="36" t="s">
        <v>1293</v>
      </c>
      <c r="C645" s="36" t="s">
        <v>1294</v>
      </c>
      <c r="D645" s="36" t="s">
        <v>1299</v>
      </c>
      <c r="E645" s="37">
        <v>45393</v>
      </c>
      <c r="F645" s="36" t="s">
        <v>688</v>
      </c>
      <c r="G645" s="36" t="s">
        <v>37</v>
      </c>
      <c r="H645" s="36" t="s">
        <v>255</v>
      </c>
      <c r="I645" s="36" t="s">
        <v>251</v>
      </c>
      <c r="J645" s="36" t="s">
        <v>252</v>
      </c>
      <c r="K645" s="36">
        <v>10</v>
      </c>
    </row>
    <row r="646" spans="1:11">
      <c r="A646" s="36">
        <v>2024</v>
      </c>
      <c r="B646" s="36" t="s">
        <v>1293</v>
      </c>
      <c r="C646" s="36" t="s">
        <v>1294</v>
      </c>
      <c r="D646" s="36" t="s">
        <v>1299</v>
      </c>
      <c r="E646" s="37">
        <v>45393</v>
      </c>
      <c r="F646" s="36" t="s">
        <v>254</v>
      </c>
      <c r="G646" s="36" t="s">
        <v>53</v>
      </c>
      <c r="H646" s="36" t="s">
        <v>255</v>
      </c>
      <c r="I646" s="36" t="s">
        <v>251</v>
      </c>
      <c r="J646" s="36" t="s">
        <v>252</v>
      </c>
      <c r="K646" s="36">
        <v>8</v>
      </c>
    </row>
    <row r="647" spans="1:11">
      <c r="A647" s="36">
        <v>2024</v>
      </c>
      <c r="B647" s="36" t="s">
        <v>1293</v>
      </c>
      <c r="C647" s="36" t="s">
        <v>1294</v>
      </c>
      <c r="D647" s="36" t="s">
        <v>1299</v>
      </c>
      <c r="E647" s="37">
        <v>45394</v>
      </c>
      <c r="F647" s="36" t="s">
        <v>1177</v>
      </c>
      <c r="G647" s="36" t="s">
        <v>1178</v>
      </c>
      <c r="H647" s="36" t="s">
        <v>255</v>
      </c>
      <c r="I647" s="36" t="s">
        <v>251</v>
      </c>
      <c r="J647" s="36" t="s">
        <v>252</v>
      </c>
      <c r="K647" s="36">
        <v>8</v>
      </c>
    </row>
    <row r="648" spans="1:11">
      <c r="A648" s="36">
        <v>2024</v>
      </c>
      <c r="B648" s="36" t="s">
        <v>1293</v>
      </c>
      <c r="C648" s="36" t="s">
        <v>1294</v>
      </c>
      <c r="D648" s="36" t="s">
        <v>1299</v>
      </c>
      <c r="E648" s="37">
        <v>45394</v>
      </c>
      <c r="F648" s="36" t="s">
        <v>256</v>
      </c>
      <c r="G648" s="36" t="s">
        <v>23</v>
      </c>
      <c r="H648" s="36" t="s">
        <v>255</v>
      </c>
      <c r="I648" s="36" t="s">
        <v>251</v>
      </c>
      <c r="J648" s="36" t="s">
        <v>252</v>
      </c>
      <c r="K648" s="36">
        <v>8</v>
      </c>
    </row>
    <row r="649" spans="1:11">
      <c r="A649" s="36">
        <v>2024</v>
      </c>
      <c r="B649" s="36" t="s">
        <v>1293</v>
      </c>
      <c r="C649" s="36" t="s">
        <v>1294</v>
      </c>
      <c r="D649" s="36" t="s">
        <v>1299</v>
      </c>
      <c r="E649" s="37">
        <v>45394</v>
      </c>
      <c r="F649" s="36" t="s">
        <v>258</v>
      </c>
      <c r="G649" s="36" t="s">
        <v>259</v>
      </c>
      <c r="H649" s="36" t="s">
        <v>255</v>
      </c>
      <c r="I649" s="36" t="s">
        <v>251</v>
      </c>
      <c r="J649" s="36" t="s">
        <v>252</v>
      </c>
      <c r="K649" s="36">
        <v>8</v>
      </c>
    </row>
    <row r="650" spans="1:11">
      <c r="A650" s="36">
        <v>2024</v>
      </c>
      <c r="B650" s="36" t="s">
        <v>1293</v>
      </c>
      <c r="C650" s="36" t="s">
        <v>1294</v>
      </c>
      <c r="D650" s="36" t="s">
        <v>1299</v>
      </c>
      <c r="E650" s="37">
        <v>45394</v>
      </c>
      <c r="F650" s="36" t="s">
        <v>257</v>
      </c>
      <c r="G650" s="36" t="s">
        <v>39</v>
      </c>
      <c r="H650" s="36" t="s">
        <v>255</v>
      </c>
      <c r="I650" s="36" t="s">
        <v>251</v>
      </c>
      <c r="J650" s="36" t="s">
        <v>252</v>
      </c>
      <c r="K650" s="36">
        <v>8</v>
      </c>
    </row>
    <row r="651" spans="1:11">
      <c r="A651" s="36">
        <v>2024</v>
      </c>
      <c r="B651" s="36" t="s">
        <v>1293</v>
      </c>
      <c r="C651" s="36" t="s">
        <v>1294</v>
      </c>
      <c r="D651" s="36" t="s">
        <v>1299</v>
      </c>
      <c r="E651" s="37">
        <v>45394</v>
      </c>
      <c r="F651" s="36" t="s">
        <v>264</v>
      </c>
      <c r="G651" s="36" t="s">
        <v>636</v>
      </c>
      <c r="H651" s="36" t="s">
        <v>255</v>
      </c>
      <c r="I651" s="36" t="s">
        <v>251</v>
      </c>
      <c r="J651" s="36" t="s">
        <v>252</v>
      </c>
      <c r="K651" s="36">
        <v>8</v>
      </c>
    </row>
    <row r="652" spans="1:11">
      <c r="A652" s="36">
        <v>2024</v>
      </c>
      <c r="B652" s="36" t="s">
        <v>1293</v>
      </c>
      <c r="C652" s="36" t="s">
        <v>1294</v>
      </c>
      <c r="D652" s="36" t="s">
        <v>1299</v>
      </c>
      <c r="E652" s="37">
        <v>45394</v>
      </c>
      <c r="F652" s="36" t="s">
        <v>260</v>
      </c>
      <c r="G652" s="36" t="s">
        <v>41</v>
      </c>
      <c r="H652" s="36" t="s">
        <v>255</v>
      </c>
      <c r="I652" s="36" t="s">
        <v>251</v>
      </c>
      <c r="J652" s="36" t="s">
        <v>252</v>
      </c>
      <c r="K652" s="36">
        <v>8</v>
      </c>
    </row>
    <row r="653" spans="1:11">
      <c r="A653" s="36">
        <v>2024</v>
      </c>
      <c r="B653" s="36" t="s">
        <v>1293</v>
      </c>
      <c r="C653" s="36" t="s">
        <v>1294</v>
      </c>
      <c r="D653" s="36" t="s">
        <v>1299</v>
      </c>
      <c r="E653" s="37">
        <v>45394</v>
      </c>
      <c r="F653" s="36" t="s">
        <v>260</v>
      </c>
      <c r="G653" s="36" t="s">
        <v>1265</v>
      </c>
      <c r="H653" s="36" t="s">
        <v>255</v>
      </c>
      <c r="I653" s="36" t="s">
        <v>251</v>
      </c>
      <c r="J653" s="36" t="s">
        <v>252</v>
      </c>
      <c r="K653" s="36">
        <v>8</v>
      </c>
    </row>
    <row r="654" spans="1:11">
      <c r="A654" s="36">
        <v>2024</v>
      </c>
      <c r="B654" s="36" t="s">
        <v>1293</v>
      </c>
      <c r="C654" s="36" t="s">
        <v>1294</v>
      </c>
      <c r="D654" s="36" t="s">
        <v>1299</v>
      </c>
      <c r="E654" s="37">
        <v>45394</v>
      </c>
      <c r="F654" s="36" t="s">
        <v>250</v>
      </c>
      <c r="G654" s="36" t="s">
        <v>44</v>
      </c>
      <c r="H654" s="36" t="s">
        <v>255</v>
      </c>
      <c r="I654" s="36" t="s">
        <v>251</v>
      </c>
      <c r="J654" s="36" t="s">
        <v>252</v>
      </c>
      <c r="K654" s="36">
        <v>10</v>
      </c>
    </row>
    <row r="655" spans="1:11">
      <c r="A655" s="36">
        <v>2024</v>
      </c>
      <c r="B655" s="36" t="s">
        <v>1293</v>
      </c>
      <c r="C655" s="36" t="s">
        <v>1294</v>
      </c>
      <c r="D655" s="36" t="s">
        <v>1299</v>
      </c>
      <c r="E655" s="37">
        <v>45394</v>
      </c>
      <c r="F655" s="36" t="s">
        <v>688</v>
      </c>
      <c r="G655" s="36" t="s">
        <v>37</v>
      </c>
      <c r="H655" s="36" t="s">
        <v>255</v>
      </c>
      <c r="I655" s="36" t="s">
        <v>251</v>
      </c>
      <c r="J655" s="36" t="s">
        <v>252</v>
      </c>
      <c r="K655" s="36">
        <v>10</v>
      </c>
    </row>
    <row r="656" spans="1:11">
      <c r="A656" s="36">
        <v>2024</v>
      </c>
      <c r="B656" s="36" t="s">
        <v>1293</v>
      </c>
      <c r="C656" s="36" t="s">
        <v>1294</v>
      </c>
      <c r="D656" s="36" t="s">
        <v>1299</v>
      </c>
      <c r="E656" s="37">
        <v>45394</v>
      </c>
      <c r="F656" s="36" t="s">
        <v>254</v>
      </c>
      <c r="G656" s="36" t="s">
        <v>53</v>
      </c>
      <c r="H656" s="36" t="s">
        <v>255</v>
      </c>
      <c r="I656" s="36" t="s">
        <v>251</v>
      </c>
      <c r="J656" s="36" t="s">
        <v>252</v>
      </c>
      <c r="K656" s="36">
        <v>8</v>
      </c>
    </row>
    <row r="657" spans="1:11">
      <c r="A657" s="36">
        <v>2024</v>
      </c>
      <c r="B657" s="36" t="s">
        <v>1293</v>
      </c>
      <c r="C657" s="36" t="s">
        <v>1294</v>
      </c>
      <c r="D657" s="36" t="s">
        <v>1312</v>
      </c>
      <c r="E657" s="37">
        <v>45397</v>
      </c>
      <c r="F657" s="36" t="s">
        <v>1177</v>
      </c>
      <c r="G657" s="36" t="s">
        <v>1178</v>
      </c>
      <c r="H657" s="36" t="s">
        <v>255</v>
      </c>
      <c r="I657" s="36" t="s">
        <v>251</v>
      </c>
      <c r="J657" s="36" t="s">
        <v>252</v>
      </c>
      <c r="K657" s="36">
        <v>8</v>
      </c>
    </row>
    <row r="658" spans="1:11">
      <c r="A658" s="36">
        <v>2024</v>
      </c>
      <c r="B658" s="36" t="s">
        <v>1293</v>
      </c>
      <c r="C658" s="36" t="s">
        <v>1294</v>
      </c>
      <c r="D658" s="36" t="s">
        <v>1312</v>
      </c>
      <c r="E658" s="37">
        <v>45397</v>
      </c>
      <c r="F658" s="36" t="s">
        <v>256</v>
      </c>
      <c r="G658" s="36" t="s">
        <v>23</v>
      </c>
      <c r="H658" s="36" t="s">
        <v>255</v>
      </c>
      <c r="I658" s="36" t="s">
        <v>251</v>
      </c>
      <c r="J658" s="36" t="s">
        <v>252</v>
      </c>
      <c r="K658" s="36">
        <v>8</v>
      </c>
    </row>
    <row r="659" spans="1:11">
      <c r="A659" s="36">
        <v>2024</v>
      </c>
      <c r="B659" s="36" t="s">
        <v>1293</v>
      </c>
      <c r="C659" s="36" t="s">
        <v>1294</v>
      </c>
      <c r="D659" s="36" t="s">
        <v>1312</v>
      </c>
      <c r="E659" s="37">
        <v>45397</v>
      </c>
      <c r="F659" s="36" t="s">
        <v>258</v>
      </c>
      <c r="G659" s="36" t="s">
        <v>259</v>
      </c>
      <c r="H659" s="36" t="s">
        <v>255</v>
      </c>
      <c r="I659" s="36" t="s">
        <v>251</v>
      </c>
      <c r="J659" s="36" t="s">
        <v>252</v>
      </c>
      <c r="K659" s="36">
        <v>8</v>
      </c>
    </row>
    <row r="660" spans="1:11">
      <c r="A660" s="36">
        <v>2024</v>
      </c>
      <c r="B660" s="36" t="s">
        <v>1293</v>
      </c>
      <c r="C660" s="36" t="s">
        <v>1294</v>
      </c>
      <c r="D660" s="36" t="s">
        <v>1312</v>
      </c>
      <c r="E660" s="37">
        <v>45397</v>
      </c>
      <c r="F660" s="36" t="s">
        <v>257</v>
      </c>
      <c r="G660" s="36" t="s">
        <v>39</v>
      </c>
      <c r="H660" s="36" t="s">
        <v>255</v>
      </c>
      <c r="I660" s="36" t="s">
        <v>251</v>
      </c>
      <c r="J660" s="36" t="s">
        <v>252</v>
      </c>
      <c r="K660" s="36">
        <v>8</v>
      </c>
    </row>
    <row r="661" spans="1:11">
      <c r="A661" s="36">
        <v>2024</v>
      </c>
      <c r="B661" s="36" t="s">
        <v>1293</v>
      </c>
      <c r="C661" s="36" t="s">
        <v>1294</v>
      </c>
      <c r="D661" s="36" t="s">
        <v>1312</v>
      </c>
      <c r="E661" s="37">
        <v>45397</v>
      </c>
      <c r="F661" s="36" t="s">
        <v>264</v>
      </c>
      <c r="G661" s="36" t="s">
        <v>636</v>
      </c>
      <c r="H661" s="36" t="s">
        <v>255</v>
      </c>
      <c r="I661" s="36" t="s">
        <v>251</v>
      </c>
      <c r="J661" s="36" t="s">
        <v>252</v>
      </c>
      <c r="K661" s="36">
        <v>8</v>
      </c>
    </row>
    <row r="662" spans="1:11">
      <c r="A662" s="36">
        <v>2024</v>
      </c>
      <c r="B662" s="36" t="s">
        <v>1293</v>
      </c>
      <c r="C662" s="36" t="s">
        <v>1294</v>
      </c>
      <c r="D662" s="36" t="s">
        <v>1312</v>
      </c>
      <c r="E662" s="37">
        <v>45397</v>
      </c>
      <c r="F662" s="36" t="s">
        <v>260</v>
      </c>
      <c r="G662" s="36" t="s">
        <v>41</v>
      </c>
      <c r="H662" s="36" t="s">
        <v>255</v>
      </c>
      <c r="I662" s="36" t="s">
        <v>251</v>
      </c>
      <c r="J662" s="36" t="s">
        <v>252</v>
      </c>
      <c r="K662" s="36">
        <v>10</v>
      </c>
    </row>
    <row r="663" spans="1:11">
      <c r="A663" s="36">
        <v>2024</v>
      </c>
      <c r="B663" s="36" t="s">
        <v>1293</v>
      </c>
      <c r="C663" s="36" t="s">
        <v>1294</v>
      </c>
      <c r="D663" s="36" t="s">
        <v>1312</v>
      </c>
      <c r="E663" s="37">
        <v>45397</v>
      </c>
      <c r="F663" s="36" t="s">
        <v>260</v>
      </c>
      <c r="G663" s="36" t="s">
        <v>1265</v>
      </c>
      <c r="H663" s="36" t="s">
        <v>255</v>
      </c>
      <c r="I663" s="36" t="s">
        <v>251</v>
      </c>
      <c r="J663" s="36" t="s">
        <v>252</v>
      </c>
      <c r="K663" s="36">
        <v>8</v>
      </c>
    </row>
    <row r="664" spans="1:11">
      <c r="A664" s="36">
        <v>2024</v>
      </c>
      <c r="B664" s="36" t="s">
        <v>1293</v>
      </c>
      <c r="C664" s="36" t="s">
        <v>1294</v>
      </c>
      <c r="D664" s="36" t="s">
        <v>1312</v>
      </c>
      <c r="E664" s="37">
        <v>45397</v>
      </c>
      <c r="F664" s="36" t="s">
        <v>250</v>
      </c>
      <c r="G664" s="36" t="s">
        <v>44</v>
      </c>
      <c r="H664" s="36" t="s">
        <v>255</v>
      </c>
      <c r="I664" s="36" t="s">
        <v>251</v>
      </c>
      <c r="J664" s="36" t="s">
        <v>252</v>
      </c>
      <c r="K664" s="36">
        <v>8</v>
      </c>
    </row>
    <row r="665" spans="1:11">
      <c r="A665" s="36">
        <v>2024</v>
      </c>
      <c r="B665" s="36" t="s">
        <v>1293</v>
      </c>
      <c r="C665" s="36" t="s">
        <v>1294</v>
      </c>
      <c r="D665" s="36" t="s">
        <v>1312</v>
      </c>
      <c r="E665" s="37">
        <v>45397</v>
      </c>
      <c r="F665" s="36" t="s">
        <v>688</v>
      </c>
      <c r="G665" s="36" t="s">
        <v>37</v>
      </c>
      <c r="H665" s="36" t="s">
        <v>255</v>
      </c>
      <c r="I665" s="36" t="s">
        <v>251</v>
      </c>
      <c r="J665" s="36" t="s">
        <v>252</v>
      </c>
      <c r="K665" s="36">
        <v>4</v>
      </c>
    </row>
    <row r="666" spans="1:11">
      <c r="A666" s="36">
        <v>2024</v>
      </c>
      <c r="B666" s="36" t="s">
        <v>1293</v>
      </c>
      <c r="C666" s="36" t="s">
        <v>1294</v>
      </c>
      <c r="D666" s="36" t="s">
        <v>1312</v>
      </c>
      <c r="E666" s="37">
        <v>45398</v>
      </c>
      <c r="F666" s="36" t="s">
        <v>1177</v>
      </c>
      <c r="G666" s="36" t="s">
        <v>1178</v>
      </c>
      <c r="H666" s="36" t="s">
        <v>255</v>
      </c>
      <c r="I666" s="36" t="s">
        <v>251</v>
      </c>
      <c r="J666" s="36" t="s">
        <v>252</v>
      </c>
      <c r="K666" s="36">
        <v>8</v>
      </c>
    </row>
    <row r="667" spans="1:11">
      <c r="A667" s="36">
        <v>2024</v>
      </c>
      <c r="B667" s="36" t="s">
        <v>1293</v>
      </c>
      <c r="C667" s="36" t="s">
        <v>1294</v>
      </c>
      <c r="D667" s="36" t="s">
        <v>1312</v>
      </c>
      <c r="E667" s="37">
        <v>45398</v>
      </c>
      <c r="F667" s="36" t="s">
        <v>256</v>
      </c>
      <c r="G667" s="36" t="s">
        <v>23</v>
      </c>
      <c r="H667" s="36" t="s">
        <v>255</v>
      </c>
      <c r="I667" s="36" t="s">
        <v>251</v>
      </c>
      <c r="J667" s="36" t="s">
        <v>252</v>
      </c>
      <c r="K667" s="36">
        <v>8</v>
      </c>
    </row>
    <row r="668" spans="1:11">
      <c r="A668" s="36">
        <v>2024</v>
      </c>
      <c r="B668" s="36" t="s">
        <v>1293</v>
      </c>
      <c r="C668" s="36" t="s">
        <v>1294</v>
      </c>
      <c r="D668" s="36" t="s">
        <v>1312</v>
      </c>
      <c r="E668" s="37">
        <v>45398</v>
      </c>
      <c r="F668" s="36" t="s">
        <v>258</v>
      </c>
      <c r="G668" s="36" t="s">
        <v>259</v>
      </c>
      <c r="H668" s="36" t="s">
        <v>255</v>
      </c>
      <c r="I668" s="36" t="s">
        <v>251</v>
      </c>
      <c r="J668" s="36" t="s">
        <v>252</v>
      </c>
      <c r="K668" s="36">
        <v>8</v>
      </c>
    </row>
    <row r="669" spans="1:11">
      <c r="A669" s="36">
        <v>2024</v>
      </c>
      <c r="B669" s="36" t="s">
        <v>1293</v>
      </c>
      <c r="C669" s="36" t="s">
        <v>1294</v>
      </c>
      <c r="D669" s="36" t="s">
        <v>1312</v>
      </c>
      <c r="E669" s="37">
        <v>45398</v>
      </c>
      <c r="F669" s="36" t="s">
        <v>257</v>
      </c>
      <c r="G669" s="36" t="s">
        <v>39</v>
      </c>
      <c r="H669" s="36" t="s">
        <v>255</v>
      </c>
      <c r="I669" s="36" t="s">
        <v>251</v>
      </c>
      <c r="J669" s="36" t="s">
        <v>252</v>
      </c>
      <c r="K669" s="36">
        <v>8</v>
      </c>
    </row>
    <row r="670" spans="1:11">
      <c r="A670" s="36">
        <v>2024</v>
      </c>
      <c r="B670" s="36" t="s">
        <v>1293</v>
      </c>
      <c r="C670" s="36" t="s">
        <v>1294</v>
      </c>
      <c r="D670" s="36" t="s">
        <v>1312</v>
      </c>
      <c r="E670" s="37">
        <v>45398</v>
      </c>
      <c r="F670" s="36" t="s">
        <v>264</v>
      </c>
      <c r="G670" s="36" t="s">
        <v>636</v>
      </c>
      <c r="H670" s="36" t="s">
        <v>255</v>
      </c>
      <c r="I670" s="36" t="s">
        <v>251</v>
      </c>
      <c r="J670" s="36" t="s">
        <v>252</v>
      </c>
      <c r="K670" s="36">
        <v>8</v>
      </c>
    </row>
    <row r="671" spans="1:11">
      <c r="A671" s="36">
        <v>2024</v>
      </c>
      <c r="B671" s="36" t="s">
        <v>1293</v>
      </c>
      <c r="C671" s="36" t="s">
        <v>1294</v>
      </c>
      <c r="D671" s="36" t="s">
        <v>1312</v>
      </c>
      <c r="E671" s="37">
        <v>45398</v>
      </c>
      <c r="F671" s="36" t="s">
        <v>260</v>
      </c>
      <c r="G671" s="36" t="s">
        <v>41</v>
      </c>
      <c r="H671" s="36" t="s">
        <v>255</v>
      </c>
      <c r="I671" s="36" t="s">
        <v>251</v>
      </c>
      <c r="J671" s="36" t="s">
        <v>252</v>
      </c>
      <c r="K671" s="36">
        <v>10</v>
      </c>
    </row>
    <row r="672" spans="1:11">
      <c r="A672" s="36">
        <v>2024</v>
      </c>
      <c r="B672" s="36" t="s">
        <v>1293</v>
      </c>
      <c r="C672" s="36" t="s">
        <v>1294</v>
      </c>
      <c r="D672" s="36" t="s">
        <v>1312</v>
      </c>
      <c r="E672" s="37">
        <v>45398</v>
      </c>
      <c r="F672" s="36" t="s">
        <v>260</v>
      </c>
      <c r="G672" s="36" t="s">
        <v>1265</v>
      </c>
      <c r="H672" s="36" t="s">
        <v>255</v>
      </c>
      <c r="I672" s="36" t="s">
        <v>251</v>
      </c>
      <c r="J672" s="36" t="s">
        <v>252</v>
      </c>
      <c r="K672" s="36">
        <v>8</v>
      </c>
    </row>
    <row r="673" spans="1:11">
      <c r="A673" s="36">
        <v>2024</v>
      </c>
      <c r="B673" s="36" t="s">
        <v>1293</v>
      </c>
      <c r="C673" s="36" t="s">
        <v>1294</v>
      </c>
      <c r="D673" s="36" t="s">
        <v>1312</v>
      </c>
      <c r="E673" s="37">
        <v>45398</v>
      </c>
      <c r="F673" s="36" t="s">
        <v>254</v>
      </c>
      <c r="G673" s="36" t="s">
        <v>53</v>
      </c>
      <c r="H673" s="36" t="s">
        <v>255</v>
      </c>
      <c r="I673" s="36" t="s">
        <v>251</v>
      </c>
      <c r="J673" s="36" t="s">
        <v>252</v>
      </c>
      <c r="K673" s="36">
        <v>8</v>
      </c>
    </row>
    <row r="674" spans="1:11">
      <c r="A674" s="36">
        <v>2024</v>
      </c>
      <c r="B674" s="36" t="s">
        <v>1293</v>
      </c>
      <c r="C674" s="36" t="s">
        <v>1294</v>
      </c>
      <c r="D674" s="36" t="s">
        <v>1312</v>
      </c>
      <c r="E674" s="37">
        <v>45399</v>
      </c>
      <c r="F674" s="36" t="s">
        <v>1177</v>
      </c>
      <c r="G674" s="36" t="s">
        <v>1178</v>
      </c>
      <c r="H674" s="36" t="s">
        <v>255</v>
      </c>
      <c r="I674" s="36" t="s">
        <v>251</v>
      </c>
      <c r="J674" s="36" t="s">
        <v>252</v>
      </c>
      <c r="K674" s="36">
        <v>8</v>
      </c>
    </row>
    <row r="675" spans="1:11">
      <c r="A675" s="36">
        <v>2024</v>
      </c>
      <c r="B675" s="36" t="s">
        <v>1293</v>
      </c>
      <c r="C675" s="36" t="s">
        <v>1294</v>
      </c>
      <c r="D675" s="36" t="s">
        <v>1312</v>
      </c>
      <c r="E675" s="37">
        <v>45399</v>
      </c>
      <c r="F675" s="36" t="s">
        <v>256</v>
      </c>
      <c r="G675" s="36" t="s">
        <v>23</v>
      </c>
      <c r="H675" s="36" t="s">
        <v>255</v>
      </c>
      <c r="I675" s="36" t="s">
        <v>251</v>
      </c>
      <c r="J675" s="36" t="s">
        <v>252</v>
      </c>
      <c r="K675" s="36">
        <v>8</v>
      </c>
    </row>
    <row r="676" spans="1:11">
      <c r="A676" s="36">
        <v>2024</v>
      </c>
      <c r="B676" s="36" t="s">
        <v>1293</v>
      </c>
      <c r="C676" s="36" t="s">
        <v>1294</v>
      </c>
      <c r="D676" s="36" t="s">
        <v>1312</v>
      </c>
      <c r="E676" s="37">
        <v>45399</v>
      </c>
      <c r="F676" s="36" t="s">
        <v>258</v>
      </c>
      <c r="G676" s="36" t="s">
        <v>259</v>
      </c>
      <c r="H676" s="36" t="s">
        <v>255</v>
      </c>
      <c r="I676" s="36" t="s">
        <v>251</v>
      </c>
      <c r="J676" s="36" t="s">
        <v>252</v>
      </c>
      <c r="K676" s="36">
        <v>10</v>
      </c>
    </row>
    <row r="677" spans="1:11">
      <c r="A677" s="36">
        <v>2024</v>
      </c>
      <c r="B677" s="36" t="s">
        <v>1293</v>
      </c>
      <c r="C677" s="36" t="s">
        <v>1294</v>
      </c>
      <c r="D677" s="36" t="s">
        <v>1312</v>
      </c>
      <c r="E677" s="37">
        <v>45399</v>
      </c>
      <c r="F677" s="36" t="s">
        <v>257</v>
      </c>
      <c r="G677" s="36" t="s">
        <v>39</v>
      </c>
      <c r="H677" s="36" t="s">
        <v>255</v>
      </c>
      <c r="I677" s="36" t="s">
        <v>251</v>
      </c>
      <c r="J677" s="36" t="s">
        <v>252</v>
      </c>
      <c r="K677" s="36">
        <v>8</v>
      </c>
    </row>
    <row r="678" spans="1:11">
      <c r="A678" s="36">
        <v>2024</v>
      </c>
      <c r="B678" s="36" t="s">
        <v>1293</v>
      </c>
      <c r="C678" s="36" t="s">
        <v>1294</v>
      </c>
      <c r="D678" s="36" t="s">
        <v>1312</v>
      </c>
      <c r="E678" s="37">
        <v>45399</v>
      </c>
      <c r="F678" s="36" t="s">
        <v>264</v>
      </c>
      <c r="G678" s="36" t="s">
        <v>636</v>
      </c>
      <c r="H678" s="36" t="s">
        <v>255</v>
      </c>
      <c r="I678" s="36" t="s">
        <v>251</v>
      </c>
      <c r="J678" s="36" t="s">
        <v>252</v>
      </c>
      <c r="K678" s="36">
        <v>8</v>
      </c>
    </row>
    <row r="679" spans="1:11">
      <c r="A679" s="36">
        <v>2024</v>
      </c>
      <c r="B679" s="36" t="s">
        <v>1293</v>
      </c>
      <c r="C679" s="36" t="s">
        <v>1294</v>
      </c>
      <c r="D679" s="36" t="s">
        <v>1312</v>
      </c>
      <c r="E679" s="37">
        <v>45399</v>
      </c>
      <c r="F679" s="36" t="s">
        <v>260</v>
      </c>
      <c r="G679" s="36" t="s">
        <v>41</v>
      </c>
      <c r="H679" s="36" t="s">
        <v>255</v>
      </c>
      <c r="I679" s="36" t="s">
        <v>251</v>
      </c>
      <c r="J679" s="36" t="s">
        <v>252</v>
      </c>
      <c r="K679" s="36">
        <v>10</v>
      </c>
    </row>
    <row r="680" spans="1:11">
      <c r="A680" s="36">
        <v>2024</v>
      </c>
      <c r="B680" s="36" t="s">
        <v>1293</v>
      </c>
      <c r="C680" s="36" t="s">
        <v>1294</v>
      </c>
      <c r="D680" s="36" t="s">
        <v>1312</v>
      </c>
      <c r="E680" s="37">
        <v>45399</v>
      </c>
      <c r="F680" s="36" t="s">
        <v>260</v>
      </c>
      <c r="G680" s="36" t="s">
        <v>1265</v>
      </c>
      <c r="H680" s="36" t="s">
        <v>255</v>
      </c>
      <c r="I680" s="36" t="s">
        <v>251</v>
      </c>
      <c r="J680" s="36" t="s">
        <v>252</v>
      </c>
      <c r="K680" s="36">
        <v>8</v>
      </c>
    </row>
    <row r="681" spans="1:11">
      <c r="A681" s="36">
        <v>2024</v>
      </c>
      <c r="B681" s="36" t="s">
        <v>1293</v>
      </c>
      <c r="C681" s="36" t="s">
        <v>1294</v>
      </c>
      <c r="D681" s="36" t="s">
        <v>1312</v>
      </c>
      <c r="E681" s="37">
        <v>45399</v>
      </c>
      <c r="F681" s="36" t="s">
        <v>254</v>
      </c>
      <c r="G681" s="36" t="s">
        <v>53</v>
      </c>
      <c r="H681" s="36" t="s">
        <v>255</v>
      </c>
      <c r="I681" s="36" t="s">
        <v>251</v>
      </c>
      <c r="J681" s="36" t="s">
        <v>252</v>
      </c>
      <c r="K681" s="36">
        <v>8</v>
      </c>
    </row>
    <row r="682" spans="1:11">
      <c r="A682" s="36">
        <v>2024</v>
      </c>
      <c r="B682" s="36" t="s">
        <v>1293</v>
      </c>
      <c r="C682" s="36" t="s">
        <v>1294</v>
      </c>
      <c r="D682" s="36" t="s">
        <v>1312</v>
      </c>
      <c r="E682" s="37">
        <v>45400</v>
      </c>
      <c r="F682" s="36" t="s">
        <v>1177</v>
      </c>
      <c r="G682" s="36" t="s">
        <v>1178</v>
      </c>
      <c r="H682" s="36" t="s">
        <v>255</v>
      </c>
      <c r="I682" s="36" t="s">
        <v>251</v>
      </c>
      <c r="J682" s="36" t="s">
        <v>252</v>
      </c>
      <c r="K682" s="36">
        <v>8</v>
      </c>
    </row>
    <row r="683" spans="1:11">
      <c r="A683" s="36">
        <v>2024</v>
      </c>
      <c r="B683" s="36" t="s">
        <v>1293</v>
      </c>
      <c r="C683" s="36" t="s">
        <v>1294</v>
      </c>
      <c r="D683" s="36" t="s">
        <v>1312</v>
      </c>
      <c r="E683" s="37">
        <v>45400</v>
      </c>
      <c r="F683" s="36" t="s">
        <v>256</v>
      </c>
      <c r="G683" s="36" t="s">
        <v>23</v>
      </c>
      <c r="H683" s="36" t="s">
        <v>255</v>
      </c>
      <c r="I683" s="36" t="s">
        <v>251</v>
      </c>
      <c r="J683" s="36" t="s">
        <v>252</v>
      </c>
      <c r="K683" s="36">
        <v>8</v>
      </c>
    </row>
    <row r="684" spans="1:11">
      <c r="A684" s="36">
        <v>2024</v>
      </c>
      <c r="B684" s="36" t="s">
        <v>1293</v>
      </c>
      <c r="C684" s="36" t="s">
        <v>1294</v>
      </c>
      <c r="D684" s="36" t="s">
        <v>1312</v>
      </c>
      <c r="E684" s="37">
        <v>45400</v>
      </c>
      <c r="F684" s="36" t="s">
        <v>258</v>
      </c>
      <c r="G684" s="36" t="s">
        <v>259</v>
      </c>
      <c r="H684" s="36" t="s">
        <v>255</v>
      </c>
      <c r="I684" s="36" t="s">
        <v>251</v>
      </c>
      <c r="J684" s="36" t="s">
        <v>252</v>
      </c>
      <c r="K684" s="36">
        <v>8</v>
      </c>
    </row>
    <row r="685" spans="1:11">
      <c r="A685" s="36">
        <v>2024</v>
      </c>
      <c r="B685" s="36" t="s">
        <v>1293</v>
      </c>
      <c r="C685" s="36" t="s">
        <v>1294</v>
      </c>
      <c r="D685" s="36" t="s">
        <v>1312</v>
      </c>
      <c r="E685" s="37">
        <v>45400</v>
      </c>
      <c r="F685" s="36" t="s">
        <v>257</v>
      </c>
      <c r="G685" s="36" t="s">
        <v>39</v>
      </c>
      <c r="H685" s="36" t="s">
        <v>255</v>
      </c>
      <c r="I685" s="36" t="s">
        <v>251</v>
      </c>
      <c r="J685" s="36" t="s">
        <v>252</v>
      </c>
      <c r="K685" s="36">
        <v>8</v>
      </c>
    </row>
    <row r="686" spans="1:11">
      <c r="A686" s="36">
        <v>2024</v>
      </c>
      <c r="B686" s="36" t="s">
        <v>1293</v>
      </c>
      <c r="C686" s="36" t="s">
        <v>1294</v>
      </c>
      <c r="D686" s="36" t="s">
        <v>1312</v>
      </c>
      <c r="E686" s="37">
        <v>45400</v>
      </c>
      <c r="F686" s="36" t="s">
        <v>264</v>
      </c>
      <c r="G686" s="36" t="s">
        <v>636</v>
      </c>
      <c r="H686" s="36" t="s">
        <v>255</v>
      </c>
      <c r="I686" s="36" t="s">
        <v>251</v>
      </c>
      <c r="J686" s="36" t="s">
        <v>252</v>
      </c>
      <c r="K686" s="36">
        <v>8</v>
      </c>
    </row>
    <row r="687" spans="1:11">
      <c r="A687" s="36">
        <v>2024</v>
      </c>
      <c r="B687" s="36" t="s">
        <v>1293</v>
      </c>
      <c r="C687" s="36" t="s">
        <v>1294</v>
      </c>
      <c r="D687" s="36" t="s">
        <v>1312</v>
      </c>
      <c r="E687" s="37">
        <v>45400</v>
      </c>
      <c r="F687" s="36" t="s">
        <v>260</v>
      </c>
      <c r="G687" s="36" t="s">
        <v>41</v>
      </c>
      <c r="H687" s="36" t="s">
        <v>255</v>
      </c>
      <c r="I687" s="36" t="s">
        <v>251</v>
      </c>
      <c r="J687" s="36" t="s">
        <v>252</v>
      </c>
      <c r="K687" s="36">
        <v>8</v>
      </c>
    </row>
    <row r="688" spans="1:11">
      <c r="A688" s="36">
        <v>2024</v>
      </c>
      <c r="B688" s="36" t="s">
        <v>1293</v>
      </c>
      <c r="C688" s="36" t="s">
        <v>1294</v>
      </c>
      <c r="D688" s="36" t="s">
        <v>1312</v>
      </c>
      <c r="E688" s="37">
        <v>45400</v>
      </c>
      <c r="F688" s="36" t="s">
        <v>260</v>
      </c>
      <c r="G688" s="36" t="s">
        <v>1265</v>
      </c>
      <c r="H688" s="36" t="s">
        <v>255</v>
      </c>
      <c r="I688" s="36" t="s">
        <v>251</v>
      </c>
      <c r="J688" s="36" t="s">
        <v>252</v>
      </c>
      <c r="K688" s="36">
        <v>8</v>
      </c>
    </row>
    <row r="689" spans="1:11">
      <c r="A689" s="36">
        <v>2024</v>
      </c>
      <c r="B689" s="36" t="s">
        <v>1293</v>
      </c>
      <c r="C689" s="36" t="s">
        <v>1294</v>
      </c>
      <c r="D689" s="36" t="s">
        <v>1312</v>
      </c>
      <c r="E689" s="37">
        <v>45400</v>
      </c>
      <c r="F689" s="36" t="s">
        <v>254</v>
      </c>
      <c r="G689" s="36" t="s">
        <v>53</v>
      </c>
      <c r="H689" s="36" t="s">
        <v>255</v>
      </c>
      <c r="I689" s="36" t="s">
        <v>251</v>
      </c>
      <c r="J689" s="36" t="s">
        <v>252</v>
      </c>
      <c r="K689" s="36">
        <v>8</v>
      </c>
    </row>
    <row r="690" spans="1:11">
      <c r="A690" s="36">
        <v>2024</v>
      </c>
      <c r="B690" s="36" t="s">
        <v>1293</v>
      </c>
      <c r="C690" s="36" t="s">
        <v>1294</v>
      </c>
      <c r="D690" s="36" t="s">
        <v>1312</v>
      </c>
      <c r="E690" s="37">
        <v>45401</v>
      </c>
      <c r="F690" s="36" t="s">
        <v>1177</v>
      </c>
      <c r="G690" s="36" t="s">
        <v>1178</v>
      </c>
      <c r="H690" s="36" t="s">
        <v>255</v>
      </c>
      <c r="I690" s="36" t="s">
        <v>251</v>
      </c>
      <c r="J690" s="36" t="s">
        <v>252</v>
      </c>
      <c r="K690" s="36">
        <v>8</v>
      </c>
    </row>
    <row r="691" spans="1:11">
      <c r="A691" s="36">
        <v>2024</v>
      </c>
      <c r="B691" s="36" t="s">
        <v>1293</v>
      </c>
      <c r="C691" s="36" t="s">
        <v>1294</v>
      </c>
      <c r="D691" s="36" t="s">
        <v>1312</v>
      </c>
      <c r="E691" s="37">
        <v>45401</v>
      </c>
      <c r="F691" s="36" t="s">
        <v>256</v>
      </c>
      <c r="G691" s="36" t="s">
        <v>23</v>
      </c>
      <c r="H691" s="36" t="s">
        <v>255</v>
      </c>
      <c r="I691" s="36" t="s">
        <v>251</v>
      </c>
      <c r="J691" s="36" t="s">
        <v>252</v>
      </c>
      <c r="K691" s="36">
        <v>10</v>
      </c>
    </row>
    <row r="692" spans="1:11">
      <c r="A692" s="36">
        <v>2024</v>
      </c>
      <c r="B692" s="36" t="s">
        <v>1293</v>
      </c>
      <c r="C692" s="36" t="s">
        <v>1294</v>
      </c>
      <c r="D692" s="36" t="s">
        <v>1312</v>
      </c>
      <c r="E692" s="37">
        <v>45401</v>
      </c>
      <c r="F692" s="36" t="s">
        <v>258</v>
      </c>
      <c r="G692" s="36" t="s">
        <v>259</v>
      </c>
      <c r="H692" s="36" t="s">
        <v>255</v>
      </c>
      <c r="I692" s="36" t="s">
        <v>251</v>
      </c>
      <c r="J692" s="36" t="s">
        <v>252</v>
      </c>
      <c r="K692" s="36">
        <v>10</v>
      </c>
    </row>
    <row r="693" spans="1:11">
      <c r="A693" s="36">
        <v>2024</v>
      </c>
      <c r="B693" s="36" t="s">
        <v>1293</v>
      </c>
      <c r="C693" s="36" t="s">
        <v>1294</v>
      </c>
      <c r="D693" s="36" t="s">
        <v>1312</v>
      </c>
      <c r="E693" s="37">
        <v>45401</v>
      </c>
      <c r="F693" s="36" t="s">
        <v>257</v>
      </c>
      <c r="G693" s="36" t="s">
        <v>39</v>
      </c>
      <c r="H693" s="36" t="s">
        <v>255</v>
      </c>
      <c r="I693" s="36" t="s">
        <v>251</v>
      </c>
      <c r="J693" s="36" t="s">
        <v>252</v>
      </c>
      <c r="K693" s="36">
        <v>10</v>
      </c>
    </row>
    <row r="694" spans="1:11">
      <c r="A694" s="36">
        <v>2024</v>
      </c>
      <c r="B694" s="36" t="s">
        <v>1293</v>
      </c>
      <c r="C694" s="36" t="s">
        <v>1294</v>
      </c>
      <c r="D694" s="36" t="s">
        <v>1312</v>
      </c>
      <c r="E694" s="37">
        <v>45401</v>
      </c>
      <c r="F694" s="36" t="s">
        <v>264</v>
      </c>
      <c r="G694" s="36" t="s">
        <v>636</v>
      </c>
      <c r="H694" s="36" t="s">
        <v>255</v>
      </c>
      <c r="I694" s="36" t="s">
        <v>251</v>
      </c>
      <c r="J694" s="36" t="s">
        <v>252</v>
      </c>
      <c r="K694" s="36">
        <v>8</v>
      </c>
    </row>
    <row r="695" spans="1:11">
      <c r="A695" s="36">
        <v>2024</v>
      </c>
      <c r="B695" s="36" t="s">
        <v>1293</v>
      </c>
      <c r="C695" s="36" t="s">
        <v>1294</v>
      </c>
      <c r="D695" s="36" t="s">
        <v>1312</v>
      </c>
      <c r="E695" s="37">
        <v>45401</v>
      </c>
      <c r="F695" s="36" t="s">
        <v>260</v>
      </c>
      <c r="G695" s="36" t="s">
        <v>41</v>
      </c>
      <c r="H695" s="36" t="s">
        <v>255</v>
      </c>
      <c r="I695" s="36" t="s">
        <v>251</v>
      </c>
      <c r="J695" s="36" t="s">
        <v>252</v>
      </c>
      <c r="K695" s="36">
        <v>8</v>
      </c>
    </row>
    <row r="696" spans="1:11">
      <c r="A696" s="36">
        <v>2024</v>
      </c>
      <c r="B696" s="36" t="s">
        <v>1293</v>
      </c>
      <c r="C696" s="36" t="s">
        <v>1294</v>
      </c>
      <c r="D696" s="36" t="s">
        <v>1312</v>
      </c>
      <c r="E696" s="37">
        <v>45401</v>
      </c>
      <c r="F696" s="36" t="s">
        <v>260</v>
      </c>
      <c r="G696" s="36" t="s">
        <v>1265</v>
      </c>
      <c r="H696" s="36" t="s">
        <v>255</v>
      </c>
      <c r="I696" s="36" t="s">
        <v>251</v>
      </c>
      <c r="J696" s="36" t="s">
        <v>252</v>
      </c>
      <c r="K696" s="36">
        <v>8</v>
      </c>
    </row>
    <row r="697" spans="1:11">
      <c r="A697" s="36">
        <v>2024</v>
      </c>
      <c r="B697" s="36" t="s">
        <v>1293</v>
      </c>
      <c r="C697" s="36" t="s">
        <v>1294</v>
      </c>
      <c r="D697" s="36" t="s">
        <v>1312</v>
      </c>
      <c r="E697" s="37">
        <v>45401</v>
      </c>
      <c r="F697" s="36" t="s">
        <v>254</v>
      </c>
      <c r="G697" s="36" t="s">
        <v>53</v>
      </c>
      <c r="H697" s="36" t="s">
        <v>255</v>
      </c>
      <c r="I697" s="36" t="s">
        <v>251</v>
      </c>
      <c r="J697" s="36" t="s">
        <v>252</v>
      </c>
      <c r="K697" s="36">
        <v>8</v>
      </c>
    </row>
    <row r="698" spans="1:11">
      <c r="A698" s="36">
        <v>2024</v>
      </c>
      <c r="B698" s="36" t="s">
        <v>1293</v>
      </c>
      <c r="C698" s="36" t="s">
        <v>1294</v>
      </c>
      <c r="D698" s="36" t="s">
        <v>1316</v>
      </c>
      <c r="E698" s="37">
        <v>45402</v>
      </c>
      <c r="F698" s="36" t="s">
        <v>260</v>
      </c>
      <c r="G698" s="36" t="s">
        <v>41</v>
      </c>
      <c r="H698" s="36" t="s">
        <v>255</v>
      </c>
      <c r="I698" s="36" t="s">
        <v>251</v>
      </c>
      <c r="J698" s="36" t="s">
        <v>252</v>
      </c>
      <c r="K698" s="36">
        <v>8</v>
      </c>
    </row>
    <row r="699" spans="1:11">
      <c r="A699" s="36">
        <v>2024</v>
      </c>
      <c r="B699" s="36" t="s">
        <v>1293</v>
      </c>
      <c r="C699" s="36" t="s">
        <v>1294</v>
      </c>
      <c r="D699" s="36" t="s">
        <v>1316</v>
      </c>
      <c r="E699" s="37">
        <v>45404</v>
      </c>
      <c r="F699" s="36" t="s">
        <v>1177</v>
      </c>
      <c r="G699" s="36" t="s">
        <v>1178</v>
      </c>
      <c r="H699" s="36" t="s">
        <v>255</v>
      </c>
      <c r="I699" s="36" t="s">
        <v>251</v>
      </c>
      <c r="J699" s="36" t="s">
        <v>252</v>
      </c>
      <c r="K699" s="36">
        <v>8</v>
      </c>
    </row>
    <row r="700" spans="1:11">
      <c r="A700" s="36">
        <v>2024</v>
      </c>
      <c r="B700" s="36" t="s">
        <v>1293</v>
      </c>
      <c r="C700" s="36" t="s">
        <v>1294</v>
      </c>
      <c r="D700" s="36" t="s">
        <v>1316</v>
      </c>
      <c r="E700" s="37">
        <v>45404</v>
      </c>
      <c r="F700" s="36" t="s">
        <v>256</v>
      </c>
      <c r="G700" s="36" t="s">
        <v>23</v>
      </c>
      <c r="H700" s="36" t="s">
        <v>255</v>
      </c>
      <c r="I700" s="36" t="s">
        <v>251</v>
      </c>
      <c r="J700" s="36" t="s">
        <v>252</v>
      </c>
      <c r="K700" s="36">
        <v>10</v>
      </c>
    </row>
    <row r="701" spans="1:11">
      <c r="A701" s="36">
        <v>2024</v>
      </c>
      <c r="B701" s="36" t="s">
        <v>1293</v>
      </c>
      <c r="C701" s="36" t="s">
        <v>1294</v>
      </c>
      <c r="D701" s="36" t="s">
        <v>1316</v>
      </c>
      <c r="E701" s="37">
        <v>45404</v>
      </c>
      <c r="F701" s="36" t="s">
        <v>257</v>
      </c>
      <c r="G701" s="36" t="s">
        <v>39</v>
      </c>
      <c r="H701" s="36" t="s">
        <v>255</v>
      </c>
      <c r="I701" s="36" t="s">
        <v>251</v>
      </c>
      <c r="J701" s="36" t="s">
        <v>252</v>
      </c>
      <c r="K701" s="36">
        <v>6</v>
      </c>
    </row>
    <row r="702" spans="1:11">
      <c r="A702" s="36">
        <v>2024</v>
      </c>
      <c r="B702" s="36" t="s">
        <v>1293</v>
      </c>
      <c r="C702" s="36" t="s">
        <v>1294</v>
      </c>
      <c r="D702" s="36" t="s">
        <v>1316</v>
      </c>
      <c r="E702" s="37">
        <v>45404</v>
      </c>
      <c r="F702" s="36" t="s">
        <v>264</v>
      </c>
      <c r="G702" s="36" t="s">
        <v>636</v>
      </c>
      <c r="H702" s="36" t="s">
        <v>255</v>
      </c>
      <c r="I702" s="36" t="s">
        <v>251</v>
      </c>
      <c r="J702" s="36" t="s">
        <v>252</v>
      </c>
      <c r="K702" s="36">
        <v>8</v>
      </c>
    </row>
    <row r="703" spans="1:11">
      <c r="A703" s="36">
        <v>2024</v>
      </c>
      <c r="B703" s="36" t="s">
        <v>1293</v>
      </c>
      <c r="C703" s="36" t="s">
        <v>1294</v>
      </c>
      <c r="D703" s="36" t="s">
        <v>1316</v>
      </c>
      <c r="E703" s="37">
        <v>45404</v>
      </c>
      <c r="F703" s="36" t="s">
        <v>260</v>
      </c>
      <c r="G703" s="36" t="s">
        <v>41</v>
      </c>
      <c r="H703" s="36" t="s">
        <v>255</v>
      </c>
      <c r="I703" s="36" t="s">
        <v>251</v>
      </c>
      <c r="J703" s="36" t="s">
        <v>252</v>
      </c>
      <c r="K703" s="36">
        <v>10</v>
      </c>
    </row>
    <row r="704" spans="1:11">
      <c r="A704" s="36">
        <v>2024</v>
      </c>
      <c r="B704" s="36" t="s">
        <v>1293</v>
      </c>
      <c r="C704" s="36" t="s">
        <v>1294</v>
      </c>
      <c r="D704" s="36" t="s">
        <v>1316</v>
      </c>
      <c r="E704" s="37">
        <v>45404</v>
      </c>
      <c r="F704" s="36" t="s">
        <v>260</v>
      </c>
      <c r="G704" s="36" t="s">
        <v>1265</v>
      </c>
      <c r="H704" s="36" t="s">
        <v>255</v>
      </c>
      <c r="I704" s="36" t="s">
        <v>251</v>
      </c>
      <c r="J704" s="36" t="s">
        <v>252</v>
      </c>
      <c r="K704" s="36">
        <v>8</v>
      </c>
    </row>
    <row r="705" spans="1:11">
      <c r="A705" s="36">
        <v>2024</v>
      </c>
      <c r="B705" s="36" t="s">
        <v>1293</v>
      </c>
      <c r="C705" s="36" t="s">
        <v>1294</v>
      </c>
      <c r="D705" s="36" t="s">
        <v>1316</v>
      </c>
      <c r="E705" s="37">
        <v>45405</v>
      </c>
      <c r="F705" s="36" t="s">
        <v>1177</v>
      </c>
      <c r="G705" s="36" t="s">
        <v>1178</v>
      </c>
      <c r="H705" s="36" t="s">
        <v>255</v>
      </c>
      <c r="I705" s="36" t="s">
        <v>251</v>
      </c>
      <c r="J705" s="36" t="s">
        <v>252</v>
      </c>
      <c r="K705" s="36">
        <v>8</v>
      </c>
    </row>
    <row r="706" spans="1:11">
      <c r="A706" s="36">
        <v>2024</v>
      </c>
      <c r="B706" s="36" t="s">
        <v>1293</v>
      </c>
      <c r="C706" s="36" t="s">
        <v>1294</v>
      </c>
      <c r="D706" s="36" t="s">
        <v>1316</v>
      </c>
      <c r="E706" s="37">
        <v>45405</v>
      </c>
      <c r="F706" s="36" t="s">
        <v>256</v>
      </c>
      <c r="G706" s="36" t="s">
        <v>23</v>
      </c>
      <c r="H706" s="36" t="s">
        <v>255</v>
      </c>
      <c r="I706" s="36" t="s">
        <v>251</v>
      </c>
      <c r="J706" s="36" t="s">
        <v>252</v>
      </c>
      <c r="K706" s="36">
        <v>10</v>
      </c>
    </row>
    <row r="707" spans="1:11">
      <c r="A707" s="36">
        <v>2024</v>
      </c>
      <c r="B707" s="36" t="s">
        <v>1293</v>
      </c>
      <c r="C707" s="36" t="s">
        <v>1294</v>
      </c>
      <c r="D707" s="36" t="s">
        <v>1316</v>
      </c>
      <c r="E707" s="37">
        <v>45405</v>
      </c>
      <c r="F707" s="36" t="s">
        <v>258</v>
      </c>
      <c r="G707" s="36" t="s">
        <v>259</v>
      </c>
      <c r="H707" s="36" t="s">
        <v>255</v>
      </c>
      <c r="I707" s="36" t="s">
        <v>251</v>
      </c>
      <c r="J707" s="36" t="s">
        <v>252</v>
      </c>
      <c r="K707" s="36">
        <v>10</v>
      </c>
    </row>
    <row r="708" spans="1:11">
      <c r="A708" s="36">
        <v>2024</v>
      </c>
      <c r="B708" s="36" t="s">
        <v>1293</v>
      </c>
      <c r="C708" s="36" t="s">
        <v>1294</v>
      </c>
      <c r="D708" s="36" t="s">
        <v>1316</v>
      </c>
      <c r="E708" s="37">
        <v>45405</v>
      </c>
      <c r="F708" s="36" t="s">
        <v>257</v>
      </c>
      <c r="G708" s="36" t="s">
        <v>39</v>
      </c>
      <c r="H708" s="36" t="s">
        <v>255</v>
      </c>
      <c r="I708" s="36" t="s">
        <v>251</v>
      </c>
      <c r="J708" s="36" t="s">
        <v>252</v>
      </c>
      <c r="K708" s="36">
        <v>10</v>
      </c>
    </row>
    <row r="709" spans="1:11">
      <c r="A709" s="36">
        <v>2024</v>
      </c>
      <c r="B709" s="36" t="s">
        <v>1293</v>
      </c>
      <c r="C709" s="36" t="s">
        <v>1294</v>
      </c>
      <c r="D709" s="36" t="s">
        <v>1316</v>
      </c>
      <c r="E709" s="37">
        <v>45405</v>
      </c>
      <c r="F709" s="36" t="s">
        <v>264</v>
      </c>
      <c r="G709" s="36" t="s">
        <v>636</v>
      </c>
      <c r="H709" s="36" t="s">
        <v>255</v>
      </c>
      <c r="I709" s="36" t="s">
        <v>251</v>
      </c>
      <c r="J709" s="36" t="s">
        <v>252</v>
      </c>
      <c r="K709" s="36">
        <v>8</v>
      </c>
    </row>
    <row r="710" spans="1:11">
      <c r="A710" s="36">
        <v>2024</v>
      </c>
      <c r="B710" s="36" t="s">
        <v>1293</v>
      </c>
      <c r="C710" s="36" t="s">
        <v>1294</v>
      </c>
      <c r="D710" s="36" t="s">
        <v>1316</v>
      </c>
      <c r="E710" s="37">
        <v>45405</v>
      </c>
      <c r="F710" s="36" t="s">
        <v>260</v>
      </c>
      <c r="G710" s="36" t="s">
        <v>41</v>
      </c>
      <c r="H710" s="36" t="s">
        <v>255</v>
      </c>
      <c r="I710" s="36" t="s">
        <v>251</v>
      </c>
      <c r="J710" s="36" t="s">
        <v>252</v>
      </c>
      <c r="K710" s="36">
        <v>10</v>
      </c>
    </row>
    <row r="711" spans="1:11">
      <c r="A711" s="36">
        <v>2024</v>
      </c>
      <c r="B711" s="36" t="s">
        <v>1293</v>
      </c>
      <c r="C711" s="36" t="s">
        <v>1294</v>
      </c>
      <c r="D711" s="36" t="s">
        <v>1316</v>
      </c>
      <c r="E711" s="37">
        <v>45405</v>
      </c>
      <c r="F711" s="36" t="s">
        <v>260</v>
      </c>
      <c r="G711" s="36" t="s">
        <v>1265</v>
      </c>
      <c r="H711" s="36" t="s">
        <v>255</v>
      </c>
      <c r="I711" s="36" t="s">
        <v>251</v>
      </c>
      <c r="J711" s="36" t="s">
        <v>252</v>
      </c>
      <c r="K711" s="36">
        <v>8</v>
      </c>
    </row>
    <row r="712" spans="1:11">
      <c r="A712" s="36">
        <v>2024</v>
      </c>
      <c r="B712" s="36" t="s">
        <v>1293</v>
      </c>
      <c r="C712" s="36" t="s">
        <v>1294</v>
      </c>
      <c r="D712" s="36" t="s">
        <v>1316</v>
      </c>
      <c r="E712" s="37">
        <v>45406</v>
      </c>
      <c r="F712" s="36" t="s">
        <v>1177</v>
      </c>
      <c r="G712" s="36" t="s">
        <v>1178</v>
      </c>
      <c r="H712" s="36" t="s">
        <v>255</v>
      </c>
      <c r="I712" s="36" t="s">
        <v>251</v>
      </c>
      <c r="J712" s="36" t="s">
        <v>252</v>
      </c>
      <c r="K712" s="36">
        <v>8</v>
      </c>
    </row>
    <row r="713" spans="1:11">
      <c r="A713" s="36">
        <v>2024</v>
      </c>
      <c r="B713" s="36" t="s">
        <v>1293</v>
      </c>
      <c r="C713" s="36" t="s">
        <v>1294</v>
      </c>
      <c r="D713" s="36" t="s">
        <v>1316</v>
      </c>
      <c r="E713" s="37">
        <v>45406</v>
      </c>
      <c r="F713" s="36" t="s">
        <v>256</v>
      </c>
      <c r="G713" s="36" t="s">
        <v>23</v>
      </c>
      <c r="H713" s="36" t="s">
        <v>255</v>
      </c>
      <c r="I713" s="36" t="s">
        <v>251</v>
      </c>
      <c r="J713" s="36" t="s">
        <v>252</v>
      </c>
      <c r="K713" s="36">
        <v>10</v>
      </c>
    </row>
    <row r="714" spans="1:11">
      <c r="A714" s="36">
        <v>2024</v>
      </c>
      <c r="B714" s="36" t="s">
        <v>1293</v>
      </c>
      <c r="C714" s="36" t="s">
        <v>1294</v>
      </c>
      <c r="D714" s="36" t="s">
        <v>1316</v>
      </c>
      <c r="E714" s="37">
        <v>45406</v>
      </c>
      <c r="F714" s="36" t="s">
        <v>258</v>
      </c>
      <c r="G714" s="36" t="s">
        <v>259</v>
      </c>
      <c r="H714" s="36" t="s">
        <v>255</v>
      </c>
      <c r="I714" s="36" t="s">
        <v>251</v>
      </c>
      <c r="J714" s="36" t="s">
        <v>252</v>
      </c>
      <c r="K714" s="36">
        <v>10</v>
      </c>
    </row>
    <row r="715" spans="1:11">
      <c r="A715" s="36">
        <v>2024</v>
      </c>
      <c r="B715" s="36" t="s">
        <v>1293</v>
      </c>
      <c r="C715" s="36" t="s">
        <v>1294</v>
      </c>
      <c r="D715" s="36" t="s">
        <v>1316</v>
      </c>
      <c r="E715" s="37">
        <v>45406</v>
      </c>
      <c r="F715" s="36" t="s">
        <v>257</v>
      </c>
      <c r="G715" s="36" t="s">
        <v>39</v>
      </c>
      <c r="H715" s="36" t="s">
        <v>255</v>
      </c>
      <c r="I715" s="36" t="s">
        <v>251</v>
      </c>
      <c r="J715" s="36" t="s">
        <v>252</v>
      </c>
      <c r="K715" s="36">
        <v>10</v>
      </c>
    </row>
    <row r="716" spans="1:11">
      <c r="A716" s="36">
        <v>2024</v>
      </c>
      <c r="B716" s="36" t="s">
        <v>1293</v>
      </c>
      <c r="C716" s="36" t="s">
        <v>1294</v>
      </c>
      <c r="D716" s="36" t="s">
        <v>1316</v>
      </c>
      <c r="E716" s="37">
        <v>45406</v>
      </c>
      <c r="F716" s="36" t="s">
        <v>264</v>
      </c>
      <c r="G716" s="36" t="s">
        <v>636</v>
      </c>
      <c r="H716" s="36" t="s">
        <v>255</v>
      </c>
      <c r="I716" s="36" t="s">
        <v>251</v>
      </c>
      <c r="J716" s="36" t="s">
        <v>252</v>
      </c>
      <c r="K716" s="36">
        <v>8</v>
      </c>
    </row>
    <row r="717" spans="1:11">
      <c r="A717" s="36">
        <v>2024</v>
      </c>
      <c r="B717" s="36" t="s">
        <v>1293</v>
      </c>
      <c r="C717" s="36" t="s">
        <v>1294</v>
      </c>
      <c r="D717" s="36" t="s">
        <v>1316</v>
      </c>
      <c r="E717" s="37">
        <v>45406</v>
      </c>
      <c r="F717" s="36" t="s">
        <v>260</v>
      </c>
      <c r="G717" s="36" t="s">
        <v>41</v>
      </c>
      <c r="H717" s="36" t="s">
        <v>255</v>
      </c>
      <c r="I717" s="36" t="s">
        <v>251</v>
      </c>
      <c r="J717" s="36" t="s">
        <v>252</v>
      </c>
      <c r="K717" s="36">
        <v>10</v>
      </c>
    </row>
    <row r="718" spans="1:11">
      <c r="A718" s="36">
        <v>2024</v>
      </c>
      <c r="B718" s="36" t="s">
        <v>1293</v>
      </c>
      <c r="C718" s="36" t="s">
        <v>1294</v>
      </c>
      <c r="D718" s="36" t="s">
        <v>1316</v>
      </c>
      <c r="E718" s="37">
        <v>45406</v>
      </c>
      <c r="F718" s="36" t="s">
        <v>260</v>
      </c>
      <c r="G718" s="36" t="s">
        <v>1265</v>
      </c>
      <c r="H718" s="36" t="s">
        <v>255</v>
      </c>
      <c r="I718" s="36" t="s">
        <v>251</v>
      </c>
      <c r="J718" s="36" t="s">
        <v>252</v>
      </c>
      <c r="K718" s="36">
        <v>8</v>
      </c>
    </row>
    <row r="719" spans="1:11">
      <c r="A719" s="36">
        <v>2024</v>
      </c>
      <c r="B719" s="36" t="s">
        <v>1293</v>
      </c>
      <c r="C719" s="36" t="s">
        <v>1294</v>
      </c>
      <c r="D719" s="36" t="s">
        <v>1316</v>
      </c>
      <c r="E719" s="37">
        <v>45406</v>
      </c>
      <c r="F719" s="36" t="s">
        <v>254</v>
      </c>
      <c r="G719" s="36" t="s">
        <v>53</v>
      </c>
      <c r="H719" s="36" t="s">
        <v>255</v>
      </c>
      <c r="I719" s="36" t="s">
        <v>251</v>
      </c>
      <c r="J719" s="36" t="s">
        <v>252</v>
      </c>
      <c r="K719" s="36">
        <v>8</v>
      </c>
    </row>
    <row r="720" spans="1:11">
      <c r="A720" s="36">
        <v>2024</v>
      </c>
      <c r="B720" s="36" t="s">
        <v>1293</v>
      </c>
      <c r="C720" s="36" t="s">
        <v>1294</v>
      </c>
      <c r="D720" s="36" t="s">
        <v>1316</v>
      </c>
      <c r="E720" s="37">
        <v>45407</v>
      </c>
      <c r="F720" s="36" t="s">
        <v>1177</v>
      </c>
      <c r="G720" s="36" t="s">
        <v>1178</v>
      </c>
      <c r="H720" s="36" t="s">
        <v>255</v>
      </c>
      <c r="I720" s="36" t="s">
        <v>251</v>
      </c>
      <c r="J720" s="36" t="s">
        <v>252</v>
      </c>
      <c r="K720" s="36">
        <v>8</v>
      </c>
    </row>
    <row r="721" spans="1:11">
      <c r="A721" s="36">
        <v>2024</v>
      </c>
      <c r="B721" s="36" t="s">
        <v>1293</v>
      </c>
      <c r="C721" s="36" t="s">
        <v>1294</v>
      </c>
      <c r="D721" s="36" t="s">
        <v>1316</v>
      </c>
      <c r="E721" s="37">
        <v>45407</v>
      </c>
      <c r="F721" s="36" t="s">
        <v>256</v>
      </c>
      <c r="G721" s="36" t="s">
        <v>23</v>
      </c>
      <c r="H721" s="36" t="s">
        <v>255</v>
      </c>
      <c r="I721" s="36" t="s">
        <v>251</v>
      </c>
      <c r="J721" s="36" t="s">
        <v>252</v>
      </c>
      <c r="K721" s="36">
        <v>10</v>
      </c>
    </row>
    <row r="722" spans="1:11">
      <c r="A722" s="36">
        <v>2024</v>
      </c>
      <c r="B722" s="36" t="s">
        <v>1293</v>
      </c>
      <c r="C722" s="36" t="s">
        <v>1294</v>
      </c>
      <c r="D722" s="36" t="s">
        <v>1316</v>
      </c>
      <c r="E722" s="37">
        <v>45407</v>
      </c>
      <c r="F722" s="36" t="s">
        <v>258</v>
      </c>
      <c r="G722" s="36" t="s">
        <v>259</v>
      </c>
      <c r="H722" s="36" t="s">
        <v>255</v>
      </c>
      <c r="I722" s="36" t="s">
        <v>251</v>
      </c>
      <c r="J722" s="36" t="s">
        <v>252</v>
      </c>
      <c r="K722" s="36">
        <v>10</v>
      </c>
    </row>
    <row r="723" spans="1:11">
      <c r="A723" s="36">
        <v>2024</v>
      </c>
      <c r="B723" s="36" t="s">
        <v>1293</v>
      </c>
      <c r="C723" s="36" t="s">
        <v>1294</v>
      </c>
      <c r="D723" s="36" t="s">
        <v>1316</v>
      </c>
      <c r="E723" s="37">
        <v>45407</v>
      </c>
      <c r="F723" s="36" t="s">
        <v>257</v>
      </c>
      <c r="G723" s="36" t="s">
        <v>39</v>
      </c>
      <c r="H723" s="36" t="s">
        <v>255</v>
      </c>
      <c r="I723" s="36" t="s">
        <v>251</v>
      </c>
      <c r="J723" s="36" t="s">
        <v>252</v>
      </c>
      <c r="K723" s="36">
        <v>10</v>
      </c>
    </row>
    <row r="724" spans="1:11">
      <c r="A724" s="36">
        <v>2024</v>
      </c>
      <c r="B724" s="36" t="s">
        <v>1293</v>
      </c>
      <c r="C724" s="36" t="s">
        <v>1294</v>
      </c>
      <c r="D724" s="36" t="s">
        <v>1316</v>
      </c>
      <c r="E724" s="37">
        <v>45407</v>
      </c>
      <c r="F724" s="36" t="s">
        <v>264</v>
      </c>
      <c r="G724" s="36" t="s">
        <v>636</v>
      </c>
      <c r="H724" s="36" t="s">
        <v>255</v>
      </c>
      <c r="I724" s="36" t="s">
        <v>251</v>
      </c>
      <c r="J724" s="36" t="s">
        <v>252</v>
      </c>
      <c r="K724" s="36">
        <v>8</v>
      </c>
    </row>
    <row r="725" spans="1:11">
      <c r="A725" s="36">
        <v>2024</v>
      </c>
      <c r="B725" s="36" t="s">
        <v>1293</v>
      </c>
      <c r="C725" s="36" t="s">
        <v>1294</v>
      </c>
      <c r="D725" s="36" t="s">
        <v>1316</v>
      </c>
      <c r="E725" s="37">
        <v>45407</v>
      </c>
      <c r="F725" s="36" t="s">
        <v>260</v>
      </c>
      <c r="G725" s="36" t="s">
        <v>41</v>
      </c>
      <c r="H725" s="36" t="s">
        <v>255</v>
      </c>
      <c r="I725" s="36" t="s">
        <v>251</v>
      </c>
      <c r="J725" s="36" t="s">
        <v>252</v>
      </c>
      <c r="K725" s="36">
        <v>8</v>
      </c>
    </row>
    <row r="726" spans="1:11">
      <c r="A726" s="36">
        <v>2024</v>
      </c>
      <c r="B726" s="36" t="s">
        <v>1293</v>
      </c>
      <c r="C726" s="36" t="s">
        <v>1294</v>
      </c>
      <c r="D726" s="36" t="s">
        <v>1316</v>
      </c>
      <c r="E726" s="37">
        <v>45407</v>
      </c>
      <c r="F726" s="36" t="s">
        <v>260</v>
      </c>
      <c r="G726" s="36" t="s">
        <v>1265</v>
      </c>
      <c r="H726" s="36" t="s">
        <v>255</v>
      </c>
      <c r="I726" s="36" t="s">
        <v>251</v>
      </c>
      <c r="J726" s="36" t="s">
        <v>252</v>
      </c>
      <c r="K726" s="36">
        <v>8</v>
      </c>
    </row>
    <row r="727" spans="1:11">
      <c r="A727" s="36">
        <v>2024</v>
      </c>
      <c r="B727" s="36" t="s">
        <v>1293</v>
      </c>
      <c r="C727" s="36" t="s">
        <v>1294</v>
      </c>
      <c r="D727" s="36" t="s">
        <v>1316</v>
      </c>
      <c r="E727" s="37">
        <v>45407</v>
      </c>
      <c r="F727" s="36" t="s">
        <v>254</v>
      </c>
      <c r="G727" s="36" t="s">
        <v>53</v>
      </c>
      <c r="H727" s="36" t="s">
        <v>255</v>
      </c>
      <c r="I727" s="36" t="s">
        <v>251</v>
      </c>
      <c r="J727" s="36" t="s">
        <v>252</v>
      </c>
      <c r="K727" s="36">
        <v>8</v>
      </c>
    </row>
    <row r="728" spans="1:11">
      <c r="A728" s="36">
        <v>2024</v>
      </c>
      <c r="B728" s="36" t="s">
        <v>1293</v>
      </c>
      <c r="C728" s="36" t="s">
        <v>1294</v>
      </c>
      <c r="D728" s="36" t="s">
        <v>1316</v>
      </c>
      <c r="E728" s="37">
        <v>45408</v>
      </c>
      <c r="F728" s="36" t="s">
        <v>1177</v>
      </c>
      <c r="G728" s="36" t="s">
        <v>1178</v>
      </c>
      <c r="H728" s="36" t="s">
        <v>255</v>
      </c>
      <c r="I728" s="36" t="s">
        <v>251</v>
      </c>
      <c r="J728" s="36" t="s">
        <v>252</v>
      </c>
      <c r="K728" s="36">
        <v>8</v>
      </c>
    </row>
    <row r="729" spans="1:11">
      <c r="A729" s="36">
        <v>2024</v>
      </c>
      <c r="B729" s="36" t="s">
        <v>1293</v>
      </c>
      <c r="C729" s="36" t="s">
        <v>1294</v>
      </c>
      <c r="D729" s="36" t="s">
        <v>1316</v>
      </c>
      <c r="E729" s="37">
        <v>45408</v>
      </c>
      <c r="F729" s="36" t="s">
        <v>256</v>
      </c>
      <c r="G729" s="36" t="s">
        <v>23</v>
      </c>
      <c r="H729" s="36" t="s">
        <v>255</v>
      </c>
      <c r="I729" s="36" t="s">
        <v>251</v>
      </c>
      <c r="J729" s="36" t="s">
        <v>252</v>
      </c>
      <c r="K729" s="36">
        <v>8</v>
      </c>
    </row>
    <row r="730" spans="1:11">
      <c r="A730" s="36">
        <v>2024</v>
      </c>
      <c r="B730" s="36" t="s">
        <v>1293</v>
      </c>
      <c r="C730" s="36" t="s">
        <v>1294</v>
      </c>
      <c r="D730" s="36" t="s">
        <v>1316</v>
      </c>
      <c r="E730" s="37">
        <v>45408</v>
      </c>
      <c r="F730" s="36" t="s">
        <v>258</v>
      </c>
      <c r="G730" s="36" t="s">
        <v>259</v>
      </c>
      <c r="H730" s="36" t="s">
        <v>255</v>
      </c>
      <c r="I730" s="36" t="s">
        <v>251</v>
      </c>
      <c r="J730" s="36" t="s">
        <v>252</v>
      </c>
      <c r="K730" s="36">
        <v>8</v>
      </c>
    </row>
    <row r="731" spans="1:11">
      <c r="A731" s="36">
        <v>2024</v>
      </c>
      <c r="B731" s="36" t="s">
        <v>1293</v>
      </c>
      <c r="C731" s="36" t="s">
        <v>1294</v>
      </c>
      <c r="D731" s="36" t="s">
        <v>1316</v>
      </c>
      <c r="E731" s="37">
        <v>45408</v>
      </c>
      <c r="F731" s="36" t="s">
        <v>257</v>
      </c>
      <c r="G731" s="36" t="s">
        <v>39</v>
      </c>
      <c r="H731" s="36" t="s">
        <v>255</v>
      </c>
      <c r="I731" s="36" t="s">
        <v>251</v>
      </c>
      <c r="J731" s="36" t="s">
        <v>252</v>
      </c>
      <c r="K731" s="36">
        <v>8</v>
      </c>
    </row>
    <row r="732" spans="1:11">
      <c r="A732" s="36">
        <v>2024</v>
      </c>
      <c r="B732" s="36" t="s">
        <v>1293</v>
      </c>
      <c r="C732" s="36" t="s">
        <v>1294</v>
      </c>
      <c r="D732" s="36" t="s">
        <v>1316</v>
      </c>
      <c r="E732" s="37">
        <v>45408</v>
      </c>
      <c r="F732" s="36" t="s">
        <v>264</v>
      </c>
      <c r="G732" s="36" t="s">
        <v>636</v>
      </c>
      <c r="H732" s="36" t="s">
        <v>255</v>
      </c>
      <c r="I732" s="36" t="s">
        <v>251</v>
      </c>
      <c r="J732" s="36" t="s">
        <v>252</v>
      </c>
      <c r="K732" s="36">
        <v>8</v>
      </c>
    </row>
    <row r="733" spans="1:11">
      <c r="A733" s="36">
        <v>2024</v>
      </c>
      <c r="B733" s="36" t="s">
        <v>1293</v>
      </c>
      <c r="C733" s="36" t="s">
        <v>1294</v>
      </c>
      <c r="D733" s="36" t="s">
        <v>1316</v>
      </c>
      <c r="E733" s="37">
        <v>45408</v>
      </c>
      <c r="F733" s="36" t="s">
        <v>260</v>
      </c>
      <c r="G733" s="36" t="s">
        <v>41</v>
      </c>
      <c r="H733" s="36" t="s">
        <v>255</v>
      </c>
      <c r="I733" s="36" t="s">
        <v>251</v>
      </c>
      <c r="J733" s="36" t="s">
        <v>252</v>
      </c>
      <c r="K733" s="36">
        <v>8</v>
      </c>
    </row>
    <row r="734" spans="1:11">
      <c r="A734" s="36">
        <v>2024</v>
      </c>
      <c r="B734" s="36" t="s">
        <v>1293</v>
      </c>
      <c r="C734" s="36" t="s">
        <v>1294</v>
      </c>
      <c r="D734" s="36" t="s">
        <v>1316</v>
      </c>
      <c r="E734" s="37">
        <v>45408</v>
      </c>
      <c r="F734" s="36" t="s">
        <v>260</v>
      </c>
      <c r="G734" s="36" t="s">
        <v>1265</v>
      </c>
      <c r="H734" s="36" t="s">
        <v>255</v>
      </c>
      <c r="I734" s="36" t="s">
        <v>251</v>
      </c>
      <c r="J734" s="36" t="s">
        <v>252</v>
      </c>
      <c r="K734" s="36">
        <v>8</v>
      </c>
    </row>
    <row r="735" spans="1:11">
      <c r="A735" s="36">
        <v>2024</v>
      </c>
      <c r="B735" s="36" t="s">
        <v>1293</v>
      </c>
      <c r="C735" s="36" t="s">
        <v>1294</v>
      </c>
      <c r="D735" s="36" t="s">
        <v>1316</v>
      </c>
      <c r="E735" s="37">
        <v>45408</v>
      </c>
      <c r="F735" s="36" t="s">
        <v>254</v>
      </c>
      <c r="G735" s="36" t="s">
        <v>53</v>
      </c>
      <c r="H735" s="36" t="s">
        <v>255</v>
      </c>
      <c r="I735" s="36" t="s">
        <v>251</v>
      </c>
      <c r="J735" s="36" t="s">
        <v>252</v>
      </c>
      <c r="K735" s="36">
        <v>8</v>
      </c>
    </row>
    <row r="736" spans="1:11">
      <c r="A736" s="36">
        <v>2024</v>
      </c>
      <c r="B736" s="36" t="s">
        <v>1293</v>
      </c>
      <c r="C736" s="36" t="s">
        <v>1294</v>
      </c>
      <c r="D736" s="36" t="s">
        <v>1323</v>
      </c>
      <c r="E736" s="37">
        <v>45411</v>
      </c>
      <c r="F736" s="36" t="s">
        <v>1177</v>
      </c>
      <c r="G736" s="36" t="s">
        <v>1178</v>
      </c>
      <c r="H736" s="36" t="s">
        <v>255</v>
      </c>
      <c r="I736" s="36" t="s">
        <v>251</v>
      </c>
      <c r="J736" s="36" t="s">
        <v>252</v>
      </c>
      <c r="K736" s="36">
        <v>8</v>
      </c>
    </row>
    <row r="737" spans="1:11">
      <c r="A737" s="36">
        <v>2024</v>
      </c>
      <c r="B737" s="36" t="s">
        <v>1293</v>
      </c>
      <c r="C737" s="36" t="s">
        <v>1294</v>
      </c>
      <c r="D737" s="36" t="s">
        <v>1323</v>
      </c>
      <c r="E737" s="37">
        <v>45411</v>
      </c>
      <c r="F737" s="36" t="s">
        <v>256</v>
      </c>
      <c r="G737" s="36" t="s">
        <v>23</v>
      </c>
      <c r="H737" s="36" t="s">
        <v>255</v>
      </c>
      <c r="I737" s="36" t="s">
        <v>251</v>
      </c>
      <c r="J737" s="36" t="s">
        <v>252</v>
      </c>
      <c r="K737" s="36">
        <v>8</v>
      </c>
    </row>
    <row r="738" spans="1:11">
      <c r="A738" s="36">
        <v>2024</v>
      </c>
      <c r="B738" s="36" t="s">
        <v>1293</v>
      </c>
      <c r="C738" s="36" t="s">
        <v>1294</v>
      </c>
      <c r="D738" s="36" t="s">
        <v>1323</v>
      </c>
      <c r="E738" s="37">
        <v>45411</v>
      </c>
      <c r="F738" s="36" t="s">
        <v>257</v>
      </c>
      <c r="G738" s="36" t="s">
        <v>39</v>
      </c>
      <c r="H738" s="36" t="s">
        <v>255</v>
      </c>
      <c r="I738" s="36" t="s">
        <v>251</v>
      </c>
      <c r="J738" s="36" t="s">
        <v>252</v>
      </c>
      <c r="K738" s="36">
        <v>8</v>
      </c>
    </row>
    <row r="739" spans="1:11">
      <c r="A739" s="36">
        <v>2024</v>
      </c>
      <c r="B739" s="36" t="s">
        <v>1293</v>
      </c>
      <c r="C739" s="36" t="s">
        <v>1294</v>
      </c>
      <c r="D739" s="36" t="s">
        <v>1323</v>
      </c>
      <c r="E739" s="37">
        <v>45411</v>
      </c>
      <c r="F739" s="36" t="s">
        <v>264</v>
      </c>
      <c r="G739" s="36" t="s">
        <v>636</v>
      </c>
      <c r="H739" s="36" t="s">
        <v>255</v>
      </c>
      <c r="I739" s="36" t="s">
        <v>251</v>
      </c>
      <c r="J739" s="36" t="s">
        <v>252</v>
      </c>
      <c r="K739" s="36">
        <v>8</v>
      </c>
    </row>
    <row r="740" spans="1:11">
      <c r="A740" s="36">
        <v>2024</v>
      </c>
      <c r="B740" s="36" t="s">
        <v>1293</v>
      </c>
      <c r="C740" s="36" t="s">
        <v>1294</v>
      </c>
      <c r="D740" s="36" t="s">
        <v>1323</v>
      </c>
      <c r="E740" s="37">
        <v>45411</v>
      </c>
      <c r="F740" s="36" t="s">
        <v>260</v>
      </c>
      <c r="G740" s="36" t="s">
        <v>41</v>
      </c>
      <c r="H740" s="36" t="s">
        <v>255</v>
      </c>
      <c r="I740" s="36" t="s">
        <v>251</v>
      </c>
      <c r="J740" s="36" t="s">
        <v>252</v>
      </c>
      <c r="K740" s="36">
        <v>10</v>
      </c>
    </row>
    <row r="741" spans="1:11">
      <c r="A741" s="36">
        <v>2024</v>
      </c>
      <c r="B741" s="36" t="s">
        <v>1293</v>
      </c>
      <c r="C741" s="36" t="s">
        <v>1294</v>
      </c>
      <c r="D741" s="36" t="s">
        <v>1323</v>
      </c>
      <c r="E741" s="37">
        <v>45411</v>
      </c>
      <c r="F741" s="36" t="s">
        <v>260</v>
      </c>
      <c r="G741" s="36" t="s">
        <v>1265</v>
      </c>
      <c r="H741" s="36" t="s">
        <v>255</v>
      </c>
      <c r="I741" s="36" t="s">
        <v>251</v>
      </c>
      <c r="J741" s="36" t="s">
        <v>252</v>
      </c>
      <c r="K741" s="36">
        <v>8</v>
      </c>
    </row>
    <row r="742" spans="1:11">
      <c r="A742" s="36">
        <v>2024</v>
      </c>
      <c r="B742" s="36" t="s">
        <v>1293</v>
      </c>
      <c r="C742" s="36" t="s">
        <v>1294</v>
      </c>
      <c r="D742" s="36" t="s">
        <v>1323</v>
      </c>
      <c r="E742" s="37">
        <v>45411</v>
      </c>
      <c r="F742" s="36" t="s">
        <v>254</v>
      </c>
      <c r="G742" s="36" t="s">
        <v>53</v>
      </c>
      <c r="H742" s="36" t="s">
        <v>255</v>
      </c>
      <c r="I742" s="36" t="s">
        <v>251</v>
      </c>
      <c r="J742" s="36" t="s">
        <v>252</v>
      </c>
      <c r="K742" s="36">
        <v>8</v>
      </c>
    </row>
    <row r="743" spans="1:11">
      <c r="A743" s="36">
        <v>2024</v>
      </c>
      <c r="B743" s="36" t="s">
        <v>1293</v>
      </c>
      <c r="C743" s="36" t="s">
        <v>1294</v>
      </c>
      <c r="D743" s="36" t="s">
        <v>1323</v>
      </c>
      <c r="E743" s="37">
        <v>45412</v>
      </c>
      <c r="F743" s="36" t="s">
        <v>1177</v>
      </c>
      <c r="G743" s="36" t="s">
        <v>1178</v>
      </c>
      <c r="H743" s="36" t="s">
        <v>255</v>
      </c>
      <c r="I743" s="36" t="s">
        <v>251</v>
      </c>
      <c r="J743" s="36" t="s">
        <v>252</v>
      </c>
      <c r="K743" s="36">
        <v>8</v>
      </c>
    </row>
    <row r="744" spans="1:11">
      <c r="A744" s="36">
        <v>2024</v>
      </c>
      <c r="B744" s="36" t="s">
        <v>1293</v>
      </c>
      <c r="C744" s="36" t="s">
        <v>1294</v>
      </c>
      <c r="D744" s="36" t="s">
        <v>1323</v>
      </c>
      <c r="E744" s="37">
        <v>45412</v>
      </c>
      <c r="F744" s="36" t="s">
        <v>256</v>
      </c>
      <c r="G744" s="36" t="s">
        <v>23</v>
      </c>
      <c r="H744" s="36" t="s">
        <v>255</v>
      </c>
      <c r="I744" s="36" t="s">
        <v>251</v>
      </c>
      <c r="J744" s="36" t="s">
        <v>252</v>
      </c>
      <c r="K744" s="36">
        <v>8</v>
      </c>
    </row>
    <row r="745" spans="1:11">
      <c r="A745" s="36">
        <v>2024</v>
      </c>
      <c r="B745" s="36" t="s">
        <v>1293</v>
      </c>
      <c r="C745" s="36" t="s">
        <v>1294</v>
      </c>
      <c r="D745" s="36" t="s">
        <v>1323</v>
      </c>
      <c r="E745" s="37">
        <v>45412</v>
      </c>
      <c r="F745" s="36" t="s">
        <v>257</v>
      </c>
      <c r="G745" s="36" t="s">
        <v>39</v>
      </c>
      <c r="H745" s="36" t="s">
        <v>255</v>
      </c>
      <c r="I745" s="36" t="s">
        <v>251</v>
      </c>
      <c r="J745" s="36" t="s">
        <v>252</v>
      </c>
      <c r="K745" s="36">
        <v>8</v>
      </c>
    </row>
    <row r="746" spans="1:11">
      <c r="A746" s="36">
        <v>2024</v>
      </c>
      <c r="B746" s="36" t="s">
        <v>1293</v>
      </c>
      <c r="C746" s="36" t="s">
        <v>1294</v>
      </c>
      <c r="D746" s="36" t="s">
        <v>1323</v>
      </c>
      <c r="E746" s="37">
        <v>45412</v>
      </c>
      <c r="F746" s="36" t="s">
        <v>264</v>
      </c>
      <c r="G746" s="36" t="s">
        <v>636</v>
      </c>
      <c r="H746" s="36" t="s">
        <v>255</v>
      </c>
      <c r="I746" s="36" t="s">
        <v>251</v>
      </c>
      <c r="J746" s="36" t="s">
        <v>252</v>
      </c>
      <c r="K746" s="36">
        <v>8</v>
      </c>
    </row>
    <row r="747" spans="1:11">
      <c r="A747" s="36">
        <v>2024</v>
      </c>
      <c r="B747" s="36" t="s">
        <v>1293</v>
      </c>
      <c r="C747" s="36" t="s">
        <v>1294</v>
      </c>
      <c r="D747" s="36" t="s">
        <v>1323</v>
      </c>
      <c r="E747" s="37">
        <v>45412</v>
      </c>
      <c r="F747" s="36" t="s">
        <v>260</v>
      </c>
      <c r="G747" s="36" t="s">
        <v>41</v>
      </c>
      <c r="H747" s="36" t="s">
        <v>255</v>
      </c>
      <c r="I747" s="36" t="s">
        <v>251</v>
      </c>
      <c r="J747" s="36" t="s">
        <v>252</v>
      </c>
      <c r="K747" s="36">
        <v>8</v>
      </c>
    </row>
    <row r="748" spans="1:11">
      <c r="A748" s="36">
        <v>2024</v>
      </c>
      <c r="B748" s="36" t="s">
        <v>1293</v>
      </c>
      <c r="C748" s="36" t="s">
        <v>1294</v>
      </c>
      <c r="D748" s="36" t="s">
        <v>1323</v>
      </c>
      <c r="E748" s="37">
        <v>45412</v>
      </c>
      <c r="F748" s="36" t="s">
        <v>254</v>
      </c>
      <c r="G748" s="36" t="s">
        <v>53</v>
      </c>
      <c r="H748" s="36" t="s">
        <v>255</v>
      </c>
      <c r="I748" s="36" t="s">
        <v>251</v>
      </c>
      <c r="J748" s="36" t="s">
        <v>252</v>
      </c>
      <c r="K748" s="36">
        <v>4</v>
      </c>
    </row>
    <row r="749" spans="1:11">
      <c r="A749" s="36">
        <v>2024</v>
      </c>
      <c r="B749" s="36" t="s">
        <v>1293</v>
      </c>
      <c r="C749" s="36" t="s">
        <v>1326</v>
      </c>
      <c r="D749" s="36" t="s">
        <v>1323</v>
      </c>
      <c r="E749" s="37">
        <v>45414</v>
      </c>
      <c r="F749" s="36" t="s">
        <v>1177</v>
      </c>
      <c r="G749" s="36" t="s">
        <v>1178</v>
      </c>
      <c r="H749" s="36" t="s">
        <v>255</v>
      </c>
      <c r="I749" s="36" t="s">
        <v>251</v>
      </c>
      <c r="J749" s="36" t="s">
        <v>252</v>
      </c>
      <c r="K749" s="36">
        <v>8</v>
      </c>
    </row>
    <row r="750" spans="1:11">
      <c r="A750" s="36">
        <v>2024</v>
      </c>
      <c r="B750" s="36" t="s">
        <v>1293</v>
      </c>
      <c r="C750" s="36" t="s">
        <v>1326</v>
      </c>
      <c r="D750" s="36" t="s">
        <v>1323</v>
      </c>
      <c r="E750" s="37">
        <v>45414</v>
      </c>
      <c r="F750" s="36" t="s">
        <v>256</v>
      </c>
      <c r="G750" s="36" t="s">
        <v>23</v>
      </c>
      <c r="H750" s="36" t="s">
        <v>255</v>
      </c>
      <c r="I750" s="36" t="s">
        <v>251</v>
      </c>
      <c r="J750" s="36" t="s">
        <v>252</v>
      </c>
      <c r="K750" s="36">
        <v>8</v>
      </c>
    </row>
    <row r="751" spans="1:11">
      <c r="A751" s="36">
        <v>2024</v>
      </c>
      <c r="B751" s="36" t="s">
        <v>1293</v>
      </c>
      <c r="C751" s="36" t="s">
        <v>1326</v>
      </c>
      <c r="D751" s="36" t="s">
        <v>1323</v>
      </c>
      <c r="E751" s="37">
        <v>45414</v>
      </c>
      <c r="F751" s="36" t="s">
        <v>257</v>
      </c>
      <c r="G751" s="36" t="s">
        <v>39</v>
      </c>
      <c r="H751" s="36" t="s">
        <v>255</v>
      </c>
      <c r="I751" s="36" t="s">
        <v>251</v>
      </c>
      <c r="J751" s="36" t="s">
        <v>252</v>
      </c>
      <c r="K751" s="36">
        <v>8</v>
      </c>
    </row>
    <row r="752" spans="1:11">
      <c r="A752" s="36">
        <v>2024</v>
      </c>
      <c r="B752" s="36" t="s">
        <v>1293</v>
      </c>
      <c r="C752" s="36" t="s">
        <v>1326</v>
      </c>
      <c r="D752" s="36" t="s">
        <v>1323</v>
      </c>
      <c r="E752" s="37">
        <v>45414</v>
      </c>
      <c r="F752" s="36" t="s">
        <v>264</v>
      </c>
      <c r="G752" s="36" t="s">
        <v>636</v>
      </c>
      <c r="H752" s="36" t="s">
        <v>255</v>
      </c>
      <c r="I752" s="36" t="s">
        <v>251</v>
      </c>
      <c r="J752" s="36" t="s">
        <v>252</v>
      </c>
      <c r="K752" s="36">
        <v>8</v>
      </c>
    </row>
    <row r="753" spans="1:11">
      <c r="A753" s="36">
        <v>2024</v>
      </c>
      <c r="B753" s="36" t="s">
        <v>1293</v>
      </c>
      <c r="C753" s="36" t="s">
        <v>1326</v>
      </c>
      <c r="D753" s="36" t="s">
        <v>1323</v>
      </c>
      <c r="E753" s="37">
        <v>45414</v>
      </c>
      <c r="F753" s="36" t="s">
        <v>260</v>
      </c>
      <c r="G753" s="36" t="s">
        <v>41</v>
      </c>
      <c r="H753" s="36" t="s">
        <v>255</v>
      </c>
      <c r="I753" s="36" t="s">
        <v>251</v>
      </c>
      <c r="J753" s="36" t="s">
        <v>252</v>
      </c>
      <c r="K753" s="36">
        <v>10</v>
      </c>
    </row>
    <row r="754" spans="1:11">
      <c r="A754" s="36">
        <v>2024</v>
      </c>
      <c r="B754" s="36" t="s">
        <v>1293</v>
      </c>
      <c r="C754" s="36" t="s">
        <v>1326</v>
      </c>
      <c r="D754" s="36" t="s">
        <v>1323</v>
      </c>
      <c r="E754" s="37">
        <v>45414</v>
      </c>
      <c r="F754" s="36" t="s">
        <v>260</v>
      </c>
      <c r="G754" s="36" t="s">
        <v>1265</v>
      </c>
      <c r="H754" s="36" t="s">
        <v>255</v>
      </c>
      <c r="I754" s="36" t="s">
        <v>251</v>
      </c>
      <c r="J754" s="36" t="s">
        <v>252</v>
      </c>
      <c r="K754" s="36">
        <v>8</v>
      </c>
    </row>
    <row r="755" spans="1:11">
      <c r="A755" s="36">
        <v>2024</v>
      </c>
      <c r="B755" s="36" t="s">
        <v>1293</v>
      </c>
      <c r="C755" s="36" t="s">
        <v>1326</v>
      </c>
      <c r="D755" s="36" t="s">
        <v>1323</v>
      </c>
      <c r="E755" s="37">
        <v>45414</v>
      </c>
      <c r="F755" s="36" t="s">
        <v>254</v>
      </c>
      <c r="G755" s="36" t="s">
        <v>53</v>
      </c>
      <c r="H755" s="36" t="s">
        <v>255</v>
      </c>
      <c r="I755" s="36" t="s">
        <v>251</v>
      </c>
      <c r="J755" s="36" t="s">
        <v>252</v>
      </c>
      <c r="K755" s="36">
        <v>8</v>
      </c>
    </row>
    <row r="756" spans="1:11">
      <c r="A756" s="36">
        <v>2024</v>
      </c>
      <c r="B756" s="36" t="s">
        <v>1293</v>
      </c>
      <c r="C756" s="36" t="s">
        <v>1326</v>
      </c>
      <c r="D756" s="36" t="s">
        <v>1323</v>
      </c>
      <c r="E756" s="37">
        <v>45415</v>
      </c>
      <c r="F756" s="36" t="s">
        <v>1177</v>
      </c>
      <c r="G756" s="36" t="s">
        <v>1178</v>
      </c>
      <c r="H756" s="36" t="s">
        <v>255</v>
      </c>
      <c r="I756" s="36" t="s">
        <v>251</v>
      </c>
      <c r="J756" s="36" t="s">
        <v>252</v>
      </c>
      <c r="K756" s="36">
        <v>8</v>
      </c>
    </row>
    <row r="757" spans="1:11">
      <c r="A757" s="36">
        <v>2024</v>
      </c>
      <c r="B757" s="36" t="s">
        <v>1293</v>
      </c>
      <c r="C757" s="36" t="s">
        <v>1326</v>
      </c>
      <c r="D757" s="36" t="s">
        <v>1323</v>
      </c>
      <c r="E757" s="37">
        <v>45415</v>
      </c>
      <c r="F757" s="36" t="s">
        <v>256</v>
      </c>
      <c r="G757" s="36" t="s">
        <v>23</v>
      </c>
      <c r="H757" s="36" t="s">
        <v>255</v>
      </c>
      <c r="I757" s="36" t="s">
        <v>251</v>
      </c>
      <c r="J757" s="36" t="s">
        <v>252</v>
      </c>
      <c r="K757" s="36">
        <v>8</v>
      </c>
    </row>
    <row r="758" spans="1:11">
      <c r="A758" s="36">
        <v>2024</v>
      </c>
      <c r="B758" s="36" t="s">
        <v>1293</v>
      </c>
      <c r="C758" s="36" t="s">
        <v>1326</v>
      </c>
      <c r="D758" s="36" t="s">
        <v>1323</v>
      </c>
      <c r="E758" s="37">
        <v>45415</v>
      </c>
      <c r="F758" s="36" t="s">
        <v>257</v>
      </c>
      <c r="G758" s="36" t="s">
        <v>39</v>
      </c>
      <c r="H758" s="36" t="s">
        <v>255</v>
      </c>
      <c r="I758" s="36" t="s">
        <v>251</v>
      </c>
      <c r="J758" s="36" t="s">
        <v>252</v>
      </c>
      <c r="K758" s="36">
        <v>10</v>
      </c>
    </row>
    <row r="759" spans="1:11">
      <c r="A759" s="36">
        <v>2024</v>
      </c>
      <c r="B759" s="36" t="s">
        <v>1293</v>
      </c>
      <c r="C759" s="36" t="s">
        <v>1326</v>
      </c>
      <c r="D759" s="36" t="s">
        <v>1323</v>
      </c>
      <c r="E759" s="37">
        <v>45415</v>
      </c>
      <c r="F759" s="36" t="s">
        <v>264</v>
      </c>
      <c r="G759" s="36" t="s">
        <v>636</v>
      </c>
      <c r="H759" s="36" t="s">
        <v>255</v>
      </c>
      <c r="I759" s="36" t="s">
        <v>251</v>
      </c>
      <c r="J759" s="36" t="s">
        <v>252</v>
      </c>
      <c r="K759" s="36">
        <v>8</v>
      </c>
    </row>
    <row r="760" spans="1:11">
      <c r="A760" s="36">
        <v>2024</v>
      </c>
      <c r="B760" s="36" t="s">
        <v>1293</v>
      </c>
      <c r="C760" s="36" t="s">
        <v>1326</v>
      </c>
      <c r="D760" s="36" t="s">
        <v>1323</v>
      </c>
      <c r="E760" s="37">
        <v>45415</v>
      </c>
      <c r="F760" s="36" t="s">
        <v>260</v>
      </c>
      <c r="G760" s="36" t="s">
        <v>41</v>
      </c>
      <c r="H760" s="36" t="s">
        <v>255</v>
      </c>
      <c r="I760" s="36" t="s">
        <v>251</v>
      </c>
      <c r="J760" s="36" t="s">
        <v>252</v>
      </c>
      <c r="K760" s="36">
        <v>8</v>
      </c>
    </row>
    <row r="761" spans="1:11">
      <c r="A761" s="36">
        <v>2024</v>
      </c>
      <c r="B761" s="36" t="s">
        <v>1293</v>
      </c>
      <c r="C761" s="36" t="s">
        <v>1326</v>
      </c>
      <c r="D761" s="36" t="s">
        <v>1323</v>
      </c>
      <c r="E761" s="37">
        <v>45415</v>
      </c>
      <c r="F761" s="36" t="s">
        <v>260</v>
      </c>
      <c r="G761" s="36" t="s">
        <v>1265</v>
      </c>
      <c r="H761" s="36" t="s">
        <v>255</v>
      </c>
      <c r="I761" s="36" t="s">
        <v>251</v>
      </c>
      <c r="J761" s="36" t="s">
        <v>252</v>
      </c>
      <c r="K761" s="36">
        <v>8</v>
      </c>
    </row>
    <row r="762" spans="1:11">
      <c r="A762" s="36">
        <v>2024</v>
      </c>
      <c r="B762" s="36" t="s">
        <v>1293</v>
      </c>
      <c r="C762" s="36" t="s">
        <v>1326</v>
      </c>
      <c r="D762" s="36" t="s">
        <v>1323</v>
      </c>
      <c r="E762" s="37">
        <v>45415</v>
      </c>
      <c r="F762" s="36" t="s">
        <v>254</v>
      </c>
      <c r="G762" s="36" t="s">
        <v>53</v>
      </c>
      <c r="H762" s="36" t="s">
        <v>255</v>
      </c>
      <c r="I762" s="36" t="s">
        <v>251</v>
      </c>
      <c r="J762" s="36" t="s">
        <v>252</v>
      </c>
      <c r="K762" s="36">
        <v>8</v>
      </c>
    </row>
    <row r="763" spans="1:11">
      <c r="A763" s="36">
        <v>2024</v>
      </c>
      <c r="B763" s="36" t="s">
        <v>1293</v>
      </c>
      <c r="C763" s="36" t="s">
        <v>1326</v>
      </c>
      <c r="D763" s="36" t="s">
        <v>1327</v>
      </c>
      <c r="E763" s="37">
        <v>45418</v>
      </c>
      <c r="F763" s="36" t="s">
        <v>1177</v>
      </c>
      <c r="G763" s="36" t="s">
        <v>1178</v>
      </c>
      <c r="H763" s="36" t="s">
        <v>255</v>
      </c>
      <c r="I763" s="36" t="s">
        <v>251</v>
      </c>
      <c r="J763" s="36" t="s">
        <v>252</v>
      </c>
      <c r="K763" s="36">
        <v>8</v>
      </c>
    </row>
    <row r="764" spans="1:11">
      <c r="A764" s="36">
        <v>2024</v>
      </c>
      <c r="B764" s="36" t="s">
        <v>1293</v>
      </c>
      <c r="C764" s="36" t="s">
        <v>1326</v>
      </c>
      <c r="D764" s="36" t="s">
        <v>1327</v>
      </c>
      <c r="E764" s="37">
        <v>45418</v>
      </c>
      <c r="F764" s="36" t="s">
        <v>256</v>
      </c>
      <c r="G764" s="36" t="s">
        <v>23</v>
      </c>
      <c r="H764" s="36" t="s">
        <v>255</v>
      </c>
      <c r="I764" s="36" t="s">
        <v>251</v>
      </c>
      <c r="J764" s="36" t="s">
        <v>252</v>
      </c>
      <c r="K764" s="36">
        <v>8</v>
      </c>
    </row>
    <row r="765" spans="1:11">
      <c r="A765" s="36">
        <v>2024</v>
      </c>
      <c r="B765" s="36" t="s">
        <v>1293</v>
      </c>
      <c r="C765" s="36" t="s">
        <v>1326</v>
      </c>
      <c r="D765" s="36" t="s">
        <v>1327</v>
      </c>
      <c r="E765" s="37">
        <v>45418</v>
      </c>
      <c r="F765" s="36" t="s">
        <v>257</v>
      </c>
      <c r="G765" s="36" t="s">
        <v>39</v>
      </c>
      <c r="H765" s="36" t="s">
        <v>255</v>
      </c>
      <c r="I765" s="36" t="s">
        <v>251</v>
      </c>
      <c r="J765" s="36" t="s">
        <v>252</v>
      </c>
      <c r="K765" s="36">
        <v>10</v>
      </c>
    </row>
    <row r="766" spans="1:11">
      <c r="A766" s="36">
        <v>2024</v>
      </c>
      <c r="B766" s="36" t="s">
        <v>1293</v>
      </c>
      <c r="C766" s="36" t="s">
        <v>1326</v>
      </c>
      <c r="D766" s="36" t="s">
        <v>1327</v>
      </c>
      <c r="E766" s="37">
        <v>45418</v>
      </c>
      <c r="F766" s="36" t="s">
        <v>264</v>
      </c>
      <c r="G766" s="36" t="s">
        <v>636</v>
      </c>
      <c r="H766" s="36" t="s">
        <v>255</v>
      </c>
      <c r="I766" s="36" t="s">
        <v>251</v>
      </c>
      <c r="J766" s="36" t="s">
        <v>252</v>
      </c>
      <c r="K766" s="36">
        <v>8</v>
      </c>
    </row>
    <row r="767" spans="1:11">
      <c r="A767" s="36">
        <v>2024</v>
      </c>
      <c r="B767" s="36" t="s">
        <v>1293</v>
      </c>
      <c r="C767" s="36" t="s">
        <v>1326</v>
      </c>
      <c r="D767" s="36" t="s">
        <v>1327</v>
      </c>
      <c r="E767" s="37">
        <v>45418</v>
      </c>
      <c r="F767" s="36" t="s">
        <v>260</v>
      </c>
      <c r="G767" s="36" t="s">
        <v>41</v>
      </c>
      <c r="H767" s="36" t="s">
        <v>255</v>
      </c>
      <c r="I767" s="36" t="s">
        <v>251</v>
      </c>
      <c r="J767" s="36" t="s">
        <v>252</v>
      </c>
      <c r="K767" s="36">
        <v>8</v>
      </c>
    </row>
    <row r="768" spans="1:11">
      <c r="A768" s="36">
        <v>2024</v>
      </c>
      <c r="B768" s="36" t="s">
        <v>1293</v>
      </c>
      <c r="C768" s="36" t="s">
        <v>1326</v>
      </c>
      <c r="D768" s="36" t="s">
        <v>1327</v>
      </c>
      <c r="E768" s="37">
        <v>45418</v>
      </c>
      <c r="F768" s="36" t="s">
        <v>260</v>
      </c>
      <c r="G768" s="36" t="s">
        <v>1265</v>
      </c>
      <c r="H768" s="36" t="s">
        <v>255</v>
      </c>
      <c r="I768" s="36" t="s">
        <v>251</v>
      </c>
      <c r="J768" s="36" t="s">
        <v>252</v>
      </c>
      <c r="K768" s="36">
        <v>8</v>
      </c>
    </row>
    <row r="769" spans="1:11">
      <c r="A769" s="36">
        <v>2024</v>
      </c>
      <c r="B769" s="36" t="s">
        <v>1293</v>
      </c>
      <c r="C769" s="36" t="s">
        <v>1326</v>
      </c>
      <c r="D769" s="36" t="s">
        <v>1327</v>
      </c>
      <c r="E769" s="37">
        <v>45418</v>
      </c>
      <c r="F769" s="36" t="s">
        <v>254</v>
      </c>
      <c r="G769" s="36" t="s">
        <v>53</v>
      </c>
      <c r="H769" s="36" t="s">
        <v>255</v>
      </c>
      <c r="I769" s="36" t="s">
        <v>251</v>
      </c>
      <c r="J769" s="36" t="s">
        <v>252</v>
      </c>
      <c r="K769" s="36">
        <v>8</v>
      </c>
    </row>
    <row r="770" spans="1:11">
      <c r="A770" s="36">
        <v>2024</v>
      </c>
      <c r="B770" s="36" t="s">
        <v>1293</v>
      </c>
      <c r="C770" s="36" t="s">
        <v>1326</v>
      </c>
      <c r="D770" s="36" t="s">
        <v>1327</v>
      </c>
      <c r="E770" s="37">
        <v>45419</v>
      </c>
      <c r="F770" s="36" t="s">
        <v>1177</v>
      </c>
      <c r="G770" s="36" t="s">
        <v>1178</v>
      </c>
      <c r="H770" s="36" t="s">
        <v>255</v>
      </c>
      <c r="I770" s="36" t="s">
        <v>251</v>
      </c>
      <c r="J770" s="36" t="s">
        <v>252</v>
      </c>
      <c r="K770" s="36">
        <v>8</v>
      </c>
    </row>
    <row r="771" spans="1:11">
      <c r="A771" s="36">
        <v>2024</v>
      </c>
      <c r="B771" s="36" t="s">
        <v>1293</v>
      </c>
      <c r="C771" s="36" t="s">
        <v>1326</v>
      </c>
      <c r="D771" s="36" t="s">
        <v>1327</v>
      </c>
      <c r="E771" s="37">
        <v>45419</v>
      </c>
      <c r="F771" s="36" t="s">
        <v>256</v>
      </c>
      <c r="G771" s="36" t="s">
        <v>23</v>
      </c>
      <c r="H771" s="36" t="s">
        <v>255</v>
      </c>
      <c r="I771" s="36" t="s">
        <v>251</v>
      </c>
      <c r="J771" s="36" t="s">
        <v>252</v>
      </c>
      <c r="K771" s="36">
        <v>10</v>
      </c>
    </row>
    <row r="772" spans="1:11">
      <c r="A772" s="36">
        <v>2024</v>
      </c>
      <c r="B772" s="36" t="s">
        <v>1293</v>
      </c>
      <c r="C772" s="36" t="s">
        <v>1326</v>
      </c>
      <c r="D772" s="36" t="s">
        <v>1327</v>
      </c>
      <c r="E772" s="37">
        <v>45419</v>
      </c>
      <c r="F772" s="36" t="s">
        <v>257</v>
      </c>
      <c r="G772" s="36" t="s">
        <v>39</v>
      </c>
      <c r="H772" s="36" t="s">
        <v>255</v>
      </c>
      <c r="I772" s="36" t="s">
        <v>251</v>
      </c>
      <c r="J772" s="36" t="s">
        <v>252</v>
      </c>
      <c r="K772" s="36">
        <v>8</v>
      </c>
    </row>
    <row r="773" spans="1:11">
      <c r="A773" s="36">
        <v>2024</v>
      </c>
      <c r="B773" s="36" t="s">
        <v>1293</v>
      </c>
      <c r="C773" s="36" t="s">
        <v>1326</v>
      </c>
      <c r="D773" s="36" t="s">
        <v>1327</v>
      </c>
      <c r="E773" s="37">
        <v>45419</v>
      </c>
      <c r="F773" s="36" t="s">
        <v>264</v>
      </c>
      <c r="G773" s="36" t="s">
        <v>636</v>
      </c>
      <c r="H773" s="36" t="s">
        <v>255</v>
      </c>
      <c r="I773" s="36" t="s">
        <v>251</v>
      </c>
      <c r="J773" s="36" t="s">
        <v>252</v>
      </c>
      <c r="K773" s="36">
        <v>8</v>
      </c>
    </row>
    <row r="774" spans="1:11">
      <c r="A774" s="36">
        <v>2024</v>
      </c>
      <c r="B774" s="36" t="s">
        <v>1293</v>
      </c>
      <c r="C774" s="36" t="s">
        <v>1326</v>
      </c>
      <c r="D774" s="36" t="s">
        <v>1327</v>
      </c>
      <c r="E774" s="37">
        <v>45419</v>
      </c>
      <c r="F774" s="36" t="s">
        <v>260</v>
      </c>
      <c r="G774" s="36" t="s">
        <v>41</v>
      </c>
      <c r="H774" s="36" t="s">
        <v>255</v>
      </c>
      <c r="I774" s="36" t="s">
        <v>251</v>
      </c>
      <c r="J774" s="36" t="s">
        <v>252</v>
      </c>
      <c r="K774" s="36">
        <v>10</v>
      </c>
    </row>
    <row r="775" spans="1:11">
      <c r="A775" s="36">
        <v>2024</v>
      </c>
      <c r="B775" s="36" t="s">
        <v>1293</v>
      </c>
      <c r="C775" s="36" t="s">
        <v>1326</v>
      </c>
      <c r="D775" s="36" t="s">
        <v>1327</v>
      </c>
      <c r="E775" s="37">
        <v>45419</v>
      </c>
      <c r="F775" s="36" t="s">
        <v>260</v>
      </c>
      <c r="G775" s="36" t="s">
        <v>1265</v>
      </c>
      <c r="H775" s="36" t="s">
        <v>255</v>
      </c>
      <c r="I775" s="36" t="s">
        <v>251</v>
      </c>
      <c r="J775" s="36" t="s">
        <v>252</v>
      </c>
      <c r="K775" s="36">
        <v>8</v>
      </c>
    </row>
    <row r="776" spans="1:11">
      <c r="A776" s="36">
        <v>2024</v>
      </c>
      <c r="B776" s="36" t="s">
        <v>1293</v>
      </c>
      <c r="C776" s="36" t="s">
        <v>1326</v>
      </c>
      <c r="D776" s="36" t="s">
        <v>1327</v>
      </c>
      <c r="E776" s="37">
        <v>45419</v>
      </c>
      <c r="F776" s="36" t="s">
        <v>254</v>
      </c>
      <c r="G776" s="36" t="s">
        <v>53</v>
      </c>
      <c r="H776" s="36" t="s">
        <v>255</v>
      </c>
      <c r="I776" s="36" t="s">
        <v>251</v>
      </c>
      <c r="J776" s="36" t="s">
        <v>252</v>
      </c>
      <c r="K776" s="36">
        <v>8</v>
      </c>
    </row>
    <row r="777" spans="1:11">
      <c r="A777" s="36">
        <v>2024</v>
      </c>
      <c r="B777" s="36" t="s">
        <v>1293</v>
      </c>
      <c r="C777" s="36" t="s">
        <v>1326</v>
      </c>
      <c r="D777" s="36" t="s">
        <v>1327</v>
      </c>
      <c r="E777" s="37">
        <v>45420</v>
      </c>
      <c r="F777" s="36" t="s">
        <v>1177</v>
      </c>
      <c r="G777" s="36" t="s">
        <v>1178</v>
      </c>
      <c r="H777" s="36" t="s">
        <v>255</v>
      </c>
      <c r="I777" s="36" t="s">
        <v>251</v>
      </c>
      <c r="J777" s="36" t="s">
        <v>252</v>
      </c>
      <c r="K777" s="36">
        <v>8</v>
      </c>
    </row>
    <row r="778" spans="1:11">
      <c r="A778" s="36">
        <v>2024</v>
      </c>
      <c r="B778" s="36" t="s">
        <v>1293</v>
      </c>
      <c r="C778" s="36" t="s">
        <v>1326</v>
      </c>
      <c r="D778" s="36" t="s">
        <v>1327</v>
      </c>
      <c r="E778" s="37">
        <v>45420</v>
      </c>
      <c r="F778" s="36" t="s">
        <v>256</v>
      </c>
      <c r="G778" s="36" t="s">
        <v>23</v>
      </c>
      <c r="H778" s="36" t="s">
        <v>255</v>
      </c>
      <c r="I778" s="36" t="s">
        <v>251</v>
      </c>
      <c r="J778" s="36" t="s">
        <v>252</v>
      </c>
      <c r="K778" s="36">
        <v>8</v>
      </c>
    </row>
    <row r="779" spans="1:11">
      <c r="A779" s="36">
        <v>2024</v>
      </c>
      <c r="B779" s="36" t="s">
        <v>1293</v>
      </c>
      <c r="C779" s="36" t="s">
        <v>1326</v>
      </c>
      <c r="D779" s="36" t="s">
        <v>1327</v>
      </c>
      <c r="E779" s="37">
        <v>45420</v>
      </c>
      <c r="F779" s="36" t="s">
        <v>257</v>
      </c>
      <c r="G779" s="36" t="s">
        <v>39</v>
      </c>
      <c r="H779" s="36" t="s">
        <v>255</v>
      </c>
      <c r="I779" s="36" t="s">
        <v>251</v>
      </c>
      <c r="J779" s="36" t="s">
        <v>252</v>
      </c>
      <c r="K779" s="36">
        <v>10</v>
      </c>
    </row>
    <row r="780" spans="1:11">
      <c r="A780" s="36">
        <v>2024</v>
      </c>
      <c r="B780" s="36" t="s">
        <v>1293</v>
      </c>
      <c r="C780" s="36" t="s">
        <v>1326</v>
      </c>
      <c r="D780" s="36" t="s">
        <v>1327</v>
      </c>
      <c r="E780" s="37">
        <v>45420</v>
      </c>
      <c r="F780" s="36" t="s">
        <v>264</v>
      </c>
      <c r="G780" s="36" t="s">
        <v>636</v>
      </c>
      <c r="H780" s="36" t="s">
        <v>255</v>
      </c>
      <c r="I780" s="36" t="s">
        <v>251</v>
      </c>
      <c r="J780" s="36" t="s">
        <v>252</v>
      </c>
      <c r="K780" s="36">
        <v>8</v>
      </c>
    </row>
    <row r="781" spans="1:11">
      <c r="A781" s="36">
        <v>2024</v>
      </c>
      <c r="B781" s="36" t="s">
        <v>1293</v>
      </c>
      <c r="C781" s="36" t="s">
        <v>1326</v>
      </c>
      <c r="D781" s="36" t="s">
        <v>1327</v>
      </c>
      <c r="E781" s="37">
        <v>45420</v>
      </c>
      <c r="F781" s="36" t="s">
        <v>260</v>
      </c>
      <c r="G781" s="36" t="s">
        <v>41</v>
      </c>
      <c r="H781" s="36" t="s">
        <v>255</v>
      </c>
      <c r="I781" s="36" t="s">
        <v>251</v>
      </c>
      <c r="J781" s="36" t="s">
        <v>252</v>
      </c>
      <c r="K781" s="36">
        <v>10</v>
      </c>
    </row>
    <row r="782" spans="1:11">
      <c r="A782" s="36">
        <v>2024</v>
      </c>
      <c r="B782" s="36" t="s">
        <v>1293</v>
      </c>
      <c r="C782" s="36" t="s">
        <v>1326</v>
      </c>
      <c r="D782" s="36" t="s">
        <v>1327</v>
      </c>
      <c r="E782" s="37">
        <v>45420</v>
      </c>
      <c r="F782" s="36" t="s">
        <v>260</v>
      </c>
      <c r="G782" s="36" t="s">
        <v>1265</v>
      </c>
      <c r="H782" s="36" t="s">
        <v>255</v>
      </c>
      <c r="I782" s="36" t="s">
        <v>251</v>
      </c>
      <c r="J782" s="36" t="s">
        <v>252</v>
      </c>
      <c r="K782" s="36">
        <v>8</v>
      </c>
    </row>
    <row r="783" spans="1:11">
      <c r="A783" s="36">
        <v>2024</v>
      </c>
      <c r="B783" s="36" t="s">
        <v>1293</v>
      </c>
      <c r="C783" s="36" t="s">
        <v>1326</v>
      </c>
      <c r="D783" s="36" t="s">
        <v>1327</v>
      </c>
      <c r="E783" s="37">
        <v>45420</v>
      </c>
      <c r="F783" s="36" t="s">
        <v>254</v>
      </c>
      <c r="G783" s="36" t="s">
        <v>53</v>
      </c>
      <c r="H783" s="36" t="s">
        <v>255</v>
      </c>
      <c r="I783" s="36" t="s">
        <v>251</v>
      </c>
      <c r="J783" s="36" t="s">
        <v>252</v>
      </c>
      <c r="K783" s="36">
        <v>8</v>
      </c>
    </row>
    <row r="784" spans="1:11">
      <c r="A784" s="36">
        <v>2024</v>
      </c>
      <c r="B784" s="36" t="s">
        <v>1293</v>
      </c>
      <c r="C784" s="36" t="s">
        <v>1326</v>
      </c>
      <c r="D784" s="36" t="s">
        <v>1327</v>
      </c>
      <c r="E784" s="37">
        <v>45421</v>
      </c>
      <c r="F784" s="36" t="s">
        <v>1177</v>
      </c>
      <c r="G784" s="36" t="s">
        <v>1178</v>
      </c>
      <c r="H784" s="36" t="s">
        <v>255</v>
      </c>
      <c r="I784" s="36" t="s">
        <v>251</v>
      </c>
      <c r="J784" s="36" t="s">
        <v>252</v>
      </c>
      <c r="K784" s="36">
        <v>8</v>
      </c>
    </row>
    <row r="785" spans="1:11">
      <c r="A785" s="36">
        <v>2024</v>
      </c>
      <c r="B785" s="36" t="s">
        <v>1293</v>
      </c>
      <c r="C785" s="36" t="s">
        <v>1326</v>
      </c>
      <c r="D785" s="36" t="s">
        <v>1327</v>
      </c>
      <c r="E785" s="37">
        <v>45421</v>
      </c>
      <c r="F785" s="36" t="s">
        <v>257</v>
      </c>
      <c r="G785" s="36" t="s">
        <v>39</v>
      </c>
      <c r="H785" s="36" t="s">
        <v>255</v>
      </c>
      <c r="I785" s="36" t="s">
        <v>251</v>
      </c>
      <c r="J785" s="36" t="s">
        <v>252</v>
      </c>
      <c r="K785" s="36">
        <v>10</v>
      </c>
    </row>
    <row r="786" spans="1:11">
      <c r="A786" s="36">
        <v>2024</v>
      </c>
      <c r="B786" s="36" t="s">
        <v>1293</v>
      </c>
      <c r="C786" s="36" t="s">
        <v>1326</v>
      </c>
      <c r="D786" s="36" t="s">
        <v>1327</v>
      </c>
      <c r="E786" s="37">
        <v>45421</v>
      </c>
      <c r="F786" s="36" t="s">
        <v>264</v>
      </c>
      <c r="G786" s="36" t="s">
        <v>636</v>
      </c>
      <c r="H786" s="36" t="s">
        <v>255</v>
      </c>
      <c r="I786" s="36" t="s">
        <v>251</v>
      </c>
      <c r="J786" s="36" t="s">
        <v>252</v>
      </c>
      <c r="K786" s="36">
        <v>8</v>
      </c>
    </row>
    <row r="787" spans="1:11">
      <c r="A787" s="36">
        <v>2024</v>
      </c>
      <c r="B787" s="36" t="s">
        <v>1293</v>
      </c>
      <c r="C787" s="36" t="s">
        <v>1326</v>
      </c>
      <c r="D787" s="36" t="s">
        <v>1327</v>
      </c>
      <c r="E787" s="37">
        <v>45421</v>
      </c>
      <c r="F787" s="36" t="s">
        <v>260</v>
      </c>
      <c r="G787" s="36" t="s">
        <v>41</v>
      </c>
      <c r="H787" s="36" t="s">
        <v>255</v>
      </c>
      <c r="I787" s="36" t="s">
        <v>251</v>
      </c>
      <c r="J787" s="36" t="s">
        <v>252</v>
      </c>
      <c r="K787" s="36">
        <v>8</v>
      </c>
    </row>
    <row r="788" spans="1:11">
      <c r="A788" s="36">
        <v>2024</v>
      </c>
      <c r="B788" s="36" t="s">
        <v>1293</v>
      </c>
      <c r="C788" s="36" t="s">
        <v>1326</v>
      </c>
      <c r="D788" s="36" t="s">
        <v>1327</v>
      </c>
      <c r="E788" s="37">
        <v>45421</v>
      </c>
      <c r="F788" s="36" t="s">
        <v>260</v>
      </c>
      <c r="G788" s="36" t="s">
        <v>1265</v>
      </c>
      <c r="H788" s="36" t="s">
        <v>255</v>
      </c>
      <c r="I788" s="36" t="s">
        <v>251</v>
      </c>
      <c r="J788" s="36" t="s">
        <v>252</v>
      </c>
      <c r="K788" s="36">
        <v>8</v>
      </c>
    </row>
    <row r="789" spans="1:11">
      <c r="A789" s="36">
        <v>2024</v>
      </c>
      <c r="B789" s="36" t="s">
        <v>1293</v>
      </c>
      <c r="C789" s="36" t="s">
        <v>1326</v>
      </c>
      <c r="D789" s="36" t="s">
        <v>1327</v>
      </c>
      <c r="E789" s="37">
        <v>45421</v>
      </c>
      <c r="F789" s="36" t="s">
        <v>254</v>
      </c>
      <c r="G789" s="36" t="s">
        <v>53</v>
      </c>
      <c r="H789" s="36" t="s">
        <v>255</v>
      </c>
      <c r="I789" s="36" t="s">
        <v>251</v>
      </c>
      <c r="J789" s="36" t="s">
        <v>252</v>
      </c>
      <c r="K789" s="36">
        <v>8</v>
      </c>
    </row>
    <row r="790" spans="1:11">
      <c r="A790" s="36">
        <v>2024</v>
      </c>
      <c r="B790" s="36" t="s">
        <v>1293</v>
      </c>
      <c r="C790" s="36" t="s">
        <v>1326</v>
      </c>
      <c r="D790" s="36" t="s">
        <v>1327</v>
      </c>
      <c r="E790" s="37">
        <v>45422</v>
      </c>
      <c r="F790" s="36" t="s">
        <v>1177</v>
      </c>
      <c r="G790" s="36" t="s">
        <v>1178</v>
      </c>
      <c r="H790" s="36" t="s">
        <v>255</v>
      </c>
      <c r="I790" s="36" t="s">
        <v>251</v>
      </c>
      <c r="J790" s="36" t="s">
        <v>252</v>
      </c>
      <c r="K790" s="36">
        <v>8</v>
      </c>
    </row>
    <row r="791" spans="1:11">
      <c r="A791" s="36">
        <v>2024</v>
      </c>
      <c r="B791" s="36" t="s">
        <v>1293</v>
      </c>
      <c r="C791" s="36" t="s">
        <v>1326</v>
      </c>
      <c r="D791" s="36" t="s">
        <v>1327</v>
      </c>
      <c r="E791" s="37">
        <v>45422</v>
      </c>
      <c r="F791" s="36" t="s">
        <v>257</v>
      </c>
      <c r="G791" s="36" t="s">
        <v>39</v>
      </c>
      <c r="H791" s="36" t="s">
        <v>255</v>
      </c>
      <c r="I791" s="36" t="s">
        <v>251</v>
      </c>
      <c r="J791" s="36" t="s">
        <v>252</v>
      </c>
      <c r="K791" s="36">
        <v>8</v>
      </c>
    </row>
    <row r="792" spans="1:11">
      <c r="A792" s="36">
        <v>2024</v>
      </c>
      <c r="B792" s="36" t="s">
        <v>1293</v>
      </c>
      <c r="C792" s="36" t="s">
        <v>1326</v>
      </c>
      <c r="D792" s="36" t="s">
        <v>1327</v>
      </c>
      <c r="E792" s="37">
        <v>45422</v>
      </c>
      <c r="F792" s="36" t="s">
        <v>264</v>
      </c>
      <c r="G792" s="36" t="s">
        <v>636</v>
      </c>
      <c r="H792" s="36" t="s">
        <v>255</v>
      </c>
      <c r="I792" s="36" t="s">
        <v>251</v>
      </c>
      <c r="J792" s="36" t="s">
        <v>252</v>
      </c>
      <c r="K792" s="36">
        <v>8</v>
      </c>
    </row>
    <row r="793" spans="1:11">
      <c r="A793" s="36">
        <v>2024</v>
      </c>
      <c r="B793" s="36" t="s">
        <v>1293</v>
      </c>
      <c r="C793" s="36" t="s">
        <v>1326</v>
      </c>
      <c r="D793" s="36" t="s">
        <v>1327</v>
      </c>
      <c r="E793" s="37">
        <v>45422</v>
      </c>
      <c r="F793" s="36" t="s">
        <v>260</v>
      </c>
      <c r="G793" s="36" t="s">
        <v>41</v>
      </c>
      <c r="H793" s="36" t="s">
        <v>255</v>
      </c>
      <c r="I793" s="36" t="s">
        <v>251</v>
      </c>
      <c r="J793" s="36" t="s">
        <v>252</v>
      </c>
      <c r="K793" s="36">
        <v>10</v>
      </c>
    </row>
    <row r="794" spans="1:11">
      <c r="A794" s="36">
        <v>2024</v>
      </c>
      <c r="B794" s="36" t="s">
        <v>1293</v>
      </c>
      <c r="C794" s="36" t="s">
        <v>1326</v>
      </c>
      <c r="D794" s="36" t="s">
        <v>1327</v>
      </c>
      <c r="E794" s="37">
        <v>45422</v>
      </c>
      <c r="F794" s="36" t="s">
        <v>260</v>
      </c>
      <c r="G794" s="36" t="s">
        <v>1265</v>
      </c>
      <c r="H794" s="36" t="s">
        <v>255</v>
      </c>
      <c r="I794" s="36" t="s">
        <v>251</v>
      </c>
      <c r="J794" s="36" t="s">
        <v>252</v>
      </c>
      <c r="K794" s="36">
        <v>8</v>
      </c>
    </row>
    <row r="795" spans="1:11">
      <c r="A795" s="36">
        <v>2024</v>
      </c>
      <c r="B795" s="36" t="s">
        <v>1293</v>
      </c>
      <c r="C795" s="36" t="s">
        <v>1326</v>
      </c>
      <c r="D795" s="36" t="s">
        <v>1327</v>
      </c>
      <c r="E795" s="37">
        <v>45422</v>
      </c>
      <c r="F795" s="36" t="s">
        <v>254</v>
      </c>
      <c r="G795" s="36" t="s">
        <v>53</v>
      </c>
      <c r="H795" s="36" t="s">
        <v>255</v>
      </c>
      <c r="I795" s="36" t="s">
        <v>251</v>
      </c>
      <c r="J795" s="36" t="s">
        <v>252</v>
      </c>
      <c r="K795" s="36">
        <v>8</v>
      </c>
    </row>
    <row r="796" spans="1:11">
      <c r="A796" s="36">
        <v>2024</v>
      </c>
      <c r="B796" s="36" t="s">
        <v>1293</v>
      </c>
      <c r="C796" s="36" t="s">
        <v>1326</v>
      </c>
      <c r="D796" s="36" t="s">
        <v>1331</v>
      </c>
      <c r="E796" s="37">
        <v>45425</v>
      </c>
      <c r="F796" s="36" t="s">
        <v>1177</v>
      </c>
      <c r="G796" s="36" t="s">
        <v>1178</v>
      </c>
      <c r="H796" s="36" t="s">
        <v>255</v>
      </c>
      <c r="I796" s="36" t="s">
        <v>251</v>
      </c>
      <c r="J796" s="36" t="s">
        <v>252</v>
      </c>
      <c r="K796" s="36">
        <v>8</v>
      </c>
    </row>
    <row r="797" spans="1:11">
      <c r="A797" s="36">
        <v>2024</v>
      </c>
      <c r="B797" s="36" t="s">
        <v>1293</v>
      </c>
      <c r="C797" s="36" t="s">
        <v>1326</v>
      </c>
      <c r="D797" s="36" t="s">
        <v>1331</v>
      </c>
      <c r="E797" s="37">
        <v>45425</v>
      </c>
      <c r="F797" s="36" t="s">
        <v>258</v>
      </c>
      <c r="G797" s="36" t="s">
        <v>42</v>
      </c>
      <c r="H797" s="36" t="s">
        <v>255</v>
      </c>
      <c r="I797" s="36" t="s">
        <v>251</v>
      </c>
      <c r="J797" s="36" t="s">
        <v>252</v>
      </c>
      <c r="K797" s="36">
        <v>8</v>
      </c>
    </row>
    <row r="798" spans="1:11">
      <c r="A798" s="36">
        <v>2024</v>
      </c>
      <c r="B798" s="36" t="s">
        <v>1293</v>
      </c>
      <c r="C798" s="36" t="s">
        <v>1326</v>
      </c>
      <c r="D798" s="36" t="s">
        <v>1331</v>
      </c>
      <c r="E798" s="37">
        <v>45425</v>
      </c>
      <c r="F798" s="36" t="s">
        <v>257</v>
      </c>
      <c r="G798" s="36" t="s">
        <v>39</v>
      </c>
      <c r="H798" s="36" t="s">
        <v>255</v>
      </c>
      <c r="I798" s="36" t="s">
        <v>251</v>
      </c>
      <c r="J798" s="36" t="s">
        <v>252</v>
      </c>
      <c r="K798" s="36">
        <v>8</v>
      </c>
    </row>
    <row r="799" spans="1:11">
      <c r="A799" s="36">
        <v>2024</v>
      </c>
      <c r="B799" s="36" t="s">
        <v>1293</v>
      </c>
      <c r="C799" s="36" t="s">
        <v>1326</v>
      </c>
      <c r="D799" s="36" t="s">
        <v>1331</v>
      </c>
      <c r="E799" s="37">
        <v>45425</v>
      </c>
      <c r="F799" s="36" t="s">
        <v>264</v>
      </c>
      <c r="G799" s="36" t="s">
        <v>636</v>
      </c>
      <c r="H799" s="36" t="s">
        <v>255</v>
      </c>
      <c r="I799" s="36" t="s">
        <v>251</v>
      </c>
      <c r="J799" s="36" t="s">
        <v>252</v>
      </c>
      <c r="K799" s="36">
        <v>8</v>
      </c>
    </row>
    <row r="800" spans="1:11">
      <c r="A800" s="36">
        <v>2024</v>
      </c>
      <c r="B800" s="36" t="s">
        <v>1293</v>
      </c>
      <c r="C800" s="36" t="s">
        <v>1326</v>
      </c>
      <c r="D800" s="36" t="s">
        <v>1331</v>
      </c>
      <c r="E800" s="37">
        <v>45425</v>
      </c>
      <c r="F800" s="36" t="s">
        <v>260</v>
      </c>
      <c r="G800" s="36" t="s">
        <v>41</v>
      </c>
      <c r="H800" s="36" t="s">
        <v>255</v>
      </c>
      <c r="I800" s="36" t="s">
        <v>251</v>
      </c>
      <c r="J800" s="36" t="s">
        <v>252</v>
      </c>
      <c r="K800" s="36">
        <v>8</v>
      </c>
    </row>
    <row r="801" spans="1:11">
      <c r="A801" s="36">
        <v>2024</v>
      </c>
      <c r="B801" s="36" t="s">
        <v>1293</v>
      </c>
      <c r="C801" s="36" t="s">
        <v>1326</v>
      </c>
      <c r="D801" s="36" t="s">
        <v>1331</v>
      </c>
      <c r="E801" s="37">
        <v>45425</v>
      </c>
      <c r="F801" s="36" t="s">
        <v>260</v>
      </c>
      <c r="G801" s="36" t="s">
        <v>1265</v>
      </c>
      <c r="H801" s="36" t="s">
        <v>255</v>
      </c>
      <c r="I801" s="36" t="s">
        <v>251</v>
      </c>
      <c r="J801" s="36" t="s">
        <v>252</v>
      </c>
      <c r="K801" s="36">
        <v>8</v>
      </c>
    </row>
    <row r="802" spans="1:11">
      <c r="A802" s="36">
        <v>2024</v>
      </c>
      <c r="B802" s="36" t="s">
        <v>1293</v>
      </c>
      <c r="C802" s="36" t="s">
        <v>1326</v>
      </c>
      <c r="D802" s="36" t="s">
        <v>1331</v>
      </c>
      <c r="E802" s="37">
        <v>45425</v>
      </c>
      <c r="F802" s="36" t="s">
        <v>254</v>
      </c>
      <c r="G802" s="36" t="s">
        <v>53</v>
      </c>
      <c r="H802" s="36" t="s">
        <v>255</v>
      </c>
      <c r="I802" s="36" t="s">
        <v>251</v>
      </c>
      <c r="J802" s="36" t="s">
        <v>252</v>
      </c>
      <c r="K802" s="36">
        <v>8</v>
      </c>
    </row>
    <row r="803" spans="1:11">
      <c r="A803" s="36">
        <v>2024</v>
      </c>
      <c r="B803" s="36" t="s">
        <v>1293</v>
      </c>
      <c r="C803" s="36" t="s">
        <v>1326</v>
      </c>
      <c r="D803" s="36" t="s">
        <v>1331</v>
      </c>
      <c r="E803" s="37">
        <v>45426</v>
      </c>
      <c r="F803" s="36" t="s">
        <v>1177</v>
      </c>
      <c r="G803" s="36" t="s">
        <v>1178</v>
      </c>
      <c r="H803" s="36" t="s">
        <v>255</v>
      </c>
      <c r="I803" s="36" t="s">
        <v>251</v>
      </c>
      <c r="J803" s="36" t="s">
        <v>252</v>
      </c>
      <c r="K803" s="36">
        <v>8</v>
      </c>
    </row>
    <row r="804" spans="1:11">
      <c r="A804" s="36">
        <v>2024</v>
      </c>
      <c r="B804" s="36" t="s">
        <v>1293</v>
      </c>
      <c r="C804" s="36" t="s">
        <v>1326</v>
      </c>
      <c r="D804" s="36" t="s">
        <v>1331</v>
      </c>
      <c r="E804" s="37">
        <v>45426</v>
      </c>
      <c r="F804" s="36" t="s">
        <v>258</v>
      </c>
      <c r="G804" s="36" t="s">
        <v>42</v>
      </c>
      <c r="H804" s="36" t="s">
        <v>255</v>
      </c>
      <c r="I804" s="36" t="s">
        <v>251</v>
      </c>
      <c r="J804" s="36" t="s">
        <v>252</v>
      </c>
      <c r="K804" s="36">
        <v>10</v>
      </c>
    </row>
    <row r="805" spans="1:11">
      <c r="A805" s="36">
        <v>2024</v>
      </c>
      <c r="B805" s="36" t="s">
        <v>1293</v>
      </c>
      <c r="C805" s="36" t="s">
        <v>1326</v>
      </c>
      <c r="D805" s="36" t="s">
        <v>1331</v>
      </c>
      <c r="E805" s="37">
        <v>45426</v>
      </c>
      <c r="F805" s="36" t="s">
        <v>257</v>
      </c>
      <c r="G805" s="36" t="s">
        <v>39</v>
      </c>
      <c r="H805" s="36" t="s">
        <v>255</v>
      </c>
      <c r="I805" s="36" t="s">
        <v>251</v>
      </c>
      <c r="J805" s="36" t="s">
        <v>252</v>
      </c>
      <c r="K805" s="36">
        <v>8</v>
      </c>
    </row>
    <row r="806" spans="1:11">
      <c r="A806" s="36">
        <v>2024</v>
      </c>
      <c r="B806" s="36" t="s">
        <v>1293</v>
      </c>
      <c r="C806" s="36" t="s">
        <v>1326</v>
      </c>
      <c r="D806" s="36" t="s">
        <v>1331</v>
      </c>
      <c r="E806" s="37">
        <v>45426</v>
      </c>
      <c r="F806" s="36" t="s">
        <v>264</v>
      </c>
      <c r="G806" s="36" t="s">
        <v>636</v>
      </c>
      <c r="H806" s="36" t="s">
        <v>255</v>
      </c>
      <c r="I806" s="36" t="s">
        <v>251</v>
      </c>
      <c r="J806" s="36" t="s">
        <v>252</v>
      </c>
      <c r="K806" s="36">
        <v>8</v>
      </c>
    </row>
    <row r="807" spans="1:11">
      <c r="A807" s="36">
        <v>2024</v>
      </c>
      <c r="B807" s="36" t="s">
        <v>1293</v>
      </c>
      <c r="C807" s="36" t="s">
        <v>1326</v>
      </c>
      <c r="D807" s="36" t="s">
        <v>1331</v>
      </c>
      <c r="E807" s="37">
        <v>45426</v>
      </c>
      <c r="F807" s="36" t="s">
        <v>260</v>
      </c>
      <c r="G807" s="36" t="s">
        <v>41</v>
      </c>
      <c r="H807" s="36" t="s">
        <v>255</v>
      </c>
      <c r="I807" s="36" t="s">
        <v>251</v>
      </c>
      <c r="J807" s="36" t="s">
        <v>252</v>
      </c>
      <c r="K807" s="36">
        <v>10</v>
      </c>
    </row>
    <row r="808" spans="1:11">
      <c r="A808" s="36">
        <v>2024</v>
      </c>
      <c r="B808" s="36" t="s">
        <v>1293</v>
      </c>
      <c r="C808" s="36" t="s">
        <v>1326</v>
      </c>
      <c r="D808" s="36" t="s">
        <v>1331</v>
      </c>
      <c r="E808" s="37">
        <v>45426</v>
      </c>
      <c r="F808" s="36" t="s">
        <v>260</v>
      </c>
      <c r="G808" s="36" t="s">
        <v>1265</v>
      </c>
      <c r="H808" s="36" t="s">
        <v>255</v>
      </c>
      <c r="I808" s="36" t="s">
        <v>251</v>
      </c>
      <c r="J808" s="36" t="s">
        <v>252</v>
      </c>
      <c r="K808" s="36">
        <v>8</v>
      </c>
    </row>
    <row r="809" spans="1:11">
      <c r="A809" s="36">
        <v>2024</v>
      </c>
      <c r="B809" s="36" t="s">
        <v>1293</v>
      </c>
      <c r="C809" s="36" t="s">
        <v>1326</v>
      </c>
      <c r="D809" s="36" t="s">
        <v>1331</v>
      </c>
      <c r="E809" s="37">
        <v>45426</v>
      </c>
      <c r="F809" s="36" t="s">
        <v>254</v>
      </c>
      <c r="G809" s="36" t="s">
        <v>53</v>
      </c>
      <c r="H809" s="36" t="s">
        <v>255</v>
      </c>
      <c r="I809" s="36" t="s">
        <v>251</v>
      </c>
      <c r="J809" s="36" t="s">
        <v>252</v>
      </c>
      <c r="K809" s="36">
        <v>8</v>
      </c>
    </row>
    <row r="810" spans="1:11">
      <c r="A810" s="36">
        <v>2024</v>
      </c>
      <c r="B810" s="36" t="s">
        <v>1293</v>
      </c>
      <c r="C810" s="36" t="s">
        <v>1326</v>
      </c>
      <c r="D810" s="36" t="s">
        <v>1331</v>
      </c>
      <c r="E810" s="37">
        <v>45427</v>
      </c>
      <c r="F810" s="36" t="s">
        <v>1177</v>
      </c>
      <c r="G810" s="36" t="s">
        <v>1178</v>
      </c>
      <c r="H810" s="36" t="s">
        <v>255</v>
      </c>
      <c r="I810" s="36" t="s">
        <v>251</v>
      </c>
      <c r="J810" s="36" t="s">
        <v>252</v>
      </c>
      <c r="K810" s="36">
        <v>8</v>
      </c>
    </row>
    <row r="811" spans="1:11">
      <c r="A811" s="36">
        <v>2024</v>
      </c>
      <c r="B811" s="36" t="s">
        <v>1293</v>
      </c>
      <c r="C811" s="36" t="s">
        <v>1326</v>
      </c>
      <c r="D811" s="36" t="s">
        <v>1331</v>
      </c>
      <c r="E811" s="37">
        <v>45427</v>
      </c>
      <c r="F811" s="36" t="s">
        <v>258</v>
      </c>
      <c r="G811" s="36" t="s">
        <v>42</v>
      </c>
      <c r="H811" s="36" t="s">
        <v>255</v>
      </c>
      <c r="I811" s="36" t="s">
        <v>251</v>
      </c>
      <c r="J811" s="36" t="s">
        <v>252</v>
      </c>
      <c r="K811" s="36">
        <v>8</v>
      </c>
    </row>
    <row r="812" spans="1:11">
      <c r="A812" s="36">
        <v>2024</v>
      </c>
      <c r="B812" s="36" t="s">
        <v>1293</v>
      </c>
      <c r="C812" s="36" t="s">
        <v>1326</v>
      </c>
      <c r="D812" s="36" t="s">
        <v>1331</v>
      </c>
      <c r="E812" s="37">
        <v>45427</v>
      </c>
      <c r="F812" s="36" t="s">
        <v>257</v>
      </c>
      <c r="G812" s="36" t="s">
        <v>39</v>
      </c>
      <c r="H812" s="36" t="s">
        <v>255</v>
      </c>
      <c r="I812" s="36" t="s">
        <v>251</v>
      </c>
      <c r="J812" s="36" t="s">
        <v>252</v>
      </c>
      <c r="K812" s="36">
        <v>8</v>
      </c>
    </row>
    <row r="813" spans="1:11">
      <c r="A813" s="36">
        <v>2024</v>
      </c>
      <c r="B813" s="36" t="s">
        <v>1293</v>
      </c>
      <c r="C813" s="36" t="s">
        <v>1326</v>
      </c>
      <c r="D813" s="36" t="s">
        <v>1331</v>
      </c>
      <c r="E813" s="37">
        <v>45427</v>
      </c>
      <c r="F813" s="36" t="s">
        <v>264</v>
      </c>
      <c r="G813" s="36" t="s">
        <v>636</v>
      </c>
      <c r="H813" s="36" t="s">
        <v>255</v>
      </c>
      <c r="I813" s="36" t="s">
        <v>251</v>
      </c>
      <c r="J813" s="36" t="s">
        <v>252</v>
      </c>
      <c r="K813" s="36">
        <v>8</v>
      </c>
    </row>
    <row r="814" spans="1:11">
      <c r="A814" s="36">
        <v>2024</v>
      </c>
      <c r="B814" s="36" t="s">
        <v>1293</v>
      </c>
      <c r="C814" s="36" t="s">
        <v>1326</v>
      </c>
      <c r="D814" s="36" t="s">
        <v>1331</v>
      </c>
      <c r="E814" s="37">
        <v>45427</v>
      </c>
      <c r="F814" s="36" t="s">
        <v>260</v>
      </c>
      <c r="G814" s="36" t="s">
        <v>41</v>
      </c>
      <c r="H814" s="36" t="s">
        <v>255</v>
      </c>
      <c r="I814" s="36" t="s">
        <v>251</v>
      </c>
      <c r="J814" s="36" t="s">
        <v>252</v>
      </c>
      <c r="K814" s="36">
        <v>10</v>
      </c>
    </row>
    <row r="815" spans="1:11">
      <c r="A815" s="36">
        <v>2024</v>
      </c>
      <c r="B815" s="36" t="s">
        <v>1293</v>
      </c>
      <c r="C815" s="36" t="s">
        <v>1326</v>
      </c>
      <c r="D815" s="36" t="s">
        <v>1331</v>
      </c>
      <c r="E815" s="37">
        <v>45427</v>
      </c>
      <c r="F815" s="36" t="s">
        <v>260</v>
      </c>
      <c r="G815" s="36" t="s">
        <v>1265</v>
      </c>
      <c r="H815" s="36" t="s">
        <v>255</v>
      </c>
      <c r="I815" s="36" t="s">
        <v>251</v>
      </c>
      <c r="J815" s="36" t="s">
        <v>252</v>
      </c>
      <c r="K815" s="36">
        <v>8</v>
      </c>
    </row>
    <row r="816" spans="1:11">
      <c r="A816" s="36">
        <v>2024</v>
      </c>
      <c r="B816" s="36" t="s">
        <v>1293</v>
      </c>
      <c r="C816" s="36" t="s">
        <v>1326</v>
      </c>
      <c r="D816" s="36" t="s">
        <v>1331</v>
      </c>
      <c r="E816" s="37">
        <v>45427</v>
      </c>
      <c r="F816" s="36" t="s">
        <v>254</v>
      </c>
      <c r="G816" s="36" t="s">
        <v>53</v>
      </c>
      <c r="H816" s="36" t="s">
        <v>255</v>
      </c>
      <c r="I816" s="36" t="s">
        <v>251</v>
      </c>
      <c r="J816" s="36" t="s">
        <v>252</v>
      </c>
      <c r="K816" s="36">
        <v>8</v>
      </c>
    </row>
    <row r="817" spans="1:11">
      <c r="A817" s="36">
        <v>2024</v>
      </c>
      <c r="B817" s="36" t="s">
        <v>1293</v>
      </c>
      <c r="C817" s="36" t="s">
        <v>1326</v>
      </c>
      <c r="D817" s="36" t="s">
        <v>1331</v>
      </c>
      <c r="E817" s="37">
        <v>45428</v>
      </c>
      <c r="F817" s="36" t="s">
        <v>1177</v>
      </c>
      <c r="G817" s="36" t="s">
        <v>1178</v>
      </c>
      <c r="H817" s="36" t="s">
        <v>255</v>
      </c>
      <c r="I817" s="36" t="s">
        <v>251</v>
      </c>
      <c r="J817" s="36" t="s">
        <v>252</v>
      </c>
      <c r="K817" s="36">
        <v>8</v>
      </c>
    </row>
    <row r="818" spans="1:11">
      <c r="A818" s="36">
        <v>2024</v>
      </c>
      <c r="B818" s="36" t="s">
        <v>1293</v>
      </c>
      <c r="C818" s="36" t="s">
        <v>1326</v>
      </c>
      <c r="D818" s="36" t="s">
        <v>1331</v>
      </c>
      <c r="E818" s="37">
        <v>45428</v>
      </c>
      <c r="F818" s="36" t="s">
        <v>258</v>
      </c>
      <c r="G818" s="36" t="s">
        <v>42</v>
      </c>
      <c r="H818" s="36" t="s">
        <v>255</v>
      </c>
      <c r="I818" s="36" t="s">
        <v>251</v>
      </c>
      <c r="J818" s="36" t="s">
        <v>252</v>
      </c>
      <c r="K818" s="36">
        <v>8</v>
      </c>
    </row>
    <row r="819" spans="1:11">
      <c r="A819" s="36">
        <v>2024</v>
      </c>
      <c r="B819" s="36" t="s">
        <v>1293</v>
      </c>
      <c r="C819" s="36" t="s">
        <v>1326</v>
      </c>
      <c r="D819" s="36" t="s">
        <v>1331</v>
      </c>
      <c r="E819" s="37">
        <v>45428</v>
      </c>
      <c r="F819" s="36" t="s">
        <v>257</v>
      </c>
      <c r="G819" s="36" t="s">
        <v>39</v>
      </c>
      <c r="H819" s="36" t="s">
        <v>255</v>
      </c>
      <c r="I819" s="36" t="s">
        <v>251</v>
      </c>
      <c r="J819" s="36" t="s">
        <v>252</v>
      </c>
      <c r="K819" s="36">
        <v>8</v>
      </c>
    </row>
    <row r="820" spans="1:11">
      <c r="A820" s="36">
        <v>2024</v>
      </c>
      <c r="B820" s="36" t="s">
        <v>1293</v>
      </c>
      <c r="C820" s="36" t="s">
        <v>1326</v>
      </c>
      <c r="D820" s="36" t="s">
        <v>1331</v>
      </c>
      <c r="E820" s="37">
        <v>45428</v>
      </c>
      <c r="F820" s="36" t="s">
        <v>264</v>
      </c>
      <c r="G820" s="36" t="s">
        <v>636</v>
      </c>
      <c r="H820" s="36" t="s">
        <v>255</v>
      </c>
      <c r="I820" s="36" t="s">
        <v>251</v>
      </c>
      <c r="J820" s="36" t="s">
        <v>252</v>
      </c>
      <c r="K820" s="36">
        <v>8</v>
      </c>
    </row>
    <row r="821" spans="1:11">
      <c r="A821" s="36">
        <v>2024</v>
      </c>
      <c r="B821" s="36" t="s">
        <v>1293</v>
      </c>
      <c r="C821" s="36" t="s">
        <v>1326</v>
      </c>
      <c r="D821" s="36" t="s">
        <v>1331</v>
      </c>
      <c r="E821" s="37">
        <v>45428</v>
      </c>
      <c r="F821" s="36" t="s">
        <v>260</v>
      </c>
      <c r="G821" s="36" t="s">
        <v>41</v>
      </c>
      <c r="H821" s="36" t="s">
        <v>255</v>
      </c>
      <c r="I821" s="36" t="s">
        <v>251</v>
      </c>
      <c r="J821" s="36" t="s">
        <v>252</v>
      </c>
      <c r="K821" s="36">
        <v>8</v>
      </c>
    </row>
    <row r="822" spans="1:11">
      <c r="A822" s="36">
        <v>2024</v>
      </c>
      <c r="B822" s="36" t="s">
        <v>1293</v>
      </c>
      <c r="C822" s="36" t="s">
        <v>1326</v>
      </c>
      <c r="D822" s="36" t="s">
        <v>1331</v>
      </c>
      <c r="E822" s="37">
        <v>45428</v>
      </c>
      <c r="F822" s="36" t="s">
        <v>260</v>
      </c>
      <c r="G822" s="36" t="s">
        <v>1265</v>
      </c>
      <c r="H822" s="36" t="s">
        <v>255</v>
      </c>
      <c r="I822" s="36" t="s">
        <v>251</v>
      </c>
      <c r="J822" s="36" t="s">
        <v>252</v>
      </c>
      <c r="K822" s="36">
        <v>8</v>
      </c>
    </row>
    <row r="823" spans="1:11">
      <c r="A823" s="36">
        <v>2024</v>
      </c>
      <c r="B823" s="36" t="s">
        <v>1293</v>
      </c>
      <c r="C823" s="36" t="s">
        <v>1326</v>
      </c>
      <c r="D823" s="36" t="s">
        <v>1331</v>
      </c>
      <c r="E823" s="37">
        <v>45428</v>
      </c>
      <c r="F823" s="36" t="s">
        <v>254</v>
      </c>
      <c r="G823" s="36" t="s">
        <v>53</v>
      </c>
      <c r="H823" s="36" t="s">
        <v>255</v>
      </c>
      <c r="I823" s="36" t="s">
        <v>251</v>
      </c>
      <c r="J823" s="36" t="s">
        <v>252</v>
      </c>
      <c r="K823" s="36">
        <v>8</v>
      </c>
    </row>
    <row r="824" spans="1:11">
      <c r="A824" s="36">
        <v>2024</v>
      </c>
      <c r="B824" s="36" t="s">
        <v>1293</v>
      </c>
      <c r="C824" s="36" t="s">
        <v>1326</v>
      </c>
      <c r="D824" s="36" t="s">
        <v>1331</v>
      </c>
      <c r="E824" s="37">
        <v>45429</v>
      </c>
      <c r="F824" s="36" t="s">
        <v>1177</v>
      </c>
      <c r="G824" s="36" t="s">
        <v>1178</v>
      </c>
      <c r="H824" s="36" t="s">
        <v>255</v>
      </c>
      <c r="I824" s="36" t="s">
        <v>251</v>
      </c>
      <c r="J824" s="36" t="s">
        <v>252</v>
      </c>
      <c r="K824" s="36">
        <v>8</v>
      </c>
    </row>
    <row r="825" spans="1:11">
      <c r="A825" s="36">
        <v>2024</v>
      </c>
      <c r="B825" s="36" t="s">
        <v>1293</v>
      </c>
      <c r="C825" s="36" t="s">
        <v>1326</v>
      </c>
      <c r="D825" s="36" t="s">
        <v>1331</v>
      </c>
      <c r="E825" s="37">
        <v>45429</v>
      </c>
      <c r="F825" s="36" t="s">
        <v>258</v>
      </c>
      <c r="G825" s="36" t="s">
        <v>42</v>
      </c>
      <c r="H825" s="36" t="s">
        <v>255</v>
      </c>
      <c r="I825" s="36" t="s">
        <v>251</v>
      </c>
      <c r="J825" s="36" t="s">
        <v>252</v>
      </c>
      <c r="K825" s="36">
        <v>8</v>
      </c>
    </row>
    <row r="826" spans="1:11">
      <c r="A826" s="36">
        <v>2024</v>
      </c>
      <c r="B826" s="36" t="s">
        <v>1293</v>
      </c>
      <c r="C826" s="36" t="s">
        <v>1326</v>
      </c>
      <c r="D826" s="36" t="s">
        <v>1331</v>
      </c>
      <c r="E826" s="37">
        <v>45429</v>
      </c>
      <c r="F826" s="36" t="s">
        <v>257</v>
      </c>
      <c r="G826" s="36" t="s">
        <v>39</v>
      </c>
      <c r="H826" s="36" t="s">
        <v>255</v>
      </c>
      <c r="I826" s="36" t="s">
        <v>251</v>
      </c>
      <c r="J826" s="36" t="s">
        <v>252</v>
      </c>
      <c r="K826" s="36">
        <v>8</v>
      </c>
    </row>
    <row r="827" spans="1:11">
      <c r="A827" s="36">
        <v>2024</v>
      </c>
      <c r="B827" s="36" t="s">
        <v>1293</v>
      </c>
      <c r="C827" s="36" t="s">
        <v>1326</v>
      </c>
      <c r="D827" s="36" t="s">
        <v>1331</v>
      </c>
      <c r="E827" s="37">
        <v>45429</v>
      </c>
      <c r="F827" s="36" t="s">
        <v>264</v>
      </c>
      <c r="G827" s="36" t="s">
        <v>636</v>
      </c>
      <c r="H827" s="36" t="s">
        <v>255</v>
      </c>
      <c r="I827" s="36" t="s">
        <v>251</v>
      </c>
      <c r="J827" s="36" t="s">
        <v>252</v>
      </c>
      <c r="K827" s="36">
        <v>8</v>
      </c>
    </row>
    <row r="828" spans="1:11">
      <c r="A828" s="36">
        <v>2024</v>
      </c>
      <c r="B828" s="36" t="s">
        <v>1293</v>
      </c>
      <c r="C828" s="36" t="s">
        <v>1326</v>
      </c>
      <c r="D828" s="36" t="s">
        <v>1331</v>
      </c>
      <c r="E828" s="37">
        <v>45429</v>
      </c>
      <c r="F828" s="36" t="s">
        <v>260</v>
      </c>
      <c r="G828" s="36" t="s">
        <v>41</v>
      </c>
      <c r="H828" s="36" t="s">
        <v>255</v>
      </c>
      <c r="I828" s="36" t="s">
        <v>251</v>
      </c>
      <c r="J828" s="36" t="s">
        <v>252</v>
      </c>
      <c r="K828" s="36">
        <v>10</v>
      </c>
    </row>
    <row r="829" spans="1:11">
      <c r="A829" s="36">
        <v>2024</v>
      </c>
      <c r="B829" s="36" t="s">
        <v>1293</v>
      </c>
      <c r="C829" s="36" t="s">
        <v>1326</v>
      </c>
      <c r="D829" s="36" t="s">
        <v>1331</v>
      </c>
      <c r="E829" s="37">
        <v>45429</v>
      </c>
      <c r="F829" s="36" t="s">
        <v>260</v>
      </c>
      <c r="G829" s="36" t="s">
        <v>1265</v>
      </c>
      <c r="H829" s="36" t="s">
        <v>255</v>
      </c>
      <c r="I829" s="36" t="s">
        <v>251</v>
      </c>
      <c r="J829" s="36" t="s">
        <v>252</v>
      </c>
      <c r="K829" s="36">
        <v>8</v>
      </c>
    </row>
    <row r="830" spans="1:11">
      <c r="A830" s="36">
        <v>2024</v>
      </c>
      <c r="B830" s="36" t="s">
        <v>1293</v>
      </c>
      <c r="C830" s="36" t="s">
        <v>1326</v>
      </c>
      <c r="D830" s="36" t="s">
        <v>1336</v>
      </c>
      <c r="E830" s="37">
        <v>45432</v>
      </c>
      <c r="F830" s="36" t="s">
        <v>1177</v>
      </c>
      <c r="G830" s="36" t="s">
        <v>1178</v>
      </c>
      <c r="H830" s="36" t="s">
        <v>255</v>
      </c>
      <c r="I830" s="36" t="s">
        <v>251</v>
      </c>
      <c r="J830" s="36" t="s">
        <v>252</v>
      </c>
      <c r="K830" s="36">
        <v>8</v>
      </c>
    </row>
    <row r="831" spans="1:11">
      <c r="A831" s="36">
        <v>2024</v>
      </c>
      <c r="B831" s="36" t="s">
        <v>1293</v>
      </c>
      <c r="C831" s="36" t="s">
        <v>1326</v>
      </c>
      <c r="D831" s="36" t="s">
        <v>1336</v>
      </c>
      <c r="E831" s="37">
        <v>45432</v>
      </c>
      <c r="F831" s="36" t="s">
        <v>258</v>
      </c>
      <c r="G831" s="36" t="s">
        <v>42</v>
      </c>
      <c r="H831" s="36" t="s">
        <v>255</v>
      </c>
      <c r="I831" s="36" t="s">
        <v>251</v>
      </c>
      <c r="J831" s="36" t="s">
        <v>252</v>
      </c>
      <c r="K831" s="36">
        <v>8</v>
      </c>
    </row>
    <row r="832" spans="1:11">
      <c r="A832" s="36">
        <v>2024</v>
      </c>
      <c r="B832" s="36" t="s">
        <v>1293</v>
      </c>
      <c r="C832" s="36" t="s">
        <v>1326</v>
      </c>
      <c r="D832" s="36" t="s">
        <v>1336</v>
      </c>
      <c r="E832" s="37">
        <v>45432</v>
      </c>
      <c r="F832" s="36" t="s">
        <v>257</v>
      </c>
      <c r="G832" s="36" t="s">
        <v>39</v>
      </c>
      <c r="H832" s="36" t="s">
        <v>255</v>
      </c>
      <c r="I832" s="36" t="s">
        <v>251</v>
      </c>
      <c r="J832" s="36" t="s">
        <v>252</v>
      </c>
      <c r="K832" s="36">
        <v>8</v>
      </c>
    </row>
    <row r="833" spans="1:11">
      <c r="A833" s="36">
        <v>2024</v>
      </c>
      <c r="B833" s="36" t="s">
        <v>1293</v>
      </c>
      <c r="C833" s="36" t="s">
        <v>1326</v>
      </c>
      <c r="D833" s="36" t="s">
        <v>1336</v>
      </c>
      <c r="E833" s="37">
        <v>45432</v>
      </c>
      <c r="F833" s="36" t="s">
        <v>264</v>
      </c>
      <c r="G833" s="36" t="s">
        <v>636</v>
      </c>
      <c r="H833" s="36" t="s">
        <v>255</v>
      </c>
      <c r="I833" s="36" t="s">
        <v>251</v>
      </c>
      <c r="J833" s="36" t="s">
        <v>252</v>
      </c>
      <c r="K833" s="36">
        <v>8</v>
      </c>
    </row>
    <row r="834" spans="1:11">
      <c r="A834" s="36">
        <v>2024</v>
      </c>
      <c r="B834" s="36" t="s">
        <v>1293</v>
      </c>
      <c r="C834" s="36" t="s">
        <v>1326</v>
      </c>
      <c r="D834" s="36" t="s">
        <v>1336</v>
      </c>
      <c r="E834" s="37">
        <v>45432</v>
      </c>
      <c r="F834" s="36" t="s">
        <v>260</v>
      </c>
      <c r="G834" s="36" t="s">
        <v>41</v>
      </c>
      <c r="H834" s="36" t="s">
        <v>255</v>
      </c>
      <c r="I834" s="36" t="s">
        <v>251</v>
      </c>
      <c r="J834" s="36" t="s">
        <v>252</v>
      </c>
      <c r="K834" s="36">
        <v>10</v>
      </c>
    </row>
    <row r="835" spans="1:11">
      <c r="A835" s="36">
        <v>2024</v>
      </c>
      <c r="B835" s="36" t="s">
        <v>1293</v>
      </c>
      <c r="C835" s="36" t="s">
        <v>1326</v>
      </c>
      <c r="D835" s="36" t="s">
        <v>1336</v>
      </c>
      <c r="E835" s="37">
        <v>45432</v>
      </c>
      <c r="F835" s="36" t="s">
        <v>260</v>
      </c>
      <c r="G835" s="36" t="s">
        <v>1265</v>
      </c>
      <c r="H835" s="36" t="s">
        <v>255</v>
      </c>
      <c r="I835" s="36" t="s">
        <v>251</v>
      </c>
      <c r="J835" s="36" t="s">
        <v>252</v>
      </c>
      <c r="K835" s="36">
        <v>8</v>
      </c>
    </row>
    <row r="836" spans="1:11">
      <c r="A836" s="36">
        <v>2024</v>
      </c>
      <c r="B836" s="36" t="s">
        <v>1293</v>
      </c>
      <c r="C836" s="36" t="s">
        <v>1326</v>
      </c>
      <c r="D836" s="36" t="s">
        <v>1336</v>
      </c>
      <c r="E836" s="37">
        <v>45432</v>
      </c>
      <c r="F836" s="36" t="s">
        <v>254</v>
      </c>
      <c r="G836" s="36" t="s">
        <v>53</v>
      </c>
      <c r="H836" s="36" t="s">
        <v>255</v>
      </c>
      <c r="I836" s="36" t="s">
        <v>251</v>
      </c>
      <c r="J836" s="36" t="s">
        <v>252</v>
      </c>
      <c r="K836" s="36">
        <v>8</v>
      </c>
    </row>
    <row r="837" spans="1:11">
      <c r="A837" s="36">
        <v>2024</v>
      </c>
      <c r="B837" s="36" t="s">
        <v>1293</v>
      </c>
      <c r="C837" s="36" t="s">
        <v>1326</v>
      </c>
      <c r="D837" s="36" t="s">
        <v>1336</v>
      </c>
      <c r="E837" s="37">
        <v>45433</v>
      </c>
      <c r="F837" s="36" t="s">
        <v>1177</v>
      </c>
      <c r="G837" s="36" t="s">
        <v>1178</v>
      </c>
      <c r="H837" s="36" t="s">
        <v>255</v>
      </c>
      <c r="I837" s="36" t="s">
        <v>251</v>
      </c>
      <c r="J837" s="36" t="s">
        <v>252</v>
      </c>
      <c r="K837" s="36">
        <v>8</v>
      </c>
    </row>
    <row r="838" spans="1:11">
      <c r="A838" s="36">
        <v>2024</v>
      </c>
      <c r="B838" s="36" t="s">
        <v>1293</v>
      </c>
      <c r="C838" s="36" t="s">
        <v>1326</v>
      </c>
      <c r="D838" s="36" t="s">
        <v>1336</v>
      </c>
      <c r="E838" s="37">
        <v>45433</v>
      </c>
      <c r="F838" s="36" t="s">
        <v>258</v>
      </c>
      <c r="G838" s="36" t="s">
        <v>42</v>
      </c>
      <c r="H838" s="36" t="s">
        <v>255</v>
      </c>
      <c r="I838" s="36" t="s">
        <v>251</v>
      </c>
      <c r="J838" s="36" t="s">
        <v>252</v>
      </c>
      <c r="K838" s="36">
        <v>10</v>
      </c>
    </row>
    <row r="839" spans="1:11">
      <c r="A839" s="36">
        <v>2024</v>
      </c>
      <c r="B839" s="36" t="s">
        <v>1293</v>
      </c>
      <c r="C839" s="36" t="s">
        <v>1326</v>
      </c>
      <c r="D839" s="36" t="s">
        <v>1336</v>
      </c>
      <c r="E839" s="37">
        <v>45433</v>
      </c>
      <c r="F839" s="36" t="s">
        <v>257</v>
      </c>
      <c r="G839" s="36" t="s">
        <v>39</v>
      </c>
      <c r="H839" s="36" t="s">
        <v>255</v>
      </c>
      <c r="I839" s="36" t="s">
        <v>251</v>
      </c>
      <c r="J839" s="36" t="s">
        <v>252</v>
      </c>
      <c r="K839" s="36">
        <v>8</v>
      </c>
    </row>
    <row r="840" spans="1:11">
      <c r="A840" s="36">
        <v>2024</v>
      </c>
      <c r="B840" s="36" t="s">
        <v>1293</v>
      </c>
      <c r="C840" s="36" t="s">
        <v>1326</v>
      </c>
      <c r="D840" s="36" t="s">
        <v>1336</v>
      </c>
      <c r="E840" s="37">
        <v>45433</v>
      </c>
      <c r="F840" s="36" t="s">
        <v>260</v>
      </c>
      <c r="G840" s="36" t="s">
        <v>41</v>
      </c>
      <c r="H840" s="36" t="s">
        <v>255</v>
      </c>
      <c r="I840" s="36" t="s">
        <v>251</v>
      </c>
      <c r="J840" s="36" t="s">
        <v>252</v>
      </c>
      <c r="K840" s="36">
        <v>8</v>
      </c>
    </row>
    <row r="841" spans="1:11">
      <c r="A841" s="36">
        <v>2024</v>
      </c>
      <c r="B841" s="36" t="s">
        <v>1293</v>
      </c>
      <c r="C841" s="36" t="s">
        <v>1326</v>
      </c>
      <c r="D841" s="36" t="s">
        <v>1336</v>
      </c>
      <c r="E841" s="37">
        <v>45433</v>
      </c>
      <c r="F841" s="36" t="s">
        <v>260</v>
      </c>
      <c r="G841" s="36" t="s">
        <v>1265</v>
      </c>
      <c r="H841" s="36" t="s">
        <v>255</v>
      </c>
      <c r="I841" s="36" t="s">
        <v>251</v>
      </c>
      <c r="J841" s="36" t="s">
        <v>252</v>
      </c>
      <c r="K841" s="36">
        <v>8</v>
      </c>
    </row>
    <row r="842" spans="1:11">
      <c r="A842" s="36">
        <v>2024</v>
      </c>
      <c r="B842" s="36" t="s">
        <v>1293</v>
      </c>
      <c r="C842" s="36" t="s">
        <v>1326</v>
      </c>
      <c r="D842" s="36" t="s">
        <v>1336</v>
      </c>
      <c r="E842" s="37">
        <v>45434</v>
      </c>
      <c r="F842" s="36" t="s">
        <v>1177</v>
      </c>
      <c r="G842" s="36" t="s">
        <v>1178</v>
      </c>
      <c r="H842" s="36" t="s">
        <v>255</v>
      </c>
      <c r="I842" s="36" t="s">
        <v>251</v>
      </c>
      <c r="J842" s="36" t="s">
        <v>252</v>
      </c>
      <c r="K842" s="36">
        <v>8</v>
      </c>
    </row>
    <row r="843" spans="1:11">
      <c r="A843" s="36">
        <v>2024</v>
      </c>
      <c r="B843" s="36" t="s">
        <v>1293</v>
      </c>
      <c r="C843" s="36" t="s">
        <v>1326</v>
      </c>
      <c r="D843" s="36" t="s">
        <v>1336</v>
      </c>
      <c r="E843" s="37">
        <v>45434</v>
      </c>
      <c r="F843" s="36" t="s">
        <v>258</v>
      </c>
      <c r="G843" s="36" t="s">
        <v>42</v>
      </c>
      <c r="H843" s="36" t="s">
        <v>255</v>
      </c>
      <c r="I843" s="36" t="s">
        <v>251</v>
      </c>
      <c r="J843" s="36" t="s">
        <v>252</v>
      </c>
      <c r="K843" s="36">
        <v>8</v>
      </c>
    </row>
    <row r="844" spans="1:11">
      <c r="A844" s="36">
        <v>2024</v>
      </c>
      <c r="B844" s="36" t="s">
        <v>1293</v>
      </c>
      <c r="C844" s="36" t="s">
        <v>1326</v>
      </c>
      <c r="D844" s="36" t="s">
        <v>1336</v>
      </c>
      <c r="E844" s="37">
        <v>45434</v>
      </c>
      <c r="F844" s="36" t="s">
        <v>257</v>
      </c>
      <c r="G844" s="36" t="s">
        <v>39</v>
      </c>
      <c r="H844" s="36" t="s">
        <v>255</v>
      </c>
      <c r="I844" s="36" t="s">
        <v>251</v>
      </c>
      <c r="J844" s="36" t="s">
        <v>252</v>
      </c>
      <c r="K844" s="36">
        <v>8</v>
      </c>
    </row>
    <row r="845" spans="1:11">
      <c r="A845" s="36">
        <v>2024</v>
      </c>
      <c r="B845" s="36" t="s">
        <v>1293</v>
      </c>
      <c r="C845" s="36" t="s">
        <v>1326</v>
      </c>
      <c r="D845" s="36" t="s">
        <v>1336</v>
      </c>
      <c r="E845" s="37">
        <v>45434</v>
      </c>
      <c r="F845" s="36" t="s">
        <v>264</v>
      </c>
      <c r="G845" s="36" t="s">
        <v>636</v>
      </c>
      <c r="H845" s="36" t="s">
        <v>255</v>
      </c>
      <c r="I845" s="36" t="s">
        <v>251</v>
      </c>
      <c r="J845" s="36" t="s">
        <v>252</v>
      </c>
      <c r="K845" s="36">
        <v>8</v>
      </c>
    </row>
    <row r="846" spans="1:11">
      <c r="A846" s="36">
        <v>2024</v>
      </c>
      <c r="B846" s="36" t="s">
        <v>1293</v>
      </c>
      <c r="C846" s="36" t="s">
        <v>1326</v>
      </c>
      <c r="D846" s="36" t="s">
        <v>1336</v>
      </c>
      <c r="E846" s="37">
        <v>45434</v>
      </c>
      <c r="F846" s="36" t="s">
        <v>260</v>
      </c>
      <c r="G846" s="36" t="s">
        <v>41</v>
      </c>
      <c r="H846" s="36" t="s">
        <v>255</v>
      </c>
      <c r="I846" s="36" t="s">
        <v>251</v>
      </c>
      <c r="J846" s="36" t="s">
        <v>252</v>
      </c>
      <c r="K846" s="36">
        <v>10</v>
      </c>
    </row>
    <row r="847" spans="1:11">
      <c r="A847" s="36">
        <v>2024</v>
      </c>
      <c r="B847" s="36" t="s">
        <v>1293</v>
      </c>
      <c r="C847" s="36" t="s">
        <v>1326</v>
      </c>
      <c r="D847" s="36" t="s">
        <v>1336</v>
      </c>
      <c r="E847" s="37">
        <v>45434</v>
      </c>
      <c r="F847" s="36" t="s">
        <v>260</v>
      </c>
      <c r="G847" s="36" t="s">
        <v>1265</v>
      </c>
      <c r="H847" s="36" t="s">
        <v>255</v>
      </c>
      <c r="I847" s="36" t="s">
        <v>251</v>
      </c>
      <c r="J847" s="36" t="s">
        <v>252</v>
      </c>
      <c r="K847" s="36">
        <v>8</v>
      </c>
    </row>
    <row r="848" spans="1:11">
      <c r="A848" s="36">
        <v>2024</v>
      </c>
      <c r="B848" s="36" t="s">
        <v>1293</v>
      </c>
      <c r="C848" s="36" t="s">
        <v>1326</v>
      </c>
      <c r="D848" s="36" t="s">
        <v>1336</v>
      </c>
      <c r="E848" s="37">
        <v>45434</v>
      </c>
      <c r="F848" s="36" t="s">
        <v>254</v>
      </c>
      <c r="G848" s="36" t="s">
        <v>53</v>
      </c>
      <c r="H848" s="36" t="s">
        <v>255</v>
      </c>
      <c r="I848" s="36" t="s">
        <v>251</v>
      </c>
      <c r="J848" s="36" t="s">
        <v>252</v>
      </c>
      <c r="K848" s="36">
        <v>8</v>
      </c>
    </row>
    <row r="849" spans="1:11">
      <c r="A849" s="36">
        <v>2024</v>
      </c>
      <c r="B849" s="36" t="s">
        <v>1293</v>
      </c>
      <c r="C849" s="36" t="s">
        <v>1326</v>
      </c>
      <c r="D849" s="36" t="s">
        <v>1336</v>
      </c>
      <c r="E849" s="37">
        <v>45435</v>
      </c>
      <c r="F849" s="36" t="s">
        <v>1177</v>
      </c>
      <c r="G849" s="36" t="s">
        <v>1178</v>
      </c>
      <c r="H849" s="36" t="s">
        <v>255</v>
      </c>
      <c r="I849" s="36" t="s">
        <v>251</v>
      </c>
      <c r="J849" s="36" t="s">
        <v>252</v>
      </c>
      <c r="K849" s="36">
        <v>8</v>
      </c>
    </row>
    <row r="850" spans="1:11">
      <c r="A850" s="36">
        <v>2024</v>
      </c>
      <c r="B850" s="36" t="s">
        <v>1293</v>
      </c>
      <c r="C850" s="36" t="s">
        <v>1326</v>
      </c>
      <c r="D850" s="36" t="s">
        <v>1336</v>
      </c>
      <c r="E850" s="37">
        <v>45435</v>
      </c>
      <c r="F850" s="36" t="s">
        <v>258</v>
      </c>
      <c r="G850" s="36" t="s">
        <v>42</v>
      </c>
      <c r="H850" s="36" t="s">
        <v>255</v>
      </c>
      <c r="I850" s="36" t="s">
        <v>251</v>
      </c>
      <c r="J850" s="36" t="s">
        <v>252</v>
      </c>
      <c r="K850" s="36">
        <v>10</v>
      </c>
    </row>
    <row r="851" spans="1:11">
      <c r="A851" s="36">
        <v>2024</v>
      </c>
      <c r="B851" s="36" t="s">
        <v>1293</v>
      </c>
      <c r="C851" s="36" t="s">
        <v>1326</v>
      </c>
      <c r="D851" s="36" t="s">
        <v>1336</v>
      </c>
      <c r="E851" s="37">
        <v>45435</v>
      </c>
      <c r="F851" s="36" t="s">
        <v>257</v>
      </c>
      <c r="G851" s="36" t="s">
        <v>39</v>
      </c>
      <c r="H851" s="36" t="s">
        <v>255</v>
      </c>
      <c r="I851" s="36" t="s">
        <v>251</v>
      </c>
      <c r="J851" s="36" t="s">
        <v>252</v>
      </c>
      <c r="K851" s="36">
        <v>8</v>
      </c>
    </row>
    <row r="852" spans="1:11">
      <c r="A852" s="36">
        <v>2024</v>
      </c>
      <c r="B852" s="36" t="s">
        <v>1293</v>
      </c>
      <c r="C852" s="36" t="s">
        <v>1326</v>
      </c>
      <c r="D852" s="36" t="s">
        <v>1336</v>
      </c>
      <c r="E852" s="37">
        <v>45435</v>
      </c>
      <c r="F852" s="36" t="s">
        <v>264</v>
      </c>
      <c r="G852" s="36" t="s">
        <v>636</v>
      </c>
      <c r="H852" s="36" t="s">
        <v>255</v>
      </c>
      <c r="I852" s="36" t="s">
        <v>251</v>
      </c>
      <c r="J852" s="36" t="s">
        <v>252</v>
      </c>
      <c r="K852" s="36">
        <v>8</v>
      </c>
    </row>
    <row r="853" spans="1:11">
      <c r="A853" s="36">
        <v>2024</v>
      </c>
      <c r="B853" s="36" t="s">
        <v>1293</v>
      </c>
      <c r="C853" s="36" t="s">
        <v>1326</v>
      </c>
      <c r="D853" s="36" t="s">
        <v>1336</v>
      </c>
      <c r="E853" s="37">
        <v>45435</v>
      </c>
      <c r="F853" s="36" t="s">
        <v>260</v>
      </c>
      <c r="G853" s="36" t="s">
        <v>41</v>
      </c>
      <c r="H853" s="36" t="s">
        <v>255</v>
      </c>
      <c r="I853" s="36" t="s">
        <v>251</v>
      </c>
      <c r="J853" s="36" t="s">
        <v>252</v>
      </c>
      <c r="K853" s="36">
        <v>8</v>
      </c>
    </row>
    <row r="854" spans="1:11">
      <c r="A854" s="36">
        <v>2024</v>
      </c>
      <c r="B854" s="36" t="s">
        <v>1293</v>
      </c>
      <c r="C854" s="36" t="s">
        <v>1326</v>
      </c>
      <c r="D854" s="36" t="s">
        <v>1336</v>
      </c>
      <c r="E854" s="37">
        <v>45435</v>
      </c>
      <c r="F854" s="36" t="s">
        <v>260</v>
      </c>
      <c r="G854" s="36" t="s">
        <v>1265</v>
      </c>
      <c r="H854" s="36" t="s">
        <v>255</v>
      </c>
      <c r="I854" s="36" t="s">
        <v>251</v>
      </c>
      <c r="J854" s="36" t="s">
        <v>252</v>
      </c>
      <c r="K854" s="36">
        <v>8</v>
      </c>
    </row>
    <row r="855" spans="1:11">
      <c r="A855" s="36">
        <v>2024</v>
      </c>
      <c r="B855" s="36" t="s">
        <v>1293</v>
      </c>
      <c r="C855" s="36" t="s">
        <v>1326</v>
      </c>
      <c r="D855" s="36" t="s">
        <v>1336</v>
      </c>
      <c r="E855" s="37">
        <v>45435</v>
      </c>
      <c r="F855" s="36" t="s">
        <v>254</v>
      </c>
      <c r="G855" s="36" t="s">
        <v>53</v>
      </c>
      <c r="H855" s="36" t="s">
        <v>255</v>
      </c>
      <c r="I855" s="36" t="s">
        <v>251</v>
      </c>
      <c r="J855" s="36" t="s">
        <v>252</v>
      </c>
      <c r="K855" s="36">
        <v>8</v>
      </c>
    </row>
    <row r="856" spans="1:11">
      <c r="A856" s="36">
        <v>2024</v>
      </c>
      <c r="B856" s="36" t="s">
        <v>1293</v>
      </c>
      <c r="C856" s="36" t="s">
        <v>1326</v>
      </c>
      <c r="D856" s="36" t="s">
        <v>1336</v>
      </c>
      <c r="E856" s="37">
        <v>45436</v>
      </c>
      <c r="F856" s="36" t="s">
        <v>1177</v>
      </c>
      <c r="G856" s="36" t="s">
        <v>1178</v>
      </c>
      <c r="H856" s="36" t="s">
        <v>255</v>
      </c>
      <c r="I856" s="36" t="s">
        <v>251</v>
      </c>
      <c r="J856" s="36" t="s">
        <v>252</v>
      </c>
      <c r="K856" s="36">
        <v>8</v>
      </c>
    </row>
    <row r="857" spans="1:11">
      <c r="A857" s="36">
        <v>2024</v>
      </c>
      <c r="B857" s="36" t="s">
        <v>1293</v>
      </c>
      <c r="C857" s="36" t="s">
        <v>1326</v>
      </c>
      <c r="D857" s="36" t="s">
        <v>1336</v>
      </c>
      <c r="E857" s="37">
        <v>45436</v>
      </c>
      <c r="F857" s="36" t="s">
        <v>258</v>
      </c>
      <c r="G857" s="36" t="s">
        <v>42</v>
      </c>
      <c r="H857" s="36" t="s">
        <v>255</v>
      </c>
      <c r="I857" s="36" t="s">
        <v>251</v>
      </c>
      <c r="J857" s="36" t="s">
        <v>252</v>
      </c>
      <c r="K857" s="36">
        <v>10</v>
      </c>
    </row>
    <row r="858" spans="1:11">
      <c r="A858" s="36">
        <v>2024</v>
      </c>
      <c r="B858" s="36" t="s">
        <v>1293</v>
      </c>
      <c r="C858" s="36" t="s">
        <v>1326</v>
      </c>
      <c r="D858" s="36" t="s">
        <v>1336</v>
      </c>
      <c r="E858" s="37">
        <v>45436</v>
      </c>
      <c r="F858" s="36" t="s">
        <v>257</v>
      </c>
      <c r="G858" s="36" t="s">
        <v>39</v>
      </c>
      <c r="H858" s="36" t="s">
        <v>255</v>
      </c>
      <c r="I858" s="36" t="s">
        <v>251</v>
      </c>
      <c r="J858" s="36" t="s">
        <v>252</v>
      </c>
      <c r="K858" s="36">
        <v>8</v>
      </c>
    </row>
    <row r="859" spans="1:11">
      <c r="A859" s="36">
        <v>2024</v>
      </c>
      <c r="B859" s="36" t="s">
        <v>1293</v>
      </c>
      <c r="C859" s="36" t="s">
        <v>1326</v>
      </c>
      <c r="D859" s="36" t="s">
        <v>1336</v>
      </c>
      <c r="E859" s="37">
        <v>45436</v>
      </c>
      <c r="F859" s="36" t="s">
        <v>260</v>
      </c>
      <c r="G859" s="36" t="s">
        <v>41</v>
      </c>
      <c r="H859" s="36" t="s">
        <v>255</v>
      </c>
      <c r="I859" s="36" t="s">
        <v>251</v>
      </c>
      <c r="J859" s="36" t="s">
        <v>252</v>
      </c>
      <c r="K859" s="36">
        <v>8</v>
      </c>
    </row>
    <row r="860" spans="1:11">
      <c r="A860" s="36">
        <v>2024</v>
      </c>
      <c r="B860" s="36" t="s">
        <v>1293</v>
      </c>
      <c r="C860" s="36" t="s">
        <v>1326</v>
      </c>
      <c r="D860" s="36" t="s">
        <v>1336</v>
      </c>
      <c r="E860" s="37">
        <v>45436</v>
      </c>
      <c r="F860" s="36" t="s">
        <v>260</v>
      </c>
      <c r="G860" s="36" t="s">
        <v>1265</v>
      </c>
      <c r="H860" s="36" t="s">
        <v>255</v>
      </c>
      <c r="I860" s="36" t="s">
        <v>251</v>
      </c>
      <c r="J860" s="36" t="s">
        <v>252</v>
      </c>
      <c r="K860" s="36">
        <v>8</v>
      </c>
    </row>
    <row r="861" spans="1:11">
      <c r="A861" s="36">
        <v>2024</v>
      </c>
      <c r="B861" s="36" t="s">
        <v>1293</v>
      </c>
      <c r="C861" s="36" t="s">
        <v>1326</v>
      </c>
      <c r="D861" s="36" t="s">
        <v>1336</v>
      </c>
      <c r="E861" s="37">
        <v>45436</v>
      </c>
      <c r="F861" s="36" t="s">
        <v>254</v>
      </c>
      <c r="G861" s="36" t="s">
        <v>53</v>
      </c>
      <c r="H861" s="36" t="s">
        <v>255</v>
      </c>
      <c r="I861" s="36" t="s">
        <v>251</v>
      </c>
      <c r="J861" s="36" t="s">
        <v>252</v>
      </c>
      <c r="K861" s="36">
        <v>8</v>
      </c>
    </row>
    <row r="862" spans="1:11">
      <c r="A862" s="36">
        <v>2024</v>
      </c>
      <c r="B862" s="36" t="s">
        <v>1293</v>
      </c>
      <c r="C862" s="36" t="s">
        <v>1326</v>
      </c>
      <c r="D862" s="36" t="s">
        <v>1343</v>
      </c>
      <c r="E862" s="37">
        <v>45439</v>
      </c>
      <c r="F862" s="36" t="s">
        <v>1177</v>
      </c>
      <c r="G862" s="36" t="s">
        <v>1178</v>
      </c>
      <c r="H862" s="36" t="s">
        <v>255</v>
      </c>
      <c r="I862" s="36" t="s">
        <v>251</v>
      </c>
      <c r="J862" s="36" t="s">
        <v>252</v>
      </c>
      <c r="K862" s="36">
        <v>8</v>
      </c>
    </row>
    <row r="863" spans="1:11">
      <c r="A863" s="36">
        <v>2024</v>
      </c>
      <c r="B863" s="36" t="s">
        <v>1293</v>
      </c>
      <c r="C863" s="36" t="s">
        <v>1326</v>
      </c>
      <c r="D863" s="36" t="s">
        <v>1343</v>
      </c>
      <c r="E863" s="37">
        <v>45439</v>
      </c>
      <c r="F863" s="36" t="s">
        <v>258</v>
      </c>
      <c r="G863" s="36" t="s">
        <v>42</v>
      </c>
      <c r="H863" s="36" t="s">
        <v>255</v>
      </c>
      <c r="I863" s="36" t="s">
        <v>251</v>
      </c>
      <c r="J863" s="36" t="s">
        <v>252</v>
      </c>
      <c r="K863" s="36">
        <v>8</v>
      </c>
    </row>
    <row r="864" spans="1:11">
      <c r="A864" s="36">
        <v>2024</v>
      </c>
      <c r="B864" s="36" t="s">
        <v>1293</v>
      </c>
      <c r="C864" s="36" t="s">
        <v>1326</v>
      </c>
      <c r="D864" s="36" t="s">
        <v>1343</v>
      </c>
      <c r="E864" s="37">
        <v>45439</v>
      </c>
      <c r="F864" s="36" t="s">
        <v>257</v>
      </c>
      <c r="G864" s="36" t="s">
        <v>39</v>
      </c>
      <c r="H864" s="36" t="s">
        <v>255</v>
      </c>
      <c r="I864" s="36" t="s">
        <v>251</v>
      </c>
      <c r="J864" s="36" t="s">
        <v>252</v>
      </c>
      <c r="K864" s="36">
        <v>8</v>
      </c>
    </row>
    <row r="865" spans="1:11">
      <c r="A865" s="36">
        <v>2024</v>
      </c>
      <c r="B865" s="36" t="s">
        <v>1293</v>
      </c>
      <c r="C865" s="36" t="s">
        <v>1326</v>
      </c>
      <c r="D865" s="36" t="s">
        <v>1343</v>
      </c>
      <c r="E865" s="37">
        <v>45439</v>
      </c>
      <c r="F865" s="36" t="s">
        <v>264</v>
      </c>
      <c r="G865" s="36" t="s">
        <v>242</v>
      </c>
      <c r="H865" s="36" t="s">
        <v>255</v>
      </c>
      <c r="I865" s="36" t="s">
        <v>251</v>
      </c>
      <c r="J865" s="36" t="s">
        <v>252</v>
      </c>
      <c r="K865" s="36">
        <v>8</v>
      </c>
    </row>
    <row r="866" spans="1:11">
      <c r="A866" s="36">
        <v>2024</v>
      </c>
      <c r="B866" s="36" t="s">
        <v>1293</v>
      </c>
      <c r="C866" s="36" t="s">
        <v>1326</v>
      </c>
      <c r="D866" s="36" t="s">
        <v>1343</v>
      </c>
      <c r="E866" s="37">
        <v>45439</v>
      </c>
      <c r="F866" s="36" t="s">
        <v>260</v>
      </c>
      <c r="G866" s="36" t="s">
        <v>41</v>
      </c>
      <c r="H866" s="36" t="s">
        <v>255</v>
      </c>
      <c r="I866" s="36" t="s">
        <v>251</v>
      </c>
      <c r="J866" s="36" t="s">
        <v>252</v>
      </c>
      <c r="K866" s="36">
        <v>8</v>
      </c>
    </row>
    <row r="867" spans="1:11">
      <c r="A867" s="36">
        <v>2024</v>
      </c>
      <c r="B867" s="36" t="s">
        <v>1293</v>
      </c>
      <c r="C867" s="36" t="s">
        <v>1326</v>
      </c>
      <c r="D867" s="36" t="s">
        <v>1343</v>
      </c>
      <c r="E867" s="37">
        <v>45439</v>
      </c>
      <c r="F867" s="36" t="s">
        <v>260</v>
      </c>
      <c r="G867" s="36" t="s">
        <v>1265</v>
      </c>
      <c r="H867" s="36" t="s">
        <v>255</v>
      </c>
      <c r="I867" s="36" t="s">
        <v>251</v>
      </c>
      <c r="J867" s="36" t="s">
        <v>252</v>
      </c>
      <c r="K867" s="36">
        <v>8</v>
      </c>
    </row>
    <row r="868" spans="1:11">
      <c r="A868" s="36">
        <v>2024</v>
      </c>
      <c r="B868" s="36" t="s">
        <v>1293</v>
      </c>
      <c r="C868" s="36" t="s">
        <v>1326</v>
      </c>
      <c r="D868" s="36" t="s">
        <v>1343</v>
      </c>
      <c r="E868" s="37">
        <v>45439</v>
      </c>
      <c r="F868" s="36" t="s">
        <v>254</v>
      </c>
      <c r="G868" s="36" t="s">
        <v>53</v>
      </c>
      <c r="H868" s="36" t="s">
        <v>255</v>
      </c>
      <c r="I868" s="36" t="s">
        <v>251</v>
      </c>
      <c r="J868" s="36" t="s">
        <v>252</v>
      </c>
      <c r="K868" s="36">
        <v>8</v>
      </c>
    </row>
    <row r="869" spans="1:11">
      <c r="A869" s="36">
        <v>2024</v>
      </c>
      <c r="B869" s="36" t="s">
        <v>1293</v>
      </c>
      <c r="C869" s="36" t="s">
        <v>1326</v>
      </c>
      <c r="D869" s="36" t="s">
        <v>1343</v>
      </c>
      <c r="E869" s="37">
        <v>45440</v>
      </c>
      <c r="F869" s="36" t="s">
        <v>1177</v>
      </c>
      <c r="G869" s="36" t="s">
        <v>1178</v>
      </c>
      <c r="H869" s="36" t="s">
        <v>255</v>
      </c>
      <c r="I869" s="36" t="s">
        <v>251</v>
      </c>
      <c r="J869" s="36" t="s">
        <v>252</v>
      </c>
      <c r="K869" s="36">
        <v>8</v>
      </c>
    </row>
    <row r="870" spans="1:11">
      <c r="A870" s="36">
        <v>2024</v>
      </c>
      <c r="B870" s="36" t="s">
        <v>1293</v>
      </c>
      <c r="C870" s="36" t="s">
        <v>1326</v>
      </c>
      <c r="D870" s="36" t="s">
        <v>1343</v>
      </c>
      <c r="E870" s="37">
        <v>45440</v>
      </c>
      <c r="F870" s="36" t="s">
        <v>258</v>
      </c>
      <c r="G870" s="36" t="s">
        <v>42</v>
      </c>
      <c r="H870" s="36" t="s">
        <v>255</v>
      </c>
      <c r="I870" s="36" t="s">
        <v>251</v>
      </c>
      <c r="J870" s="36" t="s">
        <v>252</v>
      </c>
      <c r="K870" s="36">
        <v>8</v>
      </c>
    </row>
    <row r="871" spans="1:11">
      <c r="A871" s="36">
        <v>2024</v>
      </c>
      <c r="B871" s="36" t="s">
        <v>1293</v>
      </c>
      <c r="C871" s="36" t="s">
        <v>1326</v>
      </c>
      <c r="D871" s="36" t="s">
        <v>1343</v>
      </c>
      <c r="E871" s="37">
        <v>45440</v>
      </c>
      <c r="F871" s="36" t="s">
        <v>257</v>
      </c>
      <c r="G871" s="36" t="s">
        <v>39</v>
      </c>
      <c r="H871" s="36" t="s">
        <v>255</v>
      </c>
      <c r="I871" s="36" t="s">
        <v>251</v>
      </c>
      <c r="J871" s="36" t="s">
        <v>252</v>
      </c>
      <c r="K871" s="36">
        <v>8</v>
      </c>
    </row>
    <row r="872" spans="1:11">
      <c r="A872" s="36">
        <v>2024</v>
      </c>
      <c r="B872" s="36" t="s">
        <v>1293</v>
      </c>
      <c r="C872" s="36" t="s">
        <v>1326</v>
      </c>
      <c r="D872" s="36" t="s">
        <v>1343</v>
      </c>
      <c r="E872" s="37">
        <v>45440</v>
      </c>
      <c r="F872" s="36" t="s">
        <v>264</v>
      </c>
      <c r="G872" s="36" t="s">
        <v>242</v>
      </c>
      <c r="H872" s="36" t="s">
        <v>255</v>
      </c>
      <c r="I872" s="36" t="s">
        <v>251</v>
      </c>
      <c r="J872" s="36" t="s">
        <v>252</v>
      </c>
      <c r="K872" s="36">
        <v>8</v>
      </c>
    </row>
    <row r="873" spans="1:11">
      <c r="A873" s="36">
        <v>2024</v>
      </c>
      <c r="B873" s="36" t="s">
        <v>1293</v>
      </c>
      <c r="C873" s="36" t="s">
        <v>1326</v>
      </c>
      <c r="D873" s="36" t="s">
        <v>1343</v>
      </c>
      <c r="E873" s="37">
        <v>45440</v>
      </c>
      <c r="F873" s="36" t="s">
        <v>260</v>
      </c>
      <c r="G873" s="36" t="s">
        <v>41</v>
      </c>
      <c r="H873" s="36" t="s">
        <v>255</v>
      </c>
      <c r="I873" s="36" t="s">
        <v>251</v>
      </c>
      <c r="J873" s="36" t="s">
        <v>252</v>
      </c>
      <c r="K873" s="36">
        <v>10</v>
      </c>
    </row>
    <row r="874" spans="1:11">
      <c r="A874" s="36">
        <v>2024</v>
      </c>
      <c r="B874" s="36" t="s">
        <v>1293</v>
      </c>
      <c r="C874" s="36" t="s">
        <v>1326</v>
      </c>
      <c r="D874" s="36" t="s">
        <v>1343</v>
      </c>
      <c r="E874" s="37">
        <v>45440</v>
      </c>
      <c r="F874" s="36" t="s">
        <v>260</v>
      </c>
      <c r="G874" s="36" t="s">
        <v>1265</v>
      </c>
      <c r="H874" s="36" t="s">
        <v>255</v>
      </c>
      <c r="I874" s="36" t="s">
        <v>251</v>
      </c>
      <c r="J874" s="36" t="s">
        <v>252</v>
      </c>
      <c r="K874" s="36">
        <v>8</v>
      </c>
    </row>
    <row r="875" spans="1:11">
      <c r="A875" s="36">
        <v>2024</v>
      </c>
      <c r="B875" s="36" t="s">
        <v>1293</v>
      </c>
      <c r="C875" s="36" t="s">
        <v>1326</v>
      </c>
      <c r="D875" s="36" t="s">
        <v>1343</v>
      </c>
      <c r="E875" s="37">
        <v>45440</v>
      </c>
      <c r="F875" s="36" t="s">
        <v>254</v>
      </c>
      <c r="G875" s="36" t="s">
        <v>53</v>
      </c>
      <c r="H875" s="36" t="s">
        <v>255</v>
      </c>
      <c r="I875" s="36" t="s">
        <v>251</v>
      </c>
      <c r="J875" s="36" t="s">
        <v>252</v>
      </c>
      <c r="K875" s="36">
        <v>8</v>
      </c>
    </row>
    <row r="876" spans="1:11">
      <c r="A876" s="36">
        <v>2024</v>
      </c>
      <c r="B876" s="36" t="s">
        <v>1293</v>
      </c>
      <c r="C876" s="36" t="s">
        <v>1326</v>
      </c>
      <c r="D876" s="36" t="s">
        <v>1343</v>
      </c>
      <c r="E876" s="37">
        <v>45441</v>
      </c>
      <c r="F876" s="36" t="s">
        <v>1177</v>
      </c>
      <c r="G876" s="36" t="s">
        <v>1178</v>
      </c>
      <c r="H876" s="36" t="s">
        <v>255</v>
      </c>
      <c r="I876" s="36" t="s">
        <v>251</v>
      </c>
      <c r="J876" s="36" t="s">
        <v>252</v>
      </c>
      <c r="K876" s="36">
        <v>8</v>
      </c>
    </row>
    <row r="877" spans="1:11">
      <c r="A877" s="36">
        <v>2024</v>
      </c>
      <c r="B877" s="36" t="s">
        <v>1293</v>
      </c>
      <c r="C877" s="36" t="s">
        <v>1326</v>
      </c>
      <c r="D877" s="36" t="s">
        <v>1343</v>
      </c>
      <c r="E877" s="37">
        <v>45441</v>
      </c>
      <c r="F877" s="36" t="s">
        <v>258</v>
      </c>
      <c r="G877" s="36" t="s">
        <v>42</v>
      </c>
      <c r="H877" s="36" t="s">
        <v>255</v>
      </c>
      <c r="I877" s="36" t="s">
        <v>251</v>
      </c>
      <c r="J877" s="36" t="s">
        <v>252</v>
      </c>
      <c r="K877" s="36">
        <v>8</v>
      </c>
    </row>
    <row r="878" spans="1:11">
      <c r="A878" s="36">
        <v>2024</v>
      </c>
      <c r="B878" s="36" t="s">
        <v>1293</v>
      </c>
      <c r="C878" s="36" t="s">
        <v>1326</v>
      </c>
      <c r="D878" s="36" t="s">
        <v>1343</v>
      </c>
      <c r="E878" s="37">
        <v>45441</v>
      </c>
      <c r="F878" s="36" t="s">
        <v>257</v>
      </c>
      <c r="G878" s="36" t="s">
        <v>39</v>
      </c>
      <c r="H878" s="36" t="s">
        <v>255</v>
      </c>
      <c r="I878" s="36" t="s">
        <v>251</v>
      </c>
      <c r="J878" s="36" t="s">
        <v>252</v>
      </c>
      <c r="K878" s="36">
        <v>8</v>
      </c>
    </row>
    <row r="879" spans="1:11">
      <c r="A879" s="36">
        <v>2024</v>
      </c>
      <c r="B879" s="36" t="s">
        <v>1293</v>
      </c>
      <c r="C879" s="36" t="s">
        <v>1326</v>
      </c>
      <c r="D879" s="36" t="s">
        <v>1343</v>
      </c>
      <c r="E879" s="37">
        <v>45441</v>
      </c>
      <c r="F879" s="36" t="s">
        <v>264</v>
      </c>
      <c r="G879" s="36" t="s">
        <v>242</v>
      </c>
      <c r="H879" s="36" t="s">
        <v>255</v>
      </c>
      <c r="I879" s="36" t="s">
        <v>251</v>
      </c>
      <c r="J879" s="36" t="s">
        <v>252</v>
      </c>
      <c r="K879" s="36">
        <v>8</v>
      </c>
    </row>
    <row r="880" spans="1:11">
      <c r="A880" s="36">
        <v>2024</v>
      </c>
      <c r="B880" s="36" t="s">
        <v>1293</v>
      </c>
      <c r="C880" s="36" t="s">
        <v>1326</v>
      </c>
      <c r="D880" s="36" t="s">
        <v>1343</v>
      </c>
      <c r="E880" s="37">
        <v>45441</v>
      </c>
      <c r="F880" s="36" t="s">
        <v>260</v>
      </c>
      <c r="G880" s="36" t="s">
        <v>41</v>
      </c>
      <c r="H880" s="36" t="s">
        <v>255</v>
      </c>
      <c r="I880" s="36" t="s">
        <v>251</v>
      </c>
      <c r="J880" s="36" t="s">
        <v>252</v>
      </c>
      <c r="K880" s="36">
        <v>10</v>
      </c>
    </row>
    <row r="881" spans="1:11">
      <c r="A881" s="36">
        <v>2024</v>
      </c>
      <c r="B881" s="36" t="s">
        <v>1293</v>
      </c>
      <c r="C881" s="36" t="s">
        <v>1326</v>
      </c>
      <c r="D881" s="36" t="s">
        <v>1343</v>
      </c>
      <c r="E881" s="37">
        <v>45441</v>
      </c>
      <c r="F881" s="36" t="s">
        <v>260</v>
      </c>
      <c r="G881" s="36" t="s">
        <v>1265</v>
      </c>
      <c r="H881" s="36" t="s">
        <v>255</v>
      </c>
      <c r="I881" s="36" t="s">
        <v>251</v>
      </c>
      <c r="J881" s="36" t="s">
        <v>252</v>
      </c>
      <c r="K881" s="36">
        <v>8</v>
      </c>
    </row>
    <row r="882" spans="1:11">
      <c r="A882" s="36">
        <v>2024</v>
      </c>
      <c r="B882" s="36" t="s">
        <v>1293</v>
      </c>
      <c r="C882" s="36" t="s">
        <v>1326</v>
      </c>
      <c r="D882" s="36" t="s">
        <v>1343</v>
      </c>
      <c r="E882" s="37">
        <v>45441</v>
      </c>
      <c r="F882" s="36" t="s">
        <v>254</v>
      </c>
      <c r="G882" s="36" t="s">
        <v>53</v>
      </c>
      <c r="H882" s="36" t="s">
        <v>255</v>
      </c>
      <c r="I882" s="36" t="s">
        <v>251</v>
      </c>
      <c r="J882" s="36" t="s">
        <v>252</v>
      </c>
      <c r="K882" s="36">
        <v>8</v>
      </c>
    </row>
    <row r="883" spans="1:11">
      <c r="A883" s="36">
        <v>2024</v>
      </c>
      <c r="B883" s="36" t="s">
        <v>1293</v>
      </c>
      <c r="C883" s="36" t="s">
        <v>1326</v>
      </c>
      <c r="D883" s="36" t="s">
        <v>1343</v>
      </c>
      <c r="E883" s="37">
        <v>45442</v>
      </c>
      <c r="F883" s="36" t="s">
        <v>1177</v>
      </c>
      <c r="G883" s="36" t="s">
        <v>1178</v>
      </c>
      <c r="H883" s="36" t="s">
        <v>255</v>
      </c>
      <c r="I883" s="36" t="s">
        <v>251</v>
      </c>
      <c r="J883" s="36" t="s">
        <v>252</v>
      </c>
      <c r="K883" s="36">
        <v>8</v>
      </c>
    </row>
    <row r="884" spans="1:11">
      <c r="A884" s="36">
        <v>2024</v>
      </c>
      <c r="B884" s="36" t="s">
        <v>1293</v>
      </c>
      <c r="C884" s="36" t="s">
        <v>1326</v>
      </c>
      <c r="D884" s="36" t="s">
        <v>1343</v>
      </c>
      <c r="E884" s="37">
        <v>45442</v>
      </c>
      <c r="F884" s="36" t="s">
        <v>258</v>
      </c>
      <c r="G884" s="36" t="s">
        <v>42</v>
      </c>
      <c r="H884" s="36" t="s">
        <v>255</v>
      </c>
      <c r="I884" s="36" t="s">
        <v>251</v>
      </c>
      <c r="J884" s="36" t="s">
        <v>252</v>
      </c>
      <c r="K884" s="36">
        <v>8</v>
      </c>
    </row>
    <row r="885" spans="1:11">
      <c r="A885" s="36">
        <v>2024</v>
      </c>
      <c r="B885" s="36" t="s">
        <v>1293</v>
      </c>
      <c r="C885" s="36" t="s">
        <v>1326</v>
      </c>
      <c r="D885" s="36" t="s">
        <v>1343</v>
      </c>
      <c r="E885" s="37">
        <v>45442</v>
      </c>
      <c r="F885" s="36" t="s">
        <v>257</v>
      </c>
      <c r="G885" s="36" t="s">
        <v>39</v>
      </c>
      <c r="H885" s="36" t="s">
        <v>255</v>
      </c>
      <c r="I885" s="36" t="s">
        <v>251</v>
      </c>
      <c r="J885" s="36" t="s">
        <v>252</v>
      </c>
      <c r="K885" s="36">
        <v>8</v>
      </c>
    </row>
    <row r="886" spans="1:11">
      <c r="A886" s="36">
        <v>2024</v>
      </c>
      <c r="B886" s="36" t="s">
        <v>1293</v>
      </c>
      <c r="C886" s="36" t="s">
        <v>1326</v>
      </c>
      <c r="D886" s="36" t="s">
        <v>1343</v>
      </c>
      <c r="E886" s="37">
        <v>45442</v>
      </c>
      <c r="F886" s="36" t="s">
        <v>264</v>
      </c>
      <c r="G886" s="36" t="s">
        <v>242</v>
      </c>
      <c r="H886" s="36" t="s">
        <v>255</v>
      </c>
      <c r="I886" s="36" t="s">
        <v>251</v>
      </c>
      <c r="J886" s="36" t="s">
        <v>252</v>
      </c>
      <c r="K886" s="36">
        <v>8</v>
      </c>
    </row>
    <row r="887" spans="1:11">
      <c r="A887" s="36">
        <v>2024</v>
      </c>
      <c r="B887" s="36" t="s">
        <v>1293</v>
      </c>
      <c r="C887" s="36" t="s">
        <v>1326</v>
      </c>
      <c r="D887" s="36" t="s">
        <v>1343</v>
      </c>
      <c r="E887" s="37">
        <v>45442</v>
      </c>
      <c r="F887" s="36" t="s">
        <v>260</v>
      </c>
      <c r="G887" s="36" t="s">
        <v>41</v>
      </c>
      <c r="H887" s="36" t="s">
        <v>255</v>
      </c>
      <c r="I887" s="36" t="s">
        <v>251</v>
      </c>
      <c r="J887" s="36" t="s">
        <v>252</v>
      </c>
      <c r="K887" s="36">
        <v>8</v>
      </c>
    </row>
    <row r="888" spans="1:11">
      <c r="A888" s="36">
        <v>2024</v>
      </c>
      <c r="B888" s="36" t="s">
        <v>1293</v>
      </c>
      <c r="C888" s="36" t="s">
        <v>1326</v>
      </c>
      <c r="D888" s="36" t="s">
        <v>1343</v>
      </c>
      <c r="E888" s="37">
        <v>45442</v>
      </c>
      <c r="F888" s="36" t="s">
        <v>260</v>
      </c>
      <c r="G888" s="36" t="s">
        <v>1265</v>
      </c>
      <c r="H888" s="36" t="s">
        <v>255</v>
      </c>
      <c r="I888" s="36" t="s">
        <v>251</v>
      </c>
      <c r="J888" s="36" t="s">
        <v>252</v>
      </c>
      <c r="K888" s="36">
        <v>8</v>
      </c>
    </row>
    <row r="889" spans="1:11">
      <c r="A889" s="36">
        <v>2024</v>
      </c>
      <c r="B889" s="36" t="s">
        <v>1293</v>
      </c>
      <c r="C889" s="36" t="s">
        <v>1326</v>
      </c>
      <c r="D889" s="36" t="s">
        <v>1343</v>
      </c>
      <c r="E889" s="37">
        <v>45442</v>
      </c>
      <c r="F889" s="36" t="s">
        <v>254</v>
      </c>
      <c r="G889" s="36" t="s">
        <v>53</v>
      </c>
      <c r="H889" s="36" t="s">
        <v>255</v>
      </c>
      <c r="I889" s="36" t="s">
        <v>251</v>
      </c>
      <c r="J889" s="36" t="s">
        <v>252</v>
      </c>
      <c r="K889" s="36">
        <v>8</v>
      </c>
    </row>
    <row r="890" spans="1:11">
      <c r="A890" s="36">
        <v>2024</v>
      </c>
      <c r="B890" s="36" t="s">
        <v>1293</v>
      </c>
      <c r="C890" s="36" t="s">
        <v>1326</v>
      </c>
      <c r="D890" s="36" t="s">
        <v>1343</v>
      </c>
      <c r="E890" s="37">
        <v>45443</v>
      </c>
      <c r="F890" s="36" t="s">
        <v>1177</v>
      </c>
      <c r="G890" s="36" t="s">
        <v>1178</v>
      </c>
      <c r="H890" s="36" t="s">
        <v>255</v>
      </c>
      <c r="I890" s="36" t="s">
        <v>251</v>
      </c>
      <c r="J890" s="36" t="s">
        <v>252</v>
      </c>
      <c r="K890" s="36">
        <v>8</v>
      </c>
    </row>
    <row r="891" spans="1:11">
      <c r="A891" s="36">
        <v>2024</v>
      </c>
      <c r="B891" s="36" t="s">
        <v>1293</v>
      </c>
      <c r="C891" s="36" t="s">
        <v>1326</v>
      </c>
      <c r="D891" s="36" t="s">
        <v>1343</v>
      </c>
      <c r="E891" s="37">
        <v>45443</v>
      </c>
      <c r="F891" s="36" t="s">
        <v>258</v>
      </c>
      <c r="G891" s="36" t="s">
        <v>42</v>
      </c>
      <c r="H891" s="36" t="s">
        <v>255</v>
      </c>
      <c r="I891" s="36" t="s">
        <v>251</v>
      </c>
      <c r="J891" s="36" t="s">
        <v>252</v>
      </c>
      <c r="K891" s="36">
        <v>8</v>
      </c>
    </row>
    <row r="892" spans="1:11">
      <c r="A892" s="36">
        <v>2024</v>
      </c>
      <c r="B892" s="36" t="s">
        <v>1293</v>
      </c>
      <c r="C892" s="36" t="s">
        <v>1326</v>
      </c>
      <c r="D892" s="36" t="s">
        <v>1343</v>
      </c>
      <c r="E892" s="37">
        <v>45443</v>
      </c>
      <c r="F892" s="36" t="s">
        <v>257</v>
      </c>
      <c r="G892" s="36" t="s">
        <v>39</v>
      </c>
      <c r="H892" s="36" t="s">
        <v>255</v>
      </c>
      <c r="I892" s="36" t="s">
        <v>251</v>
      </c>
      <c r="J892" s="36" t="s">
        <v>252</v>
      </c>
      <c r="K892" s="36">
        <v>8</v>
      </c>
    </row>
    <row r="893" spans="1:11">
      <c r="A893" s="36">
        <v>2024</v>
      </c>
      <c r="B893" s="36" t="s">
        <v>1293</v>
      </c>
      <c r="C893" s="36" t="s">
        <v>1326</v>
      </c>
      <c r="D893" s="36" t="s">
        <v>1343</v>
      </c>
      <c r="E893" s="37">
        <v>45443</v>
      </c>
      <c r="F893" s="36" t="s">
        <v>264</v>
      </c>
      <c r="G893" s="36" t="s">
        <v>242</v>
      </c>
      <c r="H893" s="36" t="s">
        <v>255</v>
      </c>
      <c r="I893" s="36" t="s">
        <v>251</v>
      </c>
      <c r="J893" s="36" t="s">
        <v>252</v>
      </c>
      <c r="K893" s="36">
        <v>8</v>
      </c>
    </row>
    <row r="894" spans="1:11">
      <c r="A894" s="36">
        <v>2024</v>
      </c>
      <c r="B894" s="36" t="s">
        <v>1293</v>
      </c>
      <c r="C894" s="36" t="s">
        <v>1326</v>
      </c>
      <c r="D894" s="36" t="s">
        <v>1343</v>
      </c>
      <c r="E894" s="37">
        <v>45443</v>
      </c>
      <c r="F894" s="36" t="s">
        <v>260</v>
      </c>
      <c r="G894" s="36" t="s">
        <v>41</v>
      </c>
      <c r="H894" s="36" t="s">
        <v>255</v>
      </c>
      <c r="I894" s="36" t="s">
        <v>251</v>
      </c>
      <c r="J894" s="36" t="s">
        <v>252</v>
      </c>
      <c r="K894" s="36">
        <v>10</v>
      </c>
    </row>
    <row r="895" spans="1:11">
      <c r="A895" s="36">
        <v>2024</v>
      </c>
      <c r="B895" s="36" t="s">
        <v>1293</v>
      </c>
      <c r="C895" s="36" t="s">
        <v>1326</v>
      </c>
      <c r="D895" s="36" t="s">
        <v>1343</v>
      </c>
      <c r="E895" s="37">
        <v>45443</v>
      </c>
      <c r="F895" s="36" t="s">
        <v>260</v>
      </c>
      <c r="G895" s="36" t="s">
        <v>1265</v>
      </c>
      <c r="H895" s="36" t="s">
        <v>255</v>
      </c>
      <c r="I895" s="36" t="s">
        <v>251</v>
      </c>
      <c r="J895" s="36" t="s">
        <v>252</v>
      </c>
      <c r="K895" s="36">
        <v>8</v>
      </c>
    </row>
    <row r="896" spans="1:11">
      <c r="A896" s="36">
        <v>2024</v>
      </c>
      <c r="B896" s="36" t="s">
        <v>1293</v>
      </c>
      <c r="C896" s="36" t="s">
        <v>1349</v>
      </c>
      <c r="D896" s="36" t="s">
        <v>1350</v>
      </c>
      <c r="E896" s="37">
        <v>45446</v>
      </c>
      <c r="F896" s="36" t="s">
        <v>1177</v>
      </c>
      <c r="G896" s="36" t="s">
        <v>1178</v>
      </c>
      <c r="H896" s="36" t="s">
        <v>255</v>
      </c>
      <c r="I896" s="36" t="s">
        <v>251</v>
      </c>
      <c r="J896" s="36" t="s">
        <v>252</v>
      </c>
      <c r="K896" s="36">
        <v>8</v>
      </c>
    </row>
    <row r="897" spans="1:11">
      <c r="A897" s="36">
        <v>2024</v>
      </c>
      <c r="B897" s="36" t="s">
        <v>1293</v>
      </c>
      <c r="C897" s="36" t="s">
        <v>1349</v>
      </c>
      <c r="D897" s="36" t="s">
        <v>1350</v>
      </c>
      <c r="E897" s="37">
        <v>45446</v>
      </c>
      <c r="F897" s="36" t="s">
        <v>258</v>
      </c>
      <c r="G897" s="36" t="s">
        <v>42</v>
      </c>
      <c r="H897" s="36" t="s">
        <v>255</v>
      </c>
      <c r="I897" s="36" t="s">
        <v>251</v>
      </c>
      <c r="J897" s="36" t="s">
        <v>252</v>
      </c>
      <c r="K897" s="36">
        <v>8</v>
      </c>
    </row>
    <row r="898" spans="1:11">
      <c r="A898" s="36">
        <v>2024</v>
      </c>
      <c r="B898" s="36" t="s">
        <v>1293</v>
      </c>
      <c r="C898" s="36" t="s">
        <v>1349</v>
      </c>
      <c r="D898" s="36" t="s">
        <v>1350</v>
      </c>
      <c r="E898" s="37">
        <v>45446</v>
      </c>
      <c r="F898" s="36" t="s">
        <v>264</v>
      </c>
      <c r="G898" s="36" t="s">
        <v>242</v>
      </c>
      <c r="H898" s="36" t="s">
        <v>255</v>
      </c>
      <c r="I898" s="36" t="s">
        <v>251</v>
      </c>
      <c r="J898" s="36" t="s">
        <v>252</v>
      </c>
      <c r="K898" s="36">
        <v>8</v>
      </c>
    </row>
    <row r="899" spans="1:11">
      <c r="A899" s="36">
        <v>2024</v>
      </c>
      <c r="B899" s="36" t="s">
        <v>1293</v>
      </c>
      <c r="C899" s="36" t="s">
        <v>1349</v>
      </c>
      <c r="D899" s="36" t="s">
        <v>1350</v>
      </c>
      <c r="E899" s="37">
        <v>45446</v>
      </c>
      <c r="F899" s="36" t="s">
        <v>260</v>
      </c>
      <c r="G899" s="36" t="s">
        <v>41</v>
      </c>
      <c r="H899" s="36" t="s">
        <v>255</v>
      </c>
      <c r="I899" s="36" t="s">
        <v>251</v>
      </c>
      <c r="J899" s="36" t="s">
        <v>252</v>
      </c>
      <c r="K899" s="36">
        <v>10</v>
      </c>
    </row>
    <row r="900" spans="1:11">
      <c r="A900" s="36">
        <v>2024</v>
      </c>
      <c r="B900" s="36" t="s">
        <v>1293</v>
      </c>
      <c r="C900" s="36" t="s">
        <v>1349</v>
      </c>
      <c r="D900" s="36" t="s">
        <v>1350</v>
      </c>
      <c r="E900" s="37">
        <v>45446</v>
      </c>
      <c r="F900" s="36" t="s">
        <v>260</v>
      </c>
      <c r="G900" s="36" t="s">
        <v>1265</v>
      </c>
      <c r="H900" s="36" t="s">
        <v>255</v>
      </c>
      <c r="I900" s="36" t="s">
        <v>251</v>
      </c>
      <c r="J900" s="36" t="s">
        <v>252</v>
      </c>
      <c r="K900" s="36">
        <v>8</v>
      </c>
    </row>
    <row r="901" spans="1:11">
      <c r="A901" s="36">
        <v>2024</v>
      </c>
      <c r="B901" s="36" t="s">
        <v>1293</v>
      </c>
      <c r="C901" s="36" t="s">
        <v>1349</v>
      </c>
      <c r="D901" s="36" t="s">
        <v>1350</v>
      </c>
      <c r="E901" s="37">
        <v>45446</v>
      </c>
      <c r="F901" s="36" t="s">
        <v>254</v>
      </c>
      <c r="G901" s="36" t="s">
        <v>53</v>
      </c>
      <c r="H901" s="36" t="s">
        <v>255</v>
      </c>
      <c r="I901" s="36" t="s">
        <v>251</v>
      </c>
      <c r="J901" s="36" t="s">
        <v>252</v>
      </c>
      <c r="K901" s="36">
        <v>8</v>
      </c>
    </row>
    <row r="902" spans="1:11">
      <c r="A902" s="36">
        <v>2024</v>
      </c>
      <c r="B902" s="36" t="s">
        <v>1293</v>
      </c>
      <c r="C902" s="36" t="s">
        <v>1349</v>
      </c>
      <c r="D902" s="36" t="s">
        <v>1350</v>
      </c>
      <c r="E902" s="37">
        <v>45448</v>
      </c>
      <c r="F902" s="36" t="s">
        <v>1177</v>
      </c>
      <c r="G902" s="36" t="s">
        <v>1178</v>
      </c>
      <c r="H902" s="36" t="s">
        <v>255</v>
      </c>
      <c r="I902" s="36" t="s">
        <v>251</v>
      </c>
      <c r="J902" s="36" t="s">
        <v>252</v>
      </c>
      <c r="K902" s="36">
        <v>8</v>
      </c>
    </row>
    <row r="903" spans="1:11">
      <c r="A903" s="36">
        <v>2024</v>
      </c>
      <c r="B903" s="36" t="s">
        <v>1293</v>
      </c>
      <c r="C903" s="36" t="s">
        <v>1349</v>
      </c>
      <c r="D903" s="36" t="s">
        <v>1350</v>
      </c>
      <c r="E903" s="37">
        <v>45448</v>
      </c>
      <c r="F903" s="36" t="s">
        <v>258</v>
      </c>
      <c r="G903" s="36" t="s">
        <v>42</v>
      </c>
      <c r="H903" s="36" t="s">
        <v>255</v>
      </c>
      <c r="I903" s="36" t="s">
        <v>251</v>
      </c>
      <c r="J903" s="36" t="s">
        <v>252</v>
      </c>
      <c r="K903" s="36">
        <v>8</v>
      </c>
    </row>
    <row r="904" spans="1:11">
      <c r="A904" s="36">
        <v>2024</v>
      </c>
      <c r="B904" s="36" t="s">
        <v>1293</v>
      </c>
      <c r="C904" s="36" t="s">
        <v>1349</v>
      </c>
      <c r="D904" s="36" t="s">
        <v>1350</v>
      </c>
      <c r="E904" s="37">
        <v>45448</v>
      </c>
      <c r="F904" s="36" t="s">
        <v>264</v>
      </c>
      <c r="G904" s="36" t="s">
        <v>242</v>
      </c>
      <c r="H904" s="36" t="s">
        <v>255</v>
      </c>
      <c r="I904" s="36" t="s">
        <v>251</v>
      </c>
      <c r="J904" s="36" t="s">
        <v>252</v>
      </c>
      <c r="K904" s="36">
        <v>8</v>
      </c>
    </row>
    <row r="905" spans="1:11">
      <c r="A905" s="36">
        <v>2024</v>
      </c>
      <c r="B905" s="36" t="s">
        <v>1293</v>
      </c>
      <c r="C905" s="36" t="s">
        <v>1349</v>
      </c>
      <c r="D905" s="36" t="s">
        <v>1350</v>
      </c>
      <c r="E905" s="37">
        <v>45448</v>
      </c>
      <c r="F905" s="36" t="s">
        <v>260</v>
      </c>
      <c r="G905" s="36" t="s">
        <v>41</v>
      </c>
      <c r="H905" s="36" t="s">
        <v>255</v>
      </c>
      <c r="I905" s="36" t="s">
        <v>251</v>
      </c>
      <c r="J905" s="36" t="s">
        <v>252</v>
      </c>
      <c r="K905" s="36">
        <v>10</v>
      </c>
    </row>
    <row r="906" spans="1:11">
      <c r="A906" s="36">
        <v>2024</v>
      </c>
      <c r="B906" s="36" t="s">
        <v>1293</v>
      </c>
      <c r="C906" s="36" t="s">
        <v>1349</v>
      </c>
      <c r="D906" s="36" t="s">
        <v>1350</v>
      </c>
      <c r="E906" s="37">
        <v>45448</v>
      </c>
      <c r="F906" s="36" t="s">
        <v>260</v>
      </c>
      <c r="G906" s="36" t="s">
        <v>1265</v>
      </c>
      <c r="H906" s="36" t="s">
        <v>255</v>
      </c>
      <c r="I906" s="36" t="s">
        <v>251</v>
      </c>
      <c r="J906" s="36" t="s">
        <v>252</v>
      </c>
      <c r="K906" s="36">
        <v>8</v>
      </c>
    </row>
    <row r="907" spans="1:11">
      <c r="A907" s="36">
        <v>2024</v>
      </c>
      <c r="B907" s="36" t="s">
        <v>1293</v>
      </c>
      <c r="C907" s="36" t="s">
        <v>1349</v>
      </c>
      <c r="D907" s="36" t="s">
        <v>1350</v>
      </c>
      <c r="E907" s="37">
        <v>45448</v>
      </c>
      <c r="F907" s="36" t="s">
        <v>254</v>
      </c>
      <c r="G907" s="36" t="s">
        <v>53</v>
      </c>
      <c r="H907" s="36" t="s">
        <v>255</v>
      </c>
      <c r="I907" s="36" t="s">
        <v>251</v>
      </c>
      <c r="J907" s="36" t="s">
        <v>252</v>
      </c>
      <c r="K907" s="36">
        <v>8</v>
      </c>
    </row>
    <row r="908" spans="1:11">
      <c r="A908" s="36">
        <v>2024</v>
      </c>
      <c r="B908" s="36" t="s">
        <v>1293</v>
      </c>
      <c r="C908" s="36" t="s">
        <v>1349</v>
      </c>
      <c r="D908" s="36" t="s">
        <v>1350</v>
      </c>
      <c r="E908" s="37">
        <v>45449</v>
      </c>
      <c r="F908" s="36" t="s">
        <v>1177</v>
      </c>
      <c r="G908" s="36" t="s">
        <v>1178</v>
      </c>
      <c r="H908" s="36" t="s">
        <v>255</v>
      </c>
      <c r="I908" s="36" t="s">
        <v>251</v>
      </c>
      <c r="J908" s="36" t="s">
        <v>252</v>
      </c>
      <c r="K908" s="36">
        <v>8</v>
      </c>
    </row>
    <row r="909" spans="1:11">
      <c r="A909" s="36">
        <v>2024</v>
      </c>
      <c r="B909" s="36" t="s">
        <v>1293</v>
      </c>
      <c r="C909" s="36" t="s">
        <v>1349</v>
      </c>
      <c r="D909" s="36" t="s">
        <v>1350</v>
      </c>
      <c r="E909" s="37">
        <v>45449</v>
      </c>
      <c r="F909" s="36" t="s">
        <v>258</v>
      </c>
      <c r="G909" s="36" t="s">
        <v>42</v>
      </c>
      <c r="H909" s="36" t="s">
        <v>255</v>
      </c>
      <c r="I909" s="36" t="s">
        <v>251</v>
      </c>
      <c r="J909" s="36" t="s">
        <v>252</v>
      </c>
      <c r="K909" s="36">
        <v>8</v>
      </c>
    </row>
    <row r="910" spans="1:11">
      <c r="A910" s="36">
        <v>2024</v>
      </c>
      <c r="B910" s="36" t="s">
        <v>1293</v>
      </c>
      <c r="C910" s="36" t="s">
        <v>1349</v>
      </c>
      <c r="D910" s="36" t="s">
        <v>1350</v>
      </c>
      <c r="E910" s="37">
        <v>45449</v>
      </c>
      <c r="F910" s="36" t="s">
        <v>264</v>
      </c>
      <c r="G910" s="36" t="s">
        <v>242</v>
      </c>
      <c r="H910" s="36" t="s">
        <v>255</v>
      </c>
      <c r="I910" s="36" t="s">
        <v>251</v>
      </c>
      <c r="J910" s="36" t="s">
        <v>252</v>
      </c>
      <c r="K910" s="36">
        <v>8</v>
      </c>
    </row>
    <row r="911" spans="1:11">
      <c r="A911" s="36">
        <v>2024</v>
      </c>
      <c r="B911" s="36" t="s">
        <v>1293</v>
      </c>
      <c r="C911" s="36" t="s">
        <v>1349</v>
      </c>
      <c r="D911" s="36" t="s">
        <v>1350</v>
      </c>
      <c r="E911" s="37">
        <v>45449</v>
      </c>
      <c r="F911" s="36" t="s">
        <v>260</v>
      </c>
      <c r="G911" s="36" t="s">
        <v>41</v>
      </c>
      <c r="H911" s="36" t="s">
        <v>255</v>
      </c>
      <c r="I911" s="36" t="s">
        <v>251</v>
      </c>
      <c r="J911" s="36" t="s">
        <v>252</v>
      </c>
      <c r="K911" s="36">
        <v>10</v>
      </c>
    </row>
    <row r="912" spans="1:11">
      <c r="A912" s="36">
        <v>2024</v>
      </c>
      <c r="B912" s="36" t="s">
        <v>1293</v>
      </c>
      <c r="C912" s="36" t="s">
        <v>1349</v>
      </c>
      <c r="D912" s="36" t="s">
        <v>1350</v>
      </c>
      <c r="E912" s="37">
        <v>45449</v>
      </c>
      <c r="F912" s="36" t="s">
        <v>260</v>
      </c>
      <c r="G912" s="36" t="s">
        <v>1265</v>
      </c>
      <c r="H912" s="36" t="s">
        <v>255</v>
      </c>
      <c r="I912" s="36" t="s">
        <v>251</v>
      </c>
      <c r="J912" s="36" t="s">
        <v>252</v>
      </c>
      <c r="K912" s="36">
        <v>8</v>
      </c>
    </row>
    <row r="913" spans="1:11">
      <c r="A913" s="36">
        <v>2024</v>
      </c>
      <c r="B913" s="36" t="s">
        <v>1293</v>
      </c>
      <c r="C913" s="36" t="s">
        <v>1349</v>
      </c>
      <c r="D913" s="36" t="s">
        <v>1350</v>
      </c>
      <c r="E913" s="37">
        <v>45449</v>
      </c>
      <c r="F913" s="36" t="s">
        <v>254</v>
      </c>
      <c r="G913" s="36" t="s">
        <v>53</v>
      </c>
      <c r="H913" s="36" t="s">
        <v>255</v>
      </c>
      <c r="I913" s="36" t="s">
        <v>251</v>
      </c>
      <c r="J913" s="36" t="s">
        <v>252</v>
      </c>
      <c r="K913" s="36">
        <v>8</v>
      </c>
    </row>
    <row r="914" spans="1:11">
      <c r="A914" s="36">
        <v>2024</v>
      </c>
      <c r="B914" s="36" t="s">
        <v>1293</v>
      </c>
      <c r="C914" s="36" t="s">
        <v>1349</v>
      </c>
      <c r="D914" s="36" t="s">
        <v>1350</v>
      </c>
      <c r="E914" s="37">
        <v>45450</v>
      </c>
      <c r="F914" s="36" t="s">
        <v>1177</v>
      </c>
      <c r="G914" s="36" t="s">
        <v>1178</v>
      </c>
      <c r="H914" s="36" t="s">
        <v>255</v>
      </c>
      <c r="I914" s="36" t="s">
        <v>251</v>
      </c>
      <c r="J914" s="36" t="s">
        <v>252</v>
      </c>
      <c r="K914" s="36">
        <v>8</v>
      </c>
    </row>
    <row r="915" spans="1:11">
      <c r="A915" s="36">
        <v>2024</v>
      </c>
      <c r="B915" s="36" t="s">
        <v>1293</v>
      </c>
      <c r="C915" s="36" t="s">
        <v>1349</v>
      </c>
      <c r="D915" s="36" t="s">
        <v>1350</v>
      </c>
      <c r="E915" s="37">
        <v>45450</v>
      </c>
      <c r="F915" s="36" t="s">
        <v>258</v>
      </c>
      <c r="G915" s="36" t="s">
        <v>42</v>
      </c>
      <c r="H915" s="36" t="s">
        <v>255</v>
      </c>
      <c r="I915" s="36" t="s">
        <v>251</v>
      </c>
      <c r="J915" s="36" t="s">
        <v>252</v>
      </c>
      <c r="K915" s="36">
        <v>8</v>
      </c>
    </row>
    <row r="916" spans="1:11">
      <c r="A916" s="36">
        <v>2024</v>
      </c>
      <c r="B916" s="36" t="s">
        <v>1293</v>
      </c>
      <c r="C916" s="36" t="s">
        <v>1349</v>
      </c>
      <c r="D916" s="36" t="s">
        <v>1350</v>
      </c>
      <c r="E916" s="37">
        <v>45450</v>
      </c>
      <c r="F916" s="36" t="s">
        <v>264</v>
      </c>
      <c r="G916" s="36" t="s">
        <v>242</v>
      </c>
      <c r="H916" s="36" t="s">
        <v>255</v>
      </c>
      <c r="I916" s="36" t="s">
        <v>251</v>
      </c>
      <c r="J916" s="36" t="s">
        <v>252</v>
      </c>
      <c r="K916" s="36">
        <v>8</v>
      </c>
    </row>
    <row r="917" spans="1:11">
      <c r="A917" s="36">
        <v>2024</v>
      </c>
      <c r="B917" s="36" t="s">
        <v>1293</v>
      </c>
      <c r="C917" s="36" t="s">
        <v>1349</v>
      </c>
      <c r="D917" s="36" t="s">
        <v>1350</v>
      </c>
      <c r="E917" s="37">
        <v>45450</v>
      </c>
      <c r="F917" s="36" t="s">
        <v>260</v>
      </c>
      <c r="G917" s="36" t="s">
        <v>41</v>
      </c>
      <c r="H917" s="36" t="s">
        <v>255</v>
      </c>
      <c r="I917" s="36" t="s">
        <v>251</v>
      </c>
      <c r="J917" s="36" t="s">
        <v>252</v>
      </c>
      <c r="K917" s="36">
        <v>10</v>
      </c>
    </row>
    <row r="918" spans="1:11">
      <c r="A918" s="36">
        <v>2024</v>
      </c>
      <c r="B918" s="36" t="s">
        <v>1293</v>
      </c>
      <c r="C918" s="36" t="s">
        <v>1349</v>
      </c>
      <c r="D918" s="36" t="s">
        <v>1350</v>
      </c>
      <c r="E918" s="37">
        <v>45450</v>
      </c>
      <c r="F918" s="36" t="s">
        <v>260</v>
      </c>
      <c r="G918" s="36" t="s">
        <v>1265</v>
      </c>
      <c r="H918" s="36" t="s">
        <v>255</v>
      </c>
      <c r="I918" s="36" t="s">
        <v>251</v>
      </c>
      <c r="J918" s="36" t="s">
        <v>252</v>
      </c>
      <c r="K918" s="36">
        <v>8</v>
      </c>
    </row>
    <row r="919" spans="1:11">
      <c r="A919" s="36">
        <v>2024</v>
      </c>
      <c r="B919" s="36" t="s">
        <v>1293</v>
      </c>
      <c r="C919" s="36" t="s">
        <v>1349</v>
      </c>
      <c r="D919" s="36" t="s">
        <v>1350</v>
      </c>
      <c r="E919" s="37">
        <v>45450</v>
      </c>
      <c r="F919" s="36" t="s">
        <v>254</v>
      </c>
      <c r="G919" s="36" t="s">
        <v>53</v>
      </c>
      <c r="H919" s="36" t="s">
        <v>255</v>
      </c>
      <c r="I919" s="36" t="s">
        <v>251</v>
      </c>
      <c r="J919" s="36" t="s">
        <v>252</v>
      </c>
      <c r="K919" s="36">
        <v>8</v>
      </c>
    </row>
    <row r="920" spans="1:11">
      <c r="A920" s="36">
        <v>2024</v>
      </c>
      <c r="B920" s="36" t="s">
        <v>1293</v>
      </c>
      <c r="C920" s="36" t="s">
        <v>1349</v>
      </c>
      <c r="D920" s="36" t="s">
        <v>1352</v>
      </c>
      <c r="E920" s="37">
        <v>45454</v>
      </c>
      <c r="F920" s="36" t="s">
        <v>1177</v>
      </c>
      <c r="G920" s="36" t="s">
        <v>1178</v>
      </c>
      <c r="H920" s="36" t="s">
        <v>255</v>
      </c>
      <c r="I920" s="36" t="s">
        <v>251</v>
      </c>
      <c r="J920" s="36" t="s">
        <v>252</v>
      </c>
      <c r="K920" s="36">
        <v>8</v>
      </c>
    </row>
    <row r="921" spans="1:11">
      <c r="A921" s="36">
        <v>2024</v>
      </c>
      <c r="B921" s="36" t="s">
        <v>1293</v>
      </c>
      <c r="C921" s="36" t="s">
        <v>1349</v>
      </c>
      <c r="D921" s="36" t="s">
        <v>1352</v>
      </c>
      <c r="E921" s="37">
        <v>45454</v>
      </c>
      <c r="F921" s="36" t="s">
        <v>258</v>
      </c>
      <c r="G921" s="36" t="s">
        <v>42</v>
      </c>
      <c r="H921" s="36" t="s">
        <v>255</v>
      </c>
      <c r="I921" s="36" t="s">
        <v>251</v>
      </c>
      <c r="J921" s="36" t="s">
        <v>252</v>
      </c>
      <c r="K921" s="36">
        <v>4</v>
      </c>
    </row>
    <row r="922" spans="1:11">
      <c r="A922" s="36">
        <v>2024</v>
      </c>
      <c r="B922" s="36" t="s">
        <v>1293</v>
      </c>
      <c r="C922" s="36" t="s">
        <v>1349</v>
      </c>
      <c r="D922" s="36" t="s">
        <v>1352</v>
      </c>
      <c r="E922" s="37">
        <v>45454</v>
      </c>
      <c r="F922" s="36" t="s">
        <v>264</v>
      </c>
      <c r="G922" s="36" t="s">
        <v>242</v>
      </c>
      <c r="H922" s="36" t="s">
        <v>255</v>
      </c>
      <c r="I922" s="36" t="s">
        <v>251</v>
      </c>
      <c r="J922" s="36" t="s">
        <v>252</v>
      </c>
      <c r="K922" s="36">
        <v>8</v>
      </c>
    </row>
    <row r="923" spans="1:11">
      <c r="A923" s="36">
        <v>2024</v>
      </c>
      <c r="B923" s="36" t="s">
        <v>1293</v>
      </c>
      <c r="C923" s="36" t="s">
        <v>1349</v>
      </c>
      <c r="D923" s="36" t="s">
        <v>1352</v>
      </c>
      <c r="E923" s="37">
        <v>45454</v>
      </c>
      <c r="F923" s="36" t="s">
        <v>260</v>
      </c>
      <c r="G923" s="36" t="s">
        <v>41</v>
      </c>
      <c r="H923" s="36" t="s">
        <v>255</v>
      </c>
      <c r="I923" s="36" t="s">
        <v>251</v>
      </c>
      <c r="J923" s="36" t="s">
        <v>252</v>
      </c>
      <c r="K923" s="36">
        <v>10</v>
      </c>
    </row>
    <row r="924" spans="1:11">
      <c r="A924" s="36">
        <v>2024</v>
      </c>
      <c r="B924" s="36" t="s">
        <v>1293</v>
      </c>
      <c r="C924" s="36" t="s">
        <v>1349</v>
      </c>
      <c r="D924" s="36" t="s">
        <v>1352</v>
      </c>
      <c r="E924" s="37">
        <v>45454</v>
      </c>
      <c r="F924" s="36" t="s">
        <v>254</v>
      </c>
      <c r="G924" s="36" t="s">
        <v>53</v>
      </c>
      <c r="H924" s="36" t="s">
        <v>255</v>
      </c>
      <c r="I924" s="36" t="s">
        <v>251</v>
      </c>
      <c r="J924" s="36" t="s">
        <v>252</v>
      </c>
      <c r="K924" s="36">
        <v>8</v>
      </c>
    </row>
    <row r="925" spans="1:11">
      <c r="A925" s="36">
        <v>2024</v>
      </c>
      <c r="B925" s="36" t="s">
        <v>1293</v>
      </c>
      <c r="C925" s="36" t="s">
        <v>1349</v>
      </c>
      <c r="D925" s="36" t="s">
        <v>1352</v>
      </c>
      <c r="E925" s="37">
        <v>45455</v>
      </c>
      <c r="F925" s="36" t="s">
        <v>1177</v>
      </c>
      <c r="G925" s="36" t="s">
        <v>1178</v>
      </c>
      <c r="H925" s="36" t="s">
        <v>255</v>
      </c>
      <c r="I925" s="36" t="s">
        <v>251</v>
      </c>
      <c r="J925" s="36" t="s">
        <v>252</v>
      </c>
      <c r="K925" s="36">
        <v>8</v>
      </c>
    </row>
    <row r="926" spans="1:11">
      <c r="A926" s="36">
        <v>2024</v>
      </c>
      <c r="B926" s="36" t="s">
        <v>1293</v>
      </c>
      <c r="C926" s="36" t="s">
        <v>1349</v>
      </c>
      <c r="D926" s="36" t="s">
        <v>1352</v>
      </c>
      <c r="E926" s="37">
        <v>45455</v>
      </c>
      <c r="F926" s="36" t="s">
        <v>258</v>
      </c>
      <c r="G926" s="36" t="s">
        <v>42</v>
      </c>
      <c r="H926" s="36" t="s">
        <v>255</v>
      </c>
      <c r="I926" s="36" t="s">
        <v>251</v>
      </c>
      <c r="J926" s="36" t="s">
        <v>252</v>
      </c>
      <c r="K926" s="36">
        <v>8</v>
      </c>
    </row>
    <row r="927" spans="1:11">
      <c r="A927" s="36">
        <v>2024</v>
      </c>
      <c r="B927" s="36" t="s">
        <v>1293</v>
      </c>
      <c r="C927" s="36" t="s">
        <v>1349</v>
      </c>
      <c r="D927" s="36" t="s">
        <v>1352</v>
      </c>
      <c r="E927" s="37">
        <v>45455</v>
      </c>
      <c r="F927" s="36" t="s">
        <v>257</v>
      </c>
      <c r="G927" s="36" t="s">
        <v>39</v>
      </c>
      <c r="H927" s="36" t="s">
        <v>255</v>
      </c>
      <c r="I927" s="36" t="s">
        <v>251</v>
      </c>
      <c r="J927" s="36" t="s">
        <v>252</v>
      </c>
      <c r="K927" s="36">
        <v>8</v>
      </c>
    </row>
    <row r="928" spans="1:11">
      <c r="A928" s="36">
        <v>2024</v>
      </c>
      <c r="B928" s="36" t="s">
        <v>1293</v>
      </c>
      <c r="C928" s="36" t="s">
        <v>1349</v>
      </c>
      <c r="D928" s="36" t="s">
        <v>1352</v>
      </c>
      <c r="E928" s="37">
        <v>45455</v>
      </c>
      <c r="F928" s="36" t="s">
        <v>264</v>
      </c>
      <c r="G928" s="36" t="s">
        <v>242</v>
      </c>
      <c r="H928" s="36" t="s">
        <v>255</v>
      </c>
      <c r="I928" s="36" t="s">
        <v>251</v>
      </c>
      <c r="J928" s="36" t="s">
        <v>252</v>
      </c>
      <c r="K928" s="36">
        <v>8</v>
      </c>
    </row>
    <row r="929" spans="1:11">
      <c r="A929" s="36">
        <v>2024</v>
      </c>
      <c r="B929" s="36" t="s">
        <v>1293</v>
      </c>
      <c r="C929" s="36" t="s">
        <v>1349</v>
      </c>
      <c r="D929" s="36" t="s">
        <v>1352</v>
      </c>
      <c r="E929" s="37">
        <v>45455</v>
      </c>
      <c r="F929" s="36" t="s">
        <v>260</v>
      </c>
      <c r="G929" s="36" t="s">
        <v>41</v>
      </c>
      <c r="H929" s="36" t="s">
        <v>255</v>
      </c>
      <c r="I929" s="36" t="s">
        <v>251</v>
      </c>
      <c r="J929" s="36" t="s">
        <v>252</v>
      </c>
      <c r="K929" s="36">
        <v>10</v>
      </c>
    </row>
    <row r="930" spans="1:11">
      <c r="A930" s="36">
        <v>2024</v>
      </c>
      <c r="B930" s="36" t="s">
        <v>1293</v>
      </c>
      <c r="C930" s="36" t="s">
        <v>1349</v>
      </c>
      <c r="D930" s="36" t="s">
        <v>1352</v>
      </c>
      <c r="E930" s="37">
        <v>45455</v>
      </c>
      <c r="F930" s="36" t="s">
        <v>265</v>
      </c>
      <c r="G930" s="36" t="s">
        <v>266</v>
      </c>
      <c r="H930" s="36" t="s">
        <v>255</v>
      </c>
      <c r="I930" s="36" t="s">
        <v>251</v>
      </c>
      <c r="J930" s="36" t="s">
        <v>252</v>
      </c>
      <c r="K930" s="36">
        <v>8</v>
      </c>
    </row>
    <row r="931" spans="1:11">
      <c r="A931" s="36">
        <v>2024</v>
      </c>
      <c r="B931" s="36" t="s">
        <v>1293</v>
      </c>
      <c r="C931" s="36" t="s">
        <v>1349</v>
      </c>
      <c r="D931" s="36" t="s">
        <v>1352</v>
      </c>
      <c r="E931" s="37">
        <v>45455</v>
      </c>
      <c r="F931" s="36" t="s">
        <v>254</v>
      </c>
      <c r="G931" s="36" t="s">
        <v>53</v>
      </c>
      <c r="H931" s="36" t="s">
        <v>255</v>
      </c>
      <c r="I931" s="36" t="s">
        <v>251</v>
      </c>
      <c r="J931" s="36" t="s">
        <v>252</v>
      </c>
      <c r="K931" s="36">
        <v>8</v>
      </c>
    </row>
    <row r="932" spans="1:11">
      <c r="A932" s="36">
        <v>2024</v>
      </c>
      <c r="B932" s="36" t="s">
        <v>1293</v>
      </c>
      <c r="C932" s="36" t="s">
        <v>1349</v>
      </c>
      <c r="D932" s="36" t="s">
        <v>1352</v>
      </c>
      <c r="E932" s="37">
        <v>45456</v>
      </c>
      <c r="F932" s="36" t="s">
        <v>1177</v>
      </c>
      <c r="G932" s="36" t="s">
        <v>1178</v>
      </c>
      <c r="H932" s="36" t="s">
        <v>255</v>
      </c>
      <c r="I932" s="36" t="s">
        <v>251</v>
      </c>
      <c r="J932" s="36" t="s">
        <v>252</v>
      </c>
      <c r="K932" s="36">
        <v>8</v>
      </c>
    </row>
    <row r="933" spans="1:11">
      <c r="A933" s="36">
        <v>2024</v>
      </c>
      <c r="B933" s="36" t="s">
        <v>1293</v>
      </c>
      <c r="C933" s="36" t="s">
        <v>1349</v>
      </c>
      <c r="D933" s="36" t="s">
        <v>1352</v>
      </c>
      <c r="E933" s="37">
        <v>45456</v>
      </c>
      <c r="F933" s="36" t="s">
        <v>258</v>
      </c>
      <c r="G933" s="36" t="s">
        <v>42</v>
      </c>
      <c r="H933" s="36" t="s">
        <v>255</v>
      </c>
      <c r="I933" s="36" t="s">
        <v>251</v>
      </c>
      <c r="J933" s="36" t="s">
        <v>252</v>
      </c>
      <c r="K933" s="36">
        <v>10</v>
      </c>
    </row>
    <row r="934" spans="1:11">
      <c r="A934" s="36">
        <v>2024</v>
      </c>
      <c r="B934" s="36" t="s">
        <v>1293</v>
      </c>
      <c r="C934" s="36" t="s">
        <v>1349</v>
      </c>
      <c r="D934" s="36" t="s">
        <v>1352</v>
      </c>
      <c r="E934" s="37">
        <v>45456</v>
      </c>
      <c r="F934" s="36" t="s">
        <v>257</v>
      </c>
      <c r="G934" s="36" t="s">
        <v>39</v>
      </c>
      <c r="H934" s="36" t="s">
        <v>255</v>
      </c>
      <c r="I934" s="36" t="s">
        <v>251</v>
      </c>
      <c r="J934" s="36" t="s">
        <v>252</v>
      </c>
      <c r="K934" s="36">
        <v>8</v>
      </c>
    </row>
    <row r="935" spans="1:11">
      <c r="A935" s="36">
        <v>2024</v>
      </c>
      <c r="B935" s="36" t="s">
        <v>1293</v>
      </c>
      <c r="C935" s="36" t="s">
        <v>1349</v>
      </c>
      <c r="D935" s="36" t="s">
        <v>1352</v>
      </c>
      <c r="E935" s="37">
        <v>45456</v>
      </c>
      <c r="F935" s="36" t="s">
        <v>264</v>
      </c>
      <c r="G935" s="36" t="s">
        <v>242</v>
      </c>
      <c r="H935" s="36" t="s">
        <v>255</v>
      </c>
      <c r="I935" s="36" t="s">
        <v>251</v>
      </c>
      <c r="J935" s="36" t="s">
        <v>252</v>
      </c>
      <c r="K935" s="36">
        <v>8</v>
      </c>
    </row>
    <row r="936" spans="1:11">
      <c r="A936" s="36">
        <v>2024</v>
      </c>
      <c r="B936" s="36" t="s">
        <v>1293</v>
      </c>
      <c r="C936" s="36" t="s">
        <v>1349</v>
      </c>
      <c r="D936" s="36" t="s">
        <v>1352</v>
      </c>
      <c r="E936" s="37">
        <v>45456</v>
      </c>
      <c r="F936" s="36" t="s">
        <v>260</v>
      </c>
      <c r="G936" s="36" t="s">
        <v>41</v>
      </c>
      <c r="H936" s="36" t="s">
        <v>255</v>
      </c>
      <c r="I936" s="36" t="s">
        <v>251</v>
      </c>
      <c r="J936" s="36" t="s">
        <v>252</v>
      </c>
      <c r="K936" s="36">
        <v>10</v>
      </c>
    </row>
    <row r="937" spans="1:11">
      <c r="A937" s="36">
        <v>2024</v>
      </c>
      <c r="B937" s="36" t="s">
        <v>1293</v>
      </c>
      <c r="C937" s="36" t="s">
        <v>1349</v>
      </c>
      <c r="D937" s="36" t="s">
        <v>1352</v>
      </c>
      <c r="E937" s="37">
        <v>45456</v>
      </c>
      <c r="F937" s="36" t="s">
        <v>265</v>
      </c>
      <c r="G937" s="36" t="s">
        <v>266</v>
      </c>
      <c r="H937" s="36" t="s">
        <v>255</v>
      </c>
      <c r="I937" s="36" t="s">
        <v>251</v>
      </c>
      <c r="J937" s="36" t="s">
        <v>252</v>
      </c>
      <c r="K937" s="36">
        <v>8</v>
      </c>
    </row>
    <row r="938" spans="1:11">
      <c r="A938" s="36">
        <v>2024</v>
      </c>
      <c r="B938" s="36" t="s">
        <v>1293</v>
      </c>
      <c r="C938" s="36" t="s">
        <v>1349</v>
      </c>
      <c r="D938" s="36" t="s">
        <v>1352</v>
      </c>
      <c r="E938" s="37">
        <v>45456</v>
      </c>
      <c r="F938" s="36" t="s">
        <v>254</v>
      </c>
      <c r="G938" s="36" t="s">
        <v>53</v>
      </c>
      <c r="H938" s="36" t="s">
        <v>255</v>
      </c>
      <c r="I938" s="36" t="s">
        <v>251</v>
      </c>
      <c r="J938" s="36" t="s">
        <v>252</v>
      </c>
      <c r="K938" s="36">
        <v>8</v>
      </c>
    </row>
    <row r="939" spans="1:11">
      <c r="A939" s="36">
        <v>2024</v>
      </c>
      <c r="B939" s="36" t="s">
        <v>1293</v>
      </c>
      <c r="C939" s="36" t="s">
        <v>1349</v>
      </c>
      <c r="D939" s="36" t="s">
        <v>1352</v>
      </c>
      <c r="E939" s="37">
        <v>45457</v>
      </c>
      <c r="F939" s="36" t="s">
        <v>1177</v>
      </c>
      <c r="G939" s="36" t="s">
        <v>1178</v>
      </c>
      <c r="H939" s="36" t="s">
        <v>255</v>
      </c>
      <c r="I939" s="36" t="s">
        <v>251</v>
      </c>
      <c r="J939" s="36" t="s">
        <v>252</v>
      </c>
      <c r="K939" s="36">
        <v>8</v>
      </c>
    </row>
    <row r="940" spans="1:11">
      <c r="A940" s="36">
        <v>2024</v>
      </c>
      <c r="B940" s="36" t="s">
        <v>1293</v>
      </c>
      <c r="C940" s="36" t="s">
        <v>1349</v>
      </c>
      <c r="D940" s="36" t="s">
        <v>1352</v>
      </c>
      <c r="E940" s="37">
        <v>45457</v>
      </c>
      <c r="F940" s="36" t="s">
        <v>258</v>
      </c>
      <c r="G940" s="36" t="s">
        <v>42</v>
      </c>
      <c r="H940" s="36" t="s">
        <v>255</v>
      </c>
      <c r="I940" s="36" t="s">
        <v>251</v>
      </c>
      <c r="J940" s="36" t="s">
        <v>252</v>
      </c>
      <c r="K940" s="36">
        <v>10</v>
      </c>
    </row>
    <row r="941" spans="1:11">
      <c r="A941" s="36">
        <v>2024</v>
      </c>
      <c r="B941" s="36" t="s">
        <v>1293</v>
      </c>
      <c r="C941" s="36" t="s">
        <v>1349</v>
      </c>
      <c r="D941" s="36" t="s">
        <v>1352</v>
      </c>
      <c r="E941" s="37">
        <v>45457</v>
      </c>
      <c r="F941" s="36" t="s">
        <v>257</v>
      </c>
      <c r="G941" s="36" t="s">
        <v>39</v>
      </c>
      <c r="H941" s="36" t="s">
        <v>255</v>
      </c>
      <c r="I941" s="36" t="s">
        <v>251</v>
      </c>
      <c r="J941" s="36" t="s">
        <v>252</v>
      </c>
      <c r="K941" s="36">
        <v>8</v>
      </c>
    </row>
    <row r="942" spans="1:11">
      <c r="A942" s="36">
        <v>2024</v>
      </c>
      <c r="B942" s="36" t="s">
        <v>1293</v>
      </c>
      <c r="C942" s="36" t="s">
        <v>1349</v>
      </c>
      <c r="D942" s="36" t="s">
        <v>1352</v>
      </c>
      <c r="E942" s="37">
        <v>45457</v>
      </c>
      <c r="F942" s="36" t="s">
        <v>264</v>
      </c>
      <c r="G942" s="36" t="s">
        <v>242</v>
      </c>
      <c r="H942" s="36" t="s">
        <v>255</v>
      </c>
      <c r="I942" s="36" t="s">
        <v>251</v>
      </c>
      <c r="J942" s="36" t="s">
        <v>252</v>
      </c>
      <c r="K942" s="36">
        <v>8</v>
      </c>
    </row>
    <row r="943" spans="1:11">
      <c r="A943" s="36">
        <v>2024</v>
      </c>
      <c r="B943" s="36" t="s">
        <v>1293</v>
      </c>
      <c r="C943" s="36" t="s">
        <v>1349</v>
      </c>
      <c r="D943" s="36" t="s">
        <v>1352</v>
      </c>
      <c r="E943" s="37">
        <v>45457</v>
      </c>
      <c r="F943" s="36" t="s">
        <v>260</v>
      </c>
      <c r="G943" s="36" t="s">
        <v>41</v>
      </c>
      <c r="H943" s="36" t="s">
        <v>255</v>
      </c>
      <c r="I943" s="36" t="s">
        <v>251</v>
      </c>
      <c r="J943" s="36" t="s">
        <v>252</v>
      </c>
      <c r="K943" s="36">
        <v>10</v>
      </c>
    </row>
    <row r="944" spans="1:11">
      <c r="A944" s="36">
        <v>2024</v>
      </c>
      <c r="B944" s="36" t="s">
        <v>1293</v>
      </c>
      <c r="C944" s="36" t="s">
        <v>1349</v>
      </c>
      <c r="D944" s="36" t="s">
        <v>1352</v>
      </c>
      <c r="E944" s="37">
        <v>45457</v>
      </c>
      <c r="F944" s="36" t="s">
        <v>265</v>
      </c>
      <c r="G944" s="36" t="s">
        <v>266</v>
      </c>
      <c r="H944" s="36" t="s">
        <v>255</v>
      </c>
      <c r="I944" s="36" t="s">
        <v>251</v>
      </c>
      <c r="J944" s="36" t="s">
        <v>252</v>
      </c>
      <c r="K944" s="36">
        <v>8</v>
      </c>
    </row>
    <row r="945" spans="1:11">
      <c r="A945" s="36">
        <v>2024</v>
      </c>
      <c r="B945" s="36" t="s">
        <v>1293</v>
      </c>
      <c r="C945" s="36" t="s">
        <v>1349</v>
      </c>
      <c r="D945" s="36" t="s">
        <v>1352</v>
      </c>
      <c r="E945" s="37">
        <v>45457</v>
      </c>
      <c r="F945" s="36" t="s">
        <v>254</v>
      </c>
      <c r="G945" s="36" t="s">
        <v>53</v>
      </c>
      <c r="H945" s="36" t="s">
        <v>255</v>
      </c>
      <c r="I945" s="36" t="s">
        <v>251</v>
      </c>
      <c r="J945" s="36" t="s">
        <v>252</v>
      </c>
      <c r="K945" s="36">
        <v>8</v>
      </c>
    </row>
    <row r="946" spans="1:11">
      <c r="A946" s="36">
        <v>2024</v>
      </c>
      <c r="B946" s="36" t="s">
        <v>1293</v>
      </c>
      <c r="C946" s="36" t="s">
        <v>1349</v>
      </c>
      <c r="D946" s="36" t="s">
        <v>1353</v>
      </c>
      <c r="E946" s="37">
        <v>45460</v>
      </c>
      <c r="F946" s="36" t="s">
        <v>1177</v>
      </c>
      <c r="G946" s="36" t="s">
        <v>1178</v>
      </c>
      <c r="H946" s="36" t="s">
        <v>255</v>
      </c>
      <c r="I946" s="36" t="s">
        <v>251</v>
      </c>
      <c r="J946" s="36" t="s">
        <v>252</v>
      </c>
      <c r="K946" s="36">
        <v>8</v>
      </c>
    </row>
    <row r="947" spans="1:11">
      <c r="A947" s="36">
        <v>2024</v>
      </c>
      <c r="B947" s="36" t="s">
        <v>1293</v>
      </c>
      <c r="C947" s="36" t="s">
        <v>1349</v>
      </c>
      <c r="D947" s="36" t="s">
        <v>1353</v>
      </c>
      <c r="E947" s="37">
        <v>45460</v>
      </c>
      <c r="F947" s="36" t="s">
        <v>257</v>
      </c>
      <c r="G947" s="36" t="s">
        <v>39</v>
      </c>
      <c r="H947" s="36" t="s">
        <v>255</v>
      </c>
      <c r="I947" s="36" t="s">
        <v>251</v>
      </c>
      <c r="J947" s="36" t="s">
        <v>252</v>
      </c>
      <c r="K947" s="36">
        <v>8</v>
      </c>
    </row>
    <row r="948" spans="1:11">
      <c r="A948" s="36">
        <v>2024</v>
      </c>
      <c r="B948" s="36" t="s">
        <v>1293</v>
      </c>
      <c r="C948" s="36" t="s">
        <v>1349</v>
      </c>
      <c r="D948" s="36" t="s">
        <v>1353</v>
      </c>
      <c r="E948" s="37">
        <v>45460</v>
      </c>
      <c r="F948" s="36" t="s">
        <v>264</v>
      </c>
      <c r="G948" s="36" t="s">
        <v>242</v>
      </c>
      <c r="H948" s="36" t="s">
        <v>255</v>
      </c>
      <c r="I948" s="36" t="s">
        <v>251</v>
      </c>
      <c r="J948" s="36" t="s">
        <v>252</v>
      </c>
      <c r="K948" s="36">
        <v>8</v>
      </c>
    </row>
    <row r="949" spans="1:11">
      <c r="A949" s="36">
        <v>2024</v>
      </c>
      <c r="B949" s="36" t="s">
        <v>1293</v>
      </c>
      <c r="C949" s="36" t="s">
        <v>1349</v>
      </c>
      <c r="D949" s="36" t="s">
        <v>1353</v>
      </c>
      <c r="E949" s="37">
        <v>45460</v>
      </c>
      <c r="F949" s="36" t="s">
        <v>260</v>
      </c>
      <c r="G949" s="36" t="s">
        <v>41</v>
      </c>
      <c r="H949" s="36" t="s">
        <v>255</v>
      </c>
      <c r="I949" s="36" t="s">
        <v>251</v>
      </c>
      <c r="J949" s="36" t="s">
        <v>252</v>
      </c>
      <c r="K949" s="36">
        <v>10</v>
      </c>
    </row>
    <row r="950" spans="1:11">
      <c r="A950" s="36">
        <v>2024</v>
      </c>
      <c r="B950" s="36" t="s">
        <v>1293</v>
      </c>
      <c r="C950" s="36" t="s">
        <v>1349</v>
      </c>
      <c r="D950" s="36" t="s">
        <v>1353</v>
      </c>
      <c r="E950" s="37">
        <v>45460</v>
      </c>
      <c r="F950" s="36" t="s">
        <v>265</v>
      </c>
      <c r="G950" s="36" t="s">
        <v>266</v>
      </c>
      <c r="H950" s="36" t="s">
        <v>255</v>
      </c>
      <c r="I950" s="36" t="s">
        <v>251</v>
      </c>
      <c r="J950" s="36" t="s">
        <v>252</v>
      </c>
      <c r="K950" s="36">
        <v>8</v>
      </c>
    </row>
    <row r="951" spans="1:11">
      <c r="A951" s="36">
        <v>2024</v>
      </c>
      <c r="B951" s="36" t="s">
        <v>1293</v>
      </c>
      <c r="C951" s="36" t="s">
        <v>1349</v>
      </c>
      <c r="D951" s="36" t="s">
        <v>1353</v>
      </c>
      <c r="E951" s="37">
        <v>45460</v>
      </c>
      <c r="F951" s="36" t="s">
        <v>254</v>
      </c>
      <c r="G951" s="36" t="s">
        <v>53</v>
      </c>
      <c r="H951" s="36" t="s">
        <v>255</v>
      </c>
      <c r="I951" s="36" t="s">
        <v>251</v>
      </c>
      <c r="J951" s="36" t="s">
        <v>252</v>
      </c>
      <c r="K951" s="36">
        <v>8</v>
      </c>
    </row>
    <row r="952" spans="1:11">
      <c r="A952" s="36">
        <v>2024</v>
      </c>
      <c r="B952" s="36" t="s">
        <v>1293</v>
      </c>
      <c r="C952" s="36" t="s">
        <v>1349</v>
      </c>
      <c r="D952" s="36" t="s">
        <v>1353</v>
      </c>
      <c r="E952" s="37">
        <v>45461</v>
      </c>
      <c r="F952" s="36" t="s">
        <v>1177</v>
      </c>
      <c r="G952" s="36" t="s">
        <v>1178</v>
      </c>
      <c r="H952" s="36" t="s">
        <v>255</v>
      </c>
      <c r="I952" s="36" t="s">
        <v>251</v>
      </c>
      <c r="J952" s="36" t="s">
        <v>252</v>
      </c>
      <c r="K952" s="36">
        <v>8</v>
      </c>
    </row>
    <row r="953" spans="1:11">
      <c r="A953" s="36">
        <v>2024</v>
      </c>
      <c r="B953" s="36" t="s">
        <v>1293</v>
      </c>
      <c r="C953" s="36" t="s">
        <v>1349</v>
      </c>
      <c r="D953" s="36" t="s">
        <v>1353</v>
      </c>
      <c r="E953" s="37">
        <v>45461</v>
      </c>
      <c r="F953" s="36" t="s">
        <v>258</v>
      </c>
      <c r="G953" s="36" t="s">
        <v>42</v>
      </c>
      <c r="H953" s="36" t="s">
        <v>255</v>
      </c>
      <c r="I953" s="36" t="s">
        <v>251</v>
      </c>
      <c r="J953" s="36" t="s">
        <v>252</v>
      </c>
      <c r="K953" s="36">
        <v>8</v>
      </c>
    </row>
    <row r="954" spans="1:11">
      <c r="A954" s="36">
        <v>2024</v>
      </c>
      <c r="B954" s="36" t="s">
        <v>1293</v>
      </c>
      <c r="C954" s="36" t="s">
        <v>1349</v>
      </c>
      <c r="D954" s="36" t="s">
        <v>1353</v>
      </c>
      <c r="E954" s="37">
        <v>45461</v>
      </c>
      <c r="F954" s="36" t="s">
        <v>257</v>
      </c>
      <c r="G954" s="36" t="s">
        <v>39</v>
      </c>
      <c r="H954" s="36" t="s">
        <v>255</v>
      </c>
      <c r="I954" s="36" t="s">
        <v>251</v>
      </c>
      <c r="J954" s="36" t="s">
        <v>252</v>
      </c>
      <c r="K954" s="36">
        <v>8</v>
      </c>
    </row>
    <row r="955" spans="1:11">
      <c r="A955" s="36">
        <v>2024</v>
      </c>
      <c r="B955" s="36" t="s">
        <v>1293</v>
      </c>
      <c r="C955" s="36" t="s">
        <v>1349</v>
      </c>
      <c r="D955" s="36" t="s">
        <v>1353</v>
      </c>
      <c r="E955" s="37">
        <v>45461</v>
      </c>
      <c r="F955" s="36" t="s">
        <v>264</v>
      </c>
      <c r="G955" s="36" t="s">
        <v>242</v>
      </c>
      <c r="H955" s="36" t="s">
        <v>255</v>
      </c>
      <c r="I955" s="36" t="s">
        <v>251</v>
      </c>
      <c r="J955" s="36" t="s">
        <v>252</v>
      </c>
      <c r="K955" s="36">
        <v>8</v>
      </c>
    </row>
    <row r="956" spans="1:11">
      <c r="A956" s="36">
        <v>2024</v>
      </c>
      <c r="B956" s="36" t="s">
        <v>1293</v>
      </c>
      <c r="C956" s="36" t="s">
        <v>1349</v>
      </c>
      <c r="D956" s="36" t="s">
        <v>1353</v>
      </c>
      <c r="E956" s="37">
        <v>45461</v>
      </c>
      <c r="F956" s="36" t="s">
        <v>260</v>
      </c>
      <c r="G956" s="36" t="s">
        <v>41</v>
      </c>
      <c r="H956" s="36" t="s">
        <v>255</v>
      </c>
      <c r="I956" s="36" t="s">
        <v>251</v>
      </c>
      <c r="J956" s="36" t="s">
        <v>252</v>
      </c>
      <c r="K956" s="36">
        <v>10</v>
      </c>
    </row>
    <row r="957" spans="1:11">
      <c r="A957" s="36">
        <v>2024</v>
      </c>
      <c r="B957" s="36" t="s">
        <v>1293</v>
      </c>
      <c r="C957" s="36" t="s">
        <v>1349</v>
      </c>
      <c r="D957" s="36" t="s">
        <v>1353</v>
      </c>
      <c r="E957" s="37">
        <v>45461</v>
      </c>
      <c r="F957" s="36" t="s">
        <v>265</v>
      </c>
      <c r="G957" s="36" t="s">
        <v>266</v>
      </c>
      <c r="H957" s="36" t="s">
        <v>255</v>
      </c>
      <c r="I957" s="36" t="s">
        <v>251</v>
      </c>
      <c r="J957" s="36" t="s">
        <v>252</v>
      </c>
      <c r="K957" s="36">
        <v>8</v>
      </c>
    </row>
    <row r="958" spans="1:11">
      <c r="A958" s="36">
        <v>2024</v>
      </c>
      <c r="B958" s="36" t="s">
        <v>1293</v>
      </c>
      <c r="C958" s="36" t="s">
        <v>1349</v>
      </c>
      <c r="D958" s="36" t="s">
        <v>1353</v>
      </c>
      <c r="E958" s="37">
        <v>45461</v>
      </c>
      <c r="F958" s="36" t="s">
        <v>254</v>
      </c>
      <c r="G958" s="36" t="s">
        <v>53</v>
      </c>
      <c r="H958" s="36" t="s">
        <v>255</v>
      </c>
      <c r="I958" s="36" t="s">
        <v>251</v>
      </c>
      <c r="J958" s="36" t="s">
        <v>252</v>
      </c>
      <c r="K958" s="36">
        <v>8</v>
      </c>
    </row>
    <row r="959" spans="1:11">
      <c r="A959" s="36">
        <v>2024</v>
      </c>
      <c r="B959" s="36" t="s">
        <v>1293</v>
      </c>
      <c r="C959" s="36" t="s">
        <v>1349</v>
      </c>
      <c r="D959" s="36" t="s">
        <v>1353</v>
      </c>
      <c r="E959" s="37">
        <v>45462</v>
      </c>
      <c r="F959" s="36" t="s">
        <v>258</v>
      </c>
      <c r="G959" s="36" t="s">
        <v>42</v>
      </c>
      <c r="H959" s="36" t="s">
        <v>255</v>
      </c>
      <c r="I959" s="36" t="s">
        <v>251</v>
      </c>
      <c r="J959" s="36" t="s">
        <v>252</v>
      </c>
      <c r="K959" s="36">
        <v>8</v>
      </c>
    </row>
    <row r="960" spans="1:11">
      <c r="A960" s="36">
        <v>2024</v>
      </c>
      <c r="B960" s="36" t="s">
        <v>1293</v>
      </c>
      <c r="C960" s="36" t="s">
        <v>1349</v>
      </c>
      <c r="D960" s="36" t="s">
        <v>1353</v>
      </c>
      <c r="E960" s="37">
        <v>45462</v>
      </c>
      <c r="F960" s="36" t="s">
        <v>257</v>
      </c>
      <c r="G960" s="36" t="s">
        <v>39</v>
      </c>
      <c r="H960" s="36" t="s">
        <v>255</v>
      </c>
      <c r="I960" s="36" t="s">
        <v>251</v>
      </c>
      <c r="J960" s="36" t="s">
        <v>252</v>
      </c>
      <c r="K960" s="36">
        <v>8</v>
      </c>
    </row>
    <row r="961" spans="1:11">
      <c r="A961" s="36">
        <v>2024</v>
      </c>
      <c r="B961" s="36" t="s">
        <v>1293</v>
      </c>
      <c r="C961" s="36" t="s">
        <v>1349</v>
      </c>
      <c r="D961" s="36" t="s">
        <v>1353</v>
      </c>
      <c r="E961" s="37">
        <v>45462</v>
      </c>
      <c r="F961" s="36" t="s">
        <v>264</v>
      </c>
      <c r="G961" s="36" t="s">
        <v>242</v>
      </c>
      <c r="H961" s="36" t="s">
        <v>255</v>
      </c>
      <c r="I961" s="36" t="s">
        <v>251</v>
      </c>
      <c r="J961" s="36" t="s">
        <v>252</v>
      </c>
      <c r="K961" s="36">
        <v>8</v>
      </c>
    </row>
    <row r="962" spans="1:11">
      <c r="A962" s="36">
        <v>2024</v>
      </c>
      <c r="B962" s="36" t="s">
        <v>1293</v>
      </c>
      <c r="C962" s="36" t="s">
        <v>1349</v>
      </c>
      <c r="D962" s="36" t="s">
        <v>1353</v>
      </c>
      <c r="E962" s="37">
        <v>45462</v>
      </c>
      <c r="F962" s="36" t="s">
        <v>260</v>
      </c>
      <c r="G962" s="36" t="s">
        <v>41</v>
      </c>
      <c r="H962" s="36" t="s">
        <v>255</v>
      </c>
      <c r="I962" s="36" t="s">
        <v>251</v>
      </c>
      <c r="J962" s="36" t="s">
        <v>252</v>
      </c>
      <c r="K962" s="36">
        <v>10</v>
      </c>
    </row>
    <row r="963" spans="1:11">
      <c r="A963" s="36">
        <v>2024</v>
      </c>
      <c r="B963" s="36" t="s">
        <v>1293</v>
      </c>
      <c r="C963" s="36" t="s">
        <v>1349</v>
      </c>
      <c r="D963" s="36" t="s">
        <v>1353</v>
      </c>
      <c r="E963" s="37">
        <v>45462</v>
      </c>
      <c r="F963" s="36" t="s">
        <v>265</v>
      </c>
      <c r="G963" s="36" t="s">
        <v>266</v>
      </c>
      <c r="H963" s="36" t="s">
        <v>255</v>
      </c>
      <c r="I963" s="36" t="s">
        <v>251</v>
      </c>
      <c r="J963" s="36" t="s">
        <v>252</v>
      </c>
      <c r="K963" s="36">
        <v>8</v>
      </c>
    </row>
    <row r="964" spans="1:11">
      <c r="A964" s="36">
        <v>2024</v>
      </c>
      <c r="B964" s="36" t="s">
        <v>1293</v>
      </c>
      <c r="C964" s="36" t="s">
        <v>1349</v>
      </c>
      <c r="D964" s="36" t="s">
        <v>1353</v>
      </c>
      <c r="E964" s="37">
        <v>45462</v>
      </c>
      <c r="F964" s="36" t="s">
        <v>254</v>
      </c>
      <c r="G964" s="36" t="s">
        <v>53</v>
      </c>
      <c r="H964" s="36" t="s">
        <v>255</v>
      </c>
      <c r="I964" s="36" t="s">
        <v>251</v>
      </c>
      <c r="J964" s="36" t="s">
        <v>252</v>
      </c>
      <c r="K964" s="36">
        <v>8</v>
      </c>
    </row>
    <row r="965" spans="1:11">
      <c r="A965" s="36">
        <v>2024</v>
      </c>
      <c r="B965" s="36" t="s">
        <v>1293</v>
      </c>
      <c r="C965" s="36" t="s">
        <v>1349</v>
      </c>
      <c r="D965" s="36" t="s">
        <v>1353</v>
      </c>
      <c r="E965" s="37">
        <v>45463</v>
      </c>
      <c r="F965" s="36" t="s">
        <v>1177</v>
      </c>
      <c r="G965" s="36" t="s">
        <v>1178</v>
      </c>
      <c r="H965" s="36" t="s">
        <v>255</v>
      </c>
      <c r="I965" s="36" t="s">
        <v>251</v>
      </c>
      <c r="J965" s="36" t="s">
        <v>252</v>
      </c>
      <c r="K965" s="36">
        <v>8</v>
      </c>
    </row>
    <row r="966" spans="1:11">
      <c r="A966" s="36">
        <v>2024</v>
      </c>
      <c r="B966" s="36" t="s">
        <v>1293</v>
      </c>
      <c r="C966" s="36" t="s">
        <v>1349</v>
      </c>
      <c r="D966" s="36" t="s">
        <v>1353</v>
      </c>
      <c r="E966" s="37">
        <v>45463</v>
      </c>
      <c r="F966" s="36" t="s">
        <v>258</v>
      </c>
      <c r="G966" s="36" t="s">
        <v>42</v>
      </c>
      <c r="H966" s="36" t="s">
        <v>255</v>
      </c>
      <c r="I966" s="36" t="s">
        <v>251</v>
      </c>
      <c r="J966" s="36" t="s">
        <v>252</v>
      </c>
      <c r="K966" s="36">
        <v>8</v>
      </c>
    </row>
    <row r="967" spans="1:11">
      <c r="A967" s="36">
        <v>2024</v>
      </c>
      <c r="B967" s="36" t="s">
        <v>1293</v>
      </c>
      <c r="C967" s="36" t="s">
        <v>1349</v>
      </c>
      <c r="D967" s="36" t="s">
        <v>1353</v>
      </c>
      <c r="E967" s="37">
        <v>45463</v>
      </c>
      <c r="F967" s="36" t="s">
        <v>257</v>
      </c>
      <c r="G967" s="36" t="s">
        <v>39</v>
      </c>
      <c r="H967" s="36" t="s">
        <v>255</v>
      </c>
      <c r="I967" s="36" t="s">
        <v>251</v>
      </c>
      <c r="J967" s="36" t="s">
        <v>252</v>
      </c>
      <c r="K967" s="36">
        <v>10</v>
      </c>
    </row>
    <row r="968" spans="1:11">
      <c r="A968" s="36">
        <v>2024</v>
      </c>
      <c r="B968" s="36" t="s">
        <v>1293</v>
      </c>
      <c r="C968" s="36" t="s">
        <v>1349</v>
      </c>
      <c r="D968" s="36" t="s">
        <v>1353</v>
      </c>
      <c r="E968" s="37">
        <v>45463</v>
      </c>
      <c r="F968" s="36" t="s">
        <v>264</v>
      </c>
      <c r="G968" s="36" t="s">
        <v>242</v>
      </c>
      <c r="H968" s="36" t="s">
        <v>255</v>
      </c>
      <c r="I968" s="36" t="s">
        <v>251</v>
      </c>
      <c r="J968" s="36" t="s">
        <v>252</v>
      </c>
      <c r="K968" s="36">
        <v>8</v>
      </c>
    </row>
    <row r="969" spans="1:11">
      <c r="A969" s="36">
        <v>2024</v>
      </c>
      <c r="B969" s="36" t="s">
        <v>1293</v>
      </c>
      <c r="C969" s="36" t="s">
        <v>1349</v>
      </c>
      <c r="D969" s="36" t="s">
        <v>1353</v>
      </c>
      <c r="E969" s="37">
        <v>45463</v>
      </c>
      <c r="F969" s="36" t="s">
        <v>260</v>
      </c>
      <c r="G969" s="36" t="s">
        <v>41</v>
      </c>
      <c r="H969" s="36" t="s">
        <v>255</v>
      </c>
      <c r="I969" s="36" t="s">
        <v>251</v>
      </c>
      <c r="J969" s="36" t="s">
        <v>252</v>
      </c>
      <c r="K969" s="36">
        <v>10</v>
      </c>
    </row>
    <row r="970" spans="1:11">
      <c r="A970" s="36">
        <v>2024</v>
      </c>
      <c r="B970" s="36" t="s">
        <v>1293</v>
      </c>
      <c r="C970" s="36" t="s">
        <v>1349</v>
      </c>
      <c r="D970" s="36" t="s">
        <v>1353</v>
      </c>
      <c r="E970" s="37">
        <v>45463</v>
      </c>
      <c r="F970" s="36" t="s">
        <v>265</v>
      </c>
      <c r="G970" s="36" t="s">
        <v>266</v>
      </c>
      <c r="H970" s="36" t="s">
        <v>255</v>
      </c>
      <c r="I970" s="36" t="s">
        <v>251</v>
      </c>
      <c r="J970" s="36" t="s">
        <v>252</v>
      </c>
      <c r="K970" s="36">
        <v>8</v>
      </c>
    </row>
    <row r="971" spans="1:11">
      <c r="A971" s="36">
        <v>2024</v>
      </c>
      <c r="B971" s="36" t="s">
        <v>1293</v>
      </c>
      <c r="C971" s="36" t="s">
        <v>1349</v>
      </c>
      <c r="D971" s="36" t="s">
        <v>1353</v>
      </c>
      <c r="E971" s="37">
        <v>45463</v>
      </c>
      <c r="F971" s="36" t="s">
        <v>254</v>
      </c>
      <c r="G971" s="36" t="s">
        <v>53</v>
      </c>
      <c r="H971" s="36" t="s">
        <v>255</v>
      </c>
      <c r="I971" s="36" t="s">
        <v>251</v>
      </c>
      <c r="J971" s="36" t="s">
        <v>252</v>
      </c>
      <c r="K971" s="36">
        <v>8</v>
      </c>
    </row>
    <row r="972" spans="1:11">
      <c r="A972" s="36">
        <v>2024</v>
      </c>
      <c r="B972" s="36" t="s">
        <v>1293</v>
      </c>
      <c r="C972" s="36" t="s">
        <v>1349</v>
      </c>
      <c r="D972" s="36" t="s">
        <v>1353</v>
      </c>
      <c r="E972" s="37">
        <v>45464</v>
      </c>
      <c r="F972" s="36" t="s">
        <v>1177</v>
      </c>
      <c r="G972" s="36" t="s">
        <v>1178</v>
      </c>
      <c r="H972" s="36" t="s">
        <v>255</v>
      </c>
      <c r="I972" s="36" t="s">
        <v>251</v>
      </c>
      <c r="J972" s="36" t="s">
        <v>252</v>
      </c>
      <c r="K972" s="36">
        <v>8</v>
      </c>
    </row>
    <row r="973" spans="1:11">
      <c r="A973" s="36">
        <v>2024</v>
      </c>
      <c r="B973" s="36" t="s">
        <v>1293</v>
      </c>
      <c r="C973" s="36" t="s">
        <v>1349</v>
      </c>
      <c r="D973" s="36" t="s">
        <v>1353</v>
      </c>
      <c r="E973" s="37">
        <v>45464</v>
      </c>
      <c r="F973" s="36" t="s">
        <v>258</v>
      </c>
      <c r="G973" s="36" t="s">
        <v>42</v>
      </c>
      <c r="H973" s="36" t="s">
        <v>255</v>
      </c>
      <c r="I973" s="36" t="s">
        <v>251</v>
      </c>
      <c r="J973" s="36" t="s">
        <v>252</v>
      </c>
      <c r="K973" s="36">
        <v>8</v>
      </c>
    </row>
    <row r="974" spans="1:11">
      <c r="A974" s="36">
        <v>2024</v>
      </c>
      <c r="B974" s="36" t="s">
        <v>1293</v>
      </c>
      <c r="C974" s="36" t="s">
        <v>1349</v>
      </c>
      <c r="D974" s="36" t="s">
        <v>1353</v>
      </c>
      <c r="E974" s="37">
        <v>45464</v>
      </c>
      <c r="F974" s="36" t="s">
        <v>257</v>
      </c>
      <c r="G974" s="36" t="s">
        <v>39</v>
      </c>
      <c r="H974" s="36" t="s">
        <v>255</v>
      </c>
      <c r="I974" s="36" t="s">
        <v>251</v>
      </c>
      <c r="J974" s="36" t="s">
        <v>252</v>
      </c>
      <c r="K974" s="36">
        <v>8</v>
      </c>
    </row>
    <row r="975" spans="1:11">
      <c r="A975" s="36">
        <v>2024</v>
      </c>
      <c r="B975" s="36" t="s">
        <v>1293</v>
      </c>
      <c r="C975" s="36" t="s">
        <v>1349</v>
      </c>
      <c r="D975" s="36" t="s">
        <v>1353</v>
      </c>
      <c r="E975" s="37">
        <v>45464</v>
      </c>
      <c r="F975" s="36" t="s">
        <v>264</v>
      </c>
      <c r="G975" s="36" t="s">
        <v>242</v>
      </c>
      <c r="H975" s="36" t="s">
        <v>255</v>
      </c>
      <c r="I975" s="36" t="s">
        <v>251</v>
      </c>
      <c r="J975" s="36" t="s">
        <v>252</v>
      </c>
      <c r="K975" s="36">
        <v>8</v>
      </c>
    </row>
    <row r="976" spans="1:11">
      <c r="A976" s="36">
        <v>2024</v>
      </c>
      <c r="B976" s="36" t="s">
        <v>1293</v>
      </c>
      <c r="C976" s="36" t="s">
        <v>1349</v>
      </c>
      <c r="D976" s="36" t="s">
        <v>1353</v>
      </c>
      <c r="E976" s="37">
        <v>45464</v>
      </c>
      <c r="F976" s="36" t="s">
        <v>260</v>
      </c>
      <c r="G976" s="36" t="s">
        <v>41</v>
      </c>
      <c r="H976" s="36" t="s">
        <v>255</v>
      </c>
      <c r="I976" s="36" t="s">
        <v>251</v>
      </c>
      <c r="J976" s="36" t="s">
        <v>252</v>
      </c>
      <c r="K976" s="36">
        <v>10</v>
      </c>
    </row>
    <row r="977" spans="1:11">
      <c r="A977" s="36">
        <v>2024</v>
      </c>
      <c r="B977" s="36" t="s">
        <v>1293</v>
      </c>
      <c r="C977" s="36" t="s">
        <v>1349</v>
      </c>
      <c r="D977" s="36" t="s">
        <v>1353</v>
      </c>
      <c r="E977" s="37">
        <v>45464</v>
      </c>
      <c r="F977" s="36" t="s">
        <v>265</v>
      </c>
      <c r="G977" s="36" t="s">
        <v>266</v>
      </c>
      <c r="H977" s="36" t="s">
        <v>255</v>
      </c>
      <c r="I977" s="36" t="s">
        <v>251</v>
      </c>
      <c r="J977" s="36" t="s">
        <v>252</v>
      </c>
      <c r="K977" s="36">
        <v>8</v>
      </c>
    </row>
    <row r="978" spans="1:11">
      <c r="A978" s="36">
        <v>2024</v>
      </c>
      <c r="B978" s="36" t="s">
        <v>1293</v>
      </c>
      <c r="C978" s="36" t="s">
        <v>1349</v>
      </c>
      <c r="D978" s="36" t="s">
        <v>1353</v>
      </c>
      <c r="E978" s="37">
        <v>45464</v>
      </c>
      <c r="F978" s="36" t="s">
        <v>254</v>
      </c>
      <c r="G978" s="36" t="s">
        <v>53</v>
      </c>
      <c r="H978" s="36" t="s">
        <v>255</v>
      </c>
      <c r="I978" s="36" t="s">
        <v>251</v>
      </c>
      <c r="J978" s="36" t="s">
        <v>252</v>
      </c>
      <c r="K978" s="36">
        <v>8</v>
      </c>
    </row>
    <row r="979" spans="1:11">
      <c r="A979" s="36">
        <v>2024</v>
      </c>
      <c r="B979" s="36" t="s">
        <v>1293</v>
      </c>
      <c r="C979" s="36" t="s">
        <v>1349</v>
      </c>
      <c r="D979" s="36" t="s">
        <v>1354</v>
      </c>
      <c r="E979" s="37">
        <v>45467</v>
      </c>
      <c r="F979" s="36" t="s">
        <v>1177</v>
      </c>
      <c r="G979" s="36" t="s">
        <v>1178</v>
      </c>
      <c r="H979" s="36" t="s">
        <v>255</v>
      </c>
      <c r="I979" s="36" t="s">
        <v>251</v>
      </c>
      <c r="J979" s="36" t="s">
        <v>252</v>
      </c>
      <c r="K979" s="36">
        <v>8</v>
      </c>
    </row>
    <row r="980" spans="1:11">
      <c r="A980" s="36">
        <v>2024</v>
      </c>
      <c r="B980" s="36" t="s">
        <v>1293</v>
      </c>
      <c r="C980" s="36" t="s">
        <v>1349</v>
      </c>
      <c r="D980" s="36" t="s">
        <v>1354</v>
      </c>
      <c r="E980" s="37">
        <v>45467</v>
      </c>
      <c r="F980" s="36" t="s">
        <v>258</v>
      </c>
      <c r="G980" s="36" t="s">
        <v>42</v>
      </c>
      <c r="H980" s="36" t="s">
        <v>255</v>
      </c>
      <c r="I980" s="36" t="s">
        <v>251</v>
      </c>
      <c r="J980" s="36" t="s">
        <v>252</v>
      </c>
      <c r="K980" s="36">
        <v>8</v>
      </c>
    </row>
    <row r="981" spans="1:11">
      <c r="A981" s="36">
        <v>2024</v>
      </c>
      <c r="B981" s="36" t="s">
        <v>1293</v>
      </c>
      <c r="C981" s="36" t="s">
        <v>1349</v>
      </c>
      <c r="D981" s="36" t="s">
        <v>1354</v>
      </c>
      <c r="E981" s="37">
        <v>45467</v>
      </c>
      <c r="F981" s="36" t="s">
        <v>257</v>
      </c>
      <c r="G981" s="36" t="s">
        <v>39</v>
      </c>
      <c r="H981" s="36" t="s">
        <v>255</v>
      </c>
      <c r="I981" s="36" t="s">
        <v>251</v>
      </c>
      <c r="J981" s="36" t="s">
        <v>252</v>
      </c>
      <c r="K981" s="36">
        <v>8</v>
      </c>
    </row>
    <row r="982" spans="1:11">
      <c r="A982" s="36">
        <v>2024</v>
      </c>
      <c r="B982" s="36" t="s">
        <v>1293</v>
      </c>
      <c r="C982" s="36" t="s">
        <v>1349</v>
      </c>
      <c r="D982" s="36" t="s">
        <v>1354</v>
      </c>
      <c r="E982" s="37">
        <v>45467</v>
      </c>
      <c r="F982" s="36" t="s">
        <v>264</v>
      </c>
      <c r="G982" s="36" t="s">
        <v>242</v>
      </c>
      <c r="H982" s="36" t="s">
        <v>255</v>
      </c>
      <c r="I982" s="36" t="s">
        <v>251</v>
      </c>
      <c r="J982" s="36" t="s">
        <v>252</v>
      </c>
      <c r="K982" s="36">
        <v>8</v>
      </c>
    </row>
    <row r="983" spans="1:11">
      <c r="A983" s="36">
        <v>2024</v>
      </c>
      <c r="B983" s="36" t="s">
        <v>1293</v>
      </c>
      <c r="C983" s="36" t="s">
        <v>1349</v>
      </c>
      <c r="D983" s="36" t="s">
        <v>1354</v>
      </c>
      <c r="E983" s="37">
        <v>45467</v>
      </c>
      <c r="F983" s="36" t="s">
        <v>260</v>
      </c>
      <c r="G983" s="36" t="s">
        <v>41</v>
      </c>
      <c r="H983" s="36" t="s">
        <v>255</v>
      </c>
      <c r="I983" s="36" t="s">
        <v>251</v>
      </c>
      <c r="J983" s="36" t="s">
        <v>252</v>
      </c>
      <c r="K983" s="36">
        <v>10</v>
      </c>
    </row>
    <row r="984" spans="1:11">
      <c r="A984" s="36">
        <v>2024</v>
      </c>
      <c r="B984" s="36" t="s">
        <v>1293</v>
      </c>
      <c r="C984" s="36" t="s">
        <v>1349</v>
      </c>
      <c r="D984" s="36" t="s">
        <v>1354</v>
      </c>
      <c r="E984" s="37">
        <v>45467</v>
      </c>
      <c r="F984" s="36" t="s">
        <v>265</v>
      </c>
      <c r="G984" s="36" t="s">
        <v>266</v>
      </c>
      <c r="H984" s="36" t="s">
        <v>255</v>
      </c>
      <c r="I984" s="36" t="s">
        <v>251</v>
      </c>
      <c r="J984" s="36" t="s">
        <v>252</v>
      </c>
      <c r="K984" s="36">
        <v>8</v>
      </c>
    </row>
    <row r="985" spans="1:11">
      <c r="A985" s="36">
        <v>2024</v>
      </c>
      <c r="B985" s="36" t="s">
        <v>1293</v>
      </c>
      <c r="C985" s="36" t="s">
        <v>1349</v>
      </c>
      <c r="D985" s="36" t="s">
        <v>1354</v>
      </c>
      <c r="E985" s="37">
        <v>45467</v>
      </c>
      <c r="F985" s="36" t="s">
        <v>254</v>
      </c>
      <c r="G985" s="36" t="s">
        <v>53</v>
      </c>
      <c r="H985" s="36" t="s">
        <v>255</v>
      </c>
      <c r="I985" s="36" t="s">
        <v>251</v>
      </c>
      <c r="J985" s="36" t="s">
        <v>252</v>
      </c>
      <c r="K985" s="36">
        <v>8</v>
      </c>
    </row>
    <row r="986" spans="1:11">
      <c r="A986" s="36">
        <v>2024</v>
      </c>
      <c r="B986" s="36" t="s">
        <v>1293</v>
      </c>
      <c r="C986" s="36" t="s">
        <v>1349</v>
      </c>
      <c r="D986" s="36" t="s">
        <v>1354</v>
      </c>
      <c r="E986" s="37">
        <v>45468</v>
      </c>
      <c r="F986" s="36" t="s">
        <v>1177</v>
      </c>
      <c r="G986" s="36" t="s">
        <v>1178</v>
      </c>
      <c r="H986" s="36" t="s">
        <v>255</v>
      </c>
      <c r="I986" s="36" t="s">
        <v>251</v>
      </c>
      <c r="J986" s="36" t="s">
        <v>252</v>
      </c>
      <c r="K986" s="36">
        <v>8</v>
      </c>
    </row>
    <row r="987" spans="1:11">
      <c r="A987" s="36">
        <v>2024</v>
      </c>
      <c r="B987" s="36" t="s">
        <v>1293</v>
      </c>
      <c r="C987" s="36" t="s">
        <v>1349</v>
      </c>
      <c r="D987" s="36" t="s">
        <v>1354</v>
      </c>
      <c r="E987" s="37">
        <v>45468</v>
      </c>
      <c r="F987" s="36" t="s">
        <v>258</v>
      </c>
      <c r="G987" s="36" t="s">
        <v>42</v>
      </c>
      <c r="H987" s="36" t="s">
        <v>255</v>
      </c>
      <c r="I987" s="36" t="s">
        <v>251</v>
      </c>
      <c r="J987" s="36" t="s">
        <v>252</v>
      </c>
      <c r="K987" s="36">
        <v>10</v>
      </c>
    </row>
    <row r="988" spans="1:11">
      <c r="A988" s="36">
        <v>2024</v>
      </c>
      <c r="B988" s="36" t="s">
        <v>1293</v>
      </c>
      <c r="C988" s="36" t="s">
        <v>1349</v>
      </c>
      <c r="D988" s="36" t="s">
        <v>1354</v>
      </c>
      <c r="E988" s="37">
        <v>45468</v>
      </c>
      <c r="F988" s="36" t="s">
        <v>257</v>
      </c>
      <c r="G988" s="36" t="s">
        <v>39</v>
      </c>
      <c r="H988" s="36" t="s">
        <v>255</v>
      </c>
      <c r="I988" s="36" t="s">
        <v>251</v>
      </c>
      <c r="J988" s="36" t="s">
        <v>252</v>
      </c>
      <c r="K988" s="36">
        <v>8</v>
      </c>
    </row>
    <row r="989" spans="1:11">
      <c r="A989" s="36">
        <v>2024</v>
      </c>
      <c r="B989" s="36" t="s">
        <v>1293</v>
      </c>
      <c r="C989" s="36" t="s">
        <v>1349</v>
      </c>
      <c r="D989" s="36" t="s">
        <v>1354</v>
      </c>
      <c r="E989" s="37">
        <v>45468</v>
      </c>
      <c r="F989" s="36" t="s">
        <v>264</v>
      </c>
      <c r="G989" s="36" t="s">
        <v>242</v>
      </c>
      <c r="H989" s="36" t="s">
        <v>255</v>
      </c>
      <c r="I989" s="36" t="s">
        <v>251</v>
      </c>
      <c r="J989" s="36" t="s">
        <v>252</v>
      </c>
      <c r="K989" s="36">
        <v>8</v>
      </c>
    </row>
    <row r="990" spans="1:11">
      <c r="A990" s="36">
        <v>2024</v>
      </c>
      <c r="B990" s="36" t="s">
        <v>1293</v>
      </c>
      <c r="C990" s="36" t="s">
        <v>1349</v>
      </c>
      <c r="D990" s="36" t="s">
        <v>1354</v>
      </c>
      <c r="E990" s="37">
        <v>45468</v>
      </c>
      <c r="F990" s="36" t="s">
        <v>260</v>
      </c>
      <c r="G990" s="36" t="s">
        <v>41</v>
      </c>
      <c r="H990" s="36" t="s">
        <v>255</v>
      </c>
      <c r="I990" s="36" t="s">
        <v>251</v>
      </c>
      <c r="J990" s="36" t="s">
        <v>252</v>
      </c>
      <c r="K990" s="36">
        <v>10</v>
      </c>
    </row>
    <row r="991" spans="1:11">
      <c r="A991" s="36">
        <v>2024</v>
      </c>
      <c r="B991" s="36" t="s">
        <v>1293</v>
      </c>
      <c r="C991" s="36" t="s">
        <v>1349</v>
      </c>
      <c r="D991" s="36" t="s">
        <v>1354</v>
      </c>
      <c r="E991" s="37">
        <v>45468</v>
      </c>
      <c r="F991" s="36" t="s">
        <v>265</v>
      </c>
      <c r="G991" s="36" t="s">
        <v>266</v>
      </c>
      <c r="H991" s="36" t="s">
        <v>255</v>
      </c>
      <c r="I991" s="36" t="s">
        <v>251</v>
      </c>
      <c r="J991" s="36" t="s">
        <v>252</v>
      </c>
      <c r="K991" s="36">
        <v>8</v>
      </c>
    </row>
    <row r="992" spans="1:11">
      <c r="A992" s="36">
        <v>2024</v>
      </c>
      <c r="B992" s="36" t="s">
        <v>1293</v>
      </c>
      <c r="C992" s="36" t="s">
        <v>1349</v>
      </c>
      <c r="D992" s="36" t="s">
        <v>1354</v>
      </c>
      <c r="E992" s="37">
        <v>45468</v>
      </c>
      <c r="F992" s="36" t="s">
        <v>254</v>
      </c>
      <c r="G992" s="36" t="s">
        <v>53</v>
      </c>
      <c r="H992" s="36" t="s">
        <v>255</v>
      </c>
      <c r="I992" s="36" t="s">
        <v>251</v>
      </c>
      <c r="J992" s="36" t="s">
        <v>252</v>
      </c>
      <c r="K992" s="36">
        <v>8</v>
      </c>
    </row>
    <row r="993" spans="1:11">
      <c r="A993" s="36">
        <v>2024</v>
      </c>
      <c r="B993" s="36" t="s">
        <v>1293</v>
      </c>
      <c r="C993" s="36" t="s">
        <v>1349</v>
      </c>
      <c r="D993" s="36" t="s">
        <v>1354</v>
      </c>
      <c r="E993" s="37">
        <v>45469</v>
      </c>
      <c r="F993" s="36" t="s">
        <v>258</v>
      </c>
      <c r="G993" s="36" t="s">
        <v>42</v>
      </c>
      <c r="H993" s="36" t="s">
        <v>255</v>
      </c>
      <c r="I993" s="36" t="s">
        <v>251</v>
      </c>
      <c r="J993" s="36" t="s">
        <v>252</v>
      </c>
      <c r="K993" s="36">
        <v>10</v>
      </c>
    </row>
    <row r="994" spans="1:11">
      <c r="A994" s="36">
        <v>2024</v>
      </c>
      <c r="B994" s="36" t="s">
        <v>1293</v>
      </c>
      <c r="C994" s="36" t="s">
        <v>1349</v>
      </c>
      <c r="D994" s="36" t="s">
        <v>1354</v>
      </c>
      <c r="E994" s="37">
        <v>45469</v>
      </c>
      <c r="F994" s="36" t="s">
        <v>257</v>
      </c>
      <c r="G994" s="36" t="s">
        <v>39</v>
      </c>
      <c r="H994" s="36" t="s">
        <v>255</v>
      </c>
      <c r="I994" s="36" t="s">
        <v>251</v>
      </c>
      <c r="J994" s="36" t="s">
        <v>252</v>
      </c>
      <c r="K994" s="36">
        <v>10</v>
      </c>
    </row>
    <row r="995" spans="1:11">
      <c r="A995" s="36">
        <v>2024</v>
      </c>
      <c r="B995" s="36" t="s">
        <v>1293</v>
      </c>
      <c r="C995" s="36" t="s">
        <v>1349</v>
      </c>
      <c r="D995" s="36" t="s">
        <v>1354</v>
      </c>
      <c r="E995" s="37">
        <v>45469</v>
      </c>
      <c r="F995" s="36" t="s">
        <v>264</v>
      </c>
      <c r="G995" s="36" t="s">
        <v>242</v>
      </c>
      <c r="H995" s="36" t="s">
        <v>255</v>
      </c>
      <c r="I995" s="36" t="s">
        <v>251</v>
      </c>
      <c r="J995" s="36" t="s">
        <v>252</v>
      </c>
      <c r="K995" s="36">
        <v>8</v>
      </c>
    </row>
    <row r="996" spans="1:11">
      <c r="A996" s="36">
        <v>2024</v>
      </c>
      <c r="B996" s="36" t="s">
        <v>1293</v>
      </c>
      <c r="C996" s="36" t="s">
        <v>1349</v>
      </c>
      <c r="D996" s="36" t="s">
        <v>1354</v>
      </c>
      <c r="E996" s="37">
        <v>45469</v>
      </c>
      <c r="F996" s="36" t="s">
        <v>260</v>
      </c>
      <c r="G996" s="36" t="s">
        <v>41</v>
      </c>
      <c r="H996" s="36" t="s">
        <v>255</v>
      </c>
      <c r="I996" s="36" t="s">
        <v>251</v>
      </c>
      <c r="J996" s="36" t="s">
        <v>252</v>
      </c>
      <c r="K996" s="36">
        <v>10</v>
      </c>
    </row>
    <row r="997" spans="1:11">
      <c r="A997" s="36">
        <v>2024</v>
      </c>
      <c r="B997" s="36" t="s">
        <v>1293</v>
      </c>
      <c r="C997" s="36" t="s">
        <v>1349</v>
      </c>
      <c r="D997" s="36" t="s">
        <v>1354</v>
      </c>
      <c r="E997" s="37">
        <v>45469</v>
      </c>
      <c r="F997" s="36" t="s">
        <v>265</v>
      </c>
      <c r="G997" s="36" t="s">
        <v>266</v>
      </c>
      <c r="H997" s="36" t="s">
        <v>255</v>
      </c>
      <c r="I997" s="36" t="s">
        <v>251</v>
      </c>
      <c r="J997" s="36" t="s">
        <v>252</v>
      </c>
      <c r="K997" s="36">
        <v>8</v>
      </c>
    </row>
    <row r="998" spans="1:11">
      <c r="A998" s="36">
        <v>2024</v>
      </c>
      <c r="B998" s="36" t="s">
        <v>1293</v>
      </c>
      <c r="C998" s="36" t="s">
        <v>1349</v>
      </c>
      <c r="D998" s="36" t="s">
        <v>1354</v>
      </c>
      <c r="E998" s="37">
        <v>45469</v>
      </c>
      <c r="F998" s="36" t="s">
        <v>254</v>
      </c>
      <c r="G998" s="36" t="s">
        <v>53</v>
      </c>
      <c r="H998" s="36" t="s">
        <v>255</v>
      </c>
      <c r="I998" s="36" t="s">
        <v>251</v>
      </c>
      <c r="J998" s="36" t="s">
        <v>252</v>
      </c>
      <c r="K998" s="36">
        <v>8</v>
      </c>
    </row>
    <row r="999" spans="1:11">
      <c r="A999" s="36">
        <v>2024</v>
      </c>
      <c r="B999" s="36" t="s">
        <v>1293</v>
      </c>
      <c r="C999" s="36" t="s">
        <v>1349</v>
      </c>
      <c r="D999" s="36" t="s">
        <v>1354</v>
      </c>
      <c r="E999" s="37">
        <v>45470</v>
      </c>
      <c r="F999" s="36" t="s">
        <v>1177</v>
      </c>
      <c r="G999" s="36" t="s">
        <v>1178</v>
      </c>
      <c r="H999" s="36" t="s">
        <v>255</v>
      </c>
      <c r="I999" s="36" t="s">
        <v>251</v>
      </c>
      <c r="J999" s="36" t="s">
        <v>252</v>
      </c>
      <c r="K999" s="36">
        <v>8</v>
      </c>
    </row>
    <row r="1000" spans="1:11">
      <c r="A1000" s="36">
        <v>2024</v>
      </c>
      <c r="B1000" s="36" t="s">
        <v>1293</v>
      </c>
      <c r="C1000" s="36" t="s">
        <v>1349</v>
      </c>
      <c r="D1000" s="36" t="s">
        <v>1354</v>
      </c>
      <c r="E1000" s="37">
        <v>45470</v>
      </c>
      <c r="F1000" s="36" t="s">
        <v>257</v>
      </c>
      <c r="G1000" s="36" t="s">
        <v>39</v>
      </c>
      <c r="H1000" s="36" t="s">
        <v>255</v>
      </c>
      <c r="I1000" s="36" t="s">
        <v>251</v>
      </c>
      <c r="J1000" s="36" t="s">
        <v>252</v>
      </c>
      <c r="K1000" s="36">
        <v>10</v>
      </c>
    </row>
    <row r="1001" spans="1:11">
      <c r="A1001" s="36">
        <v>2024</v>
      </c>
      <c r="B1001" s="36" t="s">
        <v>1293</v>
      </c>
      <c r="C1001" s="36" t="s">
        <v>1349</v>
      </c>
      <c r="D1001" s="36" t="s">
        <v>1354</v>
      </c>
      <c r="E1001" s="37">
        <v>45470</v>
      </c>
      <c r="F1001" s="36" t="s">
        <v>264</v>
      </c>
      <c r="G1001" s="36" t="s">
        <v>242</v>
      </c>
      <c r="H1001" s="36" t="s">
        <v>255</v>
      </c>
      <c r="I1001" s="36" t="s">
        <v>251</v>
      </c>
      <c r="J1001" s="36" t="s">
        <v>252</v>
      </c>
      <c r="K1001" s="36">
        <v>8</v>
      </c>
    </row>
    <row r="1002" spans="1:11">
      <c r="A1002" s="36">
        <v>2024</v>
      </c>
      <c r="B1002" s="36" t="s">
        <v>1293</v>
      </c>
      <c r="C1002" s="36" t="s">
        <v>1349</v>
      </c>
      <c r="D1002" s="36" t="s">
        <v>1354</v>
      </c>
      <c r="E1002" s="37">
        <v>45470</v>
      </c>
      <c r="F1002" s="36" t="s">
        <v>260</v>
      </c>
      <c r="G1002" s="36" t="s">
        <v>41</v>
      </c>
      <c r="H1002" s="36" t="s">
        <v>255</v>
      </c>
      <c r="I1002" s="36" t="s">
        <v>251</v>
      </c>
      <c r="J1002" s="36" t="s">
        <v>252</v>
      </c>
      <c r="K1002" s="36">
        <v>10</v>
      </c>
    </row>
    <row r="1003" spans="1:11">
      <c r="A1003" s="36">
        <v>2024</v>
      </c>
      <c r="B1003" s="36" t="s">
        <v>1293</v>
      </c>
      <c r="C1003" s="36" t="s">
        <v>1349</v>
      </c>
      <c r="D1003" s="36" t="s">
        <v>1354</v>
      </c>
      <c r="E1003" s="37">
        <v>45470</v>
      </c>
      <c r="F1003" s="36" t="s">
        <v>265</v>
      </c>
      <c r="G1003" s="36" t="s">
        <v>266</v>
      </c>
      <c r="H1003" s="36" t="s">
        <v>255</v>
      </c>
      <c r="I1003" s="36" t="s">
        <v>251</v>
      </c>
      <c r="J1003" s="36" t="s">
        <v>252</v>
      </c>
      <c r="K1003" s="36">
        <v>8</v>
      </c>
    </row>
    <row r="1004" spans="1:11">
      <c r="A1004" s="36">
        <v>2024</v>
      </c>
      <c r="B1004" s="36" t="s">
        <v>1293</v>
      </c>
      <c r="C1004" s="36" t="s">
        <v>1349</v>
      </c>
      <c r="D1004" s="36" t="s">
        <v>1354</v>
      </c>
      <c r="E1004" s="37">
        <v>45470</v>
      </c>
      <c r="F1004" s="36" t="s">
        <v>254</v>
      </c>
      <c r="G1004" s="36" t="s">
        <v>53</v>
      </c>
      <c r="H1004" s="36" t="s">
        <v>255</v>
      </c>
      <c r="I1004" s="36" t="s">
        <v>251</v>
      </c>
      <c r="J1004" s="36" t="s">
        <v>252</v>
      </c>
      <c r="K1004" s="36">
        <v>8</v>
      </c>
    </row>
    <row r="1005" spans="1:11">
      <c r="A1005" s="36">
        <v>2024</v>
      </c>
      <c r="B1005" s="36" t="s">
        <v>1293</v>
      </c>
      <c r="C1005" s="36" t="s">
        <v>1349</v>
      </c>
      <c r="D1005" s="36" t="s">
        <v>1354</v>
      </c>
      <c r="E1005" s="37">
        <v>45471</v>
      </c>
      <c r="F1005" s="36" t="s">
        <v>1177</v>
      </c>
      <c r="G1005" s="36" t="s">
        <v>1178</v>
      </c>
      <c r="H1005" s="36" t="s">
        <v>255</v>
      </c>
      <c r="I1005" s="36" t="s">
        <v>251</v>
      </c>
      <c r="J1005" s="36" t="s">
        <v>252</v>
      </c>
      <c r="K1005" s="36">
        <v>8</v>
      </c>
    </row>
    <row r="1006" spans="1:11">
      <c r="A1006" s="36">
        <v>2024</v>
      </c>
      <c r="B1006" s="36" t="s">
        <v>1293</v>
      </c>
      <c r="C1006" s="36" t="s">
        <v>1349</v>
      </c>
      <c r="D1006" s="36" t="s">
        <v>1354</v>
      </c>
      <c r="E1006" s="37">
        <v>45471</v>
      </c>
      <c r="F1006" s="36" t="s">
        <v>258</v>
      </c>
      <c r="G1006" s="36" t="s">
        <v>259</v>
      </c>
      <c r="H1006" s="36" t="s">
        <v>255</v>
      </c>
      <c r="I1006" s="36" t="s">
        <v>251</v>
      </c>
      <c r="J1006" s="36" t="s">
        <v>252</v>
      </c>
      <c r="K1006" s="36">
        <v>8</v>
      </c>
    </row>
    <row r="1007" spans="1:11">
      <c r="A1007" s="36">
        <v>2024</v>
      </c>
      <c r="B1007" s="36" t="s">
        <v>1293</v>
      </c>
      <c r="C1007" s="36" t="s">
        <v>1349</v>
      </c>
      <c r="D1007" s="36" t="s">
        <v>1354</v>
      </c>
      <c r="E1007" s="37">
        <v>45471</v>
      </c>
      <c r="F1007" s="36" t="s">
        <v>257</v>
      </c>
      <c r="G1007" s="36" t="s">
        <v>39</v>
      </c>
      <c r="H1007" s="36" t="s">
        <v>255</v>
      </c>
      <c r="I1007" s="36" t="s">
        <v>251</v>
      </c>
      <c r="J1007" s="36" t="s">
        <v>252</v>
      </c>
      <c r="K1007" s="36">
        <v>6</v>
      </c>
    </row>
    <row r="1008" spans="1:11">
      <c r="A1008" s="36">
        <v>2024</v>
      </c>
      <c r="B1008" s="36" t="s">
        <v>1293</v>
      </c>
      <c r="C1008" s="36" t="s">
        <v>1349</v>
      </c>
      <c r="D1008" s="36" t="s">
        <v>1354</v>
      </c>
      <c r="E1008" s="37">
        <v>45471</v>
      </c>
      <c r="F1008" s="36" t="s">
        <v>264</v>
      </c>
      <c r="G1008" s="36" t="s">
        <v>242</v>
      </c>
      <c r="H1008" s="36" t="s">
        <v>255</v>
      </c>
      <c r="I1008" s="36" t="s">
        <v>251</v>
      </c>
      <c r="J1008" s="36" t="s">
        <v>252</v>
      </c>
      <c r="K1008" s="36">
        <v>8</v>
      </c>
    </row>
    <row r="1009" spans="1:11">
      <c r="A1009" s="36">
        <v>2024</v>
      </c>
      <c r="B1009" s="36" t="s">
        <v>1293</v>
      </c>
      <c r="C1009" s="36" t="s">
        <v>1349</v>
      </c>
      <c r="D1009" s="36" t="s">
        <v>1354</v>
      </c>
      <c r="E1009" s="37">
        <v>45471</v>
      </c>
      <c r="F1009" s="36" t="s">
        <v>260</v>
      </c>
      <c r="G1009" s="36" t="s">
        <v>41</v>
      </c>
      <c r="H1009" s="36" t="s">
        <v>255</v>
      </c>
      <c r="I1009" s="36" t="s">
        <v>251</v>
      </c>
      <c r="J1009" s="36" t="s">
        <v>252</v>
      </c>
      <c r="K1009" s="36">
        <v>10</v>
      </c>
    </row>
    <row r="1010" spans="1:11">
      <c r="A1010" s="36">
        <v>2024</v>
      </c>
      <c r="B1010" s="36" t="s">
        <v>1293</v>
      </c>
      <c r="C1010" s="36" t="s">
        <v>1349</v>
      </c>
      <c r="D1010" s="36" t="s">
        <v>1354</v>
      </c>
      <c r="E1010" s="37">
        <v>45471</v>
      </c>
      <c r="F1010" s="36" t="s">
        <v>265</v>
      </c>
      <c r="G1010" s="36" t="s">
        <v>266</v>
      </c>
      <c r="H1010" s="36" t="s">
        <v>255</v>
      </c>
      <c r="I1010" s="36" t="s">
        <v>251</v>
      </c>
      <c r="J1010" s="36" t="s">
        <v>252</v>
      </c>
      <c r="K1010" s="36">
        <v>8</v>
      </c>
    </row>
    <row r="1011" spans="1:11">
      <c r="A1011" s="36">
        <v>2024</v>
      </c>
      <c r="B1011" s="36" t="s">
        <v>1293</v>
      </c>
      <c r="C1011" s="36" t="s">
        <v>1349</v>
      </c>
      <c r="D1011" s="36" t="s">
        <v>1354</v>
      </c>
      <c r="E1011" s="37">
        <v>45471</v>
      </c>
      <c r="F1011" s="36" t="s">
        <v>254</v>
      </c>
      <c r="G1011" s="36" t="s">
        <v>53</v>
      </c>
      <c r="H1011" s="36" t="s">
        <v>255</v>
      </c>
      <c r="I1011" s="36" t="s">
        <v>251</v>
      </c>
      <c r="J1011" s="36" t="s">
        <v>252</v>
      </c>
      <c r="K1011" s="36">
        <v>8</v>
      </c>
    </row>
    <row r="1012" spans="1:11">
      <c r="A1012" s="36">
        <v>2024</v>
      </c>
      <c r="B1012" s="36" t="s">
        <v>1347</v>
      </c>
      <c r="C1012" s="36" t="s">
        <v>1348</v>
      </c>
      <c r="D1012" s="36" t="s">
        <v>1346</v>
      </c>
      <c r="E1012" s="37">
        <v>45474</v>
      </c>
      <c r="F1012" s="36" t="s">
        <v>258</v>
      </c>
      <c r="G1012" s="36" t="s">
        <v>259</v>
      </c>
      <c r="H1012" s="36" t="s">
        <v>255</v>
      </c>
      <c r="I1012" s="36" t="s">
        <v>251</v>
      </c>
      <c r="J1012" s="36" t="s">
        <v>252</v>
      </c>
      <c r="K1012" s="36">
        <v>8</v>
      </c>
    </row>
    <row r="1013" spans="1:11">
      <c r="A1013" s="36">
        <v>2024</v>
      </c>
      <c r="B1013" s="36" t="s">
        <v>1347</v>
      </c>
      <c r="C1013" s="36" t="s">
        <v>1348</v>
      </c>
      <c r="D1013" s="36" t="s">
        <v>1346</v>
      </c>
      <c r="E1013" s="37">
        <v>45474</v>
      </c>
      <c r="F1013" s="36" t="s">
        <v>257</v>
      </c>
      <c r="G1013" s="36" t="s">
        <v>39</v>
      </c>
      <c r="H1013" s="36" t="s">
        <v>255</v>
      </c>
      <c r="I1013" s="36" t="s">
        <v>251</v>
      </c>
      <c r="J1013" s="36" t="s">
        <v>252</v>
      </c>
      <c r="K1013" s="36">
        <v>8</v>
      </c>
    </row>
    <row r="1014" spans="1:11">
      <c r="A1014" s="36">
        <v>2024</v>
      </c>
      <c r="B1014" s="36" t="s">
        <v>1347</v>
      </c>
      <c r="C1014" s="36" t="s">
        <v>1348</v>
      </c>
      <c r="D1014" s="36" t="s">
        <v>1346</v>
      </c>
      <c r="E1014" s="37">
        <v>45474</v>
      </c>
      <c r="F1014" s="36" t="s">
        <v>260</v>
      </c>
      <c r="G1014" s="36" t="s">
        <v>41</v>
      </c>
      <c r="H1014" s="36" t="s">
        <v>255</v>
      </c>
      <c r="I1014" s="36" t="s">
        <v>251</v>
      </c>
      <c r="J1014" s="36" t="s">
        <v>252</v>
      </c>
      <c r="K1014" s="36">
        <v>10</v>
      </c>
    </row>
    <row r="1015" spans="1:11">
      <c r="A1015" s="36">
        <v>2024</v>
      </c>
      <c r="B1015" s="36" t="s">
        <v>1347</v>
      </c>
      <c r="C1015" s="36" t="s">
        <v>1348</v>
      </c>
      <c r="D1015" s="36" t="s">
        <v>1346</v>
      </c>
      <c r="E1015" s="37">
        <v>45474</v>
      </c>
      <c r="F1015" s="36" t="s">
        <v>265</v>
      </c>
      <c r="G1015" s="36" t="s">
        <v>266</v>
      </c>
      <c r="H1015" s="36" t="s">
        <v>255</v>
      </c>
      <c r="I1015" s="36" t="s">
        <v>251</v>
      </c>
      <c r="J1015" s="36" t="s">
        <v>252</v>
      </c>
      <c r="K1015" s="36">
        <v>8</v>
      </c>
    </row>
    <row r="1016" spans="1:11">
      <c r="A1016" s="36">
        <v>2024</v>
      </c>
      <c r="B1016" s="36" t="s">
        <v>1347</v>
      </c>
      <c r="C1016" s="36" t="s">
        <v>1348</v>
      </c>
      <c r="D1016" s="36" t="s">
        <v>1346</v>
      </c>
      <c r="E1016" s="37">
        <v>45474</v>
      </c>
      <c r="F1016" s="36" t="s">
        <v>254</v>
      </c>
      <c r="G1016" s="36" t="s">
        <v>53</v>
      </c>
      <c r="H1016" s="36" t="s">
        <v>255</v>
      </c>
      <c r="I1016" s="36" t="s">
        <v>251</v>
      </c>
      <c r="J1016" s="36" t="s">
        <v>252</v>
      </c>
      <c r="K1016" s="36">
        <v>8</v>
      </c>
    </row>
    <row r="1017" spans="1:11">
      <c r="A1017" s="36">
        <v>2024</v>
      </c>
      <c r="B1017" s="36" t="s">
        <v>1347</v>
      </c>
      <c r="C1017" s="36" t="s">
        <v>1348</v>
      </c>
      <c r="D1017" s="36" t="s">
        <v>1346</v>
      </c>
      <c r="E1017" s="37">
        <v>45475</v>
      </c>
      <c r="F1017" s="36" t="s">
        <v>258</v>
      </c>
      <c r="G1017" s="36" t="s">
        <v>259</v>
      </c>
      <c r="H1017" s="36" t="s">
        <v>255</v>
      </c>
      <c r="I1017" s="36" t="s">
        <v>251</v>
      </c>
      <c r="J1017" s="36" t="s">
        <v>252</v>
      </c>
      <c r="K1017" s="36">
        <v>10</v>
      </c>
    </row>
    <row r="1018" spans="1:11">
      <c r="A1018" s="36">
        <v>2024</v>
      </c>
      <c r="B1018" s="36" t="s">
        <v>1347</v>
      </c>
      <c r="C1018" s="36" t="s">
        <v>1348</v>
      </c>
      <c r="D1018" s="36" t="s">
        <v>1346</v>
      </c>
      <c r="E1018" s="37">
        <v>45475</v>
      </c>
      <c r="F1018" s="36" t="s">
        <v>257</v>
      </c>
      <c r="G1018" s="36" t="s">
        <v>39</v>
      </c>
      <c r="H1018" s="36" t="s">
        <v>255</v>
      </c>
      <c r="I1018" s="36" t="s">
        <v>251</v>
      </c>
      <c r="J1018" s="36" t="s">
        <v>252</v>
      </c>
      <c r="K1018" s="36">
        <v>8</v>
      </c>
    </row>
    <row r="1019" spans="1:11">
      <c r="A1019" s="36">
        <v>2024</v>
      </c>
      <c r="B1019" s="36" t="s">
        <v>1347</v>
      </c>
      <c r="C1019" s="36" t="s">
        <v>1348</v>
      </c>
      <c r="D1019" s="36" t="s">
        <v>1346</v>
      </c>
      <c r="E1019" s="37">
        <v>45475</v>
      </c>
      <c r="F1019" s="36" t="s">
        <v>264</v>
      </c>
      <c r="G1019" s="36" t="s">
        <v>242</v>
      </c>
      <c r="H1019" s="36" t="s">
        <v>255</v>
      </c>
      <c r="I1019" s="36" t="s">
        <v>251</v>
      </c>
      <c r="J1019" s="36" t="s">
        <v>252</v>
      </c>
      <c r="K1019" s="36">
        <v>8</v>
      </c>
    </row>
    <row r="1020" spans="1:11">
      <c r="A1020" s="36">
        <v>2024</v>
      </c>
      <c r="B1020" s="36" t="s">
        <v>1347</v>
      </c>
      <c r="C1020" s="36" t="s">
        <v>1348</v>
      </c>
      <c r="D1020" s="36" t="s">
        <v>1346</v>
      </c>
      <c r="E1020" s="37">
        <v>45475</v>
      </c>
      <c r="F1020" s="36" t="s">
        <v>260</v>
      </c>
      <c r="G1020" s="36" t="s">
        <v>41</v>
      </c>
      <c r="H1020" s="36" t="s">
        <v>255</v>
      </c>
      <c r="I1020" s="36" t="s">
        <v>251</v>
      </c>
      <c r="J1020" s="36" t="s">
        <v>252</v>
      </c>
      <c r="K1020" s="36">
        <v>10</v>
      </c>
    </row>
    <row r="1021" spans="1:11">
      <c r="A1021" s="36">
        <v>2024</v>
      </c>
      <c r="B1021" s="36" t="s">
        <v>1347</v>
      </c>
      <c r="C1021" s="36" t="s">
        <v>1348</v>
      </c>
      <c r="D1021" s="36" t="s">
        <v>1346</v>
      </c>
      <c r="E1021" s="37">
        <v>45475</v>
      </c>
      <c r="F1021" s="36" t="s">
        <v>265</v>
      </c>
      <c r="G1021" s="36" t="s">
        <v>266</v>
      </c>
      <c r="H1021" s="36" t="s">
        <v>255</v>
      </c>
      <c r="I1021" s="36" t="s">
        <v>251</v>
      </c>
      <c r="J1021" s="36" t="s">
        <v>252</v>
      </c>
      <c r="K1021" s="36">
        <v>8</v>
      </c>
    </row>
    <row r="1022" spans="1:11">
      <c r="A1022" s="36">
        <v>2024</v>
      </c>
      <c r="B1022" s="36" t="s">
        <v>1347</v>
      </c>
      <c r="C1022" s="36" t="s">
        <v>1348</v>
      </c>
      <c r="D1022" s="36" t="s">
        <v>1346</v>
      </c>
      <c r="E1022" s="37">
        <v>45476</v>
      </c>
      <c r="F1022" s="36" t="s">
        <v>258</v>
      </c>
      <c r="G1022" s="36" t="s">
        <v>259</v>
      </c>
      <c r="H1022" s="36" t="s">
        <v>255</v>
      </c>
      <c r="I1022" s="36" t="s">
        <v>251</v>
      </c>
      <c r="J1022" s="36" t="s">
        <v>252</v>
      </c>
      <c r="K1022" s="36">
        <v>8</v>
      </c>
    </row>
    <row r="1023" spans="1:11">
      <c r="A1023" s="36">
        <v>2024</v>
      </c>
      <c r="B1023" s="36" t="s">
        <v>1347</v>
      </c>
      <c r="C1023" s="36" t="s">
        <v>1348</v>
      </c>
      <c r="D1023" s="36" t="s">
        <v>1346</v>
      </c>
      <c r="E1023" s="37">
        <v>45476</v>
      </c>
      <c r="F1023" s="36" t="s">
        <v>257</v>
      </c>
      <c r="G1023" s="36" t="s">
        <v>39</v>
      </c>
      <c r="H1023" s="36" t="s">
        <v>255</v>
      </c>
      <c r="I1023" s="36" t="s">
        <v>251</v>
      </c>
      <c r="J1023" s="36" t="s">
        <v>252</v>
      </c>
      <c r="K1023" s="36">
        <v>8</v>
      </c>
    </row>
    <row r="1024" spans="1:11">
      <c r="A1024" s="36">
        <v>2024</v>
      </c>
      <c r="B1024" s="36" t="s">
        <v>1347</v>
      </c>
      <c r="C1024" s="36" t="s">
        <v>1348</v>
      </c>
      <c r="D1024" s="36" t="s">
        <v>1346</v>
      </c>
      <c r="E1024" s="37">
        <v>45476</v>
      </c>
      <c r="F1024" s="36" t="s">
        <v>264</v>
      </c>
      <c r="G1024" s="36" t="s">
        <v>242</v>
      </c>
      <c r="H1024" s="36" t="s">
        <v>255</v>
      </c>
      <c r="I1024" s="36" t="s">
        <v>251</v>
      </c>
      <c r="J1024" s="36" t="s">
        <v>252</v>
      </c>
      <c r="K1024" s="36">
        <v>8</v>
      </c>
    </row>
    <row r="1025" spans="1:11">
      <c r="A1025" s="36">
        <v>2024</v>
      </c>
      <c r="B1025" s="36" t="s">
        <v>1347</v>
      </c>
      <c r="C1025" s="36" t="s">
        <v>1348</v>
      </c>
      <c r="D1025" s="36" t="s">
        <v>1346</v>
      </c>
      <c r="E1025" s="37">
        <v>45476</v>
      </c>
      <c r="F1025" s="36" t="s">
        <v>260</v>
      </c>
      <c r="G1025" s="36" t="s">
        <v>41</v>
      </c>
      <c r="H1025" s="36" t="s">
        <v>255</v>
      </c>
      <c r="I1025" s="36" t="s">
        <v>251</v>
      </c>
      <c r="J1025" s="36" t="s">
        <v>252</v>
      </c>
      <c r="K1025" s="36">
        <v>10</v>
      </c>
    </row>
    <row r="1026" spans="1:11">
      <c r="A1026" s="36">
        <v>2024</v>
      </c>
      <c r="B1026" s="36" t="s">
        <v>1347</v>
      </c>
      <c r="C1026" s="36" t="s">
        <v>1348</v>
      </c>
      <c r="D1026" s="36" t="s">
        <v>1346</v>
      </c>
      <c r="E1026" s="37">
        <v>45476</v>
      </c>
      <c r="F1026" s="36" t="s">
        <v>265</v>
      </c>
      <c r="G1026" s="36" t="s">
        <v>266</v>
      </c>
      <c r="H1026" s="36" t="s">
        <v>255</v>
      </c>
      <c r="I1026" s="36" t="s">
        <v>251</v>
      </c>
      <c r="J1026" s="36" t="s">
        <v>252</v>
      </c>
      <c r="K1026" s="36">
        <v>8</v>
      </c>
    </row>
    <row r="1027" spans="1:11">
      <c r="A1027" s="36">
        <v>2024</v>
      </c>
      <c r="B1027" s="36" t="s">
        <v>1347</v>
      </c>
      <c r="C1027" s="36" t="s">
        <v>1348</v>
      </c>
      <c r="D1027" s="36" t="s">
        <v>1346</v>
      </c>
      <c r="E1027" s="37">
        <v>45477</v>
      </c>
      <c r="F1027" s="36" t="s">
        <v>258</v>
      </c>
      <c r="G1027" s="36" t="s">
        <v>259</v>
      </c>
      <c r="H1027" s="36" t="s">
        <v>255</v>
      </c>
      <c r="I1027" s="36" t="s">
        <v>251</v>
      </c>
      <c r="J1027" s="36" t="s">
        <v>252</v>
      </c>
      <c r="K1027" s="36">
        <v>8</v>
      </c>
    </row>
    <row r="1028" spans="1:11">
      <c r="A1028" s="36">
        <v>2024</v>
      </c>
      <c r="B1028" s="36" t="s">
        <v>1347</v>
      </c>
      <c r="C1028" s="36" t="s">
        <v>1348</v>
      </c>
      <c r="D1028" s="36" t="s">
        <v>1346</v>
      </c>
      <c r="E1028" s="37">
        <v>45477</v>
      </c>
      <c r="F1028" s="36" t="s">
        <v>257</v>
      </c>
      <c r="G1028" s="36" t="s">
        <v>39</v>
      </c>
      <c r="H1028" s="36" t="s">
        <v>255</v>
      </c>
      <c r="I1028" s="36" t="s">
        <v>251</v>
      </c>
      <c r="J1028" s="36" t="s">
        <v>252</v>
      </c>
      <c r="K1028" s="36">
        <v>10</v>
      </c>
    </row>
    <row r="1029" spans="1:11">
      <c r="A1029" s="36">
        <v>2024</v>
      </c>
      <c r="B1029" s="36" t="s">
        <v>1347</v>
      </c>
      <c r="C1029" s="36" t="s">
        <v>1348</v>
      </c>
      <c r="D1029" s="36" t="s">
        <v>1346</v>
      </c>
      <c r="E1029" s="37">
        <v>45477</v>
      </c>
      <c r="F1029" s="36" t="s">
        <v>264</v>
      </c>
      <c r="G1029" s="36" t="s">
        <v>242</v>
      </c>
      <c r="H1029" s="36" t="s">
        <v>255</v>
      </c>
      <c r="I1029" s="36" t="s">
        <v>251</v>
      </c>
      <c r="J1029" s="36" t="s">
        <v>252</v>
      </c>
      <c r="K1029" s="36">
        <v>8</v>
      </c>
    </row>
    <row r="1030" spans="1:11">
      <c r="A1030" s="36">
        <v>2024</v>
      </c>
      <c r="B1030" s="36" t="s">
        <v>1347</v>
      </c>
      <c r="C1030" s="36" t="s">
        <v>1348</v>
      </c>
      <c r="D1030" s="36" t="s">
        <v>1346</v>
      </c>
      <c r="E1030" s="37">
        <v>45477</v>
      </c>
      <c r="F1030" s="36" t="s">
        <v>260</v>
      </c>
      <c r="G1030" s="36" t="s">
        <v>41</v>
      </c>
      <c r="H1030" s="36" t="s">
        <v>255</v>
      </c>
      <c r="I1030" s="36" t="s">
        <v>251</v>
      </c>
      <c r="J1030" s="36" t="s">
        <v>252</v>
      </c>
      <c r="K1030" s="36">
        <v>10</v>
      </c>
    </row>
    <row r="1031" spans="1:11">
      <c r="A1031" s="36">
        <v>2024</v>
      </c>
      <c r="B1031" s="36" t="s">
        <v>1347</v>
      </c>
      <c r="C1031" s="36" t="s">
        <v>1348</v>
      </c>
      <c r="D1031" s="36" t="s">
        <v>1346</v>
      </c>
      <c r="E1031" s="37">
        <v>45477</v>
      </c>
      <c r="F1031" s="36" t="s">
        <v>265</v>
      </c>
      <c r="G1031" s="36" t="s">
        <v>266</v>
      </c>
      <c r="H1031" s="36" t="s">
        <v>255</v>
      </c>
      <c r="I1031" s="36" t="s">
        <v>251</v>
      </c>
      <c r="J1031" s="36" t="s">
        <v>252</v>
      </c>
      <c r="K1031" s="36">
        <v>8</v>
      </c>
    </row>
    <row r="1032" spans="1:11">
      <c r="A1032" s="36">
        <v>2024</v>
      </c>
      <c r="B1032" s="36" t="s">
        <v>1347</v>
      </c>
      <c r="C1032" s="36" t="s">
        <v>1348</v>
      </c>
      <c r="D1032" s="36" t="s">
        <v>1346</v>
      </c>
      <c r="E1032" s="37">
        <v>45478</v>
      </c>
      <c r="F1032" s="36" t="s">
        <v>258</v>
      </c>
      <c r="G1032" s="36" t="s">
        <v>259</v>
      </c>
      <c r="H1032" s="36" t="s">
        <v>255</v>
      </c>
      <c r="I1032" s="36" t="s">
        <v>251</v>
      </c>
      <c r="J1032" s="36" t="s">
        <v>252</v>
      </c>
      <c r="K1032" s="36">
        <v>8</v>
      </c>
    </row>
    <row r="1033" spans="1:11">
      <c r="A1033" s="36">
        <v>2024</v>
      </c>
      <c r="B1033" s="36" t="s">
        <v>1347</v>
      </c>
      <c r="C1033" s="36" t="s">
        <v>1348</v>
      </c>
      <c r="D1033" s="36" t="s">
        <v>1346</v>
      </c>
      <c r="E1033" s="37">
        <v>45478</v>
      </c>
      <c r="F1033" s="36" t="s">
        <v>257</v>
      </c>
      <c r="G1033" s="36" t="s">
        <v>39</v>
      </c>
      <c r="H1033" s="36" t="s">
        <v>255</v>
      </c>
      <c r="I1033" s="36" t="s">
        <v>251</v>
      </c>
      <c r="J1033" s="36" t="s">
        <v>252</v>
      </c>
      <c r="K1033" s="36">
        <v>8</v>
      </c>
    </row>
    <row r="1034" spans="1:11">
      <c r="A1034" s="36">
        <v>2024</v>
      </c>
      <c r="B1034" s="36" t="s">
        <v>1347</v>
      </c>
      <c r="C1034" s="36" t="s">
        <v>1348</v>
      </c>
      <c r="D1034" s="36" t="s">
        <v>1346</v>
      </c>
      <c r="E1034" s="37">
        <v>45478</v>
      </c>
      <c r="F1034" s="36" t="s">
        <v>264</v>
      </c>
      <c r="G1034" s="36" t="s">
        <v>242</v>
      </c>
      <c r="H1034" s="36" t="s">
        <v>255</v>
      </c>
      <c r="I1034" s="36" t="s">
        <v>251</v>
      </c>
      <c r="J1034" s="36" t="s">
        <v>252</v>
      </c>
      <c r="K1034" s="36">
        <v>8</v>
      </c>
    </row>
    <row r="1035" spans="1:11">
      <c r="A1035" s="36">
        <v>2024</v>
      </c>
      <c r="B1035" s="36" t="s">
        <v>1347</v>
      </c>
      <c r="C1035" s="36" t="s">
        <v>1348</v>
      </c>
      <c r="D1035" s="36" t="s">
        <v>1346</v>
      </c>
      <c r="E1035" s="37">
        <v>45478</v>
      </c>
      <c r="F1035" s="36" t="s">
        <v>260</v>
      </c>
      <c r="G1035" s="36" t="s">
        <v>41</v>
      </c>
      <c r="H1035" s="36" t="s">
        <v>255</v>
      </c>
      <c r="I1035" s="36" t="s">
        <v>251</v>
      </c>
      <c r="J1035" s="36" t="s">
        <v>252</v>
      </c>
      <c r="K1035" s="36">
        <v>10</v>
      </c>
    </row>
    <row r="1036" spans="1:11">
      <c r="A1036" s="36">
        <v>2024</v>
      </c>
      <c r="B1036" s="36" t="s">
        <v>1347</v>
      </c>
      <c r="C1036" s="36" t="s">
        <v>1348</v>
      </c>
      <c r="D1036" s="36" t="s">
        <v>1346</v>
      </c>
      <c r="E1036" s="37">
        <v>45478</v>
      </c>
      <c r="F1036" s="36" t="s">
        <v>265</v>
      </c>
      <c r="G1036" s="36" t="s">
        <v>266</v>
      </c>
      <c r="H1036" s="36" t="s">
        <v>255</v>
      </c>
      <c r="I1036" s="36" t="s">
        <v>251</v>
      </c>
      <c r="J1036" s="36" t="s">
        <v>252</v>
      </c>
      <c r="K1036" s="36">
        <v>8</v>
      </c>
    </row>
    <row r="1037" spans="1:11">
      <c r="A1037" s="36">
        <v>2024</v>
      </c>
      <c r="B1037" s="36" t="s">
        <v>1347</v>
      </c>
      <c r="C1037" s="36" t="s">
        <v>1348</v>
      </c>
      <c r="D1037" s="36" t="s">
        <v>1364</v>
      </c>
      <c r="E1037" s="37">
        <v>45481</v>
      </c>
      <c r="F1037" s="36" t="s">
        <v>1177</v>
      </c>
      <c r="G1037" s="36" t="s">
        <v>1178</v>
      </c>
      <c r="H1037" s="36" t="s">
        <v>255</v>
      </c>
      <c r="I1037" s="36" t="s">
        <v>251</v>
      </c>
      <c r="J1037" s="36" t="s">
        <v>252</v>
      </c>
      <c r="K1037" s="36">
        <v>8</v>
      </c>
    </row>
    <row r="1038" spans="1:11">
      <c r="A1038" s="36">
        <v>2024</v>
      </c>
      <c r="B1038" s="36" t="s">
        <v>1347</v>
      </c>
      <c r="C1038" s="36" t="s">
        <v>1348</v>
      </c>
      <c r="D1038" s="36" t="s">
        <v>1364</v>
      </c>
      <c r="E1038" s="37">
        <v>45481</v>
      </c>
      <c r="F1038" s="36" t="s">
        <v>258</v>
      </c>
      <c r="G1038" s="36" t="s">
        <v>259</v>
      </c>
      <c r="H1038" s="36" t="s">
        <v>255</v>
      </c>
      <c r="I1038" s="36" t="s">
        <v>251</v>
      </c>
      <c r="J1038" s="36" t="s">
        <v>252</v>
      </c>
      <c r="K1038" s="36">
        <v>8</v>
      </c>
    </row>
    <row r="1039" spans="1:11">
      <c r="A1039" s="36">
        <v>2024</v>
      </c>
      <c r="B1039" s="36" t="s">
        <v>1347</v>
      </c>
      <c r="C1039" s="36" t="s">
        <v>1348</v>
      </c>
      <c r="D1039" s="36" t="s">
        <v>1364</v>
      </c>
      <c r="E1039" s="37">
        <v>45481</v>
      </c>
      <c r="F1039" s="36" t="s">
        <v>257</v>
      </c>
      <c r="G1039" s="36" t="s">
        <v>39</v>
      </c>
      <c r="H1039" s="36" t="s">
        <v>255</v>
      </c>
      <c r="I1039" s="36" t="s">
        <v>251</v>
      </c>
      <c r="J1039" s="36" t="s">
        <v>252</v>
      </c>
      <c r="K1039" s="36">
        <v>8</v>
      </c>
    </row>
    <row r="1040" spans="1:11">
      <c r="A1040" s="36">
        <v>2024</v>
      </c>
      <c r="B1040" s="36" t="s">
        <v>1347</v>
      </c>
      <c r="C1040" s="36" t="s">
        <v>1348</v>
      </c>
      <c r="D1040" s="36" t="s">
        <v>1364</v>
      </c>
      <c r="E1040" s="37">
        <v>45481</v>
      </c>
      <c r="F1040" s="36" t="s">
        <v>264</v>
      </c>
      <c r="G1040" s="36" t="s">
        <v>242</v>
      </c>
      <c r="H1040" s="36" t="s">
        <v>255</v>
      </c>
      <c r="I1040" s="36" t="s">
        <v>251</v>
      </c>
      <c r="J1040" s="36" t="s">
        <v>252</v>
      </c>
      <c r="K1040" s="36">
        <v>8</v>
      </c>
    </row>
    <row r="1041" spans="1:11">
      <c r="A1041" s="36">
        <v>2024</v>
      </c>
      <c r="B1041" s="36" t="s">
        <v>1347</v>
      </c>
      <c r="C1041" s="36" t="s">
        <v>1348</v>
      </c>
      <c r="D1041" s="36" t="s">
        <v>1364</v>
      </c>
      <c r="E1041" s="37">
        <v>45481</v>
      </c>
      <c r="F1041" s="36" t="s">
        <v>260</v>
      </c>
      <c r="G1041" s="36" t="s">
        <v>41</v>
      </c>
      <c r="H1041" s="36" t="s">
        <v>255</v>
      </c>
      <c r="I1041" s="36" t="s">
        <v>251</v>
      </c>
      <c r="J1041" s="36" t="s">
        <v>252</v>
      </c>
      <c r="K1041" s="36">
        <v>10</v>
      </c>
    </row>
    <row r="1042" spans="1:11">
      <c r="A1042" s="36">
        <v>2024</v>
      </c>
      <c r="B1042" s="36" t="s">
        <v>1347</v>
      </c>
      <c r="C1042" s="36" t="s">
        <v>1348</v>
      </c>
      <c r="D1042" s="36" t="s">
        <v>1364</v>
      </c>
      <c r="E1042" s="37">
        <v>45481</v>
      </c>
      <c r="F1042" s="36" t="s">
        <v>265</v>
      </c>
      <c r="G1042" s="36" t="s">
        <v>266</v>
      </c>
      <c r="H1042" s="36" t="s">
        <v>255</v>
      </c>
      <c r="I1042" s="36" t="s">
        <v>251</v>
      </c>
      <c r="J1042" s="36" t="s">
        <v>252</v>
      </c>
      <c r="K1042" s="36">
        <v>8</v>
      </c>
    </row>
    <row r="1043" spans="1:11">
      <c r="A1043" s="36">
        <v>2024</v>
      </c>
      <c r="B1043" s="36" t="s">
        <v>1347</v>
      </c>
      <c r="C1043" s="36" t="s">
        <v>1348</v>
      </c>
      <c r="D1043" s="36" t="s">
        <v>1364</v>
      </c>
      <c r="E1043" s="37">
        <v>45482</v>
      </c>
      <c r="F1043" s="36" t="s">
        <v>1177</v>
      </c>
      <c r="G1043" s="36" t="s">
        <v>1178</v>
      </c>
      <c r="H1043" s="36" t="s">
        <v>255</v>
      </c>
      <c r="I1043" s="36" t="s">
        <v>251</v>
      </c>
      <c r="J1043" s="36" t="s">
        <v>252</v>
      </c>
      <c r="K1043" s="36">
        <v>8</v>
      </c>
    </row>
    <row r="1044" spans="1:11">
      <c r="A1044" s="36">
        <v>2024</v>
      </c>
      <c r="B1044" s="36" t="s">
        <v>1347</v>
      </c>
      <c r="C1044" s="36" t="s">
        <v>1348</v>
      </c>
      <c r="D1044" s="36" t="s">
        <v>1364</v>
      </c>
      <c r="E1044" s="37">
        <v>45482</v>
      </c>
      <c r="F1044" s="36" t="s">
        <v>258</v>
      </c>
      <c r="G1044" s="36" t="s">
        <v>259</v>
      </c>
      <c r="H1044" s="36" t="s">
        <v>255</v>
      </c>
      <c r="I1044" s="36" t="s">
        <v>251</v>
      </c>
      <c r="J1044" s="36" t="s">
        <v>252</v>
      </c>
      <c r="K1044" s="36">
        <v>10</v>
      </c>
    </row>
    <row r="1045" spans="1:11">
      <c r="A1045" s="36">
        <v>2024</v>
      </c>
      <c r="B1045" s="36" t="s">
        <v>1347</v>
      </c>
      <c r="C1045" s="36" t="s">
        <v>1348</v>
      </c>
      <c r="D1045" s="36" t="s">
        <v>1364</v>
      </c>
      <c r="E1045" s="37">
        <v>45482</v>
      </c>
      <c r="F1045" s="36" t="s">
        <v>257</v>
      </c>
      <c r="G1045" s="36" t="s">
        <v>39</v>
      </c>
      <c r="H1045" s="36" t="s">
        <v>255</v>
      </c>
      <c r="I1045" s="36" t="s">
        <v>251</v>
      </c>
      <c r="J1045" s="36" t="s">
        <v>252</v>
      </c>
      <c r="K1045" s="36">
        <v>8</v>
      </c>
    </row>
    <row r="1046" spans="1:11">
      <c r="A1046" s="36">
        <v>2024</v>
      </c>
      <c r="B1046" s="36" t="s">
        <v>1347</v>
      </c>
      <c r="C1046" s="36" t="s">
        <v>1348</v>
      </c>
      <c r="D1046" s="36" t="s">
        <v>1364</v>
      </c>
      <c r="E1046" s="37">
        <v>45482</v>
      </c>
      <c r="F1046" s="36" t="s">
        <v>264</v>
      </c>
      <c r="G1046" s="36" t="s">
        <v>242</v>
      </c>
      <c r="H1046" s="36" t="s">
        <v>255</v>
      </c>
      <c r="I1046" s="36" t="s">
        <v>251</v>
      </c>
      <c r="J1046" s="36" t="s">
        <v>252</v>
      </c>
      <c r="K1046" s="36">
        <v>8</v>
      </c>
    </row>
    <row r="1047" spans="1:11">
      <c r="A1047" s="36">
        <v>2024</v>
      </c>
      <c r="B1047" s="36" t="s">
        <v>1347</v>
      </c>
      <c r="C1047" s="36" t="s">
        <v>1348</v>
      </c>
      <c r="D1047" s="36" t="s">
        <v>1364</v>
      </c>
      <c r="E1047" s="37">
        <v>45482</v>
      </c>
      <c r="F1047" s="36" t="s">
        <v>260</v>
      </c>
      <c r="G1047" s="36" t="s">
        <v>41</v>
      </c>
      <c r="H1047" s="36" t="s">
        <v>255</v>
      </c>
      <c r="I1047" s="36" t="s">
        <v>251</v>
      </c>
      <c r="J1047" s="36" t="s">
        <v>252</v>
      </c>
      <c r="K1047" s="36">
        <v>10</v>
      </c>
    </row>
    <row r="1048" spans="1:11">
      <c r="A1048" s="36">
        <v>2024</v>
      </c>
      <c r="B1048" s="36" t="s">
        <v>1347</v>
      </c>
      <c r="C1048" s="36" t="s">
        <v>1348</v>
      </c>
      <c r="D1048" s="36" t="s">
        <v>1364</v>
      </c>
      <c r="E1048" s="37">
        <v>45482</v>
      </c>
      <c r="F1048" s="36" t="s">
        <v>265</v>
      </c>
      <c r="G1048" s="36" t="s">
        <v>266</v>
      </c>
      <c r="H1048" s="36" t="s">
        <v>255</v>
      </c>
      <c r="I1048" s="36" t="s">
        <v>251</v>
      </c>
      <c r="J1048" s="36" t="s">
        <v>252</v>
      </c>
      <c r="K1048" s="36">
        <v>8</v>
      </c>
    </row>
    <row r="1049" spans="1:11">
      <c r="A1049" s="36">
        <v>2024</v>
      </c>
      <c r="B1049" s="36" t="s">
        <v>1347</v>
      </c>
      <c r="C1049" s="36" t="s">
        <v>1348</v>
      </c>
      <c r="D1049" s="36" t="s">
        <v>1364</v>
      </c>
      <c r="E1049" s="37">
        <v>45483</v>
      </c>
      <c r="F1049" s="36" t="s">
        <v>1177</v>
      </c>
      <c r="G1049" s="36" t="s">
        <v>1178</v>
      </c>
      <c r="H1049" s="36" t="s">
        <v>255</v>
      </c>
      <c r="I1049" s="36" t="s">
        <v>251</v>
      </c>
      <c r="J1049" s="36" t="s">
        <v>252</v>
      </c>
      <c r="K1049" s="36">
        <v>8</v>
      </c>
    </row>
    <row r="1050" spans="1:11">
      <c r="A1050" s="36">
        <v>2024</v>
      </c>
      <c r="B1050" s="36" t="s">
        <v>1347</v>
      </c>
      <c r="C1050" s="36" t="s">
        <v>1348</v>
      </c>
      <c r="D1050" s="36" t="s">
        <v>1364</v>
      </c>
      <c r="E1050" s="37">
        <v>45483</v>
      </c>
      <c r="F1050" s="36" t="s">
        <v>258</v>
      </c>
      <c r="G1050" s="36" t="s">
        <v>259</v>
      </c>
      <c r="H1050" s="36" t="s">
        <v>255</v>
      </c>
      <c r="I1050" s="36" t="s">
        <v>251</v>
      </c>
      <c r="J1050" s="36" t="s">
        <v>252</v>
      </c>
      <c r="K1050" s="36">
        <v>8</v>
      </c>
    </row>
    <row r="1051" spans="1:11">
      <c r="A1051" s="36">
        <v>2024</v>
      </c>
      <c r="B1051" s="36" t="s">
        <v>1347</v>
      </c>
      <c r="C1051" s="36" t="s">
        <v>1348</v>
      </c>
      <c r="D1051" s="36" t="s">
        <v>1364</v>
      </c>
      <c r="E1051" s="37">
        <v>45483</v>
      </c>
      <c r="F1051" s="36" t="s">
        <v>257</v>
      </c>
      <c r="G1051" s="36" t="s">
        <v>39</v>
      </c>
      <c r="H1051" s="36" t="s">
        <v>255</v>
      </c>
      <c r="I1051" s="36" t="s">
        <v>251</v>
      </c>
      <c r="J1051" s="36" t="s">
        <v>252</v>
      </c>
      <c r="K1051" s="36">
        <v>8</v>
      </c>
    </row>
    <row r="1052" spans="1:11">
      <c r="A1052" s="36">
        <v>2024</v>
      </c>
      <c r="B1052" s="36" t="s">
        <v>1347</v>
      </c>
      <c r="C1052" s="36" t="s">
        <v>1348</v>
      </c>
      <c r="D1052" s="36" t="s">
        <v>1364</v>
      </c>
      <c r="E1052" s="37">
        <v>45483</v>
      </c>
      <c r="F1052" s="36" t="s">
        <v>264</v>
      </c>
      <c r="G1052" s="36" t="s">
        <v>242</v>
      </c>
      <c r="H1052" s="36" t="s">
        <v>255</v>
      </c>
      <c r="I1052" s="36" t="s">
        <v>251</v>
      </c>
      <c r="J1052" s="36" t="s">
        <v>252</v>
      </c>
      <c r="K1052" s="36">
        <v>8</v>
      </c>
    </row>
    <row r="1053" spans="1:11">
      <c r="A1053" s="36">
        <v>2024</v>
      </c>
      <c r="B1053" s="36" t="s">
        <v>1347</v>
      </c>
      <c r="C1053" s="36" t="s">
        <v>1348</v>
      </c>
      <c r="D1053" s="36" t="s">
        <v>1364</v>
      </c>
      <c r="E1053" s="37">
        <v>45483</v>
      </c>
      <c r="F1053" s="36" t="s">
        <v>260</v>
      </c>
      <c r="G1053" s="36" t="s">
        <v>41</v>
      </c>
      <c r="H1053" s="36" t="s">
        <v>255</v>
      </c>
      <c r="I1053" s="36" t="s">
        <v>251</v>
      </c>
      <c r="J1053" s="36" t="s">
        <v>252</v>
      </c>
      <c r="K1053" s="36">
        <v>10</v>
      </c>
    </row>
    <row r="1054" spans="1:11">
      <c r="A1054" s="36">
        <v>2024</v>
      </c>
      <c r="B1054" s="36" t="s">
        <v>1347</v>
      </c>
      <c r="C1054" s="36" t="s">
        <v>1348</v>
      </c>
      <c r="D1054" s="36" t="s">
        <v>1364</v>
      </c>
      <c r="E1054" s="37">
        <v>45483</v>
      </c>
      <c r="F1054" s="36" t="s">
        <v>265</v>
      </c>
      <c r="G1054" s="36" t="s">
        <v>266</v>
      </c>
      <c r="H1054" s="36" t="s">
        <v>255</v>
      </c>
      <c r="I1054" s="36" t="s">
        <v>251</v>
      </c>
      <c r="J1054" s="36" t="s">
        <v>252</v>
      </c>
      <c r="K1054" s="36">
        <v>8</v>
      </c>
    </row>
    <row r="1055" spans="1:11">
      <c r="A1055" s="36">
        <v>2024</v>
      </c>
      <c r="B1055" s="36" t="s">
        <v>1347</v>
      </c>
      <c r="C1055" s="36" t="s">
        <v>1348</v>
      </c>
      <c r="D1055" s="36" t="s">
        <v>1364</v>
      </c>
      <c r="E1055" s="37">
        <v>45484</v>
      </c>
      <c r="F1055" s="36" t="s">
        <v>1177</v>
      </c>
      <c r="G1055" s="36" t="s">
        <v>1178</v>
      </c>
      <c r="H1055" s="36" t="s">
        <v>255</v>
      </c>
      <c r="I1055" s="36" t="s">
        <v>251</v>
      </c>
      <c r="J1055" s="36" t="s">
        <v>252</v>
      </c>
      <c r="K1055" s="36">
        <v>8</v>
      </c>
    </row>
    <row r="1056" spans="1:11">
      <c r="A1056" s="36">
        <v>2024</v>
      </c>
      <c r="B1056" s="36" t="s">
        <v>1347</v>
      </c>
      <c r="C1056" s="36" t="s">
        <v>1348</v>
      </c>
      <c r="D1056" s="36" t="s">
        <v>1364</v>
      </c>
      <c r="E1056" s="37">
        <v>45484</v>
      </c>
      <c r="F1056" s="36" t="s">
        <v>258</v>
      </c>
      <c r="G1056" s="36" t="s">
        <v>259</v>
      </c>
      <c r="H1056" s="36" t="s">
        <v>255</v>
      </c>
      <c r="I1056" s="36" t="s">
        <v>251</v>
      </c>
      <c r="J1056" s="36" t="s">
        <v>252</v>
      </c>
      <c r="K1056" s="36">
        <v>8</v>
      </c>
    </row>
    <row r="1057" spans="1:11">
      <c r="A1057" s="36">
        <v>2024</v>
      </c>
      <c r="B1057" s="36" t="s">
        <v>1347</v>
      </c>
      <c r="C1057" s="36" t="s">
        <v>1348</v>
      </c>
      <c r="D1057" s="36" t="s">
        <v>1364</v>
      </c>
      <c r="E1057" s="37">
        <v>45484</v>
      </c>
      <c r="F1057" s="36" t="s">
        <v>257</v>
      </c>
      <c r="G1057" s="36" t="s">
        <v>39</v>
      </c>
      <c r="H1057" s="36" t="s">
        <v>255</v>
      </c>
      <c r="I1057" s="36" t="s">
        <v>251</v>
      </c>
      <c r="J1057" s="36" t="s">
        <v>252</v>
      </c>
      <c r="K1057" s="36">
        <v>8</v>
      </c>
    </row>
    <row r="1058" spans="1:11">
      <c r="A1058" s="36">
        <v>2024</v>
      </c>
      <c r="B1058" s="36" t="s">
        <v>1347</v>
      </c>
      <c r="C1058" s="36" t="s">
        <v>1348</v>
      </c>
      <c r="D1058" s="36" t="s">
        <v>1364</v>
      </c>
      <c r="E1058" s="37">
        <v>45484</v>
      </c>
      <c r="F1058" s="36" t="s">
        <v>264</v>
      </c>
      <c r="G1058" s="36" t="s">
        <v>242</v>
      </c>
      <c r="H1058" s="36" t="s">
        <v>255</v>
      </c>
      <c r="I1058" s="36" t="s">
        <v>251</v>
      </c>
      <c r="J1058" s="36" t="s">
        <v>252</v>
      </c>
      <c r="K1058" s="36">
        <v>8</v>
      </c>
    </row>
    <row r="1059" spans="1:11">
      <c r="A1059" s="36">
        <v>2024</v>
      </c>
      <c r="B1059" s="36" t="s">
        <v>1347</v>
      </c>
      <c r="C1059" s="36" t="s">
        <v>1348</v>
      </c>
      <c r="D1059" s="36" t="s">
        <v>1364</v>
      </c>
      <c r="E1059" s="37">
        <v>45484</v>
      </c>
      <c r="F1059" s="36" t="s">
        <v>260</v>
      </c>
      <c r="G1059" s="36" t="s">
        <v>41</v>
      </c>
      <c r="H1059" s="36" t="s">
        <v>255</v>
      </c>
      <c r="I1059" s="36" t="s">
        <v>251</v>
      </c>
      <c r="J1059" s="36" t="s">
        <v>252</v>
      </c>
      <c r="K1059" s="36">
        <v>8</v>
      </c>
    </row>
    <row r="1060" spans="1:11">
      <c r="A1060" s="36">
        <v>2024</v>
      </c>
      <c r="B1060" s="36" t="s">
        <v>1347</v>
      </c>
      <c r="C1060" s="36" t="s">
        <v>1348</v>
      </c>
      <c r="D1060" s="36" t="s">
        <v>1364</v>
      </c>
      <c r="E1060" s="37">
        <v>45484</v>
      </c>
      <c r="F1060" s="36" t="s">
        <v>265</v>
      </c>
      <c r="G1060" s="36" t="s">
        <v>266</v>
      </c>
      <c r="H1060" s="36" t="s">
        <v>255</v>
      </c>
      <c r="I1060" s="36" t="s">
        <v>251</v>
      </c>
      <c r="J1060" s="36" t="s">
        <v>252</v>
      </c>
      <c r="K1060" s="36">
        <v>8</v>
      </c>
    </row>
    <row r="1061" spans="1:11">
      <c r="A1061" s="36">
        <v>2024</v>
      </c>
      <c r="B1061" s="36" t="s">
        <v>1347</v>
      </c>
      <c r="C1061" s="36" t="s">
        <v>1348</v>
      </c>
      <c r="D1061" s="36" t="s">
        <v>1364</v>
      </c>
      <c r="E1061" s="37">
        <v>45485</v>
      </c>
      <c r="F1061" s="36" t="s">
        <v>1177</v>
      </c>
      <c r="G1061" s="36" t="s">
        <v>1178</v>
      </c>
      <c r="H1061" s="36" t="s">
        <v>255</v>
      </c>
      <c r="I1061" s="36" t="s">
        <v>251</v>
      </c>
      <c r="J1061" s="36" t="s">
        <v>252</v>
      </c>
      <c r="K1061" s="36">
        <v>8</v>
      </c>
    </row>
    <row r="1062" spans="1:11">
      <c r="A1062" s="36">
        <v>2024</v>
      </c>
      <c r="B1062" s="36" t="s">
        <v>1347</v>
      </c>
      <c r="C1062" s="36" t="s">
        <v>1348</v>
      </c>
      <c r="D1062" s="36" t="s">
        <v>1364</v>
      </c>
      <c r="E1062" s="37">
        <v>45485</v>
      </c>
      <c r="F1062" s="36" t="s">
        <v>258</v>
      </c>
      <c r="G1062" s="36" t="s">
        <v>259</v>
      </c>
      <c r="H1062" s="36" t="s">
        <v>255</v>
      </c>
      <c r="I1062" s="36" t="s">
        <v>251</v>
      </c>
      <c r="J1062" s="36" t="s">
        <v>252</v>
      </c>
      <c r="K1062" s="36">
        <v>8</v>
      </c>
    </row>
    <row r="1063" spans="1:11">
      <c r="A1063" s="36">
        <v>2024</v>
      </c>
      <c r="B1063" s="36" t="s">
        <v>1347</v>
      </c>
      <c r="C1063" s="36" t="s">
        <v>1348</v>
      </c>
      <c r="D1063" s="36" t="s">
        <v>1364</v>
      </c>
      <c r="E1063" s="37">
        <v>45485</v>
      </c>
      <c r="F1063" s="36" t="s">
        <v>264</v>
      </c>
      <c r="G1063" s="36" t="s">
        <v>242</v>
      </c>
      <c r="H1063" s="36" t="s">
        <v>255</v>
      </c>
      <c r="I1063" s="36" t="s">
        <v>251</v>
      </c>
      <c r="J1063" s="36" t="s">
        <v>252</v>
      </c>
      <c r="K1063" s="36">
        <v>8</v>
      </c>
    </row>
    <row r="1064" spans="1:11">
      <c r="A1064" s="36">
        <v>2024</v>
      </c>
      <c r="B1064" s="36" t="s">
        <v>1347</v>
      </c>
      <c r="C1064" s="36" t="s">
        <v>1348</v>
      </c>
      <c r="D1064" s="36" t="s">
        <v>1364</v>
      </c>
      <c r="E1064" s="37">
        <v>45485</v>
      </c>
      <c r="F1064" s="36" t="s">
        <v>260</v>
      </c>
      <c r="G1064" s="36" t="s">
        <v>41</v>
      </c>
      <c r="H1064" s="36" t="s">
        <v>255</v>
      </c>
      <c r="I1064" s="36" t="s">
        <v>251</v>
      </c>
      <c r="J1064" s="36" t="s">
        <v>252</v>
      </c>
      <c r="K1064" s="36">
        <v>8</v>
      </c>
    </row>
    <row r="1065" spans="1:11">
      <c r="A1065" s="36">
        <v>2024</v>
      </c>
      <c r="B1065" s="36" t="s">
        <v>1347</v>
      </c>
      <c r="C1065" s="36" t="s">
        <v>1348</v>
      </c>
      <c r="D1065" s="36" t="s">
        <v>1364</v>
      </c>
      <c r="E1065" s="37">
        <v>45485</v>
      </c>
      <c r="F1065" s="36" t="s">
        <v>265</v>
      </c>
      <c r="G1065" s="36" t="s">
        <v>266</v>
      </c>
      <c r="H1065" s="36" t="s">
        <v>255</v>
      </c>
      <c r="I1065" s="36" t="s">
        <v>251</v>
      </c>
      <c r="J1065" s="36" t="s">
        <v>252</v>
      </c>
      <c r="K1065" s="36">
        <v>8</v>
      </c>
    </row>
    <row r="1066" spans="1:11">
      <c r="A1066" s="36">
        <v>2024</v>
      </c>
      <c r="B1066" s="36" t="s">
        <v>1347</v>
      </c>
      <c r="C1066" s="36" t="s">
        <v>1348</v>
      </c>
      <c r="D1066" s="36" t="s">
        <v>1368</v>
      </c>
      <c r="E1066" s="37">
        <v>45488</v>
      </c>
      <c r="F1066" s="36" t="s">
        <v>1177</v>
      </c>
      <c r="G1066" s="36" t="s">
        <v>1178</v>
      </c>
      <c r="H1066" s="36" t="s">
        <v>255</v>
      </c>
      <c r="I1066" s="36" t="s">
        <v>251</v>
      </c>
      <c r="J1066" s="36" t="s">
        <v>252</v>
      </c>
      <c r="K1066" s="36">
        <v>8</v>
      </c>
    </row>
    <row r="1067" spans="1:11">
      <c r="A1067" s="36">
        <v>2024</v>
      </c>
      <c r="B1067" s="36" t="s">
        <v>1347</v>
      </c>
      <c r="C1067" s="36" t="s">
        <v>1348</v>
      </c>
      <c r="D1067" s="36" t="s">
        <v>1368</v>
      </c>
      <c r="E1067" s="37">
        <v>45488</v>
      </c>
      <c r="F1067" s="36" t="s">
        <v>258</v>
      </c>
      <c r="G1067" s="36" t="s">
        <v>259</v>
      </c>
      <c r="H1067" s="36" t="s">
        <v>255</v>
      </c>
      <c r="I1067" s="36" t="s">
        <v>251</v>
      </c>
      <c r="J1067" s="36" t="s">
        <v>252</v>
      </c>
      <c r="K1067" s="36">
        <v>8</v>
      </c>
    </row>
    <row r="1068" spans="1:11">
      <c r="A1068" s="36">
        <v>2024</v>
      </c>
      <c r="B1068" s="36" t="s">
        <v>1347</v>
      </c>
      <c r="C1068" s="36" t="s">
        <v>1348</v>
      </c>
      <c r="D1068" s="36" t="s">
        <v>1368</v>
      </c>
      <c r="E1068" s="37">
        <v>45488</v>
      </c>
      <c r="F1068" s="36" t="s">
        <v>264</v>
      </c>
      <c r="G1068" s="36" t="s">
        <v>242</v>
      </c>
      <c r="H1068" s="36" t="s">
        <v>255</v>
      </c>
      <c r="I1068" s="36" t="s">
        <v>251</v>
      </c>
      <c r="J1068" s="36" t="s">
        <v>252</v>
      </c>
      <c r="K1068" s="36">
        <v>8</v>
      </c>
    </row>
    <row r="1069" spans="1:11">
      <c r="A1069" s="36">
        <v>2024</v>
      </c>
      <c r="B1069" s="36" t="s">
        <v>1347</v>
      </c>
      <c r="C1069" s="36" t="s">
        <v>1348</v>
      </c>
      <c r="D1069" s="36" t="s">
        <v>1368</v>
      </c>
      <c r="E1069" s="37">
        <v>45488</v>
      </c>
      <c r="F1069" s="36" t="s">
        <v>260</v>
      </c>
      <c r="G1069" s="36" t="s">
        <v>41</v>
      </c>
      <c r="H1069" s="36" t="s">
        <v>255</v>
      </c>
      <c r="I1069" s="36" t="s">
        <v>251</v>
      </c>
      <c r="J1069" s="36" t="s">
        <v>252</v>
      </c>
      <c r="K1069" s="36">
        <v>10</v>
      </c>
    </row>
    <row r="1070" spans="1:11">
      <c r="A1070" s="36">
        <v>2024</v>
      </c>
      <c r="B1070" s="36" t="s">
        <v>1347</v>
      </c>
      <c r="C1070" s="36" t="s">
        <v>1348</v>
      </c>
      <c r="D1070" s="36" t="s">
        <v>1368</v>
      </c>
      <c r="E1070" s="37">
        <v>45488</v>
      </c>
      <c r="F1070" s="36" t="s">
        <v>265</v>
      </c>
      <c r="G1070" s="36" t="s">
        <v>266</v>
      </c>
      <c r="H1070" s="36" t="s">
        <v>255</v>
      </c>
      <c r="I1070" s="36" t="s">
        <v>251</v>
      </c>
      <c r="J1070" s="36" t="s">
        <v>252</v>
      </c>
      <c r="K1070" s="36">
        <v>8</v>
      </c>
    </row>
    <row r="1071" spans="1:11">
      <c r="A1071" s="36">
        <v>2024</v>
      </c>
      <c r="B1071" s="36" t="s">
        <v>1347</v>
      </c>
      <c r="C1071" s="36" t="s">
        <v>1348</v>
      </c>
      <c r="D1071" s="36" t="s">
        <v>1368</v>
      </c>
      <c r="E1071" s="37">
        <v>45489</v>
      </c>
      <c r="F1071" s="36" t="s">
        <v>1177</v>
      </c>
      <c r="G1071" s="36" t="s">
        <v>1178</v>
      </c>
      <c r="H1071" s="36" t="s">
        <v>255</v>
      </c>
      <c r="I1071" s="36" t="s">
        <v>251</v>
      </c>
      <c r="J1071" s="36" t="s">
        <v>252</v>
      </c>
      <c r="K1071" s="36">
        <v>8</v>
      </c>
    </row>
    <row r="1072" spans="1:11">
      <c r="A1072" s="36">
        <v>2024</v>
      </c>
      <c r="B1072" s="36" t="s">
        <v>1347</v>
      </c>
      <c r="C1072" s="36" t="s">
        <v>1348</v>
      </c>
      <c r="D1072" s="36" t="s">
        <v>1368</v>
      </c>
      <c r="E1072" s="37">
        <v>45489</v>
      </c>
      <c r="F1072" s="36" t="s">
        <v>258</v>
      </c>
      <c r="G1072" s="36" t="s">
        <v>259</v>
      </c>
      <c r="H1072" s="36" t="s">
        <v>255</v>
      </c>
      <c r="I1072" s="36" t="s">
        <v>251</v>
      </c>
      <c r="J1072" s="36" t="s">
        <v>252</v>
      </c>
      <c r="K1072" s="36">
        <v>8</v>
      </c>
    </row>
    <row r="1073" spans="1:11">
      <c r="A1073" s="36">
        <v>2024</v>
      </c>
      <c r="B1073" s="36" t="s">
        <v>1347</v>
      </c>
      <c r="C1073" s="36" t="s">
        <v>1348</v>
      </c>
      <c r="D1073" s="36" t="s">
        <v>1368</v>
      </c>
      <c r="E1073" s="37">
        <v>45489</v>
      </c>
      <c r="F1073" s="36" t="s">
        <v>264</v>
      </c>
      <c r="G1073" s="36" t="s">
        <v>242</v>
      </c>
      <c r="H1073" s="36" t="s">
        <v>255</v>
      </c>
      <c r="I1073" s="36" t="s">
        <v>251</v>
      </c>
      <c r="J1073" s="36" t="s">
        <v>252</v>
      </c>
      <c r="K1073" s="36">
        <v>8</v>
      </c>
    </row>
    <row r="1074" spans="1:11">
      <c r="A1074" s="36">
        <v>2024</v>
      </c>
      <c r="B1074" s="36" t="s">
        <v>1347</v>
      </c>
      <c r="C1074" s="36" t="s">
        <v>1348</v>
      </c>
      <c r="D1074" s="36" t="s">
        <v>1368</v>
      </c>
      <c r="E1074" s="37">
        <v>45489</v>
      </c>
      <c r="F1074" s="36" t="s">
        <v>260</v>
      </c>
      <c r="G1074" s="36" t="s">
        <v>41</v>
      </c>
      <c r="H1074" s="36" t="s">
        <v>255</v>
      </c>
      <c r="I1074" s="36" t="s">
        <v>251</v>
      </c>
      <c r="J1074" s="36" t="s">
        <v>252</v>
      </c>
      <c r="K1074" s="36">
        <v>10</v>
      </c>
    </row>
    <row r="1075" spans="1:11">
      <c r="A1075" s="36">
        <v>2024</v>
      </c>
      <c r="B1075" s="36" t="s">
        <v>1347</v>
      </c>
      <c r="C1075" s="36" t="s">
        <v>1348</v>
      </c>
      <c r="D1075" s="36" t="s">
        <v>1368</v>
      </c>
      <c r="E1075" s="37">
        <v>45489</v>
      </c>
      <c r="F1075" s="36" t="s">
        <v>265</v>
      </c>
      <c r="G1075" s="36" t="s">
        <v>266</v>
      </c>
      <c r="H1075" s="36" t="s">
        <v>255</v>
      </c>
      <c r="I1075" s="36" t="s">
        <v>251</v>
      </c>
      <c r="J1075" s="36" t="s">
        <v>252</v>
      </c>
      <c r="K1075" s="36">
        <v>8</v>
      </c>
    </row>
    <row r="1076" spans="1:11">
      <c r="A1076" s="36">
        <v>2024</v>
      </c>
      <c r="B1076" s="36" t="s">
        <v>1347</v>
      </c>
      <c r="C1076" s="36" t="s">
        <v>1348</v>
      </c>
      <c r="D1076" s="36" t="s">
        <v>1368</v>
      </c>
      <c r="E1076" s="37">
        <v>45490</v>
      </c>
      <c r="F1076" s="36" t="s">
        <v>1177</v>
      </c>
      <c r="G1076" s="36" t="s">
        <v>1178</v>
      </c>
      <c r="H1076" s="36" t="s">
        <v>255</v>
      </c>
      <c r="I1076" s="36" t="s">
        <v>251</v>
      </c>
      <c r="J1076" s="36" t="s">
        <v>252</v>
      </c>
      <c r="K1076" s="36">
        <v>8</v>
      </c>
    </row>
    <row r="1077" spans="1:11">
      <c r="A1077" s="36">
        <v>2024</v>
      </c>
      <c r="B1077" s="36" t="s">
        <v>1347</v>
      </c>
      <c r="C1077" s="36" t="s">
        <v>1348</v>
      </c>
      <c r="D1077" s="36" t="s">
        <v>1368</v>
      </c>
      <c r="E1077" s="37">
        <v>45490</v>
      </c>
      <c r="F1077" s="36" t="s">
        <v>258</v>
      </c>
      <c r="G1077" s="36" t="s">
        <v>259</v>
      </c>
      <c r="H1077" s="36" t="s">
        <v>255</v>
      </c>
      <c r="I1077" s="36" t="s">
        <v>251</v>
      </c>
      <c r="J1077" s="36" t="s">
        <v>252</v>
      </c>
      <c r="K1077" s="36">
        <v>8</v>
      </c>
    </row>
    <row r="1078" spans="1:11">
      <c r="A1078" s="36">
        <v>2024</v>
      </c>
      <c r="B1078" s="36" t="s">
        <v>1347</v>
      </c>
      <c r="C1078" s="36" t="s">
        <v>1348</v>
      </c>
      <c r="D1078" s="36" t="s">
        <v>1368</v>
      </c>
      <c r="E1078" s="37">
        <v>45490</v>
      </c>
      <c r="F1078" s="36" t="s">
        <v>264</v>
      </c>
      <c r="G1078" s="36" t="s">
        <v>242</v>
      </c>
      <c r="H1078" s="36" t="s">
        <v>255</v>
      </c>
      <c r="I1078" s="36" t="s">
        <v>251</v>
      </c>
      <c r="J1078" s="36" t="s">
        <v>252</v>
      </c>
      <c r="K1078" s="36">
        <v>8</v>
      </c>
    </row>
    <row r="1079" spans="1:11">
      <c r="A1079" s="36">
        <v>2024</v>
      </c>
      <c r="B1079" s="36" t="s">
        <v>1347</v>
      </c>
      <c r="C1079" s="36" t="s">
        <v>1348</v>
      </c>
      <c r="D1079" s="36" t="s">
        <v>1368</v>
      </c>
      <c r="E1079" s="37">
        <v>45490</v>
      </c>
      <c r="F1079" s="36" t="s">
        <v>260</v>
      </c>
      <c r="G1079" s="36" t="s">
        <v>41</v>
      </c>
      <c r="H1079" s="36" t="s">
        <v>255</v>
      </c>
      <c r="I1079" s="36" t="s">
        <v>251</v>
      </c>
      <c r="J1079" s="36" t="s">
        <v>252</v>
      </c>
      <c r="K1079" s="36">
        <v>10</v>
      </c>
    </row>
    <row r="1080" spans="1:11">
      <c r="A1080" s="36">
        <v>2024</v>
      </c>
      <c r="B1080" s="36" t="s">
        <v>1347</v>
      </c>
      <c r="C1080" s="36" t="s">
        <v>1348</v>
      </c>
      <c r="D1080" s="36" t="s">
        <v>1368</v>
      </c>
      <c r="E1080" s="37">
        <v>45490</v>
      </c>
      <c r="F1080" s="36" t="s">
        <v>265</v>
      </c>
      <c r="G1080" s="36" t="s">
        <v>266</v>
      </c>
      <c r="H1080" s="36" t="s">
        <v>255</v>
      </c>
      <c r="I1080" s="36" t="s">
        <v>251</v>
      </c>
      <c r="J1080" s="36" t="s">
        <v>252</v>
      </c>
      <c r="K1080" s="36">
        <v>8</v>
      </c>
    </row>
    <row r="1081" spans="1:11">
      <c r="A1081" s="36">
        <v>2024</v>
      </c>
      <c r="B1081" s="36" t="s">
        <v>1347</v>
      </c>
      <c r="C1081" s="36" t="s">
        <v>1348</v>
      </c>
      <c r="D1081" s="36" t="s">
        <v>1368</v>
      </c>
      <c r="E1081" s="37">
        <v>45491</v>
      </c>
      <c r="F1081" s="36" t="s">
        <v>1177</v>
      </c>
      <c r="G1081" s="36" t="s">
        <v>1178</v>
      </c>
      <c r="H1081" s="36" t="s">
        <v>255</v>
      </c>
      <c r="I1081" s="36" t="s">
        <v>251</v>
      </c>
      <c r="J1081" s="36" t="s">
        <v>252</v>
      </c>
      <c r="K1081" s="36">
        <v>8</v>
      </c>
    </row>
    <row r="1082" spans="1:11">
      <c r="A1082" s="36">
        <v>2024</v>
      </c>
      <c r="B1082" s="36" t="s">
        <v>1347</v>
      </c>
      <c r="C1082" s="36" t="s">
        <v>1348</v>
      </c>
      <c r="D1082" s="36" t="s">
        <v>1368</v>
      </c>
      <c r="E1082" s="37">
        <v>45491</v>
      </c>
      <c r="F1082" s="36" t="s">
        <v>258</v>
      </c>
      <c r="G1082" s="36" t="s">
        <v>259</v>
      </c>
      <c r="H1082" s="36" t="s">
        <v>255</v>
      </c>
      <c r="I1082" s="36" t="s">
        <v>251</v>
      </c>
      <c r="J1082" s="36" t="s">
        <v>252</v>
      </c>
      <c r="K1082" s="36">
        <v>10</v>
      </c>
    </row>
    <row r="1083" spans="1:11">
      <c r="A1083" s="36">
        <v>2024</v>
      </c>
      <c r="B1083" s="36" t="s">
        <v>1347</v>
      </c>
      <c r="C1083" s="36" t="s">
        <v>1348</v>
      </c>
      <c r="D1083" s="36" t="s">
        <v>1368</v>
      </c>
      <c r="E1083" s="37">
        <v>45491</v>
      </c>
      <c r="F1083" s="36" t="s">
        <v>257</v>
      </c>
      <c r="G1083" s="36" t="s">
        <v>39</v>
      </c>
      <c r="H1083" s="36" t="s">
        <v>255</v>
      </c>
      <c r="I1083" s="36" t="s">
        <v>251</v>
      </c>
      <c r="J1083" s="36" t="s">
        <v>252</v>
      </c>
      <c r="K1083" s="36">
        <v>8</v>
      </c>
    </row>
    <row r="1084" spans="1:11">
      <c r="A1084" s="36">
        <v>2024</v>
      </c>
      <c r="B1084" s="36" t="s">
        <v>1347</v>
      </c>
      <c r="C1084" s="36" t="s">
        <v>1348</v>
      </c>
      <c r="D1084" s="36" t="s">
        <v>1368</v>
      </c>
      <c r="E1084" s="37">
        <v>45491</v>
      </c>
      <c r="F1084" s="36" t="s">
        <v>264</v>
      </c>
      <c r="G1084" s="36" t="s">
        <v>242</v>
      </c>
      <c r="H1084" s="36" t="s">
        <v>255</v>
      </c>
      <c r="I1084" s="36" t="s">
        <v>251</v>
      </c>
      <c r="J1084" s="36" t="s">
        <v>252</v>
      </c>
      <c r="K1084" s="36">
        <v>8</v>
      </c>
    </row>
    <row r="1085" spans="1:11">
      <c r="A1085" s="36">
        <v>2024</v>
      </c>
      <c r="B1085" s="36" t="s">
        <v>1347</v>
      </c>
      <c r="C1085" s="36" t="s">
        <v>1348</v>
      </c>
      <c r="D1085" s="36" t="s">
        <v>1368</v>
      </c>
      <c r="E1085" s="37">
        <v>45491</v>
      </c>
      <c r="F1085" s="36" t="s">
        <v>260</v>
      </c>
      <c r="G1085" s="36" t="s">
        <v>41</v>
      </c>
      <c r="H1085" s="36" t="s">
        <v>255</v>
      </c>
      <c r="I1085" s="36" t="s">
        <v>251</v>
      </c>
      <c r="J1085" s="36" t="s">
        <v>252</v>
      </c>
      <c r="K1085" s="36">
        <v>10</v>
      </c>
    </row>
    <row r="1086" spans="1:11">
      <c r="A1086" s="36">
        <v>2024</v>
      </c>
      <c r="B1086" s="36" t="s">
        <v>1347</v>
      </c>
      <c r="C1086" s="36" t="s">
        <v>1348</v>
      </c>
      <c r="D1086" s="36" t="s">
        <v>1368</v>
      </c>
      <c r="E1086" s="37">
        <v>45491</v>
      </c>
      <c r="F1086" s="36" t="s">
        <v>265</v>
      </c>
      <c r="G1086" s="36" t="s">
        <v>266</v>
      </c>
      <c r="H1086" s="36" t="s">
        <v>255</v>
      </c>
      <c r="I1086" s="36" t="s">
        <v>251</v>
      </c>
      <c r="J1086" s="36" t="s">
        <v>252</v>
      </c>
      <c r="K1086" s="36">
        <v>8</v>
      </c>
    </row>
    <row r="1087" spans="1:11">
      <c r="A1087" s="36">
        <v>2024</v>
      </c>
      <c r="B1087" s="36" t="s">
        <v>1347</v>
      </c>
      <c r="C1087" s="36" t="s">
        <v>1348</v>
      </c>
      <c r="D1087" s="36" t="s">
        <v>1368</v>
      </c>
      <c r="E1087" s="37">
        <v>45492</v>
      </c>
      <c r="F1087" s="36" t="s">
        <v>1177</v>
      </c>
      <c r="G1087" s="36" t="s">
        <v>1178</v>
      </c>
      <c r="H1087" s="36" t="s">
        <v>255</v>
      </c>
      <c r="I1087" s="36" t="s">
        <v>251</v>
      </c>
      <c r="J1087" s="36" t="s">
        <v>252</v>
      </c>
      <c r="K1087" s="36">
        <v>8</v>
      </c>
    </row>
    <row r="1088" spans="1:11">
      <c r="A1088" s="36">
        <v>2024</v>
      </c>
      <c r="B1088" s="36" t="s">
        <v>1347</v>
      </c>
      <c r="C1088" s="36" t="s">
        <v>1348</v>
      </c>
      <c r="D1088" s="36" t="s">
        <v>1368</v>
      </c>
      <c r="E1088" s="37">
        <v>45492</v>
      </c>
      <c r="F1088" s="36" t="s">
        <v>258</v>
      </c>
      <c r="G1088" s="36" t="s">
        <v>259</v>
      </c>
      <c r="H1088" s="36" t="s">
        <v>255</v>
      </c>
      <c r="I1088" s="36" t="s">
        <v>251</v>
      </c>
      <c r="J1088" s="36" t="s">
        <v>252</v>
      </c>
      <c r="K1088" s="36">
        <v>8</v>
      </c>
    </row>
    <row r="1089" spans="1:11">
      <c r="A1089" s="36">
        <v>2024</v>
      </c>
      <c r="B1089" s="36" t="s">
        <v>1347</v>
      </c>
      <c r="C1089" s="36" t="s">
        <v>1348</v>
      </c>
      <c r="D1089" s="36" t="s">
        <v>1368</v>
      </c>
      <c r="E1089" s="37">
        <v>45492</v>
      </c>
      <c r="F1089" s="36" t="s">
        <v>257</v>
      </c>
      <c r="G1089" s="36" t="s">
        <v>39</v>
      </c>
      <c r="H1089" s="36" t="s">
        <v>255</v>
      </c>
      <c r="I1089" s="36" t="s">
        <v>251</v>
      </c>
      <c r="J1089" s="36" t="s">
        <v>252</v>
      </c>
      <c r="K1089" s="36">
        <v>10</v>
      </c>
    </row>
    <row r="1090" spans="1:11">
      <c r="A1090" s="36">
        <v>2024</v>
      </c>
      <c r="B1090" s="36" t="s">
        <v>1347</v>
      </c>
      <c r="C1090" s="36" t="s">
        <v>1348</v>
      </c>
      <c r="D1090" s="36" t="s">
        <v>1368</v>
      </c>
      <c r="E1090" s="37">
        <v>45492</v>
      </c>
      <c r="F1090" s="36" t="s">
        <v>264</v>
      </c>
      <c r="G1090" s="36" t="s">
        <v>242</v>
      </c>
      <c r="H1090" s="36" t="s">
        <v>255</v>
      </c>
      <c r="I1090" s="36" t="s">
        <v>251</v>
      </c>
      <c r="J1090" s="36" t="s">
        <v>252</v>
      </c>
      <c r="K1090" s="36">
        <v>8</v>
      </c>
    </row>
    <row r="1091" spans="1:11">
      <c r="A1091" s="36">
        <v>2024</v>
      </c>
      <c r="B1091" s="36" t="s">
        <v>1347</v>
      </c>
      <c r="C1091" s="36" t="s">
        <v>1348</v>
      </c>
      <c r="D1091" s="36" t="s">
        <v>1368</v>
      </c>
      <c r="E1091" s="37">
        <v>45492</v>
      </c>
      <c r="F1091" s="36" t="s">
        <v>260</v>
      </c>
      <c r="G1091" s="36" t="s">
        <v>41</v>
      </c>
      <c r="H1091" s="36" t="s">
        <v>255</v>
      </c>
      <c r="I1091" s="36" t="s">
        <v>251</v>
      </c>
      <c r="J1091" s="36" t="s">
        <v>252</v>
      </c>
      <c r="K1091" s="36">
        <v>10</v>
      </c>
    </row>
    <row r="1092" spans="1:11">
      <c r="A1092" s="36">
        <v>2024</v>
      </c>
      <c r="B1092" s="36" t="s">
        <v>1347</v>
      </c>
      <c r="C1092" s="36" t="s">
        <v>1348</v>
      </c>
      <c r="D1092" s="36" t="s">
        <v>1368</v>
      </c>
      <c r="E1092" s="37">
        <v>45492</v>
      </c>
      <c r="F1092" s="36" t="s">
        <v>265</v>
      </c>
      <c r="G1092" s="36" t="s">
        <v>266</v>
      </c>
      <c r="H1092" s="36" t="s">
        <v>255</v>
      </c>
      <c r="I1092" s="36" t="s">
        <v>251</v>
      </c>
      <c r="J1092" s="36" t="s">
        <v>252</v>
      </c>
      <c r="K1092" s="36">
        <v>8</v>
      </c>
    </row>
    <row r="1093" spans="1:11">
      <c r="A1093" s="36">
        <v>2024</v>
      </c>
      <c r="B1093" s="36" t="s">
        <v>1347</v>
      </c>
      <c r="C1093" s="36" t="s">
        <v>1348</v>
      </c>
      <c r="D1093" s="36" t="s">
        <v>1377</v>
      </c>
      <c r="E1093" s="37">
        <v>45495</v>
      </c>
      <c r="F1093" s="36" t="s">
        <v>1177</v>
      </c>
      <c r="G1093" s="36" t="s">
        <v>1178</v>
      </c>
      <c r="H1093" s="36" t="s">
        <v>255</v>
      </c>
      <c r="I1093" s="36" t="s">
        <v>251</v>
      </c>
      <c r="J1093" s="36" t="s">
        <v>252</v>
      </c>
      <c r="K1093" s="36">
        <v>8</v>
      </c>
    </row>
    <row r="1094" spans="1:11">
      <c r="A1094" s="36">
        <v>2024</v>
      </c>
      <c r="B1094" s="36" t="s">
        <v>1347</v>
      </c>
      <c r="C1094" s="36" t="s">
        <v>1348</v>
      </c>
      <c r="D1094" s="36" t="s">
        <v>1377</v>
      </c>
      <c r="E1094" s="37">
        <v>45495</v>
      </c>
      <c r="F1094" s="36" t="s">
        <v>258</v>
      </c>
      <c r="G1094" s="36" t="s">
        <v>259</v>
      </c>
      <c r="H1094" s="36" t="s">
        <v>255</v>
      </c>
      <c r="I1094" s="36" t="s">
        <v>251</v>
      </c>
      <c r="J1094" s="36" t="s">
        <v>252</v>
      </c>
      <c r="K1094" s="36">
        <v>8</v>
      </c>
    </row>
    <row r="1095" spans="1:11">
      <c r="A1095" s="36">
        <v>2024</v>
      </c>
      <c r="B1095" s="36" t="s">
        <v>1347</v>
      </c>
      <c r="C1095" s="36" t="s">
        <v>1348</v>
      </c>
      <c r="D1095" s="36" t="s">
        <v>1377</v>
      </c>
      <c r="E1095" s="37">
        <v>45495</v>
      </c>
      <c r="F1095" s="36" t="s">
        <v>257</v>
      </c>
      <c r="G1095" s="36" t="s">
        <v>39</v>
      </c>
      <c r="H1095" s="36" t="s">
        <v>255</v>
      </c>
      <c r="I1095" s="36" t="s">
        <v>251</v>
      </c>
      <c r="J1095" s="36" t="s">
        <v>252</v>
      </c>
      <c r="K1095" s="36">
        <v>8</v>
      </c>
    </row>
    <row r="1096" spans="1:11">
      <c r="A1096" s="36">
        <v>2024</v>
      </c>
      <c r="B1096" s="36" t="s">
        <v>1347</v>
      </c>
      <c r="C1096" s="36" t="s">
        <v>1348</v>
      </c>
      <c r="D1096" s="36" t="s">
        <v>1377</v>
      </c>
      <c r="E1096" s="37">
        <v>45495</v>
      </c>
      <c r="F1096" s="36" t="s">
        <v>264</v>
      </c>
      <c r="G1096" s="36" t="s">
        <v>242</v>
      </c>
      <c r="H1096" s="36" t="s">
        <v>255</v>
      </c>
      <c r="I1096" s="36" t="s">
        <v>251</v>
      </c>
      <c r="J1096" s="36" t="s">
        <v>252</v>
      </c>
      <c r="K1096" s="36">
        <v>8</v>
      </c>
    </row>
    <row r="1097" spans="1:11">
      <c r="A1097" s="36">
        <v>2024</v>
      </c>
      <c r="B1097" s="36" t="s">
        <v>1347</v>
      </c>
      <c r="C1097" s="36" t="s">
        <v>1348</v>
      </c>
      <c r="D1097" s="36" t="s">
        <v>1377</v>
      </c>
      <c r="E1097" s="37">
        <v>45495</v>
      </c>
      <c r="F1097" s="36" t="s">
        <v>260</v>
      </c>
      <c r="G1097" s="36" t="s">
        <v>41</v>
      </c>
      <c r="H1097" s="36" t="s">
        <v>255</v>
      </c>
      <c r="I1097" s="36" t="s">
        <v>251</v>
      </c>
      <c r="J1097" s="36" t="s">
        <v>252</v>
      </c>
      <c r="K1097" s="36">
        <v>10</v>
      </c>
    </row>
    <row r="1098" spans="1:11">
      <c r="A1098" s="36">
        <v>2024</v>
      </c>
      <c r="B1098" s="36" t="s">
        <v>1347</v>
      </c>
      <c r="C1098" s="36" t="s">
        <v>1348</v>
      </c>
      <c r="D1098" s="36" t="s">
        <v>1377</v>
      </c>
      <c r="E1098" s="37">
        <v>45495</v>
      </c>
      <c r="F1098" s="36" t="s">
        <v>265</v>
      </c>
      <c r="G1098" s="36" t="s">
        <v>266</v>
      </c>
      <c r="H1098" s="36" t="s">
        <v>255</v>
      </c>
      <c r="I1098" s="36" t="s">
        <v>251</v>
      </c>
      <c r="J1098" s="36" t="s">
        <v>252</v>
      </c>
      <c r="K1098" s="36">
        <v>8</v>
      </c>
    </row>
    <row r="1099" spans="1:11">
      <c r="A1099" s="36">
        <v>2024</v>
      </c>
      <c r="B1099" s="36" t="s">
        <v>1347</v>
      </c>
      <c r="C1099" s="36" t="s">
        <v>1348</v>
      </c>
      <c r="D1099" s="36" t="s">
        <v>1377</v>
      </c>
      <c r="E1099" s="37">
        <v>45496</v>
      </c>
      <c r="F1099" s="36" t="s">
        <v>1177</v>
      </c>
      <c r="G1099" s="36" t="s">
        <v>1178</v>
      </c>
      <c r="H1099" s="36" t="s">
        <v>255</v>
      </c>
      <c r="I1099" s="36" t="s">
        <v>251</v>
      </c>
      <c r="J1099" s="36" t="s">
        <v>252</v>
      </c>
      <c r="K1099" s="36">
        <v>8</v>
      </c>
    </row>
    <row r="1100" spans="1:11">
      <c r="A1100" s="36">
        <v>2024</v>
      </c>
      <c r="B1100" s="36" t="s">
        <v>1347</v>
      </c>
      <c r="C1100" s="36" t="s">
        <v>1348</v>
      </c>
      <c r="D1100" s="36" t="s">
        <v>1377</v>
      </c>
      <c r="E1100" s="37">
        <v>45496</v>
      </c>
      <c r="F1100" s="36" t="s">
        <v>258</v>
      </c>
      <c r="G1100" s="36" t="s">
        <v>259</v>
      </c>
      <c r="H1100" s="36" t="s">
        <v>255</v>
      </c>
      <c r="I1100" s="36" t="s">
        <v>251</v>
      </c>
      <c r="J1100" s="36" t="s">
        <v>252</v>
      </c>
      <c r="K1100" s="36">
        <v>8</v>
      </c>
    </row>
    <row r="1101" spans="1:11">
      <c r="A1101" s="36">
        <v>2024</v>
      </c>
      <c r="B1101" s="36" t="s">
        <v>1347</v>
      </c>
      <c r="C1101" s="36" t="s">
        <v>1348</v>
      </c>
      <c r="D1101" s="36" t="s">
        <v>1377</v>
      </c>
      <c r="E1101" s="37">
        <v>45496</v>
      </c>
      <c r="F1101" s="36" t="s">
        <v>264</v>
      </c>
      <c r="G1101" s="36" t="s">
        <v>242</v>
      </c>
      <c r="H1101" s="36" t="s">
        <v>255</v>
      </c>
      <c r="I1101" s="36" t="s">
        <v>251</v>
      </c>
      <c r="J1101" s="36" t="s">
        <v>252</v>
      </c>
      <c r="K1101" s="36">
        <v>8</v>
      </c>
    </row>
    <row r="1102" spans="1:11">
      <c r="A1102" s="36">
        <v>2024</v>
      </c>
      <c r="B1102" s="36" t="s">
        <v>1347</v>
      </c>
      <c r="C1102" s="36" t="s">
        <v>1348</v>
      </c>
      <c r="D1102" s="36" t="s">
        <v>1377</v>
      </c>
      <c r="E1102" s="37">
        <v>45496</v>
      </c>
      <c r="F1102" s="36" t="s">
        <v>260</v>
      </c>
      <c r="G1102" s="36" t="s">
        <v>41</v>
      </c>
      <c r="H1102" s="36" t="s">
        <v>255</v>
      </c>
      <c r="I1102" s="36" t="s">
        <v>251</v>
      </c>
      <c r="J1102" s="36" t="s">
        <v>252</v>
      </c>
      <c r="K1102" s="36">
        <v>10</v>
      </c>
    </row>
    <row r="1103" spans="1:11">
      <c r="A1103" s="36">
        <v>2024</v>
      </c>
      <c r="B1103" s="36" t="s">
        <v>1347</v>
      </c>
      <c r="C1103" s="36" t="s">
        <v>1348</v>
      </c>
      <c r="D1103" s="36" t="s">
        <v>1377</v>
      </c>
      <c r="E1103" s="37">
        <v>45496</v>
      </c>
      <c r="F1103" s="36" t="s">
        <v>265</v>
      </c>
      <c r="G1103" s="36" t="s">
        <v>266</v>
      </c>
      <c r="H1103" s="36" t="s">
        <v>255</v>
      </c>
      <c r="I1103" s="36" t="s">
        <v>251</v>
      </c>
      <c r="J1103" s="36" t="s">
        <v>252</v>
      </c>
      <c r="K1103" s="36">
        <v>8</v>
      </c>
    </row>
    <row r="1104" spans="1:11">
      <c r="A1104" s="36">
        <v>2024</v>
      </c>
      <c r="B1104" s="36" t="s">
        <v>1347</v>
      </c>
      <c r="C1104" s="36" t="s">
        <v>1348</v>
      </c>
      <c r="D1104" s="36" t="s">
        <v>1377</v>
      </c>
      <c r="E1104" s="37">
        <v>45497</v>
      </c>
      <c r="F1104" s="36" t="s">
        <v>1177</v>
      </c>
      <c r="G1104" s="36" t="s">
        <v>1178</v>
      </c>
      <c r="H1104" s="36" t="s">
        <v>255</v>
      </c>
      <c r="I1104" s="36" t="s">
        <v>251</v>
      </c>
      <c r="J1104" s="36" t="s">
        <v>252</v>
      </c>
      <c r="K1104" s="36">
        <v>8</v>
      </c>
    </row>
    <row r="1105" spans="1:11">
      <c r="A1105" s="36">
        <v>2024</v>
      </c>
      <c r="B1105" s="36" t="s">
        <v>1347</v>
      </c>
      <c r="C1105" s="36" t="s">
        <v>1348</v>
      </c>
      <c r="D1105" s="36" t="s">
        <v>1377</v>
      </c>
      <c r="E1105" s="37">
        <v>45497</v>
      </c>
      <c r="F1105" s="36" t="s">
        <v>258</v>
      </c>
      <c r="G1105" s="36" t="s">
        <v>259</v>
      </c>
      <c r="H1105" s="36" t="s">
        <v>255</v>
      </c>
      <c r="I1105" s="36" t="s">
        <v>251</v>
      </c>
      <c r="J1105" s="36" t="s">
        <v>252</v>
      </c>
      <c r="K1105" s="36">
        <v>8</v>
      </c>
    </row>
    <row r="1106" spans="1:11">
      <c r="A1106" s="36">
        <v>2024</v>
      </c>
      <c r="B1106" s="36" t="s">
        <v>1347</v>
      </c>
      <c r="C1106" s="36" t="s">
        <v>1348</v>
      </c>
      <c r="D1106" s="36" t="s">
        <v>1377</v>
      </c>
      <c r="E1106" s="37">
        <v>45497</v>
      </c>
      <c r="F1106" s="36" t="s">
        <v>257</v>
      </c>
      <c r="G1106" s="36" t="s">
        <v>39</v>
      </c>
      <c r="H1106" s="36" t="s">
        <v>255</v>
      </c>
      <c r="I1106" s="36" t="s">
        <v>251</v>
      </c>
      <c r="J1106" s="36" t="s">
        <v>252</v>
      </c>
      <c r="K1106" s="36">
        <v>8</v>
      </c>
    </row>
    <row r="1107" spans="1:11">
      <c r="A1107" s="36">
        <v>2024</v>
      </c>
      <c r="B1107" s="36" t="s">
        <v>1347</v>
      </c>
      <c r="C1107" s="36" t="s">
        <v>1348</v>
      </c>
      <c r="D1107" s="36" t="s">
        <v>1377</v>
      </c>
      <c r="E1107" s="37">
        <v>45497</v>
      </c>
      <c r="F1107" s="36" t="s">
        <v>264</v>
      </c>
      <c r="G1107" s="36" t="s">
        <v>242</v>
      </c>
      <c r="H1107" s="36" t="s">
        <v>255</v>
      </c>
      <c r="I1107" s="36" t="s">
        <v>251</v>
      </c>
      <c r="J1107" s="36" t="s">
        <v>252</v>
      </c>
      <c r="K1107" s="36">
        <v>8</v>
      </c>
    </row>
    <row r="1108" spans="1:11">
      <c r="A1108" s="36">
        <v>2024</v>
      </c>
      <c r="B1108" s="36" t="s">
        <v>1347</v>
      </c>
      <c r="C1108" s="36" t="s">
        <v>1348</v>
      </c>
      <c r="D1108" s="36" t="s">
        <v>1377</v>
      </c>
      <c r="E1108" s="37">
        <v>45497</v>
      </c>
      <c r="F1108" s="36" t="s">
        <v>260</v>
      </c>
      <c r="G1108" s="36" t="s">
        <v>41</v>
      </c>
      <c r="H1108" s="36" t="s">
        <v>255</v>
      </c>
      <c r="I1108" s="36" t="s">
        <v>251</v>
      </c>
      <c r="J1108" s="36" t="s">
        <v>252</v>
      </c>
      <c r="K1108" s="36">
        <v>10</v>
      </c>
    </row>
    <row r="1109" spans="1:11">
      <c r="A1109" s="36">
        <v>2024</v>
      </c>
      <c r="B1109" s="36" t="s">
        <v>1347</v>
      </c>
      <c r="C1109" s="36" t="s">
        <v>1348</v>
      </c>
      <c r="D1109" s="36" t="s">
        <v>1377</v>
      </c>
      <c r="E1109" s="37">
        <v>45497</v>
      </c>
      <c r="F1109" s="36" t="s">
        <v>265</v>
      </c>
      <c r="G1109" s="36" t="s">
        <v>266</v>
      </c>
      <c r="H1109" s="36" t="s">
        <v>255</v>
      </c>
      <c r="I1109" s="36" t="s">
        <v>251</v>
      </c>
      <c r="J1109" s="36" t="s">
        <v>252</v>
      </c>
      <c r="K1109" s="36">
        <v>8</v>
      </c>
    </row>
    <row r="1110" spans="1:11">
      <c r="A1110" s="36">
        <v>2024</v>
      </c>
      <c r="B1110" s="36" t="s">
        <v>1347</v>
      </c>
      <c r="C1110" s="36" t="s">
        <v>1348</v>
      </c>
      <c r="D1110" s="36" t="s">
        <v>1377</v>
      </c>
      <c r="E1110" s="37">
        <v>45498</v>
      </c>
      <c r="F1110" s="36" t="s">
        <v>1177</v>
      </c>
      <c r="G1110" s="36" t="s">
        <v>1178</v>
      </c>
      <c r="H1110" s="36" t="s">
        <v>255</v>
      </c>
      <c r="I1110" s="36" t="s">
        <v>251</v>
      </c>
      <c r="J1110" s="36" t="s">
        <v>252</v>
      </c>
      <c r="K1110" s="36">
        <v>8</v>
      </c>
    </row>
    <row r="1111" spans="1:11">
      <c r="A1111" s="36">
        <v>2024</v>
      </c>
      <c r="B1111" s="36" t="s">
        <v>1347</v>
      </c>
      <c r="C1111" s="36" t="s">
        <v>1348</v>
      </c>
      <c r="D1111" s="36" t="s">
        <v>1377</v>
      </c>
      <c r="E1111" s="37">
        <v>45498</v>
      </c>
      <c r="F1111" s="36" t="s">
        <v>258</v>
      </c>
      <c r="G1111" s="36" t="s">
        <v>259</v>
      </c>
      <c r="H1111" s="36" t="s">
        <v>255</v>
      </c>
      <c r="I1111" s="36" t="s">
        <v>251</v>
      </c>
      <c r="J1111" s="36" t="s">
        <v>252</v>
      </c>
      <c r="K1111" s="36">
        <v>8</v>
      </c>
    </row>
    <row r="1112" spans="1:11">
      <c r="A1112" s="36">
        <v>2024</v>
      </c>
      <c r="B1112" s="36" t="s">
        <v>1347</v>
      </c>
      <c r="C1112" s="36" t="s">
        <v>1348</v>
      </c>
      <c r="D1112" s="36" t="s">
        <v>1377</v>
      </c>
      <c r="E1112" s="37">
        <v>45498</v>
      </c>
      <c r="F1112" s="36" t="s">
        <v>257</v>
      </c>
      <c r="G1112" s="36" t="s">
        <v>39</v>
      </c>
      <c r="H1112" s="36" t="s">
        <v>255</v>
      </c>
      <c r="I1112" s="36" t="s">
        <v>251</v>
      </c>
      <c r="J1112" s="36" t="s">
        <v>252</v>
      </c>
      <c r="K1112" s="36">
        <v>8</v>
      </c>
    </row>
    <row r="1113" spans="1:11">
      <c r="A1113" s="36">
        <v>2024</v>
      </c>
      <c r="B1113" s="36" t="s">
        <v>1347</v>
      </c>
      <c r="C1113" s="36" t="s">
        <v>1348</v>
      </c>
      <c r="D1113" s="36" t="s">
        <v>1377</v>
      </c>
      <c r="E1113" s="37">
        <v>45498</v>
      </c>
      <c r="F1113" s="36" t="s">
        <v>264</v>
      </c>
      <c r="G1113" s="36" t="s">
        <v>242</v>
      </c>
      <c r="H1113" s="36" t="s">
        <v>255</v>
      </c>
      <c r="I1113" s="36" t="s">
        <v>251</v>
      </c>
      <c r="J1113" s="36" t="s">
        <v>252</v>
      </c>
      <c r="K1113" s="36">
        <v>8</v>
      </c>
    </row>
    <row r="1114" spans="1:11">
      <c r="A1114" s="36">
        <v>2024</v>
      </c>
      <c r="B1114" s="36" t="s">
        <v>1347</v>
      </c>
      <c r="C1114" s="36" t="s">
        <v>1348</v>
      </c>
      <c r="D1114" s="36" t="s">
        <v>1377</v>
      </c>
      <c r="E1114" s="37">
        <v>45498</v>
      </c>
      <c r="F1114" s="36" t="s">
        <v>260</v>
      </c>
      <c r="G1114" s="36" t="s">
        <v>41</v>
      </c>
      <c r="H1114" s="36" t="s">
        <v>255</v>
      </c>
      <c r="I1114" s="36" t="s">
        <v>251</v>
      </c>
      <c r="J1114" s="36" t="s">
        <v>252</v>
      </c>
      <c r="K1114" s="36">
        <v>10</v>
      </c>
    </row>
    <row r="1115" spans="1:11">
      <c r="A1115" s="36">
        <v>2024</v>
      </c>
      <c r="B1115" s="36" t="s">
        <v>1347</v>
      </c>
      <c r="C1115" s="36" t="s">
        <v>1348</v>
      </c>
      <c r="D1115" s="36" t="s">
        <v>1377</v>
      </c>
      <c r="E1115" s="37">
        <v>45498</v>
      </c>
      <c r="F1115" s="36" t="s">
        <v>265</v>
      </c>
      <c r="G1115" s="36" t="s">
        <v>266</v>
      </c>
      <c r="H1115" s="36" t="s">
        <v>255</v>
      </c>
      <c r="I1115" s="36" t="s">
        <v>251</v>
      </c>
      <c r="J1115" s="36" t="s">
        <v>252</v>
      </c>
      <c r="K1115" s="36">
        <v>8</v>
      </c>
    </row>
    <row r="1116" spans="1:11">
      <c r="A1116" s="36">
        <v>2024</v>
      </c>
      <c r="B1116" s="36" t="s">
        <v>1347</v>
      </c>
      <c r="C1116" s="36" t="s">
        <v>1348</v>
      </c>
      <c r="D1116" s="36" t="s">
        <v>1377</v>
      </c>
      <c r="E1116" s="37">
        <v>45499</v>
      </c>
      <c r="F1116" s="36" t="s">
        <v>1177</v>
      </c>
      <c r="G1116" s="36" t="s">
        <v>1178</v>
      </c>
      <c r="H1116" s="36" t="s">
        <v>255</v>
      </c>
      <c r="I1116" s="36" t="s">
        <v>251</v>
      </c>
      <c r="J1116" s="36" t="s">
        <v>252</v>
      </c>
      <c r="K1116" s="36">
        <v>8</v>
      </c>
    </row>
    <row r="1117" spans="1:11">
      <c r="A1117" s="36">
        <v>2024</v>
      </c>
      <c r="B1117" s="36" t="s">
        <v>1347</v>
      </c>
      <c r="C1117" s="36" t="s">
        <v>1348</v>
      </c>
      <c r="D1117" s="36" t="s">
        <v>1377</v>
      </c>
      <c r="E1117" s="37">
        <v>45499</v>
      </c>
      <c r="F1117" s="36" t="s">
        <v>258</v>
      </c>
      <c r="G1117" s="36" t="s">
        <v>259</v>
      </c>
      <c r="H1117" s="36" t="s">
        <v>255</v>
      </c>
      <c r="I1117" s="36" t="s">
        <v>251</v>
      </c>
      <c r="J1117" s="36" t="s">
        <v>252</v>
      </c>
      <c r="K1117" s="36">
        <v>10</v>
      </c>
    </row>
    <row r="1118" spans="1:11">
      <c r="A1118" s="36">
        <v>2024</v>
      </c>
      <c r="B1118" s="36" t="s">
        <v>1347</v>
      </c>
      <c r="C1118" s="36" t="s">
        <v>1348</v>
      </c>
      <c r="D1118" s="36" t="s">
        <v>1377</v>
      </c>
      <c r="E1118" s="37">
        <v>45499</v>
      </c>
      <c r="F1118" s="36" t="s">
        <v>257</v>
      </c>
      <c r="G1118" s="36" t="s">
        <v>39</v>
      </c>
      <c r="H1118" s="36" t="s">
        <v>255</v>
      </c>
      <c r="I1118" s="36" t="s">
        <v>251</v>
      </c>
      <c r="J1118" s="36" t="s">
        <v>252</v>
      </c>
      <c r="K1118" s="36">
        <v>8</v>
      </c>
    </row>
    <row r="1119" spans="1:11">
      <c r="A1119" s="36">
        <v>2024</v>
      </c>
      <c r="B1119" s="36" t="s">
        <v>1347</v>
      </c>
      <c r="C1119" s="36" t="s">
        <v>1348</v>
      </c>
      <c r="D1119" s="36" t="s">
        <v>1377</v>
      </c>
      <c r="E1119" s="37">
        <v>45499</v>
      </c>
      <c r="F1119" s="36" t="s">
        <v>264</v>
      </c>
      <c r="G1119" s="36" t="s">
        <v>242</v>
      </c>
      <c r="H1119" s="36" t="s">
        <v>255</v>
      </c>
      <c r="I1119" s="36" t="s">
        <v>251</v>
      </c>
      <c r="J1119" s="36" t="s">
        <v>252</v>
      </c>
      <c r="K1119" s="36">
        <v>8</v>
      </c>
    </row>
    <row r="1120" spans="1:11">
      <c r="A1120" s="36">
        <v>2024</v>
      </c>
      <c r="B1120" s="36" t="s">
        <v>1347</v>
      </c>
      <c r="C1120" s="36" t="s">
        <v>1348</v>
      </c>
      <c r="D1120" s="36" t="s">
        <v>1377</v>
      </c>
      <c r="E1120" s="37">
        <v>45499</v>
      </c>
      <c r="F1120" s="36" t="s">
        <v>260</v>
      </c>
      <c r="G1120" s="36" t="s">
        <v>41</v>
      </c>
      <c r="H1120" s="36" t="s">
        <v>255</v>
      </c>
      <c r="I1120" s="36" t="s">
        <v>251</v>
      </c>
      <c r="J1120" s="36" t="s">
        <v>252</v>
      </c>
      <c r="K1120" s="36">
        <v>10</v>
      </c>
    </row>
    <row r="1121" spans="1:11">
      <c r="A1121" s="36">
        <v>2024</v>
      </c>
      <c r="B1121" s="36" t="s">
        <v>1347</v>
      </c>
      <c r="C1121" s="36" t="s">
        <v>1348</v>
      </c>
      <c r="D1121" s="36" t="s">
        <v>1377</v>
      </c>
      <c r="E1121" s="37">
        <v>45499</v>
      </c>
      <c r="F1121" s="36" t="s">
        <v>265</v>
      </c>
      <c r="G1121" s="36" t="s">
        <v>266</v>
      </c>
      <c r="H1121" s="36" t="s">
        <v>255</v>
      </c>
      <c r="I1121" s="36" t="s">
        <v>251</v>
      </c>
      <c r="J1121" s="36" t="s">
        <v>252</v>
      </c>
      <c r="K1121" s="36">
        <v>8</v>
      </c>
    </row>
    <row r="1122" spans="1:11">
      <c r="A1122" s="36">
        <v>2024</v>
      </c>
      <c r="B1122" s="36" t="s">
        <v>1347</v>
      </c>
      <c r="C1122" s="36" t="s">
        <v>1348</v>
      </c>
      <c r="D1122" s="36" t="s">
        <v>1393</v>
      </c>
      <c r="E1122" s="37">
        <v>45502</v>
      </c>
      <c r="F1122" s="36" t="s">
        <v>1177</v>
      </c>
      <c r="G1122" s="36" t="s">
        <v>1178</v>
      </c>
      <c r="H1122" s="36" t="s">
        <v>255</v>
      </c>
      <c r="I1122" s="36" t="s">
        <v>251</v>
      </c>
      <c r="J1122" s="36" t="s">
        <v>252</v>
      </c>
      <c r="K1122" s="36">
        <v>8</v>
      </c>
    </row>
    <row r="1123" spans="1:11">
      <c r="A1123" s="36">
        <v>2024</v>
      </c>
      <c r="B1123" s="36" t="s">
        <v>1347</v>
      </c>
      <c r="C1123" s="36" t="s">
        <v>1348</v>
      </c>
      <c r="D1123" s="36" t="s">
        <v>1393</v>
      </c>
      <c r="E1123" s="37">
        <v>45502</v>
      </c>
      <c r="F1123" s="36" t="s">
        <v>258</v>
      </c>
      <c r="G1123" s="36" t="s">
        <v>259</v>
      </c>
      <c r="H1123" s="36" t="s">
        <v>255</v>
      </c>
      <c r="I1123" s="36" t="s">
        <v>251</v>
      </c>
      <c r="J1123" s="36" t="s">
        <v>252</v>
      </c>
      <c r="K1123" s="36">
        <v>8</v>
      </c>
    </row>
    <row r="1124" spans="1:11">
      <c r="A1124" s="36">
        <v>2024</v>
      </c>
      <c r="B1124" s="36" t="s">
        <v>1347</v>
      </c>
      <c r="C1124" s="36" t="s">
        <v>1348</v>
      </c>
      <c r="D1124" s="36" t="s">
        <v>1393</v>
      </c>
      <c r="E1124" s="37">
        <v>45502</v>
      </c>
      <c r="F1124" s="36" t="s">
        <v>257</v>
      </c>
      <c r="G1124" s="36" t="s">
        <v>39</v>
      </c>
      <c r="H1124" s="36" t="s">
        <v>255</v>
      </c>
      <c r="I1124" s="36" t="s">
        <v>251</v>
      </c>
      <c r="J1124" s="36" t="s">
        <v>252</v>
      </c>
      <c r="K1124" s="36">
        <v>8</v>
      </c>
    </row>
    <row r="1125" spans="1:11">
      <c r="A1125" s="36">
        <v>2024</v>
      </c>
      <c r="B1125" s="36" t="s">
        <v>1347</v>
      </c>
      <c r="C1125" s="36" t="s">
        <v>1348</v>
      </c>
      <c r="D1125" s="36" t="s">
        <v>1393</v>
      </c>
      <c r="E1125" s="37">
        <v>45502</v>
      </c>
      <c r="F1125" s="36" t="s">
        <v>264</v>
      </c>
      <c r="G1125" s="36" t="s">
        <v>242</v>
      </c>
      <c r="H1125" s="36" t="s">
        <v>255</v>
      </c>
      <c r="I1125" s="36" t="s">
        <v>251</v>
      </c>
      <c r="J1125" s="36" t="s">
        <v>252</v>
      </c>
      <c r="K1125" s="36">
        <v>8</v>
      </c>
    </row>
    <row r="1126" spans="1:11">
      <c r="A1126" s="36">
        <v>2024</v>
      </c>
      <c r="B1126" s="36" t="s">
        <v>1347</v>
      </c>
      <c r="C1126" s="36" t="s">
        <v>1348</v>
      </c>
      <c r="D1126" s="36" t="s">
        <v>1393</v>
      </c>
      <c r="E1126" s="37">
        <v>45502</v>
      </c>
      <c r="F1126" s="36" t="s">
        <v>260</v>
      </c>
      <c r="G1126" s="36" t="s">
        <v>41</v>
      </c>
      <c r="H1126" s="36" t="s">
        <v>255</v>
      </c>
      <c r="I1126" s="36" t="s">
        <v>251</v>
      </c>
      <c r="J1126" s="36" t="s">
        <v>252</v>
      </c>
      <c r="K1126" s="36">
        <v>10</v>
      </c>
    </row>
    <row r="1127" spans="1:11">
      <c r="A1127" s="36">
        <v>2024</v>
      </c>
      <c r="B1127" s="36" t="s">
        <v>1347</v>
      </c>
      <c r="C1127" s="36" t="s">
        <v>1348</v>
      </c>
      <c r="D1127" s="36" t="s">
        <v>1393</v>
      </c>
      <c r="E1127" s="37">
        <v>45502</v>
      </c>
      <c r="F1127" s="36" t="s">
        <v>265</v>
      </c>
      <c r="G1127" s="36" t="s">
        <v>266</v>
      </c>
      <c r="H1127" s="36" t="s">
        <v>255</v>
      </c>
      <c r="I1127" s="36" t="s">
        <v>251</v>
      </c>
      <c r="J1127" s="36" t="s">
        <v>252</v>
      </c>
      <c r="K1127" s="36">
        <v>8</v>
      </c>
    </row>
    <row r="1128" spans="1:11">
      <c r="A1128" s="36">
        <v>2024</v>
      </c>
      <c r="B1128" s="36" t="s">
        <v>1347</v>
      </c>
      <c r="C1128" s="36" t="s">
        <v>1348</v>
      </c>
      <c r="D1128" s="36" t="s">
        <v>1393</v>
      </c>
      <c r="E1128" s="37">
        <v>45503</v>
      </c>
      <c r="F1128" s="36" t="s">
        <v>1177</v>
      </c>
      <c r="G1128" s="36" t="s">
        <v>1178</v>
      </c>
      <c r="H1128" s="36" t="s">
        <v>255</v>
      </c>
      <c r="I1128" s="36" t="s">
        <v>251</v>
      </c>
      <c r="J1128" s="36" t="s">
        <v>252</v>
      </c>
      <c r="K1128" s="36">
        <v>8</v>
      </c>
    </row>
    <row r="1129" spans="1:11">
      <c r="A1129" s="36">
        <v>2024</v>
      </c>
      <c r="B1129" s="36" t="s">
        <v>1347</v>
      </c>
      <c r="C1129" s="36" t="s">
        <v>1348</v>
      </c>
      <c r="D1129" s="36" t="s">
        <v>1393</v>
      </c>
      <c r="E1129" s="37">
        <v>45503</v>
      </c>
      <c r="F1129" s="36" t="s">
        <v>258</v>
      </c>
      <c r="G1129" s="36" t="s">
        <v>259</v>
      </c>
      <c r="H1129" s="36" t="s">
        <v>255</v>
      </c>
      <c r="I1129" s="36" t="s">
        <v>251</v>
      </c>
      <c r="J1129" s="36" t="s">
        <v>252</v>
      </c>
      <c r="K1129" s="36">
        <v>8</v>
      </c>
    </row>
    <row r="1130" spans="1:11">
      <c r="A1130" s="36">
        <v>2024</v>
      </c>
      <c r="B1130" s="36" t="s">
        <v>1347</v>
      </c>
      <c r="C1130" s="36" t="s">
        <v>1348</v>
      </c>
      <c r="D1130" s="36" t="s">
        <v>1393</v>
      </c>
      <c r="E1130" s="37">
        <v>45503</v>
      </c>
      <c r="F1130" s="36" t="s">
        <v>257</v>
      </c>
      <c r="G1130" s="36" t="s">
        <v>39</v>
      </c>
      <c r="H1130" s="36" t="s">
        <v>255</v>
      </c>
      <c r="I1130" s="36" t="s">
        <v>251</v>
      </c>
      <c r="J1130" s="36" t="s">
        <v>252</v>
      </c>
      <c r="K1130" s="36">
        <v>8</v>
      </c>
    </row>
    <row r="1131" spans="1:11">
      <c r="A1131" s="36">
        <v>2024</v>
      </c>
      <c r="B1131" s="36" t="s">
        <v>1347</v>
      </c>
      <c r="C1131" s="36" t="s">
        <v>1348</v>
      </c>
      <c r="D1131" s="36" t="s">
        <v>1393</v>
      </c>
      <c r="E1131" s="37">
        <v>45503</v>
      </c>
      <c r="F1131" s="36" t="s">
        <v>264</v>
      </c>
      <c r="G1131" s="36" t="s">
        <v>242</v>
      </c>
      <c r="H1131" s="36" t="s">
        <v>255</v>
      </c>
      <c r="I1131" s="36" t="s">
        <v>251</v>
      </c>
      <c r="J1131" s="36" t="s">
        <v>252</v>
      </c>
      <c r="K1131" s="36">
        <v>8</v>
      </c>
    </row>
    <row r="1132" spans="1:11">
      <c r="A1132" s="36">
        <v>2024</v>
      </c>
      <c r="B1132" s="36" t="s">
        <v>1347</v>
      </c>
      <c r="C1132" s="36" t="s">
        <v>1348</v>
      </c>
      <c r="D1132" s="36" t="s">
        <v>1393</v>
      </c>
      <c r="E1132" s="37">
        <v>45503</v>
      </c>
      <c r="F1132" s="36" t="s">
        <v>260</v>
      </c>
      <c r="G1132" s="36" t="s">
        <v>41</v>
      </c>
      <c r="H1132" s="36" t="s">
        <v>255</v>
      </c>
      <c r="I1132" s="36" t="s">
        <v>251</v>
      </c>
      <c r="J1132" s="36" t="s">
        <v>252</v>
      </c>
      <c r="K1132" s="36">
        <v>10</v>
      </c>
    </row>
    <row r="1133" spans="1:11">
      <c r="A1133" s="36">
        <v>2024</v>
      </c>
      <c r="B1133" s="36" t="s">
        <v>1347</v>
      </c>
      <c r="C1133" s="36" t="s">
        <v>1348</v>
      </c>
      <c r="D1133" s="36" t="s">
        <v>1393</v>
      </c>
      <c r="E1133" s="37">
        <v>45503</v>
      </c>
      <c r="F1133" s="36" t="s">
        <v>265</v>
      </c>
      <c r="G1133" s="36" t="s">
        <v>266</v>
      </c>
      <c r="H1133" s="36" t="s">
        <v>255</v>
      </c>
      <c r="I1133" s="36" t="s">
        <v>251</v>
      </c>
      <c r="J1133" s="36" t="s">
        <v>252</v>
      </c>
      <c r="K1133" s="36">
        <v>8</v>
      </c>
    </row>
    <row r="1134" spans="1:11">
      <c r="A1134" s="36">
        <v>2024</v>
      </c>
      <c r="B1134" s="36" t="s">
        <v>1347</v>
      </c>
      <c r="C1134" s="36" t="s">
        <v>1348</v>
      </c>
      <c r="D1134" s="36" t="s">
        <v>1393</v>
      </c>
      <c r="E1134" s="37">
        <v>45504</v>
      </c>
      <c r="F1134" s="36" t="s">
        <v>1177</v>
      </c>
      <c r="G1134" s="36" t="s">
        <v>1178</v>
      </c>
      <c r="H1134" s="36" t="s">
        <v>255</v>
      </c>
      <c r="I1134" s="36" t="s">
        <v>251</v>
      </c>
      <c r="J1134" s="36" t="s">
        <v>252</v>
      </c>
      <c r="K1134" s="36">
        <v>8</v>
      </c>
    </row>
    <row r="1135" spans="1:11">
      <c r="A1135" s="36">
        <v>2024</v>
      </c>
      <c r="B1135" s="36" t="s">
        <v>1347</v>
      </c>
      <c r="C1135" s="36" t="s">
        <v>1348</v>
      </c>
      <c r="D1135" s="36" t="s">
        <v>1393</v>
      </c>
      <c r="E1135" s="37">
        <v>45504</v>
      </c>
      <c r="F1135" s="36" t="s">
        <v>258</v>
      </c>
      <c r="G1135" s="36" t="s">
        <v>259</v>
      </c>
      <c r="H1135" s="36" t="s">
        <v>255</v>
      </c>
      <c r="I1135" s="36" t="s">
        <v>251</v>
      </c>
      <c r="J1135" s="36" t="s">
        <v>252</v>
      </c>
      <c r="K1135" s="36">
        <v>8</v>
      </c>
    </row>
    <row r="1136" spans="1:11">
      <c r="A1136" s="36">
        <v>2024</v>
      </c>
      <c r="B1136" s="36" t="s">
        <v>1347</v>
      </c>
      <c r="C1136" s="36" t="s">
        <v>1348</v>
      </c>
      <c r="D1136" s="36" t="s">
        <v>1393</v>
      </c>
      <c r="E1136" s="37">
        <v>45504</v>
      </c>
      <c r="F1136" s="36" t="s">
        <v>257</v>
      </c>
      <c r="G1136" s="36" t="s">
        <v>39</v>
      </c>
      <c r="H1136" s="36" t="s">
        <v>255</v>
      </c>
      <c r="I1136" s="36" t="s">
        <v>251</v>
      </c>
      <c r="J1136" s="36" t="s">
        <v>252</v>
      </c>
      <c r="K1136" s="36">
        <v>10</v>
      </c>
    </row>
    <row r="1137" spans="1:11">
      <c r="A1137" s="36">
        <v>2024</v>
      </c>
      <c r="B1137" s="36" t="s">
        <v>1347</v>
      </c>
      <c r="C1137" s="36" t="s">
        <v>1348</v>
      </c>
      <c r="D1137" s="36" t="s">
        <v>1393</v>
      </c>
      <c r="E1137" s="37">
        <v>45504</v>
      </c>
      <c r="F1137" s="36" t="s">
        <v>264</v>
      </c>
      <c r="G1137" s="36" t="s">
        <v>242</v>
      </c>
      <c r="H1137" s="36" t="s">
        <v>255</v>
      </c>
      <c r="I1137" s="36" t="s">
        <v>251</v>
      </c>
      <c r="J1137" s="36" t="s">
        <v>252</v>
      </c>
      <c r="K1137" s="36">
        <v>8</v>
      </c>
    </row>
    <row r="1138" spans="1:11">
      <c r="A1138" s="36">
        <v>2024</v>
      </c>
      <c r="B1138" s="36" t="s">
        <v>1347</v>
      </c>
      <c r="C1138" s="36" t="s">
        <v>1348</v>
      </c>
      <c r="D1138" s="36" t="s">
        <v>1393</v>
      </c>
      <c r="E1138" s="37">
        <v>45504</v>
      </c>
      <c r="F1138" s="36" t="s">
        <v>260</v>
      </c>
      <c r="G1138" s="36" t="s">
        <v>41</v>
      </c>
      <c r="H1138" s="36" t="s">
        <v>255</v>
      </c>
      <c r="I1138" s="36" t="s">
        <v>251</v>
      </c>
      <c r="J1138" s="36" t="s">
        <v>252</v>
      </c>
      <c r="K1138" s="36">
        <v>10</v>
      </c>
    </row>
    <row r="1139" spans="1:11">
      <c r="A1139" s="36">
        <v>2024</v>
      </c>
      <c r="B1139" s="36" t="s">
        <v>1347</v>
      </c>
      <c r="C1139" s="36" t="s">
        <v>1348</v>
      </c>
      <c r="D1139" s="36" t="s">
        <v>1393</v>
      </c>
      <c r="E1139" s="37">
        <v>45504</v>
      </c>
      <c r="F1139" s="36" t="s">
        <v>265</v>
      </c>
      <c r="G1139" s="36" t="s">
        <v>266</v>
      </c>
      <c r="H1139" s="36" t="s">
        <v>255</v>
      </c>
      <c r="I1139" s="36" t="s">
        <v>251</v>
      </c>
      <c r="J1139" s="36" t="s">
        <v>252</v>
      </c>
      <c r="K1139" s="36">
        <v>8</v>
      </c>
    </row>
    <row r="1140" spans="1:11">
      <c r="A1140" s="36">
        <v>2024</v>
      </c>
      <c r="B1140" s="36" t="s">
        <v>1347</v>
      </c>
      <c r="C1140" s="36" t="s">
        <v>1396</v>
      </c>
      <c r="D1140" s="36" t="s">
        <v>1393</v>
      </c>
      <c r="E1140" s="37">
        <v>45505</v>
      </c>
      <c r="F1140" s="36" t="s">
        <v>1177</v>
      </c>
      <c r="G1140" s="36" t="s">
        <v>1178</v>
      </c>
      <c r="H1140" s="36" t="s">
        <v>255</v>
      </c>
      <c r="I1140" s="36" t="s">
        <v>251</v>
      </c>
      <c r="J1140" s="36" t="s">
        <v>252</v>
      </c>
      <c r="K1140" s="36">
        <v>8</v>
      </c>
    </row>
    <row r="1141" spans="1:11">
      <c r="A1141" s="36">
        <v>2024</v>
      </c>
      <c r="B1141" s="36" t="s">
        <v>1347</v>
      </c>
      <c r="C1141" s="36" t="s">
        <v>1396</v>
      </c>
      <c r="D1141" s="36" t="s">
        <v>1393</v>
      </c>
      <c r="E1141" s="37">
        <v>45505</v>
      </c>
      <c r="F1141" s="36" t="s">
        <v>258</v>
      </c>
      <c r="G1141" s="36" t="s">
        <v>259</v>
      </c>
      <c r="H1141" s="36" t="s">
        <v>255</v>
      </c>
      <c r="I1141" s="36" t="s">
        <v>251</v>
      </c>
      <c r="J1141" s="36" t="s">
        <v>252</v>
      </c>
      <c r="K1141" s="36">
        <v>10</v>
      </c>
    </row>
    <row r="1142" spans="1:11">
      <c r="A1142" s="36">
        <v>2024</v>
      </c>
      <c r="B1142" s="36" t="s">
        <v>1347</v>
      </c>
      <c r="C1142" s="36" t="s">
        <v>1396</v>
      </c>
      <c r="D1142" s="36" t="s">
        <v>1393</v>
      </c>
      <c r="E1142" s="37">
        <v>45505</v>
      </c>
      <c r="F1142" s="36" t="s">
        <v>257</v>
      </c>
      <c r="G1142" s="36" t="s">
        <v>39</v>
      </c>
      <c r="H1142" s="36" t="s">
        <v>255</v>
      </c>
      <c r="I1142" s="36" t="s">
        <v>251</v>
      </c>
      <c r="J1142" s="36" t="s">
        <v>252</v>
      </c>
      <c r="K1142" s="36">
        <v>8</v>
      </c>
    </row>
    <row r="1143" spans="1:11">
      <c r="A1143" s="36">
        <v>2024</v>
      </c>
      <c r="B1143" s="36" t="s">
        <v>1347</v>
      </c>
      <c r="C1143" s="36" t="s">
        <v>1396</v>
      </c>
      <c r="D1143" s="36" t="s">
        <v>1393</v>
      </c>
      <c r="E1143" s="37">
        <v>45505</v>
      </c>
      <c r="F1143" s="36" t="s">
        <v>264</v>
      </c>
      <c r="G1143" s="36" t="s">
        <v>242</v>
      </c>
      <c r="H1143" s="36" t="s">
        <v>255</v>
      </c>
      <c r="I1143" s="36" t="s">
        <v>251</v>
      </c>
      <c r="J1143" s="36" t="s">
        <v>252</v>
      </c>
      <c r="K1143" s="36">
        <v>8</v>
      </c>
    </row>
    <row r="1144" spans="1:11">
      <c r="A1144" s="36">
        <v>2024</v>
      </c>
      <c r="B1144" s="36" t="s">
        <v>1347</v>
      </c>
      <c r="C1144" s="36" t="s">
        <v>1396</v>
      </c>
      <c r="D1144" s="36" t="s">
        <v>1393</v>
      </c>
      <c r="E1144" s="37">
        <v>45505</v>
      </c>
      <c r="F1144" s="36" t="s">
        <v>260</v>
      </c>
      <c r="G1144" s="36" t="s">
        <v>41</v>
      </c>
      <c r="H1144" s="36" t="s">
        <v>255</v>
      </c>
      <c r="I1144" s="36" t="s">
        <v>251</v>
      </c>
      <c r="J1144" s="36" t="s">
        <v>252</v>
      </c>
      <c r="K1144" s="36">
        <v>10</v>
      </c>
    </row>
    <row r="1145" spans="1:11">
      <c r="A1145" s="36">
        <v>2024</v>
      </c>
      <c r="B1145" s="36" t="s">
        <v>1347</v>
      </c>
      <c r="C1145" s="36" t="s">
        <v>1396</v>
      </c>
      <c r="D1145" s="36" t="s">
        <v>1393</v>
      </c>
      <c r="E1145" s="37">
        <v>45505</v>
      </c>
      <c r="F1145" s="36" t="s">
        <v>265</v>
      </c>
      <c r="G1145" s="36" t="s">
        <v>266</v>
      </c>
      <c r="H1145" s="36" t="s">
        <v>255</v>
      </c>
      <c r="I1145" s="36" t="s">
        <v>251</v>
      </c>
      <c r="J1145" s="36" t="s">
        <v>252</v>
      </c>
      <c r="K1145" s="36">
        <v>8</v>
      </c>
    </row>
    <row r="1146" spans="1:11">
      <c r="A1146" s="36">
        <v>2024</v>
      </c>
      <c r="B1146" s="36" t="s">
        <v>1347</v>
      </c>
      <c r="C1146" s="36" t="s">
        <v>1396</v>
      </c>
      <c r="D1146" s="36" t="s">
        <v>1393</v>
      </c>
      <c r="E1146" s="37">
        <v>45506</v>
      </c>
      <c r="F1146" s="36" t="s">
        <v>1177</v>
      </c>
      <c r="G1146" s="36" t="s">
        <v>1178</v>
      </c>
      <c r="H1146" s="36" t="s">
        <v>255</v>
      </c>
      <c r="I1146" s="36" t="s">
        <v>251</v>
      </c>
      <c r="J1146" s="36" t="s">
        <v>252</v>
      </c>
      <c r="K1146" s="36">
        <v>8</v>
      </c>
    </row>
    <row r="1147" spans="1:11">
      <c r="A1147" s="36">
        <v>2024</v>
      </c>
      <c r="B1147" s="36" t="s">
        <v>1347</v>
      </c>
      <c r="C1147" s="36" t="s">
        <v>1396</v>
      </c>
      <c r="D1147" s="36" t="s">
        <v>1393</v>
      </c>
      <c r="E1147" s="37">
        <v>45506</v>
      </c>
      <c r="F1147" s="36" t="s">
        <v>257</v>
      </c>
      <c r="G1147" s="36" t="s">
        <v>39</v>
      </c>
      <c r="H1147" s="36" t="s">
        <v>255</v>
      </c>
      <c r="I1147" s="36" t="s">
        <v>251</v>
      </c>
      <c r="J1147" s="36" t="s">
        <v>252</v>
      </c>
      <c r="K1147" s="36">
        <v>8</v>
      </c>
    </row>
    <row r="1148" spans="1:11">
      <c r="A1148" s="36">
        <v>2024</v>
      </c>
      <c r="B1148" s="36" t="s">
        <v>1347</v>
      </c>
      <c r="C1148" s="36" t="s">
        <v>1396</v>
      </c>
      <c r="D1148" s="36" t="s">
        <v>1393</v>
      </c>
      <c r="E1148" s="37">
        <v>45506</v>
      </c>
      <c r="F1148" s="36" t="s">
        <v>264</v>
      </c>
      <c r="G1148" s="36" t="s">
        <v>242</v>
      </c>
      <c r="H1148" s="36" t="s">
        <v>255</v>
      </c>
      <c r="I1148" s="36" t="s">
        <v>251</v>
      </c>
      <c r="J1148" s="36" t="s">
        <v>252</v>
      </c>
      <c r="K1148" s="36">
        <v>8</v>
      </c>
    </row>
    <row r="1149" spans="1:11">
      <c r="A1149" s="36">
        <v>2024</v>
      </c>
      <c r="B1149" s="36" t="s">
        <v>1347</v>
      </c>
      <c r="C1149" s="36" t="s">
        <v>1396</v>
      </c>
      <c r="D1149" s="36" t="s">
        <v>1393</v>
      </c>
      <c r="E1149" s="37">
        <v>45506</v>
      </c>
      <c r="F1149" s="36" t="s">
        <v>260</v>
      </c>
      <c r="G1149" s="36" t="s">
        <v>41</v>
      </c>
      <c r="H1149" s="36" t="s">
        <v>255</v>
      </c>
      <c r="I1149" s="36" t="s">
        <v>251</v>
      </c>
      <c r="J1149" s="36" t="s">
        <v>252</v>
      </c>
      <c r="K1149" s="36">
        <v>10</v>
      </c>
    </row>
    <row r="1150" spans="1:11">
      <c r="A1150" s="36">
        <v>2024</v>
      </c>
      <c r="B1150" s="36" t="s">
        <v>1347</v>
      </c>
      <c r="C1150" s="36" t="s">
        <v>1396</v>
      </c>
      <c r="D1150" s="36" t="s">
        <v>1393</v>
      </c>
      <c r="E1150" s="37">
        <v>45506</v>
      </c>
      <c r="F1150" s="36" t="s">
        <v>265</v>
      </c>
      <c r="G1150" s="36" t="s">
        <v>266</v>
      </c>
      <c r="H1150" s="36" t="s">
        <v>255</v>
      </c>
      <c r="I1150" s="36" t="s">
        <v>251</v>
      </c>
      <c r="J1150" s="36" t="s">
        <v>252</v>
      </c>
      <c r="K1150" s="36">
        <v>4</v>
      </c>
    </row>
    <row r="1151" spans="1:11">
      <c r="A1151" s="36">
        <v>2024</v>
      </c>
      <c r="B1151" s="36" t="s">
        <v>1347</v>
      </c>
      <c r="C1151" s="36" t="s">
        <v>1396</v>
      </c>
      <c r="D1151" s="36" t="s">
        <v>1399</v>
      </c>
      <c r="E1151" s="37">
        <v>45507</v>
      </c>
      <c r="F1151" s="36" t="s">
        <v>258</v>
      </c>
      <c r="G1151" s="36" t="s">
        <v>42</v>
      </c>
      <c r="H1151" s="36" t="s">
        <v>255</v>
      </c>
      <c r="I1151" s="36" t="s">
        <v>251</v>
      </c>
      <c r="J1151" s="36" t="s">
        <v>252</v>
      </c>
      <c r="K1151" s="36">
        <v>8</v>
      </c>
    </row>
    <row r="1152" spans="1:11">
      <c r="A1152" s="36">
        <v>2024</v>
      </c>
      <c r="B1152" s="36" t="s">
        <v>1347</v>
      </c>
      <c r="C1152" s="36" t="s">
        <v>1396</v>
      </c>
      <c r="D1152" s="36" t="s">
        <v>1399</v>
      </c>
      <c r="E1152" s="37">
        <v>45507</v>
      </c>
      <c r="F1152" s="36" t="s">
        <v>260</v>
      </c>
      <c r="G1152" s="36" t="s">
        <v>41</v>
      </c>
      <c r="H1152" s="36" t="s">
        <v>255</v>
      </c>
      <c r="I1152" s="36" t="s">
        <v>251</v>
      </c>
      <c r="J1152" s="36" t="s">
        <v>252</v>
      </c>
      <c r="K1152" s="36">
        <v>8</v>
      </c>
    </row>
    <row r="1153" spans="1:11">
      <c r="A1153" s="36">
        <v>2024</v>
      </c>
      <c r="B1153" s="36" t="s">
        <v>1347</v>
      </c>
      <c r="C1153" s="36" t="s">
        <v>1396</v>
      </c>
      <c r="D1153" s="36" t="s">
        <v>1399</v>
      </c>
      <c r="E1153" s="37">
        <v>45509</v>
      </c>
      <c r="F1153" s="36" t="s">
        <v>1177</v>
      </c>
      <c r="G1153" s="36" t="s">
        <v>1178</v>
      </c>
      <c r="H1153" s="36" t="s">
        <v>255</v>
      </c>
      <c r="I1153" s="36" t="s">
        <v>251</v>
      </c>
      <c r="J1153" s="36" t="s">
        <v>252</v>
      </c>
      <c r="K1153" s="36">
        <v>8</v>
      </c>
    </row>
    <row r="1154" spans="1:11">
      <c r="A1154" s="36">
        <v>2024</v>
      </c>
      <c r="B1154" s="36" t="s">
        <v>1347</v>
      </c>
      <c r="C1154" s="36" t="s">
        <v>1396</v>
      </c>
      <c r="D1154" s="36" t="s">
        <v>1399</v>
      </c>
      <c r="E1154" s="37">
        <v>45509</v>
      </c>
      <c r="F1154" s="36" t="s">
        <v>258</v>
      </c>
      <c r="G1154" s="36" t="s">
        <v>42</v>
      </c>
      <c r="H1154" s="36" t="s">
        <v>255</v>
      </c>
      <c r="I1154" s="36" t="s">
        <v>251</v>
      </c>
      <c r="J1154" s="36" t="s">
        <v>252</v>
      </c>
      <c r="K1154" s="36">
        <v>8</v>
      </c>
    </row>
    <row r="1155" spans="1:11">
      <c r="A1155" s="36">
        <v>2024</v>
      </c>
      <c r="B1155" s="36" t="s">
        <v>1347</v>
      </c>
      <c r="C1155" s="36" t="s">
        <v>1396</v>
      </c>
      <c r="D1155" s="36" t="s">
        <v>1399</v>
      </c>
      <c r="E1155" s="37">
        <v>45509</v>
      </c>
      <c r="F1155" s="36" t="s">
        <v>257</v>
      </c>
      <c r="G1155" s="36" t="s">
        <v>39</v>
      </c>
      <c r="H1155" s="36" t="s">
        <v>255</v>
      </c>
      <c r="I1155" s="36" t="s">
        <v>251</v>
      </c>
      <c r="J1155" s="36" t="s">
        <v>252</v>
      </c>
      <c r="K1155" s="36">
        <v>8</v>
      </c>
    </row>
    <row r="1156" spans="1:11">
      <c r="A1156" s="36">
        <v>2024</v>
      </c>
      <c r="B1156" s="36" t="s">
        <v>1347</v>
      </c>
      <c r="C1156" s="36" t="s">
        <v>1396</v>
      </c>
      <c r="D1156" s="36" t="s">
        <v>1399</v>
      </c>
      <c r="E1156" s="37">
        <v>45509</v>
      </c>
      <c r="F1156" s="36" t="s">
        <v>264</v>
      </c>
      <c r="G1156" s="36" t="s">
        <v>242</v>
      </c>
      <c r="H1156" s="36" t="s">
        <v>255</v>
      </c>
      <c r="I1156" s="36" t="s">
        <v>251</v>
      </c>
      <c r="J1156" s="36" t="s">
        <v>252</v>
      </c>
      <c r="K1156" s="36">
        <v>8</v>
      </c>
    </row>
    <row r="1157" spans="1:11">
      <c r="A1157" s="36">
        <v>2024</v>
      </c>
      <c r="B1157" s="36" t="s">
        <v>1347</v>
      </c>
      <c r="C1157" s="36" t="s">
        <v>1396</v>
      </c>
      <c r="D1157" s="36" t="s">
        <v>1399</v>
      </c>
      <c r="E1157" s="37">
        <v>45509</v>
      </c>
      <c r="F1157" s="36" t="s">
        <v>260</v>
      </c>
      <c r="G1157" s="36" t="s">
        <v>41</v>
      </c>
      <c r="H1157" s="36" t="s">
        <v>255</v>
      </c>
      <c r="I1157" s="36" t="s">
        <v>251</v>
      </c>
      <c r="J1157" s="36" t="s">
        <v>252</v>
      </c>
      <c r="K1157" s="36">
        <v>10</v>
      </c>
    </row>
    <row r="1158" spans="1:11">
      <c r="A1158" s="36">
        <v>2024</v>
      </c>
      <c r="B1158" s="36" t="s">
        <v>1347</v>
      </c>
      <c r="C1158" s="36" t="s">
        <v>1396</v>
      </c>
      <c r="D1158" s="36" t="s">
        <v>1399</v>
      </c>
      <c r="E1158" s="37">
        <v>45510</v>
      </c>
      <c r="F1158" s="36" t="s">
        <v>1177</v>
      </c>
      <c r="G1158" s="36" t="s">
        <v>1178</v>
      </c>
      <c r="H1158" s="36" t="s">
        <v>255</v>
      </c>
      <c r="I1158" s="36" t="s">
        <v>251</v>
      </c>
      <c r="J1158" s="36" t="s">
        <v>252</v>
      </c>
      <c r="K1158" s="36">
        <v>8</v>
      </c>
    </row>
    <row r="1159" spans="1:11">
      <c r="A1159" s="36">
        <v>2024</v>
      </c>
      <c r="B1159" s="36" t="s">
        <v>1347</v>
      </c>
      <c r="C1159" s="36" t="s">
        <v>1396</v>
      </c>
      <c r="D1159" s="36" t="s">
        <v>1399</v>
      </c>
      <c r="E1159" s="37">
        <v>45510</v>
      </c>
      <c r="F1159" s="36" t="s">
        <v>258</v>
      </c>
      <c r="G1159" s="36" t="s">
        <v>42</v>
      </c>
      <c r="H1159" s="36" t="s">
        <v>255</v>
      </c>
      <c r="I1159" s="36" t="s">
        <v>251</v>
      </c>
      <c r="J1159" s="36" t="s">
        <v>252</v>
      </c>
      <c r="K1159" s="36">
        <v>10</v>
      </c>
    </row>
    <row r="1160" spans="1:11">
      <c r="A1160" s="36">
        <v>2024</v>
      </c>
      <c r="B1160" s="36" t="s">
        <v>1347</v>
      </c>
      <c r="C1160" s="36" t="s">
        <v>1396</v>
      </c>
      <c r="D1160" s="36" t="s">
        <v>1399</v>
      </c>
      <c r="E1160" s="37">
        <v>45510</v>
      </c>
      <c r="F1160" s="36" t="s">
        <v>257</v>
      </c>
      <c r="G1160" s="36" t="s">
        <v>39</v>
      </c>
      <c r="H1160" s="36" t="s">
        <v>255</v>
      </c>
      <c r="I1160" s="36" t="s">
        <v>251</v>
      </c>
      <c r="J1160" s="36" t="s">
        <v>252</v>
      </c>
      <c r="K1160" s="36">
        <v>10</v>
      </c>
    </row>
    <row r="1161" spans="1:11">
      <c r="A1161" s="36">
        <v>2024</v>
      </c>
      <c r="B1161" s="36" t="s">
        <v>1347</v>
      </c>
      <c r="C1161" s="36" t="s">
        <v>1396</v>
      </c>
      <c r="D1161" s="36" t="s">
        <v>1399</v>
      </c>
      <c r="E1161" s="37">
        <v>45510</v>
      </c>
      <c r="F1161" s="36" t="s">
        <v>264</v>
      </c>
      <c r="G1161" s="36" t="s">
        <v>242</v>
      </c>
      <c r="H1161" s="36" t="s">
        <v>255</v>
      </c>
      <c r="I1161" s="36" t="s">
        <v>251</v>
      </c>
      <c r="J1161" s="36" t="s">
        <v>252</v>
      </c>
      <c r="K1161" s="36">
        <v>8</v>
      </c>
    </row>
    <row r="1162" spans="1:11">
      <c r="A1162" s="36">
        <v>2024</v>
      </c>
      <c r="B1162" s="36" t="s">
        <v>1347</v>
      </c>
      <c r="C1162" s="36" t="s">
        <v>1396</v>
      </c>
      <c r="D1162" s="36" t="s">
        <v>1399</v>
      </c>
      <c r="E1162" s="37">
        <v>45510</v>
      </c>
      <c r="F1162" s="36" t="s">
        <v>260</v>
      </c>
      <c r="G1162" s="36" t="s">
        <v>41</v>
      </c>
      <c r="H1162" s="36" t="s">
        <v>255</v>
      </c>
      <c r="I1162" s="36" t="s">
        <v>251</v>
      </c>
      <c r="J1162" s="36" t="s">
        <v>252</v>
      </c>
      <c r="K1162" s="36">
        <v>10</v>
      </c>
    </row>
    <row r="1163" spans="1:11">
      <c r="A1163" s="36">
        <v>2024</v>
      </c>
      <c r="B1163" s="36" t="s">
        <v>1347</v>
      </c>
      <c r="C1163" s="36" t="s">
        <v>1396</v>
      </c>
      <c r="D1163" s="36" t="s">
        <v>1399</v>
      </c>
      <c r="E1163" s="37">
        <v>45510</v>
      </c>
      <c r="F1163" s="36" t="s">
        <v>265</v>
      </c>
      <c r="G1163" s="36" t="s">
        <v>266</v>
      </c>
      <c r="H1163" s="36" t="s">
        <v>255</v>
      </c>
      <c r="I1163" s="36" t="s">
        <v>251</v>
      </c>
      <c r="J1163" s="36" t="s">
        <v>252</v>
      </c>
      <c r="K1163" s="36">
        <v>8</v>
      </c>
    </row>
    <row r="1164" spans="1:11">
      <c r="A1164" s="36">
        <v>2024</v>
      </c>
      <c r="B1164" s="36" t="s">
        <v>1347</v>
      </c>
      <c r="C1164" s="36" t="s">
        <v>1396</v>
      </c>
      <c r="D1164" s="36" t="s">
        <v>1399</v>
      </c>
      <c r="E1164" s="37">
        <v>45511</v>
      </c>
      <c r="F1164" s="36" t="s">
        <v>1177</v>
      </c>
      <c r="G1164" s="36" t="s">
        <v>1178</v>
      </c>
      <c r="H1164" s="36" t="s">
        <v>255</v>
      </c>
      <c r="I1164" s="36" t="s">
        <v>251</v>
      </c>
      <c r="J1164" s="36" t="s">
        <v>252</v>
      </c>
      <c r="K1164" s="36">
        <v>8</v>
      </c>
    </row>
    <row r="1165" spans="1:11">
      <c r="A1165" s="36">
        <v>2024</v>
      </c>
      <c r="B1165" s="36" t="s">
        <v>1347</v>
      </c>
      <c r="C1165" s="36" t="s">
        <v>1396</v>
      </c>
      <c r="D1165" s="36" t="s">
        <v>1399</v>
      </c>
      <c r="E1165" s="37">
        <v>45511</v>
      </c>
      <c r="F1165" s="36" t="s">
        <v>258</v>
      </c>
      <c r="G1165" s="36" t="s">
        <v>42</v>
      </c>
      <c r="H1165" s="36" t="s">
        <v>255</v>
      </c>
      <c r="I1165" s="36" t="s">
        <v>251</v>
      </c>
      <c r="J1165" s="36" t="s">
        <v>252</v>
      </c>
      <c r="K1165" s="36">
        <v>8</v>
      </c>
    </row>
    <row r="1166" spans="1:11">
      <c r="A1166" s="36">
        <v>2024</v>
      </c>
      <c r="B1166" s="36" t="s">
        <v>1347</v>
      </c>
      <c r="C1166" s="36" t="s">
        <v>1396</v>
      </c>
      <c r="D1166" s="36" t="s">
        <v>1399</v>
      </c>
      <c r="E1166" s="37">
        <v>45511</v>
      </c>
      <c r="F1166" s="36" t="s">
        <v>257</v>
      </c>
      <c r="G1166" s="36" t="s">
        <v>39</v>
      </c>
      <c r="H1166" s="36" t="s">
        <v>255</v>
      </c>
      <c r="I1166" s="36" t="s">
        <v>251</v>
      </c>
      <c r="J1166" s="36" t="s">
        <v>252</v>
      </c>
      <c r="K1166" s="36">
        <v>10</v>
      </c>
    </row>
    <row r="1167" spans="1:11">
      <c r="A1167" s="36">
        <v>2024</v>
      </c>
      <c r="B1167" s="36" t="s">
        <v>1347</v>
      </c>
      <c r="C1167" s="36" t="s">
        <v>1396</v>
      </c>
      <c r="D1167" s="36" t="s">
        <v>1399</v>
      </c>
      <c r="E1167" s="37">
        <v>45511</v>
      </c>
      <c r="F1167" s="36" t="s">
        <v>260</v>
      </c>
      <c r="G1167" s="36" t="s">
        <v>41</v>
      </c>
      <c r="H1167" s="36" t="s">
        <v>255</v>
      </c>
      <c r="I1167" s="36" t="s">
        <v>251</v>
      </c>
      <c r="J1167" s="36" t="s">
        <v>252</v>
      </c>
      <c r="K1167" s="36">
        <v>10</v>
      </c>
    </row>
    <row r="1168" spans="1:11">
      <c r="A1168" s="36">
        <v>2024</v>
      </c>
      <c r="B1168" s="36" t="s">
        <v>1347</v>
      </c>
      <c r="C1168" s="36" t="s">
        <v>1396</v>
      </c>
      <c r="D1168" s="36" t="s">
        <v>1399</v>
      </c>
      <c r="E1168" s="37">
        <v>45511</v>
      </c>
      <c r="F1168" s="36" t="s">
        <v>265</v>
      </c>
      <c r="G1168" s="36" t="s">
        <v>266</v>
      </c>
      <c r="H1168" s="36" t="s">
        <v>255</v>
      </c>
      <c r="I1168" s="36" t="s">
        <v>251</v>
      </c>
      <c r="J1168" s="36" t="s">
        <v>252</v>
      </c>
      <c r="K1168" s="36">
        <v>8</v>
      </c>
    </row>
    <row r="1169" spans="1:11">
      <c r="A1169" s="36">
        <v>2024</v>
      </c>
      <c r="B1169" s="36" t="s">
        <v>1347</v>
      </c>
      <c r="C1169" s="36" t="s">
        <v>1396</v>
      </c>
      <c r="D1169" s="36" t="s">
        <v>1399</v>
      </c>
      <c r="E1169" s="37">
        <v>45512</v>
      </c>
      <c r="F1169" s="36" t="s">
        <v>1177</v>
      </c>
      <c r="G1169" s="36" t="s">
        <v>1178</v>
      </c>
      <c r="H1169" s="36" t="s">
        <v>255</v>
      </c>
      <c r="I1169" s="36" t="s">
        <v>251</v>
      </c>
      <c r="J1169" s="36" t="s">
        <v>252</v>
      </c>
      <c r="K1169" s="36">
        <v>8</v>
      </c>
    </row>
    <row r="1170" spans="1:11">
      <c r="A1170" s="36">
        <v>2024</v>
      </c>
      <c r="B1170" s="36" t="s">
        <v>1347</v>
      </c>
      <c r="C1170" s="36" t="s">
        <v>1396</v>
      </c>
      <c r="D1170" s="36" t="s">
        <v>1399</v>
      </c>
      <c r="E1170" s="37">
        <v>45512</v>
      </c>
      <c r="F1170" s="36" t="s">
        <v>258</v>
      </c>
      <c r="G1170" s="36" t="s">
        <v>42</v>
      </c>
      <c r="H1170" s="36" t="s">
        <v>255</v>
      </c>
      <c r="I1170" s="36" t="s">
        <v>251</v>
      </c>
      <c r="J1170" s="36" t="s">
        <v>252</v>
      </c>
      <c r="K1170" s="36">
        <v>8</v>
      </c>
    </row>
    <row r="1171" spans="1:11">
      <c r="A1171" s="36">
        <v>2024</v>
      </c>
      <c r="B1171" s="36" t="s">
        <v>1347</v>
      </c>
      <c r="C1171" s="36" t="s">
        <v>1396</v>
      </c>
      <c r="D1171" s="36" t="s">
        <v>1399</v>
      </c>
      <c r="E1171" s="37">
        <v>45512</v>
      </c>
      <c r="F1171" s="36" t="s">
        <v>257</v>
      </c>
      <c r="G1171" s="36" t="s">
        <v>39</v>
      </c>
      <c r="H1171" s="36" t="s">
        <v>255</v>
      </c>
      <c r="I1171" s="36" t="s">
        <v>251</v>
      </c>
      <c r="J1171" s="36" t="s">
        <v>252</v>
      </c>
      <c r="K1171" s="36">
        <v>10</v>
      </c>
    </row>
    <row r="1172" spans="1:11">
      <c r="A1172" s="36">
        <v>2024</v>
      </c>
      <c r="B1172" s="36" t="s">
        <v>1347</v>
      </c>
      <c r="C1172" s="36" t="s">
        <v>1396</v>
      </c>
      <c r="D1172" s="36" t="s">
        <v>1399</v>
      </c>
      <c r="E1172" s="37">
        <v>45512</v>
      </c>
      <c r="F1172" s="36" t="s">
        <v>260</v>
      </c>
      <c r="G1172" s="36" t="s">
        <v>41</v>
      </c>
      <c r="H1172" s="36" t="s">
        <v>255</v>
      </c>
      <c r="I1172" s="36" t="s">
        <v>251</v>
      </c>
      <c r="J1172" s="36" t="s">
        <v>252</v>
      </c>
      <c r="K1172" s="36">
        <v>10</v>
      </c>
    </row>
    <row r="1173" spans="1:11">
      <c r="A1173" s="36">
        <v>2024</v>
      </c>
      <c r="B1173" s="36" t="s">
        <v>1347</v>
      </c>
      <c r="C1173" s="36" t="s">
        <v>1396</v>
      </c>
      <c r="D1173" s="36" t="s">
        <v>1399</v>
      </c>
      <c r="E1173" s="37">
        <v>45512</v>
      </c>
      <c r="F1173" s="36" t="s">
        <v>265</v>
      </c>
      <c r="G1173" s="36" t="s">
        <v>266</v>
      </c>
      <c r="H1173" s="36" t="s">
        <v>255</v>
      </c>
      <c r="I1173" s="36" t="s">
        <v>251</v>
      </c>
      <c r="J1173" s="36" t="s">
        <v>252</v>
      </c>
      <c r="K1173" s="36">
        <v>8</v>
      </c>
    </row>
    <row r="1174" spans="1:11">
      <c r="A1174" s="36">
        <v>2024</v>
      </c>
      <c r="B1174" s="36" t="s">
        <v>1347</v>
      </c>
      <c r="C1174" s="36" t="s">
        <v>1396</v>
      </c>
      <c r="D1174" s="36" t="s">
        <v>1399</v>
      </c>
      <c r="E1174" s="37">
        <v>45513</v>
      </c>
      <c r="F1174" s="36" t="s">
        <v>1177</v>
      </c>
      <c r="G1174" s="36" t="s">
        <v>1178</v>
      </c>
      <c r="H1174" s="36" t="s">
        <v>255</v>
      </c>
      <c r="I1174" s="36" t="s">
        <v>251</v>
      </c>
      <c r="J1174" s="36" t="s">
        <v>252</v>
      </c>
      <c r="K1174" s="36">
        <v>8</v>
      </c>
    </row>
    <row r="1175" spans="1:11">
      <c r="A1175" s="36">
        <v>2024</v>
      </c>
      <c r="B1175" s="36" t="s">
        <v>1347</v>
      </c>
      <c r="C1175" s="36" t="s">
        <v>1396</v>
      </c>
      <c r="D1175" s="36" t="s">
        <v>1399</v>
      </c>
      <c r="E1175" s="37">
        <v>45513</v>
      </c>
      <c r="F1175" s="36" t="s">
        <v>258</v>
      </c>
      <c r="G1175" s="36" t="s">
        <v>42</v>
      </c>
      <c r="H1175" s="36" t="s">
        <v>255</v>
      </c>
      <c r="I1175" s="36" t="s">
        <v>251</v>
      </c>
      <c r="J1175" s="36" t="s">
        <v>252</v>
      </c>
      <c r="K1175" s="36">
        <v>10</v>
      </c>
    </row>
    <row r="1176" spans="1:11">
      <c r="A1176" s="36">
        <v>2024</v>
      </c>
      <c r="B1176" s="36" t="s">
        <v>1347</v>
      </c>
      <c r="C1176" s="36" t="s">
        <v>1396</v>
      </c>
      <c r="D1176" s="36" t="s">
        <v>1399</v>
      </c>
      <c r="E1176" s="37">
        <v>45513</v>
      </c>
      <c r="F1176" s="36" t="s">
        <v>257</v>
      </c>
      <c r="G1176" s="36" t="s">
        <v>39</v>
      </c>
      <c r="H1176" s="36" t="s">
        <v>255</v>
      </c>
      <c r="I1176" s="36" t="s">
        <v>251</v>
      </c>
      <c r="J1176" s="36" t="s">
        <v>252</v>
      </c>
      <c r="K1176" s="36">
        <v>8</v>
      </c>
    </row>
    <row r="1177" spans="1:11">
      <c r="A1177" s="36">
        <v>2024</v>
      </c>
      <c r="B1177" s="36" t="s">
        <v>1347</v>
      </c>
      <c r="C1177" s="36" t="s">
        <v>1396</v>
      </c>
      <c r="D1177" s="36" t="s">
        <v>1399</v>
      </c>
      <c r="E1177" s="37">
        <v>45513</v>
      </c>
      <c r="F1177" s="36" t="s">
        <v>264</v>
      </c>
      <c r="G1177" s="36" t="s">
        <v>242</v>
      </c>
      <c r="H1177" s="36" t="s">
        <v>255</v>
      </c>
      <c r="I1177" s="36" t="s">
        <v>251</v>
      </c>
      <c r="J1177" s="36" t="s">
        <v>252</v>
      </c>
      <c r="K1177" s="36">
        <v>8</v>
      </c>
    </row>
    <row r="1178" spans="1:11">
      <c r="A1178" s="36">
        <v>2024</v>
      </c>
      <c r="B1178" s="36" t="s">
        <v>1347</v>
      </c>
      <c r="C1178" s="36" t="s">
        <v>1396</v>
      </c>
      <c r="D1178" s="36" t="s">
        <v>1399</v>
      </c>
      <c r="E1178" s="37">
        <v>45513</v>
      </c>
      <c r="F1178" s="36" t="s">
        <v>260</v>
      </c>
      <c r="G1178" s="36" t="s">
        <v>41</v>
      </c>
      <c r="H1178" s="36" t="s">
        <v>255</v>
      </c>
      <c r="I1178" s="36" t="s">
        <v>251</v>
      </c>
      <c r="J1178" s="36" t="s">
        <v>252</v>
      </c>
      <c r="K1178" s="36">
        <v>10</v>
      </c>
    </row>
    <row r="1179" spans="1:11">
      <c r="A1179" s="36">
        <v>2024</v>
      </c>
      <c r="B1179" s="36" t="s">
        <v>1347</v>
      </c>
      <c r="C1179" s="36" t="s">
        <v>1396</v>
      </c>
      <c r="D1179" s="36" t="s">
        <v>1399</v>
      </c>
      <c r="E1179" s="37">
        <v>45513</v>
      </c>
      <c r="F1179" s="36" t="s">
        <v>265</v>
      </c>
      <c r="G1179" s="36" t="s">
        <v>266</v>
      </c>
      <c r="H1179" s="36" t="s">
        <v>255</v>
      </c>
      <c r="I1179" s="36" t="s">
        <v>251</v>
      </c>
      <c r="J1179" s="36" t="s">
        <v>252</v>
      </c>
      <c r="K1179" s="36">
        <v>8</v>
      </c>
    </row>
    <row r="1180" spans="1:11">
      <c r="A1180" s="36">
        <v>2024</v>
      </c>
      <c r="B1180" s="36" t="s">
        <v>1347</v>
      </c>
      <c r="C1180" s="36" t="s">
        <v>1396</v>
      </c>
      <c r="D1180" s="36" t="s">
        <v>1409</v>
      </c>
      <c r="E1180" s="37">
        <v>45514</v>
      </c>
      <c r="F1180" s="36" t="s">
        <v>257</v>
      </c>
      <c r="G1180" s="36" t="s">
        <v>39</v>
      </c>
      <c r="H1180" s="36" t="s">
        <v>255</v>
      </c>
      <c r="I1180" s="36" t="s">
        <v>251</v>
      </c>
      <c r="J1180" s="36" t="s">
        <v>252</v>
      </c>
      <c r="K1180" s="36">
        <v>8</v>
      </c>
    </row>
    <row r="1181" spans="1:11">
      <c r="A1181" s="36">
        <v>2024</v>
      </c>
      <c r="B1181" s="36" t="s">
        <v>1347</v>
      </c>
      <c r="C1181" s="36" t="s">
        <v>1396</v>
      </c>
      <c r="D1181" s="36" t="s">
        <v>1409</v>
      </c>
      <c r="E1181" s="37">
        <v>45514</v>
      </c>
      <c r="F1181" s="36" t="s">
        <v>260</v>
      </c>
      <c r="G1181" s="36" t="s">
        <v>41</v>
      </c>
      <c r="H1181" s="36" t="s">
        <v>255</v>
      </c>
      <c r="I1181" s="36" t="s">
        <v>251</v>
      </c>
      <c r="J1181" s="36" t="s">
        <v>252</v>
      </c>
      <c r="K1181" s="36">
        <v>8</v>
      </c>
    </row>
    <row r="1182" spans="1:11">
      <c r="A1182" s="36">
        <v>2024</v>
      </c>
      <c r="B1182" s="36" t="s">
        <v>1347</v>
      </c>
      <c r="C1182" s="36" t="s">
        <v>1396</v>
      </c>
      <c r="D1182" s="36" t="s">
        <v>1409</v>
      </c>
      <c r="E1182" s="37">
        <v>45516</v>
      </c>
      <c r="F1182" s="36" t="s">
        <v>1177</v>
      </c>
      <c r="G1182" s="36" t="s">
        <v>1178</v>
      </c>
      <c r="H1182" s="36" t="s">
        <v>255</v>
      </c>
      <c r="I1182" s="36" t="s">
        <v>251</v>
      </c>
      <c r="J1182" s="36" t="s">
        <v>252</v>
      </c>
      <c r="K1182" s="36">
        <v>8</v>
      </c>
    </row>
    <row r="1183" spans="1:11">
      <c r="A1183" s="36">
        <v>2024</v>
      </c>
      <c r="B1183" s="36" t="s">
        <v>1347</v>
      </c>
      <c r="C1183" s="36" t="s">
        <v>1396</v>
      </c>
      <c r="D1183" s="36" t="s">
        <v>1409</v>
      </c>
      <c r="E1183" s="37">
        <v>45516</v>
      </c>
      <c r="F1183" s="36" t="s">
        <v>258</v>
      </c>
      <c r="G1183" s="36" t="s">
        <v>42</v>
      </c>
      <c r="H1183" s="36" t="s">
        <v>255</v>
      </c>
      <c r="I1183" s="36" t="s">
        <v>251</v>
      </c>
      <c r="J1183" s="36" t="s">
        <v>252</v>
      </c>
      <c r="K1183" s="36">
        <v>8</v>
      </c>
    </row>
    <row r="1184" spans="1:11">
      <c r="A1184" s="36">
        <v>2024</v>
      </c>
      <c r="B1184" s="36" t="s">
        <v>1347</v>
      </c>
      <c r="C1184" s="36" t="s">
        <v>1396</v>
      </c>
      <c r="D1184" s="36" t="s">
        <v>1409</v>
      </c>
      <c r="E1184" s="37">
        <v>45516</v>
      </c>
      <c r="F1184" s="36" t="s">
        <v>257</v>
      </c>
      <c r="G1184" s="36" t="s">
        <v>39</v>
      </c>
      <c r="H1184" s="36" t="s">
        <v>255</v>
      </c>
      <c r="I1184" s="36" t="s">
        <v>251</v>
      </c>
      <c r="J1184" s="36" t="s">
        <v>252</v>
      </c>
      <c r="K1184" s="36">
        <v>8</v>
      </c>
    </row>
    <row r="1185" spans="1:11">
      <c r="A1185" s="36">
        <v>2024</v>
      </c>
      <c r="B1185" s="36" t="s">
        <v>1347</v>
      </c>
      <c r="C1185" s="36" t="s">
        <v>1396</v>
      </c>
      <c r="D1185" s="36" t="s">
        <v>1409</v>
      </c>
      <c r="E1185" s="37">
        <v>45516</v>
      </c>
      <c r="F1185" s="36" t="s">
        <v>264</v>
      </c>
      <c r="G1185" s="36" t="s">
        <v>242</v>
      </c>
      <c r="H1185" s="36" t="s">
        <v>255</v>
      </c>
      <c r="I1185" s="36" t="s">
        <v>251</v>
      </c>
      <c r="J1185" s="36" t="s">
        <v>252</v>
      </c>
      <c r="K1185" s="36">
        <v>8</v>
      </c>
    </row>
    <row r="1186" spans="1:11">
      <c r="A1186" s="36">
        <v>2024</v>
      </c>
      <c r="B1186" s="36" t="s">
        <v>1347</v>
      </c>
      <c r="C1186" s="36" t="s">
        <v>1396</v>
      </c>
      <c r="D1186" s="36" t="s">
        <v>1409</v>
      </c>
      <c r="E1186" s="37">
        <v>45516</v>
      </c>
      <c r="F1186" s="36" t="s">
        <v>260</v>
      </c>
      <c r="G1186" s="36" t="s">
        <v>41</v>
      </c>
      <c r="H1186" s="36" t="s">
        <v>255</v>
      </c>
      <c r="I1186" s="36" t="s">
        <v>251</v>
      </c>
      <c r="J1186" s="36" t="s">
        <v>252</v>
      </c>
      <c r="K1186" s="36">
        <v>10</v>
      </c>
    </row>
    <row r="1187" spans="1:11">
      <c r="A1187" s="36">
        <v>2024</v>
      </c>
      <c r="B1187" s="36" t="s">
        <v>1347</v>
      </c>
      <c r="C1187" s="36" t="s">
        <v>1396</v>
      </c>
      <c r="D1187" s="36" t="s">
        <v>1409</v>
      </c>
      <c r="E1187" s="37">
        <v>45516</v>
      </c>
      <c r="F1187" s="36" t="s">
        <v>265</v>
      </c>
      <c r="G1187" s="36" t="s">
        <v>266</v>
      </c>
      <c r="H1187" s="36" t="s">
        <v>255</v>
      </c>
      <c r="I1187" s="36" t="s">
        <v>251</v>
      </c>
      <c r="J1187" s="36" t="s">
        <v>252</v>
      </c>
      <c r="K1187" s="36">
        <v>8</v>
      </c>
    </row>
    <row r="1188" spans="1:11">
      <c r="A1188" s="36">
        <v>2024</v>
      </c>
      <c r="B1188" s="36" t="s">
        <v>1347</v>
      </c>
      <c r="C1188" s="36" t="s">
        <v>1396</v>
      </c>
      <c r="D1188" s="36" t="s">
        <v>1409</v>
      </c>
      <c r="E1188" s="37">
        <v>45517</v>
      </c>
      <c r="F1188" s="36" t="s">
        <v>1177</v>
      </c>
      <c r="G1188" s="36" t="s">
        <v>1178</v>
      </c>
      <c r="H1188" s="36" t="s">
        <v>255</v>
      </c>
      <c r="I1188" s="36" t="s">
        <v>251</v>
      </c>
      <c r="J1188" s="36" t="s">
        <v>252</v>
      </c>
      <c r="K1188" s="36">
        <v>8</v>
      </c>
    </row>
    <row r="1189" spans="1:11">
      <c r="A1189" s="36">
        <v>2024</v>
      </c>
      <c r="B1189" s="36" t="s">
        <v>1347</v>
      </c>
      <c r="C1189" s="36" t="s">
        <v>1396</v>
      </c>
      <c r="D1189" s="36" t="s">
        <v>1409</v>
      </c>
      <c r="E1189" s="37">
        <v>45517</v>
      </c>
      <c r="F1189" s="36" t="s">
        <v>258</v>
      </c>
      <c r="G1189" s="36" t="s">
        <v>42</v>
      </c>
      <c r="H1189" s="36" t="s">
        <v>255</v>
      </c>
      <c r="I1189" s="36" t="s">
        <v>251</v>
      </c>
      <c r="J1189" s="36" t="s">
        <v>252</v>
      </c>
      <c r="K1189" s="36">
        <v>8</v>
      </c>
    </row>
    <row r="1190" spans="1:11">
      <c r="A1190" s="36">
        <v>2024</v>
      </c>
      <c r="B1190" s="36" t="s">
        <v>1347</v>
      </c>
      <c r="C1190" s="36" t="s">
        <v>1396</v>
      </c>
      <c r="D1190" s="36" t="s">
        <v>1409</v>
      </c>
      <c r="E1190" s="37">
        <v>45517</v>
      </c>
      <c r="F1190" s="36" t="s">
        <v>257</v>
      </c>
      <c r="G1190" s="36" t="s">
        <v>39</v>
      </c>
      <c r="H1190" s="36" t="s">
        <v>255</v>
      </c>
      <c r="I1190" s="36" t="s">
        <v>251</v>
      </c>
      <c r="J1190" s="36" t="s">
        <v>252</v>
      </c>
      <c r="K1190" s="36">
        <v>8</v>
      </c>
    </row>
    <row r="1191" spans="1:11">
      <c r="A1191" s="36">
        <v>2024</v>
      </c>
      <c r="B1191" s="36" t="s">
        <v>1347</v>
      </c>
      <c r="C1191" s="36" t="s">
        <v>1396</v>
      </c>
      <c r="D1191" s="36" t="s">
        <v>1409</v>
      </c>
      <c r="E1191" s="37">
        <v>45517</v>
      </c>
      <c r="F1191" s="36" t="s">
        <v>264</v>
      </c>
      <c r="G1191" s="36" t="s">
        <v>242</v>
      </c>
      <c r="H1191" s="36" t="s">
        <v>255</v>
      </c>
      <c r="I1191" s="36" t="s">
        <v>251</v>
      </c>
      <c r="J1191" s="36" t="s">
        <v>252</v>
      </c>
      <c r="K1191" s="36">
        <v>8</v>
      </c>
    </row>
    <row r="1192" spans="1:11">
      <c r="A1192" s="36">
        <v>2024</v>
      </c>
      <c r="B1192" s="36" t="s">
        <v>1347</v>
      </c>
      <c r="C1192" s="36" t="s">
        <v>1396</v>
      </c>
      <c r="D1192" s="36" t="s">
        <v>1409</v>
      </c>
      <c r="E1192" s="37">
        <v>45517</v>
      </c>
      <c r="F1192" s="36" t="s">
        <v>260</v>
      </c>
      <c r="G1192" s="36" t="s">
        <v>41</v>
      </c>
      <c r="H1192" s="36" t="s">
        <v>255</v>
      </c>
      <c r="I1192" s="36" t="s">
        <v>251</v>
      </c>
      <c r="J1192" s="36" t="s">
        <v>252</v>
      </c>
      <c r="K1192" s="36">
        <v>10</v>
      </c>
    </row>
    <row r="1193" spans="1:11">
      <c r="A1193" s="36">
        <v>2024</v>
      </c>
      <c r="B1193" s="36" t="s">
        <v>1347</v>
      </c>
      <c r="C1193" s="36" t="s">
        <v>1396</v>
      </c>
      <c r="D1193" s="36" t="s">
        <v>1409</v>
      </c>
      <c r="E1193" s="37">
        <v>45517</v>
      </c>
      <c r="F1193" s="36" t="s">
        <v>265</v>
      </c>
      <c r="G1193" s="36" t="s">
        <v>266</v>
      </c>
      <c r="H1193" s="36" t="s">
        <v>255</v>
      </c>
      <c r="I1193" s="36" t="s">
        <v>251</v>
      </c>
      <c r="J1193" s="36" t="s">
        <v>252</v>
      </c>
      <c r="K1193" s="36">
        <v>8</v>
      </c>
    </row>
    <row r="1194" spans="1:11">
      <c r="A1194" s="36">
        <v>2024</v>
      </c>
      <c r="B1194" s="36" t="s">
        <v>1347</v>
      </c>
      <c r="C1194" s="36" t="s">
        <v>1396</v>
      </c>
      <c r="D1194" s="36" t="s">
        <v>1409</v>
      </c>
      <c r="E1194" s="37">
        <v>45518</v>
      </c>
      <c r="F1194" s="36" t="s">
        <v>1177</v>
      </c>
      <c r="G1194" s="36" t="s">
        <v>1178</v>
      </c>
      <c r="H1194" s="36" t="s">
        <v>255</v>
      </c>
      <c r="I1194" s="36" t="s">
        <v>251</v>
      </c>
      <c r="J1194" s="36" t="s">
        <v>252</v>
      </c>
      <c r="K1194" s="36">
        <v>8</v>
      </c>
    </row>
    <row r="1195" spans="1:11">
      <c r="A1195" s="36">
        <v>2024</v>
      </c>
      <c r="B1195" s="36" t="s">
        <v>1347</v>
      </c>
      <c r="C1195" s="36" t="s">
        <v>1396</v>
      </c>
      <c r="D1195" s="36" t="s">
        <v>1409</v>
      </c>
      <c r="E1195" s="37">
        <v>45518</v>
      </c>
      <c r="F1195" s="36" t="s">
        <v>258</v>
      </c>
      <c r="G1195" s="36" t="s">
        <v>42</v>
      </c>
      <c r="H1195" s="36" t="s">
        <v>255</v>
      </c>
      <c r="I1195" s="36" t="s">
        <v>251</v>
      </c>
      <c r="J1195" s="36" t="s">
        <v>252</v>
      </c>
      <c r="K1195" s="36">
        <v>8</v>
      </c>
    </row>
    <row r="1196" spans="1:11">
      <c r="A1196" s="36">
        <v>2024</v>
      </c>
      <c r="B1196" s="36" t="s">
        <v>1347</v>
      </c>
      <c r="C1196" s="36" t="s">
        <v>1396</v>
      </c>
      <c r="D1196" s="36" t="s">
        <v>1409</v>
      </c>
      <c r="E1196" s="37">
        <v>45518</v>
      </c>
      <c r="F1196" s="36" t="s">
        <v>257</v>
      </c>
      <c r="G1196" s="36" t="s">
        <v>39</v>
      </c>
      <c r="H1196" s="36" t="s">
        <v>255</v>
      </c>
      <c r="I1196" s="36" t="s">
        <v>251</v>
      </c>
      <c r="J1196" s="36" t="s">
        <v>252</v>
      </c>
      <c r="K1196" s="36">
        <v>8</v>
      </c>
    </row>
    <row r="1197" spans="1:11">
      <c r="A1197" s="36">
        <v>2024</v>
      </c>
      <c r="B1197" s="36" t="s">
        <v>1347</v>
      </c>
      <c r="C1197" s="36" t="s">
        <v>1396</v>
      </c>
      <c r="D1197" s="36" t="s">
        <v>1409</v>
      </c>
      <c r="E1197" s="37">
        <v>45518</v>
      </c>
      <c r="F1197" s="36" t="s">
        <v>264</v>
      </c>
      <c r="G1197" s="36" t="s">
        <v>242</v>
      </c>
      <c r="H1197" s="36" t="s">
        <v>255</v>
      </c>
      <c r="I1197" s="36" t="s">
        <v>251</v>
      </c>
      <c r="J1197" s="36" t="s">
        <v>252</v>
      </c>
      <c r="K1197" s="36">
        <v>8</v>
      </c>
    </row>
    <row r="1198" spans="1:11">
      <c r="A1198" s="36">
        <v>2024</v>
      </c>
      <c r="B1198" s="36" t="s">
        <v>1347</v>
      </c>
      <c r="C1198" s="36" t="s">
        <v>1396</v>
      </c>
      <c r="D1198" s="36" t="s">
        <v>1409</v>
      </c>
      <c r="E1198" s="37">
        <v>45518</v>
      </c>
      <c r="F1198" s="36" t="s">
        <v>260</v>
      </c>
      <c r="G1198" s="36" t="s">
        <v>41</v>
      </c>
      <c r="H1198" s="36" t="s">
        <v>255</v>
      </c>
      <c r="I1198" s="36" t="s">
        <v>251</v>
      </c>
      <c r="J1198" s="36" t="s">
        <v>252</v>
      </c>
      <c r="K1198" s="36">
        <v>10</v>
      </c>
    </row>
    <row r="1199" spans="1:11">
      <c r="A1199" s="36">
        <v>2024</v>
      </c>
      <c r="B1199" s="36" t="s">
        <v>1347</v>
      </c>
      <c r="C1199" s="36" t="s">
        <v>1396</v>
      </c>
      <c r="D1199" s="36" t="s">
        <v>1409</v>
      </c>
      <c r="E1199" s="37">
        <v>45518</v>
      </c>
      <c r="F1199" s="36" t="s">
        <v>265</v>
      </c>
      <c r="G1199" s="36" t="s">
        <v>266</v>
      </c>
      <c r="H1199" s="36" t="s">
        <v>255</v>
      </c>
      <c r="I1199" s="36" t="s">
        <v>251</v>
      </c>
      <c r="J1199" s="36" t="s">
        <v>252</v>
      </c>
      <c r="K1199" s="36">
        <v>8</v>
      </c>
    </row>
    <row r="1200" spans="1:11">
      <c r="A1200" s="36">
        <v>2024</v>
      </c>
      <c r="B1200" s="36" t="s">
        <v>1347</v>
      </c>
      <c r="C1200" s="36" t="s">
        <v>1396</v>
      </c>
      <c r="D1200" s="36" t="s">
        <v>1409</v>
      </c>
      <c r="E1200" s="37">
        <v>45519</v>
      </c>
      <c r="F1200" s="36" t="s">
        <v>1177</v>
      </c>
      <c r="G1200" s="36" t="s">
        <v>1178</v>
      </c>
      <c r="H1200" s="36" t="s">
        <v>255</v>
      </c>
      <c r="I1200" s="36" t="s">
        <v>251</v>
      </c>
      <c r="J1200" s="36" t="s">
        <v>252</v>
      </c>
      <c r="K1200" s="36">
        <v>8</v>
      </c>
    </row>
    <row r="1201" spans="1:11">
      <c r="A1201" s="36">
        <v>2024</v>
      </c>
      <c r="B1201" s="36" t="s">
        <v>1347</v>
      </c>
      <c r="C1201" s="36" t="s">
        <v>1396</v>
      </c>
      <c r="D1201" s="36" t="s">
        <v>1409</v>
      </c>
      <c r="E1201" s="37">
        <v>45519</v>
      </c>
      <c r="F1201" s="36" t="s">
        <v>258</v>
      </c>
      <c r="G1201" s="36" t="s">
        <v>42</v>
      </c>
      <c r="H1201" s="36" t="s">
        <v>255</v>
      </c>
      <c r="I1201" s="36" t="s">
        <v>251</v>
      </c>
      <c r="J1201" s="36" t="s">
        <v>252</v>
      </c>
      <c r="K1201" s="36">
        <v>8</v>
      </c>
    </row>
    <row r="1202" spans="1:11">
      <c r="A1202" s="36">
        <v>2024</v>
      </c>
      <c r="B1202" s="36" t="s">
        <v>1347</v>
      </c>
      <c r="C1202" s="36" t="s">
        <v>1396</v>
      </c>
      <c r="D1202" s="36" t="s">
        <v>1409</v>
      </c>
      <c r="E1202" s="37">
        <v>45519</v>
      </c>
      <c r="F1202" s="36" t="s">
        <v>257</v>
      </c>
      <c r="G1202" s="36" t="s">
        <v>39</v>
      </c>
      <c r="H1202" s="36" t="s">
        <v>255</v>
      </c>
      <c r="I1202" s="36" t="s">
        <v>251</v>
      </c>
      <c r="J1202" s="36" t="s">
        <v>252</v>
      </c>
      <c r="K1202" s="36">
        <v>8</v>
      </c>
    </row>
    <row r="1203" spans="1:11">
      <c r="A1203" s="36">
        <v>2024</v>
      </c>
      <c r="B1203" s="36" t="s">
        <v>1347</v>
      </c>
      <c r="C1203" s="36" t="s">
        <v>1396</v>
      </c>
      <c r="D1203" s="36" t="s">
        <v>1409</v>
      </c>
      <c r="E1203" s="37">
        <v>45519</v>
      </c>
      <c r="F1203" s="36" t="s">
        <v>264</v>
      </c>
      <c r="G1203" s="36" t="s">
        <v>242</v>
      </c>
      <c r="H1203" s="36" t="s">
        <v>255</v>
      </c>
      <c r="I1203" s="36" t="s">
        <v>251</v>
      </c>
      <c r="J1203" s="36" t="s">
        <v>252</v>
      </c>
      <c r="K1203" s="36">
        <v>8</v>
      </c>
    </row>
    <row r="1204" spans="1:11">
      <c r="A1204" s="36">
        <v>2024</v>
      </c>
      <c r="B1204" s="36" t="s">
        <v>1347</v>
      </c>
      <c r="C1204" s="36" t="s">
        <v>1396</v>
      </c>
      <c r="D1204" s="36" t="s">
        <v>1409</v>
      </c>
      <c r="E1204" s="37">
        <v>45519</v>
      </c>
      <c r="F1204" s="36" t="s">
        <v>260</v>
      </c>
      <c r="G1204" s="36" t="s">
        <v>41</v>
      </c>
      <c r="H1204" s="36" t="s">
        <v>255</v>
      </c>
      <c r="I1204" s="36" t="s">
        <v>251</v>
      </c>
      <c r="J1204" s="36" t="s">
        <v>252</v>
      </c>
      <c r="K1204" s="36">
        <v>10</v>
      </c>
    </row>
    <row r="1205" spans="1:11">
      <c r="A1205" s="36">
        <v>2024</v>
      </c>
      <c r="B1205" s="36" t="s">
        <v>1347</v>
      </c>
      <c r="C1205" s="36" t="s">
        <v>1396</v>
      </c>
      <c r="D1205" s="36" t="s">
        <v>1409</v>
      </c>
      <c r="E1205" s="37">
        <v>45519</v>
      </c>
      <c r="F1205" s="36" t="s">
        <v>265</v>
      </c>
      <c r="G1205" s="36" t="s">
        <v>266</v>
      </c>
      <c r="H1205" s="36" t="s">
        <v>255</v>
      </c>
      <c r="I1205" s="36" t="s">
        <v>251</v>
      </c>
      <c r="J1205" s="36" t="s">
        <v>252</v>
      </c>
      <c r="K1205" s="36">
        <v>8</v>
      </c>
    </row>
    <row r="1206" spans="1:11">
      <c r="A1206" s="36">
        <v>2024</v>
      </c>
      <c r="B1206" s="36" t="s">
        <v>1347</v>
      </c>
      <c r="C1206" s="36" t="s">
        <v>1396</v>
      </c>
      <c r="D1206" s="36" t="s">
        <v>1409</v>
      </c>
      <c r="E1206" s="37">
        <v>45520</v>
      </c>
      <c r="F1206" s="36" t="s">
        <v>1177</v>
      </c>
      <c r="G1206" s="36" t="s">
        <v>1178</v>
      </c>
      <c r="H1206" s="36" t="s">
        <v>255</v>
      </c>
      <c r="I1206" s="36" t="s">
        <v>251</v>
      </c>
      <c r="J1206" s="36" t="s">
        <v>252</v>
      </c>
      <c r="K1206" s="36">
        <v>8</v>
      </c>
    </row>
    <row r="1207" spans="1:11">
      <c r="A1207" s="36">
        <v>2024</v>
      </c>
      <c r="B1207" s="36" t="s">
        <v>1347</v>
      </c>
      <c r="C1207" s="36" t="s">
        <v>1396</v>
      </c>
      <c r="D1207" s="36" t="s">
        <v>1409</v>
      </c>
      <c r="E1207" s="37">
        <v>45520</v>
      </c>
      <c r="F1207" s="36" t="s">
        <v>258</v>
      </c>
      <c r="G1207" s="36" t="s">
        <v>42</v>
      </c>
      <c r="H1207" s="36" t="s">
        <v>255</v>
      </c>
      <c r="I1207" s="36" t="s">
        <v>251</v>
      </c>
      <c r="J1207" s="36" t="s">
        <v>252</v>
      </c>
      <c r="K1207" s="36">
        <v>8</v>
      </c>
    </row>
    <row r="1208" spans="1:11">
      <c r="A1208" s="36">
        <v>2024</v>
      </c>
      <c r="B1208" s="36" t="s">
        <v>1347</v>
      </c>
      <c r="C1208" s="36" t="s">
        <v>1396</v>
      </c>
      <c r="D1208" s="36" t="s">
        <v>1409</v>
      </c>
      <c r="E1208" s="37">
        <v>45520</v>
      </c>
      <c r="F1208" s="36" t="s">
        <v>257</v>
      </c>
      <c r="G1208" s="36" t="s">
        <v>39</v>
      </c>
      <c r="H1208" s="36" t="s">
        <v>255</v>
      </c>
      <c r="I1208" s="36" t="s">
        <v>251</v>
      </c>
      <c r="J1208" s="36" t="s">
        <v>252</v>
      </c>
      <c r="K1208" s="36">
        <v>8</v>
      </c>
    </row>
    <row r="1209" spans="1:11">
      <c r="A1209" s="36">
        <v>2024</v>
      </c>
      <c r="B1209" s="36" t="s">
        <v>1347</v>
      </c>
      <c r="C1209" s="36" t="s">
        <v>1396</v>
      </c>
      <c r="D1209" s="36" t="s">
        <v>1409</v>
      </c>
      <c r="E1209" s="37">
        <v>45520</v>
      </c>
      <c r="F1209" s="36" t="s">
        <v>264</v>
      </c>
      <c r="G1209" s="36" t="s">
        <v>242</v>
      </c>
      <c r="H1209" s="36" t="s">
        <v>255</v>
      </c>
      <c r="I1209" s="36" t="s">
        <v>251</v>
      </c>
      <c r="J1209" s="36" t="s">
        <v>252</v>
      </c>
      <c r="K1209" s="36">
        <v>8</v>
      </c>
    </row>
    <row r="1210" spans="1:11">
      <c r="A1210" s="36">
        <v>2024</v>
      </c>
      <c r="B1210" s="36" t="s">
        <v>1347</v>
      </c>
      <c r="C1210" s="36" t="s">
        <v>1396</v>
      </c>
      <c r="D1210" s="36" t="s">
        <v>1409</v>
      </c>
      <c r="E1210" s="37">
        <v>45520</v>
      </c>
      <c r="F1210" s="36" t="s">
        <v>260</v>
      </c>
      <c r="G1210" s="36" t="s">
        <v>41</v>
      </c>
      <c r="H1210" s="36" t="s">
        <v>255</v>
      </c>
      <c r="I1210" s="36" t="s">
        <v>251</v>
      </c>
      <c r="J1210" s="36" t="s">
        <v>252</v>
      </c>
      <c r="K1210" s="36">
        <v>10</v>
      </c>
    </row>
    <row r="1211" spans="1:11">
      <c r="A1211" s="36">
        <v>2024</v>
      </c>
      <c r="B1211" s="36" t="s">
        <v>1347</v>
      </c>
      <c r="C1211" s="36" t="s">
        <v>1396</v>
      </c>
      <c r="D1211" s="36" t="s">
        <v>1409</v>
      </c>
      <c r="E1211" s="37">
        <v>45520</v>
      </c>
      <c r="F1211" s="36" t="s">
        <v>265</v>
      </c>
      <c r="G1211" s="36" t="s">
        <v>266</v>
      </c>
      <c r="H1211" s="36" t="s">
        <v>255</v>
      </c>
      <c r="I1211" s="36" t="s">
        <v>251</v>
      </c>
      <c r="J1211" s="36" t="s">
        <v>252</v>
      </c>
      <c r="K1211" s="36">
        <v>8</v>
      </c>
    </row>
    <row r="1212" spans="1:11">
      <c r="A1212" s="36">
        <v>2024</v>
      </c>
      <c r="B1212" s="36" t="s">
        <v>1347</v>
      </c>
      <c r="C1212" s="36" t="s">
        <v>1396</v>
      </c>
      <c r="D1212" s="36" t="s">
        <v>1428</v>
      </c>
      <c r="E1212" s="37">
        <v>45521</v>
      </c>
      <c r="F1212" s="36" t="s">
        <v>258</v>
      </c>
      <c r="G1212" s="36" t="s">
        <v>42</v>
      </c>
      <c r="H1212" s="36" t="s">
        <v>255</v>
      </c>
      <c r="I1212" s="36" t="s">
        <v>251</v>
      </c>
      <c r="J1212" s="36" t="s">
        <v>252</v>
      </c>
      <c r="K1212" s="36">
        <v>8</v>
      </c>
    </row>
    <row r="1213" spans="1:11">
      <c r="A1213" s="36">
        <v>2024</v>
      </c>
      <c r="B1213" s="36" t="s">
        <v>1347</v>
      </c>
      <c r="C1213" s="36" t="s">
        <v>1396</v>
      </c>
      <c r="D1213" s="36" t="s">
        <v>1428</v>
      </c>
      <c r="E1213" s="37">
        <v>45521</v>
      </c>
      <c r="F1213" s="36" t="s">
        <v>260</v>
      </c>
      <c r="G1213" s="36" t="s">
        <v>41</v>
      </c>
      <c r="H1213" s="36" t="s">
        <v>255</v>
      </c>
      <c r="I1213" s="36" t="s">
        <v>251</v>
      </c>
      <c r="J1213" s="36" t="s">
        <v>252</v>
      </c>
      <c r="K1213" s="36">
        <v>8</v>
      </c>
    </row>
    <row r="1214" spans="1:11">
      <c r="A1214" s="36">
        <v>2024</v>
      </c>
      <c r="B1214" s="36" t="s">
        <v>1347</v>
      </c>
      <c r="C1214" s="36" t="s">
        <v>1396</v>
      </c>
      <c r="D1214" s="36" t="s">
        <v>1428</v>
      </c>
      <c r="E1214" s="37">
        <v>45523</v>
      </c>
      <c r="F1214" s="36" t="s">
        <v>1177</v>
      </c>
      <c r="G1214" s="36" t="s">
        <v>1178</v>
      </c>
      <c r="H1214" s="36" t="s">
        <v>255</v>
      </c>
      <c r="I1214" s="36" t="s">
        <v>251</v>
      </c>
      <c r="J1214" s="36" t="s">
        <v>252</v>
      </c>
      <c r="K1214" s="36">
        <v>8</v>
      </c>
    </row>
    <row r="1215" spans="1:11">
      <c r="A1215" s="36">
        <v>2024</v>
      </c>
      <c r="B1215" s="36" t="s">
        <v>1347</v>
      </c>
      <c r="C1215" s="36" t="s">
        <v>1396</v>
      </c>
      <c r="D1215" s="36" t="s">
        <v>1428</v>
      </c>
      <c r="E1215" s="37">
        <v>45523</v>
      </c>
      <c r="F1215" s="36" t="s">
        <v>258</v>
      </c>
      <c r="G1215" s="36" t="s">
        <v>42</v>
      </c>
      <c r="H1215" s="36" t="s">
        <v>255</v>
      </c>
      <c r="I1215" s="36" t="s">
        <v>251</v>
      </c>
      <c r="J1215" s="36" t="s">
        <v>252</v>
      </c>
      <c r="K1215" s="36">
        <v>8</v>
      </c>
    </row>
    <row r="1216" spans="1:11">
      <c r="A1216" s="36">
        <v>2024</v>
      </c>
      <c r="B1216" s="36" t="s">
        <v>1347</v>
      </c>
      <c r="C1216" s="36" t="s">
        <v>1396</v>
      </c>
      <c r="D1216" s="36" t="s">
        <v>1428</v>
      </c>
      <c r="E1216" s="37">
        <v>45523</v>
      </c>
      <c r="F1216" s="36" t="s">
        <v>257</v>
      </c>
      <c r="G1216" s="36" t="s">
        <v>39</v>
      </c>
      <c r="H1216" s="36" t="s">
        <v>255</v>
      </c>
      <c r="I1216" s="36" t="s">
        <v>251</v>
      </c>
      <c r="J1216" s="36" t="s">
        <v>252</v>
      </c>
      <c r="K1216" s="36">
        <v>8</v>
      </c>
    </row>
    <row r="1217" spans="1:11">
      <c r="A1217" s="36">
        <v>2024</v>
      </c>
      <c r="B1217" s="36" t="s">
        <v>1347</v>
      </c>
      <c r="C1217" s="36" t="s">
        <v>1396</v>
      </c>
      <c r="D1217" s="36" t="s">
        <v>1428</v>
      </c>
      <c r="E1217" s="37">
        <v>45523</v>
      </c>
      <c r="F1217" s="36" t="s">
        <v>264</v>
      </c>
      <c r="G1217" s="36" t="s">
        <v>242</v>
      </c>
      <c r="H1217" s="36" t="s">
        <v>255</v>
      </c>
      <c r="I1217" s="36" t="s">
        <v>251</v>
      </c>
      <c r="J1217" s="36" t="s">
        <v>252</v>
      </c>
      <c r="K1217" s="36">
        <v>8</v>
      </c>
    </row>
    <row r="1218" spans="1:11">
      <c r="A1218" s="36">
        <v>2024</v>
      </c>
      <c r="B1218" s="36" t="s">
        <v>1347</v>
      </c>
      <c r="C1218" s="36" t="s">
        <v>1396</v>
      </c>
      <c r="D1218" s="36" t="s">
        <v>1428</v>
      </c>
      <c r="E1218" s="37">
        <v>45523</v>
      </c>
      <c r="F1218" s="36" t="s">
        <v>260</v>
      </c>
      <c r="G1218" s="36" t="s">
        <v>41</v>
      </c>
      <c r="H1218" s="36" t="s">
        <v>255</v>
      </c>
      <c r="I1218" s="36" t="s">
        <v>251</v>
      </c>
      <c r="J1218" s="36" t="s">
        <v>252</v>
      </c>
      <c r="K1218" s="36">
        <v>10</v>
      </c>
    </row>
    <row r="1219" spans="1:11">
      <c r="A1219" s="36">
        <v>2024</v>
      </c>
      <c r="B1219" s="36" t="s">
        <v>1347</v>
      </c>
      <c r="C1219" s="36" t="s">
        <v>1396</v>
      </c>
      <c r="D1219" s="36" t="s">
        <v>1428</v>
      </c>
      <c r="E1219" s="37">
        <v>45523</v>
      </c>
      <c r="F1219" s="36" t="s">
        <v>265</v>
      </c>
      <c r="G1219" s="36" t="s">
        <v>266</v>
      </c>
      <c r="H1219" s="36" t="s">
        <v>255</v>
      </c>
      <c r="I1219" s="36" t="s">
        <v>251</v>
      </c>
      <c r="J1219" s="36" t="s">
        <v>252</v>
      </c>
      <c r="K1219" s="36">
        <v>8</v>
      </c>
    </row>
    <row r="1220" spans="1:11">
      <c r="A1220" s="36">
        <v>2024</v>
      </c>
      <c r="B1220" s="36" t="s">
        <v>1347</v>
      </c>
      <c r="C1220" s="36" t="s">
        <v>1396</v>
      </c>
      <c r="D1220" s="36" t="s">
        <v>1428</v>
      </c>
      <c r="E1220" s="37">
        <v>45524</v>
      </c>
      <c r="F1220" s="36" t="s">
        <v>1177</v>
      </c>
      <c r="G1220" s="36" t="s">
        <v>1178</v>
      </c>
      <c r="H1220" s="36" t="s">
        <v>255</v>
      </c>
      <c r="I1220" s="36" t="s">
        <v>251</v>
      </c>
      <c r="J1220" s="36" t="s">
        <v>252</v>
      </c>
      <c r="K1220" s="36">
        <v>8</v>
      </c>
    </row>
    <row r="1221" spans="1:11">
      <c r="A1221" s="36">
        <v>2024</v>
      </c>
      <c r="B1221" s="36" t="s">
        <v>1347</v>
      </c>
      <c r="C1221" s="36" t="s">
        <v>1396</v>
      </c>
      <c r="D1221" s="36" t="s">
        <v>1428</v>
      </c>
      <c r="E1221" s="37">
        <v>45524</v>
      </c>
      <c r="F1221" s="36" t="s">
        <v>258</v>
      </c>
      <c r="G1221" s="36" t="s">
        <v>42</v>
      </c>
      <c r="H1221" s="36" t="s">
        <v>255</v>
      </c>
      <c r="I1221" s="36" t="s">
        <v>251</v>
      </c>
      <c r="J1221" s="36" t="s">
        <v>252</v>
      </c>
      <c r="K1221" s="36">
        <v>8</v>
      </c>
    </row>
    <row r="1222" spans="1:11">
      <c r="A1222" s="36">
        <v>2024</v>
      </c>
      <c r="B1222" s="36" t="s">
        <v>1347</v>
      </c>
      <c r="C1222" s="36" t="s">
        <v>1396</v>
      </c>
      <c r="D1222" s="36" t="s">
        <v>1428</v>
      </c>
      <c r="E1222" s="37">
        <v>45524</v>
      </c>
      <c r="F1222" s="36" t="s">
        <v>257</v>
      </c>
      <c r="G1222" s="36" t="s">
        <v>39</v>
      </c>
      <c r="H1222" s="36" t="s">
        <v>255</v>
      </c>
      <c r="I1222" s="36" t="s">
        <v>251</v>
      </c>
      <c r="J1222" s="36" t="s">
        <v>252</v>
      </c>
      <c r="K1222" s="36">
        <v>10</v>
      </c>
    </row>
    <row r="1223" spans="1:11">
      <c r="A1223" s="36">
        <v>2024</v>
      </c>
      <c r="B1223" s="36" t="s">
        <v>1347</v>
      </c>
      <c r="C1223" s="36" t="s">
        <v>1396</v>
      </c>
      <c r="D1223" s="36" t="s">
        <v>1428</v>
      </c>
      <c r="E1223" s="37">
        <v>45524</v>
      </c>
      <c r="F1223" s="36" t="s">
        <v>264</v>
      </c>
      <c r="G1223" s="36" t="s">
        <v>242</v>
      </c>
      <c r="H1223" s="36" t="s">
        <v>255</v>
      </c>
      <c r="I1223" s="36" t="s">
        <v>251</v>
      </c>
      <c r="J1223" s="36" t="s">
        <v>252</v>
      </c>
      <c r="K1223" s="36">
        <v>8</v>
      </c>
    </row>
    <row r="1224" spans="1:11">
      <c r="A1224" s="36">
        <v>2024</v>
      </c>
      <c r="B1224" s="36" t="s">
        <v>1347</v>
      </c>
      <c r="C1224" s="36" t="s">
        <v>1396</v>
      </c>
      <c r="D1224" s="36" t="s">
        <v>1428</v>
      </c>
      <c r="E1224" s="37">
        <v>45524</v>
      </c>
      <c r="F1224" s="36" t="s">
        <v>260</v>
      </c>
      <c r="G1224" s="36" t="s">
        <v>41</v>
      </c>
      <c r="H1224" s="36" t="s">
        <v>255</v>
      </c>
      <c r="I1224" s="36" t="s">
        <v>251</v>
      </c>
      <c r="J1224" s="36" t="s">
        <v>252</v>
      </c>
      <c r="K1224" s="36">
        <v>10</v>
      </c>
    </row>
    <row r="1225" spans="1:11">
      <c r="A1225" s="36">
        <v>2024</v>
      </c>
      <c r="B1225" s="36" t="s">
        <v>1347</v>
      </c>
      <c r="C1225" s="36" t="s">
        <v>1396</v>
      </c>
      <c r="D1225" s="36" t="s">
        <v>1428</v>
      </c>
      <c r="E1225" s="37">
        <v>45524</v>
      </c>
      <c r="F1225" s="36" t="s">
        <v>265</v>
      </c>
      <c r="G1225" s="36" t="s">
        <v>266</v>
      </c>
      <c r="H1225" s="36" t="s">
        <v>255</v>
      </c>
      <c r="I1225" s="36" t="s">
        <v>251</v>
      </c>
      <c r="J1225" s="36" t="s">
        <v>252</v>
      </c>
      <c r="K1225" s="36">
        <v>8</v>
      </c>
    </row>
    <row r="1226" spans="1:11">
      <c r="A1226" s="36">
        <v>2024</v>
      </c>
      <c r="B1226" s="36" t="s">
        <v>1347</v>
      </c>
      <c r="C1226" s="36" t="s">
        <v>1396</v>
      </c>
      <c r="D1226" s="36" t="s">
        <v>1428</v>
      </c>
      <c r="E1226" s="37">
        <v>45525</v>
      </c>
      <c r="F1226" s="36" t="s">
        <v>1177</v>
      </c>
      <c r="G1226" s="36" t="s">
        <v>1178</v>
      </c>
      <c r="H1226" s="36" t="s">
        <v>255</v>
      </c>
      <c r="I1226" s="36" t="s">
        <v>251</v>
      </c>
      <c r="J1226" s="36" t="s">
        <v>252</v>
      </c>
      <c r="K1226" s="36">
        <v>8</v>
      </c>
    </row>
    <row r="1227" spans="1:11">
      <c r="A1227" s="36">
        <v>2024</v>
      </c>
      <c r="B1227" s="36" t="s">
        <v>1347</v>
      </c>
      <c r="C1227" s="36" t="s">
        <v>1396</v>
      </c>
      <c r="D1227" s="36" t="s">
        <v>1428</v>
      </c>
      <c r="E1227" s="37">
        <v>45525</v>
      </c>
      <c r="F1227" s="36" t="s">
        <v>258</v>
      </c>
      <c r="G1227" s="36" t="s">
        <v>42</v>
      </c>
      <c r="H1227" s="36" t="s">
        <v>255</v>
      </c>
      <c r="I1227" s="36" t="s">
        <v>251</v>
      </c>
      <c r="J1227" s="36" t="s">
        <v>252</v>
      </c>
      <c r="K1227" s="36">
        <v>10</v>
      </c>
    </row>
    <row r="1228" spans="1:11">
      <c r="A1228" s="36">
        <v>2024</v>
      </c>
      <c r="B1228" s="36" t="s">
        <v>1347</v>
      </c>
      <c r="C1228" s="36" t="s">
        <v>1396</v>
      </c>
      <c r="D1228" s="36" t="s">
        <v>1428</v>
      </c>
      <c r="E1228" s="37">
        <v>45525</v>
      </c>
      <c r="F1228" s="36" t="s">
        <v>257</v>
      </c>
      <c r="G1228" s="36" t="s">
        <v>39</v>
      </c>
      <c r="H1228" s="36" t="s">
        <v>255</v>
      </c>
      <c r="I1228" s="36" t="s">
        <v>251</v>
      </c>
      <c r="J1228" s="36" t="s">
        <v>252</v>
      </c>
      <c r="K1228" s="36">
        <v>8</v>
      </c>
    </row>
    <row r="1229" spans="1:11">
      <c r="A1229" s="36">
        <v>2024</v>
      </c>
      <c r="B1229" s="36" t="s">
        <v>1347</v>
      </c>
      <c r="C1229" s="36" t="s">
        <v>1396</v>
      </c>
      <c r="D1229" s="36" t="s">
        <v>1428</v>
      </c>
      <c r="E1229" s="37">
        <v>45525</v>
      </c>
      <c r="F1229" s="36" t="s">
        <v>264</v>
      </c>
      <c r="G1229" s="36" t="s">
        <v>242</v>
      </c>
      <c r="H1229" s="36" t="s">
        <v>255</v>
      </c>
      <c r="I1229" s="36" t="s">
        <v>251</v>
      </c>
      <c r="J1229" s="36" t="s">
        <v>252</v>
      </c>
      <c r="K1229" s="36">
        <v>8</v>
      </c>
    </row>
    <row r="1230" spans="1:11">
      <c r="A1230" s="36">
        <v>2024</v>
      </c>
      <c r="B1230" s="36" t="s">
        <v>1347</v>
      </c>
      <c r="C1230" s="36" t="s">
        <v>1396</v>
      </c>
      <c r="D1230" s="36" t="s">
        <v>1428</v>
      </c>
      <c r="E1230" s="37">
        <v>45525</v>
      </c>
      <c r="F1230" s="36" t="s">
        <v>260</v>
      </c>
      <c r="G1230" s="36" t="s">
        <v>41</v>
      </c>
      <c r="H1230" s="36" t="s">
        <v>255</v>
      </c>
      <c r="I1230" s="36" t="s">
        <v>251</v>
      </c>
      <c r="J1230" s="36" t="s">
        <v>252</v>
      </c>
      <c r="K1230" s="36">
        <v>10</v>
      </c>
    </row>
    <row r="1231" spans="1:11">
      <c r="A1231" s="36">
        <v>2024</v>
      </c>
      <c r="B1231" s="36" t="s">
        <v>1347</v>
      </c>
      <c r="C1231" s="36" t="s">
        <v>1396</v>
      </c>
      <c r="D1231" s="36" t="s">
        <v>1428</v>
      </c>
      <c r="E1231" s="37">
        <v>45525</v>
      </c>
      <c r="F1231" s="36" t="s">
        <v>265</v>
      </c>
      <c r="G1231" s="36" t="s">
        <v>266</v>
      </c>
      <c r="H1231" s="36" t="s">
        <v>255</v>
      </c>
      <c r="I1231" s="36" t="s">
        <v>251</v>
      </c>
      <c r="J1231" s="36" t="s">
        <v>252</v>
      </c>
      <c r="K1231" s="36">
        <v>8</v>
      </c>
    </row>
    <row r="1232" spans="1:11">
      <c r="A1232" s="36">
        <v>2024</v>
      </c>
      <c r="B1232" s="36" t="s">
        <v>1347</v>
      </c>
      <c r="C1232" s="36" t="s">
        <v>1396</v>
      </c>
      <c r="D1232" s="36" t="s">
        <v>1428</v>
      </c>
      <c r="E1232" s="37">
        <v>45526</v>
      </c>
      <c r="F1232" s="36" t="s">
        <v>1177</v>
      </c>
      <c r="G1232" s="36" t="s">
        <v>1178</v>
      </c>
      <c r="H1232" s="36" t="s">
        <v>255</v>
      </c>
      <c r="I1232" s="36" t="s">
        <v>251</v>
      </c>
      <c r="J1232" s="36" t="s">
        <v>252</v>
      </c>
      <c r="K1232" s="36">
        <v>8</v>
      </c>
    </row>
    <row r="1233" spans="1:11">
      <c r="A1233" s="36">
        <v>2024</v>
      </c>
      <c r="B1233" s="36" t="s">
        <v>1347</v>
      </c>
      <c r="C1233" s="36" t="s">
        <v>1396</v>
      </c>
      <c r="D1233" s="36" t="s">
        <v>1428</v>
      </c>
      <c r="E1233" s="37">
        <v>45526</v>
      </c>
      <c r="F1233" s="36" t="s">
        <v>258</v>
      </c>
      <c r="G1233" s="36" t="s">
        <v>42</v>
      </c>
      <c r="H1233" s="36" t="s">
        <v>255</v>
      </c>
      <c r="I1233" s="36" t="s">
        <v>251</v>
      </c>
      <c r="J1233" s="36" t="s">
        <v>252</v>
      </c>
      <c r="K1233" s="36">
        <v>8</v>
      </c>
    </row>
    <row r="1234" spans="1:11">
      <c r="A1234" s="36">
        <v>2024</v>
      </c>
      <c r="B1234" s="36" t="s">
        <v>1347</v>
      </c>
      <c r="C1234" s="36" t="s">
        <v>1396</v>
      </c>
      <c r="D1234" s="36" t="s">
        <v>1428</v>
      </c>
      <c r="E1234" s="37">
        <v>45526</v>
      </c>
      <c r="F1234" s="36" t="s">
        <v>257</v>
      </c>
      <c r="G1234" s="36" t="s">
        <v>39</v>
      </c>
      <c r="H1234" s="36" t="s">
        <v>255</v>
      </c>
      <c r="I1234" s="36" t="s">
        <v>251</v>
      </c>
      <c r="J1234" s="36" t="s">
        <v>252</v>
      </c>
      <c r="K1234" s="36">
        <v>10</v>
      </c>
    </row>
    <row r="1235" spans="1:11">
      <c r="A1235" s="36">
        <v>2024</v>
      </c>
      <c r="B1235" s="36" t="s">
        <v>1347</v>
      </c>
      <c r="C1235" s="36" t="s">
        <v>1396</v>
      </c>
      <c r="D1235" s="36" t="s">
        <v>1428</v>
      </c>
      <c r="E1235" s="37">
        <v>45526</v>
      </c>
      <c r="F1235" s="36" t="s">
        <v>264</v>
      </c>
      <c r="G1235" s="36" t="s">
        <v>242</v>
      </c>
      <c r="H1235" s="36" t="s">
        <v>255</v>
      </c>
      <c r="I1235" s="36" t="s">
        <v>251</v>
      </c>
      <c r="J1235" s="36" t="s">
        <v>252</v>
      </c>
      <c r="K1235" s="36">
        <v>8</v>
      </c>
    </row>
    <row r="1236" spans="1:11">
      <c r="A1236" s="36">
        <v>2024</v>
      </c>
      <c r="B1236" s="36" t="s">
        <v>1347</v>
      </c>
      <c r="C1236" s="36" t="s">
        <v>1396</v>
      </c>
      <c r="D1236" s="36" t="s">
        <v>1428</v>
      </c>
      <c r="E1236" s="37">
        <v>45526</v>
      </c>
      <c r="F1236" s="36" t="s">
        <v>260</v>
      </c>
      <c r="G1236" s="36" t="s">
        <v>41</v>
      </c>
      <c r="H1236" s="36" t="s">
        <v>255</v>
      </c>
      <c r="I1236" s="36" t="s">
        <v>251</v>
      </c>
      <c r="J1236" s="36" t="s">
        <v>252</v>
      </c>
      <c r="K1236" s="36">
        <v>10</v>
      </c>
    </row>
    <row r="1237" spans="1:11">
      <c r="A1237" s="36">
        <v>2024</v>
      </c>
      <c r="B1237" s="36" t="s">
        <v>1347</v>
      </c>
      <c r="C1237" s="36" t="s">
        <v>1396</v>
      </c>
      <c r="D1237" s="36" t="s">
        <v>1428</v>
      </c>
      <c r="E1237" s="37">
        <v>45526</v>
      </c>
      <c r="F1237" s="36" t="s">
        <v>265</v>
      </c>
      <c r="G1237" s="36" t="s">
        <v>266</v>
      </c>
      <c r="H1237" s="36" t="s">
        <v>255</v>
      </c>
      <c r="I1237" s="36" t="s">
        <v>251</v>
      </c>
      <c r="J1237" s="36" t="s">
        <v>252</v>
      </c>
      <c r="K1237" s="36">
        <v>8</v>
      </c>
    </row>
    <row r="1238" spans="1:11">
      <c r="A1238" s="36">
        <v>2024</v>
      </c>
      <c r="B1238" s="36" t="s">
        <v>1347</v>
      </c>
      <c r="C1238" s="36" t="s">
        <v>1396</v>
      </c>
      <c r="D1238" s="36" t="s">
        <v>1428</v>
      </c>
      <c r="E1238" s="37">
        <v>45527</v>
      </c>
      <c r="F1238" s="36" t="s">
        <v>1177</v>
      </c>
      <c r="G1238" s="36" t="s">
        <v>1178</v>
      </c>
      <c r="H1238" s="36" t="s">
        <v>255</v>
      </c>
      <c r="I1238" s="36" t="s">
        <v>251</v>
      </c>
      <c r="J1238" s="36" t="s">
        <v>252</v>
      </c>
      <c r="K1238" s="36">
        <v>4</v>
      </c>
    </row>
    <row r="1239" spans="1:11">
      <c r="A1239" s="36">
        <v>2024</v>
      </c>
      <c r="B1239" s="36" t="s">
        <v>1347</v>
      </c>
      <c r="C1239" s="36" t="s">
        <v>1396</v>
      </c>
      <c r="D1239" s="36" t="s">
        <v>1428</v>
      </c>
      <c r="E1239" s="37">
        <v>45527</v>
      </c>
      <c r="F1239" s="36" t="s">
        <v>258</v>
      </c>
      <c r="G1239" s="36" t="s">
        <v>42</v>
      </c>
      <c r="H1239" s="36" t="s">
        <v>255</v>
      </c>
      <c r="I1239" s="36" t="s">
        <v>251</v>
      </c>
      <c r="J1239" s="36" t="s">
        <v>252</v>
      </c>
      <c r="K1239" s="36">
        <v>8</v>
      </c>
    </row>
    <row r="1240" spans="1:11">
      <c r="A1240" s="36">
        <v>2024</v>
      </c>
      <c r="B1240" s="36" t="s">
        <v>1347</v>
      </c>
      <c r="C1240" s="36" t="s">
        <v>1396</v>
      </c>
      <c r="D1240" s="36" t="s">
        <v>1428</v>
      </c>
      <c r="E1240" s="37">
        <v>45527</v>
      </c>
      <c r="F1240" s="36" t="s">
        <v>257</v>
      </c>
      <c r="G1240" s="36" t="s">
        <v>39</v>
      </c>
      <c r="H1240" s="36" t="s">
        <v>255</v>
      </c>
      <c r="I1240" s="36" t="s">
        <v>251</v>
      </c>
      <c r="J1240" s="36" t="s">
        <v>252</v>
      </c>
      <c r="K1240" s="36">
        <v>8</v>
      </c>
    </row>
    <row r="1241" spans="1:11">
      <c r="A1241" s="36">
        <v>2024</v>
      </c>
      <c r="B1241" s="36" t="s">
        <v>1347</v>
      </c>
      <c r="C1241" s="36" t="s">
        <v>1396</v>
      </c>
      <c r="D1241" s="36" t="s">
        <v>1428</v>
      </c>
      <c r="E1241" s="37">
        <v>45527</v>
      </c>
      <c r="F1241" s="36" t="s">
        <v>264</v>
      </c>
      <c r="G1241" s="36" t="s">
        <v>242</v>
      </c>
      <c r="H1241" s="36" t="s">
        <v>255</v>
      </c>
      <c r="I1241" s="36" t="s">
        <v>251</v>
      </c>
      <c r="J1241" s="36" t="s">
        <v>252</v>
      </c>
      <c r="K1241" s="36">
        <v>8</v>
      </c>
    </row>
    <row r="1242" spans="1:11">
      <c r="A1242" s="36">
        <v>2024</v>
      </c>
      <c r="B1242" s="36" t="s">
        <v>1347</v>
      </c>
      <c r="C1242" s="36" t="s">
        <v>1396</v>
      </c>
      <c r="D1242" s="36" t="s">
        <v>1428</v>
      </c>
      <c r="E1242" s="37">
        <v>45527</v>
      </c>
      <c r="F1242" s="36" t="s">
        <v>260</v>
      </c>
      <c r="G1242" s="36" t="s">
        <v>41</v>
      </c>
      <c r="H1242" s="36" t="s">
        <v>255</v>
      </c>
      <c r="I1242" s="36" t="s">
        <v>251</v>
      </c>
      <c r="J1242" s="36" t="s">
        <v>252</v>
      </c>
      <c r="K1242" s="36">
        <v>10</v>
      </c>
    </row>
    <row r="1243" spans="1:11">
      <c r="A1243" s="36">
        <v>2024</v>
      </c>
      <c r="B1243" s="36" t="s">
        <v>1347</v>
      </c>
      <c r="C1243" s="36" t="s">
        <v>1396</v>
      </c>
      <c r="D1243" s="36" t="s">
        <v>1428</v>
      </c>
      <c r="E1243" s="37">
        <v>45527</v>
      </c>
      <c r="F1243" s="36" t="s">
        <v>265</v>
      </c>
      <c r="G1243" s="36" t="s">
        <v>266</v>
      </c>
      <c r="H1243" s="36" t="s">
        <v>255</v>
      </c>
      <c r="I1243" s="36" t="s">
        <v>251</v>
      </c>
      <c r="J1243" s="36" t="s">
        <v>252</v>
      </c>
      <c r="K1243" s="36">
        <v>8</v>
      </c>
    </row>
    <row r="1244" spans="1:11">
      <c r="A1244" s="36">
        <v>2024</v>
      </c>
      <c r="B1244" s="36" t="s">
        <v>1347</v>
      </c>
      <c r="C1244" s="36" t="s">
        <v>1396</v>
      </c>
      <c r="D1244" s="36" t="s">
        <v>1444</v>
      </c>
      <c r="E1244" s="37">
        <v>45528</v>
      </c>
      <c r="F1244" s="36" t="s">
        <v>258</v>
      </c>
      <c r="G1244" s="36" t="s">
        <v>42</v>
      </c>
      <c r="H1244" s="36" t="s">
        <v>255</v>
      </c>
      <c r="I1244" s="36" t="s">
        <v>251</v>
      </c>
      <c r="J1244" s="36" t="s">
        <v>252</v>
      </c>
      <c r="K1244" s="36">
        <v>5</v>
      </c>
    </row>
    <row r="1245" spans="1:11">
      <c r="A1245" s="36">
        <v>2024</v>
      </c>
      <c r="B1245" s="36" t="s">
        <v>1347</v>
      </c>
      <c r="C1245" s="36" t="s">
        <v>1396</v>
      </c>
      <c r="D1245" s="36" t="s">
        <v>1444</v>
      </c>
      <c r="E1245" s="37">
        <v>45528</v>
      </c>
      <c r="F1245" s="36" t="s">
        <v>257</v>
      </c>
      <c r="G1245" s="36" t="s">
        <v>39</v>
      </c>
      <c r="H1245" s="36" t="s">
        <v>255</v>
      </c>
      <c r="I1245" s="36" t="s">
        <v>251</v>
      </c>
      <c r="J1245" s="36" t="s">
        <v>252</v>
      </c>
      <c r="K1245" s="36">
        <v>5</v>
      </c>
    </row>
    <row r="1246" spans="1:11">
      <c r="A1246" s="36">
        <v>2024</v>
      </c>
      <c r="B1246" s="36" t="s">
        <v>1347</v>
      </c>
      <c r="C1246" s="36" t="s">
        <v>1396</v>
      </c>
      <c r="D1246" s="36" t="s">
        <v>1444</v>
      </c>
      <c r="E1246" s="37">
        <v>45528</v>
      </c>
      <c r="F1246" s="36" t="s">
        <v>260</v>
      </c>
      <c r="G1246" s="36" t="s">
        <v>41</v>
      </c>
      <c r="H1246" s="36" t="s">
        <v>255</v>
      </c>
      <c r="I1246" s="36" t="s">
        <v>251</v>
      </c>
      <c r="J1246" s="36" t="s">
        <v>252</v>
      </c>
      <c r="K1246" s="36">
        <v>10</v>
      </c>
    </row>
    <row r="1247" spans="1:11">
      <c r="A1247" s="36">
        <v>2024</v>
      </c>
      <c r="B1247" s="36" t="s">
        <v>1347</v>
      </c>
      <c r="C1247" s="36" t="s">
        <v>1396</v>
      </c>
      <c r="D1247" s="36" t="s">
        <v>1444</v>
      </c>
      <c r="E1247" s="37">
        <v>45530</v>
      </c>
      <c r="F1247" s="36" t="s">
        <v>1177</v>
      </c>
      <c r="G1247" s="36" t="s">
        <v>1178</v>
      </c>
      <c r="H1247" s="36" t="s">
        <v>255</v>
      </c>
      <c r="I1247" s="36" t="s">
        <v>251</v>
      </c>
      <c r="J1247" s="36" t="s">
        <v>252</v>
      </c>
      <c r="K1247" s="36">
        <v>8</v>
      </c>
    </row>
    <row r="1248" spans="1:11">
      <c r="A1248" s="36">
        <v>2024</v>
      </c>
      <c r="B1248" s="36" t="s">
        <v>1347</v>
      </c>
      <c r="C1248" s="36" t="s">
        <v>1396</v>
      </c>
      <c r="D1248" s="36" t="s">
        <v>1444</v>
      </c>
      <c r="E1248" s="37">
        <v>45530</v>
      </c>
      <c r="F1248" s="36" t="s">
        <v>258</v>
      </c>
      <c r="G1248" s="36" t="s">
        <v>42</v>
      </c>
      <c r="H1248" s="36" t="s">
        <v>255</v>
      </c>
      <c r="I1248" s="36" t="s">
        <v>251</v>
      </c>
      <c r="J1248" s="36" t="s">
        <v>252</v>
      </c>
      <c r="K1248" s="36">
        <v>8</v>
      </c>
    </row>
    <row r="1249" spans="1:11">
      <c r="A1249" s="36">
        <v>2024</v>
      </c>
      <c r="B1249" s="36" t="s">
        <v>1347</v>
      </c>
      <c r="C1249" s="36" t="s">
        <v>1396</v>
      </c>
      <c r="D1249" s="36" t="s">
        <v>1444</v>
      </c>
      <c r="E1249" s="37">
        <v>45530</v>
      </c>
      <c r="F1249" s="36" t="s">
        <v>257</v>
      </c>
      <c r="G1249" s="36" t="s">
        <v>39</v>
      </c>
      <c r="H1249" s="36" t="s">
        <v>255</v>
      </c>
      <c r="I1249" s="36" t="s">
        <v>251</v>
      </c>
      <c r="J1249" s="36" t="s">
        <v>252</v>
      </c>
      <c r="K1249" s="36">
        <v>8</v>
      </c>
    </row>
    <row r="1250" spans="1:11">
      <c r="A1250" s="36">
        <v>2024</v>
      </c>
      <c r="B1250" s="36" t="s">
        <v>1347</v>
      </c>
      <c r="C1250" s="36" t="s">
        <v>1396</v>
      </c>
      <c r="D1250" s="36" t="s">
        <v>1444</v>
      </c>
      <c r="E1250" s="37">
        <v>45530</v>
      </c>
      <c r="F1250" s="36" t="s">
        <v>264</v>
      </c>
      <c r="G1250" s="36" t="s">
        <v>242</v>
      </c>
      <c r="H1250" s="36" t="s">
        <v>255</v>
      </c>
      <c r="I1250" s="36" t="s">
        <v>251</v>
      </c>
      <c r="J1250" s="36" t="s">
        <v>252</v>
      </c>
      <c r="K1250" s="36">
        <v>8</v>
      </c>
    </row>
    <row r="1251" spans="1:11">
      <c r="A1251" s="36">
        <v>2024</v>
      </c>
      <c r="B1251" s="36" t="s">
        <v>1347</v>
      </c>
      <c r="C1251" s="36" t="s">
        <v>1396</v>
      </c>
      <c r="D1251" s="36" t="s">
        <v>1444</v>
      </c>
      <c r="E1251" s="37">
        <v>45530</v>
      </c>
      <c r="F1251" s="36" t="s">
        <v>260</v>
      </c>
      <c r="G1251" s="36" t="s">
        <v>41</v>
      </c>
      <c r="H1251" s="36" t="s">
        <v>255</v>
      </c>
      <c r="I1251" s="36" t="s">
        <v>251</v>
      </c>
      <c r="J1251" s="36" t="s">
        <v>252</v>
      </c>
      <c r="K1251" s="36">
        <v>10</v>
      </c>
    </row>
    <row r="1252" spans="1:11">
      <c r="A1252" s="36">
        <v>2024</v>
      </c>
      <c r="B1252" s="36" t="s">
        <v>1347</v>
      </c>
      <c r="C1252" s="36" t="s">
        <v>1396</v>
      </c>
      <c r="D1252" s="36" t="s">
        <v>1444</v>
      </c>
      <c r="E1252" s="37">
        <v>45530</v>
      </c>
      <c r="F1252" s="36" t="s">
        <v>265</v>
      </c>
      <c r="G1252" s="36" t="s">
        <v>266</v>
      </c>
      <c r="H1252" s="36" t="s">
        <v>255</v>
      </c>
      <c r="I1252" s="36" t="s">
        <v>251</v>
      </c>
      <c r="J1252" s="36" t="s">
        <v>252</v>
      </c>
      <c r="K1252" s="36">
        <v>7</v>
      </c>
    </row>
    <row r="1253" spans="1:11">
      <c r="A1253" s="36">
        <v>2024</v>
      </c>
      <c r="B1253" s="36" t="s">
        <v>1347</v>
      </c>
      <c r="C1253" s="36" t="s">
        <v>1396</v>
      </c>
      <c r="D1253" s="36" t="s">
        <v>1444</v>
      </c>
      <c r="E1253" s="37">
        <v>45531</v>
      </c>
      <c r="F1253" s="36" t="s">
        <v>1177</v>
      </c>
      <c r="G1253" s="36" t="s">
        <v>1178</v>
      </c>
      <c r="H1253" s="36" t="s">
        <v>255</v>
      </c>
      <c r="I1253" s="36" t="s">
        <v>251</v>
      </c>
      <c r="J1253" s="36" t="s">
        <v>252</v>
      </c>
      <c r="K1253" s="36">
        <v>8</v>
      </c>
    </row>
    <row r="1254" spans="1:11">
      <c r="A1254" s="36">
        <v>2024</v>
      </c>
      <c r="B1254" s="36" t="s">
        <v>1347</v>
      </c>
      <c r="C1254" s="36" t="s">
        <v>1396</v>
      </c>
      <c r="D1254" s="36" t="s">
        <v>1444</v>
      </c>
      <c r="E1254" s="37">
        <v>45531</v>
      </c>
      <c r="F1254" s="36" t="s">
        <v>258</v>
      </c>
      <c r="G1254" s="36" t="s">
        <v>42</v>
      </c>
      <c r="H1254" s="36" t="s">
        <v>255</v>
      </c>
      <c r="I1254" s="36" t="s">
        <v>251</v>
      </c>
      <c r="J1254" s="36" t="s">
        <v>252</v>
      </c>
      <c r="K1254" s="36">
        <v>10</v>
      </c>
    </row>
    <row r="1255" spans="1:11">
      <c r="A1255" s="36">
        <v>2024</v>
      </c>
      <c r="B1255" s="36" t="s">
        <v>1347</v>
      </c>
      <c r="C1255" s="36" t="s">
        <v>1396</v>
      </c>
      <c r="D1255" s="36" t="s">
        <v>1444</v>
      </c>
      <c r="E1255" s="37">
        <v>45531</v>
      </c>
      <c r="F1255" s="36" t="s">
        <v>257</v>
      </c>
      <c r="G1255" s="36" t="s">
        <v>39</v>
      </c>
      <c r="H1255" s="36" t="s">
        <v>255</v>
      </c>
      <c r="I1255" s="36" t="s">
        <v>251</v>
      </c>
      <c r="J1255" s="36" t="s">
        <v>252</v>
      </c>
      <c r="K1255" s="36">
        <v>8</v>
      </c>
    </row>
    <row r="1256" spans="1:11">
      <c r="A1256" s="36">
        <v>2024</v>
      </c>
      <c r="B1256" s="36" t="s">
        <v>1347</v>
      </c>
      <c r="C1256" s="36" t="s">
        <v>1396</v>
      </c>
      <c r="D1256" s="36" t="s">
        <v>1444</v>
      </c>
      <c r="E1256" s="37">
        <v>45531</v>
      </c>
      <c r="F1256" s="36" t="s">
        <v>264</v>
      </c>
      <c r="G1256" s="36" t="s">
        <v>242</v>
      </c>
      <c r="H1256" s="36" t="s">
        <v>255</v>
      </c>
      <c r="I1256" s="36" t="s">
        <v>251</v>
      </c>
      <c r="J1256" s="36" t="s">
        <v>252</v>
      </c>
      <c r="K1256" s="36">
        <v>8</v>
      </c>
    </row>
    <row r="1257" spans="1:11">
      <c r="A1257" s="36">
        <v>2024</v>
      </c>
      <c r="B1257" s="36" t="s">
        <v>1347</v>
      </c>
      <c r="C1257" s="36" t="s">
        <v>1396</v>
      </c>
      <c r="D1257" s="36" t="s">
        <v>1444</v>
      </c>
      <c r="E1257" s="37">
        <v>45531</v>
      </c>
      <c r="F1257" s="36" t="s">
        <v>260</v>
      </c>
      <c r="G1257" s="36" t="s">
        <v>41</v>
      </c>
      <c r="H1257" s="36" t="s">
        <v>255</v>
      </c>
      <c r="I1257" s="36" t="s">
        <v>251</v>
      </c>
      <c r="J1257" s="36" t="s">
        <v>252</v>
      </c>
      <c r="K1257" s="36">
        <v>10</v>
      </c>
    </row>
    <row r="1258" spans="1:11">
      <c r="A1258" s="36">
        <v>2024</v>
      </c>
      <c r="B1258" s="36" t="s">
        <v>1347</v>
      </c>
      <c r="C1258" s="36" t="s">
        <v>1396</v>
      </c>
      <c r="D1258" s="36" t="s">
        <v>1444</v>
      </c>
      <c r="E1258" s="37">
        <v>45531</v>
      </c>
      <c r="F1258" s="36" t="s">
        <v>265</v>
      </c>
      <c r="G1258" s="36" t="s">
        <v>266</v>
      </c>
      <c r="H1258" s="36" t="s">
        <v>255</v>
      </c>
      <c r="I1258" s="36" t="s">
        <v>251</v>
      </c>
      <c r="J1258" s="36" t="s">
        <v>252</v>
      </c>
      <c r="K1258" s="36">
        <v>8</v>
      </c>
    </row>
    <row r="1259" spans="1:11">
      <c r="A1259" s="36">
        <v>2024</v>
      </c>
      <c r="B1259" s="36" t="s">
        <v>1347</v>
      </c>
      <c r="C1259" s="36" t="s">
        <v>1396</v>
      </c>
      <c r="D1259" s="36" t="s">
        <v>1444</v>
      </c>
      <c r="E1259" s="37">
        <v>45532</v>
      </c>
      <c r="F1259" s="36" t="s">
        <v>1177</v>
      </c>
      <c r="G1259" s="36" t="s">
        <v>1178</v>
      </c>
      <c r="H1259" s="36" t="s">
        <v>255</v>
      </c>
      <c r="I1259" s="36" t="s">
        <v>251</v>
      </c>
      <c r="J1259" s="36" t="s">
        <v>252</v>
      </c>
      <c r="K1259" s="36">
        <v>8</v>
      </c>
    </row>
    <row r="1260" spans="1:11">
      <c r="A1260" s="36">
        <v>2024</v>
      </c>
      <c r="B1260" s="36" t="s">
        <v>1347</v>
      </c>
      <c r="C1260" s="36" t="s">
        <v>1396</v>
      </c>
      <c r="D1260" s="36" t="s">
        <v>1444</v>
      </c>
      <c r="E1260" s="37">
        <v>45532</v>
      </c>
      <c r="F1260" s="36" t="s">
        <v>258</v>
      </c>
      <c r="G1260" s="36" t="s">
        <v>42</v>
      </c>
      <c r="H1260" s="36" t="s">
        <v>255</v>
      </c>
      <c r="I1260" s="36" t="s">
        <v>251</v>
      </c>
      <c r="J1260" s="36" t="s">
        <v>252</v>
      </c>
      <c r="K1260" s="36">
        <v>6</v>
      </c>
    </row>
    <row r="1261" spans="1:11">
      <c r="A1261" s="36">
        <v>2024</v>
      </c>
      <c r="B1261" s="36" t="s">
        <v>1347</v>
      </c>
      <c r="C1261" s="36" t="s">
        <v>1396</v>
      </c>
      <c r="D1261" s="36" t="s">
        <v>1444</v>
      </c>
      <c r="E1261" s="37">
        <v>45532</v>
      </c>
      <c r="F1261" s="36" t="s">
        <v>257</v>
      </c>
      <c r="G1261" s="36" t="s">
        <v>39</v>
      </c>
      <c r="H1261" s="36" t="s">
        <v>255</v>
      </c>
      <c r="I1261" s="36" t="s">
        <v>251</v>
      </c>
      <c r="J1261" s="36" t="s">
        <v>252</v>
      </c>
      <c r="K1261" s="36">
        <v>8</v>
      </c>
    </row>
    <row r="1262" spans="1:11">
      <c r="A1262" s="36">
        <v>2024</v>
      </c>
      <c r="B1262" s="36" t="s">
        <v>1347</v>
      </c>
      <c r="C1262" s="36" t="s">
        <v>1396</v>
      </c>
      <c r="D1262" s="36" t="s">
        <v>1444</v>
      </c>
      <c r="E1262" s="37">
        <v>45532</v>
      </c>
      <c r="F1262" s="36" t="s">
        <v>264</v>
      </c>
      <c r="G1262" s="36" t="s">
        <v>242</v>
      </c>
      <c r="H1262" s="36" t="s">
        <v>255</v>
      </c>
      <c r="I1262" s="36" t="s">
        <v>251</v>
      </c>
      <c r="J1262" s="36" t="s">
        <v>252</v>
      </c>
      <c r="K1262" s="36">
        <v>8</v>
      </c>
    </row>
    <row r="1263" spans="1:11">
      <c r="A1263" s="36">
        <v>2024</v>
      </c>
      <c r="B1263" s="36" t="s">
        <v>1347</v>
      </c>
      <c r="C1263" s="36" t="s">
        <v>1396</v>
      </c>
      <c r="D1263" s="36" t="s">
        <v>1444</v>
      </c>
      <c r="E1263" s="37">
        <v>45532</v>
      </c>
      <c r="F1263" s="36" t="s">
        <v>260</v>
      </c>
      <c r="G1263" s="36" t="s">
        <v>41</v>
      </c>
      <c r="H1263" s="36" t="s">
        <v>255</v>
      </c>
      <c r="I1263" s="36" t="s">
        <v>251</v>
      </c>
      <c r="J1263" s="36" t="s">
        <v>252</v>
      </c>
      <c r="K1263" s="36">
        <v>10</v>
      </c>
    </row>
    <row r="1264" spans="1:11">
      <c r="A1264" s="36">
        <v>2024</v>
      </c>
      <c r="B1264" s="36" t="s">
        <v>1347</v>
      </c>
      <c r="C1264" s="36" t="s">
        <v>1396</v>
      </c>
      <c r="D1264" s="36" t="s">
        <v>1444</v>
      </c>
      <c r="E1264" s="37">
        <v>45532</v>
      </c>
      <c r="F1264" s="36" t="s">
        <v>265</v>
      </c>
      <c r="G1264" s="36" t="s">
        <v>266</v>
      </c>
      <c r="H1264" s="36" t="s">
        <v>255</v>
      </c>
      <c r="I1264" s="36" t="s">
        <v>251</v>
      </c>
      <c r="J1264" s="36" t="s">
        <v>252</v>
      </c>
      <c r="K1264" s="36">
        <v>8</v>
      </c>
    </row>
    <row r="1265" spans="1:11">
      <c r="A1265" s="36">
        <v>2024</v>
      </c>
      <c r="B1265" s="36" t="s">
        <v>1347</v>
      </c>
      <c r="C1265" s="36" t="s">
        <v>1396</v>
      </c>
      <c r="D1265" s="36" t="s">
        <v>1444</v>
      </c>
      <c r="E1265" s="37">
        <v>45533</v>
      </c>
      <c r="F1265" s="36" t="s">
        <v>1177</v>
      </c>
      <c r="G1265" s="36" t="s">
        <v>1178</v>
      </c>
      <c r="H1265" s="36" t="s">
        <v>255</v>
      </c>
      <c r="I1265" s="36" t="s">
        <v>251</v>
      </c>
      <c r="J1265" s="36" t="s">
        <v>252</v>
      </c>
      <c r="K1265" s="36">
        <v>8</v>
      </c>
    </row>
    <row r="1266" spans="1:11">
      <c r="A1266" s="36">
        <v>2024</v>
      </c>
      <c r="B1266" s="36" t="s">
        <v>1347</v>
      </c>
      <c r="C1266" s="36" t="s">
        <v>1396</v>
      </c>
      <c r="D1266" s="36" t="s">
        <v>1444</v>
      </c>
      <c r="E1266" s="37">
        <v>45533</v>
      </c>
      <c r="F1266" s="36" t="s">
        <v>258</v>
      </c>
      <c r="G1266" s="36" t="s">
        <v>42</v>
      </c>
      <c r="H1266" s="36" t="s">
        <v>255</v>
      </c>
      <c r="I1266" s="36" t="s">
        <v>251</v>
      </c>
      <c r="J1266" s="36" t="s">
        <v>252</v>
      </c>
      <c r="K1266" s="36">
        <v>8</v>
      </c>
    </row>
    <row r="1267" spans="1:11">
      <c r="A1267" s="36">
        <v>2024</v>
      </c>
      <c r="B1267" s="36" t="s">
        <v>1347</v>
      </c>
      <c r="C1267" s="36" t="s">
        <v>1396</v>
      </c>
      <c r="D1267" s="36" t="s">
        <v>1444</v>
      </c>
      <c r="E1267" s="37">
        <v>45533</v>
      </c>
      <c r="F1267" s="36" t="s">
        <v>257</v>
      </c>
      <c r="G1267" s="36" t="s">
        <v>39</v>
      </c>
      <c r="H1267" s="36" t="s">
        <v>255</v>
      </c>
      <c r="I1267" s="36" t="s">
        <v>251</v>
      </c>
      <c r="J1267" s="36" t="s">
        <v>252</v>
      </c>
      <c r="K1267" s="36">
        <v>8</v>
      </c>
    </row>
    <row r="1268" spans="1:11">
      <c r="A1268" s="36">
        <v>2024</v>
      </c>
      <c r="B1268" s="36" t="s">
        <v>1347</v>
      </c>
      <c r="C1268" s="36" t="s">
        <v>1396</v>
      </c>
      <c r="D1268" s="36" t="s">
        <v>1444</v>
      </c>
      <c r="E1268" s="37">
        <v>45533</v>
      </c>
      <c r="F1268" s="36" t="s">
        <v>264</v>
      </c>
      <c r="G1268" s="36" t="s">
        <v>242</v>
      </c>
      <c r="H1268" s="36" t="s">
        <v>255</v>
      </c>
      <c r="I1268" s="36" t="s">
        <v>251</v>
      </c>
      <c r="J1268" s="36" t="s">
        <v>252</v>
      </c>
      <c r="K1268" s="36">
        <v>8</v>
      </c>
    </row>
    <row r="1269" spans="1:11">
      <c r="A1269" s="36">
        <v>2024</v>
      </c>
      <c r="B1269" s="36" t="s">
        <v>1347</v>
      </c>
      <c r="C1269" s="36" t="s">
        <v>1396</v>
      </c>
      <c r="D1269" s="36" t="s">
        <v>1444</v>
      </c>
      <c r="E1269" s="37">
        <v>45533</v>
      </c>
      <c r="F1269" s="36" t="s">
        <v>260</v>
      </c>
      <c r="G1269" s="36" t="s">
        <v>41</v>
      </c>
      <c r="H1269" s="36" t="s">
        <v>255</v>
      </c>
      <c r="I1269" s="36" t="s">
        <v>251</v>
      </c>
      <c r="J1269" s="36" t="s">
        <v>252</v>
      </c>
      <c r="K1269" s="36">
        <v>10</v>
      </c>
    </row>
    <row r="1270" spans="1:11">
      <c r="A1270" s="36">
        <v>2024</v>
      </c>
      <c r="B1270" s="36" t="s">
        <v>1347</v>
      </c>
      <c r="C1270" s="36" t="s">
        <v>1396</v>
      </c>
      <c r="D1270" s="36" t="s">
        <v>1444</v>
      </c>
      <c r="E1270" s="37">
        <v>45533</v>
      </c>
      <c r="F1270" s="36" t="s">
        <v>265</v>
      </c>
      <c r="G1270" s="36" t="s">
        <v>266</v>
      </c>
      <c r="H1270" s="36" t="s">
        <v>255</v>
      </c>
      <c r="I1270" s="36" t="s">
        <v>251</v>
      </c>
      <c r="J1270" s="36" t="s">
        <v>252</v>
      </c>
      <c r="K1270" s="36">
        <v>8</v>
      </c>
    </row>
    <row r="1271" spans="1:11">
      <c r="A1271" s="36">
        <v>2024</v>
      </c>
      <c r="B1271" s="36" t="s">
        <v>1347</v>
      </c>
      <c r="C1271" s="36" t="s">
        <v>1396</v>
      </c>
      <c r="D1271" s="36" t="s">
        <v>1444</v>
      </c>
      <c r="E1271" s="37">
        <v>45534</v>
      </c>
      <c r="F1271" s="36" t="s">
        <v>1177</v>
      </c>
      <c r="G1271" s="36" t="s">
        <v>1178</v>
      </c>
      <c r="H1271" s="36" t="s">
        <v>255</v>
      </c>
      <c r="I1271" s="36" t="s">
        <v>251</v>
      </c>
      <c r="J1271" s="36" t="s">
        <v>252</v>
      </c>
      <c r="K1271" s="36">
        <v>8</v>
      </c>
    </row>
    <row r="1272" spans="1:11">
      <c r="A1272" s="36">
        <v>2024</v>
      </c>
      <c r="B1272" s="36" t="s">
        <v>1347</v>
      </c>
      <c r="C1272" s="36" t="s">
        <v>1396</v>
      </c>
      <c r="D1272" s="36" t="s">
        <v>1444</v>
      </c>
      <c r="E1272" s="37">
        <v>45534</v>
      </c>
      <c r="F1272" s="36" t="s">
        <v>258</v>
      </c>
      <c r="G1272" s="36" t="s">
        <v>42</v>
      </c>
      <c r="H1272" s="36" t="s">
        <v>255</v>
      </c>
      <c r="I1272" s="36" t="s">
        <v>251</v>
      </c>
      <c r="J1272" s="36" t="s">
        <v>252</v>
      </c>
      <c r="K1272" s="36">
        <v>8</v>
      </c>
    </row>
    <row r="1273" spans="1:11">
      <c r="A1273" s="36">
        <v>2024</v>
      </c>
      <c r="B1273" s="36" t="s">
        <v>1347</v>
      </c>
      <c r="C1273" s="36" t="s">
        <v>1396</v>
      </c>
      <c r="D1273" s="36" t="s">
        <v>1444</v>
      </c>
      <c r="E1273" s="37">
        <v>45534</v>
      </c>
      <c r="F1273" s="36" t="s">
        <v>257</v>
      </c>
      <c r="G1273" s="36" t="s">
        <v>39</v>
      </c>
      <c r="H1273" s="36" t="s">
        <v>255</v>
      </c>
      <c r="I1273" s="36" t="s">
        <v>251</v>
      </c>
      <c r="J1273" s="36" t="s">
        <v>252</v>
      </c>
      <c r="K1273" s="36">
        <v>8</v>
      </c>
    </row>
    <row r="1274" spans="1:11">
      <c r="A1274" s="36">
        <v>2024</v>
      </c>
      <c r="B1274" s="36" t="s">
        <v>1347</v>
      </c>
      <c r="C1274" s="36" t="s">
        <v>1396</v>
      </c>
      <c r="D1274" s="36" t="s">
        <v>1444</v>
      </c>
      <c r="E1274" s="37">
        <v>45534</v>
      </c>
      <c r="F1274" s="36" t="s">
        <v>264</v>
      </c>
      <c r="G1274" s="36" t="s">
        <v>242</v>
      </c>
      <c r="H1274" s="36" t="s">
        <v>255</v>
      </c>
      <c r="I1274" s="36" t="s">
        <v>251</v>
      </c>
      <c r="J1274" s="36" t="s">
        <v>252</v>
      </c>
      <c r="K1274" s="36">
        <v>8</v>
      </c>
    </row>
    <row r="1275" spans="1:11">
      <c r="A1275" s="36">
        <v>2024</v>
      </c>
      <c r="B1275" s="36" t="s">
        <v>1347</v>
      </c>
      <c r="C1275" s="36" t="s">
        <v>1396</v>
      </c>
      <c r="D1275" s="36" t="s">
        <v>1444</v>
      </c>
      <c r="E1275" s="37">
        <v>45534</v>
      </c>
      <c r="F1275" s="36" t="s">
        <v>260</v>
      </c>
      <c r="G1275" s="36" t="s">
        <v>41</v>
      </c>
      <c r="H1275" s="36" t="s">
        <v>255</v>
      </c>
      <c r="I1275" s="36" t="s">
        <v>251</v>
      </c>
      <c r="J1275" s="36" t="s">
        <v>252</v>
      </c>
      <c r="K1275" s="36">
        <v>10</v>
      </c>
    </row>
    <row r="1276" spans="1:11">
      <c r="A1276" s="36">
        <v>2024</v>
      </c>
      <c r="B1276" s="36" t="s">
        <v>1347</v>
      </c>
      <c r="C1276" s="36" t="s">
        <v>1396</v>
      </c>
      <c r="D1276" s="36" t="s">
        <v>1444</v>
      </c>
      <c r="E1276" s="37">
        <v>45534</v>
      </c>
      <c r="F1276" s="36" t="s">
        <v>265</v>
      </c>
      <c r="G1276" s="36" t="s">
        <v>266</v>
      </c>
      <c r="H1276" s="36" t="s">
        <v>255</v>
      </c>
      <c r="I1276" s="36" t="s">
        <v>251</v>
      </c>
      <c r="J1276" s="36" t="s">
        <v>252</v>
      </c>
      <c r="K1276" s="36">
        <v>8</v>
      </c>
    </row>
    <row r="1277" spans="1:11">
      <c r="A1277" s="36">
        <v>2024</v>
      </c>
      <c r="B1277" s="36" t="s">
        <v>1347</v>
      </c>
      <c r="C1277" s="36" t="s">
        <v>1396</v>
      </c>
      <c r="D1277" s="36" t="s">
        <v>1454</v>
      </c>
      <c r="E1277" s="37">
        <v>45535</v>
      </c>
      <c r="F1277" s="36" t="s">
        <v>258</v>
      </c>
      <c r="G1277" s="36" t="s">
        <v>42</v>
      </c>
      <c r="H1277" s="36" t="s">
        <v>255</v>
      </c>
      <c r="I1277" s="36" t="s">
        <v>251</v>
      </c>
      <c r="J1277" s="36" t="s">
        <v>252</v>
      </c>
      <c r="K1277" s="36">
        <v>4</v>
      </c>
    </row>
    <row r="1278" spans="1:11">
      <c r="A1278" s="36">
        <v>2024</v>
      </c>
      <c r="B1278" s="36" t="s">
        <v>1347</v>
      </c>
      <c r="C1278" s="36" t="s">
        <v>1396</v>
      </c>
      <c r="D1278" s="36" t="s">
        <v>1454</v>
      </c>
      <c r="E1278" s="37">
        <v>45535</v>
      </c>
      <c r="F1278" s="36" t="s">
        <v>260</v>
      </c>
      <c r="G1278" s="36" t="s">
        <v>41</v>
      </c>
      <c r="H1278" s="36" t="s">
        <v>255</v>
      </c>
      <c r="I1278" s="36" t="s">
        <v>251</v>
      </c>
      <c r="J1278" s="36" t="s">
        <v>252</v>
      </c>
      <c r="K1278" s="36">
        <v>8</v>
      </c>
    </row>
    <row r="1279" spans="1:11">
      <c r="A1279" s="36">
        <v>2024</v>
      </c>
      <c r="B1279" s="36" t="s">
        <v>1347</v>
      </c>
      <c r="C1279" s="36" t="s">
        <v>1461</v>
      </c>
      <c r="D1279" s="36" t="s">
        <v>1454</v>
      </c>
      <c r="E1279" s="37">
        <v>45537</v>
      </c>
      <c r="F1279" s="36" t="s">
        <v>1177</v>
      </c>
      <c r="G1279" s="36" t="s">
        <v>1178</v>
      </c>
      <c r="H1279" s="36" t="s">
        <v>255</v>
      </c>
      <c r="I1279" s="36" t="s">
        <v>251</v>
      </c>
      <c r="J1279" s="36" t="s">
        <v>252</v>
      </c>
      <c r="K1279" s="36">
        <v>8</v>
      </c>
    </row>
    <row r="1280" spans="1:11">
      <c r="A1280" s="36">
        <v>2024</v>
      </c>
      <c r="B1280" s="36" t="s">
        <v>1347</v>
      </c>
      <c r="C1280" s="36" t="s">
        <v>1461</v>
      </c>
      <c r="D1280" s="36" t="s">
        <v>1454</v>
      </c>
      <c r="E1280" s="37">
        <v>45537</v>
      </c>
      <c r="F1280" s="36" t="s">
        <v>258</v>
      </c>
      <c r="G1280" s="36" t="s">
        <v>42</v>
      </c>
      <c r="H1280" s="36" t="s">
        <v>255</v>
      </c>
      <c r="I1280" s="36" t="s">
        <v>251</v>
      </c>
      <c r="J1280" s="36" t="s">
        <v>252</v>
      </c>
      <c r="K1280" s="36">
        <v>8</v>
      </c>
    </row>
    <row r="1281" spans="1:11">
      <c r="A1281" s="36">
        <v>2024</v>
      </c>
      <c r="B1281" s="36" t="s">
        <v>1347</v>
      </c>
      <c r="C1281" s="36" t="s">
        <v>1461</v>
      </c>
      <c r="D1281" s="36" t="s">
        <v>1454</v>
      </c>
      <c r="E1281" s="37">
        <v>45537</v>
      </c>
      <c r="F1281" s="36" t="s">
        <v>257</v>
      </c>
      <c r="G1281" s="36" t="s">
        <v>39</v>
      </c>
      <c r="H1281" s="36" t="s">
        <v>255</v>
      </c>
      <c r="I1281" s="36" t="s">
        <v>251</v>
      </c>
      <c r="J1281" s="36" t="s">
        <v>252</v>
      </c>
      <c r="K1281" s="36">
        <v>8</v>
      </c>
    </row>
    <row r="1282" spans="1:11">
      <c r="A1282" s="36">
        <v>2024</v>
      </c>
      <c r="B1282" s="36" t="s">
        <v>1347</v>
      </c>
      <c r="C1282" s="36" t="s">
        <v>1461</v>
      </c>
      <c r="D1282" s="36" t="s">
        <v>1454</v>
      </c>
      <c r="E1282" s="37">
        <v>45537</v>
      </c>
      <c r="F1282" s="36" t="s">
        <v>264</v>
      </c>
      <c r="G1282" s="36" t="s">
        <v>242</v>
      </c>
      <c r="H1282" s="36" t="s">
        <v>255</v>
      </c>
      <c r="I1282" s="36" t="s">
        <v>251</v>
      </c>
      <c r="J1282" s="36" t="s">
        <v>252</v>
      </c>
      <c r="K1282" s="36">
        <v>8</v>
      </c>
    </row>
    <row r="1283" spans="1:11">
      <c r="A1283" s="36">
        <v>2024</v>
      </c>
      <c r="B1283" s="36" t="s">
        <v>1347</v>
      </c>
      <c r="C1283" s="36" t="s">
        <v>1461</v>
      </c>
      <c r="D1283" s="36" t="s">
        <v>1454</v>
      </c>
      <c r="E1283" s="37">
        <v>45537</v>
      </c>
      <c r="F1283" s="36" t="s">
        <v>260</v>
      </c>
      <c r="G1283" s="36" t="s">
        <v>41</v>
      </c>
      <c r="H1283" s="36" t="s">
        <v>255</v>
      </c>
      <c r="I1283" s="36" t="s">
        <v>251</v>
      </c>
      <c r="J1283" s="36" t="s">
        <v>252</v>
      </c>
      <c r="K1283" s="36">
        <v>10</v>
      </c>
    </row>
    <row r="1284" spans="1:11">
      <c r="A1284" s="36">
        <v>2024</v>
      </c>
      <c r="B1284" s="36" t="s">
        <v>1347</v>
      </c>
      <c r="C1284" s="36" t="s">
        <v>1461</v>
      </c>
      <c r="D1284" s="36" t="s">
        <v>1454</v>
      </c>
      <c r="E1284" s="37">
        <v>45537</v>
      </c>
      <c r="F1284" s="36" t="s">
        <v>265</v>
      </c>
      <c r="G1284" s="36" t="s">
        <v>266</v>
      </c>
      <c r="H1284" s="36" t="s">
        <v>255</v>
      </c>
      <c r="I1284" s="36" t="s">
        <v>251</v>
      </c>
      <c r="J1284" s="36" t="s">
        <v>252</v>
      </c>
      <c r="K1284" s="36">
        <v>8</v>
      </c>
    </row>
    <row r="1285" spans="1:11">
      <c r="A1285" s="36">
        <v>2024</v>
      </c>
      <c r="B1285" s="36" t="s">
        <v>1347</v>
      </c>
      <c r="C1285" s="36" t="s">
        <v>1461</v>
      </c>
      <c r="D1285" s="36" t="s">
        <v>1454</v>
      </c>
      <c r="E1285" s="37">
        <v>45538</v>
      </c>
      <c r="F1285" s="36" t="s">
        <v>1177</v>
      </c>
      <c r="G1285" s="36" t="s">
        <v>1178</v>
      </c>
      <c r="H1285" s="36" t="s">
        <v>255</v>
      </c>
      <c r="I1285" s="36" t="s">
        <v>251</v>
      </c>
      <c r="J1285" s="36" t="s">
        <v>252</v>
      </c>
      <c r="K1285" s="36">
        <v>8</v>
      </c>
    </row>
    <row r="1286" spans="1:11">
      <c r="A1286" s="36">
        <v>2024</v>
      </c>
      <c r="B1286" s="36" t="s">
        <v>1347</v>
      </c>
      <c r="C1286" s="36" t="s">
        <v>1461</v>
      </c>
      <c r="D1286" s="36" t="s">
        <v>1454</v>
      </c>
      <c r="E1286" s="37">
        <v>45538</v>
      </c>
      <c r="F1286" s="36" t="s">
        <v>258</v>
      </c>
      <c r="G1286" s="36" t="s">
        <v>42</v>
      </c>
      <c r="H1286" s="36" t="s">
        <v>255</v>
      </c>
      <c r="I1286" s="36" t="s">
        <v>251</v>
      </c>
      <c r="J1286" s="36" t="s">
        <v>252</v>
      </c>
      <c r="K1286" s="36">
        <v>8</v>
      </c>
    </row>
    <row r="1287" spans="1:11">
      <c r="A1287" s="36">
        <v>2024</v>
      </c>
      <c r="B1287" s="36" t="s">
        <v>1347</v>
      </c>
      <c r="C1287" s="36" t="s">
        <v>1461</v>
      </c>
      <c r="D1287" s="36" t="s">
        <v>1454</v>
      </c>
      <c r="E1287" s="37">
        <v>45538</v>
      </c>
      <c r="F1287" s="36" t="s">
        <v>257</v>
      </c>
      <c r="G1287" s="36" t="s">
        <v>39</v>
      </c>
      <c r="H1287" s="36" t="s">
        <v>255</v>
      </c>
      <c r="I1287" s="36" t="s">
        <v>251</v>
      </c>
      <c r="J1287" s="36" t="s">
        <v>252</v>
      </c>
      <c r="K1287" s="36">
        <v>10</v>
      </c>
    </row>
    <row r="1288" spans="1:11">
      <c r="A1288" s="36">
        <v>2024</v>
      </c>
      <c r="B1288" s="36" t="s">
        <v>1347</v>
      </c>
      <c r="C1288" s="36" t="s">
        <v>1461</v>
      </c>
      <c r="D1288" s="36" t="s">
        <v>1454</v>
      </c>
      <c r="E1288" s="37">
        <v>45538</v>
      </c>
      <c r="F1288" s="36" t="s">
        <v>264</v>
      </c>
      <c r="G1288" s="36" t="s">
        <v>242</v>
      </c>
      <c r="H1288" s="36" t="s">
        <v>255</v>
      </c>
      <c r="I1288" s="36" t="s">
        <v>251</v>
      </c>
      <c r="J1288" s="36" t="s">
        <v>252</v>
      </c>
      <c r="K1288" s="36">
        <v>8</v>
      </c>
    </row>
    <row r="1289" spans="1:11">
      <c r="A1289" s="36">
        <v>2024</v>
      </c>
      <c r="B1289" s="36" t="s">
        <v>1347</v>
      </c>
      <c r="C1289" s="36" t="s">
        <v>1461</v>
      </c>
      <c r="D1289" s="36" t="s">
        <v>1454</v>
      </c>
      <c r="E1289" s="37">
        <v>45538</v>
      </c>
      <c r="F1289" s="36" t="s">
        <v>260</v>
      </c>
      <c r="G1289" s="36" t="s">
        <v>41</v>
      </c>
      <c r="H1289" s="36" t="s">
        <v>255</v>
      </c>
      <c r="I1289" s="36" t="s">
        <v>251</v>
      </c>
      <c r="J1289" s="36" t="s">
        <v>252</v>
      </c>
      <c r="K1289" s="36">
        <v>10</v>
      </c>
    </row>
    <row r="1290" spans="1:11">
      <c r="A1290" s="36">
        <v>2024</v>
      </c>
      <c r="B1290" s="36" t="s">
        <v>1347</v>
      </c>
      <c r="C1290" s="36" t="s">
        <v>1461</v>
      </c>
      <c r="D1290" s="36" t="s">
        <v>1454</v>
      </c>
      <c r="E1290" s="37">
        <v>45538</v>
      </c>
      <c r="F1290" s="36" t="s">
        <v>265</v>
      </c>
      <c r="G1290" s="36" t="s">
        <v>266</v>
      </c>
      <c r="H1290" s="36" t="s">
        <v>255</v>
      </c>
      <c r="I1290" s="36" t="s">
        <v>251</v>
      </c>
      <c r="J1290" s="36" t="s">
        <v>252</v>
      </c>
      <c r="K1290" s="36">
        <v>8</v>
      </c>
    </row>
    <row r="1291" spans="1:11">
      <c r="A1291" s="36">
        <v>2024</v>
      </c>
      <c r="B1291" s="36" t="s">
        <v>1347</v>
      </c>
      <c r="C1291" s="36" t="s">
        <v>1461</v>
      </c>
      <c r="D1291" s="36" t="s">
        <v>1454</v>
      </c>
      <c r="E1291" s="37">
        <v>45539</v>
      </c>
      <c r="F1291" s="36" t="s">
        <v>1177</v>
      </c>
      <c r="G1291" s="36" t="s">
        <v>1178</v>
      </c>
      <c r="H1291" s="36" t="s">
        <v>255</v>
      </c>
      <c r="I1291" s="36" t="s">
        <v>251</v>
      </c>
      <c r="J1291" s="36" t="s">
        <v>252</v>
      </c>
      <c r="K1291" s="36">
        <v>8</v>
      </c>
    </row>
    <row r="1292" spans="1:11">
      <c r="A1292" s="36">
        <v>2024</v>
      </c>
      <c r="B1292" s="36" t="s">
        <v>1347</v>
      </c>
      <c r="C1292" s="36" t="s">
        <v>1461</v>
      </c>
      <c r="D1292" s="36" t="s">
        <v>1454</v>
      </c>
      <c r="E1292" s="37">
        <v>45539</v>
      </c>
      <c r="F1292" s="36" t="s">
        <v>258</v>
      </c>
      <c r="G1292" s="36" t="s">
        <v>42</v>
      </c>
      <c r="H1292" s="36" t="s">
        <v>255</v>
      </c>
      <c r="I1292" s="36" t="s">
        <v>251</v>
      </c>
      <c r="J1292" s="36" t="s">
        <v>252</v>
      </c>
      <c r="K1292" s="36">
        <v>10</v>
      </c>
    </row>
    <row r="1293" spans="1:11">
      <c r="A1293" s="36">
        <v>2024</v>
      </c>
      <c r="B1293" s="36" t="s">
        <v>1347</v>
      </c>
      <c r="C1293" s="36" t="s">
        <v>1461</v>
      </c>
      <c r="D1293" s="36" t="s">
        <v>1454</v>
      </c>
      <c r="E1293" s="37">
        <v>45539</v>
      </c>
      <c r="F1293" s="36" t="s">
        <v>257</v>
      </c>
      <c r="G1293" s="36" t="s">
        <v>39</v>
      </c>
      <c r="H1293" s="36" t="s">
        <v>255</v>
      </c>
      <c r="I1293" s="36" t="s">
        <v>251</v>
      </c>
      <c r="J1293" s="36" t="s">
        <v>252</v>
      </c>
      <c r="K1293" s="36">
        <v>8</v>
      </c>
    </row>
    <row r="1294" spans="1:11">
      <c r="A1294" s="36">
        <v>2024</v>
      </c>
      <c r="B1294" s="36" t="s">
        <v>1347</v>
      </c>
      <c r="C1294" s="36" t="s">
        <v>1461</v>
      </c>
      <c r="D1294" s="36" t="s">
        <v>1454</v>
      </c>
      <c r="E1294" s="37">
        <v>45539</v>
      </c>
      <c r="F1294" s="36" t="s">
        <v>264</v>
      </c>
      <c r="G1294" s="36" t="s">
        <v>242</v>
      </c>
      <c r="H1294" s="36" t="s">
        <v>255</v>
      </c>
      <c r="I1294" s="36" t="s">
        <v>251</v>
      </c>
      <c r="J1294" s="36" t="s">
        <v>252</v>
      </c>
      <c r="K1294" s="36">
        <v>8</v>
      </c>
    </row>
    <row r="1295" spans="1:11">
      <c r="A1295" s="36">
        <v>2024</v>
      </c>
      <c r="B1295" s="36" t="s">
        <v>1347</v>
      </c>
      <c r="C1295" s="36" t="s">
        <v>1461</v>
      </c>
      <c r="D1295" s="36" t="s">
        <v>1454</v>
      </c>
      <c r="E1295" s="37">
        <v>45539</v>
      </c>
      <c r="F1295" s="36" t="s">
        <v>260</v>
      </c>
      <c r="G1295" s="36" t="s">
        <v>41</v>
      </c>
      <c r="H1295" s="36" t="s">
        <v>255</v>
      </c>
      <c r="I1295" s="36" t="s">
        <v>251</v>
      </c>
      <c r="J1295" s="36" t="s">
        <v>252</v>
      </c>
      <c r="K1295" s="36">
        <v>10</v>
      </c>
    </row>
    <row r="1296" spans="1:11">
      <c r="A1296" s="36">
        <v>2024</v>
      </c>
      <c r="B1296" s="36" t="s">
        <v>1347</v>
      </c>
      <c r="C1296" s="36" t="s">
        <v>1461</v>
      </c>
      <c r="D1296" s="36" t="s">
        <v>1454</v>
      </c>
      <c r="E1296" s="37">
        <v>45539</v>
      </c>
      <c r="F1296" s="36" t="s">
        <v>265</v>
      </c>
      <c r="G1296" s="36" t="s">
        <v>266</v>
      </c>
      <c r="H1296" s="36" t="s">
        <v>255</v>
      </c>
      <c r="I1296" s="36" t="s">
        <v>251</v>
      </c>
      <c r="J1296" s="36" t="s">
        <v>252</v>
      </c>
      <c r="K1296" s="36">
        <v>8</v>
      </c>
    </row>
    <row r="1297" spans="1:11">
      <c r="A1297" s="36">
        <v>2024</v>
      </c>
      <c r="B1297" s="36" t="s">
        <v>1347</v>
      </c>
      <c r="C1297" s="36" t="s">
        <v>1461</v>
      </c>
      <c r="D1297" s="36" t="s">
        <v>1454</v>
      </c>
      <c r="E1297" s="37">
        <v>45540</v>
      </c>
      <c r="F1297" s="36" t="s">
        <v>1177</v>
      </c>
      <c r="G1297" s="36" t="s">
        <v>1178</v>
      </c>
      <c r="H1297" s="36" t="s">
        <v>255</v>
      </c>
      <c r="I1297" s="36" t="s">
        <v>251</v>
      </c>
      <c r="J1297" s="36" t="s">
        <v>252</v>
      </c>
      <c r="K1297" s="36">
        <v>8</v>
      </c>
    </row>
    <row r="1298" spans="1:11">
      <c r="A1298" s="36">
        <v>2024</v>
      </c>
      <c r="B1298" s="36" t="s">
        <v>1347</v>
      </c>
      <c r="C1298" s="36" t="s">
        <v>1461</v>
      </c>
      <c r="D1298" s="36" t="s">
        <v>1454</v>
      </c>
      <c r="E1298" s="37">
        <v>45540</v>
      </c>
      <c r="F1298" s="36" t="s">
        <v>258</v>
      </c>
      <c r="G1298" s="36" t="s">
        <v>42</v>
      </c>
      <c r="H1298" s="36" t="s">
        <v>255</v>
      </c>
      <c r="I1298" s="36" t="s">
        <v>251</v>
      </c>
      <c r="J1298" s="36" t="s">
        <v>252</v>
      </c>
      <c r="K1298" s="36">
        <v>8</v>
      </c>
    </row>
    <row r="1299" spans="1:11">
      <c r="A1299" s="36">
        <v>2024</v>
      </c>
      <c r="B1299" s="36" t="s">
        <v>1347</v>
      </c>
      <c r="C1299" s="36" t="s">
        <v>1461</v>
      </c>
      <c r="D1299" s="36" t="s">
        <v>1454</v>
      </c>
      <c r="E1299" s="37">
        <v>45540</v>
      </c>
      <c r="F1299" s="36" t="s">
        <v>257</v>
      </c>
      <c r="G1299" s="36" t="s">
        <v>39</v>
      </c>
      <c r="H1299" s="36" t="s">
        <v>255</v>
      </c>
      <c r="I1299" s="36" t="s">
        <v>251</v>
      </c>
      <c r="J1299" s="36" t="s">
        <v>252</v>
      </c>
      <c r="K1299" s="36">
        <v>8</v>
      </c>
    </row>
    <row r="1300" spans="1:11">
      <c r="A1300" s="36">
        <v>2024</v>
      </c>
      <c r="B1300" s="36" t="s">
        <v>1347</v>
      </c>
      <c r="C1300" s="36" t="s">
        <v>1461</v>
      </c>
      <c r="D1300" s="36" t="s">
        <v>1454</v>
      </c>
      <c r="E1300" s="37">
        <v>45540</v>
      </c>
      <c r="F1300" s="36" t="s">
        <v>264</v>
      </c>
      <c r="G1300" s="36" t="s">
        <v>242</v>
      </c>
      <c r="H1300" s="36" t="s">
        <v>255</v>
      </c>
      <c r="I1300" s="36" t="s">
        <v>251</v>
      </c>
      <c r="J1300" s="36" t="s">
        <v>252</v>
      </c>
      <c r="K1300" s="36">
        <v>8</v>
      </c>
    </row>
    <row r="1301" spans="1:11">
      <c r="A1301" s="36">
        <v>2024</v>
      </c>
      <c r="B1301" s="36" t="s">
        <v>1347</v>
      </c>
      <c r="C1301" s="36" t="s">
        <v>1461</v>
      </c>
      <c r="D1301" s="36" t="s">
        <v>1454</v>
      </c>
      <c r="E1301" s="37">
        <v>45540</v>
      </c>
      <c r="F1301" s="36" t="s">
        <v>260</v>
      </c>
      <c r="G1301" s="36" t="s">
        <v>41</v>
      </c>
      <c r="H1301" s="36" t="s">
        <v>255</v>
      </c>
      <c r="I1301" s="36" t="s">
        <v>251</v>
      </c>
      <c r="J1301" s="36" t="s">
        <v>252</v>
      </c>
      <c r="K1301" s="36">
        <v>10</v>
      </c>
    </row>
    <row r="1302" spans="1:11">
      <c r="A1302" s="36">
        <v>2024</v>
      </c>
      <c r="B1302" s="36" t="s">
        <v>1347</v>
      </c>
      <c r="C1302" s="36" t="s">
        <v>1461</v>
      </c>
      <c r="D1302" s="36" t="s">
        <v>1454</v>
      </c>
      <c r="E1302" s="37">
        <v>45540</v>
      </c>
      <c r="F1302" s="36" t="s">
        <v>265</v>
      </c>
      <c r="G1302" s="36" t="s">
        <v>266</v>
      </c>
      <c r="H1302" s="36" t="s">
        <v>255</v>
      </c>
      <c r="I1302" s="36" t="s">
        <v>251</v>
      </c>
      <c r="J1302" s="36" t="s">
        <v>252</v>
      </c>
      <c r="K1302" s="36">
        <v>8</v>
      </c>
    </row>
    <row r="1303" spans="1:11">
      <c r="A1303" s="36">
        <v>2024</v>
      </c>
      <c r="B1303" s="36" t="s">
        <v>1347</v>
      </c>
      <c r="C1303" s="36" t="s">
        <v>1461</v>
      </c>
      <c r="D1303" s="36" t="s">
        <v>1454</v>
      </c>
      <c r="E1303" s="37">
        <v>45541</v>
      </c>
      <c r="F1303" s="36" t="s">
        <v>1177</v>
      </c>
      <c r="G1303" s="36" t="s">
        <v>1178</v>
      </c>
      <c r="H1303" s="36" t="s">
        <v>255</v>
      </c>
      <c r="I1303" s="36" t="s">
        <v>251</v>
      </c>
      <c r="J1303" s="36" t="s">
        <v>252</v>
      </c>
      <c r="K1303" s="36">
        <v>8</v>
      </c>
    </row>
    <row r="1304" spans="1:11">
      <c r="A1304" s="36">
        <v>2024</v>
      </c>
      <c r="B1304" s="36" t="s">
        <v>1347</v>
      </c>
      <c r="C1304" s="36" t="s">
        <v>1461</v>
      </c>
      <c r="D1304" s="36" t="s">
        <v>1454</v>
      </c>
      <c r="E1304" s="37">
        <v>45541</v>
      </c>
      <c r="F1304" s="36" t="s">
        <v>258</v>
      </c>
      <c r="G1304" s="36" t="s">
        <v>42</v>
      </c>
      <c r="H1304" s="36" t="s">
        <v>255</v>
      </c>
      <c r="I1304" s="36" t="s">
        <v>251</v>
      </c>
      <c r="J1304" s="36" t="s">
        <v>252</v>
      </c>
      <c r="K1304" s="36">
        <v>8</v>
      </c>
    </row>
    <row r="1305" spans="1:11">
      <c r="A1305" s="36">
        <v>2024</v>
      </c>
      <c r="B1305" s="36" t="s">
        <v>1347</v>
      </c>
      <c r="C1305" s="36" t="s">
        <v>1461</v>
      </c>
      <c r="D1305" s="36" t="s">
        <v>1454</v>
      </c>
      <c r="E1305" s="37">
        <v>45541</v>
      </c>
      <c r="F1305" s="36" t="s">
        <v>257</v>
      </c>
      <c r="G1305" s="36" t="s">
        <v>39</v>
      </c>
      <c r="H1305" s="36" t="s">
        <v>255</v>
      </c>
      <c r="I1305" s="36" t="s">
        <v>251</v>
      </c>
      <c r="J1305" s="36" t="s">
        <v>252</v>
      </c>
      <c r="K1305" s="36">
        <v>8</v>
      </c>
    </row>
    <row r="1306" spans="1:11">
      <c r="A1306" s="36">
        <v>2024</v>
      </c>
      <c r="B1306" s="36" t="s">
        <v>1347</v>
      </c>
      <c r="C1306" s="36" t="s">
        <v>1461</v>
      </c>
      <c r="D1306" s="36" t="s">
        <v>1454</v>
      </c>
      <c r="E1306" s="37">
        <v>45541</v>
      </c>
      <c r="F1306" s="36" t="s">
        <v>264</v>
      </c>
      <c r="G1306" s="36" t="s">
        <v>242</v>
      </c>
      <c r="H1306" s="36" t="s">
        <v>255</v>
      </c>
      <c r="I1306" s="36" t="s">
        <v>251</v>
      </c>
      <c r="J1306" s="36" t="s">
        <v>252</v>
      </c>
      <c r="K1306" s="36">
        <v>8</v>
      </c>
    </row>
    <row r="1307" spans="1:11">
      <c r="A1307" s="36">
        <v>2024</v>
      </c>
      <c r="B1307" s="36" t="s">
        <v>1347</v>
      </c>
      <c r="C1307" s="36" t="s">
        <v>1461</v>
      </c>
      <c r="D1307" s="36" t="s">
        <v>1454</v>
      </c>
      <c r="E1307" s="37">
        <v>45541</v>
      </c>
      <c r="F1307" s="36" t="s">
        <v>260</v>
      </c>
      <c r="G1307" s="36" t="s">
        <v>41</v>
      </c>
      <c r="H1307" s="36" t="s">
        <v>255</v>
      </c>
      <c r="I1307" s="36" t="s">
        <v>251</v>
      </c>
      <c r="J1307" s="36" t="s">
        <v>252</v>
      </c>
      <c r="K1307" s="36">
        <v>10</v>
      </c>
    </row>
    <row r="1308" spans="1:11">
      <c r="A1308" s="36">
        <v>2024</v>
      </c>
      <c r="B1308" s="36" t="s">
        <v>1347</v>
      </c>
      <c r="C1308" s="36" t="s">
        <v>1461</v>
      </c>
      <c r="D1308" s="36" t="s">
        <v>1454</v>
      </c>
      <c r="E1308" s="37">
        <v>45541</v>
      </c>
      <c r="F1308" s="36" t="s">
        <v>265</v>
      </c>
      <c r="G1308" s="36" t="s">
        <v>266</v>
      </c>
      <c r="H1308" s="36" t="s">
        <v>255</v>
      </c>
      <c r="I1308" s="36" t="s">
        <v>251</v>
      </c>
      <c r="J1308" s="36" t="s">
        <v>252</v>
      </c>
      <c r="K1308" s="36">
        <v>8</v>
      </c>
    </row>
    <row r="1309" spans="1:11">
      <c r="A1309" s="36">
        <v>2024</v>
      </c>
      <c r="B1309" s="36" t="s">
        <v>1347</v>
      </c>
      <c r="C1309" s="36" t="s">
        <v>1461</v>
      </c>
      <c r="D1309" s="36" t="s">
        <v>1468</v>
      </c>
      <c r="E1309" s="37">
        <v>45542</v>
      </c>
      <c r="F1309" s="36" t="s">
        <v>258</v>
      </c>
      <c r="G1309" s="36" t="s">
        <v>42</v>
      </c>
      <c r="H1309" s="36" t="s">
        <v>255</v>
      </c>
      <c r="I1309" s="36" t="s">
        <v>251</v>
      </c>
      <c r="J1309" s="36" t="s">
        <v>252</v>
      </c>
      <c r="K1309" s="36">
        <v>8</v>
      </c>
    </row>
    <row r="1310" spans="1:11">
      <c r="A1310" s="36">
        <v>2024</v>
      </c>
      <c r="B1310" s="36" t="s">
        <v>1347</v>
      </c>
      <c r="C1310" s="36" t="s">
        <v>1461</v>
      </c>
      <c r="D1310" s="36" t="s">
        <v>1468</v>
      </c>
      <c r="E1310" s="37">
        <v>45542</v>
      </c>
      <c r="F1310" s="36" t="s">
        <v>257</v>
      </c>
      <c r="G1310" s="36" t="s">
        <v>39</v>
      </c>
      <c r="H1310" s="36" t="s">
        <v>255</v>
      </c>
      <c r="I1310" s="36" t="s">
        <v>251</v>
      </c>
      <c r="J1310" s="36" t="s">
        <v>252</v>
      </c>
      <c r="K1310" s="36">
        <v>8</v>
      </c>
    </row>
    <row r="1311" spans="1:11">
      <c r="A1311" s="36">
        <v>2024</v>
      </c>
      <c r="B1311" s="36" t="s">
        <v>1347</v>
      </c>
      <c r="C1311" s="36" t="s">
        <v>1461</v>
      </c>
      <c r="D1311" s="36" t="s">
        <v>1468</v>
      </c>
      <c r="E1311" s="37">
        <v>45542</v>
      </c>
      <c r="F1311" s="36" t="s">
        <v>260</v>
      </c>
      <c r="G1311" s="36" t="s">
        <v>41</v>
      </c>
      <c r="H1311" s="36" t="s">
        <v>255</v>
      </c>
      <c r="I1311" s="36" t="s">
        <v>251</v>
      </c>
      <c r="J1311" s="36" t="s">
        <v>252</v>
      </c>
      <c r="K1311" s="36">
        <v>8</v>
      </c>
    </row>
    <row r="1312" spans="1:11">
      <c r="A1312" s="36">
        <v>2024</v>
      </c>
      <c r="B1312" s="36" t="s">
        <v>1347</v>
      </c>
      <c r="C1312" s="36" t="s">
        <v>1461</v>
      </c>
      <c r="D1312" s="36" t="s">
        <v>1468</v>
      </c>
      <c r="E1312" s="37">
        <v>45544</v>
      </c>
      <c r="F1312" s="36" t="s">
        <v>1177</v>
      </c>
      <c r="G1312" s="36" t="s">
        <v>1178</v>
      </c>
      <c r="H1312" s="36" t="s">
        <v>255</v>
      </c>
      <c r="I1312" s="36" t="s">
        <v>251</v>
      </c>
      <c r="J1312" s="36" t="s">
        <v>252</v>
      </c>
      <c r="K1312" s="36">
        <v>8</v>
      </c>
    </row>
    <row r="1313" spans="1:11">
      <c r="A1313" s="36">
        <v>2024</v>
      </c>
      <c r="B1313" s="36" t="s">
        <v>1347</v>
      </c>
      <c r="C1313" s="36" t="s">
        <v>1461</v>
      </c>
      <c r="D1313" s="36" t="s">
        <v>1468</v>
      </c>
      <c r="E1313" s="37">
        <v>45544</v>
      </c>
      <c r="F1313" s="36" t="s">
        <v>258</v>
      </c>
      <c r="G1313" s="36" t="s">
        <v>42</v>
      </c>
      <c r="H1313" s="36" t="s">
        <v>255</v>
      </c>
      <c r="I1313" s="36" t="s">
        <v>251</v>
      </c>
      <c r="J1313" s="36" t="s">
        <v>252</v>
      </c>
      <c r="K1313" s="36">
        <v>8</v>
      </c>
    </row>
    <row r="1314" spans="1:11">
      <c r="A1314" s="36">
        <v>2024</v>
      </c>
      <c r="B1314" s="36" t="s">
        <v>1347</v>
      </c>
      <c r="C1314" s="36" t="s">
        <v>1461</v>
      </c>
      <c r="D1314" s="36" t="s">
        <v>1468</v>
      </c>
      <c r="E1314" s="37">
        <v>45544</v>
      </c>
      <c r="F1314" s="36" t="s">
        <v>257</v>
      </c>
      <c r="G1314" s="36" t="s">
        <v>39</v>
      </c>
      <c r="H1314" s="36" t="s">
        <v>255</v>
      </c>
      <c r="I1314" s="36" t="s">
        <v>251</v>
      </c>
      <c r="J1314" s="36" t="s">
        <v>252</v>
      </c>
      <c r="K1314" s="36">
        <v>8</v>
      </c>
    </row>
    <row r="1315" spans="1:11">
      <c r="A1315" s="36">
        <v>2024</v>
      </c>
      <c r="B1315" s="36" t="s">
        <v>1347</v>
      </c>
      <c r="C1315" s="36" t="s">
        <v>1461</v>
      </c>
      <c r="D1315" s="36" t="s">
        <v>1468</v>
      </c>
      <c r="E1315" s="37">
        <v>45544</v>
      </c>
      <c r="F1315" s="36" t="s">
        <v>264</v>
      </c>
      <c r="G1315" s="36" t="s">
        <v>242</v>
      </c>
      <c r="H1315" s="36" t="s">
        <v>255</v>
      </c>
      <c r="I1315" s="36" t="s">
        <v>251</v>
      </c>
      <c r="J1315" s="36" t="s">
        <v>252</v>
      </c>
      <c r="K1315" s="36">
        <v>8</v>
      </c>
    </row>
    <row r="1316" spans="1:11">
      <c r="A1316" s="36">
        <v>2024</v>
      </c>
      <c r="B1316" s="36" t="s">
        <v>1347</v>
      </c>
      <c r="C1316" s="36" t="s">
        <v>1461</v>
      </c>
      <c r="D1316" s="36" t="s">
        <v>1468</v>
      </c>
      <c r="E1316" s="37">
        <v>45544</v>
      </c>
      <c r="F1316" s="36" t="s">
        <v>260</v>
      </c>
      <c r="G1316" s="36" t="s">
        <v>41</v>
      </c>
      <c r="H1316" s="36" t="s">
        <v>255</v>
      </c>
      <c r="I1316" s="36" t="s">
        <v>251</v>
      </c>
      <c r="J1316" s="36" t="s">
        <v>252</v>
      </c>
      <c r="K1316" s="36">
        <v>10</v>
      </c>
    </row>
    <row r="1317" spans="1:11">
      <c r="A1317" s="36">
        <v>2024</v>
      </c>
      <c r="B1317" s="36" t="s">
        <v>1347</v>
      </c>
      <c r="C1317" s="36" t="s">
        <v>1461</v>
      </c>
      <c r="D1317" s="36" t="s">
        <v>1468</v>
      </c>
      <c r="E1317" s="37">
        <v>45544</v>
      </c>
      <c r="F1317" s="36" t="s">
        <v>265</v>
      </c>
      <c r="G1317" s="36" t="s">
        <v>266</v>
      </c>
      <c r="H1317" s="36" t="s">
        <v>255</v>
      </c>
      <c r="I1317" s="36" t="s">
        <v>251</v>
      </c>
      <c r="J1317" s="36" t="s">
        <v>252</v>
      </c>
      <c r="K1317" s="36">
        <v>8</v>
      </c>
    </row>
    <row r="1318" spans="1:11">
      <c r="A1318" s="36">
        <v>2024</v>
      </c>
      <c r="B1318" s="36" t="s">
        <v>1347</v>
      </c>
      <c r="C1318" s="36" t="s">
        <v>1461</v>
      </c>
      <c r="D1318" s="36" t="s">
        <v>1468</v>
      </c>
      <c r="E1318" s="37">
        <v>45545</v>
      </c>
      <c r="F1318" s="36" t="s">
        <v>1177</v>
      </c>
      <c r="G1318" s="36" t="s">
        <v>1178</v>
      </c>
      <c r="H1318" s="36" t="s">
        <v>255</v>
      </c>
      <c r="I1318" s="36" t="s">
        <v>251</v>
      </c>
      <c r="J1318" s="36" t="s">
        <v>252</v>
      </c>
      <c r="K1318" s="36">
        <v>8</v>
      </c>
    </row>
    <row r="1319" spans="1:11">
      <c r="A1319" s="36">
        <v>2024</v>
      </c>
      <c r="B1319" s="36" t="s">
        <v>1347</v>
      </c>
      <c r="C1319" s="36" t="s">
        <v>1461</v>
      </c>
      <c r="D1319" s="36" t="s">
        <v>1468</v>
      </c>
      <c r="E1319" s="37">
        <v>45545</v>
      </c>
      <c r="F1319" s="36" t="s">
        <v>258</v>
      </c>
      <c r="G1319" s="36" t="s">
        <v>42</v>
      </c>
      <c r="H1319" s="36" t="s">
        <v>255</v>
      </c>
      <c r="I1319" s="36" t="s">
        <v>251</v>
      </c>
      <c r="J1319" s="36" t="s">
        <v>252</v>
      </c>
      <c r="K1319" s="36">
        <v>8</v>
      </c>
    </row>
    <row r="1320" spans="1:11">
      <c r="A1320" s="36">
        <v>2024</v>
      </c>
      <c r="B1320" s="36" t="s">
        <v>1347</v>
      </c>
      <c r="C1320" s="36" t="s">
        <v>1461</v>
      </c>
      <c r="D1320" s="36" t="s">
        <v>1468</v>
      </c>
      <c r="E1320" s="37">
        <v>45545</v>
      </c>
      <c r="F1320" s="36" t="s">
        <v>257</v>
      </c>
      <c r="G1320" s="36" t="s">
        <v>39</v>
      </c>
      <c r="H1320" s="36" t="s">
        <v>255</v>
      </c>
      <c r="I1320" s="36" t="s">
        <v>251</v>
      </c>
      <c r="J1320" s="36" t="s">
        <v>252</v>
      </c>
      <c r="K1320" s="36">
        <v>8</v>
      </c>
    </row>
    <row r="1321" spans="1:11">
      <c r="A1321" s="36">
        <v>2024</v>
      </c>
      <c r="B1321" s="36" t="s">
        <v>1347</v>
      </c>
      <c r="C1321" s="36" t="s">
        <v>1461</v>
      </c>
      <c r="D1321" s="36" t="s">
        <v>1468</v>
      </c>
      <c r="E1321" s="37">
        <v>45545</v>
      </c>
      <c r="F1321" s="36" t="s">
        <v>264</v>
      </c>
      <c r="G1321" s="36" t="s">
        <v>242</v>
      </c>
      <c r="H1321" s="36" t="s">
        <v>255</v>
      </c>
      <c r="I1321" s="36" t="s">
        <v>251</v>
      </c>
      <c r="J1321" s="36" t="s">
        <v>252</v>
      </c>
      <c r="K1321" s="36">
        <v>8</v>
      </c>
    </row>
    <row r="1322" spans="1:11">
      <c r="A1322" s="36">
        <v>2024</v>
      </c>
      <c r="B1322" s="36" t="s">
        <v>1347</v>
      </c>
      <c r="C1322" s="36" t="s">
        <v>1461</v>
      </c>
      <c r="D1322" s="36" t="s">
        <v>1468</v>
      </c>
      <c r="E1322" s="37">
        <v>45545</v>
      </c>
      <c r="F1322" s="36" t="s">
        <v>260</v>
      </c>
      <c r="G1322" s="36" t="s">
        <v>41</v>
      </c>
      <c r="H1322" s="36" t="s">
        <v>255</v>
      </c>
      <c r="I1322" s="36" t="s">
        <v>251</v>
      </c>
      <c r="J1322" s="36" t="s">
        <v>252</v>
      </c>
      <c r="K1322" s="36">
        <v>10</v>
      </c>
    </row>
    <row r="1323" spans="1:11">
      <c r="A1323" s="36">
        <v>2024</v>
      </c>
      <c r="B1323" s="36" t="s">
        <v>1347</v>
      </c>
      <c r="C1323" s="36" t="s">
        <v>1461</v>
      </c>
      <c r="D1323" s="36" t="s">
        <v>1468</v>
      </c>
      <c r="E1323" s="37">
        <v>45545</v>
      </c>
      <c r="F1323" s="36" t="s">
        <v>265</v>
      </c>
      <c r="G1323" s="36" t="s">
        <v>266</v>
      </c>
      <c r="H1323" s="36" t="s">
        <v>255</v>
      </c>
      <c r="I1323" s="36" t="s">
        <v>251</v>
      </c>
      <c r="J1323" s="36" t="s">
        <v>252</v>
      </c>
      <c r="K1323" s="36">
        <v>8</v>
      </c>
    </row>
    <row r="1324" spans="1:11">
      <c r="A1324" s="36">
        <v>2024</v>
      </c>
      <c r="B1324" s="36" t="s">
        <v>1347</v>
      </c>
      <c r="C1324" s="36" t="s">
        <v>1461</v>
      </c>
      <c r="D1324" s="36" t="s">
        <v>1468</v>
      </c>
      <c r="E1324" s="37">
        <v>45546</v>
      </c>
      <c r="F1324" s="36" t="s">
        <v>1177</v>
      </c>
      <c r="G1324" s="36" t="s">
        <v>1178</v>
      </c>
      <c r="H1324" s="36" t="s">
        <v>255</v>
      </c>
      <c r="I1324" s="36" t="s">
        <v>251</v>
      </c>
      <c r="J1324" s="36" t="s">
        <v>252</v>
      </c>
      <c r="K1324" s="36">
        <v>8</v>
      </c>
    </row>
    <row r="1325" spans="1:11">
      <c r="A1325" s="36">
        <v>2024</v>
      </c>
      <c r="B1325" s="36" t="s">
        <v>1347</v>
      </c>
      <c r="C1325" s="36" t="s">
        <v>1461</v>
      </c>
      <c r="D1325" s="36" t="s">
        <v>1468</v>
      </c>
      <c r="E1325" s="37">
        <v>45546</v>
      </c>
      <c r="F1325" s="36" t="s">
        <v>258</v>
      </c>
      <c r="G1325" s="36" t="s">
        <v>42</v>
      </c>
      <c r="H1325" s="36" t="s">
        <v>255</v>
      </c>
      <c r="I1325" s="36" t="s">
        <v>251</v>
      </c>
      <c r="J1325" s="36" t="s">
        <v>252</v>
      </c>
      <c r="K1325" s="36">
        <v>8</v>
      </c>
    </row>
    <row r="1326" spans="1:11">
      <c r="A1326" s="36">
        <v>2024</v>
      </c>
      <c r="B1326" s="36" t="s">
        <v>1347</v>
      </c>
      <c r="C1326" s="36" t="s">
        <v>1461</v>
      </c>
      <c r="D1326" s="36" t="s">
        <v>1468</v>
      </c>
      <c r="E1326" s="37">
        <v>45546</v>
      </c>
      <c r="F1326" s="36" t="s">
        <v>257</v>
      </c>
      <c r="G1326" s="36" t="s">
        <v>39</v>
      </c>
      <c r="H1326" s="36" t="s">
        <v>255</v>
      </c>
      <c r="I1326" s="36" t="s">
        <v>251</v>
      </c>
      <c r="J1326" s="36" t="s">
        <v>252</v>
      </c>
      <c r="K1326" s="36">
        <v>10</v>
      </c>
    </row>
    <row r="1327" spans="1:11">
      <c r="A1327" s="36">
        <v>2024</v>
      </c>
      <c r="B1327" s="36" t="s">
        <v>1347</v>
      </c>
      <c r="C1327" s="36" t="s">
        <v>1461</v>
      </c>
      <c r="D1327" s="36" t="s">
        <v>1468</v>
      </c>
      <c r="E1327" s="37">
        <v>45546</v>
      </c>
      <c r="F1327" s="36" t="s">
        <v>264</v>
      </c>
      <c r="G1327" s="36" t="s">
        <v>242</v>
      </c>
      <c r="H1327" s="36" t="s">
        <v>255</v>
      </c>
      <c r="I1327" s="36" t="s">
        <v>251</v>
      </c>
      <c r="J1327" s="36" t="s">
        <v>252</v>
      </c>
      <c r="K1327" s="36">
        <v>8</v>
      </c>
    </row>
    <row r="1328" spans="1:11">
      <c r="A1328" s="36">
        <v>2024</v>
      </c>
      <c r="B1328" s="36" t="s">
        <v>1347</v>
      </c>
      <c r="C1328" s="36" t="s">
        <v>1461</v>
      </c>
      <c r="D1328" s="36" t="s">
        <v>1468</v>
      </c>
      <c r="E1328" s="37">
        <v>45546</v>
      </c>
      <c r="F1328" s="36" t="s">
        <v>260</v>
      </c>
      <c r="G1328" s="36" t="s">
        <v>41</v>
      </c>
      <c r="H1328" s="36" t="s">
        <v>255</v>
      </c>
      <c r="I1328" s="36" t="s">
        <v>251</v>
      </c>
      <c r="J1328" s="36" t="s">
        <v>252</v>
      </c>
      <c r="K1328" s="36">
        <v>10</v>
      </c>
    </row>
    <row r="1329" spans="1:11">
      <c r="A1329" s="36">
        <v>2024</v>
      </c>
      <c r="B1329" s="36" t="s">
        <v>1347</v>
      </c>
      <c r="C1329" s="36" t="s">
        <v>1461</v>
      </c>
      <c r="D1329" s="36" t="s">
        <v>1468</v>
      </c>
      <c r="E1329" s="37">
        <v>45546</v>
      </c>
      <c r="F1329" s="36" t="s">
        <v>265</v>
      </c>
      <c r="G1329" s="36" t="s">
        <v>266</v>
      </c>
      <c r="H1329" s="36" t="s">
        <v>255</v>
      </c>
      <c r="I1329" s="36" t="s">
        <v>251</v>
      </c>
      <c r="J1329" s="36" t="s">
        <v>252</v>
      </c>
      <c r="K1329" s="36">
        <v>8</v>
      </c>
    </row>
    <row r="1330" spans="1:11">
      <c r="A1330" s="36">
        <v>2024</v>
      </c>
      <c r="B1330" s="36" t="s">
        <v>1347</v>
      </c>
      <c r="C1330" s="36" t="s">
        <v>1461</v>
      </c>
      <c r="D1330" s="36" t="s">
        <v>1468</v>
      </c>
      <c r="E1330" s="37">
        <v>45547</v>
      </c>
      <c r="F1330" s="36" t="s">
        <v>1177</v>
      </c>
      <c r="G1330" s="36" t="s">
        <v>1178</v>
      </c>
      <c r="H1330" s="36" t="s">
        <v>255</v>
      </c>
      <c r="I1330" s="36" t="s">
        <v>251</v>
      </c>
      <c r="J1330" s="36" t="s">
        <v>252</v>
      </c>
      <c r="K1330" s="36">
        <v>8</v>
      </c>
    </row>
    <row r="1331" spans="1:11">
      <c r="A1331" s="36">
        <v>2024</v>
      </c>
      <c r="B1331" s="36" t="s">
        <v>1347</v>
      </c>
      <c r="C1331" s="36" t="s">
        <v>1461</v>
      </c>
      <c r="D1331" s="36" t="s">
        <v>1468</v>
      </c>
      <c r="E1331" s="37">
        <v>45547</v>
      </c>
      <c r="F1331" s="36" t="s">
        <v>258</v>
      </c>
      <c r="G1331" s="36" t="s">
        <v>42</v>
      </c>
      <c r="H1331" s="36" t="s">
        <v>255</v>
      </c>
      <c r="I1331" s="36" t="s">
        <v>251</v>
      </c>
      <c r="J1331" s="36" t="s">
        <v>252</v>
      </c>
      <c r="K1331" s="36">
        <v>8</v>
      </c>
    </row>
    <row r="1332" spans="1:11">
      <c r="A1332" s="36">
        <v>2024</v>
      </c>
      <c r="B1332" s="36" t="s">
        <v>1347</v>
      </c>
      <c r="C1332" s="36" t="s">
        <v>1461</v>
      </c>
      <c r="D1332" s="36" t="s">
        <v>1468</v>
      </c>
      <c r="E1332" s="37">
        <v>45547</v>
      </c>
      <c r="F1332" s="36" t="s">
        <v>257</v>
      </c>
      <c r="G1332" s="36" t="s">
        <v>39</v>
      </c>
      <c r="H1332" s="36" t="s">
        <v>255</v>
      </c>
      <c r="I1332" s="36" t="s">
        <v>251</v>
      </c>
      <c r="J1332" s="36" t="s">
        <v>252</v>
      </c>
      <c r="K1332" s="36">
        <v>8</v>
      </c>
    </row>
    <row r="1333" spans="1:11">
      <c r="A1333" s="36">
        <v>2024</v>
      </c>
      <c r="B1333" s="36" t="s">
        <v>1347</v>
      </c>
      <c r="C1333" s="36" t="s">
        <v>1461</v>
      </c>
      <c r="D1333" s="36" t="s">
        <v>1468</v>
      </c>
      <c r="E1333" s="37">
        <v>45547</v>
      </c>
      <c r="F1333" s="36" t="s">
        <v>264</v>
      </c>
      <c r="G1333" s="36" t="s">
        <v>242</v>
      </c>
      <c r="H1333" s="36" t="s">
        <v>255</v>
      </c>
      <c r="I1333" s="36" t="s">
        <v>251</v>
      </c>
      <c r="J1333" s="36" t="s">
        <v>252</v>
      </c>
      <c r="K1333" s="36">
        <v>8</v>
      </c>
    </row>
    <row r="1334" spans="1:11">
      <c r="A1334" s="36">
        <v>2024</v>
      </c>
      <c r="B1334" s="36" t="s">
        <v>1347</v>
      </c>
      <c r="C1334" s="36" t="s">
        <v>1461</v>
      </c>
      <c r="D1334" s="36" t="s">
        <v>1468</v>
      </c>
      <c r="E1334" s="37">
        <v>45547</v>
      </c>
      <c r="F1334" s="36" t="s">
        <v>260</v>
      </c>
      <c r="G1334" s="36" t="s">
        <v>41</v>
      </c>
      <c r="H1334" s="36" t="s">
        <v>255</v>
      </c>
      <c r="I1334" s="36" t="s">
        <v>251</v>
      </c>
      <c r="J1334" s="36" t="s">
        <v>252</v>
      </c>
      <c r="K1334" s="36">
        <v>10</v>
      </c>
    </row>
    <row r="1335" spans="1:11">
      <c r="A1335" s="36">
        <v>2024</v>
      </c>
      <c r="B1335" s="36" t="s">
        <v>1347</v>
      </c>
      <c r="C1335" s="36" t="s">
        <v>1461</v>
      </c>
      <c r="D1335" s="36" t="s">
        <v>1468</v>
      </c>
      <c r="E1335" s="37">
        <v>45547</v>
      </c>
      <c r="F1335" s="36" t="s">
        <v>265</v>
      </c>
      <c r="G1335" s="36" t="s">
        <v>266</v>
      </c>
      <c r="H1335" s="36" t="s">
        <v>255</v>
      </c>
      <c r="I1335" s="36" t="s">
        <v>251</v>
      </c>
      <c r="J1335" s="36" t="s">
        <v>252</v>
      </c>
      <c r="K1335" s="36">
        <v>8</v>
      </c>
    </row>
    <row r="1336" spans="1:11">
      <c r="A1336" s="36">
        <v>2024</v>
      </c>
      <c r="B1336" s="36" t="s">
        <v>1347</v>
      </c>
      <c r="C1336" s="36" t="s">
        <v>1461</v>
      </c>
      <c r="D1336" s="36" t="s">
        <v>1468</v>
      </c>
      <c r="E1336" s="37">
        <v>45548</v>
      </c>
      <c r="F1336" s="36" t="s">
        <v>1177</v>
      </c>
      <c r="G1336" s="36" t="s">
        <v>1178</v>
      </c>
      <c r="H1336" s="36" t="s">
        <v>255</v>
      </c>
      <c r="I1336" s="36" t="s">
        <v>251</v>
      </c>
      <c r="J1336" s="36" t="s">
        <v>252</v>
      </c>
      <c r="K1336" s="36">
        <v>8</v>
      </c>
    </row>
    <row r="1337" spans="1:11">
      <c r="A1337" s="36">
        <v>2024</v>
      </c>
      <c r="B1337" s="36" t="s">
        <v>1347</v>
      </c>
      <c r="C1337" s="36" t="s">
        <v>1461</v>
      </c>
      <c r="D1337" s="36" t="s">
        <v>1468</v>
      </c>
      <c r="E1337" s="37">
        <v>45548</v>
      </c>
      <c r="F1337" s="36" t="s">
        <v>258</v>
      </c>
      <c r="G1337" s="36" t="s">
        <v>42</v>
      </c>
      <c r="H1337" s="36" t="s">
        <v>255</v>
      </c>
      <c r="I1337" s="36" t="s">
        <v>251</v>
      </c>
      <c r="J1337" s="36" t="s">
        <v>252</v>
      </c>
      <c r="K1337" s="36">
        <v>8</v>
      </c>
    </row>
    <row r="1338" spans="1:11">
      <c r="A1338" s="36">
        <v>2024</v>
      </c>
      <c r="B1338" s="36" t="s">
        <v>1347</v>
      </c>
      <c r="C1338" s="36" t="s">
        <v>1461</v>
      </c>
      <c r="D1338" s="36" t="s">
        <v>1468</v>
      </c>
      <c r="E1338" s="37">
        <v>45548</v>
      </c>
      <c r="F1338" s="36" t="s">
        <v>257</v>
      </c>
      <c r="G1338" s="36" t="s">
        <v>39</v>
      </c>
      <c r="H1338" s="36" t="s">
        <v>255</v>
      </c>
      <c r="I1338" s="36" t="s">
        <v>251</v>
      </c>
      <c r="J1338" s="36" t="s">
        <v>252</v>
      </c>
      <c r="K1338" s="36">
        <v>8</v>
      </c>
    </row>
    <row r="1339" spans="1:11">
      <c r="A1339" s="36">
        <v>2024</v>
      </c>
      <c r="B1339" s="36" t="s">
        <v>1347</v>
      </c>
      <c r="C1339" s="36" t="s">
        <v>1461</v>
      </c>
      <c r="D1339" s="36" t="s">
        <v>1468</v>
      </c>
      <c r="E1339" s="37">
        <v>45548</v>
      </c>
      <c r="F1339" s="36" t="s">
        <v>260</v>
      </c>
      <c r="G1339" s="36" t="s">
        <v>41</v>
      </c>
      <c r="H1339" s="36" t="s">
        <v>255</v>
      </c>
      <c r="I1339" s="36" t="s">
        <v>251</v>
      </c>
      <c r="J1339" s="36" t="s">
        <v>252</v>
      </c>
      <c r="K1339" s="36">
        <v>10</v>
      </c>
    </row>
    <row r="1340" spans="1:11">
      <c r="A1340" s="36">
        <v>2024</v>
      </c>
      <c r="B1340" s="36" t="s">
        <v>1347</v>
      </c>
      <c r="C1340" s="36" t="s">
        <v>1461</v>
      </c>
      <c r="D1340" s="36" t="s">
        <v>1468</v>
      </c>
      <c r="E1340" s="37">
        <v>45548</v>
      </c>
      <c r="F1340" s="36" t="s">
        <v>265</v>
      </c>
      <c r="G1340" s="36" t="s">
        <v>266</v>
      </c>
      <c r="H1340" s="36" t="s">
        <v>255</v>
      </c>
      <c r="I1340" s="36" t="s">
        <v>251</v>
      </c>
      <c r="J1340" s="36" t="s">
        <v>252</v>
      </c>
      <c r="K1340" s="36">
        <v>8</v>
      </c>
    </row>
    <row r="1341" spans="1:11">
      <c r="A1341" s="36">
        <v>2024</v>
      </c>
      <c r="B1341" s="36" t="s">
        <v>1347</v>
      </c>
      <c r="C1341" s="36" t="s">
        <v>1461</v>
      </c>
      <c r="D1341" s="36" t="s">
        <v>1472</v>
      </c>
      <c r="E1341" s="37">
        <v>45549</v>
      </c>
      <c r="F1341" s="36" t="s">
        <v>258</v>
      </c>
      <c r="G1341" s="36" t="s">
        <v>42</v>
      </c>
      <c r="H1341" s="36" t="s">
        <v>255</v>
      </c>
      <c r="I1341" s="36" t="s">
        <v>251</v>
      </c>
      <c r="J1341" s="36" t="s">
        <v>252</v>
      </c>
      <c r="K1341" s="36">
        <v>8</v>
      </c>
    </row>
    <row r="1342" spans="1:11">
      <c r="A1342" s="36">
        <v>2024</v>
      </c>
      <c r="B1342" s="36" t="s">
        <v>1347</v>
      </c>
      <c r="C1342" s="36" t="s">
        <v>1461</v>
      </c>
      <c r="D1342" s="36" t="s">
        <v>1472</v>
      </c>
      <c r="E1342" s="37">
        <v>45549</v>
      </c>
      <c r="F1342" s="36" t="s">
        <v>260</v>
      </c>
      <c r="G1342" s="36" t="s">
        <v>41</v>
      </c>
      <c r="H1342" s="36" t="s">
        <v>255</v>
      </c>
      <c r="I1342" s="36" t="s">
        <v>251</v>
      </c>
      <c r="J1342" s="36" t="s">
        <v>252</v>
      </c>
      <c r="K1342" s="36">
        <v>8</v>
      </c>
    </row>
    <row r="1343" spans="1:11">
      <c r="A1343" s="36">
        <v>2024</v>
      </c>
      <c r="B1343" s="36" t="s">
        <v>1347</v>
      </c>
      <c r="C1343" s="36" t="s">
        <v>1461</v>
      </c>
      <c r="D1343" s="36" t="s">
        <v>1472</v>
      </c>
      <c r="E1343" s="37">
        <v>45551</v>
      </c>
      <c r="F1343" s="36" t="s">
        <v>1177</v>
      </c>
      <c r="G1343" s="36" t="s">
        <v>1178</v>
      </c>
      <c r="H1343" s="36" t="s">
        <v>255</v>
      </c>
      <c r="I1343" s="36" t="s">
        <v>251</v>
      </c>
      <c r="J1343" s="36" t="s">
        <v>252</v>
      </c>
      <c r="K1343" s="36">
        <v>8</v>
      </c>
    </row>
    <row r="1344" spans="1:11">
      <c r="A1344" s="36">
        <v>2024</v>
      </c>
      <c r="B1344" s="36" t="s">
        <v>1347</v>
      </c>
      <c r="C1344" s="36" t="s">
        <v>1461</v>
      </c>
      <c r="D1344" s="36" t="s">
        <v>1472</v>
      </c>
      <c r="E1344" s="37">
        <v>45551</v>
      </c>
      <c r="F1344" s="36" t="s">
        <v>258</v>
      </c>
      <c r="G1344" s="36" t="s">
        <v>42</v>
      </c>
      <c r="H1344" s="36" t="s">
        <v>255</v>
      </c>
      <c r="I1344" s="36" t="s">
        <v>251</v>
      </c>
      <c r="J1344" s="36" t="s">
        <v>252</v>
      </c>
      <c r="K1344" s="36">
        <v>8</v>
      </c>
    </row>
    <row r="1345" spans="1:11">
      <c r="A1345" s="36">
        <v>2024</v>
      </c>
      <c r="B1345" s="36" t="s">
        <v>1347</v>
      </c>
      <c r="C1345" s="36" t="s">
        <v>1461</v>
      </c>
      <c r="D1345" s="36" t="s">
        <v>1472</v>
      </c>
      <c r="E1345" s="37">
        <v>45551</v>
      </c>
      <c r="F1345" s="36" t="s">
        <v>257</v>
      </c>
      <c r="G1345" s="36" t="s">
        <v>39</v>
      </c>
      <c r="H1345" s="36" t="s">
        <v>255</v>
      </c>
      <c r="I1345" s="36" t="s">
        <v>251</v>
      </c>
      <c r="J1345" s="36" t="s">
        <v>252</v>
      </c>
      <c r="K1345" s="36">
        <v>8</v>
      </c>
    </row>
    <row r="1346" spans="1:11">
      <c r="A1346" s="36">
        <v>2024</v>
      </c>
      <c r="B1346" s="36" t="s">
        <v>1347</v>
      </c>
      <c r="C1346" s="36" t="s">
        <v>1461</v>
      </c>
      <c r="D1346" s="36" t="s">
        <v>1472</v>
      </c>
      <c r="E1346" s="37">
        <v>45551</v>
      </c>
      <c r="F1346" s="36" t="s">
        <v>260</v>
      </c>
      <c r="G1346" s="36" t="s">
        <v>41</v>
      </c>
      <c r="H1346" s="36" t="s">
        <v>255</v>
      </c>
      <c r="I1346" s="36" t="s">
        <v>251</v>
      </c>
      <c r="J1346" s="36" t="s">
        <v>252</v>
      </c>
      <c r="K1346" s="36">
        <v>10</v>
      </c>
    </row>
    <row r="1347" spans="1:11">
      <c r="A1347" s="36">
        <v>2024</v>
      </c>
      <c r="B1347" s="36" t="s">
        <v>1347</v>
      </c>
      <c r="C1347" s="36" t="s">
        <v>1461</v>
      </c>
      <c r="D1347" s="36" t="s">
        <v>1472</v>
      </c>
      <c r="E1347" s="37">
        <v>45551</v>
      </c>
      <c r="F1347" s="36" t="s">
        <v>265</v>
      </c>
      <c r="G1347" s="36" t="s">
        <v>266</v>
      </c>
      <c r="H1347" s="36" t="s">
        <v>255</v>
      </c>
      <c r="I1347" s="36" t="s">
        <v>251</v>
      </c>
      <c r="J1347" s="36" t="s">
        <v>252</v>
      </c>
      <c r="K1347" s="36">
        <v>8</v>
      </c>
    </row>
    <row r="1348" spans="1:11">
      <c r="A1348" s="36">
        <v>2024</v>
      </c>
      <c r="B1348" s="36" t="s">
        <v>1347</v>
      </c>
      <c r="C1348" s="36" t="s">
        <v>1461</v>
      </c>
      <c r="D1348" s="36" t="s">
        <v>1472</v>
      </c>
      <c r="E1348" s="37">
        <v>45553</v>
      </c>
      <c r="F1348" s="36" t="s">
        <v>1177</v>
      </c>
      <c r="G1348" s="36" t="s">
        <v>1178</v>
      </c>
      <c r="H1348" s="36" t="s">
        <v>255</v>
      </c>
      <c r="I1348" s="36" t="s">
        <v>251</v>
      </c>
      <c r="J1348" s="36" t="s">
        <v>252</v>
      </c>
      <c r="K1348" s="36">
        <v>8</v>
      </c>
    </row>
    <row r="1349" spans="1:11">
      <c r="A1349" s="36">
        <v>2024</v>
      </c>
      <c r="B1349" s="36" t="s">
        <v>1347</v>
      </c>
      <c r="C1349" s="36" t="s">
        <v>1461</v>
      </c>
      <c r="D1349" s="36" t="s">
        <v>1472</v>
      </c>
      <c r="E1349" s="37">
        <v>45553</v>
      </c>
      <c r="F1349" s="36" t="s">
        <v>258</v>
      </c>
      <c r="G1349" s="36" t="s">
        <v>42</v>
      </c>
      <c r="H1349" s="36" t="s">
        <v>255</v>
      </c>
      <c r="I1349" s="36" t="s">
        <v>251</v>
      </c>
      <c r="J1349" s="36" t="s">
        <v>252</v>
      </c>
      <c r="K1349" s="36">
        <v>10</v>
      </c>
    </row>
    <row r="1350" spans="1:11">
      <c r="A1350" s="36">
        <v>2024</v>
      </c>
      <c r="B1350" s="36" t="s">
        <v>1347</v>
      </c>
      <c r="C1350" s="36" t="s">
        <v>1461</v>
      </c>
      <c r="D1350" s="36" t="s">
        <v>1472</v>
      </c>
      <c r="E1350" s="37">
        <v>45553</v>
      </c>
      <c r="F1350" s="36" t="s">
        <v>257</v>
      </c>
      <c r="G1350" s="36" t="s">
        <v>39</v>
      </c>
      <c r="H1350" s="36" t="s">
        <v>255</v>
      </c>
      <c r="I1350" s="36" t="s">
        <v>251</v>
      </c>
      <c r="J1350" s="36" t="s">
        <v>252</v>
      </c>
      <c r="K1350" s="36">
        <v>10</v>
      </c>
    </row>
    <row r="1351" spans="1:11">
      <c r="A1351" s="36">
        <v>2024</v>
      </c>
      <c r="B1351" s="36" t="s">
        <v>1347</v>
      </c>
      <c r="C1351" s="36" t="s">
        <v>1461</v>
      </c>
      <c r="D1351" s="36" t="s">
        <v>1472</v>
      </c>
      <c r="E1351" s="37">
        <v>45553</v>
      </c>
      <c r="F1351" s="36" t="s">
        <v>264</v>
      </c>
      <c r="G1351" s="36" t="s">
        <v>242</v>
      </c>
      <c r="H1351" s="36" t="s">
        <v>255</v>
      </c>
      <c r="I1351" s="36" t="s">
        <v>251</v>
      </c>
      <c r="J1351" s="36" t="s">
        <v>252</v>
      </c>
      <c r="K1351" s="36">
        <v>8</v>
      </c>
    </row>
    <row r="1352" spans="1:11">
      <c r="A1352" s="36">
        <v>2024</v>
      </c>
      <c r="B1352" s="36" t="s">
        <v>1347</v>
      </c>
      <c r="C1352" s="36" t="s">
        <v>1461</v>
      </c>
      <c r="D1352" s="36" t="s">
        <v>1472</v>
      </c>
      <c r="E1352" s="37">
        <v>45553</v>
      </c>
      <c r="F1352" s="36" t="s">
        <v>260</v>
      </c>
      <c r="G1352" s="36" t="s">
        <v>41</v>
      </c>
      <c r="H1352" s="36" t="s">
        <v>255</v>
      </c>
      <c r="I1352" s="36" t="s">
        <v>251</v>
      </c>
      <c r="J1352" s="36" t="s">
        <v>252</v>
      </c>
      <c r="K1352" s="36">
        <v>10</v>
      </c>
    </row>
    <row r="1353" spans="1:11">
      <c r="A1353" s="36">
        <v>2024</v>
      </c>
      <c r="B1353" s="36" t="s">
        <v>1347</v>
      </c>
      <c r="C1353" s="36" t="s">
        <v>1461</v>
      </c>
      <c r="D1353" s="36" t="s">
        <v>1472</v>
      </c>
      <c r="E1353" s="37">
        <v>45553</v>
      </c>
      <c r="F1353" s="36" t="s">
        <v>265</v>
      </c>
      <c r="G1353" s="36" t="s">
        <v>266</v>
      </c>
      <c r="H1353" s="36" t="s">
        <v>255</v>
      </c>
      <c r="I1353" s="36" t="s">
        <v>251</v>
      </c>
      <c r="J1353" s="36" t="s">
        <v>252</v>
      </c>
      <c r="K1353" s="36">
        <v>8</v>
      </c>
    </row>
    <row r="1354" spans="1:11">
      <c r="A1354" s="36">
        <v>2024</v>
      </c>
      <c r="B1354" s="36" t="s">
        <v>1347</v>
      </c>
      <c r="C1354" s="36" t="s">
        <v>1461</v>
      </c>
      <c r="D1354" s="36" t="s">
        <v>1472</v>
      </c>
      <c r="E1354" s="37">
        <v>45554</v>
      </c>
      <c r="F1354" s="36" t="s">
        <v>1177</v>
      </c>
      <c r="G1354" s="36" t="s">
        <v>1178</v>
      </c>
      <c r="H1354" s="36" t="s">
        <v>255</v>
      </c>
      <c r="I1354" s="36" t="s">
        <v>251</v>
      </c>
      <c r="J1354" s="36" t="s">
        <v>252</v>
      </c>
      <c r="K1354" s="36">
        <v>8</v>
      </c>
    </row>
    <row r="1355" spans="1:11">
      <c r="A1355" s="36">
        <v>2024</v>
      </c>
      <c r="B1355" s="36" t="s">
        <v>1347</v>
      </c>
      <c r="C1355" s="36" t="s">
        <v>1461</v>
      </c>
      <c r="D1355" s="36" t="s">
        <v>1472</v>
      </c>
      <c r="E1355" s="37">
        <v>45554</v>
      </c>
      <c r="F1355" s="36" t="s">
        <v>258</v>
      </c>
      <c r="G1355" s="36" t="s">
        <v>42</v>
      </c>
      <c r="H1355" s="36" t="s">
        <v>255</v>
      </c>
      <c r="I1355" s="36" t="s">
        <v>251</v>
      </c>
      <c r="J1355" s="36" t="s">
        <v>252</v>
      </c>
      <c r="K1355" s="36">
        <v>10</v>
      </c>
    </row>
    <row r="1356" spans="1:11">
      <c r="A1356" s="36">
        <v>2024</v>
      </c>
      <c r="B1356" s="36" t="s">
        <v>1347</v>
      </c>
      <c r="C1356" s="36" t="s">
        <v>1461</v>
      </c>
      <c r="D1356" s="36" t="s">
        <v>1472</v>
      </c>
      <c r="E1356" s="37">
        <v>45554</v>
      </c>
      <c r="F1356" s="36" t="s">
        <v>257</v>
      </c>
      <c r="G1356" s="36" t="s">
        <v>39</v>
      </c>
      <c r="H1356" s="36" t="s">
        <v>255</v>
      </c>
      <c r="I1356" s="36" t="s">
        <v>251</v>
      </c>
      <c r="J1356" s="36" t="s">
        <v>252</v>
      </c>
      <c r="K1356" s="36">
        <v>10</v>
      </c>
    </row>
    <row r="1357" spans="1:11">
      <c r="A1357" s="36">
        <v>2024</v>
      </c>
      <c r="B1357" s="36" t="s">
        <v>1347</v>
      </c>
      <c r="C1357" s="36" t="s">
        <v>1461</v>
      </c>
      <c r="D1357" s="36" t="s">
        <v>1472</v>
      </c>
      <c r="E1357" s="37">
        <v>45554</v>
      </c>
      <c r="F1357" s="36" t="s">
        <v>264</v>
      </c>
      <c r="G1357" s="36" t="s">
        <v>242</v>
      </c>
      <c r="H1357" s="36" t="s">
        <v>255</v>
      </c>
      <c r="I1357" s="36" t="s">
        <v>251</v>
      </c>
      <c r="J1357" s="36" t="s">
        <v>252</v>
      </c>
      <c r="K1357" s="36">
        <v>8</v>
      </c>
    </row>
    <row r="1358" spans="1:11">
      <c r="A1358" s="36">
        <v>2024</v>
      </c>
      <c r="B1358" s="36" t="s">
        <v>1347</v>
      </c>
      <c r="C1358" s="36" t="s">
        <v>1461</v>
      </c>
      <c r="D1358" s="36" t="s">
        <v>1472</v>
      </c>
      <c r="E1358" s="37">
        <v>45554</v>
      </c>
      <c r="F1358" s="36" t="s">
        <v>260</v>
      </c>
      <c r="G1358" s="36" t="s">
        <v>41</v>
      </c>
      <c r="H1358" s="36" t="s">
        <v>255</v>
      </c>
      <c r="I1358" s="36" t="s">
        <v>251</v>
      </c>
      <c r="J1358" s="36" t="s">
        <v>252</v>
      </c>
      <c r="K1358" s="36">
        <v>10</v>
      </c>
    </row>
    <row r="1359" spans="1:11">
      <c r="A1359" s="36">
        <v>2024</v>
      </c>
      <c r="B1359" s="36" t="s">
        <v>1347</v>
      </c>
      <c r="C1359" s="36" t="s">
        <v>1461</v>
      </c>
      <c r="D1359" s="36" t="s">
        <v>1472</v>
      </c>
      <c r="E1359" s="37">
        <v>45554</v>
      </c>
      <c r="F1359" s="36" t="s">
        <v>265</v>
      </c>
      <c r="G1359" s="36" t="s">
        <v>266</v>
      </c>
      <c r="H1359" s="36" t="s">
        <v>255</v>
      </c>
      <c r="I1359" s="36" t="s">
        <v>251</v>
      </c>
      <c r="J1359" s="36" t="s">
        <v>252</v>
      </c>
      <c r="K1359" s="36">
        <v>8</v>
      </c>
    </row>
    <row r="1360" spans="1:11">
      <c r="A1360" s="36">
        <v>2024</v>
      </c>
      <c r="B1360" s="36" t="s">
        <v>1347</v>
      </c>
      <c r="C1360" s="36" t="s">
        <v>1461</v>
      </c>
      <c r="D1360" s="36" t="s">
        <v>1472</v>
      </c>
      <c r="E1360" s="37">
        <v>45555</v>
      </c>
      <c r="F1360" s="36" t="s">
        <v>1177</v>
      </c>
      <c r="G1360" s="36" t="s">
        <v>1178</v>
      </c>
      <c r="H1360" s="36" t="s">
        <v>255</v>
      </c>
      <c r="I1360" s="36" t="s">
        <v>251</v>
      </c>
      <c r="J1360" s="36" t="s">
        <v>252</v>
      </c>
      <c r="K1360" s="36">
        <v>8</v>
      </c>
    </row>
    <row r="1361" spans="1:11">
      <c r="A1361" s="36">
        <v>2024</v>
      </c>
      <c r="B1361" s="36" t="s">
        <v>1347</v>
      </c>
      <c r="C1361" s="36" t="s">
        <v>1461</v>
      </c>
      <c r="D1361" s="36" t="s">
        <v>1472</v>
      </c>
      <c r="E1361" s="37">
        <v>45555</v>
      </c>
      <c r="F1361" s="36" t="s">
        <v>258</v>
      </c>
      <c r="G1361" s="36" t="s">
        <v>42</v>
      </c>
      <c r="H1361" s="36" t="s">
        <v>255</v>
      </c>
      <c r="I1361" s="36" t="s">
        <v>251</v>
      </c>
      <c r="J1361" s="36" t="s">
        <v>252</v>
      </c>
      <c r="K1361" s="36">
        <v>8</v>
      </c>
    </row>
    <row r="1362" spans="1:11">
      <c r="A1362" s="36">
        <v>2024</v>
      </c>
      <c r="B1362" s="36" t="s">
        <v>1347</v>
      </c>
      <c r="C1362" s="36" t="s">
        <v>1461</v>
      </c>
      <c r="D1362" s="36" t="s">
        <v>1472</v>
      </c>
      <c r="E1362" s="37">
        <v>45555</v>
      </c>
      <c r="F1362" s="36" t="s">
        <v>257</v>
      </c>
      <c r="G1362" s="36" t="s">
        <v>39</v>
      </c>
      <c r="H1362" s="36" t="s">
        <v>255</v>
      </c>
      <c r="I1362" s="36" t="s">
        <v>251</v>
      </c>
      <c r="J1362" s="36" t="s">
        <v>252</v>
      </c>
      <c r="K1362" s="36">
        <v>8</v>
      </c>
    </row>
    <row r="1363" spans="1:11">
      <c r="A1363" s="36">
        <v>2024</v>
      </c>
      <c r="B1363" s="36" t="s">
        <v>1347</v>
      </c>
      <c r="C1363" s="36" t="s">
        <v>1461</v>
      </c>
      <c r="D1363" s="36" t="s">
        <v>1472</v>
      </c>
      <c r="E1363" s="37">
        <v>45555</v>
      </c>
      <c r="F1363" s="36" t="s">
        <v>264</v>
      </c>
      <c r="G1363" s="36" t="s">
        <v>242</v>
      </c>
      <c r="H1363" s="36" t="s">
        <v>255</v>
      </c>
      <c r="I1363" s="36" t="s">
        <v>251</v>
      </c>
      <c r="J1363" s="36" t="s">
        <v>252</v>
      </c>
      <c r="K1363" s="36">
        <v>8</v>
      </c>
    </row>
    <row r="1364" spans="1:11">
      <c r="A1364" s="36">
        <v>2024</v>
      </c>
      <c r="B1364" s="36" t="s">
        <v>1347</v>
      </c>
      <c r="C1364" s="36" t="s">
        <v>1461</v>
      </c>
      <c r="D1364" s="36" t="s">
        <v>1472</v>
      </c>
      <c r="E1364" s="37">
        <v>45555</v>
      </c>
      <c r="F1364" s="36" t="s">
        <v>260</v>
      </c>
      <c r="G1364" s="36" t="s">
        <v>41</v>
      </c>
      <c r="H1364" s="36" t="s">
        <v>255</v>
      </c>
      <c r="I1364" s="36" t="s">
        <v>251</v>
      </c>
      <c r="J1364" s="36" t="s">
        <v>252</v>
      </c>
      <c r="K1364" s="36">
        <v>10</v>
      </c>
    </row>
    <row r="1365" spans="1:11">
      <c r="A1365" s="36">
        <v>2024</v>
      </c>
      <c r="B1365" s="36" t="s">
        <v>1347</v>
      </c>
      <c r="C1365" s="36" t="s">
        <v>1461</v>
      </c>
      <c r="D1365" s="36" t="s">
        <v>1472</v>
      </c>
      <c r="E1365" s="37">
        <v>45555</v>
      </c>
      <c r="F1365" s="36" t="s">
        <v>265</v>
      </c>
      <c r="G1365" s="36" t="s">
        <v>266</v>
      </c>
      <c r="H1365" s="36" t="s">
        <v>255</v>
      </c>
      <c r="I1365" s="36" t="s">
        <v>251</v>
      </c>
      <c r="J1365" s="36" t="s">
        <v>252</v>
      </c>
      <c r="K1365" s="36">
        <v>8</v>
      </c>
    </row>
    <row r="1366" spans="1:11">
      <c r="A1366" s="36">
        <v>2024</v>
      </c>
      <c r="B1366" s="36" t="s">
        <v>1347</v>
      </c>
      <c r="C1366" s="36" t="s">
        <v>1461</v>
      </c>
      <c r="D1366" s="36" t="s">
        <v>1479</v>
      </c>
      <c r="E1366" s="37">
        <v>45556</v>
      </c>
      <c r="F1366" s="36" t="s">
        <v>257</v>
      </c>
      <c r="G1366" s="36" t="s">
        <v>39</v>
      </c>
      <c r="H1366" s="36" t="s">
        <v>255</v>
      </c>
      <c r="I1366" s="36" t="s">
        <v>251</v>
      </c>
      <c r="J1366" s="36" t="s">
        <v>252</v>
      </c>
      <c r="K1366" s="36">
        <v>8</v>
      </c>
    </row>
    <row r="1367" spans="1:11">
      <c r="A1367" s="36">
        <v>2024</v>
      </c>
      <c r="B1367" s="36" t="s">
        <v>1347</v>
      </c>
      <c r="C1367" s="36" t="s">
        <v>1461</v>
      </c>
      <c r="D1367" s="36" t="s">
        <v>1479</v>
      </c>
      <c r="E1367" s="37">
        <v>45556</v>
      </c>
      <c r="F1367" s="36" t="s">
        <v>260</v>
      </c>
      <c r="G1367" s="36" t="s">
        <v>41</v>
      </c>
      <c r="H1367" s="36" t="s">
        <v>255</v>
      </c>
      <c r="I1367" s="36" t="s">
        <v>251</v>
      </c>
      <c r="J1367" s="36" t="s">
        <v>252</v>
      </c>
      <c r="K1367" s="36">
        <v>8</v>
      </c>
    </row>
    <row r="1368" spans="1:11">
      <c r="A1368" s="36">
        <v>2024</v>
      </c>
      <c r="B1368" s="36" t="s">
        <v>1347</v>
      </c>
      <c r="C1368" s="36" t="s">
        <v>1461</v>
      </c>
      <c r="D1368" s="36" t="s">
        <v>1479</v>
      </c>
      <c r="E1368" s="37">
        <v>45558</v>
      </c>
      <c r="F1368" s="36" t="s">
        <v>1177</v>
      </c>
      <c r="G1368" s="36" t="s">
        <v>1178</v>
      </c>
      <c r="H1368" s="36" t="s">
        <v>255</v>
      </c>
      <c r="I1368" s="36" t="s">
        <v>251</v>
      </c>
      <c r="J1368" s="36" t="s">
        <v>252</v>
      </c>
      <c r="K1368" s="36">
        <v>8</v>
      </c>
    </row>
    <row r="1369" spans="1:11">
      <c r="A1369" s="36">
        <v>2024</v>
      </c>
      <c r="B1369" s="36" t="s">
        <v>1347</v>
      </c>
      <c r="C1369" s="36" t="s">
        <v>1461</v>
      </c>
      <c r="D1369" s="36" t="s">
        <v>1479</v>
      </c>
      <c r="E1369" s="37">
        <v>45558</v>
      </c>
      <c r="F1369" s="36" t="s">
        <v>258</v>
      </c>
      <c r="G1369" s="36" t="s">
        <v>42</v>
      </c>
      <c r="H1369" s="36" t="s">
        <v>255</v>
      </c>
      <c r="I1369" s="36" t="s">
        <v>251</v>
      </c>
      <c r="J1369" s="36" t="s">
        <v>252</v>
      </c>
      <c r="K1369" s="36">
        <v>8</v>
      </c>
    </row>
    <row r="1370" spans="1:11">
      <c r="A1370" s="36">
        <v>2024</v>
      </c>
      <c r="B1370" s="36" t="s">
        <v>1347</v>
      </c>
      <c r="C1370" s="36" t="s">
        <v>1461</v>
      </c>
      <c r="D1370" s="36" t="s">
        <v>1479</v>
      </c>
      <c r="E1370" s="37">
        <v>45558</v>
      </c>
      <c r="F1370" s="36" t="s">
        <v>257</v>
      </c>
      <c r="G1370" s="36" t="s">
        <v>39</v>
      </c>
      <c r="H1370" s="36" t="s">
        <v>255</v>
      </c>
      <c r="I1370" s="36" t="s">
        <v>251</v>
      </c>
      <c r="J1370" s="36" t="s">
        <v>252</v>
      </c>
      <c r="K1370" s="36">
        <v>8</v>
      </c>
    </row>
    <row r="1371" spans="1:11">
      <c r="A1371" s="36">
        <v>2024</v>
      </c>
      <c r="B1371" s="36" t="s">
        <v>1347</v>
      </c>
      <c r="C1371" s="36" t="s">
        <v>1461</v>
      </c>
      <c r="D1371" s="36" t="s">
        <v>1479</v>
      </c>
      <c r="E1371" s="37">
        <v>45558</v>
      </c>
      <c r="F1371" s="36" t="s">
        <v>264</v>
      </c>
      <c r="G1371" s="36" t="s">
        <v>242</v>
      </c>
      <c r="H1371" s="36" t="s">
        <v>255</v>
      </c>
      <c r="I1371" s="36" t="s">
        <v>251</v>
      </c>
      <c r="J1371" s="36" t="s">
        <v>252</v>
      </c>
      <c r="K1371" s="36">
        <v>8</v>
      </c>
    </row>
    <row r="1372" spans="1:11">
      <c r="A1372" s="36">
        <v>2024</v>
      </c>
      <c r="B1372" s="36" t="s">
        <v>1347</v>
      </c>
      <c r="C1372" s="36" t="s">
        <v>1461</v>
      </c>
      <c r="D1372" s="36" t="s">
        <v>1479</v>
      </c>
      <c r="E1372" s="37">
        <v>45558</v>
      </c>
      <c r="F1372" s="36" t="s">
        <v>260</v>
      </c>
      <c r="G1372" s="36" t="s">
        <v>41</v>
      </c>
      <c r="H1372" s="36" t="s">
        <v>255</v>
      </c>
      <c r="I1372" s="36" t="s">
        <v>251</v>
      </c>
      <c r="J1372" s="36" t="s">
        <v>252</v>
      </c>
      <c r="K1372" s="36">
        <v>10</v>
      </c>
    </row>
    <row r="1373" spans="1:11">
      <c r="A1373" s="36">
        <v>2024</v>
      </c>
      <c r="B1373" s="36" t="s">
        <v>1347</v>
      </c>
      <c r="C1373" s="36" t="s">
        <v>1461</v>
      </c>
      <c r="D1373" s="36" t="s">
        <v>1479</v>
      </c>
      <c r="E1373" s="37">
        <v>45558</v>
      </c>
      <c r="F1373" s="36" t="s">
        <v>265</v>
      </c>
      <c r="G1373" s="36" t="s">
        <v>266</v>
      </c>
      <c r="H1373" s="36" t="s">
        <v>255</v>
      </c>
      <c r="I1373" s="36" t="s">
        <v>251</v>
      </c>
      <c r="J1373" s="36" t="s">
        <v>252</v>
      </c>
      <c r="K1373" s="36">
        <v>8</v>
      </c>
    </row>
    <row r="1374" spans="1:11">
      <c r="A1374" s="36">
        <v>2024</v>
      </c>
      <c r="B1374" s="36" t="s">
        <v>1347</v>
      </c>
      <c r="C1374" s="36" t="s">
        <v>1461</v>
      </c>
      <c r="D1374" s="36" t="s">
        <v>1479</v>
      </c>
      <c r="E1374" s="37">
        <v>45559</v>
      </c>
      <c r="F1374" s="36" t="s">
        <v>1177</v>
      </c>
      <c r="G1374" s="36" t="s">
        <v>1178</v>
      </c>
      <c r="H1374" s="36" t="s">
        <v>255</v>
      </c>
      <c r="I1374" s="36" t="s">
        <v>251</v>
      </c>
      <c r="J1374" s="36" t="s">
        <v>252</v>
      </c>
      <c r="K1374" s="36">
        <v>8</v>
      </c>
    </row>
    <row r="1375" spans="1:11">
      <c r="A1375" s="36">
        <v>2024</v>
      </c>
      <c r="B1375" s="36" t="s">
        <v>1347</v>
      </c>
      <c r="C1375" s="36" t="s">
        <v>1461</v>
      </c>
      <c r="D1375" s="36" t="s">
        <v>1479</v>
      </c>
      <c r="E1375" s="37">
        <v>45559</v>
      </c>
      <c r="F1375" s="36" t="s">
        <v>258</v>
      </c>
      <c r="G1375" s="36" t="s">
        <v>42</v>
      </c>
      <c r="H1375" s="36" t="s">
        <v>255</v>
      </c>
      <c r="I1375" s="36" t="s">
        <v>251</v>
      </c>
      <c r="J1375" s="36" t="s">
        <v>252</v>
      </c>
      <c r="K1375" s="36">
        <v>8</v>
      </c>
    </row>
    <row r="1376" spans="1:11">
      <c r="A1376" s="36">
        <v>2024</v>
      </c>
      <c r="B1376" s="36" t="s">
        <v>1347</v>
      </c>
      <c r="C1376" s="36" t="s">
        <v>1461</v>
      </c>
      <c r="D1376" s="36" t="s">
        <v>1479</v>
      </c>
      <c r="E1376" s="37">
        <v>45559</v>
      </c>
      <c r="F1376" s="36" t="s">
        <v>257</v>
      </c>
      <c r="G1376" s="36" t="s">
        <v>39</v>
      </c>
      <c r="H1376" s="36" t="s">
        <v>255</v>
      </c>
      <c r="I1376" s="36" t="s">
        <v>251</v>
      </c>
      <c r="J1376" s="36" t="s">
        <v>252</v>
      </c>
      <c r="K1376" s="36">
        <v>10</v>
      </c>
    </row>
    <row r="1377" spans="1:11">
      <c r="A1377" s="36">
        <v>2024</v>
      </c>
      <c r="B1377" s="36" t="s">
        <v>1347</v>
      </c>
      <c r="C1377" s="36" t="s">
        <v>1461</v>
      </c>
      <c r="D1377" s="36" t="s">
        <v>1479</v>
      </c>
      <c r="E1377" s="37">
        <v>45559</v>
      </c>
      <c r="F1377" s="36" t="s">
        <v>264</v>
      </c>
      <c r="G1377" s="36" t="s">
        <v>242</v>
      </c>
      <c r="H1377" s="36" t="s">
        <v>255</v>
      </c>
      <c r="I1377" s="36" t="s">
        <v>251</v>
      </c>
      <c r="J1377" s="36" t="s">
        <v>252</v>
      </c>
      <c r="K1377" s="36">
        <v>8</v>
      </c>
    </row>
    <row r="1378" spans="1:11">
      <c r="A1378" s="36">
        <v>2024</v>
      </c>
      <c r="B1378" s="36" t="s">
        <v>1347</v>
      </c>
      <c r="C1378" s="36" t="s">
        <v>1461</v>
      </c>
      <c r="D1378" s="36" t="s">
        <v>1479</v>
      </c>
      <c r="E1378" s="37">
        <v>45559</v>
      </c>
      <c r="F1378" s="36" t="s">
        <v>260</v>
      </c>
      <c r="G1378" s="36" t="s">
        <v>41</v>
      </c>
      <c r="H1378" s="36" t="s">
        <v>255</v>
      </c>
      <c r="I1378" s="36" t="s">
        <v>251</v>
      </c>
      <c r="J1378" s="36" t="s">
        <v>252</v>
      </c>
      <c r="K1378" s="36">
        <v>10</v>
      </c>
    </row>
    <row r="1379" spans="1:11">
      <c r="A1379" s="36">
        <v>2024</v>
      </c>
      <c r="B1379" s="36" t="s">
        <v>1347</v>
      </c>
      <c r="C1379" s="36" t="s">
        <v>1461</v>
      </c>
      <c r="D1379" s="36" t="s">
        <v>1479</v>
      </c>
      <c r="E1379" s="37">
        <v>45559</v>
      </c>
      <c r="F1379" s="36" t="s">
        <v>265</v>
      </c>
      <c r="G1379" s="36" t="s">
        <v>266</v>
      </c>
      <c r="H1379" s="36" t="s">
        <v>255</v>
      </c>
      <c r="I1379" s="36" t="s">
        <v>251</v>
      </c>
      <c r="J1379" s="36" t="s">
        <v>252</v>
      </c>
      <c r="K1379" s="36">
        <v>8</v>
      </c>
    </row>
    <row r="1380" spans="1:11">
      <c r="A1380" s="36">
        <v>2024</v>
      </c>
      <c r="B1380" s="36" t="s">
        <v>1347</v>
      </c>
      <c r="C1380" s="36" t="s">
        <v>1461</v>
      </c>
      <c r="D1380" s="36" t="s">
        <v>1479</v>
      </c>
      <c r="E1380" s="37">
        <v>45560</v>
      </c>
      <c r="F1380" s="36" t="s">
        <v>1177</v>
      </c>
      <c r="G1380" s="36" t="s">
        <v>1178</v>
      </c>
      <c r="H1380" s="36" t="s">
        <v>255</v>
      </c>
      <c r="I1380" s="36" t="s">
        <v>251</v>
      </c>
      <c r="J1380" s="36" t="s">
        <v>252</v>
      </c>
      <c r="K1380" s="36">
        <v>8</v>
      </c>
    </row>
    <row r="1381" spans="1:11">
      <c r="A1381" s="36">
        <v>2024</v>
      </c>
      <c r="B1381" s="36" t="s">
        <v>1347</v>
      </c>
      <c r="C1381" s="36" t="s">
        <v>1461</v>
      </c>
      <c r="D1381" s="36" t="s">
        <v>1479</v>
      </c>
      <c r="E1381" s="37">
        <v>45560</v>
      </c>
      <c r="F1381" s="36" t="s">
        <v>258</v>
      </c>
      <c r="G1381" s="36" t="s">
        <v>42</v>
      </c>
      <c r="H1381" s="36" t="s">
        <v>255</v>
      </c>
      <c r="I1381" s="36" t="s">
        <v>251</v>
      </c>
      <c r="J1381" s="36" t="s">
        <v>252</v>
      </c>
      <c r="K1381" s="36">
        <v>8</v>
      </c>
    </row>
    <row r="1382" spans="1:11">
      <c r="A1382" s="36">
        <v>2024</v>
      </c>
      <c r="B1382" s="36" t="s">
        <v>1347</v>
      </c>
      <c r="C1382" s="36" t="s">
        <v>1461</v>
      </c>
      <c r="D1382" s="36" t="s">
        <v>1479</v>
      </c>
      <c r="E1382" s="37">
        <v>45560</v>
      </c>
      <c r="F1382" s="36" t="s">
        <v>257</v>
      </c>
      <c r="G1382" s="36" t="s">
        <v>39</v>
      </c>
      <c r="H1382" s="36" t="s">
        <v>255</v>
      </c>
      <c r="I1382" s="36" t="s">
        <v>251</v>
      </c>
      <c r="J1382" s="36" t="s">
        <v>252</v>
      </c>
      <c r="K1382" s="36">
        <v>8</v>
      </c>
    </row>
    <row r="1383" spans="1:11">
      <c r="A1383" s="36">
        <v>2024</v>
      </c>
      <c r="B1383" s="36" t="s">
        <v>1347</v>
      </c>
      <c r="C1383" s="36" t="s">
        <v>1461</v>
      </c>
      <c r="D1383" s="36" t="s">
        <v>1479</v>
      </c>
      <c r="E1383" s="37">
        <v>45560</v>
      </c>
      <c r="F1383" s="36" t="s">
        <v>264</v>
      </c>
      <c r="G1383" s="36" t="s">
        <v>242</v>
      </c>
      <c r="H1383" s="36" t="s">
        <v>255</v>
      </c>
      <c r="I1383" s="36" t="s">
        <v>251</v>
      </c>
      <c r="J1383" s="36" t="s">
        <v>252</v>
      </c>
      <c r="K1383" s="36">
        <v>8</v>
      </c>
    </row>
    <row r="1384" spans="1:11">
      <c r="A1384" s="36">
        <v>2024</v>
      </c>
      <c r="B1384" s="36" t="s">
        <v>1347</v>
      </c>
      <c r="C1384" s="36" t="s">
        <v>1461</v>
      </c>
      <c r="D1384" s="36" t="s">
        <v>1479</v>
      </c>
      <c r="E1384" s="37">
        <v>45560</v>
      </c>
      <c r="F1384" s="36" t="s">
        <v>260</v>
      </c>
      <c r="G1384" s="36" t="s">
        <v>41</v>
      </c>
      <c r="H1384" s="36" t="s">
        <v>255</v>
      </c>
      <c r="I1384" s="36" t="s">
        <v>251</v>
      </c>
      <c r="J1384" s="36" t="s">
        <v>252</v>
      </c>
      <c r="K1384" s="36">
        <v>10</v>
      </c>
    </row>
    <row r="1385" spans="1:11">
      <c r="A1385" s="36">
        <v>2024</v>
      </c>
      <c r="B1385" s="36" t="s">
        <v>1347</v>
      </c>
      <c r="C1385" s="36" t="s">
        <v>1461</v>
      </c>
      <c r="D1385" s="36" t="s">
        <v>1479</v>
      </c>
      <c r="E1385" s="37">
        <v>45560</v>
      </c>
      <c r="F1385" s="36" t="s">
        <v>265</v>
      </c>
      <c r="G1385" s="36" t="s">
        <v>266</v>
      </c>
      <c r="H1385" s="36" t="s">
        <v>255</v>
      </c>
      <c r="I1385" s="36" t="s">
        <v>251</v>
      </c>
      <c r="J1385" s="36" t="s">
        <v>252</v>
      </c>
      <c r="K1385" s="36">
        <v>8</v>
      </c>
    </row>
    <row r="1386" spans="1:11">
      <c r="A1386" s="36">
        <v>2024</v>
      </c>
      <c r="B1386" s="36" t="s">
        <v>1347</v>
      </c>
      <c r="C1386" s="36" t="s">
        <v>1461</v>
      </c>
      <c r="D1386" s="36" t="s">
        <v>1479</v>
      </c>
      <c r="E1386" s="37">
        <v>45561</v>
      </c>
      <c r="F1386" s="36" t="s">
        <v>1177</v>
      </c>
      <c r="G1386" s="36" t="s">
        <v>1178</v>
      </c>
      <c r="H1386" s="36" t="s">
        <v>255</v>
      </c>
      <c r="I1386" s="36" t="s">
        <v>251</v>
      </c>
      <c r="J1386" s="36" t="s">
        <v>252</v>
      </c>
      <c r="K1386" s="36">
        <v>8</v>
      </c>
    </row>
    <row r="1387" spans="1:11">
      <c r="A1387" s="36">
        <v>2024</v>
      </c>
      <c r="B1387" s="36" t="s">
        <v>1347</v>
      </c>
      <c r="C1387" s="36" t="s">
        <v>1461</v>
      </c>
      <c r="D1387" s="36" t="s">
        <v>1479</v>
      </c>
      <c r="E1387" s="37">
        <v>45561</v>
      </c>
      <c r="F1387" s="36" t="s">
        <v>258</v>
      </c>
      <c r="G1387" s="36" t="s">
        <v>42</v>
      </c>
      <c r="H1387" s="36" t="s">
        <v>255</v>
      </c>
      <c r="I1387" s="36" t="s">
        <v>251</v>
      </c>
      <c r="J1387" s="36" t="s">
        <v>252</v>
      </c>
      <c r="K1387" s="36">
        <v>8</v>
      </c>
    </row>
    <row r="1388" spans="1:11">
      <c r="A1388" s="36">
        <v>2024</v>
      </c>
      <c r="B1388" s="36" t="s">
        <v>1347</v>
      </c>
      <c r="C1388" s="36" t="s">
        <v>1461</v>
      </c>
      <c r="D1388" s="36" t="s">
        <v>1479</v>
      </c>
      <c r="E1388" s="37">
        <v>45561</v>
      </c>
      <c r="F1388" s="36" t="s">
        <v>257</v>
      </c>
      <c r="G1388" s="36" t="s">
        <v>39</v>
      </c>
      <c r="H1388" s="36" t="s">
        <v>255</v>
      </c>
      <c r="I1388" s="36" t="s">
        <v>251</v>
      </c>
      <c r="J1388" s="36" t="s">
        <v>252</v>
      </c>
      <c r="K1388" s="36">
        <v>8</v>
      </c>
    </row>
    <row r="1389" spans="1:11">
      <c r="A1389" s="36">
        <v>2024</v>
      </c>
      <c r="B1389" s="36" t="s">
        <v>1347</v>
      </c>
      <c r="C1389" s="36" t="s">
        <v>1461</v>
      </c>
      <c r="D1389" s="36" t="s">
        <v>1479</v>
      </c>
      <c r="E1389" s="37">
        <v>45561</v>
      </c>
      <c r="F1389" s="36" t="s">
        <v>264</v>
      </c>
      <c r="G1389" s="36" t="s">
        <v>242</v>
      </c>
      <c r="H1389" s="36" t="s">
        <v>255</v>
      </c>
      <c r="I1389" s="36" t="s">
        <v>251</v>
      </c>
      <c r="J1389" s="36" t="s">
        <v>252</v>
      </c>
      <c r="K1389" s="36">
        <v>8</v>
      </c>
    </row>
    <row r="1390" spans="1:11">
      <c r="A1390" s="36">
        <v>2024</v>
      </c>
      <c r="B1390" s="36" t="s">
        <v>1347</v>
      </c>
      <c r="C1390" s="36" t="s">
        <v>1461</v>
      </c>
      <c r="D1390" s="36" t="s">
        <v>1479</v>
      </c>
      <c r="E1390" s="37">
        <v>45561</v>
      </c>
      <c r="F1390" s="36" t="s">
        <v>260</v>
      </c>
      <c r="G1390" s="36" t="s">
        <v>41</v>
      </c>
      <c r="H1390" s="36" t="s">
        <v>255</v>
      </c>
      <c r="I1390" s="36" t="s">
        <v>251</v>
      </c>
      <c r="J1390" s="36" t="s">
        <v>252</v>
      </c>
      <c r="K1390" s="36">
        <v>10</v>
      </c>
    </row>
    <row r="1391" spans="1:11">
      <c r="A1391" s="36">
        <v>2024</v>
      </c>
      <c r="B1391" s="36" t="s">
        <v>1347</v>
      </c>
      <c r="C1391" s="36" t="s">
        <v>1461</v>
      </c>
      <c r="D1391" s="36" t="s">
        <v>1479</v>
      </c>
      <c r="E1391" s="37">
        <v>45561</v>
      </c>
      <c r="F1391" s="36" t="s">
        <v>265</v>
      </c>
      <c r="G1391" s="36" t="s">
        <v>266</v>
      </c>
      <c r="H1391" s="36" t="s">
        <v>255</v>
      </c>
      <c r="I1391" s="36" t="s">
        <v>251</v>
      </c>
      <c r="J1391" s="36" t="s">
        <v>252</v>
      </c>
      <c r="K1391" s="36">
        <v>8</v>
      </c>
    </row>
    <row r="1392" spans="1:11">
      <c r="A1392" s="36">
        <v>2024</v>
      </c>
      <c r="B1392" s="36" t="s">
        <v>1347</v>
      </c>
      <c r="C1392" s="36" t="s">
        <v>1461</v>
      </c>
      <c r="D1392" s="36" t="s">
        <v>1479</v>
      </c>
      <c r="E1392" s="37">
        <v>45562</v>
      </c>
      <c r="F1392" s="36" t="s">
        <v>1177</v>
      </c>
      <c r="G1392" s="36" t="s">
        <v>1178</v>
      </c>
      <c r="H1392" s="36" t="s">
        <v>255</v>
      </c>
      <c r="I1392" s="36" t="s">
        <v>251</v>
      </c>
      <c r="J1392" s="36" t="s">
        <v>252</v>
      </c>
      <c r="K1392" s="36">
        <v>8</v>
      </c>
    </row>
    <row r="1393" spans="1:11">
      <c r="A1393" s="36">
        <v>2024</v>
      </c>
      <c r="B1393" s="36" t="s">
        <v>1347</v>
      </c>
      <c r="C1393" s="36" t="s">
        <v>1461</v>
      </c>
      <c r="D1393" s="36" t="s">
        <v>1479</v>
      </c>
      <c r="E1393" s="37">
        <v>45562</v>
      </c>
      <c r="F1393" s="36" t="s">
        <v>258</v>
      </c>
      <c r="G1393" s="36" t="s">
        <v>42</v>
      </c>
      <c r="H1393" s="36" t="s">
        <v>255</v>
      </c>
      <c r="I1393" s="36" t="s">
        <v>251</v>
      </c>
      <c r="J1393" s="36" t="s">
        <v>252</v>
      </c>
      <c r="K1393" s="36">
        <v>8</v>
      </c>
    </row>
    <row r="1394" spans="1:11">
      <c r="A1394" s="36">
        <v>2024</v>
      </c>
      <c r="B1394" s="36" t="s">
        <v>1347</v>
      </c>
      <c r="C1394" s="36" t="s">
        <v>1461</v>
      </c>
      <c r="D1394" s="36" t="s">
        <v>1479</v>
      </c>
      <c r="E1394" s="37">
        <v>45562</v>
      </c>
      <c r="F1394" s="36" t="s">
        <v>257</v>
      </c>
      <c r="G1394" s="36" t="s">
        <v>39</v>
      </c>
      <c r="H1394" s="36" t="s">
        <v>255</v>
      </c>
      <c r="I1394" s="36" t="s">
        <v>251</v>
      </c>
      <c r="J1394" s="36" t="s">
        <v>252</v>
      </c>
      <c r="K1394" s="36">
        <v>8</v>
      </c>
    </row>
    <row r="1395" spans="1:11">
      <c r="A1395" s="36">
        <v>2024</v>
      </c>
      <c r="B1395" s="36" t="s">
        <v>1347</v>
      </c>
      <c r="C1395" s="36" t="s">
        <v>1461</v>
      </c>
      <c r="D1395" s="36" t="s">
        <v>1479</v>
      </c>
      <c r="E1395" s="37">
        <v>45562</v>
      </c>
      <c r="F1395" s="36" t="s">
        <v>264</v>
      </c>
      <c r="G1395" s="36" t="s">
        <v>242</v>
      </c>
      <c r="H1395" s="36" t="s">
        <v>255</v>
      </c>
      <c r="I1395" s="36" t="s">
        <v>251</v>
      </c>
      <c r="J1395" s="36" t="s">
        <v>252</v>
      </c>
      <c r="K1395" s="36">
        <v>8</v>
      </c>
    </row>
    <row r="1396" spans="1:11">
      <c r="A1396" s="36">
        <v>2024</v>
      </c>
      <c r="B1396" s="36" t="s">
        <v>1347</v>
      </c>
      <c r="C1396" s="36" t="s">
        <v>1461</v>
      </c>
      <c r="D1396" s="36" t="s">
        <v>1479</v>
      </c>
      <c r="E1396" s="37">
        <v>45562</v>
      </c>
      <c r="F1396" s="36" t="s">
        <v>260</v>
      </c>
      <c r="G1396" s="36" t="s">
        <v>41</v>
      </c>
      <c r="H1396" s="36" t="s">
        <v>255</v>
      </c>
      <c r="I1396" s="36" t="s">
        <v>251</v>
      </c>
      <c r="J1396" s="36" t="s">
        <v>252</v>
      </c>
      <c r="K1396" s="36">
        <v>8</v>
      </c>
    </row>
    <row r="1397" spans="1:11">
      <c r="A1397" s="36">
        <v>2024</v>
      </c>
      <c r="B1397" s="36" t="s">
        <v>1347</v>
      </c>
      <c r="C1397" s="36" t="s">
        <v>1461</v>
      </c>
      <c r="D1397" s="36" t="s">
        <v>1479</v>
      </c>
      <c r="E1397" s="37">
        <v>45562</v>
      </c>
      <c r="F1397" s="36" t="s">
        <v>265</v>
      </c>
      <c r="G1397" s="36" t="s">
        <v>266</v>
      </c>
      <c r="H1397" s="36" t="s">
        <v>255</v>
      </c>
      <c r="I1397" s="36" t="s">
        <v>251</v>
      </c>
      <c r="J1397" s="36" t="s">
        <v>252</v>
      </c>
      <c r="K1397" s="36">
        <v>8</v>
      </c>
    </row>
    <row r="1398" spans="1:11">
      <c r="A1398" s="36">
        <v>2024</v>
      </c>
      <c r="B1398" s="36" t="s">
        <v>1347</v>
      </c>
      <c r="C1398" s="36" t="s">
        <v>1461</v>
      </c>
      <c r="D1398" s="36" t="s">
        <v>2002</v>
      </c>
      <c r="E1398" s="37">
        <v>45565</v>
      </c>
      <c r="F1398" s="36" t="s">
        <v>258</v>
      </c>
      <c r="G1398" s="36" t="s">
        <v>42</v>
      </c>
      <c r="H1398" s="36" t="s">
        <v>255</v>
      </c>
      <c r="I1398" s="36" t="s">
        <v>251</v>
      </c>
      <c r="J1398" s="36" t="s">
        <v>252</v>
      </c>
      <c r="K1398" s="36">
        <v>8</v>
      </c>
    </row>
    <row r="1399" spans="1:11">
      <c r="A1399" s="36">
        <v>2024</v>
      </c>
      <c r="B1399" s="36" t="s">
        <v>1347</v>
      </c>
      <c r="C1399" s="36" t="s">
        <v>1461</v>
      </c>
      <c r="D1399" s="36" t="s">
        <v>2002</v>
      </c>
      <c r="E1399" s="37">
        <v>45565</v>
      </c>
      <c r="F1399" s="36" t="s">
        <v>264</v>
      </c>
      <c r="G1399" s="36" t="s">
        <v>242</v>
      </c>
      <c r="H1399" s="36" t="s">
        <v>255</v>
      </c>
      <c r="I1399" s="36" t="s">
        <v>251</v>
      </c>
      <c r="J1399" s="36" t="s">
        <v>252</v>
      </c>
      <c r="K1399" s="36">
        <v>8</v>
      </c>
    </row>
    <row r="1400" spans="1:11">
      <c r="A1400" s="36">
        <v>2024</v>
      </c>
      <c r="B1400" s="36" t="s">
        <v>1347</v>
      </c>
      <c r="C1400" s="36" t="s">
        <v>1461</v>
      </c>
      <c r="D1400" s="36" t="s">
        <v>2002</v>
      </c>
      <c r="E1400" s="37">
        <v>45565</v>
      </c>
      <c r="F1400" s="36" t="s">
        <v>265</v>
      </c>
      <c r="G1400" s="36" t="s">
        <v>266</v>
      </c>
      <c r="H1400" s="36" t="s">
        <v>255</v>
      </c>
      <c r="I1400" s="36" t="s">
        <v>251</v>
      </c>
      <c r="J1400" s="36" t="s">
        <v>252</v>
      </c>
      <c r="K1400" s="36">
        <v>4</v>
      </c>
    </row>
    <row r="1401" spans="1:11">
      <c r="A1401" s="36">
        <v>2024</v>
      </c>
      <c r="B1401" s="36" t="s">
        <v>2004</v>
      </c>
      <c r="C1401" s="36" t="s">
        <v>2005</v>
      </c>
      <c r="D1401" s="36" t="s">
        <v>2002</v>
      </c>
      <c r="E1401" s="37">
        <v>45569</v>
      </c>
      <c r="F1401" s="36" t="s">
        <v>258</v>
      </c>
      <c r="G1401" s="36" t="s">
        <v>42</v>
      </c>
      <c r="H1401" s="36" t="s">
        <v>255</v>
      </c>
      <c r="I1401" s="36" t="s">
        <v>251</v>
      </c>
      <c r="J1401" s="36" t="s">
        <v>252</v>
      </c>
      <c r="K1401" s="36">
        <v>8</v>
      </c>
    </row>
    <row r="1402" spans="1:11">
      <c r="A1402" s="36">
        <v>2024</v>
      </c>
      <c r="B1402" s="36" t="s">
        <v>2004</v>
      </c>
      <c r="C1402" s="36" t="s">
        <v>2005</v>
      </c>
      <c r="D1402" s="36" t="s">
        <v>2002</v>
      </c>
      <c r="E1402" s="37">
        <v>45569</v>
      </c>
      <c r="F1402" s="36" t="s">
        <v>264</v>
      </c>
      <c r="G1402" s="36" t="s">
        <v>242</v>
      </c>
      <c r="H1402" s="36" t="s">
        <v>255</v>
      </c>
      <c r="I1402" s="36" t="s">
        <v>251</v>
      </c>
      <c r="J1402" s="36" t="s">
        <v>252</v>
      </c>
      <c r="K1402" s="36">
        <v>8</v>
      </c>
    </row>
    <row r="1403" spans="1:11">
      <c r="A1403" s="36">
        <v>2024</v>
      </c>
      <c r="B1403" s="36" t="s">
        <v>2004</v>
      </c>
      <c r="C1403" s="36" t="s">
        <v>2005</v>
      </c>
      <c r="D1403" s="36" t="s">
        <v>2002</v>
      </c>
      <c r="E1403" s="37">
        <v>45569</v>
      </c>
      <c r="F1403" s="36" t="s">
        <v>265</v>
      </c>
      <c r="G1403" s="36" t="s">
        <v>266</v>
      </c>
      <c r="H1403" s="36" t="s">
        <v>255</v>
      </c>
      <c r="I1403" s="36" t="s">
        <v>251</v>
      </c>
      <c r="J1403" s="36" t="s">
        <v>252</v>
      </c>
      <c r="K1403" s="36">
        <v>8</v>
      </c>
    </row>
    <row r="1404" spans="1:11">
      <c r="A1404" s="36">
        <v>2024</v>
      </c>
      <c r="B1404" s="36" t="s">
        <v>2004</v>
      </c>
      <c r="C1404" s="36" t="s">
        <v>2005</v>
      </c>
      <c r="D1404" s="36" t="s">
        <v>2009</v>
      </c>
      <c r="E1404" s="37">
        <v>45570</v>
      </c>
      <c r="F1404" s="36" t="s">
        <v>258</v>
      </c>
      <c r="G1404" s="36" t="s">
        <v>42</v>
      </c>
      <c r="H1404" s="36" t="s">
        <v>255</v>
      </c>
      <c r="I1404" s="36" t="s">
        <v>251</v>
      </c>
      <c r="J1404" s="36" t="s">
        <v>252</v>
      </c>
      <c r="K1404" s="36">
        <v>8</v>
      </c>
    </row>
    <row r="1405" spans="1:11">
      <c r="A1405" s="36">
        <v>2024</v>
      </c>
      <c r="B1405" s="36" t="s">
        <v>2004</v>
      </c>
      <c r="C1405" s="36" t="s">
        <v>2005</v>
      </c>
      <c r="D1405" s="36" t="s">
        <v>2009</v>
      </c>
      <c r="E1405" s="37">
        <v>45572</v>
      </c>
      <c r="F1405" s="36" t="s">
        <v>1177</v>
      </c>
      <c r="G1405" s="36" t="s">
        <v>1178</v>
      </c>
      <c r="H1405" s="36" t="s">
        <v>255</v>
      </c>
      <c r="I1405" s="36" t="s">
        <v>251</v>
      </c>
      <c r="J1405" s="36" t="s">
        <v>252</v>
      </c>
      <c r="K1405" s="36">
        <v>8</v>
      </c>
    </row>
    <row r="1406" spans="1:11">
      <c r="A1406" s="36">
        <v>2024</v>
      </c>
      <c r="B1406" s="36" t="s">
        <v>2004</v>
      </c>
      <c r="C1406" s="36" t="s">
        <v>2005</v>
      </c>
      <c r="D1406" s="36" t="s">
        <v>2009</v>
      </c>
      <c r="E1406" s="37">
        <v>45572</v>
      </c>
      <c r="F1406" s="36" t="s">
        <v>1266</v>
      </c>
      <c r="G1406" s="36" t="s">
        <v>1267</v>
      </c>
      <c r="H1406" s="36" t="s">
        <v>255</v>
      </c>
      <c r="I1406" s="36" t="s">
        <v>251</v>
      </c>
      <c r="J1406" s="36" t="s">
        <v>252</v>
      </c>
      <c r="K1406" s="36">
        <v>8</v>
      </c>
    </row>
    <row r="1407" spans="1:11">
      <c r="A1407" s="36">
        <v>2024</v>
      </c>
      <c r="B1407" s="36" t="s">
        <v>2004</v>
      </c>
      <c r="C1407" s="36" t="s">
        <v>2005</v>
      </c>
      <c r="D1407" s="36" t="s">
        <v>2009</v>
      </c>
      <c r="E1407" s="37">
        <v>45572</v>
      </c>
      <c r="F1407" s="36" t="s">
        <v>264</v>
      </c>
      <c r="G1407" s="36" t="s">
        <v>242</v>
      </c>
      <c r="H1407" s="36" t="s">
        <v>255</v>
      </c>
      <c r="I1407" s="36" t="s">
        <v>251</v>
      </c>
      <c r="J1407" s="36" t="s">
        <v>252</v>
      </c>
      <c r="K1407" s="36">
        <v>8</v>
      </c>
    </row>
    <row r="1408" spans="1:11">
      <c r="A1408" s="36">
        <v>2024</v>
      </c>
      <c r="B1408" s="36" t="s">
        <v>2004</v>
      </c>
      <c r="C1408" s="36" t="s">
        <v>2005</v>
      </c>
      <c r="D1408" s="36" t="s">
        <v>2009</v>
      </c>
      <c r="E1408" s="37">
        <v>45572</v>
      </c>
      <c r="F1408" s="36" t="s">
        <v>260</v>
      </c>
      <c r="G1408" s="36" t="s">
        <v>41</v>
      </c>
      <c r="H1408" s="36" t="s">
        <v>255</v>
      </c>
      <c r="I1408" s="36" t="s">
        <v>251</v>
      </c>
      <c r="J1408" s="36" t="s">
        <v>252</v>
      </c>
      <c r="K1408" s="36">
        <v>10</v>
      </c>
    </row>
    <row r="1409" spans="1:11">
      <c r="A1409" s="36">
        <v>2024</v>
      </c>
      <c r="B1409" s="36" t="s">
        <v>2004</v>
      </c>
      <c r="C1409" s="36" t="s">
        <v>2005</v>
      </c>
      <c r="D1409" s="36" t="s">
        <v>2009</v>
      </c>
      <c r="E1409" s="37">
        <v>45572</v>
      </c>
      <c r="F1409" s="36" t="s">
        <v>265</v>
      </c>
      <c r="G1409" s="36" t="s">
        <v>266</v>
      </c>
      <c r="H1409" s="36" t="s">
        <v>255</v>
      </c>
      <c r="I1409" s="36" t="s">
        <v>251</v>
      </c>
      <c r="J1409" s="36" t="s">
        <v>252</v>
      </c>
      <c r="K1409" s="36">
        <v>8</v>
      </c>
    </row>
    <row r="1410" spans="1:11">
      <c r="A1410" s="36">
        <v>2024</v>
      </c>
      <c r="B1410" s="36" t="s">
        <v>2004</v>
      </c>
      <c r="C1410" s="36" t="s">
        <v>2005</v>
      </c>
      <c r="D1410" s="36" t="s">
        <v>2009</v>
      </c>
      <c r="E1410" s="37">
        <v>45573</v>
      </c>
      <c r="F1410" s="36" t="s">
        <v>1177</v>
      </c>
      <c r="G1410" s="36" t="s">
        <v>1178</v>
      </c>
      <c r="H1410" s="36" t="s">
        <v>255</v>
      </c>
      <c r="I1410" s="36" t="s">
        <v>251</v>
      </c>
      <c r="J1410" s="36" t="s">
        <v>252</v>
      </c>
      <c r="K1410" s="36">
        <v>8</v>
      </c>
    </row>
    <row r="1411" spans="1:11">
      <c r="A1411" s="36">
        <v>2024</v>
      </c>
      <c r="B1411" s="36" t="s">
        <v>2004</v>
      </c>
      <c r="C1411" s="36" t="s">
        <v>2005</v>
      </c>
      <c r="D1411" s="36" t="s">
        <v>2009</v>
      </c>
      <c r="E1411" s="37">
        <v>45573</v>
      </c>
      <c r="F1411" s="36" t="s">
        <v>1266</v>
      </c>
      <c r="G1411" s="36" t="s">
        <v>1267</v>
      </c>
      <c r="H1411" s="36" t="s">
        <v>255</v>
      </c>
      <c r="I1411" s="36" t="s">
        <v>251</v>
      </c>
      <c r="J1411" s="36" t="s">
        <v>252</v>
      </c>
      <c r="K1411" s="36">
        <v>8</v>
      </c>
    </row>
    <row r="1412" spans="1:11">
      <c r="A1412" s="36">
        <v>2024</v>
      </c>
      <c r="B1412" s="36" t="s">
        <v>2004</v>
      </c>
      <c r="C1412" s="36" t="s">
        <v>2005</v>
      </c>
      <c r="D1412" s="36" t="s">
        <v>2009</v>
      </c>
      <c r="E1412" s="37">
        <v>45573</v>
      </c>
      <c r="F1412" s="36" t="s">
        <v>257</v>
      </c>
      <c r="G1412" s="36" t="s">
        <v>39</v>
      </c>
      <c r="H1412" s="36" t="s">
        <v>255</v>
      </c>
      <c r="I1412" s="36" t="s">
        <v>251</v>
      </c>
      <c r="J1412" s="36" t="s">
        <v>252</v>
      </c>
      <c r="K1412" s="36">
        <v>8</v>
      </c>
    </row>
    <row r="1413" spans="1:11">
      <c r="A1413" s="36">
        <v>2024</v>
      </c>
      <c r="B1413" s="36" t="s">
        <v>2004</v>
      </c>
      <c r="C1413" s="36" t="s">
        <v>2005</v>
      </c>
      <c r="D1413" s="36" t="s">
        <v>2009</v>
      </c>
      <c r="E1413" s="37">
        <v>45573</v>
      </c>
      <c r="F1413" s="36" t="s">
        <v>264</v>
      </c>
      <c r="G1413" s="36" t="s">
        <v>242</v>
      </c>
      <c r="H1413" s="36" t="s">
        <v>255</v>
      </c>
      <c r="I1413" s="36" t="s">
        <v>251</v>
      </c>
      <c r="J1413" s="36" t="s">
        <v>252</v>
      </c>
      <c r="K1413" s="36">
        <v>8</v>
      </c>
    </row>
    <row r="1414" spans="1:11">
      <c r="A1414" s="36">
        <v>2024</v>
      </c>
      <c r="B1414" s="36" t="s">
        <v>2004</v>
      </c>
      <c r="C1414" s="36" t="s">
        <v>2005</v>
      </c>
      <c r="D1414" s="36" t="s">
        <v>2009</v>
      </c>
      <c r="E1414" s="37">
        <v>45573</v>
      </c>
      <c r="F1414" s="36" t="s">
        <v>260</v>
      </c>
      <c r="G1414" s="36" t="s">
        <v>41</v>
      </c>
      <c r="H1414" s="36" t="s">
        <v>255</v>
      </c>
      <c r="I1414" s="36" t="s">
        <v>251</v>
      </c>
      <c r="J1414" s="36" t="s">
        <v>252</v>
      </c>
      <c r="K1414" s="36">
        <v>10</v>
      </c>
    </row>
    <row r="1415" spans="1:11">
      <c r="A1415" s="36">
        <v>2024</v>
      </c>
      <c r="B1415" s="36" t="s">
        <v>2004</v>
      </c>
      <c r="C1415" s="36" t="s">
        <v>2005</v>
      </c>
      <c r="D1415" s="36" t="s">
        <v>2009</v>
      </c>
      <c r="E1415" s="37">
        <v>45573</v>
      </c>
      <c r="F1415" s="36" t="s">
        <v>265</v>
      </c>
      <c r="G1415" s="36" t="s">
        <v>266</v>
      </c>
      <c r="H1415" s="36" t="s">
        <v>255</v>
      </c>
      <c r="I1415" s="36" t="s">
        <v>251</v>
      </c>
      <c r="J1415" s="36" t="s">
        <v>252</v>
      </c>
      <c r="K1415" s="36">
        <v>8</v>
      </c>
    </row>
    <row r="1416" spans="1:11">
      <c r="A1416" s="36">
        <v>2024</v>
      </c>
      <c r="B1416" s="36" t="s">
        <v>2004</v>
      </c>
      <c r="C1416" s="36" t="s">
        <v>2005</v>
      </c>
      <c r="D1416" s="36" t="s">
        <v>2009</v>
      </c>
      <c r="E1416" s="37">
        <v>45574</v>
      </c>
      <c r="F1416" s="36" t="s">
        <v>1177</v>
      </c>
      <c r="G1416" s="36" t="s">
        <v>1178</v>
      </c>
      <c r="H1416" s="36" t="s">
        <v>255</v>
      </c>
      <c r="I1416" s="36" t="s">
        <v>251</v>
      </c>
      <c r="J1416" s="36" t="s">
        <v>252</v>
      </c>
      <c r="K1416" s="36">
        <v>8</v>
      </c>
    </row>
    <row r="1417" spans="1:11">
      <c r="A1417" s="36">
        <v>2024</v>
      </c>
      <c r="B1417" s="36" t="s">
        <v>2004</v>
      </c>
      <c r="C1417" s="36" t="s">
        <v>2005</v>
      </c>
      <c r="D1417" s="36" t="s">
        <v>2009</v>
      </c>
      <c r="E1417" s="37">
        <v>45574</v>
      </c>
      <c r="F1417" s="36" t="s">
        <v>1266</v>
      </c>
      <c r="G1417" s="36" t="s">
        <v>1267</v>
      </c>
      <c r="H1417" s="36" t="s">
        <v>255</v>
      </c>
      <c r="I1417" s="36" t="s">
        <v>251</v>
      </c>
      <c r="J1417" s="36" t="s">
        <v>252</v>
      </c>
      <c r="K1417" s="36">
        <v>8</v>
      </c>
    </row>
    <row r="1418" spans="1:11">
      <c r="A1418" s="36">
        <v>2024</v>
      </c>
      <c r="B1418" s="36" t="s">
        <v>2004</v>
      </c>
      <c r="C1418" s="36" t="s">
        <v>2005</v>
      </c>
      <c r="D1418" s="36" t="s">
        <v>2009</v>
      </c>
      <c r="E1418" s="37">
        <v>45574</v>
      </c>
      <c r="F1418" s="36" t="s">
        <v>257</v>
      </c>
      <c r="G1418" s="36" t="s">
        <v>39</v>
      </c>
      <c r="H1418" s="36" t="s">
        <v>255</v>
      </c>
      <c r="I1418" s="36" t="s">
        <v>251</v>
      </c>
      <c r="J1418" s="36" t="s">
        <v>252</v>
      </c>
      <c r="K1418" s="36">
        <v>8</v>
      </c>
    </row>
    <row r="1419" spans="1:11">
      <c r="A1419" s="36">
        <v>2024</v>
      </c>
      <c r="B1419" s="36" t="s">
        <v>2004</v>
      </c>
      <c r="C1419" s="36" t="s">
        <v>2005</v>
      </c>
      <c r="D1419" s="36" t="s">
        <v>2009</v>
      </c>
      <c r="E1419" s="37">
        <v>45574</v>
      </c>
      <c r="F1419" s="36" t="s">
        <v>264</v>
      </c>
      <c r="G1419" s="36" t="s">
        <v>242</v>
      </c>
      <c r="H1419" s="36" t="s">
        <v>255</v>
      </c>
      <c r="I1419" s="36" t="s">
        <v>251</v>
      </c>
      <c r="J1419" s="36" t="s">
        <v>252</v>
      </c>
      <c r="K1419" s="36">
        <v>8</v>
      </c>
    </row>
    <row r="1420" spans="1:11">
      <c r="A1420" s="36">
        <v>2024</v>
      </c>
      <c r="B1420" s="36" t="s">
        <v>2004</v>
      </c>
      <c r="C1420" s="36" t="s">
        <v>2005</v>
      </c>
      <c r="D1420" s="36" t="s">
        <v>2009</v>
      </c>
      <c r="E1420" s="37">
        <v>45574</v>
      </c>
      <c r="F1420" s="36" t="s">
        <v>260</v>
      </c>
      <c r="G1420" s="36" t="s">
        <v>41</v>
      </c>
      <c r="H1420" s="36" t="s">
        <v>255</v>
      </c>
      <c r="I1420" s="36" t="s">
        <v>251</v>
      </c>
      <c r="J1420" s="36" t="s">
        <v>252</v>
      </c>
      <c r="K1420" s="36">
        <v>10</v>
      </c>
    </row>
    <row r="1421" spans="1:11">
      <c r="A1421" s="36">
        <v>2024</v>
      </c>
      <c r="B1421" s="36" t="s">
        <v>2004</v>
      </c>
      <c r="C1421" s="36" t="s">
        <v>2005</v>
      </c>
      <c r="D1421" s="36" t="s">
        <v>2009</v>
      </c>
      <c r="E1421" s="37">
        <v>45574</v>
      </c>
      <c r="F1421" s="36" t="s">
        <v>265</v>
      </c>
      <c r="G1421" s="36" t="s">
        <v>266</v>
      </c>
      <c r="H1421" s="36" t="s">
        <v>255</v>
      </c>
      <c r="I1421" s="36" t="s">
        <v>251</v>
      </c>
      <c r="J1421" s="36" t="s">
        <v>252</v>
      </c>
      <c r="K1421" s="36">
        <v>8</v>
      </c>
    </row>
    <row r="1422" spans="1:11">
      <c r="A1422" s="36">
        <v>2024</v>
      </c>
      <c r="B1422" s="36" t="s">
        <v>2004</v>
      </c>
      <c r="C1422" s="36" t="s">
        <v>2005</v>
      </c>
      <c r="D1422" s="36" t="s">
        <v>2009</v>
      </c>
      <c r="E1422" s="37">
        <v>45575</v>
      </c>
      <c r="F1422" s="36" t="s">
        <v>1177</v>
      </c>
      <c r="G1422" s="36" t="s">
        <v>1178</v>
      </c>
      <c r="H1422" s="36" t="s">
        <v>255</v>
      </c>
      <c r="I1422" s="36" t="s">
        <v>251</v>
      </c>
      <c r="J1422" s="36" t="s">
        <v>252</v>
      </c>
      <c r="K1422" s="36">
        <v>8</v>
      </c>
    </row>
    <row r="1423" spans="1:11">
      <c r="A1423" s="36">
        <v>2024</v>
      </c>
      <c r="B1423" s="36" t="s">
        <v>2004</v>
      </c>
      <c r="C1423" s="36" t="s">
        <v>2005</v>
      </c>
      <c r="D1423" s="36" t="s">
        <v>2009</v>
      </c>
      <c r="E1423" s="37">
        <v>45575</v>
      </c>
      <c r="F1423" s="36" t="s">
        <v>1266</v>
      </c>
      <c r="G1423" s="36" t="s">
        <v>1267</v>
      </c>
      <c r="H1423" s="36" t="s">
        <v>255</v>
      </c>
      <c r="I1423" s="36" t="s">
        <v>251</v>
      </c>
      <c r="J1423" s="36" t="s">
        <v>252</v>
      </c>
      <c r="K1423" s="36">
        <v>8</v>
      </c>
    </row>
    <row r="1424" spans="1:11">
      <c r="A1424" s="36">
        <v>2024</v>
      </c>
      <c r="B1424" s="36" t="s">
        <v>2004</v>
      </c>
      <c r="C1424" s="36" t="s">
        <v>2005</v>
      </c>
      <c r="D1424" s="36" t="s">
        <v>2009</v>
      </c>
      <c r="E1424" s="37">
        <v>45575</v>
      </c>
      <c r="F1424" s="36" t="s">
        <v>257</v>
      </c>
      <c r="G1424" s="36" t="s">
        <v>39</v>
      </c>
      <c r="H1424" s="36" t="s">
        <v>255</v>
      </c>
      <c r="I1424" s="36" t="s">
        <v>251</v>
      </c>
      <c r="J1424" s="36" t="s">
        <v>252</v>
      </c>
      <c r="K1424" s="36">
        <v>8</v>
      </c>
    </row>
    <row r="1425" spans="1:11">
      <c r="A1425" s="36">
        <v>2024</v>
      </c>
      <c r="B1425" s="36" t="s">
        <v>2004</v>
      </c>
      <c r="C1425" s="36" t="s">
        <v>2005</v>
      </c>
      <c r="D1425" s="36" t="s">
        <v>2009</v>
      </c>
      <c r="E1425" s="37">
        <v>45575</v>
      </c>
      <c r="F1425" s="36" t="s">
        <v>264</v>
      </c>
      <c r="G1425" s="36" t="s">
        <v>242</v>
      </c>
      <c r="H1425" s="36" t="s">
        <v>255</v>
      </c>
      <c r="I1425" s="36" t="s">
        <v>251</v>
      </c>
      <c r="J1425" s="36" t="s">
        <v>252</v>
      </c>
      <c r="K1425" s="36">
        <v>8</v>
      </c>
    </row>
    <row r="1426" spans="1:11">
      <c r="A1426" s="36">
        <v>2024</v>
      </c>
      <c r="B1426" s="36" t="s">
        <v>2004</v>
      </c>
      <c r="C1426" s="36" t="s">
        <v>2005</v>
      </c>
      <c r="D1426" s="36" t="s">
        <v>2009</v>
      </c>
      <c r="E1426" s="37">
        <v>45575</v>
      </c>
      <c r="F1426" s="36" t="s">
        <v>260</v>
      </c>
      <c r="G1426" s="36" t="s">
        <v>41</v>
      </c>
      <c r="H1426" s="36" t="s">
        <v>255</v>
      </c>
      <c r="I1426" s="36" t="s">
        <v>251</v>
      </c>
      <c r="J1426" s="36" t="s">
        <v>252</v>
      </c>
      <c r="K1426" s="36">
        <v>10</v>
      </c>
    </row>
    <row r="1427" spans="1:11">
      <c r="A1427" s="36">
        <v>2024</v>
      </c>
      <c r="B1427" s="36" t="s">
        <v>2004</v>
      </c>
      <c r="C1427" s="36" t="s">
        <v>2005</v>
      </c>
      <c r="D1427" s="36" t="s">
        <v>2009</v>
      </c>
      <c r="E1427" s="37">
        <v>45575</v>
      </c>
      <c r="F1427" s="36" t="s">
        <v>265</v>
      </c>
      <c r="G1427" s="36" t="s">
        <v>266</v>
      </c>
      <c r="H1427" s="36" t="s">
        <v>255</v>
      </c>
      <c r="I1427" s="36" t="s">
        <v>251</v>
      </c>
      <c r="J1427" s="36" t="s">
        <v>252</v>
      </c>
      <c r="K1427" s="36">
        <v>8</v>
      </c>
    </row>
    <row r="1428" spans="1:11">
      <c r="A1428" s="36">
        <v>2024</v>
      </c>
      <c r="B1428" s="36" t="s">
        <v>2004</v>
      </c>
      <c r="C1428" s="36" t="s">
        <v>2005</v>
      </c>
      <c r="D1428" s="36" t="s">
        <v>2009</v>
      </c>
      <c r="E1428" s="37">
        <v>45576</v>
      </c>
      <c r="F1428" s="36" t="s">
        <v>1177</v>
      </c>
      <c r="G1428" s="36" t="s">
        <v>1178</v>
      </c>
      <c r="H1428" s="36" t="s">
        <v>255</v>
      </c>
      <c r="I1428" s="36" t="s">
        <v>251</v>
      </c>
      <c r="J1428" s="36" t="s">
        <v>252</v>
      </c>
      <c r="K1428" s="36">
        <v>8</v>
      </c>
    </row>
    <row r="1429" spans="1:11">
      <c r="A1429" s="36">
        <v>2024</v>
      </c>
      <c r="B1429" s="36" t="s">
        <v>2004</v>
      </c>
      <c r="C1429" s="36" t="s">
        <v>2005</v>
      </c>
      <c r="D1429" s="36" t="s">
        <v>2009</v>
      </c>
      <c r="E1429" s="37">
        <v>45576</v>
      </c>
      <c r="F1429" s="36" t="s">
        <v>1266</v>
      </c>
      <c r="G1429" s="36" t="s">
        <v>1267</v>
      </c>
      <c r="H1429" s="36" t="s">
        <v>255</v>
      </c>
      <c r="I1429" s="36" t="s">
        <v>251</v>
      </c>
      <c r="J1429" s="36" t="s">
        <v>252</v>
      </c>
      <c r="K1429" s="36">
        <v>8</v>
      </c>
    </row>
    <row r="1430" spans="1:11">
      <c r="A1430" s="36">
        <v>2024</v>
      </c>
      <c r="B1430" s="36" t="s">
        <v>2004</v>
      </c>
      <c r="C1430" s="36" t="s">
        <v>2005</v>
      </c>
      <c r="D1430" s="36" t="s">
        <v>2009</v>
      </c>
      <c r="E1430" s="37">
        <v>45576</v>
      </c>
      <c r="F1430" s="36" t="s">
        <v>257</v>
      </c>
      <c r="G1430" s="36" t="s">
        <v>39</v>
      </c>
      <c r="H1430" s="36" t="s">
        <v>255</v>
      </c>
      <c r="I1430" s="36" t="s">
        <v>251</v>
      </c>
      <c r="J1430" s="36" t="s">
        <v>252</v>
      </c>
      <c r="K1430" s="36">
        <v>8</v>
      </c>
    </row>
    <row r="1431" spans="1:11">
      <c r="A1431" s="36">
        <v>2024</v>
      </c>
      <c r="B1431" s="36" t="s">
        <v>2004</v>
      </c>
      <c r="C1431" s="36" t="s">
        <v>2005</v>
      </c>
      <c r="D1431" s="36" t="s">
        <v>2009</v>
      </c>
      <c r="E1431" s="37">
        <v>45576</v>
      </c>
      <c r="F1431" s="36" t="s">
        <v>264</v>
      </c>
      <c r="G1431" s="36" t="s">
        <v>242</v>
      </c>
      <c r="H1431" s="36" t="s">
        <v>255</v>
      </c>
      <c r="I1431" s="36" t="s">
        <v>251</v>
      </c>
      <c r="J1431" s="36" t="s">
        <v>252</v>
      </c>
      <c r="K1431" s="36">
        <v>8</v>
      </c>
    </row>
    <row r="1432" spans="1:11">
      <c r="A1432" s="36">
        <v>2024</v>
      </c>
      <c r="B1432" s="36" t="s">
        <v>2004</v>
      </c>
      <c r="C1432" s="36" t="s">
        <v>2005</v>
      </c>
      <c r="D1432" s="36" t="s">
        <v>2009</v>
      </c>
      <c r="E1432" s="37">
        <v>45576</v>
      </c>
      <c r="F1432" s="36" t="s">
        <v>260</v>
      </c>
      <c r="G1432" s="36" t="s">
        <v>41</v>
      </c>
      <c r="H1432" s="36" t="s">
        <v>255</v>
      </c>
      <c r="I1432" s="36" t="s">
        <v>251</v>
      </c>
      <c r="J1432" s="36" t="s">
        <v>252</v>
      </c>
      <c r="K1432" s="36">
        <v>8</v>
      </c>
    </row>
    <row r="1433" spans="1:11">
      <c r="A1433" s="36">
        <v>2024</v>
      </c>
      <c r="B1433" s="36" t="s">
        <v>2004</v>
      </c>
      <c r="C1433" s="36" t="s">
        <v>2005</v>
      </c>
      <c r="D1433" s="36" t="s">
        <v>2009</v>
      </c>
      <c r="E1433" s="37">
        <v>45576</v>
      </c>
      <c r="F1433" s="36" t="s">
        <v>265</v>
      </c>
      <c r="G1433" s="36" t="s">
        <v>266</v>
      </c>
      <c r="H1433" s="36" t="s">
        <v>255</v>
      </c>
      <c r="I1433" s="36" t="s">
        <v>251</v>
      </c>
      <c r="J1433" s="36" t="s">
        <v>252</v>
      </c>
      <c r="K1433" s="36">
        <v>8</v>
      </c>
    </row>
    <row r="1434" spans="1:11">
      <c r="A1434" s="36">
        <v>2024</v>
      </c>
      <c r="B1434" s="36" t="s">
        <v>2004</v>
      </c>
      <c r="C1434" s="36" t="s">
        <v>2005</v>
      </c>
      <c r="D1434" s="36" t="s">
        <v>2025</v>
      </c>
      <c r="E1434" s="37">
        <v>45577</v>
      </c>
      <c r="F1434" s="36" t="s">
        <v>257</v>
      </c>
      <c r="G1434" s="36" t="s">
        <v>39</v>
      </c>
      <c r="H1434" s="36" t="s">
        <v>255</v>
      </c>
      <c r="I1434" s="36" t="s">
        <v>251</v>
      </c>
      <c r="J1434" s="36" t="s">
        <v>252</v>
      </c>
      <c r="K1434" s="36">
        <v>8</v>
      </c>
    </row>
    <row r="1435" spans="1:11">
      <c r="A1435" s="36">
        <v>2024</v>
      </c>
      <c r="B1435" s="36" t="s">
        <v>2004</v>
      </c>
      <c r="C1435" s="36" t="s">
        <v>2005</v>
      </c>
      <c r="D1435" s="36" t="s">
        <v>2025</v>
      </c>
      <c r="E1435" s="37">
        <v>45577</v>
      </c>
      <c r="F1435" s="36" t="s">
        <v>260</v>
      </c>
      <c r="G1435" s="36" t="s">
        <v>41</v>
      </c>
      <c r="H1435" s="36" t="s">
        <v>255</v>
      </c>
      <c r="I1435" s="36" t="s">
        <v>251</v>
      </c>
      <c r="J1435" s="36" t="s">
        <v>252</v>
      </c>
      <c r="K1435" s="36">
        <v>8</v>
      </c>
    </row>
    <row r="1436" spans="1:11">
      <c r="A1436" s="36">
        <v>2024</v>
      </c>
      <c r="B1436" s="36" t="s">
        <v>2004</v>
      </c>
      <c r="C1436" s="36" t="s">
        <v>2005</v>
      </c>
      <c r="D1436" s="36" t="s">
        <v>2025</v>
      </c>
      <c r="E1436" s="37">
        <v>45579</v>
      </c>
      <c r="F1436" s="36" t="s">
        <v>1177</v>
      </c>
      <c r="G1436" s="36" t="s">
        <v>1178</v>
      </c>
      <c r="H1436" s="36" t="s">
        <v>255</v>
      </c>
      <c r="I1436" s="36" t="s">
        <v>251</v>
      </c>
      <c r="J1436" s="36" t="s">
        <v>252</v>
      </c>
      <c r="K1436" s="36">
        <v>8</v>
      </c>
    </row>
    <row r="1437" spans="1:11">
      <c r="A1437" s="36">
        <v>2024</v>
      </c>
      <c r="B1437" s="36" t="s">
        <v>2004</v>
      </c>
      <c r="C1437" s="36" t="s">
        <v>2005</v>
      </c>
      <c r="D1437" s="36" t="s">
        <v>2025</v>
      </c>
      <c r="E1437" s="37">
        <v>45579</v>
      </c>
      <c r="F1437" s="36" t="s">
        <v>1266</v>
      </c>
      <c r="G1437" s="36" t="s">
        <v>1267</v>
      </c>
      <c r="H1437" s="36" t="s">
        <v>255</v>
      </c>
      <c r="I1437" s="36" t="s">
        <v>251</v>
      </c>
      <c r="J1437" s="36" t="s">
        <v>252</v>
      </c>
      <c r="K1437" s="36">
        <v>8</v>
      </c>
    </row>
    <row r="1438" spans="1:11">
      <c r="A1438" s="36">
        <v>2024</v>
      </c>
      <c r="B1438" s="36" t="s">
        <v>2004</v>
      </c>
      <c r="C1438" s="36" t="s">
        <v>2005</v>
      </c>
      <c r="D1438" s="36" t="s">
        <v>2025</v>
      </c>
      <c r="E1438" s="37">
        <v>45579</v>
      </c>
      <c r="F1438" s="36" t="s">
        <v>257</v>
      </c>
      <c r="G1438" s="36" t="s">
        <v>39</v>
      </c>
      <c r="H1438" s="36" t="s">
        <v>255</v>
      </c>
      <c r="I1438" s="36" t="s">
        <v>251</v>
      </c>
      <c r="J1438" s="36" t="s">
        <v>252</v>
      </c>
      <c r="K1438" s="36">
        <v>8</v>
      </c>
    </row>
    <row r="1439" spans="1:11">
      <c r="A1439" s="36">
        <v>2024</v>
      </c>
      <c r="B1439" s="36" t="s">
        <v>2004</v>
      </c>
      <c r="C1439" s="36" t="s">
        <v>2005</v>
      </c>
      <c r="D1439" s="36" t="s">
        <v>2025</v>
      </c>
      <c r="E1439" s="37">
        <v>45579</v>
      </c>
      <c r="F1439" s="36" t="s">
        <v>264</v>
      </c>
      <c r="G1439" s="36" t="s">
        <v>242</v>
      </c>
      <c r="H1439" s="36" t="s">
        <v>255</v>
      </c>
      <c r="I1439" s="36" t="s">
        <v>251</v>
      </c>
      <c r="J1439" s="36" t="s">
        <v>252</v>
      </c>
      <c r="K1439" s="36">
        <v>8</v>
      </c>
    </row>
    <row r="1440" spans="1:11">
      <c r="A1440" s="36">
        <v>2024</v>
      </c>
      <c r="B1440" s="36" t="s">
        <v>2004</v>
      </c>
      <c r="C1440" s="36" t="s">
        <v>2005</v>
      </c>
      <c r="D1440" s="36" t="s">
        <v>2025</v>
      </c>
      <c r="E1440" s="37">
        <v>45579</v>
      </c>
      <c r="F1440" s="36" t="s">
        <v>260</v>
      </c>
      <c r="G1440" s="36" t="s">
        <v>41</v>
      </c>
      <c r="H1440" s="36" t="s">
        <v>255</v>
      </c>
      <c r="I1440" s="36" t="s">
        <v>251</v>
      </c>
      <c r="J1440" s="36" t="s">
        <v>252</v>
      </c>
      <c r="K1440" s="36">
        <v>8</v>
      </c>
    </row>
    <row r="1441" spans="1:11">
      <c r="A1441" s="36">
        <v>2024</v>
      </c>
      <c r="B1441" s="36" t="s">
        <v>2004</v>
      </c>
      <c r="C1441" s="36" t="s">
        <v>2005</v>
      </c>
      <c r="D1441" s="36" t="s">
        <v>2025</v>
      </c>
      <c r="E1441" s="37">
        <v>45579</v>
      </c>
      <c r="F1441" s="36" t="s">
        <v>265</v>
      </c>
      <c r="G1441" s="36" t="s">
        <v>266</v>
      </c>
      <c r="H1441" s="36" t="s">
        <v>255</v>
      </c>
      <c r="I1441" s="36" t="s">
        <v>251</v>
      </c>
      <c r="J1441" s="36" t="s">
        <v>252</v>
      </c>
      <c r="K1441" s="36">
        <v>4</v>
      </c>
    </row>
    <row r="1442" spans="1:11">
      <c r="A1442" s="36">
        <v>2024</v>
      </c>
      <c r="B1442" s="36" t="s">
        <v>2004</v>
      </c>
      <c r="C1442" s="36" t="s">
        <v>2005</v>
      </c>
      <c r="D1442" s="36" t="s">
        <v>2025</v>
      </c>
      <c r="E1442" s="37">
        <v>45580</v>
      </c>
      <c r="F1442" s="36" t="s">
        <v>1177</v>
      </c>
      <c r="G1442" s="36" t="s">
        <v>1178</v>
      </c>
      <c r="H1442" s="36" t="s">
        <v>255</v>
      </c>
      <c r="I1442" s="36" t="s">
        <v>251</v>
      </c>
      <c r="J1442" s="36" t="s">
        <v>252</v>
      </c>
      <c r="K1442" s="36">
        <v>8</v>
      </c>
    </row>
    <row r="1443" spans="1:11">
      <c r="A1443" s="36">
        <v>2024</v>
      </c>
      <c r="B1443" s="36" t="s">
        <v>2004</v>
      </c>
      <c r="C1443" s="36" t="s">
        <v>2005</v>
      </c>
      <c r="D1443" s="36" t="s">
        <v>2025</v>
      </c>
      <c r="E1443" s="37">
        <v>45580</v>
      </c>
      <c r="F1443" s="36" t="s">
        <v>1266</v>
      </c>
      <c r="G1443" s="36" t="s">
        <v>1267</v>
      </c>
      <c r="H1443" s="36" t="s">
        <v>255</v>
      </c>
      <c r="I1443" s="36" t="s">
        <v>251</v>
      </c>
      <c r="J1443" s="36" t="s">
        <v>252</v>
      </c>
      <c r="K1443" s="36">
        <v>8</v>
      </c>
    </row>
    <row r="1444" spans="1:11">
      <c r="A1444" s="36">
        <v>2024</v>
      </c>
      <c r="B1444" s="36" t="s">
        <v>2004</v>
      </c>
      <c r="C1444" s="36" t="s">
        <v>2005</v>
      </c>
      <c r="D1444" s="36" t="s">
        <v>2025</v>
      </c>
      <c r="E1444" s="37">
        <v>45580</v>
      </c>
      <c r="F1444" s="36" t="s">
        <v>257</v>
      </c>
      <c r="G1444" s="36" t="s">
        <v>39</v>
      </c>
      <c r="H1444" s="36" t="s">
        <v>255</v>
      </c>
      <c r="I1444" s="36" t="s">
        <v>251</v>
      </c>
      <c r="J1444" s="36" t="s">
        <v>252</v>
      </c>
      <c r="K1444" s="36">
        <v>8</v>
      </c>
    </row>
    <row r="1445" spans="1:11">
      <c r="A1445" s="36">
        <v>2024</v>
      </c>
      <c r="B1445" s="36" t="s">
        <v>2004</v>
      </c>
      <c r="C1445" s="36" t="s">
        <v>2005</v>
      </c>
      <c r="D1445" s="36" t="s">
        <v>2025</v>
      </c>
      <c r="E1445" s="37">
        <v>45580</v>
      </c>
      <c r="F1445" s="36" t="s">
        <v>264</v>
      </c>
      <c r="G1445" s="36" t="s">
        <v>242</v>
      </c>
      <c r="H1445" s="36" t="s">
        <v>255</v>
      </c>
      <c r="I1445" s="36" t="s">
        <v>251</v>
      </c>
      <c r="J1445" s="36" t="s">
        <v>252</v>
      </c>
      <c r="K1445" s="36">
        <v>8</v>
      </c>
    </row>
    <row r="1446" spans="1:11">
      <c r="A1446" s="36">
        <v>2024</v>
      </c>
      <c r="B1446" s="36" t="s">
        <v>2004</v>
      </c>
      <c r="C1446" s="36" t="s">
        <v>2005</v>
      </c>
      <c r="D1446" s="36" t="s">
        <v>2025</v>
      </c>
      <c r="E1446" s="37">
        <v>45580</v>
      </c>
      <c r="F1446" s="36" t="s">
        <v>260</v>
      </c>
      <c r="G1446" s="36" t="s">
        <v>41</v>
      </c>
      <c r="H1446" s="36" t="s">
        <v>255</v>
      </c>
      <c r="I1446" s="36" t="s">
        <v>251</v>
      </c>
      <c r="J1446" s="36" t="s">
        <v>252</v>
      </c>
      <c r="K1446" s="36">
        <v>10</v>
      </c>
    </row>
    <row r="1447" spans="1:11">
      <c r="A1447" s="36">
        <v>2024</v>
      </c>
      <c r="B1447" s="36" t="s">
        <v>2004</v>
      </c>
      <c r="C1447" s="36" t="s">
        <v>2005</v>
      </c>
      <c r="D1447" s="36" t="s">
        <v>2025</v>
      </c>
      <c r="E1447" s="37">
        <v>45580</v>
      </c>
      <c r="F1447" s="36" t="s">
        <v>265</v>
      </c>
      <c r="G1447" s="36" t="s">
        <v>266</v>
      </c>
      <c r="H1447" s="36" t="s">
        <v>255</v>
      </c>
      <c r="I1447" s="36" t="s">
        <v>251</v>
      </c>
      <c r="J1447" s="36" t="s">
        <v>252</v>
      </c>
      <c r="K1447" s="36">
        <v>8</v>
      </c>
    </row>
    <row r="1448" spans="1:11">
      <c r="A1448" s="36">
        <v>2024</v>
      </c>
      <c r="B1448" s="36" t="s">
        <v>2004</v>
      </c>
      <c r="C1448" s="36" t="s">
        <v>2005</v>
      </c>
      <c r="D1448" s="36" t="s">
        <v>2025</v>
      </c>
      <c r="E1448" s="37">
        <v>45581</v>
      </c>
      <c r="F1448" s="36" t="s">
        <v>1177</v>
      </c>
      <c r="G1448" s="36" t="s">
        <v>1178</v>
      </c>
      <c r="H1448" s="36" t="s">
        <v>255</v>
      </c>
      <c r="I1448" s="36" t="s">
        <v>251</v>
      </c>
      <c r="J1448" s="36" t="s">
        <v>252</v>
      </c>
      <c r="K1448" s="36">
        <v>8</v>
      </c>
    </row>
    <row r="1449" spans="1:11">
      <c r="A1449" s="36">
        <v>2024</v>
      </c>
      <c r="B1449" s="36" t="s">
        <v>2004</v>
      </c>
      <c r="C1449" s="36" t="s">
        <v>2005</v>
      </c>
      <c r="D1449" s="36" t="s">
        <v>2025</v>
      </c>
      <c r="E1449" s="37">
        <v>45581</v>
      </c>
      <c r="F1449" s="36" t="s">
        <v>1266</v>
      </c>
      <c r="G1449" s="36" t="s">
        <v>1267</v>
      </c>
      <c r="H1449" s="36" t="s">
        <v>255</v>
      </c>
      <c r="I1449" s="36" t="s">
        <v>251</v>
      </c>
      <c r="J1449" s="36" t="s">
        <v>252</v>
      </c>
      <c r="K1449" s="36">
        <v>8</v>
      </c>
    </row>
    <row r="1450" spans="1:11">
      <c r="A1450" s="36">
        <v>2024</v>
      </c>
      <c r="B1450" s="36" t="s">
        <v>2004</v>
      </c>
      <c r="C1450" s="36" t="s">
        <v>2005</v>
      </c>
      <c r="D1450" s="36" t="s">
        <v>2025</v>
      </c>
      <c r="E1450" s="37">
        <v>45581</v>
      </c>
      <c r="F1450" s="36" t="s">
        <v>257</v>
      </c>
      <c r="G1450" s="36" t="s">
        <v>39</v>
      </c>
      <c r="H1450" s="36" t="s">
        <v>255</v>
      </c>
      <c r="I1450" s="36" t="s">
        <v>251</v>
      </c>
      <c r="J1450" s="36" t="s">
        <v>252</v>
      </c>
      <c r="K1450" s="36">
        <v>8</v>
      </c>
    </row>
    <row r="1451" spans="1:11">
      <c r="A1451" s="36">
        <v>2024</v>
      </c>
      <c r="B1451" s="36" t="s">
        <v>2004</v>
      </c>
      <c r="C1451" s="36" t="s">
        <v>2005</v>
      </c>
      <c r="D1451" s="36" t="s">
        <v>2025</v>
      </c>
      <c r="E1451" s="37">
        <v>45581</v>
      </c>
      <c r="F1451" s="36" t="s">
        <v>264</v>
      </c>
      <c r="G1451" s="36" t="s">
        <v>242</v>
      </c>
      <c r="H1451" s="36" t="s">
        <v>255</v>
      </c>
      <c r="I1451" s="36" t="s">
        <v>251</v>
      </c>
      <c r="J1451" s="36" t="s">
        <v>252</v>
      </c>
      <c r="K1451" s="36">
        <v>8</v>
      </c>
    </row>
    <row r="1452" spans="1:11">
      <c r="A1452" s="36">
        <v>2024</v>
      </c>
      <c r="B1452" s="36" t="s">
        <v>2004</v>
      </c>
      <c r="C1452" s="36" t="s">
        <v>2005</v>
      </c>
      <c r="D1452" s="36" t="s">
        <v>2025</v>
      </c>
      <c r="E1452" s="37">
        <v>45581</v>
      </c>
      <c r="F1452" s="36" t="s">
        <v>260</v>
      </c>
      <c r="G1452" s="36" t="s">
        <v>41</v>
      </c>
      <c r="H1452" s="36" t="s">
        <v>255</v>
      </c>
      <c r="I1452" s="36" t="s">
        <v>251</v>
      </c>
      <c r="J1452" s="36" t="s">
        <v>252</v>
      </c>
      <c r="K1452" s="36">
        <v>10</v>
      </c>
    </row>
    <row r="1453" spans="1:11">
      <c r="A1453" s="36">
        <v>2024</v>
      </c>
      <c r="B1453" s="36" t="s">
        <v>2004</v>
      </c>
      <c r="C1453" s="36" t="s">
        <v>2005</v>
      </c>
      <c r="D1453" s="36" t="s">
        <v>2025</v>
      </c>
      <c r="E1453" s="37">
        <v>45581</v>
      </c>
      <c r="F1453" s="36" t="s">
        <v>265</v>
      </c>
      <c r="G1453" s="36" t="s">
        <v>266</v>
      </c>
      <c r="H1453" s="36" t="s">
        <v>255</v>
      </c>
      <c r="I1453" s="36" t="s">
        <v>251</v>
      </c>
      <c r="J1453" s="36" t="s">
        <v>252</v>
      </c>
      <c r="K1453" s="36">
        <v>8</v>
      </c>
    </row>
    <row r="1454" spans="1:11">
      <c r="A1454" s="36">
        <v>2024</v>
      </c>
      <c r="B1454" s="36" t="s">
        <v>2004</v>
      </c>
      <c r="C1454" s="36" t="s">
        <v>2005</v>
      </c>
      <c r="D1454" s="36" t="s">
        <v>2025</v>
      </c>
      <c r="E1454" s="37">
        <v>45582</v>
      </c>
      <c r="F1454" s="36" t="s">
        <v>1177</v>
      </c>
      <c r="G1454" s="36" t="s">
        <v>1178</v>
      </c>
      <c r="H1454" s="36" t="s">
        <v>255</v>
      </c>
      <c r="I1454" s="36" t="s">
        <v>251</v>
      </c>
      <c r="J1454" s="36" t="s">
        <v>252</v>
      </c>
      <c r="K1454" s="36">
        <v>8</v>
      </c>
    </row>
    <row r="1455" spans="1:11">
      <c r="A1455" s="36">
        <v>2024</v>
      </c>
      <c r="B1455" s="36" t="s">
        <v>2004</v>
      </c>
      <c r="C1455" s="36" t="s">
        <v>2005</v>
      </c>
      <c r="D1455" s="36" t="s">
        <v>2025</v>
      </c>
      <c r="E1455" s="37">
        <v>45582</v>
      </c>
      <c r="F1455" s="36" t="s">
        <v>1266</v>
      </c>
      <c r="G1455" s="36" t="s">
        <v>1267</v>
      </c>
      <c r="H1455" s="36" t="s">
        <v>255</v>
      </c>
      <c r="I1455" s="36" t="s">
        <v>251</v>
      </c>
      <c r="J1455" s="36" t="s">
        <v>252</v>
      </c>
      <c r="K1455" s="36">
        <v>8</v>
      </c>
    </row>
    <row r="1456" spans="1:11">
      <c r="A1456" s="36">
        <v>2024</v>
      </c>
      <c r="B1456" s="36" t="s">
        <v>2004</v>
      </c>
      <c r="C1456" s="36" t="s">
        <v>2005</v>
      </c>
      <c r="D1456" s="36" t="s">
        <v>2025</v>
      </c>
      <c r="E1456" s="37">
        <v>45582</v>
      </c>
      <c r="F1456" s="36" t="s">
        <v>264</v>
      </c>
      <c r="G1456" s="36" t="s">
        <v>242</v>
      </c>
      <c r="H1456" s="36" t="s">
        <v>255</v>
      </c>
      <c r="I1456" s="36" t="s">
        <v>251</v>
      </c>
      <c r="J1456" s="36" t="s">
        <v>252</v>
      </c>
      <c r="K1456" s="36">
        <v>8</v>
      </c>
    </row>
    <row r="1457" spans="1:11">
      <c r="A1457" s="36">
        <v>2024</v>
      </c>
      <c r="B1457" s="36" t="s">
        <v>2004</v>
      </c>
      <c r="C1457" s="36" t="s">
        <v>2005</v>
      </c>
      <c r="D1457" s="36" t="s">
        <v>2025</v>
      </c>
      <c r="E1457" s="37">
        <v>45582</v>
      </c>
      <c r="F1457" s="36" t="s">
        <v>260</v>
      </c>
      <c r="G1457" s="36" t="s">
        <v>41</v>
      </c>
      <c r="H1457" s="36" t="s">
        <v>255</v>
      </c>
      <c r="I1457" s="36" t="s">
        <v>251</v>
      </c>
      <c r="J1457" s="36" t="s">
        <v>252</v>
      </c>
      <c r="K1457" s="36">
        <v>10</v>
      </c>
    </row>
    <row r="1458" spans="1:11">
      <c r="A1458" s="36">
        <v>2024</v>
      </c>
      <c r="B1458" s="36" t="s">
        <v>2004</v>
      </c>
      <c r="C1458" s="36" t="s">
        <v>2005</v>
      </c>
      <c r="D1458" s="36" t="s">
        <v>2025</v>
      </c>
      <c r="E1458" s="37">
        <v>45582</v>
      </c>
      <c r="F1458" s="36" t="s">
        <v>265</v>
      </c>
      <c r="G1458" s="36" t="s">
        <v>266</v>
      </c>
      <c r="H1458" s="36" t="s">
        <v>255</v>
      </c>
      <c r="I1458" s="36" t="s">
        <v>251</v>
      </c>
      <c r="J1458" s="36" t="s">
        <v>252</v>
      </c>
      <c r="K1458" s="36">
        <v>8</v>
      </c>
    </row>
    <row r="1459" spans="1:11">
      <c r="A1459" s="36">
        <v>2024</v>
      </c>
      <c r="B1459" s="36" t="s">
        <v>2004</v>
      </c>
      <c r="C1459" s="36" t="s">
        <v>2005</v>
      </c>
      <c r="D1459" s="36" t="s">
        <v>2025</v>
      </c>
      <c r="E1459" s="37">
        <v>45583</v>
      </c>
      <c r="F1459" s="36" t="s">
        <v>1177</v>
      </c>
      <c r="G1459" s="36" t="s">
        <v>1178</v>
      </c>
      <c r="H1459" s="36" t="s">
        <v>255</v>
      </c>
      <c r="I1459" s="36" t="s">
        <v>251</v>
      </c>
      <c r="J1459" s="36" t="s">
        <v>252</v>
      </c>
      <c r="K1459" s="36">
        <v>8</v>
      </c>
    </row>
    <row r="1460" spans="1:11">
      <c r="A1460" s="36">
        <v>2024</v>
      </c>
      <c r="B1460" s="36" t="s">
        <v>2004</v>
      </c>
      <c r="C1460" s="36" t="s">
        <v>2005</v>
      </c>
      <c r="D1460" s="36" t="s">
        <v>2025</v>
      </c>
      <c r="E1460" s="37">
        <v>45583</v>
      </c>
      <c r="F1460" s="36" t="s">
        <v>1266</v>
      </c>
      <c r="G1460" s="36" t="s">
        <v>1267</v>
      </c>
      <c r="H1460" s="36" t="s">
        <v>255</v>
      </c>
      <c r="I1460" s="36" t="s">
        <v>251</v>
      </c>
      <c r="J1460" s="36" t="s">
        <v>252</v>
      </c>
      <c r="K1460" s="36">
        <v>8</v>
      </c>
    </row>
    <row r="1461" spans="1:11">
      <c r="A1461" s="36">
        <v>2024</v>
      </c>
      <c r="B1461" s="36" t="s">
        <v>2004</v>
      </c>
      <c r="C1461" s="36" t="s">
        <v>2005</v>
      </c>
      <c r="D1461" s="36" t="s">
        <v>2025</v>
      </c>
      <c r="E1461" s="37">
        <v>45583</v>
      </c>
      <c r="F1461" s="36" t="s">
        <v>257</v>
      </c>
      <c r="G1461" s="36" t="s">
        <v>39</v>
      </c>
      <c r="H1461" s="36" t="s">
        <v>255</v>
      </c>
      <c r="I1461" s="36" t="s">
        <v>251</v>
      </c>
      <c r="J1461" s="36" t="s">
        <v>252</v>
      </c>
      <c r="K1461" s="36">
        <v>8</v>
      </c>
    </row>
    <row r="1462" spans="1:11">
      <c r="A1462" s="36">
        <v>2024</v>
      </c>
      <c r="B1462" s="36" t="s">
        <v>2004</v>
      </c>
      <c r="C1462" s="36" t="s">
        <v>2005</v>
      </c>
      <c r="D1462" s="36" t="s">
        <v>2025</v>
      </c>
      <c r="E1462" s="37">
        <v>45583</v>
      </c>
      <c r="F1462" s="36" t="s">
        <v>264</v>
      </c>
      <c r="G1462" s="36" t="s">
        <v>242</v>
      </c>
      <c r="H1462" s="36" t="s">
        <v>255</v>
      </c>
      <c r="I1462" s="36" t="s">
        <v>251</v>
      </c>
      <c r="J1462" s="36" t="s">
        <v>252</v>
      </c>
      <c r="K1462" s="36">
        <v>8</v>
      </c>
    </row>
    <row r="1463" spans="1:11">
      <c r="A1463" s="36">
        <v>2024</v>
      </c>
      <c r="B1463" s="36" t="s">
        <v>2004</v>
      </c>
      <c r="C1463" s="36" t="s">
        <v>2005</v>
      </c>
      <c r="D1463" s="36" t="s">
        <v>2025</v>
      </c>
      <c r="E1463" s="37">
        <v>45583</v>
      </c>
      <c r="F1463" s="36" t="s">
        <v>260</v>
      </c>
      <c r="G1463" s="36" t="s">
        <v>41</v>
      </c>
      <c r="H1463" s="36" t="s">
        <v>255</v>
      </c>
      <c r="I1463" s="36" t="s">
        <v>251</v>
      </c>
      <c r="J1463" s="36" t="s">
        <v>252</v>
      </c>
      <c r="K1463" s="36">
        <v>10</v>
      </c>
    </row>
    <row r="1464" spans="1:11">
      <c r="A1464" s="36">
        <v>2024</v>
      </c>
      <c r="B1464" s="36" t="s">
        <v>2004</v>
      </c>
      <c r="C1464" s="36" t="s">
        <v>2005</v>
      </c>
      <c r="D1464" s="36" t="s">
        <v>2025</v>
      </c>
      <c r="E1464" s="37">
        <v>45583</v>
      </c>
      <c r="F1464" s="36" t="s">
        <v>265</v>
      </c>
      <c r="G1464" s="36" t="s">
        <v>266</v>
      </c>
      <c r="H1464" s="36" t="s">
        <v>255</v>
      </c>
      <c r="I1464" s="36" t="s">
        <v>251</v>
      </c>
      <c r="J1464" s="36" t="s">
        <v>252</v>
      </c>
      <c r="K1464" s="36">
        <v>8</v>
      </c>
    </row>
    <row r="1465" spans="1:11">
      <c r="A1465" s="36">
        <v>2024</v>
      </c>
      <c r="B1465" s="36" t="s">
        <v>2004</v>
      </c>
      <c r="C1465" s="36" t="s">
        <v>2005</v>
      </c>
      <c r="D1465" s="36" t="s">
        <v>2050</v>
      </c>
      <c r="E1465" s="37">
        <v>45584</v>
      </c>
      <c r="F1465" s="36" t="s">
        <v>257</v>
      </c>
      <c r="G1465" s="36" t="s">
        <v>39</v>
      </c>
      <c r="H1465" s="36" t="s">
        <v>255</v>
      </c>
      <c r="I1465" s="36" t="s">
        <v>251</v>
      </c>
      <c r="J1465" s="36" t="s">
        <v>252</v>
      </c>
      <c r="K1465" s="36">
        <v>8</v>
      </c>
    </row>
    <row r="1466" spans="1:11">
      <c r="A1466" s="36">
        <v>2024</v>
      </c>
      <c r="B1466" s="36" t="s">
        <v>2004</v>
      </c>
      <c r="C1466" s="36" t="s">
        <v>2005</v>
      </c>
      <c r="D1466" s="36" t="s">
        <v>2050</v>
      </c>
      <c r="E1466" s="37">
        <v>45584</v>
      </c>
      <c r="F1466" s="36" t="s">
        <v>260</v>
      </c>
      <c r="G1466" s="36" t="s">
        <v>41</v>
      </c>
      <c r="H1466" s="36" t="s">
        <v>255</v>
      </c>
      <c r="I1466" s="36" t="s">
        <v>251</v>
      </c>
      <c r="J1466" s="36" t="s">
        <v>252</v>
      </c>
      <c r="K1466" s="36">
        <v>8</v>
      </c>
    </row>
    <row r="1467" spans="1:11">
      <c r="A1467" s="36">
        <v>2024</v>
      </c>
      <c r="B1467" s="36" t="s">
        <v>2004</v>
      </c>
      <c r="C1467" s="36" t="s">
        <v>2005</v>
      </c>
      <c r="D1467" s="36" t="s">
        <v>2050</v>
      </c>
      <c r="E1467" s="37">
        <v>45586</v>
      </c>
      <c r="F1467" s="36" t="s">
        <v>1177</v>
      </c>
      <c r="G1467" s="36" t="s">
        <v>1178</v>
      </c>
      <c r="H1467" s="36" t="s">
        <v>255</v>
      </c>
      <c r="I1467" s="36" t="s">
        <v>251</v>
      </c>
      <c r="J1467" s="36" t="s">
        <v>252</v>
      </c>
      <c r="K1467" s="36">
        <v>8</v>
      </c>
    </row>
    <row r="1468" spans="1:11">
      <c r="A1468" s="36">
        <v>2024</v>
      </c>
      <c r="B1468" s="36" t="s">
        <v>2004</v>
      </c>
      <c r="C1468" s="36" t="s">
        <v>2005</v>
      </c>
      <c r="D1468" s="36" t="s">
        <v>2050</v>
      </c>
      <c r="E1468" s="37">
        <v>45586</v>
      </c>
      <c r="F1468" s="36" t="s">
        <v>256</v>
      </c>
      <c r="G1468" s="36" t="s">
        <v>23</v>
      </c>
      <c r="H1468" s="36" t="s">
        <v>255</v>
      </c>
      <c r="I1468" s="36" t="s">
        <v>251</v>
      </c>
      <c r="J1468" s="36" t="s">
        <v>252</v>
      </c>
      <c r="K1468" s="36">
        <v>8</v>
      </c>
    </row>
    <row r="1469" spans="1:11">
      <c r="A1469" s="36">
        <v>2024</v>
      </c>
      <c r="B1469" s="36" t="s">
        <v>2004</v>
      </c>
      <c r="C1469" s="36" t="s">
        <v>2005</v>
      </c>
      <c r="D1469" s="36" t="s">
        <v>2050</v>
      </c>
      <c r="E1469" s="37">
        <v>45586</v>
      </c>
      <c r="F1469" s="36" t="s">
        <v>257</v>
      </c>
      <c r="G1469" s="36" t="s">
        <v>39</v>
      </c>
      <c r="H1469" s="36" t="s">
        <v>255</v>
      </c>
      <c r="I1469" s="36" t="s">
        <v>251</v>
      </c>
      <c r="J1469" s="36" t="s">
        <v>252</v>
      </c>
      <c r="K1469" s="36">
        <v>8</v>
      </c>
    </row>
    <row r="1470" spans="1:11">
      <c r="A1470" s="36">
        <v>2024</v>
      </c>
      <c r="B1470" s="36" t="s">
        <v>2004</v>
      </c>
      <c r="C1470" s="36" t="s">
        <v>2005</v>
      </c>
      <c r="D1470" s="36" t="s">
        <v>2050</v>
      </c>
      <c r="E1470" s="37">
        <v>45586</v>
      </c>
      <c r="F1470" s="36" t="s">
        <v>264</v>
      </c>
      <c r="G1470" s="36" t="s">
        <v>242</v>
      </c>
      <c r="H1470" s="36" t="s">
        <v>255</v>
      </c>
      <c r="I1470" s="36" t="s">
        <v>251</v>
      </c>
      <c r="J1470" s="36" t="s">
        <v>252</v>
      </c>
      <c r="K1470" s="36">
        <v>8</v>
      </c>
    </row>
    <row r="1471" spans="1:11">
      <c r="A1471" s="36">
        <v>2024</v>
      </c>
      <c r="B1471" s="36" t="s">
        <v>2004</v>
      </c>
      <c r="C1471" s="36" t="s">
        <v>2005</v>
      </c>
      <c r="D1471" s="36" t="s">
        <v>2050</v>
      </c>
      <c r="E1471" s="37">
        <v>45586</v>
      </c>
      <c r="F1471" s="36" t="s">
        <v>260</v>
      </c>
      <c r="G1471" s="36" t="s">
        <v>41</v>
      </c>
      <c r="H1471" s="36" t="s">
        <v>255</v>
      </c>
      <c r="I1471" s="36" t="s">
        <v>251</v>
      </c>
      <c r="J1471" s="36" t="s">
        <v>252</v>
      </c>
      <c r="K1471" s="36">
        <v>10</v>
      </c>
    </row>
    <row r="1472" spans="1:11">
      <c r="A1472" s="36">
        <v>2024</v>
      </c>
      <c r="B1472" s="36" t="s">
        <v>2004</v>
      </c>
      <c r="C1472" s="36" t="s">
        <v>2005</v>
      </c>
      <c r="D1472" s="36" t="s">
        <v>2050</v>
      </c>
      <c r="E1472" s="37">
        <v>45586</v>
      </c>
      <c r="F1472" s="36" t="s">
        <v>265</v>
      </c>
      <c r="G1472" s="36" t="s">
        <v>266</v>
      </c>
      <c r="H1472" s="36" t="s">
        <v>255</v>
      </c>
      <c r="I1472" s="36" t="s">
        <v>251</v>
      </c>
      <c r="J1472" s="36" t="s">
        <v>252</v>
      </c>
      <c r="K1472" s="36">
        <v>8</v>
      </c>
    </row>
    <row r="1473" spans="1:11">
      <c r="A1473" s="36">
        <v>2024</v>
      </c>
      <c r="B1473" s="36" t="s">
        <v>2004</v>
      </c>
      <c r="C1473" s="36" t="s">
        <v>2005</v>
      </c>
      <c r="D1473" s="36" t="s">
        <v>2050</v>
      </c>
      <c r="E1473" s="37">
        <v>45587</v>
      </c>
      <c r="F1473" s="36" t="s">
        <v>1177</v>
      </c>
      <c r="G1473" s="36" t="s">
        <v>1178</v>
      </c>
      <c r="H1473" s="36" t="s">
        <v>255</v>
      </c>
      <c r="I1473" s="36" t="s">
        <v>251</v>
      </c>
      <c r="J1473" s="36" t="s">
        <v>252</v>
      </c>
      <c r="K1473" s="36">
        <v>8</v>
      </c>
    </row>
    <row r="1474" spans="1:11">
      <c r="A1474" s="36">
        <v>2024</v>
      </c>
      <c r="B1474" s="36" t="s">
        <v>2004</v>
      </c>
      <c r="C1474" s="36" t="s">
        <v>2005</v>
      </c>
      <c r="D1474" s="36" t="s">
        <v>2050</v>
      </c>
      <c r="E1474" s="37">
        <v>45587</v>
      </c>
      <c r="F1474" s="36" t="s">
        <v>256</v>
      </c>
      <c r="G1474" s="36" t="s">
        <v>23</v>
      </c>
      <c r="H1474" s="36" t="s">
        <v>255</v>
      </c>
      <c r="I1474" s="36" t="s">
        <v>251</v>
      </c>
      <c r="J1474" s="36" t="s">
        <v>252</v>
      </c>
      <c r="K1474" s="36">
        <v>8</v>
      </c>
    </row>
    <row r="1475" spans="1:11">
      <c r="A1475" s="36">
        <v>2024</v>
      </c>
      <c r="B1475" s="36" t="s">
        <v>2004</v>
      </c>
      <c r="C1475" s="36" t="s">
        <v>2005</v>
      </c>
      <c r="D1475" s="36" t="s">
        <v>2050</v>
      </c>
      <c r="E1475" s="37">
        <v>45587</v>
      </c>
      <c r="F1475" s="36" t="s">
        <v>1266</v>
      </c>
      <c r="G1475" s="36" t="s">
        <v>1267</v>
      </c>
      <c r="H1475" s="36" t="s">
        <v>255</v>
      </c>
      <c r="I1475" s="36" t="s">
        <v>251</v>
      </c>
      <c r="J1475" s="36" t="s">
        <v>252</v>
      </c>
      <c r="K1475" s="36">
        <v>8</v>
      </c>
    </row>
    <row r="1476" spans="1:11">
      <c r="A1476" s="36">
        <v>2024</v>
      </c>
      <c r="B1476" s="36" t="s">
        <v>2004</v>
      </c>
      <c r="C1476" s="36" t="s">
        <v>2005</v>
      </c>
      <c r="D1476" s="36" t="s">
        <v>2050</v>
      </c>
      <c r="E1476" s="37">
        <v>45587</v>
      </c>
      <c r="F1476" s="36" t="s">
        <v>257</v>
      </c>
      <c r="G1476" s="36" t="s">
        <v>39</v>
      </c>
      <c r="H1476" s="36" t="s">
        <v>255</v>
      </c>
      <c r="I1476" s="36" t="s">
        <v>251</v>
      </c>
      <c r="J1476" s="36" t="s">
        <v>252</v>
      </c>
      <c r="K1476" s="36">
        <v>8</v>
      </c>
    </row>
    <row r="1477" spans="1:11">
      <c r="A1477" s="36">
        <v>2024</v>
      </c>
      <c r="B1477" s="36" t="s">
        <v>2004</v>
      </c>
      <c r="C1477" s="36" t="s">
        <v>2005</v>
      </c>
      <c r="D1477" s="36" t="s">
        <v>2050</v>
      </c>
      <c r="E1477" s="37">
        <v>45587</v>
      </c>
      <c r="F1477" s="36" t="s">
        <v>264</v>
      </c>
      <c r="G1477" s="36" t="s">
        <v>242</v>
      </c>
      <c r="H1477" s="36" t="s">
        <v>255</v>
      </c>
      <c r="I1477" s="36" t="s">
        <v>251</v>
      </c>
      <c r="J1477" s="36" t="s">
        <v>252</v>
      </c>
      <c r="K1477" s="36">
        <v>8</v>
      </c>
    </row>
    <row r="1478" spans="1:11">
      <c r="A1478" s="36">
        <v>2024</v>
      </c>
      <c r="B1478" s="36" t="s">
        <v>2004</v>
      </c>
      <c r="C1478" s="36" t="s">
        <v>2005</v>
      </c>
      <c r="D1478" s="36" t="s">
        <v>2050</v>
      </c>
      <c r="E1478" s="37">
        <v>45587</v>
      </c>
      <c r="F1478" s="36" t="s">
        <v>260</v>
      </c>
      <c r="G1478" s="36" t="s">
        <v>41</v>
      </c>
      <c r="H1478" s="36" t="s">
        <v>255</v>
      </c>
      <c r="I1478" s="36" t="s">
        <v>251</v>
      </c>
      <c r="J1478" s="36" t="s">
        <v>252</v>
      </c>
      <c r="K1478" s="36">
        <v>10</v>
      </c>
    </row>
    <row r="1479" spans="1:11">
      <c r="A1479" s="36">
        <v>2024</v>
      </c>
      <c r="B1479" s="36" t="s">
        <v>2004</v>
      </c>
      <c r="C1479" s="36" t="s">
        <v>2005</v>
      </c>
      <c r="D1479" s="36" t="s">
        <v>2050</v>
      </c>
      <c r="E1479" s="37">
        <v>45587</v>
      </c>
      <c r="F1479" s="36" t="s">
        <v>265</v>
      </c>
      <c r="G1479" s="36" t="s">
        <v>266</v>
      </c>
      <c r="H1479" s="36" t="s">
        <v>255</v>
      </c>
      <c r="I1479" s="36" t="s">
        <v>251</v>
      </c>
      <c r="J1479" s="36" t="s">
        <v>252</v>
      </c>
      <c r="K1479" s="36">
        <v>8</v>
      </c>
    </row>
    <row r="1480" spans="1:11">
      <c r="A1480" s="36">
        <v>2024</v>
      </c>
      <c r="B1480" s="36" t="s">
        <v>2004</v>
      </c>
      <c r="C1480" s="36" t="s">
        <v>2005</v>
      </c>
      <c r="D1480" s="36" t="s">
        <v>2050</v>
      </c>
      <c r="E1480" s="37">
        <v>45588</v>
      </c>
      <c r="F1480" s="36" t="s">
        <v>1177</v>
      </c>
      <c r="G1480" s="36" t="s">
        <v>1178</v>
      </c>
      <c r="H1480" s="36" t="s">
        <v>255</v>
      </c>
      <c r="I1480" s="36" t="s">
        <v>251</v>
      </c>
      <c r="J1480" s="36" t="s">
        <v>252</v>
      </c>
      <c r="K1480" s="36">
        <v>8</v>
      </c>
    </row>
    <row r="1481" spans="1:11">
      <c r="A1481" s="36">
        <v>2024</v>
      </c>
      <c r="B1481" s="36" t="s">
        <v>2004</v>
      </c>
      <c r="C1481" s="36" t="s">
        <v>2005</v>
      </c>
      <c r="D1481" s="36" t="s">
        <v>2050</v>
      </c>
      <c r="E1481" s="37">
        <v>45588</v>
      </c>
      <c r="F1481" s="36" t="s">
        <v>256</v>
      </c>
      <c r="G1481" s="36" t="s">
        <v>23</v>
      </c>
      <c r="H1481" s="36" t="s">
        <v>255</v>
      </c>
      <c r="I1481" s="36" t="s">
        <v>251</v>
      </c>
      <c r="J1481" s="36" t="s">
        <v>252</v>
      </c>
      <c r="K1481" s="36">
        <v>8</v>
      </c>
    </row>
    <row r="1482" spans="1:11">
      <c r="A1482" s="36">
        <v>2024</v>
      </c>
      <c r="B1482" s="36" t="s">
        <v>2004</v>
      </c>
      <c r="C1482" s="36" t="s">
        <v>2005</v>
      </c>
      <c r="D1482" s="36" t="s">
        <v>2050</v>
      </c>
      <c r="E1482" s="37">
        <v>45588</v>
      </c>
      <c r="F1482" s="36" t="s">
        <v>1266</v>
      </c>
      <c r="G1482" s="36" t="s">
        <v>1267</v>
      </c>
      <c r="H1482" s="36" t="s">
        <v>255</v>
      </c>
      <c r="I1482" s="36" t="s">
        <v>251</v>
      </c>
      <c r="J1482" s="36" t="s">
        <v>252</v>
      </c>
      <c r="K1482" s="36">
        <v>8</v>
      </c>
    </row>
    <row r="1483" spans="1:11">
      <c r="A1483" s="36">
        <v>2024</v>
      </c>
      <c r="B1483" s="36" t="s">
        <v>2004</v>
      </c>
      <c r="C1483" s="36" t="s">
        <v>2005</v>
      </c>
      <c r="D1483" s="36" t="s">
        <v>2050</v>
      </c>
      <c r="E1483" s="37">
        <v>45588</v>
      </c>
      <c r="F1483" s="36" t="s">
        <v>257</v>
      </c>
      <c r="G1483" s="36" t="s">
        <v>39</v>
      </c>
      <c r="H1483" s="36" t="s">
        <v>255</v>
      </c>
      <c r="I1483" s="36" t="s">
        <v>251</v>
      </c>
      <c r="J1483" s="36" t="s">
        <v>252</v>
      </c>
      <c r="K1483" s="36">
        <v>8</v>
      </c>
    </row>
    <row r="1484" spans="1:11">
      <c r="A1484" s="36">
        <v>2024</v>
      </c>
      <c r="B1484" s="36" t="s">
        <v>2004</v>
      </c>
      <c r="C1484" s="36" t="s">
        <v>2005</v>
      </c>
      <c r="D1484" s="36" t="s">
        <v>2050</v>
      </c>
      <c r="E1484" s="37">
        <v>45588</v>
      </c>
      <c r="F1484" s="36" t="s">
        <v>264</v>
      </c>
      <c r="G1484" s="36" t="s">
        <v>242</v>
      </c>
      <c r="H1484" s="36" t="s">
        <v>255</v>
      </c>
      <c r="I1484" s="36" t="s">
        <v>251</v>
      </c>
      <c r="J1484" s="36" t="s">
        <v>252</v>
      </c>
      <c r="K1484" s="36">
        <v>8</v>
      </c>
    </row>
    <row r="1485" spans="1:11">
      <c r="A1485" s="36">
        <v>2024</v>
      </c>
      <c r="B1485" s="36" t="s">
        <v>2004</v>
      </c>
      <c r="C1485" s="36" t="s">
        <v>2005</v>
      </c>
      <c r="D1485" s="36" t="s">
        <v>2050</v>
      </c>
      <c r="E1485" s="37">
        <v>45588</v>
      </c>
      <c r="F1485" s="36" t="s">
        <v>260</v>
      </c>
      <c r="G1485" s="36" t="s">
        <v>41</v>
      </c>
      <c r="H1485" s="36" t="s">
        <v>255</v>
      </c>
      <c r="I1485" s="36" t="s">
        <v>251</v>
      </c>
      <c r="J1485" s="36" t="s">
        <v>252</v>
      </c>
      <c r="K1485" s="36">
        <v>8</v>
      </c>
    </row>
    <row r="1486" spans="1:11">
      <c r="A1486" s="36">
        <v>2024</v>
      </c>
      <c r="B1486" s="36" t="s">
        <v>2004</v>
      </c>
      <c r="C1486" s="36" t="s">
        <v>2005</v>
      </c>
      <c r="D1486" s="36" t="s">
        <v>2050</v>
      </c>
      <c r="E1486" s="37">
        <v>45588</v>
      </c>
      <c r="F1486" s="36" t="s">
        <v>265</v>
      </c>
      <c r="G1486" s="36" t="s">
        <v>266</v>
      </c>
      <c r="H1486" s="36" t="s">
        <v>255</v>
      </c>
      <c r="I1486" s="36" t="s">
        <v>251</v>
      </c>
      <c r="J1486" s="36" t="s">
        <v>252</v>
      </c>
      <c r="K1486" s="36">
        <v>8</v>
      </c>
    </row>
    <row r="1487" spans="1:11">
      <c r="A1487" s="36">
        <v>2024</v>
      </c>
      <c r="B1487" s="36" t="s">
        <v>2004</v>
      </c>
      <c r="C1487" s="36" t="s">
        <v>2005</v>
      </c>
      <c r="D1487" s="36" t="s">
        <v>2050</v>
      </c>
      <c r="E1487" s="37">
        <v>45589</v>
      </c>
      <c r="F1487" s="36" t="s">
        <v>1177</v>
      </c>
      <c r="G1487" s="36" t="s">
        <v>1178</v>
      </c>
      <c r="H1487" s="36" t="s">
        <v>255</v>
      </c>
      <c r="I1487" s="36" t="s">
        <v>251</v>
      </c>
      <c r="J1487" s="36" t="s">
        <v>252</v>
      </c>
      <c r="K1487" s="36">
        <v>8</v>
      </c>
    </row>
    <row r="1488" spans="1:11">
      <c r="A1488" s="36">
        <v>2024</v>
      </c>
      <c r="B1488" s="36" t="s">
        <v>2004</v>
      </c>
      <c r="C1488" s="36" t="s">
        <v>2005</v>
      </c>
      <c r="D1488" s="36" t="s">
        <v>2050</v>
      </c>
      <c r="E1488" s="37">
        <v>45589</v>
      </c>
      <c r="F1488" s="36" t="s">
        <v>256</v>
      </c>
      <c r="G1488" s="36" t="s">
        <v>23</v>
      </c>
      <c r="H1488" s="36" t="s">
        <v>255</v>
      </c>
      <c r="I1488" s="36" t="s">
        <v>251</v>
      </c>
      <c r="J1488" s="36" t="s">
        <v>252</v>
      </c>
      <c r="K1488" s="36">
        <v>10</v>
      </c>
    </row>
    <row r="1489" spans="1:11">
      <c r="A1489" s="36">
        <v>2024</v>
      </c>
      <c r="B1489" s="36" t="s">
        <v>2004</v>
      </c>
      <c r="C1489" s="36" t="s">
        <v>2005</v>
      </c>
      <c r="D1489" s="36" t="s">
        <v>2050</v>
      </c>
      <c r="E1489" s="37">
        <v>45589</v>
      </c>
      <c r="F1489" s="36" t="s">
        <v>1266</v>
      </c>
      <c r="G1489" s="36" t="s">
        <v>1267</v>
      </c>
      <c r="H1489" s="36" t="s">
        <v>255</v>
      </c>
      <c r="I1489" s="36" t="s">
        <v>251</v>
      </c>
      <c r="J1489" s="36" t="s">
        <v>252</v>
      </c>
      <c r="K1489" s="36">
        <v>8</v>
      </c>
    </row>
    <row r="1490" spans="1:11">
      <c r="A1490" s="36">
        <v>2024</v>
      </c>
      <c r="B1490" s="36" t="s">
        <v>2004</v>
      </c>
      <c r="C1490" s="36" t="s">
        <v>2005</v>
      </c>
      <c r="D1490" s="36" t="s">
        <v>2050</v>
      </c>
      <c r="E1490" s="37">
        <v>45589</v>
      </c>
      <c r="F1490" s="36" t="s">
        <v>257</v>
      </c>
      <c r="G1490" s="36" t="s">
        <v>39</v>
      </c>
      <c r="H1490" s="36" t="s">
        <v>255</v>
      </c>
      <c r="I1490" s="36" t="s">
        <v>251</v>
      </c>
      <c r="J1490" s="36" t="s">
        <v>252</v>
      </c>
      <c r="K1490" s="36">
        <v>10</v>
      </c>
    </row>
    <row r="1491" spans="1:11">
      <c r="A1491" s="36">
        <v>2024</v>
      </c>
      <c r="B1491" s="36" t="s">
        <v>2004</v>
      </c>
      <c r="C1491" s="36" t="s">
        <v>2005</v>
      </c>
      <c r="D1491" s="36" t="s">
        <v>2050</v>
      </c>
      <c r="E1491" s="37">
        <v>45589</v>
      </c>
      <c r="F1491" s="36" t="s">
        <v>264</v>
      </c>
      <c r="G1491" s="36" t="s">
        <v>242</v>
      </c>
      <c r="H1491" s="36" t="s">
        <v>255</v>
      </c>
      <c r="I1491" s="36" t="s">
        <v>251</v>
      </c>
      <c r="J1491" s="36" t="s">
        <v>252</v>
      </c>
      <c r="K1491" s="36">
        <v>8</v>
      </c>
    </row>
    <row r="1492" spans="1:11">
      <c r="A1492" s="36">
        <v>2024</v>
      </c>
      <c r="B1492" s="36" t="s">
        <v>2004</v>
      </c>
      <c r="C1492" s="36" t="s">
        <v>2005</v>
      </c>
      <c r="D1492" s="36" t="s">
        <v>2050</v>
      </c>
      <c r="E1492" s="37">
        <v>45589</v>
      </c>
      <c r="F1492" s="36" t="s">
        <v>260</v>
      </c>
      <c r="G1492" s="36" t="s">
        <v>41</v>
      </c>
      <c r="H1492" s="36" t="s">
        <v>255</v>
      </c>
      <c r="I1492" s="36" t="s">
        <v>251</v>
      </c>
      <c r="J1492" s="36" t="s">
        <v>252</v>
      </c>
      <c r="K1492" s="36">
        <v>10</v>
      </c>
    </row>
    <row r="1493" spans="1:11">
      <c r="A1493" s="36">
        <v>2024</v>
      </c>
      <c r="B1493" s="36" t="s">
        <v>2004</v>
      </c>
      <c r="C1493" s="36" t="s">
        <v>2005</v>
      </c>
      <c r="D1493" s="36" t="s">
        <v>2050</v>
      </c>
      <c r="E1493" s="37">
        <v>45589</v>
      </c>
      <c r="F1493" s="36" t="s">
        <v>265</v>
      </c>
      <c r="G1493" s="36" t="s">
        <v>266</v>
      </c>
      <c r="H1493" s="36" t="s">
        <v>255</v>
      </c>
      <c r="I1493" s="36" t="s">
        <v>251</v>
      </c>
      <c r="J1493" s="36" t="s">
        <v>252</v>
      </c>
      <c r="K1493" s="36">
        <v>7</v>
      </c>
    </row>
    <row r="1494" spans="1:11">
      <c r="A1494" s="36">
        <v>2024</v>
      </c>
      <c r="B1494" s="36" t="s">
        <v>2004</v>
      </c>
      <c r="C1494" s="36" t="s">
        <v>2005</v>
      </c>
      <c r="D1494" s="36" t="s">
        <v>2050</v>
      </c>
      <c r="E1494" s="37">
        <v>45590</v>
      </c>
      <c r="F1494" s="36" t="s">
        <v>1177</v>
      </c>
      <c r="G1494" s="36" t="s">
        <v>1178</v>
      </c>
      <c r="H1494" s="36" t="s">
        <v>255</v>
      </c>
      <c r="I1494" s="36" t="s">
        <v>251</v>
      </c>
      <c r="J1494" s="36" t="s">
        <v>252</v>
      </c>
      <c r="K1494" s="36">
        <v>8</v>
      </c>
    </row>
    <row r="1495" spans="1:11">
      <c r="A1495" s="36">
        <v>2024</v>
      </c>
      <c r="B1495" s="36" t="s">
        <v>2004</v>
      </c>
      <c r="C1495" s="36" t="s">
        <v>2005</v>
      </c>
      <c r="D1495" s="36" t="s">
        <v>2050</v>
      </c>
      <c r="E1495" s="37">
        <v>45590</v>
      </c>
      <c r="F1495" s="36" t="s">
        <v>256</v>
      </c>
      <c r="G1495" s="36" t="s">
        <v>23</v>
      </c>
      <c r="H1495" s="36" t="s">
        <v>255</v>
      </c>
      <c r="I1495" s="36" t="s">
        <v>251</v>
      </c>
      <c r="J1495" s="36" t="s">
        <v>252</v>
      </c>
      <c r="K1495" s="36">
        <v>10</v>
      </c>
    </row>
    <row r="1496" spans="1:11">
      <c r="A1496" s="36">
        <v>2024</v>
      </c>
      <c r="B1496" s="36" t="s">
        <v>2004</v>
      </c>
      <c r="C1496" s="36" t="s">
        <v>2005</v>
      </c>
      <c r="D1496" s="36" t="s">
        <v>2050</v>
      </c>
      <c r="E1496" s="37">
        <v>45590</v>
      </c>
      <c r="F1496" s="36" t="s">
        <v>1266</v>
      </c>
      <c r="G1496" s="36" t="s">
        <v>1267</v>
      </c>
      <c r="H1496" s="36" t="s">
        <v>255</v>
      </c>
      <c r="I1496" s="36" t="s">
        <v>251</v>
      </c>
      <c r="J1496" s="36" t="s">
        <v>252</v>
      </c>
      <c r="K1496" s="36">
        <v>8</v>
      </c>
    </row>
    <row r="1497" spans="1:11">
      <c r="A1497" s="36">
        <v>2024</v>
      </c>
      <c r="B1497" s="36" t="s">
        <v>2004</v>
      </c>
      <c r="C1497" s="36" t="s">
        <v>2005</v>
      </c>
      <c r="D1497" s="36" t="s">
        <v>2050</v>
      </c>
      <c r="E1497" s="37">
        <v>45590</v>
      </c>
      <c r="F1497" s="36" t="s">
        <v>257</v>
      </c>
      <c r="G1497" s="36" t="s">
        <v>39</v>
      </c>
      <c r="H1497" s="36" t="s">
        <v>255</v>
      </c>
      <c r="I1497" s="36" t="s">
        <v>251</v>
      </c>
      <c r="J1497" s="36" t="s">
        <v>252</v>
      </c>
      <c r="K1497" s="36">
        <v>10</v>
      </c>
    </row>
    <row r="1498" spans="1:11">
      <c r="A1498" s="36">
        <v>2024</v>
      </c>
      <c r="B1498" s="36" t="s">
        <v>2004</v>
      </c>
      <c r="C1498" s="36" t="s">
        <v>2005</v>
      </c>
      <c r="D1498" s="36" t="s">
        <v>2050</v>
      </c>
      <c r="E1498" s="37">
        <v>45590</v>
      </c>
      <c r="F1498" s="36" t="s">
        <v>264</v>
      </c>
      <c r="G1498" s="36" t="s">
        <v>242</v>
      </c>
      <c r="H1498" s="36" t="s">
        <v>255</v>
      </c>
      <c r="I1498" s="36" t="s">
        <v>251</v>
      </c>
      <c r="J1498" s="36" t="s">
        <v>252</v>
      </c>
      <c r="K1498" s="36">
        <v>8</v>
      </c>
    </row>
    <row r="1499" spans="1:11">
      <c r="A1499" s="36">
        <v>2024</v>
      </c>
      <c r="B1499" s="36" t="s">
        <v>2004</v>
      </c>
      <c r="C1499" s="36" t="s">
        <v>2005</v>
      </c>
      <c r="D1499" s="36" t="s">
        <v>2050</v>
      </c>
      <c r="E1499" s="37">
        <v>45590</v>
      </c>
      <c r="F1499" s="36" t="s">
        <v>260</v>
      </c>
      <c r="G1499" s="36" t="s">
        <v>41</v>
      </c>
      <c r="H1499" s="36" t="s">
        <v>255</v>
      </c>
      <c r="I1499" s="36" t="s">
        <v>251</v>
      </c>
      <c r="J1499" s="36" t="s">
        <v>252</v>
      </c>
      <c r="K1499" s="36">
        <v>10</v>
      </c>
    </row>
    <row r="1500" spans="1:11">
      <c r="A1500" s="36">
        <v>2024</v>
      </c>
      <c r="B1500" s="36" t="s">
        <v>2004</v>
      </c>
      <c r="C1500" s="36" t="s">
        <v>2005</v>
      </c>
      <c r="D1500" s="36" t="s">
        <v>2050</v>
      </c>
      <c r="E1500" s="37">
        <v>45590</v>
      </c>
      <c r="F1500" s="36" t="s">
        <v>265</v>
      </c>
      <c r="G1500" s="36" t="s">
        <v>266</v>
      </c>
      <c r="H1500" s="36" t="s">
        <v>255</v>
      </c>
      <c r="I1500" s="36" t="s">
        <v>251</v>
      </c>
      <c r="J1500" s="36" t="s">
        <v>252</v>
      </c>
      <c r="K1500" s="36">
        <v>8</v>
      </c>
    </row>
    <row r="1501" spans="1:11">
      <c r="A1501" s="36">
        <v>2024</v>
      </c>
      <c r="B1501" s="36" t="s">
        <v>2004</v>
      </c>
      <c r="C1501" s="36" t="s">
        <v>2005</v>
      </c>
      <c r="D1501" s="36" t="s">
        <v>2082</v>
      </c>
      <c r="E1501" s="37">
        <v>45591</v>
      </c>
      <c r="F1501" s="36" t="s">
        <v>256</v>
      </c>
      <c r="G1501" s="36" t="s">
        <v>23</v>
      </c>
      <c r="H1501" s="36" t="s">
        <v>255</v>
      </c>
      <c r="I1501" s="36" t="s">
        <v>251</v>
      </c>
      <c r="J1501" s="36" t="s">
        <v>252</v>
      </c>
      <c r="K1501" s="36">
        <v>8</v>
      </c>
    </row>
    <row r="1502" spans="1:11">
      <c r="A1502" s="36">
        <v>2024</v>
      </c>
      <c r="B1502" s="36" t="s">
        <v>2004</v>
      </c>
      <c r="C1502" s="36" t="s">
        <v>2005</v>
      </c>
      <c r="D1502" s="36" t="s">
        <v>2082</v>
      </c>
      <c r="E1502" s="37">
        <v>45591</v>
      </c>
      <c r="F1502" s="36" t="s">
        <v>260</v>
      </c>
      <c r="G1502" s="36" t="s">
        <v>41</v>
      </c>
      <c r="H1502" s="36" t="s">
        <v>255</v>
      </c>
      <c r="I1502" s="36" t="s">
        <v>251</v>
      </c>
      <c r="J1502" s="36" t="s">
        <v>252</v>
      </c>
      <c r="K1502" s="36">
        <v>8</v>
      </c>
    </row>
    <row r="1503" spans="1:11">
      <c r="A1503" s="36">
        <v>2024</v>
      </c>
      <c r="B1503" s="36" t="s">
        <v>2004</v>
      </c>
      <c r="C1503" s="36" t="s">
        <v>2005</v>
      </c>
      <c r="D1503" s="36" t="s">
        <v>2082</v>
      </c>
      <c r="E1503" s="37">
        <v>45593</v>
      </c>
      <c r="F1503" s="36" t="s">
        <v>1177</v>
      </c>
      <c r="G1503" s="36" t="s">
        <v>1178</v>
      </c>
      <c r="H1503" s="36" t="s">
        <v>255</v>
      </c>
      <c r="I1503" s="36" t="s">
        <v>251</v>
      </c>
      <c r="J1503" s="36" t="s">
        <v>252</v>
      </c>
      <c r="K1503" s="36">
        <v>8</v>
      </c>
    </row>
    <row r="1504" spans="1:11">
      <c r="A1504" s="36">
        <v>2024</v>
      </c>
      <c r="B1504" s="36" t="s">
        <v>2004</v>
      </c>
      <c r="C1504" s="36" t="s">
        <v>2005</v>
      </c>
      <c r="D1504" s="36" t="s">
        <v>2082</v>
      </c>
      <c r="E1504" s="37">
        <v>45593</v>
      </c>
      <c r="F1504" s="36" t="s">
        <v>256</v>
      </c>
      <c r="G1504" s="36" t="s">
        <v>23</v>
      </c>
      <c r="H1504" s="36" t="s">
        <v>255</v>
      </c>
      <c r="I1504" s="36" t="s">
        <v>251</v>
      </c>
      <c r="J1504" s="36" t="s">
        <v>252</v>
      </c>
      <c r="K1504" s="36">
        <v>8</v>
      </c>
    </row>
    <row r="1505" spans="1:11">
      <c r="A1505" s="36">
        <v>2024</v>
      </c>
      <c r="B1505" s="36" t="s">
        <v>2004</v>
      </c>
      <c r="C1505" s="36" t="s">
        <v>2005</v>
      </c>
      <c r="D1505" s="36" t="s">
        <v>2082</v>
      </c>
      <c r="E1505" s="37">
        <v>45593</v>
      </c>
      <c r="F1505" s="36" t="s">
        <v>1266</v>
      </c>
      <c r="G1505" s="36" t="s">
        <v>1267</v>
      </c>
      <c r="H1505" s="36" t="s">
        <v>255</v>
      </c>
      <c r="I1505" s="36" t="s">
        <v>251</v>
      </c>
      <c r="J1505" s="36" t="s">
        <v>252</v>
      </c>
      <c r="K1505" s="36">
        <v>8</v>
      </c>
    </row>
    <row r="1506" spans="1:11">
      <c r="A1506" s="36">
        <v>2024</v>
      </c>
      <c r="B1506" s="36" t="s">
        <v>2004</v>
      </c>
      <c r="C1506" s="36" t="s">
        <v>2005</v>
      </c>
      <c r="D1506" s="36" t="s">
        <v>2082</v>
      </c>
      <c r="E1506" s="37">
        <v>45593</v>
      </c>
      <c r="F1506" s="36" t="s">
        <v>257</v>
      </c>
      <c r="G1506" s="36" t="s">
        <v>39</v>
      </c>
      <c r="H1506" s="36" t="s">
        <v>255</v>
      </c>
      <c r="I1506" s="36" t="s">
        <v>251</v>
      </c>
      <c r="J1506" s="36" t="s">
        <v>252</v>
      </c>
      <c r="K1506" s="36">
        <v>8</v>
      </c>
    </row>
    <row r="1507" spans="1:11">
      <c r="A1507" s="36">
        <v>2024</v>
      </c>
      <c r="B1507" s="36" t="s">
        <v>2004</v>
      </c>
      <c r="C1507" s="36" t="s">
        <v>2005</v>
      </c>
      <c r="D1507" s="36" t="s">
        <v>2082</v>
      </c>
      <c r="E1507" s="37">
        <v>45593</v>
      </c>
      <c r="F1507" s="36" t="s">
        <v>264</v>
      </c>
      <c r="G1507" s="36" t="s">
        <v>242</v>
      </c>
      <c r="H1507" s="36" t="s">
        <v>255</v>
      </c>
      <c r="I1507" s="36" t="s">
        <v>251</v>
      </c>
      <c r="J1507" s="36" t="s">
        <v>252</v>
      </c>
      <c r="K1507" s="36">
        <v>8</v>
      </c>
    </row>
    <row r="1508" spans="1:11">
      <c r="A1508" s="36">
        <v>2024</v>
      </c>
      <c r="B1508" s="36" t="s">
        <v>2004</v>
      </c>
      <c r="C1508" s="36" t="s">
        <v>2005</v>
      </c>
      <c r="D1508" s="36" t="s">
        <v>2082</v>
      </c>
      <c r="E1508" s="37">
        <v>45593</v>
      </c>
      <c r="F1508" s="36" t="s">
        <v>260</v>
      </c>
      <c r="G1508" s="36" t="s">
        <v>41</v>
      </c>
      <c r="H1508" s="36" t="s">
        <v>255</v>
      </c>
      <c r="I1508" s="36" t="s">
        <v>251</v>
      </c>
      <c r="J1508" s="36" t="s">
        <v>252</v>
      </c>
      <c r="K1508" s="36">
        <v>10</v>
      </c>
    </row>
    <row r="1509" spans="1:11">
      <c r="A1509" s="36">
        <v>2024</v>
      </c>
      <c r="B1509" s="36" t="s">
        <v>2004</v>
      </c>
      <c r="C1509" s="36" t="s">
        <v>2005</v>
      </c>
      <c r="D1509" s="36" t="s">
        <v>2082</v>
      </c>
      <c r="E1509" s="37">
        <v>45593</v>
      </c>
      <c r="F1509" s="36" t="s">
        <v>265</v>
      </c>
      <c r="G1509" s="36" t="s">
        <v>266</v>
      </c>
      <c r="H1509" s="36" t="s">
        <v>255</v>
      </c>
      <c r="I1509" s="36" t="s">
        <v>251</v>
      </c>
      <c r="J1509" s="36" t="s">
        <v>252</v>
      </c>
      <c r="K1509" s="36">
        <v>8</v>
      </c>
    </row>
    <row r="1510" spans="1:11">
      <c r="A1510" s="36">
        <v>2024</v>
      </c>
      <c r="B1510" s="36" t="s">
        <v>2004</v>
      </c>
      <c r="C1510" s="36" t="s">
        <v>2005</v>
      </c>
      <c r="D1510" s="36" t="s">
        <v>2082</v>
      </c>
      <c r="E1510" s="37">
        <v>45594</v>
      </c>
      <c r="F1510" s="36" t="s">
        <v>1177</v>
      </c>
      <c r="G1510" s="36" t="s">
        <v>1178</v>
      </c>
      <c r="H1510" s="36" t="s">
        <v>255</v>
      </c>
      <c r="I1510" s="36" t="s">
        <v>251</v>
      </c>
      <c r="J1510" s="36" t="s">
        <v>252</v>
      </c>
      <c r="K1510" s="36">
        <v>8</v>
      </c>
    </row>
    <row r="1511" spans="1:11">
      <c r="A1511" s="36">
        <v>2024</v>
      </c>
      <c r="B1511" s="36" t="s">
        <v>2004</v>
      </c>
      <c r="C1511" s="36" t="s">
        <v>2005</v>
      </c>
      <c r="D1511" s="36" t="s">
        <v>2082</v>
      </c>
      <c r="E1511" s="37">
        <v>45594</v>
      </c>
      <c r="F1511" s="36" t="s">
        <v>256</v>
      </c>
      <c r="G1511" s="36" t="s">
        <v>23</v>
      </c>
      <c r="H1511" s="36" t="s">
        <v>255</v>
      </c>
      <c r="I1511" s="36" t="s">
        <v>251</v>
      </c>
      <c r="J1511" s="36" t="s">
        <v>252</v>
      </c>
      <c r="K1511" s="36">
        <v>8</v>
      </c>
    </row>
    <row r="1512" spans="1:11">
      <c r="A1512" s="36">
        <v>2024</v>
      </c>
      <c r="B1512" s="36" t="s">
        <v>2004</v>
      </c>
      <c r="C1512" s="36" t="s">
        <v>2005</v>
      </c>
      <c r="D1512" s="36" t="s">
        <v>2082</v>
      </c>
      <c r="E1512" s="37">
        <v>45594</v>
      </c>
      <c r="F1512" s="36" t="s">
        <v>1266</v>
      </c>
      <c r="G1512" s="36" t="s">
        <v>1267</v>
      </c>
      <c r="H1512" s="36" t="s">
        <v>255</v>
      </c>
      <c r="I1512" s="36" t="s">
        <v>251</v>
      </c>
      <c r="J1512" s="36" t="s">
        <v>252</v>
      </c>
      <c r="K1512" s="36">
        <v>8</v>
      </c>
    </row>
    <row r="1513" spans="1:11">
      <c r="A1513" s="36">
        <v>2024</v>
      </c>
      <c r="B1513" s="36" t="s">
        <v>2004</v>
      </c>
      <c r="C1513" s="36" t="s">
        <v>2005</v>
      </c>
      <c r="D1513" s="36" t="s">
        <v>2082</v>
      </c>
      <c r="E1513" s="37">
        <v>45594</v>
      </c>
      <c r="F1513" s="36" t="s">
        <v>257</v>
      </c>
      <c r="G1513" s="36" t="s">
        <v>39</v>
      </c>
      <c r="H1513" s="36" t="s">
        <v>255</v>
      </c>
      <c r="I1513" s="36" t="s">
        <v>251</v>
      </c>
      <c r="J1513" s="36" t="s">
        <v>252</v>
      </c>
      <c r="K1513" s="36">
        <v>10</v>
      </c>
    </row>
    <row r="1514" spans="1:11">
      <c r="A1514" s="36">
        <v>2024</v>
      </c>
      <c r="B1514" s="36" t="s">
        <v>2004</v>
      </c>
      <c r="C1514" s="36" t="s">
        <v>2005</v>
      </c>
      <c r="D1514" s="36" t="s">
        <v>2082</v>
      </c>
      <c r="E1514" s="37">
        <v>45594</v>
      </c>
      <c r="F1514" s="36" t="s">
        <v>264</v>
      </c>
      <c r="G1514" s="36" t="s">
        <v>242</v>
      </c>
      <c r="H1514" s="36" t="s">
        <v>255</v>
      </c>
      <c r="I1514" s="36" t="s">
        <v>251</v>
      </c>
      <c r="J1514" s="36" t="s">
        <v>252</v>
      </c>
      <c r="K1514" s="36">
        <v>8</v>
      </c>
    </row>
    <row r="1515" spans="1:11">
      <c r="A1515" s="36">
        <v>2024</v>
      </c>
      <c r="B1515" s="36" t="s">
        <v>2004</v>
      </c>
      <c r="C1515" s="36" t="s">
        <v>2005</v>
      </c>
      <c r="D1515" s="36" t="s">
        <v>2082</v>
      </c>
      <c r="E1515" s="37">
        <v>45594</v>
      </c>
      <c r="F1515" s="36" t="s">
        <v>260</v>
      </c>
      <c r="G1515" s="36" t="s">
        <v>41</v>
      </c>
      <c r="H1515" s="36" t="s">
        <v>255</v>
      </c>
      <c r="I1515" s="36" t="s">
        <v>251</v>
      </c>
      <c r="J1515" s="36" t="s">
        <v>252</v>
      </c>
      <c r="K1515" s="36">
        <v>10</v>
      </c>
    </row>
    <row r="1516" spans="1:11">
      <c r="A1516" s="36">
        <v>2024</v>
      </c>
      <c r="B1516" s="36" t="s">
        <v>2004</v>
      </c>
      <c r="C1516" s="36" t="s">
        <v>2005</v>
      </c>
      <c r="D1516" s="36" t="s">
        <v>2082</v>
      </c>
      <c r="E1516" s="37">
        <v>45594</v>
      </c>
      <c r="F1516" s="36" t="s">
        <v>265</v>
      </c>
      <c r="G1516" s="36" t="s">
        <v>266</v>
      </c>
      <c r="H1516" s="36" t="s">
        <v>255</v>
      </c>
      <c r="I1516" s="36" t="s">
        <v>251</v>
      </c>
      <c r="J1516" s="36" t="s">
        <v>252</v>
      </c>
      <c r="K1516" s="36">
        <v>8</v>
      </c>
    </row>
    <row r="1517" spans="1:11">
      <c r="A1517" s="36">
        <v>2024</v>
      </c>
      <c r="B1517" s="36" t="s">
        <v>2004</v>
      </c>
      <c r="C1517" s="36" t="s">
        <v>2005</v>
      </c>
      <c r="D1517" s="36" t="s">
        <v>2082</v>
      </c>
      <c r="E1517" s="37">
        <v>45595</v>
      </c>
      <c r="F1517" s="36" t="s">
        <v>1177</v>
      </c>
      <c r="G1517" s="36" t="s">
        <v>1178</v>
      </c>
      <c r="H1517" s="36" t="s">
        <v>255</v>
      </c>
      <c r="I1517" s="36" t="s">
        <v>251</v>
      </c>
      <c r="J1517" s="36" t="s">
        <v>252</v>
      </c>
      <c r="K1517" s="36">
        <v>8</v>
      </c>
    </row>
    <row r="1518" spans="1:11">
      <c r="A1518" s="36">
        <v>2024</v>
      </c>
      <c r="B1518" s="36" t="s">
        <v>2004</v>
      </c>
      <c r="C1518" s="36" t="s">
        <v>2005</v>
      </c>
      <c r="D1518" s="36" t="s">
        <v>2082</v>
      </c>
      <c r="E1518" s="37">
        <v>45595</v>
      </c>
      <c r="F1518" s="36" t="s">
        <v>256</v>
      </c>
      <c r="G1518" s="36" t="s">
        <v>23</v>
      </c>
      <c r="H1518" s="36" t="s">
        <v>255</v>
      </c>
      <c r="I1518" s="36" t="s">
        <v>251</v>
      </c>
      <c r="J1518" s="36" t="s">
        <v>252</v>
      </c>
      <c r="K1518" s="36">
        <v>10</v>
      </c>
    </row>
    <row r="1519" spans="1:11">
      <c r="A1519" s="36">
        <v>2024</v>
      </c>
      <c r="B1519" s="36" t="s">
        <v>2004</v>
      </c>
      <c r="C1519" s="36" t="s">
        <v>2005</v>
      </c>
      <c r="D1519" s="36" t="s">
        <v>2082</v>
      </c>
      <c r="E1519" s="37">
        <v>45595</v>
      </c>
      <c r="F1519" s="36" t="s">
        <v>1266</v>
      </c>
      <c r="G1519" s="36" t="s">
        <v>1267</v>
      </c>
      <c r="H1519" s="36" t="s">
        <v>255</v>
      </c>
      <c r="I1519" s="36" t="s">
        <v>251</v>
      </c>
      <c r="J1519" s="36" t="s">
        <v>252</v>
      </c>
      <c r="K1519" s="36">
        <v>8</v>
      </c>
    </row>
    <row r="1520" spans="1:11">
      <c r="A1520" s="36">
        <v>2024</v>
      </c>
      <c r="B1520" s="36" t="s">
        <v>2004</v>
      </c>
      <c r="C1520" s="36" t="s">
        <v>2005</v>
      </c>
      <c r="D1520" s="36" t="s">
        <v>2082</v>
      </c>
      <c r="E1520" s="37">
        <v>45595</v>
      </c>
      <c r="F1520" s="36" t="s">
        <v>257</v>
      </c>
      <c r="G1520" s="36" t="s">
        <v>39</v>
      </c>
      <c r="H1520" s="36" t="s">
        <v>255</v>
      </c>
      <c r="I1520" s="36" t="s">
        <v>251</v>
      </c>
      <c r="J1520" s="36" t="s">
        <v>252</v>
      </c>
      <c r="K1520" s="36">
        <v>10</v>
      </c>
    </row>
    <row r="1521" spans="1:11">
      <c r="A1521" s="36">
        <v>2024</v>
      </c>
      <c r="B1521" s="36" t="s">
        <v>2004</v>
      </c>
      <c r="C1521" s="36" t="s">
        <v>2005</v>
      </c>
      <c r="D1521" s="36" t="s">
        <v>2082</v>
      </c>
      <c r="E1521" s="37">
        <v>45595</v>
      </c>
      <c r="F1521" s="36" t="s">
        <v>264</v>
      </c>
      <c r="G1521" s="36" t="s">
        <v>242</v>
      </c>
      <c r="H1521" s="36" t="s">
        <v>255</v>
      </c>
      <c r="I1521" s="36" t="s">
        <v>251</v>
      </c>
      <c r="J1521" s="36" t="s">
        <v>252</v>
      </c>
      <c r="K1521" s="36">
        <v>8</v>
      </c>
    </row>
    <row r="1522" spans="1:11">
      <c r="A1522" s="36">
        <v>2024</v>
      </c>
      <c r="B1522" s="36" t="s">
        <v>2004</v>
      </c>
      <c r="C1522" s="36" t="s">
        <v>2005</v>
      </c>
      <c r="D1522" s="36" t="s">
        <v>2082</v>
      </c>
      <c r="E1522" s="37">
        <v>45595</v>
      </c>
      <c r="F1522" s="36" t="s">
        <v>260</v>
      </c>
      <c r="G1522" s="36" t="s">
        <v>41</v>
      </c>
      <c r="H1522" s="36" t="s">
        <v>255</v>
      </c>
      <c r="I1522" s="36" t="s">
        <v>251</v>
      </c>
      <c r="J1522" s="36" t="s">
        <v>252</v>
      </c>
      <c r="K1522" s="36">
        <v>10</v>
      </c>
    </row>
    <row r="1523" spans="1:11">
      <c r="A1523" s="36">
        <v>2024</v>
      </c>
      <c r="B1523" s="36" t="s">
        <v>2004</v>
      </c>
      <c r="C1523" s="36" t="s">
        <v>2005</v>
      </c>
      <c r="D1523" s="36" t="s">
        <v>2082</v>
      </c>
      <c r="E1523" s="37">
        <v>45595</v>
      </c>
      <c r="F1523" s="36" t="s">
        <v>265</v>
      </c>
      <c r="G1523" s="36" t="s">
        <v>266</v>
      </c>
      <c r="H1523" s="36" t="s">
        <v>255</v>
      </c>
      <c r="I1523" s="36" t="s">
        <v>251</v>
      </c>
      <c r="J1523" s="36" t="s">
        <v>252</v>
      </c>
      <c r="K1523" s="36">
        <v>8</v>
      </c>
    </row>
    <row r="1524" spans="1:11">
      <c r="A1524" s="36">
        <v>2024</v>
      </c>
      <c r="B1524" s="36" t="s">
        <v>2004</v>
      </c>
      <c r="C1524" s="36" t="s">
        <v>2005</v>
      </c>
      <c r="D1524" s="36" t="s">
        <v>2082</v>
      </c>
      <c r="E1524" s="37">
        <v>45596</v>
      </c>
      <c r="F1524" s="36" t="s">
        <v>1177</v>
      </c>
      <c r="G1524" s="36" t="s">
        <v>1178</v>
      </c>
      <c r="H1524" s="36" t="s">
        <v>255</v>
      </c>
      <c r="I1524" s="36" t="s">
        <v>251</v>
      </c>
      <c r="J1524" s="36" t="s">
        <v>252</v>
      </c>
      <c r="K1524" s="36">
        <v>8</v>
      </c>
    </row>
    <row r="1525" spans="1:11">
      <c r="A1525" s="36">
        <v>2024</v>
      </c>
      <c r="B1525" s="36" t="s">
        <v>2004</v>
      </c>
      <c r="C1525" s="36" t="s">
        <v>2005</v>
      </c>
      <c r="D1525" s="36" t="s">
        <v>2082</v>
      </c>
      <c r="E1525" s="37">
        <v>45596</v>
      </c>
      <c r="F1525" s="36" t="s">
        <v>256</v>
      </c>
      <c r="G1525" s="36" t="s">
        <v>23</v>
      </c>
      <c r="H1525" s="36" t="s">
        <v>255</v>
      </c>
      <c r="I1525" s="36" t="s">
        <v>251</v>
      </c>
      <c r="J1525" s="36" t="s">
        <v>252</v>
      </c>
      <c r="K1525" s="36">
        <v>8</v>
      </c>
    </row>
    <row r="1526" spans="1:11">
      <c r="A1526" s="36">
        <v>2024</v>
      </c>
      <c r="B1526" s="36" t="s">
        <v>2004</v>
      </c>
      <c r="C1526" s="36" t="s">
        <v>2005</v>
      </c>
      <c r="D1526" s="36" t="s">
        <v>2082</v>
      </c>
      <c r="E1526" s="37">
        <v>45596</v>
      </c>
      <c r="F1526" s="36" t="s">
        <v>1266</v>
      </c>
      <c r="G1526" s="36" t="s">
        <v>1267</v>
      </c>
      <c r="H1526" s="36" t="s">
        <v>255</v>
      </c>
      <c r="I1526" s="36" t="s">
        <v>251</v>
      </c>
      <c r="J1526" s="36" t="s">
        <v>252</v>
      </c>
      <c r="K1526" s="36">
        <v>8</v>
      </c>
    </row>
    <row r="1527" spans="1:11">
      <c r="A1527" s="36">
        <v>2024</v>
      </c>
      <c r="B1527" s="36" t="s">
        <v>2004</v>
      </c>
      <c r="C1527" s="36" t="s">
        <v>2005</v>
      </c>
      <c r="D1527" s="36" t="s">
        <v>2082</v>
      </c>
      <c r="E1527" s="37">
        <v>45596</v>
      </c>
      <c r="F1527" s="36" t="s">
        <v>257</v>
      </c>
      <c r="G1527" s="36" t="s">
        <v>39</v>
      </c>
      <c r="H1527" s="36" t="s">
        <v>255</v>
      </c>
      <c r="I1527" s="36" t="s">
        <v>251</v>
      </c>
      <c r="J1527" s="36" t="s">
        <v>252</v>
      </c>
      <c r="K1527" s="36">
        <v>8</v>
      </c>
    </row>
    <row r="1528" spans="1:11">
      <c r="A1528" s="36">
        <v>2024</v>
      </c>
      <c r="B1528" s="36" t="s">
        <v>2004</v>
      </c>
      <c r="C1528" s="36" t="s">
        <v>2005</v>
      </c>
      <c r="D1528" s="36" t="s">
        <v>2082</v>
      </c>
      <c r="E1528" s="37">
        <v>45596</v>
      </c>
      <c r="F1528" s="36" t="s">
        <v>264</v>
      </c>
      <c r="G1528" s="36" t="s">
        <v>242</v>
      </c>
      <c r="H1528" s="36" t="s">
        <v>255</v>
      </c>
      <c r="I1528" s="36" t="s">
        <v>251</v>
      </c>
      <c r="J1528" s="36" t="s">
        <v>252</v>
      </c>
      <c r="K1528" s="36">
        <v>8</v>
      </c>
    </row>
    <row r="1529" spans="1:11">
      <c r="A1529" s="36">
        <v>2024</v>
      </c>
      <c r="B1529" s="36" t="s">
        <v>2004</v>
      </c>
      <c r="C1529" s="36" t="s">
        <v>2005</v>
      </c>
      <c r="D1529" s="36" t="s">
        <v>2082</v>
      </c>
      <c r="E1529" s="37">
        <v>45596</v>
      </c>
      <c r="F1529" s="36" t="s">
        <v>260</v>
      </c>
      <c r="G1529" s="36" t="s">
        <v>41</v>
      </c>
      <c r="H1529" s="36" t="s">
        <v>255</v>
      </c>
      <c r="I1529" s="36" t="s">
        <v>251</v>
      </c>
      <c r="J1529" s="36" t="s">
        <v>252</v>
      </c>
      <c r="K1529" s="36">
        <v>10</v>
      </c>
    </row>
    <row r="1530" spans="1:11">
      <c r="A1530" s="36">
        <v>2024</v>
      </c>
      <c r="B1530" s="36" t="s">
        <v>2004</v>
      </c>
      <c r="C1530" s="36" t="s">
        <v>2005</v>
      </c>
      <c r="D1530" s="36" t="s">
        <v>2082</v>
      </c>
      <c r="E1530" s="37">
        <v>45596</v>
      </c>
      <c r="F1530" s="36" t="s">
        <v>265</v>
      </c>
      <c r="G1530" s="36" t="s">
        <v>266</v>
      </c>
      <c r="H1530" s="36" t="s">
        <v>255</v>
      </c>
      <c r="I1530" s="36" t="s">
        <v>251</v>
      </c>
      <c r="J1530" s="36" t="s">
        <v>252</v>
      </c>
      <c r="K1530" s="36">
        <v>8</v>
      </c>
    </row>
    <row r="1531" spans="1:11">
      <c r="A1531" s="36">
        <v>2024</v>
      </c>
      <c r="B1531" s="36" t="s">
        <v>2004</v>
      </c>
      <c r="C1531" s="36" t="s">
        <v>2097</v>
      </c>
      <c r="D1531" s="36" t="s">
        <v>2082</v>
      </c>
      <c r="E1531" s="37">
        <v>45597</v>
      </c>
      <c r="F1531" s="36" t="s">
        <v>1177</v>
      </c>
      <c r="G1531" s="36" t="s">
        <v>1178</v>
      </c>
      <c r="H1531" s="36" t="s">
        <v>255</v>
      </c>
      <c r="I1531" s="36" t="s">
        <v>251</v>
      </c>
      <c r="J1531" s="36" t="s">
        <v>252</v>
      </c>
      <c r="K1531" s="36">
        <v>8</v>
      </c>
    </row>
    <row r="1532" spans="1:11">
      <c r="A1532" s="36">
        <v>2024</v>
      </c>
      <c r="B1532" s="36" t="s">
        <v>2004</v>
      </c>
      <c r="C1532" s="36" t="s">
        <v>2097</v>
      </c>
      <c r="D1532" s="36" t="s">
        <v>2082</v>
      </c>
      <c r="E1532" s="37">
        <v>45597</v>
      </c>
      <c r="F1532" s="36" t="s">
        <v>256</v>
      </c>
      <c r="G1532" s="36" t="s">
        <v>23</v>
      </c>
      <c r="H1532" s="36" t="s">
        <v>255</v>
      </c>
      <c r="I1532" s="36" t="s">
        <v>251</v>
      </c>
      <c r="J1532" s="36" t="s">
        <v>252</v>
      </c>
      <c r="K1532" s="36">
        <v>8</v>
      </c>
    </row>
    <row r="1533" spans="1:11">
      <c r="A1533" s="36">
        <v>2024</v>
      </c>
      <c r="B1533" s="36" t="s">
        <v>2004</v>
      </c>
      <c r="C1533" s="36" t="s">
        <v>2097</v>
      </c>
      <c r="D1533" s="36" t="s">
        <v>2082</v>
      </c>
      <c r="E1533" s="37">
        <v>45597</v>
      </c>
      <c r="F1533" s="36" t="s">
        <v>1266</v>
      </c>
      <c r="G1533" s="36" t="s">
        <v>1267</v>
      </c>
      <c r="H1533" s="36" t="s">
        <v>255</v>
      </c>
      <c r="I1533" s="36" t="s">
        <v>251</v>
      </c>
      <c r="J1533" s="36" t="s">
        <v>252</v>
      </c>
      <c r="K1533" s="36">
        <v>8</v>
      </c>
    </row>
    <row r="1534" spans="1:11">
      <c r="A1534" s="36">
        <v>2024</v>
      </c>
      <c r="B1534" s="36" t="s">
        <v>2004</v>
      </c>
      <c r="C1534" s="36" t="s">
        <v>2097</v>
      </c>
      <c r="D1534" s="36" t="s">
        <v>2082</v>
      </c>
      <c r="E1534" s="37">
        <v>45597</v>
      </c>
      <c r="F1534" s="36" t="s">
        <v>257</v>
      </c>
      <c r="G1534" s="36" t="s">
        <v>39</v>
      </c>
      <c r="H1534" s="36" t="s">
        <v>255</v>
      </c>
      <c r="I1534" s="36" t="s">
        <v>251</v>
      </c>
      <c r="J1534" s="36" t="s">
        <v>252</v>
      </c>
      <c r="K1534" s="36">
        <v>8</v>
      </c>
    </row>
    <row r="1535" spans="1:11">
      <c r="A1535" s="36">
        <v>2024</v>
      </c>
      <c r="B1535" s="36" t="s">
        <v>2004</v>
      </c>
      <c r="C1535" s="36" t="s">
        <v>2097</v>
      </c>
      <c r="D1535" s="36" t="s">
        <v>2082</v>
      </c>
      <c r="E1535" s="37">
        <v>45597</v>
      </c>
      <c r="F1535" s="36" t="s">
        <v>264</v>
      </c>
      <c r="G1535" s="36" t="s">
        <v>242</v>
      </c>
      <c r="H1535" s="36" t="s">
        <v>255</v>
      </c>
      <c r="I1535" s="36" t="s">
        <v>251</v>
      </c>
      <c r="J1535" s="36" t="s">
        <v>252</v>
      </c>
      <c r="K1535" s="36">
        <v>8</v>
      </c>
    </row>
    <row r="1536" spans="1:11">
      <c r="A1536" s="36">
        <v>2024</v>
      </c>
      <c r="B1536" s="36" t="s">
        <v>2004</v>
      </c>
      <c r="C1536" s="36" t="s">
        <v>2097</v>
      </c>
      <c r="D1536" s="36" t="s">
        <v>2082</v>
      </c>
      <c r="E1536" s="37">
        <v>45597</v>
      </c>
      <c r="F1536" s="36" t="s">
        <v>260</v>
      </c>
      <c r="G1536" s="36" t="s">
        <v>41</v>
      </c>
      <c r="H1536" s="36" t="s">
        <v>255</v>
      </c>
      <c r="I1536" s="36" t="s">
        <v>251</v>
      </c>
      <c r="J1536" s="36" t="s">
        <v>252</v>
      </c>
      <c r="K1536" s="36">
        <v>8</v>
      </c>
    </row>
    <row r="1537" spans="1:11">
      <c r="A1537" s="36">
        <v>2024</v>
      </c>
      <c r="B1537" s="36" t="s">
        <v>2004</v>
      </c>
      <c r="C1537" s="36" t="s">
        <v>2097</v>
      </c>
      <c r="D1537" s="36" t="s">
        <v>2082</v>
      </c>
      <c r="E1537" s="37">
        <v>45597</v>
      </c>
      <c r="F1537" s="36" t="s">
        <v>265</v>
      </c>
      <c r="G1537" s="36" t="s">
        <v>266</v>
      </c>
      <c r="H1537" s="36" t="s">
        <v>255</v>
      </c>
      <c r="I1537" s="36" t="s">
        <v>251</v>
      </c>
      <c r="J1537" s="36" t="s">
        <v>252</v>
      </c>
      <c r="K1537" s="36">
        <v>8</v>
      </c>
    </row>
    <row r="1538" spans="1:11">
      <c r="A1538" s="36">
        <v>2024</v>
      </c>
      <c r="B1538" s="36" t="s">
        <v>2004</v>
      </c>
      <c r="C1538" s="36" t="s">
        <v>2097</v>
      </c>
      <c r="D1538" s="36" t="s">
        <v>2100</v>
      </c>
      <c r="E1538" s="37">
        <v>45598</v>
      </c>
      <c r="F1538" s="36" t="s">
        <v>256</v>
      </c>
      <c r="G1538" s="36" t="s">
        <v>23</v>
      </c>
      <c r="H1538" s="36" t="s">
        <v>255</v>
      </c>
      <c r="I1538" s="36" t="s">
        <v>251</v>
      </c>
      <c r="J1538" s="36" t="s">
        <v>252</v>
      </c>
      <c r="K1538" s="36">
        <v>8</v>
      </c>
    </row>
    <row r="1539" spans="1:11">
      <c r="A1539" s="36">
        <v>2024</v>
      </c>
      <c r="B1539" s="36" t="s">
        <v>2004</v>
      </c>
      <c r="C1539" s="36" t="s">
        <v>2097</v>
      </c>
      <c r="D1539" s="36" t="s">
        <v>2100</v>
      </c>
      <c r="E1539" s="37">
        <v>45598</v>
      </c>
      <c r="F1539" s="36" t="s">
        <v>257</v>
      </c>
      <c r="G1539" s="36" t="s">
        <v>39</v>
      </c>
      <c r="H1539" s="36" t="s">
        <v>255</v>
      </c>
      <c r="I1539" s="36" t="s">
        <v>251</v>
      </c>
      <c r="J1539" s="36" t="s">
        <v>252</v>
      </c>
      <c r="K1539" s="36">
        <v>8</v>
      </c>
    </row>
    <row r="1540" spans="1:11">
      <c r="A1540" s="36">
        <v>2024</v>
      </c>
      <c r="B1540" s="36" t="s">
        <v>2004</v>
      </c>
      <c r="C1540" s="36" t="s">
        <v>2097</v>
      </c>
      <c r="D1540" s="36" t="s">
        <v>2100</v>
      </c>
      <c r="E1540" s="37">
        <v>45598</v>
      </c>
      <c r="F1540" s="36" t="s">
        <v>260</v>
      </c>
      <c r="G1540" s="36" t="s">
        <v>41</v>
      </c>
      <c r="H1540" s="36" t="s">
        <v>255</v>
      </c>
      <c r="I1540" s="36" t="s">
        <v>251</v>
      </c>
      <c r="J1540" s="36" t="s">
        <v>252</v>
      </c>
      <c r="K1540" s="36">
        <v>8</v>
      </c>
    </row>
    <row r="1541" spans="1:11">
      <c r="A1541" s="36">
        <v>2024</v>
      </c>
      <c r="B1541" s="36" t="s">
        <v>2004</v>
      </c>
      <c r="C1541" s="36" t="s">
        <v>2097</v>
      </c>
      <c r="D1541" s="36" t="s">
        <v>2100</v>
      </c>
      <c r="E1541" s="37">
        <v>45600</v>
      </c>
      <c r="F1541" s="36" t="s">
        <v>1177</v>
      </c>
      <c r="G1541" s="36" t="s">
        <v>1178</v>
      </c>
      <c r="H1541" s="36" t="s">
        <v>255</v>
      </c>
      <c r="I1541" s="36" t="s">
        <v>251</v>
      </c>
      <c r="J1541" s="36" t="s">
        <v>252</v>
      </c>
      <c r="K1541" s="36">
        <v>8</v>
      </c>
    </row>
    <row r="1542" spans="1:11">
      <c r="A1542" s="36">
        <v>2024</v>
      </c>
      <c r="B1542" s="36" t="s">
        <v>2004</v>
      </c>
      <c r="C1542" s="36" t="s">
        <v>2097</v>
      </c>
      <c r="D1542" s="36" t="s">
        <v>2100</v>
      </c>
      <c r="E1542" s="37">
        <v>45600</v>
      </c>
      <c r="F1542" s="36" t="s">
        <v>256</v>
      </c>
      <c r="G1542" s="36" t="s">
        <v>23</v>
      </c>
      <c r="H1542" s="36" t="s">
        <v>255</v>
      </c>
      <c r="I1542" s="36" t="s">
        <v>251</v>
      </c>
      <c r="J1542" s="36" t="s">
        <v>252</v>
      </c>
      <c r="K1542" s="36">
        <v>8</v>
      </c>
    </row>
    <row r="1543" spans="1:11">
      <c r="A1543" s="36">
        <v>2024</v>
      </c>
      <c r="B1543" s="36" t="s">
        <v>2004</v>
      </c>
      <c r="C1543" s="36" t="s">
        <v>2097</v>
      </c>
      <c r="D1543" s="36" t="s">
        <v>2100</v>
      </c>
      <c r="E1543" s="37">
        <v>45600</v>
      </c>
      <c r="F1543" s="36" t="s">
        <v>1266</v>
      </c>
      <c r="G1543" s="36" t="s">
        <v>1267</v>
      </c>
      <c r="H1543" s="36" t="s">
        <v>255</v>
      </c>
      <c r="I1543" s="36" t="s">
        <v>251</v>
      </c>
      <c r="J1543" s="36" t="s">
        <v>252</v>
      </c>
      <c r="K1543" s="36">
        <v>8</v>
      </c>
    </row>
    <row r="1544" spans="1:11">
      <c r="A1544" s="36">
        <v>2024</v>
      </c>
      <c r="B1544" s="36" t="s">
        <v>2004</v>
      </c>
      <c r="C1544" s="36" t="s">
        <v>2097</v>
      </c>
      <c r="D1544" s="36" t="s">
        <v>2100</v>
      </c>
      <c r="E1544" s="37">
        <v>45600</v>
      </c>
      <c r="F1544" s="36" t="s">
        <v>257</v>
      </c>
      <c r="G1544" s="36" t="s">
        <v>39</v>
      </c>
      <c r="H1544" s="36" t="s">
        <v>255</v>
      </c>
      <c r="I1544" s="36" t="s">
        <v>251</v>
      </c>
      <c r="J1544" s="36" t="s">
        <v>252</v>
      </c>
      <c r="K1544" s="36">
        <v>8</v>
      </c>
    </row>
    <row r="1545" spans="1:11">
      <c r="A1545" s="36">
        <v>2024</v>
      </c>
      <c r="B1545" s="36" t="s">
        <v>2004</v>
      </c>
      <c r="C1545" s="36" t="s">
        <v>2097</v>
      </c>
      <c r="D1545" s="36" t="s">
        <v>2100</v>
      </c>
      <c r="E1545" s="37">
        <v>45600</v>
      </c>
      <c r="F1545" s="36" t="s">
        <v>264</v>
      </c>
      <c r="G1545" s="36" t="s">
        <v>242</v>
      </c>
      <c r="H1545" s="36" t="s">
        <v>255</v>
      </c>
      <c r="I1545" s="36" t="s">
        <v>251</v>
      </c>
      <c r="J1545" s="36" t="s">
        <v>252</v>
      </c>
      <c r="K1545" s="36">
        <v>8</v>
      </c>
    </row>
    <row r="1546" spans="1:11">
      <c r="A1546" s="36">
        <v>2024</v>
      </c>
      <c r="B1546" s="36" t="s">
        <v>2004</v>
      </c>
      <c r="C1546" s="36" t="s">
        <v>2097</v>
      </c>
      <c r="D1546" s="36" t="s">
        <v>2100</v>
      </c>
      <c r="E1546" s="37">
        <v>45600</v>
      </c>
      <c r="F1546" s="36" t="s">
        <v>260</v>
      </c>
      <c r="G1546" s="36" t="s">
        <v>41</v>
      </c>
      <c r="H1546" s="36" t="s">
        <v>255</v>
      </c>
      <c r="I1546" s="36" t="s">
        <v>251</v>
      </c>
      <c r="J1546" s="36" t="s">
        <v>252</v>
      </c>
      <c r="K1546" s="36">
        <v>8</v>
      </c>
    </row>
    <row r="1547" spans="1:11">
      <c r="A1547" s="36">
        <v>2024</v>
      </c>
      <c r="B1547" s="36" t="s">
        <v>2004</v>
      </c>
      <c r="C1547" s="36" t="s">
        <v>2097</v>
      </c>
      <c r="D1547" s="36" t="s">
        <v>2100</v>
      </c>
      <c r="E1547" s="37">
        <v>45600</v>
      </c>
      <c r="F1547" s="36" t="s">
        <v>265</v>
      </c>
      <c r="G1547" s="36" t="s">
        <v>266</v>
      </c>
      <c r="H1547" s="36" t="s">
        <v>255</v>
      </c>
      <c r="I1547" s="36" t="s">
        <v>251</v>
      </c>
      <c r="J1547" s="36" t="s">
        <v>252</v>
      </c>
      <c r="K1547" s="36">
        <v>8</v>
      </c>
    </row>
    <row r="1548" spans="1:11">
      <c r="A1548" s="36">
        <v>2024</v>
      </c>
      <c r="B1548" s="36" t="s">
        <v>2004</v>
      </c>
      <c r="C1548" s="36" t="s">
        <v>2097</v>
      </c>
      <c r="D1548" s="36" t="s">
        <v>2100</v>
      </c>
      <c r="E1548" s="37">
        <v>45601</v>
      </c>
      <c r="F1548" s="36" t="s">
        <v>1177</v>
      </c>
      <c r="G1548" s="36" t="s">
        <v>1178</v>
      </c>
      <c r="H1548" s="36" t="s">
        <v>255</v>
      </c>
      <c r="I1548" s="36" t="s">
        <v>251</v>
      </c>
      <c r="J1548" s="36" t="s">
        <v>252</v>
      </c>
      <c r="K1548" s="36">
        <v>8</v>
      </c>
    </row>
    <row r="1549" spans="1:11">
      <c r="A1549" s="36">
        <v>2024</v>
      </c>
      <c r="B1549" s="36" t="s">
        <v>2004</v>
      </c>
      <c r="C1549" s="36" t="s">
        <v>2097</v>
      </c>
      <c r="D1549" s="36" t="s">
        <v>2100</v>
      </c>
      <c r="E1549" s="37">
        <v>45601</v>
      </c>
      <c r="F1549" s="36" t="s">
        <v>256</v>
      </c>
      <c r="G1549" s="36" t="s">
        <v>23</v>
      </c>
      <c r="H1549" s="36" t="s">
        <v>255</v>
      </c>
      <c r="I1549" s="36" t="s">
        <v>251</v>
      </c>
      <c r="J1549" s="36" t="s">
        <v>252</v>
      </c>
      <c r="K1549" s="36">
        <v>8</v>
      </c>
    </row>
    <row r="1550" spans="1:11">
      <c r="A1550" s="36">
        <v>2024</v>
      </c>
      <c r="B1550" s="36" t="s">
        <v>2004</v>
      </c>
      <c r="C1550" s="36" t="s">
        <v>2097</v>
      </c>
      <c r="D1550" s="36" t="s">
        <v>2100</v>
      </c>
      <c r="E1550" s="37">
        <v>45601</v>
      </c>
      <c r="F1550" s="36" t="s">
        <v>1266</v>
      </c>
      <c r="G1550" s="36" t="s">
        <v>1267</v>
      </c>
      <c r="H1550" s="36" t="s">
        <v>255</v>
      </c>
      <c r="I1550" s="36" t="s">
        <v>251</v>
      </c>
      <c r="J1550" s="36" t="s">
        <v>252</v>
      </c>
      <c r="K1550" s="36">
        <v>8</v>
      </c>
    </row>
    <row r="1551" spans="1:11">
      <c r="A1551" s="36">
        <v>2024</v>
      </c>
      <c r="B1551" s="36" t="s">
        <v>2004</v>
      </c>
      <c r="C1551" s="36" t="s">
        <v>2097</v>
      </c>
      <c r="D1551" s="36" t="s">
        <v>2100</v>
      </c>
      <c r="E1551" s="37">
        <v>45601</v>
      </c>
      <c r="F1551" s="36" t="s">
        <v>257</v>
      </c>
      <c r="G1551" s="36" t="s">
        <v>39</v>
      </c>
      <c r="H1551" s="36" t="s">
        <v>255</v>
      </c>
      <c r="I1551" s="36" t="s">
        <v>251</v>
      </c>
      <c r="J1551" s="36" t="s">
        <v>252</v>
      </c>
      <c r="K1551" s="36">
        <v>8</v>
      </c>
    </row>
    <row r="1552" spans="1:11">
      <c r="A1552" s="36">
        <v>2024</v>
      </c>
      <c r="B1552" s="36" t="s">
        <v>2004</v>
      </c>
      <c r="C1552" s="36" t="s">
        <v>2097</v>
      </c>
      <c r="D1552" s="36" t="s">
        <v>2100</v>
      </c>
      <c r="E1552" s="37">
        <v>45601</v>
      </c>
      <c r="F1552" s="36" t="s">
        <v>264</v>
      </c>
      <c r="G1552" s="36" t="s">
        <v>242</v>
      </c>
      <c r="H1552" s="36" t="s">
        <v>255</v>
      </c>
      <c r="I1552" s="36" t="s">
        <v>251</v>
      </c>
      <c r="J1552" s="36" t="s">
        <v>252</v>
      </c>
      <c r="K1552" s="36">
        <v>8</v>
      </c>
    </row>
    <row r="1553" spans="1:11">
      <c r="A1553" s="36">
        <v>2024</v>
      </c>
      <c r="B1553" s="36" t="s">
        <v>2004</v>
      </c>
      <c r="C1553" s="36" t="s">
        <v>2097</v>
      </c>
      <c r="D1553" s="36" t="s">
        <v>2100</v>
      </c>
      <c r="E1553" s="37">
        <v>45601</v>
      </c>
      <c r="F1553" s="36" t="s">
        <v>260</v>
      </c>
      <c r="G1553" s="36" t="s">
        <v>41</v>
      </c>
      <c r="H1553" s="36" t="s">
        <v>255</v>
      </c>
      <c r="I1553" s="36" t="s">
        <v>251</v>
      </c>
      <c r="J1553" s="36" t="s">
        <v>252</v>
      </c>
      <c r="K1553" s="36">
        <v>10</v>
      </c>
    </row>
    <row r="1554" spans="1:11">
      <c r="A1554" s="36">
        <v>2024</v>
      </c>
      <c r="B1554" s="36" t="s">
        <v>2004</v>
      </c>
      <c r="C1554" s="36" t="s">
        <v>2097</v>
      </c>
      <c r="D1554" s="36" t="s">
        <v>2100</v>
      </c>
      <c r="E1554" s="37">
        <v>45601</v>
      </c>
      <c r="F1554" s="36" t="s">
        <v>265</v>
      </c>
      <c r="G1554" s="36" t="s">
        <v>266</v>
      </c>
      <c r="H1554" s="36" t="s">
        <v>255</v>
      </c>
      <c r="I1554" s="36" t="s">
        <v>251</v>
      </c>
      <c r="J1554" s="36" t="s">
        <v>252</v>
      </c>
      <c r="K1554" s="36">
        <v>8</v>
      </c>
    </row>
    <row r="1555" spans="1:11">
      <c r="A1555" s="36">
        <v>2024</v>
      </c>
      <c r="B1555" s="36" t="s">
        <v>2004</v>
      </c>
      <c r="C1555" s="36" t="s">
        <v>2097</v>
      </c>
      <c r="D1555" s="36" t="s">
        <v>2100</v>
      </c>
      <c r="E1555" s="37">
        <v>45602</v>
      </c>
      <c r="F1555" s="36" t="s">
        <v>1177</v>
      </c>
      <c r="G1555" s="36" t="s">
        <v>1178</v>
      </c>
      <c r="H1555" s="36" t="s">
        <v>255</v>
      </c>
      <c r="I1555" s="36" t="s">
        <v>251</v>
      </c>
      <c r="J1555" s="36" t="s">
        <v>252</v>
      </c>
      <c r="K1555" s="36">
        <v>8</v>
      </c>
    </row>
    <row r="1556" spans="1:11">
      <c r="A1556" s="36">
        <v>2024</v>
      </c>
      <c r="B1556" s="36" t="s">
        <v>2004</v>
      </c>
      <c r="C1556" s="36" t="s">
        <v>2097</v>
      </c>
      <c r="D1556" s="36" t="s">
        <v>2100</v>
      </c>
      <c r="E1556" s="37">
        <v>45602</v>
      </c>
      <c r="F1556" s="36" t="s">
        <v>256</v>
      </c>
      <c r="G1556" s="36" t="s">
        <v>23</v>
      </c>
      <c r="H1556" s="36" t="s">
        <v>255</v>
      </c>
      <c r="I1556" s="36" t="s">
        <v>251</v>
      </c>
      <c r="J1556" s="36" t="s">
        <v>252</v>
      </c>
      <c r="K1556" s="36">
        <v>8</v>
      </c>
    </row>
    <row r="1557" spans="1:11">
      <c r="A1557" s="36">
        <v>2024</v>
      </c>
      <c r="B1557" s="36" t="s">
        <v>2004</v>
      </c>
      <c r="C1557" s="36" t="s">
        <v>2097</v>
      </c>
      <c r="D1557" s="36" t="s">
        <v>2100</v>
      </c>
      <c r="E1557" s="37">
        <v>45602</v>
      </c>
      <c r="F1557" s="36" t="s">
        <v>1266</v>
      </c>
      <c r="G1557" s="36" t="s">
        <v>1267</v>
      </c>
      <c r="H1557" s="36" t="s">
        <v>255</v>
      </c>
      <c r="I1557" s="36" t="s">
        <v>251</v>
      </c>
      <c r="J1557" s="36" t="s">
        <v>252</v>
      </c>
      <c r="K1557" s="36">
        <v>8</v>
      </c>
    </row>
    <row r="1558" spans="1:11">
      <c r="A1558" s="36">
        <v>2024</v>
      </c>
      <c r="B1558" s="36" t="s">
        <v>2004</v>
      </c>
      <c r="C1558" s="36" t="s">
        <v>2097</v>
      </c>
      <c r="D1558" s="36" t="s">
        <v>2100</v>
      </c>
      <c r="E1558" s="37">
        <v>45602</v>
      </c>
      <c r="F1558" s="36" t="s">
        <v>257</v>
      </c>
      <c r="G1558" s="36" t="s">
        <v>39</v>
      </c>
      <c r="H1558" s="36" t="s">
        <v>255</v>
      </c>
      <c r="I1558" s="36" t="s">
        <v>251</v>
      </c>
      <c r="J1558" s="36" t="s">
        <v>252</v>
      </c>
      <c r="K1558" s="36">
        <v>8</v>
      </c>
    </row>
    <row r="1559" spans="1:11">
      <c r="A1559" s="36">
        <v>2024</v>
      </c>
      <c r="B1559" s="36" t="s">
        <v>2004</v>
      </c>
      <c r="C1559" s="36" t="s">
        <v>2097</v>
      </c>
      <c r="D1559" s="36" t="s">
        <v>2100</v>
      </c>
      <c r="E1559" s="37">
        <v>45602</v>
      </c>
      <c r="F1559" s="36" t="s">
        <v>264</v>
      </c>
      <c r="G1559" s="36" t="s">
        <v>242</v>
      </c>
      <c r="H1559" s="36" t="s">
        <v>255</v>
      </c>
      <c r="I1559" s="36" t="s">
        <v>251</v>
      </c>
      <c r="J1559" s="36" t="s">
        <v>252</v>
      </c>
      <c r="K1559" s="36">
        <v>8</v>
      </c>
    </row>
    <row r="1560" spans="1:11">
      <c r="A1560" s="36">
        <v>2024</v>
      </c>
      <c r="B1560" s="36" t="s">
        <v>2004</v>
      </c>
      <c r="C1560" s="36" t="s">
        <v>2097</v>
      </c>
      <c r="D1560" s="36" t="s">
        <v>2100</v>
      </c>
      <c r="E1560" s="37">
        <v>45602</v>
      </c>
      <c r="F1560" s="36" t="s">
        <v>260</v>
      </c>
      <c r="G1560" s="36" t="s">
        <v>41</v>
      </c>
      <c r="H1560" s="36" t="s">
        <v>255</v>
      </c>
      <c r="I1560" s="36" t="s">
        <v>251</v>
      </c>
      <c r="J1560" s="36" t="s">
        <v>252</v>
      </c>
      <c r="K1560" s="36">
        <v>10</v>
      </c>
    </row>
    <row r="1561" spans="1:11">
      <c r="A1561" s="36">
        <v>2024</v>
      </c>
      <c r="B1561" s="36" t="s">
        <v>2004</v>
      </c>
      <c r="C1561" s="36" t="s">
        <v>2097</v>
      </c>
      <c r="D1561" s="36" t="s">
        <v>2100</v>
      </c>
      <c r="E1561" s="37">
        <v>45602</v>
      </c>
      <c r="F1561" s="36" t="s">
        <v>265</v>
      </c>
      <c r="G1561" s="36" t="s">
        <v>266</v>
      </c>
      <c r="H1561" s="36" t="s">
        <v>255</v>
      </c>
      <c r="I1561" s="36" t="s">
        <v>251</v>
      </c>
      <c r="J1561" s="36" t="s">
        <v>252</v>
      </c>
      <c r="K1561" s="36">
        <v>8</v>
      </c>
    </row>
    <row r="1562" spans="1:11">
      <c r="A1562" s="36">
        <v>2024</v>
      </c>
      <c r="B1562" s="36" t="s">
        <v>2004</v>
      </c>
      <c r="C1562" s="36" t="s">
        <v>2097</v>
      </c>
      <c r="D1562" s="36" t="s">
        <v>2100</v>
      </c>
      <c r="E1562" s="37">
        <v>45603</v>
      </c>
      <c r="F1562" s="36" t="s">
        <v>1177</v>
      </c>
      <c r="G1562" s="36" t="s">
        <v>1178</v>
      </c>
      <c r="H1562" s="36" t="s">
        <v>255</v>
      </c>
      <c r="I1562" s="36" t="s">
        <v>251</v>
      </c>
      <c r="J1562" s="36" t="s">
        <v>252</v>
      </c>
      <c r="K1562" s="36">
        <v>8</v>
      </c>
    </row>
    <row r="1563" spans="1:11">
      <c r="A1563" s="36">
        <v>2024</v>
      </c>
      <c r="B1563" s="36" t="s">
        <v>2004</v>
      </c>
      <c r="C1563" s="36" t="s">
        <v>2097</v>
      </c>
      <c r="D1563" s="36" t="s">
        <v>2100</v>
      </c>
      <c r="E1563" s="37">
        <v>45603</v>
      </c>
      <c r="F1563" s="36" t="s">
        <v>256</v>
      </c>
      <c r="G1563" s="36" t="s">
        <v>23</v>
      </c>
      <c r="H1563" s="36" t="s">
        <v>255</v>
      </c>
      <c r="I1563" s="36" t="s">
        <v>251</v>
      </c>
      <c r="J1563" s="36" t="s">
        <v>252</v>
      </c>
      <c r="K1563" s="36">
        <v>10</v>
      </c>
    </row>
    <row r="1564" spans="1:11">
      <c r="A1564" s="36">
        <v>2024</v>
      </c>
      <c r="B1564" s="36" t="s">
        <v>2004</v>
      </c>
      <c r="C1564" s="36" t="s">
        <v>2097</v>
      </c>
      <c r="D1564" s="36" t="s">
        <v>2100</v>
      </c>
      <c r="E1564" s="37">
        <v>45603</v>
      </c>
      <c r="F1564" s="36" t="s">
        <v>1266</v>
      </c>
      <c r="G1564" s="36" t="s">
        <v>1267</v>
      </c>
      <c r="H1564" s="36" t="s">
        <v>255</v>
      </c>
      <c r="I1564" s="36" t="s">
        <v>251</v>
      </c>
      <c r="J1564" s="36" t="s">
        <v>252</v>
      </c>
      <c r="K1564" s="36">
        <v>8</v>
      </c>
    </row>
    <row r="1565" spans="1:11">
      <c r="A1565" s="36">
        <v>2024</v>
      </c>
      <c r="B1565" s="36" t="s">
        <v>2004</v>
      </c>
      <c r="C1565" s="36" t="s">
        <v>2097</v>
      </c>
      <c r="D1565" s="36" t="s">
        <v>2100</v>
      </c>
      <c r="E1565" s="37">
        <v>45603</v>
      </c>
      <c r="F1565" s="36" t="s">
        <v>257</v>
      </c>
      <c r="G1565" s="36" t="s">
        <v>39</v>
      </c>
      <c r="H1565" s="36" t="s">
        <v>255</v>
      </c>
      <c r="I1565" s="36" t="s">
        <v>251</v>
      </c>
      <c r="J1565" s="36" t="s">
        <v>252</v>
      </c>
      <c r="K1565" s="36">
        <v>10</v>
      </c>
    </row>
    <row r="1566" spans="1:11">
      <c r="A1566" s="36">
        <v>2024</v>
      </c>
      <c r="B1566" s="36" t="s">
        <v>2004</v>
      </c>
      <c r="C1566" s="36" t="s">
        <v>2097</v>
      </c>
      <c r="D1566" s="36" t="s">
        <v>2100</v>
      </c>
      <c r="E1566" s="37">
        <v>45603</v>
      </c>
      <c r="F1566" s="36" t="s">
        <v>264</v>
      </c>
      <c r="G1566" s="36" t="s">
        <v>242</v>
      </c>
      <c r="H1566" s="36" t="s">
        <v>255</v>
      </c>
      <c r="I1566" s="36" t="s">
        <v>251</v>
      </c>
      <c r="J1566" s="36" t="s">
        <v>252</v>
      </c>
      <c r="K1566" s="36">
        <v>8</v>
      </c>
    </row>
    <row r="1567" spans="1:11">
      <c r="A1567" s="36">
        <v>2024</v>
      </c>
      <c r="B1567" s="36" t="s">
        <v>2004</v>
      </c>
      <c r="C1567" s="36" t="s">
        <v>2097</v>
      </c>
      <c r="D1567" s="36" t="s">
        <v>2100</v>
      </c>
      <c r="E1567" s="37">
        <v>45603</v>
      </c>
      <c r="F1567" s="36" t="s">
        <v>260</v>
      </c>
      <c r="G1567" s="36" t="s">
        <v>41</v>
      </c>
      <c r="H1567" s="36" t="s">
        <v>255</v>
      </c>
      <c r="I1567" s="36" t="s">
        <v>251</v>
      </c>
      <c r="J1567" s="36" t="s">
        <v>252</v>
      </c>
      <c r="K1567" s="36">
        <v>10</v>
      </c>
    </row>
    <row r="1568" spans="1:11">
      <c r="A1568" s="36">
        <v>2024</v>
      </c>
      <c r="B1568" s="36" t="s">
        <v>2004</v>
      </c>
      <c r="C1568" s="36" t="s">
        <v>2097</v>
      </c>
      <c r="D1568" s="36" t="s">
        <v>2100</v>
      </c>
      <c r="E1568" s="37">
        <v>45603</v>
      </c>
      <c r="F1568" s="36" t="s">
        <v>265</v>
      </c>
      <c r="G1568" s="36" t="s">
        <v>266</v>
      </c>
      <c r="H1568" s="36" t="s">
        <v>255</v>
      </c>
      <c r="I1568" s="36" t="s">
        <v>251</v>
      </c>
      <c r="J1568" s="36" t="s">
        <v>252</v>
      </c>
      <c r="K1568" s="36">
        <v>8</v>
      </c>
    </row>
    <row r="1569" spans="1:11">
      <c r="A1569" s="36">
        <v>2024</v>
      </c>
      <c r="B1569" s="36" t="s">
        <v>2004</v>
      </c>
      <c r="C1569" s="36" t="s">
        <v>2097</v>
      </c>
      <c r="D1569" s="36" t="s">
        <v>2100</v>
      </c>
      <c r="E1569" s="37">
        <v>45604</v>
      </c>
      <c r="F1569" s="36" t="s">
        <v>1177</v>
      </c>
      <c r="G1569" s="36" t="s">
        <v>1178</v>
      </c>
      <c r="H1569" s="36" t="s">
        <v>255</v>
      </c>
      <c r="I1569" s="36" t="s">
        <v>251</v>
      </c>
      <c r="J1569" s="36" t="s">
        <v>252</v>
      </c>
      <c r="K1569" s="36">
        <v>8</v>
      </c>
    </row>
    <row r="1570" spans="1:11">
      <c r="A1570" s="36">
        <v>2024</v>
      </c>
      <c r="B1570" s="36" t="s">
        <v>2004</v>
      </c>
      <c r="C1570" s="36" t="s">
        <v>2097</v>
      </c>
      <c r="D1570" s="36" t="s">
        <v>2100</v>
      </c>
      <c r="E1570" s="37">
        <v>45604</v>
      </c>
      <c r="F1570" s="36" t="s">
        <v>256</v>
      </c>
      <c r="G1570" s="36" t="s">
        <v>23</v>
      </c>
      <c r="H1570" s="36" t="s">
        <v>255</v>
      </c>
      <c r="I1570" s="36" t="s">
        <v>251</v>
      </c>
      <c r="J1570" s="36" t="s">
        <v>252</v>
      </c>
      <c r="K1570" s="36">
        <v>10</v>
      </c>
    </row>
    <row r="1571" spans="1:11">
      <c r="A1571" s="36">
        <v>2024</v>
      </c>
      <c r="B1571" s="36" t="s">
        <v>2004</v>
      </c>
      <c r="C1571" s="36" t="s">
        <v>2097</v>
      </c>
      <c r="D1571" s="36" t="s">
        <v>2100</v>
      </c>
      <c r="E1571" s="37">
        <v>45604</v>
      </c>
      <c r="F1571" s="36" t="s">
        <v>1266</v>
      </c>
      <c r="G1571" s="36" t="s">
        <v>1267</v>
      </c>
      <c r="H1571" s="36" t="s">
        <v>255</v>
      </c>
      <c r="I1571" s="36" t="s">
        <v>251</v>
      </c>
      <c r="J1571" s="36" t="s">
        <v>252</v>
      </c>
      <c r="K1571" s="36">
        <v>8</v>
      </c>
    </row>
    <row r="1572" spans="1:11">
      <c r="A1572" s="36">
        <v>2024</v>
      </c>
      <c r="B1572" s="36" t="s">
        <v>2004</v>
      </c>
      <c r="C1572" s="36" t="s">
        <v>2097</v>
      </c>
      <c r="D1572" s="36" t="s">
        <v>2100</v>
      </c>
      <c r="E1572" s="37">
        <v>45604</v>
      </c>
      <c r="F1572" s="36" t="s">
        <v>257</v>
      </c>
      <c r="G1572" s="36" t="s">
        <v>39</v>
      </c>
      <c r="H1572" s="36" t="s">
        <v>255</v>
      </c>
      <c r="I1572" s="36" t="s">
        <v>251</v>
      </c>
      <c r="J1572" s="36" t="s">
        <v>252</v>
      </c>
      <c r="K1572" s="36">
        <v>8</v>
      </c>
    </row>
    <row r="1573" spans="1:11">
      <c r="A1573" s="36">
        <v>2024</v>
      </c>
      <c r="B1573" s="36" t="s">
        <v>2004</v>
      </c>
      <c r="C1573" s="36" t="s">
        <v>2097</v>
      </c>
      <c r="D1573" s="36" t="s">
        <v>2100</v>
      </c>
      <c r="E1573" s="37">
        <v>45604</v>
      </c>
      <c r="F1573" s="36" t="s">
        <v>264</v>
      </c>
      <c r="G1573" s="36" t="s">
        <v>242</v>
      </c>
      <c r="H1573" s="36" t="s">
        <v>255</v>
      </c>
      <c r="I1573" s="36" t="s">
        <v>251</v>
      </c>
      <c r="J1573" s="36" t="s">
        <v>252</v>
      </c>
      <c r="K1573" s="36">
        <v>8</v>
      </c>
    </row>
    <row r="1574" spans="1:11">
      <c r="A1574" s="36">
        <v>2024</v>
      </c>
      <c r="B1574" s="36" t="s">
        <v>2004</v>
      </c>
      <c r="C1574" s="36" t="s">
        <v>2097</v>
      </c>
      <c r="D1574" s="36" t="s">
        <v>2100</v>
      </c>
      <c r="E1574" s="37">
        <v>45604</v>
      </c>
      <c r="F1574" s="36" t="s">
        <v>260</v>
      </c>
      <c r="G1574" s="36" t="s">
        <v>41</v>
      </c>
      <c r="H1574" s="36" t="s">
        <v>255</v>
      </c>
      <c r="I1574" s="36" t="s">
        <v>251</v>
      </c>
      <c r="J1574" s="36" t="s">
        <v>252</v>
      </c>
      <c r="K1574" s="36">
        <v>10</v>
      </c>
    </row>
    <row r="1575" spans="1:11">
      <c r="A1575" s="36">
        <v>2024</v>
      </c>
      <c r="B1575" s="36" t="s">
        <v>2004</v>
      </c>
      <c r="C1575" s="36" t="s">
        <v>2097</v>
      </c>
      <c r="D1575" s="36" t="s">
        <v>2100</v>
      </c>
      <c r="E1575" s="37">
        <v>45604</v>
      </c>
      <c r="F1575" s="36" t="s">
        <v>265</v>
      </c>
      <c r="G1575" s="36" t="s">
        <v>266</v>
      </c>
      <c r="H1575" s="36" t="s">
        <v>255</v>
      </c>
      <c r="I1575" s="36" t="s">
        <v>251</v>
      </c>
      <c r="J1575" s="36" t="s">
        <v>252</v>
      </c>
      <c r="K1575" s="36">
        <v>8</v>
      </c>
    </row>
    <row r="1576" spans="1:11">
      <c r="A1576" s="36">
        <v>2024</v>
      </c>
      <c r="B1576" s="36" t="s">
        <v>2004</v>
      </c>
      <c r="C1576" s="36" t="s">
        <v>2097</v>
      </c>
      <c r="D1576" s="36" t="s">
        <v>2136</v>
      </c>
      <c r="E1576" s="37">
        <v>45605</v>
      </c>
      <c r="F1576" s="36" t="s">
        <v>257</v>
      </c>
      <c r="G1576" s="36" t="s">
        <v>39</v>
      </c>
      <c r="H1576" s="36" t="s">
        <v>255</v>
      </c>
      <c r="I1576" s="36" t="s">
        <v>251</v>
      </c>
      <c r="J1576" s="36" t="s">
        <v>252</v>
      </c>
      <c r="K1576" s="36">
        <v>5</v>
      </c>
    </row>
    <row r="1577" spans="1:11">
      <c r="A1577" s="36">
        <v>2024</v>
      </c>
      <c r="B1577" s="36" t="s">
        <v>2004</v>
      </c>
      <c r="C1577" s="36" t="s">
        <v>2097</v>
      </c>
      <c r="D1577" s="36" t="s">
        <v>2136</v>
      </c>
      <c r="E1577" s="37">
        <v>45605</v>
      </c>
      <c r="F1577" s="36" t="s">
        <v>260</v>
      </c>
      <c r="G1577" s="36" t="s">
        <v>41</v>
      </c>
      <c r="H1577" s="36" t="s">
        <v>255</v>
      </c>
      <c r="I1577" s="36" t="s">
        <v>251</v>
      </c>
      <c r="J1577" s="36" t="s">
        <v>252</v>
      </c>
      <c r="K1577" s="36">
        <v>8</v>
      </c>
    </row>
    <row r="1578" spans="1:11">
      <c r="A1578" s="36">
        <v>2024</v>
      </c>
      <c r="B1578" s="36" t="s">
        <v>2004</v>
      </c>
      <c r="C1578" s="36" t="s">
        <v>2097</v>
      </c>
      <c r="D1578" s="36" t="s">
        <v>2136</v>
      </c>
      <c r="E1578" s="37">
        <v>45607</v>
      </c>
      <c r="F1578" s="36" t="s">
        <v>1177</v>
      </c>
      <c r="G1578" s="36" t="s">
        <v>1178</v>
      </c>
      <c r="H1578" s="36" t="s">
        <v>255</v>
      </c>
      <c r="I1578" s="36" t="s">
        <v>251</v>
      </c>
      <c r="J1578" s="36" t="s">
        <v>252</v>
      </c>
      <c r="K1578" s="36">
        <v>8</v>
      </c>
    </row>
    <row r="1579" spans="1:11">
      <c r="A1579" s="36">
        <v>2024</v>
      </c>
      <c r="B1579" s="36" t="s">
        <v>2004</v>
      </c>
      <c r="C1579" s="36" t="s">
        <v>2097</v>
      </c>
      <c r="D1579" s="36" t="s">
        <v>2136</v>
      </c>
      <c r="E1579" s="37">
        <v>45607</v>
      </c>
      <c r="F1579" s="36" t="s">
        <v>256</v>
      </c>
      <c r="G1579" s="36" t="s">
        <v>23</v>
      </c>
      <c r="H1579" s="36" t="s">
        <v>255</v>
      </c>
      <c r="I1579" s="36" t="s">
        <v>251</v>
      </c>
      <c r="J1579" s="36" t="s">
        <v>252</v>
      </c>
      <c r="K1579" s="36">
        <v>8</v>
      </c>
    </row>
    <row r="1580" spans="1:11">
      <c r="A1580" s="36">
        <v>2024</v>
      </c>
      <c r="B1580" s="36" t="s">
        <v>2004</v>
      </c>
      <c r="C1580" s="36" t="s">
        <v>2097</v>
      </c>
      <c r="D1580" s="36" t="s">
        <v>2136</v>
      </c>
      <c r="E1580" s="37">
        <v>45607</v>
      </c>
      <c r="F1580" s="36" t="s">
        <v>1266</v>
      </c>
      <c r="G1580" s="36" t="s">
        <v>1267</v>
      </c>
      <c r="H1580" s="36" t="s">
        <v>255</v>
      </c>
      <c r="I1580" s="36" t="s">
        <v>251</v>
      </c>
      <c r="J1580" s="36" t="s">
        <v>252</v>
      </c>
      <c r="K1580" s="36">
        <v>8</v>
      </c>
    </row>
    <row r="1581" spans="1:11">
      <c r="A1581" s="36">
        <v>2024</v>
      </c>
      <c r="B1581" s="36" t="s">
        <v>2004</v>
      </c>
      <c r="C1581" s="36" t="s">
        <v>2097</v>
      </c>
      <c r="D1581" s="36" t="s">
        <v>2136</v>
      </c>
      <c r="E1581" s="37">
        <v>45607</v>
      </c>
      <c r="F1581" s="36" t="s">
        <v>257</v>
      </c>
      <c r="G1581" s="36" t="s">
        <v>39</v>
      </c>
      <c r="H1581" s="36" t="s">
        <v>255</v>
      </c>
      <c r="I1581" s="36" t="s">
        <v>251</v>
      </c>
      <c r="J1581" s="36" t="s">
        <v>252</v>
      </c>
      <c r="K1581" s="36">
        <v>8</v>
      </c>
    </row>
    <row r="1582" spans="1:11">
      <c r="A1582" s="36">
        <v>2024</v>
      </c>
      <c r="B1582" s="36" t="s">
        <v>2004</v>
      </c>
      <c r="C1582" s="36" t="s">
        <v>2097</v>
      </c>
      <c r="D1582" s="36" t="s">
        <v>2136</v>
      </c>
      <c r="E1582" s="37">
        <v>45607</v>
      </c>
      <c r="F1582" s="36" t="s">
        <v>264</v>
      </c>
      <c r="G1582" s="36" t="s">
        <v>242</v>
      </c>
      <c r="H1582" s="36" t="s">
        <v>255</v>
      </c>
      <c r="I1582" s="36" t="s">
        <v>251</v>
      </c>
      <c r="J1582" s="36" t="s">
        <v>252</v>
      </c>
      <c r="K1582" s="36">
        <v>8</v>
      </c>
    </row>
    <row r="1583" spans="1:11">
      <c r="A1583" s="36">
        <v>2024</v>
      </c>
      <c r="B1583" s="36" t="s">
        <v>2004</v>
      </c>
      <c r="C1583" s="36" t="s">
        <v>2097</v>
      </c>
      <c r="D1583" s="36" t="s">
        <v>2136</v>
      </c>
      <c r="E1583" s="37">
        <v>45607</v>
      </c>
      <c r="F1583" s="36" t="s">
        <v>260</v>
      </c>
      <c r="G1583" s="36" t="s">
        <v>41</v>
      </c>
      <c r="H1583" s="36" t="s">
        <v>255</v>
      </c>
      <c r="I1583" s="36" t="s">
        <v>251</v>
      </c>
      <c r="J1583" s="36" t="s">
        <v>252</v>
      </c>
      <c r="K1583" s="36">
        <v>10</v>
      </c>
    </row>
    <row r="1584" spans="1:11">
      <c r="A1584" s="36">
        <v>2024</v>
      </c>
      <c r="B1584" s="36" t="s">
        <v>2004</v>
      </c>
      <c r="C1584" s="36" t="s">
        <v>2097</v>
      </c>
      <c r="D1584" s="36" t="s">
        <v>2136</v>
      </c>
      <c r="E1584" s="37">
        <v>45607</v>
      </c>
      <c r="F1584" s="36" t="s">
        <v>265</v>
      </c>
      <c r="G1584" s="36" t="s">
        <v>266</v>
      </c>
      <c r="H1584" s="36" t="s">
        <v>255</v>
      </c>
      <c r="I1584" s="36" t="s">
        <v>251</v>
      </c>
      <c r="J1584" s="36" t="s">
        <v>252</v>
      </c>
      <c r="K1584" s="36">
        <v>8</v>
      </c>
    </row>
    <row r="1585" spans="1:11">
      <c r="A1585" s="36">
        <v>2024</v>
      </c>
      <c r="B1585" s="36" t="s">
        <v>2004</v>
      </c>
      <c r="C1585" s="36" t="s">
        <v>2097</v>
      </c>
      <c r="D1585" s="36" t="s">
        <v>2136</v>
      </c>
      <c r="E1585" s="37">
        <v>45608</v>
      </c>
      <c r="F1585" s="36" t="s">
        <v>1177</v>
      </c>
      <c r="G1585" s="36" t="s">
        <v>1178</v>
      </c>
      <c r="H1585" s="36" t="s">
        <v>255</v>
      </c>
      <c r="I1585" s="36" t="s">
        <v>251</v>
      </c>
      <c r="J1585" s="36" t="s">
        <v>252</v>
      </c>
      <c r="K1585" s="36">
        <v>8</v>
      </c>
    </row>
    <row r="1586" spans="1:11">
      <c r="A1586" s="36">
        <v>2024</v>
      </c>
      <c r="B1586" s="36" t="s">
        <v>2004</v>
      </c>
      <c r="C1586" s="36" t="s">
        <v>2097</v>
      </c>
      <c r="D1586" s="36" t="s">
        <v>2136</v>
      </c>
      <c r="E1586" s="37">
        <v>45608</v>
      </c>
      <c r="F1586" s="36" t="s">
        <v>256</v>
      </c>
      <c r="G1586" s="36" t="s">
        <v>23</v>
      </c>
      <c r="H1586" s="36" t="s">
        <v>255</v>
      </c>
      <c r="I1586" s="36" t="s">
        <v>251</v>
      </c>
      <c r="J1586" s="36" t="s">
        <v>252</v>
      </c>
      <c r="K1586" s="36">
        <v>8</v>
      </c>
    </row>
    <row r="1587" spans="1:11">
      <c r="A1587" s="36">
        <v>2024</v>
      </c>
      <c r="B1587" s="36" t="s">
        <v>2004</v>
      </c>
      <c r="C1587" s="36" t="s">
        <v>2097</v>
      </c>
      <c r="D1587" s="36" t="s">
        <v>2136</v>
      </c>
      <c r="E1587" s="37">
        <v>45608</v>
      </c>
      <c r="F1587" s="36" t="s">
        <v>1266</v>
      </c>
      <c r="G1587" s="36" t="s">
        <v>1267</v>
      </c>
      <c r="H1587" s="36" t="s">
        <v>255</v>
      </c>
      <c r="I1587" s="36" t="s">
        <v>251</v>
      </c>
      <c r="J1587" s="36" t="s">
        <v>252</v>
      </c>
      <c r="K1587" s="36">
        <v>8</v>
      </c>
    </row>
    <row r="1588" spans="1:11">
      <c r="A1588" s="36">
        <v>2024</v>
      </c>
      <c r="B1588" s="36" t="s">
        <v>2004</v>
      </c>
      <c r="C1588" s="36" t="s">
        <v>2097</v>
      </c>
      <c r="D1588" s="36" t="s">
        <v>2136</v>
      </c>
      <c r="E1588" s="37">
        <v>45608</v>
      </c>
      <c r="F1588" s="36" t="s">
        <v>257</v>
      </c>
      <c r="G1588" s="36" t="s">
        <v>39</v>
      </c>
      <c r="H1588" s="36" t="s">
        <v>255</v>
      </c>
      <c r="I1588" s="36" t="s">
        <v>251</v>
      </c>
      <c r="J1588" s="36" t="s">
        <v>252</v>
      </c>
      <c r="K1588" s="36">
        <v>8</v>
      </c>
    </row>
    <row r="1589" spans="1:11">
      <c r="A1589" s="36">
        <v>2024</v>
      </c>
      <c r="B1589" s="36" t="s">
        <v>2004</v>
      </c>
      <c r="C1589" s="36" t="s">
        <v>2097</v>
      </c>
      <c r="D1589" s="36" t="s">
        <v>2136</v>
      </c>
      <c r="E1589" s="37">
        <v>45608</v>
      </c>
      <c r="F1589" s="36" t="s">
        <v>264</v>
      </c>
      <c r="G1589" s="36" t="s">
        <v>242</v>
      </c>
      <c r="H1589" s="36" t="s">
        <v>255</v>
      </c>
      <c r="I1589" s="36" t="s">
        <v>251</v>
      </c>
      <c r="J1589" s="36" t="s">
        <v>252</v>
      </c>
      <c r="K1589" s="36">
        <v>8</v>
      </c>
    </row>
    <row r="1590" spans="1:11">
      <c r="A1590" s="36">
        <v>2024</v>
      </c>
      <c r="B1590" s="36" t="s">
        <v>2004</v>
      </c>
      <c r="C1590" s="36" t="s">
        <v>2097</v>
      </c>
      <c r="D1590" s="36" t="s">
        <v>2136</v>
      </c>
      <c r="E1590" s="37">
        <v>45608</v>
      </c>
      <c r="F1590" s="36" t="s">
        <v>260</v>
      </c>
      <c r="G1590" s="36" t="s">
        <v>41</v>
      </c>
      <c r="H1590" s="36" t="s">
        <v>255</v>
      </c>
      <c r="I1590" s="36" t="s">
        <v>251</v>
      </c>
      <c r="J1590" s="36" t="s">
        <v>252</v>
      </c>
      <c r="K1590" s="36">
        <v>10</v>
      </c>
    </row>
    <row r="1591" spans="1:11">
      <c r="A1591" s="36">
        <v>2024</v>
      </c>
      <c r="B1591" s="36" t="s">
        <v>2004</v>
      </c>
      <c r="C1591" s="36" t="s">
        <v>2097</v>
      </c>
      <c r="D1591" s="36" t="s">
        <v>2136</v>
      </c>
      <c r="E1591" s="37">
        <v>45608</v>
      </c>
      <c r="F1591" s="36" t="s">
        <v>265</v>
      </c>
      <c r="G1591" s="36" t="s">
        <v>266</v>
      </c>
      <c r="H1591" s="36" t="s">
        <v>255</v>
      </c>
      <c r="I1591" s="36" t="s">
        <v>251</v>
      </c>
      <c r="J1591" s="36" t="s">
        <v>252</v>
      </c>
      <c r="K1591" s="36">
        <v>8</v>
      </c>
    </row>
    <row r="1592" spans="1:11">
      <c r="A1592" s="36">
        <v>2024</v>
      </c>
      <c r="B1592" s="36" t="s">
        <v>2004</v>
      </c>
      <c r="C1592" s="36" t="s">
        <v>2097</v>
      </c>
      <c r="D1592" s="36" t="s">
        <v>2136</v>
      </c>
      <c r="E1592" s="37">
        <v>45609</v>
      </c>
      <c r="F1592" s="36" t="s">
        <v>256</v>
      </c>
      <c r="G1592" s="36" t="s">
        <v>23</v>
      </c>
      <c r="H1592" s="36" t="s">
        <v>255</v>
      </c>
      <c r="I1592" s="36" t="s">
        <v>251</v>
      </c>
      <c r="J1592" s="36" t="s">
        <v>252</v>
      </c>
      <c r="K1592" s="36">
        <v>8</v>
      </c>
    </row>
    <row r="1593" spans="1:11">
      <c r="A1593" s="36">
        <v>2024</v>
      </c>
      <c r="B1593" s="36" t="s">
        <v>2004</v>
      </c>
      <c r="C1593" s="36" t="s">
        <v>2097</v>
      </c>
      <c r="D1593" s="36" t="s">
        <v>2136</v>
      </c>
      <c r="E1593" s="37">
        <v>45609</v>
      </c>
      <c r="F1593" s="36" t="s">
        <v>1266</v>
      </c>
      <c r="G1593" s="36" t="s">
        <v>1267</v>
      </c>
      <c r="H1593" s="36" t="s">
        <v>255</v>
      </c>
      <c r="I1593" s="36" t="s">
        <v>251</v>
      </c>
      <c r="J1593" s="36" t="s">
        <v>252</v>
      </c>
      <c r="K1593" s="36">
        <v>8</v>
      </c>
    </row>
    <row r="1594" spans="1:11">
      <c r="A1594" s="36">
        <v>2024</v>
      </c>
      <c r="B1594" s="36" t="s">
        <v>2004</v>
      </c>
      <c r="C1594" s="36" t="s">
        <v>2097</v>
      </c>
      <c r="D1594" s="36" t="s">
        <v>2136</v>
      </c>
      <c r="E1594" s="37">
        <v>45609</v>
      </c>
      <c r="F1594" s="36" t="s">
        <v>257</v>
      </c>
      <c r="G1594" s="36" t="s">
        <v>39</v>
      </c>
      <c r="H1594" s="36" t="s">
        <v>255</v>
      </c>
      <c r="I1594" s="36" t="s">
        <v>251</v>
      </c>
      <c r="J1594" s="36" t="s">
        <v>252</v>
      </c>
      <c r="K1594" s="36">
        <v>8</v>
      </c>
    </row>
    <row r="1595" spans="1:11">
      <c r="A1595" s="36">
        <v>2024</v>
      </c>
      <c r="B1595" s="36" t="s">
        <v>2004</v>
      </c>
      <c r="C1595" s="36" t="s">
        <v>2097</v>
      </c>
      <c r="D1595" s="36" t="s">
        <v>2136</v>
      </c>
      <c r="E1595" s="37">
        <v>45609</v>
      </c>
      <c r="F1595" s="36" t="s">
        <v>264</v>
      </c>
      <c r="G1595" s="36" t="s">
        <v>242</v>
      </c>
      <c r="H1595" s="36" t="s">
        <v>255</v>
      </c>
      <c r="I1595" s="36" t="s">
        <v>251</v>
      </c>
      <c r="J1595" s="36" t="s">
        <v>252</v>
      </c>
      <c r="K1595" s="36">
        <v>8</v>
      </c>
    </row>
    <row r="1596" spans="1:11">
      <c r="A1596" s="36">
        <v>2024</v>
      </c>
      <c r="B1596" s="36" t="s">
        <v>2004</v>
      </c>
      <c r="C1596" s="36" t="s">
        <v>2097</v>
      </c>
      <c r="D1596" s="36" t="s">
        <v>2136</v>
      </c>
      <c r="E1596" s="37">
        <v>45609</v>
      </c>
      <c r="F1596" s="36" t="s">
        <v>260</v>
      </c>
      <c r="G1596" s="36" t="s">
        <v>41</v>
      </c>
      <c r="H1596" s="36" t="s">
        <v>255</v>
      </c>
      <c r="I1596" s="36" t="s">
        <v>251</v>
      </c>
      <c r="J1596" s="36" t="s">
        <v>252</v>
      </c>
      <c r="K1596" s="36">
        <v>10</v>
      </c>
    </row>
    <row r="1597" spans="1:11">
      <c r="A1597" s="36">
        <v>2024</v>
      </c>
      <c r="B1597" s="36" t="s">
        <v>2004</v>
      </c>
      <c r="C1597" s="36" t="s">
        <v>2097</v>
      </c>
      <c r="D1597" s="36" t="s">
        <v>2136</v>
      </c>
      <c r="E1597" s="37">
        <v>45610</v>
      </c>
      <c r="F1597" s="36" t="s">
        <v>1177</v>
      </c>
      <c r="G1597" s="36" t="s">
        <v>1178</v>
      </c>
      <c r="H1597" s="36" t="s">
        <v>255</v>
      </c>
      <c r="I1597" s="36" t="s">
        <v>251</v>
      </c>
      <c r="J1597" s="36" t="s">
        <v>252</v>
      </c>
      <c r="K1597" s="36">
        <v>8</v>
      </c>
    </row>
    <row r="1598" spans="1:11">
      <c r="A1598" s="36">
        <v>2024</v>
      </c>
      <c r="B1598" s="36" t="s">
        <v>2004</v>
      </c>
      <c r="C1598" s="36" t="s">
        <v>2097</v>
      </c>
      <c r="D1598" s="36" t="s">
        <v>2136</v>
      </c>
      <c r="E1598" s="37">
        <v>45610</v>
      </c>
      <c r="F1598" s="36" t="s">
        <v>256</v>
      </c>
      <c r="G1598" s="36" t="s">
        <v>23</v>
      </c>
      <c r="H1598" s="36" t="s">
        <v>255</v>
      </c>
      <c r="I1598" s="36" t="s">
        <v>251</v>
      </c>
      <c r="J1598" s="36" t="s">
        <v>252</v>
      </c>
      <c r="K1598" s="36">
        <v>10</v>
      </c>
    </row>
    <row r="1599" spans="1:11">
      <c r="A1599" s="36">
        <v>2024</v>
      </c>
      <c r="B1599" s="36" t="s">
        <v>2004</v>
      </c>
      <c r="C1599" s="36" t="s">
        <v>2097</v>
      </c>
      <c r="D1599" s="36" t="s">
        <v>2136</v>
      </c>
      <c r="E1599" s="37">
        <v>45610</v>
      </c>
      <c r="F1599" s="36" t="s">
        <v>1266</v>
      </c>
      <c r="G1599" s="36" t="s">
        <v>1267</v>
      </c>
      <c r="H1599" s="36" t="s">
        <v>255</v>
      </c>
      <c r="I1599" s="36" t="s">
        <v>251</v>
      </c>
      <c r="J1599" s="36" t="s">
        <v>252</v>
      </c>
      <c r="K1599" s="36">
        <v>8</v>
      </c>
    </row>
    <row r="1600" spans="1:11">
      <c r="A1600" s="36">
        <v>2024</v>
      </c>
      <c r="B1600" s="36" t="s">
        <v>2004</v>
      </c>
      <c r="C1600" s="36" t="s">
        <v>2097</v>
      </c>
      <c r="D1600" s="36" t="s">
        <v>2136</v>
      </c>
      <c r="E1600" s="37">
        <v>45610</v>
      </c>
      <c r="F1600" s="36" t="s">
        <v>257</v>
      </c>
      <c r="G1600" s="36" t="s">
        <v>39</v>
      </c>
      <c r="H1600" s="36" t="s">
        <v>255</v>
      </c>
      <c r="I1600" s="36" t="s">
        <v>251</v>
      </c>
      <c r="J1600" s="36" t="s">
        <v>252</v>
      </c>
      <c r="K1600" s="36">
        <v>8</v>
      </c>
    </row>
    <row r="1601" spans="1:11">
      <c r="A1601" s="36">
        <v>2024</v>
      </c>
      <c r="B1601" s="36" t="s">
        <v>2004</v>
      </c>
      <c r="C1601" s="36" t="s">
        <v>2097</v>
      </c>
      <c r="D1601" s="36" t="s">
        <v>2136</v>
      </c>
      <c r="E1601" s="37">
        <v>45610</v>
      </c>
      <c r="F1601" s="36" t="s">
        <v>264</v>
      </c>
      <c r="G1601" s="36" t="s">
        <v>242</v>
      </c>
      <c r="H1601" s="36" t="s">
        <v>255</v>
      </c>
      <c r="I1601" s="36" t="s">
        <v>251</v>
      </c>
      <c r="J1601" s="36" t="s">
        <v>252</v>
      </c>
      <c r="K1601" s="36">
        <v>8</v>
      </c>
    </row>
    <row r="1602" spans="1:11">
      <c r="A1602" s="36">
        <v>2024</v>
      </c>
      <c r="B1602" s="36" t="s">
        <v>2004</v>
      </c>
      <c r="C1602" s="36" t="s">
        <v>2097</v>
      </c>
      <c r="D1602" s="36" t="s">
        <v>2136</v>
      </c>
      <c r="E1602" s="37">
        <v>45610</v>
      </c>
      <c r="F1602" s="36" t="s">
        <v>260</v>
      </c>
      <c r="G1602" s="36" t="s">
        <v>41</v>
      </c>
      <c r="H1602" s="36" t="s">
        <v>255</v>
      </c>
      <c r="I1602" s="36" t="s">
        <v>251</v>
      </c>
      <c r="J1602" s="36" t="s">
        <v>252</v>
      </c>
      <c r="K1602" s="36">
        <v>10</v>
      </c>
    </row>
    <row r="1603" spans="1:11">
      <c r="A1603" s="36">
        <v>2024</v>
      </c>
      <c r="B1603" s="36" t="s">
        <v>2004</v>
      </c>
      <c r="C1603" s="36" t="s">
        <v>2097</v>
      </c>
      <c r="D1603" s="36" t="s">
        <v>2136</v>
      </c>
      <c r="E1603" s="37">
        <v>45610</v>
      </c>
      <c r="F1603" s="36" t="s">
        <v>265</v>
      </c>
      <c r="G1603" s="36" t="s">
        <v>266</v>
      </c>
      <c r="H1603" s="36" t="s">
        <v>255</v>
      </c>
      <c r="I1603" s="36" t="s">
        <v>251</v>
      </c>
      <c r="J1603" s="36" t="s">
        <v>252</v>
      </c>
      <c r="K1603" s="36">
        <v>8</v>
      </c>
    </row>
    <row r="1604" spans="1:11">
      <c r="A1604" s="36">
        <v>2024</v>
      </c>
      <c r="B1604" s="36" t="s">
        <v>2004</v>
      </c>
      <c r="C1604" s="36" t="s">
        <v>2097</v>
      </c>
      <c r="D1604" s="36" t="s">
        <v>2136</v>
      </c>
      <c r="E1604" s="37">
        <v>45611</v>
      </c>
      <c r="F1604" s="36" t="s">
        <v>1177</v>
      </c>
      <c r="G1604" s="36" t="s">
        <v>1178</v>
      </c>
      <c r="H1604" s="36" t="s">
        <v>255</v>
      </c>
      <c r="I1604" s="36" t="s">
        <v>251</v>
      </c>
      <c r="J1604" s="36" t="s">
        <v>252</v>
      </c>
      <c r="K1604" s="36">
        <v>8</v>
      </c>
    </row>
    <row r="1605" spans="1:11">
      <c r="A1605" s="36">
        <v>2024</v>
      </c>
      <c r="B1605" s="36" t="s">
        <v>2004</v>
      </c>
      <c r="C1605" s="36" t="s">
        <v>2097</v>
      </c>
      <c r="D1605" s="36" t="s">
        <v>2136</v>
      </c>
      <c r="E1605" s="37">
        <v>45611</v>
      </c>
      <c r="F1605" s="36" t="s">
        <v>256</v>
      </c>
      <c r="G1605" s="36" t="s">
        <v>23</v>
      </c>
      <c r="H1605" s="36" t="s">
        <v>255</v>
      </c>
      <c r="I1605" s="36" t="s">
        <v>251</v>
      </c>
      <c r="J1605" s="36" t="s">
        <v>252</v>
      </c>
      <c r="K1605" s="36">
        <v>8</v>
      </c>
    </row>
    <row r="1606" spans="1:11">
      <c r="A1606" s="36">
        <v>2024</v>
      </c>
      <c r="B1606" s="36" t="s">
        <v>2004</v>
      </c>
      <c r="C1606" s="36" t="s">
        <v>2097</v>
      </c>
      <c r="D1606" s="36" t="s">
        <v>2136</v>
      </c>
      <c r="E1606" s="37">
        <v>45611</v>
      </c>
      <c r="F1606" s="36" t="s">
        <v>1266</v>
      </c>
      <c r="G1606" s="36" t="s">
        <v>1267</v>
      </c>
      <c r="H1606" s="36" t="s">
        <v>255</v>
      </c>
      <c r="I1606" s="36" t="s">
        <v>251</v>
      </c>
      <c r="J1606" s="36" t="s">
        <v>252</v>
      </c>
      <c r="K1606" s="36">
        <v>8</v>
      </c>
    </row>
    <row r="1607" spans="1:11">
      <c r="A1607" s="36">
        <v>2024</v>
      </c>
      <c r="B1607" s="36" t="s">
        <v>2004</v>
      </c>
      <c r="C1607" s="36" t="s">
        <v>2097</v>
      </c>
      <c r="D1607" s="36" t="s">
        <v>2136</v>
      </c>
      <c r="E1607" s="37">
        <v>45611</v>
      </c>
      <c r="F1607" s="36" t="s">
        <v>257</v>
      </c>
      <c r="G1607" s="36" t="s">
        <v>39</v>
      </c>
      <c r="H1607" s="36" t="s">
        <v>255</v>
      </c>
      <c r="I1607" s="36" t="s">
        <v>251</v>
      </c>
      <c r="J1607" s="36" t="s">
        <v>252</v>
      </c>
      <c r="K1607" s="36">
        <v>8</v>
      </c>
    </row>
    <row r="1608" spans="1:11">
      <c r="A1608" s="36">
        <v>2024</v>
      </c>
      <c r="B1608" s="36" t="s">
        <v>2004</v>
      </c>
      <c r="C1608" s="36" t="s">
        <v>2097</v>
      </c>
      <c r="D1608" s="36" t="s">
        <v>2136</v>
      </c>
      <c r="E1608" s="37">
        <v>45611</v>
      </c>
      <c r="F1608" s="36" t="s">
        <v>264</v>
      </c>
      <c r="G1608" s="36" t="s">
        <v>242</v>
      </c>
      <c r="H1608" s="36" t="s">
        <v>255</v>
      </c>
      <c r="I1608" s="36" t="s">
        <v>251</v>
      </c>
      <c r="J1608" s="36" t="s">
        <v>252</v>
      </c>
      <c r="K1608" s="36">
        <v>8</v>
      </c>
    </row>
    <row r="1609" spans="1:11">
      <c r="A1609" s="36">
        <v>2024</v>
      </c>
      <c r="B1609" s="36" t="s">
        <v>2004</v>
      </c>
      <c r="C1609" s="36" t="s">
        <v>2097</v>
      </c>
      <c r="D1609" s="36" t="s">
        <v>2136</v>
      </c>
      <c r="E1609" s="37">
        <v>45611</v>
      </c>
      <c r="F1609" s="36" t="s">
        <v>260</v>
      </c>
      <c r="G1609" s="36" t="s">
        <v>41</v>
      </c>
      <c r="H1609" s="36" t="s">
        <v>255</v>
      </c>
      <c r="I1609" s="36" t="s">
        <v>251</v>
      </c>
      <c r="J1609" s="36" t="s">
        <v>252</v>
      </c>
      <c r="K1609" s="36">
        <v>10</v>
      </c>
    </row>
    <row r="1610" spans="1:11">
      <c r="A1610" s="36">
        <v>2024</v>
      </c>
      <c r="B1610" s="36" t="s">
        <v>2004</v>
      </c>
      <c r="C1610" s="36" t="s">
        <v>2097</v>
      </c>
      <c r="D1610" s="36" t="s">
        <v>2136</v>
      </c>
      <c r="E1610" s="37">
        <v>45611</v>
      </c>
      <c r="F1610" s="36" t="s">
        <v>265</v>
      </c>
      <c r="G1610" s="36" t="s">
        <v>266</v>
      </c>
      <c r="H1610" s="36" t="s">
        <v>255</v>
      </c>
      <c r="I1610" s="36" t="s">
        <v>251</v>
      </c>
      <c r="J1610" s="36" t="s">
        <v>252</v>
      </c>
      <c r="K1610" s="36">
        <v>8</v>
      </c>
    </row>
    <row r="1611" spans="1:11">
      <c r="A1611" s="36">
        <v>2024</v>
      </c>
      <c r="B1611" s="36" t="s">
        <v>2004</v>
      </c>
      <c r="C1611" s="36" t="s">
        <v>2097</v>
      </c>
      <c r="D1611" s="36" t="s">
        <v>2158</v>
      </c>
      <c r="E1611" s="37">
        <v>45612</v>
      </c>
      <c r="F1611" s="36" t="s">
        <v>256</v>
      </c>
      <c r="G1611" s="36" t="s">
        <v>23</v>
      </c>
      <c r="H1611" s="36" t="s">
        <v>255</v>
      </c>
      <c r="I1611" s="36" t="s">
        <v>251</v>
      </c>
      <c r="J1611" s="36" t="s">
        <v>252</v>
      </c>
      <c r="K1611" s="36">
        <v>5</v>
      </c>
    </row>
    <row r="1612" spans="1:11">
      <c r="A1612" s="36">
        <v>2024</v>
      </c>
      <c r="B1612" s="36" t="s">
        <v>2004</v>
      </c>
      <c r="C1612" s="36" t="s">
        <v>2097</v>
      </c>
      <c r="D1612" s="36" t="s">
        <v>2158</v>
      </c>
      <c r="E1612" s="37">
        <v>45612</v>
      </c>
      <c r="F1612" s="36" t="s">
        <v>260</v>
      </c>
      <c r="G1612" s="36" t="s">
        <v>41</v>
      </c>
      <c r="H1612" s="36" t="s">
        <v>255</v>
      </c>
      <c r="I1612" s="36" t="s">
        <v>251</v>
      </c>
      <c r="J1612" s="36" t="s">
        <v>252</v>
      </c>
      <c r="K1612" s="36">
        <v>8</v>
      </c>
    </row>
    <row r="1613" spans="1:11">
      <c r="A1613" s="36">
        <v>2024</v>
      </c>
      <c r="B1613" s="36" t="s">
        <v>2004</v>
      </c>
      <c r="C1613" s="36" t="s">
        <v>2097</v>
      </c>
      <c r="D1613" s="36" t="s">
        <v>2158</v>
      </c>
      <c r="E1613" s="37">
        <v>45614</v>
      </c>
      <c r="F1613" s="36" t="s">
        <v>1177</v>
      </c>
      <c r="G1613" s="36" t="s">
        <v>1178</v>
      </c>
      <c r="H1613" s="36" t="s">
        <v>255</v>
      </c>
      <c r="I1613" s="36" t="s">
        <v>251</v>
      </c>
      <c r="J1613" s="36" t="s">
        <v>252</v>
      </c>
      <c r="K1613" s="36">
        <v>8</v>
      </c>
    </row>
    <row r="1614" spans="1:11">
      <c r="A1614" s="36">
        <v>2024</v>
      </c>
      <c r="B1614" s="36" t="s">
        <v>2004</v>
      </c>
      <c r="C1614" s="36" t="s">
        <v>2097</v>
      </c>
      <c r="D1614" s="36" t="s">
        <v>2158</v>
      </c>
      <c r="E1614" s="37">
        <v>45614</v>
      </c>
      <c r="F1614" s="36" t="s">
        <v>256</v>
      </c>
      <c r="G1614" s="36" t="s">
        <v>23</v>
      </c>
      <c r="H1614" s="36" t="s">
        <v>255</v>
      </c>
      <c r="I1614" s="36" t="s">
        <v>251</v>
      </c>
      <c r="J1614" s="36" t="s">
        <v>252</v>
      </c>
      <c r="K1614" s="36">
        <v>8</v>
      </c>
    </row>
    <row r="1615" spans="1:11">
      <c r="A1615" s="36">
        <v>2024</v>
      </c>
      <c r="B1615" s="36" t="s">
        <v>2004</v>
      </c>
      <c r="C1615" s="36" t="s">
        <v>2097</v>
      </c>
      <c r="D1615" s="36" t="s">
        <v>2158</v>
      </c>
      <c r="E1615" s="37">
        <v>45614</v>
      </c>
      <c r="F1615" s="36" t="s">
        <v>1266</v>
      </c>
      <c r="G1615" s="36" t="s">
        <v>1267</v>
      </c>
      <c r="H1615" s="36" t="s">
        <v>255</v>
      </c>
      <c r="I1615" s="36" t="s">
        <v>251</v>
      </c>
      <c r="J1615" s="36" t="s">
        <v>252</v>
      </c>
      <c r="K1615" s="36">
        <v>8</v>
      </c>
    </row>
    <row r="1616" spans="1:11">
      <c r="A1616" s="36">
        <v>2024</v>
      </c>
      <c r="B1616" s="36" t="s">
        <v>2004</v>
      </c>
      <c r="C1616" s="36" t="s">
        <v>2097</v>
      </c>
      <c r="D1616" s="36" t="s">
        <v>2158</v>
      </c>
      <c r="E1616" s="37">
        <v>45614</v>
      </c>
      <c r="F1616" s="36" t="s">
        <v>257</v>
      </c>
      <c r="G1616" s="36" t="s">
        <v>39</v>
      </c>
      <c r="H1616" s="36" t="s">
        <v>255</v>
      </c>
      <c r="I1616" s="36" t="s">
        <v>251</v>
      </c>
      <c r="J1616" s="36" t="s">
        <v>252</v>
      </c>
      <c r="K1616" s="36">
        <v>8</v>
      </c>
    </row>
    <row r="1617" spans="1:11">
      <c r="A1617" s="36">
        <v>2024</v>
      </c>
      <c r="B1617" s="36" t="s">
        <v>2004</v>
      </c>
      <c r="C1617" s="36" t="s">
        <v>2097</v>
      </c>
      <c r="D1617" s="36" t="s">
        <v>2158</v>
      </c>
      <c r="E1617" s="37">
        <v>45614</v>
      </c>
      <c r="F1617" s="36" t="s">
        <v>264</v>
      </c>
      <c r="G1617" s="36" t="s">
        <v>242</v>
      </c>
      <c r="H1617" s="36" t="s">
        <v>255</v>
      </c>
      <c r="I1617" s="36" t="s">
        <v>251</v>
      </c>
      <c r="J1617" s="36" t="s">
        <v>252</v>
      </c>
      <c r="K1617" s="36">
        <v>8</v>
      </c>
    </row>
    <row r="1618" spans="1:11">
      <c r="A1618" s="36">
        <v>2024</v>
      </c>
      <c r="B1618" s="36" t="s">
        <v>2004</v>
      </c>
      <c r="C1618" s="36" t="s">
        <v>2097</v>
      </c>
      <c r="D1618" s="36" t="s">
        <v>2158</v>
      </c>
      <c r="E1618" s="37">
        <v>45614</v>
      </c>
      <c r="F1618" s="36" t="s">
        <v>260</v>
      </c>
      <c r="G1618" s="36" t="s">
        <v>41</v>
      </c>
      <c r="H1618" s="36" t="s">
        <v>255</v>
      </c>
      <c r="I1618" s="36" t="s">
        <v>251</v>
      </c>
      <c r="J1618" s="36" t="s">
        <v>252</v>
      </c>
      <c r="K1618" s="36">
        <v>10</v>
      </c>
    </row>
    <row r="1619" spans="1:11">
      <c r="A1619" s="36">
        <v>2024</v>
      </c>
      <c r="B1619" s="36" t="s">
        <v>2004</v>
      </c>
      <c r="C1619" s="36" t="s">
        <v>2097</v>
      </c>
      <c r="D1619" s="36" t="s">
        <v>2158</v>
      </c>
      <c r="E1619" s="37">
        <v>45614</v>
      </c>
      <c r="F1619" s="36" t="s">
        <v>265</v>
      </c>
      <c r="G1619" s="36" t="s">
        <v>266</v>
      </c>
      <c r="H1619" s="36" t="s">
        <v>255</v>
      </c>
      <c r="I1619" s="36" t="s">
        <v>251</v>
      </c>
      <c r="J1619" s="36" t="s">
        <v>252</v>
      </c>
      <c r="K1619" s="36">
        <v>8</v>
      </c>
    </row>
    <row r="1620" spans="1:11">
      <c r="A1620" s="36">
        <v>2024</v>
      </c>
      <c r="B1620" s="36" t="s">
        <v>2004</v>
      </c>
      <c r="C1620" s="36" t="s">
        <v>2097</v>
      </c>
      <c r="D1620" s="36" t="s">
        <v>2158</v>
      </c>
      <c r="E1620" s="37">
        <v>45615</v>
      </c>
      <c r="F1620" s="36" t="s">
        <v>1177</v>
      </c>
      <c r="G1620" s="36" t="s">
        <v>1178</v>
      </c>
      <c r="H1620" s="36" t="s">
        <v>255</v>
      </c>
      <c r="I1620" s="36" t="s">
        <v>251</v>
      </c>
      <c r="J1620" s="36" t="s">
        <v>252</v>
      </c>
      <c r="K1620" s="36">
        <v>8</v>
      </c>
    </row>
    <row r="1621" spans="1:11">
      <c r="A1621" s="36">
        <v>2024</v>
      </c>
      <c r="B1621" s="36" t="s">
        <v>2004</v>
      </c>
      <c r="C1621" s="36" t="s">
        <v>2097</v>
      </c>
      <c r="D1621" s="36" t="s">
        <v>2158</v>
      </c>
      <c r="E1621" s="37">
        <v>45615</v>
      </c>
      <c r="F1621" s="36" t="s">
        <v>256</v>
      </c>
      <c r="G1621" s="36" t="s">
        <v>23</v>
      </c>
      <c r="H1621" s="36" t="s">
        <v>255</v>
      </c>
      <c r="I1621" s="36" t="s">
        <v>251</v>
      </c>
      <c r="J1621" s="36" t="s">
        <v>252</v>
      </c>
      <c r="K1621" s="36">
        <v>8</v>
      </c>
    </row>
    <row r="1622" spans="1:11">
      <c r="A1622" s="36">
        <v>2024</v>
      </c>
      <c r="B1622" s="36" t="s">
        <v>2004</v>
      </c>
      <c r="C1622" s="36" t="s">
        <v>2097</v>
      </c>
      <c r="D1622" s="36" t="s">
        <v>2158</v>
      </c>
      <c r="E1622" s="37">
        <v>45615</v>
      </c>
      <c r="F1622" s="36" t="s">
        <v>1266</v>
      </c>
      <c r="G1622" s="36" t="s">
        <v>1267</v>
      </c>
      <c r="H1622" s="36" t="s">
        <v>255</v>
      </c>
      <c r="I1622" s="36" t="s">
        <v>251</v>
      </c>
      <c r="J1622" s="36" t="s">
        <v>252</v>
      </c>
      <c r="K1622" s="36">
        <v>8</v>
      </c>
    </row>
    <row r="1623" spans="1:11">
      <c r="A1623" s="36">
        <v>2024</v>
      </c>
      <c r="B1623" s="36" t="s">
        <v>2004</v>
      </c>
      <c r="C1623" s="36" t="s">
        <v>2097</v>
      </c>
      <c r="D1623" s="36" t="s">
        <v>2158</v>
      </c>
      <c r="E1623" s="37">
        <v>45615</v>
      </c>
      <c r="F1623" s="36" t="s">
        <v>257</v>
      </c>
      <c r="G1623" s="36" t="s">
        <v>39</v>
      </c>
      <c r="H1623" s="36" t="s">
        <v>255</v>
      </c>
      <c r="I1623" s="36" t="s">
        <v>251</v>
      </c>
      <c r="J1623" s="36" t="s">
        <v>252</v>
      </c>
      <c r="K1623" s="36">
        <v>10</v>
      </c>
    </row>
    <row r="1624" spans="1:11">
      <c r="A1624" s="36">
        <v>2024</v>
      </c>
      <c r="B1624" s="36" t="s">
        <v>2004</v>
      </c>
      <c r="C1624" s="36" t="s">
        <v>2097</v>
      </c>
      <c r="D1624" s="36" t="s">
        <v>2158</v>
      </c>
      <c r="E1624" s="37">
        <v>45615</v>
      </c>
      <c r="F1624" s="36" t="s">
        <v>264</v>
      </c>
      <c r="G1624" s="36" t="s">
        <v>242</v>
      </c>
      <c r="H1624" s="36" t="s">
        <v>255</v>
      </c>
      <c r="I1624" s="36" t="s">
        <v>251</v>
      </c>
      <c r="J1624" s="36" t="s">
        <v>252</v>
      </c>
      <c r="K1624" s="36">
        <v>8</v>
      </c>
    </row>
    <row r="1625" spans="1:11">
      <c r="A1625" s="36">
        <v>2024</v>
      </c>
      <c r="B1625" s="36" t="s">
        <v>2004</v>
      </c>
      <c r="C1625" s="36" t="s">
        <v>2097</v>
      </c>
      <c r="D1625" s="36" t="s">
        <v>2158</v>
      </c>
      <c r="E1625" s="37">
        <v>45615</v>
      </c>
      <c r="F1625" s="36" t="s">
        <v>260</v>
      </c>
      <c r="G1625" s="36" t="s">
        <v>41</v>
      </c>
      <c r="H1625" s="36" t="s">
        <v>255</v>
      </c>
      <c r="I1625" s="36" t="s">
        <v>251</v>
      </c>
      <c r="J1625" s="36" t="s">
        <v>252</v>
      </c>
      <c r="K1625" s="36">
        <v>10</v>
      </c>
    </row>
    <row r="1626" spans="1:11">
      <c r="A1626" s="36">
        <v>2024</v>
      </c>
      <c r="B1626" s="36" t="s">
        <v>2004</v>
      </c>
      <c r="C1626" s="36" t="s">
        <v>2097</v>
      </c>
      <c r="D1626" s="36" t="s">
        <v>2158</v>
      </c>
      <c r="E1626" s="37">
        <v>45615</v>
      </c>
      <c r="F1626" s="36" t="s">
        <v>265</v>
      </c>
      <c r="G1626" s="36" t="s">
        <v>266</v>
      </c>
      <c r="H1626" s="36" t="s">
        <v>255</v>
      </c>
      <c r="I1626" s="36" t="s">
        <v>251</v>
      </c>
      <c r="J1626" s="36" t="s">
        <v>252</v>
      </c>
      <c r="K1626" s="36">
        <v>8</v>
      </c>
    </row>
    <row r="1627" spans="1:11">
      <c r="A1627" s="36">
        <v>2024</v>
      </c>
      <c r="B1627" s="36" t="s">
        <v>2004</v>
      </c>
      <c r="C1627" s="36" t="s">
        <v>2097</v>
      </c>
      <c r="D1627" s="36" t="s">
        <v>2158</v>
      </c>
      <c r="E1627" s="37">
        <v>45616</v>
      </c>
      <c r="F1627" s="36" t="s">
        <v>1177</v>
      </c>
      <c r="G1627" s="36" t="s">
        <v>1178</v>
      </c>
      <c r="H1627" s="36" t="s">
        <v>255</v>
      </c>
      <c r="I1627" s="36" t="s">
        <v>251</v>
      </c>
      <c r="J1627" s="36" t="s">
        <v>252</v>
      </c>
      <c r="K1627" s="36">
        <v>8</v>
      </c>
    </row>
    <row r="1628" spans="1:11">
      <c r="A1628" s="36">
        <v>2024</v>
      </c>
      <c r="B1628" s="36" t="s">
        <v>2004</v>
      </c>
      <c r="C1628" s="36" t="s">
        <v>2097</v>
      </c>
      <c r="D1628" s="36" t="s">
        <v>2158</v>
      </c>
      <c r="E1628" s="37">
        <v>45616</v>
      </c>
      <c r="F1628" s="36" t="s">
        <v>256</v>
      </c>
      <c r="G1628" s="36" t="s">
        <v>23</v>
      </c>
      <c r="H1628" s="36" t="s">
        <v>255</v>
      </c>
      <c r="I1628" s="36" t="s">
        <v>251</v>
      </c>
      <c r="J1628" s="36" t="s">
        <v>252</v>
      </c>
      <c r="K1628" s="36">
        <v>8</v>
      </c>
    </row>
    <row r="1629" spans="1:11">
      <c r="A1629" s="36">
        <v>2024</v>
      </c>
      <c r="B1629" s="36" t="s">
        <v>2004</v>
      </c>
      <c r="C1629" s="36" t="s">
        <v>2097</v>
      </c>
      <c r="D1629" s="36" t="s">
        <v>2158</v>
      </c>
      <c r="E1629" s="37">
        <v>45616</v>
      </c>
      <c r="F1629" s="36" t="s">
        <v>1266</v>
      </c>
      <c r="G1629" s="36" t="s">
        <v>1267</v>
      </c>
      <c r="H1629" s="36" t="s">
        <v>255</v>
      </c>
      <c r="I1629" s="36" t="s">
        <v>251</v>
      </c>
      <c r="J1629" s="36" t="s">
        <v>252</v>
      </c>
      <c r="K1629" s="36">
        <v>8</v>
      </c>
    </row>
    <row r="1630" spans="1:11">
      <c r="A1630" s="36">
        <v>2024</v>
      </c>
      <c r="B1630" s="36" t="s">
        <v>2004</v>
      </c>
      <c r="C1630" s="36" t="s">
        <v>2097</v>
      </c>
      <c r="D1630" s="36" t="s">
        <v>2158</v>
      </c>
      <c r="E1630" s="37">
        <v>45616</v>
      </c>
      <c r="F1630" s="36" t="s">
        <v>257</v>
      </c>
      <c r="G1630" s="36" t="s">
        <v>39</v>
      </c>
      <c r="H1630" s="36" t="s">
        <v>255</v>
      </c>
      <c r="I1630" s="36" t="s">
        <v>251</v>
      </c>
      <c r="J1630" s="36" t="s">
        <v>252</v>
      </c>
      <c r="K1630" s="36">
        <v>10</v>
      </c>
    </row>
    <row r="1631" spans="1:11">
      <c r="A1631" s="36">
        <v>2024</v>
      </c>
      <c r="B1631" s="36" t="s">
        <v>2004</v>
      </c>
      <c r="C1631" s="36" t="s">
        <v>2097</v>
      </c>
      <c r="D1631" s="36" t="s">
        <v>2158</v>
      </c>
      <c r="E1631" s="37">
        <v>45616</v>
      </c>
      <c r="F1631" s="36" t="s">
        <v>264</v>
      </c>
      <c r="G1631" s="36" t="s">
        <v>242</v>
      </c>
      <c r="H1631" s="36" t="s">
        <v>255</v>
      </c>
      <c r="I1631" s="36" t="s">
        <v>251</v>
      </c>
      <c r="J1631" s="36" t="s">
        <v>252</v>
      </c>
      <c r="K1631" s="36">
        <v>8</v>
      </c>
    </row>
    <row r="1632" spans="1:11">
      <c r="A1632" s="36">
        <v>2024</v>
      </c>
      <c r="B1632" s="36" t="s">
        <v>2004</v>
      </c>
      <c r="C1632" s="36" t="s">
        <v>2097</v>
      </c>
      <c r="D1632" s="36" t="s">
        <v>2158</v>
      </c>
      <c r="E1632" s="37">
        <v>45616</v>
      </c>
      <c r="F1632" s="36" t="s">
        <v>260</v>
      </c>
      <c r="G1632" s="36" t="s">
        <v>41</v>
      </c>
      <c r="H1632" s="36" t="s">
        <v>255</v>
      </c>
      <c r="I1632" s="36" t="s">
        <v>251</v>
      </c>
      <c r="J1632" s="36" t="s">
        <v>252</v>
      </c>
      <c r="K1632" s="36">
        <v>10</v>
      </c>
    </row>
    <row r="1633" spans="1:11">
      <c r="A1633" s="36">
        <v>2024</v>
      </c>
      <c r="B1633" s="36" t="s">
        <v>2004</v>
      </c>
      <c r="C1633" s="36" t="s">
        <v>2097</v>
      </c>
      <c r="D1633" s="36" t="s">
        <v>2158</v>
      </c>
      <c r="E1633" s="37">
        <v>45616</v>
      </c>
      <c r="F1633" s="36" t="s">
        <v>265</v>
      </c>
      <c r="G1633" s="36" t="s">
        <v>266</v>
      </c>
      <c r="H1633" s="36" t="s">
        <v>255</v>
      </c>
      <c r="I1633" s="36" t="s">
        <v>251</v>
      </c>
      <c r="J1633" s="36" t="s">
        <v>252</v>
      </c>
      <c r="K1633" s="36">
        <v>8</v>
      </c>
    </row>
    <row r="1634" spans="1:11">
      <c r="A1634" s="36">
        <v>2024</v>
      </c>
      <c r="B1634" s="36" t="s">
        <v>2004</v>
      </c>
      <c r="C1634" s="36" t="s">
        <v>2097</v>
      </c>
      <c r="D1634" s="36" t="s">
        <v>2158</v>
      </c>
      <c r="E1634" s="37">
        <v>45617</v>
      </c>
      <c r="F1634" s="36" t="s">
        <v>1177</v>
      </c>
      <c r="G1634" s="36" t="s">
        <v>1178</v>
      </c>
      <c r="H1634" s="36" t="s">
        <v>255</v>
      </c>
      <c r="I1634" s="36" t="s">
        <v>251</v>
      </c>
      <c r="J1634" s="36" t="s">
        <v>252</v>
      </c>
      <c r="K1634" s="36">
        <v>8</v>
      </c>
    </row>
    <row r="1635" spans="1:11">
      <c r="A1635" s="36">
        <v>2024</v>
      </c>
      <c r="B1635" s="36" t="s">
        <v>2004</v>
      </c>
      <c r="C1635" s="36" t="s">
        <v>2097</v>
      </c>
      <c r="D1635" s="36" t="s">
        <v>2158</v>
      </c>
      <c r="E1635" s="37">
        <v>45617</v>
      </c>
      <c r="F1635" s="36" t="s">
        <v>256</v>
      </c>
      <c r="G1635" s="36" t="s">
        <v>23</v>
      </c>
      <c r="H1635" s="36" t="s">
        <v>255</v>
      </c>
      <c r="I1635" s="36" t="s">
        <v>251</v>
      </c>
      <c r="J1635" s="36" t="s">
        <v>252</v>
      </c>
      <c r="K1635" s="36">
        <v>8</v>
      </c>
    </row>
    <row r="1636" spans="1:11">
      <c r="A1636" s="36">
        <v>2024</v>
      </c>
      <c r="B1636" s="36" t="s">
        <v>2004</v>
      </c>
      <c r="C1636" s="36" t="s">
        <v>2097</v>
      </c>
      <c r="D1636" s="36" t="s">
        <v>2158</v>
      </c>
      <c r="E1636" s="37">
        <v>45617</v>
      </c>
      <c r="F1636" s="36" t="s">
        <v>1266</v>
      </c>
      <c r="G1636" s="36" t="s">
        <v>1267</v>
      </c>
      <c r="H1636" s="36" t="s">
        <v>255</v>
      </c>
      <c r="I1636" s="36" t="s">
        <v>251</v>
      </c>
      <c r="J1636" s="36" t="s">
        <v>252</v>
      </c>
      <c r="K1636" s="36">
        <v>8</v>
      </c>
    </row>
    <row r="1637" spans="1:11">
      <c r="A1637" s="36">
        <v>2024</v>
      </c>
      <c r="B1637" s="36" t="s">
        <v>2004</v>
      </c>
      <c r="C1637" s="36" t="s">
        <v>2097</v>
      </c>
      <c r="D1637" s="36" t="s">
        <v>2158</v>
      </c>
      <c r="E1637" s="37">
        <v>45617</v>
      </c>
      <c r="F1637" s="36" t="s">
        <v>257</v>
      </c>
      <c r="G1637" s="36" t="s">
        <v>39</v>
      </c>
      <c r="H1637" s="36" t="s">
        <v>255</v>
      </c>
      <c r="I1637" s="36" t="s">
        <v>251</v>
      </c>
      <c r="J1637" s="36" t="s">
        <v>252</v>
      </c>
      <c r="K1637" s="36">
        <v>10</v>
      </c>
    </row>
    <row r="1638" spans="1:11">
      <c r="A1638" s="36">
        <v>2024</v>
      </c>
      <c r="B1638" s="36" t="s">
        <v>2004</v>
      </c>
      <c r="C1638" s="36" t="s">
        <v>2097</v>
      </c>
      <c r="D1638" s="36" t="s">
        <v>2158</v>
      </c>
      <c r="E1638" s="37">
        <v>45617</v>
      </c>
      <c r="F1638" s="36" t="s">
        <v>264</v>
      </c>
      <c r="G1638" s="36" t="s">
        <v>242</v>
      </c>
      <c r="H1638" s="36" t="s">
        <v>255</v>
      </c>
      <c r="I1638" s="36" t="s">
        <v>251</v>
      </c>
      <c r="J1638" s="36" t="s">
        <v>252</v>
      </c>
      <c r="K1638" s="36">
        <v>8</v>
      </c>
    </row>
    <row r="1639" spans="1:11">
      <c r="A1639" s="36">
        <v>2024</v>
      </c>
      <c r="B1639" s="36" t="s">
        <v>2004</v>
      </c>
      <c r="C1639" s="36" t="s">
        <v>2097</v>
      </c>
      <c r="D1639" s="36" t="s">
        <v>2158</v>
      </c>
      <c r="E1639" s="37">
        <v>45617</v>
      </c>
      <c r="F1639" s="36" t="s">
        <v>260</v>
      </c>
      <c r="G1639" s="36" t="s">
        <v>41</v>
      </c>
      <c r="H1639" s="36" t="s">
        <v>255</v>
      </c>
      <c r="I1639" s="36" t="s">
        <v>251</v>
      </c>
      <c r="J1639" s="36" t="s">
        <v>252</v>
      </c>
      <c r="K1639" s="36">
        <v>10</v>
      </c>
    </row>
    <row r="1640" spans="1:11">
      <c r="A1640" s="36">
        <v>2024</v>
      </c>
      <c r="B1640" s="36" t="s">
        <v>2004</v>
      </c>
      <c r="C1640" s="36" t="s">
        <v>2097</v>
      </c>
      <c r="D1640" s="36" t="s">
        <v>2158</v>
      </c>
      <c r="E1640" s="37">
        <v>45617</v>
      </c>
      <c r="F1640" s="36" t="s">
        <v>265</v>
      </c>
      <c r="G1640" s="36" t="s">
        <v>266</v>
      </c>
      <c r="H1640" s="36" t="s">
        <v>255</v>
      </c>
      <c r="I1640" s="36" t="s">
        <v>251</v>
      </c>
      <c r="J1640" s="36" t="s">
        <v>252</v>
      </c>
      <c r="K1640" s="36">
        <v>8</v>
      </c>
    </row>
    <row r="1641" spans="1:11">
      <c r="A1641" s="36">
        <v>2024</v>
      </c>
      <c r="B1641" s="36" t="s">
        <v>2004</v>
      </c>
      <c r="C1641" s="36" t="s">
        <v>2097</v>
      </c>
      <c r="D1641" s="36" t="s">
        <v>2158</v>
      </c>
      <c r="E1641" s="37">
        <v>45618</v>
      </c>
      <c r="F1641" s="36" t="s">
        <v>256</v>
      </c>
      <c r="G1641" s="36" t="s">
        <v>23</v>
      </c>
      <c r="H1641" s="36" t="s">
        <v>255</v>
      </c>
      <c r="I1641" s="36" t="s">
        <v>251</v>
      </c>
      <c r="J1641" s="36" t="s">
        <v>252</v>
      </c>
      <c r="K1641" s="36">
        <v>8</v>
      </c>
    </row>
    <row r="1642" spans="1:11">
      <c r="A1642" s="36">
        <v>2024</v>
      </c>
      <c r="B1642" s="36" t="s">
        <v>2004</v>
      </c>
      <c r="C1642" s="36" t="s">
        <v>2097</v>
      </c>
      <c r="D1642" s="36" t="s">
        <v>2158</v>
      </c>
      <c r="E1642" s="37">
        <v>45618</v>
      </c>
      <c r="F1642" s="36" t="s">
        <v>1266</v>
      </c>
      <c r="G1642" s="36" t="s">
        <v>1267</v>
      </c>
      <c r="H1642" s="36" t="s">
        <v>255</v>
      </c>
      <c r="I1642" s="36" t="s">
        <v>251</v>
      </c>
      <c r="J1642" s="36" t="s">
        <v>252</v>
      </c>
      <c r="K1642" s="36">
        <v>8</v>
      </c>
    </row>
    <row r="1643" spans="1:11">
      <c r="A1643" s="36">
        <v>2024</v>
      </c>
      <c r="B1643" s="36" t="s">
        <v>2004</v>
      </c>
      <c r="C1643" s="36" t="s">
        <v>2097</v>
      </c>
      <c r="D1643" s="36" t="s">
        <v>2158</v>
      </c>
      <c r="E1643" s="37">
        <v>45618</v>
      </c>
      <c r="F1643" s="36" t="s">
        <v>257</v>
      </c>
      <c r="G1643" s="36" t="s">
        <v>39</v>
      </c>
      <c r="H1643" s="36" t="s">
        <v>255</v>
      </c>
      <c r="I1643" s="36" t="s">
        <v>251</v>
      </c>
      <c r="J1643" s="36" t="s">
        <v>252</v>
      </c>
      <c r="K1643" s="36">
        <v>8</v>
      </c>
    </row>
    <row r="1644" spans="1:11">
      <c r="A1644" s="36">
        <v>2024</v>
      </c>
      <c r="B1644" s="36" t="s">
        <v>2004</v>
      </c>
      <c r="C1644" s="36" t="s">
        <v>2097</v>
      </c>
      <c r="D1644" s="36" t="s">
        <v>2158</v>
      </c>
      <c r="E1644" s="37">
        <v>45618</v>
      </c>
      <c r="F1644" s="36" t="s">
        <v>260</v>
      </c>
      <c r="G1644" s="36" t="s">
        <v>41</v>
      </c>
      <c r="H1644" s="36" t="s">
        <v>255</v>
      </c>
      <c r="I1644" s="36" t="s">
        <v>251</v>
      </c>
      <c r="J1644" s="36" t="s">
        <v>252</v>
      </c>
      <c r="K1644" s="36">
        <v>10</v>
      </c>
    </row>
    <row r="1645" spans="1:11">
      <c r="A1645" s="36">
        <v>2024</v>
      </c>
      <c r="B1645" s="36" t="s">
        <v>2004</v>
      </c>
      <c r="C1645" s="36" t="s">
        <v>2097</v>
      </c>
      <c r="D1645" s="36" t="s">
        <v>2158</v>
      </c>
      <c r="E1645" s="37">
        <v>45618</v>
      </c>
      <c r="F1645" s="36" t="s">
        <v>265</v>
      </c>
      <c r="G1645" s="36" t="s">
        <v>266</v>
      </c>
      <c r="H1645" s="36" t="s">
        <v>255</v>
      </c>
      <c r="I1645" s="36" t="s">
        <v>251</v>
      </c>
      <c r="J1645" s="36" t="s">
        <v>252</v>
      </c>
      <c r="K1645" s="36">
        <v>8</v>
      </c>
    </row>
    <row r="1646" spans="1:11">
      <c r="A1646" s="36">
        <v>2024</v>
      </c>
      <c r="B1646" s="36" t="s">
        <v>2004</v>
      </c>
      <c r="C1646" s="36" t="s">
        <v>2097</v>
      </c>
      <c r="D1646" s="36" t="s">
        <v>2175</v>
      </c>
      <c r="E1646" s="37">
        <v>45619</v>
      </c>
      <c r="F1646" s="36" t="s">
        <v>260</v>
      </c>
      <c r="G1646" s="36" t="s">
        <v>41</v>
      </c>
      <c r="H1646" s="36" t="s">
        <v>255</v>
      </c>
      <c r="I1646" s="36" t="s">
        <v>251</v>
      </c>
      <c r="J1646" s="36" t="s">
        <v>252</v>
      </c>
      <c r="K1646" s="36">
        <v>8</v>
      </c>
    </row>
    <row r="1647" spans="1:11">
      <c r="A1647" s="36">
        <v>2024</v>
      </c>
      <c r="B1647" s="36" t="s">
        <v>2004</v>
      </c>
      <c r="C1647" s="36" t="s">
        <v>2097</v>
      </c>
      <c r="D1647" s="36" t="s">
        <v>2175</v>
      </c>
      <c r="E1647" s="37">
        <v>45621</v>
      </c>
      <c r="F1647" s="36" t="s">
        <v>1177</v>
      </c>
      <c r="G1647" s="36" t="s">
        <v>1178</v>
      </c>
      <c r="H1647" s="36" t="s">
        <v>255</v>
      </c>
      <c r="I1647" s="36" t="s">
        <v>251</v>
      </c>
      <c r="J1647" s="36" t="s">
        <v>252</v>
      </c>
      <c r="K1647" s="36">
        <v>8</v>
      </c>
    </row>
    <row r="1648" spans="1:11">
      <c r="A1648" s="36">
        <v>2024</v>
      </c>
      <c r="B1648" s="36" t="s">
        <v>2004</v>
      </c>
      <c r="C1648" s="36" t="s">
        <v>2097</v>
      </c>
      <c r="D1648" s="36" t="s">
        <v>2175</v>
      </c>
      <c r="E1648" s="37">
        <v>45621</v>
      </c>
      <c r="F1648" s="36" t="s">
        <v>256</v>
      </c>
      <c r="G1648" s="36" t="s">
        <v>23</v>
      </c>
      <c r="H1648" s="36" t="s">
        <v>255</v>
      </c>
      <c r="I1648" s="36" t="s">
        <v>251</v>
      </c>
      <c r="J1648" s="36" t="s">
        <v>252</v>
      </c>
      <c r="K1648" s="36">
        <v>8</v>
      </c>
    </row>
    <row r="1649" spans="1:11">
      <c r="A1649" s="36">
        <v>2024</v>
      </c>
      <c r="B1649" s="36" t="s">
        <v>2004</v>
      </c>
      <c r="C1649" s="36" t="s">
        <v>2097</v>
      </c>
      <c r="D1649" s="36" t="s">
        <v>2175</v>
      </c>
      <c r="E1649" s="37">
        <v>45621</v>
      </c>
      <c r="F1649" s="36" t="s">
        <v>1266</v>
      </c>
      <c r="G1649" s="36" t="s">
        <v>1267</v>
      </c>
      <c r="H1649" s="36" t="s">
        <v>255</v>
      </c>
      <c r="I1649" s="36" t="s">
        <v>251</v>
      </c>
      <c r="J1649" s="36" t="s">
        <v>252</v>
      </c>
      <c r="K1649" s="36">
        <v>8</v>
      </c>
    </row>
    <row r="1650" spans="1:11">
      <c r="A1650" s="36">
        <v>2024</v>
      </c>
      <c r="B1650" s="36" t="s">
        <v>2004</v>
      </c>
      <c r="C1650" s="36" t="s">
        <v>2097</v>
      </c>
      <c r="D1650" s="36" t="s">
        <v>2175</v>
      </c>
      <c r="E1650" s="37">
        <v>45621</v>
      </c>
      <c r="F1650" s="36" t="s">
        <v>257</v>
      </c>
      <c r="G1650" s="36" t="s">
        <v>39</v>
      </c>
      <c r="H1650" s="36" t="s">
        <v>255</v>
      </c>
      <c r="I1650" s="36" t="s">
        <v>251</v>
      </c>
      <c r="J1650" s="36" t="s">
        <v>252</v>
      </c>
      <c r="K1650" s="36">
        <v>8</v>
      </c>
    </row>
    <row r="1651" spans="1:11">
      <c r="A1651" s="36">
        <v>2024</v>
      </c>
      <c r="B1651" s="36" t="s">
        <v>2004</v>
      </c>
      <c r="C1651" s="36" t="s">
        <v>2097</v>
      </c>
      <c r="D1651" s="36" t="s">
        <v>2175</v>
      </c>
      <c r="E1651" s="37">
        <v>45621</v>
      </c>
      <c r="F1651" s="36" t="s">
        <v>264</v>
      </c>
      <c r="G1651" s="36" t="s">
        <v>242</v>
      </c>
      <c r="H1651" s="36" t="s">
        <v>255</v>
      </c>
      <c r="I1651" s="36" t="s">
        <v>251</v>
      </c>
      <c r="J1651" s="36" t="s">
        <v>252</v>
      </c>
      <c r="K1651" s="36">
        <v>8</v>
      </c>
    </row>
    <row r="1652" spans="1:11">
      <c r="A1652" s="36">
        <v>2024</v>
      </c>
      <c r="B1652" s="36" t="s">
        <v>2004</v>
      </c>
      <c r="C1652" s="36" t="s">
        <v>2097</v>
      </c>
      <c r="D1652" s="36" t="s">
        <v>2175</v>
      </c>
      <c r="E1652" s="37">
        <v>45621</v>
      </c>
      <c r="F1652" s="36" t="s">
        <v>260</v>
      </c>
      <c r="G1652" s="36" t="s">
        <v>41</v>
      </c>
      <c r="H1652" s="36" t="s">
        <v>255</v>
      </c>
      <c r="I1652" s="36" t="s">
        <v>251</v>
      </c>
      <c r="J1652" s="36" t="s">
        <v>252</v>
      </c>
      <c r="K1652" s="36">
        <v>10</v>
      </c>
    </row>
    <row r="1653" spans="1:11">
      <c r="A1653" s="36">
        <v>2024</v>
      </c>
      <c r="B1653" s="36" t="s">
        <v>2004</v>
      </c>
      <c r="C1653" s="36" t="s">
        <v>2097</v>
      </c>
      <c r="D1653" s="36" t="s">
        <v>2175</v>
      </c>
      <c r="E1653" s="37">
        <v>45621</v>
      </c>
      <c r="F1653" s="36" t="s">
        <v>265</v>
      </c>
      <c r="G1653" s="36" t="s">
        <v>266</v>
      </c>
      <c r="H1653" s="36" t="s">
        <v>255</v>
      </c>
      <c r="I1653" s="36" t="s">
        <v>251</v>
      </c>
      <c r="J1653" s="36" t="s">
        <v>252</v>
      </c>
      <c r="K1653" s="36">
        <v>8</v>
      </c>
    </row>
    <row r="1654" spans="1:11">
      <c r="A1654" s="36">
        <v>2024</v>
      </c>
      <c r="B1654" s="36" t="s">
        <v>2004</v>
      </c>
      <c r="C1654" s="36" t="s">
        <v>2097</v>
      </c>
      <c r="D1654" s="36" t="s">
        <v>2175</v>
      </c>
      <c r="E1654" s="37">
        <v>45622</v>
      </c>
      <c r="F1654" s="36" t="s">
        <v>1177</v>
      </c>
      <c r="G1654" s="36" t="s">
        <v>1178</v>
      </c>
      <c r="H1654" s="36" t="s">
        <v>255</v>
      </c>
      <c r="I1654" s="36" t="s">
        <v>251</v>
      </c>
      <c r="J1654" s="36" t="s">
        <v>252</v>
      </c>
      <c r="K1654" s="36">
        <v>8</v>
      </c>
    </row>
    <row r="1655" spans="1:11">
      <c r="A1655" s="36">
        <v>2024</v>
      </c>
      <c r="B1655" s="36" t="s">
        <v>2004</v>
      </c>
      <c r="C1655" s="36" t="s">
        <v>2097</v>
      </c>
      <c r="D1655" s="36" t="s">
        <v>2175</v>
      </c>
      <c r="E1655" s="37">
        <v>45622</v>
      </c>
      <c r="F1655" s="36" t="s">
        <v>256</v>
      </c>
      <c r="G1655" s="36" t="s">
        <v>23</v>
      </c>
      <c r="H1655" s="36" t="s">
        <v>255</v>
      </c>
      <c r="I1655" s="36" t="s">
        <v>251</v>
      </c>
      <c r="J1655" s="36" t="s">
        <v>252</v>
      </c>
      <c r="K1655" s="36">
        <v>8</v>
      </c>
    </row>
    <row r="1656" spans="1:11">
      <c r="A1656" s="36">
        <v>2024</v>
      </c>
      <c r="B1656" s="36" t="s">
        <v>2004</v>
      </c>
      <c r="C1656" s="36" t="s">
        <v>2097</v>
      </c>
      <c r="D1656" s="36" t="s">
        <v>2175</v>
      </c>
      <c r="E1656" s="37">
        <v>45622</v>
      </c>
      <c r="F1656" s="36" t="s">
        <v>1266</v>
      </c>
      <c r="G1656" s="36" t="s">
        <v>1267</v>
      </c>
      <c r="H1656" s="36" t="s">
        <v>255</v>
      </c>
      <c r="I1656" s="36" t="s">
        <v>251</v>
      </c>
      <c r="J1656" s="36" t="s">
        <v>252</v>
      </c>
      <c r="K1656" s="36">
        <v>8</v>
      </c>
    </row>
    <row r="1657" spans="1:11">
      <c r="A1657" s="36">
        <v>2024</v>
      </c>
      <c r="B1657" s="36" t="s">
        <v>2004</v>
      </c>
      <c r="C1657" s="36" t="s">
        <v>2097</v>
      </c>
      <c r="D1657" s="36" t="s">
        <v>2175</v>
      </c>
      <c r="E1657" s="37">
        <v>45622</v>
      </c>
      <c r="F1657" s="36" t="s">
        <v>257</v>
      </c>
      <c r="G1657" s="36" t="s">
        <v>39</v>
      </c>
      <c r="H1657" s="36" t="s">
        <v>255</v>
      </c>
      <c r="I1657" s="36" t="s">
        <v>251</v>
      </c>
      <c r="J1657" s="36" t="s">
        <v>252</v>
      </c>
      <c r="K1657" s="36">
        <v>8</v>
      </c>
    </row>
    <row r="1658" spans="1:11">
      <c r="A1658" s="36">
        <v>2024</v>
      </c>
      <c r="B1658" s="36" t="s">
        <v>2004</v>
      </c>
      <c r="C1658" s="36" t="s">
        <v>2097</v>
      </c>
      <c r="D1658" s="36" t="s">
        <v>2175</v>
      </c>
      <c r="E1658" s="37">
        <v>45622</v>
      </c>
      <c r="F1658" s="36" t="s">
        <v>264</v>
      </c>
      <c r="G1658" s="36" t="s">
        <v>242</v>
      </c>
      <c r="H1658" s="36" t="s">
        <v>255</v>
      </c>
      <c r="I1658" s="36" t="s">
        <v>251</v>
      </c>
      <c r="J1658" s="36" t="s">
        <v>252</v>
      </c>
      <c r="K1658" s="36">
        <v>8</v>
      </c>
    </row>
    <row r="1659" spans="1:11">
      <c r="A1659" s="36">
        <v>2024</v>
      </c>
      <c r="B1659" s="36" t="s">
        <v>2004</v>
      </c>
      <c r="C1659" s="36" t="s">
        <v>2097</v>
      </c>
      <c r="D1659" s="36" t="s">
        <v>2175</v>
      </c>
      <c r="E1659" s="37">
        <v>45622</v>
      </c>
      <c r="F1659" s="36" t="s">
        <v>260</v>
      </c>
      <c r="G1659" s="36" t="s">
        <v>41</v>
      </c>
      <c r="H1659" s="36" t="s">
        <v>255</v>
      </c>
      <c r="I1659" s="36" t="s">
        <v>251</v>
      </c>
      <c r="J1659" s="36" t="s">
        <v>252</v>
      </c>
      <c r="K1659" s="36">
        <v>10</v>
      </c>
    </row>
    <row r="1660" spans="1:11">
      <c r="A1660" s="36">
        <v>2024</v>
      </c>
      <c r="B1660" s="36" t="s">
        <v>2004</v>
      </c>
      <c r="C1660" s="36" t="s">
        <v>2097</v>
      </c>
      <c r="D1660" s="36" t="s">
        <v>2175</v>
      </c>
      <c r="E1660" s="37">
        <v>45622</v>
      </c>
      <c r="F1660" s="36" t="s">
        <v>265</v>
      </c>
      <c r="G1660" s="36" t="s">
        <v>266</v>
      </c>
      <c r="H1660" s="36" t="s">
        <v>255</v>
      </c>
      <c r="I1660" s="36" t="s">
        <v>251</v>
      </c>
      <c r="J1660" s="36" t="s">
        <v>252</v>
      </c>
      <c r="K1660" s="36">
        <v>8</v>
      </c>
    </row>
    <row r="1661" spans="1:11">
      <c r="A1661" s="36">
        <v>2024</v>
      </c>
      <c r="B1661" s="36" t="s">
        <v>2004</v>
      </c>
      <c r="C1661" s="36" t="s">
        <v>2097</v>
      </c>
      <c r="D1661" s="36" t="s">
        <v>2175</v>
      </c>
      <c r="E1661" s="37">
        <v>45623</v>
      </c>
      <c r="F1661" s="36" t="s">
        <v>1177</v>
      </c>
      <c r="G1661" s="36" t="s">
        <v>1178</v>
      </c>
      <c r="H1661" s="36" t="s">
        <v>255</v>
      </c>
      <c r="I1661" s="36" t="s">
        <v>251</v>
      </c>
      <c r="J1661" s="36" t="s">
        <v>252</v>
      </c>
      <c r="K1661" s="36">
        <v>8</v>
      </c>
    </row>
    <row r="1662" spans="1:11">
      <c r="A1662" s="36">
        <v>2024</v>
      </c>
      <c r="B1662" s="36" t="s">
        <v>2004</v>
      </c>
      <c r="C1662" s="36" t="s">
        <v>2097</v>
      </c>
      <c r="D1662" s="36" t="s">
        <v>2175</v>
      </c>
      <c r="E1662" s="37">
        <v>45623</v>
      </c>
      <c r="F1662" s="36" t="s">
        <v>256</v>
      </c>
      <c r="G1662" s="36" t="s">
        <v>23</v>
      </c>
      <c r="H1662" s="36" t="s">
        <v>255</v>
      </c>
      <c r="I1662" s="36" t="s">
        <v>251</v>
      </c>
      <c r="J1662" s="36" t="s">
        <v>252</v>
      </c>
      <c r="K1662" s="36">
        <v>8</v>
      </c>
    </row>
    <row r="1663" spans="1:11">
      <c r="A1663" s="36">
        <v>2024</v>
      </c>
      <c r="B1663" s="36" t="s">
        <v>2004</v>
      </c>
      <c r="C1663" s="36" t="s">
        <v>2097</v>
      </c>
      <c r="D1663" s="36" t="s">
        <v>2175</v>
      </c>
      <c r="E1663" s="37">
        <v>45623</v>
      </c>
      <c r="F1663" s="36" t="s">
        <v>1266</v>
      </c>
      <c r="G1663" s="36" t="s">
        <v>1267</v>
      </c>
      <c r="H1663" s="36" t="s">
        <v>255</v>
      </c>
      <c r="I1663" s="36" t="s">
        <v>251</v>
      </c>
      <c r="J1663" s="36" t="s">
        <v>252</v>
      </c>
      <c r="K1663" s="36">
        <v>8</v>
      </c>
    </row>
    <row r="1664" spans="1:11">
      <c r="A1664" s="36">
        <v>2024</v>
      </c>
      <c r="B1664" s="36" t="s">
        <v>2004</v>
      </c>
      <c r="C1664" s="36" t="s">
        <v>2097</v>
      </c>
      <c r="D1664" s="36" t="s">
        <v>2175</v>
      </c>
      <c r="E1664" s="37">
        <v>45623</v>
      </c>
      <c r="F1664" s="36" t="s">
        <v>257</v>
      </c>
      <c r="G1664" s="36" t="s">
        <v>39</v>
      </c>
      <c r="H1664" s="36" t="s">
        <v>255</v>
      </c>
      <c r="I1664" s="36" t="s">
        <v>251</v>
      </c>
      <c r="J1664" s="36" t="s">
        <v>252</v>
      </c>
      <c r="K1664" s="36">
        <v>8</v>
      </c>
    </row>
    <row r="1665" spans="1:11">
      <c r="A1665" s="36">
        <v>2024</v>
      </c>
      <c r="B1665" s="36" t="s">
        <v>2004</v>
      </c>
      <c r="C1665" s="36" t="s">
        <v>2097</v>
      </c>
      <c r="D1665" s="36" t="s">
        <v>2175</v>
      </c>
      <c r="E1665" s="37">
        <v>45623</v>
      </c>
      <c r="F1665" s="36" t="s">
        <v>264</v>
      </c>
      <c r="G1665" s="36" t="s">
        <v>242</v>
      </c>
      <c r="H1665" s="36" t="s">
        <v>255</v>
      </c>
      <c r="I1665" s="36" t="s">
        <v>251</v>
      </c>
      <c r="J1665" s="36" t="s">
        <v>252</v>
      </c>
      <c r="K1665" s="36">
        <v>8</v>
      </c>
    </row>
    <row r="1666" spans="1:11">
      <c r="A1666" s="36">
        <v>2024</v>
      </c>
      <c r="B1666" s="36" t="s">
        <v>2004</v>
      </c>
      <c r="C1666" s="36" t="s">
        <v>2097</v>
      </c>
      <c r="D1666" s="36" t="s">
        <v>2175</v>
      </c>
      <c r="E1666" s="37">
        <v>45623</v>
      </c>
      <c r="F1666" s="36" t="s">
        <v>260</v>
      </c>
      <c r="G1666" s="36" t="s">
        <v>41</v>
      </c>
      <c r="H1666" s="36" t="s">
        <v>255</v>
      </c>
      <c r="I1666" s="36" t="s">
        <v>251</v>
      </c>
      <c r="J1666" s="36" t="s">
        <v>252</v>
      </c>
      <c r="K1666" s="36">
        <v>10</v>
      </c>
    </row>
    <row r="1667" spans="1:11">
      <c r="A1667" s="36">
        <v>2024</v>
      </c>
      <c r="B1667" s="36" t="s">
        <v>2004</v>
      </c>
      <c r="C1667" s="36" t="s">
        <v>2097</v>
      </c>
      <c r="D1667" s="36" t="s">
        <v>2175</v>
      </c>
      <c r="E1667" s="37">
        <v>45623</v>
      </c>
      <c r="F1667" s="36" t="s">
        <v>265</v>
      </c>
      <c r="G1667" s="36" t="s">
        <v>266</v>
      </c>
      <c r="H1667" s="36" t="s">
        <v>255</v>
      </c>
      <c r="I1667" s="36" t="s">
        <v>251</v>
      </c>
      <c r="J1667" s="36" t="s">
        <v>252</v>
      </c>
      <c r="K1667" s="36">
        <v>8</v>
      </c>
    </row>
    <row r="1668" spans="1:11">
      <c r="A1668" s="36">
        <v>2024</v>
      </c>
      <c r="B1668" s="36" t="s">
        <v>2004</v>
      </c>
      <c r="C1668" s="36" t="s">
        <v>2097</v>
      </c>
      <c r="D1668" s="36" t="s">
        <v>2175</v>
      </c>
      <c r="E1668" s="37">
        <v>45624</v>
      </c>
      <c r="F1668" s="36" t="s">
        <v>1177</v>
      </c>
      <c r="G1668" s="36" t="s">
        <v>1178</v>
      </c>
      <c r="H1668" s="36" t="s">
        <v>255</v>
      </c>
      <c r="I1668" s="36" t="s">
        <v>251</v>
      </c>
      <c r="J1668" s="36" t="s">
        <v>252</v>
      </c>
      <c r="K1668" s="36">
        <v>8</v>
      </c>
    </row>
    <row r="1669" spans="1:11">
      <c r="A1669" s="36">
        <v>2024</v>
      </c>
      <c r="B1669" s="36" t="s">
        <v>2004</v>
      </c>
      <c r="C1669" s="36" t="s">
        <v>2097</v>
      </c>
      <c r="D1669" s="36" t="s">
        <v>2175</v>
      </c>
      <c r="E1669" s="37">
        <v>45624</v>
      </c>
      <c r="F1669" s="36" t="s">
        <v>256</v>
      </c>
      <c r="G1669" s="36" t="s">
        <v>23</v>
      </c>
      <c r="H1669" s="36" t="s">
        <v>255</v>
      </c>
      <c r="I1669" s="36" t="s">
        <v>251</v>
      </c>
      <c r="J1669" s="36" t="s">
        <v>252</v>
      </c>
      <c r="K1669" s="36">
        <v>8</v>
      </c>
    </row>
    <row r="1670" spans="1:11">
      <c r="A1670" s="36">
        <v>2024</v>
      </c>
      <c r="B1670" s="36" t="s">
        <v>2004</v>
      </c>
      <c r="C1670" s="36" t="s">
        <v>2097</v>
      </c>
      <c r="D1670" s="36" t="s">
        <v>2175</v>
      </c>
      <c r="E1670" s="37">
        <v>45624</v>
      </c>
      <c r="F1670" s="36" t="s">
        <v>1266</v>
      </c>
      <c r="G1670" s="36" t="s">
        <v>1267</v>
      </c>
      <c r="H1670" s="36" t="s">
        <v>255</v>
      </c>
      <c r="I1670" s="36" t="s">
        <v>251</v>
      </c>
      <c r="J1670" s="36" t="s">
        <v>252</v>
      </c>
      <c r="K1670" s="36">
        <v>8</v>
      </c>
    </row>
    <row r="1671" spans="1:11">
      <c r="A1671" s="36">
        <v>2024</v>
      </c>
      <c r="B1671" s="36" t="s">
        <v>2004</v>
      </c>
      <c r="C1671" s="36" t="s">
        <v>2097</v>
      </c>
      <c r="D1671" s="36" t="s">
        <v>2175</v>
      </c>
      <c r="E1671" s="37">
        <v>45624</v>
      </c>
      <c r="F1671" s="36" t="s">
        <v>257</v>
      </c>
      <c r="G1671" s="36" t="s">
        <v>39</v>
      </c>
      <c r="H1671" s="36" t="s">
        <v>255</v>
      </c>
      <c r="I1671" s="36" t="s">
        <v>251</v>
      </c>
      <c r="J1671" s="36" t="s">
        <v>252</v>
      </c>
      <c r="K1671" s="36">
        <v>8</v>
      </c>
    </row>
    <row r="1672" spans="1:11">
      <c r="A1672" s="36">
        <v>2024</v>
      </c>
      <c r="B1672" s="36" t="s">
        <v>2004</v>
      </c>
      <c r="C1672" s="36" t="s">
        <v>2097</v>
      </c>
      <c r="D1672" s="36" t="s">
        <v>2175</v>
      </c>
      <c r="E1672" s="37">
        <v>45624</v>
      </c>
      <c r="F1672" s="36" t="s">
        <v>260</v>
      </c>
      <c r="G1672" s="36" t="s">
        <v>41</v>
      </c>
      <c r="H1672" s="36" t="s">
        <v>255</v>
      </c>
      <c r="I1672" s="36" t="s">
        <v>251</v>
      </c>
      <c r="J1672" s="36" t="s">
        <v>252</v>
      </c>
      <c r="K1672" s="36">
        <v>10</v>
      </c>
    </row>
    <row r="1673" spans="1:11">
      <c r="A1673" s="36">
        <v>2024</v>
      </c>
      <c r="B1673" s="36" t="s">
        <v>2004</v>
      </c>
      <c r="C1673" s="36" t="s">
        <v>2097</v>
      </c>
      <c r="D1673" s="36" t="s">
        <v>2175</v>
      </c>
      <c r="E1673" s="37">
        <v>45624</v>
      </c>
      <c r="F1673" s="36" t="s">
        <v>265</v>
      </c>
      <c r="G1673" s="36" t="s">
        <v>266</v>
      </c>
      <c r="H1673" s="36" t="s">
        <v>255</v>
      </c>
      <c r="I1673" s="36" t="s">
        <v>251</v>
      </c>
      <c r="J1673" s="36" t="s">
        <v>252</v>
      </c>
      <c r="K1673" s="36">
        <v>8</v>
      </c>
    </row>
    <row r="1674" spans="1:11">
      <c r="A1674" s="36">
        <v>2024</v>
      </c>
      <c r="B1674" s="36" t="s">
        <v>2004</v>
      </c>
      <c r="C1674" s="36" t="s">
        <v>2097</v>
      </c>
      <c r="D1674" s="36" t="s">
        <v>2175</v>
      </c>
      <c r="E1674" s="37">
        <v>45625</v>
      </c>
      <c r="F1674" s="36" t="s">
        <v>1177</v>
      </c>
      <c r="G1674" s="36" t="s">
        <v>1178</v>
      </c>
      <c r="H1674" s="36" t="s">
        <v>255</v>
      </c>
      <c r="I1674" s="36" t="s">
        <v>251</v>
      </c>
      <c r="J1674" s="36" t="s">
        <v>252</v>
      </c>
      <c r="K1674" s="36">
        <v>8</v>
      </c>
    </row>
    <row r="1675" spans="1:11">
      <c r="A1675" s="36">
        <v>2024</v>
      </c>
      <c r="B1675" s="36" t="s">
        <v>2004</v>
      </c>
      <c r="C1675" s="36" t="s">
        <v>2097</v>
      </c>
      <c r="D1675" s="36" t="s">
        <v>2175</v>
      </c>
      <c r="E1675" s="37">
        <v>45625</v>
      </c>
      <c r="F1675" s="36" t="s">
        <v>256</v>
      </c>
      <c r="G1675" s="36" t="s">
        <v>23</v>
      </c>
      <c r="H1675" s="36" t="s">
        <v>255</v>
      </c>
      <c r="I1675" s="36" t="s">
        <v>251</v>
      </c>
      <c r="J1675" s="36" t="s">
        <v>252</v>
      </c>
      <c r="K1675" s="36">
        <v>8</v>
      </c>
    </row>
    <row r="1676" spans="1:11">
      <c r="A1676" s="36">
        <v>2024</v>
      </c>
      <c r="B1676" s="36" t="s">
        <v>2004</v>
      </c>
      <c r="C1676" s="36" t="s">
        <v>2097</v>
      </c>
      <c r="D1676" s="36" t="s">
        <v>2175</v>
      </c>
      <c r="E1676" s="37">
        <v>45625</v>
      </c>
      <c r="F1676" s="36" t="s">
        <v>1266</v>
      </c>
      <c r="G1676" s="36" t="s">
        <v>1267</v>
      </c>
      <c r="H1676" s="36" t="s">
        <v>255</v>
      </c>
      <c r="I1676" s="36" t="s">
        <v>251</v>
      </c>
      <c r="J1676" s="36" t="s">
        <v>252</v>
      </c>
      <c r="K1676" s="36">
        <v>8</v>
      </c>
    </row>
    <row r="1677" spans="1:11">
      <c r="A1677" s="36">
        <v>2024</v>
      </c>
      <c r="B1677" s="36" t="s">
        <v>2004</v>
      </c>
      <c r="C1677" s="36" t="s">
        <v>2097</v>
      </c>
      <c r="D1677" s="36" t="s">
        <v>2175</v>
      </c>
      <c r="E1677" s="37">
        <v>45625</v>
      </c>
      <c r="F1677" s="36" t="s">
        <v>257</v>
      </c>
      <c r="G1677" s="36" t="s">
        <v>39</v>
      </c>
      <c r="H1677" s="36" t="s">
        <v>255</v>
      </c>
      <c r="I1677" s="36" t="s">
        <v>251</v>
      </c>
      <c r="J1677" s="36" t="s">
        <v>252</v>
      </c>
      <c r="K1677" s="36">
        <v>8</v>
      </c>
    </row>
    <row r="1678" spans="1:11">
      <c r="A1678" s="36">
        <v>2024</v>
      </c>
      <c r="B1678" s="36" t="s">
        <v>2004</v>
      </c>
      <c r="C1678" s="36" t="s">
        <v>2097</v>
      </c>
      <c r="D1678" s="36" t="s">
        <v>2175</v>
      </c>
      <c r="E1678" s="37">
        <v>45625</v>
      </c>
      <c r="F1678" s="36" t="s">
        <v>260</v>
      </c>
      <c r="G1678" s="36" t="s">
        <v>41</v>
      </c>
      <c r="H1678" s="36" t="s">
        <v>255</v>
      </c>
      <c r="I1678" s="36" t="s">
        <v>251</v>
      </c>
      <c r="J1678" s="36" t="s">
        <v>252</v>
      </c>
      <c r="K1678" s="36">
        <v>10</v>
      </c>
    </row>
    <row r="1679" spans="1:11">
      <c r="A1679" s="36">
        <v>2024</v>
      </c>
      <c r="B1679" s="36" t="s">
        <v>2004</v>
      </c>
      <c r="C1679" s="36" t="s">
        <v>2097</v>
      </c>
      <c r="D1679" s="36" t="s">
        <v>2175</v>
      </c>
      <c r="E1679" s="37">
        <v>45625</v>
      </c>
      <c r="F1679" s="36" t="s">
        <v>265</v>
      </c>
      <c r="G1679" s="36" t="s">
        <v>266</v>
      </c>
      <c r="H1679" s="36" t="s">
        <v>255</v>
      </c>
      <c r="I1679" s="36" t="s">
        <v>251</v>
      </c>
      <c r="J1679" s="36" t="s">
        <v>252</v>
      </c>
      <c r="K1679" s="36">
        <v>8</v>
      </c>
    </row>
    <row r="1680" spans="1:11">
      <c r="A1680" s="36">
        <v>2024</v>
      </c>
      <c r="B1680" s="36" t="s">
        <v>2004</v>
      </c>
      <c r="C1680" s="36" t="s">
        <v>2201</v>
      </c>
      <c r="D1680" s="36" t="s">
        <v>2200</v>
      </c>
      <c r="E1680" s="37">
        <v>45628</v>
      </c>
      <c r="F1680" s="36" t="s">
        <v>1177</v>
      </c>
      <c r="G1680" s="36" t="s">
        <v>1178</v>
      </c>
      <c r="H1680" s="36" t="s">
        <v>255</v>
      </c>
      <c r="I1680" s="36" t="s">
        <v>251</v>
      </c>
      <c r="J1680" s="36" t="s">
        <v>252</v>
      </c>
      <c r="K1680" s="36">
        <v>8</v>
      </c>
    </row>
    <row r="1681" spans="1:11">
      <c r="A1681" s="36">
        <v>2024</v>
      </c>
      <c r="B1681" s="36" t="s">
        <v>2004</v>
      </c>
      <c r="C1681" s="36" t="s">
        <v>2201</v>
      </c>
      <c r="D1681" s="36" t="s">
        <v>2200</v>
      </c>
      <c r="E1681" s="37">
        <v>45628</v>
      </c>
      <c r="F1681" s="36" t="s">
        <v>256</v>
      </c>
      <c r="G1681" s="36" t="s">
        <v>23</v>
      </c>
      <c r="H1681" s="36" t="s">
        <v>255</v>
      </c>
      <c r="I1681" s="36" t="s">
        <v>251</v>
      </c>
      <c r="J1681" s="36" t="s">
        <v>252</v>
      </c>
      <c r="K1681" s="36">
        <v>8</v>
      </c>
    </row>
    <row r="1682" spans="1:11">
      <c r="A1682" s="36">
        <v>2024</v>
      </c>
      <c r="B1682" s="36" t="s">
        <v>2004</v>
      </c>
      <c r="C1682" s="36" t="s">
        <v>2201</v>
      </c>
      <c r="D1682" s="36" t="s">
        <v>2200</v>
      </c>
      <c r="E1682" s="37">
        <v>45628</v>
      </c>
      <c r="F1682" s="36" t="s">
        <v>1266</v>
      </c>
      <c r="G1682" s="36" t="s">
        <v>1267</v>
      </c>
      <c r="H1682" s="36" t="s">
        <v>255</v>
      </c>
      <c r="I1682" s="36" t="s">
        <v>251</v>
      </c>
      <c r="J1682" s="36" t="s">
        <v>252</v>
      </c>
      <c r="K1682" s="36">
        <v>8</v>
      </c>
    </row>
    <row r="1683" spans="1:11">
      <c r="A1683" s="36">
        <v>2024</v>
      </c>
      <c r="B1683" s="36" t="s">
        <v>2004</v>
      </c>
      <c r="C1683" s="36" t="s">
        <v>2201</v>
      </c>
      <c r="D1683" s="36" t="s">
        <v>2200</v>
      </c>
      <c r="E1683" s="37">
        <v>45628</v>
      </c>
      <c r="F1683" s="36" t="s">
        <v>257</v>
      </c>
      <c r="G1683" s="36" t="s">
        <v>39</v>
      </c>
      <c r="H1683" s="36" t="s">
        <v>255</v>
      </c>
      <c r="I1683" s="36" t="s">
        <v>251</v>
      </c>
      <c r="J1683" s="36" t="s">
        <v>252</v>
      </c>
      <c r="K1683" s="36">
        <v>8</v>
      </c>
    </row>
    <row r="1684" spans="1:11">
      <c r="A1684" s="36">
        <v>2024</v>
      </c>
      <c r="B1684" s="36" t="s">
        <v>2004</v>
      </c>
      <c r="C1684" s="36" t="s">
        <v>2201</v>
      </c>
      <c r="D1684" s="36" t="s">
        <v>2200</v>
      </c>
      <c r="E1684" s="37">
        <v>45628</v>
      </c>
      <c r="F1684" s="36" t="s">
        <v>264</v>
      </c>
      <c r="G1684" s="36" t="s">
        <v>242</v>
      </c>
      <c r="H1684" s="36" t="s">
        <v>255</v>
      </c>
      <c r="I1684" s="36" t="s">
        <v>251</v>
      </c>
      <c r="J1684" s="36" t="s">
        <v>252</v>
      </c>
      <c r="K1684" s="36">
        <v>8</v>
      </c>
    </row>
    <row r="1685" spans="1:11">
      <c r="A1685" s="36">
        <v>2024</v>
      </c>
      <c r="B1685" s="36" t="s">
        <v>2004</v>
      </c>
      <c r="C1685" s="36" t="s">
        <v>2201</v>
      </c>
      <c r="D1685" s="36" t="s">
        <v>2200</v>
      </c>
      <c r="E1685" s="37">
        <v>45628</v>
      </c>
      <c r="F1685" s="36" t="s">
        <v>260</v>
      </c>
      <c r="G1685" s="36" t="s">
        <v>41</v>
      </c>
      <c r="H1685" s="36" t="s">
        <v>255</v>
      </c>
      <c r="I1685" s="36" t="s">
        <v>251</v>
      </c>
      <c r="J1685" s="36" t="s">
        <v>252</v>
      </c>
      <c r="K1685" s="36">
        <v>10</v>
      </c>
    </row>
    <row r="1686" spans="1:11">
      <c r="A1686" s="36">
        <v>2024</v>
      </c>
      <c r="B1686" s="36" t="s">
        <v>2004</v>
      </c>
      <c r="C1686" s="36" t="s">
        <v>2201</v>
      </c>
      <c r="D1686" s="36" t="s">
        <v>2200</v>
      </c>
      <c r="E1686" s="37">
        <v>45628</v>
      </c>
      <c r="F1686" s="36" t="s">
        <v>265</v>
      </c>
      <c r="G1686" s="36" t="s">
        <v>266</v>
      </c>
      <c r="H1686" s="36" t="s">
        <v>255</v>
      </c>
      <c r="I1686" s="36" t="s">
        <v>251</v>
      </c>
      <c r="J1686" s="36" t="s">
        <v>252</v>
      </c>
      <c r="K1686" s="36">
        <v>8</v>
      </c>
    </row>
    <row r="1687" spans="1:11">
      <c r="A1687" s="36">
        <v>2024</v>
      </c>
      <c r="B1687" s="36" t="s">
        <v>2004</v>
      </c>
      <c r="C1687" s="36" t="s">
        <v>2201</v>
      </c>
      <c r="D1687" s="36" t="s">
        <v>2200</v>
      </c>
      <c r="E1687" s="37">
        <v>45629</v>
      </c>
      <c r="F1687" s="36" t="s">
        <v>1177</v>
      </c>
      <c r="G1687" s="36" t="s">
        <v>1178</v>
      </c>
      <c r="H1687" s="36" t="s">
        <v>255</v>
      </c>
      <c r="I1687" s="36" t="s">
        <v>251</v>
      </c>
      <c r="J1687" s="36" t="s">
        <v>252</v>
      </c>
      <c r="K1687" s="36">
        <v>8</v>
      </c>
    </row>
    <row r="1688" spans="1:11">
      <c r="A1688" s="36">
        <v>2024</v>
      </c>
      <c r="B1688" s="36" t="s">
        <v>2004</v>
      </c>
      <c r="C1688" s="36" t="s">
        <v>2201</v>
      </c>
      <c r="D1688" s="36" t="s">
        <v>2200</v>
      </c>
      <c r="E1688" s="37">
        <v>45629</v>
      </c>
      <c r="F1688" s="36" t="s">
        <v>256</v>
      </c>
      <c r="G1688" s="36" t="s">
        <v>23</v>
      </c>
      <c r="H1688" s="36" t="s">
        <v>255</v>
      </c>
      <c r="I1688" s="36" t="s">
        <v>251</v>
      </c>
      <c r="J1688" s="36" t="s">
        <v>252</v>
      </c>
      <c r="K1688" s="36">
        <v>8</v>
      </c>
    </row>
    <row r="1689" spans="1:11">
      <c r="A1689" s="36">
        <v>2024</v>
      </c>
      <c r="B1689" s="36" t="s">
        <v>2004</v>
      </c>
      <c r="C1689" s="36" t="s">
        <v>2201</v>
      </c>
      <c r="D1689" s="36" t="s">
        <v>2200</v>
      </c>
      <c r="E1689" s="37">
        <v>45629</v>
      </c>
      <c r="F1689" s="36" t="s">
        <v>1266</v>
      </c>
      <c r="G1689" s="36" t="s">
        <v>1267</v>
      </c>
      <c r="H1689" s="36" t="s">
        <v>255</v>
      </c>
      <c r="I1689" s="36" t="s">
        <v>251</v>
      </c>
      <c r="J1689" s="36" t="s">
        <v>252</v>
      </c>
      <c r="K1689" s="36">
        <v>8</v>
      </c>
    </row>
    <row r="1690" spans="1:11">
      <c r="A1690" s="36">
        <v>2024</v>
      </c>
      <c r="B1690" s="36" t="s">
        <v>2004</v>
      </c>
      <c r="C1690" s="36" t="s">
        <v>2201</v>
      </c>
      <c r="D1690" s="36" t="s">
        <v>2200</v>
      </c>
      <c r="E1690" s="37">
        <v>45629</v>
      </c>
      <c r="F1690" s="36" t="s">
        <v>257</v>
      </c>
      <c r="G1690" s="36" t="s">
        <v>39</v>
      </c>
      <c r="H1690" s="36" t="s">
        <v>255</v>
      </c>
      <c r="I1690" s="36" t="s">
        <v>251</v>
      </c>
      <c r="J1690" s="36" t="s">
        <v>252</v>
      </c>
      <c r="K1690" s="36">
        <v>10</v>
      </c>
    </row>
    <row r="1691" spans="1:11">
      <c r="A1691" s="36">
        <v>2024</v>
      </c>
      <c r="B1691" s="36" t="s">
        <v>2004</v>
      </c>
      <c r="C1691" s="36" t="s">
        <v>2201</v>
      </c>
      <c r="D1691" s="36" t="s">
        <v>2200</v>
      </c>
      <c r="E1691" s="37">
        <v>45629</v>
      </c>
      <c r="F1691" s="36" t="s">
        <v>264</v>
      </c>
      <c r="G1691" s="36" t="s">
        <v>242</v>
      </c>
      <c r="H1691" s="36" t="s">
        <v>255</v>
      </c>
      <c r="I1691" s="36" t="s">
        <v>251</v>
      </c>
      <c r="J1691" s="36" t="s">
        <v>252</v>
      </c>
      <c r="K1691" s="36">
        <v>8</v>
      </c>
    </row>
    <row r="1692" spans="1:11">
      <c r="A1692" s="36">
        <v>2024</v>
      </c>
      <c r="B1692" s="36" t="s">
        <v>2004</v>
      </c>
      <c r="C1692" s="36" t="s">
        <v>2201</v>
      </c>
      <c r="D1692" s="36" t="s">
        <v>2200</v>
      </c>
      <c r="E1692" s="37">
        <v>45629</v>
      </c>
      <c r="F1692" s="36" t="s">
        <v>260</v>
      </c>
      <c r="G1692" s="36" t="s">
        <v>41</v>
      </c>
      <c r="H1692" s="36" t="s">
        <v>255</v>
      </c>
      <c r="I1692" s="36" t="s">
        <v>251</v>
      </c>
      <c r="J1692" s="36" t="s">
        <v>252</v>
      </c>
      <c r="K1692" s="36">
        <v>10</v>
      </c>
    </row>
    <row r="1693" spans="1:11">
      <c r="A1693" s="36">
        <v>2024</v>
      </c>
      <c r="B1693" s="36" t="s">
        <v>2004</v>
      </c>
      <c r="C1693" s="36" t="s">
        <v>2201</v>
      </c>
      <c r="D1693" s="36" t="s">
        <v>2200</v>
      </c>
      <c r="E1693" s="37">
        <v>45629</v>
      </c>
      <c r="F1693" s="36" t="s">
        <v>265</v>
      </c>
      <c r="G1693" s="36" t="s">
        <v>266</v>
      </c>
      <c r="H1693" s="36" t="s">
        <v>255</v>
      </c>
      <c r="I1693" s="36" t="s">
        <v>251</v>
      </c>
      <c r="J1693" s="36" t="s">
        <v>252</v>
      </c>
      <c r="K1693" s="36">
        <v>8</v>
      </c>
    </row>
    <row r="1694" spans="1:11">
      <c r="A1694" s="36">
        <v>2024</v>
      </c>
      <c r="B1694" s="36" t="s">
        <v>2004</v>
      </c>
      <c r="C1694" s="36" t="s">
        <v>2201</v>
      </c>
      <c r="D1694" s="36" t="s">
        <v>2200</v>
      </c>
      <c r="E1694" s="37">
        <v>45630</v>
      </c>
      <c r="F1694" s="36" t="s">
        <v>1177</v>
      </c>
      <c r="G1694" s="36" t="s">
        <v>1178</v>
      </c>
      <c r="H1694" s="36" t="s">
        <v>255</v>
      </c>
      <c r="I1694" s="36" t="s">
        <v>251</v>
      </c>
      <c r="J1694" s="36" t="s">
        <v>252</v>
      </c>
      <c r="K1694" s="36">
        <v>8</v>
      </c>
    </row>
    <row r="1695" spans="1:11">
      <c r="A1695" s="36">
        <v>2024</v>
      </c>
      <c r="B1695" s="36" t="s">
        <v>2004</v>
      </c>
      <c r="C1695" s="36" t="s">
        <v>2201</v>
      </c>
      <c r="D1695" s="36" t="s">
        <v>2200</v>
      </c>
      <c r="E1695" s="37">
        <v>45630</v>
      </c>
      <c r="F1695" s="36" t="s">
        <v>256</v>
      </c>
      <c r="G1695" s="36" t="s">
        <v>23</v>
      </c>
      <c r="H1695" s="36" t="s">
        <v>255</v>
      </c>
      <c r="I1695" s="36" t="s">
        <v>251</v>
      </c>
      <c r="J1695" s="36" t="s">
        <v>252</v>
      </c>
      <c r="K1695" s="36">
        <v>10</v>
      </c>
    </row>
    <row r="1696" spans="1:11">
      <c r="A1696" s="36">
        <v>2024</v>
      </c>
      <c r="B1696" s="36" t="s">
        <v>2004</v>
      </c>
      <c r="C1696" s="36" t="s">
        <v>2201</v>
      </c>
      <c r="D1696" s="36" t="s">
        <v>2200</v>
      </c>
      <c r="E1696" s="37">
        <v>45630</v>
      </c>
      <c r="F1696" s="36" t="s">
        <v>1266</v>
      </c>
      <c r="G1696" s="36" t="s">
        <v>1267</v>
      </c>
      <c r="H1696" s="36" t="s">
        <v>255</v>
      </c>
      <c r="I1696" s="36" t="s">
        <v>251</v>
      </c>
      <c r="J1696" s="36" t="s">
        <v>252</v>
      </c>
      <c r="K1696" s="36">
        <v>8</v>
      </c>
    </row>
    <row r="1697" spans="1:11">
      <c r="A1697" s="36">
        <v>2024</v>
      </c>
      <c r="B1697" s="36" t="s">
        <v>2004</v>
      </c>
      <c r="C1697" s="36" t="s">
        <v>2201</v>
      </c>
      <c r="D1697" s="36" t="s">
        <v>2200</v>
      </c>
      <c r="E1697" s="37">
        <v>45630</v>
      </c>
      <c r="F1697" s="36" t="s">
        <v>257</v>
      </c>
      <c r="G1697" s="36" t="s">
        <v>39</v>
      </c>
      <c r="H1697" s="36" t="s">
        <v>255</v>
      </c>
      <c r="I1697" s="36" t="s">
        <v>251</v>
      </c>
      <c r="J1697" s="36" t="s">
        <v>252</v>
      </c>
      <c r="K1697" s="36">
        <v>10</v>
      </c>
    </row>
    <row r="1698" spans="1:11">
      <c r="A1698" s="36">
        <v>2024</v>
      </c>
      <c r="B1698" s="36" t="s">
        <v>2004</v>
      </c>
      <c r="C1698" s="36" t="s">
        <v>2201</v>
      </c>
      <c r="D1698" s="36" t="s">
        <v>2200</v>
      </c>
      <c r="E1698" s="37">
        <v>45630</v>
      </c>
      <c r="F1698" s="36" t="s">
        <v>264</v>
      </c>
      <c r="G1698" s="36" t="s">
        <v>242</v>
      </c>
      <c r="H1698" s="36" t="s">
        <v>255</v>
      </c>
      <c r="I1698" s="36" t="s">
        <v>251</v>
      </c>
      <c r="J1698" s="36" t="s">
        <v>252</v>
      </c>
      <c r="K1698" s="36">
        <v>8</v>
      </c>
    </row>
    <row r="1699" spans="1:11">
      <c r="A1699" s="36">
        <v>2024</v>
      </c>
      <c r="B1699" s="36" t="s">
        <v>2004</v>
      </c>
      <c r="C1699" s="36" t="s">
        <v>2201</v>
      </c>
      <c r="D1699" s="36" t="s">
        <v>2200</v>
      </c>
      <c r="E1699" s="37">
        <v>45630</v>
      </c>
      <c r="F1699" s="36" t="s">
        <v>260</v>
      </c>
      <c r="G1699" s="36" t="s">
        <v>41</v>
      </c>
      <c r="H1699" s="36" t="s">
        <v>255</v>
      </c>
      <c r="I1699" s="36" t="s">
        <v>251</v>
      </c>
      <c r="J1699" s="36" t="s">
        <v>252</v>
      </c>
      <c r="K1699" s="36">
        <v>10</v>
      </c>
    </row>
    <row r="1700" spans="1:11">
      <c r="A1700" s="36">
        <v>2024</v>
      </c>
      <c r="B1700" s="36" t="s">
        <v>2004</v>
      </c>
      <c r="C1700" s="36" t="s">
        <v>2201</v>
      </c>
      <c r="D1700" s="36" t="s">
        <v>2200</v>
      </c>
      <c r="E1700" s="37">
        <v>45630</v>
      </c>
      <c r="F1700" s="36" t="s">
        <v>265</v>
      </c>
      <c r="G1700" s="36" t="s">
        <v>266</v>
      </c>
      <c r="H1700" s="36" t="s">
        <v>255</v>
      </c>
      <c r="I1700" s="36" t="s">
        <v>251</v>
      </c>
      <c r="J1700" s="36" t="s">
        <v>252</v>
      </c>
      <c r="K1700" s="36">
        <v>8</v>
      </c>
    </row>
    <row r="1701" spans="1:11">
      <c r="A1701" s="36">
        <v>2024</v>
      </c>
      <c r="B1701" s="36" t="s">
        <v>2004</v>
      </c>
      <c r="C1701" s="36" t="s">
        <v>2201</v>
      </c>
      <c r="D1701" s="36" t="s">
        <v>2200</v>
      </c>
      <c r="E1701" s="37">
        <v>45631</v>
      </c>
      <c r="F1701" s="36" t="s">
        <v>1177</v>
      </c>
      <c r="G1701" s="36" t="s">
        <v>1178</v>
      </c>
      <c r="H1701" s="36" t="s">
        <v>255</v>
      </c>
      <c r="I1701" s="36" t="s">
        <v>251</v>
      </c>
      <c r="J1701" s="36" t="s">
        <v>252</v>
      </c>
      <c r="K1701" s="36">
        <v>8</v>
      </c>
    </row>
    <row r="1702" spans="1:11">
      <c r="A1702" s="36">
        <v>2024</v>
      </c>
      <c r="B1702" s="36" t="s">
        <v>2004</v>
      </c>
      <c r="C1702" s="36" t="s">
        <v>2201</v>
      </c>
      <c r="D1702" s="36" t="s">
        <v>2200</v>
      </c>
      <c r="E1702" s="37">
        <v>45631</v>
      </c>
      <c r="F1702" s="36" t="s">
        <v>256</v>
      </c>
      <c r="G1702" s="36" t="s">
        <v>23</v>
      </c>
      <c r="H1702" s="36" t="s">
        <v>255</v>
      </c>
      <c r="I1702" s="36" t="s">
        <v>251</v>
      </c>
      <c r="J1702" s="36" t="s">
        <v>252</v>
      </c>
      <c r="K1702" s="36">
        <v>10</v>
      </c>
    </row>
    <row r="1703" spans="1:11">
      <c r="A1703" s="36">
        <v>2024</v>
      </c>
      <c r="B1703" s="36" t="s">
        <v>2004</v>
      </c>
      <c r="C1703" s="36" t="s">
        <v>2201</v>
      </c>
      <c r="D1703" s="36" t="s">
        <v>2200</v>
      </c>
      <c r="E1703" s="37">
        <v>45631</v>
      </c>
      <c r="F1703" s="36" t="s">
        <v>1266</v>
      </c>
      <c r="G1703" s="36" t="s">
        <v>1267</v>
      </c>
      <c r="H1703" s="36" t="s">
        <v>255</v>
      </c>
      <c r="I1703" s="36" t="s">
        <v>251</v>
      </c>
      <c r="J1703" s="36" t="s">
        <v>252</v>
      </c>
      <c r="K1703" s="36">
        <v>8</v>
      </c>
    </row>
    <row r="1704" spans="1:11">
      <c r="A1704" s="36">
        <v>2024</v>
      </c>
      <c r="B1704" s="36" t="s">
        <v>2004</v>
      </c>
      <c r="C1704" s="36" t="s">
        <v>2201</v>
      </c>
      <c r="D1704" s="36" t="s">
        <v>2200</v>
      </c>
      <c r="E1704" s="37">
        <v>45631</v>
      </c>
      <c r="F1704" s="36" t="s">
        <v>257</v>
      </c>
      <c r="G1704" s="36" t="s">
        <v>39</v>
      </c>
      <c r="H1704" s="36" t="s">
        <v>255</v>
      </c>
      <c r="I1704" s="36" t="s">
        <v>251</v>
      </c>
      <c r="J1704" s="36" t="s">
        <v>252</v>
      </c>
      <c r="K1704" s="36">
        <v>10</v>
      </c>
    </row>
    <row r="1705" spans="1:11">
      <c r="A1705" s="36">
        <v>2024</v>
      </c>
      <c r="B1705" s="36" t="s">
        <v>2004</v>
      </c>
      <c r="C1705" s="36" t="s">
        <v>2201</v>
      </c>
      <c r="D1705" s="36" t="s">
        <v>2200</v>
      </c>
      <c r="E1705" s="37">
        <v>45631</v>
      </c>
      <c r="F1705" s="36" t="s">
        <v>264</v>
      </c>
      <c r="G1705" s="36" t="s">
        <v>242</v>
      </c>
      <c r="H1705" s="36" t="s">
        <v>255</v>
      </c>
      <c r="I1705" s="36" t="s">
        <v>251</v>
      </c>
      <c r="J1705" s="36" t="s">
        <v>252</v>
      </c>
      <c r="K1705" s="36">
        <v>8</v>
      </c>
    </row>
    <row r="1706" spans="1:11">
      <c r="A1706" s="36">
        <v>2024</v>
      </c>
      <c r="B1706" s="36" t="s">
        <v>2004</v>
      </c>
      <c r="C1706" s="36" t="s">
        <v>2201</v>
      </c>
      <c r="D1706" s="36" t="s">
        <v>2200</v>
      </c>
      <c r="E1706" s="37">
        <v>45631</v>
      </c>
      <c r="F1706" s="36" t="s">
        <v>260</v>
      </c>
      <c r="G1706" s="36" t="s">
        <v>41</v>
      </c>
      <c r="H1706" s="36" t="s">
        <v>255</v>
      </c>
      <c r="I1706" s="36" t="s">
        <v>251</v>
      </c>
      <c r="J1706" s="36" t="s">
        <v>252</v>
      </c>
      <c r="K1706" s="36">
        <v>10</v>
      </c>
    </row>
    <row r="1707" spans="1:11">
      <c r="A1707" s="36">
        <v>2024</v>
      </c>
      <c r="B1707" s="36" t="s">
        <v>2004</v>
      </c>
      <c r="C1707" s="36" t="s">
        <v>2201</v>
      </c>
      <c r="D1707" s="36" t="s">
        <v>2200</v>
      </c>
      <c r="E1707" s="37">
        <v>45631</v>
      </c>
      <c r="F1707" s="36" t="s">
        <v>265</v>
      </c>
      <c r="G1707" s="36" t="s">
        <v>266</v>
      </c>
      <c r="H1707" s="36" t="s">
        <v>255</v>
      </c>
      <c r="I1707" s="36" t="s">
        <v>251</v>
      </c>
      <c r="J1707" s="36" t="s">
        <v>252</v>
      </c>
      <c r="K1707" s="36">
        <v>8</v>
      </c>
    </row>
    <row r="1708" spans="1:11">
      <c r="A1708" s="36">
        <v>2024</v>
      </c>
      <c r="B1708" s="36" t="s">
        <v>2004</v>
      </c>
      <c r="C1708" s="36" t="s">
        <v>2201</v>
      </c>
      <c r="D1708" s="36" t="s">
        <v>2200</v>
      </c>
      <c r="E1708" s="37">
        <v>45632</v>
      </c>
      <c r="F1708" s="36" t="s">
        <v>1177</v>
      </c>
      <c r="G1708" s="36" t="s">
        <v>1178</v>
      </c>
      <c r="H1708" s="36" t="s">
        <v>255</v>
      </c>
      <c r="I1708" s="36" t="s">
        <v>251</v>
      </c>
      <c r="J1708" s="36" t="s">
        <v>252</v>
      </c>
      <c r="K1708" s="36">
        <v>8</v>
      </c>
    </row>
    <row r="1709" spans="1:11">
      <c r="A1709" s="36">
        <v>2024</v>
      </c>
      <c r="B1709" s="36" t="s">
        <v>2004</v>
      </c>
      <c r="C1709" s="36" t="s">
        <v>2201</v>
      </c>
      <c r="D1709" s="36" t="s">
        <v>2200</v>
      </c>
      <c r="E1709" s="37">
        <v>45632</v>
      </c>
      <c r="F1709" s="36" t="s">
        <v>256</v>
      </c>
      <c r="G1709" s="36" t="s">
        <v>23</v>
      </c>
      <c r="H1709" s="36" t="s">
        <v>255</v>
      </c>
      <c r="I1709" s="36" t="s">
        <v>251</v>
      </c>
      <c r="J1709" s="36" t="s">
        <v>252</v>
      </c>
      <c r="K1709" s="36">
        <v>8</v>
      </c>
    </row>
    <row r="1710" spans="1:11">
      <c r="A1710" s="36">
        <v>2024</v>
      </c>
      <c r="B1710" s="36" t="s">
        <v>2004</v>
      </c>
      <c r="C1710" s="36" t="s">
        <v>2201</v>
      </c>
      <c r="D1710" s="36" t="s">
        <v>2200</v>
      </c>
      <c r="E1710" s="37">
        <v>45632</v>
      </c>
      <c r="F1710" s="36" t="s">
        <v>1266</v>
      </c>
      <c r="G1710" s="36" t="s">
        <v>1267</v>
      </c>
      <c r="H1710" s="36" t="s">
        <v>255</v>
      </c>
      <c r="I1710" s="36" t="s">
        <v>251</v>
      </c>
      <c r="J1710" s="36" t="s">
        <v>252</v>
      </c>
      <c r="K1710" s="36">
        <v>8</v>
      </c>
    </row>
    <row r="1711" spans="1:11">
      <c r="A1711" s="36">
        <v>2024</v>
      </c>
      <c r="B1711" s="36" t="s">
        <v>2004</v>
      </c>
      <c r="C1711" s="36" t="s">
        <v>2201</v>
      </c>
      <c r="D1711" s="36" t="s">
        <v>2200</v>
      </c>
      <c r="E1711" s="37">
        <v>45632</v>
      </c>
      <c r="F1711" s="36" t="s">
        <v>257</v>
      </c>
      <c r="G1711" s="36" t="s">
        <v>39</v>
      </c>
      <c r="H1711" s="36" t="s">
        <v>255</v>
      </c>
      <c r="I1711" s="36" t="s">
        <v>251</v>
      </c>
      <c r="J1711" s="36" t="s">
        <v>252</v>
      </c>
      <c r="K1711" s="36">
        <v>8</v>
      </c>
    </row>
    <row r="1712" spans="1:11">
      <c r="A1712" s="36">
        <v>2024</v>
      </c>
      <c r="B1712" s="36" t="s">
        <v>2004</v>
      </c>
      <c r="C1712" s="36" t="s">
        <v>2201</v>
      </c>
      <c r="D1712" s="36" t="s">
        <v>2200</v>
      </c>
      <c r="E1712" s="37">
        <v>45632</v>
      </c>
      <c r="F1712" s="36" t="s">
        <v>264</v>
      </c>
      <c r="G1712" s="36" t="s">
        <v>242</v>
      </c>
      <c r="H1712" s="36" t="s">
        <v>255</v>
      </c>
      <c r="I1712" s="36" t="s">
        <v>251</v>
      </c>
      <c r="J1712" s="36" t="s">
        <v>252</v>
      </c>
      <c r="K1712" s="36">
        <v>8</v>
      </c>
    </row>
    <row r="1713" spans="1:11">
      <c r="A1713" s="36">
        <v>2024</v>
      </c>
      <c r="B1713" s="36" t="s">
        <v>2004</v>
      </c>
      <c r="C1713" s="36" t="s">
        <v>2201</v>
      </c>
      <c r="D1713" s="36" t="s">
        <v>2200</v>
      </c>
      <c r="E1713" s="37">
        <v>45632</v>
      </c>
      <c r="F1713" s="36" t="s">
        <v>260</v>
      </c>
      <c r="G1713" s="36" t="s">
        <v>41</v>
      </c>
      <c r="H1713" s="36" t="s">
        <v>255</v>
      </c>
      <c r="I1713" s="36" t="s">
        <v>251</v>
      </c>
      <c r="J1713" s="36" t="s">
        <v>252</v>
      </c>
      <c r="K1713" s="36">
        <v>10</v>
      </c>
    </row>
    <row r="1714" spans="1:11">
      <c r="A1714" s="36">
        <v>2024</v>
      </c>
      <c r="B1714" s="36" t="s">
        <v>2004</v>
      </c>
      <c r="C1714" s="36" t="s">
        <v>2201</v>
      </c>
      <c r="D1714" s="36" t="s">
        <v>2200</v>
      </c>
      <c r="E1714" s="37">
        <v>45632</v>
      </c>
      <c r="F1714" s="36" t="s">
        <v>265</v>
      </c>
      <c r="G1714" s="36" t="s">
        <v>266</v>
      </c>
      <c r="H1714" s="36" t="s">
        <v>255</v>
      </c>
      <c r="I1714" s="36" t="s">
        <v>251</v>
      </c>
      <c r="J1714" s="36" t="s">
        <v>252</v>
      </c>
      <c r="K1714" s="36">
        <v>8</v>
      </c>
    </row>
    <row r="1715" spans="1:11">
      <c r="A1715" s="36">
        <v>2024</v>
      </c>
      <c r="B1715" s="36" t="s">
        <v>2004</v>
      </c>
      <c r="C1715" s="36" t="s">
        <v>2201</v>
      </c>
      <c r="D1715" s="36" t="s">
        <v>2215</v>
      </c>
      <c r="E1715" s="37">
        <v>45633</v>
      </c>
      <c r="F1715" s="36" t="s">
        <v>256</v>
      </c>
      <c r="G1715" s="36" t="s">
        <v>23</v>
      </c>
      <c r="H1715" s="36" t="s">
        <v>255</v>
      </c>
      <c r="I1715" s="36" t="s">
        <v>251</v>
      </c>
      <c r="J1715" s="36" t="s">
        <v>252</v>
      </c>
      <c r="K1715" s="36">
        <v>8</v>
      </c>
    </row>
    <row r="1716" spans="1:11">
      <c r="A1716" s="36">
        <v>2024</v>
      </c>
      <c r="B1716" s="36" t="s">
        <v>2004</v>
      </c>
      <c r="C1716" s="36" t="s">
        <v>2201</v>
      </c>
      <c r="D1716" s="36" t="s">
        <v>2215</v>
      </c>
      <c r="E1716" s="37">
        <v>45633</v>
      </c>
      <c r="F1716" s="36" t="s">
        <v>260</v>
      </c>
      <c r="G1716" s="36" t="s">
        <v>41</v>
      </c>
      <c r="H1716" s="36" t="s">
        <v>255</v>
      </c>
      <c r="I1716" s="36" t="s">
        <v>251</v>
      </c>
      <c r="J1716" s="36" t="s">
        <v>252</v>
      </c>
      <c r="K1716" s="36">
        <v>8</v>
      </c>
    </row>
    <row r="1717" spans="1:11">
      <c r="A1717" s="36">
        <v>2024</v>
      </c>
      <c r="B1717" s="36" t="s">
        <v>2004</v>
      </c>
      <c r="C1717" s="36" t="s">
        <v>2201</v>
      </c>
      <c r="D1717" s="36" t="s">
        <v>2215</v>
      </c>
      <c r="E1717" s="37">
        <v>45635</v>
      </c>
      <c r="F1717" s="36" t="s">
        <v>1177</v>
      </c>
      <c r="G1717" s="36" t="s">
        <v>1178</v>
      </c>
      <c r="H1717" s="36" t="s">
        <v>255</v>
      </c>
      <c r="I1717" s="36" t="s">
        <v>251</v>
      </c>
      <c r="J1717" s="36" t="s">
        <v>252</v>
      </c>
      <c r="K1717" s="36">
        <v>8</v>
      </c>
    </row>
    <row r="1718" spans="1:11">
      <c r="A1718" s="36">
        <v>2024</v>
      </c>
      <c r="B1718" s="36" t="s">
        <v>2004</v>
      </c>
      <c r="C1718" s="36" t="s">
        <v>2201</v>
      </c>
      <c r="D1718" s="36" t="s">
        <v>2215</v>
      </c>
      <c r="E1718" s="37">
        <v>45635</v>
      </c>
      <c r="F1718" s="36" t="s">
        <v>256</v>
      </c>
      <c r="G1718" s="36" t="s">
        <v>23</v>
      </c>
      <c r="H1718" s="36" t="s">
        <v>255</v>
      </c>
      <c r="I1718" s="36" t="s">
        <v>251</v>
      </c>
      <c r="J1718" s="36" t="s">
        <v>252</v>
      </c>
      <c r="K1718" s="36">
        <v>8</v>
      </c>
    </row>
    <row r="1719" spans="1:11">
      <c r="A1719" s="36">
        <v>2024</v>
      </c>
      <c r="B1719" s="36" t="s">
        <v>2004</v>
      </c>
      <c r="C1719" s="36" t="s">
        <v>2201</v>
      </c>
      <c r="D1719" s="36" t="s">
        <v>2215</v>
      </c>
      <c r="E1719" s="37">
        <v>45635</v>
      </c>
      <c r="F1719" s="36" t="s">
        <v>1266</v>
      </c>
      <c r="G1719" s="36" t="s">
        <v>1267</v>
      </c>
      <c r="H1719" s="36" t="s">
        <v>255</v>
      </c>
      <c r="I1719" s="36" t="s">
        <v>251</v>
      </c>
      <c r="J1719" s="36" t="s">
        <v>252</v>
      </c>
      <c r="K1719" s="36">
        <v>8</v>
      </c>
    </row>
    <row r="1720" spans="1:11">
      <c r="A1720" s="36">
        <v>2024</v>
      </c>
      <c r="B1720" s="36" t="s">
        <v>2004</v>
      </c>
      <c r="C1720" s="36" t="s">
        <v>2201</v>
      </c>
      <c r="D1720" s="36" t="s">
        <v>2215</v>
      </c>
      <c r="E1720" s="37">
        <v>45635</v>
      </c>
      <c r="F1720" s="36" t="s">
        <v>257</v>
      </c>
      <c r="G1720" s="36" t="s">
        <v>39</v>
      </c>
      <c r="H1720" s="36" t="s">
        <v>255</v>
      </c>
      <c r="I1720" s="36" t="s">
        <v>251</v>
      </c>
      <c r="J1720" s="36" t="s">
        <v>252</v>
      </c>
      <c r="K1720" s="36">
        <v>8</v>
      </c>
    </row>
    <row r="1721" spans="1:11">
      <c r="A1721" s="36">
        <v>2024</v>
      </c>
      <c r="B1721" s="36" t="s">
        <v>2004</v>
      </c>
      <c r="C1721" s="36" t="s">
        <v>2201</v>
      </c>
      <c r="D1721" s="36" t="s">
        <v>2215</v>
      </c>
      <c r="E1721" s="37">
        <v>45635</v>
      </c>
      <c r="F1721" s="36" t="s">
        <v>264</v>
      </c>
      <c r="G1721" s="36" t="s">
        <v>242</v>
      </c>
      <c r="H1721" s="36" t="s">
        <v>255</v>
      </c>
      <c r="I1721" s="36" t="s">
        <v>251</v>
      </c>
      <c r="J1721" s="36" t="s">
        <v>252</v>
      </c>
      <c r="K1721" s="36">
        <v>8</v>
      </c>
    </row>
    <row r="1722" spans="1:11">
      <c r="A1722" s="36">
        <v>2024</v>
      </c>
      <c r="B1722" s="36" t="s">
        <v>2004</v>
      </c>
      <c r="C1722" s="36" t="s">
        <v>2201</v>
      </c>
      <c r="D1722" s="36" t="s">
        <v>2215</v>
      </c>
      <c r="E1722" s="37">
        <v>45635</v>
      </c>
      <c r="F1722" s="36" t="s">
        <v>260</v>
      </c>
      <c r="G1722" s="36" t="s">
        <v>41</v>
      </c>
      <c r="H1722" s="36" t="s">
        <v>255</v>
      </c>
      <c r="I1722" s="36" t="s">
        <v>251</v>
      </c>
      <c r="J1722" s="36" t="s">
        <v>252</v>
      </c>
      <c r="K1722" s="36">
        <v>10</v>
      </c>
    </row>
    <row r="1723" spans="1:11">
      <c r="A1723" s="36">
        <v>2024</v>
      </c>
      <c r="B1723" s="36" t="s">
        <v>2004</v>
      </c>
      <c r="C1723" s="36" t="s">
        <v>2201</v>
      </c>
      <c r="D1723" s="36" t="s">
        <v>2215</v>
      </c>
      <c r="E1723" s="37">
        <v>45635</v>
      </c>
      <c r="F1723" s="36" t="s">
        <v>265</v>
      </c>
      <c r="G1723" s="36" t="s">
        <v>266</v>
      </c>
      <c r="H1723" s="36" t="s">
        <v>255</v>
      </c>
      <c r="I1723" s="36" t="s">
        <v>251</v>
      </c>
      <c r="J1723" s="36" t="s">
        <v>252</v>
      </c>
      <c r="K1723" s="36">
        <v>8</v>
      </c>
    </row>
    <row r="1724" spans="1:11">
      <c r="A1724" s="36">
        <v>2024</v>
      </c>
      <c r="B1724" s="36" t="s">
        <v>2004</v>
      </c>
      <c r="C1724" s="36" t="s">
        <v>2201</v>
      </c>
      <c r="D1724" s="36" t="s">
        <v>2215</v>
      </c>
      <c r="E1724" s="37">
        <v>45636</v>
      </c>
      <c r="F1724" s="36" t="s">
        <v>1177</v>
      </c>
      <c r="G1724" s="36" t="s">
        <v>1178</v>
      </c>
      <c r="H1724" s="36" t="s">
        <v>255</v>
      </c>
      <c r="I1724" s="36" t="s">
        <v>251</v>
      </c>
      <c r="J1724" s="36" t="s">
        <v>252</v>
      </c>
      <c r="K1724" s="36">
        <v>8</v>
      </c>
    </row>
    <row r="1725" spans="1:11">
      <c r="A1725" s="36">
        <v>2024</v>
      </c>
      <c r="B1725" s="36" t="s">
        <v>2004</v>
      </c>
      <c r="C1725" s="36" t="s">
        <v>2201</v>
      </c>
      <c r="D1725" s="36" t="s">
        <v>2215</v>
      </c>
      <c r="E1725" s="37">
        <v>45636</v>
      </c>
      <c r="F1725" s="36" t="s">
        <v>256</v>
      </c>
      <c r="G1725" s="36" t="s">
        <v>23</v>
      </c>
      <c r="H1725" s="36" t="s">
        <v>255</v>
      </c>
      <c r="I1725" s="36" t="s">
        <v>251</v>
      </c>
      <c r="J1725" s="36" t="s">
        <v>252</v>
      </c>
      <c r="K1725" s="36">
        <v>8</v>
      </c>
    </row>
    <row r="1726" spans="1:11">
      <c r="A1726" s="36">
        <v>2024</v>
      </c>
      <c r="B1726" s="36" t="s">
        <v>2004</v>
      </c>
      <c r="C1726" s="36" t="s">
        <v>2201</v>
      </c>
      <c r="D1726" s="36" t="s">
        <v>2215</v>
      </c>
      <c r="E1726" s="37">
        <v>45636</v>
      </c>
      <c r="F1726" s="36" t="s">
        <v>1266</v>
      </c>
      <c r="G1726" s="36" t="s">
        <v>1267</v>
      </c>
      <c r="H1726" s="36" t="s">
        <v>255</v>
      </c>
      <c r="I1726" s="36" t="s">
        <v>251</v>
      </c>
      <c r="J1726" s="36" t="s">
        <v>252</v>
      </c>
      <c r="K1726" s="36">
        <v>8</v>
      </c>
    </row>
    <row r="1727" spans="1:11">
      <c r="A1727" s="36">
        <v>2024</v>
      </c>
      <c r="B1727" s="36" t="s">
        <v>2004</v>
      </c>
      <c r="C1727" s="36" t="s">
        <v>2201</v>
      </c>
      <c r="D1727" s="36" t="s">
        <v>2215</v>
      </c>
      <c r="E1727" s="37">
        <v>45636</v>
      </c>
      <c r="F1727" s="36" t="s">
        <v>257</v>
      </c>
      <c r="G1727" s="36" t="s">
        <v>39</v>
      </c>
      <c r="H1727" s="36" t="s">
        <v>255</v>
      </c>
      <c r="I1727" s="36" t="s">
        <v>251</v>
      </c>
      <c r="J1727" s="36" t="s">
        <v>252</v>
      </c>
      <c r="K1727" s="36">
        <v>8</v>
      </c>
    </row>
    <row r="1728" spans="1:11">
      <c r="A1728" s="36">
        <v>2024</v>
      </c>
      <c r="B1728" s="36" t="s">
        <v>2004</v>
      </c>
      <c r="C1728" s="36" t="s">
        <v>2201</v>
      </c>
      <c r="D1728" s="36" t="s">
        <v>2215</v>
      </c>
      <c r="E1728" s="37">
        <v>45636</v>
      </c>
      <c r="F1728" s="36" t="s">
        <v>264</v>
      </c>
      <c r="G1728" s="36" t="s">
        <v>242</v>
      </c>
      <c r="H1728" s="36" t="s">
        <v>255</v>
      </c>
      <c r="I1728" s="36" t="s">
        <v>251</v>
      </c>
      <c r="J1728" s="36" t="s">
        <v>252</v>
      </c>
      <c r="K1728" s="36">
        <v>8</v>
      </c>
    </row>
    <row r="1729" spans="1:11">
      <c r="A1729" s="36">
        <v>2024</v>
      </c>
      <c r="B1729" s="36" t="s">
        <v>2004</v>
      </c>
      <c r="C1729" s="36" t="s">
        <v>2201</v>
      </c>
      <c r="D1729" s="36" t="s">
        <v>2215</v>
      </c>
      <c r="E1729" s="37">
        <v>45636</v>
      </c>
      <c r="F1729" s="36" t="s">
        <v>260</v>
      </c>
      <c r="G1729" s="36" t="s">
        <v>41</v>
      </c>
      <c r="H1729" s="36" t="s">
        <v>255</v>
      </c>
      <c r="I1729" s="36" t="s">
        <v>251</v>
      </c>
      <c r="J1729" s="36" t="s">
        <v>252</v>
      </c>
      <c r="K1729" s="36">
        <v>10</v>
      </c>
    </row>
    <row r="1730" spans="1:11">
      <c r="A1730" s="36">
        <v>2024</v>
      </c>
      <c r="B1730" s="36" t="s">
        <v>2004</v>
      </c>
      <c r="C1730" s="36" t="s">
        <v>2201</v>
      </c>
      <c r="D1730" s="36" t="s">
        <v>2215</v>
      </c>
      <c r="E1730" s="37">
        <v>45636</v>
      </c>
      <c r="F1730" s="36" t="s">
        <v>265</v>
      </c>
      <c r="G1730" s="36" t="s">
        <v>266</v>
      </c>
      <c r="H1730" s="36" t="s">
        <v>255</v>
      </c>
      <c r="I1730" s="36" t="s">
        <v>251</v>
      </c>
      <c r="J1730" s="36" t="s">
        <v>252</v>
      </c>
      <c r="K1730" s="36">
        <v>8</v>
      </c>
    </row>
    <row r="1731" spans="1:11">
      <c r="A1731" s="36">
        <v>2024</v>
      </c>
      <c r="B1731" s="36" t="s">
        <v>2004</v>
      </c>
      <c r="C1731" s="36" t="s">
        <v>2201</v>
      </c>
      <c r="D1731" s="36" t="s">
        <v>2215</v>
      </c>
      <c r="E1731" s="37">
        <v>45637</v>
      </c>
      <c r="F1731" s="36" t="s">
        <v>1177</v>
      </c>
      <c r="G1731" s="36" t="s">
        <v>1178</v>
      </c>
      <c r="H1731" s="36" t="s">
        <v>255</v>
      </c>
      <c r="I1731" s="36" t="s">
        <v>251</v>
      </c>
      <c r="J1731" s="36" t="s">
        <v>252</v>
      </c>
      <c r="K1731" s="36">
        <v>8</v>
      </c>
    </row>
    <row r="1732" spans="1:11">
      <c r="A1732" s="36">
        <v>2024</v>
      </c>
      <c r="B1732" s="36" t="s">
        <v>2004</v>
      </c>
      <c r="C1732" s="36" t="s">
        <v>2201</v>
      </c>
      <c r="D1732" s="36" t="s">
        <v>2215</v>
      </c>
      <c r="E1732" s="37">
        <v>45637</v>
      </c>
      <c r="F1732" s="36" t="s">
        <v>256</v>
      </c>
      <c r="G1732" s="36" t="s">
        <v>23</v>
      </c>
      <c r="H1732" s="36" t="s">
        <v>255</v>
      </c>
      <c r="I1732" s="36" t="s">
        <v>251</v>
      </c>
      <c r="J1732" s="36" t="s">
        <v>252</v>
      </c>
      <c r="K1732" s="36">
        <v>10</v>
      </c>
    </row>
    <row r="1733" spans="1:11">
      <c r="A1733" s="36">
        <v>2024</v>
      </c>
      <c r="B1733" s="36" t="s">
        <v>2004</v>
      </c>
      <c r="C1733" s="36" t="s">
        <v>2201</v>
      </c>
      <c r="D1733" s="36" t="s">
        <v>2215</v>
      </c>
      <c r="E1733" s="37">
        <v>45637</v>
      </c>
      <c r="F1733" s="36" t="s">
        <v>1266</v>
      </c>
      <c r="G1733" s="36" t="s">
        <v>1267</v>
      </c>
      <c r="H1733" s="36" t="s">
        <v>255</v>
      </c>
      <c r="I1733" s="36" t="s">
        <v>251</v>
      </c>
      <c r="J1733" s="36" t="s">
        <v>252</v>
      </c>
      <c r="K1733" s="36">
        <v>8</v>
      </c>
    </row>
    <row r="1734" spans="1:11">
      <c r="A1734" s="36">
        <v>2024</v>
      </c>
      <c r="B1734" s="36" t="s">
        <v>2004</v>
      </c>
      <c r="C1734" s="36" t="s">
        <v>2201</v>
      </c>
      <c r="D1734" s="36" t="s">
        <v>2215</v>
      </c>
      <c r="E1734" s="37">
        <v>45637</v>
      </c>
      <c r="F1734" s="36" t="s">
        <v>257</v>
      </c>
      <c r="G1734" s="36" t="s">
        <v>39</v>
      </c>
      <c r="H1734" s="36" t="s">
        <v>255</v>
      </c>
      <c r="I1734" s="36" t="s">
        <v>251</v>
      </c>
      <c r="J1734" s="36" t="s">
        <v>252</v>
      </c>
      <c r="K1734" s="36">
        <v>8</v>
      </c>
    </row>
    <row r="1735" spans="1:11">
      <c r="A1735" s="36">
        <v>2024</v>
      </c>
      <c r="B1735" s="36" t="s">
        <v>2004</v>
      </c>
      <c r="C1735" s="36" t="s">
        <v>2201</v>
      </c>
      <c r="D1735" s="36" t="s">
        <v>2215</v>
      </c>
      <c r="E1735" s="37">
        <v>45637</v>
      </c>
      <c r="F1735" s="36" t="s">
        <v>264</v>
      </c>
      <c r="G1735" s="36" t="s">
        <v>242</v>
      </c>
      <c r="H1735" s="36" t="s">
        <v>255</v>
      </c>
      <c r="I1735" s="36" t="s">
        <v>251</v>
      </c>
      <c r="J1735" s="36" t="s">
        <v>252</v>
      </c>
      <c r="K1735" s="36">
        <v>8</v>
      </c>
    </row>
    <row r="1736" spans="1:11">
      <c r="A1736" s="36">
        <v>2024</v>
      </c>
      <c r="B1736" s="36" t="s">
        <v>2004</v>
      </c>
      <c r="C1736" s="36" t="s">
        <v>2201</v>
      </c>
      <c r="D1736" s="36" t="s">
        <v>2215</v>
      </c>
      <c r="E1736" s="37">
        <v>45637</v>
      </c>
      <c r="F1736" s="36" t="s">
        <v>260</v>
      </c>
      <c r="G1736" s="36" t="s">
        <v>41</v>
      </c>
      <c r="H1736" s="36" t="s">
        <v>255</v>
      </c>
      <c r="I1736" s="36" t="s">
        <v>251</v>
      </c>
      <c r="J1736" s="36" t="s">
        <v>252</v>
      </c>
      <c r="K1736" s="36">
        <v>10</v>
      </c>
    </row>
    <row r="1737" spans="1:11">
      <c r="A1737" s="36">
        <v>2024</v>
      </c>
      <c r="B1737" s="36" t="s">
        <v>2004</v>
      </c>
      <c r="C1737" s="36" t="s">
        <v>2201</v>
      </c>
      <c r="D1737" s="36" t="s">
        <v>2215</v>
      </c>
      <c r="E1737" s="37">
        <v>45637</v>
      </c>
      <c r="F1737" s="36" t="s">
        <v>265</v>
      </c>
      <c r="G1737" s="36" t="s">
        <v>266</v>
      </c>
      <c r="H1737" s="36" t="s">
        <v>255</v>
      </c>
      <c r="I1737" s="36" t="s">
        <v>251</v>
      </c>
      <c r="J1737" s="36" t="s">
        <v>252</v>
      </c>
      <c r="K1737" s="36">
        <v>8</v>
      </c>
    </row>
    <row r="1738" spans="1:11">
      <c r="A1738" s="36">
        <v>2024</v>
      </c>
      <c r="B1738" s="36" t="s">
        <v>2004</v>
      </c>
      <c r="C1738" s="36" t="s">
        <v>2201</v>
      </c>
      <c r="D1738" s="36" t="s">
        <v>2215</v>
      </c>
      <c r="E1738" s="37">
        <v>45638</v>
      </c>
      <c r="F1738" s="36" t="s">
        <v>1177</v>
      </c>
      <c r="G1738" s="36" t="s">
        <v>1178</v>
      </c>
      <c r="H1738" s="36" t="s">
        <v>255</v>
      </c>
      <c r="I1738" s="36" t="s">
        <v>251</v>
      </c>
      <c r="J1738" s="36" t="s">
        <v>252</v>
      </c>
      <c r="K1738" s="36">
        <v>8</v>
      </c>
    </row>
    <row r="1739" spans="1:11">
      <c r="A1739" s="36">
        <v>2024</v>
      </c>
      <c r="B1739" s="36" t="s">
        <v>2004</v>
      </c>
      <c r="C1739" s="36" t="s">
        <v>2201</v>
      </c>
      <c r="D1739" s="36" t="s">
        <v>2215</v>
      </c>
      <c r="E1739" s="37">
        <v>45638</v>
      </c>
      <c r="F1739" s="36" t="s">
        <v>256</v>
      </c>
      <c r="G1739" s="36" t="s">
        <v>23</v>
      </c>
      <c r="H1739" s="36" t="s">
        <v>255</v>
      </c>
      <c r="I1739" s="36" t="s">
        <v>251</v>
      </c>
      <c r="J1739" s="36" t="s">
        <v>252</v>
      </c>
      <c r="K1739" s="36">
        <v>10</v>
      </c>
    </row>
    <row r="1740" spans="1:11">
      <c r="A1740" s="36">
        <v>2024</v>
      </c>
      <c r="B1740" s="36" t="s">
        <v>2004</v>
      </c>
      <c r="C1740" s="36" t="s">
        <v>2201</v>
      </c>
      <c r="D1740" s="36" t="s">
        <v>2215</v>
      </c>
      <c r="E1740" s="37">
        <v>45638</v>
      </c>
      <c r="F1740" s="36" t="s">
        <v>1266</v>
      </c>
      <c r="G1740" s="36" t="s">
        <v>1267</v>
      </c>
      <c r="H1740" s="36" t="s">
        <v>255</v>
      </c>
      <c r="I1740" s="36" t="s">
        <v>251</v>
      </c>
      <c r="J1740" s="36" t="s">
        <v>252</v>
      </c>
      <c r="K1740" s="36">
        <v>8</v>
      </c>
    </row>
    <row r="1741" spans="1:11">
      <c r="A1741" s="36">
        <v>2024</v>
      </c>
      <c r="B1741" s="36" t="s">
        <v>2004</v>
      </c>
      <c r="C1741" s="36" t="s">
        <v>2201</v>
      </c>
      <c r="D1741" s="36" t="s">
        <v>2215</v>
      </c>
      <c r="E1741" s="37">
        <v>45638</v>
      </c>
      <c r="F1741" s="36" t="s">
        <v>257</v>
      </c>
      <c r="G1741" s="36" t="s">
        <v>39</v>
      </c>
      <c r="H1741" s="36" t="s">
        <v>255</v>
      </c>
      <c r="I1741" s="36" t="s">
        <v>251</v>
      </c>
      <c r="J1741" s="36" t="s">
        <v>252</v>
      </c>
      <c r="K1741" s="36">
        <v>8</v>
      </c>
    </row>
    <row r="1742" spans="1:11">
      <c r="A1742" s="36">
        <v>2024</v>
      </c>
      <c r="B1742" s="36" t="s">
        <v>2004</v>
      </c>
      <c r="C1742" s="36" t="s">
        <v>2201</v>
      </c>
      <c r="D1742" s="36" t="s">
        <v>2215</v>
      </c>
      <c r="E1742" s="37">
        <v>45638</v>
      </c>
      <c r="F1742" s="36" t="s">
        <v>264</v>
      </c>
      <c r="G1742" s="36" t="s">
        <v>242</v>
      </c>
      <c r="H1742" s="36" t="s">
        <v>255</v>
      </c>
      <c r="I1742" s="36" t="s">
        <v>251</v>
      </c>
      <c r="J1742" s="36" t="s">
        <v>252</v>
      </c>
      <c r="K1742" s="36">
        <v>8</v>
      </c>
    </row>
    <row r="1743" spans="1:11">
      <c r="A1743" s="36">
        <v>2024</v>
      </c>
      <c r="B1743" s="36" t="s">
        <v>2004</v>
      </c>
      <c r="C1743" s="36" t="s">
        <v>2201</v>
      </c>
      <c r="D1743" s="36" t="s">
        <v>2215</v>
      </c>
      <c r="E1743" s="37">
        <v>45638</v>
      </c>
      <c r="F1743" s="36" t="s">
        <v>260</v>
      </c>
      <c r="G1743" s="36" t="s">
        <v>41</v>
      </c>
      <c r="H1743" s="36" t="s">
        <v>255</v>
      </c>
      <c r="I1743" s="36" t="s">
        <v>251</v>
      </c>
      <c r="J1743" s="36" t="s">
        <v>252</v>
      </c>
      <c r="K1743" s="36">
        <v>10</v>
      </c>
    </row>
    <row r="1744" spans="1:11">
      <c r="A1744" s="36">
        <v>2024</v>
      </c>
      <c r="B1744" s="36" t="s">
        <v>2004</v>
      </c>
      <c r="C1744" s="36" t="s">
        <v>2201</v>
      </c>
      <c r="D1744" s="36" t="s">
        <v>2215</v>
      </c>
      <c r="E1744" s="37">
        <v>45638</v>
      </c>
      <c r="F1744" s="36" t="s">
        <v>265</v>
      </c>
      <c r="G1744" s="36" t="s">
        <v>266</v>
      </c>
      <c r="H1744" s="36" t="s">
        <v>255</v>
      </c>
      <c r="I1744" s="36" t="s">
        <v>251</v>
      </c>
      <c r="J1744" s="36" t="s">
        <v>252</v>
      </c>
      <c r="K1744" s="36">
        <v>8</v>
      </c>
    </row>
    <row r="1745" spans="1:11">
      <c r="A1745" s="36">
        <v>2024</v>
      </c>
      <c r="B1745" s="36" t="s">
        <v>2004</v>
      </c>
      <c r="C1745" s="36" t="s">
        <v>2201</v>
      </c>
      <c r="D1745" s="36" t="s">
        <v>2215</v>
      </c>
      <c r="E1745" s="37">
        <v>45639</v>
      </c>
      <c r="F1745" s="36" t="s">
        <v>1177</v>
      </c>
      <c r="G1745" s="36" t="s">
        <v>1178</v>
      </c>
      <c r="H1745" s="36" t="s">
        <v>255</v>
      </c>
      <c r="I1745" s="36" t="s">
        <v>251</v>
      </c>
      <c r="J1745" s="36" t="s">
        <v>252</v>
      </c>
      <c r="K1745" s="36">
        <v>8</v>
      </c>
    </row>
    <row r="1746" spans="1:11">
      <c r="A1746" s="36">
        <v>2024</v>
      </c>
      <c r="B1746" s="36" t="s">
        <v>2004</v>
      </c>
      <c r="C1746" s="36" t="s">
        <v>2201</v>
      </c>
      <c r="D1746" s="36" t="s">
        <v>2215</v>
      </c>
      <c r="E1746" s="37">
        <v>45639</v>
      </c>
      <c r="F1746" s="36" t="s">
        <v>256</v>
      </c>
      <c r="G1746" s="36" t="s">
        <v>23</v>
      </c>
      <c r="H1746" s="36" t="s">
        <v>255</v>
      </c>
      <c r="I1746" s="36" t="s">
        <v>251</v>
      </c>
      <c r="J1746" s="36" t="s">
        <v>252</v>
      </c>
      <c r="K1746" s="36">
        <v>10</v>
      </c>
    </row>
    <row r="1747" spans="1:11">
      <c r="A1747" s="36">
        <v>2024</v>
      </c>
      <c r="B1747" s="36" t="s">
        <v>2004</v>
      </c>
      <c r="C1747" s="36" t="s">
        <v>2201</v>
      </c>
      <c r="D1747" s="36" t="s">
        <v>2215</v>
      </c>
      <c r="E1747" s="37">
        <v>45639</v>
      </c>
      <c r="F1747" s="36" t="s">
        <v>1266</v>
      </c>
      <c r="G1747" s="36" t="s">
        <v>1267</v>
      </c>
      <c r="H1747" s="36" t="s">
        <v>255</v>
      </c>
      <c r="I1747" s="36" t="s">
        <v>251</v>
      </c>
      <c r="J1747" s="36" t="s">
        <v>252</v>
      </c>
      <c r="K1747" s="36">
        <v>8</v>
      </c>
    </row>
    <row r="1748" spans="1:11">
      <c r="A1748" s="36">
        <v>2024</v>
      </c>
      <c r="B1748" s="36" t="s">
        <v>2004</v>
      </c>
      <c r="C1748" s="36" t="s">
        <v>2201</v>
      </c>
      <c r="D1748" s="36" t="s">
        <v>2215</v>
      </c>
      <c r="E1748" s="37">
        <v>45639</v>
      </c>
      <c r="F1748" s="36" t="s">
        <v>257</v>
      </c>
      <c r="G1748" s="36" t="s">
        <v>39</v>
      </c>
      <c r="H1748" s="36" t="s">
        <v>255</v>
      </c>
      <c r="I1748" s="36" t="s">
        <v>251</v>
      </c>
      <c r="J1748" s="36" t="s">
        <v>252</v>
      </c>
      <c r="K1748" s="36">
        <v>8</v>
      </c>
    </row>
    <row r="1749" spans="1:11">
      <c r="A1749" s="36">
        <v>2024</v>
      </c>
      <c r="B1749" s="36" t="s">
        <v>2004</v>
      </c>
      <c r="C1749" s="36" t="s">
        <v>2201</v>
      </c>
      <c r="D1749" s="36" t="s">
        <v>2215</v>
      </c>
      <c r="E1749" s="37">
        <v>45639</v>
      </c>
      <c r="F1749" s="36" t="s">
        <v>264</v>
      </c>
      <c r="G1749" s="36" t="s">
        <v>242</v>
      </c>
      <c r="H1749" s="36" t="s">
        <v>255</v>
      </c>
      <c r="I1749" s="36" t="s">
        <v>251</v>
      </c>
      <c r="J1749" s="36" t="s">
        <v>252</v>
      </c>
      <c r="K1749" s="36">
        <v>8</v>
      </c>
    </row>
    <row r="1750" spans="1:11">
      <c r="A1750" s="36">
        <v>2024</v>
      </c>
      <c r="B1750" s="36" t="s">
        <v>2004</v>
      </c>
      <c r="C1750" s="36" t="s">
        <v>2201</v>
      </c>
      <c r="D1750" s="36" t="s">
        <v>2215</v>
      </c>
      <c r="E1750" s="37">
        <v>45639</v>
      </c>
      <c r="F1750" s="36" t="s">
        <v>260</v>
      </c>
      <c r="G1750" s="36" t="s">
        <v>41</v>
      </c>
      <c r="H1750" s="36" t="s">
        <v>255</v>
      </c>
      <c r="I1750" s="36" t="s">
        <v>251</v>
      </c>
      <c r="J1750" s="36" t="s">
        <v>252</v>
      </c>
      <c r="K1750" s="36">
        <v>10</v>
      </c>
    </row>
    <row r="1751" spans="1:11">
      <c r="A1751" s="36">
        <v>2024</v>
      </c>
      <c r="B1751" s="36" t="s">
        <v>2004</v>
      </c>
      <c r="C1751" s="36" t="s">
        <v>2201</v>
      </c>
      <c r="D1751" s="36" t="s">
        <v>2215</v>
      </c>
      <c r="E1751" s="37">
        <v>45639</v>
      </c>
      <c r="F1751" s="36" t="s">
        <v>265</v>
      </c>
      <c r="G1751" s="36" t="s">
        <v>266</v>
      </c>
      <c r="H1751" s="36" t="s">
        <v>255</v>
      </c>
      <c r="I1751" s="36" t="s">
        <v>251</v>
      </c>
      <c r="J1751" s="36" t="s">
        <v>252</v>
      </c>
      <c r="K1751" s="36">
        <v>8</v>
      </c>
    </row>
    <row r="1752" spans="1:11">
      <c r="A1752" s="36">
        <v>2024</v>
      </c>
      <c r="B1752" s="36" t="s">
        <v>2004</v>
      </c>
      <c r="C1752" s="36" t="s">
        <v>2201</v>
      </c>
      <c r="D1752" s="36" t="s">
        <v>2224</v>
      </c>
      <c r="E1752" s="37">
        <v>45640</v>
      </c>
      <c r="F1752" s="36" t="s">
        <v>257</v>
      </c>
      <c r="G1752" s="36" t="s">
        <v>39</v>
      </c>
      <c r="H1752" s="36" t="s">
        <v>255</v>
      </c>
      <c r="I1752" s="36" t="s">
        <v>251</v>
      </c>
      <c r="J1752" s="36" t="s">
        <v>252</v>
      </c>
      <c r="K1752" s="36">
        <v>8</v>
      </c>
    </row>
    <row r="1753" spans="1:11">
      <c r="A1753" s="36">
        <v>2024</v>
      </c>
      <c r="B1753" s="36" t="s">
        <v>2004</v>
      </c>
      <c r="C1753" s="36" t="s">
        <v>2201</v>
      </c>
      <c r="D1753" s="36" t="s">
        <v>2224</v>
      </c>
      <c r="E1753" s="37">
        <v>45640</v>
      </c>
      <c r="F1753" s="36" t="s">
        <v>260</v>
      </c>
      <c r="G1753" s="36" t="s">
        <v>41</v>
      </c>
      <c r="H1753" s="36" t="s">
        <v>255</v>
      </c>
      <c r="I1753" s="36" t="s">
        <v>251</v>
      </c>
      <c r="J1753" s="36" t="s">
        <v>252</v>
      </c>
      <c r="K1753" s="36">
        <v>8</v>
      </c>
    </row>
    <row r="1754" spans="1:11">
      <c r="A1754" s="36">
        <v>2024</v>
      </c>
      <c r="B1754" s="36" t="s">
        <v>2004</v>
      </c>
      <c r="C1754" s="36" t="s">
        <v>2201</v>
      </c>
      <c r="D1754" s="36" t="s">
        <v>2224</v>
      </c>
      <c r="E1754" s="37">
        <v>45642</v>
      </c>
      <c r="F1754" s="36" t="s">
        <v>1177</v>
      </c>
      <c r="G1754" s="36" t="s">
        <v>1178</v>
      </c>
      <c r="H1754" s="36" t="s">
        <v>255</v>
      </c>
      <c r="I1754" s="36" t="s">
        <v>251</v>
      </c>
      <c r="J1754" s="36" t="s">
        <v>252</v>
      </c>
      <c r="K1754" s="36">
        <v>8</v>
      </c>
    </row>
    <row r="1755" spans="1:11">
      <c r="A1755" s="36">
        <v>2024</v>
      </c>
      <c r="B1755" s="36" t="s">
        <v>2004</v>
      </c>
      <c r="C1755" s="36" t="s">
        <v>2201</v>
      </c>
      <c r="D1755" s="36" t="s">
        <v>2224</v>
      </c>
      <c r="E1755" s="37">
        <v>45642</v>
      </c>
      <c r="F1755" s="36" t="s">
        <v>256</v>
      </c>
      <c r="G1755" s="36" t="s">
        <v>23</v>
      </c>
      <c r="H1755" s="36" t="s">
        <v>255</v>
      </c>
      <c r="I1755" s="36" t="s">
        <v>251</v>
      </c>
      <c r="J1755" s="36" t="s">
        <v>252</v>
      </c>
      <c r="K1755" s="36">
        <v>8</v>
      </c>
    </row>
    <row r="1756" spans="1:11">
      <c r="A1756" s="36">
        <v>2024</v>
      </c>
      <c r="B1756" s="36" t="s">
        <v>2004</v>
      </c>
      <c r="C1756" s="36" t="s">
        <v>2201</v>
      </c>
      <c r="D1756" s="36" t="s">
        <v>2224</v>
      </c>
      <c r="E1756" s="37">
        <v>45642</v>
      </c>
      <c r="F1756" s="36" t="s">
        <v>1266</v>
      </c>
      <c r="G1756" s="36" t="s">
        <v>1267</v>
      </c>
      <c r="H1756" s="36" t="s">
        <v>255</v>
      </c>
      <c r="I1756" s="36" t="s">
        <v>251</v>
      </c>
      <c r="J1756" s="36" t="s">
        <v>252</v>
      </c>
      <c r="K1756" s="36">
        <v>8</v>
      </c>
    </row>
    <row r="1757" spans="1:11">
      <c r="A1757" s="36">
        <v>2024</v>
      </c>
      <c r="B1757" s="36" t="s">
        <v>2004</v>
      </c>
      <c r="C1757" s="36" t="s">
        <v>2201</v>
      </c>
      <c r="D1757" s="36" t="s">
        <v>2224</v>
      </c>
      <c r="E1757" s="37">
        <v>45642</v>
      </c>
      <c r="F1757" s="36" t="s">
        <v>257</v>
      </c>
      <c r="G1757" s="36" t="s">
        <v>39</v>
      </c>
      <c r="H1757" s="36" t="s">
        <v>255</v>
      </c>
      <c r="I1757" s="36" t="s">
        <v>251</v>
      </c>
      <c r="J1757" s="36" t="s">
        <v>252</v>
      </c>
      <c r="K1757" s="36">
        <v>8</v>
      </c>
    </row>
    <row r="1758" spans="1:11">
      <c r="A1758" s="36">
        <v>2024</v>
      </c>
      <c r="B1758" s="36" t="s">
        <v>2004</v>
      </c>
      <c r="C1758" s="36" t="s">
        <v>2201</v>
      </c>
      <c r="D1758" s="36" t="s">
        <v>2224</v>
      </c>
      <c r="E1758" s="37">
        <v>45642</v>
      </c>
      <c r="F1758" s="36" t="s">
        <v>264</v>
      </c>
      <c r="G1758" s="36" t="s">
        <v>242</v>
      </c>
      <c r="H1758" s="36" t="s">
        <v>255</v>
      </c>
      <c r="I1758" s="36" t="s">
        <v>251</v>
      </c>
      <c r="J1758" s="36" t="s">
        <v>252</v>
      </c>
      <c r="K1758" s="36">
        <v>8</v>
      </c>
    </row>
    <row r="1759" spans="1:11">
      <c r="A1759" s="36">
        <v>2024</v>
      </c>
      <c r="B1759" s="36" t="s">
        <v>2004</v>
      </c>
      <c r="C1759" s="36" t="s">
        <v>2201</v>
      </c>
      <c r="D1759" s="36" t="s">
        <v>2224</v>
      </c>
      <c r="E1759" s="37">
        <v>45642</v>
      </c>
      <c r="F1759" s="36" t="s">
        <v>260</v>
      </c>
      <c r="G1759" s="36" t="s">
        <v>41</v>
      </c>
      <c r="H1759" s="36" t="s">
        <v>255</v>
      </c>
      <c r="I1759" s="36" t="s">
        <v>251</v>
      </c>
      <c r="J1759" s="36" t="s">
        <v>252</v>
      </c>
      <c r="K1759" s="36">
        <v>10</v>
      </c>
    </row>
    <row r="1760" spans="1:11">
      <c r="A1760" s="36">
        <v>2024</v>
      </c>
      <c r="B1760" s="36" t="s">
        <v>2004</v>
      </c>
      <c r="C1760" s="36" t="s">
        <v>2201</v>
      </c>
      <c r="D1760" s="36" t="s">
        <v>2224</v>
      </c>
      <c r="E1760" s="37">
        <v>45642</v>
      </c>
      <c r="F1760" s="36" t="s">
        <v>265</v>
      </c>
      <c r="G1760" s="36" t="s">
        <v>266</v>
      </c>
      <c r="H1760" s="36" t="s">
        <v>255</v>
      </c>
      <c r="I1760" s="36" t="s">
        <v>251</v>
      </c>
      <c r="J1760" s="36" t="s">
        <v>252</v>
      </c>
      <c r="K1760" s="36">
        <v>8</v>
      </c>
    </row>
  </sheetData>
  <sortState xmlns:xlrd2="http://schemas.microsoft.com/office/spreadsheetml/2017/richdata2" ref="A2:L1760">
    <sortCondition ref="E1:E1048576"/>
    <sortCondition ref="F1:F1048576"/>
  </sortState>
  <phoneticPr fontId="1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9" tint="0.39997558519241921"/>
  </sheetPr>
  <dimension ref="A1:BF228"/>
  <sheetViews>
    <sheetView topLeftCell="A103" workbookViewId="0"/>
  </sheetViews>
  <sheetFormatPr defaultRowHeight="16.5"/>
  <cols>
    <col min="1" max="1" width="10.125" bestFit="1" customWidth="1"/>
    <col min="2" max="2" width="12.5" bestFit="1" customWidth="1"/>
    <col min="3" max="4" width="14.875" bestFit="1" customWidth="1"/>
    <col min="5" max="5" width="17.125" bestFit="1" customWidth="1"/>
    <col min="6" max="6" width="17" bestFit="1" customWidth="1"/>
    <col min="7" max="7" width="21.375" bestFit="1" customWidth="1"/>
    <col min="8" max="8" width="20.25" bestFit="1" customWidth="1"/>
    <col min="9" max="9" width="21.625" bestFit="1" customWidth="1"/>
    <col min="10" max="10" width="18" bestFit="1" customWidth="1"/>
    <col min="11" max="11" width="21.25" bestFit="1" customWidth="1"/>
    <col min="12" max="12" width="20.875" bestFit="1" customWidth="1"/>
    <col min="13" max="14" width="16.875" bestFit="1" customWidth="1"/>
    <col min="15" max="15" width="17.75" bestFit="1" customWidth="1"/>
    <col min="16" max="16" width="16.5" bestFit="1" customWidth="1"/>
    <col min="17" max="17" width="17.125" bestFit="1" customWidth="1"/>
    <col min="18" max="18" width="18.375" bestFit="1" customWidth="1"/>
    <col min="19" max="19" width="18.625" bestFit="1" customWidth="1"/>
    <col min="20" max="20" width="18.25" bestFit="1" customWidth="1"/>
    <col min="21" max="21" width="18.375" bestFit="1" customWidth="1"/>
    <col min="22" max="23" width="18.625" bestFit="1" customWidth="1"/>
    <col min="24" max="24" width="18.25" bestFit="1" customWidth="1"/>
    <col min="25" max="25" width="18.75" bestFit="1" customWidth="1"/>
    <col min="26" max="27" width="17.5" bestFit="1" customWidth="1"/>
    <col min="28" max="32" width="18.75" bestFit="1" customWidth="1"/>
    <col min="33" max="34" width="16.25" bestFit="1" customWidth="1"/>
    <col min="35" max="35" width="20" bestFit="1" customWidth="1"/>
    <col min="36" max="36" width="19.75" bestFit="1" customWidth="1"/>
    <col min="37" max="37" width="19.625" bestFit="1" customWidth="1"/>
    <col min="38" max="38" width="19.75" bestFit="1" customWidth="1"/>
    <col min="39" max="39" width="20" bestFit="1" customWidth="1"/>
    <col min="40" max="44" width="19.75" bestFit="1" customWidth="1"/>
    <col min="45" max="46" width="20" bestFit="1" customWidth="1"/>
    <col min="47" max="52" width="19.75" bestFit="1" customWidth="1"/>
    <col min="53" max="53" width="18.875" bestFit="1" customWidth="1"/>
    <col min="54" max="56" width="17.375" bestFit="1" customWidth="1"/>
    <col min="57" max="57" width="17.5" bestFit="1" customWidth="1"/>
    <col min="58" max="58" width="19.75" bestFit="1" customWidth="1"/>
    <col min="59" max="60" width="17.375" bestFit="1" customWidth="1"/>
    <col min="61" max="61" width="17.125" bestFit="1" customWidth="1"/>
    <col min="62" max="62" width="16.875" bestFit="1" customWidth="1"/>
    <col min="63" max="66" width="20" customWidth="1"/>
    <col min="67" max="68" width="18.75" customWidth="1"/>
    <col min="69" max="69" width="17.5" customWidth="1"/>
    <col min="70" max="70" width="17.125" customWidth="1"/>
    <col min="71" max="71" width="16.875" customWidth="1"/>
    <col min="72" max="72" width="17.375" customWidth="1"/>
    <col min="73" max="75" width="19.75" customWidth="1"/>
    <col min="76" max="76" width="19.25" customWidth="1"/>
    <col min="77" max="77" width="17.375" customWidth="1"/>
    <col min="78" max="78" width="17.5" customWidth="1"/>
    <col min="79" max="79" width="17.375" customWidth="1"/>
    <col min="80" max="80" width="21.875" customWidth="1"/>
    <col min="81" max="81" width="23.875" customWidth="1"/>
    <col min="82" max="84" width="23.75" customWidth="1"/>
    <col min="85" max="85" width="23.375" customWidth="1"/>
    <col min="86" max="86" width="23.25" customWidth="1"/>
    <col min="87" max="88" width="18.75" customWidth="1"/>
    <col min="89" max="89" width="20" customWidth="1"/>
    <col min="90" max="91" width="18.75" customWidth="1"/>
    <col min="92" max="92" width="24" customWidth="1"/>
    <col min="93" max="93" width="23.125" customWidth="1"/>
    <col min="94" max="94" width="23.375" customWidth="1"/>
    <col min="95" max="95" width="23.5" customWidth="1"/>
    <col min="96" max="96" width="22.125" customWidth="1"/>
    <col min="97" max="97" width="17.125" customWidth="1"/>
    <col min="98" max="99" width="17.5" customWidth="1"/>
    <col min="100" max="100" width="17.375" customWidth="1"/>
    <col min="101" max="101" width="22.125" customWidth="1"/>
    <col min="102" max="102" width="16.75" customWidth="1"/>
    <col min="103" max="103" width="16.875" customWidth="1"/>
    <col min="104" max="104" width="17.375" customWidth="1"/>
    <col min="105" max="105" width="18.375" customWidth="1"/>
    <col min="106" max="106" width="18.625" customWidth="1"/>
    <col min="107" max="109" width="17.5" customWidth="1"/>
    <col min="110" max="110" width="19.75" customWidth="1"/>
    <col min="111" max="111" width="18.625" customWidth="1"/>
    <col min="112" max="113" width="23.375" customWidth="1"/>
    <col min="114" max="114" width="23.75" customWidth="1"/>
    <col min="115" max="115" width="23.875" customWidth="1"/>
    <col min="116" max="116" width="22.75" customWidth="1"/>
    <col min="117" max="117" width="20.75" customWidth="1"/>
    <col min="118" max="118" width="19.5" customWidth="1"/>
    <col min="119" max="119" width="21.25" customWidth="1"/>
    <col min="120" max="120" width="20" customWidth="1"/>
    <col min="121" max="121" width="21.5" customWidth="1"/>
    <col min="122" max="122" width="21.25" customWidth="1"/>
    <col min="123" max="123" width="20.75" customWidth="1"/>
    <col min="124" max="124" width="20" customWidth="1"/>
    <col min="125" max="125" width="21.5" customWidth="1"/>
    <col min="126" max="126" width="21.5" bestFit="1" customWidth="1"/>
    <col min="127" max="127" width="19.75" customWidth="1"/>
    <col min="128" max="128" width="21.5" customWidth="1"/>
    <col min="129" max="129" width="19.75" customWidth="1"/>
    <col min="130" max="130" width="19.5" customWidth="1"/>
    <col min="131" max="131" width="21.625" customWidth="1"/>
    <col min="132" max="132" width="19.625" customWidth="1"/>
    <col min="133" max="133" width="21.5" customWidth="1"/>
    <col min="134" max="134" width="21" customWidth="1"/>
    <col min="135" max="135" width="19.75" customWidth="1"/>
    <col min="136" max="136" width="21.375" customWidth="1"/>
    <col min="137" max="137" width="19.625" customWidth="1"/>
    <col min="138" max="138" width="21.5" customWidth="1"/>
    <col min="139" max="139" width="19.75" customWidth="1"/>
    <col min="140" max="140" width="20" customWidth="1"/>
    <col min="141" max="142" width="19.75" customWidth="1"/>
    <col min="143" max="143" width="21.5" customWidth="1"/>
    <col min="144" max="145" width="19.75" customWidth="1"/>
    <col min="146" max="146" width="21" customWidth="1"/>
    <col min="147" max="147" width="21.375" customWidth="1"/>
    <col min="148" max="148" width="21.5" bestFit="1" customWidth="1"/>
    <col min="149" max="149" width="21.625" customWidth="1"/>
    <col min="150" max="151" width="21.5" customWidth="1"/>
    <col min="152" max="152" width="20" customWidth="1"/>
    <col min="153" max="155" width="19.75" customWidth="1"/>
    <col min="156" max="158" width="21.5" bestFit="1" customWidth="1"/>
    <col min="159" max="159" width="19.75" bestFit="1" customWidth="1"/>
    <col min="160" max="160" width="21.5" bestFit="1" customWidth="1"/>
    <col min="161" max="161" width="21.625" bestFit="1" customWidth="1"/>
    <col min="162" max="162" width="21.5" bestFit="1" customWidth="1"/>
    <col min="163" max="163" width="21.625" bestFit="1" customWidth="1"/>
    <col min="164" max="164" width="21.375" bestFit="1" customWidth="1"/>
    <col min="165" max="166" width="21.5" bestFit="1" customWidth="1"/>
    <col min="167" max="167" width="20" bestFit="1" customWidth="1"/>
    <col min="168" max="168" width="21.625" bestFit="1" customWidth="1"/>
    <col min="169" max="169" width="20" bestFit="1" customWidth="1"/>
    <col min="170" max="170" width="21.375" bestFit="1" customWidth="1"/>
    <col min="171" max="172" width="18.625" bestFit="1" customWidth="1"/>
    <col min="173" max="173" width="20.25" bestFit="1" customWidth="1"/>
    <col min="174" max="174" width="20.125" bestFit="1" customWidth="1"/>
    <col min="175" max="175" width="20.25" bestFit="1" customWidth="1"/>
    <col min="176" max="176" width="19.75" bestFit="1" customWidth="1"/>
    <col min="177" max="177" width="18.75" bestFit="1" customWidth="1"/>
    <col min="178" max="178" width="21.375" bestFit="1" customWidth="1"/>
    <col min="179" max="179" width="21.25" bestFit="1" customWidth="1"/>
    <col min="180" max="180" width="20" bestFit="1" customWidth="1"/>
    <col min="181" max="181" width="19.25" bestFit="1" customWidth="1"/>
    <col min="182" max="182" width="21.25" bestFit="1" customWidth="1"/>
    <col min="183" max="183" width="20" bestFit="1" customWidth="1"/>
    <col min="184" max="184" width="20.375" bestFit="1" customWidth="1"/>
    <col min="185" max="185" width="19" bestFit="1" customWidth="1"/>
  </cols>
  <sheetData>
    <row r="1" spans="1:58">
      <c r="A1" s="4" t="s">
        <v>16</v>
      </c>
      <c r="B1" t="s">
        <v>64</v>
      </c>
      <c r="C1" s="27" t="s">
        <v>203</v>
      </c>
    </row>
    <row r="3" spans="1:58">
      <c r="A3" s="4" t="s">
        <v>126</v>
      </c>
      <c r="B3" s="4" t="s">
        <v>125</v>
      </c>
    </row>
    <row r="4" spans="1:58">
      <c r="A4" s="4" t="s">
        <v>11</v>
      </c>
      <c r="B4" t="s">
        <v>63</v>
      </c>
      <c r="C4" t="s">
        <v>2643</v>
      </c>
      <c r="D4" t="s">
        <v>3517</v>
      </c>
      <c r="E4" t="s">
        <v>3563</v>
      </c>
      <c r="F4" t="s">
        <v>3533</v>
      </c>
      <c r="G4" t="s">
        <v>3549</v>
      </c>
      <c r="H4" t="s">
        <v>3645</v>
      </c>
      <c r="I4" t="s">
        <v>3637</v>
      </c>
      <c r="J4" t="s">
        <v>3515</v>
      </c>
      <c r="K4" t="s">
        <v>3555</v>
      </c>
      <c r="L4" t="s">
        <v>3535</v>
      </c>
      <c r="M4" t="s">
        <v>3477</v>
      </c>
      <c r="N4" t="s">
        <v>3572</v>
      </c>
      <c r="O4" t="s">
        <v>3586</v>
      </c>
      <c r="P4" t="s">
        <v>3438</v>
      </c>
      <c r="Q4" t="s">
        <v>3614</v>
      </c>
      <c r="R4" t="s">
        <v>3580</v>
      </c>
      <c r="S4" t="s">
        <v>3519</v>
      </c>
      <c r="T4" t="s">
        <v>3547</v>
      </c>
      <c r="U4" t="s">
        <v>3460</v>
      </c>
      <c r="V4" t="s">
        <v>3600</v>
      </c>
      <c r="W4" t="s">
        <v>3621</v>
      </c>
      <c r="X4" t="s">
        <v>3568</v>
      </c>
      <c r="Y4" t="s">
        <v>3590</v>
      </c>
      <c r="Z4" t="s">
        <v>3529</v>
      </c>
      <c r="AA4" t="s">
        <v>3470</v>
      </c>
      <c r="AB4" t="s">
        <v>3584</v>
      </c>
      <c r="AC4" t="s">
        <v>3505</v>
      </c>
      <c r="AD4" t="s">
        <v>3596</v>
      </c>
      <c r="AE4" t="s">
        <v>3553</v>
      </c>
      <c r="AF4" t="s">
        <v>3527</v>
      </c>
      <c r="AG4" t="s">
        <v>3483</v>
      </c>
      <c r="AH4" t="s">
        <v>2315</v>
      </c>
      <c r="AI4" t="s">
        <v>2647</v>
      </c>
      <c r="AJ4" t="s">
        <v>3551</v>
      </c>
      <c r="AK4" t="s">
        <v>2339</v>
      </c>
      <c r="AL4" t="s">
        <v>3582</v>
      </c>
      <c r="AM4" t="s">
        <v>3623</v>
      </c>
      <c r="AN4" t="s">
        <v>3493</v>
      </c>
      <c r="AO4" t="s">
        <v>3557</v>
      </c>
      <c r="AP4" t="s">
        <v>3592</v>
      </c>
      <c r="AQ4" t="s">
        <v>3633</v>
      </c>
      <c r="AR4" t="s">
        <v>3641</v>
      </c>
      <c r="AS4" t="s">
        <v>3481</v>
      </c>
      <c r="AT4" t="s">
        <v>2361</v>
      </c>
      <c r="AU4" t="s">
        <v>3497</v>
      </c>
      <c r="AV4" t="s">
        <v>3629</v>
      </c>
      <c r="AW4" t="s">
        <v>3616</v>
      </c>
      <c r="AX4" t="s">
        <v>3635</v>
      </c>
      <c r="AY4" t="s">
        <v>3032</v>
      </c>
      <c r="AZ4" t="s">
        <v>3521</v>
      </c>
      <c r="BA4" t="s">
        <v>2377</v>
      </c>
      <c r="BB4" t="s">
        <v>3647</v>
      </c>
      <c r="BC4" t="s">
        <v>3545</v>
      </c>
      <c r="BD4" t="s">
        <v>3627</v>
      </c>
      <c r="BE4" t="s">
        <v>3565</v>
      </c>
      <c r="BF4" t="s">
        <v>3603</v>
      </c>
    </row>
    <row r="5" spans="1:58">
      <c r="A5" s="23" t="s">
        <v>63</v>
      </c>
      <c r="B5" s="140">
        <v>1</v>
      </c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</row>
    <row r="6" spans="1:58">
      <c r="A6" s="23" t="s">
        <v>266</v>
      </c>
      <c r="B6" s="140"/>
      <c r="C6" s="140">
        <v>1</v>
      </c>
      <c r="D6" s="140"/>
      <c r="E6" s="140"/>
      <c r="F6" s="140"/>
      <c r="G6" s="140">
        <v>1</v>
      </c>
      <c r="H6" s="140"/>
      <c r="I6" s="140"/>
      <c r="J6" s="140"/>
      <c r="K6" s="140"/>
      <c r="L6" s="140"/>
      <c r="M6" s="140"/>
      <c r="N6" s="140">
        <v>1</v>
      </c>
      <c r="O6" s="140"/>
      <c r="P6" s="140"/>
      <c r="Q6" s="140">
        <v>1</v>
      </c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>
        <v>1</v>
      </c>
      <c r="AD6" s="140"/>
      <c r="AE6" s="140"/>
      <c r="AF6" s="140"/>
      <c r="AG6" s="140"/>
      <c r="AH6" s="140"/>
      <c r="AI6" s="140">
        <v>1</v>
      </c>
      <c r="AJ6" s="140"/>
      <c r="AK6" s="140"/>
      <c r="AL6" s="140"/>
      <c r="AM6" s="140">
        <v>1</v>
      </c>
      <c r="AN6" s="140"/>
      <c r="AO6" s="140"/>
      <c r="AP6" s="140"/>
      <c r="AQ6" s="140"/>
      <c r="AR6" s="140">
        <v>1</v>
      </c>
      <c r="AS6" s="140"/>
      <c r="AT6" s="140"/>
      <c r="AU6" s="140"/>
      <c r="AV6" s="140"/>
      <c r="AW6" s="140"/>
      <c r="AX6" s="140"/>
      <c r="AY6" s="140"/>
      <c r="AZ6" s="140"/>
      <c r="BA6" s="140"/>
      <c r="BB6" s="140">
        <v>1</v>
      </c>
      <c r="BC6" s="140">
        <v>1</v>
      </c>
      <c r="BD6" s="140">
        <v>1</v>
      </c>
      <c r="BE6" s="140"/>
      <c r="BF6" s="140">
        <v>1</v>
      </c>
    </row>
    <row r="7" spans="1:58">
      <c r="A7" s="23" t="s">
        <v>41</v>
      </c>
      <c r="B7" s="140"/>
      <c r="C7" s="140"/>
      <c r="D7" s="140">
        <v>4</v>
      </c>
      <c r="E7" s="140"/>
      <c r="F7" s="140"/>
      <c r="G7" s="140"/>
      <c r="H7" s="140"/>
      <c r="I7" s="140"/>
      <c r="J7" s="140"/>
      <c r="K7" s="140"/>
      <c r="L7" s="140"/>
      <c r="M7" s="140">
        <v>6</v>
      </c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>
        <v>1</v>
      </c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</row>
    <row r="8" spans="1:58">
      <c r="A8" s="23" t="s">
        <v>23</v>
      </c>
      <c r="B8" s="140"/>
      <c r="C8" s="140"/>
      <c r="D8" s="140"/>
      <c r="E8" s="140">
        <v>1</v>
      </c>
      <c r="F8" s="140">
        <v>1</v>
      </c>
      <c r="G8" s="140"/>
      <c r="H8" s="140"/>
      <c r="I8" s="140">
        <v>1</v>
      </c>
      <c r="J8" s="140"/>
      <c r="K8" s="140"/>
      <c r="L8" s="140"/>
      <c r="M8" s="140"/>
      <c r="N8" s="140"/>
      <c r="O8" s="140">
        <v>1</v>
      </c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>
        <v>1</v>
      </c>
      <c r="AA8" s="140"/>
      <c r="AB8" s="140">
        <v>1</v>
      </c>
      <c r="AC8" s="140"/>
      <c r="AD8" s="140"/>
      <c r="AE8" s="140">
        <v>1</v>
      </c>
      <c r="AF8" s="140">
        <v>1</v>
      </c>
      <c r="AG8" s="140">
        <v>1</v>
      </c>
      <c r="AH8" s="140"/>
      <c r="AI8" s="140"/>
      <c r="AJ8" s="140"/>
      <c r="AK8" s="140"/>
      <c r="AL8" s="140">
        <v>1</v>
      </c>
      <c r="AM8" s="140"/>
      <c r="AN8" s="140"/>
      <c r="AO8" s="140"/>
      <c r="AP8" s="140"/>
      <c r="AQ8" s="140"/>
      <c r="AR8" s="140"/>
      <c r="AS8" s="140"/>
      <c r="AT8" s="140"/>
      <c r="AU8" s="140"/>
      <c r="AV8" s="140">
        <v>1</v>
      </c>
      <c r="AW8" s="140">
        <v>1</v>
      </c>
      <c r="AX8" s="140"/>
      <c r="AY8" s="140"/>
      <c r="AZ8" s="140">
        <v>1</v>
      </c>
      <c r="BA8" s="140">
        <v>1</v>
      </c>
      <c r="BB8" s="140"/>
      <c r="BC8" s="140"/>
      <c r="BD8" s="140"/>
      <c r="BE8" s="140">
        <v>1</v>
      </c>
      <c r="BF8" s="140"/>
    </row>
    <row r="9" spans="1:58">
      <c r="A9" s="23" t="s">
        <v>1267</v>
      </c>
      <c r="B9" s="140"/>
      <c r="C9" s="140"/>
      <c r="D9" s="140"/>
      <c r="E9" s="140"/>
      <c r="F9" s="140"/>
      <c r="G9" s="140"/>
      <c r="H9" s="140">
        <v>1</v>
      </c>
      <c r="I9" s="140"/>
      <c r="J9" s="140"/>
      <c r="K9" s="140"/>
      <c r="L9" s="140"/>
      <c r="M9" s="140"/>
      <c r="N9" s="140"/>
      <c r="O9" s="140"/>
      <c r="P9" s="140">
        <v>1</v>
      </c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>
        <v>1</v>
      </c>
      <c r="AE9" s="140"/>
      <c r="AF9" s="140"/>
      <c r="AG9" s="140"/>
      <c r="AH9" s="140">
        <v>1</v>
      </c>
      <c r="AI9" s="140"/>
      <c r="AJ9" s="140">
        <v>1</v>
      </c>
      <c r="AK9" s="140"/>
      <c r="AL9" s="140"/>
      <c r="AM9" s="140"/>
      <c r="AN9" s="140">
        <v>1</v>
      </c>
      <c r="AO9" s="140">
        <v>1</v>
      </c>
      <c r="AP9" s="140">
        <v>1</v>
      </c>
      <c r="AQ9" s="140">
        <v>1</v>
      </c>
      <c r="AR9" s="140"/>
      <c r="AS9" s="140">
        <v>2</v>
      </c>
      <c r="AT9" s="140">
        <v>1</v>
      </c>
      <c r="AU9" s="140">
        <v>1</v>
      </c>
      <c r="AV9" s="140"/>
      <c r="AW9" s="140"/>
      <c r="AX9" s="140">
        <v>1</v>
      </c>
      <c r="AY9" s="140">
        <v>1</v>
      </c>
      <c r="AZ9" s="140"/>
      <c r="BA9" s="140"/>
      <c r="BB9" s="140"/>
      <c r="BC9" s="140"/>
      <c r="BD9" s="140"/>
      <c r="BE9" s="140"/>
      <c r="BF9" s="140"/>
    </row>
    <row r="10" spans="1:58">
      <c r="A10" s="23" t="s">
        <v>1178</v>
      </c>
      <c r="B10" s="140"/>
      <c r="C10" s="140"/>
      <c r="D10" s="140"/>
      <c r="E10" s="140"/>
      <c r="F10" s="140"/>
      <c r="G10" s="140"/>
      <c r="H10" s="140"/>
      <c r="I10" s="140"/>
      <c r="J10" s="140">
        <v>3</v>
      </c>
      <c r="K10" s="140">
        <v>1</v>
      </c>
      <c r="L10" s="140">
        <v>2</v>
      </c>
      <c r="M10" s="140"/>
      <c r="N10" s="140"/>
      <c r="O10" s="140"/>
      <c r="P10" s="140"/>
      <c r="Q10" s="140"/>
      <c r="R10" s="140">
        <v>1</v>
      </c>
      <c r="S10" s="140">
        <v>1</v>
      </c>
      <c r="T10" s="140">
        <v>1</v>
      </c>
      <c r="U10" s="140">
        <v>1</v>
      </c>
      <c r="V10" s="140">
        <v>1</v>
      </c>
      <c r="W10" s="140">
        <v>1</v>
      </c>
      <c r="X10" s="140">
        <v>1</v>
      </c>
      <c r="Y10" s="140">
        <v>1</v>
      </c>
      <c r="Z10" s="140"/>
      <c r="AA10" s="140">
        <v>2</v>
      </c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</row>
    <row r="21" spans="1:58">
      <c r="A21" s="4" t="s">
        <v>16</v>
      </c>
      <c r="B21" t="s">
        <v>64</v>
      </c>
      <c r="C21" s="27" t="s">
        <v>221</v>
      </c>
    </row>
    <row r="23" spans="1:58">
      <c r="A23" s="4" t="s">
        <v>202</v>
      </c>
      <c r="B23" s="4" t="s">
        <v>125</v>
      </c>
    </row>
    <row r="24" spans="1:58">
      <c r="A24" s="4" t="s">
        <v>11</v>
      </c>
      <c r="B24" t="s">
        <v>63</v>
      </c>
      <c r="C24" t="s">
        <v>2643</v>
      </c>
      <c r="D24" t="s">
        <v>3517</v>
      </c>
      <c r="E24" t="s">
        <v>3563</v>
      </c>
      <c r="F24" t="s">
        <v>3533</v>
      </c>
      <c r="G24" t="s">
        <v>3549</v>
      </c>
      <c r="H24" t="s">
        <v>3645</v>
      </c>
      <c r="I24" t="s">
        <v>3637</v>
      </c>
      <c r="J24" t="s">
        <v>3515</v>
      </c>
      <c r="K24" t="s">
        <v>3555</v>
      </c>
      <c r="L24" t="s">
        <v>3535</v>
      </c>
      <c r="M24" t="s">
        <v>3477</v>
      </c>
      <c r="N24" t="s">
        <v>3572</v>
      </c>
      <c r="O24" t="s">
        <v>3586</v>
      </c>
      <c r="P24" t="s">
        <v>3438</v>
      </c>
      <c r="Q24" t="s">
        <v>3614</v>
      </c>
      <c r="R24" t="s">
        <v>3580</v>
      </c>
      <c r="S24" t="s">
        <v>3519</v>
      </c>
      <c r="T24" t="s">
        <v>3547</v>
      </c>
      <c r="U24" t="s">
        <v>3460</v>
      </c>
      <c r="V24" t="s">
        <v>3600</v>
      </c>
      <c r="W24" t="s">
        <v>3621</v>
      </c>
      <c r="X24" t="s">
        <v>3568</v>
      </c>
      <c r="Y24" t="s">
        <v>3590</v>
      </c>
      <c r="Z24" t="s">
        <v>3529</v>
      </c>
      <c r="AA24" t="s">
        <v>3470</v>
      </c>
      <c r="AB24" t="s">
        <v>3584</v>
      </c>
      <c r="AC24" t="s">
        <v>3505</v>
      </c>
      <c r="AD24" t="s">
        <v>3596</v>
      </c>
      <c r="AE24" t="s">
        <v>3553</v>
      </c>
      <c r="AF24" t="s">
        <v>3527</v>
      </c>
      <c r="AG24" t="s">
        <v>3483</v>
      </c>
      <c r="AH24" t="s">
        <v>2315</v>
      </c>
      <c r="AI24" t="s">
        <v>2647</v>
      </c>
      <c r="AJ24" t="s">
        <v>3551</v>
      </c>
      <c r="AK24" t="s">
        <v>2339</v>
      </c>
      <c r="AL24" t="s">
        <v>3582</v>
      </c>
      <c r="AM24" t="s">
        <v>3623</v>
      </c>
      <c r="AN24" t="s">
        <v>3493</v>
      </c>
      <c r="AO24" t="s">
        <v>3557</v>
      </c>
      <c r="AP24" t="s">
        <v>3592</v>
      </c>
      <c r="AQ24" t="s">
        <v>3633</v>
      </c>
      <c r="AR24" t="s">
        <v>3641</v>
      </c>
      <c r="AS24" t="s">
        <v>3481</v>
      </c>
      <c r="AT24" t="s">
        <v>2361</v>
      </c>
      <c r="AU24" t="s">
        <v>3497</v>
      </c>
      <c r="AV24" t="s">
        <v>3629</v>
      </c>
      <c r="AW24" t="s">
        <v>3616</v>
      </c>
      <c r="AX24" t="s">
        <v>3635</v>
      </c>
      <c r="AY24" t="s">
        <v>3032</v>
      </c>
      <c r="AZ24" t="s">
        <v>3521</v>
      </c>
      <c r="BA24" t="s">
        <v>2377</v>
      </c>
      <c r="BB24" t="s">
        <v>3647</v>
      </c>
      <c r="BC24" t="s">
        <v>3545</v>
      </c>
      <c r="BD24" t="s">
        <v>3627</v>
      </c>
      <c r="BE24" t="s">
        <v>3565</v>
      </c>
      <c r="BF24" t="s">
        <v>3603</v>
      </c>
    </row>
    <row r="25" spans="1:58">
      <c r="A25" s="23" t="s">
        <v>63</v>
      </c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</row>
    <row r="26" spans="1:58">
      <c r="A26" s="23" t="s">
        <v>266</v>
      </c>
      <c r="B26" s="140"/>
      <c r="C26" s="140">
        <v>1</v>
      </c>
      <c r="D26" s="140"/>
      <c r="E26" s="140"/>
      <c r="F26" s="140"/>
      <c r="G26" s="140">
        <v>1</v>
      </c>
      <c r="H26" s="140"/>
      <c r="I26" s="140"/>
      <c r="J26" s="140"/>
      <c r="K26" s="140"/>
      <c r="L26" s="140"/>
      <c r="M26" s="140"/>
      <c r="N26" s="140">
        <v>1</v>
      </c>
      <c r="O26" s="140"/>
      <c r="P26" s="140"/>
      <c r="Q26" s="140">
        <v>1</v>
      </c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>
        <v>1</v>
      </c>
      <c r="AD26" s="140"/>
      <c r="AE26" s="140"/>
      <c r="AF26" s="140"/>
      <c r="AG26" s="140"/>
      <c r="AH26" s="140"/>
      <c r="AI26" s="140">
        <v>1</v>
      </c>
      <c r="AJ26" s="140"/>
      <c r="AK26" s="140"/>
      <c r="AL26" s="140"/>
      <c r="AM26" s="140">
        <v>1</v>
      </c>
      <c r="AN26" s="140"/>
      <c r="AO26" s="140"/>
      <c r="AP26" s="140"/>
      <c r="AQ26" s="140"/>
      <c r="AR26" s="140">
        <v>1</v>
      </c>
      <c r="AS26" s="140"/>
      <c r="AT26" s="140"/>
      <c r="AU26" s="140"/>
      <c r="AV26" s="140"/>
      <c r="AW26" s="140"/>
      <c r="AX26" s="140"/>
      <c r="AY26" s="140"/>
      <c r="AZ26" s="140"/>
      <c r="BA26" s="140"/>
      <c r="BB26" s="140">
        <v>1</v>
      </c>
      <c r="BC26" s="140">
        <v>1</v>
      </c>
      <c r="BD26" s="140">
        <v>1</v>
      </c>
      <c r="BE26" s="140"/>
      <c r="BF26" s="140">
        <v>1</v>
      </c>
    </row>
    <row r="27" spans="1:58">
      <c r="A27" s="23" t="s">
        <v>41</v>
      </c>
      <c r="B27" s="140"/>
      <c r="C27" s="140"/>
      <c r="D27" s="140">
        <v>4</v>
      </c>
      <c r="E27" s="140"/>
      <c r="F27" s="140"/>
      <c r="G27" s="140"/>
      <c r="H27" s="140"/>
      <c r="I27" s="140"/>
      <c r="J27" s="140"/>
      <c r="K27" s="140"/>
      <c r="L27" s="140"/>
      <c r="M27" s="140">
        <v>6</v>
      </c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>
        <v>1</v>
      </c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</row>
    <row r="28" spans="1:58">
      <c r="A28" s="23" t="s">
        <v>23</v>
      </c>
      <c r="B28" s="140"/>
      <c r="C28" s="140"/>
      <c r="D28" s="140"/>
      <c r="E28" s="140">
        <v>1</v>
      </c>
      <c r="F28" s="140">
        <v>1</v>
      </c>
      <c r="G28" s="140"/>
      <c r="H28" s="140"/>
      <c r="I28" s="140">
        <v>1</v>
      </c>
      <c r="J28" s="140"/>
      <c r="K28" s="140"/>
      <c r="L28" s="140"/>
      <c r="M28" s="140"/>
      <c r="N28" s="140"/>
      <c r="O28" s="140">
        <v>1</v>
      </c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>
        <v>1</v>
      </c>
      <c r="AA28" s="140"/>
      <c r="AB28" s="140">
        <v>1</v>
      </c>
      <c r="AC28" s="140"/>
      <c r="AD28" s="140"/>
      <c r="AE28" s="140">
        <v>1</v>
      </c>
      <c r="AF28" s="140">
        <v>1</v>
      </c>
      <c r="AG28" s="140">
        <v>1</v>
      </c>
      <c r="AH28" s="140"/>
      <c r="AI28" s="140"/>
      <c r="AJ28" s="140"/>
      <c r="AK28" s="140"/>
      <c r="AL28" s="140">
        <v>1</v>
      </c>
      <c r="AM28" s="140"/>
      <c r="AN28" s="140"/>
      <c r="AO28" s="140"/>
      <c r="AP28" s="140"/>
      <c r="AQ28" s="140"/>
      <c r="AR28" s="140"/>
      <c r="AS28" s="140"/>
      <c r="AT28" s="140"/>
      <c r="AU28" s="140"/>
      <c r="AV28" s="140">
        <v>1</v>
      </c>
      <c r="AW28" s="140">
        <v>1</v>
      </c>
      <c r="AX28" s="140"/>
      <c r="AY28" s="140"/>
      <c r="AZ28" s="140">
        <v>1</v>
      </c>
      <c r="BA28" s="140">
        <v>1</v>
      </c>
      <c r="BB28" s="140"/>
      <c r="BC28" s="140"/>
      <c r="BD28" s="140"/>
      <c r="BE28" s="140">
        <v>1</v>
      </c>
      <c r="BF28" s="140"/>
    </row>
    <row r="29" spans="1:58">
      <c r="A29" s="23" t="s">
        <v>1267</v>
      </c>
      <c r="B29" s="140"/>
      <c r="C29" s="140"/>
      <c r="D29" s="140"/>
      <c r="E29" s="140"/>
      <c r="F29" s="140"/>
      <c r="G29" s="140"/>
      <c r="H29" s="140">
        <v>1</v>
      </c>
      <c r="I29" s="140"/>
      <c r="J29" s="140"/>
      <c r="K29" s="140"/>
      <c r="L29" s="140"/>
      <c r="M29" s="140"/>
      <c r="N29" s="140"/>
      <c r="O29" s="140"/>
      <c r="P29" s="140">
        <v>1</v>
      </c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>
        <v>1</v>
      </c>
      <c r="AE29" s="140"/>
      <c r="AF29" s="140"/>
      <c r="AG29" s="140"/>
      <c r="AH29" s="140">
        <v>1</v>
      </c>
      <c r="AI29" s="140"/>
      <c r="AJ29" s="140">
        <v>1</v>
      </c>
      <c r="AK29" s="140"/>
      <c r="AL29" s="140"/>
      <c r="AM29" s="140"/>
      <c r="AN29" s="140">
        <v>1</v>
      </c>
      <c r="AO29" s="140">
        <v>1</v>
      </c>
      <c r="AP29" s="140">
        <v>1</v>
      </c>
      <c r="AQ29" s="140">
        <v>1</v>
      </c>
      <c r="AR29" s="140"/>
      <c r="AS29" s="140">
        <v>2</v>
      </c>
      <c r="AT29" s="140">
        <v>1</v>
      </c>
      <c r="AU29" s="140">
        <v>1</v>
      </c>
      <c r="AV29" s="140"/>
      <c r="AW29" s="140"/>
      <c r="AX29" s="140">
        <v>1</v>
      </c>
      <c r="AY29" s="140">
        <v>1</v>
      </c>
      <c r="AZ29" s="140"/>
      <c r="BA29" s="140"/>
      <c r="BB29" s="140"/>
      <c r="BC29" s="140"/>
      <c r="BD29" s="140"/>
      <c r="BE29" s="140"/>
      <c r="BF29" s="140"/>
    </row>
    <row r="30" spans="1:58">
      <c r="A30" s="23" t="s">
        <v>1178</v>
      </c>
      <c r="B30" s="140"/>
      <c r="C30" s="140"/>
      <c r="D30" s="140"/>
      <c r="E30" s="140"/>
      <c r="F30" s="140"/>
      <c r="G30" s="140"/>
      <c r="H30" s="140"/>
      <c r="I30" s="140"/>
      <c r="J30" s="140">
        <v>3</v>
      </c>
      <c r="K30" s="140">
        <v>1</v>
      </c>
      <c r="L30" s="140">
        <v>2</v>
      </c>
      <c r="M30" s="140"/>
      <c r="N30" s="140"/>
      <c r="O30" s="140"/>
      <c r="P30" s="140"/>
      <c r="Q30" s="140"/>
      <c r="R30" s="140">
        <v>1</v>
      </c>
      <c r="S30" s="140">
        <v>1</v>
      </c>
      <c r="T30" s="140">
        <v>1</v>
      </c>
      <c r="U30" s="140">
        <v>1</v>
      </c>
      <c r="V30" s="140">
        <v>1</v>
      </c>
      <c r="W30" s="140">
        <v>1</v>
      </c>
      <c r="X30" s="140">
        <v>1</v>
      </c>
      <c r="Y30" s="140">
        <v>1</v>
      </c>
      <c r="Z30" s="140"/>
      <c r="AA30" s="140">
        <v>2</v>
      </c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</row>
    <row r="36" spans="1:58">
      <c r="A36" s="23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58">
      <c r="A37" s="23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58">
      <c r="A38" s="23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58">
      <c r="A39" s="23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58">
      <c r="A40" s="23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  <row r="41" spans="1:58">
      <c r="A41" s="4" t="s">
        <v>16</v>
      </c>
      <c r="B41" t="s">
        <v>64</v>
      </c>
      <c r="C41" s="27" t="s">
        <v>222</v>
      </c>
    </row>
    <row r="43" spans="1:58">
      <c r="A43" s="4" t="s">
        <v>199</v>
      </c>
      <c r="B43" s="4" t="s">
        <v>125</v>
      </c>
    </row>
    <row r="44" spans="1:58">
      <c r="A44" s="4" t="s">
        <v>11</v>
      </c>
      <c r="B44" t="s">
        <v>63</v>
      </c>
      <c r="C44" t="s">
        <v>2643</v>
      </c>
      <c r="D44" t="s">
        <v>3517</v>
      </c>
      <c r="E44" t="s">
        <v>3563</v>
      </c>
      <c r="F44" t="s">
        <v>3533</v>
      </c>
      <c r="G44" t="s">
        <v>3549</v>
      </c>
      <c r="H44" t="s">
        <v>3645</v>
      </c>
      <c r="I44" t="s">
        <v>3637</v>
      </c>
      <c r="J44" t="s">
        <v>3515</v>
      </c>
      <c r="K44" t="s">
        <v>3555</v>
      </c>
      <c r="L44" t="s">
        <v>3535</v>
      </c>
      <c r="M44" t="s">
        <v>3477</v>
      </c>
      <c r="N44" t="s">
        <v>3572</v>
      </c>
      <c r="O44" t="s">
        <v>3586</v>
      </c>
      <c r="P44" t="s">
        <v>3438</v>
      </c>
      <c r="Q44" t="s">
        <v>3614</v>
      </c>
      <c r="R44" t="s">
        <v>3580</v>
      </c>
      <c r="S44" t="s">
        <v>3519</v>
      </c>
      <c r="T44" t="s">
        <v>3547</v>
      </c>
      <c r="U44" t="s">
        <v>3460</v>
      </c>
      <c r="V44" t="s">
        <v>3600</v>
      </c>
      <c r="W44" t="s">
        <v>3621</v>
      </c>
      <c r="X44" t="s">
        <v>3568</v>
      </c>
      <c r="Y44" t="s">
        <v>3590</v>
      </c>
      <c r="Z44" t="s">
        <v>3529</v>
      </c>
      <c r="AA44" t="s">
        <v>3470</v>
      </c>
      <c r="AB44" t="s">
        <v>3584</v>
      </c>
      <c r="AC44" t="s">
        <v>3505</v>
      </c>
      <c r="AD44" t="s">
        <v>3596</v>
      </c>
      <c r="AE44" t="s">
        <v>3553</v>
      </c>
      <c r="AF44" t="s">
        <v>3527</v>
      </c>
      <c r="AG44" t="s">
        <v>3483</v>
      </c>
      <c r="AH44" t="s">
        <v>2315</v>
      </c>
      <c r="AI44" t="s">
        <v>2647</v>
      </c>
      <c r="AJ44" t="s">
        <v>3551</v>
      </c>
      <c r="AK44" t="s">
        <v>2339</v>
      </c>
      <c r="AL44" t="s">
        <v>3582</v>
      </c>
      <c r="AM44" t="s">
        <v>3623</v>
      </c>
      <c r="AN44" t="s">
        <v>3493</v>
      </c>
      <c r="AO44" t="s">
        <v>3557</v>
      </c>
      <c r="AP44" t="s">
        <v>3592</v>
      </c>
      <c r="AQ44" t="s">
        <v>3633</v>
      </c>
      <c r="AR44" t="s">
        <v>3641</v>
      </c>
      <c r="AS44" t="s">
        <v>3481</v>
      </c>
      <c r="AT44" t="s">
        <v>2361</v>
      </c>
      <c r="AU44" t="s">
        <v>3497</v>
      </c>
      <c r="AV44" t="s">
        <v>3629</v>
      </c>
      <c r="AW44" t="s">
        <v>3616</v>
      </c>
      <c r="AX44" t="s">
        <v>3635</v>
      </c>
      <c r="AY44" t="s">
        <v>3032</v>
      </c>
      <c r="AZ44" t="s">
        <v>3521</v>
      </c>
      <c r="BA44" t="s">
        <v>2377</v>
      </c>
      <c r="BB44" t="s">
        <v>3647</v>
      </c>
      <c r="BC44" t="s">
        <v>3545</v>
      </c>
      <c r="BD44" t="s">
        <v>3627</v>
      </c>
      <c r="BE44" t="s">
        <v>3565</v>
      </c>
      <c r="BF44" t="s">
        <v>3603</v>
      </c>
    </row>
    <row r="45" spans="1:58">
      <c r="A45" s="23" t="s">
        <v>63</v>
      </c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</row>
    <row r="46" spans="1:58">
      <c r="A46" s="23" t="s">
        <v>266</v>
      </c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</row>
    <row r="47" spans="1:58">
      <c r="A47" s="23" t="s">
        <v>41</v>
      </c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</row>
    <row r="48" spans="1:58">
      <c r="A48" s="23" t="s">
        <v>23</v>
      </c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</row>
    <row r="49" spans="1:58">
      <c r="A49" s="23" t="s">
        <v>1267</v>
      </c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</row>
    <row r="50" spans="1:58">
      <c r="A50" s="23" t="s">
        <v>1178</v>
      </c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</row>
    <row r="56" spans="1:58">
      <c r="A56" s="23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</row>
    <row r="57" spans="1:58">
      <c r="A57" s="23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58">
      <c r="A58" s="23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58">
      <c r="A59" s="23"/>
      <c r="B59" s="1"/>
      <c r="C59" s="1"/>
      <c r="D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58">
      <c r="A60" s="23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58">
      <c r="A61" s="4" t="s">
        <v>16</v>
      </c>
      <c r="B61" t="s">
        <v>64</v>
      </c>
      <c r="C61" s="27" t="s">
        <v>206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58">
      <c r="B62" s="1"/>
      <c r="C62" s="1"/>
      <c r="D62" s="1"/>
      <c r="E62" s="1"/>
      <c r="H62" s="1"/>
      <c r="I62" s="1"/>
      <c r="J62" s="1"/>
      <c r="K62" s="1"/>
    </row>
    <row r="63" spans="1:58">
      <c r="A63" s="4" t="s">
        <v>11</v>
      </c>
      <c r="B63" t="s">
        <v>196</v>
      </c>
      <c r="C63" t="s">
        <v>198</v>
      </c>
      <c r="D63" t="s">
        <v>199</v>
      </c>
    </row>
    <row r="64" spans="1:58">
      <c r="A64" s="23" t="s">
        <v>63</v>
      </c>
      <c r="B64" s="140">
        <v>0</v>
      </c>
      <c r="C64" s="140">
        <v>0</v>
      </c>
      <c r="D64" s="140">
        <v>0</v>
      </c>
    </row>
    <row r="65" spans="1:4">
      <c r="A65" s="23" t="s">
        <v>266</v>
      </c>
      <c r="B65" s="140">
        <v>24533</v>
      </c>
      <c r="C65" s="140">
        <v>498</v>
      </c>
      <c r="D65" s="140">
        <v>0</v>
      </c>
    </row>
    <row r="66" spans="1:4">
      <c r="A66" s="23" t="s">
        <v>41</v>
      </c>
      <c r="B66" s="140">
        <v>8655</v>
      </c>
      <c r="C66" s="140">
        <v>376</v>
      </c>
      <c r="D66" s="140">
        <v>0</v>
      </c>
    </row>
    <row r="67" spans="1:4">
      <c r="A67" s="23" t="s">
        <v>23</v>
      </c>
      <c r="B67" s="140">
        <v>180710</v>
      </c>
      <c r="C67" s="140">
        <v>799</v>
      </c>
      <c r="D67" s="140">
        <v>0</v>
      </c>
    </row>
    <row r="68" spans="1:4">
      <c r="A68" s="23" t="s">
        <v>1267</v>
      </c>
      <c r="B68" s="140">
        <v>39372</v>
      </c>
      <c r="C68" s="140">
        <v>642</v>
      </c>
      <c r="D68" s="140">
        <v>0</v>
      </c>
    </row>
    <row r="69" spans="1:4">
      <c r="A69" s="23" t="s">
        <v>1178</v>
      </c>
      <c r="B69" s="140">
        <v>18332</v>
      </c>
      <c r="C69" s="140">
        <v>464</v>
      </c>
      <c r="D69" s="140">
        <v>0</v>
      </c>
    </row>
    <row r="81" spans="1:32">
      <c r="A81" s="4" t="s">
        <v>16</v>
      </c>
      <c r="B81" t="s">
        <v>8</v>
      </c>
      <c r="C81" s="27" t="s">
        <v>203</v>
      </c>
    </row>
    <row r="83" spans="1:32">
      <c r="A83" s="4" t="s">
        <v>126</v>
      </c>
      <c r="B83" s="4" t="s">
        <v>125</v>
      </c>
    </row>
    <row r="84" spans="1:32">
      <c r="A84" s="4" t="s">
        <v>11</v>
      </c>
      <c r="B84" t="s">
        <v>63</v>
      </c>
      <c r="C84" t="s">
        <v>3489</v>
      </c>
      <c r="D84" t="s">
        <v>3610</v>
      </c>
      <c r="E84" t="s">
        <v>3485</v>
      </c>
      <c r="F84" t="s">
        <v>3501</v>
      </c>
      <c r="G84" t="s">
        <v>3559</v>
      </c>
      <c r="H84" t="s">
        <v>3612</v>
      </c>
      <c r="I84" t="s">
        <v>3608</v>
      </c>
      <c r="J84" t="s">
        <v>3588</v>
      </c>
      <c r="K84" t="s">
        <v>3541</v>
      </c>
      <c r="L84" t="s">
        <v>3495</v>
      </c>
      <c r="M84" t="s">
        <v>3525</v>
      </c>
      <c r="N84" t="s">
        <v>3537</v>
      </c>
    </row>
    <row r="85" spans="1:32">
      <c r="A85" s="23" t="s">
        <v>63</v>
      </c>
      <c r="B85" s="140">
        <v>1</v>
      </c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</row>
    <row r="86" spans="1:32">
      <c r="A86" s="23" t="s">
        <v>41</v>
      </c>
      <c r="B86" s="140"/>
      <c r="C86" s="140">
        <v>2</v>
      </c>
      <c r="D86" s="140">
        <v>2</v>
      </c>
      <c r="E86" s="140">
        <v>3</v>
      </c>
      <c r="F86" s="140">
        <v>2</v>
      </c>
      <c r="G86" s="140">
        <v>4</v>
      </c>
      <c r="H86" s="140">
        <v>1</v>
      </c>
      <c r="I86" s="140">
        <v>2</v>
      </c>
      <c r="J86" s="140">
        <v>3</v>
      </c>
      <c r="K86" s="140">
        <v>1</v>
      </c>
      <c r="L86" s="140">
        <v>5</v>
      </c>
      <c r="M86" s="140">
        <v>2</v>
      </c>
      <c r="N86" s="140">
        <v>2</v>
      </c>
    </row>
    <row r="93" spans="1:32">
      <c r="A93" s="23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</row>
    <row r="94" spans="1:32">
      <c r="A94" s="23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</row>
    <row r="101" spans="1:14">
      <c r="A101" s="4" t="s">
        <v>16</v>
      </c>
      <c r="B101" t="s">
        <v>8</v>
      </c>
      <c r="C101" s="27" t="s">
        <v>221</v>
      </c>
    </row>
    <row r="103" spans="1:14">
      <c r="A103" s="4" t="s">
        <v>202</v>
      </c>
      <c r="B103" s="4" t="s">
        <v>125</v>
      </c>
    </row>
    <row r="104" spans="1:14">
      <c r="A104" s="4" t="s">
        <v>11</v>
      </c>
      <c r="B104" t="s">
        <v>63</v>
      </c>
      <c r="C104" t="s">
        <v>3489</v>
      </c>
      <c r="D104" t="s">
        <v>3610</v>
      </c>
      <c r="E104" t="s">
        <v>3485</v>
      </c>
      <c r="F104" t="s">
        <v>3501</v>
      </c>
      <c r="G104" t="s">
        <v>3559</v>
      </c>
      <c r="H104" t="s">
        <v>3612</v>
      </c>
      <c r="I104" t="s">
        <v>3608</v>
      </c>
      <c r="J104" t="s">
        <v>3588</v>
      </c>
      <c r="K104" t="s">
        <v>3541</v>
      </c>
      <c r="L104" t="s">
        <v>3495</v>
      </c>
      <c r="M104" t="s">
        <v>3525</v>
      </c>
      <c r="N104" t="s">
        <v>3537</v>
      </c>
    </row>
    <row r="105" spans="1:14">
      <c r="A105" s="23" t="s">
        <v>63</v>
      </c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</row>
    <row r="106" spans="1:14">
      <c r="A106" s="23" t="s">
        <v>41</v>
      </c>
      <c r="B106" s="140"/>
      <c r="C106" s="140">
        <v>2</v>
      </c>
      <c r="D106" s="140">
        <v>2</v>
      </c>
      <c r="E106" s="140">
        <v>3</v>
      </c>
      <c r="F106" s="140">
        <v>2</v>
      </c>
      <c r="G106" s="140">
        <v>4</v>
      </c>
      <c r="H106" s="140">
        <v>1</v>
      </c>
      <c r="I106" s="140">
        <v>2</v>
      </c>
      <c r="J106" s="140">
        <v>3</v>
      </c>
      <c r="K106" s="140">
        <v>1</v>
      </c>
      <c r="L106" s="140">
        <v>5</v>
      </c>
      <c r="M106" s="140">
        <v>2</v>
      </c>
      <c r="N106" s="140">
        <v>2</v>
      </c>
    </row>
    <row r="113" spans="1:32">
      <c r="A113" s="23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</row>
    <row r="114" spans="1:32">
      <c r="A114" s="23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</row>
    <row r="115" spans="1:32">
      <c r="A115" s="23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</row>
    <row r="116" spans="1:32">
      <c r="A116" s="23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</row>
    <row r="117" spans="1:32">
      <c r="A117" s="23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</row>
    <row r="118" spans="1:32">
      <c r="A118" s="23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</row>
    <row r="119" spans="1:32">
      <c r="A119" s="23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</row>
    <row r="120" spans="1:32">
      <c r="A120" s="23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</row>
    <row r="121" spans="1:32">
      <c r="A121" s="4" t="s">
        <v>16</v>
      </c>
      <c r="B121" t="s">
        <v>8</v>
      </c>
      <c r="C121" s="27" t="s">
        <v>222</v>
      </c>
    </row>
    <row r="123" spans="1:32">
      <c r="A123" s="4" t="s">
        <v>199</v>
      </c>
      <c r="B123" s="4" t="s">
        <v>125</v>
      </c>
    </row>
    <row r="124" spans="1:32">
      <c r="A124" s="4" t="s">
        <v>11</v>
      </c>
      <c r="B124" t="s">
        <v>63</v>
      </c>
      <c r="C124" t="s">
        <v>3489</v>
      </c>
      <c r="D124" t="s">
        <v>3610</v>
      </c>
      <c r="E124" t="s">
        <v>3485</v>
      </c>
      <c r="F124" t="s">
        <v>3501</v>
      </c>
      <c r="G124" t="s">
        <v>3559</v>
      </c>
      <c r="H124" t="s">
        <v>3612</v>
      </c>
      <c r="I124" t="s">
        <v>3608</v>
      </c>
      <c r="J124" t="s">
        <v>3588</v>
      </c>
      <c r="K124" t="s">
        <v>3541</v>
      </c>
      <c r="L124" t="s">
        <v>3495</v>
      </c>
      <c r="M124" t="s">
        <v>3525</v>
      </c>
      <c r="N124" t="s">
        <v>3537</v>
      </c>
    </row>
    <row r="125" spans="1:32">
      <c r="A125" s="23" t="s">
        <v>63</v>
      </c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</row>
    <row r="126" spans="1:32">
      <c r="A126" s="23" t="s">
        <v>41</v>
      </c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</row>
    <row r="133" spans="1:32">
      <c r="A133" s="23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</row>
    <row r="134" spans="1:32">
      <c r="A134" s="23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</row>
    <row r="135" spans="1:32">
      <c r="A135" s="23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</row>
    <row r="136" spans="1:32">
      <c r="A136" s="23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</row>
    <row r="137" spans="1:32">
      <c r="A137" s="23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</row>
    <row r="138" spans="1:32">
      <c r="A138" s="23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</row>
    <row r="139" spans="1:32">
      <c r="A139" s="23"/>
      <c r="B139" s="1"/>
      <c r="C139" s="1"/>
      <c r="D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</row>
    <row r="140" spans="1:32">
      <c r="A140" s="23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</row>
    <row r="141" spans="1:32">
      <c r="A141" s="4" t="s">
        <v>16</v>
      </c>
      <c r="B141" t="s">
        <v>8</v>
      </c>
      <c r="C141" s="27" t="s">
        <v>206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</row>
    <row r="142" spans="1:32">
      <c r="B142" s="1"/>
      <c r="C142" s="1"/>
      <c r="D142" s="1"/>
      <c r="E142" s="1"/>
      <c r="H142" s="1"/>
      <c r="I142" s="1"/>
      <c r="J142" s="1"/>
      <c r="K142" s="1"/>
    </row>
    <row r="143" spans="1:32">
      <c r="A143" s="4" t="s">
        <v>11</v>
      </c>
      <c r="B143" t="s">
        <v>196</v>
      </c>
      <c r="C143" t="s">
        <v>198</v>
      </c>
      <c r="D143" t="s">
        <v>199</v>
      </c>
    </row>
    <row r="144" spans="1:32">
      <c r="A144" s="23" t="s">
        <v>63</v>
      </c>
      <c r="B144" s="140">
        <v>0</v>
      </c>
      <c r="C144" s="140">
        <v>0</v>
      </c>
      <c r="D144" s="140">
        <v>0</v>
      </c>
    </row>
    <row r="145" spans="1:4">
      <c r="A145" s="23" t="s">
        <v>41</v>
      </c>
      <c r="B145" s="140">
        <v>21345</v>
      </c>
      <c r="C145" s="140">
        <v>1003</v>
      </c>
      <c r="D145" s="140">
        <v>0</v>
      </c>
    </row>
    <row r="161" spans="1:38">
      <c r="A161" s="4" t="s">
        <v>16</v>
      </c>
      <c r="B161" t="s">
        <v>38</v>
      </c>
      <c r="C161" s="27" t="s">
        <v>203</v>
      </c>
    </row>
    <row r="163" spans="1:38">
      <c r="A163" s="4" t="s">
        <v>126</v>
      </c>
      <c r="B163" s="4" t="s">
        <v>125</v>
      </c>
    </row>
    <row r="164" spans="1:38">
      <c r="A164" s="4" t="s">
        <v>11</v>
      </c>
      <c r="B164" t="s">
        <v>63</v>
      </c>
      <c r="C164" t="s">
        <v>2048</v>
      </c>
      <c r="D164" t="s">
        <v>3594</v>
      </c>
      <c r="E164" t="s">
        <v>3643</v>
      </c>
      <c r="F164" t="s">
        <v>3625</v>
      </c>
      <c r="G164" t="s">
        <v>3491</v>
      </c>
      <c r="H164" t="s">
        <v>2168</v>
      </c>
      <c r="I164" t="s">
        <v>3509</v>
      </c>
      <c r="J164" t="s">
        <v>3543</v>
      </c>
      <c r="K164" t="s">
        <v>3499</v>
      </c>
      <c r="L164" t="s">
        <v>3473</v>
      </c>
      <c r="M164" t="s">
        <v>3513</v>
      </c>
      <c r="N164" t="s">
        <v>3561</v>
      </c>
      <c r="O164" t="s">
        <v>3466</v>
      </c>
      <c r="P164" t="s">
        <v>3487</v>
      </c>
      <c r="Q164" t="s">
        <v>3503</v>
      </c>
      <c r="R164" t="s">
        <v>3511</v>
      </c>
      <c r="S164" t="s">
        <v>3507</v>
      </c>
      <c r="T164" t="s">
        <v>3121</v>
      </c>
      <c r="U164" t="s">
        <v>3539</v>
      </c>
      <c r="V164" t="s">
        <v>3631</v>
      </c>
      <c r="W164" t="s">
        <v>3639</v>
      </c>
      <c r="X164" t="s">
        <v>3619</v>
      </c>
      <c r="Y164" t="s">
        <v>3570</v>
      </c>
      <c r="Z164" t="s">
        <v>3124</v>
      </c>
      <c r="AA164" t="s">
        <v>3578</v>
      </c>
      <c r="AB164" t="s">
        <v>3464</v>
      </c>
      <c r="AC164" t="s">
        <v>3606</v>
      </c>
      <c r="AD164" t="s">
        <v>3576</v>
      </c>
      <c r="AE164" t="s">
        <v>3574</v>
      </c>
      <c r="AF164" t="s">
        <v>3531</v>
      </c>
      <c r="AG164" t="s">
        <v>3475</v>
      </c>
      <c r="AH164" t="s">
        <v>3479</v>
      </c>
      <c r="AI164" t="s">
        <v>3523</v>
      </c>
      <c r="AJ164" t="s">
        <v>2014</v>
      </c>
      <c r="AK164" t="s">
        <v>3598</v>
      </c>
      <c r="AL164" t="s">
        <v>3468</v>
      </c>
    </row>
    <row r="165" spans="1:38">
      <c r="A165" s="23" t="s">
        <v>63</v>
      </c>
      <c r="B165" s="140">
        <v>1</v>
      </c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  <c r="AA165" s="140"/>
      <c r="AB165" s="140"/>
      <c r="AC165" s="140"/>
      <c r="AD165" s="140"/>
      <c r="AE165" s="140"/>
      <c r="AF165" s="140"/>
      <c r="AG165" s="140"/>
      <c r="AH165" s="140"/>
      <c r="AI165" s="140"/>
      <c r="AJ165" s="140"/>
      <c r="AK165" s="140"/>
      <c r="AL165" s="140"/>
    </row>
    <row r="166" spans="1:38">
      <c r="A166" s="23" t="s">
        <v>266</v>
      </c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  <c r="AA166" s="140"/>
      <c r="AB166" s="140">
        <v>1</v>
      </c>
      <c r="AC166" s="140"/>
      <c r="AD166" s="140"/>
      <c r="AE166" s="140"/>
      <c r="AF166" s="140"/>
      <c r="AG166" s="140"/>
      <c r="AH166" s="140">
        <v>1</v>
      </c>
      <c r="AI166" s="140"/>
      <c r="AJ166" s="140"/>
      <c r="AK166" s="140"/>
      <c r="AL166" s="140">
        <v>1</v>
      </c>
    </row>
    <row r="167" spans="1:38">
      <c r="A167" s="23" t="s">
        <v>39</v>
      </c>
      <c r="B167" s="140"/>
      <c r="C167" s="140">
        <v>1</v>
      </c>
      <c r="D167" s="140">
        <v>1</v>
      </c>
      <c r="E167" s="140">
        <v>1</v>
      </c>
      <c r="F167" s="140">
        <v>1</v>
      </c>
      <c r="G167" s="140">
        <v>1</v>
      </c>
      <c r="H167" s="140"/>
      <c r="I167" s="140"/>
      <c r="J167" s="140"/>
      <c r="K167" s="140">
        <v>1</v>
      </c>
      <c r="L167" s="140"/>
      <c r="M167" s="140"/>
      <c r="N167" s="140"/>
      <c r="O167" s="140">
        <v>1</v>
      </c>
      <c r="P167" s="140"/>
      <c r="Q167" s="140">
        <v>1</v>
      </c>
      <c r="R167" s="140">
        <v>1</v>
      </c>
      <c r="S167" s="140">
        <v>1</v>
      </c>
      <c r="T167" s="140">
        <v>1</v>
      </c>
      <c r="U167" s="140">
        <v>1</v>
      </c>
      <c r="V167" s="140">
        <v>1</v>
      </c>
      <c r="W167" s="140"/>
      <c r="X167" s="140">
        <v>1</v>
      </c>
      <c r="Y167" s="140"/>
      <c r="Z167" s="140">
        <v>1</v>
      </c>
      <c r="AA167" s="140"/>
      <c r="AB167" s="140"/>
      <c r="AC167" s="140"/>
      <c r="AD167" s="140"/>
      <c r="AE167" s="140"/>
      <c r="AF167" s="140"/>
      <c r="AG167" s="140"/>
      <c r="AH167" s="140"/>
      <c r="AI167" s="140"/>
      <c r="AJ167" s="140"/>
      <c r="AK167" s="140"/>
      <c r="AL167" s="140"/>
    </row>
    <row r="168" spans="1:38">
      <c r="A168" s="23" t="s">
        <v>242</v>
      </c>
      <c r="B168" s="140"/>
      <c r="C168" s="140"/>
      <c r="D168" s="140"/>
      <c r="E168" s="140"/>
      <c r="F168" s="140"/>
      <c r="G168" s="140"/>
      <c r="H168" s="140">
        <v>1</v>
      </c>
      <c r="I168" s="140">
        <v>3</v>
      </c>
      <c r="J168" s="140">
        <v>3</v>
      </c>
      <c r="K168" s="140"/>
      <c r="L168" s="140">
        <v>1</v>
      </c>
      <c r="M168" s="140">
        <v>2</v>
      </c>
      <c r="N168" s="140">
        <v>3</v>
      </c>
      <c r="O168" s="140"/>
      <c r="P168" s="140">
        <v>1</v>
      </c>
      <c r="Q168" s="140"/>
      <c r="R168" s="140"/>
      <c r="S168" s="140"/>
      <c r="T168" s="140"/>
      <c r="U168" s="140"/>
      <c r="V168" s="140"/>
      <c r="W168" s="140">
        <v>1</v>
      </c>
      <c r="X168" s="140"/>
      <c r="Y168" s="140">
        <v>1</v>
      </c>
      <c r="Z168" s="140"/>
      <c r="AA168" s="140">
        <v>1</v>
      </c>
      <c r="AB168" s="140"/>
      <c r="AC168" s="140"/>
      <c r="AD168" s="140">
        <v>1</v>
      </c>
      <c r="AE168" s="140">
        <v>1</v>
      </c>
      <c r="AF168" s="140">
        <v>1</v>
      </c>
      <c r="AG168" s="140">
        <v>1</v>
      </c>
      <c r="AH168" s="140"/>
      <c r="AI168" s="140">
        <v>1</v>
      </c>
      <c r="AJ168" s="140"/>
      <c r="AK168" s="140">
        <v>1</v>
      </c>
      <c r="AL168" s="140"/>
    </row>
    <row r="169" spans="1:38">
      <c r="A169" s="23" t="s">
        <v>1178</v>
      </c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  <c r="AA169" s="140"/>
      <c r="AB169" s="140"/>
      <c r="AC169" s="140">
        <v>1</v>
      </c>
      <c r="AD169" s="140"/>
      <c r="AE169" s="140"/>
      <c r="AF169" s="140"/>
      <c r="AG169" s="140"/>
      <c r="AH169" s="140"/>
      <c r="AI169" s="140"/>
      <c r="AJ169" s="140">
        <v>1</v>
      </c>
      <c r="AK169" s="140"/>
      <c r="AL169" s="140"/>
    </row>
    <row r="173" spans="1:38">
      <c r="A173" s="23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</row>
    <row r="174" spans="1:38">
      <c r="A174" s="23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</row>
    <row r="181" spans="1:38">
      <c r="A181" s="4" t="s">
        <v>16</v>
      </c>
      <c r="B181" t="s">
        <v>38</v>
      </c>
      <c r="C181" s="27" t="s">
        <v>221</v>
      </c>
    </row>
    <row r="183" spans="1:38">
      <c r="A183" s="4" t="s">
        <v>202</v>
      </c>
      <c r="B183" s="4" t="s">
        <v>125</v>
      </c>
    </row>
    <row r="184" spans="1:38">
      <c r="A184" s="4" t="s">
        <v>11</v>
      </c>
      <c r="B184" t="s">
        <v>63</v>
      </c>
      <c r="C184" t="s">
        <v>2048</v>
      </c>
      <c r="D184" t="s">
        <v>3594</v>
      </c>
      <c r="E184" t="s">
        <v>3643</v>
      </c>
      <c r="F184" t="s">
        <v>3625</v>
      </c>
      <c r="G184" t="s">
        <v>3491</v>
      </c>
      <c r="H184" t="s">
        <v>2168</v>
      </c>
      <c r="I184" t="s">
        <v>3509</v>
      </c>
      <c r="J184" t="s">
        <v>3543</v>
      </c>
      <c r="K184" t="s">
        <v>3499</v>
      </c>
      <c r="L184" t="s">
        <v>3473</v>
      </c>
      <c r="M184" t="s">
        <v>3513</v>
      </c>
      <c r="N184" t="s">
        <v>3561</v>
      </c>
      <c r="O184" t="s">
        <v>3466</v>
      </c>
      <c r="P184" t="s">
        <v>3487</v>
      </c>
      <c r="Q184" t="s">
        <v>3503</v>
      </c>
      <c r="R184" t="s">
        <v>3511</v>
      </c>
      <c r="S184" t="s">
        <v>3507</v>
      </c>
      <c r="T184" t="s">
        <v>3121</v>
      </c>
      <c r="U184" t="s">
        <v>3539</v>
      </c>
      <c r="V184" t="s">
        <v>3631</v>
      </c>
      <c r="W184" t="s">
        <v>3639</v>
      </c>
      <c r="X184" t="s">
        <v>3619</v>
      </c>
      <c r="Y184" t="s">
        <v>3570</v>
      </c>
      <c r="Z184" t="s">
        <v>3124</v>
      </c>
      <c r="AA184" t="s">
        <v>3578</v>
      </c>
      <c r="AB184" t="s">
        <v>3464</v>
      </c>
      <c r="AC184" t="s">
        <v>3606</v>
      </c>
      <c r="AD184" t="s">
        <v>3576</v>
      </c>
      <c r="AE184" t="s">
        <v>3574</v>
      </c>
      <c r="AF184" t="s">
        <v>3531</v>
      </c>
      <c r="AG184" t="s">
        <v>3475</v>
      </c>
      <c r="AH184" t="s">
        <v>3479</v>
      </c>
      <c r="AI184" t="s">
        <v>3523</v>
      </c>
      <c r="AJ184" t="s">
        <v>2014</v>
      </c>
      <c r="AK184" t="s">
        <v>3598</v>
      </c>
      <c r="AL184" t="s">
        <v>3468</v>
      </c>
    </row>
    <row r="185" spans="1:38">
      <c r="A185" s="23" t="s">
        <v>63</v>
      </c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  <c r="AA185" s="140"/>
      <c r="AB185" s="140"/>
      <c r="AC185" s="140"/>
      <c r="AD185" s="140"/>
      <c r="AE185" s="140"/>
      <c r="AF185" s="140"/>
      <c r="AG185" s="140"/>
      <c r="AH185" s="140"/>
      <c r="AI185" s="140"/>
      <c r="AJ185" s="140"/>
      <c r="AK185" s="140"/>
      <c r="AL185" s="140"/>
    </row>
    <row r="186" spans="1:38">
      <c r="A186" s="23" t="s">
        <v>266</v>
      </c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  <c r="AA186" s="140"/>
      <c r="AB186" s="140">
        <v>1</v>
      </c>
      <c r="AC186" s="140"/>
      <c r="AD186" s="140"/>
      <c r="AE186" s="140"/>
      <c r="AF186" s="140"/>
      <c r="AG186" s="140"/>
      <c r="AH186" s="140">
        <v>1</v>
      </c>
      <c r="AI186" s="140"/>
      <c r="AJ186" s="140"/>
      <c r="AK186" s="140"/>
      <c r="AL186" s="140">
        <v>1</v>
      </c>
    </row>
    <row r="187" spans="1:38">
      <c r="A187" s="23" t="s">
        <v>39</v>
      </c>
      <c r="B187" s="140"/>
      <c r="C187" s="140">
        <v>1</v>
      </c>
      <c r="D187" s="140">
        <v>1</v>
      </c>
      <c r="E187" s="140">
        <v>1</v>
      </c>
      <c r="F187" s="140">
        <v>1</v>
      </c>
      <c r="G187" s="140">
        <v>1</v>
      </c>
      <c r="H187" s="140"/>
      <c r="I187" s="140"/>
      <c r="J187" s="140"/>
      <c r="K187" s="140">
        <v>1</v>
      </c>
      <c r="L187" s="140"/>
      <c r="M187" s="140"/>
      <c r="N187" s="140"/>
      <c r="O187" s="140">
        <v>1</v>
      </c>
      <c r="P187" s="140"/>
      <c r="Q187" s="140">
        <v>1</v>
      </c>
      <c r="R187" s="140">
        <v>1</v>
      </c>
      <c r="S187" s="140">
        <v>1</v>
      </c>
      <c r="T187" s="140">
        <v>1</v>
      </c>
      <c r="U187" s="140">
        <v>1</v>
      </c>
      <c r="V187" s="140">
        <v>1</v>
      </c>
      <c r="W187" s="140"/>
      <c r="X187" s="140">
        <v>1</v>
      </c>
      <c r="Y187" s="140"/>
      <c r="Z187" s="140">
        <v>1</v>
      </c>
      <c r="AA187" s="140"/>
      <c r="AB187" s="140"/>
      <c r="AC187" s="140"/>
      <c r="AD187" s="140"/>
      <c r="AE187" s="140"/>
      <c r="AF187" s="140"/>
      <c r="AG187" s="140"/>
      <c r="AH187" s="140"/>
      <c r="AI187" s="140"/>
      <c r="AJ187" s="140"/>
      <c r="AK187" s="140"/>
      <c r="AL187" s="140"/>
    </row>
    <row r="188" spans="1:38">
      <c r="A188" s="23" t="s">
        <v>242</v>
      </c>
      <c r="B188" s="140"/>
      <c r="C188" s="140"/>
      <c r="D188" s="140"/>
      <c r="E188" s="140"/>
      <c r="F188" s="140"/>
      <c r="G188" s="140"/>
      <c r="H188" s="140">
        <v>1</v>
      </c>
      <c r="I188" s="140">
        <v>3</v>
      </c>
      <c r="J188" s="140">
        <v>3</v>
      </c>
      <c r="K188" s="140"/>
      <c r="L188" s="140">
        <v>1</v>
      </c>
      <c r="M188" s="140">
        <v>2</v>
      </c>
      <c r="N188" s="140">
        <v>3</v>
      </c>
      <c r="O188" s="140"/>
      <c r="P188" s="140">
        <v>1</v>
      </c>
      <c r="Q188" s="140"/>
      <c r="R188" s="140"/>
      <c r="S188" s="140"/>
      <c r="T188" s="140"/>
      <c r="U188" s="140"/>
      <c r="V188" s="140"/>
      <c r="W188" s="140">
        <v>1</v>
      </c>
      <c r="X188" s="140"/>
      <c r="Y188" s="140">
        <v>1</v>
      </c>
      <c r="Z188" s="140"/>
      <c r="AA188" s="140">
        <v>1</v>
      </c>
      <c r="AB188" s="140"/>
      <c r="AC188" s="140"/>
      <c r="AD188" s="140">
        <v>1</v>
      </c>
      <c r="AE188" s="140">
        <v>1</v>
      </c>
      <c r="AF188" s="140">
        <v>1</v>
      </c>
      <c r="AG188" s="140">
        <v>1</v>
      </c>
      <c r="AH188" s="140"/>
      <c r="AI188" s="140">
        <v>1</v>
      </c>
      <c r="AJ188" s="140"/>
      <c r="AK188" s="140">
        <v>1</v>
      </c>
      <c r="AL188" s="140"/>
    </row>
    <row r="189" spans="1:38">
      <c r="A189" s="23" t="s">
        <v>1178</v>
      </c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  <c r="AA189" s="140"/>
      <c r="AB189" s="140"/>
      <c r="AC189" s="140">
        <v>1</v>
      </c>
      <c r="AD189" s="140"/>
      <c r="AE189" s="140"/>
      <c r="AF189" s="140"/>
      <c r="AG189" s="140"/>
      <c r="AH189" s="140"/>
      <c r="AI189" s="140"/>
      <c r="AJ189" s="140">
        <v>1</v>
      </c>
      <c r="AK189" s="140"/>
      <c r="AL189" s="140"/>
    </row>
    <row r="193" spans="1:38">
      <c r="A193" s="23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</row>
    <row r="194" spans="1:38">
      <c r="A194" s="23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</row>
    <row r="195" spans="1:38">
      <c r="A195" s="23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</row>
    <row r="196" spans="1:38">
      <c r="A196" s="23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</row>
    <row r="197" spans="1:38">
      <c r="A197" s="23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</row>
    <row r="198" spans="1:38">
      <c r="A198" s="23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</row>
    <row r="199" spans="1:38">
      <c r="A199" s="23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</row>
    <row r="200" spans="1:38">
      <c r="A200" s="23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</row>
    <row r="201" spans="1:38">
      <c r="A201" s="4" t="s">
        <v>16</v>
      </c>
      <c r="B201" t="s">
        <v>38</v>
      </c>
      <c r="C201" s="27" t="s">
        <v>222</v>
      </c>
    </row>
    <row r="203" spans="1:38">
      <c r="A203" s="4" t="s">
        <v>199</v>
      </c>
      <c r="B203" s="4" t="s">
        <v>125</v>
      </c>
    </row>
    <row r="204" spans="1:38">
      <c r="A204" s="4" t="s">
        <v>11</v>
      </c>
      <c r="B204" t="s">
        <v>63</v>
      </c>
      <c r="C204" t="s">
        <v>2048</v>
      </c>
      <c r="D204" t="s">
        <v>3594</v>
      </c>
      <c r="E204" t="s">
        <v>3643</v>
      </c>
      <c r="F204" t="s">
        <v>3625</v>
      </c>
      <c r="G204" t="s">
        <v>3491</v>
      </c>
      <c r="H204" t="s">
        <v>2168</v>
      </c>
      <c r="I204" t="s">
        <v>3509</v>
      </c>
      <c r="J204" t="s">
        <v>3543</v>
      </c>
      <c r="K204" t="s">
        <v>3499</v>
      </c>
      <c r="L204" t="s">
        <v>3473</v>
      </c>
      <c r="M204" t="s">
        <v>3513</v>
      </c>
      <c r="N204" t="s">
        <v>3561</v>
      </c>
      <c r="O204" t="s">
        <v>3466</v>
      </c>
      <c r="P204" t="s">
        <v>3487</v>
      </c>
      <c r="Q204" t="s">
        <v>3503</v>
      </c>
      <c r="R204" t="s">
        <v>3511</v>
      </c>
      <c r="S204" t="s">
        <v>3507</v>
      </c>
      <c r="T204" t="s">
        <v>3121</v>
      </c>
      <c r="U204" t="s">
        <v>3539</v>
      </c>
      <c r="V204" t="s">
        <v>3631</v>
      </c>
      <c r="W204" t="s">
        <v>3639</v>
      </c>
      <c r="X204" t="s">
        <v>3619</v>
      </c>
      <c r="Y204" t="s">
        <v>3570</v>
      </c>
      <c r="Z204" t="s">
        <v>3124</v>
      </c>
      <c r="AA204" t="s">
        <v>3578</v>
      </c>
      <c r="AB204" t="s">
        <v>3464</v>
      </c>
      <c r="AC204" t="s">
        <v>3606</v>
      </c>
      <c r="AD204" t="s">
        <v>3576</v>
      </c>
      <c r="AE204" t="s">
        <v>3574</v>
      </c>
      <c r="AF204" t="s">
        <v>3531</v>
      </c>
      <c r="AG204" t="s">
        <v>3475</v>
      </c>
      <c r="AH204" t="s">
        <v>3479</v>
      </c>
      <c r="AI204" t="s">
        <v>3523</v>
      </c>
      <c r="AJ204" t="s">
        <v>2014</v>
      </c>
      <c r="AK204" t="s">
        <v>3598</v>
      </c>
      <c r="AL204" t="s">
        <v>3468</v>
      </c>
    </row>
    <row r="205" spans="1:38">
      <c r="A205" s="23" t="s">
        <v>63</v>
      </c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  <c r="AA205" s="140"/>
      <c r="AB205" s="140"/>
      <c r="AC205" s="140"/>
      <c r="AD205" s="140"/>
      <c r="AE205" s="140"/>
      <c r="AF205" s="140"/>
      <c r="AG205" s="140"/>
      <c r="AH205" s="140"/>
      <c r="AI205" s="140"/>
      <c r="AJ205" s="140"/>
      <c r="AK205" s="140"/>
      <c r="AL205" s="140"/>
    </row>
    <row r="206" spans="1:38">
      <c r="A206" s="23" t="s">
        <v>266</v>
      </c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  <c r="AA206" s="140"/>
      <c r="AB206" s="140"/>
      <c r="AC206" s="140"/>
      <c r="AD206" s="140"/>
      <c r="AE206" s="140"/>
      <c r="AF206" s="140"/>
      <c r="AG206" s="140"/>
      <c r="AH206" s="140"/>
      <c r="AI206" s="140"/>
      <c r="AJ206" s="140"/>
      <c r="AK206" s="140"/>
      <c r="AL206" s="140"/>
    </row>
    <row r="207" spans="1:38">
      <c r="A207" s="23" t="s">
        <v>39</v>
      </c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  <c r="AA207" s="140"/>
      <c r="AB207" s="140"/>
      <c r="AC207" s="140"/>
      <c r="AD207" s="140"/>
      <c r="AE207" s="140"/>
      <c r="AF207" s="140"/>
      <c r="AG207" s="140"/>
      <c r="AH207" s="140"/>
      <c r="AI207" s="140"/>
      <c r="AJ207" s="140"/>
      <c r="AK207" s="140"/>
      <c r="AL207" s="140"/>
    </row>
    <row r="208" spans="1:38">
      <c r="A208" s="23" t="s">
        <v>242</v>
      </c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  <c r="AA208" s="140"/>
      <c r="AB208" s="140"/>
      <c r="AC208" s="140"/>
      <c r="AD208" s="140"/>
      <c r="AE208" s="140"/>
      <c r="AF208" s="140"/>
      <c r="AG208" s="140"/>
      <c r="AH208" s="140"/>
      <c r="AI208" s="140"/>
      <c r="AJ208" s="140"/>
      <c r="AK208" s="140"/>
      <c r="AL208" s="140"/>
    </row>
    <row r="209" spans="1:38">
      <c r="A209" s="23" t="s">
        <v>1178</v>
      </c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  <c r="AA209" s="140"/>
      <c r="AB209" s="140"/>
      <c r="AC209" s="140"/>
      <c r="AD209" s="140"/>
      <c r="AE209" s="140"/>
      <c r="AF209" s="140"/>
      <c r="AG209" s="140"/>
      <c r="AH209" s="140"/>
      <c r="AI209" s="140"/>
      <c r="AJ209" s="140"/>
      <c r="AK209" s="140"/>
      <c r="AL209" s="140"/>
    </row>
    <row r="213" spans="1:38">
      <c r="A213" s="23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</row>
    <row r="214" spans="1:38">
      <c r="A214" s="23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</row>
    <row r="215" spans="1:38">
      <c r="A215" s="23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</row>
    <row r="216" spans="1:38">
      <c r="A216" s="23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</row>
    <row r="217" spans="1:38">
      <c r="A217" s="23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</row>
    <row r="218" spans="1:38">
      <c r="A218" s="23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</row>
    <row r="219" spans="1:38">
      <c r="A219" s="23"/>
      <c r="B219" s="1"/>
      <c r="C219" s="1"/>
      <c r="D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</row>
    <row r="220" spans="1:38">
      <c r="A220" s="23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</row>
    <row r="221" spans="1:38">
      <c r="A221" s="4" t="s">
        <v>16</v>
      </c>
      <c r="B221" t="s">
        <v>38</v>
      </c>
      <c r="C221" s="27" t="s">
        <v>206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</row>
    <row r="222" spans="1:38">
      <c r="B222" s="1"/>
      <c r="C222" s="1"/>
      <c r="D222" s="1"/>
      <c r="E222" s="1"/>
      <c r="H222" s="1"/>
      <c r="I222" s="1"/>
      <c r="J222" s="1"/>
      <c r="K222" s="1"/>
    </row>
    <row r="223" spans="1:38">
      <c r="A223" s="4" t="s">
        <v>11</v>
      </c>
      <c r="B223" t="s">
        <v>196</v>
      </c>
      <c r="C223" t="s">
        <v>198</v>
      </c>
      <c r="D223" t="s">
        <v>199</v>
      </c>
    </row>
    <row r="224" spans="1:38">
      <c r="A224" s="23" t="s">
        <v>63</v>
      </c>
      <c r="B224" s="140">
        <v>0</v>
      </c>
      <c r="C224" s="140">
        <v>0</v>
      </c>
      <c r="D224" s="140">
        <v>0</v>
      </c>
    </row>
    <row r="225" spans="1:4">
      <c r="A225" s="23" t="s">
        <v>266</v>
      </c>
      <c r="B225" s="140">
        <v>262</v>
      </c>
      <c r="C225" s="140">
        <v>60</v>
      </c>
      <c r="D225" s="140">
        <v>0</v>
      </c>
    </row>
    <row r="226" spans="1:4">
      <c r="A226" s="23" t="s">
        <v>39</v>
      </c>
      <c r="B226" s="140">
        <v>2587</v>
      </c>
      <c r="C226" s="140">
        <v>379</v>
      </c>
      <c r="D226" s="140">
        <v>0</v>
      </c>
    </row>
    <row r="227" spans="1:4">
      <c r="A227" s="23" t="s">
        <v>242</v>
      </c>
      <c r="B227" s="140">
        <v>13071</v>
      </c>
      <c r="C227" s="140">
        <v>519</v>
      </c>
      <c r="D227" s="140">
        <v>0</v>
      </c>
    </row>
    <row r="228" spans="1:4">
      <c r="A228" s="23" t="s">
        <v>1178</v>
      </c>
      <c r="B228" s="140">
        <v>152</v>
      </c>
      <c r="C228" s="140">
        <v>38</v>
      </c>
      <c r="D228" s="140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6">
    <tabColor theme="1" tint="0.34998626667073579"/>
  </sheetPr>
  <dimension ref="A1"/>
  <sheetViews>
    <sheetView zoomScale="85" zoomScaleNormal="85" workbookViewId="0">
      <pane ySplit="1" topLeftCell="A2" activePane="bottomLeft" state="frozen"/>
      <selection pane="bottomLeft" activeCell="J13" sqref="J13"/>
    </sheetView>
  </sheetViews>
  <sheetFormatPr defaultRowHeight="16.5"/>
  <sheetData/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7">
    <tabColor theme="1" tint="0.34998626667073579"/>
  </sheetPr>
  <dimension ref="A1:BO3691"/>
  <sheetViews>
    <sheetView topLeftCell="Y1" zoomScale="85" zoomScaleNormal="85" workbookViewId="0">
      <pane ySplit="1" topLeftCell="A2" activePane="bottomLeft" state="frozen"/>
      <selection pane="bottomLeft" activeCell="U18" sqref="U18"/>
    </sheetView>
  </sheetViews>
  <sheetFormatPr defaultRowHeight="16.5"/>
  <cols>
    <col min="1" max="4" width="9" style="1"/>
    <col min="5" max="5" width="10.125" style="6" bestFit="1" customWidth="1"/>
    <col min="6" max="6" width="9" style="1"/>
    <col min="7" max="7" width="11.875" style="1" bestFit="1" customWidth="1"/>
    <col min="8" max="8" width="9.875" style="1" customWidth="1"/>
    <col min="9" max="9" width="10" style="1" customWidth="1"/>
    <col min="10" max="10" width="9" style="1"/>
    <col min="11" max="11" width="10" style="1" customWidth="1"/>
    <col min="12" max="16" width="9" style="1"/>
    <col min="17" max="17" width="6.25" customWidth="1"/>
    <col min="19" max="19" width="10.75" customWidth="1"/>
    <col min="20" max="20" width="18.125" customWidth="1"/>
    <col min="21" max="21" width="17.125" customWidth="1"/>
    <col min="22" max="22" width="10.75" customWidth="1"/>
    <col min="23" max="23" width="12.125" bestFit="1" customWidth="1"/>
    <col min="24" max="24" width="12.125" customWidth="1"/>
    <col min="25" max="25" width="18.75" customWidth="1"/>
    <col min="26" max="26" width="10.5" customWidth="1"/>
    <col min="27" max="27" width="10.75" customWidth="1"/>
    <col min="28" max="28" width="12.125" bestFit="1" customWidth="1"/>
    <col min="29" max="29" width="12.125" customWidth="1"/>
    <col min="30" max="30" width="21.25" customWidth="1"/>
    <col min="31" max="31" width="6.625" customWidth="1"/>
    <col min="32" max="32" width="10.75" bestFit="1" customWidth="1"/>
    <col min="33" max="33" width="12.125" bestFit="1" customWidth="1"/>
    <col min="34" max="34" width="12.125" customWidth="1"/>
    <col min="35" max="35" width="18.75" style="7" customWidth="1"/>
    <col min="36" max="36" width="13.125" style="7" customWidth="1"/>
    <col min="37" max="37" width="16.875" bestFit="1" customWidth="1"/>
    <col min="38" max="38" width="9.875" bestFit="1" customWidth="1"/>
    <col min="39" max="39" width="12.125" customWidth="1"/>
    <col min="40" max="40" width="21.25" style="7" customWidth="1"/>
    <col min="41" max="41" width="17.5" customWidth="1"/>
    <col min="42" max="42" width="21.5" bestFit="1" customWidth="1"/>
    <col min="43" max="43" width="12.125" bestFit="1" customWidth="1"/>
    <col min="44" max="44" width="23.5" customWidth="1"/>
    <col min="45" max="45" width="14.375" bestFit="1" customWidth="1"/>
    <col min="46" max="46" width="10.75" style="49" customWidth="1"/>
    <col min="47" max="47" width="18.125" bestFit="1" customWidth="1"/>
    <col min="48" max="50" width="18.125" customWidth="1"/>
    <col min="51" max="55" width="18.125" bestFit="1" customWidth="1"/>
    <col min="56" max="58" width="18.125" customWidth="1"/>
    <col min="59" max="59" width="14.375" bestFit="1" customWidth="1"/>
    <col min="60" max="60" width="18.125" style="49" bestFit="1" customWidth="1"/>
    <col min="61" max="61" width="18.125" customWidth="1"/>
    <col min="62" max="62" width="17" bestFit="1" customWidth="1"/>
    <col min="63" max="63" width="16.25" customWidth="1"/>
    <col min="64" max="64" width="10.75" bestFit="1" customWidth="1"/>
    <col min="65" max="66" width="12.125" bestFit="1" customWidth="1"/>
    <col min="67" max="67" width="21.25" style="7" bestFit="1" customWidth="1"/>
    <col min="68" max="71" width="17.125" bestFit="1" customWidth="1"/>
    <col min="72" max="73" width="17.125" customWidth="1"/>
    <col min="74" max="74" width="17.125" bestFit="1" customWidth="1"/>
    <col min="75" max="75" width="17.125" customWidth="1"/>
    <col min="76" max="76" width="10.125" customWidth="1"/>
    <col min="77" max="80" width="17.125" customWidth="1"/>
    <col min="81" max="88" width="17.125" bestFit="1" customWidth="1"/>
  </cols>
  <sheetData>
    <row r="1" spans="1:67">
      <c r="A1" s="24" t="s">
        <v>0</v>
      </c>
      <c r="B1" s="24" t="s">
        <v>6</v>
      </c>
      <c r="C1" s="24" t="s">
        <v>1</v>
      </c>
      <c r="D1" s="24" t="s">
        <v>2</v>
      </c>
      <c r="E1" s="25" t="s">
        <v>3</v>
      </c>
      <c r="F1" s="24" t="s">
        <v>195</v>
      </c>
      <c r="G1" s="24" t="s">
        <v>605</v>
      </c>
      <c r="H1" s="24" t="s">
        <v>201</v>
      </c>
      <c r="I1" s="24" t="s">
        <v>207</v>
      </c>
      <c r="J1" s="24" t="s">
        <v>200</v>
      </c>
      <c r="K1" s="24" t="s">
        <v>208</v>
      </c>
      <c r="L1" s="24" t="s">
        <v>209</v>
      </c>
      <c r="M1" s="24" t="s">
        <v>210</v>
      </c>
      <c r="N1" s="24" t="s">
        <v>211</v>
      </c>
      <c r="O1" s="24" t="s">
        <v>212</v>
      </c>
      <c r="P1" s="24" t="s">
        <v>631</v>
      </c>
      <c r="AF1" s="4" t="s">
        <v>193</v>
      </c>
      <c r="AG1" t="s">
        <v>13</v>
      </c>
      <c r="AK1" s="4" t="s">
        <v>193</v>
      </c>
      <c r="AL1" t="s">
        <v>13</v>
      </c>
      <c r="AP1" s="4" t="s">
        <v>193</v>
      </c>
      <c r="AQ1" t="s">
        <v>13</v>
      </c>
      <c r="AT1"/>
      <c r="AU1" s="4" t="s">
        <v>125</v>
      </c>
      <c r="BH1" s="26" t="s">
        <v>15</v>
      </c>
      <c r="BI1" s="1" t="s">
        <v>13</v>
      </c>
      <c r="BJ1" s="1">
        <f>ROUND(GETPIVOTDATA("加總 - 總DPPM",$BH$3),0)</f>
        <v>3294</v>
      </c>
      <c r="BL1" s="4" t="s">
        <v>193</v>
      </c>
      <c r="BM1" t="s">
        <v>13</v>
      </c>
    </row>
    <row r="2" spans="1:67">
      <c r="A2" s="1">
        <v>2024</v>
      </c>
      <c r="B2" s="1" t="s">
        <v>17</v>
      </c>
      <c r="C2" s="1" t="s">
        <v>18</v>
      </c>
      <c r="D2" s="1" t="s">
        <v>642</v>
      </c>
      <c r="E2" s="6">
        <v>45293</v>
      </c>
      <c r="F2" s="1" t="s">
        <v>64</v>
      </c>
      <c r="G2" s="1" t="s">
        <v>1173</v>
      </c>
      <c r="H2" s="1">
        <v>2</v>
      </c>
      <c r="I2" s="1">
        <v>2</v>
      </c>
      <c r="J2" s="1">
        <v>0</v>
      </c>
      <c r="K2" s="1">
        <v>0</v>
      </c>
      <c r="L2" s="1">
        <v>12</v>
      </c>
      <c r="M2" s="1">
        <v>12</v>
      </c>
      <c r="N2" s="1">
        <v>0</v>
      </c>
      <c r="P2" s="1" t="s">
        <v>632</v>
      </c>
      <c r="S2" s="4" t="s">
        <v>193</v>
      </c>
      <c r="T2" t="s">
        <v>13</v>
      </c>
      <c r="V2" s="4" t="s">
        <v>193</v>
      </c>
      <c r="W2" t="s">
        <v>13</v>
      </c>
      <c r="AA2" s="4" t="s">
        <v>193</v>
      </c>
      <c r="AB2" t="s">
        <v>13</v>
      </c>
      <c r="AF2" s="4" t="s">
        <v>194</v>
      </c>
      <c r="AG2" t="s">
        <v>13</v>
      </c>
      <c r="AK2" s="4" t="s">
        <v>194</v>
      </c>
      <c r="AL2" t="s">
        <v>13</v>
      </c>
      <c r="AP2" s="4" t="s">
        <v>194</v>
      </c>
      <c r="AQ2" t="s">
        <v>13</v>
      </c>
      <c r="AT2"/>
      <c r="AU2" t="s">
        <v>64</v>
      </c>
      <c r="AY2" t="s">
        <v>8</v>
      </c>
      <c r="BC2" t="s">
        <v>38</v>
      </c>
      <c r="BH2" s="1"/>
      <c r="BI2" s="1"/>
      <c r="BJ2" s="1"/>
      <c r="BL2" s="4" t="s">
        <v>194</v>
      </c>
      <c r="BM2" t="s">
        <v>13</v>
      </c>
    </row>
    <row r="3" spans="1:67">
      <c r="A3" s="1">
        <v>2024</v>
      </c>
      <c r="B3" s="1" t="s">
        <v>17</v>
      </c>
      <c r="C3" s="1" t="s">
        <v>18</v>
      </c>
      <c r="D3" s="1" t="s">
        <v>642</v>
      </c>
      <c r="E3" s="6">
        <v>45293</v>
      </c>
      <c r="F3" s="1" t="s">
        <v>64</v>
      </c>
      <c r="G3" s="1" t="s">
        <v>613</v>
      </c>
      <c r="H3" s="1">
        <v>5</v>
      </c>
      <c r="I3" s="1">
        <v>5</v>
      </c>
      <c r="J3" s="1">
        <v>0</v>
      </c>
      <c r="K3" s="1">
        <v>0</v>
      </c>
      <c r="L3" s="1">
        <v>384</v>
      </c>
      <c r="M3" s="1">
        <v>64</v>
      </c>
      <c r="N3" s="1">
        <v>0</v>
      </c>
      <c r="P3" s="1" t="s">
        <v>632</v>
      </c>
      <c r="S3" s="4" t="s">
        <v>194</v>
      </c>
      <c r="T3" t="s">
        <v>13</v>
      </c>
      <c r="V3" s="4" t="s">
        <v>194</v>
      </c>
      <c r="W3" t="s">
        <v>13</v>
      </c>
      <c r="AA3" s="4" t="s">
        <v>194</v>
      </c>
      <c r="AB3" t="s">
        <v>13</v>
      </c>
      <c r="AF3" s="4" t="s">
        <v>220</v>
      </c>
      <c r="AG3" t="s">
        <v>13</v>
      </c>
      <c r="AK3" s="4" t="s">
        <v>220</v>
      </c>
      <c r="AL3" t="s">
        <v>13</v>
      </c>
      <c r="AP3" s="4" t="s">
        <v>220</v>
      </c>
      <c r="AQ3" t="s">
        <v>13</v>
      </c>
      <c r="AT3" s="4" t="s">
        <v>11</v>
      </c>
      <c r="AU3" t="s">
        <v>215</v>
      </c>
      <c r="AV3" t="s">
        <v>216</v>
      </c>
      <c r="AW3" t="s">
        <v>218</v>
      </c>
      <c r="AX3" t="s">
        <v>219</v>
      </c>
      <c r="AY3" t="s">
        <v>215</v>
      </c>
      <c r="AZ3" t="s">
        <v>216</v>
      </c>
      <c r="BA3" t="s">
        <v>218</v>
      </c>
      <c r="BB3" t="s">
        <v>219</v>
      </c>
      <c r="BC3" t="s">
        <v>215</v>
      </c>
      <c r="BD3" t="s">
        <v>216</v>
      </c>
      <c r="BE3" t="s">
        <v>218</v>
      </c>
      <c r="BF3" t="s">
        <v>219</v>
      </c>
      <c r="BH3" s="1" t="s">
        <v>218</v>
      </c>
      <c r="BI3" s="1" t="s">
        <v>219</v>
      </c>
      <c r="BJ3" s="1" t="s">
        <v>607</v>
      </c>
      <c r="BL3" s="4" t="s">
        <v>220</v>
      </c>
      <c r="BM3" t="s">
        <v>13</v>
      </c>
    </row>
    <row r="4" spans="1:67">
      <c r="A4" s="1">
        <v>2024</v>
      </c>
      <c r="B4" s="1" t="s">
        <v>17</v>
      </c>
      <c r="C4" s="1" t="s">
        <v>18</v>
      </c>
      <c r="D4" s="1" t="s">
        <v>642</v>
      </c>
      <c r="E4" s="6">
        <v>45293</v>
      </c>
      <c r="F4" s="1" t="s">
        <v>64</v>
      </c>
      <c r="G4" s="1" t="s">
        <v>603</v>
      </c>
      <c r="H4" s="1">
        <v>1</v>
      </c>
      <c r="I4" s="1">
        <v>1</v>
      </c>
      <c r="J4" s="1">
        <v>0</v>
      </c>
      <c r="K4" s="1">
        <v>0</v>
      </c>
      <c r="L4" s="1">
        <v>4622</v>
      </c>
      <c r="M4" s="1">
        <v>68</v>
      </c>
      <c r="N4" s="1">
        <v>0</v>
      </c>
      <c r="P4" s="1" t="s">
        <v>629</v>
      </c>
      <c r="S4" s="4" t="s">
        <v>220</v>
      </c>
      <c r="T4" t="s">
        <v>13</v>
      </c>
      <c r="V4" s="4" t="s">
        <v>220</v>
      </c>
      <c r="W4" t="s">
        <v>13</v>
      </c>
      <c r="AA4" s="4" t="s">
        <v>220</v>
      </c>
      <c r="AB4" t="s">
        <v>13</v>
      </c>
      <c r="AF4" s="4" t="s">
        <v>213</v>
      </c>
      <c r="AG4" t="s">
        <v>13</v>
      </c>
      <c r="AK4" s="4" t="s">
        <v>213</v>
      </c>
      <c r="AL4" t="s">
        <v>13</v>
      </c>
      <c r="AP4" s="4" t="s">
        <v>213</v>
      </c>
      <c r="AQ4" t="s">
        <v>13</v>
      </c>
      <c r="AT4" s="50">
        <v>45293</v>
      </c>
      <c r="AU4" s="139">
        <v>69</v>
      </c>
      <c r="AV4" s="139">
        <v>0</v>
      </c>
      <c r="AW4" s="139">
        <v>3869</v>
      </c>
      <c r="AX4" s="139">
        <v>0</v>
      </c>
      <c r="AY4" s="139">
        <v>12</v>
      </c>
      <c r="AZ4" s="139">
        <v>0</v>
      </c>
      <c r="BA4" s="139">
        <v>523</v>
      </c>
      <c r="BB4" s="139">
        <v>0</v>
      </c>
      <c r="BC4" s="139">
        <v>42</v>
      </c>
      <c r="BD4" s="139">
        <v>0</v>
      </c>
      <c r="BE4" s="139">
        <v>1663</v>
      </c>
      <c r="BF4" s="139">
        <v>0</v>
      </c>
      <c r="BH4" s="140">
        <v>1064164</v>
      </c>
      <c r="BI4" s="140">
        <v>3505</v>
      </c>
      <c r="BJ4" s="140">
        <v>3293.665262121252</v>
      </c>
    </row>
    <row r="5" spans="1:67">
      <c r="A5" s="1">
        <v>2024</v>
      </c>
      <c r="B5" s="1" t="s">
        <v>17</v>
      </c>
      <c r="C5" s="1" t="s">
        <v>18</v>
      </c>
      <c r="D5" s="1" t="s">
        <v>642</v>
      </c>
      <c r="E5" s="6">
        <v>45293</v>
      </c>
      <c r="F5" s="1" t="s">
        <v>64</v>
      </c>
      <c r="G5" s="1" t="s">
        <v>687</v>
      </c>
      <c r="H5" s="1">
        <v>2</v>
      </c>
      <c r="I5" s="1">
        <v>2</v>
      </c>
      <c r="J5" s="1">
        <v>0</v>
      </c>
      <c r="K5" s="1">
        <v>0</v>
      </c>
      <c r="L5" s="1">
        <v>1912</v>
      </c>
      <c r="M5" s="1">
        <v>134</v>
      </c>
      <c r="N5" s="1">
        <v>0</v>
      </c>
      <c r="P5" s="1" t="s">
        <v>632</v>
      </c>
      <c r="AT5" s="50">
        <v>45294</v>
      </c>
      <c r="AU5" s="139">
        <v>85</v>
      </c>
      <c r="AV5" s="139">
        <v>4</v>
      </c>
      <c r="AW5" s="139">
        <v>5066</v>
      </c>
      <c r="AX5" s="139">
        <v>11</v>
      </c>
      <c r="AY5" s="139">
        <v>9</v>
      </c>
      <c r="AZ5" s="139">
        <v>0</v>
      </c>
      <c r="BA5" s="139">
        <v>823</v>
      </c>
      <c r="BB5" s="139">
        <v>0</v>
      </c>
      <c r="BC5" s="139">
        <v>48</v>
      </c>
      <c r="BD5" s="139">
        <v>1</v>
      </c>
      <c r="BE5" s="139">
        <v>1573</v>
      </c>
      <c r="BF5" s="139">
        <v>15</v>
      </c>
      <c r="BH5"/>
      <c r="BL5" s="4" t="s">
        <v>11</v>
      </c>
      <c r="BM5" t="s">
        <v>225</v>
      </c>
      <c r="BN5" t="s">
        <v>228</v>
      </c>
      <c r="BO5" s="7" t="s">
        <v>634</v>
      </c>
    </row>
    <row r="6" spans="1:67">
      <c r="A6" s="1">
        <v>2024</v>
      </c>
      <c r="B6" s="1" t="s">
        <v>17</v>
      </c>
      <c r="C6" s="1" t="s">
        <v>18</v>
      </c>
      <c r="D6" s="1" t="s">
        <v>642</v>
      </c>
      <c r="E6" s="6">
        <v>45293</v>
      </c>
      <c r="F6" s="1" t="s">
        <v>64</v>
      </c>
      <c r="G6" s="1" t="s">
        <v>547</v>
      </c>
      <c r="H6" s="1">
        <v>1</v>
      </c>
      <c r="I6" s="1">
        <v>1</v>
      </c>
      <c r="J6" s="1">
        <v>0</v>
      </c>
      <c r="K6" s="1">
        <v>0</v>
      </c>
      <c r="L6" s="1">
        <v>417</v>
      </c>
      <c r="M6" s="1">
        <v>47</v>
      </c>
      <c r="N6" s="1">
        <v>0</v>
      </c>
      <c r="P6" s="1" t="s">
        <v>632</v>
      </c>
      <c r="S6" s="4" t="s">
        <v>11</v>
      </c>
      <c r="T6" t="s">
        <v>215</v>
      </c>
      <c r="V6" s="4" t="s">
        <v>11</v>
      </c>
      <c r="W6" t="s">
        <v>225</v>
      </c>
      <c r="X6" t="s">
        <v>228</v>
      </c>
      <c r="Y6" s="7" t="s">
        <v>230</v>
      </c>
      <c r="AA6" s="4" t="s">
        <v>11</v>
      </c>
      <c r="AB6" t="s">
        <v>227</v>
      </c>
      <c r="AC6" t="s">
        <v>226</v>
      </c>
      <c r="AD6" t="s">
        <v>231</v>
      </c>
      <c r="AF6" s="4" t="s">
        <v>11</v>
      </c>
      <c r="AG6" t="s">
        <v>225</v>
      </c>
      <c r="AH6" t="s">
        <v>228</v>
      </c>
      <c r="AI6" s="7" t="s">
        <v>230</v>
      </c>
      <c r="AJ6"/>
      <c r="AK6" s="4" t="s">
        <v>11</v>
      </c>
      <c r="AL6" t="s">
        <v>229</v>
      </c>
      <c r="AM6" t="s">
        <v>226</v>
      </c>
      <c r="AN6" s="7" t="s">
        <v>231</v>
      </c>
      <c r="AP6" s="4" t="s">
        <v>11</v>
      </c>
      <c r="AQ6" t="s">
        <v>225</v>
      </c>
      <c r="AR6" s="7" t="s">
        <v>232</v>
      </c>
      <c r="AT6" s="50">
        <v>45295</v>
      </c>
      <c r="AU6" s="139">
        <v>76</v>
      </c>
      <c r="AV6" s="139">
        <v>1</v>
      </c>
      <c r="AW6" s="139">
        <v>3780</v>
      </c>
      <c r="AX6" s="139">
        <v>20</v>
      </c>
      <c r="AY6" s="139">
        <v>8</v>
      </c>
      <c r="AZ6" s="139">
        <v>0</v>
      </c>
      <c r="BA6" s="139">
        <v>625</v>
      </c>
      <c r="BB6" s="139">
        <v>0</v>
      </c>
      <c r="BC6" s="139">
        <v>50</v>
      </c>
      <c r="BD6" s="139">
        <v>7</v>
      </c>
      <c r="BE6" s="139">
        <v>1488</v>
      </c>
      <c r="BF6" s="139">
        <v>24</v>
      </c>
      <c r="BH6"/>
      <c r="BL6" s="23" t="s">
        <v>628</v>
      </c>
      <c r="BM6" s="139">
        <v>1811</v>
      </c>
      <c r="BN6" s="139">
        <v>67</v>
      </c>
      <c r="BO6" s="7">
        <v>3.6996134732192161E-2</v>
      </c>
    </row>
    <row r="7" spans="1:67">
      <c r="A7" s="1">
        <v>2024</v>
      </c>
      <c r="B7" s="1" t="s">
        <v>17</v>
      </c>
      <c r="C7" s="1" t="s">
        <v>18</v>
      </c>
      <c r="D7" s="1" t="s">
        <v>642</v>
      </c>
      <c r="E7" s="6">
        <v>45293</v>
      </c>
      <c r="F7" s="1" t="s">
        <v>64</v>
      </c>
      <c r="G7" s="1" t="s">
        <v>55</v>
      </c>
      <c r="H7" s="1">
        <v>1</v>
      </c>
      <c r="I7" s="1">
        <v>1</v>
      </c>
      <c r="J7" s="1">
        <v>0</v>
      </c>
      <c r="K7" s="1">
        <v>0</v>
      </c>
      <c r="L7" s="1">
        <v>50</v>
      </c>
      <c r="M7" s="1">
        <v>20</v>
      </c>
      <c r="N7" s="1">
        <v>0</v>
      </c>
      <c r="P7" s="1" t="s">
        <v>633</v>
      </c>
      <c r="S7" s="23" t="s">
        <v>64</v>
      </c>
      <c r="T7" s="139">
        <v>11362</v>
      </c>
      <c r="V7" s="23" t="s">
        <v>64</v>
      </c>
      <c r="W7" s="139">
        <v>11362</v>
      </c>
      <c r="X7" s="139">
        <v>164</v>
      </c>
      <c r="Y7" s="7">
        <v>1.4434078507305052E-2</v>
      </c>
      <c r="AA7" s="23" t="s">
        <v>64</v>
      </c>
      <c r="AB7" s="139">
        <v>658022</v>
      </c>
      <c r="AC7" s="139">
        <v>1912</v>
      </c>
      <c r="AD7" s="7">
        <v>2.9056779256620598E-3</v>
      </c>
      <c r="AE7" s="7"/>
      <c r="AF7" s="23" t="s">
        <v>1320</v>
      </c>
      <c r="AG7" s="139">
        <v>2</v>
      </c>
      <c r="AH7" s="139">
        <v>1</v>
      </c>
      <c r="AI7" s="7">
        <v>0.5</v>
      </c>
      <c r="AJ7"/>
      <c r="AK7" s="23" t="s">
        <v>1277</v>
      </c>
      <c r="AL7" s="139">
        <v>220</v>
      </c>
      <c r="AM7" s="139">
        <v>53</v>
      </c>
      <c r="AN7" s="7">
        <v>0.24090909090909091</v>
      </c>
      <c r="AP7" s="23" t="s">
        <v>1173</v>
      </c>
      <c r="AQ7" s="139">
        <v>586</v>
      </c>
      <c r="AR7" s="7">
        <v>0</v>
      </c>
      <c r="AT7" s="50">
        <v>45296</v>
      </c>
      <c r="AU7" s="139">
        <v>85</v>
      </c>
      <c r="AV7" s="139">
        <v>2</v>
      </c>
      <c r="AW7" s="139">
        <v>5504</v>
      </c>
      <c r="AX7" s="139">
        <v>49</v>
      </c>
      <c r="AY7" s="139">
        <v>6</v>
      </c>
      <c r="AZ7" s="139">
        <v>0</v>
      </c>
      <c r="BA7" s="139">
        <v>332</v>
      </c>
      <c r="BB7" s="139">
        <v>0</v>
      </c>
      <c r="BC7" s="139">
        <v>48</v>
      </c>
      <c r="BD7" s="139">
        <v>0</v>
      </c>
      <c r="BE7" s="139">
        <v>1129</v>
      </c>
      <c r="BF7" s="139">
        <v>0</v>
      </c>
      <c r="BH7"/>
      <c r="BJ7" s="7">
        <f>GETPIVOTDATA("加總 - 異常批數",$BH$10,"類別","沖壓類")/GETPIVOTDATA("加總 - 檢驗批數",$BH$10,"類別","沖壓類")</f>
        <v>2.1014492753623187E-2</v>
      </c>
      <c r="BL7" s="23" t="s">
        <v>45</v>
      </c>
      <c r="BM7" s="139">
        <v>7899</v>
      </c>
      <c r="BN7" s="139">
        <v>214</v>
      </c>
      <c r="BO7" s="7">
        <v>2.7092036966704647E-2</v>
      </c>
    </row>
    <row r="8" spans="1:67">
      <c r="A8" s="1">
        <v>2024</v>
      </c>
      <c r="B8" s="1" t="s">
        <v>17</v>
      </c>
      <c r="C8" s="1" t="s">
        <v>18</v>
      </c>
      <c r="D8" s="1" t="s">
        <v>642</v>
      </c>
      <c r="E8" s="6">
        <v>45293</v>
      </c>
      <c r="F8" s="1" t="s">
        <v>64</v>
      </c>
      <c r="G8" s="1" t="s">
        <v>554</v>
      </c>
      <c r="H8" s="1">
        <v>1</v>
      </c>
      <c r="I8" s="1">
        <v>1</v>
      </c>
      <c r="J8" s="1">
        <v>0</v>
      </c>
      <c r="K8" s="1">
        <v>0</v>
      </c>
      <c r="L8" s="1">
        <v>47</v>
      </c>
      <c r="M8" s="1">
        <v>20</v>
      </c>
      <c r="N8" s="1">
        <v>0</v>
      </c>
      <c r="P8" s="1" t="s">
        <v>632</v>
      </c>
      <c r="S8" s="23" t="s">
        <v>8</v>
      </c>
      <c r="T8" s="139">
        <v>2760</v>
      </c>
      <c r="V8" s="23" t="s">
        <v>8</v>
      </c>
      <c r="W8" s="139">
        <v>2760</v>
      </c>
      <c r="X8" s="139">
        <v>58</v>
      </c>
      <c r="Y8" s="7">
        <v>2.1014492753623187E-2</v>
      </c>
      <c r="AA8" s="23" t="s">
        <v>8</v>
      </c>
      <c r="AB8" s="139">
        <v>170502</v>
      </c>
      <c r="AC8" s="139">
        <v>549</v>
      </c>
      <c r="AD8" s="7">
        <v>3.2199035788436497E-3</v>
      </c>
      <c r="AF8" s="23" t="s">
        <v>1277</v>
      </c>
      <c r="AG8" s="139">
        <v>2</v>
      </c>
      <c r="AH8" s="139">
        <v>1</v>
      </c>
      <c r="AI8" s="7">
        <v>0.5</v>
      </c>
      <c r="AJ8"/>
      <c r="AK8" s="23" t="s">
        <v>1247</v>
      </c>
      <c r="AL8" s="139">
        <v>187</v>
      </c>
      <c r="AM8" s="139">
        <v>40</v>
      </c>
      <c r="AN8" s="7">
        <v>0.21390374331550802</v>
      </c>
      <c r="AP8" s="23" t="s">
        <v>613</v>
      </c>
      <c r="AQ8" s="139">
        <v>298</v>
      </c>
      <c r="AR8" s="7">
        <v>0</v>
      </c>
      <c r="AT8" s="50">
        <v>45299</v>
      </c>
      <c r="AU8" s="139">
        <v>90</v>
      </c>
      <c r="AV8" s="139">
        <v>1</v>
      </c>
      <c r="AW8" s="139">
        <v>5791</v>
      </c>
      <c r="AX8" s="139">
        <v>2</v>
      </c>
      <c r="AY8" s="139">
        <v>7</v>
      </c>
      <c r="AZ8" s="139">
        <v>0</v>
      </c>
      <c r="BA8" s="139">
        <v>327</v>
      </c>
      <c r="BB8" s="139">
        <v>0</v>
      </c>
      <c r="BC8" s="139">
        <v>29</v>
      </c>
      <c r="BD8" s="139">
        <v>2</v>
      </c>
      <c r="BE8" s="139">
        <v>815</v>
      </c>
      <c r="BF8" s="139">
        <v>6</v>
      </c>
      <c r="BH8" s="4" t="s">
        <v>15</v>
      </c>
      <c r="BI8" t="s">
        <v>13</v>
      </c>
      <c r="BJ8" s="7">
        <f>GETPIVOTDATA("加總 - 異常批數",$BH$10,"類別","外購類")/GETPIVOTDATA("加總 - 檢驗批數",$BH$10,"類別","外購類")</f>
        <v>1.4434078507305052E-2</v>
      </c>
      <c r="BL8" s="23" t="s">
        <v>630</v>
      </c>
      <c r="BM8" s="139">
        <v>370</v>
      </c>
      <c r="BN8" s="139">
        <v>9</v>
      </c>
      <c r="BO8" s="7">
        <v>2.4324324324324326E-2</v>
      </c>
    </row>
    <row r="9" spans="1:67">
      <c r="A9" s="1">
        <v>2024</v>
      </c>
      <c r="B9" s="1" t="s">
        <v>17</v>
      </c>
      <c r="C9" s="1" t="s">
        <v>18</v>
      </c>
      <c r="D9" s="1" t="s">
        <v>642</v>
      </c>
      <c r="E9" s="6">
        <v>45293</v>
      </c>
      <c r="F9" s="1" t="s">
        <v>64</v>
      </c>
      <c r="G9" s="1" t="s">
        <v>530</v>
      </c>
      <c r="H9" s="1">
        <v>1</v>
      </c>
      <c r="I9" s="1">
        <v>1</v>
      </c>
      <c r="J9" s="1">
        <v>0</v>
      </c>
      <c r="K9" s="1">
        <v>0</v>
      </c>
      <c r="L9" s="1">
        <v>2000</v>
      </c>
      <c r="M9" s="1">
        <v>53</v>
      </c>
      <c r="N9" s="1">
        <v>0</v>
      </c>
      <c r="P9" s="1" t="s">
        <v>632</v>
      </c>
      <c r="S9" s="23" t="s">
        <v>38</v>
      </c>
      <c r="T9" s="139">
        <v>7899</v>
      </c>
      <c r="V9" s="23" t="s">
        <v>38</v>
      </c>
      <c r="W9" s="139">
        <v>7899</v>
      </c>
      <c r="X9" s="139">
        <v>214</v>
      </c>
      <c r="Y9" s="7">
        <v>2.7092036966704647E-2</v>
      </c>
      <c r="AA9" s="23" t="s">
        <v>38</v>
      </c>
      <c r="AB9" s="139">
        <v>235640</v>
      </c>
      <c r="AC9" s="139">
        <v>1044</v>
      </c>
      <c r="AD9" s="7">
        <v>4.4304871838397554E-3</v>
      </c>
      <c r="AF9" s="23" t="s">
        <v>1241</v>
      </c>
      <c r="AG9" s="139">
        <v>33</v>
      </c>
      <c r="AH9" s="139">
        <v>11</v>
      </c>
      <c r="AI9" s="7">
        <v>0.33333333333333331</v>
      </c>
      <c r="AJ9"/>
      <c r="AK9" s="23" t="s">
        <v>554</v>
      </c>
      <c r="AL9" s="139">
        <v>145</v>
      </c>
      <c r="AM9" s="139">
        <v>20</v>
      </c>
      <c r="AN9" s="7">
        <v>0.13793103448275862</v>
      </c>
      <c r="AP9" s="23" t="s">
        <v>60</v>
      </c>
      <c r="AQ9" s="139">
        <v>171</v>
      </c>
      <c r="AR9" s="7">
        <v>0</v>
      </c>
      <c r="AT9" s="50">
        <v>45300</v>
      </c>
      <c r="AU9" s="139">
        <v>81</v>
      </c>
      <c r="AV9" s="139">
        <v>5</v>
      </c>
      <c r="AW9" s="139">
        <v>6239</v>
      </c>
      <c r="AX9" s="139">
        <v>48</v>
      </c>
      <c r="AY9" s="139">
        <v>8</v>
      </c>
      <c r="AZ9" s="139">
        <v>0</v>
      </c>
      <c r="BA9" s="139">
        <v>576</v>
      </c>
      <c r="BB9" s="139">
        <v>0</v>
      </c>
      <c r="BC9" s="139">
        <v>53</v>
      </c>
      <c r="BD9" s="139">
        <v>2</v>
      </c>
      <c r="BE9" s="139">
        <v>1365</v>
      </c>
      <c r="BF9" s="139">
        <v>7</v>
      </c>
      <c r="BH9"/>
      <c r="BJ9" s="7">
        <f>GETPIVOTDATA("加總 - 異常批數",$BH$10,"類別","電鍍類")/GETPIVOTDATA("加總 - 檢驗批數",$BH$10,"類別","電鍍類")</f>
        <v>2.7092036966704647E-2</v>
      </c>
      <c r="BL9" s="23" t="s">
        <v>627</v>
      </c>
      <c r="BM9" s="139">
        <v>3079</v>
      </c>
      <c r="BN9" s="139">
        <v>60</v>
      </c>
      <c r="BO9" s="7">
        <v>1.948684637869438E-2</v>
      </c>
    </row>
    <row r="10" spans="1:67">
      <c r="A10" s="1">
        <v>2024</v>
      </c>
      <c r="B10" s="1" t="s">
        <v>17</v>
      </c>
      <c r="C10" s="1" t="s">
        <v>18</v>
      </c>
      <c r="D10" s="1" t="s">
        <v>642</v>
      </c>
      <c r="E10" s="6">
        <v>45293</v>
      </c>
      <c r="F10" s="1" t="s">
        <v>64</v>
      </c>
      <c r="G10" s="1" t="s">
        <v>60</v>
      </c>
      <c r="H10" s="1">
        <v>8</v>
      </c>
      <c r="I10" s="1">
        <v>8</v>
      </c>
      <c r="J10" s="1">
        <v>0</v>
      </c>
      <c r="K10" s="1">
        <v>0</v>
      </c>
      <c r="L10" s="1">
        <v>4238</v>
      </c>
      <c r="M10" s="1">
        <v>381</v>
      </c>
      <c r="N10" s="1">
        <v>0</v>
      </c>
      <c r="P10" s="1" t="s">
        <v>629</v>
      </c>
      <c r="S10" s="23" t="s">
        <v>12</v>
      </c>
      <c r="T10" s="139">
        <v>22021</v>
      </c>
      <c r="V10" s="23" t="s">
        <v>12</v>
      </c>
      <c r="W10" s="139">
        <v>22021</v>
      </c>
      <c r="X10" s="139">
        <v>436</v>
      </c>
      <c r="Y10" s="7">
        <v>1.9799282503065257E-2</v>
      </c>
      <c r="AA10" s="23" t="s">
        <v>12</v>
      </c>
      <c r="AB10" s="139">
        <v>1064164</v>
      </c>
      <c r="AC10" s="139">
        <v>3505</v>
      </c>
      <c r="AD10" s="7">
        <v>3.2936652621212521E-3</v>
      </c>
      <c r="AF10" s="23" t="s">
        <v>606</v>
      </c>
      <c r="AG10" s="139">
        <v>6</v>
      </c>
      <c r="AH10" s="139">
        <v>2</v>
      </c>
      <c r="AI10" s="7">
        <v>0.33333333333333331</v>
      </c>
      <c r="AJ10"/>
      <c r="AK10" s="23" t="s">
        <v>1303</v>
      </c>
      <c r="AL10" s="139">
        <v>318</v>
      </c>
      <c r="AM10" s="139">
        <v>40</v>
      </c>
      <c r="AN10" s="7">
        <v>0.12578616352201258</v>
      </c>
      <c r="AP10" s="23" t="s">
        <v>61</v>
      </c>
      <c r="AQ10" s="139">
        <v>123</v>
      </c>
      <c r="AR10" s="7">
        <v>0</v>
      </c>
      <c r="AT10" s="50">
        <v>45301</v>
      </c>
      <c r="AU10" s="139">
        <v>86</v>
      </c>
      <c r="AV10" s="139">
        <v>3</v>
      </c>
      <c r="AW10" s="139">
        <v>6078</v>
      </c>
      <c r="AX10" s="139">
        <v>12</v>
      </c>
      <c r="AY10" s="139">
        <v>8</v>
      </c>
      <c r="AZ10" s="139">
        <v>0</v>
      </c>
      <c r="BA10" s="139">
        <v>496</v>
      </c>
      <c r="BB10" s="139">
        <v>0</v>
      </c>
      <c r="BC10" s="139">
        <v>27</v>
      </c>
      <c r="BD10" s="139">
        <v>1</v>
      </c>
      <c r="BE10" s="139">
        <v>736</v>
      </c>
      <c r="BF10" s="139">
        <v>1</v>
      </c>
      <c r="BH10" s="4" t="s">
        <v>11</v>
      </c>
      <c r="BI10" t="s">
        <v>215</v>
      </c>
      <c r="BJ10" t="s">
        <v>216</v>
      </c>
      <c r="BL10" s="23" t="s">
        <v>633</v>
      </c>
      <c r="BM10" s="139">
        <v>3279</v>
      </c>
      <c r="BN10" s="139">
        <v>41</v>
      </c>
      <c r="BO10" s="7">
        <v>1.2503812137846905E-2</v>
      </c>
    </row>
    <row r="11" spans="1:67">
      <c r="A11" s="1">
        <v>2024</v>
      </c>
      <c r="B11" s="1" t="s">
        <v>17</v>
      </c>
      <c r="C11" s="1" t="s">
        <v>18</v>
      </c>
      <c r="D11" s="1" t="s">
        <v>642</v>
      </c>
      <c r="E11" s="6">
        <v>45293</v>
      </c>
      <c r="F11" s="1" t="s">
        <v>64</v>
      </c>
      <c r="G11" s="1" t="s">
        <v>515</v>
      </c>
      <c r="H11" s="1">
        <v>4</v>
      </c>
      <c r="I11" s="1">
        <v>4</v>
      </c>
      <c r="J11" s="1">
        <v>0</v>
      </c>
      <c r="K11" s="1">
        <v>0</v>
      </c>
      <c r="L11" s="1">
        <v>18091</v>
      </c>
      <c r="M11" s="1">
        <v>295</v>
      </c>
      <c r="N11" s="1">
        <v>0</v>
      </c>
      <c r="P11" s="1" t="s">
        <v>629</v>
      </c>
      <c r="AF11" s="23" t="s">
        <v>1247</v>
      </c>
      <c r="AG11" s="139">
        <v>8</v>
      </c>
      <c r="AH11" s="139">
        <v>2</v>
      </c>
      <c r="AI11" s="7">
        <v>0.25</v>
      </c>
      <c r="AJ11"/>
      <c r="AK11" s="23" t="s">
        <v>414</v>
      </c>
      <c r="AL11" s="139">
        <v>190</v>
      </c>
      <c r="AM11" s="139">
        <v>18</v>
      </c>
      <c r="AN11" s="7">
        <v>9.4736842105263161E-2</v>
      </c>
      <c r="AP11" s="23" t="s">
        <v>1214</v>
      </c>
      <c r="AQ11" s="139">
        <v>75</v>
      </c>
      <c r="AR11" s="7">
        <v>0</v>
      </c>
      <c r="AT11" s="50">
        <v>45302</v>
      </c>
      <c r="AU11" s="139">
        <v>84</v>
      </c>
      <c r="AV11" s="139">
        <v>1</v>
      </c>
      <c r="AW11" s="139">
        <v>4480</v>
      </c>
      <c r="AX11" s="139">
        <v>3</v>
      </c>
      <c r="AY11" s="139">
        <v>13</v>
      </c>
      <c r="AZ11" s="139">
        <v>1</v>
      </c>
      <c r="BA11" s="139">
        <v>1074</v>
      </c>
      <c r="BB11" s="139">
        <v>25</v>
      </c>
      <c r="BC11" s="139">
        <v>50</v>
      </c>
      <c r="BD11" s="139">
        <v>3</v>
      </c>
      <c r="BE11" s="139">
        <v>1144</v>
      </c>
      <c r="BF11" s="139">
        <v>11</v>
      </c>
      <c r="BH11" s="23" t="s">
        <v>64</v>
      </c>
      <c r="BI11" s="139">
        <v>11362</v>
      </c>
      <c r="BJ11" s="139">
        <v>164</v>
      </c>
      <c r="BL11" s="23" t="s">
        <v>629</v>
      </c>
      <c r="BM11" s="139">
        <v>4544</v>
      </c>
      <c r="BN11" s="139">
        <v>42</v>
      </c>
      <c r="BO11" s="7">
        <v>9.2429577464788731E-3</v>
      </c>
    </row>
    <row r="12" spans="1:67">
      <c r="A12" s="1">
        <v>2024</v>
      </c>
      <c r="B12" s="1" t="s">
        <v>17</v>
      </c>
      <c r="C12" s="1" t="s">
        <v>18</v>
      </c>
      <c r="D12" s="1" t="s">
        <v>642</v>
      </c>
      <c r="E12" s="6">
        <v>45293</v>
      </c>
      <c r="F12" s="1" t="s">
        <v>64</v>
      </c>
      <c r="G12" s="8" t="s">
        <v>625</v>
      </c>
      <c r="H12" s="1">
        <v>3</v>
      </c>
      <c r="I12" s="1">
        <v>3</v>
      </c>
      <c r="J12" s="1">
        <v>0</v>
      </c>
      <c r="K12" s="1">
        <v>0</v>
      </c>
      <c r="L12" s="1">
        <v>519</v>
      </c>
      <c r="M12" s="1">
        <v>60</v>
      </c>
      <c r="N12" s="1">
        <v>0</v>
      </c>
      <c r="P12" s="1" t="s">
        <v>627</v>
      </c>
      <c r="AF12" s="23" t="s">
        <v>1303</v>
      </c>
      <c r="AG12" s="139">
        <v>9</v>
      </c>
      <c r="AH12" s="139">
        <v>2</v>
      </c>
      <c r="AI12" s="7">
        <v>0.22222222222222221</v>
      </c>
      <c r="AJ12"/>
      <c r="AK12" s="23" t="s">
        <v>402</v>
      </c>
      <c r="AL12" s="139">
        <v>326</v>
      </c>
      <c r="AM12" s="139">
        <v>20</v>
      </c>
      <c r="AN12" s="7">
        <v>6.1349693251533742E-2</v>
      </c>
      <c r="AP12" s="23" t="s">
        <v>62</v>
      </c>
      <c r="AQ12" s="139">
        <v>67</v>
      </c>
      <c r="AR12" s="7">
        <v>0</v>
      </c>
      <c r="AT12" s="50">
        <v>45303</v>
      </c>
      <c r="AU12" s="139">
        <v>67</v>
      </c>
      <c r="AV12" s="139">
        <v>1</v>
      </c>
      <c r="AW12" s="139">
        <v>3926</v>
      </c>
      <c r="AX12" s="139">
        <v>4</v>
      </c>
      <c r="AY12" s="139">
        <v>12</v>
      </c>
      <c r="AZ12" s="139">
        <v>0</v>
      </c>
      <c r="BA12" s="139">
        <v>787</v>
      </c>
      <c r="BB12" s="139">
        <v>0</v>
      </c>
      <c r="BC12" s="139">
        <v>49</v>
      </c>
      <c r="BD12" s="139">
        <v>1</v>
      </c>
      <c r="BE12" s="139">
        <v>1672</v>
      </c>
      <c r="BF12" s="139">
        <v>3</v>
      </c>
      <c r="BH12" s="23" t="s">
        <v>8</v>
      </c>
      <c r="BI12" s="139">
        <v>2760</v>
      </c>
      <c r="BJ12" s="139">
        <v>58</v>
      </c>
      <c r="BL12" s="23" t="s">
        <v>632</v>
      </c>
      <c r="BM12" s="139">
        <v>1039</v>
      </c>
      <c r="BN12" s="139">
        <v>3</v>
      </c>
      <c r="BO12" s="7">
        <v>2.8873917228103944E-3</v>
      </c>
    </row>
    <row r="13" spans="1:67">
      <c r="A13" s="1">
        <v>2024</v>
      </c>
      <c r="B13" s="1" t="s">
        <v>17</v>
      </c>
      <c r="C13" s="1" t="s">
        <v>18</v>
      </c>
      <c r="D13" s="1" t="s">
        <v>642</v>
      </c>
      <c r="E13" s="6">
        <v>45293</v>
      </c>
      <c r="F13" s="1" t="s">
        <v>64</v>
      </c>
      <c r="G13" s="1" t="s">
        <v>1182</v>
      </c>
      <c r="H13" s="1">
        <v>1</v>
      </c>
      <c r="I13" s="1">
        <v>1</v>
      </c>
      <c r="J13" s="1">
        <v>0</v>
      </c>
      <c r="K13" s="1">
        <v>0</v>
      </c>
      <c r="L13" s="1">
        <v>509</v>
      </c>
      <c r="M13" s="1">
        <v>90</v>
      </c>
      <c r="N13" s="1">
        <v>0</v>
      </c>
      <c r="P13" s="1" t="s">
        <v>628</v>
      </c>
      <c r="AF13" s="23" t="s">
        <v>1182</v>
      </c>
      <c r="AG13" s="139">
        <v>39</v>
      </c>
      <c r="AH13" s="139">
        <v>8</v>
      </c>
      <c r="AI13" s="7">
        <v>0.20512820512820512</v>
      </c>
      <c r="AJ13"/>
      <c r="AK13" s="23" t="s">
        <v>614</v>
      </c>
      <c r="AL13" s="139">
        <v>2133</v>
      </c>
      <c r="AM13" s="139">
        <v>124</v>
      </c>
      <c r="AN13" s="7">
        <v>5.8134083450539144E-2</v>
      </c>
      <c r="AP13" s="23" t="s">
        <v>684</v>
      </c>
      <c r="AQ13" s="139">
        <v>58</v>
      </c>
      <c r="AR13" s="7">
        <v>0</v>
      </c>
      <c r="AT13" s="50">
        <v>45304</v>
      </c>
      <c r="AU13" s="139">
        <v>36</v>
      </c>
      <c r="AV13" s="139">
        <v>2</v>
      </c>
      <c r="AW13" s="139">
        <v>1893</v>
      </c>
      <c r="AX13" s="139">
        <v>7</v>
      </c>
      <c r="AY13" s="139">
        <v>12</v>
      </c>
      <c r="AZ13" s="139">
        <v>0</v>
      </c>
      <c r="BA13" s="139">
        <v>609</v>
      </c>
      <c r="BB13" s="139">
        <v>0</v>
      </c>
      <c r="BC13" s="139">
        <v>21</v>
      </c>
      <c r="BD13" s="139">
        <v>0</v>
      </c>
      <c r="BE13" s="139">
        <v>548</v>
      </c>
      <c r="BF13" s="139">
        <v>0</v>
      </c>
      <c r="BH13" s="23" t="s">
        <v>38</v>
      </c>
      <c r="BI13" s="139">
        <v>7899</v>
      </c>
      <c r="BJ13" s="139">
        <v>214</v>
      </c>
      <c r="BO13"/>
    </row>
    <row r="14" spans="1:67">
      <c r="A14" s="1">
        <v>2024</v>
      </c>
      <c r="B14" s="1" t="s">
        <v>17</v>
      </c>
      <c r="C14" s="1" t="s">
        <v>18</v>
      </c>
      <c r="D14" s="1" t="s">
        <v>642</v>
      </c>
      <c r="E14" s="6">
        <v>45293</v>
      </c>
      <c r="F14" s="1" t="s">
        <v>64</v>
      </c>
      <c r="G14" s="1" t="s">
        <v>505</v>
      </c>
      <c r="H14" s="1">
        <v>1</v>
      </c>
      <c r="I14" s="1">
        <v>1</v>
      </c>
      <c r="J14" s="1">
        <v>0</v>
      </c>
      <c r="K14" s="1">
        <v>0</v>
      </c>
      <c r="L14" s="1">
        <v>473</v>
      </c>
      <c r="M14" s="1">
        <v>47</v>
      </c>
      <c r="N14" s="1">
        <v>0</v>
      </c>
      <c r="P14" s="1" t="s">
        <v>628</v>
      </c>
      <c r="AF14" s="23" t="s">
        <v>56</v>
      </c>
      <c r="AG14" s="139">
        <v>133</v>
      </c>
      <c r="AH14" s="139">
        <v>24</v>
      </c>
      <c r="AI14" s="7">
        <v>0.18045112781954886</v>
      </c>
      <c r="AJ14"/>
      <c r="AK14" s="23" t="s">
        <v>1241</v>
      </c>
      <c r="AL14" s="139">
        <v>1101</v>
      </c>
      <c r="AM14" s="139">
        <v>63</v>
      </c>
      <c r="AN14" s="7">
        <v>5.7220708446866483E-2</v>
      </c>
      <c r="AP14" s="23" t="s">
        <v>561</v>
      </c>
      <c r="AQ14" s="139">
        <v>26</v>
      </c>
      <c r="AR14" s="7">
        <v>0</v>
      </c>
      <c r="AT14" s="50">
        <v>45306</v>
      </c>
      <c r="AU14" s="139">
        <v>81</v>
      </c>
      <c r="AV14" s="139">
        <v>0</v>
      </c>
      <c r="AW14" s="139">
        <v>5095</v>
      </c>
      <c r="AX14" s="139">
        <v>0</v>
      </c>
      <c r="AY14" s="139">
        <v>13</v>
      </c>
      <c r="AZ14" s="139">
        <v>1</v>
      </c>
      <c r="BA14" s="139">
        <v>551</v>
      </c>
      <c r="BB14" s="139">
        <v>5</v>
      </c>
      <c r="BC14" s="139">
        <v>45</v>
      </c>
      <c r="BD14" s="139">
        <v>3</v>
      </c>
      <c r="BE14" s="139">
        <v>1286</v>
      </c>
      <c r="BF14" s="139">
        <v>7</v>
      </c>
      <c r="BH14"/>
      <c r="BO14"/>
    </row>
    <row r="15" spans="1:67">
      <c r="A15" s="1">
        <v>2024</v>
      </c>
      <c r="B15" s="1" t="s">
        <v>17</v>
      </c>
      <c r="C15" s="1" t="s">
        <v>18</v>
      </c>
      <c r="D15" s="1" t="s">
        <v>642</v>
      </c>
      <c r="E15" s="6">
        <v>45293</v>
      </c>
      <c r="F15" s="1" t="s">
        <v>64</v>
      </c>
      <c r="G15" s="1" t="s">
        <v>602</v>
      </c>
      <c r="H15" s="1">
        <v>4</v>
      </c>
      <c r="I15" s="1">
        <v>4</v>
      </c>
      <c r="J15" s="1">
        <v>0</v>
      </c>
      <c r="K15" s="1">
        <v>0</v>
      </c>
      <c r="L15" s="1">
        <v>6380</v>
      </c>
      <c r="M15" s="1">
        <v>253</v>
      </c>
      <c r="N15" s="1">
        <v>0</v>
      </c>
      <c r="P15" s="1" t="s">
        <v>628</v>
      </c>
      <c r="AF15" s="23" t="s">
        <v>2086</v>
      </c>
      <c r="AG15" s="139">
        <v>13</v>
      </c>
      <c r="AH15" s="139">
        <v>2</v>
      </c>
      <c r="AI15" s="7">
        <v>0.15384615384615385</v>
      </c>
      <c r="AJ15"/>
      <c r="AK15" s="23" t="s">
        <v>56</v>
      </c>
      <c r="AL15" s="139">
        <v>3772</v>
      </c>
      <c r="AM15" s="139">
        <v>200</v>
      </c>
      <c r="AN15" s="7">
        <v>5.3022269353128315E-2</v>
      </c>
      <c r="AP15" s="23" t="s">
        <v>611</v>
      </c>
      <c r="AQ15" s="139">
        <v>18</v>
      </c>
      <c r="AR15" s="7">
        <v>0</v>
      </c>
      <c r="AT15" s="50">
        <v>45307</v>
      </c>
      <c r="AU15" s="139">
        <v>93</v>
      </c>
      <c r="AV15" s="139">
        <v>2</v>
      </c>
      <c r="AW15" s="139">
        <v>6160</v>
      </c>
      <c r="AX15" s="139">
        <v>9</v>
      </c>
      <c r="AY15" s="139">
        <v>10</v>
      </c>
      <c r="AZ15" s="139">
        <v>0</v>
      </c>
      <c r="BA15" s="139">
        <v>617</v>
      </c>
      <c r="BB15" s="139">
        <v>0</v>
      </c>
      <c r="BC15" s="139">
        <v>52</v>
      </c>
      <c r="BD15" s="139">
        <v>2</v>
      </c>
      <c r="BE15" s="139">
        <v>1602</v>
      </c>
      <c r="BF15" s="139">
        <v>11</v>
      </c>
      <c r="BH15"/>
    </row>
    <row r="16" spans="1:67">
      <c r="A16" s="1">
        <v>2024</v>
      </c>
      <c r="B16" s="1" t="s">
        <v>17</v>
      </c>
      <c r="C16" s="1" t="s">
        <v>18</v>
      </c>
      <c r="D16" s="1" t="s">
        <v>642</v>
      </c>
      <c r="E16" s="6">
        <v>45293</v>
      </c>
      <c r="F16" s="1" t="s">
        <v>64</v>
      </c>
      <c r="G16" s="1" t="s">
        <v>483</v>
      </c>
      <c r="H16" s="1">
        <v>5</v>
      </c>
      <c r="I16" s="1">
        <v>5</v>
      </c>
      <c r="J16" s="1">
        <v>0</v>
      </c>
      <c r="K16" s="1">
        <v>0</v>
      </c>
      <c r="L16" s="1">
        <v>4930</v>
      </c>
      <c r="M16" s="1">
        <v>282</v>
      </c>
      <c r="N16" s="1">
        <v>0</v>
      </c>
      <c r="P16" s="1" t="s">
        <v>629</v>
      </c>
      <c r="AF16" s="23" t="s">
        <v>1283</v>
      </c>
      <c r="AG16" s="139">
        <v>8</v>
      </c>
      <c r="AH16" s="139">
        <v>1</v>
      </c>
      <c r="AI16" s="7">
        <v>0.125</v>
      </c>
      <c r="AJ16"/>
      <c r="AK16" s="23" t="s">
        <v>606</v>
      </c>
      <c r="AL16" s="139">
        <v>218</v>
      </c>
      <c r="AM16" s="139">
        <v>10</v>
      </c>
      <c r="AN16" s="7">
        <v>4.5871559633027525E-2</v>
      </c>
      <c r="AP16" s="23" t="s">
        <v>612</v>
      </c>
      <c r="AQ16" s="139">
        <v>17</v>
      </c>
      <c r="AR16" s="7">
        <v>0</v>
      </c>
      <c r="AT16" s="50">
        <v>45308</v>
      </c>
      <c r="AU16" s="139">
        <v>63</v>
      </c>
      <c r="AV16" s="139">
        <v>0</v>
      </c>
      <c r="AW16" s="139">
        <v>3576</v>
      </c>
      <c r="AX16" s="139">
        <v>0</v>
      </c>
      <c r="AY16" s="139">
        <v>10</v>
      </c>
      <c r="AZ16" s="139">
        <v>0</v>
      </c>
      <c r="BA16" s="139">
        <v>520</v>
      </c>
      <c r="BB16" s="139">
        <v>0</v>
      </c>
      <c r="BC16" s="139">
        <v>47</v>
      </c>
      <c r="BD16" s="139">
        <v>1</v>
      </c>
      <c r="BE16" s="139">
        <v>1401</v>
      </c>
      <c r="BF16" s="139">
        <v>8</v>
      </c>
      <c r="BH16"/>
    </row>
    <row r="17" spans="1:60">
      <c r="A17" s="1">
        <v>2024</v>
      </c>
      <c r="B17" s="1" t="s">
        <v>17</v>
      </c>
      <c r="C17" s="1" t="s">
        <v>18</v>
      </c>
      <c r="D17" s="1" t="s">
        <v>642</v>
      </c>
      <c r="E17" s="6">
        <v>45293</v>
      </c>
      <c r="F17" s="1" t="s">
        <v>64</v>
      </c>
      <c r="G17" s="1" t="s">
        <v>599</v>
      </c>
      <c r="H17" s="1">
        <v>10</v>
      </c>
      <c r="I17" s="1">
        <v>10</v>
      </c>
      <c r="J17" s="1">
        <v>0</v>
      </c>
      <c r="K17" s="1">
        <v>0</v>
      </c>
      <c r="L17" s="1">
        <v>9830</v>
      </c>
      <c r="M17" s="1">
        <v>437</v>
      </c>
      <c r="N17" s="1">
        <v>0</v>
      </c>
      <c r="P17" s="1" t="s">
        <v>629</v>
      </c>
      <c r="AF17" s="23" t="s">
        <v>12</v>
      </c>
      <c r="AG17" s="139">
        <v>253</v>
      </c>
      <c r="AH17" s="139">
        <v>54</v>
      </c>
      <c r="AI17" s="7">
        <v>0.2134387351778656</v>
      </c>
      <c r="AJ17"/>
      <c r="AK17" s="23" t="s">
        <v>12</v>
      </c>
      <c r="AL17" s="139">
        <v>8610</v>
      </c>
      <c r="AM17" s="139">
        <v>588</v>
      </c>
      <c r="AN17" s="7">
        <v>6.8292682926829273E-2</v>
      </c>
      <c r="AP17" s="23" t="s">
        <v>537</v>
      </c>
      <c r="AQ17" s="139">
        <v>17</v>
      </c>
      <c r="AR17" s="7">
        <v>0</v>
      </c>
      <c r="AT17" s="50">
        <v>45309</v>
      </c>
      <c r="AU17" s="139">
        <v>76</v>
      </c>
      <c r="AV17" s="139">
        <v>2</v>
      </c>
      <c r="AW17" s="139">
        <v>4468</v>
      </c>
      <c r="AX17" s="139">
        <v>4</v>
      </c>
      <c r="AY17" s="139">
        <v>9</v>
      </c>
      <c r="AZ17" s="139">
        <v>0</v>
      </c>
      <c r="BA17" s="139">
        <v>646</v>
      </c>
      <c r="BB17" s="139">
        <v>0</v>
      </c>
      <c r="BC17" s="139">
        <v>49</v>
      </c>
      <c r="BD17" s="139">
        <v>0</v>
      </c>
      <c r="BE17" s="139">
        <v>1661</v>
      </c>
      <c r="BF17" s="139">
        <v>0</v>
      </c>
      <c r="BH17"/>
    </row>
    <row r="18" spans="1:60">
      <c r="A18" s="1">
        <v>2024</v>
      </c>
      <c r="B18" s="1" t="s">
        <v>17</v>
      </c>
      <c r="C18" s="1" t="s">
        <v>18</v>
      </c>
      <c r="D18" s="1" t="s">
        <v>642</v>
      </c>
      <c r="E18" s="6">
        <v>45293</v>
      </c>
      <c r="F18" s="1" t="s">
        <v>64</v>
      </c>
      <c r="G18" s="1" t="s">
        <v>484</v>
      </c>
      <c r="H18" s="1">
        <v>8</v>
      </c>
      <c r="I18" s="1">
        <v>8</v>
      </c>
      <c r="J18" s="1">
        <v>0</v>
      </c>
      <c r="K18" s="1">
        <v>0</v>
      </c>
      <c r="L18" s="1">
        <v>269412</v>
      </c>
      <c r="M18" s="1">
        <v>656</v>
      </c>
      <c r="N18" s="1">
        <v>0</v>
      </c>
      <c r="P18" s="1" t="s">
        <v>629</v>
      </c>
      <c r="AI18"/>
      <c r="AJ18"/>
      <c r="AN18"/>
      <c r="AP18" s="23" t="s">
        <v>1213</v>
      </c>
      <c r="AQ18" s="139">
        <v>17</v>
      </c>
      <c r="AR18" s="7">
        <v>0</v>
      </c>
      <c r="AT18" s="50">
        <v>45310</v>
      </c>
      <c r="AU18" s="139">
        <v>59</v>
      </c>
      <c r="AV18" s="139">
        <v>0</v>
      </c>
      <c r="AW18" s="139">
        <v>3923</v>
      </c>
      <c r="AX18" s="139">
        <v>0</v>
      </c>
      <c r="AY18" s="139">
        <v>10</v>
      </c>
      <c r="AZ18" s="139">
        <v>0</v>
      </c>
      <c r="BA18" s="139">
        <v>435</v>
      </c>
      <c r="BB18" s="139">
        <v>0</v>
      </c>
      <c r="BC18" s="139">
        <v>48</v>
      </c>
      <c r="BD18" s="139">
        <v>1</v>
      </c>
      <c r="BE18" s="139">
        <v>1368</v>
      </c>
      <c r="BF18" s="139">
        <v>3</v>
      </c>
      <c r="BH18"/>
    </row>
    <row r="19" spans="1:60">
      <c r="A19" s="1">
        <v>2024</v>
      </c>
      <c r="B19" s="1" t="s">
        <v>17</v>
      </c>
      <c r="C19" s="1" t="s">
        <v>18</v>
      </c>
      <c r="D19" s="1" t="s">
        <v>642</v>
      </c>
      <c r="E19" s="6">
        <v>45293</v>
      </c>
      <c r="F19" s="1" t="s">
        <v>64</v>
      </c>
      <c r="G19" s="1" t="s">
        <v>619</v>
      </c>
      <c r="H19" s="1">
        <v>2</v>
      </c>
      <c r="I19" s="1">
        <v>2</v>
      </c>
      <c r="J19" s="1">
        <v>0</v>
      </c>
      <c r="K19" s="1">
        <v>0</v>
      </c>
      <c r="L19" s="1">
        <v>54204</v>
      </c>
      <c r="M19" s="1">
        <v>349</v>
      </c>
      <c r="N19" s="1">
        <v>0</v>
      </c>
      <c r="P19" s="1" t="s">
        <v>629</v>
      </c>
      <c r="AI19"/>
      <c r="AJ19"/>
      <c r="AN19"/>
      <c r="AP19" s="23" t="s">
        <v>687</v>
      </c>
      <c r="AQ19" s="139">
        <v>16</v>
      </c>
      <c r="AR19" s="7">
        <v>0</v>
      </c>
      <c r="AT19" s="50">
        <v>45311</v>
      </c>
      <c r="AU19" s="139">
        <v>39</v>
      </c>
      <c r="AV19" s="139">
        <v>0</v>
      </c>
      <c r="AW19" s="139">
        <v>2306</v>
      </c>
      <c r="AX19" s="139">
        <v>0</v>
      </c>
      <c r="AY19" s="139">
        <v>10</v>
      </c>
      <c r="AZ19" s="139">
        <v>0</v>
      </c>
      <c r="BA19" s="139">
        <v>527</v>
      </c>
      <c r="BB19" s="139">
        <v>0</v>
      </c>
      <c r="BC19" s="139">
        <v>14</v>
      </c>
      <c r="BD19" s="139">
        <v>0</v>
      </c>
      <c r="BE19" s="139">
        <v>462</v>
      </c>
      <c r="BF19" s="139">
        <v>0</v>
      </c>
      <c r="BH19"/>
    </row>
    <row r="20" spans="1:60">
      <c r="A20" s="1">
        <v>2024</v>
      </c>
      <c r="B20" s="1" t="s">
        <v>17</v>
      </c>
      <c r="C20" s="1" t="s">
        <v>18</v>
      </c>
      <c r="D20" s="1" t="s">
        <v>642</v>
      </c>
      <c r="E20" s="6">
        <v>45293</v>
      </c>
      <c r="F20" s="1" t="s">
        <v>64</v>
      </c>
      <c r="G20" s="1" t="s">
        <v>57</v>
      </c>
      <c r="H20" s="1">
        <v>1</v>
      </c>
      <c r="I20" s="1">
        <v>1</v>
      </c>
      <c r="J20" s="1">
        <v>0</v>
      </c>
      <c r="K20" s="1">
        <v>0</v>
      </c>
      <c r="L20" s="1">
        <v>2400</v>
      </c>
      <c r="M20" s="1">
        <v>161</v>
      </c>
      <c r="N20" s="1">
        <v>0</v>
      </c>
      <c r="P20" s="1" t="s">
        <v>628</v>
      </c>
      <c r="AI20"/>
      <c r="AJ20"/>
      <c r="AN20"/>
      <c r="AP20" s="23" t="s">
        <v>1192</v>
      </c>
      <c r="AQ20" s="139">
        <v>14</v>
      </c>
      <c r="AR20" s="7">
        <v>0</v>
      </c>
      <c r="AT20" s="50">
        <v>45313</v>
      </c>
      <c r="AU20" s="139">
        <v>89</v>
      </c>
      <c r="AV20" s="139">
        <v>1</v>
      </c>
      <c r="AW20" s="139">
        <v>5298</v>
      </c>
      <c r="AX20" s="139">
        <v>1</v>
      </c>
      <c r="AY20" s="139">
        <v>12</v>
      </c>
      <c r="AZ20" s="139">
        <v>1</v>
      </c>
      <c r="BA20" s="139">
        <v>716</v>
      </c>
      <c r="BB20" s="139">
        <v>5</v>
      </c>
      <c r="BC20" s="139">
        <v>41</v>
      </c>
      <c r="BD20" s="139">
        <v>3</v>
      </c>
      <c r="BE20" s="139">
        <v>1261</v>
      </c>
      <c r="BF20" s="139">
        <v>9</v>
      </c>
      <c r="BH20"/>
    </row>
    <row r="21" spans="1:60">
      <c r="A21" s="1">
        <v>2024</v>
      </c>
      <c r="B21" s="1" t="s">
        <v>17</v>
      </c>
      <c r="C21" s="1" t="s">
        <v>18</v>
      </c>
      <c r="D21" s="1" t="s">
        <v>642</v>
      </c>
      <c r="E21" s="6">
        <v>45293</v>
      </c>
      <c r="F21" s="1" t="s">
        <v>64</v>
      </c>
      <c r="G21" s="1" t="s">
        <v>1198</v>
      </c>
      <c r="H21" s="1">
        <v>1</v>
      </c>
      <c r="I21" s="1">
        <v>1</v>
      </c>
      <c r="J21" s="1">
        <v>0</v>
      </c>
      <c r="K21" s="1">
        <v>0</v>
      </c>
      <c r="L21" s="1">
        <v>42</v>
      </c>
      <c r="M21" s="1">
        <v>30</v>
      </c>
      <c r="N21" s="1">
        <v>0</v>
      </c>
      <c r="P21" s="1" t="s">
        <v>633</v>
      </c>
      <c r="AI21"/>
      <c r="AJ21"/>
      <c r="AN21"/>
      <c r="AP21" s="23" t="s">
        <v>1209</v>
      </c>
      <c r="AQ21" s="139">
        <v>12</v>
      </c>
      <c r="AR21" s="7">
        <v>0</v>
      </c>
      <c r="AT21" s="50">
        <v>45314</v>
      </c>
      <c r="AU21" s="139">
        <v>92</v>
      </c>
      <c r="AV21" s="139">
        <v>1</v>
      </c>
      <c r="AW21" s="139">
        <v>4586</v>
      </c>
      <c r="AX21" s="139">
        <v>3</v>
      </c>
      <c r="AY21" s="139">
        <v>12</v>
      </c>
      <c r="AZ21" s="139">
        <v>1</v>
      </c>
      <c r="BA21" s="139">
        <v>954</v>
      </c>
      <c r="BB21" s="139">
        <v>6</v>
      </c>
      <c r="BC21" s="139">
        <v>48</v>
      </c>
      <c r="BD21" s="139">
        <v>3</v>
      </c>
      <c r="BE21" s="139">
        <v>1716</v>
      </c>
      <c r="BF21" s="139">
        <v>9</v>
      </c>
      <c r="BH21"/>
    </row>
    <row r="22" spans="1:60">
      <c r="A22" s="1">
        <v>2024</v>
      </c>
      <c r="B22" s="1" t="s">
        <v>17</v>
      </c>
      <c r="C22" s="1" t="s">
        <v>18</v>
      </c>
      <c r="D22" s="1" t="s">
        <v>642</v>
      </c>
      <c r="E22" s="6">
        <v>45293</v>
      </c>
      <c r="F22" s="1" t="s">
        <v>64</v>
      </c>
      <c r="G22" s="1" t="s">
        <v>600</v>
      </c>
      <c r="H22" s="1">
        <v>5</v>
      </c>
      <c r="I22" s="1">
        <v>5</v>
      </c>
      <c r="J22" s="1">
        <v>0</v>
      </c>
      <c r="K22" s="1">
        <v>0</v>
      </c>
      <c r="L22" s="1">
        <v>13088</v>
      </c>
      <c r="M22" s="1">
        <v>295</v>
      </c>
      <c r="N22" s="1">
        <v>0</v>
      </c>
      <c r="P22" s="1" t="s">
        <v>630</v>
      </c>
      <c r="AI22"/>
      <c r="AJ22"/>
      <c r="AN22"/>
      <c r="AP22" s="23" t="s">
        <v>1282</v>
      </c>
      <c r="AQ22" s="139">
        <v>9</v>
      </c>
      <c r="AR22" s="7">
        <v>0</v>
      </c>
      <c r="AT22" s="50">
        <v>45315</v>
      </c>
      <c r="AU22" s="139">
        <v>84</v>
      </c>
      <c r="AV22" s="139">
        <v>3</v>
      </c>
      <c r="AW22" s="139">
        <v>4497</v>
      </c>
      <c r="AX22" s="139">
        <v>6</v>
      </c>
      <c r="AY22" s="139">
        <v>12</v>
      </c>
      <c r="AZ22" s="139">
        <v>0</v>
      </c>
      <c r="BA22" s="139">
        <v>920</v>
      </c>
      <c r="BB22" s="139">
        <v>0</v>
      </c>
      <c r="BC22" s="139">
        <v>43</v>
      </c>
      <c r="BD22" s="139">
        <v>0</v>
      </c>
      <c r="BE22" s="139">
        <v>1524</v>
      </c>
      <c r="BF22" s="139">
        <v>0</v>
      </c>
      <c r="BH22"/>
    </row>
    <row r="23" spans="1:60">
      <c r="A23" s="1">
        <v>2024</v>
      </c>
      <c r="B23" s="1" t="s">
        <v>17</v>
      </c>
      <c r="C23" s="1" t="s">
        <v>18</v>
      </c>
      <c r="D23" s="1" t="s">
        <v>642</v>
      </c>
      <c r="E23" s="6">
        <v>45293</v>
      </c>
      <c r="F23" s="1" t="s">
        <v>64</v>
      </c>
      <c r="G23" s="1" t="s">
        <v>516</v>
      </c>
      <c r="H23" s="1">
        <v>1</v>
      </c>
      <c r="I23" s="1">
        <v>1</v>
      </c>
      <c r="J23" s="1">
        <v>0</v>
      </c>
      <c r="K23" s="1">
        <v>0</v>
      </c>
      <c r="L23" s="1">
        <v>138</v>
      </c>
      <c r="M23" s="1">
        <v>38</v>
      </c>
      <c r="N23" s="1">
        <v>0</v>
      </c>
      <c r="P23" s="1" t="s">
        <v>630</v>
      </c>
      <c r="AI23"/>
      <c r="AJ23"/>
      <c r="AN23"/>
      <c r="AP23" s="23" t="s">
        <v>1240</v>
      </c>
      <c r="AQ23" s="139">
        <v>9</v>
      </c>
      <c r="AR23" s="7">
        <v>0</v>
      </c>
      <c r="AT23" s="50">
        <v>45316</v>
      </c>
      <c r="AU23" s="139">
        <v>72</v>
      </c>
      <c r="AV23" s="139">
        <v>1</v>
      </c>
      <c r="AW23" s="139">
        <v>3493</v>
      </c>
      <c r="AX23" s="139">
        <v>3</v>
      </c>
      <c r="AY23" s="139">
        <v>12</v>
      </c>
      <c r="AZ23" s="139">
        <v>0</v>
      </c>
      <c r="BA23" s="139">
        <v>621</v>
      </c>
      <c r="BB23" s="139">
        <v>0</v>
      </c>
      <c r="BC23" s="139">
        <v>40</v>
      </c>
      <c r="BD23" s="139">
        <v>3</v>
      </c>
      <c r="BE23" s="139">
        <v>1512</v>
      </c>
      <c r="BF23" s="139">
        <v>12</v>
      </c>
      <c r="BH23"/>
    </row>
    <row r="24" spans="1:60">
      <c r="A24" s="1">
        <v>2024</v>
      </c>
      <c r="B24" s="1" t="s">
        <v>17</v>
      </c>
      <c r="C24" s="1" t="s">
        <v>18</v>
      </c>
      <c r="D24" s="1" t="s">
        <v>642</v>
      </c>
      <c r="E24" s="6">
        <v>45293</v>
      </c>
      <c r="F24" s="1" t="s">
        <v>64</v>
      </c>
      <c r="G24" s="1" t="s">
        <v>507</v>
      </c>
      <c r="H24" s="1">
        <v>1</v>
      </c>
      <c r="I24" s="1">
        <v>1</v>
      </c>
      <c r="J24" s="1">
        <v>0</v>
      </c>
      <c r="K24" s="1">
        <v>0</v>
      </c>
      <c r="L24" s="1">
        <v>12697</v>
      </c>
      <c r="M24" s="1">
        <v>77</v>
      </c>
      <c r="N24" s="1">
        <v>0</v>
      </c>
      <c r="P24" s="1" t="s">
        <v>633</v>
      </c>
      <c r="AI24"/>
      <c r="AJ24"/>
      <c r="AN24"/>
      <c r="AP24" s="23" t="s">
        <v>1273</v>
      </c>
      <c r="AQ24" s="139">
        <v>9</v>
      </c>
      <c r="AR24" s="7">
        <v>0</v>
      </c>
      <c r="AT24" s="50">
        <v>45317</v>
      </c>
      <c r="AU24" s="139">
        <v>74</v>
      </c>
      <c r="AV24" s="139">
        <v>2</v>
      </c>
      <c r="AW24" s="139">
        <v>3963</v>
      </c>
      <c r="AX24" s="139">
        <v>10</v>
      </c>
      <c r="AY24" s="139">
        <v>11</v>
      </c>
      <c r="AZ24" s="139">
        <v>0</v>
      </c>
      <c r="BA24" s="139">
        <v>595</v>
      </c>
      <c r="BB24" s="139">
        <v>0</v>
      </c>
      <c r="BC24" s="139">
        <v>40</v>
      </c>
      <c r="BD24" s="139">
        <v>2</v>
      </c>
      <c r="BE24" s="139">
        <v>1149</v>
      </c>
      <c r="BF24" s="139">
        <v>9</v>
      </c>
      <c r="BH24"/>
    </row>
    <row r="25" spans="1:60">
      <c r="A25" s="1">
        <v>2024</v>
      </c>
      <c r="B25" s="1" t="s">
        <v>17</v>
      </c>
      <c r="C25" s="1" t="s">
        <v>18</v>
      </c>
      <c r="D25" s="1" t="s">
        <v>642</v>
      </c>
      <c r="E25" s="6">
        <v>45293</v>
      </c>
      <c r="F25" s="1" t="s">
        <v>8</v>
      </c>
      <c r="G25" s="1" t="s">
        <v>601</v>
      </c>
      <c r="H25" s="1">
        <v>12</v>
      </c>
      <c r="I25" s="1">
        <v>12</v>
      </c>
      <c r="J25" s="1">
        <v>0</v>
      </c>
      <c r="K25" s="1">
        <v>0</v>
      </c>
      <c r="L25" s="1">
        <v>14126</v>
      </c>
      <c r="M25" s="1">
        <v>523</v>
      </c>
      <c r="N25" s="1">
        <v>0</v>
      </c>
      <c r="P25" s="1" t="s">
        <v>627</v>
      </c>
      <c r="AI25"/>
      <c r="AJ25"/>
      <c r="AN25"/>
      <c r="AP25" s="23" t="s">
        <v>556</v>
      </c>
      <c r="AQ25" s="139">
        <v>9</v>
      </c>
      <c r="AR25" s="7">
        <v>0</v>
      </c>
      <c r="AT25" s="50">
        <v>45320</v>
      </c>
      <c r="AU25" s="139">
        <v>68</v>
      </c>
      <c r="AV25" s="139">
        <v>0</v>
      </c>
      <c r="AW25" s="139">
        <v>3645</v>
      </c>
      <c r="AX25" s="139">
        <v>0</v>
      </c>
      <c r="AY25" s="139">
        <v>11</v>
      </c>
      <c r="AZ25" s="139">
        <v>0</v>
      </c>
      <c r="BA25" s="139">
        <v>784</v>
      </c>
      <c r="BB25" s="139">
        <v>0</v>
      </c>
      <c r="BC25" s="139">
        <v>44</v>
      </c>
      <c r="BD25" s="139">
        <v>1</v>
      </c>
      <c r="BE25" s="139">
        <v>1175</v>
      </c>
      <c r="BF25" s="139">
        <v>5</v>
      </c>
      <c r="BH25"/>
    </row>
    <row r="26" spans="1:60">
      <c r="A26" s="1">
        <v>2024</v>
      </c>
      <c r="B26" s="1" t="s">
        <v>17</v>
      </c>
      <c r="C26" s="1" t="s">
        <v>18</v>
      </c>
      <c r="D26" s="1" t="s">
        <v>642</v>
      </c>
      <c r="E26" s="6">
        <v>45293</v>
      </c>
      <c r="F26" s="1" t="s">
        <v>38</v>
      </c>
      <c r="G26" s="1" t="s">
        <v>54</v>
      </c>
      <c r="H26" s="1">
        <v>39</v>
      </c>
      <c r="I26" s="1">
        <v>39</v>
      </c>
      <c r="J26" s="1">
        <v>0</v>
      </c>
      <c r="K26" s="1">
        <v>0</v>
      </c>
      <c r="L26" s="1">
        <v>58221</v>
      </c>
      <c r="M26" s="1">
        <v>1543</v>
      </c>
      <c r="N26" s="1">
        <v>0</v>
      </c>
      <c r="P26" s="1" t="s">
        <v>45</v>
      </c>
      <c r="AI26"/>
      <c r="AJ26"/>
      <c r="AN26"/>
      <c r="AP26" s="23" t="s">
        <v>1315</v>
      </c>
      <c r="AQ26" s="139">
        <v>8</v>
      </c>
      <c r="AR26" s="7">
        <v>0</v>
      </c>
      <c r="AT26" s="50">
        <v>45321</v>
      </c>
      <c r="AU26" s="139">
        <v>87</v>
      </c>
      <c r="AV26" s="139">
        <v>1</v>
      </c>
      <c r="AW26" s="139">
        <v>4971</v>
      </c>
      <c r="AX26" s="139">
        <v>8</v>
      </c>
      <c r="AY26" s="139">
        <v>10</v>
      </c>
      <c r="AZ26" s="139">
        <v>0</v>
      </c>
      <c r="BA26" s="139">
        <v>532</v>
      </c>
      <c r="BB26" s="139">
        <v>0</v>
      </c>
      <c r="BC26" s="139">
        <v>44</v>
      </c>
      <c r="BD26" s="139">
        <v>0</v>
      </c>
      <c r="BE26" s="139">
        <v>1328</v>
      </c>
      <c r="BF26" s="139">
        <v>0</v>
      </c>
      <c r="BH26"/>
    </row>
    <row r="27" spans="1:60">
      <c r="A27" s="1">
        <v>2024</v>
      </c>
      <c r="B27" s="1" t="s">
        <v>17</v>
      </c>
      <c r="C27" s="1" t="s">
        <v>18</v>
      </c>
      <c r="D27" s="1" t="s">
        <v>642</v>
      </c>
      <c r="E27" s="6">
        <v>45293</v>
      </c>
      <c r="F27" s="1" t="s">
        <v>38</v>
      </c>
      <c r="G27" s="1" t="s">
        <v>1194</v>
      </c>
      <c r="H27" s="1">
        <v>2</v>
      </c>
      <c r="I27" s="1">
        <v>2</v>
      </c>
      <c r="J27" s="1">
        <v>0</v>
      </c>
      <c r="K27" s="1">
        <v>0</v>
      </c>
      <c r="L27" s="1">
        <v>452</v>
      </c>
      <c r="M27" s="1">
        <v>67</v>
      </c>
      <c r="N27" s="1">
        <v>0</v>
      </c>
      <c r="P27" s="1" t="s">
        <v>45</v>
      </c>
      <c r="AI27"/>
      <c r="AJ27"/>
      <c r="AN27"/>
      <c r="AP27" s="23" t="s">
        <v>1279</v>
      </c>
      <c r="AQ27" s="139">
        <v>7</v>
      </c>
      <c r="AR27" s="7">
        <v>0</v>
      </c>
      <c r="AT27" s="50">
        <v>45322</v>
      </c>
      <c r="AU27" s="139">
        <v>67</v>
      </c>
      <c r="AV27" s="139">
        <v>1</v>
      </c>
      <c r="AW27" s="139">
        <v>3174</v>
      </c>
      <c r="AX27" s="139">
        <v>1</v>
      </c>
      <c r="AY27" s="139">
        <v>10</v>
      </c>
      <c r="AZ27" s="139">
        <v>0</v>
      </c>
      <c r="BA27" s="139">
        <v>409</v>
      </c>
      <c r="BB27" s="139">
        <v>0</v>
      </c>
      <c r="BC27" s="139">
        <v>39</v>
      </c>
      <c r="BD27" s="139">
        <v>1</v>
      </c>
      <c r="BE27" s="139">
        <v>1110</v>
      </c>
      <c r="BF27" s="139">
        <v>2</v>
      </c>
      <c r="BH27"/>
    </row>
    <row r="28" spans="1:60">
      <c r="A28" s="1">
        <v>2024</v>
      </c>
      <c r="B28" s="1" t="s">
        <v>17</v>
      </c>
      <c r="C28" s="1" t="s">
        <v>18</v>
      </c>
      <c r="D28" s="1" t="s">
        <v>642</v>
      </c>
      <c r="E28" s="6">
        <v>45293</v>
      </c>
      <c r="F28" s="1" t="s">
        <v>38</v>
      </c>
      <c r="G28" s="1" t="s">
        <v>1192</v>
      </c>
      <c r="H28" s="1">
        <v>1</v>
      </c>
      <c r="I28" s="1">
        <v>1</v>
      </c>
      <c r="J28" s="1">
        <v>0</v>
      </c>
      <c r="K28" s="1">
        <v>0</v>
      </c>
      <c r="L28" s="1">
        <v>2304</v>
      </c>
      <c r="M28" s="1">
        <v>53</v>
      </c>
      <c r="N28" s="1">
        <v>0</v>
      </c>
      <c r="P28" s="1" t="s">
        <v>45</v>
      </c>
      <c r="AI28"/>
      <c r="AJ28"/>
      <c r="AN28"/>
      <c r="AP28" s="23" t="s">
        <v>547</v>
      </c>
      <c r="AQ28" s="139">
        <v>7</v>
      </c>
      <c r="AR28" s="7">
        <v>0</v>
      </c>
      <c r="AT28" s="50">
        <v>45323</v>
      </c>
      <c r="AU28" s="139">
        <v>60</v>
      </c>
      <c r="AV28" s="139">
        <v>0</v>
      </c>
      <c r="AW28" s="139">
        <v>3138</v>
      </c>
      <c r="AX28" s="139">
        <v>0</v>
      </c>
      <c r="AY28" s="139">
        <v>13</v>
      </c>
      <c r="AZ28" s="139">
        <v>0</v>
      </c>
      <c r="BA28" s="139">
        <v>817</v>
      </c>
      <c r="BB28" s="139">
        <v>0</v>
      </c>
      <c r="BC28" s="139">
        <v>49</v>
      </c>
      <c r="BD28" s="139">
        <v>1</v>
      </c>
      <c r="BE28" s="139">
        <v>1470</v>
      </c>
      <c r="BF28" s="139">
        <v>2</v>
      </c>
      <c r="BH28"/>
    </row>
    <row r="29" spans="1:60">
      <c r="A29" s="1">
        <v>2024</v>
      </c>
      <c r="B29" s="1" t="s">
        <v>17</v>
      </c>
      <c r="C29" s="1" t="s">
        <v>18</v>
      </c>
      <c r="D29" s="1" t="s">
        <v>642</v>
      </c>
      <c r="E29" s="6">
        <v>45294</v>
      </c>
      <c r="F29" s="1" t="s">
        <v>64</v>
      </c>
      <c r="G29" s="1" t="s">
        <v>1173</v>
      </c>
      <c r="H29" s="1">
        <v>2</v>
      </c>
      <c r="I29" s="1">
        <v>2</v>
      </c>
      <c r="J29" s="1">
        <v>0</v>
      </c>
      <c r="K29" s="1">
        <v>0</v>
      </c>
      <c r="L29" s="1">
        <v>55</v>
      </c>
      <c r="M29" s="1">
        <v>40</v>
      </c>
      <c r="N29" s="1">
        <v>0</v>
      </c>
      <c r="P29" s="1" t="s">
        <v>632</v>
      </c>
      <c r="AI29"/>
      <c r="AJ29"/>
      <c r="AN29"/>
      <c r="AP29" s="23" t="s">
        <v>1250</v>
      </c>
      <c r="AQ29" s="139">
        <v>6</v>
      </c>
      <c r="AR29" s="7">
        <v>0</v>
      </c>
      <c r="AT29" s="50">
        <v>45324</v>
      </c>
      <c r="AU29" s="139">
        <v>44</v>
      </c>
      <c r="AV29" s="139">
        <v>0</v>
      </c>
      <c r="AW29" s="139">
        <v>2188</v>
      </c>
      <c r="AX29" s="139">
        <v>0</v>
      </c>
      <c r="AY29" s="139">
        <v>13</v>
      </c>
      <c r="AZ29" s="139">
        <v>2</v>
      </c>
      <c r="BA29" s="139">
        <v>761</v>
      </c>
      <c r="BB29" s="139">
        <v>8</v>
      </c>
      <c r="BC29" s="139">
        <v>50</v>
      </c>
      <c r="BD29" s="139">
        <v>0</v>
      </c>
      <c r="BE29" s="139">
        <v>1583</v>
      </c>
      <c r="BF29" s="139">
        <v>0</v>
      </c>
      <c r="BH29"/>
    </row>
    <row r="30" spans="1:60">
      <c r="A30" s="1">
        <v>2024</v>
      </c>
      <c r="B30" s="1" t="s">
        <v>17</v>
      </c>
      <c r="C30" s="1" t="s">
        <v>18</v>
      </c>
      <c r="D30" s="1" t="s">
        <v>642</v>
      </c>
      <c r="E30" s="6">
        <v>45294</v>
      </c>
      <c r="F30" s="1" t="s">
        <v>64</v>
      </c>
      <c r="G30" s="1" t="s">
        <v>708</v>
      </c>
      <c r="H30" s="1">
        <v>2</v>
      </c>
      <c r="I30" s="1">
        <v>2</v>
      </c>
      <c r="J30" s="1">
        <v>0</v>
      </c>
      <c r="K30" s="1">
        <v>0</v>
      </c>
      <c r="L30" s="1">
        <v>2501</v>
      </c>
      <c r="M30" s="1">
        <v>154</v>
      </c>
      <c r="N30" s="1">
        <v>0</v>
      </c>
      <c r="P30" s="1" t="s">
        <v>633</v>
      </c>
      <c r="AI30"/>
      <c r="AJ30"/>
      <c r="AN30"/>
      <c r="AP30" s="23" t="s">
        <v>548</v>
      </c>
      <c r="AQ30" s="139">
        <v>6</v>
      </c>
      <c r="AR30" s="7">
        <v>0</v>
      </c>
      <c r="AT30" s="50">
        <v>45341</v>
      </c>
      <c r="AU30" s="139">
        <v>45</v>
      </c>
      <c r="AV30" s="139">
        <v>0</v>
      </c>
      <c r="AW30" s="139">
        <v>2774</v>
      </c>
      <c r="AX30" s="139">
        <v>0</v>
      </c>
      <c r="AY30" s="139">
        <v>0</v>
      </c>
      <c r="AZ30" s="139">
        <v>0</v>
      </c>
      <c r="BA30" s="139">
        <v>0</v>
      </c>
      <c r="BB30" s="139">
        <v>0</v>
      </c>
      <c r="BC30" s="139">
        <v>35</v>
      </c>
      <c r="BD30" s="139">
        <v>0</v>
      </c>
      <c r="BE30" s="139">
        <v>1072</v>
      </c>
      <c r="BF30" s="139">
        <v>0</v>
      </c>
      <c r="BH30"/>
    </row>
    <row r="31" spans="1:60">
      <c r="A31" s="1">
        <v>2024</v>
      </c>
      <c r="B31" s="1" t="s">
        <v>17</v>
      </c>
      <c r="C31" s="1" t="s">
        <v>18</v>
      </c>
      <c r="D31" s="1" t="s">
        <v>642</v>
      </c>
      <c r="E31" s="6">
        <v>45294</v>
      </c>
      <c r="F31" s="1" t="s">
        <v>64</v>
      </c>
      <c r="G31" s="1" t="s">
        <v>613</v>
      </c>
      <c r="H31" s="1">
        <v>2</v>
      </c>
      <c r="I31" s="1">
        <v>2</v>
      </c>
      <c r="J31" s="1">
        <v>0</v>
      </c>
      <c r="K31" s="1">
        <v>0</v>
      </c>
      <c r="L31" s="1">
        <v>220</v>
      </c>
      <c r="M31" s="1">
        <v>40</v>
      </c>
      <c r="N31" s="1">
        <v>0</v>
      </c>
      <c r="P31" s="1" t="s">
        <v>632</v>
      </c>
      <c r="AI31"/>
      <c r="AJ31"/>
      <c r="AN31"/>
      <c r="AP31" s="23" t="s">
        <v>617</v>
      </c>
      <c r="AQ31" s="139">
        <v>6</v>
      </c>
      <c r="AR31" s="7">
        <v>0</v>
      </c>
      <c r="AT31" s="50">
        <v>45342</v>
      </c>
      <c r="AU31" s="139">
        <v>59</v>
      </c>
      <c r="AV31" s="139">
        <v>0</v>
      </c>
      <c r="AW31" s="139">
        <v>3844</v>
      </c>
      <c r="AX31" s="139">
        <v>0</v>
      </c>
      <c r="AY31" s="139">
        <v>14</v>
      </c>
      <c r="AZ31" s="139">
        <v>1</v>
      </c>
      <c r="BA31" s="139">
        <v>809</v>
      </c>
      <c r="BB31" s="139">
        <v>8</v>
      </c>
      <c r="BC31" s="139">
        <v>40</v>
      </c>
      <c r="BD31" s="139">
        <v>1</v>
      </c>
      <c r="BE31" s="139">
        <v>1267</v>
      </c>
      <c r="BF31" s="139">
        <v>8</v>
      </c>
      <c r="BH31"/>
    </row>
    <row r="32" spans="1:60">
      <c r="A32" s="1">
        <v>2024</v>
      </c>
      <c r="B32" s="1" t="s">
        <v>17</v>
      </c>
      <c r="C32" s="1" t="s">
        <v>18</v>
      </c>
      <c r="D32" s="1" t="s">
        <v>642</v>
      </c>
      <c r="E32" s="6">
        <v>45294</v>
      </c>
      <c r="F32" s="1" t="s">
        <v>64</v>
      </c>
      <c r="G32" s="1" t="s">
        <v>603</v>
      </c>
      <c r="H32" s="1">
        <v>2</v>
      </c>
      <c r="I32" s="1">
        <v>2</v>
      </c>
      <c r="J32" s="1">
        <v>0</v>
      </c>
      <c r="K32" s="1">
        <v>0</v>
      </c>
      <c r="L32" s="1">
        <v>1487</v>
      </c>
      <c r="M32" s="1">
        <v>114</v>
      </c>
      <c r="N32" s="1">
        <v>0</v>
      </c>
      <c r="P32" s="1" t="s">
        <v>629</v>
      </c>
      <c r="AI32"/>
      <c r="AJ32"/>
      <c r="AN32"/>
      <c r="AP32" s="23" t="s">
        <v>490</v>
      </c>
      <c r="AQ32" s="139">
        <v>5</v>
      </c>
      <c r="AR32" s="7">
        <v>0</v>
      </c>
      <c r="AT32" s="50">
        <v>45343</v>
      </c>
      <c r="AU32" s="139">
        <v>65</v>
      </c>
      <c r="AV32" s="139">
        <v>2</v>
      </c>
      <c r="AW32" s="139">
        <v>4466</v>
      </c>
      <c r="AX32" s="139">
        <v>5</v>
      </c>
      <c r="AY32" s="139">
        <v>14</v>
      </c>
      <c r="AZ32" s="139">
        <v>0</v>
      </c>
      <c r="BA32" s="139">
        <v>1083</v>
      </c>
      <c r="BB32" s="139">
        <v>0</v>
      </c>
      <c r="BC32" s="139">
        <v>45</v>
      </c>
      <c r="BD32" s="139">
        <v>1</v>
      </c>
      <c r="BE32" s="139">
        <v>1388</v>
      </c>
      <c r="BF32" s="139">
        <v>3</v>
      </c>
      <c r="BH32"/>
    </row>
    <row r="33" spans="1:60">
      <c r="A33" s="1">
        <v>2024</v>
      </c>
      <c r="B33" s="1" t="s">
        <v>17</v>
      </c>
      <c r="C33" s="1" t="s">
        <v>18</v>
      </c>
      <c r="D33" s="1" t="s">
        <v>642</v>
      </c>
      <c r="E33" s="6">
        <v>45294</v>
      </c>
      <c r="F33" s="1" t="s">
        <v>64</v>
      </c>
      <c r="G33" s="1" t="s">
        <v>617</v>
      </c>
      <c r="H33" s="1">
        <v>1</v>
      </c>
      <c r="I33" s="1">
        <v>1</v>
      </c>
      <c r="J33" s="1">
        <v>0</v>
      </c>
      <c r="K33" s="1">
        <v>0</v>
      </c>
      <c r="L33" s="1">
        <v>972</v>
      </c>
      <c r="M33" s="1">
        <v>47</v>
      </c>
      <c r="N33" s="1">
        <v>0</v>
      </c>
      <c r="P33" s="1" t="s">
        <v>632</v>
      </c>
      <c r="AI33"/>
      <c r="AJ33"/>
      <c r="AN33"/>
      <c r="AP33" s="23" t="s">
        <v>618</v>
      </c>
      <c r="AQ33" s="139">
        <v>5</v>
      </c>
      <c r="AR33" s="7">
        <v>0</v>
      </c>
      <c r="AT33" s="50">
        <v>45344</v>
      </c>
      <c r="AU33" s="139">
        <v>57</v>
      </c>
      <c r="AV33" s="139">
        <v>0</v>
      </c>
      <c r="AW33" s="139">
        <v>6019</v>
      </c>
      <c r="AX33" s="139">
        <v>0</v>
      </c>
      <c r="AY33" s="139">
        <v>14</v>
      </c>
      <c r="AZ33" s="139">
        <v>0</v>
      </c>
      <c r="BA33" s="139">
        <v>1077</v>
      </c>
      <c r="BB33" s="139">
        <v>0</v>
      </c>
      <c r="BC33" s="139">
        <v>50</v>
      </c>
      <c r="BD33" s="139">
        <v>3</v>
      </c>
      <c r="BE33" s="139">
        <v>1203</v>
      </c>
      <c r="BF33" s="139">
        <v>11</v>
      </c>
      <c r="BH33"/>
    </row>
    <row r="34" spans="1:60">
      <c r="A34" s="1">
        <v>2024</v>
      </c>
      <c r="B34" s="1" t="s">
        <v>17</v>
      </c>
      <c r="C34" s="1" t="s">
        <v>18</v>
      </c>
      <c r="D34" s="1" t="s">
        <v>642</v>
      </c>
      <c r="E34" s="6">
        <v>45294</v>
      </c>
      <c r="F34" s="1" t="s">
        <v>64</v>
      </c>
      <c r="G34" s="1" t="s">
        <v>55</v>
      </c>
      <c r="H34" s="1">
        <v>1</v>
      </c>
      <c r="I34" s="1">
        <v>1</v>
      </c>
      <c r="J34" s="1">
        <v>0</v>
      </c>
      <c r="K34" s="1">
        <v>0</v>
      </c>
      <c r="L34" s="1">
        <v>160</v>
      </c>
      <c r="M34" s="1">
        <v>20</v>
      </c>
      <c r="N34" s="1">
        <v>0</v>
      </c>
      <c r="P34" s="1" t="s">
        <v>633</v>
      </c>
      <c r="AI34"/>
      <c r="AJ34"/>
      <c r="AN34"/>
      <c r="AP34" s="23" t="s">
        <v>444</v>
      </c>
      <c r="AQ34" s="139">
        <v>5</v>
      </c>
      <c r="AR34" s="7">
        <v>0</v>
      </c>
      <c r="AT34" s="50">
        <v>45345</v>
      </c>
      <c r="AU34" s="139">
        <v>54</v>
      </c>
      <c r="AV34" s="139">
        <v>1</v>
      </c>
      <c r="AW34" s="139">
        <v>3032</v>
      </c>
      <c r="AX34" s="139">
        <v>20</v>
      </c>
      <c r="AY34" s="139">
        <v>12</v>
      </c>
      <c r="AZ34" s="139">
        <v>0</v>
      </c>
      <c r="BA34" s="139">
        <v>823</v>
      </c>
      <c r="BB34" s="139">
        <v>0</v>
      </c>
      <c r="BC34" s="139">
        <v>44</v>
      </c>
      <c r="BD34" s="139">
        <v>0</v>
      </c>
      <c r="BE34" s="139">
        <v>1159</v>
      </c>
      <c r="BF34" s="139">
        <v>0</v>
      </c>
      <c r="BH34"/>
    </row>
    <row r="35" spans="1:60">
      <c r="A35" s="1">
        <v>2024</v>
      </c>
      <c r="B35" s="1" t="s">
        <v>17</v>
      </c>
      <c r="C35" s="1" t="s">
        <v>18</v>
      </c>
      <c r="D35" s="1" t="s">
        <v>642</v>
      </c>
      <c r="E35" s="6">
        <v>45294</v>
      </c>
      <c r="F35" s="1" t="s">
        <v>64</v>
      </c>
      <c r="G35" s="1" t="s">
        <v>616</v>
      </c>
      <c r="H35" s="1">
        <v>4</v>
      </c>
      <c r="I35" s="1">
        <v>4</v>
      </c>
      <c r="J35" s="1">
        <v>0</v>
      </c>
      <c r="K35" s="1">
        <v>0</v>
      </c>
      <c r="L35" s="1">
        <v>1004</v>
      </c>
      <c r="M35" s="1">
        <v>115</v>
      </c>
      <c r="N35" s="1">
        <v>0</v>
      </c>
      <c r="P35" s="1" t="s">
        <v>628</v>
      </c>
      <c r="AI35"/>
      <c r="AJ35"/>
      <c r="AN35"/>
      <c r="AP35" s="23" t="s">
        <v>1272</v>
      </c>
      <c r="AQ35" s="139">
        <v>5</v>
      </c>
      <c r="AR35" s="7">
        <v>0</v>
      </c>
      <c r="AT35" s="50">
        <v>45348</v>
      </c>
      <c r="AU35" s="139">
        <v>69</v>
      </c>
      <c r="AV35" s="139">
        <v>1</v>
      </c>
      <c r="AW35" s="139">
        <v>3151</v>
      </c>
      <c r="AX35" s="139">
        <v>4</v>
      </c>
      <c r="AY35" s="139">
        <v>8</v>
      </c>
      <c r="AZ35" s="139">
        <v>1</v>
      </c>
      <c r="BA35" s="139">
        <v>655</v>
      </c>
      <c r="BB35" s="139">
        <v>5</v>
      </c>
      <c r="BC35" s="139">
        <v>43</v>
      </c>
      <c r="BD35" s="139">
        <v>2</v>
      </c>
      <c r="BE35" s="139">
        <v>1721</v>
      </c>
      <c r="BF35" s="139">
        <v>11</v>
      </c>
      <c r="BH35"/>
    </row>
    <row r="36" spans="1:60">
      <c r="A36" s="1">
        <v>2024</v>
      </c>
      <c r="B36" s="1" t="s">
        <v>17</v>
      </c>
      <c r="C36" s="1" t="s">
        <v>18</v>
      </c>
      <c r="D36" s="1" t="s">
        <v>642</v>
      </c>
      <c r="E36" s="6">
        <v>45294</v>
      </c>
      <c r="F36" s="1" t="s">
        <v>64</v>
      </c>
      <c r="G36" s="1" t="s">
        <v>556</v>
      </c>
      <c r="H36" s="1">
        <v>1</v>
      </c>
      <c r="I36" s="1">
        <v>1</v>
      </c>
      <c r="J36" s="1">
        <v>0</v>
      </c>
      <c r="K36" s="1">
        <v>0</v>
      </c>
      <c r="L36" s="1">
        <v>331</v>
      </c>
      <c r="M36" s="1">
        <v>47</v>
      </c>
      <c r="N36" s="1">
        <v>0</v>
      </c>
      <c r="P36" s="1" t="s">
        <v>632</v>
      </c>
      <c r="AI36"/>
      <c r="AJ36"/>
      <c r="AN36"/>
      <c r="AP36" s="23" t="s">
        <v>1235</v>
      </c>
      <c r="AQ36" s="139">
        <v>5</v>
      </c>
      <c r="AR36" s="7">
        <v>0</v>
      </c>
      <c r="AT36" s="50">
        <v>45349</v>
      </c>
      <c r="AU36" s="139">
        <v>80</v>
      </c>
      <c r="AV36" s="139">
        <v>0</v>
      </c>
      <c r="AW36" s="139">
        <v>5768</v>
      </c>
      <c r="AX36" s="139">
        <v>0</v>
      </c>
      <c r="AY36" s="139">
        <v>8</v>
      </c>
      <c r="AZ36" s="139">
        <v>1</v>
      </c>
      <c r="BA36" s="139">
        <v>527</v>
      </c>
      <c r="BB36" s="139">
        <v>5</v>
      </c>
      <c r="BC36" s="139">
        <v>45</v>
      </c>
      <c r="BD36" s="139">
        <v>0</v>
      </c>
      <c r="BE36" s="139">
        <v>1148</v>
      </c>
      <c r="BF36" s="139">
        <v>0</v>
      </c>
      <c r="BH36"/>
    </row>
    <row r="37" spans="1:60">
      <c r="A37" s="1">
        <v>2024</v>
      </c>
      <c r="B37" s="1" t="s">
        <v>17</v>
      </c>
      <c r="C37" s="1" t="s">
        <v>18</v>
      </c>
      <c r="D37" s="1" t="s">
        <v>642</v>
      </c>
      <c r="E37" s="6">
        <v>45294</v>
      </c>
      <c r="F37" s="1" t="s">
        <v>64</v>
      </c>
      <c r="G37" s="1" t="s">
        <v>554</v>
      </c>
      <c r="H37" s="1">
        <v>1</v>
      </c>
      <c r="I37" s="1">
        <v>1</v>
      </c>
      <c r="J37" s="1">
        <v>0</v>
      </c>
      <c r="K37" s="1">
        <v>0</v>
      </c>
      <c r="L37" s="1">
        <v>140</v>
      </c>
      <c r="M37" s="1">
        <v>20</v>
      </c>
      <c r="N37" s="1">
        <v>0</v>
      </c>
      <c r="P37" s="1" t="s">
        <v>632</v>
      </c>
      <c r="AI37"/>
      <c r="AJ37"/>
      <c r="AN37"/>
      <c r="AP37" s="23" t="s">
        <v>2156</v>
      </c>
      <c r="AQ37" s="139">
        <v>4</v>
      </c>
      <c r="AR37" s="7">
        <v>0</v>
      </c>
      <c r="AT37" s="50">
        <v>45350</v>
      </c>
      <c r="AU37" s="139">
        <v>79</v>
      </c>
      <c r="AV37" s="139">
        <v>0</v>
      </c>
      <c r="AW37" s="139">
        <v>3806</v>
      </c>
      <c r="AX37" s="139">
        <v>0</v>
      </c>
      <c r="AY37" s="139">
        <v>8</v>
      </c>
      <c r="AZ37" s="139">
        <v>0</v>
      </c>
      <c r="BA37" s="139">
        <v>399</v>
      </c>
      <c r="BB37" s="139">
        <v>0</v>
      </c>
      <c r="BC37" s="139">
        <v>49</v>
      </c>
      <c r="BD37" s="139">
        <v>2</v>
      </c>
      <c r="BE37" s="139">
        <v>1007</v>
      </c>
      <c r="BF37" s="139">
        <v>2</v>
      </c>
      <c r="BH37"/>
    </row>
    <row r="38" spans="1:60">
      <c r="A38" s="1">
        <v>2024</v>
      </c>
      <c r="B38" s="1" t="s">
        <v>17</v>
      </c>
      <c r="C38" s="1" t="s">
        <v>18</v>
      </c>
      <c r="D38" s="1" t="s">
        <v>642</v>
      </c>
      <c r="E38" s="6">
        <v>45294</v>
      </c>
      <c r="F38" s="1" t="s">
        <v>64</v>
      </c>
      <c r="G38" s="1" t="s">
        <v>625</v>
      </c>
      <c r="H38" s="1">
        <v>7</v>
      </c>
      <c r="I38" s="1">
        <v>7</v>
      </c>
      <c r="J38" s="1">
        <v>0</v>
      </c>
      <c r="K38" s="1">
        <v>0</v>
      </c>
      <c r="L38" s="1">
        <v>1286</v>
      </c>
      <c r="M38" s="1">
        <v>218</v>
      </c>
      <c r="N38" s="1">
        <v>0</v>
      </c>
      <c r="P38" s="1" t="s">
        <v>627</v>
      </c>
      <c r="AI38"/>
      <c r="AJ38"/>
      <c r="AN38"/>
      <c r="AP38" s="23" t="s">
        <v>1253</v>
      </c>
      <c r="AQ38" s="139">
        <v>4</v>
      </c>
      <c r="AR38" s="7">
        <v>0</v>
      </c>
      <c r="AT38" s="50">
        <v>45351</v>
      </c>
      <c r="AU38" s="139">
        <v>89</v>
      </c>
      <c r="AV38" s="139">
        <v>1</v>
      </c>
      <c r="AW38" s="139">
        <v>5870</v>
      </c>
      <c r="AX38" s="139">
        <v>2</v>
      </c>
      <c r="AY38" s="139">
        <v>8</v>
      </c>
      <c r="AZ38" s="139">
        <v>1</v>
      </c>
      <c r="BA38" s="139">
        <v>721</v>
      </c>
      <c r="BB38" s="139">
        <v>47</v>
      </c>
      <c r="BC38" s="139">
        <v>42</v>
      </c>
      <c r="BD38" s="139">
        <v>0</v>
      </c>
      <c r="BE38" s="139">
        <v>1116</v>
      </c>
      <c r="BF38" s="139">
        <v>0</v>
      </c>
      <c r="BH38"/>
    </row>
    <row r="39" spans="1:60">
      <c r="A39" s="1">
        <v>2024</v>
      </c>
      <c r="B39" s="1" t="s">
        <v>17</v>
      </c>
      <c r="C39" s="1" t="s">
        <v>18</v>
      </c>
      <c r="D39" s="1" t="s">
        <v>642</v>
      </c>
      <c r="E39" s="6">
        <v>45294</v>
      </c>
      <c r="F39" s="1" t="s">
        <v>64</v>
      </c>
      <c r="G39" s="1" t="s">
        <v>602</v>
      </c>
      <c r="H39" s="1">
        <v>8</v>
      </c>
      <c r="I39" s="1">
        <v>8</v>
      </c>
      <c r="J39" s="1">
        <v>1</v>
      </c>
      <c r="K39" s="1">
        <v>0</v>
      </c>
      <c r="L39" s="1">
        <v>33405</v>
      </c>
      <c r="M39" s="1">
        <v>477</v>
      </c>
      <c r="N39" s="1">
        <v>1</v>
      </c>
      <c r="P39" s="1" t="s">
        <v>628</v>
      </c>
      <c r="AI39"/>
      <c r="AJ39"/>
      <c r="AN39"/>
      <c r="AP39" s="23" t="s">
        <v>1351</v>
      </c>
      <c r="AQ39" s="139">
        <v>4</v>
      </c>
      <c r="AR39" s="7">
        <v>0</v>
      </c>
      <c r="AT39" s="50">
        <v>45352</v>
      </c>
      <c r="AU39" s="139">
        <v>95</v>
      </c>
      <c r="AV39" s="139">
        <v>0</v>
      </c>
      <c r="AW39" s="139">
        <v>6109</v>
      </c>
      <c r="AX39" s="139">
        <v>0</v>
      </c>
      <c r="AY39" s="139">
        <v>8</v>
      </c>
      <c r="AZ39" s="139">
        <v>0</v>
      </c>
      <c r="BA39" s="139">
        <v>482</v>
      </c>
      <c r="BB39" s="139">
        <v>0</v>
      </c>
      <c r="BC39" s="139">
        <v>40</v>
      </c>
      <c r="BD39" s="139">
        <v>1</v>
      </c>
      <c r="BE39" s="139">
        <v>1215</v>
      </c>
      <c r="BF39" s="139">
        <v>8</v>
      </c>
      <c r="BH39"/>
    </row>
    <row r="40" spans="1:60">
      <c r="A40" s="1">
        <v>2024</v>
      </c>
      <c r="B40" s="1" t="s">
        <v>17</v>
      </c>
      <c r="C40" s="1" t="s">
        <v>18</v>
      </c>
      <c r="D40" s="1" t="s">
        <v>642</v>
      </c>
      <c r="E40" s="6">
        <v>45294</v>
      </c>
      <c r="F40" s="1" t="s">
        <v>64</v>
      </c>
      <c r="G40" s="1" t="s">
        <v>528</v>
      </c>
      <c r="H40" s="1">
        <v>5</v>
      </c>
      <c r="I40" s="1">
        <v>5</v>
      </c>
      <c r="J40" s="1">
        <v>0</v>
      </c>
      <c r="K40" s="1">
        <v>0</v>
      </c>
      <c r="L40" s="1">
        <v>3009</v>
      </c>
      <c r="M40" s="1">
        <v>231</v>
      </c>
      <c r="N40" s="1">
        <v>0</v>
      </c>
      <c r="P40" s="1" t="s">
        <v>628</v>
      </c>
      <c r="AI40"/>
      <c r="AJ40"/>
      <c r="AN40"/>
      <c r="AP40" s="23" t="s">
        <v>409</v>
      </c>
      <c r="AQ40" s="139">
        <v>3</v>
      </c>
      <c r="AR40" s="7">
        <v>0</v>
      </c>
      <c r="AT40" s="50">
        <v>45355</v>
      </c>
      <c r="AU40" s="139">
        <v>78</v>
      </c>
      <c r="AV40" s="139">
        <v>0</v>
      </c>
      <c r="AW40" s="139">
        <v>4866</v>
      </c>
      <c r="AX40" s="139">
        <v>0</v>
      </c>
      <c r="AY40" s="139">
        <v>10</v>
      </c>
      <c r="AZ40" s="139">
        <v>1</v>
      </c>
      <c r="BA40" s="139">
        <v>659</v>
      </c>
      <c r="BB40" s="139">
        <v>5</v>
      </c>
      <c r="BC40" s="139">
        <v>49</v>
      </c>
      <c r="BD40" s="139">
        <v>0</v>
      </c>
      <c r="BE40" s="139">
        <v>1583</v>
      </c>
      <c r="BF40" s="139">
        <v>0</v>
      </c>
      <c r="BH40"/>
    </row>
    <row r="41" spans="1:60">
      <c r="A41" s="1">
        <v>2024</v>
      </c>
      <c r="B41" s="1" t="s">
        <v>17</v>
      </c>
      <c r="C41" s="1" t="s">
        <v>18</v>
      </c>
      <c r="D41" s="1" t="s">
        <v>642</v>
      </c>
      <c r="E41" s="6">
        <v>45294</v>
      </c>
      <c r="F41" s="1" t="s">
        <v>64</v>
      </c>
      <c r="G41" s="1" t="s">
        <v>402</v>
      </c>
      <c r="H41" s="1">
        <v>2</v>
      </c>
      <c r="I41" s="1">
        <v>2</v>
      </c>
      <c r="J41" s="1">
        <v>0</v>
      </c>
      <c r="K41" s="1">
        <v>0</v>
      </c>
      <c r="L41" s="1">
        <v>232</v>
      </c>
      <c r="M41" s="1">
        <v>40</v>
      </c>
      <c r="N41" s="1">
        <v>0</v>
      </c>
      <c r="P41" s="1" t="s">
        <v>628</v>
      </c>
      <c r="AI41"/>
      <c r="AJ41"/>
      <c r="AN41"/>
      <c r="AP41" s="23" t="s">
        <v>1304</v>
      </c>
      <c r="AQ41" s="139">
        <v>3</v>
      </c>
      <c r="AR41" s="7">
        <v>0</v>
      </c>
      <c r="AT41" s="50">
        <v>45356</v>
      </c>
      <c r="AU41" s="139">
        <v>73</v>
      </c>
      <c r="AV41" s="139">
        <v>3</v>
      </c>
      <c r="AW41" s="139">
        <v>3660</v>
      </c>
      <c r="AX41" s="139">
        <v>27</v>
      </c>
      <c r="AY41" s="139">
        <v>12</v>
      </c>
      <c r="AZ41" s="139">
        <v>1</v>
      </c>
      <c r="BA41" s="139">
        <v>999</v>
      </c>
      <c r="BB41" s="139">
        <v>3</v>
      </c>
      <c r="BC41" s="139">
        <v>47</v>
      </c>
      <c r="BD41" s="139">
        <v>3</v>
      </c>
      <c r="BE41" s="139">
        <v>1605</v>
      </c>
      <c r="BF41" s="139">
        <v>48</v>
      </c>
      <c r="BH41"/>
    </row>
    <row r="42" spans="1:60">
      <c r="A42" s="1">
        <v>2024</v>
      </c>
      <c r="B42" s="1" t="s">
        <v>17</v>
      </c>
      <c r="C42" s="1" t="s">
        <v>18</v>
      </c>
      <c r="D42" s="1" t="s">
        <v>642</v>
      </c>
      <c r="E42" s="6">
        <v>45294</v>
      </c>
      <c r="F42" s="1" t="s">
        <v>64</v>
      </c>
      <c r="G42" s="1" t="s">
        <v>484</v>
      </c>
      <c r="H42" s="1">
        <v>29</v>
      </c>
      <c r="I42" s="1">
        <v>29</v>
      </c>
      <c r="J42" s="1">
        <v>2</v>
      </c>
      <c r="K42" s="1">
        <v>0</v>
      </c>
      <c r="L42" s="1">
        <v>293400</v>
      </c>
      <c r="M42" s="1">
        <v>2452</v>
      </c>
      <c r="N42" s="1">
        <v>6</v>
      </c>
      <c r="P42" s="1" t="s">
        <v>629</v>
      </c>
      <c r="AI42"/>
      <c r="AJ42"/>
      <c r="AN42"/>
      <c r="AP42" s="23" t="s">
        <v>1251</v>
      </c>
      <c r="AQ42" s="139">
        <v>3</v>
      </c>
      <c r="AR42" s="7">
        <v>0</v>
      </c>
      <c r="AT42" s="50">
        <v>45357</v>
      </c>
      <c r="AU42" s="139">
        <v>86</v>
      </c>
      <c r="AV42" s="139">
        <v>1</v>
      </c>
      <c r="AW42" s="139">
        <v>4243</v>
      </c>
      <c r="AX42" s="139">
        <v>1</v>
      </c>
      <c r="AY42" s="139">
        <v>10</v>
      </c>
      <c r="AZ42" s="139">
        <v>0</v>
      </c>
      <c r="BA42" s="139">
        <v>962</v>
      </c>
      <c r="BB42" s="139">
        <v>0</v>
      </c>
      <c r="BC42" s="139">
        <v>42</v>
      </c>
      <c r="BD42" s="139">
        <v>1</v>
      </c>
      <c r="BE42" s="139">
        <v>1389</v>
      </c>
      <c r="BF42" s="139">
        <v>3</v>
      </c>
      <c r="BH42"/>
    </row>
    <row r="43" spans="1:60">
      <c r="A43" s="1">
        <v>2024</v>
      </c>
      <c r="B43" s="1" t="s">
        <v>17</v>
      </c>
      <c r="C43" s="1" t="s">
        <v>18</v>
      </c>
      <c r="D43" s="1" t="s">
        <v>642</v>
      </c>
      <c r="E43" s="6">
        <v>45294</v>
      </c>
      <c r="F43" s="1" t="s">
        <v>64</v>
      </c>
      <c r="G43" s="1" t="s">
        <v>61</v>
      </c>
      <c r="H43" s="1">
        <v>8</v>
      </c>
      <c r="I43" s="1">
        <v>8</v>
      </c>
      <c r="J43" s="1">
        <v>0</v>
      </c>
      <c r="K43" s="1">
        <v>0</v>
      </c>
      <c r="L43" s="1">
        <v>7914</v>
      </c>
      <c r="M43" s="1">
        <v>652</v>
      </c>
      <c r="N43" s="1">
        <v>0</v>
      </c>
      <c r="P43" s="1" t="s">
        <v>629</v>
      </c>
      <c r="AI43"/>
      <c r="AJ43"/>
      <c r="AN43"/>
      <c r="AP43" s="23" t="s">
        <v>620</v>
      </c>
      <c r="AQ43" s="139">
        <v>3</v>
      </c>
      <c r="AR43" s="7">
        <v>0</v>
      </c>
      <c r="AT43" s="50">
        <v>45358</v>
      </c>
      <c r="AU43" s="139">
        <v>67</v>
      </c>
      <c r="AV43" s="139">
        <v>1</v>
      </c>
      <c r="AW43" s="139">
        <v>3736</v>
      </c>
      <c r="AX43" s="139">
        <v>53</v>
      </c>
      <c r="AY43" s="139">
        <v>12</v>
      </c>
      <c r="AZ43" s="139">
        <v>0</v>
      </c>
      <c r="BA43" s="139">
        <v>1172</v>
      </c>
      <c r="BB43" s="139">
        <v>0</v>
      </c>
      <c r="BC43" s="139">
        <v>41</v>
      </c>
      <c r="BD43" s="139">
        <v>3</v>
      </c>
      <c r="BE43" s="139">
        <v>1287</v>
      </c>
      <c r="BF43" s="139">
        <v>15</v>
      </c>
      <c r="BH43"/>
    </row>
    <row r="44" spans="1:60">
      <c r="A44" s="1">
        <v>2024</v>
      </c>
      <c r="B44" s="1" t="s">
        <v>17</v>
      </c>
      <c r="C44" s="1" t="s">
        <v>18</v>
      </c>
      <c r="D44" s="1" t="s">
        <v>642</v>
      </c>
      <c r="E44" s="6">
        <v>45294</v>
      </c>
      <c r="F44" s="1" t="s">
        <v>64</v>
      </c>
      <c r="G44" s="1" t="s">
        <v>57</v>
      </c>
      <c r="H44" s="1">
        <v>7</v>
      </c>
      <c r="I44" s="1">
        <v>7</v>
      </c>
      <c r="J44" s="1">
        <v>1</v>
      </c>
      <c r="K44" s="1">
        <v>0</v>
      </c>
      <c r="L44" s="1">
        <v>2969</v>
      </c>
      <c r="M44" s="1">
        <v>178</v>
      </c>
      <c r="N44" s="1">
        <v>4</v>
      </c>
      <c r="P44" s="1" t="s">
        <v>628</v>
      </c>
      <c r="AI44"/>
      <c r="AJ44"/>
      <c r="AN44"/>
      <c r="AP44" s="23" t="s">
        <v>1262</v>
      </c>
      <c r="AQ44" s="139">
        <v>3</v>
      </c>
      <c r="AR44" s="7">
        <v>0</v>
      </c>
      <c r="AT44" s="50">
        <v>45359</v>
      </c>
      <c r="AU44" s="139">
        <v>43</v>
      </c>
      <c r="AV44" s="139">
        <v>0</v>
      </c>
      <c r="AW44" s="139">
        <v>3162</v>
      </c>
      <c r="AX44" s="139">
        <v>0</v>
      </c>
      <c r="AY44" s="139">
        <v>14</v>
      </c>
      <c r="AZ44" s="139">
        <v>0</v>
      </c>
      <c r="BA44" s="139">
        <v>1169</v>
      </c>
      <c r="BB44" s="139">
        <v>0</v>
      </c>
      <c r="BC44" s="139">
        <v>42</v>
      </c>
      <c r="BD44" s="139">
        <v>1</v>
      </c>
      <c r="BE44" s="139">
        <v>1248</v>
      </c>
      <c r="BF44" s="139">
        <v>1</v>
      </c>
      <c r="BH44"/>
    </row>
    <row r="45" spans="1:60">
      <c r="A45" s="1">
        <v>2024</v>
      </c>
      <c r="B45" s="1" t="s">
        <v>17</v>
      </c>
      <c r="C45" s="1" t="s">
        <v>18</v>
      </c>
      <c r="D45" s="1" t="s">
        <v>642</v>
      </c>
      <c r="E45" s="6">
        <v>45294</v>
      </c>
      <c r="F45" s="1" t="s">
        <v>64</v>
      </c>
      <c r="G45" s="1" t="s">
        <v>600</v>
      </c>
      <c r="H45" s="1">
        <v>3</v>
      </c>
      <c r="I45" s="1">
        <v>3</v>
      </c>
      <c r="J45" s="1">
        <v>0</v>
      </c>
      <c r="K45" s="1">
        <v>0</v>
      </c>
      <c r="L45" s="1">
        <v>14580</v>
      </c>
      <c r="M45" s="1">
        <v>221</v>
      </c>
      <c r="N45" s="1">
        <v>0</v>
      </c>
      <c r="P45" s="1" t="s">
        <v>630</v>
      </c>
      <c r="AI45"/>
      <c r="AJ45"/>
      <c r="AN45"/>
      <c r="AP45" s="23" t="s">
        <v>398</v>
      </c>
      <c r="AQ45" s="139">
        <v>2</v>
      </c>
      <c r="AR45" s="7">
        <v>0</v>
      </c>
      <c r="AT45" s="50">
        <v>45362</v>
      </c>
      <c r="AU45" s="139">
        <v>42</v>
      </c>
      <c r="AV45" s="139">
        <v>1</v>
      </c>
      <c r="AW45" s="139">
        <v>2005</v>
      </c>
      <c r="AX45" s="139">
        <v>20</v>
      </c>
      <c r="AY45" s="139">
        <v>11</v>
      </c>
      <c r="AZ45" s="139">
        <v>1</v>
      </c>
      <c r="BA45" s="139">
        <v>1074</v>
      </c>
      <c r="BB45" s="139">
        <v>6</v>
      </c>
      <c r="BC45" s="139">
        <v>40</v>
      </c>
      <c r="BD45" s="139">
        <v>1</v>
      </c>
      <c r="BE45" s="139">
        <v>1377</v>
      </c>
      <c r="BF45" s="139">
        <v>3</v>
      </c>
      <c r="BH45"/>
    </row>
    <row r="46" spans="1:60">
      <c r="A46" s="1">
        <v>2024</v>
      </c>
      <c r="B46" s="1" t="s">
        <v>17</v>
      </c>
      <c r="C46" s="1" t="s">
        <v>18</v>
      </c>
      <c r="D46" s="1" t="s">
        <v>642</v>
      </c>
      <c r="E46" s="6">
        <v>45294</v>
      </c>
      <c r="F46" s="1" t="s">
        <v>8</v>
      </c>
      <c r="G46" s="1" t="s">
        <v>601</v>
      </c>
      <c r="H46" s="1">
        <v>9</v>
      </c>
      <c r="I46" s="1">
        <v>9</v>
      </c>
      <c r="J46" s="1">
        <v>0</v>
      </c>
      <c r="K46" s="1">
        <v>0</v>
      </c>
      <c r="L46" s="1">
        <v>23388</v>
      </c>
      <c r="M46" s="1">
        <v>823</v>
      </c>
      <c r="N46" s="1">
        <v>0</v>
      </c>
      <c r="P46" s="1" t="s">
        <v>627</v>
      </c>
      <c r="AI46"/>
      <c r="AJ46"/>
      <c r="AN46"/>
      <c r="AP46" s="23" t="s">
        <v>469</v>
      </c>
      <c r="AQ46" s="139">
        <v>2</v>
      </c>
      <c r="AR46" s="7">
        <v>0</v>
      </c>
      <c r="AT46" s="50">
        <v>45363</v>
      </c>
      <c r="AU46" s="139">
        <v>66</v>
      </c>
      <c r="AV46" s="139">
        <v>0</v>
      </c>
      <c r="AW46" s="139">
        <v>3802</v>
      </c>
      <c r="AX46" s="139">
        <v>0</v>
      </c>
      <c r="AY46" s="139">
        <v>12</v>
      </c>
      <c r="AZ46" s="139">
        <v>1</v>
      </c>
      <c r="BA46" s="139">
        <v>1054</v>
      </c>
      <c r="BB46" s="139">
        <v>10</v>
      </c>
      <c r="BC46" s="139">
        <v>41</v>
      </c>
      <c r="BD46" s="139">
        <v>2</v>
      </c>
      <c r="BE46" s="139">
        <v>1182</v>
      </c>
      <c r="BF46" s="139">
        <v>7</v>
      </c>
      <c r="BH46"/>
    </row>
    <row r="47" spans="1:60">
      <c r="A47" s="1">
        <v>2024</v>
      </c>
      <c r="B47" s="1" t="s">
        <v>17</v>
      </c>
      <c r="C47" s="1" t="s">
        <v>18</v>
      </c>
      <c r="D47" s="1" t="s">
        <v>642</v>
      </c>
      <c r="E47" s="6">
        <v>45294</v>
      </c>
      <c r="F47" s="1" t="s">
        <v>38</v>
      </c>
      <c r="G47" s="1" t="s">
        <v>54</v>
      </c>
      <c r="H47" s="1">
        <v>30</v>
      </c>
      <c r="I47" s="1">
        <v>30</v>
      </c>
      <c r="J47" s="1">
        <v>0</v>
      </c>
      <c r="K47" s="1">
        <v>0</v>
      </c>
      <c r="L47" s="1">
        <v>18303</v>
      </c>
      <c r="M47" s="1">
        <v>885</v>
      </c>
      <c r="N47" s="1">
        <v>0</v>
      </c>
      <c r="P47" s="1" t="s">
        <v>45</v>
      </c>
      <c r="AI47"/>
      <c r="AJ47"/>
      <c r="AN47"/>
      <c r="AP47" s="23" t="s">
        <v>1276</v>
      </c>
      <c r="AQ47" s="139">
        <v>2</v>
      </c>
      <c r="AR47" s="7">
        <v>0</v>
      </c>
      <c r="AT47" s="50">
        <v>45364</v>
      </c>
      <c r="AU47" s="139">
        <v>72</v>
      </c>
      <c r="AV47" s="139">
        <v>0</v>
      </c>
      <c r="AW47" s="139">
        <v>4437</v>
      </c>
      <c r="AX47" s="139">
        <v>0</v>
      </c>
      <c r="AY47" s="139">
        <v>12</v>
      </c>
      <c r="AZ47" s="139">
        <v>0</v>
      </c>
      <c r="BA47" s="139">
        <v>638</v>
      </c>
      <c r="BB47" s="139">
        <v>0</v>
      </c>
      <c r="BC47" s="139">
        <v>43</v>
      </c>
      <c r="BD47" s="139">
        <v>2</v>
      </c>
      <c r="BE47" s="139">
        <v>1567</v>
      </c>
      <c r="BF47" s="139">
        <v>12</v>
      </c>
      <c r="BH47"/>
    </row>
    <row r="48" spans="1:60">
      <c r="A48" s="1">
        <v>2024</v>
      </c>
      <c r="B48" s="1" t="s">
        <v>17</v>
      </c>
      <c r="C48" s="1" t="s">
        <v>18</v>
      </c>
      <c r="D48" s="1" t="s">
        <v>642</v>
      </c>
      <c r="E48" s="6">
        <v>45294</v>
      </c>
      <c r="F48" s="1" t="s">
        <v>38</v>
      </c>
      <c r="G48" s="1" t="s">
        <v>1194</v>
      </c>
      <c r="H48" s="1">
        <v>18</v>
      </c>
      <c r="I48" s="1">
        <v>18</v>
      </c>
      <c r="J48" s="1">
        <v>1</v>
      </c>
      <c r="K48" s="1">
        <v>0</v>
      </c>
      <c r="L48" s="1">
        <v>14562</v>
      </c>
      <c r="M48" s="1">
        <v>688</v>
      </c>
      <c r="N48" s="1">
        <v>15</v>
      </c>
      <c r="P48" s="1" t="s">
        <v>45</v>
      </c>
      <c r="AI48"/>
      <c r="AJ48"/>
      <c r="AN48"/>
      <c r="AP48" s="23" t="s">
        <v>1311</v>
      </c>
      <c r="AQ48" s="139">
        <v>2</v>
      </c>
      <c r="AR48" s="7">
        <v>0</v>
      </c>
      <c r="AT48" s="50">
        <v>45365</v>
      </c>
      <c r="AU48" s="139">
        <v>68</v>
      </c>
      <c r="AV48" s="139">
        <v>1</v>
      </c>
      <c r="AW48" s="139">
        <v>5180</v>
      </c>
      <c r="AX48" s="139">
        <v>2</v>
      </c>
      <c r="AY48" s="139">
        <v>12</v>
      </c>
      <c r="AZ48" s="139">
        <v>0</v>
      </c>
      <c r="BA48" s="139">
        <v>942</v>
      </c>
      <c r="BB48" s="139">
        <v>0</v>
      </c>
      <c r="BC48" s="139">
        <v>43</v>
      </c>
      <c r="BD48" s="139">
        <v>0</v>
      </c>
      <c r="BE48" s="139">
        <v>898</v>
      </c>
      <c r="BF48" s="139">
        <v>0</v>
      </c>
      <c r="BH48"/>
    </row>
    <row r="49" spans="1:60">
      <c r="A49" s="1">
        <v>2024</v>
      </c>
      <c r="B49" s="1" t="s">
        <v>17</v>
      </c>
      <c r="C49" s="1" t="s">
        <v>18</v>
      </c>
      <c r="D49" s="1" t="s">
        <v>642</v>
      </c>
      <c r="E49" s="6">
        <v>45295</v>
      </c>
      <c r="F49" s="1" t="s">
        <v>64</v>
      </c>
      <c r="G49" s="1" t="s">
        <v>1173</v>
      </c>
      <c r="H49" s="1">
        <v>4</v>
      </c>
      <c r="I49" s="1">
        <v>4</v>
      </c>
      <c r="J49" s="1">
        <v>0</v>
      </c>
      <c r="K49" s="1">
        <v>0</v>
      </c>
      <c r="L49" s="1">
        <v>122</v>
      </c>
      <c r="M49" s="1">
        <v>52</v>
      </c>
      <c r="N49" s="1">
        <v>0</v>
      </c>
      <c r="P49" s="1" t="s">
        <v>632</v>
      </c>
      <c r="AI49"/>
      <c r="AJ49"/>
      <c r="AN49"/>
      <c r="AP49" s="23" t="s">
        <v>1365</v>
      </c>
      <c r="AQ49" s="139">
        <v>2</v>
      </c>
      <c r="AR49" s="7">
        <v>0</v>
      </c>
      <c r="AT49" s="50">
        <v>45366</v>
      </c>
      <c r="AU49" s="139">
        <v>72</v>
      </c>
      <c r="AV49" s="139">
        <v>0</v>
      </c>
      <c r="AW49" s="139">
        <v>4620</v>
      </c>
      <c r="AX49" s="139">
        <v>0</v>
      </c>
      <c r="AY49" s="139">
        <v>10</v>
      </c>
      <c r="AZ49" s="139">
        <v>0</v>
      </c>
      <c r="BA49" s="139">
        <v>987</v>
      </c>
      <c r="BB49" s="139">
        <v>0</v>
      </c>
      <c r="BC49" s="139">
        <v>43</v>
      </c>
      <c r="BD49" s="139">
        <v>3</v>
      </c>
      <c r="BE49" s="139">
        <v>1315</v>
      </c>
      <c r="BF49" s="139">
        <v>11</v>
      </c>
      <c r="BH49"/>
    </row>
    <row r="50" spans="1:60">
      <c r="A50" s="1">
        <v>2024</v>
      </c>
      <c r="B50" s="1" t="s">
        <v>17</v>
      </c>
      <c r="C50" s="1" t="s">
        <v>18</v>
      </c>
      <c r="D50" s="1" t="s">
        <v>642</v>
      </c>
      <c r="E50" s="6">
        <v>45295</v>
      </c>
      <c r="F50" s="1" t="s">
        <v>64</v>
      </c>
      <c r="G50" s="1" t="s">
        <v>708</v>
      </c>
      <c r="H50" s="1">
        <v>6</v>
      </c>
      <c r="I50" s="1">
        <v>6</v>
      </c>
      <c r="J50" s="1">
        <v>0</v>
      </c>
      <c r="K50" s="1">
        <v>0</v>
      </c>
      <c r="L50" s="1">
        <v>1453</v>
      </c>
      <c r="M50" s="1">
        <v>147</v>
      </c>
      <c r="N50" s="1">
        <v>0</v>
      </c>
      <c r="P50" s="1" t="s">
        <v>633</v>
      </c>
      <c r="AI50"/>
      <c r="AJ50"/>
      <c r="AN50"/>
      <c r="AP50" s="23" t="s">
        <v>1258</v>
      </c>
      <c r="AQ50" s="139">
        <v>2</v>
      </c>
      <c r="AR50" s="7">
        <v>0</v>
      </c>
      <c r="AT50" s="50">
        <v>45369</v>
      </c>
      <c r="AU50" s="139">
        <v>54</v>
      </c>
      <c r="AV50" s="139">
        <v>4</v>
      </c>
      <c r="AW50" s="139">
        <v>1986</v>
      </c>
      <c r="AX50" s="139">
        <v>61</v>
      </c>
      <c r="AY50" s="139">
        <v>12</v>
      </c>
      <c r="AZ50" s="139">
        <v>1</v>
      </c>
      <c r="BA50" s="139">
        <v>1124</v>
      </c>
      <c r="BB50" s="139">
        <v>3</v>
      </c>
      <c r="BC50" s="139">
        <v>40</v>
      </c>
      <c r="BD50" s="139">
        <v>2</v>
      </c>
      <c r="BE50" s="139">
        <v>1152</v>
      </c>
      <c r="BF50" s="139">
        <v>10</v>
      </c>
      <c r="BH50"/>
    </row>
    <row r="51" spans="1:60">
      <c r="A51" s="1">
        <v>2024</v>
      </c>
      <c r="B51" s="1" t="s">
        <v>17</v>
      </c>
      <c r="C51" s="1" t="s">
        <v>18</v>
      </c>
      <c r="D51" s="1" t="s">
        <v>642</v>
      </c>
      <c r="E51" s="6">
        <v>45295</v>
      </c>
      <c r="F51" s="1" t="s">
        <v>64</v>
      </c>
      <c r="G51" s="1" t="s">
        <v>613</v>
      </c>
      <c r="H51" s="1">
        <v>2</v>
      </c>
      <c r="I51" s="1">
        <v>2</v>
      </c>
      <c r="J51" s="1">
        <v>0</v>
      </c>
      <c r="K51" s="1">
        <v>0</v>
      </c>
      <c r="L51" s="1">
        <v>73</v>
      </c>
      <c r="M51" s="1">
        <v>28</v>
      </c>
      <c r="N51" s="1">
        <v>0</v>
      </c>
      <c r="P51" s="1" t="s">
        <v>632</v>
      </c>
      <c r="AI51"/>
      <c r="AJ51"/>
      <c r="AN51"/>
      <c r="AP51" s="23" t="s">
        <v>530</v>
      </c>
      <c r="AQ51" s="139">
        <v>1</v>
      </c>
      <c r="AR51" s="7">
        <v>0</v>
      </c>
      <c r="AT51" s="50">
        <v>45370</v>
      </c>
      <c r="AU51" s="139">
        <v>64</v>
      </c>
      <c r="AV51" s="139">
        <v>0</v>
      </c>
      <c r="AW51" s="139">
        <v>3687</v>
      </c>
      <c r="AX51" s="139">
        <v>0</v>
      </c>
      <c r="AY51" s="139">
        <v>12</v>
      </c>
      <c r="AZ51" s="139">
        <v>0</v>
      </c>
      <c r="BA51" s="139">
        <v>1012</v>
      </c>
      <c r="BB51" s="139">
        <v>0</v>
      </c>
      <c r="BC51" s="139">
        <v>39</v>
      </c>
      <c r="BD51" s="139">
        <v>0</v>
      </c>
      <c r="BE51" s="139">
        <v>1048</v>
      </c>
      <c r="BF51" s="139">
        <v>0</v>
      </c>
      <c r="BH51"/>
    </row>
    <row r="52" spans="1:60">
      <c r="A52" s="1">
        <v>2024</v>
      </c>
      <c r="B52" s="1" t="s">
        <v>17</v>
      </c>
      <c r="C52" s="1" t="s">
        <v>18</v>
      </c>
      <c r="D52" s="1" t="s">
        <v>642</v>
      </c>
      <c r="E52" s="6">
        <v>45295</v>
      </c>
      <c r="F52" s="1" t="s">
        <v>64</v>
      </c>
      <c r="G52" s="1" t="s">
        <v>55</v>
      </c>
      <c r="H52" s="1">
        <v>9</v>
      </c>
      <c r="I52" s="1">
        <v>9</v>
      </c>
      <c r="J52" s="1">
        <v>0</v>
      </c>
      <c r="K52" s="1">
        <v>0</v>
      </c>
      <c r="L52" s="1">
        <v>12942</v>
      </c>
      <c r="M52" s="1">
        <v>388</v>
      </c>
      <c r="N52" s="1">
        <v>0</v>
      </c>
      <c r="P52" s="1" t="s">
        <v>633</v>
      </c>
      <c r="AI52"/>
      <c r="AJ52"/>
      <c r="AN52"/>
      <c r="AP52" s="23" t="s">
        <v>2151</v>
      </c>
      <c r="AQ52" s="139">
        <v>1</v>
      </c>
      <c r="AR52" s="7">
        <v>0</v>
      </c>
      <c r="AT52" s="50">
        <v>45371</v>
      </c>
      <c r="AU52" s="139">
        <v>37</v>
      </c>
      <c r="AV52" s="139">
        <v>0</v>
      </c>
      <c r="AW52" s="139">
        <v>2020</v>
      </c>
      <c r="AX52" s="139">
        <v>0</v>
      </c>
      <c r="AY52" s="139">
        <v>12</v>
      </c>
      <c r="AZ52" s="139">
        <v>1</v>
      </c>
      <c r="BA52" s="139">
        <v>941</v>
      </c>
      <c r="BB52" s="139">
        <v>11</v>
      </c>
      <c r="BC52" s="139">
        <v>43</v>
      </c>
      <c r="BD52" s="139">
        <v>2</v>
      </c>
      <c r="BE52" s="139">
        <v>1102</v>
      </c>
      <c r="BF52" s="139">
        <v>11</v>
      </c>
      <c r="BH52"/>
    </row>
    <row r="53" spans="1:60">
      <c r="A53" s="1">
        <v>2024</v>
      </c>
      <c r="B53" s="1" t="s">
        <v>17</v>
      </c>
      <c r="C53" s="1" t="s">
        <v>18</v>
      </c>
      <c r="D53" s="1" t="s">
        <v>642</v>
      </c>
      <c r="E53" s="6">
        <v>45295</v>
      </c>
      <c r="F53" s="1" t="s">
        <v>64</v>
      </c>
      <c r="G53" s="1" t="s">
        <v>56</v>
      </c>
      <c r="H53" s="1">
        <v>1</v>
      </c>
      <c r="I53" s="1">
        <v>1</v>
      </c>
      <c r="J53" s="1">
        <v>0</v>
      </c>
      <c r="K53" s="1">
        <v>0</v>
      </c>
      <c r="L53" s="1">
        <v>45</v>
      </c>
      <c r="M53" s="1">
        <v>20</v>
      </c>
      <c r="N53" s="1">
        <v>0</v>
      </c>
      <c r="P53" s="1" t="s">
        <v>628</v>
      </c>
      <c r="AI53"/>
      <c r="AJ53"/>
      <c r="AN53"/>
      <c r="AP53" s="23" t="s">
        <v>2083</v>
      </c>
      <c r="AQ53" s="139">
        <v>1</v>
      </c>
      <c r="AR53" s="7">
        <v>0</v>
      </c>
      <c r="AT53" s="50">
        <v>45372</v>
      </c>
      <c r="AU53" s="139">
        <v>52</v>
      </c>
      <c r="AV53" s="139">
        <v>0</v>
      </c>
      <c r="AW53" s="139">
        <v>2469</v>
      </c>
      <c r="AX53" s="139">
        <v>0</v>
      </c>
      <c r="AY53" s="139">
        <v>12</v>
      </c>
      <c r="AZ53" s="139">
        <v>0</v>
      </c>
      <c r="BA53" s="139">
        <v>1160</v>
      </c>
      <c r="BB53" s="139">
        <v>0</v>
      </c>
      <c r="BC53" s="139">
        <v>43</v>
      </c>
      <c r="BD53" s="139">
        <v>1</v>
      </c>
      <c r="BE53" s="139">
        <v>1048</v>
      </c>
      <c r="BF53" s="139">
        <v>1</v>
      </c>
    </row>
    <row r="54" spans="1:60">
      <c r="A54" s="1">
        <v>2024</v>
      </c>
      <c r="B54" s="1" t="s">
        <v>17</v>
      </c>
      <c r="C54" s="1" t="s">
        <v>18</v>
      </c>
      <c r="D54" s="1" t="s">
        <v>642</v>
      </c>
      <c r="E54" s="6">
        <v>45295</v>
      </c>
      <c r="F54" s="1" t="s">
        <v>64</v>
      </c>
      <c r="G54" s="1" t="s">
        <v>616</v>
      </c>
      <c r="H54" s="1">
        <v>2</v>
      </c>
      <c r="I54" s="1">
        <v>2</v>
      </c>
      <c r="J54" s="1">
        <v>1</v>
      </c>
      <c r="K54" s="1">
        <v>0</v>
      </c>
      <c r="L54" s="1">
        <v>20148</v>
      </c>
      <c r="M54" s="1">
        <v>97</v>
      </c>
      <c r="N54" s="1">
        <v>20</v>
      </c>
      <c r="P54" s="1" t="s">
        <v>628</v>
      </c>
      <c r="AI54"/>
      <c r="AJ54"/>
      <c r="AN54"/>
      <c r="AP54" s="23" t="s">
        <v>1275</v>
      </c>
      <c r="AQ54" s="139">
        <v>1</v>
      </c>
      <c r="AR54" s="7">
        <v>0</v>
      </c>
      <c r="AT54" s="50">
        <v>45373</v>
      </c>
      <c r="AU54" s="139">
        <v>55</v>
      </c>
      <c r="AV54" s="139">
        <v>3</v>
      </c>
      <c r="AW54" s="139">
        <v>3214</v>
      </c>
      <c r="AX54" s="139">
        <v>29</v>
      </c>
      <c r="AY54" s="139">
        <v>10</v>
      </c>
      <c r="AZ54" s="139">
        <v>0</v>
      </c>
      <c r="BA54" s="139">
        <v>681</v>
      </c>
      <c r="BB54" s="139">
        <v>0</v>
      </c>
      <c r="BC54" s="139">
        <v>41</v>
      </c>
      <c r="BD54" s="139">
        <v>0</v>
      </c>
      <c r="BE54" s="139">
        <v>1370</v>
      </c>
      <c r="BF54" s="139">
        <v>0</v>
      </c>
    </row>
    <row r="55" spans="1:60">
      <c r="A55" s="1">
        <v>2024</v>
      </c>
      <c r="B55" s="1" t="s">
        <v>17</v>
      </c>
      <c r="C55" s="1" t="s">
        <v>18</v>
      </c>
      <c r="D55" s="1" t="s">
        <v>642</v>
      </c>
      <c r="E55" s="6">
        <v>45295</v>
      </c>
      <c r="F55" s="1" t="s">
        <v>64</v>
      </c>
      <c r="G55" s="1" t="s">
        <v>62</v>
      </c>
      <c r="H55" s="1">
        <v>3</v>
      </c>
      <c r="I55" s="1">
        <v>3</v>
      </c>
      <c r="J55" s="1">
        <v>0</v>
      </c>
      <c r="K55" s="1">
        <v>0</v>
      </c>
      <c r="L55" s="1">
        <v>1072</v>
      </c>
      <c r="M55" s="1">
        <v>158</v>
      </c>
      <c r="N55" s="1">
        <v>0</v>
      </c>
      <c r="P55" s="1" t="s">
        <v>629</v>
      </c>
      <c r="AI55"/>
      <c r="AJ55"/>
      <c r="AN55"/>
      <c r="AP55" s="23" t="s">
        <v>2212</v>
      </c>
      <c r="AQ55" s="139">
        <v>1</v>
      </c>
      <c r="AR55" s="7">
        <v>0</v>
      </c>
      <c r="AT55" s="50">
        <v>45376</v>
      </c>
      <c r="AU55" s="139">
        <v>37</v>
      </c>
      <c r="AV55" s="139">
        <v>0</v>
      </c>
      <c r="AW55" s="139">
        <v>2304</v>
      </c>
      <c r="AX55" s="139">
        <v>0</v>
      </c>
      <c r="AY55" s="139">
        <v>12</v>
      </c>
      <c r="AZ55" s="139">
        <v>1</v>
      </c>
      <c r="BA55" s="139">
        <v>863</v>
      </c>
      <c r="BB55" s="139">
        <v>10</v>
      </c>
      <c r="BC55" s="139">
        <v>37</v>
      </c>
      <c r="BD55" s="139">
        <v>1</v>
      </c>
      <c r="BE55" s="139">
        <v>1117</v>
      </c>
      <c r="BF55" s="139">
        <v>5</v>
      </c>
    </row>
    <row r="56" spans="1:60">
      <c r="A56" s="1">
        <v>2024</v>
      </c>
      <c r="B56" s="1" t="s">
        <v>17</v>
      </c>
      <c r="C56" s="1" t="s">
        <v>18</v>
      </c>
      <c r="D56" s="1" t="s">
        <v>642</v>
      </c>
      <c r="E56" s="6">
        <v>45295</v>
      </c>
      <c r="F56" s="1" t="s">
        <v>64</v>
      </c>
      <c r="G56" s="1" t="s">
        <v>58</v>
      </c>
      <c r="H56" s="1">
        <v>4</v>
      </c>
      <c r="I56" s="1">
        <v>4</v>
      </c>
      <c r="J56" s="1">
        <v>0</v>
      </c>
      <c r="K56" s="1">
        <v>0</v>
      </c>
      <c r="L56" s="1">
        <v>6983</v>
      </c>
      <c r="M56" s="1">
        <v>293</v>
      </c>
      <c r="N56" s="1">
        <v>0</v>
      </c>
      <c r="P56" s="1" t="s">
        <v>629</v>
      </c>
      <c r="AI56"/>
      <c r="AJ56"/>
      <c r="AN56"/>
      <c r="AP56" s="23" t="s">
        <v>2152</v>
      </c>
      <c r="AQ56" s="139">
        <v>1</v>
      </c>
      <c r="AR56" s="7">
        <v>0</v>
      </c>
      <c r="AT56" s="50">
        <v>45377</v>
      </c>
      <c r="AU56" s="139">
        <v>75</v>
      </c>
      <c r="AV56" s="139">
        <v>1</v>
      </c>
      <c r="AW56" s="139">
        <v>3809</v>
      </c>
      <c r="AX56" s="139">
        <v>20</v>
      </c>
      <c r="AY56" s="139">
        <v>12</v>
      </c>
      <c r="AZ56" s="139">
        <v>0</v>
      </c>
      <c r="BA56" s="139">
        <v>904</v>
      </c>
      <c r="BB56" s="139">
        <v>0</v>
      </c>
      <c r="BC56" s="139">
        <v>39</v>
      </c>
      <c r="BD56" s="139">
        <v>1</v>
      </c>
      <c r="BE56" s="139">
        <v>1274</v>
      </c>
      <c r="BF56" s="139">
        <v>12</v>
      </c>
    </row>
    <row r="57" spans="1:60">
      <c r="A57" s="1">
        <v>2024</v>
      </c>
      <c r="B57" s="1" t="s">
        <v>17</v>
      </c>
      <c r="C57" s="1" t="s">
        <v>18</v>
      </c>
      <c r="D57" s="1" t="s">
        <v>642</v>
      </c>
      <c r="E57" s="6">
        <v>45295</v>
      </c>
      <c r="F57" s="1" t="s">
        <v>64</v>
      </c>
      <c r="G57" s="1" t="s">
        <v>625</v>
      </c>
      <c r="H57" s="1">
        <v>7</v>
      </c>
      <c r="I57" s="1">
        <v>7</v>
      </c>
      <c r="J57" s="1">
        <v>0</v>
      </c>
      <c r="K57" s="1">
        <v>0</v>
      </c>
      <c r="L57" s="1">
        <v>5506</v>
      </c>
      <c r="M57" s="1">
        <v>286</v>
      </c>
      <c r="N57" s="1">
        <v>0</v>
      </c>
      <c r="P57" s="1" t="s">
        <v>627</v>
      </c>
      <c r="AI57"/>
      <c r="AJ57"/>
      <c r="AN57"/>
      <c r="AP57" s="23" t="s">
        <v>1451</v>
      </c>
      <c r="AQ57" s="139">
        <v>1</v>
      </c>
      <c r="AR57" s="7">
        <v>0</v>
      </c>
      <c r="AT57" s="50">
        <v>45378</v>
      </c>
      <c r="AU57" s="139">
        <v>70</v>
      </c>
      <c r="AV57" s="139">
        <v>0</v>
      </c>
      <c r="AW57" s="139">
        <v>3327</v>
      </c>
      <c r="AX57" s="139">
        <v>0</v>
      </c>
      <c r="AY57" s="139">
        <v>12</v>
      </c>
      <c r="AZ57" s="139">
        <v>1</v>
      </c>
      <c r="BA57" s="139">
        <v>1032</v>
      </c>
      <c r="BB57" s="139">
        <v>2</v>
      </c>
      <c r="BC57" s="139">
        <v>34</v>
      </c>
      <c r="BD57" s="139">
        <v>1</v>
      </c>
      <c r="BE57" s="139">
        <v>1315</v>
      </c>
      <c r="BF57" s="139">
        <v>3</v>
      </c>
    </row>
    <row r="58" spans="1:60">
      <c r="A58" s="1">
        <v>2024</v>
      </c>
      <c r="B58" s="1" t="s">
        <v>17</v>
      </c>
      <c r="C58" s="1" t="s">
        <v>18</v>
      </c>
      <c r="D58" s="1" t="s">
        <v>642</v>
      </c>
      <c r="E58" s="6">
        <v>45295</v>
      </c>
      <c r="F58" s="1" t="s">
        <v>64</v>
      </c>
      <c r="G58" s="1" t="s">
        <v>618</v>
      </c>
      <c r="H58" s="1">
        <v>2</v>
      </c>
      <c r="I58" s="1">
        <v>2</v>
      </c>
      <c r="J58" s="1">
        <v>0</v>
      </c>
      <c r="K58" s="1">
        <v>0</v>
      </c>
      <c r="L58" s="1">
        <v>1663</v>
      </c>
      <c r="M58" s="1">
        <v>312</v>
      </c>
      <c r="N58" s="1">
        <v>0</v>
      </c>
      <c r="P58" s="1" t="s">
        <v>630</v>
      </c>
      <c r="AI58"/>
      <c r="AJ58"/>
      <c r="AN58"/>
      <c r="AP58" s="23" t="s">
        <v>2185</v>
      </c>
      <c r="AQ58" s="139">
        <v>1</v>
      </c>
      <c r="AR58" s="7">
        <v>0</v>
      </c>
      <c r="AT58" s="50">
        <v>45379</v>
      </c>
      <c r="AU58" s="139">
        <v>57</v>
      </c>
      <c r="AV58" s="139">
        <v>0</v>
      </c>
      <c r="AW58" s="139">
        <v>2328</v>
      </c>
      <c r="AX58" s="139">
        <v>0</v>
      </c>
      <c r="AY58" s="139">
        <v>10</v>
      </c>
      <c r="AZ58" s="139">
        <v>0</v>
      </c>
      <c r="BA58" s="139">
        <v>1125</v>
      </c>
      <c r="BB58" s="139">
        <v>0</v>
      </c>
      <c r="BC58" s="139">
        <v>39</v>
      </c>
      <c r="BD58" s="139">
        <v>2</v>
      </c>
      <c r="BE58" s="139">
        <v>1026</v>
      </c>
      <c r="BF58" s="139">
        <v>13</v>
      </c>
    </row>
    <row r="59" spans="1:60">
      <c r="A59" s="1">
        <v>2024</v>
      </c>
      <c r="B59" s="1" t="s">
        <v>17</v>
      </c>
      <c r="C59" s="1" t="s">
        <v>18</v>
      </c>
      <c r="D59" s="1" t="s">
        <v>642</v>
      </c>
      <c r="E59" s="6">
        <v>45295</v>
      </c>
      <c r="F59" s="1" t="s">
        <v>64</v>
      </c>
      <c r="G59" s="1" t="s">
        <v>505</v>
      </c>
      <c r="H59" s="1">
        <v>4</v>
      </c>
      <c r="I59" s="1">
        <v>4</v>
      </c>
      <c r="J59" s="1">
        <v>0</v>
      </c>
      <c r="K59" s="1">
        <v>0</v>
      </c>
      <c r="L59" s="1">
        <v>2200</v>
      </c>
      <c r="M59" s="1">
        <v>188</v>
      </c>
      <c r="N59" s="1">
        <v>0</v>
      </c>
      <c r="P59" s="1" t="s">
        <v>628</v>
      </c>
      <c r="AI59"/>
      <c r="AJ59"/>
      <c r="AN59"/>
      <c r="AP59" s="23" t="s">
        <v>2114</v>
      </c>
      <c r="AQ59" s="139">
        <v>1</v>
      </c>
      <c r="AR59" s="7">
        <v>0</v>
      </c>
      <c r="AT59" s="50">
        <v>45380</v>
      </c>
      <c r="AU59" s="139">
        <v>47</v>
      </c>
      <c r="AV59" s="139">
        <v>0</v>
      </c>
      <c r="AW59" s="139">
        <v>2594</v>
      </c>
      <c r="AX59" s="139">
        <v>0</v>
      </c>
      <c r="AY59" s="139">
        <v>12</v>
      </c>
      <c r="AZ59" s="139">
        <v>0</v>
      </c>
      <c r="BA59" s="139">
        <v>1099</v>
      </c>
      <c r="BB59" s="139">
        <v>0</v>
      </c>
      <c r="BC59" s="139">
        <v>41</v>
      </c>
      <c r="BD59" s="139">
        <v>0</v>
      </c>
      <c r="BE59" s="139">
        <v>1338</v>
      </c>
      <c r="BF59" s="139">
        <v>0</v>
      </c>
    </row>
    <row r="60" spans="1:60">
      <c r="A60" s="1">
        <v>2024</v>
      </c>
      <c r="B60" s="1" t="s">
        <v>17</v>
      </c>
      <c r="C60" s="1" t="s">
        <v>18</v>
      </c>
      <c r="D60" s="1" t="s">
        <v>642</v>
      </c>
      <c r="E60" s="6">
        <v>45295</v>
      </c>
      <c r="F60" s="1" t="s">
        <v>64</v>
      </c>
      <c r="G60" s="1" t="s">
        <v>599</v>
      </c>
      <c r="H60" s="1">
        <v>10</v>
      </c>
      <c r="I60" s="1">
        <v>10</v>
      </c>
      <c r="J60" s="1">
        <v>0</v>
      </c>
      <c r="K60" s="1">
        <v>0</v>
      </c>
      <c r="L60" s="1">
        <v>4087</v>
      </c>
      <c r="M60" s="1">
        <v>380</v>
      </c>
      <c r="N60" s="1">
        <v>0</v>
      </c>
      <c r="P60" s="1" t="s">
        <v>629</v>
      </c>
      <c r="AI60"/>
      <c r="AJ60"/>
      <c r="AN60"/>
      <c r="AP60" s="23" t="s">
        <v>447</v>
      </c>
      <c r="AQ60" s="139">
        <v>1</v>
      </c>
      <c r="AR60" s="7">
        <v>0</v>
      </c>
      <c r="AT60" s="50">
        <v>45383</v>
      </c>
      <c r="AU60" s="139">
        <v>45</v>
      </c>
      <c r="AV60" s="139">
        <v>0</v>
      </c>
      <c r="AW60" s="139">
        <v>2986</v>
      </c>
      <c r="AX60" s="139">
        <v>0</v>
      </c>
      <c r="AY60" s="139">
        <v>13</v>
      </c>
      <c r="AZ60" s="139">
        <v>0</v>
      </c>
      <c r="BA60" s="139">
        <v>778</v>
      </c>
      <c r="BB60" s="139">
        <v>0</v>
      </c>
      <c r="BC60" s="139">
        <v>39</v>
      </c>
      <c r="BD60" s="139">
        <v>0</v>
      </c>
      <c r="BE60" s="139">
        <v>1160</v>
      </c>
      <c r="BF60" s="139">
        <v>0</v>
      </c>
    </row>
    <row r="61" spans="1:60">
      <c r="A61" s="1">
        <v>2024</v>
      </c>
      <c r="B61" s="1" t="s">
        <v>17</v>
      </c>
      <c r="C61" s="1" t="s">
        <v>18</v>
      </c>
      <c r="D61" s="1" t="s">
        <v>642</v>
      </c>
      <c r="E61" s="6">
        <v>45295</v>
      </c>
      <c r="F61" s="1" t="s">
        <v>64</v>
      </c>
      <c r="G61" s="1" t="s">
        <v>528</v>
      </c>
      <c r="H61" s="1">
        <v>2</v>
      </c>
      <c r="I61" s="1">
        <v>2</v>
      </c>
      <c r="J61" s="1">
        <v>0</v>
      </c>
      <c r="K61" s="1">
        <v>0</v>
      </c>
      <c r="L61" s="1">
        <v>7169</v>
      </c>
      <c r="M61" s="1">
        <v>272</v>
      </c>
      <c r="N61" s="1">
        <v>0</v>
      </c>
      <c r="P61" s="1" t="s">
        <v>628</v>
      </c>
      <c r="AI61"/>
      <c r="AJ61"/>
      <c r="AN61"/>
      <c r="AP61" s="23" t="s">
        <v>1288</v>
      </c>
      <c r="AQ61" s="139">
        <v>1</v>
      </c>
      <c r="AR61" s="7">
        <v>0</v>
      </c>
      <c r="AT61" s="50">
        <v>45384</v>
      </c>
      <c r="AU61" s="139">
        <v>51</v>
      </c>
      <c r="AV61" s="139">
        <v>1</v>
      </c>
      <c r="AW61" s="139">
        <v>2413</v>
      </c>
      <c r="AX61" s="139">
        <v>1</v>
      </c>
      <c r="AY61" s="139">
        <v>12</v>
      </c>
      <c r="AZ61" s="139">
        <v>1</v>
      </c>
      <c r="BA61" s="139">
        <v>940</v>
      </c>
      <c r="BB61" s="139">
        <v>5</v>
      </c>
      <c r="BC61" s="139">
        <v>36</v>
      </c>
      <c r="BD61" s="139">
        <v>1</v>
      </c>
      <c r="BE61" s="139">
        <v>1324</v>
      </c>
      <c r="BF61" s="139">
        <v>9</v>
      </c>
    </row>
    <row r="62" spans="1:60">
      <c r="A62" s="1">
        <v>2024</v>
      </c>
      <c r="B62" s="1" t="s">
        <v>17</v>
      </c>
      <c r="C62" s="1" t="s">
        <v>18</v>
      </c>
      <c r="D62" s="1" t="s">
        <v>642</v>
      </c>
      <c r="E62" s="6">
        <v>45295</v>
      </c>
      <c r="F62" s="1" t="s">
        <v>64</v>
      </c>
      <c r="G62" s="1" t="s">
        <v>484</v>
      </c>
      <c r="H62" s="1">
        <v>12</v>
      </c>
      <c r="I62" s="1">
        <v>12</v>
      </c>
      <c r="J62" s="1">
        <v>0</v>
      </c>
      <c r="K62" s="1">
        <v>0</v>
      </c>
      <c r="L62" s="1">
        <v>39925</v>
      </c>
      <c r="M62" s="1">
        <v>669</v>
      </c>
      <c r="N62" s="1">
        <v>0</v>
      </c>
      <c r="P62" s="1" t="s">
        <v>629</v>
      </c>
      <c r="AI62"/>
      <c r="AJ62"/>
      <c r="AN62"/>
      <c r="AP62" s="23" t="s">
        <v>1198</v>
      </c>
      <c r="AQ62" s="139">
        <v>1</v>
      </c>
      <c r="AR62" s="7">
        <v>0</v>
      </c>
      <c r="AT62" s="50">
        <v>45385</v>
      </c>
      <c r="AU62" s="139">
        <v>50</v>
      </c>
      <c r="AV62" s="139">
        <v>2</v>
      </c>
      <c r="AW62" s="139">
        <v>3977</v>
      </c>
      <c r="AX62" s="139">
        <v>6</v>
      </c>
      <c r="AY62" s="139">
        <v>12</v>
      </c>
      <c r="AZ62" s="139">
        <v>0</v>
      </c>
      <c r="BA62" s="139">
        <v>648</v>
      </c>
      <c r="BB62" s="139">
        <v>0</v>
      </c>
      <c r="BC62" s="139">
        <v>35</v>
      </c>
      <c r="BD62" s="139">
        <v>0</v>
      </c>
      <c r="BE62" s="139">
        <v>1006</v>
      </c>
      <c r="BF62" s="139">
        <v>0</v>
      </c>
    </row>
    <row r="63" spans="1:60">
      <c r="A63" s="1">
        <v>2024</v>
      </c>
      <c r="B63" s="1" t="s">
        <v>17</v>
      </c>
      <c r="C63" s="1" t="s">
        <v>18</v>
      </c>
      <c r="D63" s="1" t="s">
        <v>642</v>
      </c>
      <c r="E63" s="6">
        <v>45295</v>
      </c>
      <c r="F63" s="1" t="s">
        <v>64</v>
      </c>
      <c r="G63" s="1" t="s">
        <v>537</v>
      </c>
      <c r="H63" s="1">
        <v>1</v>
      </c>
      <c r="I63" s="1">
        <v>1</v>
      </c>
      <c r="J63" s="1">
        <v>0</v>
      </c>
      <c r="K63" s="1">
        <v>0</v>
      </c>
      <c r="L63" s="1">
        <v>1000</v>
      </c>
      <c r="M63" s="1">
        <v>47</v>
      </c>
      <c r="N63" s="1">
        <v>0</v>
      </c>
      <c r="P63" s="1" t="s">
        <v>632</v>
      </c>
      <c r="AI63"/>
      <c r="AJ63"/>
      <c r="AN63"/>
      <c r="AP63" s="23" t="s">
        <v>2214</v>
      </c>
      <c r="AQ63" s="139">
        <v>1</v>
      </c>
      <c r="AR63" s="7">
        <v>0</v>
      </c>
      <c r="AT63" s="50">
        <v>45387</v>
      </c>
      <c r="AU63" s="139">
        <v>46</v>
      </c>
      <c r="AV63" s="139">
        <v>1</v>
      </c>
      <c r="AW63" s="139">
        <v>2021</v>
      </c>
      <c r="AX63" s="139">
        <v>20</v>
      </c>
      <c r="AY63" s="139">
        <v>12</v>
      </c>
      <c r="AZ63" s="139">
        <v>0</v>
      </c>
      <c r="BA63" s="139">
        <v>757</v>
      </c>
      <c r="BB63" s="139">
        <v>0</v>
      </c>
      <c r="BC63" s="139">
        <v>24</v>
      </c>
      <c r="BD63" s="139">
        <v>1</v>
      </c>
      <c r="BE63" s="139">
        <v>1302</v>
      </c>
      <c r="BF63" s="139">
        <v>6</v>
      </c>
    </row>
    <row r="64" spans="1:60">
      <c r="A64" s="1">
        <v>2024</v>
      </c>
      <c r="B64" s="1" t="s">
        <v>17</v>
      </c>
      <c r="C64" s="1" t="s">
        <v>18</v>
      </c>
      <c r="D64" s="1" t="s">
        <v>642</v>
      </c>
      <c r="E64" s="6">
        <v>45295</v>
      </c>
      <c r="F64" s="1" t="s">
        <v>64</v>
      </c>
      <c r="G64" s="1" t="s">
        <v>551</v>
      </c>
      <c r="H64" s="1">
        <v>4</v>
      </c>
      <c r="I64" s="1">
        <v>4</v>
      </c>
      <c r="J64" s="1">
        <v>0</v>
      </c>
      <c r="K64" s="1">
        <v>0</v>
      </c>
      <c r="L64" s="1">
        <v>3657</v>
      </c>
      <c r="M64" s="1">
        <v>329</v>
      </c>
      <c r="N64" s="1">
        <v>0</v>
      </c>
      <c r="P64" s="1" t="s">
        <v>633</v>
      </c>
      <c r="AI64"/>
      <c r="AJ64"/>
      <c r="AN64"/>
      <c r="AP64" s="23" t="s">
        <v>1200</v>
      </c>
      <c r="AQ64" s="139">
        <v>1</v>
      </c>
      <c r="AR64" s="7">
        <v>0</v>
      </c>
      <c r="AT64" s="50">
        <v>45390</v>
      </c>
      <c r="AU64" s="139">
        <v>42</v>
      </c>
      <c r="AV64" s="139">
        <v>0</v>
      </c>
      <c r="AW64" s="139">
        <v>2167</v>
      </c>
      <c r="AX64" s="139">
        <v>0</v>
      </c>
      <c r="AY64" s="139">
        <v>12</v>
      </c>
      <c r="AZ64" s="139">
        <v>1</v>
      </c>
      <c r="BA64" s="139">
        <v>814</v>
      </c>
      <c r="BB64" s="139">
        <v>6</v>
      </c>
      <c r="BC64" s="139">
        <v>39</v>
      </c>
      <c r="BD64" s="139">
        <v>3</v>
      </c>
      <c r="BE64" s="139">
        <v>826</v>
      </c>
      <c r="BF64" s="139">
        <v>12</v>
      </c>
    </row>
    <row r="65" spans="1:58">
      <c r="A65" s="1">
        <v>2024</v>
      </c>
      <c r="B65" s="1" t="s">
        <v>17</v>
      </c>
      <c r="C65" s="1" t="s">
        <v>18</v>
      </c>
      <c r="D65" s="1" t="s">
        <v>642</v>
      </c>
      <c r="E65" s="6">
        <v>45295</v>
      </c>
      <c r="F65" s="1" t="s">
        <v>64</v>
      </c>
      <c r="G65" s="1" t="s">
        <v>600</v>
      </c>
      <c r="H65" s="1">
        <v>3</v>
      </c>
      <c r="I65" s="1">
        <v>3</v>
      </c>
      <c r="J65" s="1">
        <v>0</v>
      </c>
      <c r="K65" s="1">
        <v>0</v>
      </c>
      <c r="L65" s="1">
        <v>2247</v>
      </c>
      <c r="M65" s="1">
        <v>114</v>
      </c>
      <c r="N65" s="1">
        <v>0</v>
      </c>
      <c r="P65" s="1" t="s">
        <v>630</v>
      </c>
      <c r="AI65"/>
      <c r="AJ65"/>
      <c r="AN65"/>
      <c r="AP65" s="23" t="s">
        <v>2166</v>
      </c>
      <c r="AQ65" s="139">
        <v>1</v>
      </c>
      <c r="AR65" s="7">
        <v>0</v>
      </c>
      <c r="AT65" s="50">
        <v>45391</v>
      </c>
      <c r="AU65" s="139">
        <v>64</v>
      </c>
      <c r="AV65" s="139">
        <v>0</v>
      </c>
      <c r="AW65" s="139">
        <v>3469</v>
      </c>
      <c r="AX65" s="139">
        <v>0</v>
      </c>
      <c r="AY65" s="139">
        <v>12</v>
      </c>
      <c r="AZ65" s="139">
        <v>0</v>
      </c>
      <c r="BA65" s="139">
        <v>848</v>
      </c>
      <c r="BB65" s="139">
        <v>0</v>
      </c>
      <c r="BC65" s="139">
        <v>40</v>
      </c>
      <c r="BD65" s="139">
        <v>0</v>
      </c>
      <c r="BE65" s="139">
        <v>1879</v>
      </c>
      <c r="BF65" s="139">
        <v>0</v>
      </c>
    </row>
    <row r="66" spans="1:58">
      <c r="A66" s="1">
        <v>2024</v>
      </c>
      <c r="B66" s="1" t="s">
        <v>17</v>
      </c>
      <c r="C66" s="1" t="s">
        <v>18</v>
      </c>
      <c r="D66" s="1" t="s">
        <v>642</v>
      </c>
      <c r="E66" s="6">
        <v>45295</v>
      </c>
      <c r="F66" s="1" t="s">
        <v>8</v>
      </c>
      <c r="G66" s="1" t="s">
        <v>601</v>
      </c>
      <c r="H66" s="1">
        <v>8</v>
      </c>
      <c r="I66" s="1">
        <v>8</v>
      </c>
      <c r="J66" s="1">
        <v>0</v>
      </c>
      <c r="K66" s="1">
        <v>0</v>
      </c>
      <c r="L66" s="1">
        <v>20645</v>
      </c>
      <c r="M66" s="1">
        <v>625</v>
      </c>
      <c r="N66" s="1">
        <v>0</v>
      </c>
      <c r="P66" s="1" t="s">
        <v>627</v>
      </c>
      <c r="AI66"/>
      <c r="AJ66"/>
      <c r="AN66"/>
      <c r="AP66" s="23" t="s">
        <v>12</v>
      </c>
      <c r="AQ66" s="139">
        <v>1670</v>
      </c>
      <c r="AR66" s="7">
        <v>0</v>
      </c>
      <c r="AT66" s="50">
        <v>45392</v>
      </c>
      <c r="AU66" s="139">
        <v>66</v>
      </c>
      <c r="AV66" s="139">
        <v>0</v>
      </c>
      <c r="AW66" s="139">
        <v>2809</v>
      </c>
      <c r="AX66" s="139">
        <v>0</v>
      </c>
      <c r="AY66" s="139">
        <v>12</v>
      </c>
      <c r="AZ66" s="139">
        <v>1</v>
      </c>
      <c r="BA66" s="139">
        <v>581</v>
      </c>
      <c r="BB66" s="139">
        <v>16</v>
      </c>
      <c r="BC66" s="139">
        <v>41</v>
      </c>
      <c r="BD66" s="139">
        <v>0</v>
      </c>
      <c r="BE66" s="139">
        <v>1315</v>
      </c>
      <c r="BF66" s="139">
        <v>0</v>
      </c>
    </row>
    <row r="67" spans="1:58">
      <c r="A67" s="1">
        <v>2024</v>
      </c>
      <c r="B67" s="1" t="s">
        <v>17</v>
      </c>
      <c r="C67" s="1" t="s">
        <v>18</v>
      </c>
      <c r="D67" s="1" t="s">
        <v>642</v>
      </c>
      <c r="E67" s="6">
        <v>45295</v>
      </c>
      <c r="F67" s="1" t="s">
        <v>38</v>
      </c>
      <c r="G67" s="1" t="s">
        <v>54</v>
      </c>
      <c r="H67" s="1">
        <v>31</v>
      </c>
      <c r="I67" s="1">
        <v>31</v>
      </c>
      <c r="J67" s="1">
        <v>3</v>
      </c>
      <c r="K67" s="1">
        <v>0</v>
      </c>
      <c r="L67" s="1">
        <v>15629</v>
      </c>
      <c r="M67" s="1">
        <v>875</v>
      </c>
      <c r="N67" s="1">
        <v>18</v>
      </c>
      <c r="P67" s="1" t="s">
        <v>45</v>
      </c>
      <c r="AI67"/>
      <c r="AJ67"/>
      <c r="AN67"/>
      <c r="AT67" s="50">
        <v>45393</v>
      </c>
      <c r="AU67" s="139">
        <v>63</v>
      </c>
      <c r="AV67" s="139">
        <v>4</v>
      </c>
      <c r="AW67" s="139">
        <v>2248</v>
      </c>
      <c r="AX67" s="139">
        <v>96</v>
      </c>
      <c r="AY67" s="139">
        <v>12</v>
      </c>
      <c r="AZ67" s="139">
        <v>0</v>
      </c>
      <c r="BA67" s="139">
        <v>1068</v>
      </c>
      <c r="BB67" s="139">
        <v>0</v>
      </c>
      <c r="BC67" s="139">
        <v>29</v>
      </c>
      <c r="BD67" s="139">
        <v>1</v>
      </c>
      <c r="BE67" s="139">
        <v>1043</v>
      </c>
      <c r="BF67" s="139">
        <v>19</v>
      </c>
    </row>
    <row r="68" spans="1:58">
      <c r="A68" s="1">
        <v>2024</v>
      </c>
      <c r="B68" s="1" t="s">
        <v>17</v>
      </c>
      <c r="C68" s="1" t="s">
        <v>18</v>
      </c>
      <c r="D68" s="1" t="s">
        <v>642</v>
      </c>
      <c r="E68" s="6">
        <v>45295</v>
      </c>
      <c r="F68" s="1" t="s">
        <v>38</v>
      </c>
      <c r="G68" s="1" t="s">
        <v>1194</v>
      </c>
      <c r="H68" s="1">
        <v>19</v>
      </c>
      <c r="I68" s="1">
        <v>19</v>
      </c>
      <c r="J68" s="1">
        <v>4</v>
      </c>
      <c r="K68" s="1">
        <v>0</v>
      </c>
      <c r="L68" s="1">
        <v>11177</v>
      </c>
      <c r="M68" s="1">
        <v>613</v>
      </c>
      <c r="N68" s="1">
        <v>6</v>
      </c>
      <c r="P68" s="1" t="s">
        <v>45</v>
      </c>
      <c r="AI68"/>
      <c r="AJ68"/>
      <c r="AN68"/>
      <c r="AT68" s="50">
        <v>45394</v>
      </c>
      <c r="AU68" s="139">
        <v>67</v>
      </c>
      <c r="AV68" s="139">
        <v>2</v>
      </c>
      <c r="AW68" s="139">
        <v>3479</v>
      </c>
      <c r="AX68" s="139">
        <v>8</v>
      </c>
      <c r="AY68" s="139">
        <v>12</v>
      </c>
      <c r="AZ68" s="139">
        <v>0</v>
      </c>
      <c r="BA68" s="139">
        <v>1113</v>
      </c>
      <c r="BB68" s="139">
        <v>0</v>
      </c>
      <c r="BC68" s="139">
        <v>33</v>
      </c>
      <c r="BD68" s="139">
        <v>0</v>
      </c>
      <c r="BE68" s="139">
        <v>1143</v>
      </c>
      <c r="BF68" s="139">
        <v>0</v>
      </c>
    </row>
    <row r="69" spans="1:58">
      <c r="A69" s="1">
        <v>2024</v>
      </c>
      <c r="B69" s="1" t="s">
        <v>17</v>
      </c>
      <c r="C69" s="1" t="s">
        <v>18</v>
      </c>
      <c r="D69" s="1" t="s">
        <v>642</v>
      </c>
      <c r="E69" s="6">
        <v>45296</v>
      </c>
      <c r="F69" s="1" t="s">
        <v>64</v>
      </c>
      <c r="G69" s="1" t="s">
        <v>1173</v>
      </c>
      <c r="H69" s="1">
        <v>5</v>
      </c>
      <c r="I69" s="1">
        <v>5</v>
      </c>
      <c r="J69" s="1">
        <v>0</v>
      </c>
      <c r="K69" s="1">
        <v>0</v>
      </c>
      <c r="L69" s="1">
        <v>228</v>
      </c>
      <c r="M69" s="1">
        <v>78</v>
      </c>
      <c r="N69" s="1">
        <v>0</v>
      </c>
      <c r="P69" s="1" t="s">
        <v>632</v>
      </c>
      <c r="AI69"/>
      <c r="AJ69"/>
      <c r="AN69"/>
      <c r="AT69" s="50">
        <v>45397</v>
      </c>
      <c r="AU69" s="139">
        <v>42</v>
      </c>
      <c r="AV69" s="139">
        <v>0</v>
      </c>
      <c r="AW69" s="139">
        <v>1704</v>
      </c>
      <c r="AX69" s="139">
        <v>0</v>
      </c>
      <c r="AY69" s="139">
        <v>15</v>
      </c>
      <c r="AZ69" s="139">
        <v>0</v>
      </c>
      <c r="BA69" s="139">
        <v>719</v>
      </c>
      <c r="BB69" s="139">
        <v>0</v>
      </c>
      <c r="BC69" s="139">
        <v>39</v>
      </c>
      <c r="BD69" s="139">
        <v>1</v>
      </c>
      <c r="BE69" s="139">
        <v>1921</v>
      </c>
      <c r="BF69" s="139">
        <v>4</v>
      </c>
    </row>
    <row r="70" spans="1:58">
      <c r="A70" s="1">
        <v>2024</v>
      </c>
      <c r="B70" s="1" t="s">
        <v>17</v>
      </c>
      <c r="C70" s="1" t="s">
        <v>18</v>
      </c>
      <c r="D70" s="1" t="s">
        <v>642</v>
      </c>
      <c r="E70" s="6">
        <v>45296</v>
      </c>
      <c r="F70" s="1" t="s">
        <v>64</v>
      </c>
      <c r="G70" s="1" t="s">
        <v>708</v>
      </c>
      <c r="H70" s="1">
        <v>1</v>
      </c>
      <c r="I70" s="1">
        <v>1</v>
      </c>
      <c r="J70" s="1">
        <v>0</v>
      </c>
      <c r="K70" s="1">
        <v>0</v>
      </c>
      <c r="L70" s="1">
        <v>1000</v>
      </c>
      <c r="M70" s="1">
        <v>47</v>
      </c>
      <c r="N70" s="1">
        <v>0</v>
      </c>
      <c r="P70" s="1" t="s">
        <v>633</v>
      </c>
      <c r="AI70"/>
      <c r="AJ70"/>
      <c r="AN70"/>
      <c r="AT70" s="50">
        <v>45398</v>
      </c>
      <c r="AU70" s="139">
        <v>51</v>
      </c>
      <c r="AV70" s="139">
        <v>3</v>
      </c>
      <c r="AW70" s="139">
        <v>2382</v>
      </c>
      <c r="AX70" s="139">
        <v>71</v>
      </c>
      <c r="AY70" s="139">
        <v>9</v>
      </c>
      <c r="AZ70" s="139">
        <v>0</v>
      </c>
      <c r="BA70" s="139">
        <v>832</v>
      </c>
      <c r="BB70" s="139">
        <v>0</v>
      </c>
      <c r="BC70" s="139">
        <v>26</v>
      </c>
      <c r="BD70" s="139">
        <v>0</v>
      </c>
      <c r="BE70" s="139">
        <v>763</v>
      </c>
      <c r="BF70" s="139">
        <v>0</v>
      </c>
    </row>
    <row r="71" spans="1:58">
      <c r="A71" s="1">
        <v>2024</v>
      </c>
      <c r="B71" s="1" t="s">
        <v>17</v>
      </c>
      <c r="C71" s="1" t="s">
        <v>18</v>
      </c>
      <c r="D71" s="1" t="s">
        <v>642</v>
      </c>
      <c r="E71" s="6">
        <v>45296</v>
      </c>
      <c r="F71" s="1" t="s">
        <v>64</v>
      </c>
      <c r="G71" s="1" t="s">
        <v>613</v>
      </c>
      <c r="H71" s="1">
        <v>1</v>
      </c>
      <c r="I71" s="1">
        <v>1</v>
      </c>
      <c r="J71" s="1">
        <v>0</v>
      </c>
      <c r="K71" s="1">
        <v>0</v>
      </c>
      <c r="L71" s="1">
        <v>648</v>
      </c>
      <c r="M71" s="1">
        <v>47</v>
      </c>
      <c r="N71" s="1">
        <v>0</v>
      </c>
      <c r="P71" s="1" t="s">
        <v>632</v>
      </c>
      <c r="AI71"/>
      <c r="AJ71"/>
      <c r="AN71"/>
      <c r="AT71" s="50">
        <v>45399</v>
      </c>
      <c r="AU71" s="139">
        <v>54</v>
      </c>
      <c r="AV71" s="139">
        <v>1</v>
      </c>
      <c r="AW71" s="139">
        <v>2820</v>
      </c>
      <c r="AX71" s="139">
        <v>11</v>
      </c>
      <c r="AY71" s="139">
        <v>12</v>
      </c>
      <c r="AZ71" s="139">
        <v>0</v>
      </c>
      <c r="BA71" s="139">
        <v>641</v>
      </c>
      <c r="BB71" s="139">
        <v>0</v>
      </c>
      <c r="BC71" s="139">
        <v>28</v>
      </c>
      <c r="BD71" s="139">
        <v>1</v>
      </c>
      <c r="BE71" s="139">
        <v>726</v>
      </c>
      <c r="BF71" s="139">
        <v>6</v>
      </c>
    </row>
    <row r="72" spans="1:58">
      <c r="A72" s="1">
        <v>2024</v>
      </c>
      <c r="B72" s="1" t="s">
        <v>17</v>
      </c>
      <c r="C72" s="1" t="s">
        <v>18</v>
      </c>
      <c r="D72" s="1" t="s">
        <v>642</v>
      </c>
      <c r="E72" s="6">
        <v>45296</v>
      </c>
      <c r="F72" s="1" t="s">
        <v>64</v>
      </c>
      <c r="G72" s="1" t="s">
        <v>603</v>
      </c>
      <c r="H72" s="1">
        <v>6</v>
      </c>
      <c r="I72" s="1">
        <v>6</v>
      </c>
      <c r="J72" s="1">
        <v>1</v>
      </c>
      <c r="K72" s="1">
        <v>0</v>
      </c>
      <c r="L72" s="1">
        <v>23109</v>
      </c>
      <c r="M72" s="1">
        <v>444</v>
      </c>
      <c r="N72" s="1">
        <v>47</v>
      </c>
      <c r="P72" s="1" t="s">
        <v>629</v>
      </c>
      <c r="AI72"/>
      <c r="AJ72"/>
      <c r="AN72"/>
      <c r="AT72" s="50">
        <v>45400</v>
      </c>
      <c r="AU72" s="139">
        <v>45</v>
      </c>
      <c r="AV72" s="139">
        <v>1</v>
      </c>
      <c r="AW72" s="139">
        <v>3012</v>
      </c>
      <c r="AX72" s="139">
        <v>2</v>
      </c>
      <c r="AY72" s="139">
        <v>10</v>
      </c>
      <c r="AZ72" s="139">
        <v>0</v>
      </c>
      <c r="BA72" s="139">
        <v>761</v>
      </c>
      <c r="BB72" s="139">
        <v>0</v>
      </c>
      <c r="BC72" s="139">
        <v>29</v>
      </c>
      <c r="BD72" s="139">
        <v>1</v>
      </c>
      <c r="BE72" s="139">
        <v>951</v>
      </c>
      <c r="BF72" s="139">
        <v>5</v>
      </c>
    </row>
    <row r="73" spans="1:58">
      <c r="A73" s="1">
        <v>2024</v>
      </c>
      <c r="B73" s="1" t="s">
        <v>17</v>
      </c>
      <c r="C73" s="1" t="s">
        <v>18</v>
      </c>
      <c r="D73" s="1" t="s">
        <v>642</v>
      </c>
      <c r="E73" s="6">
        <v>45296</v>
      </c>
      <c r="F73" s="1" t="s">
        <v>64</v>
      </c>
      <c r="G73" s="1" t="s">
        <v>414</v>
      </c>
      <c r="H73" s="1">
        <v>1</v>
      </c>
      <c r="I73" s="1">
        <v>1</v>
      </c>
      <c r="J73" s="1">
        <v>0</v>
      </c>
      <c r="K73" s="1">
        <v>0</v>
      </c>
      <c r="L73" s="1">
        <v>26</v>
      </c>
      <c r="M73" s="1">
        <v>20</v>
      </c>
      <c r="N73" s="1">
        <v>0</v>
      </c>
      <c r="P73" s="1" t="s">
        <v>628</v>
      </c>
      <c r="AI73"/>
      <c r="AJ73"/>
      <c r="AN73"/>
      <c r="AT73" s="50">
        <v>45401</v>
      </c>
      <c r="AU73" s="139">
        <v>53</v>
      </c>
      <c r="AV73" s="139">
        <v>0</v>
      </c>
      <c r="AW73" s="139">
        <v>2857</v>
      </c>
      <c r="AX73" s="139">
        <v>0</v>
      </c>
      <c r="AY73" s="139">
        <v>10</v>
      </c>
      <c r="AZ73" s="139">
        <v>1</v>
      </c>
      <c r="BA73" s="139">
        <v>394</v>
      </c>
      <c r="BB73" s="139">
        <v>6</v>
      </c>
      <c r="BC73" s="139">
        <v>31</v>
      </c>
      <c r="BD73" s="139">
        <v>0</v>
      </c>
      <c r="BE73" s="139">
        <v>939</v>
      </c>
      <c r="BF73" s="139">
        <v>0</v>
      </c>
    </row>
    <row r="74" spans="1:58">
      <c r="A74" s="1">
        <v>2024</v>
      </c>
      <c r="B74" s="1" t="s">
        <v>17</v>
      </c>
      <c r="C74" s="1" t="s">
        <v>18</v>
      </c>
      <c r="D74" s="1" t="s">
        <v>642</v>
      </c>
      <c r="E74" s="6">
        <v>45296</v>
      </c>
      <c r="F74" s="1" t="s">
        <v>64</v>
      </c>
      <c r="G74" s="1" t="s">
        <v>55</v>
      </c>
      <c r="H74" s="1">
        <v>9</v>
      </c>
      <c r="I74" s="1">
        <v>9</v>
      </c>
      <c r="J74" s="1">
        <v>1</v>
      </c>
      <c r="K74" s="1">
        <v>0</v>
      </c>
      <c r="L74" s="1">
        <v>1977</v>
      </c>
      <c r="M74" s="1">
        <v>254</v>
      </c>
      <c r="N74" s="1">
        <v>2</v>
      </c>
      <c r="P74" s="1" t="s">
        <v>633</v>
      </c>
      <c r="AI74"/>
      <c r="AJ74"/>
      <c r="AN74"/>
      <c r="AT74" s="50">
        <v>45402</v>
      </c>
      <c r="AU74" s="139">
        <v>2</v>
      </c>
      <c r="AV74" s="139">
        <v>0</v>
      </c>
      <c r="AW74" s="139">
        <v>40</v>
      </c>
      <c r="AX74" s="139">
        <v>0</v>
      </c>
      <c r="AY74" s="139">
        <v>10</v>
      </c>
      <c r="AZ74" s="139">
        <v>0</v>
      </c>
      <c r="BA74" s="139">
        <v>725</v>
      </c>
      <c r="BB74" s="139">
        <v>0</v>
      </c>
      <c r="BC74" s="139">
        <v>0</v>
      </c>
      <c r="BD74" s="139">
        <v>0</v>
      </c>
      <c r="BE74" s="139">
        <v>0</v>
      </c>
      <c r="BF74" s="139">
        <v>0</v>
      </c>
    </row>
    <row r="75" spans="1:58">
      <c r="A75" s="1">
        <v>2024</v>
      </c>
      <c r="B75" s="1" t="s">
        <v>17</v>
      </c>
      <c r="C75" s="1" t="s">
        <v>18</v>
      </c>
      <c r="D75" s="1" t="s">
        <v>642</v>
      </c>
      <c r="E75" s="6">
        <v>45296</v>
      </c>
      <c r="F75" s="1" t="s">
        <v>64</v>
      </c>
      <c r="G75" s="1" t="s">
        <v>517</v>
      </c>
      <c r="H75" s="1">
        <v>3</v>
      </c>
      <c r="I75" s="1">
        <v>3</v>
      </c>
      <c r="J75" s="1">
        <v>0</v>
      </c>
      <c r="K75" s="1">
        <v>0</v>
      </c>
      <c r="L75" s="1">
        <v>827</v>
      </c>
      <c r="M75" s="1">
        <v>87</v>
      </c>
      <c r="N75" s="1">
        <v>0</v>
      </c>
      <c r="P75" s="1" t="s">
        <v>629</v>
      </c>
      <c r="AI75"/>
      <c r="AJ75"/>
      <c r="AN75"/>
      <c r="AT75" s="50">
        <v>45404</v>
      </c>
      <c r="AU75" s="139">
        <v>27</v>
      </c>
      <c r="AV75" s="139">
        <v>0</v>
      </c>
      <c r="AW75" s="139">
        <v>1349</v>
      </c>
      <c r="AX75" s="139">
        <v>0</v>
      </c>
      <c r="AY75" s="139">
        <v>12</v>
      </c>
      <c r="AZ75" s="139">
        <v>0</v>
      </c>
      <c r="BA75" s="139">
        <v>830</v>
      </c>
      <c r="BB75" s="139">
        <v>0</v>
      </c>
      <c r="BC75" s="139">
        <v>24</v>
      </c>
      <c r="BD75" s="139">
        <v>0</v>
      </c>
      <c r="BE75" s="139">
        <v>794</v>
      </c>
      <c r="BF75" s="139">
        <v>0</v>
      </c>
    </row>
    <row r="76" spans="1:58">
      <c r="A76" s="1">
        <v>2024</v>
      </c>
      <c r="B76" s="1" t="s">
        <v>17</v>
      </c>
      <c r="C76" s="1" t="s">
        <v>18</v>
      </c>
      <c r="D76" s="1" t="s">
        <v>642</v>
      </c>
      <c r="E76" s="6">
        <v>45296</v>
      </c>
      <c r="F76" s="1" t="s">
        <v>64</v>
      </c>
      <c r="G76" s="1" t="s">
        <v>62</v>
      </c>
      <c r="H76" s="1">
        <v>2</v>
      </c>
      <c r="I76" s="1">
        <v>2</v>
      </c>
      <c r="J76" s="1">
        <v>0</v>
      </c>
      <c r="K76" s="1">
        <v>0</v>
      </c>
      <c r="L76" s="1">
        <v>1051</v>
      </c>
      <c r="M76" s="1">
        <v>127</v>
      </c>
      <c r="N76" s="1">
        <v>0</v>
      </c>
      <c r="P76" s="1" t="s">
        <v>629</v>
      </c>
      <c r="AI76"/>
      <c r="AJ76"/>
      <c r="AN76"/>
      <c r="AT76" s="50">
        <v>45405</v>
      </c>
      <c r="AU76" s="139">
        <v>31</v>
      </c>
      <c r="AV76" s="139">
        <v>3</v>
      </c>
      <c r="AW76" s="139">
        <v>937</v>
      </c>
      <c r="AX76" s="139">
        <v>60</v>
      </c>
      <c r="AY76" s="139">
        <v>12</v>
      </c>
      <c r="AZ76" s="139">
        <v>0</v>
      </c>
      <c r="BA76" s="139">
        <v>817</v>
      </c>
      <c r="BB76" s="139">
        <v>0</v>
      </c>
      <c r="BC76" s="139">
        <v>29</v>
      </c>
      <c r="BD76" s="139">
        <v>1</v>
      </c>
      <c r="BE76" s="139">
        <v>684</v>
      </c>
      <c r="BF76" s="139">
        <v>6</v>
      </c>
    </row>
    <row r="77" spans="1:58">
      <c r="A77" s="1">
        <v>2024</v>
      </c>
      <c r="B77" s="1" t="s">
        <v>17</v>
      </c>
      <c r="C77" s="1" t="s">
        <v>18</v>
      </c>
      <c r="D77" s="1" t="s">
        <v>642</v>
      </c>
      <c r="E77" s="6">
        <v>45296</v>
      </c>
      <c r="F77" s="1" t="s">
        <v>64</v>
      </c>
      <c r="G77" s="1" t="s">
        <v>58</v>
      </c>
      <c r="H77" s="1">
        <v>2</v>
      </c>
      <c r="I77" s="1">
        <v>2</v>
      </c>
      <c r="J77" s="1">
        <v>0</v>
      </c>
      <c r="K77" s="1">
        <v>0</v>
      </c>
      <c r="L77" s="1">
        <v>3955</v>
      </c>
      <c r="M77" s="1">
        <v>153</v>
      </c>
      <c r="N77" s="1">
        <v>0</v>
      </c>
      <c r="P77" s="1" t="s">
        <v>629</v>
      </c>
      <c r="AI77"/>
      <c r="AJ77"/>
      <c r="AN77"/>
      <c r="AT77" s="50">
        <v>45406</v>
      </c>
      <c r="AU77" s="139">
        <v>53</v>
      </c>
      <c r="AV77" s="139">
        <v>0</v>
      </c>
      <c r="AW77" s="139">
        <v>2563</v>
      </c>
      <c r="AX77" s="139">
        <v>0</v>
      </c>
      <c r="AY77" s="139">
        <v>13</v>
      </c>
      <c r="AZ77" s="139">
        <v>0</v>
      </c>
      <c r="BA77" s="139">
        <v>768</v>
      </c>
      <c r="BB77" s="139">
        <v>0</v>
      </c>
      <c r="BC77" s="139">
        <v>31</v>
      </c>
      <c r="BD77" s="139">
        <v>2</v>
      </c>
      <c r="BE77" s="139">
        <v>816</v>
      </c>
      <c r="BF77" s="139">
        <v>7</v>
      </c>
    </row>
    <row r="78" spans="1:58">
      <c r="A78" s="1">
        <v>2024</v>
      </c>
      <c r="B78" s="1" t="s">
        <v>17</v>
      </c>
      <c r="C78" s="1" t="s">
        <v>18</v>
      </c>
      <c r="D78" s="1" t="s">
        <v>642</v>
      </c>
      <c r="E78" s="6">
        <v>45296</v>
      </c>
      <c r="F78" s="1" t="s">
        <v>64</v>
      </c>
      <c r="G78" s="1" t="s">
        <v>625</v>
      </c>
      <c r="H78" s="1">
        <v>6</v>
      </c>
      <c r="I78" s="1">
        <v>6</v>
      </c>
      <c r="J78" s="1">
        <v>0</v>
      </c>
      <c r="K78" s="1">
        <v>0</v>
      </c>
      <c r="L78" s="1">
        <v>557</v>
      </c>
      <c r="M78" s="1">
        <v>142</v>
      </c>
      <c r="N78" s="1">
        <v>0</v>
      </c>
      <c r="P78" s="1" t="s">
        <v>627</v>
      </c>
      <c r="AI78"/>
      <c r="AJ78"/>
      <c r="AN78"/>
      <c r="AT78" s="50">
        <v>45407</v>
      </c>
      <c r="AU78" s="139">
        <v>53</v>
      </c>
      <c r="AV78" s="139">
        <v>2</v>
      </c>
      <c r="AW78" s="139">
        <v>2349</v>
      </c>
      <c r="AX78" s="139">
        <v>8</v>
      </c>
      <c r="AY78" s="139">
        <v>10</v>
      </c>
      <c r="AZ78" s="139">
        <v>1</v>
      </c>
      <c r="BA78" s="139">
        <v>656</v>
      </c>
      <c r="BB78" s="139">
        <v>8</v>
      </c>
      <c r="BC78" s="139">
        <v>30</v>
      </c>
      <c r="BD78" s="139">
        <v>1</v>
      </c>
      <c r="BE78" s="139">
        <v>867</v>
      </c>
      <c r="BF78" s="139">
        <v>3</v>
      </c>
    </row>
    <row r="79" spans="1:58">
      <c r="A79" s="1">
        <v>2024</v>
      </c>
      <c r="B79" s="1" t="s">
        <v>17</v>
      </c>
      <c r="C79" s="1" t="s">
        <v>18</v>
      </c>
      <c r="D79" s="1" t="s">
        <v>642</v>
      </c>
      <c r="E79" s="6">
        <v>45296</v>
      </c>
      <c r="F79" s="1" t="s">
        <v>64</v>
      </c>
      <c r="G79" s="1" t="s">
        <v>548</v>
      </c>
      <c r="H79" s="1">
        <v>1</v>
      </c>
      <c r="I79" s="1">
        <v>1</v>
      </c>
      <c r="J79" s="1">
        <v>0</v>
      </c>
      <c r="K79" s="1">
        <v>0</v>
      </c>
      <c r="L79" s="1">
        <v>570</v>
      </c>
      <c r="M79" s="1">
        <v>47</v>
      </c>
      <c r="N79" s="1">
        <v>0</v>
      </c>
      <c r="P79" s="1" t="s">
        <v>632</v>
      </c>
      <c r="AI79"/>
      <c r="AJ79"/>
      <c r="AN79"/>
      <c r="AT79" s="50">
        <v>45408</v>
      </c>
      <c r="AU79" s="139">
        <v>51</v>
      </c>
      <c r="AV79" s="139">
        <v>0</v>
      </c>
      <c r="AW79" s="139">
        <v>2476</v>
      </c>
      <c r="AX79" s="139">
        <v>0</v>
      </c>
      <c r="AY79" s="139">
        <v>10</v>
      </c>
      <c r="AZ79" s="139">
        <v>0</v>
      </c>
      <c r="BA79" s="139">
        <v>946</v>
      </c>
      <c r="BB79" s="139">
        <v>0</v>
      </c>
      <c r="BC79" s="139">
        <v>24</v>
      </c>
      <c r="BD79" s="139">
        <v>0</v>
      </c>
      <c r="BE79" s="139">
        <v>824</v>
      </c>
      <c r="BF79" s="139">
        <v>0</v>
      </c>
    </row>
    <row r="80" spans="1:58">
      <c r="A80" s="1">
        <v>2024</v>
      </c>
      <c r="B80" s="1" t="s">
        <v>17</v>
      </c>
      <c r="C80" s="1" t="s">
        <v>18</v>
      </c>
      <c r="D80" s="1" t="s">
        <v>642</v>
      </c>
      <c r="E80" s="6">
        <v>45296</v>
      </c>
      <c r="F80" s="1" t="s">
        <v>64</v>
      </c>
      <c r="G80" s="1" t="s">
        <v>602</v>
      </c>
      <c r="H80" s="1">
        <v>15</v>
      </c>
      <c r="I80" s="1">
        <v>15</v>
      </c>
      <c r="J80" s="1">
        <v>0</v>
      </c>
      <c r="K80" s="1">
        <v>0</v>
      </c>
      <c r="L80" s="1">
        <v>66343</v>
      </c>
      <c r="M80" s="1">
        <v>1785</v>
      </c>
      <c r="N80" s="1">
        <v>0</v>
      </c>
      <c r="P80" s="1" t="s">
        <v>628</v>
      </c>
      <c r="AI80"/>
      <c r="AJ80"/>
      <c r="AN80"/>
      <c r="AT80" s="50">
        <v>45411</v>
      </c>
      <c r="AU80" s="139">
        <v>39</v>
      </c>
      <c r="AV80" s="139">
        <v>0</v>
      </c>
      <c r="AW80" s="139">
        <v>2092</v>
      </c>
      <c r="AX80" s="139">
        <v>0</v>
      </c>
      <c r="AY80" s="139">
        <v>12</v>
      </c>
      <c r="AZ80" s="139">
        <v>0</v>
      </c>
      <c r="BA80" s="139">
        <v>750</v>
      </c>
      <c r="BB80" s="139">
        <v>0</v>
      </c>
      <c r="BC80" s="139">
        <v>28</v>
      </c>
      <c r="BD80" s="139">
        <v>1</v>
      </c>
      <c r="BE80" s="139">
        <v>713</v>
      </c>
      <c r="BF80" s="139">
        <v>5</v>
      </c>
    </row>
    <row r="81" spans="1:58">
      <c r="A81" s="1">
        <v>2024</v>
      </c>
      <c r="B81" s="1" t="s">
        <v>17</v>
      </c>
      <c r="C81" s="1" t="s">
        <v>18</v>
      </c>
      <c r="D81" s="1" t="s">
        <v>642</v>
      </c>
      <c r="E81" s="6">
        <v>45296</v>
      </c>
      <c r="F81" s="1" t="s">
        <v>64</v>
      </c>
      <c r="G81" s="1" t="s">
        <v>483</v>
      </c>
      <c r="H81" s="1">
        <v>4</v>
      </c>
      <c r="I81" s="1">
        <v>4</v>
      </c>
      <c r="J81" s="1">
        <v>0</v>
      </c>
      <c r="K81" s="1">
        <v>0</v>
      </c>
      <c r="L81" s="1">
        <v>2928</v>
      </c>
      <c r="M81" s="1">
        <v>255</v>
      </c>
      <c r="N81" s="1">
        <v>0</v>
      </c>
      <c r="P81" s="1" t="s">
        <v>629</v>
      </c>
      <c r="AI81"/>
      <c r="AJ81"/>
      <c r="AN81"/>
      <c r="AT81" s="50">
        <v>45412</v>
      </c>
      <c r="AU81" s="139">
        <v>20</v>
      </c>
      <c r="AV81" s="139">
        <v>1</v>
      </c>
      <c r="AW81" s="139">
        <v>1462</v>
      </c>
      <c r="AX81" s="139">
        <v>5</v>
      </c>
      <c r="AY81" s="139">
        <v>10</v>
      </c>
      <c r="AZ81" s="139">
        <v>0</v>
      </c>
      <c r="BA81" s="139">
        <v>534</v>
      </c>
      <c r="BB81" s="139">
        <v>0</v>
      </c>
      <c r="BC81" s="139">
        <v>28</v>
      </c>
      <c r="BD81" s="139">
        <v>0</v>
      </c>
      <c r="BE81" s="139">
        <v>792</v>
      </c>
      <c r="BF81" s="139">
        <v>0</v>
      </c>
    </row>
    <row r="82" spans="1:58">
      <c r="A82" s="1">
        <v>2024</v>
      </c>
      <c r="B82" s="1" t="s">
        <v>17</v>
      </c>
      <c r="C82" s="1" t="s">
        <v>18</v>
      </c>
      <c r="D82" s="1" t="s">
        <v>642</v>
      </c>
      <c r="E82" s="6">
        <v>45296</v>
      </c>
      <c r="F82" s="1" t="s">
        <v>64</v>
      </c>
      <c r="G82" s="1" t="s">
        <v>604</v>
      </c>
      <c r="H82" s="1">
        <v>7</v>
      </c>
      <c r="I82" s="1">
        <v>7</v>
      </c>
      <c r="J82" s="1">
        <v>0</v>
      </c>
      <c r="K82" s="1">
        <v>0</v>
      </c>
      <c r="L82" s="1">
        <v>39452</v>
      </c>
      <c r="M82" s="1">
        <v>461</v>
      </c>
      <c r="N82" s="1">
        <v>0</v>
      </c>
      <c r="P82" s="1" t="s">
        <v>629</v>
      </c>
      <c r="AI82"/>
      <c r="AJ82"/>
      <c r="AN82"/>
      <c r="AT82" s="50">
        <v>45414</v>
      </c>
      <c r="AU82" s="139">
        <v>35</v>
      </c>
      <c r="AV82" s="139">
        <v>0</v>
      </c>
      <c r="AW82" s="139">
        <v>2370</v>
      </c>
      <c r="AX82" s="139">
        <v>0</v>
      </c>
      <c r="AY82" s="139">
        <v>10</v>
      </c>
      <c r="AZ82" s="139">
        <v>0</v>
      </c>
      <c r="BA82" s="139">
        <v>528</v>
      </c>
      <c r="BB82" s="139">
        <v>0</v>
      </c>
      <c r="BC82" s="139">
        <v>32</v>
      </c>
      <c r="BD82" s="139">
        <v>1</v>
      </c>
      <c r="BE82" s="139">
        <v>994</v>
      </c>
      <c r="BF82" s="139">
        <v>6</v>
      </c>
    </row>
    <row r="83" spans="1:58">
      <c r="A83" s="1">
        <v>2024</v>
      </c>
      <c r="B83" s="1" t="s">
        <v>17</v>
      </c>
      <c r="C83" s="1" t="s">
        <v>18</v>
      </c>
      <c r="D83" s="1" t="s">
        <v>642</v>
      </c>
      <c r="E83" s="6">
        <v>45296</v>
      </c>
      <c r="F83" s="1" t="s">
        <v>64</v>
      </c>
      <c r="G83" s="1" t="s">
        <v>599</v>
      </c>
      <c r="H83" s="1">
        <v>3</v>
      </c>
      <c r="I83" s="1">
        <v>3</v>
      </c>
      <c r="J83" s="1">
        <v>0</v>
      </c>
      <c r="K83" s="1">
        <v>0</v>
      </c>
      <c r="L83" s="1">
        <v>4972</v>
      </c>
      <c r="M83" s="1">
        <v>172</v>
      </c>
      <c r="N83" s="1">
        <v>0</v>
      </c>
      <c r="P83" s="1" t="s">
        <v>629</v>
      </c>
      <c r="AI83"/>
      <c r="AJ83"/>
      <c r="AN83"/>
      <c r="AT83" s="50">
        <v>45415</v>
      </c>
      <c r="AU83" s="139">
        <v>37</v>
      </c>
      <c r="AV83" s="139">
        <v>1</v>
      </c>
      <c r="AW83" s="139">
        <v>4532</v>
      </c>
      <c r="AX83" s="139">
        <v>20</v>
      </c>
      <c r="AY83" s="139">
        <v>10</v>
      </c>
      <c r="AZ83" s="139">
        <v>1</v>
      </c>
      <c r="BA83" s="139">
        <v>559</v>
      </c>
      <c r="BB83" s="139">
        <v>2</v>
      </c>
      <c r="BC83" s="139">
        <v>32</v>
      </c>
      <c r="BD83" s="139">
        <v>0</v>
      </c>
      <c r="BE83" s="139">
        <v>1088</v>
      </c>
      <c r="BF83" s="139">
        <v>0</v>
      </c>
    </row>
    <row r="84" spans="1:58">
      <c r="A84" s="1">
        <v>2024</v>
      </c>
      <c r="B84" s="1" t="s">
        <v>17</v>
      </c>
      <c r="C84" s="1" t="s">
        <v>18</v>
      </c>
      <c r="D84" s="1" t="s">
        <v>642</v>
      </c>
      <c r="E84" s="6">
        <v>45296</v>
      </c>
      <c r="F84" s="1" t="s">
        <v>64</v>
      </c>
      <c r="G84" s="1" t="s">
        <v>528</v>
      </c>
      <c r="H84" s="1">
        <v>1</v>
      </c>
      <c r="I84" s="1">
        <v>1</v>
      </c>
      <c r="J84" s="1">
        <v>0</v>
      </c>
      <c r="K84" s="1">
        <v>0</v>
      </c>
      <c r="L84" s="1">
        <v>439</v>
      </c>
      <c r="M84" s="1">
        <v>47</v>
      </c>
      <c r="N84" s="1">
        <v>0</v>
      </c>
      <c r="P84" s="1" t="s">
        <v>628</v>
      </c>
      <c r="AI84"/>
      <c r="AN84"/>
      <c r="AT84" s="50">
        <v>45418</v>
      </c>
      <c r="AU84" s="139">
        <v>37</v>
      </c>
      <c r="AV84" s="139">
        <v>0</v>
      </c>
      <c r="AW84" s="139">
        <v>1817</v>
      </c>
      <c r="AX84" s="139">
        <v>0</v>
      </c>
      <c r="AY84" s="139">
        <v>10</v>
      </c>
      <c r="AZ84" s="139">
        <v>0</v>
      </c>
      <c r="BA84" s="139">
        <v>750</v>
      </c>
      <c r="BB84" s="139">
        <v>0</v>
      </c>
      <c r="BC84" s="139">
        <v>30</v>
      </c>
      <c r="BD84" s="139">
        <v>1</v>
      </c>
      <c r="BE84" s="139">
        <v>1017</v>
      </c>
      <c r="BF84" s="139">
        <v>12</v>
      </c>
    </row>
    <row r="85" spans="1:58">
      <c r="A85" s="1">
        <v>2024</v>
      </c>
      <c r="B85" s="1" t="s">
        <v>17</v>
      </c>
      <c r="C85" s="1" t="s">
        <v>18</v>
      </c>
      <c r="D85" s="1" t="s">
        <v>642</v>
      </c>
      <c r="E85" s="6">
        <v>45296</v>
      </c>
      <c r="F85" s="1" t="s">
        <v>64</v>
      </c>
      <c r="G85" s="1" t="s">
        <v>484</v>
      </c>
      <c r="H85" s="1">
        <v>7</v>
      </c>
      <c r="I85" s="1">
        <v>7</v>
      </c>
      <c r="J85" s="1">
        <v>0</v>
      </c>
      <c r="K85" s="1">
        <v>0</v>
      </c>
      <c r="L85" s="1">
        <v>85681</v>
      </c>
      <c r="M85" s="1">
        <v>603</v>
      </c>
      <c r="N85" s="1">
        <v>0</v>
      </c>
      <c r="P85" s="1" t="s">
        <v>629</v>
      </c>
      <c r="AI85"/>
      <c r="AN85"/>
      <c r="AT85" s="50">
        <v>45419</v>
      </c>
      <c r="AU85" s="139">
        <v>41</v>
      </c>
      <c r="AV85" s="139">
        <v>0</v>
      </c>
      <c r="AW85" s="139">
        <v>2915</v>
      </c>
      <c r="AX85" s="139">
        <v>0</v>
      </c>
      <c r="AY85" s="139">
        <v>10</v>
      </c>
      <c r="AZ85" s="139">
        <v>0</v>
      </c>
      <c r="BA85" s="139">
        <v>562</v>
      </c>
      <c r="BB85" s="139">
        <v>0</v>
      </c>
      <c r="BC85" s="139">
        <v>28</v>
      </c>
      <c r="BD85" s="139">
        <v>0</v>
      </c>
      <c r="BE85" s="139">
        <v>689</v>
      </c>
      <c r="BF85" s="139">
        <v>0</v>
      </c>
    </row>
    <row r="86" spans="1:58">
      <c r="A86" s="1">
        <v>2024</v>
      </c>
      <c r="B86" s="1" t="s">
        <v>17</v>
      </c>
      <c r="C86" s="1" t="s">
        <v>18</v>
      </c>
      <c r="D86" s="1" t="s">
        <v>642</v>
      </c>
      <c r="E86" s="6">
        <v>45296</v>
      </c>
      <c r="F86" s="1" t="s">
        <v>64</v>
      </c>
      <c r="G86" s="1" t="s">
        <v>61</v>
      </c>
      <c r="H86" s="1">
        <v>1</v>
      </c>
      <c r="I86" s="1">
        <v>1</v>
      </c>
      <c r="J86" s="1">
        <v>0</v>
      </c>
      <c r="K86" s="1">
        <v>0</v>
      </c>
      <c r="L86" s="1">
        <v>962</v>
      </c>
      <c r="M86" s="1">
        <v>67</v>
      </c>
      <c r="N86" s="1">
        <v>0</v>
      </c>
      <c r="P86" s="1" t="s">
        <v>629</v>
      </c>
      <c r="AI86"/>
      <c r="AN86"/>
      <c r="AT86" s="50">
        <v>45420</v>
      </c>
      <c r="AU86" s="139">
        <v>41</v>
      </c>
      <c r="AV86" s="139">
        <v>0</v>
      </c>
      <c r="AW86" s="139">
        <v>2262</v>
      </c>
      <c r="AX86" s="139">
        <v>0</v>
      </c>
      <c r="AY86" s="139">
        <v>10</v>
      </c>
      <c r="AZ86" s="139">
        <v>0</v>
      </c>
      <c r="BA86" s="139">
        <v>679</v>
      </c>
      <c r="BB86" s="139">
        <v>0</v>
      </c>
      <c r="BC86" s="139">
        <v>31</v>
      </c>
      <c r="BD86" s="139">
        <v>3</v>
      </c>
      <c r="BE86" s="139">
        <v>906</v>
      </c>
      <c r="BF86" s="139">
        <v>9</v>
      </c>
    </row>
    <row r="87" spans="1:58">
      <c r="A87" s="1">
        <v>2024</v>
      </c>
      <c r="B87" s="1" t="s">
        <v>17</v>
      </c>
      <c r="C87" s="1" t="s">
        <v>18</v>
      </c>
      <c r="D87" s="1" t="s">
        <v>642</v>
      </c>
      <c r="E87" s="6">
        <v>45296</v>
      </c>
      <c r="F87" s="1" t="s">
        <v>64</v>
      </c>
      <c r="G87" s="1" t="s">
        <v>614</v>
      </c>
      <c r="H87" s="1">
        <v>6</v>
      </c>
      <c r="I87" s="1">
        <v>6</v>
      </c>
      <c r="J87" s="1">
        <v>0</v>
      </c>
      <c r="K87" s="1">
        <v>0</v>
      </c>
      <c r="L87" s="1">
        <v>4118</v>
      </c>
      <c r="M87" s="1">
        <v>279</v>
      </c>
      <c r="N87" s="1">
        <v>0</v>
      </c>
      <c r="P87" s="1" t="s">
        <v>629</v>
      </c>
      <c r="AI87"/>
      <c r="AN87"/>
      <c r="AT87" s="50">
        <v>45421</v>
      </c>
      <c r="AU87" s="139">
        <v>38</v>
      </c>
      <c r="AV87" s="139">
        <v>0</v>
      </c>
      <c r="AW87" s="139">
        <v>3112</v>
      </c>
      <c r="AX87" s="139">
        <v>0</v>
      </c>
      <c r="AY87" s="139">
        <v>10</v>
      </c>
      <c r="AZ87" s="139">
        <v>0</v>
      </c>
      <c r="BA87" s="139">
        <v>524</v>
      </c>
      <c r="BB87" s="139">
        <v>0</v>
      </c>
      <c r="BC87" s="139">
        <v>27</v>
      </c>
      <c r="BD87" s="139">
        <v>0</v>
      </c>
      <c r="BE87" s="139">
        <v>788</v>
      </c>
      <c r="BF87" s="139">
        <v>0</v>
      </c>
    </row>
    <row r="88" spans="1:58">
      <c r="A88" s="1">
        <v>2024</v>
      </c>
      <c r="B88" s="1" t="s">
        <v>17</v>
      </c>
      <c r="C88" s="1" t="s">
        <v>18</v>
      </c>
      <c r="D88" s="1" t="s">
        <v>642</v>
      </c>
      <c r="E88" s="6">
        <v>45296</v>
      </c>
      <c r="F88" s="1" t="s">
        <v>64</v>
      </c>
      <c r="G88" s="1" t="s">
        <v>600</v>
      </c>
      <c r="H88" s="1">
        <v>3</v>
      </c>
      <c r="I88" s="1">
        <v>3</v>
      </c>
      <c r="J88" s="1">
        <v>0</v>
      </c>
      <c r="K88" s="1">
        <v>0</v>
      </c>
      <c r="L88" s="1">
        <v>14068</v>
      </c>
      <c r="M88" s="1">
        <v>321</v>
      </c>
      <c r="N88" s="1">
        <v>0</v>
      </c>
      <c r="P88" s="1" t="s">
        <v>630</v>
      </c>
      <c r="AI88"/>
      <c r="AN88"/>
      <c r="AT88" s="50">
        <v>45422</v>
      </c>
      <c r="AU88" s="139">
        <v>40</v>
      </c>
      <c r="AV88" s="139">
        <v>4</v>
      </c>
      <c r="AW88" s="139">
        <v>4849</v>
      </c>
      <c r="AX88" s="139">
        <v>148</v>
      </c>
      <c r="AY88" s="139">
        <v>10</v>
      </c>
      <c r="AZ88" s="139">
        <v>0</v>
      </c>
      <c r="BA88" s="139">
        <v>594</v>
      </c>
      <c r="BB88" s="139">
        <v>0</v>
      </c>
      <c r="BC88" s="139">
        <v>25</v>
      </c>
      <c r="BD88" s="139">
        <v>2</v>
      </c>
      <c r="BE88" s="139">
        <v>845</v>
      </c>
      <c r="BF88" s="139">
        <v>6</v>
      </c>
    </row>
    <row r="89" spans="1:58">
      <c r="A89" s="1">
        <v>2024</v>
      </c>
      <c r="B89" s="1" t="s">
        <v>17</v>
      </c>
      <c r="C89" s="1" t="s">
        <v>18</v>
      </c>
      <c r="D89" s="1" t="s">
        <v>642</v>
      </c>
      <c r="E89" s="6">
        <v>45296</v>
      </c>
      <c r="F89" s="1" t="s">
        <v>64</v>
      </c>
      <c r="G89" s="1" t="s">
        <v>516</v>
      </c>
      <c r="H89" s="1">
        <v>1</v>
      </c>
      <c r="I89" s="1">
        <v>1</v>
      </c>
      <c r="J89" s="1">
        <v>0</v>
      </c>
      <c r="K89" s="1">
        <v>0</v>
      </c>
      <c r="L89" s="1">
        <v>4356</v>
      </c>
      <c r="M89" s="1">
        <v>68</v>
      </c>
      <c r="N89" s="1">
        <v>0</v>
      </c>
      <c r="P89" s="1" t="s">
        <v>630</v>
      </c>
      <c r="AI89"/>
      <c r="AN89"/>
      <c r="AT89" s="50">
        <v>45425</v>
      </c>
      <c r="AU89" s="139">
        <v>49</v>
      </c>
      <c r="AV89" s="139">
        <v>1</v>
      </c>
      <c r="AW89" s="139">
        <v>3074</v>
      </c>
      <c r="AX89" s="139">
        <v>20</v>
      </c>
      <c r="AY89" s="139">
        <v>10</v>
      </c>
      <c r="AZ89" s="139">
        <v>0</v>
      </c>
      <c r="BA89" s="139">
        <v>562</v>
      </c>
      <c r="BB89" s="139">
        <v>0</v>
      </c>
      <c r="BC89" s="139">
        <v>24</v>
      </c>
      <c r="BD89" s="139">
        <v>2</v>
      </c>
      <c r="BE89" s="139">
        <v>778</v>
      </c>
      <c r="BF89" s="139">
        <v>8</v>
      </c>
    </row>
    <row r="90" spans="1:58">
      <c r="A90" s="1">
        <v>2024</v>
      </c>
      <c r="B90" s="1" t="s">
        <v>17</v>
      </c>
      <c r="C90" s="1" t="s">
        <v>18</v>
      </c>
      <c r="D90" s="1" t="s">
        <v>642</v>
      </c>
      <c r="E90" s="6">
        <v>45296</v>
      </c>
      <c r="F90" s="1" t="s">
        <v>8</v>
      </c>
      <c r="G90" s="1" t="s">
        <v>601</v>
      </c>
      <c r="H90" s="1">
        <v>6</v>
      </c>
      <c r="I90" s="1">
        <v>6</v>
      </c>
      <c r="J90" s="1">
        <v>0</v>
      </c>
      <c r="K90" s="1">
        <v>0</v>
      </c>
      <c r="L90" s="1">
        <v>5649</v>
      </c>
      <c r="M90" s="1">
        <v>332</v>
      </c>
      <c r="N90" s="1">
        <v>0</v>
      </c>
      <c r="P90" s="1" t="s">
        <v>627</v>
      </c>
      <c r="AI90"/>
      <c r="AN90"/>
      <c r="AT90" s="50">
        <v>45426</v>
      </c>
      <c r="AU90" s="139">
        <v>56</v>
      </c>
      <c r="AV90" s="139">
        <v>2</v>
      </c>
      <c r="AW90" s="139">
        <v>3255</v>
      </c>
      <c r="AX90" s="139">
        <v>22</v>
      </c>
      <c r="AY90" s="139">
        <v>10</v>
      </c>
      <c r="AZ90" s="139">
        <v>0</v>
      </c>
      <c r="BA90" s="139">
        <v>564</v>
      </c>
      <c r="BB90" s="139">
        <v>0</v>
      </c>
      <c r="BC90" s="139">
        <v>24</v>
      </c>
      <c r="BD90" s="139">
        <v>0</v>
      </c>
      <c r="BE90" s="139">
        <v>636</v>
      </c>
      <c r="BF90" s="139">
        <v>0</v>
      </c>
    </row>
    <row r="91" spans="1:58">
      <c r="A91" s="1">
        <v>2024</v>
      </c>
      <c r="B91" s="1" t="s">
        <v>17</v>
      </c>
      <c r="C91" s="1" t="s">
        <v>18</v>
      </c>
      <c r="D91" s="1" t="s">
        <v>642</v>
      </c>
      <c r="E91" s="6">
        <v>45296</v>
      </c>
      <c r="F91" s="1" t="s">
        <v>38</v>
      </c>
      <c r="G91" s="1" t="s">
        <v>54</v>
      </c>
      <c r="H91" s="1">
        <v>30</v>
      </c>
      <c r="I91" s="1">
        <v>30</v>
      </c>
      <c r="J91" s="1">
        <v>0</v>
      </c>
      <c r="K91" s="1">
        <v>0</v>
      </c>
      <c r="L91" s="1">
        <v>14435</v>
      </c>
      <c r="M91" s="1">
        <v>732</v>
      </c>
      <c r="N91" s="1">
        <v>0</v>
      </c>
      <c r="P91" s="1" t="s">
        <v>45</v>
      </c>
      <c r="AI91"/>
      <c r="AN91"/>
      <c r="AT91" s="50">
        <v>45427</v>
      </c>
      <c r="AU91" s="139">
        <v>53</v>
      </c>
      <c r="AV91" s="139">
        <v>0</v>
      </c>
      <c r="AW91" s="139">
        <v>3730</v>
      </c>
      <c r="AX91" s="139">
        <v>0</v>
      </c>
      <c r="AY91" s="139">
        <v>10</v>
      </c>
      <c r="AZ91" s="139">
        <v>0</v>
      </c>
      <c r="BA91" s="139">
        <v>579</v>
      </c>
      <c r="BB91" s="139">
        <v>0</v>
      </c>
      <c r="BC91" s="139">
        <v>24</v>
      </c>
      <c r="BD91" s="139">
        <v>1</v>
      </c>
      <c r="BE91" s="139">
        <v>638</v>
      </c>
      <c r="BF91" s="139">
        <v>3</v>
      </c>
    </row>
    <row r="92" spans="1:58">
      <c r="A92" s="1">
        <v>2024</v>
      </c>
      <c r="B92" s="1" t="s">
        <v>17</v>
      </c>
      <c r="C92" s="1" t="s">
        <v>18</v>
      </c>
      <c r="D92" s="1" t="s">
        <v>642</v>
      </c>
      <c r="E92" s="6">
        <v>45296</v>
      </c>
      <c r="F92" s="1" t="s">
        <v>38</v>
      </c>
      <c r="G92" s="1" t="s">
        <v>1194</v>
      </c>
      <c r="H92" s="1">
        <v>18</v>
      </c>
      <c r="I92" s="1">
        <v>18</v>
      </c>
      <c r="J92" s="1">
        <v>0</v>
      </c>
      <c r="K92" s="1">
        <v>0</v>
      </c>
      <c r="L92" s="1">
        <v>3117</v>
      </c>
      <c r="M92" s="1">
        <v>397</v>
      </c>
      <c r="N92" s="1">
        <v>0</v>
      </c>
      <c r="P92" s="1" t="s">
        <v>45</v>
      </c>
      <c r="AI92"/>
      <c r="AN92"/>
      <c r="AT92" s="50">
        <v>45428</v>
      </c>
      <c r="AU92" s="139">
        <v>50</v>
      </c>
      <c r="AV92" s="139">
        <v>0</v>
      </c>
      <c r="AW92" s="139">
        <v>2800</v>
      </c>
      <c r="AX92" s="139">
        <v>0</v>
      </c>
      <c r="AY92" s="139">
        <v>10</v>
      </c>
      <c r="AZ92" s="139">
        <v>1</v>
      </c>
      <c r="BA92" s="139">
        <v>388</v>
      </c>
      <c r="BB92" s="139">
        <v>6</v>
      </c>
      <c r="BC92" s="139">
        <v>24</v>
      </c>
      <c r="BD92" s="139">
        <v>0</v>
      </c>
      <c r="BE92" s="139">
        <v>710</v>
      </c>
      <c r="BF92" s="139">
        <v>0</v>
      </c>
    </row>
    <row r="93" spans="1:58">
      <c r="A93" s="1">
        <v>2024</v>
      </c>
      <c r="B93" s="1" t="s">
        <v>17</v>
      </c>
      <c r="C93" s="1" t="s">
        <v>18</v>
      </c>
      <c r="D93" s="1" t="s">
        <v>641</v>
      </c>
      <c r="E93" s="6">
        <v>45299</v>
      </c>
      <c r="F93" s="1" t="s">
        <v>64</v>
      </c>
      <c r="G93" s="1" t="s">
        <v>708</v>
      </c>
      <c r="H93" s="1">
        <v>2</v>
      </c>
      <c r="I93" s="1">
        <v>2</v>
      </c>
      <c r="J93" s="1">
        <v>0</v>
      </c>
      <c r="K93" s="1">
        <v>0</v>
      </c>
      <c r="L93" s="1">
        <v>240</v>
      </c>
      <c r="M93" s="1">
        <v>40</v>
      </c>
      <c r="N93" s="1">
        <v>0</v>
      </c>
      <c r="P93" s="1" t="s">
        <v>633</v>
      </c>
      <c r="AI93"/>
      <c r="AN93"/>
      <c r="AT93" s="50">
        <v>45429</v>
      </c>
      <c r="AU93" s="139">
        <v>41</v>
      </c>
      <c r="AV93" s="139">
        <v>2</v>
      </c>
      <c r="AW93" s="139">
        <v>1664</v>
      </c>
      <c r="AX93" s="139">
        <v>4</v>
      </c>
      <c r="AY93" s="139">
        <v>10</v>
      </c>
      <c r="AZ93" s="139">
        <v>0</v>
      </c>
      <c r="BA93" s="139">
        <v>586</v>
      </c>
      <c r="BB93" s="139">
        <v>0</v>
      </c>
      <c r="BC93" s="139">
        <v>23</v>
      </c>
      <c r="BD93" s="139">
        <v>0</v>
      </c>
      <c r="BE93" s="139">
        <v>643</v>
      </c>
      <c r="BF93" s="139">
        <v>0</v>
      </c>
    </row>
    <row r="94" spans="1:58">
      <c r="A94" s="1">
        <v>2024</v>
      </c>
      <c r="B94" s="1" t="s">
        <v>17</v>
      </c>
      <c r="C94" s="1" t="s">
        <v>18</v>
      </c>
      <c r="D94" s="1" t="s">
        <v>641</v>
      </c>
      <c r="E94" s="6">
        <v>45299</v>
      </c>
      <c r="F94" s="1" t="s">
        <v>64</v>
      </c>
      <c r="G94" s="1" t="s">
        <v>613</v>
      </c>
      <c r="H94" s="1">
        <v>3</v>
      </c>
      <c r="I94" s="1">
        <v>3</v>
      </c>
      <c r="J94" s="1">
        <v>0</v>
      </c>
      <c r="K94" s="1">
        <v>0</v>
      </c>
      <c r="L94" s="1">
        <v>420</v>
      </c>
      <c r="M94" s="1">
        <v>60</v>
      </c>
      <c r="N94" s="1">
        <v>0</v>
      </c>
      <c r="P94" s="1" t="s">
        <v>632</v>
      </c>
      <c r="AI94"/>
      <c r="AN94"/>
      <c r="AT94" s="50">
        <v>45432</v>
      </c>
      <c r="AU94" s="139">
        <v>39</v>
      </c>
      <c r="AV94" s="139">
        <v>0</v>
      </c>
      <c r="AW94" s="139">
        <v>2113</v>
      </c>
      <c r="AX94" s="139">
        <v>0</v>
      </c>
      <c r="AY94" s="139">
        <v>10</v>
      </c>
      <c r="AZ94" s="139">
        <v>2</v>
      </c>
      <c r="BA94" s="139">
        <v>672</v>
      </c>
      <c r="BB94" s="139">
        <v>13</v>
      </c>
      <c r="BC94" s="139">
        <v>25</v>
      </c>
      <c r="BD94" s="139">
        <v>1</v>
      </c>
      <c r="BE94" s="139">
        <v>601</v>
      </c>
      <c r="BF94" s="139">
        <v>3</v>
      </c>
    </row>
    <row r="95" spans="1:58">
      <c r="A95" s="1">
        <v>2024</v>
      </c>
      <c r="B95" s="1" t="s">
        <v>17</v>
      </c>
      <c r="C95" s="1" t="s">
        <v>18</v>
      </c>
      <c r="D95" s="1" t="s">
        <v>641</v>
      </c>
      <c r="E95" s="6">
        <v>45299</v>
      </c>
      <c r="F95" s="1" t="s">
        <v>64</v>
      </c>
      <c r="G95" s="1" t="s">
        <v>603</v>
      </c>
      <c r="H95" s="1">
        <v>1</v>
      </c>
      <c r="I95" s="1">
        <v>1</v>
      </c>
      <c r="J95" s="1">
        <v>0</v>
      </c>
      <c r="K95" s="1">
        <v>0</v>
      </c>
      <c r="L95" s="1">
        <v>2448</v>
      </c>
      <c r="M95" s="1">
        <v>53</v>
      </c>
      <c r="N95" s="1">
        <v>0</v>
      </c>
      <c r="P95" s="1" t="s">
        <v>629</v>
      </c>
      <c r="AI95"/>
      <c r="AN95"/>
      <c r="AT95" s="50">
        <v>45433</v>
      </c>
      <c r="AU95" s="139">
        <v>39</v>
      </c>
      <c r="AV95" s="139">
        <v>0</v>
      </c>
      <c r="AW95" s="139">
        <v>1809</v>
      </c>
      <c r="AX95" s="139">
        <v>0</v>
      </c>
      <c r="AY95" s="139">
        <v>10</v>
      </c>
      <c r="AZ95" s="139">
        <v>0</v>
      </c>
      <c r="BA95" s="139">
        <v>754</v>
      </c>
      <c r="BB95" s="139">
        <v>0</v>
      </c>
      <c r="BC95" s="139">
        <v>12</v>
      </c>
      <c r="BD95" s="139">
        <v>0</v>
      </c>
      <c r="BE95" s="139">
        <v>342</v>
      </c>
      <c r="BF95" s="139">
        <v>0</v>
      </c>
    </row>
    <row r="96" spans="1:58">
      <c r="A96" s="1">
        <v>2024</v>
      </c>
      <c r="B96" s="1" t="s">
        <v>17</v>
      </c>
      <c r="C96" s="1" t="s">
        <v>18</v>
      </c>
      <c r="D96" s="1" t="s">
        <v>641</v>
      </c>
      <c r="E96" s="6">
        <v>45299</v>
      </c>
      <c r="F96" s="1" t="s">
        <v>64</v>
      </c>
      <c r="G96" s="1" t="s">
        <v>55</v>
      </c>
      <c r="H96" s="1">
        <v>8</v>
      </c>
      <c r="I96" s="1">
        <v>8</v>
      </c>
      <c r="J96" s="1">
        <v>1</v>
      </c>
      <c r="K96" s="1">
        <v>0</v>
      </c>
      <c r="L96" s="1">
        <v>2087</v>
      </c>
      <c r="M96" s="1">
        <v>281</v>
      </c>
      <c r="N96" s="1">
        <v>2</v>
      </c>
      <c r="P96" s="1" t="s">
        <v>633</v>
      </c>
      <c r="AI96"/>
      <c r="AN96"/>
      <c r="AT96" s="50">
        <v>45434</v>
      </c>
      <c r="AU96" s="139">
        <v>42</v>
      </c>
      <c r="AV96" s="139">
        <v>1</v>
      </c>
      <c r="AW96" s="139">
        <v>2305</v>
      </c>
      <c r="AX96" s="139">
        <v>5</v>
      </c>
      <c r="AY96" s="139">
        <v>10</v>
      </c>
      <c r="AZ96" s="139">
        <v>0</v>
      </c>
      <c r="BA96" s="139">
        <v>605</v>
      </c>
      <c r="BB96" s="139">
        <v>0</v>
      </c>
      <c r="BC96" s="139">
        <v>24</v>
      </c>
      <c r="BD96" s="139">
        <v>2</v>
      </c>
      <c r="BE96" s="139">
        <v>753</v>
      </c>
      <c r="BF96" s="139">
        <v>8</v>
      </c>
    </row>
    <row r="97" spans="1:58">
      <c r="A97" s="1">
        <v>2024</v>
      </c>
      <c r="B97" s="1" t="s">
        <v>17</v>
      </c>
      <c r="C97" s="1" t="s">
        <v>18</v>
      </c>
      <c r="D97" s="1" t="s">
        <v>641</v>
      </c>
      <c r="E97" s="6">
        <v>45299</v>
      </c>
      <c r="F97" s="1" t="s">
        <v>64</v>
      </c>
      <c r="G97" s="1" t="s">
        <v>621</v>
      </c>
      <c r="H97" s="1">
        <v>1</v>
      </c>
      <c r="I97" s="1">
        <v>1</v>
      </c>
      <c r="J97" s="1">
        <v>0</v>
      </c>
      <c r="K97" s="1">
        <v>0</v>
      </c>
      <c r="L97" s="1">
        <v>3096</v>
      </c>
      <c r="M97" s="1">
        <v>53</v>
      </c>
      <c r="N97" s="1">
        <v>0</v>
      </c>
      <c r="P97" s="1" t="s">
        <v>629</v>
      </c>
      <c r="AI97"/>
      <c r="AN97"/>
      <c r="AT97" s="50">
        <v>45435</v>
      </c>
      <c r="AU97" s="139">
        <v>53</v>
      </c>
      <c r="AV97" s="139">
        <v>1</v>
      </c>
      <c r="AW97" s="139">
        <v>2076</v>
      </c>
      <c r="AX97" s="139">
        <v>12</v>
      </c>
      <c r="AY97" s="139">
        <v>10</v>
      </c>
      <c r="AZ97" s="139">
        <v>0</v>
      </c>
      <c r="BA97" s="139">
        <v>655</v>
      </c>
      <c r="BB97" s="139">
        <v>0</v>
      </c>
      <c r="BC97" s="139">
        <v>24</v>
      </c>
      <c r="BD97" s="139">
        <v>1</v>
      </c>
      <c r="BE97" s="139">
        <v>772</v>
      </c>
      <c r="BF97" s="139">
        <v>5</v>
      </c>
    </row>
    <row r="98" spans="1:58">
      <c r="A98" s="1">
        <v>2024</v>
      </c>
      <c r="B98" s="1" t="s">
        <v>17</v>
      </c>
      <c r="C98" s="1" t="s">
        <v>18</v>
      </c>
      <c r="D98" s="1" t="s">
        <v>641</v>
      </c>
      <c r="E98" s="6">
        <v>45299</v>
      </c>
      <c r="F98" s="1" t="s">
        <v>64</v>
      </c>
      <c r="G98" s="1" t="s">
        <v>517</v>
      </c>
      <c r="H98" s="1">
        <v>1</v>
      </c>
      <c r="I98" s="1">
        <v>1</v>
      </c>
      <c r="J98" s="1">
        <v>0</v>
      </c>
      <c r="K98" s="1">
        <v>0</v>
      </c>
      <c r="L98" s="1">
        <v>1390</v>
      </c>
      <c r="M98" s="1">
        <v>53</v>
      </c>
      <c r="N98" s="1">
        <v>0</v>
      </c>
      <c r="P98" s="1" t="s">
        <v>629</v>
      </c>
      <c r="AI98"/>
      <c r="AN98"/>
      <c r="AT98" s="50">
        <v>45436</v>
      </c>
      <c r="AU98" s="139">
        <v>54</v>
      </c>
      <c r="AV98" s="139">
        <v>1</v>
      </c>
      <c r="AW98" s="139">
        <v>3428</v>
      </c>
      <c r="AX98" s="139">
        <v>4</v>
      </c>
      <c r="AY98" s="139">
        <v>10</v>
      </c>
      <c r="AZ98" s="139">
        <v>0</v>
      </c>
      <c r="BA98" s="139">
        <v>555</v>
      </c>
      <c r="BB98" s="139">
        <v>0</v>
      </c>
      <c r="BC98" s="139">
        <v>12</v>
      </c>
      <c r="BD98" s="139">
        <v>2</v>
      </c>
      <c r="BE98" s="139">
        <v>294</v>
      </c>
      <c r="BF98" s="139">
        <v>9</v>
      </c>
    </row>
    <row r="99" spans="1:58">
      <c r="A99" s="1">
        <v>2024</v>
      </c>
      <c r="B99" s="1" t="s">
        <v>17</v>
      </c>
      <c r="C99" s="1" t="s">
        <v>18</v>
      </c>
      <c r="D99" s="1" t="s">
        <v>641</v>
      </c>
      <c r="E99" s="6">
        <v>45299</v>
      </c>
      <c r="F99" s="1" t="s">
        <v>64</v>
      </c>
      <c r="G99" s="1" t="s">
        <v>58</v>
      </c>
      <c r="H99" s="1">
        <v>6</v>
      </c>
      <c r="I99" s="1">
        <v>6</v>
      </c>
      <c r="J99" s="1">
        <v>0</v>
      </c>
      <c r="K99" s="1">
        <v>0</v>
      </c>
      <c r="L99" s="1">
        <v>4093</v>
      </c>
      <c r="M99" s="1">
        <v>254</v>
      </c>
      <c r="N99" s="1">
        <v>0</v>
      </c>
      <c r="P99" s="1" t="s">
        <v>629</v>
      </c>
      <c r="AI99"/>
      <c r="AN99"/>
      <c r="AT99" s="50">
        <v>45439</v>
      </c>
      <c r="AU99" s="139">
        <v>49</v>
      </c>
      <c r="AV99" s="139">
        <v>0</v>
      </c>
      <c r="AW99" s="139">
        <v>2365</v>
      </c>
      <c r="AX99" s="139">
        <v>0</v>
      </c>
      <c r="AY99" s="139">
        <v>10</v>
      </c>
      <c r="AZ99" s="139">
        <v>0</v>
      </c>
      <c r="BA99" s="139">
        <v>647</v>
      </c>
      <c r="BB99" s="139">
        <v>0</v>
      </c>
      <c r="BC99" s="139">
        <v>23</v>
      </c>
      <c r="BD99" s="139">
        <v>1</v>
      </c>
      <c r="BE99" s="139">
        <v>735</v>
      </c>
      <c r="BF99" s="139">
        <v>2</v>
      </c>
    </row>
    <row r="100" spans="1:58">
      <c r="A100" s="1">
        <v>2024</v>
      </c>
      <c r="B100" s="1" t="s">
        <v>17</v>
      </c>
      <c r="C100" s="1" t="s">
        <v>18</v>
      </c>
      <c r="D100" s="1" t="s">
        <v>641</v>
      </c>
      <c r="E100" s="6">
        <v>45299</v>
      </c>
      <c r="F100" s="1" t="s">
        <v>64</v>
      </c>
      <c r="G100" s="1" t="s">
        <v>515</v>
      </c>
      <c r="H100" s="1">
        <v>2</v>
      </c>
      <c r="I100" s="1">
        <v>2</v>
      </c>
      <c r="J100" s="1">
        <v>0</v>
      </c>
      <c r="K100" s="1">
        <v>0</v>
      </c>
      <c r="L100" s="1">
        <v>7696</v>
      </c>
      <c r="M100" s="1">
        <v>215</v>
      </c>
      <c r="N100" s="1">
        <v>0</v>
      </c>
      <c r="P100" s="1" t="s">
        <v>629</v>
      </c>
      <c r="AI100"/>
      <c r="AN100"/>
      <c r="AT100" s="50">
        <v>45440</v>
      </c>
      <c r="AU100" s="139">
        <v>51</v>
      </c>
      <c r="AV100" s="139">
        <v>0</v>
      </c>
      <c r="AW100" s="139">
        <v>2384</v>
      </c>
      <c r="AX100" s="139">
        <v>0</v>
      </c>
      <c r="AY100" s="139">
        <v>11</v>
      </c>
      <c r="AZ100" s="139">
        <v>0</v>
      </c>
      <c r="BA100" s="139">
        <v>630</v>
      </c>
      <c r="BB100" s="139">
        <v>0</v>
      </c>
      <c r="BC100" s="139">
        <v>24</v>
      </c>
      <c r="BD100" s="139">
        <v>2</v>
      </c>
      <c r="BE100" s="139">
        <v>647</v>
      </c>
      <c r="BF100" s="139">
        <v>13</v>
      </c>
    </row>
    <row r="101" spans="1:58">
      <c r="A101" s="1">
        <v>2024</v>
      </c>
      <c r="B101" s="1" t="s">
        <v>17</v>
      </c>
      <c r="C101" s="1" t="s">
        <v>18</v>
      </c>
      <c r="D101" s="1" t="s">
        <v>641</v>
      </c>
      <c r="E101" s="6">
        <v>45299</v>
      </c>
      <c r="F101" s="1" t="s">
        <v>64</v>
      </c>
      <c r="G101" s="1" t="s">
        <v>625</v>
      </c>
      <c r="H101" s="1">
        <v>8</v>
      </c>
      <c r="I101" s="1">
        <v>8</v>
      </c>
      <c r="J101" s="1">
        <v>0</v>
      </c>
      <c r="K101" s="1">
        <v>0</v>
      </c>
      <c r="L101" s="1">
        <v>2862</v>
      </c>
      <c r="M101" s="1">
        <v>443</v>
      </c>
      <c r="N101" s="1">
        <v>0</v>
      </c>
      <c r="P101" s="1" t="s">
        <v>627</v>
      </c>
      <c r="AI101"/>
      <c r="AN101"/>
      <c r="AT101" s="50">
        <v>45441</v>
      </c>
      <c r="AU101" s="139">
        <v>52</v>
      </c>
      <c r="AV101" s="139">
        <v>1</v>
      </c>
      <c r="AW101" s="139">
        <v>3020</v>
      </c>
      <c r="AX101" s="139">
        <v>20</v>
      </c>
      <c r="AY101" s="139">
        <v>11</v>
      </c>
      <c r="AZ101" s="139">
        <v>0</v>
      </c>
      <c r="BA101" s="139">
        <v>668</v>
      </c>
      <c r="BB101" s="139">
        <v>0</v>
      </c>
      <c r="BC101" s="139">
        <v>24</v>
      </c>
      <c r="BD101" s="139">
        <v>1</v>
      </c>
      <c r="BE101" s="139">
        <v>689</v>
      </c>
      <c r="BF101" s="139">
        <v>4</v>
      </c>
    </row>
    <row r="102" spans="1:58">
      <c r="A102" s="1">
        <v>2024</v>
      </c>
      <c r="B102" s="1" t="s">
        <v>17</v>
      </c>
      <c r="C102" s="1" t="s">
        <v>18</v>
      </c>
      <c r="D102" s="1" t="s">
        <v>641</v>
      </c>
      <c r="E102" s="6">
        <v>45299</v>
      </c>
      <c r="F102" s="1" t="s">
        <v>64</v>
      </c>
      <c r="G102" s="1" t="s">
        <v>684</v>
      </c>
      <c r="H102" s="1">
        <v>1</v>
      </c>
      <c r="I102" s="1">
        <v>1</v>
      </c>
      <c r="J102" s="1">
        <v>0</v>
      </c>
      <c r="K102" s="1">
        <v>0</v>
      </c>
      <c r="L102" s="1">
        <v>620</v>
      </c>
      <c r="M102" s="1">
        <v>49</v>
      </c>
      <c r="N102" s="1">
        <v>0</v>
      </c>
      <c r="P102" s="1" t="s">
        <v>628</v>
      </c>
      <c r="AI102"/>
      <c r="AN102"/>
      <c r="AT102" s="50">
        <v>45442</v>
      </c>
      <c r="AU102" s="139">
        <v>50</v>
      </c>
      <c r="AV102" s="139">
        <v>0</v>
      </c>
      <c r="AW102" s="139">
        <v>2986</v>
      </c>
      <c r="AX102" s="139">
        <v>0</v>
      </c>
      <c r="AY102" s="139">
        <v>10</v>
      </c>
      <c r="AZ102" s="139">
        <v>1</v>
      </c>
      <c r="BA102" s="139">
        <v>633</v>
      </c>
      <c r="BB102" s="139">
        <v>16</v>
      </c>
      <c r="BC102" s="139">
        <v>23</v>
      </c>
      <c r="BD102" s="139">
        <v>2</v>
      </c>
      <c r="BE102" s="139">
        <v>502</v>
      </c>
      <c r="BF102" s="139">
        <v>15</v>
      </c>
    </row>
    <row r="103" spans="1:58">
      <c r="A103" s="1">
        <v>2024</v>
      </c>
      <c r="B103" s="1" t="s">
        <v>17</v>
      </c>
      <c r="C103" s="1" t="s">
        <v>18</v>
      </c>
      <c r="D103" s="1" t="s">
        <v>641</v>
      </c>
      <c r="E103" s="6">
        <v>45299</v>
      </c>
      <c r="F103" s="1" t="s">
        <v>64</v>
      </c>
      <c r="G103" s="1" t="s">
        <v>1182</v>
      </c>
      <c r="H103" s="1">
        <v>1</v>
      </c>
      <c r="I103" s="1">
        <v>1</v>
      </c>
      <c r="J103" s="1">
        <v>0</v>
      </c>
      <c r="K103" s="1">
        <v>0</v>
      </c>
      <c r="L103" s="1">
        <v>140</v>
      </c>
      <c r="M103" s="1">
        <v>20</v>
      </c>
      <c r="N103" s="1">
        <v>0</v>
      </c>
      <c r="P103" s="1" t="s">
        <v>628</v>
      </c>
      <c r="AI103"/>
      <c r="AN103"/>
      <c r="AT103" s="50">
        <v>45443</v>
      </c>
      <c r="AU103" s="139">
        <v>41</v>
      </c>
      <c r="AV103" s="139">
        <v>1</v>
      </c>
      <c r="AW103" s="139">
        <v>2462</v>
      </c>
      <c r="AX103" s="139">
        <v>47</v>
      </c>
      <c r="AY103" s="139">
        <v>11</v>
      </c>
      <c r="AZ103" s="139">
        <v>0</v>
      </c>
      <c r="BA103" s="139">
        <v>612</v>
      </c>
      <c r="BB103" s="139">
        <v>0</v>
      </c>
      <c r="BC103" s="139">
        <v>24</v>
      </c>
      <c r="BD103" s="139">
        <v>2</v>
      </c>
      <c r="BE103" s="139">
        <v>568</v>
      </c>
      <c r="BF103" s="139">
        <v>7</v>
      </c>
    </row>
    <row r="104" spans="1:58">
      <c r="A104" s="1">
        <v>2024</v>
      </c>
      <c r="B104" s="1" t="s">
        <v>17</v>
      </c>
      <c r="C104" s="1" t="s">
        <v>18</v>
      </c>
      <c r="D104" s="1" t="s">
        <v>641</v>
      </c>
      <c r="E104" s="6">
        <v>45299</v>
      </c>
      <c r="F104" s="1" t="s">
        <v>64</v>
      </c>
      <c r="G104" s="1" t="s">
        <v>602</v>
      </c>
      <c r="H104" s="1">
        <v>3</v>
      </c>
      <c r="I104" s="1">
        <v>3</v>
      </c>
      <c r="J104" s="1">
        <v>0</v>
      </c>
      <c r="K104" s="1">
        <v>0</v>
      </c>
      <c r="L104" s="1">
        <v>6176</v>
      </c>
      <c r="M104" s="1">
        <v>202</v>
      </c>
      <c r="N104" s="1">
        <v>0</v>
      </c>
      <c r="P104" s="1" t="s">
        <v>628</v>
      </c>
      <c r="AI104"/>
      <c r="AN104"/>
      <c r="AT104" s="50">
        <v>45446</v>
      </c>
      <c r="AU104" s="139">
        <v>52</v>
      </c>
      <c r="AV104" s="139">
        <v>1</v>
      </c>
      <c r="AW104" s="139">
        <v>2591</v>
      </c>
      <c r="AX104" s="139">
        <v>10</v>
      </c>
      <c r="AY104" s="139">
        <v>11</v>
      </c>
      <c r="AZ104" s="139">
        <v>0</v>
      </c>
      <c r="BA104" s="139">
        <v>1208</v>
      </c>
      <c r="BB104" s="139">
        <v>0</v>
      </c>
      <c r="BC104" s="139">
        <v>11</v>
      </c>
      <c r="BD104" s="139">
        <v>0</v>
      </c>
      <c r="BE104" s="139">
        <v>288</v>
      </c>
      <c r="BF104" s="139">
        <v>0</v>
      </c>
    </row>
    <row r="105" spans="1:58">
      <c r="A105" s="1">
        <v>2024</v>
      </c>
      <c r="B105" s="1" t="s">
        <v>17</v>
      </c>
      <c r="C105" s="1" t="s">
        <v>18</v>
      </c>
      <c r="D105" s="1" t="s">
        <v>641</v>
      </c>
      <c r="E105" s="6">
        <v>45299</v>
      </c>
      <c r="F105" s="1" t="s">
        <v>64</v>
      </c>
      <c r="G105" s="1" t="s">
        <v>483</v>
      </c>
      <c r="H105" s="1">
        <v>4</v>
      </c>
      <c r="I105" s="1">
        <v>4</v>
      </c>
      <c r="J105" s="1">
        <v>0</v>
      </c>
      <c r="K105" s="1">
        <v>0</v>
      </c>
      <c r="L105" s="1">
        <v>5632</v>
      </c>
      <c r="M105" s="1">
        <v>335</v>
      </c>
      <c r="N105" s="1">
        <v>0</v>
      </c>
      <c r="P105" s="1" t="s">
        <v>629</v>
      </c>
      <c r="AI105"/>
      <c r="AN105"/>
      <c r="AT105" s="50">
        <v>45448</v>
      </c>
      <c r="AU105" s="139">
        <v>50</v>
      </c>
      <c r="AV105" s="139">
        <v>2</v>
      </c>
      <c r="AW105" s="139">
        <v>3110</v>
      </c>
      <c r="AX105" s="139">
        <v>7</v>
      </c>
      <c r="AY105" s="139">
        <v>12</v>
      </c>
      <c r="AZ105" s="139">
        <v>0</v>
      </c>
      <c r="BA105" s="139">
        <v>487</v>
      </c>
      <c r="BB105" s="139">
        <v>0</v>
      </c>
      <c r="BC105" s="139">
        <v>10</v>
      </c>
      <c r="BD105" s="139">
        <v>1</v>
      </c>
      <c r="BE105" s="139">
        <v>312</v>
      </c>
      <c r="BF105" s="139">
        <v>2</v>
      </c>
    </row>
    <row r="106" spans="1:58">
      <c r="A106" s="1">
        <v>2024</v>
      </c>
      <c r="B106" s="1" t="s">
        <v>17</v>
      </c>
      <c r="C106" s="1" t="s">
        <v>18</v>
      </c>
      <c r="D106" s="1" t="s">
        <v>641</v>
      </c>
      <c r="E106" s="6">
        <v>45299</v>
      </c>
      <c r="F106" s="1" t="s">
        <v>64</v>
      </c>
      <c r="G106" s="1" t="s">
        <v>502</v>
      </c>
      <c r="H106" s="1">
        <v>8</v>
      </c>
      <c r="I106" s="1">
        <v>8</v>
      </c>
      <c r="J106" s="1">
        <v>0</v>
      </c>
      <c r="K106" s="1">
        <v>0</v>
      </c>
      <c r="L106" s="1">
        <v>12550</v>
      </c>
      <c r="M106" s="1">
        <v>481</v>
      </c>
      <c r="N106" s="1">
        <v>0</v>
      </c>
      <c r="P106" s="1" t="s">
        <v>633</v>
      </c>
      <c r="AI106"/>
      <c r="AT106" s="50">
        <v>45449</v>
      </c>
      <c r="AU106" s="139">
        <v>53</v>
      </c>
      <c r="AV106" s="139">
        <v>3</v>
      </c>
      <c r="AW106" s="139">
        <v>4237</v>
      </c>
      <c r="AX106" s="139">
        <v>44</v>
      </c>
      <c r="AY106" s="139">
        <v>10</v>
      </c>
      <c r="AZ106" s="139">
        <v>0</v>
      </c>
      <c r="BA106" s="139">
        <v>664</v>
      </c>
      <c r="BB106" s="139">
        <v>0</v>
      </c>
      <c r="BC106" s="139">
        <v>12</v>
      </c>
      <c r="BD106" s="139">
        <v>0</v>
      </c>
      <c r="BE106" s="139">
        <v>311</v>
      </c>
      <c r="BF106" s="139">
        <v>0</v>
      </c>
    </row>
    <row r="107" spans="1:58">
      <c r="A107" s="1">
        <v>2024</v>
      </c>
      <c r="B107" s="1" t="s">
        <v>17</v>
      </c>
      <c r="C107" s="1" t="s">
        <v>18</v>
      </c>
      <c r="D107" s="1" t="s">
        <v>641</v>
      </c>
      <c r="E107" s="6">
        <v>45299</v>
      </c>
      <c r="F107" s="1" t="s">
        <v>64</v>
      </c>
      <c r="G107" s="1" t="s">
        <v>612</v>
      </c>
      <c r="H107" s="1">
        <v>3</v>
      </c>
      <c r="I107" s="1">
        <v>3</v>
      </c>
      <c r="J107" s="1">
        <v>0</v>
      </c>
      <c r="K107" s="1">
        <v>0</v>
      </c>
      <c r="L107" s="1">
        <v>9933</v>
      </c>
      <c r="M107" s="1">
        <v>230</v>
      </c>
      <c r="N107" s="1">
        <v>0</v>
      </c>
      <c r="P107" s="1" t="s">
        <v>628</v>
      </c>
      <c r="AI107"/>
      <c r="AT107" s="50">
        <v>45450</v>
      </c>
      <c r="AU107" s="139">
        <v>47</v>
      </c>
      <c r="AV107" s="139">
        <v>0</v>
      </c>
      <c r="AW107" s="139">
        <v>2947</v>
      </c>
      <c r="AX107" s="139">
        <v>0</v>
      </c>
      <c r="AY107" s="139">
        <v>10</v>
      </c>
      <c r="AZ107" s="139">
        <v>1</v>
      </c>
      <c r="BA107" s="139">
        <v>595</v>
      </c>
      <c r="BB107" s="139">
        <v>1</v>
      </c>
      <c r="BC107" s="139">
        <v>17</v>
      </c>
      <c r="BD107" s="139">
        <v>0</v>
      </c>
      <c r="BE107" s="139">
        <v>502</v>
      </c>
      <c r="BF107" s="139">
        <v>0</v>
      </c>
    </row>
    <row r="108" spans="1:58">
      <c r="A108" s="1">
        <v>2024</v>
      </c>
      <c r="B108" s="1" t="s">
        <v>17</v>
      </c>
      <c r="C108" s="1" t="s">
        <v>18</v>
      </c>
      <c r="D108" s="1" t="s">
        <v>641</v>
      </c>
      <c r="E108" s="6">
        <v>45299</v>
      </c>
      <c r="F108" s="1" t="s">
        <v>64</v>
      </c>
      <c r="G108" s="1" t="s">
        <v>484</v>
      </c>
      <c r="H108" s="1">
        <v>22</v>
      </c>
      <c r="I108" s="1">
        <v>22</v>
      </c>
      <c r="J108" s="1">
        <v>0</v>
      </c>
      <c r="K108" s="1">
        <v>0</v>
      </c>
      <c r="L108" s="1">
        <v>339999</v>
      </c>
      <c r="M108" s="1">
        <v>1847</v>
      </c>
      <c r="N108" s="1">
        <v>0</v>
      </c>
      <c r="P108" s="1" t="s">
        <v>629</v>
      </c>
      <c r="AI108"/>
      <c r="AT108" s="50">
        <v>45454</v>
      </c>
      <c r="AU108" s="139">
        <v>34</v>
      </c>
      <c r="AV108" s="139">
        <v>0</v>
      </c>
      <c r="AW108" s="139">
        <v>2809</v>
      </c>
      <c r="AX108" s="139">
        <v>0</v>
      </c>
      <c r="AY108" s="139">
        <v>11</v>
      </c>
      <c r="AZ108" s="139">
        <v>1</v>
      </c>
      <c r="BA108" s="139">
        <v>642</v>
      </c>
      <c r="BB108" s="139">
        <v>24</v>
      </c>
      <c r="BC108" s="139">
        <v>12</v>
      </c>
      <c r="BD108" s="139">
        <v>0</v>
      </c>
      <c r="BE108" s="139">
        <v>439</v>
      </c>
      <c r="BF108" s="139">
        <v>0</v>
      </c>
    </row>
    <row r="109" spans="1:58">
      <c r="A109" s="1">
        <v>2024</v>
      </c>
      <c r="B109" s="1" t="s">
        <v>17</v>
      </c>
      <c r="C109" s="1" t="s">
        <v>18</v>
      </c>
      <c r="D109" s="1" t="s">
        <v>641</v>
      </c>
      <c r="E109" s="6">
        <v>45299</v>
      </c>
      <c r="F109" s="1" t="s">
        <v>64</v>
      </c>
      <c r="G109" s="1" t="s">
        <v>619</v>
      </c>
      <c r="H109" s="1">
        <v>9</v>
      </c>
      <c r="I109" s="1">
        <v>9</v>
      </c>
      <c r="J109" s="1">
        <v>0</v>
      </c>
      <c r="K109" s="1">
        <v>0</v>
      </c>
      <c r="L109" s="1">
        <v>61852</v>
      </c>
      <c r="M109" s="1">
        <v>823</v>
      </c>
      <c r="N109" s="1">
        <v>0</v>
      </c>
      <c r="P109" s="1" t="s">
        <v>629</v>
      </c>
      <c r="AI109"/>
      <c r="AT109" s="50">
        <v>45455</v>
      </c>
      <c r="AU109" s="139">
        <v>52</v>
      </c>
      <c r="AV109" s="139">
        <v>0</v>
      </c>
      <c r="AW109" s="139">
        <v>3957</v>
      </c>
      <c r="AX109" s="139">
        <v>0</v>
      </c>
      <c r="AY109" s="139">
        <v>11</v>
      </c>
      <c r="AZ109" s="139">
        <v>0</v>
      </c>
      <c r="BA109" s="139">
        <v>549</v>
      </c>
      <c r="BB109" s="139">
        <v>0</v>
      </c>
      <c r="BC109" s="139">
        <v>25</v>
      </c>
      <c r="BD109" s="139">
        <v>1</v>
      </c>
      <c r="BE109" s="139">
        <v>605</v>
      </c>
      <c r="BF109" s="139">
        <v>5</v>
      </c>
    </row>
    <row r="110" spans="1:58">
      <c r="A110" s="1">
        <v>2024</v>
      </c>
      <c r="B110" s="1" t="s">
        <v>17</v>
      </c>
      <c r="C110" s="1" t="s">
        <v>18</v>
      </c>
      <c r="D110" s="1" t="s">
        <v>641</v>
      </c>
      <c r="E110" s="6">
        <v>45299</v>
      </c>
      <c r="F110" s="1" t="s">
        <v>64</v>
      </c>
      <c r="G110" s="1" t="s">
        <v>57</v>
      </c>
      <c r="H110" s="1">
        <v>1</v>
      </c>
      <c r="I110" s="1">
        <v>1</v>
      </c>
      <c r="J110" s="1">
        <v>0</v>
      </c>
      <c r="K110" s="1">
        <v>0</v>
      </c>
      <c r="L110" s="1">
        <v>2400</v>
      </c>
      <c r="M110" s="1">
        <v>100</v>
      </c>
      <c r="N110" s="1">
        <v>0</v>
      </c>
      <c r="P110" s="1" t="s">
        <v>628</v>
      </c>
      <c r="AI110"/>
      <c r="AT110" s="50">
        <v>45456</v>
      </c>
      <c r="AU110" s="139">
        <v>54</v>
      </c>
      <c r="AV110" s="139">
        <v>1</v>
      </c>
      <c r="AW110" s="139">
        <v>4294</v>
      </c>
      <c r="AX110" s="139">
        <v>5</v>
      </c>
      <c r="AY110" s="139">
        <v>11</v>
      </c>
      <c r="AZ110" s="139">
        <v>0</v>
      </c>
      <c r="BA110" s="139">
        <v>585</v>
      </c>
      <c r="BB110" s="139">
        <v>0</v>
      </c>
      <c r="BC110" s="139">
        <v>24</v>
      </c>
      <c r="BD110" s="139">
        <v>0</v>
      </c>
      <c r="BE110" s="139">
        <v>580</v>
      </c>
      <c r="BF110" s="139">
        <v>0</v>
      </c>
    </row>
    <row r="111" spans="1:58">
      <c r="A111" s="1">
        <v>2024</v>
      </c>
      <c r="B111" s="1" t="s">
        <v>17</v>
      </c>
      <c r="C111" s="1" t="s">
        <v>18</v>
      </c>
      <c r="D111" s="1" t="s">
        <v>641</v>
      </c>
      <c r="E111" s="6">
        <v>45299</v>
      </c>
      <c r="F111" s="1" t="s">
        <v>64</v>
      </c>
      <c r="G111" s="1" t="s">
        <v>59</v>
      </c>
      <c r="H111" s="1">
        <v>2</v>
      </c>
      <c r="I111" s="1">
        <v>2</v>
      </c>
      <c r="J111" s="1">
        <v>0</v>
      </c>
      <c r="K111" s="1">
        <v>0</v>
      </c>
      <c r="L111" s="1">
        <v>1154</v>
      </c>
      <c r="M111" s="1">
        <v>91</v>
      </c>
      <c r="N111" s="1">
        <v>0</v>
      </c>
      <c r="P111" s="1" t="s">
        <v>633</v>
      </c>
      <c r="AI111"/>
      <c r="AT111" s="50">
        <v>45457</v>
      </c>
      <c r="AU111" s="139">
        <v>56</v>
      </c>
      <c r="AV111" s="139">
        <v>0</v>
      </c>
      <c r="AW111" s="139">
        <v>4431</v>
      </c>
      <c r="AX111" s="139">
        <v>0</v>
      </c>
      <c r="AY111" s="139">
        <v>10</v>
      </c>
      <c r="AZ111" s="139">
        <v>0</v>
      </c>
      <c r="BA111" s="139">
        <v>670</v>
      </c>
      <c r="BB111" s="139">
        <v>0</v>
      </c>
      <c r="BC111" s="139">
        <v>23</v>
      </c>
      <c r="BD111" s="139">
        <v>1</v>
      </c>
      <c r="BE111" s="139">
        <v>702</v>
      </c>
      <c r="BF111" s="139">
        <v>12</v>
      </c>
    </row>
    <row r="112" spans="1:58">
      <c r="A112" s="1">
        <v>2024</v>
      </c>
      <c r="B112" s="1" t="s">
        <v>17</v>
      </c>
      <c r="C112" s="1" t="s">
        <v>18</v>
      </c>
      <c r="D112" s="1" t="s">
        <v>641</v>
      </c>
      <c r="E112" s="6">
        <v>45299</v>
      </c>
      <c r="F112" s="1" t="s">
        <v>64</v>
      </c>
      <c r="G112" s="1" t="s">
        <v>551</v>
      </c>
      <c r="H112" s="1">
        <v>2</v>
      </c>
      <c r="I112" s="1">
        <v>2</v>
      </c>
      <c r="J112" s="1">
        <v>0</v>
      </c>
      <c r="K112" s="1">
        <v>0</v>
      </c>
      <c r="L112" s="1">
        <v>438</v>
      </c>
      <c r="M112" s="1">
        <v>40</v>
      </c>
      <c r="N112" s="1">
        <v>0</v>
      </c>
      <c r="P112" s="1" t="s">
        <v>633</v>
      </c>
      <c r="AI112"/>
      <c r="AT112" s="50">
        <v>45460</v>
      </c>
      <c r="AU112" s="139">
        <v>42</v>
      </c>
      <c r="AV112" s="139">
        <v>0</v>
      </c>
      <c r="AW112" s="139">
        <v>4573</v>
      </c>
      <c r="AX112" s="139">
        <v>0</v>
      </c>
      <c r="AY112" s="139">
        <v>10</v>
      </c>
      <c r="AZ112" s="139">
        <v>1</v>
      </c>
      <c r="BA112" s="139">
        <v>491</v>
      </c>
      <c r="BB112" s="139">
        <v>6</v>
      </c>
      <c r="BC112" s="139">
        <v>23</v>
      </c>
      <c r="BD112" s="139">
        <v>1</v>
      </c>
      <c r="BE112" s="139">
        <v>644</v>
      </c>
      <c r="BF112" s="139">
        <v>8</v>
      </c>
    </row>
    <row r="113" spans="1:58">
      <c r="A113" s="1">
        <v>2024</v>
      </c>
      <c r="B113" s="1" t="s">
        <v>17</v>
      </c>
      <c r="C113" s="1" t="s">
        <v>18</v>
      </c>
      <c r="D113" s="1" t="s">
        <v>641</v>
      </c>
      <c r="E113" s="6">
        <v>45299</v>
      </c>
      <c r="F113" s="1" t="s">
        <v>64</v>
      </c>
      <c r="G113" s="1" t="s">
        <v>600</v>
      </c>
      <c r="H113" s="1">
        <v>2</v>
      </c>
      <c r="I113" s="1">
        <v>2</v>
      </c>
      <c r="J113" s="1">
        <v>0</v>
      </c>
      <c r="K113" s="1">
        <v>0</v>
      </c>
      <c r="L113" s="1">
        <v>12100</v>
      </c>
      <c r="M113" s="1">
        <v>121</v>
      </c>
      <c r="N113" s="1">
        <v>0</v>
      </c>
      <c r="P113" s="1" t="s">
        <v>630</v>
      </c>
      <c r="AI113"/>
      <c r="AT113" s="50">
        <v>45461</v>
      </c>
      <c r="AU113" s="139">
        <v>50</v>
      </c>
      <c r="AV113" s="139">
        <v>1</v>
      </c>
      <c r="AW113" s="139">
        <v>2785</v>
      </c>
      <c r="AX113" s="139">
        <v>4</v>
      </c>
      <c r="AY113" s="139">
        <v>10</v>
      </c>
      <c r="AZ113" s="139">
        <v>0</v>
      </c>
      <c r="BA113" s="139">
        <v>730</v>
      </c>
      <c r="BB113" s="139">
        <v>0</v>
      </c>
      <c r="BC113" s="139">
        <v>26</v>
      </c>
      <c r="BD113" s="139">
        <v>0</v>
      </c>
      <c r="BE113" s="139">
        <v>739</v>
      </c>
      <c r="BF113" s="139">
        <v>0</v>
      </c>
    </row>
    <row r="114" spans="1:58">
      <c r="A114" s="1">
        <v>2024</v>
      </c>
      <c r="B114" s="1" t="s">
        <v>17</v>
      </c>
      <c r="C114" s="1" t="s">
        <v>18</v>
      </c>
      <c r="D114" s="1" t="s">
        <v>641</v>
      </c>
      <c r="E114" s="6">
        <v>45299</v>
      </c>
      <c r="F114" s="1" t="s">
        <v>8</v>
      </c>
      <c r="G114" s="1" t="s">
        <v>601</v>
      </c>
      <c r="H114" s="1">
        <v>7</v>
      </c>
      <c r="I114" s="1">
        <v>7</v>
      </c>
      <c r="J114" s="1">
        <v>0</v>
      </c>
      <c r="K114" s="1">
        <v>0</v>
      </c>
      <c r="L114" s="1">
        <v>5321</v>
      </c>
      <c r="M114" s="1">
        <v>327</v>
      </c>
      <c r="N114" s="1">
        <v>0</v>
      </c>
      <c r="P114" s="1" t="s">
        <v>627</v>
      </c>
      <c r="AI114"/>
      <c r="AT114" s="50">
        <v>45462</v>
      </c>
      <c r="AU114" s="139">
        <v>39</v>
      </c>
      <c r="AV114" s="139">
        <v>0</v>
      </c>
      <c r="AW114" s="139">
        <v>1934</v>
      </c>
      <c r="AX114" s="139">
        <v>0</v>
      </c>
      <c r="AY114" s="139">
        <v>11</v>
      </c>
      <c r="AZ114" s="139">
        <v>0</v>
      </c>
      <c r="BA114" s="139">
        <v>646</v>
      </c>
      <c r="BB114" s="139">
        <v>0</v>
      </c>
      <c r="BC114" s="139">
        <v>26</v>
      </c>
      <c r="BD114" s="139">
        <v>1</v>
      </c>
      <c r="BE114" s="139">
        <v>806</v>
      </c>
      <c r="BF114" s="139">
        <v>4</v>
      </c>
    </row>
    <row r="115" spans="1:58">
      <c r="A115" s="1">
        <v>2024</v>
      </c>
      <c r="B115" s="1" t="s">
        <v>17</v>
      </c>
      <c r="C115" s="1" t="s">
        <v>18</v>
      </c>
      <c r="D115" s="1" t="s">
        <v>641</v>
      </c>
      <c r="E115" s="6">
        <v>45299</v>
      </c>
      <c r="F115" s="1" t="s">
        <v>38</v>
      </c>
      <c r="G115" s="1" t="s">
        <v>54</v>
      </c>
      <c r="H115" s="1">
        <v>14</v>
      </c>
      <c r="I115" s="1">
        <v>14</v>
      </c>
      <c r="J115" s="1">
        <v>0</v>
      </c>
      <c r="K115" s="1">
        <v>0</v>
      </c>
      <c r="L115" s="1">
        <v>2906</v>
      </c>
      <c r="M115" s="1">
        <v>403</v>
      </c>
      <c r="N115" s="1">
        <v>0</v>
      </c>
      <c r="P115" s="1" t="s">
        <v>45</v>
      </c>
      <c r="AI115"/>
      <c r="AT115" s="50">
        <v>45463</v>
      </c>
      <c r="AU115" s="139">
        <v>53</v>
      </c>
      <c r="AV115" s="139">
        <v>3</v>
      </c>
      <c r="AW115" s="139">
        <v>3303</v>
      </c>
      <c r="AX115" s="139">
        <v>14</v>
      </c>
      <c r="AY115" s="139">
        <v>10</v>
      </c>
      <c r="AZ115" s="139">
        <v>1</v>
      </c>
      <c r="BA115" s="139">
        <v>617</v>
      </c>
      <c r="BB115" s="139">
        <v>2</v>
      </c>
      <c r="BC115" s="139">
        <v>26</v>
      </c>
      <c r="BD115" s="139">
        <v>1</v>
      </c>
      <c r="BE115" s="139">
        <v>701</v>
      </c>
      <c r="BF115" s="139">
        <v>3</v>
      </c>
    </row>
    <row r="116" spans="1:58">
      <c r="A116" s="1">
        <v>2024</v>
      </c>
      <c r="B116" s="1" t="s">
        <v>17</v>
      </c>
      <c r="C116" s="1" t="s">
        <v>18</v>
      </c>
      <c r="D116" s="1" t="s">
        <v>641</v>
      </c>
      <c r="E116" s="6">
        <v>45299</v>
      </c>
      <c r="F116" s="1" t="s">
        <v>38</v>
      </c>
      <c r="G116" s="1" t="s">
        <v>1194</v>
      </c>
      <c r="H116" s="1">
        <v>15</v>
      </c>
      <c r="I116" s="1">
        <v>15</v>
      </c>
      <c r="J116" s="1">
        <v>2</v>
      </c>
      <c r="K116" s="1">
        <v>0</v>
      </c>
      <c r="L116" s="1">
        <v>2749</v>
      </c>
      <c r="M116" s="1">
        <v>412</v>
      </c>
      <c r="N116" s="1">
        <v>6</v>
      </c>
      <c r="P116" s="1" t="s">
        <v>45</v>
      </c>
      <c r="AI116"/>
      <c r="AT116" s="50">
        <v>45464</v>
      </c>
      <c r="AU116" s="139">
        <v>52</v>
      </c>
      <c r="AV116" s="139">
        <v>0</v>
      </c>
      <c r="AW116" s="139">
        <v>4304</v>
      </c>
      <c r="AX116" s="139">
        <v>0</v>
      </c>
      <c r="AY116" s="139">
        <v>10</v>
      </c>
      <c r="AZ116" s="139">
        <v>0</v>
      </c>
      <c r="BA116" s="139">
        <v>714</v>
      </c>
      <c r="BB116" s="139">
        <v>0</v>
      </c>
      <c r="BC116" s="139">
        <v>23</v>
      </c>
      <c r="BD116" s="139">
        <v>0</v>
      </c>
      <c r="BE116" s="139">
        <v>555</v>
      </c>
      <c r="BF116" s="139">
        <v>0</v>
      </c>
    </row>
    <row r="117" spans="1:58">
      <c r="A117" s="1">
        <v>2024</v>
      </c>
      <c r="B117" s="1" t="s">
        <v>17</v>
      </c>
      <c r="C117" s="1" t="s">
        <v>18</v>
      </c>
      <c r="D117" s="1" t="s">
        <v>641</v>
      </c>
      <c r="E117" s="6">
        <v>45300</v>
      </c>
      <c r="F117" s="1" t="s">
        <v>64</v>
      </c>
      <c r="G117" s="1" t="s">
        <v>1173</v>
      </c>
      <c r="H117" s="1">
        <v>2</v>
      </c>
      <c r="I117" s="1">
        <v>2</v>
      </c>
      <c r="J117" s="1">
        <v>0</v>
      </c>
      <c r="K117" s="1">
        <v>0</v>
      </c>
      <c r="L117" s="1">
        <v>120</v>
      </c>
      <c r="M117" s="1">
        <v>40</v>
      </c>
      <c r="N117" s="1">
        <v>0</v>
      </c>
      <c r="P117" s="1" t="s">
        <v>632</v>
      </c>
      <c r="AI117"/>
      <c r="AT117" s="50">
        <v>45467</v>
      </c>
      <c r="AU117" s="139">
        <v>52</v>
      </c>
      <c r="AV117" s="139">
        <v>1</v>
      </c>
      <c r="AW117" s="139">
        <v>4346</v>
      </c>
      <c r="AX117" s="139">
        <v>20</v>
      </c>
      <c r="AY117" s="139">
        <v>10</v>
      </c>
      <c r="AZ117" s="139">
        <v>0</v>
      </c>
      <c r="BA117" s="139">
        <v>629</v>
      </c>
      <c r="BB117" s="139">
        <v>0</v>
      </c>
      <c r="BC117" s="139">
        <v>24</v>
      </c>
      <c r="BD117" s="139">
        <v>0</v>
      </c>
      <c r="BE117" s="139">
        <v>676</v>
      </c>
      <c r="BF117" s="139">
        <v>0</v>
      </c>
    </row>
    <row r="118" spans="1:58">
      <c r="A118" s="1">
        <v>2024</v>
      </c>
      <c r="B118" s="1" t="s">
        <v>17</v>
      </c>
      <c r="C118" s="1" t="s">
        <v>18</v>
      </c>
      <c r="D118" s="1" t="s">
        <v>641</v>
      </c>
      <c r="E118" s="6">
        <v>45300</v>
      </c>
      <c r="F118" s="1" t="s">
        <v>64</v>
      </c>
      <c r="G118" s="1" t="s">
        <v>708</v>
      </c>
      <c r="H118" s="1">
        <v>2</v>
      </c>
      <c r="I118" s="1">
        <v>2</v>
      </c>
      <c r="J118" s="1">
        <v>1</v>
      </c>
      <c r="K118" s="1">
        <v>0</v>
      </c>
      <c r="L118" s="1">
        <v>170</v>
      </c>
      <c r="M118" s="1">
        <v>40</v>
      </c>
      <c r="N118" s="1">
        <v>20</v>
      </c>
      <c r="P118" s="1" t="s">
        <v>633</v>
      </c>
      <c r="AI118"/>
      <c r="AT118" s="50">
        <v>45468</v>
      </c>
      <c r="AU118" s="139">
        <v>57</v>
      </c>
      <c r="AV118" s="139">
        <v>0</v>
      </c>
      <c r="AW118" s="139">
        <v>4025</v>
      </c>
      <c r="AX118" s="139">
        <v>0</v>
      </c>
      <c r="AY118" s="139">
        <v>10</v>
      </c>
      <c r="AZ118" s="139">
        <v>0</v>
      </c>
      <c r="BA118" s="139">
        <v>563</v>
      </c>
      <c r="BB118" s="139">
        <v>0</v>
      </c>
      <c r="BC118" s="139">
        <v>26</v>
      </c>
      <c r="BD118" s="139">
        <v>1</v>
      </c>
      <c r="BE118" s="139">
        <v>563</v>
      </c>
      <c r="BF118" s="139">
        <v>4</v>
      </c>
    </row>
    <row r="119" spans="1:58">
      <c r="A119" s="1">
        <v>2024</v>
      </c>
      <c r="B119" s="1" t="s">
        <v>17</v>
      </c>
      <c r="C119" s="1" t="s">
        <v>18</v>
      </c>
      <c r="D119" s="1" t="s">
        <v>641</v>
      </c>
      <c r="E119" s="6">
        <v>45300</v>
      </c>
      <c r="F119" s="1" t="s">
        <v>64</v>
      </c>
      <c r="G119" s="1" t="s">
        <v>613</v>
      </c>
      <c r="H119" s="1">
        <v>4</v>
      </c>
      <c r="I119" s="1">
        <v>4</v>
      </c>
      <c r="J119" s="1">
        <v>0</v>
      </c>
      <c r="K119" s="1">
        <v>0</v>
      </c>
      <c r="L119" s="1">
        <v>788</v>
      </c>
      <c r="M119" s="1">
        <v>89</v>
      </c>
      <c r="N119" s="1">
        <v>0</v>
      </c>
      <c r="P119" s="1" t="s">
        <v>632</v>
      </c>
      <c r="AI119"/>
      <c r="AT119" s="50">
        <v>45469</v>
      </c>
      <c r="AU119" s="139">
        <v>47</v>
      </c>
      <c r="AV119" s="139">
        <v>1</v>
      </c>
      <c r="AW119" s="139">
        <v>3401</v>
      </c>
      <c r="AX119" s="139">
        <v>1</v>
      </c>
      <c r="AY119" s="139">
        <v>10</v>
      </c>
      <c r="AZ119" s="139">
        <v>1</v>
      </c>
      <c r="BA119" s="139">
        <v>684</v>
      </c>
      <c r="BB119" s="139">
        <v>2</v>
      </c>
      <c r="BC119" s="139">
        <v>25</v>
      </c>
      <c r="BD119" s="139">
        <v>0</v>
      </c>
      <c r="BE119" s="139">
        <v>916</v>
      </c>
      <c r="BF119" s="139">
        <v>0</v>
      </c>
    </row>
    <row r="120" spans="1:58">
      <c r="A120" s="1">
        <v>2024</v>
      </c>
      <c r="B120" s="1" t="s">
        <v>17</v>
      </c>
      <c r="C120" s="1" t="s">
        <v>18</v>
      </c>
      <c r="D120" s="1" t="s">
        <v>641</v>
      </c>
      <c r="E120" s="6">
        <v>45300</v>
      </c>
      <c r="F120" s="1" t="s">
        <v>64</v>
      </c>
      <c r="G120" s="1" t="s">
        <v>603</v>
      </c>
      <c r="H120" s="1">
        <v>6</v>
      </c>
      <c r="I120" s="1">
        <v>6</v>
      </c>
      <c r="J120" s="1">
        <v>0</v>
      </c>
      <c r="K120" s="1">
        <v>0</v>
      </c>
      <c r="L120" s="1">
        <v>54524</v>
      </c>
      <c r="M120" s="1">
        <v>981</v>
      </c>
      <c r="N120" s="1">
        <v>0</v>
      </c>
      <c r="P120" s="1" t="s">
        <v>629</v>
      </c>
      <c r="AI120"/>
      <c r="AT120" s="50">
        <v>45470</v>
      </c>
      <c r="AU120" s="139">
        <v>40</v>
      </c>
      <c r="AV120" s="139">
        <v>0</v>
      </c>
      <c r="AW120" s="139">
        <v>2786</v>
      </c>
      <c r="AX120" s="139">
        <v>0</v>
      </c>
      <c r="AY120" s="139">
        <v>10</v>
      </c>
      <c r="AZ120" s="139">
        <v>0</v>
      </c>
      <c r="BA120" s="139">
        <v>752</v>
      </c>
      <c r="BB120" s="139">
        <v>0</v>
      </c>
      <c r="BC120" s="139">
        <v>29</v>
      </c>
      <c r="BD120" s="139">
        <v>1</v>
      </c>
      <c r="BE120" s="139">
        <v>808</v>
      </c>
      <c r="BF120" s="139">
        <v>8</v>
      </c>
    </row>
    <row r="121" spans="1:58">
      <c r="A121" s="1">
        <v>2024</v>
      </c>
      <c r="B121" s="1" t="s">
        <v>17</v>
      </c>
      <c r="C121" s="1" t="s">
        <v>18</v>
      </c>
      <c r="D121" s="1" t="s">
        <v>641</v>
      </c>
      <c r="E121" s="6">
        <v>45300</v>
      </c>
      <c r="F121" s="1" t="s">
        <v>64</v>
      </c>
      <c r="G121" s="1" t="s">
        <v>55</v>
      </c>
      <c r="H121" s="1">
        <v>5</v>
      </c>
      <c r="I121" s="1">
        <v>5</v>
      </c>
      <c r="J121" s="1">
        <v>2</v>
      </c>
      <c r="K121" s="1">
        <v>0</v>
      </c>
      <c r="L121" s="1">
        <v>898</v>
      </c>
      <c r="M121" s="1">
        <v>147</v>
      </c>
      <c r="N121" s="1">
        <v>5</v>
      </c>
      <c r="P121" s="1" t="s">
        <v>633</v>
      </c>
      <c r="AI121"/>
      <c r="AT121" s="50">
        <v>45471</v>
      </c>
      <c r="AU121" s="139">
        <v>52</v>
      </c>
      <c r="AV121" s="139">
        <v>0</v>
      </c>
      <c r="AW121" s="139">
        <v>3089</v>
      </c>
      <c r="AX121" s="139">
        <v>0</v>
      </c>
      <c r="AY121" s="139">
        <v>10</v>
      </c>
      <c r="AZ121" s="139">
        <v>0</v>
      </c>
      <c r="BA121" s="139">
        <v>668</v>
      </c>
      <c r="BB121" s="139">
        <v>0</v>
      </c>
      <c r="BC121" s="139">
        <v>19</v>
      </c>
      <c r="BD121" s="139">
        <v>0</v>
      </c>
      <c r="BE121" s="139">
        <v>576</v>
      </c>
      <c r="BF121" s="139">
        <v>0</v>
      </c>
    </row>
    <row r="122" spans="1:58">
      <c r="A122" s="1">
        <v>2024</v>
      </c>
      <c r="B122" s="1" t="s">
        <v>17</v>
      </c>
      <c r="C122" s="1" t="s">
        <v>18</v>
      </c>
      <c r="D122" s="1" t="s">
        <v>641</v>
      </c>
      <c r="E122" s="6">
        <v>45300</v>
      </c>
      <c r="F122" s="1" t="s">
        <v>64</v>
      </c>
      <c r="G122" s="1" t="s">
        <v>554</v>
      </c>
      <c r="H122" s="1">
        <v>1</v>
      </c>
      <c r="I122" s="1">
        <v>1</v>
      </c>
      <c r="J122" s="1">
        <v>1</v>
      </c>
      <c r="K122" s="1">
        <v>0</v>
      </c>
      <c r="L122" s="1">
        <v>74</v>
      </c>
      <c r="M122" s="1">
        <v>20</v>
      </c>
      <c r="N122" s="1">
        <v>20</v>
      </c>
      <c r="P122" s="1" t="s">
        <v>632</v>
      </c>
      <c r="AI122"/>
      <c r="AT122" s="50">
        <v>45474</v>
      </c>
      <c r="AU122" s="139">
        <v>39</v>
      </c>
      <c r="AV122" s="139">
        <v>0</v>
      </c>
      <c r="AW122" s="139">
        <v>2591</v>
      </c>
      <c r="AX122" s="139">
        <v>0</v>
      </c>
      <c r="AY122" s="139">
        <v>10</v>
      </c>
      <c r="AZ122" s="139">
        <v>0</v>
      </c>
      <c r="BA122" s="139">
        <v>538</v>
      </c>
      <c r="BB122" s="139">
        <v>0</v>
      </c>
      <c r="BC122" s="139">
        <v>12</v>
      </c>
      <c r="BD122" s="139">
        <v>2</v>
      </c>
      <c r="BE122" s="139">
        <v>294</v>
      </c>
      <c r="BF122" s="139">
        <v>10</v>
      </c>
    </row>
    <row r="123" spans="1:58">
      <c r="A123" s="1">
        <v>2024</v>
      </c>
      <c r="B123" s="1" t="s">
        <v>17</v>
      </c>
      <c r="C123" s="1" t="s">
        <v>18</v>
      </c>
      <c r="D123" s="1" t="s">
        <v>641</v>
      </c>
      <c r="E123" s="6">
        <v>45300</v>
      </c>
      <c r="F123" s="1" t="s">
        <v>64</v>
      </c>
      <c r="G123" s="1" t="s">
        <v>60</v>
      </c>
      <c r="H123" s="1">
        <v>7</v>
      </c>
      <c r="I123" s="1">
        <v>7</v>
      </c>
      <c r="J123" s="1">
        <v>0</v>
      </c>
      <c r="K123" s="1">
        <v>0</v>
      </c>
      <c r="L123" s="1">
        <v>4501</v>
      </c>
      <c r="M123" s="1">
        <v>253</v>
      </c>
      <c r="N123" s="1">
        <v>0</v>
      </c>
      <c r="P123" s="1" t="s">
        <v>629</v>
      </c>
      <c r="AI123"/>
      <c r="AT123" s="50">
        <v>45475</v>
      </c>
      <c r="AU123" s="139">
        <v>32</v>
      </c>
      <c r="AV123" s="139">
        <v>0</v>
      </c>
      <c r="AW123" s="139">
        <v>1703</v>
      </c>
      <c r="AX123" s="139">
        <v>0</v>
      </c>
      <c r="AY123" s="139">
        <v>10</v>
      </c>
      <c r="AZ123" s="139">
        <v>0</v>
      </c>
      <c r="BA123" s="139">
        <v>445</v>
      </c>
      <c r="BB123" s="139">
        <v>0</v>
      </c>
      <c r="BC123" s="139">
        <v>25</v>
      </c>
      <c r="BD123" s="139">
        <v>0</v>
      </c>
      <c r="BE123" s="139">
        <v>789</v>
      </c>
      <c r="BF123" s="139">
        <v>0</v>
      </c>
    </row>
    <row r="124" spans="1:58">
      <c r="A124" s="1">
        <v>2024</v>
      </c>
      <c r="B124" s="1" t="s">
        <v>17</v>
      </c>
      <c r="C124" s="1" t="s">
        <v>18</v>
      </c>
      <c r="D124" s="1" t="s">
        <v>641</v>
      </c>
      <c r="E124" s="6">
        <v>45300</v>
      </c>
      <c r="F124" s="1" t="s">
        <v>64</v>
      </c>
      <c r="G124" s="1" t="s">
        <v>621</v>
      </c>
      <c r="H124" s="1">
        <v>1</v>
      </c>
      <c r="I124" s="1">
        <v>1</v>
      </c>
      <c r="J124" s="1">
        <v>1</v>
      </c>
      <c r="K124" s="1">
        <v>0</v>
      </c>
      <c r="L124" s="1">
        <v>5330</v>
      </c>
      <c r="M124" s="1">
        <v>68</v>
      </c>
      <c r="N124" s="1">
        <v>3</v>
      </c>
      <c r="P124" s="1" t="s">
        <v>629</v>
      </c>
      <c r="AI124"/>
      <c r="AT124" s="50">
        <v>45476</v>
      </c>
      <c r="AU124" s="139">
        <v>29</v>
      </c>
      <c r="AV124" s="139">
        <v>0</v>
      </c>
      <c r="AW124" s="139">
        <v>1326</v>
      </c>
      <c r="AX124" s="139">
        <v>0</v>
      </c>
      <c r="AY124" s="139">
        <v>10</v>
      </c>
      <c r="AZ124" s="139">
        <v>1</v>
      </c>
      <c r="BA124" s="139">
        <v>715</v>
      </c>
      <c r="BB124" s="139">
        <v>16</v>
      </c>
      <c r="BC124" s="139">
        <v>25</v>
      </c>
      <c r="BD124" s="139">
        <v>1</v>
      </c>
      <c r="BE124" s="139">
        <v>871</v>
      </c>
      <c r="BF124" s="139">
        <v>6</v>
      </c>
    </row>
    <row r="125" spans="1:58">
      <c r="A125" s="1">
        <v>2024</v>
      </c>
      <c r="B125" s="1" t="s">
        <v>17</v>
      </c>
      <c r="C125" s="1" t="s">
        <v>18</v>
      </c>
      <c r="D125" s="1" t="s">
        <v>641</v>
      </c>
      <c r="E125" s="6">
        <v>45300</v>
      </c>
      <c r="F125" s="1" t="s">
        <v>64</v>
      </c>
      <c r="G125" s="1" t="s">
        <v>58</v>
      </c>
      <c r="H125" s="1">
        <v>7</v>
      </c>
      <c r="I125" s="1">
        <v>7</v>
      </c>
      <c r="J125" s="1">
        <v>0</v>
      </c>
      <c r="K125" s="1">
        <v>0</v>
      </c>
      <c r="L125" s="1">
        <v>4274</v>
      </c>
      <c r="M125" s="1">
        <v>314</v>
      </c>
      <c r="N125" s="1">
        <v>0</v>
      </c>
      <c r="P125" s="1" t="s">
        <v>629</v>
      </c>
      <c r="AI125"/>
      <c r="AT125" s="50">
        <v>45477</v>
      </c>
      <c r="AU125" s="139">
        <v>30</v>
      </c>
      <c r="AV125" s="139">
        <v>2</v>
      </c>
      <c r="AW125" s="139">
        <v>1518</v>
      </c>
      <c r="AX125" s="139">
        <v>8</v>
      </c>
      <c r="AY125" s="139">
        <v>10</v>
      </c>
      <c r="AZ125" s="139">
        <v>0</v>
      </c>
      <c r="BA125" s="139">
        <v>723</v>
      </c>
      <c r="BB125" s="139">
        <v>0</v>
      </c>
      <c r="BC125" s="139">
        <v>25</v>
      </c>
      <c r="BD125" s="139">
        <v>0</v>
      </c>
      <c r="BE125" s="139">
        <v>757</v>
      </c>
      <c r="BF125" s="139">
        <v>0</v>
      </c>
    </row>
    <row r="126" spans="1:58">
      <c r="A126" s="1">
        <v>2024</v>
      </c>
      <c r="B126" s="1" t="s">
        <v>17</v>
      </c>
      <c r="C126" s="1" t="s">
        <v>18</v>
      </c>
      <c r="D126" s="1" t="s">
        <v>641</v>
      </c>
      <c r="E126" s="6">
        <v>45300</v>
      </c>
      <c r="F126" s="1" t="s">
        <v>64</v>
      </c>
      <c r="G126" s="1" t="s">
        <v>515</v>
      </c>
      <c r="H126" s="1">
        <v>1</v>
      </c>
      <c r="I126" s="1">
        <v>1</v>
      </c>
      <c r="J126" s="1">
        <v>0</v>
      </c>
      <c r="K126" s="1">
        <v>0</v>
      </c>
      <c r="L126" s="1">
        <v>2042</v>
      </c>
      <c r="M126" s="1">
        <v>53</v>
      </c>
      <c r="N126" s="1">
        <v>0</v>
      </c>
      <c r="P126" s="1" t="s">
        <v>629</v>
      </c>
      <c r="AT126" s="50">
        <v>45478</v>
      </c>
      <c r="AU126" s="139">
        <v>29</v>
      </c>
      <c r="AV126" s="139">
        <v>3</v>
      </c>
      <c r="AW126" s="139">
        <v>932</v>
      </c>
      <c r="AX126" s="139">
        <v>9</v>
      </c>
      <c r="AY126" s="139">
        <v>10</v>
      </c>
      <c r="AZ126" s="139">
        <v>0</v>
      </c>
      <c r="BA126" s="139">
        <v>658</v>
      </c>
      <c r="BB126" s="139">
        <v>0</v>
      </c>
      <c r="BC126" s="139">
        <v>29</v>
      </c>
      <c r="BD126" s="139">
        <v>1</v>
      </c>
      <c r="BE126" s="139">
        <v>638</v>
      </c>
      <c r="BF126" s="139">
        <v>2</v>
      </c>
    </row>
    <row r="127" spans="1:58">
      <c r="A127" s="1">
        <v>2024</v>
      </c>
      <c r="B127" s="1" t="s">
        <v>17</v>
      </c>
      <c r="C127" s="1" t="s">
        <v>18</v>
      </c>
      <c r="D127" s="1" t="s">
        <v>641</v>
      </c>
      <c r="E127" s="6">
        <v>45300</v>
      </c>
      <c r="F127" s="1" t="s">
        <v>64</v>
      </c>
      <c r="G127" s="1" t="s">
        <v>625</v>
      </c>
      <c r="H127" s="1">
        <v>7</v>
      </c>
      <c r="I127" s="1">
        <v>7</v>
      </c>
      <c r="J127" s="1">
        <v>0</v>
      </c>
      <c r="K127" s="1">
        <v>0</v>
      </c>
      <c r="L127" s="1">
        <v>2328</v>
      </c>
      <c r="M127" s="1">
        <v>275</v>
      </c>
      <c r="N127" s="1">
        <v>0</v>
      </c>
      <c r="P127" s="1" t="s">
        <v>627</v>
      </c>
      <c r="AT127" s="50">
        <v>45481</v>
      </c>
      <c r="AU127" s="139">
        <v>42</v>
      </c>
      <c r="AV127" s="139">
        <v>0</v>
      </c>
      <c r="AW127" s="139">
        <v>2278</v>
      </c>
      <c r="AX127" s="139">
        <v>0</v>
      </c>
      <c r="AY127" s="139">
        <v>10</v>
      </c>
      <c r="AZ127" s="139">
        <v>0</v>
      </c>
      <c r="BA127" s="139">
        <v>631</v>
      </c>
      <c r="BB127" s="139">
        <v>0</v>
      </c>
      <c r="BC127" s="139">
        <v>24</v>
      </c>
      <c r="BD127" s="139">
        <v>0</v>
      </c>
      <c r="BE127" s="139">
        <v>658</v>
      </c>
      <c r="BF127" s="139">
        <v>0</v>
      </c>
    </row>
    <row r="128" spans="1:58">
      <c r="A128" s="1">
        <v>2024</v>
      </c>
      <c r="B128" s="1" t="s">
        <v>17</v>
      </c>
      <c r="C128" s="1" t="s">
        <v>18</v>
      </c>
      <c r="D128" s="1" t="s">
        <v>641</v>
      </c>
      <c r="E128" s="6">
        <v>45300</v>
      </c>
      <c r="F128" s="1" t="s">
        <v>64</v>
      </c>
      <c r="G128" s="1" t="s">
        <v>684</v>
      </c>
      <c r="H128" s="1">
        <v>2</v>
      </c>
      <c r="I128" s="1">
        <v>2</v>
      </c>
      <c r="J128" s="1">
        <v>0</v>
      </c>
      <c r="K128" s="1">
        <v>0</v>
      </c>
      <c r="L128" s="1">
        <v>15308</v>
      </c>
      <c r="M128" s="1">
        <v>252</v>
      </c>
      <c r="N128" s="1">
        <v>0</v>
      </c>
      <c r="P128" s="1" t="s">
        <v>628</v>
      </c>
      <c r="AT128" s="50">
        <v>45482</v>
      </c>
      <c r="AU128" s="139">
        <v>45</v>
      </c>
      <c r="AV128" s="139">
        <v>1</v>
      </c>
      <c r="AW128" s="139">
        <v>4197</v>
      </c>
      <c r="AX128" s="139">
        <v>2</v>
      </c>
      <c r="AY128" s="139">
        <v>10</v>
      </c>
      <c r="AZ128" s="139">
        <v>0</v>
      </c>
      <c r="BA128" s="139">
        <v>578</v>
      </c>
      <c r="BB128" s="139">
        <v>0</v>
      </c>
      <c r="BC128" s="139">
        <v>24</v>
      </c>
      <c r="BD128" s="139">
        <v>0</v>
      </c>
      <c r="BE128" s="139">
        <v>721</v>
      </c>
      <c r="BF128" s="139">
        <v>0</v>
      </c>
    </row>
    <row r="129" spans="1:58">
      <c r="A129" s="1">
        <v>2024</v>
      </c>
      <c r="B129" s="1" t="s">
        <v>17</v>
      </c>
      <c r="C129" s="1" t="s">
        <v>18</v>
      </c>
      <c r="D129" s="1" t="s">
        <v>641</v>
      </c>
      <c r="E129" s="6">
        <v>45300</v>
      </c>
      <c r="F129" s="1" t="s">
        <v>64</v>
      </c>
      <c r="G129" s="1" t="s">
        <v>548</v>
      </c>
      <c r="H129" s="1">
        <v>1</v>
      </c>
      <c r="I129" s="1">
        <v>1</v>
      </c>
      <c r="J129" s="1">
        <v>0</v>
      </c>
      <c r="K129" s="1">
        <v>0</v>
      </c>
      <c r="L129" s="1">
        <v>13800</v>
      </c>
      <c r="M129" s="1">
        <v>289</v>
      </c>
      <c r="N129" s="1">
        <v>0</v>
      </c>
      <c r="P129" s="1" t="s">
        <v>632</v>
      </c>
      <c r="AT129" s="50">
        <v>45483</v>
      </c>
      <c r="AU129" s="139">
        <v>42</v>
      </c>
      <c r="AV129" s="139">
        <v>1</v>
      </c>
      <c r="AW129" s="139">
        <v>2187</v>
      </c>
      <c r="AX129" s="139">
        <v>53</v>
      </c>
      <c r="AY129" s="139">
        <v>10</v>
      </c>
      <c r="AZ129" s="139">
        <v>0</v>
      </c>
      <c r="BA129" s="139">
        <v>725</v>
      </c>
      <c r="BB129" s="139">
        <v>0</v>
      </c>
      <c r="BC129" s="139">
        <v>25</v>
      </c>
      <c r="BD129" s="139">
        <v>0</v>
      </c>
      <c r="BE129" s="139">
        <v>668</v>
      </c>
      <c r="BF129" s="139">
        <v>0</v>
      </c>
    </row>
    <row r="130" spans="1:58">
      <c r="A130" s="1">
        <v>2024</v>
      </c>
      <c r="B130" s="1" t="s">
        <v>17</v>
      </c>
      <c r="C130" s="1" t="s">
        <v>18</v>
      </c>
      <c r="D130" s="1" t="s">
        <v>641</v>
      </c>
      <c r="E130" s="6">
        <v>45300</v>
      </c>
      <c r="F130" s="1" t="s">
        <v>64</v>
      </c>
      <c r="G130" s="1" t="s">
        <v>602</v>
      </c>
      <c r="H130" s="1">
        <v>1</v>
      </c>
      <c r="I130" s="1">
        <v>1</v>
      </c>
      <c r="J130" s="1">
        <v>0</v>
      </c>
      <c r="K130" s="1">
        <v>0</v>
      </c>
      <c r="L130" s="1">
        <v>394</v>
      </c>
      <c r="M130" s="1">
        <v>47</v>
      </c>
      <c r="N130" s="1">
        <v>0</v>
      </c>
      <c r="P130" s="1" t="s">
        <v>628</v>
      </c>
      <c r="AT130" s="50">
        <v>45484</v>
      </c>
      <c r="AU130" s="139">
        <v>41</v>
      </c>
      <c r="AV130" s="139">
        <v>1</v>
      </c>
      <c r="AW130" s="139">
        <v>3205</v>
      </c>
      <c r="AX130" s="139">
        <v>7</v>
      </c>
      <c r="AY130" s="139">
        <v>10</v>
      </c>
      <c r="AZ130" s="139">
        <v>0</v>
      </c>
      <c r="BA130" s="139">
        <v>729</v>
      </c>
      <c r="BB130" s="139">
        <v>0</v>
      </c>
      <c r="BC130" s="139">
        <v>25</v>
      </c>
      <c r="BD130" s="139">
        <v>0</v>
      </c>
      <c r="BE130" s="139">
        <v>731</v>
      </c>
      <c r="BF130" s="139">
        <v>0</v>
      </c>
    </row>
    <row r="131" spans="1:58">
      <c r="A131" s="1">
        <v>2024</v>
      </c>
      <c r="B131" s="1" t="s">
        <v>17</v>
      </c>
      <c r="C131" s="1" t="s">
        <v>18</v>
      </c>
      <c r="D131" s="1" t="s">
        <v>641</v>
      </c>
      <c r="E131" s="6">
        <v>45300</v>
      </c>
      <c r="F131" s="1" t="s">
        <v>64</v>
      </c>
      <c r="G131" s="1" t="s">
        <v>502</v>
      </c>
      <c r="H131" s="1">
        <v>5</v>
      </c>
      <c r="I131" s="1">
        <v>5</v>
      </c>
      <c r="J131" s="1">
        <v>0</v>
      </c>
      <c r="K131" s="1">
        <v>0</v>
      </c>
      <c r="L131" s="1">
        <v>12416</v>
      </c>
      <c r="M131" s="1">
        <v>335</v>
      </c>
      <c r="N131" s="1">
        <v>0</v>
      </c>
      <c r="P131" s="1" t="s">
        <v>633</v>
      </c>
      <c r="AT131" s="50">
        <v>45485</v>
      </c>
      <c r="AU131" s="139">
        <v>41</v>
      </c>
      <c r="AV131" s="139">
        <v>0</v>
      </c>
      <c r="AW131" s="139">
        <v>2406</v>
      </c>
      <c r="AX131" s="139">
        <v>0</v>
      </c>
      <c r="AY131" s="139">
        <v>10</v>
      </c>
      <c r="AZ131" s="139">
        <v>0</v>
      </c>
      <c r="BA131" s="139">
        <v>634</v>
      </c>
      <c r="BB131" s="139">
        <v>0</v>
      </c>
      <c r="BC131" s="139">
        <v>13</v>
      </c>
      <c r="BD131" s="139">
        <v>0</v>
      </c>
      <c r="BE131" s="139">
        <v>346</v>
      </c>
      <c r="BF131" s="139">
        <v>0</v>
      </c>
    </row>
    <row r="132" spans="1:58">
      <c r="A132" s="1">
        <v>2024</v>
      </c>
      <c r="B132" s="1" t="s">
        <v>17</v>
      </c>
      <c r="C132" s="1" t="s">
        <v>18</v>
      </c>
      <c r="D132" s="1" t="s">
        <v>641</v>
      </c>
      <c r="E132" s="6">
        <v>45300</v>
      </c>
      <c r="F132" s="1" t="s">
        <v>64</v>
      </c>
      <c r="G132" s="1" t="s">
        <v>484</v>
      </c>
      <c r="H132" s="1">
        <v>20</v>
      </c>
      <c r="I132" s="1">
        <v>20</v>
      </c>
      <c r="J132" s="1">
        <v>0</v>
      </c>
      <c r="K132" s="1">
        <v>0</v>
      </c>
      <c r="L132" s="1">
        <v>262816</v>
      </c>
      <c r="M132" s="1">
        <v>1650</v>
      </c>
      <c r="N132" s="1">
        <v>0</v>
      </c>
      <c r="P132" s="1" t="s">
        <v>629</v>
      </c>
      <c r="AT132" s="50">
        <v>45488</v>
      </c>
      <c r="AU132" s="139">
        <v>29</v>
      </c>
      <c r="AV132" s="139">
        <v>2</v>
      </c>
      <c r="AW132" s="139">
        <v>1130</v>
      </c>
      <c r="AX132" s="139">
        <v>38</v>
      </c>
      <c r="AY132" s="139">
        <v>12</v>
      </c>
      <c r="AZ132" s="139">
        <v>0</v>
      </c>
      <c r="BA132" s="139">
        <v>751</v>
      </c>
      <c r="BB132" s="139">
        <v>0</v>
      </c>
      <c r="BC132" s="139">
        <v>13</v>
      </c>
      <c r="BD132" s="139">
        <v>0</v>
      </c>
      <c r="BE132" s="139">
        <v>266</v>
      </c>
      <c r="BF132" s="139">
        <v>0</v>
      </c>
    </row>
    <row r="133" spans="1:58">
      <c r="A133" s="1">
        <v>2024</v>
      </c>
      <c r="B133" s="1" t="s">
        <v>17</v>
      </c>
      <c r="C133" s="1" t="s">
        <v>18</v>
      </c>
      <c r="D133" s="1" t="s">
        <v>641</v>
      </c>
      <c r="E133" s="6">
        <v>45300</v>
      </c>
      <c r="F133" s="1" t="s">
        <v>64</v>
      </c>
      <c r="G133" s="1" t="s">
        <v>57</v>
      </c>
      <c r="H133" s="1">
        <v>5</v>
      </c>
      <c r="I133" s="1">
        <v>5</v>
      </c>
      <c r="J133" s="1">
        <v>0</v>
      </c>
      <c r="K133" s="1">
        <v>0</v>
      </c>
      <c r="L133" s="1">
        <v>3376</v>
      </c>
      <c r="M133" s="1">
        <v>268</v>
      </c>
      <c r="N133" s="1">
        <v>0</v>
      </c>
      <c r="P133" s="1" t="s">
        <v>628</v>
      </c>
      <c r="AT133" s="50">
        <v>45489</v>
      </c>
      <c r="AU133" s="139">
        <v>35</v>
      </c>
      <c r="AV133" s="139">
        <v>0</v>
      </c>
      <c r="AW133" s="139">
        <v>3596</v>
      </c>
      <c r="AX133" s="139">
        <v>0</v>
      </c>
      <c r="AY133" s="139">
        <v>8</v>
      </c>
      <c r="AZ133" s="139">
        <v>0</v>
      </c>
      <c r="BA133" s="139">
        <v>287</v>
      </c>
      <c r="BB133" s="139">
        <v>0</v>
      </c>
      <c r="BC133" s="139">
        <v>13</v>
      </c>
      <c r="BD133" s="139">
        <v>0</v>
      </c>
      <c r="BE133" s="139">
        <v>252</v>
      </c>
      <c r="BF133" s="139">
        <v>0</v>
      </c>
    </row>
    <row r="134" spans="1:58">
      <c r="A134" s="1">
        <v>2024</v>
      </c>
      <c r="B134" s="1" t="s">
        <v>17</v>
      </c>
      <c r="C134" s="1" t="s">
        <v>18</v>
      </c>
      <c r="D134" s="1" t="s">
        <v>641</v>
      </c>
      <c r="E134" s="6">
        <v>45300</v>
      </c>
      <c r="F134" s="1" t="s">
        <v>64</v>
      </c>
      <c r="G134" s="1" t="s">
        <v>537</v>
      </c>
      <c r="H134" s="1">
        <v>1</v>
      </c>
      <c r="I134" s="1">
        <v>1</v>
      </c>
      <c r="J134" s="1">
        <v>0</v>
      </c>
      <c r="K134" s="1">
        <v>0</v>
      </c>
      <c r="L134" s="1">
        <v>26400</v>
      </c>
      <c r="M134" s="1">
        <v>792</v>
      </c>
      <c r="N134" s="1">
        <v>0</v>
      </c>
      <c r="P134" s="1" t="s">
        <v>632</v>
      </c>
      <c r="AT134" s="50">
        <v>45490</v>
      </c>
      <c r="AU134" s="139">
        <v>33</v>
      </c>
      <c r="AV134" s="139">
        <v>2</v>
      </c>
      <c r="AW134" s="139">
        <v>2149</v>
      </c>
      <c r="AX134" s="139">
        <v>22</v>
      </c>
      <c r="AY134" s="139">
        <v>10</v>
      </c>
      <c r="AZ134" s="139">
        <v>0</v>
      </c>
      <c r="BA134" s="139">
        <v>457</v>
      </c>
      <c r="BB134" s="139">
        <v>0</v>
      </c>
      <c r="BC134" s="139">
        <v>13</v>
      </c>
      <c r="BD134" s="139">
        <v>0</v>
      </c>
      <c r="BE134" s="139">
        <v>444</v>
      </c>
      <c r="BF134" s="139">
        <v>0</v>
      </c>
    </row>
    <row r="135" spans="1:58">
      <c r="A135" s="1">
        <v>2024</v>
      </c>
      <c r="B135" s="1" t="s">
        <v>17</v>
      </c>
      <c r="C135" s="1" t="s">
        <v>18</v>
      </c>
      <c r="D135" s="1" t="s">
        <v>641</v>
      </c>
      <c r="E135" s="6">
        <v>45300</v>
      </c>
      <c r="F135" s="1" t="s">
        <v>64</v>
      </c>
      <c r="G135" s="1" t="s">
        <v>600</v>
      </c>
      <c r="H135" s="1">
        <v>3</v>
      </c>
      <c r="I135" s="1">
        <v>3</v>
      </c>
      <c r="J135" s="1">
        <v>0</v>
      </c>
      <c r="K135" s="1">
        <v>0</v>
      </c>
      <c r="L135" s="1">
        <v>17563</v>
      </c>
      <c r="M135" s="1">
        <v>326</v>
      </c>
      <c r="N135" s="1">
        <v>0</v>
      </c>
      <c r="P135" s="1" t="s">
        <v>630</v>
      </c>
      <c r="AT135" s="50">
        <v>45491</v>
      </c>
      <c r="AU135" s="139">
        <v>36</v>
      </c>
      <c r="AV135" s="139">
        <v>0</v>
      </c>
      <c r="AW135" s="139">
        <v>2027</v>
      </c>
      <c r="AX135" s="139">
        <v>0</v>
      </c>
      <c r="AY135" s="139">
        <v>10</v>
      </c>
      <c r="AZ135" s="139">
        <v>0</v>
      </c>
      <c r="BA135" s="139">
        <v>632</v>
      </c>
      <c r="BB135" s="139">
        <v>0</v>
      </c>
      <c r="BC135" s="139">
        <v>25</v>
      </c>
      <c r="BD135" s="139">
        <v>2</v>
      </c>
      <c r="BE135" s="139">
        <v>696</v>
      </c>
      <c r="BF135" s="139">
        <v>7</v>
      </c>
    </row>
    <row r="136" spans="1:58">
      <c r="A136" s="1">
        <v>2024</v>
      </c>
      <c r="B136" s="1" t="s">
        <v>17</v>
      </c>
      <c r="C136" s="1" t="s">
        <v>18</v>
      </c>
      <c r="D136" s="1" t="s">
        <v>641</v>
      </c>
      <c r="E136" s="6">
        <v>45300</v>
      </c>
      <c r="F136" s="1" t="s">
        <v>8</v>
      </c>
      <c r="G136" s="1" t="s">
        <v>601</v>
      </c>
      <c r="H136" s="1">
        <v>8</v>
      </c>
      <c r="I136" s="1">
        <v>8</v>
      </c>
      <c r="J136" s="1">
        <v>0</v>
      </c>
      <c r="K136" s="1">
        <v>0</v>
      </c>
      <c r="L136" s="1">
        <v>6280</v>
      </c>
      <c r="M136" s="1">
        <v>576</v>
      </c>
      <c r="N136" s="1">
        <v>0</v>
      </c>
      <c r="P136" s="1" t="s">
        <v>627</v>
      </c>
      <c r="AT136" s="50">
        <v>45492</v>
      </c>
      <c r="AU136" s="139">
        <v>34</v>
      </c>
      <c r="AV136" s="139">
        <v>0</v>
      </c>
      <c r="AW136" s="139">
        <v>2081</v>
      </c>
      <c r="AX136" s="139">
        <v>0</v>
      </c>
      <c r="AY136" s="139">
        <v>10</v>
      </c>
      <c r="AZ136" s="139">
        <v>0</v>
      </c>
      <c r="BA136" s="139">
        <v>541</v>
      </c>
      <c r="BB136" s="139">
        <v>0</v>
      </c>
      <c r="BC136" s="139">
        <v>34</v>
      </c>
      <c r="BD136" s="139">
        <v>1</v>
      </c>
      <c r="BE136" s="139">
        <v>1153</v>
      </c>
      <c r="BF136" s="139">
        <v>4</v>
      </c>
    </row>
    <row r="137" spans="1:58">
      <c r="A137" s="1">
        <v>2024</v>
      </c>
      <c r="B137" s="1" t="s">
        <v>17</v>
      </c>
      <c r="C137" s="1" t="s">
        <v>18</v>
      </c>
      <c r="D137" s="1" t="s">
        <v>641</v>
      </c>
      <c r="E137" s="6">
        <v>45300</v>
      </c>
      <c r="F137" s="1" t="s">
        <v>38</v>
      </c>
      <c r="G137" s="1" t="s">
        <v>54</v>
      </c>
      <c r="H137" s="1">
        <v>34</v>
      </c>
      <c r="I137" s="1">
        <v>34</v>
      </c>
      <c r="J137" s="1">
        <v>2</v>
      </c>
      <c r="K137" s="1">
        <v>0</v>
      </c>
      <c r="L137" s="1">
        <v>5166</v>
      </c>
      <c r="M137" s="1">
        <v>699</v>
      </c>
      <c r="N137" s="1">
        <v>7</v>
      </c>
      <c r="P137" s="1" t="s">
        <v>45</v>
      </c>
      <c r="AT137" s="50">
        <v>45495</v>
      </c>
      <c r="AU137" s="139">
        <v>37</v>
      </c>
      <c r="AV137" s="139">
        <v>1</v>
      </c>
      <c r="AW137" s="139">
        <v>6037</v>
      </c>
      <c r="AX137" s="139">
        <v>20</v>
      </c>
      <c r="AY137" s="139">
        <v>10</v>
      </c>
      <c r="AZ137" s="139">
        <v>0</v>
      </c>
      <c r="BA137" s="139">
        <v>716</v>
      </c>
      <c r="BB137" s="139">
        <v>0</v>
      </c>
      <c r="BC137" s="139">
        <v>38</v>
      </c>
      <c r="BD137" s="139">
        <v>0</v>
      </c>
      <c r="BE137" s="139">
        <v>1092</v>
      </c>
      <c r="BF137" s="139">
        <v>0</v>
      </c>
    </row>
    <row r="138" spans="1:58">
      <c r="A138" s="1">
        <v>2024</v>
      </c>
      <c r="B138" s="1" t="s">
        <v>17</v>
      </c>
      <c r="C138" s="1" t="s">
        <v>18</v>
      </c>
      <c r="D138" s="1" t="s">
        <v>641</v>
      </c>
      <c r="E138" s="6">
        <v>45300</v>
      </c>
      <c r="F138" s="1" t="s">
        <v>38</v>
      </c>
      <c r="G138" s="1" t="s">
        <v>1194</v>
      </c>
      <c r="H138" s="1">
        <v>19</v>
      </c>
      <c r="I138" s="1">
        <v>19</v>
      </c>
      <c r="J138" s="1">
        <v>0</v>
      </c>
      <c r="K138" s="1">
        <v>0</v>
      </c>
      <c r="L138" s="1">
        <v>15953</v>
      </c>
      <c r="M138" s="1">
        <v>666</v>
      </c>
      <c r="N138" s="1">
        <v>0</v>
      </c>
      <c r="P138" s="1" t="s">
        <v>45</v>
      </c>
      <c r="AT138" s="50">
        <v>45496</v>
      </c>
      <c r="AU138" s="139">
        <v>30</v>
      </c>
      <c r="AV138" s="139">
        <v>1</v>
      </c>
      <c r="AW138" s="139">
        <v>1615</v>
      </c>
      <c r="AX138" s="139">
        <v>5</v>
      </c>
      <c r="AY138" s="139">
        <v>10</v>
      </c>
      <c r="AZ138" s="139">
        <v>1</v>
      </c>
      <c r="BA138" s="139">
        <v>525</v>
      </c>
      <c r="BB138" s="139">
        <v>47</v>
      </c>
      <c r="BC138" s="139">
        <v>26</v>
      </c>
      <c r="BD138" s="139">
        <v>0</v>
      </c>
      <c r="BE138" s="139">
        <v>536</v>
      </c>
      <c r="BF138" s="139">
        <v>0</v>
      </c>
    </row>
    <row r="139" spans="1:58">
      <c r="A139" s="1">
        <v>2024</v>
      </c>
      <c r="B139" s="1" t="s">
        <v>17</v>
      </c>
      <c r="C139" s="1" t="s">
        <v>18</v>
      </c>
      <c r="D139" s="1" t="s">
        <v>641</v>
      </c>
      <c r="E139" s="6">
        <v>45301</v>
      </c>
      <c r="F139" s="1" t="s">
        <v>64</v>
      </c>
      <c r="G139" s="1" t="s">
        <v>490</v>
      </c>
      <c r="H139" s="1">
        <v>3</v>
      </c>
      <c r="I139" s="1">
        <v>3</v>
      </c>
      <c r="J139" s="1">
        <v>0</v>
      </c>
      <c r="K139" s="1">
        <v>0</v>
      </c>
      <c r="L139" s="1">
        <v>145000</v>
      </c>
      <c r="M139" s="1">
        <v>1161</v>
      </c>
      <c r="N139" s="1">
        <v>0</v>
      </c>
      <c r="P139" s="1" t="s">
        <v>629</v>
      </c>
      <c r="AT139" s="50">
        <v>45497</v>
      </c>
      <c r="AU139" s="139">
        <v>33</v>
      </c>
      <c r="AV139" s="139">
        <v>0</v>
      </c>
      <c r="AW139" s="139">
        <v>2306</v>
      </c>
      <c r="AX139" s="139">
        <v>0</v>
      </c>
      <c r="AY139" s="139">
        <v>10</v>
      </c>
      <c r="AZ139" s="139">
        <v>0</v>
      </c>
      <c r="BA139" s="139">
        <v>598</v>
      </c>
      <c r="BB139" s="139">
        <v>0</v>
      </c>
      <c r="BC139" s="139">
        <v>38</v>
      </c>
      <c r="BD139" s="139">
        <v>2</v>
      </c>
      <c r="BE139" s="139">
        <v>1104</v>
      </c>
      <c r="BF139" s="139">
        <v>5</v>
      </c>
    </row>
    <row r="140" spans="1:58">
      <c r="A140" s="1">
        <v>2024</v>
      </c>
      <c r="B140" s="1" t="s">
        <v>17</v>
      </c>
      <c r="C140" s="1" t="s">
        <v>18</v>
      </c>
      <c r="D140" s="1" t="s">
        <v>641</v>
      </c>
      <c r="E140" s="6">
        <v>45301</v>
      </c>
      <c r="F140" s="1" t="s">
        <v>64</v>
      </c>
      <c r="G140" s="1" t="s">
        <v>1173</v>
      </c>
      <c r="H140" s="1">
        <v>1</v>
      </c>
      <c r="I140" s="1">
        <v>1</v>
      </c>
      <c r="J140" s="1">
        <v>0</v>
      </c>
      <c r="K140" s="1">
        <v>0</v>
      </c>
      <c r="L140" s="1">
        <v>45</v>
      </c>
      <c r="M140" s="1">
        <v>20</v>
      </c>
      <c r="N140" s="1">
        <v>0</v>
      </c>
      <c r="P140" s="1" t="s">
        <v>632</v>
      </c>
      <c r="AT140" s="50">
        <v>45498</v>
      </c>
      <c r="AU140" s="139">
        <v>29</v>
      </c>
      <c r="AV140" s="139">
        <v>0</v>
      </c>
      <c r="AW140" s="139">
        <v>3339</v>
      </c>
      <c r="AX140" s="139">
        <v>0</v>
      </c>
      <c r="AY140" s="139">
        <v>10</v>
      </c>
      <c r="AZ140" s="139">
        <v>1</v>
      </c>
      <c r="BA140" s="139">
        <v>638</v>
      </c>
      <c r="BB140" s="139">
        <v>8</v>
      </c>
      <c r="BC140" s="139">
        <v>37</v>
      </c>
      <c r="BD140" s="139">
        <v>1</v>
      </c>
      <c r="BE140" s="139">
        <v>825</v>
      </c>
      <c r="BF140" s="139">
        <v>3</v>
      </c>
    </row>
    <row r="141" spans="1:58">
      <c r="A141" s="1">
        <v>2024</v>
      </c>
      <c r="B141" s="1" t="s">
        <v>17</v>
      </c>
      <c r="C141" s="1" t="s">
        <v>18</v>
      </c>
      <c r="D141" s="1" t="s">
        <v>641</v>
      </c>
      <c r="E141" s="6">
        <v>45301</v>
      </c>
      <c r="F141" s="1" t="s">
        <v>64</v>
      </c>
      <c r="G141" s="1" t="s">
        <v>613</v>
      </c>
      <c r="H141" s="1">
        <v>6</v>
      </c>
      <c r="I141" s="1">
        <v>6</v>
      </c>
      <c r="J141" s="1">
        <v>0</v>
      </c>
      <c r="K141" s="1">
        <v>0</v>
      </c>
      <c r="L141" s="1">
        <v>567</v>
      </c>
      <c r="M141" s="1">
        <v>106</v>
      </c>
      <c r="N141" s="1">
        <v>0</v>
      </c>
      <c r="P141" s="1" t="s">
        <v>632</v>
      </c>
      <c r="AT141" s="50">
        <v>45499</v>
      </c>
      <c r="AU141" s="139">
        <v>37</v>
      </c>
      <c r="AV141" s="139">
        <v>1</v>
      </c>
      <c r="AW141" s="139">
        <v>1729</v>
      </c>
      <c r="AX141" s="139">
        <v>5</v>
      </c>
      <c r="AY141" s="139">
        <v>10</v>
      </c>
      <c r="AZ141" s="139">
        <v>0</v>
      </c>
      <c r="BA141" s="139">
        <v>739</v>
      </c>
      <c r="BB141" s="139">
        <v>0</v>
      </c>
      <c r="BC141" s="139">
        <v>36</v>
      </c>
      <c r="BD141" s="139">
        <v>1</v>
      </c>
      <c r="BE141" s="139">
        <v>899</v>
      </c>
      <c r="BF141" s="139">
        <v>4</v>
      </c>
    </row>
    <row r="142" spans="1:58">
      <c r="A142" s="1">
        <v>2024</v>
      </c>
      <c r="B142" s="1" t="s">
        <v>17</v>
      </c>
      <c r="C142" s="1" t="s">
        <v>18</v>
      </c>
      <c r="D142" s="1" t="s">
        <v>641</v>
      </c>
      <c r="E142" s="6">
        <v>45301</v>
      </c>
      <c r="F142" s="1" t="s">
        <v>64</v>
      </c>
      <c r="G142" s="1" t="s">
        <v>603</v>
      </c>
      <c r="H142" s="1">
        <v>1</v>
      </c>
      <c r="I142" s="1">
        <v>1</v>
      </c>
      <c r="J142" s="1">
        <v>0</v>
      </c>
      <c r="K142" s="1">
        <v>0</v>
      </c>
      <c r="L142" s="1">
        <v>166</v>
      </c>
      <c r="M142" s="1">
        <v>20</v>
      </c>
      <c r="N142" s="1">
        <v>0</v>
      </c>
      <c r="P142" s="1" t="s">
        <v>629</v>
      </c>
      <c r="AT142" s="50">
        <v>45502</v>
      </c>
      <c r="AU142" s="139">
        <v>31</v>
      </c>
      <c r="AV142" s="139">
        <v>1</v>
      </c>
      <c r="AW142" s="139">
        <v>1265</v>
      </c>
      <c r="AX142" s="139">
        <v>20</v>
      </c>
      <c r="AY142" s="139">
        <v>10</v>
      </c>
      <c r="AZ142" s="139">
        <v>0</v>
      </c>
      <c r="BA142" s="139">
        <v>792</v>
      </c>
      <c r="BB142" s="139">
        <v>0</v>
      </c>
      <c r="BC142" s="139">
        <v>36</v>
      </c>
      <c r="BD142" s="139">
        <v>1</v>
      </c>
      <c r="BE142" s="139">
        <v>1016</v>
      </c>
      <c r="BF142" s="139">
        <v>5</v>
      </c>
    </row>
    <row r="143" spans="1:58">
      <c r="A143" s="1">
        <v>2024</v>
      </c>
      <c r="B143" s="1" t="s">
        <v>17</v>
      </c>
      <c r="C143" s="1" t="s">
        <v>18</v>
      </c>
      <c r="D143" s="1" t="s">
        <v>641</v>
      </c>
      <c r="E143" s="6">
        <v>45301</v>
      </c>
      <c r="F143" s="1" t="s">
        <v>64</v>
      </c>
      <c r="G143" s="1" t="s">
        <v>469</v>
      </c>
      <c r="H143" s="1">
        <v>1</v>
      </c>
      <c r="I143" s="1">
        <v>1</v>
      </c>
      <c r="J143" s="1">
        <v>0</v>
      </c>
      <c r="K143" s="1">
        <v>0</v>
      </c>
      <c r="L143" s="1">
        <v>1004</v>
      </c>
      <c r="M143" s="1">
        <v>47</v>
      </c>
      <c r="N143" s="1">
        <v>0</v>
      </c>
      <c r="P143" s="1" t="s">
        <v>629</v>
      </c>
      <c r="AT143" s="50">
        <v>45503</v>
      </c>
      <c r="AU143" s="139">
        <v>34</v>
      </c>
      <c r="AV143" s="139">
        <v>0</v>
      </c>
      <c r="AW143" s="139">
        <v>2517</v>
      </c>
      <c r="AX143" s="139">
        <v>0</v>
      </c>
      <c r="AY143" s="139">
        <v>10</v>
      </c>
      <c r="AZ143" s="139">
        <v>0</v>
      </c>
      <c r="BA143" s="139">
        <v>630</v>
      </c>
      <c r="BB143" s="139">
        <v>0</v>
      </c>
      <c r="BC143" s="139">
        <v>36</v>
      </c>
      <c r="BD143" s="139">
        <v>1</v>
      </c>
      <c r="BE143" s="139">
        <v>870</v>
      </c>
      <c r="BF143" s="139">
        <v>4</v>
      </c>
    </row>
    <row r="144" spans="1:58">
      <c r="A144" s="1">
        <v>2024</v>
      </c>
      <c r="B144" s="1" t="s">
        <v>17</v>
      </c>
      <c r="C144" s="1" t="s">
        <v>18</v>
      </c>
      <c r="D144" s="1" t="s">
        <v>641</v>
      </c>
      <c r="E144" s="6">
        <v>45301</v>
      </c>
      <c r="F144" s="1" t="s">
        <v>64</v>
      </c>
      <c r="G144" s="1" t="s">
        <v>55</v>
      </c>
      <c r="H144" s="1">
        <v>5</v>
      </c>
      <c r="I144" s="1">
        <v>5</v>
      </c>
      <c r="J144" s="1">
        <v>0</v>
      </c>
      <c r="K144" s="1">
        <v>0</v>
      </c>
      <c r="L144" s="1">
        <v>3685</v>
      </c>
      <c r="M144" s="1">
        <v>248</v>
      </c>
      <c r="N144" s="1">
        <v>0</v>
      </c>
      <c r="P144" s="1" t="s">
        <v>633</v>
      </c>
      <c r="AT144" s="50">
        <v>45504</v>
      </c>
      <c r="AU144" s="139">
        <v>31</v>
      </c>
      <c r="AV144" s="139">
        <v>0</v>
      </c>
      <c r="AW144" s="139">
        <v>1984</v>
      </c>
      <c r="AX144" s="139">
        <v>0</v>
      </c>
      <c r="AY144" s="139">
        <v>10</v>
      </c>
      <c r="AZ144" s="139">
        <v>0</v>
      </c>
      <c r="BA144" s="139">
        <v>695</v>
      </c>
      <c r="BB144" s="139">
        <v>0</v>
      </c>
      <c r="BC144" s="139">
        <v>35</v>
      </c>
      <c r="BD144" s="139">
        <v>2</v>
      </c>
      <c r="BE144" s="139">
        <v>1065</v>
      </c>
      <c r="BF144" s="139">
        <v>10</v>
      </c>
    </row>
    <row r="145" spans="1:58">
      <c r="A145" s="1">
        <v>2024</v>
      </c>
      <c r="B145" s="1" t="s">
        <v>17</v>
      </c>
      <c r="C145" s="1" t="s">
        <v>18</v>
      </c>
      <c r="D145" s="1" t="s">
        <v>641</v>
      </c>
      <c r="E145" s="6">
        <v>45301</v>
      </c>
      <c r="F145" s="1" t="s">
        <v>64</v>
      </c>
      <c r="G145" s="1" t="s">
        <v>56</v>
      </c>
      <c r="H145" s="1">
        <v>3</v>
      </c>
      <c r="I145" s="1">
        <v>3</v>
      </c>
      <c r="J145" s="1">
        <v>3</v>
      </c>
      <c r="K145" s="1">
        <v>0</v>
      </c>
      <c r="L145" s="1">
        <v>80</v>
      </c>
      <c r="M145" s="1">
        <v>60</v>
      </c>
      <c r="N145" s="1">
        <v>12</v>
      </c>
      <c r="P145" s="1" t="s">
        <v>628</v>
      </c>
      <c r="AT145" s="50">
        <v>45505</v>
      </c>
      <c r="AU145" s="139">
        <v>26</v>
      </c>
      <c r="AV145" s="139">
        <v>0</v>
      </c>
      <c r="AW145" s="139">
        <v>3357</v>
      </c>
      <c r="AX145" s="139">
        <v>0</v>
      </c>
      <c r="AY145" s="139">
        <v>10</v>
      </c>
      <c r="AZ145" s="139">
        <v>0</v>
      </c>
      <c r="BA145" s="139">
        <v>441</v>
      </c>
      <c r="BB145" s="139">
        <v>0</v>
      </c>
      <c r="BC145" s="139">
        <v>36</v>
      </c>
      <c r="BD145" s="139">
        <v>0</v>
      </c>
      <c r="BE145" s="139">
        <v>952</v>
      </c>
      <c r="BF145" s="139">
        <v>0</v>
      </c>
    </row>
    <row r="146" spans="1:58">
      <c r="A146" s="1">
        <v>2024</v>
      </c>
      <c r="B146" s="1" t="s">
        <v>17</v>
      </c>
      <c r="C146" s="1" t="s">
        <v>18</v>
      </c>
      <c r="D146" s="1" t="s">
        <v>641</v>
      </c>
      <c r="E146" s="6">
        <v>45301</v>
      </c>
      <c r="F146" s="1" t="s">
        <v>64</v>
      </c>
      <c r="G146" s="1" t="s">
        <v>616</v>
      </c>
      <c r="H146" s="1">
        <v>1</v>
      </c>
      <c r="I146" s="1">
        <v>1</v>
      </c>
      <c r="J146" s="1">
        <v>0</v>
      </c>
      <c r="K146" s="1">
        <v>0</v>
      </c>
      <c r="L146" s="1">
        <v>32</v>
      </c>
      <c r="M146" s="1">
        <v>20</v>
      </c>
      <c r="N146" s="1">
        <v>0</v>
      </c>
      <c r="P146" s="1" t="s">
        <v>628</v>
      </c>
      <c r="AT146" s="50">
        <v>45506</v>
      </c>
      <c r="AU146" s="139">
        <v>21</v>
      </c>
      <c r="AV146" s="139">
        <v>0</v>
      </c>
      <c r="AW146" s="139">
        <v>1668</v>
      </c>
      <c r="AX146" s="139">
        <v>0</v>
      </c>
      <c r="AY146" s="139">
        <v>10</v>
      </c>
      <c r="AZ146" s="139">
        <v>0</v>
      </c>
      <c r="BA146" s="139">
        <v>501</v>
      </c>
      <c r="BB146" s="139">
        <v>0</v>
      </c>
      <c r="BC146" s="139">
        <v>29</v>
      </c>
      <c r="BD146" s="139">
        <v>1</v>
      </c>
      <c r="BE146" s="139">
        <v>605</v>
      </c>
      <c r="BF146" s="139">
        <v>5</v>
      </c>
    </row>
    <row r="147" spans="1:58">
      <c r="A147" s="1">
        <v>2024</v>
      </c>
      <c r="B147" s="1" t="s">
        <v>17</v>
      </c>
      <c r="C147" s="1" t="s">
        <v>18</v>
      </c>
      <c r="D147" s="1" t="s">
        <v>641</v>
      </c>
      <c r="E147" s="6">
        <v>45301</v>
      </c>
      <c r="F147" s="1" t="s">
        <v>64</v>
      </c>
      <c r="G147" s="1" t="s">
        <v>606</v>
      </c>
      <c r="H147" s="1">
        <v>1</v>
      </c>
      <c r="I147" s="1">
        <v>1</v>
      </c>
      <c r="J147" s="1">
        <v>0</v>
      </c>
      <c r="K147" s="1">
        <v>0</v>
      </c>
      <c r="L147" s="1">
        <v>4835</v>
      </c>
      <c r="M147" s="1">
        <v>68</v>
      </c>
      <c r="N147" s="1">
        <v>0</v>
      </c>
      <c r="P147" s="1" t="s">
        <v>630</v>
      </c>
      <c r="AT147" s="50">
        <v>45507</v>
      </c>
      <c r="AU147" s="139">
        <v>6</v>
      </c>
      <c r="AV147" s="139">
        <v>0</v>
      </c>
      <c r="AW147" s="139">
        <v>580</v>
      </c>
      <c r="AX147" s="139">
        <v>0</v>
      </c>
      <c r="AY147" s="139">
        <v>7</v>
      </c>
      <c r="AZ147" s="139">
        <v>0</v>
      </c>
      <c r="BA147" s="139">
        <v>221</v>
      </c>
      <c r="BB147" s="139">
        <v>0</v>
      </c>
      <c r="BC147" s="139">
        <v>0</v>
      </c>
      <c r="BD147" s="139">
        <v>0</v>
      </c>
      <c r="BE147" s="139">
        <v>0</v>
      </c>
      <c r="BF147" s="139">
        <v>0</v>
      </c>
    </row>
    <row r="148" spans="1:58">
      <c r="A148" s="1">
        <v>2024</v>
      </c>
      <c r="B148" s="1" t="s">
        <v>17</v>
      </c>
      <c r="C148" s="1" t="s">
        <v>18</v>
      </c>
      <c r="D148" s="1" t="s">
        <v>641</v>
      </c>
      <c r="E148" s="6">
        <v>45301</v>
      </c>
      <c r="F148" s="1" t="s">
        <v>64</v>
      </c>
      <c r="G148" s="1" t="s">
        <v>621</v>
      </c>
      <c r="H148" s="1">
        <v>2</v>
      </c>
      <c r="I148" s="1">
        <v>2</v>
      </c>
      <c r="J148" s="1">
        <v>0</v>
      </c>
      <c r="K148" s="1">
        <v>0</v>
      </c>
      <c r="L148" s="1">
        <v>908</v>
      </c>
      <c r="M148" s="1">
        <v>134</v>
      </c>
      <c r="N148" s="1">
        <v>0</v>
      </c>
      <c r="P148" s="1" t="s">
        <v>629</v>
      </c>
      <c r="AT148" s="50">
        <v>45509</v>
      </c>
      <c r="AU148" s="139">
        <v>21</v>
      </c>
      <c r="AV148" s="139">
        <v>0</v>
      </c>
      <c r="AW148" s="139">
        <v>1327</v>
      </c>
      <c r="AX148" s="139">
        <v>0</v>
      </c>
      <c r="AY148" s="139">
        <v>10</v>
      </c>
      <c r="AZ148" s="139">
        <v>0</v>
      </c>
      <c r="BA148" s="139">
        <v>509</v>
      </c>
      <c r="BB148" s="139">
        <v>0</v>
      </c>
      <c r="BC148" s="139">
        <v>40</v>
      </c>
      <c r="BD148" s="139">
        <v>0</v>
      </c>
      <c r="BE148" s="139">
        <v>1035</v>
      </c>
      <c r="BF148" s="139">
        <v>0</v>
      </c>
    </row>
    <row r="149" spans="1:58">
      <c r="A149" s="1">
        <v>2024</v>
      </c>
      <c r="B149" s="1" t="s">
        <v>17</v>
      </c>
      <c r="C149" s="1" t="s">
        <v>18</v>
      </c>
      <c r="D149" s="1" t="s">
        <v>641</v>
      </c>
      <c r="E149" s="6">
        <v>45301</v>
      </c>
      <c r="F149" s="1" t="s">
        <v>64</v>
      </c>
      <c r="G149" s="1" t="s">
        <v>62</v>
      </c>
      <c r="H149" s="1">
        <v>1</v>
      </c>
      <c r="I149" s="1">
        <v>1</v>
      </c>
      <c r="J149" s="1">
        <v>0</v>
      </c>
      <c r="K149" s="1">
        <v>0</v>
      </c>
      <c r="L149" s="1">
        <v>302</v>
      </c>
      <c r="M149" s="1">
        <v>76</v>
      </c>
      <c r="N149" s="1">
        <v>0</v>
      </c>
      <c r="P149" s="1" t="s">
        <v>629</v>
      </c>
      <c r="AT149" s="50">
        <v>45510</v>
      </c>
      <c r="AU149" s="139">
        <v>36</v>
      </c>
      <c r="AV149" s="139">
        <v>2</v>
      </c>
      <c r="AW149" s="139">
        <v>1517</v>
      </c>
      <c r="AX149" s="139">
        <v>22</v>
      </c>
      <c r="AY149" s="139">
        <v>10</v>
      </c>
      <c r="AZ149" s="139">
        <v>1</v>
      </c>
      <c r="BA149" s="139">
        <v>440</v>
      </c>
      <c r="BB149" s="139">
        <v>10</v>
      </c>
      <c r="BC149" s="139">
        <v>40</v>
      </c>
      <c r="BD149" s="139">
        <v>3</v>
      </c>
      <c r="BE149" s="139">
        <v>1358</v>
      </c>
      <c r="BF149" s="139">
        <v>18</v>
      </c>
    </row>
    <row r="150" spans="1:58">
      <c r="A150" s="1">
        <v>2024</v>
      </c>
      <c r="B150" s="1" t="s">
        <v>17</v>
      </c>
      <c r="C150" s="1" t="s">
        <v>18</v>
      </c>
      <c r="D150" s="1" t="s">
        <v>641</v>
      </c>
      <c r="E150" s="6">
        <v>45301</v>
      </c>
      <c r="F150" s="1" t="s">
        <v>64</v>
      </c>
      <c r="G150" s="1" t="s">
        <v>515</v>
      </c>
      <c r="H150" s="1">
        <v>1</v>
      </c>
      <c r="I150" s="1">
        <v>1</v>
      </c>
      <c r="J150" s="1">
        <v>0</v>
      </c>
      <c r="K150" s="1">
        <v>0</v>
      </c>
      <c r="L150" s="1">
        <v>19685</v>
      </c>
      <c r="M150" s="1">
        <v>124</v>
      </c>
      <c r="N150" s="1">
        <v>0</v>
      </c>
      <c r="P150" s="1" t="s">
        <v>629</v>
      </c>
      <c r="AT150" s="50">
        <v>45511</v>
      </c>
      <c r="AU150" s="139">
        <v>32</v>
      </c>
      <c r="AV150" s="139">
        <v>1</v>
      </c>
      <c r="AW150" s="139">
        <v>2020</v>
      </c>
      <c r="AX150" s="139">
        <v>2</v>
      </c>
      <c r="AY150" s="139">
        <v>10</v>
      </c>
      <c r="AZ150" s="139">
        <v>0</v>
      </c>
      <c r="BA150" s="139">
        <v>666</v>
      </c>
      <c r="BB150" s="139">
        <v>0</v>
      </c>
      <c r="BC150" s="139">
        <v>24</v>
      </c>
      <c r="BD150" s="139">
        <v>1</v>
      </c>
      <c r="BE150" s="139">
        <v>620</v>
      </c>
      <c r="BF150" s="139">
        <v>2</v>
      </c>
    </row>
    <row r="151" spans="1:58">
      <c r="A151" s="1">
        <v>2024</v>
      </c>
      <c r="B151" s="1" t="s">
        <v>17</v>
      </c>
      <c r="C151" s="1" t="s">
        <v>18</v>
      </c>
      <c r="D151" s="1" t="s">
        <v>641</v>
      </c>
      <c r="E151" s="6">
        <v>45301</v>
      </c>
      <c r="F151" s="1" t="s">
        <v>64</v>
      </c>
      <c r="G151" s="1" t="s">
        <v>625</v>
      </c>
      <c r="H151" s="1">
        <v>9</v>
      </c>
      <c r="I151" s="1">
        <v>9</v>
      </c>
      <c r="J151" s="1">
        <v>0</v>
      </c>
      <c r="K151" s="1">
        <v>0</v>
      </c>
      <c r="L151" s="1">
        <v>2108</v>
      </c>
      <c r="M151" s="1">
        <v>310</v>
      </c>
      <c r="N151" s="1">
        <v>0</v>
      </c>
      <c r="P151" s="1" t="s">
        <v>627</v>
      </c>
      <c r="AT151" s="50">
        <v>45512</v>
      </c>
      <c r="AU151" s="139">
        <v>28</v>
      </c>
      <c r="AV151" s="139">
        <v>0</v>
      </c>
      <c r="AW151" s="139">
        <v>1959</v>
      </c>
      <c r="AX151" s="139">
        <v>0</v>
      </c>
      <c r="AY151" s="139">
        <v>10</v>
      </c>
      <c r="AZ151" s="139">
        <v>0</v>
      </c>
      <c r="BA151" s="139">
        <v>579</v>
      </c>
      <c r="BB151" s="139">
        <v>0</v>
      </c>
      <c r="BC151" s="139">
        <v>24</v>
      </c>
      <c r="BD151" s="139">
        <v>1</v>
      </c>
      <c r="BE151" s="139">
        <v>702</v>
      </c>
      <c r="BF151" s="139">
        <v>7</v>
      </c>
    </row>
    <row r="152" spans="1:58">
      <c r="A152" s="1">
        <v>2024</v>
      </c>
      <c r="B152" s="1" t="s">
        <v>17</v>
      </c>
      <c r="C152" s="1" t="s">
        <v>18</v>
      </c>
      <c r="D152" s="1" t="s">
        <v>641</v>
      </c>
      <c r="E152" s="6">
        <v>45301</v>
      </c>
      <c r="F152" s="1" t="s">
        <v>64</v>
      </c>
      <c r="G152" s="1" t="s">
        <v>684</v>
      </c>
      <c r="H152" s="1">
        <v>1</v>
      </c>
      <c r="I152" s="1">
        <v>1</v>
      </c>
      <c r="J152" s="1">
        <v>0</v>
      </c>
      <c r="K152" s="1">
        <v>0</v>
      </c>
      <c r="L152" s="1">
        <v>14042</v>
      </c>
      <c r="M152" s="1">
        <v>236</v>
      </c>
      <c r="N152" s="1">
        <v>0</v>
      </c>
      <c r="P152" s="1" t="s">
        <v>628</v>
      </c>
      <c r="AT152" s="50">
        <v>45513</v>
      </c>
      <c r="AU152" s="139">
        <v>33</v>
      </c>
      <c r="AV152" s="139">
        <v>0</v>
      </c>
      <c r="AW152" s="139">
        <v>2806</v>
      </c>
      <c r="AX152" s="139">
        <v>0</v>
      </c>
      <c r="AY152" s="139">
        <v>10</v>
      </c>
      <c r="AZ152" s="139">
        <v>0</v>
      </c>
      <c r="BA152" s="139">
        <v>415</v>
      </c>
      <c r="BB152" s="139">
        <v>0</v>
      </c>
      <c r="BC152" s="139">
        <v>38</v>
      </c>
      <c r="BD152" s="139">
        <v>0</v>
      </c>
      <c r="BE152" s="139">
        <v>1262</v>
      </c>
      <c r="BF152" s="139">
        <v>0</v>
      </c>
    </row>
    <row r="153" spans="1:58">
      <c r="A153" s="1">
        <v>2024</v>
      </c>
      <c r="B153" s="1" t="s">
        <v>17</v>
      </c>
      <c r="C153" s="1" t="s">
        <v>18</v>
      </c>
      <c r="D153" s="1" t="s">
        <v>641</v>
      </c>
      <c r="E153" s="6">
        <v>45301</v>
      </c>
      <c r="F153" s="1" t="s">
        <v>64</v>
      </c>
      <c r="G153" s="1" t="s">
        <v>1182</v>
      </c>
      <c r="H153" s="1">
        <v>1</v>
      </c>
      <c r="I153" s="1">
        <v>1</v>
      </c>
      <c r="J153" s="1">
        <v>0</v>
      </c>
      <c r="K153" s="1">
        <v>0</v>
      </c>
      <c r="L153" s="1">
        <v>6720</v>
      </c>
      <c r="M153" s="1">
        <v>68</v>
      </c>
      <c r="N153" s="1">
        <v>0</v>
      </c>
      <c r="P153" s="1" t="s">
        <v>628</v>
      </c>
      <c r="AT153" s="50">
        <v>45514</v>
      </c>
      <c r="AU153" s="139">
        <v>1</v>
      </c>
      <c r="AV153" s="139">
        <v>0</v>
      </c>
      <c r="AW153" s="139">
        <v>53</v>
      </c>
      <c r="AX153" s="139">
        <v>0</v>
      </c>
      <c r="AY153" s="139">
        <v>5</v>
      </c>
      <c r="AZ153" s="139">
        <v>0</v>
      </c>
      <c r="BA153" s="139">
        <v>231</v>
      </c>
      <c r="BB153" s="139">
        <v>0</v>
      </c>
      <c r="BC153" s="139">
        <v>7</v>
      </c>
      <c r="BD153" s="139">
        <v>0</v>
      </c>
      <c r="BE153" s="139">
        <v>167</v>
      </c>
      <c r="BF153" s="139">
        <v>0</v>
      </c>
    </row>
    <row r="154" spans="1:58">
      <c r="A154" s="1">
        <v>2024</v>
      </c>
      <c r="B154" s="1" t="s">
        <v>17</v>
      </c>
      <c r="C154" s="1" t="s">
        <v>18</v>
      </c>
      <c r="D154" s="1" t="s">
        <v>641</v>
      </c>
      <c r="E154" s="6">
        <v>45301</v>
      </c>
      <c r="F154" s="1" t="s">
        <v>64</v>
      </c>
      <c r="G154" s="1" t="s">
        <v>502</v>
      </c>
      <c r="H154" s="1">
        <v>6</v>
      </c>
      <c r="I154" s="1">
        <v>6</v>
      </c>
      <c r="J154" s="1">
        <v>0</v>
      </c>
      <c r="K154" s="1">
        <v>0</v>
      </c>
      <c r="L154" s="1">
        <v>5731</v>
      </c>
      <c r="M154" s="1">
        <v>240</v>
      </c>
      <c r="N154" s="1">
        <v>0</v>
      </c>
      <c r="P154" s="1" t="s">
        <v>633</v>
      </c>
      <c r="AT154" s="50">
        <v>45516</v>
      </c>
      <c r="AU154" s="139">
        <v>28</v>
      </c>
      <c r="AV154" s="139">
        <v>0</v>
      </c>
      <c r="AW154" s="139">
        <v>2402</v>
      </c>
      <c r="AX154" s="139">
        <v>0</v>
      </c>
      <c r="AY154" s="139">
        <v>10</v>
      </c>
      <c r="AZ154" s="139">
        <v>0</v>
      </c>
      <c r="BA154" s="139">
        <v>423</v>
      </c>
      <c r="BB154" s="139">
        <v>0</v>
      </c>
      <c r="BC154" s="139">
        <v>36</v>
      </c>
      <c r="BD154" s="139">
        <v>0</v>
      </c>
      <c r="BE154" s="139">
        <v>886</v>
      </c>
      <c r="BF154" s="139">
        <v>0</v>
      </c>
    </row>
    <row r="155" spans="1:58">
      <c r="A155" s="1">
        <v>2024</v>
      </c>
      <c r="B155" s="1" t="s">
        <v>17</v>
      </c>
      <c r="C155" s="1" t="s">
        <v>18</v>
      </c>
      <c r="D155" s="1" t="s">
        <v>641</v>
      </c>
      <c r="E155" s="6">
        <v>45301</v>
      </c>
      <c r="F155" s="1" t="s">
        <v>64</v>
      </c>
      <c r="G155" s="1" t="s">
        <v>1200</v>
      </c>
      <c r="H155" s="1">
        <v>1</v>
      </c>
      <c r="I155" s="1">
        <v>1</v>
      </c>
      <c r="J155" s="1">
        <v>0</v>
      </c>
      <c r="K155" s="1">
        <v>0</v>
      </c>
      <c r="L155" s="1">
        <v>292</v>
      </c>
      <c r="M155" s="1">
        <v>47</v>
      </c>
      <c r="N155" s="1">
        <v>0</v>
      </c>
      <c r="P155" s="1" t="s">
        <v>629</v>
      </c>
      <c r="AT155" s="50">
        <v>45517</v>
      </c>
      <c r="AU155" s="139">
        <v>34</v>
      </c>
      <c r="AV155" s="139">
        <v>2</v>
      </c>
      <c r="AW155" s="139">
        <v>2823</v>
      </c>
      <c r="AX155" s="139">
        <v>93</v>
      </c>
      <c r="AY155" s="139">
        <v>10</v>
      </c>
      <c r="AZ155" s="139">
        <v>0</v>
      </c>
      <c r="BA155" s="139">
        <v>666</v>
      </c>
      <c r="BB155" s="139">
        <v>0</v>
      </c>
      <c r="BC155" s="139">
        <v>36</v>
      </c>
      <c r="BD155" s="139">
        <v>2</v>
      </c>
      <c r="BE155" s="139">
        <v>884</v>
      </c>
      <c r="BF155" s="139">
        <v>15</v>
      </c>
    </row>
    <row r="156" spans="1:58">
      <c r="A156" s="1">
        <v>2024</v>
      </c>
      <c r="B156" s="1" t="s">
        <v>17</v>
      </c>
      <c r="C156" s="1" t="s">
        <v>18</v>
      </c>
      <c r="D156" s="1" t="s">
        <v>641</v>
      </c>
      <c r="E156" s="6">
        <v>45301</v>
      </c>
      <c r="F156" s="1" t="s">
        <v>64</v>
      </c>
      <c r="G156" s="1" t="s">
        <v>599</v>
      </c>
      <c r="H156" s="1">
        <v>5</v>
      </c>
      <c r="I156" s="1">
        <v>5</v>
      </c>
      <c r="J156" s="1">
        <v>0</v>
      </c>
      <c r="K156" s="1">
        <v>0</v>
      </c>
      <c r="L156" s="1">
        <v>19595</v>
      </c>
      <c r="M156" s="1">
        <v>287</v>
      </c>
      <c r="N156" s="1">
        <v>0</v>
      </c>
      <c r="P156" s="1" t="s">
        <v>629</v>
      </c>
      <c r="AT156" s="50">
        <v>45518</v>
      </c>
      <c r="AU156" s="139">
        <v>34</v>
      </c>
      <c r="AV156" s="139">
        <v>2</v>
      </c>
      <c r="AW156" s="139">
        <v>1913</v>
      </c>
      <c r="AX156" s="139">
        <v>25</v>
      </c>
      <c r="AY156" s="139">
        <v>10</v>
      </c>
      <c r="AZ156" s="139">
        <v>0</v>
      </c>
      <c r="BA156" s="139">
        <v>749</v>
      </c>
      <c r="BB156" s="139">
        <v>0</v>
      </c>
      <c r="BC156" s="139">
        <v>40</v>
      </c>
      <c r="BD156" s="139">
        <v>1</v>
      </c>
      <c r="BE156" s="139">
        <v>1208</v>
      </c>
      <c r="BF156" s="139">
        <v>2</v>
      </c>
    </row>
    <row r="157" spans="1:58">
      <c r="A157" s="1">
        <v>2024</v>
      </c>
      <c r="B157" s="1" t="s">
        <v>17</v>
      </c>
      <c r="C157" s="1" t="s">
        <v>18</v>
      </c>
      <c r="D157" s="1" t="s">
        <v>641</v>
      </c>
      <c r="E157" s="6">
        <v>45301</v>
      </c>
      <c r="F157" s="1" t="s">
        <v>64</v>
      </c>
      <c r="G157" s="1" t="s">
        <v>484</v>
      </c>
      <c r="H157" s="1">
        <v>22</v>
      </c>
      <c r="I157" s="1">
        <v>22</v>
      </c>
      <c r="J157" s="1">
        <v>0</v>
      </c>
      <c r="K157" s="1">
        <v>0</v>
      </c>
      <c r="L157" s="1">
        <v>187005</v>
      </c>
      <c r="M157" s="1">
        <v>1469</v>
      </c>
      <c r="N157" s="1">
        <v>0</v>
      </c>
      <c r="P157" s="1" t="s">
        <v>629</v>
      </c>
      <c r="AT157" s="50">
        <v>45519</v>
      </c>
      <c r="AU157" s="139">
        <v>29</v>
      </c>
      <c r="AV157" s="139">
        <v>1</v>
      </c>
      <c r="AW157" s="139">
        <v>1299</v>
      </c>
      <c r="AX157" s="139">
        <v>4</v>
      </c>
      <c r="AY157" s="139">
        <v>10</v>
      </c>
      <c r="AZ157" s="139">
        <v>1</v>
      </c>
      <c r="BA157" s="139">
        <v>634</v>
      </c>
      <c r="BB157" s="139">
        <v>10</v>
      </c>
      <c r="BC157" s="139">
        <v>39</v>
      </c>
      <c r="BD157" s="139">
        <v>1</v>
      </c>
      <c r="BE157" s="139">
        <v>1215</v>
      </c>
      <c r="BF157" s="139">
        <v>5</v>
      </c>
    </row>
    <row r="158" spans="1:58">
      <c r="A158" s="1">
        <v>2024</v>
      </c>
      <c r="B158" s="1" t="s">
        <v>17</v>
      </c>
      <c r="C158" s="1" t="s">
        <v>18</v>
      </c>
      <c r="D158" s="1" t="s">
        <v>641</v>
      </c>
      <c r="E158" s="6">
        <v>45301</v>
      </c>
      <c r="F158" s="1" t="s">
        <v>64</v>
      </c>
      <c r="G158" s="1" t="s">
        <v>61</v>
      </c>
      <c r="H158" s="1">
        <v>2</v>
      </c>
      <c r="I158" s="1">
        <v>2</v>
      </c>
      <c r="J158" s="1">
        <v>0</v>
      </c>
      <c r="K158" s="1">
        <v>0</v>
      </c>
      <c r="L158" s="1">
        <v>17524</v>
      </c>
      <c r="M158" s="1">
        <v>156</v>
      </c>
      <c r="N158" s="1">
        <v>0</v>
      </c>
      <c r="P158" s="1" t="s">
        <v>629</v>
      </c>
      <c r="AT158" s="50">
        <v>45520</v>
      </c>
      <c r="AU158" s="139">
        <v>33</v>
      </c>
      <c r="AV158" s="139">
        <v>0</v>
      </c>
      <c r="AW158" s="139">
        <v>2099</v>
      </c>
      <c r="AX158" s="139">
        <v>0</v>
      </c>
      <c r="AY158" s="139">
        <v>10</v>
      </c>
      <c r="AZ158" s="139">
        <v>0</v>
      </c>
      <c r="BA158" s="139">
        <v>533</v>
      </c>
      <c r="BB158" s="139">
        <v>0</v>
      </c>
      <c r="BC158" s="139">
        <v>36</v>
      </c>
      <c r="BD158" s="139">
        <v>0</v>
      </c>
      <c r="BE158" s="139">
        <v>855</v>
      </c>
      <c r="BF158" s="139">
        <v>0</v>
      </c>
    </row>
    <row r="159" spans="1:58">
      <c r="A159" s="1">
        <v>2024</v>
      </c>
      <c r="B159" s="1" t="s">
        <v>17</v>
      </c>
      <c r="C159" s="1" t="s">
        <v>18</v>
      </c>
      <c r="D159" s="1" t="s">
        <v>641</v>
      </c>
      <c r="E159" s="6">
        <v>45301</v>
      </c>
      <c r="F159" s="1" t="s">
        <v>64</v>
      </c>
      <c r="G159" s="1" t="s">
        <v>619</v>
      </c>
      <c r="H159" s="1">
        <v>2</v>
      </c>
      <c r="I159" s="1">
        <v>2</v>
      </c>
      <c r="J159" s="1">
        <v>0</v>
      </c>
      <c r="K159" s="1">
        <v>0</v>
      </c>
      <c r="L159" s="1">
        <v>1941</v>
      </c>
      <c r="M159" s="1">
        <v>73</v>
      </c>
      <c r="N159" s="1">
        <v>0</v>
      </c>
      <c r="P159" s="1" t="s">
        <v>629</v>
      </c>
      <c r="AT159" s="50">
        <v>45521</v>
      </c>
      <c r="AU159" s="139">
        <v>7</v>
      </c>
      <c r="AV159" s="139">
        <v>0</v>
      </c>
      <c r="AW159" s="139">
        <v>496</v>
      </c>
      <c r="AX159" s="139">
        <v>0</v>
      </c>
      <c r="AY159" s="139">
        <v>6</v>
      </c>
      <c r="AZ159" s="139">
        <v>0</v>
      </c>
      <c r="BA159" s="139">
        <v>313</v>
      </c>
      <c r="BB159" s="139">
        <v>0</v>
      </c>
      <c r="BC159" s="139">
        <v>0</v>
      </c>
      <c r="BD159" s="139">
        <v>0</v>
      </c>
      <c r="BE159" s="139">
        <v>0</v>
      </c>
      <c r="BF159" s="139">
        <v>0</v>
      </c>
    </row>
    <row r="160" spans="1:58">
      <c r="A160" s="1">
        <v>2024</v>
      </c>
      <c r="B160" s="1" t="s">
        <v>17</v>
      </c>
      <c r="C160" s="1" t="s">
        <v>18</v>
      </c>
      <c r="D160" s="1" t="s">
        <v>641</v>
      </c>
      <c r="E160" s="6">
        <v>45301</v>
      </c>
      <c r="F160" s="1" t="s">
        <v>64</v>
      </c>
      <c r="G160" s="1" t="s">
        <v>57</v>
      </c>
      <c r="H160" s="1">
        <v>6</v>
      </c>
      <c r="I160" s="1">
        <v>6</v>
      </c>
      <c r="J160" s="1">
        <v>0</v>
      </c>
      <c r="K160" s="1">
        <v>0</v>
      </c>
      <c r="L160" s="1">
        <v>7129</v>
      </c>
      <c r="M160" s="1">
        <v>462</v>
      </c>
      <c r="N160" s="1">
        <v>0</v>
      </c>
      <c r="P160" s="1" t="s">
        <v>628</v>
      </c>
      <c r="AT160" s="50">
        <v>45523</v>
      </c>
      <c r="AU160" s="139">
        <v>40</v>
      </c>
      <c r="AV160" s="139">
        <v>0</v>
      </c>
      <c r="AW160" s="139">
        <v>2606</v>
      </c>
      <c r="AX160" s="139">
        <v>0</v>
      </c>
      <c r="AY160" s="139">
        <v>10</v>
      </c>
      <c r="AZ160" s="139">
        <v>1</v>
      </c>
      <c r="BA160" s="139">
        <v>618</v>
      </c>
      <c r="BB160" s="139">
        <v>6</v>
      </c>
      <c r="BC160" s="139">
        <v>37</v>
      </c>
      <c r="BD160" s="139">
        <v>2</v>
      </c>
      <c r="BE160" s="139">
        <v>1013</v>
      </c>
      <c r="BF160" s="139">
        <v>7</v>
      </c>
    </row>
    <row r="161" spans="1:58">
      <c r="A161" s="1">
        <v>2024</v>
      </c>
      <c r="B161" s="1" t="s">
        <v>17</v>
      </c>
      <c r="C161" s="1" t="s">
        <v>18</v>
      </c>
      <c r="D161" s="1" t="s">
        <v>641</v>
      </c>
      <c r="E161" s="6">
        <v>45301</v>
      </c>
      <c r="F161" s="1" t="s">
        <v>64</v>
      </c>
      <c r="G161" s="1" t="s">
        <v>537</v>
      </c>
      <c r="H161" s="1">
        <v>1</v>
      </c>
      <c r="I161" s="1">
        <v>1</v>
      </c>
      <c r="J161" s="1">
        <v>0</v>
      </c>
      <c r="K161" s="1">
        <v>0</v>
      </c>
      <c r="L161" s="1">
        <v>9200</v>
      </c>
      <c r="M161" s="1">
        <v>183</v>
      </c>
      <c r="N161" s="1">
        <v>0</v>
      </c>
      <c r="P161" s="1" t="s">
        <v>632</v>
      </c>
      <c r="AT161" s="50">
        <v>45524</v>
      </c>
      <c r="AU161" s="139">
        <v>41</v>
      </c>
      <c r="AV161" s="139">
        <v>0</v>
      </c>
      <c r="AW161" s="139">
        <v>4889</v>
      </c>
      <c r="AX161" s="139">
        <v>0</v>
      </c>
      <c r="AY161" s="139">
        <v>10</v>
      </c>
      <c r="AZ161" s="139">
        <v>0</v>
      </c>
      <c r="BA161" s="139">
        <v>616</v>
      </c>
      <c r="BB161" s="139">
        <v>0</v>
      </c>
      <c r="BC161" s="139">
        <v>36</v>
      </c>
      <c r="BD161" s="139">
        <v>1</v>
      </c>
      <c r="BE161" s="139">
        <v>902</v>
      </c>
      <c r="BF161" s="139">
        <v>4</v>
      </c>
    </row>
    <row r="162" spans="1:58">
      <c r="A162" s="1">
        <v>2024</v>
      </c>
      <c r="B162" s="1" t="s">
        <v>17</v>
      </c>
      <c r="C162" s="1" t="s">
        <v>18</v>
      </c>
      <c r="D162" s="1" t="s">
        <v>641</v>
      </c>
      <c r="E162" s="6">
        <v>45301</v>
      </c>
      <c r="F162" s="1" t="s">
        <v>64</v>
      </c>
      <c r="G162" s="1" t="s">
        <v>614</v>
      </c>
      <c r="H162" s="1">
        <v>2</v>
      </c>
      <c r="I162" s="1">
        <v>2</v>
      </c>
      <c r="J162" s="1">
        <v>0</v>
      </c>
      <c r="K162" s="1">
        <v>0</v>
      </c>
      <c r="L162" s="1">
        <v>139304</v>
      </c>
      <c r="M162" s="1">
        <v>357</v>
      </c>
      <c r="N162" s="1">
        <v>0</v>
      </c>
      <c r="P162" s="1" t="s">
        <v>629</v>
      </c>
      <c r="AT162" s="50">
        <v>45525</v>
      </c>
      <c r="AU162" s="139">
        <v>37</v>
      </c>
      <c r="AV162" s="139">
        <v>1</v>
      </c>
      <c r="AW162" s="139">
        <v>3146</v>
      </c>
      <c r="AX162" s="139">
        <v>47</v>
      </c>
      <c r="AY162" s="139">
        <v>12</v>
      </c>
      <c r="AZ162" s="139">
        <v>0</v>
      </c>
      <c r="BA162" s="139">
        <v>410</v>
      </c>
      <c r="BB162" s="139">
        <v>0</v>
      </c>
      <c r="BC162" s="139">
        <v>36</v>
      </c>
      <c r="BD162" s="139">
        <v>1</v>
      </c>
      <c r="BE162" s="139">
        <v>1134</v>
      </c>
      <c r="BF162" s="139">
        <v>6</v>
      </c>
    </row>
    <row r="163" spans="1:58">
      <c r="A163" s="1">
        <v>2024</v>
      </c>
      <c r="B163" s="1" t="s">
        <v>17</v>
      </c>
      <c r="C163" s="1" t="s">
        <v>18</v>
      </c>
      <c r="D163" s="1" t="s">
        <v>641</v>
      </c>
      <c r="E163" s="6">
        <v>45301</v>
      </c>
      <c r="F163" s="1" t="s">
        <v>64</v>
      </c>
      <c r="G163" s="1" t="s">
        <v>600</v>
      </c>
      <c r="H163" s="1">
        <v>2</v>
      </c>
      <c r="I163" s="1">
        <v>2</v>
      </c>
      <c r="J163" s="1">
        <v>0</v>
      </c>
      <c r="K163" s="1">
        <v>0</v>
      </c>
      <c r="L163" s="1">
        <v>3055</v>
      </c>
      <c r="M163" s="1">
        <v>106</v>
      </c>
      <c r="N163" s="1">
        <v>0</v>
      </c>
      <c r="P163" s="1" t="s">
        <v>630</v>
      </c>
      <c r="AT163" s="50">
        <v>45526</v>
      </c>
      <c r="AU163" s="139">
        <v>39</v>
      </c>
      <c r="AV163" s="139">
        <v>0</v>
      </c>
      <c r="AW163" s="139">
        <v>2146</v>
      </c>
      <c r="AX163" s="139">
        <v>0</v>
      </c>
      <c r="AY163" s="139">
        <v>10</v>
      </c>
      <c r="AZ163" s="139">
        <v>0</v>
      </c>
      <c r="BA163" s="139">
        <v>54</v>
      </c>
      <c r="BB163" s="139">
        <v>0</v>
      </c>
      <c r="BC163" s="139">
        <v>37</v>
      </c>
      <c r="BD163" s="139">
        <v>2</v>
      </c>
      <c r="BE163" s="139">
        <v>924</v>
      </c>
      <c r="BF163" s="139">
        <v>10</v>
      </c>
    </row>
    <row r="164" spans="1:58">
      <c r="A164" s="1">
        <v>2024</v>
      </c>
      <c r="B164" s="1" t="s">
        <v>17</v>
      </c>
      <c r="C164" s="1" t="s">
        <v>18</v>
      </c>
      <c r="D164" s="1" t="s">
        <v>641</v>
      </c>
      <c r="E164" s="6">
        <v>45301</v>
      </c>
      <c r="F164" s="1" t="s">
        <v>8</v>
      </c>
      <c r="G164" s="1" t="s">
        <v>375</v>
      </c>
      <c r="H164" s="1">
        <v>2</v>
      </c>
      <c r="I164" s="1">
        <v>2</v>
      </c>
      <c r="J164" s="1">
        <v>0</v>
      </c>
      <c r="K164" s="1">
        <v>0</v>
      </c>
      <c r="L164" s="1">
        <v>9871</v>
      </c>
      <c r="M164" s="1">
        <v>141</v>
      </c>
      <c r="N164" s="1">
        <v>0</v>
      </c>
      <c r="P164" s="1" t="s">
        <v>627</v>
      </c>
      <c r="AT164" s="50">
        <v>45527</v>
      </c>
      <c r="AU164" s="139">
        <v>32</v>
      </c>
      <c r="AV164" s="139">
        <v>0</v>
      </c>
      <c r="AW164" s="139">
        <v>2373</v>
      </c>
      <c r="AX164" s="139">
        <v>0</v>
      </c>
      <c r="AY164" s="139">
        <v>10</v>
      </c>
      <c r="AZ164" s="139">
        <v>0</v>
      </c>
      <c r="BA164" s="139">
        <v>606</v>
      </c>
      <c r="BB164" s="139">
        <v>0</v>
      </c>
      <c r="BC164" s="139">
        <v>37</v>
      </c>
      <c r="BD164" s="139">
        <v>1</v>
      </c>
      <c r="BE164" s="139">
        <v>868</v>
      </c>
      <c r="BF164" s="139">
        <v>3</v>
      </c>
    </row>
    <row r="165" spans="1:58">
      <c r="A165" s="1">
        <v>2024</v>
      </c>
      <c r="B165" s="1" t="s">
        <v>17</v>
      </c>
      <c r="C165" s="1" t="s">
        <v>18</v>
      </c>
      <c r="D165" s="1" t="s">
        <v>641</v>
      </c>
      <c r="E165" s="6">
        <v>45301</v>
      </c>
      <c r="F165" s="1" t="s">
        <v>8</v>
      </c>
      <c r="G165" s="1" t="s">
        <v>601</v>
      </c>
      <c r="H165" s="1">
        <v>6</v>
      </c>
      <c r="I165" s="1">
        <v>6</v>
      </c>
      <c r="J165" s="1">
        <v>0</v>
      </c>
      <c r="K165" s="1">
        <v>0</v>
      </c>
      <c r="L165" s="1">
        <v>3937</v>
      </c>
      <c r="M165" s="1">
        <v>355</v>
      </c>
      <c r="N165" s="1">
        <v>0</v>
      </c>
      <c r="P165" s="1" t="s">
        <v>627</v>
      </c>
      <c r="AT165" s="50">
        <v>45528</v>
      </c>
      <c r="AU165" s="139">
        <v>7</v>
      </c>
      <c r="AV165" s="139">
        <v>0</v>
      </c>
      <c r="AW165" s="139">
        <v>348</v>
      </c>
      <c r="AX165" s="139">
        <v>0</v>
      </c>
      <c r="AY165" s="139">
        <v>8</v>
      </c>
      <c r="AZ165" s="139">
        <v>0</v>
      </c>
      <c r="BA165" s="139">
        <v>457</v>
      </c>
      <c r="BB165" s="139">
        <v>0</v>
      </c>
      <c r="BC165" s="139">
        <v>8</v>
      </c>
      <c r="BD165" s="139">
        <v>0</v>
      </c>
      <c r="BE165" s="139">
        <v>158</v>
      </c>
      <c r="BF165" s="139">
        <v>0</v>
      </c>
    </row>
    <row r="166" spans="1:58">
      <c r="A166" s="1">
        <v>2024</v>
      </c>
      <c r="B166" s="1" t="s">
        <v>17</v>
      </c>
      <c r="C166" s="1" t="s">
        <v>18</v>
      </c>
      <c r="D166" s="1" t="s">
        <v>641</v>
      </c>
      <c r="E166" s="6">
        <v>45301</v>
      </c>
      <c r="F166" s="1" t="s">
        <v>38</v>
      </c>
      <c r="G166" s="1" t="s">
        <v>1194</v>
      </c>
      <c r="H166" s="1">
        <v>27</v>
      </c>
      <c r="I166" s="1">
        <v>27</v>
      </c>
      <c r="J166" s="1">
        <v>1</v>
      </c>
      <c r="K166" s="1">
        <v>0</v>
      </c>
      <c r="L166" s="1">
        <v>5807</v>
      </c>
      <c r="M166" s="1">
        <v>736</v>
      </c>
      <c r="N166" s="1">
        <v>1</v>
      </c>
      <c r="P166" s="1" t="s">
        <v>45</v>
      </c>
      <c r="AT166" s="50">
        <v>45530</v>
      </c>
      <c r="AU166" s="139">
        <v>31</v>
      </c>
      <c r="AV166" s="139">
        <v>0</v>
      </c>
      <c r="AW166" s="139">
        <v>1993</v>
      </c>
      <c r="AX166" s="139">
        <v>0</v>
      </c>
      <c r="AY166" s="139">
        <v>10</v>
      </c>
      <c r="AZ166" s="139">
        <v>0</v>
      </c>
      <c r="BA166" s="139">
        <v>616</v>
      </c>
      <c r="BB166" s="139">
        <v>0</v>
      </c>
      <c r="BC166" s="139">
        <v>36</v>
      </c>
      <c r="BD166" s="139">
        <v>1</v>
      </c>
      <c r="BE166" s="139">
        <v>1102</v>
      </c>
      <c r="BF166" s="139">
        <v>4</v>
      </c>
    </row>
    <row r="167" spans="1:58">
      <c r="A167" s="1">
        <v>2024</v>
      </c>
      <c r="B167" s="1" t="s">
        <v>17</v>
      </c>
      <c r="C167" s="1" t="s">
        <v>18</v>
      </c>
      <c r="D167" s="1" t="s">
        <v>641</v>
      </c>
      <c r="E167" s="6">
        <v>45302</v>
      </c>
      <c r="F167" s="1" t="s">
        <v>64</v>
      </c>
      <c r="G167" s="1" t="s">
        <v>708</v>
      </c>
      <c r="H167" s="1">
        <v>4</v>
      </c>
      <c r="I167" s="1">
        <v>4</v>
      </c>
      <c r="J167" s="1">
        <v>0</v>
      </c>
      <c r="K167" s="1">
        <v>0</v>
      </c>
      <c r="L167" s="1">
        <v>9033</v>
      </c>
      <c r="M167" s="1">
        <v>276</v>
      </c>
      <c r="N167" s="1">
        <v>0</v>
      </c>
      <c r="P167" s="1" t="s">
        <v>633</v>
      </c>
      <c r="AT167" s="50">
        <v>45531</v>
      </c>
      <c r="AU167" s="139">
        <v>44</v>
      </c>
      <c r="AV167" s="139">
        <v>4</v>
      </c>
      <c r="AW167" s="139">
        <v>2805</v>
      </c>
      <c r="AX167" s="139">
        <v>32</v>
      </c>
      <c r="AY167" s="139">
        <v>10</v>
      </c>
      <c r="AZ167" s="139">
        <v>0</v>
      </c>
      <c r="BA167" s="139">
        <v>582</v>
      </c>
      <c r="BB167" s="139">
        <v>0</v>
      </c>
      <c r="BC167" s="139">
        <v>37</v>
      </c>
      <c r="BD167" s="139">
        <v>0</v>
      </c>
      <c r="BE167" s="139">
        <v>1139</v>
      </c>
      <c r="BF167" s="139">
        <v>0</v>
      </c>
    </row>
    <row r="168" spans="1:58">
      <c r="A168" s="1">
        <v>2024</v>
      </c>
      <c r="B168" s="1" t="s">
        <v>17</v>
      </c>
      <c r="C168" s="1" t="s">
        <v>18</v>
      </c>
      <c r="D168" s="1" t="s">
        <v>641</v>
      </c>
      <c r="E168" s="6">
        <v>45302</v>
      </c>
      <c r="F168" s="1" t="s">
        <v>64</v>
      </c>
      <c r="G168" s="1" t="s">
        <v>603</v>
      </c>
      <c r="H168" s="1">
        <v>1</v>
      </c>
      <c r="I168" s="1">
        <v>1</v>
      </c>
      <c r="J168" s="1">
        <v>0</v>
      </c>
      <c r="K168" s="1">
        <v>0</v>
      </c>
      <c r="L168" s="1">
        <v>1000</v>
      </c>
      <c r="M168" s="1">
        <v>47</v>
      </c>
      <c r="N168" s="1">
        <v>0</v>
      </c>
      <c r="P168" s="1" t="s">
        <v>629</v>
      </c>
      <c r="AT168" s="50">
        <v>45532</v>
      </c>
      <c r="AU168" s="139">
        <v>32</v>
      </c>
      <c r="AV168" s="139">
        <v>0</v>
      </c>
      <c r="AW168" s="139">
        <v>1830</v>
      </c>
      <c r="AX168" s="139">
        <v>0</v>
      </c>
      <c r="AY168" s="139">
        <v>10</v>
      </c>
      <c r="AZ168" s="139">
        <v>0</v>
      </c>
      <c r="BA168" s="139">
        <v>524</v>
      </c>
      <c r="BB168" s="139">
        <v>0</v>
      </c>
      <c r="BC168" s="139">
        <v>37</v>
      </c>
      <c r="BD168" s="139">
        <v>2</v>
      </c>
      <c r="BE168" s="139">
        <v>984</v>
      </c>
      <c r="BF168" s="139">
        <v>8</v>
      </c>
    </row>
    <row r="169" spans="1:58">
      <c r="A169" s="1">
        <v>2024</v>
      </c>
      <c r="B169" s="1" t="s">
        <v>17</v>
      </c>
      <c r="C169" s="1" t="s">
        <v>18</v>
      </c>
      <c r="D169" s="1" t="s">
        <v>641</v>
      </c>
      <c r="E169" s="6">
        <v>45302</v>
      </c>
      <c r="F169" s="1" t="s">
        <v>64</v>
      </c>
      <c r="G169" s="1" t="s">
        <v>55</v>
      </c>
      <c r="H169" s="1">
        <v>14</v>
      </c>
      <c r="I169" s="1">
        <v>14</v>
      </c>
      <c r="J169" s="1">
        <v>0</v>
      </c>
      <c r="K169" s="1">
        <v>0</v>
      </c>
      <c r="L169" s="1">
        <v>2235</v>
      </c>
      <c r="M169" s="1">
        <v>427</v>
      </c>
      <c r="N169" s="1">
        <v>0</v>
      </c>
      <c r="P169" s="1" t="s">
        <v>633</v>
      </c>
      <c r="AT169" s="50">
        <v>45533</v>
      </c>
      <c r="AU169" s="139">
        <v>39</v>
      </c>
      <c r="AV169" s="139">
        <v>0</v>
      </c>
      <c r="AW169" s="139">
        <v>1667</v>
      </c>
      <c r="AX169" s="139">
        <v>0</v>
      </c>
      <c r="AY169" s="139">
        <v>12</v>
      </c>
      <c r="AZ169" s="139">
        <v>0</v>
      </c>
      <c r="BA169" s="139">
        <v>602</v>
      </c>
      <c r="BB169" s="139">
        <v>0</v>
      </c>
      <c r="BC169" s="139">
        <v>34</v>
      </c>
      <c r="BD169" s="139">
        <v>0</v>
      </c>
      <c r="BE169" s="139">
        <v>1002</v>
      </c>
      <c r="BF169" s="139">
        <v>0</v>
      </c>
    </row>
    <row r="170" spans="1:58">
      <c r="A170" s="1">
        <v>2024</v>
      </c>
      <c r="B170" s="1" t="s">
        <v>17</v>
      </c>
      <c r="C170" s="1" t="s">
        <v>18</v>
      </c>
      <c r="D170" s="1" t="s">
        <v>641</v>
      </c>
      <c r="E170" s="6">
        <v>45302</v>
      </c>
      <c r="F170" s="1" t="s">
        <v>64</v>
      </c>
      <c r="G170" s="1" t="s">
        <v>621</v>
      </c>
      <c r="H170" s="1">
        <v>1</v>
      </c>
      <c r="I170" s="1">
        <v>1</v>
      </c>
      <c r="J170" s="1">
        <v>0</v>
      </c>
      <c r="K170" s="1">
        <v>0</v>
      </c>
      <c r="L170" s="1">
        <v>1140</v>
      </c>
      <c r="M170" s="1">
        <v>94</v>
      </c>
      <c r="N170" s="1">
        <v>0</v>
      </c>
      <c r="P170" s="1" t="s">
        <v>629</v>
      </c>
      <c r="AT170" s="50">
        <v>45534</v>
      </c>
      <c r="AU170" s="139">
        <v>39</v>
      </c>
      <c r="AV170" s="139">
        <v>1</v>
      </c>
      <c r="AW170" s="139">
        <v>2012</v>
      </c>
      <c r="AX170" s="139">
        <v>5</v>
      </c>
      <c r="AY170" s="139">
        <v>12</v>
      </c>
      <c r="AZ170" s="139">
        <v>1</v>
      </c>
      <c r="BA170" s="139">
        <v>728</v>
      </c>
      <c r="BB170" s="139">
        <v>5</v>
      </c>
      <c r="BC170" s="139">
        <v>40</v>
      </c>
      <c r="BD170" s="139">
        <v>0</v>
      </c>
      <c r="BE170" s="139">
        <v>1294</v>
      </c>
      <c r="BF170" s="139">
        <v>0</v>
      </c>
    </row>
    <row r="171" spans="1:58">
      <c r="A171" s="1">
        <v>2024</v>
      </c>
      <c r="B171" s="1" t="s">
        <v>17</v>
      </c>
      <c r="C171" s="1" t="s">
        <v>18</v>
      </c>
      <c r="D171" s="1" t="s">
        <v>641</v>
      </c>
      <c r="E171" s="6">
        <v>45302</v>
      </c>
      <c r="F171" s="1" t="s">
        <v>64</v>
      </c>
      <c r="G171" s="1" t="s">
        <v>58</v>
      </c>
      <c r="H171" s="1">
        <v>11</v>
      </c>
      <c r="I171" s="1">
        <v>11</v>
      </c>
      <c r="J171" s="1">
        <v>0</v>
      </c>
      <c r="K171" s="1">
        <v>0</v>
      </c>
      <c r="L171" s="1">
        <v>6481</v>
      </c>
      <c r="M171" s="1">
        <v>464</v>
      </c>
      <c r="N171" s="1">
        <v>0</v>
      </c>
      <c r="P171" s="1" t="s">
        <v>629</v>
      </c>
      <c r="AT171" s="50">
        <v>45535</v>
      </c>
      <c r="AU171" s="139">
        <v>6</v>
      </c>
      <c r="AV171" s="139">
        <v>0</v>
      </c>
      <c r="AW171" s="139">
        <v>325</v>
      </c>
      <c r="AX171" s="139">
        <v>0</v>
      </c>
      <c r="AY171" s="139">
        <v>12</v>
      </c>
      <c r="AZ171" s="139">
        <v>0</v>
      </c>
      <c r="BA171" s="139">
        <v>569</v>
      </c>
      <c r="BB171" s="139">
        <v>0</v>
      </c>
      <c r="BC171" s="139">
        <v>0</v>
      </c>
      <c r="BD171" s="139">
        <v>0</v>
      </c>
      <c r="BE171" s="139">
        <v>0</v>
      </c>
      <c r="BF171" s="139">
        <v>0</v>
      </c>
    </row>
    <row r="172" spans="1:58">
      <c r="A172" s="1">
        <v>2024</v>
      </c>
      <c r="B172" s="1" t="s">
        <v>17</v>
      </c>
      <c r="C172" s="1" t="s">
        <v>18</v>
      </c>
      <c r="D172" s="1" t="s">
        <v>641</v>
      </c>
      <c r="E172" s="6">
        <v>45302</v>
      </c>
      <c r="F172" s="1" t="s">
        <v>64</v>
      </c>
      <c r="G172" s="1" t="s">
        <v>505</v>
      </c>
      <c r="H172" s="1">
        <v>13</v>
      </c>
      <c r="I172" s="1">
        <v>13</v>
      </c>
      <c r="J172" s="1">
        <v>0</v>
      </c>
      <c r="K172" s="1">
        <v>0</v>
      </c>
      <c r="L172" s="1">
        <v>19927</v>
      </c>
      <c r="M172" s="1">
        <v>873</v>
      </c>
      <c r="N172" s="1">
        <v>0</v>
      </c>
      <c r="P172" s="1" t="s">
        <v>628</v>
      </c>
      <c r="AT172" s="50">
        <v>45537</v>
      </c>
      <c r="AU172" s="139">
        <v>28</v>
      </c>
      <c r="AV172" s="139">
        <v>0</v>
      </c>
      <c r="AW172" s="139">
        <v>1276</v>
      </c>
      <c r="AX172" s="139">
        <v>0</v>
      </c>
      <c r="AY172" s="139">
        <v>12</v>
      </c>
      <c r="AZ172" s="139">
        <v>0</v>
      </c>
      <c r="BA172" s="139">
        <v>653</v>
      </c>
      <c r="BB172" s="139">
        <v>0</v>
      </c>
      <c r="BC172" s="139">
        <v>35</v>
      </c>
      <c r="BD172" s="139">
        <v>1</v>
      </c>
      <c r="BE172" s="139">
        <v>1112</v>
      </c>
      <c r="BF172" s="139">
        <v>6</v>
      </c>
    </row>
    <row r="173" spans="1:58">
      <c r="A173" s="1">
        <v>2024</v>
      </c>
      <c r="B173" s="1" t="s">
        <v>17</v>
      </c>
      <c r="C173" s="1" t="s">
        <v>18</v>
      </c>
      <c r="D173" s="1" t="s">
        <v>641</v>
      </c>
      <c r="E173" s="6">
        <v>45302</v>
      </c>
      <c r="F173" s="1" t="s">
        <v>64</v>
      </c>
      <c r="G173" s="1" t="s">
        <v>502</v>
      </c>
      <c r="H173" s="1">
        <v>4</v>
      </c>
      <c r="I173" s="1">
        <v>4</v>
      </c>
      <c r="J173" s="1">
        <v>0</v>
      </c>
      <c r="K173" s="1">
        <v>0</v>
      </c>
      <c r="L173" s="1">
        <v>7274</v>
      </c>
      <c r="M173" s="1">
        <v>274</v>
      </c>
      <c r="N173" s="1">
        <v>0</v>
      </c>
      <c r="P173" s="1" t="s">
        <v>633</v>
      </c>
      <c r="AT173" s="50">
        <v>45538</v>
      </c>
      <c r="AU173" s="139">
        <v>39</v>
      </c>
      <c r="AV173" s="139">
        <v>0</v>
      </c>
      <c r="AW173" s="139">
        <v>1975</v>
      </c>
      <c r="AX173" s="139">
        <v>0</v>
      </c>
      <c r="AY173" s="139">
        <v>12</v>
      </c>
      <c r="AZ173" s="139">
        <v>1</v>
      </c>
      <c r="BA173" s="139">
        <v>671</v>
      </c>
      <c r="BB173" s="139">
        <v>3</v>
      </c>
      <c r="BC173" s="139">
        <v>37</v>
      </c>
      <c r="BD173" s="139">
        <v>2</v>
      </c>
      <c r="BE173" s="139">
        <v>1160</v>
      </c>
      <c r="BF173" s="139">
        <v>10</v>
      </c>
    </row>
    <row r="174" spans="1:58">
      <c r="A174" s="1">
        <v>2024</v>
      </c>
      <c r="B174" s="1" t="s">
        <v>17</v>
      </c>
      <c r="C174" s="1" t="s">
        <v>18</v>
      </c>
      <c r="D174" s="1" t="s">
        <v>641</v>
      </c>
      <c r="E174" s="6">
        <v>45302</v>
      </c>
      <c r="F174" s="1" t="s">
        <v>64</v>
      </c>
      <c r="G174" s="1" t="s">
        <v>599</v>
      </c>
      <c r="H174" s="1">
        <v>9</v>
      </c>
      <c r="I174" s="1">
        <v>9</v>
      </c>
      <c r="J174" s="1">
        <v>1</v>
      </c>
      <c r="K174" s="1">
        <v>0</v>
      </c>
      <c r="L174" s="1">
        <v>4108</v>
      </c>
      <c r="M174" s="1">
        <v>258</v>
      </c>
      <c r="N174" s="1">
        <v>3</v>
      </c>
      <c r="P174" s="1" t="s">
        <v>629</v>
      </c>
      <c r="AT174" s="50">
        <v>45539</v>
      </c>
      <c r="AU174" s="139">
        <v>41</v>
      </c>
      <c r="AV174" s="139">
        <v>0</v>
      </c>
      <c r="AW174" s="139">
        <v>2131</v>
      </c>
      <c r="AX174" s="139">
        <v>0</v>
      </c>
      <c r="AY174" s="139">
        <v>12</v>
      </c>
      <c r="AZ174" s="139">
        <v>0</v>
      </c>
      <c r="BA174" s="139">
        <v>745</v>
      </c>
      <c r="BB174" s="139">
        <v>0</v>
      </c>
      <c r="BC174" s="139">
        <v>33</v>
      </c>
      <c r="BD174" s="139">
        <v>4</v>
      </c>
      <c r="BE174" s="139">
        <v>962</v>
      </c>
      <c r="BF174" s="139">
        <v>18</v>
      </c>
    </row>
    <row r="175" spans="1:58">
      <c r="A175" s="1">
        <v>2024</v>
      </c>
      <c r="B175" s="1" t="s">
        <v>17</v>
      </c>
      <c r="C175" s="1" t="s">
        <v>18</v>
      </c>
      <c r="D175" s="1" t="s">
        <v>641</v>
      </c>
      <c r="E175" s="6">
        <v>45302</v>
      </c>
      <c r="F175" s="1" t="s">
        <v>64</v>
      </c>
      <c r="G175" s="1" t="s">
        <v>484</v>
      </c>
      <c r="H175" s="1">
        <v>17</v>
      </c>
      <c r="I175" s="1">
        <v>17</v>
      </c>
      <c r="J175" s="1">
        <v>0</v>
      </c>
      <c r="K175" s="1">
        <v>0</v>
      </c>
      <c r="L175" s="1">
        <v>129324</v>
      </c>
      <c r="M175" s="1">
        <v>1308</v>
      </c>
      <c r="N175" s="1">
        <v>0</v>
      </c>
      <c r="P175" s="1" t="s">
        <v>629</v>
      </c>
      <c r="AT175" s="50">
        <v>45540</v>
      </c>
      <c r="AU175" s="139">
        <v>26</v>
      </c>
      <c r="AV175" s="139">
        <v>0</v>
      </c>
      <c r="AW175" s="139">
        <v>1520</v>
      </c>
      <c r="AX175" s="139">
        <v>0</v>
      </c>
      <c r="AY175" s="139">
        <v>12</v>
      </c>
      <c r="AZ175" s="139">
        <v>0</v>
      </c>
      <c r="BA175" s="139">
        <v>650</v>
      </c>
      <c r="BB175" s="139">
        <v>0</v>
      </c>
      <c r="BC175" s="139">
        <v>36</v>
      </c>
      <c r="BD175" s="139">
        <v>1</v>
      </c>
      <c r="BE175" s="139">
        <v>1115</v>
      </c>
      <c r="BF175" s="139">
        <v>5</v>
      </c>
    </row>
    <row r="176" spans="1:58">
      <c r="A176" s="1">
        <v>2024</v>
      </c>
      <c r="B176" s="1" t="s">
        <v>17</v>
      </c>
      <c r="C176" s="1" t="s">
        <v>18</v>
      </c>
      <c r="D176" s="1" t="s">
        <v>641</v>
      </c>
      <c r="E176" s="6">
        <v>45302</v>
      </c>
      <c r="F176" s="1" t="s">
        <v>64</v>
      </c>
      <c r="G176" s="1" t="s">
        <v>61</v>
      </c>
      <c r="H176" s="1">
        <v>5</v>
      </c>
      <c r="I176" s="1">
        <v>5</v>
      </c>
      <c r="J176" s="1">
        <v>0</v>
      </c>
      <c r="K176" s="1">
        <v>0</v>
      </c>
      <c r="L176" s="1">
        <v>1572</v>
      </c>
      <c r="M176" s="1">
        <v>220</v>
      </c>
      <c r="N176" s="1">
        <v>0</v>
      </c>
      <c r="P176" s="1" t="s">
        <v>629</v>
      </c>
      <c r="AT176" s="50">
        <v>45541</v>
      </c>
      <c r="AU176" s="139">
        <v>42</v>
      </c>
      <c r="AV176" s="139">
        <v>0</v>
      </c>
      <c r="AW176" s="139">
        <v>2386</v>
      </c>
      <c r="AX176" s="139">
        <v>0</v>
      </c>
      <c r="AY176" s="139">
        <v>12</v>
      </c>
      <c r="AZ176" s="139">
        <v>1</v>
      </c>
      <c r="BA176" s="139">
        <v>714</v>
      </c>
      <c r="BB176" s="139">
        <v>8</v>
      </c>
      <c r="BC176" s="139">
        <v>27</v>
      </c>
      <c r="BD176" s="139">
        <v>0</v>
      </c>
      <c r="BE176" s="139">
        <v>598</v>
      </c>
      <c r="BF176" s="139">
        <v>0</v>
      </c>
    </row>
    <row r="177" spans="1:58">
      <c r="A177" s="1">
        <v>2024</v>
      </c>
      <c r="B177" s="1" t="s">
        <v>17</v>
      </c>
      <c r="C177" s="1" t="s">
        <v>18</v>
      </c>
      <c r="D177" s="1" t="s">
        <v>641</v>
      </c>
      <c r="E177" s="6">
        <v>45302</v>
      </c>
      <c r="F177" s="1" t="s">
        <v>64</v>
      </c>
      <c r="G177" s="1" t="s">
        <v>537</v>
      </c>
      <c r="H177" s="1">
        <v>1</v>
      </c>
      <c r="I177" s="1">
        <v>1</v>
      </c>
      <c r="J177" s="1">
        <v>0</v>
      </c>
      <c r="K177" s="1">
        <v>0</v>
      </c>
      <c r="L177" s="1">
        <v>3800</v>
      </c>
      <c r="M177" s="1">
        <v>68</v>
      </c>
      <c r="N177" s="1">
        <v>0</v>
      </c>
      <c r="P177" s="1" t="s">
        <v>632</v>
      </c>
      <c r="AT177" s="50">
        <v>45542</v>
      </c>
      <c r="AU177" s="139">
        <v>8</v>
      </c>
      <c r="AV177" s="139">
        <v>0</v>
      </c>
      <c r="AW177" s="139">
        <v>376</v>
      </c>
      <c r="AX177" s="139">
        <v>0</v>
      </c>
      <c r="AY177" s="139">
        <v>11</v>
      </c>
      <c r="AZ177" s="139">
        <v>0</v>
      </c>
      <c r="BA177" s="139">
        <v>666</v>
      </c>
      <c r="BB177" s="139">
        <v>0</v>
      </c>
      <c r="BC177" s="139">
        <v>11</v>
      </c>
      <c r="BD177" s="139">
        <v>0</v>
      </c>
      <c r="BE177" s="139">
        <v>282</v>
      </c>
      <c r="BF177" s="139">
        <v>0</v>
      </c>
    </row>
    <row r="178" spans="1:58">
      <c r="A178" s="1">
        <v>2024</v>
      </c>
      <c r="B178" s="1" t="s">
        <v>17</v>
      </c>
      <c r="C178" s="1" t="s">
        <v>18</v>
      </c>
      <c r="D178" s="1" t="s">
        <v>641</v>
      </c>
      <c r="E178" s="6">
        <v>45302</v>
      </c>
      <c r="F178" s="1" t="s">
        <v>64</v>
      </c>
      <c r="G178" s="1" t="s">
        <v>600</v>
      </c>
      <c r="H178" s="1">
        <v>4</v>
      </c>
      <c r="I178" s="1">
        <v>4</v>
      </c>
      <c r="J178" s="1">
        <v>0</v>
      </c>
      <c r="K178" s="1">
        <v>0</v>
      </c>
      <c r="L178" s="1">
        <v>4972</v>
      </c>
      <c r="M178" s="1">
        <v>171</v>
      </c>
      <c r="N178" s="1">
        <v>0</v>
      </c>
      <c r="P178" s="1" t="s">
        <v>630</v>
      </c>
      <c r="AT178" s="50">
        <v>45544</v>
      </c>
      <c r="AU178" s="139">
        <v>33</v>
      </c>
      <c r="AV178" s="139">
        <v>0</v>
      </c>
      <c r="AW178" s="139">
        <v>1481</v>
      </c>
      <c r="AX178" s="139">
        <v>0</v>
      </c>
      <c r="AY178" s="139">
        <v>12</v>
      </c>
      <c r="AZ178" s="139">
        <v>1</v>
      </c>
      <c r="BA178" s="139">
        <v>809</v>
      </c>
      <c r="BB178" s="139">
        <v>7</v>
      </c>
      <c r="BC178" s="139">
        <v>36</v>
      </c>
      <c r="BD178" s="139">
        <v>0</v>
      </c>
      <c r="BE178" s="139">
        <v>939</v>
      </c>
      <c r="BF178" s="139">
        <v>0</v>
      </c>
    </row>
    <row r="179" spans="1:58">
      <c r="A179" s="1">
        <v>2024</v>
      </c>
      <c r="B179" s="1" t="s">
        <v>17</v>
      </c>
      <c r="C179" s="1" t="s">
        <v>18</v>
      </c>
      <c r="D179" s="1" t="s">
        <v>641</v>
      </c>
      <c r="E179" s="6">
        <v>45302</v>
      </c>
      <c r="F179" s="1" t="s">
        <v>8</v>
      </c>
      <c r="G179" s="1" t="s">
        <v>601</v>
      </c>
      <c r="H179" s="1">
        <v>13</v>
      </c>
      <c r="I179" s="1">
        <v>13</v>
      </c>
      <c r="J179" s="1">
        <v>1</v>
      </c>
      <c r="K179" s="1">
        <v>0</v>
      </c>
      <c r="L179" s="1">
        <v>15272</v>
      </c>
      <c r="M179" s="1">
        <v>1074</v>
      </c>
      <c r="N179" s="1">
        <v>25</v>
      </c>
      <c r="P179" s="1" t="s">
        <v>627</v>
      </c>
      <c r="AT179" s="50">
        <v>45545</v>
      </c>
      <c r="AU179" s="139">
        <v>38</v>
      </c>
      <c r="AV179" s="139">
        <v>0</v>
      </c>
      <c r="AW179" s="139">
        <v>1925</v>
      </c>
      <c r="AX179" s="139">
        <v>0</v>
      </c>
      <c r="AY179" s="139">
        <v>12</v>
      </c>
      <c r="AZ179" s="139">
        <v>1</v>
      </c>
      <c r="BA179" s="139">
        <v>575</v>
      </c>
      <c r="BB179" s="139">
        <v>5</v>
      </c>
      <c r="BC179" s="139">
        <v>35</v>
      </c>
      <c r="BD179" s="139">
        <v>1</v>
      </c>
      <c r="BE179" s="139">
        <v>1215</v>
      </c>
      <c r="BF179" s="139">
        <v>4</v>
      </c>
    </row>
    <row r="180" spans="1:58">
      <c r="A180" s="1">
        <v>2024</v>
      </c>
      <c r="B180" s="1" t="s">
        <v>17</v>
      </c>
      <c r="C180" s="1" t="s">
        <v>18</v>
      </c>
      <c r="D180" s="1" t="s">
        <v>641</v>
      </c>
      <c r="E180" s="6">
        <v>45302</v>
      </c>
      <c r="F180" s="1" t="s">
        <v>38</v>
      </c>
      <c r="G180" s="1" t="s">
        <v>54</v>
      </c>
      <c r="H180" s="1">
        <v>31</v>
      </c>
      <c r="I180" s="1">
        <v>31</v>
      </c>
      <c r="J180" s="1">
        <v>1</v>
      </c>
      <c r="K180" s="1">
        <v>0</v>
      </c>
      <c r="L180" s="1">
        <v>3401</v>
      </c>
      <c r="M180" s="1">
        <v>580</v>
      </c>
      <c r="N180" s="1">
        <v>3</v>
      </c>
      <c r="P180" s="1" t="s">
        <v>45</v>
      </c>
      <c r="AT180" s="50">
        <v>45546</v>
      </c>
      <c r="AU180" s="139">
        <v>32</v>
      </c>
      <c r="AV180" s="139">
        <v>1</v>
      </c>
      <c r="AW180" s="139">
        <v>1459</v>
      </c>
      <c r="AX180" s="139">
        <v>20</v>
      </c>
      <c r="AY180" s="139">
        <v>12</v>
      </c>
      <c r="AZ180" s="139">
        <v>0</v>
      </c>
      <c r="BA180" s="139">
        <v>631</v>
      </c>
      <c r="BB180" s="139">
        <v>0</v>
      </c>
      <c r="BC180" s="139">
        <v>32</v>
      </c>
      <c r="BD180" s="139">
        <v>1</v>
      </c>
      <c r="BE180" s="139">
        <v>751</v>
      </c>
      <c r="BF180" s="139">
        <v>3</v>
      </c>
    </row>
    <row r="181" spans="1:58">
      <c r="A181" s="1">
        <v>2024</v>
      </c>
      <c r="B181" s="1" t="s">
        <v>17</v>
      </c>
      <c r="C181" s="1" t="s">
        <v>18</v>
      </c>
      <c r="D181" s="1" t="s">
        <v>641</v>
      </c>
      <c r="E181" s="6">
        <v>45302</v>
      </c>
      <c r="F181" s="1" t="s">
        <v>38</v>
      </c>
      <c r="G181" s="1" t="s">
        <v>1194</v>
      </c>
      <c r="H181" s="1">
        <v>18</v>
      </c>
      <c r="I181" s="1">
        <v>18</v>
      </c>
      <c r="J181" s="1">
        <v>2</v>
      </c>
      <c r="K181" s="1">
        <v>0</v>
      </c>
      <c r="L181" s="1">
        <v>11724</v>
      </c>
      <c r="M181" s="1">
        <v>564</v>
      </c>
      <c r="N181" s="1">
        <v>8</v>
      </c>
      <c r="P181" s="1" t="s">
        <v>45</v>
      </c>
      <c r="AT181" s="50">
        <v>45547</v>
      </c>
      <c r="AU181" s="139">
        <v>39</v>
      </c>
      <c r="AV181" s="139">
        <v>0</v>
      </c>
      <c r="AW181" s="139">
        <v>1866</v>
      </c>
      <c r="AX181" s="139">
        <v>0</v>
      </c>
      <c r="AY181" s="139">
        <v>12</v>
      </c>
      <c r="AZ181" s="139">
        <v>0</v>
      </c>
      <c r="BA181" s="139">
        <v>903</v>
      </c>
      <c r="BB181" s="139">
        <v>0</v>
      </c>
      <c r="BC181" s="139">
        <v>34</v>
      </c>
      <c r="BD181" s="139">
        <v>1</v>
      </c>
      <c r="BE181" s="139">
        <v>857</v>
      </c>
      <c r="BF181" s="139">
        <v>3</v>
      </c>
    </row>
    <row r="182" spans="1:58">
      <c r="A182" s="1">
        <v>2024</v>
      </c>
      <c r="B182" s="1" t="s">
        <v>17</v>
      </c>
      <c r="C182" s="1" t="s">
        <v>18</v>
      </c>
      <c r="D182" s="1" t="s">
        <v>641</v>
      </c>
      <c r="E182" s="6">
        <v>45302</v>
      </c>
      <c r="F182" s="1" t="s">
        <v>38</v>
      </c>
      <c r="G182" s="1" t="s">
        <v>611</v>
      </c>
      <c r="H182" s="1">
        <v>1</v>
      </c>
      <c r="I182" s="1">
        <v>1</v>
      </c>
      <c r="J182" s="1">
        <v>0</v>
      </c>
      <c r="K182" s="1">
        <v>0</v>
      </c>
      <c r="L182" s="1">
        <v>194</v>
      </c>
      <c r="M182" s="1">
        <v>0</v>
      </c>
      <c r="N182" s="1">
        <v>0</v>
      </c>
      <c r="P182" s="1" t="s">
        <v>45</v>
      </c>
      <c r="AT182" s="50">
        <v>45548</v>
      </c>
      <c r="AU182" s="139">
        <v>42</v>
      </c>
      <c r="AV182" s="139">
        <v>0</v>
      </c>
      <c r="AW182" s="139">
        <v>1737</v>
      </c>
      <c r="AX182" s="139">
        <v>0</v>
      </c>
      <c r="AY182" s="139">
        <v>10</v>
      </c>
      <c r="AZ182" s="139">
        <v>0</v>
      </c>
      <c r="BA182" s="139">
        <v>489</v>
      </c>
      <c r="BB182" s="139">
        <v>0</v>
      </c>
      <c r="BC182" s="139">
        <v>19</v>
      </c>
      <c r="BD182" s="139">
        <v>0</v>
      </c>
      <c r="BE182" s="139">
        <v>458</v>
      </c>
      <c r="BF182" s="139">
        <v>0</v>
      </c>
    </row>
    <row r="183" spans="1:58">
      <c r="A183" s="1">
        <v>2024</v>
      </c>
      <c r="B183" s="1" t="s">
        <v>17</v>
      </c>
      <c r="C183" s="1" t="s">
        <v>18</v>
      </c>
      <c r="D183" s="1" t="s">
        <v>641</v>
      </c>
      <c r="E183" s="6">
        <v>45303</v>
      </c>
      <c r="F183" s="1" t="s">
        <v>64</v>
      </c>
      <c r="G183" s="1" t="s">
        <v>1173</v>
      </c>
      <c r="H183" s="1">
        <v>2</v>
      </c>
      <c r="I183" s="1">
        <v>2</v>
      </c>
      <c r="J183" s="1">
        <v>0</v>
      </c>
      <c r="K183" s="1">
        <v>0</v>
      </c>
      <c r="L183" s="1">
        <v>108</v>
      </c>
      <c r="M183" s="1">
        <v>38</v>
      </c>
      <c r="N183" s="1">
        <v>0</v>
      </c>
      <c r="P183" s="1" t="s">
        <v>632</v>
      </c>
      <c r="AT183" s="50">
        <v>45549</v>
      </c>
      <c r="AU183" s="139">
        <v>5</v>
      </c>
      <c r="AV183" s="139">
        <v>1</v>
      </c>
      <c r="AW183" s="139">
        <v>248</v>
      </c>
      <c r="AX183" s="139">
        <v>1</v>
      </c>
      <c r="AY183" s="139">
        <v>11</v>
      </c>
      <c r="AZ183" s="139">
        <v>0</v>
      </c>
      <c r="BA183" s="139">
        <v>771</v>
      </c>
      <c r="BB183" s="139">
        <v>0</v>
      </c>
      <c r="BC183" s="139">
        <v>0</v>
      </c>
      <c r="BD183" s="139">
        <v>0</v>
      </c>
      <c r="BE183" s="139">
        <v>0</v>
      </c>
      <c r="BF183" s="139">
        <v>0</v>
      </c>
    </row>
    <row r="184" spans="1:58">
      <c r="A184" s="1">
        <v>2024</v>
      </c>
      <c r="B184" s="1" t="s">
        <v>17</v>
      </c>
      <c r="C184" s="1" t="s">
        <v>18</v>
      </c>
      <c r="D184" s="1" t="s">
        <v>641</v>
      </c>
      <c r="E184" s="6">
        <v>45303</v>
      </c>
      <c r="F184" s="1" t="s">
        <v>64</v>
      </c>
      <c r="G184" s="1" t="s">
        <v>613</v>
      </c>
      <c r="H184" s="1">
        <v>2</v>
      </c>
      <c r="I184" s="1">
        <v>2</v>
      </c>
      <c r="J184" s="1">
        <v>0</v>
      </c>
      <c r="K184" s="1">
        <v>0</v>
      </c>
      <c r="L184" s="1">
        <v>768</v>
      </c>
      <c r="M184" s="1">
        <v>67</v>
      </c>
      <c r="N184" s="1">
        <v>0</v>
      </c>
      <c r="P184" s="1" t="s">
        <v>632</v>
      </c>
      <c r="AT184" s="50">
        <v>45551</v>
      </c>
      <c r="AU184" s="139">
        <v>34</v>
      </c>
      <c r="AV184" s="139">
        <v>1</v>
      </c>
      <c r="AW184" s="139">
        <v>1229</v>
      </c>
      <c r="AX184" s="139">
        <v>1</v>
      </c>
      <c r="AY184" s="139">
        <v>8</v>
      </c>
      <c r="AZ184" s="139">
        <v>0</v>
      </c>
      <c r="BA184" s="139">
        <v>335</v>
      </c>
      <c r="BB184" s="139">
        <v>0</v>
      </c>
      <c r="BC184" s="139">
        <v>20</v>
      </c>
      <c r="BD184" s="139">
        <v>1</v>
      </c>
      <c r="BE184" s="139">
        <v>528</v>
      </c>
      <c r="BF184" s="139">
        <v>5</v>
      </c>
    </row>
    <row r="185" spans="1:58">
      <c r="A185" s="1">
        <v>2024</v>
      </c>
      <c r="B185" s="1" t="s">
        <v>17</v>
      </c>
      <c r="C185" s="1" t="s">
        <v>18</v>
      </c>
      <c r="D185" s="1" t="s">
        <v>641</v>
      </c>
      <c r="E185" s="6">
        <v>45303</v>
      </c>
      <c r="F185" s="1" t="s">
        <v>64</v>
      </c>
      <c r="G185" s="1" t="s">
        <v>55</v>
      </c>
      <c r="H185" s="1">
        <v>6</v>
      </c>
      <c r="I185" s="1">
        <v>6</v>
      </c>
      <c r="J185" s="1">
        <v>0</v>
      </c>
      <c r="K185" s="1">
        <v>0</v>
      </c>
      <c r="L185" s="1">
        <v>845</v>
      </c>
      <c r="M185" s="1">
        <v>167</v>
      </c>
      <c r="N185" s="1">
        <v>0</v>
      </c>
      <c r="P185" s="1" t="s">
        <v>633</v>
      </c>
      <c r="AT185" s="50">
        <v>45553</v>
      </c>
      <c r="AU185" s="139">
        <v>42</v>
      </c>
      <c r="AV185" s="139">
        <v>0</v>
      </c>
      <c r="AW185" s="139">
        <v>1899</v>
      </c>
      <c r="AX185" s="139">
        <v>0</v>
      </c>
      <c r="AY185" s="139">
        <v>12</v>
      </c>
      <c r="AZ185" s="139">
        <v>0</v>
      </c>
      <c r="BA185" s="139">
        <v>676</v>
      </c>
      <c r="BB185" s="139">
        <v>0</v>
      </c>
      <c r="BC185" s="139">
        <v>31</v>
      </c>
      <c r="BD185" s="139">
        <v>2</v>
      </c>
      <c r="BE185" s="139">
        <v>1079</v>
      </c>
      <c r="BF185" s="139">
        <v>11</v>
      </c>
    </row>
    <row r="186" spans="1:58">
      <c r="A186" s="1">
        <v>2024</v>
      </c>
      <c r="B186" s="1" t="s">
        <v>17</v>
      </c>
      <c r="C186" s="1" t="s">
        <v>18</v>
      </c>
      <c r="D186" s="1" t="s">
        <v>641</v>
      </c>
      <c r="E186" s="6">
        <v>45303</v>
      </c>
      <c r="F186" s="1" t="s">
        <v>64</v>
      </c>
      <c r="G186" s="1" t="s">
        <v>56</v>
      </c>
      <c r="H186" s="1">
        <v>1</v>
      </c>
      <c r="I186" s="1">
        <v>1</v>
      </c>
      <c r="J186" s="1">
        <v>1</v>
      </c>
      <c r="K186" s="1">
        <v>0</v>
      </c>
      <c r="L186" s="1">
        <v>6</v>
      </c>
      <c r="M186" s="1">
        <v>6</v>
      </c>
      <c r="N186" s="1">
        <v>4</v>
      </c>
      <c r="P186" s="1" t="s">
        <v>628</v>
      </c>
      <c r="AT186" s="50">
        <v>45554</v>
      </c>
      <c r="AU186" s="139">
        <v>32</v>
      </c>
      <c r="AV186" s="139">
        <v>1</v>
      </c>
      <c r="AW186" s="139">
        <v>1978</v>
      </c>
      <c r="AX186" s="139">
        <v>3</v>
      </c>
      <c r="AY186" s="139">
        <v>12</v>
      </c>
      <c r="AZ186" s="139">
        <v>0</v>
      </c>
      <c r="BA186" s="139">
        <v>674</v>
      </c>
      <c r="BB186" s="139">
        <v>0</v>
      </c>
      <c r="BC186" s="139">
        <v>41</v>
      </c>
      <c r="BD186" s="139">
        <v>0</v>
      </c>
      <c r="BE186" s="139">
        <v>1506</v>
      </c>
      <c r="BF186" s="139">
        <v>0</v>
      </c>
    </row>
    <row r="187" spans="1:58">
      <c r="A187" s="1">
        <v>2024</v>
      </c>
      <c r="B187" s="1" t="s">
        <v>17</v>
      </c>
      <c r="C187" s="1" t="s">
        <v>18</v>
      </c>
      <c r="D187" s="1" t="s">
        <v>641</v>
      </c>
      <c r="E187" s="6">
        <v>45303</v>
      </c>
      <c r="F187" s="1" t="s">
        <v>64</v>
      </c>
      <c r="G187" s="1" t="s">
        <v>58</v>
      </c>
      <c r="H187" s="1">
        <v>11</v>
      </c>
      <c r="I187" s="1">
        <v>11</v>
      </c>
      <c r="J187" s="1">
        <v>0</v>
      </c>
      <c r="K187" s="1">
        <v>0</v>
      </c>
      <c r="L187" s="1">
        <v>14299</v>
      </c>
      <c r="M187" s="1">
        <v>509</v>
      </c>
      <c r="N187" s="1">
        <v>0</v>
      </c>
      <c r="P187" s="1" t="s">
        <v>629</v>
      </c>
      <c r="AT187" s="50">
        <v>45555</v>
      </c>
      <c r="AU187" s="139">
        <v>41</v>
      </c>
      <c r="AV187" s="139">
        <v>0</v>
      </c>
      <c r="AW187" s="139">
        <v>2877</v>
      </c>
      <c r="AX187" s="139">
        <v>0</v>
      </c>
      <c r="AY187" s="139">
        <v>12</v>
      </c>
      <c r="AZ187" s="139">
        <v>1</v>
      </c>
      <c r="BA187" s="139">
        <v>350</v>
      </c>
      <c r="BB187" s="139">
        <v>6</v>
      </c>
      <c r="BC187" s="139">
        <v>36</v>
      </c>
      <c r="BD187" s="139">
        <v>1</v>
      </c>
      <c r="BE187" s="139">
        <v>736</v>
      </c>
      <c r="BF187" s="139">
        <v>5</v>
      </c>
    </row>
    <row r="188" spans="1:58">
      <c r="A188" s="1">
        <v>2024</v>
      </c>
      <c r="B188" s="1" t="s">
        <v>17</v>
      </c>
      <c r="C188" s="1" t="s">
        <v>18</v>
      </c>
      <c r="D188" s="1" t="s">
        <v>641</v>
      </c>
      <c r="E188" s="6">
        <v>45303</v>
      </c>
      <c r="F188" s="1" t="s">
        <v>64</v>
      </c>
      <c r="G188" s="1" t="s">
        <v>502</v>
      </c>
      <c r="H188" s="1">
        <v>5</v>
      </c>
      <c r="I188" s="1">
        <v>5</v>
      </c>
      <c r="J188" s="1">
        <v>0</v>
      </c>
      <c r="K188" s="1">
        <v>0</v>
      </c>
      <c r="L188" s="1">
        <v>9233</v>
      </c>
      <c r="M188" s="1">
        <v>331</v>
      </c>
      <c r="N188" s="1">
        <v>0</v>
      </c>
      <c r="P188" s="1" t="s">
        <v>633</v>
      </c>
      <c r="AT188" s="50">
        <v>45556</v>
      </c>
      <c r="AU188" s="139">
        <v>0</v>
      </c>
      <c r="AV188" s="139">
        <v>0</v>
      </c>
      <c r="AW188" s="139">
        <v>0</v>
      </c>
      <c r="AX188" s="139">
        <v>0</v>
      </c>
      <c r="AY188" s="139">
        <v>9</v>
      </c>
      <c r="AZ188" s="139">
        <v>0</v>
      </c>
      <c r="BA188" s="139">
        <v>328</v>
      </c>
      <c r="BB188" s="139">
        <v>0</v>
      </c>
      <c r="BC188" s="139">
        <v>8</v>
      </c>
      <c r="BD188" s="139">
        <v>0</v>
      </c>
      <c r="BE188" s="139">
        <v>192</v>
      </c>
      <c r="BF188" s="139">
        <v>0</v>
      </c>
    </row>
    <row r="189" spans="1:58">
      <c r="A189" s="1">
        <v>2024</v>
      </c>
      <c r="B189" s="1" t="s">
        <v>17</v>
      </c>
      <c r="C189" s="1" t="s">
        <v>18</v>
      </c>
      <c r="D189" s="1" t="s">
        <v>641</v>
      </c>
      <c r="E189" s="6">
        <v>45303</v>
      </c>
      <c r="F189" s="1" t="s">
        <v>64</v>
      </c>
      <c r="G189" s="1" t="s">
        <v>599</v>
      </c>
      <c r="H189" s="1">
        <v>1</v>
      </c>
      <c r="I189" s="1">
        <v>1</v>
      </c>
      <c r="J189" s="1">
        <v>0</v>
      </c>
      <c r="K189" s="1">
        <v>0</v>
      </c>
      <c r="L189" s="1">
        <v>1222</v>
      </c>
      <c r="M189" s="1">
        <v>114</v>
      </c>
      <c r="N189" s="1">
        <v>0</v>
      </c>
      <c r="P189" s="1" t="s">
        <v>629</v>
      </c>
      <c r="AT189" s="50">
        <v>45558</v>
      </c>
      <c r="AU189" s="139">
        <v>39</v>
      </c>
      <c r="AV189" s="139">
        <v>0</v>
      </c>
      <c r="AW189" s="139">
        <v>1876</v>
      </c>
      <c r="AX189" s="139">
        <v>0</v>
      </c>
      <c r="AY189" s="139">
        <v>12</v>
      </c>
      <c r="AZ189" s="139">
        <v>1</v>
      </c>
      <c r="BA189" s="139">
        <v>619</v>
      </c>
      <c r="BB189" s="139">
        <v>20</v>
      </c>
      <c r="BC189" s="139">
        <v>37</v>
      </c>
      <c r="BD189" s="139">
        <v>2</v>
      </c>
      <c r="BE189" s="139">
        <v>1063</v>
      </c>
      <c r="BF189" s="139">
        <v>14</v>
      </c>
    </row>
    <row r="190" spans="1:58">
      <c r="A190" s="1">
        <v>2024</v>
      </c>
      <c r="B190" s="1" t="s">
        <v>17</v>
      </c>
      <c r="C190" s="1" t="s">
        <v>18</v>
      </c>
      <c r="D190" s="1" t="s">
        <v>641</v>
      </c>
      <c r="E190" s="6">
        <v>45303</v>
      </c>
      <c r="F190" s="1" t="s">
        <v>64</v>
      </c>
      <c r="G190" s="1" t="s">
        <v>484</v>
      </c>
      <c r="H190" s="1">
        <v>23</v>
      </c>
      <c r="I190" s="1">
        <v>23</v>
      </c>
      <c r="J190" s="1">
        <v>0</v>
      </c>
      <c r="K190" s="1">
        <v>0</v>
      </c>
      <c r="L190" s="1">
        <v>162904</v>
      </c>
      <c r="M190" s="1">
        <v>1466</v>
      </c>
      <c r="N190" s="1">
        <v>0</v>
      </c>
      <c r="P190" s="1" t="s">
        <v>629</v>
      </c>
      <c r="AT190" s="50">
        <v>45559</v>
      </c>
      <c r="AU190" s="139">
        <v>40</v>
      </c>
      <c r="AV190" s="139">
        <v>0</v>
      </c>
      <c r="AW190" s="139">
        <v>1676</v>
      </c>
      <c r="AX190" s="139">
        <v>0</v>
      </c>
      <c r="AY190" s="139">
        <v>12</v>
      </c>
      <c r="AZ190" s="139">
        <v>0</v>
      </c>
      <c r="BA190" s="139">
        <v>490</v>
      </c>
      <c r="BB190" s="139">
        <v>0</v>
      </c>
      <c r="BC190" s="139">
        <v>37</v>
      </c>
      <c r="BD190" s="139">
        <v>1</v>
      </c>
      <c r="BE190" s="139">
        <v>1150</v>
      </c>
      <c r="BF190" s="139">
        <v>4</v>
      </c>
    </row>
    <row r="191" spans="1:58">
      <c r="A191" s="1">
        <v>2024</v>
      </c>
      <c r="B191" s="1" t="s">
        <v>17</v>
      </c>
      <c r="C191" s="1" t="s">
        <v>18</v>
      </c>
      <c r="D191" s="1" t="s">
        <v>641</v>
      </c>
      <c r="E191" s="6">
        <v>45303</v>
      </c>
      <c r="F191" s="1" t="s">
        <v>64</v>
      </c>
      <c r="G191" s="1" t="s">
        <v>61</v>
      </c>
      <c r="H191" s="1">
        <v>6</v>
      </c>
      <c r="I191" s="1">
        <v>6</v>
      </c>
      <c r="J191" s="1">
        <v>0</v>
      </c>
      <c r="K191" s="1">
        <v>0</v>
      </c>
      <c r="L191" s="1">
        <v>20527</v>
      </c>
      <c r="M191" s="1">
        <v>511</v>
      </c>
      <c r="N191" s="1">
        <v>0</v>
      </c>
      <c r="P191" s="1" t="s">
        <v>629</v>
      </c>
      <c r="AT191" s="50">
        <v>45560</v>
      </c>
      <c r="AU191" s="139">
        <v>38</v>
      </c>
      <c r="AV191" s="139">
        <v>0</v>
      </c>
      <c r="AW191" s="139">
        <v>1741</v>
      </c>
      <c r="AX191" s="139">
        <v>0</v>
      </c>
      <c r="AY191" s="139">
        <v>14</v>
      </c>
      <c r="AZ191" s="139">
        <v>1</v>
      </c>
      <c r="BA191" s="139">
        <v>755</v>
      </c>
      <c r="BB191" s="139">
        <v>20</v>
      </c>
      <c r="BC191" s="139">
        <v>33</v>
      </c>
      <c r="BD191" s="139">
        <v>0</v>
      </c>
      <c r="BE191" s="139">
        <v>1017</v>
      </c>
      <c r="BF191" s="139">
        <v>0</v>
      </c>
    </row>
    <row r="192" spans="1:58">
      <c r="A192" s="1">
        <v>2024</v>
      </c>
      <c r="B192" s="1" t="s">
        <v>17</v>
      </c>
      <c r="C192" s="1" t="s">
        <v>18</v>
      </c>
      <c r="D192" s="1" t="s">
        <v>641</v>
      </c>
      <c r="E192" s="6">
        <v>45303</v>
      </c>
      <c r="F192" s="1" t="s">
        <v>64</v>
      </c>
      <c r="G192" s="1" t="s">
        <v>619</v>
      </c>
      <c r="H192" s="1">
        <v>4</v>
      </c>
      <c r="I192" s="1">
        <v>4</v>
      </c>
      <c r="J192" s="1">
        <v>0</v>
      </c>
      <c r="K192" s="1">
        <v>0</v>
      </c>
      <c r="L192" s="1">
        <v>12413</v>
      </c>
      <c r="M192" s="1">
        <v>246</v>
      </c>
      <c r="N192" s="1">
        <v>0</v>
      </c>
      <c r="P192" s="1" t="s">
        <v>629</v>
      </c>
      <c r="AT192" s="50">
        <v>45561</v>
      </c>
      <c r="AU192" s="139">
        <v>38</v>
      </c>
      <c r="AV192" s="139">
        <v>0</v>
      </c>
      <c r="AW192" s="139">
        <v>1766</v>
      </c>
      <c r="AX192" s="139">
        <v>0</v>
      </c>
      <c r="AY192" s="139">
        <v>12</v>
      </c>
      <c r="AZ192" s="139">
        <v>0</v>
      </c>
      <c r="BA192" s="139">
        <v>501</v>
      </c>
      <c r="BB192" s="139">
        <v>0</v>
      </c>
      <c r="BC192" s="139">
        <v>34</v>
      </c>
      <c r="BD192" s="139">
        <v>1</v>
      </c>
      <c r="BE192" s="139">
        <v>1073</v>
      </c>
      <c r="BF192" s="139">
        <v>6</v>
      </c>
    </row>
    <row r="193" spans="1:58">
      <c r="A193" s="1">
        <v>2024</v>
      </c>
      <c r="B193" s="1" t="s">
        <v>17</v>
      </c>
      <c r="C193" s="1" t="s">
        <v>18</v>
      </c>
      <c r="D193" s="1" t="s">
        <v>641</v>
      </c>
      <c r="E193" s="6">
        <v>45303</v>
      </c>
      <c r="F193" s="1" t="s">
        <v>64</v>
      </c>
      <c r="G193" s="1" t="s">
        <v>1209</v>
      </c>
      <c r="H193" s="1">
        <v>1</v>
      </c>
      <c r="I193" s="1">
        <v>1</v>
      </c>
      <c r="J193" s="1">
        <v>0</v>
      </c>
      <c r="K193" s="1">
        <v>0</v>
      </c>
      <c r="L193" s="1">
        <v>10104</v>
      </c>
      <c r="M193" s="1">
        <v>97</v>
      </c>
      <c r="N193" s="1">
        <v>0</v>
      </c>
      <c r="P193" s="1" t="s">
        <v>630</v>
      </c>
      <c r="AT193" s="50">
        <v>45562</v>
      </c>
      <c r="AU193" s="139">
        <v>36</v>
      </c>
      <c r="AV193" s="139">
        <v>0</v>
      </c>
      <c r="AW193" s="139">
        <v>1737</v>
      </c>
      <c r="AX193" s="139">
        <v>0</v>
      </c>
      <c r="AY193" s="139">
        <v>13</v>
      </c>
      <c r="AZ193" s="139">
        <v>0</v>
      </c>
      <c r="BA193" s="139">
        <v>644</v>
      </c>
      <c r="BB193" s="139">
        <v>0</v>
      </c>
      <c r="BC193" s="139">
        <v>35</v>
      </c>
      <c r="BD193" s="139">
        <v>0</v>
      </c>
      <c r="BE193" s="139">
        <v>1092</v>
      </c>
      <c r="BF193" s="139">
        <v>0</v>
      </c>
    </row>
    <row r="194" spans="1:58">
      <c r="A194" s="1">
        <v>2024</v>
      </c>
      <c r="B194" s="1" t="s">
        <v>17</v>
      </c>
      <c r="C194" s="1" t="s">
        <v>18</v>
      </c>
      <c r="D194" s="1" t="s">
        <v>641</v>
      </c>
      <c r="E194" s="6">
        <v>45303</v>
      </c>
      <c r="F194" s="1" t="s">
        <v>64</v>
      </c>
      <c r="G194" s="1" t="s">
        <v>600</v>
      </c>
      <c r="H194" s="1">
        <v>5</v>
      </c>
      <c r="I194" s="1">
        <v>5</v>
      </c>
      <c r="J194" s="1">
        <v>0</v>
      </c>
      <c r="K194" s="1">
        <v>0</v>
      </c>
      <c r="L194" s="1">
        <v>7341</v>
      </c>
      <c r="M194" s="1">
        <v>374</v>
      </c>
      <c r="N194" s="1">
        <v>0</v>
      </c>
      <c r="P194" s="1" t="s">
        <v>630</v>
      </c>
      <c r="AT194" s="50">
        <v>45565</v>
      </c>
      <c r="AU194" s="139">
        <v>17</v>
      </c>
      <c r="AV194" s="139">
        <v>3</v>
      </c>
      <c r="AW194" s="139">
        <v>556</v>
      </c>
      <c r="AX194" s="139">
        <v>60</v>
      </c>
      <c r="AY194" s="139">
        <v>0</v>
      </c>
      <c r="AZ194" s="139">
        <v>0</v>
      </c>
      <c r="BA194" s="139">
        <v>0</v>
      </c>
      <c r="BB194" s="139">
        <v>0</v>
      </c>
      <c r="BC194" s="139">
        <v>13</v>
      </c>
      <c r="BD194" s="139">
        <v>0</v>
      </c>
      <c r="BE194" s="139">
        <v>475</v>
      </c>
      <c r="BF194" s="139">
        <v>0</v>
      </c>
    </row>
    <row r="195" spans="1:58">
      <c r="A195" s="1">
        <v>2024</v>
      </c>
      <c r="B195" s="1" t="s">
        <v>17</v>
      </c>
      <c r="C195" s="1" t="s">
        <v>18</v>
      </c>
      <c r="D195" s="1" t="s">
        <v>641</v>
      </c>
      <c r="E195" s="6">
        <v>45303</v>
      </c>
      <c r="F195" s="1" t="s">
        <v>8</v>
      </c>
      <c r="G195" s="1" t="s">
        <v>601</v>
      </c>
      <c r="H195" s="1">
        <v>12</v>
      </c>
      <c r="I195" s="1">
        <v>12</v>
      </c>
      <c r="J195" s="1">
        <v>0</v>
      </c>
      <c r="K195" s="1">
        <v>0</v>
      </c>
      <c r="L195" s="1">
        <v>17286</v>
      </c>
      <c r="M195" s="1">
        <v>787</v>
      </c>
      <c r="N195" s="1">
        <v>0</v>
      </c>
      <c r="P195" s="1" t="s">
        <v>627</v>
      </c>
      <c r="AT195" s="50">
        <v>45569</v>
      </c>
      <c r="AU195" s="139">
        <v>27</v>
      </c>
      <c r="AV195" s="139">
        <v>1</v>
      </c>
      <c r="AW195" s="139">
        <v>940</v>
      </c>
      <c r="AX195" s="139">
        <v>20</v>
      </c>
      <c r="AY195" s="139">
        <v>0</v>
      </c>
      <c r="AZ195" s="139">
        <v>0</v>
      </c>
      <c r="BA195" s="139">
        <v>0</v>
      </c>
      <c r="BB195" s="139">
        <v>0</v>
      </c>
      <c r="BC195" s="139">
        <v>13</v>
      </c>
      <c r="BD195" s="139">
        <v>0</v>
      </c>
      <c r="BE195" s="139">
        <v>579</v>
      </c>
      <c r="BF195" s="139">
        <v>0</v>
      </c>
    </row>
    <row r="196" spans="1:58">
      <c r="A196" s="1">
        <v>2024</v>
      </c>
      <c r="B196" s="1" t="s">
        <v>17</v>
      </c>
      <c r="C196" s="1" t="s">
        <v>18</v>
      </c>
      <c r="D196" s="1" t="s">
        <v>641</v>
      </c>
      <c r="E196" s="6">
        <v>45303</v>
      </c>
      <c r="F196" s="1" t="s">
        <v>38</v>
      </c>
      <c r="G196" s="1" t="s">
        <v>54</v>
      </c>
      <c r="H196" s="1">
        <v>31</v>
      </c>
      <c r="I196" s="1">
        <v>31</v>
      </c>
      <c r="J196" s="1">
        <v>1</v>
      </c>
      <c r="K196" s="1">
        <v>0</v>
      </c>
      <c r="L196" s="1">
        <v>24203</v>
      </c>
      <c r="M196" s="1">
        <v>934</v>
      </c>
      <c r="N196" s="1">
        <v>3</v>
      </c>
      <c r="P196" s="1" t="s">
        <v>45</v>
      </c>
      <c r="AT196" s="50">
        <v>45570</v>
      </c>
      <c r="AU196" s="139">
        <v>6</v>
      </c>
      <c r="AV196" s="139">
        <v>1</v>
      </c>
      <c r="AW196" s="139">
        <v>233</v>
      </c>
      <c r="AX196" s="139">
        <v>20</v>
      </c>
      <c r="AY196" s="139">
        <v>0</v>
      </c>
      <c r="AZ196" s="139">
        <v>0</v>
      </c>
      <c r="BA196" s="139">
        <v>0</v>
      </c>
      <c r="BB196" s="139">
        <v>0</v>
      </c>
      <c r="BC196" s="139">
        <v>0</v>
      </c>
      <c r="BD196" s="139">
        <v>0</v>
      </c>
      <c r="BE196" s="139">
        <v>0</v>
      </c>
      <c r="BF196" s="139">
        <v>0</v>
      </c>
    </row>
    <row r="197" spans="1:58">
      <c r="A197" s="1">
        <v>2024</v>
      </c>
      <c r="B197" s="1" t="s">
        <v>17</v>
      </c>
      <c r="C197" s="1" t="s">
        <v>18</v>
      </c>
      <c r="D197" s="1" t="s">
        <v>641</v>
      </c>
      <c r="E197" s="6">
        <v>45303</v>
      </c>
      <c r="F197" s="1" t="s">
        <v>38</v>
      </c>
      <c r="G197" s="1" t="s">
        <v>1194</v>
      </c>
      <c r="H197" s="1">
        <v>18</v>
      </c>
      <c r="I197" s="1">
        <v>18</v>
      </c>
      <c r="J197" s="1">
        <v>0</v>
      </c>
      <c r="K197" s="1">
        <v>0</v>
      </c>
      <c r="L197" s="1">
        <v>17927</v>
      </c>
      <c r="M197" s="1">
        <v>738</v>
      </c>
      <c r="N197" s="1">
        <v>0</v>
      </c>
      <c r="P197" s="1" t="s">
        <v>45</v>
      </c>
      <c r="AT197" s="50">
        <v>45572</v>
      </c>
      <c r="AU197" s="139">
        <v>31</v>
      </c>
      <c r="AV197" s="139">
        <v>0</v>
      </c>
      <c r="AW197" s="139">
        <v>1035</v>
      </c>
      <c r="AX197" s="139">
        <v>0</v>
      </c>
      <c r="AY197" s="139">
        <v>15</v>
      </c>
      <c r="AZ197" s="139">
        <v>0</v>
      </c>
      <c r="BA197" s="139">
        <v>816</v>
      </c>
      <c r="BB197" s="139">
        <v>0</v>
      </c>
      <c r="BC197" s="139">
        <v>13</v>
      </c>
      <c r="BD197" s="139">
        <v>0</v>
      </c>
      <c r="BE197" s="139">
        <v>383</v>
      </c>
      <c r="BF197" s="139">
        <v>0</v>
      </c>
    </row>
    <row r="198" spans="1:58">
      <c r="A198" s="1">
        <v>2024</v>
      </c>
      <c r="B198" s="1" t="s">
        <v>17</v>
      </c>
      <c r="C198" s="1" t="s">
        <v>18</v>
      </c>
      <c r="D198" s="1" t="s">
        <v>640</v>
      </c>
      <c r="E198" s="6">
        <v>45304</v>
      </c>
      <c r="F198" s="1" t="s">
        <v>64</v>
      </c>
      <c r="G198" s="1" t="s">
        <v>613</v>
      </c>
      <c r="H198" s="1">
        <v>3</v>
      </c>
      <c r="I198" s="1">
        <v>3</v>
      </c>
      <c r="J198" s="1">
        <v>0</v>
      </c>
      <c r="K198" s="1">
        <v>0</v>
      </c>
      <c r="L198" s="1">
        <v>262</v>
      </c>
      <c r="M198" s="1">
        <v>60</v>
      </c>
      <c r="N198" s="1">
        <v>0</v>
      </c>
      <c r="P198" s="1" t="s">
        <v>632</v>
      </c>
      <c r="AT198" s="50">
        <v>45573</v>
      </c>
      <c r="AU198" s="139">
        <v>24</v>
      </c>
      <c r="AV198" s="139">
        <v>0</v>
      </c>
      <c r="AW198" s="139">
        <v>989</v>
      </c>
      <c r="AX198" s="139">
        <v>0</v>
      </c>
      <c r="AY198" s="139">
        <v>15</v>
      </c>
      <c r="AZ198" s="139">
        <v>0</v>
      </c>
      <c r="BA198" s="139">
        <v>824</v>
      </c>
      <c r="BB198" s="139">
        <v>0</v>
      </c>
      <c r="BC198" s="139">
        <v>37</v>
      </c>
      <c r="BD198" s="139">
        <v>0</v>
      </c>
      <c r="BE198" s="139">
        <v>1019</v>
      </c>
      <c r="BF198" s="139">
        <v>0</v>
      </c>
    </row>
    <row r="199" spans="1:58">
      <c r="A199" s="1">
        <v>2024</v>
      </c>
      <c r="B199" s="1" t="s">
        <v>17</v>
      </c>
      <c r="C199" s="1" t="s">
        <v>18</v>
      </c>
      <c r="D199" s="1" t="s">
        <v>640</v>
      </c>
      <c r="E199" s="6">
        <v>45304</v>
      </c>
      <c r="F199" s="1" t="s">
        <v>64</v>
      </c>
      <c r="G199" s="1" t="s">
        <v>55</v>
      </c>
      <c r="H199" s="1">
        <v>2</v>
      </c>
      <c r="I199" s="1">
        <v>2</v>
      </c>
      <c r="J199" s="1">
        <v>2</v>
      </c>
      <c r="K199" s="1">
        <v>0</v>
      </c>
      <c r="L199" s="1">
        <v>553</v>
      </c>
      <c r="M199" s="1">
        <v>40</v>
      </c>
      <c r="N199" s="1">
        <v>7</v>
      </c>
      <c r="P199" s="1" t="s">
        <v>633</v>
      </c>
      <c r="AT199" s="50">
        <v>45574</v>
      </c>
      <c r="AU199" s="139">
        <v>25</v>
      </c>
      <c r="AV199" s="139">
        <v>0</v>
      </c>
      <c r="AW199" s="139">
        <v>808</v>
      </c>
      <c r="AX199" s="139">
        <v>0</v>
      </c>
      <c r="AY199" s="139">
        <v>15</v>
      </c>
      <c r="AZ199" s="139">
        <v>0</v>
      </c>
      <c r="BA199" s="139">
        <v>832</v>
      </c>
      <c r="BB199" s="139">
        <v>0</v>
      </c>
      <c r="BC199" s="139">
        <v>41</v>
      </c>
      <c r="BD199" s="139">
        <v>2</v>
      </c>
      <c r="BE199" s="139">
        <v>1338</v>
      </c>
      <c r="BF199" s="139">
        <v>9</v>
      </c>
    </row>
    <row r="200" spans="1:58">
      <c r="A200" s="1">
        <v>2024</v>
      </c>
      <c r="B200" s="1" t="s">
        <v>17</v>
      </c>
      <c r="C200" s="1" t="s">
        <v>18</v>
      </c>
      <c r="D200" s="1" t="s">
        <v>640</v>
      </c>
      <c r="E200" s="6">
        <v>45304</v>
      </c>
      <c r="F200" s="1" t="s">
        <v>64</v>
      </c>
      <c r="G200" s="1" t="s">
        <v>56</v>
      </c>
      <c r="H200" s="1">
        <v>1</v>
      </c>
      <c r="I200" s="1">
        <v>1</v>
      </c>
      <c r="J200" s="1">
        <v>0</v>
      </c>
      <c r="K200" s="1">
        <v>0</v>
      </c>
      <c r="L200" s="1">
        <v>35</v>
      </c>
      <c r="M200" s="1">
        <v>20</v>
      </c>
      <c r="N200" s="1">
        <v>0</v>
      </c>
      <c r="P200" s="1" t="s">
        <v>628</v>
      </c>
      <c r="AT200" s="50">
        <v>45575</v>
      </c>
      <c r="AU200" s="139">
        <v>28</v>
      </c>
      <c r="AV200" s="139">
        <v>0</v>
      </c>
      <c r="AW200" s="139">
        <v>1120</v>
      </c>
      <c r="AX200" s="139">
        <v>0</v>
      </c>
      <c r="AY200" s="139">
        <v>16</v>
      </c>
      <c r="AZ200" s="139">
        <v>0</v>
      </c>
      <c r="BA200" s="139">
        <v>796</v>
      </c>
      <c r="BB200" s="139">
        <v>0</v>
      </c>
      <c r="BC200" s="139">
        <v>32</v>
      </c>
      <c r="BD200" s="139">
        <v>2</v>
      </c>
      <c r="BE200" s="139">
        <v>938</v>
      </c>
      <c r="BF200" s="139">
        <v>8</v>
      </c>
    </row>
    <row r="201" spans="1:58">
      <c r="A201" s="1">
        <v>2024</v>
      </c>
      <c r="B201" s="1" t="s">
        <v>17</v>
      </c>
      <c r="C201" s="1" t="s">
        <v>18</v>
      </c>
      <c r="D201" s="1" t="s">
        <v>640</v>
      </c>
      <c r="E201" s="6">
        <v>45304</v>
      </c>
      <c r="F201" s="1" t="s">
        <v>64</v>
      </c>
      <c r="G201" s="1" t="s">
        <v>62</v>
      </c>
      <c r="H201" s="1">
        <v>1</v>
      </c>
      <c r="I201" s="1">
        <v>1</v>
      </c>
      <c r="J201" s="1">
        <v>0</v>
      </c>
      <c r="K201" s="1">
        <v>0</v>
      </c>
      <c r="L201" s="1">
        <v>2348</v>
      </c>
      <c r="M201" s="1">
        <v>53</v>
      </c>
      <c r="N201" s="1">
        <v>0</v>
      </c>
      <c r="P201" s="1" t="s">
        <v>629</v>
      </c>
      <c r="AT201" s="50">
        <v>45576</v>
      </c>
      <c r="AU201" s="139">
        <v>25</v>
      </c>
      <c r="AV201" s="139">
        <v>1</v>
      </c>
      <c r="AW201" s="139">
        <v>1053</v>
      </c>
      <c r="AX201" s="139">
        <v>15</v>
      </c>
      <c r="AY201" s="139">
        <v>15</v>
      </c>
      <c r="AZ201" s="139">
        <v>1</v>
      </c>
      <c r="BA201" s="139">
        <v>1059</v>
      </c>
      <c r="BB201" s="139">
        <v>1</v>
      </c>
      <c r="BC201" s="139">
        <v>43</v>
      </c>
      <c r="BD201" s="139">
        <v>2</v>
      </c>
      <c r="BE201" s="139">
        <v>1245</v>
      </c>
      <c r="BF201" s="139">
        <v>15</v>
      </c>
    </row>
    <row r="202" spans="1:58">
      <c r="A202" s="1">
        <v>2024</v>
      </c>
      <c r="B202" s="1" t="s">
        <v>17</v>
      </c>
      <c r="C202" s="1" t="s">
        <v>18</v>
      </c>
      <c r="D202" s="1" t="s">
        <v>640</v>
      </c>
      <c r="E202" s="6">
        <v>45304</v>
      </c>
      <c r="F202" s="1" t="s">
        <v>64</v>
      </c>
      <c r="G202" s="1" t="s">
        <v>58</v>
      </c>
      <c r="H202" s="1">
        <v>7</v>
      </c>
      <c r="I202" s="1">
        <v>7</v>
      </c>
      <c r="J202" s="1">
        <v>0</v>
      </c>
      <c r="K202" s="1">
        <v>0</v>
      </c>
      <c r="L202" s="1">
        <v>8093</v>
      </c>
      <c r="M202" s="1">
        <v>386</v>
      </c>
      <c r="N202" s="1">
        <v>0</v>
      </c>
      <c r="P202" s="1" t="s">
        <v>629</v>
      </c>
      <c r="AT202" s="50">
        <v>45577</v>
      </c>
      <c r="AU202" s="139">
        <v>0</v>
      </c>
      <c r="AV202" s="139">
        <v>0</v>
      </c>
      <c r="AW202" s="139">
        <v>0</v>
      </c>
      <c r="AX202" s="139">
        <v>0</v>
      </c>
      <c r="AY202" s="139">
        <v>11</v>
      </c>
      <c r="AZ202" s="139">
        <v>0</v>
      </c>
      <c r="BA202" s="139">
        <v>627</v>
      </c>
      <c r="BB202" s="139">
        <v>0</v>
      </c>
      <c r="BC202" s="139">
        <v>11</v>
      </c>
      <c r="BD202" s="139">
        <v>0</v>
      </c>
      <c r="BE202" s="139">
        <v>236</v>
      </c>
      <c r="BF202" s="139">
        <v>0</v>
      </c>
    </row>
    <row r="203" spans="1:58">
      <c r="A203" s="1">
        <v>2024</v>
      </c>
      <c r="B203" s="1" t="s">
        <v>17</v>
      </c>
      <c r="C203" s="1" t="s">
        <v>18</v>
      </c>
      <c r="D203" s="1" t="s">
        <v>640</v>
      </c>
      <c r="E203" s="6">
        <v>45304</v>
      </c>
      <c r="F203" s="1" t="s">
        <v>64</v>
      </c>
      <c r="G203" s="1" t="s">
        <v>1214</v>
      </c>
      <c r="H203" s="1">
        <v>1</v>
      </c>
      <c r="I203" s="1">
        <v>1</v>
      </c>
      <c r="J203" s="1">
        <v>0</v>
      </c>
      <c r="K203" s="1">
        <v>0</v>
      </c>
      <c r="L203" s="1">
        <v>294</v>
      </c>
      <c r="M203" s="1">
        <v>40</v>
      </c>
      <c r="N203" s="1">
        <v>0</v>
      </c>
      <c r="P203" s="1" t="s">
        <v>633</v>
      </c>
      <c r="AT203" s="50">
        <v>45579</v>
      </c>
      <c r="AU203" s="139">
        <v>20</v>
      </c>
      <c r="AV203" s="139">
        <v>1</v>
      </c>
      <c r="AW203" s="139">
        <v>629</v>
      </c>
      <c r="AX203" s="139">
        <v>1</v>
      </c>
      <c r="AY203" s="139">
        <v>14</v>
      </c>
      <c r="AZ203" s="139">
        <v>0</v>
      </c>
      <c r="BA203" s="139">
        <v>911</v>
      </c>
      <c r="BB203" s="139">
        <v>0</v>
      </c>
      <c r="BC203" s="139">
        <v>38</v>
      </c>
      <c r="BD203" s="139">
        <v>1</v>
      </c>
      <c r="BE203" s="139">
        <v>1317</v>
      </c>
      <c r="BF203" s="139">
        <v>5</v>
      </c>
    </row>
    <row r="204" spans="1:58">
      <c r="A204" s="1">
        <v>2024</v>
      </c>
      <c r="B204" s="1" t="s">
        <v>17</v>
      </c>
      <c r="C204" s="1" t="s">
        <v>18</v>
      </c>
      <c r="D204" s="1" t="s">
        <v>640</v>
      </c>
      <c r="E204" s="6">
        <v>45304</v>
      </c>
      <c r="F204" s="1" t="s">
        <v>64</v>
      </c>
      <c r="G204" s="1" t="s">
        <v>1213</v>
      </c>
      <c r="H204" s="1">
        <v>4</v>
      </c>
      <c r="I204" s="1">
        <v>4</v>
      </c>
      <c r="J204" s="1">
        <v>0</v>
      </c>
      <c r="K204" s="1">
        <v>0</v>
      </c>
      <c r="L204" s="1">
        <v>648</v>
      </c>
      <c r="M204" s="1">
        <v>118</v>
      </c>
      <c r="N204" s="1">
        <v>0</v>
      </c>
      <c r="P204" s="1" t="s">
        <v>628</v>
      </c>
      <c r="AT204" s="50">
        <v>45580</v>
      </c>
      <c r="AU204" s="139">
        <v>32</v>
      </c>
      <c r="AV204" s="139">
        <v>0</v>
      </c>
      <c r="AW204" s="139">
        <v>1576</v>
      </c>
      <c r="AX204" s="139">
        <v>0</v>
      </c>
      <c r="AY204" s="139">
        <v>15</v>
      </c>
      <c r="AZ204" s="139">
        <v>0</v>
      </c>
      <c r="BA204" s="139">
        <v>887</v>
      </c>
      <c r="BB204" s="139">
        <v>0</v>
      </c>
      <c r="BC204" s="139">
        <v>33</v>
      </c>
      <c r="BD204" s="139">
        <v>2</v>
      </c>
      <c r="BE204" s="139">
        <v>973</v>
      </c>
      <c r="BF204" s="139">
        <v>13</v>
      </c>
    </row>
    <row r="205" spans="1:58">
      <c r="A205" s="1">
        <v>2024</v>
      </c>
      <c r="B205" s="1" t="s">
        <v>17</v>
      </c>
      <c r="C205" s="1" t="s">
        <v>18</v>
      </c>
      <c r="D205" s="1" t="s">
        <v>640</v>
      </c>
      <c r="E205" s="6">
        <v>45304</v>
      </c>
      <c r="F205" s="1" t="s">
        <v>64</v>
      </c>
      <c r="G205" s="1" t="s">
        <v>502</v>
      </c>
      <c r="H205" s="1">
        <v>2</v>
      </c>
      <c r="I205" s="1">
        <v>2</v>
      </c>
      <c r="J205" s="1">
        <v>0</v>
      </c>
      <c r="K205" s="1">
        <v>0</v>
      </c>
      <c r="L205" s="1">
        <v>2317</v>
      </c>
      <c r="M205" s="1">
        <v>140</v>
      </c>
      <c r="N205" s="1">
        <v>0</v>
      </c>
      <c r="P205" s="1" t="s">
        <v>633</v>
      </c>
      <c r="AT205" s="50">
        <v>45581</v>
      </c>
      <c r="AU205" s="139">
        <v>32</v>
      </c>
      <c r="AV205" s="139">
        <v>0</v>
      </c>
      <c r="AW205" s="139">
        <v>1294</v>
      </c>
      <c r="AX205" s="139">
        <v>0</v>
      </c>
      <c r="AY205" s="139">
        <v>15</v>
      </c>
      <c r="AZ205" s="139">
        <v>0</v>
      </c>
      <c r="BA205" s="139">
        <v>909</v>
      </c>
      <c r="BB205" s="139">
        <v>0</v>
      </c>
      <c r="BC205" s="139">
        <v>32</v>
      </c>
      <c r="BD205" s="139">
        <v>0</v>
      </c>
      <c r="BE205" s="139">
        <v>1128</v>
      </c>
      <c r="BF205" s="139">
        <v>0</v>
      </c>
    </row>
    <row r="206" spans="1:58">
      <c r="A206" s="1">
        <v>2024</v>
      </c>
      <c r="B206" s="1" t="s">
        <v>17</v>
      </c>
      <c r="C206" s="1" t="s">
        <v>18</v>
      </c>
      <c r="D206" s="1" t="s">
        <v>640</v>
      </c>
      <c r="E206" s="6">
        <v>45304</v>
      </c>
      <c r="F206" s="1" t="s">
        <v>64</v>
      </c>
      <c r="G206" s="1" t="s">
        <v>604</v>
      </c>
      <c r="H206" s="1">
        <v>3</v>
      </c>
      <c r="I206" s="1">
        <v>3</v>
      </c>
      <c r="J206" s="1">
        <v>0</v>
      </c>
      <c r="K206" s="1">
        <v>0</v>
      </c>
      <c r="L206" s="1">
        <v>5975</v>
      </c>
      <c r="M206" s="1">
        <v>188</v>
      </c>
      <c r="N206" s="1">
        <v>0</v>
      </c>
      <c r="P206" s="1" t="s">
        <v>629</v>
      </c>
      <c r="AT206" s="50">
        <v>45582</v>
      </c>
      <c r="AU206" s="139">
        <v>34</v>
      </c>
      <c r="AV206" s="139">
        <v>1</v>
      </c>
      <c r="AW206" s="139">
        <v>1331</v>
      </c>
      <c r="AX206" s="139">
        <v>8</v>
      </c>
      <c r="AY206" s="139">
        <v>15</v>
      </c>
      <c r="AZ206" s="139">
        <v>0</v>
      </c>
      <c r="BA206" s="139">
        <v>932</v>
      </c>
      <c r="BB206" s="139">
        <v>0</v>
      </c>
      <c r="BC206" s="139">
        <v>14</v>
      </c>
      <c r="BD206" s="139">
        <v>0</v>
      </c>
      <c r="BE206" s="139">
        <v>386</v>
      </c>
      <c r="BF206" s="139">
        <v>0</v>
      </c>
    </row>
    <row r="207" spans="1:58">
      <c r="A207" s="1">
        <v>2024</v>
      </c>
      <c r="B207" s="1" t="s">
        <v>17</v>
      </c>
      <c r="C207" s="1" t="s">
        <v>18</v>
      </c>
      <c r="D207" s="1" t="s">
        <v>640</v>
      </c>
      <c r="E207" s="6">
        <v>45304</v>
      </c>
      <c r="F207" s="1" t="s">
        <v>64</v>
      </c>
      <c r="G207" s="1" t="s">
        <v>599</v>
      </c>
      <c r="H207" s="1">
        <v>1</v>
      </c>
      <c r="I207" s="1">
        <v>1</v>
      </c>
      <c r="J207" s="1">
        <v>0</v>
      </c>
      <c r="K207" s="1">
        <v>0</v>
      </c>
      <c r="L207" s="1">
        <v>4980</v>
      </c>
      <c r="M207" s="1">
        <v>68</v>
      </c>
      <c r="N207" s="1">
        <v>0</v>
      </c>
      <c r="P207" s="1" t="s">
        <v>629</v>
      </c>
      <c r="AT207" s="50">
        <v>45583</v>
      </c>
      <c r="AU207" s="139">
        <v>24</v>
      </c>
      <c r="AV207" s="139">
        <v>0</v>
      </c>
      <c r="AW207" s="139">
        <v>659</v>
      </c>
      <c r="AX207" s="139">
        <v>0</v>
      </c>
      <c r="AY207" s="139">
        <v>15</v>
      </c>
      <c r="AZ207" s="139">
        <v>0</v>
      </c>
      <c r="BA207" s="139">
        <v>922</v>
      </c>
      <c r="BB207" s="139">
        <v>0</v>
      </c>
      <c r="BC207" s="139">
        <v>40</v>
      </c>
      <c r="BD207" s="139">
        <v>2</v>
      </c>
      <c r="BE207" s="139">
        <v>996</v>
      </c>
      <c r="BF207" s="139">
        <v>11</v>
      </c>
    </row>
    <row r="208" spans="1:58">
      <c r="A208" s="1">
        <v>2024</v>
      </c>
      <c r="B208" s="1" t="s">
        <v>17</v>
      </c>
      <c r="C208" s="1" t="s">
        <v>18</v>
      </c>
      <c r="D208" s="1" t="s">
        <v>640</v>
      </c>
      <c r="E208" s="6">
        <v>45304</v>
      </c>
      <c r="F208" s="1" t="s">
        <v>64</v>
      </c>
      <c r="G208" s="1" t="s">
        <v>61</v>
      </c>
      <c r="H208" s="1">
        <v>1</v>
      </c>
      <c r="I208" s="1">
        <v>1</v>
      </c>
      <c r="J208" s="1">
        <v>0</v>
      </c>
      <c r="K208" s="1">
        <v>0</v>
      </c>
      <c r="L208" s="1">
        <v>105</v>
      </c>
      <c r="M208" s="1">
        <v>20</v>
      </c>
      <c r="N208" s="1">
        <v>0</v>
      </c>
      <c r="P208" s="1" t="s">
        <v>629</v>
      </c>
      <c r="AT208" s="50">
        <v>45584</v>
      </c>
      <c r="AU208" s="139">
        <v>0</v>
      </c>
      <c r="AV208" s="139">
        <v>0</v>
      </c>
      <c r="AW208" s="139">
        <v>0</v>
      </c>
      <c r="AX208" s="139">
        <v>0</v>
      </c>
      <c r="AY208" s="139">
        <v>10</v>
      </c>
      <c r="AZ208" s="139">
        <v>0</v>
      </c>
      <c r="BA208" s="139">
        <v>730</v>
      </c>
      <c r="BB208" s="139">
        <v>0</v>
      </c>
      <c r="BC208" s="139">
        <v>12</v>
      </c>
      <c r="BD208" s="139">
        <v>0</v>
      </c>
      <c r="BE208" s="139">
        <v>240</v>
      </c>
      <c r="BF208" s="139">
        <v>0</v>
      </c>
    </row>
    <row r="209" spans="1:58">
      <c r="A209" s="1">
        <v>2024</v>
      </c>
      <c r="B209" s="1" t="s">
        <v>17</v>
      </c>
      <c r="C209" s="1" t="s">
        <v>18</v>
      </c>
      <c r="D209" s="1" t="s">
        <v>640</v>
      </c>
      <c r="E209" s="6">
        <v>45304</v>
      </c>
      <c r="F209" s="1" t="s">
        <v>64</v>
      </c>
      <c r="G209" s="1" t="s">
        <v>57</v>
      </c>
      <c r="H209" s="1">
        <v>3</v>
      </c>
      <c r="I209" s="1">
        <v>3</v>
      </c>
      <c r="J209" s="1">
        <v>0</v>
      </c>
      <c r="K209" s="1">
        <v>0</v>
      </c>
      <c r="L209" s="1">
        <v>4511</v>
      </c>
      <c r="M209" s="1">
        <v>274</v>
      </c>
      <c r="N209" s="1">
        <v>0</v>
      </c>
      <c r="P209" s="1" t="s">
        <v>628</v>
      </c>
      <c r="AT209" s="50">
        <v>45586</v>
      </c>
      <c r="AU209" s="139">
        <v>24</v>
      </c>
      <c r="AV209" s="139">
        <v>0</v>
      </c>
      <c r="AW209" s="139">
        <v>1164</v>
      </c>
      <c r="AX209" s="139">
        <v>0</v>
      </c>
      <c r="AY209" s="139">
        <v>15</v>
      </c>
      <c r="AZ209" s="139">
        <v>0</v>
      </c>
      <c r="BA209" s="139">
        <v>865</v>
      </c>
      <c r="BB209" s="139">
        <v>0</v>
      </c>
      <c r="BC209" s="139">
        <v>39</v>
      </c>
      <c r="BD209" s="139">
        <v>0</v>
      </c>
      <c r="BE209" s="139">
        <v>1103</v>
      </c>
      <c r="BF209" s="139">
        <v>0</v>
      </c>
    </row>
    <row r="210" spans="1:58">
      <c r="A210" s="1">
        <v>2024</v>
      </c>
      <c r="B210" s="1" t="s">
        <v>17</v>
      </c>
      <c r="C210" s="1" t="s">
        <v>18</v>
      </c>
      <c r="D210" s="1" t="s">
        <v>640</v>
      </c>
      <c r="E210" s="6">
        <v>45304</v>
      </c>
      <c r="F210" s="1" t="s">
        <v>64</v>
      </c>
      <c r="G210" s="1" t="s">
        <v>614</v>
      </c>
      <c r="H210" s="1">
        <v>2</v>
      </c>
      <c r="I210" s="1">
        <v>2</v>
      </c>
      <c r="J210" s="1">
        <v>0</v>
      </c>
      <c r="K210" s="1">
        <v>0</v>
      </c>
      <c r="L210" s="1">
        <v>2601</v>
      </c>
      <c r="M210" s="1">
        <v>126</v>
      </c>
      <c r="N210" s="1">
        <v>0</v>
      </c>
      <c r="P210" s="1" t="s">
        <v>629</v>
      </c>
      <c r="AT210" s="50">
        <v>45587</v>
      </c>
      <c r="AU210" s="139">
        <v>37</v>
      </c>
      <c r="AV210" s="139">
        <v>0</v>
      </c>
      <c r="AW210" s="139">
        <v>1462</v>
      </c>
      <c r="AX210" s="139">
        <v>0</v>
      </c>
      <c r="AY210" s="139">
        <v>16</v>
      </c>
      <c r="AZ210" s="139">
        <v>2</v>
      </c>
      <c r="BA210" s="139">
        <v>826</v>
      </c>
      <c r="BB210" s="139">
        <v>16</v>
      </c>
      <c r="BC210" s="139">
        <v>35</v>
      </c>
      <c r="BD210" s="139">
        <v>2</v>
      </c>
      <c r="BE210" s="139">
        <v>989</v>
      </c>
      <c r="BF210" s="139">
        <v>12</v>
      </c>
    </row>
    <row r="211" spans="1:58">
      <c r="A211" s="1">
        <v>2024</v>
      </c>
      <c r="B211" s="1" t="s">
        <v>17</v>
      </c>
      <c r="C211" s="1" t="s">
        <v>18</v>
      </c>
      <c r="D211" s="1" t="s">
        <v>640</v>
      </c>
      <c r="E211" s="6">
        <v>45304</v>
      </c>
      <c r="F211" s="1" t="s">
        <v>64</v>
      </c>
      <c r="G211" s="1" t="s">
        <v>600</v>
      </c>
      <c r="H211" s="1">
        <v>4</v>
      </c>
      <c r="I211" s="1">
        <v>4</v>
      </c>
      <c r="J211" s="1">
        <v>0</v>
      </c>
      <c r="K211" s="1">
        <v>0</v>
      </c>
      <c r="L211" s="1">
        <v>8591</v>
      </c>
      <c r="M211" s="1">
        <v>340</v>
      </c>
      <c r="N211" s="1">
        <v>0</v>
      </c>
      <c r="P211" s="1" t="s">
        <v>630</v>
      </c>
      <c r="AT211" s="50">
        <v>45588</v>
      </c>
      <c r="AU211" s="139">
        <v>40</v>
      </c>
      <c r="AV211" s="139">
        <v>0</v>
      </c>
      <c r="AW211" s="139">
        <v>1558</v>
      </c>
      <c r="AX211" s="139">
        <v>0</v>
      </c>
      <c r="AY211" s="139">
        <v>15</v>
      </c>
      <c r="AZ211" s="139">
        <v>1</v>
      </c>
      <c r="BA211" s="139">
        <v>1010</v>
      </c>
      <c r="BB211" s="139">
        <v>1</v>
      </c>
      <c r="BC211" s="139">
        <v>33</v>
      </c>
      <c r="BD211" s="139">
        <v>0</v>
      </c>
      <c r="BE211" s="139">
        <v>954</v>
      </c>
      <c r="BF211" s="139">
        <v>0</v>
      </c>
    </row>
    <row r="212" spans="1:58">
      <c r="A212" s="1">
        <v>2024</v>
      </c>
      <c r="B212" s="1" t="s">
        <v>17</v>
      </c>
      <c r="C212" s="1" t="s">
        <v>18</v>
      </c>
      <c r="D212" s="1" t="s">
        <v>640</v>
      </c>
      <c r="E212" s="6">
        <v>45304</v>
      </c>
      <c r="F212" s="1" t="s">
        <v>64</v>
      </c>
      <c r="G212" s="1" t="s">
        <v>516</v>
      </c>
      <c r="H212" s="1">
        <v>1</v>
      </c>
      <c r="I212" s="1">
        <v>1</v>
      </c>
      <c r="J212" s="1">
        <v>0</v>
      </c>
      <c r="K212" s="1">
        <v>0</v>
      </c>
      <c r="L212" s="1">
        <v>239</v>
      </c>
      <c r="M212" s="1">
        <v>20</v>
      </c>
      <c r="N212" s="1">
        <v>0</v>
      </c>
      <c r="P212" s="1" t="s">
        <v>630</v>
      </c>
      <c r="AT212" s="50">
        <v>45589</v>
      </c>
      <c r="AU212" s="139">
        <v>43</v>
      </c>
      <c r="AV212" s="139">
        <v>1</v>
      </c>
      <c r="AW212" s="139">
        <v>1865</v>
      </c>
      <c r="AX212" s="139">
        <v>3</v>
      </c>
      <c r="AY212" s="139">
        <v>15</v>
      </c>
      <c r="AZ212" s="139">
        <v>0</v>
      </c>
      <c r="BA212" s="139">
        <v>639</v>
      </c>
      <c r="BB212" s="139">
        <v>0</v>
      </c>
      <c r="BC212" s="139">
        <v>41</v>
      </c>
      <c r="BD212" s="139">
        <v>0</v>
      </c>
      <c r="BE212" s="139">
        <v>999</v>
      </c>
      <c r="BF212" s="139">
        <v>0</v>
      </c>
    </row>
    <row r="213" spans="1:58">
      <c r="A213" s="1">
        <v>2024</v>
      </c>
      <c r="B213" s="1" t="s">
        <v>17</v>
      </c>
      <c r="C213" s="1" t="s">
        <v>18</v>
      </c>
      <c r="D213" s="1" t="s">
        <v>640</v>
      </c>
      <c r="E213" s="6">
        <v>45304</v>
      </c>
      <c r="F213" s="1" t="s">
        <v>8</v>
      </c>
      <c r="G213" s="1" t="s">
        <v>601</v>
      </c>
      <c r="H213" s="1">
        <v>12</v>
      </c>
      <c r="I213" s="1">
        <v>12</v>
      </c>
      <c r="J213" s="1">
        <v>0</v>
      </c>
      <c r="K213" s="1">
        <v>0</v>
      </c>
      <c r="L213" s="1">
        <v>15826</v>
      </c>
      <c r="M213" s="1">
        <v>609</v>
      </c>
      <c r="N213" s="1">
        <v>0</v>
      </c>
      <c r="P213" s="1" t="s">
        <v>627</v>
      </c>
      <c r="AT213" s="50">
        <v>45590</v>
      </c>
      <c r="AU213" s="139">
        <v>46</v>
      </c>
      <c r="AV213" s="139">
        <v>0</v>
      </c>
      <c r="AW213" s="139">
        <v>2806</v>
      </c>
      <c r="AX213" s="139">
        <v>0</v>
      </c>
      <c r="AY213" s="139">
        <v>15</v>
      </c>
      <c r="AZ213" s="139">
        <v>0</v>
      </c>
      <c r="BA213" s="139">
        <v>1043</v>
      </c>
      <c r="BB213" s="139">
        <v>0</v>
      </c>
      <c r="BC213" s="139">
        <v>33</v>
      </c>
      <c r="BD213" s="139">
        <v>0</v>
      </c>
      <c r="BE213" s="139">
        <v>1163</v>
      </c>
      <c r="BF213" s="139">
        <v>0</v>
      </c>
    </row>
    <row r="214" spans="1:58">
      <c r="A214" s="1">
        <v>2024</v>
      </c>
      <c r="B214" s="1" t="s">
        <v>17</v>
      </c>
      <c r="C214" s="1" t="s">
        <v>18</v>
      </c>
      <c r="D214" s="1" t="s">
        <v>640</v>
      </c>
      <c r="E214" s="6">
        <v>45304</v>
      </c>
      <c r="F214" s="1" t="s">
        <v>38</v>
      </c>
      <c r="G214" s="1" t="s">
        <v>54</v>
      </c>
      <c r="H214" s="1">
        <v>21</v>
      </c>
      <c r="I214" s="1">
        <v>21</v>
      </c>
      <c r="J214" s="1">
        <v>0</v>
      </c>
      <c r="K214" s="1">
        <v>0</v>
      </c>
      <c r="L214" s="1">
        <v>4280</v>
      </c>
      <c r="M214" s="1">
        <v>548</v>
      </c>
      <c r="N214" s="1">
        <v>0</v>
      </c>
      <c r="P214" s="1" t="s">
        <v>45</v>
      </c>
      <c r="AT214" s="50">
        <v>45591</v>
      </c>
      <c r="AU214" s="139">
        <v>10</v>
      </c>
      <c r="AV214" s="139">
        <v>0</v>
      </c>
      <c r="AW214" s="139">
        <v>467</v>
      </c>
      <c r="AX214" s="139">
        <v>0</v>
      </c>
      <c r="AY214" s="139">
        <v>10</v>
      </c>
      <c r="AZ214" s="139">
        <v>0</v>
      </c>
      <c r="BA214" s="139">
        <v>605</v>
      </c>
      <c r="BB214" s="139">
        <v>0</v>
      </c>
      <c r="BC214" s="139">
        <v>0</v>
      </c>
      <c r="BD214" s="139">
        <v>0</v>
      </c>
      <c r="BE214" s="139">
        <v>0</v>
      </c>
      <c r="BF214" s="139">
        <v>0</v>
      </c>
    </row>
    <row r="215" spans="1:58">
      <c r="A215" s="1">
        <v>2024</v>
      </c>
      <c r="B215" s="1" t="s">
        <v>17</v>
      </c>
      <c r="C215" s="1" t="s">
        <v>18</v>
      </c>
      <c r="D215" s="1" t="s">
        <v>640</v>
      </c>
      <c r="E215" s="6">
        <v>45306</v>
      </c>
      <c r="F215" s="1" t="s">
        <v>64</v>
      </c>
      <c r="G215" s="1" t="s">
        <v>1173</v>
      </c>
      <c r="H215" s="1">
        <v>2</v>
      </c>
      <c r="I215" s="1">
        <v>2</v>
      </c>
      <c r="J215" s="1">
        <v>0</v>
      </c>
      <c r="K215" s="1">
        <v>0</v>
      </c>
      <c r="L215" s="1">
        <v>64</v>
      </c>
      <c r="M215" s="1">
        <v>39</v>
      </c>
      <c r="N215" s="1">
        <v>0</v>
      </c>
      <c r="P215" s="1" t="s">
        <v>632</v>
      </c>
      <c r="AT215" s="50">
        <v>45593</v>
      </c>
      <c r="AU215" s="139">
        <v>46</v>
      </c>
      <c r="AV215" s="139">
        <v>1</v>
      </c>
      <c r="AW215" s="139">
        <v>2189</v>
      </c>
      <c r="AX215" s="139">
        <v>3</v>
      </c>
      <c r="AY215" s="139">
        <v>13</v>
      </c>
      <c r="AZ215" s="139">
        <v>0</v>
      </c>
      <c r="BA215" s="139">
        <v>767</v>
      </c>
      <c r="BB215" s="139">
        <v>0</v>
      </c>
      <c r="BC215" s="139">
        <v>37</v>
      </c>
      <c r="BD215" s="139">
        <v>1</v>
      </c>
      <c r="BE215" s="139">
        <v>1157</v>
      </c>
      <c r="BF215" s="139">
        <v>6</v>
      </c>
    </row>
    <row r="216" spans="1:58">
      <c r="A216" s="1">
        <v>2024</v>
      </c>
      <c r="B216" s="1" t="s">
        <v>17</v>
      </c>
      <c r="C216" s="1" t="s">
        <v>18</v>
      </c>
      <c r="D216" s="1" t="s">
        <v>640</v>
      </c>
      <c r="E216" s="6">
        <v>45306</v>
      </c>
      <c r="F216" s="1" t="s">
        <v>64</v>
      </c>
      <c r="G216" s="1" t="s">
        <v>708</v>
      </c>
      <c r="H216" s="1">
        <v>1</v>
      </c>
      <c r="I216" s="1">
        <v>1</v>
      </c>
      <c r="J216" s="1">
        <v>0</v>
      </c>
      <c r="K216" s="1">
        <v>0</v>
      </c>
      <c r="L216" s="1">
        <v>200</v>
      </c>
      <c r="M216" s="1">
        <v>53</v>
      </c>
      <c r="N216" s="1">
        <v>0</v>
      </c>
      <c r="P216" s="1" t="s">
        <v>633</v>
      </c>
      <c r="AT216" s="50">
        <v>45594</v>
      </c>
      <c r="AU216" s="139">
        <v>50</v>
      </c>
      <c r="AV216" s="139">
        <v>0</v>
      </c>
      <c r="AW216" s="139">
        <v>3157</v>
      </c>
      <c r="AX216" s="139">
        <v>0</v>
      </c>
      <c r="AY216" s="139">
        <v>13</v>
      </c>
      <c r="AZ216" s="139">
        <v>0</v>
      </c>
      <c r="BA216" s="139">
        <v>632</v>
      </c>
      <c r="BB216" s="139">
        <v>0</v>
      </c>
      <c r="BC216" s="139">
        <v>35</v>
      </c>
      <c r="BD216" s="139">
        <v>1</v>
      </c>
      <c r="BE216" s="139">
        <v>932</v>
      </c>
      <c r="BF216" s="139">
        <v>8</v>
      </c>
    </row>
    <row r="217" spans="1:58">
      <c r="A217" s="1">
        <v>2024</v>
      </c>
      <c r="B217" s="1" t="s">
        <v>17</v>
      </c>
      <c r="C217" s="1" t="s">
        <v>18</v>
      </c>
      <c r="D217" s="1" t="s">
        <v>640</v>
      </c>
      <c r="E217" s="6">
        <v>45306</v>
      </c>
      <c r="F217" s="1" t="s">
        <v>64</v>
      </c>
      <c r="G217" s="1" t="s">
        <v>561</v>
      </c>
      <c r="H217" s="1">
        <v>1</v>
      </c>
      <c r="I217" s="1">
        <v>1</v>
      </c>
      <c r="J217" s="1">
        <v>0</v>
      </c>
      <c r="K217" s="1">
        <v>0</v>
      </c>
      <c r="L217" s="1">
        <v>8</v>
      </c>
      <c r="M217" s="1">
        <v>8</v>
      </c>
      <c r="N217" s="1">
        <v>0</v>
      </c>
      <c r="P217" s="1" t="s">
        <v>632</v>
      </c>
      <c r="AT217" s="50">
        <v>45595</v>
      </c>
      <c r="AU217" s="139">
        <v>51</v>
      </c>
      <c r="AV217" s="139">
        <v>1</v>
      </c>
      <c r="AW217" s="139">
        <v>2050</v>
      </c>
      <c r="AX217" s="139">
        <v>5</v>
      </c>
      <c r="AY217" s="139">
        <v>13</v>
      </c>
      <c r="AZ217" s="139">
        <v>0</v>
      </c>
      <c r="BA217" s="139">
        <v>864</v>
      </c>
      <c r="BB217" s="139">
        <v>0</v>
      </c>
      <c r="BC217" s="139">
        <v>38</v>
      </c>
      <c r="BD217" s="139">
        <v>2</v>
      </c>
      <c r="BE217" s="139">
        <v>1079</v>
      </c>
      <c r="BF217" s="139">
        <v>8</v>
      </c>
    </row>
    <row r="218" spans="1:58">
      <c r="A218" s="1">
        <v>2024</v>
      </c>
      <c r="B218" s="1" t="s">
        <v>17</v>
      </c>
      <c r="C218" s="1" t="s">
        <v>18</v>
      </c>
      <c r="D218" s="1" t="s">
        <v>640</v>
      </c>
      <c r="E218" s="6">
        <v>45306</v>
      </c>
      <c r="F218" s="1" t="s">
        <v>64</v>
      </c>
      <c r="G218" s="1" t="s">
        <v>613</v>
      </c>
      <c r="H218" s="1">
        <v>6</v>
      </c>
      <c r="I218" s="1">
        <v>6</v>
      </c>
      <c r="J218" s="1">
        <v>0</v>
      </c>
      <c r="K218" s="1">
        <v>0</v>
      </c>
      <c r="L218" s="1">
        <v>185</v>
      </c>
      <c r="M218" s="1">
        <v>97</v>
      </c>
      <c r="N218" s="1">
        <v>0</v>
      </c>
      <c r="P218" s="1" t="s">
        <v>632</v>
      </c>
      <c r="AT218" s="50">
        <v>45596</v>
      </c>
      <c r="AU218" s="139">
        <v>53</v>
      </c>
      <c r="AV218" s="139">
        <v>0</v>
      </c>
      <c r="AW218" s="139">
        <v>2646</v>
      </c>
      <c r="AX218" s="139">
        <v>0</v>
      </c>
      <c r="AY218" s="139">
        <v>13</v>
      </c>
      <c r="AZ218" s="139">
        <v>0</v>
      </c>
      <c r="BA218" s="139">
        <v>565</v>
      </c>
      <c r="BB218" s="139">
        <v>0</v>
      </c>
      <c r="BC218" s="139">
        <v>38</v>
      </c>
      <c r="BD218" s="139">
        <v>0</v>
      </c>
      <c r="BE218" s="139">
        <v>1105</v>
      </c>
      <c r="BF218" s="139">
        <v>0</v>
      </c>
    </row>
    <row r="219" spans="1:58">
      <c r="A219" s="1">
        <v>2024</v>
      </c>
      <c r="B219" s="1" t="s">
        <v>17</v>
      </c>
      <c r="C219" s="1" t="s">
        <v>18</v>
      </c>
      <c r="D219" s="1" t="s">
        <v>640</v>
      </c>
      <c r="E219" s="6">
        <v>45306</v>
      </c>
      <c r="F219" s="1" t="s">
        <v>64</v>
      </c>
      <c r="G219" s="1" t="s">
        <v>603</v>
      </c>
      <c r="H219" s="1">
        <v>4</v>
      </c>
      <c r="I219" s="1">
        <v>4</v>
      </c>
      <c r="J219" s="1">
        <v>0</v>
      </c>
      <c r="K219" s="1">
        <v>0</v>
      </c>
      <c r="L219" s="1">
        <v>167485</v>
      </c>
      <c r="M219" s="1">
        <v>1208</v>
      </c>
      <c r="N219" s="1">
        <v>0</v>
      </c>
      <c r="P219" s="1" t="s">
        <v>629</v>
      </c>
      <c r="AT219" s="50">
        <v>45597</v>
      </c>
      <c r="AU219" s="139">
        <v>52</v>
      </c>
      <c r="AV219" s="139">
        <v>0</v>
      </c>
      <c r="AW219" s="139">
        <v>2695</v>
      </c>
      <c r="AX219" s="139">
        <v>0</v>
      </c>
      <c r="AY219" s="139">
        <v>12</v>
      </c>
      <c r="AZ219" s="139">
        <v>1</v>
      </c>
      <c r="BA219" s="139">
        <v>1175</v>
      </c>
      <c r="BB219" s="139">
        <v>17</v>
      </c>
      <c r="BC219" s="139">
        <v>36</v>
      </c>
      <c r="BD219" s="139">
        <v>0</v>
      </c>
      <c r="BE219" s="139">
        <v>1301</v>
      </c>
      <c r="BF219" s="139">
        <v>0</v>
      </c>
    </row>
    <row r="220" spans="1:58">
      <c r="A220" s="1">
        <v>2024</v>
      </c>
      <c r="B220" s="1" t="s">
        <v>17</v>
      </c>
      <c r="C220" s="1" t="s">
        <v>18</v>
      </c>
      <c r="D220" s="1" t="s">
        <v>640</v>
      </c>
      <c r="E220" s="6">
        <v>45306</v>
      </c>
      <c r="F220" s="1" t="s">
        <v>64</v>
      </c>
      <c r="G220" s="1" t="s">
        <v>55</v>
      </c>
      <c r="H220" s="1">
        <v>15</v>
      </c>
      <c r="I220" s="1">
        <v>15</v>
      </c>
      <c r="J220" s="1">
        <v>0</v>
      </c>
      <c r="K220" s="1">
        <v>0</v>
      </c>
      <c r="L220" s="1">
        <v>17083</v>
      </c>
      <c r="M220" s="1">
        <v>528</v>
      </c>
      <c r="N220" s="1">
        <v>0</v>
      </c>
      <c r="P220" s="1" t="s">
        <v>633</v>
      </c>
      <c r="AT220" s="50">
        <v>45598</v>
      </c>
      <c r="AU220" s="139">
        <v>16</v>
      </c>
      <c r="AV220" s="139">
        <v>0</v>
      </c>
      <c r="AW220" s="139">
        <v>1102</v>
      </c>
      <c r="AX220" s="139">
        <v>0</v>
      </c>
      <c r="AY220" s="139">
        <v>8</v>
      </c>
      <c r="AZ220" s="139">
        <v>0</v>
      </c>
      <c r="BA220" s="139">
        <v>555</v>
      </c>
      <c r="BB220" s="139">
        <v>0</v>
      </c>
      <c r="BC220" s="139">
        <v>13</v>
      </c>
      <c r="BD220" s="139">
        <v>2</v>
      </c>
      <c r="BE220" s="139">
        <v>335</v>
      </c>
      <c r="BF220" s="139">
        <v>8</v>
      </c>
    </row>
    <row r="221" spans="1:58">
      <c r="A221" s="1">
        <v>2024</v>
      </c>
      <c r="B221" s="1" t="s">
        <v>17</v>
      </c>
      <c r="C221" s="1" t="s">
        <v>18</v>
      </c>
      <c r="D221" s="1" t="s">
        <v>640</v>
      </c>
      <c r="E221" s="6">
        <v>45306</v>
      </c>
      <c r="F221" s="1" t="s">
        <v>64</v>
      </c>
      <c r="G221" s="1" t="s">
        <v>56</v>
      </c>
      <c r="H221" s="1">
        <v>1</v>
      </c>
      <c r="I221" s="1">
        <v>1</v>
      </c>
      <c r="J221" s="1">
        <v>0</v>
      </c>
      <c r="K221" s="1">
        <v>0</v>
      </c>
      <c r="L221" s="1">
        <v>1258</v>
      </c>
      <c r="M221" s="1">
        <v>172</v>
      </c>
      <c r="N221" s="1">
        <v>0</v>
      </c>
      <c r="P221" s="1" t="s">
        <v>628</v>
      </c>
      <c r="AT221" s="50">
        <v>45600</v>
      </c>
      <c r="AU221" s="139">
        <v>59</v>
      </c>
      <c r="AV221" s="139">
        <v>1</v>
      </c>
      <c r="AW221" s="139">
        <v>2879</v>
      </c>
      <c r="AX221" s="139">
        <v>6</v>
      </c>
      <c r="AY221" s="139">
        <v>12</v>
      </c>
      <c r="AZ221" s="139">
        <v>0</v>
      </c>
      <c r="BA221" s="139">
        <v>656</v>
      </c>
      <c r="BB221" s="139">
        <v>0</v>
      </c>
      <c r="BC221" s="139">
        <v>36</v>
      </c>
      <c r="BD221" s="139">
        <v>0</v>
      </c>
      <c r="BE221" s="139">
        <v>1064</v>
      </c>
      <c r="BF221" s="139">
        <v>0</v>
      </c>
    </row>
    <row r="222" spans="1:58">
      <c r="A222" s="1">
        <v>2024</v>
      </c>
      <c r="B222" s="1" t="s">
        <v>17</v>
      </c>
      <c r="C222" s="1" t="s">
        <v>18</v>
      </c>
      <c r="D222" s="1" t="s">
        <v>640</v>
      </c>
      <c r="E222" s="6">
        <v>45306</v>
      </c>
      <c r="F222" s="1" t="s">
        <v>64</v>
      </c>
      <c r="G222" s="1" t="s">
        <v>517</v>
      </c>
      <c r="H222" s="1">
        <v>1</v>
      </c>
      <c r="I222" s="1">
        <v>1</v>
      </c>
      <c r="J222" s="1">
        <v>0</v>
      </c>
      <c r="K222" s="1">
        <v>0</v>
      </c>
      <c r="L222" s="1">
        <v>7</v>
      </c>
      <c r="M222" s="1">
        <v>7</v>
      </c>
      <c r="N222" s="1">
        <v>0</v>
      </c>
      <c r="P222" s="1" t="s">
        <v>629</v>
      </c>
      <c r="AT222" s="50">
        <v>45601</v>
      </c>
      <c r="AU222" s="139">
        <v>47</v>
      </c>
      <c r="AV222" s="139">
        <v>1</v>
      </c>
      <c r="AW222" s="139">
        <v>2975</v>
      </c>
      <c r="AX222" s="139">
        <v>1</v>
      </c>
      <c r="AY222" s="139">
        <v>12</v>
      </c>
      <c r="AZ222" s="139">
        <v>0</v>
      </c>
      <c r="BA222" s="139">
        <v>675</v>
      </c>
      <c r="BB222" s="139">
        <v>0</v>
      </c>
      <c r="BC222" s="139">
        <v>34</v>
      </c>
      <c r="BD222" s="139">
        <v>1</v>
      </c>
      <c r="BE222" s="139">
        <v>1229</v>
      </c>
      <c r="BF222" s="139">
        <v>5</v>
      </c>
    </row>
    <row r="223" spans="1:58">
      <c r="A223" s="1">
        <v>2024</v>
      </c>
      <c r="B223" s="1" t="s">
        <v>17</v>
      </c>
      <c r="C223" s="1" t="s">
        <v>18</v>
      </c>
      <c r="D223" s="1" t="s">
        <v>640</v>
      </c>
      <c r="E223" s="6">
        <v>45306</v>
      </c>
      <c r="F223" s="1" t="s">
        <v>64</v>
      </c>
      <c r="G223" s="1" t="s">
        <v>58</v>
      </c>
      <c r="H223" s="1">
        <v>4</v>
      </c>
      <c r="I223" s="1">
        <v>4</v>
      </c>
      <c r="J223" s="1">
        <v>0</v>
      </c>
      <c r="K223" s="1">
        <v>0</v>
      </c>
      <c r="L223" s="1">
        <v>3412</v>
      </c>
      <c r="M223" s="1">
        <v>171</v>
      </c>
      <c r="N223" s="1">
        <v>0</v>
      </c>
      <c r="P223" s="1" t="s">
        <v>629</v>
      </c>
      <c r="AT223" s="50">
        <v>45602</v>
      </c>
      <c r="AU223" s="139">
        <v>51</v>
      </c>
      <c r="AV223" s="139">
        <v>0</v>
      </c>
      <c r="AW223" s="139">
        <v>1966</v>
      </c>
      <c r="AX223" s="139">
        <v>0</v>
      </c>
      <c r="AY223" s="139">
        <v>12</v>
      </c>
      <c r="AZ223" s="139">
        <v>0</v>
      </c>
      <c r="BA223" s="139">
        <v>702</v>
      </c>
      <c r="BB223" s="139">
        <v>0</v>
      </c>
      <c r="BC223" s="139">
        <v>40</v>
      </c>
      <c r="BD223" s="139">
        <v>0</v>
      </c>
      <c r="BE223" s="139">
        <v>1316</v>
      </c>
      <c r="BF223" s="139">
        <v>0</v>
      </c>
    </row>
    <row r="224" spans="1:58">
      <c r="A224" s="1">
        <v>2024</v>
      </c>
      <c r="B224" s="1" t="s">
        <v>17</v>
      </c>
      <c r="C224" s="1" t="s">
        <v>18</v>
      </c>
      <c r="D224" s="1" t="s">
        <v>640</v>
      </c>
      <c r="E224" s="6">
        <v>45306</v>
      </c>
      <c r="F224" s="1" t="s">
        <v>64</v>
      </c>
      <c r="G224" s="1" t="s">
        <v>625</v>
      </c>
      <c r="H224" s="1">
        <v>3</v>
      </c>
      <c r="I224" s="1">
        <v>3</v>
      </c>
      <c r="J224" s="1">
        <v>0</v>
      </c>
      <c r="K224" s="1">
        <v>0</v>
      </c>
      <c r="L224" s="1">
        <v>1808</v>
      </c>
      <c r="M224" s="1">
        <v>96</v>
      </c>
      <c r="N224" s="1">
        <v>0</v>
      </c>
      <c r="P224" s="1" t="s">
        <v>627</v>
      </c>
      <c r="AT224" s="50">
        <v>45603</v>
      </c>
      <c r="AU224" s="139">
        <v>55</v>
      </c>
      <c r="AV224" s="139">
        <v>3</v>
      </c>
      <c r="AW224" s="139">
        <v>2297</v>
      </c>
      <c r="AX224" s="139">
        <v>35</v>
      </c>
      <c r="AY224" s="139">
        <v>12</v>
      </c>
      <c r="AZ224" s="139">
        <v>3</v>
      </c>
      <c r="BA224" s="139">
        <v>618</v>
      </c>
      <c r="BB224" s="139">
        <v>15</v>
      </c>
      <c r="BC224" s="139">
        <v>38</v>
      </c>
      <c r="BD224" s="139">
        <v>3</v>
      </c>
      <c r="BE224" s="139">
        <v>1384</v>
      </c>
      <c r="BF224" s="139">
        <v>21</v>
      </c>
    </row>
    <row r="225" spans="1:58">
      <c r="A225" s="1">
        <v>2024</v>
      </c>
      <c r="B225" s="1" t="s">
        <v>17</v>
      </c>
      <c r="C225" s="1" t="s">
        <v>18</v>
      </c>
      <c r="D225" s="1" t="s">
        <v>640</v>
      </c>
      <c r="E225" s="6">
        <v>45306</v>
      </c>
      <c r="F225" s="1" t="s">
        <v>64</v>
      </c>
      <c r="G225" s="1" t="s">
        <v>684</v>
      </c>
      <c r="H225" s="1">
        <v>4</v>
      </c>
      <c r="I225" s="1">
        <v>4</v>
      </c>
      <c r="J225" s="1">
        <v>0</v>
      </c>
      <c r="K225" s="1">
        <v>0</v>
      </c>
      <c r="L225" s="1">
        <v>4513</v>
      </c>
      <c r="M225" s="1">
        <v>277</v>
      </c>
      <c r="N225" s="1">
        <v>0</v>
      </c>
      <c r="P225" s="1" t="s">
        <v>628</v>
      </c>
      <c r="AT225" s="50">
        <v>45604</v>
      </c>
      <c r="AU225" s="139">
        <v>49</v>
      </c>
      <c r="AV225" s="139">
        <v>1</v>
      </c>
      <c r="AW225" s="139">
        <v>2781</v>
      </c>
      <c r="AX225" s="139">
        <v>20</v>
      </c>
      <c r="AY225" s="139">
        <v>12</v>
      </c>
      <c r="AZ225" s="139">
        <v>0</v>
      </c>
      <c r="BA225" s="139">
        <v>716</v>
      </c>
      <c r="BB225" s="139">
        <v>0</v>
      </c>
      <c r="BC225" s="139">
        <v>42</v>
      </c>
      <c r="BD225" s="139">
        <v>1</v>
      </c>
      <c r="BE225" s="139">
        <v>1267</v>
      </c>
      <c r="BF225" s="139">
        <v>4</v>
      </c>
    </row>
    <row r="226" spans="1:58">
      <c r="A226" s="1">
        <v>2024</v>
      </c>
      <c r="B226" s="1" t="s">
        <v>17</v>
      </c>
      <c r="C226" s="1" t="s">
        <v>18</v>
      </c>
      <c r="D226" s="1" t="s">
        <v>640</v>
      </c>
      <c r="E226" s="6">
        <v>45306</v>
      </c>
      <c r="F226" s="1" t="s">
        <v>64</v>
      </c>
      <c r="G226" s="1" t="s">
        <v>505</v>
      </c>
      <c r="H226" s="1">
        <v>1</v>
      </c>
      <c r="I226" s="1">
        <v>1</v>
      </c>
      <c r="J226" s="1">
        <v>0</v>
      </c>
      <c r="K226" s="1">
        <v>0</v>
      </c>
      <c r="L226" s="1">
        <v>2000</v>
      </c>
      <c r="M226" s="1">
        <v>53</v>
      </c>
      <c r="N226" s="1">
        <v>0</v>
      </c>
      <c r="P226" s="1" t="s">
        <v>628</v>
      </c>
      <c r="AT226" s="50">
        <v>45605</v>
      </c>
      <c r="AU226" s="139">
        <v>2</v>
      </c>
      <c r="AV226" s="139">
        <v>0</v>
      </c>
      <c r="AW226" s="139">
        <v>67</v>
      </c>
      <c r="AX226" s="139">
        <v>0</v>
      </c>
      <c r="AY226" s="139">
        <v>8</v>
      </c>
      <c r="AZ226" s="139">
        <v>0</v>
      </c>
      <c r="BA226" s="139">
        <v>579</v>
      </c>
      <c r="BB226" s="139">
        <v>0</v>
      </c>
      <c r="BC226" s="139">
        <v>10</v>
      </c>
      <c r="BD226" s="139">
        <v>0</v>
      </c>
      <c r="BE226" s="139">
        <v>227</v>
      </c>
      <c r="BF226" s="139">
        <v>0</v>
      </c>
    </row>
    <row r="227" spans="1:58">
      <c r="A227" s="1">
        <v>2024</v>
      </c>
      <c r="B227" s="1" t="s">
        <v>17</v>
      </c>
      <c r="C227" s="1" t="s">
        <v>18</v>
      </c>
      <c r="D227" s="1" t="s">
        <v>640</v>
      </c>
      <c r="E227" s="6">
        <v>45306</v>
      </c>
      <c r="F227" s="1" t="s">
        <v>64</v>
      </c>
      <c r="G227" s="1" t="s">
        <v>602</v>
      </c>
      <c r="H227" s="1">
        <v>11</v>
      </c>
      <c r="I227" s="1">
        <v>11</v>
      </c>
      <c r="J227" s="1">
        <v>0</v>
      </c>
      <c r="K227" s="1">
        <v>0</v>
      </c>
      <c r="L227" s="1">
        <v>17385</v>
      </c>
      <c r="M227" s="1">
        <v>822</v>
      </c>
      <c r="N227" s="1">
        <v>0</v>
      </c>
      <c r="P227" s="1" t="s">
        <v>628</v>
      </c>
      <c r="AT227" s="50">
        <v>45607</v>
      </c>
      <c r="AU227" s="139">
        <v>48</v>
      </c>
      <c r="AV227" s="139">
        <v>1</v>
      </c>
      <c r="AW227" s="139">
        <v>2595</v>
      </c>
      <c r="AX227" s="139">
        <v>20</v>
      </c>
      <c r="AY227" s="139">
        <v>12</v>
      </c>
      <c r="AZ227" s="139">
        <v>1</v>
      </c>
      <c r="BA227" s="139">
        <v>568</v>
      </c>
      <c r="BB227" s="139">
        <v>16</v>
      </c>
      <c r="BC227" s="139">
        <v>42</v>
      </c>
      <c r="BD227" s="139">
        <v>1</v>
      </c>
      <c r="BE227" s="139">
        <v>1496</v>
      </c>
      <c r="BF227" s="139">
        <v>9</v>
      </c>
    </row>
    <row r="228" spans="1:58">
      <c r="A228" s="1">
        <v>2024</v>
      </c>
      <c r="B228" s="1" t="s">
        <v>17</v>
      </c>
      <c r="C228" s="1" t="s">
        <v>18</v>
      </c>
      <c r="D228" s="1" t="s">
        <v>640</v>
      </c>
      <c r="E228" s="6">
        <v>45306</v>
      </c>
      <c r="F228" s="1" t="s">
        <v>64</v>
      </c>
      <c r="G228" s="1" t="s">
        <v>502</v>
      </c>
      <c r="H228" s="1">
        <v>1</v>
      </c>
      <c r="I228" s="1">
        <v>1</v>
      </c>
      <c r="J228" s="1">
        <v>0</v>
      </c>
      <c r="K228" s="1">
        <v>0</v>
      </c>
      <c r="L228" s="1">
        <v>2340</v>
      </c>
      <c r="M228" s="1">
        <v>53</v>
      </c>
      <c r="N228" s="1">
        <v>0</v>
      </c>
      <c r="P228" s="1" t="s">
        <v>633</v>
      </c>
      <c r="AT228" s="50">
        <v>45608</v>
      </c>
      <c r="AU228" s="139">
        <v>50</v>
      </c>
      <c r="AV228" s="139">
        <v>0</v>
      </c>
      <c r="AW228" s="139">
        <v>2635</v>
      </c>
      <c r="AX228" s="139">
        <v>0</v>
      </c>
      <c r="AY228" s="139">
        <v>12</v>
      </c>
      <c r="AZ228" s="139">
        <v>0</v>
      </c>
      <c r="BA228" s="139">
        <v>828</v>
      </c>
      <c r="BB228" s="139">
        <v>0</v>
      </c>
      <c r="BC228" s="139">
        <v>39</v>
      </c>
      <c r="BD228" s="139">
        <v>0</v>
      </c>
      <c r="BE228" s="139">
        <v>1237</v>
      </c>
      <c r="BF228" s="139">
        <v>0</v>
      </c>
    </row>
    <row r="229" spans="1:58">
      <c r="A229" s="1">
        <v>2024</v>
      </c>
      <c r="B229" s="1" t="s">
        <v>17</v>
      </c>
      <c r="C229" s="1" t="s">
        <v>18</v>
      </c>
      <c r="D229" s="1" t="s">
        <v>640</v>
      </c>
      <c r="E229" s="6">
        <v>45306</v>
      </c>
      <c r="F229" s="1" t="s">
        <v>64</v>
      </c>
      <c r="G229" s="1" t="s">
        <v>599</v>
      </c>
      <c r="H229" s="1">
        <v>1</v>
      </c>
      <c r="I229" s="1">
        <v>1</v>
      </c>
      <c r="J229" s="1">
        <v>0</v>
      </c>
      <c r="K229" s="1">
        <v>0</v>
      </c>
      <c r="L229" s="1">
        <v>500</v>
      </c>
      <c r="M229" s="1">
        <v>47</v>
      </c>
      <c r="N229" s="1">
        <v>0</v>
      </c>
      <c r="P229" s="1" t="s">
        <v>629</v>
      </c>
      <c r="AT229" s="50">
        <v>45609</v>
      </c>
      <c r="AU229" s="139">
        <v>25</v>
      </c>
      <c r="AV229" s="139">
        <v>0</v>
      </c>
      <c r="AW229" s="139">
        <v>1375</v>
      </c>
      <c r="AX229" s="139">
        <v>0</v>
      </c>
      <c r="AY229" s="139">
        <v>12</v>
      </c>
      <c r="AZ229" s="139">
        <v>0</v>
      </c>
      <c r="BA229" s="139">
        <v>629</v>
      </c>
      <c r="BB229" s="139">
        <v>0</v>
      </c>
      <c r="BC229" s="139">
        <v>37</v>
      </c>
      <c r="BD229" s="139">
        <v>1</v>
      </c>
      <c r="BE229" s="139">
        <v>1100</v>
      </c>
      <c r="BF229" s="139">
        <v>8</v>
      </c>
    </row>
    <row r="230" spans="1:58">
      <c r="A230" s="1">
        <v>2024</v>
      </c>
      <c r="B230" s="1" t="s">
        <v>17</v>
      </c>
      <c r="C230" s="1" t="s">
        <v>18</v>
      </c>
      <c r="D230" s="1" t="s">
        <v>640</v>
      </c>
      <c r="E230" s="6">
        <v>45306</v>
      </c>
      <c r="F230" s="1" t="s">
        <v>64</v>
      </c>
      <c r="G230" s="1" t="s">
        <v>484</v>
      </c>
      <c r="H230" s="1">
        <v>13</v>
      </c>
      <c r="I230" s="1">
        <v>13</v>
      </c>
      <c r="J230" s="1">
        <v>0</v>
      </c>
      <c r="K230" s="1">
        <v>0</v>
      </c>
      <c r="L230" s="1">
        <v>52879</v>
      </c>
      <c r="M230" s="1">
        <v>776</v>
      </c>
      <c r="N230" s="1">
        <v>0</v>
      </c>
      <c r="P230" s="1" t="s">
        <v>629</v>
      </c>
      <c r="AT230" s="50">
        <v>45610</v>
      </c>
      <c r="AU230" s="139">
        <v>51</v>
      </c>
      <c r="AV230" s="139">
        <v>0</v>
      </c>
      <c r="AW230" s="139">
        <v>2167</v>
      </c>
      <c r="AX230" s="139">
        <v>0</v>
      </c>
      <c r="AY230" s="139">
        <v>12</v>
      </c>
      <c r="AZ230" s="139">
        <v>0</v>
      </c>
      <c r="BA230" s="139">
        <v>594</v>
      </c>
      <c r="BB230" s="139">
        <v>0</v>
      </c>
      <c r="BC230" s="139">
        <v>45</v>
      </c>
      <c r="BD230" s="139">
        <v>1</v>
      </c>
      <c r="BE230" s="139">
        <v>1332</v>
      </c>
      <c r="BF230" s="139">
        <v>4</v>
      </c>
    </row>
    <row r="231" spans="1:58">
      <c r="A231" s="1">
        <v>2024</v>
      </c>
      <c r="B231" s="1" t="s">
        <v>17</v>
      </c>
      <c r="C231" s="1" t="s">
        <v>18</v>
      </c>
      <c r="D231" s="1" t="s">
        <v>640</v>
      </c>
      <c r="E231" s="6">
        <v>45306</v>
      </c>
      <c r="F231" s="1" t="s">
        <v>64</v>
      </c>
      <c r="G231" s="1" t="s">
        <v>619</v>
      </c>
      <c r="H231" s="1">
        <v>6</v>
      </c>
      <c r="I231" s="1">
        <v>6</v>
      </c>
      <c r="J231" s="1">
        <v>0</v>
      </c>
      <c r="K231" s="1">
        <v>0</v>
      </c>
      <c r="L231" s="1">
        <v>10928</v>
      </c>
      <c r="M231" s="1">
        <v>288</v>
      </c>
      <c r="N231" s="1">
        <v>0</v>
      </c>
      <c r="P231" s="1" t="s">
        <v>629</v>
      </c>
      <c r="AT231" s="50">
        <v>45611</v>
      </c>
      <c r="AU231" s="139">
        <v>53</v>
      </c>
      <c r="AV231" s="139">
        <v>1</v>
      </c>
      <c r="AW231" s="139">
        <v>2661</v>
      </c>
      <c r="AX231" s="139">
        <v>4</v>
      </c>
      <c r="AY231" s="139">
        <v>12</v>
      </c>
      <c r="AZ231" s="139">
        <v>0</v>
      </c>
      <c r="BA231" s="139">
        <v>778</v>
      </c>
      <c r="BB231" s="139">
        <v>0</v>
      </c>
      <c r="BC231" s="139">
        <v>36</v>
      </c>
      <c r="BD231" s="139">
        <v>0</v>
      </c>
      <c r="BE231" s="139">
        <v>1187</v>
      </c>
      <c r="BF231" s="139">
        <v>0</v>
      </c>
    </row>
    <row r="232" spans="1:58">
      <c r="A232" s="1">
        <v>2024</v>
      </c>
      <c r="B232" s="1" t="s">
        <v>17</v>
      </c>
      <c r="C232" s="1" t="s">
        <v>18</v>
      </c>
      <c r="D232" s="1" t="s">
        <v>640</v>
      </c>
      <c r="E232" s="6">
        <v>45306</v>
      </c>
      <c r="F232" s="1" t="s">
        <v>64</v>
      </c>
      <c r="G232" s="1" t="s">
        <v>57</v>
      </c>
      <c r="H232" s="1">
        <v>1</v>
      </c>
      <c r="I232" s="1">
        <v>1</v>
      </c>
      <c r="J232" s="1">
        <v>0</v>
      </c>
      <c r="K232" s="1">
        <v>0</v>
      </c>
      <c r="L232" s="1">
        <v>2400</v>
      </c>
      <c r="M232" s="1">
        <v>147</v>
      </c>
      <c r="N232" s="1">
        <v>0</v>
      </c>
      <c r="P232" s="1" t="s">
        <v>628</v>
      </c>
      <c r="AT232" s="50">
        <v>45612</v>
      </c>
      <c r="AU232" s="139">
        <v>10</v>
      </c>
      <c r="AV232" s="139">
        <v>0</v>
      </c>
      <c r="AW232" s="139">
        <v>799</v>
      </c>
      <c r="AX232" s="139">
        <v>0</v>
      </c>
      <c r="AY232" s="139">
        <v>10</v>
      </c>
      <c r="AZ232" s="139">
        <v>0</v>
      </c>
      <c r="BA232" s="139">
        <v>729</v>
      </c>
      <c r="BB232" s="139">
        <v>0</v>
      </c>
      <c r="BC232" s="139">
        <v>0</v>
      </c>
      <c r="BD232" s="139">
        <v>0</v>
      </c>
      <c r="BE232" s="139">
        <v>0</v>
      </c>
      <c r="BF232" s="139">
        <v>0</v>
      </c>
    </row>
    <row r="233" spans="1:58">
      <c r="A233" s="1">
        <v>2024</v>
      </c>
      <c r="B233" s="1" t="s">
        <v>17</v>
      </c>
      <c r="C233" s="1" t="s">
        <v>18</v>
      </c>
      <c r="D233" s="1" t="s">
        <v>640</v>
      </c>
      <c r="E233" s="6">
        <v>45306</v>
      </c>
      <c r="F233" s="1" t="s">
        <v>64</v>
      </c>
      <c r="G233" s="1" t="s">
        <v>614</v>
      </c>
      <c r="H233" s="1">
        <v>1</v>
      </c>
      <c r="I233" s="1">
        <v>1</v>
      </c>
      <c r="J233" s="1">
        <v>0</v>
      </c>
      <c r="K233" s="1">
        <v>0</v>
      </c>
      <c r="L233" s="1">
        <v>100</v>
      </c>
      <c r="M233" s="1">
        <v>20</v>
      </c>
      <c r="N233" s="1">
        <v>0</v>
      </c>
      <c r="P233" s="1" t="s">
        <v>629</v>
      </c>
      <c r="AT233" s="50">
        <v>45614</v>
      </c>
      <c r="AU233" s="139">
        <v>47</v>
      </c>
      <c r="AV233" s="139">
        <v>0</v>
      </c>
      <c r="AW233" s="139">
        <v>2137</v>
      </c>
      <c r="AX233" s="139">
        <v>0</v>
      </c>
      <c r="AY233" s="139">
        <v>12</v>
      </c>
      <c r="AZ233" s="139">
        <v>1</v>
      </c>
      <c r="BA233" s="139">
        <v>764</v>
      </c>
      <c r="BB233" s="139">
        <v>8</v>
      </c>
      <c r="BC233" s="139">
        <v>40</v>
      </c>
      <c r="BD233" s="139">
        <v>0</v>
      </c>
      <c r="BE233" s="139">
        <v>1098</v>
      </c>
      <c r="BF233" s="139">
        <v>0</v>
      </c>
    </row>
    <row r="234" spans="1:58">
      <c r="A234" s="1">
        <v>2024</v>
      </c>
      <c r="B234" s="1" t="s">
        <v>17</v>
      </c>
      <c r="C234" s="1" t="s">
        <v>18</v>
      </c>
      <c r="D234" s="1" t="s">
        <v>640</v>
      </c>
      <c r="E234" s="6">
        <v>45306</v>
      </c>
      <c r="F234" s="1" t="s">
        <v>64</v>
      </c>
      <c r="G234" s="1" t="s">
        <v>600</v>
      </c>
      <c r="H234" s="1">
        <v>3</v>
      </c>
      <c r="I234" s="1">
        <v>3</v>
      </c>
      <c r="J234" s="1">
        <v>0</v>
      </c>
      <c r="K234" s="1">
        <v>0</v>
      </c>
      <c r="L234" s="1">
        <v>3341</v>
      </c>
      <c r="M234" s="1">
        <v>180</v>
      </c>
      <c r="N234" s="1">
        <v>0</v>
      </c>
      <c r="P234" s="1" t="s">
        <v>630</v>
      </c>
      <c r="AT234" s="50">
        <v>45615</v>
      </c>
      <c r="AU234" s="139">
        <v>51</v>
      </c>
      <c r="AV234" s="139">
        <v>0</v>
      </c>
      <c r="AW234" s="139">
        <v>2431</v>
      </c>
      <c r="AX234" s="139">
        <v>0</v>
      </c>
      <c r="AY234" s="139">
        <v>12</v>
      </c>
      <c r="AZ234" s="139">
        <v>0</v>
      </c>
      <c r="BA234" s="139">
        <v>854</v>
      </c>
      <c r="BB234" s="139">
        <v>0</v>
      </c>
      <c r="BC234" s="139">
        <v>37</v>
      </c>
      <c r="BD234" s="139">
        <v>1</v>
      </c>
      <c r="BE234" s="139">
        <v>1215</v>
      </c>
      <c r="BF234" s="139">
        <v>5</v>
      </c>
    </row>
    <row r="235" spans="1:58">
      <c r="A235" s="1">
        <v>2024</v>
      </c>
      <c r="B235" s="1" t="s">
        <v>17</v>
      </c>
      <c r="C235" s="1" t="s">
        <v>18</v>
      </c>
      <c r="D235" s="1" t="s">
        <v>640</v>
      </c>
      <c r="E235" s="6">
        <v>45306</v>
      </c>
      <c r="F235" s="1" t="s">
        <v>64</v>
      </c>
      <c r="G235" s="1" t="s">
        <v>507</v>
      </c>
      <c r="H235" s="1">
        <v>1</v>
      </c>
      <c r="I235" s="1">
        <v>1</v>
      </c>
      <c r="J235" s="1">
        <v>0</v>
      </c>
      <c r="K235" s="1">
        <v>0</v>
      </c>
      <c r="L235" s="1">
        <v>1736</v>
      </c>
      <c r="M235" s="1">
        <v>53</v>
      </c>
      <c r="N235" s="1">
        <v>0</v>
      </c>
      <c r="P235" s="1" t="s">
        <v>633</v>
      </c>
      <c r="AT235" s="50">
        <v>45616</v>
      </c>
      <c r="AU235" s="139">
        <v>48</v>
      </c>
      <c r="AV235" s="139">
        <v>1</v>
      </c>
      <c r="AW235" s="139">
        <v>3438</v>
      </c>
      <c r="AX235" s="139">
        <v>3</v>
      </c>
      <c r="AY235" s="139">
        <v>12</v>
      </c>
      <c r="AZ235" s="139">
        <v>0</v>
      </c>
      <c r="BA235" s="139">
        <v>731</v>
      </c>
      <c r="BB235" s="139">
        <v>0</v>
      </c>
      <c r="BC235" s="139">
        <v>37</v>
      </c>
      <c r="BD235" s="139">
        <v>2</v>
      </c>
      <c r="BE235" s="139">
        <v>1260</v>
      </c>
      <c r="BF235" s="139">
        <v>8</v>
      </c>
    </row>
    <row r="236" spans="1:58">
      <c r="A236" s="1">
        <v>2024</v>
      </c>
      <c r="B236" s="1" t="s">
        <v>17</v>
      </c>
      <c r="C236" s="1" t="s">
        <v>18</v>
      </c>
      <c r="D236" s="1" t="s">
        <v>640</v>
      </c>
      <c r="E236" s="6">
        <v>45306</v>
      </c>
      <c r="F236" s="1" t="s">
        <v>8</v>
      </c>
      <c r="G236" s="1" t="s">
        <v>375</v>
      </c>
      <c r="H236" s="1">
        <v>1</v>
      </c>
      <c r="I236" s="1">
        <v>1</v>
      </c>
      <c r="J236" s="1">
        <v>0</v>
      </c>
      <c r="K236" s="1">
        <v>0</v>
      </c>
      <c r="L236" s="1">
        <v>3840</v>
      </c>
      <c r="M236" s="1">
        <v>68</v>
      </c>
      <c r="N236" s="1">
        <v>0</v>
      </c>
      <c r="P236" s="1" t="s">
        <v>627</v>
      </c>
      <c r="AT236" s="50">
        <v>45617</v>
      </c>
      <c r="AU236" s="139">
        <v>49</v>
      </c>
      <c r="AV236" s="139">
        <v>0</v>
      </c>
      <c r="AW236" s="139">
        <v>2709</v>
      </c>
      <c r="AX236" s="139">
        <v>0</v>
      </c>
      <c r="AY236" s="139">
        <v>12</v>
      </c>
      <c r="AZ236" s="139">
        <v>0</v>
      </c>
      <c r="BA236" s="139">
        <v>554</v>
      </c>
      <c r="BB236" s="139">
        <v>0</v>
      </c>
      <c r="BC236" s="139">
        <v>39</v>
      </c>
      <c r="BD236" s="139">
        <v>0</v>
      </c>
      <c r="BE236" s="139">
        <v>1007</v>
      </c>
      <c r="BF236" s="139">
        <v>0</v>
      </c>
    </row>
    <row r="237" spans="1:58">
      <c r="A237" s="1">
        <v>2024</v>
      </c>
      <c r="B237" s="1" t="s">
        <v>17</v>
      </c>
      <c r="C237" s="1" t="s">
        <v>18</v>
      </c>
      <c r="D237" s="1" t="s">
        <v>640</v>
      </c>
      <c r="E237" s="6">
        <v>45306</v>
      </c>
      <c r="F237" s="1" t="s">
        <v>8</v>
      </c>
      <c r="G237" s="1" t="s">
        <v>601</v>
      </c>
      <c r="H237" s="1">
        <v>12</v>
      </c>
      <c r="I237" s="1">
        <v>12</v>
      </c>
      <c r="J237" s="1">
        <v>1</v>
      </c>
      <c r="K237" s="1">
        <v>0</v>
      </c>
      <c r="L237" s="1">
        <v>6319</v>
      </c>
      <c r="M237" s="1">
        <v>483</v>
      </c>
      <c r="N237" s="1">
        <v>5</v>
      </c>
      <c r="P237" s="1" t="s">
        <v>627</v>
      </c>
      <c r="AT237" s="50">
        <v>45618</v>
      </c>
      <c r="AU237" s="139">
        <v>38</v>
      </c>
      <c r="AV237" s="139">
        <v>1</v>
      </c>
      <c r="AW237" s="139">
        <v>2215</v>
      </c>
      <c r="AX237" s="139">
        <v>2</v>
      </c>
      <c r="AY237" s="139">
        <v>12</v>
      </c>
      <c r="AZ237" s="139">
        <v>0</v>
      </c>
      <c r="BA237" s="139">
        <v>837</v>
      </c>
      <c r="BB237" s="139">
        <v>0</v>
      </c>
      <c r="BC237" s="139">
        <v>25</v>
      </c>
      <c r="BD237" s="139">
        <v>1</v>
      </c>
      <c r="BE237" s="139">
        <v>675</v>
      </c>
      <c r="BF237" s="139">
        <v>4</v>
      </c>
    </row>
    <row r="238" spans="1:58">
      <c r="A238" s="1">
        <v>2024</v>
      </c>
      <c r="B238" s="1" t="s">
        <v>17</v>
      </c>
      <c r="C238" s="1" t="s">
        <v>18</v>
      </c>
      <c r="D238" s="1" t="s">
        <v>640</v>
      </c>
      <c r="E238" s="6">
        <v>45306</v>
      </c>
      <c r="F238" s="1" t="s">
        <v>38</v>
      </c>
      <c r="G238" s="1" t="s">
        <v>54</v>
      </c>
      <c r="H238" s="1">
        <v>29</v>
      </c>
      <c r="I238" s="1">
        <v>29</v>
      </c>
      <c r="J238" s="1">
        <v>1</v>
      </c>
      <c r="K238" s="1">
        <v>0</v>
      </c>
      <c r="L238" s="1">
        <v>8999</v>
      </c>
      <c r="M238" s="1">
        <v>849</v>
      </c>
      <c r="N238" s="1">
        <v>4</v>
      </c>
      <c r="P238" s="1" t="s">
        <v>45</v>
      </c>
      <c r="AT238" s="50">
        <v>45619</v>
      </c>
      <c r="AU238" s="139">
        <v>2</v>
      </c>
      <c r="AV238" s="139">
        <v>0</v>
      </c>
      <c r="AW238" s="139">
        <v>553</v>
      </c>
      <c r="AX238" s="139">
        <v>0</v>
      </c>
      <c r="AY238" s="139">
        <v>10</v>
      </c>
      <c r="AZ238" s="139">
        <v>0</v>
      </c>
      <c r="BA238" s="139">
        <v>597</v>
      </c>
      <c r="BB238" s="139">
        <v>0</v>
      </c>
      <c r="BC238" s="139">
        <v>0</v>
      </c>
      <c r="BD238" s="139">
        <v>0</v>
      </c>
      <c r="BE238" s="139">
        <v>0</v>
      </c>
      <c r="BF238" s="139">
        <v>0</v>
      </c>
    </row>
    <row r="239" spans="1:58">
      <c r="A239" s="1">
        <v>2024</v>
      </c>
      <c r="B239" s="1" t="s">
        <v>17</v>
      </c>
      <c r="C239" s="1" t="s">
        <v>18</v>
      </c>
      <c r="D239" s="1" t="s">
        <v>640</v>
      </c>
      <c r="E239" s="6">
        <v>45306</v>
      </c>
      <c r="F239" s="1" t="s">
        <v>38</v>
      </c>
      <c r="G239" s="1" t="s">
        <v>1194</v>
      </c>
      <c r="H239" s="1">
        <v>15</v>
      </c>
      <c r="I239" s="1">
        <v>15</v>
      </c>
      <c r="J239" s="1">
        <v>2</v>
      </c>
      <c r="K239" s="1">
        <v>0</v>
      </c>
      <c r="L239" s="1">
        <v>4440</v>
      </c>
      <c r="M239" s="1">
        <v>437</v>
      </c>
      <c r="N239" s="1">
        <v>3</v>
      </c>
      <c r="P239" s="1" t="s">
        <v>45</v>
      </c>
      <c r="AT239" s="50">
        <v>45621</v>
      </c>
      <c r="AU239" s="139">
        <v>50</v>
      </c>
      <c r="AV239" s="139">
        <v>1</v>
      </c>
      <c r="AW239" s="139">
        <v>2654</v>
      </c>
      <c r="AX239" s="139">
        <v>3</v>
      </c>
      <c r="AY239" s="139">
        <v>12</v>
      </c>
      <c r="AZ239" s="139">
        <v>0</v>
      </c>
      <c r="BA239" s="139">
        <v>590</v>
      </c>
      <c r="BB239" s="139">
        <v>0</v>
      </c>
      <c r="BC239" s="139">
        <v>40</v>
      </c>
      <c r="BD239" s="139">
        <v>0</v>
      </c>
      <c r="BE239" s="139">
        <v>1535</v>
      </c>
      <c r="BF239" s="139">
        <v>0</v>
      </c>
    </row>
    <row r="240" spans="1:58">
      <c r="A240" s="1">
        <v>2024</v>
      </c>
      <c r="B240" s="1" t="s">
        <v>17</v>
      </c>
      <c r="C240" s="1" t="s">
        <v>18</v>
      </c>
      <c r="D240" s="1" t="s">
        <v>640</v>
      </c>
      <c r="E240" s="6">
        <v>45306</v>
      </c>
      <c r="F240" s="1" t="s">
        <v>38</v>
      </c>
      <c r="G240" s="1" t="s">
        <v>611</v>
      </c>
      <c r="H240" s="1">
        <v>1</v>
      </c>
      <c r="I240" s="1">
        <v>1</v>
      </c>
      <c r="J240" s="1">
        <v>0</v>
      </c>
      <c r="K240" s="1">
        <v>0</v>
      </c>
      <c r="L240" s="1">
        <v>150</v>
      </c>
      <c r="M240" s="1">
        <v>0</v>
      </c>
      <c r="N240" s="1">
        <v>0</v>
      </c>
      <c r="P240" s="1" t="s">
        <v>45</v>
      </c>
      <c r="AT240" s="50">
        <v>45622</v>
      </c>
      <c r="AU240" s="139">
        <v>54</v>
      </c>
      <c r="AV240" s="139">
        <v>0</v>
      </c>
      <c r="AW240" s="139">
        <v>1974</v>
      </c>
      <c r="AX240" s="139">
        <v>0</v>
      </c>
      <c r="AY240" s="139">
        <v>12</v>
      </c>
      <c r="AZ240" s="139">
        <v>0</v>
      </c>
      <c r="BA240" s="139">
        <v>569</v>
      </c>
      <c r="BB240" s="139">
        <v>0</v>
      </c>
      <c r="BC240" s="139">
        <v>34</v>
      </c>
      <c r="BD240" s="139">
        <v>2</v>
      </c>
      <c r="BE240" s="139">
        <v>1108</v>
      </c>
      <c r="BF240" s="139">
        <v>14</v>
      </c>
    </row>
    <row r="241" spans="1:58">
      <c r="A241" s="1">
        <v>2024</v>
      </c>
      <c r="B241" s="1" t="s">
        <v>17</v>
      </c>
      <c r="C241" s="1" t="s">
        <v>18</v>
      </c>
      <c r="D241" s="1" t="s">
        <v>640</v>
      </c>
      <c r="E241" s="6">
        <v>45307</v>
      </c>
      <c r="F241" s="1" t="s">
        <v>64</v>
      </c>
      <c r="G241" s="1" t="s">
        <v>1173</v>
      </c>
      <c r="H241" s="1">
        <v>2</v>
      </c>
      <c r="I241" s="1">
        <v>2</v>
      </c>
      <c r="J241" s="1">
        <v>0</v>
      </c>
      <c r="K241" s="1">
        <v>0</v>
      </c>
      <c r="L241" s="1">
        <v>63</v>
      </c>
      <c r="M241" s="1">
        <v>40</v>
      </c>
      <c r="N241" s="1">
        <v>0</v>
      </c>
      <c r="P241" s="1" t="s">
        <v>632</v>
      </c>
      <c r="AT241" s="50">
        <v>45623</v>
      </c>
      <c r="AU241" s="139">
        <v>51</v>
      </c>
      <c r="AV241" s="139">
        <v>0</v>
      </c>
      <c r="AW241" s="139">
        <v>2269</v>
      </c>
      <c r="AX241" s="139">
        <v>0</v>
      </c>
      <c r="AY241" s="139">
        <v>12</v>
      </c>
      <c r="AZ241" s="139">
        <v>0</v>
      </c>
      <c r="BA241" s="139">
        <v>597</v>
      </c>
      <c r="BB241" s="139">
        <v>0</v>
      </c>
      <c r="BC241" s="139">
        <v>37</v>
      </c>
      <c r="BD241" s="139">
        <v>0</v>
      </c>
      <c r="BE241" s="139">
        <v>1077</v>
      </c>
      <c r="BF241" s="139">
        <v>0</v>
      </c>
    </row>
    <row r="242" spans="1:58">
      <c r="A242" s="1">
        <v>2024</v>
      </c>
      <c r="B242" s="1" t="s">
        <v>17</v>
      </c>
      <c r="C242" s="1" t="s">
        <v>18</v>
      </c>
      <c r="D242" s="1" t="s">
        <v>640</v>
      </c>
      <c r="E242" s="6">
        <v>45307</v>
      </c>
      <c r="F242" s="1" t="s">
        <v>64</v>
      </c>
      <c r="G242" s="1" t="s">
        <v>708</v>
      </c>
      <c r="H242" s="1">
        <v>2</v>
      </c>
      <c r="I242" s="1">
        <v>2</v>
      </c>
      <c r="J242" s="1">
        <v>1</v>
      </c>
      <c r="K242" s="1">
        <v>0</v>
      </c>
      <c r="L242" s="1">
        <v>407</v>
      </c>
      <c r="M242" s="1">
        <v>40</v>
      </c>
      <c r="N242" s="1">
        <v>6</v>
      </c>
      <c r="P242" s="1" t="s">
        <v>633</v>
      </c>
      <c r="AT242" s="50">
        <v>45624</v>
      </c>
      <c r="AU242" s="139">
        <v>52</v>
      </c>
      <c r="AV242" s="139">
        <v>0</v>
      </c>
      <c r="AW242" s="139">
        <v>2451</v>
      </c>
      <c r="AX242" s="139">
        <v>0</v>
      </c>
      <c r="AY242" s="139">
        <v>12</v>
      </c>
      <c r="AZ242" s="139">
        <v>0</v>
      </c>
      <c r="BA242" s="139">
        <v>589</v>
      </c>
      <c r="BB242" s="139">
        <v>0</v>
      </c>
      <c r="BC242" s="139">
        <v>23</v>
      </c>
      <c r="BD242" s="139">
        <v>1</v>
      </c>
      <c r="BE242" s="139">
        <v>621</v>
      </c>
      <c r="BF242" s="139">
        <v>4</v>
      </c>
    </row>
    <row r="243" spans="1:58">
      <c r="A243" s="1">
        <v>2024</v>
      </c>
      <c r="B243" s="1" t="s">
        <v>17</v>
      </c>
      <c r="C243" s="1" t="s">
        <v>18</v>
      </c>
      <c r="D243" s="1" t="s">
        <v>640</v>
      </c>
      <c r="E243" s="6">
        <v>45307</v>
      </c>
      <c r="F243" s="1" t="s">
        <v>64</v>
      </c>
      <c r="G243" s="1" t="s">
        <v>613</v>
      </c>
      <c r="H243" s="1">
        <v>2</v>
      </c>
      <c r="I243" s="1">
        <v>2</v>
      </c>
      <c r="J243" s="1">
        <v>0</v>
      </c>
      <c r="K243" s="1">
        <v>0</v>
      </c>
      <c r="L243" s="1">
        <v>14</v>
      </c>
      <c r="M243" s="1">
        <v>14</v>
      </c>
      <c r="N243" s="1">
        <v>0</v>
      </c>
      <c r="P243" s="1" t="s">
        <v>632</v>
      </c>
      <c r="AT243" s="50">
        <v>45625</v>
      </c>
      <c r="AU243" s="139">
        <v>57</v>
      </c>
      <c r="AV243" s="139">
        <v>0</v>
      </c>
      <c r="AW243" s="139">
        <v>3245</v>
      </c>
      <c r="AX243" s="139">
        <v>0</v>
      </c>
      <c r="AY243" s="139">
        <v>12</v>
      </c>
      <c r="AZ243" s="139">
        <v>0</v>
      </c>
      <c r="BA243" s="139">
        <v>917</v>
      </c>
      <c r="BB243" s="139">
        <v>0</v>
      </c>
      <c r="BC243" s="139">
        <v>22</v>
      </c>
      <c r="BD243" s="139">
        <v>0</v>
      </c>
      <c r="BE243" s="139">
        <v>586</v>
      </c>
      <c r="BF243" s="139">
        <v>0</v>
      </c>
    </row>
    <row r="244" spans="1:58">
      <c r="A244" s="1">
        <v>2024</v>
      </c>
      <c r="B244" s="1" t="s">
        <v>17</v>
      </c>
      <c r="C244" s="1" t="s">
        <v>18</v>
      </c>
      <c r="D244" s="1" t="s">
        <v>640</v>
      </c>
      <c r="E244" s="6">
        <v>45307</v>
      </c>
      <c r="F244" s="1" t="s">
        <v>64</v>
      </c>
      <c r="G244" s="1" t="s">
        <v>603</v>
      </c>
      <c r="H244" s="1">
        <v>3</v>
      </c>
      <c r="I244" s="1">
        <v>3</v>
      </c>
      <c r="J244" s="1">
        <v>0</v>
      </c>
      <c r="K244" s="1">
        <v>0</v>
      </c>
      <c r="L244" s="1">
        <v>70642</v>
      </c>
      <c r="M244" s="1">
        <v>623</v>
      </c>
      <c r="N244" s="1">
        <v>0</v>
      </c>
      <c r="P244" s="1" t="s">
        <v>629</v>
      </c>
      <c r="AT244" s="50">
        <v>45628</v>
      </c>
      <c r="AU244" s="139">
        <v>51</v>
      </c>
      <c r="AV244" s="139">
        <v>0</v>
      </c>
      <c r="AW244" s="139">
        <v>2832</v>
      </c>
      <c r="AX244" s="139">
        <v>0</v>
      </c>
      <c r="AY244" s="139">
        <v>12</v>
      </c>
      <c r="AZ244" s="139">
        <v>0</v>
      </c>
      <c r="BA244" s="139">
        <v>666</v>
      </c>
      <c r="BB244" s="139">
        <v>0</v>
      </c>
      <c r="BC244" s="139">
        <v>39</v>
      </c>
      <c r="BD244" s="139">
        <v>2</v>
      </c>
      <c r="BE244" s="139">
        <v>1206</v>
      </c>
      <c r="BF244" s="139">
        <v>8</v>
      </c>
    </row>
    <row r="245" spans="1:58">
      <c r="A245" s="1">
        <v>2024</v>
      </c>
      <c r="B245" s="1" t="s">
        <v>17</v>
      </c>
      <c r="C245" s="1" t="s">
        <v>18</v>
      </c>
      <c r="D245" s="1" t="s">
        <v>640</v>
      </c>
      <c r="E245" s="6">
        <v>45307</v>
      </c>
      <c r="F245" s="1" t="s">
        <v>64</v>
      </c>
      <c r="G245" s="1" t="s">
        <v>55</v>
      </c>
      <c r="H245" s="1">
        <v>8</v>
      </c>
      <c r="I245" s="1">
        <v>8</v>
      </c>
      <c r="J245" s="1">
        <v>0</v>
      </c>
      <c r="K245" s="1">
        <v>0</v>
      </c>
      <c r="L245" s="1">
        <v>3184</v>
      </c>
      <c r="M245" s="1">
        <v>582</v>
      </c>
      <c r="N245" s="1">
        <v>0</v>
      </c>
      <c r="P245" s="1" t="s">
        <v>633</v>
      </c>
      <c r="AT245" s="50">
        <v>45629</v>
      </c>
      <c r="AU245" s="139">
        <v>48</v>
      </c>
      <c r="AV245" s="139">
        <v>2</v>
      </c>
      <c r="AW245" s="139">
        <v>2735</v>
      </c>
      <c r="AX245" s="139">
        <v>73</v>
      </c>
      <c r="AY245" s="139">
        <v>12</v>
      </c>
      <c r="AZ245" s="139">
        <v>1</v>
      </c>
      <c r="BA245" s="139">
        <v>855</v>
      </c>
      <c r="BB245" s="139">
        <v>27</v>
      </c>
      <c r="BC245" s="139">
        <v>36</v>
      </c>
      <c r="BD245" s="139">
        <v>0</v>
      </c>
      <c r="BE245" s="139">
        <v>1089</v>
      </c>
      <c r="BF245" s="139">
        <v>0</v>
      </c>
    </row>
    <row r="246" spans="1:58">
      <c r="A246" s="1">
        <v>2024</v>
      </c>
      <c r="B246" s="1" t="s">
        <v>17</v>
      </c>
      <c r="C246" s="1" t="s">
        <v>18</v>
      </c>
      <c r="D246" s="1" t="s">
        <v>640</v>
      </c>
      <c r="E246" s="6">
        <v>45307</v>
      </c>
      <c r="F246" s="1" t="s">
        <v>64</v>
      </c>
      <c r="G246" s="1" t="s">
        <v>621</v>
      </c>
      <c r="H246" s="1">
        <v>2</v>
      </c>
      <c r="I246" s="1">
        <v>2</v>
      </c>
      <c r="J246" s="1">
        <v>0</v>
      </c>
      <c r="K246" s="1">
        <v>0</v>
      </c>
      <c r="L246" s="1">
        <v>1651</v>
      </c>
      <c r="M246" s="1">
        <v>96</v>
      </c>
      <c r="N246" s="1">
        <v>0</v>
      </c>
      <c r="P246" s="1" t="s">
        <v>629</v>
      </c>
      <c r="AT246" s="50">
        <v>45630</v>
      </c>
      <c r="AU246" s="139">
        <v>49</v>
      </c>
      <c r="AV246" s="139">
        <v>1</v>
      </c>
      <c r="AW246" s="139">
        <v>2200</v>
      </c>
      <c r="AX246" s="139">
        <v>20</v>
      </c>
      <c r="AY246" s="139">
        <v>12</v>
      </c>
      <c r="AZ246" s="139">
        <v>0</v>
      </c>
      <c r="BA246" s="139">
        <v>467</v>
      </c>
      <c r="BB246" s="139">
        <v>0</v>
      </c>
      <c r="BC246" s="139">
        <v>42</v>
      </c>
      <c r="BD246" s="139">
        <v>1</v>
      </c>
      <c r="BE246" s="139">
        <v>1377</v>
      </c>
      <c r="BF246" s="139">
        <v>5</v>
      </c>
    </row>
    <row r="247" spans="1:58">
      <c r="A247" s="1">
        <v>2024</v>
      </c>
      <c r="B247" s="1" t="s">
        <v>17</v>
      </c>
      <c r="C247" s="1" t="s">
        <v>18</v>
      </c>
      <c r="D247" s="1" t="s">
        <v>640</v>
      </c>
      <c r="E247" s="6">
        <v>45307</v>
      </c>
      <c r="F247" s="1" t="s">
        <v>64</v>
      </c>
      <c r="G247" s="1" t="s">
        <v>58</v>
      </c>
      <c r="H247" s="1">
        <v>21</v>
      </c>
      <c r="I247" s="1">
        <v>21</v>
      </c>
      <c r="J247" s="1">
        <v>1</v>
      </c>
      <c r="K247" s="1">
        <v>0</v>
      </c>
      <c r="L247" s="1">
        <v>28985</v>
      </c>
      <c r="M247" s="1">
        <v>1239</v>
      </c>
      <c r="N247" s="1">
        <v>3</v>
      </c>
      <c r="P247" s="1" t="s">
        <v>629</v>
      </c>
      <c r="AT247" s="50">
        <v>45631</v>
      </c>
      <c r="AU247" s="139">
        <v>60</v>
      </c>
      <c r="AV247" s="139">
        <v>1</v>
      </c>
      <c r="AW247" s="139">
        <v>3242</v>
      </c>
      <c r="AX247" s="139">
        <v>3</v>
      </c>
      <c r="AY247" s="139">
        <v>12</v>
      </c>
      <c r="AZ247" s="139">
        <v>0</v>
      </c>
      <c r="BA247" s="139">
        <v>667</v>
      </c>
      <c r="BB247" s="139">
        <v>0</v>
      </c>
      <c r="BC247" s="139">
        <v>31</v>
      </c>
      <c r="BD247" s="139">
        <v>0</v>
      </c>
      <c r="BE247" s="139">
        <v>1104</v>
      </c>
      <c r="BF247" s="139">
        <v>0</v>
      </c>
    </row>
    <row r="248" spans="1:58">
      <c r="A248" s="1">
        <v>2024</v>
      </c>
      <c r="B248" s="1" t="s">
        <v>17</v>
      </c>
      <c r="C248" s="1" t="s">
        <v>18</v>
      </c>
      <c r="D248" s="1" t="s">
        <v>640</v>
      </c>
      <c r="E248" s="6">
        <v>45307</v>
      </c>
      <c r="F248" s="1" t="s">
        <v>64</v>
      </c>
      <c r="G248" s="1" t="s">
        <v>625</v>
      </c>
      <c r="H248" s="1">
        <v>5</v>
      </c>
      <c r="I248" s="1">
        <v>5</v>
      </c>
      <c r="J248" s="1">
        <v>0</v>
      </c>
      <c r="K248" s="1">
        <v>0</v>
      </c>
      <c r="L248" s="1">
        <v>1296</v>
      </c>
      <c r="M248" s="1">
        <v>147</v>
      </c>
      <c r="N248" s="1">
        <v>0</v>
      </c>
      <c r="P248" s="1" t="s">
        <v>627</v>
      </c>
      <c r="AT248" s="50">
        <v>45632</v>
      </c>
      <c r="AU248" s="139">
        <v>51</v>
      </c>
      <c r="AV248" s="139">
        <v>0</v>
      </c>
      <c r="AW248" s="139">
        <v>2513</v>
      </c>
      <c r="AX248" s="139">
        <v>0</v>
      </c>
      <c r="AY248" s="139">
        <v>12</v>
      </c>
      <c r="AZ248" s="139">
        <v>0</v>
      </c>
      <c r="BA248" s="139">
        <v>700</v>
      </c>
      <c r="BB248" s="139">
        <v>0</v>
      </c>
      <c r="BC248" s="139">
        <v>36</v>
      </c>
      <c r="BD248" s="139">
        <v>0</v>
      </c>
      <c r="BE248" s="139">
        <v>1044</v>
      </c>
      <c r="BF248" s="139">
        <v>0</v>
      </c>
    </row>
    <row r="249" spans="1:58">
      <c r="A249" s="1">
        <v>2024</v>
      </c>
      <c r="B249" s="1" t="s">
        <v>17</v>
      </c>
      <c r="C249" s="1" t="s">
        <v>18</v>
      </c>
      <c r="D249" s="1" t="s">
        <v>640</v>
      </c>
      <c r="E249" s="6">
        <v>45307</v>
      </c>
      <c r="F249" s="1" t="s">
        <v>64</v>
      </c>
      <c r="G249" s="1" t="s">
        <v>505</v>
      </c>
      <c r="H249" s="1">
        <v>5</v>
      </c>
      <c r="I249" s="1">
        <v>5</v>
      </c>
      <c r="J249" s="1">
        <v>0</v>
      </c>
      <c r="K249" s="1">
        <v>0</v>
      </c>
      <c r="L249" s="1">
        <v>23729</v>
      </c>
      <c r="M249" s="1">
        <v>217</v>
      </c>
      <c r="N249" s="1">
        <v>0</v>
      </c>
      <c r="P249" s="1" t="s">
        <v>628</v>
      </c>
      <c r="AT249" s="50">
        <v>45633</v>
      </c>
      <c r="AU249" s="139">
        <v>16</v>
      </c>
      <c r="AV249" s="139">
        <v>0</v>
      </c>
      <c r="AW249" s="139">
        <v>701</v>
      </c>
      <c r="AX249" s="139">
        <v>0</v>
      </c>
      <c r="AY249" s="139">
        <v>10</v>
      </c>
      <c r="AZ249" s="139">
        <v>0</v>
      </c>
      <c r="BA249" s="139">
        <v>641</v>
      </c>
      <c r="BB249" s="139">
        <v>0</v>
      </c>
      <c r="BC249" s="139">
        <v>0</v>
      </c>
      <c r="BD249" s="139">
        <v>0</v>
      </c>
      <c r="BE249" s="139">
        <v>0</v>
      </c>
      <c r="BF249" s="139">
        <v>0</v>
      </c>
    </row>
    <row r="250" spans="1:58">
      <c r="A250" s="1">
        <v>2024</v>
      </c>
      <c r="B250" s="1" t="s">
        <v>17</v>
      </c>
      <c r="C250" s="1" t="s">
        <v>18</v>
      </c>
      <c r="D250" s="1" t="s">
        <v>640</v>
      </c>
      <c r="E250" s="6">
        <v>45307</v>
      </c>
      <c r="F250" s="1" t="s">
        <v>64</v>
      </c>
      <c r="G250" s="1" t="s">
        <v>602</v>
      </c>
      <c r="H250" s="1">
        <v>9</v>
      </c>
      <c r="I250" s="1">
        <v>9</v>
      </c>
      <c r="J250" s="1">
        <v>0</v>
      </c>
      <c r="K250" s="1">
        <v>0</v>
      </c>
      <c r="L250" s="1">
        <v>82343</v>
      </c>
      <c r="M250" s="1">
        <v>1154</v>
      </c>
      <c r="N250" s="1">
        <v>0</v>
      </c>
      <c r="P250" s="1" t="s">
        <v>628</v>
      </c>
      <c r="AT250" s="50">
        <v>45635</v>
      </c>
      <c r="AU250" s="139">
        <v>45</v>
      </c>
      <c r="AV250" s="139">
        <v>0</v>
      </c>
      <c r="AW250" s="139">
        <v>1858</v>
      </c>
      <c r="AX250" s="139">
        <v>0</v>
      </c>
      <c r="AY250" s="139">
        <v>12</v>
      </c>
      <c r="AZ250" s="139">
        <v>0</v>
      </c>
      <c r="BA250" s="139">
        <v>708</v>
      </c>
      <c r="BB250" s="139">
        <v>0</v>
      </c>
      <c r="BC250" s="139">
        <v>43</v>
      </c>
      <c r="BD250" s="139">
        <v>0</v>
      </c>
      <c r="BE250" s="139">
        <v>1468</v>
      </c>
      <c r="BF250" s="139">
        <v>0</v>
      </c>
    </row>
    <row r="251" spans="1:58">
      <c r="A251" s="1">
        <v>2024</v>
      </c>
      <c r="B251" s="1" t="s">
        <v>17</v>
      </c>
      <c r="C251" s="1" t="s">
        <v>18</v>
      </c>
      <c r="D251" s="1" t="s">
        <v>640</v>
      </c>
      <c r="E251" s="6">
        <v>45307</v>
      </c>
      <c r="F251" s="1" t="s">
        <v>64</v>
      </c>
      <c r="G251" s="1" t="s">
        <v>502</v>
      </c>
      <c r="H251" s="1">
        <v>5</v>
      </c>
      <c r="I251" s="1">
        <v>5</v>
      </c>
      <c r="J251" s="1">
        <v>0</v>
      </c>
      <c r="K251" s="1">
        <v>0</v>
      </c>
      <c r="L251" s="1">
        <v>2406</v>
      </c>
      <c r="M251" s="1">
        <v>220</v>
      </c>
      <c r="N251" s="1">
        <v>0</v>
      </c>
      <c r="P251" s="1" t="s">
        <v>633</v>
      </c>
      <c r="AT251" s="50">
        <v>45636</v>
      </c>
      <c r="AU251" s="139">
        <v>54</v>
      </c>
      <c r="AV251" s="139">
        <v>0</v>
      </c>
      <c r="AW251" s="139">
        <v>3759</v>
      </c>
      <c r="AX251" s="139">
        <v>0</v>
      </c>
      <c r="AY251" s="139">
        <v>12</v>
      </c>
      <c r="AZ251" s="139">
        <v>0</v>
      </c>
      <c r="BA251" s="139">
        <v>442</v>
      </c>
      <c r="BB251" s="139">
        <v>0</v>
      </c>
      <c r="BC251" s="139">
        <v>36</v>
      </c>
      <c r="BD251" s="139">
        <v>1</v>
      </c>
      <c r="BE251" s="139">
        <v>1130</v>
      </c>
      <c r="BF251" s="139">
        <v>4</v>
      </c>
    </row>
    <row r="252" spans="1:58">
      <c r="A252" s="1">
        <v>2024</v>
      </c>
      <c r="B252" s="1" t="s">
        <v>17</v>
      </c>
      <c r="C252" s="1" t="s">
        <v>18</v>
      </c>
      <c r="D252" s="1" t="s">
        <v>640</v>
      </c>
      <c r="E252" s="6">
        <v>45307</v>
      </c>
      <c r="F252" s="1" t="s">
        <v>64</v>
      </c>
      <c r="G252" s="1" t="s">
        <v>528</v>
      </c>
      <c r="H252" s="1">
        <v>1</v>
      </c>
      <c r="I252" s="1">
        <v>1</v>
      </c>
      <c r="J252" s="1">
        <v>0</v>
      </c>
      <c r="K252" s="1">
        <v>0</v>
      </c>
      <c r="L252" s="1">
        <v>500</v>
      </c>
      <c r="M252" s="1">
        <v>47</v>
      </c>
      <c r="N252" s="1">
        <v>0</v>
      </c>
      <c r="P252" s="1" t="s">
        <v>628</v>
      </c>
      <c r="AT252" s="50">
        <v>45637</v>
      </c>
      <c r="AU252" s="139">
        <v>56</v>
      </c>
      <c r="AV252" s="139">
        <v>0</v>
      </c>
      <c r="AW252" s="139">
        <v>3129</v>
      </c>
      <c r="AX252" s="139">
        <v>0</v>
      </c>
      <c r="AY252" s="139">
        <v>12</v>
      </c>
      <c r="AZ252" s="139">
        <v>0</v>
      </c>
      <c r="BA252" s="139">
        <v>606</v>
      </c>
      <c r="BB252" s="139">
        <v>0</v>
      </c>
      <c r="BC252" s="139">
        <v>37</v>
      </c>
      <c r="BD252" s="139">
        <v>2</v>
      </c>
      <c r="BE252" s="139">
        <v>1244</v>
      </c>
      <c r="BF252" s="139">
        <v>8</v>
      </c>
    </row>
    <row r="253" spans="1:58">
      <c r="A253" s="1">
        <v>2024</v>
      </c>
      <c r="B253" s="1" t="s">
        <v>17</v>
      </c>
      <c r="C253" s="1" t="s">
        <v>18</v>
      </c>
      <c r="D253" s="1" t="s">
        <v>640</v>
      </c>
      <c r="E253" s="6">
        <v>45307</v>
      </c>
      <c r="F253" s="1" t="s">
        <v>64</v>
      </c>
      <c r="G253" s="1" t="s">
        <v>484</v>
      </c>
      <c r="H253" s="1">
        <v>28</v>
      </c>
      <c r="I253" s="1">
        <v>28</v>
      </c>
      <c r="J253" s="1">
        <v>0</v>
      </c>
      <c r="K253" s="1">
        <v>0</v>
      </c>
      <c r="L253" s="1">
        <v>165604</v>
      </c>
      <c r="M253" s="1">
        <v>1741</v>
      </c>
      <c r="N253" s="1">
        <v>0</v>
      </c>
      <c r="P253" s="1" t="s">
        <v>629</v>
      </c>
      <c r="AT253" s="50">
        <v>45638</v>
      </c>
      <c r="AU253" s="139">
        <v>56</v>
      </c>
      <c r="AV253" s="139">
        <v>1</v>
      </c>
      <c r="AW253" s="139">
        <v>2323</v>
      </c>
      <c r="AX253" s="139">
        <v>3</v>
      </c>
      <c r="AY253" s="139">
        <v>12</v>
      </c>
      <c r="AZ253" s="139">
        <v>0</v>
      </c>
      <c r="BA253" s="139">
        <v>603</v>
      </c>
      <c r="BB253" s="139">
        <v>0</v>
      </c>
      <c r="BC253" s="139">
        <v>31</v>
      </c>
      <c r="BD253" s="139">
        <v>0</v>
      </c>
      <c r="BE253" s="139">
        <v>1145</v>
      </c>
      <c r="BF253" s="139">
        <v>0</v>
      </c>
    </row>
    <row r="254" spans="1:58">
      <c r="A254" s="1">
        <v>2024</v>
      </c>
      <c r="B254" s="1" t="s">
        <v>17</v>
      </c>
      <c r="C254" s="1" t="s">
        <v>18</v>
      </c>
      <c r="D254" s="1" t="s">
        <v>640</v>
      </c>
      <c r="E254" s="6">
        <v>45307</v>
      </c>
      <c r="F254" s="1" t="s">
        <v>8</v>
      </c>
      <c r="G254" s="1" t="s">
        <v>601</v>
      </c>
      <c r="H254" s="1">
        <v>10</v>
      </c>
      <c r="I254" s="1">
        <v>10</v>
      </c>
      <c r="J254" s="1">
        <v>0</v>
      </c>
      <c r="K254" s="1">
        <v>0</v>
      </c>
      <c r="L254" s="1">
        <v>14692</v>
      </c>
      <c r="M254" s="1">
        <v>617</v>
      </c>
      <c r="N254" s="1">
        <v>0</v>
      </c>
      <c r="P254" s="1" t="s">
        <v>627</v>
      </c>
      <c r="AT254" s="50">
        <v>45639</v>
      </c>
      <c r="AU254" s="139">
        <v>60</v>
      </c>
      <c r="AV254" s="139">
        <v>0</v>
      </c>
      <c r="AW254" s="139">
        <v>2281</v>
      </c>
      <c r="AX254" s="139">
        <v>0</v>
      </c>
      <c r="AY254" s="139">
        <v>11</v>
      </c>
      <c r="AZ254" s="139">
        <v>0</v>
      </c>
      <c r="BA254" s="139">
        <v>586</v>
      </c>
      <c r="BB254" s="139">
        <v>0</v>
      </c>
      <c r="BC254" s="139">
        <v>31</v>
      </c>
      <c r="BD254" s="139">
        <v>0</v>
      </c>
      <c r="BE254" s="139">
        <v>890</v>
      </c>
      <c r="BF254" s="139">
        <v>0</v>
      </c>
    </row>
    <row r="255" spans="1:58">
      <c r="A255" s="1">
        <v>2024</v>
      </c>
      <c r="B255" s="1" t="s">
        <v>17</v>
      </c>
      <c r="C255" s="1" t="s">
        <v>18</v>
      </c>
      <c r="D255" s="1" t="s">
        <v>640</v>
      </c>
      <c r="E255" s="6">
        <v>45307</v>
      </c>
      <c r="F255" s="1" t="s">
        <v>38</v>
      </c>
      <c r="G255" s="1" t="s">
        <v>54</v>
      </c>
      <c r="H255" s="1">
        <v>33</v>
      </c>
      <c r="I255" s="1">
        <v>33</v>
      </c>
      <c r="J255" s="1">
        <v>0</v>
      </c>
      <c r="K255" s="1">
        <v>0</v>
      </c>
      <c r="L255" s="1">
        <v>16520</v>
      </c>
      <c r="M255" s="1">
        <v>929</v>
      </c>
      <c r="N255" s="1">
        <v>0</v>
      </c>
      <c r="P255" s="1" t="s">
        <v>45</v>
      </c>
      <c r="AT255" s="50">
        <v>45640</v>
      </c>
      <c r="AU255" s="139">
        <v>1</v>
      </c>
      <c r="AV255" s="139">
        <v>0</v>
      </c>
      <c r="AW255" s="139">
        <v>20</v>
      </c>
      <c r="AX255" s="139">
        <v>0</v>
      </c>
      <c r="AY255" s="139">
        <v>10</v>
      </c>
      <c r="AZ255" s="139">
        <v>0</v>
      </c>
      <c r="BA255" s="139">
        <v>497</v>
      </c>
      <c r="BB255" s="139">
        <v>0</v>
      </c>
      <c r="BC255" s="139">
        <v>11</v>
      </c>
      <c r="BD255" s="139">
        <v>0</v>
      </c>
      <c r="BE255" s="139">
        <v>287</v>
      </c>
      <c r="BF255" s="139">
        <v>0</v>
      </c>
    </row>
    <row r="256" spans="1:58">
      <c r="A256" s="1">
        <v>2024</v>
      </c>
      <c r="B256" s="1" t="s">
        <v>17</v>
      </c>
      <c r="C256" s="1" t="s">
        <v>18</v>
      </c>
      <c r="D256" s="1" t="s">
        <v>640</v>
      </c>
      <c r="E256" s="6">
        <v>45307</v>
      </c>
      <c r="F256" s="1" t="s">
        <v>38</v>
      </c>
      <c r="G256" s="1" t="s">
        <v>1194</v>
      </c>
      <c r="H256" s="1">
        <v>19</v>
      </c>
      <c r="I256" s="1">
        <v>19</v>
      </c>
      <c r="J256" s="1">
        <v>2</v>
      </c>
      <c r="K256" s="1">
        <v>0</v>
      </c>
      <c r="L256" s="1">
        <v>18351</v>
      </c>
      <c r="M256" s="1">
        <v>673</v>
      </c>
      <c r="N256" s="1">
        <v>11</v>
      </c>
      <c r="P256" s="1" t="s">
        <v>45</v>
      </c>
      <c r="AT256" s="50">
        <v>45642</v>
      </c>
      <c r="AU256" s="139">
        <v>56</v>
      </c>
      <c r="AV256" s="139">
        <v>0</v>
      </c>
      <c r="AW256" s="139">
        <v>2779</v>
      </c>
      <c r="AX256" s="139">
        <v>0</v>
      </c>
      <c r="AY256" s="139">
        <v>12</v>
      </c>
      <c r="AZ256" s="139">
        <v>0</v>
      </c>
      <c r="BA256" s="139">
        <v>1003</v>
      </c>
      <c r="BB256" s="139">
        <v>0</v>
      </c>
      <c r="BC256" s="139">
        <v>36</v>
      </c>
      <c r="BD256" s="139">
        <v>0</v>
      </c>
      <c r="BE256" s="139">
        <v>996</v>
      </c>
      <c r="BF256" s="139">
        <v>0</v>
      </c>
    </row>
    <row r="257" spans="1:46">
      <c r="A257" s="1">
        <v>2024</v>
      </c>
      <c r="B257" s="1" t="s">
        <v>17</v>
      </c>
      <c r="C257" s="1" t="s">
        <v>18</v>
      </c>
      <c r="D257" s="1" t="s">
        <v>640</v>
      </c>
      <c r="E257" s="6">
        <v>45308</v>
      </c>
      <c r="F257" s="1" t="s">
        <v>64</v>
      </c>
      <c r="G257" s="1" t="s">
        <v>1173</v>
      </c>
      <c r="H257" s="1">
        <v>4</v>
      </c>
      <c r="I257" s="1">
        <v>4</v>
      </c>
      <c r="J257" s="1">
        <v>0</v>
      </c>
      <c r="K257" s="1">
        <v>0</v>
      </c>
      <c r="L257" s="1">
        <v>112</v>
      </c>
      <c r="M257" s="1">
        <v>42</v>
      </c>
      <c r="N257" s="1">
        <v>0</v>
      </c>
      <c r="P257" s="1" t="s">
        <v>632</v>
      </c>
      <c r="AT257"/>
    </row>
    <row r="258" spans="1:46">
      <c r="A258" s="1">
        <v>2024</v>
      </c>
      <c r="B258" s="1" t="s">
        <v>17</v>
      </c>
      <c r="C258" s="1" t="s">
        <v>18</v>
      </c>
      <c r="D258" s="1" t="s">
        <v>640</v>
      </c>
      <c r="E258" s="6">
        <v>45308</v>
      </c>
      <c r="F258" s="1" t="s">
        <v>64</v>
      </c>
      <c r="G258" s="1" t="s">
        <v>613</v>
      </c>
      <c r="H258" s="1">
        <v>7</v>
      </c>
      <c r="I258" s="1">
        <v>7</v>
      </c>
      <c r="J258" s="1">
        <v>0</v>
      </c>
      <c r="K258" s="1">
        <v>0</v>
      </c>
      <c r="L258" s="1">
        <v>1265</v>
      </c>
      <c r="M258" s="1">
        <v>167</v>
      </c>
      <c r="N258" s="1">
        <v>0</v>
      </c>
      <c r="P258" s="1" t="s">
        <v>632</v>
      </c>
      <c r="AT258"/>
    </row>
    <row r="259" spans="1:46">
      <c r="A259" s="1">
        <v>2024</v>
      </c>
      <c r="B259" s="1" t="s">
        <v>17</v>
      </c>
      <c r="C259" s="1" t="s">
        <v>18</v>
      </c>
      <c r="D259" s="1" t="s">
        <v>640</v>
      </c>
      <c r="E259" s="6">
        <v>45308</v>
      </c>
      <c r="F259" s="1" t="s">
        <v>64</v>
      </c>
      <c r="G259" s="1" t="s">
        <v>603</v>
      </c>
      <c r="H259" s="1">
        <v>5</v>
      </c>
      <c r="I259" s="1">
        <v>5</v>
      </c>
      <c r="J259" s="1">
        <v>0</v>
      </c>
      <c r="K259" s="1">
        <v>0</v>
      </c>
      <c r="L259" s="1">
        <v>24998</v>
      </c>
      <c r="M259" s="1">
        <v>431</v>
      </c>
      <c r="N259" s="1">
        <v>0</v>
      </c>
      <c r="P259" s="1" t="s">
        <v>629</v>
      </c>
      <c r="AT259"/>
    </row>
    <row r="260" spans="1:46">
      <c r="A260" s="1">
        <v>2024</v>
      </c>
      <c r="B260" s="1" t="s">
        <v>17</v>
      </c>
      <c r="C260" s="1" t="s">
        <v>18</v>
      </c>
      <c r="D260" s="1" t="s">
        <v>640</v>
      </c>
      <c r="E260" s="6">
        <v>45308</v>
      </c>
      <c r="F260" s="1" t="s">
        <v>64</v>
      </c>
      <c r="G260" s="1" t="s">
        <v>687</v>
      </c>
      <c r="H260" s="1">
        <v>2</v>
      </c>
      <c r="I260" s="1">
        <v>2</v>
      </c>
      <c r="J260" s="1">
        <v>0</v>
      </c>
      <c r="K260" s="1">
        <v>0</v>
      </c>
      <c r="L260" s="1">
        <v>2616</v>
      </c>
      <c r="M260" s="1">
        <v>120</v>
      </c>
      <c r="N260" s="1">
        <v>0</v>
      </c>
      <c r="P260" s="1" t="s">
        <v>632</v>
      </c>
      <c r="AT260"/>
    </row>
    <row r="261" spans="1:46">
      <c r="A261" s="1">
        <v>2024</v>
      </c>
      <c r="B261" s="1" t="s">
        <v>17</v>
      </c>
      <c r="C261" s="1" t="s">
        <v>18</v>
      </c>
      <c r="D261" s="1" t="s">
        <v>640</v>
      </c>
      <c r="E261" s="6">
        <v>45308</v>
      </c>
      <c r="F261" s="1" t="s">
        <v>64</v>
      </c>
      <c r="G261" s="1" t="s">
        <v>55</v>
      </c>
      <c r="H261" s="1">
        <v>10</v>
      </c>
      <c r="I261" s="1">
        <v>10</v>
      </c>
      <c r="J261" s="1">
        <v>0</v>
      </c>
      <c r="K261" s="1">
        <v>0</v>
      </c>
      <c r="L261" s="1">
        <v>4311</v>
      </c>
      <c r="M261" s="1">
        <v>575</v>
      </c>
      <c r="N261" s="1">
        <v>0</v>
      </c>
      <c r="P261" s="1" t="s">
        <v>633</v>
      </c>
      <c r="AT261"/>
    </row>
    <row r="262" spans="1:46">
      <c r="A262" s="1">
        <v>2024</v>
      </c>
      <c r="B262" s="1" t="s">
        <v>17</v>
      </c>
      <c r="C262" s="1" t="s">
        <v>18</v>
      </c>
      <c r="D262" s="1" t="s">
        <v>640</v>
      </c>
      <c r="E262" s="6">
        <v>45308</v>
      </c>
      <c r="F262" s="1" t="s">
        <v>64</v>
      </c>
      <c r="G262" s="1" t="s">
        <v>56</v>
      </c>
      <c r="H262" s="1">
        <v>3</v>
      </c>
      <c r="I262" s="1">
        <v>3</v>
      </c>
      <c r="J262" s="1">
        <v>0</v>
      </c>
      <c r="K262" s="1">
        <v>0</v>
      </c>
      <c r="L262" s="1">
        <v>704</v>
      </c>
      <c r="M262" s="1">
        <v>161</v>
      </c>
      <c r="N262" s="1">
        <v>0</v>
      </c>
      <c r="P262" s="1" t="s">
        <v>628</v>
      </c>
      <c r="AT262"/>
    </row>
    <row r="263" spans="1:46">
      <c r="A263" s="1">
        <v>2024</v>
      </c>
      <c r="B263" s="1" t="s">
        <v>17</v>
      </c>
      <c r="C263" s="1" t="s">
        <v>18</v>
      </c>
      <c r="D263" s="1" t="s">
        <v>640</v>
      </c>
      <c r="E263" s="6">
        <v>45308</v>
      </c>
      <c r="F263" s="1" t="s">
        <v>64</v>
      </c>
      <c r="G263" s="1" t="s">
        <v>58</v>
      </c>
      <c r="H263" s="1">
        <v>2</v>
      </c>
      <c r="I263" s="1">
        <v>2</v>
      </c>
      <c r="J263" s="1">
        <v>0</v>
      </c>
      <c r="K263" s="1">
        <v>0</v>
      </c>
      <c r="L263" s="1">
        <v>9189</v>
      </c>
      <c r="M263" s="1">
        <v>241</v>
      </c>
      <c r="N263" s="1">
        <v>0</v>
      </c>
      <c r="P263" s="1" t="s">
        <v>629</v>
      </c>
      <c r="AT263"/>
    </row>
    <row r="264" spans="1:46">
      <c r="A264" s="1">
        <v>2024</v>
      </c>
      <c r="B264" s="1" t="s">
        <v>17</v>
      </c>
      <c r="C264" s="1" t="s">
        <v>18</v>
      </c>
      <c r="D264" s="1" t="s">
        <v>640</v>
      </c>
      <c r="E264" s="6">
        <v>45308</v>
      </c>
      <c r="F264" s="1" t="s">
        <v>64</v>
      </c>
      <c r="G264" s="1" t="s">
        <v>625</v>
      </c>
      <c r="H264" s="1">
        <v>5</v>
      </c>
      <c r="I264" s="1">
        <v>5</v>
      </c>
      <c r="J264" s="1">
        <v>0</v>
      </c>
      <c r="K264" s="1">
        <v>0</v>
      </c>
      <c r="L264" s="1">
        <v>576</v>
      </c>
      <c r="M264" s="1">
        <v>112</v>
      </c>
      <c r="N264" s="1">
        <v>0</v>
      </c>
      <c r="P264" s="1" t="s">
        <v>627</v>
      </c>
      <c r="AT264"/>
    </row>
    <row r="265" spans="1:46">
      <c r="A265" s="1">
        <v>2024</v>
      </c>
      <c r="B265" s="1" t="s">
        <v>17</v>
      </c>
      <c r="C265" s="1" t="s">
        <v>18</v>
      </c>
      <c r="D265" s="1" t="s">
        <v>640</v>
      </c>
      <c r="E265" s="6">
        <v>45308</v>
      </c>
      <c r="F265" s="1" t="s">
        <v>64</v>
      </c>
      <c r="G265" s="1" t="s">
        <v>484</v>
      </c>
      <c r="H265" s="1">
        <v>23</v>
      </c>
      <c r="I265" s="1">
        <v>23</v>
      </c>
      <c r="J265" s="1">
        <v>0</v>
      </c>
      <c r="K265" s="1">
        <v>0</v>
      </c>
      <c r="L265" s="1">
        <v>310459</v>
      </c>
      <c r="M265" s="1">
        <v>1574</v>
      </c>
      <c r="N265" s="1">
        <v>0</v>
      </c>
      <c r="P265" s="1" t="s">
        <v>629</v>
      </c>
      <c r="AT265"/>
    </row>
    <row r="266" spans="1:46">
      <c r="A266" s="1">
        <v>2024</v>
      </c>
      <c r="B266" s="1" t="s">
        <v>17</v>
      </c>
      <c r="C266" s="1" t="s">
        <v>18</v>
      </c>
      <c r="D266" s="1" t="s">
        <v>640</v>
      </c>
      <c r="E266" s="6">
        <v>45308</v>
      </c>
      <c r="F266" s="1" t="s">
        <v>64</v>
      </c>
      <c r="G266" s="1" t="s">
        <v>600</v>
      </c>
      <c r="H266" s="1">
        <v>2</v>
      </c>
      <c r="I266" s="1">
        <v>2</v>
      </c>
      <c r="J266" s="1">
        <v>0</v>
      </c>
      <c r="K266" s="1">
        <v>0</v>
      </c>
      <c r="L266" s="1">
        <v>4994</v>
      </c>
      <c r="M266" s="1">
        <v>153</v>
      </c>
      <c r="N266" s="1">
        <v>0</v>
      </c>
      <c r="P266" s="1" t="s">
        <v>630</v>
      </c>
      <c r="AT266"/>
    </row>
    <row r="267" spans="1:46">
      <c r="A267" s="1">
        <v>2024</v>
      </c>
      <c r="B267" s="1" t="s">
        <v>17</v>
      </c>
      <c r="C267" s="1" t="s">
        <v>18</v>
      </c>
      <c r="D267" s="1" t="s">
        <v>640</v>
      </c>
      <c r="E267" s="6">
        <v>45308</v>
      </c>
      <c r="F267" s="1" t="s">
        <v>8</v>
      </c>
      <c r="G267" s="1" t="s">
        <v>601</v>
      </c>
      <c r="H267" s="1">
        <v>10</v>
      </c>
      <c r="I267" s="1">
        <v>10</v>
      </c>
      <c r="J267" s="1">
        <v>0</v>
      </c>
      <c r="K267" s="1">
        <v>0</v>
      </c>
      <c r="L267" s="1">
        <v>13828</v>
      </c>
      <c r="M267" s="1">
        <v>520</v>
      </c>
      <c r="N267" s="1">
        <v>0</v>
      </c>
      <c r="P267" s="1" t="s">
        <v>627</v>
      </c>
      <c r="AT267"/>
    </row>
    <row r="268" spans="1:46">
      <c r="A268" s="1">
        <v>2024</v>
      </c>
      <c r="B268" s="1" t="s">
        <v>17</v>
      </c>
      <c r="C268" s="1" t="s">
        <v>18</v>
      </c>
      <c r="D268" s="1" t="s">
        <v>640</v>
      </c>
      <c r="E268" s="6">
        <v>45308</v>
      </c>
      <c r="F268" s="1" t="s">
        <v>38</v>
      </c>
      <c r="G268" s="1" t="s">
        <v>54</v>
      </c>
      <c r="H268" s="1">
        <v>29</v>
      </c>
      <c r="I268" s="1">
        <v>29</v>
      </c>
      <c r="J268" s="1">
        <v>1</v>
      </c>
      <c r="K268" s="1">
        <v>0</v>
      </c>
      <c r="L268" s="1">
        <v>7377</v>
      </c>
      <c r="M268" s="1">
        <v>879</v>
      </c>
      <c r="N268" s="1">
        <v>8</v>
      </c>
      <c r="P268" s="1" t="s">
        <v>45</v>
      </c>
      <c r="AT268"/>
    </row>
    <row r="269" spans="1:46">
      <c r="A269" s="1">
        <v>2024</v>
      </c>
      <c r="B269" s="1" t="s">
        <v>17</v>
      </c>
      <c r="C269" s="1" t="s">
        <v>18</v>
      </c>
      <c r="D269" s="1" t="s">
        <v>640</v>
      </c>
      <c r="E269" s="6">
        <v>45308</v>
      </c>
      <c r="F269" s="1" t="s">
        <v>38</v>
      </c>
      <c r="G269" s="1" t="s">
        <v>1194</v>
      </c>
      <c r="H269" s="1">
        <v>18</v>
      </c>
      <c r="I269" s="1">
        <v>18</v>
      </c>
      <c r="J269" s="1">
        <v>0</v>
      </c>
      <c r="K269" s="1">
        <v>0</v>
      </c>
      <c r="L269" s="1">
        <v>4756</v>
      </c>
      <c r="M269" s="1">
        <v>522</v>
      </c>
      <c r="N269" s="1">
        <v>0</v>
      </c>
      <c r="P269" s="1" t="s">
        <v>45</v>
      </c>
      <c r="AT269"/>
    </row>
    <row r="270" spans="1:46">
      <c r="A270" s="1">
        <v>2024</v>
      </c>
      <c r="B270" s="1" t="s">
        <v>17</v>
      </c>
      <c r="C270" s="1" t="s">
        <v>18</v>
      </c>
      <c r="D270" s="1" t="s">
        <v>640</v>
      </c>
      <c r="E270" s="6">
        <v>45309</v>
      </c>
      <c r="F270" s="1" t="s">
        <v>64</v>
      </c>
      <c r="G270" s="1" t="s">
        <v>613</v>
      </c>
      <c r="H270" s="1">
        <v>7</v>
      </c>
      <c r="I270" s="1">
        <v>7</v>
      </c>
      <c r="J270" s="1">
        <v>0</v>
      </c>
      <c r="K270" s="1">
        <v>0</v>
      </c>
      <c r="L270" s="1">
        <v>1101</v>
      </c>
      <c r="M270" s="1">
        <v>171</v>
      </c>
      <c r="N270" s="1">
        <v>0</v>
      </c>
      <c r="P270" s="1" t="s">
        <v>632</v>
      </c>
      <c r="AT270"/>
    </row>
    <row r="271" spans="1:46">
      <c r="A271" s="1">
        <v>2024</v>
      </c>
      <c r="B271" s="1" t="s">
        <v>17</v>
      </c>
      <c r="C271" s="1" t="s">
        <v>18</v>
      </c>
      <c r="D271" s="1" t="s">
        <v>640</v>
      </c>
      <c r="E271" s="6">
        <v>45309</v>
      </c>
      <c r="F271" s="1" t="s">
        <v>64</v>
      </c>
      <c r="G271" s="1" t="s">
        <v>603</v>
      </c>
      <c r="H271" s="1">
        <v>1</v>
      </c>
      <c r="I271" s="1">
        <v>1</v>
      </c>
      <c r="J271" s="1">
        <v>0</v>
      </c>
      <c r="K271" s="1">
        <v>0</v>
      </c>
      <c r="L271" s="1">
        <v>68</v>
      </c>
      <c r="M271" s="1">
        <v>20</v>
      </c>
      <c r="N271" s="1">
        <v>0</v>
      </c>
      <c r="P271" s="1" t="s">
        <v>629</v>
      </c>
      <c r="AT271"/>
    </row>
    <row r="272" spans="1:46">
      <c r="A272" s="1">
        <v>2024</v>
      </c>
      <c r="B272" s="1" t="s">
        <v>17</v>
      </c>
      <c r="C272" s="1" t="s">
        <v>18</v>
      </c>
      <c r="D272" s="1" t="s">
        <v>640</v>
      </c>
      <c r="E272" s="6">
        <v>45309</v>
      </c>
      <c r="F272" s="1" t="s">
        <v>64</v>
      </c>
      <c r="G272" s="1" t="s">
        <v>55</v>
      </c>
      <c r="H272" s="1">
        <v>3</v>
      </c>
      <c r="I272" s="1">
        <v>3</v>
      </c>
      <c r="J272" s="1">
        <v>0</v>
      </c>
      <c r="K272" s="1">
        <v>0</v>
      </c>
      <c r="L272" s="1">
        <v>3744</v>
      </c>
      <c r="M272" s="1">
        <v>168</v>
      </c>
      <c r="N272" s="1">
        <v>0</v>
      </c>
      <c r="P272" s="1" t="s">
        <v>633</v>
      </c>
      <c r="AT272"/>
    </row>
    <row r="273" spans="1:46">
      <c r="A273" s="1">
        <v>2024</v>
      </c>
      <c r="B273" s="1" t="s">
        <v>17</v>
      </c>
      <c r="C273" s="1" t="s">
        <v>18</v>
      </c>
      <c r="D273" s="1" t="s">
        <v>640</v>
      </c>
      <c r="E273" s="6">
        <v>45309</v>
      </c>
      <c r="F273" s="1" t="s">
        <v>64</v>
      </c>
      <c r="G273" s="1" t="s">
        <v>517</v>
      </c>
      <c r="H273" s="1">
        <v>3</v>
      </c>
      <c r="I273" s="1">
        <v>3</v>
      </c>
      <c r="J273" s="1">
        <v>0</v>
      </c>
      <c r="K273" s="1">
        <v>0</v>
      </c>
      <c r="L273" s="1">
        <v>796</v>
      </c>
      <c r="M273" s="1">
        <v>107</v>
      </c>
      <c r="N273" s="1">
        <v>0</v>
      </c>
      <c r="P273" s="1" t="s">
        <v>629</v>
      </c>
      <c r="AT273"/>
    </row>
    <row r="274" spans="1:46">
      <c r="A274" s="1">
        <v>2024</v>
      </c>
      <c r="B274" s="1" t="s">
        <v>17</v>
      </c>
      <c r="C274" s="1" t="s">
        <v>18</v>
      </c>
      <c r="D274" s="1" t="s">
        <v>640</v>
      </c>
      <c r="E274" s="6">
        <v>45309</v>
      </c>
      <c r="F274" s="1" t="s">
        <v>64</v>
      </c>
      <c r="G274" s="1" t="s">
        <v>515</v>
      </c>
      <c r="H274" s="1">
        <v>4</v>
      </c>
      <c r="I274" s="1">
        <v>4</v>
      </c>
      <c r="J274" s="1">
        <v>0</v>
      </c>
      <c r="K274" s="1">
        <v>0</v>
      </c>
      <c r="L274" s="1">
        <v>1935</v>
      </c>
      <c r="M274" s="1">
        <v>154</v>
      </c>
      <c r="N274" s="1">
        <v>0</v>
      </c>
      <c r="P274" s="1" t="s">
        <v>629</v>
      </c>
      <c r="AT274"/>
    </row>
    <row r="275" spans="1:46">
      <c r="A275" s="1">
        <v>2024</v>
      </c>
      <c r="B275" s="1" t="s">
        <v>17</v>
      </c>
      <c r="C275" s="1" t="s">
        <v>18</v>
      </c>
      <c r="D275" s="1" t="s">
        <v>640</v>
      </c>
      <c r="E275" s="6">
        <v>45309</v>
      </c>
      <c r="F275" s="1" t="s">
        <v>64</v>
      </c>
      <c r="G275" s="1" t="s">
        <v>625</v>
      </c>
      <c r="H275" s="1">
        <v>3</v>
      </c>
      <c r="I275" s="1">
        <v>3</v>
      </c>
      <c r="J275" s="1">
        <v>1</v>
      </c>
      <c r="K275" s="1">
        <v>0</v>
      </c>
      <c r="L275" s="1">
        <v>374</v>
      </c>
      <c r="M275" s="1">
        <v>107</v>
      </c>
      <c r="N275" s="1">
        <v>1</v>
      </c>
      <c r="P275" s="1" t="s">
        <v>627</v>
      </c>
      <c r="AT275"/>
    </row>
    <row r="276" spans="1:46">
      <c r="A276" s="1">
        <v>2024</v>
      </c>
      <c r="B276" s="1" t="s">
        <v>17</v>
      </c>
      <c r="C276" s="1" t="s">
        <v>18</v>
      </c>
      <c r="D276" s="1" t="s">
        <v>640</v>
      </c>
      <c r="E276" s="6">
        <v>45309</v>
      </c>
      <c r="F276" s="1" t="s">
        <v>64</v>
      </c>
      <c r="G276" s="1" t="s">
        <v>684</v>
      </c>
      <c r="H276" s="1">
        <v>2</v>
      </c>
      <c r="I276" s="1">
        <v>2</v>
      </c>
      <c r="J276" s="1">
        <v>0</v>
      </c>
      <c r="K276" s="1">
        <v>0</v>
      </c>
      <c r="L276" s="1">
        <v>462</v>
      </c>
      <c r="M276" s="1">
        <v>40</v>
      </c>
      <c r="N276" s="1">
        <v>0</v>
      </c>
      <c r="P276" s="1" t="s">
        <v>628</v>
      </c>
      <c r="AT276"/>
    </row>
    <row r="277" spans="1:46">
      <c r="A277" s="1">
        <v>2024</v>
      </c>
      <c r="B277" s="1" t="s">
        <v>17</v>
      </c>
      <c r="C277" s="1" t="s">
        <v>18</v>
      </c>
      <c r="D277" s="1" t="s">
        <v>640</v>
      </c>
      <c r="E277" s="6">
        <v>45309</v>
      </c>
      <c r="F277" s="1" t="s">
        <v>64</v>
      </c>
      <c r="G277" s="1" t="s">
        <v>505</v>
      </c>
      <c r="H277" s="1">
        <v>1</v>
      </c>
      <c r="I277" s="1">
        <v>1</v>
      </c>
      <c r="J277" s="1">
        <v>0</v>
      </c>
      <c r="K277" s="1">
        <v>0</v>
      </c>
      <c r="L277" s="1">
        <v>5470</v>
      </c>
      <c r="M277" s="1">
        <v>68</v>
      </c>
      <c r="N277" s="1">
        <v>0</v>
      </c>
      <c r="P277" s="1" t="s">
        <v>628</v>
      </c>
      <c r="AT277"/>
    </row>
    <row r="278" spans="1:46">
      <c r="A278" s="1">
        <v>2024</v>
      </c>
      <c r="B278" s="1" t="s">
        <v>17</v>
      </c>
      <c r="C278" s="1" t="s">
        <v>18</v>
      </c>
      <c r="D278" s="1" t="s">
        <v>640</v>
      </c>
      <c r="E278" s="6">
        <v>45309</v>
      </c>
      <c r="F278" s="1" t="s">
        <v>64</v>
      </c>
      <c r="G278" s="1" t="s">
        <v>1213</v>
      </c>
      <c r="H278" s="1">
        <v>2</v>
      </c>
      <c r="I278" s="1">
        <v>2</v>
      </c>
      <c r="J278" s="1">
        <v>0</v>
      </c>
      <c r="K278" s="1">
        <v>0</v>
      </c>
      <c r="L278" s="1">
        <v>703</v>
      </c>
      <c r="M278" s="1">
        <v>87</v>
      </c>
      <c r="N278" s="1">
        <v>0</v>
      </c>
      <c r="P278" s="1" t="s">
        <v>628</v>
      </c>
      <c r="AT278"/>
    </row>
    <row r="279" spans="1:46">
      <c r="A279" s="1">
        <v>2024</v>
      </c>
      <c r="B279" s="1" t="s">
        <v>17</v>
      </c>
      <c r="C279" s="1" t="s">
        <v>18</v>
      </c>
      <c r="D279" s="1" t="s">
        <v>640</v>
      </c>
      <c r="E279" s="6">
        <v>45309</v>
      </c>
      <c r="F279" s="1" t="s">
        <v>64</v>
      </c>
      <c r="G279" s="1" t="s">
        <v>502</v>
      </c>
      <c r="H279" s="1">
        <v>5</v>
      </c>
      <c r="I279" s="1">
        <v>5</v>
      </c>
      <c r="J279" s="1">
        <v>0</v>
      </c>
      <c r="K279" s="1">
        <v>0</v>
      </c>
      <c r="L279" s="1">
        <v>4617</v>
      </c>
      <c r="M279" s="1">
        <v>255</v>
      </c>
      <c r="N279" s="1">
        <v>0</v>
      </c>
      <c r="P279" s="1" t="s">
        <v>633</v>
      </c>
      <c r="AT279"/>
    </row>
    <row r="280" spans="1:46">
      <c r="A280" s="1">
        <v>2024</v>
      </c>
      <c r="B280" s="1" t="s">
        <v>17</v>
      </c>
      <c r="C280" s="1" t="s">
        <v>18</v>
      </c>
      <c r="D280" s="1" t="s">
        <v>640</v>
      </c>
      <c r="E280" s="6">
        <v>45309</v>
      </c>
      <c r="F280" s="1" t="s">
        <v>64</v>
      </c>
      <c r="G280" s="1" t="s">
        <v>599</v>
      </c>
      <c r="H280" s="1">
        <v>7</v>
      </c>
      <c r="I280" s="1">
        <v>7</v>
      </c>
      <c r="J280" s="1">
        <v>0</v>
      </c>
      <c r="K280" s="1">
        <v>0</v>
      </c>
      <c r="L280" s="1">
        <v>47552</v>
      </c>
      <c r="M280" s="1">
        <v>322</v>
      </c>
      <c r="N280" s="1">
        <v>0</v>
      </c>
      <c r="P280" s="1" t="s">
        <v>629</v>
      </c>
      <c r="AT280"/>
    </row>
    <row r="281" spans="1:46">
      <c r="A281" s="1">
        <v>2024</v>
      </c>
      <c r="B281" s="1" t="s">
        <v>17</v>
      </c>
      <c r="C281" s="1" t="s">
        <v>18</v>
      </c>
      <c r="D281" s="1" t="s">
        <v>640</v>
      </c>
      <c r="E281" s="6">
        <v>45309</v>
      </c>
      <c r="F281" s="1" t="s">
        <v>64</v>
      </c>
      <c r="G281" s="1" t="s">
        <v>484</v>
      </c>
      <c r="H281" s="1">
        <v>23</v>
      </c>
      <c r="I281" s="1">
        <v>23</v>
      </c>
      <c r="J281" s="1">
        <v>0</v>
      </c>
      <c r="K281" s="1">
        <v>0</v>
      </c>
      <c r="L281" s="1">
        <v>448502</v>
      </c>
      <c r="M281" s="1">
        <v>2140</v>
      </c>
      <c r="N281" s="1">
        <v>0</v>
      </c>
      <c r="P281" s="1" t="s">
        <v>629</v>
      </c>
      <c r="AT281"/>
    </row>
    <row r="282" spans="1:46">
      <c r="A282" s="1">
        <v>2024</v>
      </c>
      <c r="B282" s="1" t="s">
        <v>17</v>
      </c>
      <c r="C282" s="1" t="s">
        <v>18</v>
      </c>
      <c r="D282" s="1" t="s">
        <v>640</v>
      </c>
      <c r="E282" s="6">
        <v>45309</v>
      </c>
      <c r="F282" s="1" t="s">
        <v>64</v>
      </c>
      <c r="G282" s="1" t="s">
        <v>61</v>
      </c>
      <c r="H282" s="1">
        <v>6</v>
      </c>
      <c r="I282" s="1">
        <v>6</v>
      </c>
      <c r="J282" s="1">
        <v>0</v>
      </c>
      <c r="K282" s="1">
        <v>0</v>
      </c>
      <c r="L282" s="1">
        <v>1365</v>
      </c>
      <c r="M282" s="1">
        <v>180</v>
      </c>
      <c r="N282" s="1">
        <v>0</v>
      </c>
      <c r="P282" s="1" t="s">
        <v>629</v>
      </c>
      <c r="AT282"/>
    </row>
    <row r="283" spans="1:46">
      <c r="A283" s="1">
        <v>2024</v>
      </c>
      <c r="B283" s="1" t="s">
        <v>17</v>
      </c>
      <c r="C283" s="1" t="s">
        <v>18</v>
      </c>
      <c r="D283" s="1" t="s">
        <v>640</v>
      </c>
      <c r="E283" s="6">
        <v>45309</v>
      </c>
      <c r="F283" s="1" t="s">
        <v>64</v>
      </c>
      <c r="G283" s="1" t="s">
        <v>416</v>
      </c>
      <c r="H283" s="1">
        <v>2</v>
      </c>
      <c r="I283" s="1">
        <v>2</v>
      </c>
      <c r="J283" s="1">
        <v>0</v>
      </c>
      <c r="K283" s="1">
        <v>0</v>
      </c>
      <c r="L283" s="1">
        <v>36</v>
      </c>
      <c r="M283" s="1">
        <v>36</v>
      </c>
      <c r="N283" s="1">
        <v>0</v>
      </c>
      <c r="P283" s="1" t="s">
        <v>630</v>
      </c>
      <c r="AT283"/>
    </row>
    <row r="284" spans="1:46">
      <c r="A284" s="1">
        <v>2024</v>
      </c>
      <c r="B284" s="1" t="s">
        <v>17</v>
      </c>
      <c r="C284" s="1" t="s">
        <v>18</v>
      </c>
      <c r="D284" s="1" t="s">
        <v>640</v>
      </c>
      <c r="E284" s="6">
        <v>45309</v>
      </c>
      <c r="F284" s="1" t="s">
        <v>64</v>
      </c>
      <c r="G284" s="1" t="s">
        <v>614</v>
      </c>
      <c r="H284" s="1">
        <v>1</v>
      </c>
      <c r="I284" s="1">
        <v>1</v>
      </c>
      <c r="J284" s="1">
        <v>0</v>
      </c>
      <c r="K284" s="1">
        <v>0</v>
      </c>
      <c r="L284" s="1">
        <v>39</v>
      </c>
      <c r="M284" s="1">
        <v>20</v>
      </c>
      <c r="N284" s="1">
        <v>0</v>
      </c>
      <c r="P284" s="1" t="s">
        <v>629</v>
      </c>
      <c r="AT284"/>
    </row>
    <row r="285" spans="1:46">
      <c r="A285" s="1">
        <v>2024</v>
      </c>
      <c r="B285" s="1" t="s">
        <v>17</v>
      </c>
      <c r="C285" s="1" t="s">
        <v>18</v>
      </c>
      <c r="D285" s="1" t="s">
        <v>640</v>
      </c>
      <c r="E285" s="6">
        <v>45309</v>
      </c>
      <c r="F285" s="1" t="s">
        <v>64</v>
      </c>
      <c r="G285" s="1" t="s">
        <v>600</v>
      </c>
      <c r="H285" s="1">
        <v>3</v>
      </c>
      <c r="I285" s="1">
        <v>3</v>
      </c>
      <c r="J285" s="1">
        <v>0</v>
      </c>
      <c r="K285" s="1">
        <v>0</v>
      </c>
      <c r="L285" s="1">
        <v>14502</v>
      </c>
      <c r="M285" s="1">
        <v>251</v>
      </c>
      <c r="N285" s="1">
        <v>0</v>
      </c>
      <c r="P285" s="1" t="s">
        <v>630</v>
      </c>
      <c r="AT285"/>
    </row>
    <row r="286" spans="1:46">
      <c r="A286" s="1">
        <v>2024</v>
      </c>
      <c r="B286" s="1" t="s">
        <v>17</v>
      </c>
      <c r="C286" s="1" t="s">
        <v>18</v>
      </c>
      <c r="D286" s="1" t="s">
        <v>640</v>
      </c>
      <c r="E286" s="6">
        <v>45309</v>
      </c>
      <c r="F286" s="1" t="s">
        <v>64</v>
      </c>
      <c r="G286" s="1" t="s">
        <v>507</v>
      </c>
      <c r="H286" s="1">
        <v>3</v>
      </c>
      <c r="I286" s="1">
        <v>3</v>
      </c>
      <c r="J286" s="1">
        <v>1</v>
      </c>
      <c r="K286" s="1">
        <v>0</v>
      </c>
      <c r="L286" s="1">
        <v>3509</v>
      </c>
      <c r="M286" s="1">
        <v>342</v>
      </c>
      <c r="N286" s="1">
        <v>3</v>
      </c>
      <c r="P286" s="1" t="s">
        <v>629</v>
      </c>
      <c r="AT286"/>
    </row>
    <row r="287" spans="1:46">
      <c r="A287" s="1">
        <v>2024</v>
      </c>
      <c r="B287" s="1" t="s">
        <v>17</v>
      </c>
      <c r="C287" s="1" t="s">
        <v>18</v>
      </c>
      <c r="D287" s="1" t="s">
        <v>640</v>
      </c>
      <c r="E287" s="6">
        <v>45309</v>
      </c>
      <c r="F287" s="1" t="s">
        <v>8</v>
      </c>
      <c r="G287" s="1" t="s">
        <v>601</v>
      </c>
      <c r="H287" s="1">
        <v>9</v>
      </c>
      <c r="I287" s="1">
        <v>9</v>
      </c>
      <c r="J287" s="1">
        <v>0</v>
      </c>
      <c r="K287" s="1">
        <v>0</v>
      </c>
      <c r="L287" s="1">
        <v>14720</v>
      </c>
      <c r="M287" s="1">
        <v>646</v>
      </c>
      <c r="N287" s="1">
        <v>0</v>
      </c>
      <c r="P287" s="1" t="s">
        <v>627</v>
      </c>
      <c r="AT287"/>
    </row>
    <row r="288" spans="1:46">
      <c r="A288" s="1">
        <v>2024</v>
      </c>
      <c r="B288" s="1" t="s">
        <v>17</v>
      </c>
      <c r="C288" s="1" t="s">
        <v>18</v>
      </c>
      <c r="D288" s="1" t="s">
        <v>640</v>
      </c>
      <c r="E288" s="6">
        <v>45309</v>
      </c>
      <c r="F288" s="1" t="s">
        <v>38</v>
      </c>
      <c r="G288" s="1" t="s">
        <v>54</v>
      </c>
      <c r="H288" s="1">
        <v>31</v>
      </c>
      <c r="I288" s="1">
        <v>31</v>
      </c>
      <c r="J288" s="1">
        <v>0</v>
      </c>
      <c r="K288" s="1">
        <v>0</v>
      </c>
      <c r="L288" s="1">
        <v>31654</v>
      </c>
      <c r="M288" s="1">
        <v>1003</v>
      </c>
      <c r="N288" s="1">
        <v>0</v>
      </c>
      <c r="P288" s="1" t="s">
        <v>45</v>
      </c>
      <c r="AT288"/>
    </row>
    <row r="289" spans="1:46">
      <c r="A289" s="1">
        <v>2024</v>
      </c>
      <c r="B289" s="1" t="s">
        <v>17</v>
      </c>
      <c r="C289" s="1" t="s">
        <v>18</v>
      </c>
      <c r="D289" s="1" t="s">
        <v>640</v>
      </c>
      <c r="E289" s="6">
        <v>45309</v>
      </c>
      <c r="F289" s="1" t="s">
        <v>38</v>
      </c>
      <c r="G289" s="1" t="s">
        <v>1194</v>
      </c>
      <c r="H289" s="1">
        <v>18</v>
      </c>
      <c r="I289" s="1">
        <v>18</v>
      </c>
      <c r="J289" s="1">
        <v>0</v>
      </c>
      <c r="K289" s="1">
        <v>0</v>
      </c>
      <c r="L289" s="1">
        <v>23874</v>
      </c>
      <c r="M289" s="1">
        <v>658</v>
      </c>
      <c r="N289" s="1">
        <v>0</v>
      </c>
      <c r="P289" s="1" t="s">
        <v>45</v>
      </c>
      <c r="AT289"/>
    </row>
    <row r="290" spans="1:46">
      <c r="A290" s="1">
        <v>2024</v>
      </c>
      <c r="B290" s="1" t="s">
        <v>17</v>
      </c>
      <c r="C290" s="1" t="s">
        <v>18</v>
      </c>
      <c r="D290" s="1" t="s">
        <v>640</v>
      </c>
      <c r="E290" s="6">
        <v>45310</v>
      </c>
      <c r="F290" s="1" t="s">
        <v>64</v>
      </c>
      <c r="G290" s="1" t="s">
        <v>603</v>
      </c>
      <c r="H290" s="1">
        <v>1</v>
      </c>
      <c r="I290" s="1">
        <v>1</v>
      </c>
      <c r="J290" s="1">
        <v>0</v>
      </c>
      <c r="K290" s="1">
        <v>0</v>
      </c>
      <c r="L290" s="1">
        <v>1000</v>
      </c>
      <c r="M290" s="1">
        <v>47</v>
      </c>
      <c r="N290" s="1">
        <v>0</v>
      </c>
      <c r="P290" s="1" t="s">
        <v>629</v>
      </c>
    </row>
    <row r="291" spans="1:46">
      <c r="A291" s="1">
        <v>2024</v>
      </c>
      <c r="B291" s="1" t="s">
        <v>17</v>
      </c>
      <c r="C291" s="1" t="s">
        <v>18</v>
      </c>
      <c r="D291" s="1" t="s">
        <v>640</v>
      </c>
      <c r="E291" s="6">
        <v>45310</v>
      </c>
      <c r="F291" s="1" t="s">
        <v>64</v>
      </c>
      <c r="G291" s="1" t="s">
        <v>55</v>
      </c>
      <c r="H291" s="1">
        <v>7</v>
      </c>
      <c r="I291" s="1">
        <v>7</v>
      </c>
      <c r="J291" s="1">
        <v>0</v>
      </c>
      <c r="K291" s="1">
        <v>0</v>
      </c>
      <c r="L291" s="1">
        <v>5840</v>
      </c>
      <c r="M291" s="1">
        <v>262</v>
      </c>
      <c r="N291" s="1">
        <v>0</v>
      </c>
      <c r="P291" s="1" t="s">
        <v>633</v>
      </c>
    </row>
    <row r="292" spans="1:46">
      <c r="A292" s="1">
        <v>2024</v>
      </c>
      <c r="B292" s="1" t="s">
        <v>17</v>
      </c>
      <c r="C292" s="1" t="s">
        <v>18</v>
      </c>
      <c r="D292" s="1" t="s">
        <v>640</v>
      </c>
      <c r="E292" s="6">
        <v>45310</v>
      </c>
      <c r="F292" s="1" t="s">
        <v>64</v>
      </c>
      <c r="G292" s="1" t="s">
        <v>515</v>
      </c>
      <c r="H292" s="1">
        <v>1</v>
      </c>
      <c r="I292" s="1">
        <v>1</v>
      </c>
      <c r="J292" s="1">
        <v>0</v>
      </c>
      <c r="K292" s="1">
        <v>0</v>
      </c>
      <c r="L292" s="1">
        <v>226</v>
      </c>
      <c r="M292" s="1">
        <v>20</v>
      </c>
      <c r="N292" s="1">
        <v>0</v>
      </c>
      <c r="P292" s="1" t="s">
        <v>629</v>
      </c>
    </row>
    <row r="293" spans="1:46">
      <c r="A293" s="1">
        <v>2024</v>
      </c>
      <c r="B293" s="1" t="s">
        <v>17</v>
      </c>
      <c r="C293" s="1" t="s">
        <v>18</v>
      </c>
      <c r="D293" s="1" t="s">
        <v>640</v>
      </c>
      <c r="E293" s="6">
        <v>45310</v>
      </c>
      <c r="F293" s="1" t="s">
        <v>64</v>
      </c>
      <c r="G293" s="1" t="s">
        <v>625</v>
      </c>
      <c r="H293" s="1">
        <v>2</v>
      </c>
      <c r="I293" s="1">
        <v>2</v>
      </c>
      <c r="J293" s="1">
        <v>0</v>
      </c>
      <c r="K293" s="1">
        <v>0</v>
      </c>
      <c r="L293" s="1">
        <v>288</v>
      </c>
      <c r="M293" s="1">
        <v>54</v>
      </c>
      <c r="N293" s="1">
        <v>0</v>
      </c>
      <c r="P293" s="1" t="s">
        <v>627</v>
      </c>
    </row>
    <row r="294" spans="1:46">
      <c r="A294" s="1">
        <v>2024</v>
      </c>
      <c r="B294" s="1" t="s">
        <v>17</v>
      </c>
      <c r="C294" s="1" t="s">
        <v>18</v>
      </c>
      <c r="D294" s="1" t="s">
        <v>640</v>
      </c>
      <c r="E294" s="6">
        <v>45310</v>
      </c>
      <c r="F294" s="1" t="s">
        <v>64</v>
      </c>
      <c r="G294" s="1" t="s">
        <v>684</v>
      </c>
      <c r="H294" s="1">
        <v>2</v>
      </c>
      <c r="I294" s="1">
        <v>2</v>
      </c>
      <c r="J294" s="1">
        <v>0</v>
      </c>
      <c r="K294" s="1">
        <v>0</v>
      </c>
      <c r="L294" s="1">
        <v>1064</v>
      </c>
      <c r="M294" s="1">
        <v>87</v>
      </c>
      <c r="N294" s="1">
        <v>0</v>
      </c>
      <c r="P294" s="1" t="s">
        <v>628</v>
      </c>
    </row>
    <row r="295" spans="1:46">
      <c r="A295" s="1">
        <v>2024</v>
      </c>
      <c r="B295" s="1" t="s">
        <v>17</v>
      </c>
      <c r="C295" s="1" t="s">
        <v>18</v>
      </c>
      <c r="D295" s="1" t="s">
        <v>640</v>
      </c>
      <c r="E295" s="6">
        <v>45310</v>
      </c>
      <c r="F295" s="1" t="s">
        <v>64</v>
      </c>
      <c r="G295" s="1" t="s">
        <v>604</v>
      </c>
      <c r="H295" s="1">
        <v>8</v>
      </c>
      <c r="I295" s="1">
        <v>8</v>
      </c>
      <c r="J295" s="1">
        <v>0</v>
      </c>
      <c r="K295" s="1">
        <v>0</v>
      </c>
      <c r="L295" s="1">
        <v>7851</v>
      </c>
      <c r="M295" s="1">
        <v>448</v>
      </c>
      <c r="N295" s="1">
        <v>0</v>
      </c>
      <c r="P295" s="1" t="s">
        <v>629</v>
      </c>
    </row>
    <row r="296" spans="1:46">
      <c r="A296" s="1">
        <v>2024</v>
      </c>
      <c r="B296" s="1" t="s">
        <v>17</v>
      </c>
      <c r="C296" s="1" t="s">
        <v>18</v>
      </c>
      <c r="D296" s="1" t="s">
        <v>640</v>
      </c>
      <c r="E296" s="6">
        <v>45310</v>
      </c>
      <c r="F296" s="1" t="s">
        <v>64</v>
      </c>
      <c r="G296" s="1" t="s">
        <v>599</v>
      </c>
      <c r="H296" s="1">
        <v>1</v>
      </c>
      <c r="I296" s="1">
        <v>1</v>
      </c>
      <c r="J296" s="1">
        <v>0</v>
      </c>
      <c r="K296" s="1">
        <v>0</v>
      </c>
      <c r="L296" s="1">
        <v>9300</v>
      </c>
      <c r="M296" s="1">
        <v>88</v>
      </c>
      <c r="N296" s="1">
        <v>0</v>
      </c>
      <c r="P296" s="1" t="s">
        <v>629</v>
      </c>
    </row>
    <row r="297" spans="1:46">
      <c r="A297" s="1">
        <v>2024</v>
      </c>
      <c r="B297" s="1" t="s">
        <v>17</v>
      </c>
      <c r="C297" s="1" t="s">
        <v>18</v>
      </c>
      <c r="D297" s="1" t="s">
        <v>640</v>
      </c>
      <c r="E297" s="6">
        <v>45310</v>
      </c>
      <c r="F297" s="1" t="s">
        <v>64</v>
      </c>
      <c r="G297" s="1" t="s">
        <v>484</v>
      </c>
      <c r="H297" s="1">
        <v>24</v>
      </c>
      <c r="I297" s="1">
        <v>24</v>
      </c>
      <c r="J297" s="1">
        <v>0</v>
      </c>
      <c r="K297" s="1">
        <v>0</v>
      </c>
      <c r="L297" s="1">
        <v>635697</v>
      </c>
      <c r="M297" s="1">
        <v>2095</v>
      </c>
      <c r="N297" s="1">
        <v>0</v>
      </c>
      <c r="P297" s="1" t="s">
        <v>629</v>
      </c>
    </row>
    <row r="298" spans="1:46">
      <c r="A298" s="1">
        <v>2024</v>
      </c>
      <c r="B298" s="1" t="s">
        <v>17</v>
      </c>
      <c r="C298" s="1" t="s">
        <v>18</v>
      </c>
      <c r="D298" s="1" t="s">
        <v>640</v>
      </c>
      <c r="E298" s="6">
        <v>45310</v>
      </c>
      <c r="F298" s="1" t="s">
        <v>64</v>
      </c>
      <c r="G298" s="1" t="s">
        <v>619</v>
      </c>
      <c r="H298" s="1">
        <v>7</v>
      </c>
      <c r="I298" s="1">
        <v>7</v>
      </c>
      <c r="J298" s="1">
        <v>0</v>
      </c>
      <c r="K298" s="1">
        <v>0</v>
      </c>
      <c r="L298" s="1">
        <v>14250</v>
      </c>
      <c r="M298" s="1">
        <v>382</v>
      </c>
      <c r="N298" s="1">
        <v>0</v>
      </c>
      <c r="P298" s="1" t="s">
        <v>629</v>
      </c>
    </row>
    <row r="299" spans="1:46">
      <c r="A299" s="1">
        <v>2024</v>
      </c>
      <c r="B299" s="1" t="s">
        <v>17</v>
      </c>
      <c r="C299" s="1" t="s">
        <v>18</v>
      </c>
      <c r="D299" s="1" t="s">
        <v>640</v>
      </c>
      <c r="E299" s="6">
        <v>45310</v>
      </c>
      <c r="F299" s="1" t="s">
        <v>64</v>
      </c>
      <c r="G299" s="1" t="s">
        <v>614</v>
      </c>
      <c r="H299" s="1">
        <v>1</v>
      </c>
      <c r="I299" s="1">
        <v>1</v>
      </c>
      <c r="J299" s="1">
        <v>0</v>
      </c>
      <c r="K299" s="1">
        <v>0</v>
      </c>
      <c r="L299" s="1">
        <v>43604</v>
      </c>
      <c r="M299" s="1">
        <v>96</v>
      </c>
      <c r="N299" s="1">
        <v>0</v>
      </c>
      <c r="P299" s="1" t="s">
        <v>629</v>
      </c>
    </row>
    <row r="300" spans="1:46">
      <c r="A300" s="1">
        <v>2024</v>
      </c>
      <c r="B300" s="1" t="s">
        <v>17</v>
      </c>
      <c r="C300" s="1" t="s">
        <v>18</v>
      </c>
      <c r="D300" s="1" t="s">
        <v>640</v>
      </c>
      <c r="E300" s="6">
        <v>45310</v>
      </c>
      <c r="F300" s="1" t="s">
        <v>64</v>
      </c>
      <c r="G300" s="1" t="s">
        <v>600</v>
      </c>
      <c r="H300" s="1">
        <v>5</v>
      </c>
      <c r="I300" s="1">
        <v>5</v>
      </c>
      <c r="J300" s="1">
        <v>0</v>
      </c>
      <c r="K300" s="1">
        <v>0</v>
      </c>
      <c r="L300" s="1">
        <v>19373</v>
      </c>
      <c r="M300" s="1">
        <v>344</v>
      </c>
      <c r="N300" s="1">
        <v>0</v>
      </c>
      <c r="P300" s="1" t="s">
        <v>630</v>
      </c>
    </row>
    <row r="301" spans="1:46">
      <c r="A301" s="1">
        <v>2024</v>
      </c>
      <c r="B301" s="1" t="s">
        <v>17</v>
      </c>
      <c r="C301" s="1" t="s">
        <v>18</v>
      </c>
      <c r="D301" s="1" t="s">
        <v>640</v>
      </c>
      <c r="E301" s="6">
        <v>45310</v>
      </c>
      <c r="F301" s="1" t="s">
        <v>8</v>
      </c>
      <c r="G301" s="1" t="s">
        <v>601</v>
      </c>
      <c r="H301" s="1">
        <v>10</v>
      </c>
      <c r="I301" s="1">
        <v>10</v>
      </c>
      <c r="J301" s="1">
        <v>0</v>
      </c>
      <c r="K301" s="1">
        <v>0</v>
      </c>
      <c r="L301" s="1">
        <v>11894</v>
      </c>
      <c r="M301" s="1">
        <v>435</v>
      </c>
      <c r="N301" s="1">
        <v>0</v>
      </c>
      <c r="P301" s="1" t="s">
        <v>627</v>
      </c>
    </row>
    <row r="302" spans="1:46">
      <c r="A302" s="1">
        <v>2024</v>
      </c>
      <c r="B302" s="1" t="s">
        <v>17</v>
      </c>
      <c r="C302" s="1" t="s">
        <v>18</v>
      </c>
      <c r="D302" s="1" t="s">
        <v>640</v>
      </c>
      <c r="E302" s="6">
        <v>45310</v>
      </c>
      <c r="F302" s="1" t="s">
        <v>38</v>
      </c>
      <c r="G302" s="1" t="s">
        <v>54</v>
      </c>
      <c r="H302" s="1">
        <v>29</v>
      </c>
      <c r="I302" s="1">
        <v>29</v>
      </c>
      <c r="J302" s="1">
        <v>1</v>
      </c>
      <c r="K302" s="1">
        <v>0</v>
      </c>
      <c r="L302" s="1">
        <v>16677</v>
      </c>
      <c r="M302" s="1">
        <v>707</v>
      </c>
      <c r="N302" s="1">
        <v>3</v>
      </c>
      <c r="P302" s="1" t="s">
        <v>45</v>
      </c>
    </row>
    <row r="303" spans="1:46">
      <c r="A303" s="1">
        <v>2024</v>
      </c>
      <c r="B303" s="1" t="s">
        <v>17</v>
      </c>
      <c r="C303" s="1" t="s">
        <v>18</v>
      </c>
      <c r="D303" s="1" t="s">
        <v>640</v>
      </c>
      <c r="E303" s="6">
        <v>45310</v>
      </c>
      <c r="F303" s="1" t="s">
        <v>38</v>
      </c>
      <c r="G303" s="1" t="s">
        <v>1194</v>
      </c>
      <c r="H303" s="1">
        <v>19</v>
      </c>
      <c r="I303" s="1">
        <v>19</v>
      </c>
      <c r="J303" s="1">
        <v>0</v>
      </c>
      <c r="K303" s="1">
        <v>0</v>
      </c>
      <c r="L303" s="1">
        <v>15865</v>
      </c>
      <c r="M303" s="1">
        <v>661</v>
      </c>
      <c r="N303" s="1">
        <v>0</v>
      </c>
      <c r="P303" s="1" t="s">
        <v>45</v>
      </c>
    </row>
    <row r="304" spans="1:46">
      <c r="A304" s="1">
        <v>2024</v>
      </c>
      <c r="B304" s="1" t="s">
        <v>17</v>
      </c>
      <c r="C304" s="1" t="s">
        <v>18</v>
      </c>
      <c r="D304" s="1" t="s">
        <v>643</v>
      </c>
      <c r="E304" s="6">
        <v>45311</v>
      </c>
      <c r="F304" s="1" t="s">
        <v>64</v>
      </c>
      <c r="G304" s="1" t="s">
        <v>55</v>
      </c>
      <c r="H304" s="1">
        <v>1</v>
      </c>
      <c r="I304" s="1">
        <v>1</v>
      </c>
      <c r="J304" s="1">
        <v>0</v>
      </c>
      <c r="K304" s="1">
        <v>0</v>
      </c>
      <c r="L304" s="1">
        <v>1778</v>
      </c>
      <c r="M304" s="1">
        <v>53</v>
      </c>
      <c r="N304" s="1">
        <v>0</v>
      </c>
      <c r="P304" s="1" t="s">
        <v>633</v>
      </c>
    </row>
    <row r="305" spans="1:16">
      <c r="A305" s="1">
        <v>2024</v>
      </c>
      <c r="B305" s="1" t="s">
        <v>17</v>
      </c>
      <c r="C305" s="1" t="s">
        <v>18</v>
      </c>
      <c r="D305" s="1" t="s">
        <v>643</v>
      </c>
      <c r="E305" s="6">
        <v>45311</v>
      </c>
      <c r="F305" s="1" t="s">
        <v>64</v>
      </c>
      <c r="G305" s="1" t="s">
        <v>60</v>
      </c>
      <c r="H305" s="1">
        <v>8</v>
      </c>
      <c r="I305" s="1">
        <v>8</v>
      </c>
      <c r="J305" s="1">
        <v>0</v>
      </c>
      <c r="K305" s="1">
        <v>0</v>
      </c>
      <c r="L305" s="1">
        <v>4260</v>
      </c>
      <c r="M305" s="1">
        <v>273</v>
      </c>
      <c r="N305" s="1">
        <v>0</v>
      </c>
      <c r="P305" s="1" t="s">
        <v>629</v>
      </c>
    </row>
    <row r="306" spans="1:16">
      <c r="A306" s="1">
        <v>2024</v>
      </c>
      <c r="B306" s="1" t="s">
        <v>17</v>
      </c>
      <c r="C306" s="1" t="s">
        <v>18</v>
      </c>
      <c r="D306" s="1" t="s">
        <v>643</v>
      </c>
      <c r="E306" s="6">
        <v>45311</v>
      </c>
      <c r="F306" s="1" t="s">
        <v>64</v>
      </c>
      <c r="G306" s="1" t="s">
        <v>62</v>
      </c>
      <c r="H306" s="1">
        <v>2</v>
      </c>
      <c r="I306" s="1">
        <v>2</v>
      </c>
      <c r="J306" s="1">
        <v>0</v>
      </c>
      <c r="K306" s="1">
        <v>0</v>
      </c>
      <c r="L306" s="1">
        <v>581</v>
      </c>
      <c r="M306" s="1">
        <v>60</v>
      </c>
      <c r="N306" s="1">
        <v>0</v>
      </c>
      <c r="P306" s="1" t="s">
        <v>629</v>
      </c>
    </row>
    <row r="307" spans="1:16">
      <c r="A307" s="1">
        <v>2024</v>
      </c>
      <c r="B307" s="1" t="s">
        <v>17</v>
      </c>
      <c r="C307" s="1" t="s">
        <v>18</v>
      </c>
      <c r="D307" s="1" t="s">
        <v>643</v>
      </c>
      <c r="E307" s="6">
        <v>45311</v>
      </c>
      <c r="F307" s="1" t="s">
        <v>64</v>
      </c>
      <c r="G307" s="1" t="s">
        <v>515</v>
      </c>
      <c r="H307" s="1">
        <v>2</v>
      </c>
      <c r="I307" s="1">
        <v>2</v>
      </c>
      <c r="J307" s="1">
        <v>0</v>
      </c>
      <c r="K307" s="1">
        <v>0</v>
      </c>
      <c r="L307" s="1">
        <v>5118</v>
      </c>
      <c r="M307" s="1">
        <v>249</v>
      </c>
      <c r="N307" s="1">
        <v>0</v>
      </c>
      <c r="P307" s="1" t="s">
        <v>629</v>
      </c>
    </row>
    <row r="308" spans="1:16">
      <c r="A308" s="1">
        <v>2024</v>
      </c>
      <c r="B308" s="1" t="s">
        <v>17</v>
      </c>
      <c r="C308" s="1" t="s">
        <v>18</v>
      </c>
      <c r="D308" s="1" t="s">
        <v>643</v>
      </c>
      <c r="E308" s="6">
        <v>45311</v>
      </c>
      <c r="F308" s="1" t="s">
        <v>64</v>
      </c>
      <c r="G308" s="1" t="s">
        <v>625</v>
      </c>
      <c r="H308" s="1">
        <v>3</v>
      </c>
      <c r="I308" s="1">
        <v>3</v>
      </c>
      <c r="J308" s="1">
        <v>0</v>
      </c>
      <c r="K308" s="1">
        <v>0</v>
      </c>
      <c r="L308" s="1">
        <v>324</v>
      </c>
      <c r="M308" s="1">
        <v>98</v>
      </c>
      <c r="N308" s="1">
        <v>0</v>
      </c>
      <c r="P308" s="1" t="s">
        <v>627</v>
      </c>
    </row>
    <row r="309" spans="1:16">
      <c r="A309" s="1">
        <v>2024</v>
      </c>
      <c r="B309" s="1" t="s">
        <v>17</v>
      </c>
      <c r="C309" s="1" t="s">
        <v>18</v>
      </c>
      <c r="D309" s="1" t="s">
        <v>643</v>
      </c>
      <c r="E309" s="6">
        <v>45311</v>
      </c>
      <c r="F309" s="1" t="s">
        <v>64</v>
      </c>
      <c r="G309" s="1" t="s">
        <v>1182</v>
      </c>
      <c r="H309" s="1">
        <v>1</v>
      </c>
      <c r="I309" s="1">
        <v>1</v>
      </c>
      <c r="J309" s="1">
        <v>0</v>
      </c>
      <c r="K309" s="1">
        <v>0</v>
      </c>
      <c r="L309" s="1">
        <v>1399</v>
      </c>
      <c r="M309" s="1">
        <v>114</v>
      </c>
      <c r="N309" s="1">
        <v>0</v>
      </c>
      <c r="P309" s="1" t="s">
        <v>628</v>
      </c>
    </row>
    <row r="310" spans="1:16">
      <c r="A310" s="1">
        <v>2024</v>
      </c>
      <c r="B310" s="1" t="s">
        <v>17</v>
      </c>
      <c r="C310" s="1" t="s">
        <v>18</v>
      </c>
      <c r="D310" s="1" t="s">
        <v>643</v>
      </c>
      <c r="E310" s="6">
        <v>45311</v>
      </c>
      <c r="F310" s="1" t="s">
        <v>64</v>
      </c>
      <c r="G310" s="1" t="s">
        <v>618</v>
      </c>
      <c r="H310" s="1">
        <v>1</v>
      </c>
      <c r="I310" s="1">
        <v>1</v>
      </c>
      <c r="J310" s="1">
        <v>0</v>
      </c>
      <c r="K310" s="1">
        <v>0</v>
      </c>
      <c r="L310" s="1">
        <v>6000</v>
      </c>
      <c r="M310" s="1">
        <v>68</v>
      </c>
      <c r="N310" s="1">
        <v>0</v>
      </c>
      <c r="P310" s="1" t="s">
        <v>630</v>
      </c>
    </row>
    <row r="311" spans="1:16">
      <c r="A311" s="1">
        <v>2024</v>
      </c>
      <c r="B311" s="1" t="s">
        <v>17</v>
      </c>
      <c r="C311" s="1" t="s">
        <v>18</v>
      </c>
      <c r="D311" s="1" t="s">
        <v>643</v>
      </c>
      <c r="E311" s="6">
        <v>45311</v>
      </c>
      <c r="F311" s="1" t="s">
        <v>64</v>
      </c>
      <c r="G311" s="1" t="s">
        <v>1214</v>
      </c>
      <c r="H311" s="1">
        <v>2</v>
      </c>
      <c r="I311" s="1">
        <v>2</v>
      </c>
      <c r="J311" s="1">
        <v>0</v>
      </c>
      <c r="K311" s="1">
        <v>0</v>
      </c>
      <c r="L311" s="1">
        <v>740</v>
      </c>
      <c r="M311" s="1">
        <v>67</v>
      </c>
      <c r="N311" s="1">
        <v>0</v>
      </c>
      <c r="P311" s="1" t="s">
        <v>633</v>
      </c>
    </row>
    <row r="312" spans="1:16">
      <c r="A312" s="1">
        <v>2024</v>
      </c>
      <c r="B312" s="1" t="s">
        <v>17</v>
      </c>
      <c r="C312" s="1" t="s">
        <v>18</v>
      </c>
      <c r="D312" s="1" t="s">
        <v>643</v>
      </c>
      <c r="E312" s="6">
        <v>45311</v>
      </c>
      <c r="F312" s="1" t="s">
        <v>64</v>
      </c>
      <c r="G312" s="1" t="s">
        <v>602</v>
      </c>
      <c r="H312" s="1">
        <v>1</v>
      </c>
      <c r="I312" s="1">
        <v>1</v>
      </c>
      <c r="J312" s="1">
        <v>0</v>
      </c>
      <c r="K312" s="1">
        <v>0</v>
      </c>
      <c r="L312" s="1">
        <v>200</v>
      </c>
      <c r="M312" s="1">
        <v>20</v>
      </c>
      <c r="N312" s="1">
        <v>0</v>
      </c>
      <c r="P312" s="1" t="s">
        <v>628</v>
      </c>
    </row>
    <row r="313" spans="1:16">
      <c r="A313" s="1">
        <v>2024</v>
      </c>
      <c r="B313" s="1" t="s">
        <v>17</v>
      </c>
      <c r="C313" s="1" t="s">
        <v>18</v>
      </c>
      <c r="D313" s="1" t="s">
        <v>643</v>
      </c>
      <c r="E313" s="6">
        <v>45311</v>
      </c>
      <c r="F313" s="1" t="s">
        <v>64</v>
      </c>
      <c r="G313" s="1" t="s">
        <v>599</v>
      </c>
      <c r="H313" s="1">
        <v>1</v>
      </c>
      <c r="I313" s="1">
        <v>1</v>
      </c>
      <c r="J313" s="1">
        <v>0</v>
      </c>
      <c r="K313" s="1">
        <v>0</v>
      </c>
      <c r="L313" s="1">
        <v>1460</v>
      </c>
      <c r="M313" s="1">
        <v>94</v>
      </c>
      <c r="N313" s="1">
        <v>0</v>
      </c>
      <c r="P313" s="1" t="s">
        <v>629</v>
      </c>
    </row>
    <row r="314" spans="1:16">
      <c r="A314" s="1">
        <v>2024</v>
      </c>
      <c r="B314" s="1" t="s">
        <v>17</v>
      </c>
      <c r="C314" s="1" t="s">
        <v>18</v>
      </c>
      <c r="D314" s="1" t="s">
        <v>643</v>
      </c>
      <c r="E314" s="6">
        <v>45311</v>
      </c>
      <c r="F314" s="1" t="s">
        <v>64</v>
      </c>
      <c r="G314" s="1" t="s">
        <v>484</v>
      </c>
      <c r="H314" s="1">
        <v>12</v>
      </c>
      <c r="I314" s="1">
        <v>12</v>
      </c>
      <c r="J314" s="1">
        <v>0</v>
      </c>
      <c r="K314" s="1">
        <v>0</v>
      </c>
      <c r="L314" s="1">
        <v>276502</v>
      </c>
      <c r="M314" s="1">
        <v>906</v>
      </c>
      <c r="N314" s="1">
        <v>0</v>
      </c>
      <c r="P314" s="1" t="s">
        <v>629</v>
      </c>
    </row>
    <row r="315" spans="1:16">
      <c r="A315" s="1">
        <v>2024</v>
      </c>
      <c r="B315" s="1" t="s">
        <v>17</v>
      </c>
      <c r="C315" s="1" t="s">
        <v>18</v>
      </c>
      <c r="D315" s="1" t="s">
        <v>643</v>
      </c>
      <c r="E315" s="6">
        <v>45311</v>
      </c>
      <c r="F315" s="1" t="s">
        <v>64</v>
      </c>
      <c r="G315" s="1" t="s">
        <v>57</v>
      </c>
      <c r="H315" s="1">
        <v>2</v>
      </c>
      <c r="I315" s="1">
        <v>2</v>
      </c>
      <c r="J315" s="1">
        <v>0</v>
      </c>
      <c r="K315" s="1">
        <v>0</v>
      </c>
      <c r="L315" s="1">
        <v>2898</v>
      </c>
      <c r="M315" s="1">
        <v>120</v>
      </c>
      <c r="N315" s="1">
        <v>0</v>
      </c>
      <c r="P315" s="1" t="s">
        <v>628</v>
      </c>
    </row>
    <row r="316" spans="1:16">
      <c r="A316" s="1">
        <v>2024</v>
      </c>
      <c r="B316" s="1" t="s">
        <v>17</v>
      </c>
      <c r="C316" s="1" t="s">
        <v>18</v>
      </c>
      <c r="D316" s="1" t="s">
        <v>643</v>
      </c>
      <c r="E316" s="6">
        <v>45311</v>
      </c>
      <c r="F316" s="1" t="s">
        <v>64</v>
      </c>
      <c r="G316" s="1" t="s">
        <v>600</v>
      </c>
      <c r="H316" s="1">
        <v>3</v>
      </c>
      <c r="I316" s="1">
        <v>3</v>
      </c>
      <c r="J316" s="1">
        <v>0</v>
      </c>
      <c r="K316" s="1">
        <v>0</v>
      </c>
      <c r="L316" s="1">
        <v>12421</v>
      </c>
      <c r="M316" s="1">
        <v>184</v>
      </c>
      <c r="N316" s="1">
        <v>0</v>
      </c>
      <c r="P316" s="1" t="s">
        <v>630</v>
      </c>
    </row>
    <row r="317" spans="1:16">
      <c r="A317" s="1">
        <v>2024</v>
      </c>
      <c r="B317" s="1" t="s">
        <v>17</v>
      </c>
      <c r="C317" s="1" t="s">
        <v>18</v>
      </c>
      <c r="D317" s="1" t="s">
        <v>643</v>
      </c>
      <c r="E317" s="6">
        <v>45311</v>
      </c>
      <c r="F317" s="1" t="s">
        <v>8</v>
      </c>
      <c r="G317" s="1" t="s">
        <v>375</v>
      </c>
      <c r="H317" s="1">
        <v>1</v>
      </c>
      <c r="I317" s="1">
        <v>1</v>
      </c>
      <c r="J317" s="1">
        <v>0</v>
      </c>
      <c r="K317" s="1">
        <v>0</v>
      </c>
      <c r="L317" s="1">
        <v>3157</v>
      </c>
      <c r="M317" s="1">
        <v>53</v>
      </c>
      <c r="N317" s="1">
        <v>0</v>
      </c>
      <c r="P317" s="1" t="s">
        <v>627</v>
      </c>
    </row>
    <row r="318" spans="1:16">
      <c r="A318" s="1">
        <v>2024</v>
      </c>
      <c r="B318" s="1" t="s">
        <v>17</v>
      </c>
      <c r="C318" s="1" t="s">
        <v>18</v>
      </c>
      <c r="D318" s="1" t="s">
        <v>643</v>
      </c>
      <c r="E318" s="6">
        <v>45311</v>
      </c>
      <c r="F318" s="1" t="s">
        <v>8</v>
      </c>
      <c r="G318" s="1" t="s">
        <v>601</v>
      </c>
      <c r="H318" s="1">
        <v>9</v>
      </c>
      <c r="I318" s="1">
        <v>9</v>
      </c>
      <c r="J318" s="1">
        <v>0</v>
      </c>
      <c r="K318" s="1">
        <v>0</v>
      </c>
      <c r="L318" s="1">
        <v>14951</v>
      </c>
      <c r="M318" s="1">
        <v>474</v>
      </c>
      <c r="N318" s="1">
        <v>0</v>
      </c>
      <c r="P318" s="1" t="s">
        <v>627</v>
      </c>
    </row>
    <row r="319" spans="1:16">
      <c r="A319" s="1">
        <v>2024</v>
      </c>
      <c r="B319" s="1" t="s">
        <v>17</v>
      </c>
      <c r="C319" s="1" t="s">
        <v>18</v>
      </c>
      <c r="D319" s="1" t="s">
        <v>643</v>
      </c>
      <c r="E319" s="6">
        <v>45311</v>
      </c>
      <c r="F319" s="1" t="s">
        <v>38</v>
      </c>
      <c r="G319" s="1" t="s">
        <v>1194</v>
      </c>
      <c r="H319" s="1">
        <v>13</v>
      </c>
      <c r="I319" s="1">
        <v>13</v>
      </c>
      <c r="J319" s="1">
        <v>0</v>
      </c>
      <c r="K319" s="1">
        <v>0</v>
      </c>
      <c r="L319" s="1">
        <v>12743</v>
      </c>
      <c r="M319" s="1">
        <v>462</v>
      </c>
      <c r="N319" s="1">
        <v>0</v>
      </c>
      <c r="P319" s="1" t="s">
        <v>45</v>
      </c>
    </row>
    <row r="320" spans="1:16">
      <c r="A320" s="1">
        <v>2024</v>
      </c>
      <c r="B320" s="1" t="s">
        <v>17</v>
      </c>
      <c r="C320" s="1" t="s">
        <v>18</v>
      </c>
      <c r="D320" s="1" t="s">
        <v>643</v>
      </c>
      <c r="E320" s="6">
        <v>45311</v>
      </c>
      <c r="F320" s="1" t="s">
        <v>38</v>
      </c>
      <c r="G320" s="1" t="s">
        <v>611</v>
      </c>
      <c r="H320" s="1">
        <v>1</v>
      </c>
      <c r="I320" s="1">
        <v>1</v>
      </c>
      <c r="J320" s="1">
        <v>0</v>
      </c>
      <c r="K320" s="1">
        <v>0</v>
      </c>
      <c r="L320" s="1">
        <v>276</v>
      </c>
      <c r="M320" s="1">
        <v>0</v>
      </c>
      <c r="N320" s="1">
        <v>0</v>
      </c>
      <c r="P320" s="1" t="s">
        <v>45</v>
      </c>
    </row>
    <row r="321" spans="1:16">
      <c r="A321" s="1">
        <v>2024</v>
      </c>
      <c r="B321" s="1" t="s">
        <v>17</v>
      </c>
      <c r="C321" s="1" t="s">
        <v>18</v>
      </c>
      <c r="D321" s="1" t="s">
        <v>643</v>
      </c>
      <c r="E321" s="6">
        <v>45313</v>
      </c>
      <c r="F321" s="1" t="s">
        <v>64</v>
      </c>
      <c r="G321" s="1" t="s">
        <v>1173</v>
      </c>
      <c r="H321" s="1">
        <v>3</v>
      </c>
      <c r="I321" s="1">
        <v>3</v>
      </c>
      <c r="J321" s="1">
        <v>0</v>
      </c>
      <c r="K321" s="1">
        <v>0</v>
      </c>
      <c r="L321" s="1">
        <v>75</v>
      </c>
      <c r="M321" s="1">
        <v>35</v>
      </c>
      <c r="N321" s="1">
        <v>0</v>
      </c>
      <c r="P321" s="1" t="s">
        <v>632</v>
      </c>
    </row>
    <row r="322" spans="1:16">
      <c r="A322" s="1">
        <v>2024</v>
      </c>
      <c r="B322" s="1" t="s">
        <v>17</v>
      </c>
      <c r="C322" s="1" t="s">
        <v>18</v>
      </c>
      <c r="D322" s="1" t="s">
        <v>643</v>
      </c>
      <c r="E322" s="6">
        <v>45313</v>
      </c>
      <c r="F322" s="1" t="s">
        <v>64</v>
      </c>
      <c r="G322" s="1" t="s">
        <v>613</v>
      </c>
      <c r="H322" s="1">
        <v>4</v>
      </c>
      <c r="I322" s="1">
        <v>4</v>
      </c>
      <c r="J322" s="1">
        <v>0</v>
      </c>
      <c r="K322" s="1">
        <v>0</v>
      </c>
      <c r="L322" s="1">
        <v>735</v>
      </c>
      <c r="M322" s="1">
        <v>104</v>
      </c>
      <c r="N322" s="1">
        <v>0</v>
      </c>
      <c r="P322" s="1" t="s">
        <v>632</v>
      </c>
    </row>
    <row r="323" spans="1:16">
      <c r="A323" s="1">
        <v>2024</v>
      </c>
      <c r="B323" s="1" t="s">
        <v>17</v>
      </c>
      <c r="C323" s="1" t="s">
        <v>18</v>
      </c>
      <c r="D323" s="1" t="s">
        <v>643</v>
      </c>
      <c r="E323" s="6">
        <v>45313</v>
      </c>
      <c r="F323" s="1" t="s">
        <v>64</v>
      </c>
      <c r="G323" s="1" t="s">
        <v>603</v>
      </c>
      <c r="H323" s="1">
        <v>4</v>
      </c>
      <c r="I323" s="1">
        <v>4</v>
      </c>
      <c r="J323" s="1">
        <v>0</v>
      </c>
      <c r="K323" s="1">
        <v>0</v>
      </c>
      <c r="L323" s="1">
        <v>8830</v>
      </c>
      <c r="M323" s="1">
        <v>435</v>
      </c>
      <c r="N323" s="1">
        <v>0</v>
      </c>
      <c r="P323" s="1" t="s">
        <v>629</v>
      </c>
    </row>
    <row r="324" spans="1:16">
      <c r="A324" s="1">
        <v>2024</v>
      </c>
      <c r="B324" s="1" t="s">
        <v>17</v>
      </c>
      <c r="C324" s="1" t="s">
        <v>18</v>
      </c>
      <c r="D324" s="1" t="s">
        <v>643</v>
      </c>
      <c r="E324" s="6">
        <v>45313</v>
      </c>
      <c r="F324" s="1" t="s">
        <v>64</v>
      </c>
      <c r="G324" s="1" t="s">
        <v>687</v>
      </c>
      <c r="H324" s="1">
        <v>2</v>
      </c>
      <c r="I324" s="1">
        <v>2</v>
      </c>
      <c r="J324" s="1">
        <v>0</v>
      </c>
      <c r="K324" s="1">
        <v>0</v>
      </c>
      <c r="L324" s="1">
        <v>1552</v>
      </c>
      <c r="M324" s="1">
        <v>102</v>
      </c>
      <c r="N324" s="1">
        <v>0</v>
      </c>
      <c r="P324" s="1" t="s">
        <v>632</v>
      </c>
    </row>
    <row r="325" spans="1:16">
      <c r="A325" s="1">
        <v>2024</v>
      </c>
      <c r="B325" s="1" t="s">
        <v>17</v>
      </c>
      <c r="C325" s="1" t="s">
        <v>18</v>
      </c>
      <c r="D325" s="1" t="s">
        <v>643</v>
      </c>
      <c r="E325" s="6">
        <v>45313</v>
      </c>
      <c r="F325" s="1" t="s">
        <v>64</v>
      </c>
      <c r="G325" s="1" t="s">
        <v>547</v>
      </c>
      <c r="H325" s="1">
        <v>1</v>
      </c>
      <c r="I325" s="1">
        <v>1</v>
      </c>
      <c r="J325" s="1">
        <v>0</v>
      </c>
      <c r="K325" s="1">
        <v>0</v>
      </c>
      <c r="L325" s="1">
        <v>27</v>
      </c>
      <c r="M325" s="1">
        <v>20</v>
      </c>
      <c r="N325" s="1">
        <v>0</v>
      </c>
      <c r="P325" s="1" t="s">
        <v>632</v>
      </c>
    </row>
    <row r="326" spans="1:16">
      <c r="A326" s="1">
        <v>2024</v>
      </c>
      <c r="B326" s="1" t="s">
        <v>17</v>
      </c>
      <c r="C326" s="1" t="s">
        <v>18</v>
      </c>
      <c r="D326" s="1" t="s">
        <v>643</v>
      </c>
      <c r="E326" s="6">
        <v>45313</v>
      </c>
      <c r="F326" s="1" t="s">
        <v>64</v>
      </c>
      <c r="G326" s="1" t="s">
        <v>55</v>
      </c>
      <c r="H326" s="1">
        <v>7</v>
      </c>
      <c r="I326" s="1">
        <v>7</v>
      </c>
      <c r="J326" s="1">
        <v>0</v>
      </c>
      <c r="K326" s="1">
        <v>0</v>
      </c>
      <c r="L326" s="1">
        <v>6631</v>
      </c>
      <c r="M326" s="1">
        <v>342</v>
      </c>
      <c r="N326" s="1">
        <v>0</v>
      </c>
      <c r="P326" s="1" t="s">
        <v>633</v>
      </c>
    </row>
    <row r="327" spans="1:16">
      <c r="A327" s="1">
        <v>2024</v>
      </c>
      <c r="B327" s="1" t="s">
        <v>17</v>
      </c>
      <c r="C327" s="1" t="s">
        <v>18</v>
      </c>
      <c r="D327" s="1" t="s">
        <v>643</v>
      </c>
      <c r="E327" s="6">
        <v>45313</v>
      </c>
      <c r="F327" s="1" t="s">
        <v>64</v>
      </c>
      <c r="G327" s="1" t="s">
        <v>60</v>
      </c>
      <c r="H327" s="1">
        <v>3</v>
      </c>
      <c r="I327" s="1">
        <v>3</v>
      </c>
      <c r="J327" s="1">
        <v>0</v>
      </c>
      <c r="K327" s="1">
        <v>0</v>
      </c>
      <c r="L327" s="1">
        <v>3462</v>
      </c>
      <c r="M327" s="1">
        <v>201</v>
      </c>
      <c r="N327" s="1">
        <v>0</v>
      </c>
      <c r="P327" s="1" t="s">
        <v>629</v>
      </c>
    </row>
    <row r="328" spans="1:16">
      <c r="A328" s="1">
        <v>2024</v>
      </c>
      <c r="B328" s="1" t="s">
        <v>17</v>
      </c>
      <c r="C328" s="1" t="s">
        <v>18</v>
      </c>
      <c r="D328" s="1" t="s">
        <v>643</v>
      </c>
      <c r="E328" s="6">
        <v>45313</v>
      </c>
      <c r="F328" s="1" t="s">
        <v>64</v>
      </c>
      <c r="G328" s="1" t="s">
        <v>1235</v>
      </c>
      <c r="H328" s="1">
        <v>1</v>
      </c>
      <c r="I328" s="1">
        <v>1</v>
      </c>
      <c r="J328" s="1">
        <v>0</v>
      </c>
      <c r="K328" s="1">
        <v>0</v>
      </c>
      <c r="L328" s="1">
        <v>1319</v>
      </c>
      <c r="M328" s="1">
        <v>53</v>
      </c>
      <c r="N328" s="1">
        <v>0</v>
      </c>
      <c r="P328" s="1" t="s">
        <v>628</v>
      </c>
    </row>
    <row r="329" spans="1:16">
      <c r="A329" s="1">
        <v>2024</v>
      </c>
      <c r="B329" s="1" t="s">
        <v>17</v>
      </c>
      <c r="C329" s="1" t="s">
        <v>18</v>
      </c>
      <c r="D329" s="1" t="s">
        <v>643</v>
      </c>
      <c r="E329" s="6">
        <v>45313</v>
      </c>
      <c r="F329" s="1" t="s">
        <v>64</v>
      </c>
      <c r="G329" s="1" t="s">
        <v>62</v>
      </c>
      <c r="H329" s="1">
        <v>2</v>
      </c>
      <c r="I329" s="1">
        <v>2</v>
      </c>
      <c r="J329" s="1">
        <v>0</v>
      </c>
      <c r="K329" s="1">
        <v>0</v>
      </c>
      <c r="L329" s="1">
        <v>14011</v>
      </c>
      <c r="M329" s="1">
        <v>124</v>
      </c>
      <c r="N329" s="1">
        <v>0</v>
      </c>
      <c r="P329" s="1" t="s">
        <v>629</v>
      </c>
    </row>
    <row r="330" spans="1:16">
      <c r="A330" s="1">
        <v>2024</v>
      </c>
      <c r="B330" s="1" t="s">
        <v>17</v>
      </c>
      <c r="C330" s="1" t="s">
        <v>18</v>
      </c>
      <c r="D330" s="1" t="s">
        <v>643</v>
      </c>
      <c r="E330" s="6">
        <v>45313</v>
      </c>
      <c r="F330" s="1" t="s">
        <v>64</v>
      </c>
      <c r="G330" s="1" t="s">
        <v>58</v>
      </c>
      <c r="H330" s="1">
        <v>1</v>
      </c>
      <c r="I330" s="1">
        <v>1</v>
      </c>
      <c r="J330" s="1">
        <v>0</v>
      </c>
      <c r="K330" s="1">
        <v>0</v>
      </c>
      <c r="L330" s="1">
        <v>2186</v>
      </c>
      <c r="M330" s="1">
        <v>53</v>
      </c>
      <c r="N330" s="1">
        <v>0</v>
      </c>
      <c r="P330" s="1" t="s">
        <v>629</v>
      </c>
    </row>
    <row r="331" spans="1:16">
      <c r="A331" s="1">
        <v>2024</v>
      </c>
      <c r="B331" s="1" t="s">
        <v>17</v>
      </c>
      <c r="C331" s="1" t="s">
        <v>18</v>
      </c>
      <c r="D331" s="1" t="s">
        <v>643</v>
      </c>
      <c r="E331" s="6">
        <v>45313</v>
      </c>
      <c r="F331" s="1" t="s">
        <v>64</v>
      </c>
      <c r="G331" s="1" t="s">
        <v>625</v>
      </c>
      <c r="H331" s="1">
        <v>13</v>
      </c>
      <c r="I331" s="1">
        <v>13</v>
      </c>
      <c r="J331" s="1">
        <v>0</v>
      </c>
      <c r="K331" s="1">
        <v>0</v>
      </c>
      <c r="L331" s="1">
        <v>3578</v>
      </c>
      <c r="M331" s="1">
        <v>461</v>
      </c>
      <c r="N331" s="1">
        <v>0</v>
      </c>
      <c r="P331" s="1" t="s">
        <v>627</v>
      </c>
    </row>
    <row r="332" spans="1:16">
      <c r="A332" s="1">
        <v>2024</v>
      </c>
      <c r="B332" s="1" t="s">
        <v>17</v>
      </c>
      <c r="C332" s="1" t="s">
        <v>18</v>
      </c>
      <c r="D332" s="1" t="s">
        <v>643</v>
      </c>
      <c r="E332" s="6">
        <v>45313</v>
      </c>
      <c r="F332" s="1" t="s">
        <v>64</v>
      </c>
      <c r="G332" s="1" t="s">
        <v>684</v>
      </c>
      <c r="H332" s="1">
        <v>1</v>
      </c>
      <c r="I332" s="1">
        <v>1</v>
      </c>
      <c r="J332" s="1">
        <v>0</v>
      </c>
      <c r="K332" s="1">
        <v>0</v>
      </c>
      <c r="L332" s="1">
        <v>24</v>
      </c>
      <c r="M332" s="1">
        <v>24</v>
      </c>
      <c r="N332" s="1">
        <v>0</v>
      </c>
      <c r="P332" s="1" t="s">
        <v>628</v>
      </c>
    </row>
    <row r="333" spans="1:16">
      <c r="A333" s="1">
        <v>2024</v>
      </c>
      <c r="B333" s="1" t="s">
        <v>17</v>
      </c>
      <c r="C333" s="1" t="s">
        <v>18</v>
      </c>
      <c r="D333" s="1" t="s">
        <v>643</v>
      </c>
      <c r="E333" s="6">
        <v>45313</v>
      </c>
      <c r="F333" s="1" t="s">
        <v>64</v>
      </c>
      <c r="G333" s="1" t="s">
        <v>505</v>
      </c>
      <c r="H333" s="1">
        <v>6</v>
      </c>
      <c r="I333" s="1">
        <v>6</v>
      </c>
      <c r="J333" s="1">
        <v>0</v>
      </c>
      <c r="K333" s="1">
        <v>0</v>
      </c>
      <c r="L333" s="1">
        <v>1021</v>
      </c>
      <c r="M333" s="1">
        <v>136</v>
      </c>
      <c r="N333" s="1">
        <v>0</v>
      </c>
      <c r="P333" s="1" t="s">
        <v>628</v>
      </c>
    </row>
    <row r="334" spans="1:16">
      <c r="A334" s="1">
        <v>2024</v>
      </c>
      <c r="B334" s="1" t="s">
        <v>17</v>
      </c>
      <c r="C334" s="1" t="s">
        <v>18</v>
      </c>
      <c r="D334" s="1" t="s">
        <v>643</v>
      </c>
      <c r="E334" s="6">
        <v>45313</v>
      </c>
      <c r="F334" s="1" t="s">
        <v>64</v>
      </c>
      <c r="G334" s="1" t="s">
        <v>602</v>
      </c>
      <c r="H334" s="1">
        <v>2</v>
      </c>
      <c r="I334" s="1">
        <v>2</v>
      </c>
      <c r="J334" s="1">
        <v>0</v>
      </c>
      <c r="K334" s="1">
        <v>0</v>
      </c>
      <c r="L334" s="1">
        <v>4300</v>
      </c>
      <c r="M334" s="1">
        <v>153</v>
      </c>
      <c r="N334" s="1">
        <v>0</v>
      </c>
      <c r="P334" s="1" t="s">
        <v>628</v>
      </c>
    </row>
    <row r="335" spans="1:16">
      <c r="A335" s="1">
        <v>2024</v>
      </c>
      <c r="B335" s="1" t="s">
        <v>17</v>
      </c>
      <c r="C335" s="1" t="s">
        <v>18</v>
      </c>
      <c r="D335" s="1" t="s">
        <v>643</v>
      </c>
      <c r="E335" s="6">
        <v>45313</v>
      </c>
      <c r="F335" s="1" t="s">
        <v>64</v>
      </c>
      <c r="G335" s="1" t="s">
        <v>502</v>
      </c>
      <c r="H335" s="1">
        <v>10</v>
      </c>
      <c r="I335" s="1">
        <v>10</v>
      </c>
      <c r="J335" s="1">
        <v>0</v>
      </c>
      <c r="K335" s="1">
        <v>0</v>
      </c>
      <c r="L335" s="1">
        <v>11724</v>
      </c>
      <c r="M335" s="1">
        <v>703</v>
      </c>
      <c r="N335" s="1">
        <v>0</v>
      </c>
      <c r="P335" s="1" t="s">
        <v>633</v>
      </c>
    </row>
    <row r="336" spans="1:16">
      <c r="A336" s="1">
        <v>2024</v>
      </c>
      <c r="B336" s="1" t="s">
        <v>17</v>
      </c>
      <c r="C336" s="1" t="s">
        <v>18</v>
      </c>
      <c r="D336" s="1" t="s">
        <v>643</v>
      </c>
      <c r="E336" s="6">
        <v>45313</v>
      </c>
      <c r="F336" s="1" t="s">
        <v>64</v>
      </c>
      <c r="G336" s="1" t="s">
        <v>599</v>
      </c>
      <c r="H336" s="1">
        <v>1</v>
      </c>
      <c r="I336" s="1">
        <v>1</v>
      </c>
      <c r="J336" s="1">
        <v>0</v>
      </c>
      <c r="K336" s="1">
        <v>0</v>
      </c>
      <c r="L336" s="1">
        <v>20525</v>
      </c>
      <c r="M336" s="1">
        <v>351</v>
      </c>
      <c r="N336" s="1">
        <v>0</v>
      </c>
      <c r="P336" s="1" t="s">
        <v>629</v>
      </c>
    </row>
    <row r="337" spans="1:16">
      <c r="A337" s="1">
        <v>2024</v>
      </c>
      <c r="B337" s="1" t="s">
        <v>17</v>
      </c>
      <c r="C337" s="1" t="s">
        <v>18</v>
      </c>
      <c r="D337" s="1" t="s">
        <v>643</v>
      </c>
      <c r="E337" s="6">
        <v>45313</v>
      </c>
      <c r="F337" s="1" t="s">
        <v>64</v>
      </c>
      <c r="G337" s="1" t="s">
        <v>484</v>
      </c>
      <c r="H337" s="1">
        <v>12</v>
      </c>
      <c r="I337" s="1">
        <v>12</v>
      </c>
      <c r="J337" s="1">
        <v>0</v>
      </c>
      <c r="K337" s="1">
        <v>0</v>
      </c>
      <c r="L337" s="1">
        <v>222871</v>
      </c>
      <c r="M337" s="1">
        <v>1003</v>
      </c>
      <c r="N337" s="1">
        <v>0</v>
      </c>
      <c r="P337" s="1" t="s">
        <v>629</v>
      </c>
    </row>
    <row r="338" spans="1:16">
      <c r="A338" s="1">
        <v>2024</v>
      </c>
      <c r="B338" s="1" t="s">
        <v>17</v>
      </c>
      <c r="C338" s="1" t="s">
        <v>18</v>
      </c>
      <c r="D338" s="1" t="s">
        <v>643</v>
      </c>
      <c r="E338" s="6">
        <v>45313</v>
      </c>
      <c r="F338" s="1" t="s">
        <v>64</v>
      </c>
      <c r="G338" s="1" t="s">
        <v>619</v>
      </c>
      <c r="H338" s="1">
        <v>2</v>
      </c>
      <c r="I338" s="1">
        <v>2</v>
      </c>
      <c r="J338" s="1">
        <v>0</v>
      </c>
      <c r="K338" s="1">
        <v>0</v>
      </c>
      <c r="L338" s="1">
        <v>585</v>
      </c>
      <c r="M338" s="1">
        <v>55</v>
      </c>
      <c r="N338" s="1">
        <v>0</v>
      </c>
      <c r="P338" s="1" t="s">
        <v>629</v>
      </c>
    </row>
    <row r="339" spans="1:16">
      <c r="A339" s="1">
        <v>2024</v>
      </c>
      <c r="B339" s="1" t="s">
        <v>17</v>
      </c>
      <c r="C339" s="1" t="s">
        <v>18</v>
      </c>
      <c r="D339" s="1" t="s">
        <v>643</v>
      </c>
      <c r="E339" s="6">
        <v>45313</v>
      </c>
      <c r="F339" s="1" t="s">
        <v>64</v>
      </c>
      <c r="G339" s="1" t="s">
        <v>57</v>
      </c>
      <c r="H339" s="1">
        <v>6</v>
      </c>
      <c r="I339" s="1">
        <v>6</v>
      </c>
      <c r="J339" s="1">
        <v>1</v>
      </c>
      <c r="K339" s="1">
        <v>0</v>
      </c>
      <c r="L339" s="1">
        <v>7039</v>
      </c>
      <c r="M339" s="1">
        <v>332</v>
      </c>
      <c r="N339" s="1">
        <v>1</v>
      </c>
      <c r="P339" s="1" t="s">
        <v>628</v>
      </c>
    </row>
    <row r="340" spans="1:16">
      <c r="A340" s="1">
        <v>2024</v>
      </c>
      <c r="B340" s="1" t="s">
        <v>17</v>
      </c>
      <c r="C340" s="1" t="s">
        <v>18</v>
      </c>
      <c r="D340" s="1" t="s">
        <v>643</v>
      </c>
      <c r="E340" s="6">
        <v>45313</v>
      </c>
      <c r="F340" s="1" t="s">
        <v>64</v>
      </c>
      <c r="G340" s="1" t="s">
        <v>614</v>
      </c>
      <c r="H340" s="1">
        <v>1</v>
      </c>
      <c r="I340" s="1">
        <v>1</v>
      </c>
      <c r="J340" s="1">
        <v>0</v>
      </c>
      <c r="K340" s="1">
        <v>0</v>
      </c>
      <c r="L340" s="1">
        <v>6535</v>
      </c>
      <c r="M340" s="1">
        <v>68</v>
      </c>
      <c r="N340" s="1">
        <v>0</v>
      </c>
      <c r="P340" s="1" t="s">
        <v>629</v>
      </c>
    </row>
    <row r="341" spans="1:16">
      <c r="A341" s="1">
        <v>2024</v>
      </c>
      <c r="B341" s="1" t="s">
        <v>17</v>
      </c>
      <c r="C341" s="1" t="s">
        <v>18</v>
      </c>
      <c r="D341" s="1" t="s">
        <v>643</v>
      </c>
      <c r="E341" s="6">
        <v>45313</v>
      </c>
      <c r="F341" s="1" t="s">
        <v>64</v>
      </c>
      <c r="G341" s="1" t="s">
        <v>551</v>
      </c>
      <c r="H341" s="1">
        <v>4</v>
      </c>
      <c r="I341" s="1">
        <v>4</v>
      </c>
      <c r="J341" s="1">
        <v>0</v>
      </c>
      <c r="K341" s="1">
        <v>0</v>
      </c>
      <c r="L341" s="1">
        <v>10441</v>
      </c>
      <c r="M341" s="1">
        <v>235</v>
      </c>
      <c r="N341" s="1">
        <v>0</v>
      </c>
      <c r="P341" s="1" t="s">
        <v>633</v>
      </c>
    </row>
    <row r="342" spans="1:16">
      <c r="A342" s="1">
        <v>2024</v>
      </c>
      <c r="B342" s="1" t="s">
        <v>17</v>
      </c>
      <c r="C342" s="1" t="s">
        <v>18</v>
      </c>
      <c r="D342" s="1" t="s">
        <v>643</v>
      </c>
      <c r="E342" s="6">
        <v>45313</v>
      </c>
      <c r="F342" s="1" t="s">
        <v>64</v>
      </c>
      <c r="G342" s="1" t="s">
        <v>600</v>
      </c>
      <c r="H342" s="1">
        <v>2</v>
      </c>
      <c r="I342" s="1">
        <v>2</v>
      </c>
      <c r="J342" s="1">
        <v>0</v>
      </c>
      <c r="K342" s="1">
        <v>0</v>
      </c>
      <c r="L342" s="1">
        <v>12480</v>
      </c>
      <c r="M342" s="1">
        <v>188</v>
      </c>
      <c r="N342" s="1">
        <v>0</v>
      </c>
      <c r="P342" s="1" t="s">
        <v>630</v>
      </c>
    </row>
    <row r="343" spans="1:16">
      <c r="A343" s="1">
        <v>2024</v>
      </c>
      <c r="B343" s="1" t="s">
        <v>17</v>
      </c>
      <c r="C343" s="1" t="s">
        <v>18</v>
      </c>
      <c r="D343" s="1" t="s">
        <v>643</v>
      </c>
      <c r="E343" s="6">
        <v>45313</v>
      </c>
      <c r="F343" s="1" t="s">
        <v>64</v>
      </c>
      <c r="G343" s="1" t="s">
        <v>516</v>
      </c>
      <c r="H343" s="1">
        <v>1</v>
      </c>
      <c r="I343" s="1">
        <v>1</v>
      </c>
      <c r="J343" s="1">
        <v>0</v>
      </c>
      <c r="K343" s="1">
        <v>0</v>
      </c>
      <c r="L343" s="1">
        <v>3245</v>
      </c>
      <c r="M343" s="1">
        <v>120</v>
      </c>
      <c r="N343" s="1">
        <v>0</v>
      </c>
      <c r="P343" s="1" t="s">
        <v>630</v>
      </c>
    </row>
    <row r="344" spans="1:16">
      <c r="A344" s="1">
        <v>2024</v>
      </c>
      <c r="B344" s="1" t="s">
        <v>17</v>
      </c>
      <c r="C344" s="1" t="s">
        <v>18</v>
      </c>
      <c r="D344" s="1" t="s">
        <v>643</v>
      </c>
      <c r="E344" s="6">
        <v>45313</v>
      </c>
      <c r="F344" s="1" t="s">
        <v>8</v>
      </c>
      <c r="G344" s="1" t="s">
        <v>601</v>
      </c>
      <c r="H344" s="1">
        <v>12</v>
      </c>
      <c r="I344" s="1">
        <v>12</v>
      </c>
      <c r="J344" s="1">
        <v>1</v>
      </c>
      <c r="K344" s="1">
        <v>0</v>
      </c>
      <c r="L344" s="1">
        <v>17957</v>
      </c>
      <c r="M344" s="1">
        <v>716</v>
      </c>
      <c r="N344" s="1">
        <v>5</v>
      </c>
      <c r="P344" s="1" t="s">
        <v>627</v>
      </c>
    </row>
    <row r="345" spans="1:16">
      <c r="A345" s="1">
        <v>2024</v>
      </c>
      <c r="B345" s="1" t="s">
        <v>17</v>
      </c>
      <c r="C345" s="1" t="s">
        <v>18</v>
      </c>
      <c r="D345" s="1" t="s">
        <v>643</v>
      </c>
      <c r="E345" s="6">
        <v>45313</v>
      </c>
      <c r="F345" s="1" t="s">
        <v>38</v>
      </c>
      <c r="G345" s="1" t="s">
        <v>54</v>
      </c>
      <c r="H345" s="1">
        <v>26</v>
      </c>
      <c r="I345" s="1">
        <v>26</v>
      </c>
      <c r="J345" s="1">
        <v>0</v>
      </c>
      <c r="K345" s="1">
        <v>0</v>
      </c>
      <c r="L345" s="1">
        <v>25068</v>
      </c>
      <c r="M345" s="1">
        <v>844</v>
      </c>
      <c r="N345" s="1">
        <v>0</v>
      </c>
      <c r="P345" s="1" t="s">
        <v>45</v>
      </c>
    </row>
    <row r="346" spans="1:16">
      <c r="A346" s="1">
        <v>2024</v>
      </c>
      <c r="B346" s="1" t="s">
        <v>17</v>
      </c>
      <c r="C346" s="1" t="s">
        <v>18</v>
      </c>
      <c r="D346" s="1" t="s">
        <v>643</v>
      </c>
      <c r="E346" s="6">
        <v>45313</v>
      </c>
      <c r="F346" s="1" t="s">
        <v>38</v>
      </c>
      <c r="G346" s="1" t="s">
        <v>1194</v>
      </c>
      <c r="H346" s="1">
        <v>15</v>
      </c>
      <c r="I346" s="1">
        <v>15</v>
      </c>
      <c r="J346" s="1">
        <v>3</v>
      </c>
      <c r="K346" s="1">
        <v>0</v>
      </c>
      <c r="L346" s="1">
        <v>3467</v>
      </c>
      <c r="M346" s="1">
        <v>417</v>
      </c>
      <c r="N346" s="1">
        <v>9</v>
      </c>
      <c r="P346" s="1" t="s">
        <v>45</v>
      </c>
    </row>
    <row r="347" spans="1:16">
      <c r="A347" s="1">
        <v>2024</v>
      </c>
      <c r="B347" s="1" t="s">
        <v>17</v>
      </c>
      <c r="C347" s="1" t="s">
        <v>18</v>
      </c>
      <c r="D347" s="1" t="s">
        <v>643</v>
      </c>
      <c r="E347" s="6">
        <v>45314</v>
      </c>
      <c r="F347" s="1" t="s">
        <v>64</v>
      </c>
      <c r="G347" s="1" t="s">
        <v>1173</v>
      </c>
      <c r="H347" s="1">
        <v>3</v>
      </c>
      <c r="I347" s="1">
        <v>3</v>
      </c>
      <c r="J347" s="1">
        <v>0</v>
      </c>
      <c r="K347" s="1">
        <v>0</v>
      </c>
      <c r="L347" s="1">
        <v>81</v>
      </c>
      <c r="M347" s="1">
        <v>41</v>
      </c>
      <c r="N347" s="1">
        <v>0</v>
      </c>
      <c r="P347" s="1" t="s">
        <v>632</v>
      </c>
    </row>
    <row r="348" spans="1:16">
      <c r="A348" s="1">
        <v>2024</v>
      </c>
      <c r="B348" s="1" t="s">
        <v>17</v>
      </c>
      <c r="C348" s="1" t="s">
        <v>18</v>
      </c>
      <c r="D348" s="1" t="s">
        <v>643</v>
      </c>
      <c r="E348" s="6">
        <v>45314</v>
      </c>
      <c r="F348" s="1" t="s">
        <v>64</v>
      </c>
      <c r="G348" s="1" t="s">
        <v>613</v>
      </c>
      <c r="H348" s="1">
        <v>3</v>
      </c>
      <c r="I348" s="1">
        <v>3</v>
      </c>
      <c r="J348" s="1">
        <v>0</v>
      </c>
      <c r="K348" s="1">
        <v>0</v>
      </c>
      <c r="L348" s="1">
        <v>338</v>
      </c>
      <c r="M348" s="1">
        <v>60</v>
      </c>
      <c r="N348" s="1">
        <v>0</v>
      </c>
      <c r="P348" s="1" t="s">
        <v>632</v>
      </c>
    </row>
    <row r="349" spans="1:16">
      <c r="A349" s="1">
        <v>2024</v>
      </c>
      <c r="B349" s="1" t="s">
        <v>17</v>
      </c>
      <c r="C349" s="1" t="s">
        <v>18</v>
      </c>
      <c r="D349" s="1" t="s">
        <v>643</v>
      </c>
      <c r="E349" s="6">
        <v>45314</v>
      </c>
      <c r="F349" s="1" t="s">
        <v>64</v>
      </c>
      <c r="G349" s="1" t="s">
        <v>1239</v>
      </c>
      <c r="H349" s="1">
        <v>2</v>
      </c>
      <c r="I349" s="1">
        <v>2</v>
      </c>
      <c r="J349" s="1">
        <v>0</v>
      </c>
      <c r="K349" s="1">
        <v>0</v>
      </c>
      <c r="L349" s="1">
        <v>125</v>
      </c>
      <c r="M349" s="1">
        <v>40</v>
      </c>
      <c r="N349" s="1">
        <v>0</v>
      </c>
      <c r="P349" s="1" t="s">
        <v>629</v>
      </c>
    </row>
    <row r="350" spans="1:16">
      <c r="A350" s="1">
        <v>2024</v>
      </c>
      <c r="B350" s="1" t="s">
        <v>17</v>
      </c>
      <c r="C350" s="1" t="s">
        <v>18</v>
      </c>
      <c r="D350" s="1" t="s">
        <v>643</v>
      </c>
      <c r="E350" s="6">
        <v>45314</v>
      </c>
      <c r="F350" s="1" t="s">
        <v>64</v>
      </c>
      <c r="G350" s="1" t="s">
        <v>55</v>
      </c>
      <c r="H350" s="1">
        <v>9</v>
      </c>
      <c r="I350" s="1">
        <v>9</v>
      </c>
      <c r="J350" s="1">
        <v>0</v>
      </c>
      <c r="K350" s="1">
        <v>0</v>
      </c>
      <c r="L350" s="1">
        <v>1711</v>
      </c>
      <c r="M350" s="1">
        <v>299</v>
      </c>
      <c r="N350" s="1">
        <v>0</v>
      </c>
      <c r="P350" s="1" t="s">
        <v>633</v>
      </c>
    </row>
    <row r="351" spans="1:16">
      <c r="A351" s="1">
        <v>2024</v>
      </c>
      <c r="B351" s="1" t="s">
        <v>17</v>
      </c>
      <c r="C351" s="1" t="s">
        <v>18</v>
      </c>
      <c r="D351" s="1" t="s">
        <v>643</v>
      </c>
      <c r="E351" s="6">
        <v>45314</v>
      </c>
      <c r="F351" s="1" t="s">
        <v>64</v>
      </c>
      <c r="G351" s="1" t="s">
        <v>616</v>
      </c>
      <c r="H351" s="1">
        <v>6</v>
      </c>
      <c r="I351" s="1">
        <v>6</v>
      </c>
      <c r="J351" s="1">
        <v>0</v>
      </c>
      <c r="K351" s="1">
        <v>0</v>
      </c>
      <c r="L351" s="1">
        <v>5189</v>
      </c>
      <c r="M351" s="1">
        <v>235</v>
      </c>
      <c r="N351" s="1">
        <v>0</v>
      </c>
      <c r="P351" s="1" t="s">
        <v>628</v>
      </c>
    </row>
    <row r="352" spans="1:16">
      <c r="A352" s="1">
        <v>2024</v>
      </c>
      <c r="B352" s="1" t="s">
        <v>17</v>
      </c>
      <c r="C352" s="1" t="s">
        <v>18</v>
      </c>
      <c r="D352" s="1" t="s">
        <v>643</v>
      </c>
      <c r="E352" s="6">
        <v>45314</v>
      </c>
      <c r="F352" s="1" t="s">
        <v>64</v>
      </c>
      <c r="G352" s="1" t="s">
        <v>606</v>
      </c>
      <c r="H352" s="1">
        <v>1</v>
      </c>
      <c r="I352" s="1">
        <v>1</v>
      </c>
      <c r="J352" s="1">
        <v>0</v>
      </c>
      <c r="K352" s="1">
        <v>0</v>
      </c>
      <c r="L352" s="1">
        <v>6</v>
      </c>
      <c r="M352" s="1">
        <v>6</v>
      </c>
      <c r="N352" s="1">
        <v>0</v>
      </c>
      <c r="P352" s="1" t="s">
        <v>630</v>
      </c>
    </row>
    <row r="353" spans="1:16">
      <c r="A353" s="1">
        <v>2024</v>
      </c>
      <c r="B353" s="1" t="s">
        <v>17</v>
      </c>
      <c r="C353" s="1" t="s">
        <v>18</v>
      </c>
      <c r="D353" s="1" t="s">
        <v>643</v>
      </c>
      <c r="E353" s="6">
        <v>45314</v>
      </c>
      <c r="F353" s="1" t="s">
        <v>64</v>
      </c>
      <c r="G353" s="1" t="s">
        <v>621</v>
      </c>
      <c r="H353" s="1">
        <v>2</v>
      </c>
      <c r="I353" s="1">
        <v>2</v>
      </c>
      <c r="J353" s="1">
        <v>0</v>
      </c>
      <c r="K353" s="1">
        <v>0</v>
      </c>
      <c r="L353" s="1">
        <v>1477</v>
      </c>
      <c r="M353" s="1">
        <v>73</v>
      </c>
      <c r="N353" s="1">
        <v>0</v>
      </c>
      <c r="P353" s="1" t="s">
        <v>629</v>
      </c>
    </row>
    <row r="354" spans="1:16">
      <c r="A354" s="1">
        <v>2024</v>
      </c>
      <c r="B354" s="1" t="s">
        <v>17</v>
      </c>
      <c r="C354" s="1" t="s">
        <v>18</v>
      </c>
      <c r="D354" s="1" t="s">
        <v>643</v>
      </c>
      <c r="E354" s="6">
        <v>45314</v>
      </c>
      <c r="F354" s="1" t="s">
        <v>64</v>
      </c>
      <c r="G354" s="1" t="s">
        <v>58</v>
      </c>
      <c r="H354" s="1">
        <v>21</v>
      </c>
      <c r="I354" s="1">
        <v>21</v>
      </c>
      <c r="J354" s="1">
        <v>0</v>
      </c>
      <c r="K354" s="1">
        <v>0</v>
      </c>
      <c r="L354" s="1">
        <v>10935</v>
      </c>
      <c r="M354" s="1">
        <v>729</v>
      </c>
      <c r="N354" s="1">
        <v>0</v>
      </c>
      <c r="P354" s="1" t="s">
        <v>629</v>
      </c>
    </row>
    <row r="355" spans="1:16">
      <c r="A355" s="1">
        <v>2024</v>
      </c>
      <c r="B355" s="1" t="s">
        <v>17</v>
      </c>
      <c r="C355" s="1" t="s">
        <v>18</v>
      </c>
      <c r="D355" s="1" t="s">
        <v>643</v>
      </c>
      <c r="E355" s="6">
        <v>45314</v>
      </c>
      <c r="F355" s="1" t="s">
        <v>64</v>
      </c>
      <c r="G355" s="1" t="s">
        <v>625</v>
      </c>
      <c r="H355" s="1">
        <v>12</v>
      </c>
      <c r="I355" s="1">
        <v>12</v>
      </c>
      <c r="J355" s="1">
        <v>0</v>
      </c>
      <c r="K355" s="1">
        <v>0</v>
      </c>
      <c r="L355" s="1">
        <v>2764</v>
      </c>
      <c r="M355" s="1">
        <v>383</v>
      </c>
      <c r="N355" s="1">
        <v>0</v>
      </c>
      <c r="P355" s="1" t="s">
        <v>627</v>
      </c>
    </row>
    <row r="356" spans="1:16">
      <c r="A356" s="1">
        <v>2024</v>
      </c>
      <c r="B356" s="1" t="s">
        <v>17</v>
      </c>
      <c r="C356" s="1" t="s">
        <v>18</v>
      </c>
      <c r="D356" s="1" t="s">
        <v>643</v>
      </c>
      <c r="E356" s="6">
        <v>45314</v>
      </c>
      <c r="F356" s="1" t="s">
        <v>64</v>
      </c>
      <c r="G356" s="1" t="s">
        <v>505</v>
      </c>
      <c r="H356" s="1">
        <v>6</v>
      </c>
      <c r="I356" s="1">
        <v>6</v>
      </c>
      <c r="J356" s="1">
        <v>0</v>
      </c>
      <c r="K356" s="1">
        <v>0</v>
      </c>
      <c r="L356" s="1">
        <v>3079</v>
      </c>
      <c r="M356" s="1">
        <v>199</v>
      </c>
      <c r="N356" s="1">
        <v>0</v>
      </c>
      <c r="P356" s="1" t="s">
        <v>628</v>
      </c>
    </row>
    <row r="357" spans="1:16">
      <c r="A357" s="1">
        <v>2024</v>
      </c>
      <c r="B357" s="1" t="s">
        <v>17</v>
      </c>
      <c r="C357" s="1" t="s">
        <v>18</v>
      </c>
      <c r="D357" s="1" t="s">
        <v>643</v>
      </c>
      <c r="E357" s="6">
        <v>45314</v>
      </c>
      <c r="F357" s="1" t="s">
        <v>64</v>
      </c>
      <c r="G357" s="1" t="s">
        <v>602</v>
      </c>
      <c r="H357" s="1">
        <v>2</v>
      </c>
      <c r="I357" s="1">
        <v>2</v>
      </c>
      <c r="J357" s="1">
        <v>0</v>
      </c>
      <c r="K357" s="1">
        <v>0</v>
      </c>
      <c r="L357" s="1">
        <v>2114</v>
      </c>
      <c r="M357" s="1">
        <v>201</v>
      </c>
      <c r="N357" s="1">
        <v>0</v>
      </c>
      <c r="P357" s="1" t="s">
        <v>628</v>
      </c>
    </row>
    <row r="358" spans="1:16">
      <c r="A358" s="1">
        <v>2024</v>
      </c>
      <c r="B358" s="1" t="s">
        <v>17</v>
      </c>
      <c r="C358" s="1" t="s">
        <v>18</v>
      </c>
      <c r="D358" s="1" t="s">
        <v>643</v>
      </c>
      <c r="E358" s="6">
        <v>45314</v>
      </c>
      <c r="F358" s="1" t="s">
        <v>64</v>
      </c>
      <c r="G358" s="1" t="s">
        <v>502</v>
      </c>
      <c r="H358" s="1">
        <v>2</v>
      </c>
      <c r="I358" s="1">
        <v>2</v>
      </c>
      <c r="J358" s="1">
        <v>1</v>
      </c>
      <c r="K358" s="1">
        <v>0</v>
      </c>
      <c r="L358" s="1">
        <v>393</v>
      </c>
      <c r="M358" s="1">
        <v>60</v>
      </c>
      <c r="N358" s="1">
        <v>3</v>
      </c>
      <c r="P358" s="1" t="s">
        <v>633</v>
      </c>
    </row>
    <row r="359" spans="1:16">
      <c r="A359" s="1">
        <v>2024</v>
      </c>
      <c r="B359" s="1" t="s">
        <v>17</v>
      </c>
      <c r="C359" s="1" t="s">
        <v>18</v>
      </c>
      <c r="D359" s="1" t="s">
        <v>643</v>
      </c>
      <c r="E359" s="6">
        <v>45314</v>
      </c>
      <c r="F359" s="1" t="s">
        <v>64</v>
      </c>
      <c r="G359" s="1" t="s">
        <v>484</v>
      </c>
      <c r="H359" s="1">
        <v>20</v>
      </c>
      <c r="I359" s="1">
        <v>20</v>
      </c>
      <c r="J359" s="1">
        <v>0</v>
      </c>
      <c r="K359" s="1">
        <v>0</v>
      </c>
      <c r="L359" s="1">
        <v>289923</v>
      </c>
      <c r="M359" s="1">
        <v>2026</v>
      </c>
      <c r="N359" s="1">
        <v>0</v>
      </c>
      <c r="P359" s="1" t="s">
        <v>629</v>
      </c>
    </row>
    <row r="360" spans="1:16">
      <c r="A360" s="1">
        <v>2024</v>
      </c>
      <c r="B360" s="1" t="s">
        <v>17</v>
      </c>
      <c r="C360" s="1" t="s">
        <v>18</v>
      </c>
      <c r="D360" s="1" t="s">
        <v>643</v>
      </c>
      <c r="E360" s="6">
        <v>45314</v>
      </c>
      <c r="F360" s="1" t="s">
        <v>64</v>
      </c>
      <c r="G360" s="1" t="s">
        <v>600</v>
      </c>
      <c r="H360" s="1">
        <v>3</v>
      </c>
      <c r="I360" s="1">
        <v>3</v>
      </c>
      <c r="J360" s="1">
        <v>0</v>
      </c>
      <c r="K360" s="1">
        <v>0</v>
      </c>
      <c r="L360" s="1">
        <v>4516</v>
      </c>
      <c r="M360" s="1">
        <v>234</v>
      </c>
      <c r="N360" s="1">
        <v>0</v>
      </c>
      <c r="P360" s="1" t="s">
        <v>630</v>
      </c>
    </row>
    <row r="361" spans="1:16">
      <c r="A361" s="1">
        <v>2024</v>
      </c>
      <c r="B361" s="1" t="s">
        <v>17</v>
      </c>
      <c r="C361" s="1" t="s">
        <v>18</v>
      </c>
      <c r="D361" s="1" t="s">
        <v>643</v>
      </c>
      <c r="E361" s="6">
        <v>45314</v>
      </c>
      <c r="F361" s="1" t="s">
        <v>8</v>
      </c>
      <c r="G361" s="1" t="s">
        <v>601</v>
      </c>
      <c r="H361" s="1">
        <v>12</v>
      </c>
      <c r="I361" s="1">
        <v>12</v>
      </c>
      <c r="J361" s="1">
        <v>1</v>
      </c>
      <c r="K361" s="1">
        <v>0</v>
      </c>
      <c r="L361" s="1">
        <v>15331</v>
      </c>
      <c r="M361" s="1">
        <v>954</v>
      </c>
      <c r="N361" s="1">
        <v>6</v>
      </c>
      <c r="P361" s="1" t="s">
        <v>627</v>
      </c>
    </row>
    <row r="362" spans="1:16">
      <c r="A362" s="1">
        <v>2024</v>
      </c>
      <c r="B362" s="1" t="s">
        <v>17</v>
      </c>
      <c r="C362" s="1" t="s">
        <v>18</v>
      </c>
      <c r="D362" s="1" t="s">
        <v>643</v>
      </c>
      <c r="E362" s="6">
        <v>45314</v>
      </c>
      <c r="F362" s="1" t="s">
        <v>38</v>
      </c>
      <c r="G362" s="1" t="s">
        <v>54</v>
      </c>
      <c r="H362" s="1">
        <v>30</v>
      </c>
      <c r="I362" s="1">
        <v>30</v>
      </c>
      <c r="J362" s="1">
        <v>2</v>
      </c>
      <c r="K362" s="1">
        <v>0</v>
      </c>
      <c r="L362" s="1">
        <v>56752</v>
      </c>
      <c r="M362" s="1">
        <v>1082</v>
      </c>
      <c r="N362" s="1">
        <v>7</v>
      </c>
      <c r="P362" s="1" t="s">
        <v>45</v>
      </c>
    </row>
    <row r="363" spans="1:16">
      <c r="A363" s="1">
        <v>2024</v>
      </c>
      <c r="B363" s="1" t="s">
        <v>17</v>
      </c>
      <c r="C363" s="1" t="s">
        <v>18</v>
      </c>
      <c r="D363" s="1" t="s">
        <v>643</v>
      </c>
      <c r="E363" s="6">
        <v>45314</v>
      </c>
      <c r="F363" s="1" t="s">
        <v>38</v>
      </c>
      <c r="G363" s="1" t="s">
        <v>1194</v>
      </c>
      <c r="H363" s="1">
        <v>18</v>
      </c>
      <c r="I363" s="1">
        <v>18</v>
      </c>
      <c r="J363" s="1">
        <v>1</v>
      </c>
      <c r="K363" s="1">
        <v>0</v>
      </c>
      <c r="L363" s="1">
        <v>18510</v>
      </c>
      <c r="M363" s="1">
        <v>634</v>
      </c>
      <c r="N363" s="1">
        <v>2</v>
      </c>
      <c r="P363" s="1" t="s">
        <v>45</v>
      </c>
    </row>
    <row r="364" spans="1:16">
      <c r="A364" s="1">
        <v>2024</v>
      </c>
      <c r="B364" s="1" t="s">
        <v>17</v>
      </c>
      <c r="C364" s="1" t="s">
        <v>18</v>
      </c>
      <c r="D364" s="1" t="s">
        <v>643</v>
      </c>
      <c r="E364" s="6">
        <v>45315</v>
      </c>
      <c r="F364" s="1" t="s">
        <v>64</v>
      </c>
      <c r="G364" s="1" t="s">
        <v>1173</v>
      </c>
      <c r="H364" s="1">
        <v>2</v>
      </c>
      <c r="I364" s="1">
        <v>2</v>
      </c>
      <c r="J364" s="1">
        <v>0</v>
      </c>
      <c r="K364" s="1">
        <v>0</v>
      </c>
      <c r="L364" s="1">
        <v>138</v>
      </c>
      <c r="M364" s="1">
        <v>40</v>
      </c>
      <c r="N364" s="1">
        <v>0</v>
      </c>
      <c r="P364" s="1" t="s">
        <v>632</v>
      </c>
    </row>
    <row r="365" spans="1:16">
      <c r="A365" s="1">
        <v>2024</v>
      </c>
      <c r="B365" s="1" t="s">
        <v>17</v>
      </c>
      <c r="C365" s="1" t="s">
        <v>18</v>
      </c>
      <c r="D365" s="1" t="s">
        <v>643</v>
      </c>
      <c r="E365" s="6">
        <v>45315</v>
      </c>
      <c r="F365" s="1" t="s">
        <v>64</v>
      </c>
      <c r="G365" s="1" t="s">
        <v>708</v>
      </c>
      <c r="H365" s="1">
        <v>1</v>
      </c>
      <c r="I365" s="1">
        <v>1</v>
      </c>
      <c r="J365" s="1">
        <v>0</v>
      </c>
      <c r="K365" s="1">
        <v>0</v>
      </c>
      <c r="L365" s="1">
        <v>50</v>
      </c>
      <c r="M365" s="1">
        <v>20</v>
      </c>
      <c r="N365" s="1">
        <v>0</v>
      </c>
      <c r="P365" s="1" t="s">
        <v>633</v>
      </c>
    </row>
    <row r="366" spans="1:16">
      <c r="A366" s="1">
        <v>2024</v>
      </c>
      <c r="B366" s="1" t="s">
        <v>17</v>
      </c>
      <c r="C366" s="1" t="s">
        <v>18</v>
      </c>
      <c r="D366" s="1" t="s">
        <v>643</v>
      </c>
      <c r="E366" s="6">
        <v>45315</v>
      </c>
      <c r="F366" s="1" t="s">
        <v>64</v>
      </c>
      <c r="G366" s="1" t="s">
        <v>55</v>
      </c>
      <c r="H366" s="1">
        <v>7</v>
      </c>
      <c r="I366" s="1">
        <v>7</v>
      </c>
      <c r="J366" s="1">
        <v>2</v>
      </c>
      <c r="K366" s="1">
        <v>0</v>
      </c>
      <c r="L366" s="1">
        <v>9202</v>
      </c>
      <c r="M366" s="1">
        <v>428</v>
      </c>
      <c r="N366" s="1">
        <v>4</v>
      </c>
      <c r="P366" s="1" t="s">
        <v>633</v>
      </c>
    </row>
    <row r="367" spans="1:16">
      <c r="A367" s="1">
        <v>2024</v>
      </c>
      <c r="B367" s="1" t="s">
        <v>17</v>
      </c>
      <c r="C367" s="1" t="s">
        <v>18</v>
      </c>
      <c r="D367" s="1" t="s">
        <v>643</v>
      </c>
      <c r="E367" s="6">
        <v>45315</v>
      </c>
      <c r="F367" s="1" t="s">
        <v>64</v>
      </c>
      <c r="G367" s="1" t="s">
        <v>56</v>
      </c>
      <c r="H367" s="1">
        <v>4</v>
      </c>
      <c r="I367" s="1">
        <v>4</v>
      </c>
      <c r="J367" s="1">
        <v>1</v>
      </c>
      <c r="K367" s="1">
        <v>0</v>
      </c>
      <c r="L367" s="1">
        <v>106</v>
      </c>
      <c r="M367" s="1">
        <v>86</v>
      </c>
      <c r="N367" s="1">
        <v>2</v>
      </c>
      <c r="P367" s="1" t="s">
        <v>628</v>
      </c>
    </row>
    <row r="368" spans="1:16">
      <c r="A368" s="1">
        <v>2024</v>
      </c>
      <c r="B368" s="1" t="s">
        <v>17</v>
      </c>
      <c r="C368" s="1" t="s">
        <v>18</v>
      </c>
      <c r="D368" s="1" t="s">
        <v>643</v>
      </c>
      <c r="E368" s="6">
        <v>45315</v>
      </c>
      <c r="F368" s="1" t="s">
        <v>64</v>
      </c>
      <c r="G368" s="1" t="s">
        <v>616</v>
      </c>
      <c r="H368" s="1">
        <v>1</v>
      </c>
      <c r="I368" s="1">
        <v>1</v>
      </c>
      <c r="J368" s="1">
        <v>0</v>
      </c>
      <c r="K368" s="1">
        <v>0</v>
      </c>
      <c r="L368" s="1">
        <v>351</v>
      </c>
      <c r="M368" s="1">
        <v>47</v>
      </c>
      <c r="N368" s="1">
        <v>0</v>
      </c>
      <c r="P368" s="1" t="s">
        <v>628</v>
      </c>
    </row>
    <row r="369" spans="1:60">
      <c r="A369" s="1">
        <v>2024</v>
      </c>
      <c r="B369" s="1" t="s">
        <v>17</v>
      </c>
      <c r="C369" s="1" t="s">
        <v>18</v>
      </c>
      <c r="D369" s="1" t="s">
        <v>643</v>
      </c>
      <c r="E369" s="6">
        <v>45315</v>
      </c>
      <c r="F369" s="1" t="s">
        <v>64</v>
      </c>
      <c r="G369" s="1" t="s">
        <v>60</v>
      </c>
      <c r="H369" s="1">
        <v>2</v>
      </c>
      <c r="I369" s="1">
        <v>2</v>
      </c>
      <c r="J369" s="1">
        <v>0</v>
      </c>
      <c r="K369" s="1">
        <v>0</v>
      </c>
      <c r="L369" s="1">
        <v>158</v>
      </c>
      <c r="M369" s="1">
        <v>43</v>
      </c>
      <c r="N369" s="1">
        <v>0</v>
      </c>
      <c r="P369" s="1" t="s">
        <v>629</v>
      </c>
    </row>
    <row r="370" spans="1:60">
      <c r="A370" s="1">
        <v>2024</v>
      </c>
      <c r="B370" s="1" t="s">
        <v>17</v>
      </c>
      <c r="C370" s="1" t="s">
        <v>18</v>
      </c>
      <c r="D370" s="1" t="s">
        <v>643</v>
      </c>
      <c r="E370" s="6">
        <v>45315</v>
      </c>
      <c r="F370" s="1" t="s">
        <v>64</v>
      </c>
      <c r="G370" s="1" t="s">
        <v>517</v>
      </c>
      <c r="H370" s="1">
        <v>12</v>
      </c>
      <c r="I370" s="1">
        <v>12</v>
      </c>
      <c r="J370" s="1">
        <v>0</v>
      </c>
      <c r="K370" s="1">
        <v>0</v>
      </c>
      <c r="L370" s="1">
        <v>8366</v>
      </c>
      <c r="M370" s="1">
        <v>472</v>
      </c>
      <c r="N370" s="1">
        <v>0</v>
      </c>
      <c r="P370" s="1" t="s">
        <v>629</v>
      </c>
      <c r="BH370"/>
    </row>
    <row r="371" spans="1:60">
      <c r="A371" s="1">
        <v>2024</v>
      </c>
      <c r="B371" s="1" t="s">
        <v>17</v>
      </c>
      <c r="C371" s="1" t="s">
        <v>18</v>
      </c>
      <c r="D371" s="1" t="s">
        <v>643</v>
      </c>
      <c r="E371" s="6">
        <v>45315</v>
      </c>
      <c r="F371" s="1" t="s">
        <v>64</v>
      </c>
      <c r="G371" s="1" t="s">
        <v>58</v>
      </c>
      <c r="H371" s="1">
        <v>6</v>
      </c>
      <c r="I371" s="1">
        <v>6</v>
      </c>
      <c r="J371" s="1">
        <v>0</v>
      </c>
      <c r="K371" s="1">
        <v>0</v>
      </c>
      <c r="L371" s="1">
        <v>6421</v>
      </c>
      <c r="M371" s="1">
        <v>272</v>
      </c>
      <c r="N371" s="1">
        <v>0</v>
      </c>
      <c r="P371" s="1" t="s">
        <v>629</v>
      </c>
      <c r="AT371"/>
      <c r="AU371" s="4" t="s">
        <v>125</v>
      </c>
      <c r="BH371"/>
    </row>
    <row r="372" spans="1:60">
      <c r="A372" s="1">
        <v>2024</v>
      </c>
      <c r="B372" s="1" t="s">
        <v>17</v>
      </c>
      <c r="C372" s="1" t="s">
        <v>18</v>
      </c>
      <c r="D372" s="1" t="s">
        <v>643</v>
      </c>
      <c r="E372" s="6">
        <v>45315</v>
      </c>
      <c r="F372" s="1" t="s">
        <v>64</v>
      </c>
      <c r="G372" s="1" t="s">
        <v>625</v>
      </c>
      <c r="H372" s="1">
        <v>9</v>
      </c>
      <c r="I372" s="1">
        <v>9</v>
      </c>
      <c r="J372" s="1">
        <v>0</v>
      </c>
      <c r="K372" s="1">
        <v>0</v>
      </c>
      <c r="L372" s="1">
        <v>2362</v>
      </c>
      <c r="M372" s="1">
        <v>274</v>
      </c>
      <c r="N372" s="1">
        <v>0</v>
      </c>
      <c r="P372" s="1" t="s">
        <v>627</v>
      </c>
      <c r="AT372"/>
      <c r="AU372" t="s">
        <v>64</v>
      </c>
      <c r="AY372" t="s">
        <v>8</v>
      </c>
      <c r="BC372" t="s">
        <v>38</v>
      </c>
      <c r="BH372"/>
    </row>
    <row r="373" spans="1:60">
      <c r="A373" s="1">
        <v>2024</v>
      </c>
      <c r="B373" s="1" t="s">
        <v>17</v>
      </c>
      <c r="C373" s="1" t="s">
        <v>18</v>
      </c>
      <c r="D373" s="1" t="s">
        <v>643</v>
      </c>
      <c r="E373" s="6">
        <v>45315</v>
      </c>
      <c r="F373" s="1" t="s">
        <v>64</v>
      </c>
      <c r="G373" s="1" t="s">
        <v>684</v>
      </c>
      <c r="H373" s="1">
        <v>6</v>
      </c>
      <c r="I373" s="1">
        <v>6</v>
      </c>
      <c r="J373" s="1">
        <v>0</v>
      </c>
      <c r="K373" s="1">
        <v>0</v>
      </c>
      <c r="L373" s="1">
        <v>12891</v>
      </c>
      <c r="M373" s="1">
        <v>361</v>
      </c>
      <c r="N373" s="1">
        <v>0</v>
      </c>
      <c r="P373" s="1" t="s">
        <v>628</v>
      </c>
      <c r="AT373" s="4" t="s">
        <v>11</v>
      </c>
      <c r="AU373" t="s">
        <v>215</v>
      </c>
      <c r="AV373" t="s">
        <v>216</v>
      </c>
      <c r="AW373" t="s">
        <v>218</v>
      </c>
      <c r="AX373" t="s">
        <v>219</v>
      </c>
      <c r="AY373" t="s">
        <v>215</v>
      </c>
      <c r="AZ373" t="s">
        <v>216</v>
      </c>
      <c r="BA373" t="s">
        <v>218</v>
      </c>
      <c r="BB373" t="s">
        <v>219</v>
      </c>
      <c r="BC373" t="s">
        <v>215</v>
      </c>
      <c r="BD373" t="s">
        <v>216</v>
      </c>
      <c r="BE373" t="s">
        <v>218</v>
      </c>
      <c r="BF373" t="s">
        <v>219</v>
      </c>
      <c r="BH373"/>
    </row>
    <row r="374" spans="1:60">
      <c r="A374" s="1">
        <v>2024</v>
      </c>
      <c r="B374" s="1" t="s">
        <v>17</v>
      </c>
      <c r="C374" s="1" t="s">
        <v>18</v>
      </c>
      <c r="D374" s="1" t="s">
        <v>643</v>
      </c>
      <c r="E374" s="6">
        <v>45315</v>
      </c>
      <c r="F374" s="1" t="s">
        <v>64</v>
      </c>
      <c r="G374" s="1" t="s">
        <v>502</v>
      </c>
      <c r="H374" s="1">
        <v>8</v>
      </c>
      <c r="I374" s="1">
        <v>8</v>
      </c>
      <c r="J374" s="1">
        <v>0</v>
      </c>
      <c r="K374" s="1">
        <v>0</v>
      </c>
      <c r="L374" s="1">
        <v>5895</v>
      </c>
      <c r="M374" s="1">
        <v>565</v>
      </c>
      <c r="N374" s="1">
        <v>0</v>
      </c>
      <c r="P374" s="1" t="s">
        <v>633</v>
      </c>
      <c r="AT374" s="50" t="s">
        <v>642</v>
      </c>
      <c r="AU374" s="139">
        <v>315</v>
      </c>
      <c r="AV374" s="139">
        <v>7</v>
      </c>
      <c r="AW374" s="139">
        <v>18219</v>
      </c>
      <c r="AX374" s="139">
        <v>80</v>
      </c>
      <c r="AY374" s="139">
        <v>35</v>
      </c>
      <c r="AZ374" s="139">
        <v>0</v>
      </c>
      <c r="BA374" s="139">
        <v>2303</v>
      </c>
      <c r="BB374" s="139">
        <v>0</v>
      </c>
      <c r="BC374" s="139">
        <v>188</v>
      </c>
      <c r="BD374" s="139">
        <v>8</v>
      </c>
      <c r="BE374" s="139">
        <v>5853</v>
      </c>
      <c r="BF374" s="139">
        <v>39</v>
      </c>
      <c r="BH374"/>
    </row>
    <row r="375" spans="1:60">
      <c r="A375" s="1">
        <v>2024</v>
      </c>
      <c r="B375" s="1" t="s">
        <v>17</v>
      </c>
      <c r="C375" s="1" t="s">
        <v>18</v>
      </c>
      <c r="D375" s="1" t="s">
        <v>643</v>
      </c>
      <c r="E375" s="6">
        <v>45315</v>
      </c>
      <c r="F375" s="1" t="s">
        <v>64</v>
      </c>
      <c r="G375" s="1" t="s">
        <v>484</v>
      </c>
      <c r="H375" s="1">
        <v>14</v>
      </c>
      <c r="I375" s="1">
        <v>14</v>
      </c>
      <c r="J375" s="1">
        <v>0</v>
      </c>
      <c r="K375" s="1">
        <v>0</v>
      </c>
      <c r="L375" s="1">
        <v>177916</v>
      </c>
      <c r="M375" s="1">
        <v>909</v>
      </c>
      <c r="N375" s="1">
        <v>0</v>
      </c>
      <c r="P375" s="1" t="s">
        <v>629</v>
      </c>
      <c r="AT375" s="50" t="s">
        <v>641</v>
      </c>
      <c r="AU375" s="139">
        <v>408</v>
      </c>
      <c r="AV375" s="139">
        <v>11</v>
      </c>
      <c r="AW375" s="139">
        <v>26514</v>
      </c>
      <c r="AX375" s="139">
        <v>69</v>
      </c>
      <c r="AY375" s="139">
        <v>48</v>
      </c>
      <c r="AZ375" s="139">
        <v>1</v>
      </c>
      <c r="BA375" s="139">
        <v>3260</v>
      </c>
      <c r="BB375" s="139">
        <v>25</v>
      </c>
      <c r="BC375" s="139">
        <v>208</v>
      </c>
      <c r="BD375" s="139">
        <v>9</v>
      </c>
      <c r="BE375" s="139">
        <v>5732</v>
      </c>
      <c r="BF375" s="139">
        <v>28</v>
      </c>
      <c r="BH375"/>
    </row>
    <row r="376" spans="1:60">
      <c r="A376" s="1">
        <v>2024</v>
      </c>
      <c r="B376" s="1" t="s">
        <v>17</v>
      </c>
      <c r="C376" s="1" t="s">
        <v>18</v>
      </c>
      <c r="D376" s="1" t="s">
        <v>643</v>
      </c>
      <c r="E376" s="6">
        <v>45315</v>
      </c>
      <c r="F376" s="1" t="s">
        <v>64</v>
      </c>
      <c r="G376" s="1" t="s">
        <v>619</v>
      </c>
      <c r="H376" s="1">
        <v>5</v>
      </c>
      <c r="I376" s="1">
        <v>5</v>
      </c>
      <c r="J376" s="1">
        <v>0</v>
      </c>
      <c r="K376" s="1">
        <v>0</v>
      </c>
      <c r="L376" s="1">
        <v>3395</v>
      </c>
      <c r="M376" s="1">
        <v>214</v>
      </c>
      <c r="N376" s="1">
        <v>0</v>
      </c>
      <c r="P376" s="1" t="s">
        <v>629</v>
      </c>
      <c r="AT376" s="50" t="s">
        <v>640</v>
      </c>
      <c r="AU376" s="139">
        <v>408</v>
      </c>
      <c r="AV376" s="139">
        <v>6</v>
      </c>
      <c r="AW376" s="139">
        <v>25115</v>
      </c>
      <c r="AX376" s="139">
        <v>20</v>
      </c>
      <c r="AY376" s="139">
        <v>64</v>
      </c>
      <c r="AZ376" s="139">
        <v>1</v>
      </c>
      <c r="BA376" s="139">
        <v>3378</v>
      </c>
      <c r="BB376" s="139">
        <v>5</v>
      </c>
      <c r="BC376" s="139">
        <v>262</v>
      </c>
      <c r="BD376" s="139">
        <v>7</v>
      </c>
      <c r="BE376" s="139">
        <v>7866</v>
      </c>
      <c r="BF376" s="139">
        <v>29</v>
      </c>
      <c r="BH376"/>
    </row>
    <row r="377" spans="1:60">
      <c r="A377" s="1">
        <v>2024</v>
      </c>
      <c r="B377" s="1" t="s">
        <v>17</v>
      </c>
      <c r="C377" s="1" t="s">
        <v>18</v>
      </c>
      <c r="D377" s="1" t="s">
        <v>643</v>
      </c>
      <c r="E377" s="6">
        <v>45315</v>
      </c>
      <c r="F377" s="1" t="s">
        <v>64</v>
      </c>
      <c r="G377" s="1" t="s">
        <v>551</v>
      </c>
      <c r="H377" s="1">
        <v>2</v>
      </c>
      <c r="I377" s="1">
        <v>2</v>
      </c>
      <c r="J377" s="1">
        <v>0</v>
      </c>
      <c r="K377" s="1">
        <v>0</v>
      </c>
      <c r="L377" s="1">
        <v>28846</v>
      </c>
      <c r="M377" s="1">
        <v>412</v>
      </c>
      <c r="N377" s="1">
        <v>0</v>
      </c>
      <c r="P377" s="1" t="s">
        <v>633</v>
      </c>
      <c r="AT377" s="50" t="s">
        <v>643</v>
      </c>
      <c r="AU377" s="139">
        <v>450</v>
      </c>
      <c r="AV377" s="139">
        <v>8</v>
      </c>
      <c r="AW377" s="139">
        <v>24143</v>
      </c>
      <c r="AX377" s="139">
        <v>23</v>
      </c>
      <c r="AY377" s="139">
        <v>69</v>
      </c>
      <c r="AZ377" s="139">
        <v>2</v>
      </c>
      <c r="BA377" s="139">
        <v>4333</v>
      </c>
      <c r="BB377" s="139">
        <v>11</v>
      </c>
      <c r="BC377" s="139">
        <v>226</v>
      </c>
      <c r="BD377" s="139">
        <v>11</v>
      </c>
      <c r="BE377" s="139">
        <v>7624</v>
      </c>
      <c r="BF377" s="139">
        <v>39</v>
      </c>
      <c r="BH377"/>
    </row>
    <row r="378" spans="1:60">
      <c r="A378" s="1">
        <v>2024</v>
      </c>
      <c r="B378" s="1" t="s">
        <v>17</v>
      </c>
      <c r="C378" s="1" t="s">
        <v>18</v>
      </c>
      <c r="D378" s="1" t="s">
        <v>643</v>
      </c>
      <c r="E378" s="6">
        <v>45315</v>
      </c>
      <c r="F378" s="1" t="s">
        <v>64</v>
      </c>
      <c r="G378" s="1" t="s">
        <v>600</v>
      </c>
      <c r="H378" s="1">
        <v>5</v>
      </c>
      <c r="I378" s="1">
        <v>5</v>
      </c>
      <c r="J378" s="1">
        <v>0</v>
      </c>
      <c r="K378" s="1">
        <v>0</v>
      </c>
      <c r="L378" s="1">
        <v>15278</v>
      </c>
      <c r="M378" s="1">
        <v>354</v>
      </c>
      <c r="N378" s="1">
        <v>0</v>
      </c>
      <c r="P378" s="1" t="s">
        <v>630</v>
      </c>
      <c r="AT378" s="50" t="s">
        <v>639</v>
      </c>
      <c r="AU378" s="139">
        <v>326</v>
      </c>
      <c r="AV378" s="139">
        <v>2</v>
      </c>
      <c r="AW378" s="139">
        <v>17116</v>
      </c>
      <c r="AX378" s="139">
        <v>9</v>
      </c>
      <c r="AY378" s="139">
        <v>57</v>
      </c>
      <c r="AZ378" s="139">
        <v>2</v>
      </c>
      <c r="BA378" s="139">
        <v>3303</v>
      </c>
      <c r="BB378" s="139">
        <v>8</v>
      </c>
      <c r="BC378" s="139">
        <v>226</v>
      </c>
      <c r="BD378" s="139">
        <v>3</v>
      </c>
      <c r="BE378" s="139">
        <v>6666</v>
      </c>
      <c r="BF378" s="139">
        <v>9</v>
      </c>
      <c r="BH378"/>
    </row>
    <row r="379" spans="1:60">
      <c r="A379" s="1">
        <v>2024</v>
      </c>
      <c r="B379" s="1" t="s">
        <v>17</v>
      </c>
      <c r="C379" s="1" t="s">
        <v>18</v>
      </c>
      <c r="D379" s="1" t="s">
        <v>643</v>
      </c>
      <c r="E379" s="6">
        <v>45315</v>
      </c>
      <c r="F379" s="1" t="s">
        <v>8</v>
      </c>
      <c r="G379" s="1" t="s">
        <v>601</v>
      </c>
      <c r="H379" s="1">
        <v>12</v>
      </c>
      <c r="I379" s="1">
        <v>12</v>
      </c>
      <c r="J379" s="1">
        <v>0</v>
      </c>
      <c r="K379" s="1">
        <v>0</v>
      </c>
      <c r="L379" s="1">
        <v>22005</v>
      </c>
      <c r="M379" s="1">
        <v>920</v>
      </c>
      <c r="N379" s="1">
        <v>0</v>
      </c>
      <c r="P379" s="1" t="s">
        <v>627</v>
      </c>
      <c r="AT379" s="50" t="s">
        <v>1257</v>
      </c>
      <c r="AU379" s="139">
        <v>280</v>
      </c>
      <c r="AV379" s="139">
        <v>3</v>
      </c>
      <c r="AW379" s="139">
        <v>20135</v>
      </c>
      <c r="AX379" s="139">
        <v>25</v>
      </c>
      <c r="AY379" s="139">
        <v>54</v>
      </c>
      <c r="AZ379" s="139">
        <v>1</v>
      </c>
      <c r="BA379" s="139">
        <v>3792</v>
      </c>
      <c r="BB379" s="139">
        <v>8</v>
      </c>
      <c r="BC379" s="139">
        <v>214</v>
      </c>
      <c r="BD379" s="139">
        <v>5</v>
      </c>
      <c r="BE379" s="139">
        <v>6089</v>
      </c>
      <c r="BF379" s="139">
        <v>22</v>
      </c>
      <c r="BH379"/>
    </row>
    <row r="380" spans="1:60">
      <c r="A380" s="1">
        <v>2024</v>
      </c>
      <c r="B380" s="1" t="s">
        <v>17</v>
      </c>
      <c r="C380" s="1" t="s">
        <v>18</v>
      </c>
      <c r="D380" s="1" t="s">
        <v>643</v>
      </c>
      <c r="E380" s="6">
        <v>45315</v>
      </c>
      <c r="F380" s="1" t="s">
        <v>38</v>
      </c>
      <c r="G380" s="1" t="s">
        <v>54</v>
      </c>
      <c r="H380" s="1">
        <v>28</v>
      </c>
      <c r="I380" s="1">
        <v>28</v>
      </c>
      <c r="J380" s="1">
        <v>0</v>
      </c>
      <c r="K380" s="1">
        <v>0</v>
      </c>
      <c r="L380" s="1">
        <v>63542</v>
      </c>
      <c r="M380" s="1">
        <v>1170</v>
      </c>
      <c r="N380" s="1">
        <v>0</v>
      </c>
      <c r="P380" s="1" t="s">
        <v>45</v>
      </c>
      <c r="AT380" s="50" t="s">
        <v>1264</v>
      </c>
      <c r="AU380" s="139">
        <v>412</v>
      </c>
      <c r="AV380" s="139">
        <v>2</v>
      </c>
      <c r="AW380" s="139">
        <v>24704</v>
      </c>
      <c r="AX380" s="139">
        <v>6</v>
      </c>
      <c r="AY380" s="139">
        <v>40</v>
      </c>
      <c r="AZ380" s="139">
        <v>3</v>
      </c>
      <c r="BA380" s="139">
        <v>2784</v>
      </c>
      <c r="BB380" s="139">
        <v>57</v>
      </c>
      <c r="BC380" s="139">
        <v>219</v>
      </c>
      <c r="BD380" s="139">
        <v>5</v>
      </c>
      <c r="BE380" s="139">
        <v>6207</v>
      </c>
      <c r="BF380" s="139">
        <v>21</v>
      </c>
      <c r="BH380"/>
    </row>
    <row r="381" spans="1:60">
      <c r="A381" s="1">
        <v>2024</v>
      </c>
      <c r="B381" s="1" t="s">
        <v>17</v>
      </c>
      <c r="C381" s="1" t="s">
        <v>18</v>
      </c>
      <c r="D381" s="1" t="s">
        <v>643</v>
      </c>
      <c r="E381" s="6">
        <v>45315</v>
      </c>
      <c r="F381" s="1" t="s">
        <v>38</v>
      </c>
      <c r="G381" s="1" t="s">
        <v>1194</v>
      </c>
      <c r="H381" s="1">
        <v>15</v>
      </c>
      <c r="I381" s="1">
        <v>15</v>
      </c>
      <c r="J381" s="1">
        <v>0</v>
      </c>
      <c r="K381" s="1">
        <v>0</v>
      </c>
      <c r="L381" s="1">
        <v>1804</v>
      </c>
      <c r="M381" s="1">
        <v>354</v>
      </c>
      <c r="N381" s="1">
        <v>0</v>
      </c>
      <c r="P381" s="1" t="s">
        <v>45</v>
      </c>
      <c r="AT381" s="50" t="s">
        <v>1271</v>
      </c>
      <c r="AU381" s="139">
        <v>347</v>
      </c>
      <c r="AV381" s="139">
        <v>5</v>
      </c>
      <c r="AW381" s="139">
        <v>19667</v>
      </c>
      <c r="AX381" s="139">
        <v>81</v>
      </c>
      <c r="AY381" s="139">
        <v>58</v>
      </c>
      <c r="AZ381" s="139">
        <v>2</v>
      </c>
      <c r="BA381" s="139">
        <v>4961</v>
      </c>
      <c r="BB381" s="139">
        <v>8</v>
      </c>
      <c r="BC381" s="139">
        <v>221</v>
      </c>
      <c r="BD381" s="139">
        <v>8</v>
      </c>
      <c r="BE381" s="139">
        <v>7112</v>
      </c>
      <c r="BF381" s="139">
        <v>67</v>
      </c>
      <c r="BH381"/>
    </row>
    <row r="382" spans="1:60">
      <c r="A382" s="1">
        <v>2024</v>
      </c>
      <c r="B382" s="1" t="s">
        <v>17</v>
      </c>
      <c r="C382" s="1" t="s">
        <v>18</v>
      </c>
      <c r="D382" s="1" t="s">
        <v>643</v>
      </c>
      <c r="E382" s="6">
        <v>45316</v>
      </c>
      <c r="F382" s="1" t="s">
        <v>64</v>
      </c>
      <c r="G382" s="1" t="s">
        <v>1173</v>
      </c>
      <c r="H382" s="1">
        <v>3</v>
      </c>
      <c r="I382" s="1">
        <v>3</v>
      </c>
      <c r="J382" s="1">
        <v>0</v>
      </c>
      <c r="K382" s="1">
        <v>0</v>
      </c>
      <c r="L382" s="1">
        <v>104</v>
      </c>
      <c r="M382" s="1">
        <v>34</v>
      </c>
      <c r="N382" s="1">
        <v>0</v>
      </c>
      <c r="P382" s="1" t="s">
        <v>632</v>
      </c>
      <c r="AT382" s="50" t="s">
        <v>1274</v>
      </c>
      <c r="AU382" s="139">
        <v>320</v>
      </c>
      <c r="AV382" s="139">
        <v>2</v>
      </c>
      <c r="AW382" s="139">
        <v>20044</v>
      </c>
      <c r="AX382" s="139">
        <v>22</v>
      </c>
      <c r="AY382" s="139">
        <v>57</v>
      </c>
      <c r="AZ382" s="139">
        <v>2</v>
      </c>
      <c r="BA382" s="139">
        <v>4695</v>
      </c>
      <c r="BB382" s="139">
        <v>16</v>
      </c>
      <c r="BC382" s="139">
        <v>210</v>
      </c>
      <c r="BD382" s="139">
        <v>8</v>
      </c>
      <c r="BE382" s="139">
        <v>6339</v>
      </c>
      <c r="BF382" s="139">
        <v>33</v>
      </c>
      <c r="BH382"/>
    </row>
    <row r="383" spans="1:60">
      <c r="A383" s="1">
        <v>2024</v>
      </c>
      <c r="B383" s="1" t="s">
        <v>17</v>
      </c>
      <c r="C383" s="1" t="s">
        <v>18</v>
      </c>
      <c r="D383" s="1" t="s">
        <v>643</v>
      </c>
      <c r="E383" s="6">
        <v>45316</v>
      </c>
      <c r="F383" s="1" t="s">
        <v>64</v>
      </c>
      <c r="G383" s="1" t="s">
        <v>708</v>
      </c>
      <c r="H383" s="1">
        <v>1</v>
      </c>
      <c r="I383" s="1">
        <v>1</v>
      </c>
      <c r="J383" s="1">
        <v>0</v>
      </c>
      <c r="K383" s="1">
        <v>0</v>
      </c>
      <c r="L383" s="1">
        <v>65</v>
      </c>
      <c r="M383" s="1">
        <v>20</v>
      </c>
      <c r="N383" s="1">
        <v>0</v>
      </c>
      <c r="P383" s="1" t="s">
        <v>633</v>
      </c>
      <c r="AT383" s="50" t="s">
        <v>1280</v>
      </c>
      <c r="AU383" s="139">
        <v>262</v>
      </c>
      <c r="AV383" s="139">
        <v>7</v>
      </c>
      <c r="AW383" s="139">
        <v>13376</v>
      </c>
      <c r="AX383" s="139">
        <v>90</v>
      </c>
      <c r="AY383" s="139">
        <v>58</v>
      </c>
      <c r="AZ383" s="139">
        <v>2</v>
      </c>
      <c r="BA383" s="139">
        <v>4918</v>
      </c>
      <c r="BB383" s="139">
        <v>14</v>
      </c>
      <c r="BC383" s="139">
        <v>206</v>
      </c>
      <c r="BD383" s="139">
        <v>5</v>
      </c>
      <c r="BE383" s="139">
        <v>5720</v>
      </c>
      <c r="BF383" s="139">
        <v>22</v>
      </c>
      <c r="BH383"/>
    </row>
    <row r="384" spans="1:60">
      <c r="A384" s="1">
        <v>2024</v>
      </c>
      <c r="B384" s="1" t="s">
        <v>17</v>
      </c>
      <c r="C384" s="1" t="s">
        <v>18</v>
      </c>
      <c r="D384" s="1" t="s">
        <v>643</v>
      </c>
      <c r="E384" s="6">
        <v>45316</v>
      </c>
      <c r="F384" s="1" t="s">
        <v>64</v>
      </c>
      <c r="G384" s="1" t="s">
        <v>1240</v>
      </c>
      <c r="H384" s="1">
        <v>2</v>
      </c>
      <c r="I384" s="1">
        <v>2</v>
      </c>
      <c r="J384" s="1">
        <v>0</v>
      </c>
      <c r="K384" s="1">
        <v>0</v>
      </c>
      <c r="L384" s="1">
        <v>16312</v>
      </c>
      <c r="M384" s="1">
        <v>242</v>
      </c>
      <c r="N384" s="1">
        <v>0</v>
      </c>
      <c r="P384" s="1" t="s">
        <v>633</v>
      </c>
      <c r="AT384" s="50" t="s">
        <v>1287</v>
      </c>
      <c r="AU384" s="139">
        <v>286</v>
      </c>
      <c r="AV384" s="139">
        <v>1</v>
      </c>
      <c r="AW384" s="139">
        <v>14362</v>
      </c>
      <c r="AX384" s="139">
        <v>20</v>
      </c>
      <c r="AY384" s="139">
        <v>58</v>
      </c>
      <c r="AZ384" s="139">
        <v>2</v>
      </c>
      <c r="BA384" s="139">
        <v>5023</v>
      </c>
      <c r="BB384" s="139">
        <v>12</v>
      </c>
      <c r="BC384" s="139">
        <v>190</v>
      </c>
      <c r="BD384" s="139">
        <v>5</v>
      </c>
      <c r="BE384" s="139">
        <v>6070</v>
      </c>
      <c r="BF384" s="139">
        <v>33</v>
      </c>
      <c r="BH384"/>
    </row>
    <row r="385" spans="1:60">
      <c r="A385" s="1">
        <v>2024</v>
      </c>
      <c r="B385" s="1" t="s">
        <v>17</v>
      </c>
      <c r="C385" s="1" t="s">
        <v>18</v>
      </c>
      <c r="D385" s="1" t="s">
        <v>643</v>
      </c>
      <c r="E385" s="6">
        <v>45316</v>
      </c>
      <c r="F385" s="1" t="s">
        <v>64</v>
      </c>
      <c r="G385" s="1" t="s">
        <v>613</v>
      </c>
      <c r="H385" s="1">
        <v>6</v>
      </c>
      <c r="I385" s="1">
        <v>6</v>
      </c>
      <c r="J385" s="1">
        <v>0</v>
      </c>
      <c r="K385" s="1">
        <v>0</v>
      </c>
      <c r="L385" s="1">
        <v>1122</v>
      </c>
      <c r="M385" s="1">
        <v>147</v>
      </c>
      <c r="N385" s="1">
        <v>0</v>
      </c>
      <c r="P385" s="1" t="s">
        <v>632</v>
      </c>
      <c r="AT385" s="50" t="s">
        <v>1295</v>
      </c>
      <c r="AU385" s="139">
        <v>192</v>
      </c>
      <c r="AV385" s="139">
        <v>4</v>
      </c>
      <c r="AW385" s="139">
        <v>11397</v>
      </c>
      <c r="AX385" s="139">
        <v>27</v>
      </c>
      <c r="AY385" s="139">
        <v>49</v>
      </c>
      <c r="AZ385" s="139">
        <v>1</v>
      </c>
      <c r="BA385" s="139">
        <v>3123</v>
      </c>
      <c r="BB385" s="139">
        <v>5</v>
      </c>
      <c r="BC385" s="139">
        <v>134</v>
      </c>
      <c r="BD385" s="139">
        <v>2</v>
      </c>
      <c r="BE385" s="139">
        <v>4792</v>
      </c>
      <c r="BF385" s="139">
        <v>15</v>
      </c>
      <c r="BH385"/>
    </row>
    <row r="386" spans="1:60">
      <c r="A386" s="1">
        <v>2024</v>
      </c>
      <c r="B386" s="1" t="s">
        <v>17</v>
      </c>
      <c r="C386" s="1" t="s">
        <v>18</v>
      </c>
      <c r="D386" s="1" t="s">
        <v>643</v>
      </c>
      <c r="E386" s="6">
        <v>45316</v>
      </c>
      <c r="F386" s="1" t="s">
        <v>64</v>
      </c>
      <c r="G386" s="1" t="s">
        <v>603</v>
      </c>
      <c r="H386" s="1">
        <v>5</v>
      </c>
      <c r="I386" s="1">
        <v>5</v>
      </c>
      <c r="J386" s="1">
        <v>0</v>
      </c>
      <c r="K386" s="1">
        <v>0</v>
      </c>
      <c r="L386" s="1">
        <v>13863</v>
      </c>
      <c r="M386" s="1">
        <v>323</v>
      </c>
      <c r="N386" s="1">
        <v>0</v>
      </c>
      <c r="P386" s="1" t="s">
        <v>629</v>
      </c>
      <c r="AT386" s="50" t="s">
        <v>1299</v>
      </c>
      <c r="AU386" s="139">
        <v>302</v>
      </c>
      <c r="AV386" s="139">
        <v>6</v>
      </c>
      <c r="AW386" s="139">
        <v>14172</v>
      </c>
      <c r="AX386" s="139">
        <v>104</v>
      </c>
      <c r="AY386" s="139">
        <v>60</v>
      </c>
      <c r="AZ386" s="139">
        <v>2</v>
      </c>
      <c r="BA386" s="139">
        <v>4424</v>
      </c>
      <c r="BB386" s="139">
        <v>22</v>
      </c>
      <c r="BC386" s="139">
        <v>182</v>
      </c>
      <c r="BD386" s="139">
        <v>4</v>
      </c>
      <c r="BE386" s="139">
        <v>6206</v>
      </c>
      <c r="BF386" s="139">
        <v>31</v>
      </c>
      <c r="BH386"/>
    </row>
    <row r="387" spans="1:60">
      <c r="A387" s="1">
        <v>2024</v>
      </c>
      <c r="B387" s="1" t="s">
        <v>17</v>
      </c>
      <c r="C387" s="1" t="s">
        <v>18</v>
      </c>
      <c r="D387" s="1" t="s">
        <v>643</v>
      </c>
      <c r="E387" s="6">
        <v>45316</v>
      </c>
      <c r="F387" s="1" t="s">
        <v>64</v>
      </c>
      <c r="G387" s="1" t="s">
        <v>55</v>
      </c>
      <c r="H387" s="1">
        <v>9</v>
      </c>
      <c r="I387" s="1">
        <v>9</v>
      </c>
      <c r="J387" s="1">
        <v>0</v>
      </c>
      <c r="K387" s="1">
        <v>0</v>
      </c>
      <c r="L387" s="1">
        <v>5465</v>
      </c>
      <c r="M387" s="1">
        <v>449</v>
      </c>
      <c r="N387" s="1">
        <v>0</v>
      </c>
      <c r="P387" s="1" t="s">
        <v>633</v>
      </c>
      <c r="AT387" s="50" t="s">
        <v>1312</v>
      </c>
      <c r="AU387" s="139">
        <v>245</v>
      </c>
      <c r="AV387" s="139">
        <v>5</v>
      </c>
      <c r="AW387" s="139">
        <v>12775</v>
      </c>
      <c r="AX387" s="139">
        <v>84</v>
      </c>
      <c r="AY387" s="139">
        <v>56</v>
      </c>
      <c r="AZ387" s="139">
        <v>1</v>
      </c>
      <c r="BA387" s="139">
        <v>3347</v>
      </c>
      <c r="BB387" s="139">
        <v>6</v>
      </c>
      <c r="BC387" s="139">
        <v>153</v>
      </c>
      <c r="BD387" s="139">
        <v>3</v>
      </c>
      <c r="BE387" s="139">
        <v>5300</v>
      </c>
      <c r="BF387" s="139">
        <v>15</v>
      </c>
      <c r="BH387"/>
    </row>
    <row r="388" spans="1:60">
      <c r="A388" s="1">
        <v>2024</v>
      </c>
      <c r="B388" s="1" t="s">
        <v>17</v>
      </c>
      <c r="C388" s="1" t="s">
        <v>18</v>
      </c>
      <c r="D388" s="1" t="s">
        <v>643</v>
      </c>
      <c r="E388" s="6">
        <v>45316</v>
      </c>
      <c r="F388" s="1" t="s">
        <v>64</v>
      </c>
      <c r="G388" s="1" t="s">
        <v>56</v>
      </c>
      <c r="H388" s="1">
        <v>2</v>
      </c>
      <c r="I388" s="1">
        <v>2</v>
      </c>
      <c r="J388" s="1">
        <v>0</v>
      </c>
      <c r="K388" s="1">
        <v>0</v>
      </c>
      <c r="L388" s="1">
        <v>384</v>
      </c>
      <c r="M388" s="1">
        <v>83</v>
      </c>
      <c r="N388" s="1">
        <v>0</v>
      </c>
      <c r="P388" s="1" t="s">
        <v>628</v>
      </c>
      <c r="AT388" s="50" t="s">
        <v>1316</v>
      </c>
      <c r="AU388" s="139">
        <v>217</v>
      </c>
      <c r="AV388" s="139">
        <v>5</v>
      </c>
      <c r="AW388" s="139">
        <v>9714</v>
      </c>
      <c r="AX388" s="139">
        <v>68</v>
      </c>
      <c r="AY388" s="139">
        <v>67</v>
      </c>
      <c r="AZ388" s="139">
        <v>1</v>
      </c>
      <c r="BA388" s="139">
        <v>4742</v>
      </c>
      <c r="BB388" s="139">
        <v>8</v>
      </c>
      <c r="BC388" s="139">
        <v>138</v>
      </c>
      <c r="BD388" s="139">
        <v>4</v>
      </c>
      <c r="BE388" s="139">
        <v>3985</v>
      </c>
      <c r="BF388" s="139">
        <v>16</v>
      </c>
      <c r="BH388"/>
    </row>
    <row r="389" spans="1:60">
      <c r="A389" s="1">
        <v>2024</v>
      </c>
      <c r="B389" s="1" t="s">
        <v>17</v>
      </c>
      <c r="C389" s="1" t="s">
        <v>18</v>
      </c>
      <c r="D389" s="1" t="s">
        <v>643</v>
      </c>
      <c r="E389" s="6">
        <v>45316</v>
      </c>
      <c r="F389" s="1" t="s">
        <v>64</v>
      </c>
      <c r="G389" s="1" t="s">
        <v>62</v>
      </c>
      <c r="H389" s="1">
        <v>6</v>
      </c>
      <c r="I389" s="1">
        <v>6</v>
      </c>
      <c r="J389" s="1">
        <v>0</v>
      </c>
      <c r="K389" s="1">
        <v>0</v>
      </c>
      <c r="L389" s="1">
        <v>11596</v>
      </c>
      <c r="M389" s="1">
        <v>281</v>
      </c>
      <c r="N389" s="1">
        <v>0</v>
      </c>
      <c r="P389" s="1" t="s">
        <v>629</v>
      </c>
      <c r="AT389" s="50" t="s">
        <v>1323</v>
      </c>
      <c r="AU389" s="139">
        <v>131</v>
      </c>
      <c r="AV389" s="139">
        <v>2</v>
      </c>
      <c r="AW389" s="139">
        <v>10456</v>
      </c>
      <c r="AX389" s="139">
        <v>25</v>
      </c>
      <c r="AY389" s="139">
        <v>42</v>
      </c>
      <c r="AZ389" s="139">
        <v>1</v>
      </c>
      <c r="BA389" s="139">
        <v>2371</v>
      </c>
      <c r="BB389" s="139">
        <v>2</v>
      </c>
      <c r="BC389" s="139">
        <v>120</v>
      </c>
      <c r="BD389" s="139">
        <v>2</v>
      </c>
      <c r="BE389" s="139">
        <v>3587</v>
      </c>
      <c r="BF389" s="139">
        <v>11</v>
      </c>
      <c r="BH389"/>
    </row>
    <row r="390" spans="1:60">
      <c r="A390" s="1">
        <v>2024</v>
      </c>
      <c r="B390" s="1" t="s">
        <v>17</v>
      </c>
      <c r="C390" s="1" t="s">
        <v>18</v>
      </c>
      <c r="D390" s="1" t="s">
        <v>643</v>
      </c>
      <c r="E390" s="6">
        <v>45316</v>
      </c>
      <c r="F390" s="1" t="s">
        <v>64</v>
      </c>
      <c r="G390" s="1" t="s">
        <v>625</v>
      </c>
      <c r="H390" s="1">
        <v>8</v>
      </c>
      <c r="I390" s="1">
        <v>8</v>
      </c>
      <c r="J390" s="1">
        <v>0</v>
      </c>
      <c r="K390" s="1">
        <v>0</v>
      </c>
      <c r="L390" s="1">
        <v>1315</v>
      </c>
      <c r="M390" s="1">
        <v>289</v>
      </c>
      <c r="N390" s="1">
        <v>0</v>
      </c>
      <c r="P390" s="1" t="s">
        <v>627</v>
      </c>
      <c r="AT390" s="50" t="s">
        <v>1327</v>
      </c>
      <c r="AU390" s="139">
        <v>197</v>
      </c>
      <c r="AV390" s="139">
        <v>4</v>
      </c>
      <c r="AW390" s="139">
        <v>14955</v>
      </c>
      <c r="AX390" s="139">
        <v>148</v>
      </c>
      <c r="AY390" s="139">
        <v>50</v>
      </c>
      <c r="AZ390" s="139">
        <v>0</v>
      </c>
      <c r="BA390" s="139">
        <v>3109</v>
      </c>
      <c r="BB390" s="139">
        <v>0</v>
      </c>
      <c r="BC390" s="139">
        <v>141</v>
      </c>
      <c r="BD390" s="139">
        <v>6</v>
      </c>
      <c r="BE390" s="139">
        <v>4245</v>
      </c>
      <c r="BF390" s="139">
        <v>27</v>
      </c>
      <c r="BH390"/>
    </row>
    <row r="391" spans="1:60">
      <c r="A391" s="1">
        <v>2024</v>
      </c>
      <c r="B391" s="1" t="s">
        <v>17</v>
      </c>
      <c r="C391" s="1" t="s">
        <v>18</v>
      </c>
      <c r="D391" s="1" t="s">
        <v>643</v>
      </c>
      <c r="E391" s="6">
        <v>45316</v>
      </c>
      <c r="F391" s="1" t="s">
        <v>64</v>
      </c>
      <c r="G391" s="1" t="s">
        <v>684</v>
      </c>
      <c r="H391" s="1">
        <v>2</v>
      </c>
      <c r="I391" s="1">
        <v>2</v>
      </c>
      <c r="J391" s="1">
        <v>0</v>
      </c>
      <c r="K391" s="1">
        <v>0</v>
      </c>
      <c r="L391" s="1">
        <v>403</v>
      </c>
      <c r="M391" s="1">
        <v>87</v>
      </c>
      <c r="N391" s="1">
        <v>0</v>
      </c>
      <c r="P391" s="1" t="s">
        <v>628</v>
      </c>
      <c r="AT391" s="50" t="s">
        <v>1331</v>
      </c>
      <c r="AU391" s="139">
        <v>249</v>
      </c>
      <c r="AV391" s="139">
        <v>5</v>
      </c>
      <c r="AW391" s="139">
        <v>14523</v>
      </c>
      <c r="AX391" s="139">
        <v>46</v>
      </c>
      <c r="AY391" s="139">
        <v>50</v>
      </c>
      <c r="AZ391" s="139">
        <v>1</v>
      </c>
      <c r="BA391" s="139">
        <v>2679</v>
      </c>
      <c r="BB391" s="139">
        <v>6</v>
      </c>
      <c r="BC391" s="139">
        <v>119</v>
      </c>
      <c r="BD391" s="139">
        <v>3</v>
      </c>
      <c r="BE391" s="139">
        <v>3405</v>
      </c>
      <c r="BF391" s="139">
        <v>11</v>
      </c>
      <c r="BH391"/>
    </row>
    <row r="392" spans="1:60">
      <c r="A392" s="1">
        <v>2024</v>
      </c>
      <c r="B392" s="1" t="s">
        <v>17</v>
      </c>
      <c r="C392" s="1" t="s">
        <v>18</v>
      </c>
      <c r="D392" s="1" t="s">
        <v>643</v>
      </c>
      <c r="E392" s="6">
        <v>45316</v>
      </c>
      <c r="F392" s="1" t="s">
        <v>64</v>
      </c>
      <c r="G392" s="1" t="s">
        <v>602</v>
      </c>
      <c r="H392" s="1">
        <v>1</v>
      </c>
      <c r="I392" s="1">
        <v>1</v>
      </c>
      <c r="J392" s="1">
        <v>1</v>
      </c>
      <c r="K392" s="1">
        <v>0</v>
      </c>
      <c r="L392" s="1">
        <v>5000</v>
      </c>
      <c r="M392" s="1">
        <v>68</v>
      </c>
      <c r="N392" s="1">
        <v>3</v>
      </c>
      <c r="P392" s="1" t="s">
        <v>628</v>
      </c>
      <c r="AT392" s="50" t="s">
        <v>1336</v>
      </c>
      <c r="AU392" s="139">
        <v>227</v>
      </c>
      <c r="AV392" s="139">
        <v>3</v>
      </c>
      <c r="AW392" s="139">
        <v>11731</v>
      </c>
      <c r="AX392" s="139">
        <v>21</v>
      </c>
      <c r="AY392" s="139">
        <v>50</v>
      </c>
      <c r="AZ392" s="139">
        <v>2</v>
      </c>
      <c r="BA392" s="139">
        <v>3241</v>
      </c>
      <c r="BB392" s="139">
        <v>13</v>
      </c>
      <c r="BC392" s="139">
        <v>97</v>
      </c>
      <c r="BD392" s="139">
        <v>6</v>
      </c>
      <c r="BE392" s="139">
        <v>2762</v>
      </c>
      <c r="BF392" s="139">
        <v>25</v>
      </c>
      <c r="BH392"/>
    </row>
    <row r="393" spans="1:60">
      <c r="A393" s="1">
        <v>2024</v>
      </c>
      <c r="B393" s="1" t="s">
        <v>17</v>
      </c>
      <c r="C393" s="1" t="s">
        <v>18</v>
      </c>
      <c r="D393" s="1" t="s">
        <v>643</v>
      </c>
      <c r="E393" s="6">
        <v>45316</v>
      </c>
      <c r="F393" s="1" t="s">
        <v>64</v>
      </c>
      <c r="G393" s="1" t="s">
        <v>483</v>
      </c>
      <c r="H393" s="1">
        <v>3</v>
      </c>
      <c r="I393" s="1">
        <v>3</v>
      </c>
      <c r="J393" s="1">
        <v>0</v>
      </c>
      <c r="K393" s="1">
        <v>0</v>
      </c>
      <c r="L393" s="1">
        <v>2317</v>
      </c>
      <c r="M393" s="1">
        <v>273</v>
      </c>
      <c r="N393" s="1">
        <v>0</v>
      </c>
      <c r="P393" s="1" t="s">
        <v>629</v>
      </c>
      <c r="AT393" s="50" t="s">
        <v>1343</v>
      </c>
      <c r="AU393" s="139">
        <v>243</v>
      </c>
      <c r="AV393" s="139">
        <v>2</v>
      </c>
      <c r="AW393" s="139">
        <v>13217</v>
      </c>
      <c r="AX393" s="139">
        <v>67</v>
      </c>
      <c r="AY393" s="139">
        <v>53</v>
      </c>
      <c r="AZ393" s="139">
        <v>1</v>
      </c>
      <c r="BA393" s="139">
        <v>3190</v>
      </c>
      <c r="BB393" s="139">
        <v>16</v>
      </c>
      <c r="BC393" s="139">
        <v>118</v>
      </c>
      <c r="BD393" s="139">
        <v>8</v>
      </c>
      <c r="BE393" s="139">
        <v>3141</v>
      </c>
      <c r="BF393" s="139">
        <v>41</v>
      </c>
      <c r="BH393"/>
    </row>
    <row r="394" spans="1:60">
      <c r="A394" s="1">
        <v>2024</v>
      </c>
      <c r="B394" s="1" t="s">
        <v>17</v>
      </c>
      <c r="C394" s="1" t="s">
        <v>18</v>
      </c>
      <c r="D394" s="1" t="s">
        <v>643</v>
      </c>
      <c r="E394" s="6">
        <v>45316</v>
      </c>
      <c r="F394" s="1" t="s">
        <v>64</v>
      </c>
      <c r="G394" s="1" t="s">
        <v>528</v>
      </c>
      <c r="H394" s="1">
        <v>1</v>
      </c>
      <c r="I394" s="1">
        <v>1</v>
      </c>
      <c r="J394" s="1">
        <v>0</v>
      </c>
      <c r="K394" s="1">
        <v>0</v>
      </c>
      <c r="L394" s="1">
        <v>264</v>
      </c>
      <c r="M394" s="1">
        <v>20</v>
      </c>
      <c r="N394" s="1">
        <v>0</v>
      </c>
      <c r="P394" s="1" t="s">
        <v>628</v>
      </c>
      <c r="AT394" s="50" t="s">
        <v>1350</v>
      </c>
      <c r="AU394" s="139">
        <v>202</v>
      </c>
      <c r="AV394" s="139">
        <v>6</v>
      </c>
      <c r="AW394" s="139">
        <v>12885</v>
      </c>
      <c r="AX394" s="139">
        <v>61</v>
      </c>
      <c r="AY394" s="139">
        <v>43</v>
      </c>
      <c r="AZ394" s="139">
        <v>1</v>
      </c>
      <c r="BA394" s="139">
        <v>2954</v>
      </c>
      <c r="BB394" s="139">
        <v>1</v>
      </c>
      <c r="BC394" s="139">
        <v>50</v>
      </c>
      <c r="BD394" s="139">
        <v>1</v>
      </c>
      <c r="BE394" s="139">
        <v>1413</v>
      </c>
      <c r="BF394" s="139">
        <v>2</v>
      </c>
      <c r="BH394"/>
    </row>
    <row r="395" spans="1:60">
      <c r="A395" s="1">
        <v>2024</v>
      </c>
      <c r="B395" s="1" t="s">
        <v>17</v>
      </c>
      <c r="C395" s="1" t="s">
        <v>18</v>
      </c>
      <c r="D395" s="1" t="s">
        <v>643</v>
      </c>
      <c r="E395" s="6">
        <v>45316</v>
      </c>
      <c r="F395" s="1" t="s">
        <v>64</v>
      </c>
      <c r="G395" s="1" t="s">
        <v>612</v>
      </c>
      <c r="H395" s="1">
        <v>2</v>
      </c>
      <c r="I395" s="1">
        <v>2</v>
      </c>
      <c r="J395" s="1">
        <v>0</v>
      </c>
      <c r="K395" s="1">
        <v>0</v>
      </c>
      <c r="L395" s="1">
        <v>3411</v>
      </c>
      <c r="M395" s="1">
        <v>166</v>
      </c>
      <c r="N395" s="1">
        <v>0</v>
      </c>
      <c r="P395" s="1" t="s">
        <v>628</v>
      </c>
      <c r="AT395" s="50" t="s">
        <v>1352</v>
      </c>
      <c r="AU395" s="139">
        <v>196</v>
      </c>
      <c r="AV395" s="139">
        <v>1</v>
      </c>
      <c r="AW395" s="139">
        <v>15491</v>
      </c>
      <c r="AX395" s="139">
        <v>5</v>
      </c>
      <c r="AY395" s="139">
        <v>43</v>
      </c>
      <c r="AZ395" s="139">
        <v>1</v>
      </c>
      <c r="BA395" s="139">
        <v>2446</v>
      </c>
      <c r="BB395" s="139">
        <v>24</v>
      </c>
      <c r="BC395" s="139">
        <v>84</v>
      </c>
      <c r="BD395" s="139">
        <v>2</v>
      </c>
      <c r="BE395" s="139">
        <v>2326</v>
      </c>
      <c r="BF395" s="139">
        <v>17</v>
      </c>
      <c r="BH395"/>
    </row>
    <row r="396" spans="1:60">
      <c r="A396" s="1">
        <v>2024</v>
      </c>
      <c r="B396" s="1" t="s">
        <v>17</v>
      </c>
      <c r="C396" s="1" t="s">
        <v>18</v>
      </c>
      <c r="D396" s="1" t="s">
        <v>643</v>
      </c>
      <c r="E396" s="6">
        <v>45316</v>
      </c>
      <c r="F396" s="1" t="s">
        <v>64</v>
      </c>
      <c r="G396" s="1" t="s">
        <v>484</v>
      </c>
      <c r="H396" s="1">
        <v>13</v>
      </c>
      <c r="I396" s="1">
        <v>13</v>
      </c>
      <c r="J396" s="1">
        <v>0</v>
      </c>
      <c r="K396" s="1">
        <v>0</v>
      </c>
      <c r="L396" s="1">
        <v>149945</v>
      </c>
      <c r="M396" s="1">
        <v>801</v>
      </c>
      <c r="N396" s="1">
        <v>0</v>
      </c>
      <c r="P396" s="1" t="s">
        <v>629</v>
      </c>
      <c r="AT396" s="50" t="s">
        <v>1353</v>
      </c>
      <c r="AU396" s="139">
        <v>236</v>
      </c>
      <c r="AV396" s="139">
        <v>4</v>
      </c>
      <c r="AW396" s="139">
        <v>16899</v>
      </c>
      <c r="AX396" s="139">
        <v>18</v>
      </c>
      <c r="AY396" s="139">
        <v>51</v>
      </c>
      <c r="AZ396" s="139">
        <v>2</v>
      </c>
      <c r="BA396" s="139">
        <v>3198</v>
      </c>
      <c r="BB396" s="139">
        <v>8</v>
      </c>
      <c r="BC396" s="139">
        <v>124</v>
      </c>
      <c r="BD396" s="139">
        <v>3</v>
      </c>
      <c r="BE396" s="139">
        <v>3445</v>
      </c>
      <c r="BF396" s="139">
        <v>15</v>
      </c>
      <c r="BH396"/>
    </row>
    <row r="397" spans="1:60">
      <c r="A397" s="1">
        <v>2024</v>
      </c>
      <c r="B397" s="1" t="s">
        <v>17</v>
      </c>
      <c r="C397" s="1" t="s">
        <v>18</v>
      </c>
      <c r="D397" s="1" t="s">
        <v>643</v>
      </c>
      <c r="E397" s="6">
        <v>45316</v>
      </c>
      <c r="F397" s="1" t="s">
        <v>64</v>
      </c>
      <c r="G397" s="1" t="s">
        <v>59</v>
      </c>
      <c r="H397" s="1">
        <v>4</v>
      </c>
      <c r="I397" s="1">
        <v>4</v>
      </c>
      <c r="J397" s="1">
        <v>0</v>
      </c>
      <c r="K397" s="1">
        <v>0</v>
      </c>
      <c r="L397" s="1">
        <v>482</v>
      </c>
      <c r="M397" s="1">
        <v>97</v>
      </c>
      <c r="N397" s="1">
        <v>0</v>
      </c>
      <c r="P397" s="1" t="s">
        <v>633</v>
      </c>
      <c r="AT397" s="50" t="s">
        <v>1354</v>
      </c>
      <c r="AU397" s="139">
        <v>248</v>
      </c>
      <c r="AV397" s="139">
        <v>2</v>
      </c>
      <c r="AW397" s="139">
        <v>17647</v>
      </c>
      <c r="AX397" s="139">
        <v>21</v>
      </c>
      <c r="AY397" s="139">
        <v>50</v>
      </c>
      <c r="AZ397" s="139">
        <v>1</v>
      </c>
      <c r="BA397" s="139">
        <v>3296</v>
      </c>
      <c r="BB397" s="139">
        <v>2</v>
      </c>
      <c r="BC397" s="139">
        <v>123</v>
      </c>
      <c r="BD397" s="139">
        <v>2</v>
      </c>
      <c r="BE397" s="139">
        <v>3539</v>
      </c>
      <c r="BF397" s="139">
        <v>12</v>
      </c>
      <c r="BH397"/>
    </row>
    <row r="398" spans="1:60">
      <c r="A398" s="1">
        <v>2024</v>
      </c>
      <c r="B398" s="1" t="s">
        <v>17</v>
      </c>
      <c r="C398" s="1" t="s">
        <v>18</v>
      </c>
      <c r="D398" s="1" t="s">
        <v>643</v>
      </c>
      <c r="E398" s="6">
        <v>45316</v>
      </c>
      <c r="F398" s="1" t="s">
        <v>64</v>
      </c>
      <c r="G398" s="1" t="s">
        <v>600</v>
      </c>
      <c r="H398" s="1">
        <v>4</v>
      </c>
      <c r="I398" s="1">
        <v>4</v>
      </c>
      <c r="J398" s="1">
        <v>0</v>
      </c>
      <c r="K398" s="1">
        <v>0</v>
      </c>
      <c r="L398" s="1">
        <v>3092</v>
      </c>
      <c r="M398" s="1">
        <v>113</v>
      </c>
      <c r="N398" s="1">
        <v>0</v>
      </c>
      <c r="P398" s="1" t="s">
        <v>630</v>
      </c>
      <c r="AT398" s="50" t="s">
        <v>1346</v>
      </c>
      <c r="AU398" s="139">
        <v>159</v>
      </c>
      <c r="AV398" s="139">
        <v>5</v>
      </c>
      <c r="AW398" s="139">
        <v>8070</v>
      </c>
      <c r="AX398" s="139">
        <v>17</v>
      </c>
      <c r="AY398" s="139">
        <v>50</v>
      </c>
      <c r="AZ398" s="139">
        <v>1</v>
      </c>
      <c r="BA398" s="139">
        <v>3079</v>
      </c>
      <c r="BB398" s="139">
        <v>16</v>
      </c>
      <c r="BC398" s="139">
        <v>116</v>
      </c>
      <c r="BD398" s="139">
        <v>4</v>
      </c>
      <c r="BE398" s="139">
        <v>3349</v>
      </c>
      <c r="BF398" s="139">
        <v>18</v>
      </c>
      <c r="BH398"/>
    </row>
    <row r="399" spans="1:60">
      <c r="A399" s="1">
        <v>2024</v>
      </c>
      <c r="B399" s="1" t="s">
        <v>17</v>
      </c>
      <c r="C399" s="1" t="s">
        <v>18</v>
      </c>
      <c r="D399" s="1" t="s">
        <v>643</v>
      </c>
      <c r="E399" s="6">
        <v>45316</v>
      </c>
      <c r="F399" s="1" t="s">
        <v>8</v>
      </c>
      <c r="G399" s="1" t="s">
        <v>601</v>
      </c>
      <c r="H399" s="1">
        <v>12</v>
      </c>
      <c r="I399" s="1">
        <v>12</v>
      </c>
      <c r="J399" s="1">
        <v>0</v>
      </c>
      <c r="K399" s="1">
        <v>0</v>
      </c>
      <c r="L399" s="1">
        <v>13539</v>
      </c>
      <c r="M399" s="1">
        <v>621</v>
      </c>
      <c r="N399" s="1">
        <v>0</v>
      </c>
      <c r="P399" s="1" t="s">
        <v>627</v>
      </c>
      <c r="AT399" s="50" t="s">
        <v>1364</v>
      </c>
      <c r="AU399" s="139">
        <v>211</v>
      </c>
      <c r="AV399" s="139">
        <v>3</v>
      </c>
      <c r="AW399" s="139">
        <v>14273</v>
      </c>
      <c r="AX399" s="139">
        <v>62</v>
      </c>
      <c r="AY399" s="139">
        <v>50</v>
      </c>
      <c r="AZ399" s="139">
        <v>0</v>
      </c>
      <c r="BA399" s="139">
        <v>3297</v>
      </c>
      <c r="BB399" s="139">
        <v>0</v>
      </c>
      <c r="BC399" s="139">
        <v>111</v>
      </c>
      <c r="BD399" s="139">
        <v>0</v>
      </c>
      <c r="BE399" s="139">
        <v>3124</v>
      </c>
      <c r="BF399" s="139">
        <v>0</v>
      </c>
      <c r="BH399"/>
    </row>
    <row r="400" spans="1:60">
      <c r="A400" s="1">
        <v>2024</v>
      </c>
      <c r="B400" s="1" t="s">
        <v>17</v>
      </c>
      <c r="C400" s="1" t="s">
        <v>18</v>
      </c>
      <c r="D400" s="1" t="s">
        <v>643</v>
      </c>
      <c r="E400" s="6">
        <v>45316</v>
      </c>
      <c r="F400" s="1" t="s">
        <v>38</v>
      </c>
      <c r="G400" s="1" t="s">
        <v>54</v>
      </c>
      <c r="H400" s="1">
        <v>24</v>
      </c>
      <c r="I400" s="1">
        <v>24</v>
      </c>
      <c r="J400" s="1">
        <v>2</v>
      </c>
      <c r="K400" s="1">
        <v>0</v>
      </c>
      <c r="L400" s="1">
        <v>14332</v>
      </c>
      <c r="M400" s="1">
        <v>717</v>
      </c>
      <c r="N400" s="1">
        <v>7</v>
      </c>
      <c r="P400" s="1" t="s">
        <v>45</v>
      </c>
      <c r="AT400" s="50" t="s">
        <v>1368</v>
      </c>
      <c r="AU400" s="139">
        <v>167</v>
      </c>
      <c r="AV400" s="139">
        <v>4</v>
      </c>
      <c r="AW400" s="139">
        <v>10983</v>
      </c>
      <c r="AX400" s="139">
        <v>60</v>
      </c>
      <c r="AY400" s="139">
        <v>50</v>
      </c>
      <c r="AZ400" s="139">
        <v>0</v>
      </c>
      <c r="BA400" s="139">
        <v>2668</v>
      </c>
      <c r="BB400" s="139">
        <v>0</v>
      </c>
      <c r="BC400" s="139">
        <v>98</v>
      </c>
      <c r="BD400" s="139">
        <v>3</v>
      </c>
      <c r="BE400" s="139">
        <v>2811</v>
      </c>
      <c r="BF400" s="139">
        <v>11</v>
      </c>
      <c r="BH400"/>
    </row>
    <row r="401" spans="1:60">
      <c r="A401" s="1">
        <v>2024</v>
      </c>
      <c r="B401" s="1" t="s">
        <v>17</v>
      </c>
      <c r="C401" s="1" t="s">
        <v>18</v>
      </c>
      <c r="D401" s="1" t="s">
        <v>643</v>
      </c>
      <c r="E401" s="6">
        <v>45316</v>
      </c>
      <c r="F401" s="1" t="s">
        <v>38</v>
      </c>
      <c r="G401" s="1" t="s">
        <v>1194</v>
      </c>
      <c r="H401" s="1">
        <v>15</v>
      </c>
      <c r="I401" s="1">
        <v>15</v>
      </c>
      <c r="J401" s="1">
        <v>1</v>
      </c>
      <c r="K401" s="1">
        <v>0</v>
      </c>
      <c r="L401" s="1">
        <v>22776</v>
      </c>
      <c r="M401" s="1">
        <v>795</v>
      </c>
      <c r="N401" s="1">
        <v>5</v>
      </c>
      <c r="P401" s="1" t="s">
        <v>45</v>
      </c>
      <c r="AT401" s="50" t="s">
        <v>1377</v>
      </c>
      <c r="AU401" s="139">
        <v>166</v>
      </c>
      <c r="AV401" s="139">
        <v>3</v>
      </c>
      <c r="AW401" s="139">
        <v>15026</v>
      </c>
      <c r="AX401" s="139">
        <v>30</v>
      </c>
      <c r="AY401" s="139">
        <v>50</v>
      </c>
      <c r="AZ401" s="139">
        <v>2</v>
      </c>
      <c r="BA401" s="139">
        <v>3216</v>
      </c>
      <c r="BB401" s="139">
        <v>55</v>
      </c>
      <c r="BC401" s="139">
        <v>175</v>
      </c>
      <c r="BD401" s="139">
        <v>4</v>
      </c>
      <c r="BE401" s="139">
        <v>4456</v>
      </c>
      <c r="BF401" s="139">
        <v>12</v>
      </c>
      <c r="BH401"/>
    </row>
    <row r="402" spans="1:60">
      <c r="A402" s="1">
        <v>2024</v>
      </c>
      <c r="B402" s="1" t="s">
        <v>17</v>
      </c>
      <c r="C402" s="1" t="s">
        <v>18</v>
      </c>
      <c r="D402" s="1" t="s">
        <v>643</v>
      </c>
      <c r="E402" s="6">
        <v>45316</v>
      </c>
      <c r="F402" s="1" t="s">
        <v>38</v>
      </c>
      <c r="G402" s="1" t="s">
        <v>611</v>
      </c>
      <c r="H402" s="1">
        <v>1</v>
      </c>
      <c r="I402" s="1">
        <v>1</v>
      </c>
      <c r="J402" s="1">
        <v>0</v>
      </c>
      <c r="K402" s="1">
        <v>0</v>
      </c>
      <c r="L402" s="1">
        <v>443</v>
      </c>
      <c r="M402" s="1">
        <v>0</v>
      </c>
      <c r="N402" s="1">
        <v>0</v>
      </c>
      <c r="P402" s="1" t="s">
        <v>45</v>
      </c>
      <c r="AT402" s="50" t="s">
        <v>1393</v>
      </c>
      <c r="AU402" s="139">
        <v>143</v>
      </c>
      <c r="AV402" s="139">
        <v>1</v>
      </c>
      <c r="AW402" s="139">
        <v>10791</v>
      </c>
      <c r="AX402" s="139">
        <v>20</v>
      </c>
      <c r="AY402" s="139">
        <v>50</v>
      </c>
      <c r="AZ402" s="139">
        <v>0</v>
      </c>
      <c r="BA402" s="139">
        <v>3059</v>
      </c>
      <c r="BB402" s="139">
        <v>0</v>
      </c>
      <c r="BC402" s="139">
        <v>172</v>
      </c>
      <c r="BD402" s="139">
        <v>5</v>
      </c>
      <c r="BE402" s="139">
        <v>4508</v>
      </c>
      <c r="BF402" s="139">
        <v>24</v>
      </c>
      <c r="BH402"/>
    </row>
    <row r="403" spans="1:60">
      <c r="A403" s="1">
        <v>2024</v>
      </c>
      <c r="B403" s="1" t="s">
        <v>17</v>
      </c>
      <c r="C403" s="1" t="s">
        <v>18</v>
      </c>
      <c r="D403" s="1" t="s">
        <v>643</v>
      </c>
      <c r="E403" s="6">
        <v>45317</v>
      </c>
      <c r="F403" s="1" t="s">
        <v>64</v>
      </c>
      <c r="G403" s="1" t="s">
        <v>613</v>
      </c>
      <c r="H403" s="1">
        <v>3</v>
      </c>
      <c r="I403" s="1">
        <v>3</v>
      </c>
      <c r="J403" s="1">
        <v>0</v>
      </c>
      <c r="K403" s="1">
        <v>0</v>
      </c>
      <c r="L403" s="1">
        <v>898</v>
      </c>
      <c r="M403" s="1">
        <v>96</v>
      </c>
      <c r="N403" s="1">
        <v>0</v>
      </c>
      <c r="P403" s="1" t="s">
        <v>632</v>
      </c>
      <c r="AT403" s="50" t="s">
        <v>1399</v>
      </c>
      <c r="AU403" s="139">
        <v>156</v>
      </c>
      <c r="AV403" s="139">
        <v>3</v>
      </c>
      <c r="AW403" s="139">
        <v>10209</v>
      </c>
      <c r="AX403" s="139">
        <v>24</v>
      </c>
      <c r="AY403" s="139">
        <v>57</v>
      </c>
      <c r="AZ403" s="139">
        <v>1</v>
      </c>
      <c r="BA403" s="139">
        <v>2830</v>
      </c>
      <c r="BB403" s="139">
        <v>10</v>
      </c>
      <c r="BC403" s="139">
        <v>166</v>
      </c>
      <c r="BD403" s="139">
        <v>5</v>
      </c>
      <c r="BE403" s="139">
        <v>4977</v>
      </c>
      <c r="BF403" s="139">
        <v>27</v>
      </c>
      <c r="BH403"/>
    </row>
    <row r="404" spans="1:60">
      <c r="A404" s="1">
        <v>2024</v>
      </c>
      <c r="B404" s="1" t="s">
        <v>17</v>
      </c>
      <c r="C404" s="1" t="s">
        <v>18</v>
      </c>
      <c r="D404" s="1" t="s">
        <v>643</v>
      </c>
      <c r="E404" s="6">
        <v>45317</v>
      </c>
      <c r="F404" s="1" t="s">
        <v>64</v>
      </c>
      <c r="G404" s="1" t="s">
        <v>603</v>
      </c>
      <c r="H404" s="1">
        <v>1</v>
      </c>
      <c r="I404" s="1">
        <v>1</v>
      </c>
      <c r="J404" s="1">
        <v>1</v>
      </c>
      <c r="K404" s="1">
        <v>0</v>
      </c>
      <c r="L404" s="1">
        <v>719</v>
      </c>
      <c r="M404" s="1">
        <v>47</v>
      </c>
      <c r="N404" s="1">
        <v>4</v>
      </c>
      <c r="P404" s="1" t="s">
        <v>629</v>
      </c>
      <c r="AT404" s="50" t="s">
        <v>1409</v>
      </c>
      <c r="AU404" s="139">
        <v>159</v>
      </c>
      <c r="AV404" s="139">
        <v>5</v>
      </c>
      <c r="AW404" s="139">
        <v>10589</v>
      </c>
      <c r="AX404" s="139">
        <v>122</v>
      </c>
      <c r="AY404" s="139">
        <v>55</v>
      </c>
      <c r="AZ404" s="139">
        <v>1</v>
      </c>
      <c r="BA404" s="139">
        <v>3236</v>
      </c>
      <c r="BB404" s="139">
        <v>10</v>
      </c>
      <c r="BC404" s="139">
        <v>194</v>
      </c>
      <c r="BD404" s="139">
        <v>4</v>
      </c>
      <c r="BE404" s="139">
        <v>5215</v>
      </c>
      <c r="BF404" s="139">
        <v>22</v>
      </c>
      <c r="BH404"/>
    </row>
    <row r="405" spans="1:60">
      <c r="A405" s="1">
        <v>2024</v>
      </c>
      <c r="B405" s="1" t="s">
        <v>17</v>
      </c>
      <c r="C405" s="1" t="s">
        <v>18</v>
      </c>
      <c r="D405" s="1" t="s">
        <v>643</v>
      </c>
      <c r="E405" s="6">
        <v>45317</v>
      </c>
      <c r="F405" s="1" t="s">
        <v>64</v>
      </c>
      <c r="G405" s="1" t="s">
        <v>547</v>
      </c>
      <c r="H405" s="1">
        <v>1</v>
      </c>
      <c r="I405" s="1">
        <v>1</v>
      </c>
      <c r="J405" s="1">
        <v>0</v>
      </c>
      <c r="K405" s="1">
        <v>0</v>
      </c>
      <c r="L405" s="1">
        <v>27</v>
      </c>
      <c r="M405" s="1">
        <v>20</v>
      </c>
      <c r="N405" s="1">
        <v>0</v>
      </c>
      <c r="P405" s="1" t="s">
        <v>632</v>
      </c>
      <c r="AT405" s="50" t="s">
        <v>1428</v>
      </c>
      <c r="AU405" s="139">
        <v>196</v>
      </c>
      <c r="AV405" s="139">
        <v>1</v>
      </c>
      <c r="AW405" s="139">
        <v>15656</v>
      </c>
      <c r="AX405" s="139">
        <v>47</v>
      </c>
      <c r="AY405" s="139">
        <v>58</v>
      </c>
      <c r="AZ405" s="139">
        <v>1</v>
      </c>
      <c r="BA405" s="139">
        <v>2617</v>
      </c>
      <c r="BB405" s="139">
        <v>6</v>
      </c>
      <c r="BC405" s="139">
        <v>183</v>
      </c>
      <c r="BD405" s="139">
        <v>7</v>
      </c>
      <c r="BE405" s="139">
        <v>4841</v>
      </c>
      <c r="BF405" s="139">
        <v>30</v>
      </c>
      <c r="BH405"/>
    </row>
    <row r="406" spans="1:60">
      <c r="A406" s="1">
        <v>2024</v>
      </c>
      <c r="B406" s="1" t="s">
        <v>17</v>
      </c>
      <c r="C406" s="1" t="s">
        <v>18</v>
      </c>
      <c r="D406" s="1" t="s">
        <v>643</v>
      </c>
      <c r="E406" s="6">
        <v>45317</v>
      </c>
      <c r="F406" s="1" t="s">
        <v>64</v>
      </c>
      <c r="G406" s="1" t="s">
        <v>55</v>
      </c>
      <c r="H406" s="1">
        <v>8</v>
      </c>
      <c r="I406" s="1">
        <v>8</v>
      </c>
      <c r="J406" s="1">
        <v>0</v>
      </c>
      <c r="K406" s="1">
        <v>0</v>
      </c>
      <c r="L406" s="1">
        <v>2702</v>
      </c>
      <c r="M406" s="1">
        <v>228</v>
      </c>
      <c r="N406" s="1">
        <v>0</v>
      </c>
      <c r="P406" s="1" t="s">
        <v>633</v>
      </c>
      <c r="AT406" s="50" t="s">
        <v>1444</v>
      </c>
      <c r="AU406" s="139">
        <v>192</v>
      </c>
      <c r="AV406" s="139">
        <v>5</v>
      </c>
      <c r="AW406" s="139">
        <v>10655</v>
      </c>
      <c r="AX406" s="139">
        <v>37</v>
      </c>
      <c r="AY406" s="139">
        <v>62</v>
      </c>
      <c r="AZ406" s="139">
        <v>1</v>
      </c>
      <c r="BA406" s="139">
        <v>3509</v>
      </c>
      <c r="BB406" s="139">
        <v>5</v>
      </c>
      <c r="BC406" s="139">
        <v>192</v>
      </c>
      <c r="BD406" s="139">
        <v>3</v>
      </c>
      <c r="BE406" s="139">
        <v>5679</v>
      </c>
      <c r="BF406" s="139">
        <v>12</v>
      </c>
      <c r="BH406"/>
    </row>
    <row r="407" spans="1:60">
      <c r="A407" s="1">
        <v>2024</v>
      </c>
      <c r="B407" s="1" t="s">
        <v>17</v>
      </c>
      <c r="C407" s="1" t="s">
        <v>18</v>
      </c>
      <c r="D407" s="1" t="s">
        <v>643</v>
      </c>
      <c r="E407" s="6">
        <v>45317</v>
      </c>
      <c r="F407" s="1" t="s">
        <v>64</v>
      </c>
      <c r="G407" s="1" t="s">
        <v>56</v>
      </c>
      <c r="H407" s="1">
        <v>1</v>
      </c>
      <c r="I407" s="1">
        <v>1</v>
      </c>
      <c r="J407" s="1">
        <v>1</v>
      </c>
      <c r="K407" s="1">
        <v>0</v>
      </c>
      <c r="L407" s="1">
        <v>10</v>
      </c>
      <c r="M407" s="1">
        <v>10</v>
      </c>
      <c r="N407" s="1">
        <v>6</v>
      </c>
      <c r="P407" s="1" t="s">
        <v>628</v>
      </c>
      <c r="AT407" s="50" t="s">
        <v>1454</v>
      </c>
      <c r="AU407" s="139">
        <v>182</v>
      </c>
      <c r="AV407" s="139">
        <v>0</v>
      </c>
      <c r="AW407" s="139">
        <v>9613</v>
      </c>
      <c r="AX407" s="139">
        <v>0</v>
      </c>
      <c r="AY407" s="139">
        <v>72</v>
      </c>
      <c r="AZ407" s="139">
        <v>2</v>
      </c>
      <c r="BA407" s="139">
        <v>4002</v>
      </c>
      <c r="BB407" s="139">
        <v>11</v>
      </c>
      <c r="BC407" s="139">
        <v>168</v>
      </c>
      <c r="BD407" s="139">
        <v>8</v>
      </c>
      <c r="BE407" s="139">
        <v>4947</v>
      </c>
      <c r="BF407" s="139">
        <v>39</v>
      </c>
      <c r="BH407"/>
    </row>
    <row r="408" spans="1:60">
      <c r="A408" s="1">
        <v>2024</v>
      </c>
      <c r="B408" s="1" t="s">
        <v>17</v>
      </c>
      <c r="C408" s="1" t="s">
        <v>18</v>
      </c>
      <c r="D408" s="1" t="s">
        <v>643</v>
      </c>
      <c r="E408" s="6">
        <v>45317</v>
      </c>
      <c r="F408" s="1" t="s">
        <v>64</v>
      </c>
      <c r="G408" s="1" t="s">
        <v>625</v>
      </c>
      <c r="H408" s="1">
        <v>1</v>
      </c>
      <c r="I408" s="1">
        <v>1</v>
      </c>
      <c r="J408" s="1">
        <v>0</v>
      </c>
      <c r="K408" s="1">
        <v>0</v>
      </c>
      <c r="L408" s="1">
        <v>132</v>
      </c>
      <c r="M408" s="1">
        <v>20</v>
      </c>
      <c r="N408" s="1">
        <v>0</v>
      </c>
      <c r="P408" s="1" t="s">
        <v>627</v>
      </c>
      <c r="AT408" s="50" t="s">
        <v>1468</v>
      </c>
      <c r="AU408" s="139">
        <v>192</v>
      </c>
      <c r="AV408" s="139">
        <v>1</v>
      </c>
      <c r="AW408" s="139">
        <v>8844</v>
      </c>
      <c r="AX408" s="139">
        <v>20</v>
      </c>
      <c r="AY408" s="139">
        <v>69</v>
      </c>
      <c r="AZ408" s="139">
        <v>2</v>
      </c>
      <c r="BA408" s="139">
        <v>4073</v>
      </c>
      <c r="BB408" s="139">
        <v>12</v>
      </c>
      <c r="BC408" s="139">
        <v>167</v>
      </c>
      <c r="BD408" s="139">
        <v>3</v>
      </c>
      <c r="BE408" s="139">
        <v>4502</v>
      </c>
      <c r="BF408" s="139">
        <v>10</v>
      </c>
      <c r="BH408"/>
    </row>
    <row r="409" spans="1:60">
      <c r="A409" s="1">
        <v>2024</v>
      </c>
      <c r="B409" s="1" t="s">
        <v>17</v>
      </c>
      <c r="C409" s="1" t="s">
        <v>18</v>
      </c>
      <c r="D409" s="1" t="s">
        <v>643</v>
      </c>
      <c r="E409" s="6">
        <v>45317</v>
      </c>
      <c r="F409" s="1" t="s">
        <v>64</v>
      </c>
      <c r="G409" s="1" t="s">
        <v>602</v>
      </c>
      <c r="H409" s="1">
        <v>3</v>
      </c>
      <c r="I409" s="1">
        <v>3</v>
      </c>
      <c r="J409" s="1">
        <v>0</v>
      </c>
      <c r="K409" s="1">
        <v>0</v>
      </c>
      <c r="L409" s="1">
        <v>1500</v>
      </c>
      <c r="M409" s="1">
        <v>141</v>
      </c>
      <c r="N409" s="1">
        <v>0</v>
      </c>
      <c r="P409" s="1" t="s">
        <v>628</v>
      </c>
      <c r="AT409" s="50" t="s">
        <v>1472</v>
      </c>
      <c r="AU409" s="139">
        <v>154</v>
      </c>
      <c r="AV409" s="139">
        <v>3</v>
      </c>
      <c r="AW409" s="139">
        <v>8231</v>
      </c>
      <c r="AX409" s="139">
        <v>5</v>
      </c>
      <c r="AY409" s="139">
        <v>55</v>
      </c>
      <c r="AZ409" s="139">
        <v>1</v>
      </c>
      <c r="BA409" s="139">
        <v>2806</v>
      </c>
      <c r="BB409" s="139">
        <v>6</v>
      </c>
      <c r="BC409" s="139">
        <v>128</v>
      </c>
      <c r="BD409" s="139">
        <v>4</v>
      </c>
      <c r="BE409" s="139">
        <v>3849</v>
      </c>
      <c r="BF409" s="139">
        <v>21</v>
      </c>
      <c r="BH409"/>
    </row>
    <row r="410" spans="1:60">
      <c r="A410" s="1">
        <v>2024</v>
      </c>
      <c r="B410" s="1" t="s">
        <v>17</v>
      </c>
      <c r="C410" s="1" t="s">
        <v>18</v>
      </c>
      <c r="D410" s="1" t="s">
        <v>643</v>
      </c>
      <c r="E410" s="6">
        <v>45317</v>
      </c>
      <c r="F410" s="1" t="s">
        <v>64</v>
      </c>
      <c r="G410" s="1" t="s">
        <v>502</v>
      </c>
      <c r="H410" s="1">
        <v>7</v>
      </c>
      <c r="I410" s="1">
        <v>7</v>
      </c>
      <c r="J410" s="1">
        <v>0</v>
      </c>
      <c r="K410" s="1">
        <v>0</v>
      </c>
      <c r="L410" s="1">
        <v>4424</v>
      </c>
      <c r="M410" s="1">
        <v>249</v>
      </c>
      <c r="N410" s="1">
        <v>0</v>
      </c>
      <c r="P410" s="1" t="s">
        <v>633</v>
      </c>
      <c r="AT410" s="50" t="s">
        <v>1479</v>
      </c>
      <c r="AU410" s="139">
        <v>191</v>
      </c>
      <c r="AV410" s="139">
        <v>0</v>
      </c>
      <c r="AW410" s="139">
        <v>8796</v>
      </c>
      <c r="AX410" s="139">
        <v>0</v>
      </c>
      <c r="AY410" s="139">
        <v>72</v>
      </c>
      <c r="AZ410" s="139">
        <v>2</v>
      </c>
      <c r="BA410" s="139">
        <v>3337</v>
      </c>
      <c r="BB410" s="139">
        <v>40</v>
      </c>
      <c r="BC410" s="139">
        <v>184</v>
      </c>
      <c r="BD410" s="139">
        <v>4</v>
      </c>
      <c r="BE410" s="139">
        <v>5587</v>
      </c>
      <c r="BF410" s="139">
        <v>24</v>
      </c>
      <c r="BH410"/>
    </row>
    <row r="411" spans="1:60">
      <c r="A411" s="1">
        <v>2024</v>
      </c>
      <c r="B411" s="1" t="s">
        <v>17</v>
      </c>
      <c r="C411" s="1" t="s">
        <v>18</v>
      </c>
      <c r="D411" s="1" t="s">
        <v>643</v>
      </c>
      <c r="E411" s="6">
        <v>45317</v>
      </c>
      <c r="F411" s="1" t="s">
        <v>64</v>
      </c>
      <c r="G411" s="1" t="s">
        <v>604</v>
      </c>
      <c r="H411" s="1">
        <v>4</v>
      </c>
      <c r="I411" s="1">
        <v>4</v>
      </c>
      <c r="J411" s="1">
        <v>0</v>
      </c>
      <c r="K411" s="1">
        <v>0</v>
      </c>
      <c r="L411" s="1">
        <v>2614</v>
      </c>
      <c r="M411" s="1">
        <v>140</v>
      </c>
      <c r="N411" s="1">
        <v>0</v>
      </c>
      <c r="P411" s="1" t="s">
        <v>629</v>
      </c>
      <c r="AT411" s="50" t="s">
        <v>2002</v>
      </c>
      <c r="AU411" s="139">
        <v>44</v>
      </c>
      <c r="AV411" s="139">
        <v>4</v>
      </c>
      <c r="AW411" s="139">
        <v>1496</v>
      </c>
      <c r="AX411" s="139">
        <v>80</v>
      </c>
      <c r="AY411" s="139">
        <v>0</v>
      </c>
      <c r="AZ411" s="139">
        <v>0</v>
      </c>
      <c r="BA411" s="139">
        <v>0</v>
      </c>
      <c r="BB411" s="139">
        <v>0</v>
      </c>
      <c r="BC411" s="139">
        <v>26</v>
      </c>
      <c r="BD411" s="139">
        <v>0</v>
      </c>
      <c r="BE411" s="139">
        <v>1054</v>
      </c>
      <c r="BF411" s="139">
        <v>0</v>
      </c>
      <c r="BH411"/>
    </row>
    <row r="412" spans="1:60">
      <c r="A412" s="1">
        <v>2024</v>
      </c>
      <c r="B412" s="1" t="s">
        <v>17</v>
      </c>
      <c r="C412" s="1" t="s">
        <v>18</v>
      </c>
      <c r="D412" s="1" t="s">
        <v>643</v>
      </c>
      <c r="E412" s="6">
        <v>45317</v>
      </c>
      <c r="F412" s="1" t="s">
        <v>64</v>
      </c>
      <c r="G412" s="1" t="s">
        <v>599</v>
      </c>
      <c r="H412" s="1">
        <v>10</v>
      </c>
      <c r="I412" s="1">
        <v>10</v>
      </c>
      <c r="J412" s="1">
        <v>0</v>
      </c>
      <c r="K412" s="1">
        <v>0</v>
      </c>
      <c r="L412" s="1">
        <v>19098</v>
      </c>
      <c r="M412" s="1">
        <v>383</v>
      </c>
      <c r="N412" s="1">
        <v>0</v>
      </c>
      <c r="P412" s="1" t="s">
        <v>629</v>
      </c>
      <c r="AT412" s="50" t="s">
        <v>2009</v>
      </c>
      <c r="AU412" s="139">
        <v>139</v>
      </c>
      <c r="AV412" s="139">
        <v>2</v>
      </c>
      <c r="AW412" s="139">
        <v>5238</v>
      </c>
      <c r="AX412" s="139">
        <v>35</v>
      </c>
      <c r="AY412" s="139">
        <v>76</v>
      </c>
      <c r="AZ412" s="139">
        <v>1</v>
      </c>
      <c r="BA412" s="139">
        <v>4327</v>
      </c>
      <c r="BB412" s="139">
        <v>1</v>
      </c>
      <c r="BC412" s="139">
        <v>166</v>
      </c>
      <c r="BD412" s="139">
        <v>6</v>
      </c>
      <c r="BE412" s="139">
        <v>4923</v>
      </c>
      <c r="BF412" s="139">
        <v>32</v>
      </c>
      <c r="BH412"/>
    </row>
    <row r="413" spans="1:60">
      <c r="A413" s="1">
        <v>2024</v>
      </c>
      <c r="B413" s="1" t="s">
        <v>17</v>
      </c>
      <c r="C413" s="1" t="s">
        <v>18</v>
      </c>
      <c r="D413" s="1" t="s">
        <v>643</v>
      </c>
      <c r="E413" s="6">
        <v>45317</v>
      </c>
      <c r="F413" s="1" t="s">
        <v>64</v>
      </c>
      <c r="G413" s="1" t="s">
        <v>528</v>
      </c>
      <c r="H413" s="1">
        <v>5</v>
      </c>
      <c r="I413" s="1">
        <v>5</v>
      </c>
      <c r="J413" s="1">
        <v>0</v>
      </c>
      <c r="K413" s="1">
        <v>0</v>
      </c>
      <c r="L413" s="1">
        <v>6989</v>
      </c>
      <c r="M413" s="1">
        <v>779</v>
      </c>
      <c r="N413" s="1">
        <v>0</v>
      </c>
      <c r="P413" s="1" t="s">
        <v>628</v>
      </c>
      <c r="AT413" s="50" t="s">
        <v>2025</v>
      </c>
      <c r="AU413" s="139">
        <v>142</v>
      </c>
      <c r="AV413" s="139">
        <v>2</v>
      </c>
      <c r="AW413" s="139">
        <v>5489</v>
      </c>
      <c r="AX413" s="139">
        <v>9</v>
      </c>
      <c r="AY413" s="139">
        <v>85</v>
      </c>
      <c r="AZ413" s="139">
        <v>0</v>
      </c>
      <c r="BA413" s="139">
        <v>5188</v>
      </c>
      <c r="BB413" s="139">
        <v>0</v>
      </c>
      <c r="BC413" s="139">
        <v>168</v>
      </c>
      <c r="BD413" s="139">
        <v>5</v>
      </c>
      <c r="BE413" s="139">
        <v>5036</v>
      </c>
      <c r="BF413" s="139">
        <v>29</v>
      </c>
      <c r="BH413"/>
    </row>
    <row r="414" spans="1:60">
      <c r="A414" s="1">
        <v>2024</v>
      </c>
      <c r="B414" s="1" t="s">
        <v>17</v>
      </c>
      <c r="C414" s="1" t="s">
        <v>18</v>
      </c>
      <c r="D414" s="1" t="s">
        <v>643</v>
      </c>
      <c r="E414" s="6">
        <v>45317</v>
      </c>
      <c r="F414" s="1" t="s">
        <v>64</v>
      </c>
      <c r="G414" s="1" t="s">
        <v>484</v>
      </c>
      <c r="H414" s="1">
        <v>17</v>
      </c>
      <c r="I414" s="1">
        <v>17</v>
      </c>
      <c r="J414" s="1">
        <v>0</v>
      </c>
      <c r="K414" s="1">
        <v>0</v>
      </c>
      <c r="L414" s="1">
        <v>158349</v>
      </c>
      <c r="M414" s="1">
        <v>1037</v>
      </c>
      <c r="N414" s="1">
        <v>0</v>
      </c>
      <c r="P414" s="1" t="s">
        <v>629</v>
      </c>
      <c r="AT414" s="50" t="s">
        <v>2050</v>
      </c>
      <c r="AU414" s="139">
        <v>190</v>
      </c>
      <c r="AV414" s="139">
        <v>1</v>
      </c>
      <c r="AW414" s="139">
        <v>8855</v>
      </c>
      <c r="AX414" s="139">
        <v>3</v>
      </c>
      <c r="AY414" s="139">
        <v>86</v>
      </c>
      <c r="AZ414" s="139">
        <v>3</v>
      </c>
      <c r="BA414" s="139">
        <v>5113</v>
      </c>
      <c r="BB414" s="139">
        <v>17</v>
      </c>
      <c r="BC414" s="139">
        <v>193</v>
      </c>
      <c r="BD414" s="139">
        <v>2</v>
      </c>
      <c r="BE414" s="139">
        <v>5448</v>
      </c>
      <c r="BF414" s="139">
        <v>12</v>
      </c>
      <c r="BH414"/>
    </row>
    <row r="415" spans="1:60">
      <c r="A415" s="1">
        <v>2024</v>
      </c>
      <c r="B415" s="1" t="s">
        <v>17</v>
      </c>
      <c r="C415" s="1" t="s">
        <v>18</v>
      </c>
      <c r="D415" s="1" t="s">
        <v>643</v>
      </c>
      <c r="E415" s="6">
        <v>45317</v>
      </c>
      <c r="F415" s="1" t="s">
        <v>64</v>
      </c>
      <c r="G415" s="1" t="s">
        <v>61</v>
      </c>
      <c r="H415" s="1">
        <v>9</v>
      </c>
      <c r="I415" s="1">
        <v>9</v>
      </c>
      <c r="J415" s="1">
        <v>0</v>
      </c>
      <c r="K415" s="1">
        <v>0</v>
      </c>
      <c r="L415" s="1">
        <v>12790</v>
      </c>
      <c r="M415" s="1">
        <v>605</v>
      </c>
      <c r="N415" s="1">
        <v>0</v>
      </c>
      <c r="P415" s="1" t="s">
        <v>629</v>
      </c>
      <c r="AT415" s="50" t="s">
        <v>2082</v>
      </c>
      <c r="AU415" s="139">
        <v>262</v>
      </c>
      <c r="AV415" s="139">
        <v>2</v>
      </c>
      <c r="AW415" s="139">
        <v>13204</v>
      </c>
      <c r="AX415" s="139">
        <v>8</v>
      </c>
      <c r="AY415" s="139">
        <v>74</v>
      </c>
      <c r="AZ415" s="139">
        <v>1</v>
      </c>
      <c r="BA415" s="139">
        <v>4608</v>
      </c>
      <c r="BB415" s="139">
        <v>17</v>
      </c>
      <c r="BC415" s="139">
        <v>184</v>
      </c>
      <c r="BD415" s="139">
        <v>4</v>
      </c>
      <c r="BE415" s="139">
        <v>5574</v>
      </c>
      <c r="BF415" s="139">
        <v>22</v>
      </c>
      <c r="BH415"/>
    </row>
    <row r="416" spans="1:60">
      <c r="A416" s="1">
        <v>2024</v>
      </c>
      <c r="B416" s="1" t="s">
        <v>17</v>
      </c>
      <c r="C416" s="1" t="s">
        <v>18</v>
      </c>
      <c r="D416" s="1" t="s">
        <v>643</v>
      </c>
      <c r="E416" s="6">
        <v>45317</v>
      </c>
      <c r="F416" s="1" t="s">
        <v>64</v>
      </c>
      <c r="G416" s="1" t="s">
        <v>57</v>
      </c>
      <c r="H416" s="1">
        <v>2</v>
      </c>
      <c r="I416" s="1">
        <v>2</v>
      </c>
      <c r="J416" s="1">
        <v>0</v>
      </c>
      <c r="K416" s="1">
        <v>0</v>
      </c>
      <c r="L416" s="1">
        <v>2516</v>
      </c>
      <c r="M416" s="1">
        <v>93</v>
      </c>
      <c r="N416" s="1">
        <v>0</v>
      </c>
      <c r="P416" s="1" t="s">
        <v>628</v>
      </c>
      <c r="AT416" s="50" t="s">
        <v>2100</v>
      </c>
      <c r="AU416" s="139">
        <v>277</v>
      </c>
      <c r="AV416" s="139">
        <v>6</v>
      </c>
      <c r="AW416" s="139">
        <v>14000</v>
      </c>
      <c r="AX416" s="139">
        <v>62</v>
      </c>
      <c r="AY416" s="139">
        <v>68</v>
      </c>
      <c r="AZ416" s="139">
        <v>3</v>
      </c>
      <c r="BA416" s="139">
        <v>3922</v>
      </c>
      <c r="BB416" s="139">
        <v>15</v>
      </c>
      <c r="BC416" s="139">
        <v>203</v>
      </c>
      <c r="BD416" s="139">
        <v>7</v>
      </c>
      <c r="BE416" s="139">
        <v>6595</v>
      </c>
      <c r="BF416" s="139">
        <v>38</v>
      </c>
      <c r="BH416"/>
    </row>
    <row r="417" spans="1:60">
      <c r="A417" s="1">
        <v>2024</v>
      </c>
      <c r="B417" s="1" t="s">
        <v>17</v>
      </c>
      <c r="C417" s="1" t="s">
        <v>18</v>
      </c>
      <c r="D417" s="1" t="s">
        <v>643</v>
      </c>
      <c r="E417" s="6">
        <v>45317</v>
      </c>
      <c r="F417" s="1" t="s">
        <v>64</v>
      </c>
      <c r="G417" s="1" t="s">
        <v>600</v>
      </c>
      <c r="H417" s="1">
        <v>2</v>
      </c>
      <c r="I417" s="1">
        <v>2</v>
      </c>
      <c r="J417" s="1">
        <v>0</v>
      </c>
      <c r="K417" s="1">
        <v>0</v>
      </c>
      <c r="L417" s="1">
        <v>10104</v>
      </c>
      <c r="M417" s="1">
        <v>115</v>
      </c>
      <c r="N417" s="1">
        <v>0</v>
      </c>
      <c r="P417" s="1" t="s">
        <v>630</v>
      </c>
      <c r="AT417" s="50" t="s">
        <v>2136</v>
      </c>
      <c r="AU417" s="139">
        <v>229</v>
      </c>
      <c r="AV417" s="139">
        <v>2</v>
      </c>
      <c r="AW417" s="139">
        <v>11500</v>
      </c>
      <c r="AX417" s="139">
        <v>24</v>
      </c>
      <c r="AY417" s="139">
        <v>68</v>
      </c>
      <c r="AZ417" s="139">
        <v>1</v>
      </c>
      <c r="BA417" s="139">
        <v>3976</v>
      </c>
      <c r="BB417" s="139">
        <v>16</v>
      </c>
      <c r="BC417" s="139">
        <v>209</v>
      </c>
      <c r="BD417" s="139">
        <v>3</v>
      </c>
      <c r="BE417" s="139">
        <v>6579</v>
      </c>
      <c r="BF417" s="139">
        <v>21</v>
      </c>
      <c r="BH417"/>
    </row>
    <row r="418" spans="1:60">
      <c r="A418" s="1">
        <v>2024</v>
      </c>
      <c r="B418" s="1" t="s">
        <v>17</v>
      </c>
      <c r="C418" s="1" t="s">
        <v>18</v>
      </c>
      <c r="D418" s="1" t="s">
        <v>643</v>
      </c>
      <c r="E418" s="6">
        <v>45317</v>
      </c>
      <c r="F418" s="1" t="s">
        <v>8</v>
      </c>
      <c r="G418" s="1" t="s">
        <v>601</v>
      </c>
      <c r="H418" s="1">
        <v>11</v>
      </c>
      <c r="I418" s="1">
        <v>11</v>
      </c>
      <c r="J418" s="1">
        <v>0</v>
      </c>
      <c r="K418" s="1">
        <v>0</v>
      </c>
      <c r="L418" s="1">
        <v>19063</v>
      </c>
      <c r="M418" s="1">
        <v>595</v>
      </c>
      <c r="N418" s="1">
        <v>0</v>
      </c>
      <c r="P418" s="1" t="s">
        <v>627</v>
      </c>
      <c r="AT418" s="50" t="s">
        <v>2158</v>
      </c>
      <c r="AU418" s="139">
        <v>243</v>
      </c>
      <c r="AV418" s="139">
        <v>2</v>
      </c>
      <c r="AW418" s="139">
        <v>13729</v>
      </c>
      <c r="AX418" s="139">
        <v>5</v>
      </c>
      <c r="AY418" s="139">
        <v>70</v>
      </c>
      <c r="AZ418" s="139">
        <v>1</v>
      </c>
      <c r="BA418" s="139">
        <v>4469</v>
      </c>
      <c r="BB418" s="139">
        <v>8</v>
      </c>
      <c r="BC418" s="139">
        <v>178</v>
      </c>
      <c r="BD418" s="139">
        <v>4</v>
      </c>
      <c r="BE418" s="139">
        <v>5255</v>
      </c>
      <c r="BF418" s="139">
        <v>17</v>
      </c>
      <c r="BH418"/>
    </row>
    <row r="419" spans="1:60">
      <c r="A419" s="1">
        <v>2024</v>
      </c>
      <c r="B419" s="1" t="s">
        <v>17</v>
      </c>
      <c r="C419" s="1" t="s">
        <v>18</v>
      </c>
      <c r="D419" s="1" t="s">
        <v>643</v>
      </c>
      <c r="E419" s="6">
        <v>45317</v>
      </c>
      <c r="F419" s="1" t="s">
        <v>38</v>
      </c>
      <c r="G419" s="1" t="s">
        <v>54</v>
      </c>
      <c r="H419" s="1">
        <v>25</v>
      </c>
      <c r="I419" s="1">
        <v>25</v>
      </c>
      <c r="J419" s="1">
        <v>2</v>
      </c>
      <c r="K419" s="1">
        <v>0</v>
      </c>
      <c r="L419" s="1">
        <v>5236</v>
      </c>
      <c r="M419" s="1">
        <v>657</v>
      </c>
      <c r="N419" s="1">
        <v>9</v>
      </c>
      <c r="P419" s="1" t="s">
        <v>45</v>
      </c>
      <c r="AT419" s="50" t="s">
        <v>2175</v>
      </c>
      <c r="AU419" s="139">
        <v>266</v>
      </c>
      <c r="AV419" s="139">
        <v>1</v>
      </c>
      <c r="AW419" s="139">
        <v>13146</v>
      </c>
      <c r="AX419" s="139">
        <v>3</v>
      </c>
      <c r="AY419" s="139">
        <v>70</v>
      </c>
      <c r="AZ419" s="139">
        <v>0</v>
      </c>
      <c r="BA419" s="139">
        <v>3859</v>
      </c>
      <c r="BB419" s="139">
        <v>0</v>
      </c>
      <c r="BC419" s="139">
        <v>156</v>
      </c>
      <c r="BD419" s="139">
        <v>3</v>
      </c>
      <c r="BE419" s="139">
        <v>4927</v>
      </c>
      <c r="BF419" s="139">
        <v>18</v>
      </c>
      <c r="BH419"/>
    </row>
    <row r="420" spans="1:60">
      <c r="A420" s="1">
        <v>2024</v>
      </c>
      <c r="B420" s="1" t="s">
        <v>17</v>
      </c>
      <c r="C420" s="1" t="s">
        <v>18</v>
      </c>
      <c r="D420" s="1" t="s">
        <v>643</v>
      </c>
      <c r="E420" s="6">
        <v>45317</v>
      </c>
      <c r="F420" s="1" t="s">
        <v>38</v>
      </c>
      <c r="G420" s="1" t="s">
        <v>1194</v>
      </c>
      <c r="H420" s="1">
        <v>15</v>
      </c>
      <c r="I420" s="1">
        <v>15</v>
      </c>
      <c r="J420" s="1">
        <v>0</v>
      </c>
      <c r="K420" s="1">
        <v>0</v>
      </c>
      <c r="L420" s="1">
        <v>4623</v>
      </c>
      <c r="M420" s="1">
        <v>492</v>
      </c>
      <c r="N420" s="1">
        <v>0</v>
      </c>
      <c r="P420" s="1" t="s">
        <v>45</v>
      </c>
      <c r="AT420" s="50" t="s">
        <v>2200</v>
      </c>
      <c r="AU420" s="139">
        <v>259</v>
      </c>
      <c r="AV420" s="139">
        <v>4</v>
      </c>
      <c r="AW420" s="139">
        <v>13522</v>
      </c>
      <c r="AX420" s="139">
        <v>96</v>
      </c>
      <c r="AY420" s="139">
        <v>60</v>
      </c>
      <c r="AZ420" s="139">
        <v>1</v>
      </c>
      <c r="BA420" s="139">
        <v>3355</v>
      </c>
      <c r="BB420" s="139">
        <v>27</v>
      </c>
      <c r="BC420" s="139">
        <v>184</v>
      </c>
      <c r="BD420" s="139">
        <v>3</v>
      </c>
      <c r="BE420" s="139">
        <v>5820</v>
      </c>
      <c r="BF420" s="139">
        <v>13</v>
      </c>
      <c r="BH420"/>
    </row>
    <row r="421" spans="1:60">
      <c r="A421" s="1">
        <v>2024</v>
      </c>
      <c r="B421" s="1" t="s">
        <v>17</v>
      </c>
      <c r="C421" s="1" t="s">
        <v>18</v>
      </c>
      <c r="D421" s="1" t="s">
        <v>639</v>
      </c>
      <c r="E421" s="6">
        <v>45320</v>
      </c>
      <c r="F421" s="1" t="s">
        <v>64</v>
      </c>
      <c r="G421" s="1" t="s">
        <v>1173</v>
      </c>
      <c r="H421" s="1">
        <v>2</v>
      </c>
      <c r="I421" s="1">
        <v>2</v>
      </c>
      <c r="J421" s="1">
        <v>0</v>
      </c>
      <c r="K421" s="1">
        <v>0</v>
      </c>
      <c r="L421" s="1">
        <v>45</v>
      </c>
      <c r="M421" s="1">
        <v>40</v>
      </c>
      <c r="N421" s="1">
        <v>0</v>
      </c>
      <c r="P421" s="1" t="s">
        <v>632</v>
      </c>
      <c r="AT421" s="50" t="s">
        <v>2215</v>
      </c>
      <c r="AU421" s="139">
        <v>287</v>
      </c>
      <c r="AV421" s="139">
        <v>1</v>
      </c>
      <c r="AW421" s="139">
        <v>14051</v>
      </c>
      <c r="AX421" s="139">
        <v>3</v>
      </c>
      <c r="AY421" s="139">
        <v>69</v>
      </c>
      <c r="AZ421" s="139">
        <v>0</v>
      </c>
      <c r="BA421" s="139">
        <v>3586</v>
      </c>
      <c r="BB421" s="139">
        <v>0</v>
      </c>
      <c r="BC421" s="139">
        <v>178</v>
      </c>
      <c r="BD421" s="139">
        <v>3</v>
      </c>
      <c r="BE421" s="139">
        <v>5877</v>
      </c>
      <c r="BF421" s="139">
        <v>12</v>
      </c>
      <c r="BH421"/>
    </row>
    <row r="422" spans="1:60">
      <c r="A422" s="1">
        <v>2024</v>
      </c>
      <c r="B422" s="1" t="s">
        <v>17</v>
      </c>
      <c r="C422" s="1" t="s">
        <v>18</v>
      </c>
      <c r="D422" s="1" t="s">
        <v>639</v>
      </c>
      <c r="E422" s="6">
        <v>45320</v>
      </c>
      <c r="F422" s="1" t="s">
        <v>64</v>
      </c>
      <c r="G422" s="1" t="s">
        <v>708</v>
      </c>
      <c r="H422" s="1">
        <v>2</v>
      </c>
      <c r="I422" s="1">
        <v>2</v>
      </c>
      <c r="J422" s="1">
        <v>0</v>
      </c>
      <c r="K422" s="1">
        <v>0</v>
      </c>
      <c r="L422" s="1">
        <v>100</v>
      </c>
      <c r="M422" s="1">
        <v>72</v>
      </c>
      <c r="N422" s="1">
        <v>0</v>
      </c>
      <c r="P422" s="1" t="s">
        <v>633</v>
      </c>
      <c r="AT422" s="50" t="s">
        <v>2224</v>
      </c>
      <c r="AU422" s="139">
        <v>57</v>
      </c>
      <c r="AV422" s="139">
        <v>0</v>
      </c>
      <c r="AW422" s="139">
        <v>2799</v>
      </c>
      <c r="AX422" s="139">
        <v>0</v>
      </c>
      <c r="AY422" s="139">
        <v>22</v>
      </c>
      <c r="AZ422" s="139">
        <v>0</v>
      </c>
      <c r="BA422" s="139">
        <v>1500</v>
      </c>
      <c r="BB422" s="139">
        <v>0</v>
      </c>
      <c r="BC422" s="139">
        <v>47</v>
      </c>
      <c r="BD422" s="139">
        <v>0</v>
      </c>
      <c r="BE422" s="139">
        <v>1283</v>
      </c>
      <c r="BF422" s="139">
        <v>0</v>
      </c>
      <c r="BH422"/>
    </row>
    <row r="423" spans="1:60">
      <c r="A423" s="1">
        <v>2024</v>
      </c>
      <c r="B423" s="1" t="s">
        <v>17</v>
      </c>
      <c r="C423" s="1" t="s">
        <v>18</v>
      </c>
      <c r="D423" s="1" t="s">
        <v>639</v>
      </c>
      <c r="E423" s="6">
        <v>45320</v>
      </c>
      <c r="F423" s="1" t="s">
        <v>64</v>
      </c>
      <c r="G423" s="1" t="s">
        <v>561</v>
      </c>
      <c r="H423" s="1">
        <v>1</v>
      </c>
      <c r="I423" s="1">
        <v>1</v>
      </c>
      <c r="J423" s="1">
        <v>0</v>
      </c>
      <c r="K423" s="1">
        <v>0</v>
      </c>
      <c r="L423" s="1">
        <v>50</v>
      </c>
      <c r="M423" s="1">
        <v>20</v>
      </c>
      <c r="N423" s="1">
        <v>0</v>
      </c>
      <c r="P423" s="1" t="s">
        <v>632</v>
      </c>
      <c r="AT423"/>
      <c r="BH423"/>
    </row>
    <row r="424" spans="1:60">
      <c r="A424" s="1">
        <v>2024</v>
      </c>
      <c r="B424" s="1" t="s">
        <v>17</v>
      </c>
      <c r="C424" s="1" t="s">
        <v>18</v>
      </c>
      <c r="D424" s="1" t="s">
        <v>639</v>
      </c>
      <c r="E424" s="6">
        <v>45320</v>
      </c>
      <c r="F424" s="1" t="s">
        <v>64</v>
      </c>
      <c r="G424" s="1" t="s">
        <v>613</v>
      </c>
      <c r="H424" s="1">
        <v>10</v>
      </c>
      <c r="I424" s="1">
        <v>10</v>
      </c>
      <c r="J424" s="1">
        <v>0</v>
      </c>
      <c r="K424" s="1">
        <v>0</v>
      </c>
      <c r="L424" s="1">
        <v>1407</v>
      </c>
      <c r="M424" s="1">
        <v>213</v>
      </c>
      <c r="N424" s="1">
        <v>0</v>
      </c>
      <c r="P424" s="1" t="s">
        <v>632</v>
      </c>
      <c r="AT424"/>
      <c r="BH424"/>
    </row>
    <row r="425" spans="1:60">
      <c r="A425" s="1">
        <v>2024</v>
      </c>
      <c r="B425" s="1" t="s">
        <v>17</v>
      </c>
      <c r="C425" s="1" t="s">
        <v>18</v>
      </c>
      <c r="D425" s="1" t="s">
        <v>639</v>
      </c>
      <c r="E425" s="6">
        <v>45320</v>
      </c>
      <c r="F425" s="1" t="s">
        <v>64</v>
      </c>
      <c r="G425" s="1" t="s">
        <v>603</v>
      </c>
      <c r="H425" s="1">
        <v>4</v>
      </c>
      <c r="I425" s="1">
        <v>4</v>
      </c>
      <c r="J425" s="1">
        <v>0</v>
      </c>
      <c r="K425" s="1">
        <v>0</v>
      </c>
      <c r="L425" s="1">
        <v>19321</v>
      </c>
      <c r="M425" s="1">
        <v>477</v>
      </c>
      <c r="N425" s="1">
        <v>0</v>
      </c>
      <c r="P425" s="1" t="s">
        <v>629</v>
      </c>
      <c r="BH425"/>
    </row>
    <row r="426" spans="1:60">
      <c r="A426" s="1">
        <v>2024</v>
      </c>
      <c r="B426" s="1" t="s">
        <v>17</v>
      </c>
      <c r="C426" s="1" t="s">
        <v>18</v>
      </c>
      <c r="D426" s="1" t="s">
        <v>639</v>
      </c>
      <c r="E426" s="6">
        <v>45320</v>
      </c>
      <c r="F426" s="1" t="s">
        <v>64</v>
      </c>
      <c r="G426" s="1" t="s">
        <v>414</v>
      </c>
      <c r="H426" s="1">
        <v>1</v>
      </c>
      <c r="I426" s="1">
        <v>1</v>
      </c>
      <c r="J426" s="1">
        <v>0</v>
      </c>
      <c r="K426" s="1">
        <v>0</v>
      </c>
      <c r="L426" s="1">
        <v>28</v>
      </c>
      <c r="M426" s="1">
        <v>20</v>
      </c>
      <c r="N426" s="1">
        <v>0</v>
      </c>
      <c r="P426" s="1" t="s">
        <v>628</v>
      </c>
      <c r="BH426"/>
    </row>
    <row r="427" spans="1:60">
      <c r="A427" s="1">
        <v>2024</v>
      </c>
      <c r="B427" s="1" t="s">
        <v>17</v>
      </c>
      <c r="C427" s="1" t="s">
        <v>18</v>
      </c>
      <c r="D427" s="1" t="s">
        <v>639</v>
      </c>
      <c r="E427" s="6">
        <v>45320</v>
      </c>
      <c r="F427" s="1" t="s">
        <v>64</v>
      </c>
      <c r="G427" s="1" t="s">
        <v>55</v>
      </c>
      <c r="H427" s="1">
        <v>9</v>
      </c>
      <c r="I427" s="1">
        <v>9</v>
      </c>
      <c r="J427" s="1">
        <v>0</v>
      </c>
      <c r="K427" s="1">
        <v>0</v>
      </c>
      <c r="L427" s="1">
        <v>7291</v>
      </c>
      <c r="M427" s="1">
        <v>389</v>
      </c>
      <c r="N427" s="1">
        <v>0</v>
      </c>
      <c r="P427" s="1" t="s">
        <v>633</v>
      </c>
      <c r="BH427"/>
    </row>
    <row r="428" spans="1:60">
      <c r="A428" s="1">
        <v>2024</v>
      </c>
      <c r="B428" s="1" t="s">
        <v>17</v>
      </c>
      <c r="C428" s="1" t="s">
        <v>18</v>
      </c>
      <c r="D428" s="1" t="s">
        <v>639</v>
      </c>
      <c r="E428" s="6">
        <v>45320</v>
      </c>
      <c r="F428" s="1" t="s">
        <v>64</v>
      </c>
      <c r="G428" s="1" t="s">
        <v>60</v>
      </c>
      <c r="H428" s="1">
        <v>3</v>
      </c>
      <c r="I428" s="1">
        <v>3</v>
      </c>
      <c r="J428" s="1">
        <v>0</v>
      </c>
      <c r="K428" s="1">
        <v>0</v>
      </c>
      <c r="L428" s="1">
        <v>538</v>
      </c>
      <c r="M428" s="1">
        <v>91</v>
      </c>
      <c r="N428" s="1">
        <v>0</v>
      </c>
      <c r="P428" s="1" t="s">
        <v>629</v>
      </c>
      <c r="BH428"/>
    </row>
    <row r="429" spans="1:60">
      <c r="A429" s="1">
        <v>2024</v>
      </c>
      <c r="B429" s="1" t="s">
        <v>17</v>
      </c>
      <c r="C429" s="1" t="s">
        <v>18</v>
      </c>
      <c r="D429" s="1" t="s">
        <v>639</v>
      </c>
      <c r="E429" s="6">
        <v>45320</v>
      </c>
      <c r="F429" s="1" t="s">
        <v>64</v>
      </c>
      <c r="G429" s="1" t="s">
        <v>517</v>
      </c>
      <c r="H429" s="1">
        <v>1</v>
      </c>
      <c r="I429" s="1">
        <v>1</v>
      </c>
      <c r="J429" s="1">
        <v>0</v>
      </c>
      <c r="K429" s="1">
        <v>0</v>
      </c>
      <c r="L429" s="1">
        <v>684</v>
      </c>
      <c r="M429" s="1">
        <v>67</v>
      </c>
      <c r="N429" s="1">
        <v>0</v>
      </c>
      <c r="P429" s="1" t="s">
        <v>629</v>
      </c>
      <c r="BH429"/>
    </row>
    <row r="430" spans="1:60">
      <c r="A430" s="1">
        <v>2024</v>
      </c>
      <c r="B430" s="1" t="s">
        <v>17</v>
      </c>
      <c r="C430" s="1" t="s">
        <v>18</v>
      </c>
      <c r="D430" s="1" t="s">
        <v>639</v>
      </c>
      <c r="E430" s="6">
        <v>45320</v>
      </c>
      <c r="F430" s="1" t="s">
        <v>64</v>
      </c>
      <c r="G430" s="1" t="s">
        <v>58</v>
      </c>
      <c r="H430" s="1">
        <v>1</v>
      </c>
      <c r="I430" s="1">
        <v>1</v>
      </c>
      <c r="J430" s="1">
        <v>0</v>
      </c>
      <c r="K430" s="1">
        <v>0</v>
      </c>
      <c r="L430" s="1">
        <v>614</v>
      </c>
      <c r="M430" s="1">
        <v>47</v>
      </c>
      <c r="N430" s="1">
        <v>0</v>
      </c>
      <c r="P430" s="1" t="s">
        <v>629</v>
      </c>
      <c r="BH430"/>
    </row>
    <row r="431" spans="1:60">
      <c r="A431" s="1">
        <v>2024</v>
      </c>
      <c r="B431" s="1" t="s">
        <v>17</v>
      </c>
      <c r="C431" s="1" t="s">
        <v>18</v>
      </c>
      <c r="D431" s="1" t="s">
        <v>639</v>
      </c>
      <c r="E431" s="6">
        <v>45320</v>
      </c>
      <c r="F431" s="1" t="s">
        <v>64</v>
      </c>
      <c r="G431" s="1" t="s">
        <v>625</v>
      </c>
      <c r="H431" s="1">
        <v>1</v>
      </c>
      <c r="I431" s="1">
        <v>1</v>
      </c>
      <c r="J431" s="1">
        <v>0</v>
      </c>
      <c r="K431" s="1">
        <v>0</v>
      </c>
      <c r="L431" s="1">
        <v>400</v>
      </c>
      <c r="M431" s="1">
        <v>47</v>
      </c>
      <c r="N431" s="1">
        <v>0</v>
      </c>
      <c r="P431" s="1" t="s">
        <v>627</v>
      </c>
      <c r="BH431"/>
    </row>
    <row r="432" spans="1:60">
      <c r="A432" s="1">
        <v>2024</v>
      </c>
      <c r="B432" s="1" t="s">
        <v>17</v>
      </c>
      <c r="C432" s="1" t="s">
        <v>18</v>
      </c>
      <c r="D432" s="1" t="s">
        <v>639</v>
      </c>
      <c r="E432" s="6">
        <v>45320</v>
      </c>
      <c r="F432" s="1" t="s">
        <v>64</v>
      </c>
      <c r="G432" s="1" t="s">
        <v>1241</v>
      </c>
      <c r="H432" s="1">
        <v>1</v>
      </c>
      <c r="I432" s="1">
        <v>1</v>
      </c>
      <c r="J432" s="1">
        <v>0</v>
      </c>
      <c r="K432" s="1">
        <v>0</v>
      </c>
      <c r="L432" s="1">
        <v>10000</v>
      </c>
      <c r="M432" s="1">
        <v>68</v>
      </c>
      <c r="N432" s="1">
        <v>0</v>
      </c>
      <c r="P432" s="1" t="s">
        <v>628</v>
      </c>
      <c r="BH432"/>
    </row>
    <row r="433" spans="1:60">
      <c r="A433" s="1">
        <v>2024</v>
      </c>
      <c r="B433" s="1" t="s">
        <v>17</v>
      </c>
      <c r="C433" s="1" t="s">
        <v>18</v>
      </c>
      <c r="D433" s="1" t="s">
        <v>639</v>
      </c>
      <c r="E433" s="6">
        <v>45320</v>
      </c>
      <c r="F433" s="1" t="s">
        <v>64</v>
      </c>
      <c r="G433" s="1" t="s">
        <v>505</v>
      </c>
      <c r="H433" s="1">
        <v>1</v>
      </c>
      <c r="I433" s="1">
        <v>1</v>
      </c>
      <c r="J433" s="1">
        <v>0</v>
      </c>
      <c r="K433" s="1">
        <v>0</v>
      </c>
      <c r="L433" s="1">
        <v>432</v>
      </c>
      <c r="M433" s="1">
        <v>67</v>
      </c>
      <c r="N433" s="1">
        <v>0</v>
      </c>
      <c r="P433" s="1" t="s">
        <v>628</v>
      </c>
      <c r="BH433"/>
    </row>
    <row r="434" spans="1:60">
      <c r="A434" s="1">
        <v>2024</v>
      </c>
      <c r="B434" s="1" t="s">
        <v>17</v>
      </c>
      <c r="C434" s="1" t="s">
        <v>18</v>
      </c>
      <c r="D434" s="1" t="s">
        <v>639</v>
      </c>
      <c r="E434" s="6">
        <v>45320</v>
      </c>
      <c r="F434" s="1" t="s">
        <v>64</v>
      </c>
      <c r="G434" s="1" t="s">
        <v>483</v>
      </c>
      <c r="H434" s="1">
        <v>2</v>
      </c>
      <c r="I434" s="1">
        <v>2</v>
      </c>
      <c r="J434" s="1">
        <v>0</v>
      </c>
      <c r="K434" s="1">
        <v>0</v>
      </c>
      <c r="L434" s="1">
        <v>3500</v>
      </c>
      <c r="M434" s="1">
        <v>241</v>
      </c>
      <c r="N434" s="1">
        <v>0</v>
      </c>
      <c r="P434" s="1" t="s">
        <v>629</v>
      </c>
      <c r="BH434"/>
    </row>
    <row r="435" spans="1:60">
      <c r="A435" s="1">
        <v>2024</v>
      </c>
      <c r="B435" s="1" t="s">
        <v>17</v>
      </c>
      <c r="C435" s="1" t="s">
        <v>18</v>
      </c>
      <c r="D435" s="1" t="s">
        <v>639</v>
      </c>
      <c r="E435" s="6">
        <v>45320</v>
      </c>
      <c r="F435" s="1" t="s">
        <v>64</v>
      </c>
      <c r="G435" s="1" t="s">
        <v>599</v>
      </c>
      <c r="H435" s="1">
        <v>5</v>
      </c>
      <c r="I435" s="1">
        <v>5</v>
      </c>
      <c r="J435" s="1">
        <v>0</v>
      </c>
      <c r="K435" s="1">
        <v>0</v>
      </c>
      <c r="L435" s="1">
        <v>4387</v>
      </c>
      <c r="M435" s="1">
        <v>233</v>
      </c>
      <c r="N435" s="1">
        <v>0</v>
      </c>
      <c r="P435" s="1" t="s">
        <v>629</v>
      </c>
      <c r="BH435"/>
    </row>
    <row r="436" spans="1:60">
      <c r="A436" s="1">
        <v>2024</v>
      </c>
      <c r="B436" s="1" t="s">
        <v>17</v>
      </c>
      <c r="C436" s="1" t="s">
        <v>18</v>
      </c>
      <c r="D436" s="1" t="s">
        <v>639</v>
      </c>
      <c r="E436" s="6">
        <v>45320</v>
      </c>
      <c r="F436" s="1" t="s">
        <v>64</v>
      </c>
      <c r="G436" s="1" t="s">
        <v>528</v>
      </c>
      <c r="H436" s="1">
        <v>1</v>
      </c>
      <c r="I436" s="1">
        <v>1</v>
      </c>
      <c r="J436" s="1">
        <v>0</v>
      </c>
      <c r="K436" s="1">
        <v>0</v>
      </c>
      <c r="L436" s="1">
        <v>200</v>
      </c>
      <c r="M436" s="1">
        <v>40</v>
      </c>
      <c r="N436" s="1">
        <v>0</v>
      </c>
      <c r="P436" s="1" t="s">
        <v>628</v>
      </c>
      <c r="BH436"/>
    </row>
    <row r="437" spans="1:60">
      <c r="A437" s="1">
        <v>2024</v>
      </c>
      <c r="B437" s="1" t="s">
        <v>17</v>
      </c>
      <c r="C437" s="1" t="s">
        <v>18</v>
      </c>
      <c r="D437" s="1" t="s">
        <v>639</v>
      </c>
      <c r="E437" s="6">
        <v>45320</v>
      </c>
      <c r="F437" s="1" t="s">
        <v>64</v>
      </c>
      <c r="G437" s="1" t="s">
        <v>484</v>
      </c>
      <c r="H437" s="1">
        <v>15</v>
      </c>
      <c r="I437" s="1">
        <v>15</v>
      </c>
      <c r="J437" s="1">
        <v>0</v>
      </c>
      <c r="K437" s="1">
        <v>0</v>
      </c>
      <c r="L437" s="1">
        <v>163933</v>
      </c>
      <c r="M437" s="1">
        <v>939</v>
      </c>
      <c r="N437" s="1">
        <v>0</v>
      </c>
      <c r="P437" s="1" t="s">
        <v>629</v>
      </c>
      <c r="BH437"/>
    </row>
    <row r="438" spans="1:60">
      <c r="A438" s="1">
        <v>2024</v>
      </c>
      <c r="B438" s="1" t="s">
        <v>17</v>
      </c>
      <c r="C438" s="1" t="s">
        <v>18</v>
      </c>
      <c r="D438" s="1" t="s">
        <v>639</v>
      </c>
      <c r="E438" s="6">
        <v>45320</v>
      </c>
      <c r="F438" s="1" t="s">
        <v>64</v>
      </c>
      <c r="G438" s="1" t="s">
        <v>61</v>
      </c>
      <c r="H438" s="1">
        <v>1</v>
      </c>
      <c r="I438" s="1">
        <v>1</v>
      </c>
      <c r="J438" s="1">
        <v>0</v>
      </c>
      <c r="K438" s="1">
        <v>0</v>
      </c>
      <c r="L438" s="1">
        <v>350</v>
      </c>
      <c r="M438" s="1">
        <v>83</v>
      </c>
      <c r="N438" s="1">
        <v>0</v>
      </c>
      <c r="P438" s="1" t="s">
        <v>629</v>
      </c>
      <c r="BH438"/>
    </row>
    <row r="439" spans="1:60">
      <c r="A439" s="1">
        <v>2024</v>
      </c>
      <c r="B439" s="1" t="s">
        <v>17</v>
      </c>
      <c r="C439" s="1" t="s">
        <v>18</v>
      </c>
      <c r="D439" s="1" t="s">
        <v>639</v>
      </c>
      <c r="E439" s="6">
        <v>45320</v>
      </c>
      <c r="F439" s="1" t="s">
        <v>64</v>
      </c>
      <c r="G439" s="1" t="s">
        <v>619</v>
      </c>
      <c r="H439" s="1">
        <v>2</v>
      </c>
      <c r="I439" s="1">
        <v>2</v>
      </c>
      <c r="J439" s="1">
        <v>0</v>
      </c>
      <c r="K439" s="1">
        <v>0</v>
      </c>
      <c r="L439" s="1">
        <v>4501</v>
      </c>
      <c r="M439" s="1">
        <v>179</v>
      </c>
      <c r="N439" s="1">
        <v>0</v>
      </c>
      <c r="P439" s="1" t="s">
        <v>629</v>
      </c>
      <c r="BH439"/>
    </row>
    <row r="440" spans="1:60">
      <c r="A440" s="1">
        <v>2024</v>
      </c>
      <c r="B440" s="1" t="s">
        <v>17</v>
      </c>
      <c r="C440" s="1" t="s">
        <v>18</v>
      </c>
      <c r="D440" s="1" t="s">
        <v>639</v>
      </c>
      <c r="E440" s="6">
        <v>45320</v>
      </c>
      <c r="F440" s="1" t="s">
        <v>64</v>
      </c>
      <c r="G440" s="1" t="s">
        <v>537</v>
      </c>
      <c r="H440" s="1">
        <v>1</v>
      </c>
      <c r="I440" s="1">
        <v>1</v>
      </c>
      <c r="J440" s="1">
        <v>0</v>
      </c>
      <c r="K440" s="1">
        <v>0</v>
      </c>
      <c r="L440" s="1">
        <v>8000</v>
      </c>
      <c r="M440" s="1">
        <v>136</v>
      </c>
      <c r="N440" s="1">
        <v>0</v>
      </c>
      <c r="P440" s="1" t="s">
        <v>632</v>
      </c>
      <c r="BH440"/>
    </row>
    <row r="441" spans="1:60">
      <c r="A441" s="1">
        <v>2024</v>
      </c>
      <c r="B441" s="1" t="s">
        <v>17</v>
      </c>
      <c r="C441" s="1" t="s">
        <v>18</v>
      </c>
      <c r="D441" s="1" t="s">
        <v>639</v>
      </c>
      <c r="E441" s="6">
        <v>45320</v>
      </c>
      <c r="F441" s="1" t="s">
        <v>64</v>
      </c>
      <c r="G441" s="1" t="s">
        <v>614</v>
      </c>
      <c r="H441" s="1">
        <v>1</v>
      </c>
      <c r="I441" s="1">
        <v>1</v>
      </c>
      <c r="J441" s="1">
        <v>0</v>
      </c>
      <c r="K441" s="1">
        <v>0</v>
      </c>
      <c r="L441" s="1">
        <v>60</v>
      </c>
      <c r="M441" s="1">
        <v>20</v>
      </c>
      <c r="N441" s="1">
        <v>0</v>
      </c>
      <c r="P441" s="1" t="s">
        <v>629</v>
      </c>
      <c r="AT441"/>
      <c r="AU441" s="4" t="s">
        <v>125</v>
      </c>
      <c r="BH441"/>
    </row>
    <row r="442" spans="1:60">
      <c r="A442" s="1">
        <v>2024</v>
      </c>
      <c r="B442" s="1" t="s">
        <v>17</v>
      </c>
      <c r="C442" s="1" t="s">
        <v>18</v>
      </c>
      <c r="D442" s="1" t="s">
        <v>639</v>
      </c>
      <c r="E442" s="6">
        <v>45320</v>
      </c>
      <c r="F442" s="1" t="s">
        <v>64</v>
      </c>
      <c r="G442" s="1" t="s">
        <v>600</v>
      </c>
      <c r="H442" s="1">
        <v>2</v>
      </c>
      <c r="I442" s="1">
        <v>2</v>
      </c>
      <c r="J442" s="1">
        <v>0</v>
      </c>
      <c r="K442" s="1">
        <v>0</v>
      </c>
      <c r="L442" s="1">
        <v>3507</v>
      </c>
      <c r="M442" s="1">
        <v>88</v>
      </c>
      <c r="N442" s="1">
        <v>0</v>
      </c>
      <c r="P442" s="1" t="s">
        <v>630</v>
      </c>
      <c r="AT442"/>
      <c r="AU442" t="s">
        <v>64</v>
      </c>
      <c r="AY442" t="s">
        <v>8</v>
      </c>
      <c r="BC442" t="s">
        <v>38</v>
      </c>
      <c r="BH442"/>
    </row>
    <row r="443" spans="1:60">
      <c r="A443" s="1">
        <v>2024</v>
      </c>
      <c r="B443" s="1" t="s">
        <v>17</v>
      </c>
      <c r="C443" s="1" t="s">
        <v>18</v>
      </c>
      <c r="D443" s="1" t="s">
        <v>639</v>
      </c>
      <c r="E443" s="6">
        <v>45320</v>
      </c>
      <c r="F443" s="1" t="s">
        <v>64</v>
      </c>
      <c r="G443" s="1" t="s">
        <v>516</v>
      </c>
      <c r="H443" s="1">
        <v>1</v>
      </c>
      <c r="I443" s="1">
        <v>1</v>
      </c>
      <c r="J443" s="1">
        <v>0</v>
      </c>
      <c r="K443" s="1">
        <v>0</v>
      </c>
      <c r="L443" s="1">
        <v>6762</v>
      </c>
      <c r="M443" s="1">
        <v>68</v>
      </c>
      <c r="N443" s="1">
        <v>0</v>
      </c>
      <c r="P443" s="1" t="s">
        <v>630</v>
      </c>
      <c r="AT443" s="4" t="s">
        <v>11</v>
      </c>
      <c r="AU443" t="s">
        <v>215</v>
      </c>
      <c r="AV443" t="s">
        <v>216</v>
      </c>
      <c r="AW443" t="s">
        <v>218</v>
      </c>
      <c r="AX443" t="s">
        <v>219</v>
      </c>
      <c r="AY443" t="s">
        <v>215</v>
      </c>
      <c r="AZ443" t="s">
        <v>216</v>
      </c>
      <c r="BA443" t="s">
        <v>218</v>
      </c>
      <c r="BB443" t="s">
        <v>219</v>
      </c>
      <c r="BC443" t="s">
        <v>215</v>
      </c>
      <c r="BD443" t="s">
        <v>216</v>
      </c>
      <c r="BE443" t="s">
        <v>218</v>
      </c>
      <c r="BF443" t="s">
        <v>219</v>
      </c>
      <c r="BH443"/>
    </row>
    <row r="444" spans="1:60">
      <c r="A444" s="1">
        <v>2024</v>
      </c>
      <c r="B444" s="1" t="s">
        <v>17</v>
      </c>
      <c r="C444" s="1" t="s">
        <v>18</v>
      </c>
      <c r="D444" s="1" t="s">
        <v>639</v>
      </c>
      <c r="E444" s="6">
        <v>45320</v>
      </c>
      <c r="F444" s="1" t="s">
        <v>8</v>
      </c>
      <c r="G444" s="1" t="s">
        <v>375</v>
      </c>
      <c r="H444" s="1">
        <v>3</v>
      </c>
      <c r="I444" s="1">
        <v>3</v>
      </c>
      <c r="J444" s="1">
        <v>0</v>
      </c>
      <c r="K444" s="1">
        <v>0</v>
      </c>
      <c r="L444" s="1">
        <v>15934</v>
      </c>
      <c r="M444" s="1">
        <v>183</v>
      </c>
      <c r="N444" s="1">
        <v>0</v>
      </c>
      <c r="P444" s="1" t="s">
        <v>627</v>
      </c>
      <c r="AT444" s="50" t="s">
        <v>1249</v>
      </c>
      <c r="AU444" s="139">
        <v>701</v>
      </c>
      <c r="AV444" s="139">
        <v>5</v>
      </c>
      <c r="AW444" s="139">
        <v>44056</v>
      </c>
      <c r="AX444" s="139">
        <v>31</v>
      </c>
      <c r="AY444" s="139">
        <v>112</v>
      </c>
      <c r="AZ444" s="139">
        <v>6</v>
      </c>
      <c r="BA444" s="139">
        <v>7672</v>
      </c>
      <c r="BB444" s="139">
        <v>73</v>
      </c>
      <c r="BC444" s="139">
        <v>492</v>
      </c>
      <c r="BD444" s="139">
        <v>10</v>
      </c>
      <c r="BE444" s="139">
        <v>14134</v>
      </c>
      <c r="BF444" s="139">
        <v>37</v>
      </c>
      <c r="BH444"/>
    </row>
    <row r="445" spans="1:60">
      <c r="A445" s="1">
        <v>2024</v>
      </c>
      <c r="B445" s="1" t="s">
        <v>17</v>
      </c>
      <c r="C445" s="1" t="s">
        <v>18</v>
      </c>
      <c r="D445" s="1" t="s">
        <v>639</v>
      </c>
      <c r="E445" s="6">
        <v>45320</v>
      </c>
      <c r="F445" s="1" t="s">
        <v>8</v>
      </c>
      <c r="G445" s="1" t="s">
        <v>601</v>
      </c>
      <c r="H445" s="1">
        <v>8</v>
      </c>
      <c r="I445" s="1">
        <v>8</v>
      </c>
      <c r="J445" s="1">
        <v>0</v>
      </c>
      <c r="K445" s="1">
        <v>0</v>
      </c>
      <c r="L445" s="1">
        <v>19202</v>
      </c>
      <c r="M445" s="1">
        <v>601</v>
      </c>
      <c r="N445" s="1">
        <v>0</v>
      </c>
      <c r="P445" s="1" t="s">
        <v>627</v>
      </c>
      <c r="AT445" s="50" t="s">
        <v>1269</v>
      </c>
      <c r="AU445" s="139">
        <v>1310</v>
      </c>
      <c r="AV445" s="139">
        <v>15</v>
      </c>
      <c r="AW445" s="139">
        <v>73558</v>
      </c>
      <c r="AX445" s="139">
        <v>213</v>
      </c>
      <c r="AY445" s="139">
        <v>239</v>
      </c>
      <c r="AZ445" s="139">
        <v>8</v>
      </c>
      <c r="BA445" s="139">
        <v>20079</v>
      </c>
      <c r="BB445" s="139">
        <v>50</v>
      </c>
      <c r="BC445" s="139">
        <v>867</v>
      </c>
      <c r="BD445" s="139">
        <v>27</v>
      </c>
      <c r="BE445" s="139">
        <v>26456</v>
      </c>
      <c r="BF445" s="139">
        <v>163</v>
      </c>
      <c r="BH445"/>
    </row>
    <row r="446" spans="1:60">
      <c r="A446" s="1">
        <v>2024</v>
      </c>
      <c r="B446" s="1" t="s">
        <v>17</v>
      </c>
      <c r="C446" s="1" t="s">
        <v>18</v>
      </c>
      <c r="D446" s="1" t="s">
        <v>639</v>
      </c>
      <c r="E446" s="6">
        <v>45320</v>
      </c>
      <c r="F446" s="1" t="s">
        <v>38</v>
      </c>
      <c r="G446" s="1" t="s">
        <v>54</v>
      </c>
      <c r="H446" s="1">
        <v>25</v>
      </c>
      <c r="I446" s="1">
        <v>25</v>
      </c>
      <c r="J446" s="1">
        <v>1</v>
      </c>
      <c r="K446" s="1">
        <v>0</v>
      </c>
      <c r="L446" s="1">
        <v>15610</v>
      </c>
      <c r="M446" s="1">
        <v>732</v>
      </c>
      <c r="N446" s="1">
        <v>5</v>
      </c>
      <c r="P446" s="1" t="s">
        <v>45</v>
      </c>
      <c r="AT446" s="50" t="s">
        <v>18</v>
      </c>
      <c r="AU446" s="139">
        <v>1803</v>
      </c>
      <c r="AV446" s="139">
        <v>34</v>
      </c>
      <c r="AW446" s="139">
        <v>105781</v>
      </c>
      <c r="AX446" s="139">
        <v>201</v>
      </c>
      <c r="AY446" s="139">
        <v>247</v>
      </c>
      <c r="AZ446" s="139">
        <v>4</v>
      </c>
      <c r="BA446" s="139">
        <v>14999</v>
      </c>
      <c r="BB446" s="139">
        <v>41</v>
      </c>
      <c r="BC446" s="139">
        <v>1011</v>
      </c>
      <c r="BD446" s="139">
        <v>37</v>
      </c>
      <c r="BE446" s="139">
        <v>30688</v>
      </c>
      <c r="BF446" s="139">
        <v>142</v>
      </c>
      <c r="BH446"/>
    </row>
    <row r="447" spans="1:60">
      <c r="A447" s="1">
        <v>2024</v>
      </c>
      <c r="B447" s="1" t="s">
        <v>17</v>
      </c>
      <c r="C447" s="1" t="s">
        <v>18</v>
      </c>
      <c r="D447" s="1" t="s">
        <v>639</v>
      </c>
      <c r="E447" s="6">
        <v>45320</v>
      </c>
      <c r="F447" s="1" t="s">
        <v>38</v>
      </c>
      <c r="G447" s="1" t="s">
        <v>1194</v>
      </c>
      <c r="H447" s="1">
        <v>17</v>
      </c>
      <c r="I447" s="1">
        <v>17</v>
      </c>
      <c r="J447" s="1">
        <v>0</v>
      </c>
      <c r="K447" s="1">
        <v>0</v>
      </c>
      <c r="L447" s="1">
        <v>19561</v>
      </c>
      <c r="M447" s="1">
        <v>443</v>
      </c>
      <c r="N447" s="1">
        <v>0</v>
      </c>
      <c r="P447" s="1" t="s">
        <v>45</v>
      </c>
      <c r="AT447" s="50" t="s">
        <v>1294</v>
      </c>
      <c r="AU447" s="139">
        <v>1015</v>
      </c>
      <c r="AV447" s="139">
        <v>21</v>
      </c>
      <c r="AW447" s="139">
        <v>51612</v>
      </c>
      <c r="AX447" s="139">
        <v>288</v>
      </c>
      <c r="AY447" s="139">
        <v>254</v>
      </c>
      <c r="AZ447" s="139">
        <v>5</v>
      </c>
      <c r="BA447" s="139">
        <v>16920</v>
      </c>
      <c r="BB447" s="139">
        <v>41</v>
      </c>
      <c r="BC447" s="139">
        <v>663</v>
      </c>
      <c r="BD447" s="139">
        <v>14</v>
      </c>
      <c r="BE447" s="139">
        <v>21788</v>
      </c>
      <c r="BF447" s="139">
        <v>82</v>
      </c>
      <c r="BH447"/>
    </row>
    <row r="448" spans="1:60">
      <c r="A448" s="1">
        <v>2024</v>
      </c>
      <c r="B448" s="1" t="s">
        <v>17</v>
      </c>
      <c r="C448" s="1" t="s">
        <v>18</v>
      </c>
      <c r="D448" s="1" t="s">
        <v>639</v>
      </c>
      <c r="E448" s="6">
        <v>45320</v>
      </c>
      <c r="F448" s="1" t="s">
        <v>38</v>
      </c>
      <c r="G448" s="1" t="s">
        <v>611</v>
      </c>
      <c r="H448" s="1">
        <v>2</v>
      </c>
      <c r="I448" s="1">
        <v>2</v>
      </c>
      <c r="J448" s="1">
        <v>0</v>
      </c>
      <c r="K448" s="1">
        <v>0</v>
      </c>
      <c r="L448" s="1">
        <v>369</v>
      </c>
      <c r="M448" s="1">
        <v>0</v>
      </c>
      <c r="N448" s="1">
        <v>0</v>
      </c>
      <c r="P448" s="1" t="s">
        <v>45</v>
      </c>
      <c r="AT448" s="50" t="s">
        <v>1326</v>
      </c>
      <c r="AU448" s="139">
        <v>988</v>
      </c>
      <c r="AV448" s="139">
        <v>15</v>
      </c>
      <c r="AW448" s="139">
        <v>61328</v>
      </c>
      <c r="AX448" s="139">
        <v>302</v>
      </c>
      <c r="AY448" s="139">
        <v>223</v>
      </c>
      <c r="AZ448" s="139">
        <v>5</v>
      </c>
      <c r="BA448" s="139">
        <v>13306</v>
      </c>
      <c r="BB448" s="139">
        <v>37</v>
      </c>
      <c r="BC448" s="139">
        <v>539</v>
      </c>
      <c r="BD448" s="139">
        <v>24</v>
      </c>
      <c r="BE448" s="139">
        <v>15635</v>
      </c>
      <c r="BF448" s="139">
        <v>110</v>
      </c>
      <c r="BH448"/>
    </row>
    <row r="449" spans="1:60">
      <c r="A449" s="1">
        <v>2024</v>
      </c>
      <c r="B449" s="1" t="s">
        <v>17</v>
      </c>
      <c r="C449" s="1" t="s">
        <v>18</v>
      </c>
      <c r="D449" s="1" t="s">
        <v>639</v>
      </c>
      <c r="E449" s="6">
        <v>45321</v>
      </c>
      <c r="F449" s="1" t="s">
        <v>64</v>
      </c>
      <c r="G449" s="1" t="s">
        <v>490</v>
      </c>
      <c r="H449" s="1">
        <v>2</v>
      </c>
      <c r="I449" s="1">
        <v>2</v>
      </c>
      <c r="J449" s="1">
        <v>0</v>
      </c>
      <c r="K449" s="1">
        <v>0</v>
      </c>
      <c r="L449" s="1">
        <v>7000</v>
      </c>
      <c r="M449" s="1">
        <v>121</v>
      </c>
      <c r="N449" s="1">
        <v>0</v>
      </c>
      <c r="P449" s="1" t="s">
        <v>629</v>
      </c>
      <c r="AT449" s="50" t="s">
        <v>1349</v>
      </c>
      <c r="AU449" s="139">
        <v>882</v>
      </c>
      <c r="AV449" s="139">
        <v>13</v>
      </c>
      <c r="AW449" s="139">
        <v>62922</v>
      </c>
      <c r="AX449" s="139">
        <v>105</v>
      </c>
      <c r="AY449" s="139">
        <v>187</v>
      </c>
      <c r="AZ449" s="139">
        <v>5</v>
      </c>
      <c r="BA449" s="139">
        <v>11894</v>
      </c>
      <c r="BB449" s="139">
        <v>35</v>
      </c>
      <c r="BC449" s="139">
        <v>381</v>
      </c>
      <c r="BD449" s="139">
        <v>8</v>
      </c>
      <c r="BE449" s="139">
        <v>10723</v>
      </c>
      <c r="BF449" s="139">
        <v>46</v>
      </c>
      <c r="BH449"/>
    </row>
    <row r="450" spans="1:60">
      <c r="A450" s="1">
        <v>2024</v>
      </c>
      <c r="B450" s="1" t="s">
        <v>17</v>
      </c>
      <c r="C450" s="1" t="s">
        <v>18</v>
      </c>
      <c r="D450" s="1" t="s">
        <v>639</v>
      </c>
      <c r="E450" s="6">
        <v>45321</v>
      </c>
      <c r="F450" s="1" t="s">
        <v>64</v>
      </c>
      <c r="G450" s="1" t="s">
        <v>1173</v>
      </c>
      <c r="H450" s="1">
        <v>4</v>
      </c>
      <c r="I450" s="1">
        <v>4</v>
      </c>
      <c r="J450" s="1">
        <v>0</v>
      </c>
      <c r="K450" s="1">
        <v>0</v>
      </c>
      <c r="L450" s="1">
        <v>129</v>
      </c>
      <c r="M450" s="1">
        <v>59</v>
      </c>
      <c r="N450" s="1">
        <v>0</v>
      </c>
      <c r="P450" s="1" t="s">
        <v>632</v>
      </c>
      <c r="AT450" s="50" t="s">
        <v>1348</v>
      </c>
      <c r="AU450" s="139">
        <v>799</v>
      </c>
      <c r="AV450" s="139">
        <v>16</v>
      </c>
      <c r="AW450" s="139">
        <v>54118</v>
      </c>
      <c r="AX450" s="139">
        <v>189</v>
      </c>
      <c r="AY450" s="139">
        <v>230</v>
      </c>
      <c r="AZ450" s="139">
        <v>3</v>
      </c>
      <c r="BA450" s="139">
        <v>14377</v>
      </c>
      <c r="BB450" s="139">
        <v>71</v>
      </c>
      <c r="BC450" s="139">
        <v>607</v>
      </c>
      <c r="BD450" s="139">
        <v>15</v>
      </c>
      <c r="BE450" s="139">
        <v>16691</v>
      </c>
      <c r="BF450" s="139">
        <v>60</v>
      </c>
      <c r="BH450"/>
    </row>
    <row r="451" spans="1:60">
      <c r="A451" s="1">
        <v>2024</v>
      </c>
      <c r="B451" s="1" t="s">
        <v>17</v>
      </c>
      <c r="C451" s="1" t="s">
        <v>18</v>
      </c>
      <c r="D451" s="1" t="s">
        <v>639</v>
      </c>
      <c r="E451" s="6">
        <v>45321</v>
      </c>
      <c r="F451" s="1" t="s">
        <v>64</v>
      </c>
      <c r="G451" s="1" t="s">
        <v>708</v>
      </c>
      <c r="H451" s="1">
        <v>4</v>
      </c>
      <c r="I451" s="1">
        <v>4</v>
      </c>
      <c r="J451" s="1">
        <v>0</v>
      </c>
      <c r="K451" s="1">
        <v>0</v>
      </c>
      <c r="L451" s="1">
        <v>333</v>
      </c>
      <c r="M451" s="1">
        <v>80</v>
      </c>
      <c r="N451" s="1">
        <v>0</v>
      </c>
      <c r="P451" s="1" t="s">
        <v>633</v>
      </c>
      <c r="AT451" s="50" t="s">
        <v>1396</v>
      </c>
      <c r="AU451" s="139">
        <v>756</v>
      </c>
      <c r="AV451" s="139">
        <v>14</v>
      </c>
      <c r="AW451" s="139">
        <v>52459</v>
      </c>
      <c r="AX451" s="139">
        <v>230</v>
      </c>
      <c r="AY451" s="139">
        <v>264</v>
      </c>
      <c r="AZ451" s="139">
        <v>4</v>
      </c>
      <c r="BA451" s="139">
        <v>13703</v>
      </c>
      <c r="BB451" s="139">
        <v>31</v>
      </c>
      <c r="BC451" s="139">
        <v>800</v>
      </c>
      <c r="BD451" s="139">
        <v>20</v>
      </c>
      <c r="BE451" s="139">
        <v>22269</v>
      </c>
      <c r="BF451" s="139">
        <v>96</v>
      </c>
      <c r="BH451"/>
    </row>
    <row r="452" spans="1:60">
      <c r="A452" s="1">
        <v>2024</v>
      </c>
      <c r="B452" s="1" t="s">
        <v>17</v>
      </c>
      <c r="C452" s="1" t="s">
        <v>18</v>
      </c>
      <c r="D452" s="1" t="s">
        <v>639</v>
      </c>
      <c r="E452" s="6">
        <v>45321</v>
      </c>
      <c r="F452" s="1" t="s">
        <v>64</v>
      </c>
      <c r="G452" s="1" t="s">
        <v>561</v>
      </c>
      <c r="H452" s="1">
        <v>1</v>
      </c>
      <c r="I452" s="1">
        <v>1</v>
      </c>
      <c r="J452" s="1">
        <v>0</v>
      </c>
      <c r="K452" s="1">
        <v>0</v>
      </c>
      <c r="L452" s="1">
        <v>10</v>
      </c>
      <c r="M452" s="1">
        <v>10</v>
      </c>
      <c r="N452" s="1">
        <v>0</v>
      </c>
      <c r="P452" s="1" t="s">
        <v>632</v>
      </c>
      <c r="AT452" s="50" t="s">
        <v>1461</v>
      </c>
      <c r="AU452" s="139">
        <v>730</v>
      </c>
      <c r="AV452" s="139">
        <v>7</v>
      </c>
      <c r="AW452" s="139">
        <v>35715</v>
      </c>
      <c r="AX452" s="139">
        <v>85</v>
      </c>
      <c r="AY452" s="139">
        <v>256</v>
      </c>
      <c r="AZ452" s="139">
        <v>7</v>
      </c>
      <c r="BA452" s="139">
        <v>13649</v>
      </c>
      <c r="BB452" s="139">
        <v>69</v>
      </c>
      <c r="BC452" s="139">
        <v>660</v>
      </c>
      <c r="BD452" s="139">
        <v>19</v>
      </c>
      <c r="BE452" s="139">
        <v>19360</v>
      </c>
      <c r="BF452" s="139">
        <v>94</v>
      </c>
      <c r="BH452"/>
    </row>
    <row r="453" spans="1:60">
      <c r="A453" s="1">
        <v>2024</v>
      </c>
      <c r="B453" s="1" t="s">
        <v>17</v>
      </c>
      <c r="C453" s="1" t="s">
        <v>18</v>
      </c>
      <c r="D453" s="1" t="s">
        <v>639</v>
      </c>
      <c r="E453" s="6">
        <v>45321</v>
      </c>
      <c r="F453" s="1" t="s">
        <v>64</v>
      </c>
      <c r="G453" s="1" t="s">
        <v>613</v>
      </c>
      <c r="H453" s="1">
        <v>6</v>
      </c>
      <c r="I453" s="1">
        <v>6</v>
      </c>
      <c r="J453" s="1">
        <v>0</v>
      </c>
      <c r="K453" s="1">
        <v>0</v>
      </c>
      <c r="L453" s="1">
        <v>486</v>
      </c>
      <c r="M453" s="1">
        <v>120</v>
      </c>
      <c r="N453" s="1">
        <v>0</v>
      </c>
      <c r="P453" s="1" t="s">
        <v>632</v>
      </c>
      <c r="AT453" s="50" t="s">
        <v>2005</v>
      </c>
      <c r="AU453" s="139">
        <v>708</v>
      </c>
      <c r="AV453" s="139">
        <v>8</v>
      </c>
      <c r="AW453" s="139">
        <v>31031</v>
      </c>
      <c r="AX453" s="139">
        <v>75</v>
      </c>
      <c r="AY453" s="139">
        <v>309</v>
      </c>
      <c r="AZ453" s="139">
        <v>4</v>
      </c>
      <c r="BA453" s="139">
        <v>18061</v>
      </c>
      <c r="BB453" s="139">
        <v>18</v>
      </c>
      <c r="BC453" s="139">
        <v>688</v>
      </c>
      <c r="BD453" s="139">
        <v>17</v>
      </c>
      <c r="BE453" s="139">
        <v>20259</v>
      </c>
      <c r="BF453" s="139">
        <v>95</v>
      </c>
      <c r="BH453"/>
    </row>
    <row r="454" spans="1:60">
      <c r="A454" s="1">
        <v>2024</v>
      </c>
      <c r="B454" s="1" t="s">
        <v>17</v>
      </c>
      <c r="C454" s="1" t="s">
        <v>18</v>
      </c>
      <c r="D454" s="1" t="s">
        <v>639</v>
      </c>
      <c r="E454" s="6">
        <v>45321</v>
      </c>
      <c r="F454" s="1" t="s">
        <v>64</v>
      </c>
      <c r="G454" s="1" t="s">
        <v>603</v>
      </c>
      <c r="H454" s="1">
        <v>2</v>
      </c>
      <c r="I454" s="1">
        <v>2</v>
      </c>
      <c r="J454" s="1">
        <v>0</v>
      </c>
      <c r="K454" s="1">
        <v>0</v>
      </c>
      <c r="L454" s="1">
        <v>6644</v>
      </c>
      <c r="M454" s="1">
        <v>121</v>
      </c>
      <c r="N454" s="1">
        <v>0</v>
      </c>
      <c r="P454" s="1" t="s">
        <v>629</v>
      </c>
      <c r="AT454" s="50" t="s">
        <v>2097</v>
      </c>
      <c r="AU454" s="139">
        <v>1067</v>
      </c>
      <c r="AV454" s="139">
        <v>11</v>
      </c>
      <c r="AW454" s="139">
        <v>55070</v>
      </c>
      <c r="AX454" s="139">
        <v>94</v>
      </c>
      <c r="AY454" s="139">
        <v>288</v>
      </c>
      <c r="AZ454" s="139">
        <v>6</v>
      </c>
      <c r="BA454" s="139">
        <v>17401</v>
      </c>
      <c r="BB454" s="139">
        <v>56</v>
      </c>
      <c r="BC454" s="139">
        <v>782</v>
      </c>
      <c r="BD454" s="139">
        <v>17</v>
      </c>
      <c r="BE454" s="139">
        <v>24657</v>
      </c>
      <c r="BF454" s="139">
        <v>94</v>
      </c>
      <c r="BH454"/>
    </row>
    <row r="455" spans="1:60">
      <c r="A455" s="1">
        <v>2024</v>
      </c>
      <c r="B455" s="1" t="s">
        <v>17</v>
      </c>
      <c r="C455" s="1" t="s">
        <v>18</v>
      </c>
      <c r="D455" s="1" t="s">
        <v>639</v>
      </c>
      <c r="E455" s="6">
        <v>45321</v>
      </c>
      <c r="F455" s="1" t="s">
        <v>64</v>
      </c>
      <c r="G455" s="1" t="s">
        <v>55</v>
      </c>
      <c r="H455" s="1">
        <v>9</v>
      </c>
      <c r="I455" s="1">
        <v>9</v>
      </c>
      <c r="J455" s="1">
        <v>0</v>
      </c>
      <c r="K455" s="1">
        <v>0</v>
      </c>
      <c r="L455" s="1">
        <v>27807</v>
      </c>
      <c r="M455" s="1">
        <v>384</v>
      </c>
      <c r="N455" s="1">
        <v>0</v>
      </c>
      <c r="P455" s="1" t="s">
        <v>633</v>
      </c>
      <c r="AT455" s="50" t="s">
        <v>2201</v>
      </c>
      <c r="AU455" s="139">
        <v>603</v>
      </c>
      <c r="AV455" s="139">
        <v>5</v>
      </c>
      <c r="AW455" s="139">
        <v>30372</v>
      </c>
      <c r="AX455" s="139">
        <v>99</v>
      </c>
      <c r="AY455" s="139">
        <v>151</v>
      </c>
      <c r="AZ455" s="139">
        <v>1</v>
      </c>
      <c r="BA455" s="139">
        <v>8441</v>
      </c>
      <c r="BB455" s="139">
        <v>27</v>
      </c>
      <c r="BC455" s="139">
        <v>409</v>
      </c>
      <c r="BD455" s="139">
        <v>6</v>
      </c>
      <c r="BE455" s="139">
        <v>12980</v>
      </c>
      <c r="BF455" s="139">
        <v>25</v>
      </c>
      <c r="BH455"/>
    </row>
    <row r="456" spans="1:60">
      <c r="A456" s="1">
        <v>2024</v>
      </c>
      <c r="B456" s="1" t="s">
        <v>17</v>
      </c>
      <c r="C456" s="1" t="s">
        <v>18</v>
      </c>
      <c r="D456" s="1" t="s">
        <v>639</v>
      </c>
      <c r="E456" s="6">
        <v>45321</v>
      </c>
      <c r="F456" s="1" t="s">
        <v>64</v>
      </c>
      <c r="G456" s="1" t="s">
        <v>616</v>
      </c>
      <c r="H456" s="1">
        <v>2</v>
      </c>
      <c r="I456" s="1">
        <v>2</v>
      </c>
      <c r="J456" s="1">
        <v>0</v>
      </c>
      <c r="K456" s="1">
        <v>0</v>
      </c>
      <c r="L456" s="1">
        <v>20041</v>
      </c>
      <c r="M456" s="1">
        <v>97</v>
      </c>
      <c r="N456" s="1">
        <v>0</v>
      </c>
      <c r="P456" s="1" t="s">
        <v>628</v>
      </c>
      <c r="BH456"/>
    </row>
    <row r="457" spans="1:60">
      <c r="A457" s="1">
        <v>2024</v>
      </c>
      <c r="B457" s="1" t="s">
        <v>17</v>
      </c>
      <c r="C457" s="1" t="s">
        <v>18</v>
      </c>
      <c r="D457" s="1" t="s">
        <v>639</v>
      </c>
      <c r="E457" s="6">
        <v>45321</v>
      </c>
      <c r="F457" s="1" t="s">
        <v>64</v>
      </c>
      <c r="G457" s="1" t="s">
        <v>606</v>
      </c>
      <c r="H457" s="1">
        <v>1</v>
      </c>
      <c r="I457" s="1">
        <v>1</v>
      </c>
      <c r="J457" s="1">
        <v>1</v>
      </c>
      <c r="K457" s="1">
        <v>0</v>
      </c>
      <c r="L457" s="1">
        <v>8</v>
      </c>
      <c r="M457" s="1">
        <v>8</v>
      </c>
      <c r="N457" s="1">
        <v>8</v>
      </c>
      <c r="P457" s="1" t="s">
        <v>630</v>
      </c>
      <c r="BH457"/>
    </row>
    <row r="458" spans="1:60">
      <c r="A458" s="1">
        <v>2024</v>
      </c>
      <c r="B458" s="1" t="s">
        <v>17</v>
      </c>
      <c r="C458" s="1" t="s">
        <v>18</v>
      </c>
      <c r="D458" s="1" t="s">
        <v>639</v>
      </c>
      <c r="E458" s="6">
        <v>45321</v>
      </c>
      <c r="F458" s="1" t="s">
        <v>64</v>
      </c>
      <c r="G458" s="1" t="s">
        <v>58</v>
      </c>
      <c r="H458" s="1">
        <v>2</v>
      </c>
      <c r="I458" s="1">
        <v>2</v>
      </c>
      <c r="J458" s="1">
        <v>0</v>
      </c>
      <c r="K458" s="1">
        <v>0</v>
      </c>
      <c r="L458" s="1">
        <v>4157</v>
      </c>
      <c r="M458" s="1">
        <v>88</v>
      </c>
      <c r="N458" s="1">
        <v>0</v>
      </c>
      <c r="P458" s="1" t="s">
        <v>629</v>
      </c>
      <c r="AT458"/>
      <c r="AU458" s="4" t="s">
        <v>125</v>
      </c>
      <c r="BH458"/>
    </row>
    <row r="459" spans="1:60">
      <c r="A459" s="1">
        <v>2024</v>
      </c>
      <c r="B459" s="1" t="s">
        <v>17</v>
      </c>
      <c r="C459" s="1" t="s">
        <v>18</v>
      </c>
      <c r="D459" s="1" t="s">
        <v>639</v>
      </c>
      <c r="E459" s="6">
        <v>45321</v>
      </c>
      <c r="F459" s="1" t="s">
        <v>64</v>
      </c>
      <c r="G459" s="8" t="s">
        <v>625</v>
      </c>
      <c r="H459" s="1">
        <v>5</v>
      </c>
      <c r="I459" s="1">
        <v>5</v>
      </c>
      <c r="J459" s="1">
        <v>0</v>
      </c>
      <c r="K459" s="1">
        <v>0</v>
      </c>
      <c r="L459" s="1">
        <v>1418</v>
      </c>
      <c r="M459" s="1">
        <v>174</v>
      </c>
      <c r="N459" s="1">
        <v>0</v>
      </c>
      <c r="P459" s="1" t="s">
        <v>627</v>
      </c>
      <c r="AT459"/>
      <c r="AU459" t="s">
        <v>64</v>
      </c>
      <c r="AY459" t="s">
        <v>8</v>
      </c>
      <c r="BC459" t="s">
        <v>38</v>
      </c>
      <c r="BH459"/>
    </row>
    <row r="460" spans="1:60">
      <c r="A460" s="1">
        <v>2024</v>
      </c>
      <c r="B460" s="1" t="s">
        <v>17</v>
      </c>
      <c r="C460" s="1" t="s">
        <v>18</v>
      </c>
      <c r="D460" s="1" t="s">
        <v>639</v>
      </c>
      <c r="E460" s="6">
        <v>45321</v>
      </c>
      <c r="F460" s="1" t="s">
        <v>64</v>
      </c>
      <c r="G460" s="1" t="s">
        <v>602</v>
      </c>
      <c r="H460" s="1">
        <v>15</v>
      </c>
      <c r="I460" s="1">
        <v>15</v>
      </c>
      <c r="J460" s="1">
        <v>0</v>
      </c>
      <c r="K460" s="1">
        <v>0</v>
      </c>
      <c r="L460" s="1">
        <v>93411</v>
      </c>
      <c r="M460" s="1">
        <v>1714</v>
      </c>
      <c r="N460" s="1">
        <v>0</v>
      </c>
      <c r="P460" s="1" t="s">
        <v>628</v>
      </c>
      <c r="AT460" s="4" t="s">
        <v>11</v>
      </c>
      <c r="AU460" t="s">
        <v>215</v>
      </c>
      <c r="AV460" t="s">
        <v>216</v>
      </c>
      <c r="AW460" t="s">
        <v>218</v>
      </c>
      <c r="AX460" t="s">
        <v>219</v>
      </c>
      <c r="AY460" t="s">
        <v>215</v>
      </c>
      <c r="AZ460" t="s">
        <v>216</v>
      </c>
      <c r="BA460" t="s">
        <v>218</v>
      </c>
      <c r="BB460" t="s">
        <v>219</v>
      </c>
      <c r="BC460" t="s">
        <v>215</v>
      </c>
      <c r="BD460" t="s">
        <v>216</v>
      </c>
      <c r="BE460" t="s">
        <v>218</v>
      </c>
      <c r="BF460" t="s">
        <v>219</v>
      </c>
      <c r="BH460"/>
    </row>
    <row r="461" spans="1:60">
      <c r="A461" s="1">
        <v>2024</v>
      </c>
      <c r="B461" s="1" t="s">
        <v>17</v>
      </c>
      <c r="C461" s="1" t="s">
        <v>18</v>
      </c>
      <c r="D461" s="1" t="s">
        <v>639</v>
      </c>
      <c r="E461" s="6">
        <v>45321</v>
      </c>
      <c r="F461" s="1" t="s">
        <v>64</v>
      </c>
      <c r="G461" s="1" t="s">
        <v>1247</v>
      </c>
      <c r="H461" s="1">
        <v>2</v>
      </c>
      <c r="I461" s="1">
        <v>2</v>
      </c>
      <c r="J461" s="1">
        <v>0</v>
      </c>
      <c r="K461" s="1">
        <v>0</v>
      </c>
      <c r="L461" s="1">
        <v>410</v>
      </c>
      <c r="M461" s="1">
        <v>40</v>
      </c>
      <c r="N461" s="1">
        <v>0</v>
      </c>
      <c r="P461" s="1" t="s">
        <v>632</v>
      </c>
      <c r="AT461" s="50" t="s">
        <v>17</v>
      </c>
      <c r="AU461" s="139">
        <v>3814</v>
      </c>
      <c r="AV461" s="139">
        <v>54</v>
      </c>
      <c r="AW461" s="139">
        <v>223395</v>
      </c>
      <c r="AX461" s="139">
        <v>445</v>
      </c>
      <c r="AY461" s="139">
        <v>598</v>
      </c>
      <c r="AZ461" s="139">
        <v>18</v>
      </c>
      <c r="BA461" s="139">
        <v>42750</v>
      </c>
      <c r="BB461" s="139">
        <v>164</v>
      </c>
      <c r="BC461" s="139">
        <v>2370</v>
      </c>
      <c r="BD461" s="139">
        <v>74</v>
      </c>
      <c r="BE461" s="139">
        <v>71278</v>
      </c>
      <c r="BF461" s="139">
        <v>342</v>
      </c>
      <c r="BH461"/>
    </row>
    <row r="462" spans="1:60">
      <c r="A462" s="1">
        <v>2024</v>
      </c>
      <c r="B462" s="1" t="s">
        <v>17</v>
      </c>
      <c r="C462" s="1" t="s">
        <v>18</v>
      </c>
      <c r="D462" s="1" t="s">
        <v>639</v>
      </c>
      <c r="E462" s="6">
        <v>45321</v>
      </c>
      <c r="F462" s="1" t="s">
        <v>64</v>
      </c>
      <c r="G462" s="1" t="s">
        <v>483</v>
      </c>
      <c r="H462" s="1">
        <v>2</v>
      </c>
      <c r="I462" s="1">
        <v>2</v>
      </c>
      <c r="J462" s="1">
        <v>0</v>
      </c>
      <c r="K462" s="1">
        <v>0</v>
      </c>
      <c r="L462" s="1">
        <v>609</v>
      </c>
      <c r="M462" s="1">
        <v>133</v>
      </c>
      <c r="N462" s="1">
        <v>0</v>
      </c>
      <c r="P462" s="1" t="s">
        <v>629</v>
      </c>
      <c r="AT462" s="50" t="s">
        <v>1293</v>
      </c>
      <c r="AU462" s="139">
        <v>2885</v>
      </c>
      <c r="AV462" s="139">
        <v>49</v>
      </c>
      <c r="AW462" s="139">
        <v>175862</v>
      </c>
      <c r="AX462" s="139">
        <v>695</v>
      </c>
      <c r="AY462" s="139">
        <v>664</v>
      </c>
      <c r="AZ462" s="139">
        <v>15</v>
      </c>
      <c r="BA462" s="139">
        <v>42120</v>
      </c>
      <c r="BB462" s="139">
        <v>113</v>
      </c>
      <c r="BC462" s="139">
        <v>1583</v>
      </c>
      <c r="BD462" s="139">
        <v>46</v>
      </c>
      <c r="BE462" s="139">
        <v>48146</v>
      </c>
      <c r="BF462" s="139">
        <v>238</v>
      </c>
      <c r="BH462"/>
    </row>
    <row r="463" spans="1:60">
      <c r="A463" s="1">
        <v>2024</v>
      </c>
      <c r="B463" s="1" t="s">
        <v>17</v>
      </c>
      <c r="C463" s="1" t="s">
        <v>18</v>
      </c>
      <c r="D463" s="1" t="s">
        <v>639</v>
      </c>
      <c r="E463" s="6">
        <v>45321</v>
      </c>
      <c r="F463" s="1" t="s">
        <v>64</v>
      </c>
      <c r="G463" s="1" t="s">
        <v>599</v>
      </c>
      <c r="H463" s="1">
        <v>1</v>
      </c>
      <c r="I463" s="1">
        <v>1</v>
      </c>
      <c r="J463" s="1">
        <v>0</v>
      </c>
      <c r="K463" s="1">
        <v>0</v>
      </c>
      <c r="L463" s="1">
        <v>15000</v>
      </c>
      <c r="M463" s="1">
        <v>77</v>
      </c>
      <c r="N463" s="1">
        <v>0</v>
      </c>
      <c r="P463" s="1" t="s">
        <v>629</v>
      </c>
      <c r="AT463" s="50" t="s">
        <v>1347</v>
      </c>
      <c r="AU463" s="139">
        <v>2285</v>
      </c>
      <c r="AV463" s="139">
        <v>37</v>
      </c>
      <c r="AW463" s="139">
        <v>142292</v>
      </c>
      <c r="AX463" s="139">
        <v>504</v>
      </c>
      <c r="AY463" s="139">
        <v>750</v>
      </c>
      <c r="AZ463" s="139">
        <v>14</v>
      </c>
      <c r="BA463" s="139">
        <v>41729</v>
      </c>
      <c r="BB463" s="139">
        <v>171</v>
      </c>
      <c r="BC463" s="139">
        <v>2067</v>
      </c>
      <c r="BD463" s="139">
        <v>54</v>
      </c>
      <c r="BE463" s="139">
        <v>58320</v>
      </c>
      <c r="BF463" s="139">
        <v>250</v>
      </c>
      <c r="BH463"/>
    </row>
    <row r="464" spans="1:60">
      <c r="A464" s="1">
        <v>2024</v>
      </c>
      <c r="B464" s="1" t="s">
        <v>17</v>
      </c>
      <c r="C464" s="1" t="s">
        <v>18</v>
      </c>
      <c r="D464" s="1" t="s">
        <v>639</v>
      </c>
      <c r="E464" s="6">
        <v>45321</v>
      </c>
      <c r="F464" s="1" t="s">
        <v>64</v>
      </c>
      <c r="G464" s="1" t="s">
        <v>612</v>
      </c>
      <c r="H464" s="1">
        <v>3</v>
      </c>
      <c r="I464" s="1">
        <v>3</v>
      </c>
      <c r="J464" s="1">
        <v>0</v>
      </c>
      <c r="K464" s="1">
        <v>0</v>
      </c>
      <c r="L464" s="1">
        <v>3515</v>
      </c>
      <c r="M464" s="1">
        <v>173</v>
      </c>
      <c r="N464" s="1">
        <v>0</v>
      </c>
      <c r="P464" s="1" t="s">
        <v>628</v>
      </c>
      <c r="AT464" s="50" t="s">
        <v>2004</v>
      </c>
      <c r="AU464" s="139">
        <v>2378</v>
      </c>
      <c r="AV464" s="139">
        <v>24</v>
      </c>
      <c r="AW464" s="139">
        <v>116473</v>
      </c>
      <c r="AX464" s="139">
        <v>268</v>
      </c>
      <c r="AY464" s="139">
        <v>748</v>
      </c>
      <c r="AZ464" s="139">
        <v>11</v>
      </c>
      <c r="BA464" s="139">
        <v>43903</v>
      </c>
      <c r="BB464" s="139">
        <v>101</v>
      </c>
      <c r="BC464" s="139">
        <v>1879</v>
      </c>
      <c r="BD464" s="139">
        <v>40</v>
      </c>
      <c r="BE464" s="139">
        <v>57896</v>
      </c>
      <c r="BF464" s="139">
        <v>214</v>
      </c>
      <c r="BH464"/>
    </row>
    <row r="465" spans="1:60">
      <c r="A465" s="1">
        <v>2024</v>
      </c>
      <c r="B465" s="1" t="s">
        <v>17</v>
      </c>
      <c r="C465" s="1" t="s">
        <v>18</v>
      </c>
      <c r="D465" s="1" t="s">
        <v>639</v>
      </c>
      <c r="E465" s="6">
        <v>45321</v>
      </c>
      <c r="F465" s="1" t="s">
        <v>64</v>
      </c>
      <c r="G465" s="1" t="s">
        <v>484</v>
      </c>
      <c r="H465" s="1">
        <v>16</v>
      </c>
      <c r="I465" s="1">
        <v>16</v>
      </c>
      <c r="J465" s="1">
        <v>0</v>
      </c>
      <c r="K465" s="1">
        <v>0</v>
      </c>
      <c r="L465" s="1">
        <v>112511</v>
      </c>
      <c r="M465" s="1">
        <v>1026</v>
      </c>
      <c r="N465" s="1">
        <v>0</v>
      </c>
      <c r="P465" s="1" t="s">
        <v>629</v>
      </c>
      <c r="BH465"/>
    </row>
    <row r="466" spans="1:60">
      <c r="A466" s="1">
        <v>2024</v>
      </c>
      <c r="B466" s="1" t="s">
        <v>17</v>
      </c>
      <c r="C466" s="1" t="s">
        <v>18</v>
      </c>
      <c r="D466" s="1" t="s">
        <v>639</v>
      </c>
      <c r="E466" s="6">
        <v>45321</v>
      </c>
      <c r="F466" s="1" t="s">
        <v>64</v>
      </c>
      <c r="G466" s="1" t="s">
        <v>57</v>
      </c>
      <c r="H466" s="1">
        <v>3</v>
      </c>
      <c r="I466" s="1">
        <v>3</v>
      </c>
      <c r="J466" s="1">
        <v>0</v>
      </c>
      <c r="K466" s="1">
        <v>0</v>
      </c>
      <c r="L466" s="1">
        <v>1370</v>
      </c>
      <c r="M466" s="1">
        <v>114</v>
      </c>
      <c r="N466" s="1">
        <v>0</v>
      </c>
      <c r="P466" s="1" t="s">
        <v>628</v>
      </c>
    </row>
    <row r="467" spans="1:60">
      <c r="A467" s="1">
        <v>2024</v>
      </c>
      <c r="B467" s="1" t="s">
        <v>17</v>
      </c>
      <c r="C467" s="1" t="s">
        <v>18</v>
      </c>
      <c r="D467" s="1" t="s">
        <v>639</v>
      </c>
      <c r="E467" s="6">
        <v>45321</v>
      </c>
      <c r="F467" s="1" t="s">
        <v>64</v>
      </c>
      <c r="G467" s="1" t="s">
        <v>537</v>
      </c>
      <c r="H467" s="1">
        <v>1</v>
      </c>
      <c r="I467" s="1">
        <v>1</v>
      </c>
      <c r="J467" s="1">
        <v>0</v>
      </c>
      <c r="K467" s="1">
        <v>0</v>
      </c>
      <c r="L467" s="1">
        <v>1000</v>
      </c>
      <c r="M467" s="1">
        <v>47</v>
      </c>
      <c r="N467" s="1">
        <v>0</v>
      </c>
      <c r="P467" s="1" t="s">
        <v>632</v>
      </c>
    </row>
    <row r="468" spans="1:60">
      <c r="A468" s="1">
        <v>2024</v>
      </c>
      <c r="B468" s="1" t="s">
        <v>17</v>
      </c>
      <c r="C468" s="1" t="s">
        <v>18</v>
      </c>
      <c r="D468" s="1" t="s">
        <v>639</v>
      </c>
      <c r="E468" s="6">
        <v>45321</v>
      </c>
      <c r="F468" s="1" t="s">
        <v>64</v>
      </c>
      <c r="G468" s="1" t="s">
        <v>600</v>
      </c>
      <c r="H468" s="1">
        <v>3</v>
      </c>
      <c r="I468" s="1">
        <v>3</v>
      </c>
      <c r="J468" s="1">
        <v>0</v>
      </c>
      <c r="K468" s="1">
        <v>0</v>
      </c>
      <c r="L468" s="1">
        <v>20627</v>
      </c>
      <c r="M468" s="1">
        <v>184</v>
      </c>
      <c r="N468" s="1">
        <v>0</v>
      </c>
      <c r="P468" s="1" t="s">
        <v>630</v>
      </c>
    </row>
    <row r="469" spans="1:60">
      <c r="A469" s="1">
        <v>2024</v>
      </c>
      <c r="B469" s="1" t="s">
        <v>17</v>
      </c>
      <c r="C469" s="1" t="s">
        <v>18</v>
      </c>
      <c r="D469" s="1" t="s">
        <v>639</v>
      </c>
      <c r="E469" s="6">
        <v>45321</v>
      </c>
      <c r="F469" s="1" t="s">
        <v>64</v>
      </c>
      <c r="G469" s="1" t="s">
        <v>507</v>
      </c>
      <c r="H469" s="1">
        <v>3</v>
      </c>
      <c r="I469" s="1">
        <v>3</v>
      </c>
      <c r="J469" s="1">
        <v>0</v>
      </c>
      <c r="K469" s="1">
        <v>0</v>
      </c>
      <c r="L469" s="1">
        <v>2012</v>
      </c>
      <c r="M469" s="1">
        <v>201</v>
      </c>
      <c r="N469" s="1">
        <v>0</v>
      </c>
      <c r="P469" s="1" t="s">
        <v>629</v>
      </c>
    </row>
    <row r="470" spans="1:60">
      <c r="A470" s="1">
        <v>2024</v>
      </c>
      <c r="B470" s="1" t="s">
        <v>17</v>
      </c>
      <c r="C470" s="1" t="s">
        <v>18</v>
      </c>
      <c r="D470" s="1" t="s">
        <v>639</v>
      </c>
      <c r="E470" s="6">
        <v>45321</v>
      </c>
      <c r="F470" s="1" t="s">
        <v>8</v>
      </c>
      <c r="G470" s="1" t="s">
        <v>375</v>
      </c>
      <c r="H470" s="1">
        <v>2</v>
      </c>
      <c r="I470" s="1">
        <v>2</v>
      </c>
      <c r="J470" s="1">
        <v>0</v>
      </c>
      <c r="K470" s="1">
        <v>0</v>
      </c>
      <c r="L470" s="1">
        <v>15120</v>
      </c>
      <c r="M470" s="1">
        <v>136</v>
      </c>
      <c r="N470" s="1">
        <v>0</v>
      </c>
      <c r="P470" s="1" t="s">
        <v>627</v>
      </c>
    </row>
    <row r="471" spans="1:60">
      <c r="A471" s="1">
        <v>2024</v>
      </c>
      <c r="B471" s="1" t="s">
        <v>17</v>
      </c>
      <c r="C471" s="1" t="s">
        <v>18</v>
      </c>
      <c r="D471" s="1" t="s">
        <v>639</v>
      </c>
      <c r="E471" s="6">
        <v>45321</v>
      </c>
      <c r="F471" s="1" t="s">
        <v>8</v>
      </c>
      <c r="G471" s="1" t="s">
        <v>601</v>
      </c>
      <c r="H471" s="1">
        <v>8</v>
      </c>
      <c r="I471" s="1">
        <v>8</v>
      </c>
      <c r="J471" s="1">
        <v>0</v>
      </c>
      <c r="K471" s="1">
        <v>0</v>
      </c>
      <c r="L471" s="1">
        <v>2603</v>
      </c>
      <c r="M471" s="1">
        <v>396</v>
      </c>
      <c r="N471" s="1">
        <v>0</v>
      </c>
      <c r="P471" s="1" t="s">
        <v>627</v>
      </c>
    </row>
    <row r="472" spans="1:60">
      <c r="A472" s="1">
        <v>2024</v>
      </c>
      <c r="B472" s="1" t="s">
        <v>17</v>
      </c>
      <c r="C472" s="1" t="s">
        <v>18</v>
      </c>
      <c r="D472" s="1" t="s">
        <v>639</v>
      </c>
      <c r="E472" s="6">
        <v>45321</v>
      </c>
      <c r="F472" s="1" t="s">
        <v>38</v>
      </c>
      <c r="G472" s="1" t="s">
        <v>54</v>
      </c>
      <c r="H472" s="1">
        <v>28</v>
      </c>
      <c r="I472" s="1">
        <v>28</v>
      </c>
      <c r="J472" s="1">
        <v>0</v>
      </c>
      <c r="K472" s="1">
        <v>0</v>
      </c>
      <c r="L472" s="1">
        <v>9423</v>
      </c>
      <c r="M472" s="1">
        <v>771</v>
      </c>
      <c r="N472" s="1">
        <v>0</v>
      </c>
      <c r="P472" s="1" t="s">
        <v>45</v>
      </c>
    </row>
    <row r="473" spans="1:60">
      <c r="A473" s="1">
        <v>2024</v>
      </c>
      <c r="B473" s="1" t="s">
        <v>17</v>
      </c>
      <c r="C473" s="1" t="s">
        <v>18</v>
      </c>
      <c r="D473" s="1" t="s">
        <v>639</v>
      </c>
      <c r="E473" s="6">
        <v>45321</v>
      </c>
      <c r="F473" s="1" t="s">
        <v>38</v>
      </c>
      <c r="G473" s="1" t="s">
        <v>1194</v>
      </c>
      <c r="H473" s="1">
        <v>16</v>
      </c>
      <c r="I473" s="1">
        <v>16</v>
      </c>
      <c r="J473" s="1">
        <v>0</v>
      </c>
      <c r="K473" s="1">
        <v>0</v>
      </c>
      <c r="L473" s="1">
        <v>5776</v>
      </c>
      <c r="M473" s="1">
        <v>557</v>
      </c>
      <c r="N473" s="1">
        <v>0</v>
      </c>
      <c r="P473" s="1" t="s">
        <v>45</v>
      </c>
    </row>
    <row r="474" spans="1:60">
      <c r="A474" s="1">
        <v>2024</v>
      </c>
      <c r="B474" s="1" t="s">
        <v>17</v>
      </c>
      <c r="C474" s="1" t="s">
        <v>18</v>
      </c>
      <c r="D474" s="1" t="s">
        <v>639</v>
      </c>
      <c r="E474" s="6">
        <v>45322</v>
      </c>
      <c r="F474" s="1" t="s">
        <v>64</v>
      </c>
      <c r="G474" s="1" t="s">
        <v>1173</v>
      </c>
      <c r="H474" s="1">
        <v>1</v>
      </c>
      <c r="I474" s="1">
        <v>1</v>
      </c>
      <c r="J474" s="1">
        <v>0</v>
      </c>
      <c r="K474" s="1">
        <v>0</v>
      </c>
      <c r="L474" s="1">
        <v>48</v>
      </c>
      <c r="M474" s="1">
        <v>20</v>
      </c>
      <c r="N474" s="1">
        <v>0</v>
      </c>
      <c r="P474" s="1" t="s">
        <v>632</v>
      </c>
    </row>
    <row r="475" spans="1:60">
      <c r="A475" s="1">
        <v>2024</v>
      </c>
      <c r="B475" s="1" t="s">
        <v>17</v>
      </c>
      <c r="C475" s="1" t="s">
        <v>18</v>
      </c>
      <c r="D475" s="1" t="s">
        <v>639</v>
      </c>
      <c r="E475" s="6">
        <v>45322</v>
      </c>
      <c r="F475" s="1" t="s">
        <v>64</v>
      </c>
      <c r="G475" s="1" t="s">
        <v>613</v>
      </c>
      <c r="H475" s="1">
        <v>7</v>
      </c>
      <c r="I475" s="1">
        <v>7</v>
      </c>
      <c r="J475" s="1">
        <v>0</v>
      </c>
      <c r="K475" s="1">
        <v>0</v>
      </c>
      <c r="L475" s="1">
        <v>1140</v>
      </c>
      <c r="M475" s="1">
        <v>140</v>
      </c>
      <c r="N475" s="1">
        <v>0</v>
      </c>
      <c r="P475" s="1" t="s">
        <v>632</v>
      </c>
    </row>
    <row r="476" spans="1:60">
      <c r="A476" s="1">
        <v>2024</v>
      </c>
      <c r="B476" s="1" t="s">
        <v>17</v>
      </c>
      <c r="C476" s="1" t="s">
        <v>18</v>
      </c>
      <c r="D476" s="1" t="s">
        <v>639</v>
      </c>
      <c r="E476" s="6">
        <v>45322</v>
      </c>
      <c r="F476" s="1" t="s">
        <v>64</v>
      </c>
      <c r="G476" s="1" t="s">
        <v>55</v>
      </c>
      <c r="H476" s="1">
        <v>4</v>
      </c>
      <c r="I476" s="1">
        <v>4</v>
      </c>
      <c r="J476" s="1">
        <v>1</v>
      </c>
      <c r="K476" s="1">
        <v>0</v>
      </c>
      <c r="L476" s="1">
        <v>766</v>
      </c>
      <c r="M476" s="1">
        <v>107</v>
      </c>
      <c r="N476" s="1">
        <v>1</v>
      </c>
      <c r="P476" s="1" t="s">
        <v>633</v>
      </c>
    </row>
    <row r="477" spans="1:60">
      <c r="A477" s="1">
        <v>2024</v>
      </c>
      <c r="B477" s="1" t="s">
        <v>17</v>
      </c>
      <c r="C477" s="1" t="s">
        <v>18</v>
      </c>
      <c r="D477" s="1" t="s">
        <v>639</v>
      </c>
      <c r="E477" s="6">
        <v>45322</v>
      </c>
      <c r="F477" s="1" t="s">
        <v>64</v>
      </c>
      <c r="G477" s="1" t="s">
        <v>56</v>
      </c>
      <c r="H477" s="1">
        <v>1</v>
      </c>
      <c r="I477" s="1">
        <v>1</v>
      </c>
      <c r="J477" s="1">
        <v>0</v>
      </c>
      <c r="K477" s="1">
        <v>0</v>
      </c>
      <c r="L477" s="1">
        <v>313</v>
      </c>
      <c r="M477" s="1">
        <v>40</v>
      </c>
      <c r="N477" s="1">
        <v>0</v>
      </c>
      <c r="P477" s="1" t="s">
        <v>628</v>
      </c>
    </row>
    <row r="478" spans="1:60">
      <c r="A478" s="1">
        <v>2024</v>
      </c>
      <c r="B478" s="1" t="s">
        <v>17</v>
      </c>
      <c r="C478" s="1" t="s">
        <v>18</v>
      </c>
      <c r="D478" s="1" t="s">
        <v>639</v>
      </c>
      <c r="E478" s="6">
        <v>45322</v>
      </c>
      <c r="F478" s="1" t="s">
        <v>64</v>
      </c>
      <c r="G478" s="1" t="s">
        <v>616</v>
      </c>
      <c r="H478" s="1">
        <v>1</v>
      </c>
      <c r="I478" s="1">
        <v>1</v>
      </c>
      <c r="J478" s="1">
        <v>0</v>
      </c>
      <c r="K478" s="1">
        <v>0</v>
      </c>
      <c r="L478" s="1">
        <v>79</v>
      </c>
      <c r="M478" s="1">
        <v>20</v>
      </c>
      <c r="N478" s="1">
        <v>0</v>
      </c>
      <c r="P478" s="1" t="s">
        <v>628</v>
      </c>
    </row>
    <row r="479" spans="1:60">
      <c r="A479" s="1">
        <v>2024</v>
      </c>
      <c r="B479" s="1" t="s">
        <v>17</v>
      </c>
      <c r="C479" s="1" t="s">
        <v>18</v>
      </c>
      <c r="D479" s="1" t="s">
        <v>639</v>
      </c>
      <c r="E479" s="6">
        <v>45322</v>
      </c>
      <c r="F479" s="1" t="s">
        <v>64</v>
      </c>
      <c r="G479" s="1" t="s">
        <v>60</v>
      </c>
      <c r="H479" s="1">
        <v>1</v>
      </c>
      <c r="I479" s="1">
        <v>1</v>
      </c>
      <c r="J479" s="1">
        <v>0</v>
      </c>
      <c r="K479" s="1">
        <v>0</v>
      </c>
      <c r="L479" s="1">
        <v>3061</v>
      </c>
      <c r="M479" s="1">
        <v>53</v>
      </c>
      <c r="N479" s="1">
        <v>0</v>
      </c>
      <c r="P479" s="1" t="s">
        <v>629</v>
      </c>
    </row>
    <row r="480" spans="1:60">
      <c r="A480" s="1">
        <v>2024</v>
      </c>
      <c r="B480" s="1" t="s">
        <v>17</v>
      </c>
      <c r="C480" s="1" t="s">
        <v>18</v>
      </c>
      <c r="D480" s="1" t="s">
        <v>639</v>
      </c>
      <c r="E480" s="6">
        <v>45322</v>
      </c>
      <c r="F480" s="1" t="s">
        <v>64</v>
      </c>
      <c r="G480" s="1" t="s">
        <v>1235</v>
      </c>
      <c r="H480" s="1">
        <v>1</v>
      </c>
      <c r="I480" s="1">
        <v>1</v>
      </c>
      <c r="J480" s="1">
        <v>0</v>
      </c>
      <c r="K480" s="1">
        <v>0</v>
      </c>
      <c r="L480" s="1">
        <v>1000</v>
      </c>
      <c r="M480" s="1">
        <v>98</v>
      </c>
      <c r="N480" s="1">
        <v>0</v>
      </c>
      <c r="P480" s="1" t="s">
        <v>628</v>
      </c>
    </row>
    <row r="481" spans="1:16">
      <c r="A481" s="1">
        <v>2024</v>
      </c>
      <c r="B481" s="1" t="s">
        <v>17</v>
      </c>
      <c r="C481" s="1" t="s">
        <v>18</v>
      </c>
      <c r="D481" s="1" t="s">
        <v>639</v>
      </c>
      <c r="E481" s="6">
        <v>45322</v>
      </c>
      <c r="F481" s="1" t="s">
        <v>64</v>
      </c>
      <c r="G481" s="1" t="s">
        <v>62</v>
      </c>
      <c r="H481" s="1">
        <v>8</v>
      </c>
      <c r="I481" s="1">
        <v>8</v>
      </c>
      <c r="J481" s="1">
        <v>0</v>
      </c>
      <c r="K481" s="1">
        <v>0</v>
      </c>
      <c r="L481" s="1">
        <v>14346</v>
      </c>
      <c r="M481" s="1">
        <v>418</v>
      </c>
      <c r="N481" s="1">
        <v>0</v>
      </c>
      <c r="P481" s="1" t="s">
        <v>629</v>
      </c>
    </row>
    <row r="482" spans="1:16">
      <c r="A482" s="1">
        <v>2024</v>
      </c>
      <c r="B482" s="1" t="s">
        <v>17</v>
      </c>
      <c r="C482" s="1" t="s">
        <v>18</v>
      </c>
      <c r="D482" s="1" t="s">
        <v>639</v>
      </c>
      <c r="E482" s="6">
        <v>45322</v>
      </c>
      <c r="F482" s="1" t="s">
        <v>64</v>
      </c>
      <c r="G482" s="1" t="s">
        <v>625</v>
      </c>
      <c r="H482" s="1">
        <v>2</v>
      </c>
      <c r="I482" s="1">
        <v>2</v>
      </c>
      <c r="J482" s="1">
        <v>0</v>
      </c>
      <c r="K482" s="1">
        <v>0</v>
      </c>
      <c r="L482" s="1">
        <v>14</v>
      </c>
      <c r="M482" s="1">
        <v>14</v>
      </c>
      <c r="N482" s="1">
        <v>0</v>
      </c>
      <c r="P482" s="1" t="s">
        <v>627</v>
      </c>
    </row>
    <row r="483" spans="1:16">
      <c r="A483" s="1">
        <v>2024</v>
      </c>
      <c r="B483" s="1" t="s">
        <v>17</v>
      </c>
      <c r="C483" s="1" t="s">
        <v>18</v>
      </c>
      <c r="D483" s="1" t="s">
        <v>639</v>
      </c>
      <c r="E483" s="6">
        <v>45322</v>
      </c>
      <c r="F483" s="1" t="s">
        <v>64</v>
      </c>
      <c r="G483" s="1" t="s">
        <v>1214</v>
      </c>
      <c r="H483" s="1">
        <v>4</v>
      </c>
      <c r="I483" s="1">
        <v>4</v>
      </c>
      <c r="J483" s="1">
        <v>0</v>
      </c>
      <c r="K483" s="1">
        <v>0</v>
      </c>
      <c r="L483" s="1">
        <v>3479</v>
      </c>
      <c r="M483" s="1">
        <v>194</v>
      </c>
      <c r="N483" s="1">
        <v>0</v>
      </c>
      <c r="P483" s="1" t="s">
        <v>633</v>
      </c>
    </row>
    <row r="484" spans="1:16">
      <c r="A484" s="1">
        <v>2024</v>
      </c>
      <c r="B484" s="1" t="s">
        <v>17</v>
      </c>
      <c r="C484" s="1" t="s">
        <v>18</v>
      </c>
      <c r="D484" s="1" t="s">
        <v>639</v>
      </c>
      <c r="E484" s="6">
        <v>45322</v>
      </c>
      <c r="F484" s="1" t="s">
        <v>64</v>
      </c>
      <c r="G484" s="1" t="s">
        <v>1213</v>
      </c>
      <c r="H484" s="1">
        <v>2</v>
      </c>
      <c r="I484" s="1">
        <v>2</v>
      </c>
      <c r="J484" s="1">
        <v>0</v>
      </c>
      <c r="K484" s="1">
        <v>0</v>
      </c>
      <c r="L484" s="1">
        <v>351</v>
      </c>
      <c r="M484" s="1">
        <v>40</v>
      </c>
      <c r="N484" s="1">
        <v>0</v>
      </c>
      <c r="P484" s="1" t="s">
        <v>628</v>
      </c>
    </row>
    <row r="485" spans="1:16">
      <c r="A485" s="1">
        <v>2024</v>
      </c>
      <c r="B485" s="1" t="s">
        <v>17</v>
      </c>
      <c r="C485" s="1" t="s">
        <v>18</v>
      </c>
      <c r="D485" s="1" t="s">
        <v>639</v>
      </c>
      <c r="E485" s="6">
        <v>45322</v>
      </c>
      <c r="F485" s="1" t="s">
        <v>64</v>
      </c>
      <c r="G485" s="1" t="s">
        <v>484</v>
      </c>
      <c r="H485" s="1">
        <v>28</v>
      </c>
      <c r="I485" s="1">
        <v>28</v>
      </c>
      <c r="J485" s="1">
        <v>0</v>
      </c>
      <c r="K485" s="1">
        <v>0</v>
      </c>
      <c r="L485" s="1">
        <v>211075</v>
      </c>
      <c r="M485" s="1">
        <v>1792</v>
      </c>
      <c r="N485" s="1">
        <v>0</v>
      </c>
      <c r="P485" s="1" t="s">
        <v>629</v>
      </c>
    </row>
    <row r="486" spans="1:16">
      <c r="A486" s="1">
        <v>2024</v>
      </c>
      <c r="B486" s="1" t="s">
        <v>17</v>
      </c>
      <c r="C486" s="1" t="s">
        <v>18</v>
      </c>
      <c r="D486" s="1" t="s">
        <v>639</v>
      </c>
      <c r="E486" s="6">
        <v>45322</v>
      </c>
      <c r="F486" s="1" t="s">
        <v>64</v>
      </c>
      <c r="G486" s="1" t="s">
        <v>57</v>
      </c>
      <c r="H486" s="1">
        <v>3</v>
      </c>
      <c r="I486" s="1">
        <v>3</v>
      </c>
      <c r="J486" s="1">
        <v>0</v>
      </c>
      <c r="K486" s="1">
        <v>0</v>
      </c>
      <c r="L486" s="1">
        <v>2530</v>
      </c>
      <c r="M486" s="1">
        <v>181</v>
      </c>
      <c r="N486" s="1">
        <v>0</v>
      </c>
      <c r="P486" s="1" t="s">
        <v>628</v>
      </c>
    </row>
    <row r="487" spans="1:16">
      <c r="A487" s="1">
        <v>2024</v>
      </c>
      <c r="B487" s="1" t="s">
        <v>17</v>
      </c>
      <c r="C487" s="1" t="s">
        <v>18</v>
      </c>
      <c r="D487" s="1" t="s">
        <v>639</v>
      </c>
      <c r="E487" s="6">
        <v>45322</v>
      </c>
      <c r="F487" s="1" t="s">
        <v>64</v>
      </c>
      <c r="G487" s="1" t="s">
        <v>59</v>
      </c>
      <c r="H487" s="1">
        <v>4</v>
      </c>
      <c r="I487" s="1">
        <v>4</v>
      </c>
      <c r="J487" s="1">
        <v>0</v>
      </c>
      <c r="K487" s="1">
        <v>0</v>
      </c>
      <c r="L487" s="1">
        <v>123</v>
      </c>
      <c r="M487" s="1">
        <v>57</v>
      </c>
      <c r="N487" s="1">
        <v>0</v>
      </c>
      <c r="P487" s="1" t="s">
        <v>633</v>
      </c>
    </row>
    <row r="488" spans="1:16">
      <c r="A488" s="1">
        <v>2024</v>
      </c>
      <c r="B488" s="1" t="s">
        <v>17</v>
      </c>
      <c r="C488" s="1" t="s">
        <v>18</v>
      </c>
      <c r="D488" s="1" t="s">
        <v>639</v>
      </c>
      <c r="E488" s="6">
        <v>45322</v>
      </c>
      <c r="F488" s="1" t="s">
        <v>8</v>
      </c>
      <c r="G488" s="1" t="s">
        <v>375</v>
      </c>
      <c r="H488" s="1">
        <v>3</v>
      </c>
      <c r="I488" s="1">
        <v>3</v>
      </c>
      <c r="J488" s="1">
        <v>0</v>
      </c>
      <c r="K488" s="1">
        <v>0</v>
      </c>
      <c r="L488" s="1">
        <v>8624</v>
      </c>
      <c r="M488" s="1">
        <v>168</v>
      </c>
      <c r="N488" s="1">
        <v>0</v>
      </c>
      <c r="P488" s="1" t="s">
        <v>627</v>
      </c>
    </row>
    <row r="489" spans="1:16">
      <c r="A489" s="1">
        <v>2024</v>
      </c>
      <c r="B489" s="1" t="s">
        <v>17</v>
      </c>
      <c r="C489" s="1" t="s">
        <v>18</v>
      </c>
      <c r="D489" s="1" t="s">
        <v>639</v>
      </c>
      <c r="E489" s="6">
        <v>45322</v>
      </c>
      <c r="F489" s="1" t="s">
        <v>8</v>
      </c>
      <c r="G489" s="1" t="s">
        <v>601</v>
      </c>
      <c r="H489" s="1">
        <v>7</v>
      </c>
      <c r="I489" s="1">
        <v>7</v>
      </c>
      <c r="J489" s="1">
        <v>0</v>
      </c>
      <c r="K489" s="1">
        <v>0</v>
      </c>
      <c r="L489" s="1">
        <v>2010</v>
      </c>
      <c r="M489" s="1">
        <v>241</v>
      </c>
      <c r="N489" s="1">
        <v>0</v>
      </c>
      <c r="P489" s="1" t="s">
        <v>627</v>
      </c>
    </row>
    <row r="490" spans="1:16">
      <c r="A490" s="1">
        <v>2024</v>
      </c>
      <c r="B490" s="1" t="s">
        <v>17</v>
      </c>
      <c r="C490" s="1" t="s">
        <v>18</v>
      </c>
      <c r="D490" s="1" t="s">
        <v>639</v>
      </c>
      <c r="E490" s="6">
        <v>45322</v>
      </c>
      <c r="F490" s="1" t="s">
        <v>38</v>
      </c>
      <c r="G490" s="1" t="s">
        <v>54</v>
      </c>
      <c r="H490" s="1">
        <v>24</v>
      </c>
      <c r="I490" s="1">
        <v>24</v>
      </c>
      <c r="J490" s="1">
        <v>0</v>
      </c>
      <c r="K490" s="1">
        <v>0</v>
      </c>
      <c r="L490" s="1">
        <v>8771</v>
      </c>
      <c r="M490" s="1">
        <v>696</v>
      </c>
      <c r="N490" s="1">
        <v>0</v>
      </c>
      <c r="P490" s="1" t="s">
        <v>45</v>
      </c>
    </row>
    <row r="491" spans="1:16">
      <c r="A491" s="1">
        <v>2024</v>
      </c>
      <c r="B491" s="1" t="s">
        <v>17</v>
      </c>
      <c r="C491" s="1" t="s">
        <v>18</v>
      </c>
      <c r="D491" s="1" t="s">
        <v>639</v>
      </c>
      <c r="E491" s="6">
        <v>45322</v>
      </c>
      <c r="F491" s="1" t="s">
        <v>38</v>
      </c>
      <c r="G491" s="1" t="s">
        <v>1194</v>
      </c>
      <c r="H491" s="1">
        <v>15</v>
      </c>
      <c r="I491" s="1">
        <v>15</v>
      </c>
      <c r="J491" s="1">
        <v>1</v>
      </c>
      <c r="K491" s="1">
        <v>0</v>
      </c>
      <c r="L491" s="1">
        <v>4560</v>
      </c>
      <c r="M491" s="1">
        <v>414</v>
      </c>
      <c r="N491" s="1">
        <v>2</v>
      </c>
      <c r="P491" s="1" t="s">
        <v>45</v>
      </c>
    </row>
    <row r="492" spans="1:16">
      <c r="A492" s="1">
        <v>2024</v>
      </c>
      <c r="B492" s="1" t="s">
        <v>17</v>
      </c>
      <c r="C492" s="1" t="s">
        <v>1249</v>
      </c>
      <c r="D492" s="1" t="s">
        <v>639</v>
      </c>
      <c r="E492" s="6">
        <v>45323</v>
      </c>
      <c r="F492" s="1" t="s">
        <v>64</v>
      </c>
      <c r="G492" s="1" t="s">
        <v>1173</v>
      </c>
      <c r="H492" s="1">
        <v>2</v>
      </c>
      <c r="I492" s="1">
        <v>2</v>
      </c>
      <c r="J492" s="1">
        <v>0</v>
      </c>
      <c r="K492" s="1">
        <v>0</v>
      </c>
      <c r="L492" s="1">
        <v>27</v>
      </c>
      <c r="M492" s="1">
        <v>26</v>
      </c>
      <c r="N492" s="1">
        <v>0</v>
      </c>
      <c r="P492" s="1" t="s">
        <v>632</v>
      </c>
    </row>
    <row r="493" spans="1:16">
      <c r="A493" s="1">
        <v>2024</v>
      </c>
      <c r="B493" s="1" t="s">
        <v>17</v>
      </c>
      <c r="C493" s="1" t="s">
        <v>1249</v>
      </c>
      <c r="D493" s="1" t="s">
        <v>639</v>
      </c>
      <c r="E493" s="6">
        <v>45323</v>
      </c>
      <c r="F493" s="1" t="s">
        <v>64</v>
      </c>
      <c r="G493" s="1" t="s">
        <v>606</v>
      </c>
      <c r="H493" s="1">
        <v>1</v>
      </c>
      <c r="I493" s="1">
        <v>1</v>
      </c>
      <c r="J493" s="1">
        <v>0</v>
      </c>
      <c r="K493" s="1">
        <v>0</v>
      </c>
      <c r="L493" s="1">
        <v>6365</v>
      </c>
      <c r="M493" s="1">
        <v>115</v>
      </c>
      <c r="N493" s="1">
        <v>0</v>
      </c>
      <c r="P493" s="1" t="s">
        <v>630</v>
      </c>
    </row>
    <row r="494" spans="1:16">
      <c r="A494" s="1">
        <v>2024</v>
      </c>
      <c r="B494" s="1" t="s">
        <v>17</v>
      </c>
      <c r="C494" s="1" t="s">
        <v>1249</v>
      </c>
      <c r="D494" s="1" t="s">
        <v>639</v>
      </c>
      <c r="E494" s="6">
        <v>45323</v>
      </c>
      <c r="F494" s="1" t="s">
        <v>64</v>
      </c>
      <c r="G494" s="1" t="s">
        <v>621</v>
      </c>
      <c r="H494" s="1">
        <v>5</v>
      </c>
      <c r="I494" s="1">
        <v>5</v>
      </c>
      <c r="J494" s="1">
        <v>0</v>
      </c>
      <c r="K494" s="1">
        <v>0</v>
      </c>
      <c r="L494" s="1">
        <v>1078</v>
      </c>
      <c r="M494" s="1">
        <v>174</v>
      </c>
      <c r="N494" s="1">
        <v>0</v>
      </c>
      <c r="P494" s="1" t="s">
        <v>629</v>
      </c>
    </row>
    <row r="495" spans="1:16">
      <c r="A495" s="1">
        <v>2024</v>
      </c>
      <c r="B495" s="1" t="s">
        <v>17</v>
      </c>
      <c r="C495" s="1" t="s">
        <v>1249</v>
      </c>
      <c r="D495" s="1" t="s">
        <v>639</v>
      </c>
      <c r="E495" s="6">
        <v>45323</v>
      </c>
      <c r="F495" s="1" t="s">
        <v>64</v>
      </c>
      <c r="G495" s="1" t="s">
        <v>58</v>
      </c>
      <c r="H495" s="1">
        <v>4</v>
      </c>
      <c r="I495" s="1">
        <v>4</v>
      </c>
      <c r="J495" s="1">
        <v>0</v>
      </c>
      <c r="K495" s="1">
        <v>0</v>
      </c>
      <c r="L495" s="1">
        <v>774</v>
      </c>
      <c r="M495" s="1">
        <v>93</v>
      </c>
      <c r="N495" s="1">
        <v>0</v>
      </c>
      <c r="P495" s="1" t="s">
        <v>629</v>
      </c>
    </row>
    <row r="496" spans="1:16">
      <c r="A496" s="1">
        <v>2024</v>
      </c>
      <c r="B496" s="1" t="s">
        <v>17</v>
      </c>
      <c r="C496" s="1" t="s">
        <v>1249</v>
      </c>
      <c r="D496" s="1" t="s">
        <v>639</v>
      </c>
      <c r="E496" s="6">
        <v>45323</v>
      </c>
      <c r="F496" s="1" t="s">
        <v>64</v>
      </c>
      <c r="G496" s="1" t="s">
        <v>625</v>
      </c>
      <c r="H496" s="1">
        <v>2</v>
      </c>
      <c r="I496" s="1">
        <v>2</v>
      </c>
      <c r="J496" s="1">
        <v>0</v>
      </c>
      <c r="K496" s="1">
        <v>0</v>
      </c>
      <c r="L496" s="1">
        <v>78</v>
      </c>
      <c r="M496" s="1">
        <v>38</v>
      </c>
      <c r="N496" s="1">
        <v>0</v>
      </c>
      <c r="P496" s="1" t="s">
        <v>627</v>
      </c>
    </row>
    <row r="497" spans="1:16">
      <c r="A497" s="1">
        <v>2024</v>
      </c>
      <c r="B497" s="1" t="s">
        <v>17</v>
      </c>
      <c r="C497" s="1" t="s">
        <v>1249</v>
      </c>
      <c r="D497" s="1" t="s">
        <v>639</v>
      </c>
      <c r="E497" s="6">
        <v>45323</v>
      </c>
      <c r="F497" s="1" t="s">
        <v>64</v>
      </c>
      <c r="G497" s="1" t="s">
        <v>1253</v>
      </c>
      <c r="H497" s="1">
        <v>2</v>
      </c>
      <c r="I497" s="1">
        <v>2</v>
      </c>
      <c r="J497" s="1">
        <v>0</v>
      </c>
      <c r="K497" s="1">
        <v>0</v>
      </c>
      <c r="L497" s="1">
        <v>5471</v>
      </c>
      <c r="M497" s="1">
        <v>115</v>
      </c>
      <c r="N497" s="1">
        <v>0</v>
      </c>
      <c r="P497" s="1" t="s">
        <v>629</v>
      </c>
    </row>
    <row r="498" spans="1:16">
      <c r="A498" s="1">
        <v>2024</v>
      </c>
      <c r="B498" s="1" t="s">
        <v>17</v>
      </c>
      <c r="C498" s="1" t="s">
        <v>1249</v>
      </c>
      <c r="D498" s="1" t="s">
        <v>639</v>
      </c>
      <c r="E498" s="6">
        <v>45323</v>
      </c>
      <c r="F498" s="1" t="s">
        <v>64</v>
      </c>
      <c r="G498" s="1" t="s">
        <v>502</v>
      </c>
      <c r="H498" s="1">
        <v>1</v>
      </c>
      <c r="I498" s="1">
        <v>1</v>
      </c>
      <c r="J498" s="1">
        <v>0</v>
      </c>
      <c r="K498" s="1">
        <v>0</v>
      </c>
      <c r="L498" s="1">
        <v>332</v>
      </c>
      <c r="M498" s="1">
        <v>47</v>
      </c>
      <c r="N498" s="1">
        <v>0</v>
      </c>
      <c r="P498" s="1" t="s">
        <v>633</v>
      </c>
    </row>
    <row r="499" spans="1:16">
      <c r="A499" s="1">
        <v>2024</v>
      </c>
      <c r="B499" s="1" t="s">
        <v>17</v>
      </c>
      <c r="C499" s="1" t="s">
        <v>1249</v>
      </c>
      <c r="D499" s="1" t="s">
        <v>639</v>
      </c>
      <c r="E499" s="6">
        <v>45323</v>
      </c>
      <c r="F499" s="1" t="s">
        <v>64</v>
      </c>
      <c r="G499" s="1" t="s">
        <v>604</v>
      </c>
      <c r="H499" s="1">
        <v>9</v>
      </c>
      <c r="I499" s="1">
        <v>9</v>
      </c>
      <c r="J499" s="1">
        <v>0</v>
      </c>
      <c r="K499" s="1">
        <v>0</v>
      </c>
      <c r="L499" s="1">
        <v>17555</v>
      </c>
      <c r="M499" s="1">
        <v>454</v>
      </c>
      <c r="N499" s="1">
        <v>0</v>
      </c>
      <c r="P499" s="1" t="s">
        <v>629</v>
      </c>
    </row>
    <row r="500" spans="1:16">
      <c r="A500" s="1">
        <v>2024</v>
      </c>
      <c r="B500" s="1" t="s">
        <v>17</v>
      </c>
      <c r="C500" s="1" t="s">
        <v>1249</v>
      </c>
      <c r="D500" s="1" t="s">
        <v>639</v>
      </c>
      <c r="E500" s="6">
        <v>45323</v>
      </c>
      <c r="F500" s="1" t="s">
        <v>64</v>
      </c>
      <c r="G500" s="1" t="s">
        <v>484</v>
      </c>
      <c r="H500" s="1">
        <v>14</v>
      </c>
      <c r="I500" s="1">
        <v>14</v>
      </c>
      <c r="J500" s="1">
        <v>0</v>
      </c>
      <c r="K500" s="1">
        <v>0</v>
      </c>
      <c r="L500" s="1">
        <v>556850</v>
      </c>
      <c r="M500" s="1">
        <v>1081</v>
      </c>
      <c r="N500" s="1">
        <v>0</v>
      </c>
      <c r="P500" s="1" t="s">
        <v>629</v>
      </c>
    </row>
    <row r="501" spans="1:16">
      <c r="A501" s="1">
        <v>2024</v>
      </c>
      <c r="B501" s="1" t="s">
        <v>17</v>
      </c>
      <c r="C501" s="1" t="s">
        <v>1249</v>
      </c>
      <c r="D501" s="1" t="s">
        <v>639</v>
      </c>
      <c r="E501" s="6">
        <v>45323</v>
      </c>
      <c r="F501" s="1" t="s">
        <v>64</v>
      </c>
      <c r="G501" s="1" t="s">
        <v>61</v>
      </c>
      <c r="H501" s="1">
        <v>8</v>
      </c>
      <c r="I501" s="1">
        <v>8</v>
      </c>
      <c r="J501" s="1">
        <v>0</v>
      </c>
      <c r="K501" s="1">
        <v>0</v>
      </c>
      <c r="L501" s="1">
        <v>6572</v>
      </c>
      <c r="M501" s="1">
        <v>343</v>
      </c>
      <c r="N501" s="1">
        <v>0</v>
      </c>
      <c r="P501" s="1" t="s">
        <v>629</v>
      </c>
    </row>
    <row r="502" spans="1:16">
      <c r="A502" s="1">
        <v>2024</v>
      </c>
      <c r="B502" s="1" t="s">
        <v>17</v>
      </c>
      <c r="C502" s="1" t="s">
        <v>1249</v>
      </c>
      <c r="D502" s="1" t="s">
        <v>639</v>
      </c>
      <c r="E502" s="6">
        <v>45323</v>
      </c>
      <c r="F502" s="1" t="s">
        <v>64</v>
      </c>
      <c r="G502" s="1" t="s">
        <v>619</v>
      </c>
      <c r="H502" s="1">
        <v>7</v>
      </c>
      <c r="I502" s="1">
        <v>7</v>
      </c>
      <c r="J502" s="1">
        <v>0</v>
      </c>
      <c r="K502" s="1">
        <v>0</v>
      </c>
      <c r="L502" s="1">
        <v>9733</v>
      </c>
      <c r="M502" s="1">
        <v>281</v>
      </c>
      <c r="N502" s="1">
        <v>0</v>
      </c>
      <c r="P502" s="1" t="s">
        <v>629</v>
      </c>
    </row>
    <row r="503" spans="1:16">
      <c r="A503" s="1">
        <v>2024</v>
      </c>
      <c r="B503" s="1" t="s">
        <v>17</v>
      </c>
      <c r="C503" s="1" t="s">
        <v>1249</v>
      </c>
      <c r="D503" s="1" t="s">
        <v>639</v>
      </c>
      <c r="E503" s="6">
        <v>45323</v>
      </c>
      <c r="F503" s="1" t="s">
        <v>64</v>
      </c>
      <c r="G503" s="1" t="s">
        <v>600</v>
      </c>
      <c r="H503" s="1">
        <v>4</v>
      </c>
      <c r="I503" s="1">
        <v>4</v>
      </c>
      <c r="J503" s="1">
        <v>0</v>
      </c>
      <c r="K503" s="1">
        <v>0</v>
      </c>
      <c r="L503" s="1">
        <v>27815</v>
      </c>
      <c r="M503" s="1">
        <v>247</v>
      </c>
      <c r="N503" s="1">
        <v>0</v>
      </c>
      <c r="P503" s="1" t="s">
        <v>630</v>
      </c>
    </row>
    <row r="504" spans="1:16">
      <c r="A504" s="1">
        <v>2024</v>
      </c>
      <c r="B504" s="1" t="s">
        <v>17</v>
      </c>
      <c r="C504" s="1" t="s">
        <v>1249</v>
      </c>
      <c r="D504" s="1" t="s">
        <v>639</v>
      </c>
      <c r="E504" s="6">
        <v>45323</v>
      </c>
      <c r="F504" s="1" t="s">
        <v>64</v>
      </c>
      <c r="G504" s="1" t="s">
        <v>516</v>
      </c>
      <c r="H504" s="1">
        <v>1</v>
      </c>
      <c r="I504" s="1">
        <v>1</v>
      </c>
      <c r="J504" s="1">
        <v>0</v>
      </c>
      <c r="K504" s="1">
        <v>0</v>
      </c>
      <c r="L504" s="1">
        <v>16289</v>
      </c>
      <c r="M504" s="1">
        <v>124</v>
      </c>
      <c r="N504" s="1">
        <v>0</v>
      </c>
      <c r="P504" s="1" t="s">
        <v>630</v>
      </c>
    </row>
    <row r="505" spans="1:16">
      <c r="A505" s="1">
        <v>2024</v>
      </c>
      <c r="B505" s="1" t="s">
        <v>17</v>
      </c>
      <c r="C505" s="1" t="s">
        <v>1249</v>
      </c>
      <c r="D505" s="1" t="s">
        <v>639</v>
      </c>
      <c r="E505" s="6">
        <v>45323</v>
      </c>
      <c r="F505" s="1" t="s">
        <v>8</v>
      </c>
      <c r="G505" s="1" t="s">
        <v>375</v>
      </c>
      <c r="H505" s="1">
        <v>2</v>
      </c>
      <c r="I505" s="1">
        <v>2</v>
      </c>
      <c r="J505" s="1">
        <v>0</v>
      </c>
      <c r="K505" s="1">
        <v>0</v>
      </c>
      <c r="L505" s="1">
        <v>7726</v>
      </c>
      <c r="M505" s="1">
        <v>121</v>
      </c>
      <c r="N505" s="1">
        <v>0</v>
      </c>
      <c r="P505" s="1" t="s">
        <v>627</v>
      </c>
    </row>
    <row r="506" spans="1:16">
      <c r="A506" s="1">
        <v>2024</v>
      </c>
      <c r="B506" s="1" t="s">
        <v>17</v>
      </c>
      <c r="C506" s="1" t="s">
        <v>1249</v>
      </c>
      <c r="D506" s="1" t="s">
        <v>639</v>
      </c>
      <c r="E506" s="6">
        <v>45323</v>
      </c>
      <c r="F506" s="1" t="s">
        <v>8</v>
      </c>
      <c r="G506" s="1" t="s">
        <v>601</v>
      </c>
      <c r="H506" s="1">
        <v>11</v>
      </c>
      <c r="I506" s="1">
        <v>11</v>
      </c>
      <c r="J506" s="1">
        <v>0</v>
      </c>
      <c r="K506" s="1">
        <v>0</v>
      </c>
      <c r="L506" s="1">
        <v>10792</v>
      </c>
      <c r="M506" s="1">
        <v>696</v>
      </c>
      <c r="N506" s="1">
        <v>0</v>
      </c>
      <c r="P506" s="1" t="s">
        <v>627</v>
      </c>
    </row>
    <row r="507" spans="1:16">
      <c r="A507" s="1">
        <v>2024</v>
      </c>
      <c r="B507" s="1" t="s">
        <v>17</v>
      </c>
      <c r="C507" s="1" t="s">
        <v>1249</v>
      </c>
      <c r="D507" s="1" t="s">
        <v>639</v>
      </c>
      <c r="E507" s="6">
        <v>45323</v>
      </c>
      <c r="F507" s="1" t="s">
        <v>38</v>
      </c>
      <c r="G507" s="1" t="s">
        <v>54</v>
      </c>
      <c r="H507" s="1">
        <v>31</v>
      </c>
      <c r="I507" s="1">
        <v>31</v>
      </c>
      <c r="J507" s="1">
        <v>0</v>
      </c>
      <c r="K507" s="1">
        <v>0</v>
      </c>
      <c r="L507" s="1">
        <v>17739</v>
      </c>
      <c r="M507" s="1">
        <v>876</v>
      </c>
      <c r="N507" s="1">
        <v>0</v>
      </c>
      <c r="P507" s="1" t="s">
        <v>45</v>
      </c>
    </row>
    <row r="508" spans="1:16">
      <c r="A508" s="1">
        <v>2024</v>
      </c>
      <c r="B508" s="1" t="s">
        <v>17</v>
      </c>
      <c r="C508" s="1" t="s">
        <v>1249</v>
      </c>
      <c r="D508" s="1" t="s">
        <v>639</v>
      </c>
      <c r="E508" s="6">
        <v>45323</v>
      </c>
      <c r="F508" s="1" t="s">
        <v>38</v>
      </c>
      <c r="G508" s="1" t="s">
        <v>1194</v>
      </c>
      <c r="H508" s="1">
        <v>18</v>
      </c>
      <c r="I508" s="1">
        <v>18</v>
      </c>
      <c r="J508" s="1">
        <v>1</v>
      </c>
      <c r="K508" s="1">
        <v>0</v>
      </c>
      <c r="L508" s="1">
        <v>6148</v>
      </c>
      <c r="M508" s="1">
        <v>594</v>
      </c>
      <c r="N508" s="1">
        <v>2</v>
      </c>
      <c r="P508" s="1" t="s">
        <v>45</v>
      </c>
    </row>
    <row r="509" spans="1:16">
      <c r="A509" s="1">
        <v>2024</v>
      </c>
      <c r="B509" s="1" t="s">
        <v>17</v>
      </c>
      <c r="C509" s="1" t="s">
        <v>1249</v>
      </c>
      <c r="D509" s="1" t="s">
        <v>639</v>
      </c>
      <c r="E509" s="6">
        <v>45324</v>
      </c>
      <c r="F509" s="1" t="s">
        <v>64</v>
      </c>
      <c r="G509" s="1" t="s">
        <v>1173</v>
      </c>
      <c r="H509" s="1">
        <v>1</v>
      </c>
      <c r="I509" s="1">
        <v>1</v>
      </c>
      <c r="J509" s="1">
        <v>0</v>
      </c>
      <c r="K509" s="1">
        <v>0</v>
      </c>
      <c r="L509" s="1">
        <v>8</v>
      </c>
      <c r="M509" s="1">
        <v>8</v>
      </c>
      <c r="N509" s="1">
        <v>0</v>
      </c>
      <c r="P509" s="1" t="s">
        <v>632</v>
      </c>
    </row>
    <row r="510" spans="1:16">
      <c r="A510" s="1">
        <v>2024</v>
      </c>
      <c r="B510" s="1" t="s">
        <v>17</v>
      </c>
      <c r="C510" s="1" t="s">
        <v>1249</v>
      </c>
      <c r="D510" s="1" t="s">
        <v>639</v>
      </c>
      <c r="E510" s="6">
        <v>45324</v>
      </c>
      <c r="F510" s="1" t="s">
        <v>64</v>
      </c>
      <c r="G510" s="1" t="s">
        <v>708</v>
      </c>
      <c r="H510" s="1">
        <v>4</v>
      </c>
      <c r="I510" s="1">
        <v>4</v>
      </c>
      <c r="J510" s="1">
        <v>0</v>
      </c>
      <c r="K510" s="1">
        <v>0</v>
      </c>
      <c r="L510" s="1">
        <v>455</v>
      </c>
      <c r="M510" s="1">
        <v>80</v>
      </c>
      <c r="N510" s="1">
        <v>0</v>
      </c>
      <c r="P510" s="1" t="s">
        <v>633</v>
      </c>
    </row>
    <row r="511" spans="1:16">
      <c r="A511" s="1">
        <v>2024</v>
      </c>
      <c r="B511" s="1" t="s">
        <v>17</v>
      </c>
      <c r="C511" s="1" t="s">
        <v>1249</v>
      </c>
      <c r="D511" s="1" t="s">
        <v>639</v>
      </c>
      <c r="E511" s="6">
        <v>45324</v>
      </c>
      <c r="F511" s="1" t="s">
        <v>64</v>
      </c>
      <c r="G511" s="1" t="s">
        <v>1240</v>
      </c>
      <c r="H511" s="1">
        <v>1</v>
      </c>
      <c r="I511" s="1">
        <v>1</v>
      </c>
      <c r="J511" s="1">
        <v>0</v>
      </c>
      <c r="K511" s="1">
        <v>0</v>
      </c>
      <c r="L511" s="1">
        <v>1000</v>
      </c>
      <c r="M511" s="1">
        <v>47</v>
      </c>
      <c r="N511" s="1">
        <v>0</v>
      </c>
      <c r="P511" s="1" t="s">
        <v>633</v>
      </c>
    </row>
    <row r="512" spans="1:16">
      <c r="A512" s="1">
        <v>2024</v>
      </c>
      <c r="B512" s="1" t="s">
        <v>17</v>
      </c>
      <c r="C512" s="1" t="s">
        <v>1249</v>
      </c>
      <c r="D512" s="1" t="s">
        <v>639</v>
      </c>
      <c r="E512" s="6">
        <v>45324</v>
      </c>
      <c r="F512" s="1" t="s">
        <v>64</v>
      </c>
      <c r="G512" s="1" t="s">
        <v>613</v>
      </c>
      <c r="H512" s="1">
        <v>1</v>
      </c>
      <c r="I512" s="1">
        <v>1</v>
      </c>
      <c r="J512" s="1">
        <v>0</v>
      </c>
      <c r="K512" s="1">
        <v>0</v>
      </c>
      <c r="L512" s="1">
        <v>35</v>
      </c>
      <c r="M512" s="1">
        <v>20</v>
      </c>
      <c r="N512" s="1">
        <v>0</v>
      </c>
      <c r="P512" s="1" t="s">
        <v>632</v>
      </c>
    </row>
    <row r="513" spans="1:16">
      <c r="A513" s="1">
        <v>2024</v>
      </c>
      <c r="B513" s="1" t="s">
        <v>17</v>
      </c>
      <c r="C513" s="1" t="s">
        <v>1249</v>
      </c>
      <c r="D513" s="1" t="s">
        <v>639</v>
      </c>
      <c r="E513" s="6">
        <v>45324</v>
      </c>
      <c r="F513" s="1" t="s">
        <v>64</v>
      </c>
      <c r="G513" s="1" t="s">
        <v>55</v>
      </c>
      <c r="H513" s="1">
        <v>1</v>
      </c>
      <c r="I513" s="1">
        <v>1</v>
      </c>
      <c r="J513" s="1">
        <v>0</v>
      </c>
      <c r="K513" s="1">
        <v>0</v>
      </c>
      <c r="L513" s="1">
        <v>62</v>
      </c>
      <c r="M513" s="1">
        <v>20</v>
      </c>
      <c r="N513" s="1">
        <v>0</v>
      </c>
      <c r="P513" s="1" t="s">
        <v>633</v>
      </c>
    </row>
    <row r="514" spans="1:16">
      <c r="A514" s="1">
        <v>2024</v>
      </c>
      <c r="B514" s="1" t="s">
        <v>17</v>
      </c>
      <c r="C514" s="1" t="s">
        <v>1249</v>
      </c>
      <c r="D514" s="1" t="s">
        <v>639</v>
      </c>
      <c r="E514" s="6">
        <v>45324</v>
      </c>
      <c r="F514" s="1" t="s">
        <v>64</v>
      </c>
      <c r="G514" s="1" t="s">
        <v>1250</v>
      </c>
      <c r="H514" s="1">
        <v>1</v>
      </c>
      <c r="I514" s="1">
        <v>1</v>
      </c>
      <c r="J514" s="1">
        <v>0</v>
      </c>
      <c r="K514" s="1">
        <v>0</v>
      </c>
      <c r="L514" s="1">
        <v>53</v>
      </c>
      <c r="M514" s="1">
        <v>20</v>
      </c>
      <c r="N514" s="1">
        <v>0</v>
      </c>
      <c r="P514" s="1" t="s">
        <v>632</v>
      </c>
    </row>
    <row r="515" spans="1:16">
      <c r="A515" s="1">
        <v>2024</v>
      </c>
      <c r="B515" s="1" t="s">
        <v>17</v>
      </c>
      <c r="C515" s="1" t="s">
        <v>1249</v>
      </c>
      <c r="D515" s="1" t="s">
        <v>639</v>
      </c>
      <c r="E515" s="6">
        <v>45324</v>
      </c>
      <c r="F515" s="1" t="s">
        <v>64</v>
      </c>
      <c r="G515" s="1" t="s">
        <v>1251</v>
      </c>
      <c r="H515" s="1">
        <v>1</v>
      </c>
      <c r="I515" s="1">
        <v>1</v>
      </c>
      <c r="J515" s="1">
        <v>0</v>
      </c>
      <c r="K515" s="1">
        <v>0</v>
      </c>
      <c r="L515" s="1">
        <v>2160</v>
      </c>
      <c r="M515" s="1">
        <v>94</v>
      </c>
      <c r="N515" s="1">
        <v>0</v>
      </c>
      <c r="P515" s="1" t="s">
        <v>632</v>
      </c>
    </row>
    <row r="516" spans="1:16">
      <c r="A516" s="1">
        <v>2024</v>
      </c>
      <c r="B516" s="1" t="s">
        <v>17</v>
      </c>
      <c r="C516" s="1" t="s">
        <v>1249</v>
      </c>
      <c r="D516" s="1" t="s">
        <v>639</v>
      </c>
      <c r="E516" s="6">
        <v>45324</v>
      </c>
      <c r="F516" s="1" t="s">
        <v>64</v>
      </c>
      <c r="G516" s="1" t="s">
        <v>58</v>
      </c>
      <c r="H516" s="1">
        <v>3</v>
      </c>
      <c r="I516" s="1">
        <v>3</v>
      </c>
      <c r="J516" s="1">
        <v>0</v>
      </c>
      <c r="K516" s="1">
        <v>0</v>
      </c>
      <c r="L516" s="1">
        <v>2890</v>
      </c>
      <c r="M516" s="1">
        <v>161</v>
      </c>
      <c r="N516" s="1">
        <v>0</v>
      </c>
      <c r="P516" s="1" t="s">
        <v>629</v>
      </c>
    </row>
    <row r="517" spans="1:16">
      <c r="A517" s="1">
        <v>2024</v>
      </c>
      <c r="B517" s="1" t="s">
        <v>17</v>
      </c>
      <c r="C517" s="1" t="s">
        <v>1249</v>
      </c>
      <c r="D517" s="1" t="s">
        <v>639</v>
      </c>
      <c r="E517" s="6">
        <v>45324</v>
      </c>
      <c r="F517" s="1" t="s">
        <v>64</v>
      </c>
      <c r="G517" s="1" t="s">
        <v>515</v>
      </c>
      <c r="H517" s="1">
        <v>1</v>
      </c>
      <c r="I517" s="1">
        <v>1</v>
      </c>
      <c r="J517" s="1">
        <v>0</v>
      </c>
      <c r="K517" s="1">
        <v>0</v>
      </c>
      <c r="L517" s="1">
        <v>5814</v>
      </c>
      <c r="M517" s="1">
        <v>115</v>
      </c>
      <c r="N517" s="1">
        <v>0</v>
      </c>
      <c r="P517" s="1" t="s">
        <v>629</v>
      </c>
    </row>
    <row r="518" spans="1:16">
      <c r="A518" s="1">
        <v>2024</v>
      </c>
      <c r="B518" s="1" t="s">
        <v>17</v>
      </c>
      <c r="C518" s="1" t="s">
        <v>1249</v>
      </c>
      <c r="D518" s="1" t="s">
        <v>639</v>
      </c>
      <c r="E518" s="6">
        <v>45324</v>
      </c>
      <c r="F518" s="1" t="s">
        <v>64</v>
      </c>
      <c r="G518" s="1" t="s">
        <v>625</v>
      </c>
      <c r="H518" s="1">
        <v>3</v>
      </c>
      <c r="I518" s="1">
        <v>3</v>
      </c>
      <c r="J518" s="1">
        <v>0</v>
      </c>
      <c r="K518" s="1">
        <v>0</v>
      </c>
      <c r="L518" s="1">
        <v>410</v>
      </c>
      <c r="M518" s="1">
        <v>80</v>
      </c>
      <c r="N518" s="1">
        <v>0</v>
      </c>
      <c r="P518" s="1" t="s">
        <v>627</v>
      </c>
    </row>
    <row r="519" spans="1:16">
      <c r="A519" s="1">
        <v>2024</v>
      </c>
      <c r="B519" s="1" t="s">
        <v>17</v>
      </c>
      <c r="C519" s="1" t="s">
        <v>1249</v>
      </c>
      <c r="D519" s="1" t="s">
        <v>639</v>
      </c>
      <c r="E519" s="6">
        <v>45324</v>
      </c>
      <c r="F519" s="1" t="s">
        <v>64</v>
      </c>
      <c r="G519" s="1" t="s">
        <v>505</v>
      </c>
      <c r="H519" s="1">
        <v>1</v>
      </c>
      <c r="I519" s="1">
        <v>1</v>
      </c>
      <c r="J519" s="1">
        <v>0</v>
      </c>
      <c r="K519" s="1">
        <v>0</v>
      </c>
      <c r="L519" s="1">
        <v>130</v>
      </c>
      <c r="M519" s="1">
        <v>20</v>
      </c>
      <c r="N519" s="1">
        <v>0</v>
      </c>
      <c r="P519" s="1" t="s">
        <v>628</v>
      </c>
    </row>
    <row r="520" spans="1:16">
      <c r="A520" s="1">
        <v>2024</v>
      </c>
      <c r="B520" s="1" t="s">
        <v>17</v>
      </c>
      <c r="C520" s="1" t="s">
        <v>1249</v>
      </c>
      <c r="D520" s="1" t="s">
        <v>639</v>
      </c>
      <c r="E520" s="6">
        <v>45324</v>
      </c>
      <c r="F520" s="1" t="s">
        <v>64</v>
      </c>
      <c r="G520" s="1" t="s">
        <v>502</v>
      </c>
      <c r="H520" s="1">
        <v>5</v>
      </c>
      <c r="I520" s="1">
        <v>5</v>
      </c>
      <c r="J520" s="1">
        <v>0</v>
      </c>
      <c r="K520" s="1">
        <v>0</v>
      </c>
      <c r="L520" s="1">
        <v>2200</v>
      </c>
      <c r="M520" s="1">
        <v>276</v>
      </c>
      <c r="N520" s="1">
        <v>0</v>
      </c>
      <c r="P520" s="1" t="s">
        <v>633</v>
      </c>
    </row>
    <row r="521" spans="1:16">
      <c r="A521" s="1">
        <v>2024</v>
      </c>
      <c r="B521" s="1" t="s">
        <v>17</v>
      </c>
      <c r="C521" s="1" t="s">
        <v>1249</v>
      </c>
      <c r="D521" s="1" t="s">
        <v>639</v>
      </c>
      <c r="E521" s="6">
        <v>45324</v>
      </c>
      <c r="F521" s="1" t="s">
        <v>64</v>
      </c>
      <c r="G521" s="1" t="s">
        <v>604</v>
      </c>
      <c r="H521" s="1">
        <v>10</v>
      </c>
      <c r="I521" s="1">
        <v>10</v>
      </c>
      <c r="J521" s="1">
        <v>0</v>
      </c>
      <c r="K521" s="1">
        <v>0</v>
      </c>
      <c r="L521" s="1">
        <v>43575</v>
      </c>
      <c r="M521" s="1">
        <v>540</v>
      </c>
      <c r="N521" s="1">
        <v>0</v>
      </c>
      <c r="P521" s="1" t="s">
        <v>629</v>
      </c>
    </row>
    <row r="522" spans="1:16">
      <c r="A522" s="1">
        <v>2024</v>
      </c>
      <c r="B522" s="1" t="s">
        <v>17</v>
      </c>
      <c r="C522" s="1" t="s">
        <v>1249</v>
      </c>
      <c r="D522" s="1" t="s">
        <v>639</v>
      </c>
      <c r="E522" s="6">
        <v>45324</v>
      </c>
      <c r="F522" s="1" t="s">
        <v>64</v>
      </c>
      <c r="G522" s="1" t="s">
        <v>599</v>
      </c>
      <c r="H522" s="1">
        <v>3</v>
      </c>
      <c r="I522" s="1">
        <v>3</v>
      </c>
      <c r="J522" s="1">
        <v>0</v>
      </c>
      <c r="K522" s="1">
        <v>0</v>
      </c>
      <c r="L522" s="1">
        <v>3972</v>
      </c>
      <c r="M522" s="1">
        <v>177</v>
      </c>
      <c r="N522" s="1">
        <v>0</v>
      </c>
      <c r="P522" s="1" t="s">
        <v>629</v>
      </c>
    </row>
    <row r="523" spans="1:16">
      <c r="A523" s="1">
        <v>2024</v>
      </c>
      <c r="B523" s="1" t="s">
        <v>17</v>
      </c>
      <c r="C523" s="1" t="s">
        <v>1249</v>
      </c>
      <c r="D523" s="1" t="s">
        <v>639</v>
      </c>
      <c r="E523" s="6">
        <v>45324</v>
      </c>
      <c r="F523" s="1" t="s">
        <v>64</v>
      </c>
      <c r="G523" s="1" t="s">
        <v>484</v>
      </c>
      <c r="H523" s="1">
        <v>8</v>
      </c>
      <c r="I523" s="1">
        <v>8</v>
      </c>
      <c r="J523" s="1">
        <v>0</v>
      </c>
      <c r="K523" s="1">
        <v>0</v>
      </c>
      <c r="L523" s="1">
        <v>87000</v>
      </c>
      <c r="M523" s="1">
        <v>530</v>
      </c>
      <c r="N523" s="1">
        <v>0</v>
      </c>
      <c r="P523" s="1" t="s">
        <v>629</v>
      </c>
    </row>
    <row r="524" spans="1:16">
      <c r="A524" s="1">
        <v>2024</v>
      </c>
      <c r="B524" s="1" t="s">
        <v>17</v>
      </c>
      <c r="C524" s="1" t="s">
        <v>1249</v>
      </c>
      <c r="D524" s="1" t="s">
        <v>639</v>
      </c>
      <c r="E524" s="6">
        <v>45324</v>
      </c>
      <c r="F524" s="1" t="s">
        <v>8</v>
      </c>
      <c r="G524" s="1" t="s">
        <v>375</v>
      </c>
      <c r="H524" s="1">
        <v>2</v>
      </c>
      <c r="I524" s="1">
        <v>2</v>
      </c>
      <c r="J524" s="1">
        <v>0</v>
      </c>
      <c r="K524" s="1">
        <v>0</v>
      </c>
      <c r="L524" s="1">
        <v>17893</v>
      </c>
      <c r="M524" s="1">
        <v>183</v>
      </c>
      <c r="N524" s="1">
        <v>0</v>
      </c>
      <c r="P524" s="1" t="s">
        <v>627</v>
      </c>
    </row>
    <row r="525" spans="1:16">
      <c r="A525" s="1">
        <v>2024</v>
      </c>
      <c r="B525" s="1" t="s">
        <v>17</v>
      </c>
      <c r="C525" s="1" t="s">
        <v>1249</v>
      </c>
      <c r="D525" s="1" t="s">
        <v>639</v>
      </c>
      <c r="E525" s="6">
        <v>45324</v>
      </c>
      <c r="F525" s="1" t="s">
        <v>8</v>
      </c>
      <c r="G525" s="1" t="s">
        <v>601</v>
      </c>
      <c r="H525" s="1">
        <v>11</v>
      </c>
      <c r="I525" s="1">
        <v>11</v>
      </c>
      <c r="J525" s="1">
        <v>2</v>
      </c>
      <c r="K525" s="1">
        <v>0</v>
      </c>
      <c r="L525" s="1">
        <v>9665</v>
      </c>
      <c r="M525" s="1">
        <v>578</v>
      </c>
      <c r="N525" s="1">
        <v>8</v>
      </c>
      <c r="P525" s="1" t="s">
        <v>627</v>
      </c>
    </row>
    <row r="526" spans="1:16">
      <c r="A526" s="1">
        <v>2024</v>
      </c>
      <c r="B526" s="1" t="s">
        <v>17</v>
      </c>
      <c r="C526" s="1" t="s">
        <v>1249</v>
      </c>
      <c r="D526" s="1" t="s">
        <v>639</v>
      </c>
      <c r="E526" s="6">
        <v>45324</v>
      </c>
      <c r="F526" s="1" t="s">
        <v>38</v>
      </c>
      <c r="G526" s="1" t="s">
        <v>54</v>
      </c>
      <c r="H526" s="1">
        <v>32</v>
      </c>
      <c r="I526" s="1">
        <v>32</v>
      </c>
      <c r="J526" s="1">
        <v>0</v>
      </c>
      <c r="K526" s="1">
        <v>0</v>
      </c>
      <c r="L526" s="1">
        <v>7785</v>
      </c>
      <c r="M526" s="1">
        <v>929</v>
      </c>
      <c r="N526" s="1">
        <v>0</v>
      </c>
      <c r="P526" s="1" t="s">
        <v>45</v>
      </c>
    </row>
    <row r="527" spans="1:16">
      <c r="A527" s="1">
        <v>2024</v>
      </c>
      <c r="B527" s="1" t="s">
        <v>17</v>
      </c>
      <c r="C527" s="1" t="s">
        <v>1249</v>
      </c>
      <c r="D527" s="1" t="s">
        <v>639</v>
      </c>
      <c r="E527" s="6">
        <v>45324</v>
      </c>
      <c r="F527" s="1" t="s">
        <v>38</v>
      </c>
      <c r="G527" s="1" t="s">
        <v>1194</v>
      </c>
      <c r="H527" s="1">
        <v>18</v>
      </c>
      <c r="I527" s="1">
        <v>18</v>
      </c>
      <c r="J527" s="1">
        <v>0</v>
      </c>
      <c r="K527" s="1">
        <v>0</v>
      </c>
      <c r="L527" s="1">
        <v>21678</v>
      </c>
      <c r="M527" s="1">
        <v>654</v>
      </c>
      <c r="N527" s="1">
        <v>0</v>
      </c>
      <c r="P527" s="1" t="s">
        <v>45</v>
      </c>
    </row>
    <row r="528" spans="1:16">
      <c r="A528" s="1">
        <v>2024</v>
      </c>
      <c r="B528" s="1" t="s">
        <v>17</v>
      </c>
      <c r="C528" s="1" t="s">
        <v>1249</v>
      </c>
      <c r="D528" s="1" t="s">
        <v>1257</v>
      </c>
      <c r="E528" s="6">
        <v>45341</v>
      </c>
      <c r="F528" s="1" t="s">
        <v>64</v>
      </c>
      <c r="G528" s="1" t="s">
        <v>708</v>
      </c>
      <c r="H528" s="1">
        <v>1</v>
      </c>
      <c r="I528" s="1">
        <v>1</v>
      </c>
      <c r="J528" s="1">
        <v>0</v>
      </c>
      <c r="K528" s="1">
        <v>0</v>
      </c>
      <c r="L528" s="1">
        <v>100</v>
      </c>
      <c r="M528" s="1">
        <v>40</v>
      </c>
      <c r="N528" s="1">
        <v>0</v>
      </c>
      <c r="P528" s="1" t="s">
        <v>633</v>
      </c>
    </row>
    <row r="529" spans="1:16">
      <c r="A529" s="1">
        <v>2024</v>
      </c>
      <c r="B529" s="1" t="s">
        <v>17</v>
      </c>
      <c r="C529" s="1" t="s">
        <v>1249</v>
      </c>
      <c r="D529" s="1" t="s">
        <v>1257</v>
      </c>
      <c r="E529" s="6">
        <v>45341</v>
      </c>
      <c r="F529" s="1" t="s">
        <v>64</v>
      </c>
      <c r="G529" s="1" t="s">
        <v>1239</v>
      </c>
      <c r="H529" s="1">
        <v>1</v>
      </c>
      <c r="I529" s="1">
        <v>1</v>
      </c>
      <c r="J529" s="1">
        <v>0</v>
      </c>
      <c r="K529" s="1">
        <v>0</v>
      </c>
      <c r="L529" s="1">
        <v>278</v>
      </c>
      <c r="M529" s="1">
        <v>40</v>
      </c>
      <c r="N529" s="1">
        <v>0</v>
      </c>
      <c r="P529" s="1" t="s">
        <v>629</v>
      </c>
    </row>
    <row r="530" spans="1:16">
      <c r="A530" s="1">
        <v>2024</v>
      </c>
      <c r="B530" s="1" t="s">
        <v>17</v>
      </c>
      <c r="C530" s="1" t="s">
        <v>1249</v>
      </c>
      <c r="D530" s="1" t="s">
        <v>1257</v>
      </c>
      <c r="E530" s="6">
        <v>45341</v>
      </c>
      <c r="F530" s="1" t="s">
        <v>64</v>
      </c>
      <c r="G530" s="1" t="s">
        <v>55</v>
      </c>
      <c r="H530" s="1">
        <v>3</v>
      </c>
      <c r="I530" s="1">
        <v>3</v>
      </c>
      <c r="J530" s="1">
        <v>0</v>
      </c>
      <c r="K530" s="1">
        <v>0</v>
      </c>
      <c r="L530" s="1">
        <v>4153</v>
      </c>
      <c r="M530" s="1">
        <v>147</v>
      </c>
      <c r="N530" s="1">
        <v>0</v>
      </c>
      <c r="P530" s="1" t="s">
        <v>633</v>
      </c>
    </row>
    <row r="531" spans="1:16">
      <c r="A531" s="1">
        <v>2024</v>
      </c>
      <c r="B531" s="1" t="s">
        <v>17</v>
      </c>
      <c r="C531" s="1" t="s">
        <v>1249</v>
      </c>
      <c r="D531" s="1" t="s">
        <v>1257</v>
      </c>
      <c r="E531" s="6">
        <v>45341</v>
      </c>
      <c r="F531" s="1" t="s">
        <v>64</v>
      </c>
      <c r="G531" s="1" t="s">
        <v>60</v>
      </c>
      <c r="H531" s="1">
        <v>3</v>
      </c>
      <c r="I531" s="1">
        <v>3</v>
      </c>
      <c r="J531" s="1">
        <v>0</v>
      </c>
      <c r="K531" s="1">
        <v>0</v>
      </c>
      <c r="L531" s="1">
        <v>1626</v>
      </c>
      <c r="M531" s="1">
        <v>93</v>
      </c>
      <c r="N531" s="1">
        <v>0</v>
      </c>
      <c r="P531" s="1" t="s">
        <v>629</v>
      </c>
    </row>
    <row r="532" spans="1:16">
      <c r="A532" s="1">
        <v>2024</v>
      </c>
      <c r="B532" s="1" t="s">
        <v>17</v>
      </c>
      <c r="C532" s="1" t="s">
        <v>1249</v>
      </c>
      <c r="D532" s="1" t="s">
        <v>1257</v>
      </c>
      <c r="E532" s="6">
        <v>45341</v>
      </c>
      <c r="F532" s="1" t="s">
        <v>64</v>
      </c>
      <c r="G532" s="1" t="s">
        <v>1235</v>
      </c>
      <c r="H532" s="1">
        <v>1</v>
      </c>
      <c r="I532" s="1">
        <v>1</v>
      </c>
      <c r="J532" s="1">
        <v>0</v>
      </c>
      <c r="K532" s="1">
        <v>0</v>
      </c>
      <c r="L532" s="1">
        <v>300</v>
      </c>
      <c r="M532" s="1">
        <v>47</v>
      </c>
      <c r="N532" s="1">
        <v>0</v>
      </c>
      <c r="P532" s="1" t="s">
        <v>628</v>
      </c>
    </row>
    <row r="533" spans="1:16">
      <c r="A533" s="1">
        <v>2024</v>
      </c>
      <c r="B533" s="1" t="s">
        <v>17</v>
      </c>
      <c r="C533" s="1" t="s">
        <v>1249</v>
      </c>
      <c r="D533" s="1" t="s">
        <v>1257</v>
      </c>
      <c r="E533" s="6">
        <v>45341</v>
      </c>
      <c r="F533" s="1" t="s">
        <v>64</v>
      </c>
      <c r="G533" s="1" t="s">
        <v>517</v>
      </c>
      <c r="H533" s="1">
        <v>1</v>
      </c>
      <c r="I533" s="1">
        <v>1</v>
      </c>
      <c r="J533" s="1">
        <v>0</v>
      </c>
      <c r="K533" s="1">
        <v>0</v>
      </c>
      <c r="L533" s="1">
        <v>235</v>
      </c>
      <c r="M533" s="1">
        <v>20</v>
      </c>
      <c r="N533" s="1">
        <v>0</v>
      </c>
      <c r="P533" s="1" t="s">
        <v>629</v>
      </c>
    </row>
    <row r="534" spans="1:16">
      <c r="A534" s="1">
        <v>2024</v>
      </c>
      <c r="B534" s="1" t="s">
        <v>17</v>
      </c>
      <c r="C534" s="1" t="s">
        <v>1249</v>
      </c>
      <c r="D534" s="1" t="s">
        <v>1257</v>
      </c>
      <c r="E534" s="6">
        <v>45341</v>
      </c>
      <c r="F534" s="1" t="s">
        <v>64</v>
      </c>
      <c r="G534" s="1" t="s">
        <v>58</v>
      </c>
      <c r="H534" s="1">
        <v>3</v>
      </c>
      <c r="I534" s="1">
        <v>3</v>
      </c>
      <c r="J534" s="1">
        <v>0</v>
      </c>
      <c r="K534" s="1">
        <v>0</v>
      </c>
      <c r="L534" s="1">
        <v>6893</v>
      </c>
      <c r="M534" s="1">
        <v>141</v>
      </c>
      <c r="N534" s="1">
        <v>0</v>
      </c>
      <c r="P534" s="1" t="s">
        <v>629</v>
      </c>
    </row>
    <row r="535" spans="1:16">
      <c r="A535" s="1">
        <v>2024</v>
      </c>
      <c r="B535" s="1" t="s">
        <v>17</v>
      </c>
      <c r="C535" s="1" t="s">
        <v>1249</v>
      </c>
      <c r="D535" s="1" t="s">
        <v>1257</v>
      </c>
      <c r="E535" s="6">
        <v>45341</v>
      </c>
      <c r="F535" s="1" t="s">
        <v>64</v>
      </c>
      <c r="G535" s="1" t="s">
        <v>515</v>
      </c>
      <c r="H535" s="1">
        <v>6</v>
      </c>
      <c r="I535" s="1">
        <v>6</v>
      </c>
      <c r="J535" s="1">
        <v>0</v>
      </c>
      <c r="K535" s="1">
        <v>0</v>
      </c>
      <c r="L535" s="1">
        <v>52402</v>
      </c>
      <c r="M535" s="1">
        <v>554</v>
      </c>
      <c r="N535" s="1">
        <v>0</v>
      </c>
      <c r="P535" s="1" t="s">
        <v>629</v>
      </c>
    </row>
    <row r="536" spans="1:16">
      <c r="A536" s="1">
        <v>2024</v>
      </c>
      <c r="B536" s="1" t="s">
        <v>17</v>
      </c>
      <c r="C536" s="1" t="s">
        <v>1249</v>
      </c>
      <c r="D536" s="1" t="s">
        <v>1257</v>
      </c>
      <c r="E536" s="6">
        <v>45341</v>
      </c>
      <c r="F536" s="1" t="s">
        <v>64</v>
      </c>
      <c r="G536" s="1" t="s">
        <v>505</v>
      </c>
      <c r="H536" s="1">
        <v>3</v>
      </c>
      <c r="I536" s="1">
        <v>3</v>
      </c>
      <c r="J536" s="1">
        <v>0</v>
      </c>
      <c r="K536" s="1">
        <v>0</v>
      </c>
      <c r="L536" s="1">
        <v>1590</v>
      </c>
      <c r="M536" s="1">
        <v>141</v>
      </c>
      <c r="N536" s="1">
        <v>0</v>
      </c>
      <c r="P536" s="1" t="s">
        <v>628</v>
      </c>
    </row>
    <row r="537" spans="1:16">
      <c r="A537" s="1">
        <v>2024</v>
      </c>
      <c r="B537" s="1" t="s">
        <v>17</v>
      </c>
      <c r="C537" s="1" t="s">
        <v>1249</v>
      </c>
      <c r="D537" s="1" t="s">
        <v>1257</v>
      </c>
      <c r="E537" s="6">
        <v>45341</v>
      </c>
      <c r="F537" s="1" t="s">
        <v>64</v>
      </c>
      <c r="G537" s="1" t="s">
        <v>602</v>
      </c>
      <c r="H537" s="1">
        <v>2</v>
      </c>
      <c r="I537" s="1">
        <v>2</v>
      </c>
      <c r="J537" s="1">
        <v>0</v>
      </c>
      <c r="K537" s="1">
        <v>0</v>
      </c>
      <c r="L537" s="1">
        <v>7132</v>
      </c>
      <c r="M537" s="1">
        <v>159</v>
      </c>
      <c r="N537" s="1">
        <v>0</v>
      </c>
      <c r="P537" s="1" t="s">
        <v>628</v>
      </c>
    </row>
    <row r="538" spans="1:16">
      <c r="A538" s="1">
        <v>2024</v>
      </c>
      <c r="B538" s="1" t="s">
        <v>17</v>
      </c>
      <c r="C538" s="1" t="s">
        <v>1249</v>
      </c>
      <c r="D538" s="1" t="s">
        <v>1257</v>
      </c>
      <c r="E538" s="6">
        <v>45341</v>
      </c>
      <c r="F538" s="1" t="s">
        <v>64</v>
      </c>
      <c r="G538" s="1" t="s">
        <v>502</v>
      </c>
      <c r="H538" s="1">
        <v>4</v>
      </c>
      <c r="I538" s="1">
        <v>4</v>
      </c>
      <c r="J538" s="1">
        <v>0</v>
      </c>
      <c r="K538" s="1">
        <v>0</v>
      </c>
      <c r="L538" s="1">
        <v>6965</v>
      </c>
      <c r="M538" s="1">
        <v>407</v>
      </c>
      <c r="N538" s="1">
        <v>0</v>
      </c>
      <c r="P538" s="1" t="s">
        <v>633</v>
      </c>
    </row>
    <row r="539" spans="1:16">
      <c r="A539" s="1">
        <v>2024</v>
      </c>
      <c r="B539" s="1" t="s">
        <v>17</v>
      </c>
      <c r="C539" s="1" t="s">
        <v>1249</v>
      </c>
      <c r="D539" s="1" t="s">
        <v>1257</v>
      </c>
      <c r="E539" s="6">
        <v>45341</v>
      </c>
      <c r="F539" s="1" t="s">
        <v>64</v>
      </c>
      <c r="G539" s="1" t="s">
        <v>528</v>
      </c>
      <c r="H539" s="1">
        <v>2</v>
      </c>
      <c r="I539" s="1">
        <v>2</v>
      </c>
      <c r="J539" s="1">
        <v>0</v>
      </c>
      <c r="K539" s="1">
        <v>0</v>
      </c>
      <c r="L539" s="1">
        <v>147</v>
      </c>
      <c r="M539" s="1">
        <v>57</v>
      </c>
      <c r="N539" s="1">
        <v>0</v>
      </c>
      <c r="P539" s="1" t="s">
        <v>628</v>
      </c>
    </row>
    <row r="540" spans="1:16">
      <c r="A540" s="1">
        <v>2024</v>
      </c>
      <c r="B540" s="1" t="s">
        <v>17</v>
      </c>
      <c r="C540" s="1" t="s">
        <v>1249</v>
      </c>
      <c r="D540" s="1" t="s">
        <v>1257</v>
      </c>
      <c r="E540" s="6">
        <v>45341</v>
      </c>
      <c r="F540" s="1" t="s">
        <v>64</v>
      </c>
      <c r="G540" s="1" t="s">
        <v>484</v>
      </c>
      <c r="H540" s="1">
        <v>15</v>
      </c>
      <c r="I540" s="1">
        <v>15</v>
      </c>
      <c r="J540" s="1">
        <v>0</v>
      </c>
      <c r="K540" s="1">
        <v>0</v>
      </c>
      <c r="L540" s="1">
        <v>142553</v>
      </c>
      <c r="M540" s="1">
        <v>928</v>
      </c>
      <c r="N540" s="1">
        <v>0</v>
      </c>
      <c r="P540" s="1" t="s">
        <v>629</v>
      </c>
    </row>
    <row r="541" spans="1:16">
      <c r="A541" s="1">
        <v>2024</v>
      </c>
      <c r="B541" s="1" t="s">
        <v>17</v>
      </c>
      <c r="C541" s="1" t="s">
        <v>1249</v>
      </c>
      <c r="D541" s="1" t="s">
        <v>1257</v>
      </c>
      <c r="E541" s="6">
        <v>45341</v>
      </c>
      <c r="F541" s="1" t="s">
        <v>38</v>
      </c>
      <c r="G541" s="1" t="s">
        <v>54</v>
      </c>
      <c r="H541" s="1">
        <v>20</v>
      </c>
      <c r="I541" s="1">
        <v>20</v>
      </c>
      <c r="J541" s="1">
        <v>0</v>
      </c>
      <c r="K541" s="1">
        <v>0</v>
      </c>
      <c r="L541" s="1">
        <v>17524</v>
      </c>
      <c r="M541" s="1">
        <v>576</v>
      </c>
      <c r="N541" s="1">
        <v>0</v>
      </c>
      <c r="P541" s="1" t="s">
        <v>45</v>
      </c>
    </row>
    <row r="542" spans="1:16">
      <c r="A542" s="1">
        <v>2024</v>
      </c>
      <c r="B542" s="1" t="s">
        <v>17</v>
      </c>
      <c r="C542" s="1" t="s">
        <v>1249</v>
      </c>
      <c r="D542" s="1" t="s">
        <v>1257</v>
      </c>
      <c r="E542" s="6">
        <v>45341</v>
      </c>
      <c r="F542" s="1" t="s">
        <v>38</v>
      </c>
      <c r="G542" s="1" t="s">
        <v>1194</v>
      </c>
      <c r="H542" s="1">
        <v>15</v>
      </c>
      <c r="I542" s="1">
        <v>15</v>
      </c>
      <c r="J542" s="1">
        <v>0</v>
      </c>
      <c r="K542" s="1">
        <v>0</v>
      </c>
      <c r="L542" s="1">
        <v>8820</v>
      </c>
      <c r="M542" s="1">
        <v>496</v>
      </c>
      <c r="N542" s="1">
        <v>0</v>
      </c>
      <c r="P542" s="1" t="s">
        <v>45</v>
      </c>
    </row>
    <row r="543" spans="1:16">
      <c r="A543" s="1">
        <v>2024</v>
      </c>
      <c r="B543" s="1" t="s">
        <v>17</v>
      </c>
      <c r="C543" s="1" t="s">
        <v>1249</v>
      </c>
      <c r="D543" s="1" t="s">
        <v>1257</v>
      </c>
      <c r="E543" s="6">
        <v>45342</v>
      </c>
      <c r="F543" s="1" t="s">
        <v>64</v>
      </c>
      <c r="G543" s="1" t="s">
        <v>708</v>
      </c>
      <c r="H543" s="1">
        <v>2</v>
      </c>
      <c r="I543" s="1">
        <v>2</v>
      </c>
      <c r="J543" s="1">
        <v>0</v>
      </c>
      <c r="K543" s="1">
        <v>0</v>
      </c>
      <c r="L543" s="1">
        <v>518</v>
      </c>
      <c r="M543" s="1">
        <v>60</v>
      </c>
      <c r="N543" s="1">
        <v>0</v>
      </c>
      <c r="P543" s="1" t="s">
        <v>633</v>
      </c>
    </row>
    <row r="544" spans="1:16">
      <c r="A544" s="1">
        <v>2024</v>
      </c>
      <c r="B544" s="1" t="s">
        <v>17</v>
      </c>
      <c r="C544" s="1" t="s">
        <v>1249</v>
      </c>
      <c r="D544" s="1" t="s">
        <v>1257</v>
      </c>
      <c r="E544" s="6">
        <v>45342</v>
      </c>
      <c r="F544" s="1" t="s">
        <v>64</v>
      </c>
      <c r="G544" s="1" t="s">
        <v>517</v>
      </c>
      <c r="H544" s="1">
        <v>8</v>
      </c>
      <c r="I544" s="1">
        <v>8</v>
      </c>
      <c r="J544" s="1">
        <v>0</v>
      </c>
      <c r="K544" s="1">
        <v>0</v>
      </c>
      <c r="L544" s="1">
        <v>5630</v>
      </c>
      <c r="M544" s="1">
        <v>349</v>
      </c>
      <c r="N544" s="1">
        <v>0</v>
      </c>
      <c r="P544" s="1" t="s">
        <v>629</v>
      </c>
    </row>
    <row r="545" spans="1:16">
      <c r="A545" s="1">
        <v>2024</v>
      </c>
      <c r="B545" s="1" t="s">
        <v>17</v>
      </c>
      <c r="C545" s="1" t="s">
        <v>1249</v>
      </c>
      <c r="D545" s="1" t="s">
        <v>1257</v>
      </c>
      <c r="E545" s="6">
        <v>45342</v>
      </c>
      <c r="F545" s="1" t="s">
        <v>64</v>
      </c>
      <c r="G545" s="1" t="s">
        <v>62</v>
      </c>
      <c r="H545" s="1">
        <v>6</v>
      </c>
      <c r="I545" s="1">
        <v>6</v>
      </c>
      <c r="J545" s="1">
        <v>0</v>
      </c>
      <c r="K545" s="1">
        <v>0</v>
      </c>
      <c r="L545" s="1">
        <v>2831</v>
      </c>
      <c r="M545" s="1">
        <v>200</v>
      </c>
      <c r="N545" s="1">
        <v>0</v>
      </c>
      <c r="P545" s="1" t="s">
        <v>629</v>
      </c>
    </row>
    <row r="546" spans="1:16">
      <c r="A546" s="1">
        <v>2024</v>
      </c>
      <c r="B546" s="1" t="s">
        <v>17</v>
      </c>
      <c r="C546" s="1" t="s">
        <v>1249</v>
      </c>
      <c r="D546" s="1" t="s">
        <v>1257</v>
      </c>
      <c r="E546" s="6">
        <v>45342</v>
      </c>
      <c r="F546" s="1" t="s">
        <v>64</v>
      </c>
      <c r="G546" s="1" t="s">
        <v>58</v>
      </c>
      <c r="H546" s="1">
        <v>3</v>
      </c>
      <c r="I546" s="1">
        <v>3</v>
      </c>
      <c r="J546" s="1">
        <v>0</v>
      </c>
      <c r="K546" s="1">
        <v>0</v>
      </c>
      <c r="L546" s="1">
        <v>1736</v>
      </c>
      <c r="M546" s="1">
        <v>113</v>
      </c>
      <c r="N546" s="1">
        <v>0</v>
      </c>
      <c r="P546" s="1" t="s">
        <v>629</v>
      </c>
    </row>
    <row r="547" spans="1:16">
      <c r="A547" s="1">
        <v>2024</v>
      </c>
      <c r="B547" s="1" t="s">
        <v>17</v>
      </c>
      <c r="C547" s="1" t="s">
        <v>1249</v>
      </c>
      <c r="D547" s="1" t="s">
        <v>1257</v>
      </c>
      <c r="E547" s="6">
        <v>45342</v>
      </c>
      <c r="F547" s="1" t="s">
        <v>64</v>
      </c>
      <c r="G547" s="1" t="s">
        <v>625</v>
      </c>
      <c r="H547" s="1">
        <v>2</v>
      </c>
      <c r="I547" s="1">
        <v>2</v>
      </c>
      <c r="J547" s="1">
        <v>0</v>
      </c>
      <c r="K547" s="1">
        <v>0</v>
      </c>
      <c r="L547" s="1">
        <v>244</v>
      </c>
      <c r="M547" s="1">
        <v>60</v>
      </c>
      <c r="N547" s="1">
        <v>0</v>
      </c>
      <c r="P547" s="1" t="s">
        <v>627</v>
      </c>
    </row>
    <row r="548" spans="1:16">
      <c r="A548" s="1">
        <v>2024</v>
      </c>
      <c r="B548" s="1" t="s">
        <v>17</v>
      </c>
      <c r="C548" s="1" t="s">
        <v>1249</v>
      </c>
      <c r="D548" s="1" t="s">
        <v>1257</v>
      </c>
      <c r="E548" s="6">
        <v>45342</v>
      </c>
      <c r="F548" s="1" t="s">
        <v>64</v>
      </c>
      <c r="G548" s="1" t="s">
        <v>1253</v>
      </c>
      <c r="H548" s="1">
        <v>1</v>
      </c>
      <c r="I548" s="1">
        <v>1</v>
      </c>
      <c r="J548" s="1">
        <v>0</v>
      </c>
      <c r="K548" s="1">
        <v>0</v>
      </c>
      <c r="L548" s="1">
        <v>1008</v>
      </c>
      <c r="M548" s="1">
        <v>47</v>
      </c>
      <c r="N548" s="1">
        <v>0</v>
      </c>
      <c r="P548" s="1" t="s">
        <v>629</v>
      </c>
    </row>
    <row r="549" spans="1:16">
      <c r="A549" s="1">
        <v>2024</v>
      </c>
      <c r="B549" s="1" t="s">
        <v>17</v>
      </c>
      <c r="C549" s="1" t="s">
        <v>1249</v>
      </c>
      <c r="D549" s="1" t="s">
        <v>1257</v>
      </c>
      <c r="E549" s="6">
        <v>45342</v>
      </c>
      <c r="F549" s="1" t="s">
        <v>64</v>
      </c>
      <c r="G549" s="1" t="s">
        <v>505</v>
      </c>
      <c r="H549" s="1">
        <v>2</v>
      </c>
      <c r="I549" s="1">
        <v>2</v>
      </c>
      <c r="J549" s="1">
        <v>0</v>
      </c>
      <c r="K549" s="1">
        <v>0</v>
      </c>
      <c r="L549" s="1">
        <v>36</v>
      </c>
      <c r="M549" s="1">
        <v>32</v>
      </c>
      <c r="N549" s="1">
        <v>0</v>
      </c>
      <c r="P549" s="1" t="s">
        <v>628</v>
      </c>
    </row>
    <row r="550" spans="1:16">
      <c r="A550" s="1">
        <v>2024</v>
      </c>
      <c r="B550" s="1" t="s">
        <v>17</v>
      </c>
      <c r="C550" s="1" t="s">
        <v>1249</v>
      </c>
      <c r="D550" s="1" t="s">
        <v>1257</v>
      </c>
      <c r="E550" s="6">
        <v>45342</v>
      </c>
      <c r="F550" s="1" t="s">
        <v>64</v>
      </c>
      <c r="G550" s="1" t="s">
        <v>602</v>
      </c>
      <c r="H550" s="1">
        <v>2</v>
      </c>
      <c r="I550" s="1">
        <v>2</v>
      </c>
      <c r="J550" s="1">
        <v>0</v>
      </c>
      <c r="K550" s="1">
        <v>0</v>
      </c>
      <c r="L550" s="1">
        <v>3850</v>
      </c>
      <c r="M550" s="1">
        <v>108</v>
      </c>
      <c r="N550" s="1">
        <v>0</v>
      </c>
      <c r="P550" s="1" t="s">
        <v>628</v>
      </c>
    </row>
    <row r="551" spans="1:16">
      <c r="A551" s="1">
        <v>2024</v>
      </c>
      <c r="B551" s="1" t="s">
        <v>17</v>
      </c>
      <c r="C551" s="1" t="s">
        <v>1249</v>
      </c>
      <c r="D551" s="1" t="s">
        <v>1257</v>
      </c>
      <c r="E551" s="6">
        <v>45342</v>
      </c>
      <c r="F551" s="1" t="s">
        <v>64</v>
      </c>
      <c r="G551" s="1" t="s">
        <v>483</v>
      </c>
      <c r="H551" s="1">
        <v>1</v>
      </c>
      <c r="I551" s="1">
        <v>1</v>
      </c>
      <c r="J551" s="1">
        <v>0</v>
      </c>
      <c r="K551" s="1">
        <v>0</v>
      </c>
      <c r="L551" s="1">
        <v>1320</v>
      </c>
      <c r="M551" s="1">
        <v>161</v>
      </c>
      <c r="N551" s="1">
        <v>0</v>
      </c>
      <c r="P551" s="1" t="s">
        <v>629</v>
      </c>
    </row>
    <row r="552" spans="1:16">
      <c r="A552" s="1">
        <v>2024</v>
      </c>
      <c r="B552" s="1" t="s">
        <v>17</v>
      </c>
      <c r="C552" s="1" t="s">
        <v>1249</v>
      </c>
      <c r="D552" s="1" t="s">
        <v>1257</v>
      </c>
      <c r="E552" s="6">
        <v>45342</v>
      </c>
      <c r="F552" s="1" t="s">
        <v>64</v>
      </c>
      <c r="G552" s="1" t="s">
        <v>502</v>
      </c>
      <c r="H552" s="1">
        <v>1</v>
      </c>
      <c r="I552" s="1">
        <v>1</v>
      </c>
      <c r="J552" s="1">
        <v>0</v>
      </c>
      <c r="K552" s="1">
        <v>0</v>
      </c>
      <c r="L552" s="1">
        <v>3637</v>
      </c>
      <c r="M552" s="1">
        <v>106</v>
      </c>
      <c r="N552" s="1">
        <v>0</v>
      </c>
      <c r="P552" s="1" t="s">
        <v>633</v>
      </c>
    </row>
    <row r="553" spans="1:16">
      <c r="A553" s="1">
        <v>2024</v>
      </c>
      <c r="B553" s="1" t="s">
        <v>17</v>
      </c>
      <c r="C553" s="1" t="s">
        <v>1249</v>
      </c>
      <c r="D553" s="1" t="s">
        <v>1257</v>
      </c>
      <c r="E553" s="6">
        <v>45342</v>
      </c>
      <c r="F553" s="1" t="s">
        <v>64</v>
      </c>
      <c r="G553" s="1" t="s">
        <v>484</v>
      </c>
      <c r="H553" s="1">
        <v>24</v>
      </c>
      <c r="I553" s="1">
        <v>24</v>
      </c>
      <c r="J553" s="1">
        <v>0</v>
      </c>
      <c r="K553" s="1">
        <v>0</v>
      </c>
      <c r="L553" s="1">
        <v>328428</v>
      </c>
      <c r="M553" s="1">
        <v>2151</v>
      </c>
      <c r="N553" s="1">
        <v>0</v>
      </c>
      <c r="P553" s="1" t="s">
        <v>629</v>
      </c>
    </row>
    <row r="554" spans="1:16">
      <c r="A554" s="1">
        <v>2024</v>
      </c>
      <c r="B554" s="1" t="s">
        <v>17</v>
      </c>
      <c r="C554" s="1" t="s">
        <v>1249</v>
      </c>
      <c r="D554" s="1" t="s">
        <v>1257</v>
      </c>
      <c r="E554" s="6">
        <v>45342</v>
      </c>
      <c r="F554" s="1" t="s">
        <v>64</v>
      </c>
      <c r="G554" s="1" t="s">
        <v>619</v>
      </c>
      <c r="H554" s="1">
        <v>1</v>
      </c>
      <c r="I554" s="1">
        <v>1</v>
      </c>
      <c r="J554" s="1">
        <v>0</v>
      </c>
      <c r="K554" s="1">
        <v>0</v>
      </c>
      <c r="L554" s="1">
        <v>30</v>
      </c>
      <c r="M554" s="1">
        <v>20</v>
      </c>
      <c r="N554" s="1">
        <v>0</v>
      </c>
      <c r="P554" s="1" t="s">
        <v>629</v>
      </c>
    </row>
    <row r="555" spans="1:16">
      <c r="A555" s="1">
        <v>2024</v>
      </c>
      <c r="B555" s="1" t="s">
        <v>17</v>
      </c>
      <c r="C555" s="1" t="s">
        <v>1249</v>
      </c>
      <c r="D555" s="1" t="s">
        <v>1257</v>
      </c>
      <c r="E555" s="6">
        <v>45342</v>
      </c>
      <c r="F555" s="1" t="s">
        <v>64</v>
      </c>
      <c r="G555" s="1" t="s">
        <v>57</v>
      </c>
      <c r="H555" s="1">
        <v>1</v>
      </c>
      <c r="I555" s="1">
        <v>1</v>
      </c>
      <c r="J555" s="1">
        <v>0</v>
      </c>
      <c r="K555" s="1">
        <v>0</v>
      </c>
      <c r="L555" s="1">
        <v>277</v>
      </c>
      <c r="M555" s="1">
        <v>40</v>
      </c>
      <c r="N555" s="1">
        <v>0</v>
      </c>
      <c r="P555" s="1" t="s">
        <v>628</v>
      </c>
    </row>
    <row r="556" spans="1:16">
      <c r="A556" s="1">
        <v>2024</v>
      </c>
      <c r="B556" s="1" t="s">
        <v>17</v>
      </c>
      <c r="C556" s="1" t="s">
        <v>1249</v>
      </c>
      <c r="D556" s="1" t="s">
        <v>1257</v>
      </c>
      <c r="E556" s="6">
        <v>45342</v>
      </c>
      <c r="F556" s="1" t="s">
        <v>64</v>
      </c>
      <c r="G556" s="1" t="s">
        <v>59</v>
      </c>
      <c r="H556" s="1">
        <v>1</v>
      </c>
      <c r="I556" s="1">
        <v>1</v>
      </c>
      <c r="J556" s="1">
        <v>0</v>
      </c>
      <c r="K556" s="1">
        <v>0</v>
      </c>
      <c r="L556" s="1">
        <v>933</v>
      </c>
      <c r="M556" s="1">
        <v>47</v>
      </c>
      <c r="N556" s="1">
        <v>0</v>
      </c>
      <c r="P556" s="1" t="s">
        <v>633</v>
      </c>
    </row>
    <row r="557" spans="1:16">
      <c r="A557" s="1">
        <v>2024</v>
      </c>
      <c r="B557" s="1" t="s">
        <v>17</v>
      </c>
      <c r="C557" s="1" t="s">
        <v>1249</v>
      </c>
      <c r="D557" s="1" t="s">
        <v>1257</v>
      </c>
      <c r="E557" s="6">
        <v>45342</v>
      </c>
      <c r="F557" s="1" t="s">
        <v>64</v>
      </c>
      <c r="G557" s="1" t="s">
        <v>537</v>
      </c>
      <c r="H557" s="1">
        <v>3</v>
      </c>
      <c r="I557" s="1">
        <v>3</v>
      </c>
      <c r="J557" s="1">
        <v>0</v>
      </c>
      <c r="K557" s="1">
        <v>0</v>
      </c>
      <c r="L557" s="1">
        <v>3000</v>
      </c>
      <c r="M557" s="1">
        <v>282</v>
      </c>
      <c r="N557" s="1">
        <v>0</v>
      </c>
      <c r="P557" s="1" t="s">
        <v>632</v>
      </c>
    </row>
    <row r="558" spans="1:16">
      <c r="A558" s="1">
        <v>2024</v>
      </c>
      <c r="B558" s="1" t="s">
        <v>17</v>
      </c>
      <c r="C558" s="1" t="s">
        <v>1249</v>
      </c>
      <c r="D558" s="1" t="s">
        <v>1257</v>
      </c>
      <c r="E558" s="6">
        <v>45342</v>
      </c>
      <c r="F558" s="1" t="s">
        <v>64</v>
      </c>
      <c r="G558" s="1" t="s">
        <v>600</v>
      </c>
      <c r="H558" s="1">
        <v>1</v>
      </c>
      <c r="I558" s="1">
        <v>1</v>
      </c>
      <c r="J558" s="1">
        <v>0</v>
      </c>
      <c r="K558" s="1">
        <v>0</v>
      </c>
      <c r="L558" s="1">
        <v>3840</v>
      </c>
      <c r="M558" s="1">
        <v>68</v>
      </c>
      <c r="N558" s="1">
        <v>0</v>
      </c>
      <c r="P558" s="1" t="s">
        <v>630</v>
      </c>
    </row>
    <row r="559" spans="1:16">
      <c r="A559" s="1">
        <v>2024</v>
      </c>
      <c r="B559" s="1" t="s">
        <v>17</v>
      </c>
      <c r="C559" s="1" t="s">
        <v>1249</v>
      </c>
      <c r="D559" s="1" t="s">
        <v>1257</v>
      </c>
      <c r="E559" s="6">
        <v>45342</v>
      </c>
      <c r="F559" s="1" t="s">
        <v>8</v>
      </c>
      <c r="G559" s="1" t="s">
        <v>601</v>
      </c>
      <c r="H559" s="1">
        <v>14</v>
      </c>
      <c r="I559" s="1">
        <v>14</v>
      </c>
      <c r="J559" s="1">
        <v>1</v>
      </c>
      <c r="K559" s="1">
        <v>0</v>
      </c>
      <c r="L559" s="1">
        <v>11518</v>
      </c>
      <c r="M559" s="1">
        <v>809</v>
      </c>
      <c r="N559" s="1">
        <v>8</v>
      </c>
      <c r="P559" s="1" t="s">
        <v>627</v>
      </c>
    </row>
    <row r="560" spans="1:16">
      <c r="A560" s="1">
        <v>2024</v>
      </c>
      <c r="B560" s="1" t="s">
        <v>17</v>
      </c>
      <c r="C560" s="1" t="s">
        <v>1249</v>
      </c>
      <c r="D560" s="1" t="s">
        <v>1257</v>
      </c>
      <c r="E560" s="6">
        <v>45342</v>
      </c>
      <c r="F560" s="1" t="s">
        <v>38</v>
      </c>
      <c r="G560" s="1" t="s">
        <v>54</v>
      </c>
      <c r="H560" s="1">
        <v>29</v>
      </c>
      <c r="I560" s="1">
        <v>29</v>
      </c>
      <c r="J560" s="1">
        <v>1</v>
      </c>
      <c r="K560" s="1">
        <v>0</v>
      </c>
      <c r="L560" s="1">
        <v>15558</v>
      </c>
      <c r="M560" s="1">
        <v>986</v>
      </c>
      <c r="N560" s="1">
        <v>8</v>
      </c>
      <c r="P560" s="1" t="s">
        <v>45</v>
      </c>
    </row>
    <row r="561" spans="1:16">
      <c r="A561" s="1">
        <v>2024</v>
      </c>
      <c r="B561" s="1" t="s">
        <v>17</v>
      </c>
      <c r="C561" s="1" t="s">
        <v>1249</v>
      </c>
      <c r="D561" s="1" t="s">
        <v>1257</v>
      </c>
      <c r="E561" s="6">
        <v>45342</v>
      </c>
      <c r="F561" s="1" t="s">
        <v>38</v>
      </c>
      <c r="G561" s="1" t="s">
        <v>1194</v>
      </c>
      <c r="H561" s="1">
        <v>8</v>
      </c>
      <c r="I561" s="1">
        <v>8</v>
      </c>
      <c r="J561" s="1">
        <v>0</v>
      </c>
      <c r="K561" s="1">
        <v>0</v>
      </c>
      <c r="L561" s="1">
        <v>181</v>
      </c>
      <c r="M561" s="1">
        <v>110</v>
      </c>
      <c r="N561" s="1">
        <v>0</v>
      </c>
      <c r="P561" s="1" t="s">
        <v>45</v>
      </c>
    </row>
    <row r="562" spans="1:16">
      <c r="A562" s="1">
        <v>2024</v>
      </c>
      <c r="B562" s="1" t="s">
        <v>17</v>
      </c>
      <c r="C562" s="1" t="s">
        <v>1249</v>
      </c>
      <c r="D562" s="1" t="s">
        <v>1257</v>
      </c>
      <c r="E562" s="6">
        <v>45342</v>
      </c>
      <c r="F562" s="1" t="s">
        <v>38</v>
      </c>
      <c r="G562" s="1" t="s">
        <v>1192</v>
      </c>
      <c r="H562" s="1">
        <v>1</v>
      </c>
      <c r="I562" s="1">
        <v>1</v>
      </c>
      <c r="J562" s="1">
        <v>0</v>
      </c>
      <c r="K562" s="1">
        <v>0</v>
      </c>
      <c r="L562" s="1">
        <v>1874</v>
      </c>
      <c r="M562" s="1">
        <v>47</v>
      </c>
      <c r="N562" s="1">
        <v>0</v>
      </c>
      <c r="P562" s="1" t="s">
        <v>45</v>
      </c>
    </row>
    <row r="563" spans="1:16">
      <c r="A563" s="1">
        <v>2024</v>
      </c>
      <c r="B563" s="1" t="s">
        <v>17</v>
      </c>
      <c r="C563" s="1" t="s">
        <v>1249</v>
      </c>
      <c r="D563" s="1" t="s">
        <v>1257</v>
      </c>
      <c r="E563" s="6">
        <v>45342</v>
      </c>
      <c r="F563" s="1" t="s">
        <v>38</v>
      </c>
      <c r="G563" s="1" t="s">
        <v>1258</v>
      </c>
      <c r="H563" s="1">
        <v>2</v>
      </c>
      <c r="I563" s="1">
        <v>2</v>
      </c>
      <c r="J563" s="1">
        <v>0</v>
      </c>
      <c r="K563" s="1">
        <v>0</v>
      </c>
      <c r="L563" s="1">
        <v>14896</v>
      </c>
      <c r="M563" s="1">
        <v>124</v>
      </c>
      <c r="N563" s="1">
        <v>0</v>
      </c>
      <c r="P563" s="1" t="s">
        <v>45</v>
      </c>
    </row>
    <row r="564" spans="1:16">
      <c r="A564" s="1">
        <v>2024</v>
      </c>
      <c r="B564" s="1" t="s">
        <v>17</v>
      </c>
      <c r="C564" s="1" t="s">
        <v>1249</v>
      </c>
      <c r="D564" s="1" t="s">
        <v>1257</v>
      </c>
      <c r="E564" s="6">
        <v>45343</v>
      </c>
      <c r="F564" s="1" t="s">
        <v>64</v>
      </c>
      <c r="G564" s="1" t="s">
        <v>708</v>
      </c>
      <c r="H564" s="1">
        <v>8</v>
      </c>
      <c r="I564" s="1">
        <v>8</v>
      </c>
      <c r="J564" s="1">
        <v>0</v>
      </c>
      <c r="K564" s="1">
        <v>0</v>
      </c>
      <c r="L564" s="1">
        <v>2017</v>
      </c>
      <c r="M564" s="1">
        <v>253</v>
      </c>
      <c r="N564" s="1">
        <v>0</v>
      </c>
      <c r="P564" s="1" t="s">
        <v>633</v>
      </c>
    </row>
    <row r="565" spans="1:16">
      <c r="A565" s="1">
        <v>2024</v>
      </c>
      <c r="B565" s="1" t="s">
        <v>17</v>
      </c>
      <c r="C565" s="1" t="s">
        <v>1249</v>
      </c>
      <c r="D565" s="1" t="s">
        <v>1257</v>
      </c>
      <c r="E565" s="6">
        <v>45343</v>
      </c>
      <c r="F565" s="1" t="s">
        <v>64</v>
      </c>
      <c r="G565" s="1" t="s">
        <v>55</v>
      </c>
      <c r="H565" s="1">
        <v>5</v>
      </c>
      <c r="I565" s="1">
        <v>5</v>
      </c>
      <c r="J565" s="1">
        <v>1</v>
      </c>
      <c r="K565" s="1">
        <v>0</v>
      </c>
      <c r="L565" s="1">
        <v>268</v>
      </c>
      <c r="M565" s="1">
        <v>100</v>
      </c>
      <c r="N565" s="1">
        <v>2</v>
      </c>
      <c r="P565" s="1" t="s">
        <v>633</v>
      </c>
    </row>
    <row r="566" spans="1:16">
      <c r="A566" s="1">
        <v>2024</v>
      </c>
      <c r="B566" s="1" t="s">
        <v>17</v>
      </c>
      <c r="C566" s="1" t="s">
        <v>1249</v>
      </c>
      <c r="D566" s="1" t="s">
        <v>1257</v>
      </c>
      <c r="E566" s="6">
        <v>45343</v>
      </c>
      <c r="F566" s="1" t="s">
        <v>64</v>
      </c>
      <c r="G566" s="1" t="s">
        <v>444</v>
      </c>
      <c r="H566" s="1">
        <v>1</v>
      </c>
      <c r="I566" s="1">
        <v>1</v>
      </c>
      <c r="J566" s="1">
        <v>0</v>
      </c>
      <c r="K566" s="1">
        <v>0</v>
      </c>
      <c r="L566" s="1">
        <v>100000</v>
      </c>
      <c r="M566" s="1">
        <v>96</v>
      </c>
      <c r="N566" s="1">
        <v>0</v>
      </c>
      <c r="P566" s="1" t="s">
        <v>633</v>
      </c>
    </row>
    <row r="567" spans="1:16">
      <c r="A567" s="1">
        <v>2024</v>
      </c>
      <c r="B567" s="1" t="s">
        <v>17</v>
      </c>
      <c r="C567" s="1" t="s">
        <v>1249</v>
      </c>
      <c r="D567" s="1" t="s">
        <v>1257</v>
      </c>
      <c r="E567" s="6">
        <v>45343</v>
      </c>
      <c r="F567" s="1" t="s">
        <v>64</v>
      </c>
      <c r="G567" s="1" t="s">
        <v>62</v>
      </c>
      <c r="H567" s="1">
        <v>1</v>
      </c>
      <c r="I567" s="1">
        <v>1</v>
      </c>
      <c r="J567" s="1">
        <v>0</v>
      </c>
      <c r="K567" s="1">
        <v>0</v>
      </c>
      <c r="L567" s="1">
        <v>4254</v>
      </c>
      <c r="M567" s="1">
        <v>68</v>
      </c>
      <c r="N567" s="1">
        <v>0</v>
      </c>
      <c r="P567" s="1" t="s">
        <v>629</v>
      </c>
    </row>
    <row r="568" spans="1:16">
      <c r="A568" s="1">
        <v>2024</v>
      </c>
      <c r="B568" s="1" t="s">
        <v>17</v>
      </c>
      <c r="C568" s="1" t="s">
        <v>1249</v>
      </c>
      <c r="D568" s="1" t="s">
        <v>1257</v>
      </c>
      <c r="E568" s="6">
        <v>45343</v>
      </c>
      <c r="F568" s="1" t="s">
        <v>64</v>
      </c>
      <c r="G568" s="1" t="s">
        <v>625</v>
      </c>
      <c r="H568" s="1">
        <v>4</v>
      </c>
      <c r="I568" s="1">
        <v>4</v>
      </c>
      <c r="J568" s="1">
        <v>0</v>
      </c>
      <c r="K568" s="1">
        <v>0</v>
      </c>
      <c r="L568" s="1">
        <v>1450</v>
      </c>
      <c r="M568" s="1">
        <v>151</v>
      </c>
      <c r="N568" s="1">
        <v>0</v>
      </c>
      <c r="P568" s="1" t="s">
        <v>627</v>
      </c>
    </row>
    <row r="569" spans="1:16">
      <c r="A569" s="1">
        <v>2024</v>
      </c>
      <c r="B569" s="1" t="s">
        <v>17</v>
      </c>
      <c r="C569" s="1" t="s">
        <v>1249</v>
      </c>
      <c r="D569" s="1" t="s">
        <v>1257</v>
      </c>
      <c r="E569" s="6">
        <v>45343</v>
      </c>
      <c r="F569" s="1" t="s">
        <v>64</v>
      </c>
      <c r="G569" s="1" t="s">
        <v>602</v>
      </c>
      <c r="H569" s="1">
        <v>7</v>
      </c>
      <c r="I569" s="1">
        <v>7</v>
      </c>
      <c r="J569" s="1">
        <v>0</v>
      </c>
      <c r="K569" s="1">
        <v>0</v>
      </c>
      <c r="L569" s="1">
        <v>82438</v>
      </c>
      <c r="M569" s="1">
        <v>1254</v>
      </c>
      <c r="N569" s="1">
        <v>0</v>
      </c>
      <c r="P569" s="1" t="s">
        <v>628</v>
      </c>
    </row>
    <row r="570" spans="1:16">
      <c r="A570" s="1">
        <v>2024</v>
      </c>
      <c r="B570" s="1" t="s">
        <v>17</v>
      </c>
      <c r="C570" s="1" t="s">
        <v>1249</v>
      </c>
      <c r="D570" s="1" t="s">
        <v>1257</v>
      </c>
      <c r="E570" s="6">
        <v>45343</v>
      </c>
      <c r="F570" s="1" t="s">
        <v>64</v>
      </c>
      <c r="G570" s="1" t="s">
        <v>604</v>
      </c>
      <c r="H570" s="1">
        <v>1</v>
      </c>
      <c r="I570" s="1">
        <v>1</v>
      </c>
      <c r="J570" s="1">
        <v>1</v>
      </c>
      <c r="K570" s="1">
        <v>0</v>
      </c>
      <c r="L570" s="1">
        <v>245</v>
      </c>
      <c r="M570" s="1">
        <v>20</v>
      </c>
      <c r="N570" s="1">
        <v>3</v>
      </c>
      <c r="P570" s="1" t="s">
        <v>629</v>
      </c>
    </row>
    <row r="571" spans="1:16">
      <c r="A571" s="1">
        <v>2024</v>
      </c>
      <c r="B571" s="1" t="s">
        <v>17</v>
      </c>
      <c r="C571" s="1" t="s">
        <v>1249</v>
      </c>
      <c r="D571" s="1" t="s">
        <v>1257</v>
      </c>
      <c r="E571" s="6">
        <v>45343</v>
      </c>
      <c r="F571" s="1" t="s">
        <v>64</v>
      </c>
      <c r="G571" s="1" t="s">
        <v>484</v>
      </c>
      <c r="H571" s="1">
        <v>28</v>
      </c>
      <c r="I571" s="1">
        <v>28</v>
      </c>
      <c r="J571" s="1">
        <v>0</v>
      </c>
      <c r="K571" s="1">
        <v>0</v>
      </c>
      <c r="L571" s="1">
        <v>138717</v>
      </c>
      <c r="M571" s="1">
        <v>1717</v>
      </c>
      <c r="N571" s="1">
        <v>0</v>
      </c>
      <c r="P571" s="1" t="s">
        <v>629</v>
      </c>
    </row>
    <row r="572" spans="1:16">
      <c r="A572" s="1">
        <v>2024</v>
      </c>
      <c r="B572" s="1" t="s">
        <v>17</v>
      </c>
      <c r="C572" s="1" t="s">
        <v>1249</v>
      </c>
      <c r="D572" s="1" t="s">
        <v>1257</v>
      </c>
      <c r="E572" s="6">
        <v>45343</v>
      </c>
      <c r="F572" s="1" t="s">
        <v>64</v>
      </c>
      <c r="G572" s="1" t="s">
        <v>57</v>
      </c>
      <c r="H572" s="1">
        <v>10</v>
      </c>
      <c r="I572" s="1">
        <v>10</v>
      </c>
      <c r="J572" s="1">
        <v>0</v>
      </c>
      <c r="K572" s="1">
        <v>0</v>
      </c>
      <c r="L572" s="1">
        <v>9351</v>
      </c>
      <c r="M572" s="1">
        <v>807</v>
      </c>
      <c r="N572" s="1">
        <v>0</v>
      </c>
      <c r="P572" s="1" t="s">
        <v>628</v>
      </c>
    </row>
    <row r="573" spans="1:16">
      <c r="A573" s="1">
        <v>2024</v>
      </c>
      <c r="B573" s="1" t="s">
        <v>17</v>
      </c>
      <c r="C573" s="1" t="s">
        <v>1249</v>
      </c>
      <c r="D573" s="1" t="s">
        <v>1257</v>
      </c>
      <c r="E573" s="6">
        <v>45343</v>
      </c>
      <c r="F573" s="1" t="s">
        <v>8</v>
      </c>
      <c r="G573" s="1" t="s">
        <v>375</v>
      </c>
      <c r="H573" s="1">
        <v>1</v>
      </c>
      <c r="I573" s="1">
        <v>1</v>
      </c>
      <c r="J573" s="1">
        <v>0</v>
      </c>
      <c r="K573" s="1">
        <v>0</v>
      </c>
      <c r="L573" s="1">
        <v>10554</v>
      </c>
      <c r="M573" s="1">
        <v>136</v>
      </c>
      <c r="N573" s="1">
        <v>0</v>
      </c>
      <c r="P573" s="1" t="s">
        <v>627</v>
      </c>
    </row>
    <row r="574" spans="1:16">
      <c r="A574" s="1">
        <v>2024</v>
      </c>
      <c r="B574" s="1" t="s">
        <v>17</v>
      </c>
      <c r="C574" s="1" t="s">
        <v>1249</v>
      </c>
      <c r="D574" s="1" t="s">
        <v>1257</v>
      </c>
      <c r="E574" s="6">
        <v>45343</v>
      </c>
      <c r="F574" s="1" t="s">
        <v>8</v>
      </c>
      <c r="G574" s="1" t="s">
        <v>601</v>
      </c>
      <c r="H574" s="1">
        <v>13</v>
      </c>
      <c r="I574" s="1">
        <v>13</v>
      </c>
      <c r="J574" s="1">
        <v>0</v>
      </c>
      <c r="K574" s="1">
        <v>0</v>
      </c>
      <c r="L574" s="1">
        <v>21954</v>
      </c>
      <c r="M574" s="1">
        <v>947</v>
      </c>
      <c r="N574" s="1">
        <v>0</v>
      </c>
      <c r="P574" s="1" t="s">
        <v>627</v>
      </c>
    </row>
    <row r="575" spans="1:16">
      <c r="A575" s="1">
        <v>2024</v>
      </c>
      <c r="B575" s="1" t="s">
        <v>17</v>
      </c>
      <c r="C575" s="1" t="s">
        <v>1249</v>
      </c>
      <c r="D575" s="1" t="s">
        <v>1257</v>
      </c>
      <c r="E575" s="6">
        <v>45343</v>
      </c>
      <c r="F575" s="1" t="s">
        <v>38</v>
      </c>
      <c r="G575" s="1" t="s">
        <v>54</v>
      </c>
      <c r="H575" s="1">
        <v>30</v>
      </c>
      <c r="I575" s="1">
        <v>30</v>
      </c>
      <c r="J575" s="1">
        <v>1</v>
      </c>
      <c r="K575" s="1">
        <v>0</v>
      </c>
      <c r="L575" s="1">
        <v>7689</v>
      </c>
      <c r="M575" s="1">
        <v>800</v>
      </c>
      <c r="N575" s="1">
        <v>3</v>
      </c>
      <c r="P575" s="1" t="s">
        <v>45</v>
      </c>
    </row>
    <row r="576" spans="1:16">
      <c r="A576" s="1">
        <v>2024</v>
      </c>
      <c r="B576" s="1" t="s">
        <v>17</v>
      </c>
      <c r="C576" s="1" t="s">
        <v>1249</v>
      </c>
      <c r="D576" s="1" t="s">
        <v>1257</v>
      </c>
      <c r="E576" s="6">
        <v>45343</v>
      </c>
      <c r="F576" s="1" t="s">
        <v>38</v>
      </c>
      <c r="G576" s="1" t="s">
        <v>1194</v>
      </c>
      <c r="H576" s="1">
        <v>10</v>
      </c>
      <c r="I576" s="1">
        <v>10</v>
      </c>
      <c r="J576" s="1">
        <v>0</v>
      </c>
      <c r="K576" s="1">
        <v>0</v>
      </c>
      <c r="L576" s="1">
        <v>2100</v>
      </c>
      <c r="M576" s="1">
        <v>254</v>
      </c>
      <c r="N576" s="1">
        <v>0</v>
      </c>
      <c r="P576" s="1" t="s">
        <v>45</v>
      </c>
    </row>
    <row r="577" spans="1:16">
      <c r="A577" s="1">
        <v>2024</v>
      </c>
      <c r="B577" s="1" t="s">
        <v>17</v>
      </c>
      <c r="C577" s="1" t="s">
        <v>1249</v>
      </c>
      <c r="D577" s="1" t="s">
        <v>1257</v>
      </c>
      <c r="E577" s="6">
        <v>45343</v>
      </c>
      <c r="F577" s="1" t="s">
        <v>38</v>
      </c>
      <c r="G577" s="1" t="s">
        <v>1192</v>
      </c>
      <c r="H577" s="1">
        <v>5</v>
      </c>
      <c r="I577" s="1">
        <v>5</v>
      </c>
      <c r="J577" s="1">
        <v>0</v>
      </c>
      <c r="K577" s="1">
        <v>0</v>
      </c>
      <c r="L577" s="1">
        <v>11239</v>
      </c>
      <c r="M577" s="1">
        <v>334</v>
      </c>
      <c r="N577" s="1">
        <v>0</v>
      </c>
      <c r="P577" s="1" t="s">
        <v>45</v>
      </c>
    </row>
    <row r="578" spans="1:16">
      <c r="A578" s="1">
        <v>2024</v>
      </c>
      <c r="B578" s="1" t="s">
        <v>17</v>
      </c>
      <c r="C578" s="1" t="s">
        <v>1249</v>
      </c>
      <c r="D578" s="1" t="s">
        <v>1257</v>
      </c>
      <c r="E578" s="6">
        <v>45344</v>
      </c>
      <c r="F578" s="1" t="s">
        <v>64</v>
      </c>
      <c r="G578" s="8" t="s">
        <v>708</v>
      </c>
      <c r="H578" s="1">
        <v>4</v>
      </c>
      <c r="I578" s="1">
        <v>4</v>
      </c>
      <c r="J578" s="1">
        <v>0</v>
      </c>
      <c r="K578" s="1">
        <v>0</v>
      </c>
      <c r="L578" s="1">
        <v>1427</v>
      </c>
      <c r="M578" s="1">
        <v>167</v>
      </c>
      <c r="N578" s="1">
        <v>0</v>
      </c>
      <c r="P578" s="1" t="s">
        <v>633</v>
      </c>
    </row>
    <row r="579" spans="1:16">
      <c r="A579" s="1">
        <v>2024</v>
      </c>
      <c r="B579" s="1" t="s">
        <v>17</v>
      </c>
      <c r="C579" s="1" t="s">
        <v>1249</v>
      </c>
      <c r="D579" s="1" t="s">
        <v>1257</v>
      </c>
      <c r="E579" s="6">
        <v>45344</v>
      </c>
      <c r="F579" s="1" t="s">
        <v>64</v>
      </c>
      <c r="G579" s="1" t="s">
        <v>603</v>
      </c>
      <c r="H579" s="1">
        <v>10</v>
      </c>
      <c r="I579" s="1">
        <v>10</v>
      </c>
      <c r="J579" s="1">
        <v>0</v>
      </c>
      <c r="K579" s="1">
        <v>0</v>
      </c>
      <c r="L579" s="1">
        <v>103748</v>
      </c>
      <c r="M579" s="1">
        <v>1530</v>
      </c>
      <c r="N579" s="1">
        <v>0</v>
      </c>
      <c r="P579" s="1" t="s">
        <v>629</v>
      </c>
    </row>
    <row r="580" spans="1:16">
      <c r="A580" s="1">
        <v>2024</v>
      </c>
      <c r="B580" s="1" t="s">
        <v>17</v>
      </c>
      <c r="C580" s="1" t="s">
        <v>1249</v>
      </c>
      <c r="D580" s="1" t="s">
        <v>1257</v>
      </c>
      <c r="E580" s="6">
        <v>45344</v>
      </c>
      <c r="F580" s="1" t="s">
        <v>64</v>
      </c>
      <c r="G580" s="1" t="s">
        <v>55</v>
      </c>
      <c r="H580" s="1">
        <v>6</v>
      </c>
      <c r="I580" s="1">
        <v>6</v>
      </c>
      <c r="J580" s="1">
        <v>0</v>
      </c>
      <c r="K580" s="1">
        <v>0</v>
      </c>
      <c r="L580" s="1">
        <v>3798</v>
      </c>
      <c r="M580" s="1">
        <v>188</v>
      </c>
      <c r="N580" s="1">
        <v>0</v>
      </c>
      <c r="P580" s="1" t="s">
        <v>633</v>
      </c>
    </row>
    <row r="581" spans="1:16">
      <c r="A581" s="1">
        <v>2024</v>
      </c>
      <c r="B581" s="1" t="s">
        <v>17</v>
      </c>
      <c r="C581" s="1" t="s">
        <v>1249</v>
      </c>
      <c r="D581" s="1" t="s">
        <v>1257</v>
      </c>
      <c r="E581" s="6">
        <v>45344</v>
      </c>
      <c r="F581" s="1" t="s">
        <v>64</v>
      </c>
      <c r="G581" s="1" t="s">
        <v>625</v>
      </c>
      <c r="H581" s="1">
        <v>2</v>
      </c>
      <c r="I581" s="1">
        <v>2</v>
      </c>
      <c r="J581" s="1">
        <v>0</v>
      </c>
      <c r="K581" s="1">
        <v>0</v>
      </c>
      <c r="L581" s="1">
        <v>870</v>
      </c>
      <c r="M581" s="1">
        <v>155</v>
      </c>
      <c r="N581" s="1">
        <v>0</v>
      </c>
      <c r="P581" s="1" t="s">
        <v>627</v>
      </c>
    </row>
    <row r="582" spans="1:16">
      <c r="A582" s="1">
        <v>2024</v>
      </c>
      <c r="B582" s="1" t="s">
        <v>17</v>
      </c>
      <c r="C582" s="1" t="s">
        <v>1249</v>
      </c>
      <c r="D582" s="1" t="s">
        <v>1257</v>
      </c>
      <c r="E582" s="6">
        <v>45344</v>
      </c>
      <c r="F582" s="1" t="s">
        <v>64</v>
      </c>
      <c r="G582" s="1" t="s">
        <v>602</v>
      </c>
      <c r="H582" s="1">
        <v>3</v>
      </c>
      <c r="I582" s="1">
        <v>3</v>
      </c>
      <c r="J582" s="1">
        <v>0</v>
      </c>
      <c r="K582" s="1">
        <v>0</v>
      </c>
      <c r="L582" s="1">
        <v>26338</v>
      </c>
      <c r="M582" s="1">
        <v>813</v>
      </c>
      <c r="N582" s="1">
        <v>0</v>
      </c>
      <c r="P582" s="1" t="s">
        <v>628</v>
      </c>
    </row>
    <row r="583" spans="1:16">
      <c r="A583" s="1">
        <v>2024</v>
      </c>
      <c r="B583" s="1" t="s">
        <v>17</v>
      </c>
      <c r="C583" s="1" t="s">
        <v>1249</v>
      </c>
      <c r="D583" s="1" t="s">
        <v>1257</v>
      </c>
      <c r="E583" s="6">
        <v>45344</v>
      </c>
      <c r="F583" s="1" t="s">
        <v>64</v>
      </c>
      <c r="G583" s="1" t="s">
        <v>502</v>
      </c>
      <c r="H583" s="1">
        <v>7</v>
      </c>
      <c r="I583" s="1">
        <v>7</v>
      </c>
      <c r="J583" s="1">
        <v>0</v>
      </c>
      <c r="K583" s="1">
        <v>0</v>
      </c>
      <c r="L583" s="1">
        <v>49963</v>
      </c>
      <c r="M583" s="1">
        <v>851</v>
      </c>
      <c r="N583" s="1">
        <v>0</v>
      </c>
      <c r="P583" s="1" t="s">
        <v>633</v>
      </c>
    </row>
    <row r="584" spans="1:16">
      <c r="A584" s="1">
        <v>2024</v>
      </c>
      <c r="B584" s="1" t="s">
        <v>17</v>
      </c>
      <c r="C584" s="1" t="s">
        <v>1249</v>
      </c>
      <c r="D584" s="1" t="s">
        <v>1257</v>
      </c>
      <c r="E584" s="6">
        <v>45344</v>
      </c>
      <c r="F584" s="1" t="s">
        <v>64</v>
      </c>
      <c r="G584" s="1" t="s">
        <v>599</v>
      </c>
      <c r="H584" s="1">
        <v>1</v>
      </c>
      <c r="I584" s="1">
        <v>1</v>
      </c>
      <c r="J584" s="1">
        <v>0</v>
      </c>
      <c r="K584" s="1">
        <v>0</v>
      </c>
      <c r="L584" s="1">
        <v>11</v>
      </c>
      <c r="M584" s="1">
        <v>11</v>
      </c>
      <c r="N584" s="1">
        <v>0</v>
      </c>
      <c r="P584" s="1" t="s">
        <v>629</v>
      </c>
    </row>
    <row r="585" spans="1:16">
      <c r="A585" s="1">
        <v>2024</v>
      </c>
      <c r="B585" s="1" t="s">
        <v>17</v>
      </c>
      <c r="C585" s="1" t="s">
        <v>1249</v>
      </c>
      <c r="D585" s="1" t="s">
        <v>1257</v>
      </c>
      <c r="E585" s="6">
        <v>45344</v>
      </c>
      <c r="F585" s="1" t="s">
        <v>64</v>
      </c>
      <c r="G585" s="1" t="s">
        <v>484</v>
      </c>
      <c r="H585" s="1">
        <v>22</v>
      </c>
      <c r="I585" s="1">
        <v>22</v>
      </c>
      <c r="J585" s="1">
        <v>0</v>
      </c>
      <c r="K585" s="1">
        <v>0</v>
      </c>
      <c r="L585" s="1">
        <v>313764</v>
      </c>
      <c r="M585" s="1">
        <v>2183</v>
      </c>
      <c r="N585" s="1">
        <v>0</v>
      </c>
      <c r="P585" s="1" t="s">
        <v>629</v>
      </c>
    </row>
    <row r="586" spans="1:16">
      <c r="A586" s="1">
        <v>2024</v>
      </c>
      <c r="B586" s="1" t="s">
        <v>17</v>
      </c>
      <c r="C586" s="1" t="s">
        <v>1249</v>
      </c>
      <c r="D586" s="1" t="s">
        <v>1257</v>
      </c>
      <c r="E586" s="6">
        <v>45344</v>
      </c>
      <c r="F586" s="1" t="s">
        <v>64</v>
      </c>
      <c r="G586" s="1" t="s">
        <v>600</v>
      </c>
      <c r="H586" s="1">
        <v>2</v>
      </c>
      <c r="I586" s="1">
        <v>2</v>
      </c>
      <c r="J586" s="1">
        <v>0</v>
      </c>
      <c r="K586" s="1">
        <v>0</v>
      </c>
      <c r="L586" s="1">
        <v>10933</v>
      </c>
      <c r="M586" s="1">
        <v>121</v>
      </c>
      <c r="N586" s="1">
        <v>0</v>
      </c>
      <c r="P586" s="1" t="s">
        <v>630</v>
      </c>
    </row>
    <row r="587" spans="1:16">
      <c r="A587" s="1">
        <v>2024</v>
      </c>
      <c r="B587" s="1" t="s">
        <v>17</v>
      </c>
      <c r="C587" s="1" t="s">
        <v>1249</v>
      </c>
      <c r="D587" s="1" t="s">
        <v>1257</v>
      </c>
      <c r="E587" s="6">
        <v>45344</v>
      </c>
      <c r="F587" s="1" t="s">
        <v>8</v>
      </c>
      <c r="G587" s="1" t="s">
        <v>375</v>
      </c>
      <c r="H587" s="1">
        <v>1</v>
      </c>
      <c r="I587" s="1">
        <v>1</v>
      </c>
      <c r="J587" s="1">
        <v>0</v>
      </c>
      <c r="K587" s="1">
        <v>0</v>
      </c>
      <c r="L587" s="1">
        <v>1890</v>
      </c>
      <c r="M587" s="1">
        <v>73</v>
      </c>
      <c r="N587" s="1">
        <v>0</v>
      </c>
      <c r="P587" s="1" t="s">
        <v>627</v>
      </c>
    </row>
    <row r="588" spans="1:16">
      <c r="A588" s="1">
        <v>2024</v>
      </c>
      <c r="B588" s="1" t="s">
        <v>17</v>
      </c>
      <c r="C588" s="1" t="s">
        <v>1249</v>
      </c>
      <c r="D588" s="1" t="s">
        <v>1257</v>
      </c>
      <c r="E588" s="6">
        <v>45344</v>
      </c>
      <c r="F588" s="1" t="s">
        <v>8</v>
      </c>
      <c r="G588" s="1" t="s">
        <v>601</v>
      </c>
      <c r="H588" s="1">
        <v>13</v>
      </c>
      <c r="I588" s="1">
        <v>13</v>
      </c>
      <c r="J588" s="1">
        <v>0</v>
      </c>
      <c r="K588" s="1">
        <v>0</v>
      </c>
      <c r="L588" s="1">
        <v>22440</v>
      </c>
      <c r="M588" s="1">
        <v>1004</v>
      </c>
      <c r="N588" s="1">
        <v>0</v>
      </c>
      <c r="P588" s="1" t="s">
        <v>627</v>
      </c>
    </row>
    <row r="589" spans="1:16">
      <c r="A589" s="1">
        <v>2024</v>
      </c>
      <c r="B589" s="1" t="s">
        <v>17</v>
      </c>
      <c r="C589" s="1" t="s">
        <v>1249</v>
      </c>
      <c r="D589" s="1" t="s">
        <v>1257</v>
      </c>
      <c r="E589" s="6">
        <v>45344</v>
      </c>
      <c r="F589" s="1" t="s">
        <v>38</v>
      </c>
      <c r="G589" s="1" t="s">
        <v>54</v>
      </c>
      <c r="H589" s="1">
        <v>37</v>
      </c>
      <c r="I589" s="1">
        <v>37</v>
      </c>
      <c r="J589" s="1">
        <v>1</v>
      </c>
      <c r="K589" s="1">
        <v>0</v>
      </c>
      <c r="L589" s="1">
        <v>20212</v>
      </c>
      <c r="M589" s="1">
        <v>913</v>
      </c>
      <c r="N589" s="1">
        <v>7</v>
      </c>
      <c r="P589" s="1" t="s">
        <v>45</v>
      </c>
    </row>
    <row r="590" spans="1:16">
      <c r="A590" s="1">
        <v>2024</v>
      </c>
      <c r="B590" s="1" t="s">
        <v>17</v>
      </c>
      <c r="C590" s="1" t="s">
        <v>1249</v>
      </c>
      <c r="D590" s="1" t="s">
        <v>1257</v>
      </c>
      <c r="E590" s="6">
        <v>45344</v>
      </c>
      <c r="F590" s="1" t="s">
        <v>38</v>
      </c>
      <c r="G590" s="1" t="s">
        <v>1194</v>
      </c>
      <c r="H590" s="1">
        <v>12</v>
      </c>
      <c r="I590" s="1">
        <v>12</v>
      </c>
      <c r="J590" s="1">
        <v>2</v>
      </c>
      <c r="K590" s="1">
        <v>0</v>
      </c>
      <c r="L590" s="1">
        <v>2433</v>
      </c>
      <c r="M590" s="1">
        <v>290</v>
      </c>
      <c r="N590" s="1">
        <v>4</v>
      </c>
      <c r="P590" s="1" t="s">
        <v>45</v>
      </c>
    </row>
    <row r="591" spans="1:16">
      <c r="A591" s="1">
        <v>2024</v>
      </c>
      <c r="B591" s="1" t="s">
        <v>17</v>
      </c>
      <c r="C591" s="1" t="s">
        <v>1249</v>
      </c>
      <c r="D591" s="1" t="s">
        <v>1257</v>
      </c>
      <c r="E591" s="6">
        <v>45344</v>
      </c>
      <c r="F591" s="1" t="s">
        <v>38</v>
      </c>
      <c r="G591" s="1" t="s">
        <v>611</v>
      </c>
      <c r="H591" s="1">
        <v>1</v>
      </c>
      <c r="I591" s="1">
        <v>1</v>
      </c>
      <c r="J591" s="1">
        <v>0</v>
      </c>
      <c r="K591" s="1">
        <v>0</v>
      </c>
      <c r="L591" s="1">
        <v>171</v>
      </c>
      <c r="M591" s="1">
        <v>0</v>
      </c>
      <c r="N591" s="1">
        <v>0</v>
      </c>
      <c r="P591" s="1" t="s">
        <v>45</v>
      </c>
    </row>
    <row r="592" spans="1:16">
      <c r="A592" s="1">
        <v>2024</v>
      </c>
      <c r="B592" s="1" t="s">
        <v>17</v>
      </c>
      <c r="C592" s="1" t="s">
        <v>1249</v>
      </c>
      <c r="D592" s="1" t="s">
        <v>1257</v>
      </c>
      <c r="E592" s="6">
        <v>45345</v>
      </c>
      <c r="F592" s="1" t="s">
        <v>64</v>
      </c>
      <c r="G592" s="1" t="s">
        <v>613</v>
      </c>
      <c r="H592" s="1">
        <v>3</v>
      </c>
      <c r="I592" s="1">
        <v>3</v>
      </c>
      <c r="J592" s="1">
        <v>0</v>
      </c>
      <c r="K592" s="1">
        <v>0</v>
      </c>
      <c r="L592" s="1">
        <v>244</v>
      </c>
      <c r="M592" s="1">
        <v>60</v>
      </c>
      <c r="N592" s="1">
        <v>0</v>
      </c>
      <c r="P592" s="1" t="s">
        <v>632</v>
      </c>
    </row>
    <row r="593" spans="1:16">
      <c r="A593" s="1">
        <v>2024</v>
      </c>
      <c r="B593" s="1" t="s">
        <v>17</v>
      </c>
      <c r="C593" s="1" t="s">
        <v>1249</v>
      </c>
      <c r="D593" s="1" t="s">
        <v>1257</v>
      </c>
      <c r="E593" s="6">
        <v>45345</v>
      </c>
      <c r="F593" s="1" t="s">
        <v>64</v>
      </c>
      <c r="G593" s="8" t="s">
        <v>55</v>
      </c>
      <c r="H593" s="1">
        <v>9</v>
      </c>
      <c r="I593" s="1">
        <v>9</v>
      </c>
      <c r="J593" s="1">
        <v>0</v>
      </c>
      <c r="K593" s="1">
        <v>0</v>
      </c>
      <c r="L593" s="1">
        <v>450</v>
      </c>
      <c r="M593" s="1">
        <v>180</v>
      </c>
      <c r="N593" s="1">
        <v>0</v>
      </c>
      <c r="P593" s="1" t="s">
        <v>633</v>
      </c>
    </row>
    <row r="594" spans="1:16">
      <c r="A594" s="1">
        <v>2024</v>
      </c>
      <c r="B594" s="1" t="s">
        <v>17</v>
      </c>
      <c r="C594" s="1" t="s">
        <v>1249</v>
      </c>
      <c r="D594" s="1" t="s">
        <v>1257</v>
      </c>
      <c r="E594" s="6">
        <v>45345</v>
      </c>
      <c r="F594" s="1" t="s">
        <v>64</v>
      </c>
      <c r="G594" s="1" t="s">
        <v>56</v>
      </c>
      <c r="H594" s="1">
        <v>1</v>
      </c>
      <c r="I594" s="1">
        <v>1</v>
      </c>
      <c r="J594" s="1">
        <v>0</v>
      </c>
      <c r="K594" s="1">
        <v>0</v>
      </c>
      <c r="L594" s="1">
        <v>1501</v>
      </c>
      <c r="M594" s="1">
        <v>53</v>
      </c>
      <c r="N594" s="1">
        <v>0</v>
      </c>
      <c r="P594" s="1" t="s">
        <v>628</v>
      </c>
    </row>
    <row r="595" spans="1:16">
      <c r="A595" s="1">
        <v>2024</v>
      </c>
      <c r="B595" s="1" t="s">
        <v>17</v>
      </c>
      <c r="C595" s="1" t="s">
        <v>1249</v>
      </c>
      <c r="D595" s="1" t="s">
        <v>1257</v>
      </c>
      <c r="E595" s="6">
        <v>45345</v>
      </c>
      <c r="F595" s="1" t="s">
        <v>64</v>
      </c>
      <c r="G595" s="1" t="s">
        <v>1251</v>
      </c>
      <c r="H595" s="1">
        <v>1</v>
      </c>
      <c r="I595" s="1">
        <v>1</v>
      </c>
      <c r="J595" s="1">
        <v>0</v>
      </c>
      <c r="K595" s="1">
        <v>0</v>
      </c>
      <c r="L595" s="1">
        <v>10</v>
      </c>
      <c r="M595" s="1">
        <v>10</v>
      </c>
      <c r="N595" s="1">
        <v>0</v>
      </c>
      <c r="P595" s="1" t="s">
        <v>632</v>
      </c>
    </row>
    <row r="596" spans="1:16">
      <c r="A596" s="1">
        <v>2024</v>
      </c>
      <c r="B596" s="1" t="s">
        <v>17</v>
      </c>
      <c r="C596" s="1" t="s">
        <v>1249</v>
      </c>
      <c r="D596" s="1" t="s">
        <v>1257</v>
      </c>
      <c r="E596" s="6">
        <v>45345</v>
      </c>
      <c r="F596" s="1" t="s">
        <v>64</v>
      </c>
      <c r="G596" s="1" t="s">
        <v>62</v>
      </c>
      <c r="H596" s="1">
        <v>1</v>
      </c>
      <c r="I596" s="1">
        <v>1</v>
      </c>
      <c r="J596" s="1">
        <v>0</v>
      </c>
      <c r="K596" s="1">
        <v>0</v>
      </c>
      <c r="L596" s="1">
        <v>9638</v>
      </c>
      <c r="M596" s="1">
        <v>68</v>
      </c>
      <c r="N596" s="1">
        <v>0</v>
      </c>
      <c r="P596" s="1" t="s">
        <v>629</v>
      </c>
    </row>
    <row r="597" spans="1:16">
      <c r="A597" s="1">
        <v>2024</v>
      </c>
      <c r="B597" s="1" t="s">
        <v>17</v>
      </c>
      <c r="C597" s="1" t="s">
        <v>1249</v>
      </c>
      <c r="D597" s="1" t="s">
        <v>1257</v>
      </c>
      <c r="E597" s="6">
        <v>45345</v>
      </c>
      <c r="F597" s="1" t="s">
        <v>64</v>
      </c>
      <c r="G597" s="1" t="s">
        <v>58</v>
      </c>
      <c r="H597" s="1">
        <v>12</v>
      </c>
      <c r="I597" s="1">
        <v>12</v>
      </c>
      <c r="J597" s="1">
        <v>1</v>
      </c>
      <c r="K597" s="1">
        <v>0</v>
      </c>
      <c r="L597" s="1">
        <v>13220</v>
      </c>
      <c r="M597" s="1">
        <v>781</v>
      </c>
      <c r="N597" s="1">
        <v>20</v>
      </c>
      <c r="P597" s="1" t="s">
        <v>629</v>
      </c>
    </row>
    <row r="598" spans="1:16">
      <c r="A598" s="1">
        <v>2024</v>
      </c>
      <c r="B598" s="1" t="s">
        <v>17</v>
      </c>
      <c r="C598" s="1" t="s">
        <v>1249</v>
      </c>
      <c r="D598" s="1" t="s">
        <v>1257</v>
      </c>
      <c r="E598" s="6">
        <v>45345</v>
      </c>
      <c r="F598" s="1" t="s">
        <v>64</v>
      </c>
      <c r="G598" s="1" t="s">
        <v>515</v>
      </c>
      <c r="H598" s="1">
        <v>1</v>
      </c>
      <c r="I598" s="1">
        <v>1</v>
      </c>
      <c r="J598" s="1">
        <v>0</v>
      </c>
      <c r="K598" s="1">
        <v>0</v>
      </c>
      <c r="L598" s="1">
        <v>158</v>
      </c>
      <c r="M598" s="1">
        <v>20</v>
      </c>
      <c r="N598" s="1">
        <v>0</v>
      </c>
      <c r="P598" s="1" t="s">
        <v>629</v>
      </c>
    </row>
    <row r="599" spans="1:16">
      <c r="A599" s="1">
        <v>2024</v>
      </c>
      <c r="B599" s="1" t="s">
        <v>17</v>
      </c>
      <c r="C599" s="1" t="s">
        <v>1249</v>
      </c>
      <c r="D599" s="1" t="s">
        <v>1257</v>
      </c>
      <c r="E599" s="6">
        <v>45345</v>
      </c>
      <c r="F599" s="1" t="s">
        <v>64</v>
      </c>
      <c r="G599" s="1" t="s">
        <v>625</v>
      </c>
      <c r="H599" s="1">
        <v>9</v>
      </c>
      <c r="I599" s="1">
        <v>9</v>
      </c>
      <c r="J599" s="1">
        <v>0</v>
      </c>
      <c r="K599" s="1">
        <v>0</v>
      </c>
      <c r="L599" s="1">
        <v>3897</v>
      </c>
      <c r="M599" s="1">
        <v>294</v>
      </c>
      <c r="N599" s="1">
        <v>0</v>
      </c>
      <c r="P599" s="1" t="s">
        <v>627</v>
      </c>
    </row>
    <row r="600" spans="1:16">
      <c r="A600" s="1">
        <v>2024</v>
      </c>
      <c r="B600" s="1" t="s">
        <v>17</v>
      </c>
      <c r="C600" s="1" t="s">
        <v>1249</v>
      </c>
      <c r="D600" s="1" t="s">
        <v>1257</v>
      </c>
      <c r="E600" s="6">
        <v>45345</v>
      </c>
      <c r="F600" s="1" t="s">
        <v>64</v>
      </c>
      <c r="G600" s="1" t="s">
        <v>484</v>
      </c>
      <c r="H600" s="1">
        <v>15</v>
      </c>
      <c r="I600" s="1">
        <v>15</v>
      </c>
      <c r="J600" s="1">
        <v>0</v>
      </c>
      <c r="K600" s="1">
        <v>0</v>
      </c>
      <c r="L600" s="1">
        <v>140115</v>
      </c>
      <c r="M600" s="1">
        <v>1473</v>
      </c>
      <c r="N600" s="1">
        <v>0</v>
      </c>
      <c r="P600" s="1" t="s">
        <v>629</v>
      </c>
    </row>
    <row r="601" spans="1:16">
      <c r="A601" s="1">
        <v>2024</v>
      </c>
      <c r="B601" s="1" t="s">
        <v>17</v>
      </c>
      <c r="C601" s="1" t="s">
        <v>1249</v>
      </c>
      <c r="D601" s="1" t="s">
        <v>1257</v>
      </c>
      <c r="E601" s="6">
        <v>45345</v>
      </c>
      <c r="F601" s="1" t="s">
        <v>64</v>
      </c>
      <c r="G601" s="1" t="s">
        <v>600</v>
      </c>
      <c r="H601" s="1">
        <v>2</v>
      </c>
      <c r="I601" s="1">
        <v>2</v>
      </c>
      <c r="J601" s="1">
        <v>0</v>
      </c>
      <c r="K601" s="1">
        <v>0</v>
      </c>
      <c r="L601" s="1">
        <v>3470</v>
      </c>
      <c r="M601" s="1">
        <v>93</v>
      </c>
      <c r="N601" s="1">
        <v>0</v>
      </c>
      <c r="P601" s="1" t="s">
        <v>630</v>
      </c>
    </row>
    <row r="602" spans="1:16">
      <c r="A602" s="1">
        <v>2024</v>
      </c>
      <c r="B602" s="1" t="s">
        <v>17</v>
      </c>
      <c r="C602" s="1" t="s">
        <v>1249</v>
      </c>
      <c r="D602" s="1" t="s">
        <v>1257</v>
      </c>
      <c r="E602" s="6">
        <v>45345</v>
      </c>
      <c r="F602" s="1" t="s">
        <v>8</v>
      </c>
      <c r="G602" s="1" t="s">
        <v>375</v>
      </c>
      <c r="H602" s="1">
        <v>2</v>
      </c>
      <c r="I602" s="1">
        <v>2</v>
      </c>
      <c r="J602" s="1">
        <v>0</v>
      </c>
      <c r="K602" s="1">
        <v>0</v>
      </c>
      <c r="L602" s="1">
        <v>6794</v>
      </c>
      <c r="M602" s="1">
        <v>121</v>
      </c>
      <c r="N602" s="1">
        <v>0</v>
      </c>
      <c r="P602" s="1" t="s">
        <v>627</v>
      </c>
    </row>
    <row r="603" spans="1:16">
      <c r="A603" s="1">
        <v>2024</v>
      </c>
      <c r="B603" s="1" t="s">
        <v>17</v>
      </c>
      <c r="C603" s="1" t="s">
        <v>1249</v>
      </c>
      <c r="D603" s="1" t="s">
        <v>1257</v>
      </c>
      <c r="E603" s="6">
        <v>45345</v>
      </c>
      <c r="F603" s="1" t="s">
        <v>8</v>
      </c>
      <c r="G603" s="1" t="s">
        <v>601</v>
      </c>
      <c r="H603" s="1">
        <v>10</v>
      </c>
      <c r="I603" s="1">
        <v>10</v>
      </c>
      <c r="J603" s="1">
        <v>0</v>
      </c>
      <c r="K603" s="1">
        <v>0</v>
      </c>
      <c r="L603" s="1">
        <v>20543</v>
      </c>
      <c r="M603" s="1">
        <v>702</v>
      </c>
      <c r="N603" s="1">
        <v>0</v>
      </c>
      <c r="P603" s="1" t="s">
        <v>627</v>
      </c>
    </row>
    <row r="604" spans="1:16">
      <c r="A604" s="1">
        <v>2024</v>
      </c>
      <c r="B604" s="1" t="s">
        <v>17</v>
      </c>
      <c r="C604" s="1" t="s">
        <v>1249</v>
      </c>
      <c r="D604" s="1" t="s">
        <v>1257</v>
      </c>
      <c r="E604" s="6">
        <v>45345</v>
      </c>
      <c r="F604" s="1" t="s">
        <v>38</v>
      </c>
      <c r="G604" s="1" t="s">
        <v>54</v>
      </c>
      <c r="H604" s="1">
        <v>32</v>
      </c>
      <c r="I604" s="1">
        <v>32</v>
      </c>
      <c r="J604" s="1">
        <v>0</v>
      </c>
      <c r="K604" s="1">
        <v>0</v>
      </c>
      <c r="L604" s="1">
        <v>21281</v>
      </c>
      <c r="M604" s="1">
        <v>843</v>
      </c>
      <c r="N604" s="1">
        <v>0</v>
      </c>
      <c r="P604" s="1" t="s">
        <v>45</v>
      </c>
    </row>
    <row r="605" spans="1:16">
      <c r="A605" s="1">
        <v>2024</v>
      </c>
      <c r="B605" s="1" t="s">
        <v>17</v>
      </c>
      <c r="C605" s="1" t="s">
        <v>1249</v>
      </c>
      <c r="D605" s="1" t="s">
        <v>1257</v>
      </c>
      <c r="E605" s="6">
        <v>45345</v>
      </c>
      <c r="F605" s="1" t="s">
        <v>38</v>
      </c>
      <c r="G605" s="1" t="s">
        <v>1194</v>
      </c>
      <c r="H605" s="1">
        <v>12</v>
      </c>
      <c r="I605" s="1">
        <v>12</v>
      </c>
      <c r="J605" s="1">
        <v>0</v>
      </c>
      <c r="K605" s="1">
        <v>0</v>
      </c>
      <c r="L605" s="1">
        <v>2645</v>
      </c>
      <c r="M605" s="1">
        <v>316</v>
      </c>
      <c r="N605" s="1">
        <v>0</v>
      </c>
      <c r="P605" s="1" t="s">
        <v>45</v>
      </c>
    </row>
    <row r="606" spans="1:16">
      <c r="A606" s="1">
        <v>2024</v>
      </c>
      <c r="B606" s="1" t="s">
        <v>17</v>
      </c>
      <c r="C606" s="1" t="s">
        <v>1249</v>
      </c>
      <c r="D606" s="1" t="s">
        <v>1264</v>
      </c>
      <c r="E606" s="6">
        <v>45348</v>
      </c>
      <c r="F606" s="1" t="s">
        <v>64</v>
      </c>
      <c r="G606" s="1" t="s">
        <v>414</v>
      </c>
      <c r="H606" s="1">
        <v>1</v>
      </c>
      <c r="I606" s="1">
        <v>1</v>
      </c>
      <c r="J606" s="1">
        <v>0</v>
      </c>
      <c r="K606" s="1">
        <v>0</v>
      </c>
      <c r="L606" s="1">
        <v>138</v>
      </c>
      <c r="M606" s="1">
        <v>20</v>
      </c>
      <c r="N606" s="1">
        <v>0</v>
      </c>
      <c r="P606" s="1" t="s">
        <v>628</v>
      </c>
    </row>
    <row r="607" spans="1:16">
      <c r="A607" s="1">
        <v>2024</v>
      </c>
      <c r="B607" s="1" t="s">
        <v>17</v>
      </c>
      <c r="C607" s="1" t="s">
        <v>1249</v>
      </c>
      <c r="D607" s="1" t="s">
        <v>1264</v>
      </c>
      <c r="E607" s="6">
        <v>45348</v>
      </c>
      <c r="F607" s="1" t="s">
        <v>64</v>
      </c>
      <c r="G607" s="1" t="s">
        <v>55</v>
      </c>
      <c r="H607" s="1">
        <v>3</v>
      </c>
      <c r="I607" s="1">
        <v>3</v>
      </c>
      <c r="J607" s="1">
        <v>0</v>
      </c>
      <c r="K607" s="1">
        <v>0</v>
      </c>
      <c r="L607" s="1">
        <v>1320</v>
      </c>
      <c r="M607" s="1">
        <v>93</v>
      </c>
      <c r="N607" s="1">
        <v>0</v>
      </c>
      <c r="P607" s="1" t="s">
        <v>633</v>
      </c>
    </row>
    <row r="608" spans="1:16">
      <c r="A608" s="1">
        <v>2024</v>
      </c>
      <c r="B608" s="1" t="s">
        <v>17</v>
      </c>
      <c r="C608" s="1" t="s">
        <v>1249</v>
      </c>
      <c r="D608" s="1" t="s">
        <v>1264</v>
      </c>
      <c r="E608" s="6">
        <v>45348</v>
      </c>
      <c r="F608" s="1" t="s">
        <v>64</v>
      </c>
      <c r="G608" s="1" t="s">
        <v>1235</v>
      </c>
      <c r="H608" s="1">
        <v>1</v>
      </c>
      <c r="I608" s="1">
        <v>1</v>
      </c>
      <c r="J608" s="1">
        <v>0</v>
      </c>
      <c r="K608" s="1">
        <v>0</v>
      </c>
      <c r="L608" s="1">
        <v>1000</v>
      </c>
      <c r="M608" s="1">
        <v>67</v>
      </c>
      <c r="N608" s="1">
        <v>0</v>
      </c>
      <c r="P608" s="1" t="s">
        <v>628</v>
      </c>
    </row>
    <row r="609" spans="1:16">
      <c r="A609" s="1">
        <v>2024</v>
      </c>
      <c r="B609" s="1" t="s">
        <v>17</v>
      </c>
      <c r="C609" s="1" t="s">
        <v>1249</v>
      </c>
      <c r="D609" s="1" t="s">
        <v>1264</v>
      </c>
      <c r="E609" s="6">
        <v>45348</v>
      </c>
      <c r="F609" s="1" t="s">
        <v>64</v>
      </c>
      <c r="G609" s="1" t="s">
        <v>517</v>
      </c>
      <c r="H609" s="1">
        <v>1</v>
      </c>
      <c r="I609" s="1">
        <v>1</v>
      </c>
      <c r="J609" s="1">
        <v>0</v>
      </c>
      <c r="K609" s="1">
        <v>0</v>
      </c>
      <c r="L609" s="1">
        <v>150</v>
      </c>
      <c r="M609" s="1">
        <v>20</v>
      </c>
      <c r="N609" s="1">
        <v>0</v>
      </c>
      <c r="P609" s="1" t="s">
        <v>629</v>
      </c>
    </row>
    <row r="610" spans="1:16">
      <c r="A610" s="1">
        <v>2024</v>
      </c>
      <c r="B610" s="1" t="s">
        <v>17</v>
      </c>
      <c r="C610" s="1" t="s">
        <v>1249</v>
      </c>
      <c r="D610" s="1" t="s">
        <v>1264</v>
      </c>
      <c r="E610" s="6">
        <v>45348</v>
      </c>
      <c r="F610" s="1" t="s">
        <v>64</v>
      </c>
      <c r="G610" s="1" t="s">
        <v>625</v>
      </c>
      <c r="H610" s="1">
        <v>9</v>
      </c>
      <c r="I610" s="1">
        <v>9</v>
      </c>
      <c r="J610" s="1">
        <v>0</v>
      </c>
      <c r="K610" s="1">
        <v>0</v>
      </c>
      <c r="L610" s="1">
        <v>3594</v>
      </c>
      <c r="M610" s="1">
        <v>335</v>
      </c>
      <c r="N610" s="1">
        <v>0</v>
      </c>
      <c r="P610" s="1" t="s">
        <v>627</v>
      </c>
    </row>
    <row r="611" spans="1:16">
      <c r="A611" s="1">
        <v>2024</v>
      </c>
      <c r="B611" s="1" t="s">
        <v>17</v>
      </c>
      <c r="C611" s="1" t="s">
        <v>1249</v>
      </c>
      <c r="D611" s="1" t="s">
        <v>1264</v>
      </c>
      <c r="E611" s="6">
        <v>45348</v>
      </c>
      <c r="F611" s="1" t="s">
        <v>64</v>
      </c>
      <c r="G611" s="1" t="s">
        <v>1182</v>
      </c>
      <c r="H611" s="1">
        <v>1</v>
      </c>
      <c r="I611" s="1">
        <v>1</v>
      </c>
      <c r="J611" s="1">
        <v>1</v>
      </c>
      <c r="K611" s="1">
        <v>0</v>
      </c>
      <c r="L611" s="1">
        <v>268</v>
      </c>
      <c r="M611" s="1">
        <v>40</v>
      </c>
      <c r="N611" s="1">
        <v>4</v>
      </c>
      <c r="P611" s="1" t="s">
        <v>628</v>
      </c>
    </row>
    <row r="612" spans="1:16">
      <c r="A612" s="1">
        <v>2024</v>
      </c>
      <c r="B612" s="1" t="s">
        <v>17</v>
      </c>
      <c r="C612" s="1" t="s">
        <v>1249</v>
      </c>
      <c r="D612" s="1" t="s">
        <v>1264</v>
      </c>
      <c r="E612" s="6">
        <v>45348</v>
      </c>
      <c r="F612" s="1" t="s">
        <v>64</v>
      </c>
      <c r="G612" s="1" t="s">
        <v>505</v>
      </c>
      <c r="H612" s="1">
        <v>10</v>
      </c>
      <c r="I612" s="1">
        <v>10</v>
      </c>
      <c r="J612" s="1">
        <v>0</v>
      </c>
      <c r="K612" s="1">
        <v>0</v>
      </c>
      <c r="L612" s="1">
        <v>3307</v>
      </c>
      <c r="M612" s="1">
        <v>332</v>
      </c>
      <c r="N612" s="1">
        <v>0</v>
      </c>
      <c r="P612" s="1" t="s">
        <v>628</v>
      </c>
    </row>
    <row r="613" spans="1:16">
      <c r="A613" s="1">
        <v>2024</v>
      </c>
      <c r="B613" s="1" t="s">
        <v>17</v>
      </c>
      <c r="C613" s="1" t="s">
        <v>1249</v>
      </c>
      <c r="D613" s="1" t="s">
        <v>1264</v>
      </c>
      <c r="E613" s="6">
        <v>45348</v>
      </c>
      <c r="F613" s="1" t="s">
        <v>64</v>
      </c>
      <c r="G613" s="1" t="s">
        <v>1262</v>
      </c>
      <c r="H613" s="1">
        <v>1</v>
      </c>
      <c r="I613" s="1">
        <v>1</v>
      </c>
      <c r="J613" s="1">
        <v>0</v>
      </c>
      <c r="K613" s="1">
        <v>0</v>
      </c>
      <c r="L613" s="1">
        <v>1379</v>
      </c>
      <c r="M613" s="1">
        <v>53</v>
      </c>
      <c r="N613" s="1">
        <v>0</v>
      </c>
      <c r="P613" s="1" t="s">
        <v>629</v>
      </c>
    </row>
    <row r="614" spans="1:16">
      <c r="A614" s="1">
        <v>2024</v>
      </c>
      <c r="B614" s="1" t="s">
        <v>17</v>
      </c>
      <c r="C614" s="1" t="s">
        <v>1249</v>
      </c>
      <c r="D614" s="1" t="s">
        <v>1264</v>
      </c>
      <c r="E614" s="6">
        <v>45348</v>
      </c>
      <c r="F614" s="1" t="s">
        <v>64</v>
      </c>
      <c r="G614" s="1" t="s">
        <v>483</v>
      </c>
      <c r="H614" s="1">
        <v>5</v>
      </c>
      <c r="I614" s="1">
        <v>5</v>
      </c>
      <c r="J614" s="1">
        <v>0</v>
      </c>
      <c r="K614" s="1">
        <v>0</v>
      </c>
      <c r="L614" s="1">
        <v>3101</v>
      </c>
      <c r="M614" s="1">
        <v>330</v>
      </c>
      <c r="N614" s="1">
        <v>0</v>
      </c>
      <c r="P614" s="1" t="s">
        <v>629</v>
      </c>
    </row>
    <row r="615" spans="1:16">
      <c r="A615" s="1">
        <v>2024</v>
      </c>
      <c r="B615" s="1" t="s">
        <v>17</v>
      </c>
      <c r="C615" s="1" t="s">
        <v>1249</v>
      </c>
      <c r="D615" s="1" t="s">
        <v>1264</v>
      </c>
      <c r="E615" s="6">
        <v>45348</v>
      </c>
      <c r="F615" s="1" t="s">
        <v>64</v>
      </c>
      <c r="G615" s="1" t="s">
        <v>599</v>
      </c>
      <c r="H615" s="1">
        <v>8</v>
      </c>
      <c r="I615" s="1">
        <v>8</v>
      </c>
      <c r="J615" s="1">
        <v>0</v>
      </c>
      <c r="K615" s="1">
        <v>0</v>
      </c>
      <c r="L615" s="1">
        <v>23137</v>
      </c>
      <c r="M615" s="1">
        <v>410</v>
      </c>
      <c r="N615" s="1">
        <v>0</v>
      </c>
      <c r="P615" s="1" t="s">
        <v>629</v>
      </c>
    </row>
    <row r="616" spans="1:16">
      <c r="A616" s="1">
        <v>2024</v>
      </c>
      <c r="B616" s="1" t="s">
        <v>17</v>
      </c>
      <c r="C616" s="1" t="s">
        <v>1249</v>
      </c>
      <c r="D616" s="1" t="s">
        <v>1264</v>
      </c>
      <c r="E616" s="6">
        <v>45348</v>
      </c>
      <c r="F616" s="1" t="s">
        <v>64</v>
      </c>
      <c r="G616" s="8" t="s">
        <v>484</v>
      </c>
      <c r="H616" s="1">
        <v>18</v>
      </c>
      <c r="I616" s="1">
        <v>18</v>
      </c>
      <c r="J616" s="1">
        <v>0</v>
      </c>
      <c r="K616" s="1">
        <v>0</v>
      </c>
      <c r="L616" s="1">
        <v>64435</v>
      </c>
      <c r="M616" s="1">
        <v>1013</v>
      </c>
      <c r="N616" s="1">
        <v>0</v>
      </c>
      <c r="P616" s="1" t="s">
        <v>629</v>
      </c>
    </row>
    <row r="617" spans="1:16">
      <c r="A617" s="1">
        <v>2024</v>
      </c>
      <c r="B617" s="1" t="s">
        <v>17</v>
      </c>
      <c r="C617" s="1" t="s">
        <v>1249</v>
      </c>
      <c r="D617" s="1" t="s">
        <v>1264</v>
      </c>
      <c r="E617" s="6">
        <v>45348</v>
      </c>
      <c r="F617" s="1" t="s">
        <v>64</v>
      </c>
      <c r="G617" s="1" t="s">
        <v>61</v>
      </c>
      <c r="H617" s="1">
        <v>6</v>
      </c>
      <c r="I617" s="1">
        <v>6</v>
      </c>
      <c r="J617" s="1">
        <v>0</v>
      </c>
      <c r="K617" s="1">
        <v>0</v>
      </c>
      <c r="L617" s="1">
        <v>5597</v>
      </c>
      <c r="M617" s="1">
        <v>227</v>
      </c>
      <c r="N617" s="1">
        <v>0</v>
      </c>
      <c r="P617" s="1" t="s">
        <v>629</v>
      </c>
    </row>
    <row r="618" spans="1:16">
      <c r="A618" s="1">
        <v>2024</v>
      </c>
      <c r="B618" s="1" t="s">
        <v>17</v>
      </c>
      <c r="C618" s="1" t="s">
        <v>1249</v>
      </c>
      <c r="D618" s="1" t="s">
        <v>1264</v>
      </c>
      <c r="E618" s="6">
        <v>45348</v>
      </c>
      <c r="F618" s="1" t="s">
        <v>64</v>
      </c>
      <c r="G618" s="1" t="s">
        <v>551</v>
      </c>
      <c r="H618" s="1">
        <v>1</v>
      </c>
      <c r="I618" s="1">
        <v>1</v>
      </c>
      <c r="J618" s="1">
        <v>0</v>
      </c>
      <c r="K618" s="1">
        <v>0</v>
      </c>
      <c r="L618" s="1">
        <v>200</v>
      </c>
      <c r="M618" s="1">
        <v>20</v>
      </c>
      <c r="N618" s="1">
        <v>0</v>
      </c>
      <c r="P618" s="1" t="s">
        <v>633</v>
      </c>
    </row>
    <row r="619" spans="1:16">
      <c r="A619" s="1">
        <v>2024</v>
      </c>
      <c r="B619" s="1" t="s">
        <v>17</v>
      </c>
      <c r="C619" s="1" t="s">
        <v>1249</v>
      </c>
      <c r="D619" s="1" t="s">
        <v>1264</v>
      </c>
      <c r="E619" s="6">
        <v>45348</v>
      </c>
      <c r="F619" s="1" t="s">
        <v>64</v>
      </c>
      <c r="G619" s="1" t="s">
        <v>600</v>
      </c>
      <c r="H619" s="1">
        <v>4</v>
      </c>
      <c r="I619" s="1">
        <v>4</v>
      </c>
      <c r="J619" s="1">
        <v>0</v>
      </c>
      <c r="K619" s="1">
        <v>0</v>
      </c>
      <c r="L619" s="1">
        <v>12418</v>
      </c>
      <c r="M619" s="1">
        <v>191</v>
      </c>
      <c r="N619" s="1">
        <v>0</v>
      </c>
      <c r="P619" s="1" t="s">
        <v>630</v>
      </c>
    </row>
    <row r="620" spans="1:16">
      <c r="A620" s="1">
        <v>2024</v>
      </c>
      <c r="B620" s="1" t="s">
        <v>17</v>
      </c>
      <c r="C620" s="1" t="s">
        <v>1249</v>
      </c>
      <c r="D620" s="1" t="s">
        <v>1264</v>
      </c>
      <c r="E620" s="6">
        <v>45348</v>
      </c>
      <c r="F620" s="1" t="s">
        <v>8</v>
      </c>
      <c r="G620" s="1" t="s">
        <v>375</v>
      </c>
      <c r="H620" s="1">
        <v>1</v>
      </c>
      <c r="I620" s="1">
        <v>1</v>
      </c>
      <c r="J620" s="1">
        <v>0</v>
      </c>
      <c r="K620" s="1">
        <v>0</v>
      </c>
      <c r="L620" s="1">
        <v>7200</v>
      </c>
      <c r="M620" s="1">
        <v>168</v>
      </c>
      <c r="N620" s="1">
        <v>0</v>
      </c>
      <c r="P620" s="1" t="s">
        <v>627</v>
      </c>
    </row>
    <row r="621" spans="1:16">
      <c r="A621" s="1">
        <v>2024</v>
      </c>
      <c r="B621" s="1" t="s">
        <v>17</v>
      </c>
      <c r="C621" s="1" t="s">
        <v>1249</v>
      </c>
      <c r="D621" s="1" t="s">
        <v>1264</v>
      </c>
      <c r="E621" s="6">
        <v>45348</v>
      </c>
      <c r="F621" s="1" t="s">
        <v>8</v>
      </c>
      <c r="G621" s="1" t="s">
        <v>601</v>
      </c>
      <c r="H621" s="1">
        <v>7</v>
      </c>
      <c r="I621" s="1">
        <v>7</v>
      </c>
      <c r="J621" s="1">
        <v>1</v>
      </c>
      <c r="K621" s="1">
        <v>0</v>
      </c>
      <c r="L621" s="1">
        <v>16913</v>
      </c>
      <c r="M621" s="1">
        <v>487</v>
      </c>
      <c r="N621" s="1">
        <v>5</v>
      </c>
      <c r="P621" s="1" t="s">
        <v>627</v>
      </c>
    </row>
    <row r="622" spans="1:16">
      <c r="A622" s="1">
        <v>2024</v>
      </c>
      <c r="B622" s="1" t="s">
        <v>17</v>
      </c>
      <c r="C622" s="1" t="s">
        <v>1249</v>
      </c>
      <c r="D622" s="1" t="s">
        <v>1264</v>
      </c>
      <c r="E622" s="6">
        <v>45348</v>
      </c>
      <c r="F622" s="1" t="s">
        <v>38</v>
      </c>
      <c r="G622" s="1" t="s">
        <v>54</v>
      </c>
      <c r="H622" s="1">
        <v>28</v>
      </c>
      <c r="I622" s="1">
        <v>28</v>
      </c>
      <c r="J622" s="1">
        <v>1</v>
      </c>
      <c r="K622" s="1">
        <v>0</v>
      </c>
      <c r="L622" s="1">
        <v>17307</v>
      </c>
      <c r="M622" s="1">
        <v>795</v>
      </c>
      <c r="N622" s="1">
        <v>6</v>
      </c>
      <c r="P622" s="1" t="s">
        <v>45</v>
      </c>
    </row>
    <row r="623" spans="1:16">
      <c r="A623" s="1">
        <v>2024</v>
      </c>
      <c r="B623" s="1" t="s">
        <v>17</v>
      </c>
      <c r="C623" s="1" t="s">
        <v>1249</v>
      </c>
      <c r="D623" s="1" t="s">
        <v>1264</v>
      </c>
      <c r="E623" s="6">
        <v>45348</v>
      </c>
      <c r="F623" s="1" t="s">
        <v>38</v>
      </c>
      <c r="G623" s="1" t="s">
        <v>1194</v>
      </c>
      <c r="H623" s="1">
        <v>15</v>
      </c>
      <c r="I623" s="1">
        <v>15</v>
      </c>
      <c r="J623" s="1">
        <v>1</v>
      </c>
      <c r="K623" s="1">
        <v>0</v>
      </c>
      <c r="L623" s="1">
        <v>11402</v>
      </c>
      <c r="M623" s="1">
        <v>926</v>
      </c>
      <c r="N623" s="1">
        <v>5</v>
      </c>
      <c r="P623" s="1" t="s">
        <v>45</v>
      </c>
    </row>
    <row r="624" spans="1:16">
      <c r="A624" s="1">
        <v>2024</v>
      </c>
      <c r="B624" s="1" t="s">
        <v>17</v>
      </c>
      <c r="C624" s="1" t="s">
        <v>1249</v>
      </c>
      <c r="D624" s="1" t="s">
        <v>1264</v>
      </c>
      <c r="E624" s="6">
        <v>45349</v>
      </c>
      <c r="F624" s="1" t="s">
        <v>64</v>
      </c>
      <c r="G624" s="1" t="s">
        <v>1173</v>
      </c>
      <c r="H624" s="1">
        <v>4</v>
      </c>
      <c r="I624" s="1">
        <v>4</v>
      </c>
      <c r="J624" s="1">
        <v>0</v>
      </c>
      <c r="K624" s="1">
        <v>0</v>
      </c>
      <c r="L624" s="1">
        <v>1020</v>
      </c>
      <c r="M624" s="1">
        <v>107</v>
      </c>
      <c r="N624" s="1">
        <v>0</v>
      </c>
      <c r="P624" s="1" t="s">
        <v>632</v>
      </c>
    </row>
    <row r="625" spans="1:16">
      <c r="A625" s="1">
        <v>2024</v>
      </c>
      <c r="B625" s="1" t="s">
        <v>17</v>
      </c>
      <c r="C625" s="1" t="s">
        <v>1249</v>
      </c>
      <c r="D625" s="1" t="s">
        <v>1264</v>
      </c>
      <c r="E625" s="6">
        <v>45349</v>
      </c>
      <c r="F625" s="1" t="s">
        <v>64</v>
      </c>
      <c r="G625" s="1" t="s">
        <v>613</v>
      </c>
      <c r="H625" s="1">
        <v>7</v>
      </c>
      <c r="I625" s="1">
        <v>7</v>
      </c>
      <c r="J625" s="1">
        <v>0</v>
      </c>
      <c r="K625" s="1">
        <v>0</v>
      </c>
      <c r="L625" s="1">
        <v>1744</v>
      </c>
      <c r="M625" s="1">
        <v>194</v>
      </c>
      <c r="N625" s="1">
        <v>0</v>
      </c>
      <c r="P625" s="1" t="s">
        <v>632</v>
      </c>
    </row>
    <row r="626" spans="1:16">
      <c r="A626" s="1">
        <v>2024</v>
      </c>
      <c r="B626" s="1" t="s">
        <v>17</v>
      </c>
      <c r="C626" s="1" t="s">
        <v>1249</v>
      </c>
      <c r="D626" s="1" t="s">
        <v>1264</v>
      </c>
      <c r="E626" s="6">
        <v>45349</v>
      </c>
      <c r="F626" s="1" t="s">
        <v>64</v>
      </c>
      <c r="G626" s="1" t="s">
        <v>603</v>
      </c>
      <c r="H626" s="1">
        <v>6</v>
      </c>
      <c r="I626" s="1">
        <v>6</v>
      </c>
      <c r="J626" s="1">
        <v>0</v>
      </c>
      <c r="K626" s="1">
        <v>0</v>
      </c>
      <c r="L626" s="1">
        <v>37489</v>
      </c>
      <c r="M626" s="1">
        <v>797</v>
      </c>
      <c r="N626" s="1">
        <v>0</v>
      </c>
      <c r="P626" s="1" t="s">
        <v>629</v>
      </c>
    </row>
    <row r="627" spans="1:16">
      <c r="A627" s="1">
        <v>2024</v>
      </c>
      <c r="B627" s="1" t="s">
        <v>17</v>
      </c>
      <c r="C627" s="1" t="s">
        <v>1249</v>
      </c>
      <c r="D627" s="1" t="s">
        <v>1264</v>
      </c>
      <c r="E627" s="6">
        <v>45349</v>
      </c>
      <c r="F627" s="1" t="s">
        <v>64</v>
      </c>
      <c r="G627" s="1" t="s">
        <v>1239</v>
      </c>
      <c r="H627" s="1">
        <v>1</v>
      </c>
      <c r="I627" s="1">
        <v>1</v>
      </c>
      <c r="J627" s="1">
        <v>0</v>
      </c>
      <c r="K627" s="1">
        <v>0</v>
      </c>
      <c r="L627" s="1">
        <v>200</v>
      </c>
      <c r="M627" s="1">
        <v>40</v>
      </c>
      <c r="N627" s="1">
        <v>0</v>
      </c>
      <c r="P627" s="1" t="s">
        <v>629</v>
      </c>
    </row>
    <row r="628" spans="1:16">
      <c r="A628" s="1">
        <v>2024</v>
      </c>
      <c r="B628" s="1" t="s">
        <v>17</v>
      </c>
      <c r="C628" s="1" t="s">
        <v>1249</v>
      </c>
      <c r="D628" s="1" t="s">
        <v>1264</v>
      </c>
      <c r="E628" s="6">
        <v>45349</v>
      </c>
      <c r="F628" s="1" t="s">
        <v>64</v>
      </c>
      <c r="G628" s="1" t="s">
        <v>55</v>
      </c>
      <c r="H628" s="1">
        <v>9</v>
      </c>
      <c r="I628" s="1">
        <v>9</v>
      </c>
      <c r="J628" s="1">
        <v>0</v>
      </c>
      <c r="K628" s="1">
        <v>0</v>
      </c>
      <c r="L628" s="1">
        <v>657</v>
      </c>
      <c r="M628" s="1">
        <v>220</v>
      </c>
      <c r="N628" s="1">
        <v>0</v>
      </c>
      <c r="P628" s="1" t="s">
        <v>633</v>
      </c>
    </row>
    <row r="629" spans="1:16">
      <c r="A629" s="1">
        <v>2024</v>
      </c>
      <c r="B629" s="1" t="s">
        <v>17</v>
      </c>
      <c r="C629" s="1" t="s">
        <v>1249</v>
      </c>
      <c r="D629" s="1" t="s">
        <v>1264</v>
      </c>
      <c r="E629" s="6">
        <v>45349</v>
      </c>
      <c r="F629" s="1" t="s">
        <v>64</v>
      </c>
      <c r="G629" s="1" t="s">
        <v>60</v>
      </c>
      <c r="H629" s="1">
        <v>3</v>
      </c>
      <c r="I629" s="1">
        <v>3</v>
      </c>
      <c r="J629" s="1">
        <v>0</v>
      </c>
      <c r="K629" s="1">
        <v>0</v>
      </c>
      <c r="L629" s="1">
        <v>1395</v>
      </c>
      <c r="M629" s="1">
        <v>154</v>
      </c>
      <c r="N629" s="1">
        <v>0</v>
      </c>
      <c r="P629" s="1" t="s">
        <v>629</v>
      </c>
    </row>
    <row r="630" spans="1:16">
      <c r="A630" s="1">
        <v>2024</v>
      </c>
      <c r="B630" s="1" t="s">
        <v>17</v>
      </c>
      <c r="C630" s="1" t="s">
        <v>1249</v>
      </c>
      <c r="D630" s="1" t="s">
        <v>1264</v>
      </c>
      <c r="E630" s="6">
        <v>45349</v>
      </c>
      <c r="F630" s="1" t="s">
        <v>64</v>
      </c>
      <c r="G630" s="1" t="s">
        <v>517</v>
      </c>
      <c r="H630" s="1">
        <v>2</v>
      </c>
      <c r="I630" s="1">
        <v>2</v>
      </c>
      <c r="J630" s="1">
        <v>0</v>
      </c>
      <c r="K630" s="1">
        <v>0</v>
      </c>
      <c r="L630" s="1">
        <v>137</v>
      </c>
      <c r="M630" s="1">
        <v>40</v>
      </c>
      <c r="N630" s="1">
        <v>0</v>
      </c>
      <c r="P630" s="1" t="s">
        <v>629</v>
      </c>
    </row>
    <row r="631" spans="1:16">
      <c r="A631" s="1">
        <v>2024</v>
      </c>
      <c r="B631" s="1" t="s">
        <v>17</v>
      </c>
      <c r="C631" s="1" t="s">
        <v>1249</v>
      </c>
      <c r="D631" s="1" t="s">
        <v>1264</v>
      </c>
      <c r="E631" s="6">
        <v>45349</v>
      </c>
      <c r="F631" s="1" t="s">
        <v>64</v>
      </c>
      <c r="G631" s="1" t="s">
        <v>58</v>
      </c>
      <c r="H631" s="1">
        <v>2</v>
      </c>
      <c r="I631" s="1">
        <v>2</v>
      </c>
      <c r="J631" s="1">
        <v>0</v>
      </c>
      <c r="K631" s="1">
        <v>0</v>
      </c>
      <c r="L631" s="1">
        <v>6042</v>
      </c>
      <c r="M631" s="1">
        <v>206</v>
      </c>
      <c r="N631" s="1">
        <v>0</v>
      </c>
      <c r="P631" s="1" t="s">
        <v>629</v>
      </c>
    </row>
    <row r="632" spans="1:16">
      <c r="A632" s="1">
        <v>2024</v>
      </c>
      <c r="B632" s="1" t="s">
        <v>17</v>
      </c>
      <c r="C632" s="1" t="s">
        <v>1249</v>
      </c>
      <c r="D632" s="1" t="s">
        <v>1264</v>
      </c>
      <c r="E632" s="6">
        <v>45349</v>
      </c>
      <c r="F632" s="1" t="s">
        <v>64</v>
      </c>
      <c r="G632" s="1" t="s">
        <v>515</v>
      </c>
      <c r="H632" s="1">
        <v>2</v>
      </c>
      <c r="I632" s="1">
        <v>2</v>
      </c>
      <c r="J632" s="1">
        <v>0</v>
      </c>
      <c r="K632" s="1">
        <v>0</v>
      </c>
      <c r="L632" s="1">
        <v>11125</v>
      </c>
      <c r="M632" s="1">
        <v>241</v>
      </c>
      <c r="N632" s="1">
        <v>0</v>
      </c>
      <c r="P632" s="1" t="s">
        <v>629</v>
      </c>
    </row>
    <row r="633" spans="1:16">
      <c r="A633" s="1">
        <v>2024</v>
      </c>
      <c r="B633" s="1" t="s">
        <v>17</v>
      </c>
      <c r="C633" s="1" t="s">
        <v>1249</v>
      </c>
      <c r="D633" s="1" t="s">
        <v>1264</v>
      </c>
      <c r="E633" s="6">
        <v>45349</v>
      </c>
      <c r="F633" s="1" t="s">
        <v>64</v>
      </c>
      <c r="G633" s="1" t="s">
        <v>625</v>
      </c>
      <c r="H633" s="1">
        <v>7</v>
      </c>
      <c r="I633" s="1">
        <v>7</v>
      </c>
      <c r="J633" s="1">
        <v>0</v>
      </c>
      <c r="K633" s="1">
        <v>0</v>
      </c>
      <c r="L633" s="1">
        <v>13565</v>
      </c>
      <c r="M633" s="1">
        <v>466</v>
      </c>
      <c r="N633" s="1">
        <v>0</v>
      </c>
      <c r="P633" s="1" t="s">
        <v>627</v>
      </c>
    </row>
    <row r="634" spans="1:16">
      <c r="A634" s="1">
        <v>2024</v>
      </c>
      <c r="B634" s="1" t="s">
        <v>17</v>
      </c>
      <c r="C634" s="1" t="s">
        <v>1249</v>
      </c>
      <c r="D634" s="1" t="s">
        <v>1264</v>
      </c>
      <c r="E634" s="6">
        <v>45349</v>
      </c>
      <c r="F634" s="1" t="s">
        <v>64</v>
      </c>
      <c r="G634" s="1" t="s">
        <v>602</v>
      </c>
      <c r="H634" s="1">
        <v>4</v>
      </c>
      <c r="I634" s="1">
        <v>4</v>
      </c>
      <c r="J634" s="1">
        <v>0</v>
      </c>
      <c r="K634" s="1">
        <v>0</v>
      </c>
      <c r="L634" s="1">
        <v>23267</v>
      </c>
      <c r="M634" s="1">
        <v>837</v>
      </c>
      <c r="N634" s="1">
        <v>0</v>
      </c>
      <c r="P634" s="1" t="s">
        <v>628</v>
      </c>
    </row>
    <row r="635" spans="1:16">
      <c r="A635" s="1">
        <v>2024</v>
      </c>
      <c r="B635" s="1" t="s">
        <v>17</v>
      </c>
      <c r="C635" s="1" t="s">
        <v>1249</v>
      </c>
      <c r="D635" s="1" t="s">
        <v>1264</v>
      </c>
      <c r="E635" s="6">
        <v>45349</v>
      </c>
      <c r="F635" s="1" t="s">
        <v>64</v>
      </c>
      <c r="G635" s="1" t="s">
        <v>599</v>
      </c>
      <c r="H635" s="1">
        <v>1</v>
      </c>
      <c r="I635" s="1">
        <v>1</v>
      </c>
      <c r="J635" s="1">
        <v>0</v>
      </c>
      <c r="K635" s="1">
        <v>0</v>
      </c>
      <c r="L635" s="1">
        <v>43</v>
      </c>
      <c r="M635" s="1">
        <v>20</v>
      </c>
      <c r="N635" s="1">
        <v>0</v>
      </c>
      <c r="P635" s="1" t="s">
        <v>629</v>
      </c>
    </row>
    <row r="636" spans="1:16">
      <c r="A636" s="1">
        <v>2024</v>
      </c>
      <c r="B636" s="1" t="s">
        <v>17</v>
      </c>
      <c r="C636" s="1" t="s">
        <v>1249</v>
      </c>
      <c r="D636" s="1" t="s">
        <v>1264</v>
      </c>
      <c r="E636" s="6">
        <v>45349</v>
      </c>
      <c r="F636" s="1" t="s">
        <v>64</v>
      </c>
      <c r="G636" s="1" t="s">
        <v>484</v>
      </c>
      <c r="H636" s="1">
        <v>20</v>
      </c>
      <c r="I636" s="1">
        <v>20</v>
      </c>
      <c r="J636" s="1">
        <v>0</v>
      </c>
      <c r="K636" s="1">
        <v>0</v>
      </c>
      <c r="L636" s="1">
        <v>112774</v>
      </c>
      <c r="M636" s="1">
        <v>1381</v>
      </c>
      <c r="N636" s="1">
        <v>0</v>
      </c>
      <c r="P636" s="1" t="s">
        <v>629</v>
      </c>
    </row>
    <row r="637" spans="1:16">
      <c r="A637" s="1">
        <v>2024</v>
      </c>
      <c r="B637" s="1" t="s">
        <v>17</v>
      </c>
      <c r="C637" s="1" t="s">
        <v>1249</v>
      </c>
      <c r="D637" s="1" t="s">
        <v>1264</v>
      </c>
      <c r="E637" s="6">
        <v>45349</v>
      </c>
      <c r="F637" s="1" t="s">
        <v>64</v>
      </c>
      <c r="G637" s="1" t="s">
        <v>61</v>
      </c>
      <c r="H637" s="1">
        <v>3</v>
      </c>
      <c r="I637" s="1">
        <v>3</v>
      </c>
      <c r="J637" s="1">
        <v>0</v>
      </c>
      <c r="K637" s="1">
        <v>0</v>
      </c>
      <c r="L637" s="1">
        <v>31175</v>
      </c>
      <c r="M637" s="1">
        <v>286</v>
      </c>
      <c r="N637" s="1">
        <v>0</v>
      </c>
      <c r="P637" s="1" t="s">
        <v>629</v>
      </c>
    </row>
    <row r="638" spans="1:16">
      <c r="A638" s="1">
        <v>2024</v>
      </c>
      <c r="B638" s="1" t="s">
        <v>17</v>
      </c>
      <c r="C638" s="1" t="s">
        <v>1249</v>
      </c>
      <c r="D638" s="1" t="s">
        <v>1264</v>
      </c>
      <c r="E638" s="6">
        <v>45349</v>
      </c>
      <c r="F638" s="1" t="s">
        <v>64</v>
      </c>
      <c r="G638" s="1" t="s">
        <v>551</v>
      </c>
      <c r="H638" s="1">
        <v>5</v>
      </c>
      <c r="I638" s="1">
        <v>5</v>
      </c>
      <c r="J638" s="1">
        <v>0</v>
      </c>
      <c r="K638" s="1">
        <v>0</v>
      </c>
      <c r="L638" s="1">
        <v>10582</v>
      </c>
      <c r="M638" s="1">
        <v>550</v>
      </c>
      <c r="N638" s="1">
        <v>0</v>
      </c>
      <c r="P638" s="1" t="s">
        <v>633</v>
      </c>
    </row>
    <row r="639" spans="1:16">
      <c r="A639" s="1">
        <v>2024</v>
      </c>
      <c r="B639" s="1" t="s">
        <v>17</v>
      </c>
      <c r="C639" s="1" t="s">
        <v>1249</v>
      </c>
      <c r="D639" s="1" t="s">
        <v>1264</v>
      </c>
      <c r="E639" s="6">
        <v>45349</v>
      </c>
      <c r="F639" s="1" t="s">
        <v>64</v>
      </c>
      <c r="G639" s="1" t="s">
        <v>600</v>
      </c>
      <c r="H639" s="1">
        <v>4</v>
      </c>
      <c r="I639" s="1">
        <v>4</v>
      </c>
      <c r="J639" s="1">
        <v>0</v>
      </c>
      <c r="K639" s="1">
        <v>0</v>
      </c>
      <c r="L639" s="1">
        <v>11310</v>
      </c>
      <c r="M639" s="1">
        <v>229</v>
      </c>
      <c r="N639" s="1">
        <v>0</v>
      </c>
      <c r="P639" s="1" t="s">
        <v>630</v>
      </c>
    </row>
    <row r="640" spans="1:16">
      <c r="A640" s="1">
        <v>2024</v>
      </c>
      <c r="B640" s="1" t="s">
        <v>17</v>
      </c>
      <c r="C640" s="1" t="s">
        <v>1249</v>
      </c>
      <c r="D640" s="1" t="s">
        <v>1264</v>
      </c>
      <c r="E640" s="6">
        <v>45349</v>
      </c>
      <c r="F640" s="1" t="s">
        <v>8</v>
      </c>
      <c r="G640" s="1" t="s">
        <v>601</v>
      </c>
      <c r="H640" s="1">
        <v>8</v>
      </c>
      <c r="I640" s="1">
        <v>8</v>
      </c>
      <c r="J640" s="1">
        <v>1</v>
      </c>
      <c r="K640" s="1">
        <v>0</v>
      </c>
      <c r="L640" s="1">
        <v>8043</v>
      </c>
      <c r="M640" s="1">
        <v>527</v>
      </c>
      <c r="N640" s="1">
        <v>5</v>
      </c>
      <c r="P640" s="1" t="s">
        <v>627</v>
      </c>
    </row>
    <row r="641" spans="1:16">
      <c r="A641" s="1">
        <v>2024</v>
      </c>
      <c r="B641" s="1" t="s">
        <v>17</v>
      </c>
      <c r="C641" s="1" t="s">
        <v>1249</v>
      </c>
      <c r="D641" s="1" t="s">
        <v>1264</v>
      </c>
      <c r="E641" s="6">
        <v>45349</v>
      </c>
      <c r="F641" s="1" t="s">
        <v>38</v>
      </c>
      <c r="G641" s="1" t="s">
        <v>54</v>
      </c>
      <c r="H641" s="1">
        <v>27</v>
      </c>
      <c r="I641" s="1">
        <v>27</v>
      </c>
      <c r="J641" s="1">
        <v>0</v>
      </c>
      <c r="K641" s="1">
        <v>0</v>
      </c>
      <c r="L641" s="1">
        <v>16453</v>
      </c>
      <c r="M641" s="1">
        <v>678</v>
      </c>
      <c r="N641" s="1">
        <v>0</v>
      </c>
      <c r="P641" s="1" t="s">
        <v>45</v>
      </c>
    </row>
    <row r="642" spans="1:16">
      <c r="A642" s="1">
        <v>2024</v>
      </c>
      <c r="B642" s="1" t="s">
        <v>17</v>
      </c>
      <c r="C642" s="1" t="s">
        <v>1249</v>
      </c>
      <c r="D642" s="1" t="s">
        <v>1264</v>
      </c>
      <c r="E642" s="6">
        <v>45349</v>
      </c>
      <c r="F642" s="1" t="s">
        <v>38</v>
      </c>
      <c r="G642" s="1" t="s">
        <v>1194</v>
      </c>
      <c r="H642" s="1">
        <v>18</v>
      </c>
      <c r="I642" s="1">
        <v>18</v>
      </c>
      <c r="J642" s="1">
        <v>0</v>
      </c>
      <c r="K642" s="1">
        <v>0</v>
      </c>
      <c r="L642" s="1">
        <v>6930</v>
      </c>
      <c r="M642" s="1">
        <v>470</v>
      </c>
      <c r="N642" s="1">
        <v>0</v>
      </c>
      <c r="P642" s="1" t="s">
        <v>45</v>
      </c>
    </row>
    <row r="643" spans="1:16">
      <c r="A643" s="1">
        <v>2024</v>
      </c>
      <c r="B643" s="1" t="s">
        <v>17</v>
      </c>
      <c r="C643" s="1" t="s">
        <v>1249</v>
      </c>
      <c r="D643" s="1" t="s">
        <v>1264</v>
      </c>
      <c r="E643" s="6">
        <v>45350</v>
      </c>
      <c r="F643" s="1" t="s">
        <v>64</v>
      </c>
      <c r="G643" s="1" t="s">
        <v>708</v>
      </c>
      <c r="H643" s="1">
        <v>8</v>
      </c>
      <c r="I643" s="1">
        <v>8</v>
      </c>
      <c r="J643" s="1">
        <v>0</v>
      </c>
      <c r="K643" s="1">
        <v>0</v>
      </c>
      <c r="L643" s="1">
        <v>5173</v>
      </c>
      <c r="M643" s="1">
        <v>314</v>
      </c>
      <c r="N643" s="1">
        <v>0</v>
      </c>
      <c r="P643" s="1" t="s">
        <v>633</v>
      </c>
    </row>
    <row r="644" spans="1:16">
      <c r="A644" s="1">
        <v>2024</v>
      </c>
      <c r="B644" s="1" t="s">
        <v>17</v>
      </c>
      <c r="C644" s="1" t="s">
        <v>1249</v>
      </c>
      <c r="D644" s="1" t="s">
        <v>1264</v>
      </c>
      <c r="E644" s="6">
        <v>45350</v>
      </c>
      <c r="F644" s="1" t="s">
        <v>64</v>
      </c>
      <c r="G644" s="1" t="s">
        <v>561</v>
      </c>
      <c r="H644" s="1">
        <v>1</v>
      </c>
      <c r="I644" s="1">
        <v>1</v>
      </c>
      <c r="J644" s="1">
        <v>0</v>
      </c>
      <c r="K644" s="1">
        <v>0</v>
      </c>
      <c r="L644" s="1">
        <v>162</v>
      </c>
      <c r="M644" s="1">
        <v>20</v>
      </c>
      <c r="N644" s="1">
        <v>0</v>
      </c>
      <c r="P644" s="1" t="s">
        <v>632</v>
      </c>
    </row>
    <row r="645" spans="1:16">
      <c r="A645" s="1">
        <v>2024</v>
      </c>
      <c r="B645" s="1" t="s">
        <v>17</v>
      </c>
      <c r="C645" s="1" t="s">
        <v>1249</v>
      </c>
      <c r="D645" s="1" t="s">
        <v>1264</v>
      </c>
      <c r="E645" s="6">
        <v>45350</v>
      </c>
      <c r="F645" s="1" t="s">
        <v>64</v>
      </c>
      <c r="G645" s="8" t="s">
        <v>613</v>
      </c>
      <c r="H645" s="1">
        <v>6</v>
      </c>
      <c r="I645" s="1">
        <v>6</v>
      </c>
      <c r="J645" s="1">
        <v>0</v>
      </c>
      <c r="K645" s="1">
        <v>0</v>
      </c>
      <c r="L645" s="1">
        <v>2100</v>
      </c>
      <c r="M645" s="1">
        <v>228</v>
      </c>
      <c r="N645" s="1">
        <v>0</v>
      </c>
      <c r="P645" s="1" t="s">
        <v>632</v>
      </c>
    </row>
    <row r="646" spans="1:16">
      <c r="A646" s="1">
        <v>2024</v>
      </c>
      <c r="B646" s="1" t="s">
        <v>17</v>
      </c>
      <c r="C646" s="1" t="s">
        <v>1249</v>
      </c>
      <c r="D646" s="1" t="s">
        <v>1264</v>
      </c>
      <c r="E646" s="6">
        <v>45350</v>
      </c>
      <c r="F646" s="1" t="s">
        <v>64</v>
      </c>
      <c r="G646" s="1" t="s">
        <v>603</v>
      </c>
      <c r="H646" s="1">
        <v>1</v>
      </c>
      <c r="I646" s="1">
        <v>1</v>
      </c>
      <c r="J646" s="1">
        <v>0</v>
      </c>
      <c r="K646" s="1">
        <v>0</v>
      </c>
      <c r="L646" s="1">
        <v>1000</v>
      </c>
      <c r="M646" s="1">
        <v>47</v>
      </c>
      <c r="N646" s="1">
        <v>0</v>
      </c>
      <c r="P646" s="1" t="s">
        <v>629</v>
      </c>
    </row>
    <row r="647" spans="1:16">
      <c r="A647" s="1">
        <v>2024</v>
      </c>
      <c r="B647" s="1" t="s">
        <v>17</v>
      </c>
      <c r="C647" s="1" t="s">
        <v>1249</v>
      </c>
      <c r="D647" s="1" t="s">
        <v>1264</v>
      </c>
      <c r="E647" s="6">
        <v>45350</v>
      </c>
      <c r="F647" s="1" t="s">
        <v>64</v>
      </c>
      <c r="G647" s="1" t="s">
        <v>55</v>
      </c>
      <c r="H647" s="1">
        <v>8</v>
      </c>
      <c r="I647" s="1">
        <v>8</v>
      </c>
      <c r="J647" s="1">
        <v>0</v>
      </c>
      <c r="K647" s="1">
        <v>0</v>
      </c>
      <c r="L647" s="1">
        <v>1100</v>
      </c>
      <c r="M647" s="1">
        <v>180</v>
      </c>
      <c r="N647" s="1">
        <v>0</v>
      </c>
      <c r="P647" s="1" t="s">
        <v>633</v>
      </c>
    </row>
    <row r="648" spans="1:16">
      <c r="A648" s="1">
        <v>2024</v>
      </c>
      <c r="B648" s="1" t="s">
        <v>17</v>
      </c>
      <c r="C648" s="1" t="s">
        <v>1249</v>
      </c>
      <c r="D648" s="1" t="s">
        <v>1264</v>
      </c>
      <c r="E648" s="6">
        <v>45350</v>
      </c>
      <c r="F648" s="1" t="s">
        <v>64</v>
      </c>
      <c r="G648" s="1" t="s">
        <v>616</v>
      </c>
      <c r="H648" s="1">
        <v>1</v>
      </c>
      <c r="I648" s="1">
        <v>1</v>
      </c>
      <c r="J648" s="1">
        <v>0</v>
      </c>
      <c r="K648" s="1">
        <v>0</v>
      </c>
      <c r="L648" s="1">
        <v>20000</v>
      </c>
      <c r="M648" s="1">
        <v>77</v>
      </c>
      <c r="N648" s="1">
        <v>0</v>
      </c>
      <c r="P648" s="1" t="s">
        <v>628</v>
      </c>
    </row>
    <row r="649" spans="1:16">
      <c r="A649" s="1">
        <v>2024</v>
      </c>
      <c r="B649" s="1" t="s">
        <v>17</v>
      </c>
      <c r="C649" s="1" t="s">
        <v>1249</v>
      </c>
      <c r="D649" s="1" t="s">
        <v>1264</v>
      </c>
      <c r="E649" s="6">
        <v>45350</v>
      </c>
      <c r="F649" s="1" t="s">
        <v>64</v>
      </c>
      <c r="G649" s="1" t="s">
        <v>60</v>
      </c>
      <c r="H649" s="1">
        <v>6</v>
      </c>
      <c r="I649" s="1">
        <v>6</v>
      </c>
      <c r="J649" s="1">
        <v>0</v>
      </c>
      <c r="K649" s="1">
        <v>0</v>
      </c>
      <c r="L649" s="1">
        <v>1973</v>
      </c>
      <c r="M649" s="1">
        <v>221</v>
      </c>
      <c r="N649" s="1">
        <v>0</v>
      </c>
      <c r="P649" s="1" t="s">
        <v>629</v>
      </c>
    </row>
    <row r="650" spans="1:16">
      <c r="A650" s="1">
        <v>2024</v>
      </c>
      <c r="B650" s="1" t="s">
        <v>17</v>
      </c>
      <c r="C650" s="1" t="s">
        <v>1249</v>
      </c>
      <c r="D650" s="1" t="s">
        <v>1264</v>
      </c>
      <c r="E650" s="6">
        <v>45350</v>
      </c>
      <c r="F650" s="1" t="s">
        <v>64</v>
      </c>
      <c r="G650" s="1" t="s">
        <v>58</v>
      </c>
      <c r="H650" s="1">
        <v>13</v>
      </c>
      <c r="I650" s="1">
        <v>13</v>
      </c>
      <c r="J650" s="1">
        <v>0</v>
      </c>
      <c r="K650" s="1">
        <v>0</v>
      </c>
      <c r="L650" s="1">
        <v>5207</v>
      </c>
      <c r="M650" s="1">
        <v>486</v>
      </c>
      <c r="N650" s="1">
        <v>0</v>
      </c>
      <c r="P650" s="1" t="s">
        <v>629</v>
      </c>
    </row>
    <row r="651" spans="1:16">
      <c r="A651" s="1">
        <v>2024</v>
      </c>
      <c r="B651" s="1" t="s">
        <v>17</v>
      </c>
      <c r="C651" s="1" t="s">
        <v>1249</v>
      </c>
      <c r="D651" s="1" t="s">
        <v>1264</v>
      </c>
      <c r="E651" s="6">
        <v>45350</v>
      </c>
      <c r="F651" s="1" t="s">
        <v>64</v>
      </c>
      <c r="G651" s="1" t="s">
        <v>625</v>
      </c>
      <c r="H651" s="1">
        <v>16</v>
      </c>
      <c r="I651" s="1">
        <v>16</v>
      </c>
      <c r="J651" s="1">
        <v>0</v>
      </c>
      <c r="K651" s="1">
        <v>0</v>
      </c>
      <c r="L651" s="1">
        <v>6421</v>
      </c>
      <c r="M651" s="1">
        <v>517</v>
      </c>
      <c r="N651" s="1">
        <v>0</v>
      </c>
      <c r="P651" s="1" t="s">
        <v>627</v>
      </c>
    </row>
    <row r="652" spans="1:16">
      <c r="A652" s="1">
        <v>2024</v>
      </c>
      <c r="B652" s="1" t="s">
        <v>17</v>
      </c>
      <c r="C652" s="1" t="s">
        <v>1249</v>
      </c>
      <c r="D652" s="1" t="s">
        <v>1264</v>
      </c>
      <c r="E652" s="6">
        <v>45350</v>
      </c>
      <c r="F652" s="1" t="s">
        <v>64</v>
      </c>
      <c r="G652" s="1" t="s">
        <v>684</v>
      </c>
      <c r="H652" s="1">
        <v>7</v>
      </c>
      <c r="I652" s="1">
        <v>7</v>
      </c>
      <c r="J652" s="1">
        <v>0</v>
      </c>
      <c r="K652" s="1">
        <v>0</v>
      </c>
      <c r="L652" s="1">
        <v>17754</v>
      </c>
      <c r="M652" s="1">
        <v>644</v>
      </c>
      <c r="N652" s="1">
        <v>0</v>
      </c>
      <c r="P652" s="1" t="s">
        <v>628</v>
      </c>
    </row>
    <row r="653" spans="1:16">
      <c r="A653" s="1">
        <v>2024</v>
      </c>
      <c r="B653" s="1" t="s">
        <v>17</v>
      </c>
      <c r="C653" s="1" t="s">
        <v>1249</v>
      </c>
      <c r="D653" s="1" t="s">
        <v>1264</v>
      </c>
      <c r="E653" s="6">
        <v>45350</v>
      </c>
      <c r="F653" s="1" t="s">
        <v>64</v>
      </c>
      <c r="G653" s="1" t="s">
        <v>484</v>
      </c>
      <c r="H653" s="1">
        <v>9</v>
      </c>
      <c r="I653" s="1">
        <v>9</v>
      </c>
      <c r="J653" s="1">
        <v>0</v>
      </c>
      <c r="K653" s="1">
        <v>0</v>
      </c>
      <c r="L653" s="1">
        <v>586166</v>
      </c>
      <c r="M653" s="1">
        <v>937</v>
      </c>
      <c r="N653" s="1">
        <v>0</v>
      </c>
      <c r="P653" s="1" t="s">
        <v>629</v>
      </c>
    </row>
    <row r="654" spans="1:16">
      <c r="A654" s="1">
        <v>2024</v>
      </c>
      <c r="B654" s="1" t="s">
        <v>17</v>
      </c>
      <c r="C654" s="1" t="s">
        <v>1249</v>
      </c>
      <c r="D654" s="1" t="s">
        <v>1264</v>
      </c>
      <c r="E654" s="6">
        <v>45350</v>
      </c>
      <c r="F654" s="1" t="s">
        <v>64</v>
      </c>
      <c r="G654" s="1" t="s">
        <v>551</v>
      </c>
      <c r="H654" s="1">
        <v>1</v>
      </c>
      <c r="I654" s="1">
        <v>1</v>
      </c>
      <c r="J654" s="1">
        <v>0</v>
      </c>
      <c r="K654" s="1">
        <v>0</v>
      </c>
      <c r="L654" s="1">
        <v>500</v>
      </c>
      <c r="M654" s="1">
        <v>47</v>
      </c>
      <c r="N654" s="1">
        <v>0</v>
      </c>
      <c r="P654" s="1" t="s">
        <v>633</v>
      </c>
    </row>
    <row r="655" spans="1:16">
      <c r="A655" s="1">
        <v>2024</v>
      </c>
      <c r="B655" s="1" t="s">
        <v>17</v>
      </c>
      <c r="C655" s="1" t="s">
        <v>1249</v>
      </c>
      <c r="D655" s="1" t="s">
        <v>1264</v>
      </c>
      <c r="E655" s="6">
        <v>45350</v>
      </c>
      <c r="F655" s="1" t="s">
        <v>64</v>
      </c>
      <c r="G655" s="1" t="s">
        <v>600</v>
      </c>
      <c r="H655" s="1">
        <v>2</v>
      </c>
      <c r="I655" s="1">
        <v>2</v>
      </c>
      <c r="J655" s="1">
        <v>0</v>
      </c>
      <c r="K655" s="1">
        <v>0</v>
      </c>
      <c r="L655" s="1">
        <v>9804</v>
      </c>
      <c r="M655" s="1">
        <v>88</v>
      </c>
      <c r="N655" s="1">
        <v>0</v>
      </c>
      <c r="P655" s="1" t="s">
        <v>630</v>
      </c>
    </row>
    <row r="656" spans="1:16">
      <c r="A656" s="1">
        <v>2024</v>
      </c>
      <c r="B656" s="1" t="s">
        <v>17</v>
      </c>
      <c r="C656" s="1" t="s">
        <v>1249</v>
      </c>
      <c r="D656" s="1" t="s">
        <v>1264</v>
      </c>
      <c r="E656" s="6">
        <v>45350</v>
      </c>
      <c r="F656" s="1" t="s">
        <v>8</v>
      </c>
      <c r="G656" s="1" t="s">
        <v>601</v>
      </c>
      <c r="H656" s="1">
        <v>8</v>
      </c>
      <c r="I656" s="1">
        <v>8</v>
      </c>
      <c r="J656" s="1">
        <v>0</v>
      </c>
      <c r="K656" s="1">
        <v>0</v>
      </c>
      <c r="L656" s="1">
        <v>8973</v>
      </c>
      <c r="M656" s="1">
        <v>399</v>
      </c>
      <c r="N656" s="1">
        <v>0</v>
      </c>
      <c r="P656" s="1" t="s">
        <v>627</v>
      </c>
    </row>
    <row r="657" spans="1:16">
      <c r="A657" s="1">
        <v>2024</v>
      </c>
      <c r="B657" s="1" t="s">
        <v>17</v>
      </c>
      <c r="C657" s="1" t="s">
        <v>1249</v>
      </c>
      <c r="D657" s="1" t="s">
        <v>1264</v>
      </c>
      <c r="E657" s="6">
        <v>45350</v>
      </c>
      <c r="F657" s="1" t="s">
        <v>38</v>
      </c>
      <c r="G657" s="1" t="s">
        <v>54</v>
      </c>
      <c r="H657" s="1">
        <v>31</v>
      </c>
      <c r="I657" s="1">
        <v>31</v>
      </c>
      <c r="J657" s="1">
        <v>0</v>
      </c>
      <c r="K657" s="1">
        <v>0</v>
      </c>
      <c r="L657" s="1">
        <v>5661</v>
      </c>
      <c r="M657" s="1">
        <v>538</v>
      </c>
      <c r="N657" s="1">
        <v>0</v>
      </c>
      <c r="P657" s="1" t="s">
        <v>45</v>
      </c>
    </row>
    <row r="658" spans="1:16">
      <c r="A658" s="1">
        <v>2024</v>
      </c>
      <c r="B658" s="1" t="s">
        <v>17</v>
      </c>
      <c r="C658" s="1" t="s">
        <v>1249</v>
      </c>
      <c r="D658" s="1" t="s">
        <v>1264</v>
      </c>
      <c r="E658" s="6">
        <v>45350</v>
      </c>
      <c r="F658" s="1" t="s">
        <v>38</v>
      </c>
      <c r="G658" s="1" t="s">
        <v>1194</v>
      </c>
      <c r="H658" s="1">
        <v>18</v>
      </c>
      <c r="I658" s="1">
        <v>18</v>
      </c>
      <c r="J658" s="1">
        <v>2</v>
      </c>
      <c r="K658" s="1">
        <v>0</v>
      </c>
      <c r="L658" s="1">
        <v>2441</v>
      </c>
      <c r="M658" s="1">
        <v>469</v>
      </c>
      <c r="N658" s="1">
        <v>2</v>
      </c>
      <c r="P658" s="1" t="s">
        <v>45</v>
      </c>
    </row>
    <row r="659" spans="1:16">
      <c r="A659" s="1">
        <v>2024</v>
      </c>
      <c r="B659" s="1" t="s">
        <v>17</v>
      </c>
      <c r="C659" s="1" t="s">
        <v>1249</v>
      </c>
      <c r="D659" s="1" t="s">
        <v>1264</v>
      </c>
      <c r="E659" s="6">
        <v>45351</v>
      </c>
      <c r="F659" s="1" t="s">
        <v>64</v>
      </c>
      <c r="G659" s="1" t="s">
        <v>1173</v>
      </c>
      <c r="H659" s="1">
        <v>2</v>
      </c>
      <c r="I659" s="1">
        <v>2</v>
      </c>
      <c r="J659" s="1">
        <v>0</v>
      </c>
      <c r="K659" s="1">
        <v>0</v>
      </c>
      <c r="L659" s="1">
        <v>123</v>
      </c>
      <c r="M659" s="1">
        <v>40</v>
      </c>
      <c r="N659" s="1">
        <v>0</v>
      </c>
      <c r="P659" s="1" t="s">
        <v>632</v>
      </c>
    </row>
    <row r="660" spans="1:16">
      <c r="A660" s="1">
        <v>2024</v>
      </c>
      <c r="B660" s="1" t="s">
        <v>17</v>
      </c>
      <c r="C660" s="1" t="s">
        <v>1249</v>
      </c>
      <c r="D660" s="1" t="s">
        <v>1264</v>
      </c>
      <c r="E660" s="6">
        <v>45351</v>
      </c>
      <c r="F660" s="1" t="s">
        <v>64</v>
      </c>
      <c r="G660" s="1" t="s">
        <v>613</v>
      </c>
      <c r="H660" s="1">
        <v>1</v>
      </c>
      <c r="I660" s="1">
        <v>1</v>
      </c>
      <c r="J660" s="1">
        <v>0</v>
      </c>
      <c r="K660" s="1">
        <v>0</v>
      </c>
      <c r="L660" s="1">
        <v>80</v>
      </c>
      <c r="M660" s="1">
        <v>20</v>
      </c>
      <c r="N660" s="1">
        <v>0</v>
      </c>
      <c r="P660" s="1" t="s">
        <v>632</v>
      </c>
    </row>
    <row r="661" spans="1:16">
      <c r="A661" s="1">
        <v>2024</v>
      </c>
      <c r="B661" s="1" t="s">
        <v>17</v>
      </c>
      <c r="C661" s="1" t="s">
        <v>1249</v>
      </c>
      <c r="D661" s="1" t="s">
        <v>1264</v>
      </c>
      <c r="E661" s="6">
        <v>45351</v>
      </c>
      <c r="F661" s="1" t="s">
        <v>64</v>
      </c>
      <c r="G661" s="1" t="s">
        <v>603</v>
      </c>
      <c r="H661" s="1">
        <v>2</v>
      </c>
      <c r="I661" s="1">
        <v>2</v>
      </c>
      <c r="J661" s="1">
        <v>0</v>
      </c>
      <c r="K661" s="1">
        <v>0</v>
      </c>
      <c r="L661" s="1">
        <v>10239</v>
      </c>
      <c r="M661" s="1">
        <v>219</v>
      </c>
      <c r="N661" s="1">
        <v>0</v>
      </c>
      <c r="P661" s="1" t="s">
        <v>629</v>
      </c>
    </row>
    <row r="662" spans="1:16">
      <c r="A662" s="1">
        <v>2024</v>
      </c>
      <c r="B662" s="1" t="s">
        <v>17</v>
      </c>
      <c r="C662" s="1" t="s">
        <v>1249</v>
      </c>
      <c r="D662" s="1" t="s">
        <v>1264</v>
      </c>
      <c r="E662" s="6">
        <v>45351</v>
      </c>
      <c r="F662" s="1" t="s">
        <v>64</v>
      </c>
      <c r="G662" s="1" t="s">
        <v>55</v>
      </c>
      <c r="H662" s="1">
        <v>5</v>
      </c>
      <c r="I662" s="1">
        <v>5</v>
      </c>
      <c r="J662" s="1">
        <v>0</v>
      </c>
      <c r="K662" s="1">
        <v>0</v>
      </c>
      <c r="L662" s="1">
        <v>1932</v>
      </c>
      <c r="M662" s="1">
        <v>172</v>
      </c>
      <c r="N662" s="1">
        <v>0</v>
      </c>
      <c r="P662" s="1" t="s">
        <v>633</v>
      </c>
    </row>
    <row r="663" spans="1:16">
      <c r="A663" s="1">
        <v>2024</v>
      </c>
      <c r="B663" s="1" t="s">
        <v>17</v>
      </c>
      <c r="C663" s="1" t="s">
        <v>1249</v>
      </c>
      <c r="D663" s="1" t="s">
        <v>1264</v>
      </c>
      <c r="E663" s="6">
        <v>45351</v>
      </c>
      <c r="F663" s="1" t="s">
        <v>64</v>
      </c>
      <c r="G663" s="1" t="s">
        <v>616</v>
      </c>
      <c r="H663" s="1">
        <v>3</v>
      </c>
      <c r="I663" s="1">
        <v>3</v>
      </c>
      <c r="J663" s="1">
        <v>0</v>
      </c>
      <c r="K663" s="1">
        <v>0</v>
      </c>
      <c r="L663" s="1">
        <v>15236</v>
      </c>
      <c r="M663" s="1">
        <v>326</v>
      </c>
      <c r="N663" s="1">
        <v>0</v>
      </c>
      <c r="P663" s="1" t="s">
        <v>628</v>
      </c>
    </row>
    <row r="664" spans="1:16">
      <c r="A664" s="1">
        <v>2024</v>
      </c>
      <c r="B664" s="1" t="s">
        <v>17</v>
      </c>
      <c r="C664" s="1" t="s">
        <v>1249</v>
      </c>
      <c r="D664" s="1" t="s">
        <v>1264</v>
      </c>
      <c r="E664" s="6">
        <v>45351</v>
      </c>
      <c r="F664" s="1" t="s">
        <v>64</v>
      </c>
      <c r="G664" s="1" t="s">
        <v>517</v>
      </c>
      <c r="H664" s="1">
        <v>5</v>
      </c>
      <c r="I664" s="1">
        <v>5</v>
      </c>
      <c r="J664" s="1">
        <v>0</v>
      </c>
      <c r="K664" s="1">
        <v>0</v>
      </c>
      <c r="L664" s="1">
        <v>6441</v>
      </c>
      <c r="M664" s="1">
        <v>467</v>
      </c>
      <c r="N664" s="1">
        <v>0</v>
      </c>
      <c r="P664" s="1" t="s">
        <v>629</v>
      </c>
    </row>
    <row r="665" spans="1:16">
      <c r="A665" s="1">
        <v>2024</v>
      </c>
      <c r="B665" s="1" t="s">
        <v>17</v>
      </c>
      <c r="C665" s="1" t="s">
        <v>1249</v>
      </c>
      <c r="D665" s="1" t="s">
        <v>1264</v>
      </c>
      <c r="E665" s="6">
        <v>45351</v>
      </c>
      <c r="F665" s="1" t="s">
        <v>64</v>
      </c>
      <c r="G665" s="1" t="s">
        <v>62</v>
      </c>
      <c r="H665" s="1">
        <v>9</v>
      </c>
      <c r="I665" s="1">
        <v>9</v>
      </c>
      <c r="J665" s="1">
        <v>0</v>
      </c>
      <c r="K665" s="1">
        <v>0</v>
      </c>
      <c r="L665" s="1">
        <v>7633</v>
      </c>
      <c r="M665" s="1">
        <v>368</v>
      </c>
      <c r="N665" s="1">
        <v>0</v>
      </c>
      <c r="P665" s="1" t="s">
        <v>629</v>
      </c>
    </row>
    <row r="666" spans="1:16">
      <c r="A666" s="1">
        <v>2024</v>
      </c>
      <c r="B666" s="1" t="s">
        <v>17</v>
      </c>
      <c r="C666" s="1" t="s">
        <v>1249</v>
      </c>
      <c r="D666" s="1" t="s">
        <v>1264</v>
      </c>
      <c r="E666" s="6">
        <v>45351</v>
      </c>
      <c r="F666" s="1" t="s">
        <v>64</v>
      </c>
      <c r="G666" s="1" t="s">
        <v>58</v>
      </c>
      <c r="H666" s="1">
        <v>12</v>
      </c>
      <c r="I666" s="1">
        <v>12</v>
      </c>
      <c r="J666" s="1">
        <v>1</v>
      </c>
      <c r="K666" s="1">
        <v>0</v>
      </c>
      <c r="L666" s="1">
        <v>19683</v>
      </c>
      <c r="M666" s="1">
        <v>737</v>
      </c>
      <c r="N666" s="1">
        <v>2</v>
      </c>
      <c r="P666" s="1" t="s">
        <v>629</v>
      </c>
    </row>
    <row r="667" spans="1:16">
      <c r="A667" s="1">
        <v>2024</v>
      </c>
      <c r="B667" s="1" t="s">
        <v>17</v>
      </c>
      <c r="C667" s="1" t="s">
        <v>1249</v>
      </c>
      <c r="D667" s="1" t="s">
        <v>1264</v>
      </c>
      <c r="E667" s="6">
        <v>45351</v>
      </c>
      <c r="F667" s="1" t="s">
        <v>64</v>
      </c>
      <c r="G667" s="1" t="s">
        <v>625</v>
      </c>
      <c r="H667" s="1">
        <v>7</v>
      </c>
      <c r="I667" s="1">
        <v>7</v>
      </c>
      <c r="J667" s="1">
        <v>0</v>
      </c>
      <c r="K667" s="1">
        <v>0</v>
      </c>
      <c r="L667" s="1">
        <v>9955</v>
      </c>
      <c r="M667" s="1">
        <v>495</v>
      </c>
      <c r="N667" s="1">
        <v>0</v>
      </c>
      <c r="P667" s="1" t="s">
        <v>627</v>
      </c>
    </row>
    <row r="668" spans="1:16">
      <c r="A668" s="1">
        <v>2024</v>
      </c>
      <c r="B668" s="1" t="s">
        <v>17</v>
      </c>
      <c r="C668" s="1" t="s">
        <v>1249</v>
      </c>
      <c r="D668" s="1" t="s">
        <v>1264</v>
      </c>
      <c r="E668" s="6">
        <v>45351</v>
      </c>
      <c r="F668" s="1" t="s">
        <v>64</v>
      </c>
      <c r="G668" s="1" t="s">
        <v>505</v>
      </c>
      <c r="H668" s="1">
        <v>3</v>
      </c>
      <c r="I668" s="1">
        <v>3</v>
      </c>
      <c r="J668" s="1">
        <v>0</v>
      </c>
      <c r="K668" s="1">
        <v>0</v>
      </c>
      <c r="L668" s="1">
        <v>907</v>
      </c>
      <c r="M668" s="1">
        <v>112</v>
      </c>
      <c r="N668" s="1">
        <v>0</v>
      </c>
      <c r="P668" s="1" t="s">
        <v>628</v>
      </c>
    </row>
    <row r="669" spans="1:16">
      <c r="A669" s="1">
        <v>2024</v>
      </c>
      <c r="B669" s="1" t="s">
        <v>17</v>
      </c>
      <c r="C669" s="1" t="s">
        <v>1249</v>
      </c>
      <c r="D669" s="1" t="s">
        <v>1264</v>
      </c>
      <c r="E669" s="6">
        <v>45351</v>
      </c>
      <c r="F669" s="1" t="s">
        <v>64</v>
      </c>
      <c r="G669" s="1" t="s">
        <v>602</v>
      </c>
      <c r="H669" s="1">
        <v>4</v>
      </c>
      <c r="I669" s="1">
        <v>4</v>
      </c>
      <c r="J669" s="1">
        <v>0</v>
      </c>
      <c r="K669" s="1">
        <v>0</v>
      </c>
      <c r="L669" s="1">
        <v>1769</v>
      </c>
      <c r="M669" s="1">
        <v>142</v>
      </c>
      <c r="N669" s="1">
        <v>0</v>
      </c>
      <c r="P669" s="1" t="s">
        <v>628</v>
      </c>
    </row>
    <row r="670" spans="1:16">
      <c r="A670" s="1">
        <v>2024</v>
      </c>
      <c r="B670" s="1" t="s">
        <v>17</v>
      </c>
      <c r="C670" s="1" t="s">
        <v>1249</v>
      </c>
      <c r="D670" s="1" t="s">
        <v>1264</v>
      </c>
      <c r="E670" s="6">
        <v>45351</v>
      </c>
      <c r="F670" s="1" t="s">
        <v>64</v>
      </c>
      <c r="G670" s="1" t="s">
        <v>502</v>
      </c>
      <c r="H670" s="1">
        <v>15</v>
      </c>
      <c r="I670" s="1">
        <v>15</v>
      </c>
      <c r="J670" s="1">
        <v>0</v>
      </c>
      <c r="K670" s="1">
        <v>0</v>
      </c>
      <c r="L670" s="1">
        <v>20054</v>
      </c>
      <c r="M670" s="1">
        <v>1301</v>
      </c>
      <c r="N670" s="1">
        <v>0</v>
      </c>
      <c r="P670" s="1" t="s">
        <v>633</v>
      </c>
    </row>
    <row r="671" spans="1:16">
      <c r="A671" s="1">
        <v>2024</v>
      </c>
      <c r="B671" s="1" t="s">
        <v>17</v>
      </c>
      <c r="C671" s="1" t="s">
        <v>1249</v>
      </c>
      <c r="D671" s="1" t="s">
        <v>1264</v>
      </c>
      <c r="E671" s="6">
        <v>45351</v>
      </c>
      <c r="F671" s="1" t="s">
        <v>64</v>
      </c>
      <c r="G671" s="1" t="s">
        <v>484</v>
      </c>
      <c r="H671" s="1">
        <v>16</v>
      </c>
      <c r="I671" s="1">
        <v>16</v>
      </c>
      <c r="J671" s="1">
        <v>0</v>
      </c>
      <c r="K671" s="1">
        <v>0</v>
      </c>
      <c r="L671" s="1">
        <v>276872</v>
      </c>
      <c r="M671" s="1">
        <v>1116</v>
      </c>
      <c r="N671" s="1">
        <v>0</v>
      </c>
      <c r="P671" s="1" t="s">
        <v>629</v>
      </c>
    </row>
    <row r="672" spans="1:16">
      <c r="A672" s="1">
        <v>2024</v>
      </c>
      <c r="B672" s="1" t="s">
        <v>17</v>
      </c>
      <c r="C672" s="1" t="s">
        <v>1249</v>
      </c>
      <c r="D672" s="1" t="s">
        <v>1264</v>
      </c>
      <c r="E672" s="6">
        <v>45351</v>
      </c>
      <c r="F672" s="1" t="s">
        <v>64</v>
      </c>
      <c r="G672" s="1" t="s">
        <v>57</v>
      </c>
      <c r="H672" s="1">
        <v>1</v>
      </c>
      <c r="I672" s="1">
        <v>1</v>
      </c>
      <c r="J672" s="1">
        <v>0</v>
      </c>
      <c r="K672" s="1">
        <v>0</v>
      </c>
      <c r="L672" s="1">
        <v>192</v>
      </c>
      <c r="M672" s="1">
        <v>40</v>
      </c>
      <c r="N672" s="1">
        <v>0</v>
      </c>
      <c r="P672" s="1" t="s">
        <v>628</v>
      </c>
    </row>
    <row r="673" spans="1:16">
      <c r="A673" s="1">
        <v>2024</v>
      </c>
      <c r="B673" s="1" t="s">
        <v>17</v>
      </c>
      <c r="C673" s="1" t="s">
        <v>1249</v>
      </c>
      <c r="D673" s="1" t="s">
        <v>1264</v>
      </c>
      <c r="E673" s="6">
        <v>45351</v>
      </c>
      <c r="F673" s="1" t="s">
        <v>64</v>
      </c>
      <c r="G673" s="1" t="s">
        <v>59</v>
      </c>
      <c r="H673" s="1">
        <v>4</v>
      </c>
      <c r="I673" s="1">
        <v>4</v>
      </c>
      <c r="J673" s="1">
        <v>0</v>
      </c>
      <c r="K673" s="1">
        <v>0</v>
      </c>
      <c r="L673" s="1">
        <v>4307</v>
      </c>
      <c r="M673" s="1">
        <v>315</v>
      </c>
      <c r="N673" s="1">
        <v>0</v>
      </c>
      <c r="P673" s="1" t="s">
        <v>633</v>
      </c>
    </row>
    <row r="674" spans="1:16">
      <c r="A674" s="1">
        <v>2024</v>
      </c>
      <c r="B674" s="1" t="s">
        <v>17</v>
      </c>
      <c r="C674" s="1" t="s">
        <v>1249</v>
      </c>
      <c r="D674" s="1" t="s">
        <v>1264</v>
      </c>
      <c r="E674" s="6">
        <v>45351</v>
      </c>
      <c r="F674" s="1" t="s">
        <v>8</v>
      </c>
      <c r="G674" s="1" t="s">
        <v>601</v>
      </c>
      <c r="H674" s="1">
        <v>8</v>
      </c>
      <c r="I674" s="1">
        <v>8</v>
      </c>
      <c r="J674" s="1">
        <v>1</v>
      </c>
      <c r="K674" s="1">
        <v>0</v>
      </c>
      <c r="L674" s="1">
        <v>6617</v>
      </c>
      <c r="M674" s="1">
        <v>721</v>
      </c>
      <c r="N674" s="1">
        <v>47</v>
      </c>
      <c r="P674" s="1" t="s">
        <v>627</v>
      </c>
    </row>
    <row r="675" spans="1:16">
      <c r="A675" s="1">
        <v>2024</v>
      </c>
      <c r="B675" s="1" t="s">
        <v>17</v>
      </c>
      <c r="C675" s="1" t="s">
        <v>1249</v>
      </c>
      <c r="D675" s="1" t="s">
        <v>1264</v>
      </c>
      <c r="E675" s="6">
        <v>45351</v>
      </c>
      <c r="F675" s="1" t="s">
        <v>38</v>
      </c>
      <c r="G675" s="1" t="s">
        <v>54</v>
      </c>
      <c r="H675" s="1">
        <v>36</v>
      </c>
      <c r="I675" s="1">
        <v>36</v>
      </c>
      <c r="J675" s="1">
        <v>0</v>
      </c>
      <c r="K675" s="1">
        <v>0</v>
      </c>
      <c r="L675" s="1">
        <v>7670</v>
      </c>
      <c r="M675" s="1">
        <v>1010</v>
      </c>
      <c r="N675" s="1">
        <v>0</v>
      </c>
      <c r="P675" s="1" t="s">
        <v>45</v>
      </c>
    </row>
    <row r="676" spans="1:16">
      <c r="A676" s="1">
        <v>2024</v>
      </c>
      <c r="B676" s="1" t="s">
        <v>17</v>
      </c>
      <c r="C676" s="1" t="s">
        <v>1249</v>
      </c>
      <c r="D676" s="1" t="s">
        <v>1264</v>
      </c>
      <c r="E676" s="6">
        <v>45351</v>
      </c>
      <c r="F676" s="1" t="s">
        <v>38</v>
      </c>
      <c r="G676" s="1" t="s">
        <v>1194</v>
      </c>
      <c r="H676" s="1">
        <v>6</v>
      </c>
      <c r="I676" s="1">
        <v>6</v>
      </c>
      <c r="J676" s="1">
        <v>0</v>
      </c>
      <c r="K676" s="1">
        <v>0</v>
      </c>
      <c r="L676" s="1">
        <v>349</v>
      </c>
      <c r="M676" s="1">
        <v>106</v>
      </c>
      <c r="N676" s="1">
        <v>0</v>
      </c>
      <c r="P676" s="1" t="s">
        <v>45</v>
      </c>
    </row>
    <row r="677" spans="1:16">
      <c r="A677" s="1">
        <v>2024</v>
      </c>
      <c r="B677" s="1" t="s">
        <v>17</v>
      </c>
      <c r="C677" s="1" t="s">
        <v>1269</v>
      </c>
      <c r="D677" s="1" t="s">
        <v>1264</v>
      </c>
      <c r="E677" s="6">
        <v>45352</v>
      </c>
      <c r="F677" s="1" t="s">
        <v>64</v>
      </c>
      <c r="G677" s="1" t="s">
        <v>708</v>
      </c>
      <c r="H677" s="1">
        <v>3</v>
      </c>
      <c r="I677" s="1">
        <v>3</v>
      </c>
      <c r="J677" s="1">
        <v>0</v>
      </c>
      <c r="K677" s="1">
        <v>0</v>
      </c>
      <c r="L677" s="1">
        <v>3317</v>
      </c>
      <c r="M677" s="1">
        <v>180</v>
      </c>
      <c r="N677" s="1">
        <v>0</v>
      </c>
      <c r="P677" s="1" t="s">
        <v>633</v>
      </c>
    </row>
    <row r="678" spans="1:16">
      <c r="A678" s="1">
        <v>2024</v>
      </c>
      <c r="B678" s="1" t="s">
        <v>17</v>
      </c>
      <c r="C678" s="1" t="s">
        <v>1269</v>
      </c>
      <c r="D678" s="1" t="s">
        <v>1264</v>
      </c>
      <c r="E678" s="6">
        <v>45352</v>
      </c>
      <c r="F678" s="1" t="s">
        <v>64</v>
      </c>
      <c r="G678" s="1" t="s">
        <v>613</v>
      </c>
      <c r="H678" s="1">
        <v>4</v>
      </c>
      <c r="I678" s="1">
        <v>4</v>
      </c>
      <c r="J678" s="1">
        <v>0</v>
      </c>
      <c r="K678" s="1">
        <v>0</v>
      </c>
      <c r="L678" s="1">
        <v>984</v>
      </c>
      <c r="M678" s="1">
        <v>107</v>
      </c>
      <c r="N678" s="1">
        <v>0</v>
      </c>
      <c r="P678" s="1" t="s">
        <v>632</v>
      </c>
    </row>
    <row r="679" spans="1:16">
      <c r="A679" s="1">
        <v>2024</v>
      </c>
      <c r="B679" s="1" t="s">
        <v>17</v>
      </c>
      <c r="C679" s="1" t="s">
        <v>1269</v>
      </c>
      <c r="D679" s="1" t="s">
        <v>1264</v>
      </c>
      <c r="E679" s="6">
        <v>45352</v>
      </c>
      <c r="F679" s="1" t="s">
        <v>64</v>
      </c>
      <c r="G679" s="1" t="s">
        <v>55</v>
      </c>
      <c r="H679" s="1">
        <v>5</v>
      </c>
      <c r="I679" s="1">
        <v>5</v>
      </c>
      <c r="J679" s="1">
        <v>0</v>
      </c>
      <c r="K679" s="1">
        <v>0</v>
      </c>
      <c r="L679" s="1">
        <v>473</v>
      </c>
      <c r="M679" s="1">
        <v>140</v>
      </c>
      <c r="N679" s="1">
        <v>0</v>
      </c>
      <c r="P679" s="1" t="s">
        <v>633</v>
      </c>
    </row>
    <row r="680" spans="1:16">
      <c r="A680" s="1">
        <v>2024</v>
      </c>
      <c r="B680" s="1" t="s">
        <v>17</v>
      </c>
      <c r="C680" s="1" t="s">
        <v>1269</v>
      </c>
      <c r="D680" s="1" t="s">
        <v>1264</v>
      </c>
      <c r="E680" s="6">
        <v>45352</v>
      </c>
      <c r="F680" s="1" t="s">
        <v>64</v>
      </c>
      <c r="G680" s="1" t="s">
        <v>616</v>
      </c>
      <c r="H680" s="1">
        <v>1</v>
      </c>
      <c r="I680" s="1">
        <v>1</v>
      </c>
      <c r="J680" s="1">
        <v>0</v>
      </c>
      <c r="K680" s="1">
        <v>0</v>
      </c>
      <c r="L680" s="1">
        <v>361</v>
      </c>
      <c r="M680" s="1">
        <v>50</v>
      </c>
      <c r="N680" s="1">
        <v>0</v>
      </c>
      <c r="P680" s="1" t="s">
        <v>628</v>
      </c>
    </row>
    <row r="681" spans="1:16">
      <c r="A681" s="1">
        <v>2024</v>
      </c>
      <c r="B681" s="1" t="s">
        <v>17</v>
      </c>
      <c r="C681" s="1" t="s">
        <v>1269</v>
      </c>
      <c r="D681" s="1" t="s">
        <v>1264</v>
      </c>
      <c r="E681" s="6">
        <v>45352</v>
      </c>
      <c r="F681" s="1" t="s">
        <v>64</v>
      </c>
      <c r="G681" s="1" t="s">
        <v>621</v>
      </c>
      <c r="H681" s="1">
        <v>1</v>
      </c>
      <c r="I681" s="1">
        <v>1</v>
      </c>
      <c r="J681" s="1">
        <v>0</v>
      </c>
      <c r="K681" s="1">
        <v>0</v>
      </c>
      <c r="L681" s="1">
        <v>351</v>
      </c>
      <c r="M681" s="1">
        <v>47</v>
      </c>
      <c r="N681" s="1">
        <v>0</v>
      </c>
      <c r="P681" s="1" t="s">
        <v>629</v>
      </c>
    </row>
    <row r="682" spans="1:16">
      <c r="A682" s="1">
        <v>2024</v>
      </c>
      <c r="B682" s="1" t="s">
        <v>17</v>
      </c>
      <c r="C682" s="1" t="s">
        <v>1269</v>
      </c>
      <c r="D682" s="1" t="s">
        <v>1264</v>
      </c>
      <c r="E682" s="6">
        <v>45352</v>
      </c>
      <c r="F682" s="1" t="s">
        <v>64</v>
      </c>
      <c r="G682" s="1" t="s">
        <v>62</v>
      </c>
      <c r="H682" s="1">
        <v>1</v>
      </c>
      <c r="I682" s="1">
        <v>1</v>
      </c>
      <c r="J682" s="1">
        <v>0</v>
      </c>
      <c r="K682" s="1">
        <v>0</v>
      </c>
      <c r="L682" s="1">
        <v>255</v>
      </c>
      <c r="M682" s="1">
        <v>20</v>
      </c>
      <c r="N682" s="1">
        <v>0</v>
      </c>
      <c r="P682" s="1" t="s">
        <v>629</v>
      </c>
    </row>
    <row r="683" spans="1:16">
      <c r="A683" s="1">
        <v>2024</v>
      </c>
      <c r="B683" s="1" t="s">
        <v>17</v>
      </c>
      <c r="C683" s="1" t="s">
        <v>1269</v>
      </c>
      <c r="D683" s="1" t="s">
        <v>1264</v>
      </c>
      <c r="E683" s="6">
        <v>45352</v>
      </c>
      <c r="F683" s="1" t="s">
        <v>64</v>
      </c>
      <c r="G683" s="1" t="s">
        <v>625</v>
      </c>
      <c r="H683" s="1">
        <v>8</v>
      </c>
      <c r="I683" s="1">
        <v>8</v>
      </c>
      <c r="J683" s="1">
        <v>0</v>
      </c>
      <c r="K683" s="1">
        <v>0</v>
      </c>
      <c r="L683" s="1">
        <v>2387</v>
      </c>
      <c r="M683" s="1">
        <v>367</v>
      </c>
      <c r="N683" s="1">
        <v>0</v>
      </c>
      <c r="P683" s="1" t="s">
        <v>627</v>
      </c>
    </row>
    <row r="684" spans="1:16">
      <c r="A684" s="1">
        <v>2024</v>
      </c>
      <c r="B684" s="1" t="s">
        <v>17</v>
      </c>
      <c r="C684" s="1" t="s">
        <v>1269</v>
      </c>
      <c r="D684" s="1" t="s">
        <v>1264</v>
      </c>
      <c r="E684" s="6">
        <v>45352</v>
      </c>
      <c r="F684" s="1" t="s">
        <v>64</v>
      </c>
      <c r="G684" s="1" t="s">
        <v>602</v>
      </c>
      <c r="H684" s="1">
        <v>19</v>
      </c>
      <c r="I684" s="1">
        <v>19</v>
      </c>
      <c r="J684" s="1">
        <v>0</v>
      </c>
      <c r="K684" s="1">
        <v>0</v>
      </c>
      <c r="L684" s="1">
        <v>54712</v>
      </c>
      <c r="M684" s="1">
        <v>1541</v>
      </c>
      <c r="N684" s="1">
        <v>0</v>
      </c>
      <c r="P684" s="1" t="s">
        <v>628</v>
      </c>
    </row>
    <row r="685" spans="1:16">
      <c r="A685" s="1">
        <v>2024</v>
      </c>
      <c r="B685" s="1" t="s">
        <v>17</v>
      </c>
      <c r="C685" s="1" t="s">
        <v>1269</v>
      </c>
      <c r="D685" s="1" t="s">
        <v>1264</v>
      </c>
      <c r="E685" s="6">
        <v>45352</v>
      </c>
      <c r="F685" s="1" t="s">
        <v>64</v>
      </c>
      <c r="G685" s="1" t="s">
        <v>502</v>
      </c>
      <c r="H685" s="1">
        <v>11</v>
      </c>
      <c r="I685" s="1">
        <v>11</v>
      </c>
      <c r="J685" s="1">
        <v>0</v>
      </c>
      <c r="K685" s="1">
        <v>0</v>
      </c>
      <c r="L685" s="1">
        <v>11331</v>
      </c>
      <c r="M685" s="1">
        <v>1076</v>
      </c>
      <c r="N685" s="1">
        <v>0</v>
      </c>
      <c r="P685" s="1" t="s">
        <v>633</v>
      </c>
    </row>
    <row r="686" spans="1:16">
      <c r="A686" s="1">
        <v>2024</v>
      </c>
      <c r="B686" s="1" t="s">
        <v>17</v>
      </c>
      <c r="C686" s="1" t="s">
        <v>1269</v>
      </c>
      <c r="D686" s="1" t="s">
        <v>1264</v>
      </c>
      <c r="E686" s="6">
        <v>45352</v>
      </c>
      <c r="F686" s="1" t="s">
        <v>64</v>
      </c>
      <c r="G686" s="1" t="s">
        <v>484</v>
      </c>
      <c r="H686" s="1">
        <v>17</v>
      </c>
      <c r="I686" s="1">
        <v>17</v>
      </c>
      <c r="J686" s="1">
        <v>0</v>
      </c>
      <c r="K686" s="1">
        <v>0</v>
      </c>
      <c r="L686" s="1">
        <v>228084</v>
      </c>
      <c r="M686" s="1">
        <v>1296</v>
      </c>
      <c r="N686" s="1">
        <v>0</v>
      </c>
      <c r="P686" s="1" t="s">
        <v>629</v>
      </c>
    </row>
    <row r="687" spans="1:16">
      <c r="A687" s="1">
        <v>2024</v>
      </c>
      <c r="B687" s="1" t="s">
        <v>17</v>
      </c>
      <c r="C687" s="1" t="s">
        <v>1269</v>
      </c>
      <c r="D687" s="1" t="s">
        <v>1264</v>
      </c>
      <c r="E687" s="6">
        <v>45352</v>
      </c>
      <c r="F687" s="1" t="s">
        <v>64</v>
      </c>
      <c r="G687" s="1" t="s">
        <v>61</v>
      </c>
      <c r="H687" s="1">
        <v>10</v>
      </c>
      <c r="I687" s="1">
        <v>10</v>
      </c>
      <c r="J687" s="1">
        <v>0</v>
      </c>
      <c r="K687" s="1">
        <v>0</v>
      </c>
      <c r="L687" s="1">
        <v>17683</v>
      </c>
      <c r="M687" s="1">
        <v>658</v>
      </c>
      <c r="N687" s="1">
        <v>0</v>
      </c>
      <c r="P687" s="1" t="s">
        <v>629</v>
      </c>
    </row>
    <row r="688" spans="1:16">
      <c r="A688" s="1">
        <v>2024</v>
      </c>
      <c r="B688" s="1" t="s">
        <v>17</v>
      </c>
      <c r="C688" s="1" t="s">
        <v>1269</v>
      </c>
      <c r="D688" s="1" t="s">
        <v>1264</v>
      </c>
      <c r="E688" s="6">
        <v>45352</v>
      </c>
      <c r="F688" s="1" t="s">
        <v>64</v>
      </c>
      <c r="G688" s="1" t="s">
        <v>619</v>
      </c>
      <c r="H688" s="1">
        <v>4</v>
      </c>
      <c r="I688" s="1">
        <v>4</v>
      </c>
      <c r="J688" s="1">
        <v>0</v>
      </c>
      <c r="K688" s="1">
        <v>0</v>
      </c>
      <c r="L688" s="1">
        <v>9594</v>
      </c>
      <c r="M688" s="1">
        <v>175</v>
      </c>
      <c r="N688" s="1">
        <v>0</v>
      </c>
      <c r="P688" s="1" t="s">
        <v>629</v>
      </c>
    </row>
    <row r="689" spans="1:16">
      <c r="A689" s="1">
        <v>2024</v>
      </c>
      <c r="B689" s="1" t="s">
        <v>17</v>
      </c>
      <c r="C689" s="1" t="s">
        <v>1269</v>
      </c>
      <c r="D689" s="1" t="s">
        <v>1264</v>
      </c>
      <c r="E689" s="6">
        <v>45352</v>
      </c>
      <c r="F689" s="1" t="s">
        <v>64</v>
      </c>
      <c r="G689" s="1" t="s">
        <v>59</v>
      </c>
      <c r="H689" s="1">
        <v>3</v>
      </c>
      <c r="I689" s="1">
        <v>3</v>
      </c>
      <c r="J689" s="1">
        <v>0</v>
      </c>
      <c r="K689" s="1">
        <v>0</v>
      </c>
      <c r="L689" s="1">
        <v>1472</v>
      </c>
      <c r="M689" s="1">
        <v>181</v>
      </c>
      <c r="N689" s="1">
        <v>0</v>
      </c>
      <c r="P689" s="1" t="s">
        <v>633</v>
      </c>
    </row>
    <row r="690" spans="1:16">
      <c r="A690" s="1">
        <v>2024</v>
      </c>
      <c r="B690" s="1" t="s">
        <v>17</v>
      </c>
      <c r="C690" s="1" t="s">
        <v>1269</v>
      </c>
      <c r="D690" s="1" t="s">
        <v>1264</v>
      </c>
      <c r="E690" s="6">
        <v>45352</v>
      </c>
      <c r="F690" s="1" t="s">
        <v>64</v>
      </c>
      <c r="G690" s="1" t="s">
        <v>614</v>
      </c>
      <c r="H690" s="1">
        <v>3</v>
      </c>
      <c r="I690" s="1">
        <v>3</v>
      </c>
      <c r="J690" s="1">
        <v>0</v>
      </c>
      <c r="K690" s="1">
        <v>0</v>
      </c>
      <c r="L690" s="1">
        <v>1623</v>
      </c>
      <c r="M690" s="1">
        <v>107</v>
      </c>
      <c r="N690" s="1">
        <v>0</v>
      </c>
      <c r="P690" s="1" t="s">
        <v>629</v>
      </c>
    </row>
    <row r="691" spans="1:16">
      <c r="A691" s="1">
        <v>2024</v>
      </c>
      <c r="B691" s="1" t="s">
        <v>17</v>
      </c>
      <c r="C691" s="1" t="s">
        <v>1269</v>
      </c>
      <c r="D691" s="1" t="s">
        <v>1264</v>
      </c>
      <c r="E691" s="6">
        <v>45352</v>
      </c>
      <c r="F691" s="1" t="s">
        <v>64</v>
      </c>
      <c r="G691" s="1" t="s">
        <v>600</v>
      </c>
      <c r="H691" s="1">
        <v>5</v>
      </c>
      <c r="I691" s="1">
        <v>5</v>
      </c>
      <c r="J691" s="1">
        <v>0</v>
      </c>
      <c r="K691" s="1">
        <v>0</v>
      </c>
      <c r="L691" s="1">
        <v>4355</v>
      </c>
      <c r="M691" s="1">
        <v>164</v>
      </c>
      <c r="N691" s="1">
        <v>0</v>
      </c>
      <c r="P691" s="1" t="s">
        <v>630</v>
      </c>
    </row>
    <row r="692" spans="1:16">
      <c r="A692" s="1">
        <v>2024</v>
      </c>
      <c r="B692" s="1" t="s">
        <v>17</v>
      </c>
      <c r="C692" s="1" t="s">
        <v>1269</v>
      </c>
      <c r="D692" s="1" t="s">
        <v>1264</v>
      </c>
      <c r="E692" s="6">
        <v>45352</v>
      </c>
      <c r="F692" s="1" t="s">
        <v>8</v>
      </c>
      <c r="G692" s="1" t="s">
        <v>601</v>
      </c>
      <c r="H692" s="1">
        <v>8</v>
      </c>
      <c r="I692" s="1">
        <v>8</v>
      </c>
      <c r="J692" s="1">
        <v>0</v>
      </c>
      <c r="K692" s="1">
        <v>0</v>
      </c>
      <c r="L692" s="1">
        <v>17550</v>
      </c>
      <c r="M692" s="1">
        <v>482</v>
      </c>
      <c r="N692" s="1">
        <v>0</v>
      </c>
      <c r="P692" s="1" t="s">
        <v>627</v>
      </c>
    </row>
    <row r="693" spans="1:16">
      <c r="A693" s="1">
        <v>2024</v>
      </c>
      <c r="B693" s="1" t="s">
        <v>17</v>
      </c>
      <c r="C693" s="1" t="s">
        <v>1269</v>
      </c>
      <c r="D693" s="1" t="s">
        <v>1264</v>
      </c>
      <c r="E693" s="6">
        <v>45352</v>
      </c>
      <c r="F693" s="1" t="s">
        <v>38</v>
      </c>
      <c r="G693" s="1" t="s">
        <v>54</v>
      </c>
      <c r="H693" s="1">
        <v>27</v>
      </c>
      <c r="I693" s="1">
        <v>27</v>
      </c>
      <c r="J693" s="1">
        <v>1</v>
      </c>
      <c r="K693" s="1">
        <v>0</v>
      </c>
      <c r="L693" s="1">
        <v>10510</v>
      </c>
      <c r="M693" s="1">
        <v>739</v>
      </c>
      <c r="N693" s="1">
        <v>8</v>
      </c>
      <c r="P693" s="1" t="s">
        <v>45</v>
      </c>
    </row>
    <row r="694" spans="1:16">
      <c r="A694" s="1">
        <v>2024</v>
      </c>
      <c r="B694" s="1" t="s">
        <v>17</v>
      </c>
      <c r="C694" s="1" t="s">
        <v>1269</v>
      </c>
      <c r="D694" s="1" t="s">
        <v>1264</v>
      </c>
      <c r="E694" s="6">
        <v>45352</v>
      </c>
      <c r="F694" s="1" t="s">
        <v>38</v>
      </c>
      <c r="G694" s="1" t="s">
        <v>1194</v>
      </c>
      <c r="H694" s="1">
        <v>13</v>
      </c>
      <c r="I694" s="1">
        <v>13</v>
      </c>
      <c r="J694" s="1">
        <v>0</v>
      </c>
      <c r="K694" s="1">
        <v>0</v>
      </c>
      <c r="L694" s="1">
        <v>3988</v>
      </c>
      <c r="M694" s="1">
        <v>476</v>
      </c>
      <c r="N694" s="1">
        <v>0</v>
      </c>
      <c r="P694" s="1" t="s">
        <v>45</v>
      </c>
    </row>
    <row r="695" spans="1:16">
      <c r="A695" s="1">
        <v>2024</v>
      </c>
      <c r="B695" s="1" t="s">
        <v>17</v>
      </c>
      <c r="C695" s="1" t="s">
        <v>1269</v>
      </c>
      <c r="D695" s="1" t="s">
        <v>1271</v>
      </c>
      <c r="E695" s="6">
        <v>45355</v>
      </c>
      <c r="F695" s="1" t="s">
        <v>64</v>
      </c>
      <c r="G695" s="1" t="s">
        <v>708</v>
      </c>
      <c r="H695" s="1">
        <v>4</v>
      </c>
      <c r="I695" s="1">
        <v>4</v>
      </c>
      <c r="J695" s="1">
        <v>0</v>
      </c>
      <c r="K695" s="1">
        <v>0</v>
      </c>
      <c r="L695" s="1">
        <v>3516</v>
      </c>
      <c r="M695" s="1">
        <v>140</v>
      </c>
      <c r="N695" s="1">
        <v>0</v>
      </c>
      <c r="P695" s="1" t="s">
        <v>633</v>
      </c>
    </row>
    <row r="696" spans="1:16">
      <c r="A696" s="1">
        <v>2024</v>
      </c>
      <c r="B696" s="1" t="s">
        <v>17</v>
      </c>
      <c r="C696" s="1" t="s">
        <v>1269</v>
      </c>
      <c r="D696" s="1" t="s">
        <v>1271</v>
      </c>
      <c r="E696" s="6">
        <v>45355</v>
      </c>
      <c r="F696" s="1" t="s">
        <v>64</v>
      </c>
      <c r="G696" s="1" t="s">
        <v>613</v>
      </c>
      <c r="H696" s="1">
        <v>4</v>
      </c>
      <c r="I696" s="1">
        <v>4</v>
      </c>
      <c r="J696" s="1">
        <v>0</v>
      </c>
      <c r="K696" s="1">
        <v>0</v>
      </c>
      <c r="L696" s="1">
        <v>500</v>
      </c>
      <c r="M696" s="1">
        <v>80</v>
      </c>
      <c r="N696" s="1">
        <v>0</v>
      </c>
      <c r="P696" s="1" t="s">
        <v>632</v>
      </c>
    </row>
    <row r="697" spans="1:16">
      <c r="A697" s="1">
        <v>2024</v>
      </c>
      <c r="B697" s="1" t="s">
        <v>17</v>
      </c>
      <c r="C697" s="1" t="s">
        <v>1269</v>
      </c>
      <c r="D697" s="1" t="s">
        <v>1271</v>
      </c>
      <c r="E697" s="6">
        <v>45355</v>
      </c>
      <c r="F697" s="1" t="s">
        <v>64</v>
      </c>
      <c r="G697" s="1" t="s">
        <v>603</v>
      </c>
      <c r="H697" s="1">
        <v>1</v>
      </c>
      <c r="I697" s="1">
        <v>1</v>
      </c>
      <c r="J697" s="1">
        <v>0</v>
      </c>
      <c r="K697" s="1">
        <v>0</v>
      </c>
      <c r="L697" s="1">
        <v>3577</v>
      </c>
      <c r="M697" s="1">
        <v>68</v>
      </c>
      <c r="N697" s="1">
        <v>0</v>
      </c>
      <c r="P697" s="1" t="s">
        <v>629</v>
      </c>
    </row>
    <row r="698" spans="1:16">
      <c r="A698" s="1">
        <v>2024</v>
      </c>
      <c r="B698" s="1" t="s">
        <v>17</v>
      </c>
      <c r="C698" s="1" t="s">
        <v>1269</v>
      </c>
      <c r="D698" s="1" t="s">
        <v>1271</v>
      </c>
      <c r="E698" s="6">
        <v>45355</v>
      </c>
      <c r="F698" s="1" t="s">
        <v>64</v>
      </c>
      <c r="G698" s="1" t="s">
        <v>414</v>
      </c>
      <c r="H698" s="1">
        <v>1</v>
      </c>
      <c r="I698" s="1">
        <v>1</v>
      </c>
      <c r="J698" s="1">
        <v>0</v>
      </c>
      <c r="K698" s="1">
        <v>0</v>
      </c>
      <c r="L698" s="1">
        <v>60</v>
      </c>
      <c r="M698" s="1">
        <v>20</v>
      </c>
      <c r="N698" s="1">
        <v>0</v>
      </c>
      <c r="P698" s="1" t="s">
        <v>628</v>
      </c>
    </row>
    <row r="699" spans="1:16">
      <c r="A699" s="1">
        <v>2024</v>
      </c>
      <c r="B699" s="1" t="s">
        <v>17</v>
      </c>
      <c r="C699" s="1" t="s">
        <v>1269</v>
      </c>
      <c r="D699" s="1" t="s">
        <v>1271</v>
      </c>
      <c r="E699" s="6">
        <v>45355</v>
      </c>
      <c r="F699" s="1" t="s">
        <v>64</v>
      </c>
      <c r="G699" s="1" t="s">
        <v>55</v>
      </c>
      <c r="H699" s="1">
        <v>7</v>
      </c>
      <c r="I699" s="1">
        <v>7</v>
      </c>
      <c r="J699" s="1">
        <v>0</v>
      </c>
      <c r="K699" s="1">
        <v>0</v>
      </c>
      <c r="L699" s="1">
        <v>6014</v>
      </c>
      <c r="M699" s="1">
        <v>300</v>
      </c>
      <c r="N699" s="1">
        <v>0</v>
      </c>
      <c r="P699" s="1" t="s">
        <v>633</v>
      </c>
    </row>
    <row r="700" spans="1:16">
      <c r="A700" s="1">
        <v>2024</v>
      </c>
      <c r="B700" s="1" t="s">
        <v>17</v>
      </c>
      <c r="C700" s="1" t="s">
        <v>1269</v>
      </c>
      <c r="D700" s="1" t="s">
        <v>1271</v>
      </c>
      <c r="E700" s="6">
        <v>45355</v>
      </c>
      <c r="F700" s="1" t="s">
        <v>64</v>
      </c>
      <c r="G700" s="1" t="s">
        <v>56</v>
      </c>
      <c r="H700" s="1">
        <v>3</v>
      </c>
      <c r="I700" s="1">
        <v>3</v>
      </c>
      <c r="J700" s="1">
        <v>0</v>
      </c>
      <c r="K700" s="1">
        <v>0</v>
      </c>
      <c r="L700" s="1">
        <v>1274</v>
      </c>
      <c r="M700" s="1">
        <v>147</v>
      </c>
      <c r="N700" s="1">
        <v>0</v>
      </c>
      <c r="P700" s="1" t="s">
        <v>628</v>
      </c>
    </row>
    <row r="701" spans="1:16">
      <c r="A701" s="1">
        <v>2024</v>
      </c>
      <c r="B701" s="1" t="s">
        <v>17</v>
      </c>
      <c r="C701" s="1" t="s">
        <v>1269</v>
      </c>
      <c r="D701" s="1" t="s">
        <v>1271</v>
      </c>
      <c r="E701" s="6">
        <v>45355</v>
      </c>
      <c r="F701" s="1" t="s">
        <v>64</v>
      </c>
      <c r="G701" s="1" t="s">
        <v>621</v>
      </c>
      <c r="H701" s="1">
        <v>1</v>
      </c>
      <c r="I701" s="1">
        <v>1</v>
      </c>
      <c r="J701" s="1">
        <v>0</v>
      </c>
      <c r="K701" s="1">
        <v>0</v>
      </c>
      <c r="L701" s="1">
        <v>1888</v>
      </c>
      <c r="M701" s="1">
        <v>53</v>
      </c>
      <c r="N701" s="1">
        <v>0</v>
      </c>
      <c r="P701" s="1" t="s">
        <v>629</v>
      </c>
    </row>
    <row r="702" spans="1:16">
      <c r="A702" s="1">
        <v>2024</v>
      </c>
      <c r="B702" s="1" t="s">
        <v>17</v>
      </c>
      <c r="C702" s="1" t="s">
        <v>1269</v>
      </c>
      <c r="D702" s="1" t="s">
        <v>1271</v>
      </c>
      <c r="E702" s="6">
        <v>45355</v>
      </c>
      <c r="F702" s="1" t="s">
        <v>64</v>
      </c>
      <c r="G702" s="1" t="s">
        <v>517</v>
      </c>
      <c r="H702" s="1">
        <v>4</v>
      </c>
      <c r="I702" s="1">
        <v>4</v>
      </c>
      <c r="J702" s="1">
        <v>0</v>
      </c>
      <c r="K702" s="1">
        <v>0</v>
      </c>
      <c r="L702" s="1">
        <v>4917</v>
      </c>
      <c r="M702" s="1">
        <v>207</v>
      </c>
      <c r="N702" s="1">
        <v>0</v>
      </c>
      <c r="P702" s="1" t="s">
        <v>629</v>
      </c>
    </row>
    <row r="703" spans="1:16">
      <c r="A703" s="1">
        <v>2024</v>
      </c>
      <c r="B703" s="1" t="s">
        <v>17</v>
      </c>
      <c r="C703" s="1" t="s">
        <v>1269</v>
      </c>
      <c r="D703" s="1" t="s">
        <v>1271</v>
      </c>
      <c r="E703" s="6">
        <v>45355</v>
      </c>
      <c r="F703" s="1" t="s">
        <v>64</v>
      </c>
      <c r="G703" s="1" t="s">
        <v>58</v>
      </c>
      <c r="H703" s="1">
        <v>7</v>
      </c>
      <c r="I703" s="1">
        <v>7</v>
      </c>
      <c r="J703" s="1">
        <v>0</v>
      </c>
      <c r="K703" s="1">
        <v>0</v>
      </c>
      <c r="L703" s="1">
        <v>8627</v>
      </c>
      <c r="M703" s="1">
        <v>275</v>
      </c>
      <c r="N703" s="1">
        <v>0</v>
      </c>
      <c r="P703" s="1" t="s">
        <v>629</v>
      </c>
    </row>
    <row r="704" spans="1:16">
      <c r="A704" s="1">
        <v>2024</v>
      </c>
      <c r="B704" s="1" t="s">
        <v>17</v>
      </c>
      <c r="C704" s="1" t="s">
        <v>1269</v>
      </c>
      <c r="D704" s="1" t="s">
        <v>1271</v>
      </c>
      <c r="E704" s="6">
        <v>45355</v>
      </c>
      <c r="F704" s="1" t="s">
        <v>64</v>
      </c>
      <c r="G704" s="1" t="s">
        <v>625</v>
      </c>
      <c r="H704" s="1">
        <v>5</v>
      </c>
      <c r="I704" s="1">
        <v>5</v>
      </c>
      <c r="J704" s="1">
        <v>0</v>
      </c>
      <c r="K704" s="1">
        <v>0</v>
      </c>
      <c r="L704" s="1">
        <v>3000</v>
      </c>
      <c r="M704" s="1">
        <v>281</v>
      </c>
      <c r="N704" s="1">
        <v>0</v>
      </c>
      <c r="P704" s="1" t="s">
        <v>627</v>
      </c>
    </row>
    <row r="705" spans="1:16">
      <c r="A705" s="1">
        <v>2024</v>
      </c>
      <c r="B705" s="1" t="s">
        <v>17</v>
      </c>
      <c r="C705" s="1" t="s">
        <v>1269</v>
      </c>
      <c r="D705" s="1" t="s">
        <v>1271</v>
      </c>
      <c r="E705" s="6">
        <v>45355</v>
      </c>
      <c r="F705" s="1" t="s">
        <v>64</v>
      </c>
      <c r="G705" s="1" t="s">
        <v>1241</v>
      </c>
      <c r="H705" s="1">
        <v>1</v>
      </c>
      <c r="I705" s="1">
        <v>1</v>
      </c>
      <c r="J705" s="1">
        <v>0</v>
      </c>
      <c r="K705" s="1">
        <v>0</v>
      </c>
      <c r="L705" s="1">
        <v>15000</v>
      </c>
      <c r="M705" s="1">
        <v>77</v>
      </c>
      <c r="N705" s="1">
        <v>0</v>
      </c>
      <c r="P705" s="1" t="s">
        <v>628</v>
      </c>
    </row>
    <row r="706" spans="1:16">
      <c r="A706" s="1">
        <v>2024</v>
      </c>
      <c r="B706" s="1" t="s">
        <v>17</v>
      </c>
      <c r="C706" s="1" t="s">
        <v>1269</v>
      </c>
      <c r="D706" s="1" t="s">
        <v>1271</v>
      </c>
      <c r="E706" s="6">
        <v>45355</v>
      </c>
      <c r="F706" s="1" t="s">
        <v>64</v>
      </c>
      <c r="G706" s="1" t="s">
        <v>1182</v>
      </c>
      <c r="H706" s="1">
        <v>1</v>
      </c>
      <c r="I706" s="1">
        <v>1</v>
      </c>
      <c r="J706" s="1">
        <v>0</v>
      </c>
      <c r="K706" s="1">
        <v>0</v>
      </c>
      <c r="L706" s="1">
        <v>382</v>
      </c>
      <c r="M706" s="1">
        <v>67</v>
      </c>
      <c r="N706" s="1">
        <v>0</v>
      </c>
      <c r="P706" s="1" t="s">
        <v>628</v>
      </c>
    </row>
    <row r="707" spans="1:16">
      <c r="A707" s="1">
        <v>2024</v>
      </c>
      <c r="B707" s="1" t="s">
        <v>17</v>
      </c>
      <c r="C707" s="1" t="s">
        <v>1269</v>
      </c>
      <c r="D707" s="1" t="s">
        <v>1271</v>
      </c>
      <c r="E707" s="6">
        <v>45355</v>
      </c>
      <c r="F707" s="1" t="s">
        <v>64</v>
      </c>
      <c r="G707" s="1" t="s">
        <v>1214</v>
      </c>
      <c r="H707" s="1">
        <v>15</v>
      </c>
      <c r="I707" s="1">
        <v>15</v>
      </c>
      <c r="J707" s="1">
        <v>0</v>
      </c>
      <c r="K707" s="1">
        <v>0</v>
      </c>
      <c r="L707" s="1">
        <v>65401</v>
      </c>
      <c r="M707" s="1">
        <v>1557</v>
      </c>
      <c r="N707" s="1">
        <v>0</v>
      </c>
      <c r="P707" s="1" t="s">
        <v>633</v>
      </c>
    </row>
    <row r="708" spans="1:16">
      <c r="A708" s="1">
        <v>2024</v>
      </c>
      <c r="B708" s="1" t="s">
        <v>17</v>
      </c>
      <c r="C708" s="1" t="s">
        <v>1269</v>
      </c>
      <c r="D708" s="1" t="s">
        <v>1271</v>
      </c>
      <c r="E708" s="6">
        <v>45355</v>
      </c>
      <c r="F708" s="1" t="s">
        <v>64</v>
      </c>
      <c r="G708" s="1" t="s">
        <v>602</v>
      </c>
      <c r="H708" s="1">
        <v>5</v>
      </c>
      <c r="I708" s="1">
        <v>5</v>
      </c>
      <c r="J708" s="1">
        <v>0</v>
      </c>
      <c r="K708" s="1">
        <v>0</v>
      </c>
      <c r="L708" s="1">
        <v>5884</v>
      </c>
      <c r="M708" s="1">
        <v>300</v>
      </c>
      <c r="N708" s="1">
        <v>0</v>
      </c>
      <c r="P708" s="1" t="s">
        <v>628</v>
      </c>
    </row>
    <row r="709" spans="1:16">
      <c r="A709" s="1">
        <v>2024</v>
      </c>
      <c r="B709" s="1" t="s">
        <v>17</v>
      </c>
      <c r="C709" s="1" t="s">
        <v>1269</v>
      </c>
      <c r="D709" s="1" t="s">
        <v>1271</v>
      </c>
      <c r="E709" s="6">
        <v>45355</v>
      </c>
      <c r="F709" s="1" t="s">
        <v>64</v>
      </c>
      <c r="G709" s="1" t="s">
        <v>604</v>
      </c>
      <c r="H709" s="1">
        <v>4</v>
      </c>
      <c r="I709" s="1">
        <v>4</v>
      </c>
      <c r="J709" s="1">
        <v>0</v>
      </c>
      <c r="K709" s="1">
        <v>0</v>
      </c>
      <c r="L709" s="1">
        <v>37772</v>
      </c>
      <c r="M709" s="1">
        <v>270</v>
      </c>
      <c r="N709" s="1">
        <v>0</v>
      </c>
      <c r="P709" s="1" t="s">
        <v>629</v>
      </c>
    </row>
    <row r="710" spans="1:16">
      <c r="A710" s="1">
        <v>2024</v>
      </c>
      <c r="B710" s="1" t="s">
        <v>17</v>
      </c>
      <c r="C710" s="1" t="s">
        <v>1269</v>
      </c>
      <c r="D710" s="1" t="s">
        <v>1271</v>
      </c>
      <c r="E710" s="6">
        <v>45355</v>
      </c>
      <c r="F710" s="1" t="s">
        <v>64</v>
      </c>
      <c r="G710" s="1" t="s">
        <v>599</v>
      </c>
      <c r="H710" s="1">
        <v>8</v>
      </c>
      <c r="I710" s="1">
        <v>8</v>
      </c>
      <c r="J710" s="1">
        <v>0</v>
      </c>
      <c r="K710" s="1">
        <v>0</v>
      </c>
      <c r="L710" s="1">
        <v>9854</v>
      </c>
      <c r="M710" s="1">
        <v>556</v>
      </c>
      <c r="N710" s="1">
        <v>0</v>
      </c>
      <c r="P710" s="1" t="s">
        <v>629</v>
      </c>
    </row>
    <row r="711" spans="1:16">
      <c r="A711" s="1">
        <v>2024</v>
      </c>
      <c r="B711" s="1" t="s">
        <v>17</v>
      </c>
      <c r="C711" s="1" t="s">
        <v>1269</v>
      </c>
      <c r="D711" s="1" t="s">
        <v>1271</v>
      </c>
      <c r="E711" s="6">
        <v>45355</v>
      </c>
      <c r="F711" s="1" t="s">
        <v>64</v>
      </c>
      <c r="G711" s="1" t="s">
        <v>484</v>
      </c>
      <c r="H711" s="1">
        <v>2</v>
      </c>
      <c r="I711" s="1">
        <v>2</v>
      </c>
      <c r="J711" s="1">
        <v>0</v>
      </c>
      <c r="K711" s="1">
        <v>0</v>
      </c>
      <c r="L711" s="1">
        <v>4500</v>
      </c>
      <c r="M711" s="1">
        <v>106</v>
      </c>
      <c r="N711" s="1">
        <v>0</v>
      </c>
      <c r="P711" s="1" t="s">
        <v>629</v>
      </c>
    </row>
    <row r="712" spans="1:16">
      <c r="A712" s="1">
        <v>2024</v>
      </c>
      <c r="B712" s="1" t="s">
        <v>17</v>
      </c>
      <c r="C712" s="1" t="s">
        <v>1269</v>
      </c>
      <c r="D712" s="1" t="s">
        <v>1271</v>
      </c>
      <c r="E712" s="6">
        <v>45355</v>
      </c>
      <c r="F712" s="1" t="s">
        <v>64</v>
      </c>
      <c r="G712" s="1" t="s">
        <v>57</v>
      </c>
      <c r="H712" s="1">
        <v>1</v>
      </c>
      <c r="I712" s="1">
        <v>1</v>
      </c>
      <c r="J712" s="1">
        <v>0</v>
      </c>
      <c r="K712" s="1">
        <v>0</v>
      </c>
      <c r="L712" s="1">
        <v>2800</v>
      </c>
      <c r="M712" s="1">
        <v>147</v>
      </c>
      <c r="N712" s="1">
        <v>0</v>
      </c>
      <c r="P712" s="1" t="s">
        <v>628</v>
      </c>
    </row>
    <row r="713" spans="1:16">
      <c r="A713" s="1">
        <v>2024</v>
      </c>
      <c r="B713" s="1" t="s">
        <v>17</v>
      </c>
      <c r="C713" s="1" t="s">
        <v>1269</v>
      </c>
      <c r="D713" s="1" t="s">
        <v>1271</v>
      </c>
      <c r="E713" s="6">
        <v>45355</v>
      </c>
      <c r="F713" s="1" t="s">
        <v>64</v>
      </c>
      <c r="G713" s="1" t="s">
        <v>600</v>
      </c>
      <c r="H713" s="1">
        <v>4</v>
      </c>
      <c r="I713" s="1">
        <v>4</v>
      </c>
      <c r="J713" s="1">
        <v>0</v>
      </c>
      <c r="K713" s="1">
        <v>0</v>
      </c>
      <c r="L713" s="1">
        <v>9760</v>
      </c>
      <c r="M713" s="1">
        <v>215</v>
      </c>
      <c r="N713" s="1">
        <v>0</v>
      </c>
      <c r="P713" s="1" t="s">
        <v>630</v>
      </c>
    </row>
    <row r="714" spans="1:16">
      <c r="A714" s="1">
        <v>2024</v>
      </c>
      <c r="B714" s="1" t="s">
        <v>17</v>
      </c>
      <c r="C714" s="1" t="s">
        <v>1269</v>
      </c>
      <c r="D714" s="1" t="s">
        <v>1271</v>
      </c>
      <c r="E714" s="6">
        <v>45355</v>
      </c>
      <c r="F714" s="1" t="s">
        <v>8</v>
      </c>
      <c r="G714" s="1" t="s">
        <v>375</v>
      </c>
      <c r="H714" s="1">
        <v>2</v>
      </c>
      <c r="I714" s="1">
        <v>2</v>
      </c>
      <c r="J714" s="1">
        <v>0</v>
      </c>
      <c r="K714" s="1">
        <v>0</v>
      </c>
      <c r="L714" s="1">
        <v>15480</v>
      </c>
      <c r="M714" s="1">
        <v>227</v>
      </c>
      <c r="N714" s="1">
        <v>0</v>
      </c>
      <c r="P714" s="1" t="s">
        <v>627</v>
      </c>
    </row>
    <row r="715" spans="1:16">
      <c r="A715" s="1">
        <v>2024</v>
      </c>
      <c r="B715" s="1" t="s">
        <v>17</v>
      </c>
      <c r="C715" s="1" t="s">
        <v>1269</v>
      </c>
      <c r="D715" s="1" t="s">
        <v>1271</v>
      </c>
      <c r="E715" s="6">
        <v>45355</v>
      </c>
      <c r="F715" s="1" t="s">
        <v>8</v>
      </c>
      <c r="G715" s="1" t="s">
        <v>601</v>
      </c>
      <c r="H715" s="1">
        <v>8</v>
      </c>
      <c r="I715" s="1">
        <v>8</v>
      </c>
      <c r="J715" s="1">
        <v>1</v>
      </c>
      <c r="K715" s="1">
        <v>0</v>
      </c>
      <c r="L715" s="1">
        <v>4828</v>
      </c>
      <c r="M715" s="1">
        <v>432</v>
      </c>
      <c r="N715" s="1">
        <v>5</v>
      </c>
      <c r="P715" s="1" t="s">
        <v>627</v>
      </c>
    </row>
    <row r="716" spans="1:16">
      <c r="A716" s="1">
        <v>2024</v>
      </c>
      <c r="B716" s="1" t="s">
        <v>17</v>
      </c>
      <c r="C716" s="1" t="s">
        <v>1269</v>
      </c>
      <c r="D716" s="1" t="s">
        <v>1271</v>
      </c>
      <c r="E716" s="6">
        <v>45355</v>
      </c>
      <c r="F716" s="1" t="s">
        <v>38</v>
      </c>
      <c r="G716" s="1" t="s">
        <v>54</v>
      </c>
      <c r="H716" s="1">
        <v>33</v>
      </c>
      <c r="I716" s="1">
        <v>33</v>
      </c>
      <c r="J716" s="1">
        <v>0</v>
      </c>
      <c r="K716" s="1">
        <v>0</v>
      </c>
      <c r="L716" s="1">
        <v>18962</v>
      </c>
      <c r="M716" s="1">
        <v>875</v>
      </c>
      <c r="N716" s="1">
        <v>0</v>
      </c>
      <c r="P716" s="1" t="s">
        <v>45</v>
      </c>
    </row>
    <row r="717" spans="1:16">
      <c r="A717" s="1">
        <v>2024</v>
      </c>
      <c r="B717" s="1" t="s">
        <v>17</v>
      </c>
      <c r="C717" s="1" t="s">
        <v>1269</v>
      </c>
      <c r="D717" s="1" t="s">
        <v>1271</v>
      </c>
      <c r="E717" s="6">
        <v>45355</v>
      </c>
      <c r="F717" s="1" t="s">
        <v>38</v>
      </c>
      <c r="G717" s="1" t="s">
        <v>1194</v>
      </c>
      <c r="H717" s="1">
        <v>14</v>
      </c>
      <c r="I717" s="1">
        <v>14</v>
      </c>
      <c r="J717" s="1">
        <v>0</v>
      </c>
      <c r="K717" s="1">
        <v>0</v>
      </c>
      <c r="L717" s="1">
        <v>8954</v>
      </c>
      <c r="M717" s="1">
        <v>708</v>
      </c>
      <c r="N717" s="1">
        <v>0</v>
      </c>
      <c r="P717" s="1" t="s">
        <v>45</v>
      </c>
    </row>
    <row r="718" spans="1:16">
      <c r="A718" s="1">
        <v>2024</v>
      </c>
      <c r="B718" s="1" t="s">
        <v>17</v>
      </c>
      <c r="C718" s="1" t="s">
        <v>1269</v>
      </c>
      <c r="D718" s="1" t="s">
        <v>1271</v>
      </c>
      <c r="E718" s="6">
        <v>45355</v>
      </c>
      <c r="F718" s="1" t="s">
        <v>38</v>
      </c>
      <c r="G718" s="1" t="s">
        <v>611</v>
      </c>
      <c r="H718" s="1">
        <v>2</v>
      </c>
      <c r="I718" s="1">
        <v>2</v>
      </c>
      <c r="J718" s="1">
        <v>0</v>
      </c>
      <c r="K718" s="1">
        <v>0</v>
      </c>
      <c r="L718" s="1">
        <v>326</v>
      </c>
      <c r="M718" s="1">
        <v>0</v>
      </c>
      <c r="N718" s="1">
        <v>0</v>
      </c>
      <c r="P718" s="1" t="s">
        <v>45</v>
      </c>
    </row>
    <row r="719" spans="1:16">
      <c r="A719" s="1">
        <v>2024</v>
      </c>
      <c r="B719" s="1" t="s">
        <v>17</v>
      </c>
      <c r="C719" s="1" t="s">
        <v>1269</v>
      </c>
      <c r="D719" s="1" t="s">
        <v>1271</v>
      </c>
      <c r="E719" s="6">
        <v>45356</v>
      </c>
      <c r="F719" s="1" t="s">
        <v>64</v>
      </c>
      <c r="G719" s="1" t="s">
        <v>1173</v>
      </c>
      <c r="H719" s="1">
        <v>1</v>
      </c>
      <c r="I719" s="1">
        <v>1</v>
      </c>
      <c r="J719" s="1">
        <v>0</v>
      </c>
      <c r="K719" s="1">
        <v>0</v>
      </c>
      <c r="L719" s="1">
        <v>90</v>
      </c>
      <c r="M719" s="1">
        <v>20</v>
      </c>
      <c r="N719" s="1">
        <v>0</v>
      </c>
      <c r="P719" s="1" t="s">
        <v>632</v>
      </c>
    </row>
    <row r="720" spans="1:16">
      <c r="A720" s="1">
        <v>2024</v>
      </c>
      <c r="B720" s="1" t="s">
        <v>17</v>
      </c>
      <c r="C720" s="1" t="s">
        <v>1269</v>
      </c>
      <c r="D720" s="1" t="s">
        <v>1271</v>
      </c>
      <c r="E720" s="6">
        <v>45356</v>
      </c>
      <c r="F720" s="1" t="s">
        <v>64</v>
      </c>
      <c r="G720" s="1" t="s">
        <v>708</v>
      </c>
      <c r="H720" s="1">
        <v>5</v>
      </c>
      <c r="I720" s="1">
        <v>5</v>
      </c>
      <c r="J720" s="1">
        <v>0</v>
      </c>
      <c r="K720" s="1">
        <v>0</v>
      </c>
      <c r="L720" s="1">
        <v>2723</v>
      </c>
      <c r="M720" s="1">
        <v>219</v>
      </c>
      <c r="N720" s="1">
        <v>0</v>
      </c>
      <c r="P720" s="1" t="s">
        <v>633</v>
      </c>
    </row>
    <row r="721" spans="1:16">
      <c r="A721" s="1">
        <v>2024</v>
      </c>
      <c r="B721" s="1" t="s">
        <v>17</v>
      </c>
      <c r="C721" s="1" t="s">
        <v>1269</v>
      </c>
      <c r="D721" s="1" t="s">
        <v>1271</v>
      </c>
      <c r="E721" s="6">
        <v>45356</v>
      </c>
      <c r="F721" s="1" t="s">
        <v>64</v>
      </c>
      <c r="G721" s="1" t="s">
        <v>613</v>
      </c>
      <c r="H721" s="1">
        <v>4</v>
      </c>
      <c r="I721" s="1">
        <v>4</v>
      </c>
      <c r="J721" s="1">
        <v>0</v>
      </c>
      <c r="K721" s="1">
        <v>0</v>
      </c>
      <c r="L721" s="1">
        <v>495</v>
      </c>
      <c r="M721" s="1">
        <v>66</v>
      </c>
      <c r="N721" s="1">
        <v>0</v>
      </c>
      <c r="P721" s="1" t="s">
        <v>632</v>
      </c>
    </row>
    <row r="722" spans="1:16">
      <c r="A722" s="1">
        <v>2024</v>
      </c>
      <c r="B722" s="1" t="s">
        <v>17</v>
      </c>
      <c r="C722" s="1" t="s">
        <v>1269</v>
      </c>
      <c r="D722" s="1" t="s">
        <v>1271</v>
      </c>
      <c r="E722" s="6">
        <v>45356</v>
      </c>
      <c r="F722" s="1" t="s">
        <v>64</v>
      </c>
      <c r="G722" s="1" t="s">
        <v>603</v>
      </c>
      <c r="H722" s="1">
        <v>6</v>
      </c>
      <c r="I722" s="1">
        <v>6</v>
      </c>
      <c r="J722" s="1">
        <v>0</v>
      </c>
      <c r="K722" s="1">
        <v>0</v>
      </c>
      <c r="L722" s="1">
        <v>4746</v>
      </c>
      <c r="M722" s="1">
        <v>308</v>
      </c>
      <c r="N722" s="1">
        <v>0</v>
      </c>
      <c r="P722" s="1" t="s">
        <v>629</v>
      </c>
    </row>
    <row r="723" spans="1:16">
      <c r="A723" s="1">
        <v>2024</v>
      </c>
      <c r="B723" s="1" t="s">
        <v>17</v>
      </c>
      <c r="C723" s="1" t="s">
        <v>1269</v>
      </c>
      <c r="D723" s="1" t="s">
        <v>1271</v>
      </c>
      <c r="E723" s="6">
        <v>45356</v>
      </c>
      <c r="F723" s="1" t="s">
        <v>64</v>
      </c>
      <c r="G723" s="1" t="s">
        <v>1239</v>
      </c>
      <c r="H723" s="1">
        <v>1</v>
      </c>
      <c r="I723" s="1">
        <v>1</v>
      </c>
      <c r="J723" s="1">
        <v>0</v>
      </c>
      <c r="K723" s="1">
        <v>0</v>
      </c>
      <c r="L723" s="1">
        <v>100</v>
      </c>
      <c r="M723" s="1">
        <v>20</v>
      </c>
      <c r="N723" s="1">
        <v>0</v>
      </c>
      <c r="P723" s="1" t="s">
        <v>629</v>
      </c>
    </row>
    <row r="724" spans="1:16">
      <c r="A724" s="1">
        <v>2024</v>
      </c>
      <c r="B724" s="1" t="s">
        <v>17</v>
      </c>
      <c r="C724" s="1" t="s">
        <v>1269</v>
      </c>
      <c r="D724" s="1" t="s">
        <v>1271</v>
      </c>
      <c r="E724" s="6">
        <v>45356</v>
      </c>
      <c r="F724" s="1" t="s">
        <v>64</v>
      </c>
      <c r="G724" s="1" t="s">
        <v>55</v>
      </c>
      <c r="H724" s="1">
        <v>6</v>
      </c>
      <c r="I724" s="1">
        <v>6</v>
      </c>
      <c r="J724" s="1">
        <v>0</v>
      </c>
      <c r="K724" s="1">
        <v>0</v>
      </c>
      <c r="L724" s="1">
        <v>16168</v>
      </c>
      <c r="M724" s="1">
        <v>338</v>
      </c>
      <c r="N724" s="1">
        <v>0</v>
      </c>
      <c r="P724" s="1" t="s">
        <v>633</v>
      </c>
    </row>
    <row r="725" spans="1:16">
      <c r="A725" s="1">
        <v>2024</v>
      </c>
      <c r="B725" s="1" t="s">
        <v>17</v>
      </c>
      <c r="C725" s="1" t="s">
        <v>1269</v>
      </c>
      <c r="D725" s="1" t="s">
        <v>1271</v>
      </c>
      <c r="E725" s="6">
        <v>45356</v>
      </c>
      <c r="F725" s="1" t="s">
        <v>64</v>
      </c>
      <c r="G725" s="1" t="s">
        <v>56</v>
      </c>
      <c r="H725" s="1">
        <v>5</v>
      </c>
      <c r="I725" s="1">
        <v>5</v>
      </c>
      <c r="J725" s="1">
        <v>3</v>
      </c>
      <c r="K725" s="1">
        <v>0</v>
      </c>
      <c r="L725" s="1">
        <v>670</v>
      </c>
      <c r="M725" s="1">
        <v>154</v>
      </c>
      <c r="N725" s="1">
        <v>27</v>
      </c>
      <c r="P725" s="1" t="s">
        <v>628</v>
      </c>
    </row>
    <row r="726" spans="1:16">
      <c r="A726" s="1">
        <v>2024</v>
      </c>
      <c r="B726" s="1" t="s">
        <v>17</v>
      </c>
      <c r="C726" s="1" t="s">
        <v>1269</v>
      </c>
      <c r="D726" s="1" t="s">
        <v>1271</v>
      </c>
      <c r="E726" s="6">
        <v>45356</v>
      </c>
      <c r="F726" s="1" t="s">
        <v>64</v>
      </c>
      <c r="G726" s="1" t="s">
        <v>1250</v>
      </c>
      <c r="H726" s="1">
        <v>3</v>
      </c>
      <c r="I726" s="1">
        <v>3</v>
      </c>
      <c r="J726" s="1">
        <v>0</v>
      </c>
      <c r="K726" s="1">
        <v>0</v>
      </c>
      <c r="L726" s="1">
        <v>180</v>
      </c>
      <c r="M726" s="1">
        <v>60</v>
      </c>
      <c r="N726" s="1">
        <v>0</v>
      </c>
      <c r="P726" s="1" t="s">
        <v>632</v>
      </c>
    </row>
    <row r="727" spans="1:16">
      <c r="A727" s="1">
        <v>2024</v>
      </c>
      <c r="B727" s="1" t="s">
        <v>17</v>
      </c>
      <c r="C727" s="1" t="s">
        <v>1269</v>
      </c>
      <c r="D727" s="1" t="s">
        <v>1271</v>
      </c>
      <c r="E727" s="6">
        <v>45356</v>
      </c>
      <c r="F727" s="1" t="s">
        <v>64</v>
      </c>
      <c r="G727" s="1" t="s">
        <v>554</v>
      </c>
      <c r="H727" s="1">
        <v>1</v>
      </c>
      <c r="I727" s="1">
        <v>1</v>
      </c>
      <c r="J727" s="1">
        <v>0</v>
      </c>
      <c r="K727" s="1">
        <v>0</v>
      </c>
      <c r="L727" s="1">
        <v>6</v>
      </c>
      <c r="M727" s="1">
        <v>6</v>
      </c>
      <c r="N727" s="1">
        <v>0</v>
      </c>
      <c r="P727" s="1" t="s">
        <v>632</v>
      </c>
    </row>
    <row r="728" spans="1:16">
      <c r="A728" s="1">
        <v>2024</v>
      </c>
      <c r="B728" s="1" t="s">
        <v>17</v>
      </c>
      <c r="C728" s="1" t="s">
        <v>1269</v>
      </c>
      <c r="D728" s="1" t="s">
        <v>1271</v>
      </c>
      <c r="E728" s="6">
        <v>45356</v>
      </c>
      <c r="F728" s="1" t="s">
        <v>64</v>
      </c>
      <c r="G728" s="1" t="s">
        <v>621</v>
      </c>
      <c r="H728" s="1">
        <v>4</v>
      </c>
      <c r="I728" s="1">
        <v>4</v>
      </c>
      <c r="J728" s="1">
        <v>0</v>
      </c>
      <c r="K728" s="1">
        <v>0</v>
      </c>
      <c r="L728" s="1">
        <v>7924</v>
      </c>
      <c r="M728" s="1">
        <v>208</v>
      </c>
      <c r="N728" s="1">
        <v>0</v>
      </c>
      <c r="P728" s="1" t="s">
        <v>629</v>
      </c>
    </row>
    <row r="729" spans="1:16">
      <c r="A729" s="1">
        <v>2024</v>
      </c>
      <c r="B729" s="1" t="s">
        <v>17</v>
      </c>
      <c r="C729" s="1" t="s">
        <v>1269</v>
      </c>
      <c r="D729" s="1" t="s">
        <v>1271</v>
      </c>
      <c r="E729" s="6">
        <v>45356</v>
      </c>
      <c r="F729" s="1" t="s">
        <v>64</v>
      </c>
      <c r="G729" s="1" t="s">
        <v>58</v>
      </c>
      <c r="H729" s="1">
        <v>3</v>
      </c>
      <c r="I729" s="1">
        <v>3</v>
      </c>
      <c r="J729" s="1">
        <v>0</v>
      </c>
      <c r="K729" s="1">
        <v>0</v>
      </c>
      <c r="L729" s="1">
        <v>6651</v>
      </c>
      <c r="M729" s="1">
        <v>93</v>
      </c>
      <c r="N729" s="1">
        <v>0</v>
      </c>
      <c r="P729" s="1" t="s">
        <v>629</v>
      </c>
    </row>
    <row r="730" spans="1:16">
      <c r="A730" s="1">
        <v>2024</v>
      </c>
      <c r="B730" s="1" t="s">
        <v>17</v>
      </c>
      <c r="C730" s="1" t="s">
        <v>1269</v>
      </c>
      <c r="D730" s="1" t="s">
        <v>1271</v>
      </c>
      <c r="E730" s="6">
        <v>45356</v>
      </c>
      <c r="F730" s="1" t="s">
        <v>64</v>
      </c>
      <c r="G730" s="1" t="s">
        <v>515</v>
      </c>
      <c r="H730" s="1">
        <v>4</v>
      </c>
      <c r="I730" s="1">
        <v>4</v>
      </c>
      <c r="J730" s="1">
        <v>0</v>
      </c>
      <c r="K730" s="1">
        <v>0</v>
      </c>
      <c r="L730" s="1">
        <v>28848</v>
      </c>
      <c r="M730" s="1">
        <v>289</v>
      </c>
      <c r="N730" s="1">
        <v>0</v>
      </c>
      <c r="P730" s="1" t="s">
        <v>629</v>
      </c>
    </row>
    <row r="731" spans="1:16">
      <c r="A731" s="1">
        <v>2024</v>
      </c>
      <c r="B731" s="1" t="s">
        <v>17</v>
      </c>
      <c r="C731" s="1" t="s">
        <v>1269</v>
      </c>
      <c r="D731" s="1" t="s">
        <v>1271</v>
      </c>
      <c r="E731" s="6">
        <v>45356</v>
      </c>
      <c r="F731" s="1" t="s">
        <v>64</v>
      </c>
      <c r="G731" s="1" t="s">
        <v>625</v>
      </c>
      <c r="H731" s="1">
        <v>3</v>
      </c>
      <c r="I731" s="1">
        <v>3</v>
      </c>
      <c r="J731" s="1">
        <v>0</v>
      </c>
      <c r="K731" s="1">
        <v>0</v>
      </c>
      <c r="L731" s="1">
        <v>233</v>
      </c>
      <c r="M731" s="1">
        <v>83</v>
      </c>
      <c r="N731" s="1">
        <v>0</v>
      </c>
      <c r="P731" s="1" t="s">
        <v>627</v>
      </c>
    </row>
    <row r="732" spans="1:16">
      <c r="A732" s="1">
        <v>2024</v>
      </c>
      <c r="B732" s="1" t="s">
        <v>17</v>
      </c>
      <c r="C732" s="1" t="s">
        <v>1269</v>
      </c>
      <c r="D732" s="1" t="s">
        <v>1271</v>
      </c>
      <c r="E732" s="6">
        <v>45356</v>
      </c>
      <c r="F732" s="1" t="s">
        <v>64</v>
      </c>
      <c r="G732" s="1" t="s">
        <v>602</v>
      </c>
      <c r="H732" s="1">
        <v>7</v>
      </c>
      <c r="I732" s="1">
        <v>7</v>
      </c>
      <c r="J732" s="1">
        <v>0</v>
      </c>
      <c r="K732" s="1">
        <v>0</v>
      </c>
      <c r="L732" s="1">
        <v>32151</v>
      </c>
      <c r="M732" s="1">
        <v>642</v>
      </c>
      <c r="N732" s="1">
        <v>0</v>
      </c>
      <c r="P732" s="1" t="s">
        <v>628</v>
      </c>
    </row>
    <row r="733" spans="1:16">
      <c r="A733" s="1">
        <v>2024</v>
      </c>
      <c r="B733" s="1" t="s">
        <v>17</v>
      </c>
      <c r="C733" s="1" t="s">
        <v>1269</v>
      </c>
      <c r="D733" s="1" t="s">
        <v>1271</v>
      </c>
      <c r="E733" s="6">
        <v>45356</v>
      </c>
      <c r="F733" s="1" t="s">
        <v>64</v>
      </c>
      <c r="G733" s="1" t="s">
        <v>1213</v>
      </c>
      <c r="H733" s="1">
        <v>1</v>
      </c>
      <c r="I733" s="1">
        <v>1</v>
      </c>
      <c r="J733" s="1">
        <v>0</v>
      </c>
      <c r="K733" s="1">
        <v>0</v>
      </c>
      <c r="L733" s="1">
        <v>65</v>
      </c>
      <c r="M733" s="1">
        <v>20</v>
      </c>
      <c r="N733" s="1">
        <v>0</v>
      </c>
      <c r="P733" s="1" t="s">
        <v>628</v>
      </c>
    </row>
    <row r="734" spans="1:16">
      <c r="A734" s="1">
        <v>2024</v>
      </c>
      <c r="B734" s="1" t="s">
        <v>17</v>
      </c>
      <c r="C734" s="1" t="s">
        <v>1269</v>
      </c>
      <c r="D734" s="1" t="s">
        <v>1271</v>
      </c>
      <c r="E734" s="6">
        <v>45356</v>
      </c>
      <c r="F734" s="1" t="s">
        <v>64</v>
      </c>
      <c r="G734" s="1" t="s">
        <v>1273</v>
      </c>
      <c r="H734" s="1">
        <v>1</v>
      </c>
      <c r="I734" s="1">
        <v>1</v>
      </c>
      <c r="J734" s="1">
        <v>0</v>
      </c>
      <c r="K734" s="1">
        <v>0</v>
      </c>
      <c r="L734" s="1">
        <v>960</v>
      </c>
      <c r="M734" s="1">
        <v>47</v>
      </c>
      <c r="N734" s="1">
        <v>0</v>
      </c>
      <c r="P734" s="1" t="s">
        <v>632</v>
      </c>
    </row>
    <row r="735" spans="1:16">
      <c r="A735" s="1">
        <v>2024</v>
      </c>
      <c r="B735" s="1" t="s">
        <v>17</v>
      </c>
      <c r="C735" s="1" t="s">
        <v>1269</v>
      </c>
      <c r="D735" s="1" t="s">
        <v>1271</v>
      </c>
      <c r="E735" s="6">
        <v>45356</v>
      </c>
      <c r="F735" s="1" t="s">
        <v>64</v>
      </c>
      <c r="G735" s="1" t="s">
        <v>604</v>
      </c>
      <c r="H735" s="1">
        <v>2</v>
      </c>
      <c r="I735" s="1">
        <v>2</v>
      </c>
      <c r="J735" s="1">
        <v>0</v>
      </c>
      <c r="K735" s="1">
        <v>0</v>
      </c>
      <c r="L735" s="1">
        <v>1202</v>
      </c>
      <c r="M735" s="1">
        <v>127</v>
      </c>
      <c r="N735" s="1">
        <v>0</v>
      </c>
      <c r="P735" s="1" t="s">
        <v>629</v>
      </c>
    </row>
    <row r="736" spans="1:16">
      <c r="A736" s="1">
        <v>2024</v>
      </c>
      <c r="B736" s="1" t="s">
        <v>17</v>
      </c>
      <c r="C736" s="1" t="s">
        <v>1269</v>
      </c>
      <c r="D736" s="1" t="s">
        <v>1271</v>
      </c>
      <c r="E736" s="6">
        <v>45356</v>
      </c>
      <c r="F736" s="1" t="s">
        <v>64</v>
      </c>
      <c r="G736" s="1" t="s">
        <v>599</v>
      </c>
      <c r="H736" s="1">
        <v>7</v>
      </c>
      <c r="I736" s="1">
        <v>7</v>
      </c>
      <c r="J736" s="1">
        <v>0</v>
      </c>
      <c r="K736" s="1">
        <v>0</v>
      </c>
      <c r="L736" s="1">
        <v>5515</v>
      </c>
      <c r="M736" s="1">
        <v>321</v>
      </c>
      <c r="N736" s="1">
        <v>0</v>
      </c>
      <c r="P736" s="1" t="s">
        <v>629</v>
      </c>
    </row>
    <row r="737" spans="1:16">
      <c r="A737" s="1">
        <v>2024</v>
      </c>
      <c r="B737" s="1" t="s">
        <v>17</v>
      </c>
      <c r="C737" s="1" t="s">
        <v>1269</v>
      </c>
      <c r="D737" s="1" t="s">
        <v>1271</v>
      </c>
      <c r="E737" s="6">
        <v>45356</v>
      </c>
      <c r="F737" s="1" t="s">
        <v>64</v>
      </c>
      <c r="G737" s="1" t="s">
        <v>484</v>
      </c>
      <c r="H737" s="1">
        <v>5</v>
      </c>
      <c r="I737" s="1">
        <v>5</v>
      </c>
      <c r="J737" s="1">
        <v>0</v>
      </c>
      <c r="K737" s="1">
        <v>0</v>
      </c>
      <c r="L737" s="1">
        <v>14100</v>
      </c>
      <c r="M737" s="1">
        <v>283</v>
      </c>
      <c r="N737" s="1">
        <v>0</v>
      </c>
      <c r="P737" s="1" t="s">
        <v>629</v>
      </c>
    </row>
    <row r="738" spans="1:16">
      <c r="A738" s="1">
        <v>2024</v>
      </c>
      <c r="B738" s="1" t="s">
        <v>17</v>
      </c>
      <c r="C738" s="1" t="s">
        <v>1269</v>
      </c>
      <c r="D738" s="1" t="s">
        <v>1271</v>
      </c>
      <c r="E738" s="6">
        <v>45356</v>
      </c>
      <c r="F738" s="1" t="s">
        <v>64</v>
      </c>
      <c r="G738" s="1" t="s">
        <v>61</v>
      </c>
      <c r="H738" s="1">
        <v>2</v>
      </c>
      <c r="I738" s="1">
        <v>2</v>
      </c>
      <c r="J738" s="1">
        <v>0</v>
      </c>
      <c r="K738" s="1">
        <v>0</v>
      </c>
      <c r="L738" s="1">
        <v>2770</v>
      </c>
      <c r="M738" s="1">
        <v>120</v>
      </c>
      <c r="N738" s="1">
        <v>0</v>
      </c>
      <c r="P738" s="1" t="s">
        <v>629</v>
      </c>
    </row>
    <row r="739" spans="1:16">
      <c r="A739" s="1">
        <v>2024</v>
      </c>
      <c r="B739" s="1" t="s">
        <v>17</v>
      </c>
      <c r="C739" s="1" t="s">
        <v>1269</v>
      </c>
      <c r="D739" s="1" t="s">
        <v>1271</v>
      </c>
      <c r="E739" s="6">
        <v>45356</v>
      </c>
      <c r="F739" s="1" t="s">
        <v>64</v>
      </c>
      <c r="G739" s="1" t="s">
        <v>551</v>
      </c>
      <c r="H739" s="1">
        <v>1</v>
      </c>
      <c r="I739" s="1">
        <v>1</v>
      </c>
      <c r="J739" s="1">
        <v>0</v>
      </c>
      <c r="K739" s="1">
        <v>0</v>
      </c>
      <c r="L739" s="1">
        <v>19870</v>
      </c>
      <c r="M739" s="1">
        <v>136</v>
      </c>
      <c r="N739" s="1">
        <v>0</v>
      </c>
      <c r="P739" s="1" t="s">
        <v>633</v>
      </c>
    </row>
    <row r="740" spans="1:16">
      <c r="A740" s="1">
        <v>2024</v>
      </c>
      <c r="B740" s="1" t="s">
        <v>17</v>
      </c>
      <c r="C740" s="1" t="s">
        <v>1269</v>
      </c>
      <c r="D740" s="1" t="s">
        <v>1271</v>
      </c>
      <c r="E740" s="6">
        <v>45356</v>
      </c>
      <c r="F740" s="1" t="s">
        <v>64</v>
      </c>
      <c r="G740" s="1" t="s">
        <v>1272</v>
      </c>
      <c r="H740" s="1">
        <v>1</v>
      </c>
      <c r="I740" s="1">
        <v>1</v>
      </c>
      <c r="J740" s="1">
        <v>0</v>
      </c>
      <c r="K740" s="1">
        <v>0</v>
      </c>
      <c r="L740" s="1">
        <v>2331</v>
      </c>
      <c r="M740" s="1">
        <v>100</v>
      </c>
      <c r="N740" s="1">
        <v>0</v>
      </c>
      <c r="P740" s="1" t="s">
        <v>630</v>
      </c>
    </row>
    <row r="741" spans="1:16">
      <c r="A741" s="1">
        <v>2024</v>
      </c>
      <c r="B741" s="1" t="s">
        <v>17</v>
      </c>
      <c r="C741" s="1" t="s">
        <v>1269</v>
      </c>
      <c r="D741" s="1" t="s">
        <v>1271</v>
      </c>
      <c r="E741" s="6">
        <v>45356</v>
      </c>
      <c r="F741" s="1" t="s">
        <v>8</v>
      </c>
      <c r="G741" s="1" t="s">
        <v>375</v>
      </c>
      <c r="H741" s="1">
        <v>3</v>
      </c>
      <c r="I741" s="1">
        <v>3</v>
      </c>
      <c r="J741" s="1">
        <v>0</v>
      </c>
      <c r="K741" s="1">
        <v>0</v>
      </c>
      <c r="L741" s="1">
        <v>10041</v>
      </c>
      <c r="M741" s="1">
        <v>469</v>
      </c>
      <c r="N741" s="1">
        <v>0</v>
      </c>
      <c r="P741" s="1" t="s">
        <v>627</v>
      </c>
    </row>
    <row r="742" spans="1:16">
      <c r="A742" s="1">
        <v>2024</v>
      </c>
      <c r="B742" s="1" t="s">
        <v>17</v>
      </c>
      <c r="C742" s="1" t="s">
        <v>1269</v>
      </c>
      <c r="D742" s="1" t="s">
        <v>1271</v>
      </c>
      <c r="E742" s="6">
        <v>45356</v>
      </c>
      <c r="F742" s="1" t="s">
        <v>8</v>
      </c>
      <c r="G742" s="1" t="s">
        <v>601</v>
      </c>
      <c r="H742" s="1">
        <v>9</v>
      </c>
      <c r="I742" s="1">
        <v>9</v>
      </c>
      <c r="J742" s="1">
        <v>1</v>
      </c>
      <c r="K742" s="1">
        <v>0</v>
      </c>
      <c r="L742" s="1">
        <v>5913</v>
      </c>
      <c r="M742" s="1">
        <v>530</v>
      </c>
      <c r="N742" s="1">
        <v>3</v>
      </c>
      <c r="P742" s="1" t="s">
        <v>627</v>
      </c>
    </row>
    <row r="743" spans="1:16">
      <c r="A743" s="1">
        <v>2024</v>
      </c>
      <c r="B743" s="1" t="s">
        <v>17</v>
      </c>
      <c r="C743" s="1" t="s">
        <v>1269</v>
      </c>
      <c r="D743" s="1" t="s">
        <v>1271</v>
      </c>
      <c r="E743" s="6">
        <v>45356</v>
      </c>
      <c r="F743" s="1" t="s">
        <v>38</v>
      </c>
      <c r="G743" s="1" t="s">
        <v>54</v>
      </c>
      <c r="H743" s="1">
        <v>32</v>
      </c>
      <c r="I743" s="1">
        <v>32</v>
      </c>
      <c r="J743" s="1">
        <v>2</v>
      </c>
      <c r="K743" s="1">
        <v>0</v>
      </c>
      <c r="L743" s="1">
        <v>26858</v>
      </c>
      <c r="M743" s="1">
        <v>1065</v>
      </c>
      <c r="N743" s="1">
        <v>41</v>
      </c>
      <c r="P743" s="1" t="s">
        <v>45</v>
      </c>
    </row>
    <row r="744" spans="1:16">
      <c r="A744" s="1">
        <v>2024</v>
      </c>
      <c r="B744" s="1" t="s">
        <v>17</v>
      </c>
      <c r="C744" s="1" t="s">
        <v>1269</v>
      </c>
      <c r="D744" s="1" t="s">
        <v>1271</v>
      </c>
      <c r="E744" s="6">
        <v>45356</v>
      </c>
      <c r="F744" s="1" t="s">
        <v>38</v>
      </c>
      <c r="G744" s="1" t="s">
        <v>1194</v>
      </c>
      <c r="H744" s="1">
        <v>15</v>
      </c>
      <c r="I744" s="1">
        <v>15</v>
      </c>
      <c r="J744" s="1">
        <v>1</v>
      </c>
      <c r="K744" s="1">
        <v>0</v>
      </c>
      <c r="L744" s="1">
        <v>6373</v>
      </c>
      <c r="M744" s="1">
        <v>540</v>
      </c>
      <c r="N744" s="1">
        <v>7</v>
      </c>
      <c r="P744" s="1" t="s">
        <v>45</v>
      </c>
    </row>
    <row r="745" spans="1:16">
      <c r="A745" s="1">
        <v>2024</v>
      </c>
      <c r="B745" s="1" t="s">
        <v>17</v>
      </c>
      <c r="C745" s="1" t="s">
        <v>1269</v>
      </c>
      <c r="D745" s="1" t="s">
        <v>1271</v>
      </c>
      <c r="E745" s="6">
        <v>45357</v>
      </c>
      <c r="F745" s="1" t="s">
        <v>64</v>
      </c>
      <c r="G745" s="1" t="s">
        <v>1173</v>
      </c>
      <c r="H745" s="1">
        <v>2</v>
      </c>
      <c r="I745" s="1">
        <v>2</v>
      </c>
      <c r="J745" s="1">
        <v>0</v>
      </c>
      <c r="K745" s="1">
        <v>0</v>
      </c>
      <c r="L745" s="1">
        <v>96</v>
      </c>
      <c r="M745" s="1">
        <v>40</v>
      </c>
      <c r="N745" s="1">
        <v>0</v>
      </c>
      <c r="P745" s="1" t="s">
        <v>632</v>
      </c>
    </row>
    <row r="746" spans="1:16">
      <c r="A746" s="1">
        <v>2024</v>
      </c>
      <c r="B746" s="1" t="s">
        <v>17</v>
      </c>
      <c r="C746" s="1" t="s">
        <v>1269</v>
      </c>
      <c r="D746" s="1" t="s">
        <v>1271</v>
      </c>
      <c r="E746" s="6">
        <v>45357</v>
      </c>
      <c r="F746" s="1" t="s">
        <v>64</v>
      </c>
      <c r="G746" s="1" t="s">
        <v>708</v>
      </c>
      <c r="H746" s="1">
        <v>1</v>
      </c>
      <c r="I746" s="1">
        <v>1</v>
      </c>
      <c r="J746" s="1">
        <v>0</v>
      </c>
      <c r="K746" s="1">
        <v>0</v>
      </c>
      <c r="L746" s="1">
        <v>132</v>
      </c>
      <c r="M746" s="1">
        <v>20</v>
      </c>
      <c r="N746" s="1">
        <v>0</v>
      </c>
      <c r="P746" s="1" t="s">
        <v>633</v>
      </c>
    </row>
    <row r="747" spans="1:16">
      <c r="A747" s="1">
        <v>2024</v>
      </c>
      <c r="B747" s="1" t="s">
        <v>17</v>
      </c>
      <c r="C747" s="1" t="s">
        <v>1269</v>
      </c>
      <c r="D747" s="1" t="s">
        <v>1271</v>
      </c>
      <c r="E747" s="6">
        <v>45357</v>
      </c>
      <c r="F747" s="1" t="s">
        <v>64</v>
      </c>
      <c r="G747" s="1" t="s">
        <v>613</v>
      </c>
      <c r="H747" s="1">
        <v>3</v>
      </c>
      <c r="I747" s="1">
        <v>3</v>
      </c>
      <c r="J747" s="1">
        <v>0</v>
      </c>
      <c r="K747" s="1">
        <v>0</v>
      </c>
      <c r="L747" s="1">
        <v>264</v>
      </c>
      <c r="M747" s="1">
        <v>48</v>
      </c>
      <c r="N747" s="1">
        <v>0</v>
      </c>
      <c r="P747" s="1" t="s">
        <v>632</v>
      </c>
    </row>
    <row r="748" spans="1:16">
      <c r="A748" s="1">
        <v>2024</v>
      </c>
      <c r="B748" s="1" t="s">
        <v>17</v>
      </c>
      <c r="C748" s="1" t="s">
        <v>1269</v>
      </c>
      <c r="D748" s="1" t="s">
        <v>1271</v>
      </c>
      <c r="E748" s="6">
        <v>45357</v>
      </c>
      <c r="F748" s="1" t="s">
        <v>64</v>
      </c>
      <c r="G748" s="1" t="s">
        <v>687</v>
      </c>
      <c r="H748" s="1">
        <v>1</v>
      </c>
      <c r="I748" s="1">
        <v>1</v>
      </c>
      <c r="J748" s="1">
        <v>0</v>
      </c>
      <c r="K748" s="1">
        <v>0</v>
      </c>
      <c r="L748" s="1">
        <v>46</v>
      </c>
      <c r="M748" s="1">
        <v>20</v>
      </c>
      <c r="N748" s="1">
        <v>0</v>
      </c>
      <c r="P748" s="1" t="s">
        <v>632</v>
      </c>
    </row>
    <row r="749" spans="1:16">
      <c r="A749" s="1">
        <v>2024</v>
      </c>
      <c r="B749" s="1" t="s">
        <v>17</v>
      </c>
      <c r="C749" s="1" t="s">
        <v>1269</v>
      </c>
      <c r="D749" s="1" t="s">
        <v>1271</v>
      </c>
      <c r="E749" s="6">
        <v>45357</v>
      </c>
      <c r="F749" s="1" t="s">
        <v>64</v>
      </c>
      <c r="G749" s="1" t="s">
        <v>617</v>
      </c>
      <c r="H749" s="1">
        <v>2</v>
      </c>
      <c r="I749" s="1">
        <v>2</v>
      </c>
      <c r="J749" s="1">
        <v>0</v>
      </c>
      <c r="K749" s="1">
        <v>0</v>
      </c>
      <c r="L749" s="1">
        <v>88</v>
      </c>
      <c r="M749" s="1">
        <v>36</v>
      </c>
      <c r="N749" s="1">
        <v>0</v>
      </c>
      <c r="P749" s="1" t="s">
        <v>632</v>
      </c>
    </row>
    <row r="750" spans="1:16">
      <c r="A750" s="1">
        <v>2024</v>
      </c>
      <c r="B750" s="1" t="s">
        <v>17</v>
      </c>
      <c r="C750" s="1" t="s">
        <v>1269</v>
      </c>
      <c r="D750" s="1" t="s">
        <v>1271</v>
      </c>
      <c r="E750" s="6">
        <v>45357</v>
      </c>
      <c r="F750" s="1" t="s">
        <v>64</v>
      </c>
      <c r="G750" s="1" t="s">
        <v>55</v>
      </c>
      <c r="H750" s="1">
        <v>1</v>
      </c>
      <c r="I750" s="1">
        <v>1</v>
      </c>
      <c r="J750" s="1">
        <v>0</v>
      </c>
      <c r="K750" s="1">
        <v>0</v>
      </c>
      <c r="L750" s="1">
        <v>180</v>
      </c>
      <c r="M750" s="1">
        <v>20</v>
      </c>
      <c r="N750" s="1">
        <v>0</v>
      </c>
      <c r="P750" s="1" t="s">
        <v>633</v>
      </c>
    </row>
    <row r="751" spans="1:16">
      <c r="A751" s="1">
        <v>2024</v>
      </c>
      <c r="B751" s="1" t="s">
        <v>17</v>
      </c>
      <c r="C751" s="1" t="s">
        <v>1269</v>
      </c>
      <c r="D751" s="1" t="s">
        <v>1271</v>
      </c>
      <c r="E751" s="6">
        <v>45357</v>
      </c>
      <c r="F751" s="1" t="s">
        <v>64</v>
      </c>
      <c r="G751" s="1" t="s">
        <v>56</v>
      </c>
      <c r="H751" s="1">
        <v>3</v>
      </c>
      <c r="I751" s="1">
        <v>3</v>
      </c>
      <c r="J751" s="1">
        <v>1</v>
      </c>
      <c r="K751" s="1">
        <v>0</v>
      </c>
      <c r="L751" s="1">
        <v>40</v>
      </c>
      <c r="M751" s="1">
        <v>40</v>
      </c>
      <c r="N751" s="1">
        <v>1</v>
      </c>
      <c r="P751" s="1" t="s">
        <v>628</v>
      </c>
    </row>
    <row r="752" spans="1:16">
      <c r="A752" s="1">
        <v>2024</v>
      </c>
      <c r="B752" s="1" t="s">
        <v>17</v>
      </c>
      <c r="C752" s="1" t="s">
        <v>1269</v>
      </c>
      <c r="D752" s="1" t="s">
        <v>1271</v>
      </c>
      <c r="E752" s="6">
        <v>45357</v>
      </c>
      <c r="F752" s="1" t="s">
        <v>64</v>
      </c>
      <c r="G752" s="1" t="s">
        <v>616</v>
      </c>
      <c r="H752" s="1">
        <v>5</v>
      </c>
      <c r="I752" s="1">
        <v>5</v>
      </c>
      <c r="J752" s="1">
        <v>0</v>
      </c>
      <c r="K752" s="1">
        <v>0</v>
      </c>
      <c r="L752" s="1">
        <v>29267</v>
      </c>
      <c r="M752" s="1">
        <v>269</v>
      </c>
      <c r="N752" s="1">
        <v>0</v>
      </c>
      <c r="P752" s="1" t="s">
        <v>628</v>
      </c>
    </row>
    <row r="753" spans="1:16">
      <c r="A753" s="1">
        <v>2024</v>
      </c>
      <c r="B753" s="1" t="s">
        <v>17</v>
      </c>
      <c r="C753" s="1" t="s">
        <v>1269</v>
      </c>
      <c r="D753" s="1" t="s">
        <v>1271</v>
      </c>
      <c r="E753" s="6">
        <v>45357</v>
      </c>
      <c r="F753" s="1" t="s">
        <v>64</v>
      </c>
      <c r="G753" s="1" t="s">
        <v>60</v>
      </c>
      <c r="H753" s="1">
        <v>8</v>
      </c>
      <c r="I753" s="1">
        <v>8</v>
      </c>
      <c r="J753" s="1">
        <v>0</v>
      </c>
      <c r="K753" s="1">
        <v>0</v>
      </c>
      <c r="L753" s="1">
        <v>2113</v>
      </c>
      <c r="M753" s="1">
        <v>274</v>
      </c>
      <c r="N753" s="1">
        <v>0</v>
      </c>
      <c r="P753" s="1" t="s">
        <v>629</v>
      </c>
    </row>
    <row r="754" spans="1:16">
      <c r="A754" s="1">
        <v>2024</v>
      </c>
      <c r="B754" s="1" t="s">
        <v>17</v>
      </c>
      <c r="C754" s="1" t="s">
        <v>1269</v>
      </c>
      <c r="D754" s="1" t="s">
        <v>1271</v>
      </c>
      <c r="E754" s="6">
        <v>45357</v>
      </c>
      <c r="F754" s="1" t="s">
        <v>64</v>
      </c>
      <c r="G754" s="1" t="s">
        <v>444</v>
      </c>
      <c r="H754" s="1">
        <v>1</v>
      </c>
      <c r="I754" s="1">
        <v>1</v>
      </c>
      <c r="J754" s="1">
        <v>0</v>
      </c>
      <c r="K754" s="1">
        <v>0</v>
      </c>
      <c r="L754" s="1">
        <v>100000</v>
      </c>
      <c r="M754" s="1">
        <v>96</v>
      </c>
      <c r="N754" s="1">
        <v>0</v>
      </c>
      <c r="P754" s="1" t="s">
        <v>633</v>
      </c>
    </row>
    <row r="755" spans="1:16">
      <c r="A755" s="1">
        <v>2024</v>
      </c>
      <c r="B755" s="1" t="s">
        <v>17</v>
      </c>
      <c r="C755" s="1" t="s">
        <v>1269</v>
      </c>
      <c r="D755" s="1" t="s">
        <v>1271</v>
      </c>
      <c r="E755" s="6">
        <v>45357</v>
      </c>
      <c r="F755" s="1" t="s">
        <v>64</v>
      </c>
      <c r="G755" s="1" t="s">
        <v>58</v>
      </c>
      <c r="H755" s="1">
        <v>17</v>
      </c>
      <c r="I755" s="1">
        <v>17</v>
      </c>
      <c r="J755" s="1">
        <v>0</v>
      </c>
      <c r="K755" s="1">
        <v>0</v>
      </c>
      <c r="L755" s="1">
        <v>60785</v>
      </c>
      <c r="M755" s="1">
        <v>1028</v>
      </c>
      <c r="N755" s="1">
        <v>0</v>
      </c>
      <c r="P755" s="1" t="s">
        <v>629</v>
      </c>
    </row>
    <row r="756" spans="1:16">
      <c r="A756" s="1">
        <v>2024</v>
      </c>
      <c r="B756" s="1" t="s">
        <v>17</v>
      </c>
      <c r="C756" s="1" t="s">
        <v>1269</v>
      </c>
      <c r="D756" s="1" t="s">
        <v>1271</v>
      </c>
      <c r="E756" s="6">
        <v>45357</v>
      </c>
      <c r="F756" s="1" t="s">
        <v>64</v>
      </c>
      <c r="G756" s="1" t="s">
        <v>625</v>
      </c>
      <c r="H756" s="1">
        <v>9</v>
      </c>
      <c r="I756" s="1">
        <v>9</v>
      </c>
      <c r="J756" s="1">
        <v>0</v>
      </c>
      <c r="K756" s="1">
        <v>0</v>
      </c>
      <c r="L756" s="1">
        <v>4837</v>
      </c>
      <c r="M756" s="1">
        <v>327</v>
      </c>
      <c r="N756" s="1">
        <v>0</v>
      </c>
      <c r="P756" s="1" t="s">
        <v>627</v>
      </c>
    </row>
    <row r="757" spans="1:16">
      <c r="A757" s="1">
        <v>2024</v>
      </c>
      <c r="B757" s="1" t="s">
        <v>17</v>
      </c>
      <c r="C757" s="1" t="s">
        <v>1269</v>
      </c>
      <c r="D757" s="1" t="s">
        <v>1271</v>
      </c>
      <c r="E757" s="6">
        <v>45357</v>
      </c>
      <c r="F757" s="1" t="s">
        <v>64</v>
      </c>
      <c r="G757" s="1" t="s">
        <v>602</v>
      </c>
      <c r="H757" s="1">
        <v>7</v>
      </c>
      <c r="I757" s="1">
        <v>7</v>
      </c>
      <c r="J757" s="1">
        <v>0</v>
      </c>
      <c r="K757" s="1">
        <v>0</v>
      </c>
      <c r="L757" s="1">
        <v>1159</v>
      </c>
      <c r="M757" s="1">
        <v>167</v>
      </c>
      <c r="N757" s="1">
        <v>0</v>
      </c>
      <c r="P757" s="1" t="s">
        <v>628</v>
      </c>
    </row>
    <row r="758" spans="1:16">
      <c r="A758" s="1">
        <v>2024</v>
      </c>
      <c r="B758" s="1" t="s">
        <v>17</v>
      </c>
      <c r="C758" s="1" t="s">
        <v>1269</v>
      </c>
      <c r="D758" s="1" t="s">
        <v>1271</v>
      </c>
      <c r="E758" s="6">
        <v>45357</v>
      </c>
      <c r="F758" s="1" t="s">
        <v>64</v>
      </c>
      <c r="G758" s="1" t="s">
        <v>502</v>
      </c>
      <c r="H758" s="1">
        <v>11</v>
      </c>
      <c r="I758" s="1">
        <v>11</v>
      </c>
      <c r="J758" s="1">
        <v>0</v>
      </c>
      <c r="K758" s="1">
        <v>0</v>
      </c>
      <c r="L758" s="1">
        <v>52608</v>
      </c>
      <c r="M758" s="1">
        <v>1075</v>
      </c>
      <c r="N758" s="1">
        <v>0</v>
      </c>
      <c r="P758" s="1" t="s">
        <v>633</v>
      </c>
    </row>
    <row r="759" spans="1:16">
      <c r="A759" s="1">
        <v>2024</v>
      </c>
      <c r="B759" s="1" t="s">
        <v>17</v>
      </c>
      <c r="C759" s="1" t="s">
        <v>1269</v>
      </c>
      <c r="D759" s="1" t="s">
        <v>1271</v>
      </c>
      <c r="E759" s="6">
        <v>45357</v>
      </c>
      <c r="F759" s="1" t="s">
        <v>64</v>
      </c>
      <c r="G759" s="1" t="s">
        <v>484</v>
      </c>
      <c r="H759" s="1">
        <v>7</v>
      </c>
      <c r="I759" s="1">
        <v>7</v>
      </c>
      <c r="J759" s="1">
        <v>0</v>
      </c>
      <c r="K759" s="1">
        <v>0</v>
      </c>
      <c r="L759" s="1">
        <v>79534</v>
      </c>
      <c r="M759" s="1">
        <v>462</v>
      </c>
      <c r="N759" s="1">
        <v>0</v>
      </c>
      <c r="P759" s="1" t="s">
        <v>629</v>
      </c>
    </row>
    <row r="760" spans="1:16">
      <c r="A760" s="1">
        <v>2024</v>
      </c>
      <c r="B760" s="1" t="s">
        <v>17</v>
      </c>
      <c r="C760" s="1" t="s">
        <v>1269</v>
      </c>
      <c r="D760" s="1" t="s">
        <v>1271</v>
      </c>
      <c r="E760" s="6">
        <v>45357</v>
      </c>
      <c r="F760" s="1" t="s">
        <v>64</v>
      </c>
      <c r="G760" s="1" t="s">
        <v>59</v>
      </c>
      <c r="H760" s="1">
        <v>6</v>
      </c>
      <c r="I760" s="1">
        <v>6</v>
      </c>
      <c r="J760" s="1">
        <v>0</v>
      </c>
      <c r="K760" s="1">
        <v>0</v>
      </c>
      <c r="L760" s="1">
        <v>1715</v>
      </c>
      <c r="M760" s="1">
        <v>227</v>
      </c>
      <c r="N760" s="1">
        <v>0</v>
      </c>
      <c r="P760" s="1" t="s">
        <v>633</v>
      </c>
    </row>
    <row r="761" spans="1:16">
      <c r="A761" s="1">
        <v>2024</v>
      </c>
      <c r="B761" s="1" t="s">
        <v>17</v>
      </c>
      <c r="C761" s="1" t="s">
        <v>1269</v>
      </c>
      <c r="D761" s="1" t="s">
        <v>1271</v>
      </c>
      <c r="E761" s="6">
        <v>45357</v>
      </c>
      <c r="F761" s="1" t="s">
        <v>64</v>
      </c>
      <c r="G761" s="1" t="s">
        <v>600</v>
      </c>
      <c r="H761" s="1">
        <v>2</v>
      </c>
      <c r="I761" s="1">
        <v>2</v>
      </c>
      <c r="J761" s="1">
        <v>0</v>
      </c>
      <c r="K761" s="1">
        <v>0</v>
      </c>
      <c r="L761" s="1">
        <v>1978</v>
      </c>
      <c r="M761" s="1">
        <v>94</v>
      </c>
      <c r="N761" s="1">
        <v>0</v>
      </c>
      <c r="P761" s="1" t="s">
        <v>630</v>
      </c>
    </row>
    <row r="762" spans="1:16">
      <c r="A762" s="1">
        <v>2024</v>
      </c>
      <c r="B762" s="1" t="s">
        <v>17</v>
      </c>
      <c r="C762" s="1" t="s">
        <v>1269</v>
      </c>
      <c r="D762" s="1" t="s">
        <v>1271</v>
      </c>
      <c r="E762" s="6">
        <v>45357</v>
      </c>
      <c r="F762" s="1" t="s">
        <v>8</v>
      </c>
      <c r="G762" s="1" t="s">
        <v>375</v>
      </c>
      <c r="H762" s="1">
        <v>6</v>
      </c>
      <c r="I762" s="1">
        <v>6</v>
      </c>
      <c r="J762" s="1">
        <v>0</v>
      </c>
      <c r="K762" s="1">
        <v>0</v>
      </c>
      <c r="L762" s="1">
        <v>17345</v>
      </c>
      <c r="M762" s="1">
        <v>660</v>
      </c>
      <c r="N762" s="1">
        <v>0</v>
      </c>
      <c r="P762" s="1" t="s">
        <v>627</v>
      </c>
    </row>
    <row r="763" spans="1:16">
      <c r="A763" s="1">
        <v>2024</v>
      </c>
      <c r="B763" s="1" t="s">
        <v>17</v>
      </c>
      <c r="C763" s="1" t="s">
        <v>1269</v>
      </c>
      <c r="D763" s="1" t="s">
        <v>1271</v>
      </c>
      <c r="E763" s="6">
        <v>45357</v>
      </c>
      <c r="F763" s="1" t="s">
        <v>8</v>
      </c>
      <c r="G763" s="1" t="s">
        <v>601</v>
      </c>
      <c r="H763" s="1">
        <v>4</v>
      </c>
      <c r="I763" s="1">
        <v>4</v>
      </c>
      <c r="J763" s="1">
        <v>0</v>
      </c>
      <c r="K763" s="1">
        <v>0</v>
      </c>
      <c r="L763" s="1">
        <v>1768</v>
      </c>
      <c r="M763" s="1">
        <v>302</v>
      </c>
      <c r="N763" s="1">
        <v>0</v>
      </c>
      <c r="P763" s="1" t="s">
        <v>627</v>
      </c>
    </row>
    <row r="764" spans="1:16">
      <c r="A764" s="1">
        <v>2024</v>
      </c>
      <c r="B764" s="1" t="s">
        <v>17</v>
      </c>
      <c r="C764" s="1" t="s">
        <v>1269</v>
      </c>
      <c r="D764" s="1" t="s">
        <v>1271</v>
      </c>
      <c r="E764" s="6">
        <v>45357</v>
      </c>
      <c r="F764" s="1" t="s">
        <v>38</v>
      </c>
      <c r="G764" s="1" t="s">
        <v>54</v>
      </c>
      <c r="H764" s="1">
        <v>30</v>
      </c>
      <c r="I764" s="1">
        <v>30</v>
      </c>
      <c r="J764" s="1">
        <v>0</v>
      </c>
      <c r="K764" s="1">
        <v>0</v>
      </c>
      <c r="L764" s="1">
        <v>8994</v>
      </c>
      <c r="M764" s="1">
        <v>812</v>
      </c>
      <c r="N764" s="1">
        <v>0</v>
      </c>
      <c r="P764" s="1" t="s">
        <v>45</v>
      </c>
    </row>
    <row r="765" spans="1:16">
      <c r="A765" s="1">
        <v>2024</v>
      </c>
      <c r="B765" s="1" t="s">
        <v>17</v>
      </c>
      <c r="C765" s="1" t="s">
        <v>1269</v>
      </c>
      <c r="D765" s="1" t="s">
        <v>1271</v>
      </c>
      <c r="E765" s="6">
        <v>45357</v>
      </c>
      <c r="F765" s="1" t="s">
        <v>38</v>
      </c>
      <c r="G765" s="1" t="s">
        <v>1194</v>
      </c>
      <c r="H765" s="1">
        <v>12</v>
      </c>
      <c r="I765" s="1">
        <v>12</v>
      </c>
      <c r="J765" s="1">
        <v>1</v>
      </c>
      <c r="K765" s="1">
        <v>0</v>
      </c>
      <c r="L765" s="1">
        <v>4323</v>
      </c>
      <c r="M765" s="1">
        <v>577</v>
      </c>
      <c r="N765" s="1">
        <v>3</v>
      </c>
      <c r="P765" s="1" t="s">
        <v>45</v>
      </c>
    </row>
    <row r="766" spans="1:16">
      <c r="A766" s="1">
        <v>2024</v>
      </c>
      <c r="B766" s="1" t="s">
        <v>17</v>
      </c>
      <c r="C766" s="1" t="s">
        <v>1269</v>
      </c>
      <c r="D766" s="1" t="s">
        <v>1271</v>
      </c>
      <c r="E766" s="6">
        <v>45358</v>
      </c>
      <c r="F766" s="1" t="s">
        <v>64</v>
      </c>
      <c r="G766" s="1" t="s">
        <v>1173</v>
      </c>
      <c r="H766" s="1">
        <v>4</v>
      </c>
      <c r="I766" s="1">
        <v>4</v>
      </c>
      <c r="J766" s="1">
        <v>0</v>
      </c>
      <c r="K766" s="1">
        <v>0</v>
      </c>
      <c r="L766" s="1">
        <v>223</v>
      </c>
      <c r="M766" s="1">
        <v>74</v>
      </c>
      <c r="N766" s="1">
        <v>0</v>
      </c>
      <c r="P766" s="1" t="s">
        <v>632</v>
      </c>
    </row>
    <row r="767" spans="1:16">
      <c r="A767" s="1">
        <v>2024</v>
      </c>
      <c r="B767" s="1" t="s">
        <v>17</v>
      </c>
      <c r="C767" s="1" t="s">
        <v>1269</v>
      </c>
      <c r="D767" s="1" t="s">
        <v>1271</v>
      </c>
      <c r="E767" s="6">
        <v>45358</v>
      </c>
      <c r="F767" s="1" t="s">
        <v>64</v>
      </c>
      <c r="G767" s="1" t="s">
        <v>708</v>
      </c>
      <c r="H767" s="1">
        <v>1</v>
      </c>
      <c r="I767" s="1">
        <v>1</v>
      </c>
      <c r="J767" s="1">
        <v>1</v>
      </c>
      <c r="K767" s="1">
        <v>0</v>
      </c>
      <c r="L767" s="1">
        <v>1655</v>
      </c>
      <c r="M767" s="1">
        <v>53</v>
      </c>
      <c r="N767" s="1">
        <v>53</v>
      </c>
      <c r="P767" s="1" t="s">
        <v>633</v>
      </c>
    </row>
    <row r="768" spans="1:16">
      <c r="A768" s="1">
        <v>2024</v>
      </c>
      <c r="B768" s="1" t="s">
        <v>17</v>
      </c>
      <c r="C768" s="1" t="s">
        <v>1269</v>
      </c>
      <c r="D768" s="1" t="s">
        <v>1271</v>
      </c>
      <c r="E768" s="6">
        <v>45358</v>
      </c>
      <c r="F768" s="1" t="s">
        <v>64</v>
      </c>
      <c r="G768" s="1" t="s">
        <v>613</v>
      </c>
      <c r="H768" s="1">
        <v>3</v>
      </c>
      <c r="I768" s="1">
        <v>3</v>
      </c>
      <c r="J768" s="1">
        <v>0</v>
      </c>
      <c r="K768" s="1">
        <v>0</v>
      </c>
      <c r="L768" s="1">
        <v>436</v>
      </c>
      <c r="M768" s="1">
        <v>60</v>
      </c>
      <c r="N768" s="1">
        <v>0</v>
      </c>
      <c r="P768" s="1" t="s">
        <v>632</v>
      </c>
    </row>
    <row r="769" spans="1:16">
      <c r="A769" s="1">
        <v>2024</v>
      </c>
      <c r="B769" s="1" t="s">
        <v>17</v>
      </c>
      <c r="C769" s="1" t="s">
        <v>1269</v>
      </c>
      <c r="D769" s="1" t="s">
        <v>1271</v>
      </c>
      <c r="E769" s="6">
        <v>45358</v>
      </c>
      <c r="F769" s="1" t="s">
        <v>64</v>
      </c>
      <c r="G769" s="1" t="s">
        <v>603</v>
      </c>
      <c r="H769" s="1">
        <v>2</v>
      </c>
      <c r="I769" s="1">
        <v>2</v>
      </c>
      <c r="J769" s="1">
        <v>0</v>
      </c>
      <c r="K769" s="1">
        <v>0</v>
      </c>
      <c r="L769" s="1">
        <v>6005</v>
      </c>
      <c r="M769" s="1">
        <v>162</v>
      </c>
      <c r="N769" s="1">
        <v>0</v>
      </c>
      <c r="P769" s="1" t="s">
        <v>629</v>
      </c>
    </row>
    <row r="770" spans="1:16">
      <c r="A770" s="1">
        <v>2024</v>
      </c>
      <c r="B770" s="1" t="s">
        <v>17</v>
      </c>
      <c r="C770" s="1" t="s">
        <v>1269</v>
      </c>
      <c r="D770" s="1" t="s">
        <v>1271</v>
      </c>
      <c r="E770" s="6">
        <v>45358</v>
      </c>
      <c r="F770" s="1" t="s">
        <v>64</v>
      </c>
      <c r="G770" s="1" t="s">
        <v>687</v>
      </c>
      <c r="H770" s="1">
        <v>1</v>
      </c>
      <c r="I770" s="1">
        <v>1</v>
      </c>
      <c r="J770" s="1">
        <v>0</v>
      </c>
      <c r="K770" s="1">
        <v>0</v>
      </c>
      <c r="L770" s="1">
        <v>512</v>
      </c>
      <c r="M770" s="1">
        <v>47</v>
      </c>
      <c r="N770" s="1">
        <v>0</v>
      </c>
      <c r="P770" s="1" t="s">
        <v>632</v>
      </c>
    </row>
    <row r="771" spans="1:16">
      <c r="A771" s="1">
        <v>2024</v>
      </c>
      <c r="B771" s="1" t="s">
        <v>17</v>
      </c>
      <c r="C771" s="1" t="s">
        <v>1269</v>
      </c>
      <c r="D771" s="1" t="s">
        <v>1271</v>
      </c>
      <c r="E771" s="6">
        <v>45358</v>
      </c>
      <c r="F771" s="1" t="s">
        <v>64</v>
      </c>
      <c r="G771" s="1" t="s">
        <v>55</v>
      </c>
      <c r="H771" s="1">
        <v>2</v>
      </c>
      <c r="I771" s="1">
        <v>2</v>
      </c>
      <c r="J771" s="1">
        <v>0</v>
      </c>
      <c r="K771" s="1">
        <v>0</v>
      </c>
      <c r="L771" s="1">
        <v>1410</v>
      </c>
      <c r="M771" s="1">
        <v>187</v>
      </c>
      <c r="N771" s="1">
        <v>0</v>
      </c>
      <c r="P771" s="1" t="s">
        <v>633</v>
      </c>
    </row>
    <row r="772" spans="1:16">
      <c r="A772" s="1">
        <v>2024</v>
      </c>
      <c r="B772" s="1" t="s">
        <v>17</v>
      </c>
      <c r="C772" s="1" t="s">
        <v>1269</v>
      </c>
      <c r="D772" s="1" t="s">
        <v>1271</v>
      </c>
      <c r="E772" s="6">
        <v>45358</v>
      </c>
      <c r="F772" s="1" t="s">
        <v>64</v>
      </c>
      <c r="G772" s="1" t="s">
        <v>554</v>
      </c>
      <c r="H772" s="1">
        <v>1</v>
      </c>
      <c r="I772" s="1">
        <v>1</v>
      </c>
      <c r="J772" s="1">
        <v>0</v>
      </c>
      <c r="K772" s="1">
        <v>0</v>
      </c>
      <c r="L772" s="1">
        <v>89</v>
      </c>
      <c r="M772" s="1">
        <v>20</v>
      </c>
      <c r="N772" s="1">
        <v>0</v>
      </c>
      <c r="P772" s="1" t="s">
        <v>632</v>
      </c>
    </row>
    <row r="773" spans="1:16">
      <c r="A773" s="1">
        <v>2024</v>
      </c>
      <c r="B773" s="1" t="s">
        <v>17</v>
      </c>
      <c r="C773" s="1" t="s">
        <v>1269</v>
      </c>
      <c r="D773" s="1" t="s">
        <v>1271</v>
      </c>
      <c r="E773" s="6">
        <v>45358</v>
      </c>
      <c r="F773" s="1" t="s">
        <v>64</v>
      </c>
      <c r="G773" s="1" t="s">
        <v>60</v>
      </c>
      <c r="H773" s="1">
        <v>5</v>
      </c>
      <c r="I773" s="1">
        <v>5</v>
      </c>
      <c r="J773" s="1">
        <v>0</v>
      </c>
      <c r="K773" s="1">
        <v>0</v>
      </c>
      <c r="L773" s="1">
        <v>1363</v>
      </c>
      <c r="M773" s="1">
        <v>154</v>
      </c>
      <c r="N773" s="1">
        <v>0</v>
      </c>
      <c r="P773" s="1" t="s">
        <v>629</v>
      </c>
    </row>
    <row r="774" spans="1:16">
      <c r="A774" s="1">
        <v>2024</v>
      </c>
      <c r="B774" s="1" t="s">
        <v>17</v>
      </c>
      <c r="C774" s="1" t="s">
        <v>1269</v>
      </c>
      <c r="D774" s="1" t="s">
        <v>1271</v>
      </c>
      <c r="E774" s="6">
        <v>45358</v>
      </c>
      <c r="F774" s="1" t="s">
        <v>64</v>
      </c>
      <c r="G774" s="1" t="s">
        <v>517</v>
      </c>
      <c r="H774" s="1">
        <v>4</v>
      </c>
      <c r="I774" s="1">
        <v>4</v>
      </c>
      <c r="J774" s="1">
        <v>0</v>
      </c>
      <c r="K774" s="1">
        <v>0</v>
      </c>
      <c r="L774" s="1">
        <v>4772</v>
      </c>
      <c r="M774" s="1">
        <v>167</v>
      </c>
      <c r="N774" s="1">
        <v>0</v>
      </c>
      <c r="P774" s="1" t="s">
        <v>629</v>
      </c>
    </row>
    <row r="775" spans="1:16">
      <c r="A775" s="1">
        <v>2024</v>
      </c>
      <c r="B775" s="1" t="s">
        <v>17</v>
      </c>
      <c r="C775" s="1" t="s">
        <v>1269</v>
      </c>
      <c r="D775" s="1" t="s">
        <v>1271</v>
      </c>
      <c r="E775" s="6">
        <v>45358</v>
      </c>
      <c r="F775" s="1" t="s">
        <v>64</v>
      </c>
      <c r="G775" s="1" t="s">
        <v>58</v>
      </c>
      <c r="H775" s="1">
        <v>1</v>
      </c>
      <c r="I775" s="1">
        <v>1</v>
      </c>
      <c r="J775" s="1">
        <v>0</v>
      </c>
      <c r="K775" s="1">
        <v>0</v>
      </c>
      <c r="L775" s="1">
        <v>197</v>
      </c>
      <c r="M775" s="1">
        <v>20</v>
      </c>
      <c r="N775" s="1">
        <v>0</v>
      </c>
      <c r="P775" s="1" t="s">
        <v>629</v>
      </c>
    </row>
    <row r="776" spans="1:16">
      <c r="A776" s="1">
        <v>2024</v>
      </c>
      <c r="B776" s="1" t="s">
        <v>17</v>
      </c>
      <c r="C776" s="1" t="s">
        <v>1269</v>
      </c>
      <c r="D776" s="1" t="s">
        <v>1271</v>
      </c>
      <c r="E776" s="6">
        <v>45358</v>
      </c>
      <c r="F776" s="1" t="s">
        <v>64</v>
      </c>
      <c r="G776" s="1" t="s">
        <v>515</v>
      </c>
      <c r="H776" s="1">
        <v>3</v>
      </c>
      <c r="I776" s="1">
        <v>3</v>
      </c>
      <c r="J776" s="1">
        <v>0</v>
      </c>
      <c r="K776" s="1">
        <v>0</v>
      </c>
      <c r="L776" s="1">
        <v>2168</v>
      </c>
      <c r="M776" s="1">
        <v>147</v>
      </c>
      <c r="N776" s="1">
        <v>0</v>
      </c>
      <c r="P776" s="1" t="s">
        <v>629</v>
      </c>
    </row>
    <row r="777" spans="1:16">
      <c r="A777" s="1">
        <v>2024</v>
      </c>
      <c r="B777" s="1" t="s">
        <v>17</v>
      </c>
      <c r="C777" s="1" t="s">
        <v>1269</v>
      </c>
      <c r="D777" s="1" t="s">
        <v>1271</v>
      </c>
      <c r="E777" s="6">
        <v>45358</v>
      </c>
      <c r="F777" s="1" t="s">
        <v>64</v>
      </c>
      <c r="G777" s="1" t="s">
        <v>625</v>
      </c>
      <c r="H777" s="1">
        <v>3</v>
      </c>
      <c r="I777" s="1">
        <v>3</v>
      </c>
      <c r="J777" s="1">
        <v>0</v>
      </c>
      <c r="K777" s="1">
        <v>0</v>
      </c>
      <c r="L777" s="1">
        <v>405</v>
      </c>
      <c r="M777" s="1">
        <v>160</v>
      </c>
      <c r="N777" s="1">
        <v>0</v>
      </c>
      <c r="P777" s="1" t="s">
        <v>627</v>
      </c>
    </row>
    <row r="778" spans="1:16">
      <c r="A778" s="1">
        <v>2024</v>
      </c>
      <c r="B778" s="1" t="s">
        <v>17</v>
      </c>
      <c r="C778" s="1" t="s">
        <v>1269</v>
      </c>
      <c r="D778" s="1" t="s">
        <v>1271</v>
      </c>
      <c r="E778" s="6">
        <v>45358</v>
      </c>
      <c r="F778" s="1" t="s">
        <v>64</v>
      </c>
      <c r="G778" s="1" t="s">
        <v>505</v>
      </c>
      <c r="H778" s="1">
        <v>10</v>
      </c>
      <c r="I778" s="1">
        <v>10</v>
      </c>
      <c r="J778" s="1">
        <v>0</v>
      </c>
      <c r="K778" s="1">
        <v>0</v>
      </c>
      <c r="L778" s="1">
        <v>11427</v>
      </c>
      <c r="M778" s="1">
        <v>431</v>
      </c>
      <c r="N778" s="1">
        <v>0</v>
      </c>
      <c r="P778" s="1" t="s">
        <v>628</v>
      </c>
    </row>
    <row r="779" spans="1:16">
      <c r="A779" s="1">
        <v>2024</v>
      </c>
      <c r="B779" s="1" t="s">
        <v>17</v>
      </c>
      <c r="C779" s="1" t="s">
        <v>1269</v>
      </c>
      <c r="D779" s="1" t="s">
        <v>1271</v>
      </c>
      <c r="E779" s="6">
        <v>45358</v>
      </c>
      <c r="F779" s="1" t="s">
        <v>64</v>
      </c>
      <c r="G779" s="1" t="s">
        <v>602</v>
      </c>
      <c r="H779" s="1">
        <v>4</v>
      </c>
      <c r="I779" s="1">
        <v>4</v>
      </c>
      <c r="J779" s="1">
        <v>0</v>
      </c>
      <c r="K779" s="1">
        <v>0</v>
      </c>
      <c r="L779" s="1">
        <v>3882</v>
      </c>
      <c r="M779" s="1">
        <v>140</v>
      </c>
      <c r="N779" s="1">
        <v>0</v>
      </c>
      <c r="P779" s="1" t="s">
        <v>628</v>
      </c>
    </row>
    <row r="780" spans="1:16">
      <c r="A780" s="1">
        <v>2024</v>
      </c>
      <c r="B780" s="1" t="s">
        <v>17</v>
      </c>
      <c r="C780" s="1" t="s">
        <v>1269</v>
      </c>
      <c r="D780" s="1" t="s">
        <v>1271</v>
      </c>
      <c r="E780" s="6">
        <v>45358</v>
      </c>
      <c r="F780" s="1" t="s">
        <v>64</v>
      </c>
      <c r="G780" s="1" t="s">
        <v>483</v>
      </c>
      <c r="H780" s="1">
        <v>1</v>
      </c>
      <c r="I780" s="1">
        <v>1</v>
      </c>
      <c r="J780" s="1">
        <v>0</v>
      </c>
      <c r="K780" s="1">
        <v>0</v>
      </c>
      <c r="L780" s="1">
        <v>178</v>
      </c>
      <c r="M780" s="1">
        <v>20</v>
      </c>
      <c r="N780" s="1">
        <v>0</v>
      </c>
      <c r="P780" s="1" t="s">
        <v>629</v>
      </c>
    </row>
    <row r="781" spans="1:16">
      <c r="A781" s="1">
        <v>2024</v>
      </c>
      <c r="B781" s="1" t="s">
        <v>17</v>
      </c>
      <c r="C781" s="1" t="s">
        <v>1269</v>
      </c>
      <c r="D781" s="1" t="s">
        <v>1271</v>
      </c>
      <c r="E781" s="6">
        <v>45358</v>
      </c>
      <c r="F781" s="1" t="s">
        <v>64</v>
      </c>
      <c r="G781" s="1" t="s">
        <v>502</v>
      </c>
      <c r="H781" s="1">
        <v>1</v>
      </c>
      <c r="I781" s="1">
        <v>1</v>
      </c>
      <c r="J781" s="1">
        <v>0</v>
      </c>
      <c r="K781" s="1">
        <v>0</v>
      </c>
      <c r="L781" s="1">
        <v>5052</v>
      </c>
      <c r="M781" s="1">
        <v>70</v>
      </c>
      <c r="N781" s="1">
        <v>0</v>
      </c>
      <c r="P781" s="1" t="s">
        <v>633</v>
      </c>
    </row>
    <row r="782" spans="1:16">
      <c r="A782" s="1">
        <v>2024</v>
      </c>
      <c r="B782" s="1" t="s">
        <v>17</v>
      </c>
      <c r="C782" s="1" t="s">
        <v>1269</v>
      </c>
      <c r="D782" s="1" t="s">
        <v>1271</v>
      </c>
      <c r="E782" s="6">
        <v>45358</v>
      </c>
      <c r="F782" s="1" t="s">
        <v>64</v>
      </c>
      <c r="G782" s="1" t="s">
        <v>604</v>
      </c>
      <c r="H782" s="1">
        <v>1</v>
      </c>
      <c r="I782" s="1">
        <v>1</v>
      </c>
      <c r="J782" s="1">
        <v>0</v>
      </c>
      <c r="K782" s="1">
        <v>0</v>
      </c>
      <c r="L782" s="1">
        <v>18025</v>
      </c>
      <c r="M782" s="1">
        <v>77</v>
      </c>
      <c r="N782" s="1">
        <v>0</v>
      </c>
      <c r="P782" s="1" t="s">
        <v>629</v>
      </c>
    </row>
    <row r="783" spans="1:16">
      <c r="A783" s="1">
        <v>2024</v>
      </c>
      <c r="B783" s="1" t="s">
        <v>17</v>
      </c>
      <c r="C783" s="1" t="s">
        <v>1269</v>
      </c>
      <c r="D783" s="1" t="s">
        <v>1271</v>
      </c>
      <c r="E783" s="6">
        <v>45358</v>
      </c>
      <c r="F783" s="1" t="s">
        <v>64</v>
      </c>
      <c r="G783" s="1" t="s">
        <v>599</v>
      </c>
      <c r="H783" s="1">
        <v>12</v>
      </c>
      <c r="I783" s="1">
        <v>12</v>
      </c>
      <c r="J783" s="1">
        <v>0</v>
      </c>
      <c r="K783" s="1">
        <v>0</v>
      </c>
      <c r="L783" s="1">
        <v>102893</v>
      </c>
      <c r="M783" s="1">
        <v>1395</v>
      </c>
      <c r="N783" s="1">
        <v>0</v>
      </c>
      <c r="P783" s="1" t="s">
        <v>629</v>
      </c>
    </row>
    <row r="784" spans="1:16">
      <c r="A784" s="1">
        <v>2024</v>
      </c>
      <c r="B784" s="1" t="s">
        <v>17</v>
      </c>
      <c r="C784" s="1" t="s">
        <v>1269</v>
      </c>
      <c r="D784" s="1" t="s">
        <v>1271</v>
      </c>
      <c r="E784" s="6">
        <v>45358</v>
      </c>
      <c r="F784" s="1" t="s">
        <v>64</v>
      </c>
      <c r="G784" s="1" t="s">
        <v>484</v>
      </c>
      <c r="H784" s="1">
        <v>5</v>
      </c>
      <c r="I784" s="1">
        <v>5</v>
      </c>
      <c r="J784" s="1">
        <v>0</v>
      </c>
      <c r="K784" s="1">
        <v>0</v>
      </c>
      <c r="L784" s="1">
        <v>12456</v>
      </c>
      <c r="M784" s="1">
        <v>247</v>
      </c>
      <c r="N784" s="1">
        <v>0</v>
      </c>
      <c r="P784" s="1" t="s">
        <v>629</v>
      </c>
    </row>
    <row r="785" spans="1:16">
      <c r="A785" s="1">
        <v>2024</v>
      </c>
      <c r="B785" s="1" t="s">
        <v>17</v>
      </c>
      <c r="C785" s="1" t="s">
        <v>1269</v>
      </c>
      <c r="D785" s="1" t="s">
        <v>1271</v>
      </c>
      <c r="E785" s="6">
        <v>45358</v>
      </c>
      <c r="F785" s="1" t="s">
        <v>64</v>
      </c>
      <c r="G785" s="1" t="s">
        <v>57</v>
      </c>
      <c r="H785" s="1">
        <v>1</v>
      </c>
      <c r="I785" s="1">
        <v>1</v>
      </c>
      <c r="J785" s="1">
        <v>0</v>
      </c>
      <c r="K785" s="1">
        <v>0</v>
      </c>
      <c r="L785" s="1">
        <v>574</v>
      </c>
      <c r="M785" s="1">
        <v>80</v>
      </c>
      <c r="N785" s="1">
        <v>0</v>
      </c>
      <c r="P785" s="1" t="s">
        <v>628</v>
      </c>
    </row>
    <row r="786" spans="1:16">
      <c r="A786" s="1">
        <v>2024</v>
      </c>
      <c r="B786" s="1" t="s">
        <v>17</v>
      </c>
      <c r="C786" s="1" t="s">
        <v>1269</v>
      </c>
      <c r="D786" s="1" t="s">
        <v>1271</v>
      </c>
      <c r="E786" s="6">
        <v>45358</v>
      </c>
      <c r="F786" s="1" t="s">
        <v>64</v>
      </c>
      <c r="G786" s="1" t="s">
        <v>416</v>
      </c>
      <c r="H786" s="1">
        <v>1</v>
      </c>
      <c r="I786" s="1">
        <v>1</v>
      </c>
      <c r="J786" s="1">
        <v>0</v>
      </c>
      <c r="K786" s="1">
        <v>0</v>
      </c>
      <c r="L786" s="1">
        <v>5</v>
      </c>
      <c r="M786" s="1">
        <v>5</v>
      </c>
      <c r="N786" s="1">
        <v>0</v>
      </c>
      <c r="P786" s="1" t="s">
        <v>630</v>
      </c>
    </row>
    <row r="787" spans="1:16">
      <c r="A787" s="1">
        <v>2024</v>
      </c>
      <c r="B787" s="1" t="s">
        <v>17</v>
      </c>
      <c r="C787" s="1" t="s">
        <v>1269</v>
      </c>
      <c r="D787" s="1" t="s">
        <v>1271</v>
      </c>
      <c r="E787" s="6">
        <v>45358</v>
      </c>
      <c r="F787" s="1" t="s">
        <v>64</v>
      </c>
      <c r="G787" s="1" t="s">
        <v>600</v>
      </c>
      <c r="H787" s="1">
        <v>1</v>
      </c>
      <c r="I787" s="1">
        <v>1</v>
      </c>
      <c r="J787" s="1">
        <v>0</v>
      </c>
      <c r="K787" s="1">
        <v>0</v>
      </c>
      <c r="L787" s="1">
        <v>110</v>
      </c>
      <c r="M787" s="1">
        <v>20</v>
      </c>
      <c r="N787" s="1">
        <v>0</v>
      </c>
      <c r="P787" s="1" t="s">
        <v>630</v>
      </c>
    </row>
    <row r="788" spans="1:16">
      <c r="A788" s="1">
        <v>2024</v>
      </c>
      <c r="B788" s="1" t="s">
        <v>17</v>
      </c>
      <c r="C788" s="1" t="s">
        <v>1269</v>
      </c>
      <c r="D788" s="1" t="s">
        <v>1271</v>
      </c>
      <c r="E788" s="6">
        <v>45358</v>
      </c>
      <c r="F788" s="1" t="s">
        <v>8</v>
      </c>
      <c r="G788" s="1" t="s">
        <v>375</v>
      </c>
      <c r="H788" s="1">
        <v>3</v>
      </c>
      <c r="I788" s="1">
        <v>3</v>
      </c>
      <c r="J788" s="1">
        <v>0</v>
      </c>
      <c r="K788" s="1">
        <v>0</v>
      </c>
      <c r="L788" s="1">
        <v>14803</v>
      </c>
      <c r="M788" s="1">
        <v>493</v>
      </c>
      <c r="N788" s="1">
        <v>0</v>
      </c>
      <c r="P788" s="1" t="s">
        <v>627</v>
      </c>
    </row>
    <row r="789" spans="1:16">
      <c r="A789" s="1">
        <v>2024</v>
      </c>
      <c r="B789" s="1" t="s">
        <v>17</v>
      </c>
      <c r="C789" s="1" t="s">
        <v>1269</v>
      </c>
      <c r="D789" s="1" t="s">
        <v>1271</v>
      </c>
      <c r="E789" s="6">
        <v>45358</v>
      </c>
      <c r="F789" s="1" t="s">
        <v>8</v>
      </c>
      <c r="G789" s="1" t="s">
        <v>601</v>
      </c>
      <c r="H789" s="1">
        <v>9</v>
      </c>
      <c r="I789" s="1">
        <v>9</v>
      </c>
      <c r="J789" s="1">
        <v>0</v>
      </c>
      <c r="K789" s="1">
        <v>0</v>
      </c>
      <c r="L789" s="1">
        <v>8849</v>
      </c>
      <c r="M789" s="1">
        <v>679</v>
      </c>
      <c r="N789" s="1">
        <v>0</v>
      </c>
      <c r="P789" s="1" t="s">
        <v>627</v>
      </c>
    </row>
    <row r="790" spans="1:16">
      <c r="A790" s="1">
        <v>2024</v>
      </c>
      <c r="B790" s="1" t="s">
        <v>17</v>
      </c>
      <c r="C790" s="1" t="s">
        <v>1269</v>
      </c>
      <c r="D790" s="1" t="s">
        <v>1271</v>
      </c>
      <c r="E790" s="6">
        <v>45358</v>
      </c>
      <c r="F790" s="1" t="s">
        <v>38</v>
      </c>
      <c r="G790" s="1" t="s">
        <v>54</v>
      </c>
      <c r="H790" s="1">
        <v>29</v>
      </c>
      <c r="I790" s="1">
        <v>29</v>
      </c>
      <c r="J790" s="1">
        <v>2</v>
      </c>
      <c r="K790" s="1">
        <v>0</v>
      </c>
      <c r="L790" s="1">
        <v>15549</v>
      </c>
      <c r="M790" s="1">
        <v>885</v>
      </c>
      <c r="N790" s="1">
        <v>13</v>
      </c>
      <c r="P790" s="1" t="s">
        <v>45</v>
      </c>
    </row>
    <row r="791" spans="1:16">
      <c r="A791" s="1">
        <v>2024</v>
      </c>
      <c r="B791" s="1" t="s">
        <v>17</v>
      </c>
      <c r="C791" s="1" t="s">
        <v>1269</v>
      </c>
      <c r="D791" s="1" t="s">
        <v>1271</v>
      </c>
      <c r="E791" s="6">
        <v>45358</v>
      </c>
      <c r="F791" s="1" t="s">
        <v>38</v>
      </c>
      <c r="G791" s="1" t="s">
        <v>1194</v>
      </c>
      <c r="H791" s="1">
        <v>12</v>
      </c>
      <c r="I791" s="1">
        <v>12</v>
      </c>
      <c r="J791" s="1">
        <v>1</v>
      </c>
      <c r="K791" s="1">
        <v>0</v>
      </c>
      <c r="L791" s="1">
        <v>1843</v>
      </c>
      <c r="M791" s="1">
        <v>402</v>
      </c>
      <c r="N791" s="1">
        <v>2</v>
      </c>
      <c r="P791" s="1" t="s">
        <v>45</v>
      </c>
    </row>
    <row r="792" spans="1:16">
      <c r="A792" s="1">
        <v>2024</v>
      </c>
      <c r="B792" s="1" t="s">
        <v>17</v>
      </c>
      <c r="C792" s="1" t="s">
        <v>1269</v>
      </c>
      <c r="D792" s="1" t="s">
        <v>1271</v>
      </c>
      <c r="E792" s="6">
        <v>45359</v>
      </c>
      <c r="F792" s="1" t="s">
        <v>64</v>
      </c>
      <c r="G792" s="1" t="s">
        <v>708</v>
      </c>
      <c r="H792" s="1">
        <v>3</v>
      </c>
      <c r="I792" s="1">
        <v>3</v>
      </c>
      <c r="J792" s="1">
        <v>0</v>
      </c>
      <c r="K792" s="1">
        <v>0</v>
      </c>
      <c r="L792" s="1">
        <v>1400</v>
      </c>
      <c r="M792" s="1">
        <v>107</v>
      </c>
      <c r="N792" s="1">
        <v>0</v>
      </c>
      <c r="P792" s="1" t="s">
        <v>633</v>
      </c>
    </row>
    <row r="793" spans="1:16">
      <c r="A793" s="1">
        <v>2024</v>
      </c>
      <c r="B793" s="1" t="s">
        <v>17</v>
      </c>
      <c r="C793" s="1" t="s">
        <v>1269</v>
      </c>
      <c r="D793" s="1" t="s">
        <v>1271</v>
      </c>
      <c r="E793" s="6">
        <v>45359</v>
      </c>
      <c r="F793" s="1" t="s">
        <v>64</v>
      </c>
      <c r="G793" s="1" t="s">
        <v>55</v>
      </c>
      <c r="H793" s="1">
        <v>2</v>
      </c>
      <c r="I793" s="1">
        <v>2</v>
      </c>
      <c r="J793" s="1">
        <v>0</v>
      </c>
      <c r="K793" s="1">
        <v>0</v>
      </c>
      <c r="L793" s="1">
        <v>1180</v>
      </c>
      <c r="M793" s="1">
        <v>67</v>
      </c>
      <c r="N793" s="1">
        <v>0</v>
      </c>
      <c r="P793" s="1" t="s">
        <v>633</v>
      </c>
    </row>
    <row r="794" spans="1:16">
      <c r="A794" s="1">
        <v>2024</v>
      </c>
      <c r="B794" s="1" t="s">
        <v>17</v>
      </c>
      <c r="C794" s="1" t="s">
        <v>1269</v>
      </c>
      <c r="D794" s="1" t="s">
        <v>1271</v>
      </c>
      <c r="E794" s="6">
        <v>45359</v>
      </c>
      <c r="F794" s="1" t="s">
        <v>64</v>
      </c>
      <c r="G794" s="1" t="s">
        <v>621</v>
      </c>
      <c r="H794" s="1">
        <v>1</v>
      </c>
      <c r="I794" s="1">
        <v>1</v>
      </c>
      <c r="J794" s="1">
        <v>0</v>
      </c>
      <c r="K794" s="1">
        <v>0</v>
      </c>
      <c r="L794" s="1">
        <v>2076</v>
      </c>
      <c r="M794" s="1">
        <v>53</v>
      </c>
      <c r="N794" s="1">
        <v>0</v>
      </c>
      <c r="P794" s="1" t="s">
        <v>629</v>
      </c>
    </row>
    <row r="795" spans="1:16">
      <c r="A795" s="1">
        <v>2024</v>
      </c>
      <c r="B795" s="1" t="s">
        <v>17</v>
      </c>
      <c r="C795" s="1" t="s">
        <v>1269</v>
      </c>
      <c r="D795" s="1" t="s">
        <v>1271</v>
      </c>
      <c r="E795" s="6">
        <v>45359</v>
      </c>
      <c r="F795" s="1" t="s">
        <v>64</v>
      </c>
      <c r="G795" s="1" t="s">
        <v>517</v>
      </c>
      <c r="H795" s="1">
        <v>1</v>
      </c>
      <c r="I795" s="1">
        <v>1</v>
      </c>
      <c r="J795" s="1">
        <v>0</v>
      </c>
      <c r="K795" s="1">
        <v>0</v>
      </c>
      <c r="L795" s="1">
        <v>2932</v>
      </c>
      <c r="M795" s="1">
        <v>53</v>
      </c>
      <c r="N795" s="1">
        <v>0</v>
      </c>
      <c r="P795" s="1" t="s">
        <v>629</v>
      </c>
    </row>
    <row r="796" spans="1:16">
      <c r="A796" s="1">
        <v>2024</v>
      </c>
      <c r="B796" s="1" t="s">
        <v>17</v>
      </c>
      <c r="C796" s="1" t="s">
        <v>1269</v>
      </c>
      <c r="D796" s="1" t="s">
        <v>1271</v>
      </c>
      <c r="E796" s="6">
        <v>45359</v>
      </c>
      <c r="F796" s="1" t="s">
        <v>64</v>
      </c>
      <c r="G796" s="1" t="s">
        <v>444</v>
      </c>
      <c r="H796" s="1">
        <v>1</v>
      </c>
      <c r="I796" s="1">
        <v>1</v>
      </c>
      <c r="J796" s="1">
        <v>0</v>
      </c>
      <c r="K796" s="1">
        <v>0</v>
      </c>
      <c r="L796" s="1">
        <v>100000</v>
      </c>
      <c r="M796" s="1">
        <v>96</v>
      </c>
      <c r="N796" s="1">
        <v>0</v>
      </c>
      <c r="P796" s="1" t="s">
        <v>633</v>
      </c>
    </row>
    <row r="797" spans="1:16">
      <c r="A797" s="1">
        <v>2024</v>
      </c>
      <c r="B797" s="1" t="s">
        <v>17</v>
      </c>
      <c r="C797" s="1" t="s">
        <v>1269</v>
      </c>
      <c r="D797" s="1" t="s">
        <v>1271</v>
      </c>
      <c r="E797" s="6">
        <v>45359</v>
      </c>
      <c r="F797" s="1" t="s">
        <v>64</v>
      </c>
      <c r="G797" s="1" t="s">
        <v>62</v>
      </c>
      <c r="H797" s="1">
        <v>2</v>
      </c>
      <c r="I797" s="1">
        <v>2</v>
      </c>
      <c r="J797" s="1">
        <v>0</v>
      </c>
      <c r="K797" s="1">
        <v>0</v>
      </c>
      <c r="L797" s="1">
        <v>521</v>
      </c>
      <c r="M797" s="1">
        <v>67</v>
      </c>
      <c r="N797" s="1">
        <v>0</v>
      </c>
      <c r="P797" s="1" t="s">
        <v>629</v>
      </c>
    </row>
    <row r="798" spans="1:16">
      <c r="A798" s="1">
        <v>2024</v>
      </c>
      <c r="B798" s="1" t="s">
        <v>17</v>
      </c>
      <c r="C798" s="1" t="s">
        <v>1269</v>
      </c>
      <c r="D798" s="1" t="s">
        <v>1271</v>
      </c>
      <c r="E798" s="6">
        <v>45359</v>
      </c>
      <c r="F798" s="1" t="s">
        <v>64</v>
      </c>
      <c r="G798" s="1" t="s">
        <v>515</v>
      </c>
      <c r="H798" s="1">
        <v>9</v>
      </c>
      <c r="I798" s="1">
        <v>9</v>
      </c>
      <c r="J798" s="1">
        <v>0</v>
      </c>
      <c r="K798" s="1">
        <v>0</v>
      </c>
      <c r="L798" s="1">
        <v>40576</v>
      </c>
      <c r="M798" s="1">
        <v>758</v>
      </c>
      <c r="N798" s="1">
        <v>0</v>
      </c>
      <c r="P798" s="1" t="s">
        <v>629</v>
      </c>
    </row>
    <row r="799" spans="1:16">
      <c r="A799" s="1">
        <v>2024</v>
      </c>
      <c r="B799" s="1" t="s">
        <v>17</v>
      </c>
      <c r="C799" s="1" t="s">
        <v>1269</v>
      </c>
      <c r="D799" s="1" t="s">
        <v>1271</v>
      </c>
      <c r="E799" s="6">
        <v>45359</v>
      </c>
      <c r="F799" s="1" t="s">
        <v>64</v>
      </c>
      <c r="G799" s="1" t="s">
        <v>625</v>
      </c>
      <c r="H799" s="1">
        <v>1</v>
      </c>
      <c r="I799" s="1">
        <v>1</v>
      </c>
      <c r="J799" s="1">
        <v>0</v>
      </c>
      <c r="K799" s="1">
        <v>0</v>
      </c>
      <c r="L799" s="1">
        <v>192</v>
      </c>
      <c r="M799" s="1">
        <v>20</v>
      </c>
      <c r="N799" s="1">
        <v>0</v>
      </c>
      <c r="P799" s="1" t="s">
        <v>627</v>
      </c>
    </row>
    <row r="800" spans="1:16">
      <c r="A800" s="1">
        <v>2024</v>
      </c>
      <c r="B800" s="1" t="s">
        <v>17</v>
      </c>
      <c r="C800" s="1" t="s">
        <v>1269</v>
      </c>
      <c r="D800" s="1" t="s">
        <v>1271</v>
      </c>
      <c r="E800" s="6">
        <v>45359</v>
      </c>
      <c r="F800" s="1" t="s">
        <v>64</v>
      </c>
      <c r="G800" s="1" t="s">
        <v>1182</v>
      </c>
      <c r="H800" s="1">
        <v>1</v>
      </c>
      <c r="I800" s="1">
        <v>1</v>
      </c>
      <c r="J800" s="1">
        <v>0</v>
      </c>
      <c r="K800" s="1">
        <v>0</v>
      </c>
      <c r="L800" s="1">
        <v>6720</v>
      </c>
      <c r="M800" s="1">
        <v>121</v>
      </c>
      <c r="N800" s="1">
        <v>0</v>
      </c>
      <c r="P800" s="1" t="s">
        <v>628</v>
      </c>
    </row>
    <row r="801" spans="1:16">
      <c r="A801" s="1">
        <v>2024</v>
      </c>
      <c r="B801" s="1" t="s">
        <v>17</v>
      </c>
      <c r="C801" s="1" t="s">
        <v>1269</v>
      </c>
      <c r="D801" s="1" t="s">
        <v>1271</v>
      </c>
      <c r="E801" s="6">
        <v>45359</v>
      </c>
      <c r="F801" s="1" t="s">
        <v>64</v>
      </c>
      <c r="G801" s="1" t="s">
        <v>602</v>
      </c>
      <c r="H801" s="1">
        <v>8</v>
      </c>
      <c r="I801" s="1">
        <v>8</v>
      </c>
      <c r="J801" s="1">
        <v>0</v>
      </c>
      <c r="K801" s="1">
        <v>0</v>
      </c>
      <c r="L801" s="1">
        <v>19822</v>
      </c>
      <c r="M801" s="1">
        <v>579</v>
      </c>
      <c r="N801" s="1">
        <v>0</v>
      </c>
      <c r="P801" s="1" t="s">
        <v>628</v>
      </c>
    </row>
    <row r="802" spans="1:16">
      <c r="A802" s="1">
        <v>2024</v>
      </c>
      <c r="B802" s="1" t="s">
        <v>17</v>
      </c>
      <c r="C802" s="1" t="s">
        <v>1269</v>
      </c>
      <c r="D802" s="1" t="s">
        <v>1271</v>
      </c>
      <c r="E802" s="6">
        <v>45359</v>
      </c>
      <c r="F802" s="1" t="s">
        <v>64</v>
      </c>
      <c r="G802" s="1" t="s">
        <v>502</v>
      </c>
      <c r="H802" s="1">
        <v>1</v>
      </c>
      <c r="I802" s="1">
        <v>1</v>
      </c>
      <c r="J802" s="1">
        <v>0</v>
      </c>
      <c r="K802" s="1">
        <v>0</v>
      </c>
      <c r="L802" s="1">
        <v>3310</v>
      </c>
      <c r="M802" s="1">
        <v>68</v>
      </c>
      <c r="N802" s="1">
        <v>0</v>
      </c>
      <c r="P802" s="1" t="s">
        <v>633</v>
      </c>
    </row>
    <row r="803" spans="1:16">
      <c r="A803" s="1">
        <v>2024</v>
      </c>
      <c r="B803" s="1" t="s">
        <v>17</v>
      </c>
      <c r="C803" s="1" t="s">
        <v>1269</v>
      </c>
      <c r="D803" s="1" t="s">
        <v>1271</v>
      </c>
      <c r="E803" s="6">
        <v>45359</v>
      </c>
      <c r="F803" s="1" t="s">
        <v>64</v>
      </c>
      <c r="G803" s="1" t="s">
        <v>604</v>
      </c>
      <c r="H803" s="1">
        <v>1</v>
      </c>
      <c r="I803" s="1">
        <v>1</v>
      </c>
      <c r="J803" s="1">
        <v>0</v>
      </c>
      <c r="K803" s="1">
        <v>0</v>
      </c>
      <c r="L803" s="1">
        <v>38025</v>
      </c>
      <c r="M803" s="1">
        <v>154</v>
      </c>
      <c r="N803" s="1">
        <v>0</v>
      </c>
      <c r="P803" s="1" t="s">
        <v>629</v>
      </c>
    </row>
    <row r="804" spans="1:16">
      <c r="A804" s="1">
        <v>2024</v>
      </c>
      <c r="B804" s="1" t="s">
        <v>17</v>
      </c>
      <c r="C804" s="1" t="s">
        <v>1269</v>
      </c>
      <c r="D804" s="1" t="s">
        <v>1271</v>
      </c>
      <c r="E804" s="6">
        <v>45359</v>
      </c>
      <c r="F804" s="1" t="s">
        <v>64</v>
      </c>
      <c r="G804" s="1" t="s">
        <v>484</v>
      </c>
      <c r="H804" s="1">
        <v>5</v>
      </c>
      <c r="I804" s="1">
        <v>5</v>
      </c>
      <c r="J804" s="1">
        <v>0</v>
      </c>
      <c r="K804" s="1">
        <v>0</v>
      </c>
      <c r="L804" s="1">
        <v>24292</v>
      </c>
      <c r="M804" s="1">
        <v>339</v>
      </c>
      <c r="N804" s="1">
        <v>0</v>
      </c>
      <c r="P804" s="1" t="s">
        <v>629</v>
      </c>
    </row>
    <row r="805" spans="1:16">
      <c r="A805" s="1">
        <v>2024</v>
      </c>
      <c r="B805" s="1" t="s">
        <v>17</v>
      </c>
      <c r="C805" s="1" t="s">
        <v>1269</v>
      </c>
      <c r="D805" s="1" t="s">
        <v>1271</v>
      </c>
      <c r="E805" s="6">
        <v>45359</v>
      </c>
      <c r="F805" s="1" t="s">
        <v>64</v>
      </c>
      <c r="G805" s="1" t="s">
        <v>61</v>
      </c>
      <c r="H805" s="1">
        <v>1</v>
      </c>
      <c r="I805" s="1">
        <v>1</v>
      </c>
      <c r="J805" s="1">
        <v>0</v>
      </c>
      <c r="K805" s="1">
        <v>0</v>
      </c>
      <c r="L805" s="1">
        <v>286</v>
      </c>
      <c r="M805" s="1">
        <v>47</v>
      </c>
      <c r="N805" s="1">
        <v>0</v>
      </c>
      <c r="P805" s="1" t="s">
        <v>629</v>
      </c>
    </row>
    <row r="806" spans="1:16">
      <c r="A806" s="1">
        <v>2024</v>
      </c>
      <c r="B806" s="1" t="s">
        <v>17</v>
      </c>
      <c r="C806" s="1" t="s">
        <v>1269</v>
      </c>
      <c r="D806" s="1" t="s">
        <v>1271</v>
      </c>
      <c r="E806" s="6">
        <v>45359</v>
      </c>
      <c r="F806" s="1" t="s">
        <v>64</v>
      </c>
      <c r="G806" s="1" t="s">
        <v>57</v>
      </c>
      <c r="H806" s="1">
        <v>2</v>
      </c>
      <c r="I806" s="1">
        <v>2</v>
      </c>
      <c r="J806" s="1">
        <v>0</v>
      </c>
      <c r="K806" s="1">
        <v>0</v>
      </c>
      <c r="L806" s="1">
        <v>1320</v>
      </c>
      <c r="M806" s="1">
        <v>114</v>
      </c>
      <c r="N806" s="1">
        <v>0</v>
      </c>
      <c r="P806" s="1" t="s">
        <v>628</v>
      </c>
    </row>
    <row r="807" spans="1:16">
      <c r="A807" s="1">
        <v>2024</v>
      </c>
      <c r="B807" s="1" t="s">
        <v>17</v>
      </c>
      <c r="C807" s="1" t="s">
        <v>1269</v>
      </c>
      <c r="D807" s="1" t="s">
        <v>1271</v>
      </c>
      <c r="E807" s="6">
        <v>45359</v>
      </c>
      <c r="F807" s="1" t="s">
        <v>64</v>
      </c>
      <c r="G807" s="1" t="s">
        <v>600</v>
      </c>
      <c r="H807" s="1">
        <v>1</v>
      </c>
      <c r="I807" s="1">
        <v>1</v>
      </c>
      <c r="J807" s="1">
        <v>0</v>
      </c>
      <c r="K807" s="1">
        <v>0</v>
      </c>
      <c r="L807" s="1">
        <v>3456</v>
      </c>
      <c r="M807" s="1">
        <v>100</v>
      </c>
      <c r="N807" s="1">
        <v>0</v>
      </c>
      <c r="P807" s="1" t="s">
        <v>630</v>
      </c>
    </row>
    <row r="808" spans="1:16">
      <c r="A808" s="1">
        <v>2024</v>
      </c>
      <c r="B808" s="1" t="s">
        <v>17</v>
      </c>
      <c r="C808" s="1" t="s">
        <v>1269</v>
      </c>
      <c r="D808" s="1" t="s">
        <v>1271</v>
      </c>
      <c r="E808" s="6">
        <v>45359</v>
      </c>
      <c r="F808" s="1" t="s">
        <v>64</v>
      </c>
      <c r="G808" s="1" t="s">
        <v>1272</v>
      </c>
      <c r="H808" s="1">
        <v>1</v>
      </c>
      <c r="I808" s="1">
        <v>1</v>
      </c>
      <c r="J808" s="1">
        <v>0</v>
      </c>
      <c r="K808" s="1">
        <v>0</v>
      </c>
      <c r="L808" s="1">
        <v>2083</v>
      </c>
      <c r="M808" s="1">
        <v>53</v>
      </c>
      <c r="N808" s="1">
        <v>0</v>
      </c>
      <c r="P808" s="1" t="s">
        <v>630</v>
      </c>
    </row>
    <row r="809" spans="1:16">
      <c r="A809" s="1">
        <v>2024</v>
      </c>
      <c r="B809" s="1" t="s">
        <v>17</v>
      </c>
      <c r="C809" s="1" t="s">
        <v>1269</v>
      </c>
      <c r="D809" s="1" t="s">
        <v>1271</v>
      </c>
      <c r="E809" s="6">
        <v>45359</v>
      </c>
      <c r="F809" s="1" t="s">
        <v>64</v>
      </c>
      <c r="G809" s="1" t="s">
        <v>516</v>
      </c>
      <c r="H809" s="1">
        <v>2</v>
      </c>
      <c r="I809" s="1">
        <v>2</v>
      </c>
      <c r="J809" s="1">
        <v>0</v>
      </c>
      <c r="K809" s="1">
        <v>0</v>
      </c>
      <c r="L809" s="1">
        <v>33229</v>
      </c>
      <c r="M809" s="1">
        <v>366</v>
      </c>
      <c r="N809" s="1">
        <v>0</v>
      </c>
      <c r="P809" s="1" t="s">
        <v>630</v>
      </c>
    </row>
    <row r="810" spans="1:16">
      <c r="A810" s="1">
        <v>2024</v>
      </c>
      <c r="B810" s="1" t="s">
        <v>17</v>
      </c>
      <c r="C810" s="1" t="s">
        <v>1269</v>
      </c>
      <c r="D810" s="1" t="s">
        <v>1271</v>
      </c>
      <c r="E810" s="6">
        <v>45359</v>
      </c>
      <c r="F810" s="1" t="s">
        <v>8</v>
      </c>
      <c r="G810" s="1" t="s">
        <v>375</v>
      </c>
      <c r="H810" s="1">
        <v>4</v>
      </c>
      <c r="I810" s="1">
        <v>4</v>
      </c>
      <c r="J810" s="1">
        <v>0</v>
      </c>
      <c r="K810" s="1">
        <v>0</v>
      </c>
      <c r="L810" s="1">
        <v>27306</v>
      </c>
      <c r="M810" s="1">
        <v>524</v>
      </c>
      <c r="N810" s="1">
        <v>0</v>
      </c>
      <c r="P810" s="1" t="s">
        <v>627</v>
      </c>
    </row>
    <row r="811" spans="1:16">
      <c r="A811" s="1">
        <v>2024</v>
      </c>
      <c r="B811" s="1" t="s">
        <v>17</v>
      </c>
      <c r="C811" s="1" t="s">
        <v>1269</v>
      </c>
      <c r="D811" s="1" t="s">
        <v>1271</v>
      </c>
      <c r="E811" s="6">
        <v>45359</v>
      </c>
      <c r="F811" s="1" t="s">
        <v>8</v>
      </c>
      <c r="G811" s="1" t="s">
        <v>601</v>
      </c>
      <c r="H811" s="1">
        <v>10</v>
      </c>
      <c r="I811" s="1">
        <v>10</v>
      </c>
      <c r="J811" s="1">
        <v>0</v>
      </c>
      <c r="K811" s="1">
        <v>0</v>
      </c>
      <c r="L811" s="1">
        <v>6933</v>
      </c>
      <c r="M811" s="1">
        <v>645</v>
      </c>
      <c r="N811" s="1">
        <v>0</v>
      </c>
      <c r="P811" s="1" t="s">
        <v>627</v>
      </c>
    </row>
    <row r="812" spans="1:16">
      <c r="A812" s="1">
        <v>2024</v>
      </c>
      <c r="B812" s="1" t="s">
        <v>17</v>
      </c>
      <c r="C812" s="1" t="s">
        <v>1269</v>
      </c>
      <c r="D812" s="1" t="s">
        <v>1271</v>
      </c>
      <c r="E812" s="6">
        <v>45359</v>
      </c>
      <c r="F812" s="1" t="s">
        <v>38</v>
      </c>
      <c r="G812" s="1" t="s">
        <v>54</v>
      </c>
      <c r="H812" s="1">
        <v>29</v>
      </c>
      <c r="I812" s="1">
        <v>29</v>
      </c>
      <c r="J812" s="1">
        <v>0</v>
      </c>
      <c r="K812" s="1">
        <v>0</v>
      </c>
      <c r="L812" s="1">
        <v>10807</v>
      </c>
      <c r="M812" s="1">
        <v>767</v>
      </c>
      <c r="N812" s="1">
        <v>0</v>
      </c>
      <c r="P812" s="1" t="s">
        <v>45</v>
      </c>
    </row>
    <row r="813" spans="1:16">
      <c r="A813" s="1">
        <v>2024</v>
      </c>
      <c r="B813" s="1" t="s">
        <v>17</v>
      </c>
      <c r="C813" s="1" t="s">
        <v>1269</v>
      </c>
      <c r="D813" s="1" t="s">
        <v>1271</v>
      </c>
      <c r="E813" s="6">
        <v>45359</v>
      </c>
      <c r="F813" s="1" t="s">
        <v>38</v>
      </c>
      <c r="G813" s="1" t="s">
        <v>1194</v>
      </c>
      <c r="H813" s="1">
        <v>12</v>
      </c>
      <c r="I813" s="1">
        <v>12</v>
      </c>
      <c r="J813" s="1">
        <v>1</v>
      </c>
      <c r="K813" s="1">
        <v>0</v>
      </c>
      <c r="L813" s="1">
        <v>2055</v>
      </c>
      <c r="M813" s="1">
        <v>481</v>
      </c>
      <c r="N813" s="1">
        <v>1</v>
      </c>
      <c r="P813" s="1" t="s">
        <v>45</v>
      </c>
    </row>
    <row r="814" spans="1:16">
      <c r="A814" s="1">
        <v>2024</v>
      </c>
      <c r="B814" s="1" t="s">
        <v>17</v>
      </c>
      <c r="C814" s="1" t="s">
        <v>1269</v>
      </c>
      <c r="D814" s="1" t="s">
        <v>1271</v>
      </c>
      <c r="E814" s="6">
        <v>45359</v>
      </c>
      <c r="F814" s="1" t="s">
        <v>38</v>
      </c>
      <c r="G814" s="1" t="s">
        <v>611</v>
      </c>
      <c r="H814" s="1">
        <v>1</v>
      </c>
      <c r="I814" s="1">
        <v>1</v>
      </c>
      <c r="J814" s="1">
        <v>0</v>
      </c>
      <c r="K814" s="1">
        <v>0</v>
      </c>
      <c r="L814" s="1">
        <v>63</v>
      </c>
      <c r="M814" s="1">
        <v>0</v>
      </c>
      <c r="N814" s="1">
        <v>0</v>
      </c>
      <c r="P814" s="1" t="s">
        <v>45</v>
      </c>
    </row>
    <row r="815" spans="1:16">
      <c r="A815" s="1">
        <v>2024</v>
      </c>
      <c r="B815" s="1" t="s">
        <v>17</v>
      </c>
      <c r="C815" s="1" t="s">
        <v>1269</v>
      </c>
      <c r="D815" s="1" t="s">
        <v>1274</v>
      </c>
      <c r="E815" s="6">
        <v>45362</v>
      </c>
      <c r="F815" s="1" t="s">
        <v>64</v>
      </c>
      <c r="G815" s="1" t="s">
        <v>613</v>
      </c>
      <c r="H815" s="1">
        <v>10</v>
      </c>
      <c r="I815" s="1">
        <v>10</v>
      </c>
      <c r="J815" s="1">
        <v>0</v>
      </c>
      <c r="K815" s="1">
        <v>0</v>
      </c>
      <c r="L815" s="1">
        <v>1615</v>
      </c>
      <c r="M815" s="1">
        <v>250</v>
      </c>
      <c r="N815" s="1">
        <v>0</v>
      </c>
      <c r="P815" s="1" t="s">
        <v>632</v>
      </c>
    </row>
    <row r="816" spans="1:16">
      <c r="A816" s="1">
        <v>2024</v>
      </c>
      <c r="B816" s="1" t="s">
        <v>17</v>
      </c>
      <c r="C816" s="1" t="s">
        <v>1269</v>
      </c>
      <c r="D816" s="1" t="s">
        <v>1274</v>
      </c>
      <c r="E816" s="6">
        <v>45362</v>
      </c>
      <c r="F816" s="1" t="s">
        <v>64</v>
      </c>
      <c r="G816" s="1" t="s">
        <v>603</v>
      </c>
      <c r="H816" s="1">
        <v>4</v>
      </c>
      <c r="I816" s="1">
        <v>4</v>
      </c>
      <c r="J816" s="1">
        <v>0</v>
      </c>
      <c r="K816" s="1">
        <v>0</v>
      </c>
      <c r="L816" s="1">
        <v>4781</v>
      </c>
      <c r="M816" s="1">
        <v>267</v>
      </c>
      <c r="N816" s="1">
        <v>0</v>
      </c>
      <c r="P816" s="1" t="s">
        <v>629</v>
      </c>
    </row>
    <row r="817" spans="1:16">
      <c r="A817" s="1">
        <v>2024</v>
      </c>
      <c r="B817" s="1" t="s">
        <v>17</v>
      </c>
      <c r="C817" s="1" t="s">
        <v>1269</v>
      </c>
      <c r="D817" s="1" t="s">
        <v>1274</v>
      </c>
      <c r="E817" s="6">
        <v>45362</v>
      </c>
      <c r="F817" s="1" t="s">
        <v>64</v>
      </c>
      <c r="G817" s="1" t="s">
        <v>55</v>
      </c>
      <c r="H817" s="1">
        <v>2</v>
      </c>
      <c r="I817" s="1">
        <v>2</v>
      </c>
      <c r="J817" s="1">
        <v>0</v>
      </c>
      <c r="K817" s="1">
        <v>0</v>
      </c>
      <c r="L817" s="1">
        <v>237</v>
      </c>
      <c r="M817" s="1">
        <v>40</v>
      </c>
      <c r="N817" s="1">
        <v>0</v>
      </c>
      <c r="P817" s="1" t="s">
        <v>633</v>
      </c>
    </row>
    <row r="818" spans="1:16">
      <c r="A818" s="1">
        <v>2024</v>
      </c>
      <c r="B818" s="1" t="s">
        <v>17</v>
      </c>
      <c r="C818" s="1" t="s">
        <v>1269</v>
      </c>
      <c r="D818" s="1" t="s">
        <v>1274</v>
      </c>
      <c r="E818" s="6">
        <v>45362</v>
      </c>
      <c r="F818" s="1" t="s">
        <v>64</v>
      </c>
      <c r="G818" s="1" t="s">
        <v>1250</v>
      </c>
      <c r="H818" s="1">
        <v>1</v>
      </c>
      <c r="I818" s="1">
        <v>1</v>
      </c>
      <c r="J818" s="1">
        <v>0</v>
      </c>
      <c r="K818" s="1">
        <v>0</v>
      </c>
      <c r="L818" s="1">
        <v>10</v>
      </c>
      <c r="M818" s="1">
        <v>10</v>
      </c>
      <c r="N818" s="1">
        <v>0</v>
      </c>
      <c r="P818" s="1" t="s">
        <v>632</v>
      </c>
    </row>
    <row r="819" spans="1:16">
      <c r="A819" s="1">
        <v>2024</v>
      </c>
      <c r="B819" s="1" t="s">
        <v>17</v>
      </c>
      <c r="C819" s="1" t="s">
        <v>1269</v>
      </c>
      <c r="D819" s="1" t="s">
        <v>1274</v>
      </c>
      <c r="E819" s="6">
        <v>45362</v>
      </c>
      <c r="F819" s="1" t="s">
        <v>64</v>
      </c>
      <c r="G819" s="1" t="s">
        <v>625</v>
      </c>
      <c r="H819" s="1">
        <v>4</v>
      </c>
      <c r="I819" s="1">
        <v>4</v>
      </c>
      <c r="J819" s="1">
        <v>0</v>
      </c>
      <c r="K819" s="1">
        <v>0</v>
      </c>
      <c r="L819" s="1">
        <v>1153</v>
      </c>
      <c r="M819" s="1">
        <v>178</v>
      </c>
      <c r="N819" s="1">
        <v>0</v>
      </c>
      <c r="P819" s="1" t="s">
        <v>627</v>
      </c>
    </row>
    <row r="820" spans="1:16">
      <c r="A820" s="1">
        <v>2024</v>
      </c>
      <c r="B820" s="1" t="s">
        <v>17</v>
      </c>
      <c r="C820" s="1" t="s">
        <v>1269</v>
      </c>
      <c r="D820" s="1" t="s">
        <v>1274</v>
      </c>
      <c r="E820" s="6">
        <v>45362</v>
      </c>
      <c r="F820" s="1" t="s">
        <v>64</v>
      </c>
      <c r="G820" s="1" t="s">
        <v>684</v>
      </c>
      <c r="H820" s="1">
        <v>1</v>
      </c>
      <c r="I820" s="1">
        <v>1</v>
      </c>
      <c r="J820" s="1">
        <v>0</v>
      </c>
      <c r="K820" s="1">
        <v>0</v>
      </c>
      <c r="L820" s="1">
        <v>1288</v>
      </c>
      <c r="M820" s="1">
        <v>87</v>
      </c>
      <c r="N820" s="1">
        <v>0</v>
      </c>
      <c r="P820" s="1" t="s">
        <v>628</v>
      </c>
    </row>
    <row r="821" spans="1:16">
      <c r="A821" s="1">
        <v>2024</v>
      </c>
      <c r="B821" s="1" t="s">
        <v>17</v>
      </c>
      <c r="C821" s="1" t="s">
        <v>1269</v>
      </c>
      <c r="D821" s="1" t="s">
        <v>1274</v>
      </c>
      <c r="E821" s="6">
        <v>45362</v>
      </c>
      <c r="F821" s="1" t="s">
        <v>64</v>
      </c>
      <c r="G821" s="1" t="s">
        <v>602</v>
      </c>
      <c r="H821" s="1">
        <v>5</v>
      </c>
      <c r="I821" s="1">
        <v>5</v>
      </c>
      <c r="J821" s="1">
        <v>1</v>
      </c>
      <c r="K821" s="1">
        <v>0</v>
      </c>
      <c r="L821" s="1">
        <v>360</v>
      </c>
      <c r="M821" s="1">
        <v>100</v>
      </c>
      <c r="N821" s="1">
        <v>20</v>
      </c>
      <c r="P821" s="1" t="s">
        <v>628</v>
      </c>
    </row>
    <row r="822" spans="1:16">
      <c r="A822" s="1">
        <v>2024</v>
      </c>
      <c r="B822" s="1" t="s">
        <v>17</v>
      </c>
      <c r="C822" s="1" t="s">
        <v>1269</v>
      </c>
      <c r="D822" s="1" t="s">
        <v>1274</v>
      </c>
      <c r="E822" s="6">
        <v>45362</v>
      </c>
      <c r="F822" s="1" t="s">
        <v>64</v>
      </c>
      <c r="G822" s="1" t="s">
        <v>619</v>
      </c>
      <c r="H822" s="1">
        <v>10</v>
      </c>
      <c r="I822" s="1">
        <v>10</v>
      </c>
      <c r="J822" s="1">
        <v>0</v>
      </c>
      <c r="K822" s="1">
        <v>0</v>
      </c>
      <c r="L822" s="1">
        <v>14304</v>
      </c>
      <c r="M822" s="1">
        <v>491</v>
      </c>
      <c r="N822" s="1">
        <v>0</v>
      </c>
      <c r="P822" s="1" t="s">
        <v>629</v>
      </c>
    </row>
    <row r="823" spans="1:16">
      <c r="A823" s="1">
        <v>2024</v>
      </c>
      <c r="B823" s="1" t="s">
        <v>17</v>
      </c>
      <c r="C823" s="1" t="s">
        <v>1269</v>
      </c>
      <c r="D823" s="1" t="s">
        <v>1274</v>
      </c>
      <c r="E823" s="6">
        <v>45362</v>
      </c>
      <c r="F823" s="1" t="s">
        <v>64</v>
      </c>
      <c r="G823" s="1" t="s">
        <v>57</v>
      </c>
      <c r="H823" s="1">
        <v>4</v>
      </c>
      <c r="I823" s="1">
        <v>4</v>
      </c>
      <c r="J823" s="1">
        <v>0</v>
      </c>
      <c r="K823" s="1">
        <v>0</v>
      </c>
      <c r="L823" s="1">
        <v>2794</v>
      </c>
      <c r="M823" s="1">
        <v>270</v>
      </c>
      <c r="N823" s="1">
        <v>0</v>
      </c>
      <c r="P823" s="1" t="s">
        <v>628</v>
      </c>
    </row>
    <row r="824" spans="1:16">
      <c r="A824" s="1">
        <v>2024</v>
      </c>
      <c r="B824" s="1" t="s">
        <v>17</v>
      </c>
      <c r="C824" s="1" t="s">
        <v>1269</v>
      </c>
      <c r="D824" s="1" t="s">
        <v>1274</v>
      </c>
      <c r="E824" s="6">
        <v>45362</v>
      </c>
      <c r="F824" s="1" t="s">
        <v>64</v>
      </c>
      <c r="G824" s="1" t="s">
        <v>614</v>
      </c>
      <c r="H824" s="1">
        <v>1</v>
      </c>
      <c r="I824" s="1">
        <v>1</v>
      </c>
      <c r="J824" s="1">
        <v>0</v>
      </c>
      <c r="K824" s="1">
        <v>0</v>
      </c>
      <c r="L824" s="1">
        <v>270244</v>
      </c>
      <c r="M824" s="1">
        <v>312</v>
      </c>
      <c r="N824" s="1">
        <v>0</v>
      </c>
      <c r="P824" s="1" t="s">
        <v>629</v>
      </c>
    </row>
    <row r="825" spans="1:16">
      <c r="A825" s="1">
        <v>2024</v>
      </c>
      <c r="B825" s="1" t="s">
        <v>17</v>
      </c>
      <c r="C825" s="1" t="s">
        <v>1269</v>
      </c>
      <c r="D825" s="1" t="s">
        <v>1274</v>
      </c>
      <c r="E825" s="6">
        <v>45362</v>
      </c>
      <c r="F825" s="1" t="s">
        <v>8</v>
      </c>
      <c r="G825" s="1" t="s">
        <v>375</v>
      </c>
      <c r="H825" s="1">
        <v>3</v>
      </c>
      <c r="I825" s="1">
        <v>3</v>
      </c>
      <c r="J825" s="1">
        <v>0</v>
      </c>
      <c r="K825" s="1">
        <v>0</v>
      </c>
      <c r="L825" s="1">
        <v>15878</v>
      </c>
      <c r="M825" s="1">
        <v>357</v>
      </c>
      <c r="N825" s="1">
        <v>0</v>
      </c>
      <c r="P825" s="1" t="s">
        <v>627</v>
      </c>
    </row>
    <row r="826" spans="1:16">
      <c r="A826" s="1">
        <v>2024</v>
      </c>
      <c r="B826" s="1" t="s">
        <v>17</v>
      </c>
      <c r="C826" s="1" t="s">
        <v>1269</v>
      </c>
      <c r="D826" s="1" t="s">
        <v>1274</v>
      </c>
      <c r="E826" s="6">
        <v>45362</v>
      </c>
      <c r="F826" s="1" t="s">
        <v>8</v>
      </c>
      <c r="G826" s="1" t="s">
        <v>601</v>
      </c>
      <c r="H826" s="1">
        <v>8</v>
      </c>
      <c r="I826" s="1">
        <v>8</v>
      </c>
      <c r="J826" s="1">
        <v>1</v>
      </c>
      <c r="K826" s="1">
        <v>0</v>
      </c>
      <c r="L826" s="1">
        <v>8702</v>
      </c>
      <c r="M826" s="1">
        <v>717</v>
      </c>
      <c r="N826" s="1">
        <v>6</v>
      </c>
      <c r="P826" s="1" t="s">
        <v>627</v>
      </c>
    </row>
    <row r="827" spans="1:16">
      <c r="A827" s="1">
        <v>2024</v>
      </c>
      <c r="B827" s="1" t="s">
        <v>17</v>
      </c>
      <c r="C827" s="1" t="s">
        <v>1269</v>
      </c>
      <c r="D827" s="1" t="s">
        <v>1274</v>
      </c>
      <c r="E827" s="6">
        <v>45362</v>
      </c>
      <c r="F827" s="1" t="s">
        <v>38</v>
      </c>
      <c r="G827" s="1" t="s">
        <v>54</v>
      </c>
      <c r="H827" s="1">
        <v>28</v>
      </c>
      <c r="I827" s="1">
        <v>28</v>
      </c>
      <c r="J827" s="1">
        <v>0</v>
      </c>
      <c r="K827" s="1">
        <v>0</v>
      </c>
      <c r="L827" s="1">
        <v>7054</v>
      </c>
      <c r="M827" s="1">
        <v>751</v>
      </c>
      <c r="N827" s="1">
        <v>0</v>
      </c>
      <c r="P827" s="1" t="s">
        <v>45</v>
      </c>
    </row>
    <row r="828" spans="1:16">
      <c r="A828" s="1">
        <v>2024</v>
      </c>
      <c r="B828" s="1" t="s">
        <v>17</v>
      </c>
      <c r="C828" s="1" t="s">
        <v>1269</v>
      </c>
      <c r="D828" s="1" t="s">
        <v>1274</v>
      </c>
      <c r="E828" s="6">
        <v>45362</v>
      </c>
      <c r="F828" s="1" t="s">
        <v>38</v>
      </c>
      <c r="G828" s="1" t="s">
        <v>1194</v>
      </c>
      <c r="H828" s="1">
        <v>12</v>
      </c>
      <c r="I828" s="1">
        <v>12</v>
      </c>
      <c r="J828" s="1">
        <v>1</v>
      </c>
      <c r="K828" s="1">
        <v>0</v>
      </c>
      <c r="L828" s="1">
        <v>5096</v>
      </c>
      <c r="M828" s="1">
        <v>626</v>
      </c>
      <c r="N828" s="1">
        <v>3</v>
      </c>
      <c r="P828" s="1" t="s">
        <v>45</v>
      </c>
    </row>
    <row r="829" spans="1:16">
      <c r="A829" s="1">
        <v>2024</v>
      </c>
      <c r="B829" s="1" t="s">
        <v>17</v>
      </c>
      <c r="C829" s="1" t="s">
        <v>1269</v>
      </c>
      <c r="D829" s="1" t="s">
        <v>1274</v>
      </c>
      <c r="E829" s="6">
        <v>45363</v>
      </c>
      <c r="F829" s="1" t="s">
        <v>64</v>
      </c>
      <c r="G829" s="1" t="s">
        <v>613</v>
      </c>
      <c r="H829" s="1">
        <v>9</v>
      </c>
      <c r="I829" s="1">
        <v>9</v>
      </c>
      <c r="J829" s="1">
        <v>0</v>
      </c>
      <c r="K829" s="1">
        <v>0</v>
      </c>
      <c r="L829" s="1">
        <v>1213</v>
      </c>
      <c r="M829" s="1">
        <v>224</v>
      </c>
      <c r="N829" s="1">
        <v>0</v>
      </c>
      <c r="P829" s="1" t="s">
        <v>632</v>
      </c>
    </row>
    <row r="830" spans="1:16">
      <c r="A830" s="1">
        <v>2024</v>
      </c>
      <c r="B830" s="1" t="s">
        <v>17</v>
      </c>
      <c r="C830" s="1" t="s">
        <v>1269</v>
      </c>
      <c r="D830" s="1" t="s">
        <v>1274</v>
      </c>
      <c r="E830" s="6">
        <v>45363</v>
      </c>
      <c r="F830" s="1" t="s">
        <v>64</v>
      </c>
      <c r="G830" s="1" t="s">
        <v>603</v>
      </c>
      <c r="H830" s="1">
        <v>3</v>
      </c>
      <c r="I830" s="1">
        <v>3</v>
      </c>
      <c r="J830" s="1">
        <v>0</v>
      </c>
      <c r="K830" s="1">
        <v>0</v>
      </c>
      <c r="L830" s="1">
        <v>2622</v>
      </c>
      <c r="M830" s="1">
        <v>174</v>
      </c>
      <c r="N830" s="1">
        <v>0</v>
      </c>
      <c r="P830" s="1" t="s">
        <v>629</v>
      </c>
    </row>
    <row r="831" spans="1:16">
      <c r="A831" s="1">
        <v>2024</v>
      </c>
      <c r="B831" s="1" t="s">
        <v>17</v>
      </c>
      <c r="C831" s="1" t="s">
        <v>1269</v>
      </c>
      <c r="D831" s="1" t="s">
        <v>1274</v>
      </c>
      <c r="E831" s="6">
        <v>45363</v>
      </c>
      <c r="F831" s="1" t="s">
        <v>64</v>
      </c>
      <c r="G831" s="1" t="s">
        <v>55</v>
      </c>
      <c r="H831" s="1">
        <v>14</v>
      </c>
      <c r="I831" s="1">
        <v>14</v>
      </c>
      <c r="J831" s="1">
        <v>0</v>
      </c>
      <c r="K831" s="1">
        <v>0</v>
      </c>
      <c r="L831" s="1">
        <v>9628</v>
      </c>
      <c r="M831" s="1">
        <v>528</v>
      </c>
      <c r="N831" s="1">
        <v>0</v>
      </c>
      <c r="P831" s="1" t="s">
        <v>633</v>
      </c>
    </row>
    <row r="832" spans="1:16">
      <c r="A832" s="1">
        <v>2024</v>
      </c>
      <c r="B832" s="1" t="s">
        <v>17</v>
      </c>
      <c r="C832" s="1" t="s">
        <v>1269</v>
      </c>
      <c r="D832" s="1" t="s">
        <v>1274</v>
      </c>
      <c r="E832" s="6">
        <v>45363</v>
      </c>
      <c r="F832" s="1" t="s">
        <v>64</v>
      </c>
      <c r="G832" s="1" t="s">
        <v>1251</v>
      </c>
      <c r="H832" s="1">
        <v>1</v>
      </c>
      <c r="I832" s="1">
        <v>1</v>
      </c>
      <c r="J832" s="1">
        <v>0</v>
      </c>
      <c r="K832" s="1">
        <v>0</v>
      </c>
      <c r="L832" s="1">
        <v>1080</v>
      </c>
      <c r="M832" s="1">
        <v>47</v>
      </c>
      <c r="N832" s="1">
        <v>0</v>
      </c>
      <c r="P832" s="1" t="s">
        <v>632</v>
      </c>
    </row>
    <row r="833" spans="1:16">
      <c r="A833" s="1">
        <v>2024</v>
      </c>
      <c r="B833" s="1" t="s">
        <v>17</v>
      </c>
      <c r="C833" s="1" t="s">
        <v>1269</v>
      </c>
      <c r="D833" s="1" t="s">
        <v>1274</v>
      </c>
      <c r="E833" s="6">
        <v>45363</v>
      </c>
      <c r="F833" s="1" t="s">
        <v>64</v>
      </c>
      <c r="G833" s="1" t="s">
        <v>62</v>
      </c>
      <c r="H833" s="1">
        <v>5</v>
      </c>
      <c r="I833" s="1">
        <v>5</v>
      </c>
      <c r="J833" s="1">
        <v>0</v>
      </c>
      <c r="K833" s="1">
        <v>0</v>
      </c>
      <c r="L833" s="1">
        <v>9999</v>
      </c>
      <c r="M833" s="1">
        <v>346</v>
      </c>
      <c r="N833" s="1">
        <v>0</v>
      </c>
      <c r="P833" s="1" t="s">
        <v>629</v>
      </c>
    </row>
    <row r="834" spans="1:16">
      <c r="A834" s="1">
        <v>2024</v>
      </c>
      <c r="B834" s="1" t="s">
        <v>17</v>
      </c>
      <c r="C834" s="1" t="s">
        <v>1269</v>
      </c>
      <c r="D834" s="1" t="s">
        <v>1274</v>
      </c>
      <c r="E834" s="6">
        <v>45363</v>
      </c>
      <c r="F834" s="1" t="s">
        <v>64</v>
      </c>
      <c r="G834" s="1" t="s">
        <v>58</v>
      </c>
      <c r="H834" s="1">
        <v>2</v>
      </c>
      <c r="I834" s="1">
        <v>2</v>
      </c>
      <c r="J834" s="1">
        <v>0</v>
      </c>
      <c r="K834" s="1">
        <v>0</v>
      </c>
      <c r="L834" s="1">
        <v>3708</v>
      </c>
      <c r="M834" s="1">
        <v>80</v>
      </c>
      <c r="N834" s="1">
        <v>0</v>
      </c>
      <c r="P834" s="1" t="s">
        <v>629</v>
      </c>
    </row>
    <row r="835" spans="1:16">
      <c r="A835" s="1">
        <v>2024</v>
      </c>
      <c r="B835" s="1" t="s">
        <v>17</v>
      </c>
      <c r="C835" s="1" t="s">
        <v>1269</v>
      </c>
      <c r="D835" s="1" t="s">
        <v>1274</v>
      </c>
      <c r="E835" s="6">
        <v>45363</v>
      </c>
      <c r="F835" s="1" t="s">
        <v>64</v>
      </c>
      <c r="G835" s="1" t="s">
        <v>625</v>
      </c>
      <c r="H835" s="1">
        <v>3</v>
      </c>
      <c r="I835" s="1">
        <v>3</v>
      </c>
      <c r="J835" s="1">
        <v>0</v>
      </c>
      <c r="K835" s="1">
        <v>0</v>
      </c>
      <c r="L835" s="1">
        <v>1058</v>
      </c>
      <c r="M835" s="1">
        <v>117</v>
      </c>
      <c r="N835" s="1">
        <v>0</v>
      </c>
      <c r="P835" s="1" t="s">
        <v>627</v>
      </c>
    </row>
    <row r="836" spans="1:16">
      <c r="A836" s="1">
        <v>2024</v>
      </c>
      <c r="B836" s="1" t="s">
        <v>17</v>
      </c>
      <c r="C836" s="1" t="s">
        <v>1269</v>
      </c>
      <c r="D836" s="1" t="s">
        <v>1274</v>
      </c>
      <c r="E836" s="6">
        <v>45363</v>
      </c>
      <c r="F836" s="1" t="s">
        <v>64</v>
      </c>
      <c r="G836" s="1" t="s">
        <v>684</v>
      </c>
      <c r="H836" s="1">
        <v>2</v>
      </c>
      <c r="I836" s="1">
        <v>2</v>
      </c>
      <c r="J836" s="1">
        <v>0</v>
      </c>
      <c r="K836" s="1">
        <v>0</v>
      </c>
      <c r="L836" s="1">
        <v>23000</v>
      </c>
      <c r="M836" s="1">
        <v>218</v>
      </c>
      <c r="N836" s="1">
        <v>0</v>
      </c>
      <c r="P836" s="1" t="s">
        <v>628</v>
      </c>
    </row>
    <row r="837" spans="1:16">
      <c r="A837" s="1">
        <v>2024</v>
      </c>
      <c r="B837" s="1" t="s">
        <v>17</v>
      </c>
      <c r="C837" s="1" t="s">
        <v>1269</v>
      </c>
      <c r="D837" s="1" t="s">
        <v>1274</v>
      </c>
      <c r="E837" s="6">
        <v>45363</v>
      </c>
      <c r="F837" s="1" t="s">
        <v>64</v>
      </c>
      <c r="G837" s="1" t="s">
        <v>505</v>
      </c>
      <c r="H837" s="1">
        <v>1</v>
      </c>
      <c r="I837" s="1">
        <v>1</v>
      </c>
      <c r="J837" s="1">
        <v>0</v>
      </c>
      <c r="K837" s="1">
        <v>0</v>
      </c>
      <c r="L837" s="1">
        <v>2160</v>
      </c>
      <c r="M837" s="1">
        <v>53</v>
      </c>
      <c r="N837" s="1">
        <v>0</v>
      </c>
      <c r="P837" s="1" t="s">
        <v>628</v>
      </c>
    </row>
    <row r="838" spans="1:16">
      <c r="A838" s="1">
        <v>2024</v>
      </c>
      <c r="B838" s="1" t="s">
        <v>17</v>
      </c>
      <c r="C838" s="1" t="s">
        <v>1269</v>
      </c>
      <c r="D838" s="1" t="s">
        <v>1274</v>
      </c>
      <c r="E838" s="6">
        <v>45363</v>
      </c>
      <c r="F838" s="1" t="s">
        <v>64</v>
      </c>
      <c r="G838" s="1" t="s">
        <v>602</v>
      </c>
      <c r="H838" s="1">
        <v>10</v>
      </c>
      <c r="I838" s="1">
        <v>10</v>
      </c>
      <c r="J838" s="1">
        <v>0</v>
      </c>
      <c r="K838" s="1">
        <v>0</v>
      </c>
      <c r="L838" s="1">
        <v>80047</v>
      </c>
      <c r="M838" s="1">
        <v>1112</v>
      </c>
      <c r="N838" s="1">
        <v>0</v>
      </c>
      <c r="P838" s="1" t="s">
        <v>628</v>
      </c>
    </row>
    <row r="839" spans="1:16">
      <c r="A839" s="1">
        <v>2024</v>
      </c>
      <c r="B839" s="1" t="s">
        <v>17</v>
      </c>
      <c r="C839" s="1" t="s">
        <v>1269</v>
      </c>
      <c r="D839" s="1" t="s">
        <v>1274</v>
      </c>
      <c r="E839" s="6">
        <v>45363</v>
      </c>
      <c r="F839" s="1" t="s">
        <v>64</v>
      </c>
      <c r="G839" s="1" t="s">
        <v>599</v>
      </c>
      <c r="H839" s="1">
        <v>1</v>
      </c>
      <c r="I839" s="1">
        <v>1</v>
      </c>
      <c r="J839" s="1">
        <v>0</v>
      </c>
      <c r="K839" s="1">
        <v>0</v>
      </c>
      <c r="L839" s="1">
        <v>800</v>
      </c>
      <c r="M839" s="1">
        <v>47</v>
      </c>
      <c r="N839" s="1">
        <v>0</v>
      </c>
      <c r="P839" s="1" t="s">
        <v>629</v>
      </c>
    </row>
    <row r="840" spans="1:16">
      <c r="A840" s="1">
        <v>2024</v>
      </c>
      <c r="B840" s="1" t="s">
        <v>17</v>
      </c>
      <c r="C840" s="1" t="s">
        <v>1269</v>
      </c>
      <c r="D840" s="1" t="s">
        <v>1274</v>
      </c>
      <c r="E840" s="6">
        <v>45363</v>
      </c>
      <c r="F840" s="1" t="s">
        <v>64</v>
      </c>
      <c r="G840" s="1" t="s">
        <v>484</v>
      </c>
      <c r="H840" s="1">
        <v>3</v>
      </c>
      <c r="I840" s="1">
        <v>3</v>
      </c>
      <c r="J840" s="1">
        <v>0</v>
      </c>
      <c r="K840" s="1">
        <v>0</v>
      </c>
      <c r="L840" s="1">
        <v>21000</v>
      </c>
      <c r="M840" s="1">
        <v>204</v>
      </c>
      <c r="N840" s="1">
        <v>0</v>
      </c>
      <c r="P840" s="1" t="s">
        <v>629</v>
      </c>
    </row>
    <row r="841" spans="1:16">
      <c r="A841" s="1">
        <v>2024</v>
      </c>
      <c r="B841" s="1" t="s">
        <v>17</v>
      </c>
      <c r="C841" s="1" t="s">
        <v>1269</v>
      </c>
      <c r="D841" s="1" t="s">
        <v>1274</v>
      </c>
      <c r="E841" s="6">
        <v>45363</v>
      </c>
      <c r="F841" s="1" t="s">
        <v>64</v>
      </c>
      <c r="G841" s="1" t="s">
        <v>61</v>
      </c>
      <c r="H841" s="1">
        <v>1</v>
      </c>
      <c r="I841" s="1">
        <v>1</v>
      </c>
      <c r="J841" s="1">
        <v>0</v>
      </c>
      <c r="K841" s="1">
        <v>0</v>
      </c>
      <c r="L841" s="1">
        <v>2762</v>
      </c>
      <c r="M841" s="1">
        <v>53</v>
      </c>
      <c r="N841" s="1">
        <v>0</v>
      </c>
      <c r="P841" s="1" t="s">
        <v>629</v>
      </c>
    </row>
    <row r="842" spans="1:16">
      <c r="A842" s="1">
        <v>2024</v>
      </c>
      <c r="B842" s="1" t="s">
        <v>17</v>
      </c>
      <c r="C842" s="1" t="s">
        <v>1269</v>
      </c>
      <c r="D842" s="1" t="s">
        <v>1274</v>
      </c>
      <c r="E842" s="6">
        <v>45363</v>
      </c>
      <c r="F842" s="1" t="s">
        <v>64</v>
      </c>
      <c r="G842" s="1" t="s">
        <v>619</v>
      </c>
      <c r="H842" s="1">
        <v>1</v>
      </c>
      <c r="I842" s="1">
        <v>1</v>
      </c>
      <c r="J842" s="1">
        <v>0</v>
      </c>
      <c r="K842" s="1">
        <v>0</v>
      </c>
      <c r="L842" s="1">
        <v>414</v>
      </c>
      <c r="M842" s="1">
        <v>47</v>
      </c>
      <c r="N842" s="1">
        <v>0</v>
      </c>
      <c r="P842" s="1" t="s">
        <v>629</v>
      </c>
    </row>
    <row r="843" spans="1:16">
      <c r="A843" s="1">
        <v>2024</v>
      </c>
      <c r="B843" s="1" t="s">
        <v>17</v>
      </c>
      <c r="C843" s="1" t="s">
        <v>1269</v>
      </c>
      <c r="D843" s="1" t="s">
        <v>1274</v>
      </c>
      <c r="E843" s="6">
        <v>45363</v>
      </c>
      <c r="F843" s="1" t="s">
        <v>64</v>
      </c>
      <c r="G843" s="1" t="s">
        <v>57</v>
      </c>
      <c r="H843" s="1">
        <v>4</v>
      </c>
      <c r="I843" s="1">
        <v>4</v>
      </c>
      <c r="J843" s="1">
        <v>0</v>
      </c>
      <c r="K843" s="1">
        <v>0</v>
      </c>
      <c r="L843" s="1">
        <v>1651</v>
      </c>
      <c r="M843" s="1">
        <v>194</v>
      </c>
      <c r="N843" s="1">
        <v>0</v>
      </c>
      <c r="P843" s="1" t="s">
        <v>628</v>
      </c>
    </row>
    <row r="844" spans="1:16">
      <c r="A844" s="1">
        <v>2024</v>
      </c>
      <c r="B844" s="1" t="s">
        <v>17</v>
      </c>
      <c r="C844" s="1" t="s">
        <v>1269</v>
      </c>
      <c r="D844" s="1" t="s">
        <v>1274</v>
      </c>
      <c r="E844" s="6">
        <v>45363</v>
      </c>
      <c r="F844" s="1" t="s">
        <v>64</v>
      </c>
      <c r="G844" s="1" t="s">
        <v>600</v>
      </c>
      <c r="H844" s="1">
        <v>4</v>
      </c>
      <c r="I844" s="1">
        <v>4</v>
      </c>
      <c r="J844" s="1">
        <v>0</v>
      </c>
      <c r="K844" s="1">
        <v>0</v>
      </c>
      <c r="L844" s="1">
        <v>10563</v>
      </c>
      <c r="M844" s="1">
        <v>222</v>
      </c>
      <c r="N844" s="1">
        <v>0</v>
      </c>
      <c r="P844" s="1" t="s">
        <v>630</v>
      </c>
    </row>
    <row r="845" spans="1:16">
      <c r="A845" s="1">
        <v>2024</v>
      </c>
      <c r="B845" s="1" t="s">
        <v>17</v>
      </c>
      <c r="C845" s="1" t="s">
        <v>1269</v>
      </c>
      <c r="D845" s="1" t="s">
        <v>1274</v>
      </c>
      <c r="E845" s="6">
        <v>45363</v>
      </c>
      <c r="F845" s="1" t="s">
        <v>64</v>
      </c>
      <c r="G845" s="1" t="s">
        <v>516</v>
      </c>
      <c r="H845" s="1">
        <v>2</v>
      </c>
      <c r="I845" s="1">
        <v>2</v>
      </c>
      <c r="J845" s="1">
        <v>0</v>
      </c>
      <c r="K845" s="1">
        <v>0</v>
      </c>
      <c r="L845" s="1">
        <v>12042</v>
      </c>
      <c r="M845" s="1">
        <v>136</v>
      </c>
      <c r="N845" s="1">
        <v>0</v>
      </c>
      <c r="P845" s="1" t="s">
        <v>630</v>
      </c>
    </row>
    <row r="846" spans="1:16">
      <c r="A846" s="1">
        <v>2024</v>
      </c>
      <c r="B846" s="1" t="s">
        <v>17</v>
      </c>
      <c r="C846" s="1" t="s">
        <v>1269</v>
      </c>
      <c r="D846" s="1" t="s">
        <v>1274</v>
      </c>
      <c r="E846" s="6">
        <v>45363</v>
      </c>
      <c r="F846" s="1" t="s">
        <v>8</v>
      </c>
      <c r="G846" s="1" t="s">
        <v>375</v>
      </c>
      <c r="H846" s="1">
        <v>3</v>
      </c>
      <c r="I846" s="1">
        <v>3</v>
      </c>
      <c r="J846" s="1">
        <v>0</v>
      </c>
      <c r="K846" s="1">
        <v>0</v>
      </c>
      <c r="L846" s="1">
        <v>19440</v>
      </c>
      <c r="M846" s="1">
        <v>423</v>
      </c>
      <c r="N846" s="1">
        <v>0</v>
      </c>
      <c r="P846" s="1" t="s">
        <v>627</v>
      </c>
    </row>
    <row r="847" spans="1:16">
      <c r="A847" s="1">
        <v>2024</v>
      </c>
      <c r="B847" s="1" t="s">
        <v>17</v>
      </c>
      <c r="C847" s="1" t="s">
        <v>1269</v>
      </c>
      <c r="D847" s="1" t="s">
        <v>1274</v>
      </c>
      <c r="E847" s="6">
        <v>45363</v>
      </c>
      <c r="F847" s="1" t="s">
        <v>8</v>
      </c>
      <c r="G847" s="1" t="s">
        <v>601</v>
      </c>
      <c r="H847" s="1">
        <v>9</v>
      </c>
      <c r="I847" s="1">
        <v>9</v>
      </c>
      <c r="J847" s="1">
        <v>1</v>
      </c>
      <c r="K847" s="1">
        <v>0</v>
      </c>
      <c r="L847" s="1">
        <v>15375</v>
      </c>
      <c r="M847" s="1">
        <v>631</v>
      </c>
      <c r="N847" s="1">
        <v>10</v>
      </c>
      <c r="P847" s="1" t="s">
        <v>627</v>
      </c>
    </row>
    <row r="848" spans="1:16">
      <c r="A848" s="1">
        <v>2024</v>
      </c>
      <c r="B848" s="1" t="s">
        <v>17</v>
      </c>
      <c r="C848" s="1" t="s">
        <v>1269</v>
      </c>
      <c r="D848" s="1" t="s">
        <v>1274</v>
      </c>
      <c r="E848" s="6">
        <v>45363</v>
      </c>
      <c r="F848" s="1" t="s">
        <v>38</v>
      </c>
      <c r="G848" s="1" t="s">
        <v>54</v>
      </c>
      <c r="H848" s="1">
        <v>27</v>
      </c>
      <c r="I848" s="1">
        <v>27</v>
      </c>
      <c r="J848" s="1">
        <v>1</v>
      </c>
      <c r="K848" s="1">
        <v>0</v>
      </c>
      <c r="L848" s="1">
        <v>16539</v>
      </c>
      <c r="M848" s="1">
        <v>789</v>
      </c>
      <c r="N848" s="1">
        <v>5</v>
      </c>
      <c r="P848" s="1" t="s">
        <v>45</v>
      </c>
    </row>
    <row r="849" spans="1:16">
      <c r="A849" s="1">
        <v>2024</v>
      </c>
      <c r="B849" s="1" t="s">
        <v>17</v>
      </c>
      <c r="C849" s="1" t="s">
        <v>1269</v>
      </c>
      <c r="D849" s="1" t="s">
        <v>1274</v>
      </c>
      <c r="E849" s="6">
        <v>45363</v>
      </c>
      <c r="F849" s="1" t="s">
        <v>38</v>
      </c>
      <c r="G849" s="1" t="s">
        <v>1194</v>
      </c>
      <c r="H849" s="1">
        <v>14</v>
      </c>
      <c r="I849" s="1">
        <v>14</v>
      </c>
      <c r="J849" s="1">
        <v>1</v>
      </c>
      <c r="K849" s="1">
        <v>0</v>
      </c>
      <c r="L849" s="1">
        <v>2509</v>
      </c>
      <c r="M849" s="1">
        <v>393</v>
      </c>
      <c r="N849" s="1">
        <v>2</v>
      </c>
      <c r="P849" s="1" t="s">
        <v>45</v>
      </c>
    </row>
    <row r="850" spans="1:16">
      <c r="A850" s="1">
        <v>2024</v>
      </c>
      <c r="B850" s="1" t="s">
        <v>17</v>
      </c>
      <c r="C850" s="1" t="s">
        <v>1269</v>
      </c>
      <c r="D850" s="1" t="s">
        <v>1274</v>
      </c>
      <c r="E850" s="6">
        <v>45364</v>
      </c>
      <c r="F850" s="1" t="s">
        <v>64</v>
      </c>
      <c r="G850" s="1" t="s">
        <v>1173</v>
      </c>
      <c r="H850" s="1">
        <v>2</v>
      </c>
      <c r="I850" s="1">
        <v>2</v>
      </c>
      <c r="J850" s="1">
        <v>0</v>
      </c>
      <c r="K850" s="1">
        <v>0</v>
      </c>
      <c r="L850" s="1">
        <v>126</v>
      </c>
      <c r="M850" s="1">
        <v>40</v>
      </c>
      <c r="N850" s="1">
        <v>0</v>
      </c>
      <c r="P850" s="1" t="s">
        <v>632</v>
      </c>
    </row>
    <row r="851" spans="1:16">
      <c r="A851" s="1">
        <v>2024</v>
      </c>
      <c r="B851" s="1" t="s">
        <v>17</v>
      </c>
      <c r="C851" s="1" t="s">
        <v>1269</v>
      </c>
      <c r="D851" s="1" t="s">
        <v>1274</v>
      </c>
      <c r="E851" s="6">
        <v>45364</v>
      </c>
      <c r="F851" s="1" t="s">
        <v>64</v>
      </c>
      <c r="G851" s="1" t="s">
        <v>708</v>
      </c>
      <c r="H851" s="1">
        <v>3</v>
      </c>
      <c r="I851" s="1">
        <v>3</v>
      </c>
      <c r="J851" s="1">
        <v>0</v>
      </c>
      <c r="K851" s="1">
        <v>0</v>
      </c>
      <c r="L851" s="1">
        <v>751</v>
      </c>
      <c r="M851" s="1">
        <v>100</v>
      </c>
      <c r="N851" s="1">
        <v>0</v>
      </c>
      <c r="P851" s="1" t="s">
        <v>633</v>
      </c>
    </row>
    <row r="852" spans="1:16">
      <c r="A852" s="1">
        <v>2024</v>
      </c>
      <c r="B852" s="1" t="s">
        <v>17</v>
      </c>
      <c r="C852" s="1" t="s">
        <v>1269</v>
      </c>
      <c r="D852" s="1" t="s">
        <v>1274</v>
      </c>
      <c r="E852" s="6">
        <v>45364</v>
      </c>
      <c r="F852" s="1" t="s">
        <v>64</v>
      </c>
      <c r="G852" s="1" t="s">
        <v>613</v>
      </c>
      <c r="H852" s="1">
        <v>5</v>
      </c>
      <c r="I852" s="1">
        <v>5</v>
      </c>
      <c r="J852" s="1">
        <v>0</v>
      </c>
      <c r="K852" s="1">
        <v>0</v>
      </c>
      <c r="L852" s="1">
        <v>711</v>
      </c>
      <c r="M852" s="1">
        <v>119</v>
      </c>
      <c r="N852" s="1">
        <v>0</v>
      </c>
      <c r="P852" s="1" t="s">
        <v>632</v>
      </c>
    </row>
    <row r="853" spans="1:16">
      <c r="A853" s="1">
        <v>2024</v>
      </c>
      <c r="B853" s="1" t="s">
        <v>17</v>
      </c>
      <c r="C853" s="1" t="s">
        <v>1269</v>
      </c>
      <c r="D853" s="1" t="s">
        <v>1274</v>
      </c>
      <c r="E853" s="6">
        <v>45364</v>
      </c>
      <c r="F853" s="1" t="s">
        <v>64</v>
      </c>
      <c r="G853" s="1" t="s">
        <v>603</v>
      </c>
      <c r="H853" s="1">
        <v>4</v>
      </c>
      <c r="I853" s="1">
        <v>4</v>
      </c>
      <c r="J853" s="1">
        <v>0</v>
      </c>
      <c r="K853" s="1">
        <v>0</v>
      </c>
      <c r="L853" s="1">
        <v>4473</v>
      </c>
      <c r="M853" s="1">
        <v>214</v>
      </c>
      <c r="N853" s="1">
        <v>0</v>
      </c>
      <c r="P853" s="1" t="s">
        <v>629</v>
      </c>
    </row>
    <row r="854" spans="1:16">
      <c r="A854" s="1">
        <v>2024</v>
      </c>
      <c r="B854" s="1" t="s">
        <v>17</v>
      </c>
      <c r="C854" s="1" t="s">
        <v>1269</v>
      </c>
      <c r="D854" s="1" t="s">
        <v>1274</v>
      </c>
      <c r="E854" s="6">
        <v>45364</v>
      </c>
      <c r="F854" s="1" t="s">
        <v>64</v>
      </c>
      <c r="G854" s="1" t="s">
        <v>617</v>
      </c>
      <c r="H854" s="1">
        <v>2</v>
      </c>
      <c r="I854" s="1">
        <v>2</v>
      </c>
      <c r="J854" s="1">
        <v>0</v>
      </c>
      <c r="K854" s="1">
        <v>0</v>
      </c>
      <c r="L854" s="1">
        <v>1306</v>
      </c>
      <c r="M854" s="1">
        <v>94</v>
      </c>
      <c r="N854" s="1">
        <v>0</v>
      </c>
      <c r="P854" s="1" t="s">
        <v>632</v>
      </c>
    </row>
    <row r="855" spans="1:16">
      <c r="A855" s="1">
        <v>2024</v>
      </c>
      <c r="B855" s="1" t="s">
        <v>17</v>
      </c>
      <c r="C855" s="1" t="s">
        <v>1269</v>
      </c>
      <c r="D855" s="1" t="s">
        <v>1274</v>
      </c>
      <c r="E855" s="6">
        <v>45364</v>
      </c>
      <c r="F855" s="1" t="s">
        <v>64</v>
      </c>
      <c r="G855" s="1" t="s">
        <v>55</v>
      </c>
      <c r="H855" s="1">
        <v>13</v>
      </c>
      <c r="I855" s="1">
        <v>13</v>
      </c>
      <c r="J855" s="1">
        <v>0</v>
      </c>
      <c r="K855" s="1">
        <v>0</v>
      </c>
      <c r="L855" s="1">
        <v>6736</v>
      </c>
      <c r="M855" s="1">
        <v>581</v>
      </c>
      <c r="N855" s="1">
        <v>0</v>
      </c>
      <c r="P855" s="1" t="s">
        <v>633</v>
      </c>
    </row>
    <row r="856" spans="1:16">
      <c r="A856" s="1">
        <v>2024</v>
      </c>
      <c r="B856" s="1" t="s">
        <v>17</v>
      </c>
      <c r="C856" s="1" t="s">
        <v>1269</v>
      </c>
      <c r="D856" s="1" t="s">
        <v>1274</v>
      </c>
      <c r="E856" s="6">
        <v>45364</v>
      </c>
      <c r="F856" s="1" t="s">
        <v>64</v>
      </c>
      <c r="G856" s="1" t="s">
        <v>56</v>
      </c>
      <c r="H856" s="1">
        <v>3</v>
      </c>
      <c r="I856" s="1">
        <v>3</v>
      </c>
      <c r="J856" s="1">
        <v>0</v>
      </c>
      <c r="K856" s="1">
        <v>0</v>
      </c>
      <c r="L856" s="1">
        <v>39</v>
      </c>
      <c r="M856" s="1">
        <v>39</v>
      </c>
      <c r="N856" s="1">
        <v>0</v>
      </c>
      <c r="P856" s="1" t="s">
        <v>628</v>
      </c>
    </row>
    <row r="857" spans="1:16">
      <c r="A857" s="1">
        <v>2024</v>
      </c>
      <c r="B857" s="1" t="s">
        <v>17</v>
      </c>
      <c r="C857" s="1" t="s">
        <v>1269</v>
      </c>
      <c r="D857" s="1" t="s">
        <v>1274</v>
      </c>
      <c r="E857" s="6">
        <v>45364</v>
      </c>
      <c r="F857" s="1" t="s">
        <v>64</v>
      </c>
      <c r="G857" s="1" t="s">
        <v>1250</v>
      </c>
      <c r="H857" s="1">
        <v>1</v>
      </c>
      <c r="I857" s="1">
        <v>1</v>
      </c>
      <c r="J857" s="1">
        <v>0</v>
      </c>
      <c r="K857" s="1">
        <v>0</v>
      </c>
      <c r="L857" s="1">
        <v>10</v>
      </c>
      <c r="M857" s="1">
        <v>10</v>
      </c>
      <c r="N857" s="1">
        <v>0</v>
      </c>
      <c r="P857" s="1" t="s">
        <v>632</v>
      </c>
    </row>
    <row r="858" spans="1:16">
      <c r="A858" s="1">
        <v>2024</v>
      </c>
      <c r="B858" s="1" t="s">
        <v>17</v>
      </c>
      <c r="C858" s="1" t="s">
        <v>1269</v>
      </c>
      <c r="D858" s="1" t="s">
        <v>1274</v>
      </c>
      <c r="E858" s="6">
        <v>45364</v>
      </c>
      <c r="F858" s="1" t="s">
        <v>64</v>
      </c>
      <c r="G858" s="1" t="s">
        <v>58</v>
      </c>
      <c r="H858" s="1">
        <v>2</v>
      </c>
      <c r="I858" s="1">
        <v>2</v>
      </c>
      <c r="J858" s="1">
        <v>0</v>
      </c>
      <c r="K858" s="1">
        <v>0</v>
      </c>
      <c r="L858" s="1">
        <v>10666</v>
      </c>
      <c r="M858" s="1">
        <v>215</v>
      </c>
      <c r="N858" s="1">
        <v>0</v>
      </c>
      <c r="P858" s="1" t="s">
        <v>629</v>
      </c>
    </row>
    <row r="859" spans="1:16">
      <c r="A859" s="1">
        <v>2024</v>
      </c>
      <c r="B859" s="1" t="s">
        <v>17</v>
      </c>
      <c r="C859" s="1" t="s">
        <v>1269</v>
      </c>
      <c r="D859" s="1" t="s">
        <v>1274</v>
      </c>
      <c r="E859" s="6">
        <v>45364</v>
      </c>
      <c r="F859" s="1" t="s">
        <v>64</v>
      </c>
      <c r="G859" s="1" t="s">
        <v>625</v>
      </c>
      <c r="H859" s="1">
        <v>3</v>
      </c>
      <c r="I859" s="1">
        <v>3</v>
      </c>
      <c r="J859" s="1">
        <v>0</v>
      </c>
      <c r="K859" s="1">
        <v>0</v>
      </c>
      <c r="L859" s="1">
        <v>225</v>
      </c>
      <c r="M859" s="1">
        <v>65</v>
      </c>
      <c r="N859" s="1">
        <v>0</v>
      </c>
      <c r="P859" s="1" t="s">
        <v>627</v>
      </c>
    </row>
    <row r="860" spans="1:16">
      <c r="A860" s="1">
        <v>2024</v>
      </c>
      <c r="B860" s="1" t="s">
        <v>17</v>
      </c>
      <c r="C860" s="1" t="s">
        <v>1269</v>
      </c>
      <c r="D860" s="1" t="s">
        <v>1274</v>
      </c>
      <c r="E860" s="6">
        <v>45364</v>
      </c>
      <c r="F860" s="1" t="s">
        <v>64</v>
      </c>
      <c r="G860" s="1" t="s">
        <v>684</v>
      </c>
      <c r="H860" s="1">
        <v>5</v>
      </c>
      <c r="I860" s="1">
        <v>5</v>
      </c>
      <c r="J860" s="1">
        <v>0</v>
      </c>
      <c r="K860" s="1">
        <v>0</v>
      </c>
      <c r="L860" s="1">
        <v>78078</v>
      </c>
      <c r="M860" s="1">
        <v>709</v>
      </c>
      <c r="N860" s="1">
        <v>0</v>
      </c>
      <c r="P860" s="1" t="s">
        <v>628</v>
      </c>
    </row>
    <row r="861" spans="1:16">
      <c r="A861" s="1">
        <v>2024</v>
      </c>
      <c r="B861" s="1" t="s">
        <v>17</v>
      </c>
      <c r="C861" s="1" t="s">
        <v>1269</v>
      </c>
      <c r="D861" s="1" t="s">
        <v>1274</v>
      </c>
      <c r="E861" s="6">
        <v>45364</v>
      </c>
      <c r="F861" s="1" t="s">
        <v>64</v>
      </c>
      <c r="G861" s="1" t="s">
        <v>1241</v>
      </c>
      <c r="H861" s="1">
        <v>1</v>
      </c>
      <c r="I861" s="1">
        <v>1</v>
      </c>
      <c r="J861" s="1">
        <v>0</v>
      </c>
      <c r="K861" s="1">
        <v>0</v>
      </c>
      <c r="L861" s="1">
        <v>10000</v>
      </c>
      <c r="M861" s="1">
        <v>68</v>
      </c>
      <c r="N861" s="1">
        <v>0</v>
      </c>
      <c r="P861" s="1" t="s">
        <v>628</v>
      </c>
    </row>
    <row r="862" spans="1:16">
      <c r="A862" s="1">
        <v>2024</v>
      </c>
      <c r="B862" s="1" t="s">
        <v>17</v>
      </c>
      <c r="C862" s="1" t="s">
        <v>1269</v>
      </c>
      <c r="D862" s="1" t="s">
        <v>1274</v>
      </c>
      <c r="E862" s="6">
        <v>45364</v>
      </c>
      <c r="F862" s="1" t="s">
        <v>64</v>
      </c>
      <c r="G862" s="1" t="s">
        <v>602</v>
      </c>
      <c r="H862" s="1">
        <v>4</v>
      </c>
      <c r="I862" s="1">
        <v>4</v>
      </c>
      <c r="J862" s="1">
        <v>0</v>
      </c>
      <c r="K862" s="1">
        <v>0</v>
      </c>
      <c r="L862" s="1">
        <v>23741</v>
      </c>
      <c r="M862" s="1">
        <v>564</v>
      </c>
      <c r="N862" s="1">
        <v>0</v>
      </c>
      <c r="P862" s="1" t="s">
        <v>628</v>
      </c>
    </row>
    <row r="863" spans="1:16">
      <c r="A863" s="1">
        <v>2024</v>
      </c>
      <c r="B863" s="1" t="s">
        <v>17</v>
      </c>
      <c r="C863" s="1" t="s">
        <v>1269</v>
      </c>
      <c r="D863" s="1" t="s">
        <v>1274</v>
      </c>
      <c r="E863" s="6">
        <v>45364</v>
      </c>
      <c r="F863" s="1" t="s">
        <v>64</v>
      </c>
      <c r="G863" s="1" t="s">
        <v>502</v>
      </c>
      <c r="H863" s="1">
        <v>10</v>
      </c>
      <c r="I863" s="1">
        <v>10</v>
      </c>
      <c r="J863" s="1">
        <v>0</v>
      </c>
      <c r="K863" s="1">
        <v>0</v>
      </c>
      <c r="L863" s="1">
        <v>40239</v>
      </c>
      <c r="M863" s="1">
        <v>791</v>
      </c>
      <c r="N863" s="1">
        <v>0</v>
      </c>
      <c r="P863" s="1" t="s">
        <v>633</v>
      </c>
    </row>
    <row r="864" spans="1:16">
      <c r="A864" s="1">
        <v>2024</v>
      </c>
      <c r="B864" s="1" t="s">
        <v>17</v>
      </c>
      <c r="C864" s="1" t="s">
        <v>1269</v>
      </c>
      <c r="D864" s="1" t="s">
        <v>1274</v>
      </c>
      <c r="E864" s="6">
        <v>45364</v>
      </c>
      <c r="F864" s="1" t="s">
        <v>64</v>
      </c>
      <c r="G864" s="1" t="s">
        <v>599</v>
      </c>
      <c r="H864" s="1">
        <v>1</v>
      </c>
      <c r="I864" s="1">
        <v>1</v>
      </c>
      <c r="J864" s="1">
        <v>0</v>
      </c>
      <c r="K864" s="1">
        <v>0</v>
      </c>
      <c r="L864" s="1">
        <v>116</v>
      </c>
      <c r="M864" s="1">
        <v>20</v>
      </c>
      <c r="N864" s="1">
        <v>0</v>
      </c>
      <c r="P864" s="1" t="s">
        <v>629</v>
      </c>
    </row>
    <row r="865" spans="1:16">
      <c r="A865" s="1">
        <v>2024</v>
      </c>
      <c r="B865" s="1" t="s">
        <v>17</v>
      </c>
      <c r="C865" s="1" t="s">
        <v>1269</v>
      </c>
      <c r="D865" s="1" t="s">
        <v>1274</v>
      </c>
      <c r="E865" s="6">
        <v>45364</v>
      </c>
      <c r="F865" s="1" t="s">
        <v>64</v>
      </c>
      <c r="G865" s="1" t="s">
        <v>484</v>
      </c>
      <c r="H865" s="1">
        <v>7</v>
      </c>
      <c r="I865" s="1">
        <v>7</v>
      </c>
      <c r="J865" s="1">
        <v>0</v>
      </c>
      <c r="K865" s="1">
        <v>0</v>
      </c>
      <c r="L865" s="1">
        <v>30914</v>
      </c>
      <c r="M865" s="1">
        <v>431</v>
      </c>
      <c r="N865" s="1">
        <v>0</v>
      </c>
      <c r="P865" s="1" t="s">
        <v>629</v>
      </c>
    </row>
    <row r="866" spans="1:16">
      <c r="A866" s="1">
        <v>2024</v>
      </c>
      <c r="B866" s="1" t="s">
        <v>17</v>
      </c>
      <c r="C866" s="1" t="s">
        <v>1269</v>
      </c>
      <c r="D866" s="1" t="s">
        <v>1274</v>
      </c>
      <c r="E866" s="6">
        <v>45364</v>
      </c>
      <c r="F866" s="1" t="s">
        <v>64</v>
      </c>
      <c r="G866" s="1" t="s">
        <v>57</v>
      </c>
      <c r="H866" s="1">
        <v>2</v>
      </c>
      <c r="I866" s="1">
        <v>2</v>
      </c>
      <c r="J866" s="1">
        <v>0</v>
      </c>
      <c r="K866" s="1">
        <v>0</v>
      </c>
      <c r="L866" s="1">
        <v>1564</v>
      </c>
      <c r="M866" s="1">
        <v>115</v>
      </c>
      <c r="N866" s="1">
        <v>0</v>
      </c>
      <c r="P866" s="1" t="s">
        <v>628</v>
      </c>
    </row>
    <row r="867" spans="1:16">
      <c r="A867" s="1">
        <v>2024</v>
      </c>
      <c r="B867" s="1" t="s">
        <v>17</v>
      </c>
      <c r="C867" s="1" t="s">
        <v>1269</v>
      </c>
      <c r="D867" s="1" t="s">
        <v>1274</v>
      </c>
      <c r="E867" s="6">
        <v>45364</v>
      </c>
      <c r="F867" s="1" t="s">
        <v>64</v>
      </c>
      <c r="G867" s="1" t="s">
        <v>551</v>
      </c>
      <c r="H867" s="1">
        <v>2</v>
      </c>
      <c r="I867" s="1">
        <v>2</v>
      </c>
      <c r="J867" s="1">
        <v>0</v>
      </c>
      <c r="K867" s="1">
        <v>0</v>
      </c>
      <c r="L867" s="1">
        <v>1147</v>
      </c>
      <c r="M867" s="1">
        <v>94</v>
      </c>
      <c r="N867" s="1">
        <v>0</v>
      </c>
      <c r="P867" s="1" t="s">
        <v>633</v>
      </c>
    </row>
    <row r="868" spans="1:16">
      <c r="A868" s="1">
        <v>2024</v>
      </c>
      <c r="B868" s="1" t="s">
        <v>17</v>
      </c>
      <c r="C868" s="1" t="s">
        <v>1269</v>
      </c>
      <c r="D868" s="1" t="s">
        <v>1274</v>
      </c>
      <c r="E868" s="6">
        <v>45364</v>
      </c>
      <c r="F868" s="1" t="s">
        <v>64</v>
      </c>
      <c r="G868" s="1" t="s">
        <v>600</v>
      </c>
      <c r="H868" s="1">
        <v>2</v>
      </c>
      <c r="I868" s="1">
        <v>2</v>
      </c>
      <c r="J868" s="1">
        <v>0</v>
      </c>
      <c r="K868" s="1">
        <v>0</v>
      </c>
      <c r="L868" s="1">
        <v>1937</v>
      </c>
      <c r="M868" s="1">
        <v>168</v>
      </c>
      <c r="N868" s="1">
        <v>0</v>
      </c>
      <c r="P868" s="1" t="s">
        <v>630</v>
      </c>
    </row>
    <row r="869" spans="1:16">
      <c r="A869" s="1">
        <v>2024</v>
      </c>
      <c r="B869" s="1" t="s">
        <v>17</v>
      </c>
      <c r="C869" s="1" t="s">
        <v>1269</v>
      </c>
      <c r="D869" s="1" t="s">
        <v>1274</v>
      </c>
      <c r="E869" s="6">
        <v>45364</v>
      </c>
      <c r="F869" s="1" t="s">
        <v>8</v>
      </c>
      <c r="G869" s="1" t="s">
        <v>375</v>
      </c>
      <c r="H869" s="1">
        <v>2</v>
      </c>
      <c r="I869" s="1">
        <v>2</v>
      </c>
      <c r="J869" s="1">
        <v>0</v>
      </c>
      <c r="K869" s="1">
        <v>0</v>
      </c>
      <c r="L869" s="1">
        <v>12697</v>
      </c>
      <c r="M869" s="1">
        <v>136</v>
      </c>
      <c r="N869" s="1">
        <v>0</v>
      </c>
      <c r="P869" s="1" t="s">
        <v>627</v>
      </c>
    </row>
    <row r="870" spans="1:16">
      <c r="A870" s="1">
        <v>2024</v>
      </c>
      <c r="B870" s="1" t="s">
        <v>17</v>
      </c>
      <c r="C870" s="1" t="s">
        <v>1269</v>
      </c>
      <c r="D870" s="1" t="s">
        <v>1274</v>
      </c>
      <c r="E870" s="6">
        <v>45364</v>
      </c>
      <c r="F870" s="1" t="s">
        <v>8</v>
      </c>
      <c r="G870" s="1" t="s">
        <v>601</v>
      </c>
      <c r="H870" s="1">
        <v>10</v>
      </c>
      <c r="I870" s="1">
        <v>10</v>
      </c>
      <c r="J870" s="1">
        <v>0</v>
      </c>
      <c r="K870" s="1">
        <v>0</v>
      </c>
      <c r="L870" s="1">
        <v>10775</v>
      </c>
      <c r="M870" s="1">
        <v>502</v>
      </c>
      <c r="N870" s="1">
        <v>0</v>
      </c>
      <c r="P870" s="1" t="s">
        <v>627</v>
      </c>
    </row>
    <row r="871" spans="1:16">
      <c r="A871" s="1">
        <v>2024</v>
      </c>
      <c r="B871" s="1" t="s">
        <v>17</v>
      </c>
      <c r="C871" s="1" t="s">
        <v>1269</v>
      </c>
      <c r="D871" s="1" t="s">
        <v>1274</v>
      </c>
      <c r="E871" s="6">
        <v>45364</v>
      </c>
      <c r="F871" s="1" t="s">
        <v>38</v>
      </c>
      <c r="G871" s="1" t="s">
        <v>54</v>
      </c>
      <c r="H871" s="1">
        <v>31</v>
      </c>
      <c r="I871" s="1">
        <v>31</v>
      </c>
      <c r="J871" s="1">
        <v>2</v>
      </c>
      <c r="K871" s="1">
        <v>0</v>
      </c>
      <c r="L871" s="1">
        <v>22774</v>
      </c>
      <c r="M871" s="1">
        <v>1037</v>
      </c>
      <c r="N871" s="1">
        <v>12</v>
      </c>
      <c r="P871" s="1" t="s">
        <v>45</v>
      </c>
    </row>
    <row r="872" spans="1:16">
      <c r="A872" s="1">
        <v>2024</v>
      </c>
      <c r="B872" s="1" t="s">
        <v>17</v>
      </c>
      <c r="C872" s="1" t="s">
        <v>1269</v>
      </c>
      <c r="D872" s="1" t="s">
        <v>1274</v>
      </c>
      <c r="E872" s="6">
        <v>45364</v>
      </c>
      <c r="F872" s="1" t="s">
        <v>38</v>
      </c>
      <c r="G872" s="1" t="s">
        <v>1194</v>
      </c>
      <c r="H872" s="1">
        <v>12</v>
      </c>
      <c r="I872" s="1">
        <v>12</v>
      </c>
      <c r="J872" s="1">
        <v>0</v>
      </c>
      <c r="K872" s="1">
        <v>0</v>
      </c>
      <c r="L872" s="1">
        <v>5097</v>
      </c>
      <c r="M872" s="1">
        <v>530</v>
      </c>
      <c r="N872" s="1">
        <v>0</v>
      </c>
      <c r="P872" s="1" t="s">
        <v>45</v>
      </c>
    </row>
    <row r="873" spans="1:16">
      <c r="A873" s="1">
        <v>2024</v>
      </c>
      <c r="B873" s="1" t="s">
        <v>17</v>
      </c>
      <c r="C873" s="1" t="s">
        <v>1269</v>
      </c>
      <c r="D873" s="1" t="s">
        <v>1274</v>
      </c>
      <c r="E873" s="6">
        <v>45365</v>
      </c>
      <c r="F873" s="1" t="s">
        <v>64</v>
      </c>
      <c r="G873" s="1" t="s">
        <v>1173</v>
      </c>
      <c r="H873" s="1">
        <v>1</v>
      </c>
      <c r="I873" s="1">
        <v>1</v>
      </c>
      <c r="J873" s="1">
        <v>0</v>
      </c>
      <c r="K873" s="1">
        <v>0</v>
      </c>
      <c r="L873" s="1">
        <v>90</v>
      </c>
      <c r="M873" s="1">
        <v>20</v>
      </c>
      <c r="N873" s="1">
        <v>0</v>
      </c>
      <c r="P873" s="1" t="s">
        <v>632</v>
      </c>
    </row>
    <row r="874" spans="1:16">
      <c r="A874" s="1">
        <v>2024</v>
      </c>
      <c r="B874" s="1" t="s">
        <v>17</v>
      </c>
      <c r="C874" s="1" t="s">
        <v>1269</v>
      </c>
      <c r="D874" s="1" t="s">
        <v>1274</v>
      </c>
      <c r="E874" s="6">
        <v>45365</v>
      </c>
      <c r="F874" s="1" t="s">
        <v>64</v>
      </c>
      <c r="G874" s="1" t="s">
        <v>561</v>
      </c>
      <c r="H874" s="1">
        <v>1</v>
      </c>
      <c r="I874" s="1">
        <v>1</v>
      </c>
      <c r="J874" s="1">
        <v>0</v>
      </c>
      <c r="K874" s="1">
        <v>0</v>
      </c>
      <c r="L874" s="1">
        <v>2</v>
      </c>
      <c r="M874" s="1">
        <v>2</v>
      </c>
      <c r="N874" s="1">
        <v>0</v>
      </c>
      <c r="P874" s="1" t="s">
        <v>632</v>
      </c>
    </row>
    <row r="875" spans="1:16">
      <c r="A875" s="1">
        <v>2024</v>
      </c>
      <c r="B875" s="1" t="s">
        <v>17</v>
      </c>
      <c r="C875" s="1" t="s">
        <v>1269</v>
      </c>
      <c r="D875" s="1" t="s">
        <v>1274</v>
      </c>
      <c r="E875" s="6">
        <v>45365</v>
      </c>
      <c r="F875" s="1" t="s">
        <v>64</v>
      </c>
      <c r="G875" s="1" t="s">
        <v>613</v>
      </c>
      <c r="H875" s="1">
        <v>4</v>
      </c>
      <c r="I875" s="1">
        <v>4</v>
      </c>
      <c r="J875" s="1">
        <v>0</v>
      </c>
      <c r="K875" s="1">
        <v>0</v>
      </c>
      <c r="L875" s="1">
        <v>620</v>
      </c>
      <c r="M875" s="1">
        <v>80</v>
      </c>
      <c r="N875" s="1">
        <v>0</v>
      </c>
      <c r="P875" s="1" t="s">
        <v>632</v>
      </c>
    </row>
    <row r="876" spans="1:16">
      <c r="A876" s="1">
        <v>2024</v>
      </c>
      <c r="B876" s="1" t="s">
        <v>17</v>
      </c>
      <c r="C876" s="1" t="s">
        <v>1269</v>
      </c>
      <c r="D876" s="1" t="s">
        <v>1274</v>
      </c>
      <c r="E876" s="6">
        <v>45365</v>
      </c>
      <c r="F876" s="1" t="s">
        <v>64</v>
      </c>
      <c r="G876" s="1" t="s">
        <v>603</v>
      </c>
      <c r="H876" s="1">
        <v>5</v>
      </c>
      <c r="I876" s="1">
        <v>5</v>
      </c>
      <c r="J876" s="1">
        <v>0</v>
      </c>
      <c r="K876" s="1">
        <v>0</v>
      </c>
      <c r="L876" s="1">
        <v>20650</v>
      </c>
      <c r="M876" s="1">
        <v>659</v>
      </c>
      <c r="N876" s="1">
        <v>0</v>
      </c>
      <c r="P876" s="1" t="s">
        <v>629</v>
      </c>
    </row>
    <row r="877" spans="1:16">
      <c r="A877" s="1">
        <v>2024</v>
      </c>
      <c r="B877" s="1" t="s">
        <v>17</v>
      </c>
      <c r="C877" s="1" t="s">
        <v>1269</v>
      </c>
      <c r="D877" s="1" t="s">
        <v>1274</v>
      </c>
      <c r="E877" s="6">
        <v>45365</v>
      </c>
      <c r="F877" s="1" t="s">
        <v>64</v>
      </c>
      <c r="G877" s="1" t="s">
        <v>55</v>
      </c>
      <c r="H877" s="1">
        <v>9</v>
      </c>
      <c r="I877" s="1">
        <v>9</v>
      </c>
      <c r="J877" s="1">
        <v>0</v>
      </c>
      <c r="K877" s="1">
        <v>0</v>
      </c>
      <c r="L877" s="1">
        <v>14789</v>
      </c>
      <c r="M877" s="1">
        <v>338</v>
      </c>
      <c r="N877" s="1">
        <v>0</v>
      </c>
      <c r="P877" s="1" t="s">
        <v>633</v>
      </c>
    </row>
    <row r="878" spans="1:16">
      <c r="A878" s="1">
        <v>2024</v>
      </c>
      <c r="B878" s="1" t="s">
        <v>17</v>
      </c>
      <c r="C878" s="1" t="s">
        <v>1269</v>
      </c>
      <c r="D878" s="1" t="s">
        <v>1274</v>
      </c>
      <c r="E878" s="6">
        <v>45365</v>
      </c>
      <c r="F878" s="1" t="s">
        <v>64</v>
      </c>
      <c r="G878" s="1" t="s">
        <v>56</v>
      </c>
      <c r="H878" s="1">
        <v>1</v>
      </c>
      <c r="I878" s="1">
        <v>1</v>
      </c>
      <c r="J878" s="1">
        <v>0</v>
      </c>
      <c r="K878" s="1">
        <v>0</v>
      </c>
      <c r="L878" s="1">
        <v>7</v>
      </c>
      <c r="M878" s="1">
        <v>7</v>
      </c>
      <c r="N878" s="1">
        <v>0</v>
      </c>
      <c r="P878" s="1" t="s">
        <v>628</v>
      </c>
    </row>
    <row r="879" spans="1:16">
      <c r="A879" s="1">
        <v>2024</v>
      </c>
      <c r="B879" s="1" t="s">
        <v>17</v>
      </c>
      <c r="C879" s="1" t="s">
        <v>1269</v>
      </c>
      <c r="D879" s="1" t="s">
        <v>1274</v>
      </c>
      <c r="E879" s="6">
        <v>45365</v>
      </c>
      <c r="F879" s="1" t="s">
        <v>64</v>
      </c>
      <c r="G879" s="1" t="s">
        <v>1276</v>
      </c>
      <c r="H879" s="1">
        <v>1</v>
      </c>
      <c r="I879" s="1">
        <v>1</v>
      </c>
      <c r="J879" s="1">
        <v>0</v>
      </c>
      <c r="K879" s="1">
        <v>0</v>
      </c>
      <c r="L879" s="1">
        <v>481</v>
      </c>
      <c r="M879" s="1">
        <v>47</v>
      </c>
      <c r="N879" s="1">
        <v>0</v>
      </c>
      <c r="P879" s="1" t="s">
        <v>632</v>
      </c>
    </row>
    <row r="880" spans="1:16">
      <c r="A880" s="1">
        <v>2024</v>
      </c>
      <c r="B880" s="1" t="s">
        <v>17</v>
      </c>
      <c r="C880" s="1" t="s">
        <v>1269</v>
      </c>
      <c r="D880" s="1" t="s">
        <v>1274</v>
      </c>
      <c r="E880" s="6">
        <v>45365</v>
      </c>
      <c r="F880" s="1" t="s">
        <v>64</v>
      </c>
      <c r="G880" s="1" t="s">
        <v>621</v>
      </c>
      <c r="H880" s="1">
        <v>5</v>
      </c>
      <c r="I880" s="1">
        <v>5</v>
      </c>
      <c r="J880" s="1">
        <v>0</v>
      </c>
      <c r="K880" s="1">
        <v>0</v>
      </c>
      <c r="L880" s="1">
        <v>787</v>
      </c>
      <c r="M880" s="1">
        <v>155</v>
      </c>
      <c r="N880" s="1">
        <v>0</v>
      </c>
      <c r="P880" s="1" t="s">
        <v>629</v>
      </c>
    </row>
    <row r="881" spans="1:16">
      <c r="A881" s="1">
        <v>2024</v>
      </c>
      <c r="B881" s="1" t="s">
        <v>17</v>
      </c>
      <c r="C881" s="1" t="s">
        <v>1269</v>
      </c>
      <c r="D881" s="1" t="s">
        <v>1274</v>
      </c>
      <c r="E881" s="6">
        <v>45365</v>
      </c>
      <c r="F881" s="1" t="s">
        <v>64</v>
      </c>
      <c r="G881" s="1" t="s">
        <v>517</v>
      </c>
      <c r="H881" s="1">
        <v>1</v>
      </c>
      <c r="I881" s="1">
        <v>1</v>
      </c>
      <c r="J881" s="1">
        <v>0</v>
      </c>
      <c r="K881" s="1">
        <v>0</v>
      </c>
      <c r="L881" s="1">
        <v>796</v>
      </c>
      <c r="M881" s="1">
        <v>47</v>
      </c>
      <c r="N881" s="1">
        <v>0</v>
      </c>
      <c r="P881" s="1" t="s">
        <v>629</v>
      </c>
    </row>
    <row r="882" spans="1:16">
      <c r="A882" s="1">
        <v>2024</v>
      </c>
      <c r="B882" s="1" t="s">
        <v>17</v>
      </c>
      <c r="C882" s="1" t="s">
        <v>1269</v>
      </c>
      <c r="D882" s="1" t="s">
        <v>1274</v>
      </c>
      <c r="E882" s="6">
        <v>45365</v>
      </c>
      <c r="F882" s="1" t="s">
        <v>64</v>
      </c>
      <c r="G882" s="1" t="s">
        <v>58</v>
      </c>
      <c r="H882" s="1">
        <v>9</v>
      </c>
      <c r="I882" s="1">
        <v>9</v>
      </c>
      <c r="J882" s="1">
        <v>1</v>
      </c>
      <c r="K882" s="1">
        <v>0</v>
      </c>
      <c r="L882" s="1">
        <v>19098</v>
      </c>
      <c r="M882" s="1">
        <v>891</v>
      </c>
      <c r="N882" s="1">
        <v>2</v>
      </c>
      <c r="P882" s="1" t="s">
        <v>629</v>
      </c>
    </row>
    <row r="883" spans="1:16">
      <c r="A883" s="1">
        <v>2024</v>
      </c>
      <c r="B883" s="1" t="s">
        <v>17</v>
      </c>
      <c r="C883" s="1" t="s">
        <v>1269</v>
      </c>
      <c r="D883" s="1" t="s">
        <v>1274</v>
      </c>
      <c r="E883" s="6">
        <v>45365</v>
      </c>
      <c r="F883" s="1" t="s">
        <v>64</v>
      </c>
      <c r="G883" s="1" t="s">
        <v>625</v>
      </c>
      <c r="H883" s="1">
        <v>3</v>
      </c>
      <c r="I883" s="1">
        <v>3</v>
      </c>
      <c r="J883" s="1">
        <v>0</v>
      </c>
      <c r="K883" s="1">
        <v>0</v>
      </c>
      <c r="L883" s="1">
        <v>186</v>
      </c>
      <c r="M883" s="1">
        <v>72</v>
      </c>
      <c r="N883" s="1">
        <v>0</v>
      </c>
      <c r="P883" s="1" t="s">
        <v>627</v>
      </c>
    </row>
    <row r="884" spans="1:16">
      <c r="A884" s="1">
        <v>2024</v>
      </c>
      <c r="B884" s="1" t="s">
        <v>17</v>
      </c>
      <c r="C884" s="1" t="s">
        <v>1269</v>
      </c>
      <c r="D884" s="1" t="s">
        <v>1274</v>
      </c>
      <c r="E884" s="6">
        <v>45365</v>
      </c>
      <c r="F884" s="1" t="s">
        <v>64</v>
      </c>
      <c r="G884" s="1" t="s">
        <v>1275</v>
      </c>
      <c r="H884" s="1">
        <v>1</v>
      </c>
      <c r="I884" s="1">
        <v>1</v>
      </c>
      <c r="J884" s="1">
        <v>0</v>
      </c>
      <c r="K884" s="1">
        <v>0</v>
      </c>
      <c r="L884" s="1">
        <v>200</v>
      </c>
      <c r="M884" s="1">
        <v>20</v>
      </c>
      <c r="N884" s="1">
        <v>0</v>
      </c>
      <c r="P884" s="1" t="s">
        <v>632</v>
      </c>
    </row>
    <row r="885" spans="1:16">
      <c r="A885" s="1">
        <v>2024</v>
      </c>
      <c r="B885" s="1" t="s">
        <v>17</v>
      </c>
      <c r="C885" s="1" t="s">
        <v>1269</v>
      </c>
      <c r="D885" s="1" t="s">
        <v>1274</v>
      </c>
      <c r="E885" s="6">
        <v>45365</v>
      </c>
      <c r="F885" s="1" t="s">
        <v>64</v>
      </c>
      <c r="G885" s="1" t="s">
        <v>602</v>
      </c>
      <c r="H885" s="1">
        <v>10</v>
      </c>
      <c r="I885" s="1">
        <v>10</v>
      </c>
      <c r="J885" s="1">
        <v>0</v>
      </c>
      <c r="K885" s="1">
        <v>0</v>
      </c>
      <c r="L885" s="1">
        <v>78115</v>
      </c>
      <c r="M885" s="1">
        <v>1752</v>
      </c>
      <c r="N885" s="1">
        <v>0</v>
      </c>
      <c r="P885" s="1" t="s">
        <v>628</v>
      </c>
    </row>
    <row r="886" spans="1:16">
      <c r="A886" s="1">
        <v>2024</v>
      </c>
      <c r="B886" s="1" t="s">
        <v>17</v>
      </c>
      <c r="C886" s="1" t="s">
        <v>1269</v>
      </c>
      <c r="D886" s="1" t="s">
        <v>1274</v>
      </c>
      <c r="E886" s="6">
        <v>45365</v>
      </c>
      <c r="F886" s="1" t="s">
        <v>64</v>
      </c>
      <c r="G886" s="1" t="s">
        <v>484</v>
      </c>
      <c r="H886" s="1">
        <v>13</v>
      </c>
      <c r="I886" s="1">
        <v>13</v>
      </c>
      <c r="J886" s="1">
        <v>0</v>
      </c>
      <c r="K886" s="1">
        <v>0</v>
      </c>
      <c r="L886" s="1">
        <v>98166</v>
      </c>
      <c r="M886" s="1">
        <v>814</v>
      </c>
      <c r="N886" s="1">
        <v>0</v>
      </c>
      <c r="P886" s="1" t="s">
        <v>629</v>
      </c>
    </row>
    <row r="887" spans="1:16">
      <c r="A887" s="1">
        <v>2024</v>
      </c>
      <c r="B887" s="1" t="s">
        <v>17</v>
      </c>
      <c r="C887" s="1" t="s">
        <v>1269</v>
      </c>
      <c r="D887" s="1" t="s">
        <v>1274</v>
      </c>
      <c r="E887" s="6">
        <v>45365</v>
      </c>
      <c r="F887" s="1" t="s">
        <v>64</v>
      </c>
      <c r="G887" s="1" t="s">
        <v>57</v>
      </c>
      <c r="H887" s="1">
        <v>2</v>
      </c>
      <c r="I887" s="1">
        <v>2</v>
      </c>
      <c r="J887" s="1">
        <v>0</v>
      </c>
      <c r="K887" s="1">
        <v>0</v>
      </c>
      <c r="L887" s="1">
        <v>717</v>
      </c>
      <c r="M887" s="1">
        <v>94</v>
      </c>
      <c r="N887" s="1">
        <v>0</v>
      </c>
      <c r="P887" s="1" t="s">
        <v>628</v>
      </c>
    </row>
    <row r="888" spans="1:16">
      <c r="A888" s="1">
        <v>2024</v>
      </c>
      <c r="B888" s="1" t="s">
        <v>17</v>
      </c>
      <c r="C888" s="1" t="s">
        <v>1269</v>
      </c>
      <c r="D888" s="1" t="s">
        <v>1274</v>
      </c>
      <c r="E888" s="6">
        <v>45365</v>
      </c>
      <c r="F888" s="1" t="s">
        <v>64</v>
      </c>
      <c r="G888" s="1" t="s">
        <v>59</v>
      </c>
      <c r="H888" s="1">
        <v>1</v>
      </c>
      <c r="I888" s="1">
        <v>1</v>
      </c>
      <c r="J888" s="1">
        <v>0</v>
      </c>
      <c r="K888" s="1">
        <v>0</v>
      </c>
      <c r="L888" s="1">
        <v>98</v>
      </c>
      <c r="M888" s="1">
        <v>20</v>
      </c>
      <c r="N888" s="1">
        <v>0</v>
      </c>
      <c r="P888" s="1" t="s">
        <v>633</v>
      </c>
    </row>
    <row r="889" spans="1:16">
      <c r="A889" s="1">
        <v>2024</v>
      </c>
      <c r="B889" s="1" t="s">
        <v>17</v>
      </c>
      <c r="C889" s="1" t="s">
        <v>1269</v>
      </c>
      <c r="D889" s="1" t="s">
        <v>1274</v>
      </c>
      <c r="E889" s="6">
        <v>45365</v>
      </c>
      <c r="F889" s="1" t="s">
        <v>64</v>
      </c>
      <c r="G889" s="1" t="s">
        <v>551</v>
      </c>
      <c r="H889" s="1">
        <v>1</v>
      </c>
      <c r="I889" s="1">
        <v>1</v>
      </c>
      <c r="J889" s="1">
        <v>0</v>
      </c>
      <c r="K889" s="1">
        <v>0</v>
      </c>
      <c r="L889" s="1">
        <v>6220</v>
      </c>
      <c r="M889" s="1">
        <v>162</v>
      </c>
      <c r="N889" s="1">
        <v>0</v>
      </c>
      <c r="P889" s="1" t="s">
        <v>633</v>
      </c>
    </row>
    <row r="890" spans="1:16">
      <c r="A890" s="1">
        <v>2024</v>
      </c>
      <c r="B890" s="1" t="s">
        <v>17</v>
      </c>
      <c r="C890" s="1" t="s">
        <v>1269</v>
      </c>
      <c r="D890" s="1" t="s">
        <v>1274</v>
      </c>
      <c r="E890" s="6">
        <v>45365</v>
      </c>
      <c r="F890" s="1" t="s">
        <v>8</v>
      </c>
      <c r="G890" s="1" t="s">
        <v>375</v>
      </c>
      <c r="H890" s="1">
        <v>3</v>
      </c>
      <c r="I890" s="1">
        <v>3</v>
      </c>
      <c r="J890" s="1">
        <v>0</v>
      </c>
      <c r="K890" s="1">
        <v>0</v>
      </c>
      <c r="L890" s="1">
        <v>16920</v>
      </c>
      <c r="M890" s="1">
        <v>415</v>
      </c>
      <c r="N890" s="1">
        <v>0</v>
      </c>
      <c r="P890" s="1" t="s">
        <v>627</v>
      </c>
    </row>
    <row r="891" spans="1:16">
      <c r="A891" s="1">
        <v>2024</v>
      </c>
      <c r="B891" s="1" t="s">
        <v>17</v>
      </c>
      <c r="C891" s="1" t="s">
        <v>1269</v>
      </c>
      <c r="D891" s="1" t="s">
        <v>1274</v>
      </c>
      <c r="E891" s="6">
        <v>45365</v>
      </c>
      <c r="F891" s="1" t="s">
        <v>8</v>
      </c>
      <c r="G891" s="1" t="s">
        <v>601</v>
      </c>
      <c r="H891" s="1">
        <v>9</v>
      </c>
      <c r="I891" s="1">
        <v>9</v>
      </c>
      <c r="J891" s="1">
        <v>0</v>
      </c>
      <c r="K891" s="1">
        <v>0</v>
      </c>
      <c r="L891" s="1">
        <v>5258</v>
      </c>
      <c r="M891" s="1">
        <v>527</v>
      </c>
      <c r="N891" s="1">
        <v>0</v>
      </c>
      <c r="P891" s="1" t="s">
        <v>627</v>
      </c>
    </row>
    <row r="892" spans="1:16">
      <c r="A892" s="1">
        <v>2024</v>
      </c>
      <c r="B892" s="1" t="s">
        <v>17</v>
      </c>
      <c r="C892" s="1" t="s">
        <v>1269</v>
      </c>
      <c r="D892" s="1" t="s">
        <v>1274</v>
      </c>
      <c r="E892" s="6">
        <v>45365</v>
      </c>
      <c r="F892" s="1" t="s">
        <v>38</v>
      </c>
      <c r="G892" s="1" t="s">
        <v>54</v>
      </c>
      <c r="H892" s="1">
        <v>30</v>
      </c>
      <c r="I892" s="1">
        <v>30</v>
      </c>
      <c r="J892" s="1">
        <v>0</v>
      </c>
      <c r="K892" s="1">
        <v>0</v>
      </c>
      <c r="L892" s="1">
        <v>12852</v>
      </c>
      <c r="M892" s="1">
        <v>630</v>
      </c>
      <c r="N892" s="1">
        <v>0</v>
      </c>
      <c r="P892" s="1" t="s">
        <v>45</v>
      </c>
    </row>
    <row r="893" spans="1:16">
      <c r="A893" s="1">
        <v>2024</v>
      </c>
      <c r="B893" s="1" t="s">
        <v>17</v>
      </c>
      <c r="C893" s="1" t="s">
        <v>1269</v>
      </c>
      <c r="D893" s="1" t="s">
        <v>1274</v>
      </c>
      <c r="E893" s="6">
        <v>45365</v>
      </c>
      <c r="F893" s="1" t="s">
        <v>38</v>
      </c>
      <c r="G893" s="1" t="s">
        <v>1194</v>
      </c>
      <c r="H893" s="1">
        <v>13</v>
      </c>
      <c r="I893" s="1">
        <v>13</v>
      </c>
      <c r="J893" s="1">
        <v>0</v>
      </c>
      <c r="K893" s="1">
        <v>0</v>
      </c>
      <c r="L893" s="1">
        <v>951</v>
      </c>
      <c r="M893" s="1">
        <v>268</v>
      </c>
      <c r="N893" s="1">
        <v>0</v>
      </c>
      <c r="P893" s="1" t="s">
        <v>45</v>
      </c>
    </row>
    <row r="894" spans="1:16">
      <c r="A894" s="1">
        <v>2024</v>
      </c>
      <c r="B894" s="1" t="s">
        <v>17</v>
      </c>
      <c r="C894" s="1" t="s">
        <v>1269</v>
      </c>
      <c r="D894" s="1" t="s">
        <v>1274</v>
      </c>
      <c r="E894" s="6">
        <v>45366</v>
      </c>
      <c r="F894" s="1" t="s">
        <v>64</v>
      </c>
      <c r="G894" s="1" t="s">
        <v>708</v>
      </c>
      <c r="H894" s="1">
        <v>1</v>
      </c>
      <c r="I894" s="1">
        <v>1</v>
      </c>
      <c r="J894" s="1">
        <v>0</v>
      </c>
      <c r="K894" s="1">
        <v>0</v>
      </c>
      <c r="L894" s="1">
        <v>658</v>
      </c>
      <c r="M894" s="1">
        <v>47</v>
      </c>
      <c r="N894" s="1">
        <v>0</v>
      </c>
      <c r="P894" s="1" t="s">
        <v>633</v>
      </c>
    </row>
    <row r="895" spans="1:16">
      <c r="A895" s="1">
        <v>2024</v>
      </c>
      <c r="B895" s="1" t="s">
        <v>17</v>
      </c>
      <c r="C895" s="1" t="s">
        <v>1269</v>
      </c>
      <c r="D895" s="1" t="s">
        <v>1274</v>
      </c>
      <c r="E895" s="6">
        <v>45366</v>
      </c>
      <c r="F895" s="1" t="s">
        <v>64</v>
      </c>
      <c r="G895" s="1" t="s">
        <v>613</v>
      </c>
      <c r="H895" s="1">
        <v>8</v>
      </c>
      <c r="I895" s="1">
        <v>8</v>
      </c>
      <c r="J895" s="1">
        <v>0</v>
      </c>
      <c r="K895" s="1">
        <v>0</v>
      </c>
      <c r="L895" s="1">
        <v>1708</v>
      </c>
      <c r="M895" s="1">
        <v>187</v>
      </c>
      <c r="N895" s="1">
        <v>0</v>
      </c>
      <c r="P895" s="1" t="s">
        <v>632</v>
      </c>
    </row>
    <row r="896" spans="1:16">
      <c r="A896" s="1">
        <v>2024</v>
      </c>
      <c r="B896" s="1" t="s">
        <v>17</v>
      </c>
      <c r="C896" s="1" t="s">
        <v>1269</v>
      </c>
      <c r="D896" s="1" t="s">
        <v>1274</v>
      </c>
      <c r="E896" s="6">
        <v>45366</v>
      </c>
      <c r="F896" s="1" t="s">
        <v>64</v>
      </c>
      <c r="G896" s="1" t="s">
        <v>603</v>
      </c>
      <c r="H896" s="1">
        <v>1</v>
      </c>
      <c r="I896" s="1">
        <v>1</v>
      </c>
      <c r="J896" s="1">
        <v>0</v>
      </c>
      <c r="K896" s="1">
        <v>0</v>
      </c>
      <c r="L896" s="1">
        <v>8730</v>
      </c>
      <c r="M896" s="1">
        <v>68</v>
      </c>
      <c r="N896" s="1">
        <v>0</v>
      </c>
      <c r="P896" s="1" t="s">
        <v>629</v>
      </c>
    </row>
    <row r="897" spans="1:16">
      <c r="A897" s="1">
        <v>2024</v>
      </c>
      <c r="B897" s="1" t="s">
        <v>17</v>
      </c>
      <c r="C897" s="1" t="s">
        <v>1269</v>
      </c>
      <c r="D897" s="1" t="s">
        <v>1274</v>
      </c>
      <c r="E897" s="6">
        <v>45366</v>
      </c>
      <c r="F897" s="1" t="s">
        <v>64</v>
      </c>
      <c r="G897" s="1" t="s">
        <v>1239</v>
      </c>
      <c r="H897" s="1">
        <v>1</v>
      </c>
      <c r="I897" s="1">
        <v>1</v>
      </c>
      <c r="J897" s="1">
        <v>0</v>
      </c>
      <c r="K897" s="1">
        <v>0</v>
      </c>
      <c r="L897" s="1">
        <v>141</v>
      </c>
      <c r="M897" s="1">
        <v>40</v>
      </c>
      <c r="N897" s="1">
        <v>0</v>
      </c>
      <c r="P897" s="1" t="s">
        <v>629</v>
      </c>
    </row>
    <row r="898" spans="1:16">
      <c r="A898" s="1">
        <v>2024</v>
      </c>
      <c r="B898" s="1" t="s">
        <v>17</v>
      </c>
      <c r="C898" s="1" t="s">
        <v>1269</v>
      </c>
      <c r="D898" s="1" t="s">
        <v>1274</v>
      </c>
      <c r="E898" s="6">
        <v>45366</v>
      </c>
      <c r="F898" s="1" t="s">
        <v>64</v>
      </c>
      <c r="G898" s="1" t="s">
        <v>620</v>
      </c>
      <c r="H898" s="1">
        <v>1</v>
      </c>
      <c r="I898" s="1">
        <v>1</v>
      </c>
      <c r="J898" s="1">
        <v>0</v>
      </c>
      <c r="K898" s="1">
        <v>0</v>
      </c>
      <c r="L898" s="1">
        <v>192</v>
      </c>
      <c r="M898" s="1">
        <v>20</v>
      </c>
      <c r="N898" s="1">
        <v>0</v>
      </c>
      <c r="P898" s="1" t="s">
        <v>629</v>
      </c>
    </row>
    <row r="899" spans="1:16">
      <c r="A899" s="1">
        <v>2024</v>
      </c>
      <c r="B899" s="1" t="s">
        <v>17</v>
      </c>
      <c r="C899" s="1" t="s">
        <v>1269</v>
      </c>
      <c r="D899" s="1" t="s">
        <v>1274</v>
      </c>
      <c r="E899" s="6">
        <v>45366</v>
      </c>
      <c r="F899" s="1" t="s">
        <v>64</v>
      </c>
      <c r="G899" s="1" t="s">
        <v>55</v>
      </c>
      <c r="H899" s="1">
        <v>12</v>
      </c>
      <c r="I899" s="1">
        <v>12</v>
      </c>
      <c r="J899" s="1">
        <v>0</v>
      </c>
      <c r="K899" s="1">
        <v>0</v>
      </c>
      <c r="L899" s="1">
        <v>8460</v>
      </c>
      <c r="M899" s="1">
        <v>599</v>
      </c>
      <c r="N899" s="1">
        <v>0</v>
      </c>
      <c r="P899" s="1" t="s">
        <v>633</v>
      </c>
    </row>
    <row r="900" spans="1:16">
      <c r="A900" s="1">
        <v>2024</v>
      </c>
      <c r="B900" s="1" t="s">
        <v>17</v>
      </c>
      <c r="C900" s="1" t="s">
        <v>1269</v>
      </c>
      <c r="D900" s="1" t="s">
        <v>1274</v>
      </c>
      <c r="E900" s="6">
        <v>45366</v>
      </c>
      <c r="F900" s="1" t="s">
        <v>64</v>
      </c>
      <c r="G900" s="1" t="s">
        <v>606</v>
      </c>
      <c r="H900" s="1">
        <v>1</v>
      </c>
      <c r="I900" s="1">
        <v>1</v>
      </c>
      <c r="J900" s="1">
        <v>0</v>
      </c>
      <c r="K900" s="1">
        <v>0</v>
      </c>
      <c r="L900" s="1">
        <v>1</v>
      </c>
      <c r="M900" s="1">
        <v>1</v>
      </c>
      <c r="N900" s="1">
        <v>0</v>
      </c>
      <c r="P900" s="1" t="s">
        <v>630</v>
      </c>
    </row>
    <row r="901" spans="1:16">
      <c r="A901" s="1">
        <v>2024</v>
      </c>
      <c r="B901" s="1" t="s">
        <v>17</v>
      </c>
      <c r="C901" s="1" t="s">
        <v>1269</v>
      </c>
      <c r="D901" s="1" t="s">
        <v>1274</v>
      </c>
      <c r="E901" s="6">
        <v>45366</v>
      </c>
      <c r="F901" s="1" t="s">
        <v>64</v>
      </c>
      <c r="G901" s="1" t="s">
        <v>556</v>
      </c>
      <c r="H901" s="1">
        <v>1</v>
      </c>
      <c r="I901" s="1">
        <v>1</v>
      </c>
      <c r="J901" s="1">
        <v>0</v>
      </c>
      <c r="K901" s="1">
        <v>0</v>
      </c>
      <c r="L901" s="1">
        <v>100</v>
      </c>
      <c r="M901" s="1">
        <v>20</v>
      </c>
      <c r="N901" s="1">
        <v>0</v>
      </c>
      <c r="P901" s="1" t="s">
        <v>632</v>
      </c>
    </row>
    <row r="902" spans="1:16">
      <c r="A902" s="1">
        <v>2024</v>
      </c>
      <c r="B902" s="1" t="s">
        <v>17</v>
      </c>
      <c r="C902" s="1" t="s">
        <v>1269</v>
      </c>
      <c r="D902" s="1" t="s">
        <v>1274</v>
      </c>
      <c r="E902" s="6">
        <v>45366</v>
      </c>
      <c r="F902" s="1" t="s">
        <v>64</v>
      </c>
      <c r="G902" s="1" t="s">
        <v>625</v>
      </c>
      <c r="H902" s="1">
        <v>2</v>
      </c>
      <c r="I902" s="1">
        <v>2</v>
      </c>
      <c r="J902" s="1">
        <v>0</v>
      </c>
      <c r="K902" s="1">
        <v>0</v>
      </c>
      <c r="L902" s="1">
        <v>210</v>
      </c>
      <c r="M902" s="1">
        <v>56</v>
      </c>
      <c r="N902" s="1">
        <v>0</v>
      </c>
      <c r="P902" s="1" t="s">
        <v>627</v>
      </c>
    </row>
    <row r="903" spans="1:16">
      <c r="A903" s="1">
        <v>2024</v>
      </c>
      <c r="B903" s="1" t="s">
        <v>17</v>
      </c>
      <c r="C903" s="1" t="s">
        <v>1269</v>
      </c>
      <c r="D903" s="1" t="s">
        <v>1274</v>
      </c>
      <c r="E903" s="6">
        <v>45366</v>
      </c>
      <c r="F903" s="1" t="s">
        <v>64</v>
      </c>
      <c r="G903" s="1" t="s">
        <v>602</v>
      </c>
      <c r="H903" s="1">
        <v>11</v>
      </c>
      <c r="I903" s="1">
        <v>11</v>
      </c>
      <c r="J903" s="1">
        <v>0</v>
      </c>
      <c r="K903" s="1">
        <v>0</v>
      </c>
      <c r="L903" s="1">
        <v>141783</v>
      </c>
      <c r="M903" s="1">
        <v>978</v>
      </c>
      <c r="N903" s="1">
        <v>0</v>
      </c>
      <c r="P903" s="1" t="s">
        <v>628</v>
      </c>
    </row>
    <row r="904" spans="1:16">
      <c r="A904" s="1">
        <v>2024</v>
      </c>
      <c r="B904" s="1" t="s">
        <v>17</v>
      </c>
      <c r="C904" s="1" t="s">
        <v>1269</v>
      </c>
      <c r="D904" s="1" t="s">
        <v>1274</v>
      </c>
      <c r="E904" s="6">
        <v>45366</v>
      </c>
      <c r="F904" s="1" t="s">
        <v>64</v>
      </c>
      <c r="G904" s="1" t="s">
        <v>1277</v>
      </c>
      <c r="H904" s="1">
        <v>1</v>
      </c>
      <c r="I904" s="1">
        <v>1</v>
      </c>
      <c r="J904" s="1">
        <v>0</v>
      </c>
      <c r="K904" s="1">
        <v>0</v>
      </c>
      <c r="L904" s="1">
        <v>2949</v>
      </c>
      <c r="M904" s="1">
        <v>167</v>
      </c>
      <c r="N904" s="1">
        <v>0</v>
      </c>
      <c r="P904" s="1" t="s">
        <v>628</v>
      </c>
    </row>
    <row r="905" spans="1:16">
      <c r="A905" s="1">
        <v>2024</v>
      </c>
      <c r="B905" s="1" t="s">
        <v>17</v>
      </c>
      <c r="C905" s="1" t="s">
        <v>1269</v>
      </c>
      <c r="D905" s="1" t="s">
        <v>1274</v>
      </c>
      <c r="E905" s="6">
        <v>45366</v>
      </c>
      <c r="F905" s="1" t="s">
        <v>64</v>
      </c>
      <c r="G905" s="1" t="s">
        <v>604</v>
      </c>
      <c r="H905" s="1">
        <v>6</v>
      </c>
      <c r="I905" s="1">
        <v>6</v>
      </c>
      <c r="J905" s="1">
        <v>0</v>
      </c>
      <c r="K905" s="1">
        <v>0</v>
      </c>
      <c r="L905" s="1">
        <v>71269</v>
      </c>
      <c r="M905" s="1">
        <v>425</v>
      </c>
      <c r="N905" s="1">
        <v>0</v>
      </c>
      <c r="P905" s="1" t="s">
        <v>629</v>
      </c>
    </row>
    <row r="906" spans="1:16">
      <c r="A906" s="1">
        <v>2024</v>
      </c>
      <c r="B906" s="1" t="s">
        <v>17</v>
      </c>
      <c r="C906" s="1" t="s">
        <v>1269</v>
      </c>
      <c r="D906" s="1" t="s">
        <v>1274</v>
      </c>
      <c r="E906" s="6">
        <v>45366</v>
      </c>
      <c r="F906" s="1" t="s">
        <v>64</v>
      </c>
      <c r="G906" s="1" t="s">
        <v>599</v>
      </c>
      <c r="H906" s="1">
        <v>8</v>
      </c>
      <c r="I906" s="1">
        <v>8</v>
      </c>
      <c r="J906" s="1">
        <v>0</v>
      </c>
      <c r="K906" s="1">
        <v>0</v>
      </c>
      <c r="L906" s="1">
        <v>43908</v>
      </c>
      <c r="M906" s="1">
        <v>413</v>
      </c>
      <c r="N906" s="1">
        <v>0</v>
      </c>
      <c r="P906" s="1" t="s">
        <v>629</v>
      </c>
    </row>
    <row r="907" spans="1:16">
      <c r="A907" s="1">
        <v>2024</v>
      </c>
      <c r="B907" s="1" t="s">
        <v>17</v>
      </c>
      <c r="C907" s="1" t="s">
        <v>1269</v>
      </c>
      <c r="D907" s="1" t="s">
        <v>1274</v>
      </c>
      <c r="E907" s="6">
        <v>45366</v>
      </c>
      <c r="F907" s="1" t="s">
        <v>64</v>
      </c>
      <c r="G907" s="1" t="s">
        <v>484</v>
      </c>
      <c r="H907" s="1">
        <v>7</v>
      </c>
      <c r="I907" s="1">
        <v>7</v>
      </c>
      <c r="J907" s="1">
        <v>0</v>
      </c>
      <c r="K907" s="1">
        <v>0</v>
      </c>
      <c r="L907" s="1">
        <v>77816</v>
      </c>
      <c r="M907" s="1">
        <v>536</v>
      </c>
      <c r="N907" s="1">
        <v>0</v>
      </c>
      <c r="P907" s="1" t="s">
        <v>629</v>
      </c>
    </row>
    <row r="908" spans="1:16">
      <c r="A908" s="1">
        <v>2024</v>
      </c>
      <c r="B908" s="1" t="s">
        <v>17</v>
      </c>
      <c r="C908" s="1" t="s">
        <v>1269</v>
      </c>
      <c r="D908" s="1" t="s">
        <v>1274</v>
      </c>
      <c r="E908" s="6">
        <v>45366</v>
      </c>
      <c r="F908" s="1" t="s">
        <v>64</v>
      </c>
      <c r="G908" s="1" t="s">
        <v>61</v>
      </c>
      <c r="H908" s="1">
        <v>7</v>
      </c>
      <c r="I908" s="1">
        <v>7</v>
      </c>
      <c r="J908" s="1">
        <v>0</v>
      </c>
      <c r="K908" s="1">
        <v>0</v>
      </c>
      <c r="L908" s="1">
        <v>42836</v>
      </c>
      <c r="M908" s="1">
        <v>908</v>
      </c>
      <c r="N908" s="1">
        <v>0</v>
      </c>
      <c r="P908" s="1" t="s">
        <v>629</v>
      </c>
    </row>
    <row r="909" spans="1:16">
      <c r="A909" s="1">
        <v>2024</v>
      </c>
      <c r="B909" s="1" t="s">
        <v>17</v>
      </c>
      <c r="C909" s="1" t="s">
        <v>1269</v>
      </c>
      <c r="D909" s="1" t="s">
        <v>1274</v>
      </c>
      <c r="E909" s="6">
        <v>45366</v>
      </c>
      <c r="F909" s="1" t="s">
        <v>64</v>
      </c>
      <c r="G909" s="1" t="s">
        <v>1209</v>
      </c>
      <c r="H909" s="1">
        <v>1</v>
      </c>
      <c r="I909" s="1">
        <v>1</v>
      </c>
      <c r="J909" s="1">
        <v>0</v>
      </c>
      <c r="K909" s="1">
        <v>0</v>
      </c>
      <c r="L909" s="1">
        <v>170</v>
      </c>
      <c r="M909" s="1">
        <v>20</v>
      </c>
      <c r="N909" s="1">
        <v>0</v>
      </c>
      <c r="P909" s="1" t="s">
        <v>630</v>
      </c>
    </row>
    <row r="910" spans="1:16">
      <c r="A910" s="1">
        <v>2024</v>
      </c>
      <c r="B910" s="1" t="s">
        <v>17</v>
      </c>
      <c r="C910" s="1" t="s">
        <v>1269</v>
      </c>
      <c r="D910" s="1" t="s">
        <v>1274</v>
      </c>
      <c r="E910" s="6">
        <v>45366</v>
      </c>
      <c r="F910" s="1" t="s">
        <v>64</v>
      </c>
      <c r="G910" s="1" t="s">
        <v>600</v>
      </c>
      <c r="H910" s="1">
        <v>3</v>
      </c>
      <c r="I910" s="1">
        <v>3</v>
      </c>
      <c r="J910" s="1">
        <v>0</v>
      </c>
      <c r="K910" s="1">
        <v>0</v>
      </c>
      <c r="L910" s="1">
        <v>5073</v>
      </c>
      <c r="M910" s="1">
        <v>135</v>
      </c>
      <c r="N910" s="1">
        <v>0</v>
      </c>
      <c r="P910" s="1" t="s">
        <v>630</v>
      </c>
    </row>
    <row r="911" spans="1:16">
      <c r="A911" s="1">
        <v>2024</v>
      </c>
      <c r="B911" s="1" t="s">
        <v>17</v>
      </c>
      <c r="C911" s="1" t="s">
        <v>1269</v>
      </c>
      <c r="D911" s="1" t="s">
        <v>1274</v>
      </c>
      <c r="E911" s="6">
        <v>45366</v>
      </c>
      <c r="F911" s="1" t="s">
        <v>8</v>
      </c>
      <c r="G911" s="1" t="s">
        <v>375</v>
      </c>
      <c r="H911" s="1">
        <v>2</v>
      </c>
      <c r="I911" s="1">
        <v>2</v>
      </c>
      <c r="J911" s="1">
        <v>0</v>
      </c>
      <c r="K911" s="1">
        <v>0</v>
      </c>
      <c r="L911" s="1">
        <v>10800</v>
      </c>
      <c r="M911" s="1">
        <v>259</v>
      </c>
      <c r="N911" s="1">
        <v>0</v>
      </c>
      <c r="P911" s="1" t="s">
        <v>627</v>
      </c>
    </row>
    <row r="912" spans="1:16">
      <c r="A912" s="1">
        <v>2024</v>
      </c>
      <c r="B912" s="1" t="s">
        <v>17</v>
      </c>
      <c r="C912" s="1" t="s">
        <v>1269</v>
      </c>
      <c r="D912" s="1" t="s">
        <v>1274</v>
      </c>
      <c r="E912" s="6">
        <v>45366</v>
      </c>
      <c r="F912" s="1" t="s">
        <v>8</v>
      </c>
      <c r="G912" s="1" t="s">
        <v>601</v>
      </c>
      <c r="H912" s="1">
        <v>8</v>
      </c>
      <c r="I912" s="1">
        <v>8</v>
      </c>
      <c r="J912" s="1">
        <v>0</v>
      </c>
      <c r="K912" s="1">
        <v>0</v>
      </c>
      <c r="L912" s="1">
        <v>14295</v>
      </c>
      <c r="M912" s="1">
        <v>728</v>
      </c>
      <c r="N912" s="1">
        <v>0</v>
      </c>
      <c r="P912" s="1" t="s">
        <v>627</v>
      </c>
    </row>
    <row r="913" spans="1:16">
      <c r="A913" s="1">
        <v>2024</v>
      </c>
      <c r="B913" s="1" t="s">
        <v>17</v>
      </c>
      <c r="C913" s="1" t="s">
        <v>1269</v>
      </c>
      <c r="D913" s="1" t="s">
        <v>1274</v>
      </c>
      <c r="E913" s="6">
        <v>45366</v>
      </c>
      <c r="F913" s="1" t="s">
        <v>38</v>
      </c>
      <c r="G913" s="1" t="s">
        <v>54</v>
      </c>
      <c r="H913" s="1">
        <v>31</v>
      </c>
      <c r="I913" s="1">
        <v>31</v>
      </c>
      <c r="J913" s="1">
        <v>2</v>
      </c>
      <c r="K913" s="1">
        <v>0</v>
      </c>
      <c r="L913" s="1">
        <v>35234</v>
      </c>
      <c r="M913" s="1">
        <v>1013</v>
      </c>
      <c r="N913" s="1">
        <v>9</v>
      </c>
      <c r="P913" s="1" t="s">
        <v>45</v>
      </c>
    </row>
    <row r="914" spans="1:16">
      <c r="A914" s="1">
        <v>2024</v>
      </c>
      <c r="B914" s="1" t="s">
        <v>17</v>
      </c>
      <c r="C914" s="1" t="s">
        <v>1269</v>
      </c>
      <c r="D914" s="1" t="s">
        <v>1274</v>
      </c>
      <c r="E914" s="6">
        <v>45366</v>
      </c>
      <c r="F914" s="1" t="s">
        <v>38</v>
      </c>
      <c r="G914" s="1" t="s">
        <v>1194</v>
      </c>
      <c r="H914" s="1">
        <v>12</v>
      </c>
      <c r="I914" s="1">
        <v>12</v>
      </c>
      <c r="J914" s="1">
        <v>1</v>
      </c>
      <c r="K914" s="1">
        <v>0</v>
      </c>
      <c r="L914" s="1">
        <v>1270</v>
      </c>
      <c r="M914" s="1">
        <v>302</v>
      </c>
      <c r="N914" s="1">
        <v>2</v>
      </c>
      <c r="P914" s="1" t="s">
        <v>45</v>
      </c>
    </row>
    <row r="915" spans="1:16">
      <c r="A915" s="1">
        <v>2024</v>
      </c>
      <c r="B915" s="1" t="s">
        <v>17</v>
      </c>
      <c r="C915" s="1" t="s">
        <v>1269</v>
      </c>
      <c r="D915" s="1" t="s">
        <v>1280</v>
      </c>
      <c r="E915" s="6">
        <v>45369</v>
      </c>
      <c r="F915" s="1" t="s">
        <v>64</v>
      </c>
      <c r="G915" s="1" t="s">
        <v>708</v>
      </c>
      <c r="H915" s="1">
        <v>11</v>
      </c>
      <c r="I915" s="1">
        <v>11</v>
      </c>
      <c r="J915" s="1">
        <v>1</v>
      </c>
      <c r="K915" s="1">
        <v>0</v>
      </c>
      <c r="L915" s="1">
        <v>3631</v>
      </c>
      <c r="M915" s="1">
        <v>355</v>
      </c>
      <c r="N915" s="1">
        <v>47</v>
      </c>
      <c r="P915" s="1" t="s">
        <v>633</v>
      </c>
    </row>
    <row r="916" spans="1:16">
      <c r="A916" s="1">
        <v>2024</v>
      </c>
      <c r="B916" s="1" t="s">
        <v>17</v>
      </c>
      <c r="C916" s="1" t="s">
        <v>1269</v>
      </c>
      <c r="D916" s="1" t="s">
        <v>1280</v>
      </c>
      <c r="E916" s="6">
        <v>45369</v>
      </c>
      <c r="F916" s="1" t="s">
        <v>64</v>
      </c>
      <c r="G916" s="1" t="s">
        <v>613</v>
      </c>
      <c r="H916" s="1">
        <v>7</v>
      </c>
      <c r="I916" s="1">
        <v>7</v>
      </c>
      <c r="J916" s="1">
        <v>0</v>
      </c>
      <c r="K916" s="1">
        <v>0</v>
      </c>
      <c r="L916" s="1">
        <v>1249</v>
      </c>
      <c r="M916" s="1">
        <v>149</v>
      </c>
      <c r="N916" s="1">
        <v>0</v>
      </c>
      <c r="P916" s="1" t="s">
        <v>632</v>
      </c>
    </row>
    <row r="917" spans="1:16">
      <c r="A917" s="1">
        <v>2024</v>
      </c>
      <c r="B917" s="1" t="s">
        <v>17</v>
      </c>
      <c r="C917" s="1" t="s">
        <v>1269</v>
      </c>
      <c r="D917" s="1" t="s">
        <v>1280</v>
      </c>
      <c r="E917" s="6">
        <v>45369</v>
      </c>
      <c r="F917" s="1" t="s">
        <v>64</v>
      </c>
      <c r="G917" s="1" t="s">
        <v>55</v>
      </c>
      <c r="H917" s="1">
        <v>2</v>
      </c>
      <c r="I917" s="1">
        <v>2</v>
      </c>
      <c r="J917" s="1">
        <v>0</v>
      </c>
      <c r="K917" s="1">
        <v>0</v>
      </c>
      <c r="L917" s="1">
        <v>400</v>
      </c>
      <c r="M917" s="1">
        <v>40</v>
      </c>
      <c r="N917" s="1">
        <v>0</v>
      </c>
      <c r="P917" s="1" t="s">
        <v>633</v>
      </c>
    </row>
    <row r="918" spans="1:16">
      <c r="A918" s="1">
        <v>2024</v>
      </c>
      <c r="B918" s="1" t="s">
        <v>17</v>
      </c>
      <c r="C918" s="1" t="s">
        <v>1269</v>
      </c>
      <c r="D918" s="1" t="s">
        <v>1280</v>
      </c>
      <c r="E918" s="6">
        <v>45369</v>
      </c>
      <c r="F918" s="1" t="s">
        <v>64</v>
      </c>
      <c r="G918" s="1" t="s">
        <v>556</v>
      </c>
      <c r="H918" s="1">
        <v>1</v>
      </c>
      <c r="I918" s="1">
        <v>1</v>
      </c>
      <c r="J918" s="1">
        <v>0</v>
      </c>
      <c r="K918" s="1">
        <v>0</v>
      </c>
      <c r="L918" s="1">
        <v>50</v>
      </c>
      <c r="M918" s="1">
        <v>20</v>
      </c>
      <c r="N918" s="1">
        <v>0</v>
      </c>
      <c r="P918" s="1" t="s">
        <v>632</v>
      </c>
    </row>
    <row r="919" spans="1:16">
      <c r="A919" s="1">
        <v>2024</v>
      </c>
      <c r="B919" s="1" t="s">
        <v>17</v>
      </c>
      <c r="C919" s="1" t="s">
        <v>1269</v>
      </c>
      <c r="D919" s="1" t="s">
        <v>1280</v>
      </c>
      <c r="E919" s="6">
        <v>45369</v>
      </c>
      <c r="F919" s="1" t="s">
        <v>64</v>
      </c>
      <c r="G919" s="1" t="s">
        <v>58</v>
      </c>
      <c r="H919" s="1">
        <v>7</v>
      </c>
      <c r="I919" s="1">
        <v>7</v>
      </c>
      <c r="J919" s="1">
        <v>1</v>
      </c>
      <c r="K919" s="1">
        <v>0</v>
      </c>
      <c r="L919" s="1">
        <v>17623</v>
      </c>
      <c r="M919" s="1">
        <v>393</v>
      </c>
      <c r="N919" s="1">
        <v>5</v>
      </c>
      <c r="P919" s="1" t="s">
        <v>629</v>
      </c>
    </row>
    <row r="920" spans="1:16">
      <c r="A920" s="1">
        <v>2024</v>
      </c>
      <c r="B920" s="1" t="s">
        <v>17</v>
      </c>
      <c r="C920" s="1" t="s">
        <v>1269</v>
      </c>
      <c r="D920" s="1" t="s">
        <v>1280</v>
      </c>
      <c r="E920" s="6">
        <v>45369</v>
      </c>
      <c r="F920" s="1" t="s">
        <v>64</v>
      </c>
      <c r="G920" s="1" t="s">
        <v>515</v>
      </c>
      <c r="H920" s="1">
        <v>3</v>
      </c>
      <c r="I920" s="1">
        <v>3</v>
      </c>
      <c r="J920" s="1">
        <v>1</v>
      </c>
      <c r="K920" s="1">
        <v>0</v>
      </c>
      <c r="L920" s="1">
        <v>15003</v>
      </c>
      <c r="M920" s="1">
        <v>177</v>
      </c>
      <c r="N920" s="1">
        <v>5</v>
      </c>
      <c r="P920" s="1" t="s">
        <v>629</v>
      </c>
    </row>
    <row r="921" spans="1:16">
      <c r="A921" s="1">
        <v>2024</v>
      </c>
      <c r="B921" s="1" t="s">
        <v>17</v>
      </c>
      <c r="C921" s="1" t="s">
        <v>1269</v>
      </c>
      <c r="D921" s="1" t="s">
        <v>1280</v>
      </c>
      <c r="E921" s="6">
        <v>45369</v>
      </c>
      <c r="F921" s="1" t="s">
        <v>64</v>
      </c>
      <c r="G921" s="1" t="s">
        <v>625</v>
      </c>
      <c r="H921" s="1">
        <v>3</v>
      </c>
      <c r="I921" s="1">
        <v>3</v>
      </c>
      <c r="J921" s="1">
        <v>0</v>
      </c>
      <c r="K921" s="1">
        <v>0</v>
      </c>
      <c r="L921" s="1">
        <v>306</v>
      </c>
      <c r="M921" s="1">
        <v>80</v>
      </c>
      <c r="N921" s="1">
        <v>0</v>
      </c>
      <c r="P921" s="1" t="s">
        <v>627</v>
      </c>
    </row>
    <row r="922" spans="1:16">
      <c r="A922" s="1">
        <v>2024</v>
      </c>
      <c r="B922" s="1" t="s">
        <v>17</v>
      </c>
      <c r="C922" s="1" t="s">
        <v>1269</v>
      </c>
      <c r="D922" s="1" t="s">
        <v>1280</v>
      </c>
      <c r="E922" s="6">
        <v>45369</v>
      </c>
      <c r="F922" s="1" t="s">
        <v>64</v>
      </c>
      <c r="G922" s="1" t="s">
        <v>505</v>
      </c>
      <c r="H922" s="1">
        <v>5</v>
      </c>
      <c r="I922" s="1">
        <v>5</v>
      </c>
      <c r="J922" s="1">
        <v>0</v>
      </c>
      <c r="K922" s="1">
        <v>0</v>
      </c>
      <c r="L922" s="1">
        <v>928</v>
      </c>
      <c r="M922" s="1">
        <v>107</v>
      </c>
      <c r="N922" s="1">
        <v>0</v>
      </c>
      <c r="P922" s="1" t="s">
        <v>628</v>
      </c>
    </row>
    <row r="923" spans="1:16">
      <c r="A923" s="1">
        <v>2024</v>
      </c>
      <c r="B923" s="1" t="s">
        <v>17</v>
      </c>
      <c r="C923" s="1" t="s">
        <v>1269</v>
      </c>
      <c r="D923" s="1" t="s">
        <v>1280</v>
      </c>
      <c r="E923" s="6">
        <v>45369</v>
      </c>
      <c r="F923" s="1" t="s">
        <v>64</v>
      </c>
      <c r="G923" s="1" t="s">
        <v>599</v>
      </c>
      <c r="H923" s="1">
        <v>2</v>
      </c>
      <c r="I923" s="1">
        <v>2</v>
      </c>
      <c r="J923" s="1">
        <v>0</v>
      </c>
      <c r="K923" s="1">
        <v>0</v>
      </c>
      <c r="L923" s="1">
        <v>10869</v>
      </c>
      <c r="M923" s="1">
        <v>136</v>
      </c>
      <c r="N923" s="1">
        <v>0</v>
      </c>
      <c r="P923" s="1" t="s">
        <v>629</v>
      </c>
    </row>
    <row r="924" spans="1:16">
      <c r="A924" s="1">
        <v>2024</v>
      </c>
      <c r="B924" s="1" t="s">
        <v>17</v>
      </c>
      <c r="C924" s="1" t="s">
        <v>1269</v>
      </c>
      <c r="D924" s="1" t="s">
        <v>1280</v>
      </c>
      <c r="E924" s="6">
        <v>45369</v>
      </c>
      <c r="F924" s="1" t="s">
        <v>64</v>
      </c>
      <c r="G924" s="1" t="s">
        <v>484</v>
      </c>
      <c r="H924" s="1">
        <v>3</v>
      </c>
      <c r="I924" s="1">
        <v>3</v>
      </c>
      <c r="J924" s="1">
        <v>0</v>
      </c>
      <c r="K924" s="1">
        <v>0</v>
      </c>
      <c r="L924" s="1">
        <v>16000</v>
      </c>
      <c r="M924" s="1">
        <v>183</v>
      </c>
      <c r="N924" s="1">
        <v>0</v>
      </c>
      <c r="P924" s="1" t="s">
        <v>629</v>
      </c>
    </row>
    <row r="925" spans="1:16">
      <c r="A925" s="1">
        <v>2024</v>
      </c>
      <c r="B925" s="1" t="s">
        <v>17</v>
      </c>
      <c r="C925" s="1" t="s">
        <v>1269</v>
      </c>
      <c r="D925" s="1" t="s">
        <v>1280</v>
      </c>
      <c r="E925" s="6">
        <v>45369</v>
      </c>
      <c r="F925" s="1" t="s">
        <v>64</v>
      </c>
      <c r="G925" s="1" t="s">
        <v>61</v>
      </c>
      <c r="H925" s="1">
        <v>2</v>
      </c>
      <c r="I925" s="1">
        <v>2</v>
      </c>
      <c r="J925" s="1">
        <v>0</v>
      </c>
      <c r="K925" s="1">
        <v>0</v>
      </c>
      <c r="L925" s="1">
        <v>2438</v>
      </c>
      <c r="M925" s="1">
        <v>73</v>
      </c>
      <c r="N925" s="1">
        <v>0</v>
      </c>
      <c r="P925" s="1" t="s">
        <v>629</v>
      </c>
    </row>
    <row r="926" spans="1:16">
      <c r="A926" s="1">
        <v>2024</v>
      </c>
      <c r="B926" s="1" t="s">
        <v>17</v>
      </c>
      <c r="C926" s="1" t="s">
        <v>1269</v>
      </c>
      <c r="D926" s="1" t="s">
        <v>1280</v>
      </c>
      <c r="E926" s="6">
        <v>45369</v>
      </c>
      <c r="F926" s="1" t="s">
        <v>64</v>
      </c>
      <c r="G926" s="1" t="s">
        <v>57</v>
      </c>
      <c r="H926" s="1">
        <v>3</v>
      </c>
      <c r="I926" s="1">
        <v>3</v>
      </c>
      <c r="J926" s="1">
        <v>1</v>
      </c>
      <c r="K926" s="1">
        <v>0</v>
      </c>
      <c r="L926" s="1">
        <v>1150</v>
      </c>
      <c r="M926" s="1">
        <v>87</v>
      </c>
      <c r="N926" s="1">
        <v>4</v>
      </c>
      <c r="P926" s="1" t="s">
        <v>628</v>
      </c>
    </row>
    <row r="927" spans="1:16">
      <c r="A927" s="1">
        <v>2024</v>
      </c>
      <c r="B927" s="1" t="s">
        <v>17</v>
      </c>
      <c r="C927" s="1" t="s">
        <v>1269</v>
      </c>
      <c r="D927" s="1" t="s">
        <v>1280</v>
      </c>
      <c r="E927" s="6">
        <v>45369</v>
      </c>
      <c r="F927" s="1" t="s">
        <v>64</v>
      </c>
      <c r="G927" s="1" t="s">
        <v>600</v>
      </c>
      <c r="H927" s="1">
        <v>5</v>
      </c>
      <c r="I927" s="1">
        <v>5</v>
      </c>
      <c r="J927" s="1">
        <v>0</v>
      </c>
      <c r="K927" s="1">
        <v>0</v>
      </c>
      <c r="L927" s="1">
        <v>5352</v>
      </c>
      <c r="M927" s="1">
        <v>186</v>
      </c>
      <c r="N927" s="1">
        <v>0</v>
      </c>
      <c r="P927" s="1" t="s">
        <v>630</v>
      </c>
    </row>
    <row r="928" spans="1:16">
      <c r="A928" s="1">
        <v>2024</v>
      </c>
      <c r="B928" s="1" t="s">
        <v>17</v>
      </c>
      <c r="C928" s="1" t="s">
        <v>1269</v>
      </c>
      <c r="D928" s="1" t="s">
        <v>1280</v>
      </c>
      <c r="E928" s="6">
        <v>45369</v>
      </c>
      <c r="F928" s="1" t="s">
        <v>8</v>
      </c>
      <c r="G928" s="1" t="s">
        <v>375</v>
      </c>
      <c r="H928" s="1">
        <v>2</v>
      </c>
      <c r="I928" s="1">
        <v>2</v>
      </c>
      <c r="J928" s="1">
        <v>0</v>
      </c>
      <c r="K928" s="1">
        <v>0</v>
      </c>
      <c r="L928" s="1">
        <v>9720</v>
      </c>
      <c r="M928" s="1">
        <v>299</v>
      </c>
      <c r="N928" s="1">
        <v>0</v>
      </c>
      <c r="P928" s="1" t="s">
        <v>627</v>
      </c>
    </row>
    <row r="929" spans="1:16">
      <c r="A929" s="1">
        <v>2024</v>
      </c>
      <c r="B929" s="1" t="s">
        <v>17</v>
      </c>
      <c r="C929" s="1" t="s">
        <v>1269</v>
      </c>
      <c r="D929" s="1" t="s">
        <v>1280</v>
      </c>
      <c r="E929" s="6">
        <v>45369</v>
      </c>
      <c r="F929" s="1" t="s">
        <v>8</v>
      </c>
      <c r="G929" s="1" t="s">
        <v>601</v>
      </c>
      <c r="H929" s="1">
        <v>10</v>
      </c>
      <c r="I929" s="1">
        <v>10</v>
      </c>
      <c r="J929" s="1">
        <v>1</v>
      </c>
      <c r="K929" s="1">
        <v>0</v>
      </c>
      <c r="L929" s="1">
        <v>15177</v>
      </c>
      <c r="M929" s="1">
        <v>825</v>
      </c>
      <c r="N929" s="1">
        <v>3</v>
      </c>
      <c r="P929" s="1" t="s">
        <v>627</v>
      </c>
    </row>
    <row r="930" spans="1:16">
      <c r="A930" s="1">
        <v>2024</v>
      </c>
      <c r="B930" s="1" t="s">
        <v>17</v>
      </c>
      <c r="C930" s="1" t="s">
        <v>1269</v>
      </c>
      <c r="D930" s="1" t="s">
        <v>1280</v>
      </c>
      <c r="E930" s="6">
        <v>45369</v>
      </c>
      <c r="F930" s="1" t="s">
        <v>38</v>
      </c>
      <c r="G930" s="1" t="s">
        <v>54</v>
      </c>
      <c r="H930" s="1">
        <v>28</v>
      </c>
      <c r="I930" s="1">
        <v>28</v>
      </c>
      <c r="J930" s="1">
        <v>1</v>
      </c>
      <c r="K930" s="1">
        <v>0</v>
      </c>
      <c r="L930" s="1">
        <v>14771</v>
      </c>
      <c r="M930" s="1">
        <v>762</v>
      </c>
      <c r="N930" s="1">
        <v>6</v>
      </c>
      <c r="P930" s="1" t="s">
        <v>45</v>
      </c>
    </row>
    <row r="931" spans="1:16">
      <c r="A931" s="1">
        <v>2024</v>
      </c>
      <c r="B931" s="1" t="s">
        <v>17</v>
      </c>
      <c r="C931" s="1" t="s">
        <v>1269</v>
      </c>
      <c r="D931" s="1" t="s">
        <v>1280</v>
      </c>
      <c r="E931" s="6">
        <v>45369</v>
      </c>
      <c r="F931" s="1" t="s">
        <v>38</v>
      </c>
      <c r="G931" s="1" t="s">
        <v>1194</v>
      </c>
      <c r="H931" s="1">
        <v>12</v>
      </c>
      <c r="I931" s="1">
        <v>12</v>
      </c>
      <c r="J931" s="1">
        <v>1</v>
      </c>
      <c r="K931" s="1">
        <v>0</v>
      </c>
      <c r="L931" s="1">
        <v>2173</v>
      </c>
      <c r="M931" s="1">
        <v>390</v>
      </c>
      <c r="N931" s="1">
        <v>4</v>
      </c>
      <c r="P931" s="1" t="s">
        <v>45</v>
      </c>
    </row>
    <row r="932" spans="1:16">
      <c r="A932" s="1">
        <v>2024</v>
      </c>
      <c r="B932" s="1" t="s">
        <v>17</v>
      </c>
      <c r="C932" s="1" t="s">
        <v>1269</v>
      </c>
      <c r="D932" s="1" t="s">
        <v>1280</v>
      </c>
      <c r="E932" s="6">
        <v>45370</v>
      </c>
      <c r="F932" s="1" t="s">
        <v>64</v>
      </c>
      <c r="G932" s="1" t="s">
        <v>1173</v>
      </c>
      <c r="H932" s="1">
        <v>4</v>
      </c>
      <c r="I932" s="1">
        <v>4</v>
      </c>
      <c r="J932" s="1">
        <v>0</v>
      </c>
      <c r="K932" s="1">
        <v>0</v>
      </c>
      <c r="L932" s="1">
        <v>135</v>
      </c>
      <c r="M932" s="1">
        <v>53</v>
      </c>
      <c r="N932" s="1">
        <v>0</v>
      </c>
      <c r="P932" s="1" t="s">
        <v>632</v>
      </c>
    </row>
    <row r="933" spans="1:16">
      <c r="A933" s="1">
        <v>2024</v>
      </c>
      <c r="B933" s="1" t="s">
        <v>17</v>
      </c>
      <c r="C933" s="1" t="s">
        <v>1269</v>
      </c>
      <c r="D933" s="1" t="s">
        <v>1280</v>
      </c>
      <c r="E933" s="6">
        <v>45370</v>
      </c>
      <c r="F933" s="1" t="s">
        <v>64</v>
      </c>
      <c r="G933" s="1" t="s">
        <v>708</v>
      </c>
      <c r="H933" s="1">
        <v>2</v>
      </c>
      <c r="I933" s="1">
        <v>2</v>
      </c>
      <c r="J933" s="1">
        <v>0</v>
      </c>
      <c r="K933" s="1">
        <v>0</v>
      </c>
      <c r="L933" s="1">
        <v>312</v>
      </c>
      <c r="M933" s="1">
        <v>80</v>
      </c>
      <c r="N933" s="1">
        <v>0</v>
      </c>
      <c r="P933" s="1" t="s">
        <v>633</v>
      </c>
    </row>
    <row r="934" spans="1:16">
      <c r="A934" s="1">
        <v>2024</v>
      </c>
      <c r="B934" s="1" t="s">
        <v>17</v>
      </c>
      <c r="C934" s="1" t="s">
        <v>1269</v>
      </c>
      <c r="D934" s="1" t="s">
        <v>1280</v>
      </c>
      <c r="E934" s="6">
        <v>45370</v>
      </c>
      <c r="F934" s="1" t="s">
        <v>64</v>
      </c>
      <c r="G934" s="1" t="s">
        <v>613</v>
      </c>
      <c r="H934" s="1">
        <v>3</v>
      </c>
      <c r="I934" s="1">
        <v>3</v>
      </c>
      <c r="J934" s="1">
        <v>0</v>
      </c>
      <c r="K934" s="1">
        <v>0</v>
      </c>
      <c r="L934" s="1">
        <v>584</v>
      </c>
      <c r="M934" s="1">
        <v>60</v>
      </c>
      <c r="N934" s="1">
        <v>0</v>
      </c>
      <c r="P934" s="1" t="s">
        <v>632</v>
      </c>
    </row>
    <row r="935" spans="1:16">
      <c r="A935" s="1">
        <v>2024</v>
      </c>
      <c r="B935" s="1" t="s">
        <v>17</v>
      </c>
      <c r="C935" s="1" t="s">
        <v>1269</v>
      </c>
      <c r="D935" s="1" t="s">
        <v>1280</v>
      </c>
      <c r="E935" s="6">
        <v>45370</v>
      </c>
      <c r="F935" s="1" t="s">
        <v>64</v>
      </c>
      <c r="G935" s="1" t="s">
        <v>603</v>
      </c>
      <c r="H935" s="1">
        <v>1</v>
      </c>
      <c r="I935" s="1">
        <v>1</v>
      </c>
      <c r="J935" s="1">
        <v>0</v>
      </c>
      <c r="K935" s="1">
        <v>0</v>
      </c>
      <c r="L935" s="1">
        <v>1000</v>
      </c>
      <c r="M935" s="1">
        <v>47</v>
      </c>
      <c r="N935" s="1">
        <v>0</v>
      </c>
      <c r="P935" s="1" t="s">
        <v>629</v>
      </c>
    </row>
    <row r="936" spans="1:16">
      <c r="A936" s="1">
        <v>2024</v>
      </c>
      <c r="B936" s="1" t="s">
        <v>17</v>
      </c>
      <c r="C936" s="1" t="s">
        <v>1269</v>
      </c>
      <c r="D936" s="1" t="s">
        <v>1280</v>
      </c>
      <c r="E936" s="6">
        <v>45370</v>
      </c>
      <c r="F936" s="1" t="s">
        <v>64</v>
      </c>
      <c r="G936" s="1" t="s">
        <v>55</v>
      </c>
      <c r="H936" s="1">
        <v>3</v>
      </c>
      <c r="I936" s="1">
        <v>3</v>
      </c>
      <c r="J936" s="1">
        <v>0</v>
      </c>
      <c r="K936" s="1">
        <v>0</v>
      </c>
      <c r="L936" s="1">
        <v>222</v>
      </c>
      <c r="M936" s="1">
        <v>60</v>
      </c>
      <c r="N936" s="1">
        <v>0</v>
      </c>
      <c r="P936" s="1" t="s">
        <v>633</v>
      </c>
    </row>
    <row r="937" spans="1:16">
      <c r="A937" s="1">
        <v>2024</v>
      </c>
      <c r="B937" s="1" t="s">
        <v>17</v>
      </c>
      <c r="C937" s="1" t="s">
        <v>1269</v>
      </c>
      <c r="D937" s="1" t="s">
        <v>1280</v>
      </c>
      <c r="E937" s="6">
        <v>45370</v>
      </c>
      <c r="F937" s="1" t="s">
        <v>64</v>
      </c>
      <c r="G937" s="1" t="s">
        <v>1279</v>
      </c>
      <c r="H937" s="1">
        <v>1</v>
      </c>
      <c r="I937" s="1">
        <v>1</v>
      </c>
      <c r="J937" s="1">
        <v>0</v>
      </c>
      <c r="K937" s="1">
        <v>0</v>
      </c>
      <c r="L937" s="1">
        <v>41</v>
      </c>
      <c r="M937" s="1">
        <v>20</v>
      </c>
      <c r="N937" s="1">
        <v>0</v>
      </c>
      <c r="P937" s="1" t="s">
        <v>632</v>
      </c>
    </row>
    <row r="938" spans="1:16">
      <c r="A938" s="1">
        <v>2024</v>
      </c>
      <c r="B938" s="1" t="s">
        <v>17</v>
      </c>
      <c r="C938" s="1" t="s">
        <v>1269</v>
      </c>
      <c r="D938" s="1" t="s">
        <v>1280</v>
      </c>
      <c r="E938" s="6">
        <v>45370</v>
      </c>
      <c r="F938" s="1" t="s">
        <v>64</v>
      </c>
      <c r="G938" s="1" t="s">
        <v>56</v>
      </c>
      <c r="H938" s="1">
        <v>3</v>
      </c>
      <c r="I938" s="1">
        <v>3</v>
      </c>
      <c r="J938" s="1">
        <v>0</v>
      </c>
      <c r="K938" s="1">
        <v>0</v>
      </c>
      <c r="L938" s="1">
        <v>18761</v>
      </c>
      <c r="M938" s="1">
        <v>239</v>
      </c>
      <c r="N938" s="1">
        <v>0</v>
      </c>
      <c r="P938" s="1" t="s">
        <v>628</v>
      </c>
    </row>
    <row r="939" spans="1:16">
      <c r="A939" s="1">
        <v>2024</v>
      </c>
      <c r="B939" s="1" t="s">
        <v>17</v>
      </c>
      <c r="C939" s="1" t="s">
        <v>1269</v>
      </c>
      <c r="D939" s="1" t="s">
        <v>1280</v>
      </c>
      <c r="E939" s="6">
        <v>45370</v>
      </c>
      <c r="F939" s="1" t="s">
        <v>64</v>
      </c>
      <c r="G939" s="1" t="s">
        <v>58</v>
      </c>
      <c r="H939" s="1">
        <v>4</v>
      </c>
      <c r="I939" s="1">
        <v>4</v>
      </c>
      <c r="J939" s="1">
        <v>0</v>
      </c>
      <c r="K939" s="1">
        <v>0</v>
      </c>
      <c r="L939" s="1">
        <v>112</v>
      </c>
      <c r="M939" s="1">
        <v>56</v>
      </c>
      <c r="N939" s="1">
        <v>0</v>
      </c>
      <c r="P939" s="1" t="s">
        <v>629</v>
      </c>
    </row>
    <row r="940" spans="1:16">
      <c r="A940" s="1">
        <v>2024</v>
      </c>
      <c r="B940" s="1" t="s">
        <v>17</v>
      </c>
      <c r="C940" s="1" t="s">
        <v>1269</v>
      </c>
      <c r="D940" s="1" t="s">
        <v>1280</v>
      </c>
      <c r="E940" s="6">
        <v>45370</v>
      </c>
      <c r="F940" s="1" t="s">
        <v>64</v>
      </c>
      <c r="G940" s="1" t="s">
        <v>515</v>
      </c>
      <c r="H940" s="1">
        <v>1</v>
      </c>
      <c r="I940" s="1">
        <v>1</v>
      </c>
      <c r="J940" s="1">
        <v>0</v>
      </c>
      <c r="K940" s="1">
        <v>0</v>
      </c>
      <c r="L940" s="1">
        <v>488</v>
      </c>
      <c r="M940" s="1">
        <v>47</v>
      </c>
      <c r="N940" s="1">
        <v>0</v>
      </c>
      <c r="P940" s="1" t="s">
        <v>629</v>
      </c>
    </row>
    <row r="941" spans="1:16">
      <c r="A941" s="1">
        <v>2024</v>
      </c>
      <c r="B941" s="1" t="s">
        <v>17</v>
      </c>
      <c r="C941" s="1" t="s">
        <v>1269</v>
      </c>
      <c r="D941" s="1" t="s">
        <v>1280</v>
      </c>
      <c r="E941" s="6">
        <v>45370</v>
      </c>
      <c r="F941" s="1" t="s">
        <v>64</v>
      </c>
      <c r="G941" s="1" t="s">
        <v>625</v>
      </c>
      <c r="H941" s="1">
        <v>3</v>
      </c>
      <c r="I941" s="1">
        <v>3</v>
      </c>
      <c r="J941" s="1">
        <v>0</v>
      </c>
      <c r="K941" s="1">
        <v>0</v>
      </c>
      <c r="L941" s="1">
        <v>306</v>
      </c>
      <c r="M941" s="1">
        <v>67</v>
      </c>
      <c r="N941" s="1">
        <v>0</v>
      </c>
      <c r="P941" s="1" t="s">
        <v>627</v>
      </c>
    </row>
    <row r="942" spans="1:16">
      <c r="A942" s="1">
        <v>2024</v>
      </c>
      <c r="B942" s="1" t="s">
        <v>17</v>
      </c>
      <c r="C942" s="1" t="s">
        <v>1269</v>
      </c>
      <c r="D942" s="1" t="s">
        <v>1280</v>
      </c>
      <c r="E942" s="6">
        <v>45370</v>
      </c>
      <c r="F942" s="1" t="s">
        <v>64</v>
      </c>
      <c r="G942" s="1" t="s">
        <v>505</v>
      </c>
      <c r="H942" s="1">
        <v>3</v>
      </c>
      <c r="I942" s="1">
        <v>3</v>
      </c>
      <c r="J942" s="1">
        <v>0</v>
      </c>
      <c r="K942" s="1">
        <v>0</v>
      </c>
      <c r="L942" s="1">
        <v>7595</v>
      </c>
      <c r="M942" s="1">
        <v>304</v>
      </c>
      <c r="N942" s="1">
        <v>0</v>
      </c>
      <c r="P942" s="1" t="s">
        <v>628</v>
      </c>
    </row>
    <row r="943" spans="1:16">
      <c r="A943" s="1">
        <v>2024</v>
      </c>
      <c r="B943" s="1" t="s">
        <v>17</v>
      </c>
      <c r="C943" s="1" t="s">
        <v>1269</v>
      </c>
      <c r="D943" s="1" t="s">
        <v>1280</v>
      </c>
      <c r="E943" s="6">
        <v>45370</v>
      </c>
      <c r="F943" s="1" t="s">
        <v>64</v>
      </c>
      <c r="G943" s="1" t="s">
        <v>602</v>
      </c>
      <c r="H943" s="1">
        <v>2</v>
      </c>
      <c r="I943" s="1">
        <v>2</v>
      </c>
      <c r="J943" s="1">
        <v>0</v>
      </c>
      <c r="K943" s="1">
        <v>0</v>
      </c>
      <c r="L943" s="1">
        <v>55551</v>
      </c>
      <c r="M943" s="1">
        <v>517</v>
      </c>
      <c r="N943" s="1">
        <v>0</v>
      </c>
      <c r="P943" s="1" t="s">
        <v>628</v>
      </c>
    </row>
    <row r="944" spans="1:16">
      <c r="A944" s="1">
        <v>2024</v>
      </c>
      <c r="B944" s="1" t="s">
        <v>17</v>
      </c>
      <c r="C944" s="1" t="s">
        <v>1269</v>
      </c>
      <c r="D944" s="1" t="s">
        <v>1280</v>
      </c>
      <c r="E944" s="6">
        <v>45370</v>
      </c>
      <c r="F944" s="1" t="s">
        <v>64</v>
      </c>
      <c r="G944" s="1" t="s">
        <v>502</v>
      </c>
      <c r="H944" s="1">
        <v>2</v>
      </c>
      <c r="I944" s="1">
        <v>2</v>
      </c>
      <c r="J944" s="1">
        <v>0</v>
      </c>
      <c r="K944" s="1">
        <v>0</v>
      </c>
      <c r="L944" s="1">
        <v>1660</v>
      </c>
      <c r="M944" s="1">
        <v>100</v>
      </c>
      <c r="N944" s="1">
        <v>0</v>
      </c>
      <c r="P944" s="1" t="s">
        <v>633</v>
      </c>
    </row>
    <row r="945" spans="1:16">
      <c r="A945" s="1">
        <v>2024</v>
      </c>
      <c r="B945" s="1" t="s">
        <v>17</v>
      </c>
      <c r="C945" s="1" t="s">
        <v>1269</v>
      </c>
      <c r="D945" s="1" t="s">
        <v>1280</v>
      </c>
      <c r="E945" s="6">
        <v>45370</v>
      </c>
      <c r="F945" s="1" t="s">
        <v>64</v>
      </c>
      <c r="G945" s="1" t="s">
        <v>599</v>
      </c>
      <c r="H945" s="1">
        <v>1</v>
      </c>
      <c r="I945" s="1">
        <v>1</v>
      </c>
      <c r="J945" s="1">
        <v>0</v>
      </c>
      <c r="K945" s="1">
        <v>0</v>
      </c>
      <c r="L945" s="1">
        <v>12000</v>
      </c>
      <c r="M945" s="1">
        <v>241</v>
      </c>
      <c r="N945" s="1">
        <v>0</v>
      </c>
      <c r="P945" s="1" t="s">
        <v>629</v>
      </c>
    </row>
    <row r="946" spans="1:16">
      <c r="A946" s="1">
        <v>2024</v>
      </c>
      <c r="B946" s="1" t="s">
        <v>17</v>
      </c>
      <c r="C946" s="1" t="s">
        <v>1269</v>
      </c>
      <c r="D946" s="1" t="s">
        <v>1280</v>
      </c>
      <c r="E946" s="6">
        <v>45370</v>
      </c>
      <c r="F946" s="1" t="s">
        <v>64</v>
      </c>
      <c r="G946" s="1" t="s">
        <v>484</v>
      </c>
      <c r="H946" s="1">
        <v>10</v>
      </c>
      <c r="I946" s="1">
        <v>10</v>
      </c>
      <c r="J946" s="1">
        <v>0</v>
      </c>
      <c r="K946" s="1">
        <v>0</v>
      </c>
      <c r="L946" s="1">
        <v>38380</v>
      </c>
      <c r="M946" s="1">
        <v>554</v>
      </c>
      <c r="N946" s="1">
        <v>0</v>
      </c>
      <c r="P946" s="1" t="s">
        <v>629</v>
      </c>
    </row>
    <row r="947" spans="1:16">
      <c r="A947" s="1">
        <v>2024</v>
      </c>
      <c r="B947" s="1" t="s">
        <v>17</v>
      </c>
      <c r="C947" s="1" t="s">
        <v>1269</v>
      </c>
      <c r="D947" s="1" t="s">
        <v>1280</v>
      </c>
      <c r="E947" s="6">
        <v>45370</v>
      </c>
      <c r="F947" s="1" t="s">
        <v>64</v>
      </c>
      <c r="G947" s="1" t="s">
        <v>619</v>
      </c>
      <c r="H947" s="1">
        <v>9</v>
      </c>
      <c r="I947" s="1">
        <v>9</v>
      </c>
      <c r="J947" s="1">
        <v>0</v>
      </c>
      <c r="K947" s="1">
        <v>0</v>
      </c>
      <c r="L947" s="1">
        <v>17227</v>
      </c>
      <c r="M947" s="1">
        <v>489</v>
      </c>
      <c r="N947" s="1">
        <v>0</v>
      </c>
      <c r="P947" s="1" t="s">
        <v>629</v>
      </c>
    </row>
    <row r="948" spans="1:16">
      <c r="A948" s="1">
        <v>2024</v>
      </c>
      <c r="B948" s="1" t="s">
        <v>17</v>
      </c>
      <c r="C948" s="1" t="s">
        <v>1269</v>
      </c>
      <c r="D948" s="1" t="s">
        <v>1280</v>
      </c>
      <c r="E948" s="6">
        <v>45370</v>
      </c>
      <c r="F948" s="1" t="s">
        <v>64</v>
      </c>
      <c r="G948" s="1" t="s">
        <v>1282</v>
      </c>
      <c r="H948" s="1">
        <v>1</v>
      </c>
      <c r="I948" s="1">
        <v>1</v>
      </c>
      <c r="J948" s="1">
        <v>0</v>
      </c>
      <c r="K948" s="1">
        <v>0</v>
      </c>
      <c r="L948" s="1">
        <v>2011</v>
      </c>
      <c r="M948" s="1">
        <v>94</v>
      </c>
      <c r="N948" s="1">
        <v>0</v>
      </c>
      <c r="P948" s="1" t="s">
        <v>629</v>
      </c>
    </row>
    <row r="949" spans="1:16">
      <c r="A949" s="1">
        <v>2024</v>
      </c>
      <c r="B949" s="1" t="s">
        <v>17</v>
      </c>
      <c r="C949" s="1" t="s">
        <v>1269</v>
      </c>
      <c r="D949" s="1" t="s">
        <v>1280</v>
      </c>
      <c r="E949" s="6">
        <v>45370</v>
      </c>
      <c r="F949" s="1" t="s">
        <v>64</v>
      </c>
      <c r="G949" s="1" t="s">
        <v>57</v>
      </c>
      <c r="H949" s="1">
        <v>2</v>
      </c>
      <c r="I949" s="1">
        <v>2</v>
      </c>
      <c r="J949" s="1">
        <v>0</v>
      </c>
      <c r="K949" s="1">
        <v>0</v>
      </c>
      <c r="L949" s="1">
        <v>460</v>
      </c>
      <c r="M949" s="1">
        <v>40</v>
      </c>
      <c r="N949" s="1">
        <v>0</v>
      </c>
      <c r="P949" s="1" t="s">
        <v>628</v>
      </c>
    </row>
    <row r="950" spans="1:16">
      <c r="A950" s="1">
        <v>2024</v>
      </c>
      <c r="B950" s="1" t="s">
        <v>17</v>
      </c>
      <c r="C950" s="1" t="s">
        <v>1269</v>
      </c>
      <c r="D950" s="1" t="s">
        <v>1280</v>
      </c>
      <c r="E950" s="6">
        <v>45370</v>
      </c>
      <c r="F950" s="1" t="s">
        <v>64</v>
      </c>
      <c r="G950" s="1" t="s">
        <v>551</v>
      </c>
      <c r="H950" s="1">
        <v>7</v>
      </c>
      <c r="I950" s="1">
        <v>7</v>
      </c>
      <c r="J950" s="1">
        <v>0</v>
      </c>
      <c r="K950" s="1">
        <v>0</v>
      </c>
      <c r="L950" s="1">
        <v>10146</v>
      </c>
      <c r="M950" s="1">
        <v>437</v>
      </c>
      <c r="N950" s="1">
        <v>0</v>
      </c>
      <c r="P950" s="1" t="s">
        <v>633</v>
      </c>
    </row>
    <row r="951" spans="1:16">
      <c r="A951" s="1">
        <v>2024</v>
      </c>
      <c r="B951" s="1" t="s">
        <v>17</v>
      </c>
      <c r="C951" s="1" t="s">
        <v>1269</v>
      </c>
      <c r="D951" s="1" t="s">
        <v>1280</v>
      </c>
      <c r="E951" s="6">
        <v>45370</v>
      </c>
      <c r="F951" s="1" t="s">
        <v>64</v>
      </c>
      <c r="G951" s="1" t="s">
        <v>600</v>
      </c>
      <c r="H951" s="1">
        <v>1</v>
      </c>
      <c r="I951" s="1">
        <v>1</v>
      </c>
      <c r="J951" s="1">
        <v>0</v>
      </c>
      <c r="K951" s="1">
        <v>0</v>
      </c>
      <c r="L951" s="1">
        <v>3750</v>
      </c>
      <c r="M951" s="1">
        <v>68</v>
      </c>
      <c r="N951" s="1">
        <v>0</v>
      </c>
      <c r="P951" s="1" t="s">
        <v>630</v>
      </c>
    </row>
    <row r="952" spans="1:16">
      <c r="A952" s="1">
        <v>2024</v>
      </c>
      <c r="B952" s="1" t="s">
        <v>17</v>
      </c>
      <c r="C952" s="1" t="s">
        <v>1269</v>
      </c>
      <c r="D952" s="1" t="s">
        <v>1280</v>
      </c>
      <c r="E952" s="6">
        <v>45370</v>
      </c>
      <c r="F952" s="1" t="s">
        <v>64</v>
      </c>
      <c r="G952" s="1" t="s">
        <v>1272</v>
      </c>
      <c r="H952" s="1">
        <v>1</v>
      </c>
      <c r="I952" s="1">
        <v>1</v>
      </c>
      <c r="J952" s="1">
        <v>0</v>
      </c>
      <c r="K952" s="1">
        <v>0</v>
      </c>
      <c r="L952" s="1">
        <v>1229</v>
      </c>
      <c r="M952" s="1">
        <v>114</v>
      </c>
      <c r="N952" s="1">
        <v>0</v>
      </c>
      <c r="P952" s="1" t="s">
        <v>630</v>
      </c>
    </row>
    <row r="953" spans="1:16">
      <c r="A953" s="1">
        <v>2024</v>
      </c>
      <c r="B953" s="1" t="s">
        <v>17</v>
      </c>
      <c r="C953" s="1" t="s">
        <v>1269</v>
      </c>
      <c r="D953" s="1" t="s">
        <v>1280</v>
      </c>
      <c r="E953" s="6">
        <v>45370</v>
      </c>
      <c r="F953" s="1" t="s">
        <v>8</v>
      </c>
      <c r="G953" s="1" t="s">
        <v>375</v>
      </c>
      <c r="H953" s="1">
        <v>3</v>
      </c>
      <c r="I953" s="1">
        <v>3</v>
      </c>
      <c r="J953" s="1">
        <v>0</v>
      </c>
      <c r="K953" s="1">
        <v>0</v>
      </c>
      <c r="L953" s="1">
        <v>20160</v>
      </c>
      <c r="M953" s="1">
        <v>500</v>
      </c>
      <c r="N953" s="1">
        <v>0</v>
      </c>
      <c r="P953" s="1" t="s">
        <v>627</v>
      </c>
    </row>
    <row r="954" spans="1:16">
      <c r="A954" s="1">
        <v>2024</v>
      </c>
      <c r="B954" s="1" t="s">
        <v>17</v>
      </c>
      <c r="C954" s="1" t="s">
        <v>1269</v>
      </c>
      <c r="D954" s="1" t="s">
        <v>1280</v>
      </c>
      <c r="E954" s="6">
        <v>45370</v>
      </c>
      <c r="F954" s="1" t="s">
        <v>8</v>
      </c>
      <c r="G954" s="1" t="s">
        <v>601</v>
      </c>
      <c r="H954" s="1">
        <v>9</v>
      </c>
      <c r="I954" s="1">
        <v>9</v>
      </c>
      <c r="J954" s="1">
        <v>0</v>
      </c>
      <c r="K954" s="1">
        <v>0</v>
      </c>
      <c r="L954" s="1">
        <v>17611</v>
      </c>
      <c r="M954" s="1">
        <v>512</v>
      </c>
      <c r="N954" s="1">
        <v>0</v>
      </c>
      <c r="P954" s="1" t="s">
        <v>627</v>
      </c>
    </row>
    <row r="955" spans="1:16">
      <c r="A955" s="1">
        <v>2024</v>
      </c>
      <c r="B955" s="1" t="s">
        <v>17</v>
      </c>
      <c r="C955" s="1" t="s">
        <v>1269</v>
      </c>
      <c r="D955" s="1" t="s">
        <v>1280</v>
      </c>
      <c r="E955" s="6">
        <v>45370</v>
      </c>
      <c r="F955" s="1" t="s">
        <v>38</v>
      </c>
      <c r="G955" s="1" t="s">
        <v>54</v>
      </c>
      <c r="H955" s="1">
        <v>27</v>
      </c>
      <c r="I955" s="1">
        <v>27</v>
      </c>
      <c r="J955" s="1">
        <v>0</v>
      </c>
      <c r="K955" s="1">
        <v>0</v>
      </c>
      <c r="L955" s="1">
        <v>31257</v>
      </c>
      <c r="M955" s="1">
        <v>724</v>
      </c>
      <c r="N955" s="1">
        <v>0</v>
      </c>
      <c r="P955" s="1" t="s">
        <v>45</v>
      </c>
    </row>
    <row r="956" spans="1:16">
      <c r="A956" s="1">
        <v>2024</v>
      </c>
      <c r="B956" s="1" t="s">
        <v>17</v>
      </c>
      <c r="C956" s="1" t="s">
        <v>1269</v>
      </c>
      <c r="D956" s="1" t="s">
        <v>1280</v>
      </c>
      <c r="E956" s="6">
        <v>45370</v>
      </c>
      <c r="F956" s="1" t="s">
        <v>38</v>
      </c>
      <c r="G956" s="1" t="s">
        <v>1194</v>
      </c>
      <c r="H956" s="1">
        <v>12</v>
      </c>
      <c r="I956" s="1">
        <v>12</v>
      </c>
      <c r="J956" s="1">
        <v>0</v>
      </c>
      <c r="K956" s="1">
        <v>0</v>
      </c>
      <c r="L956" s="1">
        <v>1810</v>
      </c>
      <c r="M956" s="1">
        <v>324</v>
      </c>
      <c r="N956" s="1">
        <v>0</v>
      </c>
      <c r="P956" s="1" t="s">
        <v>45</v>
      </c>
    </row>
    <row r="957" spans="1:16">
      <c r="A957" s="1">
        <v>2024</v>
      </c>
      <c r="B957" s="1" t="s">
        <v>17</v>
      </c>
      <c r="C957" s="1" t="s">
        <v>1269</v>
      </c>
      <c r="D957" s="1" t="s">
        <v>1280</v>
      </c>
      <c r="E957" s="6">
        <v>45371</v>
      </c>
      <c r="F957" s="1" t="s">
        <v>64</v>
      </c>
      <c r="G957" s="1" t="s">
        <v>1173</v>
      </c>
      <c r="H957" s="1">
        <v>5</v>
      </c>
      <c r="I957" s="1">
        <v>5</v>
      </c>
      <c r="J957" s="1">
        <v>0</v>
      </c>
      <c r="K957" s="1">
        <v>0</v>
      </c>
      <c r="L957" s="1">
        <v>427</v>
      </c>
      <c r="M957" s="1">
        <v>86</v>
      </c>
      <c r="N957" s="1">
        <v>0</v>
      </c>
      <c r="P957" s="1" t="s">
        <v>632</v>
      </c>
    </row>
    <row r="958" spans="1:16">
      <c r="A958" s="1">
        <v>2024</v>
      </c>
      <c r="B958" s="1" t="s">
        <v>17</v>
      </c>
      <c r="C958" s="1" t="s">
        <v>1269</v>
      </c>
      <c r="D958" s="1" t="s">
        <v>1280</v>
      </c>
      <c r="E958" s="6">
        <v>45371</v>
      </c>
      <c r="F958" s="1" t="s">
        <v>64</v>
      </c>
      <c r="G958" s="1" t="s">
        <v>613</v>
      </c>
      <c r="H958" s="1">
        <v>3</v>
      </c>
      <c r="I958" s="1">
        <v>3</v>
      </c>
      <c r="J958" s="1">
        <v>0</v>
      </c>
      <c r="K958" s="1">
        <v>0</v>
      </c>
      <c r="L958" s="1">
        <v>844</v>
      </c>
      <c r="M958" s="1">
        <v>114</v>
      </c>
      <c r="N958" s="1">
        <v>0</v>
      </c>
      <c r="P958" s="1" t="s">
        <v>632</v>
      </c>
    </row>
    <row r="959" spans="1:16">
      <c r="A959" s="1">
        <v>2024</v>
      </c>
      <c r="B959" s="1" t="s">
        <v>17</v>
      </c>
      <c r="C959" s="1" t="s">
        <v>1269</v>
      </c>
      <c r="D959" s="1" t="s">
        <v>1280</v>
      </c>
      <c r="E959" s="6">
        <v>45371</v>
      </c>
      <c r="F959" s="1" t="s">
        <v>64</v>
      </c>
      <c r="G959" s="1" t="s">
        <v>58</v>
      </c>
      <c r="H959" s="1">
        <v>14</v>
      </c>
      <c r="I959" s="1">
        <v>14</v>
      </c>
      <c r="J959" s="1">
        <v>0</v>
      </c>
      <c r="K959" s="1">
        <v>0</v>
      </c>
      <c r="L959" s="1">
        <v>46017</v>
      </c>
      <c r="M959" s="1">
        <v>1036</v>
      </c>
      <c r="N959" s="1">
        <v>0</v>
      </c>
      <c r="P959" s="1" t="s">
        <v>629</v>
      </c>
    </row>
    <row r="960" spans="1:16">
      <c r="A960" s="1">
        <v>2024</v>
      </c>
      <c r="B960" s="1" t="s">
        <v>17</v>
      </c>
      <c r="C960" s="1" t="s">
        <v>1269</v>
      </c>
      <c r="D960" s="1" t="s">
        <v>1280</v>
      </c>
      <c r="E960" s="6">
        <v>45371</v>
      </c>
      <c r="F960" s="1" t="s">
        <v>64</v>
      </c>
      <c r="G960" s="1" t="s">
        <v>625</v>
      </c>
      <c r="H960" s="1">
        <v>3</v>
      </c>
      <c r="I960" s="1">
        <v>3</v>
      </c>
      <c r="J960" s="1">
        <v>0</v>
      </c>
      <c r="K960" s="1">
        <v>0</v>
      </c>
      <c r="L960" s="1">
        <v>120</v>
      </c>
      <c r="M960" s="1">
        <v>40</v>
      </c>
      <c r="N960" s="1">
        <v>0</v>
      </c>
      <c r="P960" s="1" t="s">
        <v>627</v>
      </c>
    </row>
    <row r="961" spans="1:16">
      <c r="A961" s="1">
        <v>2024</v>
      </c>
      <c r="B961" s="1" t="s">
        <v>17</v>
      </c>
      <c r="C961" s="1" t="s">
        <v>1269</v>
      </c>
      <c r="D961" s="1" t="s">
        <v>1280</v>
      </c>
      <c r="E961" s="6">
        <v>45371</v>
      </c>
      <c r="F961" s="1" t="s">
        <v>64</v>
      </c>
      <c r="G961" s="1" t="s">
        <v>484</v>
      </c>
      <c r="H961" s="1">
        <v>8</v>
      </c>
      <c r="I961" s="1">
        <v>8</v>
      </c>
      <c r="J961" s="1">
        <v>0</v>
      </c>
      <c r="K961" s="1">
        <v>0</v>
      </c>
      <c r="L961" s="1">
        <v>79286</v>
      </c>
      <c r="M961" s="1">
        <v>562</v>
      </c>
      <c r="N961" s="1">
        <v>0</v>
      </c>
      <c r="P961" s="1" t="s">
        <v>629</v>
      </c>
    </row>
    <row r="962" spans="1:16">
      <c r="A962" s="1">
        <v>2024</v>
      </c>
      <c r="B962" s="1" t="s">
        <v>17</v>
      </c>
      <c r="C962" s="1" t="s">
        <v>1269</v>
      </c>
      <c r="D962" s="1" t="s">
        <v>1280</v>
      </c>
      <c r="E962" s="6">
        <v>45371</v>
      </c>
      <c r="F962" s="1" t="s">
        <v>64</v>
      </c>
      <c r="G962" s="1" t="s">
        <v>600</v>
      </c>
      <c r="H962" s="1">
        <v>4</v>
      </c>
      <c r="I962" s="1">
        <v>4</v>
      </c>
      <c r="J962" s="1">
        <v>0</v>
      </c>
      <c r="K962" s="1">
        <v>0</v>
      </c>
      <c r="L962" s="1">
        <v>7026</v>
      </c>
      <c r="M962" s="1">
        <v>182</v>
      </c>
      <c r="N962" s="1">
        <v>0</v>
      </c>
      <c r="P962" s="1" t="s">
        <v>630</v>
      </c>
    </row>
    <row r="963" spans="1:16">
      <c r="A963" s="1">
        <v>2024</v>
      </c>
      <c r="B963" s="1" t="s">
        <v>17</v>
      </c>
      <c r="C963" s="1" t="s">
        <v>1269</v>
      </c>
      <c r="D963" s="1" t="s">
        <v>1280</v>
      </c>
      <c r="E963" s="6">
        <v>45371</v>
      </c>
      <c r="F963" s="1" t="s">
        <v>8</v>
      </c>
      <c r="G963" s="1" t="s">
        <v>375</v>
      </c>
      <c r="H963" s="1">
        <v>2</v>
      </c>
      <c r="I963" s="1">
        <v>2</v>
      </c>
      <c r="J963" s="1">
        <v>0</v>
      </c>
      <c r="K963" s="1">
        <v>0</v>
      </c>
      <c r="L963" s="1">
        <v>13680</v>
      </c>
      <c r="M963" s="1">
        <v>447</v>
      </c>
      <c r="N963" s="1">
        <v>0</v>
      </c>
      <c r="P963" s="1" t="s">
        <v>627</v>
      </c>
    </row>
    <row r="964" spans="1:16">
      <c r="A964" s="1">
        <v>2024</v>
      </c>
      <c r="B964" s="1" t="s">
        <v>17</v>
      </c>
      <c r="C964" s="1" t="s">
        <v>1269</v>
      </c>
      <c r="D964" s="1" t="s">
        <v>1280</v>
      </c>
      <c r="E964" s="6">
        <v>45371</v>
      </c>
      <c r="F964" s="1" t="s">
        <v>8</v>
      </c>
      <c r="G964" s="1" t="s">
        <v>601</v>
      </c>
      <c r="H964" s="1">
        <v>10</v>
      </c>
      <c r="I964" s="1">
        <v>10</v>
      </c>
      <c r="J964" s="1">
        <v>1</v>
      </c>
      <c r="K964" s="1">
        <v>0</v>
      </c>
      <c r="L964" s="1">
        <v>7371</v>
      </c>
      <c r="M964" s="1">
        <v>494</v>
      </c>
      <c r="N964" s="1">
        <v>11</v>
      </c>
      <c r="P964" s="1" t="s">
        <v>627</v>
      </c>
    </row>
    <row r="965" spans="1:16">
      <c r="A965" s="1">
        <v>2024</v>
      </c>
      <c r="B965" s="1" t="s">
        <v>17</v>
      </c>
      <c r="C965" s="1" t="s">
        <v>1269</v>
      </c>
      <c r="D965" s="1" t="s">
        <v>1280</v>
      </c>
      <c r="E965" s="6">
        <v>45371</v>
      </c>
      <c r="F965" s="1" t="s">
        <v>38</v>
      </c>
      <c r="G965" s="1" t="s">
        <v>54</v>
      </c>
      <c r="H965" s="1">
        <v>31</v>
      </c>
      <c r="I965" s="1">
        <v>31</v>
      </c>
      <c r="J965" s="1">
        <v>2</v>
      </c>
      <c r="K965" s="1">
        <v>0</v>
      </c>
      <c r="L965" s="1">
        <v>25205</v>
      </c>
      <c r="M965" s="1">
        <v>793</v>
      </c>
      <c r="N965" s="1">
        <v>11</v>
      </c>
      <c r="P965" s="1" t="s">
        <v>45</v>
      </c>
    </row>
    <row r="966" spans="1:16">
      <c r="A966" s="1">
        <v>2024</v>
      </c>
      <c r="B966" s="1" t="s">
        <v>17</v>
      </c>
      <c r="C966" s="1" t="s">
        <v>1269</v>
      </c>
      <c r="D966" s="1" t="s">
        <v>1280</v>
      </c>
      <c r="E966" s="6">
        <v>45371</v>
      </c>
      <c r="F966" s="1" t="s">
        <v>38</v>
      </c>
      <c r="G966" s="1" t="s">
        <v>1194</v>
      </c>
      <c r="H966" s="1">
        <v>12</v>
      </c>
      <c r="I966" s="1">
        <v>12</v>
      </c>
      <c r="J966" s="1">
        <v>0</v>
      </c>
      <c r="K966" s="1">
        <v>0</v>
      </c>
      <c r="L966" s="1">
        <v>1243</v>
      </c>
      <c r="M966" s="1">
        <v>309</v>
      </c>
      <c r="N966" s="1">
        <v>0</v>
      </c>
      <c r="P966" s="1" t="s">
        <v>45</v>
      </c>
    </row>
    <row r="967" spans="1:16">
      <c r="A967" s="1">
        <v>2024</v>
      </c>
      <c r="B967" s="1" t="s">
        <v>17</v>
      </c>
      <c r="C967" s="1" t="s">
        <v>1269</v>
      </c>
      <c r="D967" s="1" t="s">
        <v>1280</v>
      </c>
      <c r="E967" s="6">
        <v>45372</v>
      </c>
      <c r="F967" s="1" t="s">
        <v>64</v>
      </c>
      <c r="G967" s="1" t="s">
        <v>1173</v>
      </c>
      <c r="H967" s="1">
        <v>2</v>
      </c>
      <c r="I967" s="1">
        <v>2</v>
      </c>
      <c r="J967" s="1">
        <v>0</v>
      </c>
      <c r="K967" s="1">
        <v>0</v>
      </c>
      <c r="L967" s="1">
        <v>22</v>
      </c>
      <c r="M967" s="1">
        <v>22</v>
      </c>
      <c r="N967" s="1">
        <v>0</v>
      </c>
      <c r="P967" s="1" t="s">
        <v>632</v>
      </c>
    </row>
    <row r="968" spans="1:16">
      <c r="A968" s="1">
        <v>2024</v>
      </c>
      <c r="B968" s="1" t="s">
        <v>17</v>
      </c>
      <c r="C968" s="1" t="s">
        <v>1269</v>
      </c>
      <c r="D968" s="1" t="s">
        <v>1280</v>
      </c>
      <c r="E968" s="6">
        <v>45372</v>
      </c>
      <c r="F968" s="1" t="s">
        <v>64</v>
      </c>
      <c r="G968" s="1" t="s">
        <v>708</v>
      </c>
      <c r="H968" s="1">
        <v>5</v>
      </c>
      <c r="I968" s="1">
        <v>5</v>
      </c>
      <c r="J968" s="1">
        <v>0</v>
      </c>
      <c r="K968" s="1">
        <v>0</v>
      </c>
      <c r="L968" s="1">
        <v>9256</v>
      </c>
      <c r="M968" s="1">
        <v>373</v>
      </c>
      <c r="N968" s="1">
        <v>0</v>
      </c>
      <c r="P968" s="1" t="s">
        <v>633</v>
      </c>
    </row>
    <row r="969" spans="1:16">
      <c r="A969" s="1">
        <v>2024</v>
      </c>
      <c r="B969" s="1" t="s">
        <v>17</v>
      </c>
      <c r="C969" s="1" t="s">
        <v>1269</v>
      </c>
      <c r="D969" s="1" t="s">
        <v>1280</v>
      </c>
      <c r="E969" s="6">
        <v>45372</v>
      </c>
      <c r="F969" s="1" t="s">
        <v>64</v>
      </c>
      <c r="G969" s="1" t="s">
        <v>613</v>
      </c>
      <c r="H969" s="1">
        <v>5</v>
      </c>
      <c r="I969" s="1">
        <v>5</v>
      </c>
      <c r="J969" s="1">
        <v>0</v>
      </c>
      <c r="K969" s="1">
        <v>0</v>
      </c>
      <c r="L969" s="1">
        <v>535</v>
      </c>
      <c r="M969" s="1">
        <v>127</v>
      </c>
      <c r="N969" s="1">
        <v>0</v>
      </c>
      <c r="P969" s="1" t="s">
        <v>632</v>
      </c>
    </row>
    <row r="970" spans="1:16">
      <c r="A970" s="1">
        <v>2024</v>
      </c>
      <c r="B970" s="1" t="s">
        <v>17</v>
      </c>
      <c r="C970" s="1" t="s">
        <v>1269</v>
      </c>
      <c r="D970" s="1" t="s">
        <v>1280</v>
      </c>
      <c r="E970" s="6">
        <v>45372</v>
      </c>
      <c r="F970" s="1" t="s">
        <v>64</v>
      </c>
      <c r="G970" s="1" t="s">
        <v>55</v>
      </c>
      <c r="H970" s="1">
        <v>6</v>
      </c>
      <c r="I970" s="1">
        <v>6</v>
      </c>
      <c r="J970" s="1">
        <v>0</v>
      </c>
      <c r="K970" s="1">
        <v>0</v>
      </c>
      <c r="L970" s="1">
        <v>2961</v>
      </c>
      <c r="M970" s="1">
        <v>268</v>
      </c>
      <c r="N970" s="1">
        <v>0</v>
      </c>
      <c r="P970" s="1" t="s">
        <v>633</v>
      </c>
    </row>
    <row r="971" spans="1:16">
      <c r="A971" s="1">
        <v>2024</v>
      </c>
      <c r="B971" s="1" t="s">
        <v>17</v>
      </c>
      <c r="C971" s="1" t="s">
        <v>1269</v>
      </c>
      <c r="D971" s="1" t="s">
        <v>1280</v>
      </c>
      <c r="E971" s="6">
        <v>45372</v>
      </c>
      <c r="F971" s="1" t="s">
        <v>64</v>
      </c>
      <c r="G971" s="1" t="s">
        <v>60</v>
      </c>
      <c r="H971" s="1">
        <v>6</v>
      </c>
      <c r="I971" s="1">
        <v>6</v>
      </c>
      <c r="J971" s="1">
        <v>0</v>
      </c>
      <c r="K971" s="1">
        <v>0</v>
      </c>
      <c r="L971" s="1">
        <v>2811</v>
      </c>
      <c r="M971" s="1">
        <v>234</v>
      </c>
      <c r="N971" s="1">
        <v>0</v>
      </c>
      <c r="P971" s="1" t="s">
        <v>629</v>
      </c>
    </row>
    <row r="972" spans="1:16">
      <c r="A972" s="1">
        <v>2024</v>
      </c>
      <c r="B972" s="1" t="s">
        <v>17</v>
      </c>
      <c r="C972" s="1" t="s">
        <v>1269</v>
      </c>
      <c r="D972" s="1" t="s">
        <v>1280</v>
      </c>
      <c r="E972" s="6">
        <v>45372</v>
      </c>
      <c r="F972" s="1" t="s">
        <v>64</v>
      </c>
      <c r="G972" s="1" t="s">
        <v>517</v>
      </c>
      <c r="H972" s="1">
        <v>2</v>
      </c>
      <c r="I972" s="1">
        <v>2</v>
      </c>
      <c r="J972" s="1">
        <v>0</v>
      </c>
      <c r="K972" s="1">
        <v>0</v>
      </c>
      <c r="L972" s="1">
        <v>6100</v>
      </c>
      <c r="M972" s="1">
        <v>141</v>
      </c>
      <c r="N972" s="1">
        <v>0</v>
      </c>
      <c r="P972" s="1" t="s">
        <v>629</v>
      </c>
    </row>
    <row r="973" spans="1:16">
      <c r="A973" s="1">
        <v>2024</v>
      </c>
      <c r="B973" s="1" t="s">
        <v>17</v>
      </c>
      <c r="C973" s="1" t="s">
        <v>1269</v>
      </c>
      <c r="D973" s="1" t="s">
        <v>1280</v>
      </c>
      <c r="E973" s="6">
        <v>45372</v>
      </c>
      <c r="F973" s="1" t="s">
        <v>64</v>
      </c>
      <c r="G973" s="1" t="s">
        <v>58</v>
      </c>
      <c r="H973" s="1">
        <v>5</v>
      </c>
      <c r="I973" s="1">
        <v>5</v>
      </c>
      <c r="J973" s="1">
        <v>0</v>
      </c>
      <c r="K973" s="1">
        <v>0</v>
      </c>
      <c r="L973" s="1">
        <v>7127</v>
      </c>
      <c r="M973" s="1">
        <v>198</v>
      </c>
      <c r="N973" s="1">
        <v>0</v>
      </c>
      <c r="P973" s="1" t="s">
        <v>629</v>
      </c>
    </row>
    <row r="974" spans="1:16">
      <c r="A974" s="1">
        <v>2024</v>
      </c>
      <c r="B974" s="1" t="s">
        <v>17</v>
      </c>
      <c r="C974" s="1" t="s">
        <v>1269</v>
      </c>
      <c r="D974" s="1" t="s">
        <v>1280</v>
      </c>
      <c r="E974" s="6">
        <v>45372</v>
      </c>
      <c r="F974" s="1" t="s">
        <v>64</v>
      </c>
      <c r="G974" s="1" t="s">
        <v>684</v>
      </c>
      <c r="H974" s="1">
        <v>6</v>
      </c>
      <c r="I974" s="1">
        <v>6</v>
      </c>
      <c r="J974" s="1">
        <v>0</v>
      </c>
      <c r="K974" s="1">
        <v>0</v>
      </c>
      <c r="L974" s="1">
        <v>21480</v>
      </c>
      <c r="M974" s="1">
        <v>455</v>
      </c>
      <c r="N974" s="1">
        <v>0</v>
      </c>
      <c r="P974" s="1" t="s">
        <v>628</v>
      </c>
    </row>
    <row r="975" spans="1:16">
      <c r="A975" s="1">
        <v>2024</v>
      </c>
      <c r="B975" s="1" t="s">
        <v>17</v>
      </c>
      <c r="C975" s="1" t="s">
        <v>1269</v>
      </c>
      <c r="D975" s="1" t="s">
        <v>1280</v>
      </c>
      <c r="E975" s="6">
        <v>45372</v>
      </c>
      <c r="F975" s="1" t="s">
        <v>64</v>
      </c>
      <c r="G975" s="1" t="s">
        <v>599</v>
      </c>
      <c r="H975" s="1">
        <v>3</v>
      </c>
      <c r="I975" s="1">
        <v>3</v>
      </c>
      <c r="J975" s="1">
        <v>0</v>
      </c>
      <c r="K975" s="1">
        <v>0</v>
      </c>
      <c r="L975" s="1">
        <v>543</v>
      </c>
      <c r="M975" s="1">
        <v>80</v>
      </c>
      <c r="N975" s="1">
        <v>0</v>
      </c>
      <c r="P975" s="1" t="s">
        <v>629</v>
      </c>
    </row>
    <row r="976" spans="1:16">
      <c r="A976" s="1">
        <v>2024</v>
      </c>
      <c r="B976" s="1" t="s">
        <v>17</v>
      </c>
      <c r="C976" s="1" t="s">
        <v>1269</v>
      </c>
      <c r="D976" s="1" t="s">
        <v>1280</v>
      </c>
      <c r="E976" s="6">
        <v>45372</v>
      </c>
      <c r="F976" s="1" t="s">
        <v>64</v>
      </c>
      <c r="G976" s="1" t="s">
        <v>484</v>
      </c>
      <c r="H976" s="1">
        <v>4</v>
      </c>
      <c r="I976" s="1">
        <v>4</v>
      </c>
      <c r="J976" s="1">
        <v>0</v>
      </c>
      <c r="K976" s="1">
        <v>0</v>
      </c>
      <c r="L976" s="1">
        <v>13163</v>
      </c>
      <c r="M976" s="1">
        <v>230</v>
      </c>
      <c r="N976" s="1">
        <v>0</v>
      </c>
      <c r="P976" s="1" t="s">
        <v>629</v>
      </c>
    </row>
    <row r="977" spans="1:16">
      <c r="A977" s="1">
        <v>2024</v>
      </c>
      <c r="B977" s="1" t="s">
        <v>17</v>
      </c>
      <c r="C977" s="1" t="s">
        <v>1269</v>
      </c>
      <c r="D977" s="1" t="s">
        <v>1280</v>
      </c>
      <c r="E977" s="6">
        <v>45372</v>
      </c>
      <c r="F977" s="1" t="s">
        <v>64</v>
      </c>
      <c r="G977" s="1" t="s">
        <v>619</v>
      </c>
      <c r="H977" s="1">
        <v>2</v>
      </c>
      <c r="I977" s="1">
        <v>2</v>
      </c>
      <c r="J977" s="1">
        <v>0</v>
      </c>
      <c r="K977" s="1">
        <v>0</v>
      </c>
      <c r="L977" s="1">
        <v>906</v>
      </c>
      <c r="M977" s="1">
        <v>53</v>
      </c>
      <c r="N977" s="1">
        <v>0</v>
      </c>
      <c r="P977" s="1" t="s">
        <v>629</v>
      </c>
    </row>
    <row r="978" spans="1:16">
      <c r="A978" s="1">
        <v>2024</v>
      </c>
      <c r="B978" s="1" t="s">
        <v>17</v>
      </c>
      <c r="C978" s="1" t="s">
        <v>1269</v>
      </c>
      <c r="D978" s="1" t="s">
        <v>1280</v>
      </c>
      <c r="E978" s="6">
        <v>45372</v>
      </c>
      <c r="F978" s="1" t="s">
        <v>64</v>
      </c>
      <c r="G978" s="1" t="s">
        <v>57</v>
      </c>
      <c r="H978" s="1">
        <v>1</v>
      </c>
      <c r="I978" s="1">
        <v>1</v>
      </c>
      <c r="J978" s="1">
        <v>0</v>
      </c>
      <c r="K978" s="1">
        <v>0</v>
      </c>
      <c r="L978" s="1">
        <v>1890</v>
      </c>
      <c r="M978" s="1">
        <v>100</v>
      </c>
      <c r="N978" s="1">
        <v>0</v>
      </c>
      <c r="P978" s="1" t="s">
        <v>628</v>
      </c>
    </row>
    <row r="979" spans="1:16">
      <c r="A979" s="1">
        <v>2024</v>
      </c>
      <c r="B979" s="1" t="s">
        <v>17</v>
      </c>
      <c r="C979" s="1" t="s">
        <v>1269</v>
      </c>
      <c r="D979" s="1" t="s">
        <v>1280</v>
      </c>
      <c r="E979" s="6">
        <v>45372</v>
      </c>
      <c r="F979" s="1" t="s">
        <v>64</v>
      </c>
      <c r="G979" s="1" t="s">
        <v>59</v>
      </c>
      <c r="H979" s="1">
        <v>3</v>
      </c>
      <c r="I979" s="1">
        <v>3</v>
      </c>
      <c r="J979" s="1">
        <v>0</v>
      </c>
      <c r="K979" s="1">
        <v>0</v>
      </c>
      <c r="L979" s="1">
        <v>858</v>
      </c>
      <c r="M979" s="1">
        <v>73</v>
      </c>
      <c r="N979" s="1">
        <v>0</v>
      </c>
      <c r="P979" s="1" t="s">
        <v>633</v>
      </c>
    </row>
    <row r="980" spans="1:16">
      <c r="A980" s="1">
        <v>2024</v>
      </c>
      <c r="B980" s="1" t="s">
        <v>17</v>
      </c>
      <c r="C980" s="1" t="s">
        <v>1269</v>
      </c>
      <c r="D980" s="1" t="s">
        <v>1280</v>
      </c>
      <c r="E980" s="6">
        <v>45372</v>
      </c>
      <c r="F980" s="1" t="s">
        <v>64</v>
      </c>
      <c r="G980" s="1" t="s">
        <v>537</v>
      </c>
      <c r="H980" s="1">
        <v>1</v>
      </c>
      <c r="I980" s="1">
        <v>1</v>
      </c>
      <c r="J980" s="1">
        <v>0</v>
      </c>
      <c r="K980" s="1">
        <v>0</v>
      </c>
      <c r="L980" s="1">
        <v>1000</v>
      </c>
      <c r="M980" s="1">
        <v>47</v>
      </c>
      <c r="N980" s="1">
        <v>0</v>
      </c>
      <c r="P980" s="1" t="s">
        <v>632</v>
      </c>
    </row>
    <row r="981" spans="1:16">
      <c r="A981" s="1">
        <v>2024</v>
      </c>
      <c r="B981" s="1" t="s">
        <v>17</v>
      </c>
      <c r="C981" s="1" t="s">
        <v>1269</v>
      </c>
      <c r="D981" s="1" t="s">
        <v>1280</v>
      </c>
      <c r="E981" s="6">
        <v>45372</v>
      </c>
      <c r="F981" s="1" t="s">
        <v>64</v>
      </c>
      <c r="G981" s="1" t="s">
        <v>516</v>
      </c>
      <c r="H981" s="1">
        <v>1</v>
      </c>
      <c r="I981" s="1">
        <v>1</v>
      </c>
      <c r="J981" s="1">
        <v>0</v>
      </c>
      <c r="K981" s="1">
        <v>0</v>
      </c>
      <c r="L981" s="1">
        <v>6924</v>
      </c>
      <c r="M981" s="1">
        <v>68</v>
      </c>
      <c r="N981" s="1">
        <v>0</v>
      </c>
      <c r="P981" s="1" t="s">
        <v>630</v>
      </c>
    </row>
    <row r="982" spans="1:16">
      <c r="A982" s="1">
        <v>2024</v>
      </c>
      <c r="B982" s="1" t="s">
        <v>17</v>
      </c>
      <c r="C982" s="1" t="s">
        <v>1269</v>
      </c>
      <c r="D982" s="1" t="s">
        <v>1280</v>
      </c>
      <c r="E982" s="6">
        <v>45372</v>
      </c>
      <c r="F982" s="1" t="s">
        <v>8</v>
      </c>
      <c r="G982" s="1" t="s">
        <v>375</v>
      </c>
      <c r="H982" s="1">
        <v>3</v>
      </c>
      <c r="I982" s="1">
        <v>3</v>
      </c>
      <c r="J982" s="1">
        <v>0</v>
      </c>
      <c r="K982" s="1">
        <v>0</v>
      </c>
      <c r="L982" s="1">
        <v>18960</v>
      </c>
      <c r="M982" s="1">
        <v>389</v>
      </c>
      <c r="N982" s="1">
        <v>0</v>
      </c>
      <c r="P982" s="1" t="s">
        <v>627</v>
      </c>
    </row>
    <row r="983" spans="1:16">
      <c r="A983" s="1">
        <v>2024</v>
      </c>
      <c r="B983" s="1" t="s">
        <v>17</v>
      </c>
      <c r="C983" s="1" t="s">
        <v>1269</v>
      </c>
      <c r="D983" s="1" t="s">
        <v>1280</v>
      </c>
      <c r="E983" s="6">
        <v>45372</v>
      </c>
      <c r="F983" s="1" t="s">
        <v>8</v>
      </c>
      <c r="G983" s="1" t="s">
        <v>601</v>
      </c>
      <c r="H983" s="1">
        <v>9</v>
      </c>
      <c r="I983" s="1">
        <v>9</v>
      </c>
      <c r="J983" s="1">
        <v>0</v>
      </c>
      <c r="K983" s="1">
        <v>0</v>
      </c>
      <c r="L983" s="1">
        <v>14535</v>
      </c>
      <c r="M983" s="1">
        <v>771</v>
      </c>
      <c r="N983" s="1">
        <v>0</v>
      </c>
      <c r="P983" s="1" t="s">
        <v>627</v>
      </c>
    </row>
    <row r="984" spans="1:16">
      <c r="A984" s="1">
        <v>2024</v>
      </c>
      <c r="B984" s="1" t="s">
        <v>17</v>
      </c>
      <c r="C984" s="1" t="s">
        <v>1269</v>
      </c>
      <c r="D984" s="1" t="s">
        <v>1280</v>
      </c>
      <c r="E984" s="6">
        <v>45372</v>
      </c>
      <c r="F984" s="1" t="s">
        <v>38</v>
      </c>
      <c r="G984" s="1" t="s">
        <v>54</v>
      </c>
      <c r="H984" s="1">
        <v>30</v>
      </c>
      <c r="I984" s="1">
        <v>30</v>
      </c>
      <c r="J984" s="1">
        <v>0</v>
      </c>
      <c r="K984" s="1">
        <v>0</v>
      </c>
      <c r="L984" s="1">
        <v>3929</v>
      </c>
      <c r="M984" s="1">
        <v>635</v>
      </c>
      <c r="N984" s="1">
        <v>0</v>
      </c>
      <c r="P984" s="1" t="s">
        <v>45</v>
      </c>
    </row>
    <row r="985" spans="1:16">
      <c r="A985" s="1">
        <v>2024</v>
      </c>
      <c r="B985" s="1" t="s">
        <v>17</v>
      </c>
      <c r="C985" s="1" t="s">
        <v>1269</v>
      </c>
      <c r="D985" s="1" t="s">
        <v>1280</v>
      </c>
      <c r="E985" s="6">
        <v>45372</v>
      </c>
      <c r="F985" s="1" t="s">
        <v>38</v>
      </c>
      <c r="G985" s="1" t="s">
        <v>1194</v>
      </c>
      <c r="H985" s="1">
        <v>13</v>
      </c>
      <c r="I985" s="1">
        <v>13</v>
      </c>
      <c r="J985" s="1">
        <v>1</v>
      </c>
      <c r="K985" s="1">
        <v>0</v>
      </c>
      <c r="L985" s="1">
        <v>5429</v>
      </c>
      <c r="M985" s="1">
        <v>413</v>
      </c>
      <c r="N985" s="1">
        <v>1</v>
      </c>
      <c r="P985" s="1" t="s">
        <v>45</v>
      </c>
    </row>
    <row r="986" spans="1:16">
      <c r="A986" s="1">
        <v>2024</v>
      </c>
      <c r="B986" s="1" t="s">
        <v>17</v>
      </c>
      <c r="C986" s="1" t="s">
        <v>1269</v>
      </c>
      <c r="D986" s="1" t="s">
        <v>1280</v>
      </c>
      <c r="E986" s="6">
        <v>45373</v>
      </c>
      <c r="F986" s="1" t="s">
        <v>64</v>
      </c>
      <c r="G986" s="1" t="s">
        <v>1173</v>
      </c>
      <c r="H986" s="1">
        <v>1</v>
      </c>
      <c r="I986" s="1">
        <v>1</v>
      </c>
      <c r="J986" s="1">
        <v>0</v>
      </c>
      <c r="K986" s="1">
        <v>0</v>
      </c>
      <c r="L986" s="1">
        <v>48</v>
      </c>
      <c r="M986" s="1">
        <v>20</v>
      </c>
      <c r="N986" s="1">
        <v>0</v>
      </c>
      <c r="P986" s="1" t="s">
        <v>632</v>
      </c>
    </row>
    <row r="987" spans="1:16">
      <c r="A987" s="1">
        <v>2024</v>
      </c>
      <c r="B987" s="1" t="s">
        <v>17</v>
      </c>
      <c r="C987" s="1" t="s">
        <v>1269</v>
      </c>
      <c r="D987" s="1" t="s">
        <v>1280</v>
      </c>
      <c r="E987" s="6">
        <v>45373</v>
      </c>
      <c r="F987" s="1" t="s">
        <v>64</v>
      </c>
      <c r="G987" s="1" t="s">
        <v>708</v>
      </c>
      <c r="H987" s="1">
        <v>5</v>
      </c>
      <c r="I987" s="1">
        <v>5</v>
      </c>
      <c r="J987" s="1">
        <v>0</v>
      </c>
      <c r="K987" s="1">
        <v>0</v>
      </c>
      <c r="L987" s="1">
        <v>3431</v>
      </c>
      <c r="M987" s="1">
        <v>194</v>
      </c>
      <c r="N987" s="1">
        <v>0</v>
      </c>
      <c r="P987" s="1" t="s">
        <v>633</v>
      </c>
    </row>
    <row r="988" spans="1:16">
      <c r="A988" s="1">
        <v>2024</v>
      </c>
      <c r="B988" s="1" t="s">
        <v>17</v>
      </c>
      <c r="C988" s="1" t="s">
        <v>1269</v>
      </c>
      <c r="D988" s="1" t="s">
        <v>1280</v>
      </c>
      <c r="E988" s="6">
        <v>45373</v>
      </c>
      <c r="F988" s="1" t="s">
        <v>64</v>
      </c>
      <c r="G988" s="1" t="s">
        <v>613</v>
      </c>
      <c r="H988" s="1">
        <v>5</v>
      </c>
      <c r="I988" s="1">
        <v>5</v>
      </c>
      <c r="J988" s="1">
        <v>0</v>
      </c>
      <c r="K988" s="1">
        <v>0</v>
      </c>
      <c r="L988" s="1">
        <v>713</v>
      </c>
      <c r="M988" s="1">
        <v>127</v>
      </c>
      <c r="N988" s="1">
        <v>0</v>
      </c>
      <c r="P988" s="1" t="s">
        <v>632</v>
      </c>
    </row>
    <row r="989" spans="1:16">
      <c r="A989" s="1">
        <v>2024</v>
      </c>
      <c r="B989" s="1" t="s">
        <v>17</v>
      </c>
      <c r="C989" s="1" t="s">
        <v>1269</v>
      </c>
      <c r="D989" s="1" t="s">
        <v>1280</v>
      </c>
      <c r="E989" s="6">
        <v>45373</v>
      </c>
      <c r="F989" s="1" t="s">
        <v>64</v>
      </c>
      <c r="G989" s="1" t="s">
        <v>603</v>
      </c>
      <c r="H989" s="1">
        <v>1</v>
      </c>
      <c r="I989" s="1">
        <v>1</v>
      </c>
      <c r="J989" s="1">
        <v>0</v>
      </c>
      <c r="K989" s="1">
        <v>0</v>
      </c>
      <c r="L989" s="1">
        <v>2000</v>
      </c>
      <c r="M989" s="1">
        <v>94</v>
      </c>
      <c r="N989" s="1">
        <v>0</v>
      </c>
      <c r="P989" s="1" t="s">
        <v>629</v>
      </c>
    </row>
    <row r="990" spans="1:16">
      <c r="A990" s="1">
        <v>2024</v>
      </c>
      <c r="B990" s="1" t="s">
        <v>17</v>
      </c>
      <c r="C990" s="1" t="s">
        <v>1269</v>
      </c>
      <c r="D990" s="1" t="s">
        <v>1280</v>
      </c>
      <c r="E990" s="6">
        <v>45373</v>
      </c>
      <c r="F990" s="1" t="s">
        <v>64</v>
      </c>
      <c r="G990" s="1" t="s">
        <v>55</v>
      </c>
      <c r="H990" s="1">
        <v>2</v>
      </c>
      <c r="I990" s="1">
        <v>2</v>
      </c>
      <c r="J990" s="1">
        <v>1</v>
      </c>
      <c r="K990" s="1">
        <v>0</v>
      </c>
      <c r="L990" s="1">
        <v>882</v>
      </c>
      <c r="M990" s="1">
        <v>67</v>
      </c>
      <c r="N990" s="1">
        <v>20</v>
      </c>
      <c r="P990" s="1" t="s">
        <v>633</v>
      </c>
    </row>
    <row r="991" spans="1:16">
      <c r="A991" s="1">
        <v>2024</v>
      </c>
      <c r="B991" s="1" t="s">
        <v>17</v>
      </c>
      <c r="C991" s="1" t="s">
        <v>1269</v>
      </c>
      <c r="D991" s="1" t="s">
        <v>1280</v>
      </c>
      <c r="E991" s="6">
        <v>45373</v>
      </c>
      <c r="F991" s="1" t="s">
        <v>64</v>
      </c>
      <c r="G991" s="1" t="s">
        <v>517</v>
      </c>
      <c r="H991" s="1">
        <v>1</v>
      </c>
      <c r="I991" s="1">
        <v>1</v>
      </c>
      <c r="J991" s="1">
        <v>0</v>
      </c>
      <c r="K991" s="1">
        <v>0</v>
      </c>
      <c r="L991" s="1">
        <v>2413</v>
      </c>
      <c r="M991" s="1">
        <v>53</v>
      </c>
      <c r="N991" s="1">
        <v>0</v>
      </c>
      <c r="P991" s="1" t="s">
        <v>629</v>
      </c>
    </row>
    <row r="992" spans="1:16">
      <c r="A992" s="1">
        <v>2024</v>
      </c>
      <c r="B992" s="1" t="s">
        <v>17</v>
      </c>
      <c r="C992" s="1" t="s">
        <v>1269</v>
      </c>
      <c r="D992" s="1" t="s">
        <v>1280</v>
      </c>
      <c r="E992" s="6">
        <v>45373</v>
      </c>
      <c r="F992" s="1" t="s">
        <v>64</v>
      </c>
      <c r="G992" s="1" t="s">
        <v>58</v>
      </c>
      <c r="H992" s="1">
        <v>1</v>
      </c>
      <c r="I992" s="1">
        <v>1</v>
      </c>
      <c r="J992" s="1">
        <v>0</v>
      </c>
      <c r="K992" s="1">
        <v>0</v>
      </c>
      <c r="L992" s="1">
        <v>3660</v>
      </c>
      <c r="M992" s="1">
        <v>68</v>
      </c>
      <c r="N992" s="1">
        <v>0</v>
      </c>
      <c r="P992" s="1" t="s">
        <v>629</v>
      </c>
    </row>
    <row r="993" spans="1:16">
      <c r="A993" s="1">
        <v>2024</v>
      </c>
      <c r="B993" s="1" t="s">
        <v>17</v>
      </c>
      <c r="C993" s="1" t="s">
        <v>1269</v>
      </c>
      <c r="D993" s="1" t="s">
        <v>1280</v>
      </c>
      <c r="E993" s="6">
        <v>45373</v>
      </c>
      <c r="F993" s="1" t="s">
        <v>64</v>
      </c>
      <c r="G993" s="1" t="s">
        <v>625</v>
      </c>
      <c r="H993" s="1">
        <v>5</v>
      </c>
      <c r="I993" s="1">
        <v>5</v>
      </c>
      <c r="J993" s="1">
        <v>0</v>
      </c>
      <c r="K993" s="1">
        <v>0</v>
      </c>
      <c r="L993" s="1">
        <v>444</v>
      </c>
      <c r="M993" s="1">
        <v>96</v>
      </c>
      <c r="N993" s="1">
        <v>0</v>
      </c>
      <c r="P993" s="1" t="s">
        <v>627</v>
      </c>
    </row>
    <row r="994" spans="1:16">
      <c r="A994" s="1">
        <v>2024</v>
      </c>
      <c r="B994" s="1" t="s">
        <v>17</v>
      </c>
      <c r="C994" s="1" t="s">
        <v>1269</v>
      </c>
      <c r="D994" s="1" t="s">
        <v>1280</v>
      </c>
      <c r="E994" s="6">
        <v>45373</v>
      </c>
      <c r="F994" s="1" t="s">
        <v>64</v>
      </c>
      <c r="G994" s="1" t="s">
        <v>1241</v>
      </c>
      <c r="H994" s="1">
        <v>2</v>
      </c>
      <c r="I994" s="1">
        <v>2</v>
      </c>
      <c r="J994" s="1">
        <v>2</v>
      </c>
      <c r="K994" s="1">
        <v>0</v>
      </c>
      <c r="L994" s="1">
        <v>32</v>
      </c>
      <c r="M994" s="1">
        <v>32</v>
      </c>
      <c r="N994" s="1">
        <v>9</v>
      </c>
      <c r="P994" s="1" t="s">
        <v>628</v>
      </c>
    </row>
    <row r="995" spans="1:16">
      <c r="A995" s="1">
        <v>2024</v>
      </c>
      <c r="B995" s="1" t="s">
        <v>17</v>
      </c>
      <c r="C995" s="1" t="s">
        <v>1269</v>
      </c>
      <c r="D995" s="1" t="s">
        <v>1280</v>
      </c>
      <c r="E995" s="6">
        <v>45373</v>
      </c>
      <c r="F995" s="1" t="s">
        <v>64</v>
      </c>
      <c r="G995" s="1" t="s">
        <v>505</v>
      </c>
      <c r="H995" s="1">
        <v>1</v>
      </c>
      <c r="I995" s="1">
        <v>1</v>
      </c>
      <c r="J995" s="1">
        <v>0</v>
      </c>
      <c r="K995" s="1">
        <v>0</v>
      </c>
      <c r="L995" s="1">
        <v>75</v>
      </c>
      <c r="M995" s="1">
        <v>20</v>
      </c>
      <c r="N995" s="1">
        <v>0</v>
      </c>
      <c r="P995" s="1" t="s">
        <v>628</v>
      </c>
    </row>
    <row r="996" spans="1:16">
      <c r="A996" s="1">
        <v>2024</v>
      </c>
      <c r="B996" s="1" t="s">
        <v>17</v>
      </c>
      <c r="C996" s="1" t="s">
        <v>1269</v>
      </c>
      <c r="D996" s="1" t="s">
        <v>1280</v>
      </c>
      <c r="E996" s="6">
        <v>45373</v>
      </c>
      <c r="F996" s="1" t="s">
        <v>64</v>
      </c>
      <c r="G996" s="1" t="s">
        <v>602</v>
      </c>
      <c r="H996" s="1">
        <v>1</v>
      </c>
      <c r="I996" s="1">
        <v>1</v>
      </c>
      <c r="J996" s="1">
        <v>0</v>
      </c>
      <c r="K996" s="1">
        <v>0</v>
      </c>
      <c r="L996" s="1">
        <v>345</v>
      </c>
      <c r="M996" s="1">
        <v>47</v>
      </c>
      <c r="N996" s="1">
        <v>0</v>
      </c>
      <c r="P996" s="1" t="s">
        <v>628</v>
      </c>
    </row>
    <row r="997" spans="1:16">
      <c r="A997" s="1">
        <v>2024</v>
      </c>
      <c r="B997" s="1" t="s">
        <v>17</v>
      </c>
      <c r="C997" s="1" t="s">
        <v>1269</v>
      </c>
      <c r="D997" s="1" t="s">
        <v>1280</v>
      </c>
      <c r="E997" s="6">
        <v>45373</v>
      </c>
      <c r="F997" s="1" t="s">
        <v>64</v>
      </c>
      <c r="G997" s="1" t="s">
        <v>502</v>
      </c>
      <c r="H997" s="1">
        <v>11</v>
      </c>
      <c r="I997" s="1">
        <v>11</v>
      </c>
      <c r="J997" s="1">
        <v>0</v>
      </c>
      <c r="K997" s="1">
        <v>0</v>
      </c>
      <c r="L997" s="1">
        <v>25168</v>
      </c>
      <c r="M997" s="1">
        <v>795</v>
      </c>
      <c r="N997" s="1">
        <v>0</v>
      </c>
      <c r="P997" s="1" t="s">
        <v>633</v>
      </c>
    </row>
    <row r="998" spans="1:16">
      <c r="A998" s="1">
        <v>2024</v>
      </c>
      <c r="B998" s="1" t="s">
        <v>17</v>
      </c>
      <c r="C998" s="1" t="s">
        <v>1269</v>
      </c>
      <c r="D998" s="1" t="s">
        <v>1280</v>
      </c>
      <c r="E998" s="6">
        <v>45373</v>
      </c>
      <c r="F998" s="1" t="s">
        <v>64</v>
      </c>
      <c r="G998" s="1" t="s">
        <v>599</v>
      </c>
      <c r="H998" s="1">
        <v>9</v>
      </c>
      <c r="I998" s="1">
        <v>9</v>
      </c>
      <c r="J998" s="1">
        <v>0</v>
      </c>
      <c r="K998" s="1">
        <v>0</v>
      </c>
      <c r="L998" s="1">
        <v>40671</v>
      </c>
      <c r="M998" s="1">
        <v>781</v>
      </c>
      <c r="N998" s="1">
        <v>0</v>
      </c>
      <c r="P998" s="1" t="s">
        <v>629</v>
      </c>
    </row>
    <row r="999" spans="1:16">
      <c r="A999" s="1">
        <v>2024</v>
      </c>
      <c r="B999" s="1" t="s">
        <v>17</v>
      </c>
      <c r="C999" s="1" t="s">
        <v>1269</v>
      </c>
      <c r="D999" s="1" t="s">
        <v>1280</v>
      </c>
      <c r="E999" s="6">
        <v>45373</v>
      </c>
      <c r="F999" s="1" t="s">
        <v>64</v>
      </c>
      <c r="G999" s="1" t="s">
        <v>484</v>
      </c>
      <c r="H999" s="1">
        <v>4</v>
      </c>
      <c r="I999" s="1">
        <v>4</v>
      </c>
      <c r="J999" s="1">
        <v>0</v>
      </c>
      <c r="K999" s="1">
        <v>0</v>
      </c>
      <c r="L999" s="1">
        <v>30675</v>
      </c>
      <c r="M999" s="1">
        <v>372</v>
      </c>
      <c r="N999" s="1">
        <v>0</v>
      </c>
      <c r="P999" s="1" t="s">
        <v>629</v>
      </c>
    </row>
    <row r="1000" spans="1:16">
      <c r="A1000" s="1">
        <v>2024</v>
      </c>
      <c r="B1000" s="1" t="s">
        <v>17</v>
      </c>
      <c r="C1000" s="1" t="s">
        <v>1269</v>
      </c>
      <c r="D1000" s="1" t="s">
        <v>1280</v>
      </c>
      <c r="E1000" s="6">
        <v>45373</v>
      </c>
      <c r="F1000" s="1" t="s">
        <v>64</v>
      </c>
      <c r="G1000" s="1" t="s">
        <v>619</v>
      </c>
      <c r="H1000" s="1">
        <v>2</v>
      </c>
      <c r="I1000" s="1">
        <v>2</v>
      </c>
      <c r="J1000" s="1">
        <v>0</v>
      </c>
      <c r="K1000" s="1">
        <v>0</v>
      </c>
      <c r="L1000" s="1">
        <v>5797</v>
      </c>
      <c r="M1000" s="1">
        <v>115</v>
      </c>
      <c r="N1000" s="1">
        <v>0</v>
      </c>
      <c r="P1000" s="1" t="s">
        <v>629</v>
      </c>
    </row>
    <row r="1001" spans="1:16">
      <c r="A1001" s="1">
        <v>2024</v>
      </c>
      <c r="B1001" s="1" t="s">
        <v>17</v>
      </c>
      <c r="C1001" s="1" t="s">
        <v>1269</v>
      </c>
      <c r="D1001" s="1" t="s">
        <v>1280</v>
      </c>
      <c r="E1001" s="6">
        <v>45373</v>
      </c>
      <c r="F1001" s="1" t="s">
        <v>64</v>
      </c>
      <c r="G1001" s="1" t="s">
        <v>57</v>
      </c>
      <c r="H1001" s="1">
        <v>1</v>
      </c>
      <c r="I1001" s="1">
        <v>1</v>
      </c>
      <c r="J1001" s="1">
        <v>0</v>
      </c>
      <c r="K1001" s="1">
        <v>0</v>
      </c>
      <c r="L1001" s="1">
        <v>800</v>
      </c>
      <c r="M1001" s="1">
        <v>94</v>
      </c>
      <c r="N1001" s="1">
        <v>0</v>
      </c>
      <c r="P1001" s="1" t="s">
        <v>628</v>
      </c>
    </row>
    <row r="1002" spans="1:16">
      <c r="A1002" s="1">
        <v>2024</v>
      </c>
      <c r="B1002" s="1" t="s">
        <v>17</v>
      </c>
      <c r="C1002" s="1" t="s">
        <v>1269</v>
      </c>
      <c r="D1002" s="1" t="s">
        <v>1280</v>
      </c>
      <c r="E1002" s="6">
        <v>45373</v>
      </c>
      <c r="F1002" s="1" t="s">
        <v>64</v>
      </c>
      <c r="G1002" s="1" t="s">
        <v>600</v>
      </c>
      <c r="H1002" s="1">
        <v>2</v>
      </c>
      <c r="I1002" s="1">
        <v>2</v>
      </c>
      <c r="J1002" s="1">
        <v>0</v>
      </c>
      <c r="K1002" s="1">
        <v>0</v>
      </c>
      <c r="L1002" s="1">
        <v>17136</v>
      </c>
      <c r="M1002" s="1">
        <v>192</v>
      </c>
      <c r="N1002" s="1">
        <v>0</v>
      </c>
      <c r="P1002" s="1" t="s">
        <v>630</v>
      </c>
    </row>
    <row r="1003" spans="1:16">
      <c r="A1003" s="1">
        <v>2024</v>
      </c>
      <c r="B1003" s="1" t="s">
        <v>17</v>
      </c>
      <c r="C1003" s="1" t="s">
        <v>1269</v>
      </c>
      <c r="D1003" s="1" t="s">
        <v>1280</v>
      </c>
      <c r="E1003" s="6">
        <v>45373</v>
      </c>
      <c r="F1003" s="1" t="s">
        <v>64</v>
      </c>
      <c r="G1003" s="1" t="s">
        <v>1283</v>
      </c>
      <c r="H1003" s="1">
        <v>1</v>
      </c>
      <c r="I1003" s="1">
        <v>1</v>
      </c>
      <c r="J1003" s="1">
        <v>0</v>
      </c>
      <c r="K1003" s="1">
        <v>0</v>
      </c>
      <c r="L1003" s="1">
        <v>565</v>
      </c>
      <c r="M1003" s="1">
        <v>47</v>
      </c>
      <c r="N1003" s="1">
        <v>0</v>
      </c>
      <c r="P1003" s="1" t="s">
        <v>629</v>
      </c>
    </row>
    <row r="1004" spans="1:16">
      <c r="A1004" s="1">
        <v>2024</v>
      </c>
      <c r="B1004" s="1" t="s">
        <v>17</v>
      </c>
      <c r="C1004" s="1" t="s">
        <v>1269</v>
      </c>
      <c r="D1004" s="1" t="s">
        <v>1280</v>
      </c>
      <c r="E1004" s="6">
        <v>45373</v>
      </c>
      <c r="F1004" s="1" t="s">
        <v>8</v>
      </c>
      <c r="G1004" s="1" t="s">
        <v>375</v>
      </c>
      <c r="H1004" s="1">
        <v>1</v>
      </c>
      <c r="I1004" s="1">
        <v>1</v>
      </c>
      <c r="J1004" s="1">
        <v>0</v>
      </c>
      <c r="K1004" s="1">
        <v>0</v>
      </c>
      <c r="L1004" s="1">
        <v>5760</v>
      </c>
      <c r="M1004" s="1">
        <v>247</v>
      </c>
      <c r="N1004" s="1">
        <v>0</v>
      </c>
      <c r="P1004" s="1" t="s">
        <v>627</v>
      </c>
    </row>
    <row r="1005" spans="1:16">
      <c r="A1005" s="1">
        <v>2024</v>
      </c>
      <c r="B1005" s="1" t="s">
        <v>17</v>
      </c>
      <c r="C1005" s="1" t="s">
        <v>1269</v>
      </c>
      <c r="D1005" s="1" t="s">
        <v>1280</v>
      </c>
      <c r="E1005" s="6">
        <v>45373</v>
      </c>
      <c r="F1005" s="1" t="s">
        <v>8</v>
      </c>
      <c r="G1005" s="1" t="s">
        <v>601</v>
      </c>
      <c r="H1005" s="1">
        <v>9</v>
      </c>
      <c r="I1005" s="1">
        <v>9</v>
      </c>
      <c r="J1005" s="1">
        <v>0</v>
      </c>
      <c r="K1005" s="1">
        <v>0</v>
      </c>
      <c r="L1005" s="1">
        <v>6163</v>
      </c>
      <c r="M1005" s="1">
        <v>434</v>
      </c>
      <c r="N1005" s="1">
        <v>0</v>
      </c>
      <c r="P1005" s="1" t="s">
        <v>627</v>
      </c>
    </row>
    <row r="1006" spans="1:16">
      <c r="A1006" s="1">
        <v>2024</v>
      </c>
      <c r="B1006" s="1" t="s">
        <v>17</v>
      </c>
      <c r="C1006" s="1" t="s">
        <v>1269</v>
      </c>
      <c r="D1006" s="1" t="s">
        <v>1280</v>
      </c>
      <c r="E1006" s="6">
        <v>45373</v>
      </c>
      <c r="F1006" s="1" t="s">
        <v>38</v>
      </c>
      <c r="G1006" s="1" t="s">
        <v>54</v>
      </c>
      <c r="H1006" s="1">
        <v>28</v>
      </c>
      <c r="I1006" s="1">
        <v>28</v>
      </c>
      <c r="J1006" s="1">
        <v>0</v>
      </c>
      <c r="K1006" s="1">
        <v>0</v>
      </c>
      <c r="L1006" s="1">
        <v>45864</v>
      </c>
      <c r="M1006" s="1">
        <v>1077</v>
      </c>
      <c r="N1006" s="1">
        <v>0</v>
      </c>
      <c r="P1006" s="1" t="s">
        <v>45</v>
      </c>
    </row>
    <row r="1007" spans="1:16">
      <c r="A1007" s="1">
        <v>2024</v>
      </c>
      <c r="B1007" s="1" t="s">
        <v>17</v>
      </c>
      <c r="C1007" s="1" t="s">
        <v>1269</v>
      </c>
      <c r="D1007" s="1" t="s">
        <v>1280</v>
      </c>
      <c r="E1007" s="6">
        <v>45373</v>
      </c>
      <c r="F1007" s="1" t="s">
        <v>38</v>
      </c>
      <c r="G1007" s="1" t="s">
        <v>1194</v>
      </c>
      <c r="H1007" s="1">
        <v>13</v>
      </c>
      <c r="I1007" s="1">
        <v>13</v>
      </c>
      <c r="J1007" s="1">
        <v>0</v>
      </c>
      <c r="K1007" s="1">
        <v>0</v>
      </c>
      <c r="L1007" s="1">
        <v>2897</v>
      </c>
      <c r="M1007" s="1">
        <v>293</v>
      </c>
      <c r="N1007" s="1">
        <v>0</v>
      </c>
      <c r="P1007" s="1" t="s">
        <v>45</v>
      </c>
    </row>
    <row r="1008" spans="1:16">
      <c r="A1008" s="1">
        <v>2024</v>
      </c>
      <c r="B1008" s="1" t="s">
        <v>17</v>
      </c>
      <c r="C1008" s="1" t="s">
        <v>1269</v>
      </c>
      <c r="D1008" s="1" t="s">
        <v>1287</v>
      </c>
      <c r="E1008" s="6">
        <v>45376</v>
      </c>
      <c r="F1008" s="1" t="s">
        <v>64</v>
      </c>
      <c r="G1008" s="1" t="s">
        <v>55</v>
      </c>
      <c r="H1008" s="1">
        <v>5</v>
      </c>
      <c r="I1008" s="1">
        <v>5</v>
      </c>
      <c r="J1008" s="1">
        <v>0</v>
      </c>
      <c r="K1008" s="1">
        <v>0</v>
      </c>
      <c r="L1008" s="1">
        <v>765</v>
      </c>
      <c r="M1008" s="1">
        <v>127</v>
      </c>
      <c r="N1008" s="1">
        <v>0</v>
      </c>
      <c r="P1008" s="1" t="s">
        <v>633</v>
      </c>
    </row>
    <row r="1009" spans="1:16">
      <c r="A1009" s="1">
        <v>2024</v>
      </c>
      <c r="B1009" s="1" t="s">
        <v>17</v>
      </c>
      <c r="C1009" s="1" t="s">
        <v>1269</v>
      </c>
      <c r="D1009" s="1" t="s">
        <v>1287</v>
      </c>
      <c r="E1009" s="6">
        <v>45376</v>
      </c>
      <c r="F1009" s="1" t="s">
        <v>64</v>
      </c>
      <c r="G1009" s="1" t="s">
        <v>56</v>
      </c>
      <c r="H1009" s="1">
        <v>2</v>
      </c>
      <c r="I1009" s="1">
        <v>2</v>
      </c>
      <c r="J1009" s="1">
        <v>0</v>
      </c>
      <c r="K1009" s="1">
        <v>0</v>
      </c>
      <c r="L1009" s="1">
        <v>90</v>
      </c>
      <c r="M1009" s="1">
        <v>40</v>
      </c>
      <c r="N1009" s="1">
        <v>0</v>
      </c>
      <c r="P1009" s="1" t="s">
        <v>628</v>
      </c>
    </row>
    <row r="1010" spans="1:16">
      <c r="A1010" s="1">
        <v>2024</v>
      </c>
      <c r="B1010" s="1" t="s">
        <v>17</v>
      </c>
      <c r="C1010" s="1" t="s">
        <v>1269</v>
      </c>
      <c r="D1010" s="1" t="s">
        <v>1287</v>
      </c>
      <c r="E1010" s="6">
        <v>45376</v>
      </c>
      <c r="F1010" s="1" t="s">
        <v>64</v>
      </c>
      <c r="G1010" s="1" t="s">
        <v>62</v>
      </c>
      <c r="H1010" s="1">
        <v>1</v>
      </c>
      <c r="I1010" s="1">
        <v>1</v>
      </c>
      <c r="J1010" s="1">
        <v>0</v>
      </c>
      <c r="K1010" s="1">
        <v>0</v>
      </c>
      <c r="L1010" s="1">
        <v>4624</v>
      </c>
      <c r="M1010" s="1">
        <v>68</v>
      </c>
      <c r="N1010" s="1">
        <v>0</v>
      </c>
      <c r="P1010" s="1" t="s">
        <v>629</v>
      </c>
    </row>
    <row r="1011" spans="1:16">
      <c r="A1011" s="1">
        <v>2024</v>
      </c>
      <c r="B1011" s="1" t="s">
        <v>17</v>
      </c>
      <c r="C1011" s="1" t="s">
        <v>1269</v>
      </c>
      <c r="D1011" s="1" t="s">
        <v>1287</v>
      </c>
      <c r="E1011" s="6">
        <v>45376</v>
      </c>
      <c r="F1011" s="1" t="s">
        <v>64</v>
      </c>
      <c r="G1011" s="1" t="s">
        <v>515</v>
      </c>
      <c r="H1011" s="1">
        <v>5</v>
      </c>
      <c r="I1011" s="1">
        <v>5</v>
      </c>
      <c r="J1011" s="1">
        <v>0</v>
      </c>
      <c r="K1011" s="1">
        <v>0</v>
      </c>
      <c r="L1011" s="1">
        <v>31084</v>
      </c>
      <c r="M1011" s="1">
        <v>453</v>
      </c>
      <c r="N1011" s="1">
        <v>0</v>
      </c>
      <c r="P1011" s="1" t="s">
        <v>629</v>
      </c>
    </row>
    <row r="1012" spans="1:16">
      <c r="A1012" s="1">
        <v>2024</v>
      </c>
      <c r="B1012" s="1" t="s">
        <v>17</v>
      </c>
      <c r="C1012" s="1" t="s">
        <v>1269</v>
      </c>
      <c r="D1012" s="1" t="s">
        <v>1287</v>
      </c>
      <c r="E1012" s="6">
        <v>45376</v>
      </c>
      <c r="F1012" s="1" t="s">
        <v>64</v>
      </c>
      <c r="G1012" s="1" t="s">
        <v>625</v>
      </c>
      <c r="H1012" s="1">
        <v>1</v>
      </c>
      <c r="I1012" s="1">
        <v>1</v>
      </c>
      <c r="J1012" s="1">
        <v>0</v>
      </c>
      <c r="K1012" s="1">
        <v>0</v>
      </c>
      <c r="L1012" s="1">
        <v>13</v>
      </c>
      <c r="M1012" s="1">
        <v>47</v>
      </c>
      <c r="N1012" s="1">
        <v>0</v>
      </c>
      <c r="P1012" s="1" t="s">
        <v>627</v>
      </c>
    </row>
    <row r="1013" spans="1:16">
      <c r="A1013" s="1">
        <v>2024</v>
      </c>
      <c r="B1013" s="1" t="s">
        <v>17</v>
      </c>
      <c r="C1013" s="1" t="s">
        <v>1269</v>
      </c>
      <c r="D1013" s="1" t="s">
        <v>1287</v>
      </c>
      <c r="E1013" s="6">
        <v>45376</v>
      </c>
      <c r="F1013" s="1" t="s">
        <v>64</v>
      </c>
      <c r="G1013" s="1" t="s">
        <v>684</v>
      </c>
      <c r="H1013" s="1">
        <v>2</v>
      </c>
      <c r="I1013" s="1">
        <v>2</v>
      </c>
      <c r="J1013" s="1">
        <v>0</v>
      </c>
      <c r="K1013" s="1">
        <v>0</v>
      </c>
      <c r="L1013" s="1">
        <v>11196</v>
      </c>
      <c r="M1013" s="1">
        <v>183</v>
      </c>
      <c r="N1013" s="1">
        <v>0</v>
      </c>
      <c r="P1013" s="1" t="s">
        <v>628</v>
      </c>
    </row>
    <row r="1014" spans="1:16">
      <c r="A1014" s="1">
        <v>2024</v>
      </c>
      <c r="B1014" s="1" t="s">
        <v>17</v>
      </c>
      <c r="C1014" s="1" t="s">
        <v>1269</v>
      </c>
      <c r="D1014" s="1" t="s">
        <v>1287</v>
      </c>
      <c r="E1014" s="6">
        <v>45376</v>
      </c>
      <c r="F1014" s="1" t="s">
        <v>64</v>
      </c>
      <c r="G1014" s="1" t="s">
        <v>505</v>
      </c>
      <c r="H1014" s="1">
        <v>10</v>
      </c>
      <c r="I1014" s="1">
        <v>10</v>
      </c>
      <c r="J1014" s="1">
        <v>0</v>
      </c>
      <c r="K1014" s="1">
        <v>0</v>
      </c>
      <c r="L1014" s="1">
        <v>8759</v>
      </c>
      <c r="M1014" s="1">
        <v>578</v>
      </c>
      <c r="N1014" s="1">
        <v>0</v>
      </c>
      <c r="P1014" s="1" t="s">
        <v>628</v>
      </c>
    </row>
    <row r="1015" spans="1:16">
      <c r="A1015" s="1">
        <v>2024</v>
      </c>
      <c r="B1015" s="1" t="s">
        <v>17</v>
      </c>
      <c r="C1015" s="1" t="s">
        <v>1269</v>
      </c>
      <c r="D1015" s="1" t="s">
        <v>1287</v>
      </c>
      <c r="E1015" s="6">
        <v>45376</v>
      </c>
      <c r="F1015" s="1" t="s">
        <v>64</v>
      </c>
      <c r="G1015" s="1" t="s">
        <v>599</v>
      </c>
      <c r="H1015" s="1">
        <v>1</v>
      </c>
      <c r="I1015" s="1">
        <v>1</v>
      </c>
      <c r="J1015" s="1">
        <v>0</v>
      </c>
      <c r="K1015" s="1">
        <v>0</v>
      </c>
      <c r="L1015" s="1">
        <v>1546</v>
      </c>
      <c r="M1015" s="1">
        <v>61</v>
      </c>
      <c r="N1015" s="1">
        <v>0</v>
      </c>
      <c r="P1015" s="1" t="s">
        <v>629</v>
      </c>
    </row>
    <row r="1016" spans="1:16">
      <c r="A1016" s="1">
        <v>2024</v>
      </c>
      <c r="B1016" s="1" t="s">
        <v>17</v>
      </c>
      <c r="C1016" s="1" t="s">
        <v>1269</v>
      </c>
      <c r="D1016" s="1" t="s">
        <v>1287</v>
      </c>
      <c r="E1016" s="6">
        <v>45376</v>
      </c>
      <c r="F1016" s="1" t="s">
        <v>64</v>
      </c>
      <c r="G1016" s="1" t="s">
        <v>484</v>
      </c>
      <c r="H1016" s="1">
        <v>4</v>
      </c>
      <c r="I1016" s="1">
        <v>4</v>
      </c>
      <c r="J1016" s="1">
        <v>0</v>
      </c>
      <c r="K1016" s="1">
        <v>0</v>
      </c>
      <c r="L1016" s="1">
        <v>23380</v>
      </c>
      <c r="M1016" s="1">
        <v>236</v>
      </c>
      <c r="N1016" s="1">
        <v>0</v>
      </c>
      <c r="P1016" s="1" t="s">
        <v>629</v>
      </c>
    </row>
    <row r="1017" spans="1:16">
      <c r="A1017" s="1">
        <v>2024</v>
      </c>
      <c r="B1017" s="1" t="s">
        <v>17</v>
      </c>
      <c r="C1017" s="1" t="s">
        <v>1269</v>
      </c>
      <c r="D1017" s="1" t="s">
        <v>1287</v>
      </c>
      <c r="E1017" s="6">
        <v>45376</v>
      </c>
      <c r="F1017" s="1" t="s">
        <v>64</v>
      </c>
      <c r="G1017" s="1" t="s">
        <v>619</v>
      </c>
      <c r="H1017" s="1">
        <v>2</v>
      </c>
      <c r="I1017" s="1">
        <v>2</v>
      </c>
      <c r="J1017" s="1">
        <v>0</v>
      </c>
      <c r="K1017" s="1">
        <v>0</v>
      </c>
      <c r="L1017" s="1">
        <v>11640</v>
      </c>
      <c r="M1017" s="1">
        <v>256</v>
      </c>
      <c r="N1017" s="1">
        <v>0</v>
      </c>
      <c r="P1017" s="1" t="s">
        <v>629</v>
      </c>
    </row>
    <row r="1018" spans="1:16">
      <c r="A1018" s="1">
        <v>2024</v>
      </c>
      <c r="B1018" s="1" t="s">
        <v>17</v>
      </c>
      <c r="C1018" s="1" t="s">
        <v>1269</v>
      </c>
      <c r="D1018" s="1" t="s">
        <v>1287</v>
      </c>
      <c r="E1018" s="6">
        <v>45376</v>
      </c>
      <c r="F1018" s="1" t="s">
        <v>64</v>
      </c>
      <c r="G1018" s="1" t="s">
        <v>551</v>
      </c>
      <c r="H1018" s="1">
        <v>4</v>
      </c>
      <c r="I1018" s="1">
        <v>4</v>
      </c>
      <c r="J1018" s="1">
        <v>0</v>
      </c>
      <c r="K1018" s="1">
        <v>0</v>
      </c>
      <c r="L1018" s="1">
        <v>3506</v>
      </c>
      <c r="M1018" s="1">
        <v>255</v>
      </c>
      <c r="N1018" s="1">
        <v>0</v>
      </c>
      <c r="P1018" s="1" t="s">
        <v>633</v>
      </c>
    </row>
    <row r="1019" spans="1:16">
      <c r="A1019" s="1">
        <v>2024</v>
      </c>
      <c r="B1019" s="1" t="s">
        <v>17</v>
      </c>
      <c r="C1019" s="1" t="s">
        <v>1269</v>
      </c>
      <c r="D1019" s="1" t="s">
        <v>1287</v>
      </c>
      <c r="E1019" s="6">
        <v>45376</v>
      </c>
      <c r="F1019" s="1" t="s">
        <v>8</v>
      </c>
      <c r="G1019" s="1" t="s">
        <v>375</v>
      </c>
      <c r="H1019" s="1">
        <v>1</v>
      </c>
      <c r="I1019" s="1">
        <v>1</v>
      </c>
      <c r="J1019" s="1">
        <v>0</v>
      </c>
      <c r="K1019" s="1">
        <v>0</v>
      </c>
      <c r="L1019" s="1">
        <v>5640</v>
      </c>
      <c r="M1019" s="1">
        <v>159</v>
      </c>
      <c r="N1019" s="1">
        <v>0</v>
      </c>
      <c r="P1019" s="1" t="s">
        <v>627</v>
      </c>
    </row>
    <row r="1020" spans="1:16">
      <c r="A1020" s="1">
        <v>2024</v>
      </c>
      <c r="B1020" s="1" t="s">
        <v>17</v>
      </c>
      <c r="C1020" s="1" t="s">
        <v>1269</v>
      </c>
      <c r="D1020" s="1" t="s">
        <v>1287</v>
      </c>
      <c r="E1020" s="6">
        <v>45376</v>
      </c>
      <c r="F1020" s="1" t="s">
        <v>8</v>
      </c>
      <c r="G1020" s="1" t="s">
        <v>601</v>
      </c>
      <c r="H1020" s="1">
        <v>11</v>
      </c>
      <c r="I1020" s="1">
        <v>11</v>
      </c>
      <c r="J1020" s="1">
        <v>1</v>
      </c>
      <c r="K1020" s="1">
        <v>0</v>
      </c>
      <c r="L1020" s="1">
        <v>18015</v>
      </c>
      <c r="M1020" s="1">
        <v>704</v>
      </c>
      <c r="N1020" s="1">
        <v>10</v>
      </c>
      <c r="P1020" s="1" t="s">
        <v>627</v>
      </c>
    </row>
    <row r="1021" spans="1:16">
      <c r="A1021" s="1">
        <v>2024</v>
      </c>
      <c r="B1021" s="1" t="s">
        <v>17</v>
      </c>
      <c r="C1021" s="1" t="s">
        <v>1269</v>
      </c>
      <c r="D1021" s="1" t="s">
        <v>1287</v>
      </c>
      <c r="E1021" s="6">
        <v>45376</v>
      </c>
      <c r="F1021" s="1" t="s">
        <v>38</v>
      </c>
      <c r="G1021" s="1" t="s">
        <v>54</v>
      </c>
      <c r="H1021" s="1">
        <v>25</v>
      </c>
      <c r="I1021" s="1">
        <v>25</v>
      </c>
      <c r="J1021" s="1">
        <v>1</v>
      </c>
      <c r="K1021" s="1">
        <v>0</v>
      </c>
      <c r="L1021" s="1">
        <v>6652</v>
      </c>
      <c r="M1021" s="1">
        <v>625</v>
      </c>
      <c r="N1021" s="1">
        <v>5</v>
      </c>
      <c r="P1021" s="1" t="s">
        <v>45</v>
      </c>
    </row>
    <row r="1022" spans="1:16">
      <c r="A1022" s="1">
        <v>2024</v>
      </c>
      <c r="B1022" s="1" t="s">
        <v>17</v>
      </c>
      <c r="C1022" s="1" t="s">
        <v>1269</v>
      </c>
      <c r="D1022" s="1" t="s">
        <v>1287</v>
      </c>
      <c r="E1022" s="6">
        <v>45376</v>
      </c>
      <c r="F1022" s="1" t="s">
        <v>38</v>
      </c>
      <c r="G1022" s="1" t="s">
        <v>1194</v>
      </c>
      <c r="H1022" s="1">
        <v>12</v>
      </c>
      <c r="I1022" s="1">
        <v>12</v>
      </c>
      <c r="J1022" s="1">
        <v>0</v>
      </c>
      <c r="K1022" s="1">
        <v>0</v>
      </c>
      <c r="L1022" s="1">
        <v>3147</v>
      </c>
      <c r="M1022" s="1">
        <v>492</v>
      </c>
      <c r="N1022" s="1">
        <v>0</v>
      </c>
      <c r="P1022" s="1" t="s">
        <v>45</v>
      </c>
    </row>
    <row r="1023" spans="1:16">
      <c r="A1023" s="1">
        <v>2024</v>
      </c>
      <c r="B1023" s="1" t="s">
        <v>17</v>
      </c>
      <c r="C1023" s="1" t="s">
        <v>1269</v>
      </c>
      <c r="D1023" s="1" t="s">
        <v>1287</v>
      </c>
      <c r="E1023" s="6">
        <v>45377</v>
      </c>
      <c r="F1023" s="1" t="s">
        <v>64</v>
      </c>
      <c r="G1023" s="1" t="s">
        <v>1173</v>
      </c>
      <c r="H1023" s="1">
        <v>1</v>
      </c>
      <c r="I1023" s="1">
        <v>1</v>
      </c>
      <c r="J1023" s="1">
        <v>0</v>
      </c>
      <c r="K1023" s="1">
        <v>0</v>
      </c>
      <c r="L1023" s="1">
        <v>80</v>
      </c>
      <c r="M1023" s="1">
        <v>20</v>
      </c>
      <c r="N1023" s="1">
        <v>0</v>
      </c>
      <c r="P1023" s="1" t="s">
        <v>632</v>
      </c>
    </row>
    <row r="1024" spans="1:16">
      <c r="A1024" s="1">
        <v>2024</v>
      </c>
      <c r="B1024" s="1" t="s">
        <v>17</v>
      </c>
      <c r="C1024" s="1" t="s">
        <v>1269</v>
      </c>
      <c r="D1024" s="1" t="s">
        <v>1287</v>
      </c>
      <c r="E1024" s="6">
        <v>45377</v>
      </c>
      <c r="F1024" s="1" t="s">
        <v>64</v>
      </c>
      <c r="G1024" s="1" t="s">
        <v>708</v>
      </c>
      <c r="H1024" s="1">
        <v>3</v>
      </c>
      <c r="I1024" s="1">
        <v>3</v>
      </c>
      <c r="J1024" s="1">
        <v>0</v>
      </c>
      <c r="K1024" s="1">
        <v>0</v>
      </c>
      <c r="L1024" s="1">
        <v>1299</v>
      </c>
      <c r="M1024" s="1">
        <v>134</v>
      </c>
      <c r="N1024" s="1">
        <v>0</v>
      </c>
      <c r="P1024" s="1" t="s">
        <v>633</v>
      </c>
    </row>
    <row r="1025" spans="1:16">
      <c r="A1025" s="1">
        <v>2024</v>
      </c>
      <c r="B1025" s="1" t="s">
        <v>17</v>
      </c>
      <c r="C1025" s="1" t="s">
        <v>1269</v>
      </c>
      <c r="D1025" s="1" t="s">
        <v>1287</v>
      </c>
      <c r="E1025" s="6">
        <v>45377</v>
      </c>
      <c r="F1025" s="1" t="s">
        <v>64</v>
      </c>
      <c r="G1025" s="1" t="s">
        <v>613</v>
      </c>
      <c r="H1025" s="1">
        <v>6</v>
      </c>
      <c r="I1025" s="1">
        <v>6</v>
      </c>
      <c r="J1025" s="1">
        <v>0</v>
      </c>
      <c r="K1025" s="1">
        <v>0</v>
      </c>
      <c r="L1025" s="1">
        <v>1597</v>
      </c>
      <c r="M1025" s="1">
        <v>174</v>
      </c>
      <c r="N1025" s="1">
        <v>0</v>
      </c>
      <c r="P1025" s="1" t="s">
        <v>632</v>
      </c>
    </row>
    <row r="1026" spans="1:16">
      <c r="A1026" s="1">
        <v>2024</v>
      </c>
      <c r="B1026" s="1" t="s">
        <v>17</v>
      </c>
      <c r="C1026" s="1" t="s">
        <v>1269</v>
      </c>
      <c r="D1026" s="1" t="s">
        <v>1287</v>
      </c>
      <c r="E1026" s="6">
        <v>45377</v>
      </c>
      <c r="F1026" s="1" t="s">
        <v>64</v>
      </c>
      <c r="G1026" s="1" t="s">
        <v>603</v>
      </c>
      <c r="H1026" s="1">
        <v>5</v>
      </c>
      <c r="I1026" s="1">
        <v>5</v>
      </c>
      <c r="J1026" s="1">
        <v>0</v>
      </c>
      <c r="K1026" s="1">
        <v>0</v>
      </c>
      <c r="L1026" s="1">
        <v>11771</v>
      </c>
      <c r="M1026" s="1">
        <v>274</v>
      </c>
      <c r="N1026" s="1">
        <v>0</v>
      </c>
      <c r="P1026" s="1" t="s">
        <v>629</v>
      </c>
    </row>
    <row r="1027" spans="1:16">
      <c r="A1027" s="1">
        <v>2024</v>
      </c>
      <c r="B1027" s="1" t="s">
        <v>17</v>
      </c>
      <c r="C1027" s="1" t="s">
        <v>1269</v>
      </c>
      <c r="D1027" s="1" t="s">
        <v>1287</v>
      </c>
      <c r="E1027" s="6">
        <v>45377</v>
      </c>
      <c r="F1027" s="1" t="s">
        <v>64</v>
      </c>
      <c r="G1027" s="1" t="s">
        <v>55</v>
      </c>
      <c r="H1027" s="1">
        <v>6</v>
      </c>
      <c r="I1027" s="1">
        <v>6</v>
      </c>
      <c r="J1027" s="1">
        <v>0</v>
      </c>
      <c r="K1027" s="1">
        <v>0</v>
      </c>
      <c r="L1027" s="1">
        <v>42370</v>
      </c>
      <c r="M1027" s="1">
        <v>265</v>
      </c>
      <c r="N1027" s="1">
        <v>0</v>
      </c>
      <c r="P1027" s="1" t="s">
        <v>633</v>
      </c>
    </row>
    <row r="1028" spans="1:16">
      <c r="A1028" s="1">
        <v>2024</v>
      </c>
      <c r="B1028" s="1" t="s">
        <v>17</v>
      </c>
      <c r="C1028" s="1" t="s">
        <v>1269</v>
      </c>
      <c r="D1028" s="1" t="s">
        <v>1287</v>
      </c>
      <c r="E1028" s="6">
        <v>45377</v>
      </c>
      <c r="F1028" s="1" t="s">
        <v>64</v>
      </c>
      <c r="G1028" s="1" t="s">
        <v>56</v>
      </c>
      <c r="H1028" s="1">
        <v>5</v>
      </c>
      <c r="I1028" s="1">
        <v>5</v>
      </c>
      <c r="J1028" s="1">
        <v>0</v>
      </c>
      <c r="K1028" s="1">
        <v>0</v>
      </c>
      <c r="L1028" s="1">
        <v>32049</v>
      </c>
      <c r="M1028" s="1">
        <v>375</v>
      </c>
      <c r="N1028" s="1">
        <v>0</v>
      </c>
      <c r="P1028" s="1" t="s">
        <v>628</v>
      </c>
    </row>
    <row r="1029" spans="1:16">
      <c r="A1029" s="1">
        <v>2024</v>
      </c>
      <c r="B1029" s="1" t="s">
        <v>17</v>
      </c>
      <c r="C1029" s="1" t="s">
        <v>1269</v>
      </c>
      <c r="D1029" s="1" t="s">
        <v>1287</v>
      </c>
      <c r="E1029" s="6">
        <v>45377</v>
      </c>
      <c r="F1029" s="1" t="s">
        <v>64</v>
      </c>
      <c r="G1029" s="1" t="s">
        <v>60</v>
      </c>
      <c r="H1029" s="1">
        <v>15</v>
      </c>
      <c r="I1029" s="1">
        <v>15</v>
      </c>
      <c r="J1029" s="1">
        <v>0</v>
      </c>
      <c r="K1029" s="1">
        <v>0</v>
      </c>
      <c r="L1029" s="1">
        <v>19116</v>
      </c>
      <c r="M1029" s="1">
        <v>574</v>
      </c>
      <c r="N1029" s="1">
        <v>0</v>
      </c>
      <c r="P1029" s="1" t="s">
        <v>629</v>
      </c>
    </row>
    <row r="1030" spans="1:16">
      <c r="A1030" s="1">
        <v>2024</v>
      </c>
      <c r="B1030" s="1" t="s">
        <v>17</v>
      </c>
      <c r="C1030" s="1" t="s">
        <v>1269</v>
      </c>
      <c r="D1030" s="1" t="s">
        <v>1287</v>
      </c>
      <c r="E1030" s="6">
        <v>45377</v>
      </c>
      <c r="F1030" s="1" t="s">
        <v>64</v>
      </c>
      <c r="G1030" s="1" t="s">
        <v>517</v>
      </c>
      <c r="H1030" s="1">
        <v>3</v>
      </c>
      <c r="I1030" s="1">
        <v>3</v>
      </c>
      <c r="J1030" s="1">
        <v>0</v>
      </c>
      <c r="K1030" s="1">
        <v>0</v>
      </c>
      <c r="L1030" s="1">
        <v>7714</v>
      </c>
      <c r="M1030" s="1">
        <v>325</v>
      </c>
      <c r="N1030" s="1">
        <v>0</v>
      </c>
      <c r="P1030" s="1" t="s">
        <v>629</v>
      </c>
    </row>
    <row r="1031" spans="1:16">
      <c r="A1031" s="1">
        <v>2024</v>
      </c>
      <c r="B1031" s="1" t="s">
        <v>17</v>
      </c>
      <c r="C1031" s="1" t="s">
        <v>1269</v>
      </c>
      <c r="D1031" s="1" t="s">
        <v>1287</v>
      </c>
      <c r="E1031" s="6">
        <v>45377</v>
      </c>
      <c r="F1031" s="1" t="s">
        <v>64</v>
      </c>
      <c r="G1031" s="1" t="s">
        <v>62</v>
      </c>
      <c r="H1031" s="1">
        <v>6</v>
      </c>
      <c r="I1031" s="1">
        <v>6</v>
      </c>
      <c r="J1031" s="1">
        <v>0</v>
      </c>
      <c r="K1031" s="1">
        <v>0</v>
      </c>
      <c r="L1031" s="1">
        <v>4956</v>
      </c>
      <c r="M1031" s="1">
        <v>254</v>
      </c>
      <c r="N1031" s="1">
        <v>0</v>
      </c>
      <c r="P1031" s="1" t="s">
        <v>629</v>
      </c>
    </row>
    <row r="1032" spans="1:16">
      <c r="A1032" s="1">
        <v>2024</v>
      </c>
      <c r="B1032" s="1" t="s">
        <v>17</v>
      </c>
      <c r="C1032" s="1" t="s">
        <v>1269</v>
      </c>
      <c r="D1032" s="1" t="s">
        <v>1287</v>
      </c>
      <c r="E1032" s="6">
        <v>45377</v>
      </c>
      <c r="F1032" s="1" t="s">
        <v>64</v>
      </c>
      <c r="G1032" s="1" t="s">
        <v>58</v>
      </c>
      <c r="H1032" s="1">
        <v>4</v>
      </c>
      <c r="I1032" s="1">
        <v>4</v>
      </c>
      <c r="J1032" s="1">
        <v>0</v>
      </c>
      <c r="K1032" s="1">
        <v>0</v>
      </c>
      <c r="L1032" s="1">
        <v>3648</v>
      </c>
      <c r="M1032" s="1">
        <v>167</v>
      </c>
      <c r="N1032" s="1">
        <v>0</v>
      </c>
      <c r="P1032" s="1" t="s">
        <v>629</v>
      </c>
    </row>
    <row r="1033" spans="1:16">
      <c r="A1033" s="1">
        <v>2024</v>
      </c>
      <c r="B1033" s="1" t="s">
        <v>17</v>
      </c>
      <c r="C1033" s="1" t="s">
        <v>1269</v>
      </c>
      <c r="D1033" s="1" t="s">
        <v>1287</v>
      </c>
      <c r="E1033" s="6">
        <v>45377</v>
      </c>
      <c r="F1033" s="1" t="s">
        <v>64</v>
      </c>
      <c r="G1033" s="1" t="s">
        <v>625</v>
      </c>
      <c r="H1033" s="1">
        <v>3</v>
      </c>
      <c r="I1033" s="1">
        <v>3</v>
      </c>
      <c r="J1033" s="1">
        <v>0</v>
      </c>
      <c r="K1033" s="1">
        <v>0</v>
      </c>
      <c r="L1033" s="1">
        <v>90</v>
      </c>
      <c r="M1033" s="1">
        <v>60</v>
      </c>
      <c r="N1033" s="1">
        <v>0</v>
      </c>
      <c r="P1033" s="1" t="s">
        <v>627</v>
      </c>
    </row>
    <row r="1034" spans="1:16">
      <c r="A1034" s="1">
        <v>2024</v>
      </c>
      <c r="B1034" s="1" t="s">
        <v>17</v>
      </c>
      <c r="C1034" s="1" t="s">
        <v>1269</v>
      </c>
      <c r="D1034" s="1" t="s">
        <v>1287</v>
      </c>
      <c r="E1034" s="6">
        <v>45377</v>
      </c>
      <c r="F1034" s="1" t="s">
        <v>64</v>
      </c>
      <c r="G1034" s="1" t="s">
        <v>1241</v>
      </c>
      <c r="H1034" s="1">
        <v>1</v>
      </c>
      <c r="I1034" s="1">
        <v>1</v>
      </c>
      <c r="J1034" s="1">
        <v>1</v>
      </c>
      <c r="K1034" s="1">
        <v>0</v>
      </c>
      <c r="L1034" s="1">
        <v>196</v>
      </c>
      <c r="M1034" s="1">
        <v>20</v>
      </c>
      <c r="N1034" s="1">
        <v>20</v>
      </c>
      <c r="P1034" s="1" t="s">
        <v>628</v>
      </c>
    </row>
    <row r="1035" spans="1:16">
      <c r="A1035" s="1">
        <v>2024</v>
      </c>
      <c r="B1035" s="1" t="s">
        <v>17</v>
      </c>
      <c r="C1035" s="1" t="s">
        <v>1269</v>
      </c>
      <c r="D1035" s="1" t="s">
        <v>1287</v>
      </c>
      <c r="E1035" s="6">
        <v>45377</v>
      </c>
      <c r="F1035" s="1" t="s">
        <v>64</v>
      </c>
      <c r="G1035" s="1" t="s">
        <v>502</v>
      </c>
      <c r="H1035" s="1">
        <v>3</v>
      </c>
      <c r="I1035" s="1">
        <v>3</v>
      </c>
      <c r="J1035" s="1">
        <v>0</v>
      </c>
      <c r="K1035" s="1">
        <v>0</v>
      </c>
      <c r="L1035" s="1">
        <v>13300</v>
      </c>
      <c r="M1035" s="1">
        <v>174</v>
      </c>
      <c r="N1035" s="1">
        <v>0</v>
      </c>
      <c r="P1035" s="1" t="s">
        <v>633</v>
      </c>
    </row>
    <row r="1036" spans="1:16">
      <c r="A1036" s="1">
        <v>2024</v>
      </c>
      <c r="B1036" s="1" t="s">
        <v>17</v>
      </c>
      <c r="C1036" s="1" t="s">
        <v>1269</v>
      </c>
      <c r="D1036" s="1" t="s">
        <v>1287</v>
      </c>
      <c r="E1036" s="6">
        <v>45377</v>
      </c>
      <c r="F1036" s="1" t="s">
        <v>64</v>
      </c>
      <c r="G1036" s="1" t="s">
        <v>484</v>
      </c>
      <c r="H1036" s="1">
        <v>8</v>
      </c>
      <c r="I1036" s="1">
        <v>8</v>
      </c>
      <c r="J1036" s="1">
        <v>0</v>
      </c>
      <c r="K1036" s="1">
        <v>0</v>
      </c>
      <c r="L1036" s="1">
        <v>110737</v>
      </c>
      <c r="M1036" s="1">
        <v>786</v>
      </c>
      <c r="N1036" s="1">
        <v>0</v>
      </c>
      <c r="P1036" s="1" t="s">
        <v>629</v>
      </c>
    </row>
    <row r="1037" spans="1:16">
      <c r="A1037" s="1">
        <v>2024</v>
      </c>
      <c r="B1037" s="1" t="s">
        <v>17</v>
      </c>
      <c r="C1037" s="1" t="s">
        <v>1269</v>
      </c>
      <c r="D1037" s="1" t="s">
        <v>1287</v>
      </c>
      <c r="E1037" s="6">
        <v>45377</v>
      </c>
      <c r="F1037" s="1" t="s">
        <v>64</v>
      </c>
      <c r="G1037" s="1" t="s">
        <v>619</v>
      </c>
      <c r="H1037" s="1">
        <v>3</v>
      </c>
      <c r="I1037" s="1">
        <v>3</v>
      </c>
      <c r="J1037" s="1">
        <v>0</v>
      </c>
      <c r="K1037" s="1">
        <v>0</v>
      </c>
      <c r="L1037" s="1">
        <v>2036</v>
      </c>
      <c r="M1037" s="1">
        <v>120</v>
      </c>
      <c r="N1037" s="1">
        <v>0</v>
      </c>
      <c r="P1037" s="1" t="s">
        <v>629</v>
      </c>
    </row>
    <row r="1038" spans="1:16">
      <c r="A1038" s="1">
        <v>2024</v>
      </c>
      <c r="B1038" s="1" t="s">
        <v>17</v>
      </c>
      <c r="C1038" s="1" t="s">
        <v>1269</v>
      </c>
      <c r="D1038" s="1" t="s">
        <v>1287</v>
      </c>
      <c r="E1038" s="6">
        <v>45377</v>
      </c>
      <c r="F1038" s="1" t="s">
        <v>64</v>
      </c>
      <c r="G1038" s="1" t="s">
        <v>57</v>
      </c>
      <c r="H1038" s="1">
        <v>3</v>
      </c>
      <c r="I1038" s="1">
        <v>3</v>
      </c>
      <c r="J1038" s="1">
        <v>0</v>
      </c>
      <c r="K1038" s="1">
        <v>0</v>
      </c>
      <c r="L1038" s="1">
        <v>868</v>
      </c>
      <c r="M1038" s="1">
        <v>87</v>
      </c>
      <c r="N1038" s="1">
        <v>0</v>
      </c>
      <c r="P1038" s="1" t="s">
        <v>628</v>
      </c>
    </row>
    <row r="1039" spans="1:16">
      <c r="A1039" s="1">
        <v>2024</v>
      </c>
      <c r="B1039" s="1" t="s">
        <v>17</v>
      </c>
      <c r="C1039" s="1" t="s">
        <v>1269</v>
      </c>
      <c r="D1039" s="1" t="s">
        <v>1287</v>
      </c>
      <c r="E1039" s="6">
        <v>45377</v>
      </c>
      <c r="F1039" s="1" t="s">
        <v>8</v>
      </c>
      <c r="G1039" s="1" t="s">
        <v>601</v>
      </c>
      <c r="H1039" s="1">
        <v>12</v>
      </c>
      <c r="I1039" s="1">
        <v>12</v>
      </c>
      <c r="J1039" s="1">
        <v>0</v>
      </c>
      <c r="K1039" s="1">
        <v>0</v>
      </c>
      <c r="L1039" s="1">
        <v>11221</v>
      </c>
      <c r="M1039" s="1">
        <v>904</v>
      </c>
      <c r="N1039" s="1">
        <v>0</v>
      </c>
      <c r="P1039" s="1" t="s">
        <v>627</v>
      </c>
    </row>
    <row r="1040" spans="1:16">
      <c r="A1040" s="1">
        <v>2024</v>
      </c>
      <c r="B1040" s="1" t="s">
        <v>17</v>
      </c>
      <c r="C1040" s="1" t="s">
        <v>1269</v>
      </c>
      <c r="D1040" s="1" t="s">
        <v>1287</v>
      </c>
      <c r="E1040" s="6">
        <v>45377</v>
      </c>
      <c r="F1040" s="1" t="s">
        <v>38</v>
      </c>
      <c r="G1040" s="1" t="s">
        <v>54</v>
      </c>
      <c r="H1040" s="1">
        <v>27</v>
      </c>
      <c r="I1040" s="1">
        <v>27</v>
      </c>
      <c r="J1040" s="1">
        <v>1</v>
      </c>
      <c r="K1040" s="1">
        <v>0</v>
      </c>
      <c r="L1040" s="1">
        <v>9287</v>
      </c>
      <c r="M1040" s="1">
        <v>792</v>
      </c>
      <c r="N1040" s="1">
        <v>12</v>
      </c>
      <c r="P1040" s="1" t="s">
        <v>45</v>
      </c>
    </row>
    <row r="1041" spans="1:16">
      <c r="A1041" s="1">
        <v>2024</v>
      </c>
      <c r="B1041" s="1" t="s">
        <v>17</v>
      </c>
      <c r="C1041" s="1" t="s">
        <v>1269</v>
      </c>
      <c r="D1041" s="1" t="s">
        <v>1287</v>
      </c>
      <c r="E1041" s="6">
        <v>45377</v>
      </c>
      <c r="F1041" s="1" t="s">
        <v>38</v>
      </c>
      <c r="G1041" s="1" t="s">
        <v>1194</v>
      </c>
      <c r="H1041" s="1">
        <v>12</v>
      </c>
      <c r="I1041" s="1">
        <v>12</v>
      </c>
      <c r="J1041" s="1">
        <v>0</v>
      </c>
      <c r="K1041" s="1">
        <v>0</v>
      </c>
      <c r="L1041" s="1">
        <v>2482</v>
      </c>
      <c r="M1041" s="1">
        <v>482</v>
      </c>
      <c r="N1041" s="1">
        <v>0</v>
      </c>
      <c r="P1041" s="1" t="s">
        <v>45</v>
      </c>
    </row>
    <row r="1042" spans="1:16">
      <c r="A1042" s="1">
        <v>2024</v>
      </c>
      <c r="B1042" s="1" t="s">
        <v>17</v>
      </c>
      <c r="C1042" s="1" t="s">
        <v>1269</v>
      </c>
      <c r="D1042" s="1" t="s">
        <v>1287</v>
      </c>
      <c r="E1042" s="6">
        <v>45378</v>
      </c>
      <c r="F1042" s="1" t="s">
        <v>64</v>
      </c>
      <c r="G1042" s="1" t="s">
        <v>1173</v>
      </c>
      <c r="H1042" s="1">
        <v>4</v>
      </c>
      <c r="I1042" s="1">
        <v>4</v>
      </c>
      <c r="J1042" s="1">
        <v>0</v>
      </c>
      <c r="K1042" s="1">
        <v>0</v>
      </c>
      <c r="L1042" s="1">
        <v>184</v>
      </c>
      <c r="M1042" s="1">
        <v>66</v>
      </c>
      <c r="N1042" s="1">
        <v>0</v>
      </c>
      <c r="P1042" s="1" t="s">
        <v>632</v>
      </c>
    </row>
    <row r="1043" spans="1:16">
      <c r="A1043" s="1">
        <v>2024</v>
      </c>
      <c r="B1043" s="1" t="s">
        <v>17</v>
      </c>
      <c r="C1043" s="1" t="s">
        <v>1269</v>
      </c>
      <c r="D1043" s="1" t="s">
        <v>1287</v>
      </c>
      <c r="E1043" s="6">
        <v>45378</v>
      </c>
      <c r="F1043" s="1" t="s">
        <v>64</v>
      </c>
      <c r="G1043" s="1" t="s">
        <v>708</v>
      </c>
      <c r="H1043" s="1">
        <v>2</v>
      </c>
      <c r="I1043" s="1">
        <v>2</v>
      </c>
      <c r="J1043" s="1">
        <v>0</v>
      </c>
      <c r="K1043" s="1">
        <v>0</v>
      </c>
      <c r="L1043" s="1">
        <v>12400</v>
      </c>
      <c r="M1043" s="1">
        <v>124</v>
      </c>
      <c r="N1043" s="1">
        <v>0</v>
      </c>
      <c r="P1043" s="1" t="s">
        <v>633</v>
      </c>
    </row>
    <row r="1044" spans="1:16">
      <c r="A1044" s="1">
        <v>2024</v>
      </c>
      <c r="B1044" s="1" t="s">
        <v>17</v>
      </c>
      <c r="C1044" s="1" t="s">
        <v>1269</v>
      </c>
      <c r="D1044" s="1" t="s">
        <v>1287</v>
      </c>
      <c r="E1044" s="6">
        <v>45378</v>
      </c>
      <c r="F1044" s="1" t="s">
        <v>64</v>
      </c>
      <c r="G1044" s="1" t="s">
        <v>613</v>
      </c>
      <c r="H1044" s="1">
        <v>4</v>
      </c>
      <c r="I1044" s="1">
        <v>4</v>
      </c>
      <c r="J1044" s="1">
        <v>0</v>
      </c>
      <c r="K1044" s="1">
        <v>0</v>
      </c>
      <c r="L1044" s="1">
        <v>695</v>
      </c>
      <c r="M1044" s="1">
        <v>102</v>
      </c>
      <c r="N1044" s="1">
        <v>0</v>
      </c>
      <c r="P1044" s="1" t="s">
        <v>632</v>
      </c>
    </row>
    <row r="1045" spans="1:16">
      <c r="A1045" s="1">
        <v>2024</v>
      </c>
      <c r="B1045" s="1" t="s">
        <v>17</v>
      </c>
      <c r="C1045" s="1" t="s">
        <v>1269</v>
      </c>
      <c r="D1045" s="1" t="s">
        <v>1287</v>
      </c>
      <c r="E1045" s="6">
        <v>45378</v>
      </c>
      <c r="F1045" s="1" t="s">
        <v>64</v>
      </c>
      <c r="G1045" s="1" t="s">
        <v>55</v>
      </c>
      <c r="H1045" s="1">
        <v>5</v>
      </c>
      <c r="I1045" s="1">
        <v>5</v>
      </c>
      <c r="J1045" s="1">
        <v>0</v>
      </c>
      <c r="K1045" s="1">
        <v>0</v>
      </c>
      <c r="L1045" s="1">
        <v>1046</v>
      </c>
      <c r="M1045" s="1">
        <v>127</v>
      </c>
      <c r="N1045" s="1">
        <v>0</v>
      </c>
      <c r="P1045" s="1" t="s">
        <v>633</v>
      </c>
    </row>
    <row r="1046" spans="1:16">
      <c r="A1046" s="1">
        <v>2024</v>
      </c>
      <c r="B1046" s="1" t="s">
        <v>17</v>
      </c>
      <c r="C1046" s="1" t="s">
        <v>1269</v>
      </c>
      <c r="D1046" s="1" t="s">
        <v>1287</v>
      </c>
      <c r="E1046" s="6">
        <v>45378</v>
      </c>
      <c r="F1046" s="1" t="s">
        <v>64</v>
      </c>
      <c r="G1046" s="1" t="s">
        <v>1276</v>
      </c>
      <c r="H1046" s="1">
        <v>1</v>
      </c>
      <c r="I1046" s="1">
        <v>1</v>
      </c>
      <c r="J1046" s="1">
        <v>0</v>
      </c>
      <c r="K1046" s="1">
        <v>0</v>
      </c>
      <c r="L1046" s="1">
        <v>134</v>
      </c>
      <c r="M1046" s="1">
        <v>20</v>
      </c>
      <c r="N1046" s="1">
        <v>0</v>
      </c>
      <c r="P1046" s="1" t="s">
        <v>632</v>
      </c>
    </row>
    <row r="1047" spans="1:16">
      <c r="A1047" s="1">
        <v>2024</v>
      </c>
      <c r="B1047" s="1" t="s">
        <v>17</v>
      </c>
      <c r="C1047" s="1" t="s">
        <v>1269</v>
      </c>
      <c r="D1047" s="1" t="s">
        <v>1287</v>
      </c>
      <c r="E1047" s="6">
        <v>45378</v>
      </c>
      <c r="F1047" s="1" t="s">
        <v>64</v>
      </c>
      <c r="G1047" s="1" t="s">
        <v>60</v>
      </c>
      <c r="H1047" s="1">
        <v>1</v>
      </c>
      <c r="I1047" s="1">
        <v>1</v>
      </c>
      <c r="J1047" s="1">
        <v>0</v>
      </c>
      <c r="K1047" s="1">
        <v>0</v>
      </c>
      <c r="L1047" s="1">
        <v>762</v>
      </c>
      <c r="M1047" s="1">
        <v>47</v>
      </c>
      <c r="N1047" s="1">
        <v>0</v>
      </c>
      <c r="P1047" s="1" t="s">
        <v>629</v>
      </c>
    </row>
    <row r="1048" spans="1:16">
      <c r="A1048" s="1">
        <v>2024</v>
      </c>
      <c r="B1048" s="1" t="s">
        <v>17</v>
      </c>
      <c r="C1048" s="1" t="s">
        <v>1269</v>
      </c>
      <c r="D1048" s="1" t="s">
        <v>1287</v>
      </c>
      <c r="E1048" s="6">
        <v>45378</v>
      </c>
      <c r="F1048" s="1" t="s">
        <v>64</v>
      </c>
      <c r="G1048" s="1" t="s">
        <v>58</v>
      </c>
      <c r="H1048" s="1">
        <v>15</v>
      </c>
      <c r="I1048" s="1">
        <v>15</v>
      </c>
      <c r="J1048" s="1">
        <v>0</v>
      </c>
      <c r="K1048" s="1">
        <v>0</v>
      </c>
      <c r="L1048" s="1">
        <v>40694</v>
      </c>
      <c r="M1048" s="1">
        <v>806</v>
      </c>
      <c r="N1048" s="1">
        <v>0</v>
      </c>
      <c r="P1048" s="1" t="s">
        <v>629</v>
      </c>
    </row>
    <row r="1049" spans="1:16">
      <c r="A1049" s="1">
        <v>2024</v>
      </c>
      <c r="B1049" s="1" t="s">
        <v>17</v>
      </c>
      <c r="C1049" s="1" t="s">
        <v>1269</v>
      </c>
      <c r="D1049" s="1" t="s">
        <v>1287</v>
      </c>
      <c r="E1049" s="6">
        <v>45378</v>
      </c>
      <c r="F1049" s="1" t="s">
        <v>64</v>
      </c>
      <c r="G1049" s="1" t="s">
        <v>1241</v>
      </c>
      <c r="H1049" s="1">
        <v>1</v>
      </c>
      <c r="I1049" s="1">
        <v>1</v>
      </c>
      <c r="J1049" s="1">
        <v>0</v>
      </c>
      <c r="K1049" s="1">
        <v>0</v>
      </c>
      <c r="L1049" s="1">
        <v>531</v>
      </c>
      <c r="M1049" s="1">
        <v>47</v>
      </c>
      <c r="N1049" s="1">
        <v>0</v>
      </c>
      <c r="P1049" s="1" t="s">
        <v>628</v>
      </c>
    </row>
    <row r="1050" spans="1:16">
      <c r="A1050" s="1">
        <v>2024</v>
      </c>
      <c r="B1050" s="1" t="s">
        <v>17</v>
      </c>
      <c r="C1050" s="1" t="s">
        <v>1269</v>
      </c>
      <c r="D1050" s="1" t="s">
        <v>1287</v>
      </c>
      <c r="E1050" s="6">
        <v>45378</v>
      </c>
      <c r="F1050" s="1" t="s">
        <v>64</v>
      </c>
      <c r="G1050" s="1" t="s">
        <v>548</v>
      </c>
      <c r="H1050" s="1">
        <v>1</v>
      </c>
      <c r="I1050" s="1">
        <v>1</v>
      </c>
      <c r="J1050" s="1">
        <v>0</v>
      </c>
      <c r="K1050" s="1">
        <v>0</v>
      </c>
      <c r="L1050" s="1">
        <v>200</v>
      </c>
      <c r="M1050" s="1">
        <v>20</v>
      </c>
      <c r="N1050" s="1">
        <v>0</v>
      </c>
      <c r="P1050" s="1" t="s">
        <v>632</v>
      </c>
    </row>
    <row r="1051" spans="1:16">
      <c r="A1051" s="1">
        <v>2024</v>
      </c>
      <c r="B1051" s="1" t="s">
        <v>17</v>
      </c>
      <c r="C1051" s="1" t="s">
        <v>1269</v>
      </c>
      <c r="D1051" s="1" t="s">
        <v>1287</v>
      </c>
      <c r="E1051" s="6">
        <v>45378</v>
      </c>
      <c r="F1051" s="1" t="s">
        <v>64</v>
      </c>
      <c r="G1051" s="1" t="s">
        <v>505</v>
      </c>
      <c r="H1051" s="1">
        <v>4</v>
      </c>
      <c r="I1051" s="1">
        <v>4</v>
      </c>
      <c r="J1051" s="1">
        <v>0</v>
      </c>
      <c r="K1051" s="1">
        <v>0</v>
      </c>
      <c r="L1051" s="1">
        <v>2488</v>
      </c>
      <c r="M1051" s="1">
        <v>161</v>
      </c>
      <c r="N1051" s="1">
        <v>0</v>
      </c>
      <c r="P1051" s="1" t="s">
        <v>628</v>
      </c>
    </row>
    <row r="1052" spans="1:16">
      <c r="A1052" s="1">
        <v>2024</v>
      </c>
      <c r="B1052" s="1" t="s">
        <v>17</v>
      </c>
      <c r="C1052" s="1" t="s">
        <v>1269</v>
      </c>
      <c r="D1052" s="1" t="s">
        <v>1287</v>
      </c>
      <c r="E1052" s="6">
        <v>45378</v>
      </c>
      <c r="F1052" s="1" t="s">
        <v>64</v>
      </c>
      <c r="G1052" s="1" t="s">
        <v>602</v>
      </c>
      <c r="H1052" s="1">
        <v>4</v>
      </c>
      <c r="I1052" s="1">
        <v>4</v>
      </c>
      <c r="J1052" s="1">
        <v>0</v>
      </c>
      <c r="K1052" s="1">
        <v>0</v>
      </c>
      <c r="L1052" s="1">
        <v>2487</v>
      </c>
      <c r="M1052" s="1">
        <v>120</v>
      </c>
      <c r="N1052" s="1">
        <v>0</v>
      </c>
      <c r="P1052" s="1" t="s">
        <v>628</v>
      </c>
    </row>
    <row r="1053" spans="1:16">
      <c r="A1053" s="1">
        <v>2024</v>
      </c>
      <c r="B1053" s="1" t="s">
        <v>17</v>
      </c>
      <c r="C1053" s="1" t="s">
        <v>1269</v>
      </c>
      <c r="D1053" s="1" t="s">
        <v>1287</v>
      </c>
      <c r="E1053" s="6">
        <v>45378</v>
      </c>
      <c r="F1053" s="1" t="s">
        <v>64</v>
      </c>
      <c r="G1053" s="1" t="s">
        <v>502</v>
      </c>
      <c r="H1053" s="1">
        <v>12</v>
      </c>
      <c r="I1053" s="1">
        <v>12</v>
      </c>
      <c r="J1053" s="1">
        <v>0</v>
      </c>
      <c r="K1053" s="1">
        <v>0</v>
      </c>
      <c r="L1053" s="1">
        <v>37008</v>
      </c>
      <c r="M1053" s="1">
        <v>585</v>
      </c>
      <c r="N1053" s="1">
        <v>0</v>
      </c>
      <c r="P1053" s="1" t="s">
        <v>633</v>
      </c>
    </row>
    <row r="1054" spans="1:16">
      <c r="A1054" s="1">
        <v>2024</v>
      </c>
      <c r="B1054" s="1" t="s">
        <v>17</v>
      </c>
      <c r="C1054" s="1" t="s">
        <v>1269</v>
      </c>
      <c r="D1054" s="1" t="s">
        <v>1287</v>
      </c>
      <c r="E1054" s="6">
        <v>45378</v>
      </c>
      <c r="F1054" s="1" t="s">
        <v>64</v>
      </c>
      <c r="G1054" s="1" t="s">
        <v>1288</v>
      </c>
      <c r="H1054" s="1">
        <v>1</v>
      </c>
      <c r="I1054" s="1">
        <v>1</v>
      </c>
      <c r="J1054" s="1">
        <v>0</v>
      </c>
      <c r="K1054" s="1">
        <v>0</v>
      </c>
      <c r="L1054" s="1">
        <v>3000</v>
      </c>
      <c r="M1054" s="1">
        <v>53</v>
      </c>
      <c r="N1054" s="1">
        <v>0</v>
      </c>
      <c r="P1054" s="1" t="s">
        <v>629</v>
      </c>
    </row>
    <row r="1055" spans="1:16">
      <c r="A1055" s="1">
        <v>2024</v>
      </c>
      <c r="B1055" s="1" t="s">
        <v>17</v>
      </c>
      <c r="C1055" s="1" t="s">
        <v>1269</v>
      </c>
      <c r="D1055" s="1" t="s">
        <v>1287</v>
      </c>
      <c r="E1055" s="6">
        <v>45378</v>
      </c>
      <c r="F1055" s="1" t="s">
        <v>64</v>
      </c>
      <c r="G1055" s="1" t="s">
        <v>528</v>
      </c>
      <c r="H1055" s="1">
        <v>5</v>
      </c>
      <c r="I1055" s="1">
        <v>5</v>
      </c>
      <c r="J1055" s="1">
        <v>0</v>
      </c>
      <c r="K1055" s="1">
        <v>0</v>
      </c>
      <c r="L1055" s="1">
        <v>6469</v>
      </c>
      <c r="M1055" s="1">
        <v>352</v>
      </c>
      <c r="N1055" s="1">
        <v>0</v>
      </c>
      <c r="P1055" s="1" t="s">
        <v>628</v>
      </c>
    </row>
    <row r="1056" spans="1:16">
      <c r="A1056" s="1">
        <v>2024</v>
      </c>
      <c r="B1056" s="1" t="s">
        <v>17</v>
      </c>
      <c r="C1056" s="1" t="s">
        <v>1269</v>
      </c>
      <c r="D1056" s="1" t="s">
        <v>1287</v>
      </c>
      <c r="E1056" s="6">
        <v>45378</v>
      </c>
      <c r="F1056" s="1" t="s">
        <v>64</v>
      </c>
      <c r="G1056" s="1" t="s">
        <v>484</v>
      </c>
      <c r="H1056" s="1">
        <v>7</v>
      </c>
      <c r="I1056" s="1">
        <v>7</v>
      </c>
      <c r="J1056" s="1">
        <v>0</v>
      </c>
      <c r="K1056" s="1">
        <v>0</v>
      </c>
      <c r="L1056" s="1">
        <v>63003</v>
      </c>
      <c r="M1056" s="1">
        <v>520</v>
      </c>
      <c r="N1056" s="1">
        <v>0</v>
      </c>
      <c r="P1056" s="1" t="s">
        <v>629</v>
      </c>
    </row>
    <row r="1057" spans="1:16">
      <c r="A1057" s="1">
        <v>2024</v>
      </c>
      <c r="B1057" s="1" t="s">
        <v>17</v>
      </c>
      <c r="C1057" s="1" t="s">
        <v>1269</v>
      </c>
      <c r="D1057" s="1" t="s">
        <v>1287</v>
      </c>
      <c r="E1057" s="6">
        <v>45378</v>
      </c>
      <c r="F1057" s="1" t="s">
        <v>64</v>
      </c>
      <c r="G1057" s="1" t="s">
        <v>600</v>
      </c>
      <c r="H1057" s="1">
        <v>3</v>
      </c>
      <c r="I1057" s="1">
        <v>3</v>
      </c>
      <c r="J1057" s="1">
        <v>0</v>
      </c>
      <c r="K1057" s="1">
        <v>0</v>
      </c>
      <c r="L1057" s="1">
        <v>14446</v>
      </c>
      <c r="M1057" s="1">
        <v>177</v>
      </c>
      <c r="N1057" s="1">
        <v>0</v>
      </c>
      <c r="P1057" s="1" t="s">
        <v>630</v>
      </c>
    </row>
    <row r="1058" spans="1:16">
      <c r="A1058" s="1">
        <v>2024</v>
      </c>
      <c r="B1058" s="1" t="s">
        <v>17</v>
      </c>
      <c r="C1058" s="1" t="s">
        <v>1269</v>
      </c>
      <c r="D1058" s="1" t="s">
        <v>1287</v>
      </c>
      <c r="E1058" s="6">
        <v>45378</v>
      </c>
      <c r="F1058" s="1" t="s">
        <v>8</v>
      </c>
      <c r="G1058" s="1" t="s">
        <v>375</v>
      </c>
      <c r="H1058" s="1">
        <v>2</v>
      </c>
      <c r="I1058" s="1">
        <v>2</v>
      </c>
      <c r="J1058" s="1">
        <v>0</v>
      </c>
      <c r="K1058" s="1">
        <v>0</v>
      </c>
      <c r="L1058" s="1">
        <v>13440</v>
      </c>
      <c r="M1058" s="1">
        <v>406</v>
      </c>
      <c r="N1058" s="1">
        <v>0</v>
      </c>
      <c r="P1058" s="1" t="s">
        <v>627</v>
      </c>
    </row>
    <row r="1059" spans="1:16">
      <c r="A1059" s="1">
        <v>2024</v>
      </c>
      <c r="B1059" s="1" t="s">
        <v>17</v>
      </c>
      <c r="C1059" s="1" t="s">
        <v>1269</v>
      </c>
      <c r="D1059" s="1" t="s">
        <v>1287</v>
      </c>
      <c r="E1059" s="6">
        <v>45378</v>
      </c>
      <c r="F1059" s="1" t="s">
        <v>8</v>
      </c>
      <c r="G1059" s="1" t="s">
        <v>601</v>
      </c>
      <c r="H1059" s="1">
        <v>10</v>
      </c>
      <c r="I1059" s="1">
        <v>10</v>
      </c>
      <c r="J1059" s="1">
        <v>1</v>
      </c>
      <c r="K1059" s="1">
        <v>0</v>
      </c>
      <c r="L1059" s="1">
        <v>21122</v>
      </c>
      <c r="M1059" s="1">
        <v>626</v>
      </c>
      <c r="N1059" s="1">
        <v>2</v>
      </c>
      <c r="P1059" s="1" t="s">
        <v>627</v>
      </c>
    </row>
    <row r="1060" spans="1:16">
      <c r="A1060" s="1">
        <v>2024</v>
      </c>
      <c r="B1060" s="1" t="s">
        <v>17</v>
      </c>
      <c r="C1060" s="1" t="s">
        <v>1269</v>
      </c>
      <c r="D1060" s="1" t="s">
        <v>1287</v>
      </c>
      <c r="E1060" s="6">
        <v>45378</v>
      </c>
      <c r="F1060" s="1" t="s">
        <v>38</v>
      </c>
      <c r="G1060" s="1" t="s">
        <v>54</v>
      </c>
      <c r="H1060" s="1">
        <v>22</v>
      </c>
      <c r="I1060" s="1">
        <v>22</v>
      </c>
      <c r="J1060" s="1">
        <v>0</v>
      </c>
      <c r="K1060" s="1">
        <v>0</v>
      </c>
      <c r="L1060" s="1">
        <v>8762</v>
      </c>
      <c r="M1060" s="1">
        <v>699</v>
      </c>
      <c r="N1060" s="1">
        <v>0</v>
      </c>
      <c r="P1060" s="1" t="s">
        <v>45</v>
      </c>
    </row>
    <row r="1061" spans="1:16">
      <c r="A1061" s="1">
        <v>2024</v>
      </c>
      <c r="B1061" s="1" t="s">
        <v>17</v>
      </c>
      <c r="C1061" s="1" t="s">
        <v>1269</v>
      </c>
      <c r="D1061" s="1" t="s">
        <v>1287</v>
      </c>
      <c r="E1061" s="6">
        <v>45378</v>
      </c>
      <c r="F1061" s="1" t="s">
        <v>38</v>
      </c>
      <c r="G1061" s="1" t="s">
        <v>1194</v>
      </c>
      <c r="H1061" s="1">
        <v>12</v>
      </c>
      <c r="I1061" s="1">
        <v>12</v>
      </c>
      <c r="J1061" s="1">
        <v>1</v>
      </c>
      <c r="K1061" s="1">
        <v>0</v>
      </c>
      <c r="L1061" s="1">
        <v>3891</v>
      </c>
      <c r="M1061" s="1">
        <v>616</v>
      </c>
      <c r="N1061" s="1">
        <v>3</v>
      </c>
      <c r="P1061" s="1" t="s">
        <v>45</v>
      </c>
    </row>
    <row r="1062" spans="1:16">
      <c r="A1062" s="1">
        <v>2024</v>
      </c>
      <c r="B1062" s="1" t="s">
        <v>17</v>
      </c>
      <c r="C1062" s="1" t="s">
        <v>1269</v>
      </c>
      <c r="D1062" s="1" t="s">
        <v>1287</v>
      </c>
      <c r="E1062" s="6">
        <v>45379</v>
      </c>
      <c r="F1062" s="1" t="s">
        <v>64</v>
      </c>
      <c r="G1062" s="1" t="s">
        <v>1173</v>
      </c>
      <c r="H1062" s="1">
        <v>1</v>
      </c>
      <c r="I1062" s="1">
        <v>1</v>
      </c>
      <c r="J1062" s="1">
        <v>0</v>
      </c>
      <c r="K1062" s="1">
        <v>0</v>
      </c>
      <c r="L1062" s="1">
        <v>3</v>
      </c>
      <c r="M1062" s="1">
        <v>3</v>
      </c>
      <c r="N1062" s="1">
        <v>0</v>
      </c>
      <c r="P1062" s="1" t="s">
        <v>632</v>
      </c>
    </row>
    <row r="1063" spans="1:16">
      <c r="A1063" s="1">
        <v>2024</v>
      </c>
      <c r="B1063" s="1" t="s">
        <v>17</v>
      </c>
      <c r="C1063" s="1" t="s">
        <v>1269</v>
      </c>
      <c r="D1063" s="1" t="s">
        <v>1287</v>
      </c>
      <c r="E1063" s="6">
        <v>45379</v>
      </c>
      <c r="F1063" s="1" t="s">
        <v>64</v>
      </c>
      <c r="G1063" s="1" t="s">
        <v>708</v>
      </c>
      <c r="H1063" s="1">
        <v>7</v>
      </c>
      <c r="I1063" s="1">
        <v>7</v>
      </c>
      <c r="J1063" s="1">
        <v>0</v>
      </c>
      <c r="K1063" s="1">
        <v>0</v>
      </c>
      <c r="L1063" s="1">
        <v>3289</v>
      </c>
      <c r="M1063" s="1">
        <v>221</v>
      </c>
      <c r="N1063" s="1">
        <v>0</v>
      </c>
      <c r="P1063" s="1" t="s">
        <v>633</v>
      </c>
    </row>
    <row r="1064" spans="1:16">
      <c r="A1064" s="1">
        <v>2024</v>
      </c>
      <c r="B1064" s="1" t="s">
        <v>17</v>
      </c>
      <c r="C1064" s="1" t="s">
        <v>1269</v>
      </c>
      <c r="D1064" s="1" t="s">
        <v>1287</v>
      </c>
      <c r="E1064" s="6">
        <v>45379</v>
      </c>
      <c r="F1064" s="1" t="s">
        <v>64</v>
      </c>
      <c r="G1064" s="1" t="s">
        <v>613</v>
      </c>
      <c r="H1064" s="1">
        <v>3</v>
      </c>
      <c r="I1064" s="1">
        <v>3</v>
      </c>
      <c r="J1064" s="1">
        <v>0</v>
      </c>
      <c r="K1064" s="1">
        <v>0</v>
      </c>
      <c r="L1064" s="1">
        <v>351</v>
      </c>
      <c r="M1064" s="1">
        <v>60</v>
      </c>
      <c r="N1064" s="1">
        <v>0</v>
      </c>
      <c r="P1064" s="1" t="s">
        <v>632</v>
      </c>
    </row>
    <row r="1065" spans="1:16">
      <c r="A1065" s="1">
        <v>2024</v>
      </c>
      <c r="B1065" s="1" t="s">
        <v>17</v>
      </c>
      <c r="C1065" s="1" t="s">
        <v>1269</v>
      </c>
      <c r="D1065" s="1" t="s">
        <v>1287</v>
      </c>
      <c r="E1065" s="6">
        <v>45379</v>
      </c>
      <c r="F1065" s="1" t="s">
        <v>64</v>
      </c>
      <c r="G1065" s="1" t="s">
        <v>603</v>
      </c>
      <c r="H1065" s="1">
        <v>5</v>
      </c>
      <c r="I1065" s="1">
        <v>5</v>
      </c>
      <c r="J1065" s="1">
        <v>0</v>
      </c>
      <c r="K1065" s="1">
        <v>0</v>
      </c>
      <c r="L1065" s="1">
        <v>13093</v>
      </c>
      <c r="M1065" s="1">
        <v>277</v>
      </c>
      <c r="N1065" s="1">
        <v>0</v>
      </c>
      <c r="P1065" s="1" t="s">
        <v>629</v>
      </c>
    </row>
    <row r="1066" spans="1:16">
      <c r="A1066" s="1">
        <v>2024</v>
      </c>
      <c r="B1066" s="1" t="s">
        <v>17</v>
      </c>
      <c r="C1066" s="1" t="s">
        <v>1269</v>
      </c>
      <c r="D1066" s="1" t="s">
        <v>1287</v>
      </c>
      <c r="E1066" s="6">
        <v>45379</v>
      </c>
      <c r="F1066" s="1" t="s">
        <v>64</v>
      </c>
      <c r="G1066" s="1" t="s">
        <v>547</v>
      </c>
      <c r="H1066" s="1">
        <v>1</v>
      </c>
      <c r="I1066" s="1">
        <v>1</v>
      </c>
      <c r="J1066" s="1">
        <v>0</v>
      </c>
      <c r="K1066" s="1">
        <v>0</v>
      </c>
      <c r="L1066" s="1">
        <v>2160</v>
      </c>
      <c r="M1066" s="1">
        <v>53</v>
      </c>
      <c r="N1066" s="1">
        <v>0</v>
      </c>
      <c r="P1066" s="1" t="s">
        <v>632</v>
      </c>
    </row>
    <row r="1067" spans="1:16">
      <c r="A1067" s="1">
        <v>2024</v>
      </c>
      <c r="B1067" s="1" t="s">
        <v>17</v>
      </c>
      <c r="C1067" s="1" t="s">
        <v>1269</v>
      </c>
      <c r="D1067" s="1" t="s">
        <v>1287</v>
      </c>
      <c r="E1067" s="6">
        <v>45379</v>
      </c>
      <c r="F1067" s="1" t="s">
        <v>64</v>
      </c>
      <c r="G1067" s="1" t="s">
        <v>55</v>
      </c>
      <c r="H1067" s="1">
        <v>12</v>
      </c>
      <c r="I1067" s="1">
        <v>12</v>
      </c>
      <c r="J1067" s="1">
        <v>0</v>
      </c>
      <c r="K1067" s="1">
        <v>0</v>
      </c>
      <c r="L1067" s="1">
        <v>3595</v>
      </c>
      <c r="M1067" s="1">
        <v>388</v>
      </c>
      <c r="N1067" s="1">
        <v>0</v>
      </c>
      <c r="P1067" s="1" t="s">
        <v>633</v>
      </c>
    </row>
    <row r="1068" spans="1:16">
      <c r="A1068" s="1">
        <v>2024</v>
      </c>
      <c r="B1068" s="1" t="s">
        <v>17</v>
      </c>
      <c r="C1068" s="1" t="s">
        <v>1269</v>
      </c>
      <c r="D1068" s="1" t="s">
        <v>1287</v>
      </c>
      <c r="E1068" s="6">
        <v>45379</v>
      </c>
      <c r="F1068" s="1" t="s">
        <v>64</v>
      </c>
      <c r="G1068" s="1" t="s">
        <v>56</v>
      </c>
      <c r="H1068" s="1">
        <v>1</v>
      </c>
      <c r="I1068" s="1">
        <v>1</v>
      </c>
      <c r="J1068" s="1">
        <v>0</v>
      </c>
      <c r="K1068" s="1">
        <v>0</v>
      </c>
      <c r="L1068" s="1">
        <v>30</v>
      </c>
      <c r="M1068" s="1">
        <v>20</v>
      </c>
      <c r="N1068" s="1">
        <v>0</v>
      </c>
      <c r="P1068" s="1" t="s">
        <v>628</v>
      </c>
    </row>
    <row r="1069" spans="1:16">
      <c r="A1069" s="1">
        <v>2024</v>
      </c>
      <c r="B1069" s="1" t="s">
        <v>17</v>
      </c>
      <c r="C1069" s="1" t="s">
        <v>1269</v>
      </c>
      <c r="D1069" s="1" t="s">
        <v>1287</v>
      </c>
      <c r="E1069" s="6">
        <v>45379</v>
      </c>
      <c r="F1069" s="1" t="s">
        <v>64</v>
      </c>
      <c r="G1069" s="1" t="s">
        <v>616</v>
      </c>
      <c r="H1069" s="1">
        <v>2</v>
      </c>
      <c r="I1069" s="1">
        <v>2</v>
      </c>
      <c r="J1069" s="1">
        <v>0</v>
      </c>
      <c r="K1069" s="1">
        <v>0</v>
      </c>
      <c r="L1069" s="1">
        <v>8072</v>
      </c>
      <c r="M1069" s="1">
        <v>306</v>
      </c>
      <c r="N1069" s="1">
        <v>0</v>
      </c>
      <c r="P1069" s="1" t="s">
        <v>628</v>
      </c>
    </row>
    <row r="1070" spans="1:16">
      <c r="A1070" s="1">
        <v>2024</v>
      </c>
      <c r="B1070" s="1" t="s">
        <v>17</v>
      </c>
      <c r="C1070" s="1" t="s">
        <v>1269</v>
      </c>
      <c r="D1070" s="1" t="s">
        <v>1287</v>
      </c>
      <c r="E1070" s="6">
        <v>45379</v>
      </c>
      <c r="F1070" s="1" t="s">
        <v>64</v>
      </c>
      <c r="G1070" s="1" t="s">
        <v>60</v>
      </c>
      <c r="H1070" s="1">
        <v>1</v>
      </c>
      <c r="I1070" s="1">
        <v>1</v>
      </c>
      <c r="J1070" s="1">
        <v>0</v>
      </c>
      <c r="K1070" s="1">
        <v>0</v>
      </c>
      <c r="L1070" s="1">
        <v>700</v>
      </c>
      <c r="M1070" s="1">
        <v>47</v>
      </c>
      <c r="N1070" s="1">
        <v>0</v>
      </c>
      <c r="P1070" s="1" t="s">
        <v>629</v>
      </c>
    </row>
    <row r="1071" spans="1:16">
      <c r="A1071" s="1">
        <v>2024</v>
      </c>
      <c r="B1071" s="1" t="s">
        <v>17</v>
      </c>
      <c r="C1071" s="1" t="s">
        <v>1269</v>
      </c>
      <c r="D1071" s="1" t="s">
        <v>1287</v>
      </c>
      <c r="E1071" s="6">
        <v>45379</v>
      </c>
      <c r="F1071" s="1" t="s">
        <v>64</v>
      </c>
      <c r="G1071" s="1" t="s">
        <v>58</v>
      </c>
      <c r="H1071" s="1">
        <v>2</v>
      </c>
      <c r="I1071" s="1">
        <v>2</v>
      </c>
      <c r="J1071" s="1">
        <v>0</v>
      </c>
      <c r="K1071" s="1">
        <v>0</v>
      </c>
      <c r="L1071" s="1">
        <v>40</v>
      </c>
      <c r="M1071" s="1">
        <v>24</v>
      </c>
      <c r="N1071" s="1">
        <v>0</v>
      </c>
      <c r="P1071" s="1" t="s">
        <v>629</v>
      </c>
    </row>
    <row r="1072" spans="1:16">
      <c r="A1072" s="1">
        <v>2024</v>
      </c>
      <c r="B1072" s="1" t="s">
        <v>17</v>
      </c>
      <c r="C1072" s="1" t="s">
        <v>1269</v>
      </c>
      <c r="D1072" s="1" t="s">
        <v>1287</v>
      </c>
      <c r="E1072" s="6">
        <v>45379</v>
      </c>
      <c r="F1072" s="1" t="s">
        <v>64</v>
      </c>
      <c r="G1072" s="1" t="s">
        <v>625</v>
      </c>
      <c r="H1072" s="1">
        <v>2</v>
      </c>
      <c r="I1072" s="1">
        <v>2</v>
      </c>
      <c r="J1072" s="1">
        <v>0</v>
      </c>
      <c r="K1072" s="1">
        <v>0</v>
      </c>
      <c r="L1072" s="1">
        <v>125</v>
      </c>
      <c r="M1072" s="1">
        <v>40</v>
      </c>
      <c r="N1072" s="1">
        <v>0</v>
      </c>
      <c r="P1072" s="1" t="s">
        <v>627</v>
      </c>
    </row>
    <row r="1073" spans="1:16">
      <c r="A1073" s="1">
        <v>2024</v>
      </c>
      <c r="B1073" s="1" t="s">
        <v>17</v>
      </c>
      <c r="C1073" s="1" t="s">
        <v>1269</v>
      </c>
      <c r="D1073" s="1" t="s">
        <v>1287</v>
      </c>
      <c r="E1073" s="6">
        <v>45379</v>
      </c>
      <c r="F1073" s="1" t="s">
        <v>64</v>
      </c>
      <c r="G1073" s="1" t="s">
        <v>505</v>
      </c>
      <c r="H1073" s="1">
        <v>2</v>
      </c>
      <c r="I1073" s="1">
        <v>2</v>
      </c>
      <c r="J1073" s="1">
        <v>0</v>
      </c>
      <c r="K1073" s="1">
        <v>0</v>
      </c>
      <c r="L1073" s="1">
        <v>2042</v>
      </c>
      <c r="M1073" s="1">
        <v>94</v>
      </c>
      <c r="N1073" s="1">
        <v>0</v>
      </c>
      <c r="P1073" s="1" t="s">
        <v>628</v>
      </c>
    </row>
    <row r="1074" spans="1:16">
      <c r="A1074" s="1">
        <v>2024</v>
      </c>
      <c r="B1074" s="1" t="s">
        <v>17</v>
      </c>
      <c r="C1074" s="1" t="s">
        <v>1269</v>
      </c>
      <c r="D1074" s="1" t="s">
        <v>1287</v>
      </c>
      <c r="E1074" s="6">
        <v>45379</v>
      </c>
      <c r="F1074" s="1" t="s">
        <v>64</v>
      </c>
      <c r="G1074" s="1" t="s">
        <v>1213</v>
      </c>
      <c r="H1074" s="1">
        <v>1</v>
      </c>
      <c r="I1074" s="1">
        <v>1</v>
      </c>
      <c r="J1074" s="1">
        <v>0</v>
      </c>
      <c r="K1074" s="1">
        <v>0</v>
      </c>
      <c r="L1074" s="1">
        <v>195</v>
      </c>
      <c r="M1074" s="1">
        <v>20</v>
      </c>
      <c r="N1074" s="1">
        <v>0</v>
      </c>
      <c r="P1074" s="1" t="s">
        <v>628</v>
      </c>
    </row>
    <row r="1075" spans="1:16">
      <c r="A1075" s="1">
        <v>2024</v>
      </c>
      <c r="B1075" s="1" t="s">
        <v>17</v>
      </c>
      <c r="C1075" s="1" t="s">
        <v>1269</v>
      </c>
      <c r="D1075" s="1" t="s">
        <v>1287</v>
      </c>
      <c r="E1075" s="6">
        <v>45379</v>
      </c>
      <c r="F1075" s="1" t="s">
        <v>64</v>
      </c>
      <c r="G1075" s="1" t="s">
        <v>502</v>
      </c>
      <c r="H1075" s="1">
        <v>2</v>
      </c>
      <c r="I1075" s="1">
        <v>2</v>
      </c>
      <c r="J1075" s="1">
        <v>0</v>
      </c>
      <c r="K1075" s="1">
        <v>0</v>
      </c>
      <c r="L1075" s="1">
        <v>2060</v>
      </c>
      <c r="M1075" s="1">
        <v>73</v>
      </c>
      <c r="N1075" s="1">
        <v>0</v>
      </c>
      <c r="P1075" s="1" t="s">
        <v>633</v>
      </c>
    </row>
    <row r="1076" spans="1:16">
      <c r="A1076" s="1">
        <v>2024</v>
      </c>
      <c r="B1076" s="1" t="s">
        <v>17</v>
      </c>
      <c r="C1076" s="1" t="s">
        <v>1269</v>
      </c>
      <c r="D1076" s="1" t="s">
        <v>1287</v>
      </c>
      <c r="E1076" s="6">
        <v>45379</v>
      </c>
      <c r="F1076" s="1" t="s">
        <v>64</v>
      </c>
      <c r="G1076" s="1" t="s">
        <v>599</v>
      </c>
      <c r="H1076" s="1">
        <v>5</v>
      </c>
      <c r="I1076" s="1">
        <v>5</v>
      </c>
      <c r="J1076" s="1">
        <v>0</v>
      </c>
      <c r="K1076" s="1">
        <v>0</v>
      </c>
      <c r="L1076" s="1">
        <v>4298</v>
      </c>
      <c r="M1076" s="1">
        <v>175</v>
      </c>
      <c r="N1076" s="1">
        <v>0</v>
      </c>
      <c r="P1076" s="1" t="s">
        <v>629</v>
      </c>
    </row>
    <row r="1077" spans="1:16">
      <c r="A1077" s="1">
        <v>2024</v>
      </c>
      <c r="B1077" s="1" t="s">
        <v>17</v>
      </c>
      <c r="C1077" s="1" t="s">
        <v>1269</v>
      </c>
      <c r="D1077" s="1" t="s">
        <v>1287</v>
      </c>
      <c r="E1077" s="6">
        <v>45379</v>
      </c>
      <c r="F1077" s="1" t="s">
        <v>64</v>
      </c>
      <c r="G1077" s="1" t="s">
        <v>484</v>
      </c>
      <c r="H1077" s="1">
        <v>7</v>
      </c>
      <c r="I1077" s="1">
        <v>7</v>
      </c>
      <c r="J1077" s="1">
        <v>0</v>
      </c>
      <c r="K1077" s="1">
        <v>0</v>
      </c>
      <c r="L1077" s="1">
        <v>33632</v>
      </c>
      <c r="M1077" s="1">
        <v>419</v>
      </c>
      <c r="N1077" s="1">
        <v>0</v>
      </c>
      <c r="P1077" s="1" t="s">
        <v>629</v>
      </c>
    </row>
    <row r="1078" spans="1:16">
      <c r="A1078" s="1">
        <v>2024</v>
      </c>
      <c r="B1078" s="1" t="s">
        <v>17</v>
      </c>
      <c r="C1078" s="1" t="s">
        <v>1269</v>
      </c>
      <c r="D1078" s="1" t="s">
        <v>1287</v>
      </c>
      <c r="E1078" s="6">
        <v>45379</v>
      </c>
      <c r="F1078" s="1" t="s">
        <v>64</v>
      </c>
      <c r="G1078" s="1" t="s">
        <v>551</v>
      </c>
      <c r="H1078" s="1">
        <v>2</v>
      </c>
      <c r="I1078" s="1">
        <v>2</v>
      </c>
      <c r="J1078" s="1">
        <v>0</v>
      </c>
      <c r="K1078" s="1">
        <v>0</v>
      </c>
      <c r="L1078" s="1">
        <v>176</v>
      </c>
      <c r="M1078" s="1">
        <v>40</v>
      </c>
      <c r="N1078" s="1">
        <v>0</v>
      </c>
      <c r="P1078" s="1" t="s">
        <v>633</v>
      </c>
    </row>
    <row r="1079" spans="1:16">
      <c r="A1079" s="1">
        <v>2024</v>
      </c>
      <c r="B1079" s="1" t="s">
        <v>17</v>
      </c>
      <c r="C1079" s="1" t="s">
        <v>1269</v>
      </c>
      <c r="D1079" s="1" t="s">
        <v>1287</v>
      </c>
      <c r="E1079" s="6">
        <v>45379</v>
      </c>
      <c r="F1079" s="1" t="s">
        <v>64</v>
      </c>
      <c r="G1079" s="1" t="s">
        <v>600</v>
      </c>
      <c r="H1079" s="1">
        <v>1</v>
      </c>
      <c r="I1079" s="1">
        <v>1</v>
      </c>
      <c r="J1079" s="1">
        <v>0</v>
      </c>
      <c r="K1079" s="1">
        <v>0</v>
      </c>
      <c r="L1079" s="1">
        <v>6457</v>
      </c>
      <c r="M1079" s="1">
        <v>68</v>
      </c>
      <c r="N1079" s="1">
        <v>0</v>
      </c>
      <c r="P1079" s="1" t="s">
        <v>630</v>
      </c>
    </row>
    <row r="1080" spans="1:16">
      <c r="A1080" s="1">
        <v>2024</v>
      </c>
      <c r="B1080" s="1" t="s">
        <v>17</v>
      </c>
      <c r="C1080" s="1" t="s">
        <v>1269</v>
      </c>
      <c r="D1080" s="1" t="s">
        <v>1287</v>
      </c>
      <c r="E1080" s="6">
        <v>45379</v>
      </c>
      <c r="F1080" s="1" t="s">
        <v>8</v>
      </c>
      <c r="G1080" s="1" t="s">
        <v>375</v>
      </c>
      <c r="H1080" s="1">
        <v>2</v>
      </c>
      <c r="I1080" s="1">
        <v>2</v>
      </c>
      <c r="J1080" s="1">
        <v>0</v>
      </c>
      <c r="K1080" s="1">
        <v>0</v>
      </c>
      <c r="L1080" s="1">
        <v>16100</v>
      </c>
      <c r="M1080" s="1">
        <v>462</v>
      </c>
      <c r="N1080" s="1">
        <v>0</v>
      </c>
      <c r="P1080" s="1" t="s">
        <v>627</v>
      </c>
    </row>
    <row r="1081" spans="1:16">
      <c r="A1081" s="1">
        <v>2024</v>
      </c>
      <c r="B1081" s="1" t="s">
        <v>17</v>
      </c>
      <c r="C1081" s="1" t="s">
        <v>1269</v>
      </c>
      <c r="D1081" s="1" t="s">
        <v>1287</v>
      </c>
      <c r="E1081" s="6">
        <v>45379</v>
      </c>
      <c r="F1081" s="1" t="s">
        <v>8</v>
      </c>
      <c r="G1081" s="1" t="s">
        <v>601</v>
      </c>
      <c r="H1081" s="1">
        <v>8</v>
      </c>
      <c r="I1081" s="1">
        <v>8</v>
      </c>
      <c r="J1081" s="1">
        <v>0</v>
      </c>
      <c r="K1081" s="1">
        <v>0</v>
      </c>
      <c r="L1081" s="1">
        <v>16179</v>
      </c>
      <c r="M1081" s="1">
        <v>663</v>
      </c>
      <c r="N1081" s="1">
        <v>0</v>
      </c>
      <c r="P1081" s="1" t="s">
        <v>627</v>
      </c>
    </row>
    <row r="1082" spans="1:16">
      <c r="A1082" s="1">
        <v>2024</v>
      </c>
      <c r="B1082" s="1" t="s">
        <v>17</v>
      </c>
      <c r="C1082" s="1" t="s">
        <v>1269</v>
      </c>
      <c r="D1082" s="1" t="s">
        <v>1287</v>
      </c>
      <c r="E1082" s="6">
        <v>45379</v>
      </c>
      <c r="F1082" s="1" t="s">
        <v>38</v>
      </c>
      <c r="G1082" s="1" t="s">
        <v>54</v>
      </c>
      <c r="H1082" s="1">
        <v>27</v>
      </c>
      <c r="I1082" s="1">
        <v>27</v>
      </c>
      <c r="J1082" s="1">
        <v>1</v>
      </c>
      <c r="K1082" s="1">
        <v>0</v>
      </c>
      <c r="L1082" s="1">
        <v>4926</v>
      </c>
      <c r="M1082" s="1">
        <v>651</v>
      </c>
      <c r="N1082" s="1">
        <v>9</v>
      </c>
      <c r="P1082" s="1" t="s">
        <v>45</v>
      </c>
    </row>
    <row r="1083" spans="1:16">
      <c r="A1083" s="1">
        <v>2024</v>
      </c>
      <c r="B1083" s="1" t="s">
        <v>17</v>
      </c>
      <c r="C1083" s="1" t="s">
        <v>1269</v>
      </c>
      <c r="D1083" s="1" t="s">
        <v>1287</v>
      </c>
      <c r="E1083" s="6">
        <v>45379</v>
      </c>
      <c r="F1083" s="1" t="s">
        <v>38</v>
      </c>
      <c r="G1083" s="1" t="s">
        <v>1194</v>
      </c>
      <c r="H1083" s="1">
        <v>12</v>
      </c>
      <c r="I1083" s="1">
        <v>12</v>
      </c>
      <c r="J1083" s="1">
        <v>1</v>
      </c>
      <c r="K1083" s="1">
        <v>0</v>
      </c>
      <c r="L1083" s="1">
        <v>3399</v>
      </c>
      <c r="M1083" s="1">
        <v>375</v>
      </c>
      <c r="N1083" s="1">
        <v>4</v>
      </c>
      <c r="P1083" s="1" t="s">
        <v>45</v>
      </c>
    </row>
    <row r="1084" spans="1:16">
      <c r="A1084" s="1">
        <v>2024</v>
      </c>
      <c r="B1084" s="1" t="s">
        <v>17</v>
      </c>
      <c r="C1084" s="1" t="s">
        <v>1269</v>
      </c>
      <c r="D1084" s="1" t="s">
        <v>1287</v>
      </c>
      <c r="E1084" s="6">
        <v>45380</v>
      </c>
      <c r="F1084" s="1" t="s">
        <v>64</v>
      </c>
      <c r="G1084" s="1" t="s">
        <v>708</v>
      </c>
      <c r="H1084" s="1">
        <v>4</v>
      </c>
      <c r="I1084" s="1">
        <v>4</v>
      </c>
      <c r="J1084" s="1">
        <v>0</v>
      </c>
      <c r="K1084" s="1">
        <v>0</v>
      </c>
      <c r="L1084" s="1">
        <v>40181</v>
      </c>
      <c r="M1084" s="1">
        <v>194</v>
      </c>
      <c r="N1084" s="1">
        <v>0</v>
      </c>
      <c r="P1084" s="1" t="s">
        <v>633</v>
      </c>
    </row>
    <row r="1085" spans="1:16">
      <c r="A1085" s="1">
        <v>2024</v>
      </c>
      <c r="B1085" s="1" t="s">
        <v>17</v>
      </c>
      <c r="C1085" s="1" t="s">
        <v>1269</v>
      </c>
      <c r="D1085" s="1" t="s">
        <v>1287</v>
      </c>
      <c r="E1085" s="6">
        <v>45380</v>
      </c>
      <c r="F1085" s="1" t="s">
        <v>64</v>
      </c>
      <c r="G1085" s="1" t="s">
        <v>613</v>
      </c>
      <c r="H1085" s="1">
        <v>4</v>
      </c>
      <c r="I1085" s="1">
        <v>4</v>
      </c>
      <c r="J1085" s="1">
        <v>0</v>
      </c>
      <c r="K1085" s="1">
        <v>0</v>
      </c>
      <c r="L1085" s="1">
        <v>844</v>
      </c>
      <c r="M1085" s="1">
        <v>105</v>
      </c>
      <c r="N1085" s="1">
        <v>0</v>
      </c>
      <c r="P1085" s="1" t="s">
        <v>632</v>
      </c>
    </row>
    <row r="1086" spans="1:16">
      <c r="A1086" s="1">
        <v>2024</v>
      </c>
      <c r="B1086" s="1" t="s">
        <v>17</v>
      </c>
      <c r="C1086" s="1" t="s">
        <v>1269</v>
      </c>
      <c r="D1086" s="1" t="s">
        <v>1287</v>
      </c>
      <c r="E1086" s="6">
        <v>45380</v>
      </c>
      <c r="F1086" s="1" t="s">
        <v>64</v>
      </c>
      <c r="G1086" s="1" t="s">
        <v>603</v>
      </c>
      <c r="H1086" s="1">
        <v>3</v>
      </c>
      <c r="I1086" s="1">
        <v>3</v>
      </c>
      <c r="J1086" s="1">
        <v>0</v>
      </c>
      <c r="K1086" s="1">
        <v>0</v>
      </c>
      <c r="L1086" s="1">
        <v>10900</v>
      </c>
      <c r="M1086" s="1">
        <v>174</v>
      </c>
      <c r="N1086" s="1">
        <v>0</v>
      </c>
      <c r="P1086" s="1" t="s">
        <v>629</v>
      </c>
    </row>
    <row r="1087" spans="1:16">
      <c r="A1087" s="1">
        <v>2024</v>
      </c>
      <c r="B1087" s="1" t="s">
        <v>17</v>
      </c>
      <c r="C1087" s="1" t="s">
        <v>1269</v>
      </c>
      <c r="D1087" s="1" t="s">
        <v>1287</v>
      </c>
      <c r="E1087" s="6">
        <v>45380</v>
      </c>
      <c r="F1087" s="1" t="s">
        <v>64</v>
      </c>
      <c r="G1087" s="1" t="s">
        <v>55</v>
      </c>
      <c r="H1087" s="1">
        <v>5</v>
      </c>
      <c r="I1087" s="1">
        <v>5</v>
      </c>
      <c r="J1087" s="1">
        <v>0</v>
      </c>
      <c r="K1087" s="1">
        <v>0</v>
      </c>
      <c r="L1087" s="1">
        <v>3024</v>
      </c>
      <c r="M1087" s="1">
        <v>247</v>
      </c>
      <c r="N1087" s="1">
        <v>0</v>
      </c>
      <c r="P1087" s="1" t="s">
        <v>633</v>
      </c>
    </row>
    <row r="1088" spans="1:16">
      <c r="A1088" s="1">
        <v>2024</v>
      </c>
      <c r="B1088" s="1" t="s">
        <v>17</v>
      </c>
      <c r="C1088" s="1" t="s">
        <v>1269</v>
      </c>
      <c r="D1088" s="1" t="s">
        <v>1287</v>
      </c>
      <c r="E1088" s="6">
        <v>45380</v>
      </c>
      <c r="F1088" s="1" t="s">
        <v>64</v>
      </c>
      <c r="G1088" s="1" t="s">
        <v>56</v>
      </c>
      <c r="H1088" s="1">
        <v>1</v>
      </c>
      <c r="I1088" s="1">
        <v>1</v>
      </c>
      <c r="J1088" s="1">
        <v>0</v>
      </c>
      <c r="K1088" s="1">
        <v>0</v>
      </c>
      <c r="L1088" s="1">
        <v>600</v>
      </c>
      <c r="M1088" s="1">
        <v>107</v>
      </c>
      <c r="N1088" s="1">
        <v>0</v>
      </c>
      <c r="P1088" s="1" t="s">
        <v>628</v>
      </c>
    </row>
    <row r="1089" spans="1:16">
      <c r="A1089" s="1">
        <v>2024</v>
      </c>
      <c r="B1089" s="1" t="s">
        <v>17</v>
      </c>
      <c r="C1089" s="1" t="s">
        <v>1269</v>
      </c>
      <c r="D1089" s="1" t="s">
        <v>1287</v>
      </c>
      <c r="E1089" s="6">
        <v>45380</v>
      </c>
      <c r="F1089" s="1" t="s">
        <v>64</v>
      </c>
      <c r="G1089" s="1" t="s">
        <v>554</v>
      </c>
      <c r="H1089" s="1">
        <v>2</v>
      </c>
      <c r="I1089" s="1">
        <v>2</v>
      </c>
      <c r="J1089" s="1">
        <v>0</v>
      </c>
      <c r="K1089" s="1">
        <v>0</v>
      </c>
      <c r="L1089" s="1">
        <v>241</v>
      </c>
      <c r="M1089" s="1">
        <v>36</v>
      </c>
      <c r="N1089" s="1">
        <v>0</v>
      </c>
      <c r="P1089" s="1" t="s">
        <v>632</v>
      </c>
    </row>
    <row r="1090" spans="1:16">
      <c r="A1090" s="1">
        <v>2024</v>
      </c>
      <c r="B1090" s="1" t="s">
        <v>17</v>
      </c>
      <c r="C1090" s="1" t="s">
        <v>1269</v>
      </c>
      <c r="D1090" s="1" t="s">
        <v>1287</v>
      </c>
      <c r="E1090" s="6">
        <v>45380</v>
      </c>
      <c r="F1090" s="1" t="s">
        <v>64</v>
      </c>
      <c r="G1090" s="1" t="s">
        <v>621</v>
      </c>
      <c r="H1090" s="1">
        <v>4</v>
      </c>
      <c r="I1090" s="1">
        <v>4</v>
      </c>
      <c r="J1090" s="1">
        <v>0</v>
      </c>
      <c r="K1090" s="1">
        <v>0</v>
      </c>
      <c r="L1090" s="1">
        <v>1922</v>
      </c>
      <c r="M1090" s="1">
        <v>161</v>
      </c>
      <c r="N1090" s="1">
        <v>0</v>
      </c>
      <c r="P1090" s="1" t="s">
        <v>629</v>
      </c>
    </row>
    <row r="1091" spans="1:16">
      <c r="A1091" s="1">
        <v>2024</v>
      </c>
      <c r="B1091" s="1" t="s">
        <v>17</v>
      </c>
      <c r="C1091" s="1" t="s">
        <v>1269</v>
      </c>
      <c r="D1091" s="1" t="s">
        <v>1287</v>
      </c>
      <c r="E1091" s="6">
        <v>45380</v>
      </c>
      <c r="F1091" s="1" t="s">
        <v>64</v>
      </c>
      <c r="G1091" s="1" t="s">
        <v>58</v>
      </c>
      <c r="H1091" s="1">
        <v>1</v>
      </c>
      <c r="I1091" s="1">
        <v>1</v>
      </c>
      <c r="J1091" s="1">
        <v>0</v>
      </c>
      <c r="K1091" s="1">
        <v>0</v>
      </c>
      <c r="L1091" s="1">
        <v>3658</v>
      </c>
      <c r="M1091" s="1">
        <v>100</v>
      </c>
      <c r="N1091" s="1">
        <v>0</v>
      </c>
      <c r="P1091" s="1" t="s">
        <v>629</v>
      </c>
    </row>
    <row r="1092" spans="1:16">
      <c r="A1092" s="1">
        <v>2024</v>
      </c>
      <c r="B1092" s="1" t="s">
        <v>17</v>
      </c>
      <c r="C1092" s="1" t="s">
        <v>1269</v>
      </c>
      <c r="D1092" s="1" t="s">
        <v>1287</v>
      </c>
      <c r="E1092" s="6">
        <v>45380</v>
      </c>
      <c r="F1092" s="1" t="s">
        <v>64</v>
      </c>
      <c r="G1092" s="1" t="s">
        <v>684</v>
      </c>
      <c r="H1092" s="1">
        <v>1</v>
      </c>
      <c r="I1092" s="1">
        <v>1</v>
      </c>
      <c r="J1092" s="1">
        <v>0</v>
      </c>
      <c r="K1092" s="1">
        <v>0</v>
      </c>
      <c r="L1092" s="1">
        <v>2150</v>
      </c>
      <c r="M1092" s="1">
        <v>53</v>
      </c>
      <c r="N1092" s="1">
        <v>0</v>
      </c>
      <c r="P1092" s="1" t="s">
        <v>628</v>
      </c>
    </row>
    <row r="1093" spans="1:16">
      <c r="A1093" s="1">
        <v>2024</v>
      </c>
      <c r="B1093" s="1" t="s">
        <v>17</v>
      </c>
      <c r="C1093" s="1" t="s">
        <v>1269</v>
      </c>
      <c r="D1093" s="1" t="s">
        <v>1287</v>
      </c>
      <c r="E1093" s="6">
        <v>45380</v>
      </c>
      <c r="F1093" s="1" t="s">
        <v>64</v>
      </c>
      <c r="G1093" s="1" t="s">
        <v>1241</v>
      </c>
      <c r="H1093" s="1">
        <v>1</v>
      </c>
      <c r="I1093" s="1">
        <v>1</v>
      </c>
      <c r="J1093" s="1">
        <v>0</v>
      </c>
      <c r="K1093" s="1">
        <v>0</v>
      </c>
      <c r="L1093" s="1">
        <v>10000</v>
      </c>
      <c r="M1093" s="1">
        <v>68</v>
      </c>
      <c r="N1093" s="1">
        <v>0</v>
      </c>
      <c r="P1093" s="1" t="s">
        <v>628</v>
      </c>
    </row>
    <row r="1094" spans="1:16">
      <c r="A1094" s="1">
        <v>2024</v>
      </c>
      <c r="B1094" s="1" t="s">
        <v>17</v>
      </c>
      <c r="C1094" s="1" t="s">
        <v>1269</v>
      </c>
      <c r="D1094" s="1" t="s">
        <v>1287</v>
      </c>
      <c r="E1094" s="6">
        <v>45380</v>
      </c>
      <c r="F1094" s="1" t="s">
        <v>64</v>
      </c>
      <c r="G1094" s="1" t="s">
        <v>502</v>
      </c>
      <c r="H1094" s="1">
        <v>4</v>
      </c>
      <c r="I1094" s="1">
        <v>4</v>
      </c>
      <c r="J1094" s="1">
        <v>0</v>
      </c>
      <c r="K1094" s="1">
        <v>0</v>
      </c>
      <c r="L1094" s="1">
        <v>8421</v>
      </c>
      <c r="M1094" s="1">
        <v>300</v>
      </c>
      <c r="N1094" s="1">
        <v>0</v>
      </c>
      <c r="P1094" s="1" t="s">
        <v>633</v>
      </c>
    </row>
    <row r="1095" spans="1:16">
      <c r="A1095" s="1">
        <v>2024</v>
      </c>
      <c r="B1095" s="1" t="s">
        <v>17</v>
      </c>
      <c r="C1095" s="1" t="s">
        <v>1269</v>
      </c>
      <c r="D1095" s="1" t="s">
        <v>1287</v>
      </c>
      <c r="E1095" s="6">
        <v>45380</v>
      </c>
      <c r="F1095" s="1" t="s">
        <v>64</v>
      </c>
      <c r="G1095" s="1" t="s">
        <v>599</v>
      </c>
      <c r="H1095" s="1">
        <v>3</v>
      </c>
      <c r="I1095" s="1">
        <v>3</v>
      </c>
      <c r="J1095" s="1">
        <v>0</v>
      </c>
      <c r="K1095" s="1">
        <v>0</v>
      </c>
      <c r="L1095" s="1">
        <v>4811</v>
      </c>
      <c r="M1095" s="1">
        <v>166</v>
      </c>
      <c r="N1095" s="1">
        <v>0</v>
      </c>
      <c r="P1095" s="1" t="s">
        <v>629</v>
      </c>
    </row>
    <row r="1096" spans="1:16">
      <c r="A1096" s="1">
        <v>2024</v>
      </c>
      <c r="B1096" s="1" t="s">
        <v>17</v>
      </c>
      <c r="C1096" s="1" t="s">
        <v>1269</v>
      </c>
      <c r="D1096" s="1" t="s">
        <v>1287</v>
      </c>
      <c r="E1096" s="6">
        <v>45380</v>
      </c>
      <c r="F1096" s="1" t="s">
        <v>64</v>
      </c>
      <c r="G1096" s="1" t="s">
        <v>612</v>
      </c>
      <c r="H1096" s="1">
        <v>3</v>
      </c>
      <c r="I1096" s="1">
        <v>3</v>
      </c>
      <c r="J1096" s="1">
        <v>0</v>
      </c>
      <c r="K1096" s="1">
        <v>0</v>
      </c>
      <c r="L1096" s="1">
        <v>8354</v>
      </c>
      <c r="M1096" s="1">
        <v>279</v>
      </c>
      <c r="N1096" s="1">
        <v>0</v>
      </c>
      <c r="P1096" s="1" t="s">
        <v>628</v>
      </c>
    </row>
    <row r="1097" spans="1:16">
      <c r="A1097" s="1">
        <v>2024</v>
      </c>
      <c r="B1097" s="1" t="s">
        <v>17</v>
      </c>
      <c r="C1097" s="1" t="s">
        <v>1269</v>
      </c>
      <c r="D1097" s="1" t="s">
        <v>1287</v>
      </c>
      <c r="E1097" s="6">
        <v>45380</v>
      </c>
      <c r="F1097" s="1" t="s">
        <v>64</v>
      </c>
      <c r="G1097" s="1" t="s">
        <v>484</v>
      </c>
      <c r="H1097" s="1">
        <v>5</v>
      </c>
      <c r="I1097" s="1">
        <v>5</v>
      </c>
      <c r="J1097" s="1">
        <v>0</v>
      </c>
      <c r="K1097" s="1">
        <v>0</v>
      </c>
      <c r="L1097" s="1">
        <v>34249</v>
      </c>
      <c r="M1097" s="1">
        <v>292</v>
      </c>
      <c r="N1097" s="1">
        <v>0</v>
      </c>
      <c r="P1097" s="1" t="s">
        <v>629</v>
      </c>
    </row>
    <row r="1098" spans="1:16">
      <c r="A1098" s="1">
        <v>2024</v>
      </c>
      <c r="B1098" s="1" t="s">
        <v>17</v>
      </c>
      <c r="C1098" s="1" t="s">
        <v>1269</v>
      </c>
      <c r="D1098" s="1" t="s">
        <v>1287</v>
      </c>
      <c r="E1098" s="6">
        <v>45380</v>
      </c>
      <c r="F1098" s="1" t="s">
        <v>64</v>
      </c>
      <c r="G1098" s="1" t="s">
        <v>57</v>
      </c>
      <c r="H1098" s="1">
        <v>2</v>
      </c>
      <c r="I1098" s="1">
        <v>2</v>
      </c>
      <c r="J1098" s="1">
        <v>0</v>
      </c>
      <c r="K1098" s="1">
        <v>0</v>
      </c>
      <c r="L1098" s="1">
        <v>2104</v>
      </c>
      <c r="M1098" s="1">
        <v>73</v>
      </c>
      <c r="N1098" s="1">
        <v>0</v>
      </c>
      <c r="P1098" s="1" t="s">
        <v>628</v>
      </c>
    </row>
    <row r="1099" spans="1:16">
      <c r="A1099" s="1">
        <v>2024</v>
      </c>
      <c r="B1099" s="1" t="s">
        <v>17</v>
      </c>
      <c r="C1099" s="1" t="s">
        <v>1269</v>
      </c>
      <c r="D1099" s="1" t="s">
        <v>1287</v>
      </c>
      <c r="E1099" s="6">
        <v>45380</v>
      </c>
      <c r="F1099" s="1" t="s">
        <v>64</v>
      </c>
      <c r="G1099" s="1" t="s">
        <v>59</v>
      </c>
      <c r="H1099" s="1">
        <v>1</v>
      </c>
      <c r="I1099" s="1">
        <v>1</v>
      </c>
      <c r="J1099" s="1">
        <v>0</v>
      </c>
      <c r="K1099" s="1">
        <v>0</v>
      </c>
      <c r="L1099" s="1">
        <v>577</v>
      </c>
      <c r="M1099" s="1">
        <v>47</v>
      </c>
      <c r="N1099" s="1">
        <v>0</v>
      </c>
      <c r="P1099" s="1" t="s">
        <v>633</v>
      </c>
    </row>
    <row r="1100" spans="1:16">
      <c r="A1100" s="1">
        <v>2024</v>
      </c>
      <c r="B1100" s="1" t="s">
        <v>17</v>
      </c>
      <c r="C1100" s="1" t="s">
        <v>1269</v>
      </c>
      <c r="D1100" s="1" t="s">
        <v>1287</v>
      </c>
      <c r="E1100" s="6">
        <v>45380</v>
      </c>
      <c r="F1100" s="1" t="s">
        <v>64</v>
      </c>
      <c r="G1100" s="1" t="s">
        <v>600</v>
      </c>
      <c r="H1100" s="1">
        <v>1</v>
      </c>
      <c r="I1100" s="1">
        <v>1</v>
      </c>
      <c r="J1100" s="1">
        <v>0</v>
      </c>
      <c r="K1100" s="1">
        <v>0</v>
      </c>
      <c r="L1100" s="1">
        <v>3809</v>
      </c>
      <c r="M1100" s="1">
        <v>68</v>
      </c>
      <c r="N1100" s="1">
        <v>0</v>
      </c>
      <c r="P1100" s="1" t="s">
        <v>630</v>
      </c>
    </row>
    <row r="1101" spans="1:16">
      <c r="A1101" s="1">
        <v>2024</v>
      </c>
      <c r="B1101" s="1" t="s">
        <v>17</v>
      </c>
      <c r="C1101" s="1" t="s">
        <v>1269</v>
      </c>
      <c r="D1101" s="1" t="s">
        <v>1287</v>
      </c>
      <c r="E1101" s="6">
        <v>45380</v>
      </c>
      <c r="F1101" s="1" t="s">
        <v>64</v>
      </c>
      <c r="G1101" s="1" t="s">
        <v>516</v>
      </c>
      <c r="H1101" s="1">
        <v>1</v>
      </c>
      <c r="I1101" s="1">
        <v>1</v>
      </c>
      <c r="J1101" s="1">
        <v>0</v>
      </c>
      <c r="K1101" s="1">
        <v>0</v>
      </c>
      <c r="L1101" s="1">
        <v>27228</v>
      </c>
      <c r="M1101" s="1">
        <v>77</v>
      </c>
      <c r="N1101" s="1">
        <v>0</v>
      </c>
      <c r="P1101" s="1" t="s">
        <v>630</v>
      </c>
    </row>
    <row r="1102" spans="1:16">
      <c r="A1102" s="1">
        <v>2024</v>
      </c>
      <c r="B1102" s="1" t="s">
        <v>17</v>
      </c>
      <c r="C1102" s="1" t="s">
        <v>1269</v>
      </c>
      <c r="D1102" s="1" t="s">
        <v>1287</v>
      </c>
      <c r="E1102" s="6">
        <v>45380</v>
      </c>
      <c r="F1102" s="1" t="s">
        <v>64</v>
      </c>
      <c r="G1102" s="1" t="s">
        <v>507</v>
      </c>
      <c r="H1102" s="1">
        <v>1</v>
      </c>
      <c r="I1102" s="1">
        <v>1</v>
      </c>
      <c r="J1102" s="1">
        <v>0</v>
      </c>
      <c r="K1102" s="1">
        <v>0</v>
      </c>
      <c r="L1102" s="1">
        <v>500</v>
      </c>
      <c r="M1102" s="1">
        <v>47</v>
      </c>
      <c r="N1102" s="1">
        <v>0</v>
      </c>
      <c r="P1102" s="1" t="s">
        <v>629</v>
      </c>
    </row>
    <row r="1103" spans="1:16">
      <c r="A1103" s="1">
        <v>2024</v>
      </c>
      <c r="B1103" s="1" t="s">
        <v>17</v>
      </c>
      <c r="C1103" s="1" t="s">
        <v>1269</v>
      </c>
      <c r="D1103" s="1" t="s">
        <v>1287</v>
      </c>
      <c r="E1103" s="6">
        <v>45380</v>
      </c>
      <c r="F1103" s="1" t="s">
        <v>8</v>
      </c>
      <c r="G1103" s="1" t="s">
        <v>375</v>
      </c>
      <c r="H1103" s="1">
        <v>1</v>
      </c>
      <c r="I1103" s="1">
        <v>1</v>
      </c>
      <c r="J1103" s="1">
        <v>0</v>
      </c>
      <c r="K1103" s="1">
        <v>0</v>
      </c>
      <c r="L1103" s="1">
        <v>5760</v>
      </c>
      <c r="M1103" s="1">
        <v>168</v>
      </c>
      <c r="N1103" s="1">
        <v>0</v>
      </c>
      <c r="P1103" s="1" t="s">
        <v>627</v>
      </c>
    </row>
    <row r="1104" spans="1:16">
      <c r="A1104" s="1">
        <v>2024</v>
      </c>
      <c r="B1104" s="1" t="s">
        <v>17</v>
      </c>
      <c r="C1104" s="1" t="s">
        <v>1269</v>
      </c>
      <c r="D1104" s="1" t="s">
        <v>1287</v>
      </c>
      <c r="E1104" s="6">
        <v>45380</v>
      </c>
      <c r="F1104" s="1" t="s">
        <v>8</v>
      </c>
      <c r="G1104" s="1" t="s">
        <v>601</v>
      </c>
      <c r="H1104" s="1">
        <v>11</v>
      </c>
      <c r="I1104" s="1">
        <v>11</v>
      </c>
      <c r="J1104" s="1">
        <v>0</v>
      </c>
      <c r="K1104" s="1">
        <v>0</v>
      </c>
      <c r="L1104" s="1">
        <v>16227</v>
      </c>
      <c r="M1104" s="1">
        <v>931</v>
      </c>
      <c r="N1104" s="1">
        <v>0</v>
      </c>
      <c r="P1104" s="1" t="s">
        <v>627</v>
      </c>
    </row>
    <row r="1105" spans="1:16">
      <c r="A1105" s="1">
        <v>2024</v>
      </c>
      <c r="B1105" s="1" t="s">
        <v>17</v>
      </c>
      <c r="C1105" s="1" t="s">
        <v>1269</v>
      </c>
      <c r="D1105" s="1" t="s">
        <v>1287</v>
      </c>
      <c r="E1105" s="6">
        <v>45380</v>
      </c>
      <c r="F1105" s="1" t="s">
        <v>38</v>
      </c>
      <c r="G1105" s="1" t="s">
        <v>54</v>
      </c>
      <c r="H1105" s="1">
        <v>29</v>
      </c>
      <c r="I1105" s="1">
        <v>29</v>
      </c>
      <c r="J1105" s="1">
        <v>0</v>
      </c>
      <c r="K1105" s="1">
        <v>0</v>
      </c>
      <c r="L1105" s="1">
        <v>17298</v>
      </c>
      <c r="M1105" s="1">
        <v>919</v>
      </c>
      <c r="N1105" s="1">
        <v>0</v>
      </c>
      <c r="P1105" s="1" t="s">
        <v>45</v>
      </c>
    </row>
    <row r="1106" spans="1:16">
      <c r="A1106" s="1">
        <v>2024</v>
      </c>
      <c r="B1106" s="1" t="s">
        <v>17</v>
      </c>
      <c r="C1106" s="1" t="s">
        <v>1269</v>
      </c>
      <c r="D1106" s="1" t="s">
        <v>1287</v>
      </c>
      <c r="E1106" s="6">
        <v>45380</v>
      </c>
      <c r="F1106" s="1" t="s">
        <v>38</v>
      </c>
      <c r="G1106" s="1" t="s">
        <v>1194</v>
      </c>
      <c r="H1106" s="1">
        <v>12</v>
      </c>
      <c r="I1106" s="1">
        <v>12</v>
      </c>
      <c r="J1106" s="1">
        <v>0</v>
      </c>
      <c r="K1106" s="1">
        <v>0</v>
      </c>
      <c r="L1106" s="1">
        <v>2303</v>
      </c>
      <c r="M1106" s="1">
        <v>419</v>
      </c>
      <c r="N1106" s="1">
        <v>0</v>
      </c>
      <c r="P1106" s="1" t="s">
        <v>45</v>
      </c>
    </row>
    <row r="1107" spans="1:16">
      <c r="A1107" s="1">
        <v>2024</v>
      </c>
      <c r="B1107" s="1" t="s">
        <v>1293</v>
      </c>
      <c r="C1107" s="1" t="s">
        <v>1294</v>
      </c>
      <c r="D1107" s="1" t="s">
        <v>1295</v>
      </c>
      <c r="E1107" s="6">
        <v>45383</v>
      </c>
      <c r="F1107" s="1" t="s">
        <v>64</v>
      </c>
      <c r="G1107" s="1" t="s">
        <v>613</v>
      </c>
      <c r="H1107" s="1">
        <v>7</v>
      </c>
      <c r="I1107" s="1">
        <v>7</v>
      </c>
      <c r="J1107" s="1">
        <v>0</v>
      </c>
      <c r="K1107" s="1">
        <v>0</v>
      </c>
      <c r="L1107" s="1">
        <v>1562</v>
      </c>
      <c r="M1107" s="1">
        <v>221</v>
      </c>
      <c r="N1107" s="1">
        <v>0</v>
      </c>
      <c r="P1107" s="1" t="s">
        <v>632</v>
      </c>
    </row>
    <row r="1108" spans="1:16">
      <c r="A1108" s="1">
        <v>2024</v>
      </c>
      <c r="B1108" s="1" t="s">
        <v>1293</v>
      </c>
      <c r="C1108" s="1" t="s">
        <v>1294</v>
      </c>
      <c r="D1108" s="1" t="s">
        <v>1295</v>
      </c>
      <c r="E1108" s="6">
        <v>45383</v>
      </c>
      <c r="F1108" s="1" t="s">
        <v>64</v>
      </c>
      <c r="G1108" s="1" t="s">
        <v>603</v>
      </c>
      <c r="H1108" s="1">
        <v>5</v>
      </c>
      <c r="I1108" s="1">
        <v>5</v>
      </c>
      <c r="J1108" s="1">
        <v>0</v>
      </c>
      <c r="K1108" s="1">
        <v>0</v>
      </c>
      <c r="L1108" s="1">
        <v>35751</v>
      </c>
      <c r="M1108" s="1">
        <v>313</v>
      </c>
      <c r="N1108" s="1">
        <v>0</v>
      </c>
      <c r="P1108" s="1" t="s">
        <v>629</v>
      </c>
    </row>
    <row r="1109" spans="1:16">
      <c r="A1109" s="1">
        <v>2024</v>
      </c>
      <c r="B1109" s="1" t="s">
        <v>1293</v>
      </c>
      <c r="C1109" s="1" t="s">
        <v>1294</v>
      </c>
      <c r="D1109" s="1" t="s">
        <v>1295</v>
      </c>
      <c r="E1109" s="6">
        <v>45383</v>
      </c>
      <c r="F1109" s="1" t="s">
        <v>64</v>
      </c>
      <c r="G1109" s="1" t="s">
        <v>58</v>
      </c>
      <c r="H1109" s="1">
        <v>2</v>
      </c>
      <c r="I1109" s="1">
        <v>2</v>
      </c>
      <c r="J1109" s="1">
        <v>0</v>
      </c>
      <c r="K1109" s="1">
        <v>0</v>
      </c>
      <c r="L1109" s="1">
        <v>17252</v>
      </c>
      <c r="M1109" s="1">
        <v>324</v>
      </c>
      <c r="N1109" s="1">
        <v>0</v>
      </c>
      <c r="P1109" s="1" t="s">
        <v>629</v>
      </c>
    </row>
    <row r="1110" spans="1:16">
      <c r="A1110" s="1">
        <v>2024</v>
      </c>
      <c r="B1110" s="1" t="s">
        <v>1293</v>
      </c>
      <c r="C1110" s="1" t="s">
        <v>1294</v>
      </c>
      <c r="D1110" s="1" t="s">
        <v>1295</v>
      </c>
      <c r="E1110" s="6">
        <v>45383</v>
      </c>
      <c r="F1110" s="1" t="s">
        <v>64</v>
      </c>
      <c r="G1110" s="1" t="s">
        <v>625</v>
      </c>
      <c r="H1110" s="1">
        <v>3</v>
      </c>
      <c r="I1110" s="1">
        <v>3</v>
      </c>
      <c r="J1110" s="1">
        <v>0</v>
      </c>
      <c r="K1110" s="1">
        <v>0</v>
      </c>
      <c r="L1110" s="1">
        <v>2807</v>
      </c>
      <c r="M1110" s="1">
        <v>120</v>
      </c>
      <c r="N1110" s="1">
        <v>0</v>
      </c>
      <c r="P1110" s="1" t="s">
        <v>627</v>
      </c>
    </row>
    <row r="1111" spans="1:16">
      <c r="A1111" s="1">
        <v>2024</v>
      </c>
      <c r="B1111" s="1" t="s">
        <v>1293</v>
      </c>
      <c r="C1111" s="1" t="s">
        <v>1294</v>
      </c>
      <c r="D1111" s="1" t="s">
        <v>1295</v>
      </c>
      <c r="E1111" s="6">
        <v>45383</v>
      </c>
      <c r="F1111" s="1" t="s">
        <v>64</v>
      </c>
      <c r="G1111" s="1" t="s">
        <v>684</v>
      </c>
      <c r="H1111" s="1">
        <v>2</v>
      </c>
      <c r="I1111" s="1">
        <v>2</v>
      </c>
      <c r="J1111" s="1">
        <v>0</v>
      </c>
      <c r="K1111" s="1">
        <v>0</v>
      </c>
      <c r="L1111" s="1">
        <v>5202</v>
      </c>
      <c r="M1111" s="1">
        <v>200</v>
      </c>
      <c r="N1111" s="1">
        <v>0</v>
      </c>
      <c r="P1111" s="1" t="s">
        <v>628</v>
      </c>
    </row>
    <row r="1112" spans="1:16">
      <c r="A1112" s="1">
        <v>2024</v>
      </c>
      <c r="B1112" s="1" t="s">
        <v>1293</v>
      </c>
      <c r="C1112" s="1" t="s">
        <v>1294</v>
      </c>
      <c r="D1112" s="1" t="s">
        <v>1295</v>
      </c>
      <c r="E1112" s="6">
        <v>45383</v>
      </c>
      <c r="F1112" s="1" t="s">
        <v>64</v>
      </c>
      <c r="G1112" s="1" t="s">
        <v>602</v>
      </c>
      <c r="H1112" s="1">
        <v>5</v>
      </c>
      <c r="I1112" s="1">
        <v>5</v>
      </c>
      <c r="J1112" s="1">
        <v>0</v>
      </c>
      <c r="K1112" s="1">
        <v>0</v>
      </c>
      <c r="L1112" s="1">
        <v>10280</v>
      </c>
      <c r="M1112" s="1">
        <v>234</v>
      </c>
      <c r="N1112" s="1">
        <v>0</v>
      </c>
      <c r="P1112" s="1" t="s">
        <v>628</v>
      </c>
    </row>
    <row r="1113" spans="1:16">
      <c r="A1113" s="1">
        <v>2024</v>
      </c>
      <c r="B1113" s="1" t="s">
        <v>1293</v>
      </c>
      <c r="C1113" s="1" t="s">
        <v>1294</v>
      </c>
      <c r="D1113" s="1" t="s">
        <v>1295</v>
      </c>
      <c r="E1113" s="6">
        <v>45383</v>
      </c>
      <c r="F1113" s="1" t="s">
        <v>64</v>
      </c>
      <c r="G1113" s="1" t="s">
        <v>502</v>
      </c>
      <c r="H1113" s="1">
        <v>1</v>
      </c>
      <c r="I1113" s="1">
        <v>1</v>
      </c>
      <c r="J1113" s="1">
        <v>0</v>
      </c>
      <c r="K1113" s="1">
        <v>0</v>
      </c>
      <c r="L1113" s="1">
        <v>3100</v>
      </c>
      <c r="M1113" s="1">
        <v>100</v>
      </c>
      <c r="N1113" s="1">
        <v>0</v>
      </c>
      <c r="P1113" s="1" t="s">
        <v>633</v>
      </c>
    </row>
    <row r="1114" spans="1:16">
      <c r="A1114" s="1">
        <v>2024</v>
      </c>
      <c r="B1114" s="1" t="s">
        <v>1293</v>
      </c>
      <c r="C1114" s="1" t="s">
        <v>1294</v>
      </c>
      <c r="D1114" s="1" t="s">
        <v>1295</v>
      </c>
      <c r="E1114" s="6">
        <v>45383</v>
      </c>
      <c r="F1114" s="1" t="s">
        <v>64</v>
      </c>
      <c r="G1114" s="1" t="s">
        <v>484</v>
      </c>
      <c r="H1114" s="1">
        <v>14</v>
      </c>
      <c r="I1114" s="1">
        <v>14</v>
      </c>
      <c r="J1114" s="1">
        <v>0</v>
      </c>
      <c r="K1114" s="1">
        <v>0</v>
      </c>
      <c r="L1114" s="1">
        <v>99809</v>
      </c>
      <c r="M1114" s="1">
        <v>900</v>
      </c>
      <c r="N1114" s="1">
        <v>0</v>
      </c>
      <c r="P1114" s="1" t="s">
        <v>629</v>
      </c>
    </row>
    <row r="1115" spans="1:16">
      <c r="A1115" s="1">
        <v>2024</v>
      </c>
      <c r="B1115" s="1" t="s">
        <v>1293</v>
      </c>
      <c r="C1115" s="1" t="s">
        <v>1294</v>
      </c>
      <c r="D1115" s="1" t="s">
        <v>1295</v>
      </c>
      <c r="E1115" s="6">
        <v>45383</v>
      </c>
      <c r="F1115" s="1" t="s">
        <v>64</v>
      </c>
      <c r="G1115" s="1" t="s">
        <v>619</v>
      </c>
      <c r="H1115" s="1">
        <v>2</v>
      </c>
      <c r="I1115" s="1">
        <v>2</v>
      </c>
      <c r="J1115" s="1">
        <v>0</v>
      </c>
      <c r="K1115" s="1">
        <v>0</v>
      </c>
      <c r="L1115" s="1">
        <v>23849</v>
      </c>
      <c r="M1115" s="1">
        <v>351</v>
      </c>
      <c r="N1115" s="1">
        <v>0</v>
      </c>
      <c r="P1115" s="1" t="s">
        <v>629</v>
      </c>
    </row>
    <row r="1116" spans="1:16">
      <c r="A1116" s="1">
        <v>2024</v>
      </c>
      <c r="B1116" s="1" t="s">
        <v>1293</v>
      </c>
      <c r="C1116" s="1" t="s">
        <v>1294</v>
      </c>
      <c r="D1116" s="1" t="s">
        <v>1295</v>
      </c>
      <c r="E1116" s="6">
        <v>45383</v>
      </c>
      <c r="F1116" s="1" t="s">
        <v>64</v>
      </c>
      <c r="G1116" s="1" t="s">
        <v>614</v>
      </c>
      <c r="H1116" s="1">
        <v>3</v>
      </c>
      <c r="I1116" s="1">
        <v>3</v>
      </c>
      <c r="J1116" s="1">
        <v>0</v>
      </c>
      <c r="K1116" s="1">
        <v>0</v>
      </c>
      <c r="L1116" s="1">
        <v>22510</v>
      </c>
      <c r="M1116" s="1">
        <v>170</v>
      </c>
      <c r="N1116" s="1">
        <v>0</v>
      </c>
      <c r="P1116" s="1" t="s">
        <v>629</v>
      </c>
    </row>
    <row r="1117" spans="1:16">
      <c r="A1117" s="1">
        <v>2024</v>
      </c>
      <c r="B1117" s="1" t="s">
        <v>1293</v>
      </c>
      <c r="C1117" s="1" t="s">
        <v>1294</v>
      </c>
      <c r="D1117" s="1" t="s">
        <v>1295</v>
      </c>
      <c r="E1117" s="6">
        <v>45383</v>
      </c>
      <c r="F1117" s="1" t="s">
        <v>64</v>
      </c>
      <c r="G1117" s="1" t="s">
        <v>516</v>
      </c>
      <c r="H1117" s="1">
        <v>1</v>
      </c>
      <c r="I1117" s="1">
        <v>1</v>
      </c>
      <c r="J1117" s="1">
        <v>0</v>
      </c>
      <c r="K1117" s="1">
        <v>0</v>
      </c>
      <c r="L1117" s="1">
        <v>1799</v>
      </c>
      <c r="M1117" s="1">
        <v>53</v>
      </c>
      <c r="N1117" s="1">
        <v>0</v>
      </c>
      <c r="P1117" s="1" t="s">
        <v>630</v>
      </c>
    </row>
    <row r="1118" spans="1:16">
      <c r="A1118" s="1">
        <v>2024</v>
      </c>
      <c r="B1118" s="1" t="s">
        <v>1293</v>
      </c>
      <c r="C1118" s="1" t="s">
        <v>1294</v>
      </c>
      <c r="D1118" s="1" t="s">
        <v>1295</v>
      </c>
      <c r="E1118" s="6">
        <v>45383</v>
      </c>
      <c r="F1118" s="1" t="s">
        <v>8</v>
      </c>
      <c r="G1118" s="1" t="s">
        <v>375</v>
      </c>
      <c r="H1118" s="1">
        <v>1</v>
      </c>
      <c r="I1118" s="1">
        <v>1</v>
      </c>
      <c r="J1118" s="1">
        <v>0</v>
      </c>
      <c r="K1118" s="1">
        <v>0</v>
      </c>
      <c r="L1118" s="1">
        <v>5760</v>
      </c>
      <c r="M1118" s="1">
        <v>121</v>
      </c>
      <c r="N1118" s="1">
        <v>0</v>
      </c>
      <c r="P1118" s="1" t="s">
        <v>627</v>
      </c>
    </row>
    <row r="1119" spans="1:16">
      <c r="A1119" s="1">
        <v>2024</v>
      </c>
      <c r="B1119" s="1" t="s">
        <v>1293</v>
      </c>
      <c r="C1119" s="1" t="s">
        <v>1294</v>
      </c>
      <c r="D1119" s="1" t="s">
        <v>1295</v>
      </c>
      <c r="E1119" s="6">
        <v>45383</v>
      </c>
      <c r="F1119" s="1" t="s">
        <v>8</v>
      </c>
      <c r="G1119" s="1" t="s">
        <v>601</v>
      </c>
      <c r="H1119" s="1">
        <v>12</v>
      </c>
      <c r="I1119" s="1">
        <v>12</v>
      </c>
      <c r="J1119" s="1">
        <v>0</v>
      </c>
      <c r="K1119" s="1">
        <v>0</v>
      </c>
      <c r="L1119" s="1">
        <v>17764</v>
      </c>
      <c r="M1119" s="1">
        <v>657</v>
      </c>
      <c r="N1119" s="1">
        <v>0</v>
      </c>
      <c r="P1119" s="1" t="s">
        <v>627</v>
      </c>
    </row>
    <row r="1120" spans="1:16">
      <c r="A1120" s="1">
        <v>2024</v>
      </c>
      <c r="B1120" s="1" t="s">
        <v>1293</v>
      </c>
      <c r="C1120" s="1" t="s">
        <v>1294</v>
      </c>
      <c r="D1120" s="1" t="s">
        <v>1295</v>
      </c>
      <c r="E1120" s="6">
        <v>45383</v>
      </c>
      <c r="F1120" s="1" t="s">
        <v>38</v>
      </c>
      <c r="G1120" s="1" t="s">
        <v>54</v>
      </c>
      <c r="H1120" s="1">
        <v>27</v>
      </c>
      <c r="I1120" s="1">
        <v>27</v>
      </c>
      <c r="J1120" s="1">
        <v>0</v>
      </c>
      <c r="K1120" s="1">
        <v>0</v>
      </c>
      <c r="L1120" s="1">
        <v>4591</v>
      </c>
      <c r="M1120" s="1">
        <v>666</v>
      </c>
      <c r="N1120" s="1">
        <v>0</v>
      </c>
      <c r="P1120" s="1" t="s">
        <v>45</v>
      </c>
    </row>
    <row r="1121" spans="1:16">
      <c r="A1121" s="1">
        <v>2024</v>
      </c>
      <c r="B1121" s="1" t="s">
        <v>1293</v>
      </c>
      <c r="C1121" s="1" t="s">
        <v>1294</v>
      </c>
      <c r="D1121" s="1" t="s">
        <v>1295</v>
      </c>
      <c r="E1121" s="6">
        <v>45383</v>
      </c>
      <c r="F1121" s="1" t="s">
        <v>38</v>
      </c>
      <c r="G1121" s="1" t="s">
        <v>1194</v>
      </c>
      <c r="H1121" s="1">
        <v>12</v>
      </c>
      <c r="I1121" s="1">
        <v>12</v>
      </c>
      <c r="J1121" s="1">
        <v>0</v>
      </c>
      <c r="K1121" s="1">
        <v>0</v>
      </c>
      <c r="L1121" s="1">
        <v>8428</v>
      </c>
      <c r="M1121" s="1">
        <v>494</v>
      </c>
      <c r="N1121" s="1">
        <v>0</v>
      </c>
      <c r="P1121" s="1" t="s">
        <v>45</v>
      </c>
    </row>
    <row r="1122" spans="1:16">
      <c r="A1122" s="1">
        <v>2024</v>
      </c>
      <c r="B1122" s="1" t="s">
        <v>1293</v>
      </c>
      <c r="C1122" s="1" t="s">
        <v>1294</v>
      </c>
      <c r="D1122" s="1" t="s">
        <v>1295</v>
      </c>
      <c r="E1122" s="6">
        <v>45384</v>
      </c>
      <c r="F1122" s="1" t="s">
        <v>64</v>
      </c>
      <c r="G1122" s="1" t="s">
        <v>708</v>
      </c>
      <c r="H1122" s="1">
        <v>10</v>
      </c>
      <c r="I1122" s="1">
        <v>10</v>
      </c>
      <c r="J1122" s="1">
        <v>0</v>
      </c>
      <c r="K1122" s="1">
        <v>0</v>
      </c>
      <c r="L1122" s="1">
        <v>11011</v>
      </c>
      <c r="M1122" s="1">
        <v>428</v>
      </c>
      <c r="N1122" s="1">
        <v>0</v>
      </c>
      <c r="P1122" s="1" t="s">
        <v>633</v>
      </c>
    </row>
    <row r="1123" spans="1:16">
      <c r="A1123" s="1">
        <v>2024</v>
      </c>
      <c r="B1123" s="1" t="s">
        <v>1293</v>
      </c>
      <c r="C1123" s="1" t="s">
        <v>1294</v>
      </c>
      <c r="D1123" s="1" t="s">
        <v>1295</v>
      </c>
      <c r="E1123" s="6">
        <v>45384</v>
      </c>
      <c r="F1123" s="1" t="s">
        <v>64</v>
      </c>
      <c r="G1123" s="1" t="s">
        <v>561</v>
      </c>
      <c r="H1123" s="1">
        <v>1</v>
      </c>
      <c r="I1123" s="1">
        <v>1</v>
      </c>
      <c r="J1123" s="1">
        <v>0</v>
      </c>
      <c r="K1123" s="1">
        <v>0</v>
      </c>
      <c r="L1123" s="1">
        <v>6</v>
      </c>
      <c r="M1123" s="1">
        <v>6</v>
      </c>
      <c r="N1123" s="1">
        <v>0</v>
      </c>
      <c r="P1123" s="1" t="s">
        <v>632</v>
      </c>
    </row>
    <row r="1124" spans="1:16">
      <c r="A1124" s="1">
        <v>2024</v>
      </c>
      <c r="B1124" s="1" t="s">
        <v>1293</v>
      </c>
      <c r="C1124" s="1" t="s">
        <v>1294</v>
      </c>
      <c r="D1124" s="1" t="s">
        <v>1295</v>
      </c>
      <c r="E1124" s="6">
        <v>45384</v>
      </c>
      <c r="F1124" s="1" t="s">
        <v>64</v>
      </c>
      <c r="G1124" s="1" t="s">
        <v>613</v>
      </c>
      <c r="H1124" s="1">
        <v>4</v>
      </c>
      <c r="I1124" s="1">
        <v>4</v>
      </c>
      <c r="J1124" s="1">
        <v>0</v>
      </c>
      <c r="K1124" s="1">
        <v>0</v>
      </c>
      <c r="L1124" s="1">
        <v>516</v>
      </c>
      <c r="M1124" s="1">
        <v>107</v>
      </c>
      <c r="N1124" s="1">
        <v>0</v>
      </c>
      <c r="P1124" s="1" t="s">
        <v>632</v>
      </c>
    </row>
    <row r="1125" spans="1:16">
      <c r="A1125" s="1">
        <v>2024</v>
      </c>
      <c r="B1125" s="1" t="s">
        <v>1293</v>
      </c>
      <c r="C1125" s="1" t="s">
        <v>1294</v>
      </c>
      <c r="D1125" s="1" t="s">
        <v>1295</v>
      </c>
      <c r="E1125" s="6">
        <v>45384</v>
      </c>
      <c r="F1125" s="1" t="s">
        <v>64</v>
      </c>
      <c r="G1125" s="1" t="s">
        <v>620</v>
      </c>
      <c r="H1125" s="1">
        <v>1</v>
      </c>
      <c r="I1125" s="1">
        <v>1</v>
      </c>
      <c r="J1125" s="1">
        <v>0</v>
      </c>
      <c r="K1125" s="1">
        <v>0</v>
      </c>
      <c r="L1125" s="1">
        <v>64</v>
      </c>
      <c r="M1125" s="1">
        <v>20</v>
      </c>
      <c r="N1125" s="1">
        <v>0</v>
      </c>
      <c r="P1125" s="1" t="s">
        <v>629</v>
      </c>
    </row>
    <row r="1126" spans="1:16">
      <c r="A1126" s="1">
        <v>2024</v>
      </c>
      <c r="B1126" s="1" t="s">
        <v>1293</v>
      </c>
      <c r="C1126" s="1" t="s">
        <v>1294</v>
      </c>
      <c r="D1126" s="1" t="s">
        <v>1295</v>
      </c>
      <c r="E1126" s="6">
        <v>45384</v>
      </c>
      <c r="F1126" s="1" t="s">
        <v>64</v>
      </c>
      <c r="G1126" s="1" t="s">
        <v>55</v>
      </c>
      <c r="H1126" s="1">
        <v>3</v>
      </c>
      <c r="I1126" s="1">
        <v>3</v>
      </c>
      <c r="J1126" s="1">
        <v>0</v>
      </c>
      <c r="K1126" s="1">
        <v>0</v>
      </c>
      <c r="L1126" s="1">
        <v>992</v>
      </c>
      <c r="M1126" s="1">
        <v>107</v>
      </c>
      <c r="N1126" s="1">
        <v>0</v>
      </c>
      <c r="P1126" s="1" t="s">
        <v>633</v>
      </c>
    </row>
    <row r="1127" spans="1:16">
      <c r="A1127" s="1">
        <v>2024</v>
      </c>
      <c r="B1127" s="1" t="s">
        <v>1293</v>
      </c>
      <c r="C1127" s="1" t="s">
        <v>1294</v>
      </c>
      <c r="D1127" s="1" t="s">
        <v>1295</v>
      </c>
      <c r="E1127" s="6">
        <v>45384</v>
      </c>
      <c r="F1127" s="1" t="s">
        <v>64</v>
      </c>
      <c r="G1127" s="1" t="s">
        <v>517</v>
      </c>
      <c r="H1127" s="1">
        <v>1</v>
      </c>
      <c r="I1127" s="1">
        <v>1</v>
      </c>
      <c r="J1127" s="1">
        <v>0</v>
      </c>
      <c r="K1127" s="1">
        <v>0</v>
      </c>
      <c r="L1127" s="1">
        <v>10280</v>
      </c>
      <c r="M1127" s="1">
        <v>77</v>
      </c>
      <c r="N1127" s="1">
        <v>0</v>
      </c>
      <c r="P1127" s="1" t="s">
        <v>629</v>
      </c>
    </row>
    <row r="1128" spans="1:16">
      <c r="A1128" s="1">
        <v>2024</v>
      </c>
      <c r="B1128" s="1" t="s">
        <v>1293</v>
      </c>
      <c r="C1128" s="1" t="s">
        <v>1294</v>
      </c>
      <c r="D1128" s="1" t="s">
        <v>1295</v>
      </c>
      <c r="E1128" s="6">
        <v>45384</v>
      </c>
      <c r="F1128" s="1" t="s">
        <v>64</v>
      </c>
      <c r="G1128" s="1" t="s">
        <v>58</v>
      </c>
      <c r="H1128" s="1">
        <v>1</v>
      </c>
      <c r="I1128" s="1">
        <v>1</v>
      </c>
      <c r="J1128" s="1">
        <v>0</v>
      </c>
      <c r="K1128" s="1">
        <v>0</v>
      </c>
      <c r="L1128" s="1">
        <v>2098</v>
      </c>
      <c r="M1128" s="1">
        <v>141</v>
      </c>
      <c r="N1128" s="1">
        <v>0</v>
      </c>
      <c r="P1128" s="1" t="s">
        <v>629</v>
      </c>
    </row>
    <row r="1129" spans="1:16">
      <c r="A1129" s="1">
        <v>2024</v>
      </c>
      <c r="B1129" s="1" t="s">
        <v>1293</v>
      </c>
      <c r="C1129" s="1" t="s">
        <v>1294</v>
      </c>
      <c r="D1129" s="1" t="s">
        <v>1295</v>
      </c>
      <c r="E1129" s="6">
        <v>45384</v>
      </c>
      <c r="F1129" s="1" t="s">
        <v>64</v>
      </c>
      <c r="G1129" s="1" t="s">
        <v>515</v>
      </c>
      <c r="H1129" s="1">
        <v>6</v>
      </c>
      <c r="I1129" s="1">
        <v>6</v>
      </c>
      <c r="J1129" s="1">
        <v>1</v>
      </c>
      <c r="K1129" s="1">
        <v>0</v>
      </c>
      <c r="L1129" s="1">
        <v>2712</v>
      </c>
      <c r="M1129" s="1">
        <v>207</v>
      </c>
      <c r="N1129" s="1">
        <v>1</v>
      </c>
      <c r="P1129" s="1" t="s">
        <v>629</v>
      </c>
    </row>
    <row r="1130" spans="1:16">
      <c r="A1130" s="1">
        <v>2024</v>
      </c>
      <c r="B1130" s="1" t="s">
        <v>1293</v>
      </c>
      <c r="C1130" s="1" t="s">
        <v>1294</v>
      </c>
      <c r="D1130" s="1" t="s">
        <v>1295</v>
      </c>
      <c r="E1130" s="6">
        <v>45384</v>
      </c>
      <c r="F1130" s="1" t="s">
        <v>64</v>
      </c>
      <c r="G1130" s="1" t="s">
        <v>625</v>
      </c>
      <c r="H1130" s="1">
        <v>3</v>
      </c>
      <c r="I1130" s="1">
        <v>3</v>
      </c>
      <c r="J1130" s="1">
        <v>0</v>
      </c>
      <c r="K1130" s="1">
        <v>0</v>
      </c>
      <c r="L1130" s="1">
        <v>362</v>
      </c>
      <c r="M1130" s="1">
        <v>64</v>
      </c>
      <c r="N1130" s="1">
        <v>0</v>
      </c>
      <c r="P1130" s="1" t="s">
        <v>627</v>
      </c>
    </row>
    <row r="1131" spans="1:16">
      <c r="A1131" s="1">
        <v>2024</v>
      </c>
      <c r="B1131" s="1" t="s">
        <v>1293</v>
      </c>
      <c r="C1131" s="1" t="s">
        <v>1294</v>
      </c>
      <c r="D1131" s="1" t="s">
        <v>1295</v>
      </c>
      <c r="E1131" s="6">
        <v>45384</v>
      </c>
      <c r="F1131" s="1" t="s">
        <v>64</v>
      </c>
      <c r="G1131" s="1" t="s">
        <v>1241</v>
      </c>
      <c r="H1131" s="1">
        <v>4</v>
      </c>
      <c r="I1131" s="1">
        <v>4</v>
      </c>
      <c r="J1131" s="1">
        <v>0</v>
      </c>
      <c r="K1131" s="1">
        <v>0</v>
      </c>
      <c r="L1131" s="1">
        <v>113</v>
      </c>
      <c r="M1131" s="1">
        <v>80</v>
      </c>
      <c r="N1131" s="1">
        <v>0</v>
      </c>
      <c r="P1131" s="1" t="s">
        <v>628</v>
      </c>
    </row>
    <row r="1132" spans="1:16">
      <c r="A1132" s="1">
        <v>2024</v>
      </c>
      <c r="B1132" s="1" t="s">
        <v>1293</v>
      </c>
      <c r="C1132" s="1" t="s">
        <v>1294</v>
      </c>
      <c r="D1132" s="1" t="s">
        <v>1295</v>
      </c>
      <c r="E1132" s="6">
        <v>45384</v>
      </c>
      <c r="F1132" s="1" t="s">
        <v>64</v>
      </c>
      <c r="G1132" s="1" t="s">
        <v>1247</v>
      </c>
      <c r="H1132" s="1">
        <v>2</v>
      </c>
      <c r="I1132" s="1">
        <v>2</v>
      </c>
      <c r="J1132" s="1">
        <v>0</v>
      </c>
      <c r="K1132" s="1">
        <v>0</v>
      </c>
      <c r="L1132" s="1">
        <v>82</v>
      </c>
      <c r="M1132" s="1">
        <v>40</v>
      </c>
      <c r="N1132" s="1">
        <v>0</v>
      </c>
      <c r="P1132" s="1" t="s">
        <v>632</v>
      </c>
    </row>
    <row r="1133" spans="1:16">
      <c r="A1133" s="1">
        <v>2024</v>
      </c>
      <c r="B1133" s="1" t="s">
        <v>1293</v>
      </c>
      <c r="C1133" s="1" t="s">
        <v>1294</v>
      </c>
      <c r="D1133" s="1" t="s">
        <v>1295</v>
      </c>
      <c r="E1133" s="6">
        <v>45384</v>
      </c>
      <c r="F1133" s="1" t="s">
        <v>64</v>
      </c>
      <c r="G1133" s="1" t="s">
        <v>599</v>
      </c>
      <c r="H1133" s="1">
        <v>1</v>
      </c>
      <c r="I1133" s="1">
        <v>1</v>
      </c>
      <c r="J1133" s="1">
        <v>0</v>
      </c>
      <c r="K1133" s="1">
        <v>0</v>
      </c>
      <c r="L1133" s="1">
        <v>14030</v>
      </c>
      <c r="M1133" s="1">
        <v>203</v>
      </c>
      <c r="N1133" s="1">
        <v>0</v>
      </c>
      <c r="P1133" s="1" t="s">
        <v>629</v>
      </c>
    </row>
    <row r="1134" spans="1:16">
      <c r="A1134" s="1">
        <v>2024</v>
      </c>
      <c r="B1134" s="1" t="s">
        <v>1293</v>
      </c>
      <c r="C1134" s="1" t="s">
        <v>1294</v>
      </c>
      <c r="D1134" s="1" t="s">
        <v>1295</v>
      </c>
      <c r="E1134" s="6">
        <v>45384</v>
      </c>
      <c r="F1134" s="1" t="s">
        <v>64</v>
      </c>
      <c r="G1134" s="1" t="s">
        <v>484</v>
      </c>
      <c r="H1134" s="1">
        <v>7</v>
      </c>
      <c r="I1134" s="1">
        <v>7</v>
      </c>
      <c r="J1134" s="1">
        <v>0</v>
      </c>
      <c r="K1134" s="1">
        <v>0</v>
      </c>
      <c r="L1134" s="1">
        <v>18727</v>
      </c>
      <c r="M1134" s="1">
        <v>398</v>
      </c>
      <c r="N1134" s="1">
        <v>0</v>
      </c>
      <c r="P1134" s="1" t="s">
        <v>629</v>
      </c>
    </row>
    <row r="1135" spans="1:16">
      <c r="A1135" s="1">
        <v>2024</v>
      </c>
      <c r="B1135" s="1" t="s">
        <v>1293</v>
      </c>
      <c r="C1135" s="1" t="s">
        <v>1294</v>
      </c>
      <c r="D1135" s="1" t="s">
        <v>1295</v>
      </c>
      <c r="E1135" s="6">
        <v>45384</v>
      </c>
      <c r="F1135" s="1" t="s">
        <v>64</v>
      </c>
      <c r="G1135" s="1" t="s">
        <v>619</v>
      </c>
      <c r="H1135" s="1">
        <v>4</v>
      </c>
      <c r="I1135" s="1">
        <v>4</v>
      </c>
      <c r="J1135" s="1">
        <v>0</v>
      </c>
      <c r="K1135" s="1">
        <v>0</v>
      </c>
      <c r="L1135" s="1">
        <v>64064</v>
      </c>
      <c r="M1135" s="1">
        <v>435</v>
      </c>
      <c r="N1135" s="1">
        <v>0</v>
      </c>
      <c r="P1135" s="1" t="s">
        <v>629</v>
      </c>
    </row>
    <row r="1136" spans="1:16">
      <c r="A1136" s="1">
        <v>2024</v>
      </c>
      <c r="B1136" s="1" t="s">
        <v>1293</v>
      </c>
      <c r="C1136" s="1" t="s">
        <v>1294</v>
      </c>
      <c r="D1136" s="1" t="s">
        <v>1295</v>
      </c>
      <c r="E1136" s="6">
        <v>45384</v>
      </c>
      <c r="F1136" s="1" t="s">
        <v>64</v>
      </c>
      <c r="G1136" s="1" t="s">
        <v>57</v>
      </c>
      <c r="H1136" s="1">
        <v>2</v>
      </c>
      <c r="I1136" s="1">
        <v>2</v>
      </c>
      <c r="J1136" s="1">
        <v>0</v>
      </c>
      <c r="K1136" s="1">
        <v>0</v>
      </c>
      <c r="L1136" s="1">
        <v>324</v>
      </c>
      <c r="M1136" s="1">
        <v>80</v>
      </c>
      <c r="N1136" s="1">
        <v>0</v>
      </c>
      <c r="P1136" s="1" t="s">
        <v>628</v>
      </c>
    </row>
    <row r="1137" spans="1:16">
      <c r="A1137" s="1">
        <v>2024</v>
      </c>
      <c r="B1137" s="1" t="s">
        <v>1293</v>
      </c>
      <c r="C1137" s="1" t="s">
        <v>1294</v>
      </c>
      <c r="D1137" s="1" t="s">
        <v>1295</v>
      </c>
      <c r="E1137" s="6">
        <v>45384</v>
      </c>
      <c r="F1137" s="1" t="s">
        <v>64</v>
      </c>
      <c r="G1137" s="1" t="s">
        <v>551</v>
      </c>
      <c r="H1137" s="1">
        <v>1</v>
      </c>
      <c r="I1137" s="1">
        <v>1</v>
      </c>
      <c r="J1137" s="1">
        <v>0</v>
      </c>
      <c r="K1137" s="1">
        <v>0</v>
      </c>
      <c r="L1137" s="1">
        <v>250</v>
      </c>
      <c r="M1137" s="1">
        <v>20</v>
      </c>
      <c r="N1137" s="1">
        <v>0</v>
      </c>
      <c r="P1137" s="1" t="s">
        <v>633</v>
      </c>
    </row>
    <row r="1138" spans="1:16">
      <c r="A1138" s="1">
        <v>2024</v>
      </c>
      <c r="B1138" s="1" t="s">
        <v>1293</v>
      </c>
      <c r="C1138" s="1" t="s">
        <v>1294</v>
      </c>
      <c r="D1138" s="1" t="s">
        <v>1295</v>
      </c>
      <c r="E1138" s="6">
        <v>45384</v>
      </c>
      <c r="F1138" s="1" t="s">
        <v>8</v>
      </c>
      <c r="G1138" s="1" t="s">
        <v>375</v>
      </c>
      <c r="H1138" s="1">
        <v>1</v>
      </c>
      <c r="I1138" s="1">
        <v>1</v>
      </c>
      <c r="J1138" s="1">
        <v>0</v>
      </c>
      <c r="K1138" s="1">
        <v>0</v>
      </c>
      <c r="L1138" s="1">
        <v>5760</v>
      </c>
      <c r="M1138" s="1">
        <v>168</v>
      </c>
      <c r="N1138" s="1">
        <v>0</v>
      </c>
      <c r="P1138" s="1" t="s">
        <v>627</v>
      </c>
    </row>
    <row r="1139" spans="1:16">
      <c r="A1139" s="1">
        <v>2024</v>
      </c>
      <c r="B1139" s="1" t="s">
        <v>1293</v>
      </c>
      <c r="C1139" s="1" t="s">
        <v>1294</v>
      </c>
      <c r="D1139" s="1" t="s">
        <v>1295</v>
      </c>
      <c r="E1139" s="6">
        <v>45384</v>
      </c>
      <c r="F1139" s="1" t="s">
        <v>8</v>
      </c>
      <c r="G1139" s="1" t="s">
        <v>601</v>
      </c>
      <c r="H1139" s="1">
        <v>11</v>
      </c>
      <c r="I1139" s="1">
        <v>11</v>
      </c>
      <c r="J1139" s="1">
        <v>1</v>
      </c>
      <c r="K1139" s="1">
        <v>0</v>
      </c>
      <c r="L1139" s="1">
        <v>16721</v>
      </c>
      <c r="M1139" s="1">
        <v>772</v>
      </c>
      <c r="N1139" s="1">
        <v>5</v>
      </c>
      <c r="P1139" s="1" t="s">
        <v>627</v>
      </c>
    </row>
    <row r="1140" spans="1:16">
      <c r="A1140" s="1">
        <v>2024</v>
      </c>
      <c r="B1140" s="1" t="s">
        <v>1293</v>
      </c>
      <c r="C1140" s="1" t="s">
        <v>1294</v>
      </c>
      <c r="D1140" s="1" t="s">
        <v>1295</v>
      </c>
      <c r="E1140" s="6">
        <v>45384</v>
      </c>
      <c r="F1140" s="1" t="s">
        <v>38</v>
      </c>
      <c r="G1140" s="1" t="s">
        <v>54</v>
      </c>
      <c r="H1140" s="1">
        <v>23</v>
      </c>
      <c r="I1140" s="1">
        <v>23</v>
      </c>
      <c r="J1140" s="1">
        <v>1</v>
      </c>
      <c r="K1140" s="1">
        <v>0</v>
      </c>
      <c r="L1140" s="1">
        <v>18662</v>
      </c>
      <c r="M1140" s="1">
        <v>720</v>
      </c>
      <c r="N1140" s="1">
        <v>9</v>
      </c>
      <c r="P1140" s="1" t="s">
        <v>45</v>
      </c>
    </row>
    <row r="1141" spans="1:16">
      <c r="A1141" s="1">
        <v>2024</v>
      </c>
      <c r="B1141" s="1" t="s">
        <v>1293</v>
      </c>
      <c r="C1141" s="1" t="s">
        <v>1294</v>
      </c>
      <c r="D1141" s="1" t="s">
        <v>1295</v>
      </c>
      <c r="E1141" s="6">
        <v>45384</v>
      </c>
      <c r="F1141" s="1" t="s">
        <v>38</v>
      </c>
      <c r="G1141" s="1" t="s">
        <v>1194</v>
      </c>
      <c r="H1141" s="1">
        <v>12</v>
      </c>
      <c r="I1141" s="1">
        <v>12</v>
      </c>
      <c r="J1141" s="1">
        <v>0</v>
      </c>
      <c r="K1141" s="1">
        <v>0</v>
      </c>
      <c r="L1141" s="1">
        <v>4772</v>
      </c>
      <c r="M1141" s="1">
        <v>604</v>
      </c>
      <c r="N1141" s="1">
        <v>0</v>
      </c>
      <c r="P1141" s="1" t="s">
        <v>45</v>
      </c>
    </row>
    <row r="1142" spans="1:16">
      <c r="A1142" s="1">
        <v>2024</v>
      </c>
      <c r="B1142" s="1" t="s">
        <v>1293</v>
      </c>
      <c r="C1142" s="1" t="s">
        <v>1294</v>
      </c>
      <c r="D1142" s="1" t="s">
        <v>1295</v>
      </c>
      <c r="E1142" s="6">
        <v>45384</v>
      </c>
      <c r="F1142" s="1" t="s">
        <v>38</v>
      </c>
      <c r="G1142" s="1" t="s">
        <v>611</v>
      </c>
      <c r="H1142" s="1">
        <v>1</v>
      </c>
      <c r="I1142" s="1">
        <v>1</v>
      </c>
      <c r="J1142" s="1">
        <v>0</v>
      </c>
      <c r="K1142" s="1">
        <v>0</v>
      </c>
      <c r="L1142" s="1">
        <v>44</v>
      </c>
      <c r="M1142" s="1">
        <v>0</v>
      </c>
      <c r="N1142" s="1">
        <v>0</v>
      </c>
      <c r="P1142" s="1" t="s">
        <v>45</v>
      </c>
    </row>
    <row r="1143" spans="1:16">
      <c r="A1143" s="1">
        <v>2024</v>
      </c>
      <c r="B1143" s="1" t="s">
        <v>1293</v>
      </c>
      <c r="C1143" s="1" t="s">
        <v>1294</v>
      </c>
      <c r="D1143" s="1" t="s">
        <v>1295</v>
      </c>
      <c r="E1143" s="6">
        <v>45385</v>
      </c>
      <c r="F1143" s="1" t="s">
        <v>64</v>
      </c>
      <c r="G1143" s="1" t="s">
        <v>613</v>
      </c>
      <c r="H1143" s="1">
        <v>5</v>
      </c>
      <c r="I1143" s="1">
        <v>5</v>
      </c>
      <c r="J1143" s="1">
        <v>0</v>
      </c>
      <c r="K1143" s="1">
        <v>0</v>
      </c>
      <c r="L1143" s="1">
        <v>560</v>
      </c>
      <c r="M1143" s="1">
        <v>100</v>
      </c>
      <c r="N1143" s="1">
        <v>0</v>
      </c>
      <c r="P1143" s="1" t="s">
        <v>632</v>
      </c>
    </row>
    <row r="1144" spans="1:16">
      <c r="A1144" s="1">
        <v>2024</v>
      </c>
      <c r="B1144" s="1" t="s">
        <v>1293</v>
      </c>
      <c r="C1144" s="1" t="s">
        <v>1294</v>
      </c>
      <c r="D1144" s="1" t="s">
        <v>1295</v>
      </c>
      <c r="E1144" s="6">
        <v>45385</v>
      </c>
      <c r="F1144" s="1" t="s">
        <v>64</v>
      </c>
      <c r="G1144" s="1" t="s">
        <v>55</v>
      </c>
      <c r="H1144" s="1">
        <v>2</v>
      </c>
      <c r="I1144" s="1">
        <v>2</v>
      </c>
      <c r="J1144" s="1">
        <v>0</v>
      </c>
      <c r="K1144" s="1">
        <v>0</v>
      </c>
      <c r="L1144" s="1">
        <v>1100</v>
      </c>
      <c r="M1144" s="1">
        <v>67</v>
      </c>
      <c r="N1144" s="1">
        <v>0</v>
      </c>
      <c r="P1144" s="1" t="s">
        <v>633</v>
      </c>
    </row>
    <row r="1145" spans="1:16">
      <c r="A1145" s="1">
        <v>2024</v>
      </c>
      <c r="B1145" s="1" t="s">
        <v>1293</v>
      </c>
      <c r="C1145" s="1" t="s">
        <v>1294</v>
      </c>
      <c r="D1145" s="1" t="s">
        <v>1295</v>
      </c>
      <c r="E1145" s="6">
        <v>45385</v>
      </c>
      <c r="F1145" s="1" t="s">
        <v>64</v>
      </c>
      <c r="G1145" s="1" t="s">
        <v>56</v>
      </c>
      <c r="H1145" s="1">
        <v>3</v>
      </c>
      <c r="I1145" s="1">
        <v>3</v>
      </c>
      <c r="J1145" s="1">
        <v>2</v>
      </c>
      <c r="K1145" s="1">
        <v>0</v>
      </c>
      <c r="L1145" s="1">
        <v>430</v>
      </c>
      <c r="M1145" s="1">
        <v>93</v>
      </c>
      <c r="N1145" s="1">
        <v>6</v>
      </c>
      <c r="P1145" s="1" t="s">
        <v>628</v>
      </c>
    </row>
    <row r="1146" spans="1:16">
      <c r="A1146" s="1">
        <v>2024</v>
      </c>
      <c r="B1146" s="1" t="s">
        <v>1293</v>
      </c>
      <c r="C1146" s="1" t="s">
        <v>1294</v>
      </c>
      <c r="D1146" s="1" t="s">
        <v>1295</v>
      </c>
      <c r="E1146" s="6">
        <v>45385</v>
      </c>
      <c r="F1146" s="1" t="s">
        <v>64</v>
      </c>
      <c r="G1146" s="1" t="s">
        <v>60</v>
      </c>
      <c r="H1146" s="1">
        <v>5</v>
      </c>
      <c r="I1146" s="1">
        <v>5</v>
      </c>
      <c r="J1146" s="1">
        <v>0</v>
      </c>
      <c r="K1146" s="1">
        <v>0</v>
      </c>
      <c r="L1146" s="1">
        <v>1757</v>
      </c>
      <c r="M1146" s="1">
        <v>112</v>
      </c>
      <c r="N1146" s="1">
        <v>0</v>
      </c>
      <c r="P1146" s="1" t="s">
        <v>629</v>
      </c>
    </row>
    <row r="1147" spans="1:16">
      <c r="A1147" s="1">
        <v>2024</v>
      </c>
      <c r="B1147" s="1" t="s">
        <v>1293</v>
      </c>
      <c r="C1147" s="1" t="s">
        <v>1294</v>
      </c>
      <c r="D1147" s="1" t="s">
        <v>1295</v>
      </c>
      <c r="E1147" s="6">
        <v>45385</v>
      </c>
      <c r="F1147" s="1" t="s">
        <v>64</v>
      </c>
      <c r="G1147" s="1" t="s">
        <v>621</v>
      </c>
      <c r="H1147" s="1">
        <v>1</v>
      </c>
      <c r="I1147" s="1">
        <v>1</v>
      </c>
      <c r="J1147" s="1">
        <v>0</v>
      </c>
      <c r="K1147" s="1">
        <v>0</v>
      </c>
      <c r="L1147" s="1">
        <v>151</v>
      </c>
      <c r="M1147" s="1">
        <v>20</v>
      </c>
      <c r="N1147" s="1">
        <v>0</v>
      </c>
      <c r="P1147" s="1" t="s">
        <v>629</v>
      </c>
    </row>
    <row r="1148" spans="1:16">
      <c r="A1148" s="1">
        <v>2024</v>
      </c>
      <c r="B1148" s="1" t="s">
        <v>1293</v>
      </c>
      <c r="C1148" s="1" t="s">
        <v>1294</v>
      </c>
      <c r="D1148" s="1" t="s">
        <v>1295</v>
      </c>
      <c r="E1148" s="6">
        <v>45385</v>
      </c>
      <c r="F1148" s="1" t="s">
        <v>64</v>
      </c>
      <c r="G1148" s="1" t="s">
        <v>515</v>
      </c>
      <c r="H1148" s="1">
        <v>2</v>
      </c>
      <c r="I1148" s="1">
        <v>2</v>
      </c>
      <c r="J1148" s="1">
        <v>0</v>
      </c>
      <c r="K1148" s="1">
        <v>0</v>
      </c>
      <c r="L1148" s="1">
        <v>41069</v>
      </c>
      <c r="M1148" s="1">
        <v>207</v>
      </c>
      <c r="N1148" s="1">
        <v>0</v>
      </c>
      <c r="P1148" s="1" t="s">
        <v>629</v>
      </c>
    </row>
    <row r="1149" spans="1:16">
      <c r="A1149" s="1">
        <v>2024</v>
      </c>
      <c r="B1149" s="1" t="s">
        <v>1293</v>
      </c>
      <c r="C1149" s="1" t="s">
        <v>1294</v>
      </c>
      <c r="D1149" s="1" t="s">
        <v>1295</v>
      </c>
      <c r="E1149" s="6">
        <v>45385</v>
      </c>
      <c r="F1149" s="1" t="s">
        <v>64</v>
      </c>
      <c r="G1149" s="1" t="s">
        <v>625</v>
      </c>
      <c r="H1149" s="1">
        <v>4</v>
      </c>
      <c r="I1149" s="1">
        <v>4</v>
      </c>
      <c r="J1149" s="1">
        <v>0</v>
      </c>
      <c r="K1149" s="1">
        <v>0</v>
      </c>
      <c r="L1149" s="1">
        <v>7923</v>
      </c>
      <c r="M1149" s="1">
        <v>421</v>
      </c>
      <c r="N1149" s="1">
        <v>0</v>
      </c>
      <c r="P1149" s="1" t="s">
        <v>627</v>
      </c>
    </row>
    <row r="1150" spans="1:16">
      <c r="A1150" s="1">
        <v>2024</v>
      </c>
      <c r="B1150" s="1" t="s">
        <v>1293</v>
      </c>
      <c r="C1150" s="1" t="s">
        <v>1294</v>
      </c>
      <c r="D1150" s="1" t="s">
        <v>1295</v>
      </c>
      <c r="E1150" s="6">
        <v>45385</v>
      </c>
      <c r="F1150" s="1" t="s">
        <v>64</v>
      </c>
      <c r="G1150" s="1" t="s">
        <v>602</v>
      </c>
      <c r="H1150" s="1">
        <v>12</v>
      </c>
      <c r="I1150" s="1">
        <v>12</v>
      </c>
      <c r="J1150" s="1">
        <v>0</v>
      </c>
      <c r="K1150" s="1">
        <v>0</v>
      </c>
      <c r="L1150" s="1">
        <v>212688</v>
      </c>
      <c r="M1150" s="1">
        <v>2261</v>
      </c>
      <c r="N1150" s="1">
        <v>0</v>
      </c>
      <c r="P1150" s="1" t="s">
        <v>628</v>
      </c>
    </row>
    <row r="1151" spans="1:16">
      <c r="A1151" s="1">
        <v>2024</v>
      </c>
      <c r="B1151" s="1" t="s">
        <v>1293</v>
      </c>
      <c r="C1151" s="1" t="s">
        <v>1294</v>
      </c>
      <c r="D1151" s="1" t="s">
        <v>1295</v>
      </c>
      <c r="E1151" s="6">
        <v>45385</v>
      </c>
      <c r="F1151" s="1" t="s">
        <v>64</v>
      </c>
      <c r="G1151" s="1" t="s">
        <v>484</v>
      </c>
      <c r="H1151" s="1">
        <v>6</v>
      </c>
      <c r="I1151" s="1">
        <v>6</v>
      </c>
      <c r="J1151" s="1">
        <v>0</v>
      </c>
      <c r="K1151" s="1">
        <v>0</v>
      </c>
      <c r="L1151" s="1">
        <v>42497</v>
      </c>
      <c r="M1151" s="1">
        <v>375</v>
      </c>
      <c r="N1151" s="1">
        <v>0</v>
      </c>
      <c r="P1151" s="1" t="s">
        <v>629</v>
      </c>
    </row>
    <row r="1152" spans="1:16">
      <c r="A1152" s="1">
        <v>2024</v>
      </c>
      <c r="B1152" s="1" t="s">
        <v>1293</v>
      </c>
      <c r="C1152" s="1" t="s">
        <v>1294</v>
      </c>
      <c r="D1152" s="1" t="s">
        <v>1295</v>
      </c>
      <c r="E1152" s="6">
        <v>45385</v>
      </c>
      <c r="F1152" s="1" t="s">
        <v>64</v>
      </c>
      <c r="G1152" s="1" t="s">
        <v>619</v>
      </c>
      <c r="H1152" s="1">
        <v>2</v>
      </c>
      <c r="I1152" s="1">
        <v>2</v>
      </c>
      <c r="J1152" s="1">
        <v>0</v>
      </c>
      <c r="K1152" s="1">
        <v>0</v>
      </c>
      <c r="L1152" s="1">
        <v>1870</v>
      </c>
      <c r="M1152" s="1">
        <v>65</v>
      </c>
      <c r="N1152" s="1">
        <v>0</v>
      </c>
      <c r="P1152" s="1" t="s">
        <v>629</v>
      </c>
    </row>
    <row r="1153" spans="1:16">
      <c r="A1153" s="1">
        <v>2024</v>
      </c>
      <c r="B1153" s="1" t="s">
        <v>1293</v>
      </c>
      <c r="C1153" s="1" t="s">
        <v>1294</v>
      </c>
      <c r="D1153" s="1" t="s">
        <v>1295</v>
      </c>
      <c r="E1153" s="6">
        <v>45385</v>
      </c>
      <c r="F1153" s="1" t="s">
        <v>64</v>
      </c>
      <c r="G1153" s="1" t="s">
        <v>57</v>
      </c>
      <c r="H1153" s="1">
        <v>1</v>
      </c>
      <c r="I1153" s="1">
        <v>1</v>
      </c>
      <c r="J1153" s="1">
        <v>0</v>
      </c>
      <c r="K1153" s="1">
        <v>0</v>
      </c>
      <c r="L1153" s="1">
        <v>161</v>
      </c>
      <c r="M1153" s="1">
        <v>20</v>
      </c>
      <c r="N1153" s="1">
        <v>0</v>
      </c>
      <c r="P1153" s="1" t="s">
        <v>628</v>
      </c>
    </row>
    <row r="1154" spans="1:16">
      <c r="A1154" s="1">
        <v>2024</v>
      </c>
      <c r="B1154" s="1" t="s">
        <v>1293</v>
      </c>
      <c r="C1154" s="1" t="s">
        <v>1294</v>
      </c>
      <c r="D1154" s="1" t="s">
        <v>1295</v>
      </c>
      <c r="E1154" s="6">
        <v>45385</v>
      </c>
      <c r="F1154" s="1" t="s">
        <v>64</v>
      </c>
      <c r="G1154" s="1" t="s">
        <v>59</v>
      </c>
      <c r="H1154" s="1">
        <v>5</v>
      </c>
      <c r="I1154" s="1">
        <v>5</v>
      </c>
      <c r="J1154" s="1">
        <v>0</v>
      </c>
      <c r="K1154" s="1">
        <v>0</v>
      </c>
      <c r="L1154" s="1">
        <v>258</v>
      </c>
      <c r="M1154" s="1">
        <v>91</v>
      </c>
      <c r="N1154" s="1">
        <v>0</v>
      </c>
      <c r="P1154" s="1" t="s">
        <v>633</v>
      </c>
    </row>
    <row r="1155" spans="1:16">
      <c r="A1155" s="1">
        <v>2024</v>
      </c>
      <c r="B1155" s="1" t="s">
        <v>1293</v>
      </c>
      <c r="C1155" s="1" t="s">
        <v>1294</v>
      </c>
      <c r="D1155" s="1" t="s">
        <v>1295</v>
      </c>
      <c r="E1155" s="6">
        <v>45385</v>
      </c>
      <c r="F1155" s="1" t="s">
        <v>64</v>
      </c>
      <c r="G1155" s="1" t="s">
        <v>600</v>
      </c>
      <c r="H1155" s="1">
        <v>2</v>
      </c>
      <c r="I1155" s="1">
        <v>2</v>
      </c>
      <c r="J1155" s="1">
        <v>0</v>
      </c>
      <c r="K1155" s="1">
        <v>0</v>
      </c>
      <c r="L1155" s="1">
        <v>15084</v>
      </c>
      <c r="M1155" s="1">
        <v>145</v>
      </c>
      <c r="N1155" s="1">
        <v>0</v>
      </c>
      <c r="P1155" s="1" t="s">
        <v>630</v>
      </c>
    </row>
    <row r="1156" spans="1:16">
      <c r="A1156" s="1">
        <v>2024</v>
      </c>
      <c r="B1156" s="1" t="s">
        <v>1293</v>
      </c>
      <c r="C1156" s="1" t="s">
        <v>1294</v>
      </c>
      <c r="D1156" s="1" t="s">
        <v>1295</v>
      </c>
      <c r="E1156" s="6">
        <v>45385</v>
      </c>
      <c r="F1156" s="1" t="s">
        <v>8</v>
      </c>
      <c r="G1156" s="1" t="s">
        <v>375</v>
      </c>
      <c r="H1156" s="1">
        <v>2</v>
      </c>
      <c r="I1156" s="1">
        <v>2</v>
      </c>
      <c r="J1156" s="1">
        <v>0</v>
      </c>
      <c r="K1156" s="1">
        <v>0</v>
      </c>
      <c r="L1156" s="1">
        <v>10080</v>
      </c>
      <c r="M1156" s="1">
        <v>256</v>
      </c>
      <c r="N1156" s="1">
        <v>0</v>
      </c>
      <c r="P1156" s="1" t="s">
        <v>627</v>
      </c>
    </row>
    <row r="1157" spans="1:16">
      <c r="A1157" s="1">
        <v>2024</v>
      </c>
      <c r="B1157" s="1" t="s">
        <v>1293</v>
      </c>
      <c r="C1157" s="1" t="s">
        <v>1294</v>
      </c>
      <c r="D1157" s="1" t="s">
        <v>1295</v>
      </c>
      <c r="E1157" s="6">
        <v>45385</v>
      </c>
      <c r="F1157" s="1" t="s">
        <v>8</v>
      </c>
      <c r="G1157" s="1" t="s">
        <v>601</v>
      </c>
      <c r="H1157" s="1">
        <v>10</v>
      </c>
      <c r="I1157" s="1">
        <v>10</v>
      </c>
      <c r="J1157" s="1">
        <v>0</v>
      </c>
      <c r="K1157" s="1">
        <v>0</v>
      </c>
      <c r="L1157" s="1">
        <v>12373</v>
      </c>
      <c r="M1157" s="1">
        <v>392</v>
      </c>
      <c r="N1157" s="1">
        <v>0</v>
      </c>
      <c r="P1157" s="1" t="s">
        <v>627</v>
      </c>
    </row>
    <row r="1158" spans="1:16">
      <c r="A1158" s="1">
        <v>2024</v>
      </c>
      <c r="B1158" s="1" t="s">
        <v>1293</v>
      </c>
      <c r="C1158" s="1" t="s">
        <v>1294</v>
      </c>
      <c r="D1158" s="1" t="s">
        <v>1295</v>
      </c>
      <c r="E1158" s="6">
        <v>45385</v>
      </c>
      <c r="F1158" s="1" t="s">
        <v>38</v>
      </c>
      <c r="G1158" s="1" t="s">
        <v>54</v>
      </c>
      <c r="H1158" s="1">
        <v>23</v>
      </c>
      <c r="I1158" s="1">
        <v>23</v>
      </c>
      <c r="J1158" s="1">
        <v>0</v>
      </c>
      <c r="K1158" s="1">
        <v>0</v>
      </c>
      <c r="L1158" s="1">
        <v>4762</v>
      </c>
      <c r="M1158" s="1">
        <v>499</v>
      </c>
      <c r="N1158" s="1">
        <v>0</v>
      </c>
      <c r="P1158" s="1" t="s">
        <v>45</v>
      </c>
    </row>
    <row r="1159" spans="1:16">
      <c r="A1159" s="1">
        <v>2024</v>
      </c>
      <c r="B1159" s="1" t="s">
        <v>1293</v>
      </c>
      <c r="C1159" s="1" t="s">
        <v>1294</v>
      </c>
      <c r="D1159" s="1" t="s">
        <v>1295</v>
      </c>
      <c r="E1159" s="6">
        <v>45385</v>
      </c>
      <c r="F1159" s="1" t="s">
        <v>38</v>
      </c>
      <c r="G1159" s="1" t="s">
        <v>1194</v>
      </c>
      <c r="H1159" s="1">
        <v>12</v>
      </c>
      <c r="I1159" s="1">
        <v>12</v>
      </c>
      <c r="J1159" s="1">
        <v>0</v>
      </c>
      <c r="K1159" s="1">
        <v>0</v>
      </c>
      <c r="L1159" s="1">
        <v>6257</v>
      </c>
      <c r="M1159" s="1">
        <v>507</v>
      </c>
      <c r="N1159" s="1">
        <v>0</v>
      </c>
      <c r="P1159" s="1" t="s">
        <v>45</v>
      </c>
    </row>
    <row r="1160" spans="1:16">
      <c r="A1160" s="1">
        <v>2024</v>
      </c>
      <c r="B1160" s="1" t="s">
        <v>1293</v>
      </c>
      <c r="C1160" s="1" t="s">
        <v>1294</v>
      </c>
      <c r="D1160" s="1" t="s">
        <v>1295</v>
      </c>
      <c r="E1160" s="6">
        <v>45387</v>
      </c>
      <c r="F1160" s="1" t="s">
        <v>64</v>
      </c>
      <c r="G1160" s="1" t="s">
        <v>1173</v>
      </c>
      <c r="H1160" s="1">
        <v>2</v>
      </c>
      <c r="I1160" s="1">
        <v>2</v>
      </c>
      <c r="J1160" s="1">
        <v>0</v>
      </c>
      <c r="K1160" s="1">
        <v>0</v>
      </c>
      <c r="L1160" s="1">
        <v>180</v>
      </c>
      <c r="M1160" s="1">
        <v>40</v>
      </c>
      <c r="N1160" s="1">
        <v>0</v>
      </c>
      <c r="P1160" s="1" t="s">
        <v>632</v>
      </c>
    </row>
    <row r="1161" spans="1:16">
      <c r="A1161" s="1">
        <v>2024</v>
      </c>
      <c r="B1161" s="1" t="s">
        <v>1293</v>
      </c>
      <c r="C1161" s="1" t="s">
        <v>1294</v>
      </c>
      <c r="D1161" s="1" t="s">
        <v>1295</v>
      </c>
      <c r="E1161" s="6">
        <v>45387</v>
      </c>
      <c r="F1161" s="1" t="s">
        <v>64</v>
      </c>
      <c r="G1161" s="1" t="s">
        <v>1240</v>
      </c>
      <c r="H1161" s="1">
        <v>1</v>
      </c>
      <c r="I1161" s="1">
        <v>1</v>
      </c>
      <c r="J1161" s="1">
        <v>0</v>
      </c>
      <c r="K1161" s="1">
        <v>0</v>
      </c>
      <c r="L1161" s="1">
        <v>1000</v>
      </c>
      <c r="M1161" s="1">
        <v>47</v>
      </c>
      <c r="N1161" s="1">
        <v>0</v>
      </c>
      <c r="P1161" s="1" t="s">
        <v>633</v>
      </c>
    </row>
    <row r="1162" spans="1:16">
      <c r="A1162" s="1">
        <v>2024</v>
      </c>
      <c r="B1162" s="1" t="s">
        <v>1293</v>
      </c>
      <c r="C1162" s="1" t="s">
        <v>1294</v>
      </c>
      <c r="D1162" s="1" t="s">
        <v>1295</v>
      </c>
      <c r="E1162" s="6">
        <v>45387</v>
      </c>
      <c r="F1162" s="1" t="s">
        <v>64</v>
      </c>
      <c r="G1162" s="1" t="s">
        <v>613</v>
      </c>
      <c r="H1162" s="1">
        <v>2</v>
      </c>
      <c r="I1162" s="1">
        <v>2</v>
      </c>
      <c r="J1162" s="1">
        <v>0</v>
      </c>
      <c r="K1162" s="1">
        <v>0</v>
      </c>
      <c r="L1162" s="1">
        <v>288</v>
      </c>
      <c r="M1162" s="1">
        <v>40</v>
      </c>
      <c r="N1162" s="1">
        <v>0</v>
      </c>
      <c r="P1162" s="1" t="s">
        <v>632</v>
      </c>
    </row>
    <row r="1163" spans="1:16">
      <c r="A1163" s="1">
        <v>2024</v>
      </c>
      <c r="B1163" s="1" t="s">
        <v>1293</v>
      </c>
      <c r="C1163" s="1" t="s">
        <v>1294</v>
      </c>
      <c r="D1163" s="1" t="s">
        <v>1295</v>
      </c>
      <c r="E1163" s="6">
        <v>45387</v>
      </c>
      <c r="F1163" s="1" t="s">
        <v>64</v>
      </c>
      <c r="G1163" s="1" t="s">
        <v>603</v>
      </c>
      <c r="H1163" s="1">
        <v>1</v>
      </c>
      <c r="I1163" s="1">
        <v>1</v>
      </c>
      <c r="J1163" s="1">
        <v>0</v>
      </c>
      <c r="K1163" s="1">
        <v>0</v>
      </c>
      <c r="L1163" s="1">
        <v>1000</v>
      </c>
      <c r="M1163" s="1">
        <v>47</v>
      </c>
      <c r="N1163" s="1">
        <v>0</v>
      </c>
      <c r="P1163" s="1" t="s">
        <v>629</v>
      </c>
    </row>
    <row r="1164" spans="1:16">
      <c r="A1164" s="1">
        <v>2024</v>
      </c>
      <c r="B1164" s="1" t="s">
        <v>1293</v>
      </c>
      <c r="C1164" s="1" t="s">
        <v>1294</v>
      </c>
      <c r="D1164" s="1" t="s">
        <v>1295</v>
      </c>
      <c r="E1164" s="6">
        <v>45387</v>
      </c>
      <c r="F1164" s="1" t="s">
        <v>64</v>
      </c>
      <c r="G1164" s="1" t="s">
        <v>1239</v>
      </c>
      <c r="H1164" s="1">
        <v>1</v>
      </c>
      <c r="I1164" s="1">
        <v>1</v>
      </c>
      <c r="J1164" s="1">
        <v>0</v>
      </c>
      <c r="K1164" s="1">
        <v>0</v>
      </c>
      <c r="L1164" s="1">
        <v>25</v>
      </c>
      <c r="M1164" s="1">
        <v>20</v>
      </c>
      <c r="N1164" s="1">
        <v>0</v>
      </c>
      <c r="P1164" s="1" t="s">
        <v>629</v>
      </c>
    </row>
    <row r="1165" spans="1:16">
      <c r="A1165" s="1">
        <v>2024</v>
      </c>
      <c r="B1165" s="1" t="s">
        <v>1293</v>
      </c>
      <c r="C1165" s="1" t="s">
        <v>1294</v>
      </c>
      <c r="D1165" s="1" t="s">
        <v>1295</v>
      </c>
      <c r="E1165" s="6">
        <v>45387</v>
      </c>
      <c r="F1165" s="1" t="s">
        <v>64</v>
      </c>
      <c r="G1165" s="1" t="s">
        <v>55</v>
      </c>
      <c r="H1165" s="1">
        <v>1</v>
      </c>
      <c r="I1165" s="1">
        <v>1</v>
      </c>
      <c r="J1165" s="1">
        <v>1</v>
      </c>
      <c r="K1165" s="1">
        <v>0</v>
      </c>
      <c r="L1165" s="1">
        <v>323</v>
      </c>
      <c r="M1165" s="1">
        <v>47</v>
      </c>
      <c r="N1165" s="1">
        <v>20</v>
      </c>
      <c r="P1165" s="1" t="s">
        <v>633</v>
      </c>
    </row>
    <row r="1166" spans="1:16">
      <c r="A1166" s="1">
        <v>2024</v>
      </c>
      <c r="B1166" s="1" t="s">
        <v>1293</v>
      </c>
      <c r="C1166" s="1" t="s">
        <v>1294</v>
      </c>
      <c r="D1166" s="1" t="s">
        <v>1295</v>
      </c>
      <c r="E1166" s="6">
        <v>45387</v>
      </c>
      <c r="F1166" s="1" t="s">
        <v>64</v>
      </c>
      <c r="G1166" s="1" t="s">
        <v>1279</v>
      </c>
      <c r="H1166" s="1">
        <v>2</v>
      </c>
      <c r="I1166" s="1">
        <v>2</v>
      </c>
      <c r="J1166" s="1">
        <v>0</v>
      </c>
      <c r="K1166" s="1">
        <v>0</v>
      </c>
      <c r="L1166" s="1">
        <v>45</v>
      </c>
      <c r="M1166" s="1">
        <v>24</v>
      </c>
      <c r="N1166" s="1">
        <v>0</v>
      </c>
      <c r="P1166" s="1" t="s">
        <v>632</v>
      </c>
    </row>
    <row r="1167" spans="1:16">
      <c r="A1167" s="1">
        <v>2024</v>
      </c>
      <c r="B1167" s="1" t="s">
        <v>1293</v>
      </c>
      <c r="C1167" s="1" t="s">
        <v>1294</v>
      </c>
      <c r="D1167" s="1" t="s">
        <v>1295</v>
      </c>
      <c r="E1167" s="6">
        <v>45387</v>
      </c>
      <c r="F1167" s="1" t="s">
        <v>64</v>
      </c>
      <c r="G1167" s="1" t="s">
        <v>60</v>
      </c>
      <c r="H1167" s="1">
        <v>1</v>
      </c>
      <c r="I1167" s="1">
        <v>1</v>
      </c>
      <c r="J1167" s="1">
        <v>0</v>
      </c>
      <c r="K1167" s="1">
        <v>0</v>
      </c>
      <c r="L1167" s="1">
        <v>1140</v>
      </c>
      <c r="M1167" s="1">
        <v>47</v>
      </c>
      <c r="N1167" s="1">
        <v>0</v>
      </c>
      <c r="P1167" s="1" t="s">
        <v>629</v>
      </c>
    </row>
    <row r="1168" spans="1:16">
      <c r="A1168" s="1">
        <v>2024</v>
      </c>
      <c r="B1168" s="1" t="s">
        <v>1293</v>
      </c>
      <c r="C1168" s="1" t="s">
        <v>1294</v>
      </c>
      <c r="D1168" s="1" t="s">
        <v>1295</v>
      </c>
      <c r="E1168" s="6">
        <v>45387</v>
      </c>
      <c r="F1168" s="1" t="s">
        <v>64</v>
      </c>
      <c r="G1168" s="1" t="s">
        <v>517</v>
      </c>
      <c r="H1168" s="1">
        <v>2</v>
      </c>
      <c r="I1168" s="1">
        <v>2</v>
      </c>
      <c r="J1168" s="1">
        <v>0</v>
      </c>
      <c r="K1168" s="1">
        <v>0</v>
      </c>
      <c r="L1168" s="1">
        <v>12000</v>
      </c>
      <c r="M1168" s="1">
        <v>121</v>
      </c>
      <c r="N1168" s="1">
        <v>0</v>
      </c>
      <c r="P1168" s="1" t="s">
        <v>629</v>
      </c>
    </row>
    <row r="1169" spans="1:16">
      <c r="A1169" s="1">
        <v>2024</v>
      </c>
      <c r="B1169" s="1" t="s">
        <v>1293</v>
      </c>
      <c r="C1169" s="1" t="s">
        <v>1294</v>
      </c>
      <c r="D1169" s="1" t="s">
        <v>1295</v>
      </c>
      <c r="E1169" s="6">
        <v>45387</v>
      </c>
      <c r="F1169" s="1" t="s">
        <v>64</v>
      </c>
      <c r="G1169" s="1" t="s">
        <v>62</v>
      </c>
      <c r="H1169" s="1">
        <v>1</v>
      </c>
      <c r="I1169" s="1">
        <v>1</v>
      </c>
      <c r="J1169" s="1">
        <v>0</v>
      </c>
      <c r="K1169" s="1">
        <v>0</v>
      </c>
      <c r="L1169" s="1">
        <v>10184</v>
      </c>
      <c r="M1169" s="1">
        <v>115</v>
      </c>
      <c r="N1169" s="1">
        <v>0</v>
      </c>
      <c r="P1169" s="1" t="s">
        <v>629</v>
      </c>
    </row>
    <row r="1170" spans="1:16">
      <c r="A1170" s="1">
        <v>2024</v>
      </c>
      <c r="B1170" s="1" t="s">
        <v>1293</v>
      </c>
      <c r="C1170" s="1" t="s">
        <v>1294</v>
      </c>
      <c r="D1170" s="1" t="s">
        <v>1295</v>
      </c>
      <c r="E1170" s="6">
        <v>45387</v>
      </c>
      <c r="F1170" s="1" t="s">
        <v>64</v>
      </c>
      <c r="G1170" s="1" t="s">
        <v>58</v>
      </c>
      <c r="H1170" s="1">
        <v>2</v>
      </c>
      <c r="I1170" s="1">
        <v>2</v>
      </c>
      <c r="J1170" s="1">
        <v>0</v>
      </c>
      <c r="K1170" s="1">
        <v>0</v>
      </c>
      <c r="L1170" s="1">
        <v>1487</v>
      </c>
      <c r="M1170" s="1">
        <v>94</v>
      </c>
      <c r="N1170" s="1">
        <v>0</v>
      </c>
      <c r="P1170" s="1" t="s">
        <v>629</v>
      </c>
    </row>
    <row r="1171" spans="1:16">
      <c r="A1171" s="1">
        <v>2024</v>
      </c>
      <c r="B1171" s="1" t="s">
        <v>1293</v>
      </c>
      <c r="C1171" s="1" t="s">
        <v>1294</v>
      </c>
      <c r="D1171" s="1" t="s">
        <v>1295</v>
      </c>
      <c r="E1171" s="6">
        <v>45387</v>
      </c>
      <c r="F1171" s="1" t="s">
        <v>64</v>
      </c>
      <c r="G1171" s="1" t="s">
        <v>625</v>
      </c>
      <c r="H1171" s="1">
        <v>3</v>
      </c>
      <c r="I1171" s="1">
        <v>3</v>
      </c>
      <c r="J1171" s="1">
        <v>0</v>
      </c>
      <c r="K1171" s="1">
        <v>0</v>
      </c>
      <c r="L1171" s="1">
        <v>180</v>
      </c>
      <c r="M1171" s="1">
        <v>60</v>
      </c>
      <c r="N1171" s="1">
        <v>0</v>
      </c>
      <c r="P1171" s="1" t="s">
        <v>627</v>
      </c>
    </row>
    <row r="1172" spans="1:16">
      <c r="A1172" s="1">
        <v>2024</v>
      </c>
      <c r="B1172" s="1" t="s">
        <v>1293</v>
      </c>
      <c r="C1172" s="1" t="s">
        <v>1294</v>
      </c>
      <c r="D1172" s="1" t="s">
        <v>1295</v>
      </c>
      <c r="E1172" s="6">
        <v>45387</v>
      </c>
      <c r="F1172" s="1" t="s">
        <v>64</v>
      </c>
      <c r="G1172" s="1" t="s">
        <v>1214</v>
      </c>
      <c r="H1172" s="1">
        <v>3</v>
      </c>
      <c r="I1172" s="1">
        <v>3</v>
      </c>
      <c r="J1172" s="1">
        <v>0</v>
      </c>
      <c r="K1172" s="1">
        <v>0</v>
      </c>
      <c r="L1172" s="1">
        <v>2644</v>
      </c>
      <c r="M1172" s="1">
        <v>113</v>
      </c>
      <c r="N1172" s="1">
        <v>0</v>
      </c>
      <c r="P1172" s="1" t="s">
        <v>633</v>
      </c>
    </row>
    <row r="1173" spans="1:16">
      <c r="A1173" s="1">
        <v>2024</v>
      </c>
      <c r="B1173" s="1" t="s">
        <v>1293</v>
      </c>
      <c r="C1173" s="1" t="s">
        <v>1294</v>
      </c>
      <c r="D1173" s="1" t="s">
        <v>1295</v>
      </c>
      <c r="E1173" s="6">
        <v>45387</v>
      </c>
      <c r="F1173" s="1" t="s">
        <v>64</v>
      </c>
      <c r="G1173" s="1" t="s">
        <v>483</v>
      </c>
      <c r="H1173" s="1">
        <v>1</v>
      </c>
      <c r="I1173" s="1">
        <v>1</v>
      </c>
      <c r="J1173" s="1">
        <v>0</v>
      </c>
      <c r="K1173" s="1">
        <v>0</v>
      </c>
      <c r="L1173" s="1">
        <v>20</v>
      </c>
      <c r="M1173" s="1">
        <v>20</v>
      </c>
      <c r="N1173" s="1">
        <v>0</v>
      </c>
      <c r="P1173" s="1" t="s">
        <v>629</v>
      </c>
    </row>
    <row r="1174" spans="1:16">
      <c r="A1174" s="1">
        <v>2024</v>
      </c>
      <c r="B1174" s="1" t="s">
        <v>1293</v>
      </c>
      <c r="C1174" s="1" t="s">
        <v>1294</v>
      </c>
      <c r="D1174" s="1" t="s">
        <v>1295</v>
      </c>
      <c r="E1174" s="6">
        <v>45387</v>
      </c>
      <c r="F1174" s="1" t="s">
        <v>64</v>
      </c>
      <c r="G1174" s="1" t="s">
        <v>502</v>
      </c>
      <c r="H1174" s="1">
        <v>14</v>
      </c>
      <c r="I1174" s="1">
        <v>14</v>
      </c>
      <c r="J1174" s="1">
        <v>0</v>
      </c>
      <c r="K1174" s="1">
        <v>0</v>
      </c>
      <c r="L1174" s="1">
        <v>23234</v>
      </c>
      <c r="M1174" s="1">
        <v>727</v>
      </c>
      <c r="N1174" s="1">
        <v>0</v>
      </c>
      <c r="P1174" s="1" t="s">
        <v>633</v>
      </c>
    </row>
    <row r="1175" spans="1:16">
      <c r="A1175" s="1">
        <v>2024</v>
      </c>
      <c r="B1175" s="1" t="s">
        <v>1293</v>
      </c>
      <c r="C1175" s="1" t="s">
        <v>1294</v>
      </c>
      <c r="D1175" s="1" t="s">
        <v>1295</v>
      </c>
      <c r="E1175" s="6">
        <v>45387</v>
      </c>
      <c r="F1175" s="1" t="s">
        <v>64</v>
      </c>
      <c r="G1175" s="1" t="s">
        <v>1273</v>
      </c>
      <c r="H1175" s="1">
        <v>1</v>
      </c>
      <c r="I1175" s="1">
        <v>1</v>
      </c>
      <c r="J1175" s="1">
        <v>0</v>
      </c>
      <c r="K1175" s="1">
        <v>0</v>
      </c>
      <c r="L1175" s="1">
        <v>8</v>
      </c>
      <c r="M1175" s="1">
        <v>8</v>
      </c>
      <c r="N1175" s="1">
        <v>0</v>
      </c>
      <c r="P1175" s="1" t="s">
        <v>632</v>
      </c>
    </row>
    <row r="1176" spans="1:16">
      <c r="A1176" s="1">
        <v>2024</v>
      </c>
      <c r="B1176" s="1" t="s">
        <v>1293</v>
      </c>
      <c r="C1176" s="1" t="s">
        <v>1294</v>
      </c>
      <c r="D1176" s="1" t="s">
        <v>1295</v>
      </c>
      <c r="E1176" s="6">
        <v>45387</v>
      </c>
      <c r="F1176" s="1" t="s">
        <v>64</v>
      </c>
      <c r="G1176" s="1" t="s">
        <v>484</v>
      </c>
      <c r="H1176" s="1">
        <v>5</v>
      </c>
      <c r="I1176" s="1">
        <v>5</v>
      </c>
      <c r="J1176" s="1">
        <v>0</v>
      </c>
      <c r="K1176" s="1">
        <v>0</v>
      </c>
      <c r="L1176" s="1">
        <v>77640</v>
      </c>
      <c r="M1176" s="1">
        <v>353</v>
      </c>
      <c r="N1176" s="1">
        <v>0</v>
      </c>
      <c r="P1176" s="1" t="s">
        <v>629</v>
      </c>
    </row>
    <row r="1177" spans="1:16">
      <c r="A1177" s="1">
        <v>2024</v>
      </c>
      <c r="B1177" s="1" t="s">
        <v>1293</v>
      </c>
      <c r="C1177" s="1" t="s">
        <v>1294</v>
      </c>
      <c r="D1177" s="1" t="s">
        <v>1295</v>
      </c>
      <c r="E1177" s="6">
        <v>45387</v>
      </c>
      <c r="F1177" s="1" t="s">
        <v>64</v>
      </c>
      <c r="G1177" s="1" t="s">
        <v>619</v>
      </c>
      <c r="H1177" s="1">
        <v>1</v>
      </c>
      <c r="I1177" s="1">
        <v>1</v>
      </c>
      <c r="J1177" s="1">
        <v>0</v>
      </c>
      <c r="K1177" s="1">
        <v>0</v>
      </c>
      <c r="L1177" s="1">
        <v>4340</v>
      </c>
      <c r="M1177" s="1">
        <v>68</v>
      </c>
      <c r="N1177" s="1">
        <v>0</v>
      </c>
      <c r="P1177" s="1" t="s">
        <v>629</v>
      </c>
    </row>
    <row r="1178" spans="1:16">
      <c r="A1178" s="1">
        <v>2024</v>
      </c>
      <c r="B1178" s="1" t="s">
        <v>1293</v>
      </c>
      <c r="C1178" s="1" t="s">
        <v>1294</v>
      </c>
      <c r="D1178" s="1" t="s">
        <v>1295</v>
      </c>
      <c r="E1178" s="6">
        <v>45387</v>
      </c>
      <c r="F1178" s="1" t="s">
        <v>64</v>
      </c>
      <c r="G1178" s="1" t="s">
        <v>57</v>
      </c>
      <c r="H1178" s="1">
        <v>1</v>
      </c>
      <c r="I1178" s="1">
        <v>1</v>
      </c>
      <c r="J1178" s="1">
        <v>0</v>
      </c>
      <c r="K1178" s="1">
        <v>0</v>
      </c>
      <c r="L1178" s="1">
        <v>10</v>
      </c>
      <c r="M1178" s="1">
        <v>10</v>
      </c>
      <c r="N1178" s="1">
        <v>0</v>
      </c>
      <c r="P1178" s="1" t="s">
        <v>628</v>
      </c>
    </row>
    <row r="1179" spans="1:16">
      <c r="A1179" s="1">
        <v>2024</v>
      </c>
      <c r="B1179" s="1" t="s">
        <v>1293</v>
      </c>
      <c r="C1179" s="1" t="s">
        <v>1294</v>
      </c>
      <c r="D1179" s="1" t="s">
        <v>1295</v>
      </c>
      <c r="E1179" s="6">
        <v>45387</v>
      </c>
      <c r="F1179" s="1" t="s">
        <v>64</v>
      </c>
      <c r="G1179" s="1" t="s">
        <v>59</v>
      </c>
      <c r="H1179" s="1">
        <v>1</v>
      </c>
      <c r="I1179" s="1">
        <v>1</v>
      </c>
      <c r="J1179" s="1">
        <v>0</v>
      </c>
      <c r="K1179" s="1">
        <v>0</v>
      </c>
      <c r="L1179" s="1">
        <v>236</v>
      </c>
      <c r="M1179" s="1">
        <v>20</v>
      </c>
      <c r="N1179" s="1">
        <v>0</v>
      </c>
      <c r="P1179" s="1" t="s">
        <v>633</v>
      </c>
    </row>
    <row r="1180" spans="1:16">
      <c r="A1180" s="1">
        <v>2024</v>
      </c>
      <c r="B1180" s="1" t="s">
        <v>1293</v>
      </c>
      <c r="C1180" s="1" t="s">
        <v>1294</v>
      </c>
      <c r="D1180" s="1" t="s">
        <v>1295</v>
      </c>
      <c r="E1180" s="6">
        <v>45387</v>
      </c>
      <c r="F1180" s="1" t="s">
        <v>8</v>
      </c>
      <c r="G1180" s="1" t="s">
        <v>375</v>
      </c>
      <c r="H1180" s="1">
        <v>2</v>
      </c>
      <c r="I1180" s="1">
        <v>2</v>
      </c>
      <c r="J1180" s="1">
        <v>0</v>
      </c>
      <c r="K1180" s="1">
        <v>0</v>
      </c>
      <c r="L1180" s="1">
        <v>5862</v>
      </c>
      <c r="M1180" s="1">
        <v>199</v>
      </c>
      <c r="N1180" s="1">
        <v>0</v>
      </c>
      <c r="P1180" s="1" t="s">
        <v>627</v>
      </c>
    </row>
    <row r="1181" spans="1:16">
      <c r="A1181" s="1">
        <v>2024</v>
      </c>
      <c r="B1181" s="1" t="s">
        <v>1293</v>
      </c>
      <c r="C1181" s="1" t="s">
        <v>1294</v>
      </c>
      <c r="D1181" s="1" t="s">
        <v>1295</v>
      </c>
      <c r="E1181" s="6">
        <v>45387</v>
      </c>
      <c r="F1181" s="1" t="s">
        <v>8</v>
      </c>
      <c r="G1181" s="1" t="s">
        <v>601</v>
      </c>
      <c r="H1181" s="1">
        <v>10</v>
      </c>
      <c r="I1181" s="1">
        <v>10</v>
      </c>
      <c r="J1181" s="1">
        <v>0</v>
      </c>
      <c r="K1181" s="1">
        <v>0</v>
      </c>
      <c r="L1181" s="1">
        <v>21747</v>
      </c>
      <c r="M1181" s="1">
        <v>558</v>
      </c>
      <c r="N1181" s="1">
        <v>0</v>
      </c>
      <c r="P1181" s="1" t="s">
        <v>627</v>
      </c>
    </row>
    <row r="1182" spans="1:16">
      <c r="A1182" s="1">
        <v>2024</v>
      </c>
      <c r="B1182" s="1" t="s">
        <v>1293</v>
      </c>
      <c r="C1182" s="1" t="s">
        <v>1294</v>
      </c>
      <c r="D1182" s="1" t="s">
        <v>1295</v>
      </c>
      <c r="E1182" s="6">
        <v>45387</v>
      </c>
      <c r="F1182" s="1" t="s">
        <v>38</v>
      </c>
      <c r="G1182" s="1" t="s">
        <v>54</v>
      </c>
      <c r="H1182" s="1">
        <v>12</v>
      </c>
      <c r="I1182" s="1">
        <v>12</v>
      </c>
      <c r="J1182" s="1">
        <v>1</v>
      </c>
      <c r="K1182" s="1">
        <v>0</v>
      </c>
      <c r="L1182" s="1">
        <v>5613</v>
      </c>
      <c r="M1182" s="1">
        <v>381</v>
      </c>
      <c r="N1182" s="1">
        <v>6</v>
      </c>
      <c r="P1182" s="1" t="s">
        <v>45</v>
      </c>
    </row>
    <row r="1183" spans="1:16">
      <c r="A1183" s="1">
        <v>2024</v>
      </c>
      <c r="B1183" s="1" t="s">
        <v>1293</v>
      </c>
      <c r="C1183" s="1" t="s">
        <v>1294</v>
      </c>
      <c r="D1183" s="1" t="s">
        <v>1295</v>
      </c>
      <c r="E1183" s="6">
        <v>45387</v>
      </c>
      <c r="F1183" s="1" t="s">
        <v>38</v>
      </c>
      <c r="G1183" s="1" t="s">
        <v>1194</v>
      </c>
      <c r="H1183" s="1">
        <v>12</v>
      </c>
      <c r="I1183" s="1">
        <v>12</v>
      </c>
      <c r="J1183" s="1">
        <v>0</v>
      </c>
      <c r="K1183" s="1">
        <v>0</v>
      </c>
      <c r="L1183" s="1">
        <v>24565</v>
      </c>
      <c r="M1183" s="1">
        <v>921</v>
      </c>
      <c r="N1183" s="1">
        <v>0</v>
      </c>
      <c r="P1183" s="1" t="s">
        <v>45</v>
      </c>
    </row>
    <row r="1184" spans="1:16">
      <c r="A1184" s="1">
        <v>2024</v>
      </c>
      <c r="B1184" s="1" t="s">
        <v>1293</v>
      </c>
      <c r="C1184" s="1" t="s">
        <v>1294</v>
      </c>
      <c r="D1184" s="1" t="s">
        <v>1299</v>
      </c>
      <c r="E1184" s="6">
        <v>45390</v>
      </c>
      <c r="F1184" s="1" t="s">
        <v>64</v>
      </c>
      <c r="G1184" s="1" t="s">
        <v>1173</v>
      </c>
      <c r="H1184" s="1">
        <v>3</v>
      </c>
      <c r="I1184" s="1">
        <v>3</v>
      </c>
      <c r="J1184" s="1">
        <v>0</v>
      </c>
      <c r="K1184" s="1">
        <v>0</v>
      </c>
      <c r="L1184" s="1">
        <v>210</v>
      </c>
      <c r="M1184" s="1">
        <v>60</v>
      </c>
      <c r="N1184" s="1">
        <v>0</v>
      </c>
      <c r="P1184" s="1" t="s">
        <v>632</v>
      </c>
    </row>
    <row r="1185" spans="1:16">
      <c r="A1185" s="1">
        <v>2024</v>
      </c>
      <c r="B1185" s="1" t="s">
        <v>1293</v>
      </c>
      <c r="C1185" s="1" t="s">
        <v>1294</v>
      </c>
      <c r="D1185" s="1" t="s">
        <v>1299</v>
      </c>
      <c r="E1185" s="6">
        <v>45390</v>
      </c>
      <c r="F1185" s="1" t="s">
        <v>64</v>
      </c>
      <c r="G1185" s="1" t="s">
        <v>613</v>
      </c>
      <c r="H1185" s="1">
        <v>4</v>
      </c>
      <c r="I1185" s="1">
        <v>4</v>
      </c>
      <c r="J1185" s="1">
        <v>0</v>
      </c>
      <c r="K1185" s="1">
        <v>0</v>
      </c>
      <c r="L1185" s="1">
        <v>621</v>
      </c>
      <c r="M1185" s="1">
        <v>107</v>
      </c>
      <c r="N1185" s="1">
        <v>0</v>
      </c>
      <c r="P1185" s="1" t="s">
        <v>632</v>
      </c>
    </row>
    <row r="1186" spans="1:16">
      <c r="A1186" s="1">
        <v>2024</v>
      </c>
      <c r="B1186" s="1" t="s">
        <v>1293</v>
      </c>
      <c r="C1186" s="1" t="s">
        <v>1294</v>
      </c>
      <c r="D1186" s="1" t="s">
        <v>1299</v>
      </c>
      <c r="E1186" s="6">
        <v>45390</v>
      </c>
      <c r="F1186" s="1" t="s">
        <v>64</v>
      </c>
      <c r="G1186" s="1" t="s">
        <v>603</v>
      </c>
      <c r="H1186" s="1">
        <v>1</v>
      </c>
      <c r="I1186" s="1">
        <v>1</v>
      </c>
      <c r="J1186" s="1">
        <v>0</v>
      </c>
      <c r="K1186" s="1">
        <v>0</v>
      </c>
      <c r="L1186" s="1">
        <v>1000</v>
      </c>
      <c r="M1186" s="1">
        <v>47</v>
      </c>
      <c r="N1186" s="1">
        <v>0</v>
      </c>
      <c r="P1186" s="1" t="s">
        <v>629</v>
      </c>
    </row>
    <row r="1187" spans="1:16">
      <c r="A1187" s="1">
        <v>2024</v>
      </c>
      <c r="B1187" s="1" t="s">
        <v>1293</v>
      </c>
      <c r="C1187" s="1" t="s">
        <v>1294</v>
      </c>
      <c r="D1187" s="1" t="s">
        <v>1299</v>
      </c>
      <c r="E1187" s="6">
        <v>45390</v>
      </c>
      <c r="F1187" s="1" t="s">
        <v>64</v>
      </c>
      <c r="G1187" s="1" t="s">
        <v>55</v>
      </c>
      <c r="H1187" s="1">
        <v>1</v>
      </c>
      <c r="I1187" s="1">
        <v>1</v>
      </c>
      <c r="J1187" s="1">
        <v>0</v>
      </c>
      <c r="K1187" s="1">
        <v>0</v>
      </c>
      <c r="L1187" s="1">
        <v>20</v>
      </c>
      <c r="M1187" s="1">
        <v>20</v>
      </c>
      <c r="N1187" s="1">
        <v>0</v>
      </c>
      <c r="P1187" s="1" t="s">
        <v>633</v>
      </c>
    </row>
    <row r="1188" spans="1:16">
      <c r="A1188" s="1">
        <v>2024</v>
      </c>
      <c r="B1188" s="1" t="s">
        <v>1293</v>
      </c>
      <c r="C1188" s="1" t="s">
        <v>1294</v>
      </c>
      <c r="D1188" s="1" t="s">
        <v>1299</v>
      </c>
      <c r="E1188" s="6">
        <v>45390</v>
      </c>
      <c r="F1188" s="1" t="s">
        <v>64</v>
      </c>
      <c r="G1188" s="1" t="s">
        <v>58</v>
      </c>
      <c r="H1188" s="1">
        <v>6</v>
      </c>
      <c r="I1188" s="1">
        <v>6</v>
      </c>
      <c r="J1188" s="1">
        <v>0</v>
      </c>
      <c r="K1188" s="1">
        <v>0</v>
      </c>
      <c r="L1188" s="1">
        <v>3013</v>
      </c>
      <c r="M1188" s="1">
        <v>234</v>
      </c>
      <c r="N1188" s="1">
        <v>0</v>
      </c>
      <c r="P1188" s="1" t="s">
        <v>629</v>
      </c>
    </row>
    <row r="1189" spans="1:16">
      <c r="A1189" s="1">
        <v>2024</v>
      </c>
      <c r="B1189" s="1" t="s">
        <v>1293</v>
      </c>
      <c r="C1189" s="1" t="s">
        <v>1294</v>
      </c>
      <c r="D1189" s="1" t="s">
        <v>1299</v>
      </c>
      <c r="E1189" s="6">
        <v>45390</v>
      </c>
      <c r="F1189" s="1" t="s">
        <v>64</v>
      </c>
      <c r="G1189" s="1" t="s">
        <v>625</v>
      </c>
      <c r="H1189" s="1">
        <v>3</v>
      </c>
      <c r="I1189" s="1">
        <v>3</v>
      </c>
      <c r="J1189" s="1">
        <v>0</v>
      </c>
      <c r="K1189" s="1">
        <v>0</v>
      </c>
      <c r="L1189" s="1">
        <v>306</v>
      </c>
      <c r="M1189" s="1">
        <v>60</v>
      </c>
      <c r="N1189" s="1">
        <v>0</v>
      </c>
      <c r="P1189" s="1" t="s">
        <v>627</v>
      </c>
    </row>
    <row r="1190" spans="1:16">
      <c r="A1190" s="1">
        <v>2024</v>
      </c>
      <c r="B1190" s="1" t="s">
        <v>1293</v>
      </c>
      <c r="C1190" s="1" t="s">
        <v>1294</v>
      </c>
      <c r="D1190" s="1" t="s">
        <v>1299</v>
      </c>
      <c r="E1190" s="6">
        <v>45390</v>
      </c>
      <c r="F1190" s="1" t="s">
        <v>64</v>
      </c>
      <c r="G1190" s="1" t="s">
        <v>602</v>
      </c>
      <c r="H1190" s="1">
        <v>6</v>
      </c>
      <c r="I1190" s="1">
        <v>6</v>
      </c>
      <c r="J1190" s="1">
        <v>0</v>
      </c>
      <c r="K1190" s="1">
        <v>0</v>
      </c>
      <c r="L1190" s="1">
        <v>44165</v>
      </c>
      <c r="M1190" s="1">
        <v>692</v>
      </c>
      <c r="N1190" s="1">
        <v>0</v>
      </c>
      <c r="P1190" s="1" t="s">
        <v>628</v>
      </c>
    </row>
    <row r="1191" spans="1:16">
      <c r="A1191" s="1">
        <v>2024</v>
      </c>
      <c r="B1191" s="1" t="s">
        <v>1293</v>
      </c>
      <c r="C1191" s="1" t="s">
        <v>1294</v>
      </c>
      <c r="D1191" s="1" t="s">
        <v>1299</v>
      </c>
      <c r="E1191" s="6">
        <v>45390</v>
      </c>
      <c r="F1191" s="1" t="s">
        <v>64</v>
      </c>
      <c r="G1191" s="1" t="s">
        <v>599</v>
      </c>
      <c r="H1191" s="1">
        <v>5</v>
      </c>
      <c r="I1191" s="1">
        <v>5</v>
      </c>
      <c r="J1191" s="1">
        <v>0</v>
      </c>
      <c r="K1191" s="1">
        <v>0</v>
      </c>
      <c r="L1191" s="1">
        <v>10589</v>
      </c>
      <c r="M1191" s="1">
        <v>216</v>
      </c>
      <c r="N1191" s="1">
        <v>0</v>
      </c>
      <c r="P1191" s="1" t="s">
        <v>629</v>
      </c>
    </row>
    <row r="1192" spans="1:16">
      <c r="A1192" s="1">
        <v>2024</v>
      </c>
      <c r="B1192" s="1" t="s">
        <v>1293</v>
      </c>
      <c r="C1192" s="1" t="s">
        <v>1294</v>
      </c>
      <c r="D1192" s="1" t="s">
        <v>1299</v>
      </c>
      <c r="E1192" s="6">
        <v>45390</v>
      </c>
      <c r="F1192" s="1" t="s">
        <v>64</v>
      </c>
      <c r="G1192" s="1" t="s">
        <v>402</v>
      </c>
      <c r="H1192" s="1">
        <v>1</v>
      </c>
      <c r="I1192" s="1">
        <v>1</v>
      </c>
      <c r="J1192" s="1">
        <v>0</v>
      </c>
      <c r="K1192" s="1">
        <v>0</v>
      </c>
      <c r="L1192" s="1">
        <v>200</v>
      </c>
      <c r="M1192" s="1">
        <v>20</v>
      </c>
      <c r="N1192" s="1">
        <v>0</v>
      </c>
      <c r="P1192" s="1" t="s">
        <v>628</v>
      </c>
    </row>
    <row r="1193" spans="1:16">
      <c r="A1193" s="1">
        <v>2024</v>
      </c>
      <c r="B1193" s="1" t="s">
        <v>1293</v>
      </c>
      <c r="C1193" s="1" t="s">
        <v>1294</v>
      </c>
      <c r="D1193" s="1" t="s">
        <v>1299</v>
      </c>
      <c r="E1193" s="6">
        <v>45390</v>
      </c>
      <c r="F1193" s="1" t="s">
        <v>64</v>
      </c>
      <c r="G1193" s="1" t="s">
        <v>484</v>
      </c>
      <c r="H1193" s="1">
        <v>8</v>
      </c>
      <c r="I1193" s="1">
        <v>8</v>
      </c>
      <c r="J1193" s="1">
        <v>0</v>
      </c>
      <c r="K1193" s="1">
        <v>0</v>
      </c>
      <c r="L1193" s="1">
        <v>37170</v>
      </c>
      <c r="M1193" s="1">
        <v>508</v>
      </c>
      <c r="N1193" s="1">
        <v>0</v>
      </c>
      <c r="P1193" s="1" t="s">
        <v>629</v>
      </c>
    </row>
    <row r="1194" spans="1:16">
      <c r="A1194" s="1">
        <v>2024</v>
      </c>
      <c r="B1194" s="1" t="s">
        <v>1293</v>
      </c>
      <c r="C1194" s="1" t="s">
        <v>1294</v>
      </c>
      <c r="D1194" s="1" t="s">
        <v>1299</v>
      </c>
      <c r="E1194" s="6">
        <v>45390</v>
      </c>
      <c r="F1194" s="1" t="s">
        <v>64</v>
      </c>
      <c r="G1194" s="1" t="s">
        <v>600</v>
      </c>
      <c r="H1194" s="1">
        <v>4</v>
      </c>
      <c r="I1194" s="1">
        <v>4</v>
      </c>
      <c r="J1194" s="1">
        <v>0</v>
      </c>
      <c r="K1194" s="1">
        <v>0</v>
      </c>
      <c r="L1194" s="1">
        <v>17933</v>
      </c>
      <c r="M1194" s="1">
        <v>203</v>
      </c>
      <c r="N1194" s="1">
        <v>0</v>
      </c>
      <c r="P1194" s="1" t="s">
        <v>630</v>
      </c>
    </row>
    <row r="1195" spans="1:16">
      <c r="A1195" s="1">
        <v>2024</v>
      </c>
      <c r="B1195" s="1" t="s">
        <v>1293</v>
      </c>
      <c r="C1195" s="1" t="s">
        <v>1294</v>
      </c>
      <c r="D1195" s="1" t="s">
        <v>1299</v>
      </c>
      <c r="E1195" s="6">
        <v>45390</v>
      </c>
      <c r="F1195" s="1" t="s">
        <v>8</v>
      </c>
      <c r="G1195" s="1" t="s">
        <v>375</v>
      </c>
      <c r="H1195" s="1">
        <v>2</v>
      </c>
      <c r="I1195" s="1">
        <v>2</v>
      </c>
      <c r="J1195" s="1">
        <v>0</v>
      </c>
      <c r="K1195" s="1">
        <v>0</v>
      </c>
      <c r="L1195" s="1">
        <v>3054</v>
      </c>
      <c r="M1195" s="1">
        <v>146</v>
      </c>
      <c r="N1195" s="1">
        <v>0</v>
      </c>
      <c r="P1195" s="1" t="s">
        <v>627</v>
      </c>
    </row>
    <row r="1196" spans="1:16">
      <c r="A1196" s="1">
        <v>2024</v>
      </c>
      <c r="B1196" s="1" t="s">
        <v>1293</v>
      </c>
      <c r="C1196" s="1" t="s">
        <v>1294</v>
      </c>
      <c r="D1196" s="1" t="s">
        <v>1299</v>
      </c>
      <c r="E1196" s="6">
        <v>45390</v>
      </c>
      <c r="F1196" s="1" t="s">
        <v>8</v>
      </c>
      <c r="G1196" s="1" t="s">
        <v>601</v>
      </c>
      <c r="H1196" s="1">
        <v>10</v>
      </c>
      <c r="I1196" s="1">
        <v>10</v>
      </c>
      <c r="J1196" s="1">
        <v>1</v>
      </c>
      <c r="K1196" s="1">
        <v>0</v>
      </c>
      <c r="L1196" s="1">
        <v>16545</v>
      </c>
      <c r="M1196" s="1">
        <v>668</v>
      </c>
      <c r="N1196" s="1">
        <v>6</v>
      </c>
      <c r="P1196" s="1" t="s">
        <v>627</v>
      </c>
    </row>
    <row r="1197" spans="1:16">
      <c r="A1197" s="1">
        <v>2024</v>
      </c>
      <c r="B1197" s="1" t="s">
        <v>1293</v>
      </c>
      <c r="C1197" s="1" t="s">
        <v>1294</v>
      </c>
      <c r="D1197" s="1" t="s">
        <v>1299</v>
      </c>
      <c r="E1197" s="6">
        <v>45390</v>
      </c>
      <c r="F1197" s="1" t="s">
        <v>38</v>
      </c>
      <c r="G1197" s="1" t="s">
        <v>54</v>
      </c>
      <c r="H1197" s="1">
        <v>27</v>
      </c>
      <c r="I1197" s="1">
        <v>27</v>
      </c>
      <c r="J1197" s="1">
        <v>1</v>
      </c>
      <c r="K1197" s="1">
        <v>0</v>
      </c>
      <c r="L1197" s="1">
        <v>3603</v>
      </c>
      <c r="M1197" s="1">
        <v>500</v>
      </c>
      <c r="N1197" s="1">
        <v>6</v>
      </c>
      <c r="P1197" s="1" t="s">
        <v>45</v>
      </c>
    </row>
    <row r="1198" spans="1:16">
      <c r="A1198" s="1">
        <v>2024</v>
      </c>
      <c r="B1198" s="1" t="s">
        <v>1293</v>
      </c>
      <c r="C1198" s="1" t="s">
        <v>1294</v>
      </c>
      <c r="D1198" s="1" t="s">
        <v>1299</v>
      </c>
      <c r="E1198" s="6">
        <v>45390</v>
      </c>
      <c r="F1198" s="1" t="s">
        <v>38</v>
      </c>
      <c r="G1198" s="1" t="s">
        <v>1194</v>
      </c>
      <c r="H1198" s="1">
        <v>12</v>
      </c>
      <c r="I1198" s="1">
        <v>12</v>
      </c>
      <c r="J1198" s="1">
        <v>2</v>
      </c>
      <c r="K1198" s="1">
        <v>0</v>
      </c>
      <c r="L1198" s="1">
        <v>1714</v>
      </c>
      <c r="M1198" s="1">
        <v>326</v>
      </c>
      <c r="N1198" s="1">
        <v>6</v>
      </c>
      <c r="P1198" s="1" t="s">
        <v>45</v>
      </c>
    </row>
    <row r="1199" spans="1:16">
      <c r="A1199" s="1">
        <v>2024</v>
      </c>
      <c r="B1199" s="1" t="s">
        <v>1293</v>
      </c>
      <c r="C1199" s="1" t="s">
        <v>1294</v>
      </c>
      <c r="D1199" s="1" t="s">
        <v>1299</v>
      </c>
      <c r="E1199" s="6">
        <v>45391</v>
      </c>
      <c r="F1199" s="1" t="s">
        <v>64</v>
      </c>
      <c r="G1199" s="1" t="s">
        <v>708</v>
      </c>
      <c r="H1199" s="1">
        <v>1</v>
      </c>
      <c r="I1199" s="1">
        <v>1</v>
      </c>
      <c r="J1199" s="1">
        <v>0</v>
      </c>
      <c r="K1199" s="1">
        <v>0</v>
      </c>
      <c r="L1199" s="1">
        <v>880</v>
      </c>
      <c r="M1199" s="1">
        <v>47</v>
      </c>
      <c r="N1199" s="1">
        <v>0</v>
      </c>
      <c r="P1199" s="1" t="s">
        <v>633</v>
      </c>
    </row>
    <row r="1200" spans="1:16">
      <c r="A1200" s="1">
        <v>2024</v>
      </c>
      <c r="B1200" s="1" t="s">
        <v>1293</v>
      </c>
      <c r="C1200" s="1" t="s">
        <v>1294</v>
      </c>
      <c r="D1200" s="1" t="s">
        <v>1299</v>
      </c>
      <c r="E1200" s="6">
        <v>45391</v>
      </c>
      <c r="F1200" s="1" t="s">
        <v>64</v>
      </c>
      <c r="G1200" s="1" t="s">
        <v>613</v>
      </c>
      <c r="H1200" s="1">
        <v>3</v>
      </c>
      <c r="I1200" s="1">
        <v>3</v>
      </c>
      <c r="J1200" s="1">
        <v>0</v>
      </c>
      <c r="K1200" s="1">
        <v>0</v>
      </c>
      <c r="L1200" s="1">
        <v>193</v>
      </c>
      <c r="M1200" s="1">
        <v>56</v>
      </c>
      <c r="N1200" s="1">
        <v>0</v>
      </c>
      <c r="P1200" s="1" t="s">
        <v>632</v>
      </c>
    </row>
    <row r="1201" spans="1:16">
      <c r="A1201" s="1">
        <v>2024</v>
      </c>
      <c r="B1201" s="1" t="s">
        <v>1293</v>
      </c>
      <c r="C1201" s="1" t="s">
        <v>1294</v>
      </c>
      <c r="D1201" s="1" t="s">
        <v>1299</v>
      </c>
      <c r="E1201" s="6">
        <v>45391</v>
      </c>
      <c r="F1201" s="1" t="s">
        <v>64</v>
      </c>
      <c r="G1201" s="1" t="s">
        <v>603</v>
      </c>
      <c r="H1201" s="1">
        <v>3</v>
      </c>
      <c r="I1201" s="1">
        <v>3</v>
      </c>
      <c r="J1201" s="1">
        <v>0</v>
      </c>
      <c r="K1201" s="1">
        <v>0</v>
      </c>
      <c r="L1201" s="1">
        <v>7397</v>
      </c>
      <c r="M1201" s="1">
        <v>168</v>
      </c>
      <c r="N1201" s="1">
        <v>0</v>
      </c>
      <c r="P1201" s="1" t="s">
        <v>629</v>
      </c>
    </row>
    <row r="1202" spans="1:16">
      <c r="A1202" s="1">
        <v>2024</v>
      </c>
      <c r="B1202" s="1" t="s">
        <v>1293</v>
      </c>
      <c r="C1202" s="1" t="s">
        <v>1294</v>
      </c>
      <c r="D1202" s="1" t="s">
        <v>1299</v>
      </c>
      <c r="E1202" s="6">
        <v>45391</v>
      </c>
      <c r="F1202" s="1" t="s">
        <v>64</v>
      </c>
      <c r="G1202" s="1" t="s">
        <v>55</v>
      </c>
      <c r="H1202" s="1">
        <v>8</v>
      </c>
      <c r="I1202" s="1">
        <v>8</v>
      </c>
      <c r="J1202" s="1">
        <v>0</v>
      </c>
      <c r="K1202" s="1">
        <v>0</v>
      </c>
      <c r="L1202" s="1">
        <v>3460</v>
      </c>
      <c r="M1202" s="1">
        <v>274</v>
      </c>
      <c r="N1202" s="1">
        <v>0</v>
      </c>
      <c r="P1202" s="1" t="s">
        <v>633</v>
      </c>
    </row>
    <row r="1203" spans="1:16">
      <c r="A1203" s="1">
        <v>2024</v>
      </c>
      <c r="B1203" s="1" t="s">
        <v>1293</v>
      </c>
      <c r="C1203" s="1" t="s">
        <v>1294</v>
      </c>
      <c r="D1203" s="1" t="s">
        <v>1299</v>
      </c>
      <c r="E1203" s="6">
        <v>45391</v>
      </c>
      <c r="F1203" s="1" t="s">
        <v>64</v>
      </c>
      <c r="G1203" s="1" t="s">
        <v>56</v>
      </c>
      <c r="H1203" s="1">
        <v>1</v>
      </c>
      <c r="I1203" s="1">
        <v>1</v>
      </c>
      <c r="J1203" s="1">
        <v>0</v>
      </c>
      <c r="K1203" s="1">
        <v>0</v>
      </c>
      <c r="L1203" s="1">
        <v>280</v>
      </c>
      <c r="M1203" s="1">
        <v>20</v>
      </c>
      <c r="N1203" s="1">
        <v>0</v>
      </c>
      <c r="P1203" s="1" t="s">
        <v>628</v>
      </c>
    </row>
    <row r="1204" spans="1:16">
      <c r="A1204" s="1">
        <v>2024</v>
      </c>
      <c r="B1204" s="1" t="s">
        <v>1293</v>
      </c>
      <c r="C1204" s="1" t="s">
        <v>1294</v>
      </c>
      <c r="D1204" s="1" t="s">
        <v>1299</v>
      </c>
      <c r="E1204" s="6">
        <v>45391</v>
      </c>
      <c r="F1204" s="1" t="s">
        <v>64</v>
      </c>
      <c r="G1204" s="1" t="s">
        <v>60</v>
      </c>
      <c r="H1204" s="1">
        <v>1</v>
      </c>
      <c r="I1204" s="1">
        <v>1</v>
      </c>
      <c r="J1204" s="1">
        <v>0</v>
      </c>
      <c r="K1204" s="1">
        <v>0</v>
      </c>
      <c r="L1204" s="1">
        <v>4500</v>
      </c>
      <c r="M1204" s="1">
        <v>68</v>
      </c>
      <c r="N1204" s="1">
        <v>0</v>
      </c>
      <c r="P1204" s="1" t="s">
        <v>629</v>
      </c>
    </row>
    <row r="1205" spans="1:16">
      <c r="A1205" s="1">
        <v>2024</v>
      </c>
      <c r="B1205" s="1" t="s">
        <v>1293</v>
      </c>
      <c r="C1205" s="1" t="s">
        <v>1294</v>
      </c>
      <c r="D1205" s="1" t="s">
        <v>1299</v>
      </c>
      <c r="E1205" s="6">
        <v>45391</v>
      </c>
      <c r="F1205" s="1" t="s">
        <v>64</v>
      </c>
      <c r="G1205" s="1" t="s">
        <v>62</v>
      </c>
      <c r="H1205" s="1">
        <v>3</v>
      </c>
      <c r="I1205" s="1">
        <v>3</v>
      </c>
      <c r="J1205" s="1">
        <v>0</v>
      </c>
      <c r="K1205" s="1">
        <v>0</v>
      </c>
      <c r="L1205" s="1">
        <v>1621</v>
      </c>
      <c r="M1205" s="1">
        <v>126</v>
      </c>
      <c r="N1205" s="1">
        <v>0</v>
      </c>
      <c r="P1205" s="1" t="s">
        <v>629</v>
      </c>
    </row>
    <row r="1206" spans="1:16">
      <c r="A1206" s="1">
        <v>2024</v>
      </c>
      <c r="B1206" s="1" t="s">
        <v>1293</v>
      </c>
      <c r="C1206" s="1" t="s">
        <v>1294</v>
      </c>
      <c r="D1206" s="1" t="s">
        <v>1299</v>
      </c>
      <c r="E1206" s="6">
        <v>45391</v>
      </c>
      <c r="F1206" s="1" t="s">
        <v>64</v>
      </c>
      <c r="G1206" s="1" t="s">
        <v>58</v>
      </c>
      <c r="H1206" s="1">
        <v>8</v>
      </c>
      <c r="I1206" s="1">
        <v>8</v>
      </c>
      <c r="J1206" s="1">
        <v>0</v>
      </c>
      <c r="K1206" s="1">
        <v>0</v>
      </c>
      <c r="L1206" s="1">
        <v>8613</v>
      </c>
      <c r="M1206" s="1">
        <v>417</v>
      </c>
      <c r="N1206" s="1">
        <v>0</v>
      </c>
      <c r="P1206" s="1" t="s">
        <v>629</v>
      </c>
    </row>
    <row r="1207" spans="1:16">
      <c r="A1207" s="1">
        <v>2024</v>
      </c>
      <c r="B1207" s="1" t="s">
        <v>1293</v>
      </c>
      <c r="C1207" s="1" t="s">
        <v>1294</v>
      </c>
      <c r="D1207" s="1" t="s">
        <v>1299</v>
      </c>
      <c r="E1207" s="6">
        <v>45391</v>
      </c>
      <c r="F1207" s="1" t="s">
        <v>64</v>
      </c>
      <c r="G1207" s="1" t="s">
        <v>625</v>
      </c>
      <c r="H1207" s="1">
        <v>3</v>
      </c>
      <c r="I1207" s="1">
        <v>3</v>
      </c>
      <c r="J1207" s="1">
        <v>0</v>
      </c>
      <c r="K1207" s="1">
        <v>0</v>
      </c>
      <c r="L1207" s="1">
        <v>276</v>
      </c>
      <c r="M1207" s="1">
        <v>80</v>
      </c>
      <c r="N1207" s="1">
        <v>0</v>
      </c>
      <c r="P1207" s="1" t="s">
        <v>627</v>
      </c>
    </row>
    <row r="1208" spans="1:16">
      <c r="A1208" s="1">
        <v>2024</v>
      </c>
      <c r="B1208" s="1" t="s">
        <v>1293</v>
      </c>
      <c r="C1208" s="1" t="s">
        <v>1294</v>
      </c>
      <c r="D1208" s="1" t="s">
        <v>1299</v>
      </c>
      <c r="E1208" s="6">
        <v>45391</v>
      </c>
      <c r="F1208" s="1" t="s">
        <v>64</v>
      </c>
      <c r="G1208" s="1" t="s">
        <v>1182</v>
      </c>
      <c r="H1208" s="1">
        <v>2</v>
      </c>
      <c r="I1208" s="1">
        <v>2</v>
      </c>
      <c r="J1208" s="1">
        <v>0</v>
      </c>
      <c r="K1208" s="1">
        <v>0</v>
      </c>
      <c r="L1208" s="1">
        <v>48</v>
      </c>
      <c r="M1208" s="1">
        <v>48</v>
      </c>
      <c r="N1208" s="1">
        <v>0</v>
      </c>
      <c r="P1208" s="1" t="s">
        <v>628</v>
      </c>
    </row>
    <row r="1209" spans="1:16">
      <c r="A1209" s="1">
        <v>2024</v>
      </c>
      <c r="B1209" s="1" t="s">
        <v>1293</v>
      </c>
      <c r="C1209" s="1" t="s">
        <v>1294</v>
      </c>
      <c r="D1209" s="1" t="s">
        <v>1299</v>
      </c>
      <c r="E1209" s="6">
        <v>45391</v>
      </c>
      <c r="F1209" s="1" t="s">
        <v>64</v>
      </c>
      <c r="G1209" s="1" t="s">
        <v>1262</v>
      </c>
      <c r="H1209" s="1">
        <v>1</v>
      </c>
      <c r="I1209" s="1">
        <v>1</v>
      </c>
      <c r="J1209" s="1">
        <v>0</v>
      </c>
      <c r="K1209" s="1">
        <v>0</v>
      </c>
      <c r="L1209" s="1">
        <v>800</v>
      </c>
      <c r="M1209" s="1">
        <v>47</v>
      </c>
      <c r="N1209" s="1">
        <v>0</v>
      </c>
      <c r="P1209" s="1" t="s">
        <v>629</v>
      </c>
    </row>
    <row r="1210" spans="1:16">
      <c r="A1210" s="1">
        <v>2024</v>
      </c>
      <c r="B1210" s="1" t="s">
        <v>1293</v>
      </c>
      <c r="C1210" s="1" t="s">
        <v>1294</v>
      </c>
      <c r="D1210" s="1" t="s">
        <v>1299</v>
      </c>
      <c r="E1210" s="6">
        <v>45391</v>
      </c>
      <c r="F1210" s="1" t="s">
        <v>64</v>
      </c>
      <c r="G1210" s="1" t="s">
        <v>602</v>
      </c>
      <c r="H1210" s="1">
        <v>6</v>
      </c>
      <c r="I1210" s="1">
        <v>6</v>
      </c>
      <c r="J1210" s="1">
        <v>0</v>
      </c>
      <c r="K1210" s="1">
        <v>0</v>
      </c>
      <c r="L1210" s="1">
        <v>41287</v>
      </c>
      <c r="M1210" s="1">
        <v>743</v>
      </c>
      <c r="N1210" s="1">
        <v>0</v>
      </c>
      <c r="P1210" s="1" t="s">
        <v>628</v>
      </c>
    </row>
    <row r="1211" spans="1:16">
      <c r="A1211" s="1">
        <v>2024</v>
      </c>
      <c r="B1211" s="1" t="s">
        <v>1293</v>
      </c>
      <c r="C1211" s="1" t="s">
        <v>1294</v>
      </c>
      <c r="D1211" s="1" t="s">
        <v>1299</v>
      </c>
      <c r="E1211" s="6">
        <v>45391</v>
      </c>
      <c r="F1211" s="1" t="s">
        <v>64</v>
      </c>
      <c r="G1211" s="1" t="s">
        <v>599</v>
      </c>
      <c r="H1211" s="1">
        <v>1</v>
      </c>
      <c r="I1211" s="1">
        <v>1</v>
      </c>
      <c r="J1211" s="1">
        <v>0</v>
      </c>
      <c r="K1211" s="1">
        <v>0</v>
      </c>
      <c r="L1211" s="1">
        <v>644</v>
      </c>
      <c r="M1211" s="1">
        <v>47</v>
      </c>
      <c r="N1211" s="1">
        <v>0</v>
      </c>
      <c r="P1211" s="1" t="s">
        <v>629</v>
      </c>
    </row>
    <row r="1212" spans="1:16">
      <c r="A1212" s="1">
        <v>2024</v>
      </c>
      <c r="B1212" s="1" t="s">
        <v>1293</v>
      </c>
      <c r="C1212" s="1" t="s">
        <v>1294</v>
      </c>
      <c r="D1212" s="1" t="s">
        <v>1299</v>
      </c>
      <c r="E1212" s="6">
        <v>45391</v>
      </c>
      <c r="F1212" s="1" t="s">
        <v>64</v>
      </c>
      <c r="G1212" s="1" t="s">
        <v>612</v>
      </c>
      <c r="H1212" s="1">
        <v>1</v>
      </c>
      <c r="I1212" s="1">
        <v>1</v>
      </c>
      <c r="J1212" s="1">
        <v>0</v>
      </c>
      <c r="K1212" s="1">
        <v>0</v>
      </c>
      <c r="L1212" s="1">
        <v>1064</v>
      </c>
      <c r="M1212" s="1">
        <v>47</v>
      </c>
      <c r="N1212" s="1">
        <v>0</v>
      </c>
      <c r="P1212" s="1" t="s">
        <v>628</v>
      </c>
    </row>
    <row r="1213" spans="1:16">
      <c r="A1213" s="1">
        <v>2024</v>
      </c>
      <c r="B1213" s="1" t="s">
        <v>1293</v>
      </c>
      <c r="C1213" s="1" t="s">
        <v>1294</v>
      </c>
      <c r="D1213" s="1" t="s">
        <v>1299</v>
      </c>
      <c r="E1213" s="6">
        <v>45391</v>
      </c>
      <c r="F1213" s="1" t="s">
        <v>64</v>
      </c>
      <c r="G1213" s="1" t="s">
        <v>484</v>
      </c>
      <c r="H1213" s="1">
        <v>8</v>
      </c>
      <c r="I1213" s="1">
        <v>8</v>
      </c>
      <c r="J1213" s="1">
        <v>0</v>
      </c>
      <c r="K1213" s="1">
        <v>0</v>
      </c>
      <c r="L1213" s="1">
        <v>42995</v>
      </c>
      <c r="M1213" s="1">
        <v>502</v>
      </c>
      <c r="N1213" s="1">
        <v>0</v>
      </c>
      <c r="P1213" s="1" t="s">
        <v>629</v>
      </c>
    </row>
    <row r="1214" spans="1:16">
      <c r="A1214" s="1">
        <v>2024</v>
      </c>
      <c r="B1214" s="1" t="s">
        <v>1293</v>
      </c>
      <c r="C1214" s="1" t="s">
        <v>1294</v>
      </c>
      <c r="D1214" s="1" t="s">
        <v>1299</v>
      </c>
      <c r="E1214" s="6">
        <v>45391</v>
      </c>
      <c r="F1214" s="1" t="s">
        <v>64</v>
      </c>
      <c r="G1214" s="1" t="s">
        <v>61</v>
      </c>
      <c r="H1214" s="1">
        <v>5</v>
      </c>
      <c r="I1214" s="1">
        <v>5</v>
      </c>
      <c r="J1214" s="1">
        <v>0</v>
      </c>
      <c r="K1214" s="1">
        <v>0</v>
      </c>
      <c r="L1214" s="1">
        <v>3917</v>
      </c>
      <c r="M1214" s="1">
        <v>207</v>
      </c>
      <c r="N1214" s="1">
        <v>0</v>
      </c>
      <c r="P1214" s="1" t="s">
        <v>629</v>
      </c>
    </row>
    <row r="1215" spans="1:16">
      <c r="A1215" s="1">
        <v>2024</v>
      </c>
      <c r="B1215" s="1" t="s">
        <v>1293</v>
      </c>
      <c r="C1215" s="1" t="s">
        <v>1294</v>
      </c>
      <c r="D1215" s="1" t="s">
        <v>1299</v>
      </c>
      <c r="E1215" s="6">
        <v>45391</v>
      </c>
      <c r="F1215" s="1" t="s">
        <v>64</v>
      </c>
      <c r="G1215" s="1" t="s">
        <v>619</v>
      </c>
      <c r="H1215" s="1">
        <v>1</v>
      </c>
      <c r="I1215" s="1">
        <v>1</v>
      </c>
      <c r="J1215" s="1">
        <v>0</v>
      </c>
      <c r="K1215" s="1">
        <v>0</v>
      </c>
      <c r="L1215" s="1">
        <v>13820</v>
      </c>
      <c r="M1215" s="1">
        <v>77</v>
      </c>
      <c r="N1215" s="1">
        <v>0</v>
      </c>
      <c r="P1215" s="1" t="s">
        <v>629</v>
      </c>
    </row>
    <row r="1216" spans="1:16">
      <c r="A1216" s="1">
        <v>2024</v>
      </c>
      <c r="B1216" s="1" t="s">
        <v>1293</v>
      </c>
      <c r="C1216" s="1" t="s">
        <v>1294</v>
      </c>
      <c r="D1216" s="1" t="s">
        <v>1299</v>
      </c>
      <c r="E1216" s="6">
        <v>45391</v>
      </c>
      <c r="F1216" s="1" t="s">
        <v>64</v>
      </c>
      <c r="G1216" s="1" t="s">
        <v>551</v>
      </c>
      <c r="H1216" s="1">
        <v>6</v>
      </c>
      <c r="I1216" s="1">
        <v>6</v>
      </c>
      <c r="J1216" s="1">
        <v>0</v>
      </c>
      <c r="K1216" s="1">
        <v>0</v>
      </c>
      <c r="L1216" s="1">
        <v>18964</v>
      </c>
      <c r="M1216" s="1">
        <v>380</v>
      </c>
      <c r="N1216" s="1">
        <v>0</v>
      </c>
      <c r="P1216" s="1" t="s">
        <v>633</v>
      </c>
    </row>
    <row r="1217" spans="1:16">
      <c r="A1217" s="1">
        <v>2024</v>
      </c>
      <c r="B1217" s="1" t="s">
        <v>1293</v>
      </c>
      <c r="C1217" s="1" t="s">
        <v>1294</v>
      </c>
      <c r="D1217" s="1" t="s">
        <v>1299</v>
      </c>
      <c r="E1217" s="6">
        <v>45391</v>
      </c>
      <c r="F1217" s="1" t="s">
        <v>64</v>
      </c>
      <c r="G1217" s="1" t="s">
        <v>600</v>
      </c>
      <c r="H1217" s="1">
        <v>2</v>
      </c>
      <c r="I1217" s="1">
        <v>2</v>
      </c>
      <c r="J1217" s="1">
        <v>0</v>
      </c>
      <c r="K1217" s="1">
        <v>0</v>
      </c>
      <c r="L1217" s="1">
        <v>4886</v>
      </c>
      <c r="M1217" s="1">
        <v>115</v>
      </c>
      <c r="N1217" s="1">
        <v>0</v>
      </c>
      <c r="P1217" s="1" t="s">
        <v>630</v>
      </c>
    </row>
    <row r="1218" spans="1:16">
      <c r="A1218" s="1">
        <v>2024</v>
      </c>
      <c r="B1218" s="1" t="s">
        <v>1293</v>
      </c>
      <c r="C1218" s="1" t="s">
        <v>1294</v>
      </c>
      <c r="D1218" s="1" t="s">
        <v>1299</v>
      </c>
      <c r="E1218" s="6">
        <v>45391</v>
      </c>
      <c r="F1218" s="1" t="s">
        <v>8</v>
      </c>
      <c r="G1218" s="1" t="s">
        <v>375</v>
      </c>
      <c r="H1218" s="1">
        <v>1</v>
      </c>
      <c r="I1218" s="1">
        <v>1</v>
      </c>
      <c r="J1218" s="1">
        <v>0</v>
      </c>
      <c r="K1218" s="1">
        <v>0</v>
      </c>
      <c r="L1218" s="1">
        <v>100</v>
      </c>
      <c r="M1218" s="1">
        <v>20</v>
      </c>
      <c r="N1218" s="1">
        <v>0</v>
      </c>
      <c r="P1218" s="1" t="s">
        <v>627</v>
      </c>
    </row>
    <row r="1219" spans="1:16">
      <c r="A1219" s="1">
        <v>2024</v>
      </c>
      <c r="B1219" s="1" t="s">
        <v>1293</v>
      </c>
      <c r="C1219" s="1" t="s">
        <v>1294</v>
      </c>
      <c r="D1219" s="1" t="s">
        <v>1299</v>
      </c>
      <c r="E1219" s="6">
        <v>45391</v>
      </c>
      <c r="F1219" s="1" t="s">
        <v>8</v>
      </c>
      <c r="G1219" s="1" t="s">
        <v>601</v>
      </c>
      <c r="H1219" s="1">
        <v>11</v>
      </c>
      <c r="I1219" s="1">
        <v>11</v>
      </c>
      <c r="J1219" s="1">
        <v>0</v>
      </c>
      <c r="K1219" s="1">
        <v>0</v>
      </c>
      <c r="L1219" s="1">
        <v>14975</v>
      </c>
      <c r="M1219" s="1">
        <v>828</v>
      </c>
      <c r="N1219" s="1">
        <v>0</v>
      </c>
      <c r="P1219" s="1" t="s">
        <v>627</v>
      </c>
    </row>
    <row r="1220" spans="1:16">
      <c r="A1220" s="1">
        <v>2024</v>
      </c>
      <c r="B1220" s="1" t="s">
        <v>1293</v>
      </c>
      <c r="C1220" s="1" t="s">
        <v>1294</v>
      </c>
      <c r="D1220" s="1" t="s">
        <v>1299</v>
      </c>
      <c r="E1220" s="6">
        <v>45391</v>
      </c>
      <c r="F1220" s="1" t="s">
        <v>38</v>
      </c>
      <c r="G1220" s="1" t="s">
        <v>54</v>
      </c>
      <c r="H1220" s="1">
        <v>28</v>
      </c>
      <c r="I1220" s="1">
        <v>28</v>
      </c>
      <c r="J1220" s="1">
        <v>0</v>
      </c>
      <c r="K1220" s="1">
        <v>0</v>
      </c>
      <c r="L1220" s="1">
        <v>42341</v>
      </c>
      <c r="M1220" s="1">
        <v>951</v>
      </c>
      <c r="N1220" s="1">
        <v>0</v>
      </c>
      <c r="P1220" s="1" t="s">
        <v>45</v>
      </c>
    </row>
    <row r="1221" spans="1:16">
      <c r="A1221" s="1">
        <v>2024</v>
      </c>
      <c r="B1221" s="1" t="s">
        <v>1293</v>
      </c>
      <c r="C1221" s="1" t="s">
        <v>1294</v>
      </c>
      <c r="D1221" s="1" t="s">
        <v>1299</v>
      </c>
      <c r="E1221" s="6">
        <v>45391</v>
      </c>
      <c r="F1221" s="1" t="s">
        <v>38</v>
      </c>
      <c r="G1221" s="1" t="s">
        <v>1194</v>
      </c>
      <c r="H1221" s="1">
        <v>12</v>
      </c>
      <c r="I1221" s="1">
        <v>12</v>
      </c>
      <c r="J1221" s="1">
        <v>0</v>
      </c>
      <c r="K1221" s="1">
        <v>0</v>
      </c>
      <c r="L1221" s="1">
        <v>17562</v>
      </c>
      <c r="M1221" s="1">
        <v>928</v>
      </c>
      <c r="N1221" s="1">
        <v>0</v>
      </c>
      <c r="P1221" s="1" t="s">
        <v>45</v>
      </c>
    </row>
    <row r="1222" spans="1:16">
      <c r="A1222" s="1">
        <v>2024</v>
      </c>
      <c r="B1222" s="1" t="s">
        <v>1293</v>
      </c>
      <c r="C1222" s="1" t="s">
        <v>1294</v>
      </c>
      <c r="D1222" s="1" t="s">
        <v>1299</v>
      </c>
      <c r="E1222" s="6">
        <v>45392</v>
      </c>
      <c r="F1222" s="1" t="s">
        <v>64</v>
      </c>
      <c r="G1222" s="1" t="s">
        <v>613</v>
      </c>
      <c r="H1222" s="1">
        <v>2</v>
      </c>
      <c r="I1222" s="1">
        <v>2</v>
      </c>
      <c r="J1222" s="1">
        <v>0</v>
      </c>
      <c r="K1222" s="1">
        <v>0</v>
      </c>
      <c r="L1222" s="1">
        <v>696</v>
      </c>
      <c r="M1222" s="1">
        <v>67</v>
      </c>
      <c r="N1222" s="1">
        <v>0</v>
      </c>
      <c r="P1222" s="1" t="s">
        <v>632</v>
      </c>
    </row>
    <row r="1223" spans="1:16">
      <c r="A1223" s="1">
        <v>2024</v>
      </c>
      <c r="B1223" s="1" t="s">
        <v>1293</v>
      </c>
      <c r="C1223" s="1" t="s">
        <v>1294</v>
      </c>
      <c r="D1223" s="1" t="s">
        <v>1299</v>
      </c>
      <c r="E1223" s="6">
        <v>45392</v>
      </c>
      <c r="F1223" s="1" t="s">
        <v>64</v>
      </c>
      <c r="G1223" s="1" t="s">
        <v>55</v>
      </c>
      <c r="H1223" s="1">
        <v>11</v>
      </c>
      <c r="I1223" s="1">
        <v>11</v>
      </c>
      <c r="J1223" s="1">
        <v>0</v>
      </c>
      <c r="K1223" s="1">
        <v>0</v>
      </c>
      <c r="L1223" s="1">
        <v>12331</v>
      </c>
      <c r="M1223" s="1">
        <v>510</v>
      </c>
      <c r="N1223" s="1">
        <v>0</v>
      </c>
      <c r="P1223" s="1" t="s">
        <v>633</v>
      </c>
    </row>
    <row r="1224" spans="1:16">
      <c r="A1224" s="1">
        <v>2024</v>
      </c>
      <c r="B1224" s="1" t="s">
        <v>1293</v>
      </c>
      <c r="C1224" s="1" t="s">
        <v>1294</v>
      </c>
      <c r="D1224" s="1" t="s">
        <v>1299</v>
      </c>
      <c r="E1224" s="6">
        <v>45392</v>
      </c>
      <c r="F1224" s="1" t="s">
        <v>64</v>
      </c>
      <c r="G1224" s="1" t="s">
        <v>60</v>
      </c>
      <c r="H1224" s="1">
        <v>5</v>
      </c>
      <c r="I1224" s="1">
        <v>5</v>
      </c>
      <c r="J1224" s="1">
        <v>0</v>
      </c>
      <c r="K1224" s="1">
        <v>0</v>
      </c>
      <c r="L1224" s="1">
        <v>3292</v>
      </c>
      <c r="M1224" s="1">
        <v>160</v>
      </c>
      <c r="N1224" s="1">
        <v>0</v>
      </c>
      <c r="P1224" s="1" t="s">
        <v>629</v>
      </c>
    </row>
    <row r="1225" spans="1:16">
      <c r="A1225" s="1">
        <v>2024</v>
      </c>
      <c r="B1225" s="1" t="s">
        <v>1293</v>
      </c>
      <c r="C1225" s="1" t="s">
        <v>1294</v>
      </c>
      <c r="D1225" s="1" t="s">
        <v>1299</v>
      </c>
      <c r="E1225" s="6">
        <v>45392</v>
      </c>
      <c r="F1225" s="1" t="s">
        <v>64</v>
      </c>
      <c r="G1225" s="1" t="s">
        <v>621</v>
      </c>
      <c r="H1225" s="1">
        <v>1</v>
      </c>
      <c r="I1225" s="1">
        <v>1</v>
      </c>
      <c r="J1225" s="1">
        <v>0</v>
      </c>
      <c r="K1225" s="1">
        <v>0</v>
      </c>
      <c r="L1225" s="1">
        <v>2232</v>
      </c>
      <c r="M1225" s="1">
        <v>53</v>
      </c>
      <c r="N1225" s="1">
        <v>0</v>
      </c>
      <c r="P1225" s="1" t="s">
        <v>629</v>
      </c>
    </row>
    <row r="1226" spans="1:16">
      <c r="A1226" s="1">
        <v>2024</v>
      </c>
      <c r="B1226" s="1" t="s">
        <v>1293</v>
      </c>
      <c r="C1226" s="1" t="s">
        <v>1294</v>
      </c>
      <c r="D1226" s="1" t="s">
        <v>1299</v>
      </c>
      <c r="E1226" s="6">
        <v>45392</v>
      </c>
      <c r="F1226" s="1" t="s">
        <v>64</v>
      </c>
      <c r="G1226" s="1" t="s">
        <v>58</v>
      </c>
      <c r="H1226" s="1">
        <v>13</v>
      </c>
      <c r="I1226" s="1">
        <v>13</v>
      </c>
      <c r="J1226" s="1">
        <v>0</v>
      </c>
      <c r="K1226" s="1">
        <v>0</v>
      </c>
      <c r="L1226" s="1">
        <v>5283</v>
      </c>
      <c r="M1226" s="1">
        <v>487</v>
      </c>
      <c r="N1226" s="1">
        <v>0</v>
      </c>
      <c r="P1226" s="1" t="s">
        <v>629</v>
      </c>
    </row>
    <row r="1227" spans="1:16">
      <c r="A1227" s="1">
        <v>2024</v>
      </c>
      <c r="B1227" s="1" t="s">
        <v>1293</v>
      </c>
      <c r="C1227" s="1" t="s">
        <v>1294</v>
      </c>
      <c r="D1227" s="1" t="s">
        <v>1299</v>
      </c>
      <c r="E1227" s="6">
        <v>45392</v>
      </c>
      <c r="F1227" s="1" t="s">
        <v>64</v>
      </c>
      <c r="G1227" s="1" t="s">
        <v>625</v>
      </c>
      <c r="H1227" s="1">
        <v>3</v>
      </c>
      <c r="I1227" s="1">
        <v>3</v>
      </c>
      <c r="J1227" s="1">
        <v>0</v>
      </c>
      <c r="K1227" s="1">
        <v>0</v>
      </c>
      <c r="L1227" s="1">
        <v>2136</v>
      </c>
      <c r="M1227" s="1">
        <v>161</v>
      </c>
      <c r="N1227" s="1">
        <v>0</v>
      </c>
      <c r="P1227" s="1" t="s">
        <v>627</v>
      </c>
    </row>
    <row r="1228" spans="1:16">
      <c r="A1228" s="1">
        <v>2024</v>
      </c>
      <c r="B1228" s="1" t="s">
        <v>1293</v>
      </c>
      <c r="C1228" s="1" t="s">
        <v>1294</v>
      </c>
      <c r="D1228" s="1" t="s">
        <v>1299</v>
      </c>
      <c r="E1228" s="6">
        <v>45392</v>
      </c>
      <c r="F1228" s="1" t="s">
        <v>64</v>
      </c>
      <c r="G1228" s="1" t="s">
        <v>684</v>
      </c>
      <c r="H1228" s="1">
        <v>5</v>
      </c>
      <c r="I1228" s="1">
        <v>5</v>
      </c>
      <c r="J1228" s="1">
        <v>0</v>
      </c>
      <c r="K1228" s="1">
        <v>0</v>
      </c>
      <c r="L1228" s="1">
        <v>1076</v>
      </c>
      <c r="M1228" s="1">
        <v>102</v>
      </c>
      <c r="N1228" s="1">
        <v>0</v>
      </c>
      <c r="P1228" s="1" t="s">
        <v>628</v>
      </c>
    </row>
    <row r="1229" spans="1:16">
      <c r="A1229" s="1">
        <v>2024</v>
      </c>
      <c r="B1229" s="1" t="s">
        <v>1293</v>
      </c>
      <c r="C1229" s="1" t="s">
        <v>1294</v>
      </c>
      <c r="D1229" s="1" t="s">
        <v>1299</v>
      </c>
      <c r="E1229" s="6">
        <v>45392</v>
      </c>
      <c r="F1229" s="1" t="s">
        <v>64</v>
      </c>
      <c r="G1229" s="1" t="s">
        <v>1214</v>
      </c>
      <c r="H1229" s="1">
        <v>5</v>
      </c>
      <c r="I1229" s="1">
        <v>5</v>
      </c>
      <c r="J1229" s="1">
        <v>0</v>
      </c>
      <c r="K1229" s="1">
        <v>0</v>
      </c>
      <c r="L1229" s="1">
        <v>7421</v>
      </c>
      <c r="M1229" s="1">
        <v>235</v>
      </c>
      <c r="N1229" s="1">
        <v>0</v>
      </c>
      <c r="P1229" s="1" t="s">
        <v>633</v>
      </c>
    </row>
    <row r="1230" spans="1:16">
      <c r="A1230" s="1">
        <v>2024</v>
      </c>
      <c r="B1230" s="1" t="s">
        <v>1293</v>
      </c>
      <c r="C1230" s="1" t="s">
        <v>1294</v>
      </c>
      <c r="D1230" s="1" t="s">
        <v>1299</v>
      </c>
      <c r="E1230" s="6">
        <v>45392</v>
      </c>
      <c r="F1230" s="1" t="s">
        <v>64</v>
      </c>
      <c r="G1230" s="1" t="s">
        <v>505</v>
      </c>
      <c r="H1230" s="1">
        <v>4</v>
      </c>
      <c r="I1230" s="1">
        <v>4</v>
      </c>
      <c r="J1230" s="1">
        <v>0</v>
      </c>
      <c r="K1230" s="1">
        <v>0</v>
      </c>
      <c r="L1230" s="1">
        <v>1748</v>
      </c>
      <c r="M1230" s="1">
        <v>161</v>
      </c>
      <c r="N1230" s="1">
        <v>0</v>
      </c>
      <c r="P1230" s="1" t="s">
        <v>628</v>
      </c>
    </row>
    <row r="1231" spans="1:16">
      <c r="A1231" s="1">
        <v>2024</v>
      </c>
      <c r="B1231" s="1" t="s">
        <v>1293</v>
      </c>
      <c r="C1231" s="1" t="s">
        <v>1294</v>
      </c>
      <c r="D1231" s="1" t="s">
        <v>1299</v>
      </c>
      <c r="E1231" s="6">
        <v>45392</v>
      </c>
      <c r="F1231" s="1" t="s">
        <v>64</v>
      </c>
      <c r="G1231" s="1" t="s">
        <v>602</v>
      </c>
      <c r="H1231" s="1">
        <v>6</v>
      </c>
      <c r="I1231" s="1">
        <v>6</v>
      </c>
      <c r="J1231" s="1">
        <v>0</v>
      </c>
      <c r="K1231" s="1">
        <v>0</v>
      </c>
      <c r="L1231" s="1">
        <v>11799</v>
      </c>
      <c r="M1231" s="1">
        <v>362</v>
      </c>
      <c r="N1231" s="1">
        <v>0</v>
      </c>
      <c r="P1231" s="1" t="s">
        <v>628</v>
      </c>
    </row>
    <row r="1232" spans="1:16">
      <c r="A1232" s="1">
        <v>2024</v>
      </c>
      <c r="B1232" s="1" t="s">
        <v>1293</v>
      </c>
      <c r="C1232" s="1" t="s">
        <v>1294</v>
      </c>
      <c r="D1232" s="1" t="s">
        <v>1299</v>
      </c>
      <c r="E1232" s="6">
        <v>45392</v>
      </c>
      <c r="F1232" s="1" t="s">
        <v>64</v>
      </c>
      <c r="G1232" s="1" t="s">
        <v>1213</v>
      </c>
      <c r="H1232" s="1">
        <v>1</v>
      </c>
      <c r="I1232" s="1">
        <v>1</v>
      </c>
      <c r="J1232" s="1">
        <v>0</v>
      </c>
      <c r="K1232" s="1">
        <v>0</v>
      </c>
      <c r="L1232" s="1">
        <v>242</v>
      </c>
      <c r="M1232" s="1">
        <v>20</v>
      </c>
      <c r="N1232" s="1">
        <v>0</v>
      </c>
      <c r="P1232" s="1" t="s">
        <v>628</v>
      </c>
    </row>
    <row r="1233" spans="1:16">
      <c r="A1233" s="1">
        <v>2024</v>
      </c>
      <c r="B1233" s="1" t="s">
        <v>1293</v>
      </c>
      <c r="C1233" s="1" t="s">
        <v>1294</v>
      </c>
      <c r="D1233" s="1" t="s">
        <v>1299</v>
      </c>
      <c r="E1233" s="6">
        <v>45392</v>
      </c>
      <c r="F1233" s="1" t="s">
        <v>64</v>
      </c>
      <c r="G1233" s="1" t="s">
        <v>484</v>
      </c>
      <c r="H1233" s="1">
        <v>6</v>
      </c>
      <c r="I1233" s="1">
        <v>6</v>
      </c>
      <c r="J1233" s="1">
        <v>0</v>
      </c>
      <c r="K1233" s="1">
        <v>0</v>
      </c>
      <c r="L1233" s="1">
        <v>46933</v>
      </c>
      <c r="M1233" s="1">
        <v>336</v>
      </c>
      <c r="N1233" s="1">
        <v>0</v>
      </c>
      <c r="P1233" s="1" t="s">
        <v>629</v>
      </c>
    </row>
    <row r="1234" spans="1:16">
      <c r="A1234" s="1">
        <v>2024</v>
      </c>
      <c r="B1234" s="1" t="s">
        <v>1293</v>
      </c>
      <c r="C1234" s="1" t="s">
        <v>1294</v>
      </c>
      <c r="D1234" s="1" t="s">
        <v>1299</v>
      </c>
      <c r="E1234" s="6">
        <v>45392</v>
      </c>
      <c r="F1234" s="1" t="s">
        <v>64</v>
      </c>
      <c r="G1234" s="1" t="s">
        <v>600</v>
      </c>
      <c r="H1234" s="1">
        <v>4</v>
      </c>
      <c r="I1234" s="1">
        <v>4</v>
      </c>
      <c r="J1234" s="1">
        <v>0</v>
      </c>
      <c r="K1234" s="1">
        <v>0</v>
      </c>
      <c r="L1234" s="1">
        <v>7650</v>
      </c>
      <c r="M1234" s="1">
        <v>155</v>
      </c>
      <c r="N1234" s="1">
        <v>0</v>
      </c>
      <c r="P1234" s="1" t="s">
        <v>630</v>
      </c>
    </row>
    <row r="1235" spans="1:16">
      <c r="A1235" s="1">
        <v>2024</v>
      </c>
      <c r="B1235" s="1" t="s">
        <v>1293</v>
      </c>
      <c r="C1235" s="1" t="s">
        <v>1294</v>
      </c>
      <c r="D1235" s="1" t="s">
        <v>1299</v>
      </c>
      <c r="E1235" s="6">
        <v>45392</v>
      </c>
      <c r="F1235" s="1" t="s">
        <v>8</v>
      </c>
      <c r="G1235" s="1" t="s">
        <v>375</v>
      </c>
      <c r="H1235" s="1">
        <v>2</v>
      </c>
      <c r="I1235" s="1">
        <v>2</v>
      </c>
      <c r="J1235" s="1">
        <v>0</v>
      </c>
      <c r="K1235" s="1">
        <v>0</v>
      </c>
      <c r="L1235" s="1">
        <v>1099</v>
      </c>
      <c r="M1235" s="1">
        <v>87</v>
      </c>
      <c r="N1235" s="1">
        <v>0</v>
      </c>
      <c r="P1235" s="1" t="s">
        <v>627</v>
      </c>
    </row>
    <row r="1236" spans="1:16">
      <c r="A1236" s="1">
        <v>2024</v>
      </c>
      <c r="B1236" s="1" t="s">
        <v>1293</v>
      </c>
      <c r="C1236" s="1" t="s">
        <v>1294</v>
      </c>
      <c r="D1236" s="1" t="s">
        <v>1299</v>
      </c>
      <c r="E1236" s="6">
        <v>45392</v>
      </c>
      <c r="F1236" s="1" t="s">
        <v>8</v>
      </c>
      <c r="G1236" s="1" t="s">
        <v>601</v>
      </c>
      <c r="H1236" s="1">
        <v>10</v>
      </c>
      <c r="I1236" s="1">
        <v>10</v>
      </c>
      <c r="J1236" s="1">
        <v>1</v>
      </c>
      <c r="K1236" s="1">
        <v>0</v>
      </c>
      <c r="L1236" s="1">
        <v>4521</v>
      </c>
      <c r="M1236" s="1">
        <v>494</v>
      </c>
      <c r="N1236" s="1">
        <v>16</v>
      </c>
      <c r="P1236" s="1" t="s">
        <v>627</v>
      </c>
    </row>
    <row r="1237" spans="1:16">
      <c r="A1237" s="1">
        <v>2024</v>
      </c>
      <c r="B1237" s="1" t="s">
        <v>1293</v>
      </c>
      <c r="C1237" s="1" t="s">
        <v>1294</v>
      </c>
      <c r="D1237" s="1" t="s">
        <v>1299</v>
      </c>
      <c r="E1237" s="6">
        <v>45392</v>
      </c>
      <c r="F1237" s="1" t="s">
        <v>38</v>
      </c>
      <c r="G1237" s="1" t="s">
        <v>54</v>
      </c>
      <c r="H1237" s="1">
        <v>29</v>
      </c>
      <c r="I1237" s="1">
        <v>29</v>
      </c>
      <c r="J1237" s="1">
        <v>0</v>
      </c>
      <c r="K1237" s="1">
        <v>0</v>
      </c>
      <c r="L1237" s="1">
        <v>12399</v>
      </c>
      <c r="M1237" s="1">
        <v>815</v>
      </c>
      <c r="N1237" s="1">
        <v>0</v>
      </c>
      <c r="P1237" s="1" t="s">
        <v>45</v>
      </c>
    </row>
    <row r="1238" spans="1:16">
      <c r="A1238" s="1">
        <v>2024</v>
      </c>
      <c r="B1238" s="1" t="s">
        <v>1293</v>
      </c>
      <c r="C1238" s="1" t="s">
        <v>1294</v>
      </c>
      <c r="D1238" s="1" t="s">
        <v>1299</v>
      </c>
      <c r="E1238" s="6">
        <v>45392</v>
      </c>
      <c r="F1238" s="1" t="s">
        <v>38</v>
      </c>
      <c r="G1238" s="1" t="s">
        <v>1194</v>
      </c>
      <c r="H1238" s="1">
        <v>11</v>
      </c>
      <c r="I1238" s="1">
        <v>11</v>
      </c>
      <c r="J1238" s="1">
        <v>0</v>
      </c>
      <c r="K1238" s="1">
        <v>0</v>
      </c>
      <c r="L1238" s="1">
        <v>11142</v>
      </c>
      <c r="M1238" s="1">
        <v>447</v>
      </c>
      <c r="N1238" s="1">
        <v>0</v>
      </c>
      <c r="P1238" s="1" t="s">
        <v>45</v>
      </c>
    </row>
    <row r="1239" spans="1:16">
      <c r="A1239" s="1">
        <v>2024</v>
      </c>
      <c r="B1239" s="1" t="s">
        <v>1293</v>
      </c>
      <c r="C1239" s="1" t="s">
        <v>1294</v>
      </c>
      <c r="D1239" s="1" t="s">
        <v>1299</v>
      </c>
      <c r="E1239" s="6">
        <v>45392</v>
      </c>
      <c r="F1239" s="1" t="s">
        <v>38</v>
      </c>
      <c r="G1239" s="1" t="s">
        <v>1192</v>
      </c>
      <c r="H1239" s="1">
        <v>1</v>
      </c>
      <c r="I1239" s="1">
        <v>1</v>
      </c>
      <c r="J1239" s="1">
        <v>0</v>
      </c>
      <c r="K1239" s="1">
        <v>0</v>
      </c>
      <c r="L1239" s="1">
        <v>2051</v>
      </c>
      <c r="M1239" s="1">
        <v>53</v>
      </c>
      <c r="N1239" s="1">
        <v>0</v>
      </c>
      <c r="P1239" s="1" t="s">
        <v>45</v>
      </c>
    </row>
    <row r="1240" spans="1:16">
      <c r="A1240" s="1">
        <v>2024</v>
      </c>
      <c r="B1240" s="1" t="s">
        <v>1293</v>
      </c>
      <c r="C1240" s="1" t="s">
        <v>1294</v>
      </c>
      <c r="D1240" s="1" t="s">
        <v>1299</v>
      </c>
      <c r="E1240" s="6">
        <v>45393</v>
      </c>
      <c r="F1240" s="1" t="s">
        <v>64</v>
      </c>
      <c r="G1240" s="1" t="s">
        <v>1173</v>
      </c>
      <c r="H1240" s="1">
        <v>1</v>
      </c>
      <c r="I1240" s="1">
        <v>1</v>
      </c>
      <c r="J1240" s="1">
        <v>0</v>
      </c>
      <c r="K1240" s="1">
        <v>0</v>
      </c>
      <c r="L1240" s="1">
        <v>14</v>
      </c>
      <c r="M1240" s="1">
        <v>14</v>
      </c>
      <c r="N1240" s="1">
        <v>0</v>
      </c>
      <c r="P1240" s="1" t="s">
        <v>632</v>
      </c>
    </row>
    <row r="1241" spans="1:16">
      <c r="A1241" s="1">
        <v>2024</v>
      </c>
      <c r="B1241" s="1" t="s">
        <v>1293</v>
      </c>
      <c r="C1241" s="1" t="s">
        <v>1294</v>
      </c>
      <c r="D1241" s="1" t="s">
        <v>1299</v>
      </c>
      <c r="E1241" s="6">
        <v>45393</v>
      </c>
      <c r="F1241" s="1" t="s">
        <v>64</v>
      </c>
      <c r="G1241" s="1" t="s">
        <v>708</v>
      </c>
      <c r="H1241" s="1">
        <v>2</v>
      </c>
      <c r="I1241" s="1">
        <v>2</v>
      </c>
      <c r="J1241" s="1">
        <v>0</v>
      </c>
      <c r="K1241" s="1">
        <v>0</v>
      </c>
      <c r="L1241" s="1">
        <v>445</v>
      </c>
      <c r="M1241" s="1">
        <v>40</v>
      </c>
      <c r="N1241" s="1">
        <v>0</v>
      </c>
      <c r="P1241" s="1" t="s">
        <v>633</v>
      </c>
    </row>
    <row r="1242" spans="1:16">
      <c r="A1242" s="1">
        <v>2024</v>
      </c>
      <c r="B1242" s="1" t="s">
        <v>1293</v>
      </c>
      <c r="C1242" s="1" t="s">
        <v>1294</v>
      </c>
      <c r="D1242" s="1" t="s">
        <v>1299</v>
      </c>
      <c r="E1242" s="6">
        <v>45393</v>
      </c>
      <c r="F1242" s="1" t="s">
        <v>64</v>
      </c>
      <c r="G1242" s="1" t="s">
        <v>613</v>
      </c>
      <c r="H1242" s="1">
        <v>5</v>
      </c>
      <c r="I1242" s="1">
        <v>5</v>
      </c>
      <c r="J1242" s="1">
        <v>0</v>
      </c>
      <c r="K1242" s="1">
        <v>0</v>
      </c>
      <c r="L1242" s="1">
        <v>919</v>
      </c>
      <c r="M1242" s="1">
        <v>127</v>
      </c>
      <c r="N1242" s="1">
        <v>0</v>
      </c>
      <c r="P1242" s="1" t="s">
        <v>632</v>
      </c>
    </row>
    <row r="1243" spans="1:16">
      <c r="A1243" s="1">
        <v>2024</v>
      </c>
      <c r="B1243" s="1" t="s">
        <v>1293</v>
      </c>
      <c r="C1243" s="1" t="s">
        <v>1294</v>
      </c>
      <c r="D1243" s="1" t="s">
        <v>1299</v>
      </c>
      <c r="E1243" s="6">
        <v>45393</v>
      </c>
      <c r="F1243" s="1" t="s">
        <v>64</v>
      </c>
      <c r="G1243" s="1" t="s">
        <v>55</v>
      </c>
      <c r="H1243" s="1">
        <v>9</v>
      </c>
      <c r="I1243" s="1">
        <v>9</v>
      </c>
      <c r="J1243" s="1">
        <v>0</v>
      </c>
      <c r="K1243" s="1">
        <v>0</v>
      </c>
      <c r="L1243" s="1">
        <v>2718</v>
      </c>
      <c r="M1243" s="1">
        <v>254</v>
      </c>
      <c r="N1243" s="1">
        <v>0</v>
      </c>
      <c r="P1243" s="1" t="s">
        <v>633</v>
      </c>
    </row>
    <row r="1244" spans="1:16">
      <c r="A1244" s="1">
        <v>2024</v>
      </c>
      <c r="B1244" s="1" t="s">
        <v>1293</v>
      </c>
      <c r="C1244" s="1" t="s">
        <v>1294</v>
      </c>
      <c r="D1244" s="1" t="s">
        <v>1299</v>
      </c>
      <c r="E1244" s="6">
        <v>45393</v>
      </c>
      <c r="F1244" s="1" t="s">
        <v>64</v>
      </c>
      <c r="G1244" s="1" t="s">
        <v>616</v>
      </c>
      <c r="H1244" s="1">
        <v>1</v>
      </c>
      <c r="I1244" s="1">
        <v>1</v>
      </c>
      <c r="J1244" s="1">
        <v>0</v>
      </c>
      <c r="K1244" s="1">
        <v>0</v>
      </c>
      <c r="L1244" s="1">
        <v>7200</v>
      </c>
      <c r="M1244" s="1">
        <v>123</v>
      </c>
      <c r="N1244" s="1">
        <v>0</v>
      </c>
      <c r="P1244" s="1" t="s">
        <v>628</v>
      </c>
    </row>
    <row r="1245" spans="1:16">
      <c r="A1245" s="1">
        <v>2024</v>
      </c>
      <c r="B1245" s="1" t="s">
        <v>1293</v>
      </c>
      <c r="C1245" s="1" t="s">
        <v>1294</v>
      </c>
      <c r="D1245" s="1" t="s">
        <v>1299</v>
      </c>
      <c r="E1245" s="6">
        <v>45393</v>
      </c>
      <c r="F1245" s="1" t="s">
        <v>64</v>
      </c>
      <c r="G1245" s="1" t="s">
        <v>621</v>
      </c>
      <c r="H1245" s="1">
        <v>2</v>
      </c>
      <c r="I1245" s="1">
        <v>2</v>
      </c>
      <c r="J1245" s="1">
        <v>1</v>
      </c>
      <c r="K1245" s="1">
        <v>0</v>
      </c>
      <c r="L1245" s="1">
        <v>6394</v>
      </c>
      <c r="M1245" s="1">
        <v>121</v>
      </c>
      <c r="N1245" s="1">
        <v>53</v>
      </c>
      <c r="P1245" s="1" t="s">
        <v>629</v>
      </c>
    </row>
    <row r="1246" spans="1:16">
      <c r="A1246" s="1">
        <v>2024</v>
      </c>
      <c r="B1246" s="1" t="s">
        <v>1293</v>
      </c>
      <c r="C1246" s="1" t="s">
        <v>1294</v>
      </c>
      <c r="D1246" s="1" t="s">
        <v>1299</v>
      </c>
      <c r="E1246" s="6">
        <v>45393</v>
      </c>
      <c r="F1246" s="1" t="s">
        <v>64</v>
      </c>
      <c r="G1246" s="1" t="s">
        <v>58</v>
      </c>
      <c r="H1246" s="1">
        <v>2</v>
      </c>
      <c r="I1246" s="1">
        <v>2</v>
      </c>
      <c r="J1246" s="1">
        <v>0</v>
      </c>
      <c r="K1246" s="1">
        <v>0</v>
      </c>
      <c r="L1246" s="1">
        <v>12697</v>
      </c>
      <c r="M1246" s="1">
        <v>156</v>
      </c>
      <c r="N1246" s="1">
        <v>0</v>
      </c>
      <c r="P1246" s="1" t="s">
        <v>629</v>
      </c>
    </row>
    <row r="1247" spans="1:16">
      <c r="A1247" s="1">
        <v>2024</v>
      </c>
      <c r="B1247" s="1" t="s">
        <v>1293</v>
      </c>
      <c r="C1247" s="1" t="s">
        <v>1294</v>
      </c>
      <c r="D1247" s="1" t="s">
        <v>1299</v>
      </c>
      <c r="E1247" s="6">
        <v>45393</v>
      </c>
      <c r="F1247" s="1" t="s">
        <v>64</v>
      </c>
      <c r="G1247" s="1" t="s">
        <v>618</v>
      </c>
      <c r="H1247" s="1">
        <v>1</v>
      </c>
      <c r="I1247" s="1">
        <v>1</v>
      </c>
      <c r="J1247" s="1">
        <v>0</v>
      </c>
      <c r="K1247" s="1">
        <v>0</v>
      </c>
      <c r="L1247" s="1">
        <v>7000</v>
      </c>
      <c r="M1247" s="1">
        <v>53</v>
      </c>
      <c r="N1247" s="1">
        <v>0</v>
      </c>
      <c r="P1247" s="1" t="s">
        <v>630</v>
      </c>
    </row>
    <row r="1248" spans="1:16">
      <c r="A1248" s="1">
        <v>2024</v>
      </c>
      <c r="B1248" s="1" t="s">
        <v>1293</v>
      </c>
      <c r="C1248" s="1" t="s">
        <v>1294</v>
      </c>
      <c r="D1248" s="1" t="s">
        <v>1299</v>
      </c>
      <c r="E1248" s="6">
        <v>45393</v>
      </c>
      <c r="F1248" s="1" t="s">
        <v>64</v>
      </c>
      <c r="G1248" s="1" t="s">
        <v>505</v>
      </c>
      <c r="H1248" s="1">
        <v>4</v>
      </c>
      <c r="I1248" s="1">
        <v>4</v>
      </c>
      <c r="J1248" s="1">
        <v>0</v>
      </c>
      <c r="K1248" s="1">
        <v>0</v>
      </c>
      <c r="L1248" s="1">
        <v>6572</v>
      </c>
      <c r="M1248" s="1">
        <v>209</v>
      </c>
      <c r="N1248" s="1">
        <v>0</v>
      </c>
      <c r="P1248" s="1" t="s">
        <v>628</v>
      </c>
    </row>
    <row r="1249" spans="1:16">
      <c r="A1249" s="1">
        <v>2024</v>
      </c>
      <c r="B1249" s="1" t="s">
        <v>1293</v>
      </c>
      <c r="C1249" s="1" t="s">
        <v>1294</v>
      </c>
      <c r="D1249" s="1" t="s">
        <v>1299</v>
      </c>
      <c r="E1249" s="6">
        <v>45393</v>
      </c>
      <c r="F1249" s="1" t="s">
        <v>64</v>
      </c>
      <c r="G1249" s="1" t="s">
        <v>602</v>
      </c>
      <c r="H1249" s="1">
        <v>8</v>
      </c>
      <c r="I1249" s="1">
        <v>8</v>
      </c>
      <c r="J1249" s="1">
        <v>0</v>
      </c>
      <c r="K1249" s="1">
        <v>0</v>
      </c>
      <c r="L1249" s="1">
        <v>882</v>
      </c>
      <c r="M1249" s="1">
        <v>187</v>
      </c>
      <c r="N1249" s="1">
        <v>0</v>
      </c>
      <c r="P1249" s="1" t="s">
        <v>628</v>
      </c>
    </row>
    <row r="1250" spans="1:16">
      <c r="A1250" s="1">
        <v>2024</v>
      </c>
      <c r="B1250" s="1" t="s">
        <v>1293</v>
      </c>
      <c r="C1250" s="1" t="s">
        <v>1294</v>
      </c>
      <c r="D1250" s="1" t="s">
        <v>1299</v>
      </c>
      <c r="E1250" s="6">
        <v>45393</v>
      </c>
      <c r="F1250" s="1" t="s">
        <v>64</v>
      </c>
      <c r="G1250" s="1" t="s">
        <v>1213</v>
      </c>
      <c r="H1250" s="1">
        <v>3</v>
      </c>
      <c r="I1250" s="1">
        <v>3</v>
      </c>
      <c r="J1250" s="1">
        <v>0</v>
      </c>
      <c r="K1250" s="1">
        <v>0</v>
      </c>
      <c r="L1250" s="1">
        <v>723</v>
      </c>
      <c r="M1250" s="1">
        <v>87</v>
      </c>
      <c r="N1250" s="1">
        <v>0</v>
      </c>
      <c r="P1250" s="1" t="s">
        <v>628</v>
      </c>
    </row>
    <row r="1251" spans="1:16">
      <c r="A1251" s="1">
        <v>2024</v>
      </c>
      <c r="B1251" s="1" t="s">
        <v>1293</v>
      </c>
      <c r="C1251" s="1" t="s">
        <v>1294</v>
      </c>
      <c r="D1251" s="1" t="s">
        <v>1299</v>
      </c>
      <c r="E1251" s="6">
        <v>45393</v>
      </c>
      <c r="F1251" s="1" t="s">
        <v>64</v>
      </c>
      <c r="G1251" s="1" t="s">
        <v>599</v>
      </c>
      <c r="H1251" s="1">
        <v>11</v>
      </c>
      <c r="I1251" s="1">
        <v>11</v>
      </c>
      <c r="J1251" s="1">
        <v>0</v>
      </c>
      <c r="K1251" s="1">
        <v>0</v>
      </c>
      <c r="L1251" s="1">
        <v>6748</v>
      </c>
      <c r="M1251" s="1">
        <v>375</v>
      </c>
      <c r="N1251" s="1">
        <v>0</v>
      </c>
      <c r="P1251" s="1" t="s">
        <v>629</v>
      </c>
    </row>
    <row r="1252" spans="1:16">
      <c r="A1252" s="1">
        <v>2024</v>
      </c>
      <c r="B1252" s="1" t="s">
        <v>1293</v>
      </c>
      <c r="C1252" s="1" t="s">
        <v>1294</v>
      </c>
      <c r="D1252" s="1" t="s">
        <v>1299</v>
      </c>
      <c r="E1252" s="6">
        <v>45393</v>
      </c>
      <c r="F1252" s="1" t="s">
        <v>64</v>
      </c>
      <c r="G1252" s="1" t="s">
        <v>1303</v>
      </c>
      <c r="H1252" s="1">
        <v>3</v>
      </c>
      <c r="I1252" s="1">
        <v>3</v>
      </c>
      <c r="J1252" s="1">
        <v>2</v>
      </c>
      <c r="K1252" s="1">
        <v>0</v>
      </c>
      <c r="L1252" s="1">
        <v>818</v>
      </c>
      <c r="M1252" s="1">
        <v>87</v>
      </c>
      <c r="N1252" s="1">
        <v>40</v>
      </c>
      <c r="P1252" s="1" t="s">
        <v>630</v>
      </c>
    </row>
    <row r="1253" spans="1:16">
      <c r="A1253" s="1">
        <v>2024</v>
      </c>
      <c r="B1253" s="1" t="s">
        <v>1293</v>
      </c>
      <c r="C1253" s="1" t="s">
        <v>1294</v>
      </c>
      <c r="D1253" s="1" t="s">
        <v>1299</v>
      </c>
      <c r="E1253" s="6">
        <v>45393</v>
      </c>
      <c r="F1253" s="1" t="s">
        <v>64</v>
      </c>
      <c r="G1253" s="1" t="s">
        <v>484</v>
      </c>
      <c r="H1253" s="1">
        <v>2</v>
      </c>
      <c r="I1253" s="1">
        <v>2</v>
      </c>
      <c r="J1253" s="1">
        <v>0</v>
      </c>
      <c r="K1253" s="1">
        <v>0</v>
      </c>
      <c r="L1253" s="1">
        <v>15000</v>
      </c>
      <c r="M1253" s="1">
        <v>136</v>
      </c>
      <c r="N1253" s="1">
        <v>0</v>
      </c>
      <c r="P1253" s="1" t="s">
        <v>629</v>
      </c>
    </row>
    <row r="1254" spans="1:16">
      <c r="A1254" s="1">
        <v>2024</v>
      </c>
      <c r="B1254" s="1" t="s">
        <v>1293</v>
      </c>
      <c r="C1254" s="1" t="s">
        <v>1294</v>
      </c>
      <c r="D1254" s="1" t="s">
        <v>1299</v>
      </c>
      <c r="E1254" s="6">
        <v>45393</v>
      </c>
      <c r="F1254" s="1" t="s">
        <v>64</v>
      </c>
      <c r="G1254" s="1" t="s">
        <v>619</v>
      </c>
      <c r="H1254" s="1">
        <v>7</v>
      </c>
      <c r="I1254" s="1">
        <v>7</v>
      </c>
      <c r="J1254" s="1">
        <v>1</v>
      </c>
      <c r="K1254" s="1">
        <v>0</v>
      </c>
      <c r="L1254" s="1">
        <v>1001</v>
      </c>
      <c r="M1254" s="1">
        <v>185</v>
      </c>
      <c r="N1254" s="1">
        <v>3</v>
      </c>
      <c r="P1254" s="1" t="s">
        <v>629</v>
      </c>
    </row>
    <row r="1255" spans="1:16">
      <c r="A1255" s="1">
        <v>2024</v>
      </c>
      <c r="B1255" s="1" t="s">
        <v>1293</v>
      </c>
      <c r="C1255" s="1" t="s">
        <v>1294</v>
      </c>
      <c r="D1255" s="1" t="s">
        <v>1299</v>
      </c>
      <c r="E1255" s="6">
        <v>45393</v>
      </c>
      <c r="F1255" s="1" t="s">
        <v>64</v>
      </c>
      <c r="G1255" s="1" t="s">
        <v>551</v>
      </c>
      <c r="H1255" s="1">
        <v>2</v>
      </c>
      <c r="I1255" s="1">
        <v>2</v>
      </c>
      <c r="J1255" s="1">
        <v>0</v>
      </c>
      <c r="K1255" s="1">
        <v>0</v>
      </c>
      <c r="L1255" s="1">
        <v>1000</v>
      </c>
      <c r="M1255" s="1">
        <v>94</v>
      </c>
      <c r="N1255" s="1">
        <v>0</v>
      </c>
      <c r="P1255" s="1" t="s">
        <v>633</v>
      </c>
    </row>
    <row r="1256" spans="1:16">
      <c r="A1256" s="1">
        <v>2024</v>
      </c>
      <c r="B1256" s="1" t="s">
        <v>1293</v>
      </c>
      <c r="C1256" s="1" t="s">
        <v>1294</v>
      </c>
      <c r="D1256" s="1" t="s">
        <v>1299</v>
      </c>
      <c r="E1256" s="6">
        <v>45393</v>
      </c>
      <c r="F1256" s="1" t="s">
        <v>8</v>
      </c>
      <c r="G1256" s="1" t="s">
        <v>375</v>
      </c>
      <c r="H1256" s="1">
        <v>3</v>
      </c>
      <c r="I1256" s="1">
        <v>3</v>
      </c>
      <c r="J1256" s="1">
        <v>0</v>
      </c>
      <c r="K1256" s="1">
        <v>0</v>
      </c>
      <c r="L1256" s="1">
        <v>8152</v>
      </c>
      <c r="M1256" s="1">
        <v>293</v>
      </c>
      <c r="N1256" s="1">
        <v>0</v>
      </c>
      <c r="P1256" s="1" t="s">
        <v>627</v>
      </c>
    </row>
    <row r="1257" spans="1:16">
      <c r="A1257" s="1">
        <v>2024</v>
      </c>
      <c r="B1257" s="1" t="s">
        <v>1293</v>
      </c>
      <c r="C1257" s="1" t="s">
        <v>1294</v>
      </c>
      <c r="D1257" s="1" t="s">
        <v>1299</v>
      </c>
      <c r="E1257" s="6">
        <v>45393</v>
      </c>
      <c r="F1257" s="1" t="s">
        <v>8</v>
      </c>
      <c r="G1257" s="1" t="s">
        <v>601</v>
      </c>
      <c r="H1257" s="1">
        <v>9</v>
      </c>
      <c r="I1257" s="1">
        <v>9</v>
      </c>
      <c r="J1257" s="1">
        <v>0</v>
      </c>
      <c r="K1257" s="1">
        <v>0</v>
      </c>
      <c r="L1257" s="1">
        <v>9856</v>
      </c>
      <c r="M1257" s="1">
        <v>775</v>
      </c>
      <c r="N1257" s="1">
        <v>0</v>
      </c>
      <c r="P1257" s="1" t="s">
        <v>627</v>
      </c>
    </row>
    <row r="1258" spans="1:16">
      <c r="A1258" s="1">
        <v>2024</v>
      </c>
      <c r="B1258" s="1" t="s">
        <v>1293</v>
      </c>
      <c r="C1258" s="1" t="s">
        <v>1294</v>
      </c>
      <c r="D1258" s="1" t="s">
        <v>1299</v>
      </c>
      <c r="E1258" s="6">
        <v>45393</v>
      </c>
      <c r="F1258" s="1" t="s">
        <v>38</v>
      </c>
      <c r="G1258" s="1" t="s">
        <v>54</v>
      </c>
      <c r="H1258" s="1">
        <v>17</v>
      </c>
      <c r="I1258" s="1">
        <v>17</v>
      </c>
      <c r="J1258" s="1">
        <v>0</v>
      </c>
      <c r="K1258" s="1">
        <v>0</v>
      </c>
      <c r="L1258" s="1">
        <v>12069</v>
      </c>
      <c r="M1258" s="1">
        <v>600</v>
      </c>
      <c r="N1258" s="1">
        <v>0</v>
      </c>
      <c r="P1258" s="1" t="s">
        <v>45</v>
      </c>
    </row>
    <row r="1259" spans="1:16">
      <c r="A1259" s="1">
        <v>2024</v>
      </c>
      <c r="B1259" s="1" t="s">
        <v>1293</v>
      </c>
      <c r="C1259" s="1" t="s">
        <v>1294</v>
      </c>
      <c r="D1259" s="1" t="s">
        <v>1299</v>
      </c>
      <c r="E1259" s="6">
        <v>45393</v>
      </c>
      <c r="F1259" s="1" t="s">
        <v>38</v>
      </c>
      <c r="G1259" s="1" t="s">
        <v>1194</v>
      </c>
      <c r="H1259" s="1">
        <v>10</v>
      </c>
      <c r="I1259" s="1">
        <v>10</v>
      </c>
      <c r="J1259" s="1">
        <v>1</v>
      </c>
      <c r="K1259" s="1">
        <v>0</v>
      </c>
      <c r="L1259" s="1">
        <v>2333</v>
      </c>
      <c r="M1259" s="1">
        <v>376</v>
      </c>
      <c r="N1259" s="1">
        <v>19</v>
      </c>
      <c r="P1259" s="1" t="s">
        <v>45</v>
      </c>
    </row>
    <row r="1260" spans="1:16">
      <c r="A1260" s="1">
        <v>2024</v>
      </c>
      <c r="B1260" s="1" t="s">
        <v>1293</v>
      </c>
      <c r="C1260" s="1" t="s">
        <v>1294</v>
      </c>
      <c r="D1260" s="1" t="s">
        <v>1299</v>
      </c>
      <c r="E1260" s="6">
        <v>45393</v>
      </c>
      <c r="F1260" s="1" t="s">
        <v>38</v>
      </c>
      <c r="G1260" s="1" t="s">
        <v>1192</v>
      </c>
      <c r="H1260" s="1">
        <v>2</v>
      </c>
      <c r="I1260" s="1">
        <v>2</v>
      </c>
      <c r="J1260" s="1">
        <v>0</v>
      </c>
      <c r="K1260" s="1">
        <v>0</v>
      </c>
      <c r="L1260" s="1">
        <v>438</v>
      </c>
      <c r="M1260" s="1">
        <v>67</v>
      </c>
      <c r="N1260" s="1">
        <v>0</v>
      </c>
      <c r="P1260" s="1" t="s">
        <v>45</v>
      </c>
    </row>
    <row r="1261" spans="1:16">
      <c r="A1261" s="1">
        <v>2024</v>
      </c>
      <c r="B1261" s="1" t="s">
        <v>1293</v>
      </c>
      <c r="C1261" s="1" t="s">
        <v>1294</v>
      </c>
      <c r="D1261" s="1" t="s">
        <v>1299</v>
      </c>
      <c r="E1261" s="6">
        <v>45394</v>
      </c>
      <c r="F1261" s="1" t="s">
        <v>64</v>
      </c>
      <c r="G1261" s="1" t="s">
        <v>1173</v>
      </c>
      <c r="H1261" s="1">
        <v>2</v>
      </c>
      <c r="I1261" s="1">
        <v>2</v>
      </c>
      <c r="J1261" s="1">
        <v>0</v>
      </c>
      <c r="K1261" s="1">
        <v>0</v>
      </c>
      <c r="L1261" s="1">
        <v>43</v>
      </c>
      <c r="M1261" s="1">
        <v>31</v>
      </c>
      <c r="N1261" s="1">
        <v>0</v>
      </c>
      <c r="P1261" s="1" t="s">
        <v>632</v>
      </c>
    </row>
    <row r="1262" spans="1:16">
      <c r="A1262" s="1">
        <v>2024</v>
      </c>
      <c r="B1262" s="1" t="s">
        <v>1293</v>
      </c>
      <c r="C1262" s="1" t="s">
        <v>1294</v>
      </c>
      <c r="D1262" s="1" t="s">
        <v>1299</v>
      </c>
      <c r="E1262" s="6">
        <v>45394</v>
      </c>
      <c r="F1262" s="1" t="s">
        <v>64</v>
      </c>
      <c r="G1262" s="1" t="s">
        <v>613</v>
      </c>
      <c r="H1262" s="1">
        <v>7</v>
      </c>
      <c r="I1262" s="1">
        <v>7</v>
      </c>
      <c r="J1262" s="1">
        <v>0</v>
      </c>
      <c r="K1262" s="1">
        <v>0</v>
      </c>
      <c r="L1262" s="1">
        <v>554</v>
      </c>
      <c r="M1262" s="1">
        <v>124</v>
      </c>
      <c r="N1262" s="1">
        <v>0</v>
      </c>
      <c r="P1262" s="1" t="s">
        <v>632</v>
      </c>
    </row>
    <row r="1263" spans="1:16">
      <c r="A1263" s="1">
        <v>2024</v>
      </c>
      <c r="B1263" s="1" t="s">
        <v>1293</v>
      </c>
      <c r="C1263" s="1" t="s">
        <v>1294</v>
      </c>
      <c r="D1263" s="1" t="s">
        <v>1299</v>
      </c>
      <c r="E1263" s="6">
        <v>45394</v>
      </c>
      <c r="F1263" s="1" t="s">
        <v>64</v>
      </c>
      <c r="G1263" s="1" t="s">
        <v>603</v>
      </c>
      <c r="H1263" s="1">
        <v>3</v>
      </c>
      <c r="I1263" s="1">
        <v>3</v>
      </c>
      <c r="J1263" s="1">
        <v>0</v>
      </c>
      <c r="K1263" s="1">
        <v>0</v>
      </c>
      <c r="L1263" s="1">
        <v>10410</v>
      </c>
      <c r="M1263" s="1">
        <v>441</v>
      </c>
      <c r="N1263" s="1">
        <v>0</v>
      </c>
      <c r="P1263" s="1" t="s">
        <v>629</v>
      </c>
    </row>
    <row r="1264" spans="1:16">
      <c r="A1264" s="1">
        <v>2024</v>
      </c>
      <c r="B1264" s="1" t="s">
        <v>1293</v>
      </c>
      <c r="C1264" s="1" t="s">
        <v>1294</v>
      </c>
      <c r="D1264" s="1" t="s">
        <v>1299</v>
      </c>
      <c r="E1264" s="6">
        <v>45394</v>
      </c>
      <c r="F1264" s="1" t="s">
        <v>64</v>
      </c>
      <c r="G1264" s="1" t="s">
        <v>55</v>
      </c>
      <c r="H1264" s="1">
        <v>4</v>
      </c>
      <c r="I1264" s="1">
        <v>4</v>
      </c>
      <c r="J1264" s="1">
        <v>0</v>
      </c>
      <c r="K1264" s="1">
        <v>0</v>
      </c>
      <c r="L1264" s="1">
        <v>15353</v>
      </c>
      <c r="M1264" s="1">
        <v>164</v>
      </c>
      <c r="N1264" s="1">
        <v>0</v>
      </c>
      <c r="P1264" s="1" t="s">
        <v>633</v>
      </c>
    </row>
    <row r="1265" spans="1:16">
      <c r="A1265" s="1">
        <v>2024</v>
      </c>
      <c r="B1265" s="1" t="s">
        <v>1293</v>
      </c>
      <c r="C1265" s="1" t="s">
        <v>1294</v>
      </c>
      <c r="D1265" s="1" t="s">
        <v>1299</v>
      </c>
      <c r="E1265" s="6">
        <v>45394</v>
      </c>
      <c r="F1265" s="1" t="s">
        <v>64</v>
      </c>
      <c r="G1265" s="1" t="s">
        <v>56</v>
      </c>
      <c r="H1265" s="1">
        <v>3</v>
      </c>
      <c r="I1265" s="1">
        <v>3</v>
      </c>
      <c r="J1265" s="1">
        <v>1</v>
      </c>
      <c r="K1265" s="1">
        <v>0</v>
      </c>
      <c r="L1265" s="1">
        <v>471</v>
      </c>
      <c r="M1265" s="1">
        <v>107</v>
      </c>
      <c r="N1265" s="1">
        <v>1</v>
      </c>
      <c r="P1265" s="1" t="s">
        <v>628</v>
      </c>
    </row>
    <row r="1266" spans="1:16">
      <c r="A1266" s="1">
        <v>2024</v>
      </c>
      <c r="B1266" s="1" t="s">
        <v>1293</v>
      </c>
      <c r="C1266" s="1" t="s">
        <v>1294</v>
      </c>
      <c r="D1266" s="1" t="s">
        <v>1299</v>
      </c>
      <c r="E1266" s="6">
        <v>45394</v>
      </c>
      <c r="F1266" s="1" t="s">
        <v>64</v>
      </c>
      <c r="G1266" s="1" t="s">
        <v>616</v>
      </c>
      <c r="H1266" s="1">
        <v>1</v>
      </c>
      <c r="I1266" s="1">
        <v>1</v>
      </c>
      <c r="J1266" s="1">
        <v>0</v>
      </c>
      <c r="K1266" s="1">
        <v>0</v>
      </c>
      <c r="L1266" s="1">
        <v>243</v>
      </c>
      <c r="M1266" s="1">
        <v>20</v>
      </c>
      <c r="N1266" s="1">
        <v>0</v>
      </c>
      <c r="P1266" s="1" t="s">
        <v>628</v>
      </c>
    </row>
    <row r="1267" spans="1:16">
      <c r="A1267" s="1">
        <v>2024</v>
      </c>
      <c r="B1267" s="1" t="s">
        <v>1293</v>
      </c>
      <c r="C1267" s="1" t="s">
        <v>1294</v>
      </c>
      <c r="D1267" s="1" t="s">
        <v>1299</v>
      </c>
      <c r="E1267" s="6">
        <v>45394</v>
      </c>
      <c r="F1267" s="1" t="s">
        <v>64</v>
      </c>
      <c r="G1267" s="1" t="s">
        <v>621</v>
      </c>
      <c r="H1267" s="1">
        <v>1</v>
      </c>
      <c r="I1267" s="1">
        <v>1</v>
      </c>
      <c r="J1267" s="1">
        <v>0</v>
      </c>
      <c r="K1267" s="1">
        <v>0</v>
      </c>
      <c r="L1267" s="1">
        <v>2442</v>
      </c>
      <c r="M1267" s="1">
        <v>53</v>
      </c>
      <c r="N1267" s="1">
        <v>0</v>
      </c>
      <c r="P1267" s="1" t="s">
        <v>629</v>
      </c>
    </row>
    <row r="1268" spans="1:16">
      <c r="A1268" s="1">
        <v>2024</v>
      </c>
      <c r="B1268" s="1" t="s">
        <v>1293</v>
      </c>
      <c r="C1268" s="1" t="s">
        <v>1294</v>
      </c>
      <c r="D1268" s="1" t="s">
        <v>1299</v>
      </c>
      <c r="E1268" s="6">
        <v>45394</v>
      </c>
      <c r="F1268" s="1" t="s">
        <v>64</v>
      </c>
      <c r="G1268" s="1" t="s">
        <v>62</v>
      </c>
      <c r="H1268" s="1">
        <v>1</v>
      </c>
      <c r="I1268" s="1">
        <v>1</v>
      </c>
      <c r="J1268" s="1">
        <v>0</v>
      </c>
      <c r="K1268" s="1">
        <v>0</v>
      </c>
      <c r="L1268" s="1">
        <v>50</v>
      </c>
      <c r="M1268" s="1">
        <v>20</v>
      </c>
      <c r="N1268" s="1">
        <v>0</v>
      </c>
      <c r="P1268" s="1" t="s">
        <v>629</v>
      </c>
    </row>
    <row r="1269" spans="1:16">
      <c r="A1269" s="1">
        <v>2024</v>
      </c>
      <c r="B1269" s="1" t="s">
        <v>1293</v>
      </c>
      <c r="C1269" s="1" t="s">
        <v>1294</v>
      </c>
      <c r="D1269" s="1" t="s">
        <v>1299</v>
      </c>
      <c r="E1269" s="6">
        <v>45394</v>
      </c>
      <c r="F1269" s="1" t="s">
        <v>64</v>
      </c>
      <c r="G1269" s="1" t="s">
        <v>58</v>
      </c>
      <c r="H1269" s="1">
        <v>2</v>
      </c>
      <c r="I1269" s="1">
        <v>2</v>
      </c>
      <c r="J1269" s="1">
        <v>0</v>
      </c>
      <c r="K1269" s="1">
        <v>0</v>
      </c>
      <c r="L1269" s="1">
        <v>2455</v>
      </c>
      <c r="M1269" s="1">
        <v>100</v>
      </c>
      <c r="N1269" s="1">
        <v>0</v>
      </c>
      <c r="P1269" s="1" t="s">
        <v>629</v>
      </c>
    </row>
    <row r="1270" spans="1:16">
      <c r="A1270" s="1">
        <v>2024</v>
      </c>
      <c r="B1270" s="1" t="s">
        <v>1293</v>
      </c>
      <c r="C1270" s="1" t="s">
        <v>1294</v>
      </c>
      <c r="D1270" s="1" t="s">
        <v>1299</v>
      </c>
      <c r="E1270" s="6">
        <v>45394</v>
      </c>
      <c r="F1270" s="1" t="s">
        <v>64</v>
      </c>
      <c r="G1270" s="1" t="s">
        <v>1241</v>
      </c>
      <c r="H1270" s="1">
        <v>1</v>
      </c>
      <c r="I1270" s="1">
        <v>1</v>
      </c>
      <c r="J1270" s="1">
        <v>1</v>
      </c>
      <c r="K1270" s="1">
        <v>0</v>
      </c>
      <c r="L1270" s="1">
        <v>550</v>
      </c>
      <c r="M1270" s="1">
        <v>60</v>
      </c>
      <c r="N1270" s="1">
        <v>7</v>
      </c>
      <c r="P1270" s="1" t="s">
        <v>628</v>
      </c>
    </row>
    <row r="1271" spans="1:16">
      <c r="A1271" s="1">
        <v>2024</v>
      </c>
      <c r="B1271" s="1" t="s">
        <v>1293</v>
      </c>
      <c r="C1271" s="1" t="s">
        <v>1294</v>
      </c>
      <c r="D1271" s="1" t="s">
        <v>1299</v>
      </c>
      <c r="E1271" s="6">
        <v>45394</v>
      </c>
      <c r="F1271" s="1" t="s">
        <v>64</v>
      </c>
      <c r="G1271" s="1" t="s">
        <v>1182</v>
      </c>
      <c r="H1271" s="1">
        <v>2</v>
      </c>
      <c r="I1271" s="1">
        <v>2</v>
      </c>
      <c r="J1271" s="1">
        <v>0</v>
      </c>
      <c r="K1271" s="1">
        <v>0</v>
      </c>
      <c r="L1271" s="1">
        <v>48</v>
      </c>
      <c r="M1271" s="1">
        <v>40</v>
      </c>
      <c r="N1271" s="1">
        <v>0</v>
      </c>
      <c r="P1271" s="1" t="s">
        <v>628</v>
      </c>
    </row>
    <row r="1272" spans="1:16">
      <c r="A1272" s="1">
        <v>2024</v>
      </c>
      <c r="B1272" s="1" t="s">
        <v>1293</v>
      </c>
      <c r="C1272" s="1" t="s">
        <v>1294</v>
      </c>
      <c r="D1272" s="1" t="s">
        <v>1299</v>
      </c>
      <c r="E1272" s="6">
        <v>45394</v>
      </c>
      <c r="F1272" s="1" t="s">
        <v>64</v>
      </c>
      <c r="G1272" s="1" t="s">
        <v>505</v>
      </c>
      <c r="H1272" s="1">
        <v>10</v>
      </c>
      <c r="I1272" s="1">
        <v>10</v>
      </c>
      <c r="J1272" s="1">
        <v>0</v>
      </c>
      <c r="K1272" s="1">
        <v>0</v>
      </c>
      <c r="L1272" s="1">
        <v>26813</v>
      </c>
      <c r="M1272" s="1">
        <v>515</v>
      </c>
      <c r="N1272" s="1">
        <v>0</v>
      </c>
      <c r="P1272" s="1" t="s">
        <v>628</v>
      </c>
    </row>
    <row r="1273" spans="1:16">
      <c r="A1273" s="1">
        <v>2024</v>
      </c>
      <c r="B1273" s="1" t="s">
        <v>1293</v>
      </c>
      <c r="C1273" s="1" t="s">
        <v>1294</v>
      </c>
      <c r="D1273" s="1" t="s">
        <v>1299</v>
      </c>
      <c r="E1273" s="6">
        <v>45394</v>
      </c>
      <c r="F1273" s="1" t="s">
        <v>64</v>
      </c>
      <c r="G1273" s="1" t="s">
        <v>602</v>
      </c>
      <c r="H1273" s="1">
        <v>6</v>
      </c>
      <c r="I1273" s="1">
        <v>6</v>
      </c>
      <c r="J1273" s="1">
        <v>0</v>
      </c>
      <c r="K1273" s="1">
        <v>0</v>
      </c>
      <c r="L1273" s="1">
        <v>13976</v>
      </c>
      <c r="M1273" s="1">
        <v>468</v>
      </c>
      <c r="N1273" s="1">
        <v>0</v>
      </c>
      <c r="P1273" s="1" t="s">
        <v>628</v>
      </c>
    </row>
    <row r="1274" spans="1:16">
      <c r="A1274" s="1">
        <v>2024</v>
      </c>
      <c r="B1274" s="1" t="s">
        <v>1293</v>
      </c>
      <c r="C1274" s="1" t="s">
        <v>1294</v>
      </c>
      <c r="D1274" s="1" t="s">
        <v>1299</v>
      </c>
      <c r="E1274" s="6">
        <v>45394</v>
      </c>
      <c r="F1274" s="1" t="s">
        <v>64</v>
      </c>
      <c r="G1274" s="1" t="s">
        <v>502</v>
      </c>
      <c r="H1274" s="1">
        <v>8</v>
      </c>
      <c r="I1274" s="1">
        <v>8</v>
      </c>
      <c r="J1274" s="1">
        <v>0</v>
      </c>
      <c r="K1274" s="1">
        <v>0</v>
      </c>
      <c r="L1274" s="1">
        <v>11753</v>
      </c>
      <c r="M1274" s="1">
        <v>412</v>
      </c>
      <c r="N1274" s="1">
        <v>0</v>
      </c>
      <c r="P1274" s="1" t="s">
        <v>633</v>
      </c>
    </row>
    <row r="1275" spans="1:16">
      <c r="A1275" s="1">
        <v>2024</v>
      </c>
      <c r="B1275" s="1" t="s">
        <v>1293</v>
      </c>
      <c r="C1275" s="1" t="s">
        <v>1294</v>
      </c>
      <c r="D1275" s="1" t="s">
        <v>1299</v>
      </c>
      <c r="E1275" s="6">
        <v>45394</v>
      </c>
      <c r="F1275" s="1" t="s">
        <v>64</v>
      </c>
      <c r="G1275" s="1" t="s">
        <v>1304</v>
      </c>
      <c r="H1275" s="1">
        <v>2</v>
      </c>
      <c r="I1275" s="1">
        <v>2</v>
      </c>
      <c r="J1275" s="1">
        <v>0</v>
      </c>
      <c r="K1275" s="1">
        <v>0</v>
      </c>
      <c r="L1275" s="1">
        <v>1829</v>
      </c>
      <c r="M1275" s="1">
        <v>94</v>
      </c>
      <c r="N1275" s="1">
        <v>0</v>
      </c>
      <c r="P1275" s="1" t="s">
        <v>628</v>
      </c>
    </row>
    <row r="1276" spans="1:16">
      <c r="A1276" s="1">
        <v>2024</v>
      </c>
      <c r="B1276" s="1" t="s">
        <v>1293</v>
      </c>
      <c r="C1276" s="1" t="s">
        <v>1294</v>
      </c>
      <c r="D1276" s="1" t="s">
        <v>1299</v>
      </c>
      <c r="E1276" s="6">
        <v>45394</v>
      </c>
      <c r="F1276" s="1" t="s">
        <v>64</v>
      </c>
      <c r="G1276" s="1" t="s">
        <v>599</v>
      </c>
      <c r="H1276" s="1">
        <v>2</v>
      </c>
      <c r="I1276" s="1">
        <v>2</v>
      </c>
      <c r="J1276" s="1">
        <v>0</v>
      </c>
      <c r="K1276" s="1">
        <v>0</v>
      </c>
      <c r="L1276" s="1">
        <v>22107</v>
      </c>
      <c r="M1276" s="1">
        <v>245</v>
      </c>
      <c r="N1276" s="1">
        <v>0</v>
      </c>
      <c r="P1276" s="1" t="s">
        <v>629</v>
      </c>
    </row>
    <row r="1277" spans="1:16">
      <c r="A1277" s="1">
        <v>2024</v>
      </c>
      <c r="B1277" s="1" t="s">
        <v>1293</v>
      </c>
      <c r="C1277" s="1" t="s">
        <v>1294</v>
      </c>
      <c r="D1277" s="1" t="s">
        <v>1299</v>
      </c>
      <c r="E1277" s="6">
        <v>45394</v>
      </c>
      <c r="F1277" s="1" t="s">
        <v>64</v>
      </c>
      <c r="G1277" s="1" t="s">
        <v>612</v>
      </c>
      <c r="H1277" s="1">
        <v>1</v>
      </c>
      <c r="I1277" s="1">
        <v>1</v>
      </c>
      <c r="J1277" s="1">
        <v>0</v>
      </c>
      <c r="K1277" s="1">
        <v>0</v>
      </c>
      <c r="L1277" s="1">
        <v>1137</v>
      </c>
      <c r="M1277" s="1">
        <v>47</v>
      </c>
      <c r="N1277" s="1">
        <v>0</v>
      </c>
      <c r="P1277" s="1" t="s">
        <v>628</v>
      </c>
    </row>
    <row r="1278" spans="1:16">
      <c r="A1278" s="1">
        <v>2024</v>
      </c>
      <c r="B1278" s="1" t="s">
        <v>1293</v>
      </c>
      <c r="C1278" s="1" t="s">
        <v>1294</v>
      </c>
      <c r="D1278" s="1" t="s">
        <v>1299</v>
      </c>
      <c r="E1278" s="6">
        <v>45394</v>
      </c>
      <c r="F1278" s="1" t="s">
        <v>64</v>
      </c>
      <c r="G1278" s="1" t="s">
        <v>484</v>
      </c>
      <c r="H1278" s="1">
        <v>4</v>
      </c>
      <c r="I1278" s="1">
        <v>4</v>
      </c>
      <c r="J1278" s="1">
        <v>0</v>
      </c>
      <c r="K1278" s="1">
        <v>0</v>
      </c>
      <c r="L1278" s="1">
        <v>26945</v>
      </c>
      <c r="M1278" s="1">
        <v>239</v>
      </c>
      <c r="N1278" s="1">
        <v>0</v>
      </c>
      <c r="P1278" s="1" t="s">
        <v>629</v>
      </c>
    </row>
    <row r="1279" spans="1:16">
      <c r="A1279" s="1">
        <v>2024</v>
      </c>
      <c r="B1279" s="1" t="s">
        <v>1293</v>
      </c>
      <c r="C1279" s="1" t="s">
        <v>1294</v>
      </c>
      <c r="D1279" s="1" t="s">
        <v>1299</v>
      </c>
      <c r="E1279" s="6">
        <v>45394</v>
      </c>
      <c r="F1279" s="1" t="s">
        <v>64</v>
      </c>
      <c r="G1279" s="1" t="s">
        <v>619</v>
      </c>
      <c r="H1279" s="1">
        <v>5</v>
      </c>
      <c r="I1279" s="1">
        <v>5</v>
      </c>
      <c r="J1279" s="1">
        <v>0</v>
      </c>
      <c r="K1279" s="1">
        <v>0</v>
      </c>
      <c r="L1279" s="1">
        <v>13136</v>
      </c>
      <c r="M1279" s="1">
        <v>184</v>
      </c>
      <c r="N1279" s="1">
        <v>0</v>
      </c>
      <c r="P1279" s="1" t="s">
        <v>629</v>
      </c>
    </row>
    <row r="1280" spans="1:16">
      <c r="A1280" s="1">
        <v>2024</v>
      </c>
      <c r="B1280" s="1" t="s">
        <v>1293</v>
      </c>
      <c r="C1280" s="1" t="s">
        <v>1294</v>
      </c>
      <c r="D1280" s="1" t="s">
        <v>1299</v>
      </c>
      <c r="E1280" s="6">
        <v>45394</v>
      </c>
      <c r="F1280" s="1" t="s">
        <v>64</v>
      </c>
      <c r="G1280" s="1" t="s">
        <v>57</v>
      </c>
      <c r="H1280" s="1">
        <v>1</v>
      </c>
      <c r="I1280" s="1">
        <v>1</v>
      </c>
      <c r="J1280" s="1">
        <v>0</v>
      </c>
      <c r="K1280" s="1">
        <v>0</v>
      </c>
      <c r="L1280" s="1">
        <v>930</v>
      </c>
      <c r="M1280" s="1">
        <v>47</v>
      </c>
      <c r="N1280" s="1">
        <v>0</v>
      </c>
      <c r="P1280" s="1" t="s">
        <v>628</v>
      </c>
    </row>
    <row r="1281" spans="1:16">
      <c r="A1281" s="1">
        <v>2024</v>
      </c>
      <c r="B1281" s="1" t="s">
        <v>1293</v>
      </c>
      <c r="C1281" s="1" t="s">
        <v>1294</v>
      </c>
      <c r="D1281" s="1" t="s">
        <v>1299</v>
      </c>
      <c r="E1281" s="6">
        <v>45394</v>
      </c>
      <c r="F1281" s="1" t="s">
        <v>64</v>
      </c>
      <c r="G1281" s="1" t="s">
        <v>551</v>
      </c>
      <c r="H1281" s="1">
        <v>1</v>
      </c>
      <c r="I1281" s="1">
        <v>1</v>
      </c>
      <c r="J1281" s="1">
        <v>0</v>
      </c>
      <c r="K1281" s="1">
        <v>0</v>
      </c>
      <c r="L1281" s="1">
        <v>5020</v>
      </c>
      <c r="M1281" s="1">
        <v>68</v>
      </c>
      <c r="N1281" s="1">
        <v>0</v>
      </c>
      <c r="P1281" s="1" t="s">
        <v>633</v>
      </c>
    </row>
    <row r="1282" spans="1:16">
      <c r="A1282" s="1">
        <v>2024</v>
      </c>
      <c r="B1282" s="1" t="s">
        <v>1293</v>
      </c>
      <c r="C1282" s="1" t="s">
        <v>1294</v>
      </c>
      <c r="D1282" s="1" t="s">
        <v>1299</v>
      </c>
      <c r="E1282" s="6">
        <v>45394</v>
      </c>
      <c r="F1282" s="1" t="s">
        <v>8</v>
      </c>
      <c r="G1282" s="1" t="s">
        <v>601</v>
      </c>
      <c r="H1282" s="1">
        <v>12</v>
      </c>
      <c r="I1282" s="1">
        <v>12</v>
      </c>
      <c r="J1282" s="1">
        <v>0</v>
      </c>
      <c r="K1282" s="1">
        <v>0</v>
      </c>
      <c r="L1282" s="1">
        <v>22905</v>
      </c>
      <c r="M1282" s="1">
        <v>1113</v>
      </c>
      <c r="N1282" s="1">
        <v>0</v>
      </c>
      <c r="P1282" s="1" t="s">
        <v>627</v>
      </c>
    </row>
    <row r="1283" spans="1:16">
      <c r="A1283" s="1">
        <v>2024</v>
      </c>
      <c r="B1283" s="1" t="s">
        <v>1293</v>
      </c>
      <c r="C1283" s="1" t="s">
        <v>1294</v>
      </c>
      <c r="D1283" s="1" t="s">
        <v>1299</v>
      </c>
      <c r="E1283" s="6">
        <v>45394</v>
      </c>
      <c r="F1283" s="1" t="s">
        <v>38</v>
      </c>
      <c r="G1283" s="1" t="s">
        <v>54</v>
      </c>
      <c r="H1283" s="1">
        <v>25</v>
      </c>
      <c r="I1283" s="1">
        <v>25</v>
      </c>
      <c r="J1283" s="1">
        <v>0</v>
      </c>
      <c r="K1283" s="1">
        <v>0</v>
      </c>
      <c r="L1283" s="1">
        <v>21975</v>
      </c>
      <c r="M1283" s="1">
        <v>841</v>
      </c>
      <c r="N1283" s="1">
        <v>0</v>
      </c>
      <c r="P1283" s="1" t="s">
        <v>45</v>
      </c>
    </row>
    <row r="1284" spans="1:16">
      <c r="A1284" s="1">
        <v>2024</v>
      </c>
      <c r="B1284" s="1" t="s">
        <v>1293</v>
      </c>
      <c r="C1284" s="1" t="s">
        <v>1294</v>
      </c>
      <c r="D1284" s="1" t="s">
        <v>1299</v>
      </c>
      <c r="E1284" s="6">
        <v>45394</v>
      </c>
      <c r="F1284" s="1" t="s">
        <v>38</v>
      </c>
      <c r="G1284" s="1" t="s">
        <v>1194</v>
      </c>
      <c r="H1284" s="1">
        <v>8</v>
      </c>
      <c r="I1284" s="1">
        <v>8</v>
      </c>
      <c r="J1284" s="1">
        <v>0</v>
      </c>
      <c r="K1284" s="1">
        <v>0</v>
      </c>
      <c r="L1284" s="1">
        <v>6721</v>
      </c>
      <c r="M1284" s="1">
        <v>302</v>
      </c>
      <c r="N1284" s="1">
        <v>0</v>
      </c>
      <c r="P1284" s="1" t="s">
        <v>45</v>
      </c>
    </row>
    <row r="1285" spans="1:16">
      <c r="A1285" s="1">
        <v>2024</v>
      </c>
      <c r="B1285" s="1" t="s">
        <v>1293</v>
      </c>
      <c r="C1285" s="1" t="s">
        <v>1294</v>
      </c>
      <c r="D1285" s="1" t="s">
        <v>1312</v>
      </c>
      <c r="E1285" s="6">
        <v>45397</v>
      </c>
      <c r="F1285" s="1" t="s">
        <v>64</v>
      </c>
      <c r="G1285" s="1" t="s">
        <v>1173</v>
      </c>
      <c r="H1285" s="1">
        <v>1</v>
      </c>
      <c r="I1285" s="1">
        <v>1</v>
      </c>
      <c r="J1285" s="1">
        <v>0</v>
      </c>
      <c r="K1285" s="1">
        <v>0</v>
      </c>
      <c r="L1285" s="1">
        <v>21</v>
      </c>
      <c r="M1285" s="1">
        <v>20</v>
      </c>
      <c r="N1285" s="1">
        <v>0</v>
      </c>
      <c r="P1285" s="1" t="s">
        <v>632</v>
      </c>
    </row>
    <row r="1286" spans="1:16">
      <c r="A1286" s="1">
        <v>2024</v>
      </c>
      <c r="B1286" s="1" t="s">
        <v>1293</v>
      </c>
      <c r="C1286" s="1" t="s">
        <v>1294</v>
      </c>
      <c r="D1286" s="1" t="s">
        <v>1312</v>
      </c>
      <c r="E1286" s="6">
        <v>45397</v>
      </c>
      <c r="F1286" s="1" t="s">
        <v>64</v>
      </c>
      <c r="G1286" s="1" t="s">
        <v>708</v>
      </c>
      <c r="H1286" s="1">
        <v>3</v>
      </c>
      <c r="I1286" s="1">
        <v>3</v>
      </c>
      <c r="J1286" s="1">
        <v>0</v>
      </c>
      <c r="K1286" s="1">
        <v>0</v>
      </c>
      <c r="L1286" s="1">
        <v>327</v>
      </c>
      <c r="M1286" s="1">
        <v>75</v>
      </c>
      <c r="N1286" s="1">
        <v>0</v>
      </c>
      <c r="P1286" s="1" t="s">
        <v>633</v>
      </c>
    </row>
    <row r="1287" spans="1:16">
      <c r="A1287" s="1">
        <v>2024</v>
      </c>
      <c r="B1287" s="1" t="s">
        <v>1293</v>
      </c>
      <c r="C1287" s="1" t="s">
        <v>1294</v>
      </c>
      <c r="D1287" s="1" t="s">
        <v>1312</v>
      </c>
      <c r="E1287" s="6">
        <v>45397</v>
      </c>
      <c r="F1287" s="1" t="s">
        <v>64</v>
      </c>
      <c r="G1287" s="1" t="s">
        <v>613</v>
      </c>
      <c r="H1287" s="1">
        <v>3</v>
      </c>
      <c r="I1287" s="1">
        <v>3</v>
      </c>
      <c r="J1287" s="1">
        <v>0</v>
      </c>
      <c r="K1287" s="1">
        <v>0</v>
      </c>
      <c r="L1287" s="1">
        <v>216</v>
      </c>
      <c r="M1287" s="1">
        <v>60</v>
      </c>
      <c r="N1287" s="1">
        <v>0</v>
      </c>
      <c r="P1287" s="1" t="s">
        <v>632</v>
      </c>
    </row>
    <row r="1288" spans="1:16">
      <c r="A1288" s="1">
        <v>2024</v>
      </c>
      <c r="B1288" s="1" t="s">
        <v>1293</v>
      </c>
      <c r="C1288" s="1" t="s">
        <v>1294</v>
      </c>
      <c r="D1288" s="1" t="s">
        <v>1312</v>
      </c>
      <c r="E1288" s="6">
        <v>45397</v>
      </c>
      <c r="F1288" s="1" t="s">
        <v>64</v>
      </c>
      <c r="G1288" s="1" t="s">
        <v>603</v>
      </c>
      <c r="H1288" s="1">
        <v>2</v>
      </c>
      <c r="I1288" s="1">
        <v>2</v>
      </c>
      <c r="J1288" s="1">
        <v>0</v>
      </c>
      <c r="K1288" s="1">
        <v>0</v>
      </c>
      <c r="L1288" s="1">
        <v>2072</v>
      </c>
      <c r="M1288" s="1">
        <v>73</v>
      </c>
      <c r="N1288" s="1">
        <v>0</v>
      </c>
      <c r="P1288" s="1" t="s">
        <v>629</v>
      </c>
    </row>
    <row r="1289" spans="1:16">
      <c r="A1289" s="1">
        <v>2024</v>
      </c>
      <c r="B1289" s="1" t="s">
        <v>1293</v>
      </c>
      <c r="C1289" s="1" t="s">
        <v>1294</v>
      </c>
      <c r="D1289" s="1" t="s">
        <v>1312</v>
      </c>
      <c r="E1289" s="6">
        <v>45397</v>
      </c>
      <c r="F1289" s="1" t="s">
        <v>64</v>
      </c>
      <c r="G1289" s="1" t="s">
        <v>55</v>
      </c>
      <c r="H1289" s="1">
        <v>2</v>
      </c>
      <c r="I1289" s="1">
        <v>2</v>
      </c>
      <c r="J1289" s="1">
        <v>0</v>
      </c>
      <c r="K1289" s="1">
        <v>0</v>
      </c>
      <c r="L1289" s="1">
        <v>2299</v>
      </c>
      <c r="M1289" s="1">
        <v>100</v>
      </c>
      <c r="N1289" s="1">
        <v>0</v>
      </c>
      <c r="P1289" s="1" t="s">
        <v>633</v>
      </c>
    </row>
    <row r="1290" spans="1:16">
      <c r="A1290" s="1">
        <v>2024</v>
      </c>
      <c r="B1290" s="1" t="s">
        <v>1293</v>
      </c>
      <c r="C1290" s="1" t="s">
        <v>1294</v>
      </c>
      <c r="D1290" s="1" t="s">
        <v>1312</v>
      </c>
      <c r="E1290" s="6">
        <v>45397</v>
      </c>
      <c r="F1290" s="1" t="s">
        <v>64</v>
      </c>
      <c r="G1290" s="1" t="s">
        <v>60</v>
      </c>
      <c r="H1290" s="1">
        <v>6</v>
      </c>
      <c r="I1290" s="1">
        <v>6</v>
      </c>
      <c r="J1290" s="1">
        <v>0</v>
      </c>
      <c r="K1290" s="1">
        <v>0</v>
      </c>
      <c r="L1290" s="1">
        <v>4684</v>
      </c>
      <c r="M1290" s="1">
        <v>217</v>
      </c>
      <c r="N1290" s="1">
        <v>0</v>
      </c>
      <c r="P1290" s="1" t="s">
        <v>629</v>
      </c>
    </row>
    <row r="1291" spans="1:16">
      <c r="A1291" s="1">
        <v>2024</v>
      </c>
      <c r="B1291" s="1" t="s">
        <v>1293</v>
      </c>
      <c r="C1291" s="1" t="s">
        <v>1294</v>
      </c>
      <c r="D1291" s="1" t="s">
        <v>1312</v>
      </c>
      <c r="E1291" s="6">
        <v>45397</v>
      </c>
      <c r="F1291" s="1" t="s">
        <v>64</v>
      </c>
      <c r="G1291" s="1" t="s">
        <v>621</v>
      </c>
      <c r="H1291" s="1">
        <v>1</v>
      </c>
      <c r="I1291" s="1">
        <v>1</v>
      </c>
      <c r="J1291" s="1">
        <v>0</v>
      </c>
      <c r="K1291" s="1">
        <v>0</v>
      </c>
      <c r="L1291" s="1">
        <v>95</v>
      </c>
      <c r="M1291" s="1">
        <v>20</v>
      </c>
      <c r="N1291" s="1">
        <v>0</v>
      </c>
      <c r="P1291" s="1" t="s">
        <v>629</v>
      </c>
    </row>
    <row r="1292" spans="1:16">
      <c r="A1292" s="1">
        <v>2024</v>
      </c>
      <c r="B1292" s="1" t="s">
        <v>1293</v>
      </c>
      <c r="C1292" s="1" t="s">
        <v>1294</v>
      </c>
      <c r="D1292" s="1" t="s">
        <v>1312</v>
      </c>
      <c r="E1292" s="6">
        <v>45397</v>
      </c>
      <c r="F1292" s="1" t="s">
        <v>64</v>
      </c>
      <c r="G1292" s="1" t="s">
        <v>517</v>
      </c>
      <c r="H1292" s="1">
        <v>2</v>
      </c>
      <c r="I1292" s="1">
        <v>2</v>
      </c>
      <c r="J1292" s="1">
        <v>0</v>
      </c>
      <c r="K1292" s="1">
        <v>0</v>
      </c>
      <c r="L1292" s="1">
        <v>2020</v>
      </c>
      <c r="M1292" s="1">
        <v>54</v>
      </c>
      <c r="N1292" s="1">
        <v>0</v>
      </c>
      <c r="P1292" s="1" t="s">
        <v>629</v>
      </c>
    </row>
    <row r="1293" spans="1:16">
      <c r="A1293" s="1">
        <v>2024</v>
      </c>
      <c r="B1293" s="1" t="s">
        <v>1293</v>
      </c>
      <c r="C1293" s="1" t="s">
        <v>1294</v>
      </c>
      <c r="D1293" s="1" t="s">
        <v>1312</v>
      </c>
      <c r="E1293" s="6">
        <v>45397</v>
      </c>
      <c r="F1293" s="1" t="s">
        <v>64</v>
      </c>
      <c r="G1293" s="1" t="s">
        <v>58</v>
      </c>
      <c r="H1293" s="1">
        <v>1</v>
      </c>
      <c r="I1293" s="1">
        <v>1</v>
      </c>
      <c r="J1293" s="1">
        <v>0</v>
      </c>
      <c r="K1293" s="1">
        <v>0</v>
      </c>
      <c r="L1293" s="1">
        <v>437</v>
      </c>
      <c r="M1293" s="1">
        <v>60</v>
      </c>
      <c r="N1293" s="1">
        <v>0</v>
      </c>
      <c r="P1293" s="1" t="s">
        <v>629</v>
      </c>
    </row>
    <row r="1294" spans="1:16">
      <c r="A1294" s="1">
        <v>2024</v>
      </c>
      <c r="B1294" s="1" t="s">
        <v>1293</v>
      </c>
      <c r="C1294" s="1" t="s">
        <v>1294</v>
      </c>
      <c r="D1294" s="1" t="s">
        <v>1312</v>
      </c>
      <c r="E1294" s="6">
        <v>45397</v>
      </c>
      <c r="F1294" s="1" t="s">
        <v>64</v>
      </c>
      <c r="G1294" s="1" t="s">
        <v>515</v>
      </c>
      <c r="H1294" s="1">
        <v>6</v>
      </c>
      <c r="I1294" s="1">
        <v>6</v>
      </c>
      <c r="J1294" s="1">
        <v>0</v>
      </c>
      <c r="K1294" s="1">
        <v>0</v>
      </c>
      <c r="L1294" s="1">
        <v>2696</v>
      </c>
      <c r="M1294" s="1">
        <v>228</v>
      </c>
      <c r="N1294" s="1">
        <v>0</v>
      </c>
      <c r="P1294" s="1" t="s">
        <v>629</v>
      </c>
    </row>
    <row r="1295" spans="1:16">
      <c r="A1295" s="1">
        <v>2024</v>
      </c>
      <c r="B1295" s="1" t="s">
        <v>1293</v>
      </c>
      <c r="C1295" s="1" t="s">
        <v>1294</v>
      </c>
      <c r="D1295" s="1" t="s">
        <v>1312</v>
      </c>
      <c r="E1295" s="6">
        <v>45397</v>
      </c>
      <c r="F1295" s="1" t="s">
        <v>64</v>
      </c>
      <c r="G1295" s="1" t="s">
        <v>1214</v>
      </c>
      <c r="H1295" s="1">
        <v>1</v>
      </c>
      <c r="I1295" s="1">
        <v>1</v>
      </c>
      <c r="J1295" s="1">
        <v>0</v>
      </c>
      <c r="K1295" s="1">
        <v>0</v>
      </c>
      <c r="L1295" s="1">
        <v>164</v>
      </c>
      <c r="M1295" s="1">
        <v>20</v>
      </c>
      <c r="N1295" s="1">
        <v>0</v>
      </c>
      <c r="P1295" s="1" t="s">
        <v>633</v>
      </c>
    </row>
    <row r="1296" spans="1:16">
      <c r="A1296" s="1">
        <v>2024</v>
      </c>
      <c r="B1296" s="1" t="s">
        <v>1293</v>
      </c>
      <c r="C1296" s="1" t="s">
        <v>1294</v>
      </c>
      <c r="D1296" s="1" t="s">
        <v>1312</v>
      </c>
      <c r="E1296" s="6">
        <v>45397</v>
      </c>
      <c r="F1296" s="1" t="s">
        <v>64</v>
      </c>
      <c r="G1296" s="1" t="s">
        <v>505</v>
      </c>
      <c r="H1296" s="1">
        <v>3</v>
      </c>
      <c r="I1296" s="1">
        <v>3</v>
      </c>
      <c r="J1296" s="1">
        <v>0</v>
      </c>
      <c r="K1296" s="1">
        <v>0</v>
      </c>
      <c r="L1296" s="1">
        <v>9184</v>
      </c>
      <c r="M1296" s="1">
        <v>259</v>
      </c>
      <c r="N1296" s="1">
        <v>0</v>
      </c>
      <c r="P1296" s="1" t="s">
        <v>628</v>
      </c>
    </row>
    <row r="1297" spans="1:16">
      <c r="A1297" s="1">
        <v>2024</v>
      </c>
      <c r="B1297" s="1" t="s">
        <v>1293</v>
      </c>
      <c r="C1297" s="1" t="s">
        <v>1294</v>
      </c>
      <c r="D1297" s="1" t="s">
        <v>1312</v>
      </c>
      <c r="E1297" s="6">
        <v>45397</v>
      </c>
      <c r="F1297" s="1" t="s">
        <v>64</v>
      </c>
      <c r="G1297" s="1" t="s">
        <v>1273</v>
      </c>
      <c r="H1297" s="1">
        <v>1</v>
      </c>
      <c r="I1297" s="1">
        <v>1</v>
      </c>
      <c r="J1297" s="1">
        <v>0</v>
      </c>
      <c r="K1297" s="1">
        <v>0</v>
      </c>
      <c r="L1297" s="1">
        <v>46</v>
      </c>
      <c r="M1297" s="1">
        <v>20</v>
      </c>
      <c r="N1297" s="1">
        <v>0</v>
      </c>
      <c r="P1297" s="1" t="s">
        <v>632</v>
      </c>
    </row>
    <row r="1298" spans="1:16">
      <c r="A1298" s="1">
        <v>2024</v>
      </c>
      <c r="B1298" s="1" t="s">
        <v>1293</v>
      </c>
      <c r="C1298" s="1" t="s">
        <v>1294</v>
      </c>
      <c r="D1298" s="1" t="s">
        <v>1312</v>
      </c>
      <c r="E1298" s="6">
        <v>45397</v>
      </c>
      <c r="F1298" s="1" t="s">
        <v>64</v>
      </c>
      <c r="G1298" s="1" t="s">
        <v>484</v>
      </c>
      <c r="H1298" s="1">
        <v>4</v>
      </c>
      <c r="I1298" s="1">
        <v>4</v>
      </c>
      <c r="J1298" s="1">
        <v>0</v>
      </c>
      <c r="K1298" s="1">
        <v>0</v>
      </c>
      <c r="L1298" s="1">
        <v>48508</v>
      </c>
      <c r="M1298" s="1">
        <v>243</v>
      </c>
      <c r="N1298" s="1">
        <v>0</v>
      </c>
      <c r="P1298" s="1" t="s">
        <v>629</v>
      </c>
    </row>
    <row r="1299" spans="1:16">
      <c r="A1299" s="1">
        <v>2024</v>
      </c>
      <c r="B1299" s="1" t="s">
        <v>1293</v>
      </c>
      <c r="C1299" s="1" t="s">
        <v>1294</v>
      </c>
      <c r="D1299" s="1" t="s">
        <v>1312</v>
      </c>
      <c r="E1299" s="6">
        <v>45397</v>
      </c>
      <c r="F1299" s="1" t="s">
        <v>64</v>
      </c>
      <c r="G1299" s="1" t="s">
        <v>61</v>
      </c>
      <c r="H1299" s="1">
        <v>3</v>
      </c>
      <c r="I1299" s="1">
        <v>3</v>
      </c>
      <c r="J1299" s="1">
        <v>0</v>
      </c>
      <c r="K1299" s="1">
        <v>0</v>
      </c>
      <c r="L1299" s="1">
        <v>1219</v>
      </c>
      <c r="M1299" s="1">
        <v>87</v>
      </c>
      <c r="N1299" s="1">
        <v>0</v>
      </c>
      <c r="P1299" s="1" t="s">
        <v>629</v>
      </c>
    </row>
    <row r="1300" spans="1:16">
      <c r="A1300" s="1">
        <v>2024</v>
      </c>
      <c r="B1300" s="1" t="s">
        <v>1293</v>
      </c>
      <c r="C1300" s="1" t="s">
        <v>1294</v>
      </c>
      <c r="D1300" s="1" t="s">
        <v>1312</v>
      </c>
      <c r="E1300" s="6">
        <v>45397</v>
      </c>
      <c r="F1300" s="1" t="s">
        <v>64</v>
      </c>
      <c r="G1300" s="1" t="s">
        <v>619</v>
      </c>
      <c r="H1300" s="1">
        <v>1</v>
      </c>
      <c r="I1300" s="1">
        <v>1</v>
      </c>
      <c r="J1300" s="1">
        <v>0</v>
      </c>
      <c r="K1300" s="1">
        <v>0</v>
      </c>
      <c r="L1300" s="1">
        <v>576</v>
      </c>
      <c r="M1300" s="1">
        <v>47</v>
      </c>
      <c r="N1300" s="1">
        <v>0</v>
      </c>
      <c r="P1300" s="1" t="s">
        <v>629</v>
      </c>
    </row>
    <row r="1301" spans="1:16">
      <c r="A1301" s="1">
        <v>2024</v>
      </c>
      <c r="B1301" s="1" t="s">
        <v>1293</v>
      </c>
      <c r="C1301" s="1" t="s">
        <v>1294</v>
      </c>
      <c r="D1301" s="1" t="s">
        <v>1312</v>
      </c>
      <c r="E1301" s="6">
        <v>45397</v>
      </c>
      <c r="F1301" s="1" t="s">
        <v>64</v>
      </c>
      <c r="G1301" s="1" t="s">
        <v>600</v>
      </c>
      <c r="H1301" s="1">
        <v>2</v>
      </c>
      <c r="I1301" s="1">
        <v>2</v>
      </c>
      <c r="J1301" s="1">
        <v>0</v>
      </c>
      <c r="K1301" s="1">
        <v>0</v>
      </c>
      <c r="L1301" s="1">
        <v>12100</v>
      </c>
      <c r="M1301" s="1">
        <v>121</v>
      </c>
      <c r="N1301" s="1">
        <v>0</v>
      </c>
      <c r="P1301" s="1" t="s">
        <v>630</v>
      </c>
    </row>
    <row r="1302" spans="1:16">
      <c r="A1302" s="1">
        <v>2024</v>
      </c>
      <c r="B1302" s="1" t="s">
        <v>1293</v>
      </c>
      <c r="C1302" s="1" t="s">
        <v>1294</v>
      </c>
      <c r="D1302" s="1" t="s">
        <v>1312</v>
      </c>
      <c r="E1302" s="6">
        <v>45397</v>
      </c>
      <c r="F1302" s="1" t="s">
        <v>8</v>
      </c>
      <c r="G1302" s="1" t="s">
        <v>601</v>
      </c>
      <c r="H1302" s="1">
        <v>15</v>
      </c>
      <c r="I1302" s="1">
        <v>15</v>
      </c>
      <c r="J1302" s="1">
        <v>0</v>
      </c>
      <c r="K1302" s="1">
        <v>0</v>
      </c>
      <c r="L1302" s="1">
        <v>13732</v>
      </c>
      <c r="M1302" s="1">
        <v>719</v>
      </c>
      <c r="N1302" s="1">
        <v>0</v>
      </c>
      <c r="P1302" s="1" t="s">
        <v>627</v>
      </c>
    </row>
    <row r="1303" spans="1:16">
      <c r="A1303" s="1">
        <v>2024</v>
      </c>
      <c r="B1303" s="1" t="s">
        <v>1293</v>
      </c>
      <c r="C1303" s="1" t="s">
        <v>1294</v>
      </c>
      <c r="D1303" s="1" t="s">
        <v>1312</v>
      </c>
      <c r="E1303" s="6">
        <v>45397</v>
      </c>
      <c r="F1303" s="1" t="s">
        <v>38</v>
      </c>
      <c r="G1303" s="1" t="s">
        <v>54</v>
      </c>
      <c r="H1303" s="1">
        <v>27</v>
      </c>
      <c r="I1303" s="1">
        <v>27</v>
      </c>
      <c r="J1303" s="1">
        <v>1</v>
      </c>
      <c r="K1303" s="1">
        <v>0</v>
      </c>
      <c r="L1303" s="1">
        <v>12151</v>
      </c>
      <c r="M1303" s="1">
        <v>903</v>
      </c>
      <c r="N1303" s="1">
        <v>4</v>
      </c>
      <c r="P1303" s="1" t="s">
        <v>45</v>
      </c>
    </row>
    <row r="1304" spans="1:16">
      <c r="A1304" s="1">
        <v>2024</v>
      </c>
      <c r="B1304" s="1" t="s">
        <v>1293</v>
      </c>
      <c r="C1304" s="1" t="s">
        <v>1294</v>
      </c>
      <c r="D1304" s="1" t="s">
        <v>1312</v>
      </c>
      <c r="E1304" s="6">
        <v>45397</v>
      </c>
      <c r="F1304" s="1" t="s">
        <v>38</v>
      </c>
      <c r="G1304" s="1" t="s">
        <v>1194</v>
      </c>
      <c r="H1304" s="1">
        <v>9</v>
      </c>
      <c r="I1304" s="1">
        <v>9</v>
      </c>
      <c r="J1304" s="1">
        <v>0</v>
      </c>
      <c r="K1304" s="1">
        <v>0</v>
      </c>
      <c r="L1304" s="1">
        <v>5840</v>
      </c>
      <c r="M1304" s="1">
        <v>602</v>
      </c>
      <c r="N1304" s="1">
        <v>0</v>
      </c>
      <c r="P1304" s="1" t="s">
        <v>45</v>
      </c>
    </row>
    <row r="1305" spans="1:16">
      <c r="A1305" s="1">
        <v>2024</v>
      </c>
      <c r="B1305" s="1" t="s">
        <v>1293</v>
      </c>
      <c r="C1305" s="1" t="s">
        <v>1294</v>
      </c>
      <c r="D1305" s="1" t="s">
        <v>1312</v>
      </c>
      <c r="E1305" s="6">
        <v>45397</v>
      </c>
      <c r="F1305" s="1" t="s">
        <v>38</v>
      </c>
      <c r="G1305" s="1" t="s">
        <v>1192</v>
      </c>
      <c r="H1305" s="1">
        <v>3</v>
      </c>
      <c r="I1305" s="1">
        <v>3</v>
      </c>
      <c r="J1305" s="1">
        <v>0</v>
      </c>
      <c r="K1305" s="1">
        <v>0</v>
      </c>
      <c r="L1305" s="1">
        <v>9231</v>
      </c>
      <c r="M1305" s="1">
        <v>416</v>
      </c>
      <c r="N1305" s="1">
        <v>0</v>
      </c>
      <c r="P1305" s="1" t="s">
        <v>45</v>
      </c>
    </row>
    <row r="1306" spans="1:16">
      <c r="A1306" s="1">
        <v>2024</v>
      </c>
      <c r="B1306" s="1" t="s">
        <v>1293</v>
      </c>
      <c r="C1306" s="1" t="s">
        <v>1294</v>
      </c>
      <c r="D1306" s="1" t="s">
        <v>1312</v>
      </c>
      <c r="E1306" s="6">
        <v>45398</v>
      </c>
      <c r="F1306" s="1" t="s">
        <v>64</v>
      </c>
      <c r="G1306" s="1" t="s">
        <v>708</v>
      </c>
      <c r="H1306" s="1">
        <v>2</v>
      </c>
      <c r="I1306" s="1">
        <v>2</v>
      </c>
      <c r="J1306" s="1">
        <v>0</v>
      </c>
      <c r="K1306" s="1">
        <v>0</v>
      </c>
      <c r="L1306" s="1">
        <v>430</v>
      </c>
      <c r="M1306" s="1">
        <v>67</v>
      </c>
      <c r="N1306" s="1">
        <v>0</v>
      </c>
      <c r="P1306" s="1" t="s">
        <v>633</v>
      </c>
    </row>
    <row r="1307" spans="1:16">
      <c r="A1307" s="1">
        <v>2024</v>
      </c>
      <c r="B1307" s="1" t="s">
        <v>1293</v>
      </c>
      <c r="C1307" s="1" t="s">
        <v>1294</v>
      </c>
      <c r="D1307" s="1" t="s">
        <v>1312</v>
      </c>
      <c r="E1307" s="6">
        <v>45398</v>
      </c>
      <c r="F1307" s="1" t="s">
        <v>64</v>
      </c>
      <c r="G1307" s="1" t="s">
        <v>561</v>
      </c>
      <c r="H1307" s="1">
        <v>1</v>
      </c>
      <c r="I1307" s="1">
        <v>1</v>
      </c>
      <c r="J1307" s="1">
        <v>0</v>
      </c>
      <c r="K1307" s="1">
        <v>0</v>
      </c>
      <c r="L1307" s="1">
        <v>6</v>
      </c>
      <c r="M1307" s="1">
        <v>6</v>
      </c>
      <c r="N1307" s="1">
        <v>0</v>
      </c>
      <c r="P1307" s="1" t="s">
        <v>632</v>
      </c>
    </row>
    <row r="1308" spans="1:16">
      <c r="A1308" s="1">
        <v>2024</v>
      </c>
      <c r="B1308" s="1" t="s">
        <v>1293</v>
      </c>
      <c r="C1308" s="1" t="s">
        <v>1294</v>
      </c>
      <c r="D1308" s="1" t="s">
        <v>1312</v>
      </c>
      <c r="E1308" s="6">
        <v>45398</v>
      </c>
      <c r="F1308" s="1" t="s">
        <v>64</v>
      </c>
      <c r="G1308" s="1" t="s">
        <v>469</v>
      </c>
      <c r="H1308" s="1">
        <v>1</v>
      </c>
      <c r="I1308" s="1">
        <v>1</v>
      </c>
      <c r="J1308" s="1">
        <v>0</v>
      </c>
      <c r="K1308" s="1">
        <v>0</v>
      </c>
      <c r="L1308" s="1">
        <v>832</v>
      </c>
      <c r="M1308" s="1">
        <v>47</v>
      </c>
      <c r="N1308" s="1">
        <v>0</v>
      </c>
      <c r="P1308" s="1" t="s">
        <v>629</v>
      </c>
    </row>
    <row r="1309" spans="1:16">
      <c r="A1309" s="1">
        <v>2024</v>
      </c>
      <c r="B1309" s="1" t="s">
        <v>1293</v>
      </c>
      <c r="C1309" s="1" t="s">
        <v>1294</v>
      </c>
      <c r="D1309" s="1" t="s">
        <v>1312</v>
      </c>
      <c r="E1309" s="6">
        <v>45398</v>
      </c>
      <c r="F1309" s="1" t="s">
        <v>64</v>
      </c>
      <c r="G1309" s="1" t="s">
        <v>55</v>
      </c>
      <c r="H1309" s="1">
        <v>12</v>
      </c>
      <c r="I1309" s="1">
        <v>12</v>
      </c>
      <c r="J1309" s="1">
        <v>0</v>
      </c>
      <c r="K1309" s="1">
        <v>0</v>
      </c>
      <c r="L1309" s="1">
        <v>12623</v>
      </c>
      <c r="M1309" s="1">
        <v>415</v>
      </c>
      <c r="N1309" s="1">
        <v>0</v>
      </c>
      <c r="P1309" s="1" t="s">
        <v>633</v>
      </c>
    </row>
    <row r="1310" spans="1:16">
      <c r="A1310" s="1">
        <v>2024</v>
      </c>
      <c r="B1310" s="1" t="s">
        <v>1293</v>
      </c>
      <c r="C1310" s="1" t="s">
        <v>1294</v>
      </c>
      <c r="D1310" s="1" t="s">
        <v>1312</v>
      </c>
      <c r="E1310" s="6">
        <v>45398</v>
      </c>
      <c r="F1310" s="1" t="s">
        <v>64</v>
      </c>
      <c r="G1310" s="1" t="s">
        <v>60</v>
      </c>
      <c r="H1310" s="1">
        <v>3</v>
      </c>
      <c r="I1310" s="1">
        <v>3</v>
      </c>
      <c r="J1310" s="1">
        <v>0</v>
      </c>
      <c r="K1310" s="1">
        <v>0</v>
      </c>
      <c r="L1310" s="1">
        <v>8173</v>
      </c>
      <c r="M1310" s="1">
        <v>141</v>
      </c>
      <c r="N1310" s="1">
        <v>0</v>
      </c>
      <c r="P1310" s="1" t="s">
        <v>629</v>
      </c>
    </row>
    <row r="1311" spans="1:16">
      <c r="A1311" s="1">
        <v>2024</v>
      </c>
      <c r="B1311" s="1" t="s">
        <v>1293</v>
      </c>
      <c r="C1311" s="1" t="s">
        <v>1294</v>
      </c>
      <c r="D1311" s="1" t="s">
        <v>1312</v>
      </c>
      <c r="E1311" s="6">
        <v>45398</v>
      </c>
      <c r="F1311" s="1" t="s">
        <v>64</v>
      </c>
      <c r="G1311" s="1" t="s">
        <v>58</v>
      </c>
      <c r="H1311" s="1">
        <v>3</v>
      </c>
      <c r="I1311" s="1">
        <v>3</v>
      </c>
      <c r="J1311" s="1">
        <v>0</v>
      </c>
      <c r="K1311" s="1">
        <v>0</v>
      </c>
      <c r="L1311" s="1">
        <v>4857</v>
      </c>
      <c r="M1311" s="1">
        <v>126</v>
      </c>
      <c r="N1311" s="1">
        <v>0</v>
      </c>
      <c r="P1311" s="1" t="s">
        <v>629</v>
      </c>
    </row>
    <row r="1312" spans="1:16">
      <c r="A1312" s="1">
        <v>2024</v>
      </c>
      <c r="B1312" s="1" t="s">
        <v>1293</v>
      </c>
      <c r="C1312" s="1" t="s">
        <v>1294</v>
      </c>
      <c r="D1312" s="1" t="s">
        <v>1312</v>
      </c>
      <c r="E1312" s="6">
        <v>45398</v>
      </c>
      <c r="F1312" s="1" t="s">
        <v>64</v>
      </c>
      <c r="G1312" s="1" t="s">
        <v>515</v>
      </c>
      <c r="H1312" s="1">
        <v>1</v>
      </c>
      <c r="I1312" s="1">
        <v>1</v>
      </c>
      <c r="J1312" s="1">
        <v>0</v>
      </c>
      <c r="K1312" s="1">
        <v>0</v>
      </c>
      <c r="L1312" s="1">
        <v>3637</v>
      </c>
      <c r="M1312" s="1">
        <v>88</v>
      </c>
      <c r="N1312" s="1">
        <v>0</v>
      </c>
      <c r="P1312" s="1" t="s">
        <v>629</v>
      </c>
    </row>
    <row r="1313" spans="1:16">
      <c r="A1313" s="1">
        <v>2024</v>
      </c>
      <c r="B1313" s="1" t="s">
        <v>1293</v>
      </c>
      <c r="C1313" s="1" t="s">
        <v>1294</v>
      </c>
      <c r="D1313" s="1" t="s">
        <v>1312</v>
      </c>
      <c r="E1313" s="6">
        <v>45398</v>
      </c>
      <c r="F1313" s="1" t="s">
        <v>64</v>
      </c>
      <c r="G1313" s="1" t="s">
        <v>625</v>
      </c>
      <c r="H1313" s="1">
        <v>6</v>
      </c>
      <c r="I1313" s="1">
        <v>6</v>
      </c>
      <c r="J1313" s="1">
        <v>0</v>
      </c>
      <c r="K1313" s="1">
        <v>0</v>
      </c>
      <c r="L1313" s="1">
        <v>1185</v>
      </c>
      <c r="M1313" s="1">
        <v>208</v>
      </c>
      <c r="N1313" s="1">
        <v>0</v>
      </c>
      <c r="P1313" s="1" t="s">
        <v>627</v>
      </c>
    </row>
    <row r="1314" spans="1:16">
      <c r="A1314" s="1">
        <v>2024</v>
      </c>
      <c r="B1314" s="1" t="s">
        <v>1293</v>
      </c>
      <c r="C1314" s="1" t="s">
        <v>1294</v>
      </c>
      <c r="D1314" s="1" t="s">
        <v>1312</v>
      </c>
      <c r="E1314" s="6">
        <v>45398</v>
      </c>
      <c r="F1314" s="1" t="s">
        <v>64</v>
      </c>
      <c r="G1314" s="1" t="s">
        <v>684</v>
      </c>
      <c r="H1314" s="1">
        <v>2</v>
      </c>
      <c r="I1314" s="1">
        <v>2</v>
      </c>
      <c r="J1314" s="1">
        <v>0</v>
      </c>
      <c r="K1314" s="1">
        <v>0</v>
      </c>
      <c r="L1314" s="1">
        <v>2660</v>
      </c>
      <c r="M1314" s="1">
        <v>141</v>
      </c>
      <c r="N1314" s="1">
        <v>0</v>
      </c>
      <c r="P1314" s="1" t="s">
        <v>628</v>
      </c>
    </row>
    <row r="1315" spans="1:16">
      <c r="A1315" s="1">
        <v>2024</v>
      </c>
      <c r="B1315" s="1" t="s">
        <v>1293</v>
      </c>
      <c r="C1315" s="1" t="s">
        <v>1294</v>
      </c>
      <c r="D1315" s="1" t="s">
        <v>1312</v>
      </c>
      <c r="E1315" s="6">
        <v>45398</v>
      </c>
      <c r="F1315" s="1" t="s">
        <v>64</v>
      </c>
      <c r="G1315" s="1" t="s">
        <v>1241</v>
      </c>
      <c r="H1315" s="1">
        <v>3</v>
      </c>
      <c r="I1315" s="1">
        <v>3</v>
      </c>
      <c r="J1315" s="1">
        <v>0</v>
      </c>
      <c r="K1315" s="1">
        <v>0</v>
      </c>
      <c r="L1315" s="1">
        <v>43</v>
      </c>
      <c r="M1315" s="1">
        <v>42</v>
      </c>
      <c r="N1315" s="1">
        <v>0</v>
      </c>
      <c r="P1315" s="1" t="s">
        <v>628</v>
      </c>
    </row>
    <row r="1316" spans="1:16">
      <c r="A1316" s="1">
        <v>2024</v>
      </c>
      <c r="B1316" s="1" t="s">
        <v>1293</v>
      </c>
      <c r="C1316" s="1" t="s">
        <v>1294</v>
      </c>
      <c r="D1316" s="1" t="s">
        <v>1312</v>
      </c>
      <c r="E1316" s="6">
        <v>45398</v>
      </c>
      <c r="F1316" s="1" t="s">
        <v>64</v>
      </c>
      <c r="G1316" s="1" t="s">
        <v>1311</v>
      </c>
      <c r="H1316" s="1">
        <v>1</v>
      </c>
      <c r="I1316" s="1">
        <v>1</v>
      </c>
      <c r="J1316" s="1">
        <v>0</v>
      </c>
      <c r="K1316" s="1">
        <v>0</v>
      </c>
      <c r="L1316" s="1">
        <v>12840</v>
      </c>
      <c r="M1316" s="1">
        <v>77</v>
      </c>
      <c r="N1316" s="1">
        <v>0</v>
      </c>
      <c r="P1316" s="1" t="s">
        <v>629</v>
      </c>
    </row>
    <row r="1317" spans="1:16">
      <c r="A1317" s="1">
        <v>2024</v>
      </c>
      <c r="B1317" s="1" t="s">
        <v>1293</v>
      </c>
      <c r="C1317" s="1" t="s">
        <v>1294</v>
      </c>
      <c r="D1317" s="1" t="s">
        <v>1312</v>
      </c>
      <c r="E1317" s="6">
        <v>45398</v>
      </c>
      <c r="F1317" s="1" t="s">
        <v>64</v>
      </c>
      <c r="G1317" s="1" t="s">
        <v>505</v>
      </c>
      <c r="H1317" s="1">
        <v>1</v>
      </c>
      <c r="I1317" s="1">
        <v>1</v>
      </c>
      <c r="J1317" s="1">
        <v>0</v>
      </c>
      <c r="K1317" s="1">
        <v>0</v>
      </c>
      <c r="L1317" s="1">
        <v>602</v>
      </c>
      <c r="M1317" s="1">
        <v>67</v>
      </c>
      <c r="N1317" s="1">
        <v>0</v>
      </c>
      <c r="P1317" s="1" t="s">
        <v>628</v>
      </c>
    </row>
    <row r="1318" spans="1:16">
      <c r="A1318" s="1">
        <v>2024</v>
      </c>
      <c r="B1318" s="1" t="s">
        <v>1293</v>
      </c>
      <c r="C1318" s="1" t="s">
        <v>1294</v>
      </c>
      <c r="D1318" s="1" t="s">
        <v>1312</v>
      </c>
      <c r="E1318" s="6">
        <v>45398</v>
      </c>
      <c r="F1318" s="1" t="s">
        <v>64</v>
      </c>
      <c r="G1318" s="1" t="s">
        <v>602</v>
      </c>
      <c r="H1318" s="1">
        <v>3</v>
      </c>
      <c r="I1318" s="1">
        <v>3</v>
      </c>
      <c r="J1318" s="1">
        <v>0</v>
      </c>
      <c r="K1318" s="1">
        <v>0</v>
      </c>
      <c r="L1318" s="1">
        <v>8556</v>
      </c>
      <c r="M1318" s="1">
        <v>259</v>
      </c>
      <c r="N1318" s="1">
        <v>0</v>
      </c>
      <c r="P1318" s="1" t="s">
        <v>628</v>
      </c>
    </row>
    <row r="1319" spans="1:16">
      <c r="A1319" s="1">
        <v>2024</v>
      </c>
      <c r="B1319" s="1" t="s">
        <v>1293</v>
      </c>
      <c r="C1319" s="1" t="s">
        <v>1294</v>
      </c>
      <c r="D1319" s="1" t="s">
        <v>1312</v>
      </c>
      <c r="E1319" s="6">
        <v>45398</v>
      </c>
      <c r="F1319" s="1" t="s">
        <v>64</v>
      </c>
      <c r="G1319" s="1" t="s">
        <v>502</v>
      </c>
      <c r="H1319" s="1">
        <v>9</v>
      </c>
      <c r="I1319" s="1">
        <v>9</v>
      </c>
      <c r="J1319" s="1">
        <v>3</v>
      </c>
      <c r="K1319" s="1">
        <v>0</v>
      </c>
      <c r="L1319" s="1">
        <v>13787</v>
      </c>
      <c r="M1319" s="1">
        <v>515</v>
      </c>
      <c r="N1319" s="1">
        <v>71</v>
      </c>
      <c r="P1319" s="1" t="s">
        <v>633</v>
      </c>
    </row>
    <row r="1320" spans="1:16">
      <c r="A1320" s="1">
        <v>2024</v>
      </c>
      <c r="B1320" s="1" t="s">
        <v>1293</v>
      </c>
      <c r="C1320" s="1" t="s">
        <v>1294</v>
      </c>
      <c r="D1320" s="1" t="s">
        <v>1312</v>
      </c>
      <c r="E1320" s="6">
        <v>45398</v>
      </c>
      <c r="F1320" s="1" t="s">
        <v>64</v>
      </c>
      <c r="G1320" s="1" t="s">
        <v>484</v>
      </c>
      <c r="H1320" s="1">
        <v>3</v>
      </c>
      <c r="I1320" s="1">
        <v>3</v>
      </c>
      <c r="J1320" s="1">
        <v>0</v>
      </c>
      <c r="K1320" s="1">
        <v>0</v>
      </c>
      <c r="L1320" s="1">
        <v>17460</v>
      </c>
      <c r="M1320" s="1">
        <v>183</v>
      </c>
      <c r="N1320" s="1">
        <v>0</v>
      </c>
      <c r="P1320" s="1" t="s">
        <v>629</v>
      </c>
    </row>
    <row r="1321" spans="1:16">
      <c r="A1321" s="1">
        <v>2024</v>
      </c>
      <c r="B1321" s="1" t="s">
        <v>1293</v>
      </c>
      <c r="C1321" s="1" t="s">
        <v>1294</v>
      </c>
      <c r="D1321" s="1" t="s">
        <v>1312</v>
      </c>
      <c r="E1321" s="6">
        <v>45398</v>
      </c>
      <c r="F1321" s="1" t="s">
        <v>8</v>
      </c>
      <c r="G1321" s="1" t="s">
        <v>375</v>
      </c>
      <c r="H1321" s="1">
        <v>2</v>
      </c>
      <c r="I1321" s="1">
        <v>2</v>
      </c>
      <c r="J1321" s="1">
        <v>0</v>
      </c>
      <c r="K1321" s="1">
        <v>0</v>
      </c>
      <c r="L1321" s="1">
        <v>8640</v>
      </c>
      <c r="M1321" s="1">
        <v>141</v>
      </c>
      <c r="N1321" s="1">
        <v>0</v>
      </c>
      <c r="P1321" s="1" t="s">
        <v>627</v>
      </c>
    </row>
    <row r="1322" spans="1:16">
      <c r="A1322" s="1">
        <v>2024</v>
      </c>
      <c r="B1322" s="1" t="s">
        <v>1293</v>
      </c>
      <c r="C1322" s="1" t="s">
        <v>1294</v>
      </c>
      <c r="D1322" s="1" t="s">
        <v>1312</v>
      </c>
      <c r="E1322" s="6">
        <v>45398</v>
      </c>
      <c r="F1322" s="1" t="s">
        <v>8</v>
      </c>
      <c r="G1322" s="1" t="s">
        <v>601</v>
      </c>
      <c r="H1322" s="1">
        <v>7</v>
      </c>
      <c r="I1322" s="1">
        <v>7</v>
      </c>
      <c r="J1322" s="1">
        <v>0</v>
      </c>
      <c r="K1322" s="1">
        <v>0</v>
      </c>
      <c r="L1322" s="1">
        <v>14006</v>
      </c>
      <c r="M1322" s="1">
        <v>691</v>
      </c>
      <c r="N1322" s="1">
        <v>0</v>
      </c>
      <c r="P1322" s="1" t="s">
        <v>627</v>
      </c>
    </row>
    <row r="1323" spans="1:16">
      <c r="A1323" s="1">
        <v>2024</v>
      </c>
      <c r="B1323" s="1" t="s">
        <v>1293</v>
      </c>
      <c r="C1323" s="1" t="s">
        <v>1294</v>
      </c>
      <c r="D1323" s="1" t="s">
        <v>1312</v>
      </c>
      <c r="E1323" s="6">
        <v>45398</v>
      </c>
      <c r="F1323" s="1" t="s">
        <v>38</v>
      </c>
      <c r="G1323" s="1" t="s">
        <v>54</v>
      </c>
      <c r="H1323" s="1">
        <v>26</v>
      </c>
      <c r="I1323" s="1">
        <v>26</v>
      </c>
      <c r="J1323" s="1">
        <v>0</v>
      </c>
      <c r="K1323" s="1">
        <v>0</v>
      </c>
      <c r="L1323" s="1">
        <v>43130</v>
      </c>
      <c r="M1323" s="1">
        <v>763</v>
      </c>
      <c r="N1323" s="1">
        <v>0</v>
      </c>
      <c r="P1323" s="1" t="s">
        <v>45</v>
      </c>
    </row>
    <row r="1324" spans="1:16">
      <c r="A1324" s="1">
        <v>2024</v>
      </c>
      <c r="B1324" s="1" t="s">
        <v>1293</v>
      </c>
      <c r="C1324" s="1" t="s">
        <v>1294</v>
      </c>
      <c r="D1324" s="1" t="s">
        <v>1312</v>
      </c>
      <c r="E1324" s="6">
        <v>45399</v>
      </c>
      <c r="F1324" s="1" t="s">
        <v>64</v>
      </c>
      <c r="G1324" s="1" t="s">
        <v>708</v>
      </c>
      <c r="H1324" s="1">
        <v>3</v>
      </c>
      <c r="I1324" s="1">
        <v>3</v>
      </c>
      <c r="J1324" s="1">
        <v>0</v>
      </c>
      <c r="K1324" s="1">
        <v>0</v>
      </c>
      <c r="L1324" s="1">
        <v>3446</v>
      </c>
      <c r="M1324" s="1">
        <v>167</v>
      </c>
      <c r="N1324" s="1">
        <v>0</v>
      </c>
      <c r="P1324" s="1" t="s">
        <v>633</v>
      </c>
    </row>
    <row r="1325" spans="1:16">
      <c r="A1325" s="1">
        <v>2024</v>
      </c>
      <c r="B1325" s="1" t="s">
        <v>1293</v>
      </c>
      <c r="C1325" s="1" t="s">
        <v>1294</v>
      </c>
      <c r="D1325" s="1" t="s">
        <v>1312</v>
      </c>
      <c r="E1325" s="6">
        <v>45399</v>
      </c>
      <c r="F1325" s="1" t="s">
        <v>64</v>
      </c>
      <c r="G1325" s="1" t="s">
        <v>613</v>
      </c>
      <c r="H1325" s="1">
        <v>1</v>
      </c>
      <c r="I1325" s="1">
        <v>1</v>
      </c>
      <c r="J1325" s="1">
        <v>0</v>
      </c>
      <c r="K1325" s="1">
        <v>0</v>
      </c>
      <c r="L1325" s="1">
        <v>360</v>
      </c>
      <c r="M1325" s="1">
        <v>47</v>
      </c>
      <c r="N1325" s="1">
        <v>0</v>
      </c>
      <c r="P1325" s="1" t="s">
        <v>632</v>
      </c>
    </row>
    <row r="1326" spans="1:16">
      <c r="A1326" s="1">
        <v>2024</v>
      </c>
      <c r="B1326" s="1" t="s">
        <v>1293</v>
      </c>
      <c r="C1326" s="1" t="s">
        <v>1294</v>
      </c>
      <c r="D1326" s="1" t="s">
        <v>1312</v>
      </c>
      <c r="E1326" s="6">
        <v>45399</v>
      </c>
      <c r="F1326" s="1" t="s">
        <v>64</v>
      </c>
      <c r="G1326" s="1" t="s">
        <v>603</v>
      </c>
      <c r="H1326" s="1">
        <v>2</v>
      </c>
      <c r="I1326" s="1">
        <v>2</v>
      </c>
      <c r="J1326" s="1">
        <v>0</v>
      </c>
      <c r="K1326" s="1">
        <v>0</v>
      </c>
      <c r="L1326" s="1">
        <v>10200</v>
      </c>
      <c r="M1326" s="1">
        <v>156</v>
      </c>
      <c r="N1326" s="1">
        <v>0</v>
      </c>
      <c r="P1326" s="1" t="s">
        <v>629</v>
      </c>
    </row>
    <row r="1327" spans="1:16">
      <c r="A1327" s="1">
        <v>2024</v>
      </c>
      <c r="B1327" s="1" t="s">
        <v>1293</v>
      </c>
      <c r="C1327" s="1" t="s">
        <v>1294</v>
      </c>
      <c r="D1327" s="1" t="s">
        <v>1312</v>
      </c>
      <c r="E1327" s="6">
        <v>45399</v>
      </c>
      <c r="F1327" s="1" t="s">
        <v>64</v>
      </c>
      <c r="G1327" s="1" t="s">
        <v>55</v>
      </c>
      <c r="H1327" s="1">
        <v>13</v>
      </c>
      <c r="I1327" s="1">
        <v>13</v>
      </c>
      <c r="J1327" s="1">
        <v>0</v>
      </c>
      <c r="K1327" s="1">
        <v>0</v>
      </c>
      <c r="L1327" s="1">
        <v>16450</v>
      </c>
      <c r="M1327" s="1">
        <v>825</v>
      </c>
      <c r="N1327" s="1">
        <v>0</v>
      </c>
      <c r="P1327" s="1" t="s">
        <v>633</v>
      </c>
    </row>
    <row r="1328" spans="1:16">
      <c r="A1328" s="1">
        <v>2024</v>
      </c>
      <c r="B1328" s="1" t="s">
        <v>1293</v>
      </c>
      <c r="C1328" s="1" t="s">
        <v>1294</v>
      </c>
      <c r="D1328" s="1" t="s">
        <v>1312</v>
      </c>
      <c r="E1328" s="6">
        <v>45399</v>
      </c>
      <c r="F1328" s="1" t="s">
        <v>64</v>
      </c>
      <c r="G1328" s="1" t="s">
        <v>60</v>
      </c>
      <c r="H1328" s="1">
        <v>1</v>
      </c>
      <c r="I1328" s="1">
        <v>1</v>
      </c>
      <c r="J1328" s="1">
        <v>0</v>
      </c>
      <c r="K1328" s="1">
        <v>0</v>
      </c>
      <c r="L1328" s="1">
        <v>436</v>
      </c>
      <c r="M1328" s="1">
        <v>47</v>
      </c>
      <c r="N1328" s="1">
        <v>0</v>
      </c>
      <c r="P1328" s="1" t="s">
        <v>629</v>
      </c>
    </row>
    <row r="1329" spans="1:16">
      <c r="A1329" s="1">
        <v>2024</v>
      </c>
      <c r="B1329" s="1" t="s">
        <v>1293</v>
      </c>
      <c r="C1329" s="1" t="s">
        <v>1294</v>
      </c>
      <c r="D1329" s="1" t="s">
        <v>1312</v>
      </c>
      <c r="E1329" s="6">
        <v>45399</v>
      </c>
      <c r="F1329" s="1" t="s">
        <v>64</v>
      </c>
      <c r="G1329" s="1" t="s">
        <v>517</v>
      </c>
      <c r="H1329" s="1">
        <v>1</v>
      </c>
      <c r="I1329" s="1">
        <v>1</v>
      </c>
      <c r="J1329" s="1">
        <v>0</v>
      </c>
      <c r="K1329" s="1">
        <v>0</v>
      </c>
      <c r="L1329" s="1">
        <v>9900</v>
      </c>
      <c r="M1329" s="1">
        <v>68</v>
      </c>
      <c r="N1329" s="1">
        <v>0</v>
      </c>
      <c r="P1329" s="1" t="s">
        <v>629</v>
      </c>
    </row>
    <row r="1330" spans="1:16">
      <c r="A1330" s="1">
        <v>2024</v>
      </c>
      <c r="B1330" s="1" t="s">
        <v>1293</v>
      </c>
      <c r="C1330" s="1" t="s">
        <v>1294</v>
      </c>
      <c r="D1330" s="1" t="s">
        <v>1312</v>
      </c>
      <c r="E1330" s="6">
        <v>45399</v>
      </c>
      <c r="F1330" s="1" t="s">
        <v>64</v>
      </c>
      <c r="G1330" s="1" t="s">
        <v>58</v>
      </c>
      <c r="H1330" s="1">
        <v>5</v>
      </c>
      <c r="I1330" s="1">
        <v>5</v>
      </c>
      <c r="J1330" s="1">
        <v>0</v>
      </c>
      <c r="K1330" s="1">
        <v>0</v>
      </c>
      <c r="L1330" s="1">
        <v>284</v>
      </c>
      <c r="M1330" s="1">
        <v>83</v>
      </c>
      <c r="N1330" s="1">
        <v>0</v>
      </c>
      <c r="P1330" s="1" t="s">
        <v>629</v>
      </c>
    </row>
    <row r="1331" spans="1:16">
      <c r="A1331" s="1">
        <v>2024</v>
      </c>
      <c r="B1331" s="1" t="s">
        <v>1293</v>
      </c>
      <c r="C1331" s="1" t="s">
        <v>1294</v>
      </c>
      <c r="D1331" s="1" t="s">
        <v>1312</v>
      </c>
      <c r="E1331" s="6">
        <v>45399</v>
      </c>
      <c r="F1331" s="1" t="s">
        <v>64</v>
      </c>
      <c r="G1331" s="1" t="s">
        <v>625</v>
      </c>
      <c r="H1331" s="1">
        <v>3</v>
      </c>
      <c r="I1331" s="1">
        <v>3</v>
      </c>
      <c r="J1331" s="1">
        <v>0</v>
      </c>
      <c r="K1331" s="1">
        <v>0</v>
      </c>
      <c r="L1331" s="1">
        <v>2140</v>
      </c>
      <c r="M1331" s="1">
        <v>134</v>
      </c>
      <c r="N1331" s="1">
        <v>0</v>
      </c>
      <c r="P1331" s="1" t="s">
        <v>627</v>
      </c>
    </row>
    <row r="1332" spans="1:16">
      <c r="A1332" s="1">
        <v>2024</v>
      </c>
      <c r="B1332" s="1" t="s">
        <v>1293</v>
      </c>
      <c r="C1332" s="1" t="s">
        <v>1294</v>
      </c>
      <c r="D1332" s="1" t="s">
        <v>1312</v>
      </c>
      <c r="E1332" s="6">
        <v>45399</v>
      </c>
      <c r="F1332" s="1" t="s">
        <v>64</v>
      </c>
      <c r="G1332" s="1" t="s">
        <v>1182</v>
      </c>
      <c r="H1332" s="1">
        <v>2</v>
      </c>
      <c r="I1332" s="1">
        <v>2</v>
      </c>
      <c r="J1332" s="1">
        <v>0</v>
      </c>
      <c r="K1332" s="1">
        <v>0</v>
      </c>
      <c r="L1332" s="1">
        <v>48</v>
      </c>
      <c r="M1332" s="1">
        <v>40</v>
      </c>
      <c r="N1332" s="1">
        <v>0</v>
      </c>
      <c r="P1332" s="1" t="s">
        <v>628</v>
      </c>
    </row>
    <row r="1333" spans="1:16">
      <c r="A1333" s="1">
        <v>2024</v>
      </c>
      <c r="B1333" s="1" t="s">
        <v>1293</v>
      </c>
      <c r="C1333" s="1" t="s">
        <v>1294</v>
      </c>
      <c r="D1333" s="1" t="s">
        <v>1312</v>
      </c>
      <c r="E1333" s="6">
        <v>45399</v>
      </c>
      <c r="F1333" s="1" t="s">
        <v>64</v>
      </c>
      <c r="G1333" s="1" t="s">
        <v>505</v>
      </c>
      <c r="H1333" s="1">
        <v>5</v>
      </c>
      <c r="I1333" s="1">
        <v>5</v>
      </c>
      <c r="J1333" s="1">
        <v>1</v>
      </c>
      <c r="K1333" s="1">
        <v>0</v>
      </c>
      <c r="L1333" s="1">
        <v>8275</v>
      </c>
      <c r="M1333" s="1">
        <v>235</v>
      </c>
      <c r="N1333" s="1">
        <v>11</v>
      </c>
      <c r="P1333" s="1" t="s">
        <v>628</v>
      </c>
    </row>
    <row r="1334" spans="1:16">
      <c r="A1334" s="1">
        <v>2024</v>
      </c>
      <c r="B1334" s="1" t="s">
        <v>1293</v>
      </c>
      <c r="C1334" s="1" t="s">
        <v>1294</v>
      </c>
      <c r="D1334" s="1" t="s">
        <v>1312</v>
      </c>
      <c r="E1334" s="6">
        <v>45399</v>
      </c>
      <c r="F1334" s="1" t="s">
        <v>64</v>
      </c>
      <c r="G1334" s="1" t="s">
        <v>602</v>
      </c>
      <c r="H1334" s="1">
        <v>1</v>
      </c>
      <c r="I1334" s="1">
        <v>1</v>
      </c>
      <c r="J1334" s="1">
        <v>0</v>
      </c>
      <c r="K1334" s="1">
        <v>0</v>
      </c>
      <c r="L1334" s="1">
        <v>1200</v>
      </c>
      <c r="M1334" s="1">
        <v>94</v>
      </c>
      <c r="N1334" s="1">
        <v>0</v>
      </c>
      <c r="P1334" s="1" t="s">
        <v>628</v>
      </c>
    </row>
    <row r="1335" spans="1:16">
      <c r="A1335" s="1">
        <v>2024</v>
      </c>
      <c r="B1335" s="1" t="s">
        <v>1293</v>
      </c>
      <c r="C1335" s="1" t="s">
        <v>1294</v>
      </c>
      <c r="D1335" s="1" t="s">
        <v>1312</v>
      </c>
      <c r="E1335" s="6">
        <v>45399</v>
      </c>
      <c r="F1335" s="1" t="s">
        <v>64</v>
      </c>
      <c r="G1335" s="1" t="s">
        <v>502</v>
      </c>
      <c r="H1335" s="1">
        <v>1</v>
      </c>
      <c r="I1335" s="1">
        <v>1</v>
      </c>
      <c r="J1335" s="1">
        <v>0</v>
      </c>
      <c r="K1335" s="1">
        <v>0</v>
      </c>
      <c r="L1335" s="1">
        <v>3550</v>
      </c>
      <c r="M1335" s="1">
        <v>80</v>
      </c>
      <c r="N1335" s="1">
        <v>0</v>
      </c>
      <c r="P1335" s="1" t="s">
        <v>633</v>
      </c>
    </row>
    <row r="1336" spans="1:16">
      <c r="A1336" s="1">
        <v>2024</v>
      </c>
      <c r="B1336" s="1" t="s">
        <v>1293</v>
      </c>
      <c r="C1336" s="1" t="s">
        <v>1294</v>
      </c>
      <c r="D1336" s="1" t="s">
        <v>1312</v>
      </c>
      <c r="E1336" s="6">
        <v>45399</v>
      </c>
      <c r="F1336" s="1" t="s">
        <v>64</v>
      </c>
      <c r="G1336" s="1" t="s">
        <v>599</v>
      </c>
      <c r="H1336" s="1">
        <v>5</v>
      </c>
      <c r="I1336" s="1">
        <v>5</v>
      </c>
      <c r="J1336" s="1">
        <v>0</v>
      </c>
      <c r="K1336" s="1">
        <v>0</v>
      </c>
      <c r="L1336" s="1">
        <v>7817</v>
      </c>
      <c r="M1336" s="1">
        <v>206</v>
      </c>
      <c r="N1336" s="1">
        <v>0</v>
      </c>
      <c r="P1336" s="1" t="s">
        <v>629</v>
      </c>
    </row>
    <row r="1337" spans="1:16">
      <c r="A1337" s="1">
        <v>2024</v>
      </c>
      <c r="B1337" s="1" t="s">
        <v>1293</v>
      </c>
      <c r="C1337" s="1" t="s">
        <v>1294</v>
      </c>
      <c r="D1337" s="1" t="s">
        <v>1312</v>
      </c>
      <c r="E1337" s="6">
        <v>45399</v>
      </c>
      <c r="F1337" s="1" t="s">
        <v>64</v>
      </c>
      <c r="G1337" s="1" t="s">
        <v>1303</v>
      </c>
      <c r="H1337" s="1">
        <v>1</v>
      </c>
      <c r="I1337" s="1">
        <v>1</v>
      </c>
      <c r="J1337" s="1">
        <v>0</v>
      </c>
      <c r="K1337" s="1">
        <v>0</v>
      </c>
      <c r="L1337" s="1">
        <v>16000</v>
      </c>
      <c r="M1337" s="1">
        <v>77</v>
      </c>
      <c r="N1337" s="1">
        <v>0</v>
      </c>
      <c r="P1337" s="1" t="s">
        <v>630</v>
      </c>
    </row>
    <row r="1338" spans="1:16">
      <c r="A1338" s="1">
        <v>2024</v>
      </c>
      <c r="B1338" s="1" t="s">
        <v>1293</v>
      </c>
      <c r="C1338" s="1" t="s">
        <v>1294</v>
      </c>
      <c r="D1338" s="1" t="s">
        <v>1312</v>
      </c>
      <c r="E1338" s="6">
        <v>45399</v>
      </c>
      <c r="F1338" s="1" t="s">
        <v>64</v>
      </c>
      <c r="G1338" s="1" t="s">
        <v>484</v>
      </c>
      <c r="H1338" s="1">
        <v>4</v>
      </c>
      <c r="I1338" s="1">
        <v>4</v>
      </c>
      <c r="J1338" s="1">
        <v>0</v>
      </c>
      <c r="K1338" s="1">
        <v>0</v>
      </c>
      <c r="L1338" s="1">
        <v>59919</v>
      </c>
      <c r="M1338" s="1">
        <v>252</v>
      </c>
      <c r="N1338" s="1">
        <v>0</v>
      </c>
      <c r="P1338" s="1" t="s">
        <v>629</v>
      </c>
    </row>
    <row r="1339" spans="1:16">
      <c r="A1339" s="1">
        <v>2024</v>
      </c>
      <c r="B1339" s="1" t="s">
        <v>1293</v>
      </c>
      <c r="C1339" s="1" t="s">
        <v>1294</v>
      </c>
      <c r="D1339" s="1" t="s">
        <v>1312</v>
      </c>
      <c r="E1339" s="6">
        <v>45399</v>
      </c>
      <c r="F1339" s="1" t="s">
        <v>64</v>
      </c>
      <c r="G1339" s="1" t="s">
        <v>551</v>
      </c>
      <c r="H1339" s="1">
        <v>3</v>
      </c>
      <c r="I1339" s="1">
        <v>3</v>
      </c>
      <c r="J1339" s="1">
        <v>0</v>
      </c>
      <c r="K1339" s="1">
        <v>0</v>
      </c>
      <c r="L1339" s="1">
        <v>2717</v>
      </c>
      <c r="M1339" s="1">
        <v>120</v>
      </c>
      <c r="N1339" s="1">
        <v>0</v>
      </c>
      <c r="P1339" s="1" t="s">
        <v>633</v>
      </c>
    </row>
    <row r="1340" spans="1:16">
      <c r="A1340" s="1">
        <v>2024</v>
      </c>
      <c r="B1340" s="1" t="s">
        <v>1293</v>
      </c>
      <c r="C1340" s="1" t="s">
        <v>1294</v>
      </c>
      <c r="D1340" s="1" t="s">
        <v>1312</v>
      </c>
      <c r="E1340" s="6">
        <v>45399</v>
      </c>
      <c r="F1340" s="1" t="s">
        <v>64</v>
      </c>
      <c r="G1340" s="1" t="s">
        <v>600</v>
      </c>
      <c r="H1340" s="1">
        <v>2</v>
      </c>
      <c r="I1340" s="1">
        <v>2</v>
      </c>
      <c r="J1340" s="1">
        <v>0</v>
      </c>
      <c r="K1340" s="1">
        <v>0</v>
      </c>
      <c r="L1340" s="1">
        <v>12100</v>
      </c>
      <c r="M1340" s="1">
        <v>121</v>
      </c>
      <c r="N1340" s="1">
        <v>0</v>
      </c>
      <c r="P1340" s="1" t="s">
        <v>630</v>
      </c>
    </row>
    <row r="1341" spans="1:16">
      <c r="A1341" s="1">
        <v>2024</v>
      </c>
      <c r="B1341" s="1" t="s">
        <v>1293</v>
      </c>
      <c r="C1341" s="1" t="s">
        <v>1294</v>
      </c>
      <c r="D1341" s="1" t="s">
        <v>1312</v>
      </c>
      <c r="E1341" s="6">
        <v>45399</v>
      </c>
      <c r="F1341" s="1" t="s">
        <v>64</v>
      </c>
      <c r="G1341" s="1" t="s">
        <v>1283</v>
      </c>
      <c r="H1341" s="1">
        <v>1</v>
      </c>
      <c r="I1341" s="1">
        <v>1</v>
      </c>
      <c r="J1341" s="1">
        <v>0</v>
      </c>
      <c r="K1341" s="1">
        <v>0</v>
      </c>
      <c r="L1341" s="1">
        <v>6290</v>
      </c>
      <c r="M1341" s="1">
        <v>68</v>
      </c>
      <c r="N1341" s="1">
        <v>0</v>
      </c>
      <c r="P1341" s="1" t="s">
        <v>629</v>
      </c>
    </row>
    <row r="1342" spans="1:16">
      <c r="A1342" s="1">
        <v>2024</v>
      </c>
      <c r="B1342" s="1" t="s">
        <v>1293</v>
      </c>
      <c r="C1342" s="1" t="s">
        <v>1294</v>
      </c>
      <c r="D1342" s="1" t="s">
        <v>1312</v>
      </c>
      <c r="E1342" s="6">
        <v>45399</v>
      </c>
      <c r="F1342" s="1" t="s">
        <v>8</v>
      </c>
      <c r="G1342" s="1" t="s">
        <v>375</v>
      </c>
      <c r="H1342" s="1">
        <v>1</v>
      </c>
      <c r="I1342" s="1">
        <v>1</v>
      </c>
      <c r="J1342" s="1">
        <v>0</v>
      </c>
      <c r="K1342" s="1">
        <v>0</v>
      </c>
      <c r="L1342" s="1">
        <v>7200</v>
      </c>
      <c r="M1342" s="1">
        <v>121</v>
      </c>
      <c r="N1342" s="1">
        <v>0</v>
      </c>
      <c r="P1342" s="1" t="s">
        <v>627</v>
      </c>
    </row>
    <row r="1343" spans="1:16">
      <c r="A1343" s="1">
        <v>2024</v>
      </c>
      <c r="B1343" s="1" t="s">
        <v>1293</v>
      </c>
      <c r="C1343" s="1" t="s">
        <v>1294</v>
      </c>
      <c r="D1343" s="1" t="s">
        <v>1312</v>
      </c>
      <c r="E1343" s="6">
        <v>45399</v>
      </c>
      <c r="F1343" s="1" t="s">
        <v>8</v>
      </c>
      <c r="G1343" s="1" t="s">
        <v>601</v>
      </c>
      <c r="H1343" s="1">
        <v>11</v>
      </c>
      <c r="I1343" s="1">
        <v>11</v>
      </c>
      <c r="J1343" s="1">
        <v>0</v>
      </c>
      <c r="K1343" s="1">
        <v>0</v>
      </c>
      <c r="L1343" s="1">
        <v>10032</v>
      </c>
      <c r="M1343" s="1">
        <v>520</v>
      </c>
      <c r="N1343" s="1">
        <v>0</v>
      </c>
      <c r="P1343" s="1" t="s">
        <v>627</v>
      </c>
    </row>
    <row r="1344" spans="1:16">
      <c r="A1344" s="1">
        <v>2024</v>
      </c>
      <c r="B1344" s="1" t="s">
        <v>1293</v>
      </c>
      <c r="C1344" s="1" t="s">
        <v>1294</v>
      </c>
      <c r="D1344" s="1" t="s">
        <v>1312</v>
      </c>
      <c r="E1344" s="6">
        <v>45399</v>
      </c>
      <c r="F1344" s="1" t="s">
        <v>38</v>
      </c>
      <c r="G1344" s="1" t="s">
        <v>54</v>
      </c>
      <c r="H1344" s="1">
        <v>28</v>
      </c>
      <c r="I1344" s="1">
        <v>28</v>
      </c>
      <c r="J1344" s="1">
        <v>1</v>
      </c>
      <c r="K1344" s="1">
        <v>0</v>
      </c>
      <c r="L1344" s="1">
        <v>7450</v>
      </c>
      <c r="M1344" s="1">
        <v>726</v>
      </c>
      <c r="N1344" s="1">
        <v>6</v>
      </c>
      <c r="P1344" s="1" t="s">
        <v>45</v>
      </c>
    </row>
    <row r="1345" spans="1:16">
      <c r="A1345" s="1">
        <v>2024</v>
      </c>
      <c r="B1345" s="1" t="s">
        <v>1293</v>
      </c>
      <c r="C1345" s="1" t="s">
        <v>1294</v>
      </c>
      <c r="D1345" s="1" t="s">
        <v>1312</v>
      </c>
      <c r="E1345" s="6">
        <v>45400</v>
      </c>
      <c r="F1345" s="1" t="s">
        <v>64</v>
      </c>
      <c r="G1345" s="1" t="s">
        <v>1173</v>
      </c>
      <c r="H1345" s="1">
        <v>2</v>
      </c>
      <c r="I1345" s="1">
        <v>2</v>
      </c>
      <c r="J1345" s="1">
        <v>0</v>
      </c>
      <c r="K1345" s="1">
        <v>0</v>
      </c>
      <c r="L1345" s="1">
        <v>150</v>
      </c>
      <c r="M1345" s="1">
        <v>40</v>
      </c>
      <c r="N1345" s="1">
        <v>0</v>
      </c>
      <c r="P1345" s="1" t="s">
        <v>632</v>
      </c>
    </row>
    <row r="1346" spans="1:16">
      <c r="A1346" s="1">
        <v>2024</v>
      </c>
      <c r="B1346" s="1" t="s">
        <v>1293</v>
      </c>
      <c r="C1346" s="1" t="s">
        <v>1294</v>
      </c>
      <c r="D1346" s="1" t="s">
        <v>1312</v>
      </c>
      <c r="E1346" s="6">
        <v>45400</v>
      </c>
      <c r="F1346" s="1" t="s">
        <v>64</v>
      </c>
      <c r="G1346" s="1" t="s">
        <v>708</v>
      </c>
      <c r="H1346" s="1">
        <v>1</v>
      </c>
      <c r="I1346" s="1">
        <v>1</v>
      </c>
      <c r="J1346" s="1">
        <v>0</v>
      </c>
      <c r="K1346" s="1">
        <v>0</v>
      </c>
      <c r="L1346" s="1">
        <v>917</v>
      </c>
      <c r="M1346" s="1">
        <v>47</v>
      </c>
      <c r="N1346" s="1">
        <v>0</v>
      </c>
      <c r="P1346" s="1" t="s">
        <v>633</v>
      </c>
    </row>
    <row r="1347" spans="1:16">
      <c r="A1347" s="1">
        <v>2024</v>
      </c>
      <c r="B1347" s="1" t="s">
        <v>1293</v>
      </c>
      <c r="C1347" s="1" t="s">
        <v>1294</v>
      </c>
      <c r="D1347" s="1" t="s">
        <v>1312</v>
      </c>
      <c r="E1347" s="6">
        <v>45400</v>
      </c>
      <c r="F1347" s="1" t="s">
        <v>64</v>
      </c>
      <c r="G1347" s="1" t="s">
        <v>613</v>
      </c>
      <c r="H1347" s="1">
        <v>4</v>
      </c>
      <c r="I1347" s="1">
        <v>4</v>
      </c>
      <c r="J1347" s="1">
        <v>0</v>
      </c>
      <c r="K1347" s="1">
        <v>0</v>
      </c>
      <c r="L1347" s="1">
        <v>765</v>
      </c>
      <c r="M1347" s="1">
        <v>107</v>
      </c>
      <c r="N1347" s="1">
        <v>0</v>
      </c>
      <c r="P1347" s="1" t="s">
        <v>632</v>
      </c>
    </row>
    <row r="1348" spans="1:16">
      <c r="A1348" s="1">
        <v>2024</v>
      </c>
      <c r="B1348" s="1" t="s">
        <v>1293</v>
      </c>
      <c r="C1348" s="1" t="s">
        <v>1294</v>
      </c>
      <c r="D1348" s="1" t="s">
        <v>1312</v>
      </c>
      <c r="E1348" s="6">
        <v>45400</v>
      </c>
      <c r="F1348" s="1" t="s">
        <v>64</v>
      </c>
      <c r="G1348" s="1" t="s">
        <v>603</v>
      </c>
      <c r="H1348" s="1">
        <v>6</v>
      </c>
      <c r="I1348" s="1">
        <v>6</v>
      </c>
      <c r="J1348" s="1">
        <v>1</v>
      </c>
      <c r="K1348" s="1">
        <v>0</v>
      </c>
      <c r="L1348" s="1">
        <v>27609</v>
      </c>
      <c r="M1348" s="1">
        <v>454</v>
      </c>
      <c r="N1348" s="1">
        <v>2</v>
      </c>
      <c r="P1348" s="1" t="s">
        <v>629</v>
      </c>
    </row>
    <row r="1349" spans="1:16">
      <c r="A1349" s="1">
        <v>2024</v>
      </c>
      <c r="B1349" s="1" t="s">
        <v>1293</v>
      </c>
      <c r="C1349" s="1" t="s">
        <v>1294</v>
      </c>
      <c r="D1349" s="1" t="s">
        <v>1312</v>
      </c>
      <c r="E1349" s="6">
        <v>45400</v>
      </c>
      <c r="F1349" s="1" t="s">
        <v>64</v>
      </c>
      <c r="G1349" s="1" t="s">
        <v>1239</v>
      </c>
      <c r="H1349" s="1">
        <v>1</v>
      </c>
      <c r="I1349" s="1">
        <v>1</v>
      </c>
      <c r="J1349" s="1">
        <v>0</v>
      </c>
      <c r="K1349" s="1">
        <v>0</v>
      </c>
      <c r="L1349" s="1">
        <v>92</v>
      </c>
      <c r="M1349" s="1">
        <v>20</v>
      </c>
      <c r="N1349" s="1">
        <v>0</v>
      </c>
      <c r="P1349" s="1" t="s">
        <v>629</v>
      </c>
    </row>
    <row r="1350" spans="1:16">
      <c r="A1350" s="1">
        <v>2024</v>
      </c>
      <c r="B1350" s="1" t="s">
        <v>1293</v>
      </c>
      <c r="C1350" s="1" t="s">
        <v>1294</v>
      </c>
      <c r="D1350" s="1" t="s">
        <v>1312</v>
      </c>
      <c r="E1350" s="6">
        <v>45400</v>
      </c>
      <c r="F1350" s="1" t="s">
        <v>64</v>
      </c>
      <c r="G1350" s="1" t="s">
        <v>55</v>
      </c>
      <c r="H1350" s="1">
        <v>10</v>
      </c>
      <c r="I1350" s="1">
        <v>10</v>
      </c>
      <c r="J1350" s="1">
        <v>0</v>
      </c>
      <c r="K1350" s="1">
        <v>0</v>
      </c>
      <c r="L1350" s="1">
        <v>4180</v>
      </c>
      <c r="M1350" s="1">
        <v>348</v>
      </c>
      <c r="N1350" s="1">
        <v>0</v>
      </c>
      <c r="P1350" s="1" t="s">
        <v>633</v>
      </c>
    </row>
    <row r="1351" spans="1:16">
      <c r="A1351" s="1">
        <v>2024</v>
      </c>
      <c r="B1351" s="1" t="s">
        <v>1293</v>
      </c>
      <c r="C1351" s="1" t="s">
        <v>1294</v>
      </c>
      <c r="D1351" s="1" t="s">
        <v>1312</v>
      </c>
      <c r="E1351" s="6">
        <v>45400</v>
      </c>
      <c r="F1351" s="1" t="s">
        <v>64</v>
      </c>
      <c r="G1351" s="1" t="s">
        <v>621</v>
      </c>
      <c r="H1351" s="1">
        <v>1</v>
      </c>
      <c r="I1351" s="1">
        <v>1</v>
      </c>
      <c r="J1351" s="1">
        <v>0</v>
      </c>
      <c r="K1351" s="1">
        <v>0</v>
      </c>
      <c r="L1351" s="1">
        <v>5</v>
      </c>
      <c r="M1351" s="1">
        <v>5</v>
      </c>
      <c r="N1351" s="1">
        <v>0</v>
      </c>
      <c r="P1351" s="1" t="s">
        <v>629</v>
      </c>
    </row>
    <row r="1352" spans="1:16">
      <c r="A1352" s="1">
        <v>2024</v>
      </c>
      <c r="B1352" s="1" t="s">
        <v>1293</v>
      </c>
      <c r="C1352" s="1" t="s">
        <v>1294</v>
      </c>
      <c r="D1352" s="1" t="s">
        <v>1312</v>
      </c>
      <c r="E1352" s="6">
        <v>45400</v>
      </c>
      <c r="F1352" s="1" t="s">
        <v>64</v>
      </c>
      <c r="G1352" s="1" t="s">
        <v>58</v>
      </c>
      <c r="H1352" s="1">
        <v>1</v>
      </c>
      <c r="I1352" s="1">
        <v>1</v>
      </c>
      <c r="J1352" s="1">
        <v>0</v>
      </c>
      <c r="K1352" s="1">
        <v>0</v>
      </c>
      <c r="L1352" s="1">
        <v>6046</v>
      </c>
      <c r="M1352" s="1">
        <v>68</v>
      </c>
      <c r="N1352" s="1">
        <v>0</v>
      </c>
      <c r="P1352" s="1" t="s">
        <v>629</v>
      </c>
    </row>
    <row r="1353" spans="1:16">
      <c r="A1353" s="1">
        <v>2024</v>
      </c>
      <c r="B1353" s="1" t="s">
        <v>1293</v>
      </c>
      <c r="C1353" s="1" t="s">
        <v>1294</v>
      </c>
      <c r="D1353" s="1" t="s">
        <v>1312</v>
      </c>
      <c r="E1353" s="6">
        <v>45400</v>
      </c>
      <c r="F1353" s="1" t="s">
        <v>64</v>
      </c>
      <c r="G1353" s="1" t="s">
        <v>625</v>
      </c>
      <c r="H1353" s="1">
        <v>2</v>
      </c>
      <c r="I1353" s="1">
        <v>2</v>
      </c>
      <c r="J1353" s="1">
        <v>0</v>
      </c>
      <c r="K1353" s="1">
        <v>0</v>
      </c>
      <c r="L1353" s="1">
        <v>36</v>
      </c>
      <c r="M1353" s="1">
        <v>32</v>
      </c>
      <c r="N1353" s="1">
        <v>0</v>
      </c>
      <c r="P1353" s="1" t="s">
        <v>627</v>
      </c>
    </row>
    <row r="1354" spans="1:16">
      <c r="A1354" s="1">
        <v>2024</v>
      </c>
      <c r="B1354" s="1" t="s">
        <v>1293</v>
      </c>
      <c r="C1354" s="1" t="s">
        <v>1294</v>
      </c>
      <c r="D1354" s="1" t="s">
        <v>1312</v>
      </c>
      <c r="E1354" s="6">
        <v>45400</v>
      </c>
      <c r="F1354" s="1" t="s">
        <v>64</v>
      </c>
      <c r="G1354" s="1" t="s">
        <v>684</v>
      </c>
      <c r="H1354" s="1">
        <v>3</v>
      </c>
      <c r="I1354" s="1">
        <v>3</v>
      </c>
      <c r="J1354" s="1">
        <v>0</v>
      </c>
      <c r="K1354" s="1">
        <v>0</v>
      </c>
      <c r="L1354" s="1">
        <v>9164</v>
      </c>
      <c r="M1354" s="1">
        <v>183</v>
      </c>
      <c r="N1354" s="1">
        <v>0</v>
      </c>
      <c r="P1354" s="1" t="s">
        <v>628</v>
      </c>
    </row>
    <row r="1355" spans="1:16">
      <c r="A1355" s="1">
        <v>2024</v>
      </c>
      <c r="B1355" s="1" t="s">
        <v>1293</v>
      </c>
      <c r="C1355" s="1" t="s">
        <v>1294</v>
      </c>
      <c r="D1355" s="1" t="s">
        <v>1312</v>
      </c>
      <c r="E1355" s="6">
        <v>45400</v>
      </c>
      <c r="F1355" s="1" t="s">
        <v>64</v>
      </c>
      <c r="G1355" s="1" t="s">
        <v>602</v>
      </c>
      <c r="H1355" s="1">
        <v>10</v>
      </c>
      <c r="I1355" s="1">
        <v>10</v>
      </c>
      <c r="J1355" s="1">
        <v>0</v>
      </c>
      <c r="K1355" s="1">
        <v>0</v>
      </c>
      <c r="L1355" s="1">
        <v>148149</v>
      </c>
      <c r="M1355" s="1">
        <v>1502</v>
      </c>
      <c r="N1355" s="1">
        <v>0</v>
      </c>
      <c r="P1355" s="1" t="s">
        <v>628</v>
      </c>
    </row>
    <row r="1356" spans="1:16">
      <c r="A1356" s="1">
        <v>2024</v>
      </c>
      <c r="B1356" s="1" t="s">
        <v>1293</v>
      </c>
      <c r="C1356" s="1" t="s">
        <v>1294</v>
      </c>
      <c r="D1356" s="1" t="s">
        <v>1312</v>
      </c>
      <c r="E1356" s="6">
        <v>45400</v>
      </c>
      <c r="F1356" s="1" t="s">
        <v>64</v>
      </c>
      <c r="G1356" s="1" t="s">
        <v>599</v>
      </c>
      <c r="H1356" s="1">
        <v>2</v>
      </c>
      <c r="I1356" s="1">
        <v>2</v>
      </c>
      <c r="J1356" s="1">
        <v>0</v>
      </c>
      <c r="K1356" s="1">
        <v>0</v>
      </c>
      <c r="L1356" s="1">
        <v>4131</v>
      </c>
      <c r="M1356" s="1">
        <v>106</v>
      </c>
      <c r="N1356" s="1">
        <v>0</v>
      </c>
      <c r="P1356" s="1" t="s">
        <v>629</v>
      </c>
    </row>
    <row r="1357" spans="1:16">
      <c r="A1357" s="1">
        <v>2024</v>
      </c>
      <c r="B1357" s="1" t="s">
        <v>1293</v>
      </c>
      <c r="C1357" s="1" t="s">
        <v>1294</v>
      </c>
      <c r="D1357" s="1" t="s">
        <v>1312</v>
      </c>
      <c r="E1357" s="6">
        <v>45400</v>
      </c>
      <c r="F1357" s="1" t="s">
        <v>64</v>
      </c>
      <c r="G1357" s="1" t="s">
        <v>484</v>
      </c>
      <c r="H1357" s="1">
        <v>2</v>
      </c>
      <c r="I1357" s="1">
        <v>2</v>
      </c>
      <c r="J1357" s="1">
        <v>0</v>
      </c>
      <c r="K1357" s="1">
        <v>0</v>
      </c>
      <c r="L1357" s="1">
        <v>2578</v>
      </c>
      <c r="M1357" s="1">
        <v>100</v>
      </c>
      <c r="N1357" s="1">
        <v>0</v>
      </c>
      <c r="P1357" s="1" t="s">
        <v>629</v>
      </c>
    </row>
    <row r="1358" spans="1:16">
      <c r="A1358" s="1">
        <v>2024</v>
      </c>
      <c r="B1358" s="1" t="s">
        <v>1293</v>
      </c>
      <c r="C1358" s="1" t="s">
        <v>1294</v>
      </c>
      <c r="D1358" s="1" t="s">
        <v>1312</v>
      </c>
      <c r="E1358" s="6">
        <v>45400</v>
      </c>
      <c r="F1358" s="1" t="s">
        <v>8</v>
      </c>
      <c r="G1358" s="1" t="s">
        <v>601</v>
      </c>
      <c r="H1358" s="1">
        <v>10</v>
      </c>
      <c r="I1358" s="1">
        <v>10</v>
      </c>
      <c r="J1358" s="1">
        <v>0</v>
      </c>
      <c r="K1358" s="1">
        <v>0</v>
      </c>
      <c r="L1358" s="1">
        <v>36168</v>
      </c>
      <c r="M1358" s="1">
        <v>761</v>
      </c>
      <c r="N1358" s="1">
        <v>0</v>
      </c>
      <c r="P1358" s="1" t="s">
        <v>627</v>
      </c>
    </row>
    <row r="1359" spans="1:16">
      <c r="A1359" s="1">
        <v>2024</v>
      </c>
      <c r="B1359" s="1" t="s">
        <v>1293</v>
      </c>
      <c r="C1359" s="1" t="s">
        <v>1294</v>
      </c>
      <c r="D1359" s="1" t="s">
        <v>1312</v>
      </c>
      <c r="E1359" s="6">
        <v>45400</v>
      </c>
      <c r="F1359" s="1" t="s">
        <v>38</v>
      </c>
      <c r="G1359" s="1" t="s">
        <v>54</v>
      </c>
      <c r="H1359" s="1">
        <v>21</v>
      </c>
      <c r="I1359" s="1">
        <v>21</v>
      </c>
      <c r="J1359" s="1">
        <v>0</v>
      </c>
      <c r="K1359" s="1">
        <v>0</v>
      </c>
      <c r="L1359" s="1">
        <v>7860</v>
      </c>
      <c r="M1359" s="1">
        <v>548</v>
      </c>
      <c r="N1359" s="1">
        <v>0</v>
      </c>
      <c r="P1359" s="1" t="s">
        <v>45</v>
      </c>
    </row>
    <row r="1360" spans="1:16">
      <c r="A1360" s="1">
        <v>2024</v>
      </c>
      <c r="B1360" s="1" t="s">
        <v>1293</v>
      </c>
      <c r="C1360" s="1" t="s">
        <v>1294</v>
      </c>
      <c r="D1360" s="1" t="s">
        <v>1312</v>
      </c>
      <c r="E1360" s="6">
        <v>45400</v>
      </c>
      <c r="F1360" s="1" t="s">
        <v>38</v>
      </c>
      <c r="G1360" s="1" t="s">
        <v>1194</v>
      </c>
      <c r="H1360" s="1">
        <v>8</v>
      </c>
      <c r="I1360" s="1">
        <v>8</v>
      </c>
      <c r="J1360" s="1">
        <v>1</v>
      </c>
      <c r="K1360" s="1">
        <v>0</v>
      </c>
      <c r="L1360" s="1">
        <v>9329</v>
      </c>
      <c r="M1360" s="1">
        <v>403</v>
      </c>
      <c r="N1360" s="1">
        <v>5</v>
      </c>
      <c r="P1360" s="1" t="s">
        <v>45</v>
      </c>
    </row>
    <row r="1361" spans="1:16">
      <c r="A1361" s="1">
        <v>2024</v>
      </c>
      <c r="B1361" s="1" t="s">
        <v>1293</v>
      </c>
      <c r="C1361" s="1" t="s">
        <v>1294</v>
      </c>
      <c r="D1361" s="1" t="s">
        <v>1312</v>
      </c>
      <c r="E1361" s="6">
        <v>45401</v>
      </c>
      <c r="F1361" s="1" t="s">
        <v>64</v>
      </c>
      <c r="G1361" s="1" t="s">
        <v>1173</v>
      </c>
      <c r="H1361" s="1">
        <v>2</v>
      </c>
      <c r="I1361" s="1">
        <v>2</v>
      </c>
      <c r="J1361" s="1">
        <v>0</v>
      </c>
      <c r="K1361" s="1">
        <v>0</v>
      </c>
      <c r="L1361" s="1">
        <v>150</v>
      </c>
      <c r="M1361" s="1">
        <v>40</v>
      </c>
      <c r="N1361" s="1">
        <v>0</v>
      </c>
      <c r="P1361" s="1" t="s">
        <v>632</v>
      </c>
    </row>
    <row r="1362" spans="1:16">
      <c r="A1362" s="1">
        <v>2024</v>
      </c>
      <c r="B1362" s="1" t="s">
        <v>1293</v>
      </c>
      <c r="C1362" s="1" t="s">
        <v>1294</v>
      </c>
      <c r="D1362" s="1" t="s">
        <v>1312</v>
      </c>
      <c r="E1362" s="6">
        <v>45401</v>
      </c>
      <c r="F1362" s="1" t="s">
        <v>64</v>
      </c>
      <c r="G1362" s="1" t="s">
        <v>708</v>
      </c>
      <c r="H1362" s="1">
        <v>2</v>
      </c>
      <c r="I1362" s="1">
        <v>2</v>
      </c>
      <c r="J1362" s="1">
        <v>0</v>
      </c>
      <c r="K1362" s="1">
        <v>0</v>
      </c>
      <c r="L1362" s="1">
        <v>4045</v>
      </c>
      <c r="M1362" s="1">
        <v>261</v>
      </c>
      <c r="N1362" s="1">
        <v>0</v>
      </c>
      <c r="P1362" s="1" t="s">
        <v>633</v>
      </c>
    </row>
    <row r="1363" spans="1:16">
      <c r="A1363" s="1">
        <v>2024</v>
      </c>
      <c r="B1363" s="1" t="s">
        <v>1293</v>
      </c>
      <c r="C1363" s="1" t="s">
        <v>1294</v>
      </c>
      <c r="D1363" s="1" t="s">
        <v>1312</v>
      </c>
      <c r="E1363" s="6">
        <v>45401</v>
      </c>
      <c r="F1363" s="1" t="s">
        <v>64</v>
      </c>
      <c r="G1363" s="1" t="s">
        <v>561</v>
      </c>
      <c r="H1363" s="1">
        <v>1</v>
      </c>
      <c r="I1363" s="1">
        <v>1</v>
      </c>
      <c r="J1363" s="1">
        <v>0</v>
      </c>
      <c r="K1363" s="1">
        <v>0</v>
      </c>
      <c r="L1363" s="1">
        <v>5</v>
      </c>
      <c r="M1363" s="1">
        <v>5</v>
      </c>
      <c r="N1363" s="1">
        <v>0</v>
      </c>
      <c r="P1363" s="1" t="s">
        <v>632</v>
      </c>
    </row>
    <row r="1364" spans="1:16">
      <c r="A1364" s="1">
        <v>2024</v>
      </c>
      <c r="B1364" s="1" t="s">
        <v>1293</v>
      </c>
      <c r="C1364" s="1" t="s">
        <v>1294</v>
      </c>
      <c r="D1364" s="1" t="s">
        <v>1312</v>
      </c>
      <c r="E1364" s="6">
        <v>45401</v>
      </c>
      <c r="F1364" s="1" t="s">
        <v>64</v>
      </c>
      <c r="G1364" s="1" t="s">
        <v>613</v>
      </c>
      <c r="H1364" s="1">
        <v>3</v>
      </c>
      <c r="I1364" s="1">
        <v>3</v>
      </c>
      <c r="J1364" s="1">
        <v>0</v>
      </c>
      <c r="K1364" s="1">
        <v>0</v>
      </c>
      <c r="L1364" s="1">
        <v>732</v>
      </c>
      <c r="M1364" s="1">
        <v>80</v>
      </c>
      <c r="N1364" s="1">
        <v>0</v>
      </c>
      <c r="P1364" s="1" t="s">
        <v>632</v>
      </c>
    </row>
    <row r="1365" spans="1:16">
      <c r="A1365" s="1">
        <v>2024</v>
      </c>
      <c r="B1365" s="1" t="s">
        <v>1293</v>
      </c>
      <c r="C1365" s="1" t="s">
        <v>1294</v>
      </c>
      <c r="D1365" s="1" t="s">
        <v>1312</v>
      </c>
      <c r="E1365" s="6">
        <v>45401</v>
      </c>
      <c r="F1365" s="1" t="s">
        <v>64</v>
      </c>
      <c r="G1365" s="1" t="s">
        <v>603</v>
      </c>
      <c r="H1365" s="1">
        <v>3</v>
      </c>
      <c r="I1365" s="1">
        <v>3</v>
      </c>
      <c r="J1365" s="1">
        <v>0</v>
      </c>
      <c r="K1365" s="1">
        <v>0</v>
      </c>
      <c r="L1365" s="1">
        <v>9761</v>
      </c>
      <c r="M1365" s="1">
        <v>174</v>
      </c>
      <c r="N1365" s="1">
        <v>0</v>
      </c>
      <c r="P1365" s="1" t="s">
        <v>629</v>
      </c>
    </row>
    <row r="1366" spans="1:16">
      <c r="A1366" s="1">
        <v>2024</v>
      </c>
      <c r="B1366" s="1" t="s">
        <v>1293</v>
      </c>
      <c r="C1366" s="1" t="s">
        <v>1294</v>
      </c>
      <c r="D1366" s="1" t="s">
        <v>1312</v>
      </c>
      <c r="E1366" s="6">
        <v>45401</v>
      </c>
      <c r="F1366" s="1" t="s">
        <v>64</v>
      </c>
      <c r="G1366" s="1" t="s">
        <v>55</v>
      </c>
      <c r="H1366" s="1">
        <v>9</v>
      </c>
      <c r="I1366" s="1">
        <v>9</v>
      </c>
      <c r="J1366" s="1">
        <v>0</v>
      </c>
      <c r="K1366" s="1">
        <v>0</v>
      </c>
      <c r="L1366" s="1">
        <v>8256</v>
      </c>
      <c r="M1366" s="1">
        <v>463</v>
      </c>
      <c r="N1366" s="1">
        <v>0</v>
      </c>
      <c r="P1366" s="1" t="s">
        <v>633</v>
      </c>
    </row>
    <row r="1367" spans="1:16">
      <c r="A1367" s="1">
        <v>2024</v>
      </c>
      <c r="B1367" s="1" t="s">
        <v>1293</v>
      </c>
      <c r="C1367" s="1" t="s">
        <v>1294</v>
      </c>
      <c r="D1367" s="1" t="s">
        <v>1312</v>
      </c>
      <c r="E1367" s="6">
        <v>45401</v>
      </c>
      <c r="F1367" s="1" t="s">
        <v>64</v>
      </c>
      <c r="G1367" s="1" t="s">
        <v>1315</v>
      </c>
      <c r="H1367" s="1">
        <v>3</v>
      </c>
      <c r="I1367" s="1">
        <v>3</v>
      </c>
      <c r="J1367" s="1">
        <v>0</v>
      </c>
      <c r="K1367" s="1">
        <v>0</v>
      </c>
      <c r="L1367" s="1">
        <v>82</v>
      </c>
      <c r="M1367" s="1">
        <v>49</v>
      </c>
      <c r="N1367" s="1">
        <v>0</v>
      </c>
      <c r="P1367" s="1" t="s">
        <v>632</v>
      </c>
    </row>
    <row r="1368" spans="1:16">
      <c r="A1368" s="1">
        <v>2024</v>
      </c>
      <c r="B1368" s="1" t="s">
        <v>1293</v>
      </c>
      <c r="C1368" s="1" t="s">
        <v>1294</v>
      </c>
      <c r="D1368" s="1" t="s">
        <v>1312</v>
      </c>
      <c r="E1368" s="6">
        <v>45401</v>
      </c>
      <c r="F1368" s="1" t="s">
        <v>64</v>
      </c>
      <c r="G1368" s="1" t="s">
        <v>517</v>
      </c>
      <c r="H1368" s="1">
        <v>2</v>
      </c>
      <c r="I1368" s="1">
        <v>2</v>
      </c>
      <c r="J1368" s="1">
        <v>0</v>
      </c>
      <c r="K1368" s="1">
        <v>0</v>
      </c>
      <c r="L1368" s="1">
        <v>2467</v>
      </c>
      <c r="M1368" s="1">
        <v>129</v>
      </c>
      <c r="N1368" s="1">
        <v>0</v>
      </c>
      <c r="P1368" s="1" t="s">
        <v>629</v>
      </c>
    </row>
    <row r="1369" spans="1:16">
      <c r="A1369" s="1">
        <v>2024</v>
      </c>
      <c r="B1369" s="1" t="s">
        <v>1293</v>
      </c>
      <c r="C1369" s="1" t="s">
        <v>1294</v>
      </c>
      <c r="D1369" s="1" t="s">
        <v>1312</v>
      </c>
      <c r="E1369" s="6">
        <v>45401</v>
      </c>
      <c r="F1369" s="1" t="s">
        <v>64</v>
      </c>
      <c r="G1369" s="1" t="s">
        <v>58</v>
      </c>
      <c r="H1369" s="1">
        <v>2</v>
      </c>
      <c r="I1369" s="1">
        <v>2</v>
      </c>
      <c r="J1369" s="1">
        <v>0</v>
      </c>
      <c r="K1369" s="1">
        <v>0</v>
      </c>
      <c r="L1369" s="1">
        <v>5274</v>
      </c>
      <c r="M1369" s="1">
        <v>88</v>
      </c>
      <c r="N1369" s="1">
        <v>0</v>
      </c>
      <c r="P1369" s="1" t="s">
        <v>629</v>
      </c>
    </row>
    <row r="1370" spans="1:16">
      <c r="A1370" s="1">
        <v>2024</v>
      </c>
      <c r="B1370" s="1" t="s">
        <v>1293</v>
      </c>
      <c r="C1370" s="1" t="s">
        <v>1294</v>
      </c>
      <c r="D1370" s="1" t="s">
        <v>1312</v>
      </c>
      <c r="E1370" s="6">
        <v>45401</v>
      </c>
      <c r="F1370" s="1" t="s">
        <v>64</v>
      </c>
      <c r="G1370" s="1" t="s">
        <v>625</v>
      </c>
      <c r="H1370" s="1">
        <v>2</v>
      </c>
      <c r="I1370" s="1">
        <v>2</v>
      </c>
      <c r="J1370" s="1">
        <v>0</v>
      </c>
      <c r="K1370" s="1">
        <v>0</v>
      </c>
      <c r="L1370" s="1">
        <v>186</v>
      </c>
      <c r="M1370" s="1">
        <v>40</v>
      </c>
      <c r="N1370" s="1">
        <v>0</v>
      </c>
      <c r="P1370" s="1" t="s">
        <v>627</v>
      </c>
    </row>
    <row r="1371" spans="1:16">
      <c r="A1371" s="1">
        <v>2024</v>
      </c>
      <c r="B1371" s="1" t="s">
        <v>1293</v>
      </c>
      <c r="C1371" s="1" t="s">
        <v>1294</v>
      </c>
      <c r="D1371" s="1" t="s">
        <v>1312</v>
      </c>
      <c r="E1371" s="6">
        <v>45401</v>
      </c>
      <c r="F1371" s="1" t="s">
        <v>64</v>
      </c>
      <c r="G1371" s="1" t="s">
        <v>1182</v>
      </c>
      <c r="H1371" s="1">
        <v>1</v>
      </c>
      <c r="I1371" s="1">
        <v>1</v>
      </c>
      <c r="J1371" s="1">
        <v>0</v>
      </c>
      <c r="K1371" s="1">
        <v>0</v>
      </c>
      <c r="L1371" s="1">
        <v>2240</v>
      </c>
      <c r="M1371" s="1">
        <v>53</v>
      </c>
      <c r="N1371" s="1">
        <v>0</v>
      </c>
      <c r="P1371" s="1" t="s">
        <v>628</v>
      </c>
    </row>
    <row r="1372" spans="1:16">
      <c r="A1372" s="1">
        <v>2024</v>
      </c>
      <c r="B1372" s="1" t="s">
        <v>1293</v>
      </c>
      <c r="C1372" s="1" t="s">
        <v>1294</v>
      </c>
      <c r="D1372" s="1" t="s">
        <v>1312</v>
      </c>
      <c r="E1372" s="6">
        <v>45401</v>
      </c>
      <c r="F1372" s="1" t="s">
        <v>64</v>
      </c>
      <c r="G1372" s="1" t="s">
        <v>618</v>
      </c>
      <c r="H1372" s="1">
        <v>1</v>
      </c>
      <c r="I1372" s="1">
        <v>1</v>
      </c>
      <c r="J1372" s="1">
        <v>0</v>
      </c>
      <c r="K1372" s="1">
        <v>0</v>
      </c>
      <c r="L1372" s="1">
        <v>520</v>
      </c>
      <c r="M1372" s="1">
        <v>100</v>
      </c>
      <c r="N1372" s="1">
        <v>0</v>
      </c>
      <c r="P1372" s="1" t="s">
        <v>630</v>
      </c>
    </row>
    <row r="1373" spans="1:16">
      <c r="A1373" s="1">
        <v>2024</v>
      </c>
      <c r="B1373" s="1" t="s">
        <v>1293</v>
      </c>
      <c r="C1373" s="1" t="s">
        <v>1294</v>
      </c>
      <c r="D1373" s="1" t="s">
        <v>1312</v>
      </c>
      <c r="E1373" s="6">
        <v>45401</v>
      </c>
      <c r="F1373" s="1" t="s">
        <v>64</v>
      </c>
      <c r="G1373" s="1" t="s">
        <v>602</v>
      </c>
      <c r="H1373" s="1">
        <v>3</v>
      </c>
      <c r="I1373" s="1">
        <v>3</v>
      </c>
      <c r="J1373" s="1">
        <v>0</v>
      </c>
      <c r="K1373" s="1">
        <v>0</v>
      </c>
      <c r="L1373" s="1">
        <v>8957</v>
      </c>
      <c r="M1373" s="1">
        <v>437</v>
      </c>
      <c r="N1373" s="1">
        <v>0</v>
      </c>
      <c r="P1373" s="1" t="s">
        <v>628</v>
      </c>
    </row>
    <row r="1374" spans="1:16">
      <c r="A1374" s="1">
        <v>2024</v>
      </c>
      <c r="B1374" s="1" t="s">
        <v>1293</v>
      </c>
      <c r="C1374" s="1" t="s">
        <v>1294</v>
      </c>
      <c r="D1374" s="1" t="s">
        <v>1312</v>
      </c>
      <c r="E1374" s="6">
        <v>45401</v>
      </c>
      <c r="F1374" s="1" t="s">
        <v>64</v>
      </c>
      <c r="G1374" s="1" t="s">
        <v>502</v>
      </c>
      <c r="H1374" s="1">
        <v>1</v>
      </c>
      <c r="I1374" s="1">
        <v>1</v>
      </c>
      <c r="J1374" s="1">
        <v>0</v>
      </c>
      <c r="K1374" s="1">
        <v>0</v>
      </c>
      <c r="L1374" s="1">
        <v>100</v>
      </c>
      <c r="M1374" s="1">
        <v>20</v>
      </c>
      <c r="N1374" s="1">
        <v>0</v>
      </c>
      <c r="P1374" s="1" t="s">
        <v>633</v>
      </c>
    </row>
    <row r="1375" spans="1:16">
      <c r="A1375" s="1">
        <v>2024</v>
      </c>
      <c r="B1375" s="1" t="s">
        <v>1293</v>
      </c>
      <c r="C1375" s="1" t="s">
        <v>1294</v>
      </c>
      <c r="D1375" s="1" t="s">
        <v>1312</v>
      </c>
      <c r="E1375" s="6">
        <v>45401</v>
      </c>
      <c r="F1375" s="1" t="s">
        <v>64</v>
      </c>
      <c r="G1375" s="1" t="s">
        <v>599</v>
      </c>
      <c r="H1375" s="1">
        <v>2</v>
      </c>
      <c r="I1375" s="1">
        <v>2</v>
      </c>
      <c r="J1375" s="1">
        <v>0</v>
      </c>
      <c r="K1375" s="1">
        <v>0</v>
      </c>
      <c r="L1375" s="1">
        <v>1570</v>
      </c>
      <c r="M1375" s="1">
        <v>73</v>
      </c>
      <c r="N1375" s="1">
        <v>0</v>
      </c>
      <c r="P1375" s="1" t="s">
        <v>629</v>
      </c>
    </row>
    <row r="1376" spans="1:16">
      <c r="A1376" s="1">
        <v>2024</v>
      </c>
      <c r="B1376" s="1" t="s">
        <v>1293</v>
      </c>
      <c r="C1376" s="1" t="s">
        <v>1294</v>
      </c>
      <c r="D1376" s="1" t="s">
        <v>1312</v>
      </c>
      <c r="E1376" s="6">
        <v>45401</v>
      </c>
      <c r="F1376" s="1" t="s">
        <v>64</v>
      </c>
      <c r="G1376" s="1" t="s">
        <v>484</v>
      </c>
      <c r="H1376" s="1">
        <v>7</v>
      </c>
      <c r="I1376" s="1">
        <v>7</v>
      </c>
      <c r="J1376" s="1">
        <v>0</v>
      </c>
      <c r="K1376" s="1">
        <v>0</v>
      </c>
      <c r="L1376" s="1">
        <v>149051</v>
      </c>
      <c r="M1376" s="1">
        <v>541</v>
      </c>
      <c r="N1376" s="1">
        <v>0</v>
      </c>
      <c r="P1376" s="1" t="s">
        <v>629</v>
      </c>
    </row>
    <row r="1377" spans="1:16">
      <c r="A1377" s="1">
        <v>2024</v>
      </c>
      <c r="B1377" s="1" t="s">
        <v>1293</v>
      </c>
      <c r="C1377" s="1" t="s">
        <v>1294</v>
      </c>
      <c r="D1377" s="1" t="s">
        <v>1312</v>
      </c>
      <c r="E1377" s="6">
        <v>45401</v>
      </c>
      <c r="F1377" s="1" t="s">
        <v>64</v>
      </c>
      <c r="G1377" s="1" t="s">
        <v>1209</v>
      </c>
      <c r="H1377" s="1">
        <v>5</v>
      </c>
      <c r="I1377" s="1">
        <v>5</v>
      </c>
      <c r="J1377" s="1">
        <v>0</v>
      </c>
      <c r="K1377" s="1">
        <v>0</v>
      </c>
      <c r="L1377" s="1">
        <v>221</v>
      </c>
      <c r="M1377" s="1">
        <v>137</v>
      </c>
      <c r="N1377" s="1">
        <v>0</v>
      </c>
      <c r="P1377" s="1" t="s">
        <v>630</v>
      </c>
    </row>
    <row r="1378" spans="1:16">
      <c r="A1378" s="1">
        <v>2024</v>
      </c>
      <c r="B1378" s="1" t="s">
        <v>1293</v>
      </c>
      <c r="C1378" s="1" t="s">
        <v>1294</v>
      </c>
      <c r="D1378" s="1" t="s">
        <v>1312</v>
      </c>
      <c r="E1378" s="6">
        <v>45401</v>
      </c>
      <c r="F1378" s="1" t="s">
        <v>64</v>
      </c>
      <c r="G1378" s="1" t="s">
        <v>551</v>
      </c>
      <c r="H1378" s="1">
        <v>3</v>
      </c>
      <c r="I1378" s="1">
        <v>3</v>
      </c>
      <c r="J1378" s="1">
        <v>0</v>
      </c>
      <c r="K1378" s="1">
        <v>0</v>
      </c>
      <c r="L1378" s="1">
        <v>1119</v>
      </c>
      <c r="M1378" s="1">
        <v>120</v>
      </c>
      <c r="N1378" s="1">
        <v>0</v>
      </c>
      <c r="P1378" s="1" t="s">
        <v>633</v>
      </c>
    </row>
    <row r="1379" spans="1:16">
      <c r="A1379" s="1">
        <v>2024</v>
      </c>
      <c r="B1379" s="1" t="s">
        <v>1293</v>
      </c>
      <c r="C1379" s="1" t="s">
        <v>1294</v>
      </c>
      <c r="D1379" s="1" t="s">
        <v>1312</v>
      </c>
      <c r="E1379" s="6">
        <v>45401</v>
      </c>
      <c r="F1379" s="1" t="s">
        <v>64</v>
      </c>
      <c r="G1379" s="1" t="s">
        <v>600</v>
      </c>
      <c r="H1379" s="1">
        <v>1</v>
      </c>
      <c r="I1379" s="1">
        <v>1</v>
      </c>
      <c r="J1379" s="1">
        <v>0</v>
      </c>
      <c r="K1379" s="1">
        <v>0</v>
      </c>
      <c r="L1379" s="1">
        <v>597</v>
      </c>
      <c r="M1379" s="1">
        <v>47</v>
      </c>
      <c r="N1379" s="1">
        <v>0</v>
      </c>
      <c r="P1379" s="1" t="s">
        <v>630</v>
      </c>
    </row>
    <row r="1380" spans="1:16">
      <c r="A1380" s="1">
        <v>2024</v>
      </c>
      <c r="B1380" s="1" t="s">
        <v>1293</v>
      </c>
      <c r="C1380" s="1" t="s">
        <v>1294</v>
      </c>
      <c r="D1380" s="1" t="s">
        <v>1312</v>
      </c>
      <c r="E1380" s="6">
        <v>45401</v>
      </c>
      <c r="F1380" s="1" t="s">
        <v>8</v>
      </c>
      <c r="G1380" s="1" t="s">
        <v>601</v>
      </c>
      <c r="H1380" s="1">
        <v>10</v>
      </c>
      <c r="I1380" s="1">
        <v>10</v>
      </c>
      <c r="J1380" s="1">
        <v>1</v>
      </c>
      <c r="K1380" s="1">
        <v>0</v>
      </c>
      <c r="L1380" s="1">
        <v>8534</v>
      </c>
      <c r="M1380" s="1">
        <v>394</v>
      </c>
      <c r="N1380" s="1">
        <v>6</v>
      </c>
      <c r="P1380" s="1" t="s">
        <v>627</v>
      </c>
    </row>
    <row r="1381" spans="1:16">
      <c r="A1381" s="1">
        <v>2024</v>
      </c>
      <c r="B1381" s="1" t="s">
        <v>1293</v>
      </c>
      <c r="C1381" s="1" t="s">
        <v>1294</v>
      </c>
      <c r="D1381" s="1" t="s">
        <v>1312</v>
      </c>
      <c r="E1381" s="6">
        <v>45401</v>
      </c>
      <c r="F1381" s="1" t="s">
        <v>38</v>
      </c>
      <c r="G1381" s="1" t="s">
        <v>54</v>
      </c>
      <c r="H1381" s="1">
        <v>28</v>
      </c>
      <c r="I1381" s="1">
        <v>28</v>
      </c>
      <c r="J1381" s="1">
        <v>0</v>
      </c>
      <c r="K1381" s="1">
        <v>0</v>
      </c>
      <c r="L1381" s="1">
        <v>16494</v>
      </c>
      <c r="M1381" s="1">
        <v>852</v>
      </c>
      <c r="N1381" s="1">
        <v>0</v>
      </c>
      <c r="P1381" s="1" t="s">
        <v>45</v>
      </c>
    </row>
    <row r="1382" spans="1:16">
      <c r="A1382" s="1">
        <v>2024</v>
      </c>
      <c r="B1382" s="1" t="s">
        <v>1293</v>
      </c>
      <c r="C1382" s="1" t="s">
        <v>1294</v>
      </c>
      <c r="D1382" s="1" t="s">
        <v>1312</v>
      </c>
      <c r="E1382" s="6">
        <v>45401</v>
      </c>
      <c r="F1382" s="1" t="s">
        <v>38</v>
      </c>
      <c r="G1382" s="1" t="s">
        <v>1194</v>
      </c>
      <c r="H1382" s="1">
        <v>3</v>
      </c>
      <c r="I1382" s="1">
        <v>3</v>
      </c>
      <c r="J1382" s="1">
        <v>0</v>
      </c>
      <c r="K1382" s="1">
        <v>0</v>
      </c>
      <c r="L1382" s="1">
        <v>595</v>
      </c>
      <c r="M1382" s="1">
        <v>87</v>
      </c>
      <c r="N1382" s="1">
        <v>0</v>
      </c>
      <c r="P1382" s="1" t="s">
        <v>45</v>
      </c>
    </row>
    <row r="1383" spans="1:16">
      <c r="A1383" s="1">
        <v>2024</v>
      </c>
      <c r="B1383" s="1" t="s">
        <v>1293</v>
      </c>
      <c r="C1383" s="1" t="s">
        <v>1294</v>
      </c>
      <c r="D1383" s="1" t="s">
        <v>1316</v>
      </c>
      <c r="E1383" s="6">
        <v>45402</v>
      </c>
      <c r="F1383" s="1" t="s">
        <v>64</v>
      </c>
      <c r="G1383" s="1" t="s">
        <v>625</v>
      </c>
      <c r="H1383" s="1">
        <v>2</v>
      </c>
      <c r="I1383" s="1">
        <v>2</v>
      </c>
      <c r="J1383" s="1">
        <v>0</v>
      </c>
      <c r="K1383" s="1">
        <v>0</v>
      </c>
      <c r="L1383" s="1">
        <v>246</v>
      </c>
      <c r="M1383" s="1">
        <v>40</v>
      </c>
      <c r="N1383" s="1">
        <v>0</v>
      </c>
      <c r="P1383" s="1" t="s">
        <v>627</v>
      </c>
    </row>
    <row r="1384" spans="1:16">
      <c r="A1384" s="1">
        <v>2024</v>
      </c>
      <c r="B1384" s="1" t="s">
        <v>1293</v>
      </c>
      <c r="C1384" s="1" t="s">
        <v>1294</v>
      </c>
      <c r="D1384" s="1" t="s">
        <v>1316</v>
      </c>
      <c r="E1384" s="6">
        <v>45402</v>
      </c>
      <c r="F1384" s="1" t="s">
        <v>8</v>
      </c>
      <c r="G1384" s="1" t="s">
        <v>375</v>
      </c>
      <c r="H1384" s="1">
        <v>1</v>
      </c>
      <c r="I1384" s="1">
        <v>1</v>
      </c>
      <c r="J1384" s="1">
        <v>0</v>
      </c>
      <c r="K1384" s="1">
        <v>0</v>
      </c>
      <c r="L1384" s="1">
        <v>7920</v>
      </c>
      <c r="M1384" s="1">
        <v>174</v>
      </c>
      <c r="N1384" s="1">
        <v>0</v>
      </c>
      <c r="P1384" s="1" t="s">
        <v>627</v>
      </c>
    </row>
    <row r="1385" spans="1:16">
      <c r="A1385" s="1">
        <v>2024</v>
      </c>
      <c r="B1385" s="1" t="s">
        <v>1293</v>
      </c>
      <c r="C1385" s="1" t="s">
        <v>1294</v>
      </c>
      <c r="D1385" s="1" t="s">
        <v>1316</v>
      </c>
      <c r="E1385" s="6">
        <v>45402</v>
      </c>
      <c r="F1385" s="1" t="s">
        <v>8</v>
      </c>
      <c r="G1385" s="1" t="s">
        <v>601</v>
      </c>
      <c r="H1385" s="1">
        <v>9</v>
      </c>
      <c r="I1385" s="1">
        <v>9</v>
      </c>
      <c r="J1385" s="1">
        <v>0</v>
      </c>
      <c r="K1385" s="1">
        <v>0</v>
      </c>
      <c r="L1385" s="1">
        <v>20654</v>
      </c>
      <c r="M1385" s="1">
        <v>551</v>
      </c>
      <c r="N1385" s="1">
        <v>0</v>
      </c>
      <c r="P1385" s="1" t="s">
        <v>627</v>
      </c>
    </row>
    <row r="1386" spans="1:16">
      <c r="A1386" s="1">
        <v>2024</v>
      </c>
      <c r="B1386" s="1" t="s">
        <v>1293</v>
      </c>
      <c r="C1386" s="1" t="s">
        <v>1294</v>
      </c>
      <c r="D1386" s="1" t="s">
        <v>1316</v>
      </c>
      <c r="E1386" s="6">
        <v>45404</v>
      </c>
      <c r="F1386" s="1" t="s">
        <v>64</v>
      </c>
      <c r="G1386" s="1" t="s">
        <v>708</v>
      </c>
      <c r="H1386" s="1">
        <v>1</v>
      </c>
      <c r="I1386" s="1">
        <v>1</v>
      </c>
      <c r="J1386" s="1">
        <v>0</v>
      </c>
      <c r="K1386" s="1">
        <v>0</v>
      </c>
      <c r="L1386" s="1">
        <v>2303</v>
      </c>
      <c r="M1386" s="1">
        <v>100</v>
      </c>
      <c r="N1386" s="1">
        <v>0</v>
      </c>
      <c r="P1386" s="1" t="s">
        <v>633</v>
      </c>
    </row>
    <row r="1387" spans="1:16">
      <c r="A1387" s="1">
        <v>2024</v>
      </c>
      <c r="B1387" s="1" t="s">
        <v>1293</v>
      </c>
      <c r="C1387" s="1" t="s">
        <v>1294</v>
      </c>
      <c r="D1387" s="1" t="s">
        <v>1316</v>
      </c>
      <c r="E1387" s="6">
        <v>45404</v>
      </c>
      <c r="F1387" s="1" t="s">
        <v>64</v>
      </c>
      <c r="G1387" s="1" t="s">
        <v>613</v>
      </c>
      <c r="H1387" s="1">
        <v>3</v>
      </c>
      <c r="I1387" s="1">
        <v>3</v>
      </c>
      <c r="J1387" s="1">
        <v>0</v>
      </c>
      <c r="K1387" s="1">
        <v>0</v>
      </c>
      <c r="L1387" s="1">
        <v>337</v>
      </c>
      <c r="M1387" s="1">
        <v>60</v>
      </c>
      <c r="N1387" s="1">
        <v>0</v>
      </c>
      <c r="P1387" s="1" t="s">
        <v>632</v>
      </c>
    </row>
    <row r="1388" spans="1:16">
      <c r="A1388" s="1">
        <v>2024</v>
      </c>
      <c r="B1388" s="1" t="s">
        <v>1293</v>
      </c>
      <c r="C1388" s="1" t="s">
        <v>1294</v>
      </c>
      <c r="D1388" s="1" t="s">
        <v>1316</v>
      </c>
      <c r="E1388" s="6">
        <v>45404</v>
      </c>
      <c r="F1388" s="1" t="s">
        <v>64</v>
      </c>
      <c r="G1388" s="1" t="s">
        <v>55</v>
      </c>
      <c r="H1388" s="1">
        <v>8</v>
      </c>
      <c r="I1388" s="1">
        <v>8</v>
      </c>
      <c r="J1388" s="1">
        <v>0</v>
      </c>
      <c r="K1388" s="1">
        <v>0</v>
      </c>
      <c r="L1388" s="1">
        <v>10902</v>
      </c>
      <c r="M1388" s="1">
        <v>543</v>
      </c>
      <c r="N1388" s="1">
        <v>0</v>
      </c>
      <c r="P1388" s="1" t="s">
        <v>633</v>
      </c>
    </row>
    <row r="1389" spans="1:16">
      <c r="A1389" s="1">
        <v>2024</v>
      </c>
      <c r="B1389" s="1" t="s">
        <v>1293</v>
      </c>
      <c r="C1389" s="1" t="s">
        <v>1294</v>
      </c>
      <c r="D1389" s="1" t="s">
        <v>1316</v>
      </c>
      <c r="E1389" s="6">
        <v>45404</v>
      </c>
      <c r="F1389" s="1" t="s">
        <v>64</v>
      </c>
      <c r="G1389" s="1" t="s">
        <v>56</v>
      </c>
      <c r="H1389" s="1">
        <v>1</v>
      </c>
      <c r="I1389" s="1">
        <v>1</v>
      </c>
      <c r="J1389" s="1">
        <v>0</v>
      </c>
      <c r="K1389" s="1">
        <v>0</v>
      </c>
      <c r="L1389" s="1">
        <v>215</v>
      </c>
      <c r="M1389" s="1">
        <v>41</v>
      </c>
      <c r="N1389" s="1">
        <v>0</v>
      </c>
      <c r="P1389" s="1" t="s">
        <v>628</v>
      </c>
    </row>
    <row r="1390" spans="1:16">
      <c r="A1390" s="1">
        <v>2024</v>
      </c>
      <c r="B1390" s="1" t="s">
        <v>1293</v>
      </c>
      <c r="C1390" s="1" t="s">
        <v>1294</v>
      </c>
      <c r="D1390" s="1" t="s">
        <v>1316</v>
      </c>
      <c r="E1390" s="6">
        <v>45404</v>
      </c>
      <c r="F1390" s="1" t="s">
        <v>64</v>
      </c>
      <c r="G1390" s="1" t="s">
        <v>1315</v>
      </c>
      <c r="H1390" s="1">
        <v>3</v>
      </c>
      <c r="I1390" s="1">
        <v>3</v>
      </c>
      <c r="J1390" s="1">
        <v>0</v>
      </c>
      <c r="K1390" s="1">
        <v>0</v>
      </c>
      <c r="L1390" s="1">
        <v>366</v>
      </c>
      <c r="M1390" s="1">
        <v>73</v>
      </c>
      <c r="N1390" s="1">
        <v>0</v>
      </c>
      <c r="P1390" s="1" t="s">
        <v>632</v>
      </c>
    </row>
    <row r="1391" spans="1:16">
      <c r="A1391" s="1">
        <v>2024</v>
      </c>
      <c r="B1391" s="1" t="s">
        <v>1293</v>
      </c>
      <c r="C1391" s="1" t="s">
        <v>1294</v>
      </c>
      <c r="D1391" s="1" t="s">
        <v>1316</v>
      </c>
      <c r="E1391" s="6">
        <v>45404</v>
      </c>
      <c r="F1391" s="1" t="s">
        <v>64</v>
      </c>
      <c r="G1391" s="1" t="s">
        <v>58</v>
      </c>
      <c r="H1391" s="1">
        <v>1</v>
      </c>
      <c r="I1391" s="1">
        <v>1</v>
      </c>
      <c r="J1391" s="1">
        <v>0</v>
      </c>
      <c r="K1391" s="1">
        <v>0</v>
      </c>
      <c r="L1391" s="1">
        <v>620</v>
      </c>
      <c r="M1391" s="1">
        <v>47</v>
      </c>
      <c r="N1391" s="1">
        <v>0</v>
      </c>
      <c r="P1391" s="1" t="s">
        <v>629</v>
      </c>
    </row>
    <row r="1392" spans="1:16">
      <c r="A1392" s="1">
        <v>2024</v>
      </c>
      <c r="B1392" s="1" t="s">
        <v>1293</v>
      </c>
      <c r="C1392" s="1" t="s">
        <v>1294</v>
      </c>
      <c r="D1392" s="1" t="s">
        <v>1316</v>
      </c>
      <c r="E1392" s="6">
        <v>45404</v>
      </c>
      <c r="F1392" s="1" t="s">
        <v>64</v>
      </c>
      <c r="G1392" s="1" t="s">
        <v>625</v>
      </c>
      <c r="H1392" s="1">
        <v>3</v>
      </c>
      <c r="I1392" s="1">
        <v>3</v>
      </c>
      <c r="J1392" s="1">
        <v>0</v>
      </c>
      <c r="K1392" s="1">
        <v>0</v>
      </c>
      <c r="L1392" s="1">
        <v>1081</v>
      </c>
      <c r="M1392" s="1">
        <v>87</v>
      </c>
      <c r="N1392" s="1">
        <v>0</v>
      </c>
      <c r="P1392" s="1" t="s">
        <v>627</v>
      </c>
    </row>
    <row r="1393" spans="1:16">
      <c r="A1393" s="1">
        <v>2024</v>
      </c>
      <c r="B1393" s="1" t="s">
        <v>1293</v>
      </c>
      <c r="C1393" s="1" t="s">
        <v>1294</v>
      </c>
      <c r="D1393" s="1" t="s">
        <v>1316</v>
      </c>
      <c r="E1393" s="6">
        <v>45404</v>
      </c>
      <c r="F1393" s="1" t="s">
        <v>64</v>
      </c>
      <c r="G1393" s="1" t="s">
        <v>416</v>
      </c>
      <c r="H1393" s="1">
        <v>1</v>
      </c>
      <c r="I1393" s="1">
        <v>1</v>
      </c>
      <c r="J1393" s="1">
        <v>0</v>
      </c>
      <c r="K1393" s="1">
        <v>0</v>
      </c>
      <c r="L1393" s="1">
        <v>11520</v>
      </c>
      <c r="M1393" s="1">
        <v>77</v>
      </c>
      <c r="N1393" s="1">
        <v>0</v>
      </c>
      <c r="P1393" s="1" t="s">
        <v>630</v>
      </c>
    </row>
    <row r="1394" spans="1:16">
      <c r="A1394" s="1">
        <v>2024</v>
      </c>
      <c r="B1394" s="1" t="s">
        <v>1293</v>
      </c>
      <c r="C1394" s="1" t="s">
        <v>1294</v>
      </c>
      <c r="D1394" s="1" t="s">
        <v>1316</v>
      </c>
      <c r="E1394" s="6">
        <v>45404</v>
      </c>
      <c r="F1394" s="1" t="s">
        <v>64</v>
      </c>
      <c r="G1394" s="1" t="s">
        <v>551</v>
      </c>
      <c r="H1394" s="1">
        <v>4</v>
      </c>
      <c r="I1394" s="1">
        <v>4</v>
      </c>
      <c r="J1394" s="1">
        <v>0</v>
      </c>
      <c r="K1394" s="1">
        <v>0</v>
      </c>
      <c r="L1394" s="1">
        <v>21064</v>
      </c>
      <c r="M1394" s="1">
        <v>224</v>
      </c>
      <c r="N1394" s="1">
        <v>0</v>
      </c>
      <c r="P1394" s="1" t="s">
        <v>633</v>
      </c>
    </row>
    <row r="1395" spans="1:16">
      <c r="A1395" s="1">
        <v>2024</v>
      </c>
      <c r="B1395" s="1" t="s">
        <v>1293</v>
      </c>
      <c r="C1395" s="1" t="s">
        <v>1294</v>
      </c>
      <c r="D1395" s="1" t="s">
        <v>1316</v>
      </c>
      <c r="E1395" s="6">
        <v>45404</v>
      </c>
      <c r="F1395" s="1" t="s">
        <v>64</v>
      </c>
      <c r="G1395" s="1" t="s">
        <v>600</v>
      </c>
      <c r="H1395" s="1">
        <v>2</v>
      </c>
      <c r="I1395" s="1">
        <v>2</v>
      </c>
      <c r="J1395" s="1">
        <v>0</v>
      </c>
      <c r="K1395" s="1">
        <v>0</v>
      </c>
      <c r="L1395" s="1">
        <v>11599</v>
      </c>
      <c r="M1395" s="1">
        <v>97</v>
      </c>
      <c r="N1395" s="1">
        <v>0</v>
      </c>
      <c r="P1395" s="1" t="s">
        <v>630</v>
      </c>
    </row>
    <row r="1396" spans="1:16">
      <c r="A1396" s="1">
        <v>2024</v>
      </c>
      <c r="B1396" s="1" t="s">
        <v>1293</v>
      </c>
      <c r="C1396" s="1" t="s">
        <v>1294</v>
      </c>
      <c r="D1396" s="1" t="s">
        <v>1316</v>
      </c>
      <c r="E1396" s="6">
        <v>45404</v>
      </c>
      <c r="F1396" s="1" t="s">
        <v>8</v>
      </c>
      <c r="G1396" s="1" t="s">
        <v>601</v>
      </c>
      <c r="H1396" s="1">
        <v>12</v>
      </c>
      <c r="I1396" s="1">
        <v>12</v>
      </c>
      <c r="J1396" s="1">
        <v>0</v>
      </c>
      <c r="K1396" s="1">
        <v>0</v>
      </c>
      <c r="L1396" s="1">
        <v>17174</v>
      </c>
      <c r="M1396" s="1">
        <v>830</v>
      </c>
      <c r="N1396" s="1">
        <v>0</v>
      </c>
      <c r="P1396" s="1" t="s">
        <v>627</v>
      </c>
    </row>
    <row r="1397" spans="1:16">
      <c r="A1397" s="1">
        <v>2024</v>
      </c>
      <c r="B1397" s="1" t="s">
        <v>1293</v>
      </c>
      <c r="C1397" s="1" t="s">
        <v>1294</v>
      </c>
      <c r="D1397" s="1" t="s">
        <v>1316</v>
      </c>
      <c r="E1397" s="6">
        <v>45404</v>
      </c>
      <c r="F1397" s="1" t="s">
        <v>38</v>
      </c>
      <c r="G1397" s="1" t="s">
        <v>54</v>
      </c>
      <c r="H1397" s="1">
        <v>19</v>
      </c>
      <c r="I1397" s="1">
        <v>19</v>
      </c>
      <c r="J1397" s="1">
        <v>0</v>
      </c>
      <c r="K1397" s="1">
        <v>0</v>
      </c>
      <c r="L1397" s="1">
        <v>9721</v>
      </c>
      <c r="M1397" s="1">
        <v>635</v>
      </c>
      <c r="N1397" s="1">
        <v>0</v>
      </c>
      <c r="P1397" s="1" t="s">
        <v>45</v>
      </c>
    </row>
    <row r="1398" spans="1:16">
      <c r="A1398" s="1">
        <v>2024</v>
      </c>
      <c r="B1398" s="1" t="s">
        <v>1293</v>
      </c>
      <c r="C1398" s="1" t="s">
        <v>1294</v>
      </c>
      <c r="D1398" s="1" t="s">
        <v>1316</v>
      </c>
      <c r="E1398" s="6">
        <v>45404</v>
      </c>
      <c r="F1398" s="1" t="s">
        <v>38</v>
      </c>
      <c r="G1398" s="1" t="s">
        <v>1194</v>
      </c>
      <c r="H1398" s="1">
        <v>5</v>
      </c>
      <c r="I1398" s="1">
        <v>5</v>
      </c>
      <c r="J1398" s="1">
        <v>0</v>
      </c>
      <c r="K1398" s="1">
        <v>0</v>
      </c>
      <c r="L1398" s="1">
        <v>4131</v>
      </c>
      <c r="M1398" s="1">
        <v>159</v>
      </c>
      <c r="N1398" s="1">
        <v>0</v>
      </c>
      <c r="P1398" s="1" t="s">
        <v>45</v>
      </c>
    </row>
    <row r="1399" spans="1:16">
      <c r="A1399" s="1">
        <v>2024</v>
      </c>
      <c r="B1399" s="1" t="s">
        <v>1293</v>
      </c>
      <c r="C1399" s="1" t="s">
        <v>1294</v>
      </c>
      <c r="D1399" s="1" t="s">
        <v>1316</v>
      </c>
      <c r="E1399" s="6">
        <v>45405</v>
      </c>
      <c r="F1399" s="1" t="s">
        <v>64</v>
      </c>
      <c r="G1399" s="1" t="s">
        <v>613</v>
      </c>
      <c r="H1399" s="1">
        <v>3</v>
      </c>
      <c r="I1399" s="1">
        <v>3</v>
      </c>
      <c r="J1399" s="1">
        <v>0</v>
      </c>
      <c r="K1399" s="1">
        <v>0</v>
      </c>
      <c r="L1399" s="1">
        <v>360</v>
      </c>
      <c r="M1399" s="1">
        <v>60</v>
      </c>
      <c r="N1399" s="1">
        <v>0</v>
      </c>
      <c r="P1399" s="1" t="s">
        <v>632</v>
      </c>
    </row>
    <row r="1400" spans="1:16">
      <c r="A1400" s="1">
        <v>2024</v>
      </c>
      <c r="B1400" s="1" t="s">
        <v>1293</v>
      </c>
      <c r="C1400" s="1" t="s">
        <v>1294</v>
      </c>
      <c r="D1400" s="1" t="s">
        <v>1316</v>
      </c>
      <c r="E1400" s="6">
        <v>45405</v>
      </c>
      <c r="F1400" s="1" t="s">
        <v>64</v>
      </c>
      <c r="G1400" s="1" t="s">
        <v>603</v>
      </c>
      <c r="H1400" s="1">
        <v>3</v>
      </c>
      <c r="I1400" s="1">
        <v>3</v>
      </c>
      <c r="J1400" s="1">
        <v>0</v>
      </c>
      <c r="K1400" s="1">
        <v>0</v>
      </c>
      <c r="L1400" s="1">
        <v>6380</v>
      </c>
      <c r="M1400" s="1">
        <v>162</v>
      </c>
      <c r="N1400" s="1">
        <v>0</v>
      </c>
      <c r="P1400" s="1" t="s">
        <v>629</v>
      </c>
    </row>
    <row r="1401" spans="1:16">
      <c r="A1401" s="1">
        <v>2024</v>
      </c>
      <c r="B1401" s="1" t="s">
        <v>1293</v>
      </c>
      <c r="C1401" s="1" t="s">
        <v>1294</v>
      </c>
      <c r="D1401" s="1" t="s">
        <v>1316</v>
      </c>
      <c r="E1401" s="6">
        <v>45405</v>
      </c>
      <c r="F1401" s="1" t="s">
        <v>64</v>
      </c>
      <c r="G1401" s="1" t="s">
        <v>55</v>
      </c>
      <c r="H1401" s="1">
        <v>6</v>
      </c>
      <c r="I1401" s="1">
        <v>6</v>
      </c>
      <c r="J1401" s="1">
        <v>2</v>
      </c>
      <c r="K1401" s="1">
        <v>0</v>
      </c>
      <c r="L1401" s="1">
        <v>735</v>
      </c>
      <c r="M1401" s="1">
        <v>130</v>
      </c>
      <c r="N1401" s="1">
        <v>40</v>
      </c>
      <c r="P1401" s="1" t="s">
        <v>633</v>
      </c>
    </row>
    <row r="1402" spans="1:16">
      <c r="A1402" s="1">
        <v>2024</v>
      </c>
      <c r="B1402" s="1" t="s">
        <v>1293</v>
      </c>
      <c r="C1402" s="1" t="s">
        <v>1294</v>
      </c>
      <c r="D1402" s="1" t="s">
        <v>1316</v>
      </c>
      <c r="E1402" s="6">
        <v>45405</v>
      </c>
      <c r="F1402" s="1" t="s">
        <v>64</v>
      </c>
      <c r="G1402" s="1" t="s">
        <v>56</v>
      </c>
      <c r="H1402" s="1">
        <v>2</v>
      </c>
      <c r="I1402" s="1">
        <v>2</v>
      </c>
      <c r="J1402" s="1">
        <v>0</v>
      </c>
      <c r="K1402" s="1">
        <v>0</v>
      </c>
      <c r="L1402" s="1">
        <v>155</v>
      </c>
      <c r="M1402" s="1">
        <v>40</v>
      </c>
      <c r="N1402" s="1">
        <v>0</v>
      </c>
      <c r="P1402" s="1" t="s">
        <v>628</v>
      </c>
    </row>
    <row r="1403" spans="1:16">
      <c r="A1403" s="1">
        <v>2024</v>
      </c>
      <c r="B1403" s="1" t="s">
        <v>1293</v>
      </c>
      <c r="C1403" s="1" t="s">
        <v>1294</v>
      </c>
      <c r="D1403" s="1" t="s">
        <v>1316</v>
      </c>
      <c r="E1403" s="6">
        <v>45405</v>
      </c>
      <c r="F1403" s="1" t="s">
        <v>64</v>
      </c>
      <c r="G1403" s="1" t="s">
        <v>625</v>
      </c>
      <c r="H1403" s="1">
        <v>3</v>
      </c>
      <c r="I1403" s="1">
        <v>3</v>
      </c>
      <c r="J1403" s="1">
        <v>0</v>
      </c>
      <c r="K1403" s="1">
        <v>0</v>
      </c>
      <c r="L1403" s="1">
        <v>904</v>
      </c>
      <c r="M1403" s="1">
        <v>87</v>
      </c>
      <c r="N1403" s="1">
        <v>0</v>
      </c>
      <c r="P1403" s="1" t="s">
        <v>627</v>
      </c>
    </row>
    <row r="1404" spans="1:16">
      <c r="A1404" s="1">
        <v>2024</v>
      </c>
      <c r="B1404" s="1" t="s">
        <v>1293</v>
      </c>
      <c r="C1404" s="1" t="s">
        <v>1294</v>
      </c>
      <c r="D1404" s="1" t="s">
        <v>1316</v>
      </c>
      <c r="E1404" s="6">
        <v>45405</v>
      </c>
      <c r="F1404" s="1" t="s">
        <v>64</v>
      </c>
      <c r="G1404" s="1" t="s">
        <v>602</v>
      </c>
      <c r="H1404" s="1">
        <v>5</v>
      </c>
      <c r="I1404" s="1">
        <v>5</v>
      </c>
      <c r="J1404" s="1">
        <v>1</v>
      </c>
      <c r="K1404" s="1">
        <v>0</v>
      </c>
      <c r="L1404" s="1">
        <v>102</v>
      </c>
      <c r="M1404" s="1">
        <v>82</v>
      </c>
      <c r="N1404" s="1">
        <v>20</v>
      </c>
      <c r="P1404" s="1" t="s">
        <v>628</v>
      </c>
    </row>
    <row r="1405" spans="1:16">
      <c r="A1405" s="1">
        <v>2024</v>
      </c>
      <c r="B1405" s="1" t="s">
        <v>1293</v>
      </c>
      <c r="C1405" s="1" t="s">
        <v>1294</v>
      </c>
      <c r="D1405" s="1" t="s">
        <v>1316</v>
      </c>
      <c r="E1405" s="6">
        <v>45405</v>
      </c>
      <c r="F1405" s="1" t="s">
        <v>64</v>
      </c>
      <c r="G1405" s="1" t="s">
        <v>599</v>
      </c>
      <c r="H1405" s="1">
        <v>1</v>
      </c>
      <c r="I1405" s="1">
        <v>1</v>
      </c>
      <c r="J1405" s="1">
        <v>0</v>
      </c>
      <c r="K1405" s="1">
        <v>0</v>
      </c>
      <c r="L1405" s="1">
        <v>971</v>
      </c>
      <c r="M1405" s="1">
        <v>47</v>
      </c>
      <c r="N1405" s="1">
        <v>0</v>
      </c>
      <c r="P1405" s="1" t="s">
        <v>629</v>
      </c>
    </row>
    <row r="1406" spans="1:16">
      <c r="A1406" s="1">
        <v>2024</v>
      </c>
      <c r="B1406" s="1" t="s">
        <v>1293</v>
      </c>
      <c r="C1406" s="1" t="s">
        <v>1294</v>
      </c>
      <c r="D1406" s="1" t="s">
        <v>1316</v>
      </c>
      <c r="E1406" s="6">
        <v>45405</v>
      </c>
      <c r="F1406" s="1" t="s">
        <v>64</v>
      </c>
      <c r="G1406" s="1" t="s">
        <v>528</v>
      </c>
      <c r="H1406" s="1">
        <v>1</v>
      </c>
      <c r="I1406" s="1">
        <v>1</v>
      </c>
      <c r="J1406" s="1">
        <v>0</v>
      </c>
      <c r="K1406" s="1">
        <v>0</v>
      </c>
      <c r="L1406" s="1">
        <v>59</v>
      </c>
      <c r="M1406" s="1">
        <v>29</v>
      </c>
      <c r="N1406" s="1">
        <v>0</v>
      </c>
      <c r="P1406" s="1" t="s">
        <v>628</v>
      </c>
    </row>
    <row r="1407" spans="1:16">
      <c r="A1407" s="1">
        <v>2024</v>
      </c>
      <c r="B1407" s="1" t="s">
        <v>1293</v>
      </c>
      <c r="C1407" s="1" t="s">
        <v>1294</v>
      </c>
      <c r="D1407" s="1" t="s">
        <v>1316</v>
      </c>
      <c r="E1407" s="6">
        <v>45405</v>
      </c>
      <c r="F1407" s="1" t="s">
        <v>64</v>
      </c>
      <c r="G1407" s="1" t="s">
        <v>402</v>
      </c>
      <c r="H1407" s="1">
        <v>1</v>
      </c>
      <c r="I1407" s="1">
        <v>1</v>
      </c>
      <c r="J1407" s="1">
        <v>0</v>
      </c>
      <c r="K1407" s="1">
        <v>0</v>
      </c>
      <c r="L1407" s="1">
        <v>12</v>
      </c>
      <c r="M1407" s="1">
        <v>12</v>
      </c>
      <c r="N1407" s="1">
        <v>0</v>
      </c>
      <c r="P1407" s="1" t="s">
        <v>628</v>
      </c>
    </row>
    <row r="1408" spans="1:16">
      <c r="A1408" s="1">
        <v>2024</v>
      </c>
      <c r="B1408" s="1" t="s">
        <v>1293</v>
      </c>
      <c r="C1408" s="1" t="s">
        <v>1294</v>
      </c>
      <c r="D1408" s="1" t="s">
        <v>1316</v>
      </c>
      <c r="E1408" s="6">
        <v>45405</v>
      </c>
      <c r="F1408" s="1" t="s">
        <v>64</v>
      </c>
      <c r="G1408" s="1" t="s">
        <v>484</v>
      </c>
      <c r="H1408" s="1">
        <v>2</v>
      </c>
      <c r="I1408" s="1">
        <v>2</v>
      </c>
      <c r="J1408" s="1">
        <v>0</v>
      </c>
      <c r="K1408" s="1">
        <v>0</v>
      </c>
      <c r="L1408" s="1">
        <v>6734</v>
      </c>
      <c r="M1408" s="1">
        <v>121</v>
      </c>
      <c r="N1408" s="1">
        <v>0</v>
      </c>
      <c r="P1408" s="1" t="s">
        <v>629</v>
      </c>
    </row>
    <row r="1409" spans="1:16">
      <c r="A1409" s="1">
        <v>2024</v>
      </c>
      <c r="B1409" s="1" t="s">
        <v>1293</v>
      </c>
      <c r="C1409" s="1" t="s">
        <v>1294</v>
      </c>
      <c r="D1409" s="1" t="s">
        <v>1316</v>
      </c>
      <c r="E1409" s="6">
        <v>45405</v>
      </c>
      <c r="F1409" s="1" t="s">
        <v>64</v>
      </c>
      <c r="G1409" s="1" t="s">
        <v>61</v>
      </c>
      <c r="H1409" s="1">
        <v>2</v>
      </c>
      <c r="I1409" s="1">
        <v>2</v>
      </c>
      <c r="J1409" s="1">
        <v>0</v>
      </c>
      <c r="K1409" s="1">
        <v>0</v>
      </c>
      <c r="L1409" s="1">
        <v>2859</v>
      </c>
      <c r="M1409" s="1">
        <v>100</v>
      </c>
      <c r="N1409" s="1">
        <v>0</v>
      </c>
      <c r="P1409" s="1" t="s">
        <v>629</v>
      </c>
    </row>
    <row r="1410" spans="1:16">
      <c r="A1410" s="1">
        <v>2024</v>
      </c>
      <c r="B1410" s="1" t="s">
        <v>1293</v>
      </c>
      <c r="C1410" s="1" t="s">
        <v>1294</v>
      </c>
      <c r="D1410" s="1" t="s">
        <v>1316</v>
      </c>
      <c r="E1410" s="6">
        <v>45405</v>
      </c>
      <c r="F1410" s="1" t="s">
        <v>64</v>
      </c>
      <c r="G1410" s="1" t="s">
        <v>416</v>
      </c>
      <c r="H1410" s="1">
        <v>1</v>
      </c>
      <c r="I1410" s="1">
        <v>1</v>
      </c>
      <c r="J1410" s="1">
        <v>0</v>
      </c>
      <c r="K1410" s="1">
        <v>0</v>
      </c>
      <c r="L1410" s="1">
        <v>50</v>
      </c>
      <c r="M1410" s="1">
        <v>20</v>
      </c>
      <c r="N1410" s="1">
        <v>0</v>
      </c>
      <c r="P1410" s="1" t="s">
        <v>630</v>
      </c>
    </row>
    <row r="1411" spans="1:16">
      <c r="A1411" s="1">
        <v>2024</v>
      </c>
      <c r="B1411" s="1" t="s">
        <v>1293</v>
      </c>
      <c r="C1411" s="1" t="s">
        <v>1294</v>
      </c>
      <c r="D1411" s="1" t="s">
        <v>1316</v>
      </c>
      <c r="E1411" s="6">
        <v>45405</v>
      </c>
      <c r="F1411" s="1" t="s">
        <v>64</v>
      </c>
      <c r="G1411" s="1" t="s">
        <v>600</v>
      </c>
      <c r="H1411" s="1">
        <v>1</v>
      </c>
      <c r="I1411" s="1">
        <v>1</v>
      </c>
      <c r="J1411" s="1">
        <v>0</v>
      </c>
      <c r="K1411" s="1">
        <v>0</v>
      </c>
      <c r="L1411" s="1">
        <v>401</v>
      </c>
      <c r="M1411" s="1">
        <v>47</v>
      </c>
      <c r="N1411" s="1">
        <v>0</v>
      </c>
      <c r="P1411" s="1" t="s">
        <v>630</v>
      </c>
    </row>
    <row r="1412" spans="1:16">
      <c r="A1412" s="1">
        <v>2024</v>
      </c>
      <c r="B1412" s="1" t="s">
        <v>1293</v>
      </c>
      <c r="C1412" s="1" t="s">
        <v>1294</v>
      </c>
      <c r="D1412" s="1" t="s">
        <v>1316</v>
      </c>
      <c r="E1412" s="6">
        <v>45405</v>
      </c>
      <c r="F1412" s="1" t="s">
        <v>8</v>
      </c>
      <c r="G1412" s="1" t="s">
        <v>601</v>
      </c>
      <c r="H1412" s="1">
        <v>12</v>
      </c>
      <c r="I1412" s="1">
        <v>12</v>
      </c>
      <c r="J1412" s="1">
        <v>0</v>
      </c>
      <c r="K1412" s="1">
        <v>0</v>
      </c>
      <c r="L1412" s="1">
        <v>16703</v>
      </c>
      <c r="M1412" s="1">
        <v>817</v>
      </c>
      <c r="N1412" s="1">
        <v>0</v>
      </c>
      <c r="P1412" s="1" t="s">
        <v>627</v>
      </c>
    </row>
    <row r="1413" spans="1:16">
      <c r="A1413" s="1">
        <v>2024</v>
      </c>
      <c r="B1413" s="1" t="s">
        <v>1293</v>
      </c>
      <c r="C1413" s="1" t="s">
        <v>1294</v>
      </c>
      <c r="D1413" s="1" t="s">
        <v>1316</v>
      </c>
      <c r="E1413" s="6">
        <v>45405</v>
      </c>
      <c r="F1413" s="1" t="s">
        <v>38</v>
      </c>
      <c r="G1413" s="1" t="s">
        <v>54</v>
      </c>
      <c r="H1413" s="1">
        <v>29</v>
      </c>
      <c r="I1413" s="1">
        <v>29</v>
      </c>
      <c r="J1413" s="1">
        <v>1</v>
      </c>
      <c r="K1413" s="1">
        <v>0</v>
      </c>
      <c r="L1413" s="1">
        <v>4961</v>
      </c>
      <c r="M1413" s="1">
        <v>684</v>
      </c>
      <c r="N1413" s="1">
        <v>6</v>
      </c>
      <c r="P1413" s="1" t="s">
        <v>45</v>
      </c>
    </row>
    <row r="1414" spans="1:16">
      <c r="A1414" s="1">
        <v>2024</v>
      </c>
      <c r="B1414" s="1" t="s">
        <v>1293</v>
      </c>
      <c r="C1414" s="1" t="s">
        <v>1294</v>
      </c>
      <c r="D1414" s="1" t="s">
        <v>1316</v>
      </c>
      <c r="E1414" s="6">
        <v>45406</v>
      </c>
      <c r="F1414" s="1" t="s">
        <v>64</v>
      </c>
      <c r="G1414" s="1" t="s">
        <v>708</v>
      </c>
      <c r="H1414" s="1">
        <v>1</v>
      </c>
      <c r="I1414" s="1">
        <v>1</v>
      </c>
      <c r="J1414" s="1">
        <v>0</v>
      </c>
      <c r="K1414" s="1">
        <v>0</v>
      </c>
      <c r="L1414" s="1">
        <v>4943</v>
      </c>
      <c r="M1414" s="1">
        <v>68</v>
      </c>
      <c r="N1414" s="1">
        <v>0</v>
      </c>
      <c r="P1414" s="1" t="s">
        <v>633</v>
      </c>
    </row>
    <row r="1415" spans="1:16">
      <c r="A1415" s="1">
        <v>2024</v>
      </c>
      <c r="B1415" s="1" t="s">
        <v>1293</v>
      </c>
      <c r="C1415" s="1" t="s">
        <v>1294</v>
      </c>
      <c r="D1415" s="1" t="s">
        <v>1316</v>
      </c>
      <c r="E1415" s="6">
        <v>45406</v>
      </c>
      <c r="F1415" s="1" t="s">
        <v>64</v>
      </c>
      <c r="G1415" s="1" t="s">
        <v>613</v>
      </c>
      <c r="H1415" s="1">
        <v>2</v>
      </c>
      <c r="I1415" s="1">
        <v>2</v>
      </c>
      <c r="J1415" s="1">
        <v>0</v>
      </c>
      <c r="K1415" s="1">
        <v>0</v>
      </c>
      <c r="L1415" s="1">
        <v>556</v>
      </c>
      <c r="M1415" s="1">
        <v>67</v>
      </c>
      <c r="N1415" s="1">
        <v>0</v>
      </c>
      <c r="P1415" s="1" t="s">
        <v>632</v>
      </c>
    </row>
    <row r="1416" spans="1:16">
      <c r="A1416" s="1">
        <v>2024</v>
      </c>
      <c r="B1416" s="1" t="s">
        <v>1293</v>
      </c>
      <c r="C1416" s="1" t="s">
        <v>1294</v>
      </c>
      <c r="D1416" s="1" t="s">
        <v>1316</v>
      </c>
      <c r="E1416" s="6">
        <v>45406</v>
      </c>
      <c r="F1416" s="1" t="s">
        <v>64</v>
      </c>
      <c r="G1416" s="1" t="s">
        <v>603</v>
      </c>
      <c r="H1416" s="1">
        <v>4</v>
      </c>
      <c r="I1416" s="1">
        <v>4</v>
      </c>
      <c r="J1416" s="1">
        <v>0</v>
      </c>
      <c r="K1416" s="1">
        <v>0</v>
      </c>
      <c r="L1416" s="1">
        <v>50860</v>
      </c>
      <c r="M1416" s="1">
        <v>279</v>
      </c>
      <c r="N1416" s="1">
        <v>0</v>
      </c>
      <c r="P1416" s="1" t="s">
        <v>629</v>
      </c>
    </row>
    <row r="1417" spans="1:16">
      <c r="A1417" s="1">
        <v>2024</v>
      </c>
      <c r="B1417" s="1" t="s">
        <v>1293</v>
      </c>
      <c r="C1417" s="1" t="s">
        <v>1294</v>
      </c>
      <c r="D1417" s="1" t="s">
        <v>1316</v>
      </c>
      <c r="E1417" s="6">
        <v>45406</v>
      </c>
      <c r="F1417" s="1" t="s">
        <v>64</v>
      </c>
      <c r="G1417" s="1" t="s">
        <v>414</v>
      </c>
      <c r="H1417" s="1">
        <v>1</v>
      </c>
      <c r="I1417" s="1">
        <v>1</v>
      </c>
      <c r="J1417" s="1">
        <v>0</v>
      </c>
      <c r="K1417" s="1">
        <v>0</v>
      </c>
      <c r="L1417" s="1">
        <v>5</v>
      </c>
      <c r="M1417" s="1">
        <v>5</v>
      </c>
      <c r="N1417" s="1">
        <v>0</v>
      </c>
      <c r="P1417" s="1" t="s">
        <v>628</v>
      </c>
    </row>
    <row r="1418" spans="1:16">
      <c r="A1418" s="1">
        <v>2024</v>
      </c>
      <c r="B1418" s="1" t="s">
        <v>1293</v>
      </c>
      <c r="C1418" s="1" t="s">
        <v>1294</v>
      </c>
      <c r="D1418" s="1" t="s">
        <v>1316</v>
      </c>
      <c r="E1418" s="6">
        <v>45406</v>
      </c>
      <c r="F1418" s="1" t="s">
        <v>64</v>
      </c>
      <c r="G1418" s="1" t="s">
        <v>55</v>
      </c>
      <c r="H1418" s="1">
        <v>16</v>
      </c>
      <c r="I1418" s="1">
        <v>16</v>
      </c>
      <c r="J1418" s="1">
        <v>0</v>
      </c>
      <c r="K1418" s="1">
        <v>0</v>
      </c>
      <c r="L1418" s="1">
        <v>8093</v>
      </c>
      <c r="M1418" s="1">
        <v>641</v>
      </c>
      <c r="N1418" s="1">
        <v>0</v>
      </c>
      <c r="P1418" s="1" t="s">
        <v>633</v>
      </c>
    </row>
    <row r="1419" spans="1:16">
      <c r="A1419" s="1">
        <v>2024</v>
      </c>
      <c r="B1419" s="1" t="s">
        <v>1293</v>
      </c>
      <c r="C1419" s="1" t="s">
        <v>1294</v>
      </c>
      <c r="D1419" s="1" t="s">
        <v>1316</v>
      </c>
      <c r="E1419" s="6">
        <v>45406</v>
      </c>
      <c r="F1419" s="1" t="s">
        <v>64</v>
      </c>
      <c r="G1419" s="1" t="s">
        <v>56</v>
      </c>
      <c r="H1419" s="1">
        <v>2</v>
      </c>
      <c r="I1419" s="1">
        <v>2</v>
      </c>
      <c r="J1419" s="1">
        <v>0</v>
      </c>
      <c r="K1419" s="1">
        <v>0</v>
      </c>
      <c r="L1419" s="1">
        <v>200</v>
      </c>
      <c r="M1419" s="1">
        <v>40</v>
      </c>
      <c r="N1419" s="1">
        <v>0</v>
      </c>
      <c r="P1419" s="1" t="s">
        <v>628</v>
      </c>
    </row>
    <row r="1420" spans="1:16">
      <c r="A1420" s="1">
        <v>2024</v>
      </c>
      <c r="B1420" s="1" t="s">
        <v>1293</v>
      </c>
      <c r="C1420" s="1" t="s">
        <v>1294</v>
      </c>
      <c r="D1420" s="1" t="s">
        <v>1316</v>
      </c>
      <c r="E1420" s="6">
        <v>45406</v>
      </c>
      <c r="F1420" s="1" t="s">
        <v>64</v>
      </c>
      <c r="G1420" s="1" t="s">
        <v>58</v>
      </c>
      <c r="H1420" s="1">
        <v>7</v>
      </c>
      <c r="I1420" s="1">
        <v>7</v>
      </c>
      <c r="J1420" s="1">
        <v>0</v>
      </c>
      <c r="K1420" s="1">
        <v>0</v>
      </c>
      <c r="L1420" s="1">
        <v>2323</v>
      </c>
      <c r="M1420" s="1">
        <v>208</v>
      </c>
      <c r="N1420" s="1">
        <v>0</v>
      </c>
      <c r="P1420" s="1" t="s">
        <v>629</v>
      </c>
    </row>
    <row r="1421" spans="1:16">
      <c r="A1421" s="1">
        <v>2024</v>
      </c>
      <c r="B1421" s="1" t="s">
        <v>1293</v>
      </c>
      <c r="C1421" s="1" t="s">
        <v>1294</v>
      </c>
      <c r="D1421" s="1" t="s">
        <v>1316</v>
      </c>
      <c r="E1421" s="6">
        <v>45406</v>
      </c>
      <c r="F1421" s="1" t="s">
        <v>64</v>
      </c>
      <c r="G1421" s="1" t="s">
        <v>625</v>
      </c>
      <c r="H1421" s="1">
        <v>3</v>
      </c>
      <c r="I1421" s="1">
        <v>3</v>
      </c>
      <c r="J1421" s="1">
        <v>0</v>
      </c>
      <c r="K1421" s="1">
        <v>0</v>
      </c>
      <c r="L1421" s="1">
        <v>52</v>
      </c>
      <c r="M1421" s="1">
        <v>45</v>
      </c>
      <c r="N1421" s="1">
        <v>0</v>
      </c>
      <c r="P1421" s="1" t="s">
        <v>627</v>
      </c>
    </row>
    <row r="1422" spans="1:16">
      <c r="A1422" s="1">
        <v>2024</v>
      </c>
      <c r="B1422" s="1" t="s">
        <v>1293</v>
      </c>
      <c r="C1422" s="1" t="s">
        <v>1294</v>
      </c>
      <c r="D1422" s="1" t="s">
        <v>1316</v>
      </c>
      <c r="E1422" s="6">
        <v>45406</v>
      </c>
      <c r="F1422" s="1" t="s">
        <v>64</v>
      </c>
      <c r="G1422" s="1" t="s">
        <v>505</v>
      </c>
      <c r="H1422" s="1">
        <v>4</v>
      </c>
      <c r="I1422" s="1">
        <v>4</v>
      </c>
      <c r="J1422" s="1">
        <v>0</v>
      </c>
      <c r="K1422" s="1">
        <v>0</v>
      </c>
      <c r="L1422" s="1">
        <v>16359</v>
      </c>
      <c r="M1422" s="1">
        <v>230</v>
      </c>
      <c r="N1422" s="1">
        <v>0</v>
      </c>
      <c r="P1422" s="1" t="s">
        <v>628</v>
      </c>
    </row>
    <row r="1423" spans="1:16">
      <c r="A1423" s="1">
        <v>2024</v>
      </c>
      <c r="B1423" s="1" t="s">
        <v>1293</v>
      </c>
      <c r="C1423" s="1" t="s">
        <v>1294</v>
      </c>
      <c r="D1423" s="1" t="s">
        <v>1316</v>
      </c>
      <c r="E1423" s="6">
        <v>45406</v>
      </c>
      <c r="F1423" s="1" t="s">
        <v>64</v>
      </c>
      <c r="G1423" s="1" t="s">
        <v>602</v>
      </c>
      <c r="H1423" s="1">
        <v>7</v>
      </c>
      <c r="I1423" s="1">
        <v>7</v>
      </c>
      <c r="J1423" s="1">
        <v>0</v>
      </c>
      <c r="K1423" s="1">
        <v>0</v>
      </c>
      <c r="L1423" s="1">
        <v>22787</v>
      </c>
      <c r="M1423" s="1">
        <v>404</v>
      </c>
      <c r="N1423" s="1">
        <v>0</v>
      </c>
      <c r="P1423" s="1" t="s">
        <v>628</v>
      </c>
    </row>
    <row r="1424" spans="1:16">
      <c r="A1424" s="1">
        <v>2024</v>
      </c>
      <c r="B1424" s="1" t="s">
        <v>1293</v>
      </c>
      <c r="C1424" s="1" t="s">
        <v>1294</v>
      </c>
      <c r="D1424" s="1" t="s">
        <v>1316</v>
      </c>
      <c r="E1424" s="6">
        <v>45406</v>
      </c>
      <c r="F1424" s="1" t="s">
        <v>64</v>
      </c>
      <c r="G1424" s="1" t="s">
        <v>484</v>
      </c>
      <c r="H1424" s="1">
        <v>3</v>
      </c>
      <c r="I1424" s="1">
        <v>3</v>
      </c>
      <c r="J1424" s="1">
        <v>0</v>
      </c>
      <c r="K1424" s="1">
        <v>0</v>
      </c>
      <c r="L1424" s="1">
        <v>14596</v>
      </c>
      <c r="M1424" s="1">
        <v>183</v>
      </c>
      <c r="N1424" s="1">
        <v>0</v>
      </c>
      <c r="P1424" s="1" t="s">
        <v>629</v>
      </c>
    </row>
    <row r="1425" spans="1:16">
      <c r="A1425" s="1">
        <v>2024</v>
      </c>
      <c r="B1425" s="1" t="s">
        <v>1293</v>
      </c>
      <c r="C1425" s="1" t="s">
        <v>1294</v>
      </c>
      <c r="D1425" s="1" t="s">
        <v>1316</v>
      </c>
      <c r="E1425" s="6">
        <v>45406</v>
      </c>
      <c r="F1425" s="1" t="s">
        <v>64</v>
      </c>
      <c r="G1425" s="1" t="s">
        <v>1320</v>
      </c>
      <c r="H1425" s="1">
        <v>1</v>
      </c>
      <c r="I1425" s="1">
        <v>1</v>
      </c>
      <c r="J1425" s="1">
        <v>0</v>
      </c>
      <c r="K1425" s="1">
        <v>0</v>
      </c>
      <c r="L1425" s="1">
        <v>9750</v>
      </c>
      <c r="M1425" s="1">
        <v>68</v>
      </c>
      <c r="N1425" s="1">
        <v>0</v>
      </c>
      <c r="P1425" s="1" t="s">
        <v>629</v>
      </c>
    </row>
    <row r="1426" spans="1:16">
      <c r="A1426" s="1">
        <v>2024</v>
      </c>
      <c r="B1426" s="1" t="s">
        <v>1293</v>
      </c>
      <c r="C1426" s="1" t="s">
        <v>1294</v>
      </c>
      <c r="D1426" s="1" t="s">
        <v>1316</v>
      </c>
      <c r="E1426" s="6">
        <v>45406</v>
      </c>
      <c r="F1426" s="1" t="s">
        <v>64</v>
      </c>
      <c r="G1426" s="1" t="s">
        <v>551</v>
      </c>
      <c r="H1426" s="1">
        <v>2</v>
      </c>
      <c r="I1426" s="1">
        <v>2</v>
      </c>
      <c r="J1426" s="1">
        <v>0</v>
      </c>
      <c r="K1426" s="1">
        <v>0</v>
      </c>
      <c r="L1426" s="1">
        <v>20899</v>
      </c>
      <c r="M1426" s="1">
        <v>325</v>
      </c>
      <c r="N1426" s="1">
        <v>0</v>
      </c>
      <c r="P1426" s="1" t="s">
        <v>633</v>
      </c>
    </row>
    <row r="1427" spans="1:16">
      <c r="A1427" s="1">
        <v>2024</v>
      </c>
      <c r="B1427" s="1" t="s">
        <v>1293</v>
      </c>
      <c r="C1427" s="1" t="s">
        <v>1294</v>
      </c>
      <c r="D1427" s="1" t="s">
        <v>1316</v>
      </c>
      <c r="E1427" s="6">
        <v>45406</v>
      </c>
      <c r="F1427" s="1" t="s">
        <v>8</v>
      </c>
      <c r="G1427" s="1" t="s">
        <v>601</v>
      </c>
      <c r="H1427" s="1">
        <v>13</v>
      </c>
      <c r="I1427" s="1">
        <v>13</v>
      </c>
      <c r="J1427" s="1">
        <v>0</v>
      </c>
      <c r="K1427" s="1">
        <v>0</v>
      </c>
      <c r="L1427" s="1">
        <v>22594</v>
      </c>
      <c r="M1427" s="1">
        <v>768</v>
      </c>
      <c r="N1427" s="1">
        <v>0</v>
      </c>
      <c r="P1427" s="1" t="s">
        <v>627</v>
      </c>
    </row>
    <row r="1428" spans="1:16">
      <c r="A1428" s="1">
        <v>2024</v>
      </c>
      <c r="B1428" s="1" t="s">
        <v>1293</v>
      </c>
      <c r="C1428" s="1" t="s">
        <v>1294</v>
      </c>
      <c r="D1428" s="1" t="s">
        <v>1316</v>
      </c>
      <c r="E1428" s="6">
        <v>45406</v>
      </c>
      <c r="F1428" s="1" t="s">
        <v>38</v>
      </c>
      <c r="G1428" s="1" t="s">
        <v>54</v>
      </c>
      <c r="H1428" s="1">
        <v>31</v>
      </c>
      <c r="I1428" s="1">
        <v>31</v>
      </c>
      <c r="J1428" s="1">
        <v>2</v>
      </c>
      <c r="K1428" s="1">
        <v>0</v>
      </c>
      <c r="L1428" s="1">
        <v>8482</v>
      </c>
      <c r="M1428" s="1">
        <v>816</v>
      </c>
      <c r="N1428" s="1">
        <v>7</v>
      </c>
      <c r="P1428" s="1" t="s">
        <v>45</v>
      </c>
    </row>
    <row r="1429" spans="1:16">
      <c r="A1429" s="1">
        <v>2024</v>
      </c>
      <c r="B1429" s="1" t="s">
        <v>1293</v>
      </c>
      <c r="C1429" s="1" t="s">
        <v>1294</v>
      </c>
      <c r="D1429" s="1" t="s">
        <v>1316</v>
      </c>
      <c r="E1429" s="6">
        <v>45407</v>
      </c>
      <c r="F1429" s="1" t="s">
        <v>64</v>
      </c>
      <c r="G1429" s="1" t="s">
        <v>1173</v>
      </c>
      <c r="H1429" s="1">
        <v>1</v>
      </c>
      <c r="I1429" s="1">
        <v>1</v>
      </c>
      <c r="J1429" s="1">
        <v>0</v>
      </c>
      <c r="K1429" s="1">
        <v>0</v>
      </c>
      <c r="L1429" s="1">
        <v>90</v>
      </c>
      <c r="M1429" s="1">
        <v>20</v>
      </c>
      <c r="N1429" s="1">
        <v>0</v>
      </c>
      <c r="P1429" s="1" t="s">
        <v>632</v>
      </c>
    </row>
    <row r="1430" spans="1:16">
      <c r="A1430" s="1">
        <v>2024</v>
      </c>
      <c r="B1430" s="1" t="s">
        <v>1293</v>
      </c>
      <c r="C1430" s="1" t="s">
        <v>1294</v>
      </c>
      <c r="D1430" s="1" t="s">
        <v>1316</v>
      </c>
      <c r="E1430" s="6">
        <v>45407</v>
      </c>
      <c r="F1430" s="1" t="s">
        <v>64</v>
      </c>
      <c r="G1430" s="1" t="s">
        <v>613</v>
      </c>
      <c r="H1430" s="1">
        <v>2</v>
      </c>
      <c r="I1430" s="1">
        <v>2</v>
      </c>
      <c r="J1430" s="1">
        <v>0</v>
      </c>
      <c r="K1430" s="1">
        <v>0</v>
      </c>
      <c r="L1430" s="1">
        <v>294</v>
      </c>
      <c r="M1430" s="1">
        <v>40</v>
      </c>
      <c r="N1430" s="1">
        <v>0</v>
      </c>
      <c r="P1430" s="1" t="s">
        <v>632</v>
      </c>
    </row>
    <row r="1431" spans="1:16">
      <c r="A1431" s="1">
        <v>2024</v>
      </c>
      <c r="B1431" s="1" t="s">
        <v>1293</v>
      </c>
      <c r="C1431" s="1" t="s">
        <v>1294</v>
      </c>
      <c r="D1431" s="1" t="s">
        <v>1316</v>
      </c>
      <c r="E1431" s="6">
        <v>45407</v>
      </c>
      <c r="F1431" s="1" t="s">
        <v>64</v>
      </c>
      <c r="G1431" s="1" t="s">
        <v>55</v>
      </c>
      <c r="H1431" s="1">
        <v>11</v>
      </c>
      <c r="I1431" s="1">
        <v>11</v>
      </c>
      <c r="J1431" s="1">
        <v>0</v>
      </c>
      <c r="K1431" s="1">
        <v>0</v>
      </c>
      <c r="L1431" s="1">
        <v>5261</v>
      </c>
      <c r="M1431" s="1">
        <v>326</v>
      </c>
      <c r="N1431" s="1">
        <v>0</v>
      </c>
      <c r="P1431" s="1" t="s">
        <v>633</v>
      </c>
    </row>
    <row r="1432" spans="1:16">
      <c r="A1432" s="1">
        <v>2024</v>
      </c>
      <c r="B1432" s="1" t="s">
        <v>1293</v>
      </c>
      <c r="C1432" s="1" t="s">
        <v>1294</v>
      </c>
      <c r="D1432" s="1" t="s">
        <v>1316</v>
      </c>
      <c r="E1432" s="6">
        <v>45407</v>
      </c>
      <c r="F1432" s="1" t="s">
        <v>64</v>
      </c>
      <c r="G1432" s="1" t="s">
        <v>56</v>
      </c>
      <c r="H1432" s="1">
        <v>2</v>
      </c>
      <c r="I1432" s="1">
        <v>2</v>
      </c>
      <c r="J1432" s="1">
        <v>0</v>
      </c>
      <c r="K1432" s="1">
        <v>0</v>
      </c>
      <c r="L1432" s="1">
        <v>147</v>
      </c>
      <c r="M1432" s="1">
        <v>40</v>
      </c>
      <c r="N1432" s="1">
        <v>0</v>
      </c>
      <c r="P1432" s="1" t="s">
        <v>628</v>
      </c>
    </row>
    <row r="1433" spans="1:16">
      <c r="A1433" s="1">
        <v>2024</v>
      </c>
      <c r="B1433" s="1" t="s">
        <v>1293</v>
      </c>
      <c r="C1433" s="1" t="s">
        <v>1294</v>
      </c>
      <c r="D1433" s="1" t="s">
        <v>1316</v>
      </c>
      <c r="E1433" s="6">
        <v>45407</v>
      </c>
      <c r="F1433" s="1" t="s">
        <v>64</v>
      </c>
      <c r="G1433" s="1" t="s">
        <v>616</v>
      </c>
      <c r="H1433" s="1">
        <v>1</v>
      </c>
      <c r="I1433" s="1">
        <v>1</v>
      </c>
      <c r="J1433" s="1">
        <v>0</v>
      </c>
      <c r="K1433" s="1">
        <v>0</v>
      </c>
      <c r="L1433" s="1">
        <v>20000</v>
      </c>
      <c r="M1433" s="1">
        <v>77</v>
      </c>
      <c r="N1433" s="1">
        <v>0</v>
      </c>
      <c r="P1433" s="1" t="s">
        <v>628</v>
      </c>
    </row>
    <row r="1434" spans="1:16">
      <c r="A1434" s="1">
        <v>2024</v>
      </c>
      <c r="B1434" s="1" t="s">
        <v>1293</v>
      </c>
      <c r="C1434" s="1" t="s">
        <v>1294</v>
      </c>
      <c r="D1434" s="1" t="s">
        <v>1316</v>
      </c>
      <c r="E1434" s="6">
        <v>45407</v>
      </c>
      <c r="F1434" s="1" t="s">
        <v>64</v>
      </c>
      <c r="G1434" s="1" t="s">
        <v>621</v>
      </c>
      <c r="H1434" s="1">
        <v>4</v>
      </c>
      <c r="I1434" s="1">
        <v>4</v>
      </c>
      <c r="J1434" s="1">
        <v>0</v>
      </c>
      <c r="K1434" s="1">
        <v>0</v>
      </c>
      <c r="L1434" s="1">
        <v>104927</v>
      </c>
      <c r="M1434" s="1">
        <v>308</v>
      </c>
      <c r="N1434" s="1">
        <v>0</v>
      </c>
      <c r="P1434" s="1" t="s">
        <v>629</v>
      </c>
    </row>
    <row r="1435" spans="1:16">
      <c r="A1435" s="1">
        <v>2024</v>
      </c>
      <c r="B1435" s="1" t="s">
        <v>1293</v>
      </c>
      <c r="C1435" s="1" t="s">
        <v>1294</v>
      </c>
      <c r="D1435" s="1" t="s">
        <v>1316</v>
      </c>
      <c r="E1435" s="6">
        <v>45407</v>
      </c>
      <c r="F1435" s="1" t="s">
        <v>64</v>
      </c>
      <c r="G1435" s="1" t="s">
        <v>517</v>
      </c>
      <c r="H1435" s="1">
        <v>2</v>
      </c>
      <c r="I1435" s="1">
        <v>2</v>
      </c>
      <c r="J1435" s="1">
        <v>0</v>
      </c>
      <c r="K1435" s="1">
        <v>0</v>
      </c>
      <c r="L1435" s="1">
        <v>2424</v>
      </c>
      <c r="M1435" s="1">
        <v>120</v>
      </c>
      <c r="N1435" s="1">
        <v>0</v>
      </c>
      <c r="P1435" s="1" t="s">
        <v>629</v>
      </c>
    </row>
    <row r="1436" spans="1:16">
      <c r="A1436" s="1">
        <v>2024</v>
      </c>
      <c r="B1436" s="1" t="s">
        <v>1293</v>
      </c>
      <c r="C1436" s="1" t="s">
        <v>1294</v>
      </c>
      <c r="D1436" s="1" t="s">
        <v>1316</v>
      </c>
      <c r="E1436" s="6">
        <v>45407</v>
      </c>
      <c r="F1436" s="1" t="s">
        <v>64</v>
      </c>
      <c r="G1436" s="1" t="s">
        <v>58</v>
      </c>
      <c r="H1436" s="1">
        <v>6</v>
      </c>
      <c r="I1436" s="1">
        <v>6</v>
      </c>
      <c r="J1436" s="1">
        <v>0</v>
      </c>
      <c r="K1436" s="1">
        <v>0</v>
      </c>
      <c r="L1436" s="1">
        <v>1571</v>
      </c>
      <c r="M1436" s="1">
        <v>174</v>
      </c>
      <c r="N1436" s="1">
        <v>0</v>
      </c>
      <c r="P1436" s="1" t="s">
        <v>629</v>
      </c>
    </row>
    <row r="1437" spans="1:16">
      <c r="A1437" s="1">
        <v>2024</v>
      </c>
      <c r="B1437" s="1" t="s">
        <v>1293</v>
      </c>
      <c r="C1437" s="1" t="s">
        <v>1294</v>
      </c>
      <c r="D1437" s="1" t="s">
        <v>1316</v>
      </c>
      <c r="E1437" s="6">
        <v>45407</v>
      </c>
      <c r="F1437" s="1" t="s">
        <v>64</v>
      </c>
      <c r="G1437" s="1" t="s">
        <v>625</v>
      </c>
      <c r="H1437" s="1">
        <v>2</v>
      </c>
      <c r="I1437" s="1">
        <v>2</v>
      </c>
      <c r="J1437" s="1">
        <v>0</v>
      </c>
      <c r="K1437" s="1">
        <v>0</v>
      </c>
      <c r="L1437" s="1">
        <v>36</v>
      </c>
      <c r="M1437" s="1">
        <v>36</v>
      </c>
      <c r="N1437" s="1">
        <v>0</v>
      </c>
      <c r="P1437" s="1" t="s">
        <v>627</v>
      </c>
    </row>
    <row r="1438" spans="1:16">
      <c r="A1438" s="1">
        <v>2024</v>
      </c>
      <c r="B1438" s="1" t="s">
        <v>1293</v>
      </c>
      <c r="C1438" s="1" t="s">
        <v>1294</v>
      </c>
      <c r="D1438" s="1" t="s">
        <v>1316</v>
      </c>
      <c r="E1438" s="6">
        <v>45407</v>
      </c>
      <c r="F1438" s="1" t="s">
        <v>64</v>
      </c>
      <c r="G1438" s="1" t="s">
        <v>1182</v>
      </c>
      <c r="H1438" s="1">
        <v>2</v>
      </c>
      <c r="I1438" s="1">
        <v>2</v>
      </c>
      <c r="J1438" s="1">
        <v>0</v>
      </c>
      <c r="K1438" s="1">
        <v>0</v>
      </c>
      <c r="L1438" s="1">
        <v>48</v>
      </c>
      <c r="M1438" s="1">
        <v>40</v>
      </c>
      <c r="N1438" s="1">
        <v>0</v>
      </c>
      <c r="P1438" s="1" t="s">
        <v>628</v>
      </c>
    </row>
    <row r="1439" spans="1:16">
      <c r="A1439" s="1">
        <v>2024</v>
      </c>
      <c r="B1439" s="1" t="s">
        <v>1293</v>
      </c>
      <c r="C1439" s="1" t="s">
        <v>1294</v>
      </c>
      <c r="D1439" s="1" t="s">
        <v>1316</v>
      </c>
      <c r="E1439" s="6">
        <v>45407</v>
      </c>
      <c r="F1439" s="1" t="s">
        <v>64</v>
      </c>
      <c r="G1439" s="1" t="s">
        <v>505</v>
      </c>
      <c r="H1439" s="1">
        <v>5</v>
      </c>
      <c r="I1439" s="1">
        <v>5</v>
      </c>
      <c r="J1439" s="1">
        <v>0</v>
      </c>
      <c r="K1439" s="1">
        <v>0</v>
      </c>
      <c r="L1439" s="1">
        <v>3376</v>
      </c>
      <c r="M1439" s="1">
        <v>207</v>
      </c>
      <c r="N1439" s="1">
        <v>0</v>
      </c>
      <c r="P1439" s="1" t="s">
        <v>628</v>
      </c>
    </row>
    <row r="1440" spans="1:16">
      <c r="A1440" s="1">
        <v>2024</v>
      </c>
      <c r="B1440" s="1" t="s">
        <v>1293</v>
      </c>
      <c r="C1440" s="1" t="s">
        <v>1294</v>
      </c>
      <c r="D1440" s="1" t="s">
        <v>1316</v>
      </c>
      <c r="E1440" s="6">
        <v>45407</v>
      </c>
      <c r="F1440" s="1" t="s">
        <v>64</v>
      </c>
      <c r="G1440" s="1" t="s">
        <v>602</v>
      </c>
      <c r="H1440" s="1">
        <v>5</v>
      </c>
      <c r="I1440" s="1">
        <v>5</v>
      </c>
      <c r="J1440" s="1">
        <v>1</v>
      </c>
      <c r="K1440" s="1">
        <v>0</v>
      </c>
      <c r="L1440" s="1">
        <v>6308</v>
      </c>
      <c r="M1440" s="1">
        <v>391</v>
      </c>
      <c r="N1440" s="1">
        <v>5</v>
      </c>
      <c r="P1440" s="1" t="s">
        <v>628</v>
      </c>
    </row>
    <row r="1441" spans="1:16">
      <c r="A1441" s="1">
        <v>2024</v>
      </c>
      <c r="B1441" s="1" t="s">
        <v>1293</v>
      </c>
      <c r="C1441" s="1" t="s">
        <v>1294</v>
      </c>
      <c r="D1441" s="1" t="s">
        <v>1316</v>
      </c>
      <c r="E1441" s="6">
        <v>45407</v>
      </c>
      <c r="F1441" s="1" t="s">
        <v>64</v>
      </c>
      <c r="G1441" s="1" t="s">
        <v>502</v>
      </c>
      <c r="H1441" s="1">
        <v>1</v>
      </c>
      <c r="I1441" s="1">
        <v>1</v>
      </c>
      <c r="J1441" s="1">
        <v>0</v>
      </c>
      <c r="K1441" s="1">
        <v>0</v>
      </c>
      <c r="L1441" s="1">
        <v>1073</v>
      </c>
      <c r="M1441" s="1">
        <v>47</v>
      </c>
      <c r="N1441" s="1">
        <v>0</v>
      </c>
      <c r="P1441" s="1" t="s">
        <v>633</v>
      </c>
    </row>
    <row r="1442" spans="1:16">
      <c r="A1442" s="1">
        <v>2024</v>
      </c>
      <c r="B1442" s="1" t="s">
        <v>1293</v>
      </c>
      <c r="C1442" s="1" t="s">
        <v>1294</v>
      </c>
      <c r="D1442" s="1" t="s">
        <v>1316</v>
      </c>
      <c r="E1442" s="6">
        <v>45407</v>
      </c>
      <c r="F1442" s="1" t="s">
        <v>64</v>
      </c>
      <c r="G1442" s="1" t="s">
        <v>484</v>
      </c>
      <c r="H1442" s="1">
        <v>4</v>
      </c>
      <c r="I1442" s="1">
        <v>4</v>
      </c>
      <c r="J1442" s="1">
        <v>0</v>
      </c>
      <c r="K1442" s="1">
        <v>0</v>
      </c>
      <c r="L1442" s="1">
        <v>28485</v>
      </c>
      <c r="M1442" s="1">
        <v>251</v>
      </c>
      <c r="N1442" s="1">
        <v>0</v>
      </c>
      <c r="P1442" s="1" t="s">
        <v>629</v>
      </c>
    </row>
    <row r="1443" spans="1:16">
      <c r="A1443" s="1">
        <v>2024</v>
      </c>
      <c r="B1443" s="1" t="s">
        <v>1293</v>
      </c>
      <c r="C1443" s="1" t="s">
        <v>1294</v>
      </c>
      <c r="D1443" s="1" t="s">
        <v>1316</v>
      </c>
      <c r="E1443" s="6">
        <v>45407</v>
      </c>
      <c r="F1443" s="1" t="s">
        <v>64</v>
      </c>
      <c r="G1443" s="1" t="s">
        <v>57</v>
      </c>
      <c r="H1443" s="1">
        <v>1</v>
      </c>
      <c r="I1443" s="1">
        <v>1</v>
      </c>
      <c r="J1443" s="1">
        <v>0</v>
      </c>
      <c r="K1443" s="1">
        <v>0</v>
      </c>
      <c r="L1443" s="1">
        <v>10</v>
      </c>
      <c r="M1443" s="1">
        <v>10</v>
      </c>
      <c r="N1443" s="1">
        <v>0</v>
      </c>
      <c r="P1443" s="1" t="s">
        <v>628</v>
      </c>
    </row>
    <row r="1444" spans="1:16">
      <c r="A1444" s="1">
        <v>2024</v>
      </c>
      <c r="B1444" s="1" t="s">
        <v>1293</v>
      </c>
      <c r="C1444" s="1" t="s">
        <v>1294</v>
      </c>
      <c r="D1444" s="1" t="s">
        <v>1316</v>
      </c>
      <c r="E1444" s="6">
        <v>45407</v>
      </c>
      <c r="F1444" s="1" t="s">
        <v>64</v>
      </c>
      <c r="G1444" s="1" t="s">
        <v>59</v>
      </c>
      <c r="H1444" s="1">
        <v>1</v>
      </c>
      <c r="I1444" s="1">
        <v>1</v>
      </c>
      <c r="J1444" s="1">
        <v>0</v>
      </c>
      <c r="K1444" s="1">
        <v>0</v>
      </c>
      <c r="L1444" s="1">
        <v>2480</v>
      </c>
      <c r="M1444" s="1">
        <v>100</v>
      </c>
      <c r="N1444" s="1">
        <v>0</v>
      </c>
      <c r="P1444" s="1" t="s">
        <v>633</v>
      </c>
    </row>
    <row r="1445" spans="1:16">
      <c r="A1445" s="1">
        <v>2024</v>
      </c>
      <c r="B1445" s="1" t="s">
        <v>1293</v>
      </c>
      <c r="C1445" s="1" t="s">
        <v>1294</v>
      </c>
      <c r="D1445" s="1" t="s">
        <v>1316</v>
      </c>
      <c r="E1445" s="6">
        <v>45407</v>
      </c>
      <c r="F1445" s="1" t="s">
        <v>64</v>
      </c>
      <c r="G1445" s="1" t="s">
        <v>1320</v>
      </c>
      <c r="H1445" s="1">
        <v>1</v>
      </c>
      <c r="I1445" s="1">
        <v>1</v>
      </c>
      <c r="J1445" s="1">
        <v>1</v>
      </c>
      <c r="K1445" s="1">
        <v>0</v>
      </c>
      <c r="L1445" s="1">
        <v>8552</v>
      </c>
      <c r="M1445" s="1">
        <v>68</v>
      </c>
      <c r="N1445" s="1">
        <v>3</v>
      </c>
      <c r="P1445" s="1" t="s">
        <v>629</v>
      </c>
    </row>
    <row r="1446" spans="1:16">
      <c r="A1446" s="1">
        <v>2024</v>
      </c>
      <c r="B1446" s="1" t="s">
        <v>1293</v>
      </c>
      <c r="C1446" s="1" t="s">
        <v>1294</v>
      </c>
      <c r="D1446" s="1" t="s">
        <v>1316</v>
      </c>
      <c r="E1446" s="6">
        <v>45407</v>
      </c>
      <c r="F1446" s="1" t="s">
        <v>64</v>
      </c>
      <c r="G1446" s="1" t="s">
        <v>551</v>
      </c>
      <c r="H1446" s="1">
        <v>2</v>
      </c>
      <c r="I1446" s="1">
        <v>2</v>
      </c>
      <c r="J1446" s="1">
        <v>0</v>
      </c>
      <c r="K1446" s="1">
        <v>0</v>
      </c>
      <c r="L1446" s="1">
        <v>1542</v>
      </c>
      <c r="M1446" s="1">
        <v>94</v>
      </c>
      <c r="N1446" s="1">
        <v>0</v>
      </c>
      <c r="P1446" s="1" t="s">
        <v>633</v>
      </c>
    </row>
    <row r="1447" spans="1:16">
      <c r="A1447" s="1">
        <v>2024</v>
      </c>
      <c r="B1447" s="1" t="s">
        <v>1293</v>
      </c>
      <c r="C1447" s="1" t="s">
        <v>1294</v>
      </c>
      <c r="D1447" s="1" t="s">
        <v>1316</v>
      </c>
      <c r="E1447" s="6">
        <v>45407</v>
      </c>
      <c r="F1447" s="1" t="s">
        <v>8</v>
      </c>
      <c r="G1447" s="1" t="s">
        <v>601</v>
      </c>
      <c r="H1447" s="1">
        <v>10</v>
      </c>
      <c r="I1447" s="1">
        <v>10</v>
      </c>
      <c r="J1447" s="1">
        <v>1</v>
      </c>
      <c r="K1447" s="1">
        <v>0</v>
      </c>
      <c r="L1447" s="1">
        <v>10975</v>
      </c>
      <c r="M1447" s="1">
        <v>656</v>
      </c>
      <c r="N1447" s="1">
        <v>8</v>
      </c>
      <c r="P1447" s="1" t="s">
        <v>627</v>
      </c>
    </row>
    <row r="1448" spans="1:16">
      <c r="A1448" s="1">
        <v>2024</v>
      </c>
      <c r="B1448" s="1" t="s">
        <v>1293</v>
      </c>
      <c r="C1448" s="1" t="s">
        <v>1294</v>
      </c>
      <c r="D1448" s="1" t="s">
        <v>1316</v>
      </c>
      <c r="E1448" s="6">
        <v>45407</v>
      </c>
      <c r="F1448" s="1" t="s">
        <v>38</v>
      </c>
      <c r="G1448" s="1" t="s">
        <v>54</v>
      </c>
      <c r="H1448" s="1">
        <v>22</v>
      </c>
      <c r="I1448" s="1">
        <v>22</v>
      </c>
      <c r="J1448" s="1">
        <v>1</v>
      </c>
      <c r="K1448" s="1">
        <v>0</v>
      </c>
      <c r="L1448" s="1">
        <v>35035</v>
      </c>
      <c r="M1448" s="1">
        <v>605</v>
      </c>
      <c r="N1448" s="1">
        <v>3</v>
      </c>
      <c r="P1448" s="1" t="s">
        <v>45</v>
      </c>
    </row>
    <row r="1449" spans="1:16">
      <c r="A1449" s="1">
        <v>2024</v>
      </c>
      <c r="B1449" s="1" t="s">
        <v>1293</v>
      </c>
      <c r="C1449" s="1" t="s">
        <v>1294</v>
      </c>
      <c r="D1449" s="1" t="s">
        <v>1316</v>
      </c>
      <c r="E1449" s="6">
        <v>45407</v>
      </c>
      <c r="F1449" s="1" t="s">
        <v>38</v>
      </c>
      <c r="G1449" s="1" t="s">
        <v>1194</v>
      </c>
      <c r="H1449" s="1">
        <v>8</v>
      </c>
      <c r="I1449" s="1">
        <v>8</v>
      </c>
      <c r="J1449" s="1">
        <v>0</v>
      </c>
      <c r="K1449" s="1">
        <v>0</v>
      </c>
      <c r="L1449" s="1">
        <v>5857</v>
      </c>
      <c r="M1449" s="1">
        <v>262</v>
      </c>
      <c r="N1449" s="1">
        <v>0</v>
      </c>
      <c r="P1449" s="1" t="s">
        <v>45</v>
      </c>
    </row>
    <row r="1450" spans="1:16">
      <c r="A1450" s="1">
        <v>2024</v>
      </c>
      <c r="B1450" s="1" t="s">
        <v>1293</v>
      </c>
      <c r="C1450" s="1" t="s">
        <v>1294</v>
      </c>
      <c r="D1450" s="1" t="s">
        <v>1316</v>
      </c>
      <c r="E1450" s="6">
        <v>45408</v>
      </c>
      <c r="F1450" s="1" t="s">
        <v>64</v>
      </c>
      <c r="G1450" s="1" t="s">
        <v>1173</v>
      </c>
      <c r="H1450" s="1">
        <v>2</v>
      </c>
      <c r="I1450" s="1">
        <v>2</v>
      </c>
      <c r="J1450" s="1">
        <v>0</v>
      </c>
      <c r="K1450" s="1">
        <v>0</v>
      </c>
      <c r="L1450" s="1">
        <v>119</v>
      </c>
      <c r="M1450" s="1">
        <v>27</v>
      </c>
      <c r="N1450" s="1">
        <v>0</v>
      </c>
      <c r="P1450" s="1" t="s">
        <v>632</v>
      </c>
    </row>
    <row r="1451" spans="1:16">
      <c r="A1451" s="1">
        <v>2024</v>
      </c>
      <c r="B1451" s="1" t="s">
        <v>1293</v>
      </c>
      <c r="C1451" s="1" t="s">
        <v>1294</v>
      </c>
      <c r="D1451" s="1" t="s">
        <v>1316</v>
      </c>
      <c r="E1451" s="6">
        <v>45408</v>
      </c>
      <c r="F1451" s="1" t="s">
        <v>64</v>
      </c>
      <c r="G1451" s="1" t="s">
        <v>613</v>
      </c>
      <c r="H1451" s="1">
        <v>4</v>
      </c>
      <c r="I1451" s="1">
        <v>4</v>
      </c>
      <c r="J1451" s="1">
        <v>0</v>
      </c>
      <c r="K1451" s="1">
        <v>0</v>
      </c>
      <c r="L1451" s="1">
        <v>804</v>
      </c>
      <c r="M1451" s="1">
        <v>80</v>
      </c>
      <c r="N1451" s="1">
        <v>0</v>
      </c>
      <c r="P1451" s="1" t="s">
        <v>632</v>
      </c>
    </row>
    <row r="1452" spans="1:16">
      <c r="A1452" s="1">
        <v>2024</v>
      </c>
      <c r="B1452" s="1" t="s">
        <v>1293</v>
      </c>
      <c r="C1452" s="1" t="s">
        <v>1294</v>
      </c>
      <c r="D1452" s="1" t="s">
        <v>1316</v>
      </c>
      <c r="E1452" s="6">
        <v>45408</v>
      </c>
      <c r="F1452" s="1" t="s">
        <v>64</v>
      </c>
      <c r="G1452" s="1" t="s">
        <v>55</v>
      </c>
      <c r="H1452" s="1">
        <v>12</v>
      </c>
      <c r="I1452" s="1">
        <v>12</v>
      </c>
      <c r="J1452" s="1">
        <v>0</v>
      </c>
      <c r="K1452" s="1">
        <v>0</v>
      </c>
      <c r="L1452" s="1">
        <v>4584</v>
      </c>
      <c r="M1452" s="1">
        <v>487</v>
      </c>
      <c r="N1452" s="1">
        <v>0</v>
      </c>
      <c r="P1452" s="1" t="s">
        <v>633</v>
      </c>
    </row>
    <row r="1453" spans="1:16">
      <c r="A1453" s="1">
        <v>2024</v>
      </c>
      <c r="B1453" s="1" t="s">
        <v>1293</v>
      </c>
      <c r="C1453" s="1" t="s">
        <v>1294</v>
      </c>
      <c r="D1453" s="1" t="s">
        <v>1316</v>
      </c>
      <c r="E1453" s="6">
        <v>45408</v>
      </c>
      <c r="F1453" s="1" t="s">
        <v>64</v>
      </c>
      <c r="G1453" s="1" t="s">
        <v>60</v>
      </c>
      <c r="H1453" s="1">
        <v>10</v>
      </c>
      <c r="I1453" s="1">
        <v>10</v>
      </c>
      <c r="J1453" s="1">
        <v>0</v>
      </c>
      <c r="K1453" s="1">
        <v>0</v>
      </c>
      <c r="L1453" s="1">
        <v>25125</v>
      </c>
      <c r="M1453" s="1">
        <v>922</v>
      </c>
      <c r="N1453" s="1">
        <v>0</v>
      </c>
      <c r="P1453" s="1" t="s">
        <v>629</v>
      </c>
    </row>
    <row r="1454" spans="1:16">
      <c r="A1454" s="1">
        <v>2024</v>
      </c>
      <c r="B1454" s="1" t="s">
        <v>1293</v>
      </c>
      <c r="C1454" s="1" t="s">
        <v>1294</v>
      </c>
      <c r="D1454" s="1" t="s">
        <v>1316</v>
      </c>
      <c r="E1454" s="6">
        <v>45408</v>
      </c>
      <c r="F1454" s="1" t="s">
        <v>64</v>
      </c>
      <c r="G1454" s="1" t="s">
        <v>621</v>
      </c>
      <c r="H1454" s="1">
        <v>1</v>
      </c>
      <c r="I1454" s="1">
        <v>1</v>
      </c>
      <c r="J1454" s="1">
        <v>0</v>
      </c>
      <c r="K1454" s="1">
        <v>0</v>
      </c>
      <c r="L1454" s="1">
        <v>1473</v>
      </c>
      <c r="M1454" s="1">
        <v>53</v>
      </c>
      <c r="N1454" s="1">
        <v>0</v>
      </c>
      <c r="P1454" s="1" t="s">
        <v>629</v>
      </c>
    </row>
    <row r="1455" spans="1:16">
      <c r="A1455" s="1">
        <v>2024</v>
      </c>
      <c r="B1455" s="1" t="s">
        <v>1293</v>
      </c>
      <c r="C1455" s="1" t="s">
        <v>1294</v>
      </c>
      <c r="D1455" s="1" t="s">
        <v>1316</v>
      </c>
      <c r="E1455" s="6">
        <v>45408</v>
      </c>
      <c r="F1455" s="1" t="s">
        <v>64</v>
      </c>
      <c r="G1455" s="1" t="s">
        <v>58</v>
      </c>
      <c r="H1455" s="1">
        <v>5</v>
      </c>
      <c r="I1455" s="1">
        <v>5</v>
      </c>
      <c r="J1455" s="1">
        <v>0</v>
      </c>
      <c r="K1455" s="1">
        <v>0</v>
      </c>
      <c r="L1455" s="1">
        <v>768</v>
      </c>
      <c r="M1455" s="1">
        <v>145</v>
      </c>
      <c r="N1455" s="1">
        <v>0</v>
      </c>
      <c r="P1455" s="1" t="s">
        <v>629</v>
      </c>
    </row>
    <row r="1456" spans="1:16">
      <c r="A1456" s="1">
        <v>2024</v>
      </c>
      <c r="B1456" s="1" t="s">
        <v>1293</v>
      </c>
      <c r="C1456" s="1" t="s">
        <v>1294</v>
      </c>
      <c r="D1456" s="1" t="s">
        <v>1316</v>
      </c>
      <c r="E1456" s="6">
        <v>45408</v>
      </c>
      <c r="F1456" s="1" t="s">
        <v>64</v>
      </c>
      <c r="G1456" s="1" t="s">
        <v>625</v>
      </c>
      <c r="H1456" s="1">
        <v>2</v>
      </c>
      <c r="I1456" s="1">
        <v>2</v>
      </c>
      <c r="J1456" s="1">
        <v>0</v>
      </c>
      <c r="K1456" s="1">
        <v>0</v>
      </c>
      <c r="L1456" s="1">
        <v>28</v>
      </c>
      <c r="M1456" s="1">
        <v>28</v>
      </c>
      <c r="N1456" s="1">
        <v>0</v>
      </c>
      <c r="P1456" s="1" t="s">
        <v>627</v>
      </c>
    </row>
    <row r="1457" spans="1:16">
      <c r="A1457" s="1">
        <v>2024</v>
      </c>
      <c r="B1457" s="1" t="s">
        <v>1293</v>
      </c>
      <c r="C1457" s="1" t="s">
        <v>1294</v>
      </c>
      <c r="D1457" s="1" t="s">
        <v>1316</v>
      </c>
      <c r="E1457" s="6">
        <v>45408</v>
      </c>
      <c r="F1457" s="1" t="s">
        <v>64</v>
      </c>
      <c r="G1457" s="1" t="s">
        <v>505</v>
      </c>
      <c r="H1457" s="1">
        <v>6</v>
      </c>
      <c r="I1457" s="1">
        <v>6</v>
      </c>
      <c r="J1457" s="1">
        <v>0</v>
      </c>
      <c r="K1457" s="1">
        <v>0</v>
      </c>
      <c r="L1457" s="1">
        <v>8535</v>
      </c>
      <c r="M1457" s="1">
        <v>261</v>
      </c>
      <c r="N1457" s="1">
        <v>0</v>
      </c>
      <c r="P1457" s="1" t="s">
        <v>628</v>
      </c>
    </row>
    <row r="1458" spans="1:16">
      <c r="A1458" s="1">
        <v>2024</v>
      </c>
      <c r="B1458" s="1" t="s">
        <v>1293</v>
      </c>
      <c r="C1458" s="1" t="s">
        <v>1294</v>
      </c>
      <c r="D1458" s="1" t="s">
        <v>1316</v>
      </c>
      <c r="E1458" s="6">
        <v>45408</v>
      </c>
      <c r="F1458" s="1" t="s">
        <v>64</v>
      </c>
      <c r="G1458" s="1" t="s">
        <v>602</v>
      </c>
      <c r="H1458" s="1">
        <v>1</v>
      </c>
      <c r="I1458" s="1">
        <v>1</v>
      </c>
      <c r="J1458" s="1">
        <v>0</v>
      </c>
      <c r="K1458" s="1">
        <v>0</v>
      </c>
      <c r="L1458" s="1">
        <v>97</v>
      </c>
      <c r="M1458" s="1">
        <v>20</v>
      </c>
      <c r="N1458" s="1">
        <v>0</v>
      </c>
      <c r="P1458" s="1" t="s">
        <v>628</v>
      </c>
    </row>
    <row r="1459" spans="1:16">
      <c r="A1459" s="1">
        <v>2024</v>
      </c>
      <c r="B1459" s="1" t="s">
        <v>1293</v>
      </c>
      <c r="C1459" s="1" t="s">
        <v>1294</v>
      </c>
      <c r="D1459" s="1" t="s">
        <v>1316</v>
      </c>
      <c r="E1459" s="6">
        <v>45408</v>
      </c>
      <c r="F1459" s="1" t="s">
        <v>64</v>
      </c>
      <c r="G1459" s="1" t="s">
        <v>599</v>
      </c>
      <c r="H1459" s="1">
        <v>1</v>
      </c>
      <c r="I1459" s="1">
        <v>1</v>
      </c>
      <c r="J1459" s="1">
        <v>0</v>
      </c>
      <c r="K1459" s="1">
        <v>0</v>
      </c>
      <c r="L1459" s="1">
        <v>1106</v>
      </c>
      <c r="M1459" s="1">
        <v>47</v>
      </c>
      <c r="N1459" s="1">
        <v>0</v>
      </c>
      <c r="P1459" s="1" t="s">
        <v>629</v>
      </c>
    </row>
    <row r="1460" spans="1:16">
      <c r="A1460" s="1">
        <v>2024</v>
      </c>
      <c r="B1460" s="1" t="s">
        <v>1293</v>
      </c>
      <c r="C1460" s="1" t="s">
        <v>1294</v>
      </c>
      <c r="D1460" s="1" t="s">
        <v>1316</v>
      </c>
      <c r="E1460" s="6">
        <v>45408</v>
      </c>
      <c r="F1460" s="1" t="s">
        <v>64</v>
      </c>
      <c r="G1460" s="1" t="s">
        <v>484</v>
      </c>
      <c r="H1460" s="1">
        <v>4</v>
      </c>
      <c r="I1460" s="1">
        <v>4</v>
      </c>
      <c r="J1460" s="1">
        <v>0</v>
      </c>
      <c r="K1460" s="1">
        <v>0</v>
      </c>
      <c r="L1460" s="1">
        <v>31894</v>
      </c>
      <c r="M1460" s="1">
        <v>266</v>
      </c>
      <c r="N1460" s="1">
        <v>0</v>
      </c>
      <c r="P1460" s="1" t="s">
        <v>629</v>
      </c>
    </row>
    <row r="1461" spans="1:16">
      <c r="A1461" s="1">
        <v>2024</v>
      </c>
      <c r="B1461" s="1" t="s">
        <v>1293</v>
      </c>
      <c r="C1461" s="1" t="s">
        <v>1294</v>
      </c>
      <c r="D1461" s="1" t="s">
        <v>1316</v>
      </c>
      <c r="E1461" s="6">
        <v>45408</v>
      </c>
      <c r="F1461" s="1" t="s">
        <v>64</v>
      </c>
      <c r="G1461" s="1" t="s">
        <v>61</v>
      </c>
      <c r="H1461" s="1">
        <v>1</v>
      </c>
      <c r="I1461" s="1">
        <v>1</v>
      </c>
      <c r="J1461" s="1">
        <v>0</v>
      </c>
      <c r="K1461" s="1">
        <v>0</v>
      </c>
      <c r="L1461" s="1">
        <v>58</v>
      </c>
      <c r="M1461" s="1">
        <v>20</v>
      </c>
      <c r="N1461" s="1">
        <v>0</v>
      </c>
      <c r="P1461" s="1" t="s">
        <v>629</v>
      </c>
    </row>
    <row r="1462" spans="1:16">
      <c r="A1462" s="1">
        <v>2024</v>
      </c>
      <c r="B1462" s="1" t="s">
        <v>1293</v>
      </c>
      <c r="C1462" s="1" t="s">
        <v>1294</v>
      </c>
      <c r="D1462" s="1" t="s">
        <v>1316</v>
      </c>
      <c r="E1462" s="6">
        <v>45408</v>
      </c>
      <c r="F1462" s="1" t="s">
        <v>64</v>
      </c>
      <c r="G1462" s="1" t="s">
        <v>59</v>
      </c>
      <c r="H1462" s="1">
        <v>2</v>
      </c>
      <c r="I1462" s="1">
        <v>2</v>
      </c>
      <c r="J1462" s="1">
        <v>0</v>
      </c>
      <c r="K1462" s="1">
        <v>0</v>
      </c>
      <c r="L1462" s="1">
        <v>2608</v>
      </c>
      <c r="M1462" s="1">
        <v>120</v>
      </c>
      <c r="N1462" s="1">
        <v>0</v>
      </c>
      <c r="P1462" s="1" t="s">
        <v>633</v>
      </c>
    </row>
    <row r="1463" spans="1:16">
      <c r="A1463" s="1">
        <v>2024</v>
      </c>
      <c r="B1463" s="1" t="s">
        <v>1293</v>
      </c>
      <c r="C1463" s="1" t="s">
        <v>1294</v>
      </c>
      <c r="D1463" s="1" t="s">
        <v>1316</v>
      </c>
      <c r="E1463" s="6">
        <v>45408</v>
      </c>
      <c r="F1463" s="1" t="s">
        <v>8</v>
      </c>
      <c r="G1463" s="1" t="s">
        <v>375</v>
      </c>
      <c r="H1463" s="1">
        <v>3</v>
      </c>
      <c r="I1463" s="1">
        <v>3</v>
      </c>
      <c r="J1463" s="1">
        <v>0</v>
      </c>
      <c r="K1463" s="1">
        <v>0</v>
      </c>
      <c r="L1463" s="1">
        <v>17040</v>
      </c>
      <c r="M1463" s="1">
        <v>289</v>
      </c>
      <c r="N1463" s="1">
        <v>0</v>
      </c>
      <c r="P1463" s="1" t="s">
        <v>627</v>
      </c>
    </row>
    <row r="1464" spans="1:16">
      <c r="A1464" s="1">
        <v>2024</v>
      </c>
      <c r="B1464" s="1" t="s">
        <v>1293</v>
      </c>
      <c r="C1464" s="1" t="s">
        <v>1294</v>
      </c>
      <c r="D1464" s="1" t="s">
        <v>1316</v>
      </c>
      <c r="E1464" s="6">
        <v>45408</v>
      </c>
      <c r="F1464" s="1" t="s">
        <v>8</v>
      </c>
      <c r="G1464" s="1" t="s">
        <v>601</v>
      </c>
      <c r="H1464" s="1">
        <v>7</v>
      </c>
      <c r="I1464" s="1">
        <v>7</v>
      </c>
      <c r="J1464" s="1">
        <v>0</v>
      </c>
      <c r="K1464" s="1">
        <v>0</v>
      </c>
      <c r="L1464" s="1">
        <v>12240</v>
      </c>
      <c r="M1464" s="1">
        <v>657</v>
      </c>
      <c r="N1464" s="1">
        <v>0</v>
      </c>
      <c r="P1464" s="1" t="s">
        <v>627</v>
      </c>
    </row>
    <row r="1465" spans="1:16">
      <c r="A1465" s="1">
        <v>2024</v>
      </c>
      <c r="B1465" s="1" t="s">
        <v>1293</v>
      </c>
      <c r="C1465" s="1" t="s">
        <v>1294</v>
      </c>
      <c r="D1465" s="1" t="s">
        <v>1316</v>
      </c>
      <c r="E1465" s="6">
        <v>45408</v>
      </c>
      <c r="F1465" s="1" t="s">
        <v>38</v>
      </c>
      <c r="G1465" s="1" t="s">
        <v>54</v>
      </c>
      <c r="H1465" s="1">
        <v>23</v>
      </c>
      <c r="I1465" s="1">
        <v>23</v>
      </c>
      <c r="J1465" s="1">
        <v>0</v>
      </c>
      <c r="K1465" s="1">
        <v>0</v>
      </c>
      <c r="L1465" s="1">
        <v>22816</v>
      </c>
      <c r="M1465" s="1">
        <v>824</v>
      </c>
      <c r="N1465" s="1">
        <v>0</v>
      </c>
      <c r="P1465" s="1" t="s">
        <v>45</v>
      </c>
    </row>
    <row r="1466" spans="1:16">
      <c r="A1466" s="1">
        <v>2024</v>
      </c>
      <c r="B1466" s="1" t="s">
        <v>1293</v>
      </c>
      <c r="C1466" s="1" t="s">
        <v>1294</v>
      </c>
      <c r="D1466" s="1" t="s">
        <v>1316</v>
      </c>
      <c r="E1466" s="6">
        <v>45408</v>
      </c>
      <c r="F1466" s="1" t="s">
        <v>38</v>
      </c>
      <c r="G1466" s="1" t="s">
        <v>611</v>
      </c>
      <c r="H1466" s="1">
        <v>1</v>
      </c>
      <c r="I1466" s="1">
        <v>1</v>
      </c>
      <c r="J1466" s="1">
        <v>0</v>
      </c>
      <c r="K1466" s="1">
        <v>0</v>
      </c>
      <c r="L1466" s="1">
        <v>2670</v>
      </c>
      <c r="M1466" s="1">
        <v>0</v>
      </c>
      <c r="N1466" s="1">
        <v>0</v>
      </c>
      <c r="P1466" s="1" t="s">
        <v>45</v>
      </c>
    </row>
    <row r="1467" spans="1:16">
      <c r="A1467" s="1">
        <v>2024</v>
      </c>
      <c r="B1467" s="1" t="s">
        <v>1293</v>
      </c>
      <c r="C1467" s="1" t="s">
        <v>1294</v>
      </c>
      <c r="D1467" s="1" t="s">
        <v>1323</v>
      </c>
      <c r="E1467" s="6">
        <v>45411</v>
      </c>
      <c r="F1467" s="1" t="s">
        <v>64</v>
      </c>
      <c r="G1467" s="1" t="s">
        <v>1173</v>
      </c>
      <c r="H1467" s="1">
        <v>3</v>
      </c>
      <c r="I1467" s="1">
        <v>3</v>
      </c>
      <c r="J1467" s="1">
        <v>0</v>
      </c>
      <c r="K1467" s="1">
        <v>0</v>
      </c>
      <c r="L1467" s="1">
        <v>308</v>
      </c>
      <c r="M1467" s="1">
        <v>60</v>
      </c>
      <c r="N1467" s="1">
        <v>0</v>
      </c>
      <c r="P1467" s="1" t="s">
        <v>632</v>
      </c>
    </row>
    <row r="1468" spans="1:16">
      <c r="A1468" s="1">
        <v>2024</v>
      </c>
      <c r="B1468" s="1" t="s">
        <v>1293</v>
      </c>
      <c r="C1468" s="1" t="s">
        <v>1294</v>
      </c>
      <c r="D1468" s="1" t="s">
        <v>1323</v>
      </c>
      <c r="E1468" s="6">
        <v>45411</v>
      </c>
      <c r="F1468" s="1" t="s">
        <v>64</v>
      </c>
      <c r="G1468" s="1" t="s">
        <v>613</v>
      </c>
      <c r="H1468" s="1">
        <v>3</v>
      </c>
      <c r="I1468" s="1">
        <v>3</v>
      </c>
      <c r="J1468" s="1">
        <v>0</v>
      </c>
      <c r="K1468" s="1">
        <v>0</v>
      </c>
      <c r="L1468" s="1">
        <v>194</v>
      </c>
      <c r="M1468" s="1">
        <v>60</v>
      </c>
      <c r="N1468" s="1">
        <v>0</v>
      </c>
      <c r="P1468" s="1" t="s">
        <v>632</v>
      </c>
    </row>
    <row r="1469" spans="1:16">
      <c r="A1469" s="1">
        <v>2024</v>
      </c>
      <c r="B1469" s="1" t="s">
        <v>1293</v>
      </c>
      <c r="C1469" s="1" t="s">
        <v>1294</v>
      </c>
      <c r="D1469" s="1" t="s">
        <v>1323</v>
      </c>
      <c r="E1469" s="6">
        <v>45411</v>
      </c>
      <c r="F1469" s="1" t="s">
        <v>64</v>
      </c>
      <c r="G1469" s="1" t="s">
        <v>603</v>
      </c>
      <c r="H1469" s="1">
        <v>1</v>
      </c>
      <c r="I1469" s="1">
        <v>1</v>
      </c>
      <c r="J1469" s="1">
        <v>0</v>
      </c>
      <c r="K1469" s="1">
        <v>0</v>
      </c>
      <c r="L1469" s="1">
        <v>3291</v>
      </c>
      <c r="M1469" s="1">
        <v>68</v>
      </c>
      <c r="N1469" s="1">
        <v>0</v>
      </c>
      <c r="P1469" s="1" t="s">
        <v>629</v>
      </c>
    </row>
    <row r="1470" spans="1:16">
      <c r="A1470" s="1">
        <v>2024</v>
      </c>
      <c r="B1470" s="1" t="s">
        <v>1293</v>
      </c>
      <c r="C1470" s="1" t="s">
        <v>1294</v>
      </c>
      <c r="D1470" s="1" t="s">
        <v>1323</v>
      </c>
      <c r="E1470" s="6">
        <v>45411</v>
      </c>
      <c r="F1470" s="1" t="s">
        <v>64</v>
      </c>
      <c r="G1470" s="1" t="s">
        <v>547</v>
      </c>
      <c r="H1470" s="1">
        <v>1</v>
      </c>
      <c r="I1470" s="1">
        <v>1</v>
      </c>
      <c r="J1470" s="1">
        <v>0</v>
      </c>
      <c r="K1470" s="1">
        <v>0</v>
      </c>
      <c r="L1470" s="1">
        <v>3000</v>
      </c>
      <c r="M1470" s="1">
        <v>53</v>
      </c>
      <c r="N1470" s="1">
        <v>0</v>
      </c>
      <c r="P1470" s="1" t="s">
        <v>632</v>
      </c>
    </row>
    <row r="1471" spans="1:16">
      <c r="A1471" s="1">
        <v>2024</v>
      </c>
      <c r="B1471" s="1" t="s">
        <v>1293</v>
      </c>
      <c r="C1471" s="1" t="s">
        <v>1294</v>
      </c>
      <c r="D1471" s="1" t="s">
        <v>1323</v>
      </c>
      <c r="E1471" s="6">
        <v>45411</v>
      </c>
      <c r="F1471" s="1" t="s">
        <v>64</v>
      </c>
      <c r="G1471" s="1" t="s">
        <v>55</v>
      </c>
      <c r="H1471" s="1">
        <v>9</v>
      </c>
      <c r="I1471" s="1">
        <v>9</v>
      </c>
      <c r="J1471" s="1">
        <v>0</v>
      </c>
      <c r="K1471" s="1">
        <v>0</v>
      </c>
      <c r="L1471" s="1">
        <v>3347</v>
      </c>
      <c r="M1471" s="1">
        <v>328</v>
      </c>
      <c r="N1471" s="1">
        <v>0</v>
      </c>
      <c r="P1471" s="1" t="s">
        <v>633</v>
      </c>
    </row>
    <row r="1472" spans="1:16">
      <c r="A1472" s="1">
        <v>2024</v>
      </c>
      <c r="B1472" s="1" t="s">
        <v>1293</v>
      </c>
      <c r="C1472" s="1" t="s">
        <v>1294</v>
      </c>
      <c r="D1472" s="1" t="s">
        <v>1323</v>
      </c>
      <c r="E1472" s="6">
        <v>45411</v>
      </c>
      <c r="F1472" s="1" t="s">
        <v>64</v>
      </c>
      <c r="G1472" s="1" t="s">
        <v>616</v>
      </c>
      <c r="H1472" s="1">
        <v>1</v>
      </c>
      <c r="I1472" s="1">
        <v>1</v>
      </c>
      <c r="J1472" s="1">
        <v>0</v>
      </c>
      <c r="K1472" s="1">
        <v>0</v>
      </c>
      <c r="L1472" s="1">
        <v>8160</v>
      </c>
      <c r="M1472" s="1">
        <v>68</v>
      </c>
      <c r="N1472" s="1">
        <v>0</v>
      </c>
      <c r="P1472" s="1" t="s">
        <v>628</v>
      </c>
    </row>
    <row r="1473" spans="1:16">
      <c r="A1473" s="1">
        <v>2024</v>
      </c>
      <c r="B1473" s="1" t="s">
        <v>1293</v>
      </c>
      <c r="C1473" s="1" t="s">
        <v>1294</v>
      </c>
      <c r="D1473" s="1" t="s">
        <v>1323</v>
      </c>
      <c r="E1473" s="6">
        <v>45411</v>
      </c>
      <c r="F1473" s="1" t="s">
        <v>64</v>
      </c>
      <c r="G1473" s="1" t="s">
        <v>58</v>
      </c>
      <c r="H1473" s="1">
        <v>3</v>
      </c>
      <c r="I1473" s="1">
        <v>3</v>
      </c>
      <c r="J1473" s="1">
        <v>0</v>
      </c>
      <c r="K1473" s="1">
        <v>0</v>
      </c>
      <c r="L1473" s="1">
        <v>37356</v>
      </c>
      <c r="M1473" s="1">
        <v>336</v>
      </c>
      <c r="N1473" s="1">
        <v>0</v>
      </c>
      <c r="P1473" s="1" t="s">
        <v>629</v>
      </c>
    </row>
    <row r="1474" spans="1:16">
      <c r="A1474" s="1">
        <v>2024</v>
      </c>
      <c r="B1474" s="1" t="s">
        <v>1293</v>
      </c>
      <c r="C1474" s="1" t="s">
        <v>1294</v>
      </c>
      <c r="D1474" s="1" t="s">
        <v>1323</v>
      </c>
      <c r="E1474" s="6">
        <v>45411</v>
      </c>
      <c r="F1474" s="1" t="s">
        <v>64</v>
      </c>
      <c r="G1474" s="1" t="s">
        <v>1214</v>
      </c>
      <c r="H1474" s="1">
        <v>4</v>
      </c>
      <c r="I1474" s="1">
        <v>4</v>
      </c>
      <c r="J1474" s="1">
        <v>0</v>
      </c>
      <c r="K1474" s="1">
        <v>0</v>
      </c>
      <c r="L1474" s="1">
        <v>59960</v>
      </c>
      <c r="M1474" s="1">
        <v>376</v>
      </c>
      <c r="N1474" s="1">
        <v>0</v>
      </c>
      <c r="P1474" s="1" t="s">
        <v>633</v>
      </c>
    </row>
    <row r="1475" spans="1:16">
      <c r="A1475" s="1">
        <v>2024</v>
      </c>
      <c r="B1475" s="1" t="s">
        <v>1293</v>
      </c>
      <c r="C1475" s="1" t="s">
        <v>1294</v>
      </c>
      <c r="D1475" s="1" t="s">
        <v>1323</v>
      </c>
      <c r="E1475" s="6">
        <v>45411</v>
      </c>
      <c r="F1475" s="1" t="s">
        <v>64</v>
      </c>
      <c r="G1475" s="1" t="s">
        <v>602</v>
      </c>
      <c r="H1475" s="1">
        <v>1</v>
      </c>
      <c r="I1475" s="1">
        <v>1</v>
      </c>
      <c r="J1475" s="1">
        <v>0</v>
      </c>
      <c r="K1475" s="1">
        <v>0</v>
      </c>
      <c r="L1475" s="1">
        <v>4877</v>
      </c>
      <c r="M1475" s="1">
        <v>115</v>
      </c>
      <c r="N1475" s="1">
        <v>0</v>
      </c>
      <c r="P1475" s="1" t="s">
        <v>628</v>
      </c>
    </row>
    <row r="1476" spans="1:16">
      <c r="A1476" s="1">
        <v>2024</v>
      </c>
      <c r="B1476" s="1" t="s">
        <v>1293</v>
      </c>
      <c r="C1476" s="1" t="s">
        <v>1294</v>
      </c>
      <c r="D1476" s="1" t="s">
        <v>1323</v>
      </c>
      <c r="E1476" s="6">
        <v>45411</v>
      </c>
      <c r="F1476" s="1" t="s">
        <v>64</v>
      </c>
      <c r="G1476" s="1" t="s">
        <v>502</v>
      </c>
      <c r="H1476" s="1">
        <v>5</v>
      </c>
      <c r="I1476" s="1">
        <v>5</v>
      </c>
      <c r="J1476" s="1">
        <v>0</v>
      </c>
      <c r="K1476" s="1">
        <v>0</v>
      </c>
      <c r="L1476" s="1">
        <v>21399</v>
      </c>
      <c r="M1476" s="1">
        <v>373</v>
      </c>
      <c r="N1476" s="1">
        <v>0</v>
      </c>
      <c r="P1476" s="1" t="s">
        <v>633</v>
      </c>
    </row>
    <row r="1477" spans="1:16">
      <c r="A1477" s="1">
        <v>2024</v>
      </c>
      <c r="B1477" s="1" t="s">
        <v>1293</v>
      </c>
      <c r="C1477" s="1" t="s">
        <v>1294</v>
      </c>
      <c r="D1477" s="1" t="s">
        <v>1323</v>
      </c>
      <c r="E1477" s="6">
        <v>45411</v>
      </c>
      <c r="F1477" s="1" t="s">
        <v>64</v>
      </c>
      <c r="G1477" s="1" t="s">
        <v>599</v>
      </c>
      <c r="H1477" s="1">
        <v>4</v>
      </c>
      <c r="I1477" s="1">
        <v>4</v>
      </c>
      <c r="J1477" s="1">
        <v>0</v>
      </c>
      <c r="K1477" s="1">
        <v>0</v>
      </c>
      <c r="L1477" s="1">
        <v>1601</v>
      </c>
      <c r="M1477" s="1">
        <v>115</v>
      </c>
      <c r="N1477" s="1">
        <v>0</v>
      </c>
      <c r="P1477" s="1" t="s">
        <v>629</v>
      </c>
    </row>
    <row r="1478" spans="1:16">
      <c r="A1478" s="1">
        <v>2024</v>
      </c>
      <c r="B1478" s="1" t="s">
        <v>1293</v>
      </c>
      <c r="C1478" s="1" t="s">
        <v>1294</v>
      </c>
      <c r="D1478" s="1" t="s">
        <v>1323</v>
      </c>
      <c r="E1478" s="6">
        <v>45411</v>
      </c>
      <c r="F1478" s="1" t="s">
        <v>64</v>
      </c>
      <c r="G1478" s="1" t="s">
        <v>551</v>
      </c>
      <c r="H1478" s="1">
        <v>4</v>
      </c>
      <c r="I1478" s="1">
        <v>4</v>
      </c>
      <c r="J1478" s="1">
        <v>0</v>
      </c>
      <c r="K1478" s="1">
        <v>0</v>
      </c>
      <c r="L1478" s="1">
        <v>2670</v>
      </c>
      <c r="M1478" s="1">
        <v>140</v>
      </c>
      <c r="N1478" s="1">
        <v>0</v>
      </c>
      <c r="P1478" s="1" t="s">
        <v>633</v>
      </c>
    </row>
    <row r="1479" spans="1:16">
      <c r="A1479" s="1">
        <v>2024</v>
      </c>
      <c r="B1479" s="1" t="s">
        <v>1293</v>
      </c>
      <c r="C1479" s="1" t="s">
        <v>1294</v>
      </c>
      <c r="D1479" s="1" t="s">
        <v>1323</v>
      </c>
      <c r="E1479" s="6">
        <v>45411</v>
      </c>
      <c r="F1479" s="1" t="s">
        <v>8</v>
      </c>
      <c r="G1479" s="1" t="s">
        <v>375</v>
      </c>
      <c r="H1479" s="1">
        <v>2</v>
      </c>
      <c r="I1479" s="1">
        <v>2</v>
      </c>
      <c r="J1479" s="1">
        <v>0</v>
      </c>
      <c r="K1479" s="1">
        <v>0</v>
      </c>
      <c r="L1479" s="1">
        <v>12720</v>
      </c>
      <c r="M1479" s="1">
        <v>330</v>
      </c>
      <c r="N1479" s="1">
        <v>0</v>
      </c>
      <c r="P1479" s="1" t="s">
        <v>627</v>
      </c>
    </row>
    <row r="1480" spans="1:16">
      <c r="A1480" s="1">
        <v>2024</v>
      </c>
      <c r="B1480" s="1" t="s">
        <v>1293</v>
      </c>
      <c r="C1480" s="1" t="s">
        <v>1294</v>
      </c>
      <c r="D1480" s="1" t="s">
        <v>1323</v>
      </c>
      <c r="E1480" s="6">
        <v>45411</v>
      </c>
      <c r="F1480" s="1" t="s">
        <v>8</v>
      </c>
      <c r="G1480" s="1" t="s">
        <v>601</v>
      </c>
      <c r="H1480" s="1">
        <v>10</v>
      </c>
      <c r="I1480" s="1">
        <v>10</v>
      </c>
      <c r="J1480" s="1">
        <v>0</v>
      </c>
      <c r="K1480" s="1">
        <v>0</v>
      </c>
      <c r="L1480" s="1">
        <v>5474</v>
      </c>
      <c r="M1480" s="1">
        <v>420</v>
      </c>
      <c r="N1480" s="1">
        <v>0</v>
      </c>
      <c r="P1480" s="1" t="s">
        <v>627</v>
      </c>
    </row>
    <row r="1481" spans="1:16">
      <c r="A1481" s="1">
        <v>2024</v>
      </c>
      <c r="B1481" s="1" t="s">
        <v>1293</v>
      </c>
      <c r="C1481" s="1" t="s">
        <v>1294</v>
      </c>
      <c r="D1481" s="1" t="s">
        <v>1323</v>
      </c>
      <c r="E1481" s="6">
        <v>45411</v>
      </c>
      <c r="F1481" s="1" t="s">
        <v>38</v>
      </c>
      <c r="G1481" s="1" t="s">
        <v>54</v>
      </c>
      <c r="H1481" s="1">
        <v>24</v>
      </c>
      <c r="I1481" s="1">
        <v>24</v>
      </c>
      <c r="J1481" s="1">
        <v>1</v>
      </c>
      <c r="K1481" s="1">
        <v>0</v>
      </c>
      <c r="L1481" s="1">
        <v>7245</v>
      </c>
      <c r="M1481" s="1">
        <v>606</v>
      </c>
      <c r="N1481" s="1">
        <v>5</v>
      </c>
      <c r="P1481" s="1" t="s">
        <v>45</v>
      </c>
    </row>
    <row r="1482" spans="1:16">
      <c r="A1482" s="1">
        <v>2024</v>
      </c>
      <c r="B1482" s="1" t="s">
        <v>1293</v>
      </c>
      <c r="C1482" s="1" t="s">
        <v>1294</v>
      </c>
      <c r="D1482" s="1" t="s">
        <v>1323</v>
      </c>
      <c r="E1482" s="6">
        <v>45411</v>
      </c>
      <c r="F1482" s="1" t="s">
        <v>38</v>
      </c>
      <c r="G1482" s="1" t="s">
        <v>1194</v>
      </c>
      <c r="H1482" s="1">
        <v>4</v>
      </c>
      <c r="I1482" s="1">
        <v>4</v>
      </c>
      <c r="J1482" s="1">
        <v>0</v>
      </c>
      <c r="K1482" s="1">
        <v>0</v>
      </c>
      <c r="L1482" s="1">
        <v>1051</v>
      </c>
      <c r="M1482" s="1">
        <v>107</v>
      </c>
      <c r="N1482" s="1">
        <v>0</v>
      </c>
      <c r="P1482" s="1" t="s">
        <v>45</v>
      </c>
    </row>
    <row r="1483" spans="1:16">
      <c r="A1483" s="1">
        <v>2024</v>
      </c>
      <c r="B1483" s="1" t="s">
        <v>1293</v>
      </c>
      <c r="C1483" s="1" t="s">
        <v>1294</v>
      </c>
      <c r="D1483" s="1" t="s">
        <v>1323</v>
      </c>
      <c r="E1483" s="6">
        <v>45412</v>
      </c>
      <c r="F1483" s="1" t="s">
        <v>64</v>
      </c>
      <c r="G1483" s="1" t="s">
        <v>603</v>
      </c>
      <c r="H1483" s="1">
        <v>2</v>
      </c>
      <c r="I1483" s="1">
        <v>2</v>
      </c>
      <c r="J1483" s="1">
        <v>0</v>
      </c>
      <c r="K1483" s="1">
        <v>0</v>
      </c>
      <c r="L1483" s="1">
        <v>14136</v>
      </c>
      <c r="M1483" s="1">
        <v>204</v>
      </c>
      <c r="N1483" s="1">
        <v>0</v>
      </c>
      <c r="P1483" s="1" t="s">
        <v>629</v>
      </c>
    </row>
    <row r="1484" spans="1:16">
      <c r="A1484" s="1">
        <v>2024</v>
      </c>
      <c r="B1484" s="1" t="s">
        <v>1293</v>
      </c>
      <c r="C1484" s="1" t="s">
        <v>1294</v>
      </c>
      <c r="D1484" s="1" t="s">
        <v>1323</v>
      </c>
      <c r="E1484" s="6">
        <v>45412</v>
      </c>
      <c r="F1484" s="1" t="s">
        <v>64</v>
      </c>
      <c r="G1484" s="1" t="s">
        <v>55</v>
      </c>
      <c r="H1484" s="1">
        <v>9</v>
      </c>
      <c r="I1484" s="1">
        <v>9</v>
      </c>
      <c r="J1484" s="1">
        <v>0</v>
      </c>
      <c r="K1484" s="1">
        <v>0</v>
      </c>
      <c r="L1484" s="1">
        <v>7823</v>
      </c>
      <c r="M1484" s="1">
        <v>328</v>
      </c>
      <c r="N1484" s="1">
        <v>0</v>
      </c>
      <c r="P1484" s="1" t="s">
        <v>633</v>
      </c>
    </row>
    <row r="1485" spans="1:16">
      <c r="A1485" s="1">
        <v>2024</v>
      </c>
      <c r="B1485" s="1" t="s">
        <v>1293</v>
      </c>
      <c r="C1485" s="1" t="s">
        <v>1294</v>
      </c>
      <c r="D1485" s="1" t="s">
        <v>1323</v>
      </c>
      <c r="E1485" s="6">
        <v>45412</v>
      </c>
      <c r="F1485" s="1" t="s">
        <v>64</v>
      </c>
      <c r="G1485" s="1" t="s">
        <v>621</v>
      </c>
      <c r="H1485" s="1">
        <v>1</v>
      </c>
      <c r="I1485" s="1">
        <v>1</v>
      </c>
      <c r="J1485" s="1">
        <v>1</v>
      </c>
      <c r="K1485" s="1">
        <v>0</v>
      </c>
      <c r="L1485" s="1">
        <v>5</v>
      </c>
      <c r="M1485" s="1">
        <v>5</v>
      </c>
      <c r="N1485" s="1">
        <v>5</v>
      </c>
      <c r="P1485" s="1" t="s">
        <v>629</v>
      </c>
    </row>
    <row r="1486" spans="1:16">
      <c r="A1486" s="1">
        <v>2024</v>
      </c>
      <c r="B1486" s="1" t="s">
        <v>1293</v>
      </c>
      <c r="C1486" s="1" t="s">
        <v>1294</v>
      </c>
      <c r="D1486" s="1" t="s">
        <v>1323</v>
      </c>
      <c r="E1486" s="6">
        <v>45412</v>
      </c>
      <c r="F1486" s="1" t="s">
        <v>64</v>
      </c>
      <c r="G1486" s="1" t="s">
        <v>602</v>
      </c>
      <c r="H1486" s="1">
        <v>6</v>
      </c>
      <c r="I1486" s="1">
        <v>6</v>
      </c>
      <c r="J1486" s="1">
        <v>0</v>
      </c>
      <c r="K1486" s="1">
        <v>0</v>
      </c>
      <c r="L1486" s="1">
        <v>19695</v>
      </c>
      <c r="M1486" s="1">
        <v>858</v>
      </c>
      <c r="N1486" s="1">
        <v>0</v>
      </c>
      <c r="P1486" s="1" t="s">
        <v>628</v>
      </c>
    </row>
    <row r="1487" spans="1:16">
      <c r="A1487" s="1">
        <v>2024</v>
      </c>
      <c r="B1487" s="1" t="s">
        <v>1293</v>
      </c>
      <c r="C1487" s="1" t="s">
        <v>1294</v>
      </c>
      <c r="D1487" s="1" t="s">
        <v>1323</v>
      </c>
      <c r="E1487" s="6">
        <v>45412</v>
      </c>
      <c r="F1487" s="1" t="s">
        <v>64</v>
      </c>
      <c r="G1487" s="1" t="s">
        <v>57</v>
      </c>
      <c r="H1487" s="1">
        <v>1</v>
      </c>
      <c r="I1487" s="1">
        <v>1</v>
      </c>
      <c r="J1487" s="1">
        <v>0</v>
      </c>
      <c r="K1487" s="1">
        <v>0</v>
      </c>
      <c r="L1487" s="1">
        <v>206</v>
      </c>
      <c r="M1487" s="1">
        <v>20</v>
      </c>
      <c r="N1487" s="1">
        <v>0</v>
      </c>
      <c r="P1487" s="1" t="s">
        <v>628</v>
      </c>
    </row>
    <row r="1488" spans="1:16">
      <c r="A1488" s="1">
        <v>2024</v>
      </c>
      <c r="B1488" s="1" t="s">
        <v>1293</v>
      </c>
      <c r="C1488" s="1" t="s">
        <v>1294</v>
      </c>
      <c r="D1488" s="1" t="s">
        <v>1323</v>
      </c>
      <c r="E1488" s="6">
        <v>45412</v>
      </c>
      <c r="F1488" s="1" t="s">
        <v>64</v>
      </c>
      <c r="G1488" s="1" t="s">
        <v>551</v>
      </c>
      <c r="H1488" s="1">
        <v>1</v>
      </c>
      <c r="I1488" s="1">
        <v>1</v>
      </c>
      <c r="J1488" s="1">
        <v>0</v>
      </c>
      <c r="K1488" s="1">
        <v>0</v>
      </c>
      <c r="L1488" s="1">
        <v>440</v>
      </c>
      <c r="M1488" s="1">
        <v>47</v>
      </c>
      <c r="N1488" s="1">
        <v>0</v>
      </c>
      <c r="P1488" s="1" t="s">
        <v>633</v>
      </c>
    </row>
    <row r="1489" spans="1:16">
      <c r="A1489" s="1">
        <v>2024</v>
      </c>
      <c r="B1489" s="1" t="s">
        <v>1293</v>
      </c>
      <c r="C1489" s="1" t="s">
        <v>1294</v>
      </c>
      <c r="D1489" s="1" t="s">
        <v>1323</v>
      </c>
      <c r="E1489" s="6">
        <v>45412</v>
      </c>
      <c r="F1489" s="1" t="s">
        <v>8</v>
      </c>
      <c r="G1489" s="1" t="s">
        <v>601</v>
      </c>
      <c r="H1489" s="1">
        <v>10</v>
      </c>
      <c r="I1489" s="1">
        <v>10</v>
      </c>
      <c r="J1489" s="1">
        <v>0</v>
      </c>
      <c r="K1489" s="1">
        <v>0</v>
      </c>
      <c r="L1489" s="1">
        <v>17649</v>
      </c>
      <c r="M1489" s="1">
        <v>534</v>
      </c>
      <c r="N1489" s="1">
        <v>0</v>
      </c>
      <c r="P1489" s="1" t="s">
        <v>627</v>
      </c>
    </row>
    <row r="1490" spans="1:16">
      <c r="A1490" s="1">
        <v>2024</v>
      </c>
      <c r="B1490" s="1" t="s">
        <v>1293</v>
      </c>
      <c r="C1490" s="1" t="s">
        <v>1294</v>
      </c>
      <c r="D1490" s="1" t="s">
        <v>1323</v>
      </c>
      <c r="E1490" s="6">
        <v>45412</v>
      </c>
      <c r="F1490" s="1" t="s">
        <v>38</v>
      </c>
      <c r="G1490" s="1" t="s">
        <v>54</v>
      </c>
      <c r="H1490" s="1">
        <v>28</v>
      </c>
      <c r="I1490" s="1">
        <v>28</v>
      </c>
      <c r="J1490" s="1">
        <v>0</v>
      </c>
      <c r="K1490" s="1">
        <v>0</v>
      </c>
      <c r="L1490" s="1">
        <v>30090</v>
      </c>
      <c r="M1490" s="1">
        <v>792</v>
      </c>
      <c r="N1490" s="1">
        <v>0</v>
      </c>
      <c r="P1490" s="1" t="s">
        <v>45</v>
      </c>
    </row>
    <row r="1491" spans="1:16">
      <c r="A1491" s="1">
        <v>2024</v>
      </c>
      <c r="B1491" s="1" t="s">
        <v>1293</v>
      </c>
      <c r="C1491" s="1" t="s">
        <v>1326</v>
      </c>
      <c r="D1491" s="1" t="s">
        <v>1323</v>
      </c>
      <c r="E1491" s="6">
        <v>45414</v>
      </c>
      <c r="F1491" s="1" t="s">
        <v>64</v>
      </c>
      <c r="G1491" s="1" t="s">
        <v>1173</v>
      </c>
      <c r="H1491" s="1">
        <v>1</v>
      </c>
      <c r="I1491" s="1">
        <v>1</v>
      </c>
      <c r="J1491" s="1">
        <v>0</v>
      </c>
      <c r="K1491" s="1">
        <v>0</v>
      </c>
      <c r="L1491" s="1">
        <v>79</v>
      </c>
      <c r="M1491" s="1">
        <v>20</v>
      </c>
      <c r="N1491" s="1">
        <v>0</v>
      </c>
      <c r="P1491" s="1" t="s">
        <v>632</v>
      </c>
    </row>
    <row r="1492" spans="1:16">
      <c r="A1492" s="1">
        <v>2024</v>
      </c>
      <c r="B1492" s="1" t="s">
        <v>1293</v>
      </c>
      <c r="C1492" s="1" t="s">
        <v>1326</v>
      </c>
      <c r="D1492" s="1" t="s">
        <v>1323</v>
      </c>
      <c r="E1492" s="6">
        <v>45414</v>
      </c>
      <c r="F1492" s="1" t="s">
        <v>64</v>
      </c>
      <c r="G1492" s="1" t="s">
        <v>613</v>
      </c>
      <c r="H1492" s="1">
        <v>4</v>
      </c>
      <c r="I1492" s="1">
        <v>4</v>
      </c>
      <c r="J1492" s="1">
        <v>0</v>
      </c>
      <c r="K1492" s="1">
        <v>0</v>
      </c>
      <c r="L1492" s="1">
        <v>1278</v>
      </c>
      <c r="M1492" s="1">
        <v>134</v>
      </c>
      <c r="N1492" s="1">
        <v>0</v>
      </c>
      <c r="P1492" s="1" t="s">
        <v>632</v>
      </c>
    </row>
    <row r="1493" spans="1:16">
      <c r="A1493" s="1">
        <v>2024</v>
      </c>
      <c r="B1493" s="1" t="s">
        <v>1293</v>
      </c>
      <c r="C1493" s="1" t="s">
        <v>1326</v>
      </c>
      <c r="D1493" s="1" t="s">
        <v>1323</v>
      </c>
      <c r="E1493" s="6">
        <v>45414</v>
      </c>
      <c r="F1493" s="1" t="s">
        <v>64</v>
      </c>
      <c r="G1493" s="1" t="s">
        <v>603</v>
      </c>
      <c r="H1493" s="1">
        <v>6</v>
      </c>
      <c r="I1493" s="1">
        <v>6</v>
      </c>
      <c r="J1493" s="1">
        <v>0</v>
      </c>
      <c r="K1493" s="1">
        <v>0</v>
      </c>
      <c r="L1493" s="1">
        <v>48607</v>
      </c>
      <c r="M1493" s="1">
        <v>831</v>
      </c>
      <c r="N1493" s="1">
        <v>0</v>
      </c>
      <c r="P1493" s="1" t="s">
        <v>629</v>
      </c>
    </row>
    <row r="1494" spans="1:16">
      <c r="A1494" s="1">
        <v>2024</v>
      </c>
      <c r="B1494" s="1" t="s">
        <v>1293</v>
      </c>
      <c r="C1494" s="1" t="s">
        <v>1326</v>
      </c>
      <c r="D1494" s="1" t="s">
        <v>1323</v>
      </c>
      <c r="E1494" s="6">
        <v>45414</v>
      </c>
      <c r="F1494" s="1" t="s">
        <v>64</v>
      </c>
      <c r="G1494" s="1" t="s">
        <v>55</v>
      </c>
      <c r="H1494" s="1">
        <v>2</v>
      </c>
      <c r="I1494" s="1">
        <v>2</v>
      </c>
      <c r="J1494" s="1">
        <v>0</v>
      </c>
      <c r="K1494" s="1">
        <v>0</v>
      </c>
      <c r="L1494" s="1">
        <v>362</v>
      </c>
      <c r="M1494" s="1">
        <v>119</v>
      </c>
      <c r="N1494" s="1">
        <v>0</v>
      </c>
      <c r="P1494" s="1" t="s">
        <v>633</v>
      </c>
    </row>
    <row r="1495" spans="1:16">
      <c r="A1495" s="1">
        <v>2024</v>
      </c>
      <c r="B1495" s="1" t="s">
        <v>1293</v>
      </c>
      <c r="C1495" s="1" t="s">
        <v>1326</v>
      </c>
      <c r="D1495" s="1" t="s">
        <v>1323</v>
      </c>
      <c r="E1495" s="6">
        <v>45414</v>
      </c>
      <c r="F1495" s="1" t="s">
        <v>64</v>
      </c>
      <c r="G1495" s="1" t="s">
        <v>58</v>
      </c>
      <c r="H1495" s="1">
        <v>4</v>
      </c>
      <c r="I1495" s="1">
        <v>4</v>
      </c>
      <c r="J1495" s="1">
        <v>0</v>
      </c>
      <c r="K1495" s="1">
        <v>0</v>
      </c>
      <c r="L1495" s="1">
        <v>13061</v>
      </c>
      <c r="M1495" s="1">
        <v>283</v>
      </c>
      <c r="N1495" s="1">
        <v>0</v>
      </c>
      <c r="P1495" s="1" t="s">
        <v>629</v>
      </c>
    </row>
    <row r="1496" spans="1:16">
      <c r="A1496" s="1">
        <v>2024</v>
      </c>
      <c r="B1496" s="1" t="s">
        <v>1293</v>
      </c>
      <c r="C1496" s="1" t="s">
        <v>1326</v>
      </c>
      <c r="D1496" s="1" t="s">
        <v>1323</v>
      </c>
      <c r="E1496" s="6">
        <v>45414</v>
      </c>
      <c r="F1496" s="1" t="s">
        <v>64</v>
      </c>
      <c r="G1496" s="1" t="s">
        <v>505</v>
      </c>
      <c r="H1496" s="1">
        <v>7</v>
      </c>
      <c r="I1496" s="1">
        <v>7</v>
      </c>
      <c r="J1496" s="1">
        <v>0</v>
      </c>
      <c r="K1496" s="1">
        <v>0</v>
      </c>
      <c r="L1496" s="1">
        <v>21983</v>
      </c>
      <c r="M1496" s="1">
        <v>423</v>
      </c>
      <c r="N1496" s="1">
        <v>0</v>
      </c>
      <c r="P1496" s="1" t="s">
        <v>628</v>
      </c>
    </row>
    <row r="1497" spans="1:16">
      <c r="A1497" s="1">
        <v>2024</v>
      </c>
      <c r="B1497" s="1" t="s">
        <v>1293</v>
      </c>
      <c r="C1497" s="1" t="s">
        <v>1326</v>
      </c>
      <c r="D1497" s="1" t="s">
        <v>1323</v>
      </c>
      <c r="E1497" s="6">
        <v>45414</v>
      </c>
      <c r="F1497" s="1" t="s">
        <v>64</v>
      </c>
      <c r="G1497" s="1" t="s">
        <v>602</v>
      </c>
      <c r="H1497" s="1">
        <v>5</v>
      </c>
      <c r="I1497" s="1">
        <v>5</v>
      </c>
      <c r="J1497" s="1">
        <v>0</v>
      </c>
      <c r="K1497" s="1">
        <v>0</v>
      </c>
      <c r="L1497" s="1">
        <v>15079</v>
      </c>
      <c r="M1497" s="1">
        <v>332</v>
      </c>
      <c r="N1497" s="1">
        <v>0</v>
      </c>
      <c r="P1497" s="1" t="s">
        <v>628</v>
      </c>
    </row>
    <row r="1498" spans="1:16">
      <c r="A1498" s="1">
        <v>2024</v>
      </c>
      <c r="B1498" s="1" t="s">
        <v>1293</v>
      </c>
      <c r="C1498" s="1" t="s">
        <v>1326</v>
      </c>
      <c r="D1498" s="1" t="s">
        <v>1323</v>
      </c>
      <c r="E1498" s="6">
        <v>45414</v>
      </c>
      <c r="F1498" s="1" t="s">
        <v>64</v>
      </c>
      <c r="G1498" s="1" t="s">
        <v>502</v>
      </c>
      <c r="H1498" s="1">
        <v>1</v>
      </c>
      <c r="I1498" s="1">
        <v>1</v>
      </c>
      <c r="J1498" s="1">
        <v>0</v>
      </c>
      <c r="K1498" s="1">
        <v>0</v>
      </c>
      <c r="L1498" s="1">
        <v>336</v>
      </c>
      <c r="M1498" s="1">
        <v>47</v>
      </c>
      <c r="N1498" s="1">
        <v>0</v>
      </c>
      <c r="P1498" s="1" t="s">
        <v>633</v>
      </c>
    </row>
    <row r="1499" spans="1:16">
      <c r="A1499" s="1">
        <v>2024</v>
      </c>
      <c r="B1499" s="1" t="s">
        <v>1293</v>
      </c>
      <c r="C1499" s="1" t="s">
        <v>1326</v>
      </c>
      <c r="D1499" s="1" t="s">
        <v>1323</v>
      </c>
      <c r="E1499" s="6">
        <v>45414</v>
      </c>
      <c r="F1499" s="1" t="s">
        <v>64</v>
      </c>
      <c r="G1499" s="1" t="s">
        <v>551</v>
      </c>
      <c r="H1499" s="1">
        <v>5</v>
      </c>
      <c r="I1499" s="1">
        <v>5</v>
      </c>
      <c r="J1499" s="1">
        <v>0</v>
      </c>
      <c r="K1499" s="1">
        <v>0</v>
      </c>
      <c r="L1499" s="1">
        <v>2447</v>
      </c>
      <c r="M1499" s="1">
        <v>181</v>
      </c>
      <c r="N1499" s="1">
        <v>0</v>
      </c>
      <c r="P1499" s="1" t="s">
        <v>633</v>
      </c>
    </row>
    <row r="1500" spans="1:16">
      <c r="A1500" s="1">
        <v>2024</v>
      </c>
      <c r="B1500" s="1" t="s">
        <v>1293</v>
      </c>
      <c r="C1500" s="1" t="s">
        <v>1326</v>
      </c>
      <c r="D1500" s="1" t="s">
        <v>1323</v>
      </c>
      <c r="E1500" s="6">
        <v>45414</v>
      </c>
      <c r="F1500" s="1" t="s">
        <v>8</v>
      </c>
      <c r="G1500" s="1" t="s">
        <v>601</v>
      </c>
      <c r="H1500" s="1">
        <v>10</v>
      </c>
      <c r="I1500" s="1">
        <v>10</v>
      </c>
      <c r="J1500" s="1">
        <v>0</v>
      </c>
      <c r="K1500" s="1">
        <v>0</v>
      </c>
      <c r="L1500" s="1">
        <v>14937</v>
      </c>
      <c r="M1500" s="1">
        <v>528</v>
      </c>
      <c r="N1500" s="1">
        <v>0</v>
      </c>
      <c r="P1500" s="1" t="s">
        <v>627</v>
      </c>
    </row>
    <row r="1501" spans="1:16">
      <c r="A1501" s="1">
        <v>2024</v>
      </c>
      <c r="B1501" s="1" t="s">
        <v>1293</v>
      </c>
      <c r="C1501" s="1" t="s">
        <v>1326</v>
      </c>
      <c r="D1501" s="1" t="s">
        <v>1323</v>
      </c>
      <c r="E1501" s="6">
        <v>45414</v>
      </c>
      <c r="F1501" s="1" t="s">
        <v>38</v>
      </c>
      <c r="G1501" s="1" t="s">
        <v>54</v>
      </c>
      <c r="H1501" s="1">
        <v>29</v>
      </c>
      <c r="I1501" s="1">
        <v>29</v>
      </c>
      <c r="J1501" s="1">
        <v>1</v>
      </c>
      <c r="K1501" s="1">
        <v>0</v>
      </c>
      <c r="L1501" s="1">
        <v>29179</v>
      </c>
      <c r="M1501" s="1">
        <v>853</v>
      </c>
      <c r="N1501" s="1">
        <v>6</v>
      </c>
      <c r="P1501" s="1" t="s">
        <v>45</v>
      </c>
    </row>
    <row r="1502" spans="1:16">
      <c r="A1502" s="1">
        <v>2024</v>
      </c>
      <c r="B1502" s="1" t="s">
        <v>1293</v>
      </c>
      <c r="C1502" s="1" t="s">
        <v>1326</v>
      </c>
      <c r="D1502" s="1" t="s">
        <v>1323</v>
      </c>
      <c r="E1502" s="6">
        <v>45414</v>
      </c>
      <c r="F1502" s="1" t="s">
        <v>38</v>
      </c>
      <c r="G1502" s="1" t="s">
        <v>1194</v>
      </c>
      <c r="H1502" s="1">
        <v>3</v>
      </c>
      <c r="I1502" s="1">
        <v>3</v>
      </c>
      <c r="J1502" s="1">
        <v>0</v>
      </c>
      <c r="K1502" s="1">
        <v>0</v>
      </c>
      <c r="L1502" s="1">
        <v>4972</v>
      </c>
      <c r="M1502" s="1">
        <v>141</v>
      </c>
      <c r="N1502" s="1">
        <v>0</v>
      </c>
      <c r="P1502" s="1" t="s">
        <v>45</v>
      </c>
    </row>
    <row r="1503" spans="1:16">
      <c r="A1503" s="1">
        <v>2024</v>
      </c>
      <c r="B1503" s="1" t="s">
        <v>1293</v>
      </c>
      <c r="C1503" s="1" t="s">
        <v>1326</v>
      </c>
      <c r="D1503" s="1" t="s">
        <v>1323</v>
      </c>
      <c r="E1503" s="6">
        <v>45415</v>
      </c>
      <c r="F1503" s="1" t="s">
        <v>64</v>
      </c>
      <c r="G1503" s="1" t="s">
        <v>603</v>
      </c>
      <c r="H1503" s="1">
        <v>4</v>
      </c>
      <c r="I1503" s="1">
        <v>4</v>
      </c>
      <c r="J1503" s="1">
        <v>0</v>
      </c>
      <c r="K1503" s="1">
        <v>0</v>
      </c>
      <c r="L1503" s="1">
        <v>603151</v>
      </c>
      <c r="M1503" s="1">
        <v>2434</v>
      </c>
      <c r="N1503" s="1">
        <v>0</v>
      </c>
      <c r="P1503" s="1" t="s">
        <v>629</v>
      </c>
    </row>
    <row r="1504" spans="1:16">
      <c r="A1504" s="1">
        <v>2024</v>
      </c>
      <c r="B1504" s="1" t="s">
        <v>1293</v>
      </c>
      <c r="C1504" s="1" t="s">
        <v>1326</v>
      </c>
      <c r="D1504" s="1" t="s">
        <v>1323</v>
      </c>
      <c r="E1504" s="6">
        <v>45415</v>
      </c>
      <c r="F1504" s="1" t="s">
        <v>64</v>
      </c>
      <c r="G1504" s="1" t="s">
        <v>687</v>
      </c>
      <c r="H1504" s="1">
        <v>5</v>
      </c>
      <c r="I1504" s="1">
        <v>5</v>
      </c>
      <c r="J1504" s="1">
        <v>0</v>
      </c>
      <c r="K1504" s="1">
        <v>0</v>
      </c>
      <c r="L1504" s="1">
        <v>1185</v>
      </c>
      <c r="M1504" s="1">
        <v>154</v>
      </c>
      <c r="N1504" s="1">
        <v>0</v>
      </c>
      <c r="P1504" s="1" t="s">
        <v>632</v>
      </c>
    </row>
    <row r="1505" spans="1:16">
      <c r="A1505" s="1">
        <v>2024</v>
      </c>
      <c r="B1505" s="1" t="s">
        <v>1293</v>
      </c>
      <c r="C1505" s="1" t="s">
        <v>1326</v>
      </c>
      <c r="D1505" s="1" t="s">
        <v>1323</v>
      </c>
      <c r="E1505" s="6">
        <v>45415</v>
      </c>
      <c r="F1505" s="1" t="s">
        <v>64</v>
      </c>
      <c r="G1505" s="1" t="s">
        <v>55</v>
      </c>
      <c r="H1505" s="1">
        <v>7</v>
      </c>
      <c r="I1505" s="1">
        <v>7</v>
      </c>
      <c r="J1505" s="1">
        <v>0</v>
      </c>
      <c r="K1505" s="1">
        <v>0</v>
      </c>
      <c r="L1505" s="1">
        <v>93773</v>
      </c>
      <c r="M1505" s="1">
        <v>965</v>
      </c>
      <c r="N1505" s="1">
        <v>0</v>
      </c>
      <c r="P1505" s="1" t="s">
        <v>633</v>
      </c>
    </row>
    <row r="1506" spans="1:16">
      <c r="A1506" s="1">
        <v>2024</v>
      </c>
      <c r="B1506" s="1" t="s">
        <v>1293</v>
      </c>
      <c r="C1506" s="1" t="s">
        <v>1326</v>
      </c>
      <c r="D1506" s="1" t="s">
        <v>1323</v>
      </c>
      <c r="E1506" s="6">
        <v>45415</v>
      </c>
      <c r="F1506" s="1" t="s">
        <v>64</v>
      </c>
      <c r="G1506" s="1" t="s">
        <v>621</v>
      </c>
      <c r="H1506" s="1">
        <v>1</v>
      </c>
      <c r="I1506" s="1">
        <v>1</v>
      </c>
      <c r="J1506" s="1">
        <v>0</v>
      </c>
      <c r="K1506" s="1">
        <v>0</v>
      </c>
      <c r="L1506" s="1">
        <v>1446</v>
      </c>
      <c r="M1506" s="1">
        <v>53</v>
      </c>
      <c r="N1506" s="1">
        <v>0</v>
      </c>
      <c r="P1506" s="1" t="s">
        <v>629</v>
      </c>
    </row>
    <row r="1507" spans="1:16">
      <c r="A1507" s="1">
        <v>2024</v>
      </c>
      <c r="B1507" s="1" t="s">
        <v>1293</v>
      </c>
      <c r="C1507" s="1" t="s">
        <v>1326</v>
      </c>
      <c r="D1507" s="1" t="s">
        <v>1323</v>
      </c>
      <c r="E1507" s="6">
        <v>45415</v>
      </c>
      <c r="F1507" s="1" t="s">
        <v>64</v>
      </c>
      <c r="G1507" s="1" t="s">
        <v>505</v>
      </c>
      <c r="H1507" s="1">
        <v>8</v>
      </c>
      <c r="I1507" s="1">
        <v>8</v>
      </c>
      <c r="J1507" s="1">
        <v>0</v>
      </c>
      <c r="K1507" s="1">
        <v>0</v>
      </c>
      <c r="L1507" s="1">
        <v>4625</v>
      </c>
      <c r="M1507" s="1">
        <v>355</v>
      </c>
      <c r="N1507" s="1">
        <v>0</v>
      </c>
      <c r="P1507" s="1" t="s">
        <v>628</v>
      </c>
    </row>
    <row r="1508" spans="1:16">
      <c r="A1508" s="1">
        <v>2024</v>
      </c>
      <c r="B1508" s="1" t="s">
        <v>1293</v>
      </c>
      <c r="C1508" s="1" t="s">
        <v>1326</v>
      </c>
      <c r="D1508" s="1" t="s">
        <v>1323</v>
      </c>
      <c r="E1508" s="6">
        <v>45415</v>
      </c>
      <c r="F1508" s="1" t="s">
        <v>64</v>
      </c>
      <c r="G1508" s="1" t="s">
        <v>447</v>
      </c>
      <c r="H1508" s="1">
        <v>1</v>
      </c>
      <c r="I1508" s="1">
        <v>1</v>
      </c>
      <c r="J1508" s="1">
        <v>0</v>
      </c>
      <c r="K1508" s="1">
        <v>0</v>
      </c>
      <c r="L1508" s="1">
        <v>4000</v>
      </c>
      <c r="M1508" s="1">
        <v>153</v>
      </c>
      <c r="N1508" s="1">
        <v>0</v>
      </c>
      <c r="P1508" s="1" t="s">
        <v>628</v>
      </c>
    </row>
    <row r="1509" spans="1:16">
      <c r="A1509" s="1">
        <v>2024</v>
      </c>
      <c r="B1509" s="1" t="s">
        <v>1293</v>
      </c>
      <c r="C1509" s="1" t="s">
        <v>1326</v>
      </c>
      <c r="D1509" s="1" t="s">
        <v>1323</v>
      </c>
      <c r="E1509" s="6">
        <v>45415</v>
      </c>
      <c r="F1509" s="1" t="s">
        <v>64</v>
      </c>
      <c r="G1509" s="1" t="s">
        <v>483</v>
      </c>
      <c r="H1509" s="1">
        <v>1</v>
      </c>
      <c r="I1509" s="1">
        <v>1</v>
      </c>
      <c r="J1509" s="1">
        <v>1</v>
      </c>
      <c r="K1509" s="1">
        <v>0</v>
      </c>
      <c r="L1509" s="1">
        <v>27</v>
      </c>
      <c r="M1509" s="1">
        <v>20</v>
      </c>
      <c r="N1509" s="1">
        <v>20</v>
      </c>
      <c r="P1509" s="1" t="s">
        <v>629</v>
      </c>
    </row>
    <row r="1510" spans="1:16">
      <c r="A1510" s="1">
        <v>2024</v>
      </c>
      <c r="B1510" s="1" t="s">
        <v>1293</v>
      </c>
      <c r="C1510" s="1" t="s">
        <v>1326</v>
      </c>
      <c r="D1510" s="1" t="s">
        <v>1323</v>
      </c>
      <c r="E1510" s="6">
        <v>45415</v>
      </c>
      <c r="F1510" s="1" t="s">
        <v>64</v>
      </c>
      <c r="G1510" s="1" t="s">
        <v>551</v>
      </c>
      <c r="H1510" s="1">
        <v>4</v>
      </c>
      <c r="I1510" s="1">
        <v>4</v>
      </c>
      <c r="J1510" s="1">
        <v>0</v>
      </c>
      <c r="K1510" s="1">
        <v>0</v>
      </c>
      <c r="L1510" s="1">
        <v>2100</v>
      </c>
      <c r="M1510" s="1">
        <v>161</v>
      </c>
      <c r="N1510" s="1">
        <v>0</v>
      </c>
      <c r="P1510" s="1" t="s">
        <v>633</v>
      </c>
    </row>
    <row r="1511" spans="1:16">
      <c r="A1511" s="1">
        <v>2024</v>
      </c>
      <c r="B1511" s="1" t="s">
        <v>1293</v>
      </c>
      <c r="C1511" s="1" t="s">
        <v>1326</v>
      </c>
      <c r="D1511" s="1" t="s">
        <v>1323</v>
      </c>
      <c r="E1511" s="6">
        <v>45415</v>
      </c>
      <c r="F1511" s="1" t="s">
        <v>64</v>
      </c>
      <c r="G1511" s="1" t="s">
        <v>600</v>
      </c>
      <c r="H1511" s="1">
        <v>6</v>
      </c>
      <c r="I1511" s="1">
        <v>6</v>
      </c>
      <c r="J1511" s="1">
        <v>0</v>
      </c>
      <c r="K1511" s="1">
        <v>0</v>
      </c>
      <c r="L1511" s="1">
        <v>13816</v>
      </c>
      <c r="M1511" s="1">
        <v>237</v>
      </c>
      <c r="N1511" s="1">
        <v>0</v>
      </c>
      <c r="P1511" s="1" t="s">
        <v>630</v>
      </c>
    </row>
    <row r="1512" spans="1:16">
      <c r="A1512" s="1">
        <v>2024</v>
      </c>
      <c r="B1512" s="1" t="s">
        <v>1293</v>
      </c>
      <c r="C1512" s="1" t="s">
        <v>1326</v>
      </c>
      <c r="D1512" s="1" t="s">
        <v>1323</v>
      </c>
      <c r="E1512" s="6">
        <v>45415</v>
      </c>
      <c r="F1512" s="1" t="s">
        <v>8</v>
      </c>
      <c r="G1512" s="1" t="s">
        <v>601</v>
      </c>
      <c r="H1512" s="1">
        <v>10</v>
      </c>
      <c r="I1512" s="1">
        <v>10</v>
      </c>
      <c r="J1512" s="1">
        <v>1</v>
      </c>
      <c r="K1512" s="1">
        <v>0</v>
      </c>
      <c r="L1512" s="1">
        <v>14297</v>
      </c>
      <c r="M1512" s="1">
        <v>559</v>
      </c>
      <c r="N1512" s="1">
        <v>2</v>
      </c>
      <c r="P1512" s="1" t="s">
        <v>627</v>
      </c>
    </row>
    <row r="1513" spans="1:16">
      <c r="A1513" s="1">
        <v>2024</v>
      </c>
      <c r="B1513" s="1" t="s">
        <v>1293</v>
      </c>
      <c r="C1513" s="1" t="s">
        <v>1326</v>
      </c>
      <c r="D1513" s="1" t="s">
        <v>1323</v>
      </c>
      <c r="E1513" s="6">
        <v>45415</v>
      </c>
      <c r="F1513" s="1" t="s">
        <v>38</v>
      </c>
      <c r="G1513" s="1" t="s">
        <v>54</v>
      </c>
      <c r="H1513" s="1">
        <v>22</v>
      </c>
      <c r="I1513" s="1">
        <v>22</v>
      </c>
      <c r="J1513" s="1">
        <v>0</v>
      </c>
      <c r="K1513" s="1">
        <v>0</v>
      </c>
      <c r="L1513" s="1">
        <v>13187</v>
      </c>
      <c r="M1513" s="1">
        <v>652</v>
      </c>
      <c r="N1513" s="1">
        <v>0</v>
      </c>
      <c r="P1513" s="1" t="s">
        <v>45</v>
      </c>
    </row>
    <row r="1514" spans="1:16">
      <c r="A1514" s="1">
        <v>2024</v>
      </c>
      <c r="B1514" s="1" t="s">
        <v>1293</v>
      </c>
      <c r="C1514" s="1" t="s">
        <v>1326</v>
      </c>
      <c r="D1514" s="1" t="s">
        <v>1323</v>
      </c>
      <c r="E1514" s="6">
        <v>45415</v>
      </c>
      <c r="F1514" s="1" t="s">
        <v>38</v>
      </c>
      <c r="G1514" s="1" t="s">
        <v>1194</v>
      </c>
      <c r="H1514" s="1">
        <v>10</v>
      </c>
      <c r="I1514" s="1">
        <v>10</v>
      </c>
      <c r="J1514" s="1">
        <v>0</v>
      </c>
      <c r="K1514" s="1">
        <v>0</v>
      </c>
      <c r="L1514" s="1">
        <v>18120</v>
      </c>
      <c r="M1514" s="1">
        <v>436</v>
      </c>
      <c r="N1514" s="1">
        <v>0</v>
      </c>
      <c r="P1514" s="1" t="s">
        <v>45</v>
      </c>
    </row>
    <row r="1515" spans="1:16">
      <c r="A1515" s="1">
        <v>2024</v>
      </c>
      <c r="B1515" s="1" t="s">
        <v>1293</v>
      </c>
      <c r="C1515" s="1" t="s">
        <v>1326</v>
      </c>
      <c r="D1515" s="1" t="s">
        <v>1327</v>
      </c>
      <c r="E1515" s="6">
        <v>45418</v>
      </c>
      <c r="F1515" s="1" t="s">
        <v>64</v>
      </c>
      <c r="G1515" s="1" t="s">
        <v>1173</v>
      </c>
      <c r="H1515" s="1">
        <v>2</v>
      </c>
      <c r="I1515" s="1">
        <v>2</v>
      </c>
      <c r="J1515" s="1">
        <v>0</v>
      </c>
      <c r="K1515" s="1">
        <v>0</v>
      </c>
      <c r="L1515" s="1">
        <v>180</v>
      </c>
      <c r="M1515" s="1">
        <v>40</v>
      </c>
      <c r="N1515" s="1">
        <v>0</v>
      </c>
      <c r="P1515" s="1" t="s">
        <v>632</v>
      </c>
    </row>
    <row r="1516" spans="1:16">
      <c r="A1516" s="1">
        <v>2024</v>
      </c>
      <c r="B1516" s="1" t="s">
        <v>1293</v>
      </c>
      <c r="C1516" s="1" t="s">
        <v>1326</v>
      </c>
      <c r="D1516" s="1" t="s">
        <v>1327</v>
      </c>
      <c r="E1516" s="6">
        <v>45418</v>
      </c>
      <c r="F1516" s="1" t="s">
        <v>64</v>
      </c>
      <c r="G1516" s="1" t="s">
        <v>603</v>
      </c>
      <c r="H1516" s="1">
        <v>3</v>
      </c>
      <c r="I1516" s="1">
        <v>3</v>
      </c>
      <c r="J1516" s="1">
        <v>0</v>
      </c>
      <c r="K1516" s="1">
        <v>0</v>
      </c>
      <c r="L1516" s="1">
        <v>5358</v>
      </c>
      <c r="M1516" s="1">
        <v>261</v>
      </c>
      <c r="N1516" s="1">
        <v>0</v>
      </c>
      <c r="P1516" s="1" t="s">
        <v>629</v>
      </c>
    </row>
    <row r="1517" spans="1:16">
      <c r="A1517" s="1">
        <v>2024</v>
      </c>
      <c r="B1517" s="1" t="s">
        <v>1293</v>
      </c>
      <c r="C1517" s="1" t="s">
        <v>1326</v>
      </c>
      <c r="D1517" s="1" t="s">
        <v>1327</v>
      </c>
      <c r="E1517" s="6">
        <v>45418</v>
      </c>
      <c r="F1517" s="1" t="s">
        <v>64</v>
      </c>
      <c r="G1517" s="1" t="s">
        <v>55</v>
      </c>
      <c r="H1517" s="1">
        <v>8</v>
      </c>
      <c r="I1517" s="1">
        <v>8</v>
      </c>
      <c r="J1517" s="1">
        <v>0</v>
      </c>
      <c r="K1517" s="1">
        <v>0</v>
      </c>
      <c r="L1517" s="1">
        <v>41099</v>
      </c>
      <c r="M1517" s="1">
        <v>471</v>
      </c>
      <c r="N1517" s="1">
        <v>0</v>
      </c>
      <c r="P1517" s="1" t="s">
        <v>633</v>
      </c>
    </row>
    <row r="1518" spans="1:16">
      <c r="A1518" s="1">
        <v>2024</v>
      </c>
      <c r="B1518" s="1" t="s">
        <v>1293</v>
      </c>
      <c r="C1518" s="1" t="s">
        <v>1326</v>
      </c>
      <c r="D1518" s="1" t="s">
        <v>1327</v>
      </c>
      <c r="E1518" s="6">
        <v>45418</v>
      </c>
      <c r="F1518" s="1" t="s">
        <v>64</v>
      </c>
      <c r="G1518" s="1" t="s">
        <v>56</v>
      </c>
      <c r="H1518" s="1">
        <v>1</v>
      </c>
      <c r="I1518" s="1">
        <v>1</v>
      </c>
      <c r="J1518" s="1">
        <v>0</v>
      </c>
      <c r="K1518" s="1">
        <v>0</v>
      </c>
      <c r="L1518" s="1">
        <v>2</v>
      </c>
      <c r="M1518" s="1">
        <v>2</v>
      </c>
      <c r="N1518" s="1">
        <v>0</v>
      </c>
      <c r="P1518" s="1" t="s">
        <v>628</v>
      </c>
    </row>
    <row r="1519" spans="1:16">
      <c r="A1519" s="1">
        <v>2024</v>
      </c>
      <c r="B1519" s="1" t="s">
        <v>1293</v>
      </c>
      <c r="C1519" s="1" t="s">
        <v>1326</v>
      </c>
      <c r="D1519" s="1" t="s">
        <v>1327</v>
      </c>
      <c r="E1519" s="6">
        <v>45418</v>
      </c>
      <c r="F1519" s="1" t="s">
        <v>64</v>
      </c>
      <c r="G1519" s="1" t="s">
        <v>621</v>
      </c>
      <c r="H1519" s="1">
        <v>1</v>
      </c>
      <c r="I1519" s="1">
        <v>1</v>
      </c>
      <c r="J1519" s="1">
        <v>0</v>
      </c>
      <c r="K1519" s="1">
        <v>0</v>
      </c>
      <c r="L1519" s="1">
        <v>33</v>
      </c>
      <c r="M1519" s="1">
        <v>20</v>
      </c>
      <c r="N1519" s="1">
        <v>0</v>
      </c>
      <c r="P1519" s="1" t="s">
        <v>629</v>
      </c>
    </row>
    <row r="1520" spans="1:16">
      <c r="A1520" s="1">
        <v>2024</v>
      </c>
      <c r="B1520" s="1" t="s">
        <v>1293</v>
      </c>
      <c r="C1520" s="1" t="s">
        <v>1326</v>
      </c>
      <c r="D1520" s="1" t="s">
        <v>1327</v>
      </c>
      <c r="E1520" s="6">
        <v>45418</v>
      </c>
      <c r="F1520" s="1" t="s">
        <v>64</v>
      </c>
      <c r="G1520" s="1" t="s">
        <v>517</v>
      </c>
      <c r="H1520" s="1">
        <v>9</v>
      </c>
      <c r="I1520" s="1">
        <v>9</v>
      </c>
      <c r="J1520" s="1">
        <v>0</v>
      </c>
      <c r="K1520" s="1">
        <v>0</v>
      </c>
      <c r="L1520" s="1">
        <v>27166</v>
      </c>
      <c r="M1520" s="1">
        <v>570</v>
      </c>
      <c r="N1520" s="1">
        <v>0</v>
      </c>
      <c r="P1520" s="1" t="s">
        <v>629</v>
      </c>
    </row>
    <row r="1521" spans="1:16">
      <c r="A1521" s="1">
        <v>2024</v>
      </c>
      <c r="B1521" s="1" t="s">
        <v>1293</v>
      </c>
      <c r="C1521" s="1" t="s">
        <v>1326</v>
      </c>
      <c r="D1521" s="1" t="s">
        <v>1327</v>
      </c>
      <c r="E1521" s="6">
        <v>45418</v>
      </c>
      <c r="F1521" s="1" t="s">
        <v>64</v>
      </c>
      <c r="G1521" s="1" t="s">
        <v>58</v>
      </c>
      <c r="H1521" s="1">
        <v>4</v>
      </c>
      <c r="I1521" s="1">
        <v>4</v>
      </c>
      <c r="J1521" s="1">
        <v>0</v>
      </c>
      <c r="K1521" s="1">
        <v>0</v>
      </c>
      <c r="L1521" s="1">
        <v>2823</v>
      </c>
      <c r="M1521" s="1">
        <v>126</v>
      </c>
      <c r="N1521" s="1">
        <v>0</v>
      </c>
      <c r="P1521" s="1" t="s">
        <v>629</v>
      </c>
    </row>
    <row r="1522" spans="1:16">
      <c r="A1522" s="1">
        <v>2024</v>
      </c>
      <c r="B1522" s="1" t="s">
        <v>1293</v>
      </c>
      <c r="C1522" s="1" t="s">
        <v>1326</v>
      </c>
      <c r="D1522" s="1" t="s">
        <v>1327</v>
      </c>
      <c r="E1522" s="6">
        <v>45418</v>
      </c>
      <c r="F1522" s="1" t="s">
        <v>64</v>
      </c>
      <c r="G1522" s="1" t="s">
        <v>1214</v>
      </c>
      <c r="H1522" s="1">
        <v>3</v>
      </c>
      <c r="I1522" s="1">
        <v>3</v>
      </c>
      <c r="J1522" s="1">
        <v>0</v>
      </c>
      <c r="K1522" s="1">
        <v>0</v>
      </c>
      <c r="L1522" s="1">
        <v>1620</v>
      </c>
      <c r="M1522" s="1">
        <v>113</v>
      </c>
      <c r="N1522" s="1">
        <v>0</v>
      </c>
      <c r="P1522" s="1" t="s">
        <v>633</v>
      </c>
    </row>
    <row r="1523" spans="1:16">
      <c r="A1523" s="1">
        <v>2024</v>
      </c>
      <c r="B1523" s="1" t="s">
        <v>1293</v>
      </c>
      <c r="C1523" s="1" t="s">
        <v>1326</v>
      </c>
      <c r="D1523" s="1" t="s">
        <v>1327</v>
      </c>
      <c r="E1523" s="6">
        <v>45418</v>
      </c>
      <c r="F1523" s="1" t="s">
        <v>64</v>
      </c>
      <c r="G1523" s="1" t="s">
        <v>602</v>
      </c>
      <c r="H1523" s="1">
        <v>2</v>
      </c>
      <c r="I1523" s="1">
        <v>2</v>
      </c>
      <c r="J1523" s="1">
        <v>0</v>
      </c>
      <c r="K1523" s="1">
        <v>0</v>
      </c>
      <c r="L1523" s="1">
        <v>140</v>
      </c>
      <c r="M1523" s="1">
        <v>40</v>
      </c>
      <c r="N1523" s="1">
        <v>0</v>
      </c>
      <c r="P1523" s="1" t="s">
        <v>628</v>
      </c>
    </row>
    <row r="1524" spans="1:16">
      <c r="A1524" s="1">
        <v>2024</v>
      </c>
      <c r="B1524" s="1" t="s">
        <v>1293</v>
      </c>
      <c r="C1524" s="1" t="s">
        <v>1326</v>
      </c>
      <c r="D1524" s="1" t="s">
        <v>1327</v>
      </c>
      <c r="E1524" s="6">
        <v>45418</v>
      </c>
      <c r="F1524" s="1" t="s">
        <v>64</v>
      </c>
      <c r="G1524" s="1" t="s">
        <v>619</v>
      </c>
      <c r="H1524" s="1">
        <v>3</v>
      </c>
      <c r="I1524" s="1">
        <v>3</v>
      </c>
      <c r="J1524" s="1">
        <v>0</v>
      </c>
      <c r="K1524" s="1">
        <v>0</v>
      </c>
      <c r="L1524" s="1">
        <v>14567</v>
      </c>
      <c r="M1524" s="1">
        <v>107</v>
      </c>
      <c r="N1524" s="1">
        <v>0</v>
      </c>
      <c r="P1524" s="1" t="s">
        <v>629</v>
      </c>
    </row>
    <row r="1525" spans="1:16">
      <c r="A1525" s="1">
        <v>2024</v>
      </c>
      <c r="B1525" s="1" t="s">
        <v>1293</v>
      </c>
      <c r="C1525" s="1" t="s">
        <v>1326</v>
      </c>
      <c r="D1525" s="1" t="s">
        <v>1327</v>
      </c>
      <c r="E1525" s="6">
        <v>45418</v>
      </c>
      <c r="F1525" s="1" t="s">
        <v>64</v>
      </c>
      <c r="G1525" s="1" t="s">
        <v>600</v>
      </c>
      <c r="H1525" s="1">
        <v>1</v>
      </c>
      <c r="I1525" s="1">
        <v>1</v>
      </c>
      <c r="J1525" s="1">
        <v>0</v>
      </c>
      <c r="K1525" s="1">
        <v>0</v>
      </c>
      <c r="L1525" s="1">
        <v>1255</v>
      </c>
      <c r="M1525" s="1">
        <v>67</v>
      </c>
      <c r="N1525" s="1">
        <v>0</v>
      </c>
      <c r="P1525" s="1" t="s">
        <v>630</v>
      </c>
    </row>
    <row r="1526" spans="1:16">
      <c r="A1526" s="1">
        <v>2024</v>
      </c>
      <c r="B1526" s="1" t="s">
        <v>1293</v>
      </c>
      <c r="C1526" s="1" t="s">
        <v>1326</v>
      </c>
      <c r="D1526" s="1" t="s">
        <v>1327</v>
      </c>
      <c r="E1526" s="6">
        <v>45418</v>
      </c>
      <c r="F1526" s="1" t="s">
        <v>8</v>
      </c>
      <c r="G1526" s="1" t="s">
        <v>601</v>
      </c>
      <c r="H1526" s="1">
        <v>10</v>
      </c>
      <c r="I1526" s="1">
        <v>10</v>
      </c>
      <c r="J1526" s="1">
        <v>0</v>
      </c>
      <c r="K1526" s="1">
        <v>0</v>
      </c>
      <c r="L1526" s="1">
        <v>28071</v>
      </c>
      <c r="M1526" s="1">
        <v>750</v>
      </c>
      <c r="N1526" s="1">
        <v>0</v>
      </c>
      <c r="P1526" s="1" t="s">
        <v>627</v>
      </c>
    </row>
    <row r="1527" spans="1:16">
      <c r="A1527" s="1">
        <v>2024</v>
      </c>
      <c r="B1527" s="1" t="s">
        <v>1293</v>
      </c>
      <c r="C1527" s="1" t="s">
        <v>1326</v>
      </c>
      <c r="D1527" s="1" t="s">
        <v>1327</v>
      </c>
      <c r="E1527" s="6">
        <v>45418</v>
      </c>
      <c r="F1527" s="1" t="s">
        <v>38</v>
      </c>
      <c r="G1527" s="1" t="s">
        <v>54</v>
      </c>
      <c r="H1527" s="1">
        <v>26</v>
      </c>
      <c r="I1527" s="1">
        <v>26</v>
      </c>
      <c r="J1527" s="1">
        <v>1</v>
      </c>
      <c r="K1527" s="1">
        <v>0</v>
      </c>
      <c r="L1527" s="1">
        <v>17604</v>
      </c>
      <c r="M1527" s="1">
        <v>877</v>
      </c>
      <c r="N1527" s="1">
        <v>12</v>
      </c>
      <c r="P1527" s="1" t="s">
        <v>45</v>
      </c>
    </row>
    <row r="1528" spans="1:16">
      <c r="A1528" s="1">
        <v>2024</v>
      </c>
      <c r="B1528" s="1" t="s">
        <v>1293</v>
      </c>
      <c r="C1528" s="1" t="s">
        <v>1326</v>
      </c>
      <c r="D1528" s="1" t="s">
        <v>1327</v>
      </c>
      <c r="E1528" s="6">
        <v>45418</v>
      </c>
      <c r="F1528" s="1" t="s">
        <v>38</v>
      </c>
      <c r="G1528" s="1" t="s">
        <v>1194</v>
      </c>
      <c r="H1528" s="1">
        <v>4</v>
      </c>
      <c r="I1528" s="1">
        <v>4</v>
      </c>
      <c r="J1528" s="1">
        <v>0</v>
      </c>
      <c r="K1528" s="1">
        <v>0</v>
      </c>
      <c r="L1528" s="1">
        <v>2713</v>
      </c>
      <c r="M1528" s="1">
        <v>140</v>
      </c>
      <c r="N1528" s="1">
        <v>0</v>
      </c>
      <c r="P1528" s="1" t="s">
        <v>45</v>
      </c>
    </row>
    <row r="1529" spans="1:16">
      <c r="A1529" s="1">
        <v>2024</v>
      </c>
      <c r="B1529" s="1" t="s">
        <v>1293</v>
      </c>
      <c r="C1529" s="1" t="s">
        <v>1326</v>
      </c>
      <c r="D1529" s="1" t="s">
        <v>1327</v>
      </c>
      <c r="E1529" s="6">
        <v>45419</v>
      </c>
      <c r="F1529" s="1" t="s">
        <v>64</v>
      </c>
      <c r="G1529" s="1" t="s">
        <v>708</v>
      </c>
      <c r="H1529" s="1">
        <v>1</v>
      </c>
      <c r="I1529" s="1">
        <v>1</v>
      </c>
      <c r="J1529" s="1">
        <v>0</v>
      </c>
      <c r="K1529" s="1">
        <v>0</v>
      </c>
      <c r="L1529" s="1">
        <v>2132</v>
      </c>
      <c r="M1529" s="1">
        <v>53</v>
      </c>
      <c r="N1529" s="1">
        <v>0</v>
      </c>
      <c r="P1529" s="1" t="s">
        <v>633</v>
      </c>
    </row>
    <row r="1530" spans="1:16">
      <c r="A1530" s="1">
        <v>2024</v>
      </c>
      <c r="B1530" s="1" t="s">
        <v>1293</v>
      </c>
      <c r="C1530" s="1" t="s">
        <v>1326</v>
      </c>
      <c r="D1530" s="1" t="s">
        <v>1327</v>
      </c>
      <c r="E1530" s="6">
        <v>45419</v>
      </c>
      <c r="F1530" s="1" t="s">
        <v>64</v>
      </c>
      <c r="G1530" s="1" t="s">
        <v>603</v>
      </c>
      <c r="H1530" s="1">
        <v>8</v>
      </c>
      <c r="I1530" s="1">
        <v>8</v>
      </c>
      <c r="J1530" s="1">
        <v>0</v>
      </c>
      <c r="K1530" s="1">
        <v>0</v>
      </c>
      <c r="L1530" s="1">
        <v>104412</v>
      </c>
      <c r="M1530" s="1">
        <v>1399</v>
      </c>
      <c r="N1530" s="1">
        <v>0</v>
      </c>
      <c r="P1530" s="1" t="s">
        <v>629</v>
      </c>
    </row>
    <row r="1531" spans="1:16">
      <c r="A1531" s="1">
        <v>2024</v>
      </c>
      <c r="B1531" s="1" t="s">
        <v>1293</v>
      </c>
      <c r="C1531" s="1" t="s">
        <v>1326</v>
      </c>
      <c r="D1531" s="1" t="s">
        <v>1327</v>
      </c>
      <c r="E1531" s="6">
        <v>45419</v>
      </c>
      <c r="F1531" s="1" t="s">
        <v>64</v>
      </c>
      <c r="G1531" s="1" t="s">
        <v>55</v>
      </c>
      <c r="H1531" s="1">
        <v>10</v>
      </c>
      <c r="I1531" s="1">
        <v>10</v>
      </c>
      <c r="J1531" s="1">
        <v>0</v>
      </c>
      <c r="K1531" s="1">
        <v>0</v>
      </c>
      <c r="L1531" s="1">
        <v>19663</v>
      </c>
      <c r="M1531" s="1">
        <v>517</v>
      </c>
      <c r="N1531" s="1">
        <v>0</v>
      </c>
      <c r="P1531" s="1" t="s">
        <v>633</v>
      </c>
    </row>
    <row r="1532" spans="1:16">
      <c r="A1532" s="1">
        <v>2024</v>
      </c>
      <c r="B1532" s="1" t="s">
        <v>1293</v>
      </c>
      <c r="C1532" s="1" t="s">
        <v>1326</v>
      </c>
      <c r="D1532" s="1" t="s">
        <v>1327</v>
      </c>
      <c r="E1532" s="6">
        <v>45419</v>
      </c>
      <c r="F1532" s="1" t="s">
        <v>64</v>
      </c>
      <c r="G1532" s="1" t="s">
        <v>60</v>
      </c>
      <c r="H1532" s="1">
        <v>11</v>
      </c>
      <c r="I1532" s="1">
        <v>11</v>
      </c>
      <c r="J1532" s="1">
        <v>0</v>
      </c>
      <c r="K1532" s="1">
        <v>0</v>
      </c>
      <c r="L1532" s="1">
        <v>25542</v>
      </c>
      <c r="M1532" s="1">
        <v>535</v>
      </c>
      <c r="N1532" s="1">
        <v>0</v>
      </c>
      <c r="P1532" s="1" t="s">
        <v>629</v>
      </c>
    </row>
    <row r="1533" spans="1:16">
      <c r="A1533" s="1">
        <v>2024</v>
      </c>
      <c r="B1533" s="1" t="s">
        <v>1293</v>
      </c>
      <c r="C1533" s="1" t="s">
        <v>1326</v>
      </c>
      <c r="D1533" s="1" t="s">
        <v>1327</v>
      </c>
      <c r="E1533" s="6">
        <v>45419</v>
      </c>
      <c r="F1533" s="1" t="s">
        <v>64</v>
      </c>
      <c r="G1533" s="1" t="s">
        <v>58</v>
      </c>
      <c r="H1533" s="1">
        <v>1</v>
      </c>
      <c r="I1533" s="1">
        <v>1</v>
      </c>
      <c r="J1533" s="1">
        <v>0</v>
      </c>
      <c r="K1533" s="1">
        <v>0</v>
      </c>
      <c r="L1533" s="1">
        <v>521</v>
      </c>
      <c r="M1533" s="1">
        <v>47</v>
      </c>
      <c r="N1533" s="1">
        <v>0</v>
      </c>
      <c r="P1533" s="1" t="s">
        <v>629</v>
      </c>
    </row>
    <row r="1534" spans="1:16">
      <c r="A1534" s="1">
        <v>2024</v>
      </c>
      <c r="B1534" s="1" t="s">
        <v>1293</v>
      </c>
      <c r="C1534" s="1" t="s">
        <v>1326</v>
      </c>
      <c r="D1534" s="1" t="s">
        <v>1327</v>
      </c>
      <c r="E1534" s="6">
        <v>45419</v>
      </c>
      <c r="F1534" s="1" t="s">
        <v>64</v>
      </c>
      <c r="G1534" s="1" t="s">
        <v>515</v>
      </c>
      <c r="H1534" s="1">
        <v>2</v>
      </c>
      <c r="I1534" s="1">
        <v>2</v>
      </c>
      <c r="J1534" s="1">
        <v>0</v>
      </c>
      <c r="K1534" s="1">
        <v>0</v>
      </c>
      <c r="L1534" s="1">
        <v>70</v>
      </c>
      <c r="M1534" s="1">
        <v>40</v>
      </c>
      <c r="N1534" s="1">
        <v>0</v>
      </c>
      <c r="P1534" s="1" t="s">
        <v>629</v>
      </c>
    </row>
    <row r="1535" spans="1:16">
      <c r="A1535" s="1">
        <v>2024</v>
      </c>
      <c r="B1535" s="1" t="s">
        <v>1293</v>
      </c>
      <c r="C1535" s="1" t="s">
        <v>1326</v>
      </c>
      <c r="D1535" s="1" t="s">
        <v>1327</v>
      </c>
      <c r="E1535" s="6">
        <v>45419</v>
      </c>
      <c r="F1535" s="1" t="s">
        <v>64</v>
      </c>
      <c r="G1535" s="1" t="s">
        <v>1241</v>
      </c>
      <c r="H1535" s="1">
        <v>1</v>
      </c>
      <c r="I1535" s="1">
        <v>1</v>
      </c>
      <c r="J1535" s="1">
        <v>0</v>
      </c>
      <c r="K1535" s="1">
        <v>0</v>
      </c>
      <c r="L1535" s="1">
        <v>20000</v>
      </c>
      <c r="M1535" s="1">
        <v>77</v>
      </c>
      <c r="N1535" s="1">
        <v>0</v>
      </c>
      <c r="P1535" s="1" t="s">
        <v>628</v>
      </c>
    </row>
    <row r="1536" spans="1:16">
      <c r="A1536" s="1">
        <v>2024</v>
      </c>
      <c r="B1536" s="1" t="s">
        <v>1293</v>
      </c>
      <c r="C1536" s="1" t="s">
        <v>1326</v>
      </c>
      <c r="D1536" s="1" t="s">
        <v>1327</v>
      </c>
      <c r="E1536" s="6">
        <v>45419</v>
      </c>
      <c r="F1536" s="1" t="s">
        <v>64</v>
      </c>
      <c r="G1536" s="1" t="s">
        <v>1214</v>
      </c>
      <c r="H1536" s="1">
        <v>1</v>
      </c>
      <c r="I1536" s="1">
        <v>1</v>
      </c>
      <c r="J1536" s="1">
        <v>0</v>
      </c>
      <c r="K1536" s="1">
        <v>0</v>
      </c>
      <c r="L1536" s="1">
        <v>489</v>
      </c>
      <c r="M1536" s="1">
        <v>47</v>
      </c>
      <c r="N1536" s="1">
        <v>0</v>
      </c>
      <c r="P1536" s="1" t="s">
        <v>633</v>
      </c>
    </row>
    <row r="1537" spans="1:16">
      <c r="A1537" s="1">
        <v>2024</v>
      </c>
      <c r="B1537" s="1" t="s">
        <v>1293</v>
      </c>
      <c r="C1537" s="1" t="s">
        <v>1326</v>
      </c>
      <c r="D1537" s="1" t="s">
        <v>1327</v>
      </c>
      <c r="E1537" s="6">
        <v>45419</v>
      </c>
      <c r="F1537" s="1" t="s">
        <v>64</v>
      </c>
      <c r="G1537" s="1" t="s">
        <v>602</v>
      </c>
      <c r="H1537" s="1">
        <v>1</v>
      </c>
      <c r="I1537" s="1">
        <v>1</v>
      </c>
      <c r="J1537" s="1">
        <v>0</v>
      </c>
      <c r="K1537" s="1">
        <v>0</v>
      </c>
      <c r="L1537" s="1">
        <v>400</v>
      </c>
      <c r="M1537" s="1">
        <v>47</v>
      </c>
      <c r="N1537" s="1">
        <v>0</v>
      </c>
      <c r="P1537" s="1" t="s">
        <v>628</v>
      </c>
    </row>
    <row r="1538" spans="1:16">
      <c r="A1538" s="1">
        <v>2024</v>
      </c>
      <c r="B1538" s="1" t="s">
        <v>1293</v>
      </c>
      <c r="C1538" s="1" t="s">
        <v>1326</v>
      </c>
      <c r="D1538" s="1" t="s">
        <v>1327</v>
      </c>
      <c r="E1538" s="6">
        <v>45419</v>
      </c>
      <c r="F1538" s="1" t="s">
        <v>64</v>
      </c>
      <c r="G1538" s="1" t="s">
        <v>619</v>
      </c>
      <c r="H1538" s="1">
        <v>4</v>
      </c>
      <c r="I1538" s="1">
        <v>4</v>
      </c>
      <c r="J1538" s="1">
        <v>0</v>
      </c>
      <c r="K1538" s="1">
        <v>0</v>
      </c>
      <c r="L1538" s="1">
        <v>2785</v>
      </c>
      <c r="M1538" s="1">
        <v>113</v>
      </c>
      <c r="N1538" s="1">
        <v>0</v>
      </c>
      <c r="P1538" s="1" t="s">
        <v>629</v>
      </c>
    </row>
    <row r="1539" spans="1:16">
      <c r="A1539" s="1">
        <v>2024</v>
      </c>
      <c r="B1539" s="1" t="s">
        <v>1293</v>
      </c>
      <c r="C1539" s="1" t="s">
        <v>1326</v>
      </c>
      <c r="D1539" s="1" t="s">
        <v>1327</v>
      </c>
      <c r="E1539" s="6">
        <v>45419</v>
      </c>
      <c r="F1539" s="1" t="s">
        <v>64</v>
      </c>
      <c r="G1539" s="1" t="s">
        <v>600</v>
      </c>
      <c r="H1539" s="1">
        <v>1</v>
      </c>
      <c r="I1539" s="1">
        <v>1</v>
      </c>
      <c r="J1539" s="1">
        <v>0</v>
      </c>
      <c r="K1539" s="1">
        <v>0</v>
      </c>
      <c r="L1539" s="1">
        <v>357</v>
      </c>
      <c r="M1539" s="1">
        <v>40</v>
      </c>
      <c r="N1539" s="1">
        <v>0</v>
      </c>
      <c r="P1539" s="1" t="s">
        <v>630</v>
      </c>
    </row>
    <row r="1540" spans="1:16">
      <c r="A1540" s="1">
        <v>2024</v>
      </c>
      <c r="B1540" s="1" t="s">
        <v>1293</v>
      </c>
      <c r="C1540" s="1" t="s">
        <v>1326</v>
      </c>
      <c r="D1540" s="1" t="s">
        <v>1327</v>
      </c>
      <c r="E1540" s="6">
        <v>45419</v>
      </c>
      <c r="F1540" s="1" t="s">
        <v>8</v>
      </c>
      <c r="G1540" s="1" t="s">
        <v>375</v>
      </c>
      <c r="H1540" s="1">
        <v>1</v>
      </c>
      <c r="I1540" s="1">
        <v>1</v>
      </c>
      <c r="J1540" s="1">
        <v>0</v>
      </c>
      <c r="K1540" s="1">
        <v>0</v>
      </c>
      <c r="L1540" s="1">
        <v>2880</v>
      </c>
      <c r="M1540" s="1">
        <v>53</v>
      </c>
      <c r="N1540" s="1">
        <v>0</v>
      </c>
      <c r="P1540" s="1" t="s">
        <v>627</v>
      </c>
    </row>
    <row r="1541" spans="1:16">
      <c r="A1541" s="1">
        <v>2024</v>
      </c>
      <c r="B1541" s="1" t="s">
        <v>1293</v>
      </c>
      <c r="C1541" s="1" t="s">
        <v>1326</v>
      </c>
      <c r="D1541" s="1" t="s">
        <v>1327</v>
      </c>
      <c r="E1541" s="6">
        <v>45419</v>
      </c>
      <c r="F1541" s="1" t="s">
        <v>8</v>
      </c>
      <c r="G1541" s="1" t="s">
        <v>601</v>
      </c>
      <c r="H1541" s="1">
        <v>9</v>
      </c>
      <c r="I1541" s="1">
        <v>9</v>
      </c>
      <c r="J1541" s="1">
        <v>0</v>
      </c>
      <c r="K1541" s="1">
        <v>0</v>
      </c>
      <c r="L1541" s="1">
        <v>11359</v>
      </c>
      <c r="M1541" s="1">
        <v>509</v>
      </c>
      <c r="N1541" s="1">
        <v>0</v>
      </c>
      <c r="P1541" s="1" t="s">
        <v>627</v>
      </c>
    </row>
    <row r="1542" spans="1:16">
      <c r="A1542" s="1">
        <v>2024</v>
      </c>
      <c r="B1542" s="1" t="s">
        <v>1293</v>
      </c>
      <c r="C1542" s="1" t="s">
        <v>1326</v>
      </c>
      <c r="D1542" s="1" t="s">
        <v>1327</v>
      </c>
      <c r="E1542" s="6">
        <v>45419</v>
      </c>
      <c r="F1542" s="1" t="s">
        <v>38</v>
      </c>
      <c r="G1542" s="1" t="s">
        <v>54</v>
      </c>
      <c r="H1542" s="1">
        <v>20</v>
      </c>
      <c r="I1542" s="1">
        <v>20</v>
      </c>
      <c r="J1542" s="1">
        <v>0</v>
      </c>
      <c r="K1542" s="1">
        <v>0</v>
      </c>
      <c r="L1542" s="1">
        <v>4416</v>
      </c>
      <c r="M1542" s="1">
        <v>400</v>
      </c>
      <c r="N1542" s="1">
        <v>0</v>
      </c>
      <c r="P1542" s="1" t="s">
        <v>45</v>
      </c>
    </row>
    <row r="1543" spans="1:16">
      <c r="A1543" s="1">
        <v>2024</v>
      </c>
      <c r="B1543" s="1" t="s">
        <v>1293</v>
      </c>
      <c r="C1543" s="1" t="s">
        <v>1326</v>
      </c>
      <c r="D1543" s="1" t="s">
        <v>1327</v>
      </c>
      <c r="E1543" s="6">
        <v>45419</v>
      </c>
      <c r="F1543" s="1" t="s">
        <v>38</v>
      </c>
      <c r="G1543" s="1" t="s">
        <v>1194</v>
      </c>
      <c r="H1543" s="1">
        <v>8</v>
      </c>
      <c r="I1543" s="1">
        <v>8</v>
      </c>
      <c r="J1543" s="1">
        <v>0</v>
      </c>
      <c r="K1543" s="1">
        <v>0</v>
      </c>
      <c r="L1543" s="1">
        <v>5969</v>
      </c>
      <c r="M1543" s="1">
        <v>289</v>
      </c>
      <c r="N1543" s="1">
        <v>0</v>
      </c>
      <c r="P1543" s="1" t="s">
        <v>45</v>
      </c>
    </row>
    <row r="1544" spans="1:16">
      <c r="A1544" s="1">
        <v>2024</v>
      </c>
      <c r="B1544" s="1" t="s">
        <v>1293</v>
      </c>
      <c r="C1544" s="1" t="s">
        <v>1326</v>
      </c>
      <c r="D1544" s="1" t="s">
        <v>1327</v>
      </c>
      <c r="E1544" s="6">
        <v>45420</v>
      </c>
      <c r="F1544" s="1" t="s">
        <v>64</v>
      </c>
      <c r="G1544" s="1" t="s">
        <v>1173</v>
      </c>
      <c r="H1544" s="1">
        <v>4</v>
      </c>
      <c r="I1544" s="1">
        <v>4</v>
      </c>
      <c r="J1544" s="1">
        <v>0</v>
      </c>
      <c r="K1544" s="1">
        <v>0</v>
      </c>
      <c r="L1544" s="1">
        <v>558</v>
      </c>
      <c r="M1544" s="1">
        <v>80</v>
      </c>
      <c r="N1544" s="1">
        <v>0</v>
      </c>
      <c r="P1544" s="1" t="s">
        <v>632</v>
      </c>
    </row>
    <row r="1545" spans="1:16">
      <c r="A1545" s="1">
        <v>2024</v>
      </c>
      <c r="B1545" s="1" t="s">
        <v>1293</v>
      </c>
      <c r="C1545" s="1" t="s">
        <v>1326</v>
      </c>
      <c r="D1545" s="1" t="s">
        <v>1327</v>
      </c>
      <c r="E1545" s="6">
        <v>45420</v>
      </c>
      <c r="F1545" s="1" t="s">
        <v>64</v>
      </c>
      <c r="G1545" s="1" t="s">
        <v>613</v>
      </c>
      <c r="H1545" s="1">
        <v>1</v>
      </c>
      <c r="I1545" s="1">
        <v>1</v>
      </c>
      <c r="J1545" s="1">
        <v>0</v>
      </c>
      <c r="K1545" s="1">
        <v>0</v>
      </c>
      <c r="L1545" s="1">
        <v>24</v>
      </c>
      <c r="M1545" s="1">
        <v>20</v>
      </c>
      <c r="N1545" s="1">
        <v>0</v>
      </c>
      <c r="P1545" s="1" t="s">
        <v>632</v>
      </c>
    </row>
    <row r="1546" spans="1:16">
      <c r="A1546" s="1">
        <v>2024</v>
      </c>
      <c r="B1546" s="1" t="s">
        <v>1293</v>
      </c>
      <c r="C1546" s="1" t="s">
        <v>1326</v>
      </c>
      <c r="D1546" s="1" t="s">
        <v>1327</v>
      </c>
      <c r="E1546" s="6">
        <v>45420</v>
      </c>
      <c r="F1546" s="1" t="s">
        <v>64</v>
      </c>
      <c r="G1546" s="1" t="s">
        <v>603</v>
      </c>
      <c r="H1546" s="1">
        <v>6</v>
      </c>
      <c r="I1546" s="1">
        <v>6</v>
      </c>
      <c r="J1546" s="1">
        <v>0</v>
      </c>
      <c r="K1546" s="1">
        <v>0</v>
      </c>
      <c r="L1546" s="1">
        <v>58348</v>
      </c>
      <c r="M1546" s="1">
        <v>929</v>
      </c>
      <c r="N1546" s="1">
        <v>0</v>
      </c>
      <c r="P1546" s="1" t="s">
        <v>629</v>
      </c>
    </row>
    <row r="1547" spans="1:16">
      <c r="A1547" s="1">
        <v>2024</v>
      </c>
      <c r="B1547" s="1" t="s">
        <v>1293</v>
      </c>
      <c r="C1547" s="1" t="s">
        <v>1326</v>
      </c>
      <c r="D1547" s="1" t="s">
        <v>1327</v>
      </c>
      <c r="E1547" s="6">
        <v>45420</v>
      </c>
      <c r="F1547" s="1" t="s">
        <v>64</v>
      </c>
      <c r="G1547" s="1" t="s">
        <v>55</v>
      </c>
      <c r="H1547" s="1">
        <v>7</v>
      </c>
      <c r="I1547" s="1">
        <v>7</v>
      </c>
      <c r="J1547" s="1">
        <v>0</v>
      </c>
      <c r="K1547" s="1">
        <v>0</v>
      </c>
      <c r="L1547" s="1">
        <v>1459</v>
      </c>
      <c r="M1547" s="1">
        <v>180</v>
      </c>
      <c r="N1547" s="1">
        <v>0</v>
      </c>
      <c r="P1547" s="1" t="s">
        <v>633</v>
      </c>
    </row>
    <row r="1548" spans="1:16">
      <c r="A1548" s="1">
        <v>2024</v>
      </c>
      <c r="B1548" s="1" t="s">
        <v>1293</v>
      </c>
      <c r="C1548" s="1" t="s">
        <v>1326</v>
      </c>
      <c r="D1548" s="1" t="s">
        <v>1327</v>
      </c>
      <c r="E1548" s="6">
        <v>45420</v>
      </c>
      <c r="F1548" s="1" t="s">
        <v>64</v>
      </c>
      <c r="G1548" s="1" t="s">
        <v>616</v>
      </c>
      <c r="H1548" s="1">
        <v>1</v>
      </c>
      <c r="I1548" s="1">
        <v>1</v>
      </c>
      <c r="J1548" s="1">
        <v>0</v>
      </c>
      <c r="K1548" s="1">
        <v>0</v>
      </c>
      <c r="L1548" s="1">
        <v>22</v>
      </c>
      <c r="M1548" s="1">
        <v>20</v>
      </c>
      <c r="N1548" s="1">
        <v>0</v>
      </c>
      <c r="P1548" s="1" t="s">
        <v>628</v>
      </c>
    </row>
    <row r="1549" spans="1:16">
      <c r="A1549" s="1">
        <v>2024</v>
      </c>
      <c r="B1549" s="1" t="s">
        <v>1293</v>
      </c>
      <c r="C1549" s="1" t="s">
        <v>1326</v>
      </c>
      <c r="D1549" s="1" t="s">
        <v>1327</v>
      </c>
      <c r="E1549" s="6">
        <v>45420</v>
      </c>
      <c r="F1549" s="1" t="s">
        <v>64</v>
      </c>
      <c r="G1549" s="1" t="s">
        <v>60</v>
      </c>
      <c r="H1549" s="1">
        <v>5</v>
      </c>
      <c r="I1549" s="1">
        <v>5</v>
      </c>
      <c r="J1549" s="1">
        <v>0</v>
      </c>
      <c r="K1549" s="1">
        <v>0</v>
      </c>
      <c r="L1549" s="1">
        <v>2255</v>
      </c>
      <c r="M1549" s="1">
        <v>127</v>
      </c>
      <c r="N1549" s="1">
        <v>0</v>
      </c>
      <c r="P1549" s="1" t="s">
        <v>629</v>
      </c>
    </row>
    <row r="1550" spans="1:16">
      <c r="A1550" s="1">
        <v>2024</v>
      </c>
      <c r="B1550" s="1" t="s">
        <v>1293</v>
      </c>
      <c r="C1550" s="1" t="s">
        <v>1326</v>
      </c>
      <c r="D1550" s="1" t="s">
        <v>1327</v>
      </c>
      <c r="E1550" s="6">
        <v>45420</v>
      </c>
      <c r="F1550" s="1" t="s">
        <v>64</v>
      </c>
      <c r="G1550" s="1" t="s">
        <v>621</v>
      </c>
      <c r="H1550" s="1">
        <v>5</v>
      </c>
      <c r="I1550" s="1">
        <v>5</v>
      </c>
      <c r="J1550" s="1">
        <v>0</v>
      </c>
      <c r="K1550" s="1">
        <v>0</v>
      </c>
      <c r="L1550" s="1">
        <v>2845</v>
      </c>
      <c r="M1550" s="1">
        <v>187</v>
      </c>
      <c r="N1550" s="1">
        <v>0</v>
      </c>
      <c r="P1550" s="1" t="s">
        <v>629</v>
      </c>
    </row>
    <row r="1551" spans="1:16">
      <c r="A1551" s="1">
        <v>2024</v>
      </c>
      <c r="B1551" s="1" t="s">
        <v>1293</v>
      </c>
      <c r="C1551" s="1" t="s">
        <v>1326</v>
      </c>
      <c r="D1551" s="1" t="s">
        <v>1327</v>
      </c>
      <c r="E1551" s="6">
        <v>45420</v>
      </c>
      <c r="F1551" s="1" t="s">
        <v>64</v>
      </c>
      <c r="G1551" s="1" t="s">
        <v>602</v>
      </c>
      <c r="H1551" s="1">
        <v>2</v>
      </c>
      <c r="I1551" s="1">
        <v>2</v>
      </c>
      <c r="J1551" s="1">
        <v>0</v>
      </c>
      <c r="K1551" s="1">
        <v>0</v>
      </c>
      <c r="L1551" s="1">
        <v>7508</v>
      </c>
      <c r="M1551" s="1">
        <v>141</v>
      </c>
      <c r="N1551" s="1">
        <v>0</v>
      </c>
      <c r="P1551" s="1" t="s">
        <v>628</v>
      </c>
    </row>
    <row r="1552" spans="1:16">
      <c r="A1552" s="1">
        <v>2024</v>
      </c>
      <c r="B1552" s="1" t="s">
        <v>1293</v>
      </c>
      <c r="C1552" s="1" t="s">
        <v>1326</v>
      </c>
      <c r="D1552" s="1" t="s">
        <v>1327</v>
      </c>
      <c r="E1552" s="6">
        <v>45420</v>
      </c>
      <c r="F1552" s="1" t="s">
        <v>64</v>
      </c>
      <c r="G1552" s="1" t="s">
        <v>483</v>
      </c>
      <c r="H1552" s="1">
        <v>1</v>
      </c>
      <c r="I1552" s="1">
        <v>1</v>
      </c>
      <c r="J1552" s="1">
        <v>0</v>
      </c>
      <c r="K1552" s="1">
        <v>0</v>
      </c>
      <c r="L1552" s="1">
        <v>27</v>
      </c>
      <c r="M1552" s="1">
        <v>20</v>
      </c>
      <c r="N1552" s="1">
        <v>0</v>
      </c>
      <c r="P1552" s="1" t="s">
        <v>629</v>
      </c>
    </row>
    <row r="1553" spans="1:16">
      <c r="A1553" s="1">
        <v>2024</v>
      </c>
      <c r="B1553" s="1" t="s">
        <v>1293</v>
      </c>
      <c r="C1553" s="1" t="s">
        <v>1326</v>
      </c>
      <c r="D1553" s="1" t="s">
        <v>1327</v>
      </c>
      <c r="E1553" s="6">
        <v>45420</v>
      </c>
      <c r="F1553" s="1" t="s">
        <v>64</v>
      </c>
      <c r="G1553" s="1" t="s">
        <v>502</v>
      </c>
      <c r="H1553" s="1">
        <v>5</v>
      </c>
      <c r="I1553" s="1">
        <v>5</v>
      </c>
      <c r="J1553" s="1">
        <v>0</v>
      </c>
      <c r="K1553" s="1">
        <v>0</v>
      </c>
      <c r="L1553" s="1">
        <v>7448</v>
      </c>
      <c r="M1553" s="1">
        <v>397</v>
      </c>
      <c r="N1553" s="1">
        <v>0</v>
      </c>
      <c r="P1553" s="1" t="s">
        <v>633</v>
      </c>
    </row>
    <row r="1554" spans="1:16">
      <c r="A1554" s="1">
        <v>2024</v>
      </c>
      <c r="B1554" s="1" t="s">
        <v>1293</v>
      </c>
      <c r="C1554" s="1" t="s">
        <v>1326</v>
      </c>
      <c r="D1554" s="1" t="s">
        <v>1327</v>
      </c>
      <c r="E1554" s="6">
        <v>45420</v>
      </c>
      <c r="F1554" s="1" t="s">
        <v>64</v>
      </c>
      <c r="G1554" s="1" t="s">
        <v>1209</v>
      </c>
      <c r="H1554" s="1">
        <v>2</v>
      </c>
      <c r="I1554" s="1">
        <v>2</v>
      </c>
      <c r="J1554" s="1">
        <v>0</v>
      </c>
      <c r="K1554" s="1">
        <v>0</v>
      </c>
      <c r="L1554" s="1">
        <v>300</v>
      </c>
      <c r="M1554" s="1">
        <v>40</v>
      </c>
      <c r="N1554" s="1">
        <v>0</v>
      </c>
      <c r="P1554" s="1" t="s">
        <v>630</v>
      </c>
    </row>
    <row r="1555" spans="1:16">
      <c r="A1555" s="1">
        <v>2024</v>
      </c>
      <c r="B1555" s="1" t="s">
        <v>1293</v>
      </c>
      <c r="C1555" s="1" t="s">
        <v>1326</v>
      </c>
      <c r="D1555" s="1" t="s">
        <v>1327</v>
      </c>
      <c r="E1555" s="6">
        <v>45420</v>
      </c>
      <c r="F1555" s="1" t="s">
        <v>64</v>
      </c>
      <c r="G1555" s="1" t="s">
        <v>600</v>
      </c>
      <c r="H1555" s="1">
        <v>2</v>
      </c>
      <c r="I1555" s="1">
        <v>2</v>
      </c>
      <c r="J1555" s="1">
        <v>0</v>
      </c>
      <c r="K1555" s="1">
        <v>0</v>
      </c>
      <c r="L1555" s="1">
        <v>7156</v>
      </c>
      <c r="M1555" s="1">
        <v>121</v>
      </c>
      <c r="N1555" s="1">
        <v>0</v>
      </c>
      <c r="P1555" s="1" t="s">
        <v>630</v>
      </c>
    </row>
    <row r="1556" spans="1:16">
      <c r="A1556" s="1">
        <v>2024</v>
      </c>
      <c r="B1556" s="1" t="s">
        <v>1293</v>
      </c>
      <c r="C1556" s="1" t="s">
        <v>1326</v>
      </c>
      <c r="D1556" s="1" t="s">
        <v>1327</v>
      </c>
      <c r="E1556" s="6">
        <v>45420</v>
      </c>
      <c r="F1556" s="1" t="s">
        <v>8</v>
      </c>
      <c r="G1556" s="1" t="s">
        <v>601</v>
      </c>
      <c r="H1556" s="1">
        <v>10</v>
      </c>
      <c r="I1556" s="1">
        <v>10</v>
      </c>
      <c r="J1556" s="1">
        <v>0</v>
      </c>
      <c r="K1556" s="1">
        <v>0</v>
      </c>
      <c r="L1556" s="1">
        <v>10759</v>
      </c>
      <c r="M1556" s="1">
        <v>679</v>
      </c>
      <c r="N1556" s="1">
        <v>0</v>
      </c>
      <c r="P1556" s="1" t="s">
        <v>627</v>
      </c>
    </row>
    <row r="1557" spans="1:16">
      <c r="A1557" s="1">
        <v>2024</v>
      </c>
      <c r="B1557" s="1" t="s">
        <v>1293</v>
      </c>
      <c r="C1557" s="1" t="s">
        <v>1326</v>
      </c>
      <c r="D1557" s="1" t="s">
        <v>1327</v>
      </c>
      <c r="E1557" s="6">
        <v>45420</v>
      </c>
      <c r="F1557" s="1" t="s">
        <v>38</v>
      </c>
      <c r="G1557" s="1" t="s">
        <v>54</v>
      </c>
      <c r="H1557" s="1">
        <v>26</v>
      </c>
      <c r="I1557" s="1">
        <v>26</v>
      </c>
      <c r="J1557" s="1">
        <v>2</v>
      </c>
      <c r="K1557" s="1">
        <v>0</v>
      </c>
      <c r="L1557" s="1">
        <v>24787</v>
      </c>
      <c r="M1557" s="1">
        <v>773</v>
      </c>
      <c r="N1557" s="1">
        <v>7</v>
      </c>
      <c r="P1557" s="1" t="s">
        <v>45</v>
      </c>
    </row>
    <row r="1558" spans="1:16">
      <c r="A1558" s="1">
        <v>2024</v>
      </c>
      <c r="B1558" s="1" t="s">
        <v>1293</v>
      </c>
      <c r="C1558" s="1" t="s">
        <v>1326</v>
      </c>
      <c r="D1558" s="1" t="s">
        <v>1327</v>
      </c>
      <c r="E1558" s="6">
        <v>45420</v>
      </c>
      <c r="F1558" s="1" t="s">
        <v>38</v>
      </c>
      <c r="G1558" s="1" t="s">
        <v>1194</v>
      </c>
      <c r="H1558" s="1">
        <v>5</v>
      </c>
      <c r="I1558" s="1">
        <v>5</v>
      </c>
      <c r="J1558" s="1">
        <v>1</v>
      </c>
      <c r="K1558" s="1">
        <v>0</v>
      </c>
      <c r="L1558" s="1">
        <v>2570</v>
      </c>
      <c r="M1558" s="1">
        <v>133</v>
      </c>
      <c r="N1558" s="1">
        <v>2</v>
      </c>
      <c r="P1558" s="1" t="s">
        <v>45</v>
      </c>
    </row>
    <row r="1559" spans="1:16">
      <c r="A1559" s="1">
        <v>2024</v>
      </c>
      <c r="B1559" s="1" t="s">
        <v>1293</v>
      </c>
      <c r="C1559" s="1" t="s">
        <v>1326</v>
      </c>
      <c r="D1559" s="1" t="s">
        <v>1327</v>
      </c>
      <c r="E1559" s="6">
        <v>45421</v>
      </c>
      <c r="F1559" s="1" t="s">
        <v>64</v>
      </c>
      <c r="G1559" s="1" t="s">
        <v>1173</v>
      </c>
      <c r="H1559" s="1">
        <v>2</v>
      </c>
      <c r="I1559" s="1">
        <v>2</v>
      </c>
      <c r="J1559" s="1">
        <v>0</v>
      </c>
      <c r="K1559" s="1">
        <v>0</v>
      </c>
      <c r="L1559" s="1">
        <v>302</v>
      </c>
      <c r="M1559" s="1">
        <v>40</v>
      </c>
      <c r="N1559" s="1">
        <v>0</v>
      </c>
      <c r="P1559" s="1" t="s">
        <v>632</v>
      </c>
    </row>
    <row r="1560" spans="1:16">
      <c r="A1560" s="1">
        <v>2024</v>
      </c>
      <c r="B1560" s="1" t="s">
        <v>1293</v>
      </c>
      <c r="C1560" s="1" t="s">
        <v>1326</v>
      </c>
      <c r="D1560" s="1" t="s">
        <v>1327</v>
      </c>
      <c r="E1560" s="6">
        <v>45421</v>
      </c>
      <c r="F1560" s="1" t="s">
        <v>64</v>
      </c>
      <c r="G1560" s="1" t="s">
        <v>603</v>
      </c>
      <c r="H1560" s="1">
        <v>3</v>
      </c>
      <c r="I1560" s="1">
        <v>3</v>
      </c>
      <c r="J1560" s="1">
        <v>0</v>
      </c>
      <c r="K1560" s="1">
        <v>0</v>
      </c>
      <c r="L1560" s="1">
        <v>79241</v>
      </c>
      <c r="M1560" s="1">
        <v>1067</v>
      </c>
      <c r="N1560" s="1">
        <v>0</v>
      </c>
      <c r="P1560" s="1" t="s">
        <v>629</v>
      </c>
    </row>
    <row r="1561" spans="1:16">
      <c r="A1561" s="1">
        <v>2024</v>
      </c>
      <c r="B1561" s="1" t="s">
        <v>1293</v>
      </c>
      <c r="C1561" s="1" t="s">
        <v>1326</v>
      </c>
      <c r="D1561" s="1" t="s">
        <v>1327</v>
      </c>
      <c r="E1561" s="6">
        <v>45421</v>
      </c>
      <c r="F1561" s="1" t="s">
        <v>64</v>
      </c>
      <c r="G1561" s="1" t="s">
        <v>55</v>
      </c>
      <c r="H1561" s="1">
        <v>12</v>
      </c>
      <c r="I1561" s="1">
        <v>12</v>
      </c>
      <c r="J1561" s="1">
        <v>0</v>
      </c>
      <c r="K1561" s="1">
        <v>0</v>
      </c>
      <c r="L1561" s="1">
        <v>4658</v>
      </c>
      <c r="M1561" s="1">
        <v>615</v>
      </c>
      <c r="N1561" s="1">
        <v>0</v>
      </c>
      <c r="P1561" s="1" t="s">
        <v>633</v>
      </c>
    </row>
    <row r="1562" spans="1:16">
      <c r="A1562" s="1">
        <v>2024</v>
      </c>
      <c r="B1562" s="1" t="s">
        <v>1293</v>
      </c>
      <c r="C1562" s="1" t="s">
        <v>1326</v>
      </c>
      <c r="D1562" s="1" t="s">
        <v>1327</v>
      </c>
      <c r="E1562" s="6">
        <v>45421</v>
      </c>
      <c r="F1562" s="1" t="s">
        <v>64</v>
      </c>
      <c r="G1562" s="1" t="s">
        <v>58</v>
      </c>
      <c r="H1562" s="1">
        <v>5</v>
      </c>
      <c r="I1562" s="1">
        <v>5</v>
      </c>
      <c r="J1562" s="1">
        <v>0</v>
      </c>
      <c r="K1562" s="1">
        <v>0</v>
      </c>
      <c r="L1562" s="1">
        <v>3931</v>
      </c>
      <c r="M1562" s="1">
        <v>177</v>
      </c>
      <c r="N1562" s="1">
        <v>0</v>
      </c>
      <c r="P1562" s="1" t="s">
        <v>629</v>
      </c>
    </row>
    <row r="1563" spans="1:16">
      <c r="A1563" s="1">
        <v>2024</v>
      </c>
      <c r="B1563" s="1" t="s">
        <v>1293</v>
      </c>
      <c r="C1563" s="1" t="s">
        <v>1326</v>
      </c>
      <c r="D1563" s="1" t="s">
        <v>1327</v>
      </c>
      <c r="E1563" s="6">
        <v>45421</v>
      </c>
      <c r="F1563" s="1" t="s">
        <v>64</v>
      </c>
      <c r="G1563" s="1" t="s">
        <v>505</v>
      </c>
      <c r="H1563" s="1">
        <v>1</v>
      </c>
      <c r="I1563" s="1">
        <v>1</v>
      </c>
      <c r="J1563" s="1">
        <v>0</v>
      </c>
      <c r="K1563" s="1">
        <v>0</v>
      </c>
      <c r="L1563" s="1">
        <v>233</v>
      </c>
      <c r="M1563" s="1">
        <v>20</v>
      </c>
      <c r="N1563" s="1">
        <v>0</v>
      </c>
      <c r="P1563" s="1" t="s">
        <v>628</v>
      </c>
    </row>
    <row r="1564" spans="1:16">
      <c r="A1564" s="1">
        <v>2024</v>
      </c>
      <c r="B1564" s="1" t="s">
        <v>1293</v>
      </c>
      <c r="C1564" s="1" t="s">
        <v>1326</v>
      </c>
      <c r="D1564" s="1" t="s">
        <v>1327</v>
      </c>
      <c r="E1564" s="6">
        <v>45421</v>
      </c>
      <c r="F1564" s="1" t="s">
        <v>64</v>
      </c>
      <c r="G1564" s="1" t="s">
        <v>602</v>
      </c>
      <c r="H1564" s="1">
        <v>10</v>
      </c>
      <c r="I1564" s="1">
        <v>10</v>
      </c>
      <c r="J1564" s="1">
        <v>0</v>
      </c>
      <c r="K1564" s="1">
        <v>0</v>
      </c>
      <c r="L1564" s="1">
        <v>38643</v>
      </c>
      <c r="M1564" s="1">
        <v>885</v>
      </c>
      <c r="N1564" s="1">
        <v>0</v>
      </c>
      <c r="P1564" s="1" t="s">
        <v>628</v>
      </c>
    </row>
    <row r="1565" spans="1:16">
      <c r="A1565" s="1">
        <v>2024</v>
      </c>
      <c r="B1565" s="1" t="s">
        <v>1293</v>
      </c>
      <c r="C1565" s="1" t="s">
        <v>1326</v>
      </c>
      <c r="D1565" s="1" t="s">
        <v>1327</v>
      </c>
      <c r="E1565" s="6">
        <v>45421</v>
      </c>
      <c r="F1565" s="1" t="s">
        <v>64</v>
      </c>
      <c r="G1565" s="1" t="s">
        <v>599</v>
      </c>
      <c r="H1565" s="1">
        <v>2</v>
      </c>
      <c r="I1565" s="1">
        <v>2</v>
      </c>
      <c r="J1565" s="1">
        <v>0</v>
      </c>
      <c r="K1565" s="1">
        <v>0</v>
      </c>
      <c r="L1565" s="1">
        <v>54910</v>
      </c>
      <c r="M1565" s="1">
        <v>164</v>
      </c>
      <c r="N1565" s="1">
        <v>0</v>
      </c>
      <c r="P1565" s="1" t="s">
        <v>629</v>
      </c>
    </row>
    <row r="1566" spans="1:16">
      <c r="A1566" s="1">
        <v>2024</v>
      </c>
      <c r="B1566" s="1" t="s">
        <v>1293</v>
      </c>
      <c r="C1566" s="1" t="s">
        <v>1326</v>
      </c>
      <c r="D1566" s="1" t="s">
        <v>1327</v>
      </c>
      <c r="E1566" s="6">
        <v>45421</v>
      </c>
      <c r="F1566" s="1" t="s">
        <v>64</v>
      </c>
      <c r="G1566" s="1" t="s">
        <v>528</v>
      </c>
      <c r="H1566" s="1">
        <v>1</v>
      </c>
      <c r="I1566" s="1">
        <v>1</v>
      </c>
      <c r="J1566" s="1">
        <v>0</v>
      </c>
      <c r="K1566" s="1">
        <v>0</v>
      </c>
      <c r="L1566" s="1">
        <v>58</v>
      </c>
      <c r="M1566" s="1">
        <v>20</v>
      </c>
      <c r="N1566" s="1">
        <v>0</v>
      </c>
      <c r="P1566" s="1" t="s">
        <v>628</v>
      </c>
    </row>
    <row r="1567" spans="1:16">
      <c r="A1567" s="1">
        <v>2024</v>
      </c>
      <c r="B1567" s="1" t="s">
        <v>1293</v>
      </c>
      <c r="C1567" s="1" t="s">
        <v>1326</v>
      </c>
      <c r="D1567" s="1" t="s">
        <v>1327</v>
      </c>
      <c r="E1567" s="6">
        <v>45421</v>
      </c>
      <c r="F1567" s="1" t="s">
        <v>64</v>
      </c>
      <c r="G1567" s="1" t="s">
        <v>484</v>
      </c>
      <c r="H1567" s="1">
        <v>1</v>
      </c>
      <c r="I1567" s="1">
        <v>1</v>
      </c>
      <c r="J1567" s="1">
        <v>0</v>
      </c>
      <c r="K1567" s="1">
        <v>0</v>
      </c>
      <c r="L1567" s="1">
        <v>1000</v>
      </c>
      <c r="M1567" s="1">
        <v>47</v>
      </c>
      <c r="N1567" s="1">
        <v>0</v>
      </c>
      <c r="P1567" s="1" t="s">
        <v>629</v>
      </c>
    </row>
    <row r="1568" spans="1:16">
      <c r="A1568" s="1">
        <v>2024</v>
      </c>
      <c r="B1568" s="1" t="s">
        <v>1293</v>
      </c>
      <c r="C1568" s="1" t="s">
        <v>1326</v>
      </c>
      <c r="D1568" s="1" t="s">
        <v>1327</v>
      </c>
      <c r="E1568" s="6">
        <v>45421</v>
      </c>
      <c r="F1568" s="1" t="s">
        <v>64</v>
      </c>
      <c r="G1568" s="1" t="s">
        <v>600</v>
      </c>
      <c r="H1568" s="1">
        <v>1</v>
      </c>
      <c r="I1568" s="1">
        <v>1</v>
      </c>
      <c r="J1568" s="1">
        <v>0</v>
      </c>
      <c r="K1568" s="1">
        <v>0</v>
      </c>
      <c r="L1568" s="1">
        <v>15360</v>
      </c>
      <c r="M1568" s="1">
        <v>77</v>
      </c>
      <c r="N1568" s="1">
        <v>0</v>
      </c>
      <c r="P1568" s="1" t="s">
        <v>630</v>
      </c>
    </row>
    <row r="1569" spans="1:16">
      <c r="A1569" s="1">
        <v>2024</v>
      </c>
      <c r="B1569" s="1" t="s">
        <v>1293</v>
      </c>
      <c r="C1569" s="1" t="s">
        <v>1326</v>
      </c>
      <c r="D1569" s="1" t="s">
        <v>1327</v>
      </c>
      <c r="E1569" s="6">
        <v>45421</v>
      </c>
      <c r="F1569" s="1" t="s">
        <v>8</v>
      </c>
      <c r="G1569" s="1" t="s">
        <v>601</v>
      </c>
      <c r="H1569" s="1">
        <v>10</v>
      </c>
      <c r="I1569" s="1">
        <v>10</v>
      </c>
      <c r="J1569" s="1">
        <v>0</v>
      </c>
      <c r="K1569" s="1">
        <v>0</v>
      </c>
      <c r="L1569" s="1">
        <v>14786</v>
      </c>
      <c r="M1569" s="1">
        <v>524</v>
      </c>
      <c r="N1569" s="1">
        <v>0</v>
      </c>
      <c r="P1569" s="1" t="s">
        <v>627</v>
      </c>
    </row>
    <row r="1570" spans="1:16">
      <c r="A1570" s="1">
        <v>2024</v>
      </c>
      <c r="B1570" s="1" t="s">
        <v>1293</v>
      </c>
      <c r="C1570" s="1" t="s">
        <v>1326</v>
      </c>
      <c r="D1570" s="1" t="s">
        <v>1327</v>
      </c>
      <c r="E1570" s="6">
        <v>45421</v>
      </c>
      <c r="F1570" s="1" t="s">
        <v>38</v>
      </c>
      <c r="G1570" s="1" t="s">
        <v>54</v>
      </c>
      <c r="H1570" s="1">
        <v>21</v>
      </c>
      <c r="I1570" s="1">
        <v>21</v>
      </c>
      <c r="J1570" s="1">
        <v>0</v>
      </c>
      <c r="K1570" s="1">
        <v>0</v>
      </c>
      <c r="L1570" s="1">
        <v>8241</v>
      </c>
      <c r="M1570" s="1">
        <v>588</v>
      </c>
      <c r="N1570" s="1">
        <v>0</v>
      </c>
      <c r="P1570" s="1" t="s">
        <v>45</v>
      </c>
    </row>
    <row r="1571" spans="1:16">
      <c r="A1571" s="1">
        <v>2024</v>
      </c>
      <c r="B1571" s="1" t="s">
        <v>1293</v>
      </c>
      <c r="C1571" s="1" t="s">
        <v>1326</v>
      </c>
      <c r="D1571" s="1" t="s">
        <v>1327</v>
      </c>
      <c r="E1571" s="6">
        <v>45421</v>
      </c>
      <c r="F1571" s="1" t="s">
        <v>38</v>
      </c>
      <c r="G1571" s="1" t="s">
        <v>1194</v>
      </c>
      <c r="H1571" s="1">
        <v>6</v>
      </c>
      <c r="I1571" s="1">
        <v>6</v>
      </c>
      <c r="J1571" s="1">
        <v>0</v>
      </c>
      <c r="K1571" s="1">
        <v>0</v>
      </c>
      <c r="L1571" s="1">
        <v>1222</v>
      </c>
      <c r="M1571" s="1">
        <v>200</v>
      </c>
      <c r="N1571" s="1">
        <v>0</v>
      </c>
      <c r="P1571" s="1" t="s">
        <v>45</v>
      </c>
    </row>
    <row r="1572" spans="1:16">
      <c r="A1572" s="1">
        <v>2024</v>
      </c>
      <c r="B1572" s="1" t="s">
        <v>1293</v>
      </c>
      <c r="C1572" s="1" t="s">
        <v>1326</v>
      </c>
      <c r="D1572" s="1" t="s">
        <v>1327</v>
      </c>
      <c r="E1572" s="6">
        <v>45422</v>
      </c>
      <c r="F1572" s="1" t="s">
        <v>64</v>
      </c>
      <c r="G1572" s="1" t="s">
        <v>1173</v>
      </c>
      <c r="H1572" s="1">
        <v>1</v>
      </c>
      <c r="I1572" s="1">
        <v>1</v>
      </c>
      <c r="J1572" s="1">
        <v>0</v>
      </c>
      <c r="K1572" s="1">
        <v>0</v>
      </c>
      <c r="L1572" s="1">
        <v>360</v>
      </c>
      <c r="M1572" s="1">
        <v>47</v>
      </c>
      <c r="N1572" s="1">
        <v>0</v>
      </c>
      <c r="P1572" s="1" t="s">
        <v>632</v>
      </c>
    </row>
    <row r="1573" spans="1:16">
      <c r="A1573" s="1">
        <v>2024</v>
      </c>
      <c r="B1573" s="1" t="s">
        <v>1293</v>
      </c>
      <c r="C1573" s="1" t="s">
        <v>1326</v>
      </c>
      <c r="D1573" s="1" t="s">
        <v>1327</v>
      </c>
      <c r="E1573" s="6">
        <v>45422</v>
      </c>
      <c r="F1573" s="1" t="s">
        <v>64</v>
      </c>
      <c r="G1573" s="1" t="s">
        <v>613</v>
      </c>
      <c r="H1573" s="1">
        <v>1</v>
      </c>
      <c r="I1573" s="1">
        <v>1</v>
      </c>
      <c r="J1573" s="1">
        <v>0</v>
      </c>
      <c r="K1573" s="1">
        <v>0</v>
      </c>
      <c r="L1573" s="1">
        <v>30</v>
      </c>
      <c r="M1573" s="1">
        <v>20</v>
      </c>
      <c r="N1573" s="1">
        <v>0</v>
      </c>
      <c r="P1573" s="1" t="s">
        <v>632</v>
      </c>
    </row>
    <row r="1574" spans="1:16">
      <c r="A1574" s="1">
        <v>2024</v>
      </c>
      <c r="B1574" s="1" t="s">
        <v>1293</v>
      </c>
      <c r="C1574" s="1" t="s">
        <v>1326</v>
      </c>
      <c r="D1574" s="1" t="s">
        <v>1327</v>
      </c>
      <c r="E1574" s="6">
        <v>45422</v>
      </c>
      <c r="F1574" s="1" t="s">
        <v>64</v>
      </c>
      <c r="G1574" s="1" t="s">
        <v>603</v>
      </c>
      <c r="H1574" s="1">
        <v>9</v>
      </c>
      <c r="I1574" s="1">
        <v>9</v>
      </c>
      <c r="J1574" s="1">
        <v>4</v>
      </c>
      <c r="K1574" s="1">
        <v>0</v>
      </c>
      <c r="L1574" s="1">
        <v>371332</v>
      </c>
      <c r="M1574" s="1">
        <v>2656</v>
      </c>
      <c r="N1574" s="1">
        <v>148</v>
      </c>
      <c r="P1574" s="1" t="s">
        <v>629</v>
      </c>
    </row>
    <row r="1575" spans="1:16">
      <c r="A1575" s="1">
        <v>2024</v>
      </c>
      <c r="B1575" s="1" t="s">
        <v>1293</v>
      </c>
      <c r="C1575" s="1" t="s">
        <v>1326</v>
      </c>
      <c r="D1575" s="1" t="s">
        <v>1327</v>
      </c>
      <c r="E1575" s="6">
        <v>45422</v>
      </c>
      <c r="F1575" s="1" t="s">
        <v>64</v>
      </c>
      <c r="G1575" s="1" t="s">
        <v>55</v>
      </c>
      <c r="H1575" s="1">
        <v>9</v>
      </c>
      <c r="I1575" s="1">
        <v>9</v>
      </c>
      <c r="J1575" s="1">
        <v>0</v>
      </c>
      <c r="K1575" s="1">
        <v>0</v>
      </c>
      <c r="L1575" s="1">
        <v>44899</v>
      </c>
      <c r="M1575" s="1">
        <v>536</v>
      </c>
      <c r="N1575" s="1">
        <v>0</v>
      </c>
      <c r="P1575" s="1" t="s">
        <v>633</v>
      </c>
    </row>
    <row r="1576" spans="1:16">
      <c r="A1576" s="1">
        <v>2024</v>
      </c>
      <c r="B1576" s="1" t="s">
        <v>1293</v>
      </c>
      <c r="C1576" s="1" t="s">
        <v>1326</v>
      </c>
      <c r="D1576" s="1" t="s">
        <v>1327</v>
      </c>
      <c r="E1576" s="6">
        <v>45422</v>
      </c>
      <c r="F1576" s="1" t="s">
        <v>64</v>
      </c>
      <c r="G1576" s="1" t="s">
        <v>56</v>
      </c>
      <c r="H1576" s="1">
        <v>1</v>
      </c>
      <c r="I1576" s="1">
        <v>1</v>
      </c>
      <c r="J1576" s="1">
        <v>0</v>
      </c>
      <c r="K1576" s="1">
        <v>0</v>
      </c>
      <c r="L1576" s="1">
        <v>576</v>
      </c>
      <c r="M1576" s="1">
        <v>79</v>
      </c>
      <c r="N1576" s="1">
        <v>0</v>
      </c>
      <c r="P1576" s="1" t="s">
        <v>628</v>
      </c>
    </row>
    <row r="1577" spans="1:16">
      <c r="A1577" s="1">
        <v>2024</v>
      </c>
      <c r="B1577" s="1" t="s">
        <v>1293</v>
      </c>
      <c r="C1577" s="1" t="s">
        <v>1326</v>
      </c>
      <c r="D1577" s="1" t="s">
        <v>1327</v>
      </c>
      <c r="E1577" s="6">
        <v>45422</v>
      </c>
      <c r="F1577" s="1" t="s">
        <v>64</v>
      </c>
      <c r="G1577" s="1" t="s">
        <v>58</v>
      </c>
      <c r="H1577" s="1">
        <v>4</v>
      </c>
      <c r="I1577" s="1">
        <v>4</v>
      </c>
      <c r="J1577" s="1">
        <v>0</v>
      </c>
      <c r="K1577" s="1">
        <v>0</v>
      </c>
      <c r="L1577" s="1">
        <v>8795</v>
      </c>
      <c r="M1577" s="1">
        <v>194</v>
      </c>
      <c r="N1577" s="1">
        <v>0</v>
      </c>
      <c r="P1577" s="1" t="s">
        <v>629</v>
      </c>
    </row>
    <row r="1578" spans="1:16">
      <c r="A1578" s="1">
        <v>2024</v>
      </c>
      <c r="B1578" s="1" t="s">
        <v>1293</v>
      </c>
      <c r="C1578" s="1" t="s">
        <v>1326</v>
      </c>
      <c r="D1578" s="1" t="s">
        <v>1327</v>
      </c>
      <c r="E1578" s="6">
        <v>45422</v>
      </c>
      <c r="F1578" s="1" t="s">
        <v>64</v>
      </c>
      <c r="G1578" s="1" t="s">
        <v>602</v>
      </c>
      <c r="H1578" s="1">
        <v>1</v>
      </c>
      <c r="I1578" s="1">
        <v>1</v>
      </c>
      <c r="J1578" s="1">
        <v>0</v>
      </c>
      <c r="K1578" s="1">
        <v>0</v>
      </c>
      <c r="L1578" s="1">
        <v>247</v>
      </c>
      <c r="M1578" s="1">
        <v>20</v>
      </c>
      <c r="N1578" s="1">
        <v>0</v>
      </c>
      <c r="P1578" s="1" t="s">
        <v>628</v>
      </c>
    </row>
    <row r="1579" spans="1:16">
      <c r="A1579" s="1">
        <v>2024</v>
      </c>
      <c r="B1579" s="1" t="s">
        <v>1293</v>
      </c>
      <c r="C1579" s="1" t="s">
        <v>1326</v>
      </c>
      <c r="D1579" s="1" t="s">
        <v>1327</v>
      </c>
      <c r="E1579" s="6">
        <v>45422</v>
      </c>
      <c r="F1579" s="1" t="s">
        <v>64</v>
      </c>
      <c r="G1579" s="1" t="s">
        <v>502</v>
      </c>
      <c r="H1579" s="1">
        <v>11</v>
      </c>
      <c r="I1579" s="1">
        <v>11</v>
      </c>
      <c r="J1579" s="1">
        <v>0</v>
      </c>
      <c r="K1579" s="1">
        <v>0</v>
      </c>
      <c r="L1579" s="1">
        <v>75881</v>
      </c>
      <c r="M1579" s="1">
        <v>1189</v>
      </c>
      <c r="N1579" s="1">
        <v>0</v>
      </c>
      <c r="P1579" s="1" t="s">
        <v>633</v>
      </c>
    </row>
    <row r="1580" spans="1:16">
      <c r="A1580" s="1">
        <v>2024</v>
      </c>
      <c r="B1580" s="1" t="s">
        <v>1293</v>
      </c>
      <c r="C1580" s="1" t="s">
        <v>1326</v>
      </c>
      <c r="D1580" s="1" t="s">
        <v>1327</v>
      </c>
      <c r="E1580" s="6">
        <v>45422</v>
      </c>
      <c r="F1580" s="1" t="s">
        <v>64</v>
      </c>
      <c r="G1580" s="1" t="s">
        <v>59</v>
      </c>
      <c r="H1580" s="1">
        <v>1</v>
      </c>
      <c r="I1580" s="1">
        <v>1</v>
      </c>
      <c r="J1580" s="1">
        <v>0</v>
      </c>
      <c r="K1580" s="1">
        <v>0</v>
      </c>
      <c r="L1580" s="1">
        <v>240</v>
      </c>
      <c r="M1580" s="1">
        <v>20</v>
      </c>
      <c r="N1580" s="1">
        <v>0</v>
      </c>
      <c r="P1580" s="1" t="s">
        <v>633</v>
      </c>
    </row>
    <row r="1581" spans="1:16">
      <c r="A1581" s="1">
        <v>2024</v>
      </c>
      <c r="B1581" s="1" t="s">
        <v>1293</v>
      </c>
      <c r="C1581" s="1" t="s">
        <v>1326</v>
      </c>
      <c r="D1581" s="1" t="s">
        <v>1327</v>
      </c>
      <c r="E1581" s="6">
        <v>45422</v>
      </c>
      <c r="F1581" s="1" t="s">
        <v>64</v>
      </c>
      <c r="G1581" s="1" t="s">
        <v>600</v>
      </c>
      <c r="H1581" s="1">
        <v>2</v>
      </c>
      <c r="I1581" s="1">
        <v>2</v>
      </c>
      <c r="J1581" s="1">
        <v>0</v>
      </c>
      <c r="K1581" s="1">
        <v>0</v>
      </c>
      <c r="L1581" s="1">
        <v>9793</v>
      </c>
      <c r="M1581" s="1">
        <v>88</v>
      </c>
      <c r="N1581" s="1">
        <v>0</v>
      </c>
      <c r="P1581" s="1" t="s">
        <v>630</v>
      </c>
    </row>
    <row r="1582" spans="1:16">
      <c r="A1582" s="1">
        <v>2024</v>
      </c>
      <c r="B1582" s="1" t="s">
        <v>1293</v>
      </c>
      <c r="C1582" s="1" t="s">
        <v>1326</v>
      </c>
      <c r="D1582" s="1" t="s">
        <v>1327</v>
      </c>
      <c r="E1582" s="6">
        <v>45422</v>
      </c>
      <c r="F1582" s="1" t="s">
        <v>8</v>
      </c>
      <c r="G1582" s="1" t="s">
        <v>375</v>
      </c>
      <c r="H1582" s="1">
        <v>1</v>
      </c>
      <c r="I1582" s="1">
        <v>1</v>
      </c>
      <c r="J1582" s="1">
        <v>0</v>
      </c>
      <c r="K1582" s="1">
        <v>0</v>
      </c>
      <c r="L1582" s="1">
        <v>5760</v>
      </c>
      <c r="M1582" s="1">
        <v>68</v>
      </c>
      <c r="N1582" s="1">
        <v>0</v>
      </c>
      <c r="P1582" s="1" t="s">
        <v>627</v>
      </c>
    </row>
    <row r="1583" spans="1:16">
      <c r="A1583" s="1">
        <v>2024</v>
      </c>
      <c r="B1583" s="1" t="s">
        <v>1293</v>
      </c>
      <c r="C1583" s="1" t="s">
        <v>1326</v>
      </c>
      <c r="D1583" s="1" t="s">
        <v>1327</v>
      </c>
      <c r="E1583" s="6">
        <v>45422</v>
      </c>
      <c r="F1583" s="1" t="s">
        <v>8</v>
      </c>
      <c r="G1583" s="1" t="s">
        <v>601</v>
      </c>
      <c r="H1583" s="1">
        <v>9</v>
      </c>
      <c r="I1583" s="1">
        <v>9</v>
      </c>
      <c r="J1583" s="1">
        <v>0</v>
      </c>
      <c r="K1583" s="1">
        <v>0</v>
      </c>
      <c r="L1583" s="1">
        <v>15213</v>
      </c>
      <c r="M1583" s="1">
        <v>526</v>
      </c>
      <c r="N1583" s="1">
        <v>0</v>
      </c>
      <c r="P1583" s="1" t="s">
        <v>627</v>
      </c>
    </row>
    <row r="1584" spans="1:16">
      <c r="A1584" s="1">
        <v>2024</v>
      </c>
      <c r="B1584" s="1" t="s">
        <v>1293</v>
      </c>
      <c r="C1584" s="1" t="s">
        <v>1326</v>
      </c>
      <c r="D1584" s="1" t="s">
        <v>1327</v>
      </c>
      <c r="E1584" s="6">
        <v>45422</v>
      </c>
      <c r="F1584" s="1" t="s">
        <v>38</v>
      </c>
      <c r="G1584" s="1" t="s">
        <v>54</v>
      </c>
      <c r="H1584" s="1">
        <v>21</v>
      </c>
      <c r="I1584" s="1">
        <v>21</v>
      </c>
      <c r="J1584" s="1">
        <v>1</v>
      </c>
      <c r="K1584" s="1">
        <v>0</v>
      </c>
      <c r="L1584" s="1">
        <v>11725</v>
      </c>
      <c r="M1584" s="1">
        <v>636</v>
      </c>
      <c r="N1584" s="1">
        <v>3</v>
      </c>
      <c r="P1584" s="1" t="s">
        <v>45</v>
      </c>
    </row>
    <row r="1585" spans="1:16">
      <c r="A1585" s="1">
        <v>2024</v>
      </c>
      <c r="B1585" s="1" t="s">
        <v>1293</v>
      </c>
      <c r="C1585" s="1" t="s">
        <v>1326</v>
      </c>
      <c r="D1585" s="1" t="s">
        <v>1327</v>
      </c>
      <c r="E1585" s="6">
        <v>45422</v>
      </c>
      <c r="F1585" s="1" t="s">
        <v>38</v>
      </c>
      <c r="G1585" s="1" t="s">
        <v>1194</v>
      </c>
      <c r="H1585" s="1">
        <v>4</v>
      </c>
      <c r="I1585" s="1">
        <v>4</v>
      </c>
      <c r="J1585" s="1">
        <v>1</v>
      </c>
      <c r="K1585" s="1">
        <v>0</v>
      </c>
      <c r="L1585" s="1">
        <v>7575</v>
      </c>
      <c r="M1585" s="1">
        <v>209</v>
      </c>
      <c r="N1585" s="1">
        <v>3</v>
      </c>
      <c r="P1585" s="1" t="s">
        <v>45</v>
      </c>
    </row>
    <row r="1586" spans="1:16">
      <c r="A1586" s="1">
        <v>2024</v>
      </c>
      <c r="B1586" s="1" t="s">
        <v>1293</v>
      </c>
      <c r="C1586" s="1" t="s">
        <v>1326</v>
      </c>
      <c r="D1586" s="1" t="s">
        <v>1331</v>
      </c>
      <c r="E1586" s="6">
        <v>45425</v>
      </c>
      <c r="F1586" s="1" t="s">
        <v>64</v>
      </c>
      <c r="G1586" s="1" t="s">
        <v>1173</v>
      </c>
      <c r="H1586" s="1">
        <v>2</v>
      </c>
      <c r="I1586" s="1">
        <v>2</v>
      </c>
      <c r="J1586" s="1">
        <v>0</v>
      </c>
      <c r="K1586" s="1">
        <v>0</v>
      </c>
      <c r="L1586" s="1">
        <v>450</v>
      </c>
      <c r="M1586" s="1">
        <v>40</v>
      </c>
      <c r="N1586" s="1">
        <v>0</v>
      </c>
      <c r="P1586" s="1" t="s">
        <v>632</v>
      </c>
    </row>
    <row r="1587" spans="1:16">
      <c r="A1587" s="1">
        <v>2024</v>
      </c>
      <c r="B1587" s="1" t="s">
        <v>1293</v>
      </c>
      <c r="C1587" s="1" t="s">
        <v>1326</v>
      </c>
      <c r="D1587" s="1" t="s">
        <v>1331</v>
      </c>
      <c r="E1587" s="6">
        <v>45425</v>
      </c>
      <c r="F1587" s="1" t="s">
        <v>64</v>
      </c>
      <c r="G1587" s="1" t="s">
        <v>708</v>
      </c>
      <c r="H1587" s="1">
        <v>6</v>
      </c>
      <c r="I1587" s="1">
        <v>6</v>
      </c>
      <c r="J1587" s="1">
        <v>0</v>
      </c>
      <c r="K1587" s="1">
        <v>0</v>
      </c>
      <c r="L1587" s="1">
        <v>5414</v>
      </c>
      <c r="M1587" s="1">
        <v>240</v>
      </c>
      <c r="N1587" s="1">
        <v>0</v>
      </c>
      <c r="P1587" s="1" t="s">
        <v>633</v>
      </c>
    </row>
    <row r="1588" spans="1:16">
      <c r="A1588" s="1">
        <v>2024</v>
      </c>
      <c r="B1588" s="1" t="s">
        <v>1293</v>
      </c>
      <c r="C1588" s="1" t="s">
        <v>1326</v>
      </c>
      <c r="D1588" s="1" t="s">
        <v>1331</v>
      </c>
      <c r="E1588" s="6">
        <v>45425</v>
      </c>
      <c r="F1588" s="1" t="s">
        <v>64</v>
      </c>
      <c r="G1588" s="1" t="s">
        <v>613</v>
      </c>
      <c r="H1588" s="1">
        <v>1</v>
      </c>
      <c r="I1588" s="1">
        <v>1</v>
      </c>
      <c r="J1588" s="1">
        <v>0</v>
      </c>
      <c r="K1588" s="1">
        <v>0</v>
      </c>
      <c r="L1588" s="1">
        <v>128</v>
      </c>
      <c r="M1588" s="1">
        <v>20</v>
      </c>
      <c r="N1588" s="1">
        <v>0</v>
      </c>
      <c r="P1588" s="1" t="s">
        <v>632</v>
      </c>
    </row>
    <row r="1589" spans="1:16">
      <c r="A1589" s="1">
        <v>2024</v>
      </c>
      <c r="B1589" s="1" t="s">
        <v>1293</v>
      </c>
      <c r="C1589" s="1" t="s">
        <v>1326</v>
      </c>
      <c r="D1589" s="1" t="s">
        <v>1331</v>
      </c>
      <c r="E1589" s="6">
        <v>45425</v>
      </c>
      <c r="F1589" s="1" t="s">
        <v>64</v>
      </c>
      <c r="G1589" s="1" t="s">
        <v>603</v>
      </c>
      <c r="H1589" s="1">
        <v>2</v>
      </c>
      <c r="I1589" s="1">
        <v>2</v>
      </c>
      <c r="J1589" s="1">
        <v>0</v>
      </c>
      <c r="K1589" s="1">
        <v>0</v>
      </c>
      <c r="L1589" s="1">
        <v>15411</v>
      </c>
      <c r="M1589" s="1">
        <v>285</v>
      </c>
      <c r="N1589" s="1">
        <v>0</v>
      </c>
      <c r="P1589" s="1" t="s">
        <v>629</v>
      </c>
    </row>
    <row r="1590" spans="1:16">
      <c r="A1590" s="1">
        <v>2024</v>
      </c>
      <c r="B1590" s="1" t="s">
        <v>1293</v>
      </c>
      <c r="C1590" s="1" t="s">
        <v>1326</v>
      </c>
      <c r="D1590" s="1" t="s">
        <v>1331</v>
      </c>
      <c r="E1590" s="6">
        <v>45425</v>
      </c>
      <c r="F1590" s="1" t="s">
        <v>64</v>
      </c>
      <c r="G1590" s="1" t="s">
        <v>1239</v>
      </c>
      <c r="H1590" s="1">
        <v>1</v>
      </c>
      <c r="I1590" s="1">
        <v>1</v>
      </c>
      <c r="J1590" s="1">
        <v>0</v>
      </c>
      <c r="K1590" s="1">
        <v>0</v>
      </c>
      <c r="L1590" s="1">
        <v>2500</v>
      </c>
      <c r="M1590" s="1">
        <v>100</v>
      </c>
      <c r="N1590" s="1">
        <v>0</v>
      </c>
      <c r="P1590" s="1" t="s">
        <v>629</v>
      </c>
    </row>
    <row r="1591" spans="1:16">
      <c r="A1591" s="1">
        <v>2024</v>
      </c>
      <c r="B1591" s="1" t="s">
        <v>1293</v>
      </c>
      <c r="C1591" s="1" t="s">
        <v>1326</v>
      </c>
      <c r="D1591" s="1" t="s">
        <v>1331</v>
      </c>
      <c r="E1591" s="6">
        <v>45425</v>
      </c>
      <c r="F1591" s="1" t="s">
        <v>64</v>
      </c>
      <c r="G1591" s="1" t="s">
        <v>55</v>
      </c>
      <c r="H1591" s="1">
        <v>5</v>
      </c>
      <c r="I1591" s="1">
        <v>5</v>
      </c>
      <c r="J1591" s="1">
        <v>0</v>
      </c>
      <c r="K1591" s="1">
        <v>0</v>
      </c>
      <c r="L1591" s="1">
        <v>44489</v>
      </c>
      <c r="M1591" s="1">
        <v>282</v>
      </c>
      <c r="N1591" s="1">
        <v>0</v>
      </c>
      <c r="P1591" s="1" t="s">
        <v>633</v>
      </c>
    </row>
    <row r="1592" spans="1:16">
      <c r="A1592" s="1">
        <v>2024</v>
      </c>
      <c r="B1592" s="1" t="s">
        <v>1293</v>
      </c>
      <c r="C1592" s="1" t="s">
        <v>1326</v>
      </c>
      <c r="D1592" s="1" t="s">
        <v>1331</v>
      </c>
      <c r="E1592" s="6">
        <v>45425</v>
      </c>
      <c r="F1592" s="1" t="s">
        <v>64</v>
      </c>
      <c r="G1592" s="1" t="s">
        <v>515</v>
      </c>
      <c r="H1592" s="1">
        <v>2</v>
      </c>
      <c r="I1592" s="1">
        <v>2</v>
      </c>
      <c r="J1592" s="1">
        <v>0</v>
      </c>
      <c r="K1592" s="1">
        <v>0</v>
      </c>
      <c r="L1592" s="1">
        <v>1590</v>
      </c>
      <c r="M1592" s="1">
        <v>141</v>
      </c>
      <c r="N1592" s="1">
        <v>0</v>
      </c>
      <c r="P1592" s="1" t="s">
        <v>629</v>
      </c>
    </row>
    <row r="1593" spans="1:16">
      <c r="A1593" s="1">
        <v>2024</v>
      </c>
      <c r="B1593" s="1" t="s">
        <v>1293</v>
      </c>
      <c r="C1593" s="1" t="s">
        <v>1326</v>
      </c>
      <c r="D1593" s="1" t="s">
        <v>1331</v>
      </c>
      <c r="E1593" s="6">
        <v>45425</v>
      </c>
      <c r="F1593" s="1" t="s">
        <v>64</v>
      </c>
      <c r="G1593" s="1" t="s">
        <v>602</v>
      </c>
      <c r="H1593" s="1">
        <v>5</v>
      </c>
      <c r="I1593" s="1">
        <v>5</v>
      </c>
      <c r="J1593" s="1">
        <v>0</v>
      </c>
      <c r="K1593" s="1">
        <v>0</v>
      </c>
      <c r="L1593" s="1">
        <v>20674</v>
      </c>
      <c r="M1593" s="1">
        <v>869</v>
      </c>
      <c r="N1593" s="1">
        <v>0</v>
      </c>
      <c r="P1593" s="1" t="s">
        <v>628</v>
      </c>
    </row>
    <row r="1594" spans="1:16">
      <c r="A1594" s="1">
        <v>2024</v>
      </c>
      <c r="B1594" s="1" t="s">
        <v>1293</v>
      </c>
      <c r="C1594" s="1" t="s">
        <v>1326</v>
      </c>
      <c r="D1594" s="1" t="s">
        <v>1331</v>
      </c>
      <c r="E1594" s="6">
        <v>45425</v>
      </c>
      <c r="F1594" s="1" t="s">
        <v>64</v>
      </c>
      <c r="G1594" s="1" t="s">
        <v>599</v>
      </c>
      <c r="H1594" s="1">
        <v>8</v>
      </c>
      <c r="I1594" s="1">
        <v>8</v>
      </c>
      <c r="J1594" s="1">
        <v>0</v>
      </c>
      <c r="K1594" s="1">
        <v>0</v>
      </c>
      <c r="L1594" s="1">
        <v>5080</v>
      </c>
      <c r="M1594" s="1">
        <v>222</v>
      </c>
      <c r="N1594" s="1">
        <v>0</v>
      </c>
      <c r="P1594" s="1" t="s">
        <v>629</v>
      </c>
    </row>
    <row r="1595" spans="1:16">
      <c r="A1595" s="1">
        <v>2024</v>
      </c>
      <c r="B1595" s="1" t="s">
        <v>1293</v>
      </c>
      <c r="C1595" s="1" t="s">
        <v>1326</v>
      </c>
      <c r="D1595" s="1" t="s">
        <v>1331</v>
      </c>
      <c r="E1595" s="6">
        <v>45425</v>
      </c>
      <c r="F1595" s="1" t="s">
        <v>64</v>
      </c>
      <c r="G1595" s="1" t="s">
        <v>484</v>
      </c>
      <c r="H1595" s="1">
        <v>6</v>
      </c>
      <c r="I1595" s="1">
        <v>6</v>
      </c>
      <c r="J1595" s="1">
        <v>0</v>
      </c>
      <c r="K1595" s="1">
        <v>0</v>
      </c>
      <c r="L1595" s="1">
        <v>22872</v>
      </c>
      <c r="M1595" s="1">
        <v>351</v>
      </c>
      <c r="N1595" s="1">
        <v>0</v>
      </c>
      <c r="P1595" s="1" t="s">
        <v>629</v>
      </c>
    </row>
    <row r="1596" spans="1:16">
      <c r="A1596" s="1">
        <v>2024</v>
      </c>
      <c r="B1596" s="1" t="s">
        <v>1293</v>
      </c>
      <c r="C1596" s="1" t="s">
        <v>1326</v>
      </c>
      <c r="D1596" s="1" t="s">
        <v>1331</v>
      </c>
      <c r="E1596" s="6">
        <v>45425</v>
      </c>
      <c r="F1596" s="1" t="s">
        <v>64</v>
      </c>
      <c r="G1596" s="1" t="s">
        <v>57</v>
      </c>
      <c r="H1596" s="1">
        <v>1</v>
      </c>
      <c r="I1596" s="1">
        <v>1</v>
      </c>
      <c r="J1596" s="1">
        <v>0</v>
      </c>
      <c r="K1596" s="1">
        <v>0</v>
      </c>
      <c r="L1596" s="1">
        <v>98</v>
      </c>
      <c r="M1596" s="1">
        <v>20</v>
      </c>
      <c r="N1596" s="1">
        <v>0</v>
      </c>
      <c r="P1596" s="1" t="s">
        <v>628</v>
      </c>
    </row>
    <row r="1597" spans="1:16">
      <c r="A1597" s="1">
        <v>2024</v>
      </c>
      <c r="B1597" s="1" t="s">
        <v>1293</v>
      </c>
      <c r="C1597" s="1" t="s">
        <v>1326</v>
      </c>
      <c r="D1597" s="1" t="s">
        <v>1331</v>
      </c>
      <c r="E1597" s="6">
        <v>45425</v>
      </c>
      <c r="F1597" s="1" t="s">
        <v>64</v>
      </c>
      <c r="G1597" s="1" t="s">
        <v>551</v>
      </c>
      <c r="H1597" s="1">
        <v>9</v>
      </c>
      <c r="I1597" s="1">
        <v>9</v>
      </c>
      <c r="J1597" s="1">
        <v>1</v>
      </c>
      <c r="K1597" s="1">
        <v>0</v>
      </c>
      <c r="L1597" s="1">
        <v>23197</v>
      </c>
      <c r="M1597" s="1">
        <v>431</v>
      </c>
      <c r="N1597" s="1">
        <v>20</v>
      </c>
      <c r="P1597" s="1" t="s">
        <v>633</v>
      </c>
    </row>
    <row r="1598" spans="1:16">
      <c r="A1598" s="1">
        <v>2024</v>
      </c>
      <c r="B1598" s="1" t="s">
        <v>1293</v>
      </c>
      <c r="C1598" s="1" t="s">
        <v>1326</v>
      </c>
      <c r="D1598" s="1" t="s">
        <v>1331</v>
      </c>
      <c r="E1598" s="6">
        <v>45425</v>
      </c>
      <c r="F1598" s="1" t="s">
        <v>64</v>
      </c>
      <c r="G1598" s="1" t="s">
        <v>1283</v>
      </c>
      <c r="H1598" s="1">
        <v>1</v>
      </c>
      <c r="I1598" s="1">
        <v>1</v>
      </c>
      <c r="J1598" s="1">
        <v>0</v>
      </c>
      <c r="K1598" s="1">
        <v>0</v>
      </c>
      <c r="L1598" s="1">
        <v>1816</v>
      </c>
      <c r="M1598" s="1">
        <v>73</v>
      </c>
      <c r="N1598" s="1">
        <v>0</v>
      </c>
      <c r="P1598" s="1" t="s">
        <v>629</v>
      </c>
    </row>
    <row r="1599" spans="1:16">
      <c r="A1599" s="1">
        <v>2024</v>
      </c>
      <c r="B1599" s="1" t="s">
        <v>1293</v>
      </c>
      <c r="C1599" s="1" t="s">
        <v>1326</v>
      </c>
      <c r="D1599" s="1" t="s">
        <v>1331</v>
      </c>
      <c r="E1599" s="6">
        <v>45425</v>
      </c>
      <c r="F1599" s="1" t="s">
        <v>8</v>
      </c>
      <c r="G1599" s="1" t="s">
        <v>601</v>
      </c>
      <c r="H1599" s="1">
        <v>10</v>
      </c>
      <c r="I1599" s="1">
        <v>10</v>
      </c>
      <c r="J1599" s="1">
        <v>0</v>
      </c>
      <c r="K1599" s="1">
        <v>0</v>
      </c>
      <c r="L1599" s="1">
        <v>11194</v>
      </c>
      <c r="M1599" s="1">
        <v>562</v>
      </c>
      <c r="N1599" s="1">
        <v>0</v>
      </c>
      <c r="P1599" s="1" t="s">
        <v>627</v>
      </c>
    </row>
    <row r="1600" spans="1:16">
      <c r="A1600" s="1">
        <v>2024</v>
      </c>
      <c r="B1600" s="1" t="s">
        <v>1293</v>
      </c>
      <c r="C1600" s="1" t="s">
        <v>1326</v>
      </c>
      <c r="D1600" s="1" t="s">
        <v>1331</v>
      </c>
      <c r="E1600" s="6">
        <v>45425</v>
      </c>
      <c r="F1600" s="1" t="s">
        <v>38</v>
      </c>
      <c r="G1600" s="1" t="s">
        <v>54</v>
      </c>
      <c r="H1600" s="1">
        <v>19</v>
      </c>
      <c r="I1600" s="1">
        <v>19</v>
      </c>
      <c r="J1600" s="1">
        <v>1</v>
      </c>
      <c r="K1600" s="1">
        <v>0</v>
      </c>
      <c r="L1600" s="1">
        <v>11584</v>
      </c>
      <c r="M1600" s="1">
        <v>576</v>
      </c>
      <c r="N1600" s="1">
        <v>4</v>
      </c>
      <c r="P1600" s="1" t="s">
        <v>45</v>
      </c>
    </row>
    <row r="1601" spans="1:16">
      <c r="A1601" s="1">
        <v>2024</v>
      </c>
      <c r="B1601" s="1" t="s">
        <v>1293</v>
      </c>
      <c r="C1601" s="1" t="s">
        <v>1326</v>
      </c>
      <c r="D1601" s="1" t="s">
        <v>1331</v>
      </c>
      <c r="E1601" s="6">
        <v>45425</v>
      </c>
      <c r="F1601" s="1" t="s">
        <v>38</v>
      </c>
      <c r="G1601" s="1" t="s">
        <v>1194</v>
      </c>
      <c r="H1601" s="1">
        <v>5</v>
      </c>
      <c r="I1601" s="1">
        <v>5</v>
      </c>
      <c r="J1601" s="1">
        <v>1</v>
      </c>
      <c r="K1601" s="1">
        <v>0</v>
      </c>
      <c r="L1601" s="1">
        <v>4699</v>
      </c>
      <c r="M1601" s="1">
        <v>202</v>
      </c>
      <c r="N1601" s="1">
        <v>4</v>
      </c>
      <c r="P1601" s="1" t="s">
        <v>45</v>
      </c>
    </row>
    <row r="1602" spans="1:16">
      <c r="A1602" s="1">
        <v>2024</v>
      </c>
      <c r="B1602" s="1" t="s">
        <v>1293</v>
      </c>
      <c r="C1602" s="1" t="s">
        <v>1326</v>
      </c>
      <c r="D1602" s="1" t="s">
        <v>1331</v>
      </c>
      <c r="E1602" s="6">
        <v>45426</v>
      </c>
      <c r="F1602" s="1" t="s">
        <v>64</v>
      </c>
      <c r="G1602" s="1" t="s">
        <v>1173</v>
      </c>
      <c r="H1602" s="1">
        <v>2</v>
      </c>
      <c r="I1602" s="1">
        <v>2</v>
      </c>
      <c r="J1602" s="1">
        <v>0</v>
      </c>
      <c r="K1602" s="1">
        <v>0</v>
      </c>
      <c r="L1602" s="1">
        <v>396</v>
      </c>
      <c r="M1602" s="1">
        <v>67</v>
      </c>
      <c r="N1602" s="1">
        <v>0</v>
      </c>
      <c r="P1602" s="1" t="s">
        <v>632</v>
      </c>
    </row>
    <row r="1603" spans="1:16">
      <c r="A1603" s="1">
        <v>2024</v>
      </c>
      <c r="B1603" s="1" t="s">
        <v>1293</v>
      </c>
      <c r="C1603" s="1" t="s">
        <v>1326</v>
      </c>
      <c r="D1603" s="1" t="s">
        <v>1331</v>
      </c>
      <c r="E1603" s="6">
        <v>45426</v>
      </c>
      <c r="F1603" s="1" t="s">
        <v>64</v>
      </c>
      <c r="G1603" s="1" t="s">
        <v>708</v>
      </c>
      <c r="H1603" s="1">
        <v>7</v>
      </c>
      <c r="I1603" s="1">
        <v>7</v>
      </c>
      <c r="J1603" s="1">
        <v>1</v>
      </c>
      <c r="K1603" s="1">
        <v>0</v>
      </c>
      <c r="L1603" s="1">
        <v>2655</v>
      </c>
      <c r="M1603" s="1">
        <v>318</v>
      </c>
      <c r="N1603" s="1">
        <v>20</v>
      </c>
      <c r="P1603" s="1" t="s">
        <v>633</v>
      </c>
    </row>
    <row r="1604" spans="1:16">
      <c r="A1604" s="1">
        <v>2024</v>
      </c>
      <c r="B1604" s="1" t="s">
        <v>1293</v>
      </c>
      <c r="C1604" s="1" t="s">
        <v>1326</v>
      </c>
      <c r="D1604" s="1" t="s">
        <v>1331</v>
      </c>
      <c r="E1604" s="6">
        <v>45426</v>
      </c>
      <c r="F1604" s="1" t="s">
        <v>64</v>
      </c>
      <c r="G1604" s="1" t="s">
        <v>613</v>
      </c>
      <c r="H1604" s="1">
        <v>2</v>
      </c>
      <c r="I1604" s="1">
        <v>2</v>
      </c>
      <c r="J1604" s="1">
        <v>0</v>
      </c>
      <c r="K1604" s="1">
        <v>0</v>
      </c>
      <c r="L1604" s="1">
        <v>446</v>
      </c>
      <c r="M1604" s="1">
        <v>67</v>
      </c>
      <c r="N1604" s="1">
        <v>0</v>
      </c>
      <c r="P1604" s="1" t="s">
        <v>632</v>
      </c>
    </row>
    <row r="1605" spans="1:16">
      <c r="A1605" s="1">
        <v>2024</v>
      </c>
      <c r="B1605" s="1" t="s">
        <v>1293</v>
      </c>
      <c r="C1605" s="1" t="s">
        <v>1326</v>
      </c>
      <c r="D1605" s="1" t="s">
        <v>1331</v>
      </c>
      <c r="E1605" s="6">
        <v>45426</v>
      </c>
      <c r="F1605" s="1" t="s">
        <v>64</v>
      </c>
      <c r="G1605" s="1" t="s">
        <v>603</v>
      </c>
      <c r="H1605" s="1">
        <v>8</v>
      </c>
      <c r="I1605" s="1">
        <v>8</v>
      </c>
      <c r="J1605" s="1">
        <v>0</v>
      </c>
      <c r="K1605" s="1">
        <v>0</v>
      </c>
      <c r="L1605" s="1">
        <v>55576</v>
      </c>
      <c r="M1605" s="1">
        <v>946</v>
      </c>
      <c r="N1605" s="1">
        <v>0</v>
      </c>
      <c r="P1605" s="1" t="s">
        <v>629</v>
      </c>
    </row>
    <row r="1606" spans="1:16">
      <c r="A1606" s="1">
        <v>2024</v>
      </c>
      <c r="B1606" s="1" t="s">
        <v>1293</v>
      </c>
      <c r="C1606" s="1" t="s">
        <v>1326</v>
      </c>
      <c r="D1606" s="1" t="s">
        <v>1331</v>
      </c>
      <c r="E1606" s="6">
        <v>45426</v>
      </c>
      <c r="F1606" s="1" t="s">
        <v>64</v>
      </c>
      <c r="G1606" s="1" t="s">
        <v>55</v>
      </c>
      <c r="H1606" s="1">
        <v>16</v>
      </c>
      <c r="I1606" s="1">
        <v>16</v>
      </c>
      <c r="J1606" s="1">
        <v>0</v>
      </c>
      <c r="K1606" s="1">
        <v>0</v>
      </c>
      <c r="L1606" s="1">
        <v>13766</v>
      </c>
      <c r="M1606" s="1">
        <v>779</v>
      </c>
      <c r="N1606" s="1">
        <v>0</v>
      </c>
      <c r="P1606" s="1" t="s">
        <v>633</v>
      </c>
    </row>
    <row r="1607" spans="1:16">
      <c r="A1607" s="1">
        <v>2024</v>
      </c>
      <c r="B1607" s="1" t="s">
        <v>1293</v>
      </c>
      <c r="C1607" s="1" t="s">
        <v>1326</v>
      </c>
      <c r="D1607" s="1" t="s">
        <v>1331</v>
      </c>
      <c r="E1607" s="6">
        <v>45426</v>
      </c>
      <c r="F1607" s="1" t="s">
        <v>64</v>
      </c>
      <c r="G1607" s="1" t="s">
        <v>56</v>
      </c>
      <c r="H1607" s="1">
        <v>1</v>
      </c>
      <c r="I1607" s="1">
        <v>1</v>
      </c>
      <c r="J1607" s="1">
        <v>0</v>
      </c>
      <c r="K1607" s="1">
        <v>0</v>
      </c>
      <c r="L1607" s="1">
        <v>323</v>
      </c>
      <c r="M1607" s="1">
        <v>40</v>
      </c>
      <c r="N1607" s="1">
        <v>0</v>
      </c>
      <c r="P1607" s="1" t="s">
        <v>628</v>
      </c>
    </row>
    <row r="1608" spans="1:16">
      <c r="A1608" s="1">
        <v>2024</v>
      </c>
      <c r="B1608" s="1" t="s">
        <v>1293</v>
      </c>
      <c r="C1608" s="1" t="s">
        <v>1326</v>
      </c>
      <c r="D1608" s="1" t="s">
        <v>1331</v>
      </c>
      <c r="E1608" s="6">
        <v>45426</v>
      </c>
      <c r="F1608" s="1" t="s">
        <v>64</v>
      </c>
      <c r="G1608" s="1" t="s">
        <v>505</v>
      </c>
      <c r="H1608" s="1">
        <v>1</v>
      </c>
      <c r="I1608" s="1">
        <v>1</v>
      </c>
      <c r="J1608" s="1">
        <v>0</v>
      </c>
      <c r="K1608" s="1">
        <v>0</v>
      </c>
      <c r="L1608" s="1">
        <v>400</v>
      </c>
      <c r="M1608" s="1">
        <v>47</v>
      </c>
      <c r="N1608" s="1">
        <v>0</v>
      </c>
      <c r="P1608" s="1" t="s">
        <v>628</v>
      </c>
    </row>
    <row r="1609" spans="1:16">
      <c r="A1609" s="1">
        <v>2024</v>
      </c>
      <c r="B1609" s="1" t="s">
        <v>1293</v>
      </c>
      <c r="C1609" s="1" t="s">
        <v>1326</v>
      </c>
      <c r="D1609" s="1" t="s">
        <v>1331</v>
      </c>
      <c r="E1609" s="6">
        <v>45426</v>
      </c>
      <c r="F1609" s="1" t="s">
        <v>64</v>
      </c>
      <c r="G1609" s="1" t="s">
        <v>602</v>
      </c>
      <c r="H1609" s="1">
        <v>3</v>
      </c>
      <c r="I1609" s="1">
        <v>3</v>
      </c>
      <c r="J1609" s="1">
        <v>0</v>
      </c>
      <c r="K1609" s="1">
        <v>0</v>
      </c>
      <c r="L1609" s="1">
        <v>761</v>
      </c>
      <c r="M1609" s="1">
        <v>180</v>
      </c>
      <c r="N1609" s="1">
        <v>0</v>
      </c>
      <c r="P1609" s="1" t="s">
        <v>628</v>
      </c>
    </row>
    <row r="1610" spans="1:16">
      <c r="A1610" s="1">
        <v>2024</v>
      </c>
      <c r="B1610" s="1" t="s">
        <v>1293</v>
      </c>
      <c r="C1610" s="1" t="s">
        <v>1326</v>
      </c>
      <c r="D1610" s="1" t="s">
        <v>1331</v>
      </c>
      <c r="E1610" s="6">
        <v>45426</v>
      </c>
      <c r="F1610" s="1" t="s">
        <v>64</v>
      </c>
      <c r="G1610" s="1" t="s">
        <v>484</v>
      </c>
      <c r="H1610" s="1">
        <v>4</v>
      </c>
      <c r="I1610" s="1">
        <v>4</v>
      </c>
      <c r="J1610" s="1">
        <v>0</v>
      </c>
      <c r="K1610" s="1">
        <v>0</v>
      </c>
      <c r="L1610" s="1">
        <v>61550</v>
      </c>
      <c r="M1610" s="1">
        <v>258</v>
      </c>
      <c r="N1610" s="1">
        <v>0</v>
      </c>
      <c r="P1610" s="1" t="s">
        <v>629</v>
      </c>
    </row>
    <row r="1611" spans="1:16">
      <c r="A1611" s="1">
        <v>2024</v>
      </c>
      <c r="B1611" s="1" t="s">
        <v>1293</v>
      </c>
      <c r="C1611" s="1" t="s">
        <v>1326</v>
      </c>
      <c r="D1611" s="1" t="s">
        <v>1331</v>
      </c>
      <c r="E1611" s="6">
        <v>45426</v>
      </c>
      <c r="F1611" s="1" t="s">
        <v>64</v>
      </c>
      <c r="G1611" s="1" t="s">
        <v>61</v>
      </c>
      <c r="H1611" s="1">
        <v>6</v>
      </c>
      <c r="I1611" s="1">
        <v>6</v>
      </c>
      <c r="J1611" s="1">
        <v>0</v>
      </c>
      <c r="K1611" s="1">
        <v>0</v>
      </c>
      <c r="L1611" s="1">
        <v>6961</v>
      </c>
      <c r="M1611" s="1">
        <v>240</v>
      </c>
      <c r="N1611" s="1">
        <v>0</v>
      </c>
      <c r="P1611" s="1" t="s">
        <v>629</v>
      </c>
    </row>
    <row r="1612" spans="1:16">
      <c r="A1612" s="1">
        <v>2024</v>
      </c>
      <c r="B1612" s="1" t="s">
        <v>1293</v>
      </c>
      <c r="C1612" s="1" t="s">
        <v>1326</v>
      </c>
      <c r="D1612" s="1" t="s">
        <v>1331</v>
      </c>
      <c r="E1612" s="6">
        <v>45426</v>
      </c>
      <c r="F1612" s="1" t="s">
        <v>64</v>
      </c>
      <c r="G1612" s="1" t="s">
        <v>416</v>
      </c>
      <c r="H1612" s="1">
        <v>2</v>
      </c>
      <c r="I1612" s="1">
        <v>2</v>
      </c>
      <c r="J1612" s="1">
        <v>0</v>
      </c>
      <c r="K1612" s="1">
        <v>0</v>
      </c>
      <c r="L1612" s="1">
        <v>52</v>
      </c>
      <c r="M1612" s="1">
        <v>22</v>
      </c>
      <c r="N1612" s="1">
        <v>0</v>
      </c>
      <c r="P1612" s="1" t="s">
        <v>630</v>
      </c>
    </row>
    <row r="1613" spans="1:16">
      <c r="A1613" s="1">
        <v>2024</v>
      </c>
      <c r="B1613" s="1" t="s">
        <v>1293</v>
      </c>
      <c r="C1613" s="1" t="s">
        <v>1326</v>
      </c>
      <c r="D1613" s="1" t="s">
        <v>1331</v>
      </c>
      <c r="E1613" s="6">
        <v>45426</v>
      </c>
      <c r="F1613" s="1" t="s">
        <v>64</v>
      </c>
      <c r="G1613" s="1" t="s">
        <v>600</v>
      </c>
      <c r="H1613" s="1">
        <v>4</v>
      </c>
      <c r="I1613" s="1">
        <v>4</v>
      </c>
      <c r="J1613" s="1">
        <v>1</v>
      </c>
      <c r="K1613" s="1">
        <v>0</v>
      </c>
      <c r="L1613" s="1">
        <v>13231</v>
      </c>
      <c r="M1613" s="1">
        <v>291</v>
      </c>
      <c r="N1613" s="1">
        <v>2</v>
      </c>
      <c r="P1613" s="1" t="s">
        <v>630</v>
      </c>
    </row>
    <row r="1614" spans="1:16">
      <c r="A1614" s="1">
        <v>2024</v>
      </c>
      <c r="B1614" s="1" t="s">
        <v>1293</v>
      </c>
      <c r="C1614" s="1" t="s">
        <v>1326</v>
      </c>
      <c r="D1614" s="1" t="s">
        <v>1331</v>
      </c>
      <c r="E1614" s="6">
        <v>45426</v>
      </c>
      <c r="F1614" s="1" t="s">
        <v>8</v>
      </c>
      <c r="G1614" s="1" t="s">
        <v>601</v>
      </c>
      <c r="H1614" s="1">
        <v>10</v>
      </c>
      <c r="I1614" s="1">
        <v>10</v>
      </c>
      <c r="J1614" s="1">
        <v>0</v>
      </c>
      <c r="K1614" s="1">
        <v>0</v>
      </c>
      <c r="L1614" s="1">
        <v>13977</v>
      </c>
      <c r="M1614" s="1">
        <v>564</v>
      </c>
      <c r="N1614" s="1">
        <v>0</v>
      </c>
      <c r="P1614" s="1" t="s">
        <v>627</v>
      </c>
    </row>
    <row r="1615" spans="1:16">
      <c r="A1615" s="1">
        <v>2024</v>
      </c>
      <c r="B1615" s="1" t="s">
        <v>1293</v>
      </c>
      <c r="C1615" s="1" t="s">
        <v>1326</v>
      </c>
      <c r="D1615" s="1" t="s">
        <v>1331</v>
      </c>
      <c r="E1615" s="6">
        <v>45426</v>
      </c>
      <c r="F1615" s="1" t="s">
        <v>38</v>
      </c>
      <c r="G1615" s="1" t="s">
        <v>54</v>
      </c>
      <c r="H1615" s="1">
        <v>20</v>
      </c>
      <c r="I1615" s="1">
        <v>20</v>
      </c>
      <c r="J1615" s="1">
        <v>0</v>
      </c>
      <c r="K1615" s="1">
        <v>0</v>
      </c>
      <c r="L1615" s="1">
        <v>12591</v>
      </c>
      <c r="M1615" s="1">
        <v>529</v>
      </c>
      <c r="N1615" s="1">
        <v>0</v>
      </c>
      <c r="P1615" s="1" t="s">
        <v>45</v>
      </c>
    </row>
    <row r="1616" spans="1:16">
      <c r="A1616" s="1">
        <v>2024</v>
      </c>
      <c r="B1616" s="1" t="s">
        <v>1293</v>
      </c>
      <c r="C1616" s="1" t="s">
        <v>1326</v>
      </c>
      <c r="D1616" s="1" t="s">
        <v>1331</v>
      </c>
      <c r="E1616" s="6">
        <v>45426</v>
      </c>
      <c r="F1616" s="1" t="s">
        <v>38</v>
      </c>
      <c r="G1616" s="1" t="s">
        <v>1194</v>
      </c>
      <c r="H1616" s="1">
        <v>4</v>
      </c>
      <c r="I1616" s="1">
        <v>4</v>
      </c>
      <c r="J1616" s="1">
        <v>0</v>
      </c>
      <c r="K1616" s="1">
        <v>0</v>
      </c>
      <c r="L1616" s="1">
        <v>1191</v>
      </c>
      <c r="M1616" s="1">
        <v>107</v>
      </c>
      <c r="N1616" s="1">
        <v>0</v>
      </c>
      <c r="P1616" s="1" t="s">
        <v>45</v>
      </c>
    </row>
    <row r="1617" spans="1:16">
      <c r="A1617" s="1">
        <v>2024</v>
      </c>
      <c r="B1617" s="1" t="s">
        <v>1293</v>
      </c>
      <c r="C1617" s="1" t="s">
        <v>1326</v>
      </c>
      <c r="D1617" s="1" t="s">
        <v>1331</v>
      </c>
      <c r="E1617" s="6">
        <v>45427</v>
      </c>
      <c r="F1617" s="1" t="s">
        <v>64</v>
      </c>
      <c r="G1617" s="1" t="s">
        <v>1173</v>
      </c>
      <c r="H1617" s="1">
        <v>3</v>
      </c>
      <c r="I1617" s="1">
        <v>3</v>
      </c>
      <c r="J1617" s="1">
        <v>0</v>
      </c>
      <c r="K1617" s="1">
        <v>0</v>
      </c>
      <c r="L1617" s="1">
        <v>210</v>
      </c>
      <c r="M1617" s="1">
        <v>60</v>
      </c>
      <c r="N1617" s="1">
        <v>0</v>
      </c>
      <c r="P1617" s="1" t="s">
        <v>632</v>
      </c>
    </row>
    <row r="1618" spans="1:16">
      <c r="A1618" s="1">
        <v>2024</v>
      </c>
      <c r="B1618" s="1" t="s">
        <v>1293</v>
      </c>
      <c r="C1618" s="1" t="s">
        <v>1326</v>
      </c>
      <c r="D1618" s="1" t="s">
        <v>1331</v>
      </c>
      <c r="E1618" s="6">
        <v>45427</v>
      </c>
      <c r="F1618" s="1" t="s">
        <v>64</v>
      </c>
      <c r="G1618" s="1" t="s">
        <v>708</v>
      </c>
      <c r="H1618" s="1">
        <v>10</v>
      </c>
      <c r="I1618" s="1">
        <v>10</v>
      </c>
      <c r="J1618" s="1">
        <v>0</v>
      </c>
      <c r="K1618" s="1">
        <v>0</v>
      </c>
      <c r="L1618" s="1">
        <v>9599</v>
      </c>
      <c r="M1618" s="1">
        <v>672</v>
      </c>
      <c r="N1618" s="1">
        <v>0</v>
      </c>
      <c r="P1618" s="1" t="s">
        <v>633</v>
      </c>
    </row>
    <row r="1619" spans="1:16">
      <c r="A1619" s="1">
        <v>2024</v>
      </c>
      <c r="B1619" s="1" t="s">
        <v>1293</v>
      </c>
      <c r="C1619" s="1" t="s">
        <v>1326</v>
      </c>
      <c r="D1619" s="1" t="s">
        <v>1331</v>
      </c>
      <c r="E1619" s="6">
        <v>45427</v>
      </c>
      <c r="F1619" s="1" t="s">
        <v>64</v>
      </c>
      <c r="G1619" s="1" t="s">
        <v>603</v>
      </c>
      <c r="H1619" s="1">
        <v>5</v>
      </c>
      <c r="I1619" s="1">
        <v>5</v>
      </c>
      <c r="J1619" s="1">
        <v>0</v>
      </c>
      <c r="K1619" s="1">
        <v>0</v>
      </c>
      <c r="L1619" s="1">
        <v>48541</v>
      </c>
      <c r="M1619" s="1">
        <v>1342</v>
      </c>
      <c r="N1619" s="1">
        <v>0</v>
      </c>
      <c r="P1619" s="1" t="s">
        <v>629</v>
      </c>
    </row>
    <row r="1620" spans="1:16">
      <c r="A1620" s="1">
        <v>2024</v>
      </c>
      <c r="B1620" s="1" t="s">
        <v>1293</v>
      </c>
      <c r="C1620" s="1" t="s">
        <v>1326</v>
      </c>
      <c r="D1620" s="1" t="s">
        <v>1331</v>
      </c>
      <c r="E1620" s="6">
        <v>45427</v>
      </c>
      <c r="F1620" s="1" t="s">
        <v>64</v>
      </c>
      <c r="G1620" s="1" t="s">
        <v>55</v>
      </c>
      <c r="H1620" s="1">
        <v>9</v>
      </c>
      <c r="I1620" s="1">
        <v>9</v>
      </c>
      <c r="J1620" s="1">
        <v>0</v>
      </c>
      <c r="K1620" s="1">
        <v>0</v>
      </c>
      <c r="L1620" s="1">
        <v>1395</v>
      </c>
      <c r="M1620" s="1">
        <v>287</v>
      </c>
      <c r="N1620" s="1">
        <v>0</v>
      </c>
      <c r="P1620" s="1" t="s">
        <v>633</v>
      </c>
    </row>
    <row r="1621" spans="1:16">
      <c r="A1621" s="1">
        <v>2024</v>
      </c>
      <c r="B1621" s="1" t="s">
        <v>1293</v>
      </c>
      <c r="C1621" s="1" t="s">
        <v>1326</v>
      </c>
      <c r="D1621" s="1" t="s">
        <v>1331</v>
      </c>
      <c r="E1621" s="6">
        <v>45427</v>
      </c>
      <c r="F1621" s="1" t="s">
        <v>64</v>
      </c>
      <c r="G1621" s="1" t="s">
        <v>517</v>
      </c>
      <c r="H1621" s="1">
        <v>4</v>
      </c>
      <c r="I1621" s="1">
        <v>4</v>
      </c>
      <c r="J1621" s="1">
        <v>0</v>
      </c>
      <c r="K1621" s="1">
        <v>0</v>
      </c>
      <c r="L1621" s="1">
        <v>29458</v>
      </c>
      <c r="M1621" s="1">
        <v>281</v>
      </c>
      <c r="N1621" s="1">
        <v>0</v>
      </c>
      <c r="P1621" s="1" t="s">
        <v>629</v>
      </c>
    </row>
    <row r="1622" spans="1:16">
      <c r="A1622" s="1">
        <v>2024</v>
      </c>
      <c r="B1622" s="1" t="s">
        <v>1293</v>
      </c>
      <c r="C1622" s="1" t="s">
        <v>1326</v>
      </c>
      <c r="D1622" s="1" t="s">
        <v>1331</v>
      </c>
      <c r="E1622" s="6">
        <v>45427</v>
      </c>
      <c r="F1622" s="1" t="s">
        <v>64</v>
      </c>
      <c r="G1622" s="1" t="s">
        <v>58</v>
      </c>
      <c r="H1622" s="1">
        <v>1</v>
      </c>
      <c r="I1622" s="1">
        <v>1</v>
      </c>
      <c r="J1622" s="1">
        <v>0</v>
      </c>
      <c r="K1622" s="1">
        <v>0</v>
      </c>
      <c r="L1622" s="1">
        <v>478</v>
      </c>
      <c r="M1622" s="1">
        <v>47</v>
      </c>
      <c r="N1622" s="1">
        <v>0</v>
      </c>
      <c r="P1622" s="1" t="s">
        <v>629</v>
      </c>
    </row>
    <row r="1623" spans="1:16">
      <c r="A1623" s="1">
        <v>2024</v>
      </c>
      <c r="B1623" s="1" t="s">
        <v>1293</v>
      </c>
      <c r="C1623" s="1" t="s">
        <v>1326</v>
      </c>
      <c r="D1623" s="1" t="s">
        <v>1331</v>
      </c>
      <c r="E1623" s="6">
        <v>45427</v>
      </c>
      <c r="F1623" s="1" t="s">
        <v>64</v>
      </c>
      <c r="G1623" s="1" t="s">
        <v>1214</v>
      </c>
      <c r="H1623" s="1">
        <v>1</v>
      </c>
      <c r="I1623" s="1">
        <v>1</v>
      </c>
      <c r="J1623" s="1">
        <v>0</v>
      </c>
      <c r="K1623" s="1">
        <v>0</v>
      </c>
      <c r="L1623" s="1">
        <v>12249</v>
      </c>
      <c r="M1623" s="1">
        <v>77</v>
      </c>
      <c r="N1623" s="1">
        <v>0</v>
      </c>
      <c r="P1623" s="1" t="s">
        <v>633</v>
      </c>
    </row>
    <row r="1624" spans="1:16">
      <c r="A1624" s="1">
        <v>2024</v>
      </c>
      <c r="B1624" s="1" t="s">
        <v>1293</v>
      </c>
      <c r="C1624" s="1" t="s">
        <v>1326</v>
      </c>
      <c r="D1624" s="1" t="s">
        <v>1331</v>
      </c>
      <c r="E1624" s="6">
        <v>45427</v>
      </c>
      <c r="F1624" s="1" t="s">
        <v>64</v>
      </c>
      <c r="G1624" s="1" t="s">
        <v>505</v>
      </c>
      <c r="H1624" s="1">
        <v>5</v>
      </c>
      <c r="I1624" s="1">
        <v>5</v>
      </c>
      <c r="J1624" s="1">
        <v>0</v>
      </c>
      <c r="K1624" s="1">
        <v>0</v>
      </c>
      <c r="L1624" s="1">
        <v>1275</v>
      </c>
      <c r="M1624" s="1">
        <v>154</v>
      </c>
      <c r="N1624" s="1">
        <v>0</v>
      </c>
      <c r="P1624" s="1" t="s">
        <v>628</v>
      </c>
    </row>
    <row r="1625" spans="1:16">
      <c r="A1625" s="1">
        <v>2024</v>
      </c>
      <c r="B1625" s="1" t="s">
        <v>1293</v>
      </c>
      <c r="C1625" s="1" t="s">
        <v>1326</v>
      </c>
      <c r="D1625" s="1" t="s">
        <v>1331</v>
      </c>
      <c r="E1625" s="6">
        <v>45427</v>
      </c>
      <c r="F1625" s="1" t="s">
        <v>64</v>
      </c>
      <c r="G1625" s="1" t="s">
        <v>602</v>
      </c>
      <c r="H1625" s="1">
        <v>1</v>
      </c>
      <c r="I1625" s="1">
        <v>1</v>
      </c>
      <c r="J1625" s="1">
        <v>0</v>
      </c>
      <c r="K1625" s="1">
        <v>0</v>
      </c>
      <c r="L1625" s="1">
        <v>510</v>
      </c>
      <c r="M1625" s="1">
        <v>100</v>
      </c>
      <c r="N1625" s="1">
        <v>0</v>
      </c>
      <c r="P1625" s="1" t="s">
        <v>628</v>
      </c>
    </row>
    <row r="1626" spans="1:16">
      <c r="A1626" s="1">
        <v>2024</v>
      </c>
      <c r="B1626" s="1" t="s">
        <v>1293</v>
      </c>
      <c r="C1626" s="1" t="s">
        <v>1326</v>
      </c>
      <c r="D1626" s="1" t="s">
        <v>1331</v>
      </c>
      <c r="E1626" s="6">
        <v>45427</v>
      </c>
      <c r="F1626" s="1" t="s">
        <v>64</v>
      </c>
      <c r="G1626" s="1" t="s">
        <v>599</v>
      </c>
      <c r="H1626" s="1">
        <v>4</v>
      </c>
      <c r="I1626" s="1">
        <v>4</v>
      </c>
      <c r="J1626" s="1">
        <v>0</v>
      </c>
      <c r="K1626" s="1">
        <v>0</v>
      </c>
      <c r="L1626" s="1">
        <v>132269</v>
      </c>
      <c r="M1626" s="1">
        <v>216</v>
      </c>
      <c r="N1626" s="1">
        <v>0</v>
      </c>
      <c r="P1626" s="1" t="s">
        <v>629</v>
      </c>
    </row>
    <row r="1627" spans="1:16">
      <c r="A1627" s="1">
        <v>2024</v>
      </c>
      <c r="B1627" s="1" t="s">
        <v>1293</v>
      </c>
      <c r="C1627" s="1" t="s">
        <v>1326</v>
      </c>
      <c r="D1627" s="1" t="s">
        <v>1331</v>
      </c>
      <c r="E1627" s="6">
        <v>45427</v>
      </c>
      <c r="F1627" s="1" t="s">
        <v>64</v>
      </c>
      <c r="G1627" s="1" t="s">
        <v>484</v>
      </c>
      <c r="H1627" s="1">
        <v>2</v>
      </c>
      <c r="I1627" s="1">
        <v>2</v>
      </c>
      <c r="J1627" s="1">
        <v>0</v>
      </c>
      <c r="K1627" s="1">
        <v>0</v>
      </c>
      <c r="L1627" s="1">
        <v>21710</v>
      </c>
      <c r="M1627" s="1">
        <v>145</v>
      </c>
      <c r="N1627" s="1">
        <v>0</v>
      </c>
      <c r="P1627" s="1" t="s">
        <v>629</v>
      </c>
    </row>
    <row r="1628" spans="1:16">
      <c r="A1628" s="1">
        <v>2024</v>
      </c>
      <c r="B1628" s="1" t="s">
        <v>1293</v>
      </c>
      <c r="C1628" s="1" t="s">
        <v>1326</v>
      </c>
      <c r="D1628" s="1" t="s">
        <v>1331</v>
      </c>
      <c r="E1628" s="6">
        <v>45427</v>
      </c>
      <c r="F1628" s="1" t="s">
        <v>64</v>
      </c>
      <c r="G1628" s="1" t="s">
        <v>61</v>
      </c>
      <c r="H1628" s="1">
        <v>4</v>
      </c>
      <c r="I1628" s="1">
        <v>4</v>
      </c>
      <c r="J1628" s="1">
        <v>0</v>
      </c>
      <c r="K1628" s="1">
        <v>0</v>
      </c>
      <c r="L1628" s="1">
        <v>7197</v>
      </c>
      <c r="M1628" s="1">
        <v>155</v>
      </c>
      <c r="N1628" s="1">
        <v>0</v>
      </c>
      <c r="P1628" s="1" t="s">
        <v>629</v>
      </c>
    </row>
    <row r="1629" spans="1:16">
      <c r="A1629" s="1">
        <v>2024</v>
      </c>
      <c r="B1629" s="1" t="s">
        <v>1293</v>
      </c>
      <c r="C1629" s="1" t="s">
        <v>1326</v>
      </c>
      <c r="D1629" s="1" t="s">
        <v>1331</v>
      </c>
      <c r="E1629" s="6">
        <v>45427</v>
      </c>
      <c r="F1629" s="1" t="s">
        <v>64</v>
      </c>
      <c r="G1629" s="1" t="s">
        <v>551</v>
      </c>
      <c r="H1629" s="1">
        <v>4</v>
      </c>
      <c r="I1629" s="1">
        <v>4</v>
      </c>
      <c r="J1629" s="1">
        <v>0</v>
      </c>
      <c r="K1629" s="1">
        <v>0</v>
      </c>
      <c r="L1629" s="1">
        <v>2724</v>
      </c>
      <c r="M1629" s="1">
        <v>194</v>
      </c>
      <c r="N1629" s="1">
        <v>0</v>
      </c>
      <c r="P1629" s="1" t="s">
        <v>633</v>
      </c>
    </row>
    <row r="1630" spans="1:16">
      <c r="A1630" s="1">
        <v>2024</v>
      </c>
      <c r="B1630" s="1" t="s">
        <v>1293</v>
      </c>
      <c r="C1630" s="1" t="s">
        <v>1326</v>
      </c>
      <c r="D1630" s="1" t="s">
        <v>1331</v>
      </c>
      <c r="E1630" s="6">
        <v>45427</v>
      </c>
      <c r="F1630" s="1" t="s">
        <v>8</v>
      </c>
      <c r="G1630" s="1" t="s">
        <v>601</v>
      </c>
      <c r="H1630" s="1">
        <v>10</v>
      </c>
      <c r="I1630" s="1">
        <v>10</v>
      </c>
      <c r="J1630" s="1">
        <v>0</v>
      </c>
      <c r="K1630" s="1">
        <v>0</v>
      </c>
      <c r="L1630" s="1">
        <v>10032</v>
      </c>
      <c r="M1630" s="1">
        <v>579</v>
      </c>
      <c r="N1630" s="1">
        <v>0</v>
      </c>
      <c r="P1630" s="1" t="s">
        <v>627</v>
      </c>
    </row>
    <row r="1631" spans="1:16">
      <c r="A1631" s="1">
        <v>2024</v>
      </c>
      <c r="B1631" s="1" t="s">
        <v>1293</v>
      </c>
      <c r="C1631" s="1" t="s">
        <v>1326</v>
      </c>
      <c r="D1631" s="1" t="s">
        <v>1331</v>
      </c>
      <c r="E1631" s="6">
        <v>45427</v>
      </c>
      <c r="F1631" s="1" t="s">
        <v>38</v>
      </c>
      <c r="G1631" s="1" t="s">
        <v>54</v>
      </c>
      <c r="H1631" s="1">
        <v>17</v>
      </c>
      <c r="I1631" s="1">
        <v>17</v>
      </c>
      <c r="J1631" s="1">
        <v>0</v>
      </c>
      <c r="K1631" s="1">
        <v>0</v>
      </c>
      <c r="L1631" s="1">
        <v>31023</v>
      </c>
      <c r="M1631" s="1">
        <v>471</v>
      </c>
      <c r="N1631" s="1">
        <v>0</v>
      </c>
      <c r="P1631" s="1" t="s">
        <v>45</v>
      </c>
    </row>
    <row r="1632" spans="1:16">
      <c r="A1632" s="1">
        <v>2024</v>
      </c>
      <c r="B1632" s="1" t="s">
        <v>1293</v>
      </c>
      <c r="C1632" s="1" t="s">
        <v>1326</v>
      </c>
      <c r="D1632" s="1" t="s">
        <v>1331</v>
      </c>
      <c r="E1632" s="6">
        <v>45427</v>
      </c>
      <c r="F1632" s="1" t="s">
        <v>38</v>
      </c>
      <c r="G1632" s="1" t="s">
        <v>1194</v>
      </c>
      <c r="H1632" s="1">
        <v>7</v>
      </c>
      <c r="I1632" s="1">
        <v>7</v>
      </c>
      <c r="J1632" s="1">
        <v>1</v>
      </c>
      <c r="K1632" s="1">
        <v>0</v>
      </c>
      <c r="L1632" s="1">
        <v>807</v>
      </c>
      <c r="M1632" s="1">
        <v>167</v>
      </c>
      <c r="N1632" s="1">
        <v>3</v>
      </c>
      <c r="P1632" s="1" t="s">
        <v>45</v>
      </c>
    </row>
    <row r="1633" spans="1:16">
      <c r="A1633" s="1">
        <v>2024</v>
      </c>
      <c r="B1633" s="1" t="s">
        <v>1293</v>
      </c>
      <c r="C1633" s="1" t="s">
        <v>1326</v>
      </c>
      <c r="D1633" s="1" t="s">
        <v>1331</v>
      </c>
      <c r="E1633" s="6">
        <v>45428</v>
      </c>
      <c r="F1633" s="1" t="s">
        <v>64</v>
      </c>
      <c r="G1633" s="1" t="s">
        <v>1173</v>
      </c>
      <c r="H1633" s="1">
        <v>1</v>
      </c>
      <c r="I1633" s="1">
        <v>1</v>
      </c>
      <c r="J1633" s="1">
        <v>0</v>
      </c>
      <c r="K1633" s="1">
        <v>0</v>
      </c>
      <c r="L1633" s="1">
        <v>90</v>
      </c>
      <c r="M1633" s="1">
        <v>20</v>
      </c>
      <c r="N1633" s="1">
        <v>0</v>
      </c>
      <c r="P1633" s="1" t="s">
        <v>632</v>
      </c>
    </row>
    <row r="1634" spans="1:16">
      <c r="A1634" s="1">
        <v>2024</v>
      </c>
      <c r="B1634" s="1" t="s">
        <v>1293</v>
      </c>
      <c r="C1634" s="1" t="s">
        <v>1326</v>
      </c>
      <c r="D1634" s="1" t="s">
        <v>1331</v>
      </c>
      <c r="E1634" s="6">
        <v>45428</v>
      </c>
      <c r="F1634" s="1" t="s">
        <v>64</v>
      </c>
      <c r="G1634" s="1" t="s">
        <v>708</v>
      </c>
      <c r="H1634" s="1">
        <v>1</v>
      </c>
      <c r="I1634" s="1">
        <v>1</v>
      </c>
      <c r="J1634" s="1">
        <v>0</v>
      </c>
      <c r="K1634" s="1">
        <v>0</v>
      </c>
      <c r="L1634" s="1">
        <v>215</v>
      </c>
      <c r="M1634" s="1">
        <v>40</v>
      </c>
      <c r="N1634" s="1">
        <v>0</v>
      </c>
      <c r="P1634" s="1" t="s">
        <v>633</v>
      </c>
    </row>
    <row r="1635" spans="1:16">
      <c r="A1635" s="1">
        <v>2024</v>
      </c>
      <c r="B1635" s="1" t="s">
        <v>1293</v>
      </c>
      <c r="C1635" s="1" t="s">
        <v>1326</v>
      </c>
      <c r="D1635" s="1" t="s">
        <v>1331</v>
      </c>
      <c r="E1635" s="6">
        <v>45428</v>
      </c>
      <c r="F1635" s="1" t="s">
        <v>64</v>
      </c>
      <c r="G1635" s="1" t="s">
        <v>613</v>
      </c>
      <c r="H1635" s="1">
        <v>1</v>
      </c>
      <c r="I1635" s="1">
        <v>1</v>
      </c>
      <c r="J1635" s="1">
        <v>0</v>
      </c>
      <c r="K1635" s="1">
        <v>0</v>
      </c>
      <c r="L1635" s="1">
        <v>72</v>
      </c>
      <c r="M1635" s="1">
        <v>20</v>
      </c>
      <c r="N1635" s="1">
        <v>0</v>
      </c>
      <c r="P1635" s="1" t="s">
        <v>632</v>
      </c>
    </row>
    <row r="1636" spans="1:16">
      <c r="A1636" s="1">
        <v>2024</v>
      </c>
      <c r="B1636" s="1" t="s">
        <v>1293</v>
      </c>
      <c r="C1636" s="1" t="s">
        <v>1326</v>
      </c>
      <c r="D1636" s="1" t="s">
        <v>1331</v>
      </c>
      <c r="E1636" s="6">
        <v>45428</v>
      </c>
      <c r="F1636" s="1" t="s">
        <v>64</v>
      </c>
      <c r="G1636" s="1" t="s">
        <v>603</v>
      </c>
      <c r="H1636" s="1">
        <v>2</v>
      </c>
      <c r="I1636" s="1">
        <v>2</v>
      </c>
      <c r="J1636" s="1">
        <v>0</v>
      </c>
      <c r="K1636" s="1">
        <v>0</v>
      </c>
      <c r="L1636" s="1">
        <v>6585</v>
      </c>
      <c r="M1636" s="1">
        <v>294</v>
      </c>
      <c r="N1636" s="1">
        <v>0</v>
      </c>
      <c r="P1636" s="1" t="s">
        <v>629</v>
      </c>
    </row>
    <row r="1637" spans="1:16">
      <c r="A1637" s="1">
        <v>2024</v>
      </c>
      <c r="B1637" s="1" t="s">
        <v>1293</v>
      </c>
      <c r="C1637" s="1" t="s">
        <v>1326</v>
      </c>
      <c r="D1637" s="1" t="s">
        <v>1331</v>
      </c>
      <c r="E1637" s="6">
        <v>45428</v>
      </c>
      <c r="F1637" s="1" t="s">
        <v>64</v>
      </c>
      <c r="G1637" s="1" t="s">
        <v>55</v>
      </c>
      <c r="H1637" s="1">
        <v>2</v>
      </c>
      <c r="I1637" s="1">
        <v>2</v>
      </c>
      <c r="J1637" s="1">
        <v>0</v>
      </c>
      <c r="K1637" s="1">
        <v>0</v>
      </c>
      <c r="L1637" s="1">
        <v>2450</v>
      </c>
      <c r="M1637" s="1">
        <v>167</v>
      </c>
      <c r="N1637" s="1">
        <v>0</v>
      </c>
      <c r="P1637" s="1" t="s">
        <v>633</v>
      </c>
    </row>
    <row r="1638" spans="1:16">
      <c r="A1638" s="1">
        <v>2024</v>
      </c>
      <c r="B1638" s="1" t="s">
        <v>1293</v>
      </c>
      <c r="C1638" s="1" t="s">
        <v>1326</v>
      </c>
      <c r="D1638" s="1" t="s">
        <v>1331</v>
      </c>
      <c r="E1638" s="6">
        <v>45428</v>
      </c>
      <c r="F1638" s="1" t="s">
        <v>64</v>
      </c>
      <c r="G1638" s="1" t="s">
        <v>517</v>
      </c>
      <c r="H1638" s="1">
        <v>1</v>
      </c>
      <c r="I1638" s="1">
        <v>1</v>
      </c>
      <c r="J1638" s="1">
        <v>0</v>
      </c>
      <c r="K1638" s="1">
        <v>0</v>
      </c>
      <c r="L1638" s="1">
        <v>1440</v>
      </c>
      <c r="M1638" s="1">
        <v>53</v>
      </c>
      <c r="N1638" s="1">
        <v>0</v>
      </c>
      <c r="P1638" s="1" t="s">
        <v>629</v>
      </c>
    </row>
    <row r="1639" spans="1:16">
      <c r="A1639" s="1">
        <v>2024</v>
      </c>
      <c r="B1639" s="1" t="s">
        <v>1293</v>
      </c>
      <c r="C1639" s="1" t="s">
        <v>1326</v>
      </c>
      <c r="D1639" s="1" t="s">
        <v>1331</v>
      </c>
      <c r="E1639" s="6">
        <v>45428</v>
      </c>
      <c r="F1639" s="1" t="s">
        <v>64</v>
      </c>
      <c r="G1639" s="1" t="s">
        <v>505</v>
      </c>
      <c r="H1639" s="1">
        <v>6</v>
      </c>
      <c r="I1639" s="1">
        <v>6</v>
      </c>
      <c r="J1639" s="1">
        <v>0</v>
      </c>
      <c r="K1639" s="1">
        <v>0</v>
      </c>
      <c r="L1639" s="1">
        <v>18481</v>
      </c>
      <c r="M1639" s="1">
        <v>391</v>
      </c>
      <c r="N1639" s="1">
        <v>0</v>
      </c>
      <c r="P1639" s="1" t="s">
        <v>628</v>
      </c>
    </row>
    <row r="1640" spans="1:16">
      <c r="A1640" s="1">
        <v>2024</v>
      </c>
      <c r="B1640" s="1" t="s">
        <v>1293</v>
      </c>
      <c r="C1640" s="1" t="s">
        <v>1326</v>
      </c>
      <c r="D1640" s="1" t="s">
        <v>1331</v>
      </c>
      <c r="E1640" s="6">
        <v>45428</v>
      </c>
      <c r="F1640" s="1" t="s">
        <v>64</v>
      </c>
      <c r="G1640" s="1" t="s">
        <v>602</v>
      </c>
      <c r="H1640" s="1">
        <v>1</v>
      </c>
      <c r="I1640" s="1">
        <v>1</v>
      </c>
      <c r="J1640" s="1">
        <v>0</v>
      </c>
      <c r="K1640" s="1">
        <v>0</v>
      </c>
      <c r="L1640" s="1">
        <v>103</v>
      </c>
      <c r="M1640" s="1">
        <v>20</v>
      </c>
      <c r="N1640" s="1">
        <v>0</v>
      </c>
      <c r="P1640" s="1" t="s">
        <v>628</v>
      </c>
    </row>
    <row r="1641" spans="1:16">
      <c r="A1641" s="1">
        <v>2024</v>
      </c>
      <c r="B1641" s="1" t="s">
        <v>1293</v>
      </c>
      <c r="C1641" s="1" t="s">
        <v>1326</v>
      </c>
      <c r="D1641" s="1" t="s">
        <v>1331</v>
      </c>
      <c r="E1641" s="6">
        <v>45428</v>
      </c>
      <c r="F1641" s="1" t="s">
        <v>64</v>
      </c>
      <c r="G1641" s="1" t="s">
        <v>502</v>
      </c>
      <c r="H1641" s="1">
        <v>10</v>
      </c>
      <c r="I1641" s="1">
        <v>10</v>
      </c>
      <c r="J1641" s="1">
        <v>0</v>
      </c>
      <c r="K1641" s="1">
        <v>0</v>
      </c>
      <c r="L1641" s="1">
        <v>27367</v>
      </c>
      <c r="M1641" s="1">
        <v>643</v>
      </c>
      <c r="N1641" s="1">
        <v>0</v>
      </c>
      <c r="P1641" s="1" t="s">
        <v>633</v>
      </c>
    </row>
    <row r="1642" spans="1:16">
      <c r="A1642" s="1">
        <v>2024</v>
      </c>
      <c r="B1642" s="1" t="s">
        <v>1293</v>
      </c>
      <c r="C1642" s="1" t="s">
        <v>1326</v>
      </c>
      <c r="D1642" s="1" t="s">
        <v>1331</v>
      </c>
      <c r="E1642" s="6">
        <v>45428</v>
      </c>
      <c r="F1642" s="1" t="s">
        <v>64</v>
      </c>
      <c r="G1642" s="1" t="s">
        <v>599</v>
      </c>
      <c r="H1642" s="1">
        <v>6</v>
      </c>
      <c r="I1642" s="1">
        <v>6</v>
      </c>
      <c r="J1642" s="1">
        <v>0</v>
      </c>
      <c r="K1642" s="1">
        <v>0</v>
      </c>
      <c r="L1642" s="1">
        <v>18014</v>
      </c>
      <c r="M1642" s="1">
        <v>281</v>
      </c>
      <c r="N1642" s="1">
        <v>0</v>
      </c>
      <c r="P1642" s="1" t="s">
        <v>629</v>
      </c>
    </row>
    <row r="1643" spans="1:16">
      <c r="A1643" s="1">
        <v>2024</v>
      </c>
      <c r="B1643" s="1" t="s">
        <v>1293</v>
      </c>
      <c r="C1643" s="1" t="s">
        <v>1326</v>
      </c>
      <c r="D1643" s="1" t="s">
        <v>1331</v>
      </c>
      <c r="E1643" s="6">
        <v>45428</v>
      </c>
      <c r="F1643" s="1" t="s">
        <v>64</v>
      </c>
      <c r="G1643" s="1" t="s">
        <v>484</v>
      </c>
      <c r="H1643" s="1">
        <v>5</v>
      </c>
      <c r="I1643" s="1">
        <v>5</v>
      </c>
      <c r="J1643" s="1">
        <v>0</v>
      </c>
      <c r="K1643" s="1">
        <v>0</v>
      </c>
      <c r="L1643" s="1">
        <v>11280</v>
      </c>
      <c r="M1643" s="1">
        <v>262</v>
      </c>
      <c r="N1643" s="1">
        <v>0</v>
      </c>
      <c r="P1643" s="1" t="s">
        <v>629</v>
      </c>
    </row>
    <row r="1644" spans="1:16">
      <c r="A1644" s="1">
        <v>2024</v>
      </c>
      <c r="B1644" s="1" t="s">
        <v>1293</v>
      </c>
      <c r="C1644" s="1" t="s">
        <v>1326</v>
      </c>
      <c r="D1644" s="1" t="s">
        <v>1331</v>
      </c>
      <c r="E1644" s="6">
        <v>45428</v>
      </c>
      <c r="F1644" s="1" t="s">
        <v>64</v>
      </c>
      <c r="G1644" s="1" t="s">
        <v>619</v>
      </c>
      <c r="H1644" s="1">
        <v>4</v>
      </c>
      <c r="I1644" s="1">
        <v>4</v>
      </c>
      <c r="J1644" s="1">
        <v>0</v>
      </c>
      <c r="K1644" s="1">
        <v>0</v>
      </c>
      <c r="L1644" s="1">
        <v>2964</v>
      </c>
      <c r="M1644" s="1">
        <v>113</v>
      </c>
      <c r="N1644" s="1">
        <v>0</v>
      </c>
      <c r="P1644" s="1" t="s">
        <v>629</v>
      </c>
    </row>
    <row r="1645" spans="1:16">
      <c r="A1645" s="1">
        <v>2024</v>
      </c>
      <c r="B1645" s="1" t="s">
        <v>1293</v>
      </c>
      <c r="C1645" s="1" t="s">
        <v>1326</v>
      </c>
      <c r="D1645" s="1" t="s">
        <v>1331</v>
      </c>
      <c r="E1645" s="6">
        <v>45428</v>
      </c>
      <c r="F1645" s="1" t="s">
        <v>64</v>
      </c>
      <c r="G1645" s="1" t="s">
        <v>551</v>
      </c>
      <c r="H1645" s="1">
        <v>6</v>
      </c>
      <c r="I1645" s="1">
        <v>6</v>
      </c>
      <c r="J1645" s="1">
        <v>0</v>
      </c>
      <c r="K1645" s="1">
        <v>0</v>
      </c>
      <c r="L1645" s="1">
        <v>7758</v>
      </c>
      <c r="M1645" s="1">
        <v>287</v>
      </c>
      <c r="N1645" s="1">
        <v>0</v>
      </c>
      <c r="P1645" s="1" t="s">
        <v>633</v>
      </c>
    </row>
    <row r="1646" spans="1:16">
      <c r="A1646" s="1">
        <v>2024</v>
      </c>
      <c r="B1646" s="1" t="s">
        <v>1293</v>
      </c>
      <c r="C1646" s="1" t="s">
        <v>1326</v>
      </c>
      <c r="D1646" s="1" t="s">
        <v>1331</v>
      </c>
      <c r="E1646" s="6">
        <v>45428</v>
      </c>
      <c r="F1646" s="1" t="s">
        <v>64</v>
      </c>
      <c r="G1646" s="1" t="s">
        <v>600</v>
      </c>
      <c r="H1646" s="1">
        <v>4</v>
      </c>
      <c r="I1646" s="1">
        <v>4</v>
      </c>
      <c r="J1646" s="1">
        <v>0</v>
      </c>
      <c r="K1646" s="1">
        <v>0</v>
      </c>
      <c r="L1646" s="1">
        <v>10896</v>
      </c>
      <c r="M1646" s="1">
        <v>209</v>
      </c>
      <c r="N1646" s="1">
        <v>0</v>
      </c>
      <c r="P1646" s="1" t="s">
        <v>630</v>
      </c>
    </row>
    <row r="1647" spans="1:16">
      <c r="A1647" s="1">
        <v>2024</v>
      </c>
      <c r="B1647" s="1" t="s">
        <v>1293</v>
      </c>
      <c r="C1647" s="1" t="s">
        <v>1326</v>
      </c>
      <c r="D1647" s="1" t="s">
        <v>1331</v>
      </c>
      <c r="E1647" s="6">
        <v>45428</v>
      </c>
      <c r="F1647" s="1" t="s">
        <v>8</v>
      </c>
      <c r="G1647" s="1" t="s">
        <v>601</v>
      </c>
      <c r="H1647" s="1">
        <v>10</v>
      </c>
      <c r="I1647" s="1">
        <v>10</v>
      </c>
      <c r="J1647" s="1">
        <v>1</v>
      </c>
      <c r="K1647" s="1">
        <v>0</v>
      </c>
      <c r="L1647" s="1">
        <v>18885</v>
      </c>
      <c r="M1647" s="1">
        <v>388</v>
      </c>
      <c r="N1647" s="1">
        <v>6</v>
      </c>
      <c r="P1647" s="1" t="s">
        <v>627</v>
      </c>
    </row>
    <row r="1648" spans="1:16">
      <c r="A1648" s="1">
        <v>2024</v>
      </c>
      <c r="B1648" s="1" t="s">
        <v>1293</v>
      </c>
      <c r="C1648" s="1" t="s">
        <v>1326</v>
      </c>
      <c r="D1648" s="1" t="s">
        <v>1331</v>
      </c>
      <c r="E1648" s="6">
        <v>45428</v>
      </c>
      <c r="F1648" s="1" t="s">
        <v>38</v>
      </c>
      <c r="G1648" s="1" t="s">
        <v>54</v>
      </c>
      <c r="H1648" s="1">
        <v>19</v>
      </c>
      <c r="I1648" s="1">
        <v>19</v>
      </c>
      <c r="J1648" s="1">
        <v>0</v>
      </c>
      <c r="K1648" s="1">
        <v>0</v>
      </c>
      <c r="L1648" s="1">
        <v>5489</v>
      </c>
      <c r="M1648" s="1">
        <v>592</v>
      </c>
      <c r="N1648" s="1">
        <v>0</v>
      </c>
      <c r="P1648" s="1" t="s">
        <v>45</v>
      </c>
    </row>
    <row r="1649" spans="1:16">
      <c r="A1649" s="1">
        <v>2024</v>
      </c>
      <c r="B1649" s="1" t="s">
        <v>1293</v>
      </c>
      <c r="C1649" s="1" t="s">
        <v>1326</v>
      </c>
      <c r="D1649" s="1" t="s">
        <v>1331</v>
      </c>
      <c r="E1649" s="6">
        <v>45428</v>
      </c>
      <c r="F1649" s="1" t="s">
        <v>38</v>
      </c>
      <c r="G1649" s="1" t="s">
        <v>1194</v>
      </c>
      <c r="H1649" s="1">
        <v>5</v>
      </c>
      <c r="I1649" s="1">
        <v>5</v>
      </c>
      <c r="J1649" s="1">
        <v>0</v>
      </c>
      <c r="K1649" s="1">
        <v>0</v>
      </c>
      <c r="L1649" s="1">
        <v>1099</v>
      </c>
      <c r="M1649" s="1">
        <v>118</v>
      </c>
      <c r="N1649" s="1">
        <v>0</v>
      </c>
      <c r="P1649" s="1" t="s">
        <v>45</v>
      </c>
    </row>
    <row r="1650" spans="1:16">
      <c r="A1650" s="1">
        <v>2024</v>
      </c>
      <c r="B1650" s="1" t="s">
        <v>1293</v>
      </c>
      <c r="C1650" s="1" t="s">
        <v>1326</v>
      </c>
      <c r="D1650" s="1" t="s">
        <v>1331</v>
      </c>
      <c r="E1650" s="6">
        <v>45429</v>
      </c>
      <c r="F1650" s="1" t="s">
        <v>64</v>
      </c>
      <c r="G1650" s="1" t="s">
        <v>1173</v>
      </c>
      <c r="H1650" s="1">
        <v>2</v>
      </c>
      <c r="I1650" s="1">
        <v>2</v>
      </c>
      <c r="J1650" s="1">
        <v>0</v>
      </c>
      <c r="K1650" s="1">
        <v>0</v>
      </c>
      <c r="L1650" s="1">
        <v>324</v>
      </c>
      <c r="M1650" s="1">
        <v>40</v>
      </c>
      <c r="N1650" s="1">
        <v>0</v>
      </c>
      <c r="P1650" s="1" t="s">
        <v>632</v>
      </c>
    </row>
    <row r="1651" spans="1:16">
      <c r="A1651" s="1">
        <v>2024</v>
      </c>
      <c r="B1651" s="1" t="s">
        <v>1293</v>
      </c>
      <c r="C1651" s="1" t="s">
        <v>1326</v>
      </c>
      <c r="D1651" s="1" t="s">
        <v>1331</v>
      </c>
      <c r="E1651" s="6">
        <v>45429</v>
      </c>
      <c r="F1651" s="1" t="s">
        <v>64</v>
      </c>
      <c r="G1651" s="1" t="s">
        <v>603</v>
      </c>
      <c r="H1651" s="1">
        <v>7</v>
      </c>
      <c r="I1651" s="1">
        <v>7</v>
      </c>
      <c r="J1651" s="1">
        <v>0</v>
      </c>
      <c r="K1651" s="1">
        <v>0</v>
      </c>
      <c r="L1651" s="1">
        <v>8195</v>
      </c>
      <c r="M1651" s="1">
        <v>387</v>
      </c>
      <c r="N1651" s="1">
        <v>0</v>
      </c>
      <c r="P1651" s="1" t="s">
        <v>629</v>
      </c>
    </row>
    <row r="1652" spans="1:16">
      <c r="A1652" s="1">
        <v>2024</v>
      </c>
      <c r="B1652" s="1" t="s">
        <v>1293</v>
      </c>
      <c r="C1652" s="1" t="s">
        <v>1326</v>
      </c>
      <c r="D1652" s="1" t="s">
        <v>1331</v>
      </c>
      <c r="E1652" s="6">
        <v>45429</v>
      </c>
      <c r="F1652" s="1" t="s">
        <v>64</v>
      </c>
      <c r="G1652" s="1" t="s">
        <v>55</v>
      </c>
      <c r="H1652" s="1">
        <v>13</v>
      </c>
      <c r="I1652" s="1">
        <v>13</v>
      </c>
      <c r="J1652" s="1">
        <v>0</v>
      </c>
      <c r="K1652" s="1">
        <v>0</v>
      </c>
      <c r="L1652" s="1">
        <v>4332</v>
      </c>
      <c r="M1652" s="1">
        <v>364</v>
      </c>
      <c r="N1652" s="1">
        <v>0</v>
      </c>
      <c r="P1652" s="1" t="s">
        <v>633</v>
      </c>
    </row>
    <row r="1653" spans="1:16">
      <c r="A1653" s="1">
        <v>2024</v>
      </c>
      <c r="B1653" s="1" t="s">
        <v>1293</v>
      </c>
      <c r="C1653" s="1" t="s">
        <v>1326</v>
      </c>
      <c r="D1653" s="1" t="s">
        <v>1331</v>
      </c>
      <c r="E1653" s="6">
        <v>45429</v>
      </c>
      <c r="F1653" s="1" t="s">
        <v>64</v>
      </c>
      <c r="G1653" s="1" t="s">
        <v>621</v>
      </c>
      <c r="H1653" s="1">
        <v>1</v>
      </c>
      <c r="I1653" s="1">
        <v>1</v>
      </c>
      <c r="J1653" s="1">
        <v>0</v>
      </c>
      <c r="K1653" s="1">
        <v>0</v>
      </c>
      <c r="L1653" s="1">
        <v>3125</v>
      </c>
      <c r="M1653" s="1">
        <v>73</v>
      </c>
      <c r="N1653" s="1">
        <v>0</v>
      </c>
      <c r="P1653" s="1" t="s">
        <v>629</v>
      </c>
    </row>
    <row r="1654" spans="1:16">
      <c r="A1654" s="1">
        <v>2024</v>
      </c>
      <c r="B1654" s="1" t="s">
        <v>1293</v>
      </c>
      <c r="C1654" s="1" t="s">
        <v>1326</v>
      </c>
      <c r="D1654" s="1" t="s">
        <v>1331</v>
      </c>
      <c r="E1654" s="6">
        <v>45429</v>
      </c>
      <c r="F1654" s="1" t="s">
        <v>64</v>
      </c>
      <c r="G1654" s="1" t="s">
        <v>58</v>
      </c>
      <c r="H1654" s="1">
        <v>3</v>
      </c>
      <c r="I1654" s="1">
        <v>3</v>
      </c>
      <c r="J1654" s="1">
        <v>0</v>
      </c>
      <c r="K1654" s="1">
        <v>0</v>
      </c>
      <c r="L1654" s="1">
        <v>811</v>
      </c>
      <c r="M1654" s="1">
        <v>87</v>
      </c>
      <c r="N1654" s="1">
        <v>0</v>
      </c>
      <c r="P1654" s="1" t="s">
        <v>629</v>
      </c>
    </row>
    <row r="1655" spans="1:16">
      <c r="A1655" s="1">
        <v>2024</v>
      </c>
      <c r="B1655" s="1" t="s">
        <v>1293</v>
      </c>
      <c r="C1655" s="1" t="s">
        <v>1326</v>
      </c>
      <c r="D1655" s="1" t="s">
        <v>1331</v>
      </c>
      <c r="E1655" s="6">
        <v>45429</v>
      </c>
      <c r="F1655" s="1" t="s">
        <v>64</v>
      </c>
      <c r="G1655" s="1" t="s">
        <v>1182</v>
      </c>
      <c r="H1655" s="1">
        <v>2</v>
      </c>
      <c r="I1655" s="1">
        <v>2</v>
      </c>
      <c r="J1655" s="1">
        <v>2</v>
      </c>
      <c r="K1655" s="1">
        <v>0</v>
      </c>
      <c r="L1655" s="1">
        <v>115</v>
      </c>
      <c r="M1655" s="1">
        <v>40</v>
      </c>
      <c r="N1655" s="1">
        <v>4</v>
      </c>
      <c r="P1655" s="1" t="s">
        <v>628</v>
      </c>
    </row>
    <row r="1656" spans="1:16">
      <c r="A1656" s="1">
        <v>2024</v>
      </c>
      <c r="B1656" s="1" t="s">
        <v>1293</v>
      </c>
      <c r="C1656" s="1" t="s">
        <v>1326</v>
      </c>
      <c r="D1656" s="1" t="s">
        <v>1331</v>
      </c>
      <c r="E1656" s="6">
        <v>45429</v>
      </c>
      <c r="F1656" s="1" t="s">
        <v>64</v>
      </c>
      <c r="G1656" s="1" t="s">
        <v>502</v>
      </c>
      <c r="H1656" s="1">
        <v>3</v>
      </c>
      <c r="I1656" s="1">
        <v>3</v>
      </c>
      <c r="J1656" s="1">
        <v>0</v>
      </c>
      <c r="K1656" s="1">
        <v>0</v>
      </c>
      <c r="L1656" s="1">
        <v>5011</v>
      </c>
      <c r="M1656" s="1">
        <v>141</v>
      </c>
      <c r="N1656" s="1">
        <v>0</v>
      </c>
      <c r="P1656" s="1" t="s">
        <v>633</v>
      </c>
    </row>
    <row r="1657" spans="1:16">
      <c r="A1657" s="1">
        <v>2024</v>
      </c>
      <c r="B1657" s="1" t="s">
        <v>1293</v>
      </c>
      <c r="C1657" s="1" t="s">
        <v>1326</v>
      </c>
      <c r="D1657" s="1" t="s">
        <v>1331</v>
      </c>
      <c r="E1657" s="6">
        <v>45429</v>
      </c>
      <c r="F1657" s="1" t="s">
        <v>64</v>
      </c>
      <c r="G1657" s="1" t="s">
        <v>599</v>
      </c>
      <c r="H1657" s="1">
        <v>3</v>
      </c>
      <c r="I1657" s="1">
        <v>3</v>
      </c>
      <c r="J1657" s="1">
        <v>0</v>
      </c>
      <c r="K1657" s="1">
        <v>0</v>
      </c>
      <c r="L1657" s="1">
        <v>17580</v>
      </c>
      <c r="M1657" s="1">
        <v>177</v>
      </c>
      <c r="N1657" s="1">
        <v>0</v>
      </c>
      <c r="P1657" s="1" t="s">
        <v>629</v>
      </c>
    </row>
    <row r="1658" spans="1:16">
      <c r="A1658" s="1">
        <v>2024</v>
      </c>
      <c r="B1658" s="1" t="s">
        <v>1293</v>
      </c>
      <c r="C1658" s="1" t="s">
        <v>1326</v>
      </c>
      <c r="D1658" s="1" t="s">
        <v>1331</v>
      </c>
      <c r="E1658" s="6">
        <v>45429</v>
      </c>
      <c r="F1658" s="1" t="s">
        <v>64</v>
      </c>
      <c r="G1658" s="1" t="s">
        <v>484</v>
      </c>
      <c r="H1658" s="1">
        <v>3</v>
      </c>
      <c r="I1658" s="1">
        <v>3</v>
      </c>
      <c r="J1658" s="1">
        <v>0</v>
      </c>
      <c r="K1658" s="1">
        <v>0</v>
      </c>
      <c r="L1658" s="1">
        <v>8379</v>
      </c>
      <c r="M1658" s="1">
        <v>168</v>
      </c>
      <c r="N1658" s="1">
        <v>0</v>
      </c>
      <c r="P1658" s="1" t="s">
        <v>629</v>
      </c>
    </row>
    <row r="1659" spans="1:16">
      <c r="A1659" s="1">
        <v>2024</v>
      </c>
      <c r="B1659" s="1" t="s">
        <v>1293</v>
      </c>
      <c r="C1659" s="1" t="s">
        <v>1326</v>
      </c>
      <c r="D1659" s="1" t="s">
        <v>1331</v>
      </c>
      <c r="E1659" s="6">
        <v>45429</v>
      </c>
      <c r="F1659" s="1" t="s">
        <v>64</v>
      </c>
      <c r="G1659" s="1" t="s">
        <v>619</v>
      </c>
      <c r="H1659" s="1">
        <v>4</v>
      </c>
      <c r="I1659" s="1">
        <v>4</v>
      </c>
      <c r="J1659" s="1">
        <v>0</v>
      </c>
      <c r="K1659" s="1">
        <v>0</v>
      </c>
      <c r="L1659" s="1">
        <v>9615</v>
      </c>
      <c r="M1659" s="1">
        <v>187</v>
      </c>
      <c r="N1659" s="1">
        <v>0</v>
      </c>
      <c r="P1659" s="1" t="s">
        <v>629</v>
      </c>
    </row>
    <row r="1660" spans="1:16">
      <c r="A1660" s="1">
        <v>2024</v>
      </c>
      <c r="B1660" s="1" t="s">
        <v>1293</v>
      </c>
      <c r="C1660" s="1" t="s">
        <v>1326</v>
      </c>
      <c r="D1660" s="1" t="s">
        <v>1331</v>
      </c>
      <c r="E1660" s="6">
        <v>45429</v>
      </c>
      <c r="F1660" s="1" t="s">
        <v>8</v>
      </c>
      <c r="G1660" s="1" t="s">
        <v>375</v>
      </c>
      <c r="H1660" s="1">
        <v>1</v>
      </c>
      <c r="I1660" s="1">
        <v>1</v>
      </c>
      <c r="J1660" s="1">
        <v>0</v>
      </c>
      <c r="K1660" s="1">
        <v>0</v>
      </c>
      <c r="L1660" s="1">
        <v>5760</v>
      </c>
      <c r="M1660" s="1">
        <v>68</v>
      </c>
      <c r="N1660" s="1">
        <v>0</v>
      </c>
      <c r="P1660" s="1" t="s">
        <v>627</v>
      </c>
    </row>
    <row r="1661" spans="1:16">
      <c r="A1661" s="1">
        <v>2024</v>
      </c>
      <c r="B1661" s="1" t="s">
        <v>1293</v>
      </c>
      <c r="C1661" s="1" t="s">
        <v>1326</v>
      </c>
      <c r="D1661" s="1" t="s">
        <v>1331</v>
      </c>
      <c r="E1661" s="6">
        <v>45429</v>
      </c>
      <c r="F1661" s="1" t="s">
        <v>8</v>
      </c>
      <c r="G1661" s="1" t="s">
        <v>601</v>
      </c>
      <c r="H1661" s="1">
        <v>9</v>
      </c>
      <c r="I1661" s="1">
        <v>9</v>
      </c>
      <c r="J1661" s="1">
        <v>0</v>
      </c>
      <c r="K1661" s="1">
        <v>0</v>
      </c>
      <c r="L1661" s="1">
        <v>13147</v>
      </c>
      <c r="M1661" s="1">
        <v>518</v>
      </c>
      <c r="N1661" s="1">
        <v>0</v>
      </c>
      <c r="P1661" s="1" t="s">
        <v>627</v>
      </c>
    </row>
    <row r="1662" spans="1:16">
      <c r="A1662" s="1">
        <v>2024</v>
      </c>
      <c r="B1662" s="1" t="s">
        <v>1293</v>
      </c>
      <c r="C1662" s="1" t="s">
        <v>1326</v>
      </c>
      <c r="D1662" s="1" t="s">
        <v>1331</v>
      </c>
      <c r="E1662" s="6">
        <v>45429</v>
      </c>
      <c r="F1662" s="1" t="s">
        <v>38</v>
      </c>
      <c r="G1662" s="1" t="s">
        <v>54</v>
      </c>
      <c r="H1662" s="1">
        <v>20</v>
      </c>
      <c r="I1662" s="1">
        <v>20</v>
      </c>
      <c r="J1662" s="1">
        <v>0</v>
      </c>
      <c r="K1662" s="1">
        <v>0</v>
      </c>
      <c r="L1662" s="1">
        <v>3966</v>
      </c>
      <c r="M1662" s="1">
        <v>529</v>
      </c>
      <c r="N1662" s="1">
        <v>0</v>
      </c>
      <c r="P1662" s="1" t="s">
        <v>45</v>
      </c>
    </row>
    <row r="1663" spans="1:16">
      <c r="A1663" s="1">
        <v>2024</v>
      </c>
      <c r="B1663" s="1" t="s">
        <v>1293</v>
      </c>
      <c r="C1663" s="1" t="s">
        <v>1326</v>
      </c>
      <c r="D1663" s="1" t="s">
        <v>1331</v>
      </c>
      <c r="E1663" s="6">
        <v>45429</v>
      </c>
      <c r="F1663" s="1" t="s">
        <v>38</v>
      </c>
      <c r="G1663" s="1" t="s">
        <v>1194</v>
      </c>
      <c r="H1663" s="1">
        <v>3</v>
      </c>
      <c r="I1663" s="1">
        <v>3</v>
      </c>
      <c r="J1663" s="1">
        <v>0</v>
      </c>
      <c r="K1663" s="1">
        <v>0</v>
      </c>
      <c r="L1663" s="1">
        <v>1385</v>
      </c>
      <c r="M1663" s="1">
        <v>114</v>
      </c>
      <c r="N1663" s="1">
        <v>0</v>
      </c>
      <c r="P1663" s="1" t="s">
        <v>45</v>
      </c>
    </row>
    <row r="1664" spans="1:16">
      <c r="A1664" s="1">
        <v>2024</v>
      </c>
      <c r="B1664" s="1" t="s">
        <v>1293</v>
      </c>
      <c r="C1664" s="1" t="s">
        <v>1326</v>
      </c>
      <c r="D1664" s="1" t="s">
        <v>1336</v>
      </c>
      <c r="E1664" s="6">
        <v>45432</v>
      </c>
      <c r="F1664" s="1" t="s">
        <v>64</v>
      </c>
      <c r="G1664" s="1" t="s">
        <v>603</v>
      </c>
      <c r="H1664" s="1">
        <v>1</v>
      </c>
      <c r="I1664" s="1">
        <v>1</v>
      </c>
      <c r="J1664" s="1">
        <v>0</v>
      </c>
      <c r="K1664" s="1">
        <v>0</v>
      </c>
      <c r="L1664" s="1">
        <v>4160</v>
      </c>
      <c r="M1664" s="1">
        <v>68</v>
      </c>
      <c r="N1664" s="1">
        <v>0</v>
      </c>
      <c r="P1664" s="1" t="s">
        <v>629</v>
      </c>
    </row>
    <row r="1665" spans="1:16">
      <c r="A1665" s="1">
        <v>2024</v>
      </c>
      <c r="B1665" s="1" t="s">
        <v>1293</v>
      </c>
      <c r="C1665" s="1" t="s">
        <v>1326</v>
      </c>
      <c r="D1665" s="1" t="s">
        <v>1336</v>
      </c>
      <c r="E1665" s="6">
        <v>45432</v>
      </c>
      <c r="F1665" s="1" t="s">
        <v>64</v>
      </c>
      <c r="G1665" s="1" t="s">
        <v>55</v>
      </c>
      <c r="H1665" s="1">
        <v>9</v>
      </c>
      <c r="I1665" s="1">
        <v>9</v>
      </c>
      <c r="J1665" s="1">
        <v>0</v>
      </c>
      <c r="K1665" s="1">
        <v>0</v>
      </c>
      <c r="L1665" s="1">
        <v>8563</v>
      </c>
      <c r="M1665" s="1">
        <v>609</v>
      </c>
      <c r="N1665" s="1">
        <v>0</v>
      </c>
      <c r="P1665" s="1" t="s">
        <v>633</v>
      </c>
    </row>
    <row r="1666" spans="1:16">
      <c r="A1666" s="1">
        <v>2024</v>
      </c>
      <c r="B1666" s="1" t="s">
        <v>1293</v>
      </c>
      <c r="C1666" s="1" t="s">
        <v>1326</v>
      </c>
      <c r="D1666" s="1" t="s">
        <v>1336</v>
      </c>
      <c r="E1666" s="6">
        <v>45432</v>
      </c>
      <c r="F1666" s="1" t="s">
        <v>64</v>
      </c>
      <c r="G1666" s="1" t="s">
        <v>60</v>
      </c>
      <c r="H1666" s="1">
        <v>7</v>
      </c>
      <c r="I1666" s="1">
        <v>7</v>
      </c>
      <c r="J1666" s="1">
        <v>0</v>
      </c>
      <c r="K1666" s="1">
        <v>0</v>
      </c>
      <c r="L1666" s="1">
        <v>1492</v>
      </c>
      <c r="M1666" s="1">
        <v>228</v>
      </c>
      <c r="N1666" s="1">
        <v>0</v>
      </c>
      <c r="P1666" s="1" t="s">
        <v>629</v>
      </c>
    </row>
    <row r="1667" spans="1:16">
      <c r="A1667" s="1">
        <v>2024</v>
      </c>
      <c r="B1667" s="1" t="s">
        <v>1293</v>
      </c>
      <c r="C1667" s="1" t="s">
        <v>1326</v>
      </c>
      <c r="D1667" s="1" t="s">
        <v>1336</v>
      </c>
      <c r="E1667" s="6">
        <v>45432</v>
      </c>
      <c r="F1667" s="1" t="s">
        <v>64</v>
      </c>
      <c r="G1667" s="1" t="s">
        <v>58</v>
      </c>
      <c r="H1667" s="1">
        <v>3</v>
      </c>
      <c r="I1667" s="1">
        <v>3</v>
      </c>
      <c r="J1667" s="1">
        <v>0</v>
      </c>
      <c r="K1667" s="1">
        <v>0</v>
      </c>
      <c r="L1667" s="1">
        <v>3444</v>
      </c>
      <c r="M1667" s="1">
        <v>118</v>
      </c>
      <c r="N1667" s="1">
        <v>0</v>
      </c>
      <c r="P1667" s="1" t="s">
        <v>629</v>
      </c>
    </row>
    <row r="1668" spans="1:16">
      <c r="A1668" s="1">
        <v>2024</v>
      </c>
      <c r="B1668" s="1" t="s">
        <v>1293</v>
      </c>
      <c r="C1668" s="1" t="s">
        <v>1326</v>
      </c>
      <c r="D1668" s="1" t="s">
        <v>1336</v>
      </c>
      <c r="E1668" s="6">
        <v>45432</v>
      </c>
      <c r="F1668" s="1" t="s">
        <v>64</v>
      </c>
      <c r="G1668" s="1" t="s">
        <v>1214</v>
      </c>
      <c r="H1668" s="1">
        <v>3</v>
      </c>
      <c r="I1668" s="1">
        <v>3</v>
      </c>
      <c r="J1668" s="1">
        <v>0</v>
      </c>
      <c r="K1668" s="1">
        <v>0</v>
      </c>
      <c r="L1668" s="1">
        <v>50505</v>
      </c>
      <c r="M1668" s="1">
        <v>322</v>
      </c>
      <c r="N1668" s="1">
        <v>0</v>
      </c>
      <c r="P1668" s="1" t="s">
        <v>633</v>
      </c>
    </row>
    <row r="1669" spans="1:16">
      <c r="A1669" s="1">
        <v>2024</v>
      </c>
      <c r="B1669" s="1" t="s">
        <v>1293</v>
      </c>
      <c r="C1669" s="1" t="s">
        <v>1326</v>
      </c>
      <c r="D1669" s="1" t="s">
        <v>1336</v>
      </c>
      <c r="E1669" s="6">
        <v>45432</v>
      </c>
      <c r="F1669" s="1" t="s">
        <v>64</v>
      </c>
      <c r="G1669" s="1" t="s">
        <v>1213</v>
      </c>
      <c r="H1669" s="1">
        <v>1</v>
      </c>
      <c r="I1669" s="1">
        <v>1</v>
      </c>
      <c r="J1669" s="1">
        <v>0</v>
      </c>
      <c r="K1669" s="1">
        <v>0</v>
      </c>
      <c r="L1669" s="1">
        <v>98</v>
      </c>
      <c r="M1669" s="1">
        <v>59</v>
      </c>
      <c r="N1669" s="1">
        <v>0</v>
      </c>
      <c r="P1669" s="1" t="s">
        <v>628</v>
      </c>
    </row>
    <row r="1670" spans="1:16">
      <c r="A1670" s="1">
        <v>2024</v>
      </c>
      <c r="B1670" s="1" t="s">
        <v>1293</v>
      </c>
      <c r="C1670" s="1" t="s">
        <v>1326</v>
      </c>
      <c r="D1670" s="1" t="s">
        <v>1336</v>
      </c>
      <c r="E1670" s="6">
        <v>45432</v>
      </c>
      <c r="F1670" s="1" t="s">
        <v>64</v>
      </c>
      <c r="G1670" s="1" t="s">
        <v>502</v>
      </c>
      <c r="H1670" s="1">
        <v>2</v>
      </c>
      <c r="I1670" s="1">
        <v>2</v>
      </c>
      <c r="J1670" s="1">
        <v>0</v>
      </c>
      <c r="K1670" s="1">
        <v>0</v>
      </c>
      <c r="L1670" s="1">
        <v>673</v>
      </c>
      <c r="M1670" s="1">
        <v>67</v>
      </c>
      <c r="N1670" s="1">
        <v>0</v>
      </c>
      <c r="P1670" s="1" t="s">
        <v>633</v>
      </c>
    </row>
    <row r="1671" spans="1:16">
      <c r="A1671" s="1">
        <v>2024</v>
      </c>
      <c r="B1671" s="1" t="s">
        <v>1293</v>
      </c>
      <c r="C1671" s="1" t="s">
        <v>1326</v>
      </c>
      <c r="D1671" s="1" t="s">
        <v>1336</v>
      </c>
      <c r="E1671" s="6">
        <v>45432</v>
      </c>
      <c r="F1671" s="1" t="s">
        <v>64</v>
      </c>
      <c r="G1671" s="1" t="s">
        <v>484</v>
      </c>
      <c r="H1671" s="1">
        <v>4</v>
      </c>
      <c r="I1671" s="1">
        <v>4</v>
      </c>
      <c r="J1671" s="1">
        <v>0</v>
      </c>
      <c r="K1671" s="1">
        <v>0</v>
      </c>
      <c r="L1671" s="1">
        <v>21555</v>
      </c>
      <c r="M1671" s="1">
        <v>251</v>
      </c>
      <c r="N1671" s="1">
        <v>0</v>
      </c>
      <c r="P1671" s="1" t="s">
        <v>629</v>
      </c>
    </row>
    <row r="1672" spans="1:16">
      <c r="A1672" s="1">
        <v>2024</v>
      </c>
      <c r="B1672" s="1" t="s">
        <v>1293</v>
      </c>
      <c r="C1672" s="1" t="s">
        <v>1326</v>
      </c>
      <c r="D1672" s="1" t="s">
        <v>1336</v>
      </c>
      <c r="E1672" s="6">
        <v>45432</v>
      </c>
      <c r="F1672" s="1" t="s">
        <v>64</v>
      </c>
      <c r="G1672" s="1" t="s">
        <v>619</v>
      </c>
      <c r="H1672" s="1">
        <v>2</v>
      </c>
      <c r="I1672" s="1">
        <v>2</v>
      </c>
      <c r="J1672" s="1">
        <v>0</v>
      </c>
      <c r="K1672" s="1">
        <v>0</v>
      </c>
      <c r="L1672" s="1">
        <v>900</v>
      </c>
      <c r="M1672" s="1">
        <v>67</v>
      </c>
      <c r="N1672" s="1">
        <v>0</v>
      </c>
      <c r="P1672" s="1" t="s">
        <v>629</v>
      </c>
    </row>
    <row r="1673" spans="1:16">
      <c r="A1673" s="1">
        <v>2024</v>
      </c>
      <c r="B1673" s="1" t="s">
        <v>1293</v>
      </c>
      <c r="C1673" s="1" t="s">
        <v>1326</v>
      </c>
      <c r="D1673" s="1" t="s">
        <v>1336</v>
      </c>
      <c r="E1673" s="6">
        <v>45432</v>
      </c>
      <c r="F1673" s="1" t="s">
        <v>64</v>
      </c>
      <c r="G1673" s="1" t="s">
        <v>551</v>
      </c>
      <c r="H1673" s="1">
        <v>3</v>
      </c>
      <c r="I1673" s="1">
        <v>3</v>
      </c>
      <c r="J1673" s="1">
        <v>0</v>
      </c>
      <c r="K1673" s="1">
        <v>0</v>
      </c>
      <c r="L1673" s="1">
        <v>1130</v>
      </c>
      <c r="M1673" s="1">
        <v>139</v>
      </c>
      <c r="N1673" s="1">
        <v>0</v>
      </c>
      <c r="P1673" s="1" t="s">
        <v>633</v>
      </c>
    </row>
    <row r="1674" spans="1:16">
      <c r="A1674" s="1">
        <v>2024</v>
      </c>
      <c r="B1674" s="1" t="s">
        <v>1293</v>
      </c>
      <c r="C1674" s="1" t="s">
        <v>1326</v>
      </c>
      <c r="D1674" s="1" t="s">
        <v>1336</v>
      </c>
      <c r="E1674" s="6">
        <v>45432</v>
      </c>
      <c r="F1674" s="1" t="s">
        <v>64</v>
      </c>
      <c r="G1674" s="1" t="s">
        <v>600</v>
      </c>
      <c r="H1674" s="1">
        <v>3</v>
      </c>
      <c r="I1674" s="1">
        <v>3</v>
      </c>
      <c r="J1674" s="1">
        <v>0</v>
      </c>
      <c r="K1674" s="1">
        <v>0</v>
      </c>
      <c r="L1674" s="1">
        <v>13305</v>
      </c>
      <c r="M1674" s="1">
        <v>171</v>
      </c>
      <c r="N1674" s="1">
        <v>0</v>
      </c>
      <c r="P1674" s="1" t="s">
        <v>630</v>
      </c>
    </row>
    <row r="1675" spans="1:16">
      <c r="A1675" s="1">
        <v>2024</v>
      </c>
      <c r="B1675" s="1" t="s">
        <v>1293</v>
      </c>
      <c r="C1675" s="1" t="s">
        <v>1326</v>
      </c>
      <c r="D1675" s="1" t="s">
        <v>1336</v>
      </c>
      <c r="E1675" s="6">
        <v>45432</v>
      </c>
      <c r="F1675" s="1" t="s">
        <v>64</v>
      </c>
      <c r="G1675" s="1" t="s">
        <v>1272</v>
      </c>
      <c r="H1675" s="1">
        <v>1</v>
      </c>
      <c r="I1675" s="1">
        <v>1</v>
      </c>
      <c r="J1675" s="1">
        <v>0</v>
      </c>
      <c r="K1675" s="1">
        <v>0</v>
      </c>
      <c r="L1675" s="1">
        <v>14</v>
      </c>
      <c r="M1675" s="1">
        <v>14</v>
      </c>
      <c r="N1675" s="1">
        <v>0</v>
      </c>
      <c r="P1675" s="1" t="s">
        <v>630</v>
      </c>
    </row>
    <row r="1676" spans="1:16">
      <c r="A1676" s="1">
        <v>2024</v>
      </c>
      <c r="B1676" s="1" t="s">
        <v>1293</v>
      </c>
      <c r="C1676" s="1" t="s">
        <v>1326</v>
      </c>
      <c r="D1676" s="1" t="s">
        <v>1336</v>
      </c>
      <c r="E1676" s="6">
        <v>45432</v>
      </c>
      <c r="F1676" s="1" t="s">
        <v>8</v>
      </c>
      <c r="G1676" s="1" t="s">
        <v>601</v>
      </c>
      <c r="H1676" s="1">
        <v>10</v>
      </c>
      <c r="I1676" s="1">
        <v>10</v>
      </c>
      <c r="J1676" s="1">
        <v>2</v>
      </c>
      <c r="K1676" s="1">
        <v>0</v>
      </c>
      <c r="L1676" s="1">
        <v>11995</v>
      </c>
      <c r="M1676" s="1">
        <v>672</v>
      </c>
      <c r="N1676" s="1">
        <v>13</v>
      </c>
      <c r="P1676" s="1" t="s">
        <v>627</v>
      </c>
    </row>
    <row r="1677" spans="1:16">
      <c r="A1677" s="1">
        <v>2024</v>
      </c>
      <c r="B1677" s="1" t="s">
        <v>1293</v>
      </c>
      <c r="C1677" s="1" t="s">
        <v>1326</v>
      </c>
      <c r="D1677" s="1" t="s">
        <v>1336</v>
      </c>
      <c r="E1677" s="6">
        <v>45432</v>
      </c>
      <c r="F1677" s="1" t="s">
        <v>38</v>
      </c>
      <c r="G1677" s="1" t="s">
        <v>54</v>
      </c>
      <c r="H1677" s="1">
        <v>21</v>
      </c>
      <c r="I1677" s="1">
        <v>21</v>
      </c>
      <c r="J1677" s="1">
        <v>1</v>
      </c>
      <c r="K1677" s="1">
        <v>0</v>
      </c>
      <c r="L1677" s="1">
        <v>3857</v>
      </c>
      <c r="M1677" s="1">
        <v>494</v>
      </c>
      <c r="N1677" s="1">
        <v>3</v>
      </c>
      <c r="P1677" s="1" t="s">
        <v>45</v>
      </c>
    </row>
    <row r="1678" spans="1:16">
      <c r="A1678" s="1">
        <v>2024</v>
      </c>
      <c r="B1678" s="1" t="s">
        <v>1293</v>
      </c>
      <c r="C1678" s="1" t="s">
        <v>1326</v>
      </c>
      <c r="D1678" s="1" t="s">
        <v>1336</v>
      </c>
      <c r="E1678" s="6">
        <v>45432</v>
      </c>
      <c r="F1678" s="1" t="s">
        <v>38</v>
      </c>
      <c r="G1678" s="1" t="s">
        <v>1194</v>
      </c>
      <c r="H1678" s="1">
        <v>4</v>
      </c>
      <c r="I1678" s="1">
        <v>4</v>
      </c>
      <c r="J1678" s="1">
        <v>0</v>
      </c>
      <c r="K1678" s="1">
        <v>0</v>
      </c>
      <c r="L1678" s="1">
        <v>725</v>
      </c>
      <c r="M1678" s="1">
        <v>107</v>
      </c>
      <c r="N1678" s="1">
        <v>0</v>
      </c>
      <c r="P1678" s="1" t="s">
        <v>45</v>
      </c>
    </row>
    <row r="1679" spans="1:16">
      <c r="A1679" s="1">
        <v>2024</v>
      </c>
      <c r="B1679" s="1" t="s">
        <v>1293</v>
      </c>
      <c r="C1679" s="1" t="s">
        <v>1326</v>
      </c>
      <c r="D1679" s="1" t="s">
        <v>1336</v>
      </c>
      <c r="E1679" s="6">
        <v>45433</v>
      </c>
      <c r="F1679" s="1" t="s">
        <v>64</v>
      </c>
      <c r="G1679" s="1" t="s">
        <v>1173</v>
      </c>
      <c r="H1679" s="1">
        <v>4</v>
      </c>
      <c r="I1679" s="1">
        <v>4</v>
      </c>
      <c r="J1679" s="1">
        <v>0</v>
      </c>
      <c r="K1679" s="1">
        <v>0</v>
      </c>
      <c r="L1679" s="1">
        <v>404</v>
      </c>
      <c r="M1679" s="1">
        <v>80</v>
      </c>
      <c r="N1679" s="1">
        <v>0</v>
      </c>
      <c r="P1679" s="1" t="s">
        <v>632</v>
      </c>
    </row>
    <row r="1680" spans="1:16">
      <c r="A1680" s="1">
        <v>2024</v>
      </c>
      <c r="B1680" s="1" t="s">
        <v>1293</v>
      </c>
      <c r="C1680" s="1" t="s">
        <v>1326</v>
      </c>
      <c r="D1680" s="1" t="s">
        <v>1336</v>
      </c>
      <c r="E1680" s="6">
        <v>45433</v>
      </c>
      <c r="F1680" s="1" t="s">
        <v>64</v>
      </c>
      <c r="G1680" s="1" t="s">
        <v>708</v>
      </c>
      <c r="H1680" s="1">
        <v>2</v>
      </c>
      <c r="I1680" s="1">
        <v>2</v>
      </c>
      <c r="J1680" s="1">
        <v>0</v>
      </c>
      <c r="K1680" s="1">
        <v>0</v>
      </c>
      <c r="L1680" s="1">
        <v>922</v>
      </c>
      <c r="M1680" s="1">
        <v>67</v>
      </c>
      <c r="N1680" s="1">
        <v>0</v>
      </c>
      <c r="P1680" s="1" t="s">
        <v>633</v>
      </c>
    </row>
    <row r="1681" spans="1:16">
      <c r="A1681" s="1">
        <v>2024</v>
      </c>
      <c r="B1681" s="1" t="s">
        <v>1293</v>
      </c>
      <c r="C1681" s="1" t="s">
        <v>1326</v>
      </c>
      <c r="D1681" s="1" t="s">
        <v>1336</v>
      </c>
      <c r="E1681" s="6">
        <v>45433</v>
      </c>
      <c r="F1681" s="1" t="s">
        <v>64</v>
      </c>
      <c r="G1681" s="1" t="s">
        <v>613</v>
      </c>
      <c r="H1681" s="1">
        <v>4</v>
      </c>
      <c r="I1681" s="1">
        <v>4</v>
      </c>
      <c r="J1681" s="1">
        <v>0</v>
      </c>
      <c r="K1681" s="1">
        <v>0</v>
      </c>
      <c r="L1681" s="1">
        <v>885</v>
      </c>
      <c r="M1681" s="1">
        <v>107</v>
      </c>
      <c r="N1681" s="1">
        <v>0</v>
      </c>
      <c r="P1681" s="1" t="s">
        <v>632</v>
      </c>
    </row>
    <row r="1682" spans="1:16">
      <c r="A1682" s="1">
        <v>2024</v>
      </c>
      <c r="B1682" s="1" t="s">
        <v>1293</v>
      </c>
      <c r="C1682" s="1" t="s">
        <v>1326</v>
      </c>
      <c r="D1682" s="1" t="s">
        <v>1336</v>
      </c>
      <c r="E1682" s="6">
        <v>45433</v>
      </c>
      <c r="F1682" s="1" t="s">
        <v>64</v>
      </c>
      <c r="G1682" s="1" t="s">
        <v>603</v>
      </c>
      <c r="H1682" s="1">
        <v>3</v>
      </c>
      <c r="I1682" s="1">
        <v>3</v>
      </c>
      <c r="J1682" s="1">
        <v>0</v>
      </c>
      <c r="K1682" s="1">
        <v>0</v>
      </c>
      <c r="L1682" s="1">
        <v>12736</v>
      </c>
      <c r="M1682" s="1">
        <v>394</v>
      </c>
      <c r="N1682" s="1">
        <v>0</v>
      </c>
      <c r="P1682" s="1" t="s">
        <v>629</v>
      </c>
    </row>
    <row r="1683" spans="1:16">
      <c r="A1683" s="1">
        <v>2024</v>
      </c>
      <c r="B1683" s="1" t="s">
        <v>1293</v>
      </c>
      <c r="C1683" s="1" t="s">
        <v>1326</v>
      </c>
      <c r="D1683" s="1" t="s">
        <v>1336</v>
      </c>
      <c r="E1683" s="6">
        <v>45433</v>
      </c>
      <c r="F1683" s="1" t="s">
        <v>64</v>
      </c>
      <c r="G1683" s="1" t="s">
        <v>55</v>
      </c>
      <c r="H1683" s="1">
        <v>12</v>
      </c>
      <c r="I1683" s="1">
        <v>12</v>
      </c>
      <c r="J1683" s="1">
        <v>0</v>
      </c>
      <c r="K1683" s="1">
        <v>0</v>
      </c>
      <c r="L1683" s="1">
        <v>14391</v>
      </c>
      <c r="M1683" s="1">
        <v>583</v>
      </c>
      <c r="N1683" s="1">
        <v>0</v>
      </c>
      <c r="P1683" s="1" t="s">
        <v>633</v>
      </c>
    </row>
    <row r="1684" spans="1:16">
      <c r="A1684" s="1">
        <v>2024</v>
      </c>
      <c r="B1684" s="1" t="s">
        <v>1293</v>
      </c>
      <c r="C1684" s="1" t="s">
        <v>1326</v>
      </c>
      <c r="D1684" s="1" t="s">
        <v>1336</v>
      </c>
      <c r="E1684" s="6">
        <v>45433</v>
      </c>
      <c r="F1684" s="1" t="s">
        <v>64</v>
      </c>
      <c r="G1684" s="1" t="s">
        <v>621</v>
      </c>
      <c r="H1684" s="1">
        <v>1</v>
      </c>
      <c r="I1684" s="1">
        <v>1</v>
      </c>
      <c r="J1684" s="1">
        <v>0</v>
      </c>
      <c r="K1684" s="1">
        <v>0</v>
      </c>
      <c r="L1684" s="1">
        <v>1090</v>
      </c>
      <c r="M1684" s="1">
        <v>47</v>
      </c>
      <c r="N1684" s="1">
        <v>0</v>
      </c>
      <c r="P1684" s="1" t="s">
        <v>629</v>
      </c>
    </row>
    <row r="1685" spans="1:16">
      <c r="A1685" s="1">
        <v>2024</v>
      </c>
      <c r="B1685" s="1" t="s">
        <v>1293</v>
      </c>
      <c r="C1685" s="1" t="s">
        <v>1326</v>
      </c>
      <c r="D1685" s="1" t="s">
        <v>1336</v>
      </c>
      <c r="E1685" s="6">
        <v>45433</v>
      </c>
      <c r="F1685" s="1" t="s">
        <v>64</v>
      </c>
      <c r="G1685" s="1" t="s">
        <v>58</v>
      </c>
      <c r="H1685" s="1">
        <v>1</v>
      </c>
      <c r="I1685" s="1">
        <v>1</v>
      </c>
      <c r="J1685" s="1">
        <v>0</v>
      </c>
      <c r="K1685" s="1">
        <v>0</v>
      </c>
      <c r="L1685" s="1">
        <v>765</v>
      </c>
      <c r="M1685" s="1">
        <v>47</v>
      </c>
      <c r="N1685" s="1">
        <v>0</v>
      </c>
      <c r="P1685" s="1" t="s">
        <v>629</v>
      </c>
    </row>
    <row r="1686" spans="1:16">
      <c r="A1686" s="1">
        <v>2024</v>
      </c>
      <c r="B1686" s="1" t="s">
        <v>1293</v>
      </c>
      <c r="C1686" s="1" t="s">
        <v>1326</v>
      </c>
      <c r="D1686" s="1" t="s">
        <v>1336</v>
      </c>
      <c r="E1686" s="6">
        <v>45433</v>
      </c>
      <c r="F1686" s="1" t="s">
        <v>64</v>
      </c>
      <c r="G1686" s="1" t="s">
        <v>602</v>
      </c>
      <c r="H1686" s="1">
        <v>4</v>
      </c>
      <c r="I1686" s="1">
        <v>4</v>
      </c>
      <c r="J1686" s="1">
        <v>0</v>
      </c>
      <c r="K1686" s="1">
        <v>0</v>
      </c>
      <c r="L1686" s="1">
        <v>99</v>
      </c>
      <c r="M1686" s="1">
        <v>84</v>
      </c>
      <c r="N1686" s="1">
        <v>0</v>
      </c>
      <c r="P1686" s="1" t="s">
        <v>628</v>
      </c>
    </row>
    <row r="1687" spans="1:16">
      <c r="A1687" s="1">
        <v>2024</v>
      </c>
      <c r="B1687" s="1" t="s">
        <v>1293</v>
      </c>
      <c r="C1687" s="1" t="s">
        <v>1326</v>
      </c>
      <c r="D1687" s="1" t="s">
        <v>1336</v>
      </c>
      <c r="E1687" s="6">
        <v>45433</v>
      </c>
      <c r="F1687" s="1" t="s">
        <v>64</v>
      </c>
      <c r="G1687" s="1" t="s">
        <v>599</v>
      </c>
      <c r="H1687" s="1">
        <v>1</v>
      </c>
      <c r="I1687" s="1">
        <v>1</v>
      </c>
      <c r="J1687" s="1">
        <v>0</v>
      </c>
      <c r="K1687" s="1">
        <v>0</v>
      </c>
      <c r="L1687" s="1">
        <v>18000</v>
      </c>
      <c r="M1687" s="1">
        <v>77</v>
      </c>
      <c r="N1687" s="1">
        <v>0</v>
      </c>
      <c r="P1687" s="1" t="s">
        <v>629</v>
      </c>
    </row>
    <row r="1688" spans="1:16">
      <c r="A1688" s="1">
        <v>2024</v>
      </c>
      <c r="B1688" s="1" t="s">
        <v>1293</v>
      </c>
      <c r="C1688" s="1" t="s">
        <v>1326</v>
      </c>
      <c r="D1688" s="1" t="s">
        <v>1336</v>
      </c>
      <c r="E1688" s="6">
        <v>45433</v>
      </c>
      <c r="F1688" s="1" t="s">
        <v>64</v>
      </c>
      <c r="G1688" s="1" t="s">
        <v>484</v>
      </c>
      <c r="H1688" s="1">
        <v>4</v>
      </c>
      <c r="I1688" s="1">
        <v>4</v>
      </c>
      <c r="J1688" s="1">
        <v>0</v>
      </c>
      <c r="K1688" s="1">
        <v>0</v>
      </c>
      <c r="L1688" s="1">
        <v>6114</v>
      </c>
      <c r="M1688" s="1">
        <v>161</v>
      </c>
      <c r="N1688" s="1">
        <v>0</v>
      </c>
      <c r="P1688" s="1" t="s">
        <v>629</v>
      </c>
    </row>
    <row r="1689" spans="1:16">
      <c r="A1689" s="1">
        <v>2024</v>
      </c>
      <c r="B1689" s="1" t="s">
        <v>1293</v>
      </c>
      <c r="C1689" s="1" t="s">
        <v>1326</v>
      </c>
      <c r="D1689" s="1" t="s">
        <v>1336</v>
      </c>
      <c r="E1689" s="6">
        <v>45433</v>
      </c>
      <c r="F1689" s="1" t="s">
        <v>64</v>
      </c>
      <c r="G1689" s="1" t="s">
        <v>619</v>
      </c>
      <c r="H1689" s="1">
        <v>2</v>
      </c>
      <c r="I1689" s="1">
        <v>2</v>
      </c>
      <c r="J1689" s="1">
        <v>0</v>
      </c>
      <c r="K1689" s="1">
        <v>0</v>
      </c>
      <c r="L1689" s="1">
        <v>3713</v>
      </c>
      <c r="M1689" s="1">
        <v>74</v>
      </c>
      <c r="N1689" s="1">
        <v>0</v>
      </c>
      <c r="P1689" s="1" t="s">
        <v>629</v>
      </c>
    </row>
    <row r="1690" spans="1:16">
      <c r="A1690" s="1">
        <v>2024</v>
      </c>
      <c r="B1690" s="1" t="s">
        <v>1293</v>
      </c>
      <c r="C1690" s="1" t="s">
        <v>1326</v>
      </c>
      <c r="D1690" s="1" t="s">
        <v>1336</v>
      </c>
      <c r="E1690" s="6">
        <v>45433</v>
      </c>
      <c r="F1690" s="1" t="s">
        <v>64</v>
      </c>
      <c r="G1690" s="1" t="s">
        <v>516</v>
      </c>
      <c r="H1690" s="1">
        <v>1</v>
      </c>
      <c r="I1690" s="1">
        <v>1</v>
      </c>
      <c r="J1690" s="1">
        <v>0</v>
      </c>
      <c r="K1690" s="1">
        <v>0</v>
      </c>
      <c r="L1690" s="1">
        <v>8130</v>
      </c>
      <c r="M1690" s="1">
        <v>88</v>
      </c>
      <c r="N1690" s="1">
        <v>0</v>
      </c>
      <c r="P1690" s="1" t="s">
        <v>630</v>
      </c>
    </row>
    <row r="1691" spans="1:16">
      <c r="A1691" s="1">
        <v>2024</v>
      </c>
      <c r="B1691" s="1" t="s">
        <v>1293</v>
      </c>
      <c r="C1691" s="1" t="s">
        <v>1326</v>
      </c>
      <c r="D1691" s="1" t="s">
        <v>1336</v>
      </c>
      <c r="E1691" s="6">
        <v>45433</v>
      </c>
      <c r="F1691" s="1" t="s">
        <v>8</v>
      </c>
      <c r="G1691" s="1" t="s">
        <v>375</v>
      </c>
      <c r="H1691" s="1">
        <v>2</v>
      </c>
      <c r="I1691" s="1">
        <v>2</v>
      </c>
      <c r="J1691" s="1">
        <v>0</v>
      </c>
      <c r="K1691" s="1">
        <v>0</v>
      </c>
      <c r="L1691" s="1">
        <v>9720</v>
      </c>
      <c r="M1691" s="1">
        <v>221</v>
      </c>
      <c r="N1691" s="1">
        <v>0</v>
      </c>
      <c r="P1691" s="1" t="s">
        <v>627</v>
      </c>
    </row>
    <row r="1692" spans="1:16">
      <c r="A1692" s="1">
        <v>2024</v>
      </c>
      <c r="B1692" s="1" t="s">
        <v>1293</v>
      </c>
      <c r="C1692" s="1" t="s">
        <v>1326</v>
      </c>
      <c r="D1692" s="1" t="s">
        <v>1336</v>
      </c>
      <c r="E1692" s="6">
        <v>45433</v>
      </c>
      <c r="F1692" s="1" t="s">
        <v>8</v>
      </c>
      <c r="G1692" s="1" t="s">
        <v>601</v>
      </c>
      <c r="H1692" s="1">
        <v>8</v>
      </c>
      <c r="I1692" s="1">
        <v>8</v>
      </c>
      <c r="J1692" s="1">
        <v>0</v>
      </c>
      <c r="K1692" s="1">
        <v>0</v>
      </c>
      <c r="L1692" s="1">
        <v>9249</v>
      </c>
      <c r="M1692" s="1">
        <v>533</v>
      </c>
      <c r="N1692" s="1">
        <v>0</v>
      </c>
      <c r="P1692" s="1" t="s">
        <v>627</v>
      </c>
    </row>
    <row r="1693" spans="1:16">
      <c r="A1693" s="1">
        <v>2024</v>
      </c>
      <c r="B1693" s="1" t="s">
        <v>1293</v>
      </c>
      <c r="C1693" s="1" t="s">
        <v>1326</v>
      </c>
      <c r="D1693" s="1" t="s">
        <v>1336</v>
      </c>
      <c r="E1693" s="6">
        <v>45433</v>
      </c>
      <c r="F1693" s="1" t="s">
        <v>38</v>
      </c>
      <c r="G1693" s="1" t="s">
        <v>54</v>
      </c>
      <c r="H1693" s="1">
        <v>7</v>
      </c>
      <c r="I1693" s="1">
        <v>7</v>
      </c>
      <c r="J1693" s="1">
        <v>0</v>
      </c>
      <c r="K1693" s="1">
        <v>0</v>
      </c>
      <c r="L1693" s="1">
        <v>398</v>
      </c>
      <c r="M1693" s="1">
        <v>167</v>
      </c>
      <c r="N1693" s="1">
        <v>0</v>
      </c>
      <c r="P1693" s="1" t="s">
        <v>45</v>
      </c>
    </row>
    <row r="1694" spans="1:16">
      <c r="A1694" s="1">
        <v>2024</v>
      </c>
      <c r="B1694" s="1" t="s">
        <v>1293</v>
      </c>
      <c r="C1694" s="1" t="s">
        <v>1326</v>
      </c>
      <c r="D1694" s="1" t="s">
        <v>1336</v>
      </c>
      <c r="E1694" s="6">
        <v>45433</v>
      </c>
      <c r="F1694" s="1" t="s">
        <v>38</v>
      </c>
      <c r="G1694" s="1" t="s">
        <v>1194</v>
      </c>
      <c r="H1694" s="1">
        <v>5</v>
      </c>
      <c r="I1694" s="1">
        <v>5</v>
      </c>
      <c r="J1694" s="1">
        <v>0</v>
      </c>
      <c r="K1694" s="1">
        <v>0</v>
      </c>
      <c r="L1694" s="1">
        <v>4484</v>
      </c>
      <c r="M1694" s="1">
        <v>175</v>
      </c>
      <c r="N1694" s="1">
        <v>0</v>
      </c>
      <c r="P1694" s="1" t="s">
        <v>45</v>
      </c>
    </row>
    <row r="1695" spans="1:16">
      <c r="A1695" s="1">
        <v>2024</v>
      </c>
      <c r="B1695" s="1" t="s">
        <v>1293</v>
      </c>
      <c r="C1695" s="1" t="s">
        <v>1326</v>
      </c>
      <c r="D1695" s="1" t="s">
        <v>1336</v>
      </c>
      <c r="E1695" s="6">
        <v>45434</v>
      </c>
      <c r="F1695" s="1" t="s">
        <v>64</v>
      </c>
      <c r="G1695" s="1" t="s">
        <v>708</v>
      </c>
      <c r="H1695" s="1">
        <v>1</v>
      </c>
      <c r="I1695" s="1">
        <v>1</v>
      </c>
      <c r="J1695" s="1">
        <v>0</v>
      </c>
      <c r="K1695" s="1">
        <v>0</v>
      </c>
      <c r="L1695" s="1">
        <v>122</v>
      </c>
      <c r="M1695" s="1">
        <v>20</v>
      </c>
      <c r="N1695" s="1">
        <v>0</v>
      </c>
      <c r="P1695" s="1" t="s">
        <v>633</v>
      </c>
    </row>
    <row r="1696" spans="1:16">
      <c r="A1696" s="1">
        <v>2024</v>
      </c>
      <c r="B1696" s="1" t="s">
        <v>1293</v>
      </c>
      <c r="C1696" s="1" t="s">
        <v>1326</v>
      </c>
      <c r="D1696" s="1" t="s">
        <v>1336</v>
      </c>
      <c r="E1696" s="6">
        <v>45434</v>
      </c>
      <c r="F1696" s="1" t="s">
        <v>64</v>
      </c>
      <c r="G1696" s="1" t="s">
        <v>603</v>
      </c>
      <c r="H1696" s="1">
        <v>1</v>
      </c>
      <c r="I1696" s="1">
        <v>1</v>
      </c>
      <c r="J1696" s="1">
        <v>1</v>
      </c>
      <c r="K1696" s="1">
        <v>0</v>
      </c>
      <c r="L1696" s="1">
        <v>1000</v>
      </c>
      <c r="M1696" s="1">
        <v>47</v>
      </c>
      <c r="N1696" s="1">
        <v>5</v>
      </c>
      <c r="P1696" s="1" t="s">
        <v>629</v>
      </c>
    </row>
    <row r="1697" spans="1:16">
      <c r="A1697" s="1">
        <v>2024</v>
      </c>
      <c r="B1697" s="1" t="s">
        <v>1293</v>
      </c>
      <c r="C1697" s="1" t="s">
        <v>1326</v>
      </c>
      <c r="D1697" s="1" t="s">
        <v>1336</v>
      </c>
      <c r="E1697" s="6">
        <v>45434</v>
      </c>
      <c r="F1697" s="1" t="s">
        <v>64</v>
      </c>
      <c r="G1697" s="1" t="s">
        <v>55</v>
      </c>
      <c r="H1697" s="1">
        <v>12</v>
      </c>
      <c r="I1697" s="1">
        <v>12</v>
      </c>
      <c r="J1697" s="1">
        <v>0</v>
      </c>
      <c r="K1697" s="1">
        <v>0</v>
      </c>
      <c r="L1697" s="1">
        <v>6506</v>
      </c>
      <c r="M1697" s="1">
        <v>462</v>
      </c>
      <c r="N1697" s="1">
        <v>0</v>
      </c>
      <c r="P1697" s="1" t="s">
        <v>633</v>
      </c>
    </row>
    <row r="1698" spans="1:16">
      <c r="A1698" s="1">
        <v>2024</v>
      </c>
      <c r="B1698" s="1" t="s">
        <v>1293</v>
      </c>
      <c r="C1698" s="1" t="s">
        <v>1326</v>
      </c>
      <c r="D1698" s="1" t="s">
        <v>1336</v>
      </c>
      <c r="E1698" s="6">
        <v>45434</v>
      </c>
      <c r="F1698" s="1" t="s">
        <v>64</v>
      </c>
      <c r="G1698" s="1" t="s">
        <v>58</v>
      </c>
      <c r="H1698" s="1">
        <v>2</v>
      </c>
      <c r="I1698" s="1">
        <v>2</v>
      </c>
      <c r="J1698" s="1">
        <v>0</v>
      </c>
      <c r="K1698" s="1">
        <v>0</v>
      </c>
      <c r="L1698" s="1">
        <v>4573</v>
      </c>
      <c r="M1698" s="1">
        <v>88</v>
      </c>
      <c r="N1698" s="1">
        <v>0</v>
      </c>
      <c r="P1698" s="1" t="s">
        <v>629</v>
      </c>
    </row>
    <row r="1699" spans="1:16">
      <c r="A1699" s="1">
        <v>2024</v>
      </c>
      <c r="B1699" s="1" t="s">
        <v>1293</v>
      </c>
      <c r="C1699" s="1" t="s">
        <v>1326</v>
      </c>
      <c r="D1699" s="1" t="s">
        <v>1336</v>
      </c>
      <c r="E1699" s="6">
        <v>45434</v>
      </c>
      <c r="F1699" s="1" t="s">
        <v>64</v>
      </c>
      <c r="G1699" s="1" t="s">
        <v>1214</v>
      </c>
      <c r="H1699" s="1">
        <v>3</v>
      </c>
      <c r="I1699" s="1">
        <v>3</v>
      </c>
      <c r="J1699" s="1">
        <v>0</v>
      </c>
      <c r="K1699" s="1">
        <v>0</v>
      </c>
      <c r="L1699" s="1">
        <v>2477</v>
      </c>
      <c r="M1699" s="1">
        <v>181</v>
      </c>
      <c r="N1699" s="1">
        <v>0</v>
      </c>
      <c r="P1699" s="1" t="s">
        <v>633</v>
      </c>
    </row>
    <row r="1700" spans="1:16">
      <c r="A1700" s="1">
        <v>2024</v>
      </c>
      <c r="B1700" s="1" t="s">
        <v>1293</v>
      </c>
      <c r="C1700" s="1" t="s">
        <v>1326</v>
      </c>
      <c r="D1700" s="1" t="s">
        <v>1336</v>
      </c>
      <c r="E1700" s="6">
        <v>45434</v>
      </c>
      <c r="F1700" s="1" t="s">
        <v>64</v>
      </c>
      <c r="G1700" s="1" t="s">
        <v>505</v>
      </c>
      <c r="H1700" s="1">
        <v>12</v>
      </c>
      <c r="I1700" s="1">
        <v>12</v>
      </c>
      <c r="J1700" s="1">
        <v>0</v>
      </c>
      <c r="K1700" s="1">
        <v>0</v>
      </c>
      <c r="L1700" s="1">
        <v>61770</v>
      </c>
      <c r="M1700" s="1">
        <v>989</v>
      </c>
      <c r="N1700" s="1">
        <v>0</v>
      </c>
      <c r="P1700" s="1" t="s">
        <v>628</v>
      </c>
    </row>
    <row r="1701" spans="1:16">
      <c r="A1701" s="1">
        <v>2024</v>
      </c>
      <c r="B1701" s="1" t="s">
        <v>1293</v>
      </c>
      <c r="C1701" s="1" t="s">
        <v>1326</v>
      </c>
      <c r="D1701" s="1" t="s">
        <v>1336</v>
      </c>
      <c r="E1701" s="6">
        <v>45434</v>
      </c>
      <c r="F1701" s="1" t="s">
        <v>64</v>
      </c>
      <c r="G1701" s="1" t="s">
        <v>602</v>
      </c>
      <c r="H1701" s="1">
        <v>1</v>
      </c>
      <c r="I1701" s="1">
        <v>1</v>
      </c>
      <c r="J1701" s="1">
        <v>0</v>
      </c>
      <c r="K1701" s="1">
        <v>0</v>
      </c>
      <c r="L1701" s="1">
        <v>25</v>
      </c>
      <c r="M1701" s="1">
        <v>20</v>
      </c>
      <c r="N1701" s="1">
        <v>0</v>
      </c>
      <c r="P1701" s="1" t="s">
        <v>628</v>
      </c>
    </row>
    <row r="1702" spans="1:16">
      <c r="A1702" s="1">
        <v>2024</v>
      </c>
      <c r="B1702" s="1" t="s">
        <v>1293</v>
      </c>
      <c r="C1702" s="1" t="s">
        <v>1326</v>
      </c>
      <c r="D1702" s="1" t="s">
        <v>1336</v>
      </c>
      <c r="E1702" s="6">
        <v>45434</v>
      </c>
      <c r="F1702" s="1" t="s">
        <v>64</v>
      </c>
      <c r="G1702" s="1" t="s">
        <v>599</v>
      </c>
      <c r="H1702" s="1">
        <v>4</v>
      </c>
      <c r="I1702" s="1">
        <v>4</v>
      </c>
      <c r="J1702" s="1">
        <v>0</v>
      </c>
      <c r="K1702" s="1">
        <v>0</v>
      </c>
      <c r="L1702" s="1">
        <v>9011</v>
      </c>
      <c r="M1702" s="1">
        <v>180</v>
      </c>
      <c r="N1702" s="1">
        <v>0</v>
      </c>
      <c r="P1702" s="1" t="s">
        <v>629</v>
      </c>
    </row>
    <row r="1703" spans="1:16">
      <c r="A1703" s="1">
        <v>2024</v>
      </c>
      <c r="B1703" s="1" t="s">
        <v>1293</v>
      </c>
      <c r="C1703" s="1" t="s">
        <v>1326</v>
      </c>
      <c r="D1703" s="1" t="s">
        <v>1336</v>
      </c>
      <c r="E1703" s="6">
        <v>45434</v>
      </c>
      <c r="F1703" s="1" t="s">
        <v>64</v>
      </c>
      <c r="G1703" s="1" t="s">
        <v>484</v>
      </c>
      <c r="H1703" s="1">
        <v>5</v>
      </c>
      <c r="I1703" s="1">
        <v>5</v>
      </c>
      <c r="J1703" s="1">
        <v>0</v>
      </c>
      <c r="K1703" s="1">
        <v>0</v>
      </c>
      <c r="L1703" s="1">
        <v>17000</v>
      </c>
      <c r="M1703" s="1">
        <v>298</v>
      </c>
      <c r="N1703" s="1">
        <v>0</v>
      </c>
      <c r="P1703" s="1" t="s">
        <v>629</v>
      </c>
    </row>
    <row r="1704" spans="1:16">
      <c r="A1704" s="1">
        <v>2024</v>
      </c>
      <c r="B1704" s="1" t="s">
        <v>1293</v>
      </c>
      <c r="C1704" s="1" t="s">
        <v>1326</v>
      </c>
      <c r="D1704" s="1" t="s">
        <v>1336</v>
      </c>
      <c r="E1704" s="6">
        <v>45434</v>
      </c>
      <c r="F1704" s="1" t="s">
        <v>64</v>
      </c>
      <c r="G1704" s="1" t="s">
        <v>59</v>
      </c>
      <c r="H1704" s="1">
        <v>1</v>
      </c>
      <c r="I1704" s="1">
        <v>1</v>
      </c>
      <c r="J1704" s="1">
        <v>0</v>
      </c>
      <c r="K1704" s="1">
        <v>0</v>
      </c>
      <c r="L1704" s="1">
        <v>20</v>
      </c>
      <c r="M1704" s="1">
        <v>20</v>
      </c>
      <c r="N1704" s="1">
        <v>0</v>
      </c>
      <c r="P1704" s="1" t="s">
        <v>633</v>
      </c>
    </row>
    <row r="1705" spans="1:16">
      <c r="A1705" s="1">
        <v>2024</v>
      </c>
      <c r="B1705" s="1" t="s">
        <v>1293</v>
      </c>
      <c r="C1705" s="1" t="s">
        <v>1326</v>
      </c>
      <c r="D1705" s="1" t="s">
        <v>1336</v>
      </c>
      <c r="E1705" s="6">
        <v>45434</v>
      </c>
      <c r="F1705" s="1" t="s">
        <v>8</v>
      </c>
      <c r="G1705" s="1" t="s">
        <v>601</v>
      </c>
      <c r="H1705" s="1">
        <v>10</v>
      </c>
      <c r="I1705" s="1">
        <v>10</v>
      </c>
      <c r="J1705" s="1">
        <v>0</v>
      </c>
      <c r="K1705" s="1">
        <v>0</v>
      </c>
      <c r="L1705" s="1">
        <v>11899</v>
      </c>
      <c r="M1705" s="1">
        <v>605</v>
      </c>
      <c r="N1705" s="1">
        <v>0</v>
      </c>
      <c r="P1705" s="1" t="s">
        <v>627</v>
      </c>
    </row>
    <row r="1706" spans="1:16">
      <c r="A1706" s="1">
        <v>2024</v>
      </c>
      <c r="B1706" s="1" t="s">
        <v>1293</v>
      </c>
      <c r="C1706" s="1" t="s">
        <v>1326</v>
      </c>
      <c r="D1706" s="1" t="s">
        <v>1336</v>
      </c>
      <c r="E1706" s="6">
        <v>45434</v>
      </c>
      <c r="F1706" s="1" t="s">
        <v>38</v>
      </c>
      <c r="G1706" s="1" t="s">
        <v>54</v>
      </c>
      <c r="H1706" s="1">
        <v>18</v>
      </c>
      <c r="I1706" s="1">
        <v>18</v>
      </c>
      <c r="J1706" s="1">
        <v>1</v>
      </c>
      <c r="K1706" s="1">
        <v>0</v>
      </c>
      <c r="L1706" s="1">
        <v>8204</v>
      </c>
      <c r="M1706" s="1">
        <v>576</v>
      </c>
      <c r="N1706" s="1">
        <v>6</v>
      </c>
      <c r="P1706" s="1" t="s">
        <v>45</v>
      </c>
    </row>
    <row r="1707" spans="1:16">
      <c r="A1707" s="1">
        <v>2024</v>
      </c>
      <c r="B1707" s="1" t="s">
        <v>1293</v>
      </c>
      <c r="C1707" s="1" t="s">
        <v>1326</v>
      </c>
      <c r="D1707" s="1" t="s">
        <v>1336</v>
      </c>
      <c r="E1707" s="6">
        <v>45434</v>
      </c>
      <c r="F1707" s="1" t="s">
        <v>38</v>
      </c>
      <c r="G1707" s="1" t="s">
        <v>1194</v>
      </c>
      <c r="H1707" s="1">
        <v>6</v>
      </c>
      <c r="I1707" s="1">
        <v>6</v>
      </c>
      <c r="J1707" s="1">
        <v>1</v>
      </c>
      <c r="K1707" s="1">
        <v>0</v>
      </c>
      <c r="L1707" s="1">
        <v>4209</v>
      </c>
      <c r="M1707" s="1">
        <v>177</v>
      </c>
      <c r="N1707" s="1">
        <v>2</v>
      </c>
      <c r="P1707" s="1" t="s">
        <v>45</v>
      </c>
    </row>
    <row r="1708" spans="1:16">
      <c r="A1708" s="1">
        <v>2024</v>
      </c>
      <c r="B1708" s="1" t="s">
        <v>1293</v>
      </c>
      <c r="C1708" s="1" t="s">
        <v>1326</v>
      </c>
      <c r="D1708" s="1" t="s">
        <v>1336</v>
      </c>
      <c r="E1708" s="6">
        <v>45435</v>
      </c>
      <c r="F1708" s="1" t="s">
        <v>64</v>
      </c>
      <c r="G1708" s="1" t="s">
        <v>1173</v>
      </c>
      <c r="H1708" s="1">
        <v>5</v>
      </c>
      <c r="I1708" s="1">
        <v>5</v>
      </c>
      <c r="J1708" s="1">
        <v>0</v>
      </c>
      <c r="K1708" s="1">
        <v>0</v>
      </c>
      <c r="L1708" s="1">
        <v>372</v>
      </c>
      <c r="M1708" s="1">
        <v>83</v>
      </c>
      <c r="N1708" s="1">
        <v>0</v>
      </c>
      <c r="P1708" s="1" t="s">
        <v>632</v>
      </c>
    </row>
    <row r="1709" spans="1:16">
      <c r="A1709" s="1">
        <v>2024</v>
      </c>
      <c r="B1709" s="1" t="s">
        <v>1293</v>
      </c>
      <c r="C1709" s="1" t="s">
        <v>1326</v>
      </c>
      <c r="D1709" s="1" t="s">
        <v>1336</v>
      </c>
      <c r="E1709" s="6">
        <v>45435</v>
      </c>
      <c r="F1709" s="1" t="s">
        <v>64</v>
      </c>
      <c r="G1709" s="1" t="s">
        <v>603</v>
      </c>
      <c r="H1709" s="1">
        <v>2</v>
      </c>
      <c r="I1709" s="1">
        <v>2</v>
      </c>
      <c r="J1709" s="1">
        <v>0</v>
      </c>
      <c r="K1709" s="1">
        <v>0</v>
      </c>
      <c r="L1709" s="1">
        <v>1776</v>
      </c>
      <c r="M1709" s="1">
        <v>181</v>
      </c>
      <c r="N1709" s="1">
        <v>0</v>
      </c>
      <c r="P1709" s="1" t="s">
        <v>629</v>
      </c>
    </row>
    <row r="1710" spans="1:16">
      <c r="A1710" s="1">
        <v>2024</v>
      </c>
      <c r="B1710" s="1" t="s">
        <v>1293</v>
      </c>
      <c r="C1710" s="1" t="s">
        <v>1326</v>
      </c>
      <c r="D1710" s="1" t="s">
        <v>1336</v>
      </c>
      <c r="E1710" s="6">
        <v>45435</v>
      </c>
      <c r="F1710" s="1" t="s">
        <v>64</v>
      </c>
      <c r="G1710" s="1" t="s">
        <v>55</v>
      </c>
      <c r="H1710" s="1">
        <v>16</v>
      </c>
      <c r="I1710" s="1">
        <v>16</v>
      </c>
      <c r="J1710" s="1">
        <v>0</v>
      </c>
      <c r="K1710" s="1">
        <v>0</v>
      </c>
      <c r="L1710" s="1">
        <v>2251</v>
      </c>
      <c r="M1710" s="1">
        <v>572</v>
      </c>
      <c r="N1710" s="1">
        <v>0</v>
      </c>
      <c r="P1710" s="1" t="s">
        <v>633</v>
      </c>
    </row>
    <row r="1711" spans="1:16">
      <c r="A1711" s="1">
        <v>2024</v>
      </c>
      <c r="B1711" s="1" t="s">
        <v>1293</v>
      </c>
      <c r="C1711" s="1" t="s">
        <v>1326</v>
      </c>
      <c r="D1711" s="1" t="s">
        <v>1336</v>
      </c>
      <c r="E1711" s="6">
        <v>45435</v>
      </c>
      <c r="F1711" s="1" t="s">
        <v>64</v>
      </c>
      <c r="G1711" s="1" t="s">
        <v>58</v>
      </c>
      <c r="H1711" s="1">
        <v>7</v>
      </c>
      <c r="I1711" s="1">
        <v>7</v>
      </c>
      <c r="J1711" s="1">
        <v>0</v>
      </c>
      <c r="K1711" s="1">
        <v>0</v>
      </c>
      <c r="L1711" s="1">
        <v>22054</v>
      </c>
      <c r="M1711" s="1">
        <v>383</v>
      </c>
      <c r="N1711" s="1">
        <v>0</v>
      </c>
      <c r="P1711" s="1" t="s">
        <v>629</v>
      </c>
    </row>
    <row r="1712" spans="1:16">
      <c r="A1712" s="1">
        <v>2024</v>
      </c>
      <c r="B1712" s="1" t="s">
        <v>1293</v>
      </c>
      <c r="C1712" s="1" t="s">
        <v>1326</v>
      </c>
      <c r="D1712" s="1" t="s">
        <v>1336</v>
      </c>
      <c r="E1712" s="6">
        <v>45435</v>
      </c>
      <c r="F1712" s="1" t="s">
        <v>64</v>
      </c>
      <c r="G1712" s="1" t="s">
        <v>1182</v>
      </c>
      <c r="H1712" s="1">
        <v>1</v>
      </c>
      <c r="I1712" s="1">
        <v>1</v>
      </c>
      <c r="J1712" s="1">
        <v>1</v>
      </c>
      <c r="K1712" s="1">
        <v>0</v>
      </c>
      <c r="L1712" s="1">
        <v>35</v>
      </c>
      <c r="M1712" s="1">
        <v>20</v>
      </c>
      <c r="N1712" s="1">
        <v>12</v>
      </c>
      <c r="P1712" s="1" t="s">
        <v>628</v>
      </c>
    </row>
    <row r="1713" spans="1:16">
      <c r="A1713" s="1">
        <v>2024</v>
      </c>
      <c r="B1713" s="1" t="s">
        <v>1293</v>
      </c>
      <c r="C1713" s="1" t="s">
        <v>1326</v>
      </c>
      <c r="D1713" s="1" t="s">
        <v>1336</v>
      </c>
      <c r="E1713" s="6">
        <v>45435</v>
      </c>
      <c r="F1713" s="1" t="s">
        <v>64</v>
      </c>
      <c r="G1713" s="1" t="s">
        <v>505</v>
      </c>
      <c r="H1713" s="1">
        <v>11</v>
      </c>
      <c r="I1713" s="1">
        <v>11</v>
      </c>
      <c r="J1713" s="1">
        <v>0</v>
      </c>
      <c r="K1713" s="1">
        <v>0</v>
      </c>
      <c r="L1713" s="1">
        <v>6118</v>
      </c>
      <c r="M1713" s="1">
        <v>353</v>
      </c>
      <c r="N1713" s="1">
        <v>0</v>
      </c>
      <c r="P1713" s="1" t="s">
        <v>628</v>
      </c>
    </row>
    <row r="1714" spans="1:16">
      <c r="A1714" s="1">
        <v>2024</v>
      </c>
      <c r="B1714" s="1" t="s">
        <v>1293</v>
      </c>
      <c r="C1714" s="1" t="s">
        <v>1326</v>
      </c>
      <c r="D1714" s="1" t="s">
        <v>1336</v>
      </c>
      <c r="E1714" s="6">
        <v>45435</v>
      </c>
      <c r="F1714" s="1" t="s">
        <v>64</v>
      </c>
      <c r="G1714" s="1" t="s">
        <v>602</v>
      </c>
      <c r="H1714" s="1">
        <v>1</v>
      </c>
      <c r="I1714" s="1">
        <v>1</v>
      </c>
      <c r="J1714" s="1">
        <v>0</v>
      </c>
      <c r="K1714" s="1">
        <v>0</v>
      </c>
      <c r="L1714" s="1">
        <v>30</v>
      </c>
      <c r="M1714" s="1">
        <v>20</v>
      </c>
      <c r="N1714" s="1">
        <v>0</v>
      </c>
      <c r="P1714" s="1" t="s">
        <v>628</v>
      </c>
    </row>
    <row r="1715" spans="1:16">
      <c r="A1715" s="1">
        <v>2024</v>
      </c>
      <c r="B1715" s="1" t="s">
        <v>1293</v>
      </c>
      <c r="C1715" s="1" t="s">
        <v>1326</v>
      </c>
      <c r="D1715" s="1" t="s">
        <v>1336</v>
      </c>
      <c r="E1715" s="6">
        <v>45435</v>
      </c>
      <c r="F1715" s="1" t="s">
        <v>64</v>
      </c>
      <c r="G1715" s="1" t="s">
        <v>502</v>
      </c>
      <c r="H1715" s="1">
        <v>6</v>
      </c>
      <c r="I1715" s="1">
        <v>6</v>
      </c>
      <c r="J1715" s="1">
        <v>0</v>
      </c>
      <c r="K1715" s="1">
        <v>0</v>
      </c>
      <c r="L1715" s="1">
        <v>2271</v>
      </c>
      <c r="M1715" s="1">
        <v>213</v>
      </c>
      <c r="N1715" s="1">
        <v>0</v>
      </c>
      <c r="P1715" s="1" t="s">
        <v>633</v>
      </c>
    </row>
    <row r="1716" spans="1:16">
      <c r="A1716" s="1">
        <v>2024</v>
      </c>
      <c r="B1716" s="1" t="s">
        <v>1293</v>
      </c>
      <c r="C1716" s="1" t="s">
        <v>1326</v>
      </c>
      <c r="D1716" s="1" t="s">
        <v>1336</v>
      </c>
      <c r="E1716" s="6">
        <v>45435</v>
      </c>
      <c r="F1716" s="1" t="s">
        <v>64</v>
      </c>
      <c r="G1716" s="1" t="s">
        <v>484</v>
      </c>
      <c r="H1716" s="1">
        <v>4</v>
      </c>
      <c r="I1716" s="1">
        <v>4</v>
      </c>
      <c r="J1716" s="1">
        <v>0</v>
      </c>
      <c r="K1716" s="1">
        <v>0</v>
      </c>
      <c r="L1716" s="1">
        <v>25500</v>
      </c>
      <c r="M1716" s="1">
        <v>251</v>
      </c>
      <c r="N1716" s="1">
        <v>0</v>
      </c>
      <c r="P1716" s="1" t="s">
        <v>629</v>
      </c>
    </row>
    <row r="1717" spans="1:16">
      <c r="A1717" s="1">
        <v>2024</v>
      </c>
      <c r="B1717" s="1" t="s">
        <v>1293</v>
      </c>
      <c r="C1717" s="1" t="s">
        <v>1326</v>
      </c>
      <c r="D1717" s="1" t="s">
        <v>1336</v>
      </c>
      <c r="E1717" s="6">
        <v>45435</v>
      </c>
      <c r="F1717" s="1" t="s">
        <v>8</v>
      </c>
      <c r="G1717" s="1" t="s">
        <v>601</v>
      </c>
      <c r="H1717" s="1">
        <v>10</v>
      </c>
      <c r="I1717" s="1">
        <v>10</v>
      </c>
      <c r="J1717" s="1">
        <v>0</v>
      </c>
      <c r="K1717" s="1">
        <v>0</v>
      </c>
      <c r="L1717" s="1">
        <v>15696</v>
      </c>
      <c r="M1717" s="1">
        <v>655</v>
      </c>
      <c r="N1717" s="1">
        <v>0</v>
      </c>
      <c r="P1717" s="1" t="s">
        <v>627</v>
      </c>
    </row>
    <row r="1718" spans="1:16">
      <c r="A1718" s="1">
        <v>2024</v>
      </c>
      <c r="B1718" s="1" t="s">
        <v>1293</v>
      </c>
      <c r="C1718" s="1" t="s">
        <v>1326</v>
      </c>
      <c r="D1718" s="1" t="s">
        <v>1336</v>
      </c>
      <c r="E1718" s="6">
        <v>45435</v>
      </c>
      <c r="F1718" s="1" t="s">
        <v>38</v>
      </c>
      <c r="G1718" s="1" t="s">
        <v>54</v>
      </c>
      <c r="H1718" s="1">
        <v>20</v>
      </c>
      <c r="I1718" s="1">
        <v>20</v>
      </c>
      <c r="J1718" s="1">
        <v>0</v>
      </c>
      <c r="K1718" s="1">
        <v>0</v>
      </c>
      <c r="L1718" s="1">
        <v>25517</v>
      </c>
      <c r="M1718" s="1">
        <v>665</v>
      </c>
      <c r="N1718" s="1">
        <v>0</v>
      </c>
      <c r="P1718" s="1" t="s">
        <v>45</v>
      </c>
    </row>
    <row r="1719" spans="1:16">
      <c r="A1719" s="1">
        <v>2024</v>
      </c>
      <c r="B1719" s="1" t="s">
        <v>1293</v>
      </c>
      <c r="C1719" s="1" t="s">
        <v>1326</v>
      </c>
      <c r="D1719" s="1" t="s">
        <v>1336</v>
      </c>
      <c r="E1719" s="6">
        <v>45435</v>
      </c>
      <c r="F1719" s="1" t="s">
        <v>38</v>
      </c>
      <c r="G1719" s="1" t="s">
        <v>1194</v>
      </c>
      <c r="H1719" s="1">
        <v>4</v>
      </c>
      <c r="I1719" s="1">
        <v>4</v>
      </c>
      <c r="J1719" s="1">
        <v>1</v>
      </c>
      <c r="K1719" s="1">
        <v>0</v>
      </c>
      <c r="L1719" s="1">
        <v>906</v>
      </c>
      <c r="M1719" s="1">
        <v>107</v>
      </c>
      <c r="N1719" s="1">
        <v>5</v>
      </c>
      <c r="P1719" s="1" t="s">
        <v>45</v>
      </c>
    </row>
    <row r="1720" spans="1:16">
      <c r="A1720" s="1">
        <v>2024</v>
      </c>
      <c r="B1720" s="1" t="s">
        <v>1293</v>
      </c>
      <c r="C1720" s="1" t="s">
        <v>1326</v>
      </c>
      <c r="D1720" s="1" t="s">
        <v>1336</v>
      </c>
      <c r="E1720" s="6">
        <v>45436</v>
      </c>
      <c r="F1720" s="1" t="s">
        <v>64</v>
      </c>
      <c r="G1720" s="1" t="s">
        <v>1173</v>
      </c>
      <c r="H1720" s="1">
        <v>5</v>
      </c>
      <c r="I1720" s="1">
        <v>5</v>
      </c>
      <c r="J1720" s="1">
        <v>0</v>
      </c>
      <c r="K1720" s="1">
        <v>0</v>
      </c>
      <c r="L1720" s="1">
        <v>1296</v>
      </c>
      <c r="M1720" s="1">
        <v>122</v>
      </c>
      <c r="N1720" s="1">
        <v>0</v>
      </c>
      <c r="P1720" s="1" t="s">
        <v>632</v>
      </c>
    </row>
    <row r="1721" spans="1:16">
      <c r="A1721" s="1">
        <v>2024</v>
      </c>
      <c r="B1721" s="1" t="s">
        <v>1293</v>
      </c>
      <c r="C1721" s="1" t="s">
        <v>1326</v>
      </c>
      <c r="D1721" s="1" t="s">
        <v>1336</v>
      </c>
      <c r="E1721" s="6">
        <v>45436</v>
      </c>
      <c r="F1721" s="1" t="s">
        <v>64</v>
      </c>
      <c r="G1721" s="1" t="s">
        <v>708</v>
      </c>
      <c r="H1721" s="1">
        <v>3</v>
      </c>
      <c r="I1721" s="1">
        <v>3</v>
      </c>
      <c r="J1721" s="1">
        <v>0</v>
      </c>
      <c r="K1721" s="1">
        <v>0</v>
      </c>
      <c r="L1721" s="1">
        <v>611</v>
      </c>
      <c r="M1721" s="1">
        <v>87</v>
      </c>
      <c r="N1721" s="1">
        <v>0</v>
      </c>
      <c r="P1721" s="1" t="s">
        <v>633</v>
      </c>
    </row>
    <row r="1722" spans="1:16">
      <c r="A1722" s="1">
        <v>2024</v>
      </c>
      <c r="B1722" s="1" t="s">
        <v>1293</v>
      </c>
      <c r="C1722" s="1" t="s">
        <v>1326</v>
      </c>
      <c r="D1722" s="1" t="s">
        <v>1336</v>
      </c>
      <c r="E1722" s="6">
        <v>45436</v>
      </c>
      <c r="F1722" s="1" t="s">
        <v>64</v>
      </c>
      <c r="G1722" s="1" t="s">
        <v>603</v>
      </c>
      <c r="H1722" s="1">
        <v>6</v>
      </c>
      <c r="I1722" s="1">
        <v>6</v>
      </c>
      <c r="J1722" s="1">
        <v>0</v>
      </c>
      <c r="K1722" s="1">
        <v>0</v>
      </c>
      <c r="L1722" s="1">
        <v>64539</v>
      </c>
      <c r="M1722" s="1">
        <v>1316</v>
      </c>
      <c r="N1722" s="1">
        <v>0</v>
      </c>
      <c r="P1722" s="1" t="s">
        <v>629</v>
      </c>
    </row>
    <row r="1723" spans="1:16">
      <c r="A1723" s="1">
        <v>2024</v>
      </c>
      <c r="B1723" s="1" t="s">
        <v>1293</v>
      </c>
      <c r="C1723" s="1" t="s">
        <v>1326</v>
      </c>
      <c r="D1723" s="1" t="s">
        <v>1336</v>
      </c>
      <c r="E1723" s="6">
        <v>45436</v>
      </c>
      <c r="F1723" s="1" t="s">
        <v>64</v>
      </c>
      <c r="G1723" s="1" t="s">
        <v>55</v>
      </c>
      <c r="H1723" s="1">
        <v>9</v>
      </c>
      <c r="I1723" s="1">
        <v>9</v>
      </c>
      <c r="J1723" s="1">
        <v>1</v>
      </c>
      <c r="K1723" s="1">
        <v>0</v>
      </c>
      <c r="L1723" s="1">
        <v>8738</v>
      </c>
      <c r="M1723" s="1">
        <v>608</v>
      </c>
      <c r="N1723" s="1">
        <v>4</v>
      </c>
      <c r="P1723" s="1" t="s">
        <v>633</v>
      </c>
    </row>
    <row r="1724" spans="1:16">
      <c r="A1724" s="1">
        <v>2024</v>
      </c>
      <c r="B1724" s="1" t="s">
        <v>1293</v>
      </c>
      <c r="C1724" s="1" t="s">
        <v>1326</v>
      </c>
      <c r="D1724" s="1" t="s">
        <v>1336</v>
      </c>
      <c r="E1724" s="6">
        <v>45436</v>
      </c>
      <c r="F1724" s="1" t="s">
        <v>64</v>
      </c>
      <c r="G1724" s="1" t="s">
        <v>621</v>
      </c>
      <c r="H1724" s="1">
        <v>1</v>
      </c>
      <c r="I1724" s="1">
        <v>1</v>
      </c>
      <c r="J1724" s="1">
        <v>0</v>
      </c>
      <c r="K1724" s="1">
        <v>0</v>
      </c>
      <c r="L1724" s="1">
        <v>2</v>
      </c>
      <c r="M1724" s="1">
        <v>2</v>
      </c>
      <c r="N1724" s="1">
        <v>0</v>
      </c>
      <c r="P1724" s="1" t="s">
        <v>629</v>
      </c>
    </row>
    <row r="1725" spans="1:16">
      <c r="A1725" s="1">
        <v>2024</v>
      </c>
      <c r="B1725" s="1" t="s">
        <v>1293</v>
      </c>
      <c r="C1725" s="1" t="s">
        <v>1326</v>
      </c>
      <c r="D1725" s="1" t="s">
        <v>1336</v>
      </c>
      <c r="E1725" s="6">
        <v>45436</v>
      </c>
      <c r="F1725" s="1" t="s">
        <v>64</v>
      </c>
      <c r="G1725" s="1" t="s">
        <v>58</v>
      </c>
      <c r="H1725" s="1">
        <v>4</v>
      </c>
      <c r="I1725" s="1">
        <v>4</v>
      </c>
      <c r="J1725" s="1">
        <v>0</v>
      </c>
      <c r="K1725" s="1">
        <v>0</v>
      </c>
      <c r="L1725" s="1">
        <v>4819</v>
      </c>
      <c r="M1725" s="1">
        <v>146</v>
      </c>
      <c r="N1725" s="1">
        <v>0</v>
      </c>
      <c r="P1725" s="1" t="s">
        <v>629</v>
      </c>
    </row>
    <row r="1726" spans="1:16">
      <c r="A1726" s="1">
        <v>2024</v>
      </c>
      <c r="B1726" s="1" t="s">
        <v>1293</v>
      </c>
      <c r="C1726" s="1" t="s">
        <v>1326</v>
      </c>
      <c r="D1726" s="1" t="s">
        <v>1336</v>
      </c>
      <c r="E1726" s="6">
        <v>45436</v>
      </c>
      <c r="F1726" s="1" t="s">
        <v>64</v>
      </c>
      <c r="G1726" s="1" t="s">
        <v>505</v>
      </c>
      <c r="H1726" s="1">
        <v>1</v>
      </c>
      <c r="I1726" s="1">
        <v>1</v>
      </c>
      <c r="J1726" s="1">
        <v>0</v>
      </c>
      <c r="K1726" s="1">
        <v>0</v>
      </c>
      <c r="L1726" s="1">
        <v>186</v>
      </c>
      <c r="M1726" s="1">
        <v>20</v>
      </c>
      <c r="N1726" s="1">
        <v>0</v>
      </c>
      <c r="P1726" s="1" t="s">
        <v>628</v>
      </c>
    </row>
    <row r="1727" spans="1:16">
      <c r="A1727" s="1">
        <v>2024</v>
      </c>
      <c r="B1727" s="1" t="s">
        <v>1293</v>
      </c>
      <c r="C1727" s="1" t="s">
        <v>1326</v>
      </c>
      <c r="D1727" s="1" t="s">
        <v>1336</v>
      </c>
      <c r="E1727" s="6">
        <v>45436</v>
      </c>
      <c r="F1727" s="1" t="s">
        <v>64</v>
      </c>
      <c r="G1727" s="1" t="s">
        <v>602</v>
      </c>
      <c r="H1727" s="1">
        <v>1</v>
      </c>
      <c r="I1727" s="1">
        <v>1</v>
      </c>
      <c r="J1727" s="1">
        <v>0</v>
      </c>
      <c r="K1727" s="1">
        <v>0</v>
      </c>
      <c r="L1727" s="1">
        <v>4800</v>
      </c>
      <c r="M1727" s="1">
        <v>153</v>
      </c>
      <c r="N1727" s="1">
        <v>0</v>
      </c>
      <c r="P1727" s="1" t="s">
        <v>628</v>
      </c>
    </row>
    <row r="1728" spans="1:16">
      <c r="A1728" s="1">
        <v>2024</v>
      </c>
      <c r="B1728" s="1" t="s">
        <v>1293</v>
      </c>
      <c r="C1728" s="1" t="s">
        <v>1326</v>
      </c>
      <c r="D1728" s="1" t="s">
        <v>1336</v>
      </c>
      <c r="E1728" s="6">
        <v>45436</v>
      </c>
      <c r="F1728" s="1" t="s">
        <v>64</v>
      </c>
      <c r="G1728" s="1" t="s">
        <v>502</v>
      </c>
      <c r="H1728" s="1">
        <v>17</v>
      </c>
      <c r="I1728" s="1">
        <v>17</v>
      </c>
      <c r="J1728" s="1">
        <v>0</v>
      </c>
      <c r="K1728" s="1">
        <v>0</v>
      </c>
      <c r="L1728" s="1">
        <v>48810</v>
      </c>
      <c r="M1728" s="1">
        <v>657</v>
      </c>
      <c r="N1728" s="1">
        <v>0</v>
      </c>
      <c r="P1728" s="1" t="s">
        <v>633</v>
      </c>
    </row>
    <row r="1729" spans="1:16">
      <c r="A1729" s="1">
        <v>2024</v>
      </c>
      <c r="B1729" s="1" t="s">
        <v>1293</v>
      </c>
      <c r="C1729" s="1" t="s">
        <v>1326</v>
      </c>
      <c r="D1729" s="1" t="s">
        <v>1336</v>
      </c>
      <c r="E1729" s="6">
        <v>45436</v>
      </c>
      <c r="F1729" s="1" t="s">
        <v>64</v>
      </c>
      <c r="G1729" s="1" t="s">
        <v>599</v>
      </c>
      <c r="H1729" s="1">
        <v>3</v>
      </c>
      <c r="I1729" s="1">
        <v>3</v>
      </c>
      <c r="J1729" s="1">
        <v>0</v>
      </c>
      <c r="K1729" s="1">
        <v>0</v>
      </c>
      <c r="L1729" s="1">
        <v>282</v>
      </c>
      <c r="M1729" s="1">
        <v>60</v>
      </c>
      <c r="N1729" s="1">
        <v>0</v>
      </c>
      <c r="P1729" s="1" t="s">
        <v>629</v>
      </c>
    </row>
    <row r="1730" spans="1:16">
      <c r="A1730" s="1">
        <v>2024</v>
      </c>
      <c r="B1730" s="1" t="s">
        <v>1293</v>
      </c>
      <c r="C1730" s="1" t="s">
        <v>1326</v>
      </c>
      <c r="D1730" s="1" t="s">
        <v>1336</v>
      </c>
      <c r="E1730" s="6">
        <v>45436</v>
      </c>
      <c r="F1730" s="1" t="s">
        <v>64</v>
      </c>
      <c r="G1730" s="1" t="s">
        <v>484</v>
      </c>
      <c r="H1730" s="1">
        <v>4</v>
      </c>
      <c r="I1730" s="1">
        <v>4</v>
      </c>
      <c r="J1730" s="1">
        <v>0</v>
      </c>
      <c r="K1730" s="1">
        <v>0</v>
      </c>
      <c r="L1730" s="1">
        <v>25322</v>
      </c>
      <c r="M1730" s="1">
        <v>257</v>
      </c>
      <c r="N1730" s="1">
        <v>0</v>
      </c>
      <c r="P1730" s="1" t="s">
        <v>629</v>
      </c>
    </row>
    <row r="1731" spans="1:16">
      <c r="A1731" s="1">
        <v>2024</v>
      </c>
      <c r="B1731" s="1" t="s">
        <v>1293</v>
      </c>
      <c r="C1731" s="1" t="s">
        <v>1326</v>
      </c>
      <c r="D1731" s="1" t="s">
        <v>1336</v>
      </c>
      <c r="E1731" s="6">
        <v>45436</v>
      </c>
      <c r="F1731" s="1" t="s">
        <v>8</v>
      </c>
      <c r="G1731" s="1" t="s">
        <v>601</v>
      </c>
      <c r="H1731" s="1">
        <v>10</v>
      </c>
      <c r="I1731" s="1">
        <v>10</v>
      </c>
      <c r="J1731" s="1">
        <v>0</v>
      </c>
      <c r="K1731" s="1">
        <v>0</v>
      </c>
      <c r="L1731" s="1">
        <v>12595</v>
      </c>
      <c r="M1731" s="1">
        <v>555</v>
      </c>
      <c r="N1731" s="1">
        <v>0</v>
      </c>
      <c r="P1731" s="1" t="s">
        <v>627</v>
      </c>
    </row>
    <row r="1732" spans="1:16">
      <c r="A1732" s="1">
        <v>2024</v>
      </c>
      <c r="B1732" s="1" t="s">
        <v>1293</v>
      </c>
      <c r="C1732" s="1" t="s">
        <v>1326</v>
      </c>
      <c r="D1732" s="1" t="s">
        <v>1336</v>
      </c>
      <c r="E1732" s="6">
        <v>45436</v>
      </c>
      <c r="F1732" s="1" t="s">
        <v>38</v>
      </c>
      <c r="G1732" s="1" t="s">
        <v>54</v>
      </c>
      <c r="H1732" s="1">
        <v>9</v>
      </c>
      <c r="I1732" s="1">
        <v>9</v>
      </c>
      <c r="J1732" s="1">
        <v>2</v>
      </c>
      <c r="K1732" s="1">
        <v>0</v>
      </c>
      <c r="L1732" s="1">
        <v>1258</v>
      </c>
      <c r="M1732" s="1">
        <v>234</v>
      </c>
      <c r="N1732" s="1">
        <v>9</v>
      </c>
      <c r="P1732" s="1" t="s">
        <v>45</v>
      </c>
    </row>
    <row r="1733" spans="1:16">
      <c r="A1733" s="1">
        <v>2024</v>
      </c>
      <c r="B1733" s="1" t="s">
        <v>1293</v>
      </c>
      <c r="C1733" s="1" t="s">
        <v>1326</v>
      </c>
      <c r="D1733" s="1" t="s">
        <v>1336</v>
      </c>
      <c r="E1733" s="6">
        <v>45436</v>
      </c>
      <c r="F1733" s="1" t="s">
        <v>38</v>
      </c>
      <c r="G1733" s="1" t="s">
        <v>1194</v>
      </c>
      <c r="H1733" s="1">
        <v>3</v>
      </c>
      <c r="I1733" s="1">
        <v>3</v>
      </c>
      <c r="J1733" s="1">
        <v>0</v>
      </c>
      <c r="K1733" s="1">
        <v>0</v>
      </c>
      <c r="L1733" s="1">
        <v>362</v>
      </c>
      <c r="M1733" s="1">
        <v>60</v>
      </c>
      <c r="N1733" s="1">
        <v>0</v>
      </c>
      <c r="P1733" s="1" t="s">
        <v>45</v>
      </c>
    </row>
    <row r="1734" spans="1:16">
      <c r="A1734" s="1">
        <v>2024</v>
      </c>
      <c r="B1734" s="1" t="s">
        <v>1293</v>
      </c>
      <c r="C1734" s="1" t="s">
        <v>1326</v>
      </c>
      <c r="D1734" s="1" t="s">
        <v>1343</v>
      </c>
      <c r="E1734" s="6">
        <v>45439</v>
      </c>
      <c r="F1734" s="1" t="s">
        <v>64</v>
      </c>
      <c r="G1734" s="1" t="s">
        <v>1173</v>
      </c>
      <c r="H1734" s="1">
        <v>4</v>
      </c>
      <c r="I1734" s="1">
        <v>4</v>
      </c>
      <c r="J1734" s="1">
        <v>0</v>
      </c>
      <c r="K1734" s="1">
        <v>0</v>
      </c>
      <c r="L1734" s="1">
        <v>554</v>
      </c>
      <c r="M1734" s="1">
        <v>101</v>
      </c>
      <c r="N1734" s="1">
        <v>0</v>
      </c>
      <c r="P1734" s="1" t="s">
        <v>632</v>
      </c>
    </row>
    <row r="1735" spans="1:16">
      <c r="A1735" s="1">
        <v>2024</v>
      </c>
      <c r="B1735" s="1" t="s">
        <v>1293</v>
      </c>
      <c r="C1735" s="1" t="s">
        <v>1326</v>
      </c>
      <c r="D1735" s="1" t="s">
        <v>1343</v>
      </c>
      <c r="E1735" s="6">
        <v>45439</v>
      </c>
      <c r="F1735" s="1" t="s">
        <v>64</v>
      </c>
      <c r="G1735" s="1" t="s">
        <v>708</v>
      </c>
      <c r="H1735" s="1">
        <v>1</v>
      </c>
      <c r="I1735" s="1">
        <v>1</v>
      </c>
      <c r="J1735" s="1">
        <v>0</v>
      </c>
      <c r="K1735" s="1">
        <v>0</v>
      </c>
      <c r="L1735" s="1">
        <v>1000</v>
      </c>
      <c r="M1735" s="1">
        <v>47</v>
      </c>
      <c r="N1735" s="1">
        <v>0</v>
      </c>
      <c r="P1735" s="1" t="s">
        <v>633</v>
      </c>
    </row>
    <row r="1736" spans="1:16">
      <c r="A1736" s="1">
        <v>2024</v>
      </c>
      <c r="B1736" s="1" t="s">
        <v>1293</v>
      </c>
      <c r="C1736" s="1" t="s">
        <v>1326</v>
      </c>
      <c r="D1736" s="1" t="s">
        <v>1343</v>
      </c>
      <c r="E1736" s="6">
        <v>45439</v>
      </c>
      <c r="F1736" s="1" t="s">
        <v>64</v>
      </c>
      <c r="G1736" s="1" t="s">
        <v>613</v>
      </c>
      <c r="H1736" s="1">
        <v>2</v>
      </c>
      <c r="I1736" s="1">
        <v>2</v>
      </c>
      <c r="J1736" s="1">
        <v>0</v>
      </c>
      <c r="K1736" s="1">
        <v>0</v>
      </c>
      <c r="L1736" s="1">
        <v>24</v>
      </c>
      <c r="M1736" s="1">
        <v>24</v>
      </c>
      <c r="N1736" s="1">
        <v>0</v>
      </c>
      <c r="P1736" s="1" t="s">
        <v>632</v>
      </c>
    </row>
    <row r="1737" spans="1:16">
      <c r="A1737" s="1">
        <v>2024</v>
      </c>
      <c r="B1737" s="1" t="s">
        <v>1293</v>
      </c>
      <c r="C1737" s="1" t="s">
        <v>1326</v>
      </c>
      <c r="D1737" s="1" t="s">
        <v>1343</v>
      </c>
      <c r="E1737" s="6">
        <v>45439</v>
      </c>
      <c r="F1737" s="1" t="s">
        <v>64</v>
      </c>
      <c r="G1737" s="1" t="s">
        <v>603</v>
      </c>
      <c r="H1737" s="1">
        <v>6</v>
      </c>
      <c r="I1737" s="1">
        <v>6</v>
      </c>
      <c r="J1737" s="1">
        <v>0</v>
      </c>
      <c r="K1737" s="1">
        <v>0</v>
      </c>
      <c r="L1737" s="1">
        <v>37450</v>
      </c>
      <c r="M1737" s="1">
        <v>610</v>
      </c>
      <c r="N1737" s="1">
        <v>0</v>
      </c>
      <c r="P1737" s="1" t="s">
        <v>629</v>
      </c>
    </row>
    <row r="1738" spans="1:16">
      <c r="A1738" s="1">
        <v>2024</v>
      </c>
      <c r="B1738" s="1" t="s">
        <v>1293</v>
      </c>
      <c r="C1738" s="1" t="s">
        <v>1326</v>
      </c>
      <c r="D1738" s="1" t="s">
        <v>1343</v>
      </c>
      <c r="E1738" s="6">
        <v>45439</v>
      </c>
      <c r="F1738" s="1" t="s">
        <v>64</v>
      </c>
      <c r="G1738" s="1" t="s">
        <v>55</v>
      </c>
      <c r="H1738" s="1">
        <v>12</v>
      </c>
      <c r="I1738" s="1">
        <v>12</v>
      </c>
      <c r="J1738" s="1">
        <v>0</v>
      </c>
      <c r="K1738" s="1">
        <v>0</v>
      </c>
      <c r="L1738" s="1">
        <v>6302</v>
      </c>
      <c r="M1738" s="1">
        <v>567</v>
      </c>
      <c r="N1738" s="1">
        <v>0</v>
      </c>
      <c r="P1738" s="1" t="s">
        <v>633</v>
      </c>
    </row>
    <row r="1739" spans="1:16">
      <c r="A1739" s="1">
        <v>2024</v>
      </c>
      <c r="B1739" s="1" t="s">
        <v>1293</v>
      </c>
      <c r="C1739" s="1" t="s">
        <v>1326</v>
      </c>
      <c r="D1739" s="1" t="s">
        <v>1343</v>
      </c>
      <c r="E1739" s="6">
        <v>45439</v>
      </c>
      <c r="F1739" s="1" t="s">
        <v>64</v>
      </c>
      <c r="G1739" s="1" t="s">
        <v>60</v>
      </c>
      <c r="H1739" s="1">
        <v>7</v>
      </c>
      <c r="I1739" s="1">
        <v>7</v>
      </c>
      <c r="J1739" s="1">
        <v>0</v>
      </c>
      <c r="K1739" s="1">
        <v>0</v>
      </c>
      <c r="L1739" s="1">
        <v>3121</v>
      </c>
      <c r="M1739" s="1">
        <v>256</v>
      </c>
      <c r="N1739" s="1">
        <v>0</v>
      </c>
      <c r="P1739" s="1" t="s">
        <v>629</v>
      </c>
    </row>
    <row r="1740" spans="1:16">
      <c r="A1740" s="1">
        <v>2024</v>
      </c>
      <c r="B1740" s="1" t="s">
        <v>1293</v>
      </c>
      <c r="C1740" s="1" t="s">
        <v>1326</v>
      </c>
      <c r="D1740" s="1" t="s">
        <v>1343</v>
      </c>
      <c r="E1740" s="6">
        <v>45439</v>
      </c>
      <c r="F1740" s="1" t="s">
        <v>64</v>
      </c>
      <c r="G1740" s="1" t="s">
        <v>517</v>
      </c>
      <c r="H1740" s="1">
        <v>2</v>
      </c>
      <c r="I1740" s="1">
        <v>2</v>
      </c>
      <c r="J1740" s="1">
        <v>0</v>
      </c>
      <c r="K1740" s="1">
        <v>0</v>
      </c>
      <c r="L1740" s="1">
        <v>4611</v>
      </c>
      <c r="M1740" s="1">
        <v>106</v>
      </c>
      <c r="N1740" s="1">
        <v>0</v>
      </c>
      <c r="P1740" s="1" t="s">
        <v>629</v>
      </c>
    </row>
    <row r="1741" spans="1:16">
      <c r="A1741" s="1">
        <v>2024</v>
      </c>
      <c r="B1741" s="1" t="s">
        <v>1293</v>
      </c>
      <c r="C1741" s="1" t="s">
        <v>1326</v>
      </c>
      <c r="D1741" s="1" t="s">
        <v>1343</v>
      </c>
      <c r="E1741" s="6">
        <v>45439</v>
      </c>
      <c r="F1741" s="1" t="s">
        <v>64</v>
      </c>
      <c r="G1741" s="1" t="s">
        <v>1214</v>
      </c>
      <c r="H1741" s="1">
        <v>2</v>
      </c>
      <c r="I1741" s="1">
        <v>2</v>
      </c>
      <c r="J1741" s="1">
        <v>0</v>
      </c>
      <c r="K1741" s="1">
        <v>0</v>
      </c>
      <c r="L1741" s="1">
        <v>3600</v>
      </c>
      <c r="M1741" s="1">
        <v>106</v>
      </c>
      <c r="N1741" s="1">
        <v>0</v>
      </c>
      <c r="P1741" s="1" t="s">
        <v>633</v>
      </c>
    </row>
    <row r="1742" spans="1:16">
      <c r="A1742" s="1">
        <v>2024</v>
      </c>
      <c r="B1742" s="1" t="s">
        <v>1293</v>
      </c>
      <c r="C1742" s="1" t="s">
        <v>1326</v>
      </c>
      <c r="D1742" s="1" t="s">
        <v>1343</v>
      </c>
      <c r="E1742" s="6">
        <v>45439</v>
      </c>
      <c r="F1742" s="1" t="s">
        <v>64</v>
      </c>
      <c r="G1742" s="1" t="s">
        <v>602</v>
      </c>
      <c r="H1742" s="1">
        <v>1</v>
      </c>
      <c r="I1742" s="1">
        <v>1</v>
      </c>
      <c r="J1742" s="1">
        <v>0</v>
      </c>
      <c r="K1742" s="1">
        <v>0</v>
      </c>
      <c r="L1742" s="1">
        <v>10</v>
      </c>
      <c r="M1742" s="1">
        <v>10</v>
      </c>
      <c r="N1742" s="1">
        <v>0</v>
      </c>
      <c r="P1742" s="1" t="s">
        <v>628</v>
      </c>
    </row>
    <row r="1743" spans="1:16">
      <c r="A1743" s="1">
        <v>2024</v>
      </c>
      <c r="B1743" s="1" t="s">
        <v>1293</v>
      </c>
      <c r="C1743" s="1" t="s">
        <v>1326</v>
      </c>
      <c r="D1743" s="1" t="s">
        <v>1343</v>
      </c>
      <c r="E1743" s="6">
        <v>45439</v>
      </c>
      <c r="F1743" s="1" t="s">
        <v>64</v>
      </c>
      <c r="G1743" s="1" t="s">
        <v>502</v>
      </c>
      <c r="H1743" s="1">
        <v>6</v>
      </c>
      <c r="I1743" s="1">
        <v>6</v>
      </c>
      <c r="J1743" s="1">
        <v>0</v>
      </c>
      <c r="K1743" s="1">
        <v>0</v>
      </c>
      <c r="L1743" s="1">
        <v>52202</v>
      </c>
      <c r="M1743" s="1">
        <v>229</v>
      </c>
      <c r="N1743" s="1">
        <v>0</v>
      </c>
      <c r="P1743" s="1" t="s">
        <v>633</v>
      </c>
    </row>
    <row r="1744" spans="1:16">
      <c r="A1744" s="1">
        <v>2024</v>
      </c>
      <c r="B1744" s="1" t="s">
        <v>1293</v>
      </c>
      <c r="C1744" s="1" t="s">
        <v>1326</v>
      </c>
      <c r="D1744" s="1" t="s">
        <v>1343</v>
      </c>
      <c r="E1744" s="6">
        <v>45439</v>
      </c>
      <c r="F1744" s="1" t="s">
        <v>64</v>
      </c>
      <c r="G1744" s="1" t="s">
        <v>484</v>
      </c>
      <c r="H1744" s="1">
        <v>1</v>
      </c>
      <c r="I1744" s="1">
        <v>1</v>
      </c>
      <c r="J1744" s="1">
        <v>0</v>
      </c>
      <c r="K1744" s="1">
        <v>0</v>
      </c>
      <c r="L1744" s="1">
        <v>1596</v>
      </c>
      <c r="M1744" s="1">
        <v>53</v>
      </c>
      <c r="N1744" s="1">
        <v>0</v>
      </c>
      <c r="P1744" s="1" t="s">
        <v>629</v>
      </c>
    </row>
    <row r="1745" spans="1:16">
      <c r="A1745" s="1">
        <v>2024</v>
      </c>
      <c r="B1745" s="1" t="s">
        <v>1293</v>
      </c>
      <c r="C1745" s="1" t="s">
        <v>1326</v>
      </c>
      <c r="D1745" s="1" t="s">
        <v>1343</v>
      </c>
      <c r="E1745" s="6">
        <v>45439</v>
      </c>
      <c r="F1745" s="1" t="s">
        <v>64</v>
      </c>
      <c r="G1745" s="1" t="s">
        <v>619</v>
      </c>
      <c r="H1745" s="1">
        <v>3</v>
      </c>
      <c r="I1745" s="1">
        <v>3</v>
      </c>
      <c r="J1745" s="1">
        <v>0</v>
      </c>
      <c r="K1745" s="1">
        <v>0</v>
      </c>
      <c r="L1745" s="1">
        <v>16365</v>
      </c>
      <c r="M1745" s="1">
        <v>150</v>
      </c>
      <c r="N1745" s="1">
        <v>0</v>
      </c>
      <c r="P1745" s="1" t="s">
        <v>629</v>
      </c>
    </row>
    <row r="1746" spans="1:16">
      <c r="A1746" s="1">
        <v>2024</v>
      </c>
      <c r="B1746" s="1" t="s">
        <v>1293</v>
      </c>
      <c r="C1746" s="1" t="s">
        <v>1326</v>
      </c>
      <c r="D1746" s="1" t="s">
        <v>1343</v>
      </c>
      <c r="E1746" s="6">
        <v>45439</v>
      </c>
      <c r="F1746" s="1" t="s">
        <v>64</v>
      </c>
      <c r="G1746" s="1" t="s">
        <v>59</v>
      </c>
      <c r="H1746" s="1">
        <v>2</v>
      </c>
      <c r="I1746" s="1">
        <v>2</v>
      </c>
      <c r="J1746" s="1">
        <v>0</v>
      </c>
      <c r="K1746" s="1">
        <v>0</v>
      </c>
      <c r="L1746" s="1">
        <v>3684</v>
      </c>
      <c r="M1746" s="1">
        <v>106</v>
      </c>
      <c r="N1746" s="1">
        <v>0</v>
      </c>
      <c r="P1746" s="1" t="s">
        <v>633</v>
      </c>
    </row>
    <row r="1747" spans="1:16">
      <c r="A1747" s="1">
        <v>2024</v>
      </c>
      <c r="B1747" s="1" t="s">
        <v>1293</v>
      </c>
      <c r="C1747" s="1" t="s">
        <v>1326</v>
      </c>
      <c r="D1747" s="1" t="s">
        <v>1343</v>
      </c>
      <c r="E1747" s="6">
        <v>45439</v>
      </c>
      <c r="F1747" s="1" t="s">
        <v>8</v>
      </c>
      <c r="G1747" s="1" t="s">
        <v>601</v>
      </c>
      <c r="H1747" s="1">
        <v>10</v>
      </c>
      <c r="I1747" s="1">
        <v>10</v>
      </c>
      <c r="J1747" s="1">
        <v>0</v>
      </c>
      <c r="K1747" s="1">
        <v>0</v>
      </c>
      <c r="L1747" s="1">
        <v>9724</v>
      </c>
      <c r="M1747" s="1">
        <v>647</v>
      </c>
      <c r="N1747" s="1">
        <v>0</v>
      </c>
      <c r="P1747" s="1" t="s">
        <v>627</v>
      </c>
    </row>
    <row r="1748" spans="1:16">
      <c r="A1748" s="1">
        <v>2024</v>
      </c>
      <c r="B1748" s="1" t="s">
        <v>1293</v>
      </c>
      <c r="C1748" s="1" t="s">
        <v>1326</v>
      </c>
      <c r="D1748" s="1" t="s">
        <v>1343</v>
      </c>
      <c r="E1748" s="6">
        <v>45439</v>
      </c>
      <c r="F1748" s="1" t="s">
        <v>38</v>
      </c>
      <c r="G1748" s="1" t="s">
        <v>54</v>
      </c>
      <c r="H1748" s="1">
        <v>18</v>
      </c>
      <c r="I1748" s="1">
        <v>18</v>
      </c>
      <c r="J1748" s="1">
        <v>0</v>
      </c>
      <c r="K1748" s="1">
        <v>0</v>
      </c>
      <c r="L1748" s="1">
        <v>13788</v>
      </c>
      <c r="M1748" s="1">
        <v>635</v>
      </c>
      <c r="N1748" s="1">
        <v>0</v>
      </c>
      <c r="P1748" s="1" t="s">
        <v>45</v>
      </c>
    </row>
    <row r="1749" spans="1:16">
      <c r="A1749" s="1">
        <v>2024</v>
      </c>
      <c r="B1749" s="1" t="s">
        <v>1293</v>
      </c>
      <c r="C1749" s="1" t="s">
        <v>1326</v>
      </c>
      <c r="D1749" s="1" t="s">
        <v>1343</v>
      </c>
      <c r="E1749" s="6">
        <v>45439</v>
      </c>
      <c r="F1749" s="1" t="s">
        <v>38</v>
      </c>
      <c r="G1749" s="1" t="s">
        <v>1194</v>
      </c>
      <c r="H1749" s="1">
        <v>5</v>
      </c>
      <c r="I1749" s="1">
        <v>5</v>
      </c>
      <c r="J1749" s="1">
        <v>1</v>
      </c>
      <c r="K1749" s="1">
        <v>0</v>
      </c>
      <c r="L1749" s="1">
        <v>203</v>
      </c>
      <c r="M1749" s="1">
        <v>100</v>
      </c>
      <c r="N1749" s="1">
        <v>2</v>
      </c>
      <c r="P1749" s="1" t="s">
        <v>45</v>
      </c>
    </row>
    <row r="1750" spans="1:16">
      <c r="A1750" s="1">
        <v>2024</v>
      </c>
      <c r="B1750" s="1" t="s">
        <v>1293</v>
      </c>
      <c r="C1750" s="1" t="s">
        <v>1326</v>
      </c>
      <c r="D1750" s="1" t="s">
        <v>1343</v>
      </c>
      <c r="E1750" s="6">
        <v>45440</v>
      </c>
      <c r="F1750" s="1" t="s">
        <v>64</v>
      </c>
      <c r="G1750" s="1" t="s">
        <v>1173</v>
      </c>
      <c r="H1750" s="1">
        <v>4</v>
      </c>
      <c r="I1750" s="1">
        <v>4</v>
      </c>
      <c r="J1750" s="1">
        <v>0</v>
      </c>
      <c r="K1750" s="1">
        <v>0</v>
      </c>
      <c r="L1750" s="1">
        <v>561</v>
      </c>
      <c r="M1750" s="1">
        <v>107</v>
      </c>
      <c r="N1750" s="1">
        <v>0</v>
      </c>
      <c r="P1750" s="1" t="s">
        <v>632</v>
      </c>
    </row>
    <row r="1751" spans="1:16">
      <c r="A1751" s="1">
        <v>2024</v>
      </c>
      <c r="B1751" s="1" t="s">
        <v>1293</v>
      </c>
      <c r="C1751" s="1" t="s">
        <v>1326</v>
      </c>
      <c r="D1751" s="1" t="s">
        <v>1343</v>
      </c>
      <c r="E1751" s="6">
        <v>45440</v>
      </c>
      <c r="F1751" s="1" t="s">
        <v>64</v>
      </c>
      <c r="G1751" s="1" t="s">
        <v>708</v>
      </c>
      <c r="H1751" s="1">
        <v>3</v>
      </c>
      <c r="I1751" s="1">
        <v>3</v>
      </c>
      <c r="J1751" s="1">
        <v>0</v>
      </c>
      <c r="K1751" s="1">
        <v>0</v>
      </c>
      <c r="L1751" s="1">
        <v>1032</v>
      </c>
      <c r="M1751" s="1">
        <v>134</v>
      </c>
      <c r="N1751" s="1">
        <v>0</v>
      </c>
      <c r="P1751" s="1" t="s">
        <v>633</v>
      </c>
    </row>
    <row r="1752" spans="1:16">
      <c r="A1752" s="1">
        <v>2024</v>
      </c>
      <c r="B1752" s="1" t="s">
        <v>1293</v>
      </c>
      <c r="C1752" s="1" t="s">
        <v>1326</v>
      </c>
      <c r="D1752" s="1" t="s">
        <v>1343</v>
      </c>
      <c r="E1752" s="6">
        <v>45440</v>
      </c>
      <c r="F1752" s="1" t="s">
        <v>64</v>
      </c>
      <c r="G1752" s="1" t="s">
        <v>603</v>
      </c>
      <c r="H1752" s="1">
        <v>6</v>
      </c>
      <c r="I1752" s="1">
        <v>6</v>
      </c>
      <c r="J1752" s="1">
        <v>0</v>
      </c>
      <c r="K1752" s="1">
        <v>0</v>
      </c>
      <c r="L1752" s="1">
        <v>62270</v>
      </c>
      <c r="M1752" s="1">
        <v>463</v>
      </c>
      <c r="N1752" s="1">
        <v>0</v>
      </c>
      <c r="P1752" s="1" t="s">
        <v>629</v>
      </c>
    </row>
    <row r="1753" spans="1:16">
      <c r="A1753" s="1">
        <v>2024</v>
      </c>
      <c r="B1753" s="1" t="s">
        <v>1293</v>
      </c>
      <c r="C1753" s="1" t="s">
        <v>1326</v>
      </c>
      <c r="D1753" s="1" t="s">
        <v>1343</v>
      </c>
      <c r="E1753" s="6">
        <v>45440</v>
      </c>
      <c r="F1753" s="1" t="s">
        <v>64</v>
      </c>
      <c r="G1753" s="1" t="s">
        <v>55</v>
      </c>
      <c r="H1753" s="1">
        <v>13</v>
      </c>
      <c r="I1753" s="1">
        <v>13</v>
      </c>
      <c r="J1753" s="1">
        <v>0</v>
      </c>
      <c r="K1753" s="1">
        <v>0</v>
      </c>
      <c r="L1753" s="1">
        <v>39405</v>
      </c>
      <c r="M1753" s="1">
        <v>538</v>
      </c>
      <c r="N1753" s="1">
        <v>0</v>
      </c>
      <c r="P1753" s="1" t="s">
        <v>633</v>
      </c>
    </row>
    <row r="1754" spans="1:16">
      <c r="A1754" s="1">
        <v>2024</v>
      </c>
      <c r="B1754" s="1" t="s">
        <v>1293</v>
      </c>
      <c r="C1754" s="1" t="s">
        <v>1326</v>
      </c>
      <c r="D1754" s="1" t="s">
        <v>1343</v>
      </c>
      <c r="E1754" s="6">
        <v>45440</v>
      </c>
      <c r="F1754" s="1" t="s">
        <v>64</v>
      </c>
      <c r="G1754" s="1" t="s">
        <v>616</v>
      </c>
      <c r="H1754" s="1">
        <v>2</v>
      </c>
      <c r="I1754" s="1">
        <v>2</v>
      </c>
      <c r="J1754" s="1">
        <v>0</v>
      </c>
      <c r="K1754" s="1">
        <v>0</v>
      </c>
      <c r="L1754" s="1">
        <v>596</v>
      </c>
      <c r="M1754" s="1">
        <v>98</v>
      </c>
      <c r="N1754" s="1">
        <v>0</v>
      </c>
      <c r="P1754" s="1" t="s">
        <v>628</v>
      </c>
    </row>
    <row r="1755" spans="1:16">
      <c r="A1755" s="1">
        <v>2024</v>
      </c>
      <c r="B1755" s="1" t="s">
        <v>1293</v>
      </c>
      <c r="C1755" s="1" t="s">
        <v>1326</v>
      </c>
      <c r="D1755" s="1" t="s">
        <v>1343</v>
      </c>
      <c r="E1755" s="6">
        <v>45440</v>
      </c>
      <c r="F1755" s="1" t="s">
        <v>64</v>
      </c>
      <c r="G1755" s="1" t="s">
        <v>517</v>
      </c>
      <c r="H1755" s="1">
        <v>5</v>
      </c>
      <c r="I1755" s="1">
        <v>5</v>
      </c>
      <c r="J1755" s="1">
        <v>0</v>
      </c>
      <c r="K1755" s="1">
        <v>0</v>
      </c>
      <c r="L1755" s="1">
        <v>3620</v>
      </c>
      <c r="M1755" s="1">
        <v>134</v>
      </c>
      <c r="N1755" s="1">
        <v>0</v>
      </c>
      <c r="P1755" s="1" t="s">
        <v>629</v>
      </c>
    </row>
    <row r="1756" spans="1:16">
      <c r="A1756" s="1">
        <v>2024</v>
      </c>
      <c r="B1756" s="1" t="s">
        <v>1293</v>
      </c>
      <c r="C1756" s="1" t="s">
        <v>1326</v>
      </c>
      <c r="D1756" s="1" t="s">
        <v>1343</v>
      </c>
      <c r="E1756" s="6">
        <v>45440</v>
      </c>
      <c r="F1756" s="1" t="s">
        <v>64</v>
      </c>
      <c r="G1756" s="1" t="s">
        <v>505</v>
      </c>
      <c r="H1756" s="1">
        <v>2</v>
      </c>
      <c r="I1756" s="1">
        <v>2</v>
      </c>
      <c r="J1756" s="1">
        <v>0</v>
      </c>
      <c r="K1756" s="1">
        <v>0</v>
      </c>
      <c r="L1756" s="1">
        <v>6050</v>
      </c>
      <c r="M1756" s="1">
        <v>220</v>
      </c>
      <c r="N1756" s="1">
        <v>0</v>
      </c>
      <c r="P1756" s="1" t="s">
        <v>628</v>
      </c>
    </row>
    <row r="1757" spans="1:16">
      <c r="A1757" s="1">
        <v>2024</v>
      </c>
      <c r="B1757" s="1" t="s">
        <v>1293</v>
      </c>
      <c r="C1757" s="1" t="s">
        <v>1326</v>
      </c>
      <c r="D1757" s="1" t="s">
        <v>1343</v>
      </c>
      <c r="E1757" s="6">
        <v>45440</v>
      </c>
      <c r="F1757" s="1" t="s">
        <v>64</v>
      </c>
      <c r="G1757" s="1" t="s">
        <v>602</v>
      </c>
      <c r="H1757" s="1">
        <v>1</v>
      </c>
      <c r="I1757" s="1">
        <v>1</v>
      </c>
      <c r="J1757" s="1">
        <v>0</v>
      </c>
      <c r="K1757" s="1">
        <v>0</v>
      </c>
      <c r="L1757" s="1">
        <v>202</v>
      </c>
      <c r="M1757" s="1">
        <v>20</v>
      </c>
      <c r="N1757" s="1">
        <v>0</v>
      </c>
      <c r="P1757" s="1" t="s">
        <v>628</v>
      </c>
    </row>
    <row r="1758" spans="1:16">
      <c r="A1758" s="1">
        <v>2024</v>
      </c>
      <c r="B1758" s="1" t="s">
        <v>1293</v>
      </c>
      <c r="C1758" s="1" t="s">
        <v>1326</v>
      </c>
      <c r="D1758" s="1" t="s">
        <v>1343</v>
      </c>
      <c r="E1758" s="6">
        <v>45440</v>
      </c>
      <c r="F1758" s="1" t="s">
        <v>64</v>
      </c>
      <c r="G1758" s="1" t="s">
        <v>502</v>
      </c>
      <c r="H1758" s="1">
        <v>2</v>
      </c>
      <c r="I1758" s="1">
        <v>2</v>
      </c>
      <c r="J1758" s="1">
        <v>0</v>
      </c>
      <c r="K1758" s="1">
        <v>0</v>
      </c>
      <c r="L1758" s="1">
        <v>114</v>
      </c>
      <c r="M1758" s="1">
        <v>40</v>
      </c>
      <c r="N1758" s="1">
        <v>0</v>
      </c>
      <c r="P1758" s="1" t="s">
        <v>633</v>
      </c>
    </row>
    <row r="1759" spans="1:16">
      <c r="A1759" s="1">
        <v>2024</v>
      </c>
      <c r="B1759" s="1" t="s">
        <v>1293</v>
      </c>
      <c r="C1759" s="1" t="s">
        <v>1326</v>
      </c>
      <c r="D1759" s="1" t="s">
        <v>1343</v>
      </c>
      <c r="E1759" s="6">
        <v>45440</v>
      </c>
      <c r="F1759" s="1" t="s">
        <v>64</v>
      </c>
      <c r="G1759" s="1" t="s">
        <v>484</v>
      </c>
      <c r="H1759" s="1">
        <v>4</v>
      </c>
      <c r="I1759" s="1">
        <v>4</v>
      </c>
      <c r="J1759" s="1">
        <v>0</v>
      </c>
      <c r="K1759" s="1">
        <v>0</v>
      </c>
      <c r="L1759" s="1">
        <v>31036</v>
      </c>
      <c r="M1759" s="1">
        <v>266</v>
      </c>
      <c r="N1759" s="1">
        <v>0</v>
      </c>
      <c r="P1759" s="1" t="s">
        <v>629</v>
      </c>
    </row>
    <row r="1760" spans="1:16">
      <c r="A1760" s="1">
        <v>2024</v>
      </c>
      <c r="B1760" s="1" t="s">
        <v>1293</v>
      </c>
      <c r="C1760" s="1" t="s">
        <v>1326</v>
      </c>
      <c r="D1760" s="1" t="s">
        <v>1343</v>
      </c>
      <c r="E1760" s="6">
        <v>45440</v>
      </c>
      <c r="F1760" s="1" t="s">
        <v>64</v>
      </c>
      <c r="G1760" s="1" t="s">
        <v>619</v>
      </c>
      <c r="H1760" s="1">
        <v>5</v>
      </c>
      <c r="I1760" s="1">
        <v>5</v>
      </c>
      <c r="J1760" s="1">
        <v>0</v>
      </c>
      <c r="K1760" s="1">
        <v>0</v>
      </c>
      <c r="L1760" s="1">
        <v>11922</v>
      </c>
      <c r="M1760" s="1">
        <v>184</v>
      </c>
      <c r="N1760" s="1">
        <v>0</v>
      </c>
      <c r="P1760" s="1" t="s">
        <v>629</v>
      </c>
    </row>
    <row r="1761" spans="1:16">
      <c r="A1761" s="1">
        <v>2024</v>
      </c>
      <c r="B1761" s="1" t="s">
        <v>1293</v>
      </c>
      <c r="C1761" s="1" t="s">
        <v>1326</v>
      </c>
      <c r="D1761" s="1" t="s">
        <v>1343</v>
      </c>
      <c r="E1761" s="6">
        <v>45440</v>
      </c>
      <c r="F1761" s="1" t="s">
        <v>64</v>
      </c>
      <c r="G1761" s="1" t="s">
        <v>57</v>
      </c>
      <c r="H1761" s="1">
        <v>1</v>
      </c>
      <c r="I1761" s="1">
        <v>1</v>
      </c>
      <c r="J1761" s="1">
        <v>0</v>
      </c>
      <c r="K1761" s="1">
        <v>0</v>
      </c>
      <c r="L1761" s="1">
        <v>200</v>
      </c>
      <c r="M1761" s="1">
        <v>20</v>
      </c>
      <c r="N1761" s="1">
        <v>0</v>
      </c>
      <c r="P1761" s="1" t="s">
        <v>628</v>
      </c>
    </row>
    <row r="1762" spans="1:16">
      <c r="A1762" s="1">
        <v>2024</v>
      </c>
      <c r="B1762" s="1" t="s">
        <v>1293</v>
      </c>
      <c r="C1762" s="1" t="s">
        <v>1326</v>
      </c>
      <c r="D1762" s="1" t="s">
        <v>1343</v>
      </c>
      <c r="E1762" s="6">
        <v>45440</v>
      </c>
      <c r="F1762" s="1" t="s">
        <v>64</v>
      </c>
      <c r="G1762" s="1" t="s">
        <v>59</v>
      </c>
      <c r="H1762" s="1">
        <v>2</v>
      </c>
      <c r="I1762" s="1">
        <v>2</v>
      </c>
      <c r="J1762" s="1">
        <v>0</v>
      </c>
      <c r="K1762" s="1">
        <v>0</v>
      </c>
      <c r="L1762" s="1">
        <v>2310</v>
      </c>
      <c r="M1762" s="1">
        <v>59</v>
      </c>
      <c r="N1762" s="1">
        <v>0</v>
      </c>
      <c r="P1762" s="1" t="s">
        <v>633</v>
      </c>
    </row>
    <row r="1763" spans="1:16">
      <c r="A1763" s="1">
        <v>2024</v>
      </c>
      <c r="B1763" s="1" t="s">
        <v>1293</v>
      </c>
      <c r="C1763" s="1" t="s">
        <v>1326</v>
      </c>
      <c r="D1763" s="1" t="s">
        <v>1343</v>
      </c>
      <c r="E1763" s="6">
        <v>45440</v>
      </c>
      <c r="F1763" s="1" t="s">
        <v>64</v>
      </c>
      <c r="G1763" s="1" t="s">
        <v>1272</v>
      </c>
      <c r="H1763" s="1">
        <v>1</v>
      </c>
      <c r="I1763" s="1">
        <v>1</v>
      </c>
      <c r="J1763" s="1">
        <v>0</v>
      </c>
      <c r="K1763" s="1">
        <v>0</v>
      </c>
      <c r="L1763" s="1">
        <v>2617</v>
      </c>
      <c r="M1763" s="1">
        <v>101</v>
      </c>
      <c r="N1763" s="1">
        <v>0</v>
      </c>
      <c r="P1763" s="1" t="s">
        <v>630</v>
      </c>
    </row>
    <row r="1764" spans="1:16">
      <c r="A1764" s="1">
        <v>2024</v>
      </c>
      <c r="B1764" s="1" t="s">
        <v>1293</v>
      </c>
      <c r="C1764" s="1" t="s">
        <v>1326</v>
      </c>
      <c r="D1764" s="1" t="s">
        <v>1343</v>
      </c>
      <c r="E1764" s="6">
        <v>45440</v>
      </c>
      <c r="F1764" s="1" t="s">
        <v>8</v>
      </c>
      <c r="G1764" s="1" t="s">
        <v>375</v>
      </c>
      <c r="H1764" s="1">
        <v>1</v>
      </c>
      <c r="I1764" s="1">
        <v>1</v>
      </c>
      <c r="J1764" s="1">
        <v>0</v>
      </c>
      <c r="K1764" s="1">
        <v>0</v>
      </c>
      <c r="L1764" s="1">
        <v>6720</v>
      </c>
      <c r="M1764" s="1">
        <v>209</v>
      </c>
      <c r="N1764" s="1">
        <v>0</v>
      </c>
      <c r="P1764" s="1" t="s">
        <v>627</v>
      </c>
    </row>
    <row r="1765" spans="1:16">
      <c r="A1765" s="1">
        <v>2024</v>
      </c>
      <c r="B1765" s="1" t="s">
        <v>1293</v>
      </c>
      <c r="C1765" s="1" t="s">
        <v>1326</v>
      </c>
      <c r="D1765" s="1" t="s">
        <v>1343</v>
      </c>
      <c r="E1765" s="6">
        <v>45440</v>
      </c>
      <c r="F1765" s="1" t="s">
        <v>8</v>
      </c>
      <c r="G1765" s="1" t="s">
        <v>601</v>
      </c>
      <c r="H1765" s="1">
        <v>10</v>
      </c>
      <c r="I1765" s="1">
        <v>10</v>
      </c>
      <c r="J1765" s="1">
        <v>0</v>
      </c>
      <c r="K1765" s="1">
        <v>0</v>
      </c>
      <c r="L1765" s="1">
        <v>7442</v>
      </c>
      <c r="M1765" s="1">
        <v>421</v>
      </c>
      <c r="N1765" s="1">
        <v>0</v>
      </c>
      <c r="P1765" s="1" t="s">
        <v>627</v>
      </c>
    </row>
    <row r="1766" spans="1:16">
      <c r="A1766" s="1">
        <v>2024</v>
      </c>
      <c r="B1766" s="1" t="s">
        <v>1293</v>
      </c>
      <c r="C1766" s="1" t="s">
        <v>1326</v>
      </c>
      <c r="D1766" s="1" t="s">
        <v>1343</v>
      </c>
      <c r="E1766" s="6">
        <v>45440</v>
      </c>
      <c r="F1766" s="1" t="s">
        <v>38</v>
      </c>
      <c r="G1766" s="1" t="s">
        <v>54</v>
      </c>
      <c r="H1766" s="1">
        <v>24</v>
      </c>
      <c r="I1766" s="1">
        <v>24</v>
      </c>
      <c r="J1766" s="1">
        <v>2</v>
      </c>
      <c r="K1766" s="1">
        <v>0</v>
      </c>
      <c r="L1766" s="1">
        <v>18842</v>
      </c>
      <c r="M1766" s="1">
        <v>647</v>
      </c>
      <c r="N1766" s="1">
        <v>13</v>
      </c>
      <c r="P1766" s="1" t="s">
        <v>45</v>
      </c>
    </row>
    <row r="1767" spans="1:16">
      <c r="A1767" s="1">
        <v>2024</v>
      </c>
      <c r="B1767" s="1" t="s">
        <v>1293</v>
      </c>
      <c r="C1767" s="1" t="s">
        <v>1326</v>
      </c>
      <c r="D1767" s="1" t="s">
        <v>1343</v>
      </c>
      <c r="E1767" s="6">
        <v>45441</v>
      </c>
      <c r="F1767" s="1" t="s">
        <v>64</v>
      </c>
      <c r="G1767" s="1" t="s">
        <v>1173</v>
      </c>
      <c r="H1767" s="1">
        <v>5</v>
      </c>
      <c r="I1767" s="1">
        <v>5</v>
      </c>
      <c r="J1767" s="1">
        <v>0</v>
      </c>
      <c r="K1767" s="1">
        <v>0</v>
      </c>
      <c r="L1767" s="1">
        <v>588</v>
      </c>
      <c r="M1767" s="1">
        <v>100</v>
      </c>
      <c r="N1767" s="1">
        <v>0</v>
      </c>
      <c r="P1767" s="1" t="s">
        <v>632</v>
      </c>
    </row>
    <row r="1768" spans="1:16">
      <c r="A1768" s="1">
        <v>2024</v>
      </c>
      <c r="B1768" s="1" t="s">
        <v>1293</v>
      </c>
      <c r="C1768" s="1" t="s">
        <v>1326</v>
      </c>
      <c r="D1768" s="1" t="s">
        <v>1343</v>
      </c>
      <c r="E1768" s="6">
        <v>45441</v>
      </c>
      <c r="F1768" s="1" t="s">
        <v>64</v>
      </c>
      <c r="G1768" s="1" t="s">
        <v>708</v>
      </c>
      <c r="H1768" s="1">
        <v>11</v>
      </c>
      <c r="I1768" s="1">
        <v>11</v>
      </c>
      <c r="J1768" s="1">
        <v>0</v>
      </c>
      <c r="K1768" s="1">
        <v>0</v>
      </c>
      <c r="L1768" s="1">
        <v>8086</v>
      </c>
      <c r="M1768" s="1">
        <v>431</v>
      </c>
      <c r="N1768" s="1">
        <v>0</v>
      </c>
      <c r="P1768" s="1" t="s">
        <v>633</v>
      </c>
    </row>
    <row r="1769" spans="1:16">
      <c r="A1769" s="1">
        <v>2024</v>
      </c>
      <c r="B1769" s="1" t="s">
        <v>1293</v>
      </c>
      <c r="C1769" s="1" t="s">
        <v>1326</v>
      </c>
      <c r="D1769" s="1" t="s">
        <v>1343</v>
      </c>
      <c r="E1769" s="6">
        <v>45441</v>
      </c>
      <c r="F1769" s="1" t="s">
        <v>64</v>
      </c>
      <c r="G1769" s="1" t="s">
        <v>603</v>
      </c>
      <c r="H1769" s="1">
        <v>4</v>
      </c>
      <c r="I1769" s="1">
        <v>4</v>
      </c>
      <c r="J1769" s="1">
        <v>0</v>
      </c>
      <c r="K1769" s="1">
        <v>0</v>
      </c>
      <c r="L1769" s="1">
        <v>200437</v>
      </c>
      <c r="M1769" s="1">
        <v>954</v>
      </c>
      <c r="N1769" s="1">
        <v>0</v>
      </c>
      <c r="P1769" s="1" t="s">
        <v>629</v>
      </c>
    </row>
    <row r="1770" spans="1:16">
      <c r="A1770" s="1">
        <v>2024</v>
      </c>
      <c r="B1770" s="1" t="s">
        <v>1293</v>
      </c>
      <c r="C1770" s="1" t="s">
        <v>1326</v>
      </c>
      <c r="D1770" s="1" t="s">
        <v>1343</v>
      </c>
      <c r="E1770" s="6">
        <v>45441</v>
      </c>
      <c r="F1770" s="1" t="s">
        <v>64</v>
      </c>
      <c r="G1770" s="1" t="s">
        <v>55</v>
      </c>
      <c r="H1770" s="1">
        <v>11</v>
      </c>
      <c r="I1770" s="1">
        <v>11</v>
      </c>
      <c r="J1770" s="1">
        <v>0</v>
      </c>
      <c r="K1770" s="1">
        <v>0</v>
      </c>
      <c r="L1770" s="1">
        <v>16671</v>
      </c>
      <c r="M1770" s="1">
        <v>566</v>
      </c>
      <c r="N1770" s="1">
        <v>0</v>
      </c>
      <c r="P1770" s="1" t="s">
        <v>633</v>
      </c>
    </row>
    <row r="1771" spans="1:16">
      <c r="A1771" s="1">
        <v>2024</v>
      </c>
      <c r="B1771" s="1" t="s">
        <v>1293</v>
      </c>
      <c r="C1771" s="1" t="s">
        <v>1326</v>
      </c>
      <c r="D1771" s="1" t="s">
        <v>1343</v>
      </c>
      <c r="E1771" s="6">
        <v>45441</v>
      </c>
      <c r="F1771" s="1" t="s">
        <v>64</v>
      </c>
      <c r="G1771" s="1" t="s">
        <v>621</v>
      </c>
      <c r="H1771" s="1">
        <v>1</v>
      </c>
      <c r="I1771" s="1">
        <v>1</v>
      </c>
      <c r="J1771" s="1">
        <v>0</v>
      </c>
      <c r="K1771" s="1">
        <v>0</v>
      </c>
      <c r="L1771" s="1">
        <v>376</v>
      </c>
      <c r="M1771" s="1">
        <v>47</v>
      </c>
      <c r="N1771" s="1">
        <v>0</v>
      </c>
      <c r="P1771" s="1" t="s">
        <v>629</v>
      </c>
    </row>
    <row r="1772" spans="1:16">
      <c r="A1772" s="1">
        <v>2024</v>
      </c>
      <c r="B1772" s="1" t="s">
        <v>1293</v>
      </c>
      <c r="C1772" s="1" t="s">
        <v>1326</v>
      </c>
      <c r="D1772" s="1" t="s">
        <v>1343</v>
      </c>
      <c r="E1772" s="6">
        <v>45441</v>
      </c>
      <c r="F1772" s="1" t="s">
        <v>64</v>
      </c>
      <c r="G1772" s="1" t="s">
        <v>58</v>
      </c>
      <c r="H1772" s="1">
        <v>5</v>
      </c>
      <c r="I1772" s="1">
        <v>5</v>
      </c>
      <c r="J1772" s="1">
        <v>0</v>
      </c>
      <c r="K1772" s="1">
        <v>0</v>
      </c>
      <c r="L1772" s="1">
        <v>1683</v>
      </c>
      <c r="M1772" s="1">
        <v>120</v>
      </c>
      <c r="N1772" s="1">
        <v>0</v>
      </c>
      <c r="P1772" s="1" t="s">
        <v>629</v>
      </c>
    </row>
    <row r="1773" spans="1:16">
      <c r="A1773" s="1">
        <v>2024</v>
      </c>
      <c r="B1773" s="1" t="s">
        <v>1293</v>
      </c>
      <c r="C1773" s="1" t="s">
        <v>1326</v>
      </c>
      <c r="D1773" s="1" t="s">
        <v>1343</v>
      </c>
      <c r="E1773" s="6">
        <v>45441</v>
      </c>
      <c r="F1773" s="1" t="s">
        <v>64</v>
      </c>
      <c r="G1773" s="1" t="s">
        <v>505</v>
      </c>
      <c r="H1773" s="1">
        <v>1</v>
      </c>
      <c r="I1773" s="1">
        <v>1</v>
      </c>
      <c r="J1773" s="1">
        <v>0</v>
      </c>
      <c r="K1773" s="1">
        <v>0</v>
      </c>
      <c r="L1773" s="1">
        <v>2019</v>
      </c>
      <c r="M1773" s="1">
        <v>53</v>
      </c>
      <c r="N1773" s="1">
        <v>0</v>
      </c>
      <c r="P1773" s="1" t="s">
        <v>628</v>
      </c>
    </row>
    <row r="1774" spans="1:16">
      <c r="A1774" s="1">
        <v>2024</v>
      </c>
      <c r="B1774" s="1" t="s">
        <v>1293</v>
      </c>
      <c r="C1774" s="1" t="s">
        <v>1326</v>
      </c>
      <c r="D1774" s="1" t="s">
        <v>1343</v>
      </c>
      <c r="E1774" s="6">
        <v>45441</v>
      </c>
      <c r="F1774" s="1" t="s">
        <v>64</v>
      </c>
      <c r="G1774" s="1" t="s">
        <v>602</v>
      </c>
      <c r="H1774" s="1">
        <v>3</v>
      </c>
      <c r="I1774" s="1">
        <v>3</v>
      </c>
      <c r="J1774" s="1">
        <v>1</v>
      </c>
      <c r="K1774" s="1">
        <v>0</v>
      </c>
      <c r="L1774" s="1">
        <v>2482</v>
      </c>
      <c r="M1774" s="1">
        <v>181</v>
      </c>
      <c r="N1774" s="1">
        <v>20</v>
      </c>
      <c r="P1774" s="1" t="s">
        <v>628</v>
      </c>
    </row>
    <row r="1775" spans="1:16">
      <c r="A1775" s="1">
        <v>2024</v>
      </c>
      <c r="B1775" s="1" t="s">
        <v>1293</v>
      </c>
      <c r="C1775" s="1" t="s">
        <v>1326</v>
      </c>
      <c r="D1775" s="1" t="s">
        <v>1343</v>
      </c>
      <c r="E1775" s="6">
        <v>45441</v>
      </c>
      <c r="F1775" s="1" t="s">
        <v>64</v>
      </c>
      <c r="G1775" s="1" t="s">
        <v>599</v>
      </c>
      <c r="H1775" s="1">
        <v>2</v>
      </c>
      <c r="I1775" s="1">
        <v>2</v>
      </c>
      <c r="J1775" s="1">
        <v>0</v>
      </c>
      <c r="K1775" s="1">
        <v>0</v>
      </c>
      <c r="L1775" s="1">
        <v>7142</v>
      </c>
      <c r="M1775" s="1">
        <v>88</v>
      </c>
      <c r="N1775" s="1">
        <v>0</v>
      </c>
      <c r="P1775" s="1" t="s">
        <v>629</v>
      </c>
    </row>
    <row r="1776" spans="1:16">
      <c r="A1776" s="1">
        <v>2024</v>
      </c>
      <c r="B1776" s="1" t="s">
        <v>1293</v>
      </c>
      <c r="C1776" s="1" t="s">
        <v>1326</v>
      </c>
      <c r="D1776" s="1" t="s">
        <v>1343</v>
      </c>
      <c r="E1776" s="6">
        <v>45441</v>
      </c>
      <c r="F1776" s="1" t="s">
        <v>64</v>
      </c>
      <c r="G1776" s="1" t="s">
        <v>484</v>
      </c>
      <c r="H1776" s="1">
        <v>3</v>
      </c>
      <c r="I1776" s="1">
        <v>3</v>
      </c>
      <c r="J1776" s="1">
        <v>0</v>
      </c>
      <c r="K1776" s="1">
        <v>0</v>
      </c>
      <c r="L1776" s="1">
        <v>27955</v>
      </c>
      <c r="M1776" s="1">
        <v>204</v>
      </c>
      <c r="N1776" s="1">
        <v>0</v>
      </c>
      <c r="P1776" s="1" t="s">
        <v>629</v>
      </c>
    </row>
    <row r="1777" spans="1:16">
      <c r="A1777" s="1">
        <v>2024</v>
      </c>
      <c r="B1777" s="1" t="s">
        <v>1293</v>
      </c>
      <c r="C1777" s="1" t="s">
        <v>1326</v>
      </c>
      <c r="D1777" s="1" t="s">
        <v>1343</v>
      </c>
      <c r="E1777" s="6">
        <v>45441</v>
      </c>
      <c r="F1777" s="1" t="s">
        <v>64</v>
      </c>
      <c r="G1777" s="1" t="s">
        <v>1282</v>
      </c>
      <c r="H1777" s="1">
        <v>2</v>
      </c>
      <c r="I1777" s="1">
        <v>2</v>
      </c>
      <c r="J1777" s="1">
        <v>0</v>
      </c>
      <c r="K1777" s="1">
        <v>0</v>
      </c>
      <c r="L1777" s="1">
        <v>771</v>
      </c>
      <c r="M1777" s="1">
        <v>94</v>
      </c>
      <c r="N1777" s="1">
        <v>0</v>
      </c>
      <c r="P1777" s="1" t="s">
        <v>629</v>
      </c>
    </row>
    <row r="1778" spans="1:16">
      <c r="A1778" s="1">
        <v>2024</v>
      </c>
      <c r="B1778" s="1" t="s">
        <v>1293</v>
      </c>
      <c r="C1778" s="1" t="s">
        <v>1326</v>
      </c>
      <c r="D1778" s="1" t="s">
        <v>1343</v>
      </c>
      <c r="E1778" s="6">
        <v>45441</v>
      </c>
      <c r="F1778" s="1" t="s">
        <v>64</v>
      </c>
      <c r="G1778" s="1" t="s">
        <v>551</v>
      </c>
      <c r="H1778" s="1">
        <v>2</v>
      </c>
      <c r="I1778" s="1">
        <v>2</v>
      </c>
      <c r="J1778" s="1">
        <v>0</v>
      </c>
      <c r="K1778" s="1">
        <v>0</v>
      </c>
      <c r="L1778" s="1">
        <v>1500</v>
      </c>
      <c r="M1778" s="1">
        <v>94</v>
      </c>
      <c r="N1778" s="1">
        <v>0</v>
      </c>
      <c r="P1778" s="1" t="s">
        <v>633</v>
      </c>
    </row>
    <row r="1779" spans="1:16">
      <c r="A1779" s="1">
        <v>2024</v>
      </c>
      <c r="B1779" s="1" t="s">
        <v>1293</v>
      </c>
      <c r="C1779" s="1" t="s">
        <v>1326</v>
      </c>
      <c r="D1779" s="1" t="s">
        <v>1343</v>
      </c>
      <c r="E1779" s="6">
        <v>45441</v>
      </c>
      <c r="F1779" s="1" t="s">
        <v>64</v>
      </c>
      <c r="G1779" s="1" t="s">
        <v>600</v>
      </c>
      <c r="H1779" s="1">
        <v>2</v>
      </c>
      <c r="I1779" s="1">
        <v>2</v>
      </c>
      <c r="J1779" s="1">
        <v>0</v>
      </c>
      <c r="K1779" s="1">
        <v>0</v>
      </c>
      <c r="L1779" s="1">
        <v>5967</v>
      </c>
      <c r="M1779" s="1">
        <v>88</v>
      </c>
      <c r="N1779" s="1">
        <v>0</v>
      </c>
      <c r="P1779" s="1" t="s">
        <v>630</v>
      </c>
    </row>
    <row r="1780" spans="1:16">
      <c r="A1780" s="1">
        <v>2024</v>
      </c>
      <c r="B1780" s="1" t="s">
        <v>1293</v>
      </c>
      <c r="C1780" s="1" t="s">
        <v>1326</v>
      </c>
      <c r="D1780" s="1" t="s">
        <v>1343</v>
      </c>
      <c r="E1780" s="6">
        <v>45441</v>
      </c>
      <c r="F1780" s="1" t="s">
        <v>8</v>
      </c>
      <c r="G1780" s="1" t="s">
        <v>601</v>
      </c>
      <c r="H1780" s="1">
        <v>11</v>
      </c>
      <c r="I1780" s="1">
        <v>11</v>
      </c>
      <c r="J1780" s="1">
        <v>0</v>
      </c>
      <c r="K1780" s="1">
        <v>0</v>
      </c>
      <c r="L1780" s="1">
        <v>20635</v>
      </c>
      <c r="M1780" s="1">
        <v>668</v>
      </c>
      <c r="N1780" s="1">
        <v>0</v>
      </c>
      <c r="P1780" s="1" t="s">
        <v>627</v>
      </c>
    </row>
    <row r="1781" spans="1:16">
      <c r="A1781" s="1">
        <v>2024</v>
      </c>
      <c r="B1781" s="1" t="s">
        <v>1293</v>
      </c>
      <c r="C1781" s="1" t="s">
        <v>1326</v>
      </c>
      <c r="D1781" s="1" t="s">
        <v>1343</v>
      </c>
      <c r="E1781" s="6">
        <v>45441</v>
      </c>
      <c r="F1781" s="1" t="s">
        <v>38</v>
      </c>
      <c r="G1781" s="1" t="s">
        <v>54</v>
      </c>
      <c r="H1781" s="1">
        <v>18</v>
      </c>
      <c r="I1781" s="1">
        <v>18</v>
      </c>
      <c r="J1781" s="1">
        <v>1</v>
      </c>
      <c r="K1781" s="1">
        <v>0</v>
      </c>
      <c r="L1781" s="1">
        <v>11385</v>
      </c>
      <c r="M1781" s="1">
        <v>515</v>
      </c>
      <c r="N1781" s="1">
        <v>4</v>
      </c>
      <c r="P1781" s="1" t="s">
        <v>45</v>
      </c>
    </row>
    <row r="1782" spans="1:16">
      <c r="A1782" s="1">
        <v>2024</v>
      </c>
      <c r="B1782" s="1" t="s">
        <v>1293</v>
      </c>
      <c r="C1782" s="1" t="s">
        <v>1326</v>
      </c>
      <c r="D1782" s="1" t="s">
        <v>1343</v>
      </c>
      <c r="E1782" s="6">
        <v>45441</v>
      </c>
      <c r="F1782" s="1" t="s">
        <v>38</v>
      </c>
      <c r="G1782" s="1" t="s">
        <v>1194</v>
      </c>
      <c r="H1782" s="1">
        <v>6</v>
      </c>
      <c r="I1782" s="1">
        <v>6</v>
      </c>
      <c r="J1782" s="1">
        <v>0</v>
      </c>
      <c r="K1782" s="1">
        <v>0</v>
      </c>
      <c r="L1782" s="1">
        <v>905</v>
      </c>
      <c r="M1782" s="1">
        <v>174</v>
      </c>
      <c r="N1782" s="1">
        <v>0</v>
      </c>
      <c r="P1782" s="1" t="s">
        <v>45</v>
      </c>
    </row>
    <row r="1783" spans="1:16">
      <c r="A1783" s="1">
        <v>2024</v>
      </c>
      <c r="B1783" s="1" t="s">
        <v>1293</v>
      </c>
      <c r="C1783" s="1" t="s">
        <v>1326</v>
      </c>
      <c r="D1783" s="1" t="s">
        <v>1343</v>
      </c>
      <c r="E1783" s="6">
        <v>45442</v>
      </c>
      <c r="F1783" s="1" t="s">
        <v>64</v>
      </c>
      <c r="G1783" s="1" t="s">
        <v>1173</v>
      </c>
      <c r="H1783" s="1">
        <v>3</v>
      </c>
      <c r="I1783" s="1">
        <v>3</v>
      </c>
      <c r="J1783" s="1">
        <v>0</v>
      </c>
      <c r="K1783" s="1">
        <v>0</v>
      </c>
      <c r="L1783" s="1">
        <v>264</v>
      </c>
      <c r="M1783" s="1">
        <v>44</v>
      </c>
      <c r="N1783" s="1">
        <v>0</v>
      </c>
      <c r="P1783" s="1" t="s">
        <v>632</v>
      </c>
    </row>
    <row r="1784" spans="1:16">
      <c r="A1784" s="1">
        <v>2024</v>
      </c>
      <c r="B1784" s="1" t="s">
        <v>1293</v>
      </c>
      <c r="C1784" s="1" t="s">
        <v>1326</v>
      </c>
      <c r="D1784" s="1" t="s">
        <v>1343</v>
      </c>
      <c r="E1784" s="6">
        <v>45442</v>
      </c>
      <c r="F1784" s="1" t="s">
        <v>64</v>
      </c>
      <c r="G1784" s="1" t="s">
        <v>708</v>
      </c>
      <c r="H1784" s="1">
        <v>2</v>
      </c>
      <c r="I1784" s="1">
        <v>2</v>
      </c>
      <c r="J1784" s="1">
        <v>0</v>
      </c>
      <c r="K1784" s="1">
        <v>0</v>
      </c>
      <c r="L1784" s="1">
        <v>1380</v>
      </c>
      <c r="M1784" s="1">
        <v>73</v>
      </c>
      <c r="N1784" s="1">
        <v>0</v>
      </c>
      <c r="P1784" s="1" t="s">
        <v>633</v>
      </c>
    </row>
    <row r="1785" spans="1:16">
      <c r="A1785" s="1">
        <v>2024</v>
      </c>
      <c r="B1785" s="1" t="s">
        <v>1293</v>
      </c>
      <c r="C1785" s="1" t="s">
        <v>1326</v>
      </c>
      <c r="D1785" s="1" t="s">
        <v>1343</v>
      </c>
      <c r="E1785" s="6">
        <v>45442</v>
      </c>
      <c r="F1785" s="1" t="s">
        <v>64</v>
      </c>
      <c r="G1785" s="1" t="s">
        <v>603</v>
      </c>
      <c r="H1785" s="1">
        <v>2</v>
      </c>
      <c r="I1785" s="1">
        <v>2</v>
      </c>
      <c r="J1785" s="1">
        <v>0</v>
      </c>
      <c r="K1785" s="1">
        <v>0</v>
      </c>
      <c r="L1785" s="1">
        <v>235062</v>
      </c>
      <c r="M1785" s="1">
        <v>895</v>
      </c>
      <c r="N1785" s="1">
        <v>0</v>
      </c>
      <c r="P1785" s="1" t="s">
        <v>629</v>
      </c>
    </row>
    <row r="1786" spans="1:16">
      <c r="A1786" s="1">
        <v>2024</v>
      </c>
      <c r="B1786" s="1" t="s">
        <v>1293</v>
      </c>
      <c r="C1786" s="1" t="s">
        <v>1326</v>
      </c>
      <c r="D1786" s="1" t="s">
        <v>1343</v>
      </c>
      <c r="E1786" s="6">
        <v>45442</v>
      </c>
      <c r="F1786" s="1" t="s">
        <v>64</v>
      </c>
      <c r="G1786" s="1" t="s">
        <v>1239</v>
      </c>
      <c r="H1786" s="1">
        <v>1</v>
      </c>
      <c r="I1786" s="1">
        <v>1</v>
      </c>
      <c r="J1786" s="1">
        <v>0</v>
      </c>
      <c r="K1786" s="1">
        <v>0</v>
      </c>
      <c r="L1786" s="1">
        <v>100</v>
      </c>
      <c r="M1786" s="1">
        <v>20</v>
      </c>
      <c r="N1786" s="1">
        <v>0</v>
      </c>
      <c r="P1786" s="1" t="s">
        <v>629</v>
      </c>
    </row>
    <row r="1787" spans="1:16">
      <c r="A1787" s="1">
        <v>2024</v>
      </c>
      <c r="B1787" s="1" t="s">
        <v>1293</v>
      </c>
      <c r="C1787" s="1" t="s">
        <v>1326</v>
      </c>
      <c r="D1787" s="1" t="s">
        <v>1343</v>
      </c>
      <c r="E1787" s="6">
        <v>45442</v>
      </c>
      <c r="F1787" s="1" t="s">
        <v>64</v>
      </c>
      <c r="G1787" s="1" t="s">
        <v>55</v>
      </c>
      <c r="H1787" s="1">
        <v>8</v>
      </c>
      <c r="I1787" s="1">
        <v>8</v>
      </c>
      <c r="J1787" s="1">
        <v>0</v>
      </c>
      <c r="K1787" s="1">
        <v>0</v>
      </c>
      <c r="L1787" s="1">
        <v>1147</v>
      </c>
      <c r="M1787" s="1">
        <v>280</v>
      </c>
      <c r="N1787" s="1">
        <v>0</v>
      </c>
      <c r="P1787" s="1" t="s">
        <v>633</v>
      </c>
    </row>
    <row r="1788" spans="1:16">
      <c r="A1788" s="1">
        <v>2024</v>
      </c>
      <c r="B1788" s="1" t="s">
        <v>1293</v>
      </c>
      <c r="C1788" s="1" t="s">
        <v>1326</v>
      </c>
      <c r="D1788" s="1" t="s">
        <v>1343</v>
      </c>
      <c r="E1788" s="6">
        <v>45442</v>
      </c>
      <c r="F1788" s="1" t="s">
        <v>64</v>
      </c>
      <c r="G1788" s="1" t="s">
        <v>58</v>
      </c>
      <c r="H1788" s="1">
        <v>3</v>
      </c>
      <c r="I1788" s="1">
        <v>3</v>
      </c>
      <c r="J1788" s="1">
        <v>0</v>
      </c>
      <c r="K1788" s="1">
        <v>0</v>
      </c>
      <c r="L1788" s="1">
        <v>11904</v>
      </c>
      <c r="M1788" s="1">
        <v>110</v>
      </c>
      <c r="N1788" s="1">
        <v>0</v>
      </c>
      <c r="P1788" s="1" t="s">
        <v>629</v>
      </c>
    </row>
    <row r="1789" spans="1:16">
      <c r="A1789" s="1">
        <v>2024</v>
      </c>
      <c r="B1789" s="1" t="s">
        <v>1293</v>
      </c>
      <c r="C1789" s="1" t="s">
        <v>1326</v>
      </c>
      <c r="D1789" s="1" t="s">
        <v>1343</v>
      </c>
      <c r="E1789" s="6">
        <v>45442</v>
      </c>
      <c r="F1789" s="1" t="s">
        <v>64</v>
      </c>
      <c r="G1789" s="1" t="s">
        <v>1214</v>
      </c>
      <c r="H1789" s="1">
        <v>3</v>
      </c>
      <c r="I1789" s="1">
        <v>3</v>
      </c>
      <c r="J1789" s="1">
        <v>0</v>
      </c>
      <c r="K1789" s="1">
        <v>0</v>
      </c>
      <c r="L1789" s="1">
        <v>5590</v>
      </c>
      <c r="M1789" s="1">
        <v>188</v>
      </c>
      <c r="N1789" s="1">
        <v>0</v>
      </c>
      <c r="P1789" s="1" t="s">
        <v>633</v>
      </c>
    </row>
    <row r="1790" spans="1:16">
      <c r="A1790" s="1">
        <v>2024</v>
      </c>
      <c r="B1790" s="1" t="s">
        <v>1293</v>
      </c>
      <c r="C1790" s="1" t="s">
        <v>1326</v>
      </c>
      <c r="D1790" s="1" t="s">
        <v>1343</v>
      </c>
      <c r="E1790" s="6">
        <v>45442</v>
      </c>
      <c r="F1790" s="1" t="s">
        <v>64</v>
      </c>
      <c r="G1790" s="1" t="s">
        <v>505</v>
      </c>
      <c r="H1790" s="1">
        <v>5</v>
      </c>
      <c r="I1790" s="1">
        <v>5</v>
      </c>
      <c r="J1790" s="1">
        <v>0</v>
      </c>
      <c r="K1790" s="1">
        <v>0</v>
      </c>
      <c r="L1790" s="1">
        <v>1507</v>
      </c>
      <c r="M1790" s="1">
        <v>127</v>
      </c>
      <c r="N1790" s="1">
        <v>0</v>
      </c>
      <c r="P1790" s="1" t="s">
        <v>628</v>
      </c>
    </row>
    <row r="1791" spans="1:16">
      <c r="A1791" s="1">
        <v>2024</v>
      </c>
      <c r="B1791" s="1" t="s">
        <v>1293</v>
      </c>
      <c r="C1791" s="1" t="s">
        <v>1326</v>
      </c>
      <c r="D1791" s="1" t="s">
        <v>1343</v>
      </c>
      <c r="E1791" s="6">
        <v>45442</v>
      </c>
      <c r="F1791" s="1" t="s">
        <v>64</v>
      </c>
      <c r="G1791" s="1" t="s">
        <v>1262</v>
      </c>
      <c r="H1791" s="1">
        <v>1</v>
      </c>
      <c r="I1791" s="1">
        <v>1</v>
      </c>
      <c r="J1791" s="1">
        <v>0</v>
      </c>
      <c r="K1791" s="1">
        <v>0</v>
      </c>
      <c r="L1791" s="1">
        <v>416</v>
      </c>
      <c r="M1791" s="1">
        <v>67</v>
      </c>
      <c r="N1791" s="1">
        <v>0</v>
      </c>
      <c r="P1791" s="1" t="s">
        <v>629</v>
      </c>
    </row>
    <row r="1792" spans="1:16">
      <c r="A1792" s="1">
        <v>2024</v>
      </c>
      <c r="B1792" s="1" t="s">
        <v>1293</v>
      </c>
      <c r="C1792" s="1" t="s">
        <v>1326</v>
      </c>
      <c r="D1792" s="1" t="s">
        <v>1343</v>
      </c>
      <c r="E1792" s="6">
        <v>45442</v>
      </c>
      <c r="F1792" s="1" t="s">
        <v>64</v>
      </c>
      <c r="G1792" s="1" t="s">
        <v>602</v>
      </c>
      <c r="H1792" s="1">
        <v>8</v>
      </c>
      <c r="I1792" s="1">
        <v>8</v>
      </c>
      <c r="J1792" s="1">
        <v>0</v>
      </c>
      <c r="K1792" s="1">
        <v>0</v>
      </c>
      <c r="L1792" s="1">
        <v>5565</v>
      </c>
      <c r="M1792" s="1">
        <v>560</v>
      </c>
      <c r="N1792" s="1">
        <v>0</v>
      </c>
      <c r="P1792" s="1" t="s">
        <v>628</v>
      </c>
    </row>
    <row r="1793" spans="1:16">
      <c r="A1793" s="1">
        <v>2024</v>
      </c>
      <c r="B1793" s="1" t="s">
        <v>1293</v>
      </c>
      <c r="C1793" s="1" t="s">
        <v>1326</v>
      </c>
      <c r="D1793" s="1" t="s">
        <v>1343</v>
      </c>
      <c r="E1793" s="6">
        <v>45442</v>
      </c>
      <c r="F1793" s="1" t="s">
        <v>64</v>
      </c>
      <c r="G1793" s="1" t="s">
        <v>502</v>
      </c>
      <c r="H1793" s="1">
        <v>5</v>
      </c>
      <c r="I1793" s="1">
        <v>5</v>
      </c>
      <c r="J1793" s="1">
        <v>0</v>
      </c>
      <c r="K1793" s="1">
        <v>0</v>
      </c>
      <c r="L1793" s="1">
        <v>5863</v>
      </c>
      <c r="M1793" s="1">
        <v>244</v>
      </c>
      <c r="N1793" s="1">
        <v>0</v>
      </c>
      <c r="P1793" s="1" t="s">
        <v>633</v>
      </c>
    </row>
    <row r="1794" spans="1:16">
      <c r="A1794" s="1">
        <v>2024</v>
      </c>
      <c r="B1794" s="1" t="s">
        <v>1293</v>
      </c>
      <c r="C1794" s="1" t="s">
        <v>1326</v>
      </c>
      <c r="D1794" s="1" t="s">
        <v>1343</v>
      </c>
      <c r="E1794" s="6">
        <v>45442</v>
      </c>
      <c r="F1794" s="1" t="s">
        <v>64</v>
      </c>
      <c r="G1794" s="1" t="s">
        <v>599</v>
      </c>
      <c r="H1794" s="1">
        <v>6</v>
      </c>
      <c r="I1794" s="1">
        <v>6</v>
      </c>
      <c r="J1794" s="1">
        <v>0</v>
      </c>
      <c r="K1794" s="1">
        <v>0</v>
      </c>
      <c r="L1794" s="1">
        <v>23048</v>
      </c>
      <c r="M1794" s="1">
        <v>258</v>
      </c>
      <c r="N1794" s="1">
        <v>0</v>
      </c>
      <c r="P1794" s="1" t="s">
        <v>629</v>
      </c>
    </row>
    <row r="1795" spans="1:16">
      <c r="A1795" s="1">
        <v>2024</v>
      </c>
      <c r="B1795" s="1" t="s">
        <v>1293</v>
      </c>
      <c r="C1795" s="1" t="s">
        <v>1326</v>
      </c>
      <c r="D1795" s="1" t="s">
        <v>1343</v>
      </c>
      <c r="E1795" s="6">
        <v>45442</v>
      </c>
      <c r="F1795" s="1" t="s">
        <v>64</v>
      </c>
      <c r="G1795" s="1" t="s">
        <v>484</v>
      </c>
      <c r="H1795" s="1">
        <v>3</v>
      </c>
      <c r="I1795" s="1">
        <v>3</v>
      </c>
      <c r="J1795" s="1">
        <v>0</v>
      </c>
      <c r="K1795" s="1">
        <v>0</v>
      </c>
      <c r="L1795" s="1">
        <v>2276</v>
      </c>
      <c r="M1795" s="1">
        <v>120</v>
      </c>
      <c r="N1795" s="1">
        <v>0</v>
      </c>
      <c r="P1795" s="1" t="s">
        <v>629</v>
      </c>
    </row>
    <row r="1796" spans="1:16">
      <c r="A1796" s="1">
        <v>2024</v>
      </c>
      <c r="B1796" s="1" t="s">
        <v>1293</v>
      </c>
      <c r="C1796" s="1" t="s">
        <v>1326</v>
      </c>
      <c r="D1796" s="1" t="s">
        <v>1343</v>
      </c>
      <c r="E1796" s="6">
        <v>45442</v>
      </c>
      <c r="F1796" s="1" t="s">
        <v>8</v>
      </c>
      <c r="G1796" s="1" t="s">
        <v>601</v>
      </c>
      <c r="H1796" s="1">
        <v>10</v>
      </c>
      <c r="I1796" s="1">
        <v>10</v>
      </c>
      <c r="J1796" s="1">
        <v>1</v>
      </c>
      <c r="K1796" s="1">
        <v>0</v>
      </c>
      <c r="L1796" s="1">
        <v>5689</v>
      </c>
      <c r="M1796" s="1">
        <v>633</v>
      </c>
      <c r="N1796" s="1">
        <v>16</v>
      </c>
      <c r="P1796" s="1" t="s">
        <v>627</v>
      </c>
    </row>
    <row r="1797" spans="1:16">
      <c r="A1797" s="1">
        <v>2024</v>
      </c>
      <c r="B1797" s="1" t="s">
        <v>1293</v>
      </c>
      <c r="C1797" s="1" t="s">
        <v>1326</v>
      </c>
      <c r="D1797" s="1" t="s">
        <v>1343</v>
      </c>
      <c r="E1797" s="6">
        <v>45442</v>
      </c>
      <c r="F1797" s="1" t="s">
        <v>38</v>
      </c>
      <c r="G1797" s="1" t="s">
        <v>54</v>
      </c>
      <c r="H1797" s="1">
        <v>16</v>
      </c>
      <c r="I1797" s="1">
        <v>16</v>
      </c>
      <c r="J1797" s="1">
        <v>0</v>
      </c>
      <c r="K1797" s="1">
        <v>0</v>
      </c>
      <c r="L1797" s="1">
        <v>1209</v>
      </c>
      <c r="M1797" s="1">
        <v>275</v>
      </c>
      <c r="N1797" s="1">
        <v>0</v>
      </c>
      <c r="P1797" s="1" t="s">
        <v>45</v>
      </c>
    </row>
    <row r="1798" spans="1:16">
      <c r="A1798" s="1">
        <v>2024</v>
      </c>
      <c r="B1798" s="1" t="s">
        <v>1293</v>
      </c>
      <c r="C1798" s="1" t="s">
        <v>1326</v>
      </c>
      <c r="D1798" s="1" t="s">
        <v>1343</v>
      </c>
      <c r="E1798" s="6">
        <v>45442</v>
      </c>
      <c r="F1798" s="1" t="s">
        <v>38</v>
      </c>
      <c r="G1798" s="1" t="s">
        <v>1194</v>
      </c>
      <c r="H1798" s="1">
        <v>7</v>
      </c>
      <c r="I1798" s="1">
        <v>7</v>
      </c>
      <c r="J1798" s="1">
        <v>2</v>
      </c>
      <c r="K1798" s="1">
        <v>0</v>
      </c>
      <c r="L1798" s="1">
        <v>2892</v>
      </c>
      <c r="M1798" s="1">
        <v>227</v>
      </c>
      <c r="N1798" s="1">
        <v>15</v>
      </c>
      <c r="P1798" s="1" t="s">
        <v>45</v>
      </c>
    </row>
    <row r="1799" spans="1:16">
      <c r="A1799" s="1">
        <v>2024</v>
      </c>
      <c r="B1799" s="1" t="s">
        <v>1293</v>
      </c>
      <c r="C1799" s="1" t="s">
        <v>1326</v>
      </c>
      <c r="D1799" s="1" t="s">
        <v>1343</v>
      </c>
      <c r="E1799" s="6">
        <v>45443</v>
      </c>
      <c r="F1799" s="1" t="s">
        <v>64</v>
      </c>
      <c r="G1799" s="1" t="s">
        <v>1173</v>
      </c>
      <c r="H1799" s="1">
        <v>3</v>
      </c>
      <c r="I1799" s="1">
        <v>3</v>
      </c>
      <c r="J1799" s="1">
        <v>0</v>
      </c>
      <c r="K1799" s="1">
        <v>0</v>
      </c>
      <c r="L1799" s="1">
        <v>124</v>
      </c>
      <c r="M1799" s="1">
        <v>45</v>
      </c>
      <c r="N1799" s="1">
        <v>0</v>
      </c>
      <c r="P1799" s="1" t="s">
        <v>632</v>
      </c>
    </row>
    <row r="1800" spans="1:16">
      <c r="A1800" s="1">
        <v>2024</v>
      </c>
      <c r="B1800" s="1" t="s">
        <v>1293</v>
      </c>
      <c r="C1800" s="1" t="s">
        <v>1326</v>
      </c>
      <c r="D1800" s="1" t="s">
        <v>1343</v>
      </c>
      <c r="E1800" s="6">
        <v>45443</v>
      </c>
      <c r="F1800" s="1" t="s">
        <v>64</v>
      </c>
      <c r="G1800" s="1" t="s">
        <v>708</v>
      </c>
      <c r="H1800" s="1">
        <v>4</v>
      </c>
      <c r="I1800" s="1">
        <v>4</v>
      </c>
      <c r="J1800" s="1">
        <v>0</v>
      </c>
      <c r="K1800" s="1">
        <v>0</v>
      </c>
      <c r="L1800" s="1">
        <v>763</v>
      </c>
      <c r="M1800" s="1">
        <v>127</v>
      </c>
      <c r="N1800" s="1">
        <v>0</v>
      </c>
      <c r="P1800" s="1" t="s">
        <v>633</v>
      </c>
    </row>
    <row r="1801" spans="1:16">
      <c r="A1801" s="1">
        <v>2024</v>
      </c>
      <c r="B1801" s="1" t="s">
        <v>1293</v>
      </c>
      <c r="C1801" s="1" t="s">
        <v>1326</v>
      </c>
      <c r="D1801" s="1" t="s">
        <v>1343</v>
      </c>
      <c r="E1801" s="6">
        <v>45443</v>
      </c>
      <c r="F1801" s="1" t="s">
        <v>64</v>
      </c>
      <c r="G1801" s="1" t="s">
        <v>603</v>
      </c>
      <c r="H1801" s="1">
        <v>4</v>
      </c>
      <c r="I1801" s="1">
        <v>4</v>
      </c>
      <c r="J1801" s="1">
        <v>0</v>
      </c>
      <c r="K1801" s="1">
        <v>0</v>
      </c>
      <c r="L1801" s="1">
        <v>50983</v>
      </c>
      <c r="M1801" s="1">
        <v>940</v>
      </c>
      <c r="N1801" s="1">
        <v>0</v>
      </c>
      <c r="P1801" s="1" t="s">
        <v>629</v>
      </c>
    </row>
    <row r="1802" spans="1:16">
      <c r="A1802" s="1">
        <v>2024</v>
      </c>
      <c r="B1802" s="1" t="s">
        <v>1293</v>
      </c>
      <c r="C1802" s="1" t="s">
        <v>1326</v>
      </c>
      <c r="D1802" s="1" t="s">
        <v>1343</v>
      </c>
      <c r="E1802" s="6">
        <v>45443</v>
      </c>
      <c r="F1802" s="1" t="s">
        <v>64</v>
      </c>
      <c r="G1802" s="1" t="s">
        <v>55</v>
      </c>
      <c r="H1802" s="1">
        <v>11</v>
      </c>
      <c r="I1802" s="1">
        <v>11</v>
      </c>
      <c r="J1802" s="1">
        <v>0</v>
      </c>
      <c r="K1802" s="1">
        <v>0</v>
      </c>
      <c r="L1802" s="1">
        <v>3110</v>
      </c>
      <c r="M1802" s="1">
        <v>414</v>
      </c>
      <c r="N1802" s="1">
        <v>0</v>
      </c>
      <c r="P1802" s="1" t="s">
        <v>633</v>
      </c>
    </row>
    <row r="1803" spans="1:16">
      <c r="A1803" s="1">
        <v>2024</v>
      </c>
      <c r="B1803" s="1" t="s">
        <v>1293</v>
      </c>
      <c r="C1803" s="1" t="s">
        <v>1326</v>
      </c>
      <c r="D1803" s="1" t="s">
        <v>1343</v>
      </c>
      <c r="E1803" s="6">
        <v>45443</v>
      </c>
      <c r="F1803" s="1" t="s">
        <v>64</v>
      </c>
      <c r="G1803" s="1" t="s">
        <v>56</v>
      </c>
      <c r="H1803" s="1">
        <v>4</v>
      </c>
      <c r="I1803" s="1">
        <v>4</v>
      </c>
      <c r="J1803" s="1">
        <v>1</v>
      </c>
      <c r="K1803" s="1">
        <v>0</v>
      </c>
      <c r="L1803" s="1">
        <v>914</v>
      </c>
      <c r="M1803" s="1">
        <v>107</v>
      </c>
      <c r="N1803" s="1">
        <v>47</v>
      </c>
      <c r="P1803" s="1" t="s">
        <v>628</v>
      </c>
    </row>
    <row r="1804" spans="1:16">
      <c r="A1804" s="1">
        <v>2024</v>
      </c>
      <c r="B1804" s="1" t="s">
        <v>1293</v>
      </c>
      <c r="C1804" s="1" t="s">
        <v>1326</v>
      </c>
      <c r="D1804" s="1" t="s">
        <v>1343</v>
      </c>
      <c r="E1804" s="6">
        <v>45443</v>
      </c>
      <c r="F1804" s="1" t="s">
        <v>64</v>
      </c>
      <c r="G1804" s="1" t="s">
        <v>58</v>
      </c>
      <c r="H1804" s="1">
        <v>5</v>
      </c>
      <c r="I1804" s="1">
        <v>5</v>
      </c>
      <c r="J1804" s="1">
        <v>0</v>
      </c>
      <c r="K1804" s="1">
        <v>0</v>
      </c>
      <c r="L1804" s="1">
        <v>26145</v>
      </c>
      <c r="M1804" s="1">
        <v>271</v>
      </c>
      <c r="N1804" s="1">
        <v>0</v>
      </c>
      <c r="P1804" s="1" t="s">
        <v>629</v>
      </c>
    </row>
    <row r="1805" spans="1:16">
      <c r="A1805" s="1">
        <v>2024</v>
      </c>
      <c r="B1805" s="1" t="s">
        <v>1293</v>
      </c>
      <c r="C1805" s="1" t="s">
        <v>1326</v>
      </c>
      <c r="D1805" s="1" t="s">
        <v>1343</v>
      </c>
      <c r="E1805" s="6">
        <v>45443</v>
      </c>
      <c r="F1805" s="1" t="s">
        <v>64</v>
      </c>
      <c r="G1805" s="1" t="s">
        <v>502</v>
      </c>
      <c r="H1805" s="1">
        <v>5</v>
      </c>
      <c r="I1805" s="1">
        <v>5</v>
      </c>
      <c r="J1805" s="1">
        <v>0</v>
      </c>
      <c r="K1805" s="1">
        <v>0</v>
      </c>
      <c r="L1805" s="1">
        <v>22254</v>
      </c>
      <c r="M1805" s="1">
        <v>178</v>
      </c>
      <c r="N1805" s="1">
        <v>0</v>
      </c>
      <c r="P1805" s="1" t="s">
        <v>633</v>
      </c>
    </row>
    <row r="1806" spans="1:16">
      <c r="A1806" s="1">
        <v>2024</v>
      </c>
      <c r="B1806" s="1" t="s">
        <v>1293</v>
      </c>
      <c r="C1806" s="1" t="s">
        <v>1326</v>
      </c>
      <c r="D1806" s="1" t="s">
        <v>1343</v>
      </c>
      <c r="E1806" s="6">
        <v>45443</v>
      </c>
      <c r="F1806" s="1" t="s">
        <v>64</v>
      </c>
      <c r="G1806" s="1" t="s">
        <v>599</v>
      </c>
      <c r="H1806" s="1">
        <v>2</v>
      </c>
      <c r="I1806" s="1">
        <v>2</v>
      </c>
      <c r="J1806" s="1">
        <v>0</v>
      </c>
      <c r="K1806" s="1">
        <v>0</v>
      </c>
      <c r="L1806" s="1">
        <v>230</v>
      </c>
      <c r="M1806" s="1">
        <v>40</v>
      </c>
      <c r="N1806" s="1">
        <v>0</v>
      </c>
      <c r="P1806" s="1" t="s">
        <v>629</v>
      </c>
    </row>
    <row r="1807" spans="1:16">
      <c r="A1807" s="1">
        <v>2024</v>
      </c>
      <c r="B1807" s="1" t="s">
        <v>1293</v>
      </c>
      <c r="C1807" s="1" t="s">
        <v>1326</v>
      </c>
      <c r="D1807" s="1" t="s">
        <v>1343</v>
      </c>
      <c r="E1807" s="6">
        <v>45443</v>
      </c>
      <c r="F1807" s="1" t="s">
        <v>64</v>
      </c>
      <c r="G1807" s="1" t="s">
        <v>484</v>
      </c>
      <c r="H1807" s="1">
        <v>2</v>
      </c>
      <c r="I1807" s="1">
        <v>2</v>
      </c>
      <c r="J1807" s="1">
        <v>0</v>
      </c>
      <c r="K1807" s="1">
        <v>0</v>
      </c>
      <c r="L1807" s="1">
        <v>18526</v>
      </c>
      <c r="M1807" s="1">
        <v>136</v>
      </c>
      <c r="N1807" s="1">
        <v>0</v>
      </c>
      <c r="P1807" s="1" t="s">
        <v>629</v>
      </c>
    </row>
    <row r="1808" spans="1:16">
      <c r="A1808" s="1">
        <v>2024</v>
      </c>
      <c r="B1808" s="1" t="s">
        <v>1293</v>
      </c>
      <c r="C1808" s="1" t="s">
        <v>1326</v>
      </c>
      <c r="D1808" s="1" t="s">
        <v>1343</v>
      </c>
      <c r="E1808" s="6">
        <v>45443</v>
      </c>
      <c r="F1808" s="1" t="s">
        <v>64</v>
      </c>
      <c r="G1808" s="1" t="s">
        <v>516</v>
      </c>
      <c r="H1808" s="1">
        <v>1</v>
      </c>
      <c r="I1808" s="1">
        <v>1</v>
      </c>
      <c r="J1808" s="1">
        <v>0</v>
      </c>
      <c r="K1808" s="1">
        <v>0</v>
      </c>
      <c r="L1808" s="1">
        <v>16950</v>
      </c>
      <c r="M1808" s="1">
        <v>204</v>
      </c>
      <c r="N1808" s="1">
        <v>0</v>
      </c>
      <c r="P1808" s="1" t="s">
        <v>630</v>
      </c>
    </row>
    <row r="1809" spans="1:16">
      <c r="A1809" s="1">
        <v>2024</v>
      </c>
      <c r="B1809" s="1" t="s">
        <v>1293</v>
      </c>
      <c r="C1809" s="1" t="s">
        <v>1326</v>
      </c>
      <c r="D1809" s="1" t="s">
        <v>1343</v>
      </c>
      <c r="E1809" s="6">
        <v>45443</v>
      </c>
      <c r="F1809" s="1" t="s">
        <v>8</v>
      </c>
      <c r="G1809" s="1" t="s">
        <v>601</v>
      </c>
      <c r="H1809" s="1">
        <v>11</v>
      </c>
      <c r="I1809" s="1">
        <v>11</v>
      </c>
      <c r="J1809" s="1">
        <v>0</v>
      </c>
      <c r="K1809" s="1">
        <v>0</v>
      </c>
      <c r="L1809" s="1">
        <v>18065</v>
      </c>
      <c r="M1809" s="1">
        <v>612</v>
      </c>
      <c r="N1809" s="1">
        <v>0</v>
      </c>
      <c r="P1809" s="1" t="s">
        <v>627</v>
      </c>
    </row>
    <row r="1810" spans="1:16">
      <c r="A1810" s="1">
        <v>2024</v>
      </c>
      <c r="B1810" s="1" t="s">
        <v>1293</v>
      </c>
      <c r="C1810" s="1" t="s">
        <v>1326</v>
      </c>
      <c r="D1810" s="1" t="s">
        <v>1343</v>
      </c>
      <c r="E1810" s="6">
        <v>45443</v>
      </c>
      <c r="F1810" s="1" t="s">
        <v>38</v>
      </c>
      <c r="G1810" s="1" t="s">
        <v>54</v>
      </c>
      <c r="H1810" s="1">
        <v>21</v>
      </c>
      <c r="I1810" s="1">
        <v>21</v>
      </c>
      <c r="J1810" s="1">
        <v>2</v>
      </c>
      <c r="K1810" s="1">
        <v>0</v>
      </c>
      <c r="L1810" s="1">
        <v>4306</v>
      </c>
      <c r="M1810" s="1">
        <v>481</v>
      </c>
      <c r="N1810" s="1">
        <v>7</v>
      </c>
      <c r="P1810" s="1" t="s">
        <v>45</v>
      </c>
    </row>
    <row r="1811" spans="1:16">
      <c r="A1811" s="1">
        <v>2024</v>
      </c>
      <c r="B1811" s="1" t="s">
        <v>1293</v>
      </c>
      <c r="C1811" s="1" t="s">
        <v>1326</v>
      </c>
      <c r="D1811" s="1" t="s">
        <v>1343</v>
      </c>
      <c r="E1811" s="6">
        <v>45443</v>
      </c>
      <c r="F1811" s="1" t="s">
        <v>38</v>
      </c>
      <c r="G1811" s="1" t="s">
        <v>1194</v>
      </c>
      <c r="H1811" s="1">
        <v>3</v>
      </c>
      <c r="I1811" s="1">
        <v>3</v>
      </c>
      <c r="J1811" s="1">
        <v>0</v>
      </c>
      <c r="K1811" s="1">
        <v>0</v>
      </c>
      <c r="L1811" s="1">
        <v>458</v>
      </c>
      <c r="M1811" s="1">
        <v>87</v>
      </c>
      <c r="N1811" s="1">
        <v>0</v>
      </c>
      <c r="P1811" s="1" t="s">
        <v>45</v>
      </c>
    </row>
    <row r="1812" spans="1:16">
      <c r="A1812" s="1">
        <v>2024</v>
      </c>
      <c r="B1812" s="1" t="s">
        <v>1293</v>
      </c>
      <c r="C1812" s="1" t="s">
        <v>1349</v>
      </c>
      <c r="D1812" s="1" t="s">
        <v>1350</v>
      </c>
      <c r="E1812" s="6">
        <v>45446</v>
      </c>
      <c r="F1812" s="1" t="s">
        <v>64</v>
      </c>
      <c r="G1812" s="1" t="s">
        <v>1173</v>
      </c>
      <c r="H1812" s="1">
        <v>4</v>
      </c>
      <c r="I1812" s="1">
        <v>4</v>
      </c>
      <c r="J1812" s="1">
        <v>0</v>
      </c>
      <c r="K1812" s="1">
        <v>0</v>
      </c>
      <c r="L1812" s="1">
        <v>510</v>
      </c>
      <c r="M1812" s="1">
        <v>80</v>
      </c>
      <c r="N1812" s="1">
        <v>0</v>
      </c>
      <c r="P1812" s="1" t="s">
        <v>632</v>
      </c>
    </row>
    <row r="1813" spans="1:16">
      <c r="A1813" s="1">
        <v>2024</v>
      </c>
      <c r="B1813" s="1" t="s">
        <v>1293</v>
      </c>
      <c r="C1813" s="1" t="s">
        <v>1349</v>
      </c>
      <c r="D1813" s="1" t="s">
        <v>1350</v>
      </c>
      <c r="E1813" s="6">
        <v>45446</v>
      </c>
      <c r="F1813" s="1" t="s">
        <v>64</v>
      </c>
      <c r="G1813" s="1" t="s">
        <v>603</v>
      </c>
      <c r="H1813" s="1">
        <v>4</v>
      </c>
      <c r="I1813" s="1">
        <v>4</v>
      </c>
      <c r="J1813" s="1">
        <v>0</v>
      </c>
      <c r="K1813" s="1">
        <v>0</v>
      </c>
      <c r="L1813" s="1">
        <v>5284</v>
      </c>
      <c r="M1813" s="1">
        <v>302</v>
      </c>
      <c r="N1813" s="1">
        <v>0</v>
      </c>
      <c r="P1813" s="1" t="s">
        <v>629</v>
      </c>
    </row>
    <row r="1814" spans="1:16">
      <c r="A1814" s="1">
        <v>2024</v>
      </c>
      <c r="B1814" s="1" t="s">
        <v>1293</v>
      </c>
      <c r="C1814" s="1" t="s">
        <v>1349</v>
      </c>
      <c r="D1814" s="1" t="s">
        <v>1350</v>
      </c>
      <c r="E1814" s="6">
        <v>45446</v>
      </c>
      <c r="F1814" s="1" t="s">
        <v>64</v>
      </c>
      <c r="G1814" s="1" t="s">
        <v>55</v>
      </c>
      <c r="H1814" s="1">
        <v>12</v>
      </c>
      <c r="I1814" s="1">
        <v>12</v>
      </c>
      <c r="J1814" s="1">
        <v>0</v>
      </c>
      <c r="K1814" s="1">
        <v>0</v>
      </c>
      <c r="L1814" s="1">
        <v>3416</v>
      </c>
      <c r="M1814" s="1">
        <v>434</v>
      </c>
      <c r="N1814" s="1">
        <v>0</v>
      </c>
      <c r="P1814" s="1" t="s">
        <v>633</v>
      </c>
    </row>
    <row r="1815" spans="1:16">
      <c r="A1815" s="1">
        <v>2024</v>
      </c>
      <c r="B1815" s="1" t="s">
        <v>1293</v>
      </c>
      <c r="C1815" s="1" t="s">
        <v>1349</v>
      </c>
      <c r="D1815" s="1" t="s">
        <v>1350</v>
      </c>
      <c r="E1815" s="6">
        <v>45446</v>
      </c>
      <c r="F1815" s="1" t="s">
        <v>64</v>
      </c>
      <c r="G1815" s="1" t="s">
        <v>505</v>
      </c>
      <c r="H1815" s="1">
        <v>6</v>
      </c>
      <c r="I1815" s="1">
        <v>6</v>
      </c>
      <c r="J1815" s="1">
        <v>1</v>
      </c>
      <c r="K1815" s="1">
        <v>0</v>
      </c>
      <c r="L1815" s="1">
        <v>5805</v>
      </c>
      <c r="M1815" s="1">
        <v>186</v>
      </c>
      <c r="N1815" s="1">
        <v>10</v>
      </c>
      <c r="P1815" s="1" t="s">
        <v>628</v>
      </c>
    </row>
    <row r="1816" spans="1:16">
      <c r="A1816" s="1">
        <v>2024</v>
      </c>
      <c r="B1816" s="1" t="s">
        <v>1293</v>
      </c>
      <c r="C1816" s="1" t="s">
        <v>1349</v>
      </c>
      <c r="D1816" s="1" t="s">
        <v>1350</v>
      </c>
      <c r="E1816" s="6">
        <v>45446</v>
      </c>
      <c r="F1816" s="1" t="s">
        <v>64</v>
      </c>
      <c r="G1816" s="1" t="s">
        <v>602</v>
      </c>
      <c r="H1816" s="1">
        <v>11</v>
      </c>
      <c r="I1816" s="1">
        <v>11</v>
      </c>
      <c r="J1816" s="1">
        <v>0</v>
      </c>
      <c r="K1816" s="1">
        <v>0</v>
      </c>
      <c r="L1816" s="1">
        <v>23811</v>
      </c>
      <c r="M1816" s="1">
        <v>736</v>
      </c>
      <c r="N1816" s="1">
        <v>0</v>
      </c>
      <c r="P1816" s="1" t="s">
        <v>628</v>
      </c>
    </row>
    <row r="1817" spans="1:16">
      <c r="A1817" s="1">
        <v>2024</v>
      </c>
      <c r="B1817" s="1" t="s">
        <v>1293</v>
      </c>
      <c r="C1817" s="1" t="s">
        <v>1349</v>
      </c>
      <c r="D1817" s="1" t="s">
        <v>1350</v>
      </c>
      <c r="E1817" s="6">
        <v>45446</v>
      </c>
      <c r="F1817" s="1" t="s">
        <v>64</v>
      </c>
      <c r="G1817" s="1" t="s">
        <v>599</v>
      </c>
      <c r="H1817" s="1">
        <v>1</v>
      </c>
      <c r="I1817" s="1">
        <v>1</v>
      </c>
      <c r="J1817" s="1">
        <v>0</v>
      </c>
      <c r="K1817" s="1">
        <v>0</v>
      </c>
      <c r="L1817" s="1">
        <v>24608</v>
      </c>
      <c r="M1817" s="1">
        <v>77</v>
      </c>
      <c r="N1817" s="1">
        <v>0</v>
      </c>
      <c r="P1817" s="1" t="s">
        <v>629</v>
      </c>
    </row>
    <row r="1818" spans="1:16">
      <c r="A1818" s="1">
        <v>2024</v>
      </c>
      <c r="B1818" s="1" t="s">
        <v>1293</v>
      </c>
      <c r="C1818" s="1" t="s">
        <v>1349</v>
      </c>
      <c r="D1818" s="1" t="s">
        <v>1350</v>
      </c>
      <c r="E1818" s="6">
        <v>45446</v>
      </c>
      <c r="F1818" s="1" t="s">
        <v>64</v>
      </c>
      <c r="G1818" s="1" t="s">
        <v>484</v>
      </c>
      <c r="H1818" s="1">
        <v>4</v>
      </c>
      <c r="I1818" s="1">
        <v>4</v>
      </c>
      <c r="J1818" s="1">
        <v>0</v>
      </c>
      <c r="K1818" s="1">
        <v>0</v>
      </c>
      <c r="L1818" s="1">
        <v>35000</v>
      </c>
      <c r="M1818" s="1">
        <v>272</v>
      </c>
      <c r="N1818" s="1">
        <v>0</v>
      </c>
      <c r="P1818" s="1" t="s">
        <v>629</v>
      </c>
    </row>
    <row r="1819" spans="1:16">
      <c r="A1819" s="1">
        <v>2024</v>
      </c>
      <c r="B1819" s="1" t="s">
        <v>1293</v>
      </c>
      <c r="C1819" s="1" t="s">
        <v>1349</v>
      </c>
      <c r="D1819" s="1" t="s">
        <v>1350</v>
      </c>
      <c r="E1819" s="6">
        <v>45446</v>
      </c>
      <c r="F1819" s="1" t="s">
        <v>64</v>
      </c>
      <c r="G1819" s="1" t="s">
        <v>416</v>
      </c>
      <c r="H1819" s="1">
        <v>1</v>
      </c>
      <c r="I1819" s="1">
        <v>1</v>
      </c>
      <c r="J1819" s="1">
        <v>0</v>
      </c>
      <c r="K1819" s="1">
        <v>0</v>
      </c>
      <c r="L1819" s="1">
        <v>57</v>
      </c>
      <c r="M1819" s="1">
        <v>20</v>
      </c>
      <c r="N1819" s="1">
        <v>0</v>
      </c>
      <c r="P1819" s="1" t="s">
        <v>630</v>
      </c>
    </row>
    <row r="1820" spans="1:16">
      <c r="A1820" s="1">
        <v>2024</v>
      </c>
      <c r="B1820" s="1" t="s">
        <v>1293</v>
      </c>
      <c r="C1820" s="1" t="s">
        <v>1349</v>
      </c>
      <c r="D1820" s="1" t="s">
        <v>1350</v>
      </c>
      <c r="E1820" s="6">
        <v>45446</v>
      </c>
      <c r="F1820" s="1" t="s">
        <v>64</v>
      </c>
      <c r="G1820" s="1" t="s">
        <v>551</v>
      </c>
      <c r="H1820" s="1">
        <v>1</v>
      </c>
      <c r="I1820" s="1">
        <v>1</v>
      </c>
      <c r="J1820" s="1">
        <v>0</v>
      </c>
      <c r="K1820" s="1">
        <v>0</v>
      </c>
      <c r="L1820" s="1">
        <v>1000</v>
      </c>
      <c r="M1820" s="1">
        <v>94</v>
      </c>
      <c r="N1820" s="1">
        <v>0</v>
      </c>
      <c r="P1820" s="1" t="s">
        <v>633</v>
      </c>
    </row>
    <row r="1821" spans="1:16">
      <c r="A1821" s="1">
        <v>2024</v>
      </c>
      <c r="B1821" s="1" t="s">
        <v>1293</v>
      </c>
      <c r="C1821" s="1" t="s">
        <v>1349</v>
      </c>
      <c r="D1821" s="1" t="s">
        <v>1350</v>
      </c>
      <c r="E1821" s="6">
        <v>45446</v>
      </c>
      <c r="F1821" s="1" t="s">
        <v>64</v>
      </c>
      <c r="G1821" s="1" t="s">
        <v>600</v>
      </c>
      <c r="H1821" s="1">
        <v>6</v>
      </c>
      <c r="I1821" s="1">
        <v>6</v>
      </c>
      <c r="J1821" s="1">
        <v>0</v>
      </c>
      <c r="K1821" s="1">
        <v>0</v>
      </c>
      <c r="L1821" s="1">
        <v>14561</v>
      </c>
      <c r="M1821" s="1">
        <v>243</v>
      </c>
      <c r="N1821" s="1">
        <v>0</v>
      </c>
      <c r="P1821" s="1" t="s">
        <v>630</v>
      </c>
    </row>
    <row r="1822" spans="1:16">
      <c r="A1822" s="1">
        <v>2024</v>
      </c>
      <c r="B1822" s="1" t="s">
        <v>1293</v>
      </c>
      <c r="C1822" s="1" t="s">
        <v>1349</v>
      </c>
      <c r="D1822" s="1" t="s">
        <v>1350</v>
      </c>
      <c r="E1822" s="6">
        <v>45446</v>
      </c>
      <c r="F1822" s="1" t="s">
        <v>64</v>
      </c>
      <c r="G1822" s="1" t="s">
        <v>516</v>
      </c>
      <c r="H1822" s="1">
        <v>2</v>
      </c>
      <c r="I1822" s="1">
        <v>2</v>
      </c>
      <c r="J1822" s="1">
        <v>0</v>
      </c>
      <c r="K1822" s="1">
        <v>0</v>
      </c>
      <c r="L1822" s="1">
        <v>2339</v>
      </c>
      <c r="M1822" s="1">
        <v>147</v>
      </c>
      <c r="N1822" s="1">
        <v>0</v>
      </c>
      <c r="P1822" s="1" t="s">
        <v>630</v>
      </c>
    </row>
    <row r="1823" spans="1:16">
      <c r="A1823" s="1">
        <v>2024</v>
      </c>
      <c r="B1823" s="1" t="s">
        <v>1293</v>
      </c>
      <c r="C1823" s="1" t="s">
        <v>1349</v>
      </c>
      <c r="D1823" s="1" t="s">
        <v>1350</v>
      </c>
      <c r="E1823" s="6">
        <v>45446</v>
      </c>
      <c r="F1823" s="1" t="s">
        <v>8</v>
      </c>
      <c r="G1823" s="1" t="s">
        <v>375</v>
      </c>
      <c r="H1823" s="1">
        <v>2</v>
      </c>
      <c r="I1823" s="1">
        <v>2</v>
      </c>
      <c r="J1823" s="1">
        <v>0</v>
      </c>
      <c r="K1823" s="1">
        <v>0</v>
      </c>
      <c r="L1823" s="1">
        <v>27520</v>
      </c>
      <c r="M1823" s="1">
        <v>531</v>
      </c>
      <c r="N1823" s="1">
        <v>0</v>
      </c>
      <c r="P1823" s="1" t="s">
        <v>627</v>
      </c>
    </row>
    <row r="1824" spans="1:16">
      <c r="A1824" s="1">
        <v>2024</v>
      </c>
      <c r="B1824" s="1" t="s">
        <v>1293</v>
      </c>
      <c r="C1824" s="1" t="s">
        <v>1349</v>
      </c>
      <c r="D1824" s="1" t="s">
        <v>1350</v>
      </c>
      <c r="E1824" s="6">
        <v>45446</v>
      </c>
      <c r="F1824" s="1" t="s">
        <v>8</v>
      </c>
      <c r="G1824" s="1" t="s">
        <v>601</v>
      </c>
      <c r="H1824" s="1">
        <v>9</v>
      </c>
      <c r="I1824" s="1">
        <v>9</v>
      </c>
      <c r="J1824" s="1">
        <v>0</v>
      </c>
      <c r="K1824" s="1">
        <v>0</v>
      </c>
      <c r="L1824" s="1">
        <v>21224</v>
      </c>
      <c r="M1824" s="1">
        <v>677</v>
      </c>
      <c r="N1824" s="1">
        <v>0</v>
      </c>
      <c r="P1824" s="1" t="s">
        <v>627</v>
      </c>
    </row>
    <row r="1825" spans="1:16">
      <c r="A1825" s="1">
        <v>2024</v>
      </c>
      <c r="B1825" s="1" t="s">
        <v>1293</v>
      </c>
      <c r="C1825" s="1" t="s">
        <v>1349</v>
      </c>
      <c r="D1825" s="1" t="s">
        <v>1350</v>
      </c>
      <c r="E1825" s="6">
        <v>45446</v>
      </c>
      <c r="F1825" s="1" t="s">
        <v>38</v>
      </c>
      <c r="G1825" s="1" t="s">
        <v>54</v>
      </c>
      <c r="H1825" s="1">
        <v>11</v>
      </c>
      <c r="I1825" s="1">
        <v>11</v>
      </c>
      <c r="J1825" s="1">
        <v>0</v>
      </c>
      <c r="K1825" s="1">
        <v>0</v>
      </c>
      <c r="L1825" s="1">
        <v>4775</v>
      </c>
      <c r="M1825" s="1">
        <v>288</v>
      </c>
      <c r="N1825" s="1">
        <v>0</v>
      </c>
      <c r="P1825" s="1" t="s">
        <v>45</v>
      </c>
    </row>
    <row r="1826" spans="1:16">
      <c r="A1826" s="1">
        <v>2024</v>
      </c>
      <c r="B1826" s="1" t="s">
        <v>1293</v>
      </c>
      <c r="C1826" s="1" t="s">
        <v>1349</v>
      </c>
      <c r="D1826" s="1" t="s">
        <v>1350</v>
      </c>
      <c r="E1826" s="6">
        <v>45448</v>
      </c>
      <c r="F1826" s="1" t="s">
        <v>64</v>
      </c>
      <c r="G1826" s="1" t="s">
        <v>1173</v>
      </c>
      <c r="H1826" s="1">
        <v>1</v>
      </c>
      <c r="I1826" s="1">
        <v>1</v>
      </c>
      <c r="J1826" s="1">
        <v>0</v>
      </c>
      <c r="K1826" s="1">
        <v>0</v>
      </c>
      <c r="L1826" s="1">
        <v>114</v>
      </c>
      <c r="M1826" s="1">
        <v>20</v>
      </c>
      <c r="N1826" s="1">
        <v>0</v>
      </c>
      <c r="P1826" s="1" t="s">
        <v>632</v>
      </c>
    </row>
    <row r="1827" spans="1:16">
      <c r="A1827" s="1">
        <v>2024</v>
      </c>
      <c r="B1827" s="1" t="s">
        <v>1293</v>
      </c>
      <c r="C1827" s="1" t="s">
        <v>1349</v>
      </c>
      <c r="D1827" s="1" t="s">
        <v>1350</v>
      </c>
      <c r="E1827" s="6">
        <v>45448</v>
      </c>
      <c r="F1827" s="1" t="s">
        <v>64</v>
      </c>
      <c r="G1827" s="1" t="s">
        <v>708</v>
      </c>
      <c r="H1827" s="1">
        <v>3</v>
      </c>
      <c r="I1827" s="1">
        <v>3</v>
      </c>
      <c r="J1827" s="1">
        <v>0</v>
      </c>
      <c r="K1827" s="1">
        <v>0</v>
      </c>
      <c r="L1827" s="1">
        <v>15937</v>
      </c>
      <c r="M1827" s="1">
        <v>144</v>
      </c>
      <c r="N1827" s="1">
        <v>0</v>
      </c>
      <c r="P1827" s="1" t="s">
        <v>633</v>
      </c>
    </row>
    <row r="1828" spans="1:16">
      <c r="A1828" s="1">
        <v>2024</v>
      </c>
      <c r="B1828" s="1" t="s">
        <v>1293</v>
      </c>
      <c r="C1828" s="1" t="s">
        <v>1349</v>
      </c>
      <c r="D1828" s="1" t="s">
        <v>1350</v>
      </c>
      <c r="E1828" s="6">
        <v>45448</v>
      </c>
      <c r="F1828" s="1" t="s">
        <v>64</v>
      </c>
      <c r="G1828" s="1" t="s">
        <v>603</v>
      </c>
      <c r="H1828" s="1">
        <v>3</v>
      </c>
      <c r="I1828" s="1">
        <v>3</v>
      </c>
      <c r="J1828" s="1">
        <v>0</v>
      </c>
      <c r="K1828" s="1">
        <v>0</v>
      </c>
      <c r="L1828" s="1">
        <v>33677</v>
      </c>
      <c r="M1828" s="1">
        <v>748</v>
      </c>
      <c r="N1828" s="1">
        <v>0</v>
      </c>
      <c r="P1828" s="1" t="s">
        <v>629</v>
      </c>
    </row>
    <row r="1829" spans="1:16">
      <c r="A1829" s="1">
        <v>2024</v>
      </c>
      <c r="B1829" s="1" t="s">
        <v>1293</v>
      </c>
      <c r="C1829" s="1" t="s">
        <v>1349</v>
      </c>
      <c r="D1829" s="1" t="s">
        <v>1350</v>
      </c>
      <c r="E1829" s="6">
        <v>45448</v>
      </c>
      <c r="F1829" s="1" t="s">
        <v>64</v>
      </c>
      <c r="G1829" s="1" t="s">
        <v>55</v>
      </c>
      <c r="H1829" s="1">
        <v>9</v>
      </c>
      <c r="I1829" s="1">
        <v>9</v>
      </c>
      <c r="J1829" s="1">
        <v>1</v>
      </c>
      <c r="K1829" s="1">
        <v>0</v>
      </c>
      <c r="L1829" s="1">
        <v>45968</v>
      </c>
      <c r="M1829" s="1">
        <v>509</v>
      </c>
      <c r="N1829" s="1">
        <v>3</v>
      </c>
      <c r="P1829" s="1" t="s">
        <v>633</v>
      </c>
    </row>
    <row r="1830" spans="1:16">
      <c r="A1830" s="1">
        <v>2024</v>
      </c>
      <c r="B1830" s="1" t="s">
        <v>1293</v>
      </c>
      <c r="C1830" s="1" t="s">
        <v>1349</v>
      </c>
      <c r="D1830" s="1" t="s">
        <v>1350</v>
      </c>
      <c r="E1830" s="6">
        <v>45448</v>
      </c>
      <c r="F1830" s="1" t="s">
        <v>64</v>
      </c>
      <c r="G1830" s="1" t="s">
        <v>58</v>
      </c>
      <c r="H1830" s="1">
        <v>5</v>
      </c>
      <c r="I1830" s="1">
        <v>5</v>
      </c>
      <c r="J1830" s="1">
        <v>0</v>
      </c>
      <c r="K1830" s="1">
        <v>0</v>
      </c>
      <c r="L1830" s="1">
        <v>6826</v>
      </c>
      <c r="M1830" s="1">
        <v>199</v>
      </c>
      <c r="N1830" s="1">
        <v>0</v>
      </c>
      <c r="P1830" s="1" t="s">
        <v>629</v>
      </c>
    </row>
    <row r="1831" spans="1:16">
      <c r="A1831" s="1">
        <v>2024</v>
      </c>
      <c r="B1831" s="1" t="s">
        <v>1293</v>
      </c>
      <c r="C1831" s="1" t="s">
        <v>1349</v>
      </c>
      <c r="D1831" s="1" t="s">
        <v>1350</v>
      </c>
      <c r="E1831" s="6">
        <v>45448</v>
      </c>
      <c r="F1831" s="1" t="s">
        <v>64</v>
      </c>
      <c r="G1831" s="1" t="s">
        <v>505</v>
      </c>
      <c r="H1831" s="1">
        <v>5</v>
      </c>
      <c r="I1831" s="1">
        <v>5</v>
      </c>
      <c r="J1831" s="1">
        <v>0</v>
      </c>
      <c r="K1831" s="1">
        <v>0</v>
      </c>
      <c r="L1831" s="1">
        <v>1549</v>
      </c>
      <c r="M1831" s="1">
        <v>167</v>
      </c>
      <c r="N1831" s="1">
        <v>0</v>
      </c>
      <c r="P1831" s="1" t="s">
        <v>628</v>
      </c>
    </row>
    <row r="1832" spans="1:16">
      <c r="A1832" s="1">
        <v>2024</v>
      </c>
      <c r="B1832" s="1" t="s">
        <v>1293</v>
      </c>
      <c r="C1832" s="1" t="s">
        <v>1349</v>
      </c>
      <c r="D1832" s="1" t="s">
        <v>1350</v>
      </c>
      <c r="E1832" s="6">
        <v>45448</v>
      </c>
      <c r="F1832" s="1" t="s">
        <v>64</v>
      </c>
      <c r="G1832" s="1" t="s">
        <v>602</v>
      </c>
      <c r="H1832" s="1">
        <v>11</v>
      </c>
      <c r="I1832" s="1">
        <v>11</v>
      </c>
      <c r="J1832" s="1">
        <v>0</v>
      </c>
      <c r="K1832" s="1">
        <v>0</v>
      </c>
      <c r="L1832" s="1">
        <v>23717</v>
      </c>
      <c r="M1832" s="1">
        <v>658</v>
      </c>
      <c r="N1832" s="1">
        <v>0</v>
      </c>
      <c r="P1832" s="1" t="s">
        <v>628</v>
      </c>
    </row>
    <row r="1833" spans="1:16">
      <c r="A1833" s="1">
        <v>2024</v>
      </c>
      <c r="B1833" s="1" t="s">
        <v>1293</v>
      </c>
      <c r="C1833" s="1" t="s">
        <v>1349</v>
      </c>
      <c r="D1833" s="1" t="s">
        <v>1350</v>
      </c>
      <c r="E1833" s="6">
        <v>45448</v>
      </c>
      <c r="F1833" s="1" t="s">
        <v>64</v>
      </c>
      <c r="G1833" s="1" t="s">
        <v>599</v>
      </c>
      <c r="H1833" s="1">
        <v>1</v>
      </c>
      <c r="I1833" s="1">
        <v>1</v>
      </c>
      <c r="J1833" s="1">
        <v>0</v>
      </c>
      <c r="K1833" s="1">
        <v>0</v>
      </c>
      <c r="L1833" s="1">
        <v>4000</v>
      </c>
      <c r="M1833" s="1">
        <v>68</v>
      </c>
      <c r="N1833" s="1">
        <v>0</v>
      </c>
      <c r="P1833" s="1" t="s">
        <v>629</v>
      </c>
    </row>
    <row r="1834" spans="1:16">
      <c r="A1834" s="1">
        <v>2024</v>
      </c>
      <c r="B1834" s="1" t="s">
        <v>1293</v>
      </c>
      <c r="C1834" s="1" t="s">
        <v>1349</v>
      </c>
      <c r="D1834" s="1" t="s">
        <v>1350</v>
      </c>
      <c r="E1834" s="6">
        <v>45448</v>
      </c>
      <c r="F1834" s="1" t="s">
        <v>64</v>
      </c>
      <c r="G1834" s="1" t="s">
        <v>484</v>
      </c>
      <c r="H1834" s="1">
        <v>3</v>
      </c>
      <c r="I1834" s="1">
        <v>3</v>
      </c>
      <c r="J1834" s="1">
        <v>0</v>
      </c>
      <c r="K1834" s="1">
        <v>0</v>
      </c>
      <c r="L1834" s="1">
        <v>2580</v>
      </c>
      <c r="M1834" s="1">
        <v>141</v>
      </c>
      <c r="N1834" s="1">
        <v>0</v>
      </c>
      <c r="P1834" s="1" t="s">
        <v>629</v>
      </c>
    </row>
    <row r="1835" spans="1:16">
      <c r="A1835" s="1">
        <v>2024</v>
      </c>
      <c r="B1835" s="1" t="s">
        <v>1293</v>
      </c>
      <c r="C1835" s="1" t="s">
        <v>1349</v>
      </c>
      <c r="D1835" s="1" t="s">
        <v>1350</v>
      </c>
      <c r="E1835" s="6">
        <v>45448</v>
      </c>
      <c r="F1835" s="1" t="s">
        <v>64</v>
      </c>
      <c r="G1835" s="1" t="s">
        <v>619</v>
      </c>
      <c r="H1835" s="1">
        <v>3</v>
      </c>
      <c r="I1835" s="1">
        <v>3</v>
      </c>
      <c r="J1835" s="1">
        <v>0</v>
      </c>
      <c r="K1835" s="1">
        <v>0</v>
      </c>
      <c r="L1835" s="1">
        <v>605</v>
      </c>
      <c r="M1835" s="1">
        <v>87</v>
      </c>
      <c r="N1835" s="1">
        <v>0</v>
      </c>
      <c r="P1835" s="1" t="s">
        <v>629</v>
      </c>
    </row>
    <row r="1836" spans="1:16">
      <c r="A1836" s="1">
        <v>2024</v>
      </c>
      <c r="B1836" s="1" t="s">
        <v>1293</v>
      </c>
      <c r="C1836" s="1" t="s">
        <v>1349</v>
      </c>
      <c r="D1836" s="1" t="s">
        <v>1350</v>
      </c>
      <c r="E1836" s="6">
        <v>45448</v>
      </c>
      <c r="F1836" s="1" t="s">
        <v>64</v>
      </c>
      <c r="G1836" s="1" t="s">
        <v>57</v>
      </c>
      <c r="H1836" s="1">
        <v>1</v>
      </c>
      <c r="I1836" s="1">
        <v>1</v>
      </c>
      <c r="J1836" s="1">
        <v>0</v>
      </c>
      <c r="K1836" s="1">
        <v>0</v>
      </c>
      <c r="L1836" s="1">
        <v>60</v>
      </c>
      <c r="M1836" s="1">
        <v>20</v>
      </c>
      <c r="N1836" s="1">
        <v>0</v>
      </c>
      <c r="P1836" s="1" t="s">
        <v>628</v>
      </c>
    </row>
    <row r="1837" spans="1:16">
      <c r="A1837" s="1">
        <v>2024</v>
      </c>
      <c r="B1837" s="1" t="s">
        <v>1293</v>
      </c>
      <c r="C1837" s="1" t="s">
        <v>1349</v>
      </c>
      <c r="D1837" s="1" t="s">
        <v>1350</v>
      </c>
      <c r="E1837" s="6">
        <v>45448</v>
      </c>
      <c r="F1837" s="1" t="s">
        <v>64</v>
      </c>
      <c r="G1837" s="1" t="s">
        <v>551</v>
      </c>
      <c r="H1837" s="1">
        <v>1</v>
      </c>
      <c r="I1837" s="1">
        <v>1</v>
      </c>
      <c r="J1837" s="1">
        <v>0</v>
      </c>
      <c r="K1837" s="1">
        <v>0</v>
      </c>
      <c r="L1837" s="1">
        <v>305</v>
      </c>
      <c r="M1837" s="1">
        <v>40</v>
      </c>
      <c r="N1837" s="1">
        <v>0</v>
      </c>
      <c r="P1837" s="1" t="s">
        <v>633</v>
      </c>
    </row>
    <row r="1838" spans="1:16">
      <c r="A1838" s="1">
        <v>2024</v>
      </c>
      <c r="B1838" s="1" t="s">
        <v>1293</v>
      </c>
      <c r="C1838" s="1" t="s">
        <v>1349</v>
      </c>
      <c r="D1838" s="1" t="s">
        <v>1350</v>
      </c>
      <c r="E1838" s="6">
        <v>45448</v>
      </c>
      <c r="F1838" s="1" t="s">
        <v>64</v>
      </c>
      <c r="G1838" s="1" t="s">
        <v>600</v>
      </c>
      <c r="H1838" s="1">
        <v>2</v>
      </c>
      <c r="I1838" s="1">
        <v>2</v>
      </c>
      <c r="J1838" s="1">
        <v>0</v>
      </c>
      <c r="K1838" s="1">
        <v>0</v>
      </c>
      <c r="L1838" s="1">
        <v>9955</v>
      </c>
      <c r="M1838" s="1">
        <v>115</v>
      </c>
      <c r="N1838" s="1">
        <v>0</v>
      </c>
      <c r="P1838" s="1" t="s">
        <v>630</v>
      </c>
    </row>
    <row r="1839" spans="1:16">
      <c r="A1839" s="1">
        <v>2024</v>
      </c>
      <c r="B1839" s="1" t="s">
        <v>1293</v>
      </c>
      <c r="C1839" s="1" t="s">
        <v>1349</v>
      </c>
      <c r="D1839" s="1" t="s">
        <v>1350</v>
      </c>
      <c r="E1839" s="6">
        <v>45448</v>
      </c>
      <c r="F1839" s="1" t="s">
        <v>64</v>
      </c>
      <c r="G1839" s="1" t="s">
        <v>516</v>
      </c>
      <c r="H1839" s="1">
        <v>2</v>
      </c>
      <c r="I1839" s="1">
        <v>2</v>
      </c>
      <c r="J1839" s="1">
        <v>1</v>
      </c>
      <c r="K1839" s="1">
        <v>0</v>
      </c>
      <c r="L1839" s="1">
        <v>2622</v>
      </c>
      <c r="M1839" s="1">
        <v>194</v>
      </c>
      <c r="N1839" s="1">
        <v>4</v>
      </c>
      <c r="P1839" s="1" t="s">
        <v>630</v>
      </c>
    </row>
    <row r="1840" spans="1:16">
      <c r="A1840" s="1">
        <v>2024</v>
      </c>
      <c r="B1840" s="1" t="s">
        <v>1293</v>
      </c>
      <c r="C1840" s="1" t="s">
        <v>1349</v>
      </c>
      <c r="D1840" s="1" t="s">
        <v>1350</v>
      </c>
      <c r="E1840" s="6">
        <v>45448</v>
      </c>
      <c r="F1840" s="1" t="s">
        <v>8</v>
      </c>
      <c r="G1840" s="1" t="s">
        <v>601</v>
      </c>
      <c r="H1840" s="1">
        <v>12</v>
      </c>
      <c r="I1840" s="1">
        <v>12</v>
      </c>
      <c r="J1840" s="1">
        <v>0</v>
      </c>
      <c r="K1840" s="1">
        <v>0</v>
      </c>
      <c r="L1840" s="1">
        <v>5654</v>
      </c>
      <c r="M1840" s="1">
        <v>487</v>
      </c>
      <c r="N1840" s="1">
        <v>0</v>
      </c>
      <c r="P1840" s="1" t="s">
        <v>627</v>
      </c>
    </row>
    <row r="1841" spans="1:16">
      <c r="A1841" s="1">
        <v>2024</v>
      </c>
      <c r="B1841" s="1" t="s">
        <v>1293</v>
      </c>
      <c r="C1841" s="1" t="s">
        <v>1349</v>
      </c>
      <c r="D1841" s="1" t="s">
        <v>1350</v>
      </c>
      <c r="E1841" s="6">
        <v>45448</v>
      </c>
      <c r="F1841" s="1" t="s">
        <v>38</v>
      </c>
      <c r="G1841" s="1" t="s">
        <v>54</v>
      </c>
      <c r="H1841" s="1">
        <v>9</v>
      </c>
      <c r="I1841" s="1">
        <v>9</v>
      </c>
      <c r="J1841" s="1">
        <v>0</v>
      </c>
      <c r="K1841" s="1">
        <v>0</v>
      </c>
      <c r="L1841" s="1">
        <v>2505</v>
      </c>
      <c r="M1841" s="1">
        <v>265</v>
      </c>
      <c r="N1841" s="1">
        <v>0</v>
      </c>
      <c r="P1841" s="1" t="s">
        <v>45</v>
      </c>
    </row>
    <row r="1842" spans="1:16">
      <c r="A1842" s="1">
        <v>2024</v>
      </c>
      <c r="B1842" s="1" t="s">
        <v>1293</v>
      </c>
      <c r="C1842" s="1" t="s">
        <v>1349</v>
      </c>
      <c r="D1842" s="1" t="s">
        <v>1350</v>
      </c>
      <c r="E1842" s="6">
        <v>45448</v>
      </c>
      <c r="F1842" s="1" t="s">
        <v>38</v>
      </c>
      <c r="G1842" s="1" t="s">
        <v>1194</v>
      </c>
      <c r="H1842" s="1">
        <v>1</v>
      </c>
      <c r="I1842" s="1">
        <v>1</v>
      </c>
      <c r="J1842" s="1">
        <v>1</v>
      </c>
      <c r="K1842" s="1">
        <v>0</v>
      </c>
      <c r="L1842" s="1">
        <v>291</v>
      </c>
      <c r="M1842" s="1">
        <v>47</v>
      </c>
      <c r="N1842" s="1">
        <v>2</v>
      </c>
      <c r="P1842" s="1" t="s">
        <v>45</v>
      </c>
    </row>
    <row r="1843" spans="1:16">
      <c r="A1843" s="1">
        <v>2024</v>
      </c>
      <c r="B1843" s="1" t="s">
        <v>1293</v>
      </c>
      <c r="C1843" s="1" t="s">
        <v>1349</v>
      </c>
      <c r="D1843" s="1" t="s">
        <v>1350</v>
      </c>
      <c r="E1843" s="6">
        <v>45449</v>
      </c>
      <c r="F1843" s="1" t="s">
        <v>64</v>
      </c>
      <c r="G1843" s="1" t="s">
        <v>1173</v>
      </c>
      <c r="H1843" s="1">
        <v>1</v>
      </c>
      <c r="I1843" s="1">
        <v>1</v>
      </c>
      <c r="J1843" s="1">
        <v>0</v>
      </c>
      <c r="K1843" s="1">
        <v>0</v>
      </c>
      <c r="L1843" s="1">
        <v>144</v>
      </c>
      <c r="M1843" s="1">
        <v>20</v>
      </c>
      <c r="N1843" s="1">
        <v>0</v>
      </c>
      <c r="P1843" s="1" t="s">
        <v>632</v>
      </c>
    </row>
    <row r="1844" spans="1:16">
      <c r="A1844" s="1">
        <v>2024</v>
      </c>
      <c r="B1844" s="1" t="s">
        <v>1293</v>
      </c>
      <c r="C1844" s="1" t="s">
        <v>1349</v>
      </c>
      <c r="D1844" s="1" t="s">
        <v>1350</v>
      </c>
      <c r="E1844" s="6">
        <v>45449</v>
      </c>
      <c r="F1844" s="1" t="s">
        <v>64</v>
      </c>
      <c r="G1844" s="1" t="s">
        <v>708</v>
      </c>
      <c r="H1844" s="1">
        <v>8</v>
      </c>
      <c r="I1844" s="1">
        <v>8</v>
      </c>
      <c r="J1844" s="1">
        <v>0</v>
      </c>
      <c r="K1844" s="1">
        <v>0</v>
      </c>
      <c r="L1844" s="1">
        <v>41764</v>
      </c>
      <c r="M1844" s="1">
        <v>688</v>
      </c>
      <c r="N1844" s="1">
        <v>0</v>
      </c>
      <c r="P1844" s="1" t="s">
        <v>633</v>
      </c>
    </row>
    <row r="1845" spans="1:16">
      <c r="A1845" s="1">
        <v>2024</v>
      </c>
      <c r="B1845" s="1" t="s">
        <v>1293</v>
      </c>
      <c r="C1845" s="1" t="s">
        <v>1349</v>
      </c>
      <c r="D1845" s="1" t="s">
        <v>1350</v>
      </c>
      <c r="E1845" s="6">
        <v>45449</v>
      </c>
      <c r="F1845" s="1" t="s">
        <v>64</v>
      </c>
      <c r="G1845" s="1" t="s">
        <v>603</v>
      </c>
      <c r="H1845" s="1">
        <v>5</v>
      </c>
      <c r="I1845" s="1">
        <v>5</v>
      </c>
      <c r="J1845" s="1">
        <v>0</v>
      </c>
      <c r="K1845" s="1">
        <v>0</v>
      </c>
      <c r="L1845" s="1">
        <v>63743</v>
      </c>
      <c r="M1845" s="1">
        <v>1262</v>
      </c>
      <c r="N1845" s="1">
        <v>0</v>
      </c>
      <c r="P1845" s="1" t="s">
        <v>629</v>
      </c>
    </row>
    <row r="1846" spans="1:16">
      <c r="A1846" s="1">
        <v>2024</v>
      </c>
      <c r="B1846" s="1" t="s">
        <v>1293</v>
      </c>
      <c r="C1846" s="1" t="s">
        <v>1349</v>
      </c>
      <c r="D1846" s="1" t="s">
        <v>1350</v>
      </c>
      <c r="E1846" s="6">
        <v>45449</v>
      </c>
      <c r="F1846" s="1" t="s">
        <v>64</v>
      </c>
      <c r="G1846" s="1" t="s">
        <v>55</v>
      </c>
      <c r="H1846" s="1">
        <v>13</v>
      </c>
      <c r="I1846" s="1">
        <v>13</v>
      </c>
      <c r="J1846" s="1">
        <v>1</v>
      </c>
      <c r="K1846" s="1">
        <v>0</v>
      </c>
      <c r="L1846" s="1">
        <v>40136</v>
      </c>
      <c r="M1846" s="1">
        <v>893</v>
      </c>
      <c r="N1846" s="1">
        <v>10</v>
      </c>
      <c r="P1846" s="1" t="s">
        <v>633</v>
      </c>
    </row>
    <row r="1847" spans="1:16">
      <c r="A1847" s="1">
        <v>2024</v>
      </c>
      <c r="B1847" s="1" t="s">
        <v>1293</v>
      </c>
      <c r="C1847" s="1" t="s">
        <v>1349</v>
      </c>
      <c r="D1847" s="1" t="s">
        <v>1350</v>
      </c>
      <c r="E1847" s="6">
        <v>45449</v>
      </c>
      <c r="F1847" s="1" t="s">
        <v>64</v>
      </c>
      <c r="G1847" s="1" t="s">
        <v>58</v>
      </c>
      <c r="H1847" s="1">
        <v>3</v>
      </c>
      <c r="I1847" s="1">
        <v>3</v>
      </c>
      <c r="J1847" s="1">
        <v>0</v>
      </c>
      <c r="K1847" s="1">
        <v>0</v>
      </c>
      <c r="L1847" s="1">
        <v>3921</v>
      </c>
      <c r="M1847" s="1">
        <v>111</v>
      </c>
      <c r="N1847" s="1">
        <v>0</v>
      </c>
      <c r="P1847" s="1" t="s">
        <v>629</v>
      </c>
    </row>
    <row r="1848" spans="1:16">
      <c r="A1848" s="1">
        <v>2024</v>
      </c>
      <c r="B1848" s="1" t="s">
        <v>1293</v>
      </c>
      <c r="C1848" s="1" t="s">
        <v>1349</v>
      </c>
      <c r="D1848" s="1" t="s">
        <v>1350</v>
      </c>
      <c r="E1848" s="6">
        <v>45449</v>
      </c>
      <c r="F1848" s="1" t="s">
        <v>64</v>
      </c>
      <c r="G1848" s="1" t="s">
        <v>602</v>
      </c>
      <c r="H1848" s="1">
        <v>3</v>
      </c>
      <c r="I1848" s="1">
        <v>3</v>
      </c>
      <c r="J1848" s="1">
        <v>0</v>
      </c>
      <c r="K1848" s="1">
        <v>0</v>
      </c>
      <c r="L1848" s="1">
        <v>8815</v>
      </c>
      <c r="M1848" s="1">
        <v>156</v>
      </c>
      <c r="N1848" s="1">
        <v>0</v>
      </c>
      <c r="P1848" s="1" t="s">
        <v>628</v>
      </c>
    </row>
    <row r="1849" spans="1:16">
      <c r="A1849" s="1">
        <v>2024</v>
      </c>
      <c r="B1849" s="1" t="s">
        <v>1293</v>
      </c>
      <c r="C1849" s="1" t="s">
        <v>1349</v>
      </c>
      <c r="D1849" s="1" t="s">
        <v>1350</v>
      </c>
      <c r="E1849" s="6">
        <v>45449</v>
      </c>
      <c r="F1849" s="1" t="s">
        <v>64</v>
      </c>
      <c r="G1849" s="1" t="s">
        <v>1247</v>
      </c>
      <c r="H1849" s="1">
        <v>1</v>
      </c>
      <c r="I1849" s="1">
        <v>1</v>
      </c>
      <c r="J1849" s="1">
        <v>0</v>
      </c>
      <c r="K1849" s="1">
        <v>0</v>
      </c>
      <c r="L1849" s="1">
        <v>135</v>
      </c>
      <c r="M1849" s="1">
        <v>20</v>
      </c>
      <c r="N1849" s="1">
        <v>0</v>
      </c>
      <c r="P1849" s="1" t="s">
        <v>632</v>
      </c>
    </row>
    <row r="1850" spans="1:16">
      <c r="A1850" s="1">
        <v>2024</v>
      </c>
      <c r="B1850" s="1" t="s">
        <v>1293</v>
      </c>
      <c r="C1850" s="1" t="s">
        <v>1349</v>
      </c>
      <c r="D1850" s="1" t="s">
        <v>1350</v>
      </c>
      <c r="E1850" s="6">
        <v>45449</v>
      </c>
      <c r="F1850" s="1" t="s">
        <v>64</v>
      </c>
      <c r="G1850" s="1" t="s">
        <v>599</v>
      </c>
      <c r="H1850" s="1">
        <v>1</v>
      </c>
      <c r="I1850" s="1">
        <v>1</v>
      </c>
      <c r="J1850" s="1">
        <v>0</v>
      </c>
      <c r="K1850" s="1">
        <v>0</v>
      </c>
      <c r="L1850" s="1">
        <v>122</v>
      </c>
      <c r="M1850" s="1">
        <v>20</v>
      </c>
      <c r="N1850" s="1">
        <v>0</v>
      </c>
      <c r="P1850" s="1" t="s">
        <v>629</v>
      </c>
    </row>
    <row r="1851" spans="1:16">
      <c r="A1851" s="1">
        <v>2024</v>
      </c>
      <c r="B1851" s="1" t="s">
        <v>1293</v>
      </c>
      <c r="C1851" s="1" t="s">
        <v>1349</v>
      </c>
      <c r="D1851" s="1" t="s">
        <v>1350</v>
      </c>
      <c r="E1851" s="6">
        <v>45449</v>
      </c>
      <c r="F1851" s="1" t="s">
        <v>64</v>
      </c>
      <c r="G1851" s="1" t="s">
        <v>619</v>
      </c>
      <c r="H1851" s="1">
        <v>2</v>
      </c>
      <c r="I1851" s="1">
        <v>2</v>
      </c>
      <c r="J1851" s="1">
        <v>0</v>
      </c>
      <c r="K1851" s="1">
        <v>0</v>
      </c>
      <c r="L1851" s="1">
        <v>898</v>
      </c>
      <c r="M1851" s="1">
        <v>67</v>
      </c>
      <c r="N1851" s="1">
        <v>0</v>
      </c>
      <c r="P1851" s="1" t="s">
        <v>629</v>
      </c>
    </row>
    <row r="1852" spans="1:16">
      <c r="A1852" s="1">
        <v>2024</v>
      </c>
      <c r="B1852" s="1" t="s">
        <v>1293</v>
      </c>
      <c r="C1852" s="1" t="s">
        <v>1349</v>
      </c>
      <c r="D1852" s="1" t="s">
        <v>1350</v>
      </c>
      <c r="E1852" s="6">
        <v>45449</v>
      </c>
      <c r="F1852" s="1" t="s">
        <v>64</v>
      </c>
      <c r="G1852" s="1" t="s">
        <v>57</v>
      </c>
      <c r="H1852" s="1">
        <v>1</v>
      </c>
      <c r="I1852" s="1">
        <v>1</v>
      </c>
      <c r="J1852" s="1">
        <v>1</v>
      </c>
      <c r="K1852" s="1">
        <v>0</v>
      </c>
      <c r="L1852" s="1">
        <v>60</v>
      </c>
      <c r="M1852" s="1">
        <v>53</v>
      </c>
      <c r="N1852" s="1">
        <v>3</v>
      </c>
      <c r="P1852" s="1" t="s">
        <v>628</v>
      </c>
    </row>
    <row r="1853" spans="1:16">
      <c r="A1853" s="1">
        <v>2024</v>
      </c>
      <c r="B1853" s="1" t="s">
        <v>1293</v>
      </c>
      <c r="C1853" s="1" t="s">
        <v>1349</v>
      </c>
      <c r="D1853" s="1" t="s">
        <v>1350</v>
      </c>
      <c r="E1853" s="6">
        <v>45449</v>
      </c>
      <c r="F1853" s="1" t="s">
        <v>64</v>
      </c>
      <c r="G1853" s="1" t="s">
        <v>614</v>
      </c>
      <c r="H1853" s="1">
        <v>1</v>
      </c>
      <c r="I1853" s="1">
        <v>1</v>
      </c>
      <c r="J1853" s="1">
        <v>1</v>
      </c>
      <c r="K1853" s="1">
        <v>0</v>
      </c>
      <c r="L1853" s="1">
        <v>19483</v>
      </c>
      <c r="M1853" s="1">
        <v>97</v>
      </c>
      <c r="N1853" s="1">
        <v>31</v>
      </c>
      <c r="P1853" s="1" t="s">
        <v>629</v>
      </c>
    </row>
    <row r="1854" spans="1:16">
      <c r="A1854" s="1">
        <v>2024</v>
      </c>
      <c r="B1854" s="1" t="s">
        <v>1293</v>
      </c>
      <c r="C1854" s="1" t="s">
        <v>1349</v>
      </c>
      <c r="D1854" s="1" t="s">
        <v>1350</v>
      </c>
      <c r="E1854" s="6">
        <v>45449</v>
      </c>
      <c r="F1854" s="1" t="s">
        <v>64</v>
      </c>
      <c r="G1854" s="1" t="s">
        <v>551</v>
      </c>
      <c r="H1854" s="1">
        <v>11</v>
      </c>
      <c r="I1854" s="1">
        <v>11</v>
      </c>
      <c r="J1854" s="1">
        <v>0</v>
      </c>
      <c r="K1854" s="1">
        <v>0</v>
      </c>
      <c r="L1854" s="1">
        <v>23809</v>
      </c>
      <c r="M1854" s="1">
        <v>667</v>
      </c>
      <c r="N1854" s="1">
        <v>0</v>
      </c>
      <c r="P1854" s="1" t="s">
        <v>633</v>
      </c>
    </row>
    <row r="1855" spans="1:16">
      <c r="A1855" s="1">
        <v>2024</v>
      </c>
      <c r="B1855" s="1" t="s">
        <v>1293</v>
      </c>
      <c r="C1855" s="1" t="s">
        <v>1349</v>
      </c>
      <c r="D1855" s="1" t="s">
        <v>1350</v>
      </c>
      <c r="E1855" s="6">
        <v>45449</v>
      </c>
      <c r="F1855" s="1" t="s">
        <v>64</v>
      </c>
      <c r="G1855" s="1" t="s">
        <v>600</v>
      </c>
      <c r="H1855" s="1">
        <v>3</v>
      </c>
      <c r="I1855" s="1">
        <v>3</v>
      </c>
      <c r="J1855" s="1">
        <v>0</v>
      </c>
      <c r="K1855" s="1">
        <v>0</v>
      </c>
      <c r="L1855" s="1">
        <v>11231</v>
      </c>
      <c r="M1855" s="1">
        <v>183</v>
      </c>
      <c r="N1855" s="1">
        <v>0</v>
      </c>
      <c r="P1855" s="1" t="s">
        <v>630</v>
      </c>
    </row>
    <row r="1856" spans="1:16">
      <c r="A1856" s="1">
        <v>2024</v>
      </c>
      <c r="B1856" s="1" t="s">
        <v>1293</v>
      </c>
      <c r="C1856" s="1" t="s">
        <v>1349</v>
      </c>
      <c r="D1856" s="1" t="s">
        <v>1350</v>
      </c>
      <c r="E1856" s="6">
        <v>45449</v>
      </c>
      <c r="F1856" s="1" t="s">
        <v>8</v>
      </c>
      <c r="G1856" s="1" t="s">
        <v>601</v>
      </c>
      <c r="H1856" s="1">
        <v>10</v>
      </c>
      <c r="I1856" s="1">
        <v>10</v>
      </c>
      <c r="J1856" s="1">
        <v>0</v>
      </c>
      <c r="K1856" s="1">
        <v>0</v>
      </c>
      <c r="L1856" s="1">
        <v>8203</v>
      </c>
      <c r="M1856" s="1">
        <v>664</v>
      </c>
      <c r="N1856" s="1">
        <v>0</v>
      </c>
      <c r="P1856" s="1" t="s">
        <v>627</v>
      </c>
    </row>
    <row r="1857" spans="1:16">
      <c r="A1857" s="1">
        <v>2024</v>
      </c>
      <c r="B1857" s="1" t="s">
        <v>1293</v>
      </c>
      <c r="C1857" s="1" t="s">
        <v>1349</v>
      </c>
      <c r="D1857" s="1" t="s">
        <v>1350</v>
      </c>
      <c r="E1857" s="6">
        <v>45449</v>
      </c>
      <c r="F1857" s="1" t="s">
        <v>38</v>
      </c>
      <c r="G1857" s="1" t="s">
        <v>54</v>
      </c>
      <c r="H1857" s="1">
        <v>11</v>
      </c>
      <c r="I1857" s="1">
        <v>11</v>
      </c>
      <c r="J1857" s="1">
        <v>0</v>
      </c>
      <c r="K1857" s="1">
        <v>0</v>
      </c>
      <c r="L1857" s="1">
        <v>8488</v>
      </c>
      <c r="M1857" s="1">
        <v>264</v>
      </c>
      <c r="N1857" s="1">
        <v>0</v>
      </c>
      <c r="P1857" s="1" t="s">
        <v>45</v>
      </c>
    </row>
    <row r="1858" spans="1:16">
      <c r="A1858" s="1">
        <v>2024</v>
      </c>
      <c r="B1858" s="1" t="s">
        <v>1293</v>
      </c>
      <c r="C1858" s="1" t="s">
        <v>1349</v>
      </c>
      <c r="D1858" s="1" t="s">
        <v>1350</v>
      </c>
      <c r="E1858" s="6">
        <v>45449</v>
      </c>
      <c r="F1858" s="1" t="s">
        <v>38</v>
      </c>
      <c r="G1858" s="1" t="s">
        <v>611</v>
      </c>
      <c r="H1858" s="1">
        <v>1</v>
      </c>
      <c r="I1858" s="1">
        <v>1</v>
      </c>
      <c r="J1858" s="1">
        <v>0</v>
      </c>
      <c r="K1858" s="1">
        <v>0</v>
      </c>
      <c r="L1858" s="1">
        <v>119</v>
      </c>
      <c r="M1858" s="1">
        <v>47</v>
      </c>
      <c r="N1858" s="1">
        <v>0</v>
      </c>
      <c r="P1858" s="1" t="s">
        <v>45</v>
      </c>
    </row>
    <row r="1859" spans="1:16">
      <c r="A1859" s="1">
        <v>2024</v>
      </c>
      <c r="B1859" s="1" t="s">
        <v>1293</v>
      </c>
      <c r="C1859" s="1" t="s">
        <v>1349</v>
      </c>
      <c r="D1859" s="1" t="s">
        <v>1350</v>
      </c>
      <c r="E1859" s="6">
        <v>45450</v>
      </c>
      <c r="F1859" s="1" t="s">
        <v>64</v>
      </c>
      <c r="G1859" s="1" t="s">
        <v>1173</v>
      </c>
      <c r="H1859" s="1">
        <v>3</v>
      </c>
      <c r="I1859" s="1">
        <v>3</v>
      </c>
      <c r="J1859" s="1">
        <v>0</v>
      </c>
      <c r="K1859" s="1">
        <v>0</v>
      </c>
      <c r="L1859" s="1">
        <v>938</v>
      </c>
      <c r="M1859" s="1">
        <v>70</v>
      </c>
      <c r="N1859" s="1">
        <v>0</v>
      </c>
      <c r="P1859" s="1" t="s">
        <v>632</v>
      </c>
    </row>
    <row r="1860" spans="1:16">
      <c r="A1860" s="1">
        <v>2024</v>
      </c>
      <c r="B1860" s="1" t="s">
        <v>1293</v>
      </c>
      <c r="C1860" s="1" t="s">
        <v>1349</v>
      </c>
      <c r="D1860" s="1" t="s">
        <v>1350</v>
      </c>
      <c r="E1860" s="6">
        <v>45450</v>
      </c>
      <c r="F1860" s="1" t="s">
        <v>64</v>
      </c>
      <c r="G1860" s="1" t="s">
        <v>708</v>
      </c>
      <c r="H1860" s="1">
        <v>5</v>
      </c>
      <c r="I1860" s="1">
        <v>5</v>
      </c>
      <c r="J1860" s="1">
        <v>0</v>
      </c>
      <c r="K1860" s="1">
        <v>0</v>
      </c>
      <c r="L1860" s="1">
        <v>1107</v>
      </c>
      <c r="M1860" s="1">
        <v>127</v>
      </c>
      <c r="N1860" s="1">
        <v>0</v>
      </c>
      <c r="P1860" s="1" t="s">
        <v>633</v>
      </c>
    </row>
    <row r="1861" spans="1:16">
      <c r="A1861" s="1">
        <v>2024</v>
      </c>
      <c r="B1861" s="1" t="s">
        <v>1293</v>
      </c>
      <c r="C1861" s="1" t="s">
        <v>1349</v>
      </c>
      <c r="D1861" s="1" t="s">
        <v>1350</v>
      </c>
      <c r="E1861" s="6">
        <v>45450</v>
      </c>
      <c r="F1861" s="1" t="s">
        <v>64</v>
      </c>
      <c r="G1861" s="1" t="s">
        <v>613</v>
      </c>
      <c r="H1861" s="1">
        <v>1</v>
      </c>
      <c r="I1861" s="1">
        <v>1</v>
      </c>
      <c r="J1861" s="1">
        <v>0</v>
      </c>
      <c r="K1861" s="1">
        <v>0</v>
      </c>
      <c r="L1861" s="1">
        <v>19</v>
      </c>
      <c r="M1861" s="1">
        <v>19</v>
      </c>
      <c r="N1861" s="1">
        <v>0</v>
      </c>
      <c r="P1861" s="1" t="s">
        <v>632</v>
      </c>
    </row>
    <row r="1862" spans="1:16">
      <c r="A1862" s="1">
        <v>2024</v>
      </c>
      <c r="B1862" s="1" t="s">
        <v>1293</v>
      </c>
      <c r="C1862" s="1" t="s">
        <v>1349</v>
      </c>
      <c r="D1862" s="1" t="s">
        <v>1350</v>
      </c>
      <c r="E1862" s="6">
        <v>45450</v>
      </c>
      <c r="F1862" s="1" t="s">
        <v>64</v>
      </c>
      <c r="G1862" s="1" t="s">
        <v>603</v>
      </c>
      <c r="H1862" s="1">
        <v>5</v>
      </c>
      <c r="I1862" s="1">
        <v>5</v>
      </c>
      <c r="J1862" s="1">
        <v>0</v>
      </c>
      <c r="K1862" s="1">
        <v>0</v>
      </c>
      <c r="L1862" s="1">
        <v>74986</v>
      </c>
      <c r="M1862" s="1">
        <v>788</v>
      </c>
      <c r="N1862" s="1">
        <v>0</v>
      </c>
      <c r="P1862" s="1" t="s">
        <v>629</v>
      </c>
    </row>
    <row r="1863" spans="1:16">
      <c r="A1863" s="1">
        <v>2024</v>
      </c>
      <c r="B1863" s="1" t="s">
        <v>1293</v>
      </c>
      <c r="C1863" s="1" t="s">
        <v>1349</v>
      </c>
      <c r="D1863" s="1" t="s">
        <v>1350</v>
      </c>
      <c r="E1863" s="6">
        <v>45450</v>
      </c>
      <c r="F1863" s="1" t="s">
        <v>64</v>
      </c>
      <c r="G1863" s="1" t="s">
        <v>55</v>
      </c>
      <c r="H1863" s="1">
        <v>8</v>
      </c>
      <c r="I1863" s="1">
        <v>8</v>
      </c>
      <c r="J1863" s="1">
        <v>0</v>
      </c>
      <c r="K1863" s="1">
        <v>0</v>
      </c>
      <c r="L1863" s="1">
        <v>2842</v>
      </c>
      <c r="M1863" s="1">
        <v>314</v>
      </c>
      <c r="N1863" s="1">
        <v>0</v>
      </c>
      <c r="P1863" s="1" t="s">
        <v>633</v>
      </c>
    </row>
    <row r="1864" spans="1:16">
      <c r="A1864" s="1">
        <v>2024</v>
      </c>
      <c r="B1864" s="1" t="s">
        <v>1293</v>
      </c>
      <c r="C1864" s="1" t="s">
        <v>1349</v>
      </c>
      <c r="D1864" s="1" t="s">
        <v>1350</v>
      </c>
      <c r="E1864" s="6">
        <v>45450</v>
      </c>
      <c r="F1864" s="1" t="s">
        <v>64</v>
      </c>
      <c r="G1864" s="1" t="s">
        <v>60</v>
      </c>
      <c r="H1864" s="1">
        <v>1</v>
      </c>
      <c r="I1864" s="1">
        <v>1</v>
      </c>
      <c r="J1864" s="1">
        <v>0</v>
      </c>
      <c r="K1864" s="1">
        <v>0</v>
      </c>
      <c r="L1864" s="1">
        <v>660</v>
      </c>
      <c r="M1864" s="1">
        <v>47</v>
      </c>
      <c r="N1864" s="1">
        <v>0</v>
      </c>
      <c r="P1864" s="1" t="s">
        <v>629</v>
      </c>
    </row>
    <row r="1865" spans="1:16">
      <c r="A1865" s="1">
        <v>2024</v>
      </c>
      <c r="B1865" s="1" t="s">
        <v>1293</v>
      </c>
      <c r="C1865" s="1" t="s">
        <v>1349</v>
      </c>
      <c r="D1865" s="1" t="s">
        <v>1350</v>
      </c>
      <c r="E1865" s="6">
        <v>45450</v>
      </c>
      <c r="F1865" s="1" t="s">
        <v>64</v>
      </c>
      <c r="G1865" s="1" t="s">
        <v>621</v>
      </c>
      <c r="H1865" s="1">
        <v>1</v>
      </c>
      <c r="I1865" s="1">
        <v>1</v>
      </c>
      <c r="J1865" s="1">
        <v>0</v>
      </c>
      <c r="K1865" s="1">
        <v>0</v>
      </c>
      <c r="L1865" s="1">
        <v>108</v>
      </c>
      <c r="M1865" s="1">
        <v>20</v>
      </c>
      <c r="N1865" s="1">
        <v>0</v>
      </c>
      <c r="P1865" s="1" t="s">
        <v>629</v>
      </c>
    </row>
    <row r="1866" spans="1:16">
      <c r="A1866" s="1">
        <v>2024</v>
      </c>
      <c r="B1866" s="1" t="s">
        <v>1293</v>
      </c>
      <c r="C1866" s="1" t="s">
        <v>1349</v>
      </c>
      <c r="D1866" s="1" t="s">
        <v>1350</v>
      </c>
      <c r="E1866" s="6">
        <v>45450</v>
      </c>
      <c r="F1866" s="1" t="s">
        <v>64</v>
      </c>
      <c r="G1866" s="1" t="s">
        <v>62</v>
      </c>
      <c r="H1866" s="1">
        <v>1</v>
      </c>
      <c r="I1866" s="1">
        <v>1</v>
      </c>
      <c r="J1866" s="1">
        <v>0</v>
      </c>
      <c r="K1866" s="1">
        <v>0</v>
      </c>
      <c r="L1866" s="1">
        <v>4000</v>
      </c>
      <c r="M1866" s="1">
        <v>68</v>
      </c>
      <c r="N1866" s="1">
        <v>0</v>
      </c>
      <c r="P1866" s="1" t="s">
        <v>629</v>
      </c>
    </row>
    <row r="1867" spans="1:16">
      <c r="A1867" s="1">
        <v>2024</v>
      </c>
      <c r="B1867" s="1" t="s">
        <v>1293</v>
      </c>
      <c r="C1867" s="1" t="s">
        <v>1349</v>
      </c>
      <c r="D1867" s="1" t="s">
        <v>1350</v>
      </c>
      <c r="E1867" s="6">
        <v>45450</v>
      </c>
      <c r="F1867" s="1" t="s">
        <v>64</v>
      </c>
      <c r="G1867" s="1" t="s">
        <v>505</v>
      </c>
      <c r="H1867" s="1">
        <v>4</v>
      </c>
      <c r="I1867" s="1">
        <v>4</v>
      </c>
      <c r="J1867" s="1">
        <v>0</v>
      </c>
      <c r="K1867" s="1">
        <v>0</v>
      </c>
      <c r="L1867" s="1">
        <v>835</v>
      </c>
      <c r="M1867" s="1">
        <v>107</v>
      </c>
      <c r="N1867" s="1">
        <v>0</v>
      </c>
      <c r="P1867" s="1" t="s">
        <v>628</v>
      </c>
    </row>
    <row r="1868" spans="1:16">
      <c r="A1868" s="1">
        <v>2024</v>
      </c>
      <c r="B1868" s="1" t="s">
        <v>1293</v>
      </c>
      <c r="C1868" s="1" t="s">
        <v>1349</v>
      </c>
      <c r="D1868" s="1" t="s">
        <v>1350</v>
      </c>
      <c r="E1868" s="6">
        <v>45450</v>
      </c>
      <c r="F1868" s="1" t="s">
        <v>64</v>
      </c>
      <c r="G1868" s="1" t="s">
        <v>602</v>
      </c>
      <c r="H1868" s="1">
        <v>8</v>
      </c>
      <c r="I1868" s="1">
        <v>8</v>
      </c>
      <c r="J1868" s="1">
        <v>0</v>
      </c>
      <c r="K1868" s="1">
        <v>0</v>
      </c>
      <c r="L1868" s="1">
        <v>43930</v>
      </c>
      <c r="M1868" s="1">
        <v>899</v>
      </c>
      <c r="N1868" s="1">
        <v>0</v>
      </c>
      <c r="P1868" s="1" t="s">
        <v>628</v>
      </c>
    </row>
    <row r="1869" spans="1:16">
      <c r="A1869" s="1">
        <v>2024</v>
      </c>
      <c r="B1869" s="1" t="s">
        <v>1293</v>
      </c>
      <c r="C1869" s="1" t="s">
        <v>1349</v>
      </c>
      <c r="D1869" s="1" t="s">
        <v>1350</v>
      </c>
      <c r="E1869" s="6">
        <v>45450</v>
      </c>
      <c r="F1869" s="1" t="s">
        <v>64</v>
      </c>
      <c r="G1869" s="1" t="s">
        <v>502</v>
      </c>
      <c r="H1869" s="1">
        <v>1</v>
      </c>
      <c r="I1869" s="1">
        <v>1</v>
      </c>
      <c r="J1869" s="1">
        <v>0</v>
      </c>
      <c r="K1869" s="1">
        <v>0</v>
      </c>
      <c r="L1869" s="1">
        <v>22</v>
      </c>
      <c r="M1869" s="1">
        <v>22</v>
      </c>
      <c r="N1869" s="1">
        <v>0</v>
      </c>
      <c r="P1869" s="1" t="s">
        <v>633</v>
      </c>
    </row>
    <row r="1870" spans="1:16">
      <c r="A1870" s="1">
        <v>2024</v>
      </c>
      <c r="B1870" s="1" t="s">
        <v>1293</v>
      </c>
      <c r="C1870" s="1" t="s">
        <v>1349</v>
      </c>
      <c r="D1870" s="1" t="s">
        <v>1350</v>
      </c>
      <c r="E1870" s="6">
        <v>45450</v>
      </c>
      <c r="F1870" s="1" t="s">
        <v>64</v>
      </c>
      <c r="G1870" s="1" t="s">
        <v>599</v>
      </c>
      <c r="H1870" s="1">
        <v>5</v>
      </c>
      <c r="I1870" s="1">
        <v>5</v>
      </c>
      <c r="J1870" s="1">
        <v>0</v>
      </c>
      <c r="K1870" s="1">
        <v>0</v>
      </c>
      <c r="L1870" s="1">
        <v>3259</v>
      </c>
      <c r="M1870" s="1">
        <v>234</v>
      </c>
      <c r="N1870" s="1">
        <v>0</v>
      </c>
      <c r="P1870" s="1" t="s">
        <v>629</v>
      </c>
    </row>
    <row r="1871" spans="1:16">
      <c r="A1871" s="1">
        <v>2024</v>
      </c>
      <c r="B1871" s="1" t="s">
        <v>1293</v>
      </c>
      <c r="C1871" s="1" t="s">
        <v>1349</v>
      </c>
      <c r="D1871" s="1" t="s">
        <v>1350</v>
      </c>
      <c r="E1871" s="6">
        <v>45450</v>
      </c>
      <c r="F1871" s="1" t="s">
        <v>64</v>
      </c>
      <c r="G1871" s="1" t="s">
        <v>484</v>
      </c>
      <c r="H1871" s="1">
        <v>2</v>
      </c>
      <c r="I1871" s="1">
        <v>2</v>
      </c>
      <c r="J1871" s="1">
        <v>0</v>
      </c>
      <c r="K1871" s="1">
        <v>0</v>
      </c>
      <c r="L1871" s="1">
        <v>97055</v>
      </c>
      <c r="M1871" s="1">
        <v>192</v>
      </c>
      <c r="N1871" s="1">
        <v>0</v>
      </c>
      <c r="P1871" s="1" t="s">
        <v>629</v>
      </c>
    </row>
    <row r="1872" spans="1:16">
      <c r="A1872" s="1">
        <v>2024</v>
      </c>
      <c r="B1872" s="1" t="s">
        <v>1293</v>
      </c>
      <c r="C1872" s="1" t="s">
        <v>1349</v>
      </c>
      <c r="D1872" s="1" t="s">
        <v>1350</v>
      </c>
      <c r="E1872" s="6">
        <v>45450</v>
      </c>
      <c r="F1872" s="1" t="s">
        <v>64</v>
      </c>
      <c r="G1872" s="1" t="s">
        <v>619</v>
      </c>
      <c r="H1872" s="1">
        <v>2</v>
      </c>
      <c r="I1872" s="1">
        <v>2</v>
      </c>
      <c r="J1872" s="1">
        <v>0</v>
      </c>
      <c r="K1872" s="1">
        <v>0</v>
      </c>
      <c r="L1872" s="1">
        <v>151</v>
      </c>
      <c r="M1872" s="1">
        <v>40</v>
      </c>
      <c r="N1872" s="1">
        <v>0</v>
      </c>
      <c r="P1872" s="1" t="s">
        <v>629</v>
      </c>
    </row>
    <row r="1873" spans="1:16">
      <c r="A1873" s="1">
        <v>2024</v>
      </c>
      <c r="B1873" s="1" t="s">
        <v>1293</v>
      </c>
      <c r="C1873" s="1" t="s">
        <v>1349</v>
      </c>
      <c r="D1873" s="1" t="s">
        <v>1350</v>
      </c>
      <c r="E1873" s="6">
        <v>45450</v>
      </c>
      <c r="F1873" s="1" t="s">
        <v>8</v>
      </c>
      <c r="G1873" s="1" t="s">
        <v>375</v>
      </c>
      <c r="H1873" s="1">
        <v>2</v>
      </c>
      <c r="I1873" s="1">
        <v>2</v>
      </c>
      <c r="J1873" s="1">
        <v>0</v>
      </c>
      <c r="K1873" s="1">
        <v>0</v>
      </c>
      <c r="L1873" s="1">
        <v>11520</v>
      </c>
      <c r="M1873" s="1">
        <v>274</v>
      </c>
      <c r="N1873" s="1">
        <v>0</v>
      </c>
      <c r="P1873" s="1" t="s">
        <v>627</v>
      </c>
    </row>
    <row r="1874" spans="1:16">
      <c r="A1874" s="1">
        <v>2024</v>
      </c>
      <c r="B1874" s="1" t="s">
        <v>1293</v>
      </c>
      <c r="C1874" s="1" t="s">
        <v>1349</v>
      </c>
      <c r="D1874" s="1" t="s">
        <v>1350</v>
      </c>
      <c r="E1874" s="6">
        <v>45450</v>
      </c>
      <c r="F1874" s="1" t="s">
        <v>8</v>
      </c>
      <c r="G1874" s="1" t="s">
        <v>601</v>
      </c>
      <c r="H1874" s="1">
        <v>8</v>
      </c>
      <c r="I1874" s="1">
        <v>8</v>
      </c>
      <c r="J1874" s="1">
        <v>1</v>
      </c>
      <c r="K1874" s="1">
        <v>0</v>
      </c>
      <c r="L1874" s="1">
        <v>7156</v>
      </c>
      <c r="M1874" s="1">
        <v>321</v>
      </c>
      <c r="N1874" s="1">
        <v>1</v>
      </c>
      <c r="P1874" s="1" t="s">
        <v>627</v>
      </c>
    </row>
    <row r="1875" spans="1:16">
      <c r="A1875" s="1">
        <v>2024</v>
      </c>
      <c r="B1875" s="1" t="s">
        <v>1293</v>
      </c>
      <c r="C1875" s="1" t="s">
        <v>1349</v>
      </c>
      <c r="D1875" s="1" t="s">
        <v>1350</v>
      </c>
      <c r="E1875" s="6">
        <v>45450</v>
      </c>
      <c r="F1875" s="1" t="s">
        <v>38</v>
      </c>
      <c r="G1875" s="1" t="s">
        <v>54</v>
      </c>
      <c r="H1875" s="1">
        <v>12</v>
      </c>
      <c r="I1875" s="1">
        <v>12</v>
      </c>
      <c r="J1875" s="1">
        <v>0</v>
      </c>
      <c r="K1875" s="1">
        <v>0</v>
      </c>
      <c r="L1875" s="1">
        <v>8875</v>
      </c>
      <c r="M1875" s="1">
        <v>348</v>
      </c>
      <c r="N1875" s="1">
        <v>0</v>
      </c>
      <c r="P1875" s="1" t="s">
        <v>45</v>
      </c>
    </row>
    <row r="1876" spans="1:16">
      <c r="A1876" s="1">
        <v>2024</v>
      </c>
      <c r="B1876" s="1" t="s">
        <v>1293</v>
      </c>
      <c r="C1876" s="1" t="s">
        <v>1349</v>
      </c>
      <c r="D1876" s="1" t="s">
        <v>1350</v>
      </c>
      <c r="E1876" s="6">
        <v>45450</v>
      </c>
      <c r="F1876" s="1" t="s">
        <v>38</v>
      </c>
      <c r="G1876" s="1" t="s">
        <v>1194</v>
      </c>
      <c r="H1876" s="1">
        <v>5</v>
      </c>
      <c r="I1876" s="1">
        <v>5</v>
      </c>
      <c r="J1876" s="1">
        <v>0</v>
      </c>
      <c r="K1876" s="1">
        <v>0</v>
      </c>
      <c r="L1876" s="1">
        <v>1148</v>
      </c>
      <c r="M1876" s="1">
        <v>154</v>
      </c>
      <c r="N1876" s="1">
        <v>0</v>
      </c>
      <c r="P1876" s="1" t="s">
        <v>45</v>
      </c>
    </row>
    <row r="1877" spans="1:16">
      <c r="A1877" s="1">
        <v>2024</v>
      </c>
      <c r="B1877" s="1" t="s">
        <v>1293</v>
      </c>
      <c r="C1877" s="1" t="s">
        <v>1349</v>
      </c>
      <c r="D1877" s="1" t="s">
        <v>1352</v>
      </c>
      <c r="E1877" s="6">
        <v>45454</v>
      </c>
      <c r="F1877" s="1" t="s">
        <v>64</v>
      </c>
      <c r="G1877" s="1" t="s">
        <v>708</v>
      </c>
      <c r="H1877" s="1">
        <v>3</v>
      </c>
      <c r="I1877" s="1">
        <v>3</v>
      </c>
      <c r="J1877" s="1">
        <v>0</v>
      </c>
      <c r="K1877" s="1">
        <v>0</v>
      </c>
      <c r="L1877" s="1">
        <v>28844</v>
      </c>
      <c r="M1877" s="1">
        <v>387</v>
      </c>
      <c r="N1877" s="1">
        <v>0</v>
      </c>
      <c r="P1877" s="1" t="s">
        <v>633</v>
      </c>
    </row>
    <row r="1878" spans="1:16">
      <c r="A1878" s="1">
        <v>2024</v>
      </c>
      <c r="B1878" s="1" t="s">
        <v>1293</v>
      </c>
      <c r="C1878" s="1" t="s">
        <v>1349</v>
      </c>
      <c r="D1878" s="1" t="s">
        <v>1352</v>
      </c>
      <c r="E1878" s="6">
        <v>45454</v>
      </c>
      <c r="F1878" s="1" t="s">
        <v>64</v>
      </c>
      <c r="G1878" s="1" t="s">
        <v>603</v>
      </c>
      <c r="H1878" s="1">
        <v>4</v>
      </c>
      <c r="I1878" s="1">
        <v>4</v>
      </c>
      <c r="J1878" s="1">
        <v>0</v>
      </c>
      <c r="K1878" s="1">
        <v>0</v>
      </c>
      <c r="L1878" s="1">
        <v>39340</v>
      </c>
      <c r="M1878" s="1">
        <v>717</v>
      </c>
      <c r="N1878" s="1">
        <v>0</v>
      </c>
      <c r="P1878" s="1" t="s">
        <v>629</v>
      </c>
    </row>
    <row r="1879" spans="1:16">
      <c r="A1879" s="1">
        <v>2024</v>
      </c>
      <c r="B1879" s="1" t="s">
        <v>1293</v>
      </c>
      <c r="C1879" s="1" t="s">
        <v>1349</v>
      </c>
      <c r="D1879" s="1" t="s">
        <v>1352</v>
      </c>
      <c r="E1879" s="6">
        <v>45454</v>
      </c>
      <c r="F1879" s="1" t="s">
        <v>64</v>
      </c>
      <c r="G1879" s="1" t="s">
        <v>55</v>
      </c>
      <c r="H1879" s="1">
        <v>10</v>
      </c>
      <c r="I1879" s="1">
        <v>10</v>
      </c>
      <c r="J1879" s="1">
        <v>0</v>
      </c>
      <c r="K1879" s="1">
        <v>0</v>
      </c>
      <c r="L1879" s="1">
        <v>47280</v>
      </c>
      <c r="M1879" s="1">
        <v>1056</v>
      </c>
      <c r="N1879" s="1">
        <v>0</v>
      </c>
      <c r="P1879" s="1" t="s">
        <v>633</v>
      </c>
    </row>
    <row r="1880" spans="1:16">
      <c r="A1880" s="1">
        <v>2024</v>
      </c>
      <c r="B1880" s="1" t="s">
        <v>1293</v>
      </c>
      <c r="C1880" s="1" t="s">
        <v>1349</v>
      </c>
      <c r="D1880" s="1" t="s">
        <v>1352</v>
      </c>
      <c r="E1880" s="6">
        <v>45454</v>
      </c>
      <c r="F1880" s="1" t="s">
        <v>64</v>
      </c>
      <c r="G1880" s="1" t="s">
        <v>505</v>
      </c>
      <c r="H1880" s="1">
        <v>3</v>
      </c>
      <c r="I1880" s="1">
        <v>3</v>
      </c>
      <c r="J1880" s="1">
        <v>0</v>
      </c>
      <c r="K1880" s="1">
        <v>0</v>
      </c>
      <c r="L1880" s="1">
        <v>571</v>
      </c>
      <c r="M1880" s="1">
        <v>87</v>
      </c>
      <c r="N1880" s="1">
        <v>0</v>
      </c>
      <c r="P1880" s="1" t="s">
        <v>628</v>
      </c>
    </row>
    <row r="1881" spans="1:16">
      <c r="A1881" s="1">
        <v>2024</v>
      </c>
      <c r="B1881" s="1" t="s">
        <v>1293</v>
      </c>
      <c r="C1881" s="1" t="s">
        <v>1349</v>
      </c>
      <c r="D1881" s="1" t="s">
        <v>1352</v>
      </c>
      <c r="E1881" s="6">
        <v>45454</v>
      </c>
      <c r="F1881" s="1" t="s">
        <v>64</v>
      </c>
      <c r="G1881" s="1" t="s">
        <v>602</v>
      </c>
      <c r="H1881" s="1">
        <v>9</v>
      </c>
      <c r="I1881" s="1">
        <v>9</v>
      </c>
      <c r="J1881" s="1">
        <v>0</v>
      </c>
      <c r="K1881" s="1">
        <v>0</v>
      </c>
      <c r="L1881" s="1">
        <v>10090</v>
      </c>
      <c r="M1881" s="1">
        <v>360</v>
      </c>
      <c r="N1881" s="1">
        <v>0</v>
      </c>
      <c r="P1881" s="1" t="s">
        <v>628</v>
      </c>
    </row>
    <row r="1882" spans="1:16">
      <c r="A1882" s="1">
        <v>2024</v>
      </c>
      <c r="B1882" s="1" t="s">
        <v>1293</v>
      </c>
      <c r="C1882" s="1" t="s">
        <v>1349</v>
      </c>
      <c r="D1882" s="1" t="s">
        <v>1352</v>
      </c>
      <c r="E1882" s="6">
        <v>45454</v>
      </c>
      <c r="F1882" s="1" t="s">
        <v>64</v>
      </c>
      <c r="G1882" s="1" t="s">
        <v>502</v>
      </c>
      <c r="H1882" s="1">
        <v>2</v>
      </c>
      <c r="I1882" s="1">
        <v>2</v>
      </c>
      <c r="J1882" s="1">
        <v>0</v>
      </c>
      <c r="K1882" s="1">
        <v>0</v>
      </c>
      <c r="L1882" s="1">
        <v>376</v>
      </c>
      <c r="M1882" s="1">
        <v>40</v>
      </c>
      <c r="N1882" s="1">
        <v>0</v>
      </c>
      <c r="P1882" s="1" t="s">
        <v>633</v>
      </c>
    </row>
    <row r="1883" spans="1:16">
      <c r="A1883" s="1">
        <v>2024</v>
      </c>
      <c r="B1883" s="1" t="s">
        <v>1293</v>
      </c>
      <c r="C1883" s="1" t="s">
        <v>1349</v>
      </c>
      <c r="D1883" s="1" t="s">
        <v>1352</v>
      </c>
      <c r="E1883" s="6">
        <v>45454</v>
      </c>
      <c r="F1883" s="1" t="s">
        <v>64</v>
      </c>
      <c r="G1883" s="1" t="s">
        <v>599</v>
      </c>
      <c r="H1883" s="1">
        <v>1</v>
      </c>
      <c r="I1883" s="1">
        <v>1</v>
      </c>
      <c r="J1883" s="1">
        <v>0</v>
      </c>
      <c r="K1883" s="1">
        <v>0</v>
      </c>
      <c r="L1883" s="1">
        <v>500</v>
      </c>
      <c r="M1883" s="1">
        <v>47</v>
      </c>
      <c r="N1883" s="1">
        <v>0</v>
      </c>
      <c r="P1883" s="1" t="s">
        <v>629</v>
      </c>
    </row>
    <row r="1884" spans="1:16">
      <c r="A1884" s="1">
        <v>2024</v>
      </c>
      <c r="B1884" s="1" t="s">
        <v>1293</v>
      </c>
      <c r="C1884" s="1" t="s">
        <v>1349</v>
      </c>
      <c r="D1884" s="1" t="s">
        <v>1352</v>
      </c>
      <c r="E1884" s="6">
        <v>45454</v>
      </c>
      <c r="F1884" s="1" t="s">
        <v>64</v>
      </c>
      <c r="G1884" s="1" t="s">
        <v>484</v>
      </c>
      <c r="H1884" s="1">
        <v>2</v>
      </c>
      <c r="I1884" s="1">
        <v>2</v>
      </c>
      <c r="J1884" s="1">
        <v>0</v>
      </c>
      <c r="K1884" s="1">
        <v>0</v>
      </c>
      <c r="L1884" s="1">
        <v>8304</v>
      </c>
      <c r="M1884" s="1">
        <v>115</v>
      </c>
      <c r="N1884" s="1">
        <v>0</v>
      </c>
      <c r="P1884" s="1" t="s">
        <v>629</v>
      </c>
    </row>
    <row r="1885" spans="1:16">
      <c r="A1885" s="1">
        <v>2024</v>
      </c>
      <c r="B1885" s="1" t="s">
        <v>1293</v>
      </c>
      <c r="C1885" s="1" t="s">
        <v>1349</v>
      </c>
      <c r="D1885" s="1" t="s">
        <v>1352</v>
      </c>
      <c r="E1885" s="6">
        <v>45454</v>
      </c>
      <c r="F1885" s="1" t="s">
        <v>8</v>
      </c>
      <c r="G1885" s="1" t="s">
        <v>375</v>
      </c>
      <c r="H1885" s="1">
        <v>1</v>
      </c>
      <c r="I1885" s="1">
        <v>1</v>
      </c>
      <c r="J1885" s="1">
        <v>0</v>
      </c>
      <c r="K1885" s="1">
        <v>0</v>
      </c>
      <c r="L1885" s="1">
        <v>4320</v>
      </c>
      <c r="M1885" s="1">
        <v>68</v>
      </c>
      <c r="N1885" s="1">
        <v>0</v>
      </c>
      <c r="P1885" s="1" t="s">
        <v>627</v>
      </c>
    </row>
    <row r="1886" spans="1:16">
      <c r="A1886" s="1">
        <v>2024</v>
      </c>
      <c r="B1886" s="1" t="s">
        <v>1293</v>
      </c>
      <c r="C1886" s="1" t="s">
        <v>1349</v>
      </c>
      <c r="D1886" s="1" t="s">
        <v>1352</v>
      </c>
      <c r="E1886" s="6">
        <v>45454</v>
      </c>
      <c r="F1886" s="1" t="s">
        <v>8</v>
      </c>
      <c r="G1886" s="1" t="s">
        <v>601</v>
      </c>
      <c r="H1886" s="1">
        <v>10</v>
      </c>
      <c r="I1886" s="1">
        <v>10</v>
      </c>
      <c r="J1886" s="1">
        <v>1</v>
      </c>
      <c r="K1886" s="1">
        <v>0</v>
      </c>
      <c r="L1886" s="1">
        <v>4164</v>
      </c>
      <c r="M1886" s="1">
        <v>574</v>
      </c>
      <c r="N1886" s="1">
        <v>24</v>
      </c>
      <c r="P1886" s="1" t="s">
        <v>627</v>
      </c>
    </row>
    <row r="1887" spans="1:16">
      <c r="A1887" s="1">
        <v>2024</v>
      </c>
      <c r="B1887" s="1" t="s">
        <v>1293</v>
      </c>
      <c r="C1887" s="1" t="s">
        <v>1349</v>
      </c>
      <c r="D1887" s="1" t="s">
        <v>1352</v>
      </c>
      <c r="E1887" s="6">
        <v>45454</v>
      </c>
      <c r="F1887" s="1" t="s">
        <v>38</v>
      </c>
      <c r="G1887" s="1" t="s">
        <v>54</v>
      </c>
      <c r="H1887" s="1">
        <v>12</v>
      </c>
      <c r="I1887" s="1">
        <v>12</v>
      </c>
      <c r="J1887" s="1">
        <v>0</v>
      </c>
      <c r="K1887" s="1">
        <v>0</v>
      </c>
      <c r="L1887" s="1">
        <v>27489</v>
      </c>
      <c r="M1887" s="1">
        <v>439</v>
      </c>
      <c r="N1887" s="1">
        <v>0</v>
      </c>
      <c r="P1887" s="1" t="s">
        <v>45</v>
      </c>
    </row>
    <row r="1888" spans="1:16">
      <c r="A1888" s="1">
        <v>2024</v>
      </c>
      <c r="B1888" s="1" t="s">
        <v>1293</v>
      </c>
      <c r="C1888" s="1" t="s">
        <v>1349</v>
      </c>
      <c r="D1888" s="1" t="s">
        <v>1352</v>
      </c>
      <c r="E1888" s="6">
        <v>45455</v>
      </c>
      <c r="F1888" s="1" t="s">
        <v>64</v>
      </c>
      <c r="G1888" s="1" t="s">
        <v>1173</v>
      </c>
      <c r="H1888" s="1">
        <v>3</v>
      </c>
      <c r="I1888" s="1">
        <v>3</v>
      </c>
      <c r="J1888" s="1">
        <v>0</v>
      </c>
      <c r="K1888" s="1">
        <v>0</v>
      </c>
      <c r="L1888" s="1">
        <v>702</v>
      </c>
      <c r="M1888" s="1">
        <v>73</v>
      </c>
      <c r="N1888" s="1">
        <v>0</v>
      </c>
      <c r="P1888" s="1" t="s">
        <v>632</v>
      </c>
    </row>
    <row r="1889" spans="1:16">
      <c r="A1889" s="1">
        <v>2024</v>
      </c>
      <c r="B1889" s="1" t="s">
        <v>1293</v>
      </c>
      <c r="C1889" s="1" t="s">
        <v>1349</v>
      </c>
      <c r="D1889" s="1" t="s">
        <v>1352</v>
      </c>
      <c r="E1889" s="6">
        <v>45455</v>
      </c>
      <c r="F1889" s="1" t="s">
        <v>64</v>
      </c>
      <c r="G1889" s="1" t="s">
        <v>708</v>
      </c>
      <c r="H1889" s="1">
        <v>2</v>
      </c>
      <c r="I1889" s="1">
        <v>2</v>
      </c>
      <c r="J1889" s="1">
        <v>0</v>
      </c>
      <c r="K1889" s="1">
        <v>0</v>
      </c>
      <c r="L1889" s="1">
        <v>488</v>
      </c>
      <c r="M1889" s="1">
        <v>67</v>
      </c>
      <c r="N1889" s="1">
        <v>0</v>
      </c>
      <c r="P1889" s="1" t="s">
        <v>633</v>
      </c>
    </row>
    <row r="1890" spans="1:16">
      <c r="A1890" s="1">
        <v>2024</v>
      </c>
      <c r="B1890" s="1" t="s">
        <v>1293</v>
      </c>
      <c r="C1890" s="1" t="s">
        <v>1349</v>
      </c>
      <c r="D1890" s="1" t="s">
        <v>1352</v>
      </c>
      <c r="E1890" s="6">
        <v>45455</v>
      </c>
      <c r="F1890" s="1" t="s">
        <v>64</v>
      </c>
      <c r="G1890" s="1" t="s">
        <v>603</v>
      </c>
      <c r="H1890" s="1">
        <v>5</v>
      </c>
      <c r="I1890" s="1">
        <v>5</v>
      </c>
      <c r="J1890" s="1">
        <v>0</v>
      </c>
      <c r="K1890" s="1">
        <v>0</v>
      </c>
      <c r="L1890" s="1">
        <v>176463</v>
      </c>
      <c r="M1890" s="1">
        <v>1003</v>
      </c>
      <c r="N1890" s="1">
        <v>0</v>
      </c>
      <c r="P1890" s="1" t="s">
        <v>629</v>
      </c>
    </row>
    <row r="1891" spans="1:16">
      <c r="A1891" s="1">
        <v>2024</v>
      </c>
      <c r="B1891" s="1" t="s">
        <v>1293</v>
      </c>
      <c r="C1891" s="1" t="s">
        <v>1349</v>
      </c>
      <c r="D1891" s="1" t="s">
        <v>1352</v>
      </c>
      <c r="E1891" s="6">
        <v>45455</v>
      </c>
      <c r="F1891" s="1" t="s">
        <v>64</v>
      </c>
      <c r="G1891" s="1" t="s">
        <v>55</v>
      </c>
      <c r="H1891" s="1">
        <v>15</v>
      </c>
      <c r="I1891" s="1">
        <v>15</v>
      </c>
      <c r="J1891" s="1">
        <v>0</v>
      </c>
      <c r="K1891" s="1">
        <v>0</v>
      </c>
      <c r="L1891" s="1">
        <v>11668</v>
      </c>
      <c r="M1891" s="1">
        <v>758</v>
      </c>
      <c r="N1891" s="1">
        <v>0</v>
      </c>
      <c r="P1891" s="1" t="s">
        <v>633</v>
      </c>
    </row>
    <row r="1892" spans="1:16">
      <c r="A1892" s="1">
        <v>2024</v>
      </c>
      <c r="B1892" s="1" t="s">
        <v>1293</v>
      </c>
      <c r="C1892" s="1" t="s">
        <v>1349</v>
      </c>
      <c r="D1892" s="1" t="s">
        <v>1352</v>
      </c>
      <c r="E1892" s="6">
        <v>45455</v>
      </c>
      <c r="F1892" s="1" t="s">
        <v>64</v>
      </c>
      <c r="G1892" s="1" t="s">
        <v>60</v>
      </c>
      <c r="H1892" s="1">
        <v>1</v>
      </c>
      <c r="I1892" s="1">
        <v>1</v>
      </c>
      <c r="J1892" s="1">
        <v>0</v>
      </c>
      <c r="K1892" s="1">
        <v>0</v>
      </c>
      <c r="L1892" s="1">
        <v>254</v>
      </c>
      <c r="M1892" s="1">
        <v>20</v>
      </c>
      <c r="N1892" s="1">
        <v>0</v>
      </c>
      <c r="P1892" s="1" t="s">
        <v>629</v>
      </c>
    </row>
    <row r="1893" spans="1:16">
      <c r="A1893" s="1">
        <v>2024</v>
      </c>
      <c r="B1893" s="1" t="s">
        <v>1293</v>
      </c>
      <c r="C1893" s="1" t="s">
        <v>1349</v>
      </c>
      <c r="D1893" s="1" t="s">
        <v>1352</v>
      </c>
      <c r="E1893" s="6">
        <v>45455</v>
      </c>
      <c r="F1893" s="1" t="s">
        <v>64</v>
      </c>
      <c r="G1893" s="1" t="s">
        <v>621</v>
      </c>
      <c r="H1893" s="1">
        <v>2</v>
      </c>
      <c r="I1893" s="1">
        <v>2</v>
      </c>
      <c r="J1893" s="1">
        <v>0</v>
      </c>
      <c r="K1893" s="1">
        <v>0</v>
      </c>
      <c r="L1893" s="1">
        <v>1400</v>
      </c>
      <c r="M1893" s="1">
        <v>94</v>
      </c>
      <c r="N1893" s="1">
        <v>0</v>
      </c>
      <c r="P1893" s="1" t="s">
        <v>629</v>
      </c>
    </row>
    <row r="1894" spans="1:16">
      <c r="A1894" s="1">
        <v>2024</v>
      </c>
      <c r="B1894" s="1" t="s">
        <v>1293</v>
      </c>
      <c r="C1894" s="1" t="s">
        <v>1349</v>
      </c>
      <c r="D1894" s="1" t="s">
        <v>1352</v>
      </c>
      <c r="E1894" s="6">
        <v>45455</v>
      </c>
      <c r="F1894" s="1" t="s">
        <v>64</v>
      </c>
      <c r="G1894" s="1" t="s">
        <v>602</v>
      </c>
      <c r="H1894" s="1">
        <v>9</v>
      </c>
      <c r="I1894" s="1">
        <v>9</v>
      </c>
      <c r="J1894" s="1">
        <v>0</v>
      </c>
      <c r="K1894" s="1">
        <v>0</v>
      </c>
      <c r="L1894" s="1">
        <v>143171</v>
      </c>
      <c r="M1894" s="1">
        <v>1110</v>
      </c>
      <c r="N1894" s="1">
        <v>0</v>
      </c>
      <c r="P1894" s="1" t="s">
        <v>628</v>
      </c>
    </row>
    <row r="1895" spans="1:16">
      <c r="A1895" s="1">
        <v>2024</v>
      </c>
      <c r="B1895" s="1" t="s">
        <v>1293</v>
      </c>
      <c r="C1895" s="1" t="s">
        <v>1349</v>
      </c>
      <c r="D1895" s="1" t="s">
        <v>1352</v>
      </c>
      <c r="E1895" s="6">
        <v>45455</v>
      </c>
      <c r="F1895" s="1" t="s">
        <v>64</v>
      </c>
      <c r="G1895" s="1" t="s">
        <v>502</v>
      </c>
      <c r="H1895" s="1">
        <v>4</v>
      </c>
      <c r="I1895" s="1">
        <v>4</v>
      </c>
      <c r="J1895" s="1">
        <v>0</v>
      </c>
      <c r="K1895" s="1">
        <v>0</v>
      </c>
      <c r="L1895" s="1">
        <v>10813</v>
      </c>
      <c r="M1895" s="1">
        <v>223</v>
      </c>
      <c r="N1895" s="1">
        <v>0</v>
      </c>
      <c r="P1895" s="1" t="s">
        <v>633</v>
      </c>
    </row>
    <row r="1896" spans="1:16">
      <c r="A1896" s="1">
        <v>2024</v>
      </c>
      <c r="B1896" s="1" t="s">
        <v>1293</v>
      </c>
      <c r="C1896" s="1" t="s">
        <v>1349</v>
      </c>
      <c r="D1896" s="1" t="s">
        <v>1352</v>
      </c>
      <c r="E1896" s="6">
        <v>45455</v>
      </c>
      <c r="F1896" s="1" t="s">
        <v>64</v>
      </c>
      <c r="G1896" s="1" t="s">
        <v>599</v>
      </c>
      <c r="H1896" s="1">
        <v>1</v>
      </c>
      <c r="I1896" s="1">
        <v>1</v>
      </c>
      <c r="J1896" s="1">
        <v>0</v>
      </c>
      <c r="K1896" s="1">
        <v>0</v>
      </c>
      <c r="L1896" s="1">
        <v>13350</v>
      </c>
      <c r="M1896" s="1">
        <v>77</v>
      </c>
      <c r="N1896" s="1">
        <v>0</v>
      </c>
      <c r="P1896" s="1" t="s">
        <v>629</v>
      </c>
    </row>
    <row r="1897" spans="1:16">
      <c r="A1897" s="1">
        <v>2024</v>
      </c>
      <c r="B1897" s="1" t="s">
        <v>1293</v>
      </c>
      <c r="C1897" s="1" t="s">
        <v>1349</v>
      </c>
      <c r="D1897" s="1" t="s">
        <v>1352</v>
      </c>
      <c r="E1897" s="6">
        <v>45455</v>
      </c>
      <c r="F1897" s="1" t="s">
        <v>64</v>
      </c>
      <c r="G1897" s="1" t="s">
        <v>484</v>
      </c>
      <c r="H1897" s="1">
        <v>3</v>
      </c>
      <c r="I1897" s="1">
        <v>3</v>
      </c>
      <c r="J1897" s="1">
        <v>0</v>
      </c>
      <c r="K1897" s="1">
        <v>0</v>
      </c>
      <c r="L1897" s="1">
        <v>11492</v>
      </c>
      <c r="M1897" s="1">
        <v>183</v>
      </c>
      <c r="N1897" s="1">
        <v>0</v>
      </c>
      <c r="P1897" s="1" t="s">
        <v>629</v>
      </c>
    </row>
    <row r="1898" spans="1:16">
      <c r="A1898" s="1">
        <v>2024</v>
      </c>
      <c r="B1898" s="1" t="s">
        <v>1293</v>
      </c>
      <c r="C1898" s="1" t="s">
        <v>1349</v>
      </c>
      <c r="D1898" s="1" t="s">
        <v>1352</v>
      </c>
      <c r="E1898" s="6">
        <v>45455</v>
      </c>
      <c r="F1898" s="1" t="s">
        <v>64</v>
      </c>
      <c r="G1898" s="1" t="s">
        <v>61</v>
      </c>
      <c r="H1898" s="1">
        <v>6</v>
      </c>
      <c r="I1898" s="1">
        <v>6</v>
      </c>
      <c r="J1898" s="1">
        <v>0</v>
      </c>
      <c r="K1898" s="1">
        <v>0</v>
      </c>
      <c r="L1898" s="1">
        <v>82485</v>
      </c>
      <c r="M1898" s="1">
        <v>282</v>
      </c>
      <c r="N1898" s="1">
        <v>0</v>
      </c>
      <c r="P1898" s="1" t="s">
        <v>629</v>
      </c>
    </row>
    <row r="1899" spans="1:16">
      <c r="A1899" s="1">
        <v>2024</v>
      </c>
      <c r="B1899" s="1" t="s">
        <v>1293</v>
      </c>
      <c r="C1899" s="1" t="s">
        <v>1349</v>
      </c>
      <c r="D1899" s="1" t="s">
        <v>1352</v>
      </c>
      <c r="E1899" s="6">
        <v>45455</v>
      </c>
      <c r="F1899" s="1" t="s">
        <v>64</v>
      </c>
      <c r="G1899" s="1" t="s">
        <v>1282</v>
      </c>
      <c r="H1899" s="1">
        <v>1</v>
      </c>
      <c r="I1899" s="1">
        <v>1</v>
      </c>
      <c r="J1899" s="1">
        <v>0</v>
      </c>
      <c r="K1899" s="1">
        <v>0</v>
      </c>
      <c r="L1899" s="1">
        <v>1079</v>
      </c>
      <c r="M1899" s="1">
        <v>67</v>
      </c>
      <c r="N1899" s="1">
        <v>0</v>
      </c>
      <c r="P1899" s="1" t="s">
        <v>629</v>
      </c>
    </row>
    <row r="1900" spans="1:16">
      <c r="A1900" s="1">
        <v>2024</v>
      </c>
      <c r="B1900" s="1" t="s">
        <v>1293</v>
      </c>
      <c r="C1900" s="1" t="s">
        <v>1349</v>
      </c>
      <c r="D1900" s="1" t="s">
        <v>1352</v>
      </c>
      <c r="E1900" s="6">
        <v>45455</v>
      </c>
      <c r="F1900" s="1" t="s">
        <v>8</v>
      </c>
      <c r="G1900" s="1" t="s">
        <v>601</v>
      </c>
      <c r="H1900" s="1">
        <v>11</v>
      </c>
      <c r="I1900" s="1">
        <v>11</v>
      </c>
      <c r="J1900" s="1">
        <v>0</v>
      </c>
      <c r="K1900" s="1">
        <v>0</v>
      </c>
      <c r="L1900" s="1">
        <v>5757</v>
      </c>
      <c r="M1900" s="1">
        <v>549</v>
      </c>
      <c r="N1900" s="1">
        <v>0</v>
      </c>
      <c r="P1900" s="1" t="s">
        <v>627</v>
      </c>
    </row>
    <row r="1901" spans="1:16">
      <c r="A1901" s="1">
        <v>2024</v>
      </c>
      <c r="B1901" s="1" t="s">
        <v>1293</v>
      </c>
      <c r="C1901" s="1" t="s">
        <v>1349</v>
      </c>
      <c r="D1901" s="1" t="s">
        <v>1352</v>
      </c>
      <c r="E1901" s="6">
        <v>45455</v>
      </c>
      <c r="F1901" s="1" t="s">
        <v>38</v>
      </c>
      <c r="G1901" s="1" t="s">
        <v>54</v>
      </c>
      <c r="H1901" s="1">
        <v>23</v>
      </c>
      <c r="I1901" s="1">
        <v>23</v>
      </c>
      <c r="J1901" s="1">
        <v>1</v>
      </c>
      <c r="K1901" s="1">
        <v>0</v>
      </c>
      <c r="L1901" s="1">
        <v>5246</v>
      </c>
      <c r="M1901" s="1">
        <v>565</v>
      </c>
      <c r="N1901" s="1">
        <v>5</v>
      </c>
      <c r="P1901" s="1" t="s">
        <v>45</v>
      </c>
    </row>
    <row r="1902" spans="1:16">
      <c r="A1902" s="1">
        <v>2024</v>
      </c>
      <c r="B1902" s="1" t="s">
        <v>1293</v>
      </c>
      <c r="C1902" s="1" t="s">
        <v>1349</v>
      </c>
      <c r="D1902" s="1" t="s">
        <v>1352</v>
      </c>
      <c r="E1902" s="6">
        <v>45455</v>
      </c>
      <c r="F1902" s="1" t="s">
        <v>38</v>
      </c>
      <c r="G1902" s="1" t="s">
        <v>1194</v>
      </c>
      <c r="H1902" s="1">
        <v>2</v>
      </c>
      <c r="I1902" s="1">
        <v>2</v>
      </c>
      <c r="J1902" s="1">
        <v>0</v>
      </c>
      <c r="K1902" s="1">
        <v>0</v>
      </c>
      <c r="L1902" s="1">
        <v>305</v>
      </c>
      <c r="M1902" s="1">
        <v>40</v>
      </c>
      <c r="N1902" s="1">
        <v>0</v>
      </c>
      <c r="P1902" s="1" t="s">
        <v>45</v>
      </c>
    </row>
    <row r="1903" spans="1:16">
      <c r="A1903" s="1">
        <v>2024</v>
      </c>
      <c r="B1903" s="1" t="s">
        <v>1293</v>
      </c>
      <c r="C1903" s="1" t="s">
        <v>1349</v>
      </c>
      <c r="D1903" s="1" t="s">
        <v>1352</v>
      </c>
      <c r="E1903" s="6">
        <v>45456</v>
      </c>
      <c r="F1903" s="1" t="s">
        <v>64</v>
      </c>
      <c r="G1903" s="1" t="s">
        <v>1173</v>
      </c>
      <c r="H1903" s="1">
        <v>4</v>
      </c>
      <c r="I1903" s="1">
        <v>4</v>
      </c>
      <c r="J1903" s="1">
        <v>0</v>
      </c>
      <c r="K1903" s="1">
        <v>0</v>
      </c>
      <c r="L1903" s="1">
        <v>522</v>
      </c>
      <c r="M1903" s="1">
        <v>80</v>
      </c>
      <c r="N1903" s="1">
        <v>0</v>
      </c>
      <c r="P1903" s="1" t="s">
        <v>632</v>
      </c>
    </row>
    <row r="1904" spans="1:16">
      <c r="A1904" s="1">
        <v>2024</v>
      </c>
      <c r="B1904" s="1" t="s">
        <v>1293</v>
      </c>
      <c r="C1904" s="1" t="s">
        <v>1349</v>
      </c>
      <c r="D1904" s="1" t="s">
        <v>1352</v>
      </c>
      <c r="E1904" s="6">
        <v>45456</v>
      </c>
      <c r="F1904" s="1" t="s">
        <v>64</v>
      </c>
      <c r="G1904" s="1" t="s">
        <v>603</v>
      </c>
      <c r="H1904" s="1">
        <v>6</v>
      </c>
      <c r="I1904" s="1">
        <v>6</v>
      </c>
      <c r="J1904" s="1">
        <v>0</v>
      </c>
      <c r="K1904" s="1">
        <v>0</v>
      </c>
      <c r="L1904" s="1">
        <v>252228</v>
      </c>
      <c r="M1904" s="1">
        <v>2216</v>
      </c>
      <c r="N1904" s="1">
        <v>0</v>
      </c>
      <c r="P1904" s="1" t="s">
        <v>629</v>
      </c>
    </row>
    <row r="1905" spans="1:16">
      <c r="A1905" s="1">
        <v>2024</v>
      </c>
      <c r="B1905" s="1" t="s">
        <v>1293</v>
      </c>
      <c r="C1905" s="1" t="s">
        <v>1349</v>
      </c>
      <c r="D1905" s="1" t="s">
        <v>1352</v>
      </c>
      <c r="E1905" s="6">
        <v>45456</v>
      </c>
      <c r="F1905" s="1" t="s">
        <v>64</v>
      </c>
      <c r="G1905" s="1" t="s">
        <v>55</v>
      </c>
      <c r="H1905" s="1">
        <v>12</v>
      </c>
      <c r="I1905" s="1">
        <v>12</v>
      </c>
      <c r="J1905" s="1">
        <v>0</v>
      </c>
      <c r="K1905" s="1">
        <v>0</v>
      </c>
      <c r="L1905" s="1">
        <v>16408</v>
      </c>
      <c r="M1905" s="1">
        <v>690</v>
      </c>
      <c r="N1905" s="1">
        <v>0</v>
      </c>
      <c r="P1905" s="1" t="s">
        <v>633</v>
      </c>
    </row>
    <row r="1906" spans="1:16">
      <c r="A1906" s="1">
        <v>2024</v>
      </c>
      <c r="B1906" s="1" t="s">
        <v>1293</v>
      </c>
      <c r="C1906" s="1" t="s">
        <v>1349</v>
      </c>
      <c r="D1906" s="1" t="s">
        <v>1352</v>
      </c>
      <c r="E1906" s="6">
        <v>45456</v>
      </c>
      <c r="F1906" s="1" t="s">
        <v>64</v>
      </c>
      <c r="G1906" s="1" t="s">
        <v>616</v>
      </c>
      <c r="H1906" s="1">
        <v>1</v>
      </c>
      <c r="I1906" s="1">
        <v>1</v>
      </c>
      <c r="J1906" s="1">
        <v>0</v>
      </c>
      <c r="K1906" s="1">
        <v>0</v>
      </c>
      <c r="L1906" s="1">
        <v>36000</v>
      </c>
      <c r="M1906" s="1">
        <v>154</v>
      </c>
      <c r="N1906" s="1">
        <v>0</v>
      </c>
      <c r="P1906" s="1" t="s">
        <v>628</v>
      </c>
    </row>
    <row r="1907" spans="1:16">
      <c r="A1907" s="1">
        <v>2024</v>
      </c>
      <c r="B1907" s="1" t="s">
        <v>1293</v>
      </c>
      <c r="C1907" s="1" t="s">
        <v>1349</v>
      </c>
      <c r="D1907" s="1" t="s">
        <v>1352</v>
      </c>
      <c r="E1907" s="6">
        <v>45456</v>
      </c>
      <c r="F1907" s="1" t="s">
        <v>64</v>
      </c>
      <c r="G1907" s="1" t="s">
        <v>60</v>
      </c>
      <c r="H1907" s="1">
        <v>12</v>
      </c>
      <c r="I1907" s="1">
        <v>12</v>
      </c>
      <c r="J1907" s="1">
        <v>0</v>
      </c>
      <c r="K1907" s="1">
        <v>0</v>
      </c>
      <c r="L1907" s="1">
        <v>4907</v>
      </c>
      <c r="M1907" s="1">
        <v>443</v>
      </c>
      <c r="N1907" s="1">
        <v>0</v>
      </c>
      <c r="P1907" s="1" t="s">
        <v>629</v>
      </c>
    </row>
    <row r="1908" spans="1:16">
      <c r="A1908" s="1">
        <v>2024</v>
      </c>
      <c r="B1908" s="1" t="s">
        <v>1293</v>
      </c>
      <c r="C1908" s="1" t="s">
        <v>1349</v>
      </c>
      <c r="D1908" s="1" t="s">
        <v>1352</v>
      </c>
      <c r="E1908" s="6">
        <v>45456</v>
      </c>
      <c r="F1908" s="1" t="s">
        <v>64</v>
      </c>
      <c r="G1908" s="1" t="s">
        <v>517</v>
      </c>
      <c r="H1908" s="1">
        <v>6</v>
      </c>
      <c r="I1908" s="1">
        <v>6</v>
      </c>
      <c r="J1908" s="1">
        <v>1</v>
      </c>
      <c r="K1908" s="1">
        <v>0</v>
      </c>
      <c r="L1908" s="1">
        <v>81</v>
      </c>
      <c r="M1908" s="1">
        <v>81</v>
      </c>
      <c r="N1908" s="1">
        <v>5</v>
      </c>
      <c r="P1908" s="1" t="s">
        <v>629</v>
      </c>
    </row>
    <row r="1909" spans="1:16">
      <c r="A1909" s="1">
        <v>2024</v>
      </c>
      <c r="B1909" s="1" t="s">
        <v>1293</v>
      </c>
      <c r="C1909" s="1" t="s">
        <v>1349</v>
      </c>
      <c r="D1909" s="1" t="s">
        <v>1352</v>
      </c>
      <c r="E1909" s="6">
        <v>45456</v>
      </c>
      <c r="F1909" s="1" t="s">
        <v>64</v>
      </c>
      <c r="G1909" s="1" t="s">
        <v>1214</v>
      </c>
      <c r="H1909" s="1">
        <v>2</v>
      </c>
      <c r="I1909" s="1">
        <v>2</v>
      </c>
      <c r="J1909" s="1">
        <v>0</v>
      </c>
      <c r="K1909" s="1">
        <v>0</v>
      </c>
      <c r="L1909" s="1">
        <v>4200</v>
      </c>
      <c r="M1909" s="1">
        <v>104</v>
      </c>
      <c r="N1909" s="1">
        <v>0</v>
      </c>
      <c r="P1909" s="1" t="s">
        <v>633</v>
      </c>
    </row>
    <row r="1910" spans="1:16">
      <c r="A1910" s="1">
        <v>2024</v>
      </c>
      <c r="B1910" s="1" t="s">
        <v>1293</v>
      </c>
      <c r="C1910" s="1" t="s">
        <v>1349</v>
      </c>
      <c r="D1910" s="1" t="s">
        <v>1352</v>
      </c>
      <c r="E1910" s="6">
        <v>45456</v>
      </c>
      <c r="F1910" s="1" t="s">
        <v>64</v>
      </c>
      <c r="G1910" s="1" t="s">
        <v>505</v>
      </c>
      <c r="H1910" s="1">
        <v>1</v>
      </c>
      <c r="I1910" s="1">
        <v>1</v>
      </c>
      <c r="J1910" s="1">
        <v>0</v>
      </c>
      <c r="K1910" s="1">
        <v>0</v>
      </c>
      <c r="L1910" s="1">
        <v>24</v>
      </c>
      <c r="M1910" s="1">
        <v>20</v>
      </c>
      <c r="N1910" s="1">
        <v>0</v>
      </c>
      <c r="P1910" s="1" t="s">
        <v>628</v>
      </c>
    </row>
    <row r="1911" spans="1:16">
      <c r="A1911" s="1">
        <v>2024</v>
      </c>
      <c r="B1911" s="1" t="s">
        <v>1293</v>
      </c>
      <c r="C1911" s="1" t="s">
        <v>1349</v>
      </c>
      <c r="D1911" s="1" t="s">
        <v>1352</v>
      </c>
      <c r="E1911" s="6">
        <v>45456</v>
      </c>
      <c r="F1911" s="1" t="s">
        <v>64</v>
      </c>
      <c r="G1911" s="1" t="s">
        <v>484</v>
      </c>
      <c r="H1911" s="1">
        <v>5</v>
      </c>
      <c r="I1911" s="1">
        <v>5</v>
      </c>
      <c r="J1911" s="1">
        <v>0</v>
      </c>
      <c r="K1911" s="1">
        <v>0</v>
      </c>
      <c r="L1911" s="1">
        <v>9018</v>
      </c>
      <c r="M1911" s="1">
        <v>241</v>
      </c>
      <c r="N1911" s="1">
        <v>0</v>
      </c>
      <c r="P1911" s="1" t="s">
        <v>629</v>
      </c>
    </row>
    <row r="1912" spans="1:16">
      <c r="A1912" s="1">
        <v>2024</v>
      </c>
      <c r="B1912" s="1" t="s">
        <v>1293</v>
      </c>
      <c r="C1912" s="1" t="s">
        <v>1349</v>
      </c>
      <c r="D1912" s="1" t="s">
        <v>1352</v>
      </c>
      <c r="E1912" s="6">
        <v>45456</v>
      </c>
      <c r="F1912" s="1" t="s">
        <v>64</v>
      </c>
      <c r="G1912" s="1" t="s">
        <v>57</v>
      </c>
      <c r="H1912" s="1">
        <v>1</v>
      </c>
      <c r="I1912" s="1">
        <v>1</v>
      </c>
      <c r="J1912" s="1">
        <v>0</v>
      </c>
      <c r="K1912" s="1">
        <v>0</v>
      </c>
      <c r="L1912" s="1">
        <v>1200</v>
      </c>
      <c r="M1912" s="1">
        <v>47</v>
      </c>
      <c r="N1912" s="1">
        <v>0</v>
      </c>
      <c r="P1912" s="1" t="s">
        <v>628</v>
      </c>
    </row>
    <row r="1913" spans="1:16">
      <c r="A1913" s="1">
        <v>2024</v>
      </c>
      <c r="B1913" s="1" t="s">
        <v>1293</v>
      </c>
      <c r="C1913" s="1" t="s">
        <v>1349</v>
      </c>
      <c r="D1913" s="1" t="s">
        <v>1352</v>
      </c>
      <c r="E1913" s="6">
        <v>45456</v>
      </c>
      <c r="F1913" s="1" t="s">
        <v>64</v>
      </c>
      <c r="G1913" s="1" t="s">
        <v>614</v>
      </c>
      <c r="H1913" s="1">
        <v>1</v>
      </c>
      <c r="I1913" s="1">
        <v>1</v>
      </c>
      <c r="J1913" s="1">
        <v>0</v>
      </c>
      <c r="K1913" s="1">
        <v>0</v>
      </c>
      <c r="L1913" s="1">
        <v>19483</v>
      </c>
      <c r="M1913" s="1">
        <v>77</v>
      </c>
      <c r="N1913" s="1">
        <v>0</v>
      </c>
      <c r="P1913" s="1" t="s">
        <v>629</v>
      </c>
    </row>
    <row r="1914" spans="1:16">
      <c r="A1914" s="1">
        <v>2024</v>
      </c>
      <c r="B1914" s="1" t="s">
        <v>1293</v>
      </c>
      <c r="C1914" s="1" t="s">
        <v>1349</v>
      </c>
      <c r="D1914" s="1" t="s">
        <v>1352</v>
      </c>
      <c r="E1914" s="6">
        <v>45456</v>
      </c>
      <c r="F1914" s="1" t="s">
        <v>64</v>
      </c>
      <c r="G1914" s="1" t="s">
        <v>600</v>
      </c>
      <c r="H1914" s="1">
        <v>3</v>
      </c>
      <c r="I1914" s="1">
        <v>3</v>
      </c>
      <c r="J1914" s="1">
        <v>0</v>
      </c>
      <c r="K1914" s="1">
        <v>0</v>
      </c>
      <c r="L1914" s="1">
        <v>6198</v>
      </c>
      <c r="M1914" s="1">
        <v>141</v>
      </c>
      <c r="N1914" s="1">
        <v>0</v>
      </c>
      <c r="P1914" s="1" t="s">
        <v>630</v>
      </c>
    </row>
    <row r="1915" spans="1:16">
      <c r="A1915" s="1">
        <v>2024</v>
      </c>
      <c r="B1915" s="1" t="s">
        <v>1293</v>
      </c>
      <c r="C1915" s="1" t="s">
        <v>1349</v>
      </c>
      <c r="D1915" s="1" t="s">
        <v>1352</v>
      </c>
      <c r="E1915" s="6">
        <v>45456</v>
      </c>
      <c r="F1915" s="1" t="s">
        <v>8</v>
      </c>
      <c r="G1915" s="1" t="s">
        <v>375</v>
      </c>
      <c r="H1915" s="1">
        <v>2</v>
      </c>
      <c r="I1915" s="1">
        <v>2</v>
      </c>
      <c r="J1915" s="1">
        <v>0</v>
      </c>
      <c r="K1915" s="1">
        <v>0</v>
      </c>
      <c r="L1915" s="1">
        <v>950</v>
      </c>
      <c r="M1915" s="1">
        <v>67</v>
      </c>
      <c r="N1915" s="1">
        <v>0</v>
      </c>
      <c r="P1915" s="1" t="s">
        <v>627</v>
      </c>
    </row>
    <row r="1916" spans="1:16">
      <c r="A1916" s="1">
        <v>2024</v>
      </c>
      <c r="B1916" s="1" t="s">
        <v>1293</v>
      </c>
      <c r="C1916" s="1" t="s">
        <v>1349</v>
      </c>
      <c r="D1916" s="1" t="s">
        <v>1352</v>
      </c>
      <c r="E1916" s="6">
        <v>45456</v>
      </c>
      <c r="F1916" s="1" t="s">
        <v>8</v>
      </c>
      <c r="G1916" s="1" t="s">
        <v>601</v>
      </c>
      <c r="H1916" s="1">
        <v>9</v>
      </c>
      <c r="I1916" s="1">
        <v>9</v>
      </c>
      <c r="J1916" s="1">
        <v>0</v>
      </c>
      <c r="K1916" s="1">
        <v>0</v>
      </c>
      <c r="L1916" s="1">
        <v>10757</v>
      </c>
      <c r="M1916" s="1">
        <v>518</v>
      </c>
      <c r="N1916" s="1">
        <v>0</v>
      </c>
      <c r="P1916" s="1" t="s">
        <v>627</v>
      </c>
    </row>
    <row r="1917" spans="1:16">
      <c r="A1917" s="1">
        <v>2024</v>
      </c>
      <c r="B1917" s="1" t="s">
        <v>1293</v>
      </c>
      <c r="C1917" s="1" t="s">
        <v>1349</v>
      </c>
      <c r="D1917" s="1" t="s">
        <v>1352</v>
      </c>
      <c r="E1917" s="6">
        <v>45456</v>
      </c>
      <c r="F1917" s="1" t="s">
        <v>38</v>
      </c>
      <c r="G1917" s="1" t="s">
        <v>54</v>
      </c>
      <c r="H1917" s="1">
        <v>20</v>
      </c>
      <c r="I1917" s="1">
        <v>20</v>
      </c>
      <c r="J1917" s="1">
        <v>0</v>
      </c>
      <c r="K1917" s="1">
        <v>0</v>
      </c>
      <c r="L1917" s="1">
        <v>3372</v>
      </c>
      <c r="M1917" s="1">
        <v>500</v>
      </c>
      <c r="N1917" s="1">
        <v>0</v>
      </c>
      <c r="P1917" s="1" t="s">
        <v>45</v>
      </c>
    </row>
    <row r="1918" spans="1:16">
      <c r="A1918" s="1">
        <v>2024</v>
      </c>
      <c r="B1918" s="1" t="s">
        <v>1293</v>
      </c>
      <c r="C1918" s="1" t="s">
        <v>1349</v>
      </c>
      <c r="D1918" s="1" t="s">
        <v>1352</v>
      </c>
      <c r="E1918" s="6">
        <v>45456</v>
      </c>
      <c r="F1918" s="1" t="s">
        <v>38</v>
      </c>
      <c r="G1918" s="1" t="s">
        <v>1194</v>
      </c>
      <c r="H1918" s="1">
        <v>4</v>
      </c>
      <c r="I1918" s="1">
        <v>4</v>
      </c>
      <c r="J1918" s="1">
        <v>0</v>
      </c>
      <c r="K1918" s="1">
        <v>0</v>
      </c>
      <c r="L1918" s="1">
        <v>501</v>
      </c>
      <c r="M1918" s="1">
        <v>80</v>
      </c>
      <c r="N1918" s="1">
        <v>0</v>
      </c>
      <c r="P1918" s="1" t="s">
        <v>45</v>
      </c>
    </row>
    <row r="1919" spans="1:16">
      <c r="A1919" s="1">
        <v>2024</v>
      </c>
      <c r="B1919" s="1" t="s">
        <v>1293</v>
      </c>
      <c r="C1919" s="1" t="s">
        <v>1349</v>
      </c>
      <c r="D1919" s="1" t="s">
        <v>1352</v>
      </c>
      <c r="E1919" s="6">
        <v>45457</v>
      </c>
      <c r="F1919" s="1" t="s">
        <v>64</v>
      </c>
      <c r="G1919" s="1" t="s">
        <v>1173</v>
      </c>
      <c r="H1919" s="1">
        <v>4</v>
      </c>
      <c r="I1919" s="1">
        <v>4</v>
      </c>
      <c r="J1919" s="1">
        <v>0</v>
      </c>
      <c r="K1919" s="1">
        <v>0</v>
      </c>
      <c r="L1919" s="1">
        <v>372</v>
      </c>
      <c r="M1919" s="1">
        <v>80</v>
      </c>
      <c r="N1919" s="1">
        <v>0</v>
      </c>
      <c r="P1919" s="1" t="s">
        <v>632</v>
      </c>
    </row>
    <row r="1920" spans="1:16">
      <c r="A1920" s="1">
        <v>2024</v>
      </c>
      <c r="B1920" s="1" t="s">
        <v>1293</v>
      </c>
      <c r="C1920" s="1" t="s">
        <v>1349</v>
      </c>
      <c r="D1920" s="1" t="s">
        <v>1352</v>
      </c>
      <c r="E1920" s="6">
        <v>45457</v>
      </c>
      <c r="F1920" s="1" t="s">
        <v>64</v>
      </c>
      <c r="G1920" s="1" t="s">
        <v>708</v>
      </c>
      <c r="H1920" s="1">
        <v>3</v>
      </c>
      <c r="I1920" s="1">
        <v>3</v>
      </c>
      <c r="J1920" s="1">
        <v>0</v>
      </c>
      <c r="K1920" s="1">
        <v>0</v>
      </c>
      <c r="L1920" s="1">
        <v>55904</v>
      </c>
      <c r="M1920" s="1">
        <v>211</v>
      </c>
      <c r="N1920" s="1">
        <v>0</v>
      </c>
      <c r="P1920" s="1" t="s">
        <v>633</v>
      </c>
    </row>
    <row r="1921" spans="1:16">
      <c r="A1921" s="1">
        <v>2024</v>
      </c>
      <c r="B1921" s="1" t="s">
        <v>1293</v>
      </c>
      <c r="C1921" s="1" t="s">
        <v>1349</v>
      </c>
      <c r="D1921" s="1" t="s">
        <v>1352</v>
      </c>
      <c r="E1921" s="6">
        <v>45457</v>
      </c>
      <c r="F1921" s="1" t="s">
        <v>64</v>
      </c>
      <c r="G1921" s="1" t="s">
        <v>1240</v>
      </c>
      <c r="H1921" s="1">
        <v>3</v>
      </c>
      <c r="I1921" s="1">
        <v>3</v>
      </c>
      <c r="J1921" s="1">
        <v>0</v>
      </c>
      <c r="K1921" s="1">
        <v>0</v>
      </c>
      <c r="L1921" s="1">
        <v>7336</v>
      </c>
      <c r="M1921" s="1">
        <v>168</v>
      </c>
      <c r="N1921" s="1">
        <v>0</v>
      </c>
      <c r="P1921" s="1" t="s">
        <v>633</v>
      </c>
    </row>
    <row r="1922" spans="1:16">
      <c r="A1922" s="1">
        <v>2024</v>
      </c>
      <c r="B1922" s="1" t="s">
        <v>1293</v>
      </c>
      <c r="C1922" s="1" t="s">
        <v>1349</v>
      </c>
      <c r="D1922" s="1" t="s">
        <v>1352</v>
      </c>
      <c r="E1922" s="6">
        <v>45457</v>
      </c>
      <c r="F1922" s="1" t="s">
        <v>64</v>
      </c>
      <c r="G1922" s="1" t="s">
        <v>613</v>
      </c>
      <c r="H1922" s="1">
        <v>1</v>
      </c>
      <c r="I1922" s="1">
        <v>1</v>
      </c>
      <c r="J1922" s="1">
        <v>0</v>
      </c>
      <c r="K1922" s="1">
        <v>0</v>
      </c>
      <c r="L1922" s="1">
        <v>26</v>
      </c>
      <c r="M1922" s="1">
        <v>20</v>
      </c>
      <c r="N1922" s="1">
        <v>0</v>
      </c>
      <c r="P1922" s="1" t="s">
        <v>632</v>
      </c>
    </row>
    <row r="1923" spans="1:16">
      <c r="A1923" s="1">
        <v>2024</v>
      </c>
      <c r="B1923" s="1" t="s">
        <v>1293</v>
      </c>
      <c r="C1923" s="1" t="s">
        <v>1349</v>
      </c>
      <c r="D1923" s="1" t="s">
        <v>1352</v>
      </c>
      <c r="E1923" s="6">
        <v>45457</v>
      </c>
      <c r="F1923" s="1" t="s">
        <v>64</v>
      </c>
      <c r="G1923" s="1" t="s">
        <v>603</v>
      </c>
      <c r="H1923" s="1">
        <v>6</v>
      </c>
      <c r="I1923" s="1">
        <v>6</v>
      </c>
      <c r="J1923" s="1">
        <v>0</v>
      </c>
      <c r="K1923" s="1">
        <v>0</v>
      </c>
      <c r="L1923" s="1">
        <v>67162</v>
      </c>
      <c r="M1923" s="1">
        <v>1183</v>
      </c>
      <c r="N1923" s="1">
        <v>0</v>
      </c>
      <c r="P1923" s="1" t="s">
        <v>629</v>
      </c>
    </row>
    <row r="1924" spans="1:16">
      <c r="A1924" s="1">
        <v>2024</v>
      </c>
      <c r="B1924" s="1" t="s">
        <v>1293</v>
      </c>
      <c r="C1924" s="1" t="s">
        <v>1349</v>
      </c>
      <c r="D1924" s="1" t="s">
        <v>1352</v>
      </c>
      <c r="E1924" s="6">
        <v>45457</v>
      </c>
      <c r="F1924" s="1" t="s">
        <v>64</v>
      </c>
      <c r="G1924" s="1" t="s">
        <v>55</v>
      </c>
      <c r="H1924" s="1">
        <v>12</v>
      </c>
      <c r="I1924" s="1">
        <v>12</v>
      </c>
      <c r="J1924" s="1">
        <v>0</v>
      </c>
      <c r="K1924" s="1">
        <v>0</v>
      </c>
      <c r="L1924" s="1">
        <v>30247</v>
      </c>
      <c r="M1924" s="1">
        <v>1391</v>
      </c>
      <c r="N1924" s="1">
        <v>0</v>
      </c>
      <c r="P1924" s="1" t="s">
        <v>633</v>
      </c>
    </row>
    <row r="1925" spans="1:16">
      <c r="A1925" s="1">
        <v>2024</v>
      </c>
      <c r="B1925" s="1" t="s">
        <v>1293</v>
      </c>
      <c r="C1925" s="1" t="s">
        <v>1349</v>
      </c>
      <c r="D1925" s="1" t="s">
        <v>1352</v>
      </c>
      <c r="E1925" s="6">
        <v>45457</v>
      </c>
      <c r="F1925" s="1" t="s">
        <v>64</v>
      </c>
      <c r="G1925" s="1" t="s">
        <v>616</v>
      </c>
      <c r="H1925" s="1">
        <v>2</v>
      </c>
      <c r="I1925" s="1">
        <v>2</v>
      </c>
      <c r="J1925" s="1">
        <v>0</v>
      </c>
      <c r="K1925" s="1">
        <v>0</v>
      </c>
      <c r="L1925" s="1">
        <v>852</v>
      </c>
      <c r="M1925" s="1">
        <v>174</v>
      </c>
      <c r="N1925" s="1">
        <v>0</v>
      </c>
      <c r="P1925" s="1" t="s">
        <v>628</v>
      </c>
    </row>
    <row r="1926" spans="1:16">
      <c r="A1926" s="1">
        <v>2024</v>
      </c>
      <c r="B1926" s="1" t="s">
        <v>1293</v>
      </c>
      <c r="C1926" s="1" t="s">
        <v>1349</v>
      </c>
      <c r="D1926" s="1" t="s">
        <v>1352</v>
      </c>
      <c r="E1926" s="6">
        <v>45457</v>
      </c>
      <c r="F1926" s="1" t="s">
        <v>64</v>
      </c>
      <c r="G1926" s="1" t="s">
        <v>60</v>
      </c>
      <c r="H1926" s="1">
        <v>3</v>
      </c>
      <c r="I1926" s="1">
        <v>3</v>
      </c>
      <c r="J1926" s="1">
        <v>0</v>
      </c>
      <c r="K1926" s="1">
        <v>0</v>
      </c>
      <c r="L1926" s="1">
        <v>634</v>
      </c>
      <c r="M1926" s="1">
        <v>60</v>
      </c>
      <c r="N1926" s="1">
        <v>0</v>
      </c>
      <c r="P1926" s="1" t="s">
        <v>629</v>
      </c>
    </row>
    <row r="1927" spans="1:16">
      <c r="A1927" s="1">
        <v>2024</v>
      </c>
      <c r="B1927" s="1" t="s">
        <v>1293</v>
      </c>
      <c r="C1927" s="1" t="s">
        <v>1349</v>
      </c>
      <c r="D1927" s="1" t="s">
        <v>1352</v>
      </c>
      <c r="E1927" s="6">
        <v>45457</v>
      </c>
      <c r="F1927" s="1" t="s">
        <v>64</v>
      </c>
      <c r="G1927" s="1" t="s">
        <v>505</v>
      </c>
      <c r="H1927" s="1">
        <v>10</v>
      </c>
      <c r="I1927" s="1">
        <v>10</v>
      </c>
      <c r="J1927" s="1">
        <v>0</v>
      </c>
      <c r="K1927" s="1">
        <v>0</v>
      </c>
      <c r="L1927" s="1">
        <v>27724</v>
      </c>
      <c r="M1927" s="1">
        <v>547</v>
      </c>
      <c r="N1927" s="1">
        <v>0</v>
      </c>
      <c r="P1927" s="1" t="s">
        <v>628</v>
      </c>
    </row>
    <row r="1928" spans="1:16">
      <c r="A1928" s="1">
        <v>2024</v>
      </c>
      <c r="B1928" s="1" t="s">
        <v>1293</v>
      </c>
      <c r="C1928" s="1" t="s">
        <v>1349</v>
      </c>
      <c r="D1928" s="1" t="s">
        <v>1352</v>
      </c>
      <c r="E1928" s="6">
        <v>45457</v>
      </c>
      <c r="F1928" s="1" t="s">
        <v>64</v>
      </c>
      <c r="G1928" s="1" t="s">
        <v>502</v>
      </c>
      <c r="H1928" s="1">
        <v>4</v>
      </c>
      <c r="I1928" s="1">
        <v>4</v>
      </c>
      <c r="J1928" s="1">
        <v>0</v>
      </c>
      <c r="K1928" s="1">
        <v>0</v>
      </c>
      <c r="L1928" s="1">
        <v>1602</v>
      </c>
      <c r="M1928" s="1">
        <v>195</v>
      </c>
      <c r="N1928" s="1">
        <v>0</v>
      </c>
      <c r="P1928" s="1" t="s">
        <v>633</v>
      </c>
    </row>
    <row r="1929" spans="1:16">
      <c r="A1929" s="1">
        <v>2024</v>
      </c>
      <c r="B1929" s="1" t="s">
        <v>1293</v>
      </c>
      <c r="C1929" s="1" t="s">
        <v>1349</v>
      </c>
      <c r="D1929" s="1" t="s">
        <v>1352</v>
      </c>
      <c r="E1929" s="6">
        <v>45457</v>
      </c>
      <c r="F1929" s="1" t="s">
        <v>64</v>
      </c>
      <c r="G1929" s="1" t="s">
        <v>484</v>
      </c>
      <c r="H1929" s="1">
        <v>4</v>
      </c>
      <c r="I1929" s="1">
        <v>4</v>
      </c>
      <c r="J1929" s="1">
        <v>0</v>
      </c>
      <c r="K1929" s="1">
        <v>0</v>
      </c>
      <c r="L1929" s="1">
        <v>14797</v>
      </c>
      <c r="M1929" s="1">
        <v>221</v>
      </c>
      <c r="N1929" s="1">
        <v>0</v>
      </c>
      <c r="P1929" s="1" t="s">
        <v>629</v>
      </c>
    </row>
    <row r="1930" spans="1:16">
      <c r="A1930" s="1">
        <v>2024</v>
      </c>
      <c r="B1930" s="1" t="s">
        <v>1293</v>
      </c>
      <c r="C1930" s="1" t="s">
        <v>1349</v>
      </c>
      <c r="D1930" s="1" t="s">
        <v>1352</v>
      </c>
      <c r="E1930" s="6">
        <v>45457</v>
      </c>
      <c r="F1930" s="1" t="s">
        <v>64</v>
      </c>
      <c r="G1930" s="1" t="s">
        <v>600</v>
      </c>
      <c r="H1930" s="1">
        <v>4</v>
      </c>
      <c r="I1930" s="1">
        <v>4</v>
      </c>
      <c r="J1930" s="1">
        <v>0</v>
      </c>
      <c r="K1930" s="1">
        <v>0</v>
      </c>
      <c r="L1930" s="1">
        <v>8741</v>
      </c>
      <c r="M1930" s="1">
        <v>181</v>
      </c>
      <c r="N1930" s="1">
        <v>0</v>
      </c>
      <c r="P1930" s="1" t="s">
        <v>630</v>
      </c>
    </row>
    <row r="1931" spans="1:16">
      <c r="A1931" s="1">
        <v>2024</v>
      </c>
      <c r="B1931" s="1" t="s">
        <v>1293</v>
      </c>
      <c r="C1931" s="1" t="s">
        <v>1349</v>
      </c>
      <c r="D1931" s="1" t="s">
        <v>1352</v>
      </c>
      <c r="E1931" s="6">
        <v>45457</v>
      </c>
      <c r="F1931" s="1" t="s">
        <v>8</v>
      </c>
      <c r="G1931" s="1" t="s">
        <v>601</v>
      </c>
      <c r="H1931" s="1">
        <v>10</v>
      </c>
      <c r="I1931" s="1">
        <v>10</v>
      </c>
      <c r="J1931" s="1">
        <v>0</v>
      </c>
      <c r="K1931" s="1">
        <v>0</v>
      </c>
      <c r="L1931" s="1">
        <v>16750</v>
      </c>
      <c r="M1931" s="1">
        <v>670</v>
      </c>
      <c r="N1931" s="1">
        <v>0</v>
      </c>
      <c r="P1931" s="1" t="s">
        <v>627</v>
      </c>
    </row>
    <row r="1932" spans="1:16">
      <c r="A1932" s="1">
        <v>2024</v>
      </c>
      <c r="B1932" s="1" t="s">
        <v>1293</v>
      </c>
      <c r="C1932" s="1" t="s">
        <v>1349</v>
      </c>
      <c r="D1932" s="1" t="s">
        <v>1352</v>
      </c>
      <c r="E1932" s="6">
        <v>45457</v>
      </c>
      <c r="F1932" s="1" t="s">
        <v>38</v>
      </c>
      <c r="G1932" s="1" t="s">
        <v>54</v>
      </c>
      <c r="H1932" s="1">
        <v>19</v>
      </c>
      <c r="I1932" s="1">
        <v>19</v>
      </c>
      <c r="J1932" s="1">
        <v>1</v>
      </c>
      <c r="K1932" s="1">
        <v>0</v>
      </c>
      <c r="L1932" s="1">
        <v>17373</v>
      </c>
      <c r="M1932" s="1">
        <v>622</v>
      </c>
      <c r="N1932" s="1">
        <v>12</v>
      </c>
      <c r="P1932" s="1" t="s">
        <v>45</v>
      </c>
    </row>
    <row r="1933" spans="1:16">
      <c r="A1933" s="1">
        <v>2024</v>
      </c>
      <c r="B1933" s="1" t="s">
        <v>1293</v>
      </c>
      <c r="C1933" s="1" t="s">
        <v>1349</v>
      </c>
      <c r="D1933" s="1" t="s">
        <v>1352</v>
      </c>
      <c r="E1933" s="6">
        <v>45457</v>
      </c>
      <c r="F1933" s="1" t="s">
        <v>38</v>
      </c>
      <c r="G1933" s="1" t="s">
        <v>1194</v>
      </c>
      <c r="H1933" s="1">
        <v>4</v>
      </c>
      <c r="I1933" s="1">
        <v>4</v>
      </c>
      <c r="J1933" s="1">
        <v>0</v>
      </c>
      <c r="K1933" s="1">
        <v>0</v>
      </c>
      <c r="L1933" s="1">
        <v>488</v>
      </c>
      <c r="M1933" s="1">
        <v>80</v>
      </c>
      <c r="N1933" s="1">
        <v>0</v>
      </c>
      <c r="P1933" s="1" t="s">
        <v>45</v>
      </c>
    </row>
    <row r="1934" spans="1:16">
      <c r="A1934" s="1">
        <v>2024</v>
      </c>
      <c r="B1934" s="1" t="s">
        <v>1293</v>
      </c>
      <c r="C1934" s="1" t="s">
        <v>1349</v>
      </c>
      <c r="D1934" s="1" t="s">
        <v>1353</v>
      </c>
      <c r="E1934" s="6">
        <v>45460</v>
      </c>
      <c r="F1934" s="1" t="s">
        <v>64</v>
      </c>
      <c r="G1934" s="1" t="s">
        <v>708</v>
      </c>
      <c r="H1934" s="1">
        <v>2</v>
      </c>
      <c r="I1934" s="1">
        <v>2</v>
      </c>
      <c r="J1934" s="1">
        <v>0</v>
      </c>
      <c r="K1934" s="1">
        <v>0</v>
      </c>
      <c r="L1934" s="1">
        <v>7170</v>
      </c>
      <c r="M1934" s="1">
        <v>235</v>
      </c>
      <c r="N1934" s="1">
        <v>0</v>
      </c>
      <c r="P1934" s="1" t="s">
        <v>633</v>
      </c>
    </row>
    <row r="1935" spans="1:16">
      <c r="A1935" s="1">
        <v>2024</v>
      </c>
      <c r="B1935" s="1" t="s">
        <v>1293</v>
      </c>
      <c r="C1935" s="1" t="s">
        <v>1349</v>
      </c>
      <c r="D1935" s="1" t="s">
        <v>1353</v>
      </c>
      <c r="E1935" s="6">
        <v>45460</v>
      </c>
      <c r="F1935" s="1" t="s">
        <v>64</v>
      </c>
      <c r="G1935" s="1" t="s">
        <v>603</v>
      </c>
      <c r="H1935" s="1">
        <v>5</v>
      </c>
      <c r="I1935" s="1">
        <v>5</v>
      </c>
      <c r="J1935" s="1">
        <v>0</v>
      </c>
      <c r="K1935" s="1">
        <v>0</v>
      </c>
      <c r="L1935" s="1">
        <v>257783</v>
      </c>
      <c r="M1935" s="1">
        <v>2691</v>
      </c>
      <c r="N1935" s="1">
        <v>0</v>
      </c>
      <c r="P1935" s="1" t="s">
        <v>629</v>
      </c>
    </row>
    <row r="1936" spans="1:16">
      <c r="A1936" s="1">
        <v>2024</v>
      </c>
      <c r="B1936" s="1" t="s">
        <v>1293</v>
      </c>
      <c r="C1936" s="1" t="s">
        <v>1349</v>
      </c>
      <c r="D1936" s="1" t="s">
        <v>1353</v>
      </c>
      <c r="E1936" s="6">
        <v>45460</v>
      </c>
      <c r="F1936" s="1" t="s">
        <v>64</v>
      </c>
      <c r="G1936" s="1" t="s">
        <v>55</v>
      </c>
      <c r="H1936" s="1">
        <v>10</v>
      </c>
      <c r="I1936" s="1">
        <v>10</v>
      </c>
      <c r="J1936" s="1">
        <v>0</v>
      </c>
      <c r="K1936" s="1">
        <v>0</v>
      </c>
      <c r="L1936" s="1">
        <v>65973</v>
      </c>
      <c r="M1936" s="1">
        <v>867</v>
      </c>
      <c r="N1936" s="1">
        <v>0</v>
      </c>
      <c r="P1936" s="1" t="s">
        <v>633</v>
      </c>
    </row>
    <row r="1937" spans="1:16">
      <c r="A1937" s="1">
        <v>2024</v>
      </c>
      <c r="B1937" s="1" t="s">
        <v>1293</v>
      </c>
      <c r="C1937" s="1" t="s">
        <v>1349</v>
      </c>
      <c r="D1937" s="1" t="s">
        <v>1353</v>
      </c>
      <c r="E1937" s="6">
        <v>45460</v>
      </c>
      <c r="F1937" s="1" t="s">
        <v>64</v>
      </c>
      <c r="G1937" s="1" t="s">
        <v>517</v>
      </c>
      <c r="H1937" s="1">
        <v>12</v>
      </c>
      <c r="I1937" s="1">
        <v>12</v>
      </c>
      <c r="J1937" s="1">
        <v>0</v>
      </c>
      <c r="K1937" s="1">
        <v>0</v>
      </c>
      <c r="L1937" s="1">
        <v>3919</v>
      </c>
      <c r="M1937" s="1">
        <v>333</v>
      </c>
      <c r="N1937" s="1">
        <v>0</v>
      </c>
      <c r="P1937" s="1" t="s">
        <v>629</v>
      </c>
    </row>
    <row r="1938" spans="1:16">
      <c r="A1938" s="1">
        <v>2024</v>
      </c>
      <c r="B1938" s="1" t="s">
        <v>1293</v>
      </c>
      <c r="C1938" s="1" t="s">
        <v>1349</v>
      </c>
      <c r="D1938" s="1" t="s">
        <v>1353</v>
      </c>
      <c r="E1938" s="6">
        <v>45460</v>
      </c>
      <c r="F1938" s="1" t="s">
        <v>64</v>
      </c>
      <c r="G1938" s="1" t="s">
        <v>58</v>
      </c>
      <c r="H1938" s="1">
        <v>2</v>
      </c>
      <c r="I1938" s="1">
        <v>2</v>
      </c>
      <c r="J1938" s="1">
        <v>0</v>
      </c>
      <c r="K1938" s="1">
        <v>0</v>
      </c>
      <c r="L1938" s="1">
        <v>2010</v>
      </c>
      <c r="M1938" s="1">
        <v>73</v>
      </c>
      <c r="N1938" s="1">
        <v>0</v>
      </c>
      <c r="P1938" s="1" t="s">
        <v>629</v>
      </c>
    </row>
    <row r="1939" spans="1:16">
      <c r="A1939" s="1">
        <v>2024</v>
      </c>
      <c r="B1939" s="1" t="s">
        <v>1293</v>
      </c>
      <c r="C1939" s="1" t="s">
        <v>1349</v>
      </c>
      <c r="D1939" s="1" t="s">
        <v>1353</v>
      </c>
      <c r="E1939" s="6">
        <v>45460</v>
      </c>
      <c r="F1939" s="1" t="s">
        <v>64</v>
      </c>
      <c r="G1939" s="1" t="s">
        <v>619</v>
      </c>
      <c r="H1939" s="1">
        <v>6</v>
      </c>
      <c r="I1939" s="1">
        <v>6</v>
      </c>
      <c r="J1939" s="1">
        <v>0</v>
      </c>
      <c r="K1939" s="1">
        <v>0</v>
      </c>
      <c r="L1939" s="1">
        <v>5197</v>
      </c>
      <c r="M1939" s="1">
        <v>199</v>
      </c>
      <c r="N1939" s="1">
        <v>0</v>
      </c>
      <c r="P1939" s="1" t="s">
        <v>629</v>
      </c>
    </row>
    <row r="1940" spans="1:16">
      <c r="A1940" s="1">
        <v>2024</v>
      </c>
      <c r="B1940" s="1" t="s">
        <v>1293</v>
      </c>
      <c r="C1940" s="1" t="s">
        <v>1349</v>
      </c>
      <c r="D1940" s="1" t="s">
        <v>1353</v>
      </c>
      <c r="E1940" s="6">
        <v>45460</v>
      </c>
      <c r="F1940" s="1" t="s">
        <v>64</v>
      </c>
      <c r="G1940" s="1" t="s">
        <v>551</v>
      </c>
      <c r="H1940" s="1">
        <v>1</v>
      </c>
      <c r="I1940" s="1">
        <v>1</v>
      </c>
      <c r="J1940" s="1">
        <v>0</v>
      </c>
      <c r="K1940" s="1">
        <v>0</v>
      </c>
      <c r="L1940" s="1">
        <v>10000</v>
      </c>
      <c r="M1940" s="1">
        <v>68</v>
      </c>
      <c r="N1940" s="1">
        <v>0</v>
      </c>
      <c r="P1940" s="1" t="s">
        <v>633</v>
      </c>
    </row>
    <row r="1941" spans="1:16">
      <c r="A1941" s="1">
        <v>2024</v>
      </c>
      <c r="B1941" s="1" t="s">
        <v>1293</v>
      </c>
      <c r="C1941" s="1" t="s">
        <v>1349</v>
      </c>
      <c r="D1941" s="1" t="s">
        <v>1353</v>
      </c>
      <c r="E1941" s="6">
        <v>45460</v>
      </c>
      <c r="F1941" s="1" t="s">
        <v>64</v>
      </c>
      <c r="G1941" s="1" t="s">
        <v>600</v>
      </c>
      <c r="H1941" s="1">
        <v>4</v>
      </c>
      <c r="I1941" s="1">
        <v>4</v>
      </c>
      <c r="J1941" s="1">
        <v>0</v>
      </c>
      <c r="K1941" s="1">
        <v>0</v>
      </c>
      <c r="L1941" s="1">
        <v>1401</v>
      </c>
      <c r="M1941" s="1">
        <v>107</v>
      </c>
      <c r="N1941" s="1">
        <v>0</v>
      </c>
      <c r="P1941" s="1" t="s">
        <v>630</v>
      </c>
    </row>
    <row r="1942" spans="1:16">
      <c r="A1942" s="1">
        <v>2024</v>
      </c>
      <c r="B1942" s="1" t="s">
        <v>1293</v>
      </c>
      <c r="C1942" s="1" t="s">
        <v>1349</v>
      </c>
      <c r="D1942" s="1" t="s">
        <v>1353</v>
      </c>
      <c r="E1942" s="6">
        <v>45460</v>
      </c>
      <c r="F1942" s="1" t="s">
        <v>8</v>
      </c>
      <c r="G1942" s="1" t="s">
        <v>601</v>
      </c>
      <c r="H1942" s="1">
        <v>10</v>
      </c>
      <c r="I1942" s="1">
        <v>10</v>
      </c>
      <c r="J1942" s="1">
        <v>1</v>
      </c>
      <c r="K1942" s="1">
        <v>0</v>
      </c>
      <c r="L1942" s="1">
        <v>4092</v>
      </c>
      <c r="M1942" s="1">
        <v>491</v>
      </c>
      <c r="N1942" s="1">
        <v>6</v>
      </c>
      <c r="P1942" s="1" t="s">
        <v>627</v>
      </c>
    </row>
    <row r="1943" spans="1:16">
      <c r="A1943" s="1">
        <v>2024</v>
      </c>
      <c r="B1943" s="1" t="s">
        <v>1293</v>
      </c>
      <c r="C1943" s="1" t="s">
        <v>1349</v>
      </c>
      <c r="D1943" s="1" t="s">
        <v>1353</v>
      </c>
      <c r="E1943" s="6">
        <v>45460</v>
      </c>
      <c r="F1943" s="1" t="s">
        <v>38</v>
      </c>
      <c r="G1943" s="1" t="s">
        <v>54</v>
      </c>
      <c r="H1943" s="1">
        <v>22</v>
      </c>
      <c r="I1943" s="1">
        <v>22</v>
      </c>
      <c r="J1943" s="1">
        <v>1</v>
      </c>
      <c r="K1943" s="1">
        <v>0</v>
      </c>
      <c r="L1943" s="1">
        <v>7504</v>
      </c>
      <c r="M1943" s="1">
        <v>624</v>
      </c>
      <c r="N1943" s="1">
        <v>8</v>
      </c>
      <c r="P1943" s="1" t="s">
        <v>45</v>
      </c>
    </row>
    <row r="1944" spans="1:16">
      <c r="A1944" s="1">
        <v>2024</v>
      </c>
      <c r="B1944" s="1" t="s">
        <v>1293</v>
      </c>
      <c r="C1944" s="1" t="s">
        <v>1349</v>
      </c>
      <c r="D1944" s="1" t="s">
        <v>1353</v>
      </c>
      <c r="E1944" s="6">
        <v>45460</v>
      </c>
      <c r="F1944" s="1" t="s">
        <v>38</v>
      </c>
      <c r="G1944" s="1" t="s">
        <v>1194</v>
      </c>
      <c r="H1944" s="1">
        <v>1</v>
      </c>
      <c r="I1944" s="1">
        <v>1</v>
      </c>
      <c r="J1944" s="1">
        <v>0</v>
      </c>
      <c r="K1944" s="1">
        <v>0</v>
      </c>
      <c r="L1944" s="1">
        <v>123</v>
      </c>
      <c r="M1944" s="1">
        <v>20</v>
      </c>
      <c r="N1944" s="1">
        <v>0</v>
      </c>
      <c r="P1944" s="1" t="s">
        <v>45</v>
      </c>
    </row>
    <row r="1945" spans="1:16">
      <c r="A1945" s="1">
        <v>2024</v>
      </c>
      <c r="B1945" s="1" t="s">
        <v>1293</v>
      </c>
      <c r="C1945" s="1" t="s">
        <v>1349</v>
      </c>
      <c r="D1945" s="1" t="s">
        <v>1353</v>
      </c>
      <c r="E1945" s="6">
        <v>45461</v>
      </c>
      <c r="F1945" s="1" t="s">
        <v>64</v>
      </c>
      <c r="G1945" s="1" t="s">
        <v>1173</v>
      </c>
      <c r="H1945" s="1">
        <v>1</v>
      </c>
      <c r="I1945" s="1">
        <v>1</v>
      </c>
      <c r="J1945" s="1">
        <v>0</v>
      </c>
      <c r="K1945" s="1">
        <v>0</v>
      </c>
      <c r="L1945" s="1">
        <v>576</v>
      </c>
      <c r="M1945" s="1">
        <v>47</v>
      </c>
      <c r="N1945" s="1">
        <v>0</v>
      </c>
      <c r="P1945" s="1" t="s">
        <v>632</v>
      </c>
    </row>
    <row r="1946" spans="1:16">
      <c r="A1946" s="1">
        <v>2024</v>
      </c>
      <c r="B1946" s="1" t="s">
        <v>1293</v>
      </c>
      <c r="C1946" s="1" t="s">
        <v>1349</v>
      </c>
      <c r="D1946" s="1" t="s">
        <v>1353</v>
      </c>
      <c r="E1946" s="6">
        <v>45461</v>
      </c>
      <c r="F1946" s="1" t="s">
        <v>64</v>
      </c>
      <c r="G1946" s="1" t="s">
        <v>561</v>
      </c>
      <c r="H1946" s="1">
        <v>1</v>
      </c>
      <c r="I1946" s="1">
        <v>1</v>
      </c>
      <c r="J1946" s="1">
        <v>0</v>
      </c>
      <c r="K1946" s="1">
        <v>0</v>
      </c>
      <c r="L1946" s="1">
        <v>1</v>
      </c>
      <c r="M1946" s="1">
        <v>1</v>
      </c>
      <c r="N1946" s="1">
        <v>0</v>
      </c>
      <c r="P1946" s="1" t="s">
        <v>632</v>
      </c>
    </row>
    <row r="1947" spans="1:16">
      <c r="A1947" s="1">
        <v>2024</v>
      </c>
      <c r="B1947" s="1" t="s">
        <v>1293</v>
      </c>
      <c r="C1947" s="1" t="s">
        <v>1349</v>
      </c>
      <c r="D1947" s="1" t="s">
        <v>1353</v>
      </c>
      <c r="E1947" s="6">
        <v>45461</v>
      </c>
      <c r="F1947" s="1" t="s">
        <v>64</v>
      </c>
      <c r="G1947" s="1" t="s">
        <v>603</v>
      </c>
      <c r="H1947" s="1">
        <v>7</v>
      </c>
      <c r="I1947" s="1">
        <v>7</v>
      </c>
      <c r="J1947" s="1">
        <v>0</v>
      </c>
      <c r="K1947" s="1">
        <v>0</v>
      </c>
      <c r="L1947" s="1">
        <v>141136</v>
      </c>
      <c r="M1947" s="1">
        <v>618</v>
      </c>
      <c r="N1947" s="1">
        <v>0</v>
      </c>
      <c r="P1947" s="1" t="s">
        <v>629</v>
      </c>
    </row>
    <row r="1948" spans="1:16">
      <c r="A1948" s="1">
        <v>2024</v>
      </c>
      <c r="B1948" s="1" t="s">
        <v>1293</v>
      </c>
      <c r="C1948" s="1" t="s">
        <v>1349</v>
      </c>
      <c r="D1948" s="1" t="s">
        <v>1353</v>
      </c>
      <c r="E1948" s="6">
        <v>45461</v>
      </c>
      <c r="F1948" s="1" t="s">
        <v>64</v>
      </c>
      <c r="G1948" s="1" t="s">
        <v>55</v>
      </c>
      <c r="H1948" s="1">
        <v>12</v>
      </c>
      <c r="I1948" s="1">
        <v>12</v>
      </c>
      <c r="J1948" s="1">
        <v>1</v>
      </c>
      <c r="K1948" s="1">
        <v>0</v>
      </c>
      <c r="L1948" s="1">
        <v>4689</v>
      </c>
      <c r="M1948" s="1">
        <v>488</v>
      </c>
      <c r="N1948" s="1">
        <v>4</v>
      </c>
      <c r="P1948" s="1" t="s">
        <v>633</v>
      </c>
    </row>
    <row r="1949" spans="1:16">
      <c r="A1949" s="1">
        <v>2024</v>
      </c>
      <c r="B1949" s="1" t="s">
        <v>1293</v>
      </c>
      <c r="C1949" s="1" t="s">
        <v>1349</v>
      </c>
      <c r="D1949" s="1" t="s">
        <v>1353</v>
      </c>
      <c r="E1949" s="6">
        <v>45461</v>
      </c>
      <c r="F1949" s="1" t="s">
        <v>64</v>
      </c>
      <c r="G1949" s="1" t="s">
        <v>56</v>
      </c>
      <c r="H1949" s="1">
        <v>3</v>
      </c>
      <c r="I1949" s="1">
        <v>3</v>
      </c>
      <c r="J1949" s="1">
        <v>0</v>
      </c>
      <c r="K1949" s="1">
        <v>0</v>
      </c>
      <c r="L1949" s="1">
        <v>17</v>
      </c>
      <c r="M1949" s="1">
        <v>17</v>
      </c>
      <c r="N1949" s="1">
        <v>0</v>
      </c>
      <c r="P1949" s="1" t="s">
        <v>628</v>
      </c>
    </row>
    <row r="1950" spans="1:16">
      <c r="A1950" s="1">
        <v>2024</v>
      </c>
      <c r="B1950" s="1" t="s">
        <v>1293</v>
      </c>
      <c r="C1950" s="1" t="s">
        <v>1349</v>
      </c>
      <c r="D1950" s="1" t="s">
        <v>1353</v>
      </c>
      <c r="E1950" s="6">
        <v>45461</v>
      </c>
      <c r="F1950" s="1" t="s">
        <v>64</v>
      </c>
      <c r="G1950" s="1" t="s">
        <v>517</v>
      </c>
      <c r="H1950" s="1">
        <v>7</v>
      </c>
      <c r="I1950" s="1">
        <v>7</v>
      </c>
      <c r="J1950" s="1">
        <v>0</v>
      </c>
      <c r="K1950" s="1">
        <v>0</v>
      </c>
      <c r="L1950" s="1">
        <v>5373</v>
      </c>
      <c r="M1950" s="1">
        <v>301</v>
      </c>
      <c r="N1950" s="1">
        <v>0</v>
      </c>
      <c r="P1950" s="1" t="s">
        <v>629</v>
      </c>
    </row>
    <row r="1951" spans="1:16">
      <c r="A1951" s="1">
        <v>2024</v>
      </c>
      <c r="B1951" s="1" t="s">
        <v>1293</v>
      </c>
      <c r="C1951" s="1" t="s">
        <v>1349</v>
      </c>
      <c r="D1951" s="1" t="s">
        <v>1353</v>
      </c>
      <c r="E1951" s="6">
        <v>45461</v>
      </c>
      <c r="F1951" s="1" t="s">
        <v>64</v>
      </c>
      <c r="G1951" s="1" t="s">
        <v>58</v>
      </c>
      <c r="H1951" s="1">
        <v>4</v>
      </c>
      <c r="I1951" s="1">
        <v>4</v>
      </c>
      <c r="J1951" s="1">
        <v>0</v>
      </c>
      <c r="K1951" s="1">
        <v>0</v>
      </c>
      <c r="L1951" s="1">
        <v>5216</v>
      </c>
      <c r="M1951" s="1">
        <v>173</v>
      </c>
      <c r="N1951" s="1">
        <v>0</v>
      </c>
      <c r="P1951" s="1" t="s">
        <v>629</v>
      </c>
    </row>
    <row r="1952" spans="1:16">
      <c r="A1952" s="1">
        <v>2024</v>
      </c>
      <c r="B1952" s="1" t="s">
        <v>1293</v>
      </c>
      <c r="C1952" s="1" t="s">
        <v>1349</v>
      </c>
      <c r="D1952" s="1" t="s">
        <v>1353</v>
      </c>
      <c r="E1952" s="6">
        <v>45461</v>
      </c>
      <c r="F1952" s="1" t="s">
        <v>64</v>
      </c>
      <c r="G1952" s="1" t="s">
        <v>1214</v>
      </c>
      <c r="H1952" s="1">
        <v>5</v>
      </c>
      <c r="I1952" s="1">
        <v>5</v>
      </c>
      <c r="J1952" s="1">
        <v>0</v>
      </c>
      <c r="K1952" s="1">
        <v>0</v>
      </c>
      <c r="L1952" s="1">
        <v>167124</v>
      </c>
      <c r="M1952" s="1">
        <v>670</v>
      </c>
      <c r="N1952" s="1">
        <v>0</v>
      </c>
      <c r="P1952" s="1" t="s">
        <v>633</v>
      </c>
    </row>
    <row r="1953" spans="1:16">
      <c r="A1953" s="1">
        <v>2024</v>
      </c>
      <c r="B1953" s="1" t="s">
        <v>1293</v>
      </c>
      <c r="C1953" s="1" t="s">
        <v>1349</v>
      </c>
      <c r="D1953" s="1" t="s">
        <v>1353</v>
      </c>
      <c r="E1953" s="6">
        <v>45461</v>
      </c>
      <c r="F1953" s="1" t="s">
        <v>64</v>
      </c>
      <c r="G1953" s="1" t="s">
        <v>505</v>
      </c>
      <c r="H1953" s="1">
        <v>2</v>
      </c>
      <c r="I1953" s="1">
        <v>2</v>
      </c>
      <c r="J1953" s="1">
        <v>0</v>
      </c>
      <c r="K1953" s="1">
        <v>0</v>
      </c>
      <c r="L1953" s="1">
        <v>1700</v>
      </c>
      <c r="M1953" s="1">
        <v>94</v>
      </c>
      <c r="N1953" s="1">
        <v>0</v>
      </c>
      <c r="P1953" s="1" t="s">
        <v>628</v>
      </c>
    </row>
    <row r="1954" spans="1:16">
      <c r="A1954" s="1">
        <v>2024</v>
      </c>
      <c r="B1954" s="1" t="s">
        <v>1293</v>
      </c>
      <c r="C1954" s="1" t="s">
        <v>1349</v>
      </c>
      <c r="D1954" s="1" t="s">
        <v>1353</v>
      </c>
      <c r="E1954" s="6">
        <v>45461</v>
      </c>
      <c r="F1954" s="1" t="s">
        <v>64</v>
      </c>
      <c r="G1954" s="1" t="s">
        <v>502</v>
      </c>
      <c r="H1954" s="1">
        <v>1</v>
      </c>
      <c r="I1954" s="1">
        <v>1</v>
      </c>
      <c r="J1954" s="1">
        <v>0</v>
      </c>
      <c r="K1954" s="1">
        <v>0</v>
      </c>
      <c r="L1954" s="1">
        <v>1366</v>
      </c>
      <c r="M1954" s="1">
        <v>53</v>
      </c>
      <c r="N1954" s="1">
        <v>0</v>
      </c>
      <c r="P1954" s="1" t="s">
        <v>633</v>
      </c>
    </row>
    <row r="1955" spans="1:16">
      <c r="A1955" s="1">
        <v>2024</v>
      </c>
      <c r="B1955" s="1" t="s">
        <v>1293</v>
      </c>
      <c r="C1955" s="1" t="s">
        <v>1349</v>
      </c>
      <c r="D1955" s="1" t="s">
        <v>1353</v>
      </c>
      <c r="E1955" s="6">
        <v>45461</v>
      </c>
      <c r="F1955" s="1" t="s">
        <v>64</v>
      </c>
      <c r="G1955" s="1" t="s">
        <v>484</v>
      </c>
      <c r="H1955" s="1">
        <v>4</v>
      </c>
      <c r="I1955" s="1">
        <v>4</v>
      </c>
      <c r="J1955" s="1">
        <v>0</v>
      </c>
      <c r="K1955" s="1">
        <v>0</v>
      </c>
      <c r="L1955" s="1">
        <v>16270</v>
      </c>
      <c r="M1955" s="1">
        <v>236</v>
      </c>
      <c r="N1955" s="1">
        <v>0</v>
      </c>
      <c r="P1955" s="1" t="s">
        <v>629</v>
      </c>
    </row>
    <row r="1956" spans="1:16">
      <c r="A1956" s="1">
        <v>2024</v>
      </c>
      <c r="B1956" s="1" t="s">
        <v>1293</v>
      </c>
      <c r="C1956" s="1" t="s">
        <v>1349</v>
      </c>
      <c r="D1956" s="1" t="s">
        <v>1353</v>
      </c>
      <c r="E1956" s="6">
        <v>45461</v>
      </c>
      <c r="F1956" s="1" t="s">
        <v>64</v>
      </c>
      <c r="G1956" s="1" t="s">
        <v>57</v>
      </c>
      <c r="H1956" s="1">
        <v>1</v>
      </c>
      <c r="I1956" s="1">
        <v>1</v>
      </c>
      <c r="J1956" s="1">
        <v>0</v>
      </c>
      <c r="K1956" s="1">
        <v>0</v>
      </c>
      <c r="L1956" s="1">
        <v>166</v>
      </c>
      <c r="M1956" s="1">
        <v>20</v>
      </c>
      <c r="N1956" s="1">
        <v>0</v>
      </c>
      <c r="P1956" s="1" t="s">
        <v>628</v>
      </c>
    </row>
    <row r="1957" spans="1:16">
      <c r="A1957" s="1">
        <v>2024</v>
      </c>
      <c r="B1957" s="1" t="s">
        <v>1293</v>
      </c>
      <c r="C1957" s="1" t="s">
        <v>1349</v>
      </c>
      <c r="D1957" s="1" t="s">
        <v>1353</v>
      </c>
      <c r="E1957" s="6">
        <v>45461</v>
      </c>
      <c r="F1957" s="1" t="s">
        <v>64</v>
      </c>
      <c r="G1957" s="1" t="s">
        <v>516</v>
      </c>
      <c r="H1957" s="1">
        <v>2</v>
      </c>
      <c r="I1957" s="1">
        <v>2</v>
      </c>
      <c r="J1957" s="1">
        <v>0</v>
      </c>
      <c r="K1957" s="1">
        <v>0</v>
      </c>
      <c r="L1957" s="1">
        <v>866</v>
      </c>
      <c r="M1957" s="1">
        <v>67</v>
      </c>
      <c r="N1957" s="1">
        <v>0</v>
      </c>
      <c r="P1957" s="1" t="s">
        <v>630</v>
      </c>
    </row>
    <row r="1958" spans="1:16">
      <c r="A1958" s="1">
        <v>2024</v>
      </c>
      <c r="B1958" s="1" t="s">
        <v>1293</v>
      </c>
      <c r="C1958" s="1" t="s">
        <v>1349</v>
      </c>
      <c r="D1958" s="1" t="s">
        <v>1353</v>
      </c>
      <c r="E1958" s="6">
        <v>45461</v>
      </c>
      <c r="F1958" s="1" t="s">
        <v>8</v>
      </c>
      <c r="G1958" s="1" t="s">
        <v>375</v>
      </c>
      <c r="H1958" s="1">
        <v>1</v>
      </c>
      <c r="I1958" s="1">
        <v>1</v>
      </c>
      <c r="J1958" s="1">
        <v>0</v>
      </c>
      <c r="K1958" s="1">
        <v>0</v>
      </c>
      <c r="L1958" s="1">
        <v>7680</v>
      </c>
      <c r="M1958" s="1">
        <v>121</v>
      </c>
      <c r="N1958" s="1">
        <v>0</v>
      </c>
      <c r="P1958" s="1" t="s">
        <v>627</v>
      </c>
    </row>
    <row r="1959" spans="1:16">
      <c r="A1959" s="1">
        <v>2024</v>
      </c>
      <c r="B1959" s="1" t="s">
        <v>1293</v>
      </c>
      <c r="C1959" s="1" t="s">
        <v>1349</v>
      </c>
      <c r="D1959" s="1" t="s">
        <v>1353</v>
      </c>
      <c r="E1959" s="6">
        <v>45461</v>
      </c>
      <c r="F1959" s="1" t="s">
        <v>8</v>
      </c>
      <c r="G1959" s="1" t="s">
        <v>601</v>
      </c>
      <c r="H1959" s="1">
        <v>9</v>
      </c>
      <c r="I1959" s="1">
        <v>9</v>
      </c>
      <c r="J1959" s="1">
        <v>0</v>
      </c>
      <c r="K1959" s="1">
        <v>0</v>
      </c>
      <c r="L1959" s="1">
        <v>19481</v>
      </c>
      <c r="M1959" s="1">
        <v>609</v>
      </c>
      <c r="N1959" s="1">
        <v>0</v>
      </c>
      <c r="P1959" s="1" t="s">
        <v>627</v>
      </c>
    </row>
    <row r="1960" spans="1:16">
      <c r="A1960" s="1">
        <v>2024</v>
      </c>
      <c r="B1960" s="1" t="s">
        <v>1293</v>
      </c>
      <c r="C1960" s="1" t="s">
        <v>1349</v>
      </c>
      <c r="D1960" s="1" t="s">
        <v>1353</v>
      </c>
      <c r="E1960" s="6">
        <v>45461</v>
      </c>
      <c r="F1960" s="1" t="s">
        <v>38</v>
      </c>
      <c r="G1960" s="1" t="s">
        <v>54</v>
      </c>
      <c r="H1960" s="1">
        <v>21</v>
      </c>
      <c r="I1960" s="1">
        <v>21</v>
      </c>
      <c r="J1960" s="1">
        <v>0</v>
      </c>
      <c r="K1960" s="1">
        <v>0</v>
      </c>
      <c r="L1960" s="1">
        <v>13409</v>
      </c>
      <c r="M1960" s="1">
        <v>647</v>
      </c>
      <c r="N1960" s="1">
        <v>0</v>
      </c>
      <c r="P1960" s="1" t="s">
        <v>45</v>
      </c>
    </row>
    <row r="1961" spans="1:16">
      <c r="A1961" s="1">
        <v>2024</v>
      </c>
      <c r="B1961" s="1" t="s">
        <v>1293</v>
      </c>
      <c r="C1961" s="1" t="s">
        <v>1349</v>
      </c>
      <c r="D1961" s="1" t="s">
        <v>1353</v>
      </c>
      <c r="E1961" s="6">
        <v>45461</v>
      </c>
      <c r="F1961" s="1" t="s">
        <v>38</v>
      </c>
      <c r="G1961" s="1" t="s">
        <v>1194</v>
      </c>
      <c r="H1961" s="1">
        <v>5</v>
      </c>
      <c r="I1961" s="1">
        <v>5</v>
      </c>
      <c r="J1961" s="1">
        <v>0</v>
      </c>
      <c r="K1961" s="1">
        <v>0</v>
      </c>
      <c r="L1961" s="1">
        <v>277</v>
      </c>
      <c r="M1961" s="1">
        <v>92</v>
      </c>
      <c r="N1961" s="1">
        <v>0</v>
      </c>
      <c r="P1961" s="1" t="s">
        <v>45</v>
      </c>
    </row>
    <row r="1962" spans="1:16">
      <c r="A1962" s="1">
        <v>2024</v>
      </c>
      <c r="B1962" s="1" t="s">
        <v>1293</v>
      </c>
      <c r="C1962" s="1" t="s">
        <v>1349</v>
      </c>
      <c r="D1962" s="1" t="s">
        <v>1353</v>
      </c>
      <c r="E1962" s="6">
        <v>45462</v>
      </c>
      <c r="F1962" s="1" t="s">
        <v>64</v>
      </c>
      <c r="G1962" s="1" t="s">
        <v>1173</v>
      </c>
      <c r="H1962" s="1">
        <v>2</v>
      </c>
      <c r="I1962" s="1">
        <v>2</v>
      </c>
      <c r="J1962" s="1">
        <v>0</v>
      </c>
      <c r="K1962" s="1">
        <v>0</v>
      </c>
      <c r="L1962" s="1">
        <v>146</v>
      </c>
      <c r="M1962" s="1">
        <v>40</v>
      </c>
      <c r="N1962" s="1">
        <v>0</v>
      </c>
      <c r="P1962" s="1" t="s">
        <v>632</v>
      </c>
    </row>
    <row r="1963" spans="1:16">
      <c r="A1963" s="1">
        <v>2024</v>
      </c>
      <c r="B1963" s="1" t="s">
        <v>1293</v>
      </c>
      <c r="C1963" s="1" t="s">
        <v>1349</v>
      </c>
      <c r="D1963" s="1" t="s">
        <v>1353</v>
      </c>
      <c r="E1963" s="6">
        <v>45462</v>
      </c>
      <c r="F1963" s="1" t="s">
        <v>64</v>
      </c>
      <c r="G1963" s="1" t="s">
        <v>1351</v>
      </c>
      <c r="H1963" s="1">
        <v>1</v>
      </c>
      <c r="I1963" s="1">
        <v>1</v>
      </c>
      <c r="J1963" s="1">
        <v>0</v>
      </c>
      <c r="K1963" s="1">
        <v>0</v>
      </c>
      <c r="L1963" s="1">
        <v>2000</v>
      </c>
      <c r="M1963" s="1">
        <v>53</v>
      </c>
      <c r="N1963" s="1">
        <v>0</v>
      </c>
      <c r="P1963" s="1" t="s">
        <v>632</v>
      </c>
    </row>
    <row r="1964" spans="1:16">
      <c r="A1964" s="1">
        <v>2024</v>
      </c>
      <c r="B1964" s="1" t="s">
        <v>1293</v>
      </c>
      <c r="C1964" s="1" t="s">
        <v>1349</v>
      </c>
      <c r="D1964" s="1" t="s">
        <v>1353</v>
      </c>
      <c r="E1964" s="6">
        <v>45462</v>
      </c>
      <c r="F1964" s="1" t="s">
        <v>64</v>
      </c>
      <c r="G1964" s="1" t="s">
        <v>603</v>
      </c>
      <c r="H1964" s="1">
        <v>5</v>
      </c>
      <c r="I1964" s="1">
        <v>5</v>
      </c>
      <c r="J1964" s="1">
        <v>0</v>
      </c>
      <c r="K1964" s="1">
        <v>0</v>
      </c>
      <c r="L1964" s="1">
        <v>11588</v>
      </c>
      <c r="M1964" s="1">
        <v>424</v>
      </c>
      <c r="N1964" s="1">
        <v>0</v>
      </c>
      <c r="P1964" s="1" t="s">
        <v>629</v>
      </c>
    </row>
    <row r="1965" spans="1:16">
      <c r="A1965" s="1">
        <v>2024</v>
      </c>
      <c r="B1965" s="1" t="s">
        <v>1293</v>
      </c>
      <c r="C1965" s="1" t="s">
        <v>1349</v>
      </c>
      <c r="D1965" s="1" t="s">
        <v>1353</v>
      </c>
      <c r="E1965" s="6">
        <v>45462</v>
      </c>
      <c r="F1965" s="1" t="s">
        <v>64</v>
      </c>
      <c r="G1965" s="1" t="s">
        <v>55</v>
      </c>
      <c r="H1965" s="1">
        <v>1</v>
      </c>
      <c r="I1965" s="1">
        <v>1</v>
      </c>
      <c r="J1965" s="1">
        <v>0</v>
      </c>
      <c r="K1965" s="1">
        <v>0</v>
      </c>
      <c r="L1965" s="1">
        <v>40</v>
      </c>
      <c r="M1965" s="1">
        <v>20</v>
      </c>
      <c r="N1965" s="1">
        <v>0</v>
      </c>
      <c r="P1965" s="1" t="s">
        <v>633</v>
      </c>
    </row>
    <row r="1966" spans="1:16">
      <c r="A1966" s="1">
        <v>2024</v>
      </c>
      <c r="B1966" s="1" t="s">
        <v>1293</v>
      </c>
      <c r="C1966" s="1" t="s">
        <v>1349</v>
      </c>
      <c r="D1966" s="1" t="s">
        <v>1353</v>
      </c>
      <c r="E1966" s="6">
        <v>45462</v>
      </c>
      <c r="F1966" s="1" t="s">
        <v>64</v>
      </c>
      <c r="G1966" s="1" t="s">
        <v>616</v>
      </c>
      <c r="H1966" s="1">
        <v>3</v>
      </c>
      <c r="I1966" s="1">
        <v>3</v>
      </c>
      <c r="J1966" s="1">
        <v>0</v>
      </c>
      <c r="K1966" s="1">
        <v>0</v>
      </c>
      <c r="L1966" s="1">
        <v>1354</v>
      </c>
      <c r="M1966" s="1">
        <v>79</v>
      </c>
      <c r="N1966" s="1">
        <v>0</v>
      </c>
      <c r="P1966" s="1" t="s">
        <v>628</v>
      </c>
    </row>
    <row r="1967" spans="1:16">
      <c r="A1967" s="1">
        <v>2024</v>
      </c>
      <c r="B1967" s="1" t="s">
        <v>1293</v>
      </c>
      <c r="C1967" s="1" t="s">
        <v>1349</v>
      </c>
      <c r="D1967" s="1" t="s">
        <v>1353</v>
      </c>
      <c r="E1967" s="6">
        <v>45462</v>
      </c>
      <c r="F1967" s="1" t="s">
        <v>64</v>
      </c>
      <c r="G1967" s="1" t="s">
        <v>60</v>
      </c>
      <c r="H1967" s="1">
        <v>1</v>
      </c>
      <c r="I1967" s="1">
        <v>1</v>
      </c>
      <c r="J1967" s="1">
        <v>0</v>
      </c>
      <c r="K1967" s="1">
        <v>0</v>
      </c>
      <c r="L1967" s="1">
        <v>10300</v>
      </c>
      <c r="M1967" s="1">
        <v>115</v>
      </c>
      <c r="N1967" s="1">
        <v>0</v>
      </c>
      <c r="P1967" s="1" t="s">
        <v>629</v>
      </c>
    </row>
    <row r="1968" spans="1:16">
      <c r="A1968" s="1">
        <v>2024</v>
      </c>
      <c r="B1968" s="1" t="s">
        <v>1293</v>
      </c>
      <c r="C1968" s="1" t="s">
        <v>1349</v>
      </c>
      <c r="D1968" s="1" t="s">
        <v>1353</v>
      </c>
      <c r="E1968" s="6">
        <v>45462</v>
      </c>
      <c r="F1968" s="1" t="s">
        <v>64</v>
      </c>
      <c r="G1968" s="1" t="s">
        <v>517</v>
      </c>
      <c r="H1968" s="1">
        <v>3</v>
      </c>
      <c r="I1968" s="1">
        <v>3</v>
      </c>
      <c r="J1968" s="1">
        <v>0</v>
      </c>
      <c r="K1968" s="1">
        <v>0</v>
      </c>
      <c r="L1968" s="1">
        <v>5949</v>
      </c>
      <c r="M1968" s="1">
        <v>200</v>
      </c>
      <c r="N1968" s="1">
        <v>0</v>
      </c>
      <c r="P1968" s="1" t="s">
        <v>629</v>
      </c>
    </row>
    <row r="1969" spans="1:16">
      <c r="A1969" s="1">
        <v>2024</v>
      </c>
      <c r="B1969" s="1" t="s">
        <v>1293</v>
      </c>
      <c r="C1969" s="1" t="s">
        <v>1349</v>
      </c>
      <c r="D1969" s="1" t="s">
        <v>1353</v>
      </c>
      <c r="E1969" s="6">
        <v>45462</v>
      </c>
      <c r="F1969" s="1" t="s">
        <v>64</v>
      </c>
      <c r="G1969" s="1" t="s">
        <v>58</v>
      </c>
      <c r="H1969" s="1">
        <v>5</v>
      </c>
      <c r="I1969" s="1">
        <v>5</v>
      </c>
      <c r="J1969" s="1">
        <v>0</v>
      </c>
      <c r="K1969" s="1">
        <v>0</v>
      </c>
      <c r="L1969" s="1">
        <v>1982</v>
      </c>
      <c r="M1969" s="1">
        <v>154</v>
      </c>
      <c r="N1969" s="1">
        <v>0</v>
      </c>
      <c r="P1969" s="1" t="s">
        <v>629</v>
      </c>
    </row>
    <row r="1970" spans="1:16">
      <c r="A1970" s="1">
        <v>2024</v>
      </c>
      <c r="B1970" s="1" t="s">
        <v>1293</v>
      </c>
      <c r="C1970" s="1" t="s">
        <v>1349</v>
      </c>
      <c r="D1970" s="1" t="s">
        <v>1353</v>
      </c>
      <c r="E1970" s="6">
        <v>45462</v>
      </c>
      <c r="F1970" s="1" t="s">
        <v>64</v>
      </c>
      <c r="G1970" s="1" t="s">
        <v>502</v>
      </c>
      <c r="H1970" s="1">
        <v>12</v>
      </c>
      <c r="I1970" s="1">
        <v>12</v>
      </c>
      <c r="J1970" s="1">
        <v>0</v>
      </c>
      <c r="K1970" s="1">
        <v>0</v>
      </c>
      <c r="L1970" s="1">
        <v>223559</v>
      </c>
      <c r="M1970" s="1">
        <v>476</v>
      </c>
      <c r="N1970" s="1">
        <v>0</v>
      </c>
      <c r="P1970" s="1" t="s">
        <v>633</v>
      </c>
    </row>
    <row r="1971" spans="1:16">
      <c r="A1971" s="1">
        <v>2024</v>
      </c>
      <c r="B1971" s="1" t="s">
        <v>1293</v>
      </c>
      <c r="C1971" s="1" t="s">
        <v>1349</v>
      </c>
      <c r="D1971" s="1" t="s">
        <v>1353</v>
      </c>
      <c r="E1971" s="6">
        <v>45462</v>
      </c>
      <c r="F1971" s="1" t="s">
        <v>64</v>
      </c>
      <c r="G1971" s="1" t="s">
        <v>484</v>
      </c>
      <c r="H1971" s="1">
        <v>3</v>
      </c>
      <c r="I1971" s="1">
        <v>3</v>
      </c>
      <c r="J1971" s="1">
        <v>0</v>
      </c>
      <c r="K1971" s="1">
        <v>0</v>
      </c>
      <c r="L1971" s="1">
        <v>65492</v>
      </c>
      <c r="M1971" s="1">
        <v>232</v>
      </c>
      <c r="N1971" s="1">
        <v>0</v>
      </c>
      <c r="P1971" s="1" t="s">
        <v>629</v>
      </c>
    </row>
    <row r="1972" spans="1:16">
      <c r="A1972" s="1">
        <v>2024</v>
      </c>
      <c r="B1972" s="1" t="s">
        <v>1293</v>
      </c>
      <c r="C1972" s="1" t="s">
        <v>1349</v>
      </c>
      <c r="D1972" s="1" t="s">
        <v>1353</v>
      </c>
      <c r="E1972" s="6">
        <v>45462</v>
      </c>
      <c r="F1972" s="1" t="s">
        <v>64</v>
      </c>
      <c r="G1972" s="1" t="s">
        <v>600</v>
      </c>
      <c r="H1972" s="1">
        <v>3</v>
      </c>
      <c r="I1972" s="1">
        <v>3</v>
      </c>
      <c r="J1972" s="1">
        <v>0</v>
      </c>
      <c r="K1972" s="1">
        <v>0</v>
      </c>
      <c r="L1972" s="1">
        <v>10230</v>
      </c>
      <c r="M1972" s="1">
        <v>141</v>
      </c>
      <c r="N1972" s="1">
        <v>0</v>
      </c>
      <c r="P1972" s="1" t="s">
        <v>630</v>
      </c>
    </row>
    <row r="1973" spans="1:16">
      <c r="A1973" s="1">
        <v>2024</v>
      </c>
      <c r="B1973" s="1" t="s">
        <v>1293</v>
      </c>
      <c r="C1973" s="1" t="s">
        <v>1349</v>
      </c>
      <c r="D1973" s="1" t="s">
        <v>1353</v>
      </c>
      <c r="E1973" s="6">
        <v>45462</v>
      </c>
      <c r="F1973" s="1" t="s">
        <v>8</v>
      </c>
      <c r="G1973" s="1" t="s">
        <v>375</v>
      </c>
      <c r="H1973" s="1">
        <v>3</v>
      </c>
      <c r="I1973" s="1">
        <v>3</v>
      </c>
      <c r="J1973" s="1">
        <v>0</v>
      </c>
      <c r="K1973" s="1">
        <v>0</v>
      </c>
      <c r="L1973" s="1">
        <v>8981</v>
      </c>
      <c r="M1973" s="1">
        <v>168</v>
      </c>
      <c r="N1973" s="1">
        <v>0</v>
      </c>
      <c r="P1973" s="1" t="s">
        <v>627</v>
      </c>
    </row>
    <row r="1974" spans="1:16">
      <c r="A1974" s="1">
        <v>2024</v>
      </c>
      <c r="B1974" s="1" t="s">
        <v>1293</v>
      </c>
      <c r="C1974" s="1" t="s">
        <v>1349</v>
      </c>
      <c r="D1974" s="1" t="s">
        <v>1353</v>
      </c>
      <c r="E1974" s="6">
        <v>45462</v>
      </c>
      <c r="F1974" s="1" t="s">
        <v>8</v>
      </c>
      <c r="G1974" s="1" t="s">
        <v>601</v>
      </c>
      <c r="H1974" s="1">
        <v>8</v>
      </c>
      <c r="I1974" s="1">
        <v>8</v>
      </c>
      <c r="J1974" s="1">
        <v>0</v>
      </c>
      <c r="K1974" s="1">
        <v>0</v>
      </c>
      <c r="L1974" s="1">
        <v>15770</v>
      </c>
      <c r="M1974" s="1">
        <v>478</v>
      </c>
      <c r="N1974" s="1">
        <v>0</v>
      </c>
      <c r="P1974" s="1" t="s">
        <v>627</v>
      </c>
    </row>
    <row r="1975" spans="1:16">
      <c r="A1975" s="1">
        <v>2024</v>
      </c>
      <c r="B1975" s="1" t="s">
        <v>1293</v>
      </c>
      <c r="C1975" s="1" t="s">
        <v>1349</v>
      </c>
      <c r="D1975" s="1" t="s">
        <v>1353</v>
      </c>
      <c r="E1975" s="6">
        <v>45462</v>
      </c>
      <c r="F1975" s="1" t="s">
        <v>38</v>
      </c>
      <c r="G1975" s="1" t="s">
        <v>54</v>
      </c>
      <c r="H1975" s="1">
        <v>20</v>
      </c>
      <c r="I1975" s="1">
        <v>20</v>
      </c>
      <c r="J1975" s="1">
        <v>1</v>
      </c>
      <c r="K1975" s="1">
        <v>0</v>
      </c>
      <c r="L1975" s="1">
        <v>18262</v>
      </c>
      <c r="M1975" s="1">
        <v>659</v>
      </c>
      <c r="N1975" s="1">
        <v>4</v>
      </c>
      <c r="P1975" s="1" t="s">
        <v>45</v>
      </c>
    </row>
    <row r="1976" spans="1:16">
      <c r="A1976" s="1">
        <v>2024</v>
      </c>
      <c r="B1976" s="1" t="s">
        <v>1293</v>
      </c>
      <c r="C1976" s="1" t="s">
        <v>1349</v>
      </c>
      <c r="D1976" s="1" t="s">
        <v>1353</v>
      </c>
      <c r="E1976" s="6">
        <v>45462</v>
      </c>
      <c r="F1976" s="1" t="s">
        <v>38</v>
      </c>
      <c r="G1976" s="1" t="s">
        <v>1194</v>
      </c>
      <c r="H1976" s="1">
        <v>6</v>
      </c>
      <c r="I1976" s="1">
        <v>6</v>
      </c>
      <c r="J1976" s="1">
        <v>0</v>
      </c>
      <c r="K1976" s="1">
        <v>0</v>
      </c>
      <c r="L1976" s="1">
        <v>692</v>
      </c>
      <c r="M1976" s="1">
        <v>147</v>
      </c>
      <c r="N1976" s="1">
        <v>0</v>
      </c>
      <c r="P1976" s="1" t="s">
        <v>45</v>
      </c>
    </row>
    <row r="1977" spans="1:16">
      <c r="A1977" s="1">
        <v>2024</v>
      </c>
      <c r="B1977" s="1" t="s">
        <v>1293</v>
      </c>
      <c r="C1977" s="1" t="s">
        <v>1349</v>
      </c>
      <c r="D1977" s="1" t="s">
        <v>1353</v>
      </c>
      <c r="E1977" s="6">
        <v>45463</v>
      </c>
      <c r="F1977" s="1" t="s">
        <v>64</v>
      </c>
      <c r="G1977" s="1" t="s">
        <v>1173</v>
      </c>
      <c r="H1977" s="1">
        <v>3</v>
      </c>
      <c r="I1977" s="1">
        <v>3</v>
      </c>
      <c r="J1977" s="1">
        <v>0</v>
      </c>
      <c r="K1977" s="1">
        <v>0</v>
      </c>
      <c r="L1977" s="1">
        <v>199</v>
      </c>
      <c r="M1977" s="1">
        <v>60</v>
      </c>
      <c r="N1977" s="1">
        <v>0</v>
      </c>
      <c r="P1977" s="1" t="s">
        <v>632</v>
      </c>
    </row>
    <row r="1978" spans="1:16">
      <c r="A1978" s="1">
        <v>2024</v>
      </c>
      <c r="B1978" s="1" t="s">
        <v>1293</v>
      </c>
      <c r="C1978" s="1" t="s">
        <v>1349</v>
      </c>
      <c r="D1978" s="1" t="s">
        <v>1353</v>
      </c>
      <c r="E1978" s="6">
        <v>45463</v>
      </c>
      <c r="F1978" s="1" t="s">
        <v>64</v>
      </c>
      <c r="G1978" s="1" t="s">
        <v>708</v>
      </c>
      <c r="H1978" s="1">
        <v>1</v>
      </c>
      <c r="I1978" s="1">
        <v>1</v>
      </c>
      <c r="J1978" s="1">
        <v>0</v>
      </c>
      <c r="K1978" s="1">
        <v>0</v>
      </c>
      <c r="L1978" s="1">
        <v>343</v>
      </c>
      <c r="M1978" s="1">
        <v>47</v>
      </c>
      <c r="N1978" s="1">
        <v>0</v>
      </c>
      <c r="P1978" s="1" t="s">
        <v>633</v>
      </c>
    </row>
    <row r="1979" spans="1:16">
      <c r="A1979" s="1">
        <v>2024</v>
      </c>
      <c r="B1979" s="1" t="s">
        <v>1293</v>
      </c>
      <c r="C1979" s="1" t="s">
        <v>1349</v>
      </c>
      <c r="D1979" s="1" t="s">
        <v>1353</v>
      </c>
      <c r="E1979" s="6">
        <v>45463</v>
      </c>
      <c r="F1979" s="1" t="s">
        <v>64</v>
      </c>
      <c r="G1979" s="1" t="s">
        <v>603</v>
      </c>
      <c r="H1979" s="1">
        <v>6</v>
      </c>
      <c r="I1979" s="1">
        <v>6</v>
      </c>
      <c r="J1979" s="1">
        <v>0</v>
      </c>
      <c r="K1979" s="1">
        <v>0</v>
      </c>
      <c r="L1979" s="1">
        <v>95558</v>
      </c>
      <c r="M1979" s="1">
        <v>958</v>
      </c>
      <c r="N1979" s="1">
        <v>0</v>
      </c>
      <c r="P1979" s="1" t="s">
        <v>629</v>
      </c>
    </row>
    <row r="1980" spans="1:16">
      <c r="A1980" s="1">
        <v>2024</v>
      </c>
      <c r="B1980" s="1" t="s">
        <v>1293</v>
      </c>
      <c r="C1980" s="1" t="s">
        <v>1349</v>
      </c>
      <c r="D1980" s="1" t="s">
        <v>1353</v>
      </c>
      <c r="E1980" s="6">
        <v>45463</v>
      </c>
      <c r="F1980" s="1" t="s">
        <v>64</v>
      </c>
      <c r="G1980" s="1" t="s">
        <v>55</v>
      </c>
      <c r="H1980" s="1">
        <v>11</v>
      </c>
      <c r="I1980" s="1">
        <v>11</v>
      </c>
      <c r="J1980" s="1">
        <v>0</v>
      </c>
      <c r="K1980" s="1">
        <v>0</v>
      </c>
      <c r="L1980" s="1">
        <v>9547</v>
      </c>
      <c r="M1980" s="1">
        <v>675</v>
      </c>
      <c r="N1980" s="1">
        <v>0</v>
      </c>
      <c r="P1980" s="1" t="s">
        <v>633</v>
      </c>
    </row>
    <row r="1981" spans="1:16">
      <c r="A1981" s="1">
        <v>2024</v>
      </c>
      <c r="B1981" s="1" t="s">
        <v>1293</v>
      </c>
      <c r="C1981" s="1" t="s">
        <v>1349</v>
      </c>
      <c r="D1981" s="1" t="s">
        <v>1353</v>
      </c>
      <c r="E1981" s="6">
        <v>45463</v>
      </c>
      <c r="F1981" s="1" t="s">
        <v>64</v>
      </c>
      <c r="G1981" s="1" t="s">
        <v>60</v>
      </c>
      <c r="H1981" s="1">
        <v>4</v>
      </c>
      <c r="I1981" s="1">
        <v>4</v>
      </c>
      <c r="J1981" s="1">
        <v>0</v>
      </c>
      <c r="K1981" s="1">
        <v>0</v>
      </c>
      <c r="L1981" s="1">
        <v>10800</v>
      </c>
      <c r="M1981" s="1">
        <v>148</v>
      </c>
      <c r="N1981" s="1">
        <v>0</v>
      </c>
      <c r="P1981" s="1" t="s">
        <v>629</v>
      </c>
    </row>
    <row r="1982" spans="1:16">
      <c r="A1982" s="1">
        <v>2024</v>
      </c>
      <c r="B1982" s="1" t="s">
        <v>1293</v>
      </c>
      <c r="C1982" s="1" t="s">
        <v>1349</v>
      </c>
      <c r="D1982" s="1" t="s">
        <v>1353</v>
      </c>
      <c r="E1982" s="6">
        <v>45463</v>
      </c>
      <c r="F1982" s="1" t="s">
        <v>64</v>
      </c>
      <c r="G1982" s="1" t="s">
        <v>621</v>
      </c>
      <c r="H1982" s="1">
        <v>1</v>
      </c>
      <c r="I1982" s="1">
        <v>1</v>
      </c>
      <c r="J1982" s="1">
        <v>0</v>
      </c>
      <c r="K1982" s="1">
        <v>0</v>
      </c>
      <c r="L1982" s="1">
        <v>120</v>
      </c>
      <c r="M1982" s="1">
        <v>20</v>
      </c>
      <c r="N1982" s="1">
        <v>0</v>
      </c>
      <c r="P1982" s="1" t="s">
        <v>629</v>
      </c>
    </row>
    <row r="1983" spans="1:16">
      <c r="A1983" s="1">
        <v>2024</v>
      </c>
      <c r="B1983" s="1" t="s">
        <v>1293</v>
      </c>
      <c r="C1983" s="1" t="s">
        <v>1349</v>
      </c>
      <c r="D1983" s="1" t="s">
        <v>1353</v>
      </c>
      <c r="E1983" s="6">
        <v>45463</v>
      </c>
      <c r="F1983" s="1" t="s">
        <v>64</v>
      </c>
      <c r="G1983" s="1" t="s">
        <v>58</v>
      </c>
      <c r="H1983" s="1">
        <v>5</v>
      </c>
      <c r="I1983" s="1">
        <v>5</v>
      </c>
      <c r="J1983" s="1">
        <v>0</v>
      </c>
      <c r="K1983" s="1">
        <v>0</v>
      </c>
      <c r="L1983" s="1">
        <v>1629</v>
      </c>
      <c r="M1983" s="1">
        <v>135</v>
      </c>
      <c r="N1983" s="1">
        <v>0</v>
      </c>
      <c r="P1983" s="1" t="s">
        <v>629</v>
      </c>
    </row>
    <row r="1984" spans="1:16">
      <c r="A1984" s="1">
        <v>2024</v>
      </c>
      <c r="B1984" s="1" t="s">
        <v>1293</v>
      </c>
      <c r="C1984" s="1" t="s">
        <v>1349</v>
      </c>
      <c r="D1984" s="1" t="s">
        <v>1353</v>
      </c>
      <c r="E1984" s="6">
        <v>45463</v>
      </c>
      <c r="F1984" s="1" t="s">
        <v>64</v>
      </c>
      <c r="G1984" s="1" t="s">
        <v>1241</v>
      </c>
      <c r="H1984" s="1">
        <v>3</v>
      </c>
      <c r="I1984" s="1">
        <v>3</v>
      </c>
      <c r="J1984" s="1">
        <v>3</v>
      </c>
      <c r="K1984" s="1">
        <v>0</v>
      </c>
      <c r="L1984" s="1">
        <v>48</v>
      </c>
      <c r="M1984" s="1">
        <v>79</v>
      </c>
      <c r="N1984" s="1">
        <v>14</v>
      </c>
      <c r="P1984" s="1" t="s">
        <v>628</v>
      </c>
    </row>
    <row r="1985" spans="1:16">
      <c r="A1985" s="1">
        <v>2024</v>
      </c>
      <c r="B1985" s="1" t="s">
        <v>1293</v>
      </c>
      <c r="C1985" s="1" t="s">
        <v>1349</v>
      </c>
      <c r="D1985" s="1" t="s">
        <v>1353</v>
      </c>
      <c r="E1985" s="6">
        <v>45463</v>
      </c>
      <c r="F1985" s="1" t="s">
        <v>64</v>
      </c>
      <c r="G1985" s="1" t="s">
        <v>1214</v>
      </c>
      <c r="H1985" s="1">
        <v>5</v>
      </c>
      <c r="I1985" s="1">
        <v>5</v>
      </c>
      <c r="J1985" s="1">
        <v>0</v>
      </c>
      <c r="K1985" s="1">
        <v>0</v>
      </c>
      <c r="L1985" s="1">
        <v>163647</v>
      </c>
      <c r="M1985" s="1">
        <v>560</v>
      </c>
      <c r="N1985" s="1">
        <v>0</v>
      </c>
      <c r="P1985" s="1" t="s">
        <v>633</v>
      </c>
    </row>
    <row r="1986" spans="1:16">
      <c r="A1986" s="1">
        <v>2024</v>
      </c>
      <c r="B1986" s="1" t="s">
        <v>1293</v>
      </c>
      <c r="C1986" s="1" t="s">
        <v>1349</v>
      </c>
      <c r="D1986" s="1" t="s">
        <v>1353</v>
      </c>
      <c r="E1986" s="6">
        <v>45463</v>
      </c>
      <c r="F1986" s="1" t="s">
        <v>64</v>
      </c>
      <c r="G1986" s="1" t="s">
        <v>502</v>
      </c>
      <c r="H1986" s="1">
        <v>3</v>
      </c>
      <c r="I1986" s="1">
        <v>3</v>
      </c>
      <c r="J1986" s="1">
        <v>0</v>
      </c>
      <c r="K1986" s="1">
        <v>0</v>
      </c>
      <c r="L1986" s="1">
        <v>8732</v>
      </c>
      <c r="M1986" s="1">
        <v>174</v>
      </c>
      <c r="N1986" s="1">
        <v>0</v>
      </c>
      <c r="P1986" s="1" t="s">
        <v>633</v>
      </c>
    </row>
    <row r="1987" spans="1:16">
      <c r="A1987" s="1">
        <v>2024</v>
      </c>
      <c r="B1987" s="1" t="s">
        <v>1293</v>
      </c>
      <c r="C1987" s="1" t="s">
        <v>1349</v>
      </c>
      <c r="D1987" s="1" t="s">
        <v>1353</v>
      </c>
      <c r="E1987" s="6">
        <v>45463</v>
      </c>
      <c r="F1987" s="1" t="s">
        <v>64</v>
      </c>
      <c r="G1987" s="1" t="s">
        <v>484</v>
      </c>
      <c r="H1987" s="1">
        <v>4</v>
      </c>
      <c r="I1987" s="1">
        <v>4</v>
      </c>
      <c r="J1987" s="1">
        <v>0</v>
      </c>
      <c r="K1987" s="1">
        <v>0</v>
      </c>
      <c r="L1987" s="1">
        <v>19706</v>
      </c>
      <c r="M1987" s="1">
        <v>242</v>
      </c>
      <c r="N1987" s="1">
        <v>0</v>
      </c>
      <c r="P1987" s="1" t="s">
        <v>629</v>
      </c>
    </row>
    <row r="1988" spans="1:16">
      <c r="A1988" s="1">
        <v>2024</v>
      </c>
      <c r="B1988" s="1" t="s">
        <v>1293</v>
      </c>
      <c r="C1988" s="1" t="s">
        <v>1349</v>
      </c>
      <c r="D1988" s="1" t="s">
        <v>1353</v>
      </c>
      <c r="E1988" s="6">
        <v>45463</v>
      </c>
      <c r="F1988" s="1" t="s">
        <v>64</v>
      </c>
      <c r="G1988" s="1" t="s">
        <v>59</v>
      </c>
      <c r="H1988" s="1">
        <v>3</v>
      </c>
      <c r="I1988" s="1">
        <v>3</v>
      </c>
      <c r="J1988" s="1">
        <v>0</v>
      </c>
      <c r="K1988" s="1">
        <v>0</v>
      </c>
      <c r="L1988" s="1">
        <v>358</v>
      </c>
      <c r="M1988" s="1">
        <v>50</v>
      </c>
      <c r="N1988" s="1">
        <v>0</v>
      </c>
      <c r="P1988" s="1" t="s">
        <v>633</v>
      </c>
    </row>
    <row r="1989" spans="1:16">
      <c r="A1989" s="1">
        <v>2024</v>
      </c>
      <c r="B1989" s="1" t="s">
        <v>1293</v>
      </c>
      <c r="C1989" s="1" t="s">
        <v>1349</v>
      </c>
      <c r="D1989" s="1" t="s">
        <v>1353</v>
      </c>
      <c r="E1989" s="6">
        <v>45463</v>
      </c>
      <c r="F1989" s="1" t="s">
        <v>64</v>
      </c>
      <c r="G1989" s="1" t="s">
        <v>600</v>
      </c>
      <c r="H1989" s="1">
        <v>4</v>
      </c>
      <c r="I1989" s="1">
        <v>4</v>
      </c>
      <c r="J1989" s="1">
        <v>0</v>
      </c>
      <c r="K1989" s="1">
        <v>0</v>
      </c>
      <c r="L1989" s="1">
        <v>10261</v>
      </c>
      <c r="M1989" s="1">
        <v>155</v>
      </c>
      <c r="N1989" s="1">
        <v>0</v>
      </c>
      <c r="P1989" s="1" t="s">
        <v>630</v>
      </c>
    </row>
    <row r="1990" spans="1:16">
      <c r="A1990" s="1">
        <v>2024</v>
      </c>
      <c r="B1990" s="1" t="s">
        <v>1293</v>
      </c>
      <c r="C1990" s="1" t="s">
        <v>1349</v>
      </c>
      <c r="D1990" s="1" t="s">
        <v>1353</v>
      </c>
      <c r="E1990" s="6">
        <v>45463</v>
      </c>
      <c r="F1990" s="1" t="s">
        <v>8</v>
      </c>
      <c r="G1990" s="1" t="s">
        <v>601</v>
      </c>
      <c r="H1990" s="1">
        <v>10</v>
      </c>
      <c r="I1990" s="1">
        <v>10</v>
      </c>
      <c r="J1990" s="1">
        <v>1</v>
      </c>
      <c r="K1990" s="1">
        <v>0</v>
      </c>
      <c r="L1990" s="1">
        <v>9819</v>
      </c>
      <c r="M1990" s="1">
        <v>617</v>
      </c>
      <c r="N1990" s="1">
        <v>2</v>
      </c>
      <c r="P1990" s="1" t="s">
        <v>627</v>
      </c>
    </row>
    <row r="1991" spans="1:16">
      <c r="A1991" s="1">
        <v>2024</v>
      </c>
      <c r="B1991" s="1" t="s">
        <v>1293</v>
      </c>
      <c r="C1991" s="1" t="s">
        <v>1349</v>
      </c>
      <c r="D1991" s="1" t="s">
        <v>1353</v>
      </c>
      <c r="E1991" s="6">
        <v>45463</v>
      </c>
      <c r="F1991" s="1" t="s">
        <v>38</v>
      </c>
      <c r="G1991" s="1" t="s">
        <v>54</v>
      </c>
      <c r="H1991" s="1">
        <v>19</v>
      </c>
      <c r="I1991" s="1">
        <v>19</v>
      </c>
      <c r="J1991" s="1">
        <v>0</v>
      </c>
      <c r="K1991" s="1">
        <v>0</v>
      </c>
      <c r="L1991" s="1">
        <v>6533</v>
      </c>
      <c r="M1991" s="1">
        <v>534</v>
      </c>
      <c r="N1991" s="1">
        <v>0</v>
      </c>
      <c r="P1991" s="1" t="s">
        <v>45</v>
      </c>
    </row>
    <row r="1992" spans="1:16">
      <c r="A1992" s="1">
        <v>2024</v>
      </c>
      <c r="B1992" s="1" t="s">
        <v>1293</v>
      </c>
      <c r="C1992" s="1" t="s">
        <v>1349</v>
      </c>
      <c r="D1992" s="1" t="s">
        <v>1353</v>
      </c>
      <c r="E1992" s="6">
        <v>45463</v>
      </c>
      <c r="F1992" s="1" t="s">
        <v>38</v>
      </c>
      <c r="G1992" s="1" t="s">
        <v>1194</v>
      </c>
      <c r="H1992" s="1">
        <v>7</v>
      </c>
      <c r="I1992" s="1">
        <v>7</v>
      </c>
      <c r="J1992" s="1">
        <v>1</v>
      </c>
      <c r="K1992" s="1">
        <v>0</v>
      </c>
      <c r="L1992" s="1">
        <v>966</v>
      </c>
      <c r="M1992" s="1">
        <v>167</v>
      </c>
      <c r="N1992" s="1">
        <v>3</v>
      </c>
      <c r="P1992" s="1" t="s">
        <v>45</v>
      </c>
    </row>
    <row r="1993" spans="1:16">
      <c r="A1993" s="1">
        <v>2024</v>
      </c>
      <c r="B1993" s="1" t="s">
        <v>1293</v>
      </c>
      <c r="C1993" s="1" t="s">
        <v>1349</v>
      </c>
      <c r="D1993" s="1" t="s">
        <v>1353</v>
      </c>
      <c r="E1993" s="6">
        <v>45464</v>
      </c>
      <c r="F1993" s="1" t="s">
        <v>64</v>
      </c>
      <c r="G1993" s="1" t="s">
        <v>708</v>
      </c>
      <c r="H1993" s="1">
        <v>7</v>
      </c>
      <c r="I1993" s="1">
        <v>7</v>
      </c>
      <c r="J1993" s="1">
        <v>0</v>
      </c>
      <c r="K1993" s="1">
        <v>0</v>
      </c>
      <c r="L1993" s="1">
        <v>12105</v>
      </c>
      <c r="M1993" s="1">
        <v>430</v>
      </c>
      <c r="N1993" s="1">
        <v>0</v>
      </c>
      <c r="P1993" s="1" t="s">
        <v>633</v>
      </c>
    </row>
    <row r="1994" spans="1:16">
      <c r="A1994" s="1">
        <v>2024</v>
      </c>
      <c r="B1994" s="1" t="s">
        <v>1293</v>
      </c>
      <c r="C1994" s="1" t="s">
        <v>1349</v>
      </c>
      <c r="D1994" s="1" t="s">
        <v>1353</v>
      </c>
      <c r="E1994" s="6">
        <v>45464</v>
      </c>
      <c r="F1994" s="1" t="s">
        <v>64</v>
      </c>
      <c r="G1994" s="1" t="s">
        <v>603</v>
      </c>
      <c r="H1994" s="1">
        <v>5</v>
      </c>
      <c r="I1994" s="1">
        <v>5</v>
      </c>
      <c r="J1994" s="1">
        <v>0</v>
      </c>
      <c r="K1994" s="1">
        <v>0</v>
      </c>
      <c r="L1994" s="1">
        <v>231020</v>
      </c>
      <c r="M1994" s="1">
        <v>1919</v>
      </c>
      <c r="N1994" s="1">
        <v>0</v>
      </c>
      <c r="P1994" s="1" t="s">
        <v>629</v>
      </c>
    </row>
    <row r="1995" spans="1:16">
      <c r="A1995" s="1">
        <v>2024</v>
      </c>
      <c r="B1995" s="1" t="s">
        <v>1293</v>
      </c>
      <c r="C1995" s="1" t="s">
        <v>1349</v>
      </c>
      <c r="D1995" s="1" t="s">
        <v>1353</v>
      </c>
      <c r="E1995" s="6">
        <v>45464</v>
      </c>
      <c r="F1995" s="1" t="s">
        <v>64</v>
      </c>
      <c r="G1995" s="1" t="s">
        <v>55</v>
      </c>
      <c r="H1995" s="1">
        <v>13</v>
      </c>
      <c r="I1995" s="1">
        <v>13</v>
      </c>
      <c r="J1995" s="1">
        <v>0</v>
      </c>
      <c r="K1995" s="1">
        <v>0</v>
      </c>
      <c r="L1995" s="1">
        <v>6613</v>
      </c>
      <c r="M1995" s="1">
        <v>749</v>
      </c>
      <c r="N1995" s="1">
        <v>0</v>
      </c>
      <c r="P1995" s="1" t="s">
        <v>633</v>
      </c>
    </row>
    <row r="1996" spans="1:16">
      <c r="A1996" s="1">
        <v>2024</v>
      </c>
      <c r="B1996" s="1" t="s">
        <v>1293</v>
      </c>
      <c r="C1996" s="1" t="s">
        <v>1349</v>
      </c>
      <c r="D1996" s="1" t="s">
        <v>1353</v>
      </c>
      <c r="E1996" s="6">
        <v>45464</v>
      </c>
      <c r="F1996" s="1" t="s">
        <v>64</v>
      </c>
      <c r="G1996" s="1" t="s">
        <v>621</v>
      </c>
      <c r="H1996" s="1">
        <v>1</v>
      </c>
      <c r="I1996" s="1">
        <v>1</v>
      </c>
      <c r="J1996" s="1">
        <v>0</v>
      </c>
      <c r="K1996" s="1">
        <v>0</v>
      </c>
      <c r="L1996" s="1">
        <v>1802</v>
      </c>
      <c r="M1996" s="1">
        <v>53</v>
      </c>
      <c r="N1996" s="1">
        <v>0</v>
      </c>
      <c r="P1996" s="1" t="s">
        <v>629</v>
      </c>
    </row>
    <row r="1997" spans="1:16">
      <c r="A1997" s="1">
        <v>2024</v>
      </c>
      <c r="B1997" s="1" t="s">
        <v>1293</v>
      </c>
      <c r="C1997" s="1" t="s">
        <v>1349</v>
      </c>
      <c r="D1997" s="1" t="s">
        <v>1353</v>
      </c>
      <c r="E1997" s="6">
        <v>45464</v>
      </c>
      <c r="F1997" s="1" t="s">
        <v>64</v>
      </c>
      <c r="G1997" s="1" t="s">
        <v>58</v>
      </c>
      <c r="H1997" s="1">
        <v>4</v>
      </c>
      <c r="I1997" s="1">
        <v>4</v>
      </c>
      <c r="J1997" s="1">
        <v>0</v>
      </c>
      <c r="K1997" s="1">
        <v>0</v>
      </c>
      <c r="L1997" s="1">
        <v>3305</v>
      </c>
      <c r="M1997" s="1">
        <v>167</v>
      </c>
      <c r="N1997" s="1">
        <v>0</v>
      </c>
      <c r="P1997" s="1" t="s">
        <v>629</v>
      </c>
    </row>
    <row r="1998" spans="1:16">
      <c r="A1998" s="1">
        <v>2024</v>
      </c>
      <c r="B1998" s="1" t="s">
        <v>1293</v>
      </c>
      <c r="C1998" s="1" t="s">
        <v>1349</v>
      </c>
      <c r="D1998" s="1" t="s">
        <v>1353</v>
      </c>
      <c r="E1998" s="6">
        <v>45464</v>
      </c>
      <c r="F1998" s="1" t="s">
        <v>64</v>
      </c>
      <c r="G1998" s="1" t="s">
        <v>505</v>
      </c>
      <c r="H1998" s="1">
        <v>5</v>
      </c>
      <c r="I1998" s="1">
        <v>5</v>
      </c>
      <c r="J1998" s="1">
        <v>0</v>
      </c>
      <c r="K1998" s="1">
        <v>0</v>
      </c>
      <c r="L1998" s="1">
        <v>3581</v>
      </c>
      <c r="M1998" s="1">
        <v>160</v>
      </c>
      <c r="N1998" s="1">
        <v>0</v>
      </c>
      <c r="P1998" s="1" t="s">
        <v>628</v>
      </c>
    </row>
    <row r="1999" spans="1:16">
      <c r="A1999" s="1">
        <v>2024</v>
      </c>
      <c r="B1999" s="1" t="s">
        <v>1293</v>
      </c>
      <c r="C1999" s="1" t="s">
        <v>1349</v>
      </c>
      <c r="D1999" s="1" t="s">
        <v>1353</v>
      </c>
      <c r="E1999" s="6">
        <v>45464</v>
      </c>
      <c r="F1999" s="1" t="s">
        <v>64</v>
      </c>
      <c r="G1999" s="1" t="s">
        <v>502</v>
      </c>
      <c r="H1999" s="1">
        <v>2</v>
      </c>
      <c r="I1999" s="1">
        <v>2</v>
      </c>
      <c r="J1999" s="1">
        <v>0</v>
      </c>
      <c r="K1999" s="1">
        <v>0</v>
      </c>
      <c r="L1999" s="1">
        <v>330</v>
      </c>
      <c r="M1999" s="1">
        <v>40</v>
      </c>
      <c r="N1999" s="1">
        <v>0</v>
      </c>
      <c r="P1999" s="1" t="s">
        <v>633</v>
      </c>
    </row>
    <row r="2000" spans="1:16">
      <c r="A2000" s="1">
        <v>2024</v>
      </c>
      <c r="B2000" s="1" t="s">
        <v>1293</v>
      </c>
      <c r="C2000" s="1" t="s">
        <v>1349</v>
      </c>
      <c r="D2000" s="1" t="s">
        <v>1353</v>
      </c>
      <c r="E2000" s="6">
        <v>45464</v>
      </c>
      <c r="F2000" s="1" t="s">
        <v>64</v>
      </c>
      <c r="G2000" s="1" t="s">
        <v>599</v>
      </c>
      <c r="H2000" s="1">
        <v>4</v>
      </c>
      <c r="I2000" s="1">
        <v>4</v>
      </c>
      <c r="J2000" s="1">
        <v>0</v>
      </c>
      <c r="K2000" s="1">
        <v>0</v>
      </c>
      <c r="L2000" s="1">
        <v>4962</v>
      </c>
      <c r="M2000" s="1">
        <v>155</v>
      </c>
      <c r="N2000" s="1">
        <v>0</v>
      </c>
      <c r="P2000" s="1" t="s">
        <v>629</v>
      </c>
    </row>
    <row r="2001" spans="1:16">
      <c r="A2001" s="1">
        <v>2024</v>
      </c>
      <c r="B2001" s="1" t="s">
        <v>1293</v>
      </c>
      <c r="C2001" s="1" t="s">
        <v>1349</v>
      </c>
      <c r="D2001" s="1" t="s">
        <v>1353</v>
      </c>
      <c r="E2001" s="6">
        <v>45464</v>
      </c>
      <c r="F2001" s="1" t="s">
        <v>64</v>
      </c>
      <c r="G2001" s="1" t="s">
        <v>484</v>
      </c>
      <c r="H2001" s="1">
        <v>4</v>
      </c>
      <c r="I2001" s="1">
        <v>4</v>
      </c>
      <c r="J2001" s="1">
        <v>0</v>
      </c>
      <c r="K2001" s="1">
        <v>0</v>
      </c>
      <c r="L2001" s="1">
        <v>29210</v>
      </c>
      <c r="M2001" s="1">
        <v>260</v>
      </c>
      <c r="N2001" s="1">
        <v>0</v>
      </c>
      <c r="P2001" s="1" t="s">
        <v>629</v>
      </c>
    </row>
    <row r="2002" spans="1:16">
      <c r="A2002" s="1">
        <v>2024</v>
      </c>
      <c r="B2002" s="1" t="s">
        <v>1293</v>
      </c>
      <c r="C2002" s="1" t="s">
        <v>1349</v>
      </c>
      <c r="D2002" s="1" t="s">
        <v>1353</v>
      </c>
      <c r="E2002" s="6">
        <v>45464</v>
      </c>
      <c r="F2002" s="1" t="s">
        <v>64</v>
      </c>
      <c r="G2002" s="1" t="s">
        <v>551</v>
      </c>
      <c r="H2002" s="1">
        <v>5</v>
      </c>
      <c r="I2002" s="1">
        <v>5</v>
      </c>
      <c r="J2002" s="1">
        <v>0</v>
      </c>
      <c r="K2002" s="1">
        <v>0</v>
      </c>
      <c r="L2002" s="1">
        <v>10714</v>
      </c>
      <c r="M2002" s="1">
        <v>256</v>
      </c>
      <c r="N2002" s="1">
        <v>0</v>
      </c>
      <c r="P2002" s="1" t="s">
        <v>633</v>
      </c>
    </row>
    <row r="2003" spans="1:16">
      <c r="A2003" s="1">
        <v>2024</v>
      </c>
      <c r="B2003" s="1" t="s">
        <v>1293</v>
      </c>
      <c r="C2003" s="1" t="s">
        <v>1349</v>
      </c>
      <c r="D2003" s="1" t="s">
        <v>1353</v>
      </c>
      <c r="E2003" s="6">
        <v>45464</v>
      </c>
      <c r="F2003" s="1" t="s">
        <v>64</v>
      </c>
      <c r="G2003" s="1" t="s">
        <v>600</v>
      </c>
      <c r="H2003" s="1">
        <v>2</v>
      </c>
      <c r="I2003" s="1">
        <v>2</v>
      </c>
      <c r="J2003" s="1">
        <v>0</v>
      </c>
      <c r="K2003" s="1">
        <v>0</v>
      </c>
      <c r="L2003" s="1">
        <v>6098</v>
      </c>
      <c r="M2003" s="1">
        <v>115</v>
      </c>
      <c r="N2003" s="1">
        <v>0</v>
      </c>
      <c r="P2003" s="1" t="s">
        <v>630</v>
      </c>
    </row>
    <row r="2004" spans="1:16">
      <c r="A2004" s="1">
        <v>2024</v>
      </c>
      <c r="B2004" s="1" t="s">
        <v>1293</v>
      </c>
      <c r="C2004" s="1" t="s">
        <v>1349</v>
      </c>
      <c r="D2004" s="1" t="s">
        <v>1353</v>
      </c>
      <c r="E2004" s="6">
        <v>45464</v>
      </c>
      <c r="F2004" s="1" t="s">
        <v>8</v>
      </c>
      <c r="G2004" s="1" t="s">
        <v>375</v>
      </c>
      <c r="H2004" s="1">
        <v>2</v>
      </c>
      <c r="I2004" s="1">
        <v>2</v>
      </c>
      <c r="J2004" s="1">
        <v>0</v>
      </c>
      <c r="K2004" s="1">
        <v>0</v>
      </c>
      <c r="L2004" s="1">
        <v>10773</v>
      </c>
      <c r="M2004" s="1">
        <v>194</v>
      </c>
      <c r="N2004" s="1">
        <v>0</v>
      </c>
      <c r="P2004" s="1" t="s">
        <v>627</v>
      </c>
    </row>
    <row r="2005" spans="1:16">
      <c r="A2005" s="1">
        <v>2024</v>
      </c>
      <c r="B2005" s="1" t="s">
        <v>1293</v>
      </c>
      <c r="C2005" s="1" t="s">
        <v>1349</v>
      </c>
      <c r="D2005" s="1" t="s">
        <v>1353</v>
      </c>
      <c r="E2005" s="6">
        <v>45464</v>
      </c>
      <c r="F2005" s="1" t="s">
        <v>8</v>
      </c>
      <c r="G2005" s="1" t="s">
        <v>601</v>
      </c>
      <c r="H2005" s="1">
        <v>8</v>
      </c>
      <c r="I2005" s="1">
        <v>8</v>
      </c>
      <c r="J2005" s="1">
        <v>0</v>
      </c>
      <c r="K2005" s="1">
        <v>0</v>
      </c>
      <c r="L2005" s="1">
        <v>11774</v>
      </c>
      <c r="M2005" s="1">
        <v>520</v>
      </c>
      <c r="N2005" s="1">
        <v>0</v>
      </c>
      <c r="P2005" s="1" t="s">
        <v>627</v>
      </c>
    </row>
    <row r="2006" spans="1:16">
      <c r="A2006" s="1">
        <v>2024</v>
      </c>
      <c r="B2006" s="1" t="s">
        <v>1293</v>
      </c>
      <c r="C2006" s="1" t="s">
        <v>1349</v>
      </c>
      <c r="D2006" s="1" t="s">
        <v>1353</v>
      </c>
      <c r="E2006" s="6">
        <v>45464</v>
      </c>
      <c r="F2006" s="1" t="s">
        <v>38</v>
      </c>
      <c r="G2006" s="1" t="s">
        <v>54</v>
      </c>
      <c r="H2006" s="1">
        <v>19</v>
      </c>
      <c r="I2006" s="1">
        <v>19</v>
      </c>
      <c r="J2006" s="1">
        <v>0</v>
      </c>
      <c r="K2006" s="1">
        <v>0</v>
      </c>
      <c r="L2006" s="1">
        <v>4225</v>
      </c>
      <c r="M2006" s="1">
        <v>475</v>
      </c>
      <c r="N2006" s="1">
        <v>0</v>
      </c>
      <c r="P2006" s="1" t="s">
        <v>45</v>
      </c>
    </row>
    <row r="2007" spans="1:16">
      <c r="A2007" s="1">
        <v>2024</v>
      </c>
      <c r="B2007" s="1" t="s">
        <v>1293</v>
      </c>
      <c r="C2007" s="1" t="s">
        <v>1349</v>
      </c>
      <c r="D2007" s="1" t="s">
        <v>1353</v>
      </c>
      <c r="E2007" s="6">
        <v>45464</v>
      </c>
      <c r="F2007" s="1" t="s">
        <v>38</v>
      </c>
      <c r="G2007" s="1" t="s">
        <v>1194</v>
      </c>
      <c r="H2007" s="1">
        <v>4</v>
      </c>
      <c r="I2007" s="1">
        <v>4</v>
      </c>
      <c r="J2007" s="1">
        <v>0</v>
      </c>
      <c r="K2007" s="1">
        <v>0</v>
      </c>
      <c r="L2007" s="1">
        <v>340</v>
      </c>
      <c r="M2007" s="1">
        <v>80</v>
      </c>
      <c r="N2007" s="1">
        <v>0</v>
      </c>
      <c r="P2007" s="1" t="s">
        <v>45</v>
      </c>
    </row>
    <row r="2008" spans="1:16">
      <c r="A2008" s="1">
        <v>2024</v>
      </c>
      <c r="B2008" s="1" t="s">
        <v>1293</v>
      </c>
      <c r="C2008" s="1" t="s">
        <v>1349</v>
      </c>
      <c r="D2008" s="1" t="s">
        <v>1354</v>
      </c>
      <c r="E2008" s="6">
        <v>45467</v>
      </c>
      <c r="F2008" s="1" t="s">
        <v>64</v>
      </c>
      <c r="G2008" s="1" t="s">
        <v>1173</v>
      </c>
      <c r="H2008" s="1">
        <v>4</v>
      </c>
      <c r="I2008" s="1">
        <v>4</v>
      </c>
      <c r="J2008" s="1">
        <v>0</v>
      </c>
      <c r="K2008" s="1">
        <v>0</v>
      </c>
      <c r="L2008" s="1">
        <v>1449</v>
      </c>
      <c r="M2008" s="1">
        <v>150</v>
      </c>
      <c r="N2008" s="1">
        <v>0</v>
      </c>
      <c r="P2008" s="1" t="s">
        <v>632</v>
      </c>
    </row>
    <row r="2009" spans="1:16">
      <c r="A2009" s="1">
        <v>2024</v>
      </c>
      <c r="B2009" s="1" t="s">
        <v>1293</v>
      </c>
      <c r="C2009" s="1" t="s">
        <v>1349</v>
      </c>
      <c r="D2009" s="1" t="s">
        <v>1354</v>
      </c>
      <c r="E2009" s="6">
        <v>45467</v>
      </c>
      <c r="F2009" s="1" t="s">
        <v>64</v>
      </c>
      <c r="G2009" s="1" t="s">
        <v>603</v>
      </c>
      <c r="H2009" s="1">
        <v>7</v>
      </c>
      <c r="I2009" s="1">
        <v>7</v>
      </c>
      <c r="J2009" s="1">
        <v>0</v>
      </c>
      <c r="K2009" s="1">
        <v>0</v>
      </c>
      <c r="L2009" s="1">
        <v>44937</v>
      </c>
      <c r="M2009" s="1">
        <v>868</v>
      </c>
      <c r="N2009" s="1">
        <v>0</v>
      </c>
      <c r="P2009" s="1" t="s">
        <v>629</v>
      </c>
    </row>
    <row r="2010" spans="1:16">
      <c r="A2010" s="1">
        <v>2024</v>
      </c>
      <c r="B2010" s="1" t="s">
        <v>1293</v>
      </c>
      <c r="C2010" s="1" t="s">
        <v>1349</v>
      </c>
      <c r="D2010" s="1" t="s">
        <v>1354</v>
      </c>
      <c r="E2010" s="6">
        <v>45467</v>
      </c>
      <c r="F2010" s="1" t="s">
        <v>64</v>
      </c>
      <c r="G2010" s="1" t="s">
        <v>55</v>
      </c>
      <c r="H2010" s="1">
        <v>13</v>
      </c>
      <c r="I2010" s="1">
        <v>13</v>
      </c>
      <c r="J2010" s="1">
        <v>0</v>
      </c>
      <c r="K2010" s="1">
        <v>0</v>
      </c>
      <c r="L2010" s="1">
        <v>7087</v>
      </c>
      <c r="M2010" s="1">
        <v>574</v>
      </c>
      <c r="N2010" s="1">
        <v>0</v>
      </c>
      <c r="P2010" s="1" t="s">
        <v>633</v>
      </c>
    </row>
    <row r="2011" spans="1:16">
      <c r="A2011" s="1">
        <v>2024</v>
      </c>
      <c r="B2011" s="1" t="s">
        <v>1293</v>
      </c>
      <c r="C2011" s="1" t="s">
        <v>1349</v>
      </c>
      <c r="D2011" s="1" t="s">
        <v>1354</v>
      </c>
      <c r="E2011" s="6">
        <v>45467</v>
      </c>
      <c r="F2011" s="1" t="s">
        <v>64</v>
      </c>
      <c r="G2011" s="1" t="s">
        <v>58</v>
      </c>
      <c r="H2011" s="1">
        <v>3</v>
      </c>
      <c r="I2011" s="1">
        <v>3</v>
      </c>
      <c r="J2011" s="1">
        <v>0</v>
      </c>
      <c r="K2011" s="1">
        <v>0</v>
      </c>
      <c r="L2011" s="1">
        <v>1276</v>
      </c>
      <c r="M2011" s="1">
        <v>141</v>
      </c>
      <c r="N2011" s="1">
        <v>0</v>
      </c>
      <c r="P2011" s="1" t="s">
        <v>629</v>
      </c>
    </row>
    <row r="2012" spans="1:16">
      <c r="A2012" s="1">
        <v>2024</v>
      </c>
      <c r="B2012" s="1" t="s">
        <v>1293</v>
      </c>
      <c r="C2012" s="1" t="s">
        <v>1349</v>
      </c>
      <c r="D2012" s="1" t="s">
        <v>1354</v>
      </c>
      <c r="E2012" s="6">
        <v>45467</v>
      </c>
      <c r="F2012" s="1" t="s">
        <v>64</v>
      </c>
      <c r="G2012" s="1" t="s">
        <v>505</v>
      </c>
      <c r="H2012" s="1">
        <v>4</v>
      </c>
      <c r="I2012" s="1">
        <v>4</v>
      </c>
      <c r="J2012" s="1">
        <v>0</v>
      </c>
      <c r="K2012" s="1">
        <v>0</v>
      </c>
      <c r="L2012" s="1">
        <v>12964</v>
      </c>
      <c r="M2012" s="1">
        <v>164</v>
      </c>
      <c r="N2012" s="1">
        <v>0</v>
      </c>
      <c r="P2012" s="1" t="s">
        <v>628</v>
      </c>
    </row>
    <row r="2013" spans="1:16">
      <c r="A2013" s="1">
        <v>2024</v>
      </c>
      <c r="B2013" s="1" t="s">
        <v>1293</v>
      </c>
      <c r="C2013" s="1" t="s">
        <v>1349</v>
      </c>
      <c r="D2013" s="1" t="s">
        <v>1354</v>
      </c>
      <c r="E2013" s="6">
        <v>45467</v>
      </c>
      <c r="F2013" s="1" t="s">
        <v>64</v>
      </c>
      <c r="G2013" s="1" t="s">
        <v>602</v>
      </c>
      <c r="H2013" s="1">
        <v>11</v>
      </c>
      <c r="I2013" s="1">
        <v>11</v>
      </c>
      <c r="J2013" s="1">
        <v>0</v>
      </c>
      <c r="K2013" s="1">
        <v>0</v>
      </c>
      <c r="L2013" s="1">
        <v>91583</v>
      </c>
      <c r="M2013" s="1">
        <v>1915</v>
      </c>
      <c r="N2013" s="1">
        <v>0</v>
      </c>
      <c r="P2013" s="1" t="s">
        <v>628</v>
      </c>
    </row>
    <row r="2014" spans="1:16">
      <c r="A2014" s="1">
        <v>2024</v>
      </c>
      <c r="B2014" s="1" t="s">
        <v>1293</v>
      </c>
      <c r="C2014" s="1" t="s">
        <v>1349</v>
      </c>
      <c r="D2014" s="1" t="s">
        <v>1354</v>
      </c>
      <c r="E2014" s="6">
        <v>45467</v>
      </c>
      <c r="F2014" s="1" t="s">
        <v>64</v>
      </c>
      <c r="G2014" s="1" t="s">
        <v>484</v>
      </c>
      <c r="H2014" s="1">
        <v>5</v>
      </c>
      <c r="I2014" s="1">
        <v>5</v>
      </c>
      <c r="J2014" s="1">
        <v>0</v>
      </c>
      <c r="K2014" s="1">
        <v>0</v>
      </c>
      <c r="L2014" s="1">
        <v>62816</v>
      </c>
      <c r="M2014" s="1">
        <v>326</v>
      </c>
      <c r="N2014" s="1">
        <v>0</v>
      </c>
      <c r="P2014" s="1" t="s">
        <v>629</v>
      </c>
    </row>
    <row r="2015" spans="1:16">
      <c r="A2015" s="1">
        <v>2024</v>
      </c>
      <c r="B2015" s="1" t="s">
        <v>1293</v>
      </c>
      <c r="C2015" s="1" t="s">
        <v>1349</v>
      </c>
      <c r="D2015" s="1" t="s">
        <v>1354</v>
      </c>
      <c r="E2015" s="6">
        <v>45467</v>
      </c>
      <c r="F2015" s="1" t="s">
        <v>64</v>
      </c>
      <c r="G2015" s="1" t="s">
        <v>61</v>
      </c>
      <c r="H2015" s="1">
        <v>4</v>
      </c>
      <c r="I2015" s="1">
        <v>4</v>
      </c>
      <c r="J2015" s="1">
        <v>0</v>
      </c>
      <c r="K2015" s="1">
        <v>0</v>
      </c>
      <c r="L2015" s="1">
        <v>6644</v>
      </c>
      <c r="M2015" s="1">
        <v>188</v>
      </c>
      <c r="N2015" s="1">
        <v>0</v>
      </c>
      <c r="P2015" s="1" t="s">
        <v>629</v>
      </c>
    </row>
    <row r="2016" spans="1:16">
      <c r="A2016" s="1">
        <v>2024</v>
      </c>
      <c r="B2016" s="1" t="s">
        <v>1293</v>
      </c>
      <c r="C2016" s="1" t="s">
        <v>1349</v>
      </c>
      <c r="D2016" s="1" t="s">
        <v>1354</v>
      </c>
      <c r="E2016" s="6">
        <v>45467</v>
      </c>
      <c r="F2016" s="1" t="s">
        <v>64</v>
      </c>
      <c r="G2016" s="1" t="s">
        <v>551</v>
      </c>
      <c r="H2016" s="1">
        <v>1</v>
      </c>
      <c r="I2016" s="1">
        <v>1</v>
      </c>
      <c r="J2016" s="1">
        <v>1</v>
      </c>
      <c r="K2016" s="1">
        <v>0</v>
      </c>
      <c r="L2016" s="1">
        <v>158</v>
      </c>
      <c r="M2016" s="1">
        <v>20</v>
      </c>
      <c r="N2016" s="1">
        <v>20</v>
      </c>
      <c r="P2016" s="1" t="s">
        <v>633</v>
      </c>
    </row>
    <row r="2017" spans="1:16">
      <c r="A2017" s="1">
        <v>2024</v>
      </c>
      <c r="B2017" s="1" t="s">
        <v>1293</v>
      </c>
      <c r="C2017" s="1" t="s">
        <v>1349</v>
      </c>
      <c r="D2017" s="1" t="s">
        <v>1354</v>
      </c>
      <c r="E2017" s="6">
        <v>45467</v>
      </c>
      <c r="F2017" s="1" t="s">
        <v>8</v>
      </c>
      <c r="G2017" s="1" t="s">
        <v>601</v>
      </c>
      <c r="H2017" s="1">
        <v>10</v>
      </c>
      <c r="I2017" s="1">
        <v>10</v>
      </c>
      <c r="J2017" s="1">
        <v>0</v>
      </c>
      <c r="K2017" s="1">
        <v>0</v>
      </c>
      <c r="L2017" s="1">
        <v>9887</v>
      </c>
      <c r="M2017" s="1">
        <v>629</v>
      </c>
      <c r="N2017" s="1">
        <v>0</v>
      </c>
      <c r="P2017" s="1" t="s">
        <v>627</v>
      </c>
    </row>
    <row r="2018" spans="1:16">
      <c r="A2018" s="1">
        <v>2024</v>
      </c>
      <c r="B2018" s="1" t="s">
        <v>1293</v>
      </c>
      <c r="C2018" s="1" t="s">
        <v>1349</v>
      </c>
      <c r="D2018" s="1" t="s">
        <v>1354</v>
      </c>
      <c r="E2018" s="6">
        <v>45467</v>
      </c>
      <c r="F2018" s="1" t="s">
        <v>38</v>
      </c>
      <c r="G2018" s="1" t="s">
        <v>54</v>
      </c>
      <c r="H2018" s="1">
        <v>19</v>
      </c>
      <c r="I2018" s="1">
        <v>19</v>
      </c>
      <c r="J2018" s="1">
        <v>0</v>
      </c>
      <c r="K2018" s="1">
        <v>0</v>
      </c>
      <c r="L2018" s="1">
        <v>11934</v>
      </c>
      <c r="M2018" s="1">
        <v>549</v>
      </c>
      <c r="N2018" s="1">
        <v>0</v>
      </c>
      <c r="P2018" s="1" t="s">
        <v>45</v>
      </c>
    </row>
    <row r="2019" spans="1:16">
      <c r="A2019" s="1">
        <v>2024</v>
      </c>
      <c r="B2019" s="1" t="s">
        <v>1293</v>
      </c>
      <c r="C2019" s="1" t="s">
        <v>1349</v>
      </c>
      <c r="D2019" s="1" t="s">
        <v>1354</v>
      </c>
      <c r="E2019" s="6">
        <v>45467</v>
      </c>
      <c r="F2019" s="1" t="s">
        <v>38</v>
      </c>
      <c r="G2019" s="1" t="s">
        <v>1194</v>
      </c>
      <c r="H2019" s="1">
        <v>5</v>
      </c>
      <c r="I2019" s="1">
        <v>5</v>
      </c>
      <c r="J2019" s="1">
        <v>0</v>
      </c>
      <c r="K2019" s="1">
        <v>0</v>
      </c>
      <c r="L2019" s="1">
        <v>606</v>
      </c>
      <c r="M2019" s="1">
        <v>127</v>
      </c>
      <c r="N2019" s="1">
        <v>0</v>
      </c>
      <c r="P2019" s="1" t="s">
        <v>45</v>
      </c>
    </row>
    <row r="2020" spans="1:16">
      <c r="A2020" s="1">
        <v>2024</v>
      </c>
      <c r="B2020" s="1" t="s">
        <v>1293</v>
      </c>
      <c r="C2020" s="1" t="s">
        <v>1349</v>
      </c>
      <c r="D2020" s="1" t="s">
        <v>1354</v>
      </c>
      <c r="E2020" s="6">
        <v>45468</v>
      </c>
      <c r="F2020" s="1" t="s">
        <v>64</v>
      </c>
      <c r="G2020" s="1" t="s">
        <v>1173</v>
      </c>
      <c r="H2020" s="1">
        <v>2</v>
      </c>
      <c r="I2020" s="1">
        <v>2</v>
      </c>
      <c r="J2020" s="1">
        <v>0</v>
      </c>
      <c r="K2020" s="1">
        <v>0</v>
      </c>
      <c r="L2020" s="1">
        <v>124</v>
      </c>
      <c r="M2020" s="1">
        <v>40</v>
      </c>
      <c r="N2020" s="1">
        <v>0</v>
      </c>
      <c r="P2020" s="1" t="s">
        <v>632</v>
      </c>
    </row>
    <row r="2021" spans="1:16">
      <c r="A2021" s="1">
        <v>2024</v>
      </c>
      <c r="B2021" s="1" t="s">
        <v>1293</v>
      </c>
      <c r="C2021" s="1" t="s">
        <v>1349</v>
      </c>
      <c r="D2021" s="1" t="s">
        <v>1354</v>
      </c>
      <c r="E2021" s="6">
        <v>45468</v>
      </c>
      <c r="F2021" s="1" t="s">
        <v>64</v>
      </c>
      <c r="G2021" s="1" t="s">
        <v>603</v>
      </c>
      <c r="H2021" s="1">
        <v>5</v>
      </c>
      <c r="I2021" s="1">
        <v>5</v>
      </c>
      <c r="J2021" s="1">
        <v>0</v>
      </c>
      <c r="K2021" s="1">
        <v>0</v>
      </c>
      <c r="L2021" s="1">
        <v>105989</v>
      </c>
      <c r="M2021" s="1">
        <v>1297</v>
      </c>
      <c r="N2021" s="1">
        <v>0</v>
      </c>
      <c r="P2021" s="1" t="s">
        <v>629</v>
      </c>
    </row>
    <row r="2022" spans="1:16">
      <c r="A2022" s="1">
        <v>2024</v>
      </c>
      <c r="B2022" s="1" t="s">
        <v>1293</v>
      </c>
      <c r="C2022" s="1" t="s">
        <v>1349</v>
      </c>
      <c r="D2022" s="1" t="s">
        <v>1354</v>
      </c>
      <c r="E2022" s="6">
        <v>45468</v>
      </c>
      <c r="F2022" s="1" t="s">
        <v>64</v>
      </c>
      <c r="G2022" s="1" t="s">
        <v>55</v>
      </c>
      <c r="H2022" s="1">
        <v>13</v>
      </c>
      <c r="I2022" s="1">
        <v>13</v>
      </c>
      <c r="J2022" s="1">
        <v>0</v>
      </c>
      <c r="K2022" s="1">
        <v>0</v>
      </c>
      <c r="L2022" s="1">
        <v>5712</v>
      </c>
      <c r="M2022" s="1">
        <v>429</v>
      </c>
      <c r="N2022" s="1">
        <v>0</v>
      </c>
      <c r="P2022" s="1" t="s">
        <v>633</v>
      </c>
    </row>
    <row r="2023" spans="1:16">
      <c r="A2023" s="1">
        <v>2024</v>
      </c>
      <c r="B2023" s="1" t="s">
        <v>1293</v>
      </c>
      <c r="C2023" s="1" t="s">
        <v>1349</v>
      </c>
      <c r="D2023" s="1" t="s">
        <v>1354</v>
      </c>
      <c r="E2023" s="6">
        <v>45468</v>
      </c>
      <c r="F2023" s="1" t="s">
        <v>64</v>
      </c>
      <c r="G2023" s="1" t="s">
        <v>58</v>
      </c>
      <c r="H2023" s="1">
        <v>6</v>
      </c>
      <c r="I2023" s="1">
        <v>6</v>
      </c>
      <c r="J2023" s="1">
        <v>0</v>
      </c>
      <c r="K2023" s="1">
        <v>0</v>
      </c>
      <c r="L2023" s="1">
        <v>11748</v>
      </c>
      <c r="M2023" s="1">
        <v>258</v>
      </c>
      <c r="N2023" s="1">
        <v>0</v>
      </c>
      <c r="P2023" s="1" t="s">
        <v>629</v>
      </c>
    </row>
    <row r="2024" spans="1:16">
      <c r="A2024" s="1">
        <v>2024</v>
      </c>
      <c r="B2024" s="1" t="s">
        <v>1293</v>
      </c>
      <c r="C2024" s="1" t="s">
        <v>1349</v>
      </c>
      <c r="D2024" s="1" t="s">
        <v>1354</v>
      </c>
      <c r="E2024" s="6">
        <v>45468</v>
      </c>
      <c r="F2024" s="1" t="s">
        <v>64</v>
      </c>
      <c r="G2024" s="1" t="s">
        <v>1241</v>
      </c>
      <c r="H2024" s="1">
        <v>1</v>
      </c>
      <c r="I2024" s="1">
        <v>1</v>
      </c>
      <c r="J2024" s="1">
        <v>0</v>
      </c>
      <c r="K2024" s="1">
        <v>0</v>
      </c>
      <c r="L2024" s="1">
        <v>10000</v>
      </c>
      <c r="M2024" s="1">
        <v>68</v>
      </c>
      <c r="N2024" s="1">
        <v>0</v>
      </c>
      <c r="P2024" s="1" t="s">
        <v>628</v>
      </c>
    </row>
    <row r="2025" spans="1:16">
      <c r="A2025" s="1">
        <v>2024</v>
      </c>
      <c r="B2025" s="1" t="s">
        <v>1293</v>
      </c>
      <c r="C2025" s="1" t="s">
        <v>1349</v>
      </c>
      <c r="D2025" s="1" t="s">
        <v>1354</v>
      </c>
      <c r="E2025" s="6">
        <v>45468</v>
      </c>
      <c r="F2025" s="1" t="s">
        <v>64</v>
      </c>
      <c r="G2025" s="1" t="s">
        <v>505</v>
      </c>
      <c r="H2025" s="1">
        <v>5</v>
      </c>
      <c r="I2025" s="1">
        <v>5</v>
      </c>
      <c r="J2025" s="1">
        <v>0</v>
      </c>
      <c r="K2025" s="1">
        <v>0</v>
      </c>
      <c r="L2025" s="1">
        <v>42615</v>
      </c>
      <c r="M2025" s="1">
        <v>261</v>
      </c>
      <c r="N2025" s="1">
        <v>0</v>
      </c>
      <c r="P2025" s="1" t="s">
        <v>628</v>
      </c>
    </row>
    <row r="2026" spans="1:16">
      <c r="A2026" s="1">
        <v>2024</v>
      </c>
      <c r="B2026" s="1" t="s">
        <v>1293</v>
      </c>
      <c r="C2026" s="1" t="s">
        <v>1349</v>
      </c>
      <c r="D2026" s="1" t="s">
        <v>1354</v>
      </c>
      <c r="E2026" s="6">
        <v>45468</v>
      </c>
      <c r="F2026" s="1" t="s">
        <v>64</v>
      </c>
      <c r="G2026" s="1" t="s">
        <v>602</v>
      </c>
      <c r="H2026" s="1">
        <v>13</v>
      </c>
      <c r="I2026" s="1">
        <v>13</v>
      </c>
      <c r="J2026" s="1">
        <v>0</v>
      </c>
      <c r="K2026" s="1">
        <v>0</v>
      </c>
      <c r="L2026" s="1">
        <v>76194</v>
      </c>
      <c r="M2026" s="1">
        <v>1054</v>
      </c>
      <c r="N2026" s="1">
        <v>0</v>
      </c>
      <c r="P2026" s="1" t="s">
        <v>628</v>
      </c>
    </row>
    <row r="2027" spans="1:16">
      <c r="A2027" s="1">
        <v>2024</v>
      </c>
      <c r="B2027" s="1" t="s">
        <v>1293</v>
      </c>
      <c r="C2027" s="1" t="s">
        <v>1349</v>
      </c>
      <c r="D2027" s="1" t="s">
        <v>1354</v>
      </c>
      <c r="E2027" s="6">
        <v>45468</v>
      </c>
      <c r="F2027" s="1" t="s">
        <v>64</v>
      </c>
      <c r="G2027" s="1" t="s">
        <v>484</v>
      </c>
      <c r="H2027" s="1">
        <v>6</v>
      </c>
      <c r="I2027" s="1">
        <v>6</v>
      </c>
      <c r="J2027" s="1">
        <v>0</v>
      </c>
      <c r="K2027" s="1">
        <v>0</v>
      </c>
      <c r="L2027" s="1">
        <v>43410</v>
      </c>
      <c r="M2027" s="1">
        <v>375</v>
      </c>
      <c r="N2027" s="1">
        <v>0</v>
      </c>
      <c r="P2027" s="1" t="s">
        <v>629</v>
      </c>
    </row>
    <row r="2028" spans="1:16">
      <c r="A2028" s="1">
        <v>2024</v>
      </c>
      <c r="B2028" s="1" t="s">
        <v>1293</v>
      </c>
      <c r="C2028" s="1" t="s">
        <v>1349</v>
      </c>
      <c r="D2028" s="1" t="s">
        <v>1354</v>
      </c>
      <c r="E2028" s="6">
        <v>45468</v>
      </c>
      <c r="F2028" s="1" t="s">
        <v>64</v>
      </c>
      <c r="G2028" s="1" t="s">
        <v>551</v>
      </c>
      <c r="H2028" s="1">
        <v>3</v>
      </c>
      <c r="I2028" s="1">
        <v>3</v>
      </c>
      <c r="J2028" s="1">
        <v>0</v>
      </c>
      <c r="K2028" s="1">
        <v>0</v>
      </c>
      <c r="L2028" s="1">
        <v>2566</v>
      </c>
      <c r="M2028" s="1">
        <v>120</v>
      </c>
      <c r="N2028" s="1">
        <v>0</v>
      </c>
      <c r="P2028" s="1" t="s">
        <v>633</v>
      </c>
    </row>
    <row r="2029" spans="1:16">
      <c r="A2029" s="1">
        <v>2024</v>
      </c>
      <c r="B2029" s="1" t="s">
        <v>1293</v>
      </c>
      <c r="C2029" s="1" t="s">
        <v>1349</v>
      </c>
      <c r="D2029" s="1" t="s">
        <v>1354</v>
      </c>
      <c r="E2029" s="6">
        <v>45468</v>
      </c>
      <c r="F2029" s="1" t="s">
        <v>64</v>
      </c>
      <c r="G2029" s="1" t="s">
        <v>600</v>
      </c>
      <c r="H2029" s="1">
        <v>3</v>
      </c>
      <c r="I2029" s="1">
        <v>3</v>
      </c>
      <c r="J2029" s="1">
        <v>0</v>
      </c>
      <c r="K2029" s="1">
        <v>0</v>
      </c>
      <c r="L2029" s="1">
        <v>11610</v>
      </c>
      <c r="M2029" s="1">
        <v>123</v>
      </c>
      <c r="N2029" s="1">
        <v>0</v>
      </c>
      <c r="P2029" s="1" t="s">
        <v>630</v>
      </c>
    </row>
    <row r="2030" spans="1:16">
      <c r="A2030" s="1">
        <v>2024</v>
      </c>
      <c r="B2030" s="1" t="s">
        <v>1293</v>
      </c>
      <c r="C2030" s="1" t="s">
        <v>1349</v>
      </c>
      <c r="D2030" s="1" t="s">
        <v>1354</v>
      </c>
      <c r="E2030" s="6">
        <v>45468</v>
      </c>
      <c r="F2030" s="1" t="s">
        <v>8</v>
      </c>
      <c r="G2030" s="1" t="s">
        <v>375</v>
      </c>
      <c r="H2030" s="1">
        <v>1</v>
      </c>
      <c r="I2030" s="1">
        <v>1</v>
      </c>
      <c r="J2030" s="1">
        <v>0</v>
      </c>
      <c r="K2030" s="1">
        <v>0</v>
      </c>
      <c r="L2030" s="1">
        <v>4320</v>
      </c>
      <c r="M2030" s="1">
        <v>68</v>
      </c>
      <c r="N2030" s="1">
        <v>0</v>
      </c>
      <c r="P2030" s="1" t="s">
        <v>627</v>
      </c>
    </row>
    <row r="2031" spans="1:16">
      <c r="A2031" s="1">
        <v>2024</v>
      </c>
      <c r="B2031" s="1" t="s">
        <v>1293</v>
      </c>
      <c r="C2031" s="1" t="s">
        <v>1349</v>
      </c>
      <c r="D2031" s="1" t="s">
        <v>1354</v>
      </c>
      <c r="E2031" s="6">
        <v>45468</v>
      </c>
      <c r="F2031" s="1" t="s">
        <v>8</v>
      </c>
      <c r="G2031" s="1" t="s">
        <v>601</v>
      </c>
      <c r="H2031" s="1">
        <v>9</v>
      </c>
      <c r="I2031" s="1">
        <v>9</v>
      </c>
      <c r="J2031" s="1">
        <v>0</v>
      </c>
      <c r="K2031" s="1">
        <v>0</v>
      </c>
      <c r="L2031" s="1">
        <v>11928</v>
      </c>
      <c r="M2031" s="1">
        <v>495</v>
      </c>
      <c r="N2031" s="1">
        <v>0</v>
      </c>
      <c r="P2031" s="1" t="s">
        <v>627</v>
      </c>
    </row>
    <row r="2032" spans="1:16">
      <c r="A2032" s="1">
        <v>2024</v>
      </c>
      <c r="B2032" s="1" t="s">
        <v>1293</v>
      </c>
      <c r="C2032" s="1" t="s">
        <v>1349</v>
      </c>
      <c r="D2032" s="1" t="s">
        <v>1354</v>
      </c>
      <c r="E2032" s="6">
        <v>45468</v>
      </c>
      <c r="F2032" s="1" t="s">
        <v>38</v>
      </c>
      <c r="G2032" s="1" t="s">
        <v>54</v>
      </c>
      <c r="H2032" s="1">
        <v>24</v>
      </c>
      <c r="I2032" s="1">
        <v>24</v>
      </c>
      <c r="J2032" s="1">
        <v>1</v>
      </c>
      <c r="K2032" s="1">
        <v>0</v>
      </c>
      <c r="L2032" s="1">
        <v>4047</v>
      </c>
      <c r="M2032" s="1">
        <v>523</v>
      </c>
      <c r="N2032" s="1">
        <v>4</v>
      </c>
      <c r="P2032" s="1" t="s">
        <v>45</v>
      </c>
    </row>
    <row r="2033" spans="1:16">
      <c r="A2033" s="1">
        <v>2024</v>
      </c>
      <c r="B2033" s="1" t="s">
        <v>1293</v>
      </c>
      <c r="C2033" s="1" t="s">
        <v>1349</v>
      </c>
      <c r="D2033" s="1" t="s">
        <v>1354</v>
      </c>
      <c r="E2033" s="6">
        <v>45468</v>
      </c>
      <c r="F2033" s="1" t="s">
        <v>38</v>
      </c>
      <c r="G2033" s="1" t="s">
        <v>1194</v>
      </c>
      <c r="H2033" s="1">
        <v>2</v>
      </c>
      <c r="I2033" s="1">
        <v>2</v>
      </c>
      <c r="J2033" s="1">
        <v>0</v>
      </c>
      <c r="K2033" s="1">
        <v>0</v>
      </c>
      <c r="L2033" s="1">
        <v>195</v>
      </c>
      <c r="M2033" s="1">
        <v>40</v>
      </c>
      <c r="N2033" s="1">
        <v>0</v>
      </c>
      <c r="P2033" s="1" t="s">
        <v>45</v>
      </c>
    </row>
    <row r="2034" spans="1:16">
      <c r="A2034" s="1">
        <v>2024</v>
      </c>
      <c r="B2034" s="1" t="s">
        <v>1293</v>
      </c>
      <c r="C2034" s="1" t="s">
        <v>1349</v>
      </c>
      <c r="D2034" s="1" t="s">
        <v>1354</v>
      </c>
      <c r="E2034" s="6">
        <v>45469</v>
      </c>
      <c r="F2034" s="1" t="s">
        <v>64</v>
      </c>
      <c r="G2034" s="1" t="s">
        <v>1173</v>
      </c>
      <c r="H2034" s="1">
        <v>2</v>
      </c>
      <c r="I2034" s="1">
        <v>2</v>
      </c>
      <c r="J2034" s="1">
        <v>0</v>
      </c>
      <c r="K2034" s="1">
        <v>0</v>
      </c>
      <c r="L2034" s="1">
        <v>234</v>
      </c>
      <c r="M2034" s="1">
        <v>40</v>
      </c>
      <c r="N2034" s="1">
        <v>0</v>
      </c>
      <c r="P2034" s="1" t="s">
        <v>632</v>
      </c>
    </row>
    <row r="2035" spans="1:16">
      <c r="A2035" s="1">
        <v>2024</v>
      </c>
      <c r="B2035" s="1" t="s">
        <v>1293</v>
      </c>
      <c r="C2035" s="1" t="s">
        <v>1349</v>
      </c>
      <c r="D2035" s="1" t="s">
        <v>1354</v>
      </c>
      <c r="E2035" s="6">
        <v>45469</v>
      </c>
      <c r="F2035" s="1" t="s">
        <v>64</v>
      </c>
      <c r="G2035" s="1" t="s">
        <v>603</v>
      </c>
      <c r="H2035" s="1">
        <v>11</v>
      </c>
      <c r="I2035" s="1">
        <v>11</v>
      </c>
      <c r="J2035" s="1">
        <v>0</v>
      </c>
      <c r="K2035" s="1">
        <v>0</v>
      </c>
      <c r="L2035" s="1">
        <v>163643</v>
      </c>
      <c r="M2035" s="1">
        <v>1691</v>
      </c>
      <c r="N2035" s="1">
        <v>0</v>
      </c>
      <c r="P2035" s="1" t="s">
        <v>629</v>
      </c>
    </row>
    <row r="2036" spans="1:16">
      <c r="A2036" s="1">
        <v>2024</v>
      </c>
      <c r="B2036" s="1" t="s">
        <v>1293</v>
      </c>
      <c r="C2036" s="1" t="s">
        <v>1349</v>
      </c>
      <c r="D2036" s="1" t="s">
        <v>1354</v>
      </c>
      <c r="E2036" s="6">
        <v>45469</v>
      </c>
      <c r="F2036" s="1" t="s">
        <v>64</v>
      </c>
      <c r="G2036" s="1" t="s">
        <v>58</v>
      </c>
      <c r="H2036" s="1">
        <v>5</v>
      </c>
      <c r="I2036" s="1">
        <v>5</v>
      </c>
      <c r="J2036" s="1">
        <v>0</v>
      </c>
      <c r="K2036" s="1">
        <v>0</v>
      </c>
      <c r="L2036" s="1">
        <v>10462</v>
      </c>
      <c r="M2036" s="1">
        <v>226</v>
      </c>
      <c r="N2036" s="1">
        <v>0</v>
      </c>
      <c r="P2036" s="1" t="s">
        <v>629</v>
      </c>
    </row>
    <row r="2037" spans="1:16">
      <c r="A2037" s="1">
        <v>2024</v>
      </c>
      <c r="B2037" s="1" t="s">
        <v>1293</v>
      </c>
      <c r="C2037" s="1" t="s">
        <v>1349</v>
      </c>
      <c r="D2037" s="1" t="s">
        <v>1354</v>
      </c>
      <c r="E2037" s="6">
        <v>45469</v>
      </c>
      <c r="F2037" s="1" t="s">
        <v>64</v>
      </c>
      <c r="G2037" s="1" t="s">
        <v>515</v>
      </c>
      <c r="H2037" s="1">
        <v>1</v>
      </c>
      <c r="I2037" s="1">
        <v>1</v>
      </c>
      <c r="J2037" s="1">
        <v>1</v>
      </c>
      <c r="K2037" s="1">
        <v>0</v>
      </c>
      <c r="L2037" s="1">
        <v>1000</v>
      </c>
      <c r="M2037" s="1">
        <v>47</v>
      </c>
      <c r="N2037" s="1">
        <v>1</v>
      </c>
      <c r="P2037" s="1" t="s">
        <v>629</v>
      </c>
    </row>
    <row r="2038" spans="1:16">
      <c r="A2038" s="1">
        <v>2024</v>
      </c>
      <c r="B2038" s="1" t="s">
        <v>1293</v>
      </c>
      <c r="C2038" s="1" t="s">
        <v>1349</v>
      </c>
      <c r="D2038" s="1" t="s">
        <v>1354</v>
      </c>
      <c r="E2038" s="6">
        <v>45469</v>
      </c>
      <c r="F2038" s="1" t="s">
        <v>64</v>
      </c>
      <c r="G2038" s="1" t="s">
        <v>1214</v>
      </c>
      <c r="H2038" s="1">
        <v>1</v>
      </c>
      <c r="I2038" s="1">
        <v>1</v>
      </c>
      <c r="J2038" s="1">
        <v>0</v>
      </c>
      <c r="K2038" s="1">
        <v>0</v>
      </c>
      <c r="L2038" s="1">
        <v>1260</v>
      </c>
      <c r="M2038" s="1">
        <v>53</v>
      </c>
      <c r="N2038" s="1">
        <v>0</v>
      </c>
      <c r="P2038" s="1" t="s">
        <v>633</v>
      </c>
    </row>
    <row r="2039" spans="1:16">
      <c r="A2039" s="1">
        <v>2024</v>
      </c>
      <c r="B2039" s="1" t="s">
        <v>1293</v>
      </c>
      <c r="C2039" s="1" t="s">
        <v>1349</v>
      </c>
      <c r="D2039" s="1" t="s">
        <v>1354</v>
      </c>
      <c r="E2039" s="6">
        <v>45469</v>
      </c>
      <c r="F2039" s="1" t="s">
        <v>64</v>
      </c>
      <c r="G2039" s="1" t="s">
        <v>505</v>
      </c>
      <c r="H2039" s="1">
        <v>4</v>
      </c>
      <c r="I2039" s="1">
        <v>4</v>
      </c>
      <c r="J2039" s="1">
        <v>0</v>
      </c>
      <c r="K2039" s="1">
        <v>0</v>
      </c>
      <c r="L2039" s="1">
        <v>4445</v>
      </c>
      <c r="M2039" s="1">
        <v>128</v>
      </c>
      <c r="N2039" s="1">
        <v>0</v>
      </c>
      <c r="P2039" s="1" t="s">
        <v>628</v>
      </c>
    </row>
    <row r="2040" spans="1:16">
      <c r="A2040" s="1">
        <v>2024</v>
      </c>
      <c r="B2040" s="1" t="s">
        <v>1293</v>
      </c>
      <c r="C2040" s="1" t="s">
        <v>1349</v>
      </c>
      <c r="D2040" s="1" t="s">
        <v>1354</v>
      </c>
      <c r="E2040" s="6">
        <v>45469</v>
      </c>
      <c r="F2040" s="1" t="s">
        <v>64</v>
      </c>
      <c r="G2040" s="1" t="s">
        <v>602</v>
      </c>
      <c r="H2040" s="1">
        <v>14</v>
      </c>
      <c r="I2040" s="1">
        <v>14</v>
      </c>
      <c r="J2040" s="1">
        <v>0</v>
      </c>
      <c r="K2040" s="1">
        <v>0</v>
      </c>
      <c r="L2040" s="1">
        <v>138834</v>
      </c>
      <c r="M2040" s="1">
        <v>745</v>
      </c>
      <c r="N2040" s="1">
        <v>0</v>
      </c>
      <c r="P2040" s="1" t="s">
        <v>628</v>
      </c>
    </row>
    <row r="2041" spans="1:16">
      <c r="A2041" s="1">
        <v>2024</v>
      </c>
      <c r="B2041" s="1" t="s">
        <v>1293</v>
      </c>
      <c r="C2041" s="1" t="s">
        <v>1349</v>
      </c>
      <c r="D2041" s="1" t="s">
        <v>1354</v>
      </c>
      <c r="E2041" s="6">
        <v>45469</v>
      </c>
      <c r="F2041" s="1" t="s">
        <v>64</v>
      </c>
      <c r="G2041" s="1" t="s">
        <v>599</v>
      </c>
      <c r="H2041" s="1">
        <v>1</v>
      </c>
      <c r="I2041" s="1">
        <v>1</v>
      </c>
      <c r="J2041" s="1">
        <v>0</v>
      </c>
      <c r="K2041" s="1">
        <v>0</v>
      </c>
      <c r="L2041" s="1">
        <v>3000</v>
      </c>
      <c r="M2041" s="1">
        <v>53</v>
      </c>
      <c r="N2041" s="1">
        <v>0</v>
      </c>
      <c r="P2041" s="1" t="s">
        <v>629</v>
      </c>
    </row>
    <row r="2042" spans="1:16">
      <c r="A2042" s="1">
        <v>2024</v>
      </c>
      <c r="B2042" s="1" t="s">
        <v>1293</v>
      </c>
      <c r="C2042" s="1" t="s">
        <v>1349</v>
      </c>
      <c r="D2042" s="1" t="s">
        <v>1354</v>
      </c>
      <c r="E2042" s="6">
        <v>45469</v>
      </c>
      <c r="F2042" s="1" t="s">
        <v>64</v>
      </c>
      <c r="G2042" s="1" t="s">
        <v>484</v>
      </c>
      <c r="H2042" s="1">
        <v>4</v>
      </c>
      <c r="I2042" s="1">
        <v>4</v>
      </c>
      <c r="J2042" s="1">
        <v>0</v>
      </c>
      <c r="K2042" s="1">
        <v>0</v>
      </c>
      <c r="L2042" s="1">
        <v>26000</v>
      </c>
      <c r="M2042" s="1">
        <v>272</v>
      </c>
      <c r="N2042" s="1">
        <v>0</v>
      </c>
      <c r="P2042" s="1" t="s">
        <v>629</v>
      </c>
    </row>
    <row r="2043" spans="1:16">
      <c r="A2043" s="1">
        <v>2024</v>
      </c>
      <c r="B2043" s="1" t="s">
        <v>1293</v>
      </c>
      <c r="C2043" s="1" t="s">
        <v>1349</v>
      </c>
      <c r="D2043" s="1" t="s">
        <v>1354</v>
      </c>
      <c r="E2043" s="6">
        <v>45469</v>
      </c>
      <c r="F2043" s="1" t="s">
        <v>64</v>
      </c>
      <c r="G2043" s="1" t="s">
        <v>551</v>
      </c>
      <c r="H2043" s="1">
        <v>4</v>
      </c>
      <c r="I2043" s="1">
        <v>4</v>
      </c>
      <c r="J2043" s="1">
        <v>0</v>
      </c>
      <c r="K2043" s="1">
        <v>0</v>
      </c>
      <c r="L2043" s="1">
        <v>4133</v>
      </c>
      <c r="M2043" s="1">
        <v>146</v>
      </c>
      <c r="N2043" s="1">
        <v>0</v>
      </c>
      <c r="P2043" s="1" t="s">
        <v>633</v>
      </c>
    </row>
    <row r="2044" spans="1:16">
      <c r="A2044" s="1">
        <v>2024</v>
      </c>
      <c r="B2044" s="1" t="s">
        <v>1293</v>
      </c>
      <c r="C2044" s="1" t="s">
        <v>1349</v>
      </c>
      <c r="D2044" s="1" t="s">
        <v>1354</v>
      </c>
      <c r="E2044" s="6">
        <v>45469</v>
      </c>
      <c r="F2044" s="1" t="s">
        <v>8</v>
      </c>
      <c r="G2044" s="1" t="s">
        <v>601</v>
      </c>
      <c r="H2044" s="1">
        <v>10</v>
      </c>
      <c r="I2044" s="1">
        <v>10</v>
      </c>
      <c r="J2044" s="1">
        <v>1</v>
      </c>
      <c r="K2044" s="1">
        <v>0</v>
      </c>
      <c r="L2044" s="1">
        <v>17908</v>
      </c>
      <c r="M2044" s="1">
        <v>684</v>
      </c>
      <c r="N2044" s="1">
        <v>2</v>
      </c>
      <c r="P2044" s="1" t="s">
        <v>627</v>
      </c>
    </row>
    <row r="2045" spans="1:16">
      <c r="A2045" s="1">
        <v>2024</v>
      </c>
      <c r="B2045" s="1" t="s">
        <v>1293</v>
      </c>
      <c r="C2045" s="1" t="s">
        <v>1349</v>
      </c>
      <c r="D2045" s="1" t="s">
        <v>1354</v>
      </c>
      <c r="E2045" s="6">
        <v>45469</v>
      </c>
      <c r="F2045" s="1" t="s">
        <v>38</v>
      </c>
      <c r="G2045" s="1" t="s">
        <v>54</v>
      </c>
      <c r="H2045" s="1">
        <v>20</v>
      </c>
      <c r="I2045" s="1">
        <v>20</v>
      </c>
      <c r="J2045" s="1">
        <v>0</v>
      </c>
      <c r="K2045" s="1">
        <v>0</v>
      </c>
      <c r="L2045" s="1">
        <v>7391</v>
      </c>
      <c r="M2045" s="1">
        <v>676</v>
      </c>
      <c r="N2045" s="1">
        <v>0</v>
      </c>
      <c r="P2045" s="1" t="s">
        <v>45</v>
      </c>
    </row>
    <row r="2046" spans="1:16">
      <c r="A2046" s="1">
        <v>2024</v>
      </c>
      <c r="B2046" s="1" t="s">
        <v>1293</v>
      </c>
      <c r="C2046" s="1" t="s">
        <v>1349</v>
      </c>
      <c r="D2046" s="1" t="s">
        <v>1354</v>
      </c>
      <c r="E2046" s="6">
        <v>45469</v>
      </c>
      <c r="F2046" s="1" t="s">
        <v>38</v>
      </c>
      <c r="G2046" s="1" t="s">
        <v>1194</v>
      </c>
      <c r="H2046" s="1">
        <v>5</v>
      </c>
      <c r="I2046" s="1">
        <v>5</v>
      </c>
      <c r="J2046" s="1">
        <v>0</v>
      </c>
      <c r="K2046" s="1">
        <v>0</v>
      </c>
      <c r="L2046" s="1">
        <v>6584</v>
      </c>
      <c r="M2046" s="1">
        <v>240</v>
      </c>
      <c r="N2046" s="1">
        <v>0</v>
      </c>
      <c r="P2046" s="1" t="s">
        <v>45</v>
      </c>
    </row>
    <row r="2047" spans="1:16">
      <c r="A2047" s="1">
        <v>2024</v>
      </c>
      <c r="B2047" s="1" t="s">
        <v>1293</v>
      </c>
      <c r="C2047" s="1" t="s">
        <v>1349</v>
      </c>
      <c r="D2047" s="1" t="s">
        <v>1354</v>
      </c>
      <c r="E2047" s="6">
        <v>45470</v>
      </c>
      <c r="F2047" s="1" t="s">
        <v>64</v>
      </c>
      <c r="G2047" s="1" t="s">
        <v>708</v>
      </c>
      <c r="H2047" s="1">
        <v>6</v>
      </c>
      <c r="I2047" s="1">
        <v>6</v>
      </c>
      <c r="J2047" s="1">
        <v>0</v>
      </c>
      <c r="K2047" s="1">
        <v>0</v>
      </c>
      <c r="L2047" s="1">
        <v>4035</v>
      </c>
      <c r="M2047" s="1">
        <v>233</v>
      </c>
      <c r="N2047" s="1">
        <v>0</v>
      </c>
      <c r="P2047" s="1" t="s">
        <v>633</v>
      </c>
    </row>
    <row r="2048" spans="1:16">
      <c r="A2048" s="1">
        <v>2024</v>
      </c>
      <c r="B2048" s="1" t="s">
        <v>1293</v>
      </c>
      <c r="C2048" s="1" t="s">
        <v>1349</v>
      </c>
      <c r="D2048" s="1" t="s">
        <v>1354</v>
      </c>
      <c r="E2048" s="6">
        <v>45470</v>
      </c>
      <c r="F2048" s="1" t="s">
        <v>64</v>
      </c>
      <c r="G2048" s="1" t="s">
        <v>1240</v>
      </c>
      <c r="H2048" s="1">
        <v>1</v>
      </c>
      <c r="I2048" s="1">
        <v>1</v>
      </c>
      <c r="J2048" s="1">
        <v>0</v>
      </c>
      <c r="K2048" s="1">
        <v>0</v>
      </c>
      <c r="L2048" s="1">
        <v>2500</v>
      </c>
      <c r="M2048" s="1">
        <v>53</v>
      </c>
      <c r="N2048" s="1">
        <v>0</v>
      </c>
      <c r="P2048" s="1" t="s">
        <v>633</v>
      </c>
    </row>
    <row r="2049" spans="1:16">
      <c r="A2049" s="1">
        <v>2024</v>
      </c>
      <c r="B2049" s="1" t="s">
        <v>1293</v>
      </c>
      <c r="C2049" s="1" t="s">
        <v>1349</v>
      </c>
      <c r="D2049" s="1" t="s">
        <v>1354</v>
      </c>
      <c r="E2049" s="6">
        <v>45470</v>
      </c>
      <c r="F2049" s="1" t="s">
        <v>64</v>
      </c>
      <c r="G2049" s="1" t="s">
        <v>603</v>
      </c>
      <c r="H2049" s="1">
        <v>5</v>
      </c>
      <c r="I2049" s="1">
        <v>5</v>
      </c>
      <c r="J2049" s="1">
        <v>0</v>
      </c>
      <c r="K2049" s="1">
        <v>0</v>
      </c>
      <c r="L2049" s="1">
        <v>88102</v>
      </c>
      <c r="M2049" s="1">
        <v>1242</v>
      </c>
      <c r="N2049" s="1">
        <v>0</v>
      </c>
      <c r="P2049" s="1" t="s">
        <v>629</v>
      </c>
    </row>
    <row r="2050" spans="1:16">
      <c r="A2050" s="1">
        <v>2024</v>
      </c>
      <c r="B2050" s="1" t="s">
        <v>1293</v>
      </c>
      <c r="C2050" s="1" t="s">
        <v>1349</v>
      </c>
      <c r="D2050" s="1" t="s">
        <v>1354</v>
      </c>
      <c r="E2050" s="6">
        <v>45470</v>
      </c>
      <c r="F2050" s="1" t="s">
        <v>64</v>
      </c>
      <c r="G2050" s="1" t="s">
        <v>1239</v>
      </c>
      <c r="H2050" s="1">
        <v>1</v>
      </c>
      <c r="I2050" s="1">
        <v>1</v>
      </c>
      <c r="J2050" s="1">
        <v>0</v>
      </c>
      <c r="K2050" s="1">
        <v>0</v>
      </c>
      <c r="L2050" s="1">
        <v>2000</v>
      </c>
      <c r="M2050" s="1">
        <v>94</v>
      </c>
      <c r="N2050" s="1">
        <v>0</v>
      </c>
      <c r="P2050" s="1" t="s">
        <v>629</v>
      </c>
    </row>
    <row r="2051" spans="1:16">
      <c r="A2051" s="1">
        <v>2024</v>
      </c>
      <c r="B2051" s="1" t="s">
        <v>1293</v>
      </c>
      <c r="C2051" s="1" t="s">
        <v>1349</v>
      </c>
      <c r="D2051" s="1" t="s">
        <v>1354</v>
      </c>
      <c r="E2051" s="6">
        <v>45470</v>
      </c>
      <c r="F2051" s="1" t="s">
        <v>64</v>
      </c>
      <c r="G2051" s="1" t="s">
        <v>55</v>
      </c>
      <c r="H2051" s="1">
        <v>14</v>
      </c>
      <c r="I2051" s="1">
        <v>14</v>
      </c>
      <c r="J2051" s="1">
        <v>0</v>
      </c>
      <c r="K2051" s="1">
        <v>0</v>
      </c>
      <c r="L2051" s="1">
        <v>12091</v>
      </c>
      <c r="M2051" s="1">
        <v>651</v>
      </c>
      <c r="N2051" s="1">
        <v>0</v>
      </c>
      <c r="P2051" s="1" t="s">
        <v>633</v>
      </c>
    </row>
    <row r="2052" spans="1:16">
      <c r="A2052" s="1">
        <v>2024</v>
      </c>
      <c r="B2052" s="1" t="s">
        <v>1293</v>
      </c>
      <c r="C2052" s="1" t="s">
        <v>1349</v>
      </c>
      <c r="D2052" s="1" t="s">
        <v>1354</v>
      </c>
      <c r="E2052" s="6">
        <v>45470</v>
      </c>
      <c r="F2052" s="1" t="s">
        <v>64</v>
      </c>
      <c r="G2052" s="1" t="s">
        <v>602</v>
      </c>
      <c r="H2052" s="1">
        <v>3</v>
      </c>
      <c r="I2052" s="1">
        <v>3</v>
      </c>
      <c r="J2052" s="1">
        <v>0</v>
      </c>
      <c r="K2052" s="1">
        <v>0</v>
      </c>
      <c r="L2052" s="1">
        <v>871</v>
      </c>
      <c r="M2052" s="1">
        <v>87</v>
      </c>
      <c r="N2052" s="1">
        <v>0</v>
      </c>
      <c r="P2052" s="1" t="s">
        <v>628</v>
      </c>
    </row>
    <row r="2053" spans="1:16">
      <c r="A2053" s="1">
        <v>2024</v>
      </c>
      <c r="B2053" s="1" t="s">
        <v>1293</v>
      </c>
      <c r="C2053" s="1" t="s">
        <v>1349</v>
      </c>
      <c r="D2053" s="1" t="s">
        <v>1354</v>
      </c>
      <c r="E2053" s="6">
        <v>45470</v>
      </c>
      <c r="F2053" s="1" t="s">
        <v>64</v>
      </c>
      <c r="G2053" s="1" t="s">
        <v>599</v>
      </c>
      <c r="H2053" s="1">
        <v>10</v>
      </c>
      <c r="I2053" s="1">
        <v>10</v>
      </c>
      <c r="J2053" s="1">
        <v>0</v>
      </c>
      <c r="K2053" s="1">
        <v>0</v>
      </c>
      <c r="L2053" s="1">
        <v>10648</v>
      </c>
      <c r="M2053" s="1">
        <v>426</v>
      </c>
      <c r="N2053" s="1">
        <v>0</v>
      </c>
      <c r="P2053" s="1" t="s">
        <v>629</v>
      </c>
    </row>
    <row r="2054" spans="1:16">
      <c r="A2054" s="1">
        <v>2024</v>
      </c>
      <c r="B2054" s="1" t="s">
        <v>1293</v>
      </c>
      <c r="C2054" s="1" t="s">
        <v>1349</v>
      </c>
      <c r="D2054" s="1" t="s">
        <v>1354</v>
      </c>
      <c r="E2054" s="6">
        <v>45470</v>
      </c>
      <c r="F2054" s="1" t="s">
        <v>8</v>
      </c>
      <c r="G2054" s="1" t="s">
        <v>601</v>
      </c>
      <c r="H2054" s="1">
        <v>10</v>
      </c>
      <c r="I2054" s="1">
        <v>10</v>
      </c>
      <c r="J2054" s="1">
        <v>0</v>
      </c>
      <c r="K2054" s="1">
        <v>0</v>
      </c>
      <c r="L2054" s="1">
        <v>10959</v>
      </c>
      <c r="M2054" s="1">
        <v>752</v>
      </c>
      <c r="N2054" s="1">
        <v>0</v>
      </c>
      <c r="P2054" s="1" t="s">
        <v>627</v>
      </c>
    </row>
    <row r="2055" spans="1:16">
      <c r="A2055" s="1">
        <v>2024</v>
      </c>
      <c r="B2055" s="1" t="s">
        <v>1293</v>
      </c>
      <c r="C2055" s="1" t="s">
        <v>1349</v>
      </c>
      <c r="D2055" s="1" t="s">
        <v>1354</v>
      </c>
      <c r="E2055" s="6">
        <v>45470</v>
      </c>
      <c r="F2055" s="1" t="s">
        <v>38</v>
      </c>
      <c r="G2055" s="1" t="s">
        <v>54</v>
      </c>
      <c r="H2055" s="1">
        <v>20</v>
      </c>
      <c r="I2055" s="1">
        <v>20</v>
      </c>
      <c r="J2055" s="1">
        <v>1</v>
      </c>
      <c r="K2055" s="1">
        <v>0</v>
      </c>
      <c r="L2055" s="1">
        <v>7030</v>
      </c>
      <c r="M2055" s="1">
        <v>547</v>
      </c>
      <c r="N2055" s="1">
        <v>8</v>
      </c>
      <c r="P2055" s="1" t="s">
        <v>45</v>
      </c>
    </row>
    <row r="2056" spans="1:16">
      <c r="A2056" s="1">
        <v>2024</v>
      </c>
      <c r="B2056" s="1" t="s">
        <v>1293</v>
      </c>
      <c r="C2056" s="1" t="s">
        <v>1349</v>
      </c>
      <c r="D2056" s="1" t="s">
        <v>1354</v>
      </c>
      <c r="E2056" s="6">
        <v>45470</v>
      </c>
      <c r="F2056" s="1" t="s">
        <v>38</v>
      </c>
      <c r="G2056" s="1" t="s">
        <v>1194</v>
      </c>
      <c r="H2056" s="1">
        <v>9</v>
      </c>
      <c r="I2056" s="1">
        <v>9</v>
      </c>
      <c r="J2056" s="1">
        <v>0</v>
      </c>
      <c r="K2056" s="1">
        <v>0</v>
      </c>
      <c r="L2056" s="1">
        <v>2297</v>
      </c>
      <c r="M2056" s="1">
        <v>261</v>
      </c>
      <c r="N2056" s="1">
        <v>0</v>
      </c>
      <c r="P2056" s="1" t="s">
        <v>45</v>
      </c>
    </row>
    <row r="2057" spans="1:16">
      <c r="A2057" s="1">
        <v>2024</v>
      </c>
      <c r="B2057" s="1" t="s">
        <v>1293</v>
      </c>
      <c r="C2057" s="1" t="s">
        <v>1349</v>
      </c>
      <c r="D2057" s="1" t="s">
        <v>1354</v>
      </c>
      <c r="E2057" s="6">
        <v>45471</v>
      </c>
      <c r="F2057" s="1" t="s">
        <v>64</v>
      </c>
      <c r="G2057" s="1" t="s">
        <v>1173</v>
      </c>
      <c r="H2057" s="1">
        <v>5</v>
      </c>
      <c r="I2057" s="1">
        <v>5</v>
      </c>
      <c r="J2057" s="1">
        <v>0</v>
      </c>
      <c r="K2057" s="1">
        <v>0</v>
      </c>
      <c r="L2057" s="1">
        <v>1157</v>
      </c>
      <c r="M2057" s="1">
        <v>141</v>
      </c>
      <c r="N2057" s="1">
        <v>0</v>
      </c>
      <c r="P2057" s="1" t="s">
        <v>632</v>
      </c>
    </row>
    <row r="2058" spans="1:16">
      <c r="A2058" s="1">
        <v>2024</v>
      </c>
      <c r="B2058" s="1" t="s">
        <v>1293</v>
      </c>
      <c r="C2058" s="1" t="s">
        <v>1349</v>
      </c>
      <c r="D2058" s="1" t="s">
        <v>1354</v>
      </c>
      <c r="E2058" s="6">
        <v>45471</v>
      </c>
      <c r="F2058" s="1" t="s">
        <v>64</v>
      </c>
      <c r="G2058" s="1" t="s">
        <v>613</v>
      </c>
      <c r="H2058" s="1">
        <v>1</v>
      </c>
      <c r="I2058" s="1">
        <v>1</v>
      </c>
      <c r="J2058" s="1">
        <v>0</v>
      </c>
      <c r="K2058" s="1">
        <v>0</v>
      </c>
      <c r="L2058" s="1">
        <v>22</v>
      </c>
      <c r="M2058" s="1">
        <v>20</v>
      </c>
      <c r="N2058" s="1">
        <v>0</v>
      </c>
      <c r="P2058" s="1" t="s">
        <v>632</v>
      </c>
    </row>
    <row r="2059" spans="1:16">
      <c r="A2059" s="1">
        <v>2024</v>
      </c>
      <c r="B2059" s="1" t="s">
        <v>1293</v>
      </c>
      <c r="C2059" s="1" t="s">
        <v>1349</v>
      </c>
      <c r="D2059" s="1" t="s">
        <v>1354</v>
      </c>
      <c r="E2059" s="6">
        <v>45471</v>
      </c>
      <c r="F2059" s="1" t="s">
        <v>64</v>
      </c>
      <c r="G2059" s="1" t="s">
        <v>603</v>
      </c>
      <c r="H2059" s="1">
        <v>8</v>
      </c>
      <c r="I2059" s="1">
        <v>8</v>
      </c>
      <c r="J2059" s="1">
        <v>0</v>
      </c>
      <c r="K2059" s="1">
        <v>0</v>
      </c>
      <c r="L2059" s="1">
        <v>61024</v>
      </c>
      <c r="M2059" s="1">
        <v>1037</v>
      </c>
      <c r="N2059" s="1">
        <v>0</v>
      </c>
      <c r="P2059" s="1" t="s">
        <v>629</v>
      </c>
    </row>
    <row r="2060" spans="1:16">
      <c r="A2060" s="1">
        <v>2024</v>
      </c>
      <c r="B2060" s="1" t="s">
        <v>1293</v>
      </c>
      <c r="C2060" s="1" t="s">
        <v>1349</v>
      </c>
      <c r="D2060" s="1" t="s">
        <v>1354</v>
      </c>
      <c r="E2060" s="6">
        <v>45471</v>
      </c>
      <c r="F2060" s="1" t="s">
        <v>64</v>
      </c>
      <c r="G2060" s="1" t="s">
        <v>55</v>
      </c>
      <c r="H2060" s="1">
        <v>20</v>
      </c>
      <c r="I2060" s="1">
        <v>20</v>
      </c>
      <c r="J2060" s="1">
        <v>0</v>
      </c>
      <c r="K2060" s="1">
        <v>0</v>
      </c>
      <c r="L2060" s="1">
        <v>2656</v>
      </c>
      <c r="M2060" s="1">
        <v>527</v>
      </c>
      <c r="N2060" s="1">
        <v>0</v>
      </c>
      <c r="P2060" s="1" t="s">
        <v>633</v>
      </c>
    </row>
    <row r="2061" spans="1:16">
      <c r="A2061" s="1">
        <v>2024</v>
      </c>
      <c r="B2061" s="1" t="s">
        <v>1293</v>
      </c>
      <c r="C2061" s="1" t="s">
        <v>1349</v>
      </c>
      <c r="D2061" s="1" t="s">
        <v>1354</v>
      </c>
      <c r="E2061" s="6">
        <v>45471</v>
      </c>
      <c r="F2061" s="1" t="s">
        <v>64</v>
      </c>
      <c r="G2061" s="1" t="s">
        <v>602</v>
      </c>
      <c r="H2061" s="1">
        <v>2</v>
      </c>
      <c r="I2061" s="1">
        <v>2</v>
      </c>
      <c r="J2061" s="1">
        <v>0</v>
      </c>
      <c r="K2061" s="1">
        <v>0</v>
      </c>
      <c r="L2061" s="1">
        <v>54075</v>
      </c>
      <c r="M2061" s="1">
        <v>414</v>
      </c>
      <c r="N2061" s="1">
        <v>0</v>
      </c>
      <c r="P2061" s="1" t="s">
        <v>628</v>
      </c>
    </row>
    <row r="2062" spans="1:16">
      <c r="A2062" s="1">
        <v>2024</v>
      </c>
      <c r="B2062" s="1" t="s">
        <v>1293</v>
      </c>
      <c r="C2062" s="1" t="s">
        <v>1349</v>
      </c>
      <c r="D2062" s="1" t="s">
        <v>1354</v>
      </c>
      <c r="E2062" s="6">
        <v>45471</v>
      </c>
      <c r="F2062" s="1" t="s">
        <v>64</v>
      </c>
      <c r="G2062" s="1" t="s">
        <v>599</v>
      </c>
      <c r="H2062" s="1">
        <v>1</v>
      </c>
      <c r="I2062" s="1">
        <v>1</v>
      </c>
      <c r="J2062" s="1">
        <v>0</v>
      </c>
      <c r="K2062" s="1">
        <v>0</v>
      </c>
      <c r="L2062" s="1">
        <v>8300</v>
      </c>
      <c r="M2062" s="1">
        <v>68</v>
      </c>
      <c r="N2062" s="1">
        <v>0</v>
      </c>
      <c r="P2062" s="1" t="s">
        <v>629</v>
      </c>
    </row>
    <row r="2063" spans="1:16">
      <c r="A2063" s="1">
        <v>2024</v>
      </c>
      <c r="B2063" s="1" t="s">
        <v>1293</v>
      </c>
      <c r="C2063" s="1" t="s">
        <v>1349</v>
      </c>
      <c r="D2063" s="1" t="s">
        <v>1354</v>
      </c>
      <c r="E2063" s="6">
        <v>45471</v>
      </c>
      <c r="F2063" s="1" t="s">
        <v>64</v>
      </c>
      <c r="G2063" s="1" t="s">
        <v>484</v>
      </c>
      <c r="H2063" s="1">
        <v>4</v>
      </c>
      <c r="I2063" s="1">
        <v>4</v>
      </c>
      <c r="J2063" s="1">
        <v>0</v>
      </c>
      <c r="K2063" s="1">
        <v>0</v>
      </c>
      <c r="L2063" s="1">
        <v>45880</v>
      </c>
      <c r="M2063" s="1">
        <v>245</v>
      </c>
      <c r="N2063" s="1">
        <v>0</v>
      </c>
      <c r="P2063" s="1" t="s">
        <v>629</v>
      </c>
    </row>
    <row r="2064" spans="1:16">
      <c r="A2064" s="1">
        <v>2024</v>
      </c>
      <c r="B2064" s="1" t="s">
        <v>1293</v>
      </c>
      <c r="C2064" s="1" t="s">
        <v>1349</v>
      </c>
      <c r="D2064" s="1" t="s">
        <v>1354</v>
      </c>
      <c r="E2064" s="6">
        <v>45471</v>
      </c>
      <c r="F2064" s="1" t="s">
        <v>64</v>
      </c>
      <c r="G2064" s="1" t="s">
        <v>537</v>
      </c>
      <c r="H2064" s="1">
        <v>1</v>
      </c>
      <c r="I2064" s="1">
        <v>1</v>
      </c>
      <c r="J2064" s="1">
        <v>0</v>
      </c>
      <c r="K2064" s="1">
        <v>0</v>
      </c>
      <c r="L2064" s="1">
        <v>500</v>
      </c>
      <c r="M2064" s="1">
        <v>47</v>
      </c>
      <c r="N2064" s="1">
        <v>0</v>
      </c>
      <c r="P2064" s="1" t="s">
        <v>632</v>
      </c>
    </row>
    <row r="2065" spans="1:16">
      <c r="A2065" s="1">
        <v>2024</v>
      </c>
      <c r="B2065" s="1" t="s">
        <v>1293</v>
      </c>
      <c r="C2065" s="1" t="s">
        <v>1349</v>
      </c>
      <c r="D2065" s="1" t="s">
        <v>1354</v>
      </c>
      <c r="E2065" s="6">
        <v>45471</v>
      </c>
      <c r="F2065" s="1" t="s">
        <v>64</v>
      </c>
      <c r="G2065" s="1" t="s">
        <v>551</v>
      </c>
      <c r="H2065" s="1">
        <v>10</v>
      </c>
      <c r="I2065" s="1">
        <v>10</v>
      </c>
      <c r="J2065" s="1">
        <v>0</v>
      </c>
      <c r="K2065" s="1">
        <v>0</v>
      </c>
      <c r="L2065" s="1">
        <v>15720</v>
      </c>
      <c r="M2065" s="1">
        <v>590</v>
      </c>
      <c r="N2065" s="1">
        <v>0</v>
      </c>
      <c r="P2065" s="1" t="s">
        <v>633</v>
      </c>
    </row>
    <row r="2066" spans="1:16">
      <c r="A2066" s="1">
        <v>2024</v>
      </c>
      <c r="B2066" s="1" t="s">
        <v>1293</v>
      </c>
      <c r="C2066" s="1" t="s">
        <v>1349</v>
      </c>
      <c r="D2066" s="1" t="s">
        <v>1354</v>
      </c>
      <c r="E2066" s="6">
        <v>45471</v>
      </c>
      <c r="F2066" s="1" t="s">
        <v>8</v>
      </c>
      <c r="G2066" s="1" t="s">
        <v>601</v>
      </c>
      <c r="H2066" s="1">
        <v>10</v>
      </c>
      <c r="I2066" s="1">
        <v>10</v>
      </c>
      <c r="J2066" s="1">
        <v>0</v>
      </c>
      <c r="K2066" s="1">
        <v>0</v>
      </c>
      <c r="L2066" s="1">
        <v>9345</v>
      </c>
      <c r="M2066" s="1">
        <v>668</v>
      </c>
      <c r="N2066" s="1">
        <v>0</v>
      </c>
      <c r="P2066" s="1" t="s">
        <v>627</v>
      </c>
    </row>
    <row r="2067" spans="1:16">
      <c r="A2067" s="1">
        <v>2024</v>
      </c>
      <c r="B2067" s="1" t="s">
        <v>1293</v>
      </c>
      <c r="C2067" s="1" t="s">
        <v>1349</v>
      </c>
      <c r="D2067" s="1" t="s">
        <v>1354</v>
      </c>
      <c r="E2067" s="6">
        <v>45471</v>
      </c>
      <c r="F2067" s="1" t="s">
        <v>38</v>
      </c>
      <c r="G2067" s="1" t="s">
        <v>54</v>
      </c>
      <c r="H2067" s="1">
        <v>19</v>
      </c>
      <c r="I2067" s="1">
        <v>19</v>
      </c>
      <c r="J2067" s="1">
        <v>0</v>
      </c>
      <c r="K2067" s="1">
        <v>0</v>
      </c>
      <c r="L2067" s="1">
        <v>15546</v>
      </c>
      <c r="M2067" s="1">
        <v>576</v>
      </c>
      <c r="N2067" s="1">
        <v>0</v>
      </c>
      <c r="P2067" s="1" t="s">
        <v>45</v>
      </c>
    </row>
    <row r="2068" spans="1:16">
      <c r="A2068" s="1">
        <v>2024</v>
      </c>
      <c r="B2068" s="1" t="s">
        <v>1347</v>
      </c>
      <c r="C2068" s="1" t="s">
        <v>1348</v>
      </c>
      <c r="D2068" s="1" t="s">
        <v>1346</v>
      </c>
      <c r="E2068" s="6">
        <v>45474</v>
      </c>
      <c r="F2068" s="1" t="s">
        <v>64</v>
      </c>
      <c r="G2068" s="1" t="s">
        <v>1173</v>
      </c>
      <c r="H2068" s="1">
        <v>3</v>
      </c>
      <c r="I2068" s="1">
        <v>3</v>
      </c>
      <c r="J2068" s="1">
        <v>0</v>
      </c>
      <c r="K2068" s="1">
        <v>0</v>
      </c>
      <c r="L2068" s="1">
        <v>1754</v>
      </c>
      <c r="M2068" s="1">
        <v>114</v>
      </c>
      <c r="N2068" s="1">
        <v>0</v>
      </c>
      <c r="P2068" s="1" t="s">
        <v>632</v>
      </c>
    </row>
    <row r="2069" spans="1:16">
      <c r="A2069" s="1">
        <v>2024</v>
      </c>
      <c r="B2069" s="1" t="s">
        <v>1347</v>
      </c>
      <c r="C2069" s="1" t="s">
        <v>1348</v>
      </c>
      <c r="D2069" s="1" t="s">
        <v>1346</v>
      </c>
      <c r="E2069" s="6">
        <v>45474</v>
      </c>
      <c r="F2069" s="1" t="s">
        <v>64</v>
      </c>
      <c r="G2069" s="1" t="s">
        <v>603</v>
      </c>
      <c r="H2069" s="1">
        <v>8</v>
      </c>
      <c r="I2069" s="1">
        <v>8</v>
      </c>
      <c r="J2069" s="1">
        <v>0</v>
      </c>
      <c r="K2069" s="1">
        <v>0</v>
      </c>
      <c r="L2069" s="1">
        <v>55713</v>
      </c>
      <c r="M2069" s="1">
        <v>1063</v>
      </c>
      <c r="N2069" s="1">
        <v>0</v>
      </c>
      <c r="P2069" s="1" t="s">
        <v>629</v>
      </c>
    </row>
    <row r="2070" spans="1:16">
      <c r="A2070" s="1">
        <v>2024</v>
      </c>
      <c r="B2070" s="1" t="s">
        <v>1347</v>
      </c>
      <c r="C2070" s="1" t="s">
        <v>1348</v>
      </c>
      <c r="D2070" s="1" t="s">
        <v>1346</v>
      </c>
      <c r="E2070" s="6">
        <v>45474</v>
      </c>
      <c r="F2070" s="1" t="s">
        <v>64</v>
      </c>
      <c r="G2070" s="1" t="s">
        <v>505</v>
      </c>
      <c r="H2070" s="1">
        <v>7</v>
      </c>
      <c r="I2070" s="1">
        <v>7</v>
      </c>
      <c r="J2070" s="1">
        <v>0</v>
      </c>
      <c r="K2070" s="1">
        <v>0</v>
      </c>
      <c r="L2070" s="1">
        <v>24781</v>
      </c>
      <c r="M2070" s="1">
        <v>520</v>
      </c>
      <c r="N2070" s="1">
        <v>0</v>
      </c>
      <c r="P2070" s="1" t="s">
        <v>628</v>
      </c>
    </row>
    <row r="2071" spans="1:16">
      <c r="A2071" s="1">
        <v>2024</v>
      </c>
      <c r="B2071" s="1" t="s">
        <v>1347</v>
      </c>
      <c r="C2071" s="1" t="s">
        <v>1348</v>
      </c>
      <c r="D2071" s="1" t="s">
        <v>1346</v>
      </c>
      <c r="E2071" s="6">
        <v>45474</v>
      </c>
      <c r="F2071" s="1" t="s">
        <v>64</v>
      </c>
      <c r="G2071" s="1" t="s">
        <v>602</v>
      </c>
      <c r="H2071" s="1">
        <v>11</v>
      </c>
      <c r="I2071" s="1">
        <v>11</v>
      </c>
      <c r="J2071" s="1">
        <v>0</v>
      </c>
      <c r="K2071" s="1">
        <v>0</v>
      </c>
      <c r="L2071" s="1">
        <v>4261</v>
      </c>
      <c r="M2071" s="1">
        <v>352</v>
      </c>
      <c r="N2071" s="1">
        <v>0</v>
      </c>
      <c r="P2071" s="1" t="s">
        <v>628</v>
      </c>
    </row>
    <row r="2072" spans="1:16">
      <c r="A2072" s="1">
        <v>2024</v>
      </c>
      <c r="B2072" s="1" t="s">
        <v>1347</v>
      </c>
      <c r="C2072" s="1" t="s">
        <v>1348</v>
      </c>
      <c r="D2072" s="1" t="s">
        <v>1346</v>
      </c>
      <c r="E2072" s="6">
        <v>45474</v>
      </c>
      <c r="F2072" s="1" t="s">
        <v>64</v>
      </c>
      <c r="G2072" s="1" t="s">
        <v>484</v>
      </c>
      <c r="H2072" s="1">
        <v>2</v>
      </c>
      <c r="I2072" s="1">
        <v>2</v>
      </c>
      <c r="J2072" s="1">
        <v>0</v>
      </c>
      <c r="K2072" s="1">
        <v>0</v>
      </c>
      <c r="L2072" s="1">
        <v>3210</v>
      </c>
      <c r="M2072" s="1">
        <v>73</v>
      </c>
      <c r="N2072" s="1">
        <v>0</v>
      </c>
      <c r="P2072" s="1" t="s">
        <v>629</v>
      </c>
    </row>
    <row r="2073" spans="1:16">
      <c r="A2073" s="1">
        <v>2024</v>
      </c>
      <c r="B2073" s="1" t="s">
        <v>1347</v>
      </c>
      <c r="C2073" s="1" t="s">
        <v>1348</v>
      </c>
      <c r="D2073" s="1" t="s">
        <v>1346</v>
      </c>
      <c r="E2073" s="6">
        <v>45474</v>
      </c>
      <c r="F2073" s="1" t="s">
        <v>64</v>
      </c>
      <c r="G2073" s="1" t="s">
        <v>61</v>
      </c>
      <c r="H2073" s="1">
        <v>5</v>
      </c>
      <c r="I2073" s="1">
        <v>5</v>
      </c>
      <c r="J2073" s="1">
        <v>0</v>
      </c>
      <c r="K2073" s="1">
        <v>0</v>
      </c>
      <c r="L2073" s="1">
        <v>145885</v>
      </c>
      <c r="M2073" s="1">
        <v>269</v>
      </c>
      <c r="N2073" s="1">
        <v>0</v>
      </c>
      <c r="P2073" s="1" t="s">
        <v>629</v>
      </c>
    </row>
    <row r="2074" spans="1:16">
      <c r="A2074" s="1">
        <v>2024</v>
      </c>
      <c r="B2074" s="1" t="s">
        <v>1347</v>
      </c>
      <c r="C2074" s="1" t="s">
        <v>1348</v>
      </c>
      <c r="D2074" s="1" t="s">
        <v>1346</v>
      </c>
      <c r="E2074" s="6">
        <v>45474</v>
      </c>
      <c r="F2074" s="1" t="s">
        <v>64</v>
      </c>
      <c r="G2074" s="1" t="s">
        <v>551</v>
      </c>
      <c r="H2074" s="1">
        <v>3</v>
      </c>
      <c r="I2074" s="1">
        <v>3</v>
      </c>
      <c r="J2074" s="1">
        <v>0</v>
      </c>
      <c r="K2074" s="1">
        <v>0</v>
      </c>
      <c r="L2074" s="1">
        <v>4457</v>
      </c>
      <c r="M2074" s="1">
        <v>200</v>
      </c>
      <c r="N2074" s="1">
        <v>0</v>
      </c>
      <c r="P2074" s="1" t="s">
        <v>633</v>
      </c>
    </row>
    <row r="2075" spans="1:16">
      <c r="A2075" s="1">
        <v>2024</v>
      </c>
      <c r="B2075" s="1" t="s">
        <v>1347</v>
      </c>
      <c r="C2075" s="1" t="s">
        <v>1348</v>
      </c>
      <c r="D2075" s="1" t="s">
        <v>1346</v>
      </c>
      <c r="E2075" s="6">
        <v>45474</v>
      </c>
      <c r="F2075" s="1" t="s">
        <v>8</v>
      </c>
      <c r="G2075" s="1" t="s">
        <v>601</v>
      </c>
      <c r="H2075" s="1">
        <v>10</v>
      </c>
      <c r="I2075" s="1">
        <v>10</v>
      </c>
      <c r="J2075" s="1">
        <v>0</v>
      </c>
      <c r="K2075" s="1">
        <v>0</v>
      </c>
      <c r="L2075" s="1">
        <v>11135</v>
      </c>
      <c r="M2075" s="1">
        <v>538</v>
      </c>
      <c r="N2075" s="1">
        <v>0</v>
      </c>
      <c r="P2075" s="1" t="s">
        <v>627</v>
      </c>
    </row>
    <row r="2076" spans="1:16">
      <c r="A2076" s="1">
        <v>2024</v>
      </c>
      <c r="B2076" s="1" t="s">
        <v>1347</v>
      </c>
      <c r="C2076" s="1" t="s">
        <v>1348</v>
      </c>
      <c r="D2076" s="1" t="s">
        <v>1346</v>
      </c>
      <c r="E2076" s="6">
        <v>45474</v>
      </c>
      <c r="F2076" s="1" t="s">
        <v>38</v>
      </c>
      <c r="G2076" s="1" t="s">
        <v>54</v>
      </c>
      <c r="H2076" s="1">
        <v>8</v>
      </c>
      <c r="I2076" s="1">
        <v>8</v>
      </c>
      <c r="J2076" s="1">
        <v>1</v>
      </c>
      <c r="K2076" s="1">
        <v>0</v>
      </c>
      <c r="L2076" s="1">
        <v>1631</v>
      </c>
      <c r="M2076" s="1">
        <v>214</v>
      </c>
      <c r="N2076" s="1">
        <v>6</v>
      </c>
      <c r="P2076" s="1" t="s">
        <v>45</v>
      </c>
    </row>
    <row r="2077" spans="1:16">
      <c r="A2077" s="1">
        <v>2024</v>
      </c>
      <c r="B2077" s="1" t="s">
        <v>1347</v>
      </c>
      <c r="C2077" s="1" t="s">
        <v>1348</v>
      </c>
      <c r="D2077" s="1" t="s">
        <v>1346</v>
      </c>
      <c r="E2077" s="6">
        <v>45474</v>
      </c>
      <c r="F2077" s="1" t="s">
        <v>38</v>
      </c>
      <c r="G2077" s="1" t="s">
        <v>1194</v>
      </c>
      <c r="H2077" s="1">
        <v>4</v>
      </c>
      <c r="I2077" s="1">
        <v>4</v>
      </c>
      <c r="J2077" s="1">
        <v>1</v>
      </c>
      <c r="K2077" s="1">
        <v>0</v>
      </c>
      <c r="L2077" s="1">
        <v>369</v>
      </c>
      <c r="M2077" s="1">
        <v>80</v>
      </c>
      <c r="N2077" s="1">
        <v>4</v>
      </c>
      <c r="P2077" s="1" t="s">
        <v>45</v>
      </c>
    </row>
    <row r="2078" spans="1:16">
      <c r="A2078" s="1">
        <v>2024</v>
      </c>
      <c r="B2078" s="1" t="s">
        <v>1347</v>
      </c>
      <c r="C2078" s="1" t="s">
        <v>1348</v>
      </c>
      <c r="D2078" s="1" t="s">
        <v>1346</v>
      </c>
      <c r="E2078" s="6">
        <v>45475</v>
      </c>
      <c r="F2078" s="1" t="s">
        <v>64</v>
      </c>
      <c r="G2078" s="1" t="s">
        <v>1173</v>
      </c>
      <c r="H2078" s="1">
        <v>2</v>
      </c>
      <c r="I2078" s="1">
        <v>2</v>
      </c>
      <c r="J2078" s="1">
        <v>0</v>
      </c>
      <c r="K2078" s="1">
        <v>0</v>
      </c>
      <c r="L2078" s="1">
        <v>176</v>
      </c>
      <c r="M2078" s="1">
        <v>40</v>
      </c>
      <c r="N2078" s="1">
        <v>0</v>
      </c>
      <c r="P2078" s="1" t="s">
        <v>632</v>
      </c>
    </row>
    <row r="2079" spans="1:16">
      <c r="A2079" s="1">
        <v>2024</v>
      </c>
      <c r="B2079" s="1" t="s">
        <v>1347</v>
      </c>
      <c r="C2079" s="1" t="s">
        <v>1348</v>
      </c>
      <c r="D2079" s="1" t="s">
        <v>1346</v>
      </c>
      <c r="E2079" s="6">
        <v>45475</v>
      </c>
      <c r="F2079" s="1" t="s">
        <v>64</v>
      </c>
      <c r="G2079" s="1" t="s">
        <v>708</v>
      </c>
      <c r="H2079" s="1">
        <v>1</v>
      </c>
      <c r="I2079" s="1">
        <v>1</v>
      </c>
      <c r="J2079" s="1">
        <v>0</v>
      </c>
      <c r="K2079" s="1">
        <v>0</v>
      </c>
      <c r="L2079" s="1">
        <v>306</v>
      </c>
      <c r="M2079" s="1">
        <v>47</v>
      </c>
      <c r="N2079" s="1">
        <v>0</v>
      </c>
      <c r="P2079" s="1" t="s">
        <v>633</v>
      </c>
    </row>
    <row r="2080" spans="1:16">
      <c r="A2080" s="1">
        <v>2024</v>
      </c>
      <c r="B2080" s="1" t="s">
        <v>1347</v>
      </c>
      <c r="C2080" s="1" t="s">
        <v>1348</v>
      </c>
      <c r="D2080" s="1" t="s">
        <v>1346</v>
      </c>
      <c r="E2080" s="6">
        <v>45475</v>
      </c>
      <c r="F2080" s="1" t="s">
        <v>64</v>
      </c>
      <c r="G2080" s="1" t="s">
        <v>1351</v>
      </c>
      <c r="H2080" s="1">
        <v>2</v>
      </c>
      <c r="I2080" s="1">
        <v>2</v>
      </c>
      <c r="J2080" s="1">
        <v>0</v>
      </c>
      <c r="K2080" s="1">
        <v>0</v>
      </c>
      <c r="L2080" s="1">
        <v>2000</v>
      </c>
      <c r="M2080" s="1">
        <v>94</v>
      </c>
      <c r="N2080" s="1">
        <v>0</v>
      </c>
      <c r="P2080" s="1" t="s">
        <v>632</v>
      </c>
    </row>
    <row r="2081" spans="1:16">
      <c r="A2081" s="1">
        <v>2024</v>
      </c>
      <c r="B2081" s="1" t="s">
        <v>1347</v>
      </c>
      <c r="C2081" s="1" t="s">
        <v>1348</v>
      </c>
      <c r="D2081" s="1" t="s">
        <v>1346</v>
      </c>
      <c r="E2081" s="6">
        <v>45475</v>
      </c>
      <c r="F2081" s="1" t="s">
        <v>64</v>
      </c>
      <c r="G2081" s="1" t="s">
        <v>603</v>
      </c>
      <c r="H2081" s="1">
        <v>2</v>
      </c>
      <c r="I2081" s="1">
        <v>2</v>
      </c>
      <c r="J2081" s="1">
        <v>0</v>
      </c>
      <c r="K2081" s="1">
        <v>0</v>
      </c>
      <c r="L2081" s="1">
        <v>22415</v>
      </c>
      <c r="M2081" s="1">
        <v>366</v>
      </c>
      <c r="N2081" s="1">
        <v>0</v>
      </c>
      <c r="P2081" s="1" t="s">
        <v>629</v>
      </c>
    </row>
    <row r="2082" spans="1:16">
      <c r="A2082" s="1">
        <v>2024</v>
      </c>
      <c r="B2082" s="1" t="s">
        <v>1347</v>
      </c>
      <c r="C2082" s="1" t="s">
        <v>1348</v>
      </c>
      <c r="D2082" s="1" t="s">
        <v>1346</v>
      </c>
      <c r="E2082" s="6">
        <v>45475</v>
      </c>
      <c r="F2082" s="1" t="s">
        <v>64</v>
      </c>
      <c r="G2082" s="1" t="s">
        <v>55</v>
      </c>
      <c r="H2082" s="1">
        <v>2</v>
      </c>
      <c r="I2082" s="1">
        <v>2</v>
      </c>
      <c r="J2082" s="1">
        <v>0</v>
      </c>
      <c r="K2082" s="1">
        <v>0</v>
      </c>
      <c r="L2082" s="1">
        <v>100</v>
      </c>
      <c r="M2082" s="1">
        <v>40</v>
      </c>
      <c r="N2082" s="1">
        <v>0</v>
      </c>
      <c r="P2082" s="1" t="s">
        <v>633</v>
      </c>
    </row>
    <row r="2083" spans="1:16">
      <c r="A2083" s="1">
        <v>2024</v>
      </c>
      <c r="B2083" s="1" t="s">
        <v>1347</v>
      </c>
      <c r="C2083" s="1" t="s">
        <v>1348</v>
      </c>
      <c r="D2083" s="1" t="s">
        <v>1346</v>
      </c>
      <c r="E2083" s="6">
        <v>45475</v>
      </c>
      <c r="F2083" s="1" t="s">
        <v>64</v>
      </c>
      <c r="G2083" s="1" t="s">
        <v>616</v>
      </c>
      <c r="H2083" s="1">
        <v>1</v>
      </c>
      <c r="I2083" s="1">
        <v>1</v>
      </c>
      <c r="J2083" s="1">
        <v>0</v>
      </c>
      <c r="K2083" s="1">
        <v>0</v>
      </c>
      <c r="L2083" s="1">
        <v>756</v>
      </c>
      <c r="M2083" s="1">
        <v>47</v>
      </c>
      <c r="N2083" s="1">
        <v>0</v>
      </c>
      <c r="P2083" s="1" t="s">
        <v>628</v>
      </c>
    </row>
    <row r="2084" spans="1:16">
      <c r="A2084" s="1">
        <v>2024</v>
      </c>
      <c r="B2084" s="1" t="s">
        <v>1347</v>
      </c>
      <c r="C2084" s="1" t="s">
        <v>1348</v>
      </c>
      <c r="D2084" s="1" t="s">
        <v>1346</v>
      </c>
      <c r="E2084" s="6">
        <v>45475</v>
      </c>
      <c r="F2084" s="1" t="s">
        <v>64</v>
      </c>
      <c r="G2084" s="1" t="s">
        <v>58</v>
      </c>
      <c r="H2084" s="1">
        <v>4</v>
      </c>
      <c r="I2084" s="1">
        <v>4</v>
      </c>
      <c r="J2084" s="1">
        <v>0</v>
      </c>
      <c r="K2084" s="1">
        <v>0</v>
      </c>
      <c r="L2084" s="1">
        <v>7178</v>
      </c>
      <c r="M2084" s="1">
        <v>295</v>
      </c>
      <c r="N2084" s="1">
        <v>0</v>
      </c>
      <c r="P2084" s="1" t="s">
        <v>629</v>
      </c>
    </row>
    <row r="2085" spans="1:16">
      <c r="A2085" s="1">
        <v>2024</v>
      </c>
      <c r="B2085" s="1" t="s">
        <v>1347</v>
      </c>
      <c r="C2085" s="1" t="s">
        <v>1348</v>
      </c>
      <c r="D2085" s="1" t="s">
        <v>1346</v>
      </c>
      <c r="E2085" s="6">
        <v>45475</v>
      </c>
      <c r="F2085" s="1" t="s">
        <v>64</v>
      </c>
      <c r="G2085" s="1" t="s">
        <v>505</v>
      </c>
      <c r="H2085" s="1">
        <v>3</v>
      </c>
      <c r="I2085" s="1">
        <v>3</v>
      </c>
      <c r="J2085" s="1">
        <v>0</v>
      </c>
      <c r="K2085" s="1">
        <v>0</v>
      </c>
      <c r="L2085" s="1">
        <v>3900</v>
      </c>
      <c r="M2085" s="1">
        <v>153</v>
      </c>
      <c r="N2085" s="1">
        <v>0</v>
      </c>
      <c r="P2085" s="1" t="s">
        <v>628</v>
      </c>
    </row>
    <row r="2086" spans="1:16">
      <c r="A2086" s="1">
        <v>2024</v>
      </c>
      <c r="B2086" s="1" t="s">
        <v>1347</v>
      </c>
      <c r="C2086" s="1" t="s">
        <v>1348</v>
      </c>
      <c r="D2086" s="1" t="s">
        <v>1346</v>
      </c>
      <c r="E2086" s="6">
        <v>45475</v>
      </c>
      <c r="F2086" s="1" t="s">
        <v>64</v>
      </c>
      <c r="G2086" s="1" t="s">
        <v>602</v>
      </c>
      <c r="H2086" s="1">
        <v>1</v>
      </c>
      <c r="I2086" s="1">
        <v>1</v>
      </c>
      <c r="J2086" s="1">
        <v>0</v>
      </c>
      <c r="K2086" s="1">
        <v>0</v>
      </c>
      <c r="L2086" s="1">
        <v>50</v>
      </c>
      <c r="M2086" s="1">
        <v>20</v>
      </c>
      <c r="N2086" s="1">
        <v>0</v>
      </c>
      <c r="P2086" s="1" t="s">
        <v>628</v>
      </c>
    </row>
    <row r="2087" spans="1:16">
      <c r="A2087" s="1">
        <v>2024</v>
      </c>
      <c r="B2087" s="1" t="s">
        <v>1347</v>
      </c>
      <c r="C2087" s="1" t="s">
        <v>1348</v>
      </c>
      <c r="D2087" s="1" t="s">
        <v>1346</v>
      </c>
      <c r="E2087" s="6">
        <v>45475</v>
      </c>
      <c r="F2087" s="1" t="s">
        <v>64</v>
      </c>
      <c r="G2087" s="1" t="s">
        <v>599</v>
      </c>
      <c r="H2087" s="1">
        <v>1</v>
      </c>
      <c r="I2087" s="1">
        <v>1</v>
      </c>
      <c r="J2087" s="1">
        <v>0</v>
      </c>
      <c r="K2087" s="1">
        <v>0</v>
      </c>
      <c r="L2087" s="1">
        <v>700</v>
      </c>
      <c r="M2087" s="1">
        <v>47</v>
      </c>
      <c r="N2087" s="1">
        <v>0</v>
      </c>
      <c r="P2087" s="1" t="s">
        <v>629</v>
      </c>
    </row>
    <row r="2088" spans="1:16">
      <c r="A2088" s="1">
        <v>2024</v>
      </c>
      <c r="B2088" s="1" t="s">
        <v>1347</v>
      </c>
      <c r="C2088" s="1" t="s">
        <v>1348</v>
      </c>
      <c r="D2088" s="1" t="s">
        <v>1346</v>
      </c>
      <c r="E2088" s="6">
        <v>45475</v>
      </c>
      <c r="F2088" s="1" t="s">
        <v>64</v>
      </c>
      <c r="G2088" s="1" t="s">
        <v>484</v>
      </c>
      <c r="H2088" s="1">
        <v>5</v>
      </c>
      <c r="I2088" s="1">
        <v>5</v>
      </c>
      <c r="J2088" s="1">
        <v>0</v>
      </c>
      <c r="K2088" s="1">
        <v>0</v>
      </c>
      <c r="L2088" s="1">
        <v>20260</v>
      </c>
      <c r="M2088" s="1">
        <v>244</v>
      </c>
      <c r="N2088" s="1">
        <v>0</v>
      </c>
      <c r="P2088" s="1" t="s">
        <v>629</v>
      </c>
    </row>
    <row r="2089" spans="1:16">
      <c r="A2089" s="1">
        <v>2024</v>
      </c>
      <c r="B2089" s="1" t="s">
        <v>1347</v>
      </c>
      <c r="C2089" s="1" t="s">
        <v>1348</v>
      </c>
      <c r="D2089" s="1" t="s">
        <v>1346</v>
      </c>
      <c r="E2089" s="6">
        <v>45475</v>
      </c>
      <c r="F2089" s="1" t="s">
        <v>64</v>
      </c>
      <c r="G2089" s="1" t="s">
        <v>619</v>
      </c>
      <c r="H2089" s="1">
        <v>6</v>
      </c>
      <c r="I2089" s="1">
        <v>6</v>
      </c>
      <c r="J2089" s="1">
        <v>0</v>
      </c>
      <c r="K2089" s="1">
        <v>0</v>
      </c>
      <c r="L2089" s="1">
        <v>3285</v>
      </c>
      <c r="M2089" s="1">
        <v>186</v>
      </c>
      <c r="N2089" s="1">
        <v>0</v>
      </c>
      <c r="P2089" s="1" t="s">
        <v>629</v>
      </c>
    </row>
    <row r="2090" spans="1:16">
      <c r="A2090" s="1">
        <v>2024</v>
      </c>
      <c r="B2090" s="1" t="s">
        <v>1347</v>
      </c>
      <c r="C2090" s="1" t="s">
        <v>1348</v>
      </c>
      <c r="D2090" s="1" t="s">
        <v>1346</v>
      </c>
      <c r="E2090" s="6">
        <v>45475</v>
      </c>
      <c r="F2090" s="1" t="s">
        <v>64</v>
      </c>
      <c r="G2090" s="1" t="s">
        <v>600</v>
      </c>
      <c r="H2090" s="1">
        <v>2</v>
      </c>
      <c r="I2090" s="1">
        <v>2</v>
      </c>
      <c r="J2090" s="1">
        <v>0</v>
      </c>
      <c r="K2090" s="1">
        <v>0</v>
      </c>
      <c r="L2090" s="1">
        <v>11957</v>
      </c>
      <c r="M2090" s="1">
        <v>124</v>
      </c>
      <c r="N2090" s="1">
        <v>0</v>
      </c>
      <c r="P2090" s="1" t="s">
        <v>630</v>
      </c>
    </row>
    <row r="2091" spans="1:16">
      <c r="A2091" s="1">
        <v>2024</v>
      </c>
      <c r="B2091" s="1" t="s">
        <v>1347</v>
      </c>
      <c r="C2091" s="1" t="s">
        <v>1348</v>
      </c>
      <c r="D2091" s="1" t="s">
        <v>1346</v>
      </c>
      <c r="E2091" s="6">
        <v>45475</v>
      </c>
      <c r="F2091" s="1" t="s">
        <v>8</v>
      </c>
      <c r="G2091" s="1" t="s">
        <v>601</v>
      </c>
      <c r="H2091" s="1">
        <v>10</v>
      </c>
      <c r="I2091" s="1">
        <v>10</v>
      </c>
      <c r="J2091" s="1">
        <v>0</v>
      </c>
      <c r="K2091" s="1">
        <v>0</v>
      </c>
      <c r="L2091" s="1">
        <v>13639</v>
      </c>
      <c r="M2091" s="1">
        <v>445</v>
      </c>
      <c r="N2091" s="1">
        <v>0</v>
      </c>
      <c r="P2091" s="1" t="s">
        <v>627</v>
      </c>
    </row>
    <row r="2092" spans="1:16">
      <c r="A2092" s="1">
        <v>2024</v>
      </c>
      <c r="B2092" s="1" t="s">
        <v>1347</v>
      </c>
      <c r="C2092" s="1" t="s">
        <v>1348</v>
      </c>
      <c r="D2092" s="1" t="s">
        <v>1346</v>
      </c>
      <c r="E2092" s="6">
        <v>45475</v>
      </c>
      <c r="F2092" s="1" t="s">
        <v>38</v>
      </c>
      <c r="G2092" s="1" t="s">
        <v>54</v>
      </c>
      <c r="H2092" s="1">
        <v>18</v>
      </c>
      <c r="I2092" s="1">
        <v>18</v>
      </c>
      <c r="J2092" s="1">
        <v>0</v>
      </c>
      <c r="K2092" s="1">
        <v>0</v>
      </c>
      <c r="L2092" s="1">
        <v>30211</v>
      </c>
      <c r="M2092" s="1">
        <v>649</v>
      </c>
      <c r="N2092" s="1">
        <v>0</v>
      </c>
      <c r="P2092" s="1" t="s">
        <v>45</v>
      </c>
    </row>
    <row r="2093" spans="1:16">
      <c r="A2093" s="1">
        <v>2024</v>
      </c>
      <c r="B2093" s="1" t="s">
        <v>1347</v>
      </c>
      <c r="C2093" s="1" t="s">
        <v>1348</v>
      </c>
      <c r="D2093" s="1" t="s">
        <v>1346</v>
      </c>
      <c r="E2093" s="6">
        <v>45475</v>
      </c>
      <c r="F2093" s="1" t="s">
        <v>38</v>
      </c>
      <c r="G2093" s="1" t="s">
        <v>1194</v>
      </c>
      <c r="H2093" s="1">
        <v>7</v>
      </c>
      <c r="I2093" s="1">
        <v>7</v>
      </c>
      <c r="J2093" s="1">
        <v>0</v>
      </c>
      <c r="K2093" s="1">
        <v>0</v>
      </c>
      <c r="L2093" s="1">
        <v>542</v>
      </c>
      <c r="M2093" s="1">
        <v>140</v>
      </c>
      <c r="N2093" s="1">
        <v>0</v>
      </c>
      <c r="P2093" s="1" t="s">
        <v>45</v>
      </c>
    </row>
    <row r="2094" spans="1:16">
      <c r="A2094" s="1">
        <v>2024</v>
      </c>
      <c r="B2094" s="1" t="s">
        <v>1347</v>
      </c>
      <c r="C2094" s="1" t="s">
        <v>1348</v>
      </c>
      <c r="D2094" s="1" t="s">
        <v>1346</v>
      </c>
      <c r="E2094" s="6">
        <v>45476</v>
      </c>
      <c r="F2094" s="1" t="s">
        <v>64</v>
      </c>
      <c r="G2094" s="1" t="s">
        <v>1173</v>
      </c>
      <c r="H2094" s="1">
        <v>4</v>
      </c>
      <c r="I2094" s="1">
        <v>4</v>
      </c>
      <c r="J2094" s="1">
        <v>0</v>
      </c>
      <c r="K2094" s="1">
        <v>0</v>
      </c>
      <c r="L2094" s="1">
        <v>747</v>
      </c>
      <c r="M2094" s="1">
        <v>121</v>
      </c>
      <c r="N2094" s="1">
        <v>0</v>
      </c>
      <c r="P2094" s="1" t="s">
        <v>632</v>
      </c>
    </row>
    <row r="2095" spans="1:16">
      <c r="A2095" s="1">
        <v>2024</v>
      </c>
      <c r="B2095" s="1" t="s">
        <v>1347</v>
      </c>
      <c r="C2095" s="1" t="s">
        <v>1348</v>
      </c>
      <c r="D2095" s="1" t="s">
        <v>1346</v>
      </c>
      <c r="E2095" s="6">
        <v>45476</v>
      </c>
      <c r="F2095" s="1" t="s">
        <v>64</v>
      </c>
      <c r="G2095" s="1" t="s">
        <v>708</v>
      </c>
      <c r="H2095" s="1">
        <v>1</v>
      </c>
      <c r="I2095" s="1">
        <v>1</v>
      </c>
      <c r="J2095" s="1">
        <v>0</v>
      </c>
      <c r="K2095" s="1">
        <v>0</v>
      </c>
      <c r="L2095" s="1">
        <v>25</v>
      </c>
      <c r="M2095" s="1">
        <v>20</v>
      </c>
      <c r="N2095" s="1">
        <v>0</v>
      </c>
      <c r="P2095" s="1" t="s">
        <v>633</v>
      </c>
    </row>
    <row r="2096" spans="1:16">
      <c r="A2096" s="1">
        <v>2024</v>
      </c>
      <c r="B2096" s="1" t="s">
        <v>1347</v>
      </c>
      <c r="C2096" s="1" t="s">
        <v>1348</v>
      </c>
      <c r="D2096" s="1" t="s">
        <v>1346</v>
      </c>
      <c r="E2096" s="6">
        <v>45476</v>
      </c>
      <c r="F2096" s="1" t="s">
        <v>64</v>
      </c>
      <c r="G2096" s="1" t="s">
        <v>561</v>
      </c>
      <c r="H2096" s="1">
        <v>1</v>
      </c>
      <c r="I2096" s="1">
        <v>1</v>
      </c>
      <c r="J2096" s="1">
        <v>0</v>
      </c>
      <c r="K2096" s="1">
        <v>0</v>
      </c>
      <c r="L2096" s="1">
        <v>1</v>
      </c>
      <c r="M2096" s="1">
        <v>1</v>
      </c>
      <c r="N2096" s="1">
        <v>0</v>
      </c>
      <c r="P2096" s="1" t="s">
        <v>632</v>
      </c>
    </row>
    <row r="2097" spans="1:16">
      <c r="A2097" s="1">
        <v>2024</v>
      </c>
      <c r="B2097" s="1" t="s">
        <v>1347</v>
      </c>
      <c r="C2097" s="1" t="s">
        <v>1348</v>
      </c>
      <c r="D2097" s="1" t="s">
        <v>1346</v>
      </c>
      <c r="E2097" s="6">
        <v>45476</v>
      </c>
      <c r="F2097" s="1" t="s">
        <v>64</v>
      </c>
      <c r="G2097" s="1" t="s">
        <v>603</v>
      </c>
      <c r="H2097" s="1">
        <v>2</v>
      </c>
      <c r="I2097" s="1">
        <v>2</v>
      </c>
      <c r="J2097" s="1">
        <v>0</v>
      </c>
      <c r="K2097" s="1">
        <v>0</v>
      </c>
      <c r="L2097" s="1">
        <v>2000</v>
      </c>
      <c r="M2097" s="1">
        <v>94</v>
      </c>
      <c r="N2097" s="1">
        <v>0</v>
      </c>
      <c r="P2097" s="1" t="s">
        <v>629</v>
      </c>
    </row>
    <row r="2098" spans="1:16">
      <c r="A2098" s="1">
        <v>2024</v>
      </c>
      <c r="B2098" s="1" t="s">
        <v>1347</v>
      </c>
      <c r="C2098" s="1" t="s">
        <v>1348</v>
      </c>
      <c r="D2098" s="1" t="s">
        <v>1346</v>
      </c>
      <c r="E2098" s="6">
        <v>45476</v>
      </c>
      <c r="F2098" s="1" t="s">
        <v>64</v>
      </c>
      <c r="G2098" s="1" t="s">
        <v>55</v>
      </c>
      <c r="H2098" s="1">
        <v>3</v>
      </c>
      <c r="I2098" s="1">
        <v>3</v>
      </c>
      <c r="J2098" s="1">
        <v>0</v>
      </c>
      <c r="K2098" s="1">
        <v>0</v>
      </c>
      <c r="L2098" s="1">
        <v>6000</v>
      </c>
      <c r="M2098" s="1">
        <v>128</v>
      </c>
      <c r="N2098" s="1">
        <v>0</v>
      </c>
      <c r="P2098" s="1" t="s">
        <v>633</v>
      </c>
    </row>
    <row r="2099" spans="1:16">
      <c r="A2099" s="1">
        <v>2024</v>
      </c>
      <c r="B2099" s="1" t="s">
        <v>1347</v>
      </c>
      <c r="C2099" s="1" t="s">
        <v>1348</v>
      </c>
      <c r="D2099" s="1" t="s">
        <v>1346</v>
      </c>
      <c r="E2099" s="6">
        <v>45476</v>
      </c>
      <c r="F2099" s="1" t="s">
        <v>64</v>
      </c>
      <c r="G2099" s="1" t="s">
        <v>556</v>
      </c>
      <c r="H2099" s="1">
        <v>1</v>
      </c>
      <c r="I2099" s="1">
        <v>1</v>
      </c>
      <c r="J2099" s="1">
        <v>0</v>
      </c>
      <c r="K2099" s="1">
        <v>0</v>
      </c>
      <c r="L2099" s="1">
        <v>15</v>
      </c>
      <c r="M2099" s="1">
        <v>15</v>
      </c>
      <c r="N2099" s="1">
        <v>0</v>
      </c>
      <c r="P2099" s="1" t="s">
        <v>632</v>
      </c>
    </row>
    <row r="2100" spans="1:16">
      <c r="A2100" s="1">
        <v>2024</v>
      </c>
      <c r="B2100" s="1" t="s">
        <v>1347</v>
      </c>
      <c r="C2100" s="1" t="s">
        <v>1348</v>
      </c>
      <c r="D2100" s="1" t="s">
        <v>1346</v>
      </c>
      <c r="E2100" s="6">
        <v>45476</v>
      </c>
      <c r="F2100" s="1" t="s">
        <v>64</v>
      </c>
      <c r="G2100" s="1" t="s">
        <v>58</v>
      </c>
      <c r="H2100" s="1">
        <v>5</v>
      </c>
      <c r="I2100" s="1">
        <v>5</v>
      </c>
      <c r="J2100" s="1">
        <v>0</v>
      </c>
      <c r="K2100" s="1">
        <v>0</v>
      </c>
      <c r="L2100" s="1">
        <v>18667</v>
      </c>
      <c r="M2100" s="1">
        <v>398</v>
      </c>
      <c r="N2100" s="1">
        <v>0</v>
      </c>
      <c r="P2100" s="1" t="s">
        <v>629</v>
      </c>
    </row>
    <row r="2101" spans="1:16">
      <c r="A2101" s="1">
        <v>2024</v>
      </c>
      <c r="B2101" s="1" t="s">
        <v>1347</v>
      </c>
      <c r="C2101" s="1" t="s">
        <v>1348</v>
      </c>
      <c r="D2101" s="1" t="s">
        <v>1346</v>
      </c>
      <c r="E2101" s="6">
        <v>45476</v>
      </c>
      <c r="F2101" s="1" t="s">
        <v>64</v>
      </c>
      <c r="G2101" s="1" t="s">
        <v>505</v>
      </c>
      <c r="H2101" s="1">
        <v>4</v>
      </c>
      <c r="I2101" s="1">
        <v>4</v>
      </c>
      <c r="J2101" s="1">
        <v>0</v>
      </c>
      <c r="K2101" s="1">
        <v>0</v>
      </c>
      <c r="L2101" s="1">
        <v>2985</v>
      </c>
      <c r="M2101" s="1">
        <v>158</v>
      </c>
      <c r="N2101" s="1">
        <v>0</v>
      </c>
      <c r="P2101" s="1" t="s">
        <v>628</v>
      </c>
    </row>
    <row r="2102" spans="1:16">
      <c r="A2102" s="1">
        <v>2024</v>
      </c>
      <c r="B2102" s="1" t="s">
        <v>1347</v>
      </c>
      <c r="C2102" s="1" t="s">
        <v>1348</v>
      </c>
      <c r="D2102" s="1" t="s">
        <v>1346</v>
      </c>
      <c r="E2102" s="6">
        <v>45476</v>
      </c>
      <c r="F2102" s="1" t="s">
        <v>64</v>
      </c>
      <c r="G2102" s="1" t="s">
        <v>602</v>
      </c>
      <c r="H2102" s="1">
        <v>1</v>
      </c>
      <c r="I2102" s="1">
        <v>1</v>
      </c>
      <c r="J2102" s="1">
        <v>0</v>
      </c>
      <c r="K2102" s="1">
        <v>0</v>
      </c>
      <c r="L2102" s="1">
        <v>500</v>
      </c>
      <c r="M2102" s="1">
        <v>47</v>
      </c>
      <c r="N2102" s="1">
        <v>0</v>
      </c>
      <c r="P2102" s="1" t="s">
        <v>628</v>
      </c>
    </row>
    <row r="2103" spans="1:16">
      <c r="A2103" s="1">
        <v>2024</v>
      </c>
      <c r="B2103" s="1" t="s">
        <v>1347</v>
      </c>
      <c r="C2103" s="1" t="s">
        <v>1348</v>
      </c>
      <c r="D2103" s="1" t="s">
        <v>1346</v>
      </c>
      <c r="E2103" s="6">
        <v>45476</v>
      </c>
      <c r="F2103" s="1" t="s">
        <v>64</v>
      </c>
      <c r="G2103" s="1" t="s">
        <v>484</v>
      </c>
      <c r="H2103" s="1">
        <v>3</v>
      </c>
      <c r="I2103" s="1">
        <v>3</v>
      </c>
      <c r="J2103" s="1">
        <v>0</v>
      </c>
      <c r="K2103" s="1">
        <v>0</v>
      </c>
      <c r="L2103" s="1">
        <v>10690</v>
      </c>
      <c r="M2103" s="1">
        <v>162</v>
      </c>
      <c r="N2103" s="1">
        <v>0</v>
      </c>
      <c r="P2103" s="1" t="s">
        <v>629</v>
      </c>
    </row>
    <row r="2104" spans="1:16">
      <c r="A2104" s="1">
        <v>2024</v>
      </c>
      <c r="B2104" s="1" t="s">
        <v>1347</v>
      </c>
      <c r="C2104" s="1" t="s">
        <v>1348</v>
      </c>
      <c r="D2104" s="1" t="s">
        <v>1346</v>
      </c>
      <c r="E2104" s="6">
        <v>45476</v>
      </c>
      <c r="F2104" s="1" t="s">
        <v>64</v>
      </c>
      <c r="G2104" s="1" t="s">
        <v>619</v>
      </c>
      <c r="H2104" s="1">
        <v>2</v>
      </c>
      <c r="I2104" s="1">
        <v>2</v>
      </c>
      <c r="J2104" s="1">
        <v>0</v>
      </c>
      <c r="K2104" s="1">
        <v>0</v>
      </c>
      <c r="L2104" s="1">
        <v>765</v>
      </c>
      <c r="M2104" s="1">
        <v>67</v>
      </c>
      <c r="N2104" s="1">
        <v>0</v>
      </c>
      <c r="P2104" s="1" t="s">
        <v>629</v>
      </c>
    </row>
    <row r="2105" spans="1:16">
      <c r="A2105" s="1">
        <v>2024</v>
      </c>
      <c r="B2105" s="1" t="s">
        <v>1347</v>
      </c>
      <c r="C2105" s="1" t="s">
        <v>1348</v>
      </c>
      <c r="D2105" s="1" t="s">
        <v>1346</v>
      </c>
      <c r="E2105" s="6">
        <v>45476</v>
      </c>
      <c r="F2105" s="1" t="s">
        <v>64</v>
      </c>
      <c r="G2105" s="1" t="s">
        <v>600</v>
      </c>
      <c r="H2105" s="1">
        <v>2</v>
      </c>
      <c r="I2105" s="1">
        <v>2</v>
      </c>
      <c r="J2105" s="1">
        <v>0</v>
      </c>
      <c r="K2105" s="1">
        <v>0</v>
      </c>
      <c r="L2105" s="1">
        <v>10015</v>
      </c>
      <c r="M2105" s="1">
        <v>115</v>
      </c>
      <c r="N2105" s="1">
        <v>0</v>
      </c>
      <c r="P2105" s="1" t="s">
        <v>630</v>
      </c>
    </row>
    <row r="2106" spans="1:16">
      <c r="A2106" s="1">
        <v>2024</v>
      </c>
      <c r="B2106" s="1" t="s">
        <v>1347</v>
      </c>
      <c r="C2106" s="1" t="s">
        <v>1348</v>
      </c>
      <c r="D2106" s="1" t="s">
        <v>1346</v>
      </c>
      <c r="E2106" s="6">
        <v>45476</v>
      </c>
      <c r="F2106" s="1" t="s">
        <v>8</v>
      </c>
      <c r="G2106" s="1" t="s">
        <v>601</v>
      </c>
      <c r="H2106" s="1">
        <v>10</v>
      </c>
      <c r="I2106" s="1">
        <v>10</v>
      </c>
      <c r="J2106" s="1">
        <v>1</v>
      </c>
      <c r="K2106" s="1">
        <v>0</v>
      </c>
      <c r="L2106" s="1">
        <v>13251</v>
      </c>
      <c r="M2106" s="1">
        <v>715</v>
      </c>
      <c r="N2106" s="1">
        <v>16</v>
      </c>
      <c r="P2106" s="1" t="s">
        <v>627</v>
      </c>
    </row>
    <row r="2107" spans="1:16">
      <c r="A2107" s="1">
        <v>2024</v>
      </c>
      <c r="B2107" s="1" t="s">
        <v>1347</v>
      </c>
      <c r="C2107" s="1" t="s">
        <v>1348</v>
      </c>
      <c r="D2107" s="1" t="s">
        <v>1346</v>
      </c>
      <c r="E2107" s="6">
        <v>45476</v>
      </c>
      <c r="F2107" s="1" t="s">
        <v>38</v>
      </c>
      <c r="G2107" s="1" t="s">
        <v>54</v>
      </c>
      <c r="H2107" s="1">
        <v>18</v>
      </c>
      <c r="I2107" s="1">
        <v>18</v>
      </c>
      <c r="J2107" s="1">
        <v>0</v>
      </c>
      <c r="K2107" s="1">
        <v>0</v>
      </c>
      <c r="L2107" s="1">
        <v>31077</v>
      </c>
      <c r="M2107" s="1">
        <v>617</v>
      </c>
      <c r="N2107" s="1">
        <v>0</v>
      </c>
      <c r="P2107" s="1" t="s">
        <v>45</v>
      </c>
    </row>
    <row r="2108" spans="1:16">
      <c r="A2108" s="1">
        <v>2024</v>
      </c>
      <c r="B2108" s="1" t="s">
        <v>1347</v>
      </c>
      <c r="C2108" s="1" t="s">
        <v>1348</v>
      </c>
      <c r="D2108" s="1" t="s">
        <v>1346</v>
      </c>
      <c r="E2108" s="6">
        <v>45476</v>
      </c>
      <c r="F2108" s="1" t="s">
        <v>38</v>
      </c>
      <c r="G2108" s="1" t="s">
        <v>1194</v>
      </c>
      <c r="H2108" s="1">
        <v>7</v>
      </c>
      <c r="I2108" s="1">
        <v>7</v>
      </c>
      <c r="J2108" s="1">
        <v>1</v>
      </c>
      <c r="K2108" s="1">
        <v>0</v>
      </c>
      <c r="L2108" s="1">
        <v>3875</v>
      </c>
      <c r="M2108" s="1">
        <v>254</v>
      </c>
      <c r="N2108" s="1">
        <v>6</v>
      </c>
      <c r="P2108" s="1" t="s">
        <v>45</v>
      </c>
    </row>
    <row r="2109" spans="1:16">
      <c r="A2109" s="1">
        <v>2024</v>
      </c>
      <c r="B2109" s="1" t="s">
        <v>1347</v>
      </c>
      <c r="C2109" s="1" t="s">
        <v>1348</v>
      </c>
      <c r="D2109" s="1" t="s">
        <v>1346</v>
      </c>
      <c r="E2109" s="6">
        <v>45477</v>
      </c>
      <c r="F2109" s="1" t="s">
        <v>64</v>
      </c>
      <c r="G2109" s="1" t="s">
        <v>1173</v>
      </c>
      <c r="H2109" s="1">
        <v>4</v>
      </c>
      <c r="I2109" s="1">
        <v>4</v>
      </c>
      <c r="J2109" s="1">
        <v>0</v>
      </c>
      <c r="K2109" s="1">
        <v>0</v>
      </c>
      <c r="L2109" s="1">
        <v>803</v>
      </c>
      <c r="M2109" s="1">
        <v>107</v>
      </c>
      <c r="N2109" s="1">
        <v>0</v>
      </c>
      <c r="P2109" s="1" t="s">
        <v>632</v>
      </c>
    </row>
    <row r="2110" spans="1:16">
      <c r="A2110" s="1">
        <v>2024</v>
      </c>
      <c r="B2110" s="1" t="s">
        <v>1347</v>
      </c>
      <c r="C2110" s="1" t="s">
        <v>1348</v>
      </c>
      <c r="D2110" s="1" t="s">
        <v>1346</v>
      </c>
      <c r="E2110" s="6">
        <v>45477</v>
      </c>
      <c r="F2110" s="1" t="s">
        <v>64</v>
      </c>
      <c r="G2110" s="1" t="s">
        <v>603</v>
      </c>
      <c r="H2110" s="1">
        <v>3</v>
      </c>
      <c r="I2110" s="1">
        <v>3</v>
      </c>
      <c r="J2110" s="1">
        <v>0</v>
      </c>
      <c r="K2110" s="1">
        <v>0</v>
      </c>
      <c r="L2110" s="1">
        <v>19969</v>
      </c>
      <c r="M2110" s="1">
        <v>310</v>
      </c>
      <c r="N2110" s="1">
        <v>0</v>
      </c>
      <c r="P2110" s="1" t="s">
        <v>629</v>
      </c>
    </row>
    <row r="2111" spans="1:16">
      <c r="A2111" s="1">
        <v>2024</v>
      </c>
      <c r="B2111" s="1" t="s">
        <v>1347</v>
      </c>
      <c r="C2111" s="1" t="s">
        <v>1348</v>
      </c>
      <c r="D2111" s="1" t="s">
        <v>1346</v>
      </c>
      <c r="E2111" s="6">
        <v>45477</v>
      </c>
      <c r="F2111" s="1" t="s">
        <v>64</v>
      </c>
      <c r="G2111" s="1" t="s">
        <v>621</v>
      </c>
      <c r="H2111" s="1">
        <v>1</v>
      </c>
      <c r="I2111" s="1">
        <v>1</v>
      </c>
      <c r="J2111" s="1">
        <v>0</v>
      </c>
      <c r="K2111" s="1">
        <v>0</v>
      </c>
      <c r="L2111" s="1">
        <v>749</v>
      </c>
      <c r="M2111" s="1">
        <v>47</v>
      </c>
      <c r="N2111" s="1">
        <v>0</v>
      </c>
      <c r="P2111" s="1" t="s">
        <v>629</v>
      </c>
    </row>
    <row r="2112" spans="1:16">
      <c r="A2112" s="1">
        <v>2024</v>
      </c>
      <c r="B2112" s="1" t="s">
        <v>1347</v>
      </c>
      <c r="C2112" s="1" t="s">
        <v>1348</v>
      </c>
      <c r="D2112" s="1" t="s">
        <v>1346</v>
      </c>
      <c r="E2112" s="6">
        <v>45477</v>
      </c>
      <c r="F2112" s="1" t="s">
        <v>64</v>
      </c>
      <c r="G2112" s="1" t="s">
        <v>58</v>
      </c>
      <c r="H2112" s="1">
        <v>2</v>
      </c>
      <c r="I2112" s="1">
        <v>2</v>
      </c>
      <c r="J2112" s="1">
        <v>0</v>
      </c>
      <c r="K2112" s="1">
        <v>0</v>
      </c>
      <c r="L2112" s="1">
        <v>7620</v>
      </c>
      <c r="M2112" s="1">
        <v>168</v>
      </c>
      <c r="N2112" s="1">
        <v>0</v>
      </c>
      <c r="P2112" s="1" t="s">
        <v>629</v>
      </c>
    </row>
    <row r="2113" spans="1:16">
      <c r="A2113" s="1">
        <v>2024</v>
      </c>
      <c r="B2113" s="1" t="s">
        <v>1347</v>
      </c>
      <c r="C2113" s="1" t="s">
        <v>1348</v>
      </c>
      <c r="D2113" s="1" t="s">
        <v>1346</v>
      </c>
      <c r="E2113" s="6">
        <v>45477</v>
      </c>
      <c r="F2113" s="1" t="s">
        <v>64</v>
      </c>
      <c r="G2113" s="1" t="s">
        <v>1241</v>
      </c>
      <c r="H2113" s="1">
        <v>1</v>
      </c>
      <c r="I2113" s="1">
        <v>1</v>
      </c>
      <c r="J2113" s="1">
        <v>1</v>
      </c>
      <c r="K2113" s="1">
        <v>0</v>
      </c>
      <c r="L2113" s="1">
        <v>73</v>
      </c>
      <c r="M2113" s="1">
        <v>20</v>
      </c>
      <c r="N2113" s="1">
        <v>4</v>
      </c>
      <c r="P2113" s="1" t="s">
        <v>628</v>
      </c>
    </row>
    <row r="2114" spans="1:16">
      <c r="A2114" s="1">
        <v>2024</v>
      </c>
      <c r="B2114" s="1" t="s">
        <v>1347</v>
      </c>
      <c r="C2114" s="1" t="s">
        <v>1348</v>
      </c>
      <c r="D2114" s="1" t="s">
        <v>1346</v>
      </c>
      <c r="E2114" s="6">
        <v>45477</v>
      </c>
      <c r="F2114" s="1" t="s">
        <v>64</v>
      </c>
      <c r="G2114" s="1" t="s">
        <v>505</v>
      </c>
      <c r="H2114" s="1">
        <v>5</v>
      </c>
      <c r="I2114" s="1">
        <v>5</v>
      </c>
      <c r="J2114" s="1">
        <v>0</v>
      </c>
      <c r="K2114" s="1">
        <v>0</v>
      </c>
      <c r="L2114" s="1">
        <v>16588</v>
      </c>
      <c r="M2114" s="1">
        <v>277</v>
      </c>
      <c r="N2114" s="1">
        <v>0</v>
      </c>
      <c r="P2114" s="1" t="s">
        <v>628</v>
      </c>
    </row>
    <row r="2115" spans="1:16">
      <c r="A2115" s="1">
        <v>2024</v>
      </c>
      <c r="B2115" s="1" t="s">
        <v>1347</v>
      </c>
      <c r="C2115" s="1" t="s">
        <v>1348</v>
      </c>
      <c r="D2115" s="1" t="s">
        <v>1346</v>
      </c>
      <c r="E2115" s="6">
        <v>45477</v>
      </c>
      <c r="F2115" s="1" t="s">
        <v>64</v>
      </c>
      <c r="G2115" s="1" t="s">
        <v>483</v>
      </c>
      <c r="H2115" s="1">
        <v>1</v>
      </c>
      <c r="I2115" s="1">
        <v>1</v>
      </c>
      <c r="J2115" s="1">
        <v>0</v>
      </c>
      <c r="K2115" s="1">
        <v>0</v>
      </c>
      <c r="L2115" s="1">
        <v>156</v>
      </c>
      <c r="M2115" s="1">
        <v>20</v>
      </c>
      <c r="N2115" s="1">
        <v>0</v>
      </c>
      <c r="P2115" s="1" t="s">
        <v>629</v>
      </c>
    </row>
    <row r="2116" spans="1:16">
      <c r="A2116" s="1">
        <v>2024</v>
      </c>
      <c r="B2116" s="1" t="s">
        <v>1347</v>
      </c>
      <c r="C2116" s="1" t="s">
        <v>1348</v>
      </c>
      <c r="D2116" s="1" t="s">
        <v>1346</v>
      </c>
      <c r="E2116" s="6">
        <v>45477</v>
      </c>
      <c r="F2116" s="1" t="s">
        <v>64</v>
      </c>
      <c r="G2116" s="1" t="s">
        <v>502</v>
      </c>
      <c r="H2116" s="1">
        <v>2</v>
      </c>
      <c r="I2116" s="1">
        <v>2</v>
      </c>
      <c r="J2116" s="1">
        <v>0</v>
      </c>
      <c r="K2116" s="1">
        <v>0</v>
      </c>
      <c r="L2116" s="1">
        <v>1732</v>
      </c>
      <c r="M2116" s="1">
        <v>100</v>
      </c>
      <c r="N2116" s="1">
        <v>0</v>
      </c>
      <c r="P2116" s="1" t="s">
        <v>633</v>
      </c>
    </row>
    <row r="2117" spans="1:16">
      <c r="A2117" s="1">
        <v>2024</v>
      </c>
      <c r="B2117" s="1" t="s">
        <v>1347</v>
      </c>
      <c r="C2117" s="1" t="s">
        <v>1348</v>
      </c>
      <c r="D2117" s="1" t="s">
        <v>1346</v>
      </c>
      <c r="E2117" s="6">
        <v>45477</v>
      </c>
      <c r="F2117" s="1" t="s">
        <v>64</v>
      </c>
      <c r="G2117" s="1" t="s">
        <v>599</v>
      </c>
      <c r="H2117" s="1">
        <v>8</v>
      </c>
      <c r="I2117" s="1">
        <v>8</v>
      </c>
      <c r="J2117" s="1">
        <v>1</v>
      </c>
      <c r="K2117" s="1">
        <v>0</v>
      </c>
      <c r="L2117" s="1">
        <v>11587</v>
      </c>
      <c r="M2117" s="1">
        <v>328</v>
      </c>
      <c r="N2117" s="1">
        <v>4</v>
      </c>
      <c r="P2117" s="1" t="s">
        <v>629</v>
      </c>
    </row>
    <row r="2118" spans="1:16">
      <c r="A2118" s="1">
        <v>2024</v>
      </c>
      <c r="B2118" s="1" t="s">
        <v>1347</v>
      </c>
      <c r="C2118" s="1" t="s">
        <v>1348</v>
      </c>
      <c r="D2118" s="1" t="s">
        <v>1346</v>
      </c>
      <c r="E2118" s="6">
        <v>45477</v>
      </c>
      <c r="F2118" s="1" t="s">
        <v>64</v>
      </c>
      <c r="G2118" s="1" t="s">
        <v>484</v>
      </c>
      <c r="H2118" s="1">
        <v>3</v>
      </c>
      <c r="I2118" s="1">
        <v>3</v>
      </c>
      <c r="J2118" s="1">
        <v>0</v>
      </c>
      <c r="K2118" s="1">
        <v>0</v>
      </c>
      <c r="L2118" s="1">
        <v>1723</v>
      </c>
      <c r="M2118" s="1">
        <v>141</v>
      </c>
      <c r="N2118" s="1">
        <v>0</v>
      </c>
      <c r="P2118" s="1" t="s">
        <v>629</v>
      </c>
    </row>
    <row r="2119" spans="1:16">
      <c r="A2119" s="1">
        <v>2024</v>
      </c>
      <c r="B2119" s="1" t="s">
        <v>1347</v>
      </c>
      <c r="C2119" s="1" t="s">
        <v>1348</v>
      </c>
      <c r="D2119" s="1" t="s">
        <v>1346</v>
      </c>
      <c r="E2119" s="6">
        <v>45477</v>
      </c>
      <c r="F2119" s="1" t="s">
        <v>8</v>
      </c>
      <c r="G2119" s="1" t="s">
        <v>375</v>
      </c>
      <c r="H2119" s="1">
        <v>1</v>
      </c>
      <c r="I2119" s="1">
        <v>1</v>
      </c>
      <c r="J2119" s="1">
        <v>0</v>
      </c>
      <c r="K2119" s="1">
        <v>0</v>
      </c>
      <c r="L2119" s="1">
        <v>2880</v>
      </c>
      <c r="M2119" s="1">
        <v>100</v>
      </c>
      <c r="N2119" s="1">
        <v>0</v>
      </c>
      <c r="P2119" s="1" t="s">
        <v>627</v>
      </c>
    </row>
    <row r="2120" spans="1:16">
      <c r="A2120" s="1">
        <v>2024</v>
      </c>
      <c r="B2120" s="1" t="s">
        <v>1347</v>
      </c>
      <c r="C2120" s="1" t="s">
        <v>1348</v>
      </c>
      <c r="D2120" s="1" t="s">
        <v>1346</v>
      </c>
      <c r="E2120" s="6">
        <v>45477</v>
      </c>
      <c r="F2120" s="1" t="s">
        <v>8</v>
      </c>
      <c r="G2120" s="1" t="s">
        <v>601</v>
      </c>
      <c r="H2120" s="1">
        <v>9</v>
      </c>
      <c r="I2120" s="1">
        <v>9</v>
      </c>
      <c r="J2120" s="1">
        <v>0</v>
      </c>
      <c r="K2120" s="1">
        <v>0</v>
      </c>
      <c r="L2120" s="1">
        <v>5969</v>
      </c>
      <c r="M2120" s="1">
        <v>623</v>
      </c>
      <c r="N2120" s="1">
        <v>0</v>
      </c>
      <c r="P2120" s="1" t="s">
        <v>627</v>
      </c>
    </row>
    <row r="2121" spans="1:16">
      <c r="A2121" s="1">
        <v>2024</v>
      </c>
      <c r="B2121" s="1" t="s">
        <v>1347</v>
      </c>
      <c r="C2121" s="1" t="s">
        <v>1348</v>
      </c>
      <c r="D2121" s="1" t="s">
        <v>1346</v>
      </c>
      <c r="E2121" s="6">
        <v>45477</v>
      </c>
      <c r="F2121" s="1" t="s">
        <v>38</v>
      </c>
      <c r="G2121" s="1" t="s">
        <v>54</v>
      </c>
      <c r="H2121" s="1">
        <v>15</v>
      </c>
      <c r="I2121" s="1">
        <v>15</v>
      </c>
      <c r="J2121" s="1">
        <v>0</v>
      </c>
      <c r="K2121" s="1">
        <v>0</v>
      </c>
      <c r="L2121" s="1">
        <v>5121</v>
      </c>
      <c r="M2121" s="1">
        <v>505</v>
      </c>
      <c r="N2121" s="1">
        <v>0</v>
      </c>
      <c r="P2121" s="1" t="s">
        <v>45</v>
      </c>
    </row>
    <row r="2122" spans="1:16">
      <c r="A2122" s="1">
        <v>2024</v>
      </c>
      <c r="B2122" s="1" t="s">
        <v>1347</v>
      </c>
      <c r="C2122" s="1" t="s">
        <v>1348</v>
      </c>
      <c r="D2122" s="1" t="s">
        <v>1346</v>
      </c>
      <c r="E2122" s="6">
        <v>45477</v>
      </c>
      <c r="F2122" s="1" t="s">
        <v>38</v>
      </c>
      <c r="G2122" s="1" t="s">
        <v>1194</v>
      </c>
      <c r="H2122" s="1">
        <v>10</v>
      </c>
      <c r="I2122" s="1">
        <v>10</v>
      </c>
      <c r="J2122" s="1">
        <v>0</v>
      </c>
      <c r="K2122" s="1">
        <v>0</v>
      </c>
      <c r="L2122" s="1">
        <v>3942</v>
      </c>
      <c r="M2122" s="1">
        <v>252</v>
      </c>
      <c r="N2122" s="1">
        <v>0</v>
      </c>
      <c r="P2122" s="1" t="s">
        <v>45</v>
      </c>
    </row>
    <row r="2123" spans="1:16">
      <c r="A2123" s="1">
        <v>2024</v>
      </c>
      <c r="B2123" s="1" t="s">
        <v>1347</v>
      </c>
      <c r="C2123" s="1" t="s">
        <v>1348</v>
      </c>
      <c r="D2123" s="1" t="s">
        <v>1346</v>
      </c>
      <c r="E2123" s="6">
        <v>45478</v>
      </c>
      <c r="F2123" s="1" t="s">
        <v>64</v>
      </c>
      <c r="G2123" s="1" t="s">
        <v>1173</v>
      </c>
      <c r="H2123" s="1">
        <v>2</v>
      </c>
      <c r="I2123" s="1">
        <v>2</v>
      </c>
      <c r="J2123" s="1">
        <v>0</v>
      </c>
      <c r="K2123" s="1">
        <v>0</v>
      </c>
      <c r="L2123" s="1">
        <v>33</v>
      </c>
      <c r="M2123" s="1">
        <v>29</v>
      </c>
      <c r="N2123" s="1">
        <v>0</v>
      </c>
      <c r="P2123" s="1" t="s">
        <v>632</v>
      </c>
    </row>
    <row r="2124" spans="1:16">
      <c r="A2124" s="1">
        <v>2024</v>
      </c>
      <c r="B2124" s="1" t="s">
        <v>1347</v>
      </c>
      <c r="C2124" s="1" t="s">
        <v>1348</v>
      </c>
      <c r="D2124" s="1" t="s">
        <v>1346</v>
      </c>
      <c r="E2124" s="6">
        <v>45478</v>
      </c>
      <c r="F2124" s="1" t="s">
        <v>64</v>
      </c>
      <c r="G2124" s="1" t="s">
        <v>613</v>
      </c>
      <c r="H2124" s="1">
        <v>1</v>
      </c>
      <c r="I2124" s="1">
        <v>1</v>
      </c>
      <c r="J2124" s="1">
        <v>0</v>
      </c>
      <c r="K2124" s="1">
        <v>0</v>
      </c>
      <c r="L2124" s="1">
        <v>90</v>
      </c>
      <c r="M2124" s="1">
        <v>20</v>
      </c>
      <c r="N2124" s="1">
        <v>0</v>
      </c>
      <c r="P2124" s="1" t="s">
        <v>632</v>
      </c>
    </row>
    <row r="2125" spans="1:16">
      <c r="A2125" s="1">
        <v>2024</v>
      </c>
      <c r="B2125" s="1" t="s">
        <v>1347</v>
      </c>
      <c r="C2125" s="1" t="s">
        <v>1348</v>
      </c>
      <c r="D2125" s="1" t="s">
        <v>1346</v>
      </c>
      <c r="E2125" s="6">
        <v>45478</v>
      </c>
      <c r="F2125" s="1" t="s">
        <v>64</v>
      </c>
      <c r="G2125" s="1" t="s">
        <v>55</v>
      </c>
      <c r="H2125" s="1">
        <v>1</v>
      </c>
      <c r="I2125" s="1">
        <v>1</v>
      </c>
      <c r="J2125" s="1">
        <v>0</v>
      </c>
      <c r="K2125" s="1">
        <v>0</v>
      </c>
      <c r="L2125" s="1">
        <v>50</v>
      </c>
      <c r="M2125" s="1">
        <v>20</v>
      </c>
      <c r="N2125" s="1">
        <v>0</v>
      </c>
      <c r="P2125" s="1" t="s">
        <v>633</v>
      </c>
    </row>
    <row r="2126" spans="1:16">
      <c r="A2126" s="1">
        <v>2024</v>
      </c>
      <c r="B2126" s="1" t="s">
        <v>1347</v>
      </c>
      <c r="C2126" s="1" t="s">
        <v>1348</v>
      </c>
      <c r="D2126" s="1" t="s">
        <v>1346</v>
      </c>
      <c r="E2126" s="6">
        <v>45478</v>
      </c>
      <c r="F2126" s="1" t="s">
        <v>64</v>
      </c>
      <c r="G2126" s="1" t="s">
        <v>58</v>
      </c>
      <c r="H2126" s="1">
        <v>5</v>
      </c>
      <c r="I2126" s="1">
        <v>5</v>
      </c>
      <c r="J2126" s="1">
        <v>0</v>
      </c>
      <c r="K2126" s="1">
        <v>0</v>
      </c>
      <c r="L2126" s="1">
        <v>4259</v>
      </c>
      <c r="M2126" s="1">
        <v>168</v>
      </c>
      <c r="N2126" s="1">
        <v>0</v>
      </c>
      <c r="P2126" s="1" t="s">
        <v>629</v>
      </c>
    </row>
    <row r="2127" spans="1:16">
      <c r="A2127" s="1">
        <v>2024</v>
      </c>
      <c r="B2127" s="1" t="s">
        <v>1347</v>
      </c>
      <c r="C2127" s="1" t="s">
        <v>1348</v>
      </c>
      <c r="D2127" s="1" t="s">
        <v>1346</v>
      </c>
      <c r="E2127" s="6">
        <v>45478</v>
      </c>
      <c r="F2127" s="1" t="s">
        <v>64</v>
      </c>
      <c r="G2127" s="1" t="s">
        <v>1241</v>
      </c>
      <c r="H2127" s="1">
        <v>3</v>
      </c>
      <c r="I2127" s="1">
        <v>3</v>
      </c>
      <c r="J2127" s="1">
        <v>3</v>
      </c>
      <c r="K2127" s="1">
        <v>0</v>
      </c>
      <c r="L2127" s="1">
        <v>106</v>
      </c>
      <c r="M2127" s="1">
        <v>43</v>
      </c>
      <c r="N2127" s="1">
        <v>9</v>
      </c>
      <c r="P2127" s="1" t="s">
        <v>628</v>
      </c>
    </row>
    <row r="2128" spans="1:16">
      <c r="A2128" s="1">
        <v>2024</v>
      </c>
      <c r="B2128" s="1" t="s">
        <v>1347</v>
      </c>
      <c r="C2128" s="1" t="s">
        <v>1348</v>
      </c>
      <c r="D2128" s="1" t="s">
        <v>1346</v>
      </c>
      <c r="E2128" s="6">
        <v>45478</v>
      </c>
      <c r="F2128" s="1" t="s">
        <v>64</v>
      </c>
      <c r="G2128" s="1" t="s">
        <v>505</v>
      </c>
      <c r="H2128" s="1">
        <v>5</v>
      </c>
      <c r="I2128" s="1">
        <v>5</v>
      </c>
      <c r="J2128" s="1">
        <v>0</v>
      </c>
      <c r="K2128" s="1">
        <v>0</v>
      </c>
      <c r="L2128" s="1">
        <v>3498</v>
      </c>
      <c r="M2128" s="1">
        <v>182</v>
      </c>
      <c r="N2128" s="1">
        <v>0</v>
      </c>
      <c r="P2128" s="1" t="s">
        <v>628</v>
      </c>
    </row>
    <row r="2129" spans="1:16">
      <c r="A2129" s="1">
        <v>2024</v>
      </c>
      <c r="B2129" s="1" t="s">
        <v>1347</v>
      </c>
      <c r="C2129" s="1" t="s">
        <v>1348</v>
      </c>
      <c r="D2129" s="1" t="s">
        <v>1346</v>
      </c>
      <c r="E2129" s="6">
        <v>45478</v>
      </c>
      <c r="F2129" s="1" t="s">
        <v>64</v>
      </c>
      <c r="G2129" s="1" t="s">
        <v>599</v>
      </c>
      <c r="H2129" s="1">
        <v>5</v>
      </c>
      <c r="I2129" s="1">
        <v>5</v>
      </c>
      <c r="J2129" s="1">
        <v>0</v>
      </c>
      <c r="K2129" s="1">
        <v>0</v>
      </c>
      <c r="L2129" s="1">
        <v>2765</v>
      </c>
      <c r="M2129" s="1">
        <v>208</v>
      </c>
      <c r="N2129" s="1">
        <v>0</v>
      </c>
      <c r="P2129" s="1" t="s">
        <v>629</v>
      </c>
    </row>
    <row r="2130" spans="1:16">
      <c r="A2130" s="1">
        <v>2024</v>
      </c>
      <c r="B2130" s="1" t="s">
        <v>1347</v>
      </c>
      <c r="C2130" s="1" t="s">
        <v>1348</v>
      </c>
      <c r="D2130" s="1" t="s">
        <v>1346</v>
      </c>
      <c r="E2130" s="6">
        <v>45478</v>
      </c>
      <c r="F2130" s="1" t="s">
        <v>64</v>
      </c>
      <c r="G2130" s="1" t="s">
        <v>484</v>
      </c>
      <c r="H2130" s="1">
        <v>2</v>
      </c>
      <c r="I2130" s="1">
        <v>2</v>
      </c>
      <c r="J2130" s="1">
        <v>0</v>
      </c>
      <c r="K2130" s="1">
        <v>0</v>
      </c>
      <c r="L2130" s="1">
        <v>50989</v>
      </c>
      <c r="M2130" s="1">
        <v>143</v>
      </c>
      <c r="N2130" s="1">
        <v>0</v>
      </c>
      <c r="P2130" s="1" t="s">
        <v>629</v>
      </c>
    </row>
    <row r="2131" spans="1:16">
      <c r="A2131" s="1">
        <v>2024</v>
      </c>
      <c r="B2131" s="1" t="s">
        <v>1347</v>
      </c>
      <c r="C2131" s="1" t="s">
        <v>1348</v>
      </c>
      <c r="D2131" s="1" t="s">
        <v>1346</v>
      </c>
      <c r="E2131" s="6">
        <v>45478</v>
      </c>
      <c r="F2131" s="1" t="s">
        <v>64</v>
      </c>
      <c r="G2131" s="1" t="s">
        <v>551</v>
      </c>
      <c r="H2131" s="1">
        <v>4</v>
      </c>
      <c r="I2131" s="1">
        <v>4</v>
      </c>
      <c r="J2131" s="1">
        <v>0</v>
      </c>
      <c r="K2131" s="1">
        <v>0</v>
      </c>
      <c r="L2131" s="1">
        <v>72</v>
      </c>
      <c r="M2131" s="1">
        <v>66</v>
      </c>
      <c r="N2131" s="1">
        <v>0</v>
      </c>
      <c r="P2131" s="1" t="s">
        <v>633</v>
      </c>
    </row>
    <row r="2132" spans="1:16">
      <c r="A2132" s="1">
        <v>2024</v>
      </c>
      <c r="B2132" s="1" t="s">
        <v>1347</v>
      </c>
      <c r="C2132" s="1" t="s">
        <v>1348</v>
      </c>
      <c r="D2132" s="1" t="s">
        <v>1346</v>
      </c>
      <c r="E2132" s="6">
        <v>45478</v>
      </c>
      <c r="F2132" s="1" t="s">
        <v>64</v>
      </c>
      <c r="G2132" s="1" t="s">
        <v>600</v>
      </c>
      <c r="H2132" s="1">
        <v>1</v>
      </c>
      <c r="I2132" s="1">
        <v>1</v>
      </c>
      <c r="J2132" s="1">
        <v>0</v>
      </c>
      <c r="K2132" s="1">
        <v>0</v>
      </c>
      <c r="L2132" s="1">
        <v>1447</v>
      </c>
      <c r="M2132" s="1">
        <v>53</v>
      </c>
      <c r="N2132" s="1">
        <v>0</v>
      </c>
      <c r="P2132" s="1" t="s">
        <v>630</v>
      </c>
    </row>
    <row r="2133" spans="1:16">
      <c r="A2133" s="1">
        <v>2024</v>
      </c>
      <c r="B2133" s="1" t="s">
        <v>1347</v>
      </c>
      <c r="C2133" s="1" t="s">
        <v>1348</v>
      </c>
      <c r="D2133" s="1" t="s">
        <v>1346</v>
      </c>
      <c r="E2133" s="6">
        <v>45478</v>
      </c>
      <c r="F2133" s="1" t="s">
        <v>8</v>
      </c>
      <c r="G2133" s="1" t="s">
        <v>601</v>
      </c>
      <c r="H2133" s="1">
        <v>10</v>
      </c>
      <c r="I2133" s="1">
        <v>10</v>
      </c>
      <c r="J2133" s="1">
        <v>0</v>
      </c>
      <c r="K2133" s="1">
        <v>0</v>
      </c>
      <c r="L2133" s="1">
        <v>10277</v>
      </c>
      <c r="M2133" s="1">
        <v>658</v>
      </c>
      <c r="N2133" s="1">
        <v>0</v>
      </c>
      <c r="P2133" s="1" t="s">
        <v>627</v>
      </c>
    </row>
    <row r="2134" spans="1:16">
      <c r="A2134" s="1">
        <v>2024</v>
      </c>
      <c r="B2134" s="1" t="s">
        <v>1347</v>
      </c>
      <c r="C2134" s="1" t="s">
        <v>1348</v>
      </c>
      <c r="D2134" s="1" t="s">
        <v>1346</v>
      </c>
      <c r="E2134" s="6">
        <v>45478</v>
      </c>
      <c r="F2134" s="1" t="s">
        <v>38</v>
      </c>
      <c r="G2134" s="1" t="s">
        <v>54</v>
      </c>
      <c r="H2134" s="1">
        <v>26</v>
      </c>
      <c r="I2134" s="1">
        <v>26</v>
      </c>
      <c r="J2134" s="1">
        <v>1</v>
      </c>
      <c r="K2134" s="1">
        <v>0</v>
      </c>
      <c r="L2134" s="1">
        <v>4909</v>
      </c>
      <c r="M2134" s="1">
        <v>598</v>
      </c>
      <c r="N2134" s="1">
        <v>2</v>
      </c>
      <c r="P2134" s="1" t="s">
        <v>45</v>
      </c>
    </row>
    <row r="2135" spans="1:16">
      <c r="A2135" s="1">
        <v>2024</v>
      </c>
      <c r="B2135" s="1" t="s">
        <v>1347</v>
      </c>
      <c r="C2135" s="1" t="s">
        <v>1348</v>
      </c>
      <c r="D2135" s="1" t="s">
        <v>1346</v>
      </c>
      <c r="E2135" s="6">
        <v>45478</v>
      </c>
      <c r="F2135" s="1" t="s">
        <v>38</v>
      </c>
      <c r="G2135" s="1" t="s">
        <v>1194</v>
      </c>
      <c r="H2135" s="1">
        <v>2</v>
      </c>
      <c r="I2135" s="1">
        <v>2</v>
      </c>
      <c r="J2135" s="1">
        <v>0</v>
      </c>
      <c r="K2135" s="1">
        <v>0</v>
      </c>
      <c r="L2135" s="1">
        <v>134</v>
      </c>
      <c r="M2135" s="1">
        <v>40</v>
      </c>
      <c r="N2135" s="1">
        <v>0</v>
      </c>
      <c r="P2135" s="1" t="s">
        <v>45</v>
      </c>
    </row>
    <row r="2136" spans="1:16">
      <c r="A2136" s="1">
        <v>2024</v>
      </c>
      <c r="B2136" s="1" t="s">
        <v>1347</v>
      </c>
      <c r="C2136" s="1" t="s">
        <v>1348</v>
      </c>
      <c r="D2136" s="1" t="s">
        <v>1346</v>
      </c>
      <c r="E2136" s="6">
        <v>45478</v>
      </c>
      <c r="F2136" s="1" t="s">
        <v>38</v>
      </c>
      <c r="G2136" s="1" t="s">
        <v>611</v>
      </c>
      <c r="H2136" s="1">
        <v>1</v>
      </c>
      <c r="I2136" s="1">
        <v>1</v>
      </c>
      <c r="J2136" s="1">
        <v>0</v>
      </c>
      <c r="K2136" s="1">
        <v>0</v>
      </c>
      <c r="L2136" s="1">
        <v>35</v>
      </c>
      <c r="M2136" s="1">
        <v>0</v>
      </c>
      <c r="N2136" s="1">
        <v>0</v>
      </c>
      <c r="P2136" s="1" t="s">
        <v>45</v>
      </c>
    </row>
    <row r="2137" spans="1:16">
      <c r="A2137" s="1">
        <v>2024</v>
      </c>
      <c r="B2137" s="1" t="s">
        <v>1347</v>
      </c>
      <c r="C2137" s="1" t="s">
        <v>1348</v>
      </c>
      <c r="D2137" s="1" t="s">
        <v>1364</v>
      </c>
      <c r="E2137" s="6">
        <v>45481</v>
      </c>
      <c r="F2137" s="1" t="s">
        <v>64</v>
      </c>
      <c r="G2137" s="1" t="s">
        <v>1173</v>
      </c>
      <c r="H2137" s="1">
        <v>6</v>
      </c>
      <c r="I2137" s="1">
        <v>6</v>
      </c>
      <c r="J2137" s="1">
        <v>0</v>
      </c>
      <c r="K2137" s="1">
        <v>0</v>
      </c>
      <c r="L2137" s="1">
        <v>594</v>
      </c>
      <c r="M2137" s="1">
        <v>106</v>
      </c>
      <c r="N2137" s="1">
        <v>0</v>
      </c>
      <c r="P2137" s="1" t="s">
        <v>632</v>
      </c>
    </row>
    <row r="2138" spans="1:16">
      <c r="A2138" s="1">
        <v>2024</v>
      </c>
      <c r="B2138" s="1" t="s">
        <v>1347</v>
      </c>
      <c r="C2138" s="1" t="s">
        <v>1348</v>
      </c>
      <c r="D2138" s="1" t="s">
        <v>1364</v>
      </c>
      <c r="E2138" s="6">
        <v>45481</v>
      </c>
      <c r="F2138" s="1" t="s">
        <v>64</v>
      </c>
      <c r="G2138" s="1" t="s">
        <v>708</v>
      </c>
      <c r="H2138" s="1">
        <v>1</v>
      </c>
      <c r="I2138" s="1">
        <v>1</v>
      </c>
      <c r="J2138" s="1">
        <v>0</v>
      </c>
      <c r="K2138" s="1">
        <v>0</v>
      </c>
      <c r="L2138" s="1">
        <v>259</v>
      </c>
      <c r="M2138" s="1">
        <v>20</v>
      </c>
      <c r="N2138" s="1">
        <v>0</v>
      </c>
      <c r="P2138" s="1" t="s">
        <v>633</v>
      </c>
    </row>
    <row r="2139" spans="1:16">
      <c r="A2139" s="1">
        <v>2024</v>
      </c>
      <c r="B2139" s="1" t="s">
        <v>1347</v>
      </c>
      <c r="C2139" s="1" t="s">
        <v>1348</v>
      </c>
      <c r="D2139" s="1" t="s">
        <v>1364</v>
      </c>
      <c r="E2139" s="6">
        <v>45481</v>
      </c>
      <c r="F2139" s="1" t="s">
        <v>64</v>
      </c>
      <c r="G2139" s="1" t="s">
        <v>603</v>
      </c>
      <c r="H2139" s="1">
        <v>7</v>
      </c>
      <c r="I2139" s="1">
        <v>7</v>
      </c>
      <c r="J2139" s="1">
        <v>0</v>
      </c>
      <c r="K2139" s="1">
        <v>0</v>
      </c>
      <c r="L2139" s="1">
        <v>55079</v>
      </c>
      <c r="M2139" s="1">
        <v>522</v>
      </c>
      <c r="N2139" s="1">
        <v>0</v>
      </c>
      <c r="P2139" s="1" t="s">
        <v>629</v>
      </c>
    </row>
    <row r="2140" spans="1:16">
      <c r="A2140" s="1">
        <v>2024</v>
      </c>
      <c r="B2140" s="1" t="s">
        <v>1347</v>
      </c>
      <c r="C2140" s="1" t="s">
        <v>1348</v>
      </c>
      <c r="D2140" s="1" t="s">
        <v>1364</v>
      </c>
      <c r="E2140" s="6">
        <v>45481</v>
      </c>
      <c r="F2140" s="1" t="s">
        <v>64</v>
      </c>
      <c r="G2140" s="1" t="s">
        <v>1365</v>
      </c>
      <c r="H2140" s="1">
        <v>1</v>
      </c>
      <c r="I2140" s="1">
        <v>1</v>
      </c>
      <c r="J2140" s="1">
        <v>0</v>
      </c>
      <c r="K2140" s="1">
        <v>0</v>
      </c>
      <c r="L2140" s="1">
        <v>100</v>
      </c>
      <c r="M2140" s="1">
        <v>20</v>
      </c>
      <c r="N2140" s="1">
        <v>0</v>
      </c>
      <c r="P2140" s="1" t="s">
        <v>632</v>
      </c>
    </row>
    <row r="2141" spans="1:16">
      <c r="A2141" s="1">
        <v>2024</v>
      </c>
      <c r="B2141" s="1" t="s">
        <v>1347</v>
      </c>
      <c r="C2141" s="1" t="s">
        <v>1348</v>
      </c>
      <c r="D2141" s="1" t="s">
        <v>1364</v>
      </c>
      <c r="E2141" s="6">
        <v>45481</v>
      </c>
      <c r="F2141" s="1" t="s">
        <v>64</v>
      </c>
      <c r="G2141" s="1" t="s">
        <v>55</v>
      </c>
      <c r="H2141" s="1">
        <v>12</v>
      </c>
      <c r="I2141" s="1">
        <v>12</v>
      </c>
      <c r="J2141" s="1">
        <v>0</v>
      </c>
      <c r="K2141" s="1">
        <v>0</v>
      </c>
      <c r="L2141" s="1">
        <v>11403</v>
      </c>
      <c r="M2141" s="1">
        <v>856</v>
      </c>
      <c r="N2141" s="1">
        <v>0</v>
      </c>
      <c r="P2141" s="1" t="s">
        <v>633</v>
      </c>
    </row>
    <row r="2142" spans="1:16">
      <c r="A2142" s="1">
        <v>2024</v>
      </c>
      <c r="B2142" s="1" t="s">
        <v>1347</v>
      </c>
      <c r="C2142" s="1" t="s">
        <v>1348</v>
      </c>
      <c r="D2142" s="1" t="s">
        <v>1364</v>
      </c>
      <c r="E2142" s="6">
        <v>45481</v>
      </c>
      <c r="F2142" s="1" t="s">
        <v>64</v>
      </c>
      <c r="G2142" s="1" t="s">
        <v>554</v>
      </c>
      <c r="H2142" s="1">
        <v>1</v>
      </c>
      <c r="I2142" s="1">
        <v>1</v>
      </c>
      <c r="J2142" s="1">
        <v>0</v>
      </c>
      <c r="K2142" s="1">
        <v>0</v>
      </c>
      <c r="L2142" s="1">
        <v>23</v>
      </c>
      <c r="M2142" s="1">
        <v>20</v>
      </c>
      <c r="N2142" s="1">
        <v>0</v>
      </c>
      <c r="P2142" s="1" t="s">
        <v>632</v>
      </c>
    </row>
    <row r="2143" spans="1:16">
      <c r="A2143" s="1">
        <v>2024</v>
      </c>
      <c r="B2143" s="1" t="s">
        <v>1347</v>
      </c>
      <c r="C2143" s="1" t="s">
        <v>1348</v>
      </c>
      <c r="D2143" s="1" t="s">
        <v>1364</v>
      </c>
      <c r="E2143" s="6">
        <v>45481</v>
      </c>
      <c r="F2143" s="1" t="s">
        <v>64</v>
      </c>
      <c r="G2143" s="1" t="s">
        <v>58</v>
      </c>
      <c r="H2143" s="1">
        <v>1</v>
      </c>
      <c r="I2143" s="1">
        <v>1</v>
      </c>
      <c r="J2143" s="1">
        <v>0</v>
      </c>
      <c r="K2143" s="1">
        <v>0</v>
      </c>
      <c r="L2143" s="1">
        <v>10220</v>
      </c>
      <c r="M2143" s="1">
        <v>77</v>
      </c>
      <c r="N2143" s="1">
        <v>0</v>
      </c>
      <c r="P2143" s="1" t="s">
        <v>629</v>
      </c>
    </row>
    <row r="2144" spans="1:16">
      <c r="A2144" s="1">
        <v>2024</v>
      </c>
      <c r="B2144" s="1" t="s">
        <v>1347</v>
      </c>
      <c r="C2144" s="1" t="s">
        <v>1348</v>
      </c>
      <c r="D2144" s="1" t="s">
        <v>1364</v>
      </c>
      <c r="E2144" s="6">
        <v>45481</v>
      </c>
      <c r="F2144" s="1" t="s">
        <v>64</v>
      </c>
      <c r="G2144" s="1" t="s">
        <v>515</v>
      </c>
      <c r="H2144" s="1">
        <v>1</v>
      </c>
      <c r="I2144" s="1">
        <v>1</v>
      </c>
      <c r="J2144" s="1">
        <v>0</v>
      </c>
      <c r="K2144" s="1">
        <v>0</v>
      </c>
      <c r="L2144" s="1">
        <v>1230</v>
      </c>
      <c r="M2144" s="1">
        <v>53</v>
      </c>
      <c r="N2144" s="1">
        <v>0</v>
      </c>
      <c r="P2144" s="1" t="s">
        <v>629</v>
      </c>
    </row>
    <row r="2145" spans="1:16">
      <c r="A2145" s="1">
        <v>2024</v>
      </c>
      <c r="B2145" s="1" t="s">
        <v>1347</v>
      </c>
      <c r="C2145" s="1" t="s">
        <v>1348</v>
      </c>
      <c r="D2145" s="1" t="s">
        <v>1364</v>
      </c>
      <c r="E2145" s="6">
        <v>45481</v>
      </c>
      <c r="F2145" s="1" t="s">
        <v>64</v>
      </c>
      <c r="G2145" s="1" t="s">
        <v>1214</v>
      </c>
      <c r="H2145" s="1">
        <v>3</v>
      </c>
      <c r="I2145" s="1">
        <v>3</v>
      </c>
      <c r="J2145" s="1">
        <v>0</v>
      </c>
      <c r="K2145" s="1">
        <v>0</v>
      </c>
      <c r="L2145" s="1">
        <v>4892</v>
      </c>
      <c r="M2145" s="1">
        <v>209</v>
      </c>
      <c r="N2145" s="1">
        <v>0</v>
      </c>
      <c r="P2145" s="1" t="s">
        <v>633</v>
      </c>
    </row>
    <row r="2146" spans="1:16">
      <c r="A2146" s="1">
        <v>2024</v>
      </c>
      <c r="B2146" s="1" t="s">
        <v>1347</v>
      </c>
      <c r="C2146" s="1" t="s">
        <v>1348</v>
      </c>
      <c r="D2146" s="1" t="s">
        <v>1364</v>
      </c>
      <c r="E2146" s="6">
        <v>45481</v>
      </c>
      <c r="F2146" s="1" t="s">
        <v>64</v>
      </c>
      <c r="G2146" s="1" t="s">
        <v>505</v>
      </c>
      <c r="H2146" s="1">
        <v>3</v>
      </c>
      <c r="I2146" s="1">
        <v>3</v>
      </c>
      <c r="J2146" s="1">
        <v>0</v>
      </c>
      <c r="K2146" s="1">
        <v>0</v>
      </c>
      <c r="L2146" s="1">
        <v>10610</v>
      </c>
      <c r="M2146" s="1">
        <v>174</v>
      </c>
      <c r="N2146" s="1">
        <v>0</v>
      </c>
      <c r="P2146" s="1" t="s">
        <v>628</v>
      </c>
    </row>
    <row r="2147" spans="1:16">
      <c r="A2147" s="1">
        <v>2024</v>
      </c>
      <c r="B2147" s="1" t="s">
        <v>1347</v>
      </c>
      <c r="C2147" s="1" t="s">
        <v>1348</v>
      </c>
      <c r="D2147" s="1" t="s">
        <v>1364</v>
      </c>
      <c r="E2147" s="6">
        <v>45481</v>
      </c>
      <c r="F2147" s="1" t="s">
        <v>64</v>
      </c>
      <c r="G2147" s="1" t="s">
        <v>502</v>
      </c>
      <c r="H2147" s="1">
        <v>2</v>
      </c>
      <c r="I2147" s="1">
        <v>2</v>
      </c>
      <c r="J2147" s="1">
        <v>0</v>
      </c>
      <c r="K2147" s="1">
        <v>0</v>
      </c>
      <c r="L2147" s="1">
        <v>172</v>
      </c>
      <c r="M2147" s="1">
        <v>21</v>
      </c>
      <c r="N2147" s="1">
        <v>0</v>
      </c>
      <c r="P2147" s="1" t="s">
        <v>633</v>
      </c>
    </row>
    <row r="2148" spans="1:16">
      <c r="A2148" s="1">
        <v>2024</v>
      </c>
      <c r="B2148" s="1" t="s">
        <v>1347</v>
      </c>
      <c r="C2148" s="1" t="s">
        <v>1348</v>
      </c>
      <c r="D2148" s="1" t="s">
        <v>1364</v>
      </c>
      <c r="E2148" s="6">
        <v>45481</v>
      </c>
      <c r="F2148" s="1" t="s">
        <v>64</v>
      </c>
      <c r="G2148" s="1" t="s">
        <v>599</v>
      </c>
      <c r="H2148" s="1">
        <v>1</v>
      </c>
      <c r="I2148" s="1">
        <v>1</v>
      </c>
      <c r="J2148" s="1">
        <v>0</v>
      </c>
      <c r="K2148" s="1">
        <v>0</v>
      </c>
      <c r="L2148" s="1">
        <v>2400</v>
      </c>
      <c r="M2148" s="1">
        <v>53</v>
      </c>
      <c r="N2148" s="1">
        <v>0</v>
      </c>
      <c r="P2148" s="1" t="s">
        <v>629</v>
      </c>
    </row>
    <row r="2149" spans="1:16">
      <c r="A2149" s="1">
        <v>2024</v>
      </c>
      <c r="B2149" s="1" t="s">
        <v>1347</v>
      </c>
      <c r="C2149" s="1" t="s">
        <v>1348</v>
      </c>
      <c r="D2149" s="1" t="s">
        <v>1364</v>
      </c>
      <c r="E2149" s="6">
        <v>45481</v>
      </c>
      <c r="F2149" s="1" t="s">
        <v>64</v>
      </c>
      <c r="G2149" s="1" t="s">
        <v>484</v>
      </c>
      <c r="H2149" s="1">
        <v>2</v>
      </c>
      <c r="I2149" s="1">
        <v>2</v>
      </c>
      <c r="J2149" s="1">
        <v>0</v>
      </c>
      <c r="K2149" s="1">
        <v>0</v>
      </c>
      <c r="L2149" s="1">
        <v>2522</v>
      </c>
      <c r="M2149" s="1">
        <v>100</v>
      </c>
      <c r="N2149" s="1">
        <v>0</v>
      </c>
      <c r="P2149" s="1" t="s">
        <v>629</v>
      </c>
    </row>
    <row r="2150" spans="1:16">
      <c r="A2150" s="1">
        <v>2024</v>
      </c>
      <c r="B2150" s="1" t="s">
        <v>1347</v>
      </c>
      <c r="C2150" s="1" t="s">
        <v>1348</v>
      </c>
      <c r="D2150" s="1" t="s">
        <v>1364</v>
      </c>
      <c r="E2150" s="6">
        <v>45481</v>
      </c>
      <c r="F2150" s="1" t="s">
        <v>64</v>
      </c>
      <c r="G2150" s="1" t="s">
        <v>619</v>
      </c>
      <c r="H2150" s="1">
        <v>1</v>
      </c>
      <c r="I2150" s="1">
        <v>1</v>
      </c>
      <c r="J2150" s="1">
        <v>0</v>
      </c>
      <c r="K2150" s="1">
        <v>0</v>
      </c>
      <c r="L2150" s="1">
        <v>1134</v>
      </c>
      <c r="M2150" s="1">
        <v>47</v>
      </c>
      <c r="N2150" s="1">
        <v>0</v>
      </c>
      <c r="P2150" s="1" t="s">
        <v>629</v>
      </c>
    </row>
    <row r="2151" spans="1:16">
      <c r="A2151" s="1">
        <v>2024</v>
      </c>
      <c r="B2151" s="1" t="s">
        <v>1347</v>
      </c>
      <c r="C2151" s="1" t="s">
        <v>1348</v>
      </c>
      <c r="D2151" s="1" t="s">
        <v>1364</v>
      </c>
      <c r="E2151" s="6">
        <v>45481</v>
      </c>
      <c r="F2151" s="1" t="s">
        <v>8</v>
      </c>
      <c r="G2151" s="1" t="s">
        <v>375</v>
      </c>
      <c r="H2151" s="1">
        <v>1</v>
      </c>
      <c r="I2151" s="1">
        <v>1</v>
      </c>
      <c r="J2151" s="1">
        <v>0</v>
      </c>
      <c r="K2151" s="1">
        <v>0</v>
      </c>
      <c r="L2151" s="1">
        <v>2985</v>
      </c>
      <c r="M2151" s="1">
        <v>53</v>
      </c>
      <c r="N2151" s="1">
        <v>0</v>
      </c>
      <c r="P2151" s="1" t="s">
        <v>627</v>
      </c>
    </row>
    <row r="2152" spans="1:16">
      <c r="A2152" s="1">
        <v>2024</v>
      </c>
      <c r="B2152" s="1" t="s">
        <v>1347</v>
      </c>
      <c r="C2152" s="1" t="s">
        <v>1348</v>
      </c>
      <c r="D2152" s="1" t="s">
        <v>1364</v>
      </c>
      <c r="E2152" s="6">
        <v>45481</v>
      </c>
      <c r="F2152" s="1" t="s">
        <v>8</v>
      </c>
      <c r="G2152" s="1" t="s">
        <v>601</v>
      </c>
      <c r="H2152" s="1">
        <v>9</v>
      </c>
      <c r="I2152" s="1">
        <v>9</v>
      </c>
      <c r="J2152" s="1">
        <v>0</v>
      </c>
      <c r="K2152" s="1">
        <v>0</v>
      </c>
      <c r="L2152" s="1">
        <v>17556</v>
      </c>
      <c r="M2152" s="1">
        <v>578</v>
      </c>
      <c r="N2152" s="1">
        <v>0</v>
      </c>
      <c r="P2152" s="1" t="s">
        <v>627</v>
      </c>
    </row>
    <row r="2153" spans="1:16">
      <c r="A2153" s="1">
        <v>2024</v>
      </c>
      <c r="B2153" s="1" t="s">
        <v>1347</v>
      </c>
      <c r="C2153" s="1" t="s">
        <v>1348</v>
      </c>
      <c r="D2153" s="1" t="s">
        <v>1364</v>
      </c>
      <c r="E2153" s="6">
        <v>45481</v>
      </c>
      <c r="F2153" s="1" t="s">
        <v>38</v>
      </c>
      <c r="G2153" s="1" t="s">
        <v>54</v>
      </c>
      <c r="H2153" s="1">
        <v>17</v>
      </c>
      <c r="I2153" s="1">
        <v>17</v>
      </c>
      <c r="J2153" s="1">
        <v>0</v>
      </c>
      <c r="K2153" s="1">
        <v>0</v>
      </c>
      <c r="L2153" s="1">
        <v>4143</v>
      </c>
      <c r="M2153" s="1">
        <v>491</v>
      </c>
      <c r="N2153" s="1">
        <v>0</v>
      </c>
      <c r="P2153" s="1" t="s">
        <v>45</v>
      </c>
    </row>
    <row r="2154" spans="1:16">
      <c r="A2154" s="1">
        <v>2024</v>
      </c>
      <c r="B2154" s="1" t="s">
        <v>1347</v>
      </c>
      <c r="C2154" s="1" t="s">
        <v>1348</v>
      </c>
      <c r="D2154" s="1" t="s">
        <v>1364</v>
      </c>
      <c r="E2154" s="6">
        <v>45481</v>
      </c>
      <c r="F2154" s="1" t="s">
        <v>38</v>
      </c>
      <c r="G2154" s="1" t="s">
        <v>1194</v>
      </c>
      <c r="H2154" s="1">
        <v>7</v>
      </c>
      <c r="I2154" s="1">
        <v>7</v>
      </c>
      <c r="J2154" s="1">
        <v>0</v>
      </c>
      <c r="K2154" s="1">
        <v>0</v>
      </c>
      <c r="L2154" s="1">
        <v>773</v>
      </c>
      <c r="M2154" s="1">
        <v>167</v>
      </c>
      <c r="N2154" s="1">
        <v>0</v>
      </c>
      <c r="P2154" s="1" t="s">
        <v>45</v>
      </c>
    </row>
    <row r="2155" spans="1:16">
      <c r="A2155" s="1">
        <v>2024</v>
      </c>
      <c r="B2155" s="1" t="s">
        <v>1347</v>
      </c>
      <c r="C2155" s="1" t="s">
        <v>1348</v>
      </c>
      <c r="D2155" s="1" t="s">
        <v>1364</v>
      </c>
      <c r="E2155" s="6">
        <v>45482</v>
      </c>
      <c r="F2155" s="1" t="s">
        <v>64</v>
      </c>
      <c r="G2155" s="1" t="s">
        <v>1173</v>
      </c>
      <c r="H2155" s="1">
        <v>2</v>
      </c>
      <c r="I2155" s="1">
        <v>2</v>
      </c>
      <c r="J2155" s="1">
        <v>0</v>
      </c>
      <c r="K2155" s="1">
        <v>0</v>
      </c>
      <c r="L2155" s="1">
        <v>190</v>
      </c>
      <c r="M2155" s="1">
        <v>40</v>
      </c>
      <c r="N2155" s="1">
        <v>0</v>
      </c>
      <c r="P2155" s="1" t="s">
        <v>632</v>
      </c>
    </row>
    <row r="2156" spans="1:16">
      <c r="A2156" s="1">
        <v>2024</v>
      </c>
      <c r="B2156" s="1" t="s">
        <v>1347</v>
      </c>
      <c r="C2156" s="1" t="s">
        <v>1348</v>
      </c>
      <c r="D2156" s="1" t="s">
        <v>1364</v>
      </c>
      <c r="E2156" s="6">
        <v>45482</v>
      </c>
      <c r="F2156" s="1" t="s">
        <v>64</v>
      </c>
      <c r="G2156" s="1" t="s">
        <v>603</v>
      </c>
      <c r="H2156" s="1">
        <v>9</v>
      </c>
      <c r="I2156" s="1">
        <v>9</v>
      </c>
      <c r="J2156" s="1">
        <v>0</v>
      </c>
      <c r="K2156" s="1">
        <v>0</v>
      </c>
      <c r="L2156" s="1">
        <v>152262</v>
      </c>
      <c r="M2156" s="1">
        <v>2332</v>
      </c>
      <c r="N2156" s="1">
        <v>0</v>
      </c>
      <c r="P2156" s="1" t="s">
        <v>629</v>
      </c>
    </row>
    <row r="2157" spans="1:16">
      <c r="A2157" s="1">
        <v>2024</v>
      </c>
      <c r="B2157" s="1" t="s">
        <v>1347</v>
      </c>
      <c r="C2157" s="1" t="s">
        <v>1348</v>
      </c>
      <c r="D2157" s="1" t="s">
        <v>1364</v>
      </c>
      <c r="E2157" s="6">
        <v>45482</v>
      </c>
      <c r="F2157" s="1" t="s">
        <v>64</v>
      </c>
      <c r="G2157" s="1" t="s">
        <v>55</v>
      </c>
      <c r="H2157" s="1">
        <v>10</v>
      </c>
      <c r="I2157" s="1">
        <v>10</v>
      </c>
      <c r="J2157" s="1">
        <v>0</v>
      </c>
      <c r="K2157" s="1">
        <v>0</v>
      </c>
      <c r="L2157" s="1">
        <v>83507</v>
      </c>
      <c r="M2157" s="1">
        <v>815</v>
      </c>
      <c r="N2157" s="1">
        <v>0</v>
      </c>
      <c r="P2157" s="1" t="s">
        <v>633</v>
      </c>
    </row>
    <row r="2158" spans="1:16">
      <c r="A2158" s="1">
        <v>2024</v>
      </c>
      <c r="B2158" s="1" t="s">
        <v>1347</v>
      </c>
      <c r="C2158" s="1" t="s">
        <v>1348</v>
      </c>
      <c r="D2158" s="1" t="s">
        <v>1364</v>
      </c>
      <c r="E2158" s="6">
        <v>45482</v>
      </c>
      <c r="F2158" s="1" t="s">
        <v>64</v>
      </c>
      <c r="G2158" s="1" t="s">
        <v>1279</v>
      </c>
      <c r="H2158" s="1">
        <v>2</v>
      </c>
      <c r="I2158" s="1">
        <v>2</v>
      </c>
      <c r="J2158" s="1">
        <v>0</v>
      </c>
      <c r="K2158" s="1">
        <v>0</v>
      </c>
      <c r="L2158" s="1">
        <v>84</v>
      </c>
      <c r="M2158" s="1">
        <v>40</v>
      </c>
      <c r="N2158" s="1">
        <v>0</v>
      </c>
      <c r="P2158" s="1" t="s">
        <v>632</v>
      </c>
    </row>
    <row r="2159" spans="1:16">
      <c r="A2159" s="1">
        <v>2024</v>
      </c>
      <c r="B2159" s="1" t="s">
        <v>1347</v>
      </c>
      <c r="C2159" s="1" t="s">
        <v>1348</v>
      </c>
      <c r="D2159" s="1" t="s">
        <v>1364</v>
      </c>
      <c r="E2159" s="6">
        <v>45482</v>
      </c>
      <c r="F2159" s="1" t="s">
        <v>64</v>
      </c>
      <c r="G2159" s="1" t="s">
        <v>58</v>
      </c>
      <c r="H2159" s="1">
        <v>1</v>
      </c>
      <c r="I2159" s="1">
        <v>1</v>
      </c>
      <c r="J2159" s="1">
        <v>0</v>
      </c>
      <c r="K2159" s="1">
        <v>0</v>
      </c>
      <c r="L2159" s="1">
        <v>24</v>
      </c>
      <c r="M2159" s="1">
        <v>20</v>
      </c>
      <c r="N2159" s="1">
        <v>0</v>
      </c>
      <c r="P2159" s="1" t="s">
        <v>629</v>
      </c>
    </row>
    <row r="2160" spans="1:16">
      <c r="A2160" s="1">
        <v>2024</v>
      </c>
      <c r="B2160" s="1" t="s">
        <v>1347</v>
      </c>
      <c r="C2160" s="1" t="s">
        <v>1348</v>
      </c>
      <c r="D2160" s="1" t="s">
        <v>1364</v>
      </c>
      <c r="E2160" s="6">
        <v>45482</v>
      </c>
      <c r="F2160" s="1" t="s">
        <v>64</v>
      </c>
      <c r="G2160" s="1" t="s">
        <v>1241</v>
      </c>
      <c r="H2160" s="1">
        <v>2</v>
      </c>
      <c r="I2160" s="1">
        <v>2</v>
      </c>
      <c r="J2160" s="1">
        <v>0</v>
      </c>
      <c r="K2160" s="1">
        <v>0</v>
      </c>
      <c r="L2160" s="1">
        <v>210</v>
      </c>
      <c r="M2160" s="1">
        <v>40</v>
      </c>
      <c r="N2160" s="1">
        <v>0</v>
      </c>
      <c r="P2160" s="1" t="s">
        <v>628</v>
      </c>
    </row>
    <row r="2161" spans="1:16">
      <c r="A2161" s="1">
        <v>2024</v>
      </c>
      <c r="B2161" s="1" t="s">
        <v>1347</v>
      </c>
      <c r="C2161" s="1" t="s">
        <v>1348</v>
      </c>
      <c r="D2161" s="1" t="s">
        <v>1364</v>
      </c>
      <c r="E2161" s="6">
        <v>45482</v>
      </c>
      <c r="F2161" s="1" t="s">
        <v>64</v>
      </c>
      <c r="G2161" s="1" t="s">
        <v>1182</v>
      </c>
      <c r="H2161" s="1">
        <v>2</v>
      </c>
      <c r="I2161" s="1">
        <v>2</v>
      </c>
      <c r="J2161" s="1">
        <v>1</v>
      </c>
      <c r="K2161" s="1">
        <v>0</v>
      </c>
      <c r="L2161" s="1">
        <v>48</v>
      </c>
      <c r="M2161" s="1">
        <v>42</v>
      </c>
      <c r="N2161" s="1">
        <v>2</v>
      </c>
      <c r="P2161" s="1" t="s">
        <v>628</v>
      </c>
    </row>
    <row r="2162" spans="1:16">
      <c r="A2162" s="1">
        <v>2024</v>
      </c>
      <c r="B2162" s="1" t="s">
        <v>1347</v>
      </c>
      <c r="C2162" s="1" t="s">
        <v>1348</v>
      </c>
      <c r="D2162" s="1" t="s">
        <v>1364</v>
      </c>
      <c r="E2162" s="6">
        <v>45482</v>
      </c>
      <c r="F2162" s="1" t="s">
        <v>64</v>
      </c>
      <c r="G2162" s="1" t="s">
        <v>1214</v>
      </c>
      <c r="H2162" s="1">
        <v>2</v>
      </c>
      <c r="I2162" s="1">
        <v>2</v>
      </c>
      <c r="J2162" s="1">
        <v>0</v>
      </c>
      <c r="K2162" s="1">
        <v>0</v>
      </c>
      <c r="L2162" s="1">
        <v>2308</v>
      </c>
      <c r="M2162" s="1">
        <v>73</v>
      </c>
      <c r="N2162" s="1">
        <v>0</v>
      </c>
      <c r="P2162" s="1" t="s">
        <v>633</v>
      </c>
    </row>
    <row r="2163" spans="1:16">
      <c r="A2163" s="1">
        <v>2024</v>
      </c>
      <c r="B2163" s="1" t="s">
        <v>1347</v>
      </c>
      <c r="C2163" s="1" t="s">
        <v>1348</v>
      </c>
      <c r="D2163" s="1" t="s">
        <v>1364</v>
      </c>
      <c r="E2163" s="6">
        <v>45482</v>
      </c>
      <c r="F2163" s="1" t="s">
        <v>64</v>
      </c>
      <c r="G2163" s="1" t="s">
        <v>505</v>
      </c>
      <c r="H2163" s="1">
        <v>5</v>
      </c>
      <c r="I2163" s="1">
        <v>5</v>
      </c>
      <c r="J2163" s="1">
        <v>0</v>
      </c>
      <c r="K2163" s="1">
        <v>0</v>
      </c>
      <c r="L2163" s="1">
        <v>21780</v>
      </c>
      <c r="M2163" s="1">
        <v>319</v>
      </c>
      <c r="N2163" s="1">
        <v>0</v>
      </c>
      <c r="P2163" s="1" t="s">
        <v>628</v>
      </c>
    </row>
    <row r="2164" spans="1:16">
      <c r="A2164" s="1">
        <v>2024</v>
      </c>
      <c r="B2164" s="1" t="s">
        <v>1347</v>
      </c>
      <c r="C2164" s="1" t="s">
        <v>1348</v>
      </c>
      <c r="D2164" s="1" t="s">
        <v>1364</v>
      </c>
      <c r="E2164" s="6">
        <v>45482</v>
      </c>
      <c r="F2164" s="1" t="s">
        <v>64</v>
      </c>
      <c r="G2164" s="1" t="s">
        <v>602</v>
      </c>
      <c r="H2164" s="1">
        <v>7</v>
      </c>
      <c r="I2164" s="1">
        <v>7</v>
      </c>
      <c r="J2164" s="1">
        <v>0</v>
      </c>
      <c r="K2164" s="1">
        <v>0</v>
      </c>
      <c r="L2164" s="1">
        <v>9432</v>
      </c>
      <c r="M2164" s="1">
        <v>320</v>
      </c>
      <c r="N2164" s="1">
        <v>0</v>
      </c>
      <c r="P2164" s="1" t="s">
        <v>628</v>
      </c>
    </row>
    <row r="2165" spans="1:16">
      <c r="A2165" s="1">
        <v>2024</v>
      </c>
      <c r="B2165" s="1" t="s">
        <v>1347</v>
      </c>
      <c r="C2165" s="1" t="s">
        <v>1348</v>
      </c>
      <c r="D2165" s="1" t="s">
        <v>1364</v>
      </c>
      <c r="E2165" s="6">
        <v>45482</v>
      </c>
      <c r="F2165" s="1" t="s">
        <v>64</v>
      </c>
      <c r="G2165" s="1" t="s">
        <v>551</v>
      </c>
      <c r="H2165" s="1">
        <v>1</v>
      </c>
      <c r="I2165" s="1">
        <v>1</v>
      </c>
      <c r="J2165" s="1">
        <v>0</v>
      </c>
      <c r="K2165" s="1">
        <v>0</v>
      </c>
      <c r="L2165" s="1">
        <v>10000</v>
      </c>
      <c r="M2165" s="1">
        <v>68</v>
      </c>
      <c r="N2165" s="1">
        <v>0</v>
      </c>
      <c r="P2165" s="1" t="s">
        <v>633</v>
      </c>
    </row>
    <row r="2166" spans="1:16">
      <c r="A2166" s="1">
        <v>2024</v>
      </c>
      <c r="B2166" s="1" t="s">
        <v>1347</v>
      </c>
      <c r="C2166" s="1" t="s">
        <v>1348</v>
      </c>
      <c r="D2166" s="1" t="s">
        <v>1364</v>
      </c>
      <c r="E2166" s="6">
        <v>45482</v>
      </c>
      <c r="F2166" s="1" t="s">
        <v>64</v>
      </c>
      <c r="G2166" s="1" t="s">
        <v>600</v>
      </c>
      <c r="H2166" s="1">
        <v>2</v>
      </c>
      <c r="I2166" s="1">
        <v>2</v>
      </c>
      <c r="J2166" s="1">
        <v>0</v>
      </c>
      <c r="K2166" s="1">
        <v>0</v>
      </c>
      <c r="L2166" s="1">
        <v>9770</v>
      </c>
      <c r="M2166" s="1">
        <v>88</v>
      </c>
      <c r="N2166" s="1">
        <v>0</v>
      </c>
      <c r="P2166" s="1" t="s">
        <v>630</v>
      </c>
    </row>
    <row r="2167" spans="1:16">
      <c r="A2167" s="1">
        <v>2024</v>
      </c>
      <c r="B2167" s="1" t="s">
        <v>1347</v>
      </c>
      <c r="C2167" s="1" t="s">
        <v>1348</v>
      </c>
      <c r="D2167" s="1" t="s">
        <v>1364</v>
      </c>
      <c r="E2167" s="6">
        <v>45482</v>
      </c>
      <c r="F2167" s="1" t="s">
        <v>8</v>
      </c>
      <c r="G2167" s="1" t="s">
        <v>601</v>
      </c>
      <c r="H2167" s="1">
        <v>10</v>
      </c>
      <c r="I2167" s="1">
        <v>10</v>
      </c>
      <c r="J2167" s="1">
        <v>0</v>
      </c>
      <c r="K2167" s="1">
        <v>0</v>
      </c>
      <c r="L2167" s="1">
        <v>20342</v>
      </c>
      <c r="M2167" s="1">
        <v>578</v>
      </c>
      <c r="N2167" s="1">
        <v>0</v>
      </c>
      <c r="P2167" s="1" t="s">
        <v>627</v>
      </c>
    </row>
    <row r="2168" spans="1:16">
      <c r="A2168" s="1">
        <v>2024</v>
      </c>
      <c r="B2168" s="1" t="s">
        <v>1347</v>
      </c>
      <c r="C2168" s="1" t="s">
        <v>1348</v>
      </c>
      <c r="D2168" s="1" t="s">
        <v>1364</v>
      </c>
      <c r="E2168" s="6">
        <v>45482</v>
      </c>
      <c r="F2168" s="1" t="s">
        <v>38</v>
      </c>
      <c r="G2168" s="1" t="s">
        <v>54</v>
      </c>
      <c r="H2168" s="1">
        <v>19</v>
      </c>
      <c r="I2168" s="1">
        <v>19</v>
      </c>
      <c r="J2168" s="1">
        <v>0</v>
      </c>
      <c r="K2168" s="1">
        <v>0</v>
      </c>
      <c r="L2168" s="1">
        <v>12691</v>
      </c>
      <c r="M2168" s="1">
        <v>594</v>
      </c>
      <c r="N2168" s="1">
        <v>0</v>
      </c>
      <c r="P2168" s="1" t="s">
        <v>45</v>
      </c>
    </row>
    <row r="2169" spans="1:16">
      <c r="A2169" s="1">
        <v>2024</v>
      </c>
      <c r="B2169" s="1" t="s">
        <v>1347</v>
      </c>
      <c r="C2169" s="1" t="s">
        <v>1348</v>
      </c>
      <c r="D2169" s="1" t="s">
        <v>1364</v>
      </c>
      <c r="E2169" s="6">
        <v>45482</v>
      </c>
      <c r="F2169" s="1" t="s">
        <v>38</v>
      </c>
      <c r="G2169" s="1" t="s">
        <v>1194</v>
      </c>
      <c r="H2169" s="1">
        <v>5</v>
      </c>
      <c r="I2169" s="1">
        <v>5</v>
      </c>
      <c r="J2169" s="1">
        <v>0</v>
      </c>
      <c r="K2169" s="1">
        <v>0</v>
      </c>
      <c r="L2169" s="1">
        <v>778</v>
      </c>
      <c r="M2169" s="1">
        <v>127</v>
      </c>
      <c r="N2169" s="1">
        <v>0</v>
      </c>
      <c r="P2169" s="1" t="s">
        <v>45</v>
      </c>
    </row>
    <row r="2170" spans="1:16">
      <c r="A2170" s="1">
        <v>2024</v>
      </c>
      <c r="B2170" s="1" t="s">
        <v>1347</v>
      </c>
      <c r="C2170" s="1" t="s">
        <v>1348</v>
      </c>
      <c r="D2170" s="1" t="s">
        <v>1364</v>
      </c>
      <c r="E2170" s="6">
        <v>45483</v>
      </c>
      <c r="F2170" s="1" t="s">
        <v>64</v>
      </c>
      <c r="G2170" s="1" t="s">
        <v>1173</v>
      </c>
      <c r="H2170" s="1">
        <v>3</v>
      </c>
      <c r="I2170" s="1">
        <v>3</v>
      </c>
      <c r="J2170" s="1">
        <v>0</v>
      </c>
      <c r="K2170" s="1">
        <v>0</v>
      </c>
      <c r="L2170" s="1">
        <v>413</v>
      </c>
      <c r="M2170" s="1">
        <v>80</v>
      </c>
      <c r="N2170" s="1">
        <v>0</v>
      </c>
      <c r="P2170" s="1" t="s">
        <v>632</v>
      </c>
    </row>
    <row r="2171" spans="1:16">
      <c r="A2171" s="1">
        <v>2024</v>
      </c>
      <c r="B2171" s="1" t="s">
        <v>1347</v>
      </c>
      <c r="C2171" s="1" t="s">
        <v>1348</v>
      </c>
      <c r="D2171" s="1" t="s">
        <v>1364</v>
      </c>
      <c r="E2171" s="6">
        <v>45483</v>
      </c>
      <c r="F2171" s="1" t="s">
        <v>64</v>
      </c>
      <c r="G2171" s="1" t="s">
        <v>708</v>
      </c>
      <c r="H2171" s="1">
        <v>2</v>
      </c>
      <c r="I2171" s="1">
        <v>2</v>
      </c>
      <c r="J2171" s="1">
        <v>0</v>
      </c>
      <c r="K2171" s="1">
        <v>0</v>
      </c>
      <c r="L2171" s="1">
        <v>50136</v>
      </c>
      <c r="M2171" s="1">
        <v>116</v>
      </c>
      <c r="N2171" s="1">
        <v>0</v>
      </c>
      <c r="P2171" s="1" t="s">
        <v>633</v>
      </c>
    </row>
    <row r="2172" spans="1:16">
      <c r="A2172" s="1">
        <v>2024</v>
      </c>
      <c r="B2172" s="1" t="s">
        <v>1347</v>
      </c>
      <c r="C2172" s="1" t="s">
        <v>1348</v>
      </c>
      <c r="D2172" s="1" t="s">
        <v>1364</v>
      </c>
      <c r="E2172" s="6">
        <v>45483</v>
      </c>
      <c r="F2172" s="1" t="s">
        <v>64</v>
      </c>
      <c r="G2172" s="1" t="s">
        <v>603</v>
      </c>
      <c r="H2172" s="1">
        <v>9</v>
      </c>
      <c r="I2172" s="1">
        <v>9</v>
      </c>
      <c r="J2172" s="1">
        <v>0</v>
      </c>
      <c r="K2172" s="1">
        <v>0</v>
      </c>
      <c r="L2172" s="1">
        <v>32095</v>
      </c>
      <c r="M2172" s="1">
        <v>728</v>
      </c>
      <c r="N2172" s="1">
        <v>0</v>
      </c>
      <c r="P2172" s="1" t="s">
        <v>629</v>
      </c>
    </row>
    <row r="2173" spans="1:16">
      <c r="A2173" s="1">
        <v>2024</v>
      </c>
      <c r="B2173" s="1" t="s">
        <v>1347</v>
      </c>
      <c r="C2173" s="1" t="s">
        <v>1348</v>
      </c>
      <c r="D2173" s="1" t="s">
        <v>1364</v>
      </c>
      <c r="E2173" s="6">
        <v>45483</v>
      </c>
      <c r="F2173" s="1" t="s">
        <v>64</v>
      </c>
      <c r="G2173" s="1" t="s">
        <v>55</v>
      </c>
      <c r="H2173" s="1">
        <v>10</v>
      </c>
      <c r="I2173" s="1">
        <v>10</v>
      </c>
      <c r="J2173" s="1">
        <v>0</v>
      </c>
      <c r="K2173" s="1">
        <v>0</v>
      </c>
      <c r="L2173" s="1">
        <v>14380</v>
      </c>
      <c r="M2173" s="1">
        <v>598</v>
      </c>
      <c r="N2173" s="1">
        <v>0</v>
      </c>
      <c r="P2173" s="1" t="s">
        <v>633</v>
      </c>
    </row>
    <row r="2174" spans="1:16">
      <c r="A2174" s="1">
        <v>2024</v>
      </c>
      <c r="B2174" s="1" t="s">
        <v>1347</v>
      </c>
      <c r="C2174" s="1" t="s">
        <v>1348</v>
      </c>
      <c r="D2174" s="1" t="s">
        <v>1364</v>
      </c>
      <c r="E2174" s="6">
        <v>45483</v>
      </c>
      <c r="F2174" s="1" t="s">
        <v>64</v>
      </c>
      <c r="G2174" s="1" t="s">
        <v>517</v>
      </c>
      <c r="H2174" s="1">
        <v>1</v>
      </c>
      <c r="I2174" s="1">
        <v>1</v>
      </c>
      <c r="J2174" s="1">
        <v>0</v>
      </c>
      <c r="K2174" s="1">
        <v>0</v>
      </c>
      <c r="L2174" s="1">
        <v>1200</v>
      </c>
      <c r="M2174" s="1">
        <v>67</v>
      </c>
      <c r="N2174" s="1">
        <v>0</v>
      </c>
      <c r="P2174" s="1" t="s">
        <v>629</v>
      </c>
    </row>
    <row r="2175" spans="1:16">
      <c r="A2175" s="1">
        <v>2024</v>
      </c>
      <c r="B2175" s="1" t="s">
        <v>1347</v>
      </c>
      <c r="C2175" s="1" t="s">
        <v>1348</v>
      </c>
      <c r="D2175" s="1" t="s">
        <v>1364</v>
      </c>
      <c r="E2175" s="6">
        <v>45483</v>
      </c>
      <c r="F2175" s="1" t="s">
        <v>64</v>
      </c>
      <c r="G2175" s="1" t="s">
        <v>1241</v>
      </c>
      <c r="H2175" s="1">
        <v>3</v>
      </c>
      <c r="I2175" s="1">
        <v>3</v>
      </c>
      <c r="J2175" s="1">
        <v>0</v>
      </c>
      <c r="K2175" s="1">
        <v>0</v>
      </c>
      <c r="L2175" s="1">
        <v>216</v>
      </c>
      <c r="M2175" s="1">
        <v>56</v>
      </c>
      <c r="N2175" s="1">
        <v>0</v>
      </c>
      <c r="P2175" s="1" t="s">
        <v>628</v>
      </c>
    </row>
    <row r="2176" spans="1:16">
      <c r="A2176" s="1">
        <v>2024</v>
      </c>
      <c r="B2176" s="1" t="s">
        <v>1347</v>
      </c>
      <c r="C2176" s="1" t="s">
        <v>1348</v>
      </c>
      <c r="D2176" s="1" t="s">
        <v>1364</v>
      </c>
      <c r="E2176" s="6">
        <v>45483</v>
      </c>
      <c r="F2176" s="1" t="s">
        <v>64</v>
      </c>
      <c r="G2176" s="1" t="s">
        <v>1214</v>
      </c>
      <c r="H2176" s="1">
        <v>1</v>
      </c>
      <c r="I2176" s="1">
        <v>1</v>
      </c>
      <c r="J2176" s="1">
        <v>0</v>
      </c>
      <c r="K2176" s="1">
        <v>0</v>
      </c>
      <c r="L2176" s="1">
        <v>6112</v>
      </c>
      <c r="M2176" s="1">
        <v>121</v>
      </c>
      <c r="N2176" s="1">
        <v>0</v>
      </c>
      <c r="P2176" s="1" t="s">
        <v>633</v>
      </c>
    </row>
    <row r="2177" spans="1:16">
      <c r="A2177" s="1">
        <v>2024</v>
      </c>
      <c r="B2177" s="1" t="s">
        <v>1347</v>
      </c>
      <c r="C2177" s="1" t="s">
        <v>1348</v>
      </c>
      <c r="D2177" s="1" t="s">
        <v>1364</v>
      </c>
      <c r="E2177" s="6">
        <v>45483</v>
      </c>
      <c r="F2177" s="1" t="s">
        <v>64</v>
      </c>
      <c r="G2177" s="1" t="s">
        <v>505</v>
      </c>
      <c r="H2177" s="1">
        <v>3</v>
      </c>
      <c r="I2177" s="1">
        <v>3</v>
      </c>
      <c r="J2177" s="1">
        <v>0</v>
      </c>
      <c r="K2177" s="1">
        <v>0</v>
      </c>
      <c r="L2177" s="1">
        <v>2640</v>
      </c>
      <c r="M2177" s="1">
        <v>120</v>
      </c>
      <c r="N2177" s="1">
        <v>0</v>
      </c>
      <c r="P2177" s="1" t="s">
        <v>628</v>
      </c>
    </row>
    <row r="2178" spans="1:16">
      <c r="A2178" s="1">
        <v>2024</v>
      </c>
      <c r="B2178" s="1" t="s">
        <v>1347</v>
      </c>
      <c r="C2178" s="1" t="s">
        <v>1348</v>
      </c>
      <c r="D2178" s="1" t="s">
        <v>1364</v>
      </c>
      <c r="E2178" s="6">
        <v>45483</v>
      </c>
      <c r="F2178" s="1" t="s">
        <v>64</v>
      </c>
      <c r="G2178" s="1" t="s">
        <v>602</v>
      </c>
      <c r="H2178" s="1">
        <v>2</v>
      </c>
      <c r="I2178" s="1">
        <v>2</v>
      </c>
      <c r="J2178" s="1">
        <v>0</v>
      </c>
      <c r="K2178" s="1">
        <v>0</v>
      </c>
      <c r="L2178" s="1">
        <v>225</v>
      </c>
      <c r="M2178" s="1">
        <v>40</v>
      </c>
      <c r="N2178" s="1">
        <v>0</v>
      </c>
      <c r="P2178" s="1" t="s">
        <v>628</v>
      </c>
    </row>
    <row r="2179" spans="1:16">
      <c r="A2179" s="1">
        <v>2024</v>
      </c>
      <c r="B2179" s="1" t="s">
        <v>1347</v>
      </c>
      <c r="C2179" s="1" t="s">
        <v>1348</v>
      </c>
      <c r="D2179" s="1" t="s">
        <v>1364</v>
      </c>
      <c r="E2179" s="6">
        <v>45483</v>
      </c>
      <c r="F2179" s="1" t="s">
        <v>64</v>
      </c>
      <c r="G2179" s="1" t="s">
        <v>1277</v>
      </c>
      <c r="H2179" s="1">
        <v>1</v>
      </c>
      <c r="I2179" s="1">
        <v>1</v>
      </c>
      <c r="J2179" s="1">
        <v>1</v>
      </c>
      <c r="K2179" s="1">
        <v>0</v>
      </c>
      <c r="L2179" s="1">
        <v>1492</v>
      </c>
      <c r="M2179" s="1">
        <v>53</v>
      </c>
      <c r="N2179" s="1">
        <v>53</v>
      </c>
      <c r="P2179" s="1" t="s">
        <v>628</v>
      </c>
    </row>
    <row r="2180" spans="1:16">
      <c r="A2180" s="1">
        <v>2024</v>
      </c>
      <c r="B2180" s="1" t="s">
        <v>1347</v>
      </c>
      <c r="C2180" s="1" t="s">
        <v>1348</v>
      </c>
      <c r="D2180" s="1" t="s">
        <v>1364</v>
      </c>
      <c r="E2180" s="6">
        <v>45483</v>
      </c>
      <c r="F2180" s="1" t="s">
        <v>64</v>
      </c>
      <c r="G2180" s="1" t="s">
        <v>484</v>
      </c>
      <c r="H2180" s="1">
        <v>2</v>
      </c>
      <c r="I2180" s="1">
        <v>2</v>
      </c>
      <c r="J2180" s="1">
        <v>0</v>
      </c>
      <c r="K2180" s="1">
        <v>0</v>
      </c>
      <c r="L2180" s="1">
        <v>11026</v>
      </c>
      <c r="M2180" s="1">
        <v>115</v>
      </c>
      <c r="N2180" s="1">
        <v>0</v>
      </c>
      <c r="P2180" s="1" t="s">
        <v>629</v>
      </c>
    </row>
    <row r="2181" spans="1:16">
      <c r="A2181" s="1">
        <v>2024</v>
      </c>
      <c r="B2181" s="1" t="s">
        <v>1347</v>
      </c>
      <c r="C2181" s="1" t="s">
        <v>1348</v>
      </c>
      <c r="D2181" s="1" t="s">
        <v>1364</v>
      </c>
      <c r="E2181" s="6">
        <v>45483</v>
      </c>
      <c r="F2181" s="1" t="s">
        <v>64</v>
      </c>
      <c r="G2181" s="1" t="s">
        <v>551</v>
      </c>
      <c r="H2181" s="1">
        <v>3</v>
      </c>
      <c r="I2181" s="1">
        <v>3</v>
      </c>
      <c r="J2181" s="1">
        <v>0</v>
      </c>
      <c r="K2181" s="1">
        <v>0</v>
      </c>
      <c r="L2181" s="1">
        <v>553</v>
      </c>
      <c r="M2181" s="1">
        <v>60</v>
      </c>
      <c r="N2181" s="1">
        <v>0</v>
      </c>
      <c r="P2181" s="1" t="s">
        <v>633</v>
      </c>
    </row>
    <row r="2182" spans="1:16">
      <c r="A2182" s="1">
        <v>2024</v>
      </c>
      <c r="B2182" s="1" t="s">
        <v>1347</v>
      </c>
      <c r="C2182" s="1" t="s">
        <v>1348</v>
      </c>
      <c r="D2182" s="1" t="s">
        <v>1364</v>
      </c>
      <c r="E2182" s="6">
        <v>45483</v>
      </c>
      <c r="F2182" s="1" t="s">
        <v>64</v>
      </c>
      <c r="G2182" s="1" t="s">
        <v>600</v>
      </c>
      <c r="H2182" s="1">
        <v>2</v>
      </c>
      <c r="I2182" s="1">
        <v>2</v>
      </c>
      <c r="J2182" s="1">
        <v>0</v>
      </c>
      <c r="K2182" s="1">
        <v>0</v>
      </c>
      <c r="L2182" s="1">
        <v>33</v>
      </c>
      <c r="M2182" s="1">
        <v>33</v>
      </c>
      <c r="N2182" s="1">
        <v>0</v>
      </c>
      <c r="P2182" s="1" t="s">
        <v>630</v>
      </c>
    </row>
    <row r="2183" spans="1:16">
      <c r="A2183" s="1">
        <v>2024</v>
      </c>
      <c r="B2183" s="1" t="s">
        <v>1347</v>
      </c>
      <c r="C2183" s="1" t="s">
        <v>1348</v>
      </c>
      <c r="D2183" s="1" t="s">
        <v>1364</v>
      </c>
      <c r="E2183" s="6">
        <v>45483</v>
      </c>
      <c r="F2183" s="1" t="s">
        <v>8</v>
      </c>
      <c r="G2183" s="1" t="s">
        <v>601</v>
      </c>
      <c r="H2183" s="1">
        <v>10</v>
      </c>
      <c r="I2183" s="1">
        <v>10</v>
      </c>
      <c r="J2183" s="1">
        <v>0</v>
      </c>
      <c r="K2183" s="1">
        <v>0</v>
      </c>
      <c r="L2183" s="1">
        <v>20594</v>
      </c>
      <c r="M2183" s="1">
        <v>725</v>
      </c>
      <c r="N2183" s="1">
        <v>0</v>
      </c>
      <c r="P2183" s="1" t="s">
        <v>627</v>
      </c>
    </row>
    <row r="2184" spans="1:16">
      <c r="A2184" s="1">
        <v>2024</v>
      </c>
      <c r="B2184" s="1" t="s">
        <v>1347</v>
      </c>
      <c r="C2184" s="1" t="s">
        <v>1348</v>
      </c>
      <c r="D2184" s="1" t="s">
        <v>1364</v>
      </c>
      <c r="E2184" s="6">
        <v>45483</v>
      </c>
      <c r="F2184" s="1" t="s">
        <v>38</v>
      </c>
      <c r="G2184" s="1" t="s">
        <v>54</v>
      </c>
      <c r="H2184" s="1">
        <v>21</v>
      </c>
      <c r="I2184" s="1">
        <v>21</v>
      </c>
      <c r="J2184" s="1">
        <v>0</v>
      </c>
      <c r="K2184" s="1">
        <v>0</v>
      </c>
      <c r="L2184" s="1">
        <v>5791</v>
      </c>
      <c r="M2184" s="1">
        <v>588</v>
      </c>
      <c r="N2184" s="1">
        <v>0</v>
      </c>
      <c r="P2184" s="1" t="s">
        <v>45</v>
      </c>
    </row>
    <row r="2185" spans="1:16">
      <c r="A2185" s="1">
        <v>2024</v>
      </c>
      <c r="B2185" s="1" t="s">
        <v>1347</v>
      </c>
      <c r="C2185" s="1" t="s">
        <v>1348</v>
      </c>
      <c r="D2185" s="1" t="s">
        <v>1364</v>
      </c>
      <c r="E2185" s="6">
        <v>45483</v>
      </c>
      <c r="F2185" s="1" t="s">
        <v>38</v>
      </c>
      <c r="G2185" s="1" t="s">
        <v>1194</v>
      </c>
      <c r="H2185" s="1">
        <v>4</v>
      </c>
      <c r="I2185" s="1">
        <v>4</v>
      </c>
      <c r="J2185" s="1">
        <v>0</v>
      </c>
      <c r="K2185" s="1">
        <v>0</v>
      </c>
      <c r="L2185" s="1">
        <v>249</v>
      </c>
      <c r="M2185" s="1">
        <v>80</v>
      </c>
      <c r="N2185" s="1">
        <v>0</v>
      </c>
      <c r="P2185" s="1" t="s">
        <v>45</v>
      </c>
    </row>
    <row r="2186" spans="1:16">
      <c r="A2186" s="1">
        <v>2024</v>
      </c>
      <c r="B2186" s="1" t="s">
        <v>1347</v>
      </c>
      <c r="C2186" s="1" t="s">
        <v>1348</v>
      </c>
      <c r="D2186" s="1" t="s">
        <v>1364</v>
      </c>
      <c r="E2186" s="6">
        <v>45484</v>
      </c>
      <c r="F2186" s="1" t="s">
        <v>64</v>
      </c>
      <c r="G2186" s="1" t="s">
        <v>1173</v>
      </c>
      <c r="H2186" s="1">
        <v>3</v>
      </c>
      <c r="I2186" s="1">
        <v>3</v>
      </c>
      <c r="J2186" s="1">
        <v>0</v>
      </c>
      <c r="K2186" s="1">
        <v>0</v>
      </c>
      <c r="L2186" s="1">
        <v>516</v>
      </c>
      <c r="M2186" s="1">
        <v>79</v>
      </c>
      <c r="N2186" s="1">
        <v>0</v>
      </c>
      <c r="P2186" s="1" t="s">
        <v>632</v>
      </c>
    </row>
    <row r="2187" spans="1:16">
      <c r="A2187" s="1">
        <v>2024</v>
      </c>
      <c r="B2187" s="1" t="s">
        <v>1347</v>
      </c>
      <c r="C2187" s="1" t="s">
        <v>1348</v>
      </c>
      <c r="D2187" s="1" t="s">
        <v>1364</v>
      </c>
      <c r="E2187" s="6">
        <v>45484</v>
      </c>
      <c r="F2187" s="1" t="s">
        <v>64</v>
      </c>
      <c r="G2187" s="1" t="s">
        <v>708</v>
      </c>
      <c r="H2187" s="1">
        <v>2</v>
      </c>
      <c r="I2187" s="1">
        <v>2</v>
      </c>
      <c r="J2187" s="1">
        <v>0</v>
      </c>
      <c r="K2187" s="1">
        <v>0</v>
      </c>
      <c r="L2187" s="1">
        <v>85</v>
      </c>
      <c r="M2187" s="1">
        <v>40</v>
      </c>
      <c r="N2187" s="1">
        <v>0</v>
      </c>
      <c r="P2187" s="1" t="s">
        <v>633</v>
      </c>
    </row>
    <row r="2188" spans="1:16">
      <c r="A2188" s="1">
        <v>2024</v>
      </c>
      <c r="B2188" s="1" t="s">
        <v>1347</v>
      </c>
      <c r="C2188" s="1" t="s">
        <v>1348</v>
      </c>
      <c r="D2188" s="1" t="s">
        <v>1364</v>
      </c>
      <c r="E2188" s="6">
        <v>45484</v>
      </c>
      <c r="F2188" s="1" t="s">
        <v>64</v>
      </c>
      <c r="G2188" s="1" t="s">
        <v>603</v>
      </c>
      <c r="H2188" s="1">
        <v>6</v>
      </c>
      <c r="I2188" s="1">
        <v>6</v>
      </c>
      <c r="J2188" s="1">
        <v>0</v>
      </c>
      <c r="K2188" s="1">
        <v>0</v>
      </c>
      <c r="L2188" s="1">
        <v>148961</v>
      </c>
      <c r="M2188" s="1">
        <v>1634</v>
      </c>
      <c r="N2188" s="1">
        <v>0</v>
      </c>
      <c r="P2188" s="1" t="s">
        <v>629</v>
      </c>
    </row>
    <row r="2189" spans="1:16">
      <c r="A2189" s="1">
        <v>2024</v>
      </c>
      <c r="B2189" s="1" t="s">
        <v>1347</v>
      </c>
      <c r="C2189" s="1" t="s">
        <v>1348</v>
      </c>
      <c r="D2189" s="1" t="s">
        <v>1364</v>
      </c>
      <c r="E2189" s="6">
        <v>45484</v>
      </c>
      <c r="F2189" s="1" t="s">
        <v>64</v>
      </c>
      <c r="G2189" s="1" t="s">
        <v>55</v>
      </c>
      <c r="H2189" s="1">
        <v>10</v>
      </c>
      <c r="I2189" s="1">
        <v>10</v>
      </c>
      <c r="J2189" s="1">
        <v>0</v>
      </c>
      <c r="K2189" s="1">
        <v>0</v>
      </c>
      <c r="L2189" s="1">
        <v>5978</v>
      </c>
      <c r="M2189" s="1">
        <v>507</v>
      </c>
      <c r="N2189" s="1">
        <v>0</v>
      </c>
      <c r="P2189" s="1" t="s">
        <v>633</v>
      </c>
    </row>
    <row r="2190" spans="1:16">
      <c r="A2190" s="1">
        <v>2024</v>
      </c>
      <c r="B2190" s="1" t="s">
        <v>1347</v>
      </c>
      <c r="C2190" s="1" t="s">
        <v>1348</v>
      </c>
      <c r="D2190" s="1" t="s">
        <v>1364</v>
      </c>
      <c r="E2190" s="6">
        <v>45484</v>
      </c>
      <c r="F2190" s="1" t="s">
        <v>64</v>
      </c>
      <c r="G2190" s="1" t="s">
        <v>517</v>
      </c>
      <c r="H2190" s="1">
        <v>5</v>
      </c>
      <c r="I2190" s="1">
        <v>5</v>
      </c>
      <c r="J2190" s="1">
        <v>0</v>
      </c>
      <c r="K2190" s="1">
        <v>0</v>
      </c>
      <c r="L2190" s="1">
        <v>8266</v>
      </c>
      <c r="M2190" s="1">
        <v>226</v>
      </c>
      <c r="N2190" s="1">
        <v>0</v>
      </c>
      <c r="P2190" s="1" t="s">
        <v>629</v>
      </c>
    </row>
    <row r="2191" spans="1:16">
      <c r="A2191" s="1">
        <v>2024</v>
      </c>
      <c r="B2191" s="1" t="s">
        <v>1347</v>
      </c>
      <c r="C2191" s="1" t="s">
        <v>1348</v>
      </c>
      <c r="D2191" s="1" t="s">
        <v>1364</v>
      </c>
      <c r="E2191" s="6">
        <v>45484</v>
      </c>
      <c r="F2191" s="1" t="s">
        <v>64</v>
      </c>
      <c r="G2191" s="1" t="s">
        <v>505</v>
      </c>
      <c r="H2191" s="1">
        <v>1</v>
      </c>
      <c r="I2191" s="1">
        <v>1</v>
      </c>
      <c r="J2191" s="1">
        <v>0</v>
      </c>
      <c r="K2191" s="1">
        <v>0</v>
      </c>
      <c r="L2191" s="1">
        <v>365</v>
      </c>
      <c r="M2191" s="1">
        <v>47</v>
      </c>
      <c r="N2191" s="1">
        <v>0</v>
      </c>
      <c r="P2191" s="1" t="s">
        <v>628</v>
      </c>
    </row>
    <row r="2192" spans="1:16">
      <c r="A2192" s="1">
        <v>2024</v>
      </c>
      <c r="B2192" s="1" t="s">
        <v>1347</v>
      </c>
      <c r="C2192" s="1" t="s">
        <v>1348</v>
      </c>
      <c r="D2192" s="1" t="s">
        <v>1364</v>
      </c>
      <c r="E2192" s="6">
        <v>45484</v>
      </c>
      <c r="F2192" s="1" t="s">
        <v>64</v>
      </c>
      <c r="G2192" s="1" t="s">
        <v>602</v>
      </c>
      <c r="H2192" s="1">
        <v>1</v>
      </c>
      <c r="I2192" s="1">
        <v>1</v>
      </c>
      <c r="J2192" s="1">
        <v>1</v>
      </c>
      <c r="K2192" s="1">
        <v>0</v>
      </c>
      <c r="L2192" s="1">
        <v>2000</v>
      </c>
      <c r="M2192" s="1">
        <v>53</v>
      </c>
      <c r="N2192" s="1">
        <v>7</v>
      </c>
      <c r="P2192" s="1" t="s">
        <v>628</v>
      </c>
    </row>
    <row r="2193" spans="1:16">
      <c r="A2193" s="1">
        <v>2024</v>
      </c>
      <c r="B2193" s="1" t="s">
        <v>1347</v>
      </c>
      <c r="C2193" s="1" t="s">
        <v>1348</v>
      </c>
      <c r="D2193" s="1" t="s">
        <v>1364</v>
      </c>
      <c r="E2193" s="6">
        <v>45484</v>
      </c>
      <c r="F2193" s="1" t="s">
        <v>64</v>
      </c>
      <c r="G2193" s="1" t="s">
        <v>599</v>
      </c>
      <c r="H2193" s="1">
        <v>7</v>
      </c>
      <c r="I2193" s="1">
        <v>7</v>
      </c>
      <c r="J2193" s="1">
        <v>0</v>
      </c>
      <c r="K2193" s="1">
        <v>0</v>
      </c>
      <c r="L2193" s="1">
        <v>3903</v>
      </c>
      <c r="M2193" s="1">
        <v>206</v>
      </c>
      <c r="N2193" s="1">
        <v>0</v>
      </c>
      <c r="P2193" s="1" t="s">
        <v>629</v>
      </c>
    </row>
    <row r="2194" spans="1:16">
      <c r="A2194" s="1">
        <v>2024</v>
      </c>
      <c r="B2194" s="1" t="s">
        <v>1347</v>
      </c>
      <c r="C2194" s="1" t="s">
        <v>1348</v>
      </c>
      <c r="D2194" s="1" t="s">
        <v>1364</v>
      </c>
      <c r="E2194" s="6">
        <v>45484</v>
      </c>
      <c r="F2194" s="1" t="s">
        <v>64</v>
      </c>
      <c r="G2194" s="1" t="s">
        <v>484</v>
      </c>
      <c r="H2194" s="1">
        <v>2</v>
      </c>
      <c r="I2194" s="1">
        <v>2</v>
      </c>
      <c r="J2194" s="1">
        <v>0</v>
      </c>
      <c r="K2194" s="1">
        <v>0</v>
      </c>
      <c r="L2194" s="1">
        <v>11323</v>
      </c>
      <c r="M2194" s="1">
        <v>121</v>
      </c>
      <c r="N2194" s="1">
        <v>0</v>
      </c>
      <c r="P2194" s="1" t="s">
        <v>629</v>
      </c>
    </row>
    <row r="2195" spans="1:16">
      <c r="A2195" s="1">
        <v>2024</v>
      </c>
      <c r="B2195" s="1" t="s">
        <v>1347</v>
      </c>
      <c r="C2195" s="1" t="s">
        <v>1348</v>
      </c>
      <c r="D2195" s="1" t="s">
        <v>1364</v>
      </c>
      <c r="E2195" s="6">
        <v>45484</v>
      </c>
      <c r="F2195" s="1" t="s">
        <v>64</v>
      </c>
      <c r="G2195" s="1" t="s">
        <v>59</v>
      </c>
      <c r="H2195" s="1">
        <v>2</v>
      </c>
      <c r="I2195" s="1">
        <v>2</v>
      </c>
      <c r="J2195" s="1">
        <v>0</v>
      </c>
      <c r="K2195" s="1">
        <v>0</v>
      </c>
      <c r="L2195" s="1">
        <v>8087</v>
      </c>
      <c r="M2195" s="1">
        <v>225</v>
      </c>
      <c r="N2195" s="1">
        <v>0</v>
      </c>
      <c r="P2195" s="1" t="s">
        <v>633</v>
      </c>
    </row>
    <row r="2196" spans="1:16">
      <c r="A2196" s="1">
        <v>2024</v>
      </c>
      <c r="B2196" s="1" t="s">
        <v>1347</v>
      </c>
      <c r="C2196" s="1" t="s">
        <v>1348</v>
      </c>
      <c r="D2196" s="1" t="s">
        <v>1364</v>
      </c>
      <c r="E2196" s="6">
        <v>45484</v>
      </c>
      <c r="F2196" s="1" t="s">
        <v>64</v>
      </c>
      <c r="G2196" s="1" t="s">
        <v>600</v>
      </c>
      <c r="H2196" s="1">
        <v>2</v>
      </c>
      <c r="I2196" s="1">
        <v>2</v>
      </c>
      <c r="J2196" s="1">
        <v>0</v>
      </c>
      <c r="K2196" s="1">
        <v>0</v>
      </c>
      <c r="L2196" s="1">
        <v>1080</v>
      </c>
      <c r="M2196" s="1">
        <v>67</v>
      </c>
      <c r="N2196" s="1">
        <v>0</v>
      </c>
      <c r="P2196" s="1" t="s">
        <v>630</v>
      </c>
    </row>
    <row r="2197" spans="1:16">
      <c r="A2197" s="1">
        <v>2024</v>
      </c>
      <c r="B2197" s="1" t="s">
        <v>1347</v>
      </c>
      <c r="C2197" s="1" t="s">
        <v>1348</v>
      </c>
      <c r="D2197" s="1" t="s">
        <v>1364</v>
      </c>
      <c r="E2197" s="6">
        <v>45484</v>
      </c>
      <c r="F2197" s="1" t="s">
        <v>8</v>
      </c>
      <c r="G2197" s="1" t="s">
        <v>601</v>
      </c>
      <c r="H2197" s="1">
        <v>10</v>
      </c>
      <c r="I2197" s="1">
        <v>10</v>
      </c>
      <c r="J2197" s="1">
        <v>0</v>
      </c>
      <c r="K2197" s="1">
        <v>0</v>
      </c>
      <c r="L2197" s="1">
        <v>5986</v>
      </c>
      <c r="M2197" s="1">
        <v>729</v>
      </c>
      <c r="N2197" s="1">
        <v>0</v>
      </c>
      <c r="P2197" s="1" t="s">
        <v>627</v>
      </c>
    </row>
    <row r="2198" spans="1:16">
      <c r="A2198" s="1">
        <v>2024</v>
      </c>
      <c r="B2198" s="1" t="s">
        <v>1347</v>
      </c>
      <c r="C2198" s="1" t="s">
        <v>1348</v>
      </c>
      <c r="D2198" s="1" t="s">
        <v>1364</v>
      </c>
      <c r="E2198" s="6">
        <v>45484</v>
      </c>
      <c r="F2198" s="1" t="s">
        <v>38</v>
      </c>
      <c r="G2198" s="1" t="s">
        <v>54</v>
      </c>
      <c r="H2198" s="1">
        <v>16</v>
      </c>
      <c r="I2198" s="1">
        <v>16</v>
      </c>
      <c r="J2198" s="1">
        <v>0</v>
      </c>
      <c r="K2198" s="1">
        <v>0</v>
      </c>
      <c r="L2198" s="1">
        <v>28910</v>
      </c>
      <c r="M2198" s="1">
        <v>551</v>
      </c>
      <c r="N2198" s="1">
        <v>0</v>
      </c>
      <c r="P2198" s="1" t="s">
        <v>45</v>
      </c>
    </row>
    <row r="2199" spans="1:16">
      <c r="A2199" s="1">
        <v>2024</v>
      </c>
      <c r="B2199" s="1" t="s">
        <v>1347</v>
      </c>
      <c r="C2199" s="1" t="s">
        <v>1348</v>
      </c>
      <c r="D2199" s="1" t="s">
        <v>1364</v>
      </c>
      <c r="E2199" s="6">
        <v>45484</v>
      </c>
      <c r="F2199" s="1" t="s">
        <v>38</v>
      </c>
      <c r="G2199" s="1" t="s">
        <v>1194</v>
      </c>
      <c r="H2199" s="1">
        <v>9</v>
      </c>
      <c r="I2199" s="1">
        <v>9</v>
      </c>
      <c r="J2199" s="1">
        <v>0</v>
      </c>
      <c r="K2199" s="1">
        <v>0</v>
      </c>
      <c r="L2199" s="1">
        <v>1038</v>
      </c>
      <c r="M2199" s="1">
        <v>180</v>
      </c>
      <c r="N2199" s="1">
        <v>0</v>
      </c>
      <c r="P2199" s="1" t="s">
        <v>45</v>
      </c>
    </row>
    <row r="2200" spans="1:16">
      <c r="A2200" s="1">
        <v>2024</v>
      </c>
      <c r="B2200" s="1" t="s">
        <v>1347</v>
      </c>
      <c r="C2200" s="1" t="s">
        <v>1348</v>
      </c>
      <c r="D2200" s="1" t="s">
        <v>1364</v>
      </c>
      <c r="E2200" s="6">
        <v>45485</v>
      </c>
      <c r="F2200" s="1" t="s">
        <v>64</v>
      </c>
      <c r="G2200" s="1" t="s">
        <v>1173</v>
      </c>
      <c r="H2200" s="1">
        <v>4</v>
      </c>
      <c r="I2200" s="1">
        <v>4</v>
      </c>
      <c r="J2200" s="1">
        <v>0</v>
      </c>
      <c r="K2200" s="1">
        <v>0</v>
      </c>
      <c r="L2200" s="1">
        <v>539</v>
      </c>
      <c r="M2200" s="1">
        <v>107</v>
      </c>
      <c r="N2200" s="1">
        <v>0</v>
      </c>
      <c r="P2200" s="1" t="s">
        <v>632</v>
      </c>
    </row>
    <row r="2201" spans="1:16">
      <c r="A2201" s="1">
        <v>2024</v>
      </c>
      <c r="B2201" s="1" t="s">
        <v>1347</v>
      </c>
      <c r="C2201" s="1" t="s">
        <v>1348</v>
      </c>
      <c r="D2201" s="1" t="s">
        <v>1364</v>
      </c>
      <c r="E2201" s="6">
        <v>45485</v>
      </c>
      <c r="F2201" s="1" t="s">
        <v>64</v>
      </c>
      <c r="G2201" s="1" t="s">
        <v>613</v>
      </c>
      <c r="H2201" s="1">
        <v>1</v>
      </c>
      <c r="I2201" s="1">
        <v>1</v>
      </c>
      <c r="J2201" s="1">
        <v>0</v>
      </c>
      <c r="K2201" s="1">
        <v>0</v>
      </c>
      <c r="L2201" s="1">
        <v>320</v>
      </c>
      <c r="M2201" s="1">
        <v>47</v>
      </c>
      <c r="N2201" s="1">
        <v>0</v>
      </c>
      <c r="P2201" s="1" t="s">
        <v>632</v>
      </c>
    </row>
    <row r="2202" spans="1:16">
      <c r="A2202" s="1">
        <v>2024</v>
      </c>
      <c r="B2202" s="1" t="s">
        <v>1347</v>
      </c>
      <c r="C2202" s="1" t="s">
        <v>1348</v>
      </c>
      <c r="D2202" s="1" t="s">
        <v>1364</v>
      </c>
      <c r="E2202" s="6">
        <v>45485</v>
      </c>
      <c r="F2202" s="1" t="s">
        <v>64</v>
      </c>
      <c r="G2202" s="1" t="s">
        <v>603</v>
      </c>
      <c r="H2202" s="1">
        <v>5</v>
      </c>
      <c r="I2202" s="1">
        <v>5</v>
      </c>
      <c r="J2202" s="1">
        <v>0</v>
      </c>
      <c r="K2202" s="1">
        <v>0</v>
      </c>
      <c r="L2202" s="1">
        <v>27007</v>
      </c>
      <c r="M2202" s="1">
        <v>579</v>
      </c>
      <c r="N2202" s="1">
        <v>0</v>
      </c>
      <c r="P2202" s="1" t="s">
        <v>629</v>
      </c>
    </row>
    <row r="2203" spans="1:16">
      <c r="A2203" s="1">
        <v>2024</v>
      </c>
      <c r="B2203" s="1" t="s">
        <v>1347</v>
      </c>
      <c r="C2203" s="1" t="s">
        <v>1348</v>
      </c>
      <c r="D2203" s="1" t="s">
        <v>1364</v>
      </c>
      <c r="E2203" s="6">
        <v>45485</v>
      </c>
      <c r="F2203" s="1" t="s">
        <v>64</v>
      </c>
      <c r="G2203" s="1" t="s">
        <v>55</v>
      </c>
      <c r="H2203" s="1">
        <v>12</v>
      </c>
      <c r="I2203" s="1">
        <v>12</v>
      </c>
      <c r="J2203" s="1">
        <v>0</v>
      </c>
      <c r="K2203" s="1">
        <v>0</v>
      </c>
      <c r="L2203" s="1">
        <v>16780</v>
      </c>
      <c r="M2203" s="1">
        <v>777</v>
      </c>
      <c r="N2203" s="1">
        <v>0</v>
      </c>
      <c r="P2203" s="1" t="s">
        <v>633</v>
      </c>
    </row>
    <row r="2204" spans="1:16">
      <c r="A2204" s="1">
        <v>2024</v>
      </c>
      <c r="B2204" s="1" t="s">
        <v>1347</v>
      </c>
      <c r="C2204" s="1" t="s">
        <v>1348</v>
      </c>
      <c r="D2204" s="1" t="s">
        <v>1364</v>
      </c>
      <c r="E2204" s="6">
        <v>45485</v>
      </c>
      <c r="F2204" s="1" t="s">
        <v>64</v>
      </c>
      <c r="G2204" s="1" t="s">
        <v>517</v>
      </c>
      <c r="H2204" s="1">
        <v>1</v>
      </c>
      <c r="I2204" s="1">
        <v>1</v>
      </c>
      <c r="J2204" s="1">
        <v>0</v>
      </c>
      <c r="K2204" s="1">
        <v>0</v>
      </c>
      <c r="L2204" s="1">
        <v>2000</v>
      </c>
      <c r="M2204" s="1">
        <v>53</v>
      </c>
      <c r="N2204" s="1">
        <v>0</v>
      </c>
      <c r="P2204" s="1" t="s">
        <v>629</v>
      </c>
    </row>
    <row r="2205" spans="1:16">
      <c r="A2205" s="1">
        <v>2024</v>
      </c>
      <c r="B2205" s="1" t="s">
        <v>1347</v>
      </c>
      <c r="C2205" s="1" t="s">
        <v>1348</v>
      </c>
      <c r="D2205" s="1" t="s">
        <v>1364</v>
      </c>
      <c r="E2205" s="6">
        <v>45485</v>
      </c>
      <c r="F2205" s="1" t="s">
        <v>64</v>
      </c>
      <c r="G2205" s="1" t="s">
        <v>1214</v>
      </c>
      <c r="H2205" s="1">
        <v>2</v>
      </c>
      <c r="I2205" s="1">
        <v>2</v>
      </c>
      <c r="J2205" s="1">
        <v>0</v>
      </c>
      <c r="K2205" s="1">
        <v>0</v>
      </c>
      <c r="L2205" s="1">
        <v>52686</v>
      </c>
      <c r="M2205" s="1">
        <v>173</v>
      </c>
      <c r="N2205" s="1">
        <v>0</v>
      </c>
      <c r="P2205" s="1" t="s">
        <v>633</v>
      </c>
    </row>
    <row r="2206" spans="1:16">
      <c r="A2206" s="1">
        <v>2024</v>
      </c>
      <c r="B2206" s="1" t="s">
        <v>1347</v>
      </c>
      <c r="C2206" s="1" t="s">
        <v>1348</v>
      </c>
      <c r="D2206" s="1" t="s">
        <v>1364</v>
      </c>
      <c r="E2206" s="6">
        <v>45485</v>
      </c>
      <c r="F2206" s="1" t="s">
        <v>64</v>
      </c>
      <c r="G2206" s="1" t="s">
        <v>602</v>
      </c>
      <c r="H2206" s="1">
        <v>3</v>
      </c>
      <c r="I2206" s="1">
        <v>3</v>
      </c>
      <c r="J2206" s="1">
        <v>0</v>
      </c>
      <c r="K2206" s="1">
        <v>0</v>
      </c>
      <c r="L2206" s="1">
        <v>7767</v>
      </c>
      <c r="M2206" s="1">
        <v>159</v>
      </c>
      <c r="N2206" s="1">
        <v>0</v>
      </c>
      <c r="P2206" s="1" t="s">
        <v>628</v>
      </c>
    </row>
    <row r="2207" spans="1:16">
      <c r="A2207" s="1">
        <v>2024</v>
      </c>
      <c r="B2207" s="1" t="s">
        <v>1347</v>
      </c>
      <c r="C2207" s="1" t="s">
        <v>1348</v>
      </c>
      <c r="D2207" s="1" t="s">
        <v>1364</v>
      </c>
      <c r="E2207" s="6">
        <v>45485</v>
      </c>
      <c r="F2207" s="1" t="s">
        <v>64</v>
      </c>
      <c r="G2207" s="1" t="s">
        <v>599</v>
      </c>
      <c r="H2207" s="1">
        <v>8</v>
      </c>
      <c r="I2207" s="1">
        <v>8</v>
      </c>
      <c r="J2207" s="1">
        <v>0</v>
      </c>
      <c r="K2207" s="1">
        <v>0</v>
      </c>
      <c r="L2207" s="1">
        <v>6697</v>
      </c>
      <c r="M2207" s="1">
        <v>288</v>
      </c>
      <c r="N2207" s="1">
        <v>0</v>
      </c>
      <c r="P2207" s="1" t="s">
        <v>629</v>
      </c>
    </row>
    <row r="2208" spans="1:16">
      <c r="A2208" s="1">
        <v>2024</v>
      </c>
      <c r="B2208" s="1" t="s">
        <v>1347</v>
      </c>
      <c r="C2208" s="1" t="s">
        <v>1348</v>
      </c>
      <c r="D2208" s="1" t="s">
        <v>1364</v>
      </c>
      <c r="E2208" s="6">
        <v>45485</v>
      </c>
      <c r="F2208" s="1" t="s">
        <v>64</v>
      </c>
      <c r="G2208" s="1" t="s">
        <v>484</v>
      </c>
      <c r="H2208" s="1">
        <v>2</v>
      </c>
      <c r="I2208" s="1">
        <v>2</v>
      </c>
      <c r="J2208" s="1">
        <v>0</v>
      </c>
      <c r="K2208" s="1">
        <v>0</v>
      </c>
      <c r="L2208" s="1">
        <v>7000</v>
      </c>
      <c r="M2208" s="1">
        <v>115</v>
      </c>
      <c r="N2208" s="1">
        <v>0</v>
      </c>
      <c r="P2208" s="1" t="s">
        <v>629</v>
      </c>
    </row>
    <row r="2209" spans="1:16">
      <c r="A2209" s="1">
        <v>2024</v>
      </c>
      <c r="B2209" s="1" t="s">
        <v>1347</v>
      </c>
      <c r="C2209" s="1" t="s">
        <v>1348</v>
      </c>
      <c r="D2209" s="1" t="s">
        <v>1364</v>
      </c>
      <c r="E2209" s="6">
        <v>45485</v>
      </c>
      <c r="F2209" s="1" t="s">
        <v>64</v>
      </c>
      <c r="G2209" s="1" t="s">
        <v>57</v>
      </c>
      <c r="H2209" s="1">
        <v>1</v>
      </c>
      <c r="I2209" s="1">
        <v>1</v>
      </c>
      <c r="J2209" s="1">
        <v>0</v>
      </c>
      <c r="K2209" s="1">
        <v>0</v>
      </c>
      <c r="L2209" s="1">
        <v>40</v>
      </c>
      <c r="M2209" s="1">
        <v>20</v>
      </c>
      <c r="N2209" s="1">
        <v>0</v>
      </c>
      <c r="P2209" s="1" t="s">
        <v>628</v>
      </c>
    </row>
    <row r="2210" spans="1:16">
      <c r="A2210" s="1">
        <v>2024</v>
      </c>
      <c r="B2210" s="1" t="s">
        <v>1347</v>
      </c>
      <c r="C2210" s="1" t="s">
        <v>1348</v>
      </c>
      <c r="D2210" s="1" t="s">
        <v>1364</v>
      </c>
      <c r="E2210" s="6">
        <v>45485</v>
      </c>
      <c r="F2210" s="1" t="s">
        <v>64</v>
      </c>
      <c r="G2210" s="1" t="s">
        <v>59</v>
      </c>
      <c r="H2210" s="1">
        <v>1</v>
      </c>
      <c r="I2210" s="1">
        <v>1</v>
      </c>
      <c r="J2210" s="1">
        <v>0</v>
      </c>
      <c r="K2210" s="1">
        <v>0</v>
      </c>
      <c r="L2210" s="1">
        <v>25</v>
      </c>
      <c r="M2210" s="1">
        <v>20</v>
      </c>
      <c r="N2210" s="1">
        <v>0</v>
      </c>
      <c r="P2210" s="1" t="s">
        <v>633</v>
      </c>
    </row>
    <row r="2211" spans="1:16">
      <c r="A2211" s="1">
        <v>2024</v>
      </c>
      <c r="B2211" s="1" t="s">
        <v>1347</v>
      </c>
      <c r="C2211" s="1" t="s">
        <v>1348</v>
      </c>
      <c r="D2211" s="1" t="s">
        <v>1364</v>
      </c>
      <c r="E2211" s="6">
        <v>45485</v>
      </c>
      <c r="F2211" s="1" t="s">
        <v>64</v>
      </c>
      <c r="G2211" s="1" t="s">
        <v>600</v>
      </c>
      <c r="H2211" s="1">
        <v>1</v>
      </c>
      <c r="I2211" s="1">
        <v>1</v>
      </c>
      <c r="J2211" s="1">
        <v>0</v>
      </c>
      <c r="K2211" s="1">
        <v>0</v>
      </c>
      <c r="L2211" s="1">
        <v>8368</v>
      </c>
      <c r="M2211" s="1">
        <v>68</v>
      </c>
      <c r="N2211" s="1">
        <v>0</v>
      </c>
      <c r="P2211" s="1" t="s">
        <v>630</v>
      </c>
    </row>
    <row r="2212" spans="1:16">
      <c r="A2212" s="1">
        <v>2024</v>
      </c>
      <c r="B2212" s="1" t="s">
        <v>1347</v>
      </c>
      <c r="C2212" s="1" t="s">
        <v>1348</v>
      </c>
      <c r="D2212" s="1" t="s">
        <v>1364</v>
      </c>
      <c r="E2212" s="6">
        <v>45485</v>
      </c>
      <c r="F2212" s="1" t="s">
        <v>8</v>
      </c>
      <c r="G2212" s="1" t="s">
        <v>375</v>
      </c>
      <c r="H2212" s="1">
        <v>1</v>
      </c>
      <c r="I2212" s="1">
        <v>1</v>
      </c>
      <c r="J2212" s="1">
        <v>0</v>
      </c>
      <c r="K2212" s="1">
        <v>0</v>
      </c>
      <c r="L2212" s="1">
        <v>6720</v>
      </c>
      <c r="M2212" s="1">
        <v>68</v>
      </c>
      <c r="N2212" s="1">
        <v>0</v>
      </c>
      <c r="P2212" s="1" t="s">
        <v>627</v>
      </c>
    </row>
    <row r="2213" spans="1:16">
      <c r="A2213" s="1">
        <v>2024</v>
      </c>
      <c r="B2213" s="1" t="s">
        <v>1347</v>
      </c>
      <c r="C2213" s="1" t="s">
        <v>1348</v>
      </c>
      <c r="D2213" s="1" t="s">
        <v>1364</v>
      </c>
      <c r="E2213" s="6">
        <v>45485</v>
      </c>
      <c r="F2213" s="1" t="s">
        <v>8</v>
      </c>
      <c r="G2213" s="1" t="s">
        <v>601</v>
      </c>
      <c r="H2213" s="1">
        <v>9</v>
      </c>
      <c r="I2213" s="1">
        <v>9</v>
      </c>
      <c r="J2213" s="1">
        <v>0</v>
      </c>
      <c r="K2213" s="1">
        <v>0</v>
      </c>
      <c r="L2213" s="1">
        <v>8911</v>
      </c>
      <c r="M2213" s="1">
        <v>566</v>
      </c>
      <c r="N2213" s="1">
        <v>0</v>
      </c>
      <c r="P2213" s="1" t="s">
        <v>627</v>
      </c>
    </row>
    <row r="2214" spans="1:16">
      <c r="A2214" s="1">
        <v>2024</v>
      </c>
      <c r="B2214" s="1" t="s">
        <v>1347</v>
      </c>
      <c r="C2214" s="1" t="s">
        <v>1348</v>
      </c>
      <c r="D2214" s="1" t="s">
        <v>1364</v>
      </c>
      <c r="E2214" s="6">
        <v>45485</v>
      </c>
      <c r="F2214" s="1" t="s">
        <v>38</v>
      </c>
      <c r="G2214" s="1" t="s">
        <v>54</v>
      </c>
      <c r="H2214" s="1">
        <v>13</v>
      </c>
      <c r="I2214" s="1">
        <v>13</v>
      </c>
      <c r="J2214" s="1">
        <v>0</v>
      </c>
      <c r="K2214" s="1">
        <v>0</v>
      </c>
      <c r="L2214" s="1">
        <v>5382</v>
      </c>
      <c r="M2214" s="1">
        <v>346</v>
      </c>
      <c r="N2214" s="1">
        <v>0</v>
      </c>
      <c r="P2214" s="1" t="s">
        <v>45</v>
      </c>
    </row>
    <row r="2215" spans="1:16">
      <c r="A2215" s="1">
        <v>2024</v>
      </c>
      <c r="B2215" s="1" t="s">
        <v>1347</v>
      </c>
      <c r="C2215" s="1" t="s">
        <v>1348</v>
      </c>
      <c r="D2215" s="1" t="s">
        <v>1368</v>
      </c>
      <c r="E2215" s="6">
        <v>45488</v>
      </c>
      <c r="F2215" s="1" t="s">
        <v>64</v>
      </c>
      <c r="G2215" s="1" t="s">
        <v>1173</v>
      </c>
      <c r="H2215" s="1">
        <v>2</v>
      </c>
      <c r="I2215" s="1">
        <v>2</v>
      </c>
      <c r="J2215" s="1">
        <v>0</v>
      </c>
      <c r="K2215" s="1">
        <v>0</v>
      </c>
      <c r="L2215" s="1">
        <v>110</v>
      </c>
      <c r="M2215" s="1">
        <v>40</v>
      </c>
      <c r="N2215" s="1">
        <v>0</v>
      </c>
      <c r="P2215" s="1" t="s">
        <v>632</v>
      </c>
    </row>
    <row r="2216" spans="1:16">
      <c r="A2216" s="1">
        <v>2024</v>
      </c>
      <c r="B2216" s="1" t="s">
        <v>1347</v>
      </c>
      <c r="C2216" s="1" t="s">
        <v>1348</v>
      </c>
      <c r="D2216" s="1" t="s">
        <v>1368</v>
      </c>
      <c r="E2216" s="6">
        <v>45488</v>
      </c>
      <c r="F2216" s="1" t="s">
        <v>64</v>
      </c>
      <c r="G2216" s="1" t="s">
        <v>603</v>
      </c>
      <c r="H2216" s="1">
        <v>3</v>
      </c>
      <c r="I2216" s="1">
        <v>3</v>
      </c>
      <c r="J2216" s="1">
        <v>0</v>
      </c>
      <c r="K2216" s="1">
        <v>0</v>
      </c>
      <c r="L2216" s="1">
        <v>3440</v>
      </c>
      <c r="M2216" s="1">
        <v>187</v>
      </c>
      <c r="N2216" s="1">
        <v>0</v>
      </c>
      <c r="P2216" s="1" t="s">
        <v>629</v>
      </c>
    </row>
    <row r="2217" spans="1:16">
      <c r="A2217" s="1">
        <v>2024</v>
      </c>
      <c r="B2217" s="1" t="s">
        <v>1347</v>
      </c>
      <c r="C2217" s="1" t="s">
        <v>1348</v>
      </c>
      <c r="D2217" s="1" t="s">
        <v>1368</v>
      </c>
      <c r="E2217" s="6">
        <v>45488</v>
      </c>
      <c r="F2217" s="1" t="s">
        <v>64</v>
      </c>
      <c r="G2217" s="1" t="s">
        <v>414</v>
      </c>
      <c r="H2217" s="1">
        <v>1</v>
      </c>
      <c r="I2217" s="1">
        <v>1</v>
      </c>
      <c r="J2217" s="1">
        <v>1</v>
      </c>
      <c r="K2217" s="1">
        <v>0</v>
      </c>
      <c r="L2217" s="1">
        <v>18</v>
      </c>
      <c r="M2217" s="1">
        <v>18</v>
      </c>
      <c r="N2217" s="1">
        <v>18</v>
      </c>
      <c r="P2217" s="1" t="s">
        <v>628</v>
      </c>
    </row>
    <row r="2218" spans="1:16">
      <c r="A2218" s="1">
        <v>2024</v>
      </c>
      <c r="B2218" s="1" t="s">
        <v>1347</v>
      </c>
      <c r="C2218" s="1" t="s">
        <v>1348</v>
      </c>
      <c r="D2218" s="1" t="s">
        <v>1368</v>
      </c>
      <c r="E2218" s="6">
        <v>45488</v>
      </c>
      <c r="F2218" s="1" t="s">
        <v>64</v>
      </c>
      <c r="G2218" s="1" t="s">
        <v>547</v>
      </c>
      <c r="H2218" s="1">
        <v>1</v>
      </c>
      <c r="I2218" s="1">
        <v>1</v>
      </c>
      <c r="J2218" s="1">
        <v>0</v>
      </c>
      <c r="K2218" s="1">
        <v>0</v>
      </c>
      <c r="L2218" s="1">
        <v>360</v>
      </c>
      <c r="M2218" s="1">
        <v>47</v>
      </c>
      <c r="N2218" s="1">
        <v>0</v>
      </c>
      <c r="P2218" s="1" t="s">
        <v>632</v>
      </c>
    </row>
    <row r="2219" spans="1:16">
      <c r="A2219" s="1">
        <v>2024</v>
      </c>
      <c r="B2219" s="1" t="s">
        <v>1347</v>
      </c>
      <c r="C2219" s="1" t="s">
        <v>1348</v>
      </c>
      <c r="D2219" s="1" t="s">
        <v>1368</v>
      </c>
      <c r="E2219" s="6">
        <v>45488</v>
      </c>
      <c r="F2219" s="1" t="s">
        <v>64</v>
      </c>
      <c r="G2219" s="1" t="s">
        <v>55</v>
      </c>
      <c r="H2219" s="1">
        <v>5</v>
      </c>
      <c r="I2219" s="1">
        <v>5</v>
      </c>
      <c r="J2219" s="1">
        <v>0</v>
      </c>
      <c r="K2219" s="1">
        <v>0</v>
      </c>
      <c r="L2219" s="1">
        <v>216</v>
      </c>
      <c r="M2219" s="1">
        <v>96</v>
      </c>
      <c r="N2219" s="1">
        <v>0</v>
      </c>
      <c r="P2219" s="1" t="s">
        <v>633</v>
      </c>
    </row>
    <row r="2220" spans="1:16">
      <c r="A2220" s="1">
        <v>2024</v>
      </c>
      <c r="B2220" s="1" t="s">
        <v>1347</v>
      </c>
      <c r="C2220" s="1" t="s">
        <v>1348</v>
      </c>
      <c r="D2220" s="1" t="s">
        <v>1368</v>
      </c>
      <c r="E2220" s="6">
        <v>45488</v>
      </c>
      <c r="F2220" s="1" t="s">
        <v>64</v>
      </c>
      <c r="G2220" s="1" t="s">
        <v>56</v>
      </c>
      <c r="H2220" s="1">
        <v>1</v>
      </c>
      <c r="I2220" s="1">
        <v>1</v>
      </c>
      <c r="J2220" s="1">
        <v>0</v>
      </c>
      <c r="K2220" s="1">
        <v>0</v>
      </c>
      <c r="L2220" s="1">
        <v>1000</v>
      </c>
      <c r="M2220" s="1">
        <v>47</v>
      </c>
      <c r="N2220" s="1">
        <v>0</v>
      </c>
      <c r="P2220" s="1" t="s">
        <v>628</v>
      </c>
    </row>
    <row r="2221" spans="1:16">
      <c r="A2221" s="1">
        <v>2024</v>
      </c>
      <c r="B2221" s="1" t="s">
        <v>1347</v>
      </c>
      <c r="C2221" s="1" t="s">
        <v>1348</v>
      </c>
      <c r="D2221" s="1" t="s">
        <v>1368</v>
      </c>
      <c r="E2221" s="6">
        <v>45488</v>
      </c>
      <c r="F2221" s="1" t="s">
        <v>64</v>
      </c>
      <c r="G2221" s="1" t="s">
        <v>517</v>
      </c>
      <c r="H2221" s="1">
        <v>1</v>
      </c>
      <c r="I2221" s="1">
        <v>1</v>
      </c>
      <c r="J2221" s="1">
        <v>0</v>
      </c>
      <c r="K2221" s="1">
        <v>0</v>
      </c>
      <c r="L2221" s="1">
        <v>2000</v>
      </c>
      <c r="M2221" s="1">
        <v>53</v>
      </c>
      <c r="N2221" s="1">
        <v>0</v>
      </c>
      <c r="P2221" s="1" t="s">
        <v>629</v>
      </c>
    </row>
    <row r="2222" spans="1:16">
      <c r="A2222" s="1">
        <v>2024</v>
      </c>
      <c r="B2222" s="1" t="s">
        <v>1347</v>
      </c>
      <c r="C2222" s="1" t="s">
        <v>1348</v>
      </c>
      <c r="D2222" s="1" t="s">
        <v>1368</v>
      </c>
      <c r="E2222" s="6">
        <v>45488</v>
      </c>
      <c r="F2222" s="1" t="s">
        <v>64</v>
      </c>
      <c r="G2222" s="1" t="s">
        <v>515</v>
      </c>
      <c r="H2222" s="1">
        <v>1</v>
      </c>
      <c r="I2222" s="1">
        <v>1</v>
      </c>
      <c r="J2222" s="1">
        <v>0</v>
      </c>
      <c r="K2222" s="1">
        <v>0</v>
      </c>
      <c r="L2222" s="1">
        <v>288</v>
      </c>
      <c r="M2222" s="1">
        <v>47</v>
      </c>
      <c r="N2222" s="1">
        <v>0</v>
      </c>
      <c r="P2222" s="1" t="s">
        <v>629</v>
      </c>
    </row>
    <row r="2223" spans="1:16">
      <c r="A2223" s="1">
        <v>2024</v>
      </c>
      <c r="B2223" s="1" t="s">
        <v>1347</v>
      </c>
      <c r="C2223" s="1" t="s">
        <v>1348</v>
      </c>
      <c r="D2223" s="1" t="s">
        <v>1368</v>
      </c>
      <c r="E2223" s="6">
        <v>45488</v>
      </c>
      <c r="F2223" s="1" t="s">
        <v>64</v>
      </c>
      <c r="G2223" s="1" t="s">
        <v>505</v>
      </c>
      <c r="H2223" s="1">
        <v>1</v>
      </c>
      <c r="I2223" s="1">
        <v>1</v>
      </c>
      <c r="J2223" s="1">
        <v>0</v>
      </c>
      <c r="K2223" s="1">
        <v>0</v>
      </c>
      <c r="L2223" s="1">
        <v>405</v>
      </c>
      <c r="M2223" s="1">
        <v>47</v>
      </c>
      <c r="N2223" s="1">
        <v>0</v>
      </c>
      <c r="P2223" s="1" t="s">
        <v>628</v>
      </c>
    </row>
    <row r="2224" spans="1:16">
      <c r="A2224" s="1">
        <v>2024</v>
      </c>
      <c r="B2224" s="1" t="s">
        <v>1347</v>
      </c>
      <c r="C2224" s="1" t="s">
        <v>1348</v>
      </c>
      <c r="D2224" s="1" t="s">
        <v>1368</v>
      </c>
      <c r="E2224" s="6">
        <v>45488</v>
      </c>
      <c r="F2224" s="1" t="s">
        <v>64</v>
      </c>
      <c r="G2224" s="1" t="s">
        <v>602</v>
      </c>
      <c r="H2224" s="1">
        <v>1</v>
      </c>
      <c r="I2224" s="1">
        <v>1</v>
      </c>
      <c r="J2224" s="1">
        <v>1</v>
      </c>
      <c r="K2224" s="1">
        <v>0</v>
      </c>
      <c r="L2224" s="1">
        <v>20</v>
      </c>
      <c r="M2224" s="1">
        <v>20</v>
      </c>
      <c r="N2224" s="1">
        <v>20</v>
      </c>
      <c r="P2224" s="1" t="s">
        <v>628</v>
      </c>
    </row>
    <row r="2225" spans="1:16">
      <c r="A2225" s="1">
        <v>2024</v>
      </c>
      <c r="B2225" s="1" t="s">
        <v>1347</v>
      </c>
      <c r="C2225" s="1" t="s">
        <v>1348</v>
      </c>
      <c r="D2225" s="1" t="s">
        <v>1368</v>
      </c>
      <c r="E2225" s="6">
        <v>45488</v>
      </c>
      <c r="F2225" s="1" t="s">
        <v>64</v>
      </c>
      <c r="G2225" s="1" t="s">
        <v>599</v>
      </c>
      <c r="H2225" s="1">
        <v>2</v>
      </c>
      <c r="I2225" s="1">
        <v>2</v>
      </c>
      <c r="J2225" s="1">
        <v>0</v>
      </c>
      <c r="K2225" s="1">
        <v>0</v>
      </c>
      <c r="L2225" s="1">
        <v>3850</v>
      </c>
      <c r="M2225" s="1">
        <v>115</v>
      </c>
      <c r="N2225" s="1">
        <v>0</v>
      </c>
      <c r="P2225" s="1" t="s">
        <v>629</v>
      </c>
    </row>
    <row r="2226" spans="1:16">
      <c r="A2226" s="1">
        <v>2024</v>
      </c>
      <c r="B2226" s="1" t="s">
        <v>1347</v>
      </c>
      <c r="C2226" s="1" t="s">
        <v>1348</v>
      </c>
      <c r="D2226" s="1" t="s">
        <v>1368</v>
      </c>
      <c r="E2226" s="6">
        <v>45488</v>
      </c>
      <c r="F2226" s="1" t="s">
        <v>64</v>
      </c>
      <c r="G2226" s="1" t="s">
        <v>484</v>
      </c>
      <c r="H2226" s="1">
        <v>3</v>
      </c>
      <c r="I2226" s="1">
        <v>3</v>
      </c>
      <c r="J2226" s="1">
        <v>0</v>
      </c>
      <c r="K2226" s="1">
        <v>0</v>
      </c>
      <c r="L2226" s="1">
        <v>42700</v>
      </c>
      <c r="M2226" s="1">
        <v>196</v>
      </c>
      <c r="N2226" s="1">
        <v>0</v>
      </c>
      <c r="P2226" s="1" t="s">
        <v>629</v>
      </c>
    </row>
    <row r="2227" spans="1:16">
      <c r="A2227" s="1">
        <v>2024</v>
      </c>
      <c r="B2227" s="1" t="s">
        <v>1347</v>
      </c>
      <c r="C2227" s="1" t="s">
        <v>1348</v>
      </c>
      <c r="D2227" s="1" t="s">
        <v>1368</v>
      </c>
      <c r="E2227" s="6">
        <v>45488</v>
      </c>
      <c r="F2227" s="1" t="s">
        <v>64</v>
      </c>
      <c r="G2227" s="1" t="s">
        <v>619</v>
      </c>
      <c r="H2227" s="1">
        <v>5</v>
      </c>
      <c r="I2227" s="1">
        <v>5</v>
      </c>
      <c r="J2227" s="1">
        <v>0</v>
      </c>
      <c r="K2227" s="1">
        <v>0</v>
      </c>
      <c r="L2227" s="1">
        <v>660</v>
      </c>
      <c r="M2227" s="1">
        <v>96</v>
      </c>
      <c r="N2227" s="1">
        <v>0</v>
      </c>
      <c r="P2227" s="1" t="s">
        <v>629</v>
      </c>
    </row>
    <row r="2228" spans="1:16">
      <c r="A2228" s="1">
        <v>2024</v>
      </c>
      <c r="B2228" s="1" t="s">
        <v>1347</v>
      </c>
      <c r="C2228" s="1" t="s">
        <v>1348</v>
      </c>
      <c r="D2228" s="1" t="s">
        <v>1368</v>
      </c>
      <c r="E2228" s="6">
        <v>45488</v>
      </c>
      <c r="F2228" s="1" t="s">
        <v>64</v>
      </c>
      <c r="G2228" s="1" t="s">
        <v>600</v>
      </c>
      <c r="H2228" s="1">
        <v>2</v>
      </c>
      <c r="I2228" s="1">
        <v>2</v>
      </c>
      <c r="J2228" s="1">
        <v>0</v>
      </c>
      <c r="K2228" s="1">
        <v>0</v>
      </c>
      <c r="L2228" s="1">
        <v>7200</v>
      </c>
      <c r="M2228" s="1">
        <v>121</v>
      </c>
      <c r="N2228" s="1">
        <v>0</v>
      </c>
      <c r="P2228" s="1" t="s">
        <v>630</v>
      </c>
    </row>
    <row r="2229" spans="1:16">
      <c r="A2229" s="1">
        <v>2024</v>
      </c>
      <c r="B2229" s="1" t="s">
        <v>1347</v>
      </c>
      <c r="C2229" s="1" t="s">
        <v>1348</v>
      </c>
      <c r="D2229" s="1" t="s">
        <v>1368</v>
      </c>
      <c r="E2229" s="6">
        <v>45488</v>
      </c>
      <c r="F2229" s="1" t="s">
        <v>8</v>
      </c>
      <c r="G2229" s="1" t="s">
        <v>375</v>
      </c>
      <c r="H2229" s="1">
        <v>1</v>
      </c>
      <c r="I2229" s="1">
        <v>1</v>
      </c>
      <c r="J2229" s="1">
        <v>0</v>
      </c>
      <c r="K2229" s="1">
        <v>0</v>
      </c>
      <c r="L2229" s="1">
        <v>8640</v>
      </c>
      <c r="M2229" s="1">
        <v>68</v>
      </c>
      <c r="N2229" s="1">
        <v>0</v>
      </c>
      <c r="P2229" s="1" t="s">
        <v>627</v>
      </c>
    </row>
    <row r="2230" spans="1:16">
      <c r="A2230" s="1">
        <v>2024</v>
      </c>
      <c r="B2230" s="1" t="s">
        <v>1347</v>
      </c>
      <c r="C2230" s="1" t="s">
        <v>1348</v>
      </c>
      <c r="D2230" s="1" t="s">
        <v>1368</v>
      </c>
      <c r="E2230" s="6">
        <v>45488</v>
      </c>
      <c r="F2230" s="1" t="s">
        <v>8</v>
      </c>
      <c r="G2230" s="1" t="s">
        <v>601</v>
      </c>
      <c r="H2230" s="1">
        <v>11</v>
      </c>
      <c r="I2230" s="1">
        <v>11</v>
      </c>
      <c r="J2230" s="1">
        <v>0</v>
      </c>
      <c r="K2230" s="1">
        <v>0</v>
      </c>
      <c r="L2230" s="1">
        <v>23522</v>
      </c>
      <c r="M2230" s="1">
        <v>683</v>
      </c>
      <c r="N2230" s="1">
        <v>0</v>
      </c>
      <c r="P2230" s="1" t="s">
        <v>627</v>
      </c>
    </row>
    <row r="2231" spans="1:16">
      <c r="A2231" s="1">
        <v>2024</v>
      </c>
      <c r="B2231" s="1" t="s">
        <v>1347</v>
      </c>
      <c r="C2231" s="1" t="s">
        <v>1348</v>
      </c>
      <c r="D2231" s="1" t="s">
        <v>1368</v>
      </c>
      <c r="E2231" s="6">
        <v>45488</v>
      </c>
      <c r="F2231" s="1" t="s">
        <v>38</v>
      </c>
      <c r="G2231" s="1" t="s">
        <v>54</v>
      </c>
      <c r="H2231" s="1">
        <v>13</v>
      </c>
      <c r="I2231" s="1">
        <v>13</v>
      </c>
      <c r="J2231" s="1">
        <v>0</v>
      </c>
      <c r="K2231" s="1">
        <v>0</v>
      </c>
      <c r="L2231" s="1">
        <v>3573</v>
      </c>
      <c r="M2231" s="1">
        <v>266</v>
      </c>
      <c r="N2231" s="1">
        <v>0</v>
      </c>
      <c r="P2231" s="1" t="s">
        <v>45</v>
      </c>
    </row>
    <row r="2232" spans="1:16">
      <c r="A2232" s="1">
        <v>2024</v>
      </c>
      <c r="B2232" s="1" t="s">
        <v>1347</v>
      </c>
      <c r="C2232" s="1" t="s">
        <v>1348</v>
      </c>
      <c r="D2232" s="1" t="s">
        <v>1368</v>
      </c>
      <c r="E2232" s="6">
        <v>45489</v>
      </c>
      <c r="F2232" s="1" t="s">
        <v>64</v>
      </c>
      <c r="G2232" s="1" t="s">
        <v>1173</v>
      </c>
      <c r="H2232" s="1">
        <v>8</v>
      </c>
      <c r="I2232" s="1">
        <v>8</v>
      </c>
      <c r="J2232" s="1">
        <v>0</v>
      </c>
      <c r="K2232" s="1">
        <v>0</v>
      </c>
      <c r="L2232" s="1">
        <v>624</v>
      </c>
      <c r="M2232" s="1">
        <v>173</v>
      </c>
      <c r="N2232" s="1">
        <v>0</v>
      </c>
      <c r="P2232" s="1" t="s">
        <v>632</v>
      </c>
    </row>
    <row r="2233" spans="1:16">
      <c r="A2233" s="1">
        <v>2024</v>
      </c>
      <c r="B2233" s="1" t="s">
        <v>1347</v>
      </c>
      <c r="C2233" s="1" t="s">
        <v>1348</v>
      </c>
      <c r="D2233" s="1" t="s">
        <v>1368</v>
      </c>
      <c r="E2233" s="6">
        <v>45489</v>
      </c>
      <c r="F2233" s="1" t="s">
        <v>64</v>
      </c>
      <c r="G2233" s="1" t="s">
        <v>603</v>
      </c>
      <c r="H2233" s="1">
        <v>5</v>
      </c>
      <c r="I2233" s="1">
        <v>5</v>
      </c>
      <c r="J2233" s="1">
        <v>0</v>
      </c>
      <c r="K2233" s="1">
        <v>0</v>
      </c>
      <c r="L2233" s="1">
        <v>387188</v>
      </c>
      <c r="M2233" s="1">
        <v>2415</v>
      </c>
      <c r="N2233" s="1">
        <v>0</v>
      </c>
      <c r="P2233" s="1" t="s">
        <v>629</v>
      </c>
    </row>
    <row r="2234" spans="1:16">
      <c r="A2234" s="1">
        <v>2024</v>
      </c>
      <c r="B2234" s="1" t="s">
        <v>1347</v>
      </c>
      <c r="C2234" s="1" t="s">
        <v>1348</v>
      </c>
      <c r="D2234" s="1" t="s">
        <v>1368</v>
      </c>
      <c r="E2234" s="6">
        <v>45489</v>
      </c>
      <c r="F2234" s="1" t="s">
        <v>64</v>
      </c>
      <c r="G2234" s="1" t="s">
        <v>55</v>
      </c>
      <c r="H2234" s="1">
        <v>5</v>
      </c>
      <c r="I2234" s="1">
        <v>5</v>
      </c>
      <c r="J2234" s="1">
        <v>0</v>
      </c>
      <c r="K2234" s="1">
        <v>0</v>
      </c>
      <c r="L2234" s="1">
        <v>1936</v>
      </c>
      <c r="M2234" s="1">
        <v>207</v>
      </c>
      <c r="N2234" s="1">
        <v>0</v>
      </c>
      <c r="P2234" s="1" t="s">
        <v>633</v>
      </c>
    </row>
    <row r="2235" spans="1:16">
      <c r="A2235" s="1">
        <v>2024</v>
      </c>
      <c r="B2235" s="1" t="s">
        <v>1347</v>
      </c>
      <c r="C2235" s="1" t="s">
        <v>1348</v>
      </c>
      <c r="D2235" s="1" t="s">
        <v>1368</v>
      </c>
      <c r="E2235" s="6">
        <v>45489</v>
      </c>
      <c r="F2235" s="1" t="s">
        <v>64</v>
      </c>
      <c r="G2235" s="1" t="s">
        <v>56</v>
      </c>
      <c r="H2235" s="1">
        <v>1</v>
      </c>
      <c r="I2235" s="1">
        <v>1</v>
      </c>
      <c r="J2235" s="1">
        <v>0</v>
      </c>
      <c r="K2235" s="1">
        <v>0</v>
      </c>
      <c r="L2235" s="1">
        <v>1000</v>
      </c>
      <c r="M2235" s="1">
        <v>47</v>
      </c>
      <c r="N2235" s="1">
        <v>0</v>
      </c>
      <c r="P2235" s="1" t="s">
        <v>628</v>
      </c>
    </row>
    <row r="2236" spans="1:16">
      <c r="A2236" s="1">
        <v>2024</v>
      </c>
      <c r="B2236" s="1" t="s">
        <v>1347</v>
      </c>
      <c r="C2236" s="1" t="s">
        <v>1348</v>
      </c>
      <c r="D2236" s="1" t="s">
        <v>1368</v>
      </c>
      <c r="E2236" s="6">
        <v>45489</v>
      </c>
      <c r="F2236" s="1" t="s">
        <v>64</v>
      </c>
      <c r="G2236" s="1" t="s">
        <v>58</v>
      </c>
      <c r="H2236" s="1">
        <v>2</v>
      </c>
      <c r="I2236" s="1">
        <v>2</v>
      </c>
      <c r="J2236" s="1">
        <v>0</v>
      </c>
      <c r="K2236" s="1">
        <v>0</v>
      </c>
      <c r="L2236" s="1">
        <v>1217</v>
      </c>
      <c r="M2236" s="1">
        <v>96</v>
      </c>
      <c r="N2236" s="1">
        <v>0</v>
      </c>
      <c r="P2236" s="1" t="s">
        <v>629</v>
      </c>
    </row>
    <row r="2237" spans="1:16">
      <c r="A2237" s="1">
        <v>2024</v>
      </c>
      <c r="B2237" s="1" t="s">
        <v>1347</v>
      </c>
      <c r="C2237" s="1" t="s">
        <v>1348</v>
      </c>
      <c r="D2237" s="1" t="s">
        <v>1368</v>
      </c>
      <c r="E2237" s="6">
        <v>45489</v>
      </c>
      <c r="F2237" s="1" t="s">
        <v>64</v>
      </c>
      <c r="G2237" s="1" t="s">
        <v>625</v>
      </c>
      <c r="H2237" s="1">
        <v>1</v>
      </c>
      <c r="I2237" s="1">
        <v>1</v>
      </c>
      <c r="J2237" s="1">
        <v>0</v>
      </c>
      <c r="K2237" s="1">
        <v>0</v>
      </c>
      <c r="L2237" s="1">
        <v>25</v>
      </c>
      <c r="M2237" s="1">
        <v>20</v>
      </c>
      <c r="N2237" s="1">
        <v>0</v>
      </c>
      <c r="P2237" s="1" t="s">
        <v>627</v>
      </c>
    </row>
    <row r="2238" spans="1:16">
      <c r="A2238" s="1">
        <v>2024</v>
      </c>
      <c r="B2238" s="1" t="s">
        <v>1347</v>
      </c>
      <c r="C2238" s="1" t="s">
        <v>1348</v>
      </c>
      <c r="D2238" s="1" t="s">
        <v>1368</v>
      </c>
      <c r="E2238" s="6">
        <v>45489</v>
      </c>
      <c r="F2238" s="1" t="s">
        <v>64</v>
      </c>
      <c r="G2238" s="1" t="s">
        <v>505</v>
      </c>
      <c r="H2238" s="1">
        <v>3</v>
      </c>
      <c r="I2238" s="1">
        <v>3</v>
      </c>
      <c r="J2238" s="1">
        <v>0</v>
      </c>
      <c r="K2238" s="1">
        <v>0</v>
      </c>
      <c r="L2238" s="1">
        <v>1365</v>
      </c>
      <c r="M2238" s="1">
        <v>141</v>
      </c>
      <c r="N2238" s="1">
        <v>0</v>
      </c>
      <c r="P2238" s="1" t="s">
        <v>628</v>
      </c>
    </row>
    <row r="2239" spans="1:16">
      <c r="A2239" s="1">
        <v>2024</v>
      </c>
      <c r="B2239" s="1" t="s">
        <v>1347</v>
      </c>
      <c r="C2239" s="1" t="s">
        <v>1348</v>
      </c>
      <c r="D2239" s="1" t="s">
        <v>1368</v>
      </c>
      <c r="E2239" s="6">
        <v>45489</v>
      </c>
      <c r="F2239" s="1" t="s">
        <v>64</v>
      </c>
      <c r="G2239" s="1" t="s">
        <v>599</v>
      </c>
      <c r="H2239" s="1">
        <v>4</v>
      </c>
      <c r="I2239" s="1">
        <v>4</v>
      </c>
      <c r="J2239" s="1">
        <v>0</v>
      </c>
      <c r="K2239" s="1">
        <v>0</v>
      </c>
      <c r="L2239" s="1">
        <v>3564</v>
      </c>
      <c r="M2239" s="1">
        <v>167</v>
      </c>
      <c r="N2239" s="1">
        <v>0</v>
      </c>
      <c r="P2239" s="1" t="s">
        <v>629</v>
      </c>
    </row>
    <row r="2240" spans="1:16">
      <c r="A2240" s="1">
        <v>2024</v>
      </c>
      <c r="B2240" s="1" t="s">
        <v>1347</v>
      </c>
      <c r="C2240" s="1" t="s">
        <v>1348</v>
      </c>
      <c r="D2240" s="1" t="s">
        <v>1368</v>
      </c>
      <c r="E2240" s="6">
        <v>45489</v>
      </c>
      <c r="F2240" s="1" t="s">
        <v>64</v>
      </c>
      <c r="G2240" s="1" t="s">
        <v>484</v>
      </c>
      <c r="H2240" s="1">
        <v>2</v>
      </c>
      <c r="I2240" s="1">
        <v>2</v>
      </c>
      <c r="J2240" s="1">
        <v>0</v>
      </c>
      <c r="K2240" s="1">
        <v>0</v>
      </c>
      <c r="L2240" s="1">
        <v>17639</v>
      </c>
      <c r="M2240" s="1">
        <v>136</v>
      </c>
      <c r="N2240" s="1">
        <v>0</v>
      </c>
      <c r="P2240" s="1" t="s">
        <v>629</v>
      </c>
    </row>
    <row r="2241" spans="1:16">
      <c r="A2241" s="1">
        <v>2024</v>
      </c>
      <c r="B2241" s="1" t="s">
        <v>1347</v>
      </c>
      <c r="C2241" s="1" t="s">
        <v>1348</v>
      </c>
      <c r="D2241" s="1" t="s">
        <v>1368</v>
      </c>
      <c r="E2241" s="6">
        <v>45489</v>
      </c>
      <c r="F2241" s="1" t="s">
        <v>64</v>
      </c>
      <c r="G2241" s="1" t="s">
        <v>1282</v>
      </c>
      <c r="H2241" s="1">
        <v>1</v>
      </c>
      <c r="I2241" s="1">
        <v>1</v>
      </c>
      <c r="J2241" s="1">
        <v>0</v>
      </c>
      <c r="K2241" s="1">
        <v>0</v>
      </c>
      <c r="L2241" s="1">
        <v>600</v>
      </c>
      <c r="M2241" s="1">
        <v>47</v>
      </c>
      <c r="N2241" s="1">
        <v>0</v>
      </c>
      <c r="P2241" s="1" t="s">
        <v>629</v>
      </c>
    </row>
    <row r="2242" spans="1:16">
      <c r="A2242" s="1">
        <v>2024</v>
      </c>
      <c r="B2242" s="1" t="s">
        <v>1347</v>
      </c>
      <c r="C2242" s="1" t="s">
        <v>1348</v>
      </c>
      <c r="D2242" s="1" t="s">
        <v>1368</v>
      </c>
      <c r="E2242" s="6">
        <v>45489</v>
      </c>
      <c r="F2242" s="1" t="s">
        <v>64</v>
      </c>
      <c r="G2242" s="1" t="s">
        <v>600</v>
      </c>
      <c r="H2242" s="1">
        <v>3</v>
      </c>
      <c r="I2242" s="1">
        <v>3</v>
      </c>
      <c r="J2242" s="1">
        <v>0</v>
      </c>
      <c r="K2242" s="1">
        <v>0</v>
      </c>
      <c r="L2242" s="1">
        <v>4193</v>
      </c>
      <c r="M2242" s="1">
        <v>147</v>
      </c>
      <c r="N2242" s="1">
        <v>0</v>
      </c>
      <c r="P2242" s="1" t="s">
        <v>630</v>
      </c>
    </row>
    <row r="2243" spans="1:16">
      <c r="A2243" s="1">
        <v>2024</v>
      </c>
      <c r="B2243" s="1" t="s">
        <v>1347</v>
      </c>
      <c r="C2243" s="1" t="s">
        <v>1348</v>
      </c>
      <c r="D2243" s="1" t="s">
        <v>1368</v>
      </c>
      <c r="E2243" s="6">
        <v>45489</v>
      </c>
      <c r="F2243" s="1" t="s">
        <v>8</v>
      </c>
      <c r="G2243" s="1" t="s">
        <v>601</v>
      </c>
      <c r="H2243" s="1">
        <v>8</v>
      </c>
      <c r="I2243" s="1">
        <v>8</v>
      </c>
      <c r="J2243" s="1">
        <v>0</v>
      </c>
      <c r="K2243" s="1">
        <v>0</v>
      </c>
      <c r="L2243" s="1">
        <v>3925</v>
      </c>
      <c r="M2243" s="1">
        <v>287</v>
      </c>
      <c r="N2243" s="1">
        <v>0</v>
      </c>
      <c r="P2243" s="1" t="s">
        <v>627</v>
      </c>
    </row>
    <row r="2244" spans="1:16">
      <c r="A2244" s="1">
        <v>2024</v>
      </c>
      <c r="B2244" s="1" t="s">
        <v>1347</v>
      </c>
      <c r="C2244" s="1" t="s">
        <v>1348</v>
      </c>
      <c r="D2244" s="1" t="s">
        <v>1368</v>
      </c>
      <c r="E2244" s="6">
        <v>45489</v>
      </c>
      <c r="F2244" s="1" t="s">
        <v>38</v>
      </c>
      <c r="G2244" s="1" t="s">
        <v>54</v>
      </c>
      <c r="H2244" s="1">
        <v>13</v>
      </c>
      <c r="I2244" s="1">
        <v>13</v>
      </c>
      <c r="J2244" s="1">
        <v>0</v>
      </c>
      <c r="K2244" s="1">
        <v>0</v>
      </c>
      <c r="L2244" s="1">
        <v>1526</v>
      </c>
      <c r="M2244" s="1">
        <v>252</v>
      </c>
      <c r="N2244" s="1">
        <v>0</v>
      </c>
      <c r="P2244" s="1" t="s">
        <v>45</v>
      </c>
    </row>
    <row r="2245" spans="1:16">
      <c r="A2245" s="1">
        <v>2024</v>
      </c>
      <c r="B2245" s="1" t="s">
        <v>1347</v>
      </c>
      <c r="C2245" s="1" t="s">
        <v>1348</v>
      </c>
      <c r="D2245" s="1" t="s">
        <v>1368</v>
      </c>
      <c r="E2245" s="6">
        <v>45490</v>
      </c>
      <c r="F2245" s="1" t="s">
        <v>64</v>
      </c>
      <c r="G2245" s="1" t="s">
        <v>1173</v>
      </c>
      <c r="H2245" s="1">
        <v>4</v>
      </c>
      <c r="I2245" s="1">
        <v>4</v>
      </c>
      <c r="J2245" s="1">
        <v>0</v>
      </c>
      <c r="K2245" s="1">
        <v>0</v>
      </c>
      <c r="L2245" s="1">
        <v>508</v>
      </c>
      <c r="M2245" s="1">
        <v>96</v>
      </c>
      <c r="N2245" s="1">
        <v>0</v>
      </c>
      <c r="P2245" s="1" t="s">
        <v>632</v>
      </c>
    </row>
    <row r="2246" spans="1:16">
      <c r="A2246" s="1">
        <v>2024</v>
      </c>
      <c r="B2246" s="1" t="s">
        <v>1347</v>
      </c>
      <c r="C2246" s="1" t="s">
        <v>1348</v>
      </c>
      <c r="D2246" s="1" t="s">
        <v>1368</v>
      </c>
      <c r="E2246" s="6">
        <v>45490</v>
      </c>
      <c r="F2246" s="1" t="s">
        <v>64</v>
      </c>
      <c r="G2246" s="1" t="s">
        <v>1240</v>
      </c>
      <c r="H2246" s="1">
        <v>1</v>
      </c>
      <c r="I2246" s="1">
        <v>1</v>
      </c>
      <c r="J2246" s="1">
        <v>0</v>
      </c>
      <c r="K2246" s="1">
        <v>0</v>
      </c>
      <c r="L2246" s="1">
        <v>1552</v>
      </c>
      <c r="M2246" s="1">
        <v>53</v>
      </c>
      <c r="N2246" s="1">
        <v>0</v>
      </c>
      <c r="P2246" s="1" t="s">
        <v>633</v>
      </c>
    </row>
    <row r="2247" spans="1:16">
      <c r="A2247" s="1">
        <v>2024</v>
      </c>
      <c r="B2247" s="1" t="s">
        <v>1347</v>
      </c>
      <c r="C2247" s="1" t="s">
        <v>1348</v>
      </c>
      <c r="D2247" s="1" t="s">
        <v>1368</v>
      </c>
      <c r="E2247" s="6">
        <v>45490</v>
      </c>
      <c r="F2247" s="1" t="s">
        <v>64</v>
      </c>
      <c r="G2247" s="1" t="s">
        <v>603</v>
      </c>
      <c r="H2247" s="1">
        <v>8</v>
      </c>
      <c r="I2247" s="1">
        <v>8</v>
      </c>
      <c r="J2247" s="1">
        <v>0</v>
      </c>
      <c r="K2247" s="1">
        <v>0</v>
      </c>
      <c r="L2247" s="1">
        <v>65635</v>
      </c>
      <c r="M2247" s="1">
        <v>1208</v>
      </c>
      <c r="N2247" s="1">
        <v>0</v>
      </c>
      <c r="P2247" s="1" t="s">
        <v>629</v>
      </c>
    </row>
    <row r="2248" spans="1:16">
      <c r="A2248" s="1">
        <v>2024</v>
      </c>
      <c r="B2248" s="1" t="s">
        <v>1347</v>
      </c>
      <c r="C2248" s="1" t="s">
        <v>1348</v>
      </c>
      <c r="D2248" s="1" t="s">
        <v>1368</v>
      </c>
      <c r="E2248" s="6">
        <v>45490</v>
      </c>
      <c r="F2248" s="1" t="s">
        <v>64</v>
      </c>
      <c r="G2248" s="1" t="s">
        <v>55</v>
      </c>
      <c r="H2248" s="1">
        <v>4</v>
      </c>
      <c r="I2248" s="1">
        <v>4</v>
      </c>
      <c r="J2248" s="1">
        <v>0</v>
      </c>
      <c r="K2248" s="1">
        <v>0</v>
      </c>
      <c r="L2248" s="1">
        <v>560</v>
      </c>
      <c r="M2248" s="1">
        <v>130</v>
      </c>
      <c r="N2248" s="1">
        <v>0</v>
      </c>
      <c r="P2248" s="1" t="s">
        <v>633</v>
      </c>
    </row>
    <row r="2249" spans="1:16">
      <c r="A2249" s="1">
        <v>2024</v>
      </c>
      <c r="B2249" s="1" t="s">
        <v>1347</v>
      </c>
      <c r="C2249" s="1" t="s">
        <v>1348</v>
      </c>
      <c r="D2249" s="1" t="s">
        <v>1368</v>
      </c>
      <c r="E2249" s="6">
        <v>45490</v>
      </c>
      <c r="F2249" s="1" t="s">
        <v>64</v>
      </c>
      <c r="G2249" s="1" t="s">
        <v>56</v>
      </c>
      <c r="H2249" s="1">
        <v>2</v>
      </c>
      <c r="I2249" s="1">
        <v>2</v>
      </c>
      <c r="J2249" s="1">
        <v>2</v>
      </c>
      <c r="K2249" s="1">
        <v>0</v>
      </c>
      <c r="L2249" s="1">
        <v>220</v>
      </c>
      <c r="M2249" s="1">
        <v>40</v>
      </c>
      <c r="N2249" s="1">
        <v>22</v>
      </c>
      <c r="P2249" s="1" t="s">
        <v>628</v>
      </c>
    </row>
    <row r="2250" spans="1:16">
      <c r="A2250" s="1">
        <v>2024</v>
      </c>
      <c r="B2250" s="1" t="s">
        <v>1347</v>
      </c>
      <c r="C2250" s="1" t="s">
        <v>1348</v>
      </c>
      <c r="D2250" s="1" t="s">
        <v>1368</v>
      </c>
      <c r="E2250" s="6">
        <v>45490</v>
      </c>
      <c r="F2250" s="1" t="s">
        <v>64</v>
      </c>
      <c r="G2250" s="1" t="s">
        <v>505</v>
      </c>
      <c r="H2250" s="1">
        <v>6</v>
      </c>
      <c r="I2250" s="1">
        <v>6</v>
      </c>
      <c r="J2250" s="1">
        <v>0</v>
      </c>
      <c r="K2250" s="1">
        <v>0</v>
      </c>
      <c r="L2250" s="1">
        <v>4959</v>
      </c>
      <c r="M2250" s="1">
        <v>261</v>
      </c>
      <c r="N2250" s="1">
        <v>0</v>
      </c>
      <c r="P2250" s="1" t="s">
        <v>628</v>
      </c>
    </row>
    <row r="2251" spans="1:16">
      <c r="A2251" s="1">
        <v>2024</v>
      </c>
      <c r="B2251" s="1" t="s">
        <v>1347</v>
      </c>
      <c r="C2251" s="1" t="s">
        <v>1348</v>
      </c>
      <c r="D2251" s="1" t="s">
        <v>1368</v>
      </c>
      <c r="E2251" s="6">
        <v>45490</v>
      </c>
      <c r="F2251" s="1" t="s">
        <v>64</v>
      </c>
      <c r="G2251" s="1" t="s">
        <v>484</v>
      </c>
      <c r="H2251" s="1">
        <v>4</v>
      </c>
      <c r="I2251" s="1">
        <v>4</v>
      </c>
      <c r="J2251" s="1">
        <v>0</v>
      </c>
      <c r="K2251" s="1">
        <v>0</v>
      </c>
      <c r="L2251" s="1">
        <v>5589</v>
      </c>
      <c r="M2251" s="1">
        <v>206</v>
      </c>
      <c r="N2251" s="1">
        <v>0</v>
      </c>
      <c r="P2251" s="1" t="s">
        <v>629</v>
      </c>
    </row>
    <row r="2252" spans="1:16">
      <c r="A2252" s="1">
        <v>2024</v>
      </c>
      <c r="B2252" s="1" t="s">
        <v>1347</v>
      </c>
      <c r="C2252" s="1" t="s">
        <v>1348</v>
      </c>
      <c r="D2252" s="1" t="s">
        <v>1368</v>
      </c>
      <c r="E2252" s="6">
        <v>45490</v>
      </c>
      <c r="F2252" s="1" t="s">
        <v>64</v>
      </c>
      <c r="G2252" s="1" t="s">
        <v>61</v>
      </c>
      <c r="H2252" s="1">
        <v>2</v>
      </c>
      <c r="I2252" s="1">
        <v>2</v>
      </c>
      <c r="J2252" s="1">
        <v>0</v>
      </c>
      <c r="K2252" s="1">
        <v>0</v>
      </c>
      <c r="L2252" s="1">
        <v>3628</v>
      </c>
      <c r="M2252" s="1">
        <v>88</v>
      </c>
      <c r="N2252" s="1">
        <v>0</v>
      </c>
      <c r="P2252" s="1" t="s">
        <v>629</v>
      </c>
    </row>
    <row r="2253" spans="1:16">
      <c r="A2253" s="1">
        <v>2024</v>
      </c>
      <c r="B2253" s="1" t="s">
        <v>1347</v>
      </c>
      <c r="C2253" s="1" t="s">
        <v>1348</v>
      </c>
      <c r="D2253" s="1" t="s">
        <v>1368</v>
      </c>
      <c r="E2253" s="6">
        <v>45490</v>
      </c>
      <c r="F2253" s="1" t="s">
        <v>64</v>
      </c>
      <c r="G2253" s="1" t="s">
        <v>619</v>
      </c>
      <c r="H2253" s="1">
        <v>2</v>
      </c>
      <c r="I2253" s="1">
        <v>2</v>
      </c>
      <c r="J2253" s="1">
        <v>0</v>
      </c>
      <c r="K2253" s="1">
        <v>0</v>
      </c>
      <c r="L2253" s="1">
        <v>672</v>
      </c>
      <c r="M2253" s="1">
        <v>67</v>
      </c>
      <c r="N2253" s="1">
        <v>0</v>
      </c>
      <c r="P2253" s="1" t="s">
        <v>629</v>
      </c>
    </row>
    <row r="2254" spans="1:16">
      <c r="A2254" s="1">
        <v>2024</v>
      </c>
      <c r="B2254" s="1" t="s">
        <v>1347</v>
      </c>
      <c r="C2254" s="1" t="s">
        <v>1348</v>
      </c>
      <c r="D2254" s="1" t="s">
        <v>1368</v>
      </c>
      <c r="E2254" s="6">
        <v>45490</v>
      </c>
      <c r="F2254" s="1" t="s">
        <v>8</v>
      </c>
      <c r="G2254" s="1" t="s">
        <v>375</v>
      </c>
      <c r="H2254" s="1">
        <v>2</v>
      </c>
      <c r="I2254" s="1">
        <v>2</v>
      </c>
      <c r="J2254" s="1">
        <v>0</v>
      </c>
      <c r="K2254" s="1">
        <v>0</v>
      </c>
      <c r="L2254" s="1">
        <v>12853</v>
      </c>
      <c r="M2254" s="1">
        <v>136</v>
      </c>
      <c r="N2254" s="1">
        <v>0</v>
      </c>
      <c r="P2254" s="1" t="s">
        <v>627</v>
      </c>
    </row>
    <row r="2255" spans="1:16">
      <c r="A2255" s="1">
        <v>2024</v>
      </c>
      <c r="B2255" s="1" t="s">
        <v>1347</v>
      </c>
      <c r="C2255" s="1" t="s">
        <v>1348</v>
      </c>
      <c r="D2255" s="1" t="s">
        <v>1368</v>
      </c>
      <c r="E2255" s="6">
        <v>45490</v>
      </c>
      <c r="F2255" s="1" t="s">
        <v>8</v>
      </c>
      <c r="G2255" s="1" t="s">
        <v>601</v>
      </c>
      <c r="H2255" s="1">
        <v>8</v>
      </c>
      <c r="I2255" s="1">
        <v>8</v>
      </c>
      <c r="J2255" s="1">
        <v>0</v>
      </c>
      <c r="K2255" s="1">
        <v>0</v>
      </c>
      <c r="L2255" s="1">
        <v>7054</v>
      </c>
      <c r="M2255" s="1">
        <v>321</v>
      </c>
      <c r="N2255" s="1">
        <v>0</v>
      </c>
      <c r="P2255" s="1" t="s">
        <v>627</v>
      </c>
    </row>
    <row r="2256" spans="1:16">
      <c r="A2256" s="1">
        <v>2024</v>
      </c>
      <c r="B2256" s="1" t="s">
        <v>1347</v>
      </c>
      <c r="C2256" s="1" t="s">
        <v>1348</v>
      </c>
      <c r="D2256" s="1" t="s">
        <v>1368</v>
      </c>
      <c r="E2256" s="6">
        <v>45490</v>
      </c>
      <c r="F2256" s="1" t="s">
        <v>38</v>
      </c>
      <c r="G2256" s="1" t="s">
        <v>54</v>
      </c>
      <c r="H2256" s="1">
        <v>13</v>
      </c>
      <c r="I2256" s="1">
        <v>13</v>
      </c>
      <c r="J2256" s="1">
        <v>0</v>
      </c>
      <c r="K2256" s="1">
        <v>0</v>
      </c>
      <c r="L2256" s="1">
        <v>2717</v>
      </c>
      <c r="M2256" s="1">
        <v>444</v>
      </c>
      <c r="N2256" s="1">
        <v>0</v>
      </c>
      <c r="P2256" s="1" t="s">
        <v>45</v>
      </c>
    </row>
    <row r="2257" spans="1:16">
      <c r="A2257" s="1">
        <v>2024</v>
      </c>
      <c r="B2257" s="1" t="s">
        <v>1347</v>
      </c>
      <c r="C2257" s="1" t="s">
        <v>1348</v>
      </c>
      <c r="D2257" s="1" t="s">
        <v>1368</v>
      </c>
      <c r="E2257" s="6">
        <v>45491</v>
      </c>
      <c r="F2257" s="1" t="s">
        <v>64</v>
      </c>
      <c r="G2257" s="1" t="s">
        <v>1173</v>
      </c>
      <c r="H2257" s="1">
        <v>4</v>
      </c>
      <c r="I2257" s="1">
        <v>4</v>
      </c>
      <c r="J2257" s="1">
        <v>0</v>
      </c>
      <c r="K2257" s="1">
        <v>0</v>
      </c>
      <c r="L2257" s="1">
        <v>645</v>
      </c>
      <c r="M2257" s="1">
        <v>107</v>
      </c>
      <c r="N2257" s="1">
        <v>0</v>
      </c>
      <c r="P2257" s="1" t="s">
        <v>632</v>
      </c>
    </row>
    <row r="2258" spans="1:16">
      <c r="A2258" s="1">
        <v>2024</v>
      </c>
      <c r="B2258" s="1" t="s">
        <v>1347</v>
      </c>
      <c r="C2258" s="1" t="s">
        <v>1348</v>
      </c>
      <c r="D2258" s="1" t="s">
        <v>1368</v>
      </c>
      <c r="E2258" s="6">
        <v>45491</v>
      </c>
      <c r="F2258" s="1" t="s">
        <v>64</v>
      </c>
      <c r="G2258" s="1" t="s">
        <v>603</v>
      </c>
      <c r="H2258" s="1">
        <v>9</v>
      </c>
      <c r="I2258" s="1">
        <v>9</v>
      </c>
      <c r="J2258" s="1">
        <v>0</v>
      </c>
      <c r="K2258" s="1">
        <v>0</v>
      </c>
      <c r="L2258" s="1">
        <v>34882</v>
      </c>
      <c r="M2258" s="1">
        <v>970</v>
      </c>
      <c r="N2258" s="1">
        <v>0</v>
      </c>
      <c r="P2258" s="1" t="s">
        <v>629</v>
      </c>
    </row>
    <row r="2259" spans="1:16">
      <c r="A2259" s="1">
        <v>2024</v>
      </c>
      <c r="B2259" s="1" t="s">
        <v>1347</v>
      </c>
      <c r="C2259" s="1" t="s">
        <v>1348</v>
      </c>
      <c r="D2259" s="1" t="s">
        <v>1368</v>
      </c>
      <c r="E2259" s="6">
        <v>45491</v>
      </c>
      <c r="F2259" s="1" t="s">
        <v>64</v>
      </c>
      <c r="G2259" s="1" t="s">
        <v>55</v>
      </c>
      <c r="H2259" s="1">
        <v>4</v>
      </c>
      <c r="I2259" s="1">
        <v>4</v>
      </c>
      <c r="J2259" s="1">
        <v>0</v>
      </c>
      <c r="K2259" s="1">
        <v>0</v>
      </c>
      <c r="L2259" s="1">
        <v>300</v>
      </c>
      <c r="M2259" s="1">
        <v>80</v>
      </c>
      <c r="N2259" s="1">
        <v>0</v>
      </c>
      <c r="P2259" s="1" t="s">
        <v>633</v>
      </c>
    </row>
    <row r="2260" spans="1:16">
      <c r="A2260" s="1">
        <v>2024</v>
      </c>
      <c r="B2260" s="1" t="s">
        <v>1347</v>
      </c>
      <c r="C2260" s="1" t="s">
        <v>1348</v>
      </c>
      <c r="D2260" s="1" t="s">
        <v>1368</v>
      </c>
      <c r="E2260" s="6">
        <v>45491</v>
      </c>
      <c r="F2260" s="1" t="s">
        <v>64</v>
      </c>
      <c r="G2260" s="1" t="s">
        <v>616</v>
      </c>
      <c r="H2260" s="1">
        <v>1</v>
      </c>
      <c r="I2260" s="1">
        <v>1</v>
      </c>
      <c r="J2260" s="1">
        <v>0</v>
      </c>
      <c r="K2260" s="1">
        <v>0</v>
      </c>
      <c r="L2260" s="1">
        <v>30000</v>
      </c>
      <c r="M2260" s="1">
        <v>77</v>
      </c>
      <c r="N2260" s="1">
        <v>0</v>
      </c>
      <c r="P2260" s="1" t="s">
        <v>628</v>
      </c>
    </row>
    <row r="2261" spans="1:16">
      <c r="A2261" s="1">
        <v>2024</v>
      </c>
      <c r="B2261" s="1" t="s">
        <v>1347</v>
      </c>
      <c r="C2261" s="1" t="s">
        <v>1348</v>
      </c>
      <c r="D2261" s="1" t="s">
        <v>1368</v>
      </c>
      <c r="E2261" s="6">
        <v>45491</v>
      </c>
      <c r="F2261" s="1" t="s">
        <v>64</v>
      </c>
      <c r="G2261" s="1" t="s">
        <v>517</v>
      </c>
      <c r="H2261" s="1">
        <v>5</v>
      </c>
      <c r="I2261" s="1">
        <v>5</v>
      </c>
      <c r="J2261" s="1">
        <v>0</v>
      </c>
      <c r="K2261" s="1">
        <v>0</v>
      </c>
      <c r="L2261" s="1">
        <v>29013</v>
      </c>
      <c r="M2261" s="1">
        <v>312</v>
      </c>
      <c r="N2261" s="1">
        <v>0</v>
      </c>
      <c r="P2261" s="1" t="s">
        <v>629</v>
      </c>
    </row>
    <row r="2262" spans="1:16">
      <c r="A2262" s="1">
        <v>2024</v>
      </c>
      <c r="B2262" s="1" t="s">
        <v>1347</v>
      </c>
      <c r="C2262" s="1" t="s">
        <v>1348</v>
      </c>
      <c r="D2262" s="1" t="s">
        <v>1368</v>
      </c>
      <c r="E2262" s="6">
        <v>45491</v>
      </c>
      <c r="F2262" s="1" t="s">
        <v>64</v>
      </c>
      <c r="G2262" s="1" t="s">
        <v>505</v>
      </c>
      <c r="H2262" s="1">
        <v>4</v>
      </c>
      <c r="I2262" s="1">
        <v>4</v>
      </c>
      <c r="J2262" s="1">
        <v>0</v>
      </c>
      <c r="K2262" s="1">
        <v>0</v>
      </c>
      <c r="L2262" s="1">
        <v>2452</v>
      </c>
      <c r="M2262" s="1">
        <v>140</v>
      </c>
      <c r="N2262" s="1">
        <v>0</v>
      </c>
      <c r="P2262" s="1" t="s">
        <v>628</v>
      </c>
    </row>
    <row r="2263" spans="1:16">
      <c r="A2263" s="1">
        <v>2024</v>
      </c>
      <c r="B2263" s="1" t="s">
        <v>1347</v>
      </c>
      <c r="C2263" s="1" t="s">
        <v>1348</v>
      </c>
      <c r="D2263" s="1" t="s">
        <v>1368</v>
      </c>
      <c r="E2263" s="6">
        <v>45491</v>
      </c>
      <c r="F2263" s="1" t="s">
        <v>64</v>
      </c>
      <c r="G2263" s="1" t="s">
        <v>602</v>
      </c>
      <c r="H2263" s="1">
        <v>1</v>
      </c>
      <c r="I2263" s="1">
        <v>1</v>
      </c>
      <c r="J2263" s="1">
        <v>0</v>
      </c>
      <c r="K2263" s="1">
        <v>0</v>
      </c>
      <c r="L2263" s="1">
        <v>224</v>
      </c>
      <c r="M2263" s="1">
        <v>20</v>
      </c>
      <c r="N2263" s="1">
        <v>0</v>
      </c>
      <c r="P2263" s="1" t="s">
        <v>628</v>
      </c>
    </row>
    <row r="2264" spans="1:16">
      <c r="A2264" s="1">
        <v>2024</v>
      </c>
      <c r="B2264" s="1" t="s">
        <v>1347</v>
      </c>
      <c r="C2264" s="1" t="s">
        <v>1348</v>
      </c>
      <c r="D2264" s="1" t="s">
        <v>1368</v>
      </c>
      <c r="E2264" s="6">
        <v>45491</v>
      </c>
      <c r="F2264" s="1" t="s">
        <v>64</v>
      </c>
      <c r="G2264" s="1" t="s">
        <v>502</v>
      </c>
      <c r="H2264" s="1">
        <v>4</v>
      </c>
      <c r="I2264" s="1">
        <v>4</v>
      </c>
      <c r="J2264" s="1">
        <v>0</v>
      </c>
      <c r="K2264" s="1">
        <v>0</v>
      </c>
      <c r="L2264" s="1">
        <v>1583</v>
      </c>
      <c r="M2264" s="1">
        <v>161</v>
      </c>
      <c r="N2264" s="1">
        <v>0</v>
      </c>
      <c r="P2264" s="1" t="s">
        <v>633</v>
      </c>
    </row>
    <row r="2265" spans="1:16">
      <c r="A2265" s="1">
        <v>2024</v>
      </c>
      <c r="B2265" s="1" t="s">
        <v>1347</v>
      </c>
      <c r="C2265" s="1" t="s">
        <v>1348</v>
      </c>
      <c r="D2265" s="1" t="s">
        <v>1368</v>
      </c>
      <c r="E2265" s="6">
        <v>45491</v>
      </c>
      <c r="F2265" s="1" t="s">
        <v>64</v>
      </c>
      <c r="G2265" s="1" t="s">
        <v>484</v>
      </c>
      <c r="H2265" s="1">
        <v>1</v>
      </c>
      <c r="I2265" s="1">
        <v>1</v>
      </c>
      <c r="J2265" s="1">
        <v>0</v>
      </c>
      <c r="K2265" s="1">
        <v>0</v>
      </c>
      <c r="L2265" s="1">
        <v>19</v>
      </c>
      <c r="M2265" s="1">
        <v>19</v>
      </c>
      <c r="N2265" s="1">
        <v>0</v>
      </c>
      <c r="P2265" s="1" t="s">
        <v>629</v>
      </c>
    </row>
    <row r="2266" spans="1:16">
      <c r="A2266" s="1">
        <v>2024</v>
      </c>
      <c r="B2266" s="1" t="s">
        <v>1347</v>
      </c>
      <c r="C2266" s="1" t="s">
        <v>1348</v>
      </c>
      <c r="D2266" s="1" t="s">
        <v>1368</v>
      </c>
      <c r="E2266" s="6">
        <v>45491</v>
      </c>
      <c r="F2266" s="1" t="s">
        <v>64</v>
      </c>
      <c r="G2266" s="1" t="s">
        <v>600</v>
      </c>
      <c r="H2266" s="1">
        <v>3</v>
      </c>
      <c r="I2266" s="1">
        <v>3</v>
      </c>
      <c r="J2266" s="1">
        <v>0</v>
      </c>
      <c r="K2266" s="1">
        <v>0</v>
      </c>
      <c r="L2266" s="1">
        <v>7970</v>
      </c>
      <c r="M2266" s="1">
        <v>141</v>
      </c>
      <c r="N2266" s="1">
        <v>0</v>
      </c>
      <c r="P2266" s="1" t="s">
        <v>630</v>
      </c>
    </row>
    <row r="2267" spans="1:16">
      <c r="A2267" s="1">
        <v>2024</v>
      </c>
      <c r="B2267" s="1" t="s">
        <v>1347</v>
      </c>
      <c r="C2267" s="1" t="s">
        <v>1348</v>
      </c>
      <c r="D2267" s="1" t="s">
        <v>1368</v>
      </c>
      <c r="E2267" s="6">
        <v>45491</v>
      </c>
      <c r="F2267" s="1" t="s">
        <v>8</v>
      </c>
      <c r="G2267" s="1" t="s">
        <v>375</v>
      </c>
      <c r="H2267" s="1">
        <v>1</v>
      </c>
      <c r="I2267" s="1">
        <v>1</v>
      </c>
      <c r="J2267" s="1">
        <v>0</v>
      </c>
      <c r="K2267" s="1">
        <v>0</v>
      </c>
      <c r="L2267" s="1">
        <v>4320</v>
      </c>
      <c r="M2267" s="1">
        <v>106</v>
      </c>
      <c r="N2267" s="1">
        <v>0</v>
      </c>
      <c r="P2267" s="1" t="s">
        <v>627</v>
      </c>
    </row>
    <row r="2268" spans="1:16">
      <c r="A2268" s="1">
        <v>2024</v>
      </c>
      <c r="B2268" s="1" t="s">
        <v>1347</v>
      </c>
      <c r="C2268" s="1" t="s">
        <v>1348</v>
      </c>
      <c r="D2268" s="1" t="s">
        <v>1368</v>
      </c>
      <c r="E2268" s="6">
        <v>45491</v>
      </c>
      <c r="F2268" s="1" t="s">
        <v>8</v>
      </c>
      <c r="G2268" s="1" t="s">
        <v>601</v>
      </c>
      <c r="H2268" s="1">
        <v>9</v>
      </c>
      <c r="I2268" s="1">
        <v>9</v>
      </c>
      <c r="J2268" s="1">
        <v>0</v>
      </c>
      <c r="K2268" s="1">
        <v>0</v>
      </c>
      <c r="L2268" s="1">
        <v>5270</v>
      </c>
      <c r="M2268" s="1">
        <v>526</v>
      </c>
      <c r="N2268" s="1">
        <v>0</v>
      </c>
      <c r="P2268" s="1" t="s">
        <v>627</v>
      </c>
    </row>
    <row r="2269" spans="1:16">
      <c r="A2269" s="1">
        <v>2024</v>
      </c>
      <c r="B2269" s="1" t="s">
        <v>1347</v>
      </c>
      <c r="C2269" s="1" t="s">
        <v>1348</v>
      </c>
      <c r="D2269" s="1" t="s">
        <v>1368</v>
      </c>
      <c r="E2269" s="6">
        <v>45491</v>
      </c>
      <c r="F2269" s="1" t="s">
        <v>38</v>
      </c>
      <c r="G2269" s="1" t="s">
        <v>54</v>
      </c>
      <c r="H2269" s="1">
        <v>19</v>
      </c>
      <c r="I2269" s="1">
        <v>19</v>
      </c>
      <c r="J2269" s="1">
        <v>1</v>
      </c>
      <c r="K2269" s="1">
        <v>0</v>
      </c>
      <c r="L2269" s="1">
        <v>5492</v>
      </c>
      <c r="M2269" s="1">
        <v>549</v>
      </c>
      <c r="N2269" s="1">
        <v>3</v>
      </c>
      <c r="P2269" s="1" t="s">
        <v>45</v>
      </c>
    </row>
    <row r="2270" spans="1:16">
      <c r="A2270" s="1">
        <v>2024</v>
      </c>
      <c r="B2270" s="1" t="s">
        <v>1347</v>
      </c>
      <c r="C2270" s="1" t="s">
        <v>1348</v>
      </c>
      <c r="D2270" s="1" t="s">
        <v>1368</v>
      </c>
      <c r="E2270" s="6">
        <v>45491</v>
      </c>
      <c r="F2270" s="1" t="s">
        <v>38</v>
      </c>
      <c r="G2270" s="1" t="s">
        <v>1194</v>
      </c>
      <c r="H2270" s="1">
        <v>6</v>
      </c>
      <c r="I2270" s="1">
        <v>6</v>
      </c>
      <c r="J2270" s="1">
        <v>1</v>
      </c>
      <c r="K2270" s="1">
        <v>0</v>
      </c>
      <c r="L2270" s="1">
        <v>824</v>
      </c>
      <c r="M2270" s="1">
        <v>147</v>
      </c>
      <c r="N2270" s="1">
        <v>4</v>
      </c>
      <c r="P2270" s="1" t="s">
        <v>45</v>
      </c>
    </row>
    <row r="2271" spans="1:16">
      <c r="A2271" s="1">
        <v>2024</v>
      </c>
      <c r="B2271" s="1" t="s">
        <v>1347</v>
      </c>
      <c r="C2271" s="1" t="s">
        <v>1348</v>
      </c>
      <c r="D2271" s="1" t="s">
        <v>1368</v>
      </c>
      <c r="E2271" s="6">
        <v>45492</v>
      </c>
      <c r="F2271" s="1" t="s">
        <v>64</v>
      </c>
      <c r="G2271" s="1" t="s">
        <v>1173</v>
      </c>
      <c r="H2271" s="1">
        <v>4</v>
      </c>
      <c r="I2271" s="1">
        <v>4</v>
      </c>
      <c r="J2271" s="1">
        <v>0</v>
      </c>
      <c r="K2271" s="1">
        <v>0</v>
      </c>
      <c r="L2271" s="1">
        <v>925</v>
      </c>
      <c r="M2271" s="1">
        <v>127</v>
      </c>
      <c r="N2271" s="1">
        <v>0</v>
      </c>
      <c r="P2271" s="1" t="s">
        <v>632</v>
      </c>
    </row>
    <row r="2272" spans="1:16">
      <c r="A2272" s="1">
        <v>2024</v>
      </c>
      <c r="B2272" s="1" t="s">
        <v>1347</v>
      </c>
      <c r="C2272" s="1" t="s">
        <v>1348</v>
      </c>
      <c r="D2272" s="1" t="s">
        <v>1368</v>
      </c>
      <c r="E2272" s="6">
        <v>45492</v>
      </c>
      <c r="F2272" s="1" t="s">
        <v>64</v>
      </c>
      <c r="G2272" s="1" t="s">
        <v>708</v>
      </c>
      <c r="H2272" s="1">
        <v>1</v>
      </c>
      <c r="I2272" s="1">
        <v>1</v>
      </c>
      <c r="J2272" s="1">
        <v>0</v>
      </c>
      <c r="K2272" s="1">
        <v>0</v>
      </c>
      <c r="L2272" s="1">
        <v>220</v>
      </c>
      <c r="M2272" s="1">
        <v>20</v>
      </c>
      <c r="N2272" s="1">
        <v>0</v>
      </c>
      <c r="P2272" s="1" t="s">
        <v>633</v>
      </c>
    </row>
    <row r="2273" spans="1:16">
      <c r="A2273" s="1">
        <v>2024</v>
      </c>
      <c r="B2273" s="1" t="s">
        <v>1347</v>
      </c>
      <c r="C2273" s="1" t="s">
        <v>1348</v>
      </c>
      <c r="D2273" s="1" t="s">
        <v>1368</v>
      </c>
      <c r="E2273" s="6">
        <v>45492</v>
      </c>
      <c r="F2273" s="1" t="s">
        <v>64</v>
      </c>
      <c r="G2273" s="1" t="s">
        <v>613</v>
      </c>
      <c r="H2273" s="1">
        <v>1</v>
      </c>
      <c r="I2273" s="1">
        <v>1</v>
      </c>
      <c r="J2273" s="1">
        <v>0</v>
      </c>
      <c r="K2273" s="1">
        <v>0</v>
      </c>
      <c r="L2273" s="1">
        <v>25</v>
      </c>
      <c r="M2273" s="1">
        <v>20</v>
      </c>
      <c r="N2273" s="1">
        <v>0</v>
      </c>
      <c r="P2273" s="1" t="s">
        <v>632</v>
      </c>
    </row>
    <row r="2274" spans="1:16">
      <c r="A2274" s="1">
        <v>2024</v>
      </c>
      <c r="B2274" s="1" t="s">
        <v>1347</v>
      </c>
      <c r="C2274" s="1" t="s">
        <v>1348</v>
      </c>
      <c r="D2274" s="1" t="s">
        <v>1368</v>
      </c>
      <c r="E2274" s="6">
        <v>45492</v>
      </c>
      <c r="F2274" s="1" t="s">
        <v>64</v>
      </c>
      <c r="G2274" s="1" t="s">
        <v>603</v>
      </c>
      <c r="H2274" s="1">
        <v>6</v>
      </c>
      <c r="I2274" s="1">
        <v>6</v>
      </c>
      <c r="J2274" s="1">
        <v>0</v>
      </c>
      <c r="K2274" s="1">
        <v>0</v>
      </c>
      <c r="L2274" s="1">
        <v>33297</v>
      </c>
      <c r="M2274" s="1">
        <v>821</v>
      </c>
      <c r="N2274" s="1">
        <v>0</v>
      </c>
      <c r="P2274" s="1" t="s">
        <v>629</v>
      </c>
    </row>
    <row r="2275" spans="1:16">
      <c r="A2275" s="1">
        <v>2024</v>
      </c>
      <c r="B2275" s="1" t="s">
        <v>1347</v>
      </c>
      <c r="C2275" s="1" t="s">
        <v>1348</v>
      </c>
      <c r="D2275" s="1" t="s">
        <v>1368</v>
      </c>
      <c r="E2275" s="6">
        <v>45492</v>
      </c>
      <c r="F2275" s="1" t="s">
        <v>64</v>
      </c>
      <c r="G2275" s="1" t="s">
        <v>55</v>
      </c>
      <c r="H2275" s="1">
        <v>4</v>
      </c>
      <c r="I2275" s="1">
        <v>4</v>
      </c>
      <c r="J2275" s="1">
        <v>0</v>
      </c>
      <c r="K2275" s="1">
        <v>0</v>
      </c>
      <c r="L2275" s="1">
        <v>1148</v>
      </c>
      <c r="M2275" s="1">
        <v>194</v>
      </c>
      <c r="N2275" s="1">
        <v>0</v>
      </c>
      <c r="P2275" s="1" t="s">
        <v>633</v>
      </c>
    </row>
    <row r="2276" spans="1:16">
      <c r="A2276" s="1">
        <v>2024</v>
      </c>
      <c r="B2276" s="1" t="s">
        <v>1347</v>
      </c>
      <c r="C2276" s="1" t="s">
        <v>1348</v>
      </c>
      <c r="D2276" s="1" t="s">
        <v>1368</v>
      </c>
      <c r="E2276" s="6">
        <v>45492</v>
      </c>
      <c r="F2276" s="1" t="s">
        <v>64</v>
      </c>
      <c r="G2276" s="1" t="s">
        <v>621</v>
      </c>
      <c r="H2276" s="1">
        <v>1</v>
      </c>
      <c r="I2276" s="1">
        <v>1</v>
      </c>
      <c r="J2276" s="1">
        <v>0</v>
      </c>
      <c r="K2276" s="1">
        <v>0</v>
      </c>
      <c r="L2276" s="1">
        <v>100</v>
      </c>
      <c r="M2276" s="1">
        <v>20</v>
      </c>
      <c r="N2276" s="1">
        <v>0</v>
      </c>
      <c r="P2276" s="1" t="s">
        <v>629</v>
      </c>
    </row>
    <row r="2277" spans="1:16">
      <c r="A2277" s="1">
        <v>2024</v>
      </c>
      <c r="B2277" s="1" t="s">
        <v>1347</v>
      </c>
      <c r="C2277" s="1" t="s">
        <v>1348</v>
      </c>
      <c r="D2277" s="1" t="s">
        <v>1368</v>
      </c>
      <c r="E2277" s="6">
        <v>45492</v>
      </c>
      <c r="F2277" s="1" t="s">
        <v>64</v>
      </c>
      <c r="G2277" s="1" t="s">
        <v>602</v>
      </c>
      <c r="H2277" s="1">
        <v>1</v>
      </c>
      <c r="I2277" s="1">
        <v>1</v>
      </c>
      <c r="J2277" s="1">
        <v>0</v>
      </c>
      <c r="K2277" s="1">
        <v>0</v>
      </c>
      <c r="L2277" s="1">
        <v>76</v>
      </c>
      <c r="M2277" s="1">
        <v>20</v>
      </c>
      <c r="N2277" s="1">
        <v>0</v>
      </c>
      <c r="P2277" s="1" t="s">
        <v>628</v>
      </c>
    </row>
    <row r="2278" spans="1:16">
      <c r="A2278" s="1">
        <v>2024</v>
      </c>
      <c r="B2278" s="1" t="s">
        <v>1347</v>
      </c>
      <c r="C2278" s="1" t="s">
        <v>1348</v>
      </c>
      <c r="D2278" s="1" t="s">
        <v>1368</v>
      </c>
      <c r="E2278" s="6">
        <v>45492</v>
      </c>
      <c r="F2278" s="1" t="s">
        <v>64</v>
      </c>
      <c r="G2278" s="1" t="s">
        <v>599</v>
      </c>
      <c r="H2278" s="1">
        <v>10</v>
      </c>
      <c r="I2278" s="1">
        <v>10</v>
      </c>
      <c r="J2278" s="1">
        <v>0</v>
      </c>
      <c r="K2278" s="1">
        <v>0</v>
      </c>
      <c r="L2278" s="1">
        <v>10625</v>
      </c>
      <c r="M2278" s="1">
        <v>437</v>
      </c>
      <c r="N2278" s="1">
        <v>0</v>
      </c>
      <c r="P2278" s="1" t="s">
        <v>629</v>
      </c>
    </row>
    <row r="2279" spans="1:16">
      <c r="A2279" s="1">
        <v>2024</v>
      </c>
      <c r="B2279" s="1" t="s">
        <v>1347</v>
      </c>
      <c r="C2279" s="1" t="s">
        <v>1348</v>
      </c>
      <c r="D2279" s="1" t="s">
        <v>1368</v>
      </c>
      <c r="E2279" s="6">
        <v>45492</v>
      </c>
      <c r="F2279" s="1" t="s">
        <v>64</v>
      </c>
      <c r="G2279" s="1" t="s">
        <v>484</v>
      </c>
      <c r="H2279" s="1">
        <v>6</v>
      </c>
      <c r="I2279" s="1">
        <v>6</v>
      </c>
      <c r="J2279" s="1">
        <v>0</v>
      </c>
      <c r="K2279" s="1">
        <v>0</v>
      </c>
      <c r="L2279" s="1">
        <v>129280</v>
      </c>
      <c r="M2279" s="1">
        <v>422</v>
      </c>
      <c r="N2279" s="1">
        <v>0</v>
      </c>
      <c r="P2279" s="1" t="s">
        <v>629</v>
      </c>
    </row>
    <row r="2280" spans="1:16">
      <c r="A2280" s="1">
        <v>2024</v>
      </c>
      <c r="B2280" s="1" t="s">
        <v>1347</v>
      </c>
      <c r="C2280" s="1" t="s">
        <v>1348</v>
      </c>
      <c r="D2280" s="1" t="s">
        <v>1368</v>
      </c>
      <c r="E2280" s="6">
        <v>45492</v>
      </c>
      <c r="F2280" s="1" t="s">
        <v>8</v>
      </c>
      <c r="G2280" s="1" t="s">
        <v>601</v>
      </c>
      <c r="H2280" s="1">
        <v>10</v>
      </c>
      <c r="I2280" s="1">
        <v>10</v>
      </c>
      <c r="J2280" s="1">
        <v>0</v>
      </c>
      <c r="K2280" s="1">
        <v>0</v>
      </c>
      <c r="L2280" s="1">
        <v>10490</v>
      </c>
      <c r="M2280" s="1">
        <v>541</v>
      </c>
      <c r="N2280" s="1">
        <v>0</v>
      </c>
      <c r="P2280" s="1" t="s">
        <v>627</v>
      </c>
    </row>
    <row r="2281" spans="1:16">
      <c r="A2281" s="1">
        <v>2024</v>
      </c>
      <c r="B2281" s="1" t="s">
        <v>1347</v>
      </c>
      <c r="C2281" s="1" t="s">
        <v>1348</v>
      </c>
      <c r="D2281" s="1" t="s">
        <v>1368</v>
      </c>
      <c r="E2281" s="6">
        <v>45492</v>
      </c>
      <c r="F2281" s="1" t="s">
        <v>38</v>
      </c>
      <c r="G2281" s="1" t="s">
        <v>54</v>
      </c>
      <c r="H2281" s="1">
        <v>22</v>
      </c>
      <c r="I2281" s="1">
        <v>22</v>
      </c>
      <c r="J2281" s="1">
        <v>0</v>
      </c>
      <c r="K2281" s="1">
        <v>0</v>
      </c>
      <c r="L2281" s="1">
        <v>13841</v>
      </c>
      <c r="M2281" s="1">
        <v>709</v>
      </c>
      <c r="N2281" s="1">
        <v>0</v>
      </c>
      <c r="P2281" s="1" t="s">
        <v>45</v>
      </c>
    </row>
    <row r="2282" spans="1:16">
      <c r="A2282" s="1">
        <v>2024</v>
      </c>
      <c r="B2282" s="1" t="s">
        <v>1347</v>
      </c>
      <c r="C2282" s="1" t="s">
        <v>1348</v>
      </c>
      <c r="D2282" s="1" t="s">
        <v>1368</v>
      </c>
      <c r="E2282" s="6">
        <v>45492</v>
      </c>
      <c r="F2282" s="1" t="s">
        <v>38</v>
      </c>
      <c r="G2282" s="1" t="s">
        <v>1194</v>
      </c>
      <c r="H2282" s="1">
        <v>12</v>
      </c>
      <c r="I2282" s="1">
        <v>12</v>
      </c>
      <c r="J2282" s="1">
        <v>1</v>
      </c>
      <c r="K2282" s="1">
        <v>0</v>
      </c>
      <c r="L2282" s="1">
        <v>4658</v>
      </c>
      <c r="M2282" s="1">
        <v>444</v>
      </c>
      <c r="N2282" s="1">
        <v>4</v>
      </c>
      <c r="P2282" s="1" t="s">
        <v>45</v>
      </c>
    </row>
    <row r="2283" spans="1:16">
      <c r="A2283" s="1">
        <v>2024</v>
      </c>
      <c r="B2283" s="1" t="s">
        <v>1347</v>
      </c>
      <c r="C2283" s="1" t="s">
        <v>1348</v>
      </c>
      <c r="D2283" s="1" t="s">
        <v>1377</v>
      </c>
      <c r="E2283" s="6">
        <v>45495</v>
      </c>
      <c r="F2283" s="1" t="s">
        <v>64</v>
      </c>
      <c r="G2283" s="1" t="s">
        <v>1173</v>
      </c>
      <c r="H2283" s="1">
        <v>2</v>
      </c>
      <c r="I2283" s="1">
        <v>2</v>
      </c>
      <c r="J2283" s="1">
        <v>0</v>
      </c>
      <c r="K2283" s="1">
        <v>0</v>
      </c>
      <c r="L2283" s="1">
        <v>624</v>
      </c>
      <c r="M2283" s="1">
        <v>67</v>
      </c>
      <c r="N2283" s="1">
        <v>0</v>
      </c>
      <c r="P2283" s="1" t="s">
        <v>632</v>
      </c>
    </row>
    <row r="2284" spans="1:16">
      <c r="A2284" s="1">
        <v>2024</v>
      </c>
      <c r="B2284" s="1" t="s">
        <v>1347</v>
      </c>
      <c r="C2284" s="1" t="s">
        <v>1348</v>
      </c>
      <c r="D2284" s="1" t="s">
        <v>1377</v>
      </c>
      <c r="E2284" s="6">
        <v>45495</v>
      </c>
      <c r="F2284" s="1" t="s">
        <v>64</v>
      </c>
      <c r="G2284" s="1" t="s">
        <v>708</v>
      </c>
      <c r="H2284" s="1">
        <v>1</v>
      </c>
      <c r="I2284" s="1">
        <v>1</v>
      </c>
      <c r="J2284" s="1">
        <v>0</v>
      </c>
      <c r="K2284" s="1">
        <v>0</v>
      </c>
      <c r="L2284" s="1">
        <v>100</v>
      </c>
      <c r="M2284" s="1">
        <v>20</v>
      </c>
      <c r="N2284" s="1">
        <v>0</v>
      </c>
      <c r="P2284" s="1" t="s">
        <v>633</v>
      </c>
    </row>
    <row r="2285" spans="1:16">
      <c r="A2285" s="1">
        <v>2024</v>
      </c>
      <c r="B2285" s="1" t="s">
        <v>1347</v>
      </c>
      <c r="C2285" s="1" t="s">
        <v>1348</v>
      </c>
      <c r="D2285" s="1" t="s">
        <v>1377</v>
      </c>
      <c r="E2285" s="6">
        <v>45495</v>
      </c>
      <c r="F2285" s="1" t="s">
        <v>64</v>
      </c>
      <c r="G2285" s="1" t="s">
        <v>613</v>
      </c>
      <c r="H2285" s="1">
        <v>1</v>
      </c>
      <c r="I2285" s="1">
        <v>1</v>
      </c>
      <c r="J2285" s="1">
        <v>0</v>
      </c>
      <c r="K2285" s="1">
        <v>0</v>
      </c>
      <c r="L2285" s="1">
        <v>108</v>
      </c>
      <c r="M2285" s="1">
        <v>20</v>
      </c>
      <c r="N2285" s="1">
        <v>0</v>
      </c>
      <c r="P2285" s="1" t="s">
        <v>632</v>
      </c>
    </row>
    <row r="2286" spans="1:16">
      <c r="A2286" s="1">
        <v>2024</v>
      </c>
      <c r="B2286" s="1" t="s">
        <v>1347</v>
      </c>
      <c r="C2286" s="1" t="s">
        <v>1348</v>
      </c>
      <c r="D2286" s="1" t="s">
        <v>1377</v>
      </c>
      <c r="E2286" s="6">
        <v>45495</v>
      </c>
      <c r="F2286" s="1" t="s">
        <v>64</v>
      </c>
      <c r="G2286" s="1" t="s">
        <v>603</v>
      </c>
      <c r="H2286" s="1">
        <v>9</v>
      </c>
      <c r="I2286" s="1">
        <v>9</v>
      </c>
      <c r="J2286" s="1">
        <v>0</v>
      </c>
      <c r="K2286" s="1">
        <v>0</v>
      </c>
      <c r="L2286" s="1">
        <v>258565</v>
      </c>
      <c r="M2286" s="1">
        <v>4849</v>
      </c>
      <c r="N2286" s="1">
        <v>0</v>
      </c>
      <c r="P2286" s="1" t="s">
        <v>629</v>
      </c>
    </row>
    <row r="2287" spans="1:16">
      <c r="A2287" s="1">
        <v>2024</v>
      </c>
      <c r="B2287" s="1" t="s">
        <v>1347</v>
      </c>
      <c r="C2287" s="1" t="s">
        <v>1348</v>
      </c>
      <c r="D2287" s="1" t="s">
        <v>1377</v>
      </c>
      <c r="E2287" s="6">
        <v>45495</v>
      </c>
      <c r="F2287" s="1" t="s">
        <v>64</v>
      </c>
      <c r="G2287" s="1" t="s">
        <v>55</v>
      </c>
      <c r="H2287" s="1">
        <v>7</v>
      </c>
      <c r="I2287" s="1">
        <v>7</v>
      </c>
      <c r="J2287" s="1">
        <v>0</v>
      </c>
      <c r="K2287" s="1">
        <v>0</v>
      </c>
      <c r="L2287" s="1">
        <v>1554</v>
      </c>
      <c r="M2287" s="1">
        <v>207</v>
      </c>
      <c r="N2287" s="1">
        <v>0</v>
      </c>
      <c r="P2287" s="1" t="s">
        <v>633</v>
      </c>
    </row>
    <row r="2288" spans="1:16">
      <c r="A2288" s="1">
        <v>2024</v>
      </c>
      <c r="B2288" s="1" t="s">
        <v>1347</v>
      </c>
      <c r="C2288" s="1" t="s">
        <v>1348</v>
      </c>
      <c r="D2288" s="1" t="s">
        <v>1377</v>
      </c>
      <c r="E2288" s="6">
        <v>45495</v>
      </c>
      <c r="F2288" s="1" t="s">
        <v>64</v>
      </c>
      <c r="G2288" s="1" t="s">
        <v>56</v>
      </c>
      <c r="H2288" s="1">
        <v>1</v>
      </c>
      <c r="I2288" s="1">
        <v>1</v>
      </c>
      <c r="J2288" s="1">
        <v>0</v>
      </c>
      <c r="K2288" s="1">
        <v>0</v>
      </c>
      <c r="L2288" s="1">
        <v>326</v>
      </c>
      <c r="M2288" s="1">
        <v>47</v>
      </c>
      <c r="N2288" s="1">
        <v>0</v>
      </c>
      <c r="P2288" s="1" t="s">
        <v>628</v>
      </c>
    </row>
    <row r="2289" spans="1:16">
      <c r="A2289" s="1">
        <v>2024</v>
      </c>
      <c r="B2289" s="1" t="s">
        <v>1347</v>
      </c>
      <c r="C2289" s="1" t="s">
        <v>1348</v>
      </c>
      <c r="D2289" s="1" t="s">
        <v>1377</v>
      </c>
      <c r="E2289" s="6">
        <v>45495</v>
      </c>
      <c r="F2289" s="1" t="s">
        <v>64</v>
      </c>
      <c r="G2289" s="1" t="s">
        <v>58</v>
      </c>
      <c r="H2289" s="1">
        <v>3</v>
      </c>
      <c r="I2289" s="1">
        <v>3</v>
      </c>
      <c r="J2289" s="1">
        <v>0</v>
      </c>
      <c r="K2289" s="1">
        <v>0</v>
      </c>
      <c r="L2289" s="1">
        <v>14483</v>
      </c>
      <c r="M2289" s="1">
        <v>177</v>
      </c>
      <c r="N2289" s="1">
        <v>0</v>
      </c>
      <c r="P2289" s="1" t="s">
        <v>629</v>
      </c>
    </row>
    <row r="2290" spans="1:16">
      <c r="A2290" s="1">
        <v>2024</v>
      </c>
      <c r="B2290" s="1" t="s">
        <v>1347</v>
      </c>
      <c r="C2290" s="1" t="s">
        <v>1348</v>
      </c>
      <c r="D2290" s="1" t="s">
        <v>1377</v>
      </c>
      <c r="E2290" s="6">
        <v>45495</v>
      </c>
      <c r="F2290" s="1" t="s">
        <v>64</v>
      </c>
      <c r="G2290" s="1" t="s">
        <v>1182</v>
      </c>
      <c r="H2290" s="1">
        <v>1</v>
      </c>
      <c r="I2290" s="1">
        <v>1</v>
      </c>
      <c r="J2290" s="1">
        <v>0</v>
      </c>
      <c r="K2290" s="1">
        <v>0</v>
      </c>
      <c r="L2290" s="1">
        <v>100</v>
      </c>
      <c r="M2290" s="1">
        <v>20</v>
      </c>
      <c r="N2290" s="1">
        <v>0</v>
      </c>
      <c r="P2290" s="1" t="s">
        <v>628</v>
      </c>
    </row>
    <row r="2291" spans="1:16">
      <c r="A2291" s="1">
        <v>2024</v>
      </c>
      <c r="B2291" s="1" t="s">
        <v>1347</v>
      </c>
      <c r="C2291" s="1" t="s">
        <v>1348</v>
      </c>
      <c r="D2291" s="1" t="s">
        <v>1377</v>
      </c>
      <c r="E2291" s="6">
        <v>45495</v>
      </c>
      <c r="F2291" s="1" t="s">
        <v>64</v>
      </c>
      <c r="G2291" s="1" t="s">
        <v>1311</v>
      </c>
      <c r="H2291" s="1">
        <v>1</v>
      </c>
      <c r="I2291" s="1">
        <v>1</v>
      </c>
      <c r="J2291" s="1">
        <v>0</v>
      </c>
      <c r="K2291" s="1">
        <v>0</v>
      </c>
      <c r="L2291" s="1">
        <v>652</v>
      </c>
      <c r="M2291" s="1">
        <v>47</v>
      </c>
      <c r="N2291" s="1">
        <v>0</v>
      </c>
      <c r="P2291" s="1" t="s">
        <v>629</v>
      </c>
    </row>
    <row r="2292" spans="1:16">
      <c r="A2292" s="1">
        <v>2024</v>
      </c>
      <c r="B2292" s="1" t="s">
        <v>1347</v>
      </c>
      <c r="C2292" s="1" t="s">
        <v>1348</v>
      </c>
      <c r="D2292" s="1" t="s">
        <v>1377</v>
      </c>
      <c r="E2292" s="6">
        <v>45495</v>
      </c>
      <c r="F2292" s="1" t="s">
        <v>64</v>
      </c>
      <c r="G2292" s="1" t="s">
        <v>505</v>
      </c>
      <c r="H2292" s="1">
        <v>5</v>
      </c>
      <c r="I2292" s="1">
        <v>5</v>
      </c>
      <c r="J2292" s="1">
        <v>0</v>
      </c>
      <c r="K2292" s="1">
        <v>0</v>
      </c>
      <c r="L2292" s="1">
        <v>3794</v>
      </c>
      <c r="M2292" s="1">
        <v>148</v>
      </c>
      <c r="N2292" s="1">
        <v>0</v>
      </c>
      <c r="P2292" s="1" t="s">
        <v>628</v>
      </c>
    </row>
    <row r="2293" spans="1:16">
      <c r="A2293" s="1">
        <v>2024</v>
      </c>
      <c r="B2293" s="1" t="s">
        <v>1347</v>
      </c>
      <c r="C2293" s="1" t="s">
        <v>1348</v>
      </c>
      <c r="D2293" s="1" t="s">
        <v>1377</v>
      </c>
      <c r="E2293" s="6">
        <v>45495</v>
      </c>
      <c r="F2293" s="1" t="s">
        <v>64</v>
      </c>
      <c r="G2293" s="1" t="s">
        <v>484</v>
      </c>
      <c r="H2293" s="1">
        <v>3</v>
      </c>
      <c r="I2293" s="1">
        <v>3</v>
      </c>
      <c r="J2293" s="1">
        <v>0</v>
      </c>
      <c r="K2293" s="1">
        <v>0</v>
      </c>
      <c r="L2293" s="1">
        <v>13837</v>
      </c>
      <c r="M2293" s="1">
        <v>174</v>
      </c>
      <c r="N2293" s="1">
        <v>0</v>
      </c>
      <c r="P2293" s="1" t="s">
        <v>629</v>
      </c>
    </row>
    <row r="2294" spans="1:16">
      <c r="A2294" s="1">
        <v>2024</v>
      </c>
      <c r="B2294" s="1" t="s">
        <v>1347</v>
      </c>
      <c r="C2294" s="1" t="s">
        <v>1348</v>
      </c>
      <c r="D2294" s="1" t="s">
        <v>1377</v>
      </c>
      <c r="E2294" s="6">
        <v>45495</v>
      </c>
      <c r="F2294" s="1" t="s">
        <v>64</v>
      </c>
      <c r="G2294" s="1" t="s">
        <v>1282</v>
      </c>
      <c r="H2294" s="1">
        <v>1</v>
      </c>
      <c r="I2294" s="1">
        <v>1</v>
      </c>
      <c r="J2294" s="1">
        <v>0</v>
      </c>
      <c r="K2294" s="1">
        <v>0</v>
      </c>
      <c r="L2294" s="1">
        <v>260</v>
      </c>
      <c r="M2294" s="1">
        <v>20</v>
      </c>
      <c r="N2294" s="1">
        <v>0</v>
      </c>
      <c r="P2294" s="1" t="s">
        <v>629</v>
      </c>
    </row>
    <row r="2295" spans="1:16">
      <c r="A2295" s="1">
        <v>2024</v>
      </c>
      <c r="B2295" s="1" t="s">
        <v>1347</v>
      </c>
      <c r="C2295" s="1" t="s">
        <v>1348</v>
      </c>
      <c r="D2295" s="1" t="s">
        <v>1377</v>
      </c>
      <c r="E2295" s="6">
        <v>45495</v>
      </c>
      <c r="F2295" s="1" t="s">
        <v>64</v>
      </c>
      <c r="G2295" s="1" t="s">
        <v>551</v>
      </c>
      <c r="H2295" s="1">
        <v>1</v>
      </c>
      <c r="I2295" s="1">
        <v>1</v>
      </c>
      <c r="J2295" s="1">
        <v>0</v>
      </c>
      <c r="K2295" s="1">
        <v>0</v>
      </c>
      <c r="L2295" s="1">
        <v>38</v>
      </c>
      <c r="M2295" s="1">
        <v>20</v>
      </c>
      <c r="N2295" s="1">
        <v>0</v>
      </c>
      <c r="P2295" s="1" t="s">
        <v>633</v>
      </c>
    </row>
    <row r="2296" spans="1:16">
      <c r="A2296" s="1">
        <v>2024</v>
      </c>
      <c r="B2296" s="1" t="s">
        <v>1347</v>
      </c>
      <c r="C2296" s="1" t="s">
        <v>1348</v>
      </c>
      <c r="D2296" s="1" t="s">
        <v>1377</v>
      </c>
      <c r="E2296" s="6">
        <v>45495</v>
      </c>
      <c r="F2296" s="1" t="s">
        <v>64</v>
      </c>
      <c r="G2296" s="1" t="s">
        <v>1283</v>
      </c>
      <c r="H2296" s="1">
        <v>1</v>
      </c>
      <c r="I2296" s="1">
        <v>1</v>
      </c>
      <c r="J2296" s="1">
        <v>1</v>
      </c>
      <c r="K2296" s="1">
        <v>0</v>
      </c>
      <c r="L2296" s="1">
        <v>10040</v>
      </c>
      <c r="M2296" s="1">
        <v>221</v>
      </c>
      <c r="N2296" s="1">
        <v>20</v>
      </c>
      <c r="P2296" s="1" t="s">
        <v>629</v>
      </c>
    </row>
    <row r="2297" spans="1:16">
      <c r="A2297" s="1">
        <v>2024</v>
      </c>
      <c r="B2297" s="1" t="s">
        <v>1347</v>
      </c>
      <c r="C2297" s="1" t="s">
        <v>1348</v>
      </c>
      <c r="D2297" s="1" t="s">
        <v>1377</v>
      </c>
      <c r="E2297" s="6">
        <v>45495</v>
      </c>
      <c r="F2297" s="1" t="s">
        <v>8</v>
      </c>
      <c r="G2297" s="1" t="s">
        <v>601</v>
      </c>
      <c r="H2297" s="1">
        <v>10</v>
      </c>
      <c r="I2297" s="1">
        <v>10</v>
      </c>
      <c r="J2297" s="1">
        <v>0</v>
      </c>
      <c r="K2297" s="1">
        <v>0</v>
      </c>
      <c r="L2297" s="1">
        <v>17693</v>
      </c>
      <c r="M2297" s="1">
        <v>716</v>
      </c>
      <c r="N2297" s="1">
        <v>0</v>
      </c>
      <c r="P2297" s="1" t="s">
        <v>627</v>
      </c>
    </row>
    <row r="2298" spans="1:16">
      <c r="A2298" s="1">
        <v>2024</v>
      </c>
      <c r="B2298" s="1" t="s">
        <v>1347</v>
      </c>
      <c r="C2298" s="1" t="s">
        <v>1348</v>
      </c>
      <c r="D2298" s="1" t="s">
        <v>1377</v>
      </c>
      <c r="E2298" s="6">
        <v>45495</v>
      </c>
      <c r="F2298" s="1" t="s">
        <v>38</v>
      </c>
      <c r="G2298" s="1" t="s">
        <v>54</v>
      </c>
      <c r="H2298" s="1">
        <v>28</v>
      </c>
      <c r="I2298" s="1">
        <v>28</v>
      </c>
      <c r="J2298" s="1">
        <v>0</v>
      </c>
      <c r="K2298" s="1">
        <v>0</v>
      </c>
      <c r="L2298" s="1">
        <v>15195</v>
      </c>
      <c r="M2298" s="1">
        <v>772</v>
      </c>
      <c r="N2298" s="1">
        <v>0</v>
      </c>
      <c r="P2298" s="1" t="s">
        <v>45</v>
      </c>
    </row>
    <row r="2299" spans="1:16">
      <c r="A2299" s="1">
        <v>2024</v>
      </c>
      <c r="B2299" s="1" t="s">
        <v>1347</v>
      </c>
      <c r="C2299" s="1" t="s">
        <v>1348</v>
      </c>
      <c r="D2299" s="1" t="s">
        <v>1377</v>
      </c>
      <c r="E2299" s="6">
        <v>45495</v>
      </c>
      <c r="F2299" s="1" t="s">
        <v>38</v>
      </c>
      <c r="G2299" s="1" t="s">
        <v>1194</v>
      </c>
      <c r="H2299" s="1">
        <v>10</v>
      </c>
      <c r="I2299" s="1">
        <v>10</v>
      </c>
      <c r="J2299" s="1">
        <v>0</v>
      </c>
      <c r="K2299" s="1">
        <v>0</v>
      </c>
      <c r="L2299" s="1">
        <v>7024</v>
      </c>
      <c r="M2299" s="1">
        <v>320</v>
      </c>
      <c r="N2299" s="1">
        <v>0</v>
      </c>
      <c r="P2299" s="1" t="s">
        <v>45</v>
      </c>
    </row>
    <row r="2300" spans="1:16">
      <c r="A2300" s="1">
        <v>2024</v>
      </c>
      <c r="B2300" s="1" t="s">
        <v>1347</v>
      </c>
      <c r="C2300" s="1" t="s">
        <v>1348</v>
      </c>
      <c r="D2300" s="1" t="s">
        <v>1377</v>
      </c>
      <c r="E2300" s="6">
        <v>45496</v>
      </c>
      <c r="F2300" s="1" t="s">
        <v>64</v>
      </c>
      <c r="G2300" s="1" t="s">
        <v>1173</v>
      </c>
      <c r="H2300" s="1">
        <v>4</v>
      </c>
      <c r="I2300" s="1">
        <v>4</v>
      </c>
      <c r="J2300" s="1">
        <v>0</v>
      </c>
      <c r="K2300" s="1">
        <v>0</v>
      </c>
      <c r="L2300" s="1">
        <v>133</v>
      </c>
      <c r="M2300" s="1">
        <v>67</v>
      </c>
      <c r="N2300" s="1">
        <v>0</v>
      </c>
      <c r="P2300" s="1" t="s">
        <v>632</v>
      </c>
    </row>
    <row r="2301" spans="1:16">
      <c r="A2301" s="1">
        <v>2024</v>
      </c>
      <c r="B2301" s="1" t="s">
        <v>1347</v>
      </c>
      <c r="C2301" s="1" t="s">
        <v>1348</v>
      </c>
      <c r="D2301" s="1" t="s">
        <v>1377</v>
      </c>
      <c r="E2301" s="6">
        <v>45496</v>
      </c>
      <c r="F2301" s="1" t="s">
        <v>64</v>
      </c>
      <c r="G2301" s="1" t="s">
        <v>603</v>
      </c>
      <c r="H2301" s="1">
        <v>2</v>
      </c>
      <c r="I2301" s="1">
        <v>2</v>
      </c>
      <c r="J2301" s="1">
        <v>0</v>
      </c>
      <c r="K2301" s="1">
        <v>0</v>
      </c>
      <c r="L2301" s="1">
        <v>5742</v>
      </c>
      <c r="M2301" s="1">
        <v>311</v>
      </c>
      <c r="N2301" s="1">
        <v>0</v>
      </c>
      <c r="P2301" s="1" t="s">
        <v>629</v>
      </c>
    </row>
    <row r="2302" spans="1:16">
      <c r="A2302" s="1">
        <v>2024</v>
      </c>
      <c r="B2302" s="1" t="s">
        <v>1347</v>
      </c>
      <c r="C2302" s="1" t="s">
        <v>1348</v>
      </c>
      <c r="D2302" s="1" t="s">
        <v>1377</v>
      </c>
      <c r="E2302" s="6">
        <v>45496</v>
      </c>
      <c r="F2302" s="1" t="s">
        <v>64</v>
      </c>
      <c r="G2302" s="1" t="s">
        <v>55</v>
      </c>
      <c r="H2302" s="1">
        <v>4</v>
      </c>
      <c r="I2302" s="1">
        <v>4</v>
      </c>
      <c r="J2302" s="1">
        <v>0</v>
      </c>
      <c r="K2302" s="1">
        <v>0</v>
      </c>
      <c r="L2302" s="1">
        <v>2736</v>
      </c>
      <c r="M2302" s="1">
        <v>322</v>
      </c>
      <c r="N2302" s="1">
        <v>0</v>
      </c>
      <c r="P2302" s="1" t="s">
        <v>633</v>
      </c>
    </row>
    <row r="2303" spans="1:16">
      <c r="A2303" s="1">
        <v>2024</v>
      </c>
      <c r="B2303" s="1" t="s">
        <v>1347</v>
      </c>
      <c r="C2303" s="1" t="s">
        <v>1348</v>
      </c>
      <c r="D2303" s="1" t="s">
        <v>1377</v>
      </c>
      <c r="E2303" s="6">
        <v>45496</v>
      </c>
      <c r="F2303" s="1" t="s">
        <v>64</v>
      </c>
      <c r="G2303" s="1" t="s">
        <v>621</v>
      </c>
      <c r="H2303" s="1">
        <v>4</v>
      </c>
      <c r="I2303" s="1">
        <v>4</v>
      </c>
      <c r="J2303" s="1">
        <v>0</v>
      </c>
      <c r="K2303" s="1">
        <v>0</v>
      </c>
      <c r="L2303" s="1">
        <v>240</v>
      </c>
      <c r="M2303" s="1">
        <v>80</v>
      </c>
      <c r="N2303" s="1">
        <v>0</v>
      </c>
      <c r="P2303" s="1" t="s">
        <v>629</v>
      </c>
    </row>
    <row r="2304" spans="1:16">
      <c r="A2304" s="1">
        <v>2024</v>
      </c>
      <c r="B2304" s="1" t="s">
        <v>1347</v>
      </c>
      <c r="C2304" s="1" t="s">
        <v>1348</v>
      </c>
      <c r="D2304" s="1" t="s">
        <v>1377</v>
      </c>
      <c r="E2304" s="6">
        <v>45496</v>
      </c>
      <c r="F2304" s="1" t="s">
        <v>64</v>
      </c>
      <c r="G2304" s="1" t="s">
        <v>602</v>
      </c>
      <c r="H2304" s="1">
        <v>1</v>
      </c>
      <c r="I2304" s="1">
        <v>1</v>
      </c>
      <c r="J2304" s="1">
        <v>1</v>
      </c>
      <c r="K2304" s="1">
        <v>0</v>
      </c>
      <c r="L2304" s="1">
        <v>500</v>
      </c>
      <c r="M2304" s="1">
        <v>47</v>
      </c>
      <c r="N2304" s="1">
        <v>5</v>
      </c>
      <c r="P2304" s="1" t="s">
        <v>628</v>
      </c>
    </row>
    <row r="2305" spans="1:16">
      <c r="A2305" s="1">
        <v>2024</v>
      </c>
      <c r="B2305" s="1" t="s">
        <v>1347</v>
      </c>
      <c r="C2305" s="1" t="s">
        <v>1348</v>
      </c>
      <c r="D2305" s="1" t="s">
        <v>1377</v>
      </c>
      <c r="E2305" s="6">
        <v>45496</v>
      </c>
      <c r="F2305" s="1" t="s">
        <v>64</v>
      </c>
      <c r="G2305" s="1" t="s">
        <v>502</v>
      </c>
      <c r="H2305" s="1">
        <v>1</v>
      </c>
      <c r="I2305" s="1">
        <v>1</v>
      </c>
      <c r="J2305" s="1">
        <v>0</v>
      </c>
      <c r="K2305" s="1">
        <v>0</v>
      </c>
      <c r="L2305" s="1">
        <v>150</v>
      </c>
      <c r="M2305" s="1">
        <v>20</v>
      </c>
      <c r="N2305" s="1">
        <v>0</v>
      </c>
      <c r="P2305" s="1" t="s">
        <v>633</v>
      </c>
    </row>
    <row r="2306" spans="1:16">
      <c r="A2306" s="1">
        <v>2024</v>
      </c>
      <c r="B2306" s="1" t="s">
        <v>1347</v>
      </c>
      <c r="C2306" s="1" t="s">
        <v>1348</v>
      </c>
      <c r="D2306" s="1" t="s">
        <v>1377</v>
      </c>
      <c r="E2306" s="6">
        <v>45496</v>
      </c>
      <c r="F2306" s="1" t="s">
        <v>64</v>
      </c>
      <c r="G2306" s="1" t="s">
        <v>599</v>
      </c>
      <c r="H2306" s="1">
        <v>8</v>
      </c>
      <c r="I2306" s="1">
        <v>8</v>
      </c>
      <c r="J2306" s="1">
        <v>0</v>
      </c>
      <c r="K2306" s="1">
        <v>0</v>
      </c>
      <c r="L2306" s="1">
        <v>18653</v>
      </c>
      <c r="M2306" s="1">
        <v>370</v>
      </c>
      <c r="N2306" s="1">
        <v>0</v>
      </c>
      <c r="P2306" s="1" t="s">
        <v>629</v>
      </c>
    </row>
    <row r="2307" spans="1:16">
      <c r="A2307" s="1">
        <v>2024</v>
      </c>
      <c r="B2307" s="1" t="s">
        <v>1347</v>
      </c>
      <c r="C2307" s="1" t="s">
        <v>1348</v>
      </c>
      <c r="D2307" s="1" t="s">
        <v>1377</v>
      </c>
      <c r="E2307" s="6">
        <v>45496</v>
      </c>
      <c r="F2307" s="1" t="s">
        <v>64</v>
      </c>
      <c r="G2307" s="1" t="s">
        <v>484</v>
      </c>
      <c r="H2307" s="1">
        <v>6</v>
      </c>
      <c r="I2307" s="1">
        <v>6</v>
      </c>
      <c r="J2307" s="1">
        <v>0</v>
      </c>
      <c r="K2307" s="1">
        <v>0</v>
      </c>
      <c r="L2307" s="1">
        <v>24461</v>
      </c>
      <c r="M2307" s="1">
        <v>398</v>
      </c>
      <c r="N2307" s="1">
        <v>0</v>
      </c>
      <c r="P2307" s="1" t="s">
        <v>629</v>
      </c>
    </row>
    <row r="2308" spans="1:16">
      <c r="A2308" s="1">
        <v>2024</v>
      </c>
      <c r="B2308" s="1" t="s">
        <v>1347</v>
      </c>
      <c r="C2308" s="1" t="s">
        <v>1348</v>
      </c>
      <c r="D2308" s="1" t="s">
        <v>1377</v>
      </c>
      <c r="E2308" s="6">
        <v>45496</v>
      </c>
      <c r="F2308" s="1" t="s">
        <v>8</v>
      </c>
      <c r="G2308" s="1" t="s">
        <v>601</v>
      </c>
      <c r="H2308" s="1">
        <v>10</v>
      </c>
      <c r="I2308" s="1">
        <v>10</v>
      </c>
      <c r="J2308" s="1">
        <v>1</v>
      </c>
      <c r="K2308" s="1">
        <v>0</v>
      </c>
      <c r="L2308" s="1">
        <v>11436</v>
      </c>
      <c r="M2308" s="1">
        <v>525</v>
      </c>
      <c r="N2308" s="1">
        <v>47</v>
      </c>
      <c r="P2308" s="1" t="s">
        <v>627</v>
      </c>
    </row>
    <row r="2309" spans="1:16">
      <c r="A2309" s="1">
        <v>2024</v>
      </c>
      <c r="B2309" s="1" t="s">
        <v>1347</v>
      </c>
      <c r="C2309" s="1" t="s">
        <v>1348</v>
      </c>
      <c r="D2309" s="1" t="s">
        <v>1377</v>
      </c>
      <c r="E2309" s="6">
        <v>45496</v>
      </c>
      <c r="F2309" s="1" t="s">
        <v>38</v>
      </c>
      <c r="G2309" s="1" t="s">
        <v>54</v>
      </c>
      <c r="H2309" s="1">
        <v>13</v>
      </c>
      <c r="I2309" s="1">
        <v>13</v>
      </c>
      <c r="J2309" s="1">
        <v>0</v>
      </c>
      <c r="K2309" s="1">
        <v>0</v>
      </c>
      <c r="L2309" s="1">
        <v>3168</v>
      </c>
      <c r="M2309" s="1">
        <v>338</v>
      </c>
      <c r="N2309" s="1">
        <v>0</v>
      </c>
      <c r="P2309" s="1" t="s">
        <v>45</v>
      </c>
    </row>
    <row r="2310" spans="1:16">
      <c r="A2310" s="1">
        <v>2024</v>
      </c>
      <c r="B2310" s="1" t="s">
        <v>1347</v>
      </c>
      <c r="C2310" s="1" t="s">
        <v>1348</v>
      </c>
      <c r="D2310" s="1" t="s">
        <v>1377</v>
      </c>
      <c r="E2310" s="6">
        <v>45496</v>
      </c>
      <c r="F2310" s="1" t="s">
        <v>38</v>
      </c>
      <c r="G2310" s="1" t="s">
        <v>1194</v>
      </c>
      <c r="H2310" s="1">
        <v>13</v>
      </c>
      <c r="I2310" s="1">
        <v>13</v>
      </c>
      <c r="J2310" s="1">
        <v>0</v>
      </c>
      <c r="K2310" s="1">
        <v>0</v>
      </c>
      <c r="L2310" s="1">
        <v>326</v>
      </c>
      <c r="M2310" s="1">
        <v>198</v>
      </c>
      <c r="N2310" s="1">
        <v>0</v>
      </c>
      <c r="P2310" s="1" t="s">
        <v>45</v>
      </c>
    </row>
    <row r="2311" spans="1:16">
      <c r="A2311" s="1">
        <v>2024</v>
      </c>
      <c r="B2311" s="1" t="s">
        <v>1347</v>
      </c>
      <c r="C2311" s="1" t="s">
        <v>1348</v>
      </c>
      <c r="D2311" s="1" t="s">
        <v>1377</v>
      </c>
      <c r="E2311" s="6">
        <v>45497</v>
      </c>
      <c r="F2311" s="1" t="s">
        <v>64</v>
      </c>
      <c r="G2311" s="1" t="s">
        <v>1173</v>
      </c>
      <c r="H2311" s="1">
        <v>7</v>
      </c>
      <c r="I2311" s="1">
        <v>7</v>
      </c>
      <c r="J2311" s="1">
        <v>0</v>
      </c>
      <c r="K2311" s="1">
        <v>0</v>
      </c>
      <c r="L2311" s="1">
        <v>594</v>
      </c>
      <c r="M2311" s="1">
        <v>129</v>
      </c>
      <c r="N2311" s="1">
        <v>0</v>
      </c>
      <c r="P2311" s="1" t="s">
        <v>632</v>
      </c>
    </row>
    <row r="2312" spans="1:16">
      <c r="A2312" s="1">
        <v>2024</v>
      </c>
      <c r="B2312" s="1" t="s">
        <v>1347</v>
      </c>
      <c r="C2312" s="1" t="s">
        <v>1348</v>
      </c>
      <c r="D2312" s="1" t="s">
        <v>1377</v>
      </c>
      <c r="E2312" s="6">
        <v>45497</v>
      </c>
      <c r="F2312" s="1" t="s">
        <v>64</v>
      </c>
      <c r="G2312" s="1" t="s">
        <v>708</v>
      </c>
      <c r="H2312" s="1">
        <v>1</v>
      </c>
      <c r="I2312" s="1">
        <v>1</v>
      </c>
      <c r="J2312" s="1">
        <v>0</v>
      </c>
      <c r="K2312" s="1">
        <v>0</v>
      </c>
      <c r="L2312" s="1">
        <v>25</v>
      </c>
      <c r="M2312" s="1">
        <v>20</v>
      </c>
      <c r="N2312" s="1">
        <v>0</v>
      </c>
      <c r="P2312" s="1" t="s">
        <v>633</v>
      </c>
    </row>
    <row r="2313" spans="1:16">
      <c r="A2313" s="1">
        <v>2024</v>
      </c>
      <c r="B2313" s="1" t="s">
        <v>1347</v>
      </c>
      <c r="C2313" s="1" t="s">
        <v>1348</v>
      </c>
      <c r="D2313" s="1" t="s">
        <v>1377</v>
      </c>
      <c r="E2313" s="6">
        <v>45497</v>
      </c>
      <c r="F2313" s="1" t="s">
        <v>64</v>
      </c>
      <c r="G2313" s="1" t="s">
        <v>603</v>
      </c>
      <c r="H2313" s="1">
        <v>6</v>
      </c>
      <c r="I2313" s="1">
        <v>6</v>
      </c>
      <c r="J2313" s="1">
        <v>0</v>
      </c>
      <c r="K2313" s="1">
        <v>0</v>
      </c>
      <c r="L2313" s="1">
        <v>245499</v>
      </c>
      <c r="M2313" s="1">
        <v>1315</v>
      </c>
      <c r="N2313" s="1">
        <v>0</v>
      </c>
      <c r="P2313" s="1" t="s">
        <v>629</v>
      </c>
    </row>
    <row r="2314" spans="1:16">
      <c r="A2314" s="1">
        <v>2024</v>
      </c>
      <c r="B2314" s="1" t="s">
        <v>1347</v>
      </c>
      <c r="C2314" s="1" t="s">
        <v>1348</v>
      </c>
      <c r="D2314" s="1" t="s">
        <v>1377</v>
      </c>
      <c r="E2314" s="6">
        <v>45497</v>
      </c>
      <c r="F2314" s="1" t="s">
        <v>64</v>
      </c>
      <c r="G2314" s="1" t="s">
        <v>55</v>
      </c>
      <c r="H2314" s="1">
        <v>7</v>
      </c>
      <c r="I2314" s="1">
        <v>7</v>
      </c>
      <c r="J2314" s="1">
        <v>0</v>
      </c>
      <c r="K2314" s="1">
        <v>0</v>
      </c>
      <c r="L2314" s="1">
        <v>5369</v>
      </c>
      <c r="M2314" s="1">
        <v>309</v>
      </c>
      <c r="N2314" s="1">
        <v>0</v>
      </c>
      <c r="P2314" s="1" t="s">
        <v>633</v>
      </c>
    </row>
    <row r="2315" spans="1:16">
      <c r="A2315" s="1">
        <v>2024</v>
      </c>
      <c r="B2315" s="1" t="s">
        <v>1347</v>
      </c>
      <c r="C2315" s="1" t="s">
        <v>1348</v>
      </c>
      <c r="D2315" s="1" t="s">
        <v>1377</v>
      </c>
      <c r="E2315" s="6">
        <v>45497</v>
      </c>
      <c r="F2315" s="1" t="s">
        <v>64</v>
      </c>
      <c r="G2315" s="1" t="s">
        <v>556</v>
      </c>
      <c r="H2315" s="1">
        <v>1</v>
      </c>
      <c r="I2315" s="1">
        <v>1</v>
      </c>
      <c r="J2315" s="1">
        <v>0</v>
      </c>
      <c r="K2315" s="1">
        <v>0</v>
      </c>
      <c r="L2315" s="1">
        <v>160</v>
      </c>
      <c r="M2315" s="1">
        <v>20</v>
      </c>
      <c r="N2315" s="1">
        <v>0</v>
      </c>
      <c r="P2315" s="1" t="s">
        <v>632</v>
      </c>
    </row>
    <row r="2316" spans="1:16">
      <c r="A2316" s="1">
        <v>2024</v>
      </c>
      <c r="B2316" s="1" t="s">
        <v>1347</v>
      </c>
      <c r="C2316" s="1" t="s">
        <v>1348</v>
      </c>
      <c r="D2316" s="1" t="s">
        <v>1377</v>
      </c>
      <c r="E2316" s="6">
        <v>45497</v>
      </c>
      <c r="F2316" s="1" t="s">
        <v>64</v>
      </c>
      <c r="G2316" s="1" t="s">
        <v>505</v>
      </c>
      <c r="H2316" s="1">
        <v>2</v>
      </c>
      <c r="I2316" s="1">
        <v>2</v>
      </c>
      <c r="J2316" s="1">
        <v>0</v>
      </c>
      <c r="K2316" s="1">
        <v>0</v>
      </c>
      <c r="L2316" s="1">
        <v>1600</v>
      </c>
      <c r="M2316" s="1">
        <v>94</v>
      </c>
      <c r="N2316" s="1">
        <v>0</v>
      </c>
      <c r="P2316" s="1" t="s">
        <v>628</v>
      </c>
    </row>
    <row r="2317" spans="1:16">
      <c r="A2317" s="1">
        <v>2024</v>
      </c>
      <c r="B2317" s="1" t="s">
        <v>1347</v>
      </c>
      <c r="C2317" s="1" t="s">
        <v>1348</v>
      </c>
      <c r="D2317" s="1" t="s">
        <v>1377</v>
      </c>
      <c r="E2317" s="6">
        <v>45497</v>
      </c>
      <c r="F2317" s="1" t="s">
        <v>64</v>
      </c>
      <c r="G2317" s="1" t="s">
        <v>484</v>
      </c>
      <c r="H2317" s="1">
        <v>4</v>
      </c>
      <c r="I2317" s="1">
        <v>4</v>
      </c>
      <c r="J2317" s="1">
        <v>0</v>
      </c>
      <c r="K2317" s="1">
        <v>0</v>
      </c>
      <c r="L2317" s="1">
        <v>14255</v>
      </c>
      <c r="M2317" s="1">
        <v>215</v>
      </c>
      <c r="N2317" s="1">
        <v>0</v>
      </c>
      <c r="P2317" s="1" t="s">
        <v>629</v>
      </c>
    </row>
    <row r="2318" spans="1:16">
      <c r="A2318" s="1">
        <v>2024</v>
      </c>
      <c r="B2318" s="1" t="s">
        <v>1347</v>
      </c>
      <c r="C2318" s="1" t="s">
        <v>1348</v>
      </c>
      <c r="D2318" s="1" t="s">
        <v>1377</v>
      </c>
      <c r="E2318" s="6">
        <v>45497</v>
      </c>
      <c r="F2318" s="1" t="s">
        <v>64</v>
      </c>
      <c r="G2318" s="1" t="s">
        <v>416</v>
      </c>
      <c r="H2318" s="1">
        <v>2</v>
      </c>
      <c r="I2318" s="1">
        <v>2</v>
      </c>
      <c r="J2318" s="1">
        <v>0</v>
      </c>
      <c r="K2318" s="1">
        <v>0</v>
      </c>
      <c r="L2318" s="1">
        <v>2000</v>
      </c>
      <c r="M2318" s="1">
        <v>94</v>
      </c>
      <c r="N2318" s="1">
        <v>0</v>
      </c>
      <c r="P2318" s="1" t="s">
        <v>630</v>
      </c>
    </row>
    <row r="2319" spans="1:16">
      <c r="A2319" s="1">
        <v>2024</v>
      </c>
      <c r="B2319" s="1" t="s">
        <v>1347</v>
      </c>
      <c r="C2319" s="1" t="s">
        <v>1348</v>
      </c>
      <c r="D2319" s="1" t="s">
        <v>1377</v>
      </c>
      <c r="E2319" s="6">
        <v>45497</v>
      </c>
      <c r="F2319" s="1" t="s">
        <v>64</v>
      </c>
      <c r="G2319" s="1" t="s">
        <v>600</v>
      </c>
      <c r="H2319" s="1">
        <v>3</v>
      </c>
      <c r="I2319" s="1">
        <v>3</v>
      </c>
      <c r="J2319" s="1">
        <v>0</v>
      </c>
      <c r="K2319" s="1">
        <v>0</v>
      </c>
      <c r="L2319" s="1">
        <v>2257</v>
      </c>
      <c r="M2319" s="1">
        <v>110</v>
      </c>
      <c r="N2319" s="1">
        <v>0</v>
      </c>
      <c r="P2319" s="1" t="s">
        <v>630</v>
      </c>
    </row>
    <row r="2320" spans="1:16">
      <c r="A2320" s="1">
        <v>2024</v>
      </c>
      <c r="B2320" s="1" t="s">
        <v>1347</v>
      </c>
      <c r="C2320" s="1" t="s">
        <v>1348</v>
      </c>
      <c r="D2320" s="1" t="s">
        <v>1377</v>
      </c>
      <c r="E2320" s="6">
        <v>45497</v>
      </c>
      <c r="F2320" s="1" t="s">
        <v>8</v>
      </c>
      <c r="G2320" s="1" t="s">
        <v>601</v>
      </c>
      <c r="H2320" s="1">
        <v>10</v>
      </c>
      <c r="I2320" s="1">
        <v>10</v>
      </c>
      <c r="J2320" s="1">
        <v>0</v>
      </c>
      <c r="K2320" s="1">
        <v>0</v>
      </c>
      <c r="L2320" s="1">
        <v>12865</v>
      </c>
      <c r="M2320" s="1">
        <v>598</v>
      </c>
      <c r="N2320" s="1">
        <v>0</v>
      </c>
      <c r="P2320" s="1" t="s">
        <v>627</v>
      </c>
    </row>
    <row r="2321" spans="1:16">
      <c r="A2321" s="1">
        <v>2024</v>
      </c>
      <c r="B2321" s="1" t="s">
        <v>1347</v>
      </c>
      <c r="C2321" s="1" t="s">
        <v>1348</v>
      </c>
      <c r="D2321" s="1" t="s">
        <v>1377</v>
      </c>
      <c r="E2321" s="6">
        <v>45497</v>
      </c>
      <c r="F2321" s="1" t="s">
        <v>38</v>
      </c>
      <c r="G2321" s="1" t="s">
        <v>54</v>
      </c>
      <c r="H2321" s="1">
        <v>19</v>
      </c>
      <c r="I2321" s="1">
        <v>19</v>
      </c>
      <c r="J2321" s="1">
        <v>0</v>
      </c>
      <c r="K2321" s="1">
        <v>0</v>
      </c>
      <c r="L2321" s="1">
        <v>3529</v>
      </c>
      <c r="M2321" s="1">
        <v>431</v>
      </c>
      <c r="N2321" s="1">
        <v>0</v>
      </c>
      <c r="P2321" s="1" t="s">
        <v>45</v>
      </c>
    </row>
    <row r="2322" spans="1:16">
      <c r="A2322" s="1">
        <v>2024</v>
      </c>
      <c r="B2322" s="1" t="s">
        <v>1347</v>
      </c>
      <c r="C2322" s="1" t="s">
        <v>1348</v>
      </c>
      <c r="D2322" s="1" t="s">
        <v>1377</v>
      </c>
      <c r="E2322" s="6">
        <v>45497</v>
      </c>
      <c r="F2322" s="1" t="s">
        <v>38</v>
      </c>
      <c r="G2322" s="1" t="s">
        <v>1194</v>
      </c>
      <c r="H2322" s="1">
        <v>19</v>
      </c>
      <c r="I2322" s="1">
        <v>19</v>
      </c>
      <c r="J2322" s="1">
        <v>2</v>
      </c>
      <c r="K2322" s="1">
        <v>0</v>
      </c>
      <c r="L2322" s="1">
        <v>9093</v>
      </c>
      <c r="M2322" s="1">
        <v>673</v>
      </c>
      <c r="N2322" s="1">
        <v>5</v>
      </c>
      <c r="P2322" s="1" t="s">
        <v>45</v>
      </c>
    </row>
    <row r="2323" spans="1:16">
      <c r="A2323" s="1">
        <v>2024</v>
      </c>
      <c r="B2323" s="1" t="s">
        <v>1347</v>
      </c>
      <c r="C2323" s="1" t="s">
        <v>1348</v>
      </c>
      <c r="D2323" s="1" t="s">
        <v>1377</v>
      </c>
      <c r="E2323" s="6">
        <v>45498</v>
      </c>
      <c r="F2323" s="1" t="s">
        <v>64</v>
      </c>
      <c r="G2323" s="1" t="s">
        <v>1173</v>
      </c>
      <c r="H2323" s="1">
        <v>2</v>
      </c>
      <c r="I2323" s="1">
        <v>2</v>
      </c>
      <c r="J2323" s="1">
        <v>0</v>
      </c>
      <c r="K2323" s="1">
        <v>0</v>
      </c>
      <c r="L2323" s="1">
        <v>30</v>
      </c>
      <c r="M2323" s="1">
        <v>30</v>
      </c>
      <c r="N2323" s="1">
        <v>0</v>
      </c>
      <c r="P2323" s="1" t="s">
        <v>632</v>
      </c>
    </row>
    <row r="2324" spans="1:16">
      <c r="A2324" s="1">
        <v>2024</v>
      </c>
      <c r="B2324" s="1" t="s">
        <v>1347</v>
      </c>
      <c r="C2324" s="1" t="s">
        <v>1348</v>
      </c>
      <c r="D2324" s="1" t="s">
        <v>1377</v>
      </c>
      <c r="E2324" s="6">
        <v>45498</v>
      </c>
      <c r="F2324" s="1" t="s">
        <v>64</v>
      </c>
      <c r="G2324" s="1" t="s">
        <v>613</v>
      </c>
      <c r="H2324" s="1">
        <v>2</v>
      </c>
      <c r="I2324" s="1">
        <v>2</v>
      </c>
      <c r="J2324" s="1">
        <v>0</v>
      </c>
      <c r="K2324" s="1">
        <v>0</v>
      </c>
      <c r="L2324" s="1">
        <v>190</v>
      </c>
      <c r="M2324" s="1">
        <v>40</v>
      </c>
      <c r="N2324" s="1">
        <v>0</v>
      </c>
      <c r="P2324" s="1" t="s">
        <v>632</v>
      </c>
    </row>
    <row r="2325" spans="1:16">
      <c r="A2325" s="1">
        <v>2024</v>
      </c>
      <c r="B2325" s="1" t="s">
        <v>1347</v>
      </c>
      <c r="C2325" s="1" t="s">
        <v>1348</v>
      </c>
      <c r="D2325" s="1" t="s">
        <v>1377</v>
      </c>
      <c r="E2325" s="6">
        <v>45498</v>
      </c>
      <c r="F2325" s="1" t="s">
        <v>64</v>
      </c>
      <c r="G2325" s="1" t="s">
        <v>603</v>
      </c>
      <c r="H2325" s="1">
        <v>2</v>
      </c>
      <c r="I2325" s="1">
        <v>2</v>
      </c>
      <c r="J2325" s="1">
        <v>0</v>
      </c>
      <c r="K2325" s="1">
        <v>0</v>
      </c>
      <c r="L2325" s="1">
        <v>378801</v>
      </c>
      <c r="M2325" s="1">
        <v>2143</v>
      </c>
      <c r="N2325" s="1">
        <v>0</v>
      </c>
      <c r="P2325" s="1" t="s">
        <v>629</v>
      </c>
    </row>
    <row r="2326" spans="1:16">
      <c r="A2326" s="1">
        <v>2024</v>
      </c>
      <c r="B2326" s="1" t="s">
        <v>1347</v>
      </c>
      <c r="C2326" s="1" t="s">
        <v>1348</v>
      </c>
      <c r="D2326" s="1" t="s">
        <v>1377</v>
      </c>
      <c r="E2326" s="6">
        <v>45498</v>
      </c>
      <c r="F2326" s="1" t="s">
        <v>64</v>
      </c>
      <c r="G2326" s="1" t="s">
        <v>55</v>
      </c>
      <c r="H2326" s="1">
        <v>4</v>
      </c>
      <c r="I2326" s="1">
        <v>4</v>
      </c>
      <c r="J2326" s="1">
        <v>0</v>
      </c>
      <c r="K2326" s="1">
        <v>0</v>
      </c>
      <c r="L2326" s="1">
        <v>4451</v>
      </c>
      <c r="M2326" s="1">
        <v>232</v>
      </c>
      <c r="N2326" s="1">
        <v>0</v>
      </c>
      <c r="P2326" s="1" t="s">
        <v>633</v>
      </c>
    </row>
    <row r="2327" spans="1:16">
      <c r="A2327" s="1">
        <v>2024</v>
      </c>
      <c r="B2327" s="1" t="s">
        <v>1347</v>
      </c>
      <c r="C2327" s="1" t="s">
        <v>1348</v>
      </c>
      <c r="D2327" s="1" t="s">
        <v>1377</v>
      </c>
      <c r="E2327" s="6">
        <v>45498</v>
      </c>
      <c r="F2327" s="1" t="s">
        <v>64</v>
      </c>
      <c r="G2327" s="1" t="s">
        <v>517</v>
      </c>
      <c r="H2327" s="1">
        <v>2</v>
      </c>
      <c r="I2327" s="1">
        <v>2</v>
      </c>
      <c r="J2327" s="1">
        <v>0</v>
      </c>
      <c r="K2327" s="1">
        <v>0</v>
      </c>
      <c r="L2327" s="1">
        <v>1102</v>
      </c>
      <c r="M2327" s="1">
        <v>94</v>
      </c>
      <c r="N2327" s="1">
        <v>0</v>
      </c>
      <c r="P2327" s="1" t="s">
        <v>629</v>
      </c>
    </row>
    <row r="2328" spans="1:16">
      <c r="A2328" s="1">
        <v>2024</v>
      </c>
      <c r="B2328" s="1" t="s">
        <v>1347</v>
      </c>
      <c r="C2328" s="1" t="s">
        <v>1348</v>
      </c>
      <c r="D2328" s="1" t="s">
        <v>1377</v>
      </c>
      <c r="E2328" s="6">
        <v>45498</v>
      </c>
      <c r="F2328" s="1" t="s">
        <v>64</v>
      </c>
      <c r="G2328" s="1" t="s">
        <v>505</v>
      </c>
      <c r="H2328" s="1">
        <v>4</v>
      </c>
      <c r="I2328" s="1">
        <v>4</v>
      </c>
      <c r="J2328" s="1">
        <v>0</v>
      </c>
      <c r="K2328" s="1">
        <v>0</v>
      </c>
      <c r="L2328" s="1">
        <v>2007</v>
      </c>
      <c r="M2328" s="1">
        <v>161</v>
      </c>
      <c r="N2328" s="1">
        <v>0</v>
      </c>
      <c r="P2328" s="1" t="s">
        <v>628</v>
      </c>
    </row>
    <row r="2329" spans="1:16">
      <c r="A2329" s="1">
        <v>2024</v>
      </c>
      <c r="B2329" s="1" t="s">
        <v>1347</v>
      </c>
      <c r="C2329" s="1" t="s">
        <v>1348</v>
      </c>
      <c r="D2329" s="1" t="s">
        <v>1377</v>
      </c>
      <c r="E2329" s="6">
        <v>45498</v>
      </c>
      <c r="F2329" s="1" t="s">
        <v>64</v>
      </c>
      <c r="G2329" s="1" t="s">
        <v>502</v>
      </c>
      <c r="H2329" s="1">
        <v>1</v>
      </c>
      <c r="I2329" s="1">
        <v>1</v>
      </c>
      <c r="J2329" s="1">
        <v>0</v>
      </c>
      <c r="K2329" s="1">
        <v>0</v>
      </c>
      <c r="L2329" s="1">
        <v>208</v>
      </c>
      <c r="M2329" s="1">
        <v>20</v>
      </c>
      <c r="N2329" s="1">
        <v>0</v>
      </c>
      <c r="P2329" s="1" t="s">
        <v>633</v>
      </c>
    </row>
    <row r="2330" spans="1:16">
      <c r="A2330" s="1">
        <v>2024</v>
      </c>
      <c r="B2330" s="1" t="s">
        <v>1347</v>
      </c>
      <c r="C2330" s="1" t="s">
        <v>1348</v>
      </c>
      <c r="D2330" s="1" t="s">
        <v>1377</v>
      </c>
      <c r="E2330" s="6">
        <v>45498</v>
      </c>
      <c r="F2330" s="1" t="s">
        <v>64</v>
      </c>
      <c r="G2330" s="1" t="s">
        <v>599</v>
      </c>
      <c r="H2330" s="1">
        <v>6</v>
      </c>
      <c r="I2330" s="1">
        <v>6</v>
      </c>
      <c r="J2330" s="1">
        <v>0</v>
      </c>
      <c r="K2330" s="1">
        <v>0</v>
      </c>
      <c r="L2330" s="1">
        <v>10431</v>
      </c>
      <c r="M2330" s="1">
        <v>268</v>
      </c>
      <c r="N2330" s="1">
        <v>0</v>
      </c>
      <c r="P2330" s="1" t="s">
        <v>629</v>
      </c>
    </row>
    <row r="2331" spans="1:16">
      <c r="A2331" s="1">
        <v>2024</v>
      </c>
      <c r="B2331" s="1" t="s">
        <v>1347</v>
      </c>
      <c r="C2331" s="1" t="s">
        <v>1348</v>
      </c>
      <c r="D2331" s="1" t="s">
        <v>1377</v>
      </c>
      <c r="E2331" s="6">
        <v>45498</v>
      </c>
      <c r="F2331" s="1" t="s">
        <v>64</v>
      </c>
      <c r="G2331" s="1" t="s">
        <v>484</v>
      </c>
      <c r="H2331" s="1">
        <v>4</v>
      </c>
      <c r="I2331" s="1">
        <v>4</v>
      </c>
      <c r="J2331" s="1">
        <v>0</v>
      </c>
      <c r="K2331" s="1">
        <v>0</v>
      </c>
      <c r="L2331" s="1">
        <v>10369</v>
      </c>
      <c r="M2331" s="1">
        <v>230</v>
      </c>
      <c r="N2331" s="1">
        <v>0</v>
      </c>
      <c r="P2331" s="1" t="s">
        <v>629</v>
      </c>
    </row>
    <row r="2332" spans="1:16">
      <c r="A2332" s="1">
        <v>2024</v>
      </c>
      <c r="B2332" s="1" t="s">
        <v>1347</v>
      </c>
      <c r="C2332" s="1" t="s">
        <v>1348</v>
      </c>
      <c r="D2332" s="1" t="s">
        <v>1377</v>
      </c>
      <c r="E2332" s="6">
        <v>45498</v>
      </c>
      <c r="F2332" s="1" t="s">
        <v>64</v>
      </c>
      <c r="G2332" s="1" t="s">
        <v>600</v>
      </c>
      <c r="H2332" s="1">
        <v>2</v>
      </c>
      <c r="I2332" s="1">
        <v>2</v>
      </c>
      <c r="J2332" s="1">
        <v>0</v>
      </c>
      <c r="K2332" s="1">
        <v>0</v>
      </c>
      <c r="L2332" s="1">
        <v>7488</v>
      </c>
      <c r="M2332" s="1">
        <v>121</v>
      </c>
      <c r="N2332" s="1">
        <v>0</v>
      </c>
      <c r="P2332" s="1" t="s">
        <v>630</v>
      </c>
    </row>
    <row r="2333" spans="1:16">
      <c r="A2333" s="1">
        <v>2024</v>
      </c>
      <c r="B2333" s="1" t="s">
        <v>1347</v>
      </c>
      <c r="C2333" s="1" t="s">
        <v>1348</v>
      </c>
      <c r="D2333" s="1" t="s">
        <v>1377</v>
      </c>
      <c r="E2333" s="6">
        <v>45498</v>
      </c>
      <c r="F2333" s="1" t="s">
        <v>8</v>
      </c>
      <c r="G2333" s="1" t="s">
        <v>601</v>
      </c>
      <c r="H2333" s="1">
        <v>10</v>
      </c>
      <c r="I2333" s="1">
        <v>10</v>
      </c>
      <c r="J2333" s="1">
        <v>1</v>
      </c>
      <c r="K2333" s="1">
        <v>0</v>
      </c>
      <c r="L2333" s="1">
        <v>18826</v>
      </c>
      <c r="M2333" s="1">
        <v>638</v>
      </c>
      <c r="N2333" s="1">
        <v>8</v>
      </c>
      <c r="P2333" s="1" t="s">
        <v>627</v>
      </c>
    </row>
    <row r="2334" spans="1:16">
      <c r="A2334" s="1">
        <v>2024</v>
      </c>
      <c r="B2334" s="1" t="s">
        <v>1347</v>
      </c>
      <c r="C2334" s="1" t="s">
        <v>1348</v>
      </c>
      <c r="D2334" s="1" t="s">
        <v>1377</v>
      </c>
      <c r="E2334" s="6">
        <v>45498</v>
      </c>
      <c r="F2334" s="1" t="s">
        <v>38</v>
      </c>
      <c r="G2334" s="1" t="s">
        <v>54</v>
      </c>
      <c r="H2334" s="1">
        <v>33</v>
      </c>
      <c r="I2334" s="1">
        <v>33</v>
      </c>
      <c r="J2334" s="1">
        <v>1</v>
      </c>
      <c r="K2334" s="1">
        <v>0</v>
      </c>
      <c r="L2334" s="1">
        <v>7794</v>
      </c>
      <c r="M2334" s="1">
        <v>745</v>
      </c>
      <c r="N2334" s="1">
        <v>3</v>
      </c>
      <c r="P2334" s="1" t="s">
        <v>45</v>
      </c>
    </row>
    <row r="2335" spans="1:16">
      <c r="A2335" s="1">
        <v>2024</v>
      </c>
      <c r="B2335" s="1" t="s">
        <v>1347</v>
      </c>
      <c r="C2335" s="1" t="s">
        <v>1348</v>
      </c>
      <c r="D2335" s="1" t="s">
        <v>1377</v>
      </c>
      <c r="E2335" s="6">
        <v>45498</v>
      </c>
      <c r="F2335" s="1" t="s">
        <v>38</v>
      </c>
      <c r="G2335" s="1" t="s">
        <v>1194</v>
      </c>
      <c r="H2335" s="1">
        <v>4</v>
      </c>
      <c r="I2335" s="1">
        <v>4</v>
      </c>
      <c r="J2335" s="1">
        <v>0</v>
      </c>
      <c r="K2335" s="1">
        <v>0</v>
      </c>
      <c r="L2335" s="1">
        <v>196</v>
      </c>
      <c r="M2335" s="1">
        <v>80</v>
      </c>
      <c r="N2335" s="1">
        <v>0</v>
      </c>
      <c r="P2335" s="1" t="s">
        <v>45</v>
      </c>
    </row>
    <row r="2336" spans="1:16">
      <c r="A2336" s="1">
        <v>2024</v>
      </c>
      <c r="B2336" s="1" t="s">
        <v>1347</v>
      </c>
      <c r="C2336" s="1" t="s">
        <v>1348</v>
      </c>
      <c r="D2336" s="1" t="s">
        <v>1377</v>
      </c>
      <c r="E2336" s="6">
        <v>45499</v>
      </c>
      <c r="F2336" s="1" t="s">
        <v>64</v>
      </c>
      <c r="G2336" s="1" t="s">
        <v>603</v>
      </c>
      <c r="H2336" s="1">
        <v>5</v>
      </c>
      <c r="I2336" s="1">
        <v>5</v>
      </c>
      <c r="J2336" s="1">
        <v>0</v>
      </c>
      <c r="K2336" s="1">
        <v>0</v>
      </c>
      <c r="L2336" s="1">
        <v>36278</v>
      </c>
      <c r="M2336" s="1">
        <v>546</v>
      </c>
      <c r="N2336" s="1">
        <v>0</v>
      </c>
      <c r="P2336" s="1" t="s">
        <v>629</v>
      </c>
    </row>
    <row r="2337" spans="1:16">
      <c r="A2337" s="1">
        <v>2024</v>
      </c>
      <c r="B2337" s="1" t="s">
        <v>1347</v>
      </c>
      <c r="C2337" s="1" t="s">
        <v>1348</v>
      </c>
      <c r="D2337" s="1" t="s">
        <v>1377</v>
      </c>
      <c r="E2337" s="6">
        <v>45499</v>
      </c>
      <c r="F2337" s="1" t="s">
        <v>64</v>
      </c>
      <c r="G2337" s="1" t="s">
        <v>55</v>
      </c>
      <c r="H2337" s="1">
        <v>9</v>
      </c>
      <c r="I2337" s="1">
        <v>9</v>
      </c>
      <c r="J2337" s="1">
        <v>0</v>
      </c>
      <c r="K2337" s="1">
        <v>0</v>
      </c>
      <c r="L2337" s="1">
        <v>465</v>
      </c>
      <c r="M2337" s="1">
        <v>180</v>
      </c>
      <c r="N2337" s="1">
        <v>0</v>
      </c>
      <c r="P2337" s="1" t="s">
        <v>633</v>
      </c>
    </row>
    <row r="2338" spans="1:16">
      <c r="A2338" s="1">
        <v>2024</v>
      </c>
      <c r="B2338" s="1" t="s">
        <v>1347</v>
      </c>
      <c r="C2338" s="1" t="s">
        <v>1348</v>
      </c>
      <c r="D2338" s="1" t="s">
        <v>1377</v>
      </c>
      <c r="E2338" s="6">
        <v>45499</v>
      </c>
      <c r="F2338" s="1" t="s">
        <v>64</v>
      </c>
      <c r="G2338" s="1" t="s">
        <v>56</v>
      </c>
      <c r="H2338" s="1">
        <v>2</v>
      </c>
      <c r="I2338" s="1">
        <v>2</v>
      </c>
      <c r="J2338" s="1">
        <v>1</v>
      </c>
      <c r="K2338" s="1">
        <v>0</v>
      </c>
      <c r="L2338" s="1">
        <v>84</v>
      </c>
      <c r="M2338" s="1">
        <v>40</v>
      </c>
      <c r="N2338" s="1">
        <v>5</v>
      </c>
      <c r="P2338" s="1" t="s">
        <v>628</v>
      </c>
    </row>
    <row r="2339" spans="1:16">
      <c r="A2339" s="1">
        <v>2024</v>
      </c>
      <c r="B2339" s="1" t="s">
        <v>1347</v>
      </c>
      <c r="C2339" s="1" t="s">
        <v>1348</v>
      </c>
      <c r="D2339" s="1" t="s">
        <v>1377</v>
      </c>
      <c r="E2339" s="6">
        <v>45499</v>
      </c>
      <c r="F2339" s="1" t="s">
        <v>64</v>
      </c>
      <c r="G2339" s="1" t="s">
        <v>621</v>
      </c>
      <c r="H2339" s="1">
        <v>1</v>
      </c>
      <c r="I2339" s="1">
        <v>1</v>
      </c>
      <c r="J2339" s="1">
        <v>0</v>
      </c>
      <c r="K2339" s="1">
        <v>0</v>
      </c>
      <c r="L2339" s="1">
        <v>1901</v>
      </c>
      <c r="M2339" s="1">
        <v>53</v>
      </c>
      <c r="N2339" s="1">
        <v>0</v>
      </c>
      <c r="P2339" s="1" t="s">
        <v>629</v>
      </c>
    </row>
    <row r="2340" spans="1:16">
      <c r="A2340" s="1">
        <v>2024</v>
      </c>
      <c r="B2340" s="1" t="s">
        <v>1347</v>
      </c>
      <c r="C2340" s="1" t="s">
        <v>1348</v>
      </c>
      <c r="D2340" s="1" t="s">
        <v>1377</v>
      </c>
      <c r="E2340" s="6">
        <v>45499</v>
      </c>
      <c r="F2340" s="1" t="s">
        <v>64</v>
      </c>
      <c r="G2340" s="1" t="s">
        <v>62</v>
      </c>
      <c r="H2340" s="1">
        <v>1</v>
      </c>
      <c r="I2340" s="1">
        <v>1</v>
      </c>
      <c r="J2340" s="1">
        <v>0</v>
      </c>
      <c r="K2340" s="1">
        <v>0</v>
      </c>
      <c r="L2340" s="1">
        <v>1000</v>
      </c>
      <c r="M2340" s="1">
        <v>47</v>
      </c>
      <c r="N2340" s="1">
        <v>0</v>
      </c>
      <c r="P2340" s="1" t="s">
        <v>629</v>
      </c>
    </row>
    <row r="2341" spans="1:16">
      <c r="A2341" s="1">
        <v>2024</v>
      </c>
      <c r="B2341" s="1" t="s">
        <v>1347</v>
      </c>
      <c r="C2341" s="1" t="s">
        <v>1348</v>
      </c>
      <c r="D2341" s="1" t="s">
        <v>1377</v>
      </c>
      <c r="E2341" s="6">
        <v>45499</v>
      </c>
      <c r="F2341" s="1" t="s">
        <v>64</v>
      </c>
      <c r="G2341" s="1" t="s">
        <v>58</v>
      </c>
      <c r="H2341" s="1">
        <v>10</v>
      </c>
      <c r="I2341" s="1">
        <v>10</v>
      </c>
      <c r="J2341" s="1">
        <v>0</v>
      </c>
      <c r="K2341" s="1">
        <v>0</v>
      </c>
      <c r="L2341" s="1">
        <v>6591</v>
      </c>
      <c r="M2341" s="1">
        <v>377</v>
      </c>
      <c r="N2341" s="1">
        <v>0</v>
      </c>
      <c r="P2341" s="1" t="s">
        <v>629</v>
      </c>
    </row>
    <row r="2342" spans="1:16">
      <c r="A2342" s="1">
        <v>2024</v>
      </c>
      <c r="B2342" s="1" t="s">
        <v>1347</v>
      </c>
      <c r="C2342" s="1" t="s">
        <v>1348</v>
      </c>
      <c r="D2342" s="1" t="s">
        <v>1377</v>
      </c>
      <c r="E2342" s="6">
        <v>45499</v>
      </c>
      <c r="F2342" s="1" t="s">
        <v>64</v>
      </c>
      <c r="G2342" s="1" t="s">
        <v>505</v>
      </c>
      <c r="H2342" s="1">
        <v>1</v>
      </c>
      <c r="I2342" s="1">
        <v>1</v>
      </c>
      <c r="J2342" s="1">
        <v>0</v>
      </c>
      <c r="K2342" s="1">
        <v>0</v>
      </c>
      <c r="L2342" s="1">
        <v>386</v>
      </c>
      <c r="M2342" s="1">
        <v>47</v>
      </c>
      <c r="N2342" s="1">
        <v>0</v>
      </c>
      <c r="P2342" s="1" t="s">
        <v>628</v>
      </c>
    </row>
    <row r="2343" spans="1:16">
      <c r="A2343" s="1">
        <v>2024</v>
      </c>
      <c r="B2343" s="1" t="s">
        <v>1347</v>
      </c>
      <c r="C2343" s="1" t="s">
        <v>1348</v>
      </c>
      <c r="D2343" s="1" t="s">
        <v>1377</v>
      </c>
      <c r="E2343" s="6">
        <v>45499</v>
      </c>
      <c r="F2343" s="1" t="s">
        <v>64</v>
      </c>
      <c r="G2343" s="1" t="s">
        <v>484</v>
      </c>
      <c r="H2343" s="1">
        <v>6</v>
      </c>
      <c r="I2343" s="1">
        <v>6</v>
      </c>
      <c r="J2343" s="1">
        <v>0</v>
      </c>
      <c r="K2343" s="1">
        <v>0</v>
      </c>
      <c r="L2343" s="1">
        <v>39390</v>
      </c>
      <c r="M2343" s="1">
        <v>333</v>
      </c>
      <c r="N2343" s="1">
        <v>0</v>
      </c>
      <c r="P2343" s="1" t="s">
        <v>629</v>
      </c>
    </row>
    <row r="2344" spans="1:16">
      <c r="A2344" s="1">
        <v>2024</v>
      </c>
      <c r="B2344" s="1" t="s">
        <v>1347</v>
      </c>
      <c r="C2344" s="1" t="s">
        <v>1348</v>
      </c>
      <c r="D2344" s="1" t="s">
        <v>1377</v>
      </c>
      <c r="E2344" s="6">
        <v>45499</v>
      </c>
      <c r="F2344" s="1" t="s">
        <v>64</v>
      </c>
      <c r="G2344" s="1" t="s">
        <v>600</v>
      </c>
      <c r="H2344" s="1">
        <v>2</v>
      </c>
      <c r="I2344" s="1">
        <v>2</v>
      </c>
      <c r="J2344" s="1">
        <v>0</v>
      </c>
      <c r="K2344" s="1">
        <v>0</v>
      </c>
      <c r="L2344" s="1">
        <v>4802</v>
      </c>
      <c r="M2344" s="1">
        <v>106</v>
      </c>
      <c r="N2344" s="1">
        <v>0</v>
      </c>
      <c r="P2344" s="1" t="s">
        <v>630</v>
      </c>
    </row>
    <row r="2345" spans="1:16">
      <c r="A2345" s="1">
        <v>2024</v>
      </c>
      <c r="B2345" s="1" t="s">
        <v>1347</v>
      </c>
      <c r="C2345" s="1" t="s">
        <v>1348</v>
      </c>
      <c r="D2345" s="1" t="s">
        <v>1377</v>
      </c>
      <c r="E2345" s="6">
        <v>45499</v>
      </c>
      <c r="F2345" s="1" t="s">
        <v>8</v>
      </c>
      <c r="G2345" s="1" t="s">
        <v>601</v>
      </c>
      <c r="H2345" s="1">
        <v>10</v>
      </c>
      <c r="I2345" s="1">
        <v>10</v>
      </c>
      <c r="J2345" s="1">
        <v>0</v>
      </c>
      <c r="K2345" s="1">
        <v>0</v>
      </c>
      <c r="L2345" s="1">
        <v>23296</v>
      </c>
      <c r="M2345" s="1">
        <v>739</v>
      </c>
      <c r="N2345" s="1">
        <v>0</v>
      </c>
      <c r="P2345" s="1" t="s">
        <v>627</v>
      </c>
    </row>
    <row r="2346" spans="1:16">
      <c r="A2346" s="1">
        <v>2024</v>
      </c>
      <c r="B2346" s="1" t="s">
        <v>1347</v>
      </c>
      <c r="C2346" s="1" t="s">
        <v>1348</v>
      </c>
      <c r="D2346" s="1" t="s">
        <v>1377</v>
      </c>
      <c r="E2346" s="6">
        <v>45499</v>
      </c>
      <c r="F2346" s="1" t="s">
        <v>38</v>
      </c>
      <c r="G2346" s="1" t="s">
        <v>54</v>
      </c>
      <c r="H2346" s="1">
        <v>24</v>
      </c>
      <c r="I2346" s="1">
        <v>24</v>
      </c>
      <c r="J2346" s="1">
        <v>1</v>
      </c>
      <c r="K2346" s="1">
        <v>0</v>
      </c>
      <c r="L2346" s="1">
        <v>3303</v>
      </c>
      <c r="M2346" s="1">
        <v>619</v>
      </c>
      <c r="N2346" s="1">
        <v>4</v>
      </c>
      <c r="P2346" s="1" t="s">
        <v>45</v>
      </c>
    </row>
    <row r="2347" spans="1:16">
      <c r="A2347" s="1">
        <v>2024</v>
      </c>
      <c r="B2347" s="1" t="s">
        <v>1347</v>
      </c>
      <c r="C2347" s="1" t="s">
        <v>1348</v>
      </c>
      <c r="D2347" s="1" t="s">
        <v>1377</v>
      </c>
      <c r="E2347" s="6">
        <v>45499</v>
      </c>
      <c r="F2347" s="1" t="s">
        <v>38</v>
      </c>
      <c r="G2347" s="1" t="s">
        <v>1194</v>
      </c>
      <c r="H2347" s="1">
        <v>12</v>
      </c>
      <c r="I2347" s="1">
        <v>12</v>
      </c>
      <c r="J2347" s="1">
        <v>0</v>
      </c>
      <c r="K2347" s="1">
        <v>0</v>
      </c>
      <c r="L2347" s="1">
        <v>1243</v>
      </c>
      <c r="M2347" s="1">
        <v>280</v>
      </c>
      <c r="N2347" s="1">
        <v>0</v>
      </c>
      <c r="P2347" s="1" t="s">
        <v>45</v>
      </c>
    </row>
    <row r="2348" spans="1:16">
      <c r="A2348" s="1">
        <v>2024</v>
      </c>
      <c r="B2348" s="1" t="s">
        <v>1347</v>
      </c>
      <c r="C2348" s="1" t="s">
        <v>1348</v>
      </c>
      <c r="D2348" s="1" t="s">
        <v>1393</v>
      </c>
      <c r="E2348" s="6">
        <v>45502</v>
      </c>
      <c r="F2348" s="1" t="s">
        <v>64</v>
      </c>
      <c r="G2348" s="1" t="s">
        <v>1173</v>
      </c>
      <c r="H2348" s="1">
        <v>5</v>
      </c>
      <c r="I2348" s="1">
        <v>5</v>
      </c>
      <c r="J2348" s="1">
        <v>0</v>
      </c>
      <c r="K2348" s="1">
        <v>0</v>
      </c>
      <c r="L2348" s="1">
        <v>1416</v>
      </c>
      <c r="M2348" s="1">
        <v>117</v>
      </c>
      <c r="N2348" s="1">
        <v>0</v>
      </c>
      <c r="P2348" s="1" t="s">
        <v>632</v>
      </c>
    </row>
    <row r="2349" spans="1:16">
      <c r="A2349" s="1">
        <v>2024</v>
      </c>
      <c r="B2349" s="1" t="s">
        <v>1347</v>
      </c>
      <c r="C2349" s="1" t="s">
        <v>1348</v>
      </c>
      <c r="D2349" s="1" t="s">
        <v>1393</v>
      </c>
      <c r="E2349" s="6">
        <v>45502</v>
      </c>
      <c r="F2349" s="1" t="s">
        <v>64</v>
      </c>
      <c r="G2349" s="1" t="s">
        <v>603</v>
      </c>
      <c r="H2349" s="1">
        <v>6</v>
      </c>
      <c r="I2349" s="1">
        <v>6</v>
      </c>
      <c r="J2349" s="1">
        <v>0</v>
      </c>
      <c r="K2349" s="1">
        <v>0</v>
      </c>
      <c r="L2349" s="1">
        <v>21186</v>
      </c>
      <c r="M2349" s="1">
        <v>331</v>
      </c>
      <c r="N2349" s="1">
        <v>0</v>
      </c>
      <c r="P2349" s="1" t="s">
        <v>629</v>
      </c>
    </row>
    <row r="2350" spans="1:16">
      <c r="A2350" s="1">
        <v>2024</v>
      </c>
      <c r="B2350" s="1" t="s">
        <v>1347</v>
      </c>
      <c r="C2350" s="1" t="s">
        <v>1348</v>
      </c>
      <c r="D2350" s="1" t="s">
        <v>1393</v>
      </c>
      <c r="E2350" s="6">
        <v>45502</v>
      </c>
      <c r="F2350" s="1" t="s">
        <v>64</v>
      </c>
      <c r="G2350" s="1" t="s">
        <v>55</v>
      </c>
      <c r="H2350" s="1">
        <v>5</v>
      </c>
      <c r="I2350" s="1">
        <v>5</v>
      </c>
      <c r="J2350" s="1">
        <v>0</v>
      </c>
      <c r="K2350" s="1">
        <v>0</v>
      </c>
      <c r="L2350" s="1">
        <v>362</v>
      </c>
      <c r="M2350" s="1">
        <v>95</v>
      </c>
      <c r="N2350" s="1">
        <v>0</v>
      </c>
      <c r="P2350" s="1" t="s">
        <v>633</v>
      </c>
    </row>
    <row r="2351" spans="1:16">
      <c r="A2351" s="1">
        <v>2024</v>
      </c>
      <c r="B2351" s="1" t="s">
        <v>1347</v>
      </c>
      <c r="C2351" s="1" t="s">
        <v>1348</v>
      </c>
      <c r="D2351" s="1" t="s">
        <v>1393</v>
      </c>
      <c r="E2351" s="6">
        <v>45502</v>
      </c>
      <c r="F2351" s="1" t="s">
        <v>64</v>
      </c>
      <c r="G2351" s="1" t="s">
        <v>1279</v>
      </c>
      <c r="H2351" s="1">
        <v>2</v>
      </c>
      <c r="I2351" s="1">
        <v>2</v>
      </c>
      <c r="J2351" s="1">
        <v>0</v>
      </c>
      <c r="K2351" s="1">
        <v>0</v>
      </c>
      <c r="L2351" s="1">
        <v>108</v>
      </c>
      <c r="M2351" s="1">
        <v>40</v>
      </c>
      <c r="N2351" s="1">
        <v>0</v>
      </c>
      <c r="P2351" s="1" t="s">
        <v>632</v>
      </c>
    </row>
    <row r="2352" spans="1:16">
      <c r="A2352" s="1">
        <v>2024</v>
      </c>
      <c r="B2352" s="1" t="s">
        <v>1347</v>
      </c>
      <c r="C2352" s="1" t="s">
        <v>1348</v>
      </c>
      <c r="D2352" s="1" t="s">
        <v>1393</v>
      </c>
      <c r="E2352" s="6">
        <v>45502</v>
      </c>
      <c r="F2352" s="1" t="s">
        <v>64</v>
      </c>
      <c r="G2352" s="1" t="s">
        <v>58</v>
      </c>
      <c r="H2352" s="1">
        <v>6</v>
      </c>
      <c r="I2352" s="1">
        <v>6</v>
      </c>
      <c r="J2352" s="1">
        <v>0</v>
      </c>
      <c r="K2352" s="1">
        <v>0</v>
      </c>
      <c r="L2352" s="1">
        <v>47441</v>
      </c>
      <c r="M2352" s="1">
        <v>281</v>
      </c>
      <c r="N2352" s="1">
        <v>0</v>
      </c>
      <c r="P2352" s="1" t="s">
        <v>629</v>
      </c>
    </row>
    <row r="2353" spans="1:16">
      <c r="A2353" s="1">
        <v>2024</v>
      </c>
      <c r="B2353" s="1" t="s">
        <v>1347</v>
      </c>
      <c r="C2353" s="1" t="s">
        <v>1348</v>
      </c>
      <c r="D2353" s="1" t="s">
        <v>1393</v>
      </c>
      <c r="E2353" s="6">
        <v>45502</v>
      </c>
      <c r="F2353" s="1" t="s">
        <v>64</v>
      </c>
      <c r="G2353" s="1" t="s">
        <v>602</v>
      </c>
      <c r="H2353" s="1">
        <v>1</v>
      </c>
      <c r="I2353" s="1">
        <v>1</v>
      </c>
      <c r="J2353" s="1">
        <v>0</v>
      </c>
      <c r="K2353" s="1">
        <v>0</v>
      </c>
      <c r="L2353" s="1">
        <v>320</v>
      </c>
      <c r="M2353" s="1">
        <v>47</v>
      </c>
      <c r="N2353" s="1">
        <v>0</v>
      </c>
      <c r="P2353" s="1" t="s">
        <v>628</v>
      </c>
    </row>
    <row r="2354" spans="1:16">
      <c r="A2354" s="1">
        <v>2024</v>
      </c>
      <c r="B2354" s="1" t="s">
        <v>1347</v>
      </c>
      <c r="C2354" s="1" t="s">
        <v>1348</v>
      </c>
      <c r="D2354" s="1" t="s">
        <v>1393</v>
      </c>
      <c r="E2354" s="6">
        <v>45502</v>
      </c>
      <c r="F2354" s="1" t="s">
        <v>64</v>
      </c>
      <c r="G2354" s="1" t="s">
        <v>402</v>
      </c>
      <c r="H2354" s="1">
        <v>1</v>
      </c>
      <c r="I2354" s="1">
        <v>1</v>
      </c>
      <c r="J2354" s="1">
        <v>1</v>
      </c>
      <c r="K2354" s="1">
        <v>0</v>
      </c>
      <c r="L2354" s="1">
        <v>208</v>
      </c>
      <c r="M2354" s="1">
        <v>20</v>
      </c>
      <c r="N2354" s="1">
        <v>20</v>
      </c>
      <c r="P2354" s="1" t="s">
        <v>628</v>
      </c>
    </row>
    <row r="2355" spans="1:16">
      <c r="A2355" s="1">
        <v>2024</v>
      </c>
      <c r="B2355" s="1" t="s">
        <v>1347</v>
      </c>
      <c r="C2355" s="1" t="s">
        <v>1348</v>
      </c>
      <c r="D2355" s="1" t="s">
        <v>1393</v>
      </c>
      <c r="E2355" s="6">
        <v>45502</v>
      </c>
      <c r="F2355" s="1" t="s">
        <v>64</v>
      </c>
      <c r="G2355" s="1" t="s">
        <v>484</v>
      </c>
      <c r="H2355" s="1">
        <v>5</v>
      </c>
      <c r="I2355" s="1">
        <v>5</v>
      </c>
      <c r="J2355" s="1">
        <v>0</v>
      </c>
      <c r="K2355" s="1">
        <v>0</v>
      </c>
      <c r="L2355" s="1">
        <v>42227</v>
      </c>
      <c r="M2355" s="1">
        <v>334</v>
      </c>
      <c r="N2355" s="1">
        <v>0</v>
      </c>
      <c r="P2355" s="1" t="s">
        <v>629</v>
      </c>
    </row>
    <row r="2356" spans="1:16">
      <c r="A2356" s="1">
        <v>2024</v>
      </c>
      <c r="B2356" s="1" t="s">
        <v>1347</v>
      </c>
      <c r="C2356" s="1" t="s">
        <v>1348</v>
      </c>
      <c r="D2356" s="1" t="s">
        <v>1393</v>
      </c>
      <c r="E2356" s="6">
        <v>45502</v>
      </c>
      <c r="F2356" s="1" t="s">
        <v>8</v>
      </c>
      <c r="G2356" s="1" t="s">
        <v>601</v>
      </c>
      <c r="H2356" s="1">
        <v>10</v>
      </c>
      <c r="I2356" s="1">
        <v>10</v>
      </c>
      <c r="J2356" s="1">
        <v>0</v>
      </c>
      <c r="K2356" s="1">
        <v>0</v>
      </c>
      <c r="L2356" s="1">
        <v>7914</v>
      </c>
      <c r="M2356" s="1">
        <v>792</v>
      </c>
      <c r="N2356" s="1">
        <v>0</v>
      </c>
      <c r="P2356" s="1" t="s">
        <v>627</v>
      </c>
    </row>
    <row r="2357" spans="1:16">
      <c r="A2357" s="1">
        <v>2024</v>
      </c>
      <c r="B2357" s="1" t="s">
        <v>1347</v>
      </c>
      <c r="C2357" s="1" t="s">
        <v>1348</v>
      </c>
      <c r="D2357" s="1" t="s">
        <v>1393</v>
      </c>
      <c r="E2357" s="6">
        <v>45502</v>
      </c>
      <c r="F2357" s="1" t="s">
        <v>38</v>
      </c>
      <c r="G2357" s="1" t="s">
        <v>54</v>
      </c>
      <c r="H2357" s="1">
        <v>23</v>
      </c>
      <c r="I2357" s="1">
        <v>23</v>
      </c>
      <c r="J2357" s="1">
        <v>1</v>
      </c>
      <c r="K2357" s="1">
        <v>0</v>
      </c>
      <c r="L2357" s="1">
        <v>2967</v>
      </c>
      <c r="M2357" s="1">
        <v>587</v>
      </c>
      <c r="N2357" s="1">
        <v>5</v>
      </c>
      <c r="P2357" s="1" t="s">
        <v>45</v>
      </c>
    </row>
    <row r="2358" spans="1:16">
      <c r="A2358" s="1">
        <v>2024</v>
      </c>
      <c r="B2358" s="1" t="s">
        <v>1347</v>
      </c>
      <c r="C2358" s="1" t="s">
        <v>1348</v>
      </c>
      <c r="D2358" s="1" t="s">
        <v>1393</v>
      </c>
      <c r="E2358" s="6">
        <v>45502</v>
      </c>
      <c r="F2358" s="1" t="s">
        <v>38</v>
      </c>
      <c r="G2358" s="1" t="s">
        <v>1194</v>
      </c>
      <c r="H2358" s="1">
        <v>13</v>
      </c>
      <c r="I2358" s="1">
        <v>13</v>
      </c>
      <c r="J2358" s="1">
        <v>0</v>
      </c>
      <c r="K2358" s="1">
        <v>0</v>
      </c>
      <c r="L2358" s="1">
        <v>7187</v>
      </c>
      <c r="M2358" s="1">
        <v>429</v>
      </c>
      <c r="N2358" s="1">
        <v>0</v>
      </c>
      <c r="P2358" s="1" t="s">
        <v>45</v>
      </c>
    </row>
    <row r="2359" spans="1:16">
      <c r="A2359" s="1">
        <v>2024</v>
      </c>
      <c r="B2359" s="1" t="s">
        <v>1347</v>
      </c>
      <c r="C2359" s="1" t="s">
        <v>1348</v>
      </c>
      <c r="D2359" s="1" t="s">
        <v>1393</v>
      </c>
      <c r="E2359" s="6">
        <v>45503</v>
      </c>
      <c r="F2359" s="1" t="s">
        <v>64</v>
      </c>
      <c r="G2359" s="1" t="s">
        <v>708</v>
      </c>
      <c r="H2359" s="1">
        <v>1</v>
      </c>
      <c r="I2359" s="1">
        <v>1</v>
      </c>
      <c r="J2359" s="1">
        <v>0</v>
      </c>
      <c r="K2359" s="1">
        <v>0</v>
      </c>
      <c r="L2359" s="1">
        <v>89</v>
      </c>
      <c r="M2359" s="1">
        <v>20</v>
      </c>
      <c r="N2359" s="1">
        <v>0</v>
      </c>
      <c r="P2359" s="1" t="s">
        <v>633</v>
      </c>
    </row>
    <row r="2360" spans="1:16">
      <c r="A2360" s="1">
        <v>2024</v>
      </c>
      <c r="B2360" s="1" t="s">
        <v>1347</v>
      </c>
      <c r="C2360" s="1" t="s">
        <v>1348</v>
      </c>
      <c r="D2360" s="1" t="s">
        <v>1393</v>
      </c>
      <c r="E2360" s="6">
        <v>45503</v>
      </c>
      <c r="F2360" s="1" t="s">
        <v>64</v>
      </c>
      <c r="G2360" s="1" t="s">
        <v>603</v>
      </c>
      <c r="H2360" s="1">
        <v>5</v>
      </c>
      <c r="I2360" s="1">
        <v>5</v>
      </c>
      <c r="J2360" s="1">
        <v>0</v>
      </c>
      <c r="K2360" s="1">
        <v>0</v>
      </c>
      <c r="L2360" s="1">
        <v>100182</v>
      </c>
      <c r="M2360" s="1">
        <v>1251</v>
      </c>
      <c r="N2360" s="1">
        <v>0</v>
      </c>
      <c r="P2360" s="1" t="s">
        <v>629</v>
      </c>
    </row>
    <row r="2361" spans="1:16">
      <c r="A2361" s="1">
        <v>2024</v>
      </c>
      <c r="B2361" s="1" t="s">
        <v>1347</v>
      </c>
      <c r="C2361" s="1" t="s">
        <v>1348</v>
      </c>
      <c r="D2361" s="1" t="s">
        <v>1393</v>
      </c>
      <c r="E2361" s="6">
        <v>45503</v>
      </c>
      <c r="F2361" s="1" t="s">
        <v>64</v>
      </c>
      <c r="G2361" s="1" t="s">
        <v>55</v>
      </c>
      <c r="H2361" s="1">
        <v>5</v>
      </c>
      <c r="I2361" s="1">
        <v>5</v>
      </c>
      <c r="J2361" s="1">
        <v>0</v>
      </c>
      <c r="K2361" s="1">
        <v>0</v>
      </c>
      <c r="L2361" s="1">
        <v>3250</v>
      </c>
      <c r="M2361" s="1">
        <v>259</v>
      </c>
      <c r="N2361" s="1">
        <v>0</v>
      </c>
      <c r="P2361" s="1" t="s">
        <v>633</v>
      </c>
    </row>
    <row r="2362" spans="1:16">
      <c r="A2362" s="1">
        <v>2024</v>
      </c>
      <c r="B2362" s="1" t="s">
        <v>1347</v>
      </c>
      <c r="C2362" s="1" t="s">
        <v>1348</v>
      </c>
      <c r="D2362" s="1" t="s">
        <v>1393</v>
      </c>
      <c r="E2362" s="6">
        <v>45503</v>
      </c>
      <c r="F2362" s="1" t="s">
        <v>64</v>
      </c>
      <c r="G2362" s="1" t="s">
        <v>58</v>
      </c>
      <c r="H2362" s="1">
        <v>8</v>
      </c>
      <c r="I2362" s="1">
        <v>8</v>
      </c>
      <c r="J2362" s="1">
        <v>0</v>
      </c>
      <c r="K2362" s="1">
        <v>0</v>
      </c>
      <c r="L2362" s="1">
        <v>24366</v>
      </c>
      <c r="M2362" s="1">
        <v>355</v>
      </c>
      <c r="N2362" s="1">
        <v>0</v>
      </c>
      <c r="P2362" s="1" t="s">
        <v>629</v>
      </c>
    </row>
    <row r="2363" spans="1:16">
      <c r="A2363" s="1">
        <v>2024</v>
      </c>
      <c r="B2363" s="1" t="s">
        <v>1347</v>
      </c>
      <c r="C2363" s="1" t="s">
        <v>1348</v>
      </c>
      <c r="D2363" s="1" t="s">
        <v>1393</v>
      </c>
      <c r="E2363" s="6">
        <v>45503</v>
      </c>
      <c r="F2363" s="1" t="s">
        <v>64</v>
      </c>
      <c r="G2363" s="1" t="s">
        <v>505</v>
      </c>
      <c r="H2363" s="1">
        <v>3</v>
      </c>
      <c r="I2363" s="1">
        <v>3</v>
      </c>
      <c r="J2363" s="1">
        <v>0</v>
      </c>
      <c r="K2363" s="1">
        <v>0</v>
      </c>
      <c r="L2363" s="1">
        <v>1727</v>
      </c>
      <c r="M2363" s="1">
        <v>114</v>
      </c>
      <c r="N2363" s="1">
        <v>0</v>
      </c>
      <c r="P2363" s="1" t="s">
        <v>628</v>
      </c>
    </row>
    <row r="2364" spans="1:16">
      <c r="A2364" s="1">
        <v>2024</v>
      </c>
      <c r="B2364" s="1" t="s">
        <v>1347</v>
      </c>
      <c r="C2364" s="1" t="s">
        <v>1348</v>
      </c>
      <c r="D2364" s="1" t="s">
        <v>1393</v>
      </c>
      <c r="E2364" s="6">
        <v>45503</v>
      </c>
      <c r="F2364" s="1" t="s">
        <v>64</v>
      </c>
      <c r="G2364" s="1" t="s">
        <v>483</v>
      </c>
      <c r="H2364" s="1">
        <v>5</v>
      </c>
      <c r="I2364" s="1">
        <v>5</v>
      </c>
      <c r="J2364" s="1">
        <v>0</v>
      </c>
      <c r="K2364" s="1">
        <v>0</v>
      </c>
      <c r="L2364" s="1">
        <v>1188</v>
      </c>
      <c r="M2364" s="1">
        <v>174</v>
      </c>
      <c r="N2364" s="1">
        <v>0</v>
      </c>
      <c r="P2364" s="1" t="s">
        <v>629</v>
      </c>
    </row>
    <row r="2365" spans="1:16">
      <c r="A2365" s="1">
        <v>2024</v>
      </c>
      <c r="B2365" s="1" t="s">
        <v>1347</v>
      </c>
      <c r="C2365" s="1" t="s">
        <v>1348</v>
      </c>
      <c r="D2365" s="1" t="s">
        <v>1393</v>
      </c>
      <c r="E2365" s="6">
        <v>45503</v>
      </c>
      <c r="F2365" s="1" t="s">
        <v>64</v>
      </c>
      <c r="G2365" s="1" t="s">
        <v>1303</v>
      </c>
      <c r="H2365" s="1">
        <v>2</v>
      </c>
      <c r="I2365" s="1">
        <v>2</v>
      </c>
      <c r="J2365" s="1">
        <v>0</v>
      </c>
      <c r="K2365" s="1">
        <v>0</v>
      </c>
      <c r="L2365" s="1">
        <v>60</v>
      </c>
      <c r="M2365" s="1">
        <v>40</v>
      </c>
      <c r="N2365" s="1">
        <v>0</v>
      </c>
      <c r="P2365" s="1" t="s">
        <v>630</v>
      </c>
    </row>
    <row r="2366" spans="1:16">
      <c r="A2366" s="1">
        <v>2024</v>
      </c>
      <c r="B2366" s="1" t="s">
        <v>1347</v>
      </c>
      <c r="C2366" s="1" t="s">
        <v>1348</v>
      </c>
      <c r="D2366" s="1" t="s">
        <v>1393</v>
      </c>
      <c r="E2366" s="6">
        <v>45503</v>
      </c>
      <c r="F2366" s="1" t="s">
        <v>64</v>
      </c>
      <c r="G2366" s="1" t="s">
        <v>484</v>
      </c>
      <c r="H2366" s="1">
        <v>4</v>
      </c>
      <c r="I2366" s="1">
        <v>4</v>
      </c>
      <c r="J2366" s="1">
        <v>0</v>
      </c>
      <c r="K2366" s="1">
        <v>0</v>
      </c>
      <c r="L2366" s="1">
        <v>22976</v>
      </c>
      <c r="M2366" s="1">
        <v>257</v>
      </c>
      <c r="N2366" s="1">
        <v>0</v>
      </c>
      <c r="P2366" s="1" t="s">
        <v>629</v>
      </c>
    </row>
    <row r="2367" spans="1:16">
      <c r="A2367" s="1">
        <v>2024</v>
      </c>
      <c r="B2367" s="1" t="s">
        <v>1347</v>
      </c>
      <c r="C2367" s="1" t="s">
        <v>1348</v>
      </c>
      <c r="D2367" s="1" t="s">
        <v>1393</v>
      </c>
      <c r="E2367" s="6">
        <v>45503</v>
      </c>
      <c r="F2367" s="1" t="s">
        <v>64</v>
      </c>
      <c r="G2367" s="1" t="s">
        <v>1283</v>
      </c>
      <c r="H2367" s="1">
        <v>1</v>
      </c>
      <c r="I2367" s="1">
        <v>1</v>
      </c>
      <c r="J2367" s="1">
        <v>0</v>
      </c>
      <c r="K2367" s="1">
        <v>0</v>
      </c>
      <c r="L2367" s="1">
        <v>337</v>
      </c>
      <c r="M2367" s="1">
        <v>47</v>
      </c>
      <c r="N2367" s="1">
        <v>0</v>
      </c>
      <c r="P2367" s="1" t="s">
        <v>629</v>
      </c>
    </row>
    <row r="2368" spans="1:16">
      <c r="A2368" s="1">
        <v>2024</v>
      </c>
      <c r="B2368" s="1" t="s">
        <v>1347</v>
      </c>
      <c r="C2368" s="1" t="s">
        <v>1348</v>
      </c>
      <c r="D2368" s="1" t="s">
        <v>1393</v>
      </c>
      <c r="E2368" s="6">
        <v>45503</v>
      </c>
      <c r="F2368" s="1" t="s">
        <v>8</v>
      </c>
      <c r="G2368" s="1" t="s">
        <v>601</v>
      </c>
      <c r="H2368" s="1">
        <v>10</v>
      </c>
      <c r="I2368" s="1">
        <v>10</v>
      </c>
      <c r="J2368" s="1">
        <v>0</v>
      </c>
      <c r="K2368" s="1">
        <v>0</v>
      </c>
      <c r="L2368" s="1">
        <v>10058</v>
      </c>
      <c r="M2368" s="1">
        <v>630</v>
      </c>
      <c r="N2368" s="1">
        <v>0</v>
      </c>
      <c r="P2368" s="1" t="s">
        <v>627</v>
      </c>
    </row>
    <row r="2369" spans="1:16">
      <c r="A2369" s="1">
        <v>2024</v>
      </c>
      <c r="B2369" s="1" t="s">
        <v>1347</v>
      </c>
      <c r="C2369" s="1" t="s">
        <v>1348</v>
      </c>
      <c r="D2369" s="1" t="s">
        <v>1393</v>
      </c>
      <c r="E2369" s="6">
        <v>45503</v>
      </c>
      <c r="F2369" s="1" t="s">
        <v>38</v>
      </c>
      <c r="G2369" s="1" t="s">
        <v>54</v>
      </c>
      <c r="H2369" s="1">
        <v>28</v>
      </c>
      <c r="I2369" s="1">
        <v>28</v>
      </c>
      <c r="J2369" s="1">
        <v>0</v>
      </c>
      <c r="K2369" s="1">
        <v>0</v>
      </c>
      <c r="L2369" s="1">
        <v>3039</v>
      </c>
      <c r="M2369" s="1">
        <v>636</v>
      </c>
      <c r="N2369" s="1">
        <v>0</v>
      </c>
      <c r="P2369" s="1" t="s">
        <v>45</v>
      </c>
    </row>
    <row r="2370" spans="1:16">
      <c r="A2370" s="1">
        <v>2024</v>
      </c>
      <c r="B2370" s="1" t="s">
        <v>1347</v>
      </c>
      <c r="C2370" s="1" t="s">
        <v>1348</v>
      </c>
      <c r="D2370" s="1" t="s">
        <v>1393</v>
      </c>
      <c r="E2370" s="6">
        <v>45503</v>
      </c>
      <c r="F2370" s="1" t="s">
        <v>38</v>
      </c>
      <c r="G2370" s="1" t="s">
        <v>1194</v>
      </c>
      <c r="H2370" s="1">
        <v>8</v>
      </c>
      <c r="I2370" s="1">
        <v>8</v>
      </c>
      <c r="J2370" s="1">
        <v>1</v>
      </c>
      <c r="K2370" s="1">
        <v>0</v>
      </c>
      <c r="L2370" s="1">
        <v>1030</v>
      </c>
      <c r="M2370" s="1">
        <v>234</v>
      </c>
      <c r="N2370" s="1">
        <v>4</v>
      </c>
      <c r="P2370" s="1" t="s">
        <v>45</v>
      </c>
    </row>
    <row r="2371" spans="1:16">
      <c r="A2371" s="1">
        <v>2024</v>
      </c>
      <c r="B2371" s="1" t="s">
        <v>1347</v>
      </c>
      <c r="C2371" s="1" t="s">
        <v>1348</v>
      </c>
      <c r="D2371" s="1" t="s">
        <v>1393</v>
      </c>
      <c r="E2371" s="6">
        <v>45504</v>
      </c>
      <c r="F2371" s="1" t="s">
        <v>64</v>
      </c>
      <c r="G2371" s="1" t="s">
        <v>1173</v>
      </c>
      <c r="H2371" s="1">
        <v>6</v>
      </c>
      <c r="I2371" s="1">
        <v>6</v>
      </c>
      <c r="J2371" s="1">
        <v>0</v>
      </c>
      <c r="K2371" s="1">
        <v>0</v>
      </c>
      <c r="L2371" s="1">
        <v>701</v>
      </c>
      <c r="M2371" s="1">
        <v>112</v>
      </c>
      <c r="N2371" s="1">
        <v>0</v>
      </c>
      <c r="P2371" s="1" t="s">
        <v>632</v>
      </c>
    </row>
    <row r="2372" spans="1:16">
      <c r="A2372" s="1">
        <v>2024</v>
      </c>
      <c r="B2372" s="1" t="s">
        <v>1347</v>
      </c>
      <c r="C2372" s="1" t="s">
        <v>1348</v>
      </c>
      <c r="D2372" s="1" t="s">
        <v>1393</v>
      </c>
      <c r="E2372" s="6">
        <v>45504</v>
      </c>
      <c r="F2372" s="1" t="s">
        <v>64</v>
      </c>
      <c r="G2372" s="1" t="s">
        <v>708</v>
      </c>
      <c r="H2372" s="1">
        <v>1</v>
      </c>
      <c r="I2372" s="1">
        <v>1</v>
      </c>
      <c r="J2372" s="1">
        <v>0</v>
      </c>
      <c r="K2372" s="1">
        <v>0</v>
      </c>
      <c r="L2372" s="1">
        <v>100</v>
      </c>
      <c r="M2372" s="1">
        <v>20</v>
      </c>
      <c r="N2372" s="1">
        <v>0</v>
      </c>
      <c r="P2372" s="1" t="s">
        <v>633</v>
      </c>
    </row>
    <row r="2373" spans="1:16">
      <c r="A2373" s="1">
        <v>2024</v>
      </c>
      <c r="B2373" s="1" t="s">
        <v>1347</v>
      </c>
      <c r="C2373" s="1" t="s">
        <v>1348</v>
      </c>
      <c r="D2373" s="1" t="s">
        <v>1393</v>
      </c>
      <c r="E2373" s="6">
        <v>45504</v>
      </c>
      <c r="F2373" s="1" t="s">
        <v>64</v>
      </c>
      <c r="G2373" s="1" t="s">
        <v>561</v>
      </c>
      <c r="H2373" s="1">
        <v>1</v>
      </c>
      <c r="I2373" s="1">
        <v>1</v>
      </c>
      <c r="J2373" s="1">
        <v>0</v>
      </c>
      <c r="K2373" s="1">
        <v>0</v>
      </c>
      <c r="L2373" s="1">
        <v>1</v>
      </c>
      <c r="M2373" s="1">
        <v>1</v>
      </c>
      <c r="N2373" s="1">
        <v>0</v>
      </c>
      <c r="P2373" s="1" t="s">
        <v>632</v>
      </c>
    </row>
    <row r="2374" spans="1:16">
      <c r="A2374" s="1">
        <v>2024</v>
      </c>
      <c r="B2374" s="1" t="s">
        <v>1347</v>
      </c>
      <c r="C2374" s="1" t="s">
        <v>1348</v>
      </c>
      <c r="D2374" s="1" t="s">
        <v>1393</v>
      </c>
      <c r="E2374" s="6">
        <v>45504</v>
      </c>
      <c r="F2374" s="1" t="s">
        <v>64</v>
      </c>
      <c r="G2374" s="1" t="s">
        <v>613</v>
      </c>
      <c r="H2374" s="1">
        <v>1</v>
      </c>
      <c r="I2374" s="1">
        <v>1</v>
      </c>
      <c r="J2374" s="1">
        <v>0</v>
      </c>
      <c r="K2374" s="1">
        <v>0</v>
      </c>
      <c r="L2374" s="1">
        <v>181</v>
      </c>
      <c r="M2374" s="1">
        <v>20</v>
      </c>
      <c r="N2374" s="1">
        <v>0</v>
      </c>
      <c r="P2374" s="1" t="s">
        <v>632</v>
      </c>
    </row>
    <row r="2375" spans="1:16">
      <c r="A2375" s="1">
        <v>2024</v>
      </c>
      <c r="B2375" s="1" t="s">
        <v>1347</v>
      </c>
      <c r="C2375" s="1" t="s">
        <v>1348</v>
      </c>
      <c r="D2375" s="1" t="s">
        <v>1393</v>
      </c>
      <c r="E2375" s="6">
        <v>45504</v>
      </c>
      <c r="F2375" s="1" t="s">
        <v>64</v>
      </c>
      <c r="G2375" s="1" t="s">
        <v>603</v>
      </c>
      <c r="H2375" s="1">
        <v>6</v>
      </c>
      <c r="I2375" s="1">
        <v>6</v>
      </c>
      <c r="J2375" s="1">
        <v>0</v>
      </c>
      <c r="K2375" s="1">
        <v>0</v>
      </c>
      <c r="L2375" s="1">
        <v>46448</v>
      </c>
      <c r="M2375" s="1">
        <v>966</v>
      </c>
      <c r="N2375" s="1">
        <v>0</v>
      </c>
      <c r="P2375" s="1" t="s">
        <v>629</v>
      </c>
    </row>
    <row r="2376" spans="1:16">
      <c r="A2376" s="1">
        <v>2024</v>
      </c>
      <c r="B2376" s="1" t="s">
        <v>1347</v>
      </c>
      <c r="C2376" s="1" t="s">
        <v>1348</v>
      </c>
      <c r="D2376" s="1" t="s">
        <v>1393</v>
      </c>
      <c r="E2376" s="6">
        <v>45504</v>
      </c>
      <c r="F2376" s="1" t="s">
        <v>64</v>
      </c>
      <c r="G2376" s="1" t="s">
        <v>55</v>
      </c>
      <c r="H2376" s="1">
        <v>1</v>
      </c>
      <c r="I2376" s="1">
        <v>1</v>
      </c>
      <c r="J2376" s="1">
        <v>0</v>
      </c>
      <c r="K2376" s="1">
        <v>0</v>
      </c>
      <c r="L2376" s="1">
        <v>350</v>
      </c>
      <c r="M2376" s="1">
        <v>47</v>
      </c>
      <c r="N2376" s="1">
        <v>0</v>
      </c>
      <c r="P2376" s="1" t="s">
        <v>633</v>
      </c>
    </row>
    <row r="2377" spans="1:16">
      <c r="A2377" s="1">
        <v>2024</v>
      </c>
      <c r="B2377" s="1" t="s">
        <v>1347</v>
      </c>
      <c r="C2377" s="1" t="s">
        <v>1348</v>
      </c>
      <c r="D2377" s="1" t="s">
        <v>1393</v>
      </c>
      <c r="E2377" s="6">
        <v>45504</v>
      </c>
      <c r="F2377" s="1" t="s">
        <v>64</v>
      </c>
      <c r="G2377" s="1" t="s">
        <v>517</v>
      </c>
      <c r="H2377" s="1">
        <v>3</v>
      </c>
      <c r="I2377" s="1">
        <v>3</v>
      </c>
      <c r="J2377" s="1">
        <v>0</v>
      </c>
      <c r="K2377" s="1">
        <v>0</v>
      </c>
      <c r="L2377" s="1">
        <v>10703</v>
      </c>
      <c r="M2377" s="1">
        <v>236</v>
      </c>
      <c r="N2377" s="1">
        <v>0</v>
      </c>
      <c r="P2377" s="1" t="s">
        <v>629</v>
      </c>
    </row>
    <row r="2378" spans="1:16">
      <c r="A2378" s="1">
        <v>2024</v>
      </c>
      <c r="B2378" s="1" t="s">
        <v>1347</v>
      </c>
      <c r="C2378" s="1" t="s">
        <v>1348</v>
      </c>
      <c r="D2378" s="1" t="s">
        <v>1393</v>
      </c>
      <c r="E2378" s="6">
        <v>45504</v>
      </c>
      <c r="F2378" s="1" t="s">
        <v>64</v>
      </c>
      <c r="G2378" s="1" t="s">
        <v>58</v>
      </c>
      <c r="H2378" s="1">
        <v>3</v>
      </c>
      <c r="I2378" s="1">
        <v>3</v>
      </c>
      <c r="J2378" s="1">
        <v>0</v>
      </c>
      <c r="K2378" s="1">
        <v>0</v>
      </c>
      <c r="L2378" s="1">
        <v>8590</v>
      </c>
      <c r="M2378" s="1">
        <v>168</v>
      </c>
      <c r="N2378" s="1">
        <v>0</v>
      </c>
      <c r="P2378" s="1" t="s">
        <v>629</v>
      </c>
    </row>
    <row r="2379" spans="1:16">
      <c r="A2379" s="1">
        <v>2024</v>
      </c>
      <c r="B2379" s="1" t="s">
        <v>1347</v>
      </c>
      <c r="C2379" s="1" t="s">
        <v>1348</v>
      </c>
      <c r="D2379" s="1" t="s">
        <v>1393</v>
      </c>
      <c r="E2379" s="6">
        <v>45504</v>
      </c>
      <c r="F2379" s="1" t="s">
        <v>64</v>
      </c>
      <c r="G2379" s="1" t="s">
        <v>515</v>
      </c>
      <c r="H2379" s="1">
        <v>1</v>
      </c>
      <c r="I2379" s="1">
        <v>1</v>
      </c>
      <c r="J2379" s="1">
        <v>0</v>
      </c>
      <c r="K2379" s="1">
        <v>0</v>
      </c>
      <c r="L2379" s="1">
        <v>1356</v>
      </c>
      <c r="M2379" s="1">
        <v>53</v>
      </c>
      <c r="N2379" s="1">
        <v>0</v>
      </c>
      <c r="P2379" s="1" t="s">
        <v>629</v>
      </c>
    </row>
    <row r="2380" spans="1:16">
      <c r="A2380" s="1">
        <v>2024</v>
      </c>
      <c r="B2380" s="1" t="s">
        <v>1347</v>
      </c>
      <c r="C2380" s="1" t="s">
        <v>1348</v>
      </c>
      <c r="D2380" s="1" t="s">
        <v>1393</v>
      </c>
      <c r="E2380" s="6">
        <v>45504</v>
      </c>
      <c r="F2380" s="1" t="s">
        <v>64</v>
      </c>
      <c r="G2380" s="1" t="s">
        <v>505</v>
      </c>
      <c r="H2380" s="1">
        <v>2</v>
      </c>
      <c r="I2380" s="1">
        <v>2</v>
      </c>
      <c r="J2380" s="1">
        <v>0</v>
      </c>
      <c r="K2380" s="1">
        <v>0</v>
      </c>
      <c r="L2380" s="1">
        <v>2924</v>
      </c>
      <c r="M2380" s="1">
        <v>73</v>
      </c>
      <c r="N2380" s="1">
        <v>0</v>
      </c>
      <c r="P2380" s="1" t="s">
        <v>628</v>
      </c>
    </row>
    <row r="2381" spans="1:16">
      <c r="A2381" s="1">
        <v>2024</v>
      </c>
      <c r="B2381" s="1" t="s">
        <v>1347</v>
      </c>
      <c r="C2381" s="1" t="s">
        <v>1348</v>
      </c>
      <c r="D2381" s="1" t="s">
        <v>1393</v>
      </c>
      <c r="E2381" s="6">
        <v>45504</v>
      </c>
      <c r="F2381" s="1" t="s">
        <v>64</v>
      </c>
      <c r="G2381" s="1" t="s">
        <v>1303</v>
      </c>
      <c r="H2381" s="1">
        <v>1</v>
      </c>
      <c r="I2381" s="1">
        <v>1</v>
      </c>
      <c r="J2381" s="1">
        <v>0</v>
      </c>
      <c r="K2381" s="1">
        <v>0</v>
      </c>
      <c r="L2381" s="1">
        <v>74</v>
      </c>
      <c r="M2381" s="1">
        <v>20</v>
      </c>
      <c r="N2381" s="1">
        <v>0</v>
      </c>
      <c r="P2381" s="1" t="s">
        <v>630</v>
      </c>
    </row>
    <row r="2382" spans="1:16">
      <c r="A2382" s="1">
        <v>2024</v>
      </c>
      <c r="B2382" s="1" t="s">
        <v>1347</v>
      </c>
      <c r="C2382" s="1" t="s">
        <v>1348</v>
      </c>
      <c r="D2382" s="1" t="s">
        <v>1393</v>
      </c>
      <c r="E2382" s="6">
        <v>45504</v>
      </c>
      <c r="F2382" s="1" t="s">
        <v>64</v>
      </c>
      <c r="G2382" s="1" t="s">
        <v>484</v>
      </c>
      <c r="H2382" s="1">
        <v>5</v>
      </c>
      <c r="I2382" s="1">
        <v>5</v>
      </c>
      <c r="J2382" s="1">
        <v>0</v>
      </c>
      <c r="K2382" s="1">
        <v>0</v>
      </c>
      <c r="L2382" s="1">
        <v>11243</v>
      </c>
      <c r="M2382" s="1">
        <v>268</v>
      </c>
      <c r="N2382" s="1">
        <v>0</v>
      </c>
      <c r="P2382" s="1" t="s">
        <v>629</v>
      </c>
    </row>
    <row r="2383" spans="1:16">
      <c r="A2383" s="1">
        <v>2024</v>
      </c>
      <c r="B2383" s="1" t="s">
        <v>1347</v>
      </c>
      <c r="C2383" s="1" t="s">
        <v>1348</v>
      </c>
      <c r="D2383" s="1" t="s">
        <v>1393</v>
      </c>
      <c r="E2383" s="6">
        <v>45504</v>
      </c>
      <c r="F2383" s="1" t="s">
        <v>8</v>
      </c>
      <c r="G2383" s="1" t="s">
        <v>601</v>
      </c>
      <c r="H2383" s="1">
        <v>10</v>
      </c>
      <c r="I2383" s="1">
        <v>10</v>
      </c>
      <c r="J2383" s="1">
        <v>0</v>
      </c>
      <c r="K2383" s="1">
        <v>0</v>
      </c>
      <c r="L2383" s="1">
        <v>22828</v>
      </c>
      <c r="M2383" s="1">
        <v>695</v>
      </c>
      <c r="N2383" s="1">
        <v>0</v>
      </c>
      <c r="P2383" s="1" t="s">
        <v>627</v>
      </c>
    </row>
    <row r="2384" spans="1:16">
      <c r="A2384" s="1">
        <v>2024</v>
      </c>
      <c r="B2384" s="1" t="s">
        <v>1347</v>
      </c>
      <c r="C2384" s="1" t="s">
        <v>1348</v>
      </c>
      <c r="D2384" s="1" t="s">
        <v>1393</v>
      </c>
      <c r="E2384" s="6">
        <v>45504</v>
      </c>
      <c r="F2384" s="1" t="s">
        <v>38</v>
      </c>
      <c r="G2384" s="1" t="s">
        <v>54</v>
      </c>
      <c r="H2384" s="1">
        <v>28</v>
      </c>
      <c r="I2384" s="1">
        <v>28</v>
      </c>
      <c r="J2384" s="1">
        <v>1</v>
      </c>
      <c r="K2384" s="1">
        <v>0</v>
      </c>
      <c r="L2384" s="1">
        <v>31341</v>
      </c>
      <c r="M2384" s="1">
        <v>898</v>
      </c>
      <c r="N2384" s="1">
        <v>5</v>
      </c>
      <c r="P2384" s="1" t="s">
        <v>45</v>
      </c>
    </row>
    <row r="2385" spans="1:16">
      <c r="A2385" s="1">
        <v>2024</v>
      </c>
      <c r="B2385" s="1" t="s">
        <v>1347</v>
      </c>
      <c r="C2385" s="1" t="s">
        <v>1348</v>
      </c>
      <c r="D2385" s="1" t="s">
        <v>1393</v>
      </c>
      <c r="E2385" s="6">
        <v>45504</v>
      </c>
      <c r="F2385" s="1" t="s">
        <v>38</v>
      </c>
      <c r="G2385" s="1" t="s">
        <v>1194</v>
      </c>
      <c r="H2385" s="1">
        <v>7</v>
      </c>
      <c r="I2385" s="1">
        <v>7</v>
      </c>
      <c r="J2385" s="1">
        <v>1</v>
      </c>
      <c r="K2385" s="1">
        <v>0</v>
      </c>
      <c r="L2385" s="1">
        <v>1250</v>
      </c>
      <c r="M2385" s="1">
        <v>167</v>
      </c>
      <c r="N2385" s="1">
        <v>5</v>
      </c>
      <c r="P2385" s="1" t="s">
        <v>45</v>
      </c>
    </row>
    <row r="2386" spans="1:16">
      <c r="A2386" s="1">
        <v>2024</v>
      </c>
      <c r="B2386" s="1" t="s">
        <v>1347</v>
      </c>
      <c r="C2386" s="1" t="s">
        <v>1396</v>
      </c>
      <c r="D2386" s="1" t="s">
        <v>1393</v>
      </c>
      <c r="E2386" s="6">
        <v>45505</v>
      </c>
      <c r="F2386" s="1" t="s">
        <v>64</v>
      </c>
      <c r="G2386" s="1" t="s">
        <v>603</v>
      </c>
      <c r="H2386" s="1">
        <v>5</v>
      </c>
      <c r="I2386" s="1">
        <v>5</v>
      </c>
      <c r="J2386" s="1">
        <v>0</v>
      </c>
      <c r="K2386" s="1">
        <v>0</v>
      </c>
      <c r="L2386" s="1">
        <v>254165</v>
      </c>
      <c r="M2386" s="1">
        <v>2430</v>
      </c>
      <c r="N2386" s="1">
        <v>0</v>
      </c>
      <c r="P2386" s="1" t="s">
        <v>629</v>
      </c>
    </row>
    <row r="2387" spans="1:16">
      <c r="A2387" s="1">
        <v>2024</v>
      </c>
      <c r="B2387" s="1" t="s">
        <v>1347</v>
      </c>
      <c r="C2387" s="1" t="s">
        <v>1396</v>
      </c>
      <c r="D2387" s="1" t="s">
        <v>1393</v>
      </c>
      <c r="E2387" s="6">
        <v>45505</v>
      </c>
      <c r="F2387" s="1" t="s">
        <v>64</v>
      </c>
      <c r="G2387" s="1" t="s">
        <v>517</v>
      </c>
      <c r="H2387" s="1">
        <v>3</v>
      </c>
      <c r="I2387" s="1">
        <v>3</v>
      </c>
      <c r="J2387" s="1">
        <v>0</v>
      </c>
      <c r="K2387" s="1">
        <v>0</v>
      </c>
      <c r="L2387" s="1">
        <v>53</v>
      </c>
      <c r="M2387" s="1">
        <v>45</v>
      </c>
      <c r="N2387" s="1">
        <v>0</v>
      </c>
      <c r="P2387" s="1" t="s">
        <v>629</v>
      </c>
    </row>
    <row r="2388" spans="1:16">
      <c r="A2388" s="1">
        <v>2024</v>
      </c>
      <c r="B2388" s="1" t="s">
        <v>1347</v>
      </c>
      <c r="C2388" s="1" t="s">
        <v>1396</v>
      </c>
      <c r="D2388" s="1" t="s">
        <v>1393</v>
      </c>
      <c r="E2388" s="6">
        <v>45505</v>
      </c>
      <c r="F2388" s="1" t="s">
        <v>64</v>
      </c>
      <c r="G2388" s="1" t="s">
        <v>505</v>
      </c>
      <c r="H2388" s="1">
        <v>4</v>
      </c>
      <c r="I2388" s="1">
        <v>4</v>
      </c>
      <c r="J2388" s="1">
        <v>0</v>
      </c>
      <c r="K2388" s="1">
        <v>0</v>
      </c>
      <c r="L2388" s="1">
        <v>24443</v>
      </c>
      <c r="M2388" s="1">
        <v>197</v>
      </c>
      <c r="N2388" s="1">
        <v>0</v>
      </c>
      <c r="P2388" s="1" t="s">
        <v>628</v>
      </c>
    </row>
    <row r="2389" spans="1:16">
      <c r="A2389" s="1">
        <v>2024</v>
      </c>
      <c r="B2389" s="1" t="s">
        <v>1347</v>
      </c>
      <c r="C2389" s="1" t="s">
        <v>1396</v>
      </c>
      <c r="D2389" s="1" t="s">
        <v>1393</v>
      </c>
      <c r="E2389" s="6">
        <v>45505</v>
      </c>
      <c r="F2389" s="1" t="s">
        <v>64</v>
      </c>
      <c r="G2389" s="1" t="s">
        <v>599</v>
      </c>
      <c r="H2389" s="1">
        <v>6</v>
      </c>
      <c r="I2389" s="1">
        <v>6</v>
      </c>
      <c r="J2389" s="1">
        <v>0</v>
      </c>
      <c r="K2389" s="1">
        <v>0</v>
      </c>
      <c r="L2389" s="1">
        <v>12421</v>
      </c>
      <c r="M2389" s="1">
        <v>255</v>
      </c>
      <c r="N2389" s="1">
        <v>0</v>
      </c>
      <c r="P2389" s="1" t="s">
        <v>629</v>
      </c>
    </row>
    <row r="2390" spans="1:16">
      <c r="A2390" s="1">
        <v>2024</v>
      </c>
      <c r="B2390" s="1" t="s">
        <v>1347</v>
      </c>
      <c r="C2390" s="1" t="s">
        <v>1396</v>
      </c>
      <c r="D2390" s="1" t="s">
        <v>1393</v>
      </c>
      <c r="E2390" s="6">
        <v>45505</v>
      </c>
      <c r="F2390" s="1" t="s">
        <v>64</v>
      </c>
      <c r="G2390" s="1" t="s">
        <v>484</v>
      </c>
      <c r="H2390" s="1">
        <v>5</v>
      </c>
      <c r="I2390" s="1">
        <v>5</v>
      </c>
      <c r="J2390" s="1">
        <v>0</v>
      </c>
      <c r="K2390" s="1">
        <v>0</v>
      </c>
      <c r="L2390" s="1">
        <v>12239</v>
      </c>
      <c r="M2390" s="1">
        <v>283</v>
      </c>
      <c r="N2390" s="1">
        <v>0</v>
      </c>
      <c r="P2390" s="1" t="s">
        <v>629</v>
      </c>
    </row>
    <row r="2391" spans="1:16">
      <c r="A2391" s="1">
        <v>2024</v>
      </c>
      <c r="B2391" s="1" t="s">
        <v>1347</v>
      </c>
      <c r="C2391" s="1" t="s">
        <v>1396</v>
      </c>
      <c r="D2391" s="1" t="s">
        <v>1393</v>
      </c>
      <c r="E2391" s="6">
        <v>45505</v>
      </c>
      <c r="F2391" s="1" t="s">
        <v>64</v>
      </c>
      <c r="G2391" s="1" t="s">
        <v>600</v>
      </c>
      <c r="H2391" s="1">
        <v>3</v>
      </c>
      <c r="I2391" s="1">
        <v>3</v>
      </c>
      <c r="J2391" s="1">
        <v>0</v>
      </c>
      <c r="K2391" s="1">
        <v>0</v>
      </c>
      <c r="L2391" s="1">
        <v>3584</v>
      </c>
      <c r="M2391" s="1">
        <v>147</v>
      </c>
      <c r="N2391" s="1">
        <v>0</v>
      </c>
      <c r="P2391" s="1" t="s">
        <v>630</v>
      </c>
    </row>
    <row r="2392" spans="1:16">
      <c r="A2392" s="1">
        <v>2024</v>
      </c>
      <c r="B2392" s="1" t="s">
        <v>1347</v>
      </c>
      <c r="C2392" s="1" t="s">
        <v>1396</v>
      </c>
      <c r="D2392" s="1" t="s">
        <v>1393</v>
      </c>
      <c r="E2392" s="6">
        <v>45505</v>
      </c>
      <c r="F2392" s="1" t="s">
        <v>8</v>
      </c>
      <c r="G2392" s="1" t="s">
        <v>601</v>
      </c>
      <c r="H2392" s="1">
        <v>10</v>
      </c>
      <c r="I2392" s="1">
        <v>10</v>
      </c>
      <c r="J2392" s="1">
        <v>0</v>
      </c>
      <c r="K2392" s="1">
        <v>0</v>
      </c>
      <c r="L2392" s="1">
        <v>4822</v>
      </c>
      <c r="M2392" s="1">
        <v>441</v>
      </c>
      <c r="N2392" s="1">
        <v>0</v>
      </c>
      <c r="P2392" s="1" t="s">
        <v>627</v>
      </c>
    </row>
    <row r="2393" spans="1:16">
      <c r="A2393" s="1">
        <v>2024</v>
      </c>
      <c r="B2393" s="1" t="s">
        <v>1347</v>
      </c>
      <c r="C2393" s="1" t="s">
        <v>1396</v>
      </c>
      <c r="D2393" s="1" t="s">
        <v>1393</v>
      </c>
      <c r="E2393" s="6">
        <v>45505</v>
      </c>
      <c r="F2393" s="1" t="s">
        <v>38</v>
      </c>
      <c r="G2393" s="1" t="s">
        <v>54</v>
      </c>
      <c r="H2393" s="1">
        <v>26</v>
      </c>
      <c r="I2393" s="1">
        <v>26</v>
      </c>
      <c r="J2393" s="1">
        <v>0</v>
      </c>
      <c r="K2393" s="1">
        <v>0</v>
      </c>
      <c r="L2393" s="1">
        <v>3536</v>
      </c>
      <c r="M2393" s="1">
        <v>564</v>
      </c>
      <c r="N2393" s="1">
        <v>0</v>
      </c>
      <c r="P2393" s="1" t="s">
        <v>45</v>
      </c>
    </row>
    <row r="2394" spans="1:16">
      <c r="A2394" s="1">
        <v>2024</v>
      </c>
      <c r="B2394" s="1" t="s">
        <v>1347</v>
      </c>
      <c r="C2394" s="1" t="s">
        <v>1396</v>
      </c>
      <c r="D2394" s="1" t="s">
        <v>1393</v>
      </c>
      <c r="E2394" s="6">
        <v>45505</v>
      </c>
      <c r="F2394" s="1" t="s">
        <v>38</v>
      </c>
      <c r="G2394" s="1" t="s">
        <v>1194</v>
      </c>
      <c r="H2394" s="1">
        <v>10</v>
      </c>
      <c r="I2394" s="1">
        <v>10</v>
      </c>
      <c r="J2394" s="1">
        <v>0</v>
      </c>
      <c r="K2394" s="1">
        <v>0</v>
      </c>
      <c r="L2394" s="1">
        <v>4058</v>
      </c>
      <c r="M2394" s="1">
        <v>388</v>
      </c>
      <c r="N2394" s="1">
        <v>0</v>
      </c>
      <c r="P2394" s="1" t="s">
        <v>45</v>
      </c>
    </row>
    <row r="2395" spans="1:16">
      <c r="A2395" s="1">
        <v>2024</v>
      </c>
      <c r="B2395" s="1" t="s">
        <v>1347</v>
      </c>
      <c r="C2395" s="1" t="s">
        <v>1396</v>
      </c>
      <c r="D2395" s="1" t="s">
        <v>1393</v>
      </c>
      <c r="E2395" s="6">
        <v>45506</v>
      </c>
      <c r="F2395" s="1" t="s">
        <v>64</v>
      </c>
      <c r="G2395" s="1" t="s">
        <v>1173</v>
      </c>
      <c r="H2395" s="1">
        <v>3</v>
      </c>
      <c r="I2395" s="1">
        <v>3</v>
      </c>
      <c r="J2395" s="1">
        <v>0</v>
      </c>
      <c r="K2395" s="1">
        <v>0</v>
      </c>
      <c r="L2395" s="1">
        <v>983</v>
      </c>
      <c r="M2395" s="1">
        <v>87</v>
      </c>
      <c r="N2395" s="1">
        <v>0</v>
      </c>
      <c r="P2395" s="1" t="s">
        <v>632</v>
      </c>
    </row>
    <row r="2396" spans="1:16">
      <c r="A2396" s="1">
        <v>2024</v>
      </c>
      <c r="B2396" s="1" t="s">
        <v>1347</v>
      </c>
      <c r="C2396" s="1" t="s">
        <v>1396</v>
      </c>
      <c r="D2396" s="1" t="s">
        <v>1393</v>
      </c>
      <c r="E2396" s="6">
        <v>45506</v>
      </c>
      <c r="F2396" s="1" t="s">
        <v>64</v>
      </c>
      <c r="G2396" s="1" t="s">
        <v>561</v>
      </c>
      <c r="H2396" s="1">
        <v>1</v>
      </c>
      <c r="I2396" s="1">
        <v>1</v>
      </c>
      <c r="J2396" s="1">
        <v>0</v>
      </c>
      <c r="K2396" s="1">
        <v>0</v>
      </c>
      <c r="L2396" s="1">
        <v>1</v>
      </c>
      <c r="M2396" s="1">
        <v>1</v>
      </c>
      <c r="N2396" s="1">
        <v>0</v>
      </c>
      <c r="P2396" s="1" t="s">
        <v>632</v>
      </c>
    </row>
    <row r="2397" spans="1:16">
      <c r="A2397" s="1">
        <v>2024</v>
      </c>
      <c r="B2397" s="1" t="s">
        <v>1347</v>
      </c>
      <c r="C2397" s="1" t="s">
        <v>1396</v>
      </c>
      <c r="D2397" s="1" t="s">
        <v>1393</v>
      </c>
      <c r="E2397" s="6">
        <v>45506</v>
      </c>
      <c r="F2397" s="1" t="s">
        <v>64</v>
      </c>
      <c r="G2397" s="1" t="s">
        <v>603</v>
      </c>
      <c r="H2397" s="1">
        <v>5</v>
      </c>
      <c r="I2397" s="1">
        <v>5</v>
      </c>
      <c r="J2397" s="1">
        <v>0</v>
      </c>
      <c r="K2397" s="1">
        <v>0</v>
      </c>
      <c r="L2397" s="1">
        <v>74587</v>
      </c>
      <c r="M2397" s="1">
        <v>1111</v>
      </c>
      <c r="N2397" s="1">
        <v>0</v>
      </c>
      <c r="P2397" s="1" t="s">
        <v>629</v>
      </c>
    </row>
    <row r="2398" spans="1:16">
      <c r="A2398" s="1">
        <v>2024</v>
      </c>
      <c r="B2398" s="1" t="s">
        <v>1347</v>
      </c>
      <c r="C2398" s="1" t="s">
        <v>1396</v>
      </c>
      <c r="D2398" s="1" t="s">
        <v>1393</v>
      </c>
      <c r="E2398" s="6">
        <v>45506</v>
      </c>
      <c r="F2398" s="1" t="s">
        <v>64</v>
      </c>
      <c r="G2398" s="1" t="s">
        <v>55</v>
      </c>
      <c r="H2398" s="1">
        <v>4</v>
      </c>
      <c r="I2398" s="1">
        <v>4</v>
      </c>
      <c r="J2398" s="1">
        <v>0</v>
      </c>
      <c r="K2398" s="1">
        <v>0</v>
      </c>
      <c r="L2398" s="1">
        <v>2668</v>
      </c>
      <c r="M2398" s="1">
        <v>248</v>
      </c>
      <c r="N2398" s="1">
        <v>0</v>
      </c>
      <c r="P2398" s="1" t="s">
        <v>633</v>
      </c>
    </row>
    <row r="2399" spans="1:16">
      <c r="A2399" s="1">
        <v>2024</v>
      </c>
      <c r="B2399" s="1" t="s">
        <v>1347</v>
      </c>
      <c r="C2399" s="1" t="s">
        <v>1396</v>
      </c>
      <c r="D2399" s="1" t="s">
        <v>1393</v>
      </c>
      <c r="E2399" s="6">
        <v>45506</v>
      </c>
      <c r="F2399" s="1" t="s">
        <v>64</v>
      </c>
      <c r="G2399" s="1" t="s">
        <v>58</v>
      </c>
      <c r="H2399" s="1">
        <v>6</v>
      </c>
      <c r="I2399" s="1">
        <v>6</v>
      </c>
      <c r="J2399" s="1">
        <v>0</v>
      </c>
      <c r="K2399" s="1">
        <v>0</v>
      </c>
      <c r="L2399" s="1">
        <v>1408</v>
      </c>
      <c r="M2399" s="1">
        <v>148</v>
      </c>
      <c r="N2399" s="1">
        <v>0</v>
      </c>
      <c r="P2399" s="1" t="s">
        <v>629</v>
      </c>
    </row>
    <row r="2400" spans="1:16">
      <c r="A2400" s="1">
        <v>2024</v>
      </c>
      <c r="B2400" s="1" t="s">
        <v>1347</v>
      </c>
      <c r="C2400" s="1" t="s">
        <v>1396</v>
      </c>
      <c r="D2400" s="1" t="s">
        <v>1393</v>
      </c>
      <c r="E2400" s="6">
        <v>45506</v>
      </c>
      <c r="F2400" s="1" t="s">
        <v>64</v>
      </c>
      <c r="G2400" s="1" t="s">
        <v>599</v>
      </c>
      <c r="H2400" s="1">
        <v>2</v>
      </c>
      <c r="I2400" s="1">
        <v>2</v>
      </c>
      <c r="J2400" s="1">
        <v>0</v>
      </c>
      <c r="K2400" s="1">
        <v>0</v>
      </c>
      <c r="L2400" s="1">
        <v>1504</v>
      </c>
      <c r="M2400" s="1">
        <v>73</v>
      </c>
      <c r="N2400" s="1">
        <v>0</v>
      </c>
      <c r="P2400" s="1" t="s">
        <v>629</v>
      </c>
    </row>
    <row r="2401" spans="1:16">
      <c r="A2401" s="1">
        <v>2024</v>
      </c>
      <c r="B2401" s="1" t="s">
        <v>1347</v>
      </c>
      <c r="C2401" s="1" t="s">
        <v>1396</v>
      </c>
      <c r="D2401" s="1" t="s">
        <v>1393</v>
      </c>
      <c r="E2401" s="6">
        <v>45506</v>
      </c>
      <c r="F2401" s="1" t="s">
        <v>8</v>
      </c>
      <c r="G2401" s="1" t="s">
        <v>375</v>
      </c>
      <c r="H2401" s="1">
        <v>1</v>
      </c>
      <c r="I2401" s="1">
        <v>1</v>
      </c>
      <c r="J2401" s="1">
        <v>0</v>
      </c>
      <c r="K2401" s="1">
        <v>0</v>
      </c>
      <c r="L2401" s="1">
        <v>5760</v>
      </c>
      <c r="M2401" s="1">
        <v>68</v>
      </c>
      <c r="N2401" s="1">
        <v>0</v>
      </c>
      <c r="P2401" s="1" t="s">
        <v>627</v>
      </c>
    </row>
    <row r="2402" spans="1:16">
      <c r="A2402" s="1">
        <v>2024</v>
      </c>
      <c r="B2402" s="1" t="s">
        <v>1347</v>
      </c>
      <c r="C2402" s="1" t="s">
        <v>1396</v>
      </c>
      <c r="D2402" s="1" t="s">
        <v>1393</v>
      </c>
      <c r="E2402" s="6">
        <v>45506</v>
      </c>
      <c r="F2402" s="1" t="s">
        <v>8</v>
      </c>
      <c r="G2402" s="1" t="s">
        <v>601</v>
      </c>
      <c r="H2402" s="1">
        <v>9</v>
      </c>
      <c r="I2402" s="1">
        <v>9</v>
      </c>
      <c r="J2402" s="1">
        <v>0</v>
      </c>
      <c r="K2402" s="1">
        <v>0</v>
      </c>
      <c r="L2402" s="1">
        <v>2686</v>
      </c>
      <c r="M2402" s="1">
        <v>433</v>
      </c>
      <c r="N2402" s="1">
        <v>0</v>
      </c>
      <c r="P2402" s="1" t="s">
        <v>627</v>
      </c>
    </row>
    <row r="2403" spans="1:16">
      <c r="A2403" s="1">
        <v>2024</v>
      </c>
      <c r="B2403" s="1" t="s">
        <v>1347</v>
      </c>
      <c r="C2403" s="1" t="s">
        <v>1396</v>
      </c>
      <c r="D2403" s="1" t="s">
        <v>1393</v>
      </c>
      <c r="E2403" s="6">
        <v>45506</v>
      </c>
      <c r="F2403" s="1" t="s">
        <v>38</v>
      </c>
      <c r="G2403" s="1" t="s">
        <v>54</v>
      </c>
      <c r="H2403" s="1">
        <v>20</v>
      </c>
      <c r="I2403" s="1">
        <v>20</v>
      </c>
      <c r="J2403" s="1">
        <v>1</v>
      </c>
      <c r="K2403" s="1">
        <v>0</v>
      </c>
      <c r="L2403" s="1">
        <v>5227</v>
      </c>
      <c r="M2403" s="1">
        <v>432</v>
      </c>
      <c r="N2403" s="1">
        <v>5</v>
      </c>
      <c r="P2403" s="1" t="s">
        <v>45</v>
      </c>
    </row>
    <row r="2404" spans="1:16">
      <c r="A2404" s="1">
        <v>2024</v>
      </c>
      <c r="B2404" s="1" t="s">
        <v>1347</v>
      </c>
      <c r="C2404" s="1" t="s">
        <v>1396</v>
      </c>
      <c r="D2404" s="1" t="s">
        <v>1393</v>
      </c>
      <c r="E2404" s="6">
        <v>45506</v>
      </c>
      <c r="F2404" s="1" t="s">
        <v>38</v>
      </c>
      <c r="G2404" s="1" t="s">
        <v>1194</v>
      </c>
      <c r="H2404" s="1">
        <v>9</v>
      </c>
      <c r="I2404" s="1">
        <v>9</v>
      </c>
      <c r="J2404" s="1">
        <v>0</v>
      </c>
      <c r="K2404" s="1">
        <v>0</v>
      </c>
      <c r="L2404" s="1">
        <v>767</v>
      </c>
      <c r="M2404" s="1">
        <v>173</v>
      </c>
      <c r="N2404" s="1">
        <v>0</v>
      </c>
      <c r="P2404" s="1" t="s">
        <v>45</v>
      </c>
    </row>
    <row r="2405" spans="1:16">
      <c r="A2405" s="1">
        <v>2024</v>
      </c>
      <c r="B2405" s="1" t="s">
        <v>1347</v>
      </c>
      <c r="C2405" s="1" t="s">
        <v>1396</v>
      </c>
      <c r="D2405" s="1" t="s">
        <v>1399</v>
      </c>
      <c r="E2405" s="6">
        <v>45507</v>
      </c>
      <c r="F2405" s="1" t="s">
        <v>64</v>
      </c>
      <c r="G2405" s="1" t="s">
        <v>603</v>
      </c>
      <c r="H2405" s="1">
        <v>1</v>
      </c>
      <c r="I2405" s="1">
        <v>1</v>
      </c>
      <c r="J2405" s="1">
        <v>0</v>
      </c>
      <c r="K2405" s="1">
        <v>0</v>
      </c>
      <c r="L2405" s="1">
        <v>5500</v>
      </c>
      <c r="M2405" s="1">
        <v>288</v>
      </c>
      <c r="N2405" s="1">
        <v>0</v>
      </c>
      <c r="P2405" s="1" t="s">
        <v>629</v>
      </c>
    </row>
    <row r="2406" spans="1:16">
      <c r="A2406" s="1">
        <v>2024</v>
      </c>
      <c r="B2406" s="1" t="s">
        <v>1347</v>
      </c>
      <c r="C2406" s="1" t="s">
        <v>1396</v>
      </c>
      <c r="D2406" s="1" t="s">
        <v>1399</v>
      </c>
      <c r="E2406" s="6">
        <v>45507</v>
      </c>
      <c r="F2406" s="1" t="s">
        <v>64</v>
      </c>
      <c r="G2406" s="1" t="s">
        <v>517</v>
      </c>
      <c r="H2406" s="1">
        <v>1</v>
      </c>
      <c r="I2406" s="1">
        <v>1</v>
      </c>
      <c r="J2406" s="1">
        <v>0</v>
      </c>
      <c r="K2406" s="1">
        <v>0</v>
      </c>
      <c r="L2406" s="1">
        <v>636</v>
      </c>
      <c r="M2406" s="1">
        <v>47</v>
      </c>
      <c r="N2406" s="1">
        <v>0</v>
      </c>
      <c r="P2406" s="1" t="s">
        <v>629</v>
      </c>
    </row>
    <row r="2407" spans="1:16">
      <c r="A2407" s="1">
        <v>2024</v>
      </c>
      <c r="B2407" s="1" t="s">
        <v>1347</v>
      </c>
      <c r="C2407" s="1" t="s">
        <v>1396</v>
      </c>
      <c r="D2407" s="1" t="s">
        <v>1399</v>
      </c>
      <c r="E2407" s="6">
        <v>45507</v>
      </c>
      <c r="F2407" s="1" t="s">
        <v>64</v>
      </c>
      <c r="G2407" s="1" t="s">
        <v>505</v>
      </c>
      <c r="H2407" s="1">
        <v>2</v>
      </c>
      <c r="I2407" s="1">
        <v>2</v>
      </c>
      <c r="J2407" s="1">
        <v>0</v>
      </c>
      <c r="K2407" s="1">
        <v>0</v>
      </c>
      <c r="L2407" s="1">
        <v>3505</v>
      </c>
      <c r="M2407" s="1">
        <v>100</v>
      </c>
      <c r="N2407" s="1">
        <v>0</v>
      </c>
      <c r="P2407" s="1" t="s">
        <v>628</v>
      </c>
    </row>
    <row r="2408" spans="1:16">
      <c r="A2408" s="1">
        <v>2024</v>
      </c>
      <c r="B2408" s="1" t="s">
        <v>1347</v>
      </c>
      <c r="C2408" s="1" t="s">
        <v>1396</v>
      </c>
      <c r="D2408" s="1" t="s">
        <v>1399</v>
      </c>
      <c r="E2408" s="6">
        <v>45507</v>
      </c>
      <c r="F2408" s="1" t="s">
        <v>64</v>
      </c>
      <c r="G2408" s="1" t="s">
        <v>484</v>
      </c>
      <c r="H2408" s="1">
        <v>2</v>
      </c>
      <c r="I2408" s="1">
        <v>2</v>
      </c>
      <c r="J2408" s="1">
        <v>0</v>
      </c>
      <c r="K2408" s="1">
        <v>0</v>
      </c>
      <c r="L2408" s="1">
        <v>20526</v>
      </c>
      <c r="M2408" s="1">
        <v>145</v>
      </c>
      <c r="N2408" s="1">
        <v>0</v>
      </c>
      <c r="P2408" s="1" t="s">
        <v>629</v>
      </c>
    </row>
    <row r="2409" spans="1:16">
      <c r="A2409" s="1">
        <v>2024</v>
      </c>
      <c r="B2409" s="1" t="s">
        <v>1347</v>
      </c>
      <c r="C2409" s="1" t="s">
        <v>1396</v>
      </c>
      <c r="D2409" s="1" t="s">
        <v>1399</v>
      </c>
      <c r="E2409" s="6">
        <v>45507</v>
      </c>
      <c r="F2409" s="1" t="s">
        <v>8</v>
      </c>
      <c r="G2409" s="1" t="s">
        <v>601</v>
      </c>
      <c r="H2409" s="1">
        <v>7</v>
      </c>
      <c r="I2409" s="1">
        <v>7</v>
      </c>
      <c r="J2409" s="1">
        <v>0</v>
      </c>
      <c r="K2409" s="1">
        <v>0</v>
      </c>
      <c r="L2409" s="1">
        <v>1549</v>
      </c>
      <c r="M2409" s="1">
        <v>221</v>
      </c>
      <c r="N2409" s="1">
        <v>0</v>
      </c>
      <c r="P2409" s="1" t="s">
        <v>627</v>
      </c>
    </row>
    <row r="2410" spans="1:16">
      <c r="A2410" s="1">
        <v>2024</v>
      </c>
      <c r="B2410" s="1" t="s">
        <v>1347</v>
      </c>
      <c r="C2410" s="1" t="s">
        <v>1396</v>
      </c>
      <c r="D2410" s="1" t="s">
        <v>1399</v>
      </c>
      <c r="E2410" s="6">
        <v>45509</v>
      </c>
      <c r="F2410" s="1" t="s">
        <v>64</v>
      </c>
      <c r="G2410" s="1" t="s">
        <v>603</v>
      </c>
      <c r="H2410" s="1">
        <v>6</v>
      </c>
      <c r="I2410" s="1">
        <v>6</v>
      </c>
      <c r="J2410" s="1">
        <v>0</v>
      </c>
      <c r="K2410" s="1">
        <v>0</v>
      </c>
      <c r="L2410" s="1">
        <v>29444</v>
      </c>
      <c r="M2410" s="1">
        <v>533</v>
      </c>
      <c r="N2410" s="1">
        <v>0</v>
      </c>
      <c r="P2410" s="1" t="s">
        <v>629</v>
      </c>
    </row>
    <row r="2411" spans="1:16">
      <c r="A2411" s="1">
        <v>2024</v>
      </c>
      <c r="B2411" s="1" t="s">
        <v>1347</v>
      </c>
      <c r="C2411" s="1" t="s">
        <v>1396</v>
      </c>
      <c r="D2411" s="1" t="s">
        <v>1399</v>
      </c>
      <c r="E2411" s="6">
        <v>45509</v>
      </c>
      <c r="F2411" s="1" t="s">
        <v>64</v>
      </c>
      <c r="G2411" s="1" t="s">
        <v>55</v>
      </c>
      <c r="H2411" s="1">
        <v>4</v>
      </c>
      <c r="I2411" s="1">
        <v>4</v>
      </c>
      <c r="J2411" s="1">
        <v>0</v>
      </c>
      <c r="K2411" s="1">
        <v>0</v>
      </c>
      <c r="L2411" s="1">
        <v>5432</v>
      </c>
      <c r="M2411" s="1">
        <v>128</v>
      </c>
      <c r="N2411" s="1">
        <v>0</v>
      </c>
      <c r="P2411" s="1" t="s">
        <v>633</v>
      </c>
    </row>
    <row r="2412" spans="1:16">
      <c r="A2412" s="1">
        <v>2024</v>
      </c>
      <c r="B2412" s="1" t="s">
        <v>1347</v>
      </c>
      <c r="C2412" s="1" t="s">
        <v>1396</v>
      </c>
      <c r="D2412" s="1" t="s">
        <v>1399</v>
      </c>
      <c r="E2412" s="6">
        <v>45509</v>
      </c>
      <c r="F2412" s="1" t="s">
        <v>64</v>
      </c>
      <c r="G2412" s="1" t="s">
        <v>621</v>
      </c>
      <c r="H2412" s="1">
        <v>1</v>
      </c>
      <c r="I2412" s="1">
        <v>1</v>
      </c>
      <c r="J2412" s="1">
        <v>0</v>
      </c>
      <c r="K2412" s="1">
        <v>0</v>
      </c>
      <c r="L2412" s="1">
        <v>900</v>
      </c>
      <c r="M2412" s="1">
        <v>94</v>
      </c>
      <c r="N2412" s="1">
        <v>0</v>
      </c>
      <c r="P2412" s="1" t="s">
        <v>629</v>
      </c>
    </row>
    <row r="2413" spans="1:16">
      <c r="A2413" s="1">
        <v>2024</v>
      </c>
      <c r="B2413" s="1" t="s">
        <v>1347</v>
      </c>
      <c r="C2413" s="1" t="s">
        <v>1396</v>
      </c>
      <c r="D2413" s="1" t="s">
        <v>1399</v>
      </c>
      <c r="E2413" s="6">
        <v>45509</v>
      </c>
      <c r="F2413" s="1" t="s">
        <v>64</v>
      </c>
      <c r="G2413" s="1" t="s">
        <v>502</v>
      </c>
      <c r="H2413" s="1">
        <v>2</v>
      </c>
      <c r="I2413" s="1">
        <v>2</v>
      </c>
      <c r="J2413" s="1">
        <v>0</v>
      </c>
      <c r="K2413" s="1">
        <v>0</v>
      </c>
      <c r="L2413" s="1">
        <v>4778</v>
      </c>
      <c r="M2413" s="1">
        <v>115</v>
      </c>
      <c r="N2413" s="1">
        <v>0</v>
      </c>
      <c r="P2413" s="1" t="s">
        <v>633</v>
      </c>
    </row>
    <row r="2414" spans="1:16">
      <c r="A2414" s="1">
        <v>2024</v>
      </c>
      <c r="B2414" s="1" t="s">
        <v>1347</v>
      </c>
      <c r="C2414" s="1" t="s">
        <v>1396</v>
      </c>
      <c r="D2414" s="1" t="s">
        <v>1399</v>
      </c>
      <c r="E2414" s="6">
        <v>45509</v>
      </c>
      <c r="F2414" s="1" t="s">
        <v>64</v>
      </c>
      <c r="G2414" s="1" t="s">
        <v>1304</v>
      </c>
      <c r="H2414" s="1">
        <v>1</v>
      </c>
      <c r="I2414" s="1">
        <v>1</v>
      </c>
      <c r="J2414" s="1">
        <v>0</v>
      </c>
      <c r="K2414" s="1">
        <v>0</v>
      </c>
      <c r="L2414" s="1">
        <v>1</v>
      </c>
      <c r="M2414" s="1">
        <v>1</v>
      </c>
      <c r="N2414" s="1">
        <v>0</v>
      </c>
      <c r="P2414" s="1" t="s">
        <v>628</v>
      </c>
    </row>
    <row r="2415" spans="1:16">
      <c r="A2415" s="1">
        <v>2024</v>
      </c>
      <c r="B2415" s="1" t="s">
        <v>1347</v>
      </c>
      <c r="C2415" s="1" t="s">
        <v>1396</v>
      </c>
      <c r="D2415" s="1" t="s">
        <v>1399</v>
      </c>
      <c r="E2415" s="6">
        <v>45509</v>
      </c>
      <c r="F2415" s="1" t="s">
        <v>64</v>
      </c>
      <c r="G2415" s="1" t="s">
        <v>484</v>
      </c>
      <c r="H2415" s="1">
        <v>5</v>
      </c>
      <c r="I2415" s="1">
        <v>5</v>
      </c>
      <c r="J2415" s="1">
        <v>0</v>
      </c>
      <c r="K2415" s="1">
        <v>0</v>
      </c>
      <c r="L2415" s="1">
        <v>124599</v>
      </c>
      <c r="M2415" s="1">
        <v>341</v>
      </c>
      <c r="N2415" s="1">
        <v>0</v>
      </c>
      <c r="P2415" s="1" t="s">
        <v>629</v>
      </c>
    </row>
    <row r="2416" spans="1:16">
      <c r="A2416" s="1">
        <v>2024</v>
      </c>
      <c r="B2416" s="1" t="s">
        <v>1347</v>
      </c>
      <c r="C2416" s="1" t="s">
        <v>1396</v>
      </c>
      <c r="D2416" s="1" t="s">
        <v>1399</v>
      </c>
      <c r="E2416" s="6">
        <v>45509</v>
      </c>
      <c r="F2416" s="1" t="s">
        <v>64</v>
      </c>
      <c r="G2416" s="1" t="s">
        <v>600</v>
      </c>
      <c r="H2416" s="1">
        <v>2</v>
      </c>
      <c r="I2416" s="1">
        <v>2</v>
      </c>
      <c r="J2416" s="1">
        <v>0</v>
      </c>
      <c r="K2416" s="1">
        <v>0</v>
      </c>
      <c r="L2416" s="1">
        <v>5245</v>
      </c>
      <c r="M2416" s="1">
        <v>115</v>
      </c>
      <c r="N2416" s="1">
        <v>0</v>
      </c>
      <c r="P2416" s="1" t="s">
        <v>630</v>
      </c>
    </row>
    <row r="2417" spans="1:16">
      <c r="A2417" s="1">
        <v>2024</v>
      </c>
      <c r="B2417" s="1" t="s">
        <v>1347</v>
      </c>
      <c r="C2417" s="1" t="s">
        <v>1396</v>
      </c>
      <c r="D2417" s="1" t="s">
        <v>1399</v>
      </c>
      <c r="E2417" s="6">
        <v>45509</v>
      </c>
      <c r="F2417" s="1" t="s">
        <v>8</v>
      </c>
      <c r="G2417" s="1" t="s">
        <v>601</v>
      </c>
      <c r="H2417" s="1">
        <v>10</v>
      </c>
      <c r="I2417" s="1">
        <v>10</v>
      </c>
      <c r="J2417" s="1">
        <v>0</v>
      </c>
      <c r="K2417" s="1">
        <v>0</v>
      </c>
      <c r="L2417" s="1">
        <v>5648</v>
      </c>
      <c r="M2417" s="1">
        <v>509</v>
      </c>
      <c r="N2417" s="1">
        <v>0</v>
      </c>
      <c r="P2417" s="1" t="s">
        <v>627</v>
      </c>
    </row>
    <row r="2418" spans="1:16">
      <c r="A2418" s="1">
        <v>2024</v>
      </c>
      <c r="B2418" s="1" t="s">
        <v>1347</v>
      </c>
      <c r="C2418" s="1" t="s">
        <v>1396</v>
      </c>
      <c r="D2418" s="1" t="s">
        <v>1399</v>
      </c>
      <c r="E2418" s="6">
        <v>45509</v>
      </c>
      <c r="F2418" s="1" t="s">
        <v>38</v>
      </c>
      <c r="G2418" s="1" t="s">
        <v>54</v>
      </c>
      <c r="H2418" s="1">
        <v>40</v>
      </c>
      <c r="I2418" s="1">
        <v>40</v>
      </c>
      <c r="J2418" s="1">
        <v>0</v>
      </c>
      <c r="K2418" s="1">
        <v>0</v>
      </c>
      <c r="L2418" s="1">
        <v>7596</v>
      </c>
      <c r="M2418" s="1">
        <v>1035</v>
      </c>
      <c r="N2418" s="1">
        <v>0</v>
      </c>
      <c r="P2418" s="1" t="s">
        <v>45</v>
      </c>
    </row>
    <row r="2419" spans="1:16">
      <c r="A2419" s="1">
        <v>2024</v>
      </c>
      <c r="B2419" s="1" t="s">
        <v>1347</v>
      </c>
      <c r="C2419" s="1" t="s">
        <v>1396</v>
      </c>
      <c r="D2419" s="1" t="s">
        <v>1399</v>
      </c>
      <c r="E2419" s="6">
        <v>45510</v>
      </c>
      <c r="F2419" s="1" t="s">
        <v>64</v>
      </c>
      <c r="G2419" s="1" t="s">
        <v>1173</v>
      </c>
      <c r="H2419" s="1">
        <v>5</v>
      </c>
      <c r="I2419" s="1">
        <v>5</v>
      </c>
      <c r="J2419" s="1">
        <v>0</v>
      </c>
      <c r="K2419" s="1">
        <v>0</v>
      </c>
      <c r="L2419" s="1">
        <v>422</v>
      </c>
      <c r="M2419" s="1">
        <v>81</v>
      </c>
      <c r="N2419" s="1">
        <v>0</v>
      </c>
      <c r="P2419" s="1" t="s">
        <v>632</v>
      </c>
    </row>
    <row r="2420" spans="1:16">
      <c r="A2420" s="1">
        <v>2024</v>
      </c>
      <c r="B2420" s="1" t="s">
        <v>1347</v>
      </c>
      <c r="C2420" s="1" t="s">
        <v>1396</v>
      </c>
      <c r="D2420" s="1" t="s">
        <v>1399</v>
      </c>
      <c r="E2420" s="6">
        <v>45510</v>
      </c>
      <c r="F2420" s="1" t="s">
        <v>64</v>
      </c>
      <c r="G2420" s="1" t="s">
        <v>708</v>
      </c>
      <c r="H2420" s="1">
        <v>1</v>
      </c>
      <c r="I2420" s="1">
        <v>1</v>
      </c>
      <c r="J2420" s="1">
        <v>0</v>
      </c>
      <c r="K2420" s="1">
        <v>0</v>
      </c>
      <c r="L2420" s="1">
        <v>65</v>
      </c>
      <c r="M2420" s="1">
        <v>20</v>
      </c>
      <c r="N2420" s="1">
        <v>0</v>
      </c>
      <c r="P2420" s="1" t="s">
        <v>633</v>
      </c>
    </row>
    <row r="2421" spans="1:16">
      <c r="A2421" s="1">
        <v>2024</v>
      </c>
      <c r="B2421" s="1" t="s">
        <v>1347</v>
      </c>
      <c r="C2421" s="1" t="s">
        <v>1396</v>
      </c>
      <c r="D2421" s="1" t="s">
        <v>1399</v>
      </c>
      <c r="E2421" s="6">
        <v>45510</v>
      </c>
      <c r="F2421" s="1" t="s">
        <v>64</v>
      </c>
      <c r="G2421" s="1" t="s">
        <v>561</v>
      </c>
      <c r="H2421" s="1">
        <v>1</v>
      </c>
      <c r="I2421" s="1">
        <v>1</v>
      </c>
      <c r="J2421" s="1">
        <v>0</v>
      </c>
      <c r="K2421" s="1">
        <v>0</v>
      </c>
      <c r="L2421" s="1">
        <v>2</v>
      </c>
      <c r="M2421" s="1">
        <v>2</v>
      </c>
      <c r="N2421" s="1">
        <v>0</v>
      </c>
      <c r="P2421" s="1" t="s">
        <v>632</v>
      </c>
    </row>
    <row r="2422" spans="1:16">
      <c r="A2422" s="1">
        <v>2024</v>
      </c>
      <c r="B2422" s="1" t="s">
        <v>1347</v>
      </c>
      <c r="C2422" s="1" t="s">
        <v>1396</v>
      </c>
      <c r="D2422" s="1" t="s">
        <v>1399</v>
      </c>
      <c r="E2422" s="6">
        <v>45510</v>
      </c>
      <c r="F2422" s="1" t="s">
        <v>64</v>
      </c>
      <c r="G2422" s="1" t="s">
        <v>603</v>
      </c>
      <c r="H2422" s="1">
        <v>8</v>
      </c>
      <c r="I2422" s="1">
        <v>8</v>
      </c>
      <c r="J2422" s="1">
        <v>0</v>
      </c>
      <c r="K2422" s="1">
        <v>0</v>
      </c>
      <c r="L2422" s="1">
        <v>35694</v>
      </c>
      <c r="M2422" s="1">
        <v>539</v>
      </c>
      <c r="N2422" s="1">
        <v>0</v>
      </c>
      <c r="P2422" s="1" t="s">
        <v>629</v>
      </c>
    </row>
    <row r="2423" spans="1:16">
      <c r="A2423" s="1">
        <v>2024</v>
      </c>
      <c r="B2423" s="1" t="s">
        <v>1347</v>
      </c>
      <c r="C2423" s="1" t="s">
        <v>1396</v>
      </c>
      <c r="D2423" s="1" t="s">
        <v>1399</v>
      </c>
      <c r="E2423" s="6">
        <v>45510</v>
      </c>
      <c r="F2423" s="1" t="s">
        <v>64</v>
      </c>
      <c r="G2423" s="1" t="s">
        <v>55</v>
      </c>
      <c r="H2423" s="1">
        <v>4</v>
      </c>
      <c r="I2423" s="1">
        <v>4</v>
      </c>
      <c r="J2423" s="1">
        <v>0</v>
      </c>
      <c r="K2423" s="1">
        <v>0</v>
      </c>
      <c r="L2423" s="1">
        <v>632</v>
      </c>
      <c r="M2423" s="1">
        <v>107</v>
      </c>
      <c r="N2423" s="1">
        <v>0</v>
      </c>
      <c r="P2423" s="1" t="s">
        <v>633</v>
      </c>
    </row>
    <row r="2424" spans="1:16">
      <c r="A2424" s="1">
        <v>2024</v>
      </c>
      <c r="B2424" s="1" t="s">
        <v>1347</v>
      </c>
      <c r="C2424" s="1" t="s">
        <v>1396</v>
      </c>
      <c r="D2424" s="1" t="s">
        <v>1399</v>
      </c>
      <c r="E2424" s="6">
        <v>45510</v>
      </c>
      <c r="F2424" s="1" t="s">
        <v>64</v>
      </c>
      <c r="G2424" s="1" t="s">
        <v>56</v>
      </c>
      <c r="H2424" s="1">
        <v>1</v>
      </c>
      <c r="I2424" s="1">
        <v>1</v>
      </c>
      <c r="J2424" s="1">
        <v>1</v>
      </c>
      <c r="K2424" s="1">
        <v>0</v>
      </c>
      <c r="L2424" s="1">
        <v>50</v>
      </c>
      <c r="M2424" s="1">
        <v>20</v>
      </c>
      <c r="N2424" s="1">
        <v>20</v>
      </c>
      <c r="P2424" s="1" t="s">
        <v>628</v>
      </c>
    </row>
    <row r="2425" spans="1:16">
      <c r="A2425" s="1">
        <v>2024</v>
      </c>
      <c r="B2425" s="1" t="s">
        <v>1347</v>
      </c>
      <c r="C2425" s="1" t="s">
        <v>1396</v>
      </c>
      <c r="D2425" s="1" t="s">
        <v>1399</v>
      </c>
      <c r="E2425" s="6">
        <v>45510</v>
      </c>
      <c r="F2425" s="1" t="s">
        <v>64</v>
      </c>
      <c r="G2425" s="1" t="s">
        <v>58</v>
      </c>
      <c r="H2425" s="1">
        <v>3</v>
      </c>
      <c r="I2425" s="1">
        <v>3</v>
      </c>
      <c r="J2425" s="1">
        <v>0</v>
      </c>
      <c r="K2425" s="1">
        <v>0</v>
      </c>
      <c r="L2425" s="1">
        <v>2962</v>
      </c>
      <c r="M2425" s="1">
        <v>120</v>
      </c>
      <c r="N2425" s="1">
        <v>0</v>
      </c>
      <c r="P2425" s="1" t="s">
        <v>629</v>
      </c>
    </row>
    <row r="2426" spans="1:16">
      <c r="A2426" s="1">
        <v>2024</v>
      </c>
      <c r="B2426" s="1" t="s">
        <v>1347</v>
      </c>
      <c r="C2426" s="1" t="s">
        <v>1396</v>
      </c>
      <c r="D2426" s="1" t="s">
        <v>1399</v>
      </c>
      <c r="E2426" s="6">
        <v>45510</v>
      </c>
      <c r="F2426" s="1" t="s">
        <v>64</v>
      </c>
      <c r="G2426" s="1" t="s">
        <v>398</v>
      </c>
      <c r="H2426" s="1">
        <v>1</v>
      </c>
      <c r="I2426" s="1">
        <v>1</v>
      </c>
      <c r="J2426" s="1">
        <v>0</v>
      </c>
      <c r="K2426" s="1">
        <v>0</v>
      </c>
      <c r="L2426" s="1">
        <v>1000</v>
      </c>
      <c r="M2426" s="1">
        <v>47</v>
      </c>
      <c r="N2426" s="1">
        <v>0</v>
      </c>
      <c r="P2426" s="1" t="s">
        <v>632</v>
      </c>
    </row>
    <row r="2427" spans="1:16">
      <c r="A2427" s="1">
        <v>2024</v>
      </c>
      <c r="B2427" s="1" t="s">
        <v>1347</v>
      </c>
      <c r="C2427" s="1" t="s">
        <v>1396</v>
      </c>
      <c r="D2427" s="1" t="s">
        <v>1399</v>
      </c>
      <c r="E2427" s="6">
        <v>45510</v>
      </c>
      <c r="F2427" s="1" t="s">
        <v>64</v>
      </c>
      <c r="G2427" s="1" t="s">
        <v>505</v>
      </c>
      <c r="H2427" s="1">
        <v>2</v>
      </c>
      <c r="I2427" s="1">
        <v>2</v>
      </c>
      <c r="J2427" s="1">
        <v>1</v>
      </c>
      <c r="K2427" s="1">
        <v>0</v>
      </c>
      <c r="L2427" s="1">
        <v>992</v>
      </c>
      <c r="M2427" s="1">
        <v>107</v>
      </c>
      <c r="N2427" s="1">
        <v>2</v>
      </c>
      <c r="P2427" s="1" t="s">
        <v>628</v>
      </c>
    </row>
    <row r="2428" spans="1:16">
      <c r="A2428" s="1">
        <v>2024</v>
      </c>
      <c r="B2428" s="1" t="s">
        <v>1347</v>
      </c>
      <c r="C2428" s="1" t="s">
        <v>1396</v>
      </c>
      <c r="D2428" s="1" t="s">
        <v>1399</v>
      </c>
      <c r="E2428" s="6">
        <v>45510</v>
      </c>
      <c r="F2428" s="1" t="s">
        <v>64</v>
      </c>
      <c r="G2428" s="1" t="s">
        <v>502</v>
      </c>
      <c r="H2428" s="1">
        <v>1</v>
      </c>
      <c r="I2428" s="1">
        <v>1</v>
      </c>
      <c r="J2428" s="1">
        <v>0</v>
      </c>
      <c r="K2428" s="1">
        <v>0</v>
      </c>
      <c r="L2428" s="1">
        <v>123</v>
      </c>
      <c r="M2428" s="1">
        <v>20</v>
      </c>
      <c r="N2428" s="1">
        <v>0</v>
      </c>
      <c r="P2428" s="1" t="s">
        <v>633</v>
      </c>
    </row>
    <row r="2429" spans="1:16">
      <c r="A2429" s="1">
        <v>2024</v>
      </c>
      <c r="B2429" s="1" t="s">
        <v>1347</v>
      </c>
      <c r="C2429" s="1" t="s">
        <v>1396</v>
      </c>
      <c r="D2429" s="1" t="s">
        <v>1399</v>
      </c>
      <c r="E2429" s="6">
        <v>45510</v>
      </c>
      <c r="F2429" s="1" t="s">
        <v>64</v>
      </c>
      <c r="G2429" s="1" t="s">
        <v>1273</v>
      </c>
      <c r="H2429" s="1">
        <v>1</v>
      </c>
      <c r="I2429" s="1">
        <v>1</v>
      </c>
      <c r="J2429" s="1">
        <v>0</v>
      </c>
      <c r="K2429" s="1">
        <v>0</v>
      </c>
      <c r="L2429" s="1">
        <v>130</v>
      </c>
      <c r="M2429" s="1">
        <v>20</v>
      </c>
      <c r="N2429" s="1">
        <v>0</v>
      </c>
      <c r="P2429" s="1" t="s">
        <v>632</v>
      </c>
    </row>
    <row r="2430" spans="1:16">
      <c r="A2430" s="1">
        <v>2024</v>
      </c>
      <c r="B2430" s="1" t="s">
        <v>1347</v>
      </c>
      <c r="C2430" s="1" t="s">
        <v>1396</v>
      </c>
      <c r="D2430" s="1" t="s">
        <v>1399</v>
      </c>
      <c r="E2430" s="6">
        <v>45510</v>
      </c>
      <c r="F2430" s="1" t="s">
        <v>64</v>
      </c>
      <c r="G2430" s="1" t="s">
        <v>599</v>
      </c>
      <c r="H2430" s="1">
        <v>3</v>
      </c>
      <c r="I2430" s="1">
        <v>3</v>
      </c>
      <c r="J2430" s="1">
        <v>0</v>
      </c>
      <c r="K2430" s="1">
        <v>0</v>
      </c>
      <c r="L2430" s="1">
        <v>465</v>
      </c>
      <c r="M2430" s="1">
        <v>87</v>
      </c>
      <c r="N2430" s="1">
        <v>0</v>
      </c>
      <c r="P2430" s="1" t="s">
        <v>629</v>
      </c>
    </row>
    <row r="2431" spans="1:16">
      <c r="A2431" s="1">
        <v>2024</v>
      </c>
      <c r="B2431" s="1" t="s">
        <v>1347</v>
      </c>
      <c r="C2431" s="1" t="s">
        <v>1396</v>
      </c>
      <c r="D2431" s="1" t="s">
        <v>1399</v>
      </c>
      <c r="E2431" s="6">
        <v>45510</v>
      </c>
      <c r="F2431" s="1" t="s">
        <v>64</v>
      </c>
      <c r="G2431" s="1" t="s">
        <v>402</v>
      </c>
      <c r="H2431" s="1">
        <v>1</v>
      </c>
      <c r="I2431" s="1">
        <v>1</v>
      </c>
      <c r="J2431" s="1">
        <v>0</v>
      </c>
      <c r="K2431" s="1">
        <v>0</v>
      </c>
      <c r="L2431" s="1">
        <v>10</v>
      </c>
      <c r="M2431" s="1">
        <v>10</v>
      </c>
      <c r="N2431" s="1">
        <v>0</v>
      </c>
      <c r="P2431" s="1" t="s">
        <v>628</v>
      </c>
    </row>
    <row r="2432" spans="1:16">
      <c r="A2432" s="1">
        <v>2024</v>
      </c>
      <c r="B2432" s="1" t="s">
        <v>1347</v>
      </c>
      <c r="C2432" s="1" t="s">
        <v>1396</v>
      </c>
      <c r="D2432" s="1" t="s">
        <v>1399</v>
      </c>
      <c r="E2432" s="6">
        <v>45510</v>
      </c>
      <c r="F2432" s="1" t="s">
        <v>64</v>
      </c>
      <c r="G2432" s="1" t="s">
        <v>484</v>
      </c>
      <c r="H2432" s="1">
        <v>4</v>
      </c>
      <c r="I2432" s="1">
        <v>4</v>
      </c>
      <c r="J2432" s="1">
        <v>0</v>
      </c>
      <c r="K2432" s="1">
        <v>0</v>
      </c>
      <c r="L2432" s="1">
        <v>201104</v>
      </c>
      <c r="M2432" s="1">
        <v>337</v>
      </c>
      <c r="N2432" s="1">
        <v>0</v>
      </c>
      <c r="P2432" s="1" t="s">
        <v>629</v>
      </c>
    </row>
    <row r="2433" spans="1:16">
      <c r="A2433" s="1">
        <v>2024</v>
      </c>
      <c r="B2433" s="1" t="s">
        <v>1347</v>
      </c>
      <c r="C2433" s="1" t="s">
        <v>1396</v>
      </c>
      <c r="D2433" s="1" t="s">
        <v>1399</v>
      </c>
      <c r="E2433" s="6">
        <v>45510</v>
      </c>
      <c r="F2433" s="1" t="s">
        <v>8</v>
      </c>
      <c r="G2433" s="1" t="s">
        <v>375</v>
      </c>
      <c r="H2433" s="1">
        <v>1</v>
      </c>
      <c r="I2433" s="1">
        <v>1</v>
      </c>
      <c r="J2433" s="1">
        <v>0</v>
      </c>
      <c r="K2433" s="1">
        <v>0</v>
      </c>
      <c r="L2433" s="1">
        <v>5760</v>
      </c>
      <c r="M2433" s="1">
        <v>68</v>
      </c>
      <c r="N2433" s="1">
        <v>0</v>
      </c>
      <c r="P2433" s="1" t="s">
        <v>627</v>
      </c>
    </row>
    <row r="2434" spans="1:16">
      <c r="A2434" s="1">
        <v>2024</v>
      </c>
      <c r="B2434" s="1" t="s">
        <v>1347</v>
      </c>
      <c r="C2434" s="1" t="s">
        <v>1396</v>
      </c>
      <c r="D2434" s="1" t="s">
        <v>1399</v>
      </c>
      <c r="E2434" s="6">
        <v>45510</v>
      </c>
      <c r="F2434" s="1" t="s">
        <v>8</v>
      </c>
      <c r="G2434" s="1" t="s">
        <v>601</v>
      </c>
      <c r="H2434" s="1">
        <v>9</v>
      </c>
      <c r="I2434" s="1">
        <v>9</v>
      </c>
      <c r="J2434" s="1">
        <v>1</v>
      </c>
      <c r="K2434" s="1">
        <v>0</v>
      </c>
      <c r="L2434" s="1">
        <v>9985</v>
      </c>
      <c r="M2434" s="1">
        <v>372</v>
      </c>
      <c r="N2434" s="1">
        <v>10</v>
      </c>
      <c r="P2434" s="1" t="s">
        <v>627</v>
      </c>
    </row>
    <row r="2435" spans="1:16">
      <c r="A2435" s="1">
        <v>2024</v>
      </c>
      <c r="B2435" s="1" t="s">
        <v>1347</v>
      </c>
      <c r="C2435" s="1" t="s">
        <v>1396</v>
      </c>
      <c r="D2435" s="1" t="s">
        <v>1399</v>
      </c>
      <c r="E2435" s="6">
        <v>45510</v>
      </c>
      <c r="F2435" s="1" t="s">
        <v>38</v>
      </c>
      <c r="G2435" s="1" t="s">
        <v>54</v>
      </c>
      <c r="H2435" s="1">
        <v>28</v>
      </c>
      <c r="I2435" s="1">
        <v>28</v>
      </c>
      <c r="J2435" s="1">
        <v>2</v>
      </c>
      <c r="K2435" s="1">
        <v>0</v>
      </c>
      <c r="L2435" s="1">
        <v>38629</v>
      </c>
      <c r="M2435" s="1">
        <v>952</v>
      </c>
      <c r="N2435" s="1">
        <v>14</v>
      </c>
      <c r="P2435" s="1" t="s">
        <v>45</v>
      </c>
    </row>
    <row r="2436" spans="1:16">
      <c r="A2436" s="1">
        <v>2024</v>
      </c>
      <c r="B2436" s="1" t="s">
        <v>1347</v>
      </c>
      <c r="C2436" s="1" t="s">
        <v>1396</v>
      </c>
      <c r="D2436" s="1" t="s">
        <v>1399</v>
      </c>
      <c r="E2436" s="6">
        <v>45510</v>
      </c>
      <c r="F2436" s="1" t="s">
        <v>38</v>
      </c>
      <c r="G2436" s="1" t="s">
        <v>1194</v>
      </c>
      <c r="H2436" s="1">
        <v>12</v>
      </c>
      <c r="I2436" s="1">
        <v>12</v>
      </c>
      <c r="J2436" s="1">
        <v>1</v>
      </c>
      <c r="K2436" s="1">
        <v>0</v>
      </c>
      <c r="L2436" s="1">
        <v>13280</v>
      </c>
      <c r="M2436" s="1">
        <v>406</v>
      </c>
      <c r="N2436" s="1">
        <v>4</v>
      </c>
      <c r="P2436" s="1" t="s">
        <v>45</v>
      </c>
    </row>
    <row r="2437" spans="1:16">
      <c r="A2437" s="1">
        <v>2024</v>
      </c>
      <c r="B2437" s="1" t="s">
        <v>1347</v>
      </c>
      <c r="C2437" s="1" t="s">
        <v>1396</v>
      </c>
      <c r="D2437" s="1" t="s">
        <v>1399</v>
      </c>
      <c r="E2437" s="6">
        <v>45511</v>
      </c>
      <c r="F2437" s="1" t="s">
        <v>64</v>
      </c>
      <c r="G2437" s="1" t="s">
        <v>1173</v>
      </c>
      <c r="H2437" s="1">
        <v>5</v>
      </c>
      <c r="I2437" s="1">
        <v>5</v>
      </c>
      <c r="J2437" s="1">
        <v>0</v>
      </c>
      <c r="K2437" s="1">
        <v>0</v>
      </c>
      <c r="L2437" s="1">
        <v>718</v>
      </c>
      <c r="M2437" s="1">
        <v>115</v>
      </c>
      <c r="N2437" s="1">
        <v>0</v>
      </c>
      <c r="P2437" s="1" t="s">
        <v>632</v>
      </c>
    </row>
    <row r="2438" spans="1:16">
      <c r="A2438" s="1">
        <v>2024</v>
      </c>
      <c r="B2438" s="1" t="s">
        <v>1347</v>
      </c>
      <c r="C2438" s="1" t="s">
        <v>1396</v>
      </c>
      <c r="D2438" s="1" t="s">
        <v>1399</v>
      </c>
      <c r="E2438" s="6">
        <v>45511</v>
      </c>
      <c r="F2438" s="1" t="s">
        <v>64</v>
      </c>
      <c r="G2438" s="1" t="s">
        <v>708</v>
      </c>
      <c r="H2438" s="1">
        <v>1</v>
      </c>
      <c r="I2438" s="1">
        <v>1</v>
      </c>
      <c r="J2438" s="1">
        <v>0</v>
      </c>
      <c r="K2438" s="1">
        <v>0</v>
      </c>
      <c r="L2438" s="1">
        <v>1000</v>
      </c>
      <c r="M2438" s="1">
        <v>47</v>
      </c>
      <c r="N2438" s="1">
        <v>0</v>
      </c>
      <c r="P2438" s="1" t="s">
        <v>633</v>
      </c>
    </row>
    <row r="2439" spans="1:16">
      <c r="A2439" s="1">
        <v>2024</v>
      </c>
      <c r="B2439" s="1" t="s">
        <v>1347</v>
      </c>
      <c r="C2439" s="1" t="s">
        <v>1396</v>
      </c>
      <c r="D2439" s="1" t="s">
        <v>1399</v>
      </c>
      <c r="E2439" s="6">
        <v>45511</v>
      </c>
      <c r="F2439" s="1" t="s">
        <v>64</v>
      </c>
      <c r="G2439" s="1" t="s">
        <v>603</v>
      </c>
      <c r="H2439" s="1">
        <v>10</v>
      </c>
      <c r="I2439" s="1">
        <v>10</v>
      </c>
      <c r="J2439" s="1">
        <v>0</v>
      </c>
      <c r="K2439" s="1">
        <v>0</v>
      </c>
      <c r="L2439" s="1">
        <v>36772</v>
      </c>
      <c r="M2439" s="1">
        <v>771</v>
      </c>
      <c r="N2439" s="1">
        <v>0</v>
      </c>
      <c r="P2439" s="1" t="s">
        <v>629</v>
      </c>
    </row>
    <row r="2440" spans="1:16">
      <c r="A2440" s="1">
        <v>2024</v>
      </c>
      <c r="B2440" s="1" t="s">
        <v>1347</v>
      </c>
      <c r="C2440" s="1" t="s">
        <v>1396</v>
      </c>
      <c r="D2440" s="1" t="s">
        <v>1399</v>
      </c>
      <c r="E2440" s="6">
        <v>45511</v>
      </c>
      <c r="F2440" s="1" t="s">
        <v>64</v>
      </c>
      <c r="G2440" s="1" t="s">
        <v>55</v>
      </c>
      <c r="H2440" s="1">
        <v>3</v>
      </c>
      <c r="I2440" s="1">
        <v>3</v>
      </c>
      <c r="J2440" s="1">
        <v>0</v>
      </c>
      <c r="K2440" s="1">
        <v>0</v>
      </c>
      <c r="L2440" s="1">
        <v>12340</v>
      </c>
      <c r="M2440" s="1">
        <v>282</v>
      </c>
      <c r="N2440" s="1">
        <v>0</v>
      </c>
      <c r="P2440" s="1" t="s">
        <v>633</v>
      </c>
    </row>
    <row r="2441" spans="1:16">
      <c r="A2441" s="1">
        <v>2024</v>
      </c>
      <c r="B2441" s="1" t="s">
        <v>1347</v>
      </c>
      <c r="C2441" s="1" t="s">
        <v>1396</v>
      </c>
      <c r="D2441" s="1" t="s">
        <v>1399</v>
      </c>
      <c r="E2441" s="6">
        <v>45511</v>
      </c>
      <c r="F2441" s="1" t="s">
        <v>64</v>
      </c>
      <c r="G2441" s="1" t="s">
        <v>621</v>
      </c>
      <c r="H2441" s="1">
        <v>2</v>
      </c>
      <c r="I2441" s="1">
        <v>2</v>
      </c>
      <c r="J2441" s="1">
        <v>1</v>
      </c>
      <c r="K2441" s="1">
        <v>0</v>
      </c>
      <c r="L2441" s="1">
        <v>2628</v>
      </c>
      <c r="M2441" s="1">
        <v>100</v>
      </c>
      <c r="N2441" s="1">
        <v>2</v>
      </c>
      <c r="P2441" s="1" t="s">
        <v>629</v>
      </c>
    </row>
    <row r="2442" spans="1:16">
      <c r="A2442" s="1">
        <v>2024</v>
      </c>
      <c r="B2442" s="1" t="s">
        <v>1347</v>
      </c>
      <c r="C2442" s="1" t="s">
        <v>1396</v>
      </c>
      <c r="D2442" s="1" t="s">
        <v>1399</v>
      </c>
      <c r="E2442" s="6">
        <v>45511</v>
      </c>
      <c r="F2442" s="1" t="s">
        <v>64</v>
      </c>
      <c r="G2442" s="1" t="s">
        <v>517</v>
      </c>
      <c r="H2442" s="1">
        <v>4</v>
      </c>
      <c r="I2442" s="1">
        <v>4</v>
      </c>
      <c r="J2442" s="1">
        <v>0</v>
      </c>
      <c r="K2442" s="1">
        <v>0</v>
      </c>
      <c r="L2442" s="1">
        <v>7222</v>
      </c>
      <c r="M2442" s="1">
        <v>294</v>
      </c>
      <c r="N2442" s="1">
        <v>0</v>
      </c>
      <c r="P2442" s="1" t="s">
        <v>629</v>
      </c>
    </row>
    <row r="2443" spans="1:16">
      <c r="A2443" s="1">
        <v>2024</v>
      </c>
      <c r="B2443" s="1" t="s">
        <v>1347</v>
      </c>
      <c r="C2443" s="1" t="s">
        <v>1396</v>
      </c>
      <c r="D2443" s="1" t="s">
        <v>1399</v>
      </c>
      <c r="E2443" s="6">
        <v>45511</v>
      </c>
      <c r="F2443" s="1" t="s">
        <v>64</v>
      </c>
      <c r="G2443" s="1" t="s">
        <v>58</v>
      </c>
      <c r="H2443" s="1">
        <v>2</v>
      </c>
      <c r="I2443" s="1">
        <v>2</v>
      </c>
      <c r="J2443" s="1">
        <v>0</v>
      </c>
      <c r="K2443" s="1">
        <v>0</v>
      </c>
      <c r="L2443" s="1">
        <v>1217</v>
      </c>
      <c r="M2443" s="1">
        <v>67</v>
      </c>
      <c r="N2443" s="1">
        <v>0</v>
      </c>
      <c r="P2443" s="1" t="s">
        <v>629</v>
      </c>
    </row>
    <row r="2444" spans="1:16">
      <c r="A2444" s="1">
        <v>2024</v>
      </c>
      <c r="B2444" s="1" t="s">
        <v>1347</v>
      </c>
      <c r="C2444" s="1" t="s">
        <v>1396</v>
      </c>
      <c r="D2444" s="1" t="s">
        <v>1399</v>
      </c>
      <c r="E2444" s="6">
        <v>45511</v>
      </c>
      <c r="F2444" s="1" t="s">
        <v>64</v>
      </c>
      <c r="G2444" s="1" t="s">
        <v>602</v>
      </c>
      <c r="H2444" s="1">
        <v>1</v>
      </c>
      <c r="I2444" s="1">
        <v>1</v>
      </c>
      <c r="J2444" s="1">
        <v>0</v>
      </c>
      <c r="K2444" s="1">
        <v>0</v>
      </c>
      <c r="L2444" s="1">
        <v>20000</v>
      </c>
      <c r="M2444" s="1">
        <v>136</v>
      </c>
      <c r="N2444" s="1">
        <v>0</v>
      </c>
      <c r="P2444" s="1" t="s">
        <v>628</v>
      </c>
    </row>
    <row r="2445" spans="1:16">
      <c r="A2445" s="1">
        <v>2024</v>
      </c>
      <c r="B2445" s="1" t="s">
        <v>1347</v>
      </c>
      <c r="C2445" s="1" t="s">
        <v>1396</v>
      </c>
      <c r="D2445" s="1" t="s">
        <v>1399</v>
      </c>
      <c r="E2445" s="6">
        <v>45511</v>
      </c>
      <c r="F2445" s="1" t="s">
        <v>64</v>
      </c>
      <c r="G2445" s="1" t="s">
        <v>484</v>
      </c>
      <c r="H2445" s="1">
        <v>4</v>
      </c>
      <c r="I2445" s="1">
        <v>4</v>
      </c>
      <c r="J2445" s="1">
        <v>0</v>
      </c>
      <c r="K2445" s="1">
        <v>0</v>
      </c>
      <c r="L2445" s="1">
        <v>2985</v>
      </c>
      <c r="M2445" s="1">
        <v>208</v>
      </c>
      <c r="N2445" s="1">
        <v>0</v>
      </c>
      <c r="P2445" s="1" t="s">
        <v>629</v>
      </c>
    </row>
    <row r="2446" spans="1:16">
      <c r="A2446" s="1">
        <v>2024</v>
      </c>
      <c r="B2446" s="1" t="s">
        <v>1347</v>
      </c>
      <c r="C2446" s="1" t="s">
        <v>1396</v>
      </c>
      <c r="D2446" s="1" t="s">
        <v>1399</v>
      </c>
      <c r="E2446" s="6">
        <v>45511</v>
      </c>
      <c r="F2446" s="1" t="s">
        <v>8</v>
      </c>
      <c r="G2446" s="1" t="s">
        <v>601</v>
      </c>
      <c r="H2446" s="1">
        <v>10</v>
      </c>
      <c r="I2446" s="1">
        <v>10</v>
      </c>
      <c r="J2446" s="1">
        <v>0</v>
      </c>
      <c r="K2446" s="1">
        <v>0</v>
      </c>
      <c r="L2446" s="1">
        <v>6353</v>
      </c>
      <c r="M2446" s="1">
        <v>666</v>
      </c>
      <c r="N2446" s="1">
        <v>0</v>
      </c>
      <c r="P2446" s="1" t="s">
        <v>627</v>
      </c>
    </row>
    <row r="2447" spans="1:16">
      <c r="A2447" s="1">
        <v>2024</v>
      </c>
      <c r="B2447" s="1" t="s">
        <v>1347</v>
      </c>
      <c r="C2447" s="1" t="s">
        <v>1396</v>
      </c>
      <c r="D2447" s="1" t="s">
        <v>1399</v>
      </c>
      <c r="E2447" s="6">
        <v>45511</v>
      </c>
      <c r="F2447" s="1" t="s">
        <v>38</v>
      </c>
      <c r="G2447" s="1" t="s">
        <v>54</v>
      </c>
      <c r="H2447" s="1">
        <v>13</v>
      </c>
      <c r="I2447" s="1">
        <v>13</v>
      </c>
      <c r="J2447" s="1">
        <v>0</v>
      </c>
      <c r="K2447" s="1">
        <v>0</v>
      </c>
      <c r="L2447" s="1">
        <v>2747</v>
      </c>
      <c r="M2447" s="1">
        <v>358</v>
      </c>
      <c r="N2447" s="1">
        <v>0</v>
      </c>
      <c r="P2447" s="1" t="s">
        <v>45</v>
      </c>
    </row>
    <row r="2448" spans="1:16">
      <c r="A2448" s="1">
        <v>2024</v>
      </c>
      <c r="B2448" s="1" t="s">
        <v>1347</v>
      </c>
      <c r="C2448" s="1" t="s">
        <v>1396</v>
      </c>
      <c r="D2448" s="1" t="s">
        <v>1399</v>
      </c>
      <c r="E2448" s="6">
        <v>45511</v>
      </c>
      <c r="F2448" s="1" t="s">
        <v>38</v>
      </c>
      <c r="G2448" s="1" t="s">
        <v>1194</v>
      </c>
      <c r="H2448" s="1">
        <v>11</v>
      </c>
      <c r="I2448" s="1">
        <v>11</v>
      </c>
      <c r="J2448" s="1">
        <v>1</v>
      </c>
      <c r="K2448" s="1">
        <v>0</v>
      </c>
      <c r="L2448" s="1">
        <v>2196</v>
      </c>
      <c r="M2448" s="1">
        <v>262</v>
      </c>
      <c r="N2448" s="1">
        <v>2</v>
      </c>
      <c r="P2448" s="1" t="s">
        <v>45</v>
      </c>
    </row>
    <row r="2449" spans="1:16">
      <c r="A2449" s="1">
        <v>2024</v>
      </c>
      <c r="B2449" s="1" t="s">
        <v>1347</v>
      </c>
      <c r="C2449" s="1" t="s">
        <v>1396</v>
      </c>
      <c r="D2449" s="1" t="s">
        <v>1399</v>
      </c>
      <c r="E2449" s="6">
        <v>45512</v>
      </c>
      <c r="F2449" s="1" t="s">
        <v>64</v>
      </c>
      <c r="G2449" s="1" t="s">
        <v>1173</v>
      </c>
      <c r="H2449" s="1">
        <v>6</v>
      </c>
      <c r="I2449" s="1">
        <v>6</v>
      </c>
      <c r="J2449" s="1">
        <v>0</v>
      </c>
      <c r="K2449" s="1">
        <v>0</v>
      </c>
      <c r="L2449" s="1">
        <v>847</v>
      </c>
      <c r="M2449" s="1">
        <v>174</v>
      </c>
      <c r="N2449" s="1">
        <v>0</v>
      </c>
      <c r="P2449" s="1" t="s">
        <v>632</v>
      </c>
    </row>
    <row r="2450" spans="1:16">
      <c r="A2450" s="1">
        <v>2024</v>
      </c>
      <c r="B2450" s="1" t="s">
        <v>1347</v>
      </c>
      <c r="C2450" s="1" t="s">
        <v>1396</v>
      </c>
      <c r="D2450" s="1" t="s">
        <v>1399</v>
      </c>
      <c r="E2450" s="6">
        <v>45512</v>
      </c>
      <c r="F2450" s="1" t="s">
        <v>64</v>
      </c>
      <c r="G2450" s="1" t="s">
        <v>561</v>
      </c>
      <c r="H2450" s="1">
        <v>1</v>
      </c>
      <c r="I2450" s="1">
        <v>1</v>
      </c>
      <c r="J2450" s="1">
        <v>0</v>
      </c>
      <c r="K2450" s="1">
        <v>0</v>
      </c>
      <c r="L2450" s="1">
        <v>2</v>
      </c>
      <c r="M2450" s="1">
        <v>2</v>
      </c>
      <c r="N2450" s="1">
        <v>0</v>
      </c>
      <c r="P2450" s="1" t="s">
        <v>632</v>
      </c>
    </row>
    <row r="2451" spans="1:16">
      <c r="A2451" s="1">
        <v>2024</v>
      </c>
      <c r="B2451" s="1" t="s">
        <v>1347</v>
      </c>
      <c r="C2451" s="1" t="s">
        <v>1396</v>
      </c>
      <c r="D2451" s="1" t="s">
        <v>1399</v>
      </c>
      <c r="E2451" s="6">
        <v>45512</v>
      </c>
      <c r="F2451" s="1" t="s">
        <v>64</v>
      </c>
      <c r="G2451" s="1" t="s">
        <v>603</v>
      </c>
      <c r="H2451" s="1">
        <v>5</v>
      </c>
      <c r="I2451" s="1">
        <v>5</v>
      </c>
      <c r="J2451" s="1">
        <v>0</v>
      </c>
      <c r="K2451" s="1">
        <v>0</v>
      </c>
      <c r="L2451" s="1">
        <v>28175</v>
      </c>
      <c r="M2451" s="1">
        <v>1057</v>
      </c>
      <c r="N2451" s="1">
        <v>0</v>
      </c>
      <c r="P2451" s="1" t="s">
        <v>629</v>
      </c>
    </row>
    <row r="2452" spans="1:16">
      <c r="A2452" s="1">
        <v>2024</v>
      </c>
      <c r="B2452" s="1" t="s">
        <v>1347</v>
      </c>
      <c r="C2452" s="1" t="s">
        <v>1396</v>
      </c>
      <c r="D2452" s="1" t="s">
        <v>1399</v>
      </c>
      <c r="E2452" s="6">
        <v>45512</v>
      </c>
      <c r="F2452" s="1" t="s">
        <v>64</v>
      </c>
      <c r="G2452" s="1" t="s">
        <v>55</v>
      </c>
      <c r="H2452" s="1">
        <v>6</v>
      </c>
      <c r="I2452" s="1">
        <v>6</v>
      </c>
      <c r="J2452" s="1">
        <v>0</v>
      </c>
      <c r="K2452" s="1">
        <v>0</v>
      </c>
      <c r="L2452" s="1">
        <v>7936</v>
      </c>
      <c r="M2452" s="1">
        <v>268</v>
      </c>
      <c r="N2452" s="1">
        <v>0</v>
      </c>
      <c r="P2452" s="1" t="s">
        <v>633</v>
      </c>
    </row>
    <row r="2453" spans="1:16">
      <c r="A2453" s="1">
        <v>2024</v>
      </c>
      <c r="B2453" s="1" t="s">
        <v>1347</v>
      </c>
      <c r="C2453" s="1" t="s">
        <v>1396</v>
      </c>
      <c r="D2453" s="1" t="s">
        <v>1399</v>
      </c>
      <c r="E2453" s="6">
        <v>45512</v>
      </c>
      <c r="F2453" s="1" t="s">
        <v>64</v>
      </c>
      <c r="G2453" s="1" t="s">
        <v>58</v>
      </c>
      <c r="H2453" s="1">
        <v>1</v>
      </c>
      <c r="I2453" s="1">
        <v>1</v>
      </c>
      <c r="J2453" s="1">
        <v>0</v>
      </c>
      <c r="K2453" s="1">
        <v>0</v>
      </c>
      <c r="L2453" s="1">
        <v>10000</v>
      </c>
      <c r="M2453" s="1">
        <v>68</v>
      </c>
      <c r="N2453" s="1">
        <v>0</v>
      </c>
      <c r="P2453" s="1" t="s">
        <v>629</v>
      </c>
    </row>
    <row r="2454" spans="1:16">
      <c r="A2454" s="1">
        <v>2024</v>
      </c>
      <c r="B2454" s="1" t="s">
        <v>1347</v>
      </c>
      <c r="C2454" s="1" t="s">
        <v>1396</v>
      </c>
      <c r="D2454" s="1" t="s">
        <v>1399</v>
      </c>
      <c r="E2454" s="6">
        <v>45512</v>
      </c>
      <c r="F2454" s="1" t="s">
        <v>64</v>
      </c>
      <c r="G2454" s="1" t="s">
        <v>502</v>
      </c>
      <c r="H2454" s="1">
        <v>4</v>
      </c>
      <c r="I2454" s="1">
        <v>4</v>
      </c>
      <c r="J2454" s="1">
        <v>0</v>
      </c>
      <c r="K2454" s="1">
        <v>0</v>
      </c>
      <c r="L2454" s="1">
        <v>1747</v>
      </c>
      <c r="M2454" s="1">
        <v>113</v>
      </c>
      <c r="N2454" s="1">
        <v>0</v>
      </c>
      <c r="P2454" s="1" t="s">
        <v>633</v>
      </c>
    </row>
    <row r="2455" spans="1:16">
      <c r="A2455" s="1">
        <v>2024</v>
      </c>
      <c r="B2455" s="1" t="s">
        <v>1347</v>
      </c>
      <c r="C2455" s="1" t="s">
        <v>1396</v>
      </c>
      <c r="D2455" s="1" t="s">
        <v>1399</v>
      </c>
      <c r="E2455" s="6">
        <v>45512</v>
      </c>
      <c r="F2455" s="1" t="s">
        <v>64</v>
      </c>
      <c r="G2455" s="1" t="s">
        <v>484</v>
      </c>
      <c r="H2455" s="1">
        <v>5</v>
      </c>
      <c r="I2455" s="1">
        <v>5</v>
      </c>
      <c r="J2455" s="1">
        <v>0</v>
      </c>
      <c r="K2455" s="1">
        <v>0</v>
      </c>
      <c r="L2455" s="1">
        <v>15000</v>
      </c>
      <c r="M2455" s="1">
        <v>277</v>
      </c>
      <c r="N2455" s="1">
        <v>0</v>
      </c>
      <c r="P2455" s="1" t="s">
        <v>629</v>
      </c>
    </row>
    <row r="2456" spans="1:16">
      <c r="A2456" s="1">
        <v>2024</v>
      </c>
      <c r="B2456" s="1" t="s">
        <v>1347</v>
      </c>
      <c r="C2456" s="1" t="s">
        <v>1396</v>
      </c>
      <c r="D2456" s="1" t="s">
        <v>1399</v>
      </c>
      <c r="E2456" s="6">
        <v>45512</v>
      </c>
      <c r="F2456" s="1" t="s">
        <v>8</v>
      </c>
      <c r="G2456" s="1" t="s">
        <v>375</v>
      </c>
      <c r="H2456" s="1">
        <v>1</v>
      </c>
      <c r="I2456" s="1">
        <v>1</v>
      </c>
      <c r="J2456" s="1">
        <v>0</v>
      </c>
      <c r="K2456" s="1">
        <v>0</v>
      </c>
      <c r="L2456" s="1">
        <v>7920</v>
      </c>
      <c r="M2456" s="1">
        <v>168</v>
      </c>
      <c r="N2456" s="1">
        <v>0</v>
      </c>
      <c r="P2456" s="1" t="s">
        <v>627</v>
      </c>
    </row>
    <row r="2457" spans="1:16">
      <c r="A2457" s="1">
        <v>2024</v>
      </c>
      <c r="B2457" s="1" t="s">
        <v>1347</v>
      </c>
      <c r="C2457" s="1" t="s">
        <v>1396</v>
      </c>
      <c r="D2457" s="1" t="s">
        <v>1399</v>
      </c>
      <c r="E2457" s="6">
        <v>45512</v>
      </c>
      <c r="F2457" s="1" t="s">
        <v>8</v>
      </c>
      <c r="G2457" s="1" t="s">
        <v>601</v>
      </c>
      <c r="H2457" s="1">
        <v>9</v>
      </c>
      <c r="I2457" s="1">
        <v>9</v>
      </c>
      <c r="J2457" s="1">
        <v>0</v>
      </c>
      <c r="K2457" s="1">
        <v>0</v>
      </c>
      <c r="L2457" s="1">
        <v>6370</v>
      </c>
      <c r="M2457" s="1">
        <v>411</v>
      </c>
      <c r="N2457" s="1">
        <v>0</v>
      </c>
      <c r="P2457" s="1" t="s">
        <v>627</v>
      </c>
    </row>
    <row r="2458" spans="1:16">
      <c r="A2458" s="1">
        <v>2024</v>
      </c>
      <c r="B2458" s="1" t="s">
        <v>1347</v>
      </c>
      <c r="C2458" s="1" t="s">
        <v>1396</v>
      </c>
      <c r="D2458" s="1" t="s">
        <v>1399</v>
      </c>
      <c r="E2458" s="6">
        <v>45512</v>
      </c>
      <c r="F2458" s="1" t="s">
        <v>38</v>
      </c>
      <c r="G2458" s="1" t="s">
        <v>54</v>
      </c>
      <c r="H2458" s="1">
        <v>17</v>
      </c>
      <c r="I2458" s="1">
        <v>17</v>
      </c>
      <c r="J2458" s="1">
        <v>1</v>
      </c>
      <c r="K2458" s="1">
        <v>0</v>
      </c>
      <c r="L2458" s="1">
        <v>4016</v>
      </c>
      <c r="M2458" s="1">
        <v>481</v>
      </c>
      <c r="N2458" s="1">
        <v>7</v>
      </c>
      <c r="P2458" s="1" t="s">
        <v>45</v>
      </c>
    </row>
    <row r="2459" spans="1:16">
      <c r="A2459" s="1">
        <v>2024</v>
      </c>
      <c r="B2459" s="1" t="s">
        <v>1347</v>
      </c>
      <c r="C2459" s="1" t="s">
        <v>1396</v>
      </c>
      <c r="D2459" s="1" t="s">
        <v>1399</v>
      </c>
      <c r="E2459" s="6">
        <v>45512</v>
      </c>
      <c r="F2459" s="1" t="s">
        <v>38</v>
      </c>
      <c r="G2459" s="1" t="s">
        <v>1194</v>
      </c>
      <c r="H2459" s="1">
        <v>7</v>
      </c>
      <c r="I2459" s="1">
        <v>7</v>
      </c>
      <c r="J2459" s="1">
        <v>0</v>
      </c>
      <c r="K2459" s="1">
        <v>0</v>
      </c>
      <c r="L2459" s="1">
        <v>1861</v>
      </c>
      <c r="M2459" s="1">
        <v>221</v>
      </c>
      <c r="N2459" s="1">
        <v>0</v>
      </c>
      <c r="P2459" s="1" t="s">
        <v>45</v>
      </c>
    </row>
    <row r="2460" spans="1:16">
      <c r="A2460" s="1">
        <v>2024</v>
      </c>
      <c r="B2460" s="1" t="s">
        <v>1347</v>
      </c>
      <c r="C2460" s="1" t="s">
        <v>1396</v>
      </c>
      <c r="D2460" s="1" t="s">
        <v>1399</v>
      </c>
      <c r="E2460" s="6">
        <v>45513</v>
      </c>
      <c r="F2460" s="1" t="s">
        <v>64</v>
      </c>
      <c r="G2460" s="1" t="s">
        <v>1173</v>
      </c>
      <c r="H2460" s="1">
        <v>2</v>
      </c>
      <c r="I2460" s="1">
        <v>2</v>
      </c>
      <c r="J2460" s="1">
        <v>0</v>
      </c>
      <c r="K2460" s="1">
        <v>0</v>
      </c>
      <c r="L2460" s="1">
        <v>180</v>
      </c>
      <c r="M2460" s="1">
        <v>40</v>
      </c>
      <c r="N2460" s="1">
        <v>0</v>
      </c>
      <c r="P2460" s="1" t="s">
        <v>632</v>
      </c>
    </row>
    <row r="2461" spans="1:16">
      <c r="A2461" s="1">
        <v>2024</v>
      </c>
      <c r="B2461" s="1" t="s">
        <v>1347</v>
      </c>
      <c r="C2461" s="1" t="s">
        <v>1396</v>
      </c>
      <c r="D2461" s="1" t="s">
        <v>1399</v>
      </c>
      <c r="E2461" s="6">
        <v>45513</v>
      </c>
      <c r="F2461" s="1" t="s">
        <v>64</v>
      </c>
      <c r="G2461" s="1" t="s">
        <v>561</v>
      </c>
      <c r="H2461" s="1">
        <v>1</v>
      </c>
      <c r="I2461" s="1">
        <v>1</v>
      </c>
      <c r="J2461" s="1">
        <v>0</v>
      </c>
      <c r="K2461" s="1">
        <v>0</v>
      </c>
      <c r="L2461" s="1">
        <v>2</v>
      </c>
      <c r="M2461" s="1">
        <v>2</v>
      </c>
      <c r="N2461" s="1">
        <v>0</v>
      </c>
      <c r="P2461" s="1" t="s">
        <v>632</v>
      </c>
    </row>
    <row r="2462" spans="1:16">
      <c r="A2462" s="1">
        <v>2024</v>
      </c>
      <c r="B2462" s="1" t="s">
        <v>1347</v>
      </c>
      <c r="C2462" s="1" t="s">
        <v>1396</v>
      </c>
      <c r="D2462" s="1" t="s">
        <v>1399</v>
      </c>
      <c r="E2462" s="6">
        <v>45513</v>
      </c>
      <c r="F2462" s="1" t="s">
        <v>64</v>
      </c>
      <c r="G2462" s="1" t="s">
        <v>603</v>
      </c>
      <c r="H2462" s="1">
        <v>6</v>
      </c>
      <c r="I2462" s="1">
        <v>6</v>
      </c>
      <c r="J2462" s="1">
        <v>0</v>
      </c>
      <c r="K2462" s="1">
        <v>0</v>
      </c>
      <c r="L2462" s="1">
        <v>180471</v>
      </c>
      <c r="M2462" s="1">
        <v>1810</v>
      </c>
      <c r="N2462" s="1">
        <v>0</v>
      </c>
      <c r="P2462" s="1" t="s">
        <v>629</v>
      </c>
    </row>
    <row r="2463" spans="1:16">
      <c r="A2463" s="1">
        <v>2024</v>
      </c>
      <c r="B2463" s="1" t="s">
        <v>1347</v>
      </c>
      <c r="C2463" s="1" t="s">
        <v>1396</v>
      </c>
      <c r="D2463" s="1" t="s">
        <v>1399</v>
      </c>
      <c r="E2463" s="6">
        <v>45513</v>
      </c>
      <c r="F2463" s="1" t="s">
        <v>64</v>
      </c>
      <c r="G2463" s="1" t="s">
        <v>55</v>
      </c>
      <c r="H2463" s="1">
        <v>6</v>
      </c>
      <c r="I2463" s="1">
        <v>6</v>
      </c>
      <c r="J2463" s="1">
        <v>0</v>
      </c>
      <c r="K2463" s="1">
        <v>0</v>
      </c>
      <c r="L2463" s="1">
        <v>5995</v>
      </c>
      <c r="M2463" s="1">
        <v>249</v>
      </c>
      <c r="N2463" s="1">
        <v>0</v>
      </c>
      <c r="P2463" s="1" t="s">
        <v>633</v>
      </c>
    </row>
    <row r="2464" spans="1:16">
      <c r="A2464" s="1">
        <v>2024</v>
      </c>
      <c r="B2464" s="1" t="s">
        <v>1347</v>
      </c>
      <c r="C2464" s="1" t="s">
        <v>1396</v>
      </c>
      <c r="D2464" s="1" t="s">
        <v>1399</v>
      </c>
      <c r="E2464" s="6">
        <v>45513</v>
      </c>
      <c r="F2464" s="1" t="s">
        <v>64</v>
      </c>
      <c r="G2464" s="1" t="s">
        <v>517</v>
      </c>
      <c r="H2464" s="1">
        <v>2</v>
      </c>
      <c r="I2464" s="1">
        <v>2</v>
      </c>
      <c r="J2464" s="1">
        <v>0</v>
      </c>
      <c r="K2464" s="1">
        <v>0</v>
      </c>
      <c r="L2464" s="1">
        <v>1506</v>
      </c>
      <c r="M2464" s="1">
        <v>94</v>
      </c>
      <c r="N2464" s="1">
        <v>0</v>
      </c>
      <c r="P2464" s="1" t="s">
        <v>629</v>
      </c>
    </row>
    <row r="2465" spans="1:16">
      <c r="A2465" s="1">
        <v>2024</v>
      </c>
      <c r="B2465" s="1" t="s">
        <v>1347</v>
      </c>
      <c r="C2465" s="1" t="s">
        <v>1396</v>
      </c>
      <c r="D2465" s="1" t="s">
        <v>1399</v>
      </c>
      <c r="E2465" s="6">
        <v>45513</v>
      </c>
      <c r="F2465" s="1" t="s">
        <v>64</v>
      </c>
      <c r="G2465" s="1" t="s">
        <v>502</v>
      </c>
      <c r="H2465" s="1">
        <v>1</v>
      </c>
      <c r="I2465" s="1">
        <v>1</v>
      </c>
      <c r="J2465" s="1">
        <v>0</v>
      </c>
      <c r="K2465" s="1">
        <v>0</v>
      </c>
      <c r="L2465" s="1">
        <v>100</v>
      </c>
      <c r="M2465" s="1">
        <v>20</v>
      </c>
      <c r="N2465" s="1">
        <v>0</v>
      </c>
      <c r="P2465" s="1" t="s">
        <v>633</v>
      </c>
    </row>
    <row r="2466" spans="1:16">
      <c r="A2466" s="1">
        <v>2024</v>
      </c>
      <c r="B2466" s="1" t="s">
        <v>1347</v>
      </c>
      <c r="C2466" s="1" t="s">
        <v>1396</v>
      </c>
      <c r="D2466" s="1" t="s">
        <v>1399</v>
      </c>
      <c r="E2466" s="6">
        <v>45513</v>
      </c>
      <c r="F2466" s="1" t="s">
        <v>64</v>
      </c>
      <c r="G2466" s="1" t="s">
        <v>599</v>
      </c>
      <c r="H2466" s="1">
        <v>9</v>
      </c>
      <c r="I2466" s="1">
        <v>9</v>
      </c>
      <c r="J2466" s="1">
        <v>0</v>
      </c>
      <c r="K2466" s="1">
        <v>0</v>
      </c>
      <c r="L2466" s="1">
        <v>21525</v>
      </c>
      <c r="M2466" s="1">
        <v>264</v>
      </c>
      <c r="N2466" s="1">
        <v>0</v>
      </c>
      <c r="P2466" s="1" t="s">
        <v>629</v>
      </c>
    </row>
    <row r="2467" spans="1:16">
      <c r="A2467" s="1">
        <v>2024</v>
      </c>
      <c r="B2467" s="1" t="s">
        <v>1347</v>
      </c>
      <c r="C2467" s="1" t="s">
        <v>1396</v>
      </c>
      <c r="D2467" s="1" t="s">
        <v>1399</v>
      </c>
      <c r="E2467" s="6">
        <v>45513</v>
      </c>
      <c r="F2467" s="1" t="s">
        <v>64</v>
      </c>
      <c r="G2467" s="1" t="s">
        <v>484</v>
      </c>
      <c r="H2467" s="1">
        <v>5</v>
      </c>
      <c r="I2467" s="1">
        <v>5</v>
      </c>
      <c r="J2467" s="1">
        <v>0</v>
      </c>
      <c r="K2467" s="1">
        <v>0</v>
      </c>
      <c r="L2467" s="1">
        <v>34000</v>
      </c>
      <c r="M2467" s="1">
        <v>307</v>
      </c>
      <c r="N2467" s="1">
        <v>0</v>
      </c>
      <c r="P2467" s="1" t="s">
        <v>629</v>
      </c>
    </row>
    <row r="2468" spans="1:16">
      <c r="A2468" s="1">
        <v>2024</v>
      </c>
      <c r="B2468" s="1" t="s">
        <v>1347</v>
      </c>
      <c r="C2468" s="1" t="s">
        <v>1396</v>
      </c>
      <c r="D2468" s="1" t="s">
        <v>1399</v>
      </c>
      <c r="E2468" s="6">
        <v>45513</v>
      </c>
      <c r="F2468" s="1" t="s">
        <v>64</v>
      </c>
      <c r="G2468" s="1" t="s">
        <v>57</v>
      </c>
      <c r="H2468" s="1">
        <v>1</v>
      </c>
      <c r="I2468" s="1">
        <v>1</v>
      </c>
      <c r="J2468" s="1">
        <v>0</v>
      </c>
      <c r="K2468" s="1">
        <v>0</v>
      </c>
      <c r="L2468" s="1">
        <v>150</v>
      </c>
      <c r="M2468" s="1">
        <v>20</v>
      </c>
      <c r="N2468" s="1">
        <v>0</v>
      </c>
      <c r="P2468" s="1" t="s">
        <v>628</v>
      </c>
    </row>
    <row r="2469" spans="1:16">
      <c r="A2469" s="1">
        <v>2024</v>
      </c>
      <c r="B2469" s="1" t="s">
        <v>1347</v>
      </c>
      <c r="C2469" s="1" t="s">
        <v>1396</v>
      </c>
      <c r="D2469" s="1" t="s">
        <v>1399</v>
      </c>
      <c r="E2469" s="6">
        <v>45513</v>
      </c>
      <c r="F2469" s="1" t="s">
        <v>8</v>
      </c>
      <c r="G2469" s="1" t="s">
        <v>601</v>
      </c>
      <c r="H2469" s="1">
        <v>10</v>
      </c>
      <c r="I2469" s="1">
        <v>10</v>
      </c>
      <c r="J2469" s="1">
        <v>0</v>
      </c>
      <c r="K2469" s="1">
        <v>0</v>
      </c>
      <c r="L2469" s="1">
        <v>11967</v>
      </c>
      <c r="M2469" s="1">
        <v>415</v>
      </c>
      <c r="N2469" s="1">
        <v>0</v>
      </c>
      <c r="P2469" s="1" t="s">
        <v>627</v>
      </c>
    </row>
    <row r="2470" spans="1:16">
      <c r="A2470" s="1">
        <v>2024</v>
      </c>
      <c r="B2470" s="1" t="s">
        <v>1347</v>
      </c>
      <c r="C2470" s="1" t="s">
        <v>1396</v>
      </c>
      <c r="D2470" s="1" t="s">
        <v>1399</v>
      </c>
      <c r="E2470" s="6">
        <v>45513</v>
      </c>
      <c r="F2470" s="1" t="s">
        <v>38</v>
      </c>
      <c r="G2470" s="1" t="s">
        <v>54</v>
      </c>
      <c r="H2470" s="1">
        <v>24</v>
      </c>
      <c r="I2470" s="1">
        <v>24</v>
      </c>
      <c r="J2470" s="1">
        <v>0</v>
      </c>
      <c r="K2470" s="1">
        <v>0</v>
      </c>
      <c r="L2470" s="1">
        <v>30935</v>
      </c>
      <c r="M2470" s="1">
        <v>847</v>
      </c>
      <c r="N2470" s="1">
        <v>0</v>
      </c>
      <c r="P2470" s="1" t="s">
        <v>45</v>
      </c>
    </row>
    <row r="2471" spans="1:16">
      <c r="A2471" s="1">
        <v>2024</v>
      </c>
      <c r="B2471" s="1" t="s">
        <v>1347</v>
      </c>
      <c r="C2471" s="1" t="s">
        <v>1396</v>
      </c>
      <c r="D2471" s="1" t="s">
        <v>1399</v>
      </c>
      <c r="E2471" s="6">
        <v>45513</v>
      </c>
      <c r="F2471" s="1" t="s">
        <v>38</v>
      </c>
      <c r="G2471" s="1" t="s">
        <v>1194</v>
      </c>
      <c r="H2471" s="1">
        <v>14</v>
      </c>
      <c r="I2471" s="1">
        <v>14</v>
      </c>
      <c r="J2471" s="1">
        <v>0</v>
      </c>
      <c r="K2471" s="1">
        <v>0</v>
      </c>
      <c r="L2471" s="1">
        <v>4047</v>
      </c>
      <c r="M2471" s="1">
        <v>415</v>
      </c>
      <c r="N2471" s="1">
        <v>0</v>
      </c>
      <c r="P2471" s="1" t="s">
        <v>45</v>
      </c>
    </row>
    <row r="2472" spans="1:16">
      <c r="A2472" s="1">
        <v>2024</v>
      </c>
      <c r="B2472" s="1" t="s">
        <v>1347</v>
      </c>
      <c r="C2472" s="1" t="s">
        <v>1396</v>
      </c>
      <c r="D2472" s="1" t="s">
        <v>1409</v>
      </c>
      <c r="E2472" s="6">
        <v>45514</v>
      </c>
      <c r="F2472" s="1" t="s">
        <v>64</v>
      </c>
      <c r="G2472" s="1" t="s">
        <v>603</v>
      </c>
      <c r="H2472" s="1">
        <v>1</v>
      </c>
      <c r="I2472" s="1">
        <v>1</v>
      </c>
      <c r="J2472" s="1">
        <v>0</v>
      </c>
      <c r="K2472" s="1">
        <v>0</v>
      </c>
      <c r="L2472" s="1">
        <v>1262</v>
      </c>
      <c r="M2472" s="1">
        <v>53</v>
      </c>
      <c r="N2472" s="1">
        <v>0</v>
      </c>
      <c r="P2472" s="1" t="s">
        <v>629</v>
      </c>
    </row>
    <row r="2473" spans="1:16">
      <c r="A2473" s="1">
        <v>2024</v>
      </c>
      <c r="B2473" s="1" t="s">
        <v>1347</v>
      </c>
      <c r="C2473" s="1" t="s">
        <v>1396</v>
      </c>
      <c r="D2473" s="1" t="s">
        <v>1409</v>
      </c>
      <c r="E2473" s="6">
        <v>45514</v>
      </c>
      <c r="F2473" s="1" t="s">
        <v>8</v>
      </c>
      <c r="G2473" s="1" t="s">
        <v>601</v>
      </c>
      <c r="H2473" s="1">
        <v>5</v>
      </c>
      <c r="I2473" s="1">
        <v>5</v>
      </c>
      <c r="J2473" s="1">
        <v>0</v>
      </c>
      <c r="K2473" s="1">
        <v>0</v>
      </c>
      <c r="L2473" s="1">
        <v>5473</v>
      </c>
      <c r="M2473" s="1">
        <v>231</v>
      </c>
      <c r="N2473" s="1">
        <v>0</v>
      </c>
      <c r="P2473" s="1" t="s">
        <v>627</v>
      </c>
    </row>
    <row r="2474" spans="1:16">
      <c r="A2474" s="1">
        <v>2024</v>
      </c>
      <c r="B2474" s="1" t="s">
        <v>1347</v>
      </c>
      <c r="C2474" s="1" t="s">
        <v>1396</v>
      </c>
      <c r="D2474" s="1" t="s">
        <v>1409</v>
      </c>
      <c r="E2474" s="6">
        <v>45514</v>
      </c>
      <c r="F2474" s="1" t="s">
        <v>38</v>
      </c>
      <c r="G2474" s="1" t="s">
        <v>54</v>
      </c>
      <c r="H2474" s="1">
        <v>2</v>
      </c>
      <c r="I2474" s="1">
        <v>2</v>
      </c>
      <c r="J2474" s="1">
        <v>0</v>
      </c>
      <c r="K2474" s="1">
        <v>0</v>
      </c>
      <c r="L2474" s="1">
        <v>937</v>
      </c>
      <c r="M2474" s="1">
        <v>67</v>
      </c>
      <c r="N2474" s="1">
        <v>0</v>
      </c>
      <c r="P2474" s="1" t="s">
        <v>45</v>
      </c>
    </row>
    <row r="2475" spans="1:16">
      <c r="A2475" s="1">
        <v>2024</v>
      </c>
      <c r="B2475" s="1" t="s">
        <v>1347</v>
      </c>
      <c r="C2475" s="1" t="s">
        <v>1396</v>
      </c>
      <c r="D2475" s="1" t="s">
        <v>1409</v>
      </c>
      <c r="E2475" s="6">
        <v>45514</v>
      </c>
      <c r="F2475" s="1" t="s">
        <v>38</v>
      </c>
      <c r="G2475" s="1" t="s">
        <v>1194</v>
      </c>
      <c r="H2475" s="1">
        <v>5</v>
      </c>
      <c r="I2475" s="1">
        <v>5</v>
      </c>
      <c r="J2475" s="1">
        <v>0</v>
      </c>
      <c r="K2475" s="1">
        <v>0</v>
      </c>
      <c r="L2475" s="1">
        <v>178</v>
      </c>
      <c r="M2475" s="1">
        <v>100</v>
      </c>
      <c r="N2475" s="1">
        <v>0</v>
      </c>
      <c r="P2475" s="1" t="s">
        <v>45</v>
      </c>
    </row>
    <row r="2476" spans="1:16">
      <c r="A2476" s="1">
        <v>2024</v>
      </c>
      <c r="B2476" s="1" t="s">
        <v>1347</v>
      </c>
      <c r="C2476" s="1" t="s">
        <v>1396</v>
      </c>
      <c r="D2476" s="1" t="s">
        <v>1409</v>
      </c>
      <c r="E2476" s="6">
        <v>45516</v>
      </c>
      <c r="F2476" s="1" t="s">
        <v>64</v>
      </c>
      <c r="G2476" s="1" t="s">
        <v>1173</v>
      </c>
      <c r="H2476" s="1">
        <v>5</v>
      </c>
      <c r="I2476" s="1">
        <v>5</v>
      </c>
      <c r="J2476" s="1">
        <v>0</v>
      </c>
      <c r="K2476" s="1">
        <v>0</v>
      </c>
      <c r="L2476" s="1">
        <v>714</v>
      </c>
      <c r="M2476" s="1">
        <v>122</v>
      </c>
      <c r="N2476" s="1">
        <v>0</v>
      </c>
      <c r="P2476" s="1" t="s">
        <v>632</v>
      </c>
    </row>
    <row r="2477" spans="1:16">
      <c r="A2477" s="1">
        <v>2024</v>
      </c>
      <c r="B2477" s="1" t="s">
        <v>1347</v>
      </c>
      <c r="C2477" s="1" t="s">
        <v>1396</v>
      </c>
      <c r="D2477" s="1" t="s">
        <v>1409</v>
      </c>
      <c r="E2477" s="6">
        <v>45516</v>
      </c>
      <c r="F2477" s="1" t="s">
        <v>64</v>
      </c>
      <c r="G2477" s="1" t="s">
        <v>708</v>
      </c>
      <c r="H2477" s="1">
        <v>1</v>
      </c>
      <c r="I2477" s="1">
        <v>1</v>
      </c>
      <c r="J2477" s="1">
        <v>0</v>
      </c>
      <c r="K2477" s="1">
        <v>0</v>
      </c>
      <c r="L2477" s="1">
        <v>115</v>
      </c>
      <c r="M2477" s="1">
        <v>20</v>
      </c>
      <c r="N2477" s="1">
        <v>0</v>
      </c>
      <c r="P2477" s="1" t="s">
        <v>633</v>
      </c>
    </row>
    <row r="2478" spans="1:16">
      <c r="A2478" s="1">
        <v>2024</v>
      </c>
      <c r="B2478" s="1" t="s">
        <v>1347</v>
      </c>
      <c r="C2478" s="1" t="s">
        <v>1396</v>
      </c>
      <c r="D2478" s="1" t="s">
        <v>1409</v>
      </c>
      <c r="E2478" s="6">
        <v>45516</v>
      </c>
      <c r="F2478" s="1" t="s">
        <v>64</v>
      </c>
      <c r="G2478" s="1" t="s">
        <v>603</v>
      </c>
      <c r="H2478" s="1">
        <v>7</v>
      </c>
      <c r="I2478" s="1">
        <v>7</v>
      </c>
      <c r="J2478" s="1">
        <v>0</v>
      </c>
      <c r="K2478" s="1">
        <v>0</v>
      </c>
      <c r="L2478" s="1">
        <v>184763</v>
      </c>
      <c r="M2478" s="1">
        <v>1468</v>
      </c>
      <c r="N2478" s="1">
        <v>0</v>
      </c>
      <c r="P2478" s="1" t="s">
        <v>629</v>
      </c>
    </row>
    <row r="2479" spans="1:16">
      <c r="A2479" s="1">
        <v>2024</v>
      </c>
      <c r="B2479" s="1" t="s">
        <v>1347</v>
      </c>
      <c r="C2479" s="1" t="s">
        <v>1396</v>
      </c>
      <c r="D2479" s="1" t="s">
        <v>1409</v>
      </c>
      <c r="E2479" s="6">
        <v>45516</v>
      </c>
      <c r="F2479" s="1" t="s">
        <v>64</v>
      </c>
      <c r="G2479" s="1" t="s">
        <v>55</v>
      </c>
      <c r="H2479" s="1">
        <v>8</v>
      </c>
      <c r="I2479" s="1">
        <v>8</v>
      </c>
      <c r="J2479" s="1">
        <v>0</v>
      </c>
      <c r="K2479" s="1">
        <v>0</v>
      </c>
      <c r="L2479" s="1">
        <v>16138</v>
      </c>
      <c r="M2479" s="1">
        <v>497</v>
      </c>
      <c r="N2479" s="1">
        <v>0</v>
      </c>
      <c r="P2479" s="1" t="s">
        <v>633</v>
      </c>
    </row>
    <row r="2480" spans="1:16">
      <c r="A2480" s="1">
        <v>2024</v>
      </c>
      <c r="B2480" s="1" t="s">
        <v>1347</v>
      </c>
      <c r="C2480" s="1" t="s">
        <v>1396</v>
      </c>
      <c r="D2480" s="1" t="s">
        <v>1409</v>
      </c>
      <c r="E2480" s="6">
        <v>45516</v>
      </c>
      <c r="F2480" s="1" t="s">
        <v>64</v>
      </c>
      <c r="G2480" s="1" t="s">
        <v>56</v>
      </c>
      <c r="H2480" s="1">
        <v>2</v>
      </c>
      <c r="I2480" s="1">
        <v>2</v>
      </c>
      <c r="J2480" s="1">
        <v>0</v>
      </c>
      <c r="K2480" s="1">
        <v>0</v>
      </c>
      <c r="L2480" s="1">
        <v>57</v>
      </c>
      <c r="M2480" s="1">
        <v>39</v>
      </c>
      <c r="N2480" s="1">
        <v>0</v>
      </c>
      <c r="P2480" s="1" t="s">
        <v>628</v>
      </c>
    </row>
    <row r="2481" spans="1:16">
      <c r="A2481" s="1">
        <v>2024</v>
      </c>
      <c r="B2481" s="1" t="s">
        <v>1347</v>
      </c>
      <c r="C2481" s="1" t="s">
        <v>1396</v>
      </c>
      <c r="D2481" s="1" t="s">
        <v>1409</v>
      </c>
      <c r="E2481" s="6">
        <v>45516</v>
      </c>
      <c r="F2481" s="1" t="s">
        <v>64</v>
      </c>
      <c r="G2481" s="1" t="s">
        <v>484</v>
      </c>
      <c r="H2481" s="1">
        <v>3</v>
      </c>
      <c r="I2481" s="1">
        <v>3</v>
      </c>
      <c r="J2481" s="1">
        <v>0</v>
      </c>
      <c r="K2481" s="1">
        <v>0</v>
      </c>
      <c r="L2481" s="1">
        <v>12753</v>
      </c>
      <c r="M2481" s="1">
        <v>168</v>
      </c>
      <c r="N2481" s="1">
        <v>0</v>
      </c>
      <c r="P2481" s="1" t="s">
        <v>629</v>
      </c>
    </row>
    <row r="2482" spans="1:16">
      <c r="A2482" s="1">
        <v>2024</v>
      </c>
      <c r="B2482" s="1" t="s">
        <v>1347</v>
      </c>
      <c r="C2482" s="1" t="s">
        <v>1396</v>
      </c>
      <c r="D2482" s="1" t="s">
        <v>1409</v>
      </c>
      <c r="E2482" s="6">
        <v>45516</v>
      </c>
      <c r="F2482" s="1" t="s">
        <v>64</v>
      </c>
      <c r="G2482" s="1" t="s">
        <v>600</v>
      </c>
      <c r="H2482" s="1">
        <v>2</v>
      </c>
      <c r="I2482" s="1">
        <v>2</v>
      </c>
      <c r="J2482" s="1">
        <v>0</v>
      </c>
      <c r="K2482" s="1">
        <v>0</v>
      </c>
      <c r="L2482" s="1">
        <v>9719</v>
      </c>
      <c r="M2482" s="1">
        <v>88</v>
      </c>
      <c r="N2482" s="1">
        <v>0</v>
      </c>
      <c r="P2482" s="1" t="s">
        <v>630</v>
      </c>
    </row>
    <row r="2483" spans="1:16">
      <c r="A2483" s="1">
        <v>2024</v>
      </c>
      <c r="B2483" s="1" t="s">
        <v>1347</v>
      </c>
      <c r="C2483" s="1" t="s">
        <v>1396</v>
      </c>
      <c r="D2483" s="1" t="s">
        <v>1409</v>
      </c>
      <c r="E2483" s="6">
        <v>45516</v>
      </c>
      <c r="F2483" s="1" t="s">
        <v>8</v>
      </c>
      <c r="G2483" s="1" t="s">
        <v>601</v>
      </c>
      <c r="H2483" s="1">
        <v>10</v>
      </c>
      <c r="I2483" s="1">
        <v>10</v>
      </c>
      <c r="J2483" s="1">
        <v>0</v>
      </c>
      <c r="K2483" s="1">
        <v>0</v>
      </c>
      <c r="L2483" s="1">
        <v>7399</v>
      </c>
      <c r="M2483" s="1">
        <v>423</v>
      </c>
      <c r="N2483" s="1">
        <v>0</v>
      </c>
      <c r="P2483" s="1" t="s">
        <v>627</v>
      </c>
    </row>
    <row r="2484" spans="1:16">
      <c r="A2484" s="1">
        <v>2024</v>
      </c>
      <c r="B2484" s="1" t="s">
        <v>1347</v>
      </c>
      <c r="C2484" s="1" t="s">
        <v>1396</v>
      </c>
      <c r="D2484" s="1" t="s">
        <v>1409</v>
      </c>
      <c r="E2484" s="6">
        <v>45516</v>
      </c>
      <c r="F2484" s="1" t="s">
        <v>38</v>
      </c>
      <c r="G2484" s="1" t="s">
        <v>54</v>
      </c>
      <c r="H2484" s="1">
        <v>24</v>
      </c>
      <c r="I2484" s="1">
        <v>24</v>
      </c>
      <c r="J2484" s="1">
        <v>0</v>
      </c>
      <c r="K2484" s="1">
        <v>0</v>
      </c>
      <c r="L2484" s="1">
        <v>12107</v>
      </c>
      <c r="M2484" s="1">
        <v>653</v>
      </c>
      <c r="N2484" s="1">
        <v>0</v>
      </c>
      <c r="P2484" s="1" t="s">
        <v>45</v>
      </c>
    </row>
    <row r="2485" spans="1:16">
      <c r="A2485" s="1">
        <v>2024</v>
      </c>
      <c r="B2485" s="1" t="s">
        <v>1347</v>
      </c>
      <c r="C2485" s="1" t="s">
        <v>1396</v>
      </c>
      <c r="D2485" s="1" t="s">
        <v>1409</v>
      </c>
      <c r="E2485" s="6">
        <v>45516</v>
      </c>
      <c r="F2485" s="1" t="s">
        <v>38</v>
      </c>
      <c r="G2485" s="1" t="s">
        <v>1194</v>
      </c>
      <c r="H2485" s="1">
        <v>12</v>
      </c>
      <c r="I2485" s="1">
        <v>12</v>
      </c>
      <c r="J2485" s="1">
        <v>0</v>
      </c>
      <c r="K2485" s="1">
        <v>0</v>
      </c>
      <c r="L2485" s="1">
        <v>847</v>
      </c>
      <c r="M2485" s="1">
        <v>233</v>
      </c>
      <c r="N2485" s="1">
        <v>0</v>
      </c>
      <c r="P2485" s="1" t="s">
        <v>45</v>
      </c>
    </row>
    <row r="2486" spans="1:16">
      <c r="A2486" s="1">
        <v>2024</v>
      </c>
      <c r="B2486" s="1" t="s">
        <v>1347</v>
      </c>
      <c r="C2486" s="1" t="s">
        <v>1396</v>
      </c>
      <c r="D2486" s="1" t="s">
        <v>1409</v>
      </c>
      <c r="E2486" s="6">
        <v>45517</v>
      </c>
      <c r="F2486" s="1" t="s">
        <v>64</v>
      </c>
      <c r="G2486" s="1" t="s">
        <v>1173</v>
      </c>
      <c r="H2486" s="1">
        <v>2</v>
      </c>
      <c r="I2486" s="1">
        <v>2</v>
      </c>
      <c r="J2486" s="1">
        <v>0</v>
      </c>
      <c r="K2486" s="1">
        <v>0</v>
      </c>
      <c r="L2486" s="1">
        <v>263</v>
      </c>
      <c r="M2486" s="1">
        <v>40</v>
      </c>
      <c r="N2486" s="1">
        <v>0</v>
      </c>
      <c r="P2486" s="1" t="s">
        <v>632</v>
      </c>
    </row>
    <row r="2487" spans="1:16">
      <c r="A2487" s="1">
        <v>2024</v>
      </c>
      <c r="B2487" s="1" t="s">
        <v>1347</v>
      </c>
      <c r="C2487" s="1" t="s">
        <v>1396</v>
      </c>
      <c r="D2487" s="1" t="s">
        <v>1409</v>
      </c>
      <c r="E2487" s="6">
        <v>45517</v>
      </c>
      <c r="F2487" s="1" t="s">
        <v>64</v>
      </c>
      <c r="G2487" s="1" t="s">
        <v>561</v>
      </c>
      <c r="H2487" s="1">
        <v>1</v>
      </c>
      <c r="I2487" s="1">
        <v>1</v>
      </c>
      <c r="J2487" s="1">
        <v>0</v>
      </c>
      <c r="K2487" s="1">
        <v>0</v>
      </c>
      <c r="L2487" s="1">
        <v>3</v>
      </c>
      <c r="M2487" s="1">
        <v>3</v>
      </c>
      <c r="N2487" s="1">
        <v>0</v>
      </c>
      <c r="P2487" s="1" t="s">
        <v>632</v>
      </c>
    </row>
    <row r="2488" spans="1:16">
      <c r="A2488" s="1">
        <v>2024</v>
      </c>
      <c r="B2488" s="1" t="s">
        <v>1347</v>
      </c>
      <c r="C2488" s="1" t="s">
        <v>1396</v>
      </c>
      <c r="D2488" s="1" t="s">
        <v>1409</v>
      </c>
      <c r="E2488" s="6">
        <v>45517</v>
      </c>
      <c r="F2488" s="1" t="s">
        <v>64</v>
      </c>
      <c r="G2488" s="1" t="s">
        <v>603</v>
      </c>
      <c r="H2488" s="1">
        <v>8</v>
      </c>
      <c r="I2488" s="1">
        <v>8</v>
      </c>
      <c r="J2488" s="1">
        <v>0</v>
      </c>
      <c r="K2488" s="1">
        <v>0</v>
      </c>
      <c r="L2488" s="1">
        <v>79096</v>
      </c>
      <c r="M2488" s="1">
        <v>1678</v>
      </c>
      <c r="N2488" s="1">
        <v>0</v>
      </c>
      <c r="P2488" s="1" t="s">
        <v>629</v>
      </c>
    </row>
    <row r="2489" spans="1:16">
      <c r="A2489" s="1">
        <v>2024</v>
      </c>
      <c r="B2489" s="1" t="s">
        <v>1347</v>
      </c>
      <c r="C2489" s="1" t="s">
        <v>1396</v>
      </c>
      <c r="D2489" s="1" t="s">
        <v>1409</v>
      </c>
      <c r="E2489" s="6">
        <v>45517</v>
      </c>
      <c r="F2489" s="1" t="s">
        <v>64</v>
      </c>
      <c r="G2489" s="1" t="s">
        <v>55</v>
      </c>
      <c r="H2489" s="1">
        <v>4</v>
      </c>
      <c r="I2489" s="1">
        <v>4</v>
      </c>
      <c r="J2489" s="1">
        <v>0</v>
      </c>
      <c r="K2489" s="1">
        <v>0</v>
      </c>
      <c r="L2489" s="1">
        <v>354</v>
      </c>
      <c r="M2489" s="1">
        <v>100</v>
      </c>
      <c r="N2489" s="1">
        <v>0</v>
      </c>
      <c r="P2489" s="1" t="s">
        <v>633</v>
      </c>
    </row>
    <row r="2490" spans="1:16">
      <c r="A2490" s="1">
        <v>2024</v>
      </c>
      <c r="B2490" s="1" t="s">
        <v>1347</v>
      </c>
      <c r="C2490" s="1" t="s">
        <v>1396</v>
      </c>
      <c r="D2490" s="1" t="s">
        <v>1409</v>
      </c>
      <c r="E2490" s="6">
        <v>45517</v>
      </c>
      <c r="F2490" s="1" t="s">
        <v>64</v>
      </c>
      <c r="G2490" s="1" t="s">
        <v>56</v>
      </c>
      <c r="H2490" s="1">
        <v>1</v>
      </c>
      <c r="I2490" s="1">
        <v>1</v>
      </c>
      <c r="J2490" s="1">
        <v>0</v>
      </c>
      <c r="K2490" s="1">
        <v>0</v>
      </c>
      <c r="L2490" s="1">
        <v>120</v>
      </c>
      <c r="M2490" s="1">
        <v>20</v>
      </c>
      <c r="N2490" s="1">
        <v>0</v>
      </c>
      <c r="P2490" s="1" t="s">
        <v>628</v>
      </c>
    </row>
    <row r="2491" spans="1:16">
      <c r="A2491" s="1">
        <v>2024</v>
      </c>
      <c r="B2491" s="1" t="s">
        <v>1347</v>
      </c>
      <c r="C2491" s="1" t="s">
        <v>1396</v>
      </c>
      <c r="D2491" s="1" t="s">
        <v>1409</v>
      </c>
      <c r="E2491" s="6">
        <v>45517</v>
      </c>
      <c r="F2491" s="1" t="s">
        <v>64</v>
      </c>
      <c r="G2491" s="1" t="s">
        <v>517</v>
      </c>
      <c r="H2491" s="1">
        <v>2</v>
      </c>
      <c r="I2491" s="1">
        <v>2</v>
      </c>
      <c r="J2491" s="1">
        <v>0</v>
      </c>
      <c r="K2491" s="1">
        <v>0</v>
      </c>
      <c r="L2491" s="1">
        <v>10024</v>
      </c>
      <c r="M2491" s="1">
        <v>88</v>
      </c>
      <c r="N2491" s="1">
        <v>0</v>
      </c>
      <c r="P2491" s="1" t="s">
        <v>629</v>
      </c>
    </row>
    <row r="2492" spans="1:16">
      <c r="A2492" s="1">
        <v>2024</v>
      </c>
      <c r="B2492" s="1" t="s">
        <v>1347</v>
      </c>
      <c r="C2492" s="1" t="s">
        <v>1396</v>
      </c>
      <c r="D2492" s="1" t="s">
        <v>1409</v>
      </c>
      <c r="E2492" s="6">
        <v>45517</v>
      </c>
      <c r="F2492" s="1" t="s">
        <v>64</v>
      </c>
      <c r="G2492" s="1" t="s">
        <v>1182</v>
      </c>
      <c r="H2492" s="1">
        <v>2</v>
      </c>
      <c r="I2492" s="1">
        <v>2</v>
      </c>
      <c r="J2492" s="1">
        <v>0</v>
      </c>
      <c r="K2492" s="1">
        <v>0</v>
      </c>
      <c r="L2492" s="1">
        <v>356</v>
      </c>
      <c r="M2492" s="1">
        <v>40</v>
      </c>
      <c r="N2492" s="1">
        <v>0</v>
      </c>
      <c r="P2492" s="1" t="s">
        <v>628</v>
      </c>
    </row>
    <row r="2493" spans="1:16">
      <c r="A2493" s="1">
        <v>2024</v>
      </c>
      <c r="B2493" s="1" t="s">
        <v>1347</v>
      </c>
      <c r="C2493" s="1" t="s">
        <v>1396</v>
      </c>
      <c r="D2493" s="1" t="s">
        <v>1409</v>
      </c>
      <c r="E2493" s="6">
        <v>45517</v>
      </c>
      <c r="F2493" s="1" t="s">
        <v>64</v>
      </c>
      <c r="G2493" s="1" t="s">
        <v>505</v>
      </c>
      <c r="H2493" s="1">
        <v>3</v>
      </c>
      <c r="I2493" s="1">
        <v>3</v>
      </c>
      <c r="J2493" s="1">
        <v>0</v>
      </c>
      <c r="K2493" s="1">
        <v>0</v>
      </c>
      <c r="L2493" s="1">
        <v>2008</v>
      </c>
      <c r="M2493" s="1">
        <v>141</v>
      </c>
      <c r="N2493" s="1">
        <v>0</v>
      </c>
      <c r="P2493" s="1" t="s">
        <v>628</v>
      </c>
    </row>
    <row r="2494" spans="1:16">
      <c r="A2494" s="1">
        <v>2024</v>
      </c>
      <c r="B2494" s="1" t="s">
        <v>1347</v>
      </c>
      <c r="C2494" s="1" t="s">
        <v>1396</v>
      </c>
      <c r="D2494" s="1" t="s">
        <v>1409</v>
      </c>
      <c r="E2494" s="6">
        <v>45517</v>
      </c>
      <c r="F2494" s="1" t="s">
        <v>64</v>
      </c>
      <c r="G2494" s="1" t="s">
        <v>483</v>
      </c>
      <c r="H2494" s="1">
        <v>2</v>
      </c>
      <c r="I2494" s="1">
        <v>2</v>
      </c>
      <c r="J2494" s="1">
        <v>0</v>
      </c>
      <c r="K2494" s="1">
        <v>0</v>
      </c>
      <c r="L2494" s="1">
        <v>82</v>
      </c>
      <c r="M2494" s="1">
        <v>40</v>
      </c>
      <c r="N2494" s="1">
        <v>0</v>
      </c>
      <c r="P2494" s="1" t="s">
        <v>629</v>
      </c>
    </row>
    <row r="2495" spans="1:16">
      <c r="A2495" s="1">
        <v>2024</v>
      </c>
      <c r="B2495" s="1" t="s">
        <v>1347</v>
      </c>
      <c r="C2495" s="1" t="s">
        <v>1396</v>
      </c>
      <c r="D2495" s="1" t="s">
        <v>1409</v>
      </c>
      <c r="E2495" s="6">
        <v>45517</v>
      </c>
      <c r="F2495" s="1" t="s">
        <v>64</v>
      </c>
      <c r="G2495" s="1" t="s">
        <v>484</v>
      </c>
      <c r="H2495" s="1">
        <v>7</v>
      </c>
      <c r="I2495" s="1">
        <v>7</v>
      </c>
      <c r="J2495" s="1">
        <v>0</v>
      </c>
      <c r="K2495" s="1">
        <v>0</v>
      </c>
      <c r="L2495" s="1">
        <v>55000</v>
      </c>
      <c r="M2495" s="1">
        <v>443</v>
      </c>
      <c r="N2495" s="1">
        <v>0</v>
      </c>
      <c r="P2495" s="1" t="s">
        <v>629</v>
      </c>
    </row>
    <row r="2496" spans="1:16">
      <c r="A2496" s="1">
        <v>2024</v>
      </c>
      <c r="B2496" s="1" t="s">
        <v>1347</v>
      </c>
      <c r="C2496" s="1" t="s">
        <v>1396</v>
      </c>
      <c r="D2496" s="1" t="s">
        <v>1409</v>
      </c>
      <c r="E2496" s="6">
        <v>45517</v>
      </c>
      <c r="F2496" s="1" t="s">
        <v>64</v>
      </c>
      <c r="G2496" s="1" t="s">
        <v>614</v>
      </c>
      <c r="H2496" s="1">
        <v>2</v>
      </c>
      <c r="I2496" s="1">
        <v>2</v>
      </c>
      <c r="J2496" s="1">
        <v>2</v>
      </c>
      <c r="K2496" s="1">
        <v>0</v>
      </c>
      <c r="L2496" s="1">
        <v>47696</v>
      </c>
      <c r="M2496" s="1">
        <v>230</v>
      </c>
      <c r="N2496" s="1">
        <v>93</v>
      </c>
      <c r="P2496" s="1" t="s">
        <v>629</v>
      </c>
    </row>
    <row r="2497" spans="1:16">
      <c r="A2497" s="1">
        <v>2024</v>
      </c>
      <c r="B2497" s="1" t="s">
        <v>1347</v>
      </c>
      <c r="C2497" s="1" t="s">
        <v>1396</v>
      </c>
      <c r="D2497" s="1" t="s">
        <v>1409</v>
      </c>
      <c r="E2497" s="6">
        <v>45517</v>
      </c>
      <c r="F2497" s="1" t="s">
        <v>8</v>
      </c>
      <c r="G2497" s="1" t="s">
        <v>601</v>
      </c>
      <c r="H2497" s="1">
        <v>10</v>
      </c>
      <c r="I2497" s="1">
        <v>10</v>
      </c>
      <c r="J2497" s="1">
        <v>0</v>
      </c>
      <c r="K2497" s="1">
        <v>0</v>
      </c>
      <c r="L2497" s="1">
        <v>13617</v>
      </c>
      <c r="M2497" s="1">
        <v>666</v>
      </c>
      <c r="N2497" s="1">
        <v>0</v>
      </c>
      <c r="P2497" s="1" t="s">
        <v>627</v>
      </c>
    </row>
    <row r="2498" spans="1:16">
      <c r="A2498" s="1">
        <v>2024</v>
      </c>
      <c r="B2498" s="1" t="s">
        <v>1347</v>
      </c>
      <c r="C2498" s="1" t="s">
        <v>1396</v>
      </c>
      <c r="D2498" s="1" t="s">
        <v>1409</v>
      </c>
      <c r="E2498" s="6">
        <v>45517</v>
      </c>
      <c r="F2498" s="1" t="s">
        <v>38</v>
      </c>
      <c r="G2498" s="1" t="s">
        <v>54</v>
      </c>
      <c r="H2498" s="1">
        <v>23</v>
      </c>
      <c r="I2498" s="1">
        <v>23</v>
      </c>
      <c r="J2498" s="1">
        <v>1</v>
      </c>
      <c r="K2498" s="1">
        <v>0</v>
      </c>
      <c r="L2498" s="1">
        <v>1707</v>
      </c>
      <c r="M2498" s="1">
        <v>529</v>
      </c>
      <c r="N2498" s="1">
        <v>3</v>
      </c>
      <c r="P2498" s="1" t="s">
        <v>45</v>
      </c>
    </row>
    <row r="2499" spans="1:16">
      <c r="A2499" s="1">
        <v>2024</v>
      </c>
      <c r="B2499" s="1" t="s">
        <v>1347</v>
      </c>
      <c r="C2499" s="1" t="s">
        <v>1396</v>
      </c>
      <c r="D2499" s="1" t="s">
        <v>1409</v>
      </c>
      <c r="E2499" s="6">
        <v>45517</v>
      </c>
      <c r="F2499" s="1" t="s">
        <v>38</v>
      </c>
      <c r="G2499" s="1" t="s">
        <v>1194</v>
      </c>
      <c r="H2499" s="1">
        <v>13</v>
      </c>
      <c r="I2499" s="1">
        <v>13</v>
      </c>
      <c r="J2499" s="1">
        <v>1</v>
      </c>
      <c r="K2499" s="1">
        <v>0</v>
      </c>
      <c r="L2499" s="1">
        <v>2621</v>
      </c>
      <c r="M2499" s="1">
        <v>355</v>
      </c>
      <c r="N2499" s="1">
        <v>12</v>
      </c>
      <c r="P2499" s="1" t="s">
        <v>45</v>
      </c>
    </row>
    <row r="2500" spans="1:16">
      <c r="A2500" s="1">
        <v>2024</v>
      </c>
      <c r="B2500" s="1" t="s">
        <v>1347</v>
      </c>
      <c r="C2500" s="1" t="s">
        <v>1396</v>
      </c>
      <c r="D2500" s="1" t="s">
        <v>1409</v>
      </c>
      <c r="E2500" s="6">
        <v>45518</v>
      </c>
      <c r="F2500" s="1" t="s">
        <v>64</v>
      </c>
      <c r="G2500" s="1" t="s">
        <v>1173</v>
      </c>
      <c r="H2500" s="1">
        <v>5</v>
      </c>
      <c r="I2500" s="1">
        <v>5</v>
      </c>
      <c r="J2500" s="1">
        <v>0</v>
      </c>
      <c r="K2500" s="1">
        <v>0</v>
      </c>
      <c r="L2500" s="1">
        <v>1254</v>
      </c>
      <c r="M2500" s="1">
        <v>127</v>
      </c>
      <c r="N2500" s="1">
        <v>0</v>
      </c>
      <c r="P2500" s="1" t="s">
        <v>632</v>
      </c>
    </row>
    <row r="2501" spans="1:16">
      <c r="A2501" s="1">
        <v>2024</v>
      </c>
      <c r="B2501" s="1" t="s">
        <v>1347</v>
      </c>
      <c r="C2501" s="1" t="s">
        <v>1396</v>
      </c>
      <c r="D2501" s="1" t="s">
        <v>1409</v>
      </c>
      <c r="E2501" s="6">
        <v>45518</v>
      </c>
      <c r="F2501" s="1" t="s">
        <v>64</v>
      </c>
      <c r="G2501" s="1" t="s">
        <v>561</v>
      </c>
      <c r="H2501" s="1">
        <v>1</v>
      </c>
      <c r="I2501" s="1">
        <v>1</v>
      </c>
      <c r="J2501" s="1">
        <v>0</v>
      </c>
      <c r="K2501" s="1">
        <v>0</v>
      </c>
      <c r="L2501" s="1">
        <v>4</v>
      </c>
      <c r="M2501" s="1">
        <v>4</v>
      </c>
      <c r="N2501" s="1">
        <v>0</v>
      </c>
      <c r="P2501" s="1" t="s">
        <v>632</v>
      </c>
    </row>
    <row r="2502" spans="1:16">
      <c r="A2502" s="1">
        <v>2024</v>
      </c>
      <c r="B2502" s="1" t="s">
        <v>1347</v>
      </c>
      <c r="C2502" s="1" t="s">
        <v>1396</v>
      </c>
      <c r="D2502" s="1" t="s">
        <v>1409</v>
      </c>
      <c r="E2502" s="6">
        <v>45518</v>
      </c>
      <c r="F2502" s="1" t="s">
        <v>64</v>
      </c>
      <c r="G2502" s="1" t="s">
        <v>603</v>
      </c>
      <c r="H2502" s="1">
        <v>6</v>
      </c>
      <c r="I2502" s="1">
        <v>6</v>
      </c>
      <c r="J2502" s="1">
        <v>0</v>
      </c>
      <c r="K2502" s="1">
        <v>0</v>
      </c>
      <c r="L2502" s="1">
        <v>28016</v>
      </c>
      <c r="M2502" s="1">
        <v>718</v>
      </c>
      <c r="N2502" s="1">
        <v>0</v>
      </c>
      <c r="P2502" s="1" t="s">
        <v>629</v>
      </c>
    </row>
    <row r="2503" spans="1:16">
      <c r="A2503" s="1">
        <v>2024</v>
      </c>
      <c r="B2503" s="1" t="s">
        <v>1347</v>
      </c>
      <c r="C2503" s="1" t="s">
        <v>1396</v>
      </c>
      <c r="D2503" s="1" t="s">
        <v>1409</v>
      </c>
      <c r="E2503" s="6">
        <v>45518</v>
      </c>
      <c r="F2503" s="1" t="s">
        <v>64</v>
      </c>
      <c r="G2503" s="1" t="s">
        <v>55</v>
      </c>
      <c r="H2503" s="1">
        <v>4</v>
      </c>
      <c r="I2503" s="1">
        <v>4</v>
      </c>
      <c r="J2503" s="1">
        <v>0</v>
      </c>
      <c r="K2503" s="1">
        <v>0</v>
      </c>
      <c r="L2503" s="1">
        <v>45668</v>
      </c>
      <c r="M2503" s="1">
        <v>296</v>
      </c>
      <c r="N2503" s="1">
        <v>0</v>
      </c>
      <c r="P2503" s="1" t="s">
        <v>633</v>
      </c>
    </row>
    <row r="2504" spans="1:16">
      <c r="A2504" s="1">
        <v>2024</v>
      </c>
      <c r="B2504" s="1" t="s">
        <v>1347</v>
      </c>
      <c r="C2504" s="1" t="s">
        <v>1396</v>
      </c>
      <c r="D2504" s="1" t="s">
        <v>1409</v>
      </c>
      <c r="E2504" s="6">
        <v>45518</v>
      </c>
      <c r="F2504" s="1" t="s">
        <v>64</v>
      </c>
      <c r="G2504" s="1" t="s">
        <v>56</v>
      </c>
      <c r="H2504" s="1">
        <v>1</v>
      </c>
      <c r="I2504" s="1">
        <v>1</v>
      </c>
      <c r="J2504" s="1">
        <v>1</v>
      </c>
      <c r="K2504" s="1">
        <v>0</v>
      </c>
      <c r="L2504" s="1">
        <v>100</v>
      </c>
      <c r="M2504" s="1">
        <v>20</v>
      </c>
      <c r="N2504" s="1">
        <v>20</v>
      </c>
      <c r="P2504" s="1" t="s">
        <v>628</v>
      </c>
    </row>
    <row r="2505" spans="1:16">
      <c r="A2505" s="1">
        <v>2024</v>
      </c>
      <c r="B2505" s="1" t="s">
        <v>1347</v>
      </c>
      <c r="C2505" s="1" t="s">
        <v>1396</v>
      </c>
      <c r="D2505" s="1" t="s">
        <v>1409</v>
      </c>
      <c r="E2505" s="6">
        <v>45518</v>
      </c>
      <c r="F2505" s="1" t="s">
        <v>64</v>
      </c>
      <c r="G2505" s="1" t="s">
        <v>58</v>
      </c>
      <c r="H2505" s="1">
        <v>4</v>
      </c>
      <c r="I2505" s="1">
        <v>4</v>
      </c>
      <c r="J2505" s="1">
        <v>0</v>
      </c>
      <c r="K2505" s="1">
        <v>0</v>
      </c>
      <c r="L2505" s="1">
        <v>28381</v>
      </c>
      <c r="M2505" s="1">
        <v>197</v>
      </c>
      <c r="N2505" s="1">
        <v>0</v>
      </c>
      <c r="P2505" s="1" t="s">
        <v>629</v>
      </c>
    </row>
    <row r="2506" spans="1:16">
      <c r="A2506" s="1">
        <v>2024</v>
      </c>
      <c r="B2506" s="1" t="s">
        <v>1347</v>
      </c>
      <c r="C2506" s="1" t="s">
        <v>1396</v>
      </c>
      <c r="D2506" s="1" t="s">
        <v>1409</v>
      </c>
      <c r="E2506" s="6">
        <v>45518</v>
      </c>
      <c r="F2506" s="1" t="s">
        <v>64</v>
      </c>
      <c r="G2506" s="1" t="s">
        <v>505</v>
      </c>
      <c r="H2506" s="1">
        <v>2</v>
      </c>
      <c r="I2506" s="1">
        <v>2</v>
      </c>
      <c r="J2506" s="1">
        <v>0</v>
      </c>
      <c r="K2506" s="1">
        <v>0</v>
      </c>
      <c r="L2506" s="1">
        <v>545</v>
      </c>
      <c r="M2506" s="1">
        <v>67</v>
      </c>
      <c r="N2506" s="1">
        <v>0</v>
      </c>
      <c r="P2506" s="1" t="s">
        <v>628</v>
      </c>
    </row>
    <row r="2507" spans="1:16">
      <c r="A2507" s="1">
        <v>2024</v>
      </c>
      <c r="B2507" s="1" t="s">
        <v>1347</v>
      </c>
      <c r="C2507" s="1" t="s">
        <v>1396</v>
      </c>
      <c r="D2507" s="1" t="s">
        <v>1409</v>
      </c>
      <c r="E2507" s="6">
        <v>45518</v>
      </c>
      <c r="F2507" s="1" t="s">
        <v>64</v>
      </c>
      <c r="G2507" s="1" t="s">
        <v>602</v>
      </c>
      <c r="H2507" s="1">
        <v>2</v>
      </c>
      <c r="I2507" s="1">
        <v>2</v>
      </c>
      <c r="J2507" s="1">
        <v>1</v>
      </c>
      <c r="K2507" s="1">
        <v>0</v>
      </c>
      <c r="L2507" s="1">
        <v>1223</v>
      </c>
      <c r="M2507" s="1">
        <v>94</v>
      </c>
      <c r="N2507" s="1">
        <v>5</v>
      </c>
      <c r="P2507" s="1" t="s">
        <v>628</v>
      </c>
    </row>
    <row r="2508" spans="1:16">
      <c r="A2508" s="1">
        <v>2024</v>
      </c>
      <c r="B2508" s="1" t="s">
        <v>1347</v>
      </c>
      <c r="C2508" s="1" t="s">
        <v>1396</v>
      </c>
      <c r="D2508" s="1" t="s">
        <v>1409</v>
      </c>
      <c r="E2508" s="6">
        <v>45518</v>
      </c>
      <c r="F2508" s="1" t="s">
        <v>64</v>
      </c>
      <c r="G2508" s="1" t="s">
        <v>502</v>
      </c>
      <c r="H2508" s="1">
        <v>2</v>
      </c>
      <c r="I2508" s="1">
        <v>2</v>
      </c>
      <c r="J2508" s="1">
        <v>0</v>
      </c>
      <c r="K2508" s="1">
        <v>0</v>
      </c>
      <c r="L2508" s="1">
        <v>1476</v>
      </c>
      <c r="M2508" s="1">
        <v>73</v>
      </c>
      <c r="N2508" s="1">
        <v>0</v>
      </c>
      <c r="P2508" s="1" t="s">
        <v>633</v>
      </c>
    </row>
    <row r="2509" spans="1:16">
      <c r="A2509" s="1">
        <v>2024</v>
      </c>
      <c r="B2509" s="1" t="s">
        <v>1347</v>
      </c>
      <c r="C2509" s="1" t="s">
        <v>1396</v>
      </c>
      <c r="D2509" s="1" t="s">
        <v>1409</v>
      </c>
      <c r="E2509" s="6">
        <v>45518</v>
      </c>
      <c r="F2509" s="1" t="s">
        <v>64</v>
      </c>
      <c r="G2509" s="1" t="s">
        <v>599</v>
      </c>
      <c r="H2509" s="1">
        <v>1</v>
      </c>
      <c r="I2509" s="1">
        <v>1</v>
      </c>
      <c r="J2509" s="1">
        <v>0</v>
      </c>
      <c r="K2509" s="1">
        <v>0</v>
      </c>
      <c r="L2509" s="1">
        <v>40</v>
      </c>
      <c r="M2509" s="1">
        <v>20</v>
      </c>
      <c r="N2509" s="1">
        <v>0</v>
      </c>
      <c r="P2509" s="1" t="s">
        <v>629</v>
      </c>
    </row>
    <row r="2510" spans="1:16">
      <c r="A2510" s="1">
        <v>2024</v>
      </c>
      <c r="B2510" s="1" t="s">
        <v>1347</v>
      </c>
      <c r="C2510" s="1" t="s">
        <v>1396</v>
      </c>
      <c r="D2510" s="1" t="s">
        <v>1409</v>
      </c>
      <c r="E2510" s="6">
        <v>45518</v>
      </c>
      <c r="F2510" s="1" t="s">
        <v>64</v>
      </c>
      <c r="G2510" s="1" t="s">
        <v>484</v>
      </c>
      <c r="H2510" s="1">
        <v>5</v>
      </c>
      <c r="I2510" s="1">
        <v>5</v>
      </c>
      <c r="J2510" s="1">
        <v>0</v>
      </c>
      <c r="K2510" s="1">
        <v>0</v>
      </c>
      <c r="L2510" s="1">
        <v>15749</v>
      </c>
      <c r="M2510" s="1">
        <v>250</v>
      </c>
      <c r="N2510" s="1">
        <v>0</v>
      </c>
      <c r="P2510" s="1" t="s">
        <v>629</v>
      </c>
    </row>
    <row r="2511" spans="1:16">
      <c r="A2511" s="1">
        <v>2024</v>
      </c>
      <c r="B2511" s="1" t="s">
        <v>1347</v>
      </c>
      <c r="C2511" s="1" t="s">
        <v>1396</v>
      </c>
      <c r="D2511" s="1" t="s">
        <v>1409</v>
      </c>
      <c r="E2511" s="6">
        <v>45518</v>
      </c>
      <c r="F2511" s="1" t="s">
        <v>64</v>
      </c>
      <c r="G2511" s="1" t="s">
        <v>1209</v>
      </c>
      <c r="H2511" s="1">
        <v>1</v>
      </c>
      <c r="I2511" s="1">
        <v>1</v>
      </c>
      <c r="J2511" s="1">
        <v>0</v>
      </c>
      <c r="K2511" s="1">
        <v>0</v>
      </c>
      <c r="L2511" s="1">
        <v>400</v>
      </c>
      <c r="M2511" s="1">
        <v>47</v>
      </c>
      <c r="N2511" s="1">
        <v>0</v>
      </c>
      <c r="P2511" s="1" t="s">
        <v>630</v>
      </c>
    </row>
    <row r="2512" spans="1:16">
      <c r="A2512" s="1">
        <v>2024</v>
      </c>
      <c r="B2512" s="1" t="s">
        <v>1347</v>
      </c>
      <c r="C2512" s="1" t="s">
        <v>1396</v>
      </c>
      <c r="D2512" s="1" t="s">
        <v>1409</v>
      </c>
      <c r="E2512" s="6">
        <v>45518</v>
      </c>
      <c r="F2512" s="1" t="s">
        <v>8</v>
      </c>
      <c r="G2512" s="1" t="s">
        <v>375</v>
      </c>
      <c r="H2512" s="1">
        <v>2</v>
      </c>
      <c r="I2512" s="1">
        <v>2</v>
      </c>
      <c r="J2512" s="1">
        <v>0</v>
      </c>
      <c r="K2512" s="1">
        <v>0</v>
      </c>
      <c r="L2512" s="1">
        <v>9620</v>
      </c>
      <c r="M2512" s="1">
        <v>241</v>
      </c>
      <c r="N2512" s="1">
        <v>0</v>
      </c>
      <c r="P2512" s="1" t="s">
        <v>627</v>
      </c>
    </row>
    <row r="2513" spans="1:16">
      <c r="A2513" s="1">
        <v>2024</v>
      </c>
      <c r="B2513" s="1" t="s">
        <v>1347</v>
      </c>
      <c r="C2513" s="1" t="s">
        <v>1396</v>
      </c>
      <c r="D2513" s="1" t="s">
        <v>1409</v>
      </c>
      <c r="E2513" s="6">
        <v>45518</v>
      </c>
      <c r="F2513" s="1" t="s">
        <v>8</v>
      </c>
      <c r="G2513" s="1" t="s">
        <v>601</v>
      </c>
      <c r="H2513" s="1">
        <v>8</v>
      </c>
      <c r="I2513" s="1">
        <v>8</v>
      </c>
      <c r="J2513" s="1">
        <v>0</v>
      </c>
      <c r="K2513" s="1">
        <v>0</v>
      </c>
      <c r="L2513" s="1">
        <v>7769</v>
      </c>
      <c r="M2513" s="1">
        <v>508</v>
      </c>
      <c r="N2513" s="1">
        <v>0</v>
      </c>
      <c r="P2513" s="1" t="s">
        <v>627</v>
      </c>
    </row>
    <row r="2514" spans="1:16">
      <c r="A2514" s="1">
        <v>2024</v>
      </c>
      <c r="B2514" s="1" t="s">
        <v>1347</v>
      </c>
      <c r="C2514" s="1" t="s">
        <v>1396</v>
      </c>
      <c r="D2514" s="1" t="s">
        <v>1409</v>
      </c>
      <c r="E2514" s="6">
        <v>45518</v>
      </c>
      <c r="F2514" s="1" t="s">
        <v>38</v>
      </c>
      <c r="G2514" s="1" t="s">
        <v>54</v>
      </c>
      <c r="H2514" s="1">
        <v>33</v>
      </c>
      <c r="I2514" s="1">
        <v>33</v>
      </c>
      <c r="J2514" s="1">
        <v>1</v>
      </c>
      <c r="K2514" s="1">
        <v>0</v>
      </c>
      <c r="L2514" s="1">
        <v>14063</v>
      </c>
      <c r="M2514" s="1">
        <v>960</v>
      </c>
      <c r="N2514" s="1">
        <v>2</v>
      </c>
      <c r="P2514" s="1" t="s">
        <v>45</v>
      </c>
    </row>
    <row r="2515" spans="1:16">
      <c r="A2515" s="1">
        <v>2024</v>
      </c>
      <c r="B2515" s="1" t="s">
        <v>1347</v>
      </c>
      <c r="C2515" s="1" t="s">
        <v>1396</v>
      </c>
      <c r="D2515" s="1" t="s">
        <v>1409</v>
      </c>
      <c r="E2515" s="6">
        <v>45518</v>
      </c>
      <c r="F2515" s="1" t="s">
        <v>38</v>
      </c>
      <c r="G2515" s="1" t="s">
        <v>1194</v>
      </c>
      <c r="H2515" s="1">
        <v>7</v>
      </c>
      <c r="I2515" s="1">
        <v>7</v>
      </c>
      <c r="J2515" s="1">
        <v>0</v>
      </c>
      <c r="K2515" s="1">
        <v>0</v>
      </c>
      <c r="L2515" s="1">
        <v>3224</v>
      </c>
      <c r="M2515" s="1">
        <v>248</v>
      </c>
      <c r="N2515" s="1">
        <v>0</v>
      </c>
      <c r="P2515" s="1" t="s">
        <v>45</v>
      </c>
    </row>
    <row r="2516" spans="1:16">
      <c r="A2516" s="1">
        <v>2024</v>
      </c>
      <c r="B2516" s="1" t="s">
        <v>1347</v>
      </c>
      <c r="C2516" s="1" t="s">
        <v>1396</v>
      </c>
      <c r="D2516" s="1" t="s">
        <v>1409</v>
      </c>
      <c r="E2516" s="6">
        <v>45519</v>
      </c>
      <c r="F2516" s="1" t="s">
        <v>64</v>
      </c>
      <c r="G2516" s="1" t="s">
        <v>1173</v>
      </c>
      <c r="H2516" s="1">
        <v>2</v>
      </c>
      <c r="I2516" s="1">
        <v>2</v>
      </c>
      <c r="J2516" s="1">
        <v>0</v>
      </c>
      <c r="K2516" s="1">
        <v>0</v>
      </c>
      <c r="L2516" s="1">
        <v>360</v>
      </c>
      <c r="M2516" s="1">
        <v>40</v>
      </c>
      <c r="N2516" s="1">
        <v>0</v>
      </c>
      <c r="P2516" s="1" t="s">
        <v>632</v>
      </c>
    </row>
    <row r="2517" spans="1:16">
      <c r="A2517" s="1">
        <v>2024</v>
      </c>
      <c r="B2517" s="1" t="s">
        <v>1347</v>
      </c>
      <c r="C2517" s="1" t="s">
        <v>1396</v>
      </c>
      <c r="D2517" s="1" t="s">
        <v>1409</v>
      </c>
      <c r="E2517" s="6">
        <v>45519</v>
      </c>
      <c r="F2517" s="1" t="s">
        <v>64</v>
      </c>
      <c r="G2517" s="1" t="s">
        <v>561</v>
      </c>
      <c r="H2517" s="1">
        <v>1</v>
      </c>
      <c r="I2517" s="1">
        <v>1</v>
      </c>
      <c r="J2517" s="1">
        <v>0</v>
      </c>
      <c r="K2517" s="1">
        <v>0</v>
      </c>
      <c r="L2517" s="1">
        <v>4</v>
      </c>
      <c r="M2517" s="1">
        <v>4</v>
      </c>
      <c r="N2517" s="1">
        <v>0</v>
      </c>
      <c r="P2517" s="1" t="s">
        <v>632</v>
      </c>
    </row>
    <row r="2518" spans="1:16">
      <c r="A2518" s="1">
        <v>2024</v>
      </c>
      <c r="B2518" s="1" t="s">
        <v>1347</v>
      </c>
      <c r="C2518" s="1" t="s">
        <v>1396</v>
      </c>
      <c r="D2518" s="1" t="s">
        <v>1409</v>
      </c>
      <c r="E2518" s="6">
        <v>45519</v>
      </c>
      <c r="F2518" s="1" t="s">
        <v>64</v>
      </c>
      <c r="G2518" s="1" t="s">
        <v>603</v>
      </c>
      <c r="H2518" s="1">
        <v>2</v>
      </c>
      <c r="I2518" s="1">
        <v>2</v>
      </c>
      <c r="J2518" s="1">
        <v>0</v>
      </c>
      <c r="K2518" s="1">
        <v>0</v>
      </c>
      <c r="L2518" s="1">
        <v>11336</v>
      </c>
      <c r="M2518" s="1">
        <v>236</v>
      </c>
      <c r="N2518" s="1">
        <v>0</v>
      </c>
      <c r="P2518" s="1" t="s">
        <v>629</v>
      </c>
    </row>
    <row r="2519" spans="1:16">
      <c r="A2519" s="1">
        <v>2024</v>
      </c>
      <c r="B2519" s="1" t="s">
        <v>1347</v>
      </c>
      <c r="C2519" s="1" t="s">
        <v>1396</v>
      </c>
      <c r="D2519" s="1" t="s">
        <v>1409</v>
      </c>
      <c r="E2519" s="6">
        <v>45519</v>
      </c>
      <c r="F2519" s="1" t="s">
        <v>64</v>
      </c>
      <c r="G2519" s="1" t="s">
        <v>55</v>
      </c>
      <c r="H2519" s="1">
        <v>7</v>
      </c>
      <c r="I2519" s="1">
        <v>7</v>
      </c>
      <c r="J2519" s="1">
        <v>1</v>
      </c>
      <c r="K2519" s="1">
        <v>0</v>
      </c>
      <c r="L2519" s="1">
        <v>17557</v>
      </c>
      <c r="M2519" s="1">
        <v>383</v>
      </c>
      <c r="N2519" s="1">
        <v>4</v>
      </c>
      <c r="P2519" s="1" t="s">
        <v>633</v>
      </c>
    </row>
    <row r="2520" spans="1:16">
      <c r="A2520" s="1">
        <v>2024</v>
      </c>
      <c r="B2520" s="1" t="s">
        <v>1347</v>
      </c>
      <c r="C2520" s="1" t="s">
        <v>1396</v>
      </c>
      <c r="D2520" s="1" t="s">
        <v>1409</v>
      </c>
      <c r="E2520" s="6">
        <v>45519</v>
      </c>
      <c r="F2520" s="1" t="s">
        <v>64</v>
      </c>
      <c r="G2520" s="1" t="s">
        <v>56</v>
      </c>
      <c r="H2520" s="1">
        <v>1</v>
      </c>
      <c r="I2520" s="1">
        <v>1</v>
      </c>
      <c r="J2520" s="1">
        <v>0</v>
      </c>
      <c r="K2520" s="1">
        <v>0</v>
      </c>
      <c r="L2520" s="1">
        <v>100</v>
      </c>
      <c r="M2520" s="1">
        <v>20</v>
      </c>
      <c r="N2520" s="1">
        <v>0</v>
      </c>
      <c r="P2520" s="1" t="s">
        <v>628</v>
      </c>
    </row>
    <row r="2521" spans="1:16">
      <c r="A2521" s="1">
        <v>2024</v>
      </c>
      <c r="B2521" s="1" t="s">
        <v>1347</v>
      </c>
      <c r="C2521" s="1" t="s">
        <v>1396</v>
      </c>
      <c r="D2521" s="1" t="s">
        <v>1409</v>
      </c>
      <c r="E2521" s="6">
        <v>45519</v>
      </c>
      <c r="F2521" s="1" t="s">
        <v>64</v>
      </c>
      <c r="G2521" s="1" t="s">
        <v>1315</v>
      </c>
      <c r="H2521" s="1">
        <v>2</v>
      </c>
      <c r="I2521" s="1">
        <v>2</v>
      </c>
      <c r="J2521" s="1">
        <v>0</v>
      </c>
      <c r="K2521" s="1">
        <v>0</v>
      </c>
      <c r="L2521" s="1">
        <v>180</v>
      </c>
      <c r="M2521" s="1">
        <v>40</v>
      </c>
      <c r="N2521" s="1">
        <v>0</v>
      </c>
      <c r="P2521" s="1" t="s">
        <v>632</v>
      </c>
    </row>
    <row r="2522" spans="1:16">
      <c r="A2522" s="1">
        <v>2024</v>
      </c>
      <c r="B2522" s="1" t="s">
        <v>1347</v>
      </c>
      <c r="C2522" s="1" t="s">
        <v>1396</v>
      </c>
      <c r="D2522" s="1" t="s">
        <v>1409</v>
      </c>
      <c r="E2522" s="6">
        <v>45519</v>
      </c>
      <c r="F2522" s="1" t="s">
        <v>64</v>
      </c>
      <c r="G2522" s="1" t="s">
        <v>58</v>
      </c>
      <c r="H2522" s="1">
        <v>8</v>
      </c>
      <c r="I2522" s="1">
        <v>8</v>
      </c>
      <c r="J2522" s="1">
        <v>0</v>
      </c>
      <c r="K2522" s="1">
        <v>0</v>
      </c>
      <c r="L2522" s="1">
        <v>6526</v>
      </c>
      <c r="M2522" s="1">
        <v>265</v>
      </c>
      <c r="N2522" s="1">
        <v>0</v>
      </c>
      <c r="P2522" s="1" t="s">
        <v>629</v>
      </c>
    </row>
    <row r="2523" spans="1:16">
      <c r="A2523" s="1">
        <v>2024</v>
      </c>
      <c r="B2523" s="1" t="s">
        <v>1347</v>
      </c>
      <c r="C2523" s="1" t="s">
        <v>1396</v>
      </c>
      <c r="D2523" s="1" t="s">
        <v>1409</v>
      </c>
      <c r="E2523" s="6">
        <v>45519</v>
      </c>
      <c r="F2523" s="1" t="s">
        <v>64</v>
      </c>
      <c r="G2523" s="1" t="s">
        <v>1273</v>
      </c>
      <c r="H2523" s="1">
        <v>1</v>
      </c>
      <c r="I2523" s="1">
        <v>1</v>
      </c>
      <c r="J2523" s="1">
        <v>0</v>
      </c>
      <c r="K2523" s="1">
        <v>0</v>
      </c>
      <c r="L2523" s="1">
        <v>6</v>
      </c>
      <c r="M2523" s="1">
        <v>6</v>
      </c>
      <c r="N2523" s="1">
        <v>0</v>
      </c>
      <c r="P2523" s="1" t="s">
        <v>632</v>
      </c>
    </row>
    <row r="2524" spans="1:16">
      <c r="A2524" s="1">
        <v>2024</v>
      </c>
      <c r="B2524" s="1" t="s">
        <v>1347</v>
      </c>
      <c r="C2524" s="1" t="s">
        <v>1396</v>
      </c>
      <c r="D2524" s="1" t="s">
        <v>1409</v>
      </c>
      <c r="E2524" s="6">
        <v>45519</v>
      </c>
      <c r="F2524" s="1" t="s">
        <v>64</v>
      </c>
      <c r="G2524" s="1" t="s">
        <v>484</v>
      </c>
      <c r="H2524" s="1">
        <v>5</v>
      </c>
      <c r="I2524" s="1">
        <v>5</v>
      </c>
      <c r="J2524" s="1">
        <v>0</v>
      </c>
      <c r="K2524" s="1">
        <v>0</v>
      </c>
      <c r="L2524" s="1">
        <v>62123</v>
      </c>
      <c r="M2524" s="1">
        <v>305</v>
      </c>
      <c r="N2524" s="1">
        <v>0</v>
      </c>
      <c r="P2524" s="1" t="s">
        <v>629</v>
      </c>
    </row>
    <row r="2525" spans="1:16">
      <c r="A2525" s="1">
        <v>2024</v>
      </c>
      <c r="B2525" s="1" t="s">
        <v>1347</v>
      </c>
      <c r="C2525" s="1" t="s">
        <v>1396</v>
      </c>
      <c r="D2525" s="1" t="s">
        <v>1409</v>
      </c>
      <c r="E2525" s="6">
        <v>45519</v>
      </c>
      <c r="F2525" s="1" t="s">
        <v>8</v>
      </c>
      <c r="G2525" s="1" t="s">
        <v>375</v>
      </c>
      <c r="H2525" s="1">
        <v>1</v>
      </c>
      <c r="I2525" s="1">
        <v>1</v>
      </c>
      <c r="J2525" s="1">
        <v>0</v>
      </c>
      <c r="K2525" s="1">
        <v>0</v>
      </c>
      <c r="L2525" s="1">
        <v>5760</v>
      </c>
      <c r="M2525" s="1">
        <v>141</v>
      </c>
      <c r="N2525" s="1">
        <v>0</v>
      </c>
      <c r="P2525" s="1" t="s">
        <v>627</v>
      </c>
    </row>
    <row r="2526" spans="1:16">
      <c r="A2526" s="1">
        <v>2024</v>
      </c>
      <c r="B2526" s="1" t="s">
        <v>1347</v>
      </c>
      <c r="C2526" s="1" t="s">
        <v>1396</v>
      </c>
      <c r="D2526" s="1" t="s">
        <v>1409</v>
      </c>
      <c r="E2526" s="6">
        <v>45519</v>
      </c>
      <c r="F2526" s="1" t="s">
        <v>8</v>
      </c>
      <c r="G2526" s="1" t="s">
        <v>601</v>
      </c>
      <c r="H2526" s="1">
        <v>9</v>
      </c>
      <c r="I2526" s="1">
        <v>9</v>
      </c>
      <c r="J2526" s="1">
        <v>1</v>
      </c>
      <c r="K2526" s="1">
        <v>0</v>
      </c>
      <c r="L2526" s="1">
        <v>8397</v>
      </c>
      <c r="M2526" s="1">
        <v>493</v>
      </c>
      <c r="N2526" s="1">
        <v>10</v>
      </c>
      <c r="P2526" s="1" t="s">
        <v>627</v>
      </c>
    </row>
    <row r="2527" spans="1:16">
      <c r="A2527" s="1">
        <v>2024</v>
      </c>
      <c r="B2527" s="1" t="s">
        <v>1347</v>
      </c>
      <c r="C2527" s="1" t="s">
        <v>1396</v>
      </c>
      <c r="D2527" s="1" t="s">
        <v>1409</v>
      </c>
      <c r="E2527" s="6">
        <v>45519</v>
      </c>
      <c r="F2527" s="1" t="s">
        <v>38</v>
      </c>
      <c r="G2527" s="1" t="s">
        <v>54</v>
      </c>
      <c r="H2527" s="1">
        <v>28</v>
      </c>
      <c r="I2527" s="1">
        <v>28</v>
      </c>
      <c r="J2527" s="1">
        <v>1</v>
      </c>
      <c r="K2527" s="1">
        <v>0</v>
      </c>
      <c r="L2527" s="1">
        <v>27749</v>
      </c>
      <c r="M2527" s="1">
        <v>972</v>
      </c>
      <c r="N2527" s="1">
        <v>5</v>
      </c>
      <c r="P2527" s="1" t="s">
        <v>45</v>
      </c>
    </row>
    <row r="2528" spans="1:16">
      <c r="A2528" s="1">
        <v>2024</v>
      </c>
      <c r="B2528" s="1" t="s">
        <v>1347</v>
      </c>
      <c r="C2528" s="1" t="s">
        <v>1396</v>
      </c>
      <c r="D2528" s="1" t="s">
        <v>1409</v>
      </c>
      <c r="E2528" s="6">
        <v>45519</v>
      </c>
      <c r="F2528" s="1" t="s">
        <v>38</v>
      </c>
      <c r="G2528" s="1" t="s">
        <v>1194</v>
      </c>
      <c r="H2528" s="1">
        <v>11</v>
      </c>
      <c r="I2528" s="1">
        <v>11</v>
      </c>
      <c r="J2528" s="1">
        <v>0</v>
      </c>
      <c r="K2528" s="1">
        <v>0</v>
      </c>
      <c r="L2528" s="1">
        <v>1229</v>
      </c>
      <c r="M2528" s="1">
        <v>243</v>
      </c>
      <c r="N2528" s="1">
        <v>0</v>
      </c>
      <c r="P2528" s="1" t="s">
        <v>45</v>
      </c>
    </row>
    <row r="2529" spans="1:16">
      <c r="A2529" s="1">
        <v>2024</v>
      </c>
      <c r="B2529" s="1" t="s">
        <v>1347</v>
      </c>
      <c r="C2529" s="1" t="s">
        <v>1396</v>
      </c>
      <c r="D2529" s="1" t="s">
        <v>1409</v>
      </c>
      <c r="E2529" s="6">
        <v>45520</v>
      </c>
      <c r="F2529" s="1" t="s">
        <v>64</v>
      </c>
      <c r="G2529" s="1" t="s">
        <v>1173</v>
      </c>
      <c r="H2529" s="1">
        <v>2</v>
      </c>
      <c r="I2529" s="1">
        <v>2</v>
      </c>
      <c r="J2529" s="1">
        <v>0</v>
      </c>
      <c r="K2529" s="1">
        <v>0</v>
      </c>
      <c r="L2529" s="1">
        <v>192</v>
      </c>
      <c r="M2529" s="1">
        <v>40</v>
      </c>
      <c r="N2529" s="1">
        <v>0</v>
      </c>
      <c r="P2529" s="1" t="s">
        <v>632</v>
      </c>
    </row>
    <row r="2530" spans="1:16">
      <c r="A2530" s="1">
        <v>2024</v>
      </c>
      <c r="B2530" s="1" t="s">
        <v>1347</v>
      </c>
      <c r="C2530" s="1" t="s">
        <v>1396</v>
      </c>
      <c r="D2530" s="1" t="s">
        <v>1409</v>
      </c>
      <c r="E2530" s="6">
        <v>45520</v>
      </c>
      <c r="F2530" s="1" t="s">
        <v>64</v>
      </c>
      <c r="G2530" s="1" t="s">
        <v>561</v>
      </c>
      <c r="H2530" s="1">
        <v>1</v>
      </c>
      <c r="I2530" s="1">
        <v>1</v>
      </c>
      <c r="J2530" s="1">
        <v>0</v>
      </c>
      <c r="K2530" s="1">
        <v>0</v>
      </c>
      <c r="L2530" s="1">
        <v>4</v>
      </c>
      <c r="M2530" s="1">
        <v>4</v>
      </c>
      <c r="N2530" s="1">
        <v>0</v>
      </c>
      <c r="P2530" s="1" t="s">
        <v>632</v>
      </c>
    </row>
    <row r="2531" spans="1:16">
      <c r="A2531" s="1">
        <v>2024</v>
      </c>
      <c r="B2531" s="1" t="s">
        <v>1347</v>
      </c>
      <c r="C2531" s="1" t="s">
        <v>1396</v>
      </c>
      <c r="D2531" s="1" t="s">
        <v>1409</v>
      </c>
      <c r="E2531" s="6">
        <v>45520</v>
      </c>
      <c r="F2531" s="1" t="s">
        <v>64</v>
      </c>
      <c r="G2531" s="1" t="s">
        <v>603</v>
      </c>
      <c r="H2531" s="1">
        <v>5</v>
      </c>
      <c r="I2531" s="1">
        <v>5</v>
      </c>
      <c r="J2531" s="1">
        <v>0</v>
      </c>
      <c r="K2531" s="1">
        <v>0</v>
      </c>
      <c r="L2531" s="1">
        <v>26138</v>
      </c>
      <c r="M2531" s="1">
        <v>988</v>
      </c>
      <c r="N2531" s="1">
        <v>0</v>
      </c>
      <c r="P2531" s="1" t="s">
        <v>629</v>
      </c>
    </row>
    <row r="2532" spans="1:16">
      <c r="A2532" s="1">
        <v>2024</v>
      </c>
      <c r="B2532" s="1" t="s">
        <v>1347</v>
      </c>
      <c r="C2532" s="1" t="s">
        <v>1396</v>
      </c>
      <c r="D2532" s="1" t="s">
        <v>1409</v>
      </c>
      <c r="E2532" s="6">
        <v>45520</v>
      </c>
      <c r="F2532" s="1" t="s">
        <v>64</v>
      </c>
      <c r="G2532" s="1" t="s">
        <v>55</v>
      </c>
      <c r="H2532" s="1">
        <v>4</v>
      </c>
      <c r="I2532" s="1">
        <v>4</v>
      </c>
      <c r="J2532" s="1">
        <v>0</v>
      </c>
      <c r="K2532" s="1">
        <v>0</v>
      </c>
      <c r="L2532" s="1">
        <v>14095</v>
      </c>
      <c r="M2532" s="1">
        <v>236</v>
      </c>
      <c r="N2532" s="1">
        <v>0</v>
      </c>
      <c r="P2532" s="1" t="s">
        <v>633</v>
      </c>
    </row>
    <row r="2533" spans="1:16">
      <c r="A2533" s="1">
        <v>2024</v>
      </c>
      <c r="B2533" s="1" t="s">
        <v>1347</v>
      </c>
      <c r="C2533" s="1" t="s">
        <v>1396</v>
      </c>
      <c r="D2533" s="1" t="s">
        <v>1409</v>
      </c>
      <c r="E2533" s="6">
        <v>45520</v>
      </c>
      <c r="F2533" s="1" t="s">
        <v>64</v>
      </c>
      <c r="G2533" s="1" t="s">
        <v>517</v>
      </c>
      <c r="H2533" s="1">
        <v>2</v>
      </c>
      <c r="I2533" s="1">
        <v>2</v>
      </c>
      <c r="J2533" s="1">
        <v>0</v>
      </c>
      <c r="K2533" s="1">
        <v>0</v>
      </c>
      <c r="L2533" s="1">
        <v>1666</v>
      </c>
      <c r="M2533" s="1">
        <v>94</v>
      </c>
      <c r="N2533" s="1">
        <v>0</v>
      </c>
      <c r="P2533" s="1" t="s">
        <v>629</v>
      </c>
    </row>
    <row r="2534" spans="1:16">
      <c r="A2534" s="1">
        <v>2024</v>
      </c>
      <c r="B2534" s="1" t="s">
        <v>1347</v>
      </c>
      <c r="C2534" s="1" t="s">
        <v>1396</v>
      </c>
      <c r="D2534" s="1" t="s">
        <v>1409</v>
      </c>
      <c r="E2534" s="6">
        <v>45520</v>
      </c>
      <c r="F2534" s="1" t="s">
        <v>64</v>
      </c>
      <c r="G2534" s="1" t="s">
        <v>58</v>
      </c>
      <c r="H2534" s="1">
        <v>8</v>
      </c>
      <c r="I2534" s="1">
        <v>8</v>
      </c>
      <c r="J2534" s="1">
        <v>0</v>
      </c>
      <c r="K2534" s="1">
        <v>0</v>
      </c>
      <c r="L2534" s="1">
        <v>12583</v>
      </c>
      <c r="M2534" s="1">
        <v>251</v>
      </c>
      <c r="N2534" s="1">
        <v>0</v>
      </c>
      <c r="P2534" s="1" t="s">
        <v>629</v>
      </c>
    </row>
    <row r="2535" spans="1:16">
      <c r="A2535" s="1">
        <v>2024</v>
      </c>
      <c r="B2535" s="1" t="s">
        <v>1347</v>
      </c>
      <c r="C2535" s="1" t="s">
        <v>1396</v>
      </c>
      <c r="D2535" s="1" t="s">
        <v>1409</v>
      </c>
      <c r="E2535" s="6">
        <v>45520</v>
      </c>
      <c r="F2535" s="1" t="s">
        <v>64</v>
      </c>
      <c r="G2535" s="1" t="s">
        <v>502</v>
      </c>
      <c r="H2535" s="1">
        <v>3</v>
      </c>
      <c r="I2535" s="1">
        <v>3</v>
      </c>
      <c r="J2535" s="1">
        <v>0</v>
      </c>
      <c r="K2535" s="1">
        <v>0</v>
      </c>
      <c r="L2535" s="1">
        <v>1736</v>
      </c>
      <c r="M2535" s="1">
        <v>114</v>
      </c>
      <c r="N2535" s="1">
        <v>0</v>
      </c>
      <c r="P2535" s="1" t="s">
        <v>633</v>
      </c>
    </row>
    <row r="2536" spans="1:16">
      <c r="A2536" s="1">
        <v>2024</v>
      </c>
      <c r="B2536" s="1" t="s">
        <v>1347</v>
      </c>
      <c r="C2536" s="1" t="s">
        <v>1396</v>
      </c>
      <c r="D2536" s="1" t="s">
        <v>1409</v>
      </c>
      <c r="E2536" s="6">
        <v>45520</v>
      </c>
      <c r="F2536" s="1" t="s">
        <v>64</v>
      </c>
      <c r="G2536" s="1" t="s">
        <v>484</v>
      </c>
      <c r="H2536" s="1">
        <v>5</v>
      </c>
      <c r="I2536" s="1">
        <v>5</v>
      </c>
      <c r="J2536" s="1">
        <v>0</v>
      </c>
      <c r="K2536" s="1">
        <v>0</v>
      </c>
      <c r="L2536" s="1">
        <v>19570</v>
      </c>
      <c r="M2536" s="1">
        <v>289</v>
      </c>
      <c r="N2536" s="1">
        <v>0</v>
      </c>
      <c r="P2536" s="1" t="s">
        <v>629</v>
      </c>
    </row>
    <row r="2537" spans="1:16">
      <c r="A2537" s="1">
        <v>2024</v>
      </c>
      <c r="B2537" s="1" t="s">
        <v>1347</v>
      </c>
      <c r="C2537" s="1" t="s">
        <v>1396</v>
      </c>
      <c r="D2537" s="1" t="s">
        <v>1409</v>
      </c>
      <c r="E2537" s="6">
        <v>45520</v>
      </c>
      <c r="F2537" s="1" t="s">
        <v>64</v>
      </c>
      <c r="G2537" s="1" t="s">
        <v>551</v>
      </c>
      <c r="H2537" s="1">
        <v>2</v>
      </c>
      <c r="I2537" s="1">
        <v>2</v>
      </c>
      <c r="J2537" s="1">
        <v>0</v>
      </c>
      <c r="K2537" s="1">
        <v>0</v>
      </c>
      <c r="L2537" s="1">
        <v>522</v>
      </c>
      <c r="M2537" s="1">
        <v>67</v>
      </c>
      <c r="N2537" s="1">
        <v>0</v>
      </c>
      <c r="P2537" s="1" t="s">
        <v>633</v>
      </c>
    </row>
    <row r="2538" spans="1:16">
      <c r="A2538" s="1">
        <v>2024</v>
      </c>
      <c r="B2538" s="1" t="s">
        <v>1347</v>
      </c>
      <c r="C2538" s="1" t="s">
        <v>1396</v>
      </c>
      <c r="D2538" s="1" t="s">
        <v>1409</v>
      </c>
      <c r="E2538" s="6">
        <v>45520</v>
      </c>
      <c r="F2538" s="1" t="s">
        <v>64</v>
      </c>
      <c r="G2538" s="1" t="s">
        <v>600</v>
      </c>
      <c r="H2538" s="1">
        <v>1</v>
      </c>
      <c r="I2538" s="1">
        <v>1</v>
      </c>
      <c r="J2538" s="1">
        <v>0</v>
      </c>
      <c r="K2538" s="1">
        <v>0</v>
      </c>
      <c r="L2538" s="1">
        <v>16</v>
      </c>
      <c r="M2538" s="1">
        <v>16</v>
      </c>
      <c r="N2538" s="1">
        <v>0</v>
      </c>
      <c r="P2538" s="1" t="s">
        <v>630</v>
      </c>
    </row>
    <row r="2539" spans="1:16">
      <c r="A2539" s="1">
        <v>2024</v>
      </c>
      <c r="B2539" s="1" t="s">
        <v>1347</v>
      </c>
      <c r="C2539" s="1" t="s">
        <v>1396</v>
      </c>
      <c r="D2539" s="1" t="s">
        <v>1409</v>
      </c>
      <c r="E2539" s="6">
        <v>45520</v>
      </c>
      <c r="F2539" s="1" t="s">
        <v>8</v>
      </c>
      <c r="G2539" s="1" t="s">
        <v>601</v>
      </c>
      <c r="H2539" s="1">
        <v>10</v>
      </c>
      <c r="I2539" s="1">
        <v>10</v>
      </c>
      <c r="J2539" s="1">
        <v>0</v>
      </c>
      <c r="K2539" s="1">
        <v>0</v>
      </c>
      <c r="L2539" s="1">
        <v>8264</v>
      </c>
      <c r="M2539" s="1">
        <v>533</v>
      </c>
      <c r="N2539" s="1">
        <v>0</v>
      </c>
      <c r="P2539" s="1" t="s">
        <v>627</v>
      </c>
    </row>
    <row r="2540" spans="1:16">
      <c r="A2540" s="1">
        <v>2024</v>
      </c>
      <c r="B2540" s="1" t="s">
        <v>1347</v>
      </c>
      <c r="C2540" s="1" t="s">
        <v>1396</v>
      </c>
      <c r="D2540" s="1" t="s">
        <v>1409</v>
      </c>
      <c r="E2540" s="6">
        <v>45520</v>
      </c>
      <c r="F2540" s="1" t="s">
        <v>38</v>
      </c>
      <c r="G2540" s="1" t="s">
        <v>54</v>
      </c>
      <c r="H2540" s="1">
        <v>27</v>
      </c>
      <c r="I2540" s="1">
        <v>27</v>
      </c>
      <c r="J2540" s="1">
        <v>0</v>
      </c>
      <c r="K2540" s="1">
        <v>0</v>
      </c>
      <c r="L2540" s="1">
        <v>5401</v>
      </c>
      <c r="M2540" s="1">
        <v>621</v>
      </c>
      <c r="N2540" s="1">
        <v>0</v>
      </c>
      <c r="P2540" s="1" t="s">
        <v>45</v>
      </c>
    </row>
    <row r="2541" spans="1:16">
      <c r="A2541" s="1">
        <v>2024</v>
      </c>
      <c r="B2541" s="1" t="s">
        <v>1347</v>
      </c>
      <c r="C2541" s="1" t="s">
        <v>1396</v>
      </c>
      <c r="D2541" s="1" t="s">
        <v>1409</v>
      </c>
      <c r="E2541" s="6">
        <v>45520</v>
      </c>
      <c r="F2541" s="1" t="s">
        <v>38</v>
      </c>
      <c r="G2541" s="1" t="s">
        <v>1194</v>
      </c>
      <c r="H2541" s="1">
        <v>9</v>
      </c>
      <c r="I2541" s="1">
        <v>9</v>
      </c>
      <c r="J2541" s="1">
        <v>0</v>
      </c>
      <c r="K2541" s="1">
        <v>0</v>
      </c>
      <c r="L2541" s="1">
        <v>1181</v>
      </c>
      <c r="M2541" s="1">
        <v>234</v>
      </c>
      <c r="N2541" s="1">
        <v>0</v>
      </c>
      <c r="P2541" s="1" t="s">
        <v>45</v>
      </c>
    </row>
    <row r="2542" spans="1:16">
      <c r="A2542" s="1">
        <v>2024</v>
      </c>
      <c r="B2542" s="1" t="s">
        <v>1347</v>
      </c>
      <c r="C2542" s="1" t="s">
        <v>1396</v>
      </c>
      <c r="D2542" s="1" t="s">
        <v>1428</v>
      </c>
      <c r="E2542" s="6">
        <v>45521</v>
      </c>
      <c r="F2542" s="1" t="s">
        <v>64</v>
      </c>
      <c r="G2542" s="1" t="s">
        <v>603</v>
      </c>
      <c r="H2542" s="1">
        <v>1</v>
      </c>
      <c r="I2542" s="1">
        <v>1</v>
      </c>
      <c r="J2542" s="1">
        <v>0</v>
      </c>
      <c r="K2542" s="1">
        <v>0</v>
      </c>
      <c r="L2542" s="1">
        <v>12526</v>
      </c>
      <c r="M2542" s="1">
        <v>136</v>
      </c>
      <c r="N2542" s="1">
        <v>0</v>
      </c>
      <c r="P2542" s="1" t="s">
        <v>629</v>
      </c>
    </row>
    <row r="2543" spans="1:16">
      <c r="A2543" s="1">
        <v>2024</v>
      </c>
      <c r="B2543" s="1" t="s">
        <v>1347</v>
      </c>
      <c r="C2543" s="1" t="s">
        <v>1396</v>
      </c>
      <c r="D2543" s="1" t="s">
        <v>1428</v>
      </c>
      <c r="E2543" s="6">
        <v>45521</v>
      </c>
      <c r="F2543" s="1" t="s">
        <v>64</v>
      </c>
      <c r="G2543" s="1" t="s">
        <v>515</v>
      </c>
      <c r="H2543" s="1">
        <v>1</v>
      </c>
      <c r="I2543" s="1">
        <v>1</v>
      </c>
      <c r="J2543" s="1">
        <v>0</v>
      </c>
      <c r="K2543" s="1">
        <v>0</v>
      </c>
      <c r="L2543" s="1">
        <v>5070</v>
      </c>
      <c r="M2543" s="1">
        <v>68</v>
      </c>
      <c r="N2543" s="1">
        <v>0</v>
      </c>
      <c r="P2543" s="1" t="s">
        <v>629</v>
      </c>
    </row>
    <row r="2544" spans="1:16">
      <c r="A2544" s="1">
        <v>2024</v>
      </c>
      <c r="B2544" s="1" t="s">
        <v>1347</v>
      </c>
      <c r="C2544" s="1" t="s">
        <v>1396</v>
      </c>
      <c r="D2544" s="1" t="s">
        <v>1428</v>
      </c>
      <c r="E2544" s="6">
        <v>45521</v>
      </c>
      <c r="F2544" s="1" t="s">
        <v>64</v>
      </c>
      <c r="G2544" s="1" t="s">
        <v>505</v>
      </c>
      <c r="H2544" s="1">
        <v>2</v>
      </c>
      <c r="I2544" s="1">
        <v>2</v>
      </c>
      <c r="J2544" s="1">
        <v>0</v>
      </c>
      <c r="K2544" s="1">
        <v>0</v>
      </c>
      <c r="L2544" s="1">
        <v>21019</v>
      </c>
      <c r="M2544" s="1">
        <v>130</v>
      </c>
      <c r="N2544" s="1">
        <v>0</v>
      </c>
      <c r="P2544" s="1" t="s">
        <v>628</v>
      </c>
    </row>
    <row r="2545" spans="1:16">
      <c r="A2545" s="1">
        <v>2024</v>
      </c>
      <c r="B2545" s="1" t="s">
        <v>1347</v>
      </c>
      <c r="C2545" s="1" t="s">
        <v>1396</v>
      </c>
      <c r="D2545" s="1" t="s">
        <v>1428</v>
      </c>
      <c r="E2545" s="6">
        <v>45521</v>
      </c>
      <c r="F2545" s="1" t="s">
        <v>64</v>
      </c>
      <c r="G2545" s="1" t="s">
        <v>484</v>
      </c>
      <c r="H2545" s="1">
        <v>3</v>
      </c>
      <c r="I2545" s="1">
        <v>3</v>
      </c>
      <c r="J2545" s="1">
        <v>0</v>
      </c>
      <c r="K2545" s="1">
        <v>0</v>
      </c>
      <c r="L2545" s="1">
        <v>7377</v>
      </c>
      <c r="M2545" s="1">
        <v>162</v>
      </c>
      <c r="N2545" s="1">
        <v>0</v>
      </c>
      <c r="P2545" s="1" t="s">
        <v>629</v>
      </c>
    </row>
    <row r="2546" spans="1:16">
      <c r="A2546" s="1">
        <v>2024</v>
      </c>
      <c r="B2546" s="1" t="s">
        <v>1347</v>
      </c>
      <c r="C2546" s="1" t="s">
        <v>1396</v>
      </c>
      <c r="D2546" s="1" t="s">
        <v>1428</v>
      </c>
      <c r="E2546" s="6">
        <v>45521</v>
      </c>
      <c r="F2546" s="1" t="s">
        <v>8</v>
      </c>
      <c r="G2546" s="1" t="s">
        <v>601</v>
      </c>
      <c r="H2546" s="1">
        <v>6</v>
      </c>
      <c r="I2546" s="1">
        <v>6</v>
      </c>
      <c r="J2546" s="1">
        <v>0</v>
      </c>
      <c r="K2546" s="1">
        <v>0</v>
      </c>
      <c r="L2546" s="1">
        <v>6452</v>
      </c>
      <c r="M2546" s="1">
        <v>313</v>
      </c>
      <c r="N2546" s="1">
        <v>0</v>
      </c>
      <c r="P2546" s="1" t="s">
        <v>627</v>
      </c>
    </row>
    <row r="2547" spans="1:16">
      <c r="A2547" s="1">
        <v>2024</v>
      </c>
      <c r="B2547" s="1" t="s">
        <v>1347</v>
      </c>
      <c r="C2547" s="1" t="s">
        <v>1396</v>
      </c>
      <c r="D2547" s="1" t="s">
        <v>1428</v>
      </c>
      <c r="E2547" s="6">
        <v>45523</v>
      </c>
      <c r="F2547" s="1" t="s">
        <v>64</v>
      </c>
      <c r="G2547" s="1" t="s">
        <v>1173</v>
      </c>
      <c r="H2547" s="1">
        <v>2</v>
      </c>
      <c r="I2547" s="1">
        <v>2</v>
      </c>
      <c r="J2547" s="1">
        <v>0</v>
      </c>
      <c r="K2547" s="1">
        <v>0</v>
      </c>
      <c r="L2547" s="1">
        <v>303</v>
      </c>
      <c r="M2547" s="1">
        <v>43</v>
      </c>
      <c r="N2547" s="1">
        <v>0</v>
      </c>
      <c r="P2547" s="1" t="s">
        <v>632</v>
      </c>
    </row>
    <row r="2548" spans="1:16">
      <c r="A2548" s="1">
        <v>2024</v>
      </c>
      <c r="B2548" s="1" t="s">
        <v>1347</v>
      </c>
      <c r="C2548" s="1" t="s">
        <v>1396</v>
      </c>
      <c r="D2548" s="1" t="s">
        <v>1428</v>
      </c>
      <c r="E2548" s="6">
        <v>45523</v>
      </c>
      <c r="F2548" s="1" t="s">
        <v>64</v>
      </c>
      <c r="G2548" s="1" t="s">
        <v>561</v>
      </c>
      <c r="H2548" s="1">
        <v>1</v>
      </c>
      <c r="I2548" s="1">
        <v>1</v>
      </c>
      <c r="J2548" s="1">
        <v>0</v>
      </c>
      <c r="K2548" s="1">
        <v>0</v>
      </c>
      <c r="L2548" s="1">
        <v>4</v>
      </c>
      <c r="M2548" s="1">
        <v>4</v>
      </c>
      <c r="N2548" s="1">
        <v>0</v>
      </c>
      <c r="P2548" s="1" t="s">
        <v>632</v>
      </c>
    </row>
    <row r="2549" spans="1:16">
      <c r="A2549" s="1">
        <v>2024</v>
      </c>
      <c r="B2549" s="1" t="s">
        <v>1347</v>
      </c>
      <c r="C2549" s="1" t="s">
        <v>1396</v>
      </c>
      <c r="D2549" s="1" t="s">
        <v>1428</v>
      </c>
      <c r="E2549" s="6">
        <v>45523</v>
      </c>
      <c r="F2549" s="1" t="s">
        <v>64</v>
      </c>
      <c r="G2549" s="1" t="s">
        <v>603</v>
      </c>
      <c r="H2549" s="1">
        <v>5</v>
      </c>
      <c r="I2549" s="1">
        <v>5</v>
      </c>
      <c r="J2549" s="1">
        <v>0</v>
      </c>
      <c r="K2549" s="1">
        <v>0</v>
      </c>
      <c r="L2549" s="1">
        <v>49825</v>
      </c>
      <c r="M2549" s="1">
        <v>1077</v>
      </c>
      <c r="N2549" s="1">
        <v>0</v>
      </c>
      <c r="P2549" s="1" t="s">
        <v>629</v>
      </c>
    </row>
    <row r="2550" spans="1:16">
      <c r="A2550" s="1">
        <v>2024</v>
      </c>
      <c r="B2550" s="1" t="s">
        <v>1347</v>
      </c>
      <c r="C2550" s="1" t="s">
        <v>1396</v>
      </c>
      <c r="D2550" s="1" t="s">
        <v>1428</v>
      </c>
      <c r="E2550" s="6">
        <v>45523</v>
      </c>
      <c r="F2550" s="1" t="s">
        <v>64</v>
      </c>
      <c r="G2550" s="1" t="s">
        <v>55</v>
      </c>
      <c r="H2550" s="1">
        <v>10</v>
      </c>
      <c r="I2550" s="1">
        <v>10</v>
      </c>
      <c r="J2550" s="1">
        <v>0</v>
      </c>
      <c r="K2550" s="1">
        <v>0</v>
      </c>
      <c r="L2550" s="1">
        <v>9873</v>
      </c>
      <c r="M2550" s="1">
        <v>448</v>
      </c>
      <c r="N2550" s="1">
        <v>0</v>
      </c>
      <c r="P2550" s="1" t="s">
        <v>633</v>
      </c>
    </row>
    <row r="2551" spans="1:16">
      <c r="A2551" s="1">
        <v>2024</v>
      </c>
      <c r="B2551" s="1" t="s">
        <v>1347</v>
      </c>
      <c r="C2551" s="1" t="s">
        <v>1396</v>
      </c>
      <c r="D2551" s="1" t="s">
        <v>1428</v>
      </c>
      <c r="E2551" s="6">
        <v>45523</v>
      </c>
      <c r="F2551" s="1" t="s">
        <v>64</v>
      </c>
      <c r="G2551" s="1" t="s">
        <v>56</v>
      </c>
      <c r="H2551" s="1">
        <v>1</v>
      </c>
      <c r="I2551" s="1">
        <v>1</v>
      </c>
      <c r="J2551" s="1">
        <v>0</v>
      </c>
      <c r="K2551" s="1">
        <v>0</v>
      </c>
      <c r="L2551" s="1">
        <v>48</v>
      </c>
      <c r="M2551" s="1">
        <v>20</v>
      </c>
      <c r="N2551" s="1">
        <v>0</v>
      </c>
      <c r="P2551" s="1" t="s">
        <v>628</v>
      </c>
    </row>
    <row r="2552" spans="1:16">
      <c r="A2552" s="1">
        <v>2024</v>
      </c>
      <c r="B2552" s="1" t="s">
        <v>1347</v>
      </c>
      <c r="C2552" s="1" t="s">
        <v>1396</v>
      </c>
      <c r="D2552" s="1" t="s">
        <v>1428</v>
      </c>
      <c r="E2552" s="6">
        <v>45523</v>
      </c>
      <c r="F2552" s="1" t="s">
        <v>64</v>
      </c>
      <c r="G2552" s="1" t="s">
        <v>621</v>
      </c>
      <c r="H2552" s="1">
        <v>1</v>
      </c>
      <c r="I2552" s="1">
        <v>1</v>
      </c>
      <c r="J2552" s="1">
        <v>0</v>
      </c>
      <c r="K2552" s="1">
        <v>0</v>
      </c>
      <c r="L2552" s="1">
        <v>314</v>
      </c>
      <c r="M2552" s="1">
        <v>47</v>
      </c>
      <c r="N2552" s="1">
        <v>0</v>
      </c>
      <c r="P2552" s="1" t="s">
        <v>629</v>
      </c>
    </row>
    <row r="2553" spans="1:16">
      <c r="A2553" s="1">
        <v>2024</v>
      </c>
      <c r="B2553" s="1" t="s">
        <v>1347</v>
      </c>
      <c r="C2553" s="1" t="s">
        <v>1396</v>
      </c>
      <c r="D2553" s="1" t="s">
        <v>1428</v>
      </c>
      <c r="E2553" s="6">
        <v>45523</v>
      </c>
      <c r="F2553" s="1" t="s">
        <v>64</v>
      </c>
      <c r="G2553" s="1" t="s">
        <v>517</v>
      </c>
      <c r="H2553" s="1">
        <v>2</v>
      </c>
      <c r="I2553" s="1">
        <v>2</v>
      </c>
      <c r="J2553" s="1">
        <v>0</v>
      </c>
      <c r="K2553" s="1">
        <v>0</v>
      </c>
      <c r="L2553" s="1">
        <v>864</v>
      </c>
      <c r="M2553" s="1">
        <v>94</v>
      </c>
      <c r="N2553" s="1">
        <v>0</v>
      </c>
      <c r="P2553" s="1" t="s">
        <v>629</v>
      </c>
    </row>
    <row r="2554" spans="1:16">
      <c r="A2554" s="1">
        <v>2024</v>
      </c>
      <c r="B2554" s="1" t="s">
        <v>1347</v>
      </c>
      <c r="C2554" s="1" t="s">
        <v>1396</v>
      </c>
      <c r="D2554" s="1" t="s">
        <v>1428</v>
      </c>
      <c r="E2554" s="6">
        <v>45523</v>
      </c>
      <c r="F2554" s="1" t="s">
        <v>64</v>
      </c>
      <c r="G2554" s="1" t="s">
        <v>505</v>
      </c>
      <c r="H2554" s="1">
        <v>3</v>
      </c>
      <c r="I2554" s="1">
        <v>3</v>
      </c>
      <c r="J2554" s="1">
        <v>0</v>
      </c>
      <c r="K2554" s="1">
        <v>0</v>
      </c>
      <c r="L2554" s="1">
        <v>3887</v>
      </c>
      <c r="M2554" s="1">
        <v>105</v>
      </c>
      <c r="N2554" s="1">
        <v>0</v>
      </c>
      <c r="P2554" s="1" t="s">
        <v>628</v>
      </c>
    </row>
    <row r="2555" spans="1:16">
      <c r="A2555" s="1">
        <v>2024</v>
      </c>
      <c r="B2555" s="1" t="s">
        <v>1347</v>
      </c>
      <c r="C2555" s="1" t="s">
        <v>1396</v>
      </c>
      <c r="D2555" s="1" t="s">
        <v>1428</v>
      </c>
      <c r="E2555" s="6">
        <v>45523</v>
      </c>
      <c r="F2555" s="1" t="s">
        <v>64</v>
      </c>
      <c r="G2555" s="1" t="s">
        <v>502</v>
      </c>
      <c r="H2555" s="1">
        <v>2</v>
      </c>
      <c r="I2555" s="1">
        <v>2</v>
      </c>
      <c r="J2555" s="1">
        <v>0</v>
      </c>
      <c r="K2555" s="1">
        <v>0</v>
      </c>
      <c r="L2555" s="1">
        <v>6219</v>
      </c>
      <c r="M2555" s="1">
        <v>88</v>
      </c>
      <c r="N2555" s="1">
        <v>0</v>
      </c>
      <c r="P2555" s="1" t="s">
        <v>633</v>
      </c>
    </row>
    <row r="2556" spans="1:16">
      <c r="A2556" s="1">
        <v>2024</v>
      </c>
      <c r="B2556" s="1" t="s">
        <v>1347</v>
      </c>
      <c r="C2556" s="1" t="s">
        <v>1396</v>
      </c>
      <c r="D2556" s="1" t="s">
        <v>1428</v>
      </c>
      <c r="E2556" s="6">
        <v>45523</v>
      </c>
      <c r="F2556" s="1" t="s">
        <v>64</v>
      </c>
      <c r="G2556" s="1" t="s">
        <v>599</v>
      </c>
      <c r="H2556" s="1">
        <v>5</v>
      </c>
      <c r="I2556" s="1">
        <v>5</v>
      </c>
      <c r="J2556" s="1">
        <v>0</v>
      </c>
      <c r="K2556" s="1">
        <v>0</v>
      </c>
      <c r="L2556" s="1">
        <v>25152</v>
      </c>
      <c r="M2556" s="1">
        <v>271</v>
      </c>
      <c r="N2556" s="1">
        <v>0</v>
      </c>
      <c r="P2556" s="1" t="s">
        <v>629</v>
      </c>
    </row>
    <row r="2557" spans="1:16">
      <c r="A2557" s="1">
        <v>2024</v>
      </c>
      <c r="B2557" s="1" t="s">
        <v>1347</v>
      </c>
      <c r="C2557" s="1" t="s">
        <v>1396</v>
      </c>
      <c r="D2557" s="1" t="s">
        <v>1428</v>
      </c>
      <c r="E2557" s="6">
        <v>45523</v>
      </c>
      <c r="F2557" s="1" t="s">
        <v>64</v>
      </c>
      <c r="G2557" s="1" t="s">
        <v>484</v>
      </c>
      <c r="H2557" s="1">
        <v>5</v>
      </c>
      <c r="I2557" s="1">
        <v>5</v>
      </c>
      <c r="J2557" s="1">
        <v>0</v>
      </c>
      <c r="K2557" s="1">
        <v>0</v>
      </c>
      <c r="L2557" s="1">
        <v>13566</v>
      </c>
      <c r="M2557" s="1">
        <v>256</v>
      </c>
      <c r="N2557" s="1">
        <v>0</v>
      </c>
      <c r="P2557" s="1" t="s">
        <v>629</v>
      </c>
    </row>
    <row r="2558" spans="1:16">
      <c r="A2558" s="1">
        <v>2024</v>
      </c>
      <c r="B2558" s="1" t="s">
        <v>1347</v>
      </c>
      <c r="C2558" s="1" t="s">
        <v>1396</v>
      </c>
      <c r="D2558" s="1" t="s">
        <v>1428</v>
      </c>
      <c r="E2558" s="6">
        <v>45523</v>
      </c>
      <c r="F2558" s="1" t="s">
        <v>64</v>
      </c>
      <c r="G2558" s="1" t="s">
        <v>600</v>
      </c>
      <c r="H2558" s="1">
        <v>3</v>
      </c>
      <c r="I2558" s="1">
        <v>3</v>
      </c>
      <c r="J2558" s="1">
        <v>0</v>
      </c>
      <c r="K2558" s="1">
        <v>0</v>
      </c>
      <c r="L2558" s="1">
        <v>4892</v>
      </c>
      <c r="M2558" s="1">
        <v>153</v>
      </c>
      <c r="N2558" s="1">
        <v>0</v>
      </c>
      <c r="P2558" s="1" t="s">
        <v>630</v>
      </c>
    </row>
    <row r="2559" spans="1:16">
      <c r="A2559" s="1">
        <v>2024</v>
      </c>
      <c r="B2559" s="1" t="s">
        <v>1347</v>
      </c>
      <c r="C2559" s="1" t="s">
        <v>1396</v>
      </c>
      <c r="D2559" s="1" t="s">
        <v>1428</v>
      </c>
      <c r="E2559" s="6">
        <v>45523</v>
      </c>
      <c r="F2559" s="1" t="s">
        <v>8</v>
      </c>
      <c r="G2559" s="1" t="s">
        <v>601</v>
      </c>
      <c r="H2559" s="1">
        <v>10</v>
      </c>
      <c r="I2559" s="1">
        <v>10</v>
      </c>
      <c r="J2559" s="1">
        <v>1</v>
      </c>
      <c r="K2559" s="1">
        <v>0</v>
      </c>
      <c r="L2559" s="1">
        <v>13288</v>
      </c>
      <c r="M2559" s="1">
        <v>618</v>
      </c>
      <c r="N2559" s="1">
        <v>6</v>
      </c>
      <c r="P2559" s="1" t="s">
        <v>627</v>
      </c>
    </row>
    <row r="2560" spans="1:16">
      <c r="A2560" s="1">
        <v>2024</v>
      </c>
      <c r="B2560" s="1" t="s">
        <v>1347</v>
      </c>
      <c r="C2560" s="1" t="s">
        <v>1396</v>
      </c>
      <c r="D2560" s="1" t="s">
        <v>1428</v>
      </c>
      <c r="E2560" s="6">
        <v>45523</v>
      </c>
      <c r="F2560" s="1" t="s">
        <v>38</v>
      </c>
      <c r="G2560" s="1" t="s">
        <v>54</v>
      </c>
      <c r="H2560" s="1">
        <v>32</v>
      </c>
      <c r="I2560" s="1">
        <v>32</v>
      </c>
      <c r="J2560" s="1">
        <v>2</v>
      </c>
      <c r="K2560" s="1">
        <v>0</v>
      </c>
      <c r="L2560" s="1">
        <v>23440</v>
      </c>
      <c r="M2560" s="1">
        <v>913</v>
      </c>
      <c r="N2560" s="1">
        <v>7</v>
      </c>
      <c r="P2560" s="1" t="s">
        <v>45</v>
      </c>
    </row>
    <row r="2561" spans="1:16">
      <c r="A2561" s="1">
        <v>2024</v>
      </c>
      <c r="B2561" s="1" t="s">
        <v>1347</v>
      </c>
      <c r="C2561" s="1" t="s">
        <v>1396</v>
      </c>
      <c r="D2561" s="1" t="s">
        <v>1428</v>
      </c>
      <c r="E2561" s="6">
        <v>45523</v>
      </c>
      <c r="F2561" s="1" t="s">
        <v>38</v>
      </c>
      <c r="G2561" s="1" t="s">
        <v>1194</v>
      </c>
      <c r="H2561" s="1">
        <v>5</v>
      </c>
      <c r="I2561" s="1">
        <v>5</v>
      </c>
      <c r="J2561" s="1">
        <v>0</v>
      </c>
      <c r="K2561" s="1">
        <v>0</v>
      </c>
      <c r="L2561" s="1">
        <v>377</v>
      </c>
      <c r="M2561" s="1">
        <v>100</v>
      </c>
      <c r="N2561" s="1">
        <v>0</v>
      </c>
      <c r="P2561" s="1" t="s">
        <v>45</v>
      </c>
    </row>
    <row r="2562" spans="1:16">
      <c r="A2562" s="1">
        <v>2024</v>
      </c>
      <c r="B2562" s="1" t="s">
        <v>1347</v>
      </c>
      <c r="C2562" s="1" t="s">
        <v>1396</v>
      </c>
      <c r="D2562" s="1" t="s">
        <v>1428</v>
      </c>
      <c r="E2562" s="6">
        <v>45524</v>
      </c>
      <c r="F2562" s="1" t="s">
        <v>64</v>
      </c>
      <c r="G2562" s="1" t="s">
        <v>1173</v>
      </c>
      <c r="H2562" s="1">
        <v>4</v>
      </c>
      <c r="I2562" s="1">
        <v>4</v>
      </c>
      <c r="J2562" s="1">
        <v>0</v>
      </c>
      <c r="K2562" s="1">
        <v>0</v>
      </c>
      <c r="L2562" s="1">
        <v>859</v>
      </c>
      <c r="M2562" s="1">
        <v>80</v>
      </c>
      <c r="N2562" s="1">
        <v>0</v>
      </c>
      <c r="P2562" s="1" t="s">
        <v>632</v>
      </c>
    </row>
    <row r="2563" spans="1:16">
      <c r="A2563" s="1">
        <v>2024</v>
      </c>
      <c r="B2563" s="1" t="s">
        <v>1347</v>
      </c>
      <c r="C2563" s="1" t="s">
        <v>1396</v>
      </c>
      <c r="D2563" s="1" t="s">
        <v>1428</v>
      </c>
      <c r="E2563" s="6">
        <v>45524</v>
      </c>
      <c r="F2563" s="1" t="s">
        <v>64</v>
      </c>
      <c r="G2563" s="1" t="s">
        <v>561</v>
      </c>
      <c r="H2563" s="1">
        <v>1</v>
      </c>
      <c r="I2563" s="1">
        <v>1</v>
      </c>
      <c r="J2563" s="1">
        <v>0</v>
      </c>
      <c r="K2563" s="1">
        <v>0</v>
      </c>
      <c r="L2563" s="1">
        <v>4</v>
      </c>
      <c r="M2563" s="1">
        <v>4</v>
      </c>
      <c r="N2563" s="1">
        <v>0</v>
      </c>
      <c r="P2563" s="1" t="s">
        <v>632</v>
      </c>
    </row>
    <row r="2564" spans="1:16">
      <c r="A2564" s="1">
        <v>2024</v>
      </c>
      <c r="B2564" s="1" t="s">
        <v>1347</v>
      </c>
      <c r="C2564" s="1" t="s">
        <v>1396</v>
      </c>
      <c r="D2564" s="1" t="s">
        <v>1428</v>
      </c>
      <c r="E2564" s="6">
        <v>45524</v>
      </c>
      <c r="F2564" s="1" t="s">
        <v>64</v>
      </c>
      <c r="G2564" s="1" t="s">
        <v>603</v>
      </c>
      <c r="H2564" s="1">
        <v>6</v>
      </c>
      <c r="I2564" s="1">
        <v>6</v>
      </c>
      <c r="J2564" s="1">
        <v>0</v>
      </c>
      <c r="K2564" s="1">
        <v>0</v>
      </c>
      <c r="L2564" s="1">
        <v>241407</v>
      </c>
      <c r="M2564" s="1">
        <v>3688</v>
      </c>
      <c r="N2564" s="1">
        <v>0</v>
      </c>
      <c r="P2564" s="1" t="s">
        <v>629</v>
      </c>
    </row>
    <row r="2565" spans="1:16">
      <c r="A2565" s="1">
        <v>2024</v>
      </c>
      <c r="B2565" s="1" t="s">
        <v>1347</v>
      </c>
      <c r="C2565" s="1" t="s">
        <v>1396</v>
      </c>
      <c r="D2565" s="1" t="s">
        <v>1428</v>
      </c>
      <c r="E2565" s="6">
        <v>45524</v>
      </c>
      <c r="F2565" s="1" t="s">
        <v>64</v>
      </c>
      <c r="G2565" s="1" t="s">
        <v>55</v>
      </c>
      <c r="H2565" s="1">
        <v>12</v>
      </c>
      <c r="I2565" s="1">
        <v>12</v>
      </c>
      <c r="J2565" s="1">
        <v>0</v>
      </c>
      <c r="K2565" s="1">
        <v>0</v>
      </c>
      <c r="L2565" s="1">
        <v>4108</v>
      </c>
      <c r="M2565" s="1">
        <v>427</v>
      </c>
      <c r="N2565" s="1">
        <v>0</v>
      </c>
      <c r="P2565" s="1" t="s">
        <v>633</v>
      </c>
    </row>
    <row r="2566" spans="1:16">
      <c r="A2566" s="1">
        <v>2024</v>
      </c>
      <c r="B2566" s="1" t="s">
        <v>1347</v>
      </c>
      <c r="C2566" s="1" t="s">
        <v>1396</v>
      </c>
      <c r="D2566" s="1" t="s">
        <v>1428</v>
      </c>
      <c r="E2566" s="6">
        <v>45524</v>
      </c>
      <c r="F2566" s="1" t="s">
        <v>64</v>
      </c>
      <c r="G2566" s="1" t="s">
        <v>517</v>
      </c>
      <c r="H2566" s="1">
        <v>3</v>
      </c>
      <c r="I2566" s="1">
        <v>3</v>
      </c>
      <c r="J2566" s="1">
        <v>0</v>
      </c>
      <c r="K2566" s="1">
        <v>0</v>
      </c>
      <c r="L2566" s="1">
        <v>1360</v>
      </c>
      <c r="M2566" s="1">
        <v>114</v>
      </c>
      <c r="N2566" s="1">
        <v>0</v>
      </c>
      <c r="P2566" s="1" t="s">
        <v>629</v>
      </c>
    </row>
    <row r="2567" spans="1:16">
      <c r="A2567" s="1">
        <v>2024</v>
      </c>
      <c r="B2567" s="1" t="s">
        <v>1347</v>
      </c>
      <c r="C2567" s="1" t="s">
        <v>1396</v>
      </c>
      <c r="D2567" s="1" t="s">
        <v>1428</v>
      </c>
      <c r="E2567" s="6">
        <v>45524</v>
      </c>
      <c r="F2567" s="1" t="s">
        <v>64</v>
      </c>
      <c r="G2567" s="1" t="s">
        <v>58</v>
      </c>
      <c r="H2567" s="1">
        <v>6</v>
      </c>
      <c r="I2567" s="1">
        <v>6</v>
      </c>
      <c r="J2567" s="1">
        <v>0</v>
      </c>
      <c r="K2567" s="1">
        <v>0</v>
      </c>
      <c r="L2567" s="1">
        <v>5841</v>
      </c>
      <c r="M2567" s="1">
        <v>246</v>
      </c>
      <c r="N2567" s="1">
        <v>0</v>
      </c>
      <c r="P2567" s="1" t="s">
        <v>629</v>
      </c>
    </row>
    <row r="2568" spans="1:16">
      <c r="A2568" s="1">
        <v>2024</v>
      </c>
      <c r="B2568" s="1" t="s">
        <v>1347</v>
      </c>
      <c r="C2568" s="1" t="s">
        <v>1396</v>
      </c>
      <c r="D2568" s="1" t="s">
        <v>1428</v>
      </c>
      <c r="E2568" s="6">
        <v>45524</v>
      </c>
      <c r="F2568" s="1" t="s">
        <v>64</v>
      </c>
      <c r="G2568" s="1" t="s">
        <v>505</v>
      </c>
      <c r="H2568" s="1">
        <v>3</v>
      </c>
      <c r="I2568" s="1">
        <v>3</v>
      </c>
      <c r="J2568" s="1">
        <v>0</v>
      </c>
      <c r="K2568" s="1">
        <v>0</v>
      </c>
      <c r="L2568" s="1">
        <v>7963</v>
      </c>
      <c r="M2568" s="1">
        <v>156</v>
      </c>
      <c r="N2568" s="1">
        <v>0</v>
      </c>
      <c r="P2568" s="1" t="s">
        <v>628</v>
      </c>
    </row>
    <row r="2569" spans="1:16">
      <c r="A2569" s="1">
        <v>2024</v>
      </c>
      <c r="B2569" s="1" t="s">
        <v>1347</v>
      </c>
      <c r="C2569" s="1" t="s">
        <v>1396</v>
      </c>
      <c r="D2569" s="1" t="s">
        <v>1428</v>
      </c>
      <c r="E2569" s="6">
        <v>45524</v>
      </c>
      <c r="F2569" s="1" t="s">
        <v>64</v>
      </c>
      <c r="G2569" s="1" t="s">
        <v>502</v>
      </c>
      <c r="H2569" s="1">
        <v>4</v>
      </c>
      <c r="I2569" s="1">
        <v>4</v>
      </c>
      <c r="J2569" s="1">
        <v>0</v>
      </c>
      <c r="K2569" s="1">
        <v>0</v>
      </c>
      <c r="L2569" s="1">
        <v>1684</v>
      </c>
      <c r="M2569" s="1">
        <v>107</v>
      </c>
      <c r="N2569" s="1">
        <v>0</v>
      </c>
      <c r="P2569" s="1" t="s">
        <v>633</v>
      </c>
    </row>
    <row r="2570" spans="1:16">
      <c r="A2570" s="1">
        <v>2024</v>
      </c>
      <c r="B2570" s="1" t="s">
        <v>1347</v>
      </c>
      <c r="C2570" s="1" t="s">
        <v>1396</v>
      </c>
      <c r="D2570" s="1" t="s">
        <v>1428</v>
      </c>
      <c r="E2570" s="6">
        <v>45524</v>
      </c>
      <c r="F2570" s="1" t="s">
        <v>64</v>
      </c>
      <c r="G2570" s="1" t="s">
        <v>599</v>
      </c>
      <c r="H2570" s="1">
        <v>1</v>
      </c>
      <c r="I2570" s="1">
        <v>1</v>
      </c>
      <c r="J2570" s="1">
        <v>0</v>
      </c>
      <c r="K2570" s="1">
        <v>0</v>
      </c>
      <c r="L2570" s="1">
        <v>196</v>
      </c>
      <c r="M2570" s="1">
        <v>20</v>
      </c>
      <c r="N2570" s="1">
        <v>0</v>
      </c>
      <c r="P2570" s="1" t="s">
        <v>629</v>
      </c>
    </row>
    <row r="2571" spans="1:16">
      <c r="A2571" s="1">
        <v>2024</v>
      </c>
      <c r="B2571" s="1" t="s">
        <v>1347</v>
      </c>
      <c r="C2571" s="1" t="s">
        <v>1396</v>
      </c>
      <c r="D2571" s="1" t="s">
        <v>1428</v>
      </c>
      <c r="E2571" s="6">
        <v>45524</v>
      </c>
      <c r="F2571" s="1" t="s">
        <v>64</v>
      </c>
      <c r="G2571" s="1" t="s">
        <v>551</v>
      </c>
      <c r="H2571" s="1">
        <v>1</v>
      </c>
      <c r="I2571" s="1">
        <v>1</v>
      </c>
      <c r="J2571" s="1">
        <v>0</v>
      </c>
      <c r="K2571" s="1">
        <v>0</v>
      </c>
      <c r="L2571" s="1">
        <v>300</v>
      </c>
      <c r="M2571" s="1">
        <v>47</v>
      </c>
      <c r="N2571" s="1">
        <v>0</v>
      </c>
      <c r="P2571" s="1" t="s">
        <v>633</v>
      </c>
    </row>
    <row r="2572" spans="1:16">
      <c r="A2572" s="1">
        <v>2024</v>
      </c>
      <c r="B2572" s="1" t="s">
        <v>1347</v>
      </c>
      <c r="C2572" s="1" t="s">
        <v>1396</v>
      </c>
      <c r="D2572" s="1" t="s">
        <v>1428</v>
      </c>
      <c r="E2572" s="6">
        <v>45524</v>
      </c>
      <c r="F2572" s="1" t="s">
        <v>8</v>
      </c>
      <c r="G2572" s="1" t="s">
        <v>375</v>
      </c>
      <c r="H2572" s="1">
        <v>1</v>
      </c>
      <c r="I2572" s="1">
        <v>1</v>
      </c>
      <c r="J2572" s="1">
        <v>0</v>
      </c>
      <c r="K2572" s="1">
        <v>0</v>
      </c>
      <c r="L2572" s="1">
        <v>2880</v>
      </c>
      <c r="M2572" s="1">
        <v>106</v>
      </c>
      <c r="N2572" s="1">
        <v>0</v>
      </c>
      <c r="P2572" s="1" t="s">
        <v>627</v>
      </c>
    </row>
    <row r="2573" spans="1:16">
      <c r="A2573" s="1">
        <v>2024</v>
      </c>
      <c r="B2573" s="1" t="s">
        <v>1347</v>
      </c>
      <c r="C2573" s="1" t="s">
        <v>1396</v>
      </c>
      <c r="D2573" s="1" t="s">
        <v>1428</v>
      </c>
      <c r="E2573" s="6">
        <v>45524</v>
      </c>
      <c r="F2573" s="1" t="s">
        <v>8</v>
      </c>
      <c r="G2573" s="1" t="s">
        <v>601</v>
      </c>
      <c r="H2573" s="1">
        <v>9</v>
      </c>
      <c r="I2573" s="1">
        <v>9</v>
      </c>
      <c r="J2573" s="1">
        <v>0</v>
      </c>
      <c r="K2573" s="1">
        <v>0</v>
      </c>
      <c r="L2573" s="1">
        <v>9228</v>
      </c>
      <c r="M2573" s="1">
        <v>510</v>
      </c>
      <c r="N2573" s="1">
        <v>0</v>
      </c>
      <c r="P2573" s="1" t="s">
        <v>627</v>
      </c>
    </row>
    <row r="2574" spans="1:16">
      <c r="A2574" s="1">
        <v>2024</v>
      </c>
      <c r="B2574" s="1" t="s">
        <v>1347</v>
      </c>
      <c r="C2574" s="1" t="s">
        <v>1396</v>
      </c>
      <c r="D2574" s="1" t="s">
        <v>1428</v>
      </c>
      <c r="E2574" s="6">
        <v>45524</v>
      </c>
      <c r="F2574" s="1" t="s">
        <v>38</v>
      </c>
      <c r="G2574" s="1" t="s">
        <v>54</v>
      </c>
      <c r="H2574" s="1">
        <v>24</v>
      </c>
      <c r="I2574" s="1">
        <v>24</v>
      </c>
      <c r="J2574" s="1">
        <v>1</v>
      </c>
      <c r="K2574" s="1">
        <v>0</v>
      </c>
      <c r="L2574" s="1">
        <v>3217</v>
      </c>
      <c r="M2574" s="1">
        <v>532</v>
      </c>
      <c r="N2574" s="1">
        <v>4</v>
      </c>
      <c r="P2574" s="1" t="s">
        <v>45</v>
      </c>
    </row>
    <row r="2575" spans="1:16">
      <c r="A2575" s="1">
        <v>2024</v>
      </c>
      <c r="B2575" s="1" t="s">
        <v>1347</v>
      </c>
      <c r="C2575" s="1" t="s">
        <v>1396</v>
      </c>
      <c r="D2575" s="1" t="s">
        <v>1428</v>
      </c>
      <c r="E2575" s="6">
        <v>45524</v>
      </c>
      <c r="F2575" s="1" t="s">
        <v>38</v>
      </c>
      <c r="G2575" s="1" t="s">
        <v>1194</v>
      </c>
      <c r="H2575" s="1">
        <v>12</v>
      </c>
      <c r="I2575" s="1">
        <v>12</v>
      </c>
      <c r="J2575" s="1">
        <v>0</v>
      </c>
      <c r="K2575" s="1">
        <v>0</v>
      </c>
      <c r="L2575" s="1">
        <v>4420</v>
      </c>
      <c r="M2575" s="1">
        <v>370</v>
      </c>
      <c r="N2575" s="1">
        <v>0</v>
      </c>
      <c r="P2575" s="1" t="s">
        <v>45</v>
      </c>
    </row>
    <row r="2576" spans="1:16">
      <c r="A2576" s="1">
        <v>2024</v>
      </c>
      <c r="B2576" s="1" t="s">
        <v>1347</v>
      </c>
      <c r="C2576" s="1" t="s">
        <v>1396</v>
      </c>
      <c r="D2576" s="1" t="s">
        <v>1428</v>
      </c>
      <c r="E2576" s="6">
        <v>45525</v>
      </c>
      <c r="F2576" s="1" t="s">
        <v>64</v>
      </c>
      <c r="G2576" s="1" t="s">
        <v>561</v>
      </c>
      <c r="H2576" s="1">
        <v>1</v>
      </c>
      <c r="I2576" s="1">
        <v>1</v>
      </c>
      <c r="J2576" s="1">
        <v>0</v>
      </c>
      <c r="K2576" s="1">
        <v>0</v>
      </c>
      <c r="L2576" s="1">
        <v>3</v>
      </c>
      <c r="M2576" s="1">
        <v>3</v>
      </c>
      <c r="N2576" s="1">
        <v>0</v>
      </c>
      <c r="P2576" s="1" t="s">
        <v>632</v>
      </c>
    </row>
    <row r="2577" spans="1:16">
      <c r="A2577" s="1">
        <v>2024</v>
      </c>
      <c r="B2577" s="1" t="s">
        <v>1347</v>
      </c>
      <c r="C2577" s="1" t="s">
        <v>1396</v>
      </c>
      <c r="D2577" s="1" t="s">
        <v>1428</v>
      </c>
      <c r="E2577" s="6">
        <v>45525</v>
      </c>
      <c r="F2577" s="1" t="s">
        <v>64</v>
      </c>
      <c r="G2577" s="1" t="s">
        <v>603</v>
      </c>
      <c r="H2577" s="1">
        <v>5</v>
      </c>
      <c r="I2577" s="1">
        <v>5</v>
      </c>
      <c r="J2577" s="1">
        <v>0</v>
      </c>
      <c r="K2577" s="1">
        <v>0</v>
      </c>
      <c r="L2577" s="1">
        <v>209189</v>
      </c>
      <c r="M2577" s="1">
        <v>1486</v>
      </c>
      <c r="N2577" s="1">
        <v>0</v>
      </c>
      <c r="P2577" s="1" t="s">
        <v>629</v>
      </c>
    </row>
    <row r="2578" spans="1:16">
      <c r="A2578" s="1">
        <v>2024</v>
      </c>
      <c r="B2578" s="1" t="s">
        <v>1347</v>
      </c>
      <c r="C2578" s="1" t="s">
        <v>1396</v>
      </c>
      <c r="D2578" s="1" t="s">
        <v>1428</v>
      </c>
      <c r="E2578" s="6">
        <v>45525</v>
      </c>
      <c r="F2578" s="1" t="s">
        <v>64</v>
      </c>
      <c r="G2578" s="1" t="s">
        <v>55</v>
      </c>
      <c r="H2578" s="1">
        <v>6</v>
      </c>
      <c r="I2578" s="1">
        <v>6</v>
      </c>
      <c r="J2578" s="1">
        <v>0</v>
      </c>
      <c r="K2578" s="1">
        <v>0</v>
      </c>
      <c r="L2578" s="1">
        <v>13388</v>
      </c>
      <c r="M2578" s="1">
        <v>303</v>
      </c>
      <c r="N2578" s="1">
        <v>0</v>
      </c>
      <c r="P2578" s="1" t="s">
        <v>633</v>
      </c>
    </row>
    <row r="2579" spans="1:16">
      <c r="A2579" s="1">
        <v>2024</v>
      </c>
      <c r="B2579" s="1" t="s">
        <v>1347</v>
      </c>
      <c r="C2579" s="1" t="s">
        <v>1396</v>
      </c>
      <c r="D2579" s="1" t="s">
        <v>1428</v>
      </c>
      <c r="E2579" s="6">
        <v>45525</v>
      </c>
      <c r="F2579" s="1" t="s">
        <v>64</v>
      </c>
      <c r="G2579" s="1" t="s">
        <v>517</v>
      </c>
      <c r="H2579" s="1">
        <v>5</v>
      </c>
      <c r="I2579" s="1">
        <v>5</v>
      </c>
      <c r="J2579" s="1">
        <v>0</v>
      </c>
      <c r="K2579" s="1">
        <v>0</v>
      </c>
      <c r="L2579" s="1">
        <v>33038</v>
      </c>
      <c r="M2579" s="1">
        <v>328</v>
      </c>
      <c r="N2579" s="1">
        <v>0</v>
      </c>
      <c r="P2579" s="1" t="s">
        <v>629</v>
      </c>
    </row>
    <row r="2580" spans="1:16">
      <c r="A2580" s="1">
        <v>2024</v>
      </c>
      <c r="B2580" s="1" t="s">
        <v>1347</v>
      </c>
      <c r="C2580" s="1" t="s">
        <v>1396</v>
      </c>
      <c r="D2580" s="1" t="s">
        <v>1428</v>
      </c>
      <c r="E2580" s="6">
        <v>45525</v>
      </c>
      <c r="F2580" s="1" t="s">
        <v>64</v>
      </c>
      <c r="G2580" s="1" t="s">
        <v>602</v>
      </c>
      <c r="H2580" s="1">
        <v>1</v>
      </c>
      <c r="I2580" s="1">
        <v>1</v>
      </c>
      <c r="J2580" s="1">
        <v>0</v>
      </c>
      <c r="K2580" s="1">
        <v>0</v>
      </c>
      <c r="L2580" s="1">
        <v>198</v>
      </c>
      <c r="M2580" s="1">
        <v>20</v>
      </c>
      <c r="N2580" s="1">
        <v>0</v>
      </c>
      <c r="P2580" s="1" t="s">
        <v>628</v>
      </c>
    </row>
    <row r="2581" spans="1:16">
      <c r="A2581" s="1">
        <v>2024</v>
      </c>
      <c r="B2581" s="1" t="s">
        <v>1347</v>
      </c>
      <c r="C2581" s="1" t="s">
        <v>1396</v>
      </c>
      <c r="D2581" s="1" t="s">
        <v>1428</v>
      </c>
      <c r="E2581" s="6">
        <v>45525</v>
      </c>
      <c r="F2581" s="1" t="s">
        <v>64</v>
      </c>
      <c r="G2581" s="1" t="s">
        <v>502</v>
      </c>
      <c r="H2581" s="1">
        <v>5</v>
      </c>
      <c r="I2581" s="1">
        <v>5</v>
      </c>
      <c r="J2581" s="1">
        <v>0</v>
      </c>
      <c r="K2581" s="1">
        <v>0</v>
      </c>
      <c r="L2581" s="1">
        <v>11163</v>
      </c>
      <c r="M2581" s="1">
        <v>208</v>
      </c>
      <c r="N2581" s="1">
        <v>0</v>
      </c>
      <c r="P2581" s="1" t="s">
        <v>633</v>
      </c>
    </row>
    <row r="2582" spans="1:16">
      <c r="A2582" s="1">
        <v>2024</v>
      </c>
      <c r="B2582" s="1" t="s">
        <v>1347</v>
      </c>
      <c r="C2582" s="1" t="s">
        <v>1396</v>
      </c>
      <c r="D2582" s="1" t="s">
        <v>1428</v>
      </c>
      <c r="E2582" s="6">
        <v>45525</v>
      </c>
      <c r="F2582" s="1" t="s">
        <v>64</v>
      </c>
      <c r="G2582" s="1" t="s">
        <v>599</v>
      </c>
      <c r="H2582" s="1">
        <v>4</v>
      </c>
      <c r="I2582" s="1">
        <v>4</v>
      </c>
      <c r="J2582" s="1">
        <v>0</v>
      </c>
      <c r="K2582" s="1">
        <v>0</v>
      </c>
      <c r="L2582" s="1">
        <v>8314</v>
      </c>
      <c r="M2582" s="1">
        <v>188</v>
      </c>
      <c r="N2582" s="1">
        <v>0</v>
      </c>
      <c r="P2582" s="1" t="s">
        <v>629</v>
      </c>
    </row>
    <row r="2583" spans="1:16">
      <c r="A2583" s="1">
        <v>2024</v>
      </c>
      <c r="B2583" s="1" t="s">
        <v>1347</v>
      </c>
      <c r="C2583" s="1" t="s">
        <v>1396</v>
      </c>
      <c r="D2583" s="1" t="s">
        <v>1428</v>
      </c>
      <c r="E2583" s="6">
        <v>45525</v>
      </c>
      <c r="F2583" s="1" t="s">
        <v>64</v>
      </c>
      <c r="G2583" s="1" t="s">
        <v>612</v>
      </c>
      <c r="H2583" s="1">
        <v>2</v>
      </c>
      <c r="I2583" s="1">
        <v>2</v>
      </c>
      <c r="J2583" s="1">
        <v>0</v>
      </c>
      <c r="K2583" s="1">
        <v>0</v>
      </c>
      <c r="L2583" s="1">
        <v>8452</v>
      </c>
      <c r="M2583" s="1">
        <v>168</v>
      </c>
      <c r="N2583" s="1">
        <v>0</v>
      </c>
      <c r="P2583" s="1" t="s">
        <v>628</v>
      </c>
    </row>
    <row r="2584" spans="1:16">
      <c r="A2584" s="1">
        <v>2024</v>
      </c>
      <c r="B2584" s="1" t="s">
        <v>1347</v>
      </c>
      <c r="C2584" s="1" t="s">
        <v>1396</v>
      </c>
      <c r="D2584" s="1" t="s">
        <v>1428</v>
      </c>
      <c r="E2584" s="6">
        <v>45525</v>
      </c>
      <c r="F2584" s="1" t="s">
        <v>64</v>
      </c>
      <c r="G2584" s="1" t="s">
        <v>484</v>
      </c>
      <c r="H2584" s="1">
        <v>5</v>
      </c>
      <c r="I2584" s="1">
        <v>5</v>
      </c>
      <c r="J2584" s="1">
        <v>0</v>
      </c>
      <c r="K2584" s="1">
        <v>0</v>
      </c>
      <c r="L2584" s="1">
        <v>37848</v>
      </c>
      <c r="M2584" s="1">
        <v>298</v>
      </c>
      <c r="N2584" s="1">
        <v>0</v>
      </c>
      <c r="P2584" s="1" t="s">
        <v>629</v>
      </c>
    </row>
    <row r="2585" spans="1:16">
      <c r="A2585" s="1">
        <v>2024</v>
      </c>
      <c r="B2585" s="1" t="s">
        <v>1347</v>
      </c>
      <c r="C2585" s="1" t="s">
        <v>1396</v>
      </c>
      <c r="D2585" s="1" t="s">
        <v>1428</v>
      </c>
      <c r="E2585" s="6">
        <v>45525</v>
      </c>
      <c r="F2585" s="1" t="s">
        <v>64</v>
      </c>
      <c r="G2585" s="1" t="s">
        <v>59</v>
      </c>
      <c r="H2585" s="1">
        <v>1</v>
      </c>
      <c r="I2585" s="1">
        <v>1</v>
      </c>
      <c r="J2585" s="1">
        <v>0</v>
      </c>
      <c r="K2585" s="1">
        <v>0</v>
      </c>
      <c r="L2585" s="1">
        <v>29</v>
      </c>
      <c r="M2585" s="1">
        <v>20</v>
      </c>
      <c r="N2585" s="1">
        <v>0</v>
      </c>
      <c r="P2585" s="1" t="s">
        <v>633</v>
      </c>
    </row>
    <row r="2586" spans="1:16">
      <c r="A2586" s="1">
        <v>2024</v>
      </c>
      <c r="B2586" s="1" t="s">
        <v>1347</v>
      </c>
      <c r="C2586" s="1" t="s">
        <v>1396</v>
      </c>
      <c r="D2586" s="1" t="s">
        <v>1428</v>
      </c>
      <c r="E2586" s="6">
        <v>45525</v>
      </c>
      <c r="F2586" s="1" t="s">
        <v>64</v>
      </c>
      <c r="G2586" s="1" t="s">
        <v>600</v>
      </c>
      <c r="H2586" s="1">
        <v>2</v>
      </c>
      <c r="I2586" s="1">
        <v>2</v>
      </c>
      <c r="J2586" s="1">
        <v>1</v>
      </c>
      <c r="K2586" s="1">
        <v>0</v>
      </c>
      <c r="L2586" s="1">
        <v>10960</v>
      </c>
      <c r="M2586" s="1">
        <v>124</v>
      </c>
      <c r="N2586" s="1">
        <v>47</v>
      </c>
      <c r="P2586" s="1" t="s">
        <v>630</v>
      </c>
    </row>
    <row r="2587" spans="1:16">
      <c r="A2587" s="1">
        <v>2024</v>
      </c>
      <c r="B2587" s="1" t="s">
        <v>1347</v>
      </c>
      <c r="C2587" s="1" t="s">
        <v>1396</v>
      </c>
      <c r="D2587" s="1" t="s">
        <v>1428</v>
      </c>
      <c r="E2587" s="6">
        <v>45525</v>
      </c>
      <c r="F2587" s="1" t="s">
        <v>8</v>
      </c>
      <c r="G2587" s="1" t="s">
        <v>601</v>
      </c>
      <c r="H2587" s="1">
        <v>12</v>
      </c>
      <c r="I2587" s="1">
        <v>12</v>
      </c>
      <c r="J2587" s="1">
        <v>0</v>
      </c>
      <c r="K2587" s="1">
        <v>0</v>
      </c>
      <c r="L2587" s="1">
        <v>3111</v>
      </c>
      <c r="M2587" s="1">
        <v>410</v>
      </c>
      <c r="N2587" s="1">
        <v>0</v>
      </c>
      <c r="P2587" s="1" t="s">
        <v>627</v>
      </c>
    </row>
    <row r="2588" spans="1:16">
      <c r="A2588" s="1">
        <v>2024</v>
      </c>
      <c r="B2588" s="1" t="s">
        <v>1347</v>
      </c>
      <c r="C2588" s="1" t="s">
        <v>1396</v>
      </c>
      <c r="D2588" s="1" t="s">
        <v>1428</v>
      </c>
      <c r="E2588" s="6">
        <v>45525</v>
      </c>
      <c r="F2588" s="1" t="s">
        <v>38</v>
      </c>
      <c r="G2588" s="1" t="s">
        <v>54</v>
      </c>
      <c r="H2588" s="1">
        <v>29</v>
      </c>
      <c r="I2588" s="1">
        <v>29</v>
      </c>
      <c r="J2588" s="1">
        <v>1</v>
      </c>
      <c r="K2588" s="1">
        <v>0</v>
      </c>
      <c r="L2588" s="1">
        <v>14250</v>
      </c>
      <c r="M2588" s="1">
        <v>860</v>
      </c>
      <c r="N2588" s="1">
        <v>6</v>
      </c>
      <c r="P2588" s="1" t="s">
        <v>45</v>
      </c>
    </row>
    <row r="2589" spans="1:16">
      <c r="A2589" s="1">
        <v>2024</v>
      </c>
      <c r="B2589" s="1" t="s">
        <v>1347</v>
      </c>
      <c r="C2589" s="1" t="s">
        <v>1396</v>
      </c>
      <c r="D2589" s="1" t="s">
        <v>1428</v>
      </c>
      <c r="E2589" s="6">
        <v>45525</v>
      </c>
      <c r="F2589" s="1" t="s">
        <v>38</v>
      </c>
      <c r="G2589" s="1" t="s">
        <v>1194</v>
      </c>
      <c r="H2589" s="1">
        <v>7</v>
      </c>
      <c r="I2589" s="1">
        <v>7</v>
      </c>
      <c r="J2589" s="1">
        <v>0</v>
      </c>
      <c r="K2589" s="1">
        <v>0</v>
      </c>
      <c r="L2589" s="1">
        <v>3811</v>
      </c>
      <c r="M2589" s="1">
        <v>274</v>
      </c>
      <c r="N2589" s="1">
        <v>0</v>
      </c>
      <c r="P2589" s="1" t="s">
        <v>45</v>
      </c>
    </row>
    <row r="2590" spans="1:16">
      <c r="A2590" s="1">
        <v>2024</v>
      </c>
      <c r="B2590" s="1" t="s">
        <v>1347</v>
      </c>
      <c r="C2590" s="1" t="s">
        <v>1396</v>
      </c>
      <c r="D2590" s="1" t="s">
        <v>1428</v>
      </c>
      <c r="E2590" s="6">
        <v>45526</v>
      </c>
      <c r="F2590" s="1" t="s">
        <v>64</v>
      </c>
      <c r="G2590" s="1" t="s">
        <v>603</v>
      </c>
      <c r="H2590" s="1">
        <v>6</v>
      </c>
      <c r="I2590" s="1">
        <v>6</v>
      </c>
      <c r="J2590" s="1">
        <v>0</v>
      </c>
      <c r="K2590" s="1">
        <v>0</v>
      </c>
      <c r="L2590" s="1">
        <v>17161</v>
      </c>
      <c r="M2590" s="1">
        <v>778</v>
      </c>
      <c r="N2590" s="1">
        <v>0</v>
      </c>
      <c r="P2590" s="1" t="s">
        <v>629</v>
      </c>
    </row>
    <row r="2591" spans="1:16">
      <c r="A2591" s="1">
        <v>2024</v>
      </c>
      <c r="B2591" s="1" t="s">
        <v>1347</v>
      </c>
      <c r="C2591" s="1" t="s">
        <v>1396</v>
      </c>
      <c r="D2591" s="1" t="s">
        <v>1428</v>
      </c>
      <c r="E2591" s="6">
        <v>45526</v>
      </c>
      <c r="F2591" s="1" t="s">
        <v>64</v>
      </c>
      <c r="G2591" s="1" t="s">
        <v>55</v>
      </c>
      <c r="H2591" s="1">
        <v>12</v>
      </c>
      <c r="I2591" s="1">
        <v>12</v>
      </c>
      <c r="J2591" s="1">
        <v>0</v>
      </c>
      <c r="K2591" s="1">
        <v>0</v>
      </c>
      <c r="L2591" s="1">
        <v>14961</v>
      </c>
      <c r="M2591" s="1">
        <v>572</v>
      </c>
      <c r="N2591" s="1">
        <v>0</v>
      </c>
      <c r="P2591" s="1" t="s">
        <v>633</v>
      </c>
    </row>
    <row r="2592" spans="1:16">
      <c r="A2592" s="1">
        <v>2024</v>
      </c>
      <c r="B2592" s="1" t="s">
        <v>1347</v>
      </c>
      <c r="C2592" s="1" t="s">
        <v>1396</v>
      </c>
      <c r="D2592" s="1" t="s">
        <v>1428</v>
      </c>
      <c r="E2592" s="6">
        <v>45526</v>
      </c>
      <c r="F2592" s="1" t="s">
        <v>64</v>
      </c>
      <c r="G2592" s="1" t="s">
        <v>56</v>
      </c>
      <c r="H2592" s="1">
        <v>1</v>
      </c>
      <c r="I2592" s="1">
        <v>1</v>
      </c>
      <c r="J2592" s="1">
        <v>0</v>
      </c>
      <c r="K2592" s="1">
        <v>0</v>
      </c>
      <c r="L2592" s="1">
        <v>800</v>
      </c>
      <c r="M2592" s="1">
        <v>47</v>
      </c>
      <c r="N2592" s="1">
        <v>0</v>
      </c>
      <c r="P2592" s="1" t="s">
        <v>628</v>
      </c>
    </row>
    <row r="2593" spans="1:16">
      <c r="A2593" s="1">
        <v>2024</v>
      </c>
      <c r="B2593" s="1" t="s">
        <v>1347</v>
      </c>
      <c r="C2593" s="1" t="s">
        <v>1396</v>
      </c>
      <c r="D2593" s="1" t="s">
        <v>1428</v>
      </c>
      <c r="E2593" s="6">
        <v>45526</v>
      </c>
      <c r="F2593" s="1" t="s">
        <v>64</v>
      </c>
      <c r="G2593" s="1" t="s">
        <v>556</v>
      </c>
      <c r="H2593" s="1">
        <v>1</v>
      </c>
      <c r="I2593" s="1">
        <v>1</v>
      </c>
      <c r="J2593" s="1">
        <v>0</v>
      </c>
      <c r="K2593" s="1">
        <v>0</v>
      </c>
      <c r="L2593" s="1">
        <v>50</v>
      </c>
      <c r="M2593" s="1">
        <v>20</v>
      </c>
      <c r="N2593" s="1">
        <v>0</v>
      </c>
      <c r="P2593" s="1" t="s">
        <v>632</v>
      </c>
    </row>
    <row r="2594" spans="1:16">
      <c r="A2594" s="1">
        <v>2024</v>
      </c>
      <c r="B2594" s="1" t="s">
        <v>1347</v>
      </c>
      <c r="C2594" s="1" t="s">
        <v>1396</v>
      </c>
      <c r="D2594" s="1" t="s">
        <v>1428</v>
      </c>
      <c r="E2594" s="6">
        <v>45526</v>
      </c>
      <c r="F2594" s="1" t="s">
        <v>64</v>
      </c>
      <c r="G2594" s="1" t="s">
        <v>517</v>
      </c>
      <c r="H2594" s="1">
        <v>3</v>
      </c>
      <c r="I2594" s="1">
        <v>3</v>
      </c>
      <c r="J2594" s="1">
        <v>0</v>
      </c>
      <c r="K2594" s="1">
        <v>0</v>
      </c>
      <c r="L2594" s="1">
        <v>891</v>
      </c>
      <c r="M2594" s="1">
        <v>87</v>
      </c>
      <c r="N2594" s="1">
        <v>0</v>
      </c>
      <c r="P2594" s="1" t="s">
        <v>629</v>
      </c>
    </row>
    <row r="2595" spans="1:16">
      <c r="A2595" s="1">
        <v>2024</v>
      </c>
      <c r="B2595" s="1" t="s">
        <v>1347</v>
      </c>
      <c r="C2595" s="1" t="s">
        <v>1396</v>
      </c>
      <c r="D2595" s="1" t="s">
        <v>1428</v>
      </c>
      <c r="E2595" s="6">
        <v>45526</v>
      </c>
      <c r="F2595" s="1" t="s">
        <v>64</v>
      </c>
      <c r="G2595" s="1" t="s">
        <v>58</v>
      </c>
      <c r="H2595" s="1">
        <v>5</v>
      </c>
      <c r="I2595" s="1">
        <v>5</v>
      </c>
      <c r="J2595" s="1">
        <v>0</v>
      </c>
      <c r="K2595" s="1">
        <v>0</v>
      </c>
      <c r="L2595" s="1">
        <v>18421</v>
      </c>
      <c r="M2595" s="1">
        <v>197</v>
      </c>
      <c r="N2595" s="1">
        <v>0</v>
      </c>
      <c r="P2595" s="1" t="s">
        <v>629</v>
      </c>
    </row>
    <row r="2596" spans="1:16">
      <c r="A2596" s="1">
        <v>2024</v>
      </c>
      <c r="B2596" s="1" t="s">
        <v>1347</v>
      </c>
      <c r="C2596" s="1" t="s">
        <v>1396</v>
      </c>
      <c r="D2596" s="1" t="s">
        <v>1428</v>
      </c>
      <c r="E2596" s="6">
        <v>45526</v>
      </c>
      <c r="F2596" s="1" t="s">
        <v>64</v>
      </c>
      <c r="G2596" s="1" t="s">
        <v>505</v>
      </c>
      <c r="H2596" s="1">
        <v>3</v>
      </c>
      <c r="I2596" s="1">
        <v>3</v>
      </c>
      <c r="J2596" s="1">
        <v>0</v>
      </c>
      <c r="K2596" s="1">
        <v>0</v>
      </c>
      <c r="L2596" s="1">
        <v>5178</v>
      </c>
      <c r="M2596" s="1">
        <v>135</v>
      </c>
      <c r="N2596" s="1">
        <v>0</v>
      </c>
      <c r="P2596" s="1" t="s">
        <v>628</v>
      </c>
    </row>
    <row r="2597" spans="1:16">
      <c r="A2597" s="1">
        <v>2024</v>
      </c>
      <c r="B2597" s="1" t="s">
        <v>1347</v>
      </c>
      <c r="C2597" s="1" t="s">
        <v>1396</v>
      </c>
      <c r="D2597" s="1" t="s">
        <v>1428</v>
      </c>
      <c r="E2597" s="6">
        <v>45526</v>
      </c>
      <c r="F2597" s="1" t="s">
        <v>64</v>
      </c>
      <c r="G2597" s="1" t="s">
        <v>599</v>
      </c>
      <c r="H2597" s="1">
        <v>4</v>
      </c>
      <c r="I2597" s="1">
        <v>4</v>
      </c>
      <c r="J2597" s="1">
        <v>0</v>
      </c>
      <c r="K2597" s="1">
        <v>0</v>
      </c>
      <c r="L2597" s="1">
        <v>1003</v>
      </c>
      <c r="M2597" s="1">
        <v>128</v>
      </c>
      <c r="N2597" s="1">
        <v>0</v>
      </c>
      <c r="P2597" s="1" t="s">
        <v>629</v>
      </c>
    </row>
    <row r="2598" spans="1:16">
      <c r="A2598" s="1">
        <v>2024</v>
      </c>
      <c r="B2598" s="1" t="s">
        <v>1347</v>
      </c>
      <c r="C2598" s="1" t="s">
        <v>1396</v>
      </c>
      <c r="D2598" s="1" t="s">
        <v>1428</v>
      </c>
      <c r="E2598" s="6">
        <v>45526</v>
      </c>
      <c r="F2598" s="1" t="s">
        <v>64</v>
      </c>
      <c r="G2598" s="1" t="s">
        <v>484</v>
      </c>
      <c r="H2598" s="1">
        <v>3</v>
      </c>
      <c r="I2598" s="1">
        <v>3</v>
      </c>
      <c r="J2598" s="1">
        <v>0</v>
      </c>
      <c r="K2598" s="1">
        <v>0</v>
      </c>
      <c r="L2598" s="1">
        <v>6749</v>
      </c>
      <c r="M2598" s="1">
        <v>162</v>
      </c>
      <c r="N2598" s="1">
        <v>0</v>
      </c>
      <c r="P2598" s="1" t="s">
        <v>629</v>
      </c>
    </row>
    <row r="2599" spans="1:16">
      <c r="A2599" s="1">
        <v>2024</v>
      </c>
      <c r="B2599" s="1" t="s">
        <v>1347</v>
      </c>
      <c r="C2599" s="1" t="s">
        <v>1396</v>
      </c>
      <c r="D2599" s="1" t="s">
        <v>1428</v>
      </c>
      <c r="E2599" s="6">
        <v>45526</v>
      </c>
      <c r="F2599" s="1" t="s">
        <v>64</v>
      </c>
      <c r="G2599" s="1" t="s">
        <v>551</v>
      </c>
      <c r="H2599" s="1">
        <v>1</v>
      </c>
      <c r="I2599" s="1">
        <v>1</v>
      </c>
      <c r="J2599" s="1">
        <v>0</v>
      </c>
      <c r="K2599" s="1">
        <v>0</v>
      </c>
      <c r="L2599" s="1">
        <v>55</v>
      </c>
      <c r="M2599" s="1">
        <v>20</v>
      </c>
      <c r="N2599" s="1">
        <v>0</v>
      </c>
      <c r="P2599" s="1" t="s">
        <v>633</v>
      </c>
    </row>
    <row r="2600" spans="1:16">
      <c r="A2600" s="1">
        <v>2024</v>
      </c>
      <c r="B2600" s="1" t="s">
        <v>1347</v>
      </c>
      <c r="C2600" s="1" t="s">
        <v>1396</v>
      </c>
      <c r="D2600" s="1" t="s">
        <v>1428</v>
      </c>
      <c r="E2600" s="6">
        <v>45526</v>
      </c>
      <c r="F2600" s="1" t="s">
        <v>8</v>
      </c>
      <c r="G2600" s="1" t="s">
        <v>601</v>
      </c>
      <c r="H2600" s="1">
        <v>10</v>
      </c>
      <c r="I2600" s="1">
        <v>10</v>
      </c>
      <c r="J2600" s="1">
        <v>0</v>
      </c>
      <c r="K2600" s="1">
        <v>0</v>
      </c>
      <c r="L2600" s="1">
        <v>54</v>
      </c>
      <c r="M2600" s="1">
        <v>54</v>
      </c>
      <c r="N2600" s="1">
        <v>0</v>
      </c>
      <c r="P2600" s="1" t="s">
        <v>627</v>
      </c>
    </row>
    <row r="2601" spans="1:16">
      <c r="A2601" s="1">
        <v>2024</v>
      </c>
      <c r="B2601" s="1" t="s">
        <v>1347</v>
      </c>
      <c r="C2601" s="1" t="s">
        <v>1396</v>
      </c>
      <c r="D2601" s="1" t="s">
        <v>1428</v>
      </c>
      <c r="E2601" s="6">
        <v>45526</v>
      </c>
      <c r="F2601" s="1" t="s">
        <v>38</v>
      </c>
      <c r="G2601" s="1" t="s">
        <v>54</v>
      </c>
      <c r="H2601" s="1">
        <v>28</v>
      </c>
      <c r="I2601" s="1">
        <v>28</v>
      </c>
      <c r="J2601" s="1">
        <v>1</v>
      </c>
      <c r="K2601" s="1">
        <v>0</v>
      </c>
      <c r="L2601" s="1">
        <v>4623</v>
      </c>
      <c r="M2601" s="1">
        <v>663</v>
      </c>
      <c r="N2601" s="1">
        <v>2</v>
      </c>
      <c r="P2601" s="1" t="s">
        <v>45</v>
      </c>
    </row>
    <row r="2602" spans="1:16">
      <c r="A2602" s="1">
        <v>2024</v>
      </c>
      <c r="B2602" s="1" t="s">
        <v>1347</v>
      </c>
      <c r="C2602" s="1" t="s">
        <v>1396</v>
      </c>
      <c r="D2602" s="1" t="s">
        <v>1428</v>
      </c>
      <c r="E2602" s="6">
        <v>45526</v>
      </c>
      <c r="F2602" s="1" t="s">
        <v>38</v>
      </c>
      <c r="G2602" s="1" t="s">
        <v>1194</v>
      </c>
      <c r="H2602" s="1">
        <v>9</v>
      </c>
      <c r="I2602" s="1">
        <v>9</v>
      </c>
      <c r="J2602" s="1">
        <v>1</v>
      </c>
      <c r="K2602" s="1">
        <v>0</v>
      </c>
      <c r="L2602" s="1">
        <v>2770</v>
      </c>
      <c r="M2602" s="1">
        <v>261</v>
      </c>
      <c r="N2602" s="1">
        <v>8</v>
      </c>
      <c r="P2602" s="1" t="s">
        <v>45</v>
      </c>
    </row>
    <row r="2603" spans="1:16">
      <c r="A2603" s="1">
        <v>2024</v>
      </c>
      <c r="B2603" s="1" t="s">
        <v>1347</v>
      </c>
      <c r="C2603" s="1" t="s">
        <v>1396</v>
      </c>
      <c r="D2603" s="1" t="s">
        <v>1428</v>
      </c>
      <c r="E2603" s="6">
        <v>45527</v>
      </c>
      <c r="F2603" s="1" t="s">
        <v>64</v>
      </c>
      <c r="G2603" s="1" t="s">
        <v>1173</v>
      </c>
      <c r="H2603" s="1">
        <v>4</v>
      </c>
      <c r="I2603" s="1">
        <v>4</v>
      </c>
      <c r="J2603" s="1">
        <v>0</v>
      </c>
      <c r="K2603" s="1">
        <v>0</v>
      </c>
      <c r="L2603" s="1">
        <v>548</v>
      </c>
      <c r="M2603" s="1">
        <v>105</v>
      </c>
      <c r="N2603" s="1">
        <v>0</v>
      </c>
      <c r="P2603" s="1" t="s">
        <v>632</v>
      </c>
    </row>
    <row r="2604" spans="1:16">
      <c r="A2604" s="1">
        <v>2024</v>
      </c>
      <c r="B2604" s="1" t="s">
        <v>1347</v>
      </c>
      <c r="C2604" s="1" t="s">
        <v>1396</v>
      </c>
      <c r="D2604" s="1" t="s">
        <v>1428</v>
      </c>
      <c r="E2604" s="6">
        <v>45527</v>
      </c>
      <c r="F2604" s="1" t="s">
        <v>64</v>
      </c>
      <c r="G2604" s="1" t="s">
        <v>603</v>
      </c>
      <c r="H2604" s="1">
        <v>5</v>
      </c>
      <c r="I2604" s="1">
        <v>5</v>
      </c>
      <c r="J2604" s="1">
        <v>0</v>
      </c>
      <c r="K2604" s="1">
        <v>0</v>
      </c>
      <c r="L2604" s="1">
        <v>99924</v>
      </c>
      <c r="M2604" s="1">
        <v>1132</v>
      </c>
      <c r="N2604" s="1">
        <v>0</v>
      </c>
      <c r="P2604" s="1" t="s">
        <v>629</v>
      </c>
    </row>
    <row r="2605" spans="1:16">
      <c r="A2605" s="1">
        <v>2024</v>
      </c>
      <c r="B2605" s="1" t="s">
        <v>1347</v>
      </c>
      <c r="C2605" s="1" t="s">
        <v>1396</v>
      </c>
      <c r="D2605" s="1" t="s">
        <v>1428</v>
      </c>
      <c r="E2605" s="6">
        <v>45527</v>
      </c>
      <c r="F2605" s="1" t="s">
        <v>64</v>
      </c>
      <c r="G2605" s="1" t="s">
        <v>55</v>
      </c>
      <c r="H2605" s="1">
        <v>4</v>
      </c>
      <c r="I2605" s="1">
        <v>4</v>
      </c>
      <c r="J2605" s="1">
        <v>0</v>
      </c>
      <c r="K2605" s="1">
        <v>0</v>
      </c>
      <c r="L2605" s="1">
        <v>3447</v>
      </c>
      <c r="M2605" s="1">
        <v>214</v>
      </c>
      <c r="N2605" s="1">
        <v>0</v>
      </c>
      <c r="P2605" s="1" t="s">
        <v>633</v>
      </c>
    </row>
    <row r="2606" spans="1:16">
      <c r="A2606" s="1">
        <v>2024</v>
      </c>
      <c r="B2606" s="1" t="s">
        <v>1347</v>
      </c>
      <c r="C2606" s="1" t="s">
        <v>1396</v>
      </c>
      <c r="D2606" s="1" t="s">
        <v>1428</v>
      </c>
      <c r="E2606" s="6">
        <v>45527</v>
      </c>
      <c r="F2606" s="1" t="s">
        <v>64</v>
      </c>
      <c r="G2606" s="1" t="s">
        <v>58</v>
      </c>
      <c r="H2606" s="1">
        <v>6</v>
      </c>
      <c r="I2606" s="1">
        <v>6</v>
      </c>
      <c r="J2606" s="1">
        <v>0</v>
      </c>
      <c r="K2606" s="1">
        <v>0</v>
      </c>
      <c r="L2606" s="1">
        <v>3114</v>
      </c>
      <c r="M2606" s="1">
        <v>180</v>
      </c>
      <c r="N2606" s="1">
        <v>0</v>
      </c>
      <c r="P2606" s="1" t="s">
        <v>629</v>
      </c>
    </row>
    <row r="2607" spans="1:16">
      <c r="A2607" s="1">
        <v>2024</v>
      </c>
      <c r="B2607" s="1" t="s">
        <v>1347</v>
      </c>
      <c r="C2607" s="1" t="s">
        <v>1396</v>
      </c>
      <c r="D2607" s="1" t="s">
        <v>1428</v>
      </c>
      <c r="E2607" s="6">
        <v>45527</v>
      </c>
      <c r="F2607" s="1" t="s">
        <v>64</v>
      </c>
      <c r="G2607" s="1" t="s">
        <v>502</v>
      </c>
      <c r="H2607" s="1">
        <v>5</v>
      </c>
      <c r="I2607" s="1">
        <v>5</v>
      </c>
      <c r="J2607" s="1">
        <v>0</v>
      </c>
      <c r="K2607" s="1">
        <v>0</v>
      </c>
      <c r="L2607" s="1">
        <v>9684</v>
      </c>
      <c r="M2607" s="1">
        <v>202</v>
      </c>
      <c r="N2607" s="1">
        <v>0</v>
      </c>
      <c r="P2607" s="1" t="s">
        <v>633</v>
      </c>
    </row>
    <row r="2608" spans="1:16">
      <c r="A2608" s="1">
        <v>2024</v>
      </c>
      <c r="B2608" s="1" t="s">
        <v>1347</v>
      </c>
      <c r="C2608" s="1" t="s">
        <v>1396</v>
      </c>
      <c r="D2608" s="1" t="s">
        <v>1428</v>
      </c>
      <c r="E2608" s="6">
        <v>45527</v>
      </c>
      <c r="F2608" s="1" t="s">
        <v>64</v>
      </c>
      <c r="G2608" s="1" t="s">
        <v>484</v>
      </c>
      <c r="H2608" s="1">
        <v>6</v>
      </c>
      <c r="I2608" s="1">
        <v>6</v>
      </c>
      <c r="J2608" s="1">
        <v>0</v>
      </c>
      <c r="K2608" s="1">
        <v>0</v>
      </c>
      <c r="L2608" s="1">
        <v>50554</v>
      </c>
      <c r="M2608" s="1">
        <v>434</v>
      </c>
      <c r="N2608" s="1">
        <v>0</v>
      </c>
      <c r="P2608" s="1" t="s">
        <v>629</v>
      </c>
    </row>
    <row r="2609" spans="1:16">
      <c r="A2609" s="1">
        <v>2024</v>
      </c>
      <c r="B2609" s="1" t="s">
        <v>1347</v>
      </c>
      <c r="C2609" s="1" t="s">
        <v>1396</v>
      </c>
      <c r="D2609" s="1" t="s">
        <v>1428</v>
      </c>
      <c r="E2609" s="6">
        <v>45527</v>
      </c>
      <c r="F2609" s="1" t="s">
        <v>64</v>
      </c>
      <c r="G2609" s="1" t="s">
        <v>600</v>
      </c>
      <c r="H2609" s="1">
        <v>2</v>
      </c>
      <c r="I2609" s="1">
        <v>2</v>
      </c>
      <c r="J2609" s="1">
        <v>0</v>
      </c>
      <c r="K2609" s="1">
        <v>0</v>
      </c>
      <c r="L2609" s="1">
        <v>3263</v>
      </c>
      <c r="M2609" s="1">
        <v>106</v>
      </c>
      <c r="N2609" s="1">
        <v>0</v>
      </c>
      <c r="P2609" s="1" t="s">
        <v>630</v>
      </c>
    </row>
    <row r="2610" spans="1:16">
      <c r="A2610" s="1">
        <v>2024</v>
      </c>
      <c r="B2610" s="1" t="s">
        <v>1347</v>
      </c>
      <c r="C2610" s="1" t="s">
        <v>1396</v>
      </c>
      <c r="D2610" s="1" t="s">
        <v>1428</v>
      </c>
      <c r="E2610" s="6">
        <v>45527</v>
      </c>
      <c r="F2610" s="1" t="s">
        <v>8</v>
      </c>
      <c r="G2610" s="1" t="s">
        <v>601</v>
      </c>
      <c r="H2610" s="1">
        <v>10</v>
      </c>
      <c r="I2610" s="1">
        <v>10</v>
      </c>
      <c r="J2610" s="1">
        <v>0</v>
      </c>
      <c r="K2610" s="1">
        <v>0</v>
      </c>
      <c r="L2610" s="1">
        <v>10182</v>
      </c>
      <c r="M2610" s="1">
        <v>606</v>
      </c>
      <c r="N2610" s="1">
        <v>0</v>
      </c>
      <c r="P2610" s="1" t="s">
        <v>627</v>
      </c>
    </row>
    <row r="2611" spans="1:16">
      <c r="A2611" s="1">
        <v>2024</v>
      </c>
      <c r="B2611" s="1" t="s">
        <v>1347</v>
      </c>
      <c r="C2611" s="1" t="s">
        <v>1396</v>
      </c>
      <c r="D2611" s="1" t="s">
        <v>1428</v>
      </c>
      <c r="E2611" s="6">
        <v>45527</v>
      </c>
      <c r="F2611" s="1" t="s">
        <v>38</v>
      </c>
      <c r="G2611" s="1" t="s">
        <v>54</v>
      </c>
      <c r="H2611" s="1">
        <v>27</v>
      </c>
      <c r="I2611" s="1">
        <v>27</v>
      </c>
      <c r="J2611" s="1">
        <v>1</v>
      </c>
      <c r="K2611" s="1">
        <v>0</v>
      </c>
      <c r="L2611" s="1">
        <v>3139</v>
      </c>
      <c r="M2611" s="1">
        <v>577</v>
      </c>
      <c r="N2611" s="1">
        <v>3</v>
      </c>
      <c r="P2611" s="1" t="s">
        <v>45</v>
      </c>
    </row>
    <row r="2612" spans="1:16">
      <c r="A2612" s="1">
        <v>2024</v>
      </c>
      <c r="B2612" s="1" t="s">
        <v>1347</v>
      </c>
      <c r="C2612" s="1" t="s">
        <v>1396</v>
      </c>
      <c r="D2612" s="1" t="s">
        <v>1428</v>
      </c>
      <c r="E2612" s="6">
        <v>45527</v>
      </c>
      <c r="F2612" s="1" t="s">
        <v>38</v>
      </c>
      <c r="G2612" s="1" t="s">
        <v>1194</v>
      </c>
      <c r="H2612" s="1">
        <v>10</v>
      </c>
      <c r="I2612" s="1">
        <v>10</v>
      </c>
      <c r="J2612" s="1">
        <v>0</v>
      </c>
      <c r="K2612" s="1">
        <v>0</v>
      </c>
      <c r="L2612" s="1">
        <v>2100</v>
      </c>
      <c r="M2612" s="1">
        <v>291</v>
      </c>
      <c r="N2612" s="1">
        <v>0</v>
      </c>
      <c r="P2612" s="1" t="s">
        <v>45</v>
      </c>
    </row>
    <row r="2613" spans="1:16">
      <c r="A2613" s="1">
        <v>2024</v>
      </c>
      <c r="B2613" s="1" t="s">
        <v>1347</v>
      </c>
      <c r="C2613" s="1" t="s">
        <v>1396</v>
      </c>
      <c r="D2613" s="1" t="s">
        <v>1444</v>
      </c>
      <c r="E2613" s="6">
        <v>45528</v>
      </c>
      <c r="F2613" s="1" t="s">
        <v>64</v>
      </c>
      <c r="G2613" s="1" t="s">
        <v>603</v>
      </c>
      <c r="H2613" s="1">
        <v>1</v>
      </c>
      <c r="I2613" s="1">
        <v>1</v>
      </c>
      <c r="J2613" s="1">
        <v>0</v>
      </c>
      <c r="K2613" s="1">
        <v>0</v>
      </c>
      <c r="L2613" s="1">
        <v>2000</v>
      </c>
      <c r="M2613" s="1">
        <v>94</v>
      </c>
      <c r="N2613" s="1">
        <v>0</v>
      </c>
      <c r="P2613" s="1" t="s">
        <v>629</v>
      </c>
    </row>
    <row r="2614" spans="1:16">
      <c r="A2614" s="1">
        <v>2024</v>
      </c>
      <c r="B2614" s="1" t="s">
        <v>1347</v>
      </c>
      <c r="C2614" s="1" t="s">
        <v>1396</v>
      </c>
      <c r="D2614" s="1" t="s">
        <v>1444</v>
      </c>
      <c r="E2614" s="6">
        <v>45528</v>
      </c>
      <c r="F2614" s="1" t="s">
        <v>64</v>
      </c>
      <c r="G2614" s="1" t="s">
        <v>502</v>
      </c>
      <c r="H2614" s="1">
        <v>4</v>
      </c>
      <c r="I2614" s="1">
        <v>4</v>
      </c>
      <c r="J2614" s="1">
        <v>0</v>
      </c>
      <c r="K2614" s="1">
        <v>0</v>
      </c>
      <c r="L2614" s="1">
        <v>4015</v>
      </c>
      <c r="M2614" s="1">
        <v>118</v>
      </c>
      <c r="N2614" s="1">
        <v>0</v>
      </c>
      <c r="P2614" s="1" t="s">
        <v>633</v>
      </c>
    </row>
    <row r="2615" spans="1:16">
      <c r="A2615" s="1">
        <v>2024</v>
      </c>
      <c r="B2615" s="1" t="s">
        <v>1347</v>
      </c>
      <c r="C2615" s="1" t="s">
        <v>1396</v>
      </c>
      <c r="D2615" s="1" t="s">
        <v>1444</v>
      </c>
      <c r="E2615" s="6">
        <v>45528</v>
      </c>
      <c r="F2615" s="1" t="s">
        <v>64</v>
      </c>
      <c r="G2615" s="1" t="s">
        <v>484</v>
      </c>
      <c r="H2615" s="1">
        <v>2</v>
      </c>
      <c r="I2615" s="1">
        <v>2</v>
      </c>
      <c r="J2615" s="1">
        <v>0</v>
      </c>
      <c r="K2615" s="1">
        <v>0</v>
      </c>
      <c r="L2615" s="1">
        <v>8974</v>
      </c>
      <c r="M2615" s="1">
        <v>136</v>
      </c>
      <c r="N2615" s="1">
        <v>0</v>
      </c>
      <c r="P2615" s="1" t="s">
        <v>629</v>
      </c>
    </row>
    <row r="2616" spans="1:16">
      <c r="A2616" s="1">
        <v>2024</v>
      </c>
      <c r="B2616" s="1" t="s">
        <v>1347</v>
      </c>
      <c r="C2616" s="1" t="s">
        <v>1396</v>
      </c>
      <c r="D2616" s="1" t="s">
        <v>1444</v>
      </c>
      <c r="E2616" s="6">
        <v>45528</v>
      </c>
      <c r="F2616" s="1" t="s">
        <v>8</v>
      </c>
      <c r="G2616" s="1" t="s">
        <v>601</v>
      </c>
      <c r="H2616" s="1">
        <v>8</v>
      </c>
      <c r="I2616" s="1">
        <v>8</v>
      </c>
      <c r="J2616" s="1">
        <v>0</v>
      </c>
      <c r="K2616" s="1">
        <v>0</v>
      </c>
      <c r="L2616" s="1">
        <v>17232</v>
      </c>
      <c r="M2616" s="1">
        <v>457</v>
      </c>
      <c r="N2616" s="1">
        <v>0</v>
      </c>
      <c r="P2616" s="1" t="s">
        <v>627</v>
      </c>
    </row>
    <row r="2617" spans="1:16">
      <c r="A2617" s="1">
        <v>2024</v>
      </c>
      <c r="B2617" s="1" t="s">
        <v>1347</v>
      </c>
      <c r="C2617" s="1" t="s">
        <v>1396</v>
      </c>
      <c r="D2617" s="1" t="s">
        <v>1444</v>
      </c>
      <c r="E2617" s="6">
        <v>45528</v>
      </c>
      <c r="F2617" s="1" t="s">
        <v>38</v>
      </c>
      <c r="G2617" s="1" t="s">
        <v>54</v>
      </c>
      <c r="H2617" s="1">
        <v>5</v>
      </c>
      <c r="I2617" s="1">
        <v>5</v>
      </c>
      <c r="J2617" s="1">
        <v>0</v>
      </c>
      <c r="K2617" s="1">
        <v>0</v>
      </c>
      <c r="L2617" s="1">
        <v>562</v>
      </c>
      <c r="M2617" s="1">
        <v>98</v>
      </c>
      <c r="N2617" s="1">
        <v>0</v>
      </c>
      <c r="P2617" s="1" t="s">
        <v>45</v>
      </c>
    </row>
    <row r="2618" spans="1:16">
      <c r="A2618" s="1">
        <v>2024</v>
      </c>
      <c r="B2618" s="1" t="s">
        <v>1347</v>
      </c>
      <c r="C2618" s="1" t="s">
        <v>1396</v>
      </c>
      <c r="D2618" s="1" t="s">
        <v>1444</v>
      </c>
      <c r="E2618" s="6">
        <v>45528</v>
      </c>
      <c r="F2618" s="1" t="s">
        <v>38</v>
      </c>
      <c r="G2618" s="1" t="s">
        <v>1194</v>
      </c>
      <c r="H2618" s="1">
        <v>3</v>
      </c>
      <c r="I2618" s="1">
        <v>3</v>
      </c>
      <c r="J2618" s="1">
        <v>0</v>
      </c>
      <c r="K2618" s="1">
        <v>0</v>
      </c>
      <c r="L2618" s="1">
        <v>217</v>
      </c>
      <c r="M2618" s="1">
        <v>60</v>
      </c>
      <c r="N2618" s="1">
        <v>0</v>
      </c>
      <c r="P2618" s="1" t="s">
        <v>45</v>
      </c>
    </row>
    <row r="2619" spans="1:16">
      <c r="A2619" s="1">
        <v>2024</v>
      </c>
      <c r="B2619" s="1" t="s">
        <v>1347</v>
      </c>
      <c r="C2619" s="1" t="s">
        <v>1396</v>
      </c>
      <c r="D2619" s="1" t="s">
        <v>1444</v>
      </c>
      <c r="E2619" s="6">
        <v>45530</v>
      </c>
      <c r="F2619" s="1" t="s">
        <v>64</v>
      </c>
      <c r="G2619" s="1" t="s">
        <v>1173</v>
      </c>
      <c r="H2619" s="1">
        <v>5</v>
      </c>
      <c r="I2619" s="1">
        <v>5</v>
      </c>
      <c r="J2619" s="1">
        <v>0</v>
      </c>
      <c r="K2619" s="1">
        <v>0</v>
      </c>
      <c r="L2619" s="1">
        <v>897</v>
      </c>
      <c r="M2619" s="1">
        <v>122</v>
      </c>
      <c r="N2619" s="1">
        <v>0</v>
      </c>
      <c r="P2619" s="1" t="s">
        <v>632</v>
      </c>
    </row>
    <row r="2620" spans="1:16">
      <c r="A2620" s="1">
        <v>2024</v>
      </c>
      <c r="B2620" s="1" t="s">
        <v>1347</v>
      </c>
      <c r="C2620" s="1" t="s">
        <v>1396</v>
      </c>
      <c r="D2620" s="1" t="s">
        <v>1444</v>
      </c>
      <c r="E2620" s="6">
        <v>45530</v>
      </c>
      <c r="F2620" s="1" t="s">
        <v>64</v>
      </c>
      <c r="G2620" s="1" t="s">
        <v>603</v>
      </c>
      <c r="H2620" s="1">
        <v>6</v>
      </c>
      <c r="I2620" s="1">
        <v>6</v>
      </c>
      <c r="J2620" s="1">
        <v>0</v>
      </c>
      <c r="K2620" s="1">
        <v>0</v>
      </c>
      <c r="L2620" s="1">
        <v>60025</v>
      </c>
      <c r="M2620" s="1">
        <v>880</v>
      </c>
      <c r="N2620" s="1">
        <v>0</v>
      </c>
      <c r="P2620" s="1" t="s">
        <v>629</v>
      </c>
    </row>
    <row r="2621" spans="1:16">
      <c r="A2621" s="1">
        <v>2024</v>
      </c>
      <c r="B2621" s="1" t="s">
        <v>1347</v>
      </c>
      <c r="C2621" s="1" t="s">
        <v>1396</v>
      </c>
      <c r="D2621" s="1" t="s">
        <v>1444</v>
      </c>
      <c r="E2621" s="6">
        <v>45530</v>
      </c>
      <c r="F2621" s="1" t="s">
        <v>64</v>
      </c>
      <c r="G2621" s="1" t="s">
        <v>55</v>
      </c>
      <c r="H2621" s="1">
        <v>15</v>
      </c>
      <c r="I2621" s="1">
        <v>15</v>
      </c>
      <c r="J2621" s="1">
        <v>0</v>
      </c>
      <c r="K2621" s="1">
        <v>0</v>
      </c>
      <c r="L2621" s="1">
        <v>26000</v>
      </c>
      <c r="M2621" s="1">
        <v>710</v>
      </c>
      <c r="N2621" s="1">
        <v>0</v>
      </c>
      <c r="P2621" s="1" t="s">
        <v>633</v>
      </c>
    </row>
    <row r="2622" spans="1:16">
      <c r="A2622" s="1">
        <v>2024</v>
      </c>
      <c r="B2622" s="1" t="s">
        <v>1347</v>
      </c>
      <c r="C2622" s="1" t="s">
        <v>1396</v>
      </c>
      <c r="D2622" s="1" t="s">
        <v>1444</v>
      </c>
      <c r="E2622" s="6">
        <v>45530</v>
      </c>
      <c r="F2622" s="1" t="s">
        <v>64</v>
      </c>
      <c r="G2622" s="1" t="s">
        <v>58</v>
      </c>
      <c r="H2622" s="1">
        <v>1</v>
      </c>
      <c r="I2622" s="1">
        <v>1</v>
      </c>
      <c r="J2622" s="1">
        <v>0</v>
      </c>
      <c r="K2622" s="1">
        <v>0</v>
      </c>
      <c r="L2622" s="1">
        <v>25456</v>
      </c>
      <c r="M2622" s="1">
        <v>77</v>
      </c>
      <c r="N2622" s="1">
        <v>0</v>
      </c>
      <c r="P2622" s="1" t="s">
        <v>629</v>
      </c>
    </row>
    <row r="2623" spans="1:16">
      <c r="A2623" s="1">
        <v>2024</v>
      </c>
      <c r="B2623" s="1" t="s">
        <v>1347</v>
      </c>
      <c r="C2623" s="1" t="s">
        <v>1396</v>
      </c>
      <c r="D2623" s="1" t="s">
        <v>1444</v>
      </c>
      <c r="E2623" s="6">
        <v>45530</v>
      </c>
      <c r="F2623" s="1" t="s">
        <v>64</v>
      </c>
      <c r="G2623" s="1" t="s">
        <v>599</v>
      </c>
      <c r="H2623" s="1">
        <v>4</v>
      </c>
      <c r="I2623" s="1">
        <v>4</v>
      </c>
      <c r="J2623" s="1">
        <v>0</v>
      </c>
      <c r="K2623" s="1">
        <v>0</v>
      </c>
      <c r="L2623" s="1">
        <v>60772</v>
      </c>
      <c r="M2623" s="1">
        <v>204</v>
      </c>
      <c r="N2623" s="1">
        <v>0</v>
      </c>
      <c r="P2623" s="1" t="s">
        <v>629</v>
      </c>
    </row>
    <row r="2624" spans="1:16">
      <c r="A2624" s="1">
        <v>2024</v>
      </c>
      <c r="B2624" s="1" t="s">
        <v>1347</v>
      </c>
      <c r="C2624" s="1" t="s">
        <v>1396</v>
      </c>
      <c r="D2624" s="1" t="s">
        <v>1444</v>
      </c>
      <c r="E2624" s="6">
        <v>45530</v>
      </c>
      <c r="F2624" s="1" t="s">
        <v>8</v>
      </c>
      <c r="G2624" s="1" t="s">
        <v>375</v>
      </c>
      <c r="H2624" s="1">
        <v>1</v>
      </c>
      <c r="I2624" s="1">
        <v>1</v>
      </c>
      <c r="J2624" s="1">
        <v>0</v>
      </c>
      <c r="K2624" s="1">
        <v>0</v>
      </c>
      <c r="L2624" s="1">
        <v>5760</v>
      </c>
      <c r="M2624" s="1">
        <v>68</v>
      </c>
      <c r="N2624" s="1">
        <v>0</v>
      </c>
      <c r="P2624" s="1" t="s">
        <v>627</v>
      </c>
    </row>
    <row r="2625" spans="1:16">
      <c r="A2625" s="1">
        <v>2024</v>
      </c>
      <c r="B2625" s="1" t="s">
        <v>1347</v>
      </c>
      <c r="C2625" s="1" t="s">
        <v>1396</v>
      </c>
      <c r="D2625" s="1" t="s">
        <v>1444</v>
      </c>
      <c r="E2625" s="6">
        <v>45530</v>
      </c>
      <c r="F2625" s="1" t="s">
        <v>8</v>
      </c>
      <c r="G2625" s="1" t="s">
        <v>601</v>
      </c>
      <c r="H2625" s="1">
        <v>9</v>
      </c>
      <c r="I2625" s="1">
        <v>9</v>
      </c>
      <c r="J2625" s="1">
        <v>0</v>
      </c>
      <c r="K2625" s="1">
        <v>0</v>
      </c>
      <c r="L2625" s="1">
        <v>15516</v>
      </c>
      <c r="M2625" s="1">
        <v>548</v>
      </c>
      <c r="N2625" s="1">
        <v>0</v>
      </c>
      <c r="P2625" s="1" t="s">
        <v>627</v>
      </c>
    </row>
    <row r="2626" spans="1:16">
      <c r="A2626" s="1">
        <v>2024</v>
      </c>
      <c r="B2626" s="1" t="s">
        <v>1347</v>
      </c>
      <c r="C2626" s="1" t="s">
        <v>1396</v>
      </c>
      <c r="D2626" s="1" t="s">
        <v>1444</v>
      </c>
      <c r="E2626" s="6">
        <v>45530</v>
      </c>
      <c r="F2626" s="1" t="s">
        <v>38</v>
      </c>
      <c r="G2626" s="1" t="s">
        <v>54</v>
      </c>
      <c r="H2626" s="1">
        <v>28</v>
      </c>
      <c r="I2626" s="1">
        <v>28</v>
      </c>
      <c r="J2626" s="1">
        <v>1</v>
      </c>
      <c r="K2626" s="1">
        <v>0</v>
      </c>
      <c r="L2626" s="1">
        <v>31495</v>
      </c>
      <c r="M2626" s="1">
        <v>844</v>
      </c>
      <c r="N2626" s="1">
        <v>4</v>
      </c>
      <c r="P2626" s="1" t="s">
        <v>45</v>
      </c>
    </row>
    <row r="2627" spans="1:16">
      <c r="A2627" s="1">
        <v>2024</v>
      </c>
      <c r="B2627" s="1" t="s">
        <v>1347</v>
      </c>
      <c r="C2627" s="1" t="s">
        <v>1396</v>
      </c>
      <c r="D2627" s="1" t="s">
        <v>1444</v>
      </c>
      <c r="E2627" s="6">
        <v>45530</v>
      </c>
      <c r="F2627" s="1" t="s">
        <v>38</v>
      </c>
      <c r="G2627" s="1" t="s">
        <v>1194</v>
      </c>
      <c r="H2627" s="1">
        <v>8</v>
      </c>
      <c r="I2627" s="1">
        <v>8</v>
      </c>
      <c r="J2627" s="1">
        <v>0</v>
      </c>
      <c r="K2627" s="1">
        <v>0</v>
      </c>
      <c r="L2627" s="1">
        <v>2858</v>
      </c>
      <c r="M2627" s="1">
        <v>258</v>
      </c>
      <c r="N2627" s="1">
        <v>0</v>
      </c>
      <c r="P2627" s="1" t="s">
        <v>45</v>
      </c>
    </row>
    <row r="2628" spans="1:16">
      <c r="A2628" s="1">
        <v>2024</v>
      </c>
      <c r="B2628" s="1" t="s">
        <v>1347</v>
      </c>
      <c r="C2628" s="1" t="s">
        <v>1396</v>
      </c>
      <c r="D2628" s="1" t="s">
        <v>1444</v>
      </c>
      <c r="E2628" s="6">
        <v>45531</v>
      </c>
      <c r="F2628" s="1" t="s">
        <v>64</v>
      </c>
      <c r="G2628" s="1" t="s">
        <v>1173</v>
      </c>
      <c r="H2628" s="1">
        <v>5</v>
      </c>
      <c r="I2628" s="1">
        <v>5</v>
      </c>
      <c r="J2628" s="1">
        <v>0</v>
      </c>
      <c r="K2628" s="1">
        <v>0</v>
      </c>
      <c r="L2628" s="1">
        <v>728</v>
      </c>
      <c r="M2628" s="1">
        <v>100</v>
      </c>
      <c r="N2628" s="1">
        <v>0</v>
      </c>
      <c r="P2628" s="1" t="s">
        <v>632</v>
      </c>
    </row>
    <row r="2629" spans="1:16">
      <c r="A2629" s="1">
        <v>2024</v>
      </c>
      <c r="B2629" s="1" t="s">
        <v>1347</v>
      </c>
      <c r="C2629" s="1" t="s">
        <v>1396</v>
      </c>
      <c r="D2629" s="1" t="s">
        <v>1444</v>
      </c>
      <c r="E2629" s="6">
        <v>45531</v>
      </c>
      <c r="F2629" s="1" t="s">
        <v>64</v>
      </c>
      <c r="G2629" s="1" t="s">
        <v>708</v>
      </c>
      <c r="H2629" s="1">
        <v>6</v>
      </c>
      <c r="I2629" s="1">
        <v>6</v>
      </c>
      <c r="J2629" s="1">
        <v>0</v>
      </c>
      <c r="K2629" s="1">
        <v>0</v>
      </c>
      <c r="L2629" s="1">
        <v>1169</v>
      </c>
      <c r="M2629" s="1">
        <v>147</v>
      </c>
      <c r="N2629" s="1">
        <v>0</v>
      </c>
      <c r="P2629" s="1" t="s">
        <v>633</v>
      </c>
    </row>
    <row r="2630" spans="1:16">
      <c r="A2630" s="1">
        <v>2024</v>
      </c>
      <c r="B2630" s="1" t="s">
        <v>1347</v>
      </c>
      <c r="C2630" s="1" t="s">
        <v>1396</v>
      </c>
      <c r="D2630" s="1" t="s">
        <v>1444</v>
      </c>
      <c r="E2630" s="6">
        <v>45531</v>
      </c>
      <c r="F2630" s="1" t="s">
        <v>64</v>
      </c>
      <c r="G2630" s="1" t="s">
        <v>603</v>
      </c>
      <c r="H2630" s="1">
        <v>10</v>
      </c>
      <c r="I2630" s="1">
        <v>10</v>
      </c>
      <c r="J2630" s="1">
        <v>0</v>
      </c>
      <c r="K2630" s="1">
        <v>0</v>
      </c>
      <c r="L2630" s="1">
        <v>113962</v>
      </c>
      <c r="M2630" s="1">
        <v>1094</v>
      </c>
      <c r="N2630" s="1">
        <v>0</v>
      </c>
      <c r="P2630" s="1" t="s">
        <v>629</v>
      </c>
    </row>
    <row r="2631" spans="1:16">
      <c r="A2631" s="1">
        <v>2024</v>
      </c>
      <c r="B2631" s="1" t="s">
        <v>1347</v>
      </c>
      <c r="C2631" s="1" t="s">
        <v>1396</v>
      </c>
      <c r="D2631" s="1" t="s">
        <v>1444</v>
      </c>
      <c r="E2631" s="6">
        <v>45531</v>
      </c>
      <c r="F2631" s="1" t="s">
        <v>64</v>
      </c>
      <c r="G2631" s="1" t="s">
        <v>606</v>
      </c>
      <c r="H2631" s="1">
        <v>1</v>
      </c>
      <c r="I2631" s="1">
        <v>1</v>
      </c>
      <c r="J2631" s="1">
        <v>1</v>
      </c>
      <c r="K2631" s="1">
        <v>0</v>
      </c>
      <c r="L2631" s="1">
        <v>45</v>
      </c>
      <c r="M2631" s="1">
        <v>20</v>
      </c>
      <c r="N2631" s="1">
        <v>2</v>
      </c>
      <c r="P2631" s="1" t="s">
        <v>630</v>
      </c>
    </row>
    <row r="2632" spans="1:16">
      <c r="A2632" s="1">
        <v>2024</v>
      </c>
      <c r="B2632" s="1" t="s">
        <v>1347</v>
      </c>
      <c r="C2632" s="1" t="s">
        <v>1396</v>
      </c>
      <c r="D2632" s="1" t="s">
        <v>1444</v>
      </c>
      <c r="E2632" s="6">
        <v>45531</v>
      </c>
      <c r="F2632" s="1" t="s">
        <v>64</v>
      </c>
      <c r="G2632" s="1" t="s">
        <v>602</v>
      </c>
      <c r="H2632" s="1">
        <v>1</v>
      </c>
      <c r="I2632" s="1">
        <v>1</v>
      </c>
      <c r="J2632" s="1">
        <v>0</v>
      </c>
      <c r="K2632" s="1">
        <v>0</v>
      </c>
      <c r="L2632" s="1">
        <v>100</v>
      </c>
      <c r="M2632" s="1">
        <v>20</v>
      </c>
      <c r="N2632" s="1">
        <v>0</v>
      </c>
      <c r="P2632" s="1" t="s">
        <v>628</v>
      </c>
    </row>
    <row r="2633" spans="1:16">
      <c r="A2633" s="1">
        <v>2024</v>
      </c>
      <c r="B2633" s="1" t="s">
        <v>1347</v>
      </c>
      <c r="C2633" s="1" t="s">
        <v>1396</v>
      </c>
      <c r="D2633" s="1" t="s">
        <v>1444</v>
      </c>
      <c r="E2633" s="6">
        <v>45531</v>
      </c>
      <c r="F2633" s="1" t="s">
        <v>64</v>
      </c>
      <c r="G2633" s="1" t="s">
        <v>502</v>
      </c>
      <c r="H2633" s="1">
        <v>14</v>
      </c>
      <c r="I2633" s="1">
        <v>14</v>
      </c>
      <c r="J2633" s="1">
        <v>1</v>
      </c>
      <c r="K2633" s="1">
        <v>0</v>
      </c>
      <c r="L2633" s="1">
        <v>86745</v>
      </c>
      <c r="M2633" s="1">
        <v>1092</v>
      </c>
      <c r="N2633" s="1">
        <v>10</v>
      </c>
      <c r="P2633" s="1" t="s">
        <v>633</v>
      </c>
    </row>
    <row r="2634" spans="1:16">
      <c r="A2634" s="1">
        <v>2024</v>
      </c>
      <c r="B2634" s="1" t="s">
        <v>1347</v>
      </c>
      <c r="C2634" s="1" t="s">
        <v>1396</v>
      </c>
      <c r="D2634" s="1" t="s">
        <v>1444</v>
      </c>
      <c r="E2634" s="6">
        <v>45531</v>
      </c>
      <c r="F2634" s="1" t="s">
        <v>64</v>
      </c>
      <c r="G2634" s="1" t="s">
        <v>599</v>
      </c>
      <c r="H2634" s="1">
        <v>2</v>
      </c>
      <c r="I2634" s="1">
        <v>2</v>
      </c>
      <c r="J2634" s="1">
        <v>0</v>
      </c>
      <c r="K2634" s="1">
        <v>0</v>
      </c>
      <c r="L2634" s="1">
        <v>4108</v>
      </c>
      <c r="M2634" s="1">
        <v>88</v>
      </c>
      <c r="N2634" s="1">
        <v>0</v>
      </c>
      <c r="P2634" s="1" t="s">
        <v>629</v>
      </c>
    </row>
    <row r="2635" spans="1:16">
      <c r="A2635" s="1">
        <v>2024</v>
      </c>
      <c r="B2635" s="1" t="s">
        <v>1347</v>
      </c>
      <c r="C2635" s="1" t="s">
        <v>1396</v>
      </c>
      <c r="D2635" s="1" t="s">
        <v>1444</v>
      </c>
      <c r="E2635" s="6">
        <v>45531</v>
      </c>
      <c r="F2635" s="1" t="s">
        <v>64</v>
      </c>
      <c r="G2635" s="1" t="s">
        <v>484</v>
      </c>
      <c r="H2635" s="1">
        <v>3</v>
      </c>
      <c r="I2635" s="1">
        <v>3</v>
      </c>
      <c r="J2635" s="1">
        <v>0</v>
      </c>
      <c r="K2635" s="1">
        <v>0</v>
      </c>
      <c r="L2635" s="1">
        <v>23973</v>
      </c>
      <c r="M2635" s="1">
        <v>204</v>
      </c>
      <c r="N2635" s="1">
        <v>0</v>
      </c>
      <c r="P2635" s="1" t="s">
        <v>629</v>
      </c>
    </row>
    <row r="2636" spans="1:16">
      <c r="A2636" s="1">
        <v>2024</v>
      </c>
      <c r="B2636" s="1" t="s">
        <v>1347</v>
      </c>
      <c r="C2636" s="1" t="s">
        <v>1396</v>
      </c>
      <c r="D2636" s="1" t="s">
        <v>1444</v>
      </c>
      <c r="E2636" s="6">
        <v>45531</v>
      </c>
      <c r="F2636" s="1" t="s">
        <v>64</v>
      </c>
      <c r="G2636" s="1" t="s">
        <v>416</v>
      </c>
      <c r="H2636" s="1">
        <v>2</v>
      </c>
      <c r="I2636" s="1">
        <v>2</v>
      </c>
      <c r="J2636" s="1">
        <v>2</v>
      </c>
      <c r="K2636" s="1">
        <v>0</v>
      </c>
      <c r="L2636" s="1">
        <v>54</v>
      </c>
      <c r="M2636" s="1">
        <v>40</v>
      </c>
      <c r="N2636" s="1">
        <v>20</v>
      </c>
      <c r="P2636" s="1" t="s">
        <v>630</v>
      </c>
    </row>
    <row r="2637" spans="1:16">
      <c r="A2637" s="1">
        <v>2024</v>
      </c>
      <c r="B2637" s="1" t="s">
        <v>1347</v>
      </c>
      <c r="C2637" s="1" t="s">
        <v>1396</v>
      </c>
      <c r="D2637" s="1" t="s">
        <v>1444</v>
      </c>
      <c r="E2637" s="6">
        <v>45531</v>
      </c>
      <c r="F2637" s="1" t="s">
        <v>8</v>
      </c>
      <c r="G2637" s="1" t="s">
        <v>601</v>
      </c>
      <c r="H2637" s="1">
        <v>10</v>
      </c>
      <c r="I2637" s="1">
        <v>10</v>
      </c>
      <c r="J2637" s="1">
        <v>0</v>
      </c>
      <c r="K2637" s="1">
        <v>0</v>
      </c>
      <c r="L2637" s="1">
        <v>13395</v>
      </c>
      <c r="M2637" s="1">
        <v>582</v>
      </c>
      <c r="N2637" s="1">
        <v>0</v>
      </c>
      <c r="P2637" s="1" t="s">
        <v>627</v>
      </c>
    </row>
    <row r="2638" spans="1:16">
      <c r="A2638" s="1">
        <v>2024</v>
      </c>
      <c r="B2638" s="1" t="s">
        <v>1347</v>
      </c>
      <c r="C2638" s="1" t="s">
        <v>1396</v>
      </c>
      <c r="D2638" s="1" t="s">
        <v>1444</v>
      </c>
      <c r="E2638" s="6">
        <v>45531</v>
      </c>
      <c r="F2638" s="1" t="s">
        <v>38</v>
      </c>
      <c r="G2638" s="1" t="s">
        <v>54</v>
      </c>
      <c r="H2638" s="1">
        <v>32</v>
      </c>
      <c r="I2638" s="1">
        <v>32</v>
      </c>
      <c r="J2638" s="1">
        <v>0</v>
      </c>
      <c r="K2638" s="1">
        <v>0</v>
      </c>
      <c r="L2638" s="1">
        <v>40520</v>
      </c>
      <c r="M2638" s="1">
        <v>937</v>
      </c>
      <c r="N2638" s="1">
        <v>0</v>
      </c>
      <c r="P2638" s="1" t="s">
        <v>45</v>
      </c>
    </row>
    <row r="2639" spans="1:16">
      <c r="A2639" s="1">
        <v>2024</v>
      </c>
      <c r="B2639" s="1" t="s">
        <v>1347</v>
      </c>
      <c r="C2639" s="1" t="s">
        <v>1396</v>
      </c>
      <c r="D2639" s="1" t="s">
        <v>1444</v>
      </c>
      <c r="E2639" s="6">
        <v>45531</v>
      </c>
      <c r="F2639" s="1" t="s">
        <v>38</v>
      </c>
      <c r="G2639" s="1" t="s">
        <v>1194</v>
      </c>
      <c r="H2639" s="1">
        <v>5</v>
      </c>
      <c r="I2639" s="1">
        <v>5</v>
      </c>
      <c r="J2639" s="1">
        <v>0</v>
      </c>
      <c r="K2639" s="1">
        <v>0</v>
      </c>
      <c r="L2639" s="1">
        <v>7919</v>
      </c>
      <c r="M2639" s="1">
        <v>202</v>
      </c>
      <c r="N2639" s="1">
        <v>0</v>
      </c>
      <c r="P2639" s="1" t="s">
        <v>45</v>
      </c>
    </row>
    <row r="2640" spans="1:16">
      <c r="A2640" s="1">
        <v>2024</v>
      </c>
      <c r="B2640" s="1" t="s">
        <v>1347</v>
      </c>
      <c r="C2640" s="1" t="s">
        <v>1396</v>
      </c>
      <c r="D2640" s="1" t="s">
        <v>1444</v>
      </c>
      <c r="E2640" s="6">
        <v>45532</v>
      </c>
      <c r="F2640" s="1" t="s">
        <v>64</v>
      </c>
      <c r="G2640" s="1" t="s">
        <v>1173</v>
      </c>
      <c r="H2640" s="1">
        <v>5</v>
      </c>
      <c r="I2640" s="1">
        <v>5</v>
      </c>
      <c r="J2640" s="1">
        <v>0</v>
      </c>
      <c r="K2640" s="1">
        <v>0</v>
      </c>
      <c r="L2640" s="1">
        <v>567</v>
      </c>
      <c r="M2640" s="1">
        <v>127</v>
      </c>
      <c r="N2640" s="1">
        <v>0</v>
      </c>
      <c r="P2640" s="1" t="s">
        <v>632</v>
      </c>
    </row>
    <row r="2641" spans="1:16">
      <c r="A2641" s="1">
        <v>2024</v>
      </c>
      <c r="B2641" s="1" t="s">
        <v>1347</v>
      </c>
      <c r="C2641" s="1" t="s">
        <v>1396</v>
      </c>
      <c r="D2641" s="1" t="s">
        <v>1444</v>
      </c>
      <c r="E2641" s="6">
        <v>45532</v>
      </c>
      <c r="F2641" s="1" t="s">
        <v>64</v>
      </c>
      <c r="G2641" s="1" t="s">
        <v>603</v>
      </c>
      <c r="H2641" s="1">
        <v>5</v>
      </c>
      <c r="I2641" s="1">
        <v>5</v>
      </c>
      <c r="J2641" s="1">
        <v>0</v>
      </c>
      <c r="K2641" s="1">
        <v>0</v>
      </c>
      <c r="L2641" s="1">
        <v>63818</v>
      </c>
      <c r="M2641" s="1">
        <v>755</v>
      </c>
      <c r="N2641" s="1">
        <v>0</v>
      </c>
      <c r="P2641" s="1" t="s">
        <v>629</v>
      </c>
    </row>
    <row r="2642" spans="1:16">
      <c r="A2642" s="1">
        <v>2024</v>
      </c>
      <c r="B2642" s="1" t="s">
        <v>1347</v>
      </c>
      <c r="C2642" s="1" t="s">
        <v>1396</v>
      </c>
      <c r="D2642" s="1" t="s">
        <v>1444</v>
      </c>
      <c r="E2642" s="6">
        <v>45532</v>
      </c>
      <c r="F2642" s="1" t="s">
        <v>64</v>
      </c>
      <c r="G2642" s="1" t="s">
        <v>1451</v>
      </c>
      <c r="H2642" s="1">
        <v>1</v>
      </c>
      <c r="I2642" s="1">
        <v>1</v>
      </c>
      <c r="J2642" s="1">
        <v>0</v>
      </c>
      <c r="K2642" s="1">
        <v>0</v>
      </c>
      <c r="L2642" s="1">
        <v>45</v>
      </c>
      <c r="M2642" s="1">
        <v>20</v>
      </c>
      <c r="N2642" s="1">
        <v>0</v>
      </c>
      <c r="P2642" s="1" t="s">
        <v>629</v>
      </c>
    </row>
    <row r="2643" spans="1:16">
      <c r="A2643" s="1">
        <v>2024</v>
      </c>
      <c r="B2643" s="1" t="s">
        <v>1347</v>
      </c>
      <c r="C2643" s="1" t="s">
        <v>1396</v>
      </c>
      <c r="D2643" s="1" t="s">
        <v>1444</v>
      </c>
      <c r="E2643" s="6">
        <v>45532</v>
      </c>
      <c r="F2643" s="1" t="s">
        <v>64</v>
      </c>
      <c r="G2643" s="1" t="s">
        <v>55</v>
      </c>
      <c r="H2643" s="1">
        <v>7</v>
      </c>
      <c r="I2643" s="1">
        <v>7</v>
      </c>
      <c r="J2643" s="1">
        <v>0</v>
      </c>
      <c r="K2643" s="1">
        <v>0</v>
      </c>
      <c r="L2643" s="1">
        <v>5230</v>
      </c>
      <c r="M2643" s="1">
        <v>354</v>
      </c>
      <c r="N2643" s="1">
        <v>0</v>
      </c>
      <c r="P2643" s="1" t="s">
        <v>633</v>
      </c>
    </row>
    <row r="2644" spans="1:16">
      <c r="A2644" s="1">
        <v>2024</v>
      </c>
      <c r="B2644" s="1" t="s">
        <v>1347</v>
      </c>
      <c r="C2644" s="1" t="s">
        <v>1396</v>
      </c>
      <c r="D2644" s="1" t="s">
        <v>1444</v>
      </c>
      <c r="E2644" s="6">
        <v>45532</v>
      </c>
      <c r="F2644" s="1" t="s">
        <v>64</v>
      </c>
      <c r="G2644" s="1" t="s">
        <v>517</v>
      </c>
      <c r="H2644" s="1">
        <v>2</v>
      </c>
      <c r="I2644" s="1">
        <v>2</v>
      </c>
      <c r="J2644" s="1">
        <v>0</v>
      </c>
      <c r="K2644" s="1">
        <v>0</v>
      </c>
      <c r="L2644" s="1">
        <v>156327</v>
      </c>
      <c r="M2644" s="1">
        <v>172</v>
      </c>
      <c r="N2644" s="1">
        <v>0</v>
      </c>
      <c r="P2644" s="1" t="s">
        <v>629</v>
      </c>
    </row>
    <row r="2645" spans="1:16">
      <c r="A2645" s="1">
        <v>2024</v>
      </c>
      <c r="B2645" s="1" t="s">
        <v>1347</v>
      </c>
      <c r="C2645" s="1" t="s">
        <v>1396</v>
      </c>
      <c r="D2645" s="1" t="s">
        <v>1444</v>
      </c>
      <c r="E2645" s="6">
        <v>45532</v>
      </c>
      <c r="F2645" s="1" t="s">
        <v>64</v>
      </c>
      <c r="G2645" s="1" t="s">
        <v>58</v>
      </c>
      <c r="H2645" s="1">
        <v>3</v>
      </c>
      <c r="I2645" s="1">
        <v>3</v>
      </c>
      <c r="J2645" s="1">
        <v>0</v>
      </c>
      <c r="K2645" s="1">
        <v>0</v>
      </c>
      <c r="L2645" s="1">
        <v>3626</v>
      </c>
      <c r="M2645" s="1">
        <v>108</v>
      </c>
      <c r="N2645" s="1">
        <v>0</v>
      </c>
      <c r="P2645" s="1" t="s">
        <v>629</v>
      </c>
    </row>
    <row r="2646" spans="1:16">
      <c r="A2646" s="1">
        <v>2024</v>
      </c>
      <c r="B2646" s="1" t="s">
        <v>1347</v>
      </c>
      <c r="C2646" s="1" t="s">
        <v>1396</v>
      </c>
      <c r="D2646" s="1" t="s">
        <v>1444</v>
      </c>
      <c r="E2646" s="6">
        <v>45532</v>
      </c>
      <c r="F2646" s="1" t="s">
        <v>64</v>
      </c>
      <c r="G2646" s="1" t="s">
        <v>1182</v>
      </c>
      <c r="H2646" s="1">
        <v>2</v>
      </c>
      <c r="I2646" s="1">
        <v>2</v>
      </c>
      <c r="J2646" s="1">
        <v>0</v>
      </c>
      <c r="K2646" s="1">
        <v>0</v>
      </c>
      <c r="L2646" s="1">
        <v>96</v>
      </c>
      <c r="M2646" s="1">
        <v>46</v>
      </c>
      <c r="N2646" s="1">
        <v>0</v>
      </c>
      <c r="P2646" s="1" t="s">
        <v>628</v>
      </c>
    </row>
    <row r="2647" spans="1:16">
      <c r="A2647" s="1">
        <v>2024</v>
      </c>
      <c r="B2647" s="1" t="s">
        <v>1347</v>
      </c>
      <c r="C2647" s="1" t="s">
        <v>1396</v>
      </c>
      <c r="D2647" s="1" t="s">
        <v>1444</v>
      </c>
      <c r="E2647" s="6">
        <v>45532</v>
      </c>
      <c r="F2647" s="1" t="s">
        <v>64</v>
      </c>
      <c r="G2647" s="1" t="s">
        <v>502</v>
      </c>
      <c r="H2647" s="1">
        <v>3</v>
      </c>
      <c r="I2647" s="1">
        <v>3</v>
      </c>
      <c r="J2647" s="1">
        <v>0</v>
      </c>
      <c r="K2647" s="1">
        <v>0</v>
      </c>
      <c r="L2647" s="1">
        <v>2515</v>
      </c>
      <c r="M2647" s="1">
        <v>93</v>
      </c>
      <c r="N2647" s="1">
        <v>0</v>
      </c>
      <c r="P2647" s="1" t="s">
        <v>633</v>
      </c>
    </row>
    <row r="2648" spans="1:16">
      <c r="A2648" s="1">
        <v>2024</v>
      </c>
      <c r="B2648" s="1" t="s">
        <v>1347</v>
      </c>
      <c r="C2648" s="1" t="s">
        <v>1396</v>
      </c>
      <c r="D2648" s="1" t="s">
        <v>1444</v>
      </c>
      <c r="E2648" s="6">
        <v>45532</v>
      </c>
      <c r="F2648" s="1" t="s">
        <v>64</v>
      </c>
      <c r="G2648" s="1" t="s">
        <v>600</v>
      </c>
      <c r="H2648" s="1">
        <v>4</v>
      </c>
      <c r="I2648" s="1">
        <v>4</v>
      </c>
      <c r="J2648" s="1">
        <v>0</v>
      </c>
      <c r="K2648" s="1">
        <v>0</v>
      </c>
      <c r="L2648" s="1">
        <v>6481</v>
      </c>
      <c r="M2648" s="1">
        <v>155</v>
      </c>
      <c r="N2648" s="1">
        <v>0</v>
      </c>
      <c r="P2648" s="1" t="s">
        <v>630</v>
      </c>
    </row>
    <row r="2649" spans="1:16">
      <c r="A2649" s="1">
        <v>2024</v>
      </c>
      <c r="B2649" s="1" t="s">
        <v>1347</v>
      </c>
      <c r="C2649" s="1" t="s">
        <v>1396</v>
      </c>
      <c r="D2649" s="1" t="s">
        <v>1444</v>
      </c>
      <c r="E2649" s="6">
        <v>45532</v>
      </c>
      <c r="F2649" s="1" t="s">
        <v>8</v>
      </c>
      <c r="G2649" s="1" t="s">
        <v>601</v>
      </c>
      <c r="H2649" s="1">
        <v>10</v>
      </c>
      <c r="I2649" s="1">
        <v>10</v>
      </c>
      <c r="J2649" s="1">
        <v>0</v>
      </c>
      <c r="K2649" s="1">
        <v>0</v>
      </c>
      <c r="L2649" s="1">
        <v>5977</v>
      </c>
      <c r="M2649" s="1">
        <v>524</v>
      </c>
      <c r="N2649" s="1">
        <v>0</v>
      </c>
      <c r="P2649" s="1" t="s">
        <v>627</v>
      </c>
    </row>
    <row r="2650" spans="1:16">
      <c r="A2650" s="1">
        <v>2024</v>
      </c>
      <c r="B2650" s="1" t="s">
        <v>1347</v>
      </c>
      <c r="C2650" s="1" t="s">
        <v>1396</v>
      </c>
      <c r="D2650" s="1" t="s">
        <v>1444</v>
      </c>
      <c r="E2650" s="6">
        <v>45532</v>
      </c>
      <c r="F2650" s="1" t="s">
        <v>38</v>
      </c>
      <c r="G2650" s="1" t="s">
        <v>54</v>
      </c>
      <c r="H2650" s="1">
        <v>28</v>
      </c>
      <c r="I2650" s="1">
        <v>28</v>
      </c>
      <c r="J2650" s="1">
        <v>2</v>
      </c>
      <c r="K2650" s="1">
        <v>0</v>
      </c>
      <c r="L2650" s="1">
        <v>30358</v>
      </c>
      <c r="M2650" s="1">
        <v>728</v>
      </c>
      <c r="N2650" s="1">
        <v>8</v>
      </c>
      <c r="P2650" s="1" t="s">
        <v>45</v>
      </c>
    </row>
    <row r="2651" spans="1:16">
      <c r="A2651" s="1">
        <v>2024</v>
      </c>
      <c r="B2651" s="1" t="s">
        <v>1347</v>
      </c>
      <c r="C2651" s="1" t="s">
        <v>1396</v>
      </c>
      <c r="D2651" s="1" t="s">
        <v>1444</v>
      </c>
      <c r="E2651" s="6">
        <v>45532</v>
      </c>
      <c r="F2651" s="1" t="s">
        <v>38</v>
      </c>
      <c r="G2651" s="1" t="s">
        <v>1194</v>
      </c>
      <c r="H2651" s="1">
        <v>9</v>
      </c>
      <c r="I2651" s="1">
        <v>9</v>
      </c>
      <c r="J2651" s="1">
        <v>0</v>
      </c>
      <c r="K2651" s="1">
        <v>0</v>
      </c>
      <c r="L2651" s="1">
        <v>2050</v>
      </c>
      <c r="M2651" s="1">
        <v>256</v>
      </c>
      <c r="N2651" s="1">
        <v>0</v>
      </c>
      <c r="P2651" s="1" t="s">
        <v>45</v>
      </c>
    </row>
    <row r="2652" spans="1:16">
      <c r="A2652" s="1">
        <v>2024</v>
      </c>
      <c r="B2652" s="1" t="s">
        <v>1347</v>
      </c>
      <c r="C2652" s="1" t="s">
        <v>1396</v>
      </c>
      <c r="D2652" s="1" t="s">
        <v>1444</v>
      </c>
      <c r="E2652" s="6">
        <v>45533</v>
      </c>
      <c r="F2652" s="1" t="s">
        <v>64</v>
      </c>
      <c r="G2652" s="1" t="s">
        <v>1173</v>
      </c>
      <c r="H2652" s="1">
        <v>2</v>
      </c>
      <c r="I2652" s="1">
        <v>2</v>
      </c>
      <c r="J2652" s="1">
        <v>0</v>
      </c>
      <c r="K2652" s="1">
        <v>0</v>
      </c>
      <c r="L2652" s="1">
        <v>34</v>
      </c>
      <c r="M2652" s="1">
        <v>26</v>
      </c>
      <c r="N2652" s="1">
        <v>0</v>
      </c>
      <c r="P2652" s="1" t="s">
        <v>632</v>
      </c>
    </row>
    <row r="2653" spans="1:16">
      <c r="A2653" s="1">
        <v>2024</v>
      </c>
      <c r="B2653" s="1" t="s">
        <v>1347</v>
      </c>
      <c r="C2653" s="1" t="s">
        <v>1396</v>
      </c>
      <c r="D2653" s="1" t="s">
        <v>1444</v>
      </c>
      <c r="E2653" s="6">
        <v>45533</v>
      </c>
      <c r="F2653" s="1" t="s">
        <v>64</v>
      </c>
      <c r="G2653" s="1" t="s">
        <v>603</v>
      </c>
      <c r="H2653" s="1">
        <v>7</v>
      </c>
      <c r="I2653" s="1">
        <v>7</v>
      </c>
      <c r="J2653" s="1">
        <v>0</v>
      </c>
      <c r="K2653" s="1">
        <v>0</v>
      </c>
      <c r="L2653" s="1">
        <v>22464</v>
      </c>
      <c r="M2653" s="1">
        <v>365</v>
      </c>
      <c r="N2653" s="1">
        <v>0</v>
      </c>
      <c r="P2653" s="1" t="s">
        <v>629</v>
      </c>
    </row>
    <row r="2654" spans="1:16">
      <c r="A2654" s="1">
        <v>2024</v>
      </c>
      <c r="B2654" s="1" t="s">
        <v>1347</v>
      </c>
      <c r="C2654" s="1" t="s">
        <v>1396</v>
      </c>
      <c r="D2654" s="1" t="s">
        <v>1444</v>
      </c>
      <c r="E2654" s="6">
        <v>45533</v>
      </c>
      <c r="F2654" s="1" t="s">
        <v>64</v>
      </c>
      <c r="G2654" s="1" t="s">
        <v>55</v>
      </c>
      <c r="H2654" s="1">
        <v>4</v>
      </c>
      <c r="I2654" s="1">
        <v>4</v>
      </c>
      <c r="J2654" s="1">
        <v>0</v>
      </c>
      <c r="K2654" s="1">
        <v>0</v>
      </c>
      <c r="L2654" s="1">
        <v>2197</v>
      </c>
      <c r="M2654" s="1">
        <v>181</v>
      </c>
      <c r="N2654" s="1">
        <v>0</v>
      </c>
      <c r="P2654" s="1" t="s">
        <v>633</v>
      </c>
    </row>
    <row r="2655" spans="1:16">
      <c r="A2655" s="1">
        <v>2024</v>
      </c>
      <c r="B2655" s="1" t="s">
        <v>1347</v>
      </c>
      <c r="C2655" s="1" t="s">
        <v>1396</v>
      </c>
      <c r="D2655" s="1" t="s">
        <v>1444</v>
      </c>
      <c r="E2655" s="6">
        <v>45533</v>
      </c>
      <c r="F2655" s="1" t="s">
        <v>64</v>
      </c>
      <c r="G2655" s="1" t="s">
        <v>58</v>
      </c>
      <c r="H2655" s="1">
        <v>5</v>
      </c>
      <c r="I2655" s="1">
        <v>5</v>
      </c>
      <c r="J2655" s="1">
        <v>0</v>
      </c>
      <c r="K2655" s="1">
        <v>0</v>
      </c>
      <c r="L2655" s="1">
        <v>1423</v>
      </c>
      <c r="M2655" s="1">
        <v>164</v>
      </c>
      <c r="N2655" s="1">
        <v>0</v>
      </c>
      <c r="P2655" s="1" t="s">
        <v>629</v>
      </c>
    </row>
    <row r="2656" spans="1:16">
      <c r="A2656" s="1">
        <v>2024</v>
      </c>
      <c r="B2656" s="1" t="s">
        <v>1347</v>
      </c>
      <c r="C2656" s="1" t="s">
        <v>1396</v>
      </c>
      <c r="D2656" s="1" t="s">
        <v>1444</v>
      </c>
      <c r="E2656" s="6">
        <v>45533</v>
      </c>
      <c r="F2656" s="1" t="s">
        <v>64</v>
      </c>
      <c r="G2656" s="1" t="s">
        <v>602</v>
      </c>
      <c r="H2656" s="1">
        <v>2</v>
      </c>
      <c r="I2656" s="1">
        <v>2</v>
      </c>
      <c r="J2656" s="1">
        <v>0</v>
      </c>
      <c r="K2656" s="1">
        <v>0</v>
      </c>
      <c r="L2656" s="1">
        <v>1713</v>
      </c>
      <c r="M2656" s="1">
        <v>100</v>
      </c>
      <c r="N2656" s="1">
        <v>0</v>
      </c>
      <c r="P2656" s="1" t="s">
        <v>628</v>
      </c>
    </row>
    <row r="2657" spans="1:16">
      <c r="A2657" s="1">
        <v>2024</v>
      </c>
      <c r="B2657" s="1" t="s">
        <v>1347</v>
      </c>
      <c r="C2657" s="1" t="s">
        <v>1396</v>
      </c>
      <c r="D2657" s="1" t="s">
        <v>1444</v>
      </c>
      <c r="E2657" s="6">
        <v>45533</v>
      </c>
      <c r="F2657" s="1" t="s">
        <v>64</v>
      </c>
      <c r="G2657" s="1" t="s">
        <v>502</v>
      </c>
      <c r="H2657" s="1">
        <v>4</v>
      </c>
      <c r="I2657" s="1">
        <v>4</v>
      </c>
      <c r="J2657" s="1">
        <v>0</v>
      </c>
      <c r="K2657" s="1">
        <v>0</v>
      </c>
      <c r="L2657" s="1">
        <v>21205</v>
      </c>
      <c r="M2657" s="1">
        <v>118</v>
      </c>
      <c r="N2657" s="1">
        <v>0</v>
      </c>
      <c r="P2657" s="1" t="s">
        <v>633</v>
      </c>
    </row>
    <row r="2658" spans="1:16">
      <c r="A2658" s="1">
        <v>2024</v>
      </c>
      <c r="B2658" s="1" t="s">
        <v>1347</v>
      </c>
      <c r="C2658" s="1" t="s">
        <v>1396</v>
      </c>
      <c r="D2658" s="1" t="s">
        <v>1444</v>
      </c>
      <c r="E2658" s="6">
        <v>45533</v>
      </c>
      <c r="F2658" s="1" t="s">
        <v>64</v>
      </c>
      <c r="G2658" s="1" t="s">
        <v>484</v>
      </c>
      <c r="H2658" s="1">
        <v>5</v>
      </c>
      <c r="I2658" s="1">
        <v>5</v>
      </c>
      <c r="J2658" s="1">
        <v>0</v>
      </c>
      <c r="K2658" s="1">
        <v>0</v>
      </c>
      <c r="L2658" s="1">
        <v>60255</v>
      </c>
      <c r="M2658" s="1">
        <v>332</v>
      </c>
      <c r="N2658" s="1">
        <v>0</v>
      </c>
      <c r="P2658" s="1" t="s">
        <v>629</v>
      </c>
    </row>
    <row r="2659" spans="1:16">
      <c r="A2659" s="1">
        <v>2024</v>
      </c>
      <c r="B2659" s="1" t="s">
        <v>1347</v>
      </c>
      <c r="C2659" s="1" t="s">
        <v>1396</v>
      </c>
      <c r="D2659" s="1" t="s">
        <v>1444</v>
      </c>
      <c r="E2659" s="6">
        <v>45533</v>
      </c>
      <c r="F2659" s="1" t="s">
        <v>64</v>
      </c>
      <c r="G2659" s="1" t="s">
        <v>59</v>
      </c>
      <c r="H2659" s="1">
        <v>8</v>
      </c>
      <c r="I2659" s="1">
        <v>8</v>
      </c>
      <c r="J2659" s="1">
        <v>0</v>
      </c>
      <c r="K2659" s="1">
        <v>0</v>
      </c>
      <c r="L2659" s="1">
        <v>3857</v>
      </c>
      <c r="M2659" s="1">
        <v>314</v>
      </c>
      <c r="N2659" s="1">
        <v>0</v>
      </c>
      <c r="P2659" s="1" t="s">
        <v>633</v>
      </c>
    </row>
    <row r="2660" spans="1:16">
      <c r="A2660" s="1">
        <v>2024</v>
      </c>
      <c r="B2660" s="1" t="s">
        <v>1347</v>
      </c>
      <c r="C2660" s="1" t="s">
        <v>1396</v>
      </c>
      <c r="D2660" s="1" t="s">
        <v>1444</v>
      </c>
      <c r="E2660" s="6">
        <v>45533</v>
      </c>
      <c r="F2660" s="1" t="s">
        <v>64</v>
      </c>
      <c r="G2660" s="1" t="s">
        <v>600</v>
      </c>
      <c r="H2660" s="1">
        <v>2</v>
      </c>
      <c r="I2660" s="1">
        <v>2</v>
      </c>
      <c r="J2660" s="1">
        <v>0</v>
      </c>
      <c r="K2660" s="1">
        <v>0</v>
      </c>
      <c r="L2660" s="1">
        <v>1136</v>
      </c>
      <c r="M2660" s="1">
        <v>67</v>
      </c>
      <c r="N2660" s="1">
        <v>0</v>
      </c>
      <c r="P2660" s="1" t="s">
        <v>630</v>
      </c>
    </row>
    <row r="2661" spans="1:16">
      <c r="A2661" s="1">
        <v>2024</v>
      </c>
      <c r="B2661" s="1" t="s">
        <v>1347</v>
      </c>
      <c r="C2661" s="1" t="s">
        <v>1396</v>
      </c>
      <c r="D2661" s="1" t="s">
        <v>1444</v>
      </c>
      <c r="E2661" s="6">
        <v>45533</v>
      </c>
      <c r="F2661" s="1" t="s">
        <v>8</v>
      </c>
      <c r="G2661" s="1" t="s">
        <v>601</v>
      </c>
      <c r="H2661" s="1">
        <v>12</v>
      </c>
      <c r="I2661" s="1">
        <v>12</v>
      </c>
      <c r="J2661" s="1">
        <v>0</v>
      </c>
      <c r="K2661" s="1">
        <v>0</v>
      </c>
      <c r="L2661" s="1">
        <v>10827</v>
      </c>
      <c r="M2661" s="1">
        <v>602</v>
      </c>
      <c r="N2661" s="1">
        <v>0</v>
      </c>
      <c r="P2661" s="1" t="s">
        <v>627</v>
      </c>
    </row>
    <row r="2662" spans="1:16">
      <c r="A2662" s="1">
        <v>2024</v>
      </c>
      <c r="B2662" s="1" t="s">
        <v>1347</v>
      </c>
      <c r="C2662" s="1" t="s">
        <v>1396</v>
      </c>
      <c r="D2662" s="1" t="s">
        <v>1444</v>
      </c>
      <c r="E2662" s="6">
        <v>45533</v>
      </c>
      <c r="F2662" s="1" t="s">
        <v>38</v>
      </c>
      <c r="G2662" s="1" t="s">
        <v>54</v>
      </c>
      <c r="H2662" s="1">
        <v>29</v>
      </c>
      <c r="I2662" s="1">
        <v>29</v>
      </c>
      <c r="J2662" s="1">
        <v>0</v>
      </c>
      <c r="K2662" s="1">
        <v>0</v>
      </c>
      <c r="L2662" s="1">
        <v>6789</v>
      </c>
      <c r="M2662" s="1">
        <v>850</v>
      </c>
      <c r="N2662" s="1">
        <v>0</v>
      </c>
      <c r="P2662" s="1" t="s">
        <v>45</v>
      </c>
    </row>
    <row r="2663" spans="1:16">
      <c r="A2663" s="1">
        <v>2024</v>
      </c>
      <c r="B2663" s="1" t="s">
        <v>1347</v>
      </c>
      <c r="C2663" s="1" t="s">
        <v>1396</v>
      </c>
      <c r="D2663" s="1" t="s">
        <v>1444</v>
      </c>
      <c r="E2663" s="6">
        <v>45533</v>
      </c>
      <c r="F2663" s="1" t="s">
        <v>38</v>
      </c>
      <c r="G2663" s="1" t="s">
        <v>1194</v>
      </c>
      <c r="H2663" s="1">
        <v>5</v>
      </c>
      <c r="I2663" s="1">
        <v>5</v>
      </c>
      <c r="J2663" s="1">
        <v>0</v>
      </c>
      <c r="K2663" s="1">
        <v>0</v>
      </c>
      <c r="L2663" s="1">
        <v>698</v>
      </c>
      <c r="M2663" s="1">
        <v>152</v>
      </c>
      <c r="N2663" s="1">
        <v>0</v>
      </c>
      <c r="P2663" s="1" t="s">
        <v>45</v>
      </c>
    </row>
    <row r="2664" spans="1:16">
      <c r="A2664" s="1">
        <v>2024</v>
      </c>
      <c r="B2664" s="1" t="s">
        <v>1347</v>
      </c>
      <c r="C2664" s="1" t="s">
        <v>1396</v>
      </c>
      <c r="D2664" s="1" t="s">
        <v>1444</v>
      </c>
      <c r="E2664" s="6">
        <v>45534</v>
      </c>
      <c r="F2664" s="1" t="s">
        <v>64</v>
      </c>
      <c r="G2664" s="1" t="s">
        <v>1173</v>
      </c>
      <c r="H2664" s="1">
        <v>6</v>
      </c>
      <c r="I2664" s="1">
        <v>6</v>
      </c>
      <c r="J2664" s="1">
        <v>0</v>
      </c>
      <c r="K2664" s="1">
        <v>0</v>
      </c>
      <c r="L2664" s="1">
        <v>453</v>
      </c>
      <c r="M2664" s="1">
        <v>114</v>
      </c>
      <c r="N2664" s="1">
        <v>0</v>
      </c>
      <c r="P2664" s="1" t="s">
        <v>632</v>
      </c>
    </row>
    <row r="2665" spans="1:16">
      <c r="A2665" s="1">
        <v>2024</v>
      </c>
      <c r="B2665" s="1" t="s">
        <v>1347</v>
      </c>
      <c r="C2665" s="1" t="s">
        <v>1396</v>
      </c>
      <c r="D2665" s="1" t="s">
        <v>1444</v>
      </c>
      <c r="E2665" s="6">
        <v>45534</v>
      </c>
      <c r="F2665" s="1" t="s">
        <v>64</v>
      </c>
      <c r="G2665" s="1" t="s">
        <v>708</v>
      </c>
      <c r="H2665" s="1">
        <v>4</v>
      </c>
      <c r="I2665" s="1">
        <v>4</v>
      </c>
      <c r="J2665" s="1">
        <v>0</v>
      </c>
      <c r="K2665" s="1">
        <v>0</v>
      </c>
      <c r="L2665" s="1">
        <v>183</v>
      </c>
      <c r="M2665" s="1">
        <v>80</v>
      </c>
      <c r="N2665" s="1">
        <v>0</v>
      </c>
      <c r="P2665" s="1" t="s">
        <v>633</v>
      </c>
    </row>
    <row r="2666" spans="1:16">
      <c r="A2666" s="1">
        <v>2024</v>
      </c>
      <c r="B2666" s="1" t="s">
        <v>1347</v>
      </c>
      <c r="C2666" s="1" t="s">
        <v>1396</v>
      </c>
      <c r="D2666" s="1" t="s">
        <v>1444</v>
      </c>
      <c r="E2666" s="6">
        <v>45534</v>
      </c>
      <c r="F2666" s="1" t="s">
        <v>64</v>
      </c>
      <c r="G2666" s="1" t="s">
        <v>603</v>
      </c>
      <c r="H2666" s="1">
        <v>5</v>
      </c>
      <c r="I2666" s="1">
        <v>5</v>
      </c>
      <c r="J2666" s="1">
        <v>1</v>
      </c>
      <c r="K2666" s="1">
        <v>0</v>
      </c>
      <c r="L2666" s="1">
        <v>64241</v>
      </c>
      <c r="M2666" s="1">
        <v>844</v>
      </c>
      <c r="N2666" s="1">
        <v>5</v>
      </c>
      <c r="P2666" s="1" t="s">
        <v>629</v>
      </c>
    </row>
    <row r="2667" spans="1:16">
      <c r="A2667" s="1">
        <v>2024</v>
      </c>
      <c r="B2667" s="1" t="s">
        <v>1347</v>
      </c>
      <c r="C2667" s="1" t="s">
        <v>1396</v>
      </c>
      <c r="D2667" s="1" t="s">
        <v>1444</v>
      </c>
      <c r="E2667" s="6">
        <v>45534</v>
      </c>
      <c r="F2667" s="1" t="s">
        <v>64</v>
      </c>
      <c r="G2667" s="1" t="s">
        <v>55</v>
      </c>
      <c r="H2667" s="1">
        <v>13</v>
      </c>
      <c r="I2667" s="1">
        <v>13</v>
      </c>
      <c r="J2667" s="1">
        <v>0</v>
      </c>
      <c r="K2667" s="1">
        <v>0</v>
      </c>
      <c r="L2667" s="1">
        <v>7354</v>
      </c>
      <c r="M2667" s="1">
        <v>496</v>
      </c>
      <c r="N2667" s="1">
        <v>0</v>
      </c>
      <c r="P2667" s="1" t="s">
        <v>633</v>
      </c>
    </row>
    <row r="2668" spans="1:16">
      <c r="A2668" s="1">
        <v>2024</v>
      </c>
      <c r="B2668" s="1" t="s">
        <v>1347</v>
      </c>
      <c r="C2668" s="1" t="s">
        <v>1396</v>
      </c>
      <c r="D2668" s="1" t="s">
        <v>1444</v>
      </c>
      <c r="E2668" s="6">
        <v>45534</v>
      </c>
      <c r="F2668" s="1" t="s">
        <v>64</v>
      </c>
      <c r="G2668" s="1" t="s">
        <v>517</v>
      </c>
      <c r="H2668" s="1">
        <v>2</v>
      </c>
      <c r="I2668" s="1">
        <v>2</v>
      </c>
      <c r="J2668" s="1">
        <v>0</v>
      </c>
      <c r="K2668" s="1">
        <v>0</v>
      </c>
      <c r="L2668" s="1">
        <v>872</v>
      </c>
      <c r="M2668" s="1">
        <v>94</v>
      </c>
      <c r="N2668" s="1">
        <v>0</v>
      </c>
      <c r="P2668" s="1" t="s">
        <v>629</v>
      </c>
    </row>
    <row r="2669" spans="1:16">
      <c r="A2669" s="1">
        <v>2024</v>
      </c>
      <c r="B2669" s="1" t="s">
        <v>1347</v>
      </c>
      <c r="C2669" s="1" t="s">
        <v>1396</v>
      </c>
      <c r="D2669" s="1" t="s">
        <v>1444</v>
      </c>
      <c r="E2669" s="6">
        <v>45534</v>
      </c>
      <c r="F2669" s="1" t="s">
        <v>64</v>
      </c>
      <c r="G2669" s="1" t="s">
        <v>599</v>
      </c>
      <c r="H2669" s="1">
        <v>6</v>
      </c>
      <c r="I2669" s="1">
        <v>6</v>
      </c>
      <c r="J2669" s="1">
        <v>0</v>
      </c>
      <c r="K2669" s="1">
        <v>0</v>
      </c>
      <c r="L2669" s="1">
        <v>9529</v>
      </c>
      <c r="M2669" s="1">
        <v>222</v>
      </c>
      <c r="N2669" s="1">
        <v>0</v>
      </c>
      <c r="P2669" s="1" t="s">
        <v>629</v>
      </c>
    </row>
    <row r="2670" spans="1:16">
      <c r="A2670" s="1">
        <v>2024</v>
      </c>
      <c r="B2670" s="1" t="s">
        <v>1347</v>
      </c>
      <c r="C2670" s="1" t="s">
        <v>1396</v>
      </c>
      <c r="D2670" s="1" t="s">
        <v>1444</v>
      </c>
      <c r="E2670" s="6">
        <v>45534</v>
      </c>
      <c r="F2670" s="1" t="s">
        <v>64</v>
      </c>
      <c r="G2670" s="1" t="s">
        <v>484</v>
      </c>
      <c r="H2670" s="1">
        <v>3</v>
      </c>
      <c r="I2670" s="1">
        <v>3</v>
      </c>
      <c r="J2670" s="1">
        <v>0</v>
      </c>
      <c r="K2670" s="1">
        <v>0</v>
      </c>
      <c r="L2670" s="1">
        <v>9000</v>
      </c>
      <c r="M2670" s="1">
        <v>162</v>
      </c>
      <c r="N2670" s="1">
        <v>0</v>
      </c>
      <c r="P2670" s="1" t="s">
        <v>629</v>
      </c>
    </row>
    <row r="2671" spans="1:16">
      <c r="A2671" s="1">
        <v>2024</v>
      </c>
      <c r="B2671" s="1" t="s">
        <v>1347</v>
      </c>
      <c r="C2671" s="1" t="s">
        <v>1396</v>
      </c>
      <c r="D2671" s="1" t="s">
        <v>1444</v>
      </c>
      <c r="E2671" s="6">
        <v>45534</v>
      </c>
      <c r="F2671" s="1" t="s">
        <v>8</v>
      </c>
      <c r="G2671" s="1" t="s">
        <v>601</v>
      </c>
      <c r="H2671" s="1">
        <v>12</v>
      </c>
      <c r="I2671" s="1">
        <v>12</v>
      </c>
      <c r="J2671" s="1">
        <v>1</v>
      </c>
      <c r="K2671" s="1">
        <v>0</v>
      </c>
      <c r="L2671" s="1">
        <v>9620</v>
      </c>
      <c r="M2671" s="1">
        <v>728</v>
      </c>
      <c r="N2671" s="1">
        <v>5</v>
      </c>
      <c r="P2671" s="1" t="s">
        <v>627</v>
      </c>
    </row>
    <row r="2672" spans="1:16">
      <c r="A2672" s="1">
        <v>2024</v>
      </c>
      <c r="B2672" s="1" t="s">
        <v>1347</v>
      </c>
      <c r="C2672" s="1" t="s">
        <v>1396</v>
      </c>
      <c r="D2672" s="1" t="s">
        <v>1444</v>
      </c>
      <c r="E2672" s="6">
        <v>45534</v>
      </c>
      <c r="F2672" s="1" t="s">
        <v>38</v>
      </c>
      <c r="G2672" s="1" t="s">
        <v>54</v>
      </c>
      <c r="H2672" s="1">
        <v>31</v>
      </c>
      <c r="I2672" s="1">
        <v>31</v>
      </c>
      <c r="J2672" s="1">
        <v>0</v>
      </c>
      <c r="K2672" s="1">
        <v>0</v>
      </c>
      <c r="L2672" s="1">
        <v>24616</v>
      </c>
      <c r="M2672" s="1">
        <v>1039</v>
      </c>
      <c r="N2672" s="1">
        <v>0</v>
      </c>
      <c r="P2672" s="1" t="s">
        <v>45</v>
      </c>
    </row>
    <row r="2673" spans="1:16">
      <c r="A2673" s="1">
        <v>2024</v>
      </c>
      <c r="B2673" s="1" t="s">
        <v>1347</v>
      </c>
      <c r="C2673" s="1" t="s">
        <v>1396</v>
      </c>
      <c r="D2673" s="1" t="s">
        <v>1444</v>
      </c>
      <c r="E2673" s="6">
        <v>45534</v>
      </c>
      <c r="F2673" s="1" t="s">
        <v>38</v>
      </c>
      <c r="G2673" s="1" t="s">
        <v>1194</v>
      </c>
      <c r="H2673" s="1">
        <v>9</v>
      </c>
      <c r="I2673" s="1">
        <v>9</v>
      </c>
      <c r="J2673" s="1">
        <v>0</v>
      </c>
      <c r="K2673" s="1">
        <v>0</v>
      </c>
      <c r="L2673" s="1">
        <v>5619</v>
      </c>
      <c r="M2673" s="1">
        <v>255</v>
      </c>
      <c r="N2673" s="1">
        <v>0</v>
      </c>
      <c r="P2673" s="1" t="s">
        <v>45</v>
      </c>
    </row>
    <row r="2674" spans="1:16">
      <c r="A2674" s="1">
        <v>2024</v>
      </c>
      <c r="B2674" s="1" t="s">
        <v>1347</v>
      </c>
      <c r="C2674" s="1" t="s">
        <v>1396</v>
      </c>
      <c r="D2674" s="1" t="s">
        <v>1454</v>
      </c>
      <c r="E2674" s="6">
        <v>45535</v>
      </c>
      <c r="F2674" s="1" t="s">
        <v>64</v>
      </c>
      <c r="G2674" s="1" t="s">
        <v>505</v>
      </c>
      <c r="H2674" s="1">
        <v>1</v>
      </c>
      <c r="I2674" s="1">
        <v>1</v>
      </c>
      <c r="J2674" s="1">
        <v>0</v>
      </c>
      <c r="K2674" s="1">
        <v>0</v>
      </c>
      <c r="L2674" s="1">
        <v>4183</v>
      </c>
      <c r="M2674" s="1">
        <v>68</v>
      </c>
      <c r="N2674" s="1">
        <v>0</v>
      </c>
      <c r="P2674" s="1" t="s">
        <v>628</v>
      </c>
    </row>
    <row r="2675" spans="1:16">
      <c r="A2675" s="1">
        <v>2024</v>
      </c>
      <c r="B2675" s="1" t="s">
        <v>1347</v>
      </c>
      <c r="C2675" s="1" t="s">
        <v>1396</v>
      </c>
      <c r="D2675" s="1" t="s">
        <v>1454</v>
      </c>
      <c r="E2675" s="6">
        <v>45535</v>
      </c>
      <c r="F2675" s="1" t="s">
        <v>64</v>
      </c>
      <c r="G2675" s="1" t="s">
        <v>502</v>
      </c>
      <c r="H2675" s="1">
        <v>3</v>
      </c>
      <c r="I2675" s="1">
        <v>3</v>
      </c>
      <c r="J2675" s="1">
        <v>0</v>
      </c>
      <c r="K2675" s="1">
        <v>0</v>
      </c>
      <c r="L2675" s="1">
        <v>1444</v>
      </c>
      <c r="M2675" s="1">
        <v>93</v>
      </c>
      <c r="N2675" s="1">
        <v>0</v>
      </c>
      <c r="P2675" s="1" t="s">
        <v>633</v>
      </c>
    </row>
    <row r="2676" spans="1:16">
      <c r="A2676" s="1">
        <v>2024</v>
      </c>
      <c r="B2676" s="1" t="s">
        <v>1347</v>
      </c>
      <c r="C2676" s="1" t="s">
        <v>1396</v>
      </c>
      <c r="D2676" s="1" t="s">
        <v>1454</v>
      </c>
      <c r="E2676" s="6">
        <v>45535</v>
      </c>
      <c r="F2676" s="1" t="s">
        <v>64</v>
      </c>
      <c r="G2676" s="1" t="s">
        <v>484</v>
      </c>
      <c r="H2676" s="1">
        <v>2</v>
      </c>
      <c r="I2676" s="1">
        <v>2</v>
      </c>
      <c r="J2676" s="1">
        <v>0</v>
      </c>
      <c r="K2676" s="1">
        <v>0</v>
      </c>
      <c r="L2676" s="1">
        <v>60000</v>
      </c>
      <c r="M2676" s="1">
        <v>164</v>
      </c>
      <c r="N2676" s="1">
        <v>0</v>
      </c>
      <c r="P2676" s="1" t="s">
        <v>629</v>
      </c>
    </row>
    <row r="2677" spans="1:16">
      <c r="A2677" s="1">
        <v>2024</v>
      </c>
      <c r="B2677" s="1" t="s">
        <v>1347</v>
      </c>
      <c r="C2677" s="1" t="s">
        <v>1396</v>
      </c>
      <c r="D2677" s="1" t="s">
        <v>1454</v>
      </c>
      <c r="E2677" s="6">
        <v>45535</v>
      </c>
      <c r="F2677" s="1" t="s">
        <v>8</v>
      </c>
      <c r="G2677" s="1" t="s">
        <v>601</v>
      </c>
      <c r="H2677" s="1">
        <v>12</v>
      </c>
      <c r="I2677" s="1">
        <v>12</v>
      </c>
      <c r="J2677" s="1">
        <v>0</v>
      </c>
      <c r="K2677" s="1">
        <v>0</v>
      </c>
      <c r="L2677" s="1">
        <v>7818</v>
      </c>
      <c r="M2677" s="1">
        <v>569</v>
      </c>
      <c r="N2677" s="1">
        <v>0</v>
      </c>
      <c r="P2677" s="1" t="s">
        <v>627</v>
      </c>
    </row>
    <row r="2678" spans="1:16">
      <c r="A2678" s="1">
        <v>2024</v>
      </c>
      <c r="B2678" s="1" t="s">
        <v>1347</v>
      </c>
      <c r="C2678" s="1" t="s">
        <v>1461</v>
      </c>
      <c r="D2678" s="1" t="s">
        <v>1454</v>
      </c>
      <c r="E2678" s="6">
        <v>45537</v>
      </c>
      <c r="F2678" s="1" t="s">
        <v>64</v>
      </c>
      <c r="G2678" s="1" t="s">
        <v>1173</v>
      </c>
      <c r="H2678" s="1">
        <v>4</v>
      </c>
      <c r="I2678" s="1">
        <v>4</v>
      </c>
      <c r="J2678" s="1">
        <v>0</v>
      </c>
      <c r="K2678" s="1">
        <v>0</v>
      </c>
      <c r="L2678" s="1">
        <v>616</v>
      </c>
      <c r="M2678" s="1">
        <v>80</v>
      </c>
      <c r="N2678" s="1">
        <v>0</v>
      </c>
      <c r="P2678" s="1" t="s">
        <v>632</v>
      </c>
    </row>
    <row r="2679" spans="1:16">
      <c r="A2679" s="1">
        <v>2024</v>
      </c>
      <c r="B2679" s="1" t="s">
        <v>1347</v>
      </c>
      <c r="C2679" s="1" t="s">
        <v>1461</v>
      </c>
      <c r="D2679" s="1" t="s">
        <v>1454</v>
      </c>
      <c r="E2679" s="6">
        <v>45537</v>
      </c>
      <c r="F2679" s="1" t="s">
        <v>64</v>
      </c>
      <c r="G2679" s="1" t="s">
        <v>561</v>
      </c>
      <c r="H2679" s="1">
        <v>1</v>
      </c>
      <c r="I2679" s="1">
        <v>1</v>
      </c>
      <c r="J2679" s="1">
        <v>0</v>
      </c>
      <c r="K2679" s="1">
        <v>0</v>
      </c>
      <c r="L2679" s="1">
        <v>1</v>
      </c>
      <c r="M2679" s="1">
        <v>1</v>
      </c>
      <c r="N2679" s="1">
        <v>0</v>
      </c>
      <c r="P2679" s="1" t="s">
        <v>632</v>
      </c>
    </row>
    <row r="2680" spans="1:16">
      <c r="A2680" s="1">
        <v>2024</v>
      </c>
      <c r="B2680" s="1" t="s">
        <v>1347</v>
      </c>
      <c r="C2680" s="1" t="s">
        <v>1461</v>
      </c>
      <c r="D2680" s="1" t="s">
        <v>1454</v>
      </c>
      <c r="E2680" s="6">
        <v>45537</v>
      </c>
      <c r="F2680" s="1" t="s">
        <v>64</v>
      </c>
      <c r="G2680" s="1" t="s">
        <v>603</v>
      </c>
      <c r="H2680" s="1">
        <v>7</v>
      </c>
      <c r="I2680" s="1">
        <v>7</v>
      </c>
      <c r="J2680" s="1">
        <v>0</v>
      </c>
      <c r="K2680" s="1">
        <v>0</v>
      </c>
      <c r="L2680" s="1">
        <v>13173</v>
      </c>
      <c r="M2680" s="1">
        <v>344</v>
      </c>
      <c r="N2680" s="1">
        <v>0</v>
      </c>
      <c r="P2680" s="1" t="s">
        <v>629</v>
      </c>
    </row>
    <row r="2681" spans="1:16">
      <c r="A2681" s="1">
        <v>2024</v>
      </c>
      <c r="B2681" s="1" t="s">
        <v>1347</v>
      </c>
      <c r="C2681" s="1" t="s">
        <v>1461</v>
      </c>
      <c r="D2681" s="1" t="s">
        <v>1454</v>
      </c>
      <c r="E2681" s="6">
        <v>45537</v>
      </c>
      <c r="F2681" s="1" t="s">
        <v>64</v>
      </c>
      <c r="G2681" s="1" t="s">
        <v>55</v>
      </c>
      <c r="H2681" s="1">
        <v>7</v>
      </c>
      <c r="I2681" s="1">
        <v>7</v>
      </c>
      <c r="J2681" s="1">
        <v>0</v>
      </c>
      <c r="K2681" s="1">
        <v>0</v>
      </c>
      <c r="L2681" s="1">
        <v>9235</v>
      </c>
      <c r="M2681" s="1">
        <v>295</v>
      </c>
      <c r="N2681" s="1">
        <v>0</v>
      </c>
      <c r="P2681" s="1" t="s">
        <v>633</v>
      </c>
    </row>
    <row r="2682" spans="1:16">
      <c r="A2682" s="1">
        <v>2024</v>
      </c>
      <c r="B2682" s="1" t="s">
        <v>1347</v>
      </c>
      <c r="C2682" s="1" t="s">
        <v>1461</v>
      </c>
      <c r="D2682" s="1" t="s">
        <v>1454</v>
      </c>
      <c r="E2682" s="6">
        <v>45537</v>
      </c>
      <c r="F2682" s="1" t="s">
        <v>64</v>
      </c>
      <c r="G2682" s="1" t="s">
        <v>621</v>
      </c>
      <c r="H2682" s="1">
        <v>1</v>
      </c>
      <c r="I2682" s="1">
        <v>1</v>
      </c>
      <c r="J2682" s="1">
        <v>0</v>
      </c>
      <c r="K2682" s="1">
        <v>0</v>
      </c>
      <c r="L2682" s="1">
        <v>5000</v>
      </c>
      <c r="M2682" s="1">
        <v>68</v>
      </c>
      <c r="N2682" s="1">
        <v>0</v>
      </c>
      <c r="P2682" s="1" t="s">
        <v>629</v>
      </c>
    </row>
    <row r="2683" spans="1:16">
      <c r="A2683" s="1">
        <v>2024</v>
      </c>
      <c r="B2683" s="1" t="s">
        <v>1347</v>
      </c>
      <c r="C2683" s="1" t="s">
        <v>1461</v>
      </c>
      <c r="D2683" s="1" t="s">
        <v>1454</v>
      </c>
      <c r="E2683" s="6">
        <v>45537</v>
      </c>
      <c r="F2683" s="1" t="s">
        <v>64</v>
      </c>
      <c r="G2683" s="1" t="s">
        <v>58</v>
      </c>
      <c r="H2683" s="1">
        <v>1</v>
      </c>
      <c r="I2683" s="1">
        <v>1</v>
      </c>
      <c r="J2683" s="1">
        <v>0</v>
      </c>
      <c r="K2683" s="1">
        <v>0</v>
      </c>
      <c r="L2683" s="1">
        <v>9385</v>
      </c>
      <c r="M2683" s="1">
        <v>68</v>
      </c>
      <c r="N2683" s="1">
        <v>0</v>
      </c>
      <c r="P2683" s="1" t="s">
        <v>629</v>
      </c>
    </row>
    <row r="2684" spans="1:16">
      <c r="A2684" s="1">
        <v>2024</v>
      </c>
      <c r="B2684" s="1" t="s">
        <v>1347</v>
      </c>
      <c r="C2684" s="1" t="s">
        <v>1461</v>
      </c>
      <c r="D2684" s="1" t="s">
        <v>1454</v>
      </c>
      <c r="E2684" s="6">
        <v>45537</v>
      </c>
      <c r="F2684" s="1" t="s">
        <v>64</v>
      </c>
      <c r="G2684" s="1" t="s">
        <v>61</v>
      </c>
      <c r="H2684" s="1">
        <v>2</v>
      </c>
      <c r="I2684" s="1">
        <v>2</v>
      </c>
      <c r="J2684" s="1">
        <v>0</v>
      </c>
      <c r="K2684" s="1">
        <v>0</v>
      </c>
      <c r="L2684" s="1">
        <v>48</v>
      </c>
      <c r="M2684" s="1">
        <v>38</v>
      </c>
      <c r="N2684" s="1">
        <v>0</v>
      </c>
      <c r="P2684" s="1" t="s">
        <v>629</v>
      </c>
    </row>
    <row r="2685" spans="1:16">
      <c r="A2685" s="1">
        <v>2024</v>
      </c>
      <c r="B2685" s="1" t="s">
        <v>1347</v>
      </c>
      <c r="C2685" s="1" t="s">
        <v>1461</v>
      </c>
      <c r="D2685" s="1" t="s">
        <v>1454</v>
      </c>
      <c r="E2685" s="6">
        <v>45537</v>
      </c>
      <c r="F2685" s="1" t="s">
        <v>64</v>
      </c>
      <c r="G2685" s="1" t="s">
        <v>600</v>
      </c>
      <c r="H2685" s="1">
        <v>5</v>
      </c>
      <c r="I2685" s="1">
        <v>5</v>
      </c>
      <c r="J2685" s="1">
        <v>0</v>
      </c>
      <c r="K2685" s="1">
        <v>0</v>
      </c>
      <c r="L2685" s="1">
        <v>7978</v>
      </c>
      <c r="M2685" s="1">
        <v>382</v>
      </c>
      <c r="N2685" s="1">
        <v>0</v>
      </c>
      <c r="P2685" s="1" t="s">
        <v>630</v>
      </c>
    </row>
    <row r="2686" spans="1:16">
      <c r="A2686" s="1">
        <v>2024</v>
      </c>
      <c r="B2686" s="1" t="s">
        <v>1347</v>
      </c>
      <c r="C2686" s="1" t="s">
        <v>1461</v>
      </c>
      <c r="D2686" s="1" t="s">
        <v>1454</v>
      </c>
      <c r="E2686" s="6">
        <v>45537</v>
      </c>
      <c r="F2686" s="1" t="s">
        <v>8</v>
      </c>
      <c r="G2686" s="1" t="s">
        <v>375</v>
      </c>
      <c r="H2686" s="1">
        <v>1</v>
      </c>
      <c r="I2686" s="1">
        <v>1</v>
      </c>
      <c r="J2686" s="1">
        <v>0</v>
      </c>
      <c r="K2686" s="1">
        <v>0</v>
      </c>
      <c r="L2686" s="1">
        <v>5760</v>
      </c>
      <c r="M2686" s="1">
        <v>68</v>
      </c>
      <c r="N2686" s="1">
        <v>0</v>
      </c>
      <c r="P2686" s="1" t="s">
        <v>627</v>
      </c>
    </row>
    <row r="2687" spans="1:16">
      <c r="A2687" s="1">
        <v>2024</v>
      </c>
      <c r="B2687" s="1" t="s">
        <v>1347</v>
      </c>
      <c r="C2687" s="1" t="s">
        <v>1461</v>
      </c>
      <c r="D2687" s="1" t="s">
        <v>1454</v>
      </c>
      <c r="E2687" s="6">
        <v>45537</v>
      </c>
      <c r="F2687" s="1" t="s">
        <v>8</v>
      </c>
      <c r="G2687" s="1" t="s">
        <v>601</v>
      </c>
      <c r="H2687" s="1">
        <v>11</v>
      </c>
      <c r="I2687" s="1">
        <v>11</v>
      </c>
      <c r="J2687" s="1">
        <v>0</v>
      </c>
      <c r="K2687" s="1">
        <v>0</v>
      </c>
      <c r="L2687" s="1">
        <v>20046</v>
      </c>
      <c r="M2687" s="1">
        <v>585</v>
      </c>
      <c r="N2687" s="1">
        <v>0</v>
      </c>
      <c r="P2687" s="1" t="s">
        <v>627</v>
      </c>
    </row>
    <row r="2688" spans="1:16">
      <c r="A2688" s="1">
        <v>2024</v>
      </c>
      <c r="B2688" s="1" t="s">
        <v>1347</v>
      </c>
      <c r="C2688" s="1" t="s">
        <v>1461</v>
      </c>
      <c r="D2688" s="1" t="s">
        <v>1454</v>
      </c>
      <c r="E2688" s="6">
        <v>45537</v>
      </c>
      <c r="F2688" s="1" t="s">
        <v>38</v>
      </c>
      <c r="G2688" s="1" t="s">
        <v>54</v>
      </c>
      <c r="H2688" s="1">
        <v>25</v>
      </c>
      <c r="I2688" s="1">
        <v>25</v>
      </c>
      <c r="J2688" s="1">
        <v>1</v>
      </c>
      <c r="K2688" s="1">
        <v>0</v>
      </c>
      <c r="L2688" s="1">
        <v>15470</v>
      </c>
      <c r="M2688" s="1">
        <v>767</v>
      </c>
      <c r="N2688" s="1">
        <v>6</v>
      </c>
      <c r="P2688" s="1" t="s">
        <v>45</v>
      </c>
    </row>
    <row r="2689" spans="1:16">
      <c r="A2689" s="1">
        <v>2024</v>
      </c>
      <c r="B2689" s="1" t="s">
        <v>1347</v>
      </c>
      <c r="C2689" s="1" t="s">
        <v>1461</v>
      </c>
      <c r="D2689" s="1" t="s">
        <v>1454</v>
      </c>
      <c r="E2689" s="6">
        <v>45537</v>
      </c>
      <c r="F2689" s="1" t="s">
        <v>38</v>
      </c>
      <c r="G2689" s="1" t="s">
        <v>1194</v>
      </c>
      <c r="H2689" s="1">
        <v>10</v>
      </c>
      <c r="I2689" s="1">
        <v>10</v>
      </c>
      <c r="J2689" s="1">
        <v>0</v>
      </c>
      <c r="K2689" s="1">
        <v>0</v>
      </c>
      <c r="L2689" s="1">
        <v>5719</v>
      </c>
      <c r="M2689" s="1">
        <v>345</v>
      </c>
      <c r="N2689" s="1">
        <v>0</v>
      </c>
      <c r="P2689" s="1" t="s">
        <v>45</v>
      </c>
    </row>
    <row r="2690" spans="1:16">
      <c r="A2690" s="1">
        <v>2024</v>
      </c>
      <c r="B2690" s="1" t="s">
        <v>1347</v>
      </c>
      <c r="C2690" s="1" t="s">
        <v>1461</v>
      </c>
      <c r="D2690" s="1" t="s">
        <v>1454</v>
      </c>
      <c r="E2690" s="6">
        <v>45538</v>
      </c>
      <c r="F2690" s="1" t="s">
        <v>64</v>
      </c>
      <c r="G2690" s="1" t="s">
        <v>1173</v>
      </c>
      <c r="H2690" s="1">
        <v>5</v>
      </c>
      <c r="I2690" s="1">
        <v>5</v>
      </c>
      <c r="J2690" s="1">
        <v>0</v>
      </c>
      <c r="K2690" s="1">
        <v>0</v>
      </c>
      <c r="L2690" s="1">
        <v>1406</v>
      </c>
      <c r="M2690" s="1">
        <v>127</v>
      </c>
      <c r="N2690" s="1">
        <v>0</v>
      </c>
      <c r="P2690" s="1" t="s">
        <v>632</v>
      </c>
    </row>
    <row r="2691" spans="1:16">
      <c r="A2691" s="1">
        <v>2024</v>
      </c>
      <c r="B2691" s="1" t="s">
        <v>1347</v>
      </c>
      <c r="C2691" s="1" t="s">
        <v>1461</v>
      </c>
      <c r="D2691" s="1" t="s">
        <v>1454</v>
      </c>
      <c r="E2691" s="6">
        <v>45538</v>
      </c>
      <c r="F2691" s="1" t="s">
        <v>64</v>
      </c>
      <c r="G2691" s="1" t="s">
        <v>708</v>
      </c>
      <c r="H2691" s="1">
        <v>1</v>
      </c>
      <c r="I2691" s="1">
        <v>1</v>
      </c>
      <c r="J2691" s="1">
        <v>0</v>
      </c>
      <c r="K2691" s="1">
        <v>0</v>
      </c>
      <c r="L2691" s="1">
        <v>48</v>
      </c>
      <c r="M2691" s="1">
        <v>20</v>
      </c>
      <c r="N2691" s="1">
        <v>0</v>
      </c>
      <c r="P2691" s="1" t="s">
        <v>633</v>
      </c>
    </row>
    <row r="2692" spans="1:16">
      <c r="A2692" s="1">
        <v>2024</v>
      </c>
      <c r="B2692" s="1" t="s">
        <v>1347</v>
      </c>
      <c r="C2692" s="1" t="s">
        <v>1461</v>
      </c>
      <c r="D2692" s="1" t="s">
        <v>1454</v>
      </c>
      <c r="E2692" s="6">
        <v>45538</v>
      </c>
      <c r="F2692" s="1" t="s">
        <v>64</v>
      </c>
      <c r="G2692" s="1" t="s">
        <v>603</v>
      </c>
      <c r="H2692" s="1">
        <v>7</v>
      </c>
      <c r="I2692" s="1">
        <v>7</v>
      </c>
      <c r="J2692" s="1">
        <v>0</v>
      </c>
      <c r="K2692" s="1">
        <v>0</v>
      </c>
      <c r="L2692" s="1">
        <v>48611</v>
      </c>
      <c r="M2692" s="1">
        <v>764</v>
      </c>
      <c r="N2692" s="1">
        <v>0</v>
      </c>
      <c r="P2692" s="1" t="s">
        <v>629</v>
      </c>
    </row>
    <row r="2693" spans="1:16">
      <c r="A2693" s="1">
        <v>2024</v>
      </c>
      <c r="B2693" s="1" t="s">
        <v>1347</v>
      </c>
      <c r="C2693" s="1" t="s">
        <v>1461</v>
      </c>
      <c r="D2693" s="1" t="s">
        <v>1454</v>
      </c>
      <c r="E2693" s="6">
        <v>45538</v>
      </c>
      <c r="F2693" s="1" t="s">
        <v>64</v>
      </c>
      <c r="G2693" s="1" t="s">
        <v>55</v>
      </c>
      <c r="H2693" s="1">
        <v>13</v>
      </c>
      <c r="I2693" s="1">
        <v>13</v>
      </c>
      <c r="J2693" s="1">
        <v>0</v>
      </c>
      <c r="K2693" s="1">
        <v>0</v>
      </c>
      <c r="L2693" s="1">
        <v>4636</v>
      </c>
      <c r="M2693" s="1">
        <v>468</v>
      </c>
      <c r="N2693" s="1">
        <v>0</v>
      </c>
      <c r="P2693" s="1" t="s">
        <v>633</v>
      </c>
    </row>
    <row r="2694" spans="1:16">
      <c r="A2694" s="1">
        <v>2024</v>
      </c>
      <c r="B2694" s="1" t="s">
        <v>1347</v>
      </c>
      <c r="C2694" s="1" t="s">
        <v>1461</v>
      </c>
      <c r="D2694" s="1" t="s">
        <v>1454</v>
      </c>
      <c r="E2694" s="6">
        <v>45538</v>
      </c>
      <c r="F2694" s="1" t="s">
        <v>64</v>
      </c>
      <c r="G2694" s="1" t="s">
        <v>517</v>
      </c>
      <c r="H2694" s="1">
        <v>2</v>
      </c>
      <c r="I2694" s="1">
        <v>2</v>
      </c>
      <c r="J2694" s="1">
        <v>0</v>
      </c>
      <c r="K2694" s="1">
        <v>0</v>
      </c>
      <c r="L2694" s="1">
        <v>6725</v>
      </c>
      <c r="M2694" s="1">
        <v>70</v>
      </c>
      <c r="N2694" s="1">
        <v>0</v>
      </c>
      <c r="P2694" s="1" t="s">
        <v>629</v>
      </c>
    </row>
    <row r="2695" spans="1:16">
      <c r="A2695" s="1">
        <v>2024</v>
      </c>
      <c r="B2695" s="1" t="s">
        <v>1347</v>
      </c>
      <c r="C2695" s="1" t="s">
        <v>1461</v>
      </c>
      <c r="D2695" s="1" t="s">
        <v>1454</v>
      </c>
      <c r="E2695" s="6">
        <v>45538</v>
      </c>
      <c r="F2695" s="1" t="s">
        <v>64</v>
      </c>
      <c r="G2695" s="1" t="s">
        <v>58</v>
      </c>
      <c r="H2695" s="1">
        <v>2</v>
      </c>
      <c r="I2695" s="1">
        <v>2</v>
      </c>
      <c r="J2695" s="1">
        <v>0</v>
      </c>
      <c r="K2695" s="1">
        <v>0</v>
      </c>
      <c r="L2695" s="1">
        <v>3168</v>
      </c>
      <c r="M2695" s="1">
        <v>100</v>
      </c>
      <c r="N2695" s="1">
        <v>0</v>
      </c>
      <c r="P2695" s="1" t="s">
        <v>629</v>
      </c>
    </row>
    <row r="2696" spans="1:16">
      <c r="A2696" s="1">
        <v>2024</v>
      </c>
      <c r="B2696" s="1" t="s">
        <v>1347</v>
      </c>
      <c r="C2696" s="1" t="s">
        <v>1461</v>
      </c>
      <c r="D2696" s="1" t="s">
        <v>1454</v>
      </c>
      <c r="E2696" s="6">
        <v>45538</v>
      </c>
      <c r="F2696" s="1" t="s">
        <v>64</v>
      </c>
      <c r="G2696" s="1" t="s">
        <v>505</v>
      </c>
      <c r="H2696" s="1">
        <v>3</v>
      </c>
      <c r="I2696" s="1">
        <v>3</v>
      </c>
      <c r="J2696" s="1">
        <v>0</v>
      </c>
      <c r="K2696" s="1">
        <v>0</v>
      </c>
      <c r="L2696" s="1">
        <v>366</v>
      </c>
      <c r="M2696" s="1">
        <v>60</v>
      </c>
      <c r="N2696" s="1">
        <v>0</v>
      </c>
      <c r="P2696" s="1" t="s">
        <v>628</v>
      </c>
    </row>
    <row r="2697" spans="1:16">
      <c r="A2697" s="1">
        <v>2024</v>
      </c>
      <c r="B2697" s="1" t="s">
        <v>1347</v>
      </c>
      <c r="C2697" s="1" t="s">
        <v>1461</v>
      </c>
      <c r="D2697" s="1" t="s">
        <v>1454</v>
      </c>
      <c r="E2697" s="6">
        <v>45538</v>
      </c>
      <c r="F2697" s="1" t="s">
        <v>64</v>
      </c>
      <c r="G2697" s="1" t="s">
        <v>484</v>
      </c>
      <c r="H2697" s="1">
        <v>5</v>
      </c>
      <c r="I2697" s="1">
        <v>5</v>
      </c>
      <c r="J2697" s="1">
        <v>0</v>
      </c>
      <c r="K2697" s="1">
        <v>0</v>
      </c>
      <c r="L2697" s="1">
        <v>34177</v>
      </c>
      <c r="M2697" s="1">
        <v>313</v>
      </c>
      <c r="N2697" s="1">
        <v>0</v>
      </c>
      <c r="P2697" s="1" t="s">
        <v>629</v>
      </c>
    </row>
    <row r="2698" spans="1:16">
      <c r="A2698" s="1">
        <v>2024</v>
      </c>
      <c r="B2698" s="1" t="s">
        <v>1347</v>
      </c>
      <c r="C2698" s="1" t="s">
        <v>1461</v>
      </c>
      <c r="D2698" s="1" t="s">
        <v>1454</v>
      </c>
      <c r="E2698" s="6">
        <v>45538</v>
      </c>
      <c r="F2698" s="1" t="s">
        <v>64</v>
      </c>
      <c r="G2698" s="1" t="s">
        <v>61</v>
      </c>
      <c r="H2698" s="1">
        <v>1</v>
      </c>
      <c r="I2698" s="1">
        <v>1</v>
      </c>
      <c r="J2698" s="1">
        <v>0</v>
      </c>
      <c r="K2698" s="1">
        <v>0</v>
      </c>
      <c r="L2698" s="1">
        <v>1981</v>
      </c>
      <c r="M2698" s="1">
        <v>53</v>
      </c>
      <c r="N2698" s="1">
        <v>0</v>
      </c>
      <c r="P2698" s="1" t="s">
        <v>629</v>
      </c>
    </row>
    <row r="2699" spans="1:16">
      <c r="A2699" s="1">
        <v>2024</v>
      </c>
      <c r="B2699" s="1" t="s">
        <v>1347</v>
      </c>
      <c r="C2699" s="1" t="s">
        <v>1461</v>
      </c>
      <c r="D2699" s="1" t="s">
        <v>1454</v>
      </c>
      <c r="E2699" s="6">
        <v>45538</v>
      </c>
      <c r="F2699" s="1" t="s">
        <v>8</v>
      </c>
      <c r="G2699" s="1" t="s">
        <v>375</v>
      </c>
      <c r="H2699" s="1">
        <v>1</v>
      </c>
      <c r="I2699" s="1">
        <v>1</v>
      </c>
      <c r="J2699" s="1">
        <v>0</v>
      </c>
      <c r="K2699" s="1">
        <v>0</v>
      </c>
      <c r="L2699" s="1">
        <v>3488</v>
      </c>
      <c r="M2699" s="1">
        <v>88</v>
      </c>
      <c r="N2699" s="1">
        <v>0</v>
      </c>
      <c r="P2699" s="1" t="s">
        <v>627</v>
      </c>
    </row>
    <row r="2700" spans="1:16">
      <c r="A2700" s="1">
        <v>2024</v>
      </c>
      <c r="B2700" s="1" t="s">
        <v>1347</v>
      </c>
      <c r="C2700" s="1" t="s">
        <v>1461</v>
      </c>
      <c r="D2700" s="1" t="s">
        <v>1454</v>
      </c>
      <c r="E2700" s="6">
        <v>45538</v>
      </c>
      <c r="F2700" s="1" t="s">
        <v>8</v>
      </c>
      <c r="G2700" s="1" t="s">
        <v>601</v>
      </c>
      <c r="H2700" s="1">
        <v>11</v>
      </c>
      <c r="I2700" s="1">
        <v>11</v>
      </c>
      <c r="J2700" s="1">
        <v>1</v>
      </c>
      <c r="K2700" s="1">
        <v>0</v>
      </c>
      <c r="L2700" s="1">
        <v>14195</v>
      </c>
      <c r="M2700" s="1">
        <v>583</v>
      </c>
      <c r="N2700" s="1">
        <v>3</v>
      </c>
      <c r="P2700" s="1" t="s">
        <v>627</v>
      </c>
    </row>
    <row r="2701" spans="1:16">
      <c r="A2701" s="1">
        <v>2024</v>
      </c>
      <c r="B2701" s="1" t="s">
        <v>1347</v>
      </c>
      <c r="C2701" s="1" t="s">
        <v>1461</v>
      </c>
      <c r="D2701" s="1" t="s">
        <v>1454</v>
      </c>
      <c r="E2701" s="6">
        <v>45538</v>
      </c>
      <c r="F2701" s="1" t="s">
        <v>38</v>
      </c>
      <c r="G2701" s="1" t="s">
        <v>54</v>
      </c>
      <c r="H2701" s="1">
        <v>29</v>
      </c>
      <c r="I2701" s="1">
        <v>29</v>
      </c>
      <c r="J2701" s="1">
        <v>0</v>
      </c>
      <c r="K2701" s="1">
        <v>0</v>
      </c>
      <c r="L2701" s="1">
        <v>22196</v>
      </c>
      <c r="M2701" s="1">
        <v>919</v>
      </c>
      <c r="N2701" s="1">
        <v>0</v>
      </c>
      <c r="P2701" s="1" t="s">
        <v>45</v>
      </c>
    </row>
    <row r="2702" spans="1:16">
      <c r="A2702" s="1">
        <v>2024</v>
      </c>
      <c r="B2702" s="1" t="s">
        <v>1347</v>
      </c>
      <c r="C2702" s="1" t="s">
        <v>1461</v>
      </c>
      <c r="D2702" s="1" t="s">
        <v>1454</v>
      </c>
      <c r="E2702" s="6">
        <v>45538</v>
      </c>
      <c r="F2702" s="1" t="s">
        <v>38</v>
      </c>
      <c r="G2702" s="1" t="s">
        <v>1194</v>
      </c>
      <c r="H2702" s="1">
        <v>8</v>
      </c>
      <c r="I2702" s="1">
        <v>8</v>
      </c>
      <c r="J2702" s="1">
        <v>2</v>
      </c>
      <c r="K2702" s="1">
        <v>0</v>
      </c>
      <c r="L2702" s="1">
        <v>1676</v>
      </c>
      <c r="M2702" s="1">
        <v>241</v>
      </c>
      <c r="N2702" s="1">
        <v>10</v>
      </c>
      <c r="P2702" s="1" t="s">
        <v>45</v>
      </c>
    </row>
    <row r="2703" spans="1:16">
      <c r="A2703" s="1">
        <v>2024</v>
      </c>
      <c r="B2703" s="1" t="s">
        <v>1347</v>
      </c>
      <c r="C2703" s="1" t="s">
        <v>1461</v>
      </c>
      <c r="D2703" s="1" t="s">
        <v>1454</v>
      </c>
      <c r="E2703" s="6">
        <v>45539</v>
      </c>
      <c r="F2703" s="1" t="s">
        <v>64</v>
      </c>
      <c r="G2703" s="1" t="s">
        <v>1173</v>
      </c>
      <c r="H2703" s="1">
        <v>5</v>
      </c>
      <c r="I2703" s="1">
        <v>5</v>
      </c>
      <c r="J2703" s="1">
        <v>0</v>
      </c>
      <c r="K2703" s="1">
        <v>0</v>
      </c>
      <c r="L2703" s="1">
        <v>543</v>
      </c>
      <c r="M2703" s="1">
        <v>100</v>
      </c>
      <c r="N2703" s="1">
        <v>0</v>
      </c>
      <c r="P2703" s="1" t="s">
        <v>632</v>
      </c>
    </row>
    <row r="2704" spans="1:16">
      <c r="A2704" s="1">
        <v>2024</v>
      </c>
      <c r="B2704" s="1" t="s">
        <v>1347</v>
      </c>
      <c r="C2704" s="1" t="s">
        <v>1461</v>
      </c>
      <c r="D2704" s="1" t="s">
        <v>1454</v>
      </c>
      <c r="E2704" s="6">
        <v>45539</v>
      </c>
      <c r="F2704" s="1" t="s">
        <v>64</v>
      </c>
      <c r="G2704" s="1" t="s">
        <v>561</v>
      </c>
      <c r="H2704" s="1">
        <v>1</v>
      </c>
      <c r="I2704" s="1">
        <v>1</v>
      </c>
      <c r="J2704" s="1">
        <v>0</v>
      </c>
      <c r="K2704" s="1">
        <v>0</v>
      </c>
      <c r="L2704" s="1">
        <v>2</v>
      </c>
      <c r="M2704" s="1">
        <v>2</v>
      </c>
      <c r="N2704" s="1">
        <v>0</v>
      </c>
      <c r="P2704" s="1" t="s">
        <v>632</v>
      </c>
    </row>
    <row r="2705" spans="1:16">
      <c r="A2705" s="1">
        <v>2024</v>
      </c>
      <c r="B2705" s="1" t="s">
        <v>1347</v>
      </c>
      <c r="C2705" s="1" t="s">
        <v>1461</v>
      </c>
      <c r="D2705" s="1" t="s">
        <v>1454</v>
      </c>
      <c r="E2705" s="6">
        <v>45539</v>
      </c>
      <c r="F2705" s="1" t="s">
        <v>64</v>
      </c>
      <c r="G2705" s="1" t="s">
        <v>613</v>
      </c>
      <c r="H2705" s="1">
        <v>1</v>
      </c>
      <c r="I2705" s="1">
        <v>1</v>
      </c>
      <c r="J2705" s="1">
        <v>0</v>
      </c>
      <c r="K2705" s="1">
        <v>0</v>
      </c>
      <c r="L2705" s="1">
        <v>4</v>
      </c>
      <c r="M2705" s="1">
        <v>4</v>
      </c>
      <c r="N2705" s="1">
        <v>0</v>
      </c>
      <c r="P2705" s="1" t="s">
        <v>632</v>
      </c>
    </row>
    <row r="2706" spans="1:16">
      <c r="A2706" s="1">
        <v>2024</v>
      </c>
      <c r="B2706" s="1" t="s">
        <v>1347</v>
      </c>
      <c r="C2706" s="1" t="s">
        <v>1461</v>
      </c>
      <c r="D2706" s="1" t="s">
        <v>1454</v>
      </c>
      <c r="E2706" s="6">
        <v>45539</v>
      </c>
      <c r="F2706" s="1" t="s">
        <v>64</v>
      </c>
      <c r="G2706" s="1" t="s">
        <v>603</v>
      </c>
      <c r="H2706" s="1">
        <v>3</v>
      </c>
      <c r="I2706" s="1">
        <v>3</v>
      </c>
      <c r="J2706" s="1">
        <v>0</v>
      </c>
      <c r="K2706" s="1">
        <v>0</v>
      </c>
      <c r="L2706" s="1">
        <v>26093</v>
      </c>
      <c r="M2706" s="1">
        <v>339</v>
      </c>
      <c r="N2706" s="1">
        <v>0</v>
      </c>
      <c r="P2706" s="1" t="s">
        <v>629</v>
      </c>
    </row>
    <row r="2707" spans="1:16">
      <c r="A2707" s="1">
        <v>2024</v>
      </c>
      <c r="B2707" s="1" t="s">
        <v>1347</v>
      </c>
      <c r="C2707" s="1" t="s">
        <v>1461</v>
      </c>
      <c r="D2707" s="1" t="s">
        <v>1454</v>
      </c>
      <c r="E2707" s="6">
        <v>45539</v>
      </c>
      <c r="F2707" s="1" t="s">
        <v>64</v>
      </c>
      <c r="G2707" s="1" t="s">
        <v>621</v>
      </c>
      <c r="H2707" s="1">
        <v>1</v>
      </c>
      <c r="I2707" s="1">
        <v>1</v>
      </c>
      <c r="J2707" s="1">
        <v>0</v>
      </c>
      <c r="K2707" s="1">
        <v>0</v>
      </c>
      <c r="L2707" s="1">
        <v>2505</v>
      </c>
      <c r="M2707" s="1">
        <v>53</v>
      </c>
      <c r="N2707" s="1">
        <v>0</v>
      </c>
      <c r="P2707" s="1" t="s">
        <v>629</v>
      </c>
    </row>
    <row r="2708" spans="1:16">
      <c r="A2708" s="1">
        <v>2024</v>
      </c>
      <c r="B2708" s="1" t="s">
        <v>1347</v>
      </c>
      <c r="C2708" s="1" t="s">
        <v>1461</v>
      </c>
      <c r="D2708" s="1" t="s">
        <v>1454</v>
      </c>
      <c r="E2708" s="6">
        <v>45539</v>
      </c>
      <c r="F2708" s="1" t="s">
        <v>64</v>
      </c>
      <c r="G2708" s="1" t="s">
        <v>505</v>
      </c>
      <c r="H2708" s="1">
        <v>5</v>
      </c>
      <c r="I2708" s="1">
        <v>5</v>
      </c>
      <c r="J2708" s="1">
        <v>0</v>
      </c>
      <c r="K2708" s="1">
        <v>0</v>
      </c>
      <c r="L2708" s="1">
        <v>35100</v>
      </c>
      <c r="M2708" s="1">
        <v>271</v>
      </c>
      <c r="N2708" s="1">
        <v>0</v>
      </c>
      <c r="P2708" s="1" t="s">
        <v>628</v>
      </c>
    </row>
    <row r="2709" spans="1:16">
      <c r="A2709" s="1">
        <v>2024</v>
      </c>
      <c r="B2709" s="1" t="s">
        <v>1347</v>
      </c>
      <c r="C2709" s="1" t="s">
        <v>1461</v>
      </c>
      <c r="D2709" s="1" t="s">
        <v>1454</v>
      </c>
      <c r="E2709" s="6">
        <v>45539</v>
      </c>
      <c r="F2709" s="1" t="s">
        <v>64</v>
      </c>
      <c r="G2709" s="1" t="s">
        <v>502</v>
      </c>
      <c r="H2709" s="1">
        <v>13</v>
      </c>
      <c r="I2709" s="1">
        <v>13</v>
      </c>
      <c r="J2709" s="1">
        <v>0</v>
      </c>
      <c r="K2709" s="1">
        <v>0</v>
      </c>
      <c r="L2709" s="1">
        <v>64276</v>
      </c>
      <c r="M2709" s="1">
        <v>754</v>
      </c>
      <c r="N2709" s="1">
        <v>0</v>
      </c>
      <c r="P2709" s="1" t="s">
        <v>633</v>
      </c>
    </row>
    <row r="2710" spans="1:16">
      <c r="A2710" s="1">
        <v>2024</v>
      </c>
      <c r="B2710" s="1" t="s">
        <v>1347</v>
      </c>
      <c r="C2710" s="1" t="s">
        <v>1461</v>
      </c>
      <c r="D2710" s="1" t="s">
        <v>1454</v>
      </c>
      <c r="E2710" s="6">
        <v>45539</v>
      </c>
      <c r="F2710" s="1" t="s">
        <v>64</v>
      </c>
      <c r="G2710" s="1" t="s">
        <v>599</v>
      </c>
      <c r="H2710" s="1">
        <v>5</v>
      </c>
      <c r="I2710" s="1">
        <v>5</v>
      </c>
      <c r="J2710" s="1">
        <v>0</v>
      </c>
      <c r="K2710" s="1">
        <v>0</v>
      </c>
      <c r="L2710" s="1">
        <v>30627</v>
      </c>
      <c r="M2710" s="1">
        <v>204</v>
      </c>
      <c r="N2710" s="1">
        <v>0</v>
      </c>
      <c r="P2710" s="1" t="s">
        <v>629</v>
      </c>
    </row>
    <row r="2711" spans="1:16">
      <c r="A2711" s="1">
        <v>2024</v>
      </c>
      <c r="B2711" s="1" t="s">
        <v>1347</v>
      </c>
      <c r="C2711" s="1" t="s">
        <v>1461</v>
      </c>
      <c r="D2711" s="1" t="s">
        <v>1454</v>
      </c>
      <c r="E2711" s="6">
        <v>45539</v>
      </c>
      <c r="F2711" s="1" t="s">
        <v>64</v>
      </c>
      <c r="G2711" s="1" t="s">
        <v>1303</v>
      </c>
      <c r="H2711" s="1">
        <v>1</v>
      </c>
      <c r="I2711" s="1">
        <v>1</v>
      </c>
      <c r="J2711" s="1">
        <v>0</v>
      </c>
      <c r="K2711" s="1">
        <v>0</v>
      </c>
      <c r="L2711" s="1">
        <v>297</v>
      </c>
      <c r="M2711" s="1">
        <v>47</v>
      </c>
      <c r="N2711" s="1">
        <v>0</v>
      </c>
      <c r="P2711" s="1" t="s">
        <v>630</v>
      </c>
    </row>
    <row r="2712" spans="1:16">
      <c r="A2712" s="1">
        <v>2024</v>
      </c>
      <c r="B2712" s="1" t="s">
        <v>1347</v>
      </c>
      <c r="C2712" s="1" t="s">
        <v>1461</v>
      </c>
      <c r="D2712" s="1" t="s">
        <v>1454</v>
      </c>
      <c r="E2712" s="6">
        <v>45539</v>
      </c>
      <c r="F2712" s="1" t="s">
        <v>64</v>
      </c>
      <c r="G2712" s="1" t="s">
        <v>484</v>
      </c>
      <c r="H2712" s="1">
        <v>6</v>
      </c>
      <c r="I2712" s="1">
        <v>6</v>
      </c>
      <c r="J2712" s="1">
        <v>0</v>
      </c>
      <c r="K2712" s="1">
        <v>0</v>
      </c>
      <c r="L2712" s="1">
        <v>22039</v>
      </c>
      <c r="M2712" s="1">
        <v>357</v>
      </c>
      <c r="N2712" s="1">
        <v>0</v>
      </c>
      <c r="P2712" s="1" t="s">
        <v>629</v>
      </c>
    </row>
    <row r="2713" spans="1:16">
      <c r="A2713" s="1">
        <v>2024</v>
      </c>
      <c r="B2713" s="1" t="s">
        <v>1347</v>
      </c>
      <c r="C2713" s="1" t="s">
        <v>1461</v>
      </c>
      <c r="D2713" s="1" t="s">
        <v>1454</v>
      </c>
      <c r="E2713" s="6">
        <v>45539</v>
      </c>
      <c r="F2713" s="1" t="s">
        <v>8</v>
      </c>
      <c r="G2713" s="1" t="s">
        <v>601</v>
      </c>
      <c r="H2713" s="1">
        <v>12</v>
      </c>
      <c r="I2713" s="1">
        <v>12</v>
      </c>
      <c r="J2713" s="1">
        <v>0</v>
      </c>
      <c r="K2713" s="1">
        <v>0</v>
      </c>
      <c r="L2713" s="1">
        <v>18477</v>
      </c>
      <c r="M2713" s="1">
        <v>745</v>
      </c>
      <c r="N2713" s="1">
        <v>0</v>
      </c>
      <c r="P2713" s="1" t="s">
        <v>627</v>
      </c>
    </row>
    <row r="2714" spans="1:16">
      <c r="A2714" s="1">
        <v>2024</v>
      </c>
      <c r="B2714" s="1" t="s">
        <v>1347</v>
      </c>
      <c r="C2714" s="1" t="s">
        <v>1461</v>
      </c>
      <c r="D2714" s="1" t="s">
        <v>1454</v>
      </c>
      <c r="E2714" s="6">
        <v>45539</v>
      </c>
      <c r="F2714" s="1" t="s">
        <v>38</v>
      </c>
      <c r="G2714" s="1" t="s">
        <v>54</v>
      </c>
      <c r="H2714" s="1">
        <v>22</v>
      </c>
      <c r="I2714" s="1">
        <v>22</v>
      </c>
      <c r="J2714" s="1">
        <v>3</v>
      </c>
      <c r="K2714" s="1">
        <v>0</v>
      </c>
      <c r="L2714" s="1">
        <v>6253</v>
      </c>
      <c r="M2714" s="1">
        <v>641</v>
      </c>
      <c r="N2714" s="1">
        <v>14</v>
      </c>
      <c r="P2714" s="1" t="s">
        <v>45</v>
      </c>
    </row>
    <row r="2715" spans="1:16">
      <c r="A2715" s="1">
        <v>2024</v>
      </c>
      <c r="B2715" s="1" t="s">
        <v>1347</v>
      </c>
      <c r="C2715" s="1" t="s">
        <v>1461</v>
      </c>
      <c r="D2715" s="1" t="s">
        <v>1454</v>
      </c>
      <c r="E2715" s="6">
        <v>45539</v>
      </c>
      <c r="F2715" s="1" t="s">
        <v>38</v>
      </c>
      <c r="G2715" s="1" t="s">
        <v>1194</v>
      </c>
      <c r="H2715" s="1">
        <v>11</v>
      </c>
      <c r="I2715" s="1">
        <v>11</v>
      </c>
      <c r="J2715" s="1">
        <v>1</v>
      </c>
      <c r="K2715" s="1">
        <v>0</v>
      </c>
      <c r="L2715" s="1">
        <v>2064</v>
      </c>
      <c r="M2715" s="1">
        <v>321</v>
      </c>
      <c r="N2715" s="1">
        <v>4</v>
      </c>
      <c r="P2715" s="1" t="s">
        <v>45</v>
      </c>
    </row>
    <row r="2716" spans="1:16">
      <c r="A2716" s="1">
        <v>2024</v>
      </c>
      <c r="B2716" s="1" t="s">
        <v>1347</v>
      </c>
      <c r="C2716" s="1" t="s">
        <v>1461</v>
      </c>
      <c r="D2716" s="1" t="s">
        <v>1454</v>
      </c>
      <c r="E2716" s="6">
        <v>45540</v>
      </c>
      <c r="F2716" s="1" t="s">
        <v>64</v>
      </c>
      <c r="G2716" s="1" t="s">
        <v>1173</v>
      </c>
      <c r="H2716" s="1">
        <v>2</v>
      </c>
      <c r="I2716" s="1">
        <v>2</v>
      </c>
      <c r="J2716" s="1">
        <v>0</v>
      </c>
      <c r="K2716" s="1">
        <v>0</v>
      </c>
      <c r="L2716" s="1">
        <v>111</v>
      </c>
      <c r="M2716" s="1">
        <v>40</v>
      </c>
      <c r="N2716" s="1">
        <v>0</v>
      </c>
      <c r="P2716" s="1" t="s">
        <v>632</v>
      </c>
    </row>
    <row r="2717" spans="1:16">
      <c r="A2717" s="1">
        <v>2024</v>
      </c>
      <c r="B2717" s="1" t="s">
        <v>1347</v>
      </c>
      <c r="C2717" s="1" t="s">
        <v>1461</v>
      </c>
      <c r="D2717" s="1" t="s">
        <v>1454</v>
      </c>
      <c r="E2717" s="6">
        <v>45540</v>
      </c>
      <c r="F2717" s="1" t="s">
        <v>64</v>
      </c>
      <c r="G2717" s="1" t="s">
        <v>603</v>
      </c>
      <c r="H2717" s="1">
        <v>5</v>
      </c>
      <c r="I2717" s="1">
        <v>5</v>
      </c>
      <c r="J2717" s="1">
        <v>0</v>
      </c>
      <c r="K2717" s="1">
        <v>0</v>
      </c>
      <c r="L2717" s="1">
        <v>42030</v>
      </c>
      <c r="M2717" s="1">
        <v>730</v>
      </c>
      <c r="N2717" s="1">
        <v>0</v>
      </c>
      <c r="P2717" s="1" t="s">
        <v>629</v>
      </c>
    </row>
    <row r="2718" spans="1:16">
      <c r="A2718" s="1">
        <v>2024</v>
      </c>
      <c r="B2718" s="1" t="s">
        <v>1347</v>
      </c>
      <c r="C2718" s="1" t="s">
        <v>1461</v>
      </c>
      <c r="D2718" s="1" t="s">
        <v>1454</v>
      </c>
      <c r="E2718" s="6">
        <v>45540</v>
      </c>
      <c r="F2718" s="1" t="s">
        <v>64</v>
      </c>
      <c r="G2718" s="1" t="s">
        <v>55</v>
      </c>
      <c r="H2718" s="1">
        <v>12</v>
      </c>
      <c r="I2718" s="1">
        <v>12</v>
      </c>
      <c r="J2718" s="1">
        <v>0</v>
      </c>
      <c r="K2718" s="1">
        <v>0</v>
      </c>
      <c r="L2718" s="1">
        <v>2851</v>
      </c>
      <c r="M2718" s="1">
        <v>441</v>
      </c>
      <c r="N2718" s="1">
        <v>0</v>
      </c>
      <c r="P2718" s="1" t="s">
        <v>633</v>
      </c>
    </row>
    <row r="2719" spans="1:16">
      <c r="A2719" s="1">
        <v>2024</v>
      </c>
      <c r="B2719" s="1" t="s">
        <v>1347</v>
      </c>
      <c r="C2719" s="1" t="s">
        <v>1461</v>
      </c>
      <c r="D2719" s="1" t="s">
        <v>1454</v>
      </c>
      <c r="E2719" s="6">
        <v>45540</v>
      </c>
      <c r="F2719" s="1" t="s">
        <v>64</v>
      </c>
      <c r="G2719" s="1" t="s">
        <v>58</v>
      </c>
      <c r="H2719" s="1">
        <v>1</v>
      </c>
      <c r="I2719" s="1">
        <v>1</v>
      </c>
      <c r="J2719" s="1">
        <v>0</v>
      </c>
      <c r="K2719" s="1">
        <v>0</v>
      </c>
      <c r="L2719" s="1">
        <v>3297</v>
      </c>
      <c r="M2719" s="1">
        <v>68</v>
      </c>
      <c r="N2719" s="1">
        <v>0</v>
      </c>
      <c r="P2719" s="1" t="s">
        <v>629</v>
      </c>
    </row>
    <row r="2720" spans="1:16">
      <c r="A2720" s="1">
        <v>2024</v>
      </c>
      <c r="B2720" s="1" t="s">
        <v>1347</v>
      </c>
      <c r="C2720" s="1" t="s">
        <v>1461</v>
      </c>
      <c r="D2720" s="1" t="s">
        <v>1454</v>
      </c>
      <c r="E2720" s="6">
        <v>45540</v>
      </c>
      <c r="F2720" s="1" t="s">
        <v>64</v>
      </c>
      <c r="G2720" s="1" t="s">
        <v>599</v>
      </c>
      <c r="H2720" s="1">
        <v>6</v>
      </c>
      <c r="I2720" s="1">
        <v>6</v>
      </c>
      <c r="J2720" s="1">
        <v>0</v>
      </c>
      <c r="K2720" s="1">
        <v>0</v>
      </c>
      <c r="L2720" s="1">
        <v>13611</v>
      </c>
      <c r="M2720" s="1">
        <v>241</v>
      </c>
      <c r="N2720" s="1">
        <v>0</v>
      </c>
      <c r="P2720" s="1" t="s">
        <v>629</v>
      </c>
    </row>
    <row r="2721" spans="1:16">
      <c r="A2721" s="1">
        <v>2024</v>
      </c>
      <c r="B2721" s="1" t="s">
        <v>1347</v>
      </c>
      <c r="C2721" s="1" t="s">
        <v>1461</v>
      </c>
      <c r="D2721" s="1" t="s">
        <v>1454</v>
      </c>
      <c r="E2721" s="6">
        <v>45540</v>
      </c>
      <c r="F2721" s="1" t="s">
        <v>8</v>
      </c>
      <c r="G2721" s="1" t="s">
        <v>601</v>
      </c>
      <c r="H2721" s="1">
        <v>12</v>
      </c>
      <c r="I2721" s="1">
        <v>12</v>
      </c>
      <c r="J2721" s="1">
        <v>0</v>
      </c>
      <c r="K2721" s="1">
        <v>0</v>
      </c>
      <c r="L2721" s="1">
        <v>10985</v>
      </c>
      <c r="M2721" s="1">
        <v>650</v>
      </c>
      <c r="N2721" s="1">
        <v>0</v>
      </c>
      <c r="P2721" s="1" t="s">
        <v>627</v>
      </c>
    </row>
    <row r="2722" spans="1:16">
      <c r="A2722" s="1">
        <v>2024</v>
      </c>
      <c r="B2722" s="1" t="s">
        <v>1347</v>
      </c>
      <c r="C2722" s="1" t="s">
        <v>1461</v>
      </c>
      <c r="D2722" s="1" t="s">
        <v>1454</v>
      </c>
      <c r="E2722" s="6">
        <v>45540</v>
      </c>
      <c r="F2722" s="1" t="s">
        <v>38</v>
      </c>
      <c r="G2722" s="1" t="s">
        <v>54</v>
      </c>
      <c r="H2722" s="1">
        <v>27</v>
      </c>
      <c r="I2722" s="1">
        <v>27</v>
      </c>
      <c r="J2722" s="1">
        <v>1</v>
      </c>
      <c r="K2722" s="1">
        <v>0</v>
      </c>
      <c r="L2722" s="1">
        <v>10330</v>
      </c>
      <c r="M2722" s="1">
        <v>870</v>
      </c>
      <c r="N2722" s="1">
        <v>5</v>
      </c>
      <c r="P2722" s="1" t="s">
        <v>45</v>
      </c>
    </row>
    <row r="2723" spans="1:16">
      <c r="A2723" s="1">
        <v>2024</v>
      </c>
      <c r="B2723" s="1" t="s">
        <v>1347</v>
      </c>
      <c r="C2723" s="1" t="s">
        <v>1461</v>
      </c>
      <c r="D2723" s="1" t="s">
        <v>1454</v>
      </c>
      <c r="E2723" s="6">
        <v>45540</v>
      </c>
      <c r="F2723" s="1" t="s">
        <v>38</v>
      </c>
      <c r="G2723" s="1" t="s">
        <v>1194</v>
      </c>
      <c r="H2723" s="1">
        <v>9</v>
      </c>
      <c r="I2723" s="1">
        <v>9</v>
      </c>
      <c r="J2723" s="1">
        <v>0</v>
      </c>
      <c r="K2723" s="1">
        <v>0</v>
      </c>
      <c r="L2723" s="1">
        <v>4392</v>
      </c>
      <c r="M2723" s="1">
        <v>245</v>
      </c>
      <c r="N2723" s="1">
        <v>0</v>
      </c>
      <c r="P2723" s="1" t="s">
        <v>45</v>
      </c>
    </row>
    <row r="2724" spans="1:16">
      <c r="A2724" s="1">
        <v>2024</v>
      </c>
      <c r="B2724" s="1" t="s">
        <v>1347</v>
      </c>
      <c r="C2724" s="1" t="s">
        <v>1461</v>
      </c>
      <c r="D2724" s="1" t="s">
        <v>1454</v>
      </c>
      <c r="E2724" s="6">
        <v>45541</v>
      </c>
      <c r="F2724" s="1" t="s">
        <v>64</v>
      </c>
      <c r="G2724" s="1" t="s">
        <v>1173</v>
      </c>
      <c r="H2724" s="1">
        <v>4</v>
      </c>
      <c r="I2724" s="1">
        <v>4</v>
      </c>
      <c r="J2724" s="1">
        <v>0</v>
      </c>
      <c r="K2724" s="1">
        <v>0</v>
      </c>
      <c r="L2724" s="1">
        <v>1113</v>
      </c>
      <c r="M2724" s="1">
        <v>107</v>
      </c>
      <c r="N2724" s="1">
        <v>0</v>
      </c>
      <c r="P2724" s="1" t="s">
        <v>632</v>
      </c>
    </row>
    <row r="2725" spans="1:16">
      <c r="A2725" s="1">
        <v>2024</v>
      </c>
      <c r="B2725" s="1" t="s">
        <v>1347</v>
      </c>
      <c r="C2725" s="1" t="s">
        <v>1461</v>
      </c>
      <c r="D2725" s="1" t="s">
        <v>1454</v>
      </c>
      <c r="E2725" s="6">
        <v>45541</v>
      </c>
      <c r="F2725" s="1" t="s">
        <v>64</v>
      </c>
      <c r="G2725" s="1" t="s">
        <v>603</v>
      </c>
      <c r="H2725" s="1">
        <v>3</v>
      </c>
      <c r="I2725" s="1">
        <v>3</v>
      </c>
      <c r="J2725" s="1">
        <v>0</v>
      </c>
      <c r="K2725" s="1">
        <v>0</v>
      </c>
      <c r="L2725" s="1">
        <v>80308</v>
      </c>
      <c r="M2725" s="1">
        <v>513</v>
      </c>
      <c r="N2725" s="1">
        <v>0</v>
      </c>
      <c r="P2725" s="1" t="s">
        <v>629</v>
      </c>
    </row>
    <row r="2726" spans="1:16">
      <c r="A2726" s="1">
        <v>2024</v>
      </c>
      <c r="B2726" s="1" t="s">
        <v>1347</v>
      </c>
      <c r="C2726" s="1" t="s">
        <v>1461</v>
      </c>
      <c r="D2726" s="1" t="s">
        <v>1454</v>
      </c>
      <c r="E2726" s="6">
        <v>45541</v>
      </c>
      <c r="F2726" s="1" t="s">
        <v>64</v>
      </c>
      <c r="G2726" s="1" t="s">
        <v>55</v>
      </c>
      <c r="H2726" s="1">
        <v>1</v>
      </c>
      <c r="I2726" s="1">
        <v>1</v>
      </c>
      <c r="J2726" s="1">
        <v>0</v>
      </c>
      <c r="K2726" s="1">
        <v>0</v>
      </c>
      <c r="L2726" s="1">
        <v>50</v>
      </c>
      <c r="M2726" s="1">
        <v>20</v>
      </c>
      <c r="N2726" s="1">
        <v>0</v>
      </c>
      <c r="P2726" s="1" t="s">
        <v>633</v>
      </c>
    </row>
    <row r="2727" spans="1:16">
      <c r="A2727" s="1">
        <v>2024</v>
      </c>
      <c r="B2727" s="1" t="s">
        <v>1347</v>
      </c>
      <c r="C2727" s="1" t="s">
        <v>1461</v>
      </c>
      <c r="D2727" s="1" t="s">
        <v>1454</v>
      </c>
      <c r="E2727" s="6">
        <v>45541</v>
      </c>
      <c r="F2727" s="1" t="s">
        <v>64</v>
      </c>
      <c r="G2727" s="1" t="s">
        <v>56</v>
      </c>
      <c r="H2727" s="1">
        <v>2</v>
      </c>
      <c r="I2727" s="1">
        <v>2</v>
      </c>
      <c r="J2727" s="1">
        <v>0</v>
      </c>
      <c r="K2727" s="1">
        <v>0</v>
      </c>
      <c r="L2727" s="1">
        <v>43</v>
      </c>
      <c r="M2727" s="1">
        <v>33</v>
      </c>
      <c r="N2727" s="1">
        <v>0</v>
      </c>
      <c r="P2727" s="1" t="s">
        <v>628</v>
      </c>
    </row>
    <row r="2728" spans="1:16">
      <c r="A2728" s="1">
        <v>2024</v>
      </c>
      <c r="B2728" s="1" t="s">
        <v>1347</v>
      </c>
      <c r="C2728" s="1" t="s">
        <v>1461</v>
      </c>
      <c r="D2728" s="1" t="s">
        <v>1454</v>
      </c>
      <c r="E2728" s="6">
        <v>45541</v>
      </c>
      <c r="F2728" s="1" t="s">
        <v>64</v>
      </c>
      <c r="G2728" s="1" t="s">
        <v>621</v>
      </c>
      <c r="H2728" s="1">
        <v>1</v>
      </c>
      <c r="I2728" s="1">
        <v>1</v>
      </c>
      <c r="J2728" s="1">
        <v>0</v>
      </c>
      <c r="K2728" s="1">
        <v>0</v>
      </c>
      <c r="L2728" s="1">
        <v>900</v>
      </c>
      <c r="M2728" s="1">
        <v>47</v>
      </c>
      <c r="N2728" s="1">
        <v>0</v>
      </c>
      <c r="P2728" s="1" t="s">
        <v>629</v>
      </c>
    </row>
    <row r="2729" spans="1:16">
      <c r="A2729" s="1">
        <v>2024</v>
      </c>
      <c r="B2729" s="1" t="s">
        <v>1347</v>
      </c>
      <c r="C2729" s="1" t="s">
        <v>1461</v>
      </c>
      <c r="D2729" s="1" t="s">
        <v>1454</v>
      </c>
      <c r="E2729" s="6">
        <v>45541</v>
      </c>
      <c r="F2729" s="1" t="s">
        <v>64</v>
      </c>
      <c r="G2729" s="1" t="s">
        <v>517</v>
      </c>
      <c r="H2729" s="1">
        <v>5</v>
      </c>
      <c r="I2729" s="1">
        <v>5</v>
      </c>
      <c r="J2729" s="1">
        <v>0</v>
      </c>
      <c r="K2729" s="1">
        <v>0</v>
      </c>
      <c r="L2729" s="1">
        <v>10125</v>
      </c>
      <c r="M2729" s="1">
        <v>347</v>
      </c>
      <c r="N2729" s="1">
        <v>0</v>
      </c>
      <c r="P2729" s="1" t="s">
        <v>629</v>
      </c>
    </row>
    <row r="2730" spans="1:16">
      <c r="A2730" s="1">
        <v>2024</v>
      </c>
      <c r="B2730" s="1" t="s">
        <v>1347</v>
      </c>
      <c r="C2730" s="1" t="s">
        <v>1461</v>
      </c>
      <c r="D2730" s="1" t="s">
        <v>1454</v>
      </c>
      <c r="E2730" s="6">
        <v>45541</v>
      </c>
      <c r="F2730" s="1" t="s">
        <v>64</v>
      </c>
      <c r="G2730" s="1" t="s">
        <v>58</v>
      </c>
      <c r="H2730" s="1">
        <v>8</v>
      </c>
      <c r="I2730" s="1">
        <v>8</v>
      </c>
      <c r="J2730" s="1">
        <v>0</v>
      </c>
      <c r="K2730" s="1">
        <v>0</v>
      </c>
      <c r="L2730" s="1">
        <v>8275</v>
      </c>
      <c r="M2730" s="1">
        <v>367</v>
      </c>
      <c r="N2730" s="1">
        <v>0</v>
      </c>
      <c r="P2730" s="1" t="s">
        <v>629</v>
      </c>
    </row>
    <row r="2731" spans="1:16">
      <c r="A2731" s="1">
        <v>2024</v>
      </c>
      <c r="B2731" s="1" t="s">
        <v>1347</v>
      </c>
      <c r="C2731" s="1" t="s">
        <v>1461</v>
      </c>
      <c r="D2731" s="1" t="s">
        <v>1454</v>
      </c>
      <c r="E2731" s="6">
        <v>45541</v>
      </c>
      <c r="F2731" s="1" t="s">
        <v>64</v>
      </c>
      <c r="G2731" s="1" t="s">
        <v>505</v>
      </c>
      <c r="H2731" s="1">
        <v>2</v>
      </c>
      <c r="I2731" s="1">
        <v>2</v>
      </c>
      <c r="J2731" s="1">
        <v>0</v>
      </c>
      <c r="K2731" s="1">
        <v>0</v>
      </c>
      <c r="L2731" s="1">
        <v>1400</v>
      </c>
      <c r="M2731" s="1">
        <v>94</v>
      </c>
      <c r="N2731" s="1">
        <v>0</v>
      </c>
      <c r="P2731" s="1" t="s">
        <v>628</v>
      </c>
    </row>
    <row r="2732" spans="1:16">
      <c r="A2732" s="1">
        <v>2024</v>
      </c>
      <c r="B2732" s="1" t="s">
        <v>1347</v>
      </c>
      <c r="C2732" s="1" t="s">
        <v>1461</v>
      </c>
      <c r="D2732" s="1" t="s">
        <v>1454</v>
      </c>
      <c r="E2732" s="6">
        <v>45541</v>
      </c>
      <c r="F2732" s="1" t="s">
        <v>64</v>
      </c>
      <c r="G2732" s="1" t="s">
        <v>502</v>
      </c>
      <c r="H2732" s="1">
        <v>5</v>
      </c>
      <c r="I2732" s="1">
        <v>5</v>
      </c>
      <c r="J2732" s="1">
        <v>0</v>
      </c>
      <c r="K2732" s="1">
        <v>0</v>
      </c>
      <c r="L2732" s="1">
        <v>5724</v>
      </c>
      <c r="M2732" s="1">
        <v>183</v>
      </c>
      <c r="N2732" s="1">
        <v>0</v>
      </c>
      <c r="P2732" s="1" t="s">
        <v>633</v>
      </c>
    </row>
    <row r="2733" spans="1:16">
      <c r="A2733" s="1">
        <v>2024</v>
      </c>
      <c r="B2733" s="1" t="s">
        <v>1347</v>
      </c>
      <c r="C2733" s="1" t="s">
        <v>1461</v>
      </c>
      <c r="D2733" s="1" t="s">
        <v>1454</v>
      </c>
      <c r="E2733" s="6">
        <v>45541</v>
      </c>
      <c r="F2733" s="1" t="s">
        <v>64</v>
      </c>
      <c r="G2733" s="1" t="s">
        <v>1303</v>
      </c>
      <c r="H2733" s="1">
        <v>1</v>
      </c>
      <c r="I2733" s="1">
        <v>1</v>
      </c>
      <c r="J2733" s="1">
        <v>0</v>
      </c>
      <c r="K2733" s="1">
        <v>0</v>
      </c>
      <c r="L2733" s="1">
        <v>537</v>
      </c>
      <c r="M2733" s="1">
        <v>47</v>
      </c>
      <c r="N2733" s="1">
        <v>0</v>
      </c>
      <c r="P2733" s="1" t="s">
        <v>630</v>
      </c>
    </row>
    <row r="2734" spans="1:16">
      <c r="A2734" s="1">
        <v>2024</v>
      </c>
      <c r="B2734" s="1" t="s">
        <v>1347</v>
      </c>
      <c r="C2734" s="1" t="s">
        <v>1461</v>
      </c>
      <c r="D2734" s="1" t="s">
        <v>1454</v>
      </c>
      <c r="E2734" s="6">
        <v>45541</v>
      </c>
      <c r="F2734" s="1" t="s">
        <v>64</v>
      </c>
      <c r="G2734" s="1" t="s">
        <v>484</v>
      </c>
      <c r="H2734" s="1">
        <v>6</v>
      </c>
      <c r="I2734" s="1">
        <v>6</v>
      </c>
      <c r="J2734" s="1">
        <v>0</v>
      </c>
      <c r="K2734" s="1">
        <v>0</v>
      </c>
      <c r="L2734" s="1">
        <v>29579</v>
      </c>
      <c r="M2734" s="1">
        <v>366</v>
      </c>
      <c r="N2734" s="1">
        <v>0</v>
      </c>
      <c r="P2734" s="1" t="s">
        <v>629</v>
      </c>
    </row>
    <row r="2735" spans="1:16">
      <c r="A2735" s="1">
        <v>2024</v>
      </c>
      <c r="B2735" s="1" t="s">
        <v>1347</v>
      </c>
      <c r="C2735" s="1" t="s">
        <v>1461</v>
      </c>
      <c r="D2735" s="1" t="s">
        <v>1454</v>
      </c>
      <c r="E2735" s="6">
        <v>45541</v>
      </c>
      <c r="F2735" s="1" t="s">
        <v>64</v>
      </c>
      <c r="G2735" s="1" t="s">
        <v>57</v>
      </c>
      <c r="H2735" s="1">
        <v>1</v>
      </c>
      <c r="I2735" s="1">
        <v>1</v>
      </c>
      <c r="J2735" s="1">
        <v>0</v>
      </c>
      <c r="K2735" s="1">
        <v>0</v>
      </c>
      <c r="L2735" s="1">
        <v>1600</v>
      </c>
      <c r="M2735" s="1">
        <v>94</v>
      </c>
      <c r="N2735" s="1">
        <v>0</v>
      </c>
      <c r="P2735" s="1" t="s">
        <v>628</v>
      </c>
    </row>
    <row r="2736" spans="1:16">
      <c r="A2736" s="1">
        <v>2024</v>
      </c>
      <c r="B2736" s="1" t="s">
        <v>1347</v>
      </c>
      <c r="C2736" s="1" t="s">
        <v>1461</v>
      </c>
      <c r="D2736" s="1" t="s">
        <v>1454</v>
      </c>
      <c r="E2736" s="6">
        <v>45541</v>
      </c>
      <c r="F2736" s="1" t="s">
        <v>64</v>
      </c>
      <c r="G2736" s="1" t="s">
        <v>551</v>
      </c>
      <c r="H2736" s="1">
        <v>3</v>
      </c>
      <c r="I2736" s="1">
        <v>3</v>
      </c>
      <c r="J2736" s="1">
        <v>0</v>
      </c>
      <c r="K2736" s="1">
        <v>0</v>
      </c>
      <c r="L2736" s="1">
        <v>13500</v>
      </c>
      <c r="M2736" s="1">
        <v>168</v>
      </c>
      <c r="N2736" s="1">
        <v>0</v>
      </c>
      <c r="P2736" s="1" t="s">
        <v>633</v>
      </c>
    </row>
    <row r="2737" spans="1:16">
      <c r="A2737" s="1">
        <v>2024</v>
      </c>
      <c r="B2737" s="1" t="s">
        <v>1347</v>
      </c>
      <c r="C2737" s="1" t="s">
        <v>1461</v>
      </c>
      <c r="D2737" s="1" t="s">
        <v>1454</v>
      </c>
      <c r="E2737" s="6">
        <v>45541</v>
      </c>
      <c r="F2737" s="1" t="s">
        <v>8</v>
      </c>
      <c r="G2737" s="1" t="s">
        <v>601</v>
      </c>
      <c r="H2737" s="1">
        <v>12</v>
      </c>
      <c r="I2737" s="1">
        <v>12</v>
      </c>
      <c r="J2737" s="1">
        <v>1</v>
      </c>
      <c r="K2737" s="1">
        <v>0</v>
      </c>
      <c r="L2737" s="1">
        <v>11897</v>
      </c>
      <c r="M2737" s="1">
        <v>714</v>
      </c>
      <c r="N2737" s="1">
        <v>8</v>
      </c>
      <c r="P2737" s="1" t="s">
        <v>627</v>
      </c>
    </row>
    <row r="2738" spans="1:16">
      <c r="A2738" s="1">
        <v>2024</v>
      </c>
      <c r="B2738" s="1" t="s">
        <v>1347</v>
      </c>
      <c r="C2738" s="1" t="s">
        <v>1461</v>
      </c>
      <c r="D2738" s="1" t="s">
        <v>1454</v>
      </c>
      <c r="E2738" s="6">
        <v>45541</v>
      </c>
      <c r="F2738" s="1" t="s">
        <v>38</v>
      </c>
      <c r="G2738" s="1" t="s">
        <v>54</v>
      </c>
      <c r="H2738" s="1">
        <v>18</v>
      </c>
      <c r="I2738" s="1">
        <v>18</v>
      </c>
      <c r="J2738" s="1">
        <v>0</v>
      </c>
      <c r="K2738" s="1">
        <v>0</v>
      </c>
      <c r="L2738" s="1">
        <v>1799</v>
      </c>
      <c r="M2738" s="1">
        <v>408</v>
      </c>
      <c r="N2738" s="1">
        <v>0</v>
      </c>
      <c r="P2738" s="1" t="s">
        <v>45</v>
      </c>
    </row>
    <row r="2739" spans="1:16">
      <c r="A2739" s="1">
        <v>2024</v>
      </c>
      <c r="B2739" s="1" t="s">
        <v>1347</v>
      </c>
      <c r="C2739" s="1" t="s">
        <v>1461</v>
      </c>
      <c r="D2739" s="1" t="s">
        <v>1454</v>
      </c>
      <c r="E2739" s="6">
        <v>45541</v>
      </c>
      <c r="F2739" s="1" t="s">
        <v>38</v>
      </c>
      <c r="G2739" s="1" t="s">
        <v>1194</v>
      </c>
      <c r="H2739" s="1">
        <v>9</v>
      </c>
      <c r="I2739" s="1">
        <v>9</v>
      </c>
      <c r="J2739" s="1">
        <v>0</v>
      </c>
      <c r="K2739" s="1">
        <v>0</v>
      </c>
      <c r="L2739" s="1">
        <v>1231</v>
      </c>
      <c r="M2739" s="1">
        <v>190</v>
      </c>
      <c r="N2739" s="1">
        <v>0</v>
      </c>
      <c r="P2739" s="1" t="s">
        <v>45</v>
      </c>
    </row>
    <row r="2740" spans="1:16">
      <c r="A2740" s="1">
        <v>2024</v>
      </c>
      <c r="B2740" s="1" t="s">
        <v>1347</v>
      </c>
      <c r="C2740" s="1" t="s">
        <v>1461</v>
      </c>
      <c r="D2740" s="1" t="s">
        <v>1468</v>
      </c>
      <c r="E2740" s="6">
        <v>45542</v>
      </c>
      <c r="F2740" s="1" t="s">
        <v>64</v>
      </c>
      <c r="G2740" s="1" t="s">
        <v>55</v>
      </c>
      <c r="H2740" s="1">
        <v>2</v>
      </c>
      <c r="I2740" s="1">
        <v>2</v>
      </c>
      <c r="J2740" s="1">
        <v>0</v>
      </c>
      <c r="K2740" s="1">
        <v>0</v>
      </c>
      <c r="L2740" s="1">
        <v>117</v>
      </c>
      <c r="M2740" s="1">
        <v>40</v>
      </c>
      <c r="N2740" s="1">
        <v>0</v>
      </c>
      <c r="P2740" s="1" t="s">
        <v>633</v>
      </c>
    </row>
    <row r="2741" spans="1:16">
      <c r="A2741" s="1">
        <v>2024</v>
      </c>
      <c r="B2741" s="1" t="s">
        <v>1347</v>
      </c>
      <c r="C2741" s="1" t="s">
        <v>1461</v>
      </c>
      <c r="D2741" s="1" t="s">
        <v>1468</v>
      </c>
      <c r="E2741" s="6">
        <v>45542</v>
      </c>
      <c r="F2741" s="1" t="s">
        <v>64</v>
      </c>
      <c r="G2741" s="1" t="s">
        <v>505</v>
      </c>
      <c r="H2741" s="1">
        <v>3</v>
      </c>
      <c r="I2741" s="1">
        <v>3</v>
      </c>
      <c r="J2741" s="1">
        <v>0</v>
      </c>
      <c r="K2741" s="1">
        <v>0</v>
      </c>
      <c r="L2741" s="1">
        <v>3530</v>
      </c>
      <c r="M2741" s="1">
        <v>147</v>
      </c>
      <c r="N2741" s="1">
        <v>0</v>
      </c>
      <c r="P2741" s="1" t="s">
        <v>628</v>
      </c>
    </row>
    <row r="2742" spans="1:16">
      <c r="A2742" s="1">
        <v>2024</v>
      </c>
      <c r="B2742" s="1" t="s">
        <v>1347</v>
      </c>
      <c r="C2742" s="1" t="s">
        <v>1461</v>
      </c>
      <c r="D2742" s="1" t="s">
        <v>1468</v>
      </c>
      <c r="E2742" s="6">
        <v>45542</v>
      </c>
      <c r="F2742" s="1" t="s">
        <v>64</v>
      </c>
      <c r="G2742" s="1" t="s">
        <v>484</v>
      </c>
      <c r="H2742" s="1">
        <v>2</v>
      </c>
      <c r="I2742" s="1">
        <v>2</v>
      </c>
      <c r="J2742" s="1">
        <v>0</v>
      </c>
      <c r="K2742" s="1">
        <v>0</v>
      </c>
      <c r="L2742" s="1">
        <v>17799</v>
      </c>
      <c r="M2742" s="1">
        <v>136</v>
      </c>
      <c r="N2742" s="1">
        <v>0</v>
      </c>
      <c r="P2742" s="1" t="s">
        <v>629</v>
      </c>
    </row>
    <row r="2743" spans="1:16">
      <c r="A2743" s="1">
        <v>2024</v>
      </c>
      <c r="B2743" s="1" t="s">
        <v>1347</v>
      </c>
      <c r="C2743" s="1" t="s">
        <v>1461</v>
      </c>
      <c r="D2743" s="1" t="s">
        <v>1468</v>
      </c>
      <c r="E2743" s="6">
        <v>45542</v>
      </c>
      <c r="F2743" s="1" t="s">
        <v>64</v>
      </c>
      <c r="G2743" s="1" t="s">
        <v>551</v>
      </c>
      <c r="H2743" s="1">
        <v>1</v>
      </c>
      <c r="I2743" s="1">
        <v>1</v>
      </c>
      <c r="J2743" s="1">
        <v>0</v>
      </c>
      <c r="K2743" s="1">
        <v>0</v>
      </c>
      <c r="L2743" s="1">
        <v>1291</v>
      </c>
      <c r="M2743" s="1">
        <v>53</v>
      </c>
      <c r="N2743" s="1">
        <v>0</v>
      </c>
      <c r="P2743" s="1" t="s">
        <v>633</v>
      </c>
    </row>
    <row r="2744" spans="1:16">
      <c r="A2744" s="1">
        <v>2024</v>
      </c>
      <c r="B2744" s="1" t="s">
        <v>1347</v>
      </c>
      <c r="C2744" s="1" t="s">
        <v>1461</v>
      </c>
      <c r="D2744" s="1" t="s">
        <v>1468</v>
      </c>
      <c r="E2744" s="6">
        <v>45542</v>
      </c>
      <c r="F2744" s="1" t="s">
        <v>8</v>
      </c>
      <c r="G2744" s="1" t="s">
        <v>601</v>
      </c>
      <c r="H2744" s="1">
        <v>11</v>
      </c>
      <c r="I2744" s="1">
        <v>11</v>
      </c>
      <c r="J2744" s="1">
        <v>0</v>
      </c>
      <c r="K2744" s="1">
        <v>0</v>
      </c>
      <c r="L2744" s="1">
        <v>12297</v>
      </c>
      <c r="M2744" s="1">
        <v>666</v>
      </c>
      <c r="N2744" s="1">
        <v>0</v>
      </c>
      <c r="P2744" s="1" t="s">
        <v>627</v>
      </c>
    </row>
    <row r="2745" spans="1:16">
      <c r="A2745" s="1">
        <v>2024</v>
      </c>
      <c r="B2745" s="1" t="s">
        <v>1347</v>
      </c>
      <c r="C2745" s="1" t="s">
        <v>1461</v>
      </c>
      <c r="D2745" s="1" t="s">
        <v>1468</v>
      </c>
      <c r="E2745" s="6">
        <v>45542</v>
      </c>
      <c r="F2745" s="1" t="s">
        <v>38</v>
      </c>
      <c r="G2745" s="1" t="s">
        <v>54</v>
      </c>
      <c r="H2745" s="1">
        <v>6</v>
      </c>
      <c r="I2745" s="1">
        <v>6</v>
      </c>
      <c r="J2745" s="1">
        <v>0</v>
      </c>
      <c r="K2745" s="1">
        <v>0</v>
      </c>
      <c r="L2745" s="1">
        <v>473</v>
      </c>
      <c r="M2745" s="1">
        <v>116</v>
      </c>
      <c r="N2745" s="1">
        <v>0</v>
      </c>
      <c r="P2745" s="1" t="s">
        <v>45</v>
      </c>
    </row>
    <row r="2746" spans="1:16">
      <c r="A2746" s="1">
        <v>2024</v>
      </c>
      <c r="B2746" s="1" t="s">
        <v>1347</v>
      </c>
      <c r="C2746" s="1" t="s">
        <v>1461</v>
      </c>
      <c r="D2746" s="1" t="s">
        <v>1468</v>
      </c>
      <c r="E2746" s="6">
        <v>45542</v>
      </c>
      <c r="F2746" s="1" t="s">
        <v>38</v>
      </c>
      <c r="G2746" s="1" t="s">
        <v>1194</v>
      </c>
      <c r="H2746" s="1">
        <v>5</v>
      </c>
      <c r="I2746" s="1">
        <v>5</v>
      </c>
      <c r="J2746" s="1">
        <v>0</v>
      </c>
      <c r="K2746" s="1">
        <v>0</v>
      </c>
      <c r="L2746" s="1">
        <v>4514</v>
      </c>
      <c r="M2746" s="1">
        <v>166</v>
      </c>
      <c r="N2746" s="1">
        <v>0</v>
      </c>
      <c r="P2746" s="1" t="s">
        <v>45</v>
      </c>
    </row>
    <row r="2747" spans="1:16">
      <c r="A2747" s="1">
        <v>2024</v>
      </c>
      <c r="B2747" s="1" t="s">
        <v>1347</v>
      </c>
      <c r="C2747" s="1" t="s">
        <v>1461</v>
      </c>
      <c r="D2747" s="1" t="s">
        <v>1468</v>
      </c>
      <c r="E2747" s="6">
        <v>45544</v>
      </c>
      <c r="F2747" s="1" t="s">
        <v>64</v>
      </c>
      <c r="G2747" s="1" t="s">
        <v>1173</v>
      </c>
      <c r="H2747" s="1">
        <v>4</v>
      </c>
      <c r="I2747" s="1">
        <v>4</v>
      </c>
      <c r="J2747" s="1">
        <v>0</v>
      </c>
      <c r="K2747" s="1">
        <v>0</v>
      </c>
      <c r="L2747" s="1">
        <v>642</v>
      </c>
      <c r="M2747" s="1">
        <v>72</v>
      </c>
      <c r="N2747" s="1">
        <v>0</v>
      </c>
      <c r="P2747" s="1" t="s">
        <v>632</v>
      </c>
    </row>
    <row r="2748" spans="1:16">
      <c r="A2748" s="1">
        <v>2024</v>
      </c>
      <c r="B2748" s="1" t="s">
        <v>1347</v>
      </c>
      <c r="C2748" s="1" t="s">
        <v>1461</v>
      </c>
      <c r="D2748" s="1" t="s">
        <v>1468</v>
      </c>
      <c r="E2748" s="6">
        <v>45544</v>
      </c>
      <c r="F2748" s="1" t="s">
        <v>64</v>
      </c>
      <c r="G2748" s="1" t="s">
        <v>603</v>
      </c>
      <c r="H2748" s="1">
        <v>9</v>
      </c>
      <c r="I2748" s="1">
        <v>9</v>
      </c>
      <c r="J2748" s="1">
        <v>0</v>
      </c>
      <c r="K2748" s="1">
        <v>0</v>
      </c>
      <c r="L2748" s="1">
        <v>34538</v>
      </c>
      <c r="M2748" s="1">
        <v>477</v>
      </c>
      <c r="N2748" s="1">
        <v>0</v>
      </c>
      <c r="P2748" s="1" t="s">
        <v>629</v>
      </c>
    </row>
    <row r="2749" spans="1:16">
      <c r="A2749" s="1">
        <v>2024</v>
      </c>
      <c r="B2749" s="1" t="s">
        <v>1347</v>
      </c>
      <c r="C2749" s="1" t="s">
        <v>1461</v>
      </c>
      <c r="D2749" s="1" t="s">
        <v>1468</v>
      </c>
      <c r="E2749" s="6">
        <v>45544</v>
      </c>
      <c r="F2749" s="1" t="s">
        <v>64</v>
      </c>
      <c r="G2749" s="1" t="s">
        <v>687</v>
      </c>
      <c r="H2749" s="1">
        <v>1</v>
      </c>
      <c r="I2749" s="1">
        <v>1</v>
      </c>
      <c r="J2749" s="1">
        <v>0</v>
      </c>
      <c r="K2749" s="1">
        <v>0</v>
      </c>
      <c r="L2749" s="1">
        <v>1000</v>
      </c>
      <c r="M2749" s="1">
        <v>47</v>
      </c>
      <c r="N2749" s="1">
        <v>0</v>
      </c>
      <c r="P2749" s="1" t="s">
        <v>632</v>
      </c>
    </row>
    <row r="2750" spans="1:16">
      <c r="A2750" s="1">
        <v>2024</v>
      </c>
      <c r="B2750" s="1" t="s">
        <v>1347</v>
      </c>
      <c r="C2750" s="1" t="s">
        <v>1461</v>
      </c>
      <c r="D2750" s="1" t="s">
        <v>1468</v>
      </c>
      <c r="E2750" s="6">
        <v>45544</v>
      </c>
      <c r="F2750" s="1" t="s">
        <v>64</v>
      </c>
      <c r="G2750" s="1" t="s">
        <v>55</v>
      </c>
      <c r="H2750" s="1">
        <v>12</v>
      </c>
      <c r="I2750" s="1">
        <v>12</v>
      </c>
      <c r="J2750" s="1">
        <v>0</v>
      </c>
      <c r="K2750" s="1">
        <v>0</v>
      </c>
      <c r="L2750" s="1">
        <v>44052</v>
      </c>
      <c r="M2750" s="1">
        <v>631</v>
      </c>
      <c r="N2750" s="1">
        <v>0</v>
      </c>
      <c r="P2750" s="1" t="s">
        <v>633</v>
      </c>
    </row>
    <row r="2751" spans="1:16">
      <c r="A2751" s="1">
        <v>2024</v>
      </c>
      <c r="B2751" s="1" t="s">
        <v>1347</v>
      </c>
      <c r="C2751" s="1" t="s">
        <v>1461</v>
      </c>
      <c r="D2751" s="1" t="s">
        <v>1468</v>
      </c>
      <c r="E2751" s="6">
        <v>45544</v>
      </c>
      <c r="F2751" s="1" t="s">
        <v>64</v>
      </c>
      <c r="G2751" s="1" t="s">
        <v>484</v>
      </c>
      <c r="H2751" s="1">
        <v>2</v>
      </c>
      <c r="I2751" s="1">
        <v>2</v>
      </c>
      <c r="J2751" s="1">
        <v>0</v>
      </c>
      <c r="K2751" s="1">
        <v>0</v>
      </c>
      <c r="L2751" s="1">
        <v>2000</v>
      </c>
      <c r="M2751" s="1">
        <v>94</v>
      </c>
      <c r="N2751" s="1">
        <v>0</v>
      </c>
      <c r="P2751" s="1" t="s">
        <v>629</v>
      </c>
    </row>
    <row r="2752" spans="1:16">
      <c r="A2752" s="1">
        <v>2024</v>
      </c>
      <c r="B2752" s="1" t="s">
        <v>1347</v>
      </c>
      <c r="C2752" s="1" t="s">
        <v>1461</v>
      </c>
      <c r="D2752" s="1" t="s">
        <v>1468</v>
      </c>
      <c r="E2752" s="6">
        <v>45544</v>
      </c>
      <c r="F2752" s="1" t="s">
        <v>64</v>
      </c>
      <c r="G2752" s="1" t="s">
        <v>600</v>
      </c>
      <c r="H2752" s="1">
        <v>5</v>
      </c>
      <c r="I2752" s="1">
        <v>5</v>
      </c>
      <c r="J2752" s="1">
        <v>0</v>
      </c>
      <c r="K2752" s="1">
        <v>0</v>
      </c>
      <c r="L2752" s="1">
        <v>2679</v>
      </c>
      <c r="M2752" s="1">
        <v>160</v>
      </c>
      <c r="N2752" s="1">
        <v>0</v>
      </c>
      <c r="P2752" s="1" t="s">
        <v>630</v>
      </c>
    </row>
    <row r="2753" spans="1:16">
      <c r="A2753" s="1">
        <v>2024</v>
      </c>
      <c r="B2753" s="1" t="s">
        <v>1347</v>
      </c>
      <c r="C2753" s="1" t="s">
        <v>1461</v>
      </c>
      <c r="D2753" s="1" t="s">
        <v>1468</v>
      </c>
      <c r="E2753" s="6">
        <v>45544</v>
      </c>
      <c r="F2753" s="1" t="s">
        <v>8</v>
      </c>
      <c r="G2753" s="1" t="s">
        <v>601</v>
      </c>
      <c r="H2753" s="1">
        <v>12</v>
      </c>
      <c r="I2753" s="1">
        <v>12</v>
      </c>
      <c r="J2753" s="1">
        <v>1</v>
      </c>
      <c r="K2753" s="1">
        <v>0</v>
      </c>
      <c r="L2753" s="1">
        <v>7268</v>
      </c>
      <c r="M2753" s="1">
        <v>809</v>
      </c>
      <c r="N2753" s="1">
        <v>7</v>
      </c>
      <c r="P2753" s="1" t="s">
        <v>627</v>
      </c>
    </row>
    <row r="2754" spans="1:16">
      <c r="A2754" s="1">
        <v>2024</v>
      </c>
      <c r="B2754" s="1" t="s">
        <v>1347</v>
      </c>
      <c r="C2754" s="1" t="s">
        <v>1461</v>
      </c>
      <c r="D2754" s="1" t="s">
        <v>1468</v>
      </c>
      <c r="E2754" s="6">
        <v>45544</v>
      </c>
      <c r="F2754" s="1" t="s">
        <v>38</v>
      </c>
      <c r="G2754" s="1" t="s">
        <v>54</v>
      </c>
      <c r="H2754" s="1">
        <v>31</v>
      </c>
      <c r="I2754" s="1">
        <v>31</v>
      </c>
      <c r="J2754" s="1">
        <v>0</v>
      </c>
      <c r="K2754" s="1">
        <v>0</v>
      </c>
      <c r="L2754" s="1">
        <v>5301</v>
      </c>
      <c r="M2754" s="1">
        <v>731</v>
      </c>
      <c r="N2754" s="1">
        <v>0</v>
      </c>
      <c r="P2754" s="1" t="s">
        <v>45</v>
      </c>
    </row>
    <row r="2755" spans="1:16">
      <c r="A2755" s="1">
        <v>2024</v>
      </c>
      <c r="B2755" s="1" t="s">
        <v>1347</v>
      </c>
      <c r="C2755" s="1" t="s">
        <v>1461</v>
      </c>
      <c r="D2755" s="1" t="s">
        <v>1468</v>
      </c>
      <c r="E2755" s="6">
        <v>45544</v>
      </c>
      <c r="F2755" s="1" t="s">
        <v>38</v>
      </c>
      <c r="G2755" s="1" t="s">
        <v>1194</v>
      </c>
      <c r="H2755" s="1">
        <v>5</v>
      </c>
      <c r="I2755" s="1">
        <v>5</v>
      </c>
      <c r="J2755" s="1">
        <v>0</v>
      </c>
      <c r="K2755" s="1">
        <v>0</v>
      </c>
      <c r="L2755" s="1">
        <v>1672</v>
      </c>
      <c r="M2755" s="1">
        <v>208</v>
      </c>
      <c r="N2755" s="1">
        <v>0</v>
      </c>
      <c r="P2755" s="1" t="s">
        <v>45</v>
      </c>
    </row>
    <row r="2756" spans="1:16">
      <c r="A2756" s="1">
        <v>2024</v>
      </c>
      <c r="B2756" s="1" t="s">
        <v>1347</v>
      </c>
      <c r="C2756" s="1" t="s">
        <v>1461</v>
      </c>
      <c r="D2756" s="1" t="s">
        <v>1468</v>
      </c>
      <c r="E2756" s="6">
        <v>45545</v>
      </c>
      <c r="F2756" s="1" t="s">
        <v>64</v>
      </c>
      <c r="G2756" s="1" t="s">
        <v>1173</v>
      </c>
      <c r="H2756" s="1">
        <v>4</v>
      </c>
      <c r="I2756" s="1">
        <v>4</v>
      </c>
      <c r="J2756" s="1">
        <v>0</v>
      </c>
      <c r="K2756" s="1">
        <v>0</v>
      </c>
      <c r="L2756" s="1">
        <v>286</v>
      </c>
      <c r="M2756" s="1">
        <v>80</v>
      </c>
      <c r="N2756" s="1">
        <v>0</v>
      </c>
      <c r="P2756" s="1" t="s">
        <v>632</v>
      </c>
    </row>
    <row r="2757" spans="1:16">
      <c r="A2757" s="1">
        <v>2024</v>
      </c>
      <c r="B2757" s="1" t="s">
        <v>1347</v>
      </c>
      <c r="C2757" s="1" t="s">
        <v>1461</v>
      </c>
      <c r="D2757" s="1" t="s">
        <v>1468</v>
      </c>
      <c r="E2757" s="6">
        <v>45545</v>
      </c>
      <c r="F2757" s="1" t="s">
        <v>64</v>
      </c>
      <c r="G2757" s="1" t="s">
        <v>708</v>
      </c>
      <c r="H2757" s="1">
        <v>4</v>
      </c>
      <c r="I2757" s="1">
        <v>4</v>
      </c>
      <c r="J2757" s="1">
        <v>0</v>
      </c>
      <c r="K2757" s="1">
        <v>0</v>
      </c>
      <c r="L2757" s="1">
        <v>292</v>
      </c>
      <c r="M2757" s="1">
        <v>80</v>
      </c>
      <c r="N2757" s="1">
        <v>0</v>
      </c>
      <c r="P2757" s="1" t="s">
        <v>633</v>
      </c>
    </row>
    <row r="2758" spans="1:16">
      <c r="A2758" s="1">
        <v>2024</v>
      </c>
      <c r="B2758" s="1" t="s">
        <v>1347</v>
      </c>
      <c r="C2758" s="1" t="s">
        <v>1461</v>
      </c>
      <c r="D2758" s="1" t="s">
        <v>1468</v>
      </c>
      <c r="E2758" s="6">
        <v>45545</v>
      </c>
      <c r="F2758" s="1" t="s">
        <v>64</v>
      </c>
      <c r="G2758" s="1" t="s">
        <v>613</v>
      </c>
      <c r="H2758" s="1">
        <v>1</v>
      </c>
      <c r="I2758" s="1">
        <v>1</v>
      </c>
      <c r="J2758" s="1">
        <v>0</v>
      </c>
      <c r="K2758" s="1">
        <v>0</v>
      </c>
      <c r="L2758" s="1">
        <v>8</v>
      </c>
      <c r="M2758" s="1">
        <v>8</v>
      </c>
      <c r="N2758" s="1">
        <v>0</v>
      </c>
      <c r="P2758" s="1" t="s">
        <v>632</v>
      </c>
    </row>
    <row r="2759" spans="1:16">
      <c r="A2759" s="1">
        <v>2024</v>
      </c>
      <c r="B2759" s="1" t="s">
        <v>1347</v>
      </c>
      <c r="C2759" s="1" t="s">
        <v>1461</v>
      </c>
      <c r="D2759" s="1" t="s">
        <v>1468</v>
      </c>
      <c r="E2759" s="6">
        <v>45545</v>
      </c>
      <c r="F2759" s="1" t="s">
        <v>64</v>
      </c>
      <c r="G2759" s="1" t="s">
        <v>603</v>
      </c>
      <c r="H2759" s="1">
        <v>6</v>
      </c>
      <c r="I2759" s="1">
        <v>6</v>
      </c>
      <c r="J2759" s="1">
        <v>0</v>
      </c>
      <c r="K2759" s="1">
        <v>0</v>
      </c>
      <c r="L2759" s="1">
        <v>17866</v>
      </c>
      <c r="M2759" s="1">
        <v>462</v>
      </c>
      <c r="N2759" s="1">
        <v>0</v>
      </c>
      <c r="P2759" s="1" t="s">
        <v>629</v>
      </c>
    </row>
    <row r="2760" spans="1:16">
      <c r="A2760" s="1">
        <v>2024</v>
      </c>
      <c r="B2760" s="1" t="s">
        <v>1347</v>
      </c>
      <c r="C2760" s="1" t="s">
        <v>1461</v>
      </c>
      <c r="D2760" s="1" t="s">
        <v>1468</v>
      </c>
      <c r="E2760" s="6">
        <v>45545</v>
      </c>
      <c r="F2760" s="1" t="s">
        <v>64</v>
      </c>
      <c r="G2760" s="1" t="s">
        <v>55</v>
      </c>
      <c r="H2760" s="1">
        <v>1</v>
      </c>
      <c r="I2760" s="1">
        <v>1</v>
      </c>
      <c r="J2760" s="1">
        <v>0</v>
      </c>
      <c r="K2760" s="1">
        <v>0</v>
      </c>
      <c r="L2760" s="1">
        <v>50</v>
      </c>
      <c r="M2760" s="1">
        <v>20</v>
      </c>
      <c r="N2760" s="1">
        <v>0</v>
      </c>
      <c r="P2760" s="1" t="s">
        <v>633</v>
      </c>
    </row>
    <row r="2761" spans="1:16">
      <c r="A2761" s="1">
        <v>2024</v>
      </c>
      <c r="B2761" s="1" t="s">
        <v>1347</v>
      </c>
      <c r="C2761" s="1" t="s">
        <v>1461</v>
      </c>
      <c r="D2761" s="1" t="s">
        <v>1468</v>
      </c>
      <c r="E2761" s="6">
        <v>45545</v>
      </c>
      <c r="F2761" s="1" t="s">
        <v>64</v>
      </c>
      <c r="G2761" s="1" t="s">
        <v>505</v>
      </c>
      <c r="H2761" s="1">
        <v>4</v>
      </c>
      <c r="I2761" s="1">
        <v>4</v>
      </c>
      <c r="J2761" s="1">
        <v>0</v>
      </c>
      <c r="K2761" s="1">
        <v>0</v>
      </c>
      <c r="L2761" s="1">
        <v>11981</v>
      </c>
      <c r="M2761" s="1">
        <v>188</v>
      </c>
      <c r="N2761" s="1">
        <v>0</v>
      </c>
      <c r="P2761" s="1" t="s">
        <v>628</v>
      </c>
    </row>
    <row r="2762" spans="1:16">
      <c r="A2762" s="1">
        <v>2024</v>
      </c>
      <c r="B2762" s="1" t="s">
        <v>1347</v>
      </c>
      <c r="C2762" s="1" t="s">
        <v>1461</v>
      </c>
      <c r="D2762" s="1" t="s">
        <v>1468</v>
      </c>
      <c r="E2762" s="6">
        <v>45545</v>
      </c>
      <c r="F2762" s="1" t="s">
        <v>64</v>
      </c>
      <c r="G2762" s="1" t="s">
        <v>502</v>
      </c>
      <c r="H2762" s="1">
        <v>3</v>
      </c>
      <c r="I2762" s="1">
        <v>3</v>
      </c>
      <c r="J2762" s="1">
        <v>0</v>
      </c>
      <c r="K2762" s="1">
        <v>0</v>
      </c>
      <c r="L2762" s="1">
        <v>1098</v>
      </c>
      <c r="M2762" s="1">
        <v>114</v>
      </c>
      <c r="N2762" s="1">
        <v>0</v>
      </c>
      <c r="P2762" s="1" t="s">
        <v>633</v>
      </c>
    </row>
    <row r="2763" spans="1:16">
      <c r="A2763" s="1">
        <v>2024</v>
      </c>
      <c r="B2763" s="1" t="s">
        <v>1347</v>
      </c>
      <c r="C2763" s="1" t="s">
        <v>1461</v>
      </c>
      <c r="D2763" s="1" t="s">
        <v>1468</v>
      </c>
      <c r="E2763" s="6">
        <v>45545</v>
      </c>
      <c r="F2763" s="1" t="s">
        <v>64</v>
      </c>
      <c r="G2763" s="1" t="s">
        <v>484</v>
      </c>
      <c r="H2763" s="1">
        <v>3</v>
      </c>
      <c r="I2763" s="1">
        <v>3</v>
      </c>
      <c r="J2763" s="1">
        <v>0</v>
      </c>
      <c r="K2763" s="1">
        <v>0</v>
      </c>
      <c r="L2763" s="1">
        <v>12251</v>
      </c>
      <c r="M2763" s="1">
        <v>204</v>
      </c>
      <c r="N2763" s="1">
        <v>0</v>
      </c>
      <c r="P2763" s="1" t="s">
        <v>629</v>
      </c>
    </row>
    <row r="2764" spans="1:16">
      <c r="A2764" s="1">
        <v>2024</v>
      </c>
      <c r="B2764" s="1" t="s">
        <v>1347</v>
      </c>
      <c r="C2764" s="1" t="s">
        <v>1461</v>
      </c>
      <c r="D2764" s="1" t="s">
        <v>1468</v>
      </c>
      <c r="E2764" s="6">
        <v>45545</v>
      </c>
      <c r="F2764" s="1" t="s">
        <v>64</v>
      </c>
      <c r="G2764" s="1" t="s">
        <v>551</v>
      </c>
      <c r="H2764" s="1">
        <v>11</v>
      </c>
      <c r="I2764" s="1">
        <v>11</v>
      </c>
      <c r="J2764" s="1">
        <v>0</v>
      </c>
      <c r="K2764" s="1">
        <v>0</v>
      </c>
      <c r="L2764" s="1">
        <v>43200</v>
      </c>
      <c r="M2764" s="1">
        <v>716</v>
      </c>
      <c r="N2764" s="1">
        <v>0</v>
      </c>
      <c r="P2764" s="1" t="s">
        <v>633</v>
      </c>
    </row>
    <row r="2765" spans="1:16">
      <c r="A2765" s="1">
        <v>2024</v>
      </c>
      <c r="B2765" s="1" t="s">
        <v>1347</v>
      </c>
      <c r="C2765" s="1" t="s">
        <v>1461</v>
      </c>
      <c r="D2765" s="1" t="s">
        <v>1468</v>
      </c>
      <c r="E2765" s="6">
        <v>45545</v>
      </c>
      <c r="F2765" s="1" t="s">
        <v>64</v>
      </c>
      <c r="G2765" s="1" t="s">
        <v>600</v>
      </c>
      <c r="H2765" s="1">
        <v>1</v>
      </c>
      <c r="I2765" s="1">
        <v>1</v>
      </c>
      <c r="J2765" s="1">
        <v>0</v>
      </c>
      <c r="K2765" s="1">
        <v>0</v>
      </c>
      <c r="L2765" s="1">
        <v>2880</v>
      </c>
      <c r="M2765" s="1">
        <v>53</v>
      </c>
      <c r="N2765" s="1">
        <v>0</v>
      </c>
      <c r="P2765" s="1" t="s">
        <v>630</v>
      </c>
    </row>
    <row r="2766" spans="1:16">
      <c r="A2766" s="1">
        <v>2024</v>
      </c>
      <c r="B2766" s="1" t="s">
        <v>1347</v>
      </c>
      <c r="C2766" s="1" t="s">
        <v>1461</v>
      </c>
      <c r="D2766" s="1" t="s">
        <v>1468</v>
      </c>
      <c r="E2766" s="6">
        <v>45545</v>
      </c>
      <c r="F2766" s="1" t="s">
        <v>8</v>
      </c>
      <c r="G2766" s="1" t="s">
        <v>601</v>
      </c>
      <c r="H2766" s="1">
        <v>12</v>
      </c>
      <c r="I2766" s="1">
        <v>12</v>
      </c>
      <c r="J2766" s="1">
        <v>1</v>
      </c>
      <c r="K2766" s="1">
        <v>0</v>
      </c>
      <c r="L2766" s="1">
        <v>6885</v>
      </c>
      <c r="M2766" s="1">
        <v>575</v>
      </c>
      <c r="N2766" s="1">
        <v>5</v>
      </c>
      <c r="P2766" s="1" t="s">
        <v>627</v>
      </c>
    </row>
    <row r="2767" spans="1:16">
      <c r="A2767" s="1">
        <v>2024</v>
      </c>
      <c r="B2767" s="1" t="s">
        <v>1347</v>
      </c>
      <c r="C2767" s="1" t="s">
        <v>1461</v>
      </c>
      <c r="D2767" s="1" t="s">
        <v>1468</v>
      </c>
      <c r="E2767" s="6">
        <v>45545</v>
      </c>
      <c r="F2767" s="1" t="s">
        <v>38</v>
      </c>
      <c r="G2767" s="1" t="s">
        <v>54</v>
      </c>
      <c r="H2767" s="1">
        <v>25</v>
      </c>
      <c r="I2767" s="1">
        <v>25</v>
      </c>
      <c r="J2767" s="1">
        <v>0</v>
      </c>
      <c r="K2767" s="1">
        <v>0</v>
      </c>
      <c r="L2767" s="1">
        <v>30296</v>
      </c>
      <c r="M2767" s="1">
        <v>874</v>
      </c>
      <c r="N2767" s="1">
        <v>0</v>
      </c>
      <c r="P2767" s="1" t="s">
        <v>45</v>
      </c>
    </row>
    <row r="2768" spans="1:16">
      <c r="A2768" s="1">
        <v>2024</v>
      </c>
      <c r="B2768" s="1" t="s">
        <v>1347</v>
      </c>
      <c r="C2768" s="1" t="s">
        <v>1461</v>
      </c>
      <c r="D2768" s="1" t="s">
        <v>1468</v>
      </c>
      <c r="E2768" s="6">
        <v>45545</v>
      </c>
      <c r="F2768" s="1" t="s">
        <v>38</v>
      </c>
      <c r="G2768" s="1" t="s">
        <v>1194</v>
      </c>
      <c r="H2768" s="1">
        <v>10</v>
      </c>
      <c r="I2768" s="1">
        <v>10</v>
      </c>
      <c r="J2768" s="1">
        <v>1</v>
      </c>
      <c r="K2768" s="1">
        <v>0</v>
      </c>
      <c r="L2768" s="1">
        <v>3396</v>
      </c>
      <c r="M2768" s="1">
        <v>341</v>
      </c>
      <c r="N2768" s="1">
        <v>4</v>
      </c>
      <c r="P2768" s="1" t="s">
        <v>45</v>
      </c>
    </row>
    <row r="2769" spans="1:16">
      <c r="A2769" s="1">
        <v>2024</v>
      </c>
      <c r="B2769" s="1" t="s">
        <v>1347</v>
      </c>
      <c r="C2769" s="1" t="s">
        <v>1461</v>
      </c>
      <c r="D2769" s="1" t="s">
        <v>1468</v>
      </c>
      <c r="E2769" s="6">
        <v>45546</v>
      </c>
      <c r="F2769" s="1" t="s">
        <v>64</v>
      </c>
      <c r="G2769" s="1" t="s">
        <v>1173</v>
      </c>
      <c r="H2769" s="1">
        <v>5</v>
      </c>
      <c r="I2769" s="1">
        <v>5</v>
      </c>
      <c r="J2769" s="1">
        <v>0</v>
      </c>
      <c r="K2769" s="1">
        <v>0</v>
      </c>
      <c r="L2769" s="1">
        <v>656</v>
      </c>
      <c r="M2769" s="1">
        <v>100</v>
      </c>
      <c r="N2769" s="1">
        <v>0</v>
      </c>
      <c r="P2769" s="1" t="s">
        <v>632</v>
      </c>
    </row>
    <row r="2770" spans="1:16">
      <c r="A2770" s="1">
        <v>2024</v>
      </c>
      <c r="B2770" s="1" t="s">
        <v>1347</v>
      </c>
      <c r="C2770" s="1" t="s">
        <v>1461</v>
      </c>
      <c r="D2770" s="1" t="s">
        <v>1468</v>
      </c>
      <c r="E2770" s="6">
        <v>45546</v>
      </c>
      <c r="F2770" s="1" t="s">
        <v>64</v>
      </c>
      <c r="G2770" s="1" t="s">
        <v>708</v>
      </c>
      <c r="H2770" s="1">
        <v>3</v>
      </c>
      <c r="I2770" s="1">
        <v>3</v>
      </c>
      <c r="J2770" s="1">
        <v>0</v>
      </c>
      <c r="K2770" s="1">
        <v>0</v>
      </c>
      <c r="L2770" s="1">
        <v>250</v>
      </c>
      <c r="M2770" s="1">
        <v>60</v>
      </c>
      <c r="N2770" s="1">
        <v>0</v>
      </c>
      <c r="P2770" s="1" t="s">
        <v>633</v>
      </c>
    </row>
    <row r="2771" spans="1:16">
      <c r="A2771" s="1">
        <v>2024</v>
      </c>
      <c r="B2771" s="1" t="s">
        <v>1347</v>
      </c>
      <c r="C2771" s="1" t="s">
        <v>1461</v>
      </c>
      <c r="D2771" s="1" t="s">
        <v>1468</v>
      </c>
      <c r="E2771" s="6">
        <v>45546</v>
      </c>
      <c r="F2771" s="1" t="s">
        <v>64</v>
      </c>
      <c r="G2771" s="1" t="s">
        <v>603</v>
      </c>
      <c r="H2771" s="1">
        <v>9</v>
      </c>
      <c r="I2771" s="1">
        <v>9</v>
      </c>
      <c r="J2771" s="1">
        <v>0</v>
      </c>
      <c r="K2771" s="1">
        <v>0</v>
      </c>
      <c r="L2771" s="1">
        <v>58569</v>
      </c>
      <c r="M2771" s="1">
        <v>720</v>
      </c>
      <c r="N2771" s="1">
        <v>0</v>
      </c>
      <c r="P2771" s="1" t="s">
        <v>629</v>
      </c>
    </row>
    <row r="2772" spans="1:16">
      <c r="A2772" s="1">
        <v>2024</v>
      </c>
      <c r="B2772" s="1" t="s">
        <v>1347</v>
      </c>
      <c r="C2772" s="1" t="s">
        <v>1461</v>
      </c>
      <c r="D2772" s="1" t="s">
        <v>1468</v>
      </c>
      <c r="E2772" s="6">
        <v>45546</v>
      </c>
      <c r="F2772" s="1" t="s">
        <v>64</v>
      </c>
      <c r="G2772" s="1" t="s">
        <v>414</v>
      </c>
      <c r="H2772" s="1">
        <v>1</v>
      </c>
      <c r="I2772" s="1">
        <v>1</v>
      </c>
      <c r="J2772" s="1">
        <v>0</v>
      </c>
      <c r="K2772" s="1">
        <v>0</v>
      </c>
      <c r="L2772" s="1">
        <v>50</v>
      </c>
      <c r="M2772" s="1">
        <v>20</v>
      </c>
      <c r="N2772" s="1">
        <v>0</v>
      </c>
      <c r="P2772" s="1" t="s">
        <v>628</v>
      </c>
    </row>
    <row r="2773" spans="1:16">
      <c r="A2773" s="1">
        <v>2024</v>
      </c>
      <c r="B2773" s="1" t="s">
        <v>1347</v>
      </c>
      <c r="C2773" s="1" t="s">
        <v>1461</v>
      </c>
      <c r="D2773" s="1" t="s">
        <v>1468</v>
      </c>
      <c r="E2773" s="6">
        <v>45546</v>
      </c>
      <c r="F2773" s="1" t="s">
        <v>64</v>
      </c>
      <c r="G2773" s="1" t="s">
        <v>55</v>
      </c>
      <c r="H2773" s="1">
        <v>6</v>
      </c>
      <c r="I2773" s="1">
        <v>6</v>
      </c>
      <c r="J2773" s="1">
        <v>0</v>
      </c>
      <c r="K2773" s="1">
        <v>0</v>
      </c>
      <c r="L2773" s="1">
        <v>2036</v>
      </c>
      <c r="M2773" s="1">
        <v>233</v>
      </c>
      <c r="N2773" s="1">
        <v>0</v>
      </c>
      <c r="P2773" s="1" t="s">
        <v>633</v>
      </c>
    </row>
    <row r="2774" spans="1:16">
      <c r="A2774" s="1">
        <v>2024</v>
      </c>
      <c r="B2774" s="1" t="s">
        <v>1347</v>
      </c>
      <c r="C2774" s="1" t="s">
        <v>1461</v>
      </c>
      <c r="D2774" s="1" t="s">
        <v>1468</v>
      </c>
      <c r="E2774" s="6">
        <v>45546</v>
      </c>
      <c r="F2774" s="1" t="s">
        <v>64</v>
      </c>
      <c r="G2774" s="1" t="s">
        <v>517</v>
      </c>
      <c r="H2774" s="1">
        <v>1</v>
      </c>
      <c r="I2774" s="1">
        <v>1</v>
      </c>
      <c r="J2774" s="1">
        <v>0</v>
      </c>
      <c r="K2774" s="1">
        <v>0</v>
      </c>
      <c r="L2774" s="1">
        <v>7362</v>
      </c>
      <c r="M2774" s="1">
        <v>68</v>
      </c>
      <c r="N2774" s="1">
        <v>0</v>
      </c>
      <c r="P2774" s="1" t="s">
        <v>629</v>
      </c>
    </row>
    <row r="2775" spans="1:16">
      <c r="A2775" s="1">
        <v>2024</v>
      </c>
      <c r="B2775" s="1" t="s">
        <v>1347</v>
      </c>
      <c r="C2775" s="1" t="s">
        <v>1461</v>
      </c>
      <c r="D2775" s="1" t="s">
        <v>1468</v>
      </c>
      <c r="E2775" s="6">
        <v>45546</v>
      </c>
      <c r="F2775" s="1" t="s">
        <v>64</v>
      </c>
      <c r="G2775" s="1" t="s">
        <v>502</v>
      </c>
      <c r="H2775" s="1">
        <v>4</v>
      </c>
      <c r="I2775" s="1">
        <v>4</v>
      </c>
      <c r="J2775" s="1">
        <v>1</v>
      </c>
      <c r="K2775" s="1">
        <v>0</v>
      </c>
      <c r="L2775" s="1">
        <v>606</v>
      </c>
      <c r="M2775" s="1">
        <v>90</v>
      </c>
      <c r="N2775" s="1">
        <v>20</v>
      </c>
      <c r="P2775" s="1" t="s">
        <v>633</v>
      </c>
    </row>
    <row r="2776" spans="1:16">
      <c r="A2776" s="1">
        <v>2024</v>
      </c>
      <c r="B2776" s="1" t="s">
        <v>1347</v>
      </c>
      <c r="C2776" s="1" t="s">
        <v>1461</v>
      </c>
      <c r="D2776" s="1" t="s">
        <v>1468</v>
      </c>
      <c r="E2776" s="6">
        <v>45546</v>
      </c>
      <c r="F2776" s="1" t="s">
        <v>64</v>
      </c>
      <c r="G2776" s="1" t="s">
        <v>484</v>
      </c>
      <c r="H2776" s="1">
        <v>3</v>
      </c>
      <c r="I2776" s="1">
        <v>3</v>
      </c>
      <c r="J2776" s="1">
        <v>0</v>
      </c>
      <c r="K2776" s="1">
        <v>0</v>
      </c>
      <c r="L2776" s="1">
        <v>14056</v>
      </c>
      <c r="M2776" s="1">
        <v>168</v>
      </c>
      <c r="N2776" s="1">
        <v>0</v>
      </c>
      <c r="P2776" s="1" t="s">
        <v>629</v>
      </c>
    </row>
    <row r="2777" spans="1:16">
      <c r="A2777" s="1">
        <v>2024</v>
      </c>
      <c r="B2777" s="1" t="s">
        <v>1347</v>
      </c>
      <c r="C2777" s="1" t="s">
        <v>1461</v>
      </c>
      <c r="D2777" s="1" t="s">
        <v>1468</v>
      </c>
      <c r="E2777" s="6">
        <v>45546</v>
      </c>
      <c r="F2777" s="1" t="s">
        <v>8</v>
      </c>
      <c r="G2777" s="1" t="s">
        <v>601</v>
      </c>
      <c r="H2777" s="1">
        <v>12</v>
      </c>
      <c r="I2777" s="1">
        <v>12</v>
      </c>
      <c r="J2777" s="1">
        <v>0</v>
      </c>
      <c r="K2777" s="1">
        <v>0</v>
      </c>
      <c r="L2777" s="1">
        <v>14492</v>
      </c>
      <c r="M2777" s="1">
        <v>631</v>
      </c>
      <c r="N2777" s="1">
        <v>0</v>
      </c>
      <c r="P2777" s="1" t="s">
        <v>627</v>
      </c>
    </row>
    <row r="2778" spans="1:16">
      <c r="A2778" s="1">
        <v>2024</v>
      </c>
      <c r="B2778" s="1" t="s">
        <v>1347</v>
      </c>
      <c r="C2778" s="1" t="s">
        <v>1461</v>
      </c>
      <c r="D2778" s="1" t="s">
        <v>1468</v>
      </c>
      <c r="E2778" s="6">
        <v>45546</v>
      </c>
      <c r="F2778" s="1" t="s">
        <v>38</v>
      </c>
      <c r="G2778" s="1" t="s">
        <v>54</v>
      </c>
      <c r="H2778" s="1">
        <v>24</v>
      </c>
      <c r="I2778" s="1">
        <v>24</v>
      </c>
      <c r="J2778" s="1">
        <v>1</v>
      </c>
      <c r="K2778" s="1">
        <v>0</v>
      </c>
      <c r="L2778" s="1">
        <v>13097</v>
      </c>
      <c r="M2778" s="1">
        <v>529</v>
      </c>
      <c r="N2778" s="1">
        <v>3</v>
      </c>
      <c r="P2778" s="1" t="s">
        <v>45</v>
      </c>
    </row>
    <row r="2779" spans="1:16">
      <c r="A2779" s="1">
        <v>2024</v>
      </c>
      <c r="B2779" s="1" t="s">
        <v>1347</v>
      </c>
      <c r="C2779" s="1" t="s">
        <v>1461</v>
      </c>
      <c r="D2779" s="1" t="s">
        <v>1468</v>
      </c>
      <c r="E2779" s="6">
        <v>45546</v>
      </c>
      <c r="F2779" s="1" t="s">
        <v>38</v>
      </c>
      <c r="G2779" s="1" t="s">
        <v>1194</v>
      </c>
      <c r="H2779" s="1">
        <v>8</v>
      </c>
      <c r="I2779" s="1">
        <v>8</v>
      </c>
      <c r="J2779" s="1">
        <v>0</v>
      </c>
      <c r="K2779" s="1">
        <v>0</v>
      </c>
      <c r="L2779" s="1">
        <v>1207</v>
      </c>
      <c r="M2779" s="1">
        <v>222</v>
      </c>
      <c r="N2779" s="1">
        <v>0</v>
      </c>
      <c r="P2779" s="1" t="s">
        <v>45</v>
      </c>
    </row>
    <row r="2780" spans="1:16">
      <c r="A2780" s="1">
        <v>2024</v>
      </c>
      <c r="B2780" s="1" t="s">
        <v>1347</v>
      </c>
      <c r="C2780" s="1" t="s">
        <v>1461</v>
      </c>
      <c r="D2780" s="1" t="s">
        <v>1468</v>
      </c>
      <c r="E2780" s="6">
        <v>45547</v>
      </c>
      <c r="F2780" s="1" t="s">
        <v>64</v>
      </c>
      <c r="G2780" s="1" t="s">
        <v>1173</v>
      </c>
      <c r="H2780" s="1">
        <v>2</v>
      </c>
      <c r="I2780" s="1">
        <v>2</v>
      </c>
      <c r="J2780" s="1">
        <v>0</v>
      </c>
      <c r="K2780" s="1">
        <v>0</v>
      </c>
      <c r="L2780" s="1">
        <v>146</v>
      </c>
      <c r="M2780" s="1">
        <v>40</v>
      </c>
      <c r="N2780" s="1">
        <v>0</v>
      </c>
      <c r="P2780" s="1" t="s">
        <v>632</v>
      </c>
    </row>
    <row r="2781" spans="1:16">
      <c r="A2781" s="1">
        <v>2024</v>
      </c>
      <c r="B2781" s="1" t="s">
        <v>1347</v>
      </c>
      <c r="C2781" s="1" t="s">
        <v>1461</v>
      </c>
      <c r="D2781" s="1" t="s">
        <v>1468</v>
      </c>
      <c r="E2781" s="6">
        <v>45547</v>
      </c>
      <c r="F2781" s="1" t="s">
        <v>64</v>
      </c>
      <c r="G2781" s="1" t="s">
        <v>708</v>
      </c>
      <c r="H2781" s="1">
        <v>1</v>
      </c>
      <c r="I2781" s="1">
        <v>1</v>
      </c>
      <c r="J2781" s="1">
        <v>0</v>
      </c>
      <c r="K2781" s="1">
        <v>0</v>
      </c>
      <c r="L2781" s="1">
        <v>55</v>
      </c>
      <c r="M2781" s="1">
        <v>20</v>
      </c>
      <c r="N2781" s="1">
        <v>0</v>
      </c>
      <c r="P2781" s="1" t="s">
        <v>633</v>
      </c>
    </row>
    <row r="2782" spans="1:16">
      <c r="A2782" s="1">
        <v>2024</v>
      </c>
      <c r="B2782" s="1" t="s">
        <v>1347</v>
      </c>
      <c r="C2782" s="1" t="s">
        <v>1461</v>
      </c>
      <c r="D2782" s="1" t="s">
        <v>1468</v>
      </c>
      <c r="E2782" s="6">
        <v>45547</v>
      </c>
      <c r="F2782" s="1" t="s">
        <v>64</v>
      </c>
      <c r="G2782" s="1" t="s">
        <v>603</v>
      </c>
      <c r="H2782" s="1">
        <v>3</v>
      </c>
      <c r="I2782" s="1">
        <v>3</v>
      </c>
      <c r="J2782" s="1">
        <v>0</v>
      </c>
      <c r="K2782" s="1">
        <v>0</v>
      </c>
      <c r="L2782" s="1">
        <v>21781</v>
      </c>
      <c r="M2782" s="1">
        <v>344</v>
      </c>
      <c r="N2782" s="1">
        <v>0</v>
      </c>
      <c r="P2782" s="1" t="s">
        <v>629</v>
      </c>
    </row>
    <row r="2783" spans="1:16">
      <c r="A2783" s="1">
        <v>2024</v>
      </c>
      <c r="B2783" s="1" t="s">
        <v>1347</v>
      </c>
      <c r="C2783" s="1" t="s">
        <v>1461</v>
      </c>
      <c r="D2783" s="1" t="s">
        <v>1468</v>
      </c>
      <c r="E2783" s="6">
        <v>45547</v>
      </c>
      <c r="F2783" s="1" t="s">
        <v>64</v>
      </c>
      <c r="G2783" s="1" t="s">
        <v>55</v>
      </c>
      <c r="H2783" s="1">
        <v>12</v>
      </c>
      <c r="I2783" s="1">
        <v>12</v>
      </c>
      <c r="J2783" s="1">
        <v>0</v>
      </c>
      <c r="K2783" s="1">
        <v>0</v>
      </c>
      <c r="L2783" s="1">
        <v>10850</v>
      </c>
      <c r="M2783" s="1">
        <v>640</v>
      </c>
      <c r="N2783" s="1">
        <v>0</v>
      </c>
      <c r="P2783" s="1" t="s">
        <v>633</v>
      </c>
    </row>
    <row r="2784" spans="1:16">
      <c r="A2784" s="1">
        <v>2024</v>
      </c>
      <c r="B2784" s="1" t="s">
        <v>1347</v>
      </c>
      <c r="C2784" s="1" t="s">
        <v>1461</v>
      </c>
      <c r="D2784" s="1" t="s">
        <v>1468</v>
      </c>
      <c r="E2784" s="6">
        <v>45547</v>
      </c>
      <c r="F2784" s="1" t="s">
        <v>64</v>
      </c>
      <c r="G2784" s="1" t="s">
        <v>58</v>
      </c>
      <c r="H2784" s="1">
        <v>8</v>
      </c>
      <c r="I2784" s="1">
        <v>8</v>
      </c>
      <c r="J2784" s="1">
        <v>0</v>
      </c>
      <c r="K2784" s="1">
        <v>0</v>
      </c>
      <c r="L2784" s="1">
        <v>25168</v>
      </c>
      <c r="M2784" s="1">
        <v>373</v>
      </c>
      <c r="N2784" s="1">
        <v>0</v>
      </c>
      <c r="P2784" s="1" t="s">
        <v>629</v>
      </c>
    </row>
    <row r="2785" spans="1:16">
      <c r="A2785" s="1">
        <v>2024</v>
      </c>
      <c r="B2785" s="1" t="s">
        <v>1347</v>
      </c>
      <c r="C2785" s="1" t="s">
        <v>1461</v>
      </c>
      <c r="D2785" s="1" t="s">
        <v>1468</v>
      </c>
      <c r="E2785" s="6">
        <v>45547</v>
      </c>
      <c r="F2785" s="1" t="s">
        <v>64</v>
      </c>
      <c r="G2785" s="1" t="s">
        <v>505</v>
      </c>
      <c r="H2785" s="1">
        <v>4</v>
      </c>
      <c r="I2785" s="1">
        <v>4</v>
      </c>
      <c r="J2785" s="1">
        <v>0</v>
      </c>
      <c r="K2785" s="1">
        <v>0</v>
      </c>
      <c r="L2785" s="1">
        <v>4309</v>
      </c>
      <c r="M2785" s="1">
        <v>140</v>
      </c>
      <c r="N2785" s="1">
        <v>0</v>
      </c>
      <c r="P2785" s="1" t="s">
        <v>628</v>
      </c>
    </row>
    <row r="2786" spans="1:16">
      <c r="A2786" s="1">
        <v>2024</v>
      </c>
      <c r="B2786" s="1" t="s">
        <v>1347</v>
      </c>
      <c r="C2786" s="1" t="s">
        <v>1461</v>
      </c>
      <c r="D2786" s="1" t="s">
        <v>1468</v>
      </c>
      <c r="E2786" s="6">
        <v>45547</v>
      </c>
      <c r="F2786" s="1" t="s">
        <v>64</v>
      </c>
      <c r="G2786" s="1" t="s">
        <v>602</v>
      </c>
      <c r="H2786" s="1">
        <v>1</v>
      </c>
      <c r="I2786" s="1">
        <v>1</v>
      </c>
      <c r="J2786" s="1">
        <v>0</v>
      </c>
      <c r="K2786" s="1">
        <v>0</v>
      </c>
      <c r="L2786" s="1">
        <v>500</v>
      </c>
      <c r="M2786" s="1">
        <v>47</v>
      </c>
      <c r="N2786" s="1">
        <v>0</v>
      </c>
      <c r="P2786" s="1" t="s">
        <v>628</v>
      </c>
    </row>
    <row r="2787" spans="1:16">
      <c r="A2787" s="1">
        <v>2024</v>
      </c>
      <c r="B2787" s="1" t="s">
        <v>1347</v>
      </c>
      <c r="C2787" s="1" t="s">
        <v>1461</v>
      </c>
      <c r="D2787" s="1" t="s">
        <v>1468</v>
      </c>
      <c r="E2787" s="6">
        <v>45547</v>
      </c>
      <c r="F2787" s="1" t="s">
        <v>64</v>
      </c>
      <c r="G2787" s="1" t="s">
        <v>502</v>
      </c>
      <c r="H2787" s="1">
        <v>4</v>
      </c>
      <c r="I2787" s="1">
        <v>4</v>
      </c>
      <c r="J2787" s="1">
        <v>0</v>
      </c>
      <c r="K2787" s="1">
        <v>0</v>
      </c>
      <c r="L2787" s="1">
        <v>476</v>
      </c>
      <c r="M2787" s="1">
        <v>74</v>
      </c>
      <c r="N2787" s="1">
        <v>0</v>
      </c>
      <c r="P2787" s="1" t="s">
        <v>633</v>
      </c>
    </row>
    <row r="2788" spans="1:16">
      <c r="A2788" s="1">
        <v>2024</v>
      </c>
      <c r="B2788" s="1" t="s">
        <v>1347</v>
      </c>
      <c r="C2788" s="1" t="s">
        <v>1461</v>
      </c>
      <c r="D2788" s="1" t="s">
        <v>1468</v>
      </c>
      <c r="E2788" s="6">
        <v>45547</v>
      </c>
      <c r="F2788" s="1" t="s">
        <v>64</v>
      </c>
      <c r="G2788" s="1" t="s">
        <v>528</v>
      </c>
      <c r="H2788" s="1">
        <v>1</v>
      </c>
      <c r="I2788" s="1">
        <v>1</v>
      </c>
      <c r="J2788" s="1">
        <v>0</v>
      </c>
      <c r="K2788" s="1">
        <v>0</v>
      </c>
      <c r="L2788" s="1">
        <v>500</v>
      </c>
      <c r="M2788" s="1">
        <v>47</v>
      </c>
      <c r="N2788" s="1">
        <v>0</v>
      </c>
      <c r="P2788" s="1" t="s">
        <v>628</v>
      </c>
    </row>
    <row r="2789" spans="1:16">
      <c r="A2789" s="1">
        <v>2024</v>
      </c>
      <c r="B2789" s="1" t="s">
        <v>1347</v>
      </c>
      <c r="C2789" s="1" t="s">
        <v>1461</v>
      </c>
      <c r="D2789" s="1" t="s">
        <v>1468</v>
      </c>
      <c r="E2789" s="6">
        <v>45547</v>
      </c>
      <c r="F2789" s="1" t="s">
        <v>64</v>
      </c>
      <c r="G2789" s="1" t="s">
        <v>484</v>
      </c>
      <c r="H2789" s="1">
        <v>2</v>
      </c>
      <c r="I2789" s="1">
        <v>2</v>
      </c>
      <c r="J2789" s="1">
        <v>0</v>
      </c>
      <c r="K2789" s="1">
        <v>0</v>
      </c>
      <c r="L2789" s="1">
        <v>12215</v>
      </c>
      <c r="M2789" s="1">
        <v>121</v>
      </c>
      <c r="N2789" s="1">
        <v>0</v>
      </c>
      <c r="P2789" s="1" t="s">
        <v>629</v>
      </c>
    </row>
    <row r="2790" spans="1:16">
      <c r="A2790" s="1">
        <v>2024</v>
      </c>
      <c r="B2790" s="1" t="s">
        <v>1347</v>
      </c>
      <c r="C2790" s="1" t="s">
        <v>1461</v>
      </c>
      <c r="D2790" s="1" t="s">
        <v>1468</v>
      </c>
      <c r="E2790" s="6">
        <v>45547</v>
      </c>
      <c r="F2790" s="1" t="s">
        <v>64</v>
      </c>
      <c r="G2790" s="1" t="s">
        <v>600</v>
      </c>
      <c r="H2790" s="1">
        <v>1</v>
      </c>
      <c r="I2790" s="1">
        <v>1</v>
      </c>
      <c r="J2790" s="1">
        <v>0</v>
      </c>
      <c r="K2790" s="1">
        <v>0</v>
      </c>
      <c r="L2790" s="1">
        <v>200</v>
      </c>
      <c r="M2790" s="1">
        <v>20</v>
      </c>
      <c r="N2790" s="1">
        <v>0</v>
      </c>
      <c r="P2790" s="1" t="s">
        <v>630</v>
      </c>
    </row>
    <row r="2791" spans="1:16">
      <c r="A2791" s="1">
        <v>2024</v>
      </c>
      <c r="B2791" s="1" t="s">
        <v>1347</v>
      </c>
      <c r="C2791" s="1" t="s">
        <v>1461</v>
      </c>
      <c r="D2791" s="1" t="s">
        <v>1468</v>
      </c>
      <c r="E2791" s="6">
        <v>45547</v>
      </c>
      <c r="F2791" s="1" t="s">
        <v>8</v>
      </c>
      <c r="G2791" s="1" t="s">
        <v>601</v>
      </c>
      <c r="H2791" s="1">
        <v>12</v>
      </c>
      <c r="I2791" s="1">
        <v>12</v>
      </c>
      <c r="J2791" s="1">
        <v>0</v>
      </c>
      <c r="K2791" s="1">
        <v>0</v>
      </c>
      <c r="L2791" s="1">
        <v>8443</v>
      </c>
      <c r="M2791" s="1">
        <v>903</v>
      </c>
      <c r="N2791" s="1">
        <v>0</v>
      </c>
      <c r="P2791" s="1" t="s">
        <v>627</v>
      </c>
    </row>
    <row r="2792" spans="1:16">
      <c r="A2792" s="1">
        <v>2024</v>
      </c>
      <c r="B2792" s="1" t="s">
        <v>1347</v>
      </c>
      <c r="C2792" s="1" t="s">
        <v>1461</v>
      </c>
      <c r="D2792" s="1" t="s">
        <v>1468</v>
      </c>
      <c r="E2792" s="6">
        <v>45547</v>
      </c>
      <c r="F2792" s="1" t="s">
        <v>38</v>
      </c>
      <c r="G2792" s="1" t="s">
        <v>54</v>
      </c>
      <c r="H2792" s="1">
        <v>26</v>
      </c>
      <c r="I2792" s="1">
        <v>26</v>
      </c>
      <c r="J2792" s="1">
        <v>1</v>
      </c>
      <c r="K2792" s="1">
        <v>0</v>
      </c>
      <c r="L2792" s="1">
        <v>3073</v>
      </c>
      <c r="M2792" s="1">
        <v>644</v>
      </c>
      <c r="N2792" s="1">
        <v>3</v>
      </c>
      <c r="P2792" s="1" t="s">
        <v>45</v>
      </c>
    </row>
    <row r="2793" spans="1:16">
      <c r="A2793" s="1">
        <v>2024</v>
      </c>
      <c r="B2793" s="1" t="s">
        <v>1347</v>
      </c>
      <c r="C2793" s="1" t="s">
        <v>1461</v>
      </c>
      <c r="D2793" s="1" t="s">
        <v>1468</v>
      </c>
      <c r="E2793" s="6">
        <v>45547</v>
      </c>
      <c r="F2793" s="1" t="s">
        <v>38</v>
      </c>
      <c r="G2793" s="1" t="s">
        <v>1194</v>
      </c>
      <c r="H2793" s="1">
        <v>8</v>
      </c>
      <c r="I2793" s="1">
        <v>8</v>
      </c>
      <c r="J2793" s="1">
        <v>0</v>
      </c>
      <c r="K2793" s="1">
        <v>0</v>
      </c>
      <c r="L2793" s="1">
        <v>2147</v>
      </c>
      <c r="M2793" s="1">
        <v>213</v>
      </c>
      <c r="N2793" s="1">
        <v>0</v>
      </c>
      <c r="P2793" s="1" t="s">
        <v>45</v>
      </c>
    </row>
    <row r="2794" spans="1:16">
      <c r="A2794" s="1">
        <v>2024</v>
      </c>
      <c r="B2794" s="1" t="s">
        <v>1347</v>
      </c>
      <c r="C2794" s="1" t="s">
        <v>1461</v>
      </c>
      <c r="D2794" s="1" t="s">
        <v>1468</v>
      </c>
      <c r="E2794" s="6">
        <v>45548</v>
      </c>
      <c r="F2794" s="1" t="s">
        <v>64</v>
      </c>
      <c r="G2794" s="1" t="s">
        <v>1173</v>
      </c>
      <c r="H2794" s="1">
        <v>2</v>
      </c>
      <c r="I2794" s="1">
        <v>2</v>
      </c>
      <c r="J2794" s="1">
        <v>0</v>
      </c>
      <c r="K2794" s="1">
        <v>0</v>
      </c>
      <c r="L2794" s="1">
        <v>251</v>
      </c>
      <c r="M2794" s="1">
        <v>40</v>
      </c>
      <c r="N2794" s="1">
        <v>0</v>
      </c>
      <c r="P2794" s="1" t="s">
        <v>632</v>
      </c>
    </row>
    <row r="2795" spans="1:16">
      <c r="A2795" s="1">
        <v>2024</v>
      </c>
      <c r="B2795" s="1" t="s">
        <v>1347</v>
      </c>
      <c r="C2795" s="1" t="s">
        <v>1461</v>
      </c>
      <c r="D2795" s="1" t="s">
        <v>1468</v>
      </c>
      <c r="E2795" s="6">
        <v>45548</v>
      </c>
      <c r="F2795" s="1" t="s">
        <v>64</v>
      </c>
      <c r="G2795" s="1" t="s">
        <v>708</v>
      </c>
      <c r="H2795" s="1">
        <v>1</v>
      </c>
      <c r="I2795" s="1">
        <v>1</v>
      </c>
      <c r="J2795" s="1">
        <v>0</v>
      </c>
      <c r="K2795" s="1">
        <v>0</v>
      </c>
      <c r="L2795" s="1">
        <v>5094</v>
      </c>
      <c r="M2795" s="1">
        <v>68</v>
      </c>
      <c r="N2795" s="1">
        <v>0</v>
      </c>
      <c r="P2795" s="1" t="s">
        <v>633</v>
      </c>
    </row>
    <row r="2796" spans="1:16">
      <c r="A2796" s="1">
        <v>2024</v>
      </c>
      <c r="B2796" s="1" t="s">
        <v>1347</v>
      </c>
      <c r="C2796" s="1" t="s">
        <v>1461</v>
      </c>
      <c r="D2796" s="1" t="s">
        <v>1468</v>
      </c>
      <c r="E2796" s="6">
        <v>45548</v>
      </c>
      <c r="F2796" s="1" t="s">
        <v>64</v>
      </c>
      <c r="G2796" s="1" t="s">
        <v>561</v>
      </c>
      <c r="H2796" s="1">
        <v>1</v>
      </c>
      <c r="I2796" s="1">
        <v>1</v>
      </c>
      <c r="J2796" s="1">
        <v>0</v>
      </c>
      <c r="K2796" s="1">
        <v>0</v>
      </c>
      <c r="L2796" s="1">
        <v>4</v>
      </c>
      <c r="M2796" s="1">
        <v>4</v>
      </c>
      <c r="N2796" s="1">
        <v>0</v>
      </c>
      <c r="P2796" s="1" t="s">
        <v>632</v>
      </c>
    </row>
    <row r="2797" spans="1:16">
      <c r="A2797" s="1">
        <v>2024</v>
      </c>
      <c r="B2797" s="1" t="s">
        <v>1347</v>
      </c>
      <c r="C2797" s="1" t="s">
        <v>1461</v>
      </c>
      <c r="D2797" s="1" t="s">
        <v>1468</v>
      </c>
      <c r="E2797" s="6">
        <v>45548</v>
      </c>
      <c r="F2797" s="1" t="s">
        <v>64</v>
      </c>
      <c r="G2797" s="1" t="s">
        <v>603</v>
      </c>
      <c r="H2797" s="1">
        <v>5</v>
      </c>
      <c r="I2797" s="1">
        <v>5</v>
      </c>
      <c r="J2797" s="1">
        <v>0</v>
      </c>
      <c r="K2797" s="1">
        <v>0</v>
      </c>
      <c r="L2797" s="1">
        <v>13515</v>
      </c>
      <c r="M2797" s="1">
        <v>256</v>
      </c>
      <c r="N2797" s="1">
        <v>0</v>
      </c>
      <c r="P2797" s="1" t="s">
        <v>629</v>
      </c>
    </row>
    <row r="2798" spans="1:16">
      <c r="A2798" s="1">
        <v>2024</v>
      </c>
      <c r="B2798" s="1" t="s">
        <v>1347</v>
      </c>
      <c r="C2798" s="1" t="s">
        <v>1461</v>
      </c>
      <c r="D2798" s="1" t="s">
        <v>1468</v>
      </c>
      <c r="E2798" s="6">
        <v>45548</v>
      </c>
      <c r="F2798" s="1" t="s">
        <v>64</v>
      </c>
      <c r="G2798" s="1" t="s">
        <v>55</v>
      </c>
      <c r="H2798" s="1">
        <v>12</v>
      </c>
      <c r="I2798" s="1">
        <v>12</v>
      </c>
      <c r="J2798" s="1">
        <v>0</v>
      </c>
      <c r="K2798" s="1">
        <v>0</v>
      </c>
      <c r="L2798" s="1">
        <v>1341</v>
      </c>
      <c r="M2798" s="1">
        <v>360</v>
      </c>
      <c r="N2798" s="1">
        <v>0</v>
      </c>
      <c r="P2798" s="1" t="s">
        <v>633</v>
      </c>
    </row>
    <row r="2799" spans="1:16">
      <c r="A2799" s="1">
        <v>2024</v>
      </c>
      <c r="B2799" s="1" t="s">
        <v>1347</v>
      </c>
      <c r="C2799" s="1" t="s">
        <v>1461</v>
      </c>
      <c r="D2799" s="1" t="s">
        <v>1468</v>
      </c>
      <c r="E2799" s="6">
        <v>45548</v>
      </c>
      <c r="F2799" s="1" t="s">
        <v>64</v>
      </c>
      <c r="G2799" s="1" t="s">
        <v>517</v>
      </c>
      <c r="H2799" s="1">
        <v>5</v>
      </c>
      <c r="I2799" s="1">
        <v>5</v>
      </c>
      <c r="J2799" s="1">
        <v>0</v>
      </c>
      <c r="K2799" s="1">
        <v>0</v>
      </c>
      <c r="L2799" s="1">
        <v>17122</v>
      </c>
      <c r="M2799" s="1">
        <v>199</v>
      </c>
      <c r="N2799" s="1">
        <v>0</v>
      </c>
      <c r="P2799" s="1" t="s">
        <v>629</v>
      </c>
    </row>
    <row r="2800" spans="1:16">
      <c r="A2800" s="1">
        <v>2024</v>
      </c>
      <c r="B2800" s="1" t="s">
        <v>1347</v>
      </c>
      <c r="C2800" s="1" t="s">
        <v>1461</v>
      </c>
      <c r="D2800" s="1" t="s">
        <v>1468</v>
      </c>
      <c r="E2800" s="6">
        <v>45548</v>
      </c>
      <c r="F2800" s="1" t="s">
        <v>64</v>
      </c>
      <c r="G2800" s="1" t="s">
        <v>58</v>
      </c>
      <c r="H2800" s="1">
        <v>7</v>
      </c>
      <c r="I2800" s="1">
        <v>7</v>
      </c>
      <c r="J2800" s="1">
        <v>0</v>
      </c>
      <c r="K2800" s="1">
        <v>0</v>
      </c>
      <c r="L2800" s="1">
        <v>22797</v>
      </c>
      <c r="M2800" s="1">
        <v>293</v>
      </c>
      <c r="N2800" s="1">
        <v>0</v>
      </c>
      <c r="P2800" s="1" t="s">
        <v>629</v>
      </c>
    </row>
    <row r="2801" spans="1:16">
      <c r="A2801" s="1">
        <v>2024</v>
      </c>
      <c r="B2801" s="1" t="s">
        <v>1347</v>
      </c>
      <c r="C2801" s="1" t="s">
        <v>1461</v>
      </c>
      <c r="D2801" s="1" t="s">
        <v>1468</v>
      </c>
      <c r="E2801" s="6">
        <v>45548</v>
      </c>
      <c r="F2801" s="1" t="s">
        <v>64</v>
      </c>
      <c r="G2801" s="1" t="s">
        <v>505</v>
      </c>
      <c r="H2801" s="1">
        <v>3</v>
      </c>
      <c r="I2801" s="1">
        <v>3</v>
      </c>
      <c r="J2801" s="1">
        <v>0</v>
      </c>
      <c r="K2801" s="1">
        <v>0</v>
      </c>
      <c r="L2801" s="1">
        <v>15339</v>
      </c>
      <c r="M2801" s="1">
        <v>171</v>
      </c>
      <c r="N2801" s="1">
        <v>0</v>
      </c>
      <c r="P2801" s="1" t="s">
        <v>628</v>
      </c>
    </row>
    <row r="2802" spans="1:16">
      <c r="A2802" s="1">
        <v>2024</v>
      </c>
      <c r="B2802" s="1" t="s">
        <v>1347</v>
      </c>
      <c r="C2802" s="1" t="s">
        <v>1461</v>
      </c>
      <c r="D2802" s="1" t="s">
        <v>1468</v>
      </c>
      <c r="E2802" s="6">
        <v>45548</v>
      </c>
      <c r="F2802" s="1" t="s">
        <v>64</v>
      </c>
      <c r="G2802" s="1" t="s">
        <v>602</v>
      </c>
      <c r="H2802" s="1">
        <v>1</v>
      </c>
      <c r="I2802" s="1">
        <v>1</v>
      </c>
      <c r="J2802" s="1">
        <v>0</v>
      </c>
      <c r="K2802" s="1">
        <v>0</v>
      </c>
      <c r="L2802" s="1">
        <v>250</v>
      </c>
      <c r="M2802" s="1">
        <v>20</v>
      </c>
      <c r="N2802" s="1">
        <v>0</v>
      </c>
      <c r="P2802" s="1" t="s">
        <v>628</v>
      </c>
    </row>
    <row r="2803" spans="1:16">
      <c r="A2803" s="1">
        <v>2024</v>
      </c>
      <c r="B2803" s="1" t="s">
        <v>1347</v>
      </c>
      <c r="C2803" s="1" t="s">
        <v>1461</v>
      </c>
      <c r="D2803" s="1" t="s">
        <v>1468</v>
      </c>
      <c r="E2803" s="6">
        <v>45548</v>
      </c>
      <c r="F2803" s="1" t="s">
        <v>64</v>
      </c>
      <c r="G2803" s="1" t="s">
        <v>484</v>
      </c>
      <c r="H2803" s="1">
        <v>5</v>
      </c>
      <c r="I2803" s="1">
        <v>5</v>
      </c>
      <c r="J2803" s="1">
        <v>0</v>
      </c>
      <c r="K2803" s="1">
        <v>0</v>
      </c>
      <c r="L2803" s="1">
        <v>66626</v>
      </c>
      <c r="M2803" s="1">
        <v>326</v>
      </c>
      <c r="N2803" s="1">
        <v>0</v>
      </c>
      <c r="P2803" s="1" t="s">
        <v>629</v>
      </c>
    </row>
    <row r="2804" spans="1:16">
      <c r="A2804" s="1">
        <v>2024</v>
      </c>
      <c r="B2804" s="1" t="s">
        <v>1347</v>
      </c>
      <c r="C2804" s="1" t="s">
        <v>1461</v>
      </c>
      <c r="D2804" s="1" t="s">
        <v>1468</v>
      </c>
      <c r="E2804" s="6">
        <v>45548</v>
      </c>
      <c r="F2804" s="1" t="s">
        <v>8</v>
      </c>
      <c r="G2804" s="1" t="s">
        <v>601</v>
      </c>
      <c r="H2804" s="1">
        <v>10</v>
      </c>
      <c r="I2804" s="1">
        <v>10</v>
      </c>
      <c r="J2804" s="1">
        <v>0</v>
      </c>
      <c r="K2804" s="1">
        <v>0</v>
      </c>
      <c r="L2804" s="1">
        <v>9274</v>
      </c>
      <c r="M2804" s="1">
        <v>489</v>
      </c>
      <c r="N2804" s="1">
        <v>0</v>
      </c>
      <c r="P2804" s="1" t="s">
        <v>627</v>
      </c>
    </row>
    <row r="2805" spans="1:16">
      <c r="A2805" s="1">
        <v>2024</v>
      </c>
      <c r="B2805" s="1" t="s">
        <v>1347</v>
      </c>
      <c r="C2805" s="1" t="s">
        <v>1461</v>
      </c>
      <c r="D2805" s="1" t="s">
        <v>1468</v>
      </c>
      <c r="E2805" s="6">
        <v>45548</v>
      </c>
      <c r="F2805" s="1" t="s">
        <v>38</v>
      </c>
      <c r="G2805" s="1" t="s">
        <v>54</v>
      </c>
      <c r="H2805" s="1">
        <v>14</v>
      </c>
      <c r="I2805" s="1">
        <v>14</v>
      </c>
      <c r="J2805" s="1">
        <v>0</v>
      </c>
      <c r="K2805" s="1">
        <v>0</v>
      </c>
      <c r="L2805" s="1">
        <v>3184</v>
      </c>
      <c r="M2805" s="1">
        <v>367</v>
      </c>
      <c r="N2805" s="1">
        <v>0</v>
      </c>
      <c r="P2805" s="1" t="s">
        <v>45</v>
      </c>
    </row>
    <row r="2806" spans="1:16">
      <c r="A2806" s="1">
        <v>2024</v>
      </c>
      <c r="B2806" s="1" t="s">
        <v>1347</v>
      </c>
      <c r="C2806" s="1" t="s">
        <v>1461</v>
      </c>
      <c r="D2806" s="1" t="s">
        <v>1468</v>
      </c>
      <c r="E2806" s="6">
        <v>45548</v>
      </c>
      <c r="F2806" s="1" t="s">
        <v>38</v>
      </c>
      <c r="G2806" s="1" t="s">
        <v>1194</v>
      </c>
      <c r="H2806" s="1">
        <v>5</v>
      </c>
      <c r="I2806" s="1">
        <v>5</v>
      </c>
      <c r="J2806" s="1">
        <v>0</v>
      </c>
      <c r="K2806" s="1">
        <v>0</v>
      </c>
      <c r="L2806" s="1">
        <v>385</v>
      </c>
      <c r="M2806" s="1">
        <v>91</v>
      </c>
      <c r="N2806" s="1">
        <v>0</v>
      </c>
      <c r="P2806" s="1" t="s">
        <v>45</v>
      </c>
    </row>
    <row r="2807" spans="1:16">
      <c r="A2807" s="1">
        <v>2024</v>
      </c>
      <c r="B2807" s="1" t="s">
        <v>1347</v>
      </c>
      <c r="C2807" s="1" t="s">
        <v>1461</v>
      </c>
      <c r="D2807" s="1" t="s">
        <v>1472</v>
      </c>
      <c r="E2807" s="6">
        <v>45549</v>
      </c>
      <c r="F2807" s="1" t="s">
        <v>64</v>
      </c>
      <c r="G2807" s="1" t="s">
        <v>603</v>
      </c>
      <c r="H2807" s="1">
        <v>1</v>
      </c>
      <c r="I2807" s="1">
        <v>1</v>
      </c>
      <c r="J2807" s="1">
        <v>0</v>
      </c>
      <c r="K2807" s="1">
        <v>0</v>
      </c>
      <c r="L2807" s="1">
        <v>6842</v>
      </c>
      <c r="M2807" s="1">
        <v>168</v>
      </c>
      <c r="N2807" s="1">
        <v>0</v>
      </c>
      <c r="P2807" s="1" t="s">
        <v>629</v>
      </c>
    </row>
    <row r="2808" spans="1:16">
      <c r="A2808" s="1">
        <v>2024</v>
      </c>
      <c r="B2808" s="1" t="s">
        <v>1347</v>
      </c>
      <c r="C2808" s="1" t="s">
        <v>1461</v>
      </c>
      <c r="D2808" s="1" t="s">
        <v>1472</v>
      </c>
      <c r="E2808" s="6">
        <v>45549</v>
      </c>
      <c r="F2808" s="1" t="s">
        <v>64</v>
      </c>
      <c r="G2808" s="1" t="s">
        <v>55</v>
      </c>
      <c r="H2808" s="1">
        <v>1</v>
      </c>
      <c r="I2808" s="1">
        <v>1</v>
      </c>
      <c r="J2808" s="1">
        <v>0</v>
      </c>
      <c r="K2808" s="1">
        <v>0</v>
      </c>
      <c r="L2808" s="1">
        <v>50</v>
      </c>
      <c r="M2808" s="1">
        <v>20</v>
      </c>
      <c r="N2808" s="1">
        <v>0</v>
      </c>
      <c r="P2808" s="1" t="s">
        <v>633</v>
      </c>
    </row>
    <row r="2809" spans="1:16">
      <c r="A2809" s="1">
        <v>2024</v>
      </c>
      <c r="B2809" s="1" t="s">
        <v>1347</v>
      </c>
      <c r="C2809" s="1" t="s">
        <v>1461</v>
      </c>
      <c r="D2809" s="1" t="s">
        <v>1472</v>
      </c>
      <c r="E2809" s="6">
        <v>45549</v>
      </c>
      <c r="F2809" s="1" t="s">
        <v>64</v>
      </c>
      <c r="G2809" s="1" t="s">
        <v>56</v>
      </c>
      <c r="H2809" s="1">
        <v>1</v>
      </c>
      <c r="I2809" s="1">
        <v>1</v>
      </c>
      <c r="J2809" s="1">
        <v>1</v>
      </c>
      <c r="K2809" s="1">
        <v>0</v>
      </c>
      <c r="L2809" s="1">
        <v>38</v>
      </c>
      <c r="M2809" s="1">
        <v>20</v>
      </c>
      <c r="N2809" s="1">
        <v>1</v>
      </c>
      <c r="P2809" s="1" t="s">
        <v>628</v>
      </c>
    </row>
    <row r="2810" spans="1:16">
      <c r="A2810" s="1">
        <v>2024</v>
      </c>
      <c r="B2810" s="1" t="s">
        <v>1347</v>
      </c>
      <c r="C2810" s="1" t="s">
        <v>1461</v>
      </c>
      <c r="D2810" s="1" t="s">
        <v>1472</v>
      </c>
      <c r="E2810" s="6">
        <v>45549</v>
      </c>
      <c r="F2810" s="1" t="s">
        <v>64</v>
      </c>
      <c r="G2810" s="1" t="s">
        <v>551</v>
      </c>
      <c r="H2810" s="1">
        <v>2</v>
      </c>
      <c r="I2810" s="1">
        <v>2</v>
      </c>
      <c r="J2810" s="1">
        <v>0</v>
      </c>
      <c r="K2810" s="1">
        <v>0</v>
      </c>
      <c r="L2810" s="1">
        <v>100</v>
      </c>
      <c r="M2810" s="1">
        <v>40</v>
      </c>
      <c r="N2810" s="1">
        <v>0</v>
      </c>
      <c r="P2810" s="1" t="s">
        <v>633</v>
      </c>
    </row>
    <row r="2811" spans="1:16">
      <c r="A2811" s="1">
        <v>2024</v>
      </c>
      <c r="B2811" s="1" t="s">
        <v>1347</v>
      </c>
      <c r="C2811" s="1" t="s">
        <v>1461</v>
      </c>
      <c r="D2811" s="1" t="s">
        <v>1472</v>
      </c>
      <c r="E2811" s="6">
        <v>45549</v>
      </c>
      <c r="F2811" s="1" t="s">
        <v>8</v>
      </c>
      <c r="G2811" s="1" t="s">
        <v>375</v>
      </c>
      <c r="H2811" s="1">
        <v>2</v>
      </c>
      <c r="I2811" s="1">
        <v>2</v>
      </c>
      <c r="J2811" s="1">
        <v>0</v>
      </c>
      <c r="K2811" s="1">
        <v>0</v>
      </c>
      <c r="L2811" s="1">
        <v>4016</v>
      </c>
      <c r="M2811" s="1">
        <v>200</v>
      </c>
      <c r="N2811" s="1">
        <v>0</v>
      </c>
      <c r="P2811" s="1" t="s">
        <v>627</v>
      </c>
    </row>
    <row r="2812" spans="1:16">
      <c r="A2812" s="1">
        <v>2024</v>
      </c>
      <c r="B2812" s="1" t="s">
        <v>1347</v>
      </c>
      <c r="C2812" s="1" t="s">
        <v>1461</v>
      </c>
      <c r="D2812" s="1" t="s">
        <v>1472</v>
      </c>
      <c r="E2812" s="6">
        <v>45549</v>
      </c>
      <c r="F2812" s="1" t="s">
        <v>8</v>
      </c>
      <c r="G2812" s="1" t="s">
        <v>601</v>
      </c>
      <c r="H2812" s="1">
        <v>9</v>
      </c>
      <c r="I2812" s="1">
        <v>9</v>
      </c>
      <c r="J2812" s="1">
        <v>0</v>
      </c>
      <c r="K2812" s="1">
        <v>0</v>
      </c>
      <c r="L2812" s="1">
        <v>13537</v>
      </c>
      <c r="M2812" s="1">
        <v>571</v>
      </c>
      <c r="N2812" s="1">
        <v>0</v>
      </c>
      <c r="P2812" s="1" t="s">
        <v>627</v>
      </c>
    </row>
    <row r="2813" spans="1:16">
      <c r="A2813" s="1">
        <v>2024</v>
      </c>
      <c r="B2813" s="1" t="s">
        <v>1347</v>
      </c>
      <c r="C2813" s="1" t="s">
        <v>1461</v>
      </c>
      <c r="D2813" s="1" t="s">
        <v>1472</v>
      </c>
      <c r="E2813" s="6">
        <v>45551</v>
      </c>
      <c r="F2813" s="1" t="s">
        <v>64</v>
      </c>
      <c r="G2813" s="1" t="s">
        <v>1173</v>
      </c>
      <c r="H2813" s="1">
        <v>5</v>
      </c>
      <c r="I2813" s="1">
        <v>5</v>
      </c>
      <c r="J2813" s="1">
        <v>0</v>
      </c>
      <c r="K2813" s="1">
        <v>0</v>
      </c>
      <c r="L2813" s="1">
        <v>660</v>
      </c>
      <c r="M2813" s="1">
        <v>87</v>
      </c>
      <c r="N2813" s="1">
        <v>0</v>
      </c>
      <c r="P2813" s="1" t="s">
        <v>632</v>
      </c>
    </row>
    <row r="2814" spans="1:16">
      <c r="A2814" s="1">
        <v>2024</v>
      </c>
      <c r="B2814" s="1" t="s">
        <v>1347</v>
      </c>
      <c r="C2814" s="1" t="s">
        <v>1461</v>
      </c>
      <c r="D2814" s="1" t="s">
        <v>1472</v>
      </c>
      <c r="E2814" s="6">
        <v>45551</v>
      </c>
      <c r="F2814" s="1" t="s">
        <v>64</v>
      </c>
      <c r="G2814" s="1" t="s">
        <v>603</v>
      </c>
      <c r="H2814" s="1">
        <v>3</v>
      </c>
      <c r="I2814" s="1">
        <v>3</v>
      </c>
      <c r="J2814" s="1">
        <v>0</v>
      </c>
      <c r="K2814" s="1">
        <v>0</v>
      </c>
      <c r="L2814" s="1">
        <v>26824</v>
      </c>
      <c r="M2814" s="1">
        <v>213</v>
      </c>
      <c r="N2814" s="1">
        <v>0</v>
      </c>
      <c r="P2814" s="1" t="s">
        <v>629</v>
      </c>
    </row>
    <row r="2815" spans="1:16">
      <c r="A2815" s="1">
        <v>2024</v>
      </c>
      <c r="B2815" s="1" t="s">
        <v>1347</v>
      </c>
      <c r="C2815" s="1" t="s">
        <v>1461</v>
      </c>
      <c r="D2815" s="1" t="s">
        <v>1472</v>
      </c>
      <c r="E2815" s="6">
        <v>45551</v>
      </c>
      <c r="F2815" s="1" t="s">
        <v>64</v>
      </c>
      <c r="G2815" s="1" t="s">
        <v>55</v>
      </c>
      <c r="H2815" s="1">
        <v>13</v>
      </c>
      <c r="I2815" s="1">
        <v>13</v>
      </c>
      <c r="J2815" s="1">
        <v>0</v>
      </c>
      <c r="K2815" s="1">
        <v>0</v>
      </c>
      <c r="L2815" s="1">
        <v>6279</v>
      </c>
      <c r="M2815" s="1">
        <v>488</v>
      </c>
      <c r="N2815" s="1">
        <v>0</v>
      </c>
      <c r="P2815" s="1" t="s">
        <v>633</v>
      </c>
    </row>
    <row r="2816" spans="1:16">
      <c r="A2816" s="1">
        <v>2024</v>
      </c>
      <c r="B2816" s="1" t="s">
        <v>1347</v>
      </c>
      <c r="C2816" s="1" t="s">
        <v>1461</v>
      </c>
      <c r="D2816" s="1" t="s">
        <v>1472</v>
      </c>
      <c r="E2816" s="6">
        <v>45551</v>
      </c>
      <c r="F2816" s="1" t="s">
        <v>64</v>
      </c>
      <c r="G2816" s="1" t="s">
        <v>56</v>
      </c>
      <c r="H2816" s="1">
        <v>1</v>
      </c>
      <c r="I2816" s="1">
        <v>1</v>
      </c>
      <c r="J2816" s="1">
        <v>1</v>
      </c>
      <c r="K2816" s="1">
        <v>0</v>
      </c>
      <c r="L2816" s="1">
        <v>38</v>
      </c>
      <c r="M2816" s="1">
        <v>20</v>
      </c>
      <c r="N2816" s="1">
        <v>1</v>
      </c>
      <c r="P2816" s="1" t="s">
        <v>628</v>
      </c>
    </row>
    <row r="2817" spans="1:16">
      <c r="A2817" s="1">
        <v>2024</v>
      </c>
      <c r="B2817" s="1" t="s">
        <v>1347</v>
      </c>
      <c r="C2817" s="1" t="s">
        <v>1461</v>
      </c>
      <c r="D2817" s="1" t="s">
        <v>1472</v>
      </c>
      <c r="E2817" s="6">
        <v>45551</v>
      </c>
      <c r="F2817" s="1" t="s">
        <v>64</v>
      </c>
      <c r="G2817" s="1" t="s">
        <v>517</v>
      </c>
      <c r="H2817" s="1">
        <v>4</v>
      </c>
      <c r="I2817" s="1">
        <v>4</v>
      </c>
      <c r="J2817" s="1">
        <v>0</v>
      </c>
      <c r="K2817" s="1">
        <v>0</v>
      </c>
      <c r="L2817" s="1">
        <v>4306</v>
      </c>
      <c r="M2817" s="1">
        <v>128</v>
      </c>
      <c r="N2817" s="1">
        <v>0</v>
      </c>
      <c r="P2817" s="1" t="s">
        <v>629</v>
      </c>
    </row>
    <row r="2818" spans="1:16">
      <c r="A2818" s="1">
        <v>2024</v>
      </c>
      <c r="B2818" s="1" t="s">
        <v>1347</v>
      </c>
      <c r="C2818" s="1" t="s">
        <v>1461</v>
      </c>
      <c r="D2818" s="1" t="s">
        <v>1472</v>
      </c>
      <c r="E2818" s="6">
        <v>45551</v>
      </c>
      <c r="F2818" s="1" t="s">
        <v>64</v>
      </c>
      <c r="G2818" s="1" t="s">
        <v>58</v>
      </c>
      <c r="H2818" s="1">
        <v>5</v>
      </c>
      <c r="I2818" s="1">
        <v>5</v>
      </c>
      <c r="J2818" s="1">
        <v>0</v>
      </c>
      <c r="K2818" s="1">
        <v>0</v>
      </c>
      <c r="L2818" s="1">
        <v>2538</v>
      </c>
      <c r="M2818" s="1">
        <v>125</v>
      </c>
      <c r="N2818" s="1">
        <v>0</v>
      </c>
      <c r="P2818" s="1" t="s">
        <v>629</v>
      </c>
    </row>
    <row r="2819" spans="1:16">
      <c r="A2819" s="1">
        <v>2024</v>
      </c>
      <c r="B2819" s="1" t="s">
        <v>1347</v>
      </c>
      <c r="C2819" s="1" t="s">
        <v>1461</v>
      </c>
      <c r="D2819" s="1" t="s">
        <v>1472</v>
      </c>
      <c r="E2819" s="6">
        <v>45551</v>
      </c>
      <c r="F2819" s="1" t="s">
        <v>64</v>
      </c>
      <c r="G2819" s="1" t="s">
        <v>484</v>
      </c>
      <c r="H2819" s="1">
        <v>3</v>
      </c>
      <c r="I2819" s="1">
        <v>3</v>
      </c>
      <c r="J2819" s="1">
        <v>0</v>
      </c>
      <c r="K2819" s="1">
        <v>0</v>
      </c>
      <c r="L2819" s="1">
        <v>9221</v>
      </c>
      <c r="M2819" s="1">
        <v>168</v>
      </c>
      <c r="N2819" s="1">
        <v>0</v>
      </c>
      <c r="P2819" s="1" t="s">
        <v>629</v>
      </c>
    </row>
    <row r="2820" spans="1:16">
      <c r="A2820" s="1">
        <v>2024</v>
      </c>
      <c r="B2820" s="1" t="s">
        <v>1347</v>
      </c>
      <c r="C2820" s="1" t="s">
        <v>1461</v>
      </c>
      <c r="D2820" s="1" t="s">
        <v>1472</v>
      </c>
      <c r="E2820" s="6">
        <v>45551</v>
      </c>
      <c r="F2820" s="1" t="s">
        <v>8</v>
      </c>
      <c r="G2820" s="1" t="s">
        <v>601</v>
      </c>
      <c r="H2820" s="1">
        <v>8</v>
      </c>
      <c r="I2820" s="1">
        <v>8</v>
      </c>
      <c r="J2820" s="1">
        <v>0</v>
      </c>
      <c r="K2820" s="1">
        <v>0</v>
      </c>
      <c r="L2820" s="1">
        <v>3055</v>
      </c>
      <c r="M2820" s="1">
        <v>335</v>
      </c>
      <c r="N2820" s="1">
        <v>0</v>
      </c>
      <c r="P2820" s="1" t="s">
        <v>627</v>
      </c>
    </row>
    <row r="2821" spans="1:16">
      <c r="A2821" s="1">
        <v>2024</v>
      </c>
      <c r="B2821" s="1" t="s">
        <v>1347</v>
      </c>
      <c r="C2821" s="1" t="s">
        <v>1461</v>
      </c>
      <c r="D2821" s="1" t="s">
        <v>1472</v>
      </c>
      <c r="E2821" s="6">
        <v>45551</v>
      </c>
      <c r="F2821" s="1" t="s">
        <v>38</v>
      </c>
      <c r="G2821" s="1" t="s">
        <v>54</v>
      </c>
      <c r="H2821" s="1">
        <v>19</v>
      </c>
      <c r="I2821" s="1">
        <v>19</v>
      </c>
      <c r="J2821" s="1">
        <v>1</v>
      </c>
      <c r="K2821" s="1">
        <v>0</v>
      </c>
      <c r="L2821" s="1">
        <v>3711</v>
      </c>
      <c r="M2821" s="1">
        <v>508</v>
      </c>
      <c r="N2821" s="1">
        <v>5</v>
      </c>
      <c r="P2821" s="1" t="s">
        <v>45</v>
      </c>
    </row>
    <row r="2822" spans="1:16">
      <c r="A2822" s="1">
        <v>2024</v>
      </c>
      <c r="B2822" s="1" t="s">
        <v>1347</v>
      </c>
      <c r="C2822" s="1" t="s">
        <v>1461</v>
      </c>
      <c r="D2822" s="1" t="s">
        <v>1472</v>
      </c>
      <c r="E2822" s="6">
        <v>45551</v>
      </c>
      <c r="F2822" s="1" t="s">
        <v>38</v>
      </c>
      <c r="G2822" s="1" t="s">
        <v>1194</v>
      </c>
      <c r="H2822" s="1">
        <v>1</v>
      </c>
      <c r="I2822" s="1">
        <v>1</v>
      </c>
      <c r="J2822" s="1">
        <v>0</v>
      </c>
      <c r="K2822" s="1">
        <v>0</v>
      </c>
      <c r="L2822" s="1">
        <v>115</v>
      </c>
      <c r="M2822" s="1">
        <v>20</v>
      </c>
      <c r="N2822" s="1">
        <v>0</v>
      </c>
      <c r="P2822" s="1" t="s">
        <v>45</v>
      </c>
    </row>
    <row r="2823" spans="1:16">
      <c r="A2823" s="1">
        <v>2024</v>
      </c>
      <c r="B2823" s="1" t="s">
        <v>1347</v>
      </c>
      <c r="C2823" s="1" t="s">
        <v>1461</v>
      </c>
      <c r="D2823" s="1" t="s">
        <v>1472</v>
      </c>
      <c r="E2823" s="6">
        <v>45553</v>
      </c>
      <c r="F2823" s="1" t="s">
        <v>64</v>
      </c>
      <c r="G2823" s="1" t="s">
        <v>1173</v>
      </c>
      <c r="H2823" s="1">
        <v>3</v>
      </c>
      <c r="I2823" s="1">
        <v>3</v>
      </c>
      <c r="J2823" s="1">
        <v>0</v>
      </c>
      <c r="K2823" s="1">
        <v>0</v>
      </c>
      <c r="L2823" s="1">
        <v>405</v>
      </c>
      <c r="M2823" s="1">
        <v>60</v>
      </c>
      <c r="N2823" s="1">
        <v>0</v>
      </c>
      <c r="P2823" s="1" t="s">
        <v>632</v>
      </c>
    </row>
    <row r="2824" spans="1:16">
      <c r="A2824" s="1">
        <v>2024</v>
      </c>
      <c r="B2824" s="1" t="s">
        <v>1347</v>
      </c>
      <c r="C2824" s="1" t="s">
        <v>1461</v>
      </c>
      <c r="D2824" s="1" t="s">
        <v>1472</v>
      </c>
      <c r="E2824" s="6">
        <v>45553</v>
      </c>
      <c r="F2824" s="1" t="s">
        <v>64</v>
      </c>
      <c r="G2824" s="1" t="s">
        <v>603</v>
      </c>
      <c r="H2824" s="1">
        <v>5</v>
      </c>
      <c r="I2824" s="1">
        <v>5</v>
      </c>
      <c r="J2824" s="1">
        <v>0</v>
      </c>
      <c r="K2824" s="1">
        <v>0</v>
      </c>
      <c r="L2824" s="1">
        <v>145776</v>
      </c>
      <c r="M2824" s="1">
        <v>568</v>
      </c>
      <c r="N2824" s="1">
        <v>0</v>
      </c>
      <c r="P2824" s="1" t="s">
        <v>629</v>
      </c>
    </row>
    <row r="2825" spans="1:16">
      <c r="A2825" s="1">
        <v>2024</v>
      </c>
      <c r="B2825" s="1" t="s">
        <v>1347</v>
      </c>
      <c r="C2825" s="1" t="s">
        <v>1461</v>
      </c>
      <c r="D2825" s="1" t="s">
        <v>1472</v>
      </c>
      <c r="E2825" s="6">
        <v>45553</v>
      </c>
      <c r="F2825" s="1" t="s">
        <v>64</v>
      </c>
      <c r="G2825" s="1" t="s">
        <v>55</v>
      </c>
      <c r="H2825" s="1">
        <v>12</v>
      </c>
      <c r="I2825" s="1">
        <v>12</v>
      </c>
      <c r="J2825" s="1">
        <v>0</v>
      </c>
      <c r="K2825" s="1">
        <v>0</v>
      </c>
      <c r="L2825" s="1">
        <v>3636</v>
      </c>
      <c r="M2825" s="1">
        <v>408</v>
      </c>
      <c r="N2825" s="1">
        <v>0</v>
      </c>
      <c r="P2825" s="1" t="s">
        <v>633</v>
      </c>
    </row>
    <row r="2826" spans="1:16">
      <c r="A2826" s="1">
        <v>2024</v>
      </c>
      <c r="B2826" s="1" t="s">
        <v>1347</v>
      </c>
      <c r="C2826" s="1" t="s">
        <v>1461</v>
      </c>
      <c r="D2826" s="1" t="s">
        <v>1472</v>
      </c>
      <c r="E2826" s="6">
        <v>45553</v>
      </c>
      <c r="F2826" s="1" t="s">
        <v>64</v>
      </c>
      <c r="G2826" s="1" t="s">
        <v>56</v>
      </c>
      <c r="H2826" s="1">
        <v>1</v>
      </c>
      <c r="I2826" s="1">
        <v>1</v>
      </c>
      <c r="J2826" s="1">
        <v>0</v>
      </c>
      <c r="K2826" s="1">
        <v>0</v>
      </c>
      <c r="L2826" s="1">
        <v>6</v>
      </c>
      <c r="M2826" s="1">
        <v>6</v>
      </c>
      <c r="N2826" s="1">
        <v>0</v>
      </c>
      <c r="P2826" s="1" t="s">
        <v>628</v>
      </c>
    </row>
    <row r="2827" spans="1:16">
      <c r="A2827" s="1">
        <v>2024</v>
      </c>
      <c r="B2827" s="1" t="s">
        <v>1347</v>
      </c>
      <c r="C2827" s="1" t="s">
        <v>1461</v>
      </c>
      <c r="D2827" s="1" t="s">
        <v>1472</v>
      </c>
      <c r="E2827" s="6">
        <v>45553</v>
      </c>
      <c r="F2827" s="1" t="s">
        <v>64</v>
      </c>
      <c r="G2827" s="1" t="s">
        <v>517</v>
      </c>
      <c r="H2827" s="1">
        <v>3</v>
      </c>
      <c r="I2827" s="1">
        <v>3</v>
      </c>
      <c r="J2827" s="1">
        <v>0</v>
      </c>
      <c r="K2827" s="1">
        <v>0</v>
      </c>
      <c r="L2827" s="1">
        <v>7731</v>
      </c>
      <c r="M2827" s="1">
        <v>168</v>
      </c>
      <c r="N2827" s="1">
        <v>0</v>
      </c>
      <c r="P2827" s="1" t="s">
        <v>629</v>
      </c>
    </row>
    <row r="2828" spans="1:16">
      <c r="A2828" s="1">
        <v>2024</v>
      </c>
      <c r="B2828" s="1" t="s">
        <v>1347</v>
      </c>
      <c r="C2828" s="1" t="s">
        <v>1461</v>
      </c>
      <c r="D2828" s="1" t="s">
        <v>1472</v>
      </c>
      <c r="E2828" s="6">
        <v>45553</v>
      </c>
      <c r="F2828" s="1" t="s">
        <v>64</v>
      </c>
      <c r="G2828" s="1" t="s">
        <v>58</v>
      </c>
      <c r="H2828" s="1">
        <v>2</v>
      </c>
      <c r="I2828" s="1">
        <v>2</v>
      </c>
      <c r="J2828" s="1">
        <v>0</v>
      </c>
      <c r="K2828" s="1">
        <v>0</v>
      </c>
      <c r="L2828" s="1">
        <v>2611</v>
      </c>
      <c r="M2828" s="1">
        <v>60</v>
      </c>
      <c r="N2828" s="1">
        <v>0</v>
      </c>
      <c r="P2828" s="1" t="s">
        <v>629</v>
      </c>
    </row>
    <row r="2829" spans="1:16">
      <c r="A2829" s="1">
        <v>2024</v>
      </c>
      <c r="B2829" s="1" t="s">
        <v>1347</v>
      </c>
      <c r="C2829" s="1" t="s">
        <v>1461</v>
      </c>
      <c r="D2829" s="1" t="s">
        <v>1472</v>
      </c>
      <c r="E2829" s="6">
        <v>45553</v>
      </c>
      <c r="F2829" s="1" t="s">
        <v>64</v>
      </c>
      <c r="G2829" s="1" t="s">
        <v>505</v>
      </c>
      <c r="H2829" s="1">
        <v>1</v>
      </c>
      <c r="I2829" s="1">
        <v>1</v>
      </c>
      <c r="J2829" s="1">
        <v>0</v>
      </c>
      <c r="K2829" s="1">
        <v>0</v>
      </c>
      <c r="L2829" s="1">
        <v>597</v>
      </c>
      <c r="M2829" s="1">
        <v>47</v>
      </c>
      <c r="N2829" s="1">
        <v>0</v>
      </c>
      <c r="P2829" s="1" t="s">
        <v>628</v>
      </c>
    </row>
    <row r="2830" spans="1:16">
      <c r="A2830" s="1">
        <v>2024</v>
      </c>
      <c r="B2830" s="1" t="s">
        <v>1347</v>
      </c>
      <c r="C2830" s="1" t="s">
        <v>1461</v>
      </c>
      <c r="D2830" s="1" t="s">
        <v>1472</v>
      </c>
      <c r="E2830" s="6">
        <v>45553</v>
      </c>
      <c r="F2830" s="1" t="s">
        <v>64</v>
      </c>
      <c r="G2830" s="1" t="s">
        <v>502</v>
      </c>
      <c r="H2830" s="1">
        <v>5</v>
      </c>
      <c r="I2830" s="1">
        <v>5</v>
      </c>
      <c r="J2830" s="1">
        <v>0</v>
      </c>
      <c r="K2830" s="1">
        <v>0</v>
      </c>
      <c r="L2830" s="1">
        <v>3788</v>
      </c>
      <c r="M2830" s="1">
        <v>129</v>
      </c>
      <c r="N2830" s="1">
        <v>0</v>
      </c>
      <c r="P2830" s="1" t="s">
        <v>633</v>
      </c>
    </row>
    <row r="2831" spans="1:16">
      <c r="A2831" s="1">
        <v>2024</v>
      </c>
      <c r="B2831" s="1" t="s">
        <v>1347</v>
      </c>
      <c r="C2831" s="1" t="s">
        <v>1461</v>
      </c>
      <c r="D2831" s="1" t="s">
        <v>1472</v>
      </c>
      <c r="E2831" s="6">
        <v>45553</v>
      </c>
      <c r="F2831" s="1" t="s">
        <v>64</v>
      </c>
      <c r="G2831" s="1" t="s">
        <v>484</v>
      </c>
      <c r="H2831" s="1">
        <v>5</v>
      </c>
      <c r="I2831" s="1">
        <v>5</v>
      </c>
      <c r="J2831" s="1">
        <v>0</v>
      </c>
      <c r="K2831" s="1">
        <v>0</v>
      </c>
      <c r="L2831" s="1">
        <v>109357</v>
      </c>
      <c r="M2831" s="1">
        <v>311</v>
      </c>
      <c r="N2831" s="1">
        <v>0</v>
      </c>
      <c r="P2831" s="1" t="s">
        <v>629</v>
      </c>
    </row>
    <row r="2832" spans="1:16">
      <c r="A2832" s="1">
        <v>2024</v>
      </c>
      <c r="B2832" s="1" t="s">
        <v>1347</v>
      </c>
      <c r="C2832" s="1" t="s">
        <v>1461</v>
      </c>
      <c r="D2832" s="1" t="s">
        <v>1472</v>
      </c>
      <c r="E2832" s="6">
        <v>45553</v>
      </c>
      <c r="F2832" s="1" t="s">
        <v>64</v>
      </c>
      <c r="G2832" s="1" t="s">
        <v>619</v>
      </c>
      <c r="H2832" s="1">
        <v>5</v>
      </c>
      <c r="I2832" s="1">
        <v>5</v>
      </c>
      <c r="J2832" s="1">
        <v>0</v>
      </c>
      <c r="K2832" s="1">
        <v>0</v>
      </c>
      <c r="L2832" s="1">
        <v>3810</v>
      </c>
      <c r="M2832" s="1">
        <v>142</v>
      </c>
      <c r="N2832" s="1">
        <v>0</v>
      </c>
      <c r="P2832" s="1" t="s">
        <v>629</v>
      </c>
    </row>
    <row r="2833" spans="1:16">
      <c r="A2833" s="1">
        <v>2024</v>
      </c>
      <c r="B2833" s="1" t="s">
        <v>1347</v>
      </c>
      <c r="C2833" s="1" t="s">
        <v>1461</v>
      </c>
      <c r="D2833" s="1" t="s">
        <v>1472</v>
      </c>
      <c r="E2833" s="6">
        <v>45553</v>
      </c>
      <c r="F2833" s="1" t="s">
        <v>8</v>
      </c>
      <c r="G2833" s="1" t="s">
        <v>601</v>
      </c>
      <c r="H2833" s="1">
        <v>12</v>
      </c>
      <c r="I2833" s="1">
        <v>12</v>
      </c>
      <c r="J2833" s="1">
        <v>0</v>
      </c>
      <c r="K2833" s="1">
        <v>0</v>
      </c>
      <c r="L2833" s="1">
        <v>9926</v>
      </c>
      <c r="M2833" s="1">
        <v>676</v>
      </c>
      <c r="N2833" s="1">
        <v>0</v>
      </c>
      <c r="P2833" s="1" t="s">
        <v>627</v>
      </c>
    </row>
    <row r="2834" spans="1:16">
      <c r="A2834" s="1">
        <v>2024</v>
      </c>
      <c r="B2834" s="1" t="s">
        <v>1347</v>
      </c>
      <c r="C2834" s="1" t="s">
        <v>1461</v>
      </c>
      <c r="D2834" s="1" t="s">
        <v>1472</v>
      </c>
      <c r="E2834" s="6">
        <v>45553</v>
      </c>
      <c r="F2834" s="1" t="s">
        <v>38</v>
      </c>
      <c r="G2834" s="1" t="s">
        <v>54</v>
      </c>
      <c r="H2834" s="1">
        <v>21</v>
      </c>
      <c r="I2834" s="1">
        <v>21</v>
      </c>
      <c r="J2834" s="1">
        <v>1</v>
      </c>
      <c r="K2834" s="1">
        <v>0</v>
      </c>
      <c r="L2834" s="1">
        <v>20075</v>
      </c>
      <c r="M2834" s="1">
        <v>749</v>
      </c>
      <c r="N2834" s="1">
        <v>6</v>
      </c>
      <c r="P2834" s="1" t="s">
        <v>45</v>
      </c>
    </row>
    <row r="2835" spans="1:16">
      <c r="A2835" s="1">
        <v>2024</v>
      </c>
      <c r="B2835" s="1" t="s">
        <v>1347</v>
      </c>
      <c r="C2835" s="1" t="s">
        <v>1461</v>
      </c>
      <c r="D2835" s="1" t="s">
        <v>1472</v>
      </c>
      <c r="E2835" s="6">
        <v>45553</v>
      </c>
      <c r="F2835" s="1" t="s">
        <v>38</v>
      </c>
      <c r="G2835" s="1" t="s">
        <v>1194</v>
      </c>
      <c r="H2835" s="1">
        <v>10</v>
      </c>
      <c r="I2835" s="1">
        <v>10</v>
      </c>
      <c r="J2835" s="1">
        <v>1</v>
      </c>
      <c r="K2835" s="1">
        <v>0</v>
      </c>
      <c r="L2835" s="1">
        <v>3376</v>
      </c>
      <c r="M2835" s="1">
        <v>330</v>
      </c>
      <c r="N2835" s="1">
        <v>5</v>
      </c>
      <c r="P2835" s="1" t="s">
        <v>45</v>
      </c>
    </row>
    <row r="2836" spans="1:16">
      <c r="A2836" s="1">
        <v>2024</v>
      </c>
      <c r="B2836" s="1" t="s">
        <v>1347</v>
      </c>
      <c r="C2836" s="1" t="s">
        <v>1461</v>
      </c>
      <c r="D2836" s="1" t="s">
        <v>1472</v>
      </c>
      <c r="E2836" s="6">
        <v>45554</v>
      </c>
      <c r="F2836" s="1" t="s">
        <v>64</v>
      </c>
      <c r="G2836" s="1" t="s">
        <v>1173</v>
      </c>
      <c r="H2836" s="1">
        <v>5</v>
      </c>
      <c r="I2836" s="1">
        <v>5</v>
      </c>
      <c r="J2836" s="1">
        <v>0</v>
      </c>
      <c r="K2836" s="1">
        <v>0</v>
      </c>
      <c r="L2836" s="1">
        <v>561</v>
      </c>
      <c r="M2836" s="1">
        <v>100</v>
      </c>
      <c r="N2836" s="1">
        <v>0</v>
      </c>
      <c r="P2836" s="1" t="s">
        <v>632</v>
      </c>
    </row>
    <row r="2837" spans="1:16">
      <c r="A2837" s="1">
        <v>2024</v>
      </c>
      <c r="B2837" s="1" t="s">
        <v>1347</v>
      </c>
      <c r="C2837" s="1" t="s">
        <v>1461</v>
      </c>
      <c r="D2837" s="1" t="s">
        <v>1472</v>
      </c>
      <c r="E2837" s="6">
        <v>45554</v>
      </c>
      <c r="F2837" s="1" t="s">
        <v>64</v>
      </c>
      <c r="G2837" s="1" t="s">
        <v>708</v>
      </c>
      <c r="H2837" s="1">
        <v>1</v>
      </c>
      <c r="I2837" s="1">
        <v>1</v>
      </c>
      <c r="J2837" s="1">
        <v>0</v>
      </c>
      <c r="K2837" s="1">
        <v>0</v>
      </c>
      <c r="L2837" s="1">
        <v>3915</v>
      </c>
      <c r="M2837" s="1">
        <v>68</v>
      </c>
      <c r="N2837" s="1">
        <v>0</v>
      </c>
      <c r="P2837" s="1" t="s">
        <v>633</v>
      </c>
    </row>
    <row r="2838" spans="1:16">
      <c r="A2838" s="1">
        <v>2024</v>
      </c>
      <c r="B2838" s="1" t="s">
        <v>1347</v>
      </c>
      <c r="C2838" s="1" t="s">
        <v>1461</v>
      </c>
      <c r="D2838" s="1" t="s">
        <v>1472</v>
      </c>
      <c r="E2838" s="6">
        <v>45554</v>
      </c>
      <c r="F2838" s="1" t="s">
        <v>64</v>
      </c>
      <c r="G2838" s="1" t="s">
        <v>603</v>
      </c>
      <c r="H2838" s="1">
        <v>5</v>
      </c>
      <c r="I2838" s="1">
        <v>5</v>
      </c>
      <c r="J2838" s="1">
        <v>0</v>
      </c>
      <c r="K2838" s="1">
        <v>0</v>
      </c>
      <c r="L2838" s="1">
        <v>72826</v>
      </c>
      <c r="M2838" s="1">
        <v>811</v>
      </c>
      <c r="N2838" s="1">
        <v>0</v>
      </c>
      <c r="P2838" s="1" t="s">
        <v>629</v>
      </c>
    </row>
    <row r="2839" spans="1:16">
      <c r="A2839" s="1">
        <v>2024</v>
      </c>
      <c r="B2839" s="1" t="s">
        <v>1347</v>
      </c>
      <c r="C2839" s="1" t="s">
        <v>1461</v>
      </c>
      <c r="D2839" s="1" t="s">
        <v>1472</v>
      </c>
      <c r="E2839" s="6">
        <v>45554</v>
      </c>
      <c r="F2839" s="1" t="s">
        <v>64</v>
      </c>
      <c r="G2839" s="1" t="s">
        <v>55</v>
      </c>
      <c r="H2839" s="1">
        <v>1</v>
      </c>
      <c r="I2839" s="1">
        <v>1</v>
      </c>
      <c r="J2839" s="1">
        <v>0</v>
      </c>
      <c r="K2839" s="1">
        <v>0</v>
      </c>
      <c r="L2839" s="1">
        <v>278</v>
      </c>
      <c r="M2839" s="1">
        <v>20</v>
      </c>
      <c r="N2839" s="1">
        <v>0</v>
      </c>
      <c r="P2839" s="1" t="s">
        <v>633</v>
      </c>
    </row>
    <row r="2840" spans="1:16">
      <c r="A2840" s="1">
        <v>2024</v>
      </c>
      <c r="B2840" s="1" t="s">
        <v>1347</v>
      </c>
      <c r="C2840" s="1" t="s">
        <v>1461</v>
      </c>
      <c r="D2840" s="1" t="s">
        <v>1472</v>
      </c>
      <c r="E2840" s="6">
        <v>45554</v>
      </c>
      <c r="F2840" s="1" t="s">
        <v>64</v>
      </c>
      <c r="G2840" s="1" t="s">
        <v>517</v>
      </c>
      <c r="H2840" s="1">
        <v>2</v>
      </c>
      <c r="I2840" s="1">
        <v>2</v>
      </c>
      <c r="J2840" s="1">
        <v>0</v>
      </c>
      <c r="K2840" s="1">
        <v>0</v>
      </c>
      <c r="L2840" s="1">
        <v>11600</v>
      </c>
      <c r="M2840" s="1">
        <v>121</v>
      </c>
      <c r="N2840" s="1">
        <v>0</v>
      </c>
      <c r="P2840" s="1" t="s">
        <v>629</v>
      </c>
    </row>
    <row r="2841" spans="1:16">
      <c r="A2841" s="1">
        <v>2024</v>
      </c>
      <c r="B2841" s="1" t="s">
        <v>1347</v>
      </c>
      <c r="C2841" s="1" t="s">
        <v>1461</v>
      </c>
      <c r="D2841" s="1" t="s">
        <v>1472</v>
      </c>
      <c r="E2841" s="6">
        <v>45554</v>
      </c>
      <c r="F2841" s="1" t="s">
        <v>64</v>
      </c>
      <c r="G2841" s="1" t="s">
        <v>58</v>
      </c>
      <c r="H2841" s="1">
        <v>2</v>
      </c>
      <c r="I2841" s="1">
        <v>2</v>
      </c>
      <c r="J2841" s="1">
        <v>0</v>
      </c>
      <c r="K2841" s="1">
        <v>0</v>
      </c>
      <c r="L2841" s="1">
        <v>4786</v>
      </c>
      <c r="M2841" s="1">
        <v>88</v>
      </c>
      <c r="N2841" s="1">
        <v>0</v>
      </c>
      <c r="P2841" s="1" t="s">
        <v>629</v>
      </c>
    </row>
    <row r="2842" spans="1:16">
      <c r="A2842" s="1">
        <v>2024</v>
      </c>
      <c r="B2842" s="1" t="s">
        <v>1347</v>
      </c>
      <c r="C2842" s="1" t="s">
        <v>1461</v>
      </c>
      <c r="D2842" s="1" t="s">
        <v>1472</v>
      </c>
      <c r="E2842" s="6">
        <v>45554</v>
      </c>
      <c r="F2842" s="1" t="s">
        <v>64</v>
      </c>
      <c r="G2842" s="1" t="s">
        <v>625</v>
      </c>
      <c r="H2842" s="1">
        <v>2</v>
      </c>
      <c r="I2842" s="1">
        <v>2</v>
      </c>
      <c r="J2842" s="1">
        <v>1</v>
      </c>
      <c r="K2842" s="1">
        <v>0</v>
      </c>
      <c r="L2842" s="1">
        <v>263</v>
      </c>
      <c r="M2842" s="1">
        <v>40</v>
      </c>
      <c r="N2842" s="1">
        <v>3</v>
      </c>
      <c r="P2842" s="1" t="s">
        <v>627</v>
      </c>
    </row>
    <row r="2843" spans="1:16">
      <c r="A2843" s="1">
        <v>2024</v>
      </c>
      <c r="B2843" s="1" t="s">
        <v>1347</v>
      </c>
      <c r="C2843" s="1" t="s">
        <v>1461</v>
      </c>
      <c r="D2843" s="1" t="s">
        <v>1472</v>
      </c>
      <c r="E2843" s="6">
        <v>45554</v>
      </c>
      <c r="F2843" s="1" t="s">
        <v>64</v>
      </c>
      <c r="G2843" s="1" t="s">
        <v>505</v>
      </c>
      <c r="H2843" s="1">
        <v>7</v>
      </c>
      <c r="I2843" s="1">
        <v>7</v>
      </c>
      <c r="J2843" s="1">
        <v>0</v>
      </c>
      <c r="K2843" s="1">
        <v>0</v>
      </c>
      <c r="L2843" s="1">
        <v>21535</v>
      </c>
      <c r="M2843" s="1">
        <v>350</v>
      </c>
      <c r="N2843" s="1">
        <v>0</v>
      </c>
      <c r="P2843" s="1" t="s">
        <v>628</v>
      </c>
    </row>
    <row r="2844" spans="1:16">
      <c r="A2844" s="1">
        <v>2024</v>
      </c>
      <c r="B2844" s="1" t="s">
        <v>1347</v>
      </c>
      <c r="C2844" s="1" t="s">
        <v>1461</v>
      </c>
      <c r="D2844" s="1" t="s">
        <v>1472</v>
      </c>
      <c r="E2844" s="6">
        <v>45554</v>
      </c>
      <c r="F2844" s="1" t="s">
        <v>64</v>
      </c>
      <c r="G2844" s="1" t="s">
        <v>502</v>
      </c>
      <c r="H2844" s="1">
        <v>1</v>
      </c>
      <c r="I2844" s="1">
        <v>1</v>
      </c>
      <c r="J2844" s="1">
        <v>0</v>
      </c>
      <c r="K2844" s="1">
        <v>0</v>
      </c>
      <c r="L2844" s="1">
        <v>6860</v>
      </c>
      <c r="M2844" s="1">
        <v>68</v>
      </c>
      <c r="N2844" s="1">
        <v>0</v>
      </c>
      <c r="P2844" s="1" t="s">
        <v>633</v>
      </c>
    </row>
    <row r="2845" spans="1:16">
      <c r="A2845" s="1">
        <v>2024</v>
      </c>
      <c r="B2845" s="1" t="s">
        <v>1347</v>
      </c>
      <c r="C2845" s="1" t="s">
        <v>1461</v>
      </c>
      <c r="D2845" s="1" t="s">
        <v>1472</v>
      </c>
      <c r="E2845" s="6">
        <v>45554</v>
      </c>
      <c r="F2845" s="1" t="s">
        <v>64</v>
      </c>
      <c r="G2845" s="1" t="s">
        <v>484</v>
      </c>
      <c r="H2845" s="1">
        <v>4</v>
      </c>
      <c r="I2845" s="1">
        <v>4</v>
      </c>
      <c r="J2845" s="1">
        <v>0</v>
      </c>
      <c r="K2845" s="1">
        <v>0</v>
      </c>
      <c r="L2845" s="1">
        <v>21682</v>
      </c>
      <c r="M2845" s="1">
        <v>239</v>
      </c>
      <c r="N2845" s="1">
        <v>0</v>
      </c>
      <c r="P2845" s="1" t="s">
        <v>629</v>
      </c>
    </row>
    <row r="2846" spans="1:16">
      <c r="A2846" s="1">
        <v>2024</v>
      </c>
      <c r="B2846" s="1" t="s">
        <v>1347</v>
      </c>
      <c r="C2846" s="1" t="s">
        <v>1461</v>
      </c>
      <c r="D2846" s="1" t="s">
        <v>1472</v>
      </c>
      <c r="E2846" s="6">
        <v>45554</v>
      </c>
      <c r="F2846" s="1" t="s">
        <v>64</v>
      </c>
      <c r="G2846" s="1" t="s">
        <v>619</v>
      </c>
      <c r="H2846" s="1">
        <v>2</v>
      </c>
      <c r="I2846" s="1">
        <v>2</v>
      </c>
      <c r="J2846" s="1">
        <v>0</v>
      </c>
      <c r="K2846" s="1">
        <v>0</v>
      </c>
      <c r="L2846" s="1">
        <v>1818</v>
      </c>
      <c r="M2846" s="1">
        <v>73</v>
      </c>
      <c r="N2846" s="1">
        <v>0</v>
      </c>
      <c r="P2846" s="1" t="s">
        <v>629</v>
      </c>
    </row>
    <row r="2847" spans="1:16">
      <c r="A2847" s="1">
        <v>2024</v>
      </c>
      <c r="B2847" s="1" t="s">
        <v>1347</v>
      </c>
      <c r="C2847" s="1" t="s">
        <v>1461</v>
      </c>
      <c r="D2847" s="1" t="s">
        <v>1472</v>
      </c>
      <c r="E2847" s="6">
        <v>45554</v>
      </c>
      <c r="F2847" s="1" t="s">
        <v>8</v>
      </c>
      <c r="G2847" s="1" t="s">
        <v>601</v>
      </c>
      <c r="H2847" s="1">
        <v>12</v>
      </c>
      <c r="I2847" s="1">
        <v>12</v>
      </c>
      <c r="J2847" s="1">
        <v>0</v>
      </c>
      <c r="K2847" s="1">
        <v>0</v>
      </c>
      <c r="L2847" s="1">
        <v>16315</v>
      </c>
      <c r="M2847" s="1">
        <v>674</v>
      </c>
      <c r="N2847" s="1">
        <v>0</v>
      </c>
      <c r="P2847" s="1" t="s">
        <v>627</v>
      </c>
    </row>
    <row r="2848" spans="1:16">
      <c r="A2848" s="1">
        <v>2024</v>
      </c>
      <c r="B2848" s="1" t="s">
        <v>1347</v>
      </c>
      <c r="C2848" s="1" t="s">
        <v>1461</v>
      </c>
      <c r="D2848" s="1" t="s">
        <v>1472</v>
      </c>
      <c r="E2848" s="6">
        <v>45554</v>
      </c>
      <c r="F2848" s="1" t="s">
        <v>38</v>
      </c>
      <c r="G2848" s="1" t="s">
        <v>54</v>
      </c>
      <c r="H2848" s="1">
        <v>29</v>
      </c>
      <c r="I2848" s="1">
        <v>29</v>
      </c>
      <c r="J2848" s="1">
        <v>0</v>
      </c>
      <c r="K2848" s="1">
        <v>0</v>
      </c>
      <c r="L2848" s="1">
        <v>41026</v>
      </c>
      <c r="M2848" s="1">
        <v>1110</v>
      </c>
      <c r="N2848" s="1">
        <v>0</v>
      </c>
      <c r="P2848" s="1" t="s">
        <v>45</v>
      </c>
    </row>
    <row r="2849" spans="1:16">
      <c r="A2849" s="1">
        <v>2024</v>
      </c>
      <c r="B2849" s="1" t="s">
        <v>1347</v>
      </c>
      <c r="C2849" s="1" t="s">
        <v>1461</v>
      </c>
      <c r="D2849" s="1" t="s">
        <v>1472</v>
      </c>
      <c r="E2849" s="6">
        <v>45554</v>
      </c>
      <c r="F2849" s="1" t="s">
        <v>38</v>
      </c>
      <c r="G2849" s="1" t="s">
        <v>1194</v>
      </c>
      <c r="H2849" s="1">
        <v>11</v>
      </c>
      <c r="I2849" s="1">
        <v>11</v>
      </c>
      <c r="J2849" s="1">
        <v>0</v>
      </c>
      <c r="K2849" s="1">
        <v>0</v>
      </c>
      <c r="L2849" s="1">
        <v>9172</v>
      </c>
      <c r="M2849" s="1">
        <v>349</v>
      </c>
      <c r="N2849" s="1">
        <v>0</v>
      </c>
      <c r="P2849" s="1" t="s">
        <v>45</v>
      </c>
    </row>
    <row r="2850" spans="1:16">
      <c r="A2850" s="1">
        <v>2024</v>
      </c>
      <c r="B2850" s="1" t="s">
        <v>1347</v>
      </c>
      <c r="C2850" s="1" t="s">
        <v>1461</v>
      </c>
      <c r="D2850" s="1" t="s">
        <v>1472</v>
      </c>
      <c r="E2850" s="6">
        <v>45554</v>
      </c>
      <c r="F2850" s="1" t="s">
        <v>38</v>
      </c>
      <c r="G2850" s="1" t="s">
        <v>1192</v>
      </c>
      <c r="H2850" s="1">
        <v>1</v>
      </c>
      <c r="I2850" s="1">
        <v>1</v>
      </c>
      <c r="J2850" s="1">
        <v>0</v>
      </c>
      <c r="K2850" s="1">
        <v>0</v>
      </c>
      <c r="L2850" s="1">
        <v>932</v>
      </c>
      <c r="M2850" s="1">
        <v>47</v>
      </c>
      <c r="N2850" s="1">
        <v>0</v>
      </c>
      <c r="P2850" s="1" t="s">
        <v>45</v>
      </c>
    </row>
    <row r="2851" spans="1:16">
      <c r="A2851" s="1">
        <v>2024</v>
      </c>
      <c r="B2851" s="1" t="s">
        <v>1347</v>
      </c>
      <c r="C2851" s="1" t="s">
        <v>1461</v>
      </c>
      <c r="D2851" s="1" t="s">
        <v>1472</v>
      </c>
      <c r="E2851" s="6">
        <v>45555</v>
      </c>
      <c r="F2851" s="1" t="s">
        <v>64</v>
      </c>
      <c r="G2851" s="1" t="s">
        <v>603</v>
      </c>
      <c r="H2851" s="1">
        <v>9</v>
      </c>
      <c r="I2851" s="1">
        <v>9</v>
      </c>
      <c r="J2851" s="1">
        <v>0</v>
      </c>
      <c r="K2851" s="1">
        <v>0</v>
      </c>
      <c r="L2851" s="1">
        <v>66059</v>
      </c>
      <c r="M2851" s="1">
        <v>1424</v>
      </c>
      <c r="N2851" s="1">
        <v>0</v>
      </c>
      <c r="P2851" s="1" t="s">
        <v>629</v>
      </c>
    </row>
    <row r="2852" spans="1:16">
      <c r="A2852" s="1">
        <v>2024</v>
      </c>
      <c r="B2852" s="1" t="s">
        <v>1347</v>
      </c>
      <c r="C2852" s="1" t="s">
        <v>1461</v>
      </c>
      <c r="D2852" s="1" t="s">
        <v>1472</v>
      </c>
      <c r="E2852" s="6">
        <v>45555</v>
      </c>
      <c r="F2852" s="1" t="s">
        <v>64</v>
      </c>
      <c r="G2852" s="1" t="s">
        <v>55</v>
      </c>
      <c r="H2852" s="1">
        <v>10</v>
      </c>
      <c r="I2852" s="1">
        <v>10</v>
      </c>
      <c r="J2852" s="1">
        <v>0</v>
      </c>
      <c r="K2852" s="1">
        <v>0</v>
      </c>
      <c r="L2852" s="1">
        <v>5067</v>
      </c>
      <c r="M2852" s="1">
        <v>621</v>
      </c>
      <c r="N2852" s="1">
        <v>0</v>
      </c>
      <c r="P2852" s="1" t="s">
        <v>633</v>
      </c>
    </row>
    <row r="2853" spans="1:16">
      <c r="A2853" s="1">
        <v>2024</v>
      </c>
      <c r="B2853" s="1" t="s">
        <v>1347</v>
      </c>
      <c r="C2853" s="1" t="s">
        <v>1461</v>
      </c>
      <c r="D2853" s="1" t="s">
        <v>1472</v>
      </c>
      <c r="E2853" s="6">
        <v>45555</v>
      </c>
      <c r="F2853" s="1" t="s">
        <v>64</v>
      </c>
      <c r="G2853" s="1" t="s">
        <v>1182</v>
      </c>
      <c r="H2853" s="1">
        <v>2</v>
      </c>
      <c r="I2853" s="1">
        <v>2</v>
      </c>
      <c r="J2853" s="1">
        <v>0</v>
      </c>
      <c r="K2853" s="1">
        <v>0</v>
      </c>
      <c r="L2853" s="1">
        <v>96</v>
      </c>
      <c r="M2853" s="1">
        <v>44</v>
      </c>
      <c r="N2853" s="1">
        <v>0</v>
      </c>
      <c r="P2853" s="1" t="s">
        <v>628</v>
      </c>
    </row>
    <row r="2854" spans="1:16">
      <c r="A2854" s="1">
        <v>2024</v>
      </c>
      <c r="B2854" s="1" t="s">
        <v>1347</v>
      </c>
      <c r="C2854" s="1" t="s">
        <v>1461</v>
      </c>
      <c r="D2854" s="1" t="s">
        <v>1472</v>
      </c>
      <c r="E2854" s="6">
        <v>45555</v>
      </c>
      <c r="F2854" s="1" t="s">
        <v>64</v>
      </c>
      <c r="G2854" s="1" t="s">
        <v>505</v>
      </c>
      <c r="H2854" s="1">
        <v>3</v>
      </c>
      <c r="I2854" s="1">
        <v>3</v>
      </c>
      <c r="J2854" s="1">
        <v>0</v>
      </c>
      <c r="K2854" s="1">
        <v>0</v>
      </c>
      <c r="L2854" s="1">
        <v>610</v>
      </c>
      <c r="M2854" s="1">
        <v>79</v>
      </c>
      <c r="N2854" s="1">
        <v>0</v>
      </c>
      <c r="P2854" s="1" t="s">
        <v>628</v>
      </c>
    </row>
    <row r="2855" spans="1:16">
      <c r="A2855" s="1">
        <v>2024</v>
      </c>
      <c r="B2855" s="1" t="s">
        <v>1347</v>
      </c>
      <c r="C2855" s="1" t="s">
        <v>1461</v>
      </c>
      <c r="D2855" s="1" t="s">
        <v>1472</v>
      </c>
      <c r="E2855" s="6">
        <v>45555</v>
      </c>
      <c r="F2855" s="1" t="s">
        <v>64</v>
      </c>
      <c r="G2855" s="1" t="s">
        <v>502</v>
      </c>
      <c r="H2855" s="1">
        <v>3</v>
      </c>
      <c r="I2855" s="1">
        <v>3</v>
      </c>
      <c r="J2855" s="1">
        <v>0</v>
      </c>
      <c r="K2855" s="1">
        <v>0</v>
      </c>
      <c r="L2855" s="1">
        <v>3586</v>
      </c>
      <c r="M2855" s="1">
        <v>108</v>
      </c>
      <c r="N2855" s="1">
        <v>0</v>
      </c>
      <c r="P2855" s="1" t="s">
        <v>633</v>
      </c>
    </row>
    <row r="2856" spans="1:16">
      <c r="A2856" s="1">
        <v>2024</v>
      </c>
      <c r="B2856" s="1" t="s">
        <v>1347</v>
      </c>
      <c r="C2856" s="1" t="s">
        <v>1461</v>
      </c>
      <c r="D2856" s="1" t="s">
        <v>1472</v>
      </c>
      <c r="E2856" s="6">
        <v>45555</v>
      </c>
      <c r="F2856" s="1" t="s">
        <v>64</v>
      </c>
      <c r="G2856" s="1" t="s">
        <v>599</v>
      </c>
      <c r="H2856" s="1">
        <v>8</v>
      </c>
      <c r="I2856" s="1">
        <v>8</v>
      </c>
      <c r="J2856" s="1">
        <v>0</v>
      </c>
      <c r="K2856" s="1">
        <v>0</v>
      </c>
      <c r="L2856" s="1">
        <v>80342</v>
      </c>
      <c r="M2856" s="1">
        <v>313</v>
      </c>
      <c r="N2856" s="1">
        <v>0</v>
      </c>
      <c r="P2856" s="1" t="s">
        <v>629</v>
      </c>
    </row>
    <row r="2857" spans="1:16">
      <c r="A2857" s="1">
        <v>2024</v>
      </c>
      <c r="B2857" s="1" t="s">
        <v>1347</v>
      </c>
      <c r="C2857" s="1" t="s">
        <v>1461</v>
      </c>
      <c r="D2857" s="1" t="s">
        <v>1472</v>
      </c>
      <c r="E2857" s="6">
        <v>45555</v>
      </c>
      <c r="F2857" s="1" t="s">
        <v>64</v>
      </c>
      <c r="G2857" s="1" t="s">
        <v>484</v>
      </c>
      <c r="H2857" s="1">
        <v>3</v>
      </c>
      <c r="I2857" s="1">
        <v>3</v>
      </c>
      <c r="J2857" s="1">
        <v>0</v>
      </c>
      <c r="K2857" s="1">
        <v>0</v>
      </c>
      <c r="L2857" s="1">
        <v>8178</v>
      </c>
      <c r="M2857" s="1">
        <v>168</v>
      </c>
      <c r="N2857" s="1">
        <v>0</v>
      </c>
      <c r="P2857" s="1" t="s">
        <v>629</v>
      </c>
    </row>
    <row r="2858" spans="1:16">
      <c r="A2858" s="1">
        <v>2024</v>
      </c>
      <c r="B2858" s="1" t="s">
        <v>1347</v>
      </c>
      <c r="C2858" s="1" t="s">
        <v>1461</v>
      </c>
      <c r="D2858" s="1" t="s">
        <v>1472</v>
      </c>
      <c r="E2858" s="6">
        <v>45555</v>
      </c>
      <c r="F2858" s="1" t="s">
        <v>64</v>
      </c>
      <c r="G2858" s="1" t="s">
        <v>551</v>
      </c>
      <c r="H2858" s="1">
        <v>3</v>
      </c>
      <c r="I2858" s="1">
        <v>3</v>
      </c>
      <c r="J2858" s="1">
        <v>0</v>
      </c>
      <c r="K2858" s="1">
        <v>0</v>
      </c>
      <c r="L2858" s="1">
        <v>2402</v>
      </c>
      <c r="M2858" s="1">
        <v>120</v>
      </c>
      <c r="N2858" s="1">
        <v>0</v>
      </c>
      <c r="P2858" s="1" t="s">
        <v>633</v>
      </c>
    </row>
    <row r="2859" spans="1:16">
      <c r="A2859" s="1">
        <v>2024</v>
      </c>
      <c r="B2859" s="1" t="s">
        <v>1347</v>
      </c>
      <c r="C2859" s="1" t="s">
        <v>1461</v>
      </c>
      <c r="D2859" s="1" t="s">
        <v>1472</v>
      </c>
      <c r="E2859" s="6">
        <v>45555</v>
      </c>
      <c r="F2859" s="1" t="s">
        <v>8</v>
      </c>
      <c r="G2859" s="1" t="s">
        <v>601</v>
      </c>
      <c r="H2859" s="1">
        <v>12</v>
      </c>
      <c r="I2859" s="1">
        <v>12</v>
      </c>
      <c r="J2859" s="1">
        <v>1</v>
      </c>
      <c r="K2859" s="1">
        <v>0</v>
      </c>
      <c r="L2859" s="1">
        <v>3352</v>
      </c>
      <c r="M2859" s="1">
        <v>350</v>
      </c>
      <c r="N2859" s="1">
        <v>6</v>
      </c>
      <c r="P2859" s="1" t="s">
        <v>627</v>
      </c>
    </row>
    <row r="2860" spans="1:16">
      <c r="A2860" s="1">
        <v>2024</v>
      </c>
      <c r="B2860" s="1" t="s">
        <v>1347</v>
      </c>
      <c r="C2860" s="1" t="s">
        <v>1461</v>
      </c>
      <c r="D2860" s="1" t="s">
        <v>1472</v>
      </c>
      <c r="E2860" s="6">
        <v>45555</v>
      </c>
      <c r="F2860" s="1" t="s">
        <v>38</v>
      </c>
      <c r="G2860" s="1" t="s">
        <v>54</v>
      </c>
      <c r="H2860" s="1">
        <v>20</v>
      </c>
      <c r="I2860" s="1">
        <v>20</v>
      </c>
      <c r="J2860" s="1">
        <v>0</v>
      </c>
      <c r="K2860" s="1">
        <v>0</v>
      </c>
      <c r="L2860" s="1">
        <v>4222</v>
      </c>
      <c r="M2860" s="1">
        <v>362</v>
      </c>
      <c r="N2860" s="1">
        <v>0</v>
      </c>
      <c r="P2860" s="1" t="s">
        <v>45</v>
      </c>
    </row>
    <row r="2861" spans="1:16">
      <c r="A2861" s="1">
        <v>2024</v>
      </c>
      <c r="B2861" s="1" t="s">
        <v>1347</v>
      </c>
      <c r="C2861" s="1" t="s">
        <v>1461</v>
      </c>
      <c r="D2861" s="1" t="s">
        <v>1472</v>
      </c>
      <c r="E2861" s="6">
        <v>45555</v>
      </c>
      <c r="F2861" s="1" t="s">
        <v>38</v>
      </c>
      <c r="G2861" s="1" t="s">
        <v>1194</v>
      </c>
      <c r="H2861" s="1">
        <v>16</v>
      </c>
      <c r="I2861" s="1">
        <v>16</v>
      </c>
      <c r="J2861" s="1">
        <v>1</v>
      </c>
      <c r="K2861" s="1">
        <v>0</v>
      </c>
      <c r="L2861" s="1">
        <v>2484</v>
      </c>
      <c r="M2861" s="1">
        <v>374</v>
      </c>
      <c r="N2861" s="1">
        <v>5</v>
      </c>
      <c r="P2861" s="1" t="s">
        <v>45</v>
      </c>
    </row>
    <row r="2862" spans="1:16">
      <c r="A2862" s="1">
        <v>2024</v>
      </c>
      <c r="B2862" s="1" t="s">
        <v>1347</v>
      </c>
      <c r="C2862" s="1" t="s">
        <v>1461</v>
      </c>
      <c r="D2862" s="1" t="s">
        <v>1479</v>
      </c>
      <c r="E2862" s="6">
        <v>45556</v>
      </c>
      <c r="F2862" s="1" t="s">
        <v>8</v>
      </c>
      <c r="G2862" s="1" t="s">
        <v>601</v>
      </c>
      <c r="H2862" s="1">
        <v>9</v>
      </c>
      <c r="I2862" s="1">
        <v>9</v>
      </c>
      <c r="J2862" s="1">
        <v>0</v>
      </c>
      <c r="K2862" s="1">
        <v>0</v>
      </c>
      <c r="L2862" s="1">
        <v>4152</v>
      </c>
      <c r="M2862" s="1">
        <v>328</v>
      </c>
      <c r="N2862" s="1">
        <v>0</v>
      </c>
      <c r="P2862" s="1" t="s">
        <v>627</v>
      </c>
    </row>
    <row r="2863" spans="1:16">
      <c r="A2863" s="1">
        <v>2024</v>
      </c>
      <c r="B2863" s="1" t="s">
        <v>1347</v>
      </c>
      <c r="C2863" s="1" t="s">
        <v>1461</v>
      </c>
      <c r="D2863" s="1" t="s">
        <v>1479</v>
      </c>
      <c r="E2863" s="6">
        <v>45556</v>
      </c>
      <c r="F2863" s="1" t="s">
        <v>38</v>
      </c>
      <c r="G2863" s="1" t="s">
        <v>54</v>
      </c>
      <c r="H2863" s="1">
        <v>6</v>
      </c>
      <c r="I2863" s="1">
        <v>6</v>
      </c>
      <c r="J2863" s="1">
        <v>0</v>
      </c>
      <c r="K2863" s="1">
        <v>0</v>
      </c>
      <c r="L2863" s="1">
        <v>798</v>
      </c>
      <c r="M2863" s="1">
        <v>152</v>
      </c>
      <c r="N2863" s="1">
        <v>0</v>
      </c>
      <c r="P2863" s="1" t="s">
        <v>45</v>
      </c>
    </row>
    <row r="2864" spans="1:16">
      <c r="A2864" s="1">
        <v>2024</v>
      </c>
      <c r="B2864" s="1" t="s">
        <v>1347</v>
      </c>
      <c r="C2864" s="1" t="s">
        <v>1461</v>
      </c>
      <c r="D2864" s="1" t="s">
        <v>1479</v>
      </c>
      <c r="E2864" s="6">
        <v>45556</v>
      </c>
      <c r="F2864" s="1" t="s">
        <v>38</v>
      </c>
      <c r="G2864" s="1" t="s">
        <v>1194</v>
      </c>
      <c r="H2864" s="1">
        <v>2</v>
      </c>
      <c r="I2864" s="1">
        <v>2</v>
      </c>
      <c r="J2864" s="1">
        <v>0</v>
      </c>
      <c r="K2864" s="1">
        <v>0</v>
      </c>
      <c r="L2864" s="1">
        <v>116</v>
      </c>
      <c r="M2864" s="1">
        <v>40</v>
      </c>
      <c r="N2864" s="1">
        <v>0</v>
      </c>
      <c r="P2864" s="1" t="s">
        <v>45</v>
      </c>
    </row>
    <row r="2865" spans="1:16">
      <c r="A2865" s="1">
        <v>2024</v>
      </c>
      <c r="B2865" s="1" t="s">
        <v>1347</v>
      </c>
      <c r="C2865" s="1" t="s">
        <v>1461</v>
      </c>
      <c r="D2865" s="1" t="s">
        <v>1479</v>
      </c>
      <c r="E2865" s="6">
        <v>45558</v>
      </c>
      <c r="F2865" s="1" t="s">
        <v>64</v>
      </c>
      <c r="G2865" s="1" t="s">
        <v>1173</v>
      </c>
      <c r="H2865" s="1">
        <v>4</v>
      </c>
      <c r="I2865" s="1">
        <v>4</v>
      </c>
      <c r="J2865" s="1">
        <v>0</v>
      </c>
      <c r="K2865" s="1">
        <v>0</v>
      </c>
      <c r="L2865" s="1">
        <v>243</v>
      </c>
      <c r="M2865" s="1">
        <v>60</v>
      </c>
      <c r="N2865" s="1">
        <v>0</v>
      </c>
      <c r="P2865" s="1" t="s">
        <v>632</v>
      </c>
    </row>
    <row r="2866" spans="1:16">
      <c r="A2866" s="1">
        <v>2024</v>
      </c>
      <c r="B2866" s="1" t="s">
        <v>1347</v>
      </c>
      <c r="C2866" s="1" t="s">
        <v>1461</v>
      </c>
      <c r="D2866" s="1" t="s">
        <v>1479</v>
      </c>
      <c r="E2866" s="6">
        <v>45558</v>
      </c>
      <c r="F2866" s="1" t="s">
        <v>64</v>
      </c>
      <c r="G2866" s="1" t="s">
        <v>603</v>
      </c>
      <c r="H2866" s="1">
        <v>4</v>
      </c>
      <c r="I2866" s="1">
        <v>4</v>
      </c>
      <c r="J2866" s="1">
        <v>0</v>
      </c>
      <c r="K2866" s="1">
        <v>0</v>
      </c>
      <c r="L2866" s="1">
        <v>72644</v>
      </c>
      <c r="M2866" s="1">
        <v>393</v>
      </c>
      <c r="N2866" s="1">
        <v>0</v>
      </c>
      <c r="P2866" s="1" t="s">
        <v>629</v>
      </c>
    </row>
    <row r="2867" spans="1:16">
      <c r="A2867" s="1">
        <v>2024</v>
      </c>
      <c r="B2867" s="1" t="s">
        <v>1347</v>
      </c>
      <c r="C2867" s="1" t="s">
        <v>1461</v>
      </c>
      <c r="D2867" s="1" t="s">
        <v>1479</v>
      </c>
      <c r="E2867" s="6">
        <v>45558</v>
      </c>
      <c r="F2867" s="1" t="s">
        <v>64</v>
      </c>
      <c r="G2867" s="1" t="s">
        <v>55</v>
      </c>
      <c r="H2867" s="1">
        <v>12</v>
      </c>
      <c r="I2867" s="1">
        <v>12</v>
      </c>
      <c r="J2867" s="1">
        <v>0</v>
      </c>
      <c r="K2867" s="1">
        <v>0</v>
      </c>
      <c r="L2867" s="1">
        <v>13905</v>
      </c>
      <c r="M2867" s="1">
        <v>683</v>
      </c>
      <c r="N2867" s="1">
        <v>0</v>
      </c>
      <c r="P2867" s="1" t="s">
        <v>633</v>
      </c>
    </row>
    <row r="2868" spans="1:16">
      <c r="A2868" s="1">
        <v>2024</v>
      </c>
      <c r="B2868" s="1" t="s">
        <v>1347</v>
      </c>
      <c r="C2868" s="1" t="s">
        <v>1461</v>
      </c>
      <c r="D2868" s="1" t="s">
        <v>1479</v>
      </c>
      <c r="E2868" s="6">
        <v>45558</v>
      </c>
      <c r="F2868" s="1" t="s">
        <v>64</v>
      </c>
      <c r="G2868" s="1" t="s">
        <v>58</v>
      </c>
      <c r="H2868" s="1">
        <v>5</v>
      </c>
      <c r="I2868" s="1">
        <v>5</v>
      </c>
      <c r="J2868" s="1">
        <v>0</v>
      </c>
      <c r="K2868" s="1">
        <v>0</v>
      </c>
      <c r="L2868" s="1">
        <v>769</v>
      </c>
      <c r="M2868" s="1">
        <v>110</v>
      </c>
      <c r="N2868" s="1">
        <v>0</v>
      </c>
      <c r="P2868" s="1" t="s">
        <v>629</v>
      </c>
    </row>
    <row r="2869" spans="1:16">
      <c r="A2869" s="1">
        <v>2024</v>
      </c>
      <c r="B2869" s="1" t="s">
        <v>1347</v>
      </c>
      <c r="C2869" s="1" t="s">
        <v>1461</v>
      </c>
      <c r="D2869" s="1" t="s">
        <v>1479</v>
      </c>
      <c r="E2869" s="6">
        <v>45558</v>
      </c>
      <c r="F2869" s="1" t="s">
        <v>64</v>
      </c>
      <c r="G2869" s="1" t="s">
        <v>625</v>
      </c>
      <c r="H2869" s="1">
        <v>2</v>
      </c>
      <c r="I2869" s="1">
        <v>2</v>
      </c>
      <c r="J2869" s="1">
        <v>0</v>
      </c>
      <c r="K2869" s="1">
        <v>0</v>
      </c>
      <c r="L2869" s="1">
        <v>20</v>
      </c>
      <c r="M2869" s="1">
        <v>20</v>
      </c>
      <c r="N2869" s="1">
        <v>0</v>
      </c>
      <c r="P2869" s="1" t="s">
        <v>627</v>
      </c>
    </row>
    <row r="2870" spans="1:16">
      <c r="A2870" s="1">
        <v>2024</v>
      </c>
      <c r="B2870" s="1" t="s">
        <v>1347</v>
      </c>
      <c r="C2870" s="1" t="s">
        <v>1461</v>
      </c>
      <c r="D2870" s="1" t="s">
        <v>1479</v>
      </c>
      <c r="E2870" s="6">
        <v>45558</v>
      </c>
      <c r="F2870" s="1" t="s">
        <v>64</v>
      </c>
      <c r="G2870" s="1" t="s">
        <v>1241</v>
      </c>
      <c r="H2870" s="1">
        <v>1</v>
      </c>
      <c r="I2870" s="1">
        <v>1</v>
      </c>
      <c r="J2870" s="1">
        <v>0</v>
      </c>
      <c r="K2870" s="1">
        <v>0</v>
      </c>
      <c r="L2870" s="1">
        <v>10000</v>
      </c>
      <c r="M2870" s="1">
        <v>68</v>
      </c>
      <c r="N2870" s="1">
        <v>0</v>
      </c>
      <c r="P2870" s="1" t="s">
        <v>628</v>
      </c>
    </row>
    <row r="2871" spans="1:16">
      <c r="A2871" s="1">
        <v>2024</v>
      </c>
      <c r="B2871" s="1" t="s">
        <v>1347</v>
      </c>
      <c r="C2871" s="1" t="s">
        <v>1461</v>
      </c>
      <c r="D2871" s="1" t="s">
        <v>1479</v>
      </c>
      <c r="E2871" s="6">
        <v>45558</v>
      </c>
      <c r="F2871" s="1" t="s">
        <v>64</v>
      </c>
      <c r="G2871" s="1" t="s">
        <v>505</v>
      </c>
      <c r="H2871" s="1">
        <v>3</v>
      </c>
      <c r="I2871" s="1">
        <v>3</v>
      </c>
      <c r="J2871" s="1">
        <v>0</v>
      </c>
      <c r="K2871" s="1">
        <v>0</v>
      </c>
      <c r="L2871" s="1">
        <v>6400</v>
      </c>
      <c r="M2871" s="1">
        <v>141</v>
      </c>
      <c r="N2871" s="1">
        <v>0</v>
      </c>
      <c r="P2871" s="1" t="s">
        <v>628</v>
      </c>
    </row>
    <row r="2872" spans="1:16">
      <c r="A2872" s="1">
        <v>2024</v>
      </c>
      <c r="B2872" s="1" t="s">
        <v>1347</v>
      </c>
      <c r="C2872" s="1" t="s">
        <v>1461</v>
      </c>
      <c r="D2872" s="1" t="s">
        <v>1479</v>
      </c>
      <c r="E2872" s="6">
        <v>45558</v>
      </c>
      <c r="F2872" s="1" t="s">
        <v>64</v>
      </c>
      <c r="G2872" s="1" t="s">
        <v>502</v>
      </c>
      <c r="H2872" s="1">
        <v>1</v>
      </c>
      <c r="I2872" s="1">
        <v>1</v>
      </c>
      <c r="J2872" s="1">
        <v>0</v>
      </c>
      <c r="K2872" s="1">
        <v>0</v>
      </c>
      <c r="L2872" s="1">
        <v>250</v>
      </c>
      <c r="M2872" s="1">
        <v>20</v>
      </c>
      <c r="N2872" s="1">
        <v>0</v>
      </c>
      <c r="P2872" s="1" t="s">
        <v>633</v>
      </c>
    </row>
    <row r="2873" spans="1:16">
      <c r="A2873" s="1">
        <v>2024</v>
      </c>
      <c r="B2873" s="1" t="s">
        <v>1347</v>
      </c>
      <c r="C2873" s="1" t="s">
        <v>1461</v>
      </c>
      <c r="D2873" s="1" t="s">
        <v>1479</v>
      </c>
      <c r="E2873" s="6">
        <v>45558</v>
      </c>
      <c r="F2873" s="1" t="s">
        <v>64</v>
      </c>
      <c r="G2873" s="1" t="s">
        <v>484</v>
      </c>
      <c r="H2873" s="1">
        <v>4</v>
      </c>
      <c r="I2873" s="1">
        <v>4</v>
      </c>
      <c r="J2873" s="1">
        <v>0</v>
      </c>
      <c r="K2873" s="1">
        <v>0</v>
      </c>
      <c r="L2873" s="1">
        <v>108548</v>
      </c>
      <c r="M2873" s="1">
        <v>294</v>
      </c>
      <c r="N2873" s="1">
        <v>0</v>
      </c>
      <c r="P2873" s="1" t="s">
        <v>629</v>
      </c>
    </row>
    <row r="2874" spans="1:16">
      <c r="A2874" s="1">
        <v>2024</v>
      </c>
      <c r="B2874" s="1" t="s">
        <v>1347</v>
      </c>
      <c r="C2874" s="1" t="s">
        <v>1461</v>
      </c>
      <c r="D2874" s="1" t="s">
        <v>1479</v>
      </c>
      <c r="E2874" s="6">
        <v>45558</v>
      </c>
      <c r="F2874" s="1" t="s">
        <v>64</v>
      </c>
      <c r="G2874" s="1" t="s">
        <v>551</v>
      </c>
      <c r="H2874" s="1">
        <v>1</v>
      </c>
      <c r="I2874" s="1">
        <v>1</v>
      </c>
      <c r="J2874" s="1">
        <v>0</v>
      </c>
      <c r="K2874" s="1">
        <v>0</v>
      </c>
      <c r="L2874" s="1">
        <v>100</v>
      </c>
      <c r="M2874" s="1">
        <v>20</v>
      </c>
      <c r="N2874" s="1">
        <v>0</v>
      </c>
      <c r="P2874" s="1" t="s">
        <v>633</v>
      </c>
    </row>
    <row r="2875" spans="1:16">
      <c r="A2875" s="1">
        <v>2024</v>
      </c>
      <c r="B2875" s="1" t="s">
        <v>1347</v>
      </c>
      <c r="C2875" s="1" t="s">
        <v>1461</v>
      </c>
      <c r="D2875" s="1" t="s">
        <v>1479</v>
      </c>
      <c r="E2875" s="6">
        <v>45558</v>
      </c>
      <c r="F2875" s="1" t="s">
        <v>64</v>
      </c>
      <c r="G2875" s="1" t="s">
        <v>600</v>
      </c>
      <c r="H2875" s="1">
        <v>2</v>
      </c>
      <c r="I2875" s="1">
        <v>2</v>
      </c>
      <c r="J2875" s="1">
        <v>0</v>
      </c>
      <c r="K2875" s="1">
        <v>0</v>
      </c>
      <c r="L2875" s="1">
        <v>871</v>
      </c>
      <c r="M2875" s="1">
        <v>67</v>
      </c>
      <c r="N2875" s="1">
        <v>0</v>
      </c>
      <c r="P2875" s="1" t="s">
        <v>630</v>
      </c>
    </row>
    <row r="2876" spans="1:16">
      <c r="A2876" s="1">
        <v>2024</v>
      </c>
      <c r="B2876" s="1" t="s">
        <v>1347</v>
      </c>
      <c r="C2876" s="1" t="s">
        <v>1461</v>
      </c>
      <c r="D2876" s="1" t="s">
        <v>1479</v>
      </c>
      <c r="E2876" s="6">
        <v>45558</v>
      </c>
      <c r="F2876" s="1" t="s">
        <v>8</v>
      </c>
      <c r="G2876" s="1" t="s">
        <v>601</v>
      </c>
      <c r="H2876" s="1">
        <v>12</v>
      </c>
      <c r="I2876" s="1">
        <v>12</v>
      </c>
      <c r="J2876" s="1">
        <v>1</v>
      </c>
      <c r="K2876" s="1">
        <v>0</v>
      </c>
      <c r="L2876" s="1">
        <v>20993</v>
      </c>
      <c r="M2876" s="1">
        <v>619</v>
      </c>
      <c r="N2876" s="1">
        <v>20</v>
      </c>
      <c r="P2876" s="1" t="s">
        <v>627</v>
      </c>
    </row>
    <row r="2877" spans="1:16">
      <c r="A2877" s="1">
        <v>2024</v>
      </c>
      <c r="B2877" s="1" t="s">
        <v>1347</v>
      </c>
      <c r="C2877" s="1" t="s">
        <v>1461</v>
      </c>
      <c r="D2877" s="1" t="s">
        <v>1479</v>
      </c>
      <c r="E2877" s="6">
        <v>45558</v>
      </c>
      <c r="F2877" s="1" t="s">
        <v>38</v>
      </c>
      <c r="G2877" s="1" t="s">
        <v>54</v>
      </c>
      <c r="H2877" s="1">
        <v>29</v>
      </c>
      <c r="I2877" s="1">
        <v>29</v>
      </c>
      <c r="J2877" s="1">
        <v>2</v>
      </c>
      <c r="K2877" s="1">
        <v>0</v>
      </c>
      <c r="L2877" s="1">
        <v>19857</v>
      </c>
      <c r="M2877" s="1">
        <v>849</v>
      </c>
      <c r="N2877" s="1">
        <v>14</v>
      </c>
      <c r="P2877" s="1" t="s">
        <v>45</v>
      </c>
    </row>
    <row r="2878" spans="1:16">
      <c r="A2878" s="1">
        <v>2024</v>
      </c>
      <c r="B2878" s="1" t="s">
        <v>1347</v>
      </c>
      <c r="C2878" s="1" t="s">
        <v>1461</v>
      </c>
      <c r="D2878" s="1" t="s">
        <v>1479</v>
      </c>
      <c r="E2878" s="6">
        <v>45558</v>
      </c>
      <c r="F2878" s="1" t="s">
        <v>38</v>
      </c>
      <c r="G2878" s="1" t="s">
        <v>1194</v>
      </c>
      <c r="H2878" s="1">
        <v>8</v>
      </c>
      <c r="I2878" s="1">
        <v>8</v>
      </c>
      <c r="J2878" s="1">
        <v>0</v>
      </c>
      <c r="K2878" s="1">
        <v>0</v>
      </c>
      <c r="L2878" s="1">
        <v>1471</v>
      </c>
      <c r="M2878" s="1">
        <v>214</v>
      </c>
      <c r="N2878" s="1">
        <v>0</v>
      </c>
      <c r="P2878" s="1" t="s">
        <v>45</v>
      </c>
    </row>
    <row r="2879" spans="1:16">
      <c r="A2879" s="1">
        <v>2024</v>
      </c>
      <c r="B2879" s="1" t="s">
        <v>1347</v>
      </c>
      <c r="C2879" s="1" t="s">
        <v>1461</v>
      </c>
      <c r="D2879" s="1" t="s">
        <v>1479</v>
      </c>
      <c r="E2879" s="6">
        <v>45559</v>
      </c>
      <c r="F2879" s="1" t="s">
        <v>64</v>
      </c>
      <c r="G2879" s="1" t="s">
        <v>1173</v>
      </c>
      <c r="H2879" s="1">
        <v>4</v>
      </c>
      <c r="I2879" s="1">
        <v>4</v>
      </c>
      <c r="J2879" s="1">
        <v>0</v>
      </c>
      <c r="K2879" s="1">
        <v>0</v>
      </c>
      <c r="L2879" s="1">
        <v>699</v>
      </c>
      <c r="M2879" s="1">
        <v>107</v>
      </c>
      <c r="N2879" s="1">
        <v>0</v>
      </c>
      <c r="P2879" s="1" t="s">
        <v>632</v>
      </c>
    </row>
    <row r="2880" spans="1:16">
      <c r="A2880" s="1">
        <v>2024</v>
      </c>
      <c r="B2880" s="1" t="s">
        <v>1347</v>
      </c>
      <c r="C2880" s="1" t="s">
        <v>1461</v>
      </c>
      <c r="D2880" s="1" t="s">
        <v>1479</v>
      </c>
      <c r="E2880" s="6">
        <v>45559</v>
      </c>
      <c r="F2880" s="1" t="s">
        <v>64</v>
      </c>
      <c r="G2880" s="1" t="s">
        <v>603</v>
      </c>
      <c r="H2880" s="1">
        <v>5</v>
      </c>
      <c r="I2880" s="1">
        <v>5</v>
      </c>
      <c r="J2880" s="1">
        <v>0</v>
      </c>
      <c r="K2880" s="1">
        <v>0</v>
      </c>
      <c r="L2880" s="1">
        <v>54887</v>
      </c>
      <c r="M2880" s="1">
        <v>600</v>
      </c>
      <c r="N2880" s="1">
        <v>0</v>
      </c>
      <c r="P2880" s="1" t="s">
        <v>629</v>
      </c>
    </row>
    <row r="2881" spans="1:16">
      <c r="A2881" s="1">
        <v>2024</v>
      </c>
      <c r="B2881" s="1" t="s">
        <v>1347</v>
      </c>
      <c r="C2881" s="1" t="s">
        <v>1461</v>
      </c>
      <c r="D2881" s="1" t="s">
        <v>1479</v>
      </c>
      <c r="E2881" s="6">
        <v>45559</v>
      </c>
      <c r="F2881" s="1" t="s">
        <v>64</v>
      </c>
      <c r="G2881" s="1" t="s">
        <v>55</v>
      </c>
      <c r="H2881" s="1">
        <v>12</v>
      </c>
      <c r="I2881" s="1">
        <v>12</v>
      </c>
      <c r="J2881" s="1">
        <v>0</v>
      </c>
      <c r="K2881" s="1">
        <v>0</v>
      </c>
      <c r="L2881" s="1">
        <v>6652</v>
      </c>
      <c r="M2881" s="1">
        <v>418</v>
      </c>
      <c r="N2881" s="1">
        <v>0</v>
      </c>
      <c r="P2881" s="1" t="s">
        <v>633</v>
      </c>
    </row>
    <row r="2882" spans="1:16">
      <c r="A2882" s="1">
        <v>2024</v>
      </c>
      <c r="B2882" s="1" t="s">
        <v>1347</v>
      </c>
      <c r="C2882" s="1" t="s">
        <v>1461</v>
      </c>
      <c r="D2882" s="1" t="s">
        <v>1479</v>
      </c>
      <c r="E2882" s="6">
        <v>45559</v>
      </c>
      <c r="F2882" s="1" t="s">
        <v>64</v>
      </c>
      <c r="G2882" s="1" t="s">
        <v>517</v>
      </c>
      <c r="H2882" s="1">
        <v>2</v>
      </c>
      <c r="I2882" s="1">
        <v>2</v>
      </c>
      <c r="J2882" s="1">
        <v>0</v>
      </c>
      <c r="K2882" s="1">
        <v>0</v>
      </c>
      <c r="L2882" s="1">
        <v>168</v>
      </c>
      <c r="M2882" s="1">
        <v>40</v>
      </c>
      <c r="N2882" s="1">
        <v>0</v>
      </c>
      <c r="P2882" s="1" t="s">
        <v>629</v>
      </c>
    </row>
    <row r="2883" spans="1:16">
      <c r="A2883" s="1">
        <v>2024</v>
      </c>
      <c r="B2883" s="1" t="s">
        <v>1347</v>
      </c>
      <c r="C2883" s="1" t="s">
        <v>1461</v>
      </c>
      <c r="D2883" s="1" t="s">
        <v>1479</v>
      </c>
      <c r="E2883" s="6">
        <v>45559</v>
      </c>
      <c r="F2883" s="1" t="s">
        <v>64</v>
      </c>
      <c r="G2883" s="1" t="s">
        <v>58</v>
      </c>
      <c r="H2883" s="1">
        <v>6</v>
      </c>
      <c r="I2883" s="1">
        <v>6</v>
      </c>
      <c r="J2883" s="1">
        <v>0</v>
      </c>
      <c r="K2883" s="1">
        <v>0</v>
      </c>
      <c r="L2883" s="1">
        <v>375</v>
      </c>
      <c r="M2883" s="1">
        <v>83</v>
      </c>
      <c r="N2883" s="1">
        <v>0</v>
      </c>
      <c r="P2883" s="1" t="s">
        <v>629</v>
      </c>
    </row>
    <row r="2884" spans="1:16">
      <c r="A2884" s="1">
        <v>2024</v>
      </c>
      <c r="B2884" s="1" t="s">
        <v>1347</v>
      </c>
      <c r="C2884" s="1" t="s">
        <v>1461</v>
      </c>
      <c r="D2884" s="1" t="s">
        <v>1479</v>
      </c>
      <c r="E2884" s="6">
        <v>45559</v>
      </c>
      <c r="F2884" s="1" t="s">
        <v>64</v>
      </c>
      <c r="G2884" s="1" t="s">
        <v>602</v>
      </c>
      <c r="H2884" s="1">
        <v>1</v>
      </c>
      <c r="I2884" s="1">
        <v>1</v>
      </c>
      <c r="J2884" s="1">
        <v>0</v>
      </c>
      <c r="K2884" s="1">
        <v>0</v>
      </c>
      <c r="L2884" s="1">
        <v>520</v>
      </c>
      <c r="M2884" s="1">
        <v>47</v>
      </c>
      <c r="N2884" s="1">
        <v>0</v>
      </c>
      <c r="P2884" s="1" t="s">
        <v>628</v>
      </c>
    </row>
    <row r="2885" spans="1:16">
      <c r="A2885" s="1">
        <v>2024</v>
      </c>
      <c r="B2885" s="1" t="s">
        <v>1347</v>
      </c>
      <c r="C2885" s="1" t="s">
        <v>1461</v>
      </c>
      <c r="D2885" s="1" t="s">
        <v>1479</v>
      </c>
      <c r="E2885" s="6">
        <v>45559</v>
      </c>
      <c r="F2885" s="1" t="s">
        <v>64</v>
      </c>
      <c r="G2885" s="1" t="s">
        <v>502</v>
      </c>
      <c r="H2885" s="1">
        <v>6</v>
      </c>
      <c r="I2885" s="1">
        <v>6</v>
      </c>
      <c r="J2885" s="1">
        <v>0</v>
      </c>
      <c r="K2885" s="1">
        <v>0</v>
      </c>
      <c r="L2885" s="1">
        <v>1290</v>
      </c>
      <c r="M2885" s="1">
        <v>136</v>
      </c>
      <c r="N2885" s="1">
        <v>0</v>
      </c>
      <c r="P2885" s="1" t="s">
        <v>633</v>
      </c>
    </row>
    <row r="2886" spans="1:16">
      <c r="A2886" s="1">
        <v>2024</v>
      </c>
      <c r="B2886" s="1" t="s">
        <v>1347</v>
      </c>
      <c r="C2886" s="1" t="s">
        <v>1461</v>
      </c>
      <c r="D2886" s="1" t="s">
        <v>1479</v>
      </c>
      <c r="E2886" s="6">
        <v>45559</v>
      </c>
      <c r="F2886" s="1" t="s">
        <v>64</v>
      </c>
      <c r="G2886" s="1" t="s">
        <v>484</v>
      </c>
      <c r="H2886" s="1">
        <v>4</v>
      </c>
      <c r="I2886" s="1">
        <v>4</v>
      </c>
      <c r="J2886" s="1">
        <v>0</v>
      </c>
      <c r="K2886" s="1">
        <v>0</v>
      </c>
      <c r="L2886" s="1">
        <v>25698</v>
      </c>
      <c r="M2886" s="1">
        <v>245</v>
      </c>
      <c r="N2886" s="1">
        <v>0</v>
      </c>
      <c r="P2886" s="1" t="s">
        <v>629</v>
      </c>
    </row>
    <row r="2887" spans="1:16">
      <c r="A2887" s="1">
        <v>2024</v>
      </c>
      <c r="B2887" s="1" t="s">
        <v>1347</v>
      </c>
      <c r="C2887" s="1" t="s">
        <v>1461</v>
      </c>
      <c r="D2887" s="1" t="s">
        <v>1479</v>
      </c>
      <c r="E2887" s="6">
        <v>45559</v>
      </c>
      <c r="F2887" s="1" t="s">
        <v>8</v>
      </c>
      <c r="G2887" s="1" t="s">
        <v>601</v>
      </c>
      <c r="H2887" s="1">
        <v>12</v>
      </c>
      <c r="I2887" s="1">
        <v>12</v>
      </c>
      <c r="J2887" s="1">
        <v>0</v>
      </c>
      <c r="K2887" s="1">
        <v>0</v>
      </c>
      <c r="L2887" s="1">
        <v>7135</v>
      </c>
      <c r="M2887" s="1">
        <v>490</v>
      </c>
      <c r="N2887" s="1">
        <v>0</v>
      </c>
      <c r="P2887" s="1" t="s">
        <v>627</v>
      </c>
    </row>
    <row r="2888" spans="1:16">
      <c r="A2888" s="1">
        <v>2024</v>
      </c>
      <c r="B2888" s="1" t="s">
        <v>1347</v>
      </c>
      <c r="C2888" s="1" t="s">
        <v>1461</v>
      </c>
      <c r="D2888" s="1" t="s">
        <v>1479</v>
      </c>
      <c r="E2888" s="6">
        <v>45559</v>
      </c>
      <c r="F2888" s="1" t="s">
        <v>38</v>
      </c>
      <c r="G2888" s="1" t="s">
        <v>54</v>
      </c>
      <c r="H2888" s="1">
        <v>25</v>
      </c>
      <c r="I2888" s="1">
        <v>25</v>
      </c>
      <c r="J2888" s="1">
        <v>1</v>
      </c>
      <c r="K2888" s="1">
        <v>0</v>
      </c>
      <c r="L2888" s="1">
        <v>17972</v>
      </c>
      <c r="M2888" s="1">
        <v>751</v>
      </c>
      <c r="N2888" s="1">
        <v>4</v>
      </c>
      <c r="P2888" s="1" t="s">
        <v>45</v>
      </c>
    </row>
    <row r="2889" spans="1:16">
      <c r="A2889" s="1">
        <v>2024</v>
      </c>
      <c r="B2889" s="1" t="s">
        <v>1347</v>
      </c>
      <c r="C2889" s="1" t="s">
        <v>1461</v>
      </c>
      <c r="D2889" s="1" t="s">
        <v>1479</v>
      </c>
      <c r="E2889" s="6">
        <v>45559</v>
      </c>
      <c r="F2889" s="1" t="s">
        <v>38</v>
      </c>
      <c r="G2889" s="1" t="s">
        <v>1194</v>
      </c>
      <c r="H2889" s="1">
        <v>12</v>
      </c>
      <c r="I2889" s="1">
        <v>12</v>
      </c>
      <c r="J2889" s="1">
        <v>0</v>
      </c>
      <c r="K2889" s="1">
        <v>0</v>
      </c>
      <c r="L2889" s="1">
        <v>7273</v>
      </c>
      <c r="M2889" s="1">
        <v>399</v>
      </c>
      <c r="N2889" s="1">
        <v>0</v>
      </c>
      <c r="P2889" s="1" t="s">
        <v>45</v>
      </c>
    </row>
    <row r="2890" spans="1:16">
      <c r="A2890" s="1">
        <v>2024</v>
      </c>
      <c r="B2890" s="1" t="s">
        <v>1347</v>
      </c>
      <c r="C2890" s="1" t="s">
        <v>1461</v>
      </c>
      <c r="D2890" s="1" t="s">
        <v>1479</v>
      </c>
      <c r="E2890" s="6">
        <v>45560</v>
      </c>
      <c r="F2890" s="1" t="s">
        <v>64</v>
      </c>
      <c r="G2890" s="1" t="s">
        <v>603</v>
      </c>
      <c r="H2890" s="1">
        <v>8</v>
      </c>
      <c r="I2890" s="1">
        <v>8</v>
      </c>
      <c r="J2890" s="1">
        <v>0</v>
      </c>
      <c r="K2890" s="1">
        <v>0</v>
      </c>
      <c r="L2890" s="1">
        <v>15469</v>
      </c>
      <c r="M2890" s="1">
        <v>462</v>
      </c>
      <c r="N2890" s="1">
        <v>0</v>
      </c>
      <c r="P2890" s="1" t="s">
        <v>629</v>
      </c>
    </row>
    <row r="2891" spans="1:16">
      <c r="A2891" s="1">
        <v>2024</v>
      </c>
      <c r="B2891" s="1" t="s">
        <v>1347</v>
      </c>
      <c r="C2891" s="1" t="s">
        <v>1461</v>
      </c>
      <c r="D2891" s="1" t="s">
        <v>1479</v>
      </c>
      <c r="E2891" s="6">
        <v>45560</v>
      </c>
      <c r="F2891" s="1" t="s">
        <v>64</v>
      </c>
      <c r="G2891" s="1" t="s">
        <v>58</v>
      </c>
      <c r="H2891" s="1">
        <v>7</v>
      </c>
      <c r="I2891" s="1">
        <v>7</v>
      </c>
      <c r="J2891" s="1">
        <v>0</v>
      </c>
      <c r="K2891" s="1">
        <v>0</v>
      </c>
      <c r="L2891" s="1">
        <v>3316</v>
      </c>
      <c r="M2891" s="1">
        <v>200</v>
      </c>
      <c r="N2891" s="1">
        <v>0</v>
      </c>
      <c r="P2891" s="1" t="s">
        <v>629</v>
      </c>
    </row>
    <row r="2892" spans="1:16">
      <c r="A2892" s="1">
        <v>2024</v>
      </c>
      <c r="B2892" s="1" t="s">
        <v>1347</v>
      </c>
      <c r="C2892" s="1" t="s">
        <v>1461</v>
      </c>
      <c r="D2892" s="1" t="s">
        <v>1479</v>
      </c>
      <c r="E2892" s="6">
        <v>45560</v>
      </c>
      <c r="F2892" s="1" t="s">
        <v>64</v>
      </c>
      <c r="G2892" s="1" t="s">
        <v>625</v>
      </c>
      <c r="H2892" s="1">
        <v>1</v>
      </c>
      <c r="I2892" s="1">
        <v>1</v>
      </c>
      <c r="J2892" s="1">
        <v>0</v>
      </c>
      <c r="K2892" s="1">
        <v>0</v>
      </c>
      <c r="L2892" s="1">
        <v>1920</v>
      </c>
      <c r="M2892" s="1">
        <v>53</v>
      </c>
      <c r="N2892" s="1">
        <v>0</v>
      </c>
      <c r="P2892" s="1" t="s">
        <v>627</v>
      </c>
    </row>
    <row r="2893" spans="1:16">
      <c r="A2893" s="1">
        <v>2024</v>
      </c>
      <c r="B2893" s="1" t="s">
        <v>1347</v>
      </c>
      <c r="C2893" s="1" t="s">
        <v>1461</v>
      </c>
      <c r="D2893" s="1" t="s">
        <v>1479</v>
      </c>
      <c r="E2893" s="6">
        <v>45560</v>
      </c>
      <c r="F2893" s="1" t="s">
        <v>64</v>
      </c>
      <c r="G2893" s="1" t="s">
        <v>602</v>
      </c>
      <c r="H2893" s="1">
        <v>1</v>
      </c>
      <c r="I2893" s="1">
        <v>1</v>
      </c>
      <c r="J2893" s="1">
        <v>0</v>
      </c>
      <c r="K2893" s="1">
        <v>0</v>
      </c>
      <c r="L2893" s="1">
        <v>520</v>
      </c>
      <c r="M2893" s="1">
        <v>47</v>
      </c>
      <c r="N2893" s="1">
        <v>0</v>
      </c>
      <c r="P2893" s="1" t="s">
        <v>628</v>
      </c>
    </row>
    <row r="2894" spans="1:16">
      <c r="A2894" s="1">
        <v>2024</v>
      </c>
      <c r="B2894" s="1" t="s">
        <v>1347</v>
      </c>
      <c r="C2894" s="1" t="s">
        <v>1461</v>
      </c>
      <c r="D2894" s="1" t="s">
        <v>1479</v>
      </c>
      <c r="E2894" s="6">
        <v>45560</v>
      </c>
      <c r="F2894" s="1" t="s">
        <v>64</v>
      </c>
      <c r="G2894" s="1" t="s">
        <v>502</v>
      </c>
      <c r="H2894" s="1">
        <v>11</v>
      </c>
      <c r="I2894" s="1">
        <v>11</v>
      </c>
      <c r="J2894" s="1">
        <v>0</v>
      </c>
      <c r="K2894" s="1">
        <v>0</v>
      </c>
      <c r="L2894" s="1">
        <v>21822</v>
      </c>
      <c r="M2894" s="1">
        <v>415</v>
      </c>
      <c r="N2894" s="1">
        <v>0</v>
      </c>
      <c r="P2894" s="1" t="s">
        <v>633</v>
      </c>
    </row>
    <row r="2895" spans="1:16">
      <c r="A2895" s="1">
        <v>2024</v>
      </c>
      <c r="B2895" s="1" t="s">
        <v>1347</v>
      </c>
      <c r="C2895" s="1" t="s">
        <v>1461</v>
      </c>
      <c r="D2895" s="1" t="s">
        <v>1479</v>
      </c>
      <c r="E2895" s="6">
        <v>45560</v>
      </c>
      <c r="F2895" s="1" t="s">
        <v>64</v>
      </c>
      <c r="G2895" s="1" t="s">
        <v>484</v>
      </c>
      <c r="H2895" s="1">
        <v>4</v>
      </c>
      <c r="I2895" s="1">
        <v>4</v>
      </c>
      <c r="J2895" s="1">
        <v>0</v>
      </c>
      <c r="K2895" s="1">
        <v>0</v>
      </c>
      <c r="L2895" s="1">
        <v>6091</v>
      </c>
      <c r="M2895" s="1">
        <v>182</v>
      </c>
      <c r="N2895" s="1">
        <v>0</v>
      </c>
      <c r="P2895" s="1" t="s">
        <v>629</v>
      </c>
    </row>
    <row r="2896" spans="1:16">
      <c r="A2896" s="1">
        <v>2024</v>
      </c>
      <c r="B2896" s="1" t="s">
        <v>1347</v>
      </c>
      <c r="C2896" s="1" t="s">
        <v>1461</v>
      </c>
      <c r="D2896" s="1" t="s">
        <v>1479</v>
      </c>
      <c r="E2896" s="6">
        <v>45560</v>
      </c>
      <c r="F2896" s="1" t="s">
        <v>64</v>
      </c>
      <c r="G2896" s="1" t="s">
        <v>59</v>
      </c>
      <c r="H2896" s="1">
        <v>5</v>
      </c>
      <c r="I2896" s="1">
        <v>5</v>
      </c>
      <c r="J2896" s="1">
        <v>0</v>
      </c>
      <c r="K2896" s="1">
        <v>0</v>
      </c>
      <c r="L2896" s="1">
        <v>9232</v>
      </c>
      <c r="M2896" s="1">
        <v>335</v>
      </c>
      <c r="N2896" s="1">
        <v>0</v>
      </c>
      <c r="P2896" s="1" t="s">
        <v>633</v>
      </c>
    </row>
    <row r="2897" spans="1:16">
      <c r="A2897" s="1">
        <v>2024</v>
      </c>
      <c r="B2897" s="1" t="s">
        <v>1347</v>
      </c>
      <c r="C2897" s="1" t="s">
        <v>1461</v>
      </c>
      <c r="D2897" s="1" t="s">
        <v>1479</v>
      </c>
      <c r="E2897" s="6">
        <v>45560</v>
      </c>
      <c r="F2897" s="1" t="s">
        <v>64</v>
      </c>
      <c r="G2897" s="1" t="s">
        <v>600</v>
      </c>
      <c r="H2897" s="1">
        <v>1</v>
      </c>
      <c r="I2897" s="1">
        <v>1</v>
      </c>
      <c r="J2897" s="1">
        <v>0</v>
      </c>
      <c r="K2897" s="1">
        <v>0</v>
      </c>
      <c r="L2897" s="1">
        <v>362</v>
      </c>
      <c r="M2897" s="1">
        <v>47</v>
      </c>
      <c r="N2897" s="1">
        <v>0</v>
      </c>
      <c r="P2897" s="1" t="s">
        <v>630</v>
      </c>
    </row>
    <row r="2898" spans="1:16">
      <c r="A2898" s="1">
        <v>2024</v>
      </c>
      <c r="B2898" s="1" t="s">
        <v>1347</v>
      </c>
      <c r="C2898" s="1" t="s">
        <v>1461</v>
      </c>
      <c r="D2898" s="1" t="s">
        <v>1479</v>
      </c>
      <c r="E2898" s="6">
        <v>45560</v>
      </c>
      <c r="F2898" s="1" t="s">
        <v>8</v>
      </c>
      <c r="G2898" s="1" t="s">
        <v>601</v>
      </c>
      <c r="H2898" s="1">
        <v>14</v>
      </c>
      <c r="I2898" s="1">
        <v>14</v>
      </c>
      <c r="J2898" s="1">
        <v>1</v>
      </c>
      <c r="K2898" s="1">
        <v>0</v>
      </c>
      <c r="L2898" s="1">
        <v>10968</v>
      </c>
      <c r="M2898" s="1">
        <v>755</v>
      </c>
      <c r="N2898" s="1">
        <v>20</v>
      </c>
      <c r="P2898" s="1" t="s">
        <v>627</v>
      </c>
    </row>
    <row r="2899" spans="1:16">
      <c r="A2899" s="1">
        <v>2024</v>
      </c>
      <c r="B2899" s="1" t="s">
        <v>1347</v>
      </c>
      <c r="C2899" s="1" t="s">
        <v>1461</v>
      </c>
      <c r="D2899" s="1" t="s">
        <v>1479</v>
      </c>
      <c r="E2899" s="6">
        <v>45560</v>
      </c>
      <c r="F2899" s="1" t="s">
        <v>38</v>
      </c>
      <c r="G2899" s="1" t="s">
        <v>54</v>
      </c>
      <c r="H2899" s="1">
        <v>25</v>
      </c>
      <c r="I2899" s="1">
        <v>25</v>
      </c>
      <c r="J2899" s="1">
        <v>0</v>
      </c>
      <c r="K2899" s="1">
        <v>0</v>
      </c>
      <c r="L2899" s="1">
        <v>34588</v>
      </c>
      <c r="M2899" s="1">
        <v>782</v>
      </c>
      <c r="N2899" s="1">
        <v>0</v>
      </c>
      <c r="P2899" s="1" t="s">
        <v>45</v>
      </c>
    </row>
    <row r="2900" spans="1:16">
      <c r="A2900" s="1">
        <v>2024</v>
      </c>
      <c r="B2900" s="1" t="s">
        <v>1347</v>
      </c>
      <c r="C2900" s="1" t="s">
        <v>1461</v>
      </c>
      <c r="D2900" s="1" t="s">
        <v>1479</v>
      </c>
      <c r="E2900" s="6">
        <v>45560</v>
      </c>
      <c r="F2900" s="1" t="s">
        <v>38</v>
      </c>
      <c r="G2900" s="1" t="s">
        <v>1194</v>
      </c>
      <c r="H2900" s="1">
        <v>8</v>
      </c>
      <c r="I2900" s="1">
        <v>8</v>
      </c>
      <c r="J2900" s="1">
        <v>0</v>
      </c>
      <c r="K2900" s="1">
        <v>0</v>
      </c>
      <c r="L2900" s="1">
        <v>3874</v>
      </c>
      <c r="M2900" s="1">
        <v>235</v>
      </c>
      <c r="N2900" s="1">
        <v>0</v>
      </c>
      <c r="P2900" s="1" t="s">
        <v>45</v>
      </c>
    </row>
    <row r="2901" spans="1:16">
      <c r="A2901" s="1">
        <v>2024</v>
      </c>
      <c r="B2901" s="1" t="s">
        <v>1347</v>
      </c>
      <c r="C2901" s="1" t="s">
        <v>1461</v>
      </c>
      <c r="D2901" s="1" t="s">
        <v>1479</v>
      </c>
      <c r="E2901" s="6">
        <v>45561</v>
      </c>
      <c r="F2901" s="1" t="s">
        <v>64</v>
      </c>
      <c r="G2901" s="1" t="s">
        <v>1173</v>
      </c>
      <c r="H2901" s="1">
        <v>3</v>
      </c>
      <c r="I2901" s="1">
        <v>3</v>
      </c>
      <c r="J2901" s="1">
        <v>0</v>
      </c>
      <c r="K2901" s="1">
        <v>0</v>
      </c>
      <c r="L2901" s="1">
        <v>44</v>
      </c>
      <c r="M2901" s="1">
        <v>42</v>
      </c>
      <c r="N2901" s="1">
        <v>0</v>
      </c>
      <c r="P2901" s="1" t="s">
        <v>632</v>
      </c>
    </row>
    <row r="2902" spans="1:16">
      <c r="A2902" s="1">
        <v>2024</v>
      </c>
      <c r="B2902" s="1" t="s">
        <v>1347</v>
      </c>
      <c r="C2902" s="1" t="s">
        <v>1461</v>
      </c>
      <c r="D2902" s="1" t="s">
        <v>1479</v>
      </c>
      <c r="E2902" s="6">
        <v>45561</v>
      </c>
      <c r="F2902" s="1" t="s">
        <v>64</v>
      </c>
      <c r="G2902" s="1" t="s">
        <v>603</v>
      </c>
      <c r="H2902" s="1">
        <v>6</v>
      </c>
      <c r="I2902" s="1">
        <v>6</v>
      </c>
      <c r="J2902" s="1">
        <v>0</v>
      </c>
      <c r="K2902" s="1">
        <v>0</v>
      </c>
      <c r="L2902" s="1">
        <v>21009</v>
      </c>
      <c r="M2902" s="1">
        <v>550</v>
      </c>
      <c r="N2902" s="1">
        <v>0</v>
      </c>
      <c r="P2902" s="1" t="s">
        <v>629</v>
      </c>
    </row>
    <row r="2903" spans="1:16">
      <c r="A2903" s="1">
        <v>2024</v>
      </c>
      <c r="B2903" s="1" t="s">
        <v>1347</v>
      </c>
      <c r="C2903" s="1" t="s">
        <v>1461</v>
      </c>
      <c r="D2903" s="1" t="s">
        <v>1479</v>
      </c>
      <c r="E2903" s="6">
        <v>45561</v>
      </c>
      <c r="F2903" s="1" t="s">
        <v>64</v>
      </c>
      <c r="G2903" s="1" t="s">
        <v>55</v>
      </c>
      <c r="H2903" s="1">
        <v>9</v>
      </c>
      <c r="I2903" s="1">
        <v>9</v>
      </c>
      <c r="J2903" s="1">
        <v>0</v>
      </c>
      <c r="K2903" s="1">
        <v>0</v>
      </c>
      <c r="L2903" s="1">
        <v>2244</v>
      </c>
      <c r="M2903" s="1">
        <v>294</v>
      </c>
      <c r="N2903" s="1">
        <v>0</v>
      </c>
      <c r="P2903" s="1" t="s">
        <v>633</v>
      </c>
    </row>
    <row r="2904" spans="1:16">
      <c r="A2904" s="1">
        <v>2024</v>
      </c>
      <c r="B2904" s="1" t="s">
        <v>1347</v>
      </c>
      <c r="C2904" s="1" t="s">
        <v>1461</v>
      </c>
      <c r="D2904" s="1" t="s">
        <v>1479</v>
      </c>
      <c r="E2904" s="6">
        <v>45561</v>
      </c>
      <c r="F2904" s="1" t="s">
        <v>64</v>
      </c>
      <c r="G2904" s="1" t="s">
        <v>58</v>
      </c>
      <c r="H2904" s="1">
        <v>5</v>
      </c>
      <c r="I2904" s="1">
        <v>5</v>
      </c>
      <c r="J2904" s="1">
        <v>0</v>
      </c>
      <c r="K2904" s="1">
        <v>0</v>
      </c>
      <c r="L2904" s="1">
        <v>6857</v>
      </c>
      <c r="M2904" s="1">
        <v>181</v>
      </c>
      <c r="N2904" s="1">
        <v>0</v>
      </c>
      <c r="P2904" s="1" t="s">
        <v>629</v>
      </c>
    </row>
    <row r="2905" spans="1:16">
      <c r="A2905" s="1">
        <v>2024</v>
      </c>
      <c r="B2905" s="1" t="s">
        <v>1347</v>
      </c>
      <c r="C2905" s="1" t="s">
        <v>1461</v>
      </c>
      <c r="D2905" s="1" t="s">
        <v>1479</v>
      </c>
      <c r="E2905" s="6">
        <v>45561</v>
      </c>
      <c r="F2905" s="1" t="s">
        <v>64</v>
      </c>
      <c r="G2905" s="1" t="s">
        <v>505</v>
      </c>
      <c r="H2905" s="1">
        <v>4</v>
      </c>
      <c r="I2905" s="1">
        <v>4</v>
      </c>
      <c r="J2905" s="1">
        <v>0</v>
      </c>
      <c r="K2905" s="1">
        <v>0</v>
      </c>
      <c r="L2905" s="1">
        <v>12685</v>
      </c>
      <c r="M2905" s="1">
        <v>137</v>
      </c>
      <c r="N2905" s="1">
        <v>0</v>
      </c>
      <c r="P2905" s="1" t="s">
        <v>628</v>
      </c>
    </row>
    <row r="2906" spans="1:16">
      <c r="A2906" s="1">
        <v>2024</v>
      </c>
      <c r="B2906" s="1" t="s">
        <v>1347</v>
      </c>
      <c r="C2906" s="1" t="s">
        <v>1461</v>
      </c>
      <c r="D2906" s="1" t="s">
        <v>1479</v>
      </c>
      <c r="E2906" s="6">
        <v>45561</v>
      </c>
      <c r="F2906" s="1" t="s">
        <v>64</v>
      </c>
      <c r="G2906" s="1" t="s">
        <v>602</v>
      </c>
      <c r="H2906" s="1">
        <v>3</v>
      </c>
      <c r="I2906" s="1">
        <v>3</v>
      </c>
      <c r="J2906" s="1">
        <v>0</v>
      </c>
      <c r="K2906" s="1">
        <v>0</v>
      </c>
      <c r="L2906" s="1">
        <v>3967</v>
      </c>
      <c r="M2906" s="1">
        <v>147</v>
      </c>
      <c r="N2906" s="1">
        <v>0</v>
      </c>
      <c r="P2906" s="1" t="s">
        <v>628</v>
      </c>
    </row>
    <row r="2907" spans="1:16">
      <c r="A2907" s="1">
        <v>2024</v>
      </c>
      <c r="B2907" s="1" t="s">
        <v>1347</v>
      </c>
      <c r="C2907" s="1" t="s">
        <v>1461</v>
      </c>
      <c r="D2907" s="1" t="s">
        <v>1479</v>
      </c>
      <c r="E2907" s="6">
        <v>45561</v>
      </c>
      <c r="F2907" s="1" t="s">
        <v>64</v>
      </c>
      <c r="G2907" s="1" t="s">
        <v>502</v>
      </c>
      <c r="H2907" s="1">
        <v>3</v>
      </c>
      <c r="I2907" s="1">
        <v>3</v>
      </c>
      <c r="J2907" s="1">
        <v>0</v>
      </c>
      <c r="K2907" s="1">
        <v>0</v>
      </c>
      <c r="L2907" s="1">
        <v>1230</v>
      </c>
      <c r="M2907" s="1">
        <v>111</v>
      </c>
      <c r="N2907" s="1">
        <v>0</v>
      </c>
      <c r="P2907" s="1" t="s">
        <v>633</v>
      </c>
    </row>
    <row r="2908" spans="1:16">
      <c r="A2908" s="1">
        <v>2024</v>
      </c>
      <c r="B2908" s="1" t="s">
        <v>1347</v>
      </c>
      <c r="C2908" s="1" t="s">
        <v>1461</v>
      </c>
      <c r="D2908" s="1" t="s">
        <v>1479</v>
      </c>
      <c r="E2908" s="6">
        <v>45561</v>
      </c>
      <c r="F2908" s="1" t="s">
        <v>64</v>
      </c>
      <c r="G2908" s="1" t="s">
        <v>484</v>
      </c>
      <c r="H2908" s="1">
        <v>4</v>
      </c>
      <c r="I2908" s="1">
        <v>4</v>
      </c>
      <c r="J2908" s="1">
        <v>0</v>
      </c>
      <c r="K2908" s="1">
        <v>0</v>
      </c>
      <c r="L2908" s="1">
        <v>27898</v>
      </c>
      <c r="M2908" s="1">
        <v>257</v>
      </c>
      <c r="N2908" s="1">
        <v>0</v>
      </c>
      <c r="P2908" s="1" t="s">
        <v>629</v>
      </c>
    </row>
    <row r="2909" spans="1:16">
      <c r="A2909" s="1">
        <v>2024</v>
      </c>
      <c r="B2909" s="1" t="s">
        <v>1347</v>
      </c>
      <c r="C2909" s="1" t="s">
        <v>1461</v>
      </c>
      <c r="D2909" s="1" t="s">
        <v>1479</v>
      </c>
      <c r="E2909" s="6">
        <v>45561</v>
      </c>
      <c r="F2909" s="1" t="s">
        <v>64</v>
      </c>
      <c r="G2909" s="1" t="s">
        <v>600</v>
      </c>
      <c r="H2909" s="1">
        <v>1</v>
      </c>
      <c r="I2909" s="1">
        <v>1</v>
      </c>
      <c r="J2909" s="1">
        <v>0</v>
      </c>
      <c r="K2909" s="1">
        <v>0</v>
      </c>
      <c r="L2909" s="1">
        <v>430</v>
      </c>
      <c r="M2909" s="1">
        <v>47</v>
      </c>
      <c r="N2909" s="1">
        <v>0</v>
      </c>
      <c r="P2909" s="1" t="s">
        <v>630</v>
      </c>
    </row>
    <row r="2910" spans="1:16">
      <c r="A2910" s="1">
        <v>2024</v>
      </c>
      <c r="B2910" s="1" t="s">
        <v>1347</v>
      </c>
      <c r="C2910" s="1" t="s">
        <v>1461</v>
      </c>
      <c r="D2910" s="1" t="s">
        <v>1479</v>
      </c>
      <c r="E2910" s="6">
        <v>45561</v>
      </c>
      <c r="F2910" s="1" t="s">
        <v>8</v>
      </c>
      <c r="G2910" s="1" t="s">
        <v>601</v>
      </c>
      <c r="H2910" s="1">
        <v>12</v>
      </c>
      <c r="I2910" s="1">
        <v>12</v>
      </c>
      <c r="J2910" s="1">
        <v>0</v>
      </c>
      <c r="K2910" s="1">
        <v>0</v>
      </c>
      <c r="L2910" s="1">
        <v>7242</v>
      </c>
      <c r="M2910" s="1">
        <v>501</v>
      </c>
      <c r="N2910" s="1">
        <v>0</v>
      </c>
      <c r="P2910" s="1" t="s">
        <v>627</v>
      </c>
    </row>
    <row r="2911" spans="1:16">
      <c r="A2911" s="1">
        <v>2024</v>
      </c>
      <c r="B2911" s="1" t="s">
        <v>1347</v>
      </c>
      <c r="C2911" s="1" t="s">
        <v>1461</v>
      </c>
      <c r="D2911" s="1" t="s">
        <v>1479</v>
      </c>
      <c r="E2911" s="6">
        <v>45561</v>
      </c>
      <c r="F2911" s="1" t="s">
        <v>38</v>
      </c>
      <c r="G2911" s="1" t="s">
        <v>54</v>
      </c>
      <c r="H2911" s="1">
        <v>29</v>
      </c>
      <c r="I2911" s="1">
        <v>29</v>
      </c>
      <c r="J2911" s="1">
        <v>0</v>
      </c>
      <c r="K2911" s="1">
        <v>0</v>
      </c>
      <c r="L2911" s="1">
        <v>23649</v>
      </c>
      <c r="M2911" s="1">
        <v>892</v>
      </c>
      <c r="N2911" s="1">
        <v>0</v>
      </c>
      <c r="P2911" s="1" t="s">
        <v>45</v>
      </c>
    </row>
    <row r="2912" spans="1:16">
      <c r="A2912" s="1">
        <v>2024</v>
      </c>
      <c r="B2912" s="1" t="s">
        <v>1347</v>
      </c>
      <c r="C2912" s="1" t="s">
        <v>1461</v>
      </c>
      <c r="D2912" s="1" t="s">
        <v>1479</v>
      </c>
      <c r="E2912" s="6">
        <v>45561</v>
      </c>
      <c r="F2912" s="1" t="s">
        <v>38</v>
      </c>
      <c r="G2912" s="1" t="s">
        <v>1194</v>
      </c>
      <c r="H2912" s="1">
        <v>5</v>
      </c>
      <c r="I2912" s="1">
        <v>5</v>
      </c>
      <c r="J2912" s="1">
        <v>1</v>
      </c>
      <c r="K2912" s="1">
        <v>0</v>
      </c>
      <c r="L2912" s="1">
        <v>2168</v>
      </c>
      <c r="M2912" s="1">
        <v>181</v>
      </c>
      <c r="N2912" s="1">
        <v>6</v>
      </c>
      <c r="P2912" s="1" t="s">
        <v>45</v>
      </c>
    </row>
    <row r="2913" spans="1:16">
      <c r="A2913" s="1">
        <v>2024</v>
      </c>
      <c r="B2913" s="1" t="s">
        <v>1347</v>
      </c>
      <c r="C2913" s="1" t="s">
        <v>1461</v>
      </c>
      <c r="D2913" s="1" t="s">
        <v>1479</v>
      </c>
      <c r="E2913" s="6">
        <v>45562</v>
      </c>
      <c r="F2913" s="1" t="s">
        <v>64</v>
      </c>
      <c r="G2913" s="1" t="s">
        <v>603</v>
      </c>
      <c r="H2913" s="1">
        <v>4</v>
      </c>
      <c r="I2913" s="1">
        <v>4</v>
      </c>
      <c r="J2913" s="1">
        <v>0</v>
      </c>
      <c r="K2913" s="1">
        <v>0</v>
      </c>
      <c r="L2913" s="1">
        <v>115016</v>
      </c>
      <c r="M2913" s="1">
        <v>331</v>
      </c>
      <c r="N2913" s="1">
        <v>0</v>
      </c>
      <c r="P2913" s="1" t="s">
        <v>629</v>
      </c>
    </row>
    <row r="2914" spans="1:16">
      <c r="A2914" s="1">
        <v>2024</v>
      </c>
      <c r="B2914" s="1" t="s">
        <v>1347</v>
      </c>
      <c r="C2914" s="1" t="s">
        <v>1461</v>
      </c>
      <c r="D2914" s="1" t="s">
        <v>1479</v>
      </c>
      <c r="E2914" s="6">
        <v>45562</v>
      </c>
      <c r="F2914" s="1" t="s">
        <v>64</v>
      </c>
      <c r="G2914" s="1" t="s">
        <v>55</v>
      </c>
      <c r="H2914" s="1">
        <v>13</v>
      </c>
      <c r="I2914" s="1">
        <v>13</v>
      </c>
      <c r="J2914" s="1">
        <v>0</v>
      </c>
      <c r="K2914" s="1">
        <v>0</v>
      </c>
      <c r="L2914" s="1">
        <v>5793</v>
      </c>
      <c r="M2914" s="1">
        <v>648</v>
      </c>
      <c r="N2914" s="1">
        <v>0</v>
      </c>
      <c r="P2914" s="1" t="s">
        <v>633</v>
      </c>
    </row>
    <row r="2915" spans="1:16">
      <c r="A2915" s="1">
        <v>2024</v>
      </c>
      <c r="B2915" s="1" t="s">
        <v>1347</v>
      </c>
      <c r="C2915" s="1" t="s">
        <v>1461</v>
      </c>
      <c r="D2915" s="1" t="s">
        <v>1479</v>
      </c>
      <c r="E2915" s="6">
        <v>45562</v>
      </c>
      <c r="F2915" s="1" t="s">
        <v>64</v>
      </c>
      <c r="G2915" s="1" t="s">
        <v>621</v>
      </c>
      <c r="H2915" s="1">
        <v>2</v>
      </c>
      <c r="I2915" s="1">
        <v>2</v>
      </c>
      <c r="J2915" s="1">
        <v>0</v>
      </c>
      <c r="K2915" s="1">
        <v>0</v>
      </c>
      <c r="L2915" s="1">
        <v>23538</v>
      </c>
      <c r="M2915" s="1">
        <v>198</v>
      </c>
      <c r="N2915" s="1">
        <v>0</v>
      </c>
      <c r="P2915" s="1" t="s">
        <v>629</v>
      </c>
    </row>
    <row r="2916" spans="1:16">
      <c r="A2916" s="1">
        <v>2024</v>
      </c>
      <c r="B2916" s="1" t="s">
        <v>1347</v>
      </c>
      <c r="C2916" s="1" t="s">
        <v>1461</v>
      </c>
      <c r="D2916" s="1" t="s">
        <v>1479</v>
      </c>
      <c r="E2916" s="6">
        <v>45562</v>
      </c>
      <c r="F2916" s="1" t="s">
        <v>64</v>
      </c>
      <c r="G2916" s="1" t="s">
        <v>517</v>
      </c>
      <c r="H2916" s="1">
        <v>2</v>
      </c>
      <c r="I2916" s="1">
        <v>2</v>
      </c>
      <c r="J2916" s="1">
        <v>0</v>
      </c>
      <c r="K2916" s="1">
        <v>0</v>
      </c>
      <c r="L2916" s="1">
        <v>75</v>
      </c>
      <c r="M2916" s="1">
        <v>36</v>
      </c>
      <c r="N2916" s="1">
        <v>0</v>
      </c>
      <c r="P2916" s="1" t="s">
        <v>629</v>
      </c>
    </row>
    <row r="2917" spans="1:16">
      <c r="A2917" s="1">
        <v>2024</v>
      </c>
      <c r="B2917" s="1" t="s">
        <v>1347</v>
      </c>
      <c r="C2917" s="1" t="s">
        <v>1461</v>
      </c>
      <c r="D2917" s="1" t="s">
        <v>1479</v>
      </c>
      <c r="E2917" s="6">
        <v>45562</v>
      </c>
      <c r="F2917" s="1" t="s">
        <v>64</v>
      </c>
      <c r="G2917" s="1" t="s">
        <v>502</v>
      </c>
      <c r="H2917" s="1">
        <v>4</v>
      </c>
      <c r="I2917" s="1">
        <v>4</v>
      </c>
      <c r="J2917" s="1">
        <v>0</v>
      </c>
      <c r="K2917" s="1">
        <v>0</v>
      </c>
      <c r="L2917" s="1">
        <v>34691</v>
      </c>
      <c r="M2917" s="1">
        <v>245</v>
      </c>
      <c r="N2917" s="1">
        <v>0</v>
      </c>
      <c r="P2917" s="1" t="s">
        <v>633</v>
      </c>
    </row>
    <row r="2918" spans="1:16">
      <c r="A2918" s="1">
        <v>2024</v>
      </c>
      <c r="B2918" s="1" t="s">
        <v>1347</v>
      </c>
      <c r="C2918" s="1" t="s">
        <v>1461</v>
      </c>
      <c r="D2918" s="1" t="s">
        <v>1479</v>
      </c>
      <c r="E2918" s="6">
        <v>45562</v>
      </c>
      <c r="F2918" s="1" t="s">
        <v>64</v>
      </c>
      <c r="G2918" s="1" t="s">
        <v>599</v>
      </c>
      <c r="H2918" s="1">
        <v>10</v>
      </c>
      <c r="I2918" s="1">
        <v>10</v>
      </c>
      <c r="J2918" s="1">
        <v>0</v>
      </c>
      <c r="K2918" s="1">
        <v>0</v>
      </c>
      <c r="L2918" s="1">
        <v>6458</v>
      </c>
      <c r="M2918" s="1">
        <v>259</v>
      </c>
      <c r="N2918" s="1">
        <v>0</v>
      </c>
      <c r="P2918" s="1" t="s">
        <v>629</v>
      </c>
    </row>
    <row r="2919" spans="1:16">
      <c r="A2919" s="1">
        <v>2024</v>
      </c>
      <c r="B2919" s="1" t="s">
        <v>1347</v>
      </c>
      <c r="C2919" s="1" t="s">
        <v>1461</v>
      </c>
      <c r="D2919" s="1" t="s">
        <v>1479</v>
      </c>
      <c r="E2919" s="6">
        <v>45562</v>
      </c>
      <c r="F2919" s="1" t="s">
        <v>64</v>
      </c>
      <c r="G2919" s="1" t="s">
        <v>516</v>
      </c>
      <c r="H2919" s="1">
        <v>1</v>
      </c>
      <c r="I2919" s="1">
        <v>1</v>
      </c>
      <c r="J2919" s="1">
        <v>0</v>
      </c>
      <c r="K2919" s="1">
        <v>0</v>
      </c>
      <c r="L2919" s="1">
        <v>35</v>
      </c>
      <c r="M2919" s="1">
        <v>20</v>
      </c>
      <c r="N2919" s="1">
        <v>0</v>
      </c>
      <c r="P2919" s="1" t="s">
        <v>630</v>
      </c>
    </row>
    <row r="2920" spans="1:16">
      <c r="A2920" s="1">
        <v>2024</v>
      </c>
      <c r="B2920" s="1" t="s">
        <v>1347</v>
      </c>
      <c r="C2920" s="1" t="s">
        <v>1461</v>
      </c>
      <c r="D2920" s="1" t="s">
        <v>1479</v>
      </c>
      <c r="E2920" s="6">
        <v>45562</v>
      </c>
      <c r="F2920" s="1" t="s">
        <v>8</v>
      </c>
      <c r="G2920" s="1" t="s">
        <v>601</v>
      </c>
      <c r="H2920" s="1">
        <v>13</v>
      </c>
      <c r="I2920" s="1">
        <v>13</v>
      </c>
      <c r="J2920" s="1">
        <v>0</v>
      </c>
      <c r="K2920" s="1">
        <v>0</v>
      </c>
      <c r="L2920" s="1">
        <v>20807</v>
      </c>
      <c r="M2920" s="1">
        <v>644</v>
      </c>
      <c r="N2920" s="1">
        <v>0</v>
      </c>
      <c r="P2920" s="1" t="s">
        <v>627</v>
      </c>
    </row>
    <row r="2921" spans="1:16">
      <c r="A2921" s="1">
        <v>2024</v>
      </c>
      <c r="B2921" s="1" t="s">
        <v>1347</v>
      </c>
      <c r="C2921" s="1" t="s">
        <v>1461</v>
      </c>
      <c r="D2921" s="1" t="s">
        <v>1479</v>
      </c>
      <c r="E2921" s="6">
        <v>45562</v>
      </c>
      <c r="F2921" s="1" t="s">
        <v>38</v>
      </c>
      <c r="G2921" s="1" t="s">
        <v>54</v>
      </c>
      <c r="H2921" s="1">
        <v>24</v>
      </c>
      <c r="I2921" s="1">
        <v>24</v>
      </c>
      <c r="J2921" s="1">
        <v>0</v>
      </c>
      <c r="K2921" s="1">
        <v>0</v>
      </c>
      <c r="L2921" s="1">
        <v>27512</v>
      </c>
      <c r="M2921" s="1">
        <v>776</v>
      </c>
      <c r="N2921" s="1">
        <v>0</v>
      </c>
      <c r="P2921" s="1" t="s">
        <v>45</v>
      </c>
    </row>
    <row r="2922" spans="1:16">
      <c r="A2922" s="1">
        <v>2024</v>
      </c>
      <c r="B2922" s="1" t="s">
        <v>1347</v>
      </c>
      <c r="C2922" s="1" t="s">
        <v>1461</v>
      </c>
      <c r="D2922" s="1" t="s">
        <v>1479</v>
      </c>
      <c r="E2922" s="6">
        <v>45562</v>
      </c>
      <c r="F2922" s="1" t="s">
        <v>38</v>
      </c>
      <c r="G2922" s="1" t="s">
        <v>1194</v>
      </c>
      <c r="H2922" s="1">
        <v>11</v>
      </c>
      <c r="I2922" s="1">
        <v>11</v>
      </c>
      <c r="J2922" s="1">
        <v>0</v>
      </c>
      <c r="K2922" s="1">
        <v>0</v>
      </c>
      <c r="L2922" s="1">
        <v>5829</v>
      </c>
      <c r="M2922" s="1">
        <v>316</v>
      </c>
      <c r="N2922" s="1">
        <v>0</v>
      </c>
      <c r="P2922" s="1" t="s">
        <v>45</v>
      </c>
    </row>
    <row r="2923" spans="1:16">
      <c r="A2923" s="1">
        <v>2024</v>
      </c>
      <c r="B2923" s="1" t="s">
        <v>1347</v>
      </c>
      <c r="C2923" s="1" t="s">
        <v>1461</v>
      </c>
      <c r="D2923" s="1" t="s">
        <v>2002</v>
      </c>
      <c r="E2923" s="6">
        <v>45565</v>
      </c>
      <c r="F2923" s="1" t="s">
        <v>64</v>
      </c>
      <c r="G2923" s="1" t="s">
        <v>1173</v>
      </c>
      <c r="H2923" s="1">
        <v>2</v>
      </c>
      <c r="I2923" s="1">
        <v>2</v>
      </c>
      <c r="J2923" s="1">
        <v>0</v>
      </c>
      <c r="K2923" s="1">
        <v>0</v>
      </c>
      <c r="L2923" s="1">
        <v>102</v>
      </c>
      <c r="M2923" s="1">
        <v>26</v>
      </c>
      <c r="N2923" s="1">
        <v>0</v>
      </c>
      <c r="P2923" s="1" t="s">
        <v>632</v>
      </c>
    </row>
    <row r="2924" spans="1:16">
      <c r="A2924" s="1">
        <v>2024</v>
      </c>
      <c r="B2924" s="1" t="s">
        <v>1347</v>
      </c>
      <c r="C2924" s="1" t="s">
        <v>1461</v>
      </c>
      <c r="D2924" s="1" t="s">
        <v>2002</v>
      </c>
      <c r="E2924" s="6">
        <v>45565</v>
      </c>
      <c r="F2924" s="1" t="s">
        <v>64</v>
      </c>
      <c r="G2924" s="1" t="s">
        <v>708</v>
      </c>
      <c r="H2924" s="1">
        <v>5</v>
      </c>
      <c r="I2924" s="1">
        <v>5</v>
      </c>
      <c r="J2924" s="1">
        <v>3</v>
      </c>
      <c r="K2924" s="1">
        <v>0</v>
      </c>
      <c r="L2924" s="1">
        <v>720</v>
      </c>
      <c r="M2924" s="1">
        <v>100</v>
      </c>
      <c r="N2924" s="1">
        <v>60</v>
      </c>
      <c r="P2924" s="1" t="s">
        <v>633</v>
      </c>
    </row>
    <row r="2925" spans="1:16">
      <c r="A2925" s="1">
        <v>2024</v>
      </c>
      <c r="B2925" s="1" t="s">
        <v>1347</v>
      </c>
      <c r="C2925" s="1" t="s">
        <v>1461</v>
      </c>
      <c r="D2925" s="1" t="s">
        <v>2002</v>
      </c>
      <c r="E2925" s="6">
        <v>45565</v>
      </c>
      <c r="F2925" s="1" t="s">
        <v>64</v>
      </c>
      <c r="G2925" s="1" t="s">
        <v>58</v>
      </c>
      <c r="H2925" s="1">
        <v>4</v>
      </c>
      <c r="I2925" s="1">
        <v>4</v>
      </c>
      <c r="J2925" s="1">
        <v>0</v>
      </c>
      <c r="K2925" s="1">
        <v>0</v>
      </c>
      <c r="L2925" s="1">
        <v>15602</v>
      </c>
      <c r="M2925" s="1">
        <v>161</v>
      </c>
      <c r="N2925" s="1">
        <v>0</v>
      </c>
      <c r="P2925" s="1" t="s">
        <v>629</v>
      </c>
    </row>
    <row r="2926" spans="1:16">
      <c r="A2926" s="1">
        <v>2024</v>
      </c>
      <c r="B2926" s="1" t="s">
        <v>1347</v>
      </c>
      <c r="C2926" s="1" t="s">
        <v>1461</v>
      </c>
      <c r="D2926" s="1" t="s">
        <v>2002</v>
      </c>
      <c r="E2926" s="6">
        <v>45565</v>
      </c>
      <c r="F2926" s="1" t="s">
        <v>64</v>
      </c>
      <c r="G2926" s="1" t="s">
        <v>602</v>
      </c>
      <c r="H2926" s="1">
        <v>1</v>
      </c>
      <c r="I2926" s="1">
        <v>1</v>
      </c>
      <c r="J2926" s="1">
        <v>0</v>
      </c>
      <c r="K2926" s="1">
        <v>0</v>
      </c>
      <c r="L2926" s="1">
        <v>100</v>
      </c>
      <c r="M2926" s="1">
        <v>40</v>
      </c>
      <c r="N2926" s="1">
        <v>0</v>
      </c>
      <c r="P2926" s="1" t="s">
        <v>628</v>
      </c>
    </row>
    <row r="2927" spans="1:16">
      <c r="A2927" s="1">
        <v>2024</v>
      </c>
      <c r="B2927" s="1" t="s">
        <v>1347</v>
      </c>
      <c r="C2927" s="1" t="s">
        <v>1461</v>
      </c>
      <c r="D2927" s="1" t="s">
        <v>2002</v>
      </c>
      <c r="E2927" s="6">
        <v>45565</v>
      </c>
      <c r="F2927" s="1" t="s">
        <v>64</v>
      </c>
      <c r="G2927" s="1" t="s">
        <v>502</v>
      </c>
      <c r="H2927" s="1">
        <v>2</v>
      </c>
      <c r="I2927" s="1">
        <v>2</v>
      </c>
      <c r="J2927" s="1">
        <v>0</v>
      </c>
      <c r="K2927" s="1">
        <v>0</v>
      </c>
      <c r="L2927" s="1">
        <v>302</v>
      </c>
      <c r="M2927" s="1">
        <v>55</v>
      </c>
      <c r="N2927" s="1">
        <v>0</v>
      </c>
      <c r="P2927" s="1" t="s">
        <v>633</v>
      </c>
    </row>
    <row r="2928" spans="1:16">
      <c r="A2928" s="1">
        <v>2024</v>
      </c>
      <c r="B2928" s="1" t="s">
        <v>1347</v>
      </c>
      <c r="C2928" s="1" t="s">
        <v>1461</v>
      </c>
      <c r="D2928" s="1" t="s">
        <v>2002</v>
      </c>
      <c r="E2928" s="6">
        <v>45565</v>
      </c>
      <c r="F2928" s="1" t="s">
        <v>64</v>
      </c>
      <c r="G2928" s="1" t="s">
        <v>484</v>
      </c>
      <c r="H2928" s="1">
        <v>3</v>
      </c>
      <c r="I2928" s="1">
        <v>3</v>
      </c>
      <c r="J2928" s="1">
        <v>0</v>
      </c>
      <c r="K2928" s="1">
        <v>0</v>
      </c>
      <c r="L2928" s="1">
        <v>9375</v>
      </c>
      <c r="M2928" s="1">
        <v>174</v>
      </c>
      <c r="N2928" s="1">
        <v>0</v>
      </c>
      <c r="P2928" s="1" t="s">
        <v>629</v>
      </c>
    </row>
    <row r="2929" spans="1:16">
      <c r="A2929" s="1">
        <v>2024</v>
      </c>
      <c r="B2929" s="1" t="s">
        <v>1347</v>
      </c>
      <c r="C2929" s="1" t="s">
        <v>1461</v>
      </c>
      <c r="D2929" s="1" t="s">
        <v>2002</v>
      </c>
      <c r="E2929" s="6">
        <v>45565</v>
      </c>
      <c r="F2929" s="1" t="s">
        <v>38</v>
      </c>
      <c r="G2929" s="1" t="s">
        <v>54</v>
      </c>
      <c r="H2929" s="1">
        <v>13</v>
      </c>
      <c r="I2929" s="1">
        <v>13</v>
      </c>
      <c r="J2929" s="1">
        <v>0</v>
      </c>
      <c r="K2929" s="1">
        <v>0</v>
      </c>
      <c r="L2929" s="1">
        <v>7324</v>
      </c>
      <c r="M2929" s="1">
        <v>475</v>
      </c>
      <c r="N2929" s="1">
        <v>0</v>
      </c>
      <c r="P2929" s="1" t="s">
        <v>45</v>
      </c>
    </row>
    <row r="2930" spans="1:16">
      <c r="A2930" s="1">
        <v>2024</v>
      </c>
      <c r="B2930" s="1" t="s">
        <v>2004</v>
      </c>
      <c r="C2930" s="1" t="s">
        <v>2005</v>
      </c>
      <c r="D2930" s="1" t="s">
        <v>2002</v>
      </c>
      <c r="E2930" s="6">
        <v>45569</v>
      </c>
      <c r="F2930" s="1" t="s">
        <v>64</v>
      </c>
      <c r="G2930" s="1" t="s">
        <v>1173</v>
      </c>
      <c r="H2930" s="1">
        <v>6</v>
      </c>
      <c r="I2930" s="1">
        <v>6</v>
      </c>
      <c r="J2930" s="1">
        <v>0</v>
      </c>
      <c r="K2930" s="1">
        <v>0</v>
      </c>
      <c r="L2930" s="1">
        <v>1123</v>
      </c>
      <c r="M2930" s="1">
        <v>147</v>
      </c>
      <c r="N2930" s="1">
        <v>0</v>
      </c>
      <c r="P2930" s="1" t="s">
        <v>632</v>
      </c>
    </row>
    <row r="2931" spans="1:16">
      <c r="A2931" s="1">
        <v>2024</v>
      </c>
      <c r="B2931" s="1" t="s">
        <v>2004</v>
      </c>
      <c r="C2931" s="1" t="s">
        <v>2005</v>
      </c>
      <c r="D2931" s="1" t="s">
        <v>2002</v>
      </c>
      <c r="E2931" s="6">
        <v>45569</v>
      </c>
      <c r="F2931" s="1" t="s">
        <v>64</v>
      </c>
      <c r="G2931" s="1" t="s">
        <v>603</v>
      </c>
      <c r="H2931" s="1">
        <v>3</v>
      </c>
      <c r="I2931" s="1">
        <v>3</v>
      </c>
      <c r="J2931" s="1">
        <v>0</v>
      </c>
      <c r="K2931" s="1">
        <v>0</v>
      </c>
      <c r="L2931" s="1">
        <v>34682</v>
      </c>
      <c r="M2931" s="1">
        <v>165</v>
      </c>
      <c r="N2931" s="1">
        <v>0</v>
      </c>
      <c r="P2931" s="1" t="s">
        <v>629</v>
      </c>
    </row>
    <row r="2932" spans="1:16">
      <c r="A2932" s="1">
        <v>2024</v>
      </c>
      <c r="B2932" s="1" t="s">
        <v>2004</v>
      </c>
      <c r="C2932" s="1" t="s">
        <v>2005</v>
      </c>
      <c r="D2932" s="1" t="s">
        <v>2002</v>
      </c>
      <c r="E2932" s="6">
        <v>45569</v>
      </c>
      <c r="F2932" s="1" t="s">
        <v>64</v>
      </c>
      <c r="G2932" s="1" t="s">
        <v>55</v>
      </c>
      <c r="H2932" s="1">
        <v>1</v>
      </c>
      <c r="I2932" s="1">
        <v>1</v>
      </c>
      <c r="J2932" s="1">
        <v>1</v>
      </c>
      <c r="K2932" s="1">
        <v>0</v>
      </c>
      <c r="L2932" s="1">
        <v>27</v>
      </c>
      <c r="M2932" s="1">
        <v>20</v>
      </c>
      <c r="N2932" s="1">
        <v>20</v>
      </c>
      <c r="P2932" s="1" t="s">
        <v>633</v>
      </c>
    </row>
    <row r="2933" spans="1:16">
      <c r="A2933" s="1">
        <v>2024</v>
      </c>
      <c r="B2933" s="1" t="s">
        <v>2004</v>
      </c>
      <c r="C2933" s="1" t="s">
        <v>2005</v>
      </c>
      <c r="D2933" s="1" t="s">
        <v>2002</v>
      </c>
      <c r="E2933" s="6">
        <v>45569</v>
      </c>
      <c r="F2933" s="1" t="s">
        <v>64</v>
      </c>
      <c r="G2933" s="1" t="s">
        <v>56</v>
      </c>
      <c r="H2933" s="1">
        <v>4</v>
      </c>
      <c r="I2933" s="1">
        <v>4</v>
      </c>
      <c r="J2933" s="1">
        <v>0</v>
      </c>
      <c r="K2933" s="1">
        <v>0</v>
      </c>
      <c r="L2933" s="1">
        <v>240</v>
      </c>
      <c r="M2933" s="1">
        <v>80</v>
      </c>
      <c r="N2933" s="1">
        <v>0</v>
      </c>
      <c r="P2933" s="1" t="s">
        <v>628</v>
      </c>
    </row>
    <row r="2934" spans="1:16">
      <c r="A2934" s="1">
        <v>2024</v>
      </c>
      <c r="B2934" s="1" t="s">
        <v>2004</v>
      </c>
      <c r="C2934" s="1" t="s">
        <v>2005</v>
      </c>
      <c r="D2934" s="1" t="s">
        <v>2002</v>
      </c>
      <c r="E2934" s="6">
        <v>45569</v>
      </c>
      <c r="F2934" s="1" t="s">
        <v>64</v>
      </c>
      <c r="G2934" s="1" t="s">
        <v>517</v>
      </c>
      <c r="H2934" s="1">
        <v>3</v>
      </c>
      <c r="I2934" s="1">
        <v>3</v>
      </c>
      <c r="J2934" s="1">
        <v>0</v>
      </c>
      <c r="K2934" s="1">
        <v>0</v>
      </c>
      <c r="L2934" s="1">
        <v>1755</v>
      </c>
      <c r="M2934" s="1">
        <v>96</v>
      </c>
      <c r="N2934" s="1">
        <v>0</v>
      </c>
      <c r="P2934" s="1" t="s">
        <v>629</v>
      </c>
    </row>
    <row r="2935" spans="1:16">
      <c r="A2935" s="1">
        <v>2024</v>
      </c>
      <c r="B2935" s="1" t="s">
        <v>2004</v>
      </c>
      <c r="C2935" s="1" t="s">
        <v>2005</v>
      </c>
      <c r="D2935" s="1" t="s">
        <v>2002</v>
      </c>
      <c r="E2935" s="6">
        <v>45569</v>
      </c>
      <c r="F2935" s="1" t="s">
        <v>64</v>
      </c>
      <c r="G2935" s="1" t="s">
        <v>502</v>
      </c>
      <c r="H2935" s="1">
        <v>4</v>
      </c>
      <c r="I2935" s="1">
        <v>4</v>
      </c>
      <c r="J2935" s="1">
        <v>0</v>
      </c>
      <c r="K2935" s="1">
        <v>0</v>
      </c>
      <c r="L2935" s="1">
        <v>2762</v>
      </c>
      <c r="M2935" s="1">
        <v>161</v>
      </c>
      <c r="N2935" s="1">
        <v>0</v>
      </c>
      <c r="P2935" s="1" t="s">
        <v>633</v>
      </c>
    </row>
    <row r="2936" spans="1:16">
      <c r="A2936" s="1">
        <v>2024</v>
      </c>
      <c r="B2936" s="1" t="s">
        <v>2004</v>
      </c>
      <c r="C2936" s="1" t="s">
        <v>2005</v>
      </c>
      <c r="D2936" s="1" t="s">
        <v>2002</v>
      </c>
      <c r="E2936" s="6">
        <v>45569</v>
      </c>
      <c r="F2936" s="1" t="s">
        <v>64</v>
      </c>
      <c r="G2936" s="1" t="s">
        <v>484</v>
      </c>
      <c r="H2936" s="1">
        <v>3</v>
      </c>
      <c r="I2936" s="1">
        <v>3</v>
      </c>
      <c r="J2936" s="1">
        <v>0</v>
      </c>
      <c r="K2936" s="1">
        <v>0</v>
      </c>
      <c r="L2936" s="1">
        <v>19000</v>
      </c>
      <c r="M2936" s="1">
        <v>183</v>
      </c>
      <c r="N2936" s="1">
        <v>0</v>
      </c>
      <c r="P2936" s="1" t="s">
        <v>629</v>
      </c>
    </row>
    <row r="2937" spans="1:16">
      <c r="A2937" s="1">
        <v>2024</v>
      </c>
      <c r="B2937" s="1" t="s">
        <v>2004</v>
      </c>
      <c r="C2937" s="1" t="s">
        <v>2005</v>
      </c>
      <c r="D2937" s="1" t="s">
        <v>2002</v>
      </c>
      <c r="E2937" s="6">
        <v>45569</v>
      </c>
      <c r="F2937" s="1" t="s">
        <v>64</v>
      </c>
      <c r="G2937" s="1" t="s">
        <v>619</v>
      </c>
      <c r="H2937" s="1">
        <v>3</v>
      </c>
      <c r="I2937" s="1">
        <v>3</v>
      </c>
      <c r="J2937" s="1">
        <v>0</v>
      </c>
      <c r="K2937" s="1">
        <v>0</v>
      </c>
      <c r="L2937" s="1">
        <v>1400</v>
      </c>
      <c r="M2937" s="1">
        <v>88</v>
      </c>
      <c r="N2937" s="1">
        <v>0</v>
      </c>
      <c r="P2937" s="1" t="s">
        <v>629</v>
      </c>
    </row>
    <row r="2938" spans="1:16">
      <c r="A2938" s="1">
        <v>2024</v>
      </c>
      <c r="B2938" s="1" t="s">
        <v>2004</v>
      </c>
      <c r="C2938" s="1" t="s">
        <v>2005</v>
      </c>
      <c r="D2938" s="1" t="s">
        <v>2002</v>
      </c>
      <c r="E2938" s="6">
        <v>45569</v>
      </c>
      <c r="F2938" s="1" t="s">
        <v>38</v>
      </c>
      <c r="G2938" s="1" t="s">
        <v>54</v>
      </c>
      <c r="H2938" s="1">
        <v>13</v>
      </c>
      <c r="I2938" s="1">
        <v>13</v>
      </c>
      <c r="J2938" s="1">
        <v>0</v>
      </c>
      <c r="K2938" s="1">
        <v>0</v>
      </c>
      <c r="L2938" s="1">
        <v>48517</v>
      </c>
      <c r="M2938" s="1">
        <v>579</v>
      </c>
      <c r="N2938" s="1">
        <v>0</v>
      </c>
      <c r="P2938" s="1" t="s">
        <v>45</v>
      </c>
    </row>
    <row r="2939" spans="1:16">
      <c r="A2939" s="1">
        <v>2024</v>
      </c>
      <c r="B2939" s="1" t="s">
        <v>2004</v>
      </c>
      <c r="C2939" s="1" t="s">
        <v>2005</v>
      </c>
      <c r="D2939" s="1" t="s">
        <v>2009</v>
      </c>
      <c r="E2939" s="6">
        <v>45570</v>
      </c>
      <c r="F2939" s="1" t="s">
        <v>64</v>
      </c>
      <c r="G2939" s="1" t="s">
        <v>1239</v>
      </c>
      <c r="H2939" s="1">
        <v>1</v>
      </c>
      <c r="I2939" s="1">
        <v>1</v>
      </c>
      <c r="J2939" s="1">
        <v>1</v>
      </c>
      <c r="K2939" s="1">
        <v>0</v>
      </c>
      <c r="L2939" s="1">
        <v>25</v>
      </c>
      <c r="M2939" s="1">
        <v>20</v>
      </c>
      <c r="N2939" s="1">
        <v>20</v>
      </c>
      <c r="P2939" s="1" t="s">
        <v>629</v>
      </c>
    </row>
    <row r="2940" spans="1:16">
      <c r="A2940" s="1">
        <v>2024</v>
      </c>
      <c r="B2940" s="1" t="s">
        <v>2004</v>
      </c>
      <c r="C2940" s="1" t="s">
        <v>2005</v>
      </c>
      <c r="D2940" s="1" t="s">
        <v>2009</v>
      </c>
      <c r="E2940" s="6">
        <v>45570</v>
      </c>
      <c r="F2940" s="1" t="s">
        <v>64</v>
      </c>
      <c r="G2940" s="1" t="s">
        <v>517</v>
      </c>
      <c r="H2940" s="1">
        <v>3</v>
      </c>
      <c r="I2940" s="1">
        <v>3</v>
      </c>
      <c r="J2940" s="1">
        <v>0</v>
      </c>
      <c r="K2940" s="1">
        <v>0</v>
      </c>
      <c r="L2940" s="1">
        <v>12464</v>
      </c>
      <c r="M2940" s="1">
        <v>140</v>
      </c>
      <c r="N2940" s="1">
        <v>0</v>
      </c>
      <c r="P2940" s="1" t="s">
        <v>629</v>
      </c>
    </row>
    <row r="2941" spans="1:16">
      <c r="A2941" s="1">
        <v>2024</v>
      </c>
      <c r="B2941" s="1" t="s">
        <v>2004</v>
      </c>
      <c r="C2941" s="1" t="s">
        <v>2005</v>
      </c>
      <c r="D2941" s="1" t="s">
        <v>2009</v>
      </c>
      <c r="E2941" s="6">
        <v>45570</v>
      </c>
      <c r="F2941" s="1" t="s">
        <v>64</v>
      </c>
      <c r="G2941" s="1" t="s">
        <v>502</v>
      </c>
      <c r="H2941" s="1">
        <v>2</v>
      </c>
      <c r="I2941" s="1">
        <v>2</v>
      </c>
      <c r="J2941" s="1">
        <v>0</v>
      </c>
      <c r="K2941" s="1">
        <v>0</v>
      </c>
      <c r="L2941" s="1">
        <v>2331</v>
      </c>
      <c r="M2941" s="1">
        <v>73</v>
      </c>
      <c r="N2941" s="1">
        <v>0</v>
      </c>
      <c r="P2941" s="1" t="s">
        <v>633</v>
      </c>
    </row>
    <row r="2942" spans="1:16">
      <c r="A2942" s="1">
        <v>2024</v>
      </c>
      <c r="B2942" s="1" t="s">
        <v>2004</v>
      </c>
      <c r="C2942" s="1" t="s">
        <v>2005</v>
      </c>
      <c r="D2942" s="1" t="s">
        <v>2009</v>
      </c>
      <c r="E2942" s="6">
        <v>45572</v>
      </c>
      <c r="F2942" s="1" t="s">
        <v>64</v>
      </c>
      <c r="G2942" s="1" t="s">
        <v>1173</v>
      </c>
      <c r="H2942" s="1">
        <v>2</v>
      </c>
      <c r="I2942" s="1">
        <v>2</v>
      </c>
      <c r="J2942" s="1">
        <v>0</v>
      </c>
      <c r="K2942" s="1">
        <v>0</v>
      </c>
      <c r="L2942" s="1">
        <v>360</v>
      </c>
      <c r="M2942" s="1">
        <v>40</v>
      </c>
      <c r="N2942" s="1">
        <v>0</v>
      </c>
      <c r="P2942" s="1" t="s">
        <v>632</v>
      </c>
    </row>
    <row r="2943" spans="1:16">
      <c r="A2943" s="1">
        <v>2024</v>
      </c>
      <c r="B2943" s="1" t="s">
        <v>2004</v>
      </c>
      <c r="C2943" s="1" t="s">
        <v>2005</v>
      </c>
      <c r="D2943" s="1" t="s">
        <v>2009</v>
      </c>
      <c r="E2943" s="6">
        <v>45572</v>
      </c>
      <c r="F2943" s="1" t="s">
        <v>64</v>
      </c>
      <c r="G2943" s="1" t="s">
        <v>561</v>
      </c>
      <c r="H2943" s="1">
        <v>1</v>
      </c>
      <c r="I2943" s="1">
        <v>1</v>
      </c>
      <c r="J2943" s="1">
        <v>0</v>
      </c>
      <c r="K2943" s="1">
        <v>0</v>
      </c>
      <c r="L2943" s="1">
        <v>2</v>
      </c>
      <c r="M2943" s="1">
        <v>2</v>
      </c>
      <c r="N2943" s="1">
        <v>0</v>
      </c>
      <c r="P2943" s="1" t="s">
        <v>632</v>
      </c>
    </row>
    <row r="2944" spans="1:16">
      <c r="A2944" s="1">
        <v>2024</v>
      </c>
      <c r="B2944" s="1" t="s">
        <v>2004</v>
      </c>
      <c r="C2944" s="1" t="s">
        <v>2005</v>
      </c>
      <c r="D2944" s="1" t="s">
        <v>2009</v>
      </c>
      <c r="E2944" s="6">
        <v>45572</v>
      </c>
      <c r="F2944" s="1" t="s">
        <v>64</v>
      </c>
      <c r="G2944" s="1" t="s">
        <v>55</v>
      </c>
      <c r="H2944" s="1">
        <v>12</v>
      </c>
      <c r="I2944" s="1">
        <v>12</v>
      </c>
      <c r="J2944" s="1">
        <v>0</v>
      </c>
      <c r="K2944" s="1">
        <v>0</v>
      </c>
      <c r="L2944" s="1">
        <v>2852</v>
      </c>
      <c r="M2944" s="1">
        <v>527</v>
      </c>
      <c r="N2944" s="1">
        <v>0</v>
      </c>
      <c r="P2944" s="1" t="s">
        <v>633</v>
      </c>
    </row>
    <row r="2945" spans="1:16">
      <c r="A2945" s="1">
        <v>2024</v>
      </c>
      <c r="B2945" s="1" t="s">
        <v>2004</v>
      </c>
      <c r="C2945" s="1" t="s">
        <v>2005</v>
      </c>
      <c r="D2945" s="1" t="s">
        <v>2009</v>
      </c>
      <c r="E2945" s="6">
        <v>45572</v>
      </c>
      <c r="F2945" s="1" t="s">
        <v>64</v>
      </c>
      <c r="G2945" s="1" t="s">
        <v>58</v>
      </c>
      <c r="H2945" s="1">
        <v>7</v>
      </c>
      <c r="I2945" s="1">
        <v>7</v>
      </c>
      <c r="J2945" s="1">
        <v>0</v>
      </c>
      <c r="K2945" s="1">
        <v>0</v>
      </c>
      <c r="L2945" s="1">
        <v>8835</v>
      </c>
      <c r="M2945" s="1">
        <v>279</v>
      </c>
      <c r="N2945" s="1">
        <v>0</v>
      </c>
      <c r="P2945" s="1" t="s">
        <v>629</v>
      </c>
    </row>
    <row r="2946" spans="1:16">
      <c r="A2946" s="1">
        <v>2024</v>
      </c>
      <c r="B2946" s="1" t="s">
        <v>2004</v>
      </c>
      <c r="C2946" s="1" t="s">
        <v>2005</v>
      </c>
      <c r="D2946" s="1" t="s">
        <v>2009</v>
      </c>
      <c r="E2946" s="6">
        <v>45572</v>
      </c>
      <c r="F2946" s="1" t="s">
        <v>64</v>
      </c>
      <c r="G2946" s="1" t="s">
        <v>502</v>
      </c>
      <c r="H2946" s="1">
        <v>5</v>
      </c>
      <c r="I2946" s="1">
        <v>5</v>
      </c>
      <c r="J2946" s="1">
        <v>0</v>
      </c>
      <c r="K2946" s="1">
        <v>0</v>
      </c>
      <c r="L2946" s="1">
        <v>745</v>
      </c>
      <c r="M2946" s="1">
        <v>118</v>
      </c>
      <c r="N2946" s="1">
        <v>0</v>
      </c>
      <c r="P2946" s="1" t="s">
        <v>633</v>
      </c>
    </row>
    <row r="2947" spans="1:16">
      <c r="A2947" s="1">
        <v>2024</v>
      </c>
      <c r="B2947" s="1" t="s">
        <v>2004</v>
      </c>
      <c r="C2947" s="1" t="s">
        <v>2005</v>
      </c>
      <c r="D2947" s="1" t="s">
        <v>2009</v>
      </c>
      <c r="E2947" s="6">
        <v>45572</v>
      </c>
      <c r="F2947" s="1" t="s">
        <v>64</v>
      </c>
      <c r="G2947" s="1" t="s">
        <v>57</v>
      </c>
      <c r="H2947" s="1">
        <v>2</v>
      </c>
      <c r="I2947" s="1">
        <v>2</v>
      </c>
      <c r="J2947" s="1">
        <v>0</v>
      </c>
      <c r="K2947" s="1">
        <v>0</v>
      </c>
      <c r="L2947" s="1">
        <v>76</v>
      </c>
      <c r="M2947" s="1">
        <v>40</v>
      </c>
      <c r="N2947" s="1">
        <v>0</v>
      </c>
      <c r="P2947" s="1" t="s">
        <v>628</v>
      </c>
    </row>
    <row r="2948" spans="1:16">
      <c r="A2948" s="1">
        <v>2024</v>
      </c>
      <c r="B2948" s="1" t="s">
        <v>2004</v>
      </c>
      <c r="C2948" s="1" t="s">
        <v>2005</v>
      </c>
      <c r="D2948" s="1" t="s">
        <v>2009</v>
      </c>
      <c r="E2948" s="6">
        <v>45572</v>
      </c>
      <c r="F2948" s="1" t="s">
        <v>64</v>
      </c>
      <c r="G2948" s="1" t="s">
        <v>416</v>
      </c>
      <c r="H2948" s="1">
        <v>2</v>
      </c>
      <c r="I2948" s="1">
        <v>2</v>
      </c>
      <c r="J2948" s="1">
        <v>0</v>
      </c>
      <c r="K2948" s="1">
        <v>0</v>
      </c>
      <c r="L2948" s="1">
        <v>71</v>
      </c>
      <c r="M2948" s="1">
        <v>29</v>
      </c>
      <c r="N2948" s="1">
        <v>0</v>
      </c>
      <c r="P2948" s="1" t="s">
        <v>630</v>
      </c>
    </row>
    <row r="2949" spans="1:16">
      <c r="A2949" s="1">
        <v>2024</v>
      </c>
      <c r="B2949" s="1" t="s">
        <v>2004</v>
      </c>
      <c r="C2949" s="1" t="s">
        <v>2005</v>
      </c>
      <c r="D2949" s="1" t="s">
        <v>2009</v>
      </c>
      <c r="E2949" s="6">
        <v>45572</v>
      </c>
      <c r="F2949" s="1" t="s">
        <v>8</v>
      </c>
      <c r="G2949" s="1" t="s">
        <v>601</v>
      </c>
      <c r="H2949" s="1">
        <v>15</v>
      </c>
      <c r="I2949" s="1">
        <v>15</v>
      </c>
      <c r="J2949" s="1">
        <v>0</v>
      </c>
      <c r="K2949" s="1">
        <v>0</v>
      </c>
      <c r="L2949" s="1">
        <v>17470</v>
      </c>
      <c r="M2949" s="1">
        <v>816</v>
      </c>
      <c r="N2949" s="1">
        <v>0</v>
      </c>
      <c r="P2949" s="1" t="s">
        <v>627</v>
      </c>
    </row>
    <row r="2950" spans="1:16">
      <c r="A2950" s="1">
        <v>2024</v>
      </c>
      <c r="B2950" s="1" t="s">
        <v>2004</v>
      </c>
      <c r="C2950" s="1" t="s">
        <v>2005</v>
      </c>
      <c r="D2950" s="1" t="s">
        <v>2009</v>
      </c>
      <c r="E2950" s="6">
        <v>45572</v>
      </c>
      <c r="F2950" s="1" t="s">
        <v>38</v>
      </c>
      <c r="G2950" s="1" t="s">
        <v>54</v>
      </c>
      <c r="H2950" s="1">
        <v>13</v>
      </c>
      <c r="I2950" s="1">
        <v>13</v>
      </c>
      <c r="J2950" s="1">
        <v>0</v>
      </c>
      <c r="K2950" s="1">
        <v>0</v>
      </c>
      <c r="L2950" s="1">
        <v>41244</v>
      </c>
      <c r="M2950" s="1">
        <v>383</v>
      </c>
      <c r="N2950" s="1">
        <v>0</v>
      </c>
      <c r="P2950" s="1" t="s">
        <v>45</v>
      </c>
    </row>
    <row r="2951" spans="1:16">
      <c r="A2951" s="1">
        <v>2024</v>
      </c>
      <c r="B2951" s="1" t="s">
        <v>2004</v>
      </c>
      <c r="C2951" s="1" t="s">
        <v>2005</v>
      </c>
      <c r="D2951" s="1" t="s">
        <v>2009</v>
      </c>
      <c r="E2951" s="6">
        <v>45573</v>
      </c>
      <c r="F2951" s="1" t="s">
        <v>64</v>
      </c>
      <c r="G2951" s="1" t="s">
        <v>1173</v>
      </c>
      <c r="H2951" s="1">
        <v>2</v>
      </c>
      <c r="I2951" s="1">
        <v>2</v>
      </c>
      <c r="J2951" s="1">
        <v>0</v>
      </c>
      <c r="K2951" s="1">
        <v>0</v>
      </c>
      <c r="L2951" s="1">
        <v>18</v>
      </c>
      <c r="M2951" s="1">
        <v>18</v>
      </c>
      <c r="N2951" s="1">
        <v>0</v>
      </c>
      <c r="P2951" s="1" t="s">
        <v>632</v>
      </c>
    </row>
    <row r="2952" spans="1:16">
      <c r="A2952" s="1">
        <v>2024</v>
      </c>
      <c r="B2952" s="1" t="s">
        <v>2004</v>
      </c>
      <c r="C2952" s="1" t="s">
        <v>2005</v>
      </c>
      <c r="D2952" s="1" t="s">
        <v>2009</v>
      </c>
      <c r="E2952" s="6">
        <v>45573</v>
      </c>
      <c r="F2952" s="1" t="s">
        <v>64</v>
      </c>
      <c r="G2952" s="1" t="s">
        <v>603</v>
      </c>
      <c r="H2952" s="1">
        <v>1</v>
      </c>
      <c r="I2952" s="1">
        <v>1</v>
      </c>
      <c r="J2952" s="1">
        <v>0</v>
      </c>
      <c r="K2952" s="1">
        <v>0</v>
      </c>
      <c r="L2952" s="1">
        <v>337</v>
      </c>
      <c r="M2952" s="1">
        <v>47</v>
      </c>
      <c r="N2952" s="1">
        <v>0</v>
      </c>
      <c r="P2952" s="1" t="s">
        <v>629</v>
      </c>
    </row>
    <row r="2953" spans="1:16">
      <c r="A2953" s="1">
        <v>2024</v>
      </c>
      <c r="B2953" s="1" t="s">
        <v>2004</v>
      </c>
      <c r="C2953" s="1" t="s">
        <v>2005</v>
      </c>
      <c r="D2953" s="1" t="s">
        <v>2009</v>
      </c>
      <c r="E2953" s="6">
        <v>45573</v>
      </c>
      <c r="F2953" s="1" t="s">
        <v>64</v>
      </c>
      <c r="G2953" s="1" t="s">
        <v>55</v>
      </c>
      <c r="H2953" s="1">
        <v>12</v>
      </c>
      <c r="I2953" s="1">
        <v>12</v>
      </c>
      <c r="J2953" s="1">
        <v>0</v>
      </c>
      <c r="K2953" s="1">
        <v>0</v>
      </c>
      <c r="L2953" s="1">
        <v>11493</v>
      </c>
      <c r="M2953" s="1">
        <v>635</v>
      </c>
      <c r="N2953" s="1">
        <v>0</v>
      </c>
      <c r="P2953" s="1" t="s">
        <v>633</v>
      </c>
    </row>
    <row r="2954" spans="1:16">
      <c r="A2954" s="1">
        <v>2024</v>
      </c>
      <c r="B2954" s="1" t="s">
        <v>2004</v>
      </c>
      <c r="C2954" s="1" t="s">
        <v>2005</v>
      </c>
      <c r="D2954" s="1" t="s">
        <v>2009</v>
      </c>
      <c r="E2954" s="6">
        <v>45573</v>
      </c>
      <c r="F2954" s="1" t="s">
        <v>64</v>
      </c>
      <c r="G2954" s="1" t="s">
        <v>58</v>
      </c>
      <c r="H2954" s="1">
        <v>7</v>
      </c>
      <c r="I2954" s="1">
        <v>7</v>
      </c>
      <c r="J2954" s="1">
        <v>0</v>
      </c>
      <c r="K2954" s="1">
        <v>0</v>
      </c>
      <c r="L2954" s="1">
        <v>1659</v>
      </c>
      <c r="M2954" s="1">
        <v>168</v>
      </c>
      <c r="N2954" s="1">
        <v>0</v>
      </c>
      <c r="P2954" s="1" t="s">
        <v>629</v>
      </c>
    </row>
    <row r="2955" spans="1:16">
      <c r="A2955" s="1">
        <v>2024</v>
      </c>
      <c r="B2955" s="1" t="s">
        <v>2004</v>
      </c>
      <c r="C2955" s="1" t="s">
        <v>2005</v>
      </c>
      <c r="D2955" s="1" t="s">
        <v>2009</v>
      </c>
      <c r="E2955" s="6">
        <v>45573</v>
      </c>
      <c r="F2955" s="1" t="s">
        <v>64</v>
      </c>
      <c r="G2955" s="1" t="s">
        <v>619</v>
      </c>
      <c r="H2955" s="1">
        <v>2</v>
      </c>
      <c r="I2955" s="1">
        <v>2</v>
      </c>
      <c r="J2955" s="1">
        <v>0</v>
      </c>
      <c r="K2955" s="1">
        <v>0</v>
      </c>
      <c r="L2955" s="1">
        <v>6874</v>
      </c>
      <c r="M2955" s="1">
        <v>121</v>
      </c>
      <c r="N2955" s="1">
        <v>0</v>
      </c>
      <c r="P2955" s="1" t="s">
        <v>629</v>
      </c>
    </row>
    <row r="2956" spans="1:16">
      <c r="A2956" s="1">
        <v>2024</v>
      </c>
      <c r="B2956" s="1" t="s">
        <v>2004</v>
      </c>
      <c r="C2956" s="1" t="s">
        <v>2005</v>
      </c>
      <c r="D2956" s="1" t="s">
        <v>2009</v>
      </c>
      <c r="E2956" s="6">
        <v>45573</v>
      </c>
      <c r="F2956" s="1" t="s">
        <v>8</v>
      </c>
      <c r="G2956" s="1" t="s">
        <v>601</v>
      </c>
      <c r="H2956" s="1">
        <v>15</v>
      </c>
      <c r="I2956" s="1">
        <v>15</v>
      </c>
      <c r="J2956" s="1">
        <v>0</v>
      </c>
      <c r="K2956" s="1">
        <v>0</v>
      </c>
      <c r="L2956" s="1">
        <v>14273</v>
      </c>
      <c r="M2956" s="1">
        <v>824</v>
      </c>
      <c r="N2956" s="1">
        <v>0</v>
      </c>
      <c r="P2956" s="1" t="s">
        <v>627</v>
      </c>
    </row>
    <row r="2957" spans="1:16">
      <c r="A2957" s="1">
        <v>2024</v>
      </c>
      <c r="B2957" s="1" t="s">
        <v>2004</v>
      </c>
      <c r="C2957" s="1" t="s">
        <v>2005</v>
      </c>
      <c r="D2957" s="1" t="s">
        <v>2009</v>
      </c>
      <c r="E2957" s="6">
        <v>45573</v>
      </c>
      <c r="F2957" s="1" t="s">
        <v>38</v>
      </c>
      <c r="G2957" s="1" t="s">
        <v>54</v>
      </c>
      <c r="H2957" s="1">
        <v>25</v>
      </c>
      <c r="I2957" s="1">
        <v>25</v>
      </c>
      <c r="J2957" s="1">
        <v>0</v>
      </c>
      <c r="K2957" s="1">
        <v>0</v>
      </c>
      <c r="L2957" s="1">
        <v>7992</v>
      </c>
      <c r="M2957" s="1">
        <v>719</v>
      </c>
      <c r="N2957" s="1">
        <v>0</v>
      </c>
      <c r="P2957" s="1" t="s">
        <v>45</v>
      </c>
    </row>
    <row r="2958" spans="1:16">
      <c r="A2958" s="1">
        <v>2024</v>
      </c>
      <c r="B2958" s="1" t="s">
        <v>2004</v>
      </c>
      <c r="C2958" s="1" t="s">
        <v>2005</v>
      </c>
      <c r="D2958" s="1" t="s">
        <v>2009</v>
      </c>
      <c r="E2958" s="6">
        <v>45573</v>
      </c>
      <c r="F2958" s="1" t="s">
        <v>38</v>
      </c>
      <c r="G2958" s="1" t="s">
        <v>1194</v>
      </c>
      <c r="H2958" s="1">
        <v>12</v>
      </c>
      <c r="I2958" s="1">
        <v>12</v>
      </c>
      <c r="J2958" s="1">
        <v>0</v>
      </c>
      <c r="K2958" s="1">
        <v>0</v>
      </c>
      <c r="L2958" s="1">
        <v>3802</v>
      </c>
      <c r="M2958" s="1">
        <v>300</v>
      </c>
      <c r="N2958" s="1">
        <v>0</v>
      </c>
      <c r="P2958" s="1" t="s">
        <v>45</v>
      </c>
    </row>
    <row r="2959" spans="1:16">
      <c r="A2959" s="1">
        <v>2024</v>
      </c>
      <c r="B2959" s="1" t="s">
        <v>2004</v>
      </c>
      <c r="C2959" s="1" t="s">
        <v>2005</v>
      </c>
      <c r="D2959" s="1" t="s">
        <v>2009</v>
      </c>
      <c r="E2959" s="6">
        <v>45574</v>
      </c>
      <c r="F2959" s="1" t="s">
        <v>64</v>
      </c>
      <c r="G2959" s="1" t="s">
        <v>1173</v>
      </c>
      <c r="H2959" s="1">
        <v>4</v>
      </c>
      <c r="I2959" s="1">
        <v>4</v>
      </c>
      <c r="J2959" s="1">
        <v>0</v>
      </c>
      <c r="K2959" s="1">
        <v>0</v>
      </c>
      <c r="L2959" s="1">
        <v>762</v>
      </c>
      <c r="M2959" s="1">
        <v>107</v>
      </c>
      <c r="N2959" s="1">
        <v>0</v>
      </c>
      <c r="P2959" s="1" t="s">
        <v>632</v>
      </c>
    </row>
    <row r="2960" spans="1:16">
      <c r="A2960" s="1">
        <v>2024</v>
      </c>
      <c r="B2960" s="1" t="s">
        <v>2004</v>
      </c>
      <c r="C2960" s="1" t="s">
        <v>2005</v>
      </c>
      <c r="D2960" s="1" t="s">
        <v>2009</v>
      </c>
      <c r="E2960" s="6">
        <v>45574</v>
      </c>
      <c r="F2960" s="1" t="s">
        <v>64</v>
      </c>
      <c r="G2960" s="1" t="s">
        <v>603</v>
      </c>
      <c r="H2960" s="1">
        <v>1</v>
      </c>
      <c r="I2960" s="1">
        <v>1</v>
      </c>
      <c r="J2960" s="1">
        <v>0</v>
      </c>
      <c r="K2960" s="1">
        <v>0</v>
      </c>
      <c r="L2960" s="1">
        <v>1000</v>
      </c>
      <c r="M2960" s="1">
        <v>47</v>
      </c>
      <c r="N2960" s="1">
        <v>0</v>
      </c>
      <c r="P2960" s="1" t="s">
        <v>629</v>
      </c>
    </row>
    <row r="2961" spans="1:16">
      <c r="A2961" s="1">
        <v>2024</v>
      </c>
      <c r="B2961" s="1" t="s">
        <v>2004</v>
      </c>
      <c r="C2961" s="1" t="s">
        <v>2005</v>
      </c>
      <c r="D2961" s="1" t="s">
        <v>2009</v>
      </c>
      <c r="E2961" s="6">
        <v>45574</v>
      </c>
      <c r="F2961" s="1" t="s">
        <v>64</v>
      </c>
      <c r="G2961" s="1" t="s">
        <v>55</v>
      </c>
      <c r="H2961" s="1">
        <v>12</v>
      </c>
      <c r="I2961" s="1">
        <v>12</v>
      </c>
      <c r="J2961" s="1">
        <v>0</v>
      </c>
      <c r="K2961" s="1">
        <v>0</v>
      </c>
      <c r="L2961" s="1">
        <v>3506</v>
      </c>
      <c r="M2961" s="1">
        <v>447</v>
      </c>
      <c r="N2961" s="1">
        <v>0</v>
      </c>
      <c r="P2961" s="1" t="s">
        <v>633</v>
      </c>
    </row>
    <row r="2962" spans="1:16">
      <c r="A2962" s="1">
        <v>2024</v>
      </c>
      <c r="B2962" s="1" t="s">
        <v>2004</v>
      </c>
      <c r="C2962" s="1" t="s">
        <v>2005</v>
      </c>
      <c r="D2962" s="1" t="s">
        <v>2009</v>
      </c>
      <c r="E2962" s="6">
        <v>45574</v>
      </c>
      <c r="F2962" s="1" t="s">
        <v>64</v>
      </c>
      <c r="G2962" s="1" t="s">
        <v>58</v>
      </c>
      <c r="H2962" s="1">
        <v>5</v>
      </c>
      <c r="I2962" s="1">
        <v>5</v>
      </c>
      <c r="J2962" s="1">
        <v>0</v>
      </c>
      <c r="K2962" s="1">
        <v>0</v>
      </c>
      <c r="L2962" s="1">
        <v>1798</v>
      </c>
      <c r="M2962" s="1">
        <v>139</v>
      </c>
      <c r="N2962" s="1">
        <v>0</v>
      </c>
      <c r="P2962" s="1" t="s">
        <v>629</v>
      </c>
    </row>
    <row r="2963" spans="1:16">
      <c r="A2963" s="1">
        <v>2024</v>
      </c>
      <c r="B2963" s="1" t="s">
        <v>2004</v>
      </c>
      <c r="C2963" s="1" t="s">
        <v>2005</v>
      </c>
      <c r="D2963" s="1" t="s">
        <v>2009</v>
      </c>
      <c r="E2963" s="6">
        <v>45574</v>
      </c>
      <c r="F2963" s="1" t="s">
        <v>64</v>
      </c>
      <c r="G2963" s="1" t="s">
        <v>505</v>
      </c>
      <c r="H2963" s="1">
        <v>1</v>
      </c>
      <c r="I2963" s="1">
        <v>1</v>
      </c>
      <c r="J2963" s="1">
        <v>0</v>
      </c>
      <c r="K2963" s="1">
        <v>0</v>
      </c>
      <c r="L2963" s="1">
        <v>1000</v>
      </c>
      <c r="M2963" s="1">
        <v>47</v>
      </c>
      <c r="N2963" s="1">
        <v>0</v>
      </c>
      <c r="P2963" s="1" t="s">
        <v>628</v>
      </c>
    </row>
    <row r="2964" spans="1:16">
      <c r="A2964" s="1">
        <v>2024</v>
      </c>
      <c r="B2964" s="1" t="s">
        <v>2004</v>
      </c>
      <c r="C2964" s="1" t="s">
        <v>2005</v>
      </c>
      <c r="D2964" s="1" t="s">
        <v>2009</v>
      </c>
      <c r="E2964" s="6">
        <v>45574</v>
      </c>
      <c r="F2964" s="1" t="s">
        <v>64</v>
      </c>
      <c r="G2964" s="1" t="s">
        <v>59</v>
      </c>
      <c r="H2964" s="1">
        <v>2</v>
      </c>
      <c r="I2964" s="1">
        <v>2</v>
      </c>
      <c r="J2964" s="1">
        <v>0</v>
      </c>
      <c r="K2964" s="1">
        <v>0</v>
      </c>
      <c r="L2964" s="1">
        <v>118</v>
      </c>
      <c r="M2964" s="1">
        <v>21</v>
      </c>
      <c r="N2964" s="1">
        <v>0</v>
      </c>
      <c r="P2964" s="1" t="s">
        <v>633</v>
      </c>
    </row>
    <row r="2965" spans="1:16">
      <c r="A2965" s="1">
        <v>2024</v>
      </c>
      <c r="B2965" s="1" t="s">
        <v>2004</v>
      </c>
      <c r="C2965" s="1" t="s">
        <v>2005</v>
      </c>
      <c r="D2965" s="1" t="s">
        <v>2009</v>
      </c>
      <c r="E2965" s="6">
        <v>45574</v>
      </c>
      <c r="F2965" s="1" t="s">
        <v>8</v>
      </c>
      <c r="G2965" s="1" t="s">
        <v>601</v>
      </c>
      <c r="H2965" s="1">
        <v>15</v>
      </c>
      <c r="I2965" s="1">
        <v>15</v>
      </c>
      <c r="J2965" s="1">
        <v>0</v>
      </c>
      <c r="K2965" s="1">
        <v>0</v>
      </c>
      <c r="L2965" s="1">
        <v>17423</v>
      </c>
      <c r="M2965" s="1">
        <v>832</v>
      </c>
      <c r="N2965" s="1">
        <v>0</v>
      </c>
      <c r="P2965" s="1" t="s">
        <v>627</v>
      </c>
    </row>
    <row r="2966" spans="1:16">
      <c r="A2966" s="1">
        <v>2024</v>
      </c>
      <c r="B2966" s="1" t="s">
        <v>2004</v>
      </c>
      <c r="C2966" s="1" t="s">
        <v>2005</v>
      </c>
      <c r="D2966" s="1" t="s">
        <v>2009</v>
      </c>
      <c r="E2966" s="6">
        <v>45574</v>
      </c>
      <c r="F2966" s="1" t="s">
        <v>38</v>
      </c>
      <c r="G2966" s="1" t="s">
        <v>54</v>
      </c>
      <c r="H2966" s="1">
        <v>26</v>
      </c>
      <c r="I2966" s="1">
        <v>26</v>
      </c>
      <c r="J2966" s="1">
        <v>2</v>
      </c>
      <c r="K2966" s="1">
        <v>0</v>
      </c>
      <c r="L2966" s="1">
        <v>24063</v>
      </c>
      <c r="M2966" s="1">
        <v>868</v>
      </c>
      <c r="N2966" s="1">
        <v>9</v>
      </c>
      <c r="P2966" s="1" t="s">
        <v>45</v>
      </c>
    </row>
    <row r="2967" spans="1:16">
      <c r="A2967" s="1">
        <v>2024</v>
      </c>
      <c r="B2967" s="1" t="s">
        <v>2004</v>
      </c>
      <c r="C2967" s="1" t="s">
        <v>2005</v>
      </c>
      <c r="D2967" s="1" t="s">
        <v>2009</v>
      </c>
      <c r="E2967" s="6">
        <v>45574</v>
      </c>
      <c r="F2967" s="1" t="s">
        <v>38</v>
      </c>
      <c r="G2967" s="1" t="s">
        <v>1194</v>
      </c>
      <c r="H2967" s="1">
        <v>11</v>
      </c>
      <c r="I2967" s="1">
        <v>11</v>
      </c>
      <c r="J2967" s="1">
        <v>0</v>
      </c>
      <c r="K2967" s="1">
        <v>0</v>
      </c>
      <c r="L2967" s="1">
        <v>12841</v>
      </c>
      <c r="M2967" s="1">
        <v>376</v>
      </c>
      <c r="N2967" s="1">
        <v>0</v>
      </c>
      <c r="P2967" s="1" t="s">
        <v>45</v>
      </c>
    </row>
    <row r="2968" spans="1:16">
      <c r="A2968" s="1">
        <v>2024</v>
      </c>
      <c r="B2968" s="1" t="s">
        <v>2004</v>
      </c>
      <c r="C2968" s="1" t="s">
        <v>2005</v>
      </c>
      <c r="D2968" s="1" t="s">
        <v>2009</v>
      </c>
      <c r="E2968" s="6">
        <v>45574</v>
      </c>
      <c r="F2968" s="1" t="s">
        <v>38</v>
      </c>
      <c r="G2968" s="1" t="s">
        <v>611</v>
      </c>
      <c r="H2968" s="1">
        <v>4</v>
      </c>
      <c r="I2968" s="1">
        <v>4</v>
      </c>
      <c r="J2968" s="1">
        <v>0</v>
      </c>
      <c r="K2968" s="1">
        <v>0</v>
      </c>
      <c r="L2968" s="1">
        <v>1401</v>
      </c>
      <c r="M2968" s="1">
        <v>94</v>
      </c>
      <c r="N2968" s="1">
        <v>0</v>
      </c>
      <c r="P2968" s="1" t="s">
        <v>45</v>
      </c>
    </row>
    <row r="2969" spans="1:16">
      <c r="A2969" s="1">
        <v>2024</v>
      </c>
      <c r="B2969" s="1" t="s">
        <v>2004</v>
      </c>
      <c r="C2969" s="1" t="s">
        <v>2005</v>
      </c>
      <c r="D2969" s="1" t="s">
        <v>2009</v>
      </c>
      <c r="E2969" s="6">
        <v>45575</v>
      </c>
      <c r="F2969" s="1" t="s">
        <v>64</v>
      </c>
      <c r="G2969" s="1" t="s">
        <v>1173</v>
      </c>
      <c r="H2969" s="1">
        <v>3</v>
      </c>
      <c r="I2969" s="1">
        <v>3</v>
      </c>
      <c r="J2969" s="1">
        <v>0</v>
      </c>
      <c r="K2969" s="1">
        <v>0</v>
      </c>
      <c r="L2969" s="1">
        <v>1040</v>
      </c>
      <c r="M2969" s="1">
        <v>87</v>
      </c>
      <c r="N2969" s="1">
        <v>0</v>
      </c>
      <c r="P2969" s="1" t="s">
        <v>632</v>
      </c>
    </row>
    <row r="2970" spans="1:16">
      <c r="A2970" s="1">
        <v>2024</v>
      </c>
      <c r="B2970" s="1" t="s">
        <v>2004</v>
      </c>
      <c r="C2970" s="1" t="s">
        <v>2005</v>
      </c>
      <c r="D2970" s="1" t="s">
        <v>2009</v>
      </c>
      <c r="E2970" s="6">
        <v>45575</v>
      </c>
      <c r="F2970" s="1" t="s">
        <v>64</v>
      </c>
      <c r="G2970" s="1" t="s">
        <v>708</v>
      </c>
      <c r="H2970" s="1">
        <v>1</v>
      </c>
      <c r="I2970" s="1">
        <v>1</v>
      </c>
      <c r="J2970" s="1">
        <v>0</v>
      </c>
      <c r="K2970" s="1">
        <v>0</v>
      </c>
      <c r="L2970" s="1">
        <v>17</v>
      </c>
      <c r="M2970" s="1">
        <v>17</v>
      </c>
      <c r="N2970" s="1">
        <v>0</v>
      </c>
      <c r="P2970" s="1" t="s">
        <v>633</v>
      </c>
    </row>
    <row r="2971" spans="1:16">
      <c r="A2971" s="1">
        <v>2024</v>
      </c>
      <c r="B2971" s="1" t="s">
        <v>2004</v>
      </c>
      <c r="C2971" s="1" t="s">
        <v>2005</v>
      </c>
      <c r="D2971" s="1" t="s">
        <v>2009</v>
      </c>
      <c r="E2971" s="6">
        <v>45575</v>
      </c>
      <c r="F2971" s="1" t="s">
        <v>64</v>
      </c>
      <c r="G2971" s="1" t="s">
        <v>603</v>
      </c>
      <c r="H2971" s="1">
        <v>2</v>
      </c>
      <c r="I2971" s="1">
        <v>2</v>
      </c>
      <c r="J2971" s="1">
        <v>0</v>
      </c>
      <c r="K2971" s="1">
        <v>0</v>
      </c>
      <c r="L2971" s="1">
        <v>36741</v>
      </c>
      <c r="M2971" s="1">
        <v>130</v>
      </c>
      <c r="N2971" s="1">
        <v>0</v>
      </c>
      <c r="P2971" s="1" t="s">
        <v>629</v>
      </c>
    </row>
    <row r="2972" spans="1:16">
      <c r="A2972" s="1">
        <v>2024</v>
      </c>
      <c r="B2972" s="1" t="s">
        <v>2004</v>
      </c>
      <c r="C2972" s="1" t="s">
        <v>2005</v>
      </c>
      <c r="D2972" s="1" t="s">
        <v>2009</v>
      </c>
      <c r="E2972" s="6">
        <v>45575</v>
      </c>
      <c r="F2972" s="1" t="s">
        <v>64</v>
      </c>
      <c r="G2972" s="1" t="s">
        <v>55</v>
      </c>
      <c r="H2972" s="1">
        <v>14</v>
      </c>
      <c r="I2972" s="1">
        <v>14</v>
      </c>
      <c r="J2972" s="1">
        <v>0</v>
      </c>
      <c r="K2972" s="1">
        <v>0</v>
      </c>
      <c r="L2972" s="1">
        <v>6026</v>
      </c>
      <c r="M2972" s="1">
        <v>595</v>
      </c>
      <c r="N2972" s="1">
        <v>0</v>
      </c>
      <c r="P2972" s="1" t="s">
        <v>633</v>
      </c>
    </row>
    <row r="2973" spans="1:16">
      <c r="A2973" s="1">
        <v>2024</v>
      </c>
      <c r="B2973" s="1" t="s">
        <v>2004</v>
      </c>
      <c r="C2973" s="1" t="s">
        <v>2005</v>
      </c>
      <c r="D2973" s="1" t="s">
        <v>2009</v>
      </c>
      <c r="E2973" s="6">
        <v>45575</v>
      </c>
      <c r="F2973" s="1" t="s">
        <v>64</v>
      </c>
      <c r="G2973" s="1" t="s">
        <v>58</v>
      </c>
      <c r="H2973" s="1">
        <v>5</v>
      </c>
      <c r="I2973" s="1">
        <v>5</v>
      </c>
      <c r="J2973" s="1">
        <v>0</v>
      </c>
      <c r="K2973" s="1">
        <v>0</v>
      </c>
      <c r="L2973" s="1">
        <v>3823</v>
      </c>
      <c r="M2973" s="1">
        <v>150</v>
      </c>
      <c r="N2973" s="1">
        <v>0</v>
      </c>
      <c r="P2973" s="1" t="s">
        <v>629</v>
      </c>
    </row>
    <row r="2974" spans="1:16">
      <c r="A2974" s="1">
        <v>2024</v>
      </c>
      <c r="B2974" s="1" t="s">
        <v>2004</v>
      </c>
      <c r="C2974" s="1" t="s">
        <v>2005</v>
      </c>
      <c r="D2974" s="1" t="s">
        <v>2009</v>
      </c>
      <c r="E2974" s="6">
        <v>45575</v>
      </c>
      <c r="F2974" s="1" t="s">
        <v>64</v>
      </c>
      <c r="G2974" s="1" t="s">
        <v>484</v>
      </c>
      <c r="H2974" s="1">
        <v>1</v>
      </c>
      <c r="I2974" s="1">
        <v>1</v>
      </c>
      <c r="J2974" s="1">
        <v>0</v>
      </c>
      <c r="K2974" s="1">
        <v>0</v>
      </c>
      <c r="L2974" s="1">
        <v>5000</v>
      </c>
      <c r="M2974" s="1">
        <v>68</v>
      </c>
      <c r="N2974" s="1">
        <v>0</v>
      </c>
      <c r="P2974" s="1" t="s">
        <v>629</v>
      </c>
    </row>
    <row r="2975" spans="1:16">
      <c r="A2975" s="1">
        <v>2024</v>
      </c>
      <c r="B2975" s="1" t="s">
        <v>2004</v>
      </c>
      <c r="C2975" s="1" t="s">
        <v>2005</v>
      </c>
      <c r="D2975" s="1" t="s">
        <v>2009</v>
      </c>
      <c r="E2975" s="6">
        <v>45575</v>
      </c>
      <c r="F2975" s="1" t="s">
        <v>64</v>
      </c>
      <c r="G2975" s="1" t="s">
        <v>59</v>
      </c>
      <c r="H2975" s="1">
        <v>1</v>
      </c>
      <c r="I2975" s="1">
        <v>1</v>
      </c>
      <c r="J2975" s="1">
        <v>0</v>
      </c>
      <c r="K2975" s="1">
        <v>0</v>
      </c>
      <c r="L2975" s="1">
        <v>117</v>
      </c>
      <c r="M2975" s="1">
        <v>20</v>
      </c>
      <c r="N2975" s="1">
        <v>0</v>
      </c>
      <c r="P2975" s="1" t="s">
        <v>633</v>
      </c>
    </row>
    <row r="2976" spans="1:16">
      <c r="A2976" s="1">
        <v>2024</v>
      </c>
      <c r="B2976" s="1" t="s">
        <v>2004</v>
      </c>
      <c r="C2976" s="1" t="s">
        <v>2005</v>
      </c>
      <c r="D2976" s="1" t="s">
        <v>2009</v>
      </c>
      <c r="E2976" s="6">
        <v>45575</v>
      </c>
      <c r="F2976" s="1" t="s">
        <v>64</v>
      </c>
      <c r="G2976" s="1" t="s">
        <v>600</v>
      </c>
      <c r="H2976" s="1">
        <v>1</v>
      </c>
      <c r="I2976" s="1">
        <v>1</v>
      </c>
      <c r="J2976" s="1">
        <v>0</v>
      </c>
      <c r="K2976" s="1">
        <v>0</v>
      </c>
      <c r="L2976" s="1">
        <v>2029</v>
      </c>
      <c r="M2976" s="1">
        <v>53</v>
      </c>
      <c r="N2976" s="1">
        <v>0</v>
      </c>
      <c r="P2976" s="1" t="s">
        <v>630</v>
      </c>
    </row>
    <row r="2977" spans="1:16">
      <c r="A2977" s="1">
        <v>2024</v>
      </c>
      <c r="B2977" s="1" t="s">
        <v>2004</v>
      </c>
      <c r="C2977" s="1" t="s">
        <v>2005</v>
      </c>
      <c r="D2977" s="1" t="s">
        <v>2009</v>
      </c>
      <c r="E2977" s="6">
        <v>45575</v>
      </c>
      <c r="F2977" s="1" t="s">
        <v>8</v>
      </c>
      <c r="G2977" s="1" t="s">
        <v>601</v>
      </c>
      <c r="H2977" s="1">
        <v>16</v>
      </c>
      <c r="I2977" s="1">
        <v>16</v>
      </c>
      <c r="J2977" s="1">
        <v>0</v>
      </c>
      <c r="K2977" s="1">
        <v>0</v>
      </c>
      <c r="L2977" s="1">
        <v>15265</v>
      </c>
      <c r="M2977" s="1">
        <v>796</v>
      </c>
      <c r="N2977" s="1">
        <v>0</v>
      </c>
      <c r="P2977" s="1" t="s">
        <v>627</v>
      </c>
    </row>
    <row r="2978" spans="1:16">
      <c r="A2978" s="1">
        <v>2024</v>
      </c>
      <c r="B2978" s="1" t="s">
        <v>2004</v>
      </c>
      <c r="C2978" s="1" t="s">
        <v>2005</v>
      </c>
      <c r="D2978" s="1" t="s">
        <v>2009</v>
      </c>
      <c r="E2978" s="6">
        <v>45575</v>
      </c>
      <c r="F2978" s="1" t="s">
        <v>38</v>
      </c>
      <c r="G2978" s="1" t="s">
        <v>54</v>
      </c>
      <c r="H2978" s="1">
        <v>21</v>
      </c>
      <c r="I2978" s="1">
        <v>21</v>
      </c>
      <c r="J2978" s="1">
        <v>0</v>
      </c>
      <c r="K2978" s="1">
        <v>0</v>
      </c>
      <c r="L2978" s="1">
        <v>4731</v>
      </c>
      <c r="M2978" s="1">
        <v>674</v>
      </c>
      <c r="N2978" s="1">
        <v>0</v>
      </c>
      <c r="P2978" s="1" t="s">
        <v>45</v>
      </c>
    </row>
    <row r="2979" spans="1:16">
      <c r="A2979" s="1">
        <v>2024</v>
      </c>
      <c r="B2979" s="1" t="s">
        <v>2004</v>
      </c>
      <c r="C2979" s="1" t="s">
        <v>2005</v>
      </c>
      <c r="D2979" s="1" t="s">
        <v>2009</v>
      </c>
      <c r="E2979" s="6">
        <v>45575</v>
      </c>
      <c r="F2979" s="1" t="s">
        <v>38</v>
      </c>
      <c r="G2979" s="1" t="s">
        <v>1194</v>
      </c>
      <c r="H2979" s="1">
        <v>11</v>
      </c>
      <c r="I2979" s="1">
        <v>11</v>
      </c>
      <c r="J2979" s="1">
        <v>2</v>
      </c>
      <c r="K2979" s="1">
        <v>0</v>
      </c>
      <c r="L2979" s="1">
        <v>4633</v>
      </c>
      <c r="M2979" s="1">
        <v>264</v>
      </c>
      <c r="N2979" s="1">
        <v>8</v>
      </c>
      <c r="P2979" s="1" t="s">
        <v>45</v>
      </c>
    </row>
    <row r="2980" spans="1:16">
      <c r="A2980" s="1">
        <v>2024</v>
      </c>
      <c r="B2980" s="1" t="s">
        <v>2004</v>
      </c>
      <c r="C2980" s="1" t="s">
        <v>2005</v>
      </c>
      <c r="D2980" s="1" t="s">
        <v>2009</v>
      </c>
      <c r="E2980" s="6">
        <v>45576</v>
      </c>
      <c r="F2980" s="1" t="s">
        <v>64</v>
      </c>
      <c r="G2980" s="1" t="s">
        <v>1173</v>
      </c>
      <c r="H2980" s="1">
        <v>3</v>
      </c>
      <c r="I2980" s="1">
        <v>3</v>
      </c>
      <c r="J2980" s="1">
        <v>0</v>
      </c>
      <c r="K2980" s="1">
        <v>0</v>
      </c>
      <c r="L2980" s="1">
        <v>650</v>
      </c>
      <c r="M2980" s="1">
        <v>87</v>
      </c>
      <c r="N2980" s="1">
        <v>0</v>
      </c>
      <c r="P2980" s="1" t="s">
        <v>632</v>
      </c>
    </row>
    <row r="2981" spans="1:16">
      <c r="A2981" s="1">
        <v>2024</v>
      </c>
      <c r="B2981" s="1" t="s">
        <v>2004</v>
      </c>
      <c r="C2981" s="1" t="s">
        <v>2005</v>
      </c>
      <c r="D2981" s="1" t="s">
        <v>2009</v>
      </c>
      <c r="E2981" s="6">
        <v>45576</v>
      </c>
      <c r="F2981" s="1" t="s">
        <v>64</v>
      </c>
      <c r="G2981" s="1" t="s">
        <v>603</v>
      </c>
      <c r="H2981" s="1">
        <v>7</v>
      </c>
      <c r="I2981" s="1">
        <v>7</v>
      </c>
      <c r="J2981" s="1">
        <v>1</v>
      </c>
      <c r="K2981" s="1">
        <v>0</v>
      </c>
      <c r="L2981" s="1">
        <v>111982</v>
      </c>
      <c r="M2981" s="1">
        <v>483</v>
      </c>
      <c r="N2981" s="1">
        <v>15</v>
      </c>
      <c r="P2981" s="1" t="s">
        <v>629</v>
      </c>
    </row>
    <row r="2982" spans="1:16">
      <c r="A2982" s="1">
        <v>2024</v>
      </c>
      <c r="B2982" s="1" t="s">
        <v>2004</v>
      </c>
      <c r="C2982" s="1" t="s">
        <v>2005</v>
      </c>
      <c r="D2982" s="1" t="s">
        <v>2009</v>
      </c>
      <c r="E2982" s="6">
        <v>45576</v>
      </c>
      <c r="F2982" s="1" t="s">
        <v>64</v>
      </c>
      <c r="G2982" s="1" t="s">
        <v>55</v>
      </c>
      <c r="H2982" s="1">
        <v>12</v>
      </c>
      <c r="I2982" s="1">
        <v>12</v>
      </c>
      <c r="J2982" s="1">
        <v>0</v>
      </c>
      <c r="K2982" s="1">
        <v>0</v>
      </c>
      <c r="L2982" s="1">
        <v>1224</v>
      </c>
      <c r="M2982" s="1">
        <v>339</v>
      </c>
      <c r="N2982" s="1">
        <v>0</v>
      </c>
      <c r="P2982" s="1" t="s">
        <v>633</v>
      </c>
    </row>
    <row r="2983" spans="1:16">
      <c r="A2983" s="1">
        <v>2024</v>
      </c>
      <c r="B2983" s="1" t="s">
        <v>2004</v>
      </c>
      <c r="C2983" s="1" t="s">
        <v>2005</v>
      </c>
      <c r="D2983" s="1" t="s">
        <v>2009</v>
      </c>
      <c r="E2983" s="6">
        <v>45576</v>
      </c>
      <c r="F2983" s="1" t="s">
        <v>64</v>
      </c>
      <c r="G2983" s="1" t="s">
        <v>599</v>
      </c>
      <c r="H2983" s="1">
        <v>3</v>
      </c>
      <c r="I2983" s="1">
        <v>3</v>
      </c>
      <c r="J2983" s="1">
        <v>0</v>
      </c>
      <c r="K2983" s="1">
        <v>0</v>
      </c>
      <c r="L2983" s="1">
        <v>26255</v>
      </c>
      <c r="M2983" s="1">
        <v>144</v>
      </c>
      <c r="N2983" s="1">
        <v>0</v>
      </c>
      <c r="P2983" s="1" t="s">
        <v>629</v>
      </c>
    </row>
    <row r="2984" spans="1:16">
      <c r="A2984" s="1">
        <v>2024</v>
      </c>
      <c r="B2984" s="1" t="s">
        <v>2004</v>
      </c>
      <c r="C2984" s="1" t="s">
        <v>2005</v>
      </c>
      <c r="D2984" s="1" t="s">
        <v>2009</v>
      </c>
      <c r="E2984" s="6">
        <v>45576</v>
      </c>
      <c r="F2984" s="1" t="s">
        <v>8</v>
      </c>
      <c r="G2984" s="1" t="s">
        <v>375</v>
      </c>
      <c r="H2984" s="1">
        <v>1</v>
      </c>
      <c r="I2984" s="1">
        <v>1</v>
      </c>
      <c r="J2984" s="1">
        <v>0</v>
      </c>
      <c r="K2984" s="1">
        <v>0</v>
      </c>
      <c r="L2984" s="1">
        <v>7920</v>
      </c>
      <c r="M2984" s="1">
        <v>221</v>
      </c>
      <c r="N2984" s="1">
        <v>0</v>
      </c>
      <c r="P2984" s="1" t="s">
        <v>627</v>
      </c>
    </row>
    <row r="2985" spans="1:16">
      <c r="A2985" s="1">
        <v>2024</v>
      </c>
      <c r="B2985" s="1" t="s">
        <v>2004</v>
      </c>
      <c r="C2985" s="1" t="s">
        <v>2005</v>
      </c>
      <c r="D2985" s="1" t="s">
        <v>2009</v>
      </c>
      <c r="E2985" s="6">
        <v>45576</v>
      </c>
      <c r="F2985" s="1" t="s">
        <v>8</v>
      </c>
      <c r="G2985" s="1" t="s">
        <v>601</v>
      </c>
      <c r="H2985" s="1">
        <v>14</v>
      </c>
      <c r="I2985" s="1">
        <v>14</v>
      </c>
      <c r="J2985" s="1">
        <v>1</v>
      </c>
      <c r="K2985" s="1">
        <v>0</v>
      </c>
      <c r="L2985" s="1">
        <v>17078</v>
      </c>
      <c r="M2985" s="1">
        <v>838</v>
      </c>
      <c r="N2985" s="1">
        <v>1</v>
      </c>
      <c r="P2985" s="1" t="s">
        <v>627</v>
      </c>
    </row>
    <row r="2986" spans="1:16">
      <c r="A2986" s="1">
        <v>2024</v>
      </c>
      <c r="B2986" s="1" t="s">
        <v>2004</v>
      </c>
      <c r="C2986" s="1" t="s">
        <v>2005</v>
      </c>
      <c r="D2986" s="1" t="s">
        <v>2009</v>
      </c>
      <c r="E2986" s="6">
        <v>45576</v>
      </c>
      <c r="F2986" s="1" t="s">
        <v>38</v>
      </c>
      <c r="G2986" s="1" t="s">
        <v>54</v>
      </c>
      <c r="H2986" s="1">
        <v>28</v>
      </c>
      <c r="I2986" s="1">
        <v>28</v>
      </c>
      <c r="J2986" s="1">
        <v>1</v>
      </c>
      <c r="K2986" s="1">
        <v>0</v>
      </c>
      <c r="L2986" s="1">
        <v>13258</v>
      </c>
      <c r="M2986" s="1">
        <v>821</v>
      </c>
      <c r="N2986" s="1">
        <v>5</v>
      </c>
      <c r="P2986" s="1" t="s">
        <v>45</v>
      </c>
    </row>
    <row r="2987" spans="1:16">
      <c r="A2987" s="1">
        <v>2024</v>
      </c>
      <c r="B2987" s="1" t="s">
        <v>2004</v>
      </c>
      <c r="C2987" s="1" t="s">
        <v>2005</v>
      </c>
      <c r="D2987" s="1" t="s">
        <v>2009</v>
      </c>
      <c r="E2987" s="6">
        <v>45576</v>
      </c>
      <c r="F2987" s="1" t="s">
        <v>38</v>
      </c>
      <c r="G2987" s="1" t="s">
        <v>1194</v>
      </c>
      <c r="H2987" s="1">
        <v>15</v>
      </c>
      <c r="I2987" s="1">
        <v>15</v>
      </c>
      <c r="J2987" s="1">
        <v>1</v>
      </c>
      <c r="K2987" s="1">
        <v>0</v>
      </c>
      <c r="L2987" s="1">
        <v>3857</v>
      </c>
      <c r="M2987" s="1">
        <v>424</v>
      </c>
      <c r="N2987" s="1">
        <v>10</v>
      </c>
      <c r="P2987" s="1" t="s">
        <v>45</v>
      </c>
    </row>
    <row r="2988" spans="1:16">
      <c r="A2988" s="1">
        <v>2024</v>
      </c>
      <c r="B2988" s="1" t="s">
        <v>2004</v>
      </c>
      <c r="C2988" s="1" t="s">
        <v>2005</v>
      </c>
      <c r="D2988" s="1" t="s">
        <v>2025</v>
      </c>
      <c r="E2988" s="6">
        <v>45577</v>
      </c>
      <c r="F2988" s="1" t="s">
        <v>8</v>
      </c>
      <c r="G2988" s="1" t="s">
        <v>601</v>
      </c>
      <c r="H2988" s="1">
        <v>11</v>
      </c>
      <c r="I2988" s="1">
        <v>11</v>
      </c>
      <c r="J2988" s="1">
        <v>0</v>
      </c>
      <c r="K2988" s="1">
        <v>0</v>
      </c>
      <c r="L2988" s="1">
        <v>12278</v>
      </c>
      <c r="M2988" s="1">
        <v>627</v>
      </c>
      <c r="N2988" s="1">
        <v>0</v>
      </c>
      <c r="P2988" s="1" t="s">
        <v>627</v>
      </c>
    </row>
    <row r="2989" spans="1:16">
      <c r="A2989" s="1">
        <v>2024</v>
      </c>
      <c r="B2989" s="1" t="s">
        <v>2004</v>
      </c>
      <c r="C2989" s="1" t="s">
        <v>2005</v>
      </c>
      <c r="D2989" s="1" t="s">
        <v>2025</v>
      </c>
      <c r="E2989" s="6">
        <v>45577</v>
      </c>
      <c r="F2989" s="1" t="s">
        <v>38</v>
      </c>
      <c r="G2989" s="1" t="s">
        <v>54</v>
      </c>
      <c r="H2989" s="1">
        <v>5</v>
      </c>
      <c r="I2989" s="1">
        <v>5</v>
      </c>
      <c r="J2989" s="1">
        <v>0</v>
      </c>
      <c r="K2989" s="1">
        <v>0</v>
      </c>
      <c r="L2989" s="1">
        <v>281</v>
      </c>
      <c r="M2989" s="1">
        <v>100</v>
      </c>
      <c r="N2989" s="1">
        <v>0</v>
      </c>
      <c r="P2989" s="1" t="s">
        <v>45</v>
      </c>
    </row>
    <row r="2990" spans="1:16">
      <c r="A2990" s="1">
        <v>2024</v>
      </c>
      <c r="B2990" s="1" t="s">
        <v>2004</v>
      </c>
      <c r="C2990" s="1" t="s">
        <v>2005</v>
      </c>
      <c r="D2990" s="1" t="s">
        <v>2025</v>
      </c>
      <c r="E2990" s="6">
        <v>45577</v>
      </c>
      <c r="F2990" s="1" t="s">
        <v>38</v>
      </c>
      <c r="G2990" s="1" t="s">
        <v>1194</v>
      </c>
      <c r="H2990" s="1">
        <v>6</v>
      </c>
      <c r="I2990" s="1">
        <v>6</v>
      </c>
      <c r="J2990" s="1">
        <v>0</v>
      </c>
      <c r="K2990" s="1">
        <v>0</v>
      </c>
      <c r="L2990" s="1">
        <v>717</v>
      </c>
      <c r="M2990" s="1">
        <v>136</v>
      </c>
      <c r="N2990" s="1">
        <v>0</v>
      </c>
      <c r="P2990" s="1" t="s">
        <v>45</v>
      </c>
    </row>
    <row r="2991" spans="1:16">
      <c r="A2991" s="1">
        <v>2024</v>
      </c>
      <c r="B2991" s="1" t="s">
        <v>2004</v>
      </c>
      <c r="C2991" s="1" t="s">
        <v>2005</v>
      </c>
      <c r="D2991" s="1" t="s">
        <v>2025</v>
      </c>
      <c r="E2991" s="6">
        <v>45579</v>
      </c>
      <c r="F2991" s="1" t="s">
        <v>64</v>
      </c>
      <c r="G2991" s="1" t="s">
        <v>1173</v>
      </c>
      <c r="H2991" s="1">
        <v>3</v>
      </c>
      <c r="I2991" s="1">
        <v>3</v>
      </c>
      <c r="J2991" s="1">
        <v>0</v>
      </c>
      <c r="K2991" s="1">
        <v>0</v>
      </c>
      <c r="L2991" s="1">
        <v>141</v>
      </c>
      <c r="M2991" s="1">
        <v>60</v>
      </c>
      <c r="N2991" s="1">
        <v>0</v>
      </c>
      <c r="P2991" s="1" t="s">
        <v>632</v>
      </c>
    </row>
    <row r="2992" spans="1:16">
      <c r="A2992" s="1">
        <v>2024</v>
      </c>
      <c r="B2992" s="1" t="s">
        <v>2004</v>
      </c>
      <c r="C2992" s="1" t="s">
        <v>2005</v>
      </c>
      <c r="D2992" s="1" t="s">
        <v>2025</v>
      </c>
      <c r="E2992" s="6">
        <v>45579</v>
      </c>
      <c r="F2992" s="1" t="s">
        <v>64</v>
      </c>
      <c r="G2992" s="1" t="s">
        <v>55</v>
      </c>
      <c r="H2992" s="1">
        <v>7</v>
      </c>
      <c r="I2992" s="1">
        <v>7</v>
      </c>
      <c r="J2992" s="1">
        <v>0</v>
      </c>
      <c r="K2992" s="1">
        <v>0</v>
      </c>
      <c r="L2992" s="1">
        <v>2229</v>
      </c>
      <c r="M2992" s="1">
        <v>281</v>
      </c>
      <c r="N2992" s="1">
        <v>0</v>
      </c>
      <c r="P2992" s="1" t="s">
        <v>633</v>
      </c>
    </row>
    <row r="2993" spans="1:16">
      <c r="A2993" s="1">
        <v>2024</v>
      </c>
      <c r="B2993" s="1" t="s">
        <v>2004</v>
      </c>
      <c r="C2993" s="1" t="s">
        <v>2005</v>
      </c>
      <c r="D2993" s="1" t="s">
        <v>2025</v>
      </c>
      <c r="E2993" s="6">
        <v>45579</v>
      </c>
      <c r="F2993" s="1" t="s">
        <v>64</v>
      </c>
      <c r="G2993" s="1" t="s">
        <v>56</v>
      </c>
      <c r="H2993" s="1">
        <v>2</v>
      </c>
      <c r="I2993" s="1">
        <v>2</v>
      </c>
      <c r="J2993" s="1">
        <v>0</v>
      </c>
      <c r="K2993" s="1">
        <v>0</v>
      </c>
      <c r="L2993" s="1">
        <v>105</v>
      </c>
      <c r="M2993" s="1">
        <v>40</v>
      </c>
      <c r="N2993" s="1">
        <v>0</v>
      </c>
      <c r="P2993" s="1" t="s">
        <v>628</v>
      </c>
    </row>
    <row r="2994" spans="1:16">
      <c r="A2994" s="1">
        <v>2024</v>
      </c>
      <c r="B2994" s="1" t="s">
        <v>2004</v>
      </c>
      <c r="C2994" s="1" t="s">
        <v>2005</v>
      </c>
      <c r="D2994" s="1" t="s">
        <v>2025</v>
      </c>
      <c r="E2994" s="6">
        <v>45579</v>
      </c>
      <c r="F2994" s="1" t="s">
        <v>64</v>
      </c>
      <c r="G2994" s="1" t="s">
        <v>515</v>
      </c>
      <c r="H2994" s="1">
        <v>1</v>
      </c>
      <c r="I2994" s="1">
        <v>1</v>
      </c>
      <c r="J2994" s="1">
        <v>0</v>
      </c>
      <c r="K2994" s="1">
        <v>0</v>
      </c>
      <c r="L2994" s="1">
        <v>24</v>
      </c>
      <c r="M2994" s="1">
        <v>20</v>
      </c>
      <c r="N2994" s="1">
        <v>0</v>
      </c>
      <c r="P2994" s="1" t="s">
        <v>629</v>
      </c>
    </row>
    <row r="2995" spans="1:16">
      <c r="A2995" s="1">
        <v>2024</v>
      </c>
      <c r="B2995" s="1" t="s">
        <v>2004</v>
      </c>
      <c r="C2995" s="1" t="s">
        <v>2005</v>
      </c>
      <c r="D2995" s="1" t="s">
        <v>2025</v>
      </c>
      <c r="E2995" s="6">
        <v>45579</v>
      </c>
      <c r="F2995" s="1" t="s">
        <v>64</v>
      </c>
      <c r="G2995" s="1" t="s">
        <v>1182</v>
      </c>
      <c r="H2995" s="1">
        <v>1</v>
      </c>
      <c r="I2995" s="1">
        <v>1</v>
      </c>
      <c r="J2995" s="1">
        <v>1</v>
      </c>
      <c r="K2995" s="1">
        <v>0</v>
      </c>
      <c r="L2995" s="1">
        <v>48</v>
      </c>
      <c r="M2995" s="1">
        <v>34</v>
      </c>
      <c r="N2995" s="1">
        <v>1</v>
      </c>
      <c r="P2995" s="1" t="s">
        <v>628</v>
      </c>
    </row>
    <row r="2996" spans="1:16">
      <c r="A2996" s="1">
        <v>2024</v>
      </c>
      <c r="B2996" s="1" t="s">
        <v>2004</v>
      </c>
      <c r="C2996" s="1" t="s">
        <v>2005</v>
      </c>
      <c r="D2996" s="1" t="s">
        <v>2025</v>
      </c>
      <c r="E2996" s="6">
        <v>45579</v>
      </c>
      <c r="F2996" s="1" t="s">
        <v>64</v>
      </c>
      <c r="G2996" s="1" t="s">
        <v>505</v>
      </c>
      <c r="H2996" s="1">
        <v>3</v>
      </c>
      <c r="I2996" s="1">
        <v>3</v>
      </c>
      <c r="J2996" s="1">
        <v>0</v>
      </c>
      <c r="K2996" s="1">
        <v>0</v>
      </c>
      <c r="L2996" s="1">
        <v>300</v>
      </c>
      <c r="M2996" s="1">
        <v>60</v>
      </c>
      <c r="N2996" s="1">
        <v>0</v>
      </c>
      <c r="P2996" s="1" t="s">
        <v>628</v>
      </c>
    </row>
    <row r="2997" spans="1:16">
      <c r="A2997" s="1">
        <v>2024</v>
      </c>
      <c r="B2997" s="1" t="s">
        <v>2004</v>
      </c>
      <c r="C2997" s="1" t="s">
        <v>2005</v>
      </c>
      <c r="D2997" s="1" t="s">
        <v>2025</v>
      </c>
      <c r="E2997" s="6">
        <v>45579</v>
      </c>
      <c r="F2997" s="1" t="s">
        <v>64</v>
      </c>
      <c r="G2997" s="1" t="s">
        <v>599</v>
      </c>
      <c r="H2997" s="1">
        <v>2</v>
      </c>
      <c r="I2997" s="1">
        <v>2</v>
      </c>
      <c r="J2997" s="1">
        <v>0</v>
      </c>
      <c r="K2997" s="1">
        <v>0</v>
      </c>
      <c r="L2997" s="1">
        <v>1730</v>
      </c>
      <c r="M2997" s="1">
        <v>114</v>
      </c>
      <c r="N2997" s="1">
        <v>0</v>
      </c>
      <c r="P2997" s="1" t="s">
        <v>629</v>
      </c>
    </row>
    <row r="2998" spans="1:16">
      <c r="A2998" s="1">
        <v>2024</v>
      </c>
      <c r="B2998" s="1" t="s">
        <v>2004</v>
      </c>
      <c r="C2998" s="1" t="s">
        <v>2005</v>
      </c>
      <c r="D2998" s="1" t="s">
        <v>2025</v>
      </c>
      <c r="E2998" s="6">
        <v>45579</v>
      </c>
      <c r="F2998" s="1" t="s">
        <v>64</v>
      </c>
      <c r="G2998" s="1" t="s">
        <v>59</v>
      </c>
      <c r="H2998" s="1">
        <v>1</v>
      </c>
      <c r="I2998" s="1">
        <v>1</v>
      </c>
      <c r="J2998" s="1">
        <v>0</v>
      </c>
      <c r="K2998" s="1">
        <v>0</v>
      </c>
      <c r="L2998" s="1">
        <v>220</v>
      </c>
      <c r="M2998" s="1">
        <v>20</v>
      </c>
      <c r="N2998" s="1">
        <v>0</v>
      </c>
      <c r="P2998" s="1" t="s">
        <v>633</v>
      </c>
    </row>
    <row r="2999" spans="1:16">
      <c r="A2999" s="1">
        <v>2024</v>
      </c>
      <c r="B2999" s="1" t="s">
        <v>2004</v>
      </c>
      <c r="C2999" s="1" t="s">
        <v>2005</v>
      </c>
      <c r="D2999" s="1" t="s">
        <v>2025</v>
      </c>
      <c r="E2999" s="6">
        <v>45579</v>
      </c>
      <c r="F2999" s="1" t="s">
        <v>8</v>
      </c>
      <c r="G2999" s="1" t="s">
        <v>375</v>
      </c>
      <c r="H2999" s="1">
        <v>1</v>
      </c>
      <c r="I2999" s="1">
        <v>1</v>
      </c>
      <c r="J2999" s="1">
        <v>0</v>
      </c>
      <c r="K2999" s="1">
        <v>0</v>
      </c>
      <c r="L2999" s="1">
        <v>11880</v>
      </c>
      <c r="M2999" s="1">
        <v>130</v>
      </c>
      <c r="N2999" s="1">
        <v>0</v>
      </c>
      <c r="P2999" s="1" t="s">
        <v>627</v>
      </c>
    </row>
    <row r="3000" spans="1:16">
      <c r="A3000" s="1">
        <v>2024</v>
      </c>
      <c r="B3000" s="1" t="s">
        <v>2004</v>
      </c>
      <c r="C3000" s="1" t="s">
        <v>2005</v>
      </c>
      <c r="D3000" s="1" t="s">
        <v>2025</v>
      </c>
      <c r="E3000" s="6">
        <v>45579</v>
      </c>
      <c r="F3000" s="1" t="s">
        <v>8</v>
      </c>
      <c r="G3000" s="1" t="s">
        <v>601</v>
      </c>
      <c r="H3000" s="1">
        <v>13</v>
      </c>
      <c r="I3000" s="1">
        <v>13</v>
      </c>
      <c r="J3000" s="1">
        <v>0</v>
      </c>
      <c r="K3000" s="1">
        <v>0</v>
      </c>
      <c r="L3000" s="1">
        <v>26208</v>
      </c>
      <c r="M3000" s="1">
        <v>781</v>
      </c>
      <c r="N3000" s="1">
        <v>0</v>
      </c>
      <c r="P3000" s="1" t="s">
        <v>627</v>
      </c>
    </row>
    <row r="3001" spans="1:16">
      <c r="A3001" s="1">
        <v>2024</v>
      </c>
      <c r="B3001" s="1" t="s">
        <v>2004</v>
      </c>
      <c r="C3001" s="1" t="s">
        <v>2005</v>
      </c>
      <c r="D3001" s="1" t="s">
        <v>2025</v>
      </c>
      <c r="E3001" s="6">
        <v>45579</v>
      </c>
      <c r="F3001" s="1" t="s">
        <v>38</v>
      </c>
      <c r="G3001" s="1" t="s">
        <v>54</v>
      </c>
      <c r="H3001" s="1">
        <v>28</v>
      </c>
      <c r="I3001" s="1">
        <v>28</v>
      </c>
      <c r="J3001" s="1">
        <v>1</v>
      </c>
      <c r="K3001" s="1">
        <v>0</v>
      </c>
      <c r="L3001" s="1">
        <v>8763</v>
      </c>
      <c r="M3001" s="1">
        <v>958</v>
      </c>
      <c r="N3001" s="1">
        <v>5</v>
      </c>
      <c r="P3001" s="1" t="s">
        <v>45</v>
      </c>
    </row>
    <row r="3002" spans="1:16">
      <c r="A3002" s="1">
        <v>2024</v>
      </c>
      <c r="B3002" s="1" t="s">
        <v>2004</v>
      </c>
      <c r="C3002" s="1" t="s">
        <v>2005</v>
      </c>
      <c r="D3002" s="1" t="s">
        <v>2025</v>
      </c>
      <c r="E3002" s="6">
        <v>45579</v>
      </c>
      <c r="F3002" s="1" t="s">
        <v>38</v>
      </c>
      <c r="G3002" s="1" t="s">
        <v>1194</v>
      </c>
      <c r="H3002" s="1">
        <v>10</v>
      </c>
      <c r="I3002" s="1">
        <v>10</v>
      </c>
      <c r="J3002" s="1">
        <v>0</v>
      </c>
      <c r="K3002" s="1">
        <v>0</v>
      </c>
      <c r="L3002" s="1">
        <v>6035</v>
      </c>
      <c r="M3002" s="1">
        <v>359</v>
      </c>
      <c r="N3002" s="1">
        <v>0</v>
      </c>
      <c r="P3002" s="1" t="s">
        <v>45</v>
      </c>
    </row>
    <row r="3003" spans="1:16">
      <c r="A3003" s="1">
        <v>2024</v>
      </c>
      <c r="B3003" s="1" t="s">
        <v>2004</v>
      </c>
      <c r="C3003" s="1" t="s">
        <v>2005</v>
      </c>
      <c r="D3003" s="1" t="s">
        <v>2025</v>
      </c>
      <c r="E3003" s="6">
        <v>45580</v>
      </c>
      <c r="F3003" s="1" t="s">
        <v>64</v>
      </c>
      <c r="G3003" s="1" t="s">
        <v>1173</v>
      </c>
      <c r="H3003" s="1">
        <v>4</v>
      </c>
      <c r="I3003" s="1">
        <v>4</v>
      </c>
      <c r="J3003" s="1">
        <v>0</v>
      </c>
      <c r="K3003" s="1">
        <v>0</v>
      </c>
      <c r="L3003" s="1">
        <v>556</v>
      </c>
      <c r="M3003" s="1">
        <v>107</v>
      </c>
      <c r="N3003" s="1">
        <v>0</v>
      </c>
      <c r="P3003" s="1" t="s">
        <v>632</v>
      </c>
    </row>
    <row r="3004" spans="1:16">
      <c r="A3004" s="1">
        <v>2024</v>
      </c>
      <c r="B3004" s="1" t="s">
        <v>2004</v>
      </c>
      <c r="C3004" s="1" t="s">
        <v>2005</v>
      </c>
      <c r="D3004" s="1" t="s">
        <v>2025</v>
      </c>
      <c r="E3004" s="6">
        <v>45580</v>
      </c>
      <c r="F3004" s="1" t="s">
        <v>64</v>
      </c>
      <c r="G3004" s="1" t="s">
        <v>708</v>
      </c>
      <c r="H3004" s="1">
        <v>1</v>
      </c>
      <c r="I3004" s="1">
        <v>1</v>
      </c>
      <c r="J3004" s="1">
        <v>0</v>
      </c>
      <c r="K3004" s="1">
        <v>0</v>
      </c>
      <c r="L3004" s="1">
        <v>2516</v>
      </c>
      <c r="M3004" s="1">
        <v>53</v>
      </c>
      <c r="N3004" s="1">
        <v>0</v>
      </c>
      <c r="P3004" s="1" t="s">
        <v>633</v>
      </c>
    </row>
    <row r="3005" spans="1:16">
      <c r="A3005" s="1">
        <v>2024</v>
      </c>
      <c r="B3005" s="1" t="s">
        <v>2004</v>
      </c>
      <c r="C3005" s="1" t="s">
        <v>2005</v>
      </c>
      <c r="D3005" s="1" t="s">
        <v>2025</v>
      </c>
      <c r="E3005" s="6">
        <v>45580</v>
      </c>
      <c r="F3005" s="1" t="s">
        <v>64</v>
      </c>
      <c r="G3005" s="1" t="s">
        <v>603</v>
      </c>
      <c r="H3005" s="1">
        <v>7</v>
      </c>
      <c r="I3005" s="1">
        <v>7</v>
      </c>
      <c r="J3005" s="1">
        <v>0</v>
      </c>
      <c r="K3005" s="1">
        <v>0</v>
      </c>
      <c r="L3005" s="1">
        <v>25212</v>
      </c>
      <c r="M3005" s="1">
        <v>353</v>
      </c>
      <c r="N3005" s="1">
        <v>0</v>
      </c>
      <c r="P3005" s="1" t="s">
        <v>629</v>
      </c>
    </row>
    <row r="3006" spans="1:16">
      <c r="A3006" s="1">
        <v>2024</v>
      </c>
      <c r="B3006" s="1" t="s">
        <v>2004</v>
      </c>
      <c r="C3006" s="1" t="s">
        <v>2005</v>
      </c>
      <c r="D3006" s="1" t="s">
        <v>2025</v>
      </c>
      <c r="E3006" s="6">
        <v>45580</v>
      </c>
      <c r="F3006" s="1" t="s">
        <v>64</v>
      </c>
      <c r="G3006" s="1" t="s">
        <v>55</v>
      </c>
      <c r="H3006" s="1">
        <v>10</v>
      </c>
      <c r="I3006" s="1">
        <v>10</v>
      </c>
      <c r="J3006" s="1">
        <v>0</v>
      </c>
      <c r="K3006" s="1">
        <v>0</v>
      </c>
      <c r="L3006" s="1">
        <v>10414</v>
      </c>
      <c r="M3006" s="1">
        <v>615</v>
      </c>
      <c r="N3006" s="1">
        <v>0</v>
      </c>
      <c r="P3006" s="1" t="s">
        <v>633</v>
      </c>
    </row>
    <row r="3007" spans="1:16">
      <c r="A3007" s="1">
        <v>2024</v>
      </c>
      <c r="B3007" s="1" t="s">
        <v>2004</v>
      </c>
      <c r="C3007" s="1" t="s">
        <v>2005</v>
      </c>
      <c r="D3007" s="1" t="s">
        <v>2025</v>
      </c>
      <c r="E3007" s="6">
        <v>45580</v>
      </c>
      <c r="F3007" s="1" t="s">
        <v>64</v>
      </c>
      <c r="G3007" s="1" t="s">
        <v>1241</v>
      </c>
      <c r="H3007" s="1">
        <v>1</v>
      </c>
      <c r="I3007" s="1">
        <v>1</v>
      </c>
      <c r="J3007" s="1">
        <v>0</v>
      </c>
      <c r="K3007" s="1">
        <v>0</v>
      </c>
      <c r="L3007" s="1">
        <v>5000</v>
      </c>
      <c r="M3007" s="1">
        <v>68</v>
      </c>
      <c r="N3007" s="1">
        <v>0</v>
      </c>
      <c r="P3007" s="1" t="s">
        <v>628</v>
      </c>
    </row>
    <row r="3008" spans="1:16">
      <c r="A3008" s="1">
        <v>2024</v>
      </c>
      <c r="B3008" s="1" t="s">
        <v>2004</v>
      </c>
      <c r="C3008" s="1" t="s">
        <v>2005</v>
      </c>
      <c r="D3008" s="1" t="s">
        <v>2025</v>
      </c>
      <c r="E3008" s="6">
        <v>45580</v>
      </c>
      <c r="F3008" s="1" t="s">
        <v>64</v>
      </c>
      <c r="G3008" s="1" t="s">
        <v>1182</v>
      </c>
      <c r="H3008" s="1">
        <v>1</v>
      </c>
      <c r="I3008" s="1">
        <v>1</v>
      </c>
      <c r="J3008" s="1">
        <v>0</v>
      </c>
      <c r="K3008" s="1">
        <v>0</v>
      </c>
      <c r="L3008" s="1">
        <v>48</v>
      </c>
      <c r="M3008" s="1">
        <v>32</v>
      </c>
      <c r="N3008" s="1">
        <v>0</v>
      </c>
      <c r="P3008" s="1" t="s">
        <v>628</v>
      </c>
    </row>
    <row r="3009" spans="1:16">
      <c r="A3009" s="1">
        <v>2024</v>
      </c>
      <c r="B3009" s="1" t="s">
        <v>2004</v>
      </c>
      <c r="C3009" s="1" t="s">
        <v>2005</v>
      </c>
      <c r="D3009" s="1" t="s">
        <v>2025</v>
      </c>
      <c r="E3009" s="6">
        <v>45580</v>
      </c>
      <c r="F3009" s="1" t="s">
        <v>64</v>
      </c>
      <c r="G3009" s="1" t="s">
        <v>551</v>
      </c>
      <c r="H3009" s="1">
        <v>8</v>
      </c>
      <c r="I3009" s="1">
        <v>8</v>
      </c>
      <c r="J3009" s="1">
        <v>0</v>
      </c>
      <c r="K3009" s="1">
        <v>0</v>
      </c>
      <c r="L3009" s="1">
        <v>9974</v>
      </c>
      <c r="M3009" s="1">
        <v>348</v>
      </c>
      <c r="N3009" s="1">
        <v>0</v>
      </c>
      <c r="P3009" s="1" t="s">
        <v>633</v>
      </c>
    </row>
    <row r="3010" spans="1:16">
      <c r="A3010" s="1">
        <v>2024</v>
      </c>
      <c r="B3010" s="1" t="s">
        <v>2004</v>
      </c>
      <c r="C3010" s="1" t="s">
        <v>2005</v>
      </c>
      <c r="D3010" s="1" t="s">
        <v>2025</v>
      </c>
      <c r="E3010" s="6">
        <v>45580</v>
      </c>
      <c r="F3010" s="1" t="s">
        <v>8</v>
      </c>
      <c r="G3010" s="1" t="s">
        <v>601</v>
      </c>
      <c r="H3010" s="1">
        <v>15</v>
      </c>
      <c r="I3010" s="1">
        <v>15</v>
      </c>
      <c r="J3010" s="1">
        <v>0</v>
      </c>
      <c r="K3010" s="1">
        <v>0</v>
      </c>
      <c r="L3010" s="1">
        <v>18308</v>
      </c>
      <c r="M3010" s="1">
        <v>887</v>
      </c>
      <c r="N3010" s="1">
        <v>0</v>
      </c>
      <c r="P3010" s="1" t="s">
        <v>627</v>
      </c>
    </row>
    <row r="3011" spans="1:16">
      <c r="A3011" s="1">
        <v>2024</v>
      </c>
      <c r="B3011" s="1" t="s">
        <v>2004</v>
      </c>
      <c r="C3011" s="1" t="s">
        <v>2005</v>
      </c>
      <c r="D3011" s="1" t="s">
        <v>2025</v>
      </c>
      <c r="E3011" s="6">
        <v>45580</v>
      </c>
      <c r="F3011" s="1" t="s">
        <v>38</v>
      </c>
      <c r="G3011" s="1" t="s">
        <v>54</v>
      </c>
      <c r="H3011" s="1">
        <v>23</v>
      </c>
      <c r="I3011" s="1">
        <v>23</v>
      </c>
      <c r="J3011" s="1">
        <v>2</v>
      </c>
      <c r="K3011" s="1">
        <v>0</v>
      </c>
      <c r="L3011" s="1">
        <v>5606</v>
      </c>
      <c r="M3011" s="1">
        <v>692</v>
      </c>
      <c r="N3011" s="1">
        <v>13</v>
      </c>
      <c r="P3011" s="1" t="s">
        <v>45</v>
      </c>
    </row>
    <row r="3012" spans="1:16">
      <c r="A3012" s="1">
        <v>2024</v>
      </c>
      <c r="B3012" s="1" t="s">
        <v>2004</v>
      </c>
      <c r="C3012" s="1" t="s">
        <v>2005</v>
      </c>
      <c r="D3012" s="1" t="s">
        <v>2025</v>
      </c>
      <c r="E3012" s="6">
        <v>45580</v>
      </c>
      <c r="F3012" s="1" t="s">
        <v>38</v>
      </c>
      <c r="G3012" s="1" t="s">
        <v>1194</v>
      </c>
      <c r="H3012" s="1">
        <v>10</v>
      </c>
      <c r="I3012" s="1">
        <v>10</v>
      </c>
      <c r="J3012" s="1">
        <v>0</v>
      </c>
      <c r="K3012" s="1">
        <v>0</v>
      </c>
      <c r="L3012" s="1">
        <v>2794</v>
      </c>
      <c r="M3012" s="1">
        <v>281</v>
      </c>
      <c r="N3012" s="1">
        <v>0</v>
      </c>
      <c r="P3012" s="1" t="s">
        <v>45</v>
      </c>
    </row>
    <row r="3013" spans="1:16">
      <c r="A3013" s="1">
        <v>2024</v>
      </c>
      <c r="B3013" s="1" t="s">
        <v>2004</v>
      </c>
      <c r="C3013" s="1" t="s">
        <v>2005</v>
      </c>
      <c r="D3013" s="1" t="s">
        <v>2025</v>
      </c>
      <c r="E3013" s="6">
        <v>45581</v>
      </c>
      <c r="F3013" s="1" t="s">
        <v>64</v>
      </c>
      <c r="G3013" s="1" t="s">
        <v>1173</v>
      </c>
      <c r="H3013" s="1">
        <v>2</v>
      </c>
      <c r="I3013" s="1">
        <v>2</v>
      </c>
      <c r="J3013" s="1">
        <v>0</v>
      </c>
      <c r="K3013" s="1">
        <v>0</v>
      </c>
      <c r="L3013" s="1">
        <v>417</v>
      </c>
      <c r="M3013" s="1">
        <v>67</v>
      </c>
      <c r="N3013" s="1">
        <v>0</v>
      </c>
      <c r="P3013" s="1" t="s">
        <v>632</v>
      </c>
    </row>
    <row r="3014" spans="1:16">
      <c r="A3014" s="1">
        <v>2024</v>
      </c>
      <c r="B3014" s="1" t="s">
        <v>2004</v>
      </c>
      <c r="C3014" s="1" t="s">
        <v>2005</v>
      </c>
      <c r="D3014" s="1" t="s">
        <v>2025</v>
      </c>
      <c r="E3014" s="6">
        <v>45581</v>
      </c>
      <c r="F3014" s="1" t="s">
        <v>64</v>
      </c>
      <c r="G3014" s="1" t="s">
        <v>708</v>
      </c>
      <c r="H3014" s="1">
        <v>1</v>
      </c>
      <c r="I3014" s="1">
        <v>1</v>
      </c>
      <c r="J3014" s="1">
        <v>0</v>
      </c>
      <c r="K3014" s="1">
        <v>0</v>
      </c>
      <c r="L3014" s="1">
        <v>19896</v>
      </c>
      <c r="M3014" s="1">
        <v>77</v>
      </c>
      <c r="N3014" s="1">
        <v>0</v>
      </c>
      <c r="P3014" s="1" t="s">
        <v>633</v>
      </c>
    </row>
    <row r="3015" spans="1:16">
      <c r="A3015" s="1">
        <v>2024</v>
      </c>
      <c r="B3015" s="1" t="s">
        <v>2004</v>
      </c>
      <c r="C3015" s="1" t="s">
        <v>2005</v>
      </c>
      <c r="D3015" s="1" t="s">
        <v>2025</v>
      </c>
      <c r="E3015" s="6">
        <v>45581</v>
      </c>
      <c r="F3015" s="1" t="s">
        <v>64</v>
      </c>
      <c r="G3015" s="1" t="s">
        <v>613</v>
      </c>
      <c r="H3015" s="1">
        <v>1</v>
      </c>
      <c r="I3015" s="1">
        <v>1</v>
      </c>
      <c r="J3015" s="1">
        <v>0</v>
      </c>
      <c r="K3015" s="1">
        <v>0</v>
      </c>
      <c r="L3015" s="1">
        <v>10</v>
      </c>
      <c r="M3015" s="1">
        <v>10</v>
      </c>
      <c r="N3015" s="1">
        <v>0</v>
      </c>
      <c r="P3015" s="1" t="s">
        <v>632</v>
      </c>
    </row>
    <row r="3016" spans="1:16">
      <c r="A3016" s="1">
        <v>2024</v>
      </c>
      <c r="B3016" s="1" t="s">
        <v>2004</v>
      </c>
      <c r="C3016" s="1" t="s">
        <v>2005</v>
      </c>
      <c r="D3016" s="1" t="s">
        <v>2025</v>
      </c>
      <c r="E3016" s="6">
        <v>45581</v>
      </c>
      <c r="F3016" s="1" t="s">
        <v>64</v>
      </c>
      <c r="G3016" s="1" t="s">
        <v>55</v>
      </c>
      <c r="H3016" s="1">
        <v>11</v>
      </c>
      <c r="I3016" s="1">
        <v>11</v>
      </c>
      <c r="J3016" s="1">
        <v>0</v>
      </c>
      <c r="K3016" s="1">
        <v>0</v>
      </c>
      <c r="L3016" s="1">
        <v>7475</v>
      </c>
      <c r="M3016" s="1">
        <v>622</v>
      </c>
      <c r="N3016" s="1">
        <v>0</v>
      </c>
      <c r="P3016" s="1" t="s">
        <v>633</v>
      </c>
    </row>
    <row r="3017" spans="1:16">
      <c r="A3017" s="1">
        <v>2024</v>
      </c>
      <c r="B3017" s="1" t="s">
        <v>2004</v>
      </c>
      <c r="C3017" s="1" t="s">
        <v>2005</v>
      </c>
      <c r="D3017" s="1" t="s">
        <v>2025</v>
      </c>
      <c r="E3017" s="6">
        <v>45581</v>
      </c>
      <c r="F3017" s="1" t="s">
        <v>64</v>
      </c>
      <c r="G3017" s="1" t="s">
        <v>58</v>
      </c>
      <c r="H3017" s="1">
        <v>7</v>
      </c>
      <c r="I3017" s="1">
        <v>7</v>
      </c>
      <c r="J3017" s="1">
        <v>0</v>
      </c>
      <c r="K3017" s="1">
        <v>0</v>
      </c>
      <c r="L3017" s="1">
        <v>15412</v>
      </c>
      <c r="M3017" s="1">
        <v>216</v>
      </c>
      <c r="N3017" s="1">
        <v>0</v>
      </c>
      <c r="P3017" s="1" t="s">
        <v>629</v>
      </c>
    </row>
    <row r="3018" spans="1:16">
      <c r="A3018" s="1">
        <v>2024</v>
      </c>
      <c r="B3018" s="1" t="s">
        <v>2004</v>
      </c>
      <c r="C3018" s="1" t="s">
        <v>2005</v>
      </c>
      <c r="D3018" s="1" t="s">
        <v>2025</v>
      </c>
      <c r="E3018" s="6">
        <v>45581</v>
      </c>
      <c r="F3018" s="1" t="s">
        <v>64</v>
      </c>
      <c r="G3018" s="1" t="s">
        <v>505</v>
      </c>
      <c r="H3018" s="1">
        <v>6</v>
      </c>
      <c r="I3018" s="1">
        <v>6</v>
      </c>
      <c r="J3018" s="1">
        <v>0</v>
      </c>
      <c r="K3018" s="1">
        <v>0</v>
      </c>
      <c r="L3018" s="1">
        <v>11326</v>
      </c>
      <c r="M3018" s="1">
        <v>255</v>
      </c>
      <c r="N3018" s="1">
        <v>0</v>
      </c>
      <c r="P3018" s="1" t="s">
        <v>628</v>
      </c>
    </row>
    <row r="3019" spans="1:16">
      <c r="A3019" s="1">
        <v>2024</v>
      </c>
      <c r="B3019" s="1" t="s">
        <v>2004</v>
      </c>
      <c r="C3019" s="1" t="s">
        <v>2005</v>
      </c>
      <c r="D3019" s="1" t="s">
        <v>2025</v>
      </c>
      <c r="E3019" s="6">
        <v>45581</v>
      </c>
      <c r="F3019" s="1" t="s">
        <v>64</v>
      </c>
      <c r="G3019" s="1" t="s">
        <v>612</v>
      </c>
      <c r="H3019" s="1">
        <v>2</v>
      </c>
      <c r="I3019" s="1">
        <v>2</v>
      </c>
      <c r="J3019" s="1">
        <v>0</v>
      </c>
      <c r="K3019" s="1">
        <v>0</v>
      </c>
      <c r="L3019" s="1">
        <v>200</v>
      </c>
      <c r="M3019" s="1">
        <v>40</v>
      </c>
      <c r="N3019" s="1">
        <v>0</v>
      </c>
      <c r="P3019" s="1" t="s">
        <v>628</v>
      </c>
    </row>
    <row r="3020" spans="1:16">
      <c r="A3020" s="1">
        <v>2024</v>
      </c>
      <c r="B3020" s="1" t="s">
        <v>2004</v>
      </c>
      <c r="C3020" s="1" t="s">
        <v>2005</v>
      </c>
      <c r="D3020" s="1" t="s">
        <v>2025</v>
      </c>
      <c r="E3020" s="6">
        <v>45581</v>
      </c>
      <c r="F3020" s="1" t="s">
        <v>64</v>
      </c>
      <c r="G3020" s="1" t="s">
        <v>59</v>
      </c>
      <c r="H3020" s="1">
        <v>2</v>
      </c>
      <c r="I3020" s="1">
        <v>2</v>
      </c>
      <c r="J3020" s="1">
        <v>0</v>
      </c>
      <c r="K3020" s="1">
        <v>0</v>
      </c>
      <c r="L3020" s="1">
        <v>7</v>
      </c>
      <c r="M3020" s="1">
        <v>7</v>
      </c>
      <c r="N3020" s="1">
        <v>0</v>
      </c>
      <c r="P3020" s="1" t="s">
        <v>633</v>
      </c>
    </row>
    <row r="3021" spans="1:16">
      <c r="A3021" s="1">
        <v>2024</v>
      </c>
      <c r="B3021" s="1" t="s">
        <v>2004</v>
      </c>
      <c r="C3021" s="1" t="s">
        <v>2005</v>
      </c>
      <c r="D3021" s="1" t="s">
        <v>2025</v>
      </c>
      <c r="E3021" s="6">
        <v>45581</v>
      </c>
      <c r="F3021" s="1" t="s">
        <v>8</v>
      </c>
      <c r="G3021" s="1" t="s">
        <v>601</v>
      </c>
      <c r="H3021" s="1">
        <v>15</v>
      </c>
      <c r="I3021" s="1">
        <v>15</v>
      </c>
      <c r="J3021" s="1">
        <v>0</v>
      </c>
      <c r="K3021" s="1">
        <v>0</v>
      </c>
      <c r="L3021" s="1">
        <v>15781</v>
      </c>
      <c r="M3021" s="1">
        <v>909</v>
      </c>
      <c r="N3021" s="1">
        <v>0</v>
      </c>
      <c r="P3021" s="1" t="s">
        <v>627</v>
      </c>
    </row>
    <row r="3022" spans="1:16">
      <c r="A3022" s="1">
        <v>2024</v>
      </c>
      <c r="B3022" s="1" t="s">
        <v>2004</v>
      </c>
      <c r="C3022" s="1" t="s">
        <v>2005</v>
      </c>
      <c r="D3022" s="1" t="s">
        <v>2025</v>
      </c>
      <c r="E3022" s="6">
        <v>45581</v>
      </c>
      <c r="F3022" s="1" t="s">
        <v>38</v>
      </c>
      <c r="G3022" s="1" t="s">
        <v>54</v>
      </c>
      <c r="H3022" s="1">
        <v>26</v>
      </c>
      <c r="I3022" s="1">
        <v>26</v>
      </c>
      <c r="J3022" s="1">
        <v>0</v>
      </c>
      <c r="K3022" s="1">
        <v>0</v>
      </c>
      <c r="L3022" s="1">
        <v>35393</v>
      </c>
      <c r="M3022" s="1">
        <v>982</v>
      </c>
      <c r="N3022" s="1">
        <v>0</v>
      </c>
      <c r="P3022" s="1" t="s">
        <v>45</v>
      </c>
    </row>
    <row r="3023" spans="1:16">
      <c r="A3023" s="1">
        <v>2024</v>
      </c>
      <c r="B3023" s="1" t="s">
        <v>2004</v>
      </c>
      <c r="C3023" s="1" t="s">
        <v>2005</v>
      </c>
      <c r="D3023" s="1" t="s">
        <v>2025</v>
      </c>
      <c r="E3023" s="6">
        <v>45581</v>
      </c>
      <c r="F3023" s="1" t="s">
        <v>38</v>
      </c>
      <c r="G3023" s="1" t="s">
        <v>1194</v>
      </c>
      <c r="H3023" s="1">
        <v>6</v>
      </c>
      <c r="I3023" s="1">
        <v>6</v>
      </c>
      <c r="J3023" s="1">
        <v>0</v>
      </c>
      <c r="K3023" s="1">
        <v>0</v>
      </c>
      <c r="L3023" s="1">
        <v>1364</v>
      </c>
      <c r="M3023" s="1">
        <v>146</v>
      </c>
      <c r="N3023" s="1">
        <v>0</v>
      </c>
      <c r="P3023" s="1" t="s">
        <v>45</v>
      </c>
    </row>
    <row r="3024" spans="1:16">
      <c r="A3024" s="1">
        <v>2024</v>
      </c>
      <c r="B3024" s="1" t="s">
        <v>2004</v>
      </c>
      <c r="C3024" s="1" t="s">
        <v>2005</v>
      </c>
      <c r="D3024" s="1" t="s">
        <v>2025</v>
      </c>
      <c r="E3024" s="6">
        <v>45582</v>
      </c>
      <c r="F3024" s="1" t="s">
        <v>64</v>
      </c>
      <c r="G3024" s="1" t="s">
        <v>1173</v>
      </c>
      <c r="H3024" s="1">
        <v>2</v>
      </c>
      <c r="I3024" s="1">
        <v>2</v>
      </c>
      <c r="J3024" s="1">
        <v>0</v>
      </c>
      <c r="K3024" s="1">
        <v>0</v>
      </c>
      <c r="L3024" s="1">
        <v>720</v>
      </c>
      <c r="M3024" s="1">
        <v>94</v>
      </c>
      <c r="N3024" s="1">
        <v>0</v>
      </c>
      <c r="P3024" s="1" t="s">
        <v>632</v>
      </c>
    </row>
    <row r="3025" spans="1:16">
      <c r="A3025" s="1">
        <v>2024</v>
      </c>
      <c r="B3025" s="1" t="s">
        <v>2004</v>
      </c>
      <c r="C3025" s="1" t="s">
        <v>2005</v>
      </c>
      <c r="D3025" s="1" t="s">
        <v>2025</v>
      </c>
      <c r="E3025" s="6">
        <v>45582</v>
      </c>
      <c r="F3025" s="1" t="s">
        <v>64</v>
      </c>
      <c r="G3025" s="1" t="s">
        <v>603</v>
      </c>
      <c r="H3025" s="1">
        <v>1</v>
      </c>
      <c r="I3025" s="1">
        <v>1</v>
      </c>
      <c r="J3025" s="1">
        <v>1</v>
      </c>
      <c r="K3025" s="1">
        <v>0</v>
      </c>
      <c r="L3025" s="1">
        <v>5000</v>
      </c>
      <c r="M3025" s="1">
        <v>68</v>
      </c>
      <c r="N3025" s="1">
        <v>8</v>
      </c>
      <c r="P3025" s="1" t="s">
        <v>629</v>
      </c>
    </row>
    <row r="3026" spans="1:16">
      <c r="A3026" s="1">
        <v>2024</v>
      </c>
      <c r="B3026" s="1" t="s">
        <v>2004</v>
      </c>
      <c r="C3026" s="1" t="s">
        <v>2005</v>
      </c>
      <c r="D3026" s="1" t="s">
        <v>2025</v>
      </c>
      <c r="E3026" s="6">
        <v>45582</v>
      </c>
      <c r="F3026" s="1" t="s">
        <v>64</v>
      </c>
      <c r="G3026" s="1" t="s">
        <v>55</v>
      </c>
      <c r="H3026" s="1">
        <v>12</v>
      </c>
      <c r="I3026" s="1">
        <v>12</v>
      </c>
      <c r="J3026" s="1">
        <v>0</v>
      </c>
      <c r="K3026" s="1">
        <v>0</v>
      </c>
      <c r="L3026" s="1">
        <v>2497</v>
      </c>
      <c r="M3026" s="1">
        <v>314</v>
      </c>
      <c r="N3026" s="1">
        <v>0</v>
      </c>
      <c r="P3026" s="1" t="s">
        <v>633</v>
      </c>
    </row>
    <row r="3027" spans="1:16">
      <c r="A3027" s="1">
        <v>2024</v>
      </c>
      <c r="B3027" s="1" t="s">
        <v>2004</v>
      </c>
      <c r="C3027" s="1" t="s">
        <v>2005</v>
      </c>
      <c r="D3027" s="1" t="s">
        <v>2025</v>
      </c>
      <c r="E3027" s="6">
        <v>45582</v>
      </c>
      <c r="F3027" s="1" t="s">
        <v>64</v>
      </c>
      <c r="G3027" s="1" t="s">
        <v>56</v>
      </c>
      <c r="H3027" s="1">
        <v>1</v>
      </c>
      <c r="I3027" s="1">
        <v>1</v>
      </c>
      <c r="J3027" s="1">
        <v>0</v>
      </c>
      <c r="K3027" s="1">
        <v>0</v>
      </c>
      <c r="L3027" s="1">
        <v>30</v>
      </c>
      <c r="M3027" s="1">
        <v>20</v>
      </c>
      <c r="N3027" s="1">
        <v>0</v>
      </c>
      <c r="P3027" s="1" t="s">
        <v>628</v>
      </c>
    </row>
    <row r="3028" spans="1:16">
      <c r="A3028" s="1">
        <v>2024</v>
      </c>
      <c r="B3028" s="1" t="s">
        <v>2004</v>
      </c>
      <c r="C3028" s="1" t="s">
        <v>2005</v>
      </c>
      <c r="D3028" s="1" t="s">
        <v>2025</v>
      </c>
      <c r="E3028" s="6">
        <v>45582</v>
      </c>
      <c r="F3028" s="1" t="s">
        <v>64</v>
      </c>
      <c r="G3028" s="1" t="s">
        <v>58</v>
      </c>
      <c r="H3028" s="1">
        <v>4</v>
      </c>
      <c r="I3028" s="1">
        <v>4</v>
      </c>
      <c r="J3028" s="1">
        <v>0</v>
      </c>
      <c r="K3028" s="1">
        <v>0</v>
      </c>
      <c r="L3028" s="1">
        <v>3315</v>
      </c>
      <c r="M3028" s="1">
        <v>173</v>
      </c>
      <c r="N3028" s="1">
        <v>0</v>
      </c>
      <c r="P3028" s="1" t="s">
        <v>629</v>
      </c>
    </row>
    <row r="3029" spans="1:16">
      <c r="A3029" s="1">
        <v>2024</v>
      </c>
      <c r="B3029" s="1" t="s">
        <v>2004</v>
      </c>
      <c r="C3029" s="1" t="s">
        <v>2005</v>
      </c>
      <c r="D3029" s="1" t="s">
        <v>2025</v>
      </c>
      <c r="E3029" s="6">
        <v>45582</v>
      </c>
      <c r="F3029" s="1" t="s">
        <v>64</v>
      </c>
      <c r="G3029" s="1" t="s">
        <v>602</v>
      </c>
      <c r="H3029" s="1">
        <v>5</v>
      </c>
      <c r="I3029" s="1">
        <v>5</v>
      </c>
      <c r="J3029" s="1">
        <v>0</v>
      </c>
      <c r="K3029" s="1">
        <v>0</v>
      </c>
      <c r="L3029" s="1">
        <v>23538</v>
      </c>
      <c r="M3029" s="1">
        <v>284</v>
      </c>
      <c r="N3029" s="1">
        <v>0</v>
      </c>
      <c r="P3029" s="1" t="s">
        <v>628</v>
      </c>
    </row>
    <row r="3030" spans="1:16">
      <c r="A3030" s="1">
        <v>2024</v>
      </c>
      <c r="B3030" s="1" t="s">
        <v>2004</v>
      </c>
      <c r="C3030" s="1" t="s">
        <v>2005</v>
      </c>
      <c r="D3030" s="1" t="s">
        <v>2025</v>
      </c>
      <c r="E3030" s="6">
        <v>45582</v>
      </c>
      <c r="F3030" s="1" t="s">
        <v>64</v>
      </c>
      <c r="G3030" s="1" t="s">
        <v>599</v>
      </c>
      <c r="H3030" s="1">
        <v>4</v>
      </c>
      <c r="I3030" s="1">
        <v>4</v>
      </c>
      <c r="J3030" s="1">
        <v>0</v>
      </c>
      <c r="K3030" s="1">
        <v>0</v>
      </c>
      <c r="L3030" s="1">
        <v>24602</v>
      </c>
      <c r="M3030" s="1">
        <v>197</v>
      </c>
      <c r="N3030" s="1">
        <v>0</v>
      </c>
      <c r="P3030" s="1" t="s">
        <v>629</v>
      </c>
    </row>
    <row r="3031" spans="1:16">
      <c r="A3031" s="1">
        <v>2024</v>
      </c>
      <c r="B3031" s="1" t="s">
        <v>2004</v>
      </c>
      <c r="C3031" s="1" t="s">
        <v>2005</v>
      </c>
      <c r="D3031" s="1" t="s">
        <v>2025</v>
      </c>
      <c r="E3031" s="6">
        <v>45582</v>
      </c>
      <c r="F3031" s="1" t="s">
        <v>64</v>
      </c>
      <c r="G3031" s="1" t="s">
        <v>551</v>
      </c>
      <c r="H3031" s="1">
        <v>5</v>
      </c>
      <c r="I3031" s="1">
        <v>5</v>
      </c>
      <c r="J3031" s="1">
        <v>0</v>
      </c>
      <c r="K3031" s="1">
        <v>0</v>
      </c>
      <c r="L3031" s="1">
        <v>1796</v>
      </c>
      <c r="M3031" s="1">
        <v>181</v>
      </c>
      <c r="N3031" s="1">
        <v>0</v>
      </c>
      <c r="P3031" s="1" t="s">
        <v>633</v>
      </c>
    </row>
    <row r="3032" spans="1:16">
      <c r="A3032" s="1">
        <v>2024</v>
      </c>
      <c r="B3032" s="1" t="s">
        <v>2004</v>
      </c>
      <c r="C3032" s="1" t="s">
        <v>2005</v>
      </c>
      <c r="D3032" s="1" t="s">
        <v>2025</v>
      </c>
      <c r="E3032" s="6">
        <v>45582</v>
      </c>
      <c r="F3032" s="1" t="s">
        <v>8</v>
      </c>
      <c r="G3032" s="1" t="s">
        <v>601</v>
      </c>
      <c r="H3032" s="1">
        <v>15</v>
      </c>
      <c r="I3032" s="1">
        <v>15</v>
      </c>
      <c r="J3032" s="1">
        <v>0</v>
      </c>
      <c r="K3032" s="1">
        <v>0</v>
      </c>
      <c r="L3032" s="1">
        <v>16117</v>
      </c>
      <c r="M3032" s="1">
        <v>932</v>
      </c>
      <c r="N3032" s="1">
        <v>0</v>
      </c>
      <c r="P3032" s="1" t="s">
        <v>627</v>
      </c>
    </row>
    <row r="3033" spans="1:16">
      <c r="A3033" s="1">
        <v>2024</v>
      </c>
      <c r="B3033" s="1" t="s">
        <v>2004</v>
      </c>
      <c r="C3033" s="1" t="s">
        <v>2005</v>
      </c>
      <c r="D3033" s="1" t="s">
        <v>2025</v>
      </c>
      <c r="E3033" s="6">
        <v>45582</v>
      </c>
      <c r="F3033" s="1" t="s">
        <v>38</v>
      </c>
      <c r="G3033" s="1" t="s">
        <v>54</v>
      </c>
      <c r="H3033" s="1">
        <v>14</v>
      </c>
      <c r="I3033" s="1">
        <v>14</v>
      </c>
      <c r="J3033" s="1">
        <v>0</v>
      </c>
      <c r="K3033" s="1">
        <v>0</v>
      </c>
      <c r="L3033" s="1">
        <v>4135</v>
      </c>
      <c r="M3033" s="1">
        <v>386</v>
      </c>
      <c r="N3033" s="1">
        <v>0</v>
      </c>
      <c r="P3033" s="1" t="s">
        <v>45</v>
      </c>
    </row>
    <row r="3034" spans="1:16">
      <c r="A3034" s="1">
        <v>2024</v>
      </c>
      <c r="B3034" s="1" t="s">
        <v>2004</v>
      </c>
      <c r="C3034" s="1" t="s">
        <v>2005</v>
      </c>
      <c r="D3034" s="1" t="s">
        <v>2025</v>
      </c>
      <c r="E3034" s="6">
        <v>45583</v>
      </c>
      <c r="F3034" s="1" t="s">
        <v>64</v>
      </c>
      <c r="G3034" s="1" t="s">
        <v>1173</v>
      </c>
      <c r="H3034" s="1">
        <v>2</v>
      </c>
      <c r="I3034" s="1">
        <v>2</v>
      </c>
      <c r="J3034" s="1">
        <v>0</v>
      </c>
      <c r="K3034" s="1">
        <v>0</v>
      </c>
      <c r="L3034" s="1">
        <v>164</v>
      </c>
      <c r="M3034" s="1">
        <v>40</v>
      </c>
      <c r="N3034" s="1">
        <v>0</v>
      </c>
      <c r="P3034" s="1" t="s">
        <v>632</v>
      </c>
    </row>
    <row r="3035" spans="1:16">
      <c r="A3035" s="1">
        <v>2024</v>
      </c>
      <c r="B3035" s="1" t="s">
        <v>2004</v>
      </c>
      <c r="C3035" s="1" t="s">
        <v>2005</v>
      </c>
      <c r="D3035" s="1" t="s">
        <v>2025</v>
      </c>
      <c r="E3035" s="6">
        <v>45583</v>
      </c>
      <c r="F3035" s="1" t="s">
        <v>64</v>
      </c>
      <c r="G3035" s="1" t="s">
        <v>55</v>
      </c>
      <c r="H3035" s="1">
        <v>13</v>
      </c>
      <c r="I3035" s="1">
        <v>13</v>
      </c>
      <c r="J3035" s="1">
        <v>0</v>
      </c>
      <c r="K3035" s="1">
        <v>0</v>
      </c>
      <c r="L3035" s="1">
        <v>2681</v>
      </c>
      <c r="M3035" s="1">
        <v>381</v>
      </c>
      <c r="N3035" s="1">
        <v>0</v>
      </c>
      <c r="P3035" s="1" t="s">
        <v>633</v>
      </c>
    </row>
    <row r="3036" spans="1:16">
      <c r="A3036" s="1">
        <v>2024</v>
      </c>
      <c r="B3036" s="1" t="s">
        <v>2004</v>
      </c>
      <c r="C3036" s="1" t="s">
        <v>2005</v>
      </c>
      <c r="D3036" s="1" t="s">
        <v>2025</v>
      </c>
      <c r="E3036" s="6">
        <v>45583</v>
      </c>
      <c r="F3036" s="1" t="s">
        <v>64</v>
      </c>
      <c r="G3036" s="1" t="s">
        <v>56</v>
      </c>
      <c r="H3036" s="1">
        <v>1</v>
      </c>
      <c r="I3036" s="1">
        <v>1</v>
      </c>
      <c r="J3036" s="1">
        <v>0</v>
      </c>
      <c r="K3036" s="1">
        <v>0</v>
      </c>
      <c r="L3036" s="1">
        <v>5</v>
      </c>
      <c r="M3036" s="1">
        <v>5</v>
      </c>
      <c r="N3036" s="1">
        <v>0</v>
      </c>
      <c r="P3036" s="1" t="s">
        <v>628</v>
      </c>
    </row>
    <row r="3037" spans="1:16">
      <c r="A3037" s="1">
        <v>2024</v>
      </c>
      <c r="B3037" s="1" t="s">
        <v>2004</v>
      </c>
      <c r="C3037" s="1" t="s">
        <v>2005</v>
      </c>
      <c r="D3037" s="1" t="s">
        <v>2025</v>
      </c>
      <c r="E3037" s="6">
        <v>45583</v>
      </c>
      <c r="F3037" s="1" t="s">
        <v>64</v>
      </c>
      <c r="G3037" s="1" t="s">
        <v>621</v>
      </c>
      <c r="H3037" s="1">
        <v>1</v>
      </c>
      <c r="I3037" s="1">
        <v>1</v>
      </c>
      <c r="J3037" s="1">
        <v>0</v>
      </c>
      <c r="K3037" s="1">
        <v>0</v>
      </c>
      <c r="L3037" s="1">
        <v>8</v>
      </c>
      <c r="M3037" s="1">
        <v>8</v>
      </c>
      <c r="N3037" s="1">
        <v>0</v>
      </c>
      <c r="P3037" s="1" t="s">
        <v>629</v>
      </c>
    </row>
    <row r="3038" spans="1:16">
      <c r="A3038" s="1">
        <v>2024</v>
      </c>
      <c r="B3038" s="1" t="s">
        <v>2004</v>
      </c>
      <c r="C3038" s="1" t="s">
        <v>2005</v>
      </c>
      <c r="D3038" s="1" t="s">
        <v>2025</v>
      </c>
      <c r="E3038" s="6">
        <v>45583</v>
      </c>
      <c r="F3038" s="1" t="s">
        <v>64</v>
      </c>
      <c r="G3038" s="1" t="s">
        <v>58</v>
      </c>
      <c r="H3038" s="1">
        <v>4</v>
      </c>
      <c r="I3038" s="1">
        <v>4</v>
      </c>
      <c r="J3038" s="1">
        <v>0</v>
      </c>
      <c r="K3038" s="1">
        <v>0</v>
      </c>
      <c r="L3038" s="1">
        <v>5174</v>
      </c>
      <c r="M3038" s="1">
        <v>155</v>
      </c>
      <c r="N3038" s="1">
        <v>0</v>
      </c>
      <c r="P3038" s="1" t="s">
        <v>629</v>
      </c>
    </row>
    <row r="3039" spans="1:16">
      <c r="A3039" s="1">
        <v>2024</v>
      </c>
      <c r="B3039" s="1" t="s">
        <v>2004</v>
      </c>
      <c r="C3039" s="1" t="s">
        <v>2005</v>
      </c>
      <c r="D3039" s="1" t="s">
        <v>2025</v>
      </c>
      <c r="E3039" s="6">
        <v>45583</v>
      </c>
      <c r="F3039" s="1" t="s">
        <v>64</v>
      </c>
      <c r="G3039" s="1" t="s">
        <v>599</v>
      </c>
      <c r="H3039" s="1">
        <v>3</v>
      </c>
      <c r="I3039" s="1">
        <v>3</v>
      </c>
      <c r="J3039" s="1">
        <v>0</v>
      </c>
      <c r="K3039" s="1">
        <v>0</v>
      </c>
      <c r="L3039" s="1">
        <v>1179</v>
      </c>
      <c r="M3039" s="1">
        <v>70</v>
      </c>
      <c r="N3039" s="1">
        <v>0</v>
      </c>
      <c r="P3039" s="1" t="s">
        <v>629</v>
      </c>
    </row>
    <row r="3040" spans="1:16">
      <c r="A3040" s="1">
        <v>2024</v>
      </c>
      <c r="B3040" s="1" t="s">
        <v>2004</v>
      </c>
      <c r="C3040" s="1" t="s">
        <v>2005</v>
      </c>
      <c r="D3040" s="1" t="s">
        <v>2025</v>
      </c>
      <c r="E3040" s="6">
        <v>45583</v>
      </c>
      <c r="F3040" s="1" t="s">
        <v>8</v>
      </c>
      <c r="G3040" s="1" t="s">
        <v>601</v>
      </c>
      <c r="H3040" s="1">
        <v>15</v>
      </c>
      <c r="I3040" s="1">
        <v>15</v>
      </c>
      <c r="J3040" s="1">
        <v>0</v>
      </c>
      <c r="K3040" s="1">
        <v>0</v>
      </c>
      <c r="L3040" s="1">
        <v>16584</v>
      </c>
      <c r="M3040" s="1">
        <v>922</v>
      </c>
      <c r="N3040" s="1">
        <v>0</v>
      </c>
      <c r="P3040" s="1" t="s">
        <v>627</v>
      </c>
    </row>
    <row r="3041" spans="1:16">
      <c r="A3041" s="1">
        <v>2024</v>
      </c>
      <c r="B3041" s="1" t="s">
        <v>2004</v>
      </c>
      <c r="C3041" s="1" t="s">
        <v>2005</v>
      </c>
      <c r="D3041" s="1" t="s">
        <v>2025</v>
      </c>
      <c r="E3041" s="6">
        <v>45583</v>
      </c>
      <c r="F3041" s="1" t="s">
        <v>38</v>
      </c>
      <c r="G3041" s="1" t="s">
        <v>54</v>
      </c>
      <c r="H3041" s="1">
        <v>31</v>
      </c>
      <c r="I3041" s="1">
        <v>31</v>
      </c>
      <c r="J3041" s="1">
        <v>1</v>
      </c>
      <c r="K3041" s="1">
        <v>0</v>
      </c>
      <c r="L3041" s="1">
        <v>22796</v>
      </c>
      <c r="M3041" s="1">
        <v>769</v>
      </c>
      <c r="N3041" s="1">
        <v>5</v>
      </c>
      <c r="P3041" s="1" t="s">
        <v>45</v>
      </c>
    </row>
    <row r="3042" spans="1:16">
      <c r="A3042" s="1">
        <v>2024</v>
      </c>
      <c r="B3042" s="1" t="s">
        <v>2004</v>
      </c>
      <c r="C3042" s="1" t="s">
        <v>2005</v>
      </c>
      <c r="D3042" s="1" t="s">
        <v>2025</v>
      </c>
      <c r="E3042" s="6">
        <v>45583</v>
      </c>
      <c r="F3042" s="1" t="s">
        <v>38</v>
      </c>
      <c r="G3042" s="1" t="s">
        <v>1194</v>
      </c>
      <c r="H3042" s="1">
        <v>9</v>
      </c>
      <c r="I3042" s="1">
        <v>9</v>
      </c>
      <c r="J3042" s="1">
        <v>1</v>
      </c>
      <c r="K3042" s="1">
        <v>0</v>
      </c>
      <c r="L3042" s="1">
        <v>2192</v>
      </c>
      <c r="M3042" s="1">
        <v>227</v>
      </c>
      <c r="N3042" s="1">
        <v>6</v>
      </c>
      <c r="P3042" s="1" t="s">
        <v>45</v>
      </c>
    </row>
    <row r="3043" spans="1:16">
      <c r="A3043" s="1">
        <v>2024</v>
      </c>
      <c r="B3043" s="1" t="s">
        <v>2004</v>
      </c>
      <c r="C3043" s="1" t="s">
        <v>2005</v>
      </c>
      <c r="D3043" s="1" t="s">
        <v>2050</v>
      </c>
      <c r="E3043" s="6">
        <v>45584</v>
      </c>
      <c r="F3043" s="1" t="s">
        <v>8</v>
      </c>
      <c r="G3043" s="1" t="s">
        <v>601</v>
      </c>
      <c r="H3043" s="1">
        <v>10</v>
      </c>
      <c r="I3043" s="1">
        <v>10</v>
      </c>
      <c r="J3043" s="1">
        <v>0</v>
      </c>
      <c r="K3043" s="1">
        <v>0</v>
      </c>
      <c r="L3043" s="1">
        <v>7806</v>
      </c>
      <c r="M3043" s="1">
        <v>730</v>
      </c>
      <c r="N3043" s="1">
        <v>0</v>
      </c>
      <c r="P3043" s="1" t="s">
        <v>627</v>
      </c>
    </row>
    <row r="3044" spans="1:16">
      <c r="A3044" s="1">
        <v>2024</v>
      </c>
      <c r="B3044" s="1" t="s">
        <v>2004</v>
      </c>
      <c r="C3044" s="1" t="s">
        <v>2005</v>
      </c>
      <c r="D3044" s="1" t="s">
        <v>2050</v>
      </c>
      <c r="E3044" s="6">
        <v>45584</v>
      </c>
      <c r="F3044" s="1" t="s">
        <v>38</v>
      </c>
      <c r="G3044" s="1" t="s">
        <v>54</v>
      </c>
      <c r="H3044" s="1">
        <v>9</v>
      </c>
      <c r="I3044" s="1">
        <v>9</v>
      </c>
      <c r="J3044" s="1">
        <v>0</v>
      </c>
      <c r="K3044" s="1">
        <v>0</v>
      </c>
      <c r="L3044" s="1">
        <v>775</v>
      </c>
      <c r="M3044" s="1">
        <v>180</v>
      </c>
      <c r="N3044" s="1">
        <v>0</v>
      </c>
      <c r="P3044" s="1" t="s">
        <v>45</v>
      </c>
    </row>
    <row r="3045" spans="1:16">
      <c r="A3045" s="1">
        <v>2024</v>
      </c>
      <c r="B3045" s="1" t="s">
        <v>2004</v>
      </c>
      <c r="C3045" s="1" t="s">
        <v>2005</v>
      </c>
      <c r="D3045" s="1" t="s">
        <v>2050</v>
      </c>
      <c r="E3045" s="6">
        <v>45584</v>
      </c>
      <c r="F3045" s="1" t="s">
        <v>38</v>
      </c>
      <c r="G3045" s="1" t="s">
        <v>1194</v>
      </c>
      <c r="H3045" s="1">
        <v>3</v>
      </c>
      <c r="I3045" s="1">
        <v>3</v>
      </c>
      <c r="J3045" s="1">
        <v>0</v>
      </c>
      <c r="K3045" s="1">
        <v>0</v>
      </c>
      <c r="L3045" s="1">
        <v>243</v>
      </c>
      <c r="M3045" s="1">
        <v>60</v>
      </c>
      <c r="N3045" s="1">
        <v>0</v>
      </c>
      <c r="P3045" s="1" t="s">
        <v>45</v>
      </c>
    </row>
    <row r="3046" spans="1:16">
      <c r="A3046" s="1">
        <v>2024</v>
      </c>
      <c r="B3046" s="1" t="s">
        <v>2004</v>
      </c>
      <c r="C3046" s="1" t="s">
        <v>2005</v>
      </c>
      <c r="D3046" s="1" t="s">
        <v>2050</v>
      </c>
      <c r="E3046" s="6">
        <v>45586</v>
      </c>
      <c r="F3046" s="1" t="s">
        <v>64</v>
      </c>
      <c r="G3046" s="1" t="s">
        <v>1173</v>
      </c>
      <c r="H3046" s="1">
        <v>5</v>
      </c>
      <c r="I3046" s="1">
        <v>5</v>
      </c>
      <c r="J3046" s="1">
        <v>0</v>
      </c>
      <c r="K3046" s="1">
        <v>0</v>
      </c>
      <c r="L3046" s="1">
        <v>460</v>
      </c>
      <c r="M3046" s="1">
        <v>115</v>
      </c>
      <c r="N3046" s="1">
        <v>0</v>
      </c>
      <c r="P3046" s="1" t="s">
        <v>632</v>
      </c>
    </row>
    <row r="3047" spans="1:16">
      <c r="A3047" s="1">
        <v>2024</v>
      </c>
      <c r="B3047" s="1" t="s">
        <v>2004</v>
      </c>
      <c r="C3047" s="1" t="s">
        <v>2005</v>
      </c>
      <c r="D3047" s="1" t="s">
        <v>2050</v>
      </c>
      <c r="E3047" s="6">
        <v>45586</v>
      </c>
      <c r="F3047" s="1" t="s">
        <v>64</v>
      </c>
      <c r="G3047" s="1" t="s">
        <v>603</v>
      </c>
      <c r="H3047" s="1">
        <v>4</v>
      </c>
      <c r="I3047" s="1">
        <v>4</v>
      </c>
      <c r="J3047" s="1">
        <v>0</v>
      </c>
      <c r="K3047" s="1">
        <v>0</v>
      </c>
      <c r="L3047" s="1">
        <v>2012</v>
      </c>
      <c r="M3047" s="1">
        <v>161</v>
      </c>
      <c r="N3047" s="1">
        <v>0</v>
      </c>
      <c r="P3047" s="1" t="s">
        <v>629</v>
      </c>
    </row>
    <row r="3048" spans="1:16">
      <c r="A3048" s="1">
        <v>2024</v>
      </c>
      <c r="B3048" s="1" t="s">
        <v>2004</v>
      </c>
      <c r="C3048" s="1" t="s">
        <v>2005</v>
      </c>
      <c r="D3048" s="1" t="s">
        <v>2050</v>
      </c>
      <c r="E3048" s="6">
        <v>45586</v>
      </c>
      <c r="F3048" s="1" t="s">
        <v>64</v>
      </c>
      <c r="G3048" s="1" t="s">
        <v>55</v>
      </c>
      <c r="H3048" s="1">
        <v>12</v>
      </c>
      <c r="I3048" s="1">
        <v>12</v>
      </c>
      <c r="J3048" s="1">
        <v>0</v>
      </c>
      <c r="K3048" s="1">
        <v>0</v>
      </c>
      <c r="L3048" s="1">
        <v>22301</v>
      </c>
      <c r="M3048" s="1">
        <v>768</v>
      </c>
      <c r="N3048" s="1">
        <v>0</v>
      </c>
      <c r="P3048" s="1" t="s">
        <v>633</v>
      </c>
    </row>
    <row r="3049" spans="1:16">
      <c r="A3049" s="1">
        <v>2024</v>
      </c>
      <c r="B3049" s="1" t="s">
        <v>2004</v>
      </c>
      <c r="C3049" s="1" t="s">
        <v>2005</v>
      </c>
      <c r="D3049" s="1" t="s">
        <v>2050</v>
      </c>
      <c r="E3049" s="6">
        <v>45586</v>
      </c>
      <c r="F3049" s="1" t="s">
        <v>64</v>
      </c>
      <c r="G3049" s="1" t="s">
        <v>619</v>
      </c>
      <c r="H3049" s="1">
        <v>3</v>
      </c>
      <c r="I3049" s="1">
        <v>3</v>
      </c>
      <c r="J3049" s="1">
        <v>0</v>
      </c>
      <c r="K3049" s="1">
        <v>0</v>
      </c>
      <c r="L3049" s="1">
        <v>1854</v>
      </c>
      <c r="M3049" s="1">
        <v>120</v>
      </c>
      <c r="N3049" s="1">
        <v>0</v>
      </c>
      <c r="P3049" s="1" t="s">
        <v>629</v>
      </c>
    </row>
    <row r="3050" spans="1:16">
      <c r="A3050" s="1">
        <v>2024</v>
      </c>
      <c r="B3050" s="1" t="s">
        <v>2004</v>
      </c>
      <c r="C3050" s="1" t="s">
        <v>2005</v>
      </c>
      <c r="D3050" s="1" t="s">
        <v>2050</v>
      </c>
      <c r="E3050" s="6">
        <v>45586</v>
      </c>
      <c r="F3050" s="1" t="s">
        <v>8</v>
      </c>
      <c r="G3050" s="1" t="s">
        <v>601</v>
      </c>
      <c r="H3050" s="1">
        <v>15</v>
      </c>
      <c r="I3050" s="1">
        <v>15</v>
      </c>
      <c r="J3050" s="1">
        <v>0</v>
      </c>
      <c r="K3050" s="1">
        <v>0</v>
      </c>
      <c r="L3050" s="1">
        <v>14776</v>
      </c>
      <c r="M3050" s="1">
        <v>865</v>
      </c>
      <c r="N3050" s="1">
        <v>0</v>
      </c>
      <c r="P3050" s="1" t="s">
        <v>627</v>
      </c>
    </row>
    <row r="3051" spans="1:16">
      <c r="A3051" s="1">
        <v>2024</v>
      </c>
      <c r="B3051" s="1" t="s">
        <v>2004</v>
      </c>
      <c r="C3051" s="1" t="s">
        <v>2005</v>
      </c>
      <c r="D3051" s="1" t="s">
        <v>2050</v>
      </c>
      <c r="E3051" s="6">
        <v>45586</v>
      </c>
      <c r="F3051" s="1" t="s">
        <v>38</v>
      </c>
      <c r="G3051" s="1" t="s">
        <v>54</v>
      </c>
      <c r="H3051" s="1">
        <v>25</v>
      </c>
      <c r="I3051" s="1">
        <v>25</v>
      </c>
      <c r="J3051" s="1">
        <v>0</v>
      </c>
      <c r="K3051" s="1">
        <v>0</v>
      </c>
      <c r="L3051" s="1">
        <v>15674</v>
      </c>
      <c r="M3051" s="1">
        <v>796</v>
      </c>
      <c r="N3051" s="1">
        <v>0</v>
      </c>
      <c r="P3051" s="1" t="s">
        <v>45</v>
      </c>
    </row>
    <row r="3052" spans="1:16">
      <c r="A3052" s="1">
        <v>2024</v>
      </c>
      <c r="B3052" s="1" t="s">
        <v>2004</v>
      </c>
      <c r="C3052" s="1" t="s">
        <v>2005</v>
      </c>
      <c r="D3052" s="1" t="s">
        <v>2050</v>
      </c>
      <c r="E3052" s="6">
        <v>45586</v>
      </c>
      <c r="F3052" s="1" t="s">
        <v>38</v>
      </c>
      <c r="G3052" s="1" t="s">
        <v>1194</v>
      </c>
      <c r="H3052" s="1">
        <v>14</v>
      </c>
      <c r="I3052" s="1">
        <v>14</v>
      </c>
      <c r="J3052" s="1">
        <v>0</v>
      </c>
      <c r="K3052" s="1">
        <v>0</v>
      </c>
      <c r="L3052" s="1">
        <v>1956</v>
      </c>
      <c r="M3052" s="1">
        <v>307</v>
      </c>
      <c r="N3052" s="1">
        <v>0</v>
      </c>
      <c r="P3052" s="1" t="s">
        <v>45</v>
      </c>
    </row>
    <row r="3053" spans="1:16">
      <c r="A3053" s="1">
        <v>2024</v>
      </c>
      <c r="B3053" s="1" t="s">
        <v>2004</v>
      </c>
      <c r="C3053" s="1" t="s">
        <v>2005</v>
      </c>
      <c r="D3053" s="1" t="s">
        <v>2050</v>
      </c>
      <c r="E3053" s="6">
        <v>45587</v>
      </c>
      <c r="F3053" s="1" t="s">
        <v>64</v>
      </c>
      <c r="G3053" s="1" t="s">
        <v>1173</v>
      </c>
      <c r="H3053" s="1">
        <v>3</v>
      </c>
      <c r="I3053" s="1">
        <v>3</v>
      </c>
      <c r="J3053" s="1">
        <v>0</v>
      </c>
      <c r="K3053" s="1">
        <v>0</v>
      </c>
      <c r="L3053" s="1">
        <v>236</v>
      </c>
      <c r="M3053" s="1">
        <v>44</v>
      </c>
      <c r="N3053" s="1">
        <v>0</v>
      </c>
      <c r="P3053" s="1" t="s">
        <v>632</v>
      </c>
    </row>
    <row r="3054" spans="1:16">
      <c r="A3054" s="1">
        <v>2024</v>
      </c>
      <c r="B3054" s="1" t="s">
        <v>2004</v>
      </c>
      <c r="C3054" s="1" t="s">
        <v>2005</v>
      </c>
      <c r="D3054" s="1" t="s">
        <v>2050</v>
      </c>
      <c r="E3054" s="6">
        <v>45587</v>
      </c>
      <c r="F3054" s="1" t="s">
        <v>64</v>
      </c>
      <c r="G3054" s="1" t="s">
        <v>603</v>
      </c>
      <c r="H3054" s="1">
        <v>5</v>
      </c>
      <c r="I3054" s="1">
        <v>5</v>
      </c>
      <c r="J3054" s="1">
        <v>0</v>
      </c>
      <c r="K3054" s="1">
        <v>0</v>
      </c>
      <c r="L3054" s="1">
        <v>11210</v>
      </c>
      <c r="M3054" s="1">
        <v>277</v>
      </c>
      <c r="N3054" s="1">
        <v>0</v>
      </c>
      <c r="P3054" s="1" t="s">
        <v>629</v>
      </c>
    </row>
    <row r="3055" spans="1:16">
      <c r="A3055" s="1">
        <v>2024</v>
      </c>
      <c r="B3055" s="1" t="s">
        <v>2004</v>
      </c>
      <c r="C3055" s="1" t="s">
        <v>2005</v>
      </c>
      <c r="D3055" s="1" t="s">
        <v>2050</v>
      </c>
      <c r="E3055" s="6">
        <v>45587</v>
      </c>
      <c r="F3055" s="1" t="s">
        <v>64</v>
      </c>
      <c r="G3055" s="1" t="s">
        <v>55</v>
      </c>
      <c r="H3055" s="1">
        <v>14</v>
      </c>
      <c r="I3055" s="1">
        <v>14</v>
      </c>
      <c r="J3055" s="1">
        <v>0</v>
      </c>
      <c r="K3055" s="1">
        <v>0</v>
      </c>
      <c r="L3055" s="1">
        <v>6136</v>
      </c>
      <c r="M3055" s="1">
        <v>514</v>
      </c>
      <c r="N3055" s="1">
        <v>0</v>
      </c>
      <c r="P3055" s="1" t="s">
        <v>633</v>
      </c>
    </row>
    <row r="3056" spans="1:16">
      <c r="A3056" s="1">
        <v>2024</v>
      </c>
      <c r="B3056" s="1" t="s">
        <v>2004</v>
      </c>
      <c r="C3056" s="1" t="s">
        <v>2005</v>
      </c>
      <c r="D3056" s="1" t="s">
        <v>2050</v>
      </c>
      <c r="E3056" s="6">
        <v>45587</v>
      </c>
      <c r="F3056" s="1" t="s">
        <v>64</v>
      </c>
      <c r="G3056" s="1" t="s">
        <v>60</v>
      </c>
      <c r="H3056" s="1">
        <v>1</v>
      </c>
      <c r="I3056" s="1">
        <v>1</v>
      </c>
      <c r="J3056" s="1">
        <v>0</v>
      </c>
      <c r="K3056" s="1">
        <v>0</v>
      </c>
      <c r="L3056" s="1">
        <v>210</v>
      </c>
      <c r="M3056" s="1">
        <v>20</v>
      </c>
      <c r="N3056" s="1">
        <v>0</v>
      </c>
      <c r="P3056" s="1" t="s">
        <v>629</v>
      </c>
    </row>
    <row r="3057" spans="1:16">
      <c r="A3057" s="1">
        <v>2024</v>
      </c>
      <c r="B3057" s="1" t="s">
        <v>2004</v>
      </c>
      <c r="C3057" s="1" t="s">
        <v>2005</v>
      </c>
      <c r="D3057" s="1" t="s">
        <v>2050</v>
      </c>
      <c r="E3057" s="6">
        <v>45587</v>
      </c>
      <c r="F3057" s="1" t="s">
        <v>64</v>
      </c>
      <c r="G3057" s="1" t="s">
        <v>505</v>
      </c>
      <c r="H3057" s="1">
        <v>4</v>
      </c>
      <c r="I3057" s="1">
        <v>4</v>
      </c>
      <c r="J3057" s="1">
        <v>0</v>
      </c>
      <c r="K3057" s="1">
        <v>0</v>
      </c>
      <c r="L3057" s="1">
        <v>10285</v>
      </c>
      <c r="M3057" s="1">
        <v>235</v>
      </c>
      <c r="N3057" s="1">
        <v>0</v>
      </c>
      <c r="P3057" s="1" t="s">
        <v>628</v>
      </c>
    </row>
    <row r="3058" spans="1:16">
      <c r="A3058" s="1">
        <v>2024</v>
      </c>
      <c r="B3058" s="1" t="s">
        <v>2004</v>
      </c>
      <c r="C3058" s="1" t="s">
        <v>2005</v>
      </c>
      <c r="D3058" s="1" t="s">
        <v>2050</v>
      </c>
      <c r="E3058" s="6">
        <v>45587</v>
      </c>
      <c r="F3058" s="1" t="s">
        <v>64</v>
      </c>
      <c r="G3058" s="1" t="s">
        <v>619</v>
      </c>
      <c r="H3058" s="1">
        <v>4</v>
      </c>
      <c r="I3058" s="1">
        <v>4</v>
      </c>
      <c r="J3058" s="1">
        <v>0</v>
      </c>
      <c r="K3058" s="1">
        <v>0</v>
      </c>
      <c r="L3058" s="1">
        <v>18326</v>
      </c>
      <c r="M3058" s="1">
        <v>171</v>
      </c>
      <c r="N3058" s="1">
        <v>0</v>
      </c>
      <c r="P3058" s="1" t="s">
        <v>629</v>
      </c>
    </row>
    <row r="3059" spans="1:16">
      <c r="A3059" s="1">
        <v>2024</v>
      </c>
      <c r="B3059" s="1" t="s">
        <v>2004</v>
      </c>
      <c r="C3059" s="1" t="s">
        <v>2005</v>
      </c>
      <c r="D3059" s="1" t="s">
        <v>2050</v>
      </c>
      <c r="E3059" s="6">
        <v>45587</v>
      </c>
      <c r="F3059" s="1" t="s">
        <v>64</v>
      </c>
      <c r="G3059" s="1" t="s">
        <v>551</v>
      </c>
      <c r="H3059" s="1">
        <v>6</v>
      </c>
      <c r="I3059" s="1">
        <v>6</v>
      </c>
      <c r="J3059" s="1">
        <v>0</v>
      </c>
      <c r="K3059" s="1">
        <v>0</v>
      </c>
      <c r="L3059" s="1">
        <v>2659</v>
      </c>
      <c r="M3059" s="1">
        <v>201</v>
      </c>
      <c r="N3059" s="1">
        <v>0</v>
      </c>
      <c r="P3059" s="1" t="s">
        <v>633</v>
      </c>
    </row>
    <row r="3060" spans="1:16">
      <c r="A3060" s="1">
        <v>2024</v>
      </c>
      <c r="B3060" s="1" t="s">
        <v>2004</v>
      </c>
      <c r="C3060" s="1" t="s">
        <v>2005</v>
      </c>
      <c r="D3060" s="1" t="s">
        <v>2050</v>
      </c>
      <c r="E3060" s="6">
        <v>45587</v>
      </c>
      <c r="F3060" s="1" t="s">
        <v>8</v>
      </c>
      <c r="G3060" s="1" t="s">
        <v>601</v>
      </c>
      <c r="H3060" s="1">
        <v>16</v>
      </c>
      <c r="I3060" s="1">
        <v>16</v>
      </c>
      <c r="J3060" s="1">
        <v>2</v>
      </c>
      <c r="K3060" s="1">
        <v>0</v>
      </c>
      <c r="L3060" s="1">
        <v>16591</v>
      </c>
      <c r="M3060" s="1">
        <v>826</v>
      </c>
      <c r="N3060" s="1">
        <v>16</v>
      </c>
      <c r="P3060" s="1" t="s">
        <v>627</v>
      </c>
    </row>
    <row r="3061" spans="1:16">
      <c r="A3061" s="1">
        <v>2024</v>
      </c>
      <c r="B3061" s="1" t="s">
        <v>2004</v>
      </c>
      <c r="C3061" s="1" t="s">
        <v>2005</v>
      </c>
      <c r="D3061" s="1" t="s">
        <v>2050</v>
      </c>
      <c r="E3061" s="6">
        <v>45587</v>
      </c>
      <c r="F3061" s="1" t="s">
        <v>38</v>
      </c>
      <c r="G3061" s="1" t="s">
        <v>54</v>
      </c>
      <c r="H3061" s="1">
        <v>23</v>
      </c>
      <c r="I3061" s="1">
        <v>23</v>
      </c>
      <c r="J3061" s="1">
        <v>0</v>
      </c>
      <c r="K3061" s="1">
        <v>0</v>
      </c>
      <c r="L3061" s="1">
        <v>2934</v>
      </c>
      <c r="M3061" s="1">
        <v>695</v>
      </c>
      <c r="N3061" s="1">
        <v>0</v>
      </c>
      <c r="P3061" s="1" t="s">
        <v>45</v>
      </c>
    </row>
    <row r="3062" spans="1:16">
      <c r="A3062" s="1">
        <v>2024</v>
      </c>
      <c r="B3062" s="1" t="s">
        <v>2004</v>
      </c>
      <c r="C3062" s="1" t="s">
        <v>2005</v>
      </c>
      <c r="D3062" s="1" t="s">
        <v>2050</v>
      </c>
      <c r="E3062" s="6">
        <v>45587</v>
      </c>
      <c r="F3062" s="1" t="s">
        <v>38</v>
      </c>
      <c r="G3062" s="1" t="s">
        <v>1194</v>
      </c>
      <c r="H3062" s="1">
        <v>12</v>
      </c>
      <c r="I3062" s="1">
        <v>12</v>
      </c>
      <c r="J3062" s="1">
        <v>2</v>
      </c>
      <c r="K3062" s="1">
        <v>0</v>
      </c>
      <c r="L3062" s="1">
        <v>2310</v>
      </c>
      <c r="M3062" s="1">
        <v>294</v>
      </c>
      <c r="N3062" s="1">
        <v>12</v>
      </c>
      <c r="P3062" s="1" t="s">
        <v>45</v>
      </c>
    </row>
    <row r="3063" spans="1:16">
      <c r="A3063" s="1">
        <v>2024</v>
      </c>
      <c r="B3063" s="1" t="s">
        <v>2004</v>
      </c>
      <c r="C3063" s="1" t="s">
        <v>2005</v>
      </c>
      <c r="D3063" s="1" t="s">
        <v>2050</v>
      </c>
      <c r="E3063" s="6">
        <v>45588</v>
      </c>
      <c r="F3063" s="1" t="s">
        <v>64</v>
      </c>
      <c r="G3063" s="1" t="s">
        <v>1173</v>
      </c>
      <c r="H3063" s="1">
        <v>5</v>
      </c>
      <c r="I3063" s="1">
        <v>5</v>
      </c>
      <c r="J3063" s="1">
        <v>0</v>
      </c>
      <c r="K3063" s="1">
        <v>0</v>
      </c>
      <c r="L3063" s="1">
        <v>835</v>
      </c>
      <c r="M3063" s="1">
        <v>125</v>
      </c>
      <c r="N3063" s="1">
        <v>0</v>
      </c>
      <c r="P3063" s="1" t="s">
        <v>632</v>
      </c>
    </row>
    <row r="3064" spans="1:16">
      <c r="A3064" s="1">
        <v>2024</v>
      </c>
      <c r="B3064" s="1" t="s">
        <v>2004</v>
      </c>
      <c r="C3064" s="1" t="s">
        <v>2005</v>
      </c>
      <c r="D3064" s="1" t="s">
        <v>2050</v>
      </c>
      <c r="E3064" s="6">
        <v>45588</v>
      </c>
      <c r="F3064" s="1" t="s">
        <v>64</v>
      </c>
      <c r="G3064" s="1" t="s">
        <v>55</v>
      </c>
      <c r="H3064" s="1">
        <v>12</v>
      </c>
      <c r="I3064" s="1">
        <v>12</v>
      </c>
      <c r="J3064" s="1">
        <v>0</v>
      </c>
      <c r="K3064" s="1">
        <v>0</v>
      </c>
      <c r="L3064" s="1">
        <v>5191</v>
      </c>
      <c r="M3064" s="1">
        <v>516</v>
      </c>
      <c r="N3064" s="1">
        <v>0</v>
      </c>
      <c r="P3064" s="1" t="s">
        <v>633</v>
      </c>
    </row>
    <row r="3065" spans="1:16">
      <c r="A3065" s="1">
        <v>2024</v>
      </c>
      <c r="B3065" s="1" t="s">
        <v>2004</v>
      </c>
      <c r="C3065" s="1" t="s">
        <v>2005</v>
      </c>
      <c r="D3065" s="1" t="s">
        <v>2050</v>
      </c>
      <c r="E3065" s="6">
        <v>45588</v>
      </c>
      <c r="F3065" s="1" t="s">
        <v>64</v>
      </c>
      <c r="G3065" s="1" t="s">
        <v>58</v>
      </c>
      <c r="H3065" s="1">
        <v>7</v>
      </c>
      <c r="I3065" s="1">
        <v>7</v>
      </c>
      <c r="J3065" s="1">
        <v>0</v>
      </c>
      <c r="K3065" s="1">
        <v>0</v>
      </c>
      <c r="L3065" s="1">
        <v>10601</v>
      </c>
      <c r="M3065" s="1">
        <v>273</v>
      </c>
      <c r="N3065" s="1">
        <v>0</v>
      </c>
      <c r="P3065" s="1" t="s">
        <v>629</v>
      </c>
    </row>
    <row r="3066" spans="1:16">
      <c r="A3066" s="1">
        <v>2024</v>
      </c>
      <c r="B3066" s="1" t="s">
        <v>2004</v>
      </c>
      <c r="C3066" s="1" t="s">
        <v>2005</v>
      </c>
      <c r="D3066" s="1" t="s">
        <v>2050</v>
      </c>
      <c r="E3066" s="6">
        <v>45588</v>
      </c>
      <c r="F3066" s="1" t="s">
        <v>64</v>
      </c>
      <c r="G3066" s="1" t="s">
        <v>1214</v>
      </c>
      <c r="H3066" s="1">
        <v>3</v>
      </c>
      <c r="I3066" s="1">
        <v>3</v>
      </c>
      <c r="J3066" s="1">
        <v>0</v>
      </c>
      <c r="K3066" s="1">
        <v>0</v>
      </c>
      <c r="L3066" s="1">
        <v>4756</v>
      </c>
      <c r="M3066" s="1">
        <v>135</v>
      </c>
      <c r="N3066" s="1">
        <v>0</v>
      </c>
      <c r="P3066" s="1" t="s">
        <v>633</v>
      </c>
    </row>
    <row r="3067" spans="1:16">
      <c r="A3067" s="1">
        <v>2024</v>
      </c>
      <c r="B3067" s="1" t="s">
        <v>2004</v>
      </c>
      <c r="C3067" s="1" t="s">
        <v>2005</v>
      </c>
      <c r="D3067" s="1" t="s">
        <v>2050</v>
      </c>
      <c r="E3067" s="6">
        <v>45588</v>
      </c>
      <c r="F3067" s="1" t="s">
        <v>64</v>
      </c>
      <c r="G3067" s="1" t="s">
        <v>505</v>
      </c>
      <c r="H3067" s="1">
        <v>3</v>
      </c>
      <c r="I3067" s="1">
        <v>3</v>
      </c>
      <c r="J3067" s="1">
        <v>0</v>
      </c>
      <c r="K3067" s="1">
        <v>0</v>
      </c>
      <c r="L3067" s="1">
        <v>9537</v>
      </c>
      <c r="M3067" s="1">
        <v>183</v>
      </c>
      <c r="N3067" s="1">
        <v>0</v>
      </c>
      <c r="P3067" s="1" t="s">
        <v>628</v>
      </c>
    </row>
    <row r="3068" spans="1:16">
      <c r="A3068" s="1">
        <v>2024</v>
      </c>
      <c r="B3068" s="1" t="s">
        <v>2004</v>
      </c>
      <c r="C3068" s="1" t="s">
        <v>2005</v>
      </c>
      <c r="D3068" s="1" t="s">
        <v>2050</v>
      </c>
      <c r="E3068" s="6">
        <v>45588</v>
      </c>
      <c r="F3068" s="1" t="s">
        <v>64</v>
      </c>
      <c r="G3068" s="1" t="s">
        <v>602</v>
      </c>
      <c r="H3068" s="1">
        <v>1</v>
      </c>
      <c r="I3068" s="1">
        <v>1</v>
      </c>
      <c r="J3068" s="1">
        <v>0</v>
      </c>
      <c r="K3068" s="1">
        <v>0</v>
      </c>
      <c r="L3068" s="1">
        <v>78</v>
      </c>
      <c r="M3068" s="1">
        <v>20</v>
      </c>
      <c r="N3068" s="1">
        <v>0</v>
      </c>
      <c r="P3068" s="1" t="s">
        <v>628</v>
      </c>
    </row>
    <row r="3069" spans="1:16">
      <c r="A3069" s="1">
        <v>2024</v>
      </c>
      <c r="B3069" s="1" t="s">
        <v>2004</v>
      </c>
      <c r="C3069" s="1" t="s">
        <v>2005</v>
      </c>
      <c r="D3069" s="1" t="s">
        <v>2050</v>
      </c>
      <c r="E3069" s="6">
        <v>45588</v>
      </c>
      <c r="F3069" s="1" t="s">
        <v>64</v>
      </c>
      <c r="G3069" s="1" t="s">
        <v>502</v>
      </c>
      <c r="H3069" s="1">
        <v>6</v>
      </c>
      <c r="I3069" s="1">
        <v>6</v>
      </c>
      <c r="J3069" s="1">
        <v>0</v>
      </c>
      <c r="K3069" s="1">
        <v>0</v>
      </c>
      <c r="L3069" s="1">
        <v>951</v>
      </c>
      <c r="M3069" s="1">
        <v>159</v>
      </c>
      <c r="N3069" s="1">
        <v>0</v>
      </c>
      <c r="P3069" s="1" t="s">
        <v>633</v>
      </c>
    </row>
    <row r="3070" spans="1:16">
      <c r="A3070" s="1">
        <v>2024</v>
      </c>
      <c r="B3070" s="1" t="s">
        <v>2004</v>
      </c>
      <c r="C3070" s="1" t="s">
        <v>2005</v>
      </c>
      <c r="D3070" s="1" t="s">
        <v>2050</v>
      </c>
      <c r="E3070" s="6">
        <v>45588</v>
      </c>
      <c r="F3070" s="1" t="s">
        <v>64</v>
      </c>
      <c r="G3070" s="1" t="s">
        <v>551</v>
      </c>
      <c r="H3070" s="1">
        <v>3</v>
      </c>
      <c r="I3070" s="1">
        <v>3</v>
      </c>
      <c r="J3070" s="1">
        <v>0</v>
      </c>
      <c r="K3070" s="1">
        <v>0</v>
      </c>
      <c r="L3070" s="1">
        <v>4000</v>
      </c>
      <c r="M3070" s="1">
        <v>147</v>
      </c>
      <c r="N3070" s="1">
        <v>0</v>
      </c>
      <c r="P3070" s="1" t="s">
        <v>633</v>
      </c>
    </row>
    <row r="3071" spans="1:16">
      <c r="A3071" s="1">
        <v>2024</v>
      </c>
      <c r="B3071" s="1" t="s">
        <v>2004</v>
      </c>
      <c r="C3071" s="1" t="s">
        <v>2005</v>
      </c>
      <c r="D3071" s="1" t="s">
        <v>2050</v>
      </c>
      <c r="E3071" s="6">
        <v>45588</v>
      </c>
      <c r="F3071" s="1" t="s">
        <v>8</v>
      </c>
      <c r="G3071" s="1" t="s">
        <v>601</v>
      </c>
      <c r="H3071" s="1">
        <v>15</v>
      </c>
      <c r="I3071" s="1">
        <v>15</v>
      </c>
      <c r="J3071" s="1">
        <v>1</v>
      </c>
      <c r="K3071" s="1">
        <v>0</v>
      </c>
      <c r="L3071" s="1">
        <v>18421</v>
      </c>
      <c r="M3071" s="1">
        <v>1010</v>
      </c>
      <c r="N3071" s="1">
        <v>1</v>
      </c>
      <c r="P3071" s="1" t="s">
        <v>627</v>
      </c>
    </row>
    <row r="3072" spans="1:16">
      <c r="A3072" s="1">
        <v>2024</v>
      </c>
      <c r="B3072" s="1" t="s">
        <v>2004</v>
      </c>
      <c r="C3072" s="1" t="s">
        <v>2005</v>
      </c>
      <c r="D3072" s="1" t="s">
        <v>2050</v>
      </c>
      <c r="E3072" s="6">
        <v>45588</v>
      </c>
      <c r="F3072" s="1" t="s">
        <v>38</v>
      </c>
      <c r="G3072" s="1" t="s">
        <v>54</v>
      </c>
      <c r="H3072" s="1">
        <v>23</v>
      </c>
      <c r="I3072" s="1">
        <v>23</v>
      </c>
      <c r="J3072" s="1">
        <v>0</v>
      </c>
      <c r="K3072" s="1">
        <v>0</v>
      </c>
      <c r="L3072" s="1">
        <v>14330</v>
      </c>
      <c r="M3072" s="1">
        <v>701</v>
      </c>
      <c r="N3072" s="1">
        <v>0</v>
      </c>
      <c r="P3072" s="1" t="s">
        <v>45</v>
      </c>
    </row>
    <row r="3073" spans="1:16">
      <c r="A3073" s="1">
        <v>2024</v>
      </c>
      <c r="B3073" s="1" t="s">
        <v>2004</v>
      </c>
      <c r="C3073" s="1" t="s">
        <v>2005</v>
      </c>
      <c r="D3073" s="1" t="s">
        <v>2050</v>
      </c>
      <c r="E3073" s="6">
        <v>45588</v>
      </c>
      <c r="F3073" s="1" t="s">
        <v>38</v>
      </c>
      <c r="G3073" s="1" t="s">
        <v>1194</v>
      </c>
      <c r="H3073" s="1">
        <v>10</v>
      </c>
      <c r="I3073" s="1">
        <v>10</v>
      </c>
      <c r="J3073" s="1">
        <v>0</v>
      </c>
      <c r="K3073" s="1">
        <v>0</v>
      </c>
      <c r="L3073" s="1">
        <v>2383</v>
      </c>
      <c r="M3073" s="1">
        <v>253</v>
      </c>
      <c r="N3073" s="1">
        <v>0</v>
      </c>
      <c r="P3073" s="1" t="s">
        <v>45</v>
      </c>
    </row>
    <row r="3074" spans="1:16">
      <c r="A3074" s="1">
        <v>2024</v>
      </c>
      <c r="B3074" s="1" t="s">
        <v>2004</v>
      </c>
      <c r="C3074" s="1" t="s">
        <v>2005</v>
      </c>
      <c r="D3074" s="1" t="s">
        <v>2050</v>
      </c>
      <c r="E3074" s="6">
        <v>45589</v>
      </c>
      <c r="F3074" s="1" t="s">
        <v>64</v>
      </c>
      <c r="G3074" s="1" t="s">
        <v>1173</v>
      </c>
      <c r="H3074" s="1">
        <v>2</v>
      </c>
      <c r="I3074" s="1">
        <v>2</v>
      </c>
      <c r="J3074" s="1">
        <v>0</v>
      </c>
      <c r="K3074" s="1">
        <v>0</v>
      </c>
      <c r="L3074" s="1">
        <v>637</v>
      </c>
      <c r="M3074" s="1">
        <v>67</v>
      </c>
      <c r="N3074" s="1">
        <v>0</v>
      </c>
      <c r="P3074" s="1" t="s">
        <v>632</v>
      </c>
    </row>
    <row r="3075" spans="1:16">
      <c r="A3075" s="1">
        <v>2024</v>
      </c>
      <c r="B3075" s="1" t="s">
        <v>2004</v>
      </c>
      <c r="C3075" s="1" t="s">
        <v>2005</v>
      </c>
      <c r="D3075" s="1" t="s">
        <v>2050</v>
      </c>
      <c r="E3075" s="6">
        <v>45589</v>
      </c>
      <c r="F3075" s="1" t="s">
        <v>64</v>
      </c>
      <c r="G3075" s="1" t="s">
        <v>603</v>
      </c>
      <c r="H3075" s="1">
        <v>1</v>
      </c>
      <c r="I3075" s="1">
        <v>1</v>
      </c>
      <c r="J3075" s="1">
        <v>1</v>
      </c>
      <c r="K3075" s="1">
        <v>0</v>
      </c>
      <c r="L3075" s="1">
        <v>5000</v>
      </c>
      <c r="M3075" s="1">
        <v>68</v>
      </c>
      <c r="N3075" s="1">
        <v>3</v>
      </c>
      <c r="P3075" s="1" t="s">
        <v>629</v>
      </c>
    </row>
    <row r="3076" spans="1:16">
      <c r="A3076" s="1">
        <v>2024</v>
      </c>
      <c r="B3076" s="1" t="s">
        <v>2004</v>
      </c>
      <c r="C3076" s="1" t="s">
        <v>2005</v>
      </c>
      <c r="D3076" s="1" t="s">
        <v>2050</v>
      </c>
      <c r="E3076" s="6">
        <v>45589</v>
      </c>
      <c r="F3076" s="1" t="s">
        <v>64</v>
      </c>
      <c r="G3076" s="1" t="s">
        <v>55</v>
      </c>
      <c r="H3076" s="1">
        <v>12</v>
      </c>
      <c r="I3076" s="1">
        <v>12</v>
      </c>
      <c r="J3076" s="1">
        <v>0</v>
      </c>
      <c r="K3076" s="1">
        <v>0</v>
      </c>
      <c r="L3076" s="1">
        <v>7930</v>
      </c>
      <c r="M3076" s="1">
        <v>355</v>
      </c>
      <c r="N3076" s="1">
        <v>0</v>
      </c>
      <c r="P3076" s="1" t="s">
        <v>633</v>
      </c>
    </row>
    <row r="3077" spans="1:16">
      <c r="A3077" s="1">
        <v>2024</v>
      </c>
      <c r="B3077" s="1" t="s">
        <v>2004</v>
      </c>
      <c r="C3077" s="1" t="s">
        <v>2005</v>
      </c>
      <c r="D3077" s="1" t="s">
        <v>2050</v>
      </c>
      <c r="E3077" s="6">
        <v>45589</v>
      </c>
      <c r="F3077" s="1" t="s">
        <v>64</v>
      </c>
      <c r="G3077" s="1" t="s">
        <v>60</v>
      </c>
      <c r="H3077" s="1">
        <v>3</v>
      </c>
      <c r="I3077" s="1">
        <v>3</v>
      </c>
      <c r="J3077" s="1">
        <v>0</v>
      </c>
      <c r="K3077" s="1">
        <v>0</v>
      </c>
      <c r="L3077" s="1">
        <v>14236</v>
      </c>
      <c r="M3077" s="1">
        <v>183</v>
      </c>
      <c r="N3077" s="1">
        <v>0</v>
      </c>
      <c r="P3077" s="1" t="s">
        <v>629</v>
      </c>
    </row>
    <row r="3078" spans="1:16">
      <c r="A3078" s="1">
        <v>2024</v>
      </c>
      <c r="B3078" s="1" t="s">
        <v>2004</v>
      </c>
      <c r="C3078" s="1" t="s">
        <v>2005</v>
      </c>
      <c r="D3078" s="1" t="s">
        <v>2050</v>
      </c>
      <c r="E3078" s="6">
        <v>45589</v>
      </c>
      <c r="F3078" s="1" t="s">
        <v>64</v>
      </c>
      <c r="G3078" s="1" t="s">
        <v>1235</v>
      </c>
      <c r="H3078" s="1">
        <v>1</v>
      </c>
      <c r="I3078" s="1">
        <v>1</v>
      </c>
      <c r="J3078" s="1">
        <v>0</v>
      </c>
      <c r="K3078" s="1">
        <v>0</v>
      </c>
      <c r="L3078" s="1">
        <v>435</v>
      </c>
      <c r="M3078" s="1">
        <v>47</v>
      </c>
      <c r="N3078" s="1">
        <v>0</v>
      </c>
      <c r="P3078" s="1" t="s">
        <v>628</v>
      </c>
    </row>
    <row r="3079" spans="1:16">
      <c r="A3079" s="1">
        <v>2024</v>
      </c>
      <c r="B3079" s="1" t="s">
        <v>2004</v>
      </c>
      <c r="C3079" s="1" t="s">
        <v>2005</v>
      </c>
      <c r="D3079" s="1" t="s">
        <v>2050</v>
      </c>
      <c r="E3079" s="6">
        <v>45589</v>
      </c>
      <c r="F3079" s="1" t="s">
        <v>64</v>
      </c>
      <c r="G3079" s="1" t="s">
        <v>517</v>
      </c>
      <c r="H3079" s="1">
        <v>1</v>
      </c>
      <c r="I3079" s="1">
        <v>1</v>
      </c>
      <c r="J3079" s="1">
        <v>0</v>
      </c>
      <c r="K3079" s="1">
        <v>0</v>
      </c>
      <c r="L3079" s="1">
        <v>1216</v>
      </c>
      <c r="M3079" s="1">
        <v>53</v>
      </c>
      <c r="N3079" s="1">
        <v>0</v>
      </c>
      <c r="P3079" s="1" t="s">
        <v>629</v>
      </c>
    </row>
    <row r="3080" spans="1:16">
      <c r="A3080" s="1">
        <v>2024</v>
      </c>
      <c r="B3080" s="1" t="s">
        <v>2004</v>
      </c>
      <c r="C3080" s="1" t="s">
        <v>2005</v>
      </c>
      <c r="D3080" s="1" t="s">
        <v>2050</v>
      </c>
      <c r="E3080" s="6">
        <v>45589</v>
      </c>
      <c r="F3080" s="1" t="s">
        <v>64</v>
      </c>
      <c r="G3080" s="1" t="s">
        <v>444</v>
      </c>
      <c r="H3080" s="1">
        <v>1</v>
      </c>
      <c r="I3080" s="1">
        <v>1</v>
      </c>
      <c r="J3080" s="1">
        <v>0</v>
      </c>
      <c r="K3080" s="1">
        <v>0</v>
      </c>
      <c r="L3080" s="1">
        <v>50000</v>
      </c>
      <c r="M3080" s="1">
        <v>96</v>
      </c>
      <c r="N3080" s="1">
        <v>0</v>
      </c>
      <c r="P3080" s="1" t="s">
        <v>633</v>
      </c>
    </row>
    <row r="3081" spans="1:16">
      <c r="A3081" s="1">
        <v>2024</v>
      </c>
      <c r="B3081" s="1" t="s">
        <v>2004</v>
      </c>
      <c r="C3081" s="1" t="s">
        <v>2005</v>
      </c>
      <c r="D3081" s="1" t="s">
        <v>2050</v>
      </c>
      <c r="E3081" s="6">
        <v>45589</v>
      </c>
      <c r="F3081" s="1" t="s">
        <v>64</v>
      </c>
      <c r="G3081" s="1" t="s">
        <v>62</v>
      </c>
      <c r="H3081" s="1">
        <v>1</v>
      </c>
      <c r="I3081" s="1">
        <v>1</v>
      </c>
      <c r="J3081" s="1">
        <v>0</v>
      </c>
      <c r="K3081" s="1">
        <v>0</v>
      </c>
      <c r="L3081" s="1">
        <v>120</v>
      </c>
      <c r="M3081" s="1">
        <v>20</v>
      </c>
      <c r="N3081" s="1">
        <v>0</v>
      </c>
      <c r="P3081" s="1" t="s">
        <v>629</v>
      </c>
    </row>
    <row r="3082" spans="1:16">
      <c r="A3082" s="1">
        <v>2024</v>
      </c>
      <c r="B3082" s="1" t="s">
        <v>2004</v>
      </c>
      <c r="C3082" s="1" t="s">
        <v>2005</v>
      </c>
      <c r="D3082" s="1" t="s">
        <v>2050</v>
      </c>
      <c r="E3082" s="6">
        <v>45589</v>
      </c>
      <c r="F3082" s="1" t="s">
        <v>64</v>
      </c>
      <c r="G3082" s="1" t="s">
        <v>684</v>
      </c>
      <c r="H3082" s="1">
        <v>1</v>
      </c>
      <c r="I3082" s="1">
        <v>1</v>
      </c>
      <c r="J3082" s="1">
        <v>0</v>
      </c>
      <c r="K3082" s="1">
        <v>0</v>
      </c>
      <c r="L3082" s="1">
        <v>108</v>
      </c>
      <c r="M3082" s="1">
        <v>20</v>
      </c>
      <c r="N3082" s="1">
        <v>0</v>
      </c>
      <c r="P3082" s="1" t="s">
        <v>628</v>
      </c>
    </row>
    <row r="3083" spans="1:16">
      <c r="A3083" s="1">
        <v>2024</v>
      </c>
      <c r="B3083" s="1" t="s">
        <v>2004</v>
      </c>
      <c r="C3083" s="1" t="s">
        <v>2005</v>
      </c>
      <c r="D3083" s="1" t="s">
        <v>2050</v>
      </c>
      <c r="E3083" s="6">
        <v>45589</v>
      </c>
      <c r="F3083" s="1" t="s">
        <v>64</v>
      </c>
      <c r="G3083" s="1" t="s">
        <v>602</v>
      </c>
      <c r="H3083" s="1">
        <v>3</v>
      </c>
      <c r="I3083" s="1">
        <v>3</v>
      </c>
      <c r="J3083" s="1">
        <v>0</v>
      </c>
      <c r="K3083" s="1">
        <v>0</v>
      </c>
      <c r="L3083" s="1">
        <v>6967</v>
      </c>
      <c r="M3083" s="1">
        <v>188</v>
      </c>
      <c r="N3083" s="1">
        <v>0</v>
      </c>
      <c r="P3083" s="1" t="s">
        <v>628</v>
      </c>
    </row>
    <row r="3084" spans="1:16">
      <c r="A3084" s="1">
        <v>2024</v>
      </c>
      <c r="B3084" s="1" t="s">
        <v>2004</v>
      </c>
      <c r="C3084" s="1" t="s">
        <v>2005</v>
      </c>
      <c r="D3084" s="1" t="s">
        <v>2050</v>
      </c>
      <c r="E3084" s="6">
        <v>45589</v>
      </c>
      <c r="F3084" s="1" t="s">
        <v>64</v>
      </c>
      <c r="G3084" s="1" t="s">
        <v>483</v>
      </c>
      <c r="H3084" s="1">
        <v>1</v>
      </c>
      <c r="I3084" s="1">
        <v>1</v>
      </c>
      <c r="J3084" s="1">
        <v>0</v>
      </c>
      <c r="K3084" s="1">
        <v>0</v>
      </c>
      <c r="L3084" s="1">
        <v>25</v>
      </c>
      <c r="M3084" s="1">
        <v>25</v>
      </c>
      <c r="N3084" s="1">
        <v>0</v>
      </c>
      <c r="P3084" s="1" t="s">
        <v>629</v>
      </c>
    </row>
    <row r="3085" spans="1:16">
      <c r="A3085" s="1">
        <v>2024</v>
      </c>
      <c r="B3085" s="1" t="s">
        <v>2004</v>
      </c>
      <c r="C3085" s="1" t="s">
        <v>2005</v>
      </c>
      <c r="D3085" s="1" t="s">
        <v>2050</v>
      </c>
      <c r="E3085" s="6">
        <v>45589</v>
      </c>
      <c r="F3085" s="1" t="s">
        <v>64</v>
      </c>
      <c r="G3085" s="1" t="s">
        <v>502</v>
      </c>
      <c r="H3085" s="1">
        <v>5</v>
      </c>
      <c r="I3085" s="1">
        <v>5</v>
      </c>
      <c r="J3085" s="1">
        <v>0</v>
      </c>
      <c r="K3085" s="1">
        <v>0</v>
      </c>
      <c r="L3085" s="1">
        <v>4612</v>
      </c>
      <c r="M3085" s="1">
        <v>198</v>
      </c>
      <c r="N3085" s="1">
        <v>0</v>
      </c>
      <c r="P3085" s="1" t="s">
        <v>633</v>
      </c>
    </row>
    <row r="3086" spans="1:16">
      <c r="A3086" s="1">
        <v>2024</v>
      </c>
      <c r="B3086" s="1" t="s">
        <v>2004</v>
      </c>
      <c r="C3086" s="1" t="s">
        <v>2005</v>
      </c>
      <c r="D3086" s="1" t="s">
        <v>2050</v>
      </c>
      <c r="E3086" s="6">
        <v>45589</v>
      </c>
      <c r="F3086" s="1" t="s">
        <v>64</v>
      </c>
      <c r="G3086" s="1" t="s">
        <v>599</v>
      </c>
      <c r="H3086" s="1">
        <v>9</v>
      </c>
      <c r="I3086" s="1">
        <v>9</v>
      </c>
      <c r="J3086" s="1">
        <v>0</v>
      </c>
      <c r="K3086" s="1">
        <v>0</v>
      </c>
      <c r="L3086" s="1">
        <v>24326</v>
      </c>
      <c r="M3086" s="1">
        <v>366</v>
      </c>
      <c r="N3086" s="1">
        <v>0</v>
      </c>
      <c r="P3086" s="1" t="s">
        <v>629</v>
      </c>
    </row>
    <row r="3087" spans="1:16">
      <c r="A3087" s="1">
        <v>2024</v>
      </c>
      <c r="B3087" s="1" t="s">
        <v>2004</v>
      </c>
      <c r="C3087" s="1" t="s">
        <v>2005</v>
      </c>
      <c r="D3087" s="1" t="s">
        <v>2050</v>
      </c>
      <c r="E3087" s="6">
        <v>45589</v>
      </c>
      <c r="F3087" s="1" t="s">
        <v>64</v>
      </c>
      <c r="G3087" s="1" t="s">
        <v>402</v>
      </c>
      <c r="H3087" s="1">
        <v>1</v>
      </c>
      <c r="I3087" s="1">
        <v>1</v>
      </c>
      <c r="J3087" s="1">
        <v>0</v>
      </c>
      <c r="K3087" s="1">
        <v>0</v>
      </c>
      <c r="L3087" s="1">
        <v>126</v>
      </c>
      <c r="M3087" s="1">
        <v>126</v>
      </c>
      <c r="N3087" s="1">
        <v>0</v>
      </c>
      <c r="P3087" s="1" t="s">
        <v>628</v>
      </c>
    </row>
    <row r="3088" spans="1:16">
      <c r="A3088" s="1">
        <v>2024</v>
      </c>
      <c r="B3088" s="1" t="s">
        <v>2004</v>
      </c>
      <c r="C3088" s="1" t="s">
        <v>2005</v>
      </c>
      <c r="D3088" s="1" t="s">
        <v>2050</v>
      </c>
      <c r="E3088" s="6">
        <v>45589</v>
      </c>
      <c r="F3088" s="1" t="s">
        <v>64</v>
      </c>
      <c r="G3088" s="1" t="s">
        <v>507</v>
      </c>
      <c r="H3088" s="1">
        <v>1</v>
      </c>
      <c r="I3088" s="1">
        <v>1</v>
      </c>
      <c r="J3088" s="1">
        <v>0</v>
      </c>
      <c r="K3088" s="1">
        <v>0</v>
      </c>
      <c r="L3088" s="1">
        <v>3032</v>
      </c>
      <c r="M3088" s="1">
        <v>53</v>
      </c>
      <c r="N3088" s="1">
        <v>0</v>
      </c>
      <c r="P3088" s="1" t="s">
        <v>629</v>
      </c>
    </row>
    <row r="3089" spans="1:16">
      <c r="A3089" s="1">
        <v>2024</v>
      </c>
      <c r="B3089" s="1" t="s">
        <v>2004</v>
      </c>
      <c r="C3089" s="1" t="s">
        <v>2005</v>
      </c>
      <c r="D3089" s="1" t="s">
        <v>2050</v>
      </c>
      <c r="E3089" s="6">
        <v>45589</v>
      </c>
      <c r="F3089" s="1" t="s">
        <v>8</v>
      </c>
      <c r="G3089" s="1" t="s">
        <v>601</v>
      </c>
      <c r="H3089" s="1">
        <v>15</v>
      </c>
      <c r="I3089" s="1">
        <v>15</v>
      </c>
      <c r="J3089" s="1">
        <v>0</v>
      </c>
      <c r="K3089" s="1">
        <v>0</v>
      </c>
      <c r="L3089" s="1">
        <v>8067</v>
      </c>
      <c r="M3089" s="1">
        <v>639</v>
      </c>
      <c r="N3089" s="1">
        <v>0</v>
      </c>
      <c r="P3089" s="1" t="s">
        <v>627</v>
      </c>
    </row>
    <row r="3090" spans="1:16">
      <c r="A3090" s="1">
        <v>2024</v>
      </c>
      <c r="B3090" s="1" t="s">
        <v>2004</v>
      </c>
      <c r="C3090" s="1" t="s">
        <v>2005</v>
      </c>
      <c r="D3090" s="1" t="s">
        <v>2050</v>
      </c>
      <c r="E3090" s="6">
        <v>45589</v>
      </c>
      <c r="F3090" s="1" t="s">
        <v>38</v>
      </c>
      <c r="G3090" s="1" t="s">
        <v>54</v>
      </c>
      <c r="H3090" s="1">
        <v>28</v>
      </c>
      <c r="I3090" s="1">
        <v>28</v>
      </c>
      <c r="J3090" s="1">
        <v>0</v>
      </c>
      <c r="K3090" s="1">
        <v>0</v>
      </c>
      <c r="L3090" s="1">
        <v>16035</v>
      </c>
      <c r="M3090" s="1">
        <v>675</v>
      </c>
      <c r="N3090" s="1">
        <v>0</v>
      </c>
      <c r="P3090" s="1" t="s">
        <v>45</v>
      </c>
    </row>
    <row r="3091" spans="1:16">
      <c r="A3091" s="1">
        <v>2024</v>
      </c>
      <c r="B3091" s="1" t="s">
        <v>2004</v>
      </c>
      <c r="C3091" s="1" t="s">
        <v>2005</v>
      </c>
      <c r="D3091" s="1" t="s">
        <v>2050</v>
      </c>
      <c r="E3091" s="6">
        <v>45589</v>
      </c>
      <c r="F3091" s="1" t="s">
        <v>38</v>
      </c>
      <c r="G3091" s="1" t="s">
        <v>1194</v>
      </c>
      <c r="H3091" s="1">
        <v>13</v>
      </c>
      <c r="I3091" s="1">
        <v>13</v>
      </c>
      <c r="J3091" s="1">
        <v>0</v>
      </c>
      <c r="K3091" s="1">
        <v>0</v>
      </c>
      <c r="L3091" s="1">
        <v>2395</v>
      </c>
      <c r="M3091" s="1">
        <v>324</v>
      </c>
      <c r="N3091" s="1">
        <v>0</v>
      </c>
      <c r="P3091" s="1" t="s">
        <v>45</v>
      </c>
    </row>
    <row r="3092" spans="1:16">
      <c r="A3092" s="1">
        <v>2024</v>
      </c>
      <c r="B3092" s="1" t="s">
        <v>2004</v>
      </c>
      <c r="C3092" s="1" t="s">
        <v>2005</v>
      </c>
      <c r="D3092" s="1" t="s">
        <v>2050</v>
      </c>
      <c r="E3092" s="6">
        <v>45590</v>
      </c>
      <c r="F3092" s="1" t="s">
        <v>64</v>
      </c>
      <c r="G3092" s="1" t="s">
        <v>1173</v>
      </c>
      <c r="H3092" s="1">
        <v>3</v>
      </c>
      <c r="I3092" s="1">
        <v>3</v>
      </c>
      <c r="J3092" s="1">
        <v>0</v>
      </c>
      <c r="K3092" s="1">
        <v>0</v>
      </c>
      <c r="L3092" s="1">
        <v>970</v>
      </c>
      <c r="M3092" s="1">
        <v>114</v>
      </c>
      <c r="N3092" s="1">
        <v>0</v>
      </c>
      <c r="P3092" s="1" t="s">
        <v>632</v>
      </c>
    </row>
    <row r="3093" spans="1:16">
      <c r="A3093" s="1">
        <v>2024</v>
      </c>
      <c r="B3093" s="1" t="s">
        <v>2004</v>
      </c>
      <c r="C3093" s="1" t="s">
        <v>2005</v>
      </c>
      <c r="D3093" s="1" t="s">
        <v>2050</v>
      </c>
      <c r="E3093" s="6">
        <v>45590</v>
      </c>
      <c r="F3093" s="1" t="s">
        <v>64</v>
      </c>
      <c r="G3093" s="1" t="s">
        <v>708</v>
      </c>
      <c r="H3093" s="1">
        <v>1</v>
      </c>
      <c r="I3093" s="1">
        <v>1</v>
      </c>
      <c r="J3093" s="1">
        <v>0</v>
      </c>
      <c r="K3093" s="1">
        <v>0</v>
      </c>
      <c r="L3093" s="1">
        <v>2000</v>
      </c>
      <c r="M3093" s="1">
        <v>94</v>
      </c>
      <c r="N3093" s="1">
        <v>0</v>
      </c>
      <c r="P3093" s="1" t="s">
        <v>633</v>
      </c>
    </row>
    <row r="3094" spans="1:16">
      <c r="A3094" s="1">
        <v>2024</v>
      </c>
      <c r="B3094" s="1" t="s">
        <v>2004</v>
      </c>
      <c r="C3094" s="1" t="s">
        <v>2005</v>
      </c>
      <c r="D3094" s="1" t="s">
        <v>2050</v>
      </c>
      <c r="E3094" s="6">
        <v>45590</v>
      </c>
      <c r="F3094" s="1" t="s">
        <v>64</v>
      </c>
      <c r="G3094" s="1" t="s">
        <v>603</v>
      </c>
      <c r="H3094" s="1">
        <v>2</v>
      </c>
      <c r="I3094" s="1">
        <v>2</v>
      </c>
      <c r="J3094" s="1">
        <v>0</v>
      </c>
      <c r="K3094" s="1">
        <v>0</v>
      </c>
      <c r="L3094" s="1">
        <v>14156</v>
      </c>
      <c r="M3094" s="1">
        <v>97</v>
      </c>
      <c r="N3094" s="1">
        <v>0</v>
      </c>
      <c r="P3094" s="1" t="s">
        <v>629</v>
      </c>
    </row>
    <row r="3095" spans="1:16">
      <c r="A3095" s="1">
        <v>2024</v>
      </c>
      <c r="B3095" s="1" t="s">
        <v>2004</v>
      </c>
      <c r="C3095" s="1" t="s">
        <v>2005</v>
      </c>
      <c r="D3095" s="1" t="s">
        <v>2050</v>
      </c>
      <c r="E3095" s="6">
        <v>45590</v>
      </c>
      <c r="F3095" s="1" t="s">
        <v>64</v>
      </c>
      <c r="G3095" s="1" t="s">
        <v>55</v>
      </c>
      <c r="H3095" s="1">
        <v>12</v>
      </c>
      <c r="I3095" s="1">
        <v>12</v>
      </c>
      <c r="J3095" s="1">
        <v>0</v>
      </c>
      <c r="K3095" s="1">
        <v>0</v>
      </c>
      <c r="L3095" s="1">
        <v>12127</v>
      </c>
      <c r="M3095" s="1">
        <v>903</v>
      </c>
      <c r="N3095" s="1">
        <v>0</v>
      </c>
      <c r="P3095" s="1" t="s">
        <v>633</v>
      </c>
    </row>
    <row r="3096" spans="1:16">
      <c r="A3096" s="1">
        <v>2024</v>
      </c>
      <c r="B3096" s="1" t="s">
        <v>2004</v>
      </c>
      <c r="C3096" s="1" t="s">
        <v>2005</v>
      </c>
      <c r="D3096" s="1" t="s">
        <v>2050</v>
      </c>
      <c r="E3096" s="6">
        <v>45590</v>
      </c>
      <c r="F3096" s="1" t="s">
        <v>64</v>
      </c>
      <c r="G3096" s="1" t="s">
        <v>56</v>
      </c>
      <c r="H3096" s="1">
        <v>1</v>
      </c>
      <c r="I3096" s="1">
        <v>1</v>
      </c>
      <c r="J3096" s="1">
        <v>0</v>
      </c>
      <c r="K3096" s="1">
        <v>0</v>
      </c>
      <c r="L3096" s="1">
        <v>20</v>
      </c>
      <c r="M3096" s="1">
        <v>20</v>
      </c>
      <c r="N3096" s="1">
        <v>0</v>
      </c>
      <c r="P3096" s="1" t="s">
        <v>628</v>
      </c>
    </row>
    <row r="3097" spans="1:16">
      <c r="A3097" s="1">
        <v>2024</v>
      </c>
      <c r="B3097" s="1" t="s">
        <v>2004</v>
      </c>
      <c r="C3097" s="1" t="s">
        <v>2005</v>
      </c>
      <c r="D3097" s="1" t="s">
        <v>2050</v>
      </c>
      <c r="E3097" s="6">
        <v>45590</v>
      </c>
      <c r="F3097" s="1" t="s">
        <v>64</v>
      </c>
      <c r="G3097" s="1" t="s">
        <v>621</v>
      </c>
      <c r="H3097" s="1">
        <v>3</v>
      </c>
      <c r="I3097" s="1">
        <v>3</v>
      </c>
      <c r="J3097" s="1">
        <v>0</v>
      </c>
      <c r="K3097" s="1">
        <v>0</v>
      </c>
      <c r="L3097" s="1">
        <v>2122</v>
      </c>
      <c r="M3097" s="1">
        <v>314</v>
      </c>
      <c r="N3097" s="1">
        <v>0</v>
      </c>
      <c r="P3097" s="1" t="s">
        <v>629</v>
      </c>
    </row>
    <row r="3098" spans="1:16">
      <c r="A3098" s="1">
        <v>2024</v>
      </c>
      <c r="B3098" s="1" t="s">
        <v>2004</v>
      </c>
      <c r="C3098" s="1" t="s">
        <v>2005</v>
      </c>
      <c r="D3098" s="1" t="s">
        <v>2050</v>
      </c>
      <c r="E3098" s="6">
        <v>45590</v>
      </c>
      <c r="F3098" s="1" t="s">
        <v>64</v>
      </c>
      <c r="G3098" s="1" t="s">
        <v>58</v>
      </c>
      <c r="H3098" s="1">
        <v>4</v>
      </c>
      <c r="I3098" s="1">
        <v>4</v>
      </c>
      <c r="J3098" s="1">
        <v>0</v>
      </c>
      <c r="K3098" s="1">
        <v>0</v>
      </c>
      <c r="L3098" s="1">
        <v>3716</v>
      </c>
      <c r="M3098" s="1">
        <v>132</v>
      </c>
      <c r="N3098" s="1">
        <v>0</v>
      </c>
      <c r="P3098" s="1" t="s">
        <v>629</v>
      </c>
    </row>
    <row r="3099" spans="1:16">
      <c r="A3099" s="1">
        <v>2024</v>
      </c>
      <c r="B3099" s="1" t="s">
        <v>2004</v>
      </c>
      <c r="C3099" s="1" t="s">
        <v>2005</v>
      </c>
      <c r="D3099" s="1" t="s">
        <v>2050</v>
      </c>
      <c r="E3099" s="6">
        <v>45590</v>
      </c>
      <c r="F3099" s="1" t="s">
        <v>64</v>
      </c>
      <c r="G3099" s="1" t="s">
        <v>1253</v>
      </c>
      <c r="H3099" s="1">
        <v>1</v>
      </c>
      <c r="I3099" s="1">
        <v>1</v>
      </c>
      <c r="J3099" s="1">
        <v>0</v>
      </c>
      <c r="K3099" s="1">
        <v>0</v>
      </c>
      <c r="L3099" s="1">
        <v>1500</v>
      </c>
      <c r="M3099" s="1">
        <v>53</v>
      </c>
      <c r="N3099" s="1">
        <v>0</v>
      </c>
      <c r="P3099" s="1" t="s">
        <v>629</v>
      </c>
    </row>
    <row r="3100" spans="1:16">
      <c r="A3100" s="1">
        <v>2024</v>
      </c>
      <c r="B3100" s="1" t="s">
        <v>2004</v>
      </c>
      <c r="C3100" s="1" t="s">
        <v>2005</v>
      </c>
      <c r="D3100" s="1" t="s">
        <v>2050</v>
      </c>
      <c r="E3100" s="6">
        <v>45590</v>
      </c>
      <c r="F3100" s="1" t="s">
        <v>64</v>
      </c>
      <c r="G3100" s="1" t="s">
        <v>505</v>
      </c>
      <c r="H3100" s="1">
        <v>4</v>
      </c>
      <c r="I3100" s="1">
        <v>4</v>
      </c>
      <c r="J3100" s="1">
        <v>0</v>
      </c>
      <c r="K3100" s="1">
        <v>0</v>
      </c>
      <c r="L3100" s="1">
        <v>4214</v>
      </c>
      <c r="M3100" s="1">
        <v>187</v>
      </c>
      <c r="N3100" s="1">
        <v>0</v>
      </c>
      <c r="P3100" s="1" t="s">
        <v>628</v>
      </c>
    </row>
    <row r="3101" spans="1:16">
      <c r="A3101" s="1">
        <v>2024</v>
      </c>
      <c r="B3101" s="1" t="s">
        <v>2004</v>
      </c>
      <c r="C3101" s="1" t="s">
        <v>2005</v>
      </c>
      <c r="D3101" s="1" t="s">
        <v>2050</v>
      </c>
      <c r="E3101" s="6">
        <v>45590</v>
      </c>
      <c r="F3101" s="1" t="s">
        <v>64</v>
      </c>
      <c r="G3101" s="1" t="s">
        <v>602</v>
      </c>
      <c r="H3101" s="1">
        <v>5</v>
      </c>
      <c r="I3101" s="1">
        <v>5</v>
      </c>
      <c r="J3101" s="1">
        <v>0</v>
      </c>
      <c r="K3101" s="1">
        <v>0</v>
      </c>
      <c r="L3101" s="1">
        <v>74527</v>
      </c>
      <c r="M3101" s="1">
        <v>401</v>
      </c>
      <c r="N3101" s="1">
        <v>0</v>
      </c>
      <c r="P3101" s="1" t="s">
        <v>628</v>
      </c>
    </row>
    <row r="3102" spans="1:16">
      <c r="A3102" s="1">
        <v>2024</v>
      </c>
      <c r="B3102" s="1" t="s">
        <v>2004</v>
      </c>
      <c r="C3102" s="1" t="s">
        <v>2005</v>
      </c>
      <c r="D3102" s="1" t="s">
        <v>2050</v>
      </c>
      <c r="E3102" s="6">
        <v>45590</v>
      </c>
      <c r="F3102" s="1" t="s">
        <v>64</v>
      </c>
      <c r="G3102" s="1" t="s">
        <v>2083</v>
      </c>
      <c r="H3102" s="1">
        <v>1</v>
      </c>
      <c r="I3102" s="1">
        <v>1</v>
      </c>
      <c r="J3102" s="1">
        <v>0</v>
      </c>
      <c r="K3102" s="1">
        <v>0</v>
      </c>
      <c r="L3102" s="1">
        <v>4000</v>
      </c>
      <c r="M3102" s="1">
        <v>68</v>
      </c>
      <c r="N3102" s="1">
        <v>0</v>
      </c>
      <c r="P3102" s="1" t="s">
        <v>629</v>
      </c>
    </row>
    <row r="3103" spans="1:16">
      <c r="A3103" s="1">
        <v>2024</v>
      </c>
      <c r="B3103" s="1" t="s">
        <v>2004</v>
      </c>
      <c r="C3103" s="1" t="s">
        <v>2005</v>
      </c>
      <c r="D3103" s="1" t="s">
        <v>2050</v>
      </c>
      <c r="E3103" s="6">
        <v>45590</v>
      </c>
      <c r="F3103" s="1" t="s">
        <v>64</v>
      </c>
      <c r="G3103" s="1" t="s">
        <v>599</v>
      </c>
      <c r="H3103" s="1">
        <v>3</v>
      </c>
      <c r="I3103" s="1">
        <v>3</v>
      </c>
      <c r="J3103" s="1">
        <v>0</v>
      </c>
      <c r="K3103" s="1">
        <v>0</v>
      </c>
      <c r="L3103" s="1">
        <v>4540</v>
      </c>
      <c r="M3103" s="1">
        <v>162</v>
      </c>
      <c r="N3103" s="1">
        <v>0</v>
      </c>
      <c r="P3103" s="1" t="s">
        <v>629</v>
      </c>
    </row>
    <row r="3104" spans="1:16">
      <c r="A3104" s="1">
        <v>2024</v>
      </c>
      <c r="B3104" s="1" t="s">
        <v>2004</v>
      </c>
      <c r="C3104" s="1" t="s">
        <v>2005</v>
      </c>
      <c r="D3104" s="1" t="s">
        <v>2050</v>
      </c>
      <c r="E3104" s="6">
        <v>45590</v>
      </c>
      <c r="F3104" s="1" t="s">
        <v>64</v>
      </c>
      <c r="G3104" s="1" t="s">
        <v>551</v>
      </c>
      <c r="H3104" s="1">
        <v>5</v>
      </c>
      <c r="I3104" s="1">
        <v>5</v>
      </c>
      <c r="J3104" s="1">
        <v>0</v>
      </c>
      <c r="K3104" s="1">
        <v>0</v>
      </c>
      <c r="L3104" s="1">
        <v>1648</v>
      </c>
      <c r="M3104" s="1">
        <v>184</v>
      </c>
      <c r="N3104" s="1">
        <v>0</v>
      </c>
      <c r="P3104" s="1" t="s">
        <v>633</v>
      </c>
    </row>
    <row r="3105" spans="1:16">
      <c r="A3105" s="1">
        <v>2024</v>
      </c>
      <c r="B3105" s="1" t="s">
        <v>2004</v>
      </c>
      <c r="C3105" s="1" t="s">
        <v>2005</v>
      </c>
      <c r="D3105" s="1" t="s">
        <v>2050</v>
      </c>
      <c r="E3105" s="6">
        <v>45590</v>
      </c>
      <c r="F3105" s="1" t="s">
        <v>64</v>
      </c>
      <c r="G3105" s="1" t="s">
        <v>516</v>
      </c>
      <c r="H3105" s="1">
        <v>1</v>
      </c>
      <c r="I3105" s="1">
        <v>1</v>
      </c>
      <c r="J3105" s="1">
        <v>0</v>
      </c>
      <c r="K3105" s="1">
        <v>0</v>
      </c>
      <c r="L3105" s="1">
        <v>29304</v>
      </c>
      <c r="M3105" s="1">
        <v>77</v>
      </c>
      <c r="N3105" s="1">
        <v>0</v>
      </c>
      <c r="P3105" s="1" t="s">
        <v>630</v>
      </c>
    </row>
    <row r="3106" spans="1:16">
      <c r="A3106" s="1">
        <v>2024</v>
      </c>
      <c r="B3106" s="1" t="s">
        <v>2004</v>
      </c>
      <c r="C3106" s="1" t="s">
        <v>2005</v>
      </c>
      <c r="D3106" s="1" t="s">
        <v>2050</v>
      </c>
      <c r="E3106" s="6">
        <v>45590</v>
      </c>
      <c r="F3106" s="1" t="s">
        <v>8</v>
      </c>
      <c r="G3106" s="1" t="s">
        <v>601</v>
      </c>
      <c r="H3106" s="1">
        <v>15</v>
      </c>
      <c r="I3106" s="1">
        <v>15</v>
      </c>
      <c r="J3106" s="1">
        <v>0</v>
      </c>
      <c r="K3106" s="1">
        <v>0</v>
      </c>
      <c r="L3106" s="1">
        <v>30965</v>
      </c>
      <c r="M3106" s="1">
        <v>1043</v>
      </c>
      <c r="N3106" s="1">
        <v>0</v>
      </c>
      <c r="P3106" s="1" t="s">
        <v>627</v>
      </c>
    </row>
    <row r="3107" spans="1:16">
      <c r="A3107" s="1">
        <v>2024</v>
      </c>
      <c r="B3107" s="1" t="s">
        <v>2004</v>
      </c>
      <c r="C3107" s="1" t="s">
        <v>2005</v>
      </c>
      <c r="D3107" s="1" t="s">
        <v>2050</v>
      </c>
      <c r="E3107" s="6">
        <v>45590</v>
      </c>
      <c r="F3107" s="1" t="s">
        <v>38</v>
      </c>
      <c r="G3107" s="1" t="s">
        <v>54</v>
      </c>
      <c r="H3107" s="1">
        <v>26</v>
      </c>
      <c r="I3107" s="1">
        <v>26</v>
      </c>
      <c r="J3107" s="1">
        <v>0</v>
      </c>
      <c r="K3107" s="1">
        <v>0</v>
      </c>
      <c r="L3107" s="1">
        <v>10972</v>
      </c>
      <c r="M3107" s="1">
        <v>996</v>
      </c>
      <c r="N3107" s="1">
        <v>0</v>
      </c>
      <c r="P3107" s="1" t="s">
        <v>45</v>
      </c>
    </row>
    <row r="3108" spans="1:16">
      <c r="A3108" s="1">
        <v>2024</v>
      </c>
      <c r="B3108" s="1" t="s">
        <v>2004</v>
      </c>
      <c r="C3108" s="1" t="s">
        <v>2005</v>
      </c>
      <c r="D3108" s="1" t="s">
        <v>2050</v>
      </c>
      <c r="E3108" s="6">
        <v>45590</v>
      </c>
      <c r="F3108" s="1" t="s">
        <v>38</v>
      </c>
      <c r="G3108" s="1" t="s">
        <v>1194</v>
      </c>
      <c r="H3108" s="1">
        <v>7</v>
      </c>
      <c r="I3108" s="1">
        <v>7</v>
      </c>
      <c r="J3108" s="1">
        <v>0</v>
      </c>
      <c r="K3108" s="1">
        <v>0</v>
      </c>
      <c r="L3108" s="1">
        <v>1028</v>
      </c>
      <c r="M3108" s="1">
        <v>167</v>
      </c>
      <c r="N3108" s="1">
        <v>0</v>
      </c>
      <c r="P3108" s="1" t="s">
        <v>45</v>
      </c>
    </row>
    <row r="3109" spans="1:16">
      <c r="A3109" s="1">
        <v>2024</v>
      </c>
      <c r="B3109" s="1" t="s">
        <v>2004</v>
      </c>
      <c r="C3109" s="1" t="s">
        <v>2005</v>
      </c>
      <c r="D3109" s="1" t="s">
        <v>2082</v>
      </c>
      <c r="E3109" s="6">
        <v>45591</v>
      </c>
      <c r="F3109" s="1" t="s">
        <v>64</v>
      </c>
      <c r="G3109" s="1" t="s">
        <v>55</v>
      </c>
      <c r="H3109" s="1">
        <v>2</v>
      </c>
      <c r="I3109" s="1">
        <v>2</v>
      </c>
      <c r="J3109" s="1">
        <v>0</v>
      </c>
      <c r="K3109" s="1">
        <v>0</v>
      </c>
      <c r="L3109" s="1">
        <v>770</v>
      </c>
      <c r="M3109" s="1">
        <v>67</v>
      </c>
      <c r="N3109" s="1">
        <v>0</v>
      </c>
      <c r="P3109" s="1" t="s">
        <v>633</v>
      </c>
    </row>
    <row r="3110" spans="1:16">
      <c r="A3110" s="1">
        <v>2024</v>
      </c>
      <c r="B3110" s="1" t="s">
        <v>2004</v>
      </c>
      <c r="C3110" s="1" t="s">
        <v>2005</v>
      </c>
      <c r="D3110" s="1" t="s">
        <v>2082</v>
      </c>
      <c r="E3110" s="6">
        <v>45591</v>
      </c>
      <c r="F3110" s="1" t="s">
        <v>64</v>
      </c>
      <c r="G3110" s="1" t="s">
        <v>621</v>
      </c>
      <c r="H3110" s="1">
        <v>2</v>
      </c>
      <c r="I3110" s="1">
        <v>2</v>
      </c>
      <c r="J3110" s="1">
        <v>0</v>
      </c>
      <c r="K3110" s="1">
        <v>0</v>
      </c>
      <c r="L3110" s="1">
        <v>1710</v>
      </c>
      <c r="M3110" s="1">
        <v>100</v>
      </c>
      <c r="N3110" s="1">
        <v>0</v>
      </c>
      <c r="P3110" s="1" t="s">
        <v>629</v>
      </c>
    </row>
    <row r="3111" spans="1:16">
      <c r="A3111" s="1">
        <v>2024</v>
      </c>
      <c r="B3111" s="1" t="s">
        <v>2004</v>
      </c>
      <c r="C3111" s="1" t="s">
        <v>2005</v>
      </c>
      <c r="D3111" s="1" t="s">
        <v>2082</v>
      </c>
      <c r="E3111" s="6">
        <v>45591</v>
      </c>
      <c r="F3111" s="1" t="s">
        <v>64</v>
      </c>
      <c r="G3111" s="1" t="s">
        <v>517</v>
      </c>
      <c r="H3111" s="1">
        <v>1</v>
      </c>
      <c r="I3111" s="1">
        <v>1</v>
      </c>
      <c r="J3111" s="1">
        <v>0</v>
      </c>
      <c r="K3111" s="1">
        <v>0</v>
      </c>
      <c r="L3111" s="1">
        <v>712</v>
      </c>
      <c r="M3111" s="1">
        <v>47</v>
      </c>
      <c r="N3111" s="1">
        <v>0</v>
      </c>
      <c r="P3111" s="1" t="s">
        <v>629</v>
      </c>
    </row>
    <row r="3112" spans="1:16">
      <c r="A3112" s="1">
        <v>2024</v>
      </c>
      <c r="B3112" s="1" t="s">
        <v>2004</v>
      </c>
      <c r="C3112" s="1" t="s">
        <v>2005</v>
      </c>
      <c r="D3112" s="1" t="s">
        <v>2082</v>
      </c>
      <c r="E3112" s="6">
        <v>45591</v>
      </c>
      <c r="F3112" s="1" t="s">
        <v>64</v>
      </c>
      <c r="G3112" s="1" t="s">
        <v>1213</v>
      </c>
      <c r="H3112" s="1">
        <v>1</v>
      </c>
      <c r="I3112" s="1">
        <v>1</v>
      </c>
      <c r="J3112" s="1">
        <v>0</v>
      </c>
      <c r="K3112" s="1">
        <v>0</v>
      </c>
      <c r="L3112" s="1">
        <v>2090</v>
      </c>
      <c r="M3112" s="1">
        <v>53</v>
      </c>
      <c r="N3112" s="1">
        <v>0</v>
      </c>
      <c r="P3112" s="1" t="s">
        <v>628</v>
      </c>
    </row>
    <row r="3113" spans="1:16">
      <c r="A3113" s="1">
        <v>2024</v>
      </c>
      <c r="B3113" s="1" t="s">
        <v>2004</v>
      </c>
      <c r="C3113" s="1" t="s">
        <v>2005</v>
      </c>
      <c r="D3113" s="1" t="s">
        <v>2082</v>
      </c>
      <c r="E3113" s="6">
        <v>45591</v>
      </c>
      <c r="F3113" s="1" t="s">
        <v>64</v>
      </c>
      <c r="G3113" s="1" t="s">
        <v>502</v>
      </c>
      <c r="H3113" s="1">
        <v>2</v>
      </c>
      <c r="I3113" s="1">
        <v>2</v>
      </c>
      <c r="J3113" s="1">
        <v>0</v>
      </c>
      <c r="K3113" s="1">
        <v>0</v>
      </c>
      <c r="L3113" s="1">
        <v>5734</v>
      </c>
      <c r="M3113" s="1">
        <v>106</v>
      </c>
      <c r="N3113" s="1">
        <v>0</v>
      </c>
      <c r="P3113" s="1" t="s">
        <v>633</v>
      </c>
    </row>
    <row r="3114" spans="1:16">
      <c r="A3114" s="1">
        <v>2024</v>
      </c>
      <c r="B3114" s="1" t="s">
        <v>2004</v>
      </c>
      <c r="C3114" s="1" t="s">
        <v>2005</v>
      </c>
      <c r="D3114" s="1" t="s">
        <v>2082</v>
      </c>
      <c r="E3114" s="6">
        <v>45591</v>
      </c>
      <c r="F3114" s="1" t="s">
        <v>64</v>
      </c>
      <c r="G3114" s="1" t="s">
        <v>59</v>
      </c>
      <c r="H3114" s="1">
        <v>1</v>
      </c>
      <c r="I3114" s="1">
        <v>1</v>
      </c>
      <c r="J3114" s="1">
        <v>0</v>
      </c>
      <c r="K3114" s="1">
        <v>0</v>
      </c>
      <c r="L3114" s="1">
        <v>494</v>
      </c>
      <c r="M3114" s="1">
        <v>47</v>
      </c>
      <c r="N3114" s="1">
        <v>0</v>
      </c>
      <c r="P3114" s="1" t="s">
        <v>633</v>
      </c>
    </row>
    <row r="3115" spans="1:16">
      <c r="A3115" s="1">
        <v>2024</v>
      </c>
      <c r="B3115" s="1" t="s">
        <v>2004</v>
      </c>
      <c r="C3115" s="1" t="s">
        <v>2005</v>
      </c>
      <c r="D3115" s="1" t="s">
        <v>2082</v>
      </c>
      <c r="E3115" s="6">
        <v>45591</v>
      </c>
      <c r="F3115" s="1" t="s">
        <v>64</v>
      </c>
      <c r="G3115" s="1" t="s">
        <v>537</v>
      </c>
      <c r="H3115" s="1">
        <v>1</v>
      </c>
      <c r="I3115" s="1">
        <v>1</v>
      </c>
      <c r="J3115" s="1">
        <v>0</v>
      </c>
      <c r="K3115" s="1">
        <v>0</v>
      </c>
      <c r="L3115" s="1">
        <v>720</v>
      </c>
      <c r="M3115" s="1">
        <v>47</v>
      </c>
      <c r="N3115" s="1">
        <v>0</v>
      </c>
      <c r="P3115" s="1" t="s">
        <v>632</v>
      </c>
    </row>
    <row r="3116" spans="1:16">
      <c r="A3116" s="1">
        <v>2024</v>
      </c>
      <c r="B3116" s="1" t="s">
        <v>2004</v>
      </c>
      <c r="C3116" s="1" t="s">
        <v>2005</v>
      </c>
      <c r="D3116" s="1" t="s">
        <v>2082</v>
      </c>
      <c r="E3116" s="6">
        <v>45591</v>
      </c>
      <c r="F3116" s="1" t="s">
        <v>8</v>
      </c>
      <c r="G3116" s="1" t="s">
        <v>601</v>
      </c>
      <c r="H3116" s="1">
        <v>10</v>
      </c>
      <c r="I3116" s="1">
        <v>10</v>
      </c>
      <c r="J3116" s="1">
        <v>0</v>
      </c>
      <c r="K3116" s="1">
        <v>0</v>
      </c>
      <c r="L3116" s="1">
        <v>7161</v>
      </c>
      <c r="M3116" s="1">
        <v>605</v>
      </c>
      <c r="N3116" s="1">
        <v>0</v>
      </c>
      <c r="P3116" s="1" t="s">
        <v>627</v>
      </c>
    </row>
    <row r="3117" spans="1:16">
      <c r="A3117" s="1">
        <v>2024</v>
      </c>
      <c r="B3117" s="1" t="s">
        <v>2004</v>
      </c>
      <c r="C3117" s="1" t="s">
        <v>2005</v>
      </c>
      <c r="D3117" s="1" t="s">
        <v>2082</v>
      </c>
      <c r="E3117" s="6">
        <v>45593</v>
      </c>
      <c r="F3117" s="1" t="s">
        <v>64</v>
      </c>
      <c r="G3117" s="1" t="s">
        <v>603</v>
      </c>
      <c r="H3117" s="1">
        <v>3</v>
      </c>
      <c r="I3117" s="1">
        <v>3</v>
      </c>
      <c r="J3117" s="1">
        <v>0</v>
      </c>
      <c r="K3117" s="1">
        <v>0</v>
      </c>
      <c r="L3117" s="1">
        <v>20679</v>
      </c>
      <c r="M3117" s="1">
        <v>397</v>
      </c>
      <c r="N3117" s="1">
        <v>0</v>
      </c>
      <c r="P3117" s="1" t="s">
        <v>629</v>
      </c>
    </row>
    <row r="3118" spans="1:16">
      <c r="A3118" s="1">
        <v>2024</v>
      </c>
      <c r="B3118" s="1" t="s">
        <v>2004</v>
      </c>
      <c r="C3118" s="1" t="s">
        <v>2005</v>
      </c>
      <c r="D3118" s="1" t="s">
        <v>2082</v>
      </c>
      <c r="E3118" s="6">
        <v>45593</v>
      </c>
      <c r="F3118" s="1" t="s">
        <v>64</v>
      </c>
      <c r="G3118" s="1" t="s">
        <v>2086</v>
      </c>
      <c r="H3118" s="1">
        <v>2</v>
      </c>
      <c r="I3118" s="1">
        <v>2</v>
      </c>
      <c r="J3118" s="1">
        <v>1</v>
      </c>
      <c r="K3118" s="1">
        <v>0</v>
      </c>
      <c r="L3118" s="1">
        <v>540</v>
      </c>
      <c r="M3118" s="1">
        <v>40</v>
      </c>
      <c r="N3118" s="1">
        <v>3</v>
      </c>
      <c r="P3118" s="1" t="s">
        <v>628</v>
      </c>
    </row>
    <row r="3119" spans="1:16">
      <c r="A3119" s="1">
        <v>2024</v>
      </c>
      <c r="B3119" s="1" t="s">
        <v>2004</v>
      </c>
      <c r="C3119" s="1" t="s">
        <v>2005</v>
      </c>
      <c r="D3119" s="1" t="s">
        <v>2082</v>
      </c>
      <c r="E3119" s="6">
        <v>45593</v>
      </c>
      <c r="F3119" s="1" t="s">
        <v>64</v>
      </c>
      <c r="G3119" s="1" t="s">
        <v>55</v>
      </c>
      <c r="H3119" s="1">
        <v>2</v>
      </c>
      <c r="I3119" s="1">
        <v>2</v>
      </c>
      <c r="J3119" s="1">
        <v>0</v>
      </c>
      <c r="K3119" s="1">
        <v>0</v>
      </c>
      <c r="L3119" s="1">
        <v>920</v>
      </c>
      <c r="M3119" s="1">
        <v>67</v>
      </c>
      <c r="N3119" s="1">
        <v>0</v>
      </c>
      <c r="P3119" s="1" t="s">
        <v>633</v>
      </c>
    </row>
    <row r="3120" spans="1:16">
      <c r="A3120" s="1">
        <v>2024</v>
      </c>
      <c r="B3120" s="1" t="s">
        <v>2004</v>
      </c>
      <c r="C3120" s="1" t="s">
        <v>2005</v>
      </c>
      <c r="D3120" s="1" t="s">
        <v>2082</v>
      </c>
      <c r="E3120" s="6">
        <v>45593</v>
      </c>
      <c r="F3120" s="1" t="s">
        <v>64</v>
      </c>
      <c r="G3120" s="1" t="s">
        <v>616</v>
      </c>
      <c r="H3120" s="1">
        <v>5</v>
      </c>
      <c r="I3120" s="1">
        <v>5</v>
      </c>
      <c r="J3120" s="1">
        <v>0</v>
      </c>
      <c r="K3120" s="1">
        <v>0</v>
      </c>
      <c r="L3120" s="1">
        <v>1094</v>
      </c>
      <c r="M3120" s="1">
        <v>154</v>
      </c>
      <c r="N3120" s="1">
        <v>0</v>
      </c>
      <c r="P3120" s="1" t="s">
        <v>628</v>
      </c>
    </row>
    <row r="3121" spans="1:16">
      <c r="A3121" s="1">
        <v>2024</v>
      </c>
      <c r="B3121" s="1" t="s">
        <v>2004</v>
      </c>
      <c r="C3121" s="1" t="s">
        <v>2005</v>
      </c>
      <c r="D3121" s="1" t="s">
        <v>2082</v>
      </c>
      <c r="E3121" s="6">
        <v>45593</v>
      </c>
      <c r="F3121" s="1" t="s">
        <v>64</v>
      </c>
      <c r="G3121" s="1" t="s">
        <v>58</v>
      </c>
      <c r="H3121" s="1">
        <v>3</v>
      </c>
      <c r="I3121" s="1">
        <v>3</v>
      </c>
      <c r="J3121" s="1">
        <v>0</v>
      </c>
      <c r="K3121" s="1">
        <v>0</v>
      </c>
      <c r="L3121" s="1">
        <v>1644</v>
      </c>
      <c r="M3121" s="1">
        <v>114</v>
      </c>
      <c r="N3121" s="1">
        <v>0</v>
      </c>
      <c r="P3121" s="1" t="s">
        <v>629</v>
      </c>
    </row>
    <row r="3122" spans="1:16">
      <c r="A3122" s="1">
        <v>2024</v>
      </c>
      <c r="B3122" s="1" t="s">
        <v>2004</v>
      </c>
      <c r="C3122" s="1" t="s">
        <v>2005</v>
      </c>
      <c r="D3122" s="1" t="s">
        <v>2082</v>
      </c>
      <c r="E3122" s="6">
        <v>45593</v>
      </c>
      <c r="F3122" s="1" t="s">
        <v>64</v>
      </c>
      <c r="G3122" s="1" t="s">
        <v>505</v>
      </c>
      <c r="H3122" s="1">
        <v>5</v>
      </c>
      <c r="I3122" s="1">
        <v>5</v>
      </c>
      <c r="J3122" s="1">
        <v>0</v>
      </c>
      <c r="K3122" s="1">
        <v>0</v>
      </c>
      <c r="L3122" s="1">
        <v>1276</v>
      </c>
      <c r="M3122" s="1">
        <v>154</v>
      </c>
      <c r="N3122" s="1">
        <v>0</v>
      </c>
      <c r="P3122" s="1" t="s">
        <v>628</v>
      </c>
    </row>
    <row r="3123" spans="1:16">
      <c r="A3123" s="1">
        <v>2024</v>
      </c>
      <c r="B3123" s="1" t="s">
        <v>2004</v>
      </c>
      <c r="C3123" s="1" t="s">
        <v>2005</v>
      </c>
      <c r="D3123" s="1" t="s">
        <v>2082</v>
      </c>
      <c r="E3123" s="6">
        <v>45593</v>
      </c>
      <c r="F3123" s="1" t="s">
        <v>64</v>
      </c>
      <c r="G3123" s="1" t="s">
        <v>602</v>
      </c>
      <c r="H3123" s="1">
        <v>4</v>
      </c>
      <c r="I3123" s="1">
        <v>4</v>
      </c>
      <c r="J3123" s="1">
        <v>0</v>
      </c>
      <c r="K3123" s="1">
        <v>0</v>
      </c>
      <c r="L3123" s="1">
        <v>15746</v>
      </c>
      <c r="M3123" s="1">
        <v>317</v>
      </c>
      <c r="N3123" s="1">
        <v>0</v>
      </c>
      <c r="P3123" s="1" t="s">
        <v>628</v>
      </c>
    </row>
    <row r="3124" spans="1:16">
      <c r="A3124" s="1">
        <v>2024</v>
      </c>
      <c r="B3124" s="1" t="s">
        <v>2004</v>
      </c>
      <c r="C3124" s="1" t="s">
        <v>2005</v>
      </c>
      <c r="D3124" s="1" t="s">
        <v>2082</v>
      </c>
      <c r="E3124" s="6">
        <v>45593</v>
      </c>
      <c r="F3124" s="1" t="s">
        <v>64</v>
      </c>
      <c r="G3124" s="1" t="s">
        <v>1247</v>
      </c>
      <c r="H3124" s="1">
        <v>1</v>
      </c>
      <c r="I3124" s="1">
        <v>1</v>
      </c>
      <c r="J3124" s="1">
        <v>0</v>
      </c>
      <c r="K3124" s="1">
        <v>0</v>
      </c>
      <c r="L3124" s="1">
        <v>1000</v>
      </c>
      <c r="M3124" s="1">
        <v>47</v>
      </c>
      <c r="N3124" s="1">
        <v>0</v>
      </c>
      <c r="P3124" s="1" t="s">
        <v>632</v>
      </c>
    </row>
    <row r="3125" spans="1:16">
      <c r="A3125" s="1">
        <v>2024</v>
      </c>
      <c r="B3125" s="1" t="s">
        <v>2004</v>
      </c>
      <c r="C3125" s="1" t="s">
        <v>2005</v>
      </c>
      <c r="D3125" s="1" t="s">
        <v>2082</v>
      </c>
      <c r="E3125" s="6">
        <v>45593</v>
      </c>
      <c r="F3125" s="1" t="s">
        <v>64</v>
      </c>
      <c r="G3125" s="1" t="s">
        <v>484</v>
      </c>
      <c r="H3125" s="1">
        <v>3</v>
      </c>
      <c r="I3125" s="1">
        <v>3</v>
      </c>
      <c r="J3125" s="1">
        <v>0</v>
      </c>
      <c r="K3125" s="1">
        <v>0</v>
      </c>
      <c r="L3125" s="1">
        <v>9818</v>
      </c>
      <c r="M3125" s="1">
        <v>168</v>
      </c>
      <c r="N3125" s="1">
        <v>0</v>
      </c>
      <c r="P3125" s="1" t="s">
        <v>629</v>
      </c>
    </row>
    <row r="3126" spans="1:16">
      <c r="A3126" s="1">
        <v>2024</v>
      </c>
      <c r="B3126" s="1" t="s">
        <v>2004</v>
      </c>
      <c r="C3126" s="1" t="s">
        <v>2005</v>
      </c>
      <c r="D3126" s="1" t="s">
        <v>2082</v>
      </c>
      <c r="E3126" s="6">
        <v>45593</v>
      </c>
      <c r="F3126" s="1" t="s">
        <v>64</v>
      </c>
      <c r="G3126" s="1" t="s">
        <v>619</v>
      </c>
      <c r="H3126" s="1">
        <v>4</v>
      </c>
      <c r="I3126" s="1">
        <v>4</v>
      </c>
      <c r="J3126" s="1">
        <v>0</v>
      </c>
      <c r="K3126" s="1">
        <v>0</v>
      </c>
      <c r="L3126" s="1">
        <v>1062</v>
      </c>
      <c r="M3126" s="1">
        <v>110</v>
      </c>
      <c r="N3126" s="1">
        <v>0</v>
      </c>
      <c r="P3126" s="1" t="s">
        <v>629</v>
      </c>
    </row>
    <row r="3127" spans="1:16">
      <c r="A3127" s="1">
        <v>2024</v>
      </c>
      <c r="B3127" s="1" t="s">
        <v>2004</v>
      </c>
      <c r="C3127" s="1" t="s">
        <v>2005</v>
      </c>
      <c r="D3127" s="1" t="s">
        <v>2082</v>
      </c>
      <c r="E3127" s="6">
        <v>45593</v>
      </c>
      <c r="F3127" s="1" t="s">
        <v>64</v>
      </c>
      <c r="G3127" s="1" t="s">
        <v>416</v>
      </c>
      <c r="H3127" s="1">
        <v>1</v>
      </c>
      <c r="I3127" s="1">
        <v>1</v>
      </c>
      <c r="J3127" s="1">
        <v>0</v>
      </c>
      <c r="K3127" s="1">
        <v>0</v>
      </c>
      <c r="L3127" s="1">
        <v>27</v>
      </c>
      <c r="M3127" s="1">
        <v>20</v>
      </c>
      <c r="N3127" s="1">
        <v>0</v>
      </c>
      <c r="P3127" s="1" t="s">
        <v>630</v>
      </c>
    </row>
    <row r="3128" spans="1:16">
      <c r="A3128" s="1">
        <v>2024</v>
      </c>
      <c r="B3128" s="1" t="s">
        <v>2004</v>
      </c>
      <c r="C3128" s="1" t="s">
        <v>2005</v>
      </c>
      <c r="D3128" s="1" t="s">
        <v>2082</v>
      </c>
      <c r="E3128" s="6">
        <v>45593</v>
      </c>
      <c r="F3128" s="1" t="s">
        <v>64</v>
      </c>
      <c r="G3128" s="1" t="s">
        <v>551</v>
      </c>
      <c r="H3128" s="1">
        <v>13</v>
      </c>
      <c r="I3128" s="1">
        <v>13</v>
      </c>
      <c r="J3128" s="1">
        <v>0</v>
      </c>
      <c r="K3128" s="1">
        <v>0</v>
      </c>
      <c r="L3128" s="1">
        <v>22943</v>
      </c>
      <c r="M3128" s="1">
        <v>601</v>
      </c>
      <c r="N3128" s="1">
        <v>0</v>
      </c>
      <c r="P3128" s="1" t="s">
        <v>633</v>
      </c>
    </row>
    <row r="3129" spans="1:16">
      <c r="A3129" s="1">
        <v>2024</v>
      </c>
      <c r="B3129" s="1" t="s">
        <v>2004</v>
      </c>
      <c r="C3129" s="1" t="s">
        <v>2005</v>
      </c>
      <c r="D3129" s="1" t="s">
        <v>2082</v>
      </c>
      <c r="E3129" s="6">
        <v>45593</v>
      </c>
      <c r="F3129" s="1" t="s">
        <v>8</v>
      </c>
      <c r="G3129" s="1" t="s">
        <v>601</v>
      </c>
      <c r="H3129" s="1">
        <v>13</v>
      </c>
      <c r="I3129" s="1">
        <v>13</v>
      </c>
      <c r="J3129" s="1">
        <v>0</v>
      </c>
      <c r="K3129" s="1">
        <v>0</v>
      </c>
      <c r="L3129" s="1">
        <v>14244</v>
      </c>
      <c r="M3129" s="1">
        <v>767</v>
      </c>
      <c r="N3129" s="1">
        <v>0</v>
      </c>
      <c r="P3129" s="1" t="s">
        <v>627</v>
      </c>
    </row>
    <row r="3130" spans="1:16">
      <c r="A3130" s="1">
        <v>2024</v>
      </c>
      <c r="B3130" s="1" t="s">
        <v>2004</v>
      </c>
      <c r="C3130" s="1" t="s">
        <v>2005</v>
      </c>
      <c r="D3130" s="1" t="s">
        <v>2082</v>
      </c>
      <c r="E3130" s="6">
        <v>45593</v>
      </c>
      <c r="F3130" s="1" t="s">
        <v>38</v>
      </c>
      <c r="G3130" s="1" t="s">
        <v>54</v>
      </c>
      <c r="H3130" s="1">
        <v>12</v>
      </c>
      <c r="I3130" s="1">
        <v>12</v>
      </c>
      <c r="J3130" s="1">
        <v>0</v>
      </c>
      <c r="K3130" s="1">
        <v>0</v>
      </c>
      <c r="L3130" s="1">
        <v>13644</v>
      </c>
      <c r="M3130" s="1">
        <v>442</v>
      </c>
      <c r="N3130" s="1">
        <v>0</v>
      </c>
      <c r="P3130" s="1" t="s">
        <v>45</v>
      </c>
    </row>
    <row r="3131" spans="1:16">
      <c r="A3131" s="1">
        <v>2024</v>
      </c>
      <c r="B3131" s="1" t="s">
        <v>2004</v>
      </c>
      <c r="C3131" s="1" t="s">
        <v>2005</v>
      </c>
      <c r="D3131" s="1" t="s">
        <v>2082</v>
      </c>
      <c r="E3131" s="6">
        <v>45593</v>
      </c>
      <c r="F3131" s="1" t="s">
        <v>38</v>
      </c>
      <c r="G3131" s="1" t="s">
        <v>1194</v>
      </c>
      <c r="H3131" s="1">
        <v>25</v>
      </c>
      <c r="I3131" s="1">
        <v>25</v>
      </c>
      <c r="J3131" s="1">
        <v>1</v>
      </c>
      <c r="K3131" s="1">
        <v>0</v>
      </c>
      <c r="L3131" s="1">
        <v>6637</v>
      </c>
      <c r="M3131" s="1">
        <v>715</v>
      </c>
      <c r="N3131" s="1">
        <v>6</v>
      </c>
      <c r="P3131" s="1" t="s">
        <v>45</v>
      </c>
    </row>
    <row r="3132" spans="1:16">
      <c r="A3132" s="1">
        <v>2024</v>
      </c>
      <c r="B3132" s="1" t="s">
        <v>2004</v>
      </c>
      <c r="C3132" s="1" t="s">
        <v>2005</v>
      </c>
      <c r="D3132" s="1" t="s">
        <v>2082</v>
      </c>
      <c r="E3132" s="6">
        <v>45594</v>
      </c>
      <c r="F3132" s="1" t="s">
        <v>64</v>
      </c>
      <c r="G3132" s="1" t="s">
        <v>603</v>
      </c>
      <c r="H3132" s="1">
        <v>6</v>
      </c>
      <c r="I3132" s="1">
        <v>6</v>
      </c>
      <c r="J3132" s="1">
        <v>0</v>
      </c>
      <c r="K3132" s="1">
        <v>0</v>
      </c>
      <c r="L3132" s="1">
        <v>71188</v>
      </c>
      <c r="M3132" s="1">
        <v>709</v>
      </c>
      <c r="N3132" s="1">
        <v>0</v>
      </c>
      <c r="P3132" s="1" t="s">
        <v>629</v>
      </c>
    </row>
    <row r="3133" spans="1:16">
      <c r="A3133" s="1">
        <v>2024</v>
      </c>
      <c r="B3133" s="1" t="s">
        <v>2004</v>
      </c>
      <c r="C3133" s="1" t="s">
        <v>2005</v>
      </c>
      <c r="D3133" s="1" t="s">
        <v>2082</v>
      </c>
      <c r="E3133" s="6">
        <v>45594</v>
      </c>
      <c r="F3133" s="1" t="s">
        <v>64</v>
      </c>
      <c r="G3133" s="1" t="s">
        <v>55</v>
      </c>
      <c r="H3133" s="1">
        <v>1</v>
      </c>
      <c r="I3133" s="1">
        <v>1</v>
      </c>
      <c r="J3133" s="1">
        <v>0</v>
      </c>
      <c r="K3133" s="1">
        <v>0</v>
      </c>
      <c r="L3133" s="1">
        <v>925</v>
      </c>
      <c r="M3133" s="1">
        <v>67</v>
      </c>
      <c r="N3133" s="1">
        <v>0</v>
      </c>
      <c r="P3133" s="1" t="s">
        <v>633</v>
      </c>
    </row>
    <row r="3134" spans="1:16">
      <c r="A3134" s="1">
        <v>2024</v>
      </c>
      <c r="B3134" s="1" t="s">
        <v>2004</v>
      </c>
      <c r="C3134" s="1" t="s">
        <v>2005</v>
      </c>
      <c r="D3134" s="1" t="s">
        <v>2082</v>
      </c>
      <c r="E3134" s="6">
        <v>45594</v>
      </c>
      <c r="F3134" s="1" t="s">
        <v>64</v>
      </c>
      <c r="G3134" s="1" t="s">
        <v>56</v>
      </c>
      <c r="H3134" s="1">
        <v>4</v>
      </c>
      <c r="I3134" s="1">
        <v>4</v>
      </c>
      <c r="J3134" s="1">
        <v>0</v>
      </c>
      <c r="K3134" s="1">
        <v>0</v>
      </c>
      <c r="L3134" s="1">
        <v>56</v>
      </c>
      <c r="M3134" s="1">
        <v>56</v>
      </c>
      <c r="N3134" s="1">
        <v>0</v>
      </c>
      <c r="P3134" s="1" t="s">
        <v>628</v>
      </c>
    </row>
    <row r="3135" spans="1:16">
      <c r="A3135" s="1">
        <v>2024</v>
      </c>
      <c r="B3135" s="1" t="s">
        <v>2004</v>
      </c>
      <c r="C3135" s="1" t="s">
        <v>2005</v>
      </c>
      <c r="D3135" s="1" t="s">
        <v>2082</v>
      </c>
      <c r="E3135" s="6">
        <v>45594</v>
      </c>
      <c r="F3135" s="1" t="s">
        <v>64</v>
      </c>
      <c r="G3135" s="1" t="s">
        <v>58</v>
      </c>
      <c r="H3135" s="1">
        <v>8</v>
      </c>
      <c r="I3135" s="1">
        <v>8</v>
      </c>
      <c r="J3135" s="1">
        <v>0</v>
      </c>
      <c r="K3135" s="1">
        <v>0</v>
      </c>
      <c r="L3135" s="1">
        <v>1279</v>
      </c>
      <c r="M3135" s="1">
        <v>144</v>
      </c>
      <c r="N3135" s="1">
        <v>0</v>
      </c>
      <c r="P3135" s="1" t="s">
        <v>629</v>
      </c>
    </row>
    <row r="3136" spans="1:16">
      <c r="A3136" s="1">
        <v>2024</v>
      </c>
      <c r="B3136" s="1" t="s">
        <v>2004</v>
      </c>
      <c r="C3136" s="1" t="s">
        <v>2005</v>
      </c>
      <c r="D3136" s="1" t="s">
        <v>2082</v>
      </c>
      <c r="E3136" s="6">
        <v>45594</v>
      </c>
      <c r="F3136" s="1" t="s">
        <v>64</v>
      </c>
      <c r="G3136" s="1" t="s">
        <v>548</v>
      </c>
      <c r="H3136" s="1">
        <v>1</v>
      </c>
      <c r="I3136" s="1">
        <v>1</v>
      </c>
      <c r="J3136" s="1">
        <v>0</v>
      </c>
      <c r="K3136" s="1">
        <v>0</v>
      </c>
      <c r="L3136" s="1">
        <v>1</v>
      </c>
      <c r="M3136" s="1">
        <v>1</v>
      </c>
      <c r="N3136" s="1">
        <v>0</v>
      </c>
      <c r="P3136" s="1" t="s">
        <v>632</v>
      </c>
    </row>
    <row r="3137" spans="1:16">
      <c r="A3137" s="1">
        <v>2024</v>
      </c>
      <c r="B3137" s="1" t="s">
        <v>2004</v>
      </c>
      <c r="C3137" s="1" t="s">
        <v>2005</v>
      </c>
      <c r="D3137" s="1" t="s">
        <v>2082</v>
      </c>
      <c r="E3137" s="6">
        <v>45594</v>
      </c>
      <c r="F3137" s="1" t="s">
        <v>64</v>
      </c>
      <c r="G3137" s="1" t="s">
        <v>505</v>
      </c>
      <c r="H3137" s="1">
        <v>6</v>
      </c>
      <c r="I3137" s="1">
        <v>6</v>
      </c>
      <c r="J3137" s="1">
        <v>0</v>
      </c>
      <c r="K3137" s="1">
        <v>0</v>
      </c>
      <c r="L3137" s="1">
        <v>5026</v>
      </c>
      <c r="M3137" s="1">
        <v>348</v>
      </c>
      <c r="N3137" s="1">
        <v>0</v>
      </c>
      <c r="P3137" s="1" t="s">
        <v>628</v>
      </c>
    </row>
    <row r="3138" spans="1:16">
      <c r="A3138" s="1">
        <v>2024</v>
      </c>
      <c r="B3138" s="1" t="s">
        <v>2004</v>
      </c>
      <c r="C3138" s="1" t="s">
        <v>2005</v>
      </c>
      <c r="D3138" s="1" t="s">
        <v>2082</v>
      </c>
      <c r="E3138" s="6">
        <v>45594</v>
      </c>
      <c r="F3138" s="1" t="s">
        <v>64</v>
      </c>
      <c r="G3138" s="1" t="s">
        <v>602</v>
      </c>
      <c r="H3138" s="1">
        <v>6</v>
      </c>
      <c r="I3138" s="1">
        <v>6</v>
      </c>
      <c r="J3138" s="1">
        <v>0</v>
      </c>
      <c r="K3138" s="1">
        <v>0</v>
      </c>
      <c r="L3138" s="1">
        <v>17860</v>
      </c>
      <c r="M3138" s="1">
        <v>371</v>
      </c>
      <c r="N3138" s="1">
        <v>0</v>
      </c>
      <c r="P3138" s="1" t="s">
        <v>628</v>
      </c>
    </row>
    <row r="3139" spans="1:16">
      <c r="A3139" s="1">
        <v>2024</v>
      </c>
      <c r="B3139" s="1" t="s">
        <v>2004</v>
      </c>
      <c r="C3139" s="1" t="s">
        <v>2005</v>
      </c>
      <c r="D3139" s="1" t="s">
        <v>2082</v>
      </c>
      <c r="E3139" s="6">
        <v>45594</v>
      </c>
      <c r="F3139" s="1" t="s">
        <v>64</v>
      </c>
      <c r="G3139" s="1" t="s">
        <v>483</v>
      </c>
      <c r="H3139" s="1">
        <v>1</v>
      </c>
      <c r="I3139" s="1">
        <v>1</v>
      </c>
      <c r="J3139" s="1">
        <v>0</v>
      </c>
      <c r="K3139" s="1">
        <v>0</v>
      </c>
      <c r="L3139" s="1">
        <v>25</v>
      </c>
      <c r="M3139" s="1">
        <v>20</v>
      </c>
      <c r="N3139" s="1">
        <v>0</v>
      </c>
      <c r="P3139" s="1" t="s">
        <v>629</v>
      </c>
    </row>
    <row r="3140" spans="1:16">
      <c r="A3140" s="1">
        <v>2024</v>
      </c>
      <c r="B3140" s="1" t="s">
        <v>2004</v>
      </c>
      <c r="C3140" s="1" t="s">
        <v>2005</v>
      </c>
      <c r="D3140" s="1" t="s">
        <v>2082</v>
      </c>
      <c r="E3140" s="6">
        <v>45594</v>
      </c>
      <c r="F3140" s="1" t="s">
        <v>64</v>
      </c>
      <c r="G3140" s="1" t="s">
        <v>502</v>
      </c>
      <c r="H3140" s="1">
        <v>10</v>
      </c>
      <c r="I3140" s="1">
        <v>10</v>
      </c>
      <c r="J3140" s="1">
        <v>0</v>
      </c>
      <c r="K3140" s="1">
        <v>0</v>
      </c>
      <c r="L3140" s="1">
        <v>46515</v>
      </c>
      <c r="M3140" s="1">
        <v>1095</v>
      </c>
      <c r="N3140" s="1">
        <v>0</v>
      </c>
      <c r="P3140" s="1" t="s">
        <v>633</v>
      </c>
    </row>
    <row r="3141" spans="1:16">
      <c r="A3141" s="1">
        <v>2024</v>
      </c>
      <c r="B3141" s="1" t="s">
        <v>2004</v>
      </c>
      <c r="C3141" s="1" t="s">
        <v>2005</v>
      </c>
      <c r="D3141" s="1" t="s">
        <v>2082</v>
      </c>
      <c r="E3141" s="6">
        <v>45594</v>
      </c>
      <c r="F3141" s="1" t="s">
        <v>64</v>
      </c>
      <c r="G3141" s="1" t="s">
        <v>599</v>
      </c>
      <c r="H3141" s="1">
        <v>3</v>
      </c>
      <c r="I3141" s="1">
        <v>3</v>
      </c>
      <c r="J3141" s="1">
        <v>0</v>
      </c>
      <c r="K3141" s="1">
        <v>0</v>
      </c>
      <c r="L3141" s="1">
        <v>19790</v>
      </c>
      <c r="M3141" s="1">
        <v>236</v>
      </c>
      <c r="N3141" s="1">
        <v>0</v>
      </c>
      <c r="P3141" s="1" t="s">
        <v>629</v>
      </c>
    </row>
    <row r="3142" spans="1:16">
      <c r="A3142" s="1">
        <v>2024</v>
      </c>
      <c r="B3142" s="1" t="s">
        <v>2004</v>
      </c>
      <c r="C3142" s="1" t="s">
        <v>2005</v>
      </c>
      <c r="D3142" s="1" t="s">
        <v>2082</v>
      </c>
      <c r="E3142" s="6">
        <v>45594</v>
      </c>
      <c r="F3142" s="1" t="s">
        <v>64</v>
      </c>
      <c r="G3142" s="1" t="s">
        <v>416</v>
      </c>
      <c r="H3142" s="1">
        <v>2</v>
      </c>
      <c r="I3142" s="1">
        <v>2</v>
      </c>
      <c r="J3142" s="1">
        <v>0</v>
      </c>
      <c r="K3142" s="1">
        <v>0</v>
      </c>
      <c r="L3142" s="1">
        <v>16</v>
      </c>
      <c r="M3142" s="1">
        <v>16</v>
      </c>
      <c r="N3142" s="1">
        <v>0</v>
      </c>
      <c r="P3142" s="1" t="s">
        <v>630</v>
      </c>
    </row>
    <row r="3143" spans="1:16">
      <c r="A3143" s="1">
        <v>2024</v>
      </c>
      <c r="B3143" s="1" t="s">
        <v>2004</v>
      </c>
      <c r="C3143" s="1" t="s">
        <v>2005</v>
      </c>
      <c r="D3143" s="1" t="s">
        <v>2082</v>
      </c>
      <c r="E3143" s="6">
        <v>45594</v>
      </c>
      <c r="F3143" s="1" t="s">
        <v>64</v>
      </c>
      <c r="G3143" s="1" t="s">
        <v>537</v>
      </c>
      <c r="H3143" s="1">
        <v>1</v>
      </c>
      <c r="I3143" s="1">
        <v>1</v>
      </c>
      <c r="J3143" s="1">
        <v>0</v>
      </c>
      <c r="K3143" s="1">
        <v>0</v>
      </c>
      <c r="L3143" s="1">
        <v>720</v>
      </c>
      <c r="M3143" s="1">
        <v>47</v>
      </c>
      <c r="N3143" s="1">
        <v>0</v>
      </c>
      <c r="P3143" s="1" t="s">
        <v>632</v>
      </c>
    </row>
    <row r="3144" spans="1:16">
      <c r="A3144" s="1">
        <v>2024</v>
      </c>
      <c r="B3144" s="1" t="s">
        <v>2004</v>
      </c>
      <c r="C3144" s="1" t="s">
        <v>2005</v>
      </c>
      <c r="D3144" s="1" t="s">
        <v>2082</v>
      </c>
      <c r="E3144" s="6">
        <v>45594</v>
      </c>
      <c r="F3144" s="1" t="s">
        <v>64</v>
      </c>
      <c r="G3144" s="1" t="s">
        <v>551</v>
      </c>
      <c r="H3144" s="1">
        <v>1</v>
      </c>
      <c r="I3144" s="1">
        <v>1</v>
      </c>
      <c r="J3144" s="1">
        <v>0</v>
      </c>
      <c r="K3144" s="1">
        <v>0</v>
      </c>
      <c r="L3144" s="1">
        <v>500</v>
      </c>
      <c r="M3144" s="1">
        <v>47</v>
      </c>
      <c r="N3144" s="1">
        <v>0</v>
      </c>
      <c r="P3144" s="1" t="s">
        <v>633</v>
      </c>
    </row>
    <row r="3145" spans="1:16">
      <c r="A3145" s="1">
        <v>2024</v>
      </c>
      <c r="B3145" s="1" t="s">
        <v>2004</v>
      </c>
      <c r="C3145" s="1" t="s">
        <v>2005</v>
      </c>
      <c r="D3145" s="1" t="s">
        <v>2082</v>
      </c>
      <c r="E3145" s="6">
        <v>45594</v>
      </c>
      <c r="F3145" s="1" t="s">
        <v>8</v>
      </c>
      <c r="G3145" s="1" t="s">
        <v>601</v>
      </c>
      <c r="H3145" s="1">
        <v>13</v>
      </c>
      <c r="I3145" s="1">
        <v>13</v>
      </c>
      <c r="J3145" s="1">
        <v>0</v>
      </c>
      <c r="K3145" s="1">
        <v>0</v>
      </c>
      <c r="L3145" s="1">
        <v>10915</v>
      </c>
      <c r="M3145" s="1">
        <v>632</v>
      </c>
      <c r="N3145" s="1">
        <v>0</v>
      </c>
      <c r="P3145" s="1" t="s">
        <v>627</v>
      </c>
    </row>
    <row r="3146" spans="1:16">
      <c r="A3146" s="1">
        <v>2024</v>
      </c>
      <c r="B3146" s="1" t="s">
        <v>2004</v>
      </c>
      <c r="C3146" s="1" t="s">
        <v>2005</v>
      </c>
      <c r="D3146" s="1" t="s">
        <v>2082</v>
      </c>
      <c r="E3146" s="6">
        <v>45594</v>
      </c>
      <c r="F3146" s="1" t="s">
        <v>38</v>
      </c>
      <c r="G3146" s="1" t="s">
        <v>54</v>
      </c>
      <c r="H3146" s="1">
        <v>25</v>
      </c>
      <c r="I3146" s="1">
        <v>25</v>
      </c>
      <c r="J3146" s="1">
        <v>1</v>
      </c>
      <c r="K3146" s="1">
        <v>0</v>
      </c>
      <c r="L3146" s="1">
        <v>4505</v>
      </c>
      <c r="M3146" s="1">
        <v>732</v>
      </c>
      <c r="N3146" s="1">
        <v>8</v>
      </c>
      <c r="P3146" s="1" t="s">
        <v>45</v>
      </c>
    </row>
    <row r="3147" spans="1:16">
      <c r="A3147" s="1">
        <v>2024</v>
      </c>
      <c r="B3147" s="1" t="s">
        <v>2004</v>
      </c>
      <c r="C3147" s="1" t="s">
        <v>2005</v>
      </c>
      <c r="D3147" s="1" t="s">
        <v>2082</v>
      </c>
      <c r="E3147" s="6">
        <v>45594</v>
      </c>
      <c r="F3147" s="1" t="s">
        <v>38</v>
      </c>
      <c r="G3147" s="1" t="s">
        <v>1194</v>
      </c>
      <c r="H3147" s="1">
        <v>10</v>
      </c>
      <c r="I3147" s="1">
        <v>10</v>
      </c>
      <c r="J3147" s="1">
        <v>0</v>
      </c>
      <c r="K3147" s="1">
        <v>0</v>
      </c>
      <c r="L3147" s="1">
        <v>798</v>
      </c>
      <c r="M3147" s="1">
        <v>200</v>
      </c>
      <c r="N3147" s="1">
        <v>0</v>
      </c>
      <c r="P3147" s="1" t="s">
        <v>45</v>
      </c>
    </row>
    <row r="3148" spans="1:16">
      <c r="A3148" s="1">
        <v>2024</v>
      </c>
      <c r="B3148" s="1" t="s">
        <v>2004</v>
      </c>
      <c r="C3148" s="1" t="s">
        <v>2005</v>
      </c>
      <c r="D3148" s="1" t="s">
        <v>2082</v>
      </c>
      <c r="E3148" s="6">
        <v>45595</v>
      </c>
      <c r="F3148" s="1" t="s">
        <v>64</v>
      </c>
      <c r="G3148" s="1" t="s">
        <v>1173</v>
      </c>
      <c r="H3148" s="1">
        <v>2</v>
      </c>
      <c r="I3148" s="1">
        <v>2</v>
      </c>
      <c r="J3148" s="1">
        <v>0</v>
      </c>
      <c r="K3148" s="1">
        <v>0</v>
      </c>
      <c r="L3148" s="1">
        <v>92</v>
      </c>
      <c r="M3148" s="1">
        <v>38</v>
      </c>
      <c r="N3148" s="1">
        <v>0</v>
      </c>
      <c r="P3148" s="1" t="s">
        <v>632</v>
      </c>
    </row>
    <row r="3149" spans="1:16">
      <c r="A3149" s="1">
        <v>2024</v>
      </c>
      <c r="B3149" s="1" t="s">
        <v>2004</v>
      </c>
      <c r="C3149" s="1" t="s">
        <v>2005</v>
      </c>
      <c r="D3149" s="1" t="s">
        <v>2082</v>
      </c>
      <c r="E3149" s="6">
        <v>45595</v>
      </c>
      <c r="F3149" s="1" t="s">
        <v>64</v>
      </c>
      <c r="G3149" s="1" t="s">
        <v>708</v>
      </c>
      <c r="H3149" s="1">
        <v>2</v>
      </c>
      <c r="I3149" s="1">
        <v>2</v>
      </c>
      <c r="J3149" s="1">
        <v>0</v>
      </c>
      <c r="K3149" s="1">
        <v>0</v>
      </c>
      <c r="L3149" s="1">
        <v>200</v>
      </c>
      <c r="M3149" s="1">
        <v>40</v>
      </c>
      <c r="N3149" s="1">
        <v>0</v>
      </c>
      <c r="P3149" s="1" t="s">
        <v>633</v>
      </c>
    </row>
    <row r="3150" spans="1:16">
      <c r="A3150" s="1">
        <v>2024</v>
      </c>
      <c r="B3150" s="1" t="s">
        <v>2004</v>
      </c>
      <c r="C3150" s="1" t="s">
        <v>2005</v>
      </c>
      <c r="D3150" s="1" t="s">
        <v>2082</v>
      </c>
      <c r="E3150" s="6">
        <v>45595</v>
      </c>
      <c r="F3150" s="1" t="s">
        <v>64</v>
      </c>
      <c r="G3150" s="1" t="s">
        <v>603</v>
      </c>
      <c r="H3150" s="1">
        <v>3</v>
      </c>
      <c r="I3150" s="1">
        <v>3</v>
      </c>
      <c r="J3150" s="1">
        <v>0</v>
      </c>
      <c r="K3150" s="1">
        <v>0</v>
      </c>
      <c r="L3150" s="1">
        <v>26656</v>
      </c>
      <c r="M3150" s="1">
        <v>528</v>
      </c>
      <c r="N3150" s="1">
        <v>0</v>
      </c>
      <c r="P3150" s="1" t="s">
        <v>629</v>
      </c>
    </row>
    <row r="3151" spans="1:16">
      <c r="A3151" s="1">
        <v>2024</v>
      </c>
      <c r="B3151" s="1" t="s">
        <v>2004</v>
      </c>
      <c r="C3151" s="1" t="s">
        <v>2005</v>
      </c>
      <c r="D3151" s="1" t="s">
        <v>2082</v>
      </c>
      <c r="E3151" s="6">
        <v>45595</v>
      </c>
      <c r="F3151" s="1" t="s">
        <v>64</v>
      </c>
      <c r="G3151" s="1" t="s">
        <v>687</v>
      </c>
      <c r="H3151" s="1">
        <v>1</v>
      </c>
      <c r="I3151" s="1">
        <v>1</v>
      </c>
      <c r="J3151" s="1">
        <v>0</v>
      </c>
      <c r="K3151" s="1">
        <v>0</v>
      </c>
      <c r="L3151" s="1">
        <v>512</v>
      </c>
      <c r="M3151" s="1">
        <v>47</v>
      </c>
      <c r="N3151" s="1">
        <v>0</v>
      </c>
      <c r="P3151" s="1" t="s">
        <v>632</v>
      </c>
    </row>
    <row r="3152" spans="1:16">
      <c r="A3152" s="1">
        <v>2024</v>
      </c>
      <c r="B3152" s="1" t="s">
        <v>2004</v>
      </c>
      <c r="C3152" s="1" t="s">
        <v>2005</v>
      </c>
      <c r="D3152" s="1" t="s">
        <v>2082</v>
      </c>
      <c r="E3152" s="6">
        <v>45595</v>
      </c>
      <c r="F3152" s="1" t="s">
        <v>64</v>
      </c>
      <c r="G3152" s="1" t="s">
        <v>1365</v>
      </c>
      <c r="H3152" s="1">
        <v>1</v>
      </c>
      <c r="I3152" s="1">
        <v>1</v>
      </c>
      <c r="J3152" s="1">
        <v>0</v>
      </c>
      <c r="K3152" s="1">
        <v>0</v>
      </c>
      <c r="L3152" s="1">
        <v>500</v>
      </c>
      <c r="M3152" s="1">
        <v>47</v>
      </c>
      <c r="N3152" s="1">
        <v>0</v>
      </c>
      <c r="P3152" s="1" t="s">
        <v>632</v>
      </c>
    </row>
    <row r="3153" spans="1:16">
      <c r="A3153" s="1">
        <v>2024</v>
      </c>
      <c r="B3153" s="1" t="s">
        <v>2004</v>
      </c>
      <c r="C3153" s="1" t="s">
        <v>2005</v>
      </c>
      <c r="D3153" s="1" t="s">
        <v>2082</v>
      </c>
      <c r="E3153" s="6">
        <v>45595</v>
      </c>
      <c r="F3153" s="1" t="s">
        <v>64</v>
      </c>
      <c r="G3153" s="1" t="s">
        <v>55</v>
      </c>
      <c r="H3153" s="1">
        <v>8</v>
      </c>
      <c r="I3153" s="1">
        <v>8</v>
      </c>
      <c r="J3153" s="1">
        <v>0</v>
      </c>
      <c r="K3153" s="1">
        <v>0</v>
      </c>
      <c r="L3153" s="1">
        <v>3027</v>
      </c>
      <c r="M3153" s="1">
        <v>301</v>
      </c>
      <c r="N3153" s="1">
        <v>0</v>
      </c>
      <c r="P3153" s="1" t="s">
        <v>633</v>
      </c>
    </row>
    <row r="3154" spans="1:16">
      <c r="A3154" s="1">
        <v>2024</v>
      </c>
      <c r="B3154" s="1" t="s">
        <v>2004</v>
      </c>
      <c r="C3154" s="1" t="s">
        <v>2005</v>
      </c>
      <c r="D3154" s="1" t="s">
        <v>2082</v>
      </c>
      <c r="E3154" s="6">
        <v>45595</v>
      </c>
      <c r="F3154" s="1" t="s">
        <v>64</v>
      </c>
      <c r="G3154" s="1" t="s">
        <v>517</v>
      </c>
      <c r="H3154" s="1">
        <v>5</v>
      </c>
      <c r="I3154" s="1">
        <v>5</v>
      </c>
      <c r="J3154" s="1">
        <v>0</v>
      </c>
      <c r="K3154" s="1">
        <v>0</v>
      </c>
      <c r="L3154" s="1">
        <v>26426</v>
      </c>
      <c r="M3154" s="1">
        <v>148</v>
      </c>
      <c r="N3154" s="1">
        <v>0</v>
      </c>
      <c r="P3154" s="1" t="s">
        <v>629</v>
      </c>
    </row>
    <row r="3155" spans="1:16">
      <c r="A3155" s="1">
        <v>2024</v>
      </c>
      <c r="B3155" s="1" t="s">
        <v>2004</v>
      </c>
      <c r="C3155" s="1" t="s">
        <v>2005</v>
      </c>
      <c r="D3155" s="1" t="s">
        <v>2082</v>
      </c>
      <c r="E3155" s="6">
        <v>45595</v>
      </c>
      <c r="F3155" s="1" t="s">
        <v>64</v>
      </c>
      <c r="G3155" s="1" t="s">
        <v>58</v>
      </c>
      <c r="H3155" s="1">
        <v>7</v>
      </c>
      <c r="I3155" s="1">
        <v>7</v>
      </c>
      <c r="J3155" s="1">
        <v>0</v>
      </c>
      <c r="K3155" s="1">
        <v>0</v>
      </c>
      <c r="L3155" s="1">
        <v>4959</v>
      </c>
      <c r="M3155" s="1">
        <v>141</v>
      </c>
      <c r="N3155" s="1">
        <v>0</v>
      </c>
      <c r="P3155" s="1" t="s">
        <v>629</v>
      </c>
    </row>
    <row r="3156" spans="1:16">
      <c r="A3156" s="1">
        <v>2024</v>
      </c>
      <c r="B3156" s="1" t="s">
        <v>2004</v>
      </c>
      <c r="C3156" s="1" t="s">
        <v>2005</v>
      </c>
      <c r="D3156" s="1" t="s">
        <v>2082</v>
      </c>
      <c r="E3156" s="6">
        <v>45595</v>
      </c>
      <c r="F3156" s="1" t="s">
        <v>64</v>
      </c>
      <c r="G3156" s="1" t="s">
        <v>1182</v>
      </c>
      <c r="H3156" s="1">
        <v>1</v>
      </c>
      <c r="I3156" s="1">
        <v>1</v>
      </c>
      <c r="J3156" s="1">
        <v>1</v>
      </c>
      <c r="K3156" s="1">
        <v>0</v>
      </c>
      <c r="L3156" s="1">
        <v>1856</v>
      </c>
      <c r="M3156" s="1">
        <v>53</v>
      </c>
      <c r="N3156" s="1">
        <v>5</v>
      </c>
      <c r="P3156" s="1" t="s">
        <v>628</v>
      </c>
    </row>
    <row r="3157" spans="1:16">
      <c r="A3157" s="1">
        <v>2024</v>
      </c>
      <c r="B3157" s="1" t="s">
        <v>2004</v>
      </c>
      <c r="C3157" s="1" t="s">
        <v>2005</v>
      </c>
      <c r="D3157" s="1" t="s">
        <v>2082</v>
      </c>
      <c r="E3157" s="6">
        <v>45595</v>
      </c>
      <c r="F3157" s="1" t="s">
        <v>64</v>
      </c>
      <c r="G3157" s="1" t="s">
        <v>505</v>
      </c>
      <c r="H3157" s="1">
        <v>1</v>
      </c>
      <c r="I3157" s="1">
        <v>1</v>
      </c>
      <c r="J3157" s="1">
        <v>0</v>
      </c>
      <c r="K3157" s="1">
        <v>0</v>
      </c>
      <c r="L3157" s="1">
        <v>50</v>
      </c>
      <c r="M3157" s="1">
        <v>20</v>
      </c>
      <c r="N3157" s="1">
        <v>0</v>
      </c>
      <c r="P3157" s="1" t="s">
        <v>628</v>
      </c>
    </row>
    <row r="3158" spans="1:16">
      <c r="A3158" s="1">
        <v>2024</v>
      </c>
      <c r="B3158" s="1" t="s">
        <v>2004</v>
      </c>
      <c r="C3158" s="1" t="s">
        <v>2005</v>
      </c>
      <c r="D3158" s="1" t="s">
        <v>2082</v>
      </c>
      <c r="E3158" s="6">
        <v>45595</v>
      </c>
      <c r="F3158" s="1" t="s">
        <v>64</v>
      </c>
      <c r="G3158" s="1" t="s">
        <v>602</v>
      </c>
      <c r="H3158" s="1">
        <v>5</v>
      </c>
      <c r="I3158" s="1">
        <v>5</v>
      </c>
      <c r="J3158" s="1">
        <v>0</v>
      </c>
      <c r="K3158" s="1">
        <v>0</v>
      </c>
      <c r="L3158" s="1">
        <v>5131</v>
      </c>
      <c r="M3158" s="1">
        <v>220</v>
      </c>
      <c r="N3158" s="1">
        <v>0</v>
      </c>
      <c r="P3158" s="1" t="s">
        <v>628</v>
      </c>
    </row>
    <row r="3159" spans="1:16">
      <c r="A3159" s="1">
        <v>2024</v>
      </c>
      <c r="B3159" s="1" t="s">
        <v>2004</v>
      </c>
      <c r="C3159" s="1" t="s">
        <v>2005</v>
      </c>
      <c r="D3159" s="1" t="s">
        <v>2082</v>
      </c>
      <c r="E3159" s="6">
        <v>45595</v>
      </c>
      <c r="F3159" s="1" t="s">
        <v>64</v>
      </c>
      <c r="G3159" s="1" t="s">
        <v>502</v>
      </c>
      <c r="H3159" s="1">
        <v>6</v>
      </c>
      <c r="I3159" s="1">
        <v>6</v>
      </c>
      <c r="J3159" s="1">
        <v>0</v>
      </c>
      <c r="K3159" s="1">
        <v>0</v>
      </c>
      <c r="L3159" s="1">
        <v>1713</v>
      </c>
      <c r="M3159" s="1">
        <v>161</v>
      </c>
      <c r="N3159" s="1">
        <v>0</v>
      </c>
      <c r="P3159" s="1" t="s">
        <v>633</v>
      </c>
    </row>
    <row r="3160" spans="1:16">
      <c r="A3160" s="1">
        <v>2024</v>
      </c>
      <c r="B3160" s="1" t="s">
        <v>2004</v>
      </c>
      <c r="C3160" s="1" t="s">
        <v>2005</v>
      </c>
      <c r="D3160" s="1" t="s">
        <v>2082</v>
      </c>
      <c r="E3160" s="6">
        <v>45595</v>
      </c>
      <c r="F3160" s="1" t="s">
        <v>64</v>
      </c>
      <c r="G3160" s="1" t="s">
        <v>599</v>
      </c>
      <c r="H3160" s="1">
        <v>3</v>
      </c>
      <c r="I3160" s="1">
        <v>3</v>
      </c>
      <c r="J3160" s="1">
        <v>0</v>
      </c>
      <c r="K3160" s="1">
        <v>0</v>
      </c>
      <c r="L3160" s="1">
        <v>46</v>
      </c>
      <c r="M3160" s="1">
        <v>42</v>
      </c>
      <c r="N3160" s="1">
        <v>0</v>
      </c>
      <c r="P3160" s="1" t="s">
        <v>629</v>
      </c>
    </row>
    <row r="3161" spans="1:16">
      <c r="A3161" s="1">
        <v>2024</v>
      </c>
      <c r="B3161" s="1" t="s">
        <v>2004</v>
      </c>
      <c r="C3161" s="1" t="s">
        <v>2005</v>
      </c>
      <c r="D3161" s="1" t="s">
        <v>2082</v>
      </c>
      <c r="E3161" s="6">
        <v>45595</v>
      </c>
      <c r="F3161" s="1" t="s">
        <v>64</v>
      </c>
      <c r="G3161" s="1" t="s">
        <v>528</v>
      </c>
      <c r="H3161" s="1">
        <v>2</v>
      </c>
      <c r="I3161" s="1">
        <v>2</v>
      </c>
      <c r="J3161" s="1">
        <v>0</v>
      </c>
      <c r="K3161" s="1">
        <v>0</v>
      </c>
      <c r="L3161" s="1">
        <v>359</v>
      </c>
      <c r="M3161" s="1">
        <v>40</v>
      </c>
      <c r="N3161" s="1">
        <v>0</v>
      </c>
      <c r="P3161" s="1" t="s">
        <v>628</v>
      </c>
    </row>
    <row r="3162" spans="1:16">
      <c r="A3162" s="1">
        <v>2024</v>
      </c>
      <c r="B3162" s="1" t="s">
        <v>2004</v>
      </c>
      <c r="C3162" s="1" t="s">
        <v>2005</v>
      </c>
      <c r="D3162" s="1" t="s">
        <v>2082</v>
      </c>
      <c r="E3162" s="6">
        <v>45595</v>
      </c>
      <c r="F3162" s="1" t="s">
        <v>64</v>
      </c>
      <c r="G3162" s="1" t="s">
        <v>484</v>
      </c>
      <c r="H3162" s="1">
        <v>2</v>
      </c>
      <c r="I3162" s="1">
        <v>2</v>
      </c>
      <c r="J3162" s="1">
        <v>0</v>
      </c>
      <c r="K3162" s="1">
        <v>0</v>
      </c>
      <c r="L3162" s="1">
        <v>15000</v>
      </c>
      <c r="M3162" s="1">
        <v>136</v>
      </c>
      <c r="N3162" s="1">
        <v>0</v>
      </c>
      <c r="P3162" s="1" t="s">
        <v>629</v>
      </c>
    </row>
    <row r="3163" spans="1:16">
      <c r="A3163" s="1">
        <v>2024</v>
      </c>
      <c r="B3163" s="1" t="s">
        <v>2004</v>
      </c>
      <c r="C3163" s="1" t="s">
        <v>2005</v>
      </c>
      <c r="D3163" s="1" t="s">
        <v>2082</v>
      </c>
      <c r="E3163" s="6">
        <v>45595</v>
      </c>
      <c r="F3163" s="1" t="s">
        <v>64</v>
      </c>
      <c r="G3163" s="1" t="s">
        <v>416</v>
      </c>
      <c r="H3163" s="1">
        <v>1</v>
      </c>
      <c r="I3163" s="1">
        <v>1</v>
      </c>
      <c r="J3163" s="1">
        <v>0</v>
      </c>
      <c r="K3163" s="1">
        <v>0</v>
      </c>
      <c r="L3163" s="1">
        <v>4200</v>
      </c>
      <c r="M3163" s="1">
        <v>68</v>
      </c>
      <c r="N3163" s="1">
        <v>0</v>
      </c>
      <c r="P3163" s="1" t="s">
        <v>630</v>
      </c>
    </row>
    <row r="3164" spans="1:16">
      <c r="A3164" s="1">
        <v>2024</v>
      </c>
      <c r="B3164" s="1" t="s">
        <v>2004</v>
      </c>
      <c r="C3164" s="1" t="s">
        <v>2005</v>
      </c>
      <c r="D3164" s="1" t="s">
        <v>2082</v>
      </c>
      <c r="E3164" s="6">
        <v>45595</v>
      </c>
      <c r="F3164" s="1" t="s">
        <v>64</v>
      </c>
      <c r="G3164" s="1" t="s">
        <v>1283</v>
      </c>
      <c r="H3164" s="1">
        <v>1</v>
      </c>
      <c r="I3164" s="1">
        <v>1</v>
      </c>
      <c r="J3164" s="1">
        <v>0</v>
      </c>
      <c r="K3164" s="1">
        <v>0</v>
      </c>
      <c r="L3164" s="1">
        <v>102</v>
      </c>
      <c r="M3164" s="1">
        <v>20</v>
      </c>
      <c r="N3164" s="1">
        <v>0</v>
      </c>
      <c r="P3164" s="1" t="s">
        <v>629</v>
      </c>
    </row>
    <row r="3165" spans="1:16">
      <c r="A3165" s="1">
        <v>2024</v>
      </c>
      <c r="B3165" s="1" t="s">
        <v>2004</v>
      </c>
      <c r="C3165" s="1" t="s">
        <v>2005</v>
      </c>
      <c r="D3165" s="1" t="s">
        <v>2082</v>
      </c>
      <c r="E3165" s="6">
        <v>45595</v>
      </c>
      <c r="F3165" s="1" t="s">
        <v>8</v>
      </c>
      <c r="G3165" s="1" t="s">
        <v>601</v>
      </c>
      <c r="H3165" s="1">
        <v>13</v>
      </c>
      <c r="I3165" s="1">
        <v>13</v>
      </c>
      <c r="J3165" s="1">
        <v>0</v>
      </c>
      <c r="K3165" s="1">
        <v>0</v>
      </c>
      <c r="L3165" s="1">
        <v>22546</v>
      </c>
      <c r="M3165" s="1">
        <v>864</v>
      </c>
      <c r="N3165" s="1">
        <v>0</v>
      </c>
      <c r="P3165" s="1" t="s">
        <v>627</v>
      </c>
    </row>
    <row r="3166" spans="1:16">
      <c r="A3166" s="1">
        <v>2024</v>
      </c>
      <c r="B3166" s="1" t="s">
        <v>2004</v>
      </c>
      <c r="C3166" s="1" t="s">
        <v>2005</v>
      </c>
      <c r="D3166" s="1" t="s">
        <v>2082</v>
      </c>
      <c r="E3166" s="6">
        <v>45595</v>
      </c>
      <c r="F3166" s="1" t="s">
        <v>38</v>
      </c>
      <c r="G3166" s="1" t="s">
        <v>54</v>
      </c>
      <c r="H3166" s="1">
        <v>27</v>
      </c>
      <c r="I3166" s="1">
        <v>27</v>
      </c>
      <c r="J3166" s="1">
        <v>2</v>
      </c>
      <c r="K3166" s="1">
        <v>0</v>
      </c>
      <c r="L3166" s="1">
        <v>5306</v>
      </c>
      <c r="M3166" s="1">
        <v>739</v>
      </c>
      <c r="N3166" s="1">
        <v>8</v>
      </c>
      <c r="P3166" s="1" t="s">
        <v>45</v>
      </c>
    </row>
    <row r="3167" spans="1:16">
      <c r="A3167" s="1">
        <v>2024</v>
      </c>
      <c r="B3167" s="1" t="s">
        <v>2004</v>
      </c>
      <c r="C3167" s="1" t="s">
        <v>2005</v>
      </c>
      <c r="D3167" s="1" t="s">
        <v>2082</v>
      </c>
      <c r="E3167" s="6">
        <v>45595</v>
      </c>
      <c r="F3167" s="1" t="s">
        <v>38</v>
      </c>
      <c r="G3167" s="1" t="s">
        <v>1194</v>
      </c>
      <c r="H3167" s="1">
        <v>11</v>
      </c>
      <c r="I3167" s="1">
        <v>11</v>
      </c>
      <c r="J3167" s="1">
        <v>0</v>
      </c>
      <c r="K3167" s="1">
        <v>0</v>
      </c>
      <c r="L3167" s="1">
        <v>4999</v>
      </c>
      <c r="M3167" s="1">
        <v>340</v>
      </c>
      <c r="N3167" s="1">
        <v>0</v>
      </c>
      <c r="P3167" s="1" t="s">
        <v>45</v>
      </c>
    </row>
    <row r="3168" spans="1:16">
      <c r="A3168" s="1">
        <v>2024</v>
      </c>
      <c r="B3168" s="1" t="s">
        <v>2004</v>
      </c>
      <c r="C3168" s="1" t="s">
        <v>2005</v>
      </c>
      <c r="D3168" s="1" t="s">
        <v>2082</v>
      </c>
      <c r="E3168" s="6">
        <v>45596</v>
      </c>
      <c r="F3168" s="1" t="s">
        <v>64</v>
      </c>
      <c r="G3168" s="1" t="s">
        <v>603</v>
      </c>
      <c r="H3168" s="1">
        <v>4</v>
      </c>
      <c r="I3168" s="1">
        <v>4</v>
      </c>
      <c r="J3168" s="1">
        <v>0</v>
      </c>
      <c r="K3168" s="1">
        <v>0</v>
      </c>
      <c r="L3168" s="1">
        <v>7346</v>
      </c>
      <c r="M3168" s="1">
        <v>215</v>
      </c>
      <c r="N3168" s="1">
        <v>0</v>
      </c>
      <c r="P3168" s="1" t="s">
        <v>629</v>
      </c>
    </row>
    <row r="3169" spans="1:16">
      <c r="A3169" s="1">
        <v>2024</v>
      </c>
      <c r="B3169" s="1" t="s">
        <v>2004</v>
      </c>
      <c r="C3169" s="1" t="s">
        <v>2005</v>
      </c>
      <c r="D3169" s="1" t="s">
        <v>2082</v>
      </c>
      <c r="E3169" s="6">
        <v>45596</v>
      </c>
      <c r="F3169" s="1" t="s">
        <v>64</v>
      </c>
      <c r="G3169" s="1" t="s">
        <v>55</v>
      </c>
      <c r="H3169" s="1">
        <v>12</v>
      </c>
      <c r="I3169" s="1">
        <v>12</v>
      </c>
      <c r="J3169" s="1">
        <v>0</v>
      </c>
      <c r="K3169" s="1">
        <v>0</v>
      </c>
      <c r="L3169" s="1">
        <v>13610</v>
      </c>
      <c r="M3169" s="1">
        <v>723</v>
      </c>
      <c r="N3169" s="1">
        <v>0</v>
      </c>
      <c r="P3169" s="1" t="s">
        <v>633</v>
      </c>
    </row>
    <row r="3170" spans="1:16">
      <c r="A3170" s="1">
        <v>2024</v>
      </c>
      <c r="B3170" s="1" t="s">
        <v>2004</v>
      </c>
      <c r="C3170" s="1" t="s">
        <v>2005</v>
      </c>
      <c r="D3170" s="1" t="s">
        <v>2082</v>
      </c>
      <c r="E3170" s="6">
        <v>45596</v>
      </c>
      <c r="F3170" s="1" t="s">
        <v>64</v>
      </c>
      <c r="G3170" s="1" t="s">
        <v>60</v>
      </c>
      <c r="H3170" s="1">
        <v>1</v>
      </c>
      <c r="I3170" s="1">
        <v>1</v>
      </c>
      <c r="J3170" s="1">
        <v>0</v>
      </c>
      <c r="K3170" s="1">
        <v>0</v>
      </c>
      <c r="L3170" s="1">
        <v>675</v>
      </c>
      <c r="M3170" s="1">
        <v>47</v>
      </c>
      <c r="N3170" s="1">
        <v>0</v>
      </c>
      <c r="P3170" s="1" t="s">
        <v>629</v>
      </c>
    </row>
    <row r="3171" spans="1:16">
      <c r="A3171" s="1">
        <v>2024</v>
      </c>
      <c r="B3171" s="1" t="s">
        <v>2004</v>
      </c>
      <c r="C3171" s="1" t="s">
        <v>2005</v>
      </c>
      <c r="D3171" s="1" t="s">
        <v>2082</v>
      </c>
      <c r="E3171" s="6">
        <v>45596</v>
      </c>
      <c r="F3171" s="1" t="s">
        <v>64</v>
      </c>
      <c r="G3171" s="1" t="s">
        <v>58</v>
      </c>
      <c r="H3171" s="1">
        <v>4</v>
      </c>
      <c r="I3171" s="1">
        <v>4</v>
      </c>
      <c r="J3171" s="1">
        <v>0</v>
      </c>
      <c r="K3171" s="1">
        <v>0</v>
      </c>
      <c r="L3171" s="1">
        <v>1764</v>
      </c>
      <c r="M3171" s="1">
        <v>154</v>
      </c>
      <c r="N3171" s="1">
        <v>0</v>
      </c>
      <c r="P3171" s="1" t="s">
        <v>629</v>
      </c>
    </row>
    <row r="3172" spans="1:16">
      <c r="A3172" s="1">
        <v>2024</v>
      </c>
      <c r="B3172" s="1" t="s">
        <v>2004</v>
      </c>
      <c r="C3172" s="1" t="s">
        <v>2005</v>
      </c>
      <c r="D3172" s="1" t="s">
        <v>2082</v>
      </c>
      <c r="E3172" s="6">
        <v>45596</v>
      </c>
      <c r="F3172" s="1" t="s">
        <v>64</v>
      </c>
      <c r="G3172" s="1" t="s">
        <v>505</v>
      </c>
      <c r="H3172" s="1">
        <v>2</v>
      </c>
      <c r="I3172" s="1">
        <v>2</v>
      </c>
      <c r="J3172" s="1">
        <v>0</v>
      </c>
      <c r="K3172" s="1">
        <v>0</v>
      </c>
      <c r="L3172" s="1">
        <v>76</v>
      </c>
      <c r="M3172" s="1">
        <v>66</v>
      </c>
      <c r="N3172" s="1">
        <v>0</v>
      </c>
      <c r="P3172" s="1" t="s">
        <v>628</v>
      </c>
    </row>
    <row r="3173" spans="1:16">
      <c r="A3173" s="1">
        <v>2024</v>
      </c>
      <c r="B3173" s="1" t="s">
        <v>2004</v>
      </c>
      <c r="C3173" s="1" t="s">
        <v>2005</v>
      </c>
      <c r="D3173" s="1" t="s">
        <v>2082</v>
      </c>
      <c r="E3173" s="6">
        <v>45596</v>
      </c>
      <c r="F3173" s="1" t="s">
        <v>64</v>
      </c>
      <c r="G3173" s="1" t="s">
        <v>602</v>
      </c>
      <c r="H3173" s="1">
        <v>9</v>
      </c>
      <c r="I3173" s="1">
        <v>9</v>
      </c>
      <c r="J3173" s="1">
        <v>0</v>
      </c>
      <c r="K3173" s="1">
        <v>0</v>
      </c>
      <c r="L3173" s="1">
        <v>28615</v>
      </c>
      <c r="M3173" s="1">
        <v>345</v>
      </c>
      <c r="N3173" s="1">
        <v>0</v>
      </c>
      <c r="P3173" s="1" t="s">
        <v>628</v>
      </c>
    </row>
    <row r="3174" spans="1:16">
      <c r="A3174" s="1">
        <v>2024</v>
      </c>
      <c r="B3174" s="1" t="s">
        <v>2004</v>
      </c>
      <c r="C3174" s="1" t="s">
        <v>2005</v>
      </c>
      <c r="D3174" s="1" t="s">
        <v>2082</v>
      </c>
      <c r="E3174" s="6">
        <v>45596</v>
      </c>
      <c r="F3174" s="1" t="s">
        <v>64</v>
      </c>
      <c r="G3174" s="1" t="s">
        <v>502</v>
      </c>
      <c r="H3174" s="1">
        <v>3</v>
      </c>
      <c r="I3174" s="1">
        <v>3</v>
      </c>
      <c r="J3174" s="1">
        <v>0</v>
      </c>
      <c r="K3174" s="1">
        <v>0</v>
      </c>
      <c r="L3174" s="1">
        <v>4827</v>
      </c>
      <c r="M3174" s="1">
        <v>153</v>
      </c>
      <c r="N3174" s="1">
        <v>0</v>
      </c>
      <c r="P3174" s="1" t="s">
        <v>633</v>
      </c>
    </row>
    <row r="3175" spans="1:16">
      <c r="A3175" s="1">
        <v>2024</v>
      </c>
      <c r="B3175" s="1" t="s">
        <v>2004</v>
      </c>
      <c r="C3175" s="1" t="s">
        <v>2005</v>
      </c>
      <c r="D3175" s="1" t="s">
        <v>2082</v>
      </c>
      <c r="E3175" s="6">
        <v>45596</v>
      </c>
      <c r="F3175" s="1" t="s">
        <v>64</v>
      </c>
      <c r="G3175" s="1" t="s">
        <v>599</v>
      </c>
      <c r="H3175" s="1">
        <v>6</v>
      </c>
      <c r="I3175" s="1">
        <v>6</v>
      </c>
      <c r="J3175" s="1">
        <v>0</v>
      </c>
      <c r="K3175" s="1">
        <v>0</v>
      </c>
      <c r="L3175" s="1">
        <v>13712</v>
      </c>
      <c r="M3175" s="1">
        <v>241</v>
      </c>
      <c r="N3175" s="1">
        <v>0</v>
      </c>
      <c r="P3175" s="1" t="s">
        <v>629</v>
      </c>
    </row>
    <row r="3176" spans="1:16">
      <c r="A3176" s="1">
        <v>2024</v>
      </c>
      <c r="B3176" s="1" t="s">
        <v>2004</v>
      </c>
      <c r="C3176" s="1" t="s">
        <v>2005</v>
      </c>
      <c r="D3176" s="1" t="s">
        <v>2082</v>
      </c>
      <c r="E3176" s="6">
        <v>45596</v>
      </c>
      <c r="F3176" s="1" t="s">
        <v>64</v>
      </c>
      <c r="G3176" s="1" t="s">
        <v>528</v>
      </c>
      <c r="H3176" s="1">
        <v>1</v>
      </c>
      <c r="I3176" s="1">
        <v>1</v>
      </c>
      <c r="J3176" s="1">
        <v>0</v>
      </c>
      <c r="K3176" s="1">
        <v>0</v>
      </c>
      <c r="L3176" s="1">
        <v>1894</v>
      </c>
      <c r="M3176" s="1">
        <v>53</v>
      </c>
      <c r="N3176" s="1">
        <v>0</v>
      </c>
      <c r="P3176" s="1" t="s">
        <v>628</v>
      </c>
    </row>
    <row r="3177" spans="1:16">
      <c r="A3177" s="1">
        <v>2024</v>
      </c>
      <c r="B3177" s="1" t="s">
        <v>2004</v>
      </c>
      <c r="C3177" s="1" t="s">
        <v>2005</v>
      </c>
      <c r="D3177" s="1" t="s">
        <v>2082</v>
      </c>
      <c r="E3177" s="6">
        <v>45596</v>
      </c>
      <c r="F3177" s="1" t="s">
        <v>64</v>
      </c>
      <c r="G3177" s="1" t="s">
        <v>484</v>
      </c>
      <c r="H3177" s="1">
        <v>9</v>
      </c>
      <c r="I3177" s="1">
        <v>9</v>
      </c>
      <c r="J3177" s="1">
        <v>0</v>
      </c>
      <c r="K3177" s="1">
        <v>0</v>
      </c>
      <c r="L3177" s="1">
        <v>34266</v>
      </c>
      <c r="M3177" s="1">
        <v>534</v>
      </c>
      <c r="N3177" s="1">
        <v>0</v>
      </c>
      <c r="P3177" s="1" t="s">
        <v>629</v>
      </c>
    </row>
    <row r="3178" spans="1:16">
      <c r="A3178" s="1">
        <v>2024</v>
      </c>
      <c r="B3178" s="1" t="s">
        <v>2004</v>
      </c>
      <c r="C3178" s="1" t="s">
        <v>2005</v>
      </c>
      <c r="D3178" s="1" t="s">
        <v>2082</v>
      </c>
      <c r="E3178" s="6">
        <v>45596</v>
      </c>
      <c r="F3178" s="1" t="s">
        <v>64</v>
      </c>
      <c r="G3178" s="1" t="s">
        <v>600</v>
      </c>
      <c r="H3178" s="1">
        <v>1</v>
      </c>
      <c r="I3178" s="1">
        <v>1</v>
      </c>
      <c r="J3178" s="1">
        <v>0</v>
      </c>
      <c r="K3178" s="1">
        <v>0</v>
      </c>
      <c r="L3178" s="1">
        <v>504</v>
      </c>
      <c r="M3178" s="1">
        <v>47</v>
      </c>
      <c r="N3178" s="1">
        <v>0</v>
      </c>
      <c r="P3178" s="1" t="s">
        <v>630</v>
      </c>
    </row>
    <row r="3179" spans="1:16">
      <c r="A3179" s="1">
        <v>2024</v>
      </c>
      <c r="B3179" s="1" t="s">
        <v>2004</v>
      </c>
      <c r="C3179" s="1" t="s">
        <v>2005</v>
      </c>
      <c r="D3179" s="1" t="s">
        <v>2082</v>
      </c>
      <c r="E3179" s="6">
        <v>45596</v>
      </c>
      <c r="F3179" s="1" t="s">
        <v>64</v>
      </c>
      <c r="G3179" s="1" t="s">
        <v>1283</v>
      </c>
      <c r="H3179" s="1">
        <v>1</v>
      </c>
      <c r="I3179" s="1">
        <v>1</v>
      </c>
      <c r="J3179" s="1">
        <v>0</v>
      </c>
      <c r="K3179" s="1">
        <v>0</v>
      </c>
      <c r="L3179" s="1">
        <v>4580</v>
      </c>
      <c r="M3179" s="1">
        <v>68</v>
      </c>
      <c r="N3179" s="1">
        <v>0</v>
      </c>
      <c r="P3179" s="1" t="s">
        <v>629</v>
      </c>
    </row>
    <row r="3180" spans="1:16">
      <c r="A3180" s="1">
        <v>2024</v>
      </c>
      <c r="B3180" s="1" t="s">
        <v>2004</v>
      </c>
      <c r="C3180" s="1" t="s">
        <v>2005</v>
      </c>
      <c r="D3180" s="1" t="s">
        <v>2082</v>
      </c>
      <c r="E3180" s="6">
        <v>45596</v>
      </c>
      <c r="F3180" s="1" t="s">
        <v>8</v>
      </c>
      <c r="G3180" s="1" t="s">
        <v>601</v>
      </c>
      <c r="H3180" s="1">
        <v>13</v>
      </c>
      <c r="I3180" s="1">
        <v>13</v>
      </c>
      <c r="J3180" s="1">
        <v>0</v>
      </c>
      <c r="K3180" s="1">
        <v>0</v>
      </c>
      <c r="L3180" s="1">
        <v>6347</v>
      </c>
      <c r="M3180" s="1">
        <v>565</v>
      </c>
      <c r="N3180" s="1">
        <v>0</v>
      </c>
      <c r="P3180" s="1" t="s">
        <v>627</v>
      </c>
    </row>
    <row r="3181" spans="1:16">
      <c r="A3181" s="1">
        <v>2024</v>
      </c>
      <c r="B3181" s="1" t="s">
        <v>2004</v>
      </c>
      <c r="C3181" s="1" t="s">
        <v>2005</v>
      </c>
      <c r="D3181" s="1" t="s">
        <v>2082</v>
      </c>
      <c r="E3181" s="6">
        <v>45596</v>
      </c>
      <c r="F3181" s="1" t="s">
        <v>38</v>
      </c>
      <c r="G3181" s="1" t="s">
        <v>54</v>
      </c>
      <c r="H3181" s="1">
        <v>27</v>
      </c>
      <c r="I3181" s="1">
        <v>27</v>
      </c>
      <c r="J3181" s="1">
        <v>0</v>
      </c>
      <c r="K3181" s="1">
        <v>0</v>
      </c>
      <c r="L3181" s="1">
        <v>21067</v>
      </c>
      <c r="M3181" s="1">
        <v>810</v>
      </c>
      <c r="N3181" s="1">
        <v>0</v>
      </c>
      <c r="P3181" s="1" t="s">
        <v>45</v>
      </c>
    </row>
    <row r="3182" spans="1:16">
      <c r="A3182" s="1">
        <v>2024</v>
      </c>
      <c r="B3182" s="1" t="s">
        <v>2004</v>
      </c>
      <c r="C3182" s="1" t="s">
        <v>2005</v>
      </c>
      <c r="D3182" s="1" t="s">
        <v>2082</v>
      </c>
      <c r="E3182" s="6">
        <v>45596</v>
      </c>
      <c r="F3182" s="1" t="s">
        <v>38</v>
      </c>
      <c r="G3182" s="1" t="s">
        <v>1194</v>
      </c>
      <c r="H3182" s="1">
        <v>11</v>
      </c>
      <c r="I3182" s="1">
        <v>11</v>
      </c>
      <c r="J3182" s="1">
        <v>0</v>
      </c>
      <c r="K3182" s="1">
        <v>0</v>
      </c>
      <c r="L3182" s="1">
        <v>8055</v>
      </c>
      <c r="M3182" s="1">
        <v>295</v>
      </c>
      <c r="N3182" s="1">
        <v>0</v>
      </c>
      <c r="P3182" s="1" t="s">
        <v>45</v>
      </c>
    </row>
    <row r="3183" spans="1:16">
      <c r="A3183" s="1">
        <v>2024</v>
      </c>
      <c r="B3183" s="1" t="s">
        <v>2004</v>
      </c>
      <c r="C3183" s="1" t="s">
        <v>2097</v>
      </c>
      <c r="D3183" s="1" t="s">
        <v>2082</v>
      </c>
      <c r="E3183" s="6">
        <v>45597</v>
      </c>
      <c r="F3183" s="1" t="s">
        <v>64</v>
      </c>
      <c r="G3183" s="1" t="s">
        <v>1173</v>
      </c>
      <c r="H3183" s="1">
        <v>8</v>
      </c>
      <c r="I3183" s="1">
        <v>8</v>
      </c>
      <c r="J3183" s="1">
        <v>0</v>
      </c>
      <c r="K3183" s="1">
        <v>0</v>
      </c>
      <c r="L3183" s="1">
        <v>1816</v>
      </c>
      <c r="M3183" s="1">
        <v>241</v>
      </c>
      <c r="N3183" s="1">
        <v>0</v>
      </c>
      <c r="P3183" s="1" t="s">
        <v>632</v>
      </c>
    </row>
    <row r="3184" spans="1:16">
      <c r="A3184" s="1">
        <v>2024</v>
      </c>
      <c r="B3184" s="1" t="s">
        <v>2004</v>
      </c>
      <c r="C3184" s="1" t="s">
        <v>2097</v>
      </c>
      <c r="D3184" s="1" t="s">
        <v>2082</v>
      </c>
      <c r="E3184" s="6">
        <v>45597</v>
      </c>
      <c r="F3184" s="1" t="s">
        <v>64</v>
      </c>
      <c r="G3184" s="1" t="s">
        <v>603</v>
      </c>
      <c r="H3184" s="1">
        <v>4</v>
      </c>
      <c r="I3184" s="1">
        <v>4</v>
      </c>
      <c r="J3184" s="1">
        <v>0</v>
      </c>
      <c r="K3184" s="1">
        <v>0</v>
      </c>
      <c r="L3184" s="1">
        <v>61022</v>
      </c>
      <c r="M3184" s="1">
        <v>901</v>
      </c>
      <c r="N3184" s="1">
        <v>0</v>
      </c>
      <c r="P3184" s="1" t="s">
        <v>629</v>
      </c>
    </row>
    <row r="3185" spans="1:16">
      <c r="A3185" s="1">
        <v>2024</v>
      </c>
      <c r="B3185" s="1" t="s">
        <v>2004</v>
      </c>
      <c r="C3185" s="1" t="s">
        <v>2097</v>
      </c>
      <c r="D3185" s="1" t="s">
        <v>2082</v>
      </c>
      <c r="E3185" s="6">
        <v>45597</v>
      </c>
      <c r="F3185" s="1" t="s">
        <v>64</v>
      </c>
      <c r="G3185" s="1" t="s">
        <v>55</v>
      </c>
      <c r="H3185" s="1">
        <v>15</v>
      </c>
      <c r="I3185" s="1">
        <v>15</v>
      </c>
      <c r="J3185" s="1">
        <v>0</v>
      </c>
      <c r="K3185" s="1">
        <v>0</v>
      </c>
      <c r="L3185" s="1">
        <v>3057</v>
      </c>
      <c r="M3185" s="1">
        <v>481</v>
      </c>
      <c r="N3185" s="1">
        <v>0</v>
      </c>
      <c r="P3185" s="1" t="s">
        <v>633</v>
      </c>
    </row>
    <row r="3186" spans="1:16">
      <c r="A3186" s="1">
        <v>2024</v>
      </c>
      <c r="B3186" s="1" t="s">
        <v>2004</v>
      </c>
      <c r="C3186" s="1" t="s">
        <v>2097</v>
      </c>
      <c r="D3186" s="1" t="s">
        <v>2082</v>
      </c>
      <c r="E3186" s="6">
        <v>45597</v>
      </c>
      <c r="F3186" s="1" t="s">
        <v>64</v>
      </c>
      <c r="G3186" s="1" t="s">
        <v>621</v>
      </c>
      <c r="H3186" s="1">
        <v>3</v>
      </c>
      <c r="I3186" s="1">
        <v>3</v>
      </c>
      <c r="J3186" s="1">
        <v>0</v>
      </c>
      <c r="K3186" s="1">
        <v>0</v>
      </c>
      <c r="L3186" s="1">
        <v>246</v>
      </c>
      <c r="M3186" s="1">
        <v>60</v>
      </c>
      <c r="N3186" s="1">
        <v>0</v>
      </c>
      <c r="P3186" s="1" t="s">
        <v>629</v>
      </c>
    </row>
    <row r="3187" spans="1:16">
      <c r="A3187" s="1">
        <v>2024</v>
      </c>
      <c r="B3187" s="1" t="s">
        <v>2004</v>
      </c>
      <c r="C3187" s="1" t="s">
        <v>2097</v>
      </c>
      <c r="D3187" s="1" t="s">
        <v>2082</v>
      </c>
      <c r="E3187" s="6">
        <v>45597</v>
      </c>
      <c r="F3187" s="1" t="s">
        <v>64</v>
      </c>
      <c r="G3187" s="1" t="s">
        <v>517</v>
      </c>
      <c r="H3187" s="1">
        <v>3</v>
      </c>
      <c r="I3187" s="1">
        <v>3</v>
      </c>
      <c r="J3187" s="1">
        <v>0</v>
      </c>
      <c r="K3187" s="1">
        <v>0</v>
      </c>
      <c r="L3187" s="1">
        <v>133016</v>
      </c>
      <c r="M3187" s="1">
        <v>269</v>
      </c>
      <c r="N3187" s="1">
        <v>0</v>
      </c>
      <c r="P3187" s="1" t="s">
        <v>629</v>
      </c>
    </row>
    <row r="3188" spans="1:16">
      <c r="A3188" s="1">
        <v>2024</v>
      </c>
      <c r="B3188" s="1" t="s">
        <v>2004</v>
      </c>
      <c r="C3188" s="1" t="s">
        <v>2097</v>
      </c>
      <c r="D3188" s="1" t="s">
        <v>2082</v>
      </c>
      <c r="E3188" s="6">
        <v>45597</v>
      </c>
      <c r="F3188" s="1" t="s">
        <v>64</v>
      </c>
      <c r="G3188" s="1" t="s">
        <v>505</v>
      </c>
      <c r="H3188" s="1">
        <v>5</v>
      </c>
      <c r="I3188" s="1">
        <v>5</v>
      </c>
      <c r="J3188" s="1">
        <v>0</v>
      </c>
      <c r="K3188" s="1">
        <v>0</v>
      </c>
      <c r="L3188" s="1">
        <v>9751</v>
      </c>
      <c r="M3188" s="1">
        <v>244</v>
      </c>
      <c r="N3188" s="1">
        <v>0</v>
      </c>
      <c r="P3188" s="1" t="s">
        <v>628</v>
      </c>
    </row>
    <row r="3189" spans="1:16">
      <c r="A3189" s="1">
        <v>2024</v>
      </c>
      <c r="B3189" s="1" t="s">
        <v>2004</v>
      </c>
      <c r="C3189" s="1" t="s">
        <v>2097</v>
      </c>
      <c r="D3189" s="1" t="s">
        <v>2082</v>
      </c>
      <c r="E3189" s="6">
        <v>45597</v>
      </c>
      <c r="F3189" s="1" t="s">
        <v>64</v>
      </c>
      <c r="G3189" s="1" t="s">
        <v>602</v>
      </c>
      <c r="H3189" s="1">
        <v>5</v>
      </c>
      <c r="I3189" s="1">
        <v>5</v>
      </c>
      <c r="J3189" s="1">
        <v>0</v>
      </c>
      <c r="K3189" s="1">
        <v>0</v>
      </c>
      <c r="L3189" s="1">
        <v>3528</v>
      </c>
      <c r="M3189" s="1">
        <v>235</v>
      </c>
      <c r="N3189" s="1">
        <v>0</v>
      </c>
      <c r="P3189" s="1" t="s">
        <v>628</v>
      </c>
    </row>
    <row r="3190" spans="1:16">
      <c r="A3190" s="1">
        <v>2024</v>
      </c>
      <c r="B3190" s="1" t="s">
        <v>2004</v>
      </c>
      <c r="C3190" s="1" t="s">
        <v>2097</v>
      </c>
      <c r="D3190" s="1" t="s">
        <v>2082</v>
      </c>
      <c r="E3190" s="6">
        <v>45597</v>
      </c>
      <c r="F3190" s="1" t="s">
        <v>64</v>
      </c>
      <c r="G3190" s="1" t="s">
        <v>502</v>
      </c>
      <c r="H3190" s="1">
        <v>2</v>
      </c>
      <c r="I3190" s="1">
        <v>2</v>
      </c>
      <c r="J3190" s="1">
        <v>0</v>
      </c>
      <c r="K3190" s="1">
        <v>0</v>
      </c>
      <c r="L3190" s="1">
        <v>76</v>
      </c>
      <c r="M3190" s="1">
        <v>24</v>
      </c>
      <c r="N3190" s="1">
        <v>0</v>
      </c>
      <c r="P3190" s="1" t="s">
        <v>633</v>
      </c>
    </row>
    <row r="3191" spans="1:16">
      <c r="A3191" s="1">
        <v>2024</v>
      </c>
      <c r="B3191" s="1" t="s">
        <v>2004</v>
      </c>
      <c r="C3191" s="1" t="s">
        <v>2097</v>
      </c>
      <c r="D3191" s="1" t="s">
        <v>2082</v>
      </c>
      <c r="E3191" s="6">
        <v>45597</v>
      </c>
      <c r="F3191" s="1" t="s">
        <v>64</v>
      </c>
      <c r="G3191" s="1" t="s">
        <v>599</v>
      </c>
      <c r="H3191" s="1">
        <v>5</v>
      </c>
      <c r="I3191" s="1">
        <v>5</v>
      </c>
      <c r="J3191" s="1">
        <v>0</v>
      </c>
      <c r="K3191" s="1">
        <v>0</v>
      </c>
      <c r="L3191" s="1">
        <v>2092</v>
      </c>
      <c r="M3191" s="1">
        <v>119</v>
      </c>
      <c r="N3191" s="1">
        <v>0</v>
      </c>
      <c r="P3191" s="1" t="s">
        <v>629</v>
      </c>
    </row>
    <row r="3192" spans="1:16">
      <c r="A3192" s="1">
        <v>2024</v>
      </c>
      <c r="B3192" s="1" t="s">
        <v>2004</v>
      </c>
      <c r="C3192" s="1" t="s">
        <v>2097</v>
      </c>
      <c r="D3192" s="1" t="s">
        <v>2082</v>
      </c>
      <c r="E3192" s="6">
        <v>45597</v>
      </c>
      <c r="F3192" s="1" t="s">
        <v>64</v>
      </c>
      <c r="G3192" s="1" t="s">
        <v>484</v>
      </c>
      <c r="H3192" s="1">
        <v>1</v>
      </c>
      <c r="I3192" s="1">
        <v>1</v>
      </c>
      <c r="J3192" s="1">
        <v>0</v>
      </c>
      <c r="K3192" s="1">
        <v>0</v>
      </c>
      <c r="L3192" s="1">
        <v>5000</v>
      </c>
      <c r="M3192" s="1">
        <v>68</v>
      </c>
      <c r="N3192" s="1">
        <v>0</v>
      </c>
      <c r="P3192" s="1" t="s">
        <v>629</v>
      </c>
    </row>
    <row r="3193" spans="1:16">
      <c r="A3193" s="1">
        <v>2024</v>
      </c>
      <c r="B3193" s="1" t="s">
        <v>2004</v>
      </c>
      <c r="C3193" s="1" t="s">
        <v>2097</v>
      </c>
      <c r="D3193" s="1" t="s">
        <v>2082</v>
      </c>
      <c r="E3193" s="6">
        <v>45597</v>
      </c>
      <c r="F3193" s="1" t="s">
        <v>64</v>
      </c>
      <c r="G3193" s="1" t="s">
        <v>59</v>
      </c>
      <c r="H3193" s="1">
        <v>1</v>
      </c>
      <c r="I3193" s="1">
        <v>1</v>
      </c>
      <c r="J3193" s="1">
        <v>0</v>
      </c>
      <c r="K3193" s="1">
        <v>0</v>
      </c>
      <c r="L3193" s="1">
        <v>1506</v>
      </c>
      <c r="M3193" s="1">
        <v>53</v>
      </c>
      <c r="N3193" s="1">
        <v>0</v>
      </c>
      <c r="P3193" s="1" t="s">
        <v>633</v>
      </c>
    </row>
    <row r="3194" spans="1:16">
      <c r="A3194" s="1">
        <v>2024</v>
      </c>
      <c r="B3194" s="1" t="s">
        <v>2004</v>
      </c>
      <c r="C3194" s="1" t="s">
        <v>2097</v>
      </c>
      <c r="D3194" s="1" t="s">
        <v>2082</v>
      </c>
      <c r="E3194" s="6">
        <v>45597</v>
      </c>
      <c r="F3194" s="1" t="s">
        <v>8</v>
      </c>
      <c r="G3194" s="1" t="s">
        <v>375</v>
      </c>
      <c r="H3194" s="1">
        <v>1</v>
      </c>
      <c r="I3194" s="1">
        <v>1</v>
      </c>
      <c r="J3194" s="1">
        <v>1</v>
      </c>
      <c r="K3194" s="1">
        <v>0</v>
      </c>
      <c r="L3194" s="1">
        <v>7920</v>
      </c>
      <c r="M3194" s="1">
        <v>115</v>
      </c>
      <c r="N3194" s="1">
        <v>17</v>
      </c>
      <c r="P3194" s="1" t="s">
        <v>627</v>
      </c>
    </row>
    <row r="3195" spans="1:16">
      <c r="A3195" s="1">
        <v>2024</v>
      </c>
      <c r="B3195" s="1" t="s">
        <v>2004</v>
      </c>
      <c r="C3195" s="1" t="s">
        <v>2097</v>
      </c>
      <c r="D3195" s="1" t="s">
        <v>2082</v>
      </c>
      <c r="E3195" s="6">
        <v>45597</v>
      </c>
      <c r="F3195" s="1" t="s">
        <v>8</v>
      </c>
      <c r="G3195" s="1" t="s">
        <v>601</v>
      </c>
      <c r="H3195" s="1">
        <v>11</v>
      </c>
      <c r="I3195" s="1">
        <v>11</v>
      </c>
      <c r="J3195" s="1">
        <v>0</v>
      </c>
      <c r="K3195" s="1">
        <v>0</v>
      </c>
      <c r="L3195" s="1">
        <v>33360</v>
      </c>
      <c r="M3195" s="1">
        <v>1060</v>
      </c>
      <c r="N3195" s="1">
        <v>0</v>
      </c>
      <c r="P3195" s="1" t="s">
        <v>627</v>
      </c>
    </row>
    <row r="3196" spans="1:16">
      <c r="A3196" s="1">
        <v>2024</v>
      </c>
      <c r="B3196" s="1" t="s">
        <v>2004</v>
      </c>
      <c r="C3196" s="1" t="s">
        <v>2097</v>
      </c>
      <c r="D3196" s="1" t="s">
        <v>2082</v>
      </c>
      <c r="E3196" s="6">
        <v>45597</v>
      </c>
      <c r="F3196" s="1" t="s">
        <v>38</v>
      </c>
      <c r="G3196" s="1" t="s">
        <v>54</v>
      </c>
      <c r="H3196" s="1">
        <v>21</v>
      </c>
      <c r="I3196" s="1">
        <v>21</v>
      </c>
      <c r="J3196" s="1">
        <v>0</v>
      </c>
      <c r="K3196" s="1">
        <v>0</v>
      </c>
      <c r="L3196" s="1">
        <v>38970</v>
      </c>
      <c r="M3196" s="1">
        <v>866</v>
      </c>
      <c r="N3196" s="1">
        <v>0</v>
      </c>
      <c r="P3196" s="1" t="s">
        <v>45</v>
      </c>
    </row>
    <row r="3197" spans="1:16">
      <c r="A3197" s="1">
        <v>2024</v>
      </c>
      <c r="B3197" s="1" t="s">
        <v>2004</v>
      </c>
      <c r="C3197" s="1" t="s">
        <v>2097</v>
      </c>
      <c r="D3197" s="1" t="s">
        <v>2082</v>
      </c>
      <c r="E3197" s="6">
        <v>45597</v>
      </c>
      <c r="F3197" s="1" t="s">
        <v>38</v>
      </c>
      <c r="G3197" s="1" t="s">
        <v>1194</v>
      </c>
      <c r="H3197" s="1">
        <v>15</v>
      </c>
      <c r="I3197" s="1">
        <v>15</v>
      </c>
      <c r="J3197" s="1">
        <v>0</v>
      </c>
      <c r="K3197" s="1">
        <v>0</v>
      </c>
      <c r="L3197" s="1">
        <v>8272</v>
      </c>
      <c r="M3197" s="1">
        <v>435</v>
      </c>
      <c r="N3197" s="1">
        <v>0</v>
      </c>
      <c r="P3197" s="1" t="s">
        <v>45</v>
      </c>
    </row>
    <row r="3198" spans="1:16">
      <c r="A3198" s="1">
        <v>2024</v>
      </c>
      <c r="B3198" s="1" t="s">
        <v>2004</v>
      </c>
      <c r="C3198" s="1" t="s">
        <v>2097</v>
      </c>
      <c r="D3198" s="1" t="s">
        <v>2100</v>
      </c>
      <c r="E3198" s="6">
        <v>45598</v>
      </c>
      <c r="F3198" s="1" t="s">
        <v>64</v>
      </c>
      <c r="G3198" s="1" t="s">
        <v>603</v>
      </c>
      <c r="H3198" s="1">
        <v>4</v>
      </c>
      <c r="I3198" s="1">
        <v>4</v>
      </c>
      <c r="J3198" s="1">
        <v>0</v>
      </c>
      <c r="K3198" s="1">
        <v>0</v>
      </c>
      <c r="L3198" s="1">
        <v>86297</v>
      </c>
      <c r="M3198" s="1">
        <v>745</v>
      </c>
      <c r="N3198" s="1">
        <v>0</v>
      </c>
      <c r="P3198" s="1" t="s">
        <v>629</v>
      </c>
    </row>
    <row r="3199" spans="1:16">
      <c r="A3199" s="1">
        <v>2024</v>
      </c>
      <c r="B3199" s="1" t="s">
        <v>2004</v>
      </c>
      <c r="C3199" s="1" t="s">
        <v>2097</v>
      </c>
      <c r="D3199" s="1" t="s">
        <v>2100</v>
      </c>
      <c r="E3199" s="6">
        <v>45598</v>
      </c>
      <c r="F3199" s="1" t="s">
        <v>64</v>
      </c>
      <c r="G3199" s="1" t="s">
        <v>2086</v>
      </c>
      <c r="H3199" s="1">
        <v>1</v>
      </c>
      <c r="I3199" s="1">
        <v>1</v>
      </c>
      <c r="J3199" s="1">
        <v>0</v>
      </c>
      <c r="K3199" s="1">
        <v>0</v>
      </c>
      <c r="L3199" s="1">
        <v>17</v>
      </c>
      <c r="M3199" s="1">
        <v>17</v>
      </c>
      <c r="N3199" s="1">
        <v>0</v>
      </c>
      <c r="P3199" s="1" t="s">
        <v>628</v>
      </c>
    </row>
    <row r="3200" spans="1:16">
      <c r="A3200" s="1">
        <v>2024</v>
      </c>
      <c r="B3200" s="1" t="s">
        <v>2004</v>
      </c>
      <c r="C3200" s="1" t="s">
        <v>2097</v>
      </c>
      <c r="D3200" s="1" t="s">
        <v>2100</v>
      </c>
      <c r="E3200" s="6">
        <v>45598</v>
      </c>
      <c r="F3200" s="1" t="s">
        <v>64</v>
      </c>
      <c r="G3200" s="1" t="s">
        <v>55</v>
      </c>
      <c r="H3200" s="1">
        <v>1</v>
      </c>
      <c r="I3200" s="1">
        <v>1</v>
      </c>
      <c r="J3200" s="1">
        <v>0</v>
      </c>
      <c r="K3200" s="1">
        <v>0</v>
      </c>
      <c r="L3200" s="1">
        <v>948</v>
      </c>
      <c r="M3200" s="1">
        <v>47</v>
      </c>
      <c r="N3200" s="1">
        <v>0</v>
      </c>
      <c r="P3200" s="1" t="s">
        <v>633</v>
      </c>
    </row>
    <row r="3201" spans="1:16">
      <c r="A3201" s="1">
        <v>2024</v>
      </c>
      <c r="B3201" s="1" t="s">
        <v>2004</v>
      </c>
      <c r="C3201" s="1" t="s">
        <v>2097</v>
      </c>
      <c r="D3201" s="1" t="s">
        <v>2100</v>
      </c>
      <c r="E3201" s="6">
        <v>45598</v>
      </c>
      <c r="F3201" s="1" t="s">
        <v>64</v>
      </c>
      <c r="G3201" s="1" t="s">
        <v>621</v>
      </c>
      <c r="H3201" s="1">
        <v>1</v>
      </c>
      <c r="I3201" s="1">
        <v>1</v>
      </c>
      <c r="J3201" s="1">
        <v>0</v>
      </c>
      <c r="K3201" s="1">
        <v>0</v>
      </c>
      <c r="L3201" s="1">
        <v>204</v>
      </c>
      <c r="M3201" s="1">
        <v>20</v>
      </c>
      <c r="N3201" s="1">
        <v>0</v>
      </c>
      <c r="P3201" s="1" t="s">
        <v>629</v>
      </c>
    </row>
    <row r="3202" spans="1:16">
      <c r="A3202" s="1">
        <v>2024</v>
      </c>
      <c r="B3202" s="1" t="s">
        <v>2004</v>
      </c>
      <c r="C3202" s="1" t="s">
        <v>2097</v>
      </c>
      <c r="D3202" s="1" t="s">
        <v>2100</v>
      </c>
      <c r="E3202" s="6">
        <v>45598</v>
      </c>
      <c r="F3202" s="1" t="s">
        <v>64</v>
      </c>
      <c r="G3202" s="1" t="s">
        <v>602</v>
      </c>
      <c r="H3202" s="1">
        <v>9</v>
      </c>
      <c r="I3202" s="1">
        <v>9</v>
      </c>
      <c r="J3202" s="1">
        <v>0</v>
      </c>
      <c r="K3202" s="1">
        <v>0</v>
      </c>
      <c r="L3202" s="1">
        <v>6045</v>
      </c>
      <c r="M3202" s="1">
        <v>273</v>
      </c>
      <c r="N3202" s="1">
        <v>0</v>
      </c>
      <c r="P3202" s="1" t="s">
        <v>628</v>
      </c>
    </row>
    <row r="3203" spans="1:16">
      <c r="A3203" s="1">
        <v>2024</v>
      </c>
      <c r="B3203" s="1" t="s">
        <v>2004</v>
      </c>
      <c r="C3203" s="1" t="s">
        <v>2097</v>
      </c>
      <c r="D3203" s="1" t="s">
        <v>2100</v>
      </c>
      <c r="E3203" s="6">
        <v>45598</v>
      </c>
      <c r="F3203" s="1" t="s">
        <v>8</v>
      </c>
      <c r="G3203" s="1" t="s">
        <v>375</v>
      </c>
      <c r="H3203" s="1">
        <v>1</v>
      </c>
      <c r="I3203" s="1">
        <v>1</v>
      </c>
      <c r="J3203" s="1">
        <v>0</v>
      </c>
      <c r="K3203" s="1">
        <v>0</v>
      </c>
      <c r="L3203" s="1">
        <v>5290</v>
      </c>
      <c r="M3203" s="1">
        <v>173</v>
      </c>
      <c r="N3203" s="1">
        <v>0</v>
      </c>
      <c r="P3203" s="1" t="s">
        <v>627</v>
      </c>
    </row>
    <row r="3204" spans="1:16">
      <c r="A3204" s="1">
        <v>2024</v>
      </c>
      <c r="B3204" s="1" t="s">
        <v>2004</v>
      </c>
      <c r="C3204" s="1" t="s">
        <v>2097</v>
      </c>
      <c r="D3204" s="1" t="s">
        <v>2100</v>
      </c>
      <c r="E3204" s="6">
        <v>45598</v>
      </c>
      <c r="F3204" s="1" t="s">
        <v>8</v>
      </c>
      <c r="G3204" s="1" t="s">
        <v>601</v>
      </c>
      <c r="H3204" s="1">
        <v>7</v>
      </c>
      <c r="I3204" s="1">
        <v>7</v>
      </c>
      <c r="J3204" s="1">
        <v>0</v>
      </c>
      <c r="K3204" s="1">
        <v>0</v>
      </c>
      <c r="L3204" s="1">
        <v>5884</v>
      </c>
      <c r="M3204" s="1">
        <v>382</v>
      </c>
      <c r="N3204" s="1">
        <v>0</v>
      </c>
      <c r="P3204" s="1" t="s">
        <v>627</v>
      </c>
    </row>
    <row r="3205" spans="1:16">
      <c r="A3205" s="1">
        <v>2024</v>
      </c>
      <c r="B3205" s="1" t="s">
        <v>2004</v>
      </c>
      <c r="C3205" s="1" t="s">
        <v>2097</v>
      </c>
      <c r="D3205" s="1" t="s">
        <v>2100</v>
      </c>
      <c r="E3205" s="6">
        <v>45598</v>
      </c>
      <c r="F3205" s="1" t="s">
        <v>38</v>
      </c>
      <c r="G3205" s="1" t="s">
        <v>54</v>
      </c>
      <c r="H3205" s="1">
        <v>12</v>
      </c>
      <c r="I3205" s="1">
        <v>12</v>
      </c>
      <c r="J3205" s="1">
        <v>2</v>
      </c>
      <c r="K3205" s="1">
        <v>0</v>
      </c>
      <c r="L3205" s="1">
        <v>7260</v>
      </c>
      <c r="M3205" s="1">
        <v>315</v>
      </c>
      <c r="N3205" s="1">
        <v>8</v>
      </c>
      <c r="P3205" s="1" t="s">
        <v>45</v>
      </c>
    </row>
    <row r="3206" spans="1:16">
      <c r="A3206" s="1">
        <v>2024</v>
      </c>
      <c r="B3206" s="1" t="s">
        <v>2004</v>
      </c>
      <c r="C3206" s="1" t="s">
        <v>2097</v>
      </c>
      <c r="D3206" s="1" t="s">
        <v>2100</v>
      </c>
      <c r="E3206" s="6">
        <v>45598</v>
      </c>
      <c r="F3206" s="1" t="s">
        <v>38</v>
      </c>
      <c r="G3206" s="1" t="s">
        <v>1194</v>
      </c>
      <c r="H3206" s="1">
        <v>1</v>
      </c>
      <c r="I3206" s="1">
        <v>1</v>
      </c>
      <c r="J3206" s="1">
        <v>0</v>
      </c>
      <c r="K3206" s="1">
        <v>0</v>
      </c>
      <c r="L3206" s="1">
        <v>275</v>
      </c>
      <c r="M3206" s="1">
        <v>20</v>
      </c>
      <c r="N3206" s="1">
        <v>0</v>
      </c>
      <c r="P3206" s="1" t="s">
        <v>45</v>
      </c>
    </row>
    <row r="3207" spans="1:16">
      <c r="A3207" s="1">
        <v>2024</v>
      </c>
      <c r="B3207" s="1" t="s">
        <v>2004</v>
      </c>
      <c r="C3207" s="1" t="s">
        <v>2097</v>
      </c>
      <c r="D3207" s="1" t="s">
        <v>2100</v>
      </c>
      <c r="E3207" s="6">
        <v>45600</v>
      </c>
      <c r="F3207" s="1" t="s">
        <v>64</v>
      </c>
      <c r="G3207" s="1" t="s">
        <v>1173</v>
      </c>
      <c r="H3207" s="1">
        <v>5</v>
      </c>
      <c r="I3207" s="1">
        <v>5</v>
      </c>
      <c r="J3207" s="1">
        <v>0</v>
      </c>
      <c r="K3207" s="1">
        <v>0</v>
      </c>
      <c r="L3207" s="1">
        <v>884</v>
      </c>
      <c r="M3207" s="1">
        <v>100</v>
      </c>
      <c r="N3207" s="1">
        <v>0</v>
      </c>
      <c r="P3207" s="1" t="s">
        <v>632</v>
      </c>
    </row>
    <row r="3208" spans="1:16">
      <c r="A3208" s="1">
        <v>2024</v>
      </c>
      <c r="B3208" s="1" t="s">
        <v>2004</v>
      </c>
      <c r="C3208" s="1" t="s">
        <v>2097</v>
      </c>
      <c r="D3208" s="1" t="s">
        <v>2100</v>
      </c>
      <c r="E3208" s="6">
        <v>45600</v>
      </c>
      <c r="F3208" s="1" t="s">
        <v>64</v>
      </c>
      <c r="G3208" s="1" t="s">
        <v>708</v>
      </c>
      <c r="H3208" s="1">
        <v>4</v>
      </c>
      <c r="I3208" s="1">
        <v>4</v>
      </c>
      <c r="J3208" s="1">
        <v>0</v>
      </c>
      <c r="K3208" s="1">
        <v>0</v>
      </c>
      <c r="L3208" s="1">
        <v>1200</v>
      </c>
      <c r="M3208" s="1">
        <v>134</v>
      </c>
      <c r="N3208" s="1">
        <v>0</v>
      </c>
      <c r="P3208" s="1" t="s">
        <v>633</v>
      </c>
    </row>
    <row r="3209" spans="1:16">
      <c r="A3209" s="1">
        <v>2024</v>
      </c>
      <c r="B3209" s="1" t="s">
        <v>2004</v>
      </c>
      <c r="C3209" s="1" t="s">
        <v>2097</v>
      </c>
      <c r="D3209" s="1" t="s">
        <v>2100</v>
      </c>
      <c r="E3209" s="6">
        <v>45600</v>
      </c>
      <c r="F3209" s="1" t="s">
        <v>64</v>
      </c>
      <c r="G3209" s="1" t="s">
        <v>2114</v>
      </c>
      <c r="H3209" s="1">
        <v>1</v>
      </c>
      <c r="I3209" s="1">
        <v>1</v>
      </c>
      <c r="J3209" s="1">
        <v>0</v>
      </c>
      <c r="K3209" s="1">
        <v>0</v>
      </c>
      <c r="L3209" s="1">
        <v>3251</v>
      </c>
      <c r="M3209" s="1">
        <v>68</v>
      </c>
      <c r="N3209" s="1">
        <v>0</v>
      </c>
      <c r="P3209" s="1" t="s">
        <v>628</v>
      </c>
    </row>
    <row r="3210" spans="1:16">
      <c r="A3210" s="1">
        <v>2024</v>
      </c>
      <c r="B3210" s="1" t="s">
        <v>2004</v>
      </c>
      <c r="C3210" s="1" t="s">
        <v>2097</v>
      </c>
      <c r="D3210" s="1" t="s">
        <v>2100</v>
      </c>
      <c r="E3210" s="6">
        <v>45600</v>
      </c>
      <c r="F3210" s="1" t="s">
        <v>64</v>
      </c>
      <c r="G3210" s="1" t="s">
        <v>603</v>
      </c>
      <c r="H3210" s="1">
        <v>9</v>
      </c>
      <c r="I3210" s="1">
        <v>9</v>
      </c>
      <c r="J3210" s="1">
        <v>0</v>
      </c>
      <c r="K3210" s="1">
        <v>0</v>
      </c>
      <c r="L3210" s="1">
        <v>27755</v>
      </c>
      <c r="M3210" s="1">
        <v>833</v>
      </c>
      <c r="N3210" s="1">
        <v>0</v>
      </c>
      <c r="P3210" s="1" t="s">
        <v>629</v>
      </c>
    </row>
    <row r="3211" spans="1:16">
      <c r="A3211" s="1">
        <v>2024</v>
      </c>
      <c r="B3211" s="1" t="s">
        <v>2004</v>
      </c>
      <c r="C3211" s="1" t="s">
        <v>2097</v>
      </c>
      <c r="D3211" s="1" t="s">
        <v>2100</v>
      </c>
      <c r="E3211" s="6">
        <v>45600</v>
      </c>
      <c r="F3211" s="1" t="s">
        <v>64</v>
      </c>
      <c r="G3211" s="1" t="s">
        <v>55</v>
      </c>
      <c r="H3211" s="1">
        <v>11</v>
      </c>
      <c r="I3211" s="1">
        <v>11</v>
      </c>
      <c r="J3211" s="1">
        <v>0</v>
      </c>
      <c r="K3211" s="1">
        <v>0</v>
      </c>
      <c r="L3211" s="1">
        <v>4898</v>
      </c>
      <c r="M3211" s="1">
        <v>521</v>
      </c>
      <c r="N3211" s="1">
        <v>0</v>
      </c>
      <c r="P3211" s="1" t="s">
        <v>633</v>
      </c>
    </row>
    <row r="3212" spans="1:16">
      <c r="A3212" s="1">
        <v>2024</v>
      </c>
      <c r="B3212" s="1" t="s">
        <v>2004</v>
      </c>
      <c r="C3212" s="1" t="s">
        <v>2097</v>
      </c>
      <c r="D3212" s="1" t="s">
        <v>2100</v>
      </c>
      <c r="E3212" s="6">
        <v>45600</v>
      </c>
      <c r="F3212" s="1" t="s">
        <v>64</v>
      </c>
      <c r="G3212" s="1" t="s">
        <v>58</v>
      </c>
      <c r="H3212" s="1">
        <v>1</v>
      </c>
      <c r="I3212" s="1">
        <v>1</v>
      </c>
      <c r="J3212" s="1">
        <v>0</v>
      </c>
      <c r="K3212" s="1">
        <v>0</v>
      </c>
      <c r="L3212" s="1">
        <v>828</v>
      </c>
      <c r="M3212" s="1">
        <v>47</v>
      </c>
      <c r="N3212" s="1">
        <v>0</v>
      </c>
      <c r="P3212" s="1" t="s">
        <v>629</v>
      </c>
    </row>
    <row r="3213" spans="1:16">
      <c r="A3213" s="1">
        <v>2024</v>
      </c>
      <c r="B3213" s="1" t="s">
        <v>2004</v>
      </c>
      <c r="C3213" s="1" t="s">
        <v>2097</v>
      </c>
      <c r="D3213" s="1" t="s">
        <v>2100</v>
      </c>
      <c r="E3213" s="6">
        <v>45600</v>
      </c>
      <c r="F3213" s="1" t="s">
        <v>64</v>
      </c>
      <c r="G3213" s="1" t="s">
        <v>625</v>
      </c>
      <c r="H3213" s="1">
        <v>2</v>
      </c>
      <c r="I3213" s="1">
        <v>2</v>
      </c>
      <c r="J3213" s="1">
        <v>0</v>
      </c>
      <c r="K3213" s="1">
        <v>0</v>
      </c>
      <c r="L3213" s="1">
        <v>151</v>
      </c>
      <c r="M3213" s="1">
        <v>40</v>
      </c>
      <c r="N3213" s="1">
        <v>0</v>
      </c>
      <c r="P3213" s="1" t="s">
        <v>627</v>
      </c>
    </row>
    <row r="3214" spans="1:16">
      <c r="A3214" s="1">
        <v>2024</v>
      </c>
      <c r="B3214" s="1" t="s">
        <v>2004</v>
      </c>
      <c r="C3214" s="1" t="s">
        <v>2097</v>
      </c>
      <c r="D3214" s="1" t="s">
        <v>2100</v>
      </c>
      <c r="E3214" s="6">
        <v>45600</v>
      </c>
      <c r="F3214" s="1" t="s">
        <v>64</v>
      </c>
      <c r="G3214" s="1" t="s">
        <v>505</v>
      </c>
      <c r="H3214" s="1">
        <v>7</v>
      </c>
      <c r="I3214" s="1">
        <v>7</v>
      </c>
      <c r="J3214" s="1">
        <v>0</v>
      </c>
      <c r="K3214" s="1">
        <v>0</v>
      </c>
      <c r="L3214" s="1">
        <v>6292</v>
      </c>
      <c r="M3214" s="1">
        <v>220</v>
      </c>
      <c r="N3214" s="1">
        <v>0</v>
      </c>
      <c r="P3214" s="1" t="s">
        <v>628</v>
      </c>
    </row>
    <row r="3215" spans="1:16">
      <c r="A3215" s="1">
        <v>2024</v>
      </c>
      <c r="B3215" s="1" t="s">
        <v>2004</v>
      </c>
      <c r="C3215" s="1" t="s">
        <v>2097</v>
      </c>
      <c r="D3215" s="1" t="s">
        <v>2100</v>
      </c>
      <c r="E3215" s="6">
        <v>45600</v>
      </c>
      <c r="F3215" s="1" t="s">
        <v>64</v>
      </c>
      <c r="G3215" s="1" t="s">
        <v>602</v>
      </c>
      <c r="H3215" s="1">
        <v>6</v>
      </c>
      <c r="I3215" s="1">
        <v>6</v>
      </c>
      <c r="J3215" s="1">
        <v>0</v>
      </c>
      <c r="K3215" s="1">
        <v>0</v>
      </c>
      <c r="L3215" s="1">
        <v>59195</v>
      </c>
      <c r="M3215" s="1">
        <v>378</v>
      </c>
      <c r="N3215" s="1">
        <v>0</v>
      </c>
      <c r="P3215" s="1" t="s">
        <v>628</v>
      </c>
    </row>
    <row r="3216" spans="1:16">
      <c r="A3216" s="1">
        <v>2024</v>
      </c>
      <c r="B3216" s="1" t="s">
        <v>2004</v>
      </c>
      <c r="C3216" s="1" t="s">
        <v>2097</v>
      </c>
      <c r="D3216" s="1" t="s">
        <v>2100</v>
      </c>
      <c r="E3216" s="6">
        <v>45600</v>
      </c>
      <c r="F3216" s="1" t="s">
        <v>64</v>
      </c>
      <c r="G3216" s="1" t="s">
        <v>483</v>
      </c>
      <c r="H3216" s="1">
        <v>1</v>
      </c>
      <c r="I3216" s="1">
        <v>1</v>
      </c>
      <c r="J3216" s="1">
        <v>0</v>
      </c>
      <c r="K3216" s="1">
        <v>0</v>
      </c>
      <c r="L3216" s="1">
        <v>100</v>
      </c>
      <c r="M3216" s="1">
        <v>20</v>
      </c>
      <c r="N3216" s="1">
        <v>0</v>
      </c>
      <c r="P3216" s="1" t="s">
        <v>629</v>
      </c>
    </row>
    <row r="3217" spans="1:16">
      <c r="A3217" s="1">
        <v>2024</v>
      </c>
      <c r="B3217" s="1" t="s">
        <v>2004</v>
      </c>
      <c r="C3217" s="1" t="s">
        <v>2097</v>
      </c>
      <c r="D3217" s="1" t="s">
        <v>2100</v>
      </c>
      <c r="E3217" s="6">
        <v>45600</v>
      </c>
      <c r="F3217" s="1" t="s">
        <v>64</v>
      </c>
      <c r="G3217" s="1" t="s">
        <v>528</v>
      </c>
      <c r="H3217" s="1">
        <v>2</v>
      </c>
      <c r="I3217" s="1">
        <v>2</v>
      </c>
      <c r="J3217" s="1">
        <v>0</v>
      </c>
      <c r="K3217" s="1">
        <v>0</v>
      </c>
      <c r="L3217" s="1">
        <v>1774</v>
      </c>
      <c r="M3217" s="1">
        <v>93</v>
      </c>
      <c r="N3217" s="1">
        <v>0</v>
      </c>
      <c r="P3217" s="1" t="s">
        <v>628</v>
      </c>
    </row>
    <row r="3218" spans="1:16">
      <c r="A3218" s="1">
        <v>2024</v>
      </c>
      <c r="B3218" s="1" t="s">
        <v>2004</v>
      </c>
      <c r="C3218" s="1" t="s">
        <v>2097</v>
      </c>
      <c r="D3218" s="1" t="s">
        <v>2100</v>
      </c>
      <c r="E3218" s="6">
        <v>45600</v>
      </c>
      <c r="F3218" s="1" t="s">
        <v>64</v>
      </c>
      <c r="G3218" s="1" t="s">
        <v>484</v>
      </c>
      <c r="H3218" s="1">
        <v>4</v>
      </c>
      <c r="I3218" s="1">
        <v>4</v>
      </c>
      <c r="J3218" s="1">
        <v>0</v>
      </c>
      <c r="K3218" s="1">
        <v>0</v>
      </c>
      <c r="L3218" s="1">
        <v>20876</v>
      </c>
      <c r="M3218" s="1">
        <v>224</v>
      </c>
      <c r="N3218" s="1">
        <v>0</v>
      </c>
      <c r="P3218" s="1" t="s">
        <v>629</v>
      </c>
    </row>
    <row r="3219" spans="1:16">
      <c r="A3219" s="1">
        <v>2024</v>
      </c>
      <c r="B3219" s="1" t="s">
        <v>2004</v>
      </c>
      <c r="C3219" s="1" t="s">
        <v>2097</v>
      </c>
      <c r="D3219" s="1" t="s">
        <v>2100</v>
      </c>
      <c r="E3219" s="6">
        <v>45600</v>
      </c>
      <c r="F3219" s="1" t="s">
        <v>64</v>
      </c>
      <c r="G3219" s="1" t="s">
        <v>1282</v>
      </c>
      <c r="H3219" s="1">
        <v>1</v>
      </c>
      <c r="I3219" s="1">
        <v>1</v>
      </c>
      <c r="J3219" s="1">
        <v>0</v>
      </c>
      <c r="K3219" s="1">
        <v>0</v>
      </c>
      <c r="L3219" s="1">
        <v>168</v>
      </c>
      <c r="M3219" s="1">
        <v>20</v>
      </c>
      <c r="N3219" s="1">
        <v>0</v>
      </c>
      <c r="P3219" s="1" t="s">
        <v>629</v>
      </c>
    </row>
    <row r="3220" spans="1:16">
      <c r="A3220" s="1">
        <v>2024</v>
      </c>
      <c r="B3220" s="1" t="s">
        <v>2004</v>
      </c>
      <c r="C3220" s="1" t="s">
        <v>2097</v>
      </c>
      <c r="D3220" s="1" t="s">
        <v>2100</v>
      </c>
      <c r="E3220" s="6">
        <v>45600</v>
      </c>
      <c r="F3220" s="1" t="s">
        <v>64</v>
      </c>
      <c r="G3220" s="1" t="s">
        <v>59</v>
      </c>
      <c r="H3220" s="1">
        <v>1</v>
      </c>
      <c r="I3220" s="1">
        <v>1</v>
      </c>
      <c r="J3220" s="1">
        <v>1</v>
      </c>
      <c r="K3220" s="1">
        <v>0</v>
      </c>
      <c r="L3220" s="1">
        <v>210</v>
      </c>
      <c r="M3220" s="1">
        <v>20</v>
      </c>
      <c r="N3220" s="1">
        <v>6</v>
      </c>
      <c r="P3220" s="1" t="s">
        <v>633</v>
      </c>
    </row>
    <row r="3221" spans="1:16">
      <c r="A3221" s="1">
        <v>2024</v>
      </c>
      <c r="B3221" s="1" t="s">
        <v>2004</v>
      </c>
      <c r="C3221" s="1" t="s">
        <v>2097</v>
      </c>
      <c r="D3221" s="1" t="s">
        <v>2100</v>
      </c>
      <c r="E3221" s="6">
        <v>45600</v>
      </c>
      <c r="F3221" s="1" t="s">
        <v>64</v>
      </c>
      <c r="G3221" s="1" t="s">
        <v>551</v>
      </c>
      <c r="H3221" s="1">
        <v>4</v>
      </c>
      <c r="I3221" s="1">
        <v>4</v>
      </c>
      <c r="J3221" s="1">
        <v>0</v>
      </c>
      <c r="K3221" s="1">
        <v>0</v>
      </c>
      <c r="L3221" s="1">
        <v>2390</v>
      </c>
      <c r="M3221" s="1">
        <v>161</v>
      </c>
      <c r="N3221" s="1">
        <v>0</v>
      </c>
      <c r="P3221" s="1" t="s">
        <v>633</v>
      </c>
    </row>
    <row r="3222" spans="1:16">
      <c r="A3222" s="1">
        <v>2024</v>
      </c>
      <c r="B3222" s="1" t="s">
        <v>2004</v>
      </c>
      <c r="C3222" s="1" t="s">
        <v>2097</v>
      </c>
      <c r="D3222" s="1" t="s">
        <v>2100</v>
      </c>
      <c r="E3222" s="6">
        <v>45600</v>
      </c>
      <c r="F3222" s="1" t="s">
        <v>8</v>
      </c>
      <c r="G3222" s="1" t="s">
        <v>601</v>
      </c>
      <c r="H3222" s="1">
        <v>12</v>
      </c>
      <c r="I3222" s="1">
        <v>12</v>
      </c>
      <c r="J3222" s="1">
        <v>0</v>
      </c>
      <c r="K3222" s="1">
        <v>0</v>
      </c>
      <c r="L3222" s="1">
        <v>9956</v>
      </c>
      <c r="M3222" s="1">
        <v>656</v>
      </c>
      <c r="N3222" s="1">
        <v>0</v>
      </c>
      <c r="P3222" s="1" t="s">
        <v>627</v>
      </c>
    </row>
    <row r="3223" spans="1:16">
      <c r="A3223" s="1">
        <v>2024</v>
      </c>
      <c r="B3223" s="1" t="s">
        <v>2004</v>
      </c>
      <c r="C3223" s="1" t="s">
        <v>2097</v>
      </c>
      <c r="D3223" s="1" t="s">
        <v>2100</v>
      </c>
      <c r="E3223" s="6">
        <v>45600</v>
      </c>
      <c r="F3223" s="1" t="s">
        <v>38</v>
      </c>
      <c r="G3223" s="1" t="s">
        <v>54</v>
      </c>
      <c r="H3223" s="1">
        <v>29</v>
      </c>
      <c r="I3223" s="1">
        <v>29</v>
      </c>
      <c r="J3223" s="1">
        <v>0</v>
      </c>
      <c r="K3223" s="1">
        <v>0</v>
      </c>
      <c r="L3223" s="1">
        <v>17570</v>
      </c>
      <c r="M3223" s="1">
        <v>817</v>
      </c>
      <c r="N3223" s="1">
        <v>0</v>
      </c>
      <c r="P3223" s="1" t="s">
        <v>45</v>
      </c>
    </row>
    <row r="3224" spans="1:16">
      <c r="A3224" s="1">
        <v>2024</v>
      </c>
      <c r="B3224" s="1" t="s">
        <v>2004</v>
      </c>
      <c r="C3224" s="1" t="s">
        <v>2097</v>
      </c>
      <c r="D3224" s="1" t="s">
        <v>2100</v>
      </c>
      <c r="E3224" s="6">
        <v>45600</v>
      </c>
      <c r="F3224" s="1" t="s">
        <v>38</v>
      </c>
      <c r="G3224" s="1" t="s">
        <v>1194</v>
      </c>
      <c r="H3224" s="1">
        <v>7</v>
      </c>
      <c r="I3224" s="1">
        <v>7</v>
      </c>
      <c r="J3224" s="1">
        <v>0</v>
      </c>
      <c r="K3224" s="1">
        <v>0</v>
      </c>
      <c r="L3224" s="1">
        <v>2876</v>
      </c>
      <c r="M3224" s="1">
        <v>247</v>
      </c>
      <c r="N3224" s="1">
        <v>0</v>
      </c>
      <c r="P3224" s="1" t="s">
        <v>45</v>
      </c>
    </row>
    <row r="3225" spans="1:16">
      <c r="A3225" s="1">
        <v>2024</v>
      </c>
      <c r="B3225" s="1" t="s">
        <v>2004</v>
      </c>
      <c r="C3225" s="1" t="s">
        <v>2097</v>
      </c>
      <c r="D3225" s="1" t="s">
        <v>2100</v>
      </c>
      <c r="E3225" s="6">
        <v>45601</v>
      </c>
      <c r="F3225" s="1" t="s">
        <v>64</v>
      </c>
      <c r="G3225" s="1" t="s">
        <v>1173</v>
      </c>
      <c r="H3225" s="1">
        <v>3</v>
      </c>
      <c r="I3225" s="1">
        <v>3</v>
      </c>
      <c r="J3225" s="1">
        <v>0</v>
      </c>
      <c r="K3225" s="1">
        <v>0</v>
      </c>
      <c r="L3225" s="1">
        <v>1282</v>
      </c>
      <c r="M3225" s="1">
        <v>146</v>
      </c>
      <c r="N3225" s="1">
        <v>0</v>
      </c>
      <c r="P3225" s="1" t="s">
        <v>632</v>
      </c>
    </row>
    <row r="3226" spans="1:16">
      <c r="A3226" s="1">
        <v>2024</v>
      </c>
      <c r="B3226" s="1" t="s">
        <v>2004</v>
      </c>
      <c r="C3226" s="1" t="s">
        <v>2097</v>
      </c>
      <c r="D3226" s="1" t="s">
        <v>2100</v>
      </c>
      <c r="E3226" s="6">
        <v>45601</v>
      </c>
      <c r="F3226" s="1" t="s">
        <v>64</v>
      </c>
      <c r="G3226" s="1" t="s">
        <v>1351</v>
      </c>
      <c r="H3226" s="1">
        <v>1</v>
      </c>
      <c r="I3226" s="1">
        <v>1</v>
      </c>
      <c r="J3226" s="1">
        <v>0</v>
      </c>
      <c r="K3226" s="1">
        <v>0</v>
      </c>
      <c r="L3226" s="1">
        <v>1000</v>
      </c>
      <c r="M3226" s="1">
        <v>1000</v>
      </c>
      <c r="N3226" s="1">
        <v>0</v>
      </c>
      <c r="P3226" s="1" t="s">
        <v>632</v>
      </c>
    </row>
    <row r="3227" spans="1:16">
      <c r="A3227" s="1">
        <v>2024</v>
      </c>
      <c r="B3227" s="1" t="s">
        <v>2004</v>
      </c>
      <c r="C3227" s="1" t="s">
        <v>2097</v>
      </c>
      <c r="D3227" s="1" t="s">
        <v>2100</v>
      </c>
      <c r="E3227" s="6">
        <v>45601</v>
      </c>
      <c r="F3227" s="1" t="s">
        <v>64</v>
      </c>
      <c r="G3227" s="1" t="s">
        <v>603</v>
      </c>
      <c r="H3227" s="1">
        <v>7</v>
      </c>
      <c r="I3227" s="1">
        <v>7</v>
      </c>
      <c r="J3227" s="1">
        <v>1</v>
      </c>
      <c r="K3227" s="1">
        <v>0</v>
      </c>
      <c r="L3227" s="1">
        <v>15804</v>
      </c>
      <c r="M3227" s="1">
        <v>370</v>
      </c>
      <c r="N3227" s="1">
        <v>1</v>
      </c>
      <c r="P3227" s="1" t="s">
        <v>629</v>
      </c>
    </row>
    <row r="3228" spans="1:16">
      <c r="A3228" s="1">
        <v>2024</v>
      </c>
      <c r="B3228" s="1" t="s">
        <v>2004</v>
      </c>
      <c r="C3228" s="1" t="s">
        <v>2097</v>
      </c>
      <c r="D3228" s="1" t="s">
        <v>2100</v>
      </c>
      <c r="E3228" s="6">
        <v>45601</v>
      </c>
      <c r="F3228" s="1" t="s">
        <v>64</v>
      </c>
      <c r="G3228" s="1" t="s">
        <v>55</v>
      </c>
      <c r="H3228" s="1">
        <v>13</v>
      </c>
      <c r="I3228" s="1">
        <v>13</v>
      </c>
      <c r="J3228" s="1">
        <v>0</v>
      </c>
      <c r="K3228" s="1">
        <v>0</v>
      </c>
      <c r="L3228" s="1">
        <v>6341</v>
      </c>
      <c r="M3228" s="1">
        <v>452</v>
      </c>
      <c r="N3228" s="1">
        <v>0</v>
      </c>
      <c r="P3228" s="1" t="s">
        <v>633</v>
      </c>
    </row>
    <row r="3229" spans="1:16">
      <c r="A3229" s="1">
        <v>2024</v>
      </c>
      <c r="B3229" s="1" t="s">
        <v>2004</v>
      </c>
      <c r="C3229" s="1" t="s">
        <v>2097</v>
      </c>
      <c r="D3229" s="1" t="s">
        <v>2100</v>
      </c>
      <c r="E3229" s="6">
        <v>45601</v>
      </c>
      <c r="F3229" s="1" t="s">
        <v>64</v>
      </c>
      <c r="G3229" s="1" t="s">
        <v>56</v>
      </c>
      <c r="H3229" s="1">
        <v>1</v>
      </c>
      <c r="I3229" s="1">
        <v>1</v>
      </c>
      <c r="J3229" s="1">
        <v>0</v>
      </c>
      <c r="K3229" s="1">
        <v>0</v>
      </c>
      <c r="L3229" s="1">
        <v>29</v>
      </c>
      <c r="M3229" s="1">
        <v>20</v>
      </c>
      <c r="N3229" s="1">
        <v>0</v>
      </c>
      <c r="P3229" s="1" t="s">
        <v>628</v>
      </c>
    </row>
    <row r="3230" spans="1:16">
      <c r="A3230" s="1">
        <v>2024</v>
      </c>
      <c r="B3230" s="1" t="s">
        <v>2004</v>
      </c>
      <c r="C3230" s="1" t="s">
        <v>2097</v>
      </c>
      <c r="D3230" s="1" t="s">
        <v>2100</v>
      </c>
      <c r="E3230" s="6">
        <v>45601</v>
      </c>
      <c r="F3230" s="1" t="s">
        <v>64</v>
      </c>
      <c r="G3230" s="1" t="s">
        <v>505</v>
      </c>
      <c r="H3230" s="1">
        <v>1</v>
      </c>
      <c r="I3230" s="1">
        <v>1</v>
      </c>
      <c r="J3230" s="1">
        <v>0</v>
      </c>
      <c r="K3230" s="1">
        <v>0</v>
      </c>
      <c r="L3230" s="1">
        <v>498</v>
      </c>
      <c r="M3230" s="1">
        <v>47</v>
      </c>
      <c r="N3230" s="1">
        <v>0</v>
      </c>
      <c r="P3230" s="1" t="s">
        <v>628</v>
      </c>
    </row>
    <row r="3231" spans="1:16">
      <c r="A3231" s="1">
        <v>2024</v>
      </c>
      <c r="B3231" s="1" t="s">
        <v>2004</v>
      </c>
      <c r="C3231" s="1" t="s">
        <v>2097</v>
      </c>
      <c r="D3231" s="1" t="s">
        <v>2100</v>
      </c>
      <c r="E3231" s="6">
        <v>45601</v>
      </c>
      <c r="F3231" s="1" t="s">
        <v>64</v>
      </c>
      <c r="G3231" s="1" t="s">
        <v>602</v>
      </c>
      <c r="H3231" s="1">
        <v>9</v>
      </c>
      <c r="I3231" s="1">
        <v>9</v>
      </c>
      <c r="J3231" s="1">
        <v>0</v>
      </c>
      <c r="K3231" s="1">
        <v>0</v>
      </c>
      <c r="L3231" s="1">
        <v>6917</v>
      </c>
      <c r="M3231" s="1">
        <v>522</v>
      </c>
      <c r="N3231" s="1">
        <v>0</v>
      </c>
      <c r="P3231" s="1" t="s">
        <v>628</v>
      </c>
    </row>
    <row r="3232" spans="1:16">
      <c r="A3232" s="1">
        <v>2024</v>
      </c>
      <c r="B3232" s="1" t="s">
        <v>2004</v>
      </c>
      <c r="C3232" s="1" t="s">
        <v>2097</v>
      </c>
      <c r="D3232" s="1" t="s">
        <v>2100</v>
      </c>
      <c r="E3232" s="6">
        <v>45601</v>
      </c>
      <c r="F3232" s="1" t="s">
        <v>64</v>
      </c>
      <c r="G3232" s="1" t="s">
        <v>528</v>
      </c>
      <c r="H3232" s="1">
        <v>3</v>
      </c>
      <c r="I3232" s="1">
        <v>3</v>
      </c>
      <c r="J3232" s="1">
        <v>0</v>
      </c>
      <c r="K3232" s="1">
        <v>0</v>
      </c>
      <c r="L3232" s="1">
        <v>13386</v>
      </c>
      <c r="M3232" s="1">
        <v>117</v>
      </c>
      <c r="N3232" s="1">
        <v>0</v>
      </c>
      <c r="P3232" s="1" t="s">
        <v>628</v>
      </c>
    </row>
    <row r="3233" spans="1:16">
      <c r="A3233" s="1">
        <v>2024</v>
      </c>
      <c r="B3233" s="1" t="s">
        <v>2004</v>
      </c>
      <c r="C3233" s="1" t="s">
        <v>2097</v>
      </c>
      <c r="D3233" s="1" t="s">
        <v>2100</v>
      </c>
      <c r="E3233" s="6">
        <v>45601</v>
      </c>
      <c r="F3233" s="1" t="s">
        <v>64</v>
      </c>
      <c r="G3233" s="1" t="s">
        <v>484</v>
      </c>
      <c r="H3233" s="1">
        <v>1</v>
      </c>
      <c r="I3233" s="1">
        <v>1</v>
      </c>
      <c r="J3233" s="1">
        <v>0</v>
      </c>
      <c r="K3233" s="1">
        <v>0</v>
      </c>
      <c r="L3233" s="1">
        <v>758</v>
      </c>
      <c r="M3233" s="1">
        <v>47</v>
      </c>
      <c r="N3233" s="1">
        <v>0</v>
      </c>
      <c r="P3233" s="1" t="s">
        <v>629</v>
      </c>
    </row>
    <row r="3234" spans="1:16">
      <c r="A3234" s="1">
        <v>2024</v>
      </c>
      <c r="B3234" s="1" t="s">
        <v>2004</v>
      </c>
      <c r="C3234" s="1" t="s">
        <v>2097</v>
      </c>
      <c r="D3234" s="1" t="s">
        <v>2100</v>
      </c>
      <c r="E3234" s="6">
        <v>45601</v>
      </c>
      <c r="F3234" s="1" t="s">
        <v>64</v>
      </c>
      <c r="G3234" s="1" t="s">
        <v>61</v>
      </c>
      <c r="H3234" s="1">
        <v>1</v>
      </c>
      <c r="I3234" s="1">
        <v>1</v>
      </c>
      <c r="J3234" s="1">
        <v>0</v>
      </c>
      <c r="K3234" s="1">
        <v>0</v>
      </c>
      <c r="L3234" s="1">
        <v>12</v>
      </c>
      <c r="M3234" s="1">
        <v>12</v>
      </c>
      <c r="N3234" s="1">
        <v>0</v>
      </c>
      <c r="P3234" s="1" t="s">
        <v>629</v>
      </c>
    </row>
    <row r="3235" spans="1:16">
      <c r="A3235" s="1">
        <v>2024</v>
      </c>
      <c r="B3235" s="1" t="s">
        <v>2004</v>
      </c>
      <c r="C3235" s="1" t="s">
        <v>2097</v>
      </c>
      <c r="D3235" s="1" t="s">
        <v>2100</v>
      </c>
      <c r="E3235" s="6">
        <v>45601</v>
      </c>
      <c r="F3235" s="1" t="s">
        <v>64</v>
      </c>
      <c r="G3235" s="1" t="s">
        <v>619</v>
      </c>
      <c r="H3235" s="1">
        <v>4</v>
      </c>
      <c r="I3235" s="1">
        <v>4</v>
      </c>
      <c r="J3235" s="1">
        <v>0</v>
      </c>
      <c r="K3235" s="1">
        <v>0</v>
      </c>
      <c r="L3235" s="1">
        <v>229</v>
      </c>
      <c r="M3235" s="1">
        <v>80</v>
      </c>
      <c r="N3235" s="1">
        <v>0</v>
      </c>
      <c r="P3235" s="1" t="s">
        <v>629</v>
      </c>
    </row>
    <row r="3236" spans="1:16">
      <c r="A3236" s="1">
        <v>2024</v>
      </c>
      <c r="B3236" s="1" t="s">
        <v>2004</v>
      </c>
      <c r="C3236" s="1" t="s">
        <v>2097</v>
      </c>
      <c r="D3236" s="1" t="s">
        <v>2100</v>
      </c>
      <c r="E3236" s="6">
        <v>45601</v>
      </c>
      <c r="F3236" s="1" t="s">
        <v>64</v>
      </c>
      <c r="G3236" s="1" t="s">
        <v>551</v>
      </c>
      <c r="H3236" s="1">
        <v>2</v>
      </c>
      <c r="I3236" s="1">
        <v>2</v>
      </c>
      <c r="J3236" s="1">
        <v>0</v>
      </c>
      <c r="K3236" s="1">
        <v>0</v>
      </c>
      <c r="L3236" s="1">
        <v>2000</v>
      </c>
      <c r="M3236" s="1">
        <v>94</v>
      </c>
      <c r="N3236" s="1">
        <v>0</v>
      </c>
      <c r="P3236" s="1" t="s">
        <v>633</v>
      </c>
    </row>
    <row r="3237" spans="1:16">
      <c r="A3237" s="1">
        <v>2024</v>
      </c>
      <c r="B3237" s="1" t="s">
        <v>2004</v>
      </c>
      <c r="C3237" s="1" t="s">
        <v>2097</v>
      </c>
      <c r="D3237" s="1" t="s">
        <v>2100</v>
      </c>
      <c r="E3237" s="6">
        <v>45601</v>
      </c>
      <c r="F3237" s="1" t="s">
        <v>64</v>
      </c>
      <c r="G3237" s="1" t="s">
        <v>600</v>
      </c>
      <c r="H3237" s="1">
        <v>1</v>
      </c>
      <c r="I3237" s="1">
        <v>1</v>
      </c>
      <c r="J3237" s="1">
        <v>0</v>
      </c>
      <c r="K3237" s="1">
        <v>0</v>
      </c>
      <c r="L3237" s="1">
        <v>7800</v>
      </c>
      <c r="M3237" s="1">
        <v>68</v>
      </c>
      <c r="N3237" s="1">
        <v>0</v>
      </c>
      <c r="P3237" s="1" t="s">
        <v>630</v>
      </c>
    </row>
    <row r="3238" spans="1:16">
      <c r="A3238" s="1">
        <v>2024</v>
      </c>
      <c r="B3238" s="1" t="s">
        <v>2004</v>
      </c>
      <c r="C3238" s="1" t="s">
        <v>2097</v>
      </c>
      <c r="D3238" s="1" t="s">
        <v>2100</v>
      </c>
      <c r="E3238" s="6">
        <v>45601</v>
      </c>
      <c r="F3238" s="1" t="s">
        <v>8</v>
      </c>
      <c r="G3238" s="1" t="s">
        <v>601</v>
      </c>
      <c r="H3238" s="1">
        <v>12</v>
      </c>
      <c r="I3238" s="1">
        <v>12</v>
      </c>
      <c r="J3238" s="1">
        <v>0</v>
      </c>
      <c r="K3238" s="1">
        <v>0</v>
      </c>
      <c r="L3238" s="1">
        <v>6550</v>
      </c>
      <c r="M3238" s="1">
        <v>675</v>
      </c>
      <c r="N3238" s="1">
        <v>0</v>
      </c>
      <c r="P3238" s="1" t="s">
        <v>627</v>
      </c>
    </row>
    <row r="3239" spans="1:16">
      <c r="A3239" s="1">
        <v>2024</v>
      </c>
      <c r="B3239" s="1" t="s">
        <v>2004</v>
      </c>
      <c r="C3239" s="1" t="s">
        <v>2097</v>
      </c>
      <c r="D3239" s="1" t="s">
        <v>2100</v>
      </c>
      <c r="E3239" s="6">
        <v>45601</v>
      </c>
      <c r="F3239" s="1" t="s">
        <v>38</v>
      </c>
      <c r="G3239" s="1" t="s">
        <v>54</v>
      </c>
      <c r="H3239" s="1">
        <v>28</v>
      </c>
      <c r="I3239" s="1">
        <v>28</v>
      </c>
      <c r="J3239" s="1">
        <v>1</v>
      </c>
      <c r="K3239" s="1">
        <v>0</v>
      </c>
      <c r="L3239" s="1">
        <v>28828</v>
      </c>
      <c r="M3239" s="1">
        <v>1002</v>
      </c>
      <c r="N3239" s="1">
        <v>5</v>
      </c>
      <c r="P3239" s="1" t="s">
        <v>45</v>
      </c>
    </row>
    <row r="3240" spans="1:16">
      <c r="A3240" s="1">
        <v>2024</v>
      </c>
      <c r="B3240" s="1" t="s">
        <v>2004</v>
      </c>
      <c r="C3240" s="1" t="s">
        <v>2097</v>
      </c>
      <c r="D3240" s="1" t="s">
        <v>2100</v>
      </c>
      <c r="E3240" s="6">
        <v>45601</v>
      </c>
      <c r="F3240" s="1" t="s">
        <v>38</v>
      </c>
      <c r="G3240" s="1" t="s">
        <v>1194</v>
      </c>
      <c r="H3240" s="1">
        <v>6</v>
      </c>
      <c r="I3240" s="1">
        <v>6</v>
      </c>
      <c r="J3240" s="1">
        <v>0</v>
      </c>
      <c r="K3240" s="1">
        <v>0</v>
      </c>
      <c r="L3240" s="1">
        <v>4166</v>
      </c>
      <c r="M3240" s="1">
        <v>227</v>
      </c>
      <c r="N3240" s="1">
        <v>0</v>
      </c>
      <c r="P3240" s="1" t="s">
        <v>45</v>
      </c>
    </row>
    <row r="3241" spans="1:16">
      <c r="A3241" s="1">
        <v>2024</v>
      </c>
      <c r="B3241" s="1" t="s">
        <v>2004</v>
      </c>
      <c r="C3241" s="1" t="s">
        <v>2097</v>
      </c>
      <c r="D3241" s="1" t="s">
        <v>2100</v>
      </c>
      <c r="E3241" s="6">
        <v>45602</v>
      </c>
      <c r="F3241" s="1" t="s">
        <v>64</v>
      </c>
      <c r="G3241" s="1" t="s">
        <v>1173</v>
      </c>
      <c r="H3241" s="1">
        <v>2</v>
      </c>
      <c r="I3241" s="1">
        <v>2</v>
      </c>
      <c r="J3241" s="1">
        <v>0</v>
      </c>
      <c r="K3241" s="1">
        <v>0</v>
      </c>
      <c r="L3241" s="1">
        <v>23</v>
      </c>
      <c r="M3241" s="1">
        <v>22</v>
      </c>
      <c r="N3241" s="1">
        <v>0</v>
      </c>
      <c r="P3241" s="1" t="s">
        <v>632</v>
      </c>
    </row>
    <row r="3242" spans="1:16">
      <c r="A3242" s="1">
        <v>2024</v>
      </c>
      <c r="B3242" s="1" t="s">
        <v>2004</v>
      </c>
      <c r="C3242" s="1" t="s">
        <v>2097</v>
      </c>
      <c r="D3242" s="1" t="s">
        <v>2100</v>
      </c>
      <c r="E3242" s="6">
        <v>45602</v>
      </c>
      <c r="F3242" s="1" t="s">
        <v>64</v>
      </c>
      <c r="G3242" s="1" t="s">
        <v>603</v>
      </c>
      <c r="H3242" s="1">
        <v>3</v>
      </c>
      <c r="I3242" s="1">
        <v>3</v>
      </c>
      <c r="J3242" s="1">
        <v>0</v>
      </c>
      <c r="K3242" s="1">
        <v>0</v>
      </c>
      <c r="L3242" s="1">
        <v>23785</v>
      </c>
      <c r="M3242" s="1">
        <v>224</v>
      </c>
      <c r="N3242" s="1">
        <v>0</v>
      </c>
      <c r="P3242" s="1" t="s">
        <v>629</v>
      </c>
    </row>
    <row r="3243" spans="1:16">
      <c r="A3243" s="1">
        <v>2024</v>
      </c>
      <c r="B3243" s="1" t="s">
        <v>2004</v>
      </c>
      <c r="C3243" s="1" t="s">
        <v>2097</v>
      </c>
      <c r="D3243" s="1" t="s">
        <v>2100</v>
      </c>
      <c r="E3243" s="6">
        <v>45602</v>
      </c>
      <c r="F3243" s="1" t="s">
        <v>64</v>
      </c>
      <c r="G3243" s="1" t="s">
        <v>55</v>
      </c>
      <c r="H3243" s="1">
        <v>11</v>
      </c>
      <c r="I3243" s="1">
        <v>11</v>
      </c>
      <c r="J3243" s="1">
        <v>0</v>
      </c>
      <c r="K3243" s="1">
        <v>0</v>
      </c>
      <c r="L3243" s="1">
        <v>8402</v>
      </c>
      <c r="M3243" s="1">
        <v>409</v>
      </c>
      <c r="N3243" s="1">
        <v>0</v>
      </c>
      <c r="P3243" s="1" t="s">
        <v>633</v>
      </c>
    </row>
    <row r="3244" spans="1:16">
      <c r="A3244" s="1">
        <v>2024</v>
      </c>
      <c r="B3244" s="1" t="s">
        <v>2004</v>
      </c>
      <c r="C3244" s="1" t="s">
        <v>2097</v>
      </c>
      <c r="D3244" s="1" t="s">
        <v>2100</v>
      </c>
      <c r="E3244" s="6">
        <v>45602</v>
      </c>
      <c r="F3244" s="1" t="s">
        <v>64</v>
      </c>
      <c r="G3244" s="1" t="s">
        <v>56</v>
      </c>
      <c r="H3244" s="1">
        <v>6</v>
      </c>
      <c r="I3244" s="1">
        <v>6</v>
      </c>
      <c r="J3244" s="1">
        <v>0</v>
      </c>
      <c r="K3244" s="1">
        <v>0</v>
      </c>
      <c r="L3244" s="1">
        <v>220</v>
      </c>
      <c r="M3244" s="1">
        <v>120</v>
      </c>
      <c r="N3244" s="1">
        <v>0</v>
      </c>
      <c r="P3244" s="1" t="s">
        <v>628</v>
      </c>
    </row>
    <row r="3245" spans="1:16">
      <c r="A3245" s="1">
        <v>2024</v>
      </c>
      <c r="B3245" s="1" t="s">
        <v>2004</v>
      </c>
      <c r="C3245" s="1" t="s">
        <v>2097</v>
      </c>
      <c r="D3245" s="1" t="s">
        <v>2100</v>
      </c>
      <c r="E3245" s="6">
        <v>45602</v>
      </c>
      <c r="F3245" s="1" t="s">
        <v>64</v>
      </c>
      <c r="G3245" s="1" t="s">
        <v>58</v>
      </c>
      <c r="H3245" s="1">
        <v>7</v>
      </c>
      <c r="I3245" s="1">
        <v>7</v>
      </c>
      <c r="J3245" s="1">
        <v>0</v>
      </c>
      <c r="K3245" s="1">
        <v>0</v>
      </c>
      <c r="L3245" s="1">
        <v>16835</v>
      </c>
      <c r="M3245" s="1">
        <v>266</v>
      </c>
      <c r="N3245" s="1">
        <v>0</v>
      </c>
      <c r="P3245" s="1" t="s">
        <v>629</v>
      </c>
    </row>
    <row r="3246" spans="1:16">
      <c r="A3246" s="1">
        <v>2024</v>
      </c>
      <c r="B3246" s="1" t="s">
        <v>2004</v>
      </c>
      <c r="C3246" s="1" t="s">
        <v>2097</v>
      </c>
      <c r="D3246" s="1" t="s">
        <v>2100</v>
      </c>
      <c r="E3246" s="6">
        <v>45602</v>
      </c>
      <c r="F3246" s="1" t="s">
        <v>64</v>
      </c>
      <c r="G3246" s="1" t="s">
        <v>625</v>
      </c>
      <c r="H3246" s="1">
        <v>3</v>
      </c>
      <c r="I3246" s="1">
        <v>3</v>
      </c>
      <c r="J3246" s="1">
        <v>0</v>
      </c>
      <c r="K3246" s="1">
        <v>0</v>
      </c>
      <c r="L3246" s="1">
        <v>750</v>
      </c>
      <c r="M3246" s="1">
        <v>75</v>
      </c>
      <c r="N3246" s="1">
        <v>0</v>
      </c>
      <c r="P3246" s="1" t="s">
        <v>627</v>
      </c>
    </row>
    <row r="3247" spans="1:16">
      <c r="A3247" s="1">
        <v>2024</v>
      </c>
      <c r="B3247" s="1" t="s">
        <v>2004</v>
      </c>
      <c r="C3247" s="1" t="s">
        <v>2097</v>
      </c>
      <c r="D3247" s="1" t="s">
        <v>2100</v>
      </c>
      <c r="E3247" s="6">
        <v>45602</v>
      </c>
      <c r="F3247" s="1" t="s">
        <v>64</v>
      </c>
      <c r="G3247" s="1" t="s">
        <v>409</v>
      </c>
      <c r="H3247" s="1">
        <v>1</v>
      </c>
      <c r="I3247" s="1">
        <v>1</v>
      </c>
      <c r="J3247" s="1">
        <v>0</v>
      </c>
      <c r="K3247" s="1">
        <v>0</v>
      </c>
      <c r="L3247" s="1">
        <v>500</v>
      </c>
      <c r="M3247" s="1">
        <v>47</v>
      </c>
      <c r="N3247" s="1">
        <v>0</v>
      </c>
      <c r="P3247" s="1" t="s">
        <v>632</v>
      </c>
    </row>
    <row r="3248" spans="1:16">
      <c r="A3248" s="1">
        <v>2024</v>
      </c>
      <c r="B3248" s="1" t="s">
        <v>2004</v>
      </c>
      <c r="C3248" s="1" t="s">
        <v>2097</v>
      </c>
      <c r="D3248" s="1" t="s">
        <v>2100</v>
      </c>
      <c r="E3248" s="6">
        <v>45602</v>
      </c>
      <c r="F3248" s="1" t="s">
        <v>64</v>
      </c>
      <c r="G3248" s="1" t="s">
        <v>505</v>
      </c>
      <c r="H3248" s="1">
        <v>4</v>
      </c>
      <c r="I3248" s="1">
        <v>4</v>
      </c>
      <c r="J3248" s="1">
        <v>0</v>
      </c>
      <c r="K3248" s="1">
        <v>0</v>
      </c>
      <c r="L3248" s="1">
        <v>5595</v>
      </c>
      <c r="M3248" s="1">
        <v>133</v>
      </c>
      <c r="N3248" s="1">
        <v>0</v>
      </c>
      <c r="P3248" s="1" t="s">
        <v>628</v>
      </c>
    </row>
    <row r="3249" spans="1:16">
      <c r="A3249" s="1">
        <v>2024</v>
      </c>
      <c r="B3249" s="1" t="s">
        <v>2004</v>
      </c>
      <c r="C3249" s="1" t="s">
        <v>2097</v>
      </c>
      <c r="D3249" s="1" t="s">
        <v>2100</v>
      </c>
      <c r="E3249" s="6">
        <v>45602</v>
      </c>
      <c r="F3249" s="1" t="s">
        <v>64</v>
      </c>
      <c r="G3249" s="1" t="s">
        <v>602</v>
      </c>
      <c r="H3249" s="1">
        <v>5</v>
      </c>
      <c r="I3249" s="1">
        <v>5</v>
      </c>
      <c r="J3249" s="1">
        <v>0</v>
      </c>
      <c r="K3249" s="1">
        <v>0</v>
      </c>
      <c r="L3249" s="1">
        <v>27017</v>
      </c>
      <c r="M3249" s="1">
        <v>250</v>
      </c>
      <c r="N3249" s="1">
        <v>0</v>
      </c>
      <c r="P3249" s="1" t="s">
        <v>628</v>
      </c>
    </row>
    <row r="3250" spans="1:16">
      <c r="A3250" s="1">
        <v>2024</v>
      </c>
      <c r="B3250" s="1" t="s">
        <v>2004</v>
      </c>
      <c r="C3250" s="1" t="s">
        <v>2097</v>
      </c>
      <c r="D3250" s="1" t="s">
        <v>2100</v>
      </c>
      <c r="E3250" s="6">
        <v>45602</v>
      </c>
      <c r="F3250" s="1" t="s">
        <v>64</v>
      </c>
      <c r="G3250" s="1" t="s">
        <v>604</v>
      </c>
      <c r="H3250" s="1">
        <v>2</v>
      </c>
      <c r="I3250" s="1">
        <v>2</v>
      </c>
      <c r="J3250" s="1">
        <v>0</v>
      </c>
      <c r="K3250" s="1">
        <v>0</v>
      </c>
      <c r="L3250" s="1">
        <v>2828</v>
      </c>
      <c r="M3250" s="1">
        <v>100</v>
      </c>
      <c r="N3250" s="1">
        <v>0</v>
      </c>
      <c r="P3250" s="1" t="s">
        <v>629</v>
      </c>
    </row>
    <row r="3251" spans="1:16">
      <c r="A3251" s="1">
        <v>2024</v>
      </c>
      <c r="B3251" s="1" t="s">
        <v>2004</v>
      </c>
      <c r="C3251" s="1" t="s">
        <v>2097</v>
      </c>
      <c r="D3251" s="1" t="s">
        <v>2100</v>
      </c>
      <c r="E3251" s="6">
        <v>45602</v>
      </c>
      <c r="F3251" s="1" t="s">
        <v>64</v>
      </c>
      <c r="G3251" s="1" t="s">
        <v>402</v>
      </c>
      <c r="H3251" s="1">
        <v>1</v>
      </c>
      <c r="I3251" s="1">
        <v>1</v>
      </c>
      <c r="J3251" s="1">
        <v>0</v>
      </c>
      <c r="K3251" s="1">
        <v>0</v>
      </c>
      <c r="L3251" s="1">
        <v>100</v>
      </c>
      <c r="M3251" s="1">
        <v>20</v>
      </c>
      <c r="N3251" s="1">
        <v>0</v>
      </c>
      <c r="P3251" s="1" t="s">
        <v>628</v>
      </c>
    </row>
    <row r="3252" spans="1:16">
      <c r="A3252" s="1">
        <v>2024</v>
      </c>
      <c r="B3252" s="1" t="s">
        <v>2004</v>
      </c>
      <c r="C3252" s="1" t="s">
        <v>2097</v>
      </c>
      <c r="D3252" s="1" t="s">
        <v>2100</v>
      </c>
      <c r="E3252" s="6">
        <v>45602</v>
      </c>
      <c r="F3252" s="1" t="s">
        <v>64</v>
      </c>
      <c r="G3252" s="1" t="s">
        <v>551</v>
      </c>
      <c r="H3252" s="1">
        <v>6</v>
      </c>
      <c r="I3252" s="1">
        <v>6</v>
      </c>
      <c r="J3252" s="1">
        <v>0</v>
      </c>
      <c r="K3252" s="1">
        <v>0</v>
      </c>
      <c r="L3252" s="1">
        <v>9543</v>
      </c>
      <c r="M3252" s="1">
        <v>300</v>
      </c>
      <c r="N3252" s="1">
        <v>0</v>
      </c>
      <c r="P3252" s="1" t="s">
        <v>633</v>
      </c>
    </row>
    <row r="3253" spans="1:16">
      <c r="A3253" s="1">
        <v>2024</v>
      </c>
      <c r="B3253" s="1" t="s">
        <v>2004</v>
      </c>
      <c r="C3253" s="1" t="s">
        <v>2097</v>
      </c>
      <c r="D3253" s="1" t="s">
        <v>2100</v>
      </c>
      <c r="E3253" s="6">
        <v>45602</v>
      </c>
      <c r="F3253" s="1" t="s">
        <v>8</v>
      </c>
      <c r="G3253" s="1" t="s">
        <v>601</v>
      </c>
      <c r="H3253" s="1">
        <v>12</v>
      </c>
      <c r="I3253" s="1">
        <v>12</v>
      </c>
      <c r="J3253" s="1">
        <v>0</v>
      </c>
      <c r="K3253" s="1">
        <v>0</v>
      </c>
      <c r="L3253" s="1">
        <v>14156</v>
      </c>
      <c r="M3253" s="1">
        <v>702</v>
      </c>
      <c r="N3253" s="1">
        <v>0</v>
      </c>
      <c r="P3253" s="1" t="s">
        <v>627</v>
      </c>
    </row>
    <row r="3254" spans="1:16">
      <c r="A3254" s="1">
        <v>2024</v>
      </c>
      <c r="B3254" s="1" t="s">
        <v>2004</v>
      </c>
      <c r="C3254" s="1" t="s">
        <v>2097</v>
      </c>
      <c r="D3254" s="1" t="s">
        <v>2100</v>
      </c>
      <c r="E3254" s="6">
        <v>45602</v>
      </c>
      <c r="F3254" s="1" t="s">
        <v>38</v>
      </c>
      <c r="G3254" s="1" t="s">
        <v>54</v>
      </c>
      <c r="H3254" s="1">
        <v>35</v>
      </c>
      <c r="I3254" s="1">
        <v>35</v>
      </c>
      <c r="J3254" s="1">
        <v>0</v>
      </c>
      <c r="K3254" s="1">
        <v>0</v>
      </c>
      <c r="L3254" s="1">
        <v>17652</v>
      </c>
      <c r="M3254" s="1">
        <v>1169</v>
      </c>
      <c r="N3254" s="1">
        <v>0</v>
      </c>
      <c r="P3254" s="1" t="s">
        <v>45</v>
      </c>
    </row>
    <row r="3255" spans="1:16">
      <c r="A3255" s="1">
        <v>2024</v>
      </c>
      <c r="B3255" s="1" t="s">
        <v>2004</v>
      </c>
      <c r="C3255" s="1" t="s">
        <v>2097</v>
      </c>
      <c r="D3255" s="1" t="s">
        <v>2100</v>
      </c>
      <c r="E3255" s="6">
        <v>45602</v>
      </c>
      <c r="F3255" s="1" t="s">
        <v>38</v>
      </c>
      <c r="G3255" s="1" t="s">
        <v>1194</v>
      </c>
      <c r="H3255" s="1">
        <v>5</v>
      </c>
      <c r="I3255" s="1">
        <v>5</v>
      </c>
      <c r="J3255" s="1">
        <v>0</v>
      </c>
      <c r="K3255" s="1">
        <v>0</v>
      </c>
      <c r="L3255" s="1">
        <v>884</v>
      </c>
      <c r="M3255" s="1">
        <v>147</v>
      </c>
      <c r="N3255" s="1">
        <v>0</v>
      </c>
      <c r="P3255" s="1" t="s">
        <v>45</v>
      </c>
    </row>
    <row r="3256" spans="1:16">
      <c r="A3256" s="1">
        <v>2024</v>
      </c>
      <c r="B3256" s="1" t="s">
        <v>2004</v>
      </c>
      <c r="C3256" s="1" t="s">
        <v>2097</v>
      </c>
      <c r="D3256" s="1" t="s">
        <v>2100</v>
      </c>
      <c r="E3256" s="6">
        <v>45603</v>
      </c>
      <c r="F3256" s="1" t="s">
        <v>64</v>
      </c>
      <c r="G3256" s="1" t="s">
        <v>1173</v>
      </c>
      <c r="H3256" s="1">
        <v>3</v>
      </c>
      <c r="I3256" s="1">
        <v>3</v>
      </c>
      <c r="J3256" s="1">
        <v>0</v>
      </c>
      <c r="K3256" s="1">
        <v>0</v>
      </c>
      <c r="L3256" s="1">
        <v>385</v>
      </c>
      <c r="M3256" s="1">
        <v>72</v>
      </c>
      <c r="N3256" s="1">
        <v>0</v>
      </c>
      <c r="P3256" s="1" t="s">
        <v>632</v>
      </c>
    </row>
    <row r="3257" spans="1:16">
      <c r="A3257" s="1">
        <v>2024</v>
      </c>
      <c r="B3257" s="1" t="s">
        <v>2004</v>
      </c>
      <c r="C3257" s="1" t="s">
        <v>2097</v>
      </c>
      <c r="D3257" s="1" t="s">
        <v>2100</v>
      </c>
      <c r="E3257" s="6">
        <v>45603</v>
      </c>
      <c r="F3257" s="1" t="s">
        <v>64</v>
      </c>
      <c r="G3257" s="1" t="s">
        <v>603</v>
      </c>
      <c r="H3257" s="1">
        <v>5</v>
      </c>
      <c r="I3257" s="1">
        <v>5</v>
      </c>
      <c r="J3257" s="1">
        <v>0</v>
      </c>
      <c r="K3257" s="1">
        <v>0</v>
      </c>
      <c r="L3257" s="1">
        <v>125157</v>
      </c>
      <c r="M3257" s="1">
        <v>420</v>
      </c>
      <c r="N3257" s="1">
        <v>0</v>
      </c>
      <c r="P3257" s="1" t="s">
        <v>629</v>
      </c>
    </row>
    <row r="3258" spans="1:16">
      <c r="A3258" s="1">
        <v>2024</v>
      </c>
      <c r="B3258" s="1" t="s">
        <v>2004</v>
      </c>
      <c r="C3258" s="1" t="s">
        <v>2097</v>
      </c>
      <c r="D3258" s="1" t="s">
        <v>2100</v>
      </c>
      <c r="E3258" s="6">
        <v>45603</v>
      </c>
      <c r="F3258" s="1" t="s">
        <v>64</v>
      </c>
      <c r="G3258" s="1" t="s">
        <v>2086</v>
      </c>
      <c r="H3258" s="1">
        <v>3</v>
      </c>
      <c r="I3258" s="1">
        <v>3</v>
      </c>
      <c r="J3258" s="1">
        <v>1</v>
      </c>
      <c r="K3258" s="1">
        <v>0</v>
      </c>
      <c r="L3258" s="1">
        <v>550</v>
      </c>
      <c r="M3258" s="1">
        <v>200</v>
      </c>
      <c r="N3258" s="1">
        <v>14</v>
      </c>
      <c r="P3258" s="1" t="s">
        <v>628</v>
      </c>
    </row>
    <row r="3259" spans="1:16">
      <c r="A3259" s="1">
        <v>2024</v>
      </c>
      <c r="B3259" s="1" t="s">
        <v>2004</v>
      </c>
      <c r="C3259" s="1" t="s">
        <v>2097</v>
      </c>
      <c r="D3259" s="1" t="s">
        <v>2100</v>
      </c>
      <c r="E3259" s="6">
        <v>45603</v>
      </c>
      <c r="F3259" s="1" t="s">
        <v>64</v>
      </c>
      <c r="G3259" s="1" t="s">
        <v>55</v>
      </c>
      <c r="H3259" s="1">
        <v>16</v>
      </c>
      <c r="I3259" s="1">
        <v>16</v>
      </c>
      <c r="J3259" s="1">
        <v>0</v>
      </c>
      <c r="K3259" s="1">
        <v>0</v>
      </c>
      <c r="L3259" s="1">
        <v>2734</v>
      </c>
      <c r="M3259" s="1">
        <v>547</v>
      </c>
      <c r="N3259" s="1">
        <v>0</v>
      </c>
      <c r="P3259" s="1" t="s">
        <v>633</v>
      </c>
    </row>
    <row r="3260" spans="1:16">
      <c r="A3260" s="1">
        <v>2024</v>
      </c>
      <c r="B3260" s="1" t="s">
        <v>2004</v>
      </c>
      <c r="C3260" s="1" t="s">
        <v>2097</v>
      </c>
      <c r="D3260" s="1" t="s">
        <v>2100</v>
      </c>
      <c r="E3260" s="6">
        <v>45603</v>
      </c>
      <c r="F3260" s="1" t="s">
        <v>64</v>
      </c>
      <c r="G3260" s="1" t="s">
        <v>56</v>
      </c>
      <c r="H3260" s="1">
        <v>3</v>
      </c>
      <c r="I3260" s="1">
        <v>3</v>
      </c>
      <c r="J3260" s="1">
        <v>0</v>
      </c>
      <c r="K3260" s="1">
        <v>0</v>
      </c>
      <c r="L3260" s="1">
        <v>100</v>
      </c>
      <c r="M3260" s="1">
        <v>60</v>
      </c>
      <c r="N3260" s="1">
        <v>0</v>
      </c>
      <c r="P3260" s="1" t="s">
        <v>628</v>
      </c>
    </row>
    <row r="3261" spans="1:16">
      <c r="A3261" s="1">
        <v>2024</v>
      </c>
      <c r="B3261" s="1" t="s">
        <v>2004</v>
      </c>
      <c r="C3261" s="1" t="s">
        <v>2097</v>
      </c>
      <c r="D3261" s="1" t="s">
        <v>2100</v>
      </c>
      <c r="E3261" s="6">
        <v>45603</v>
      </c>
      <c r="F3261" s="1" t="s">
        <v>64</v>
      </c>
      <c r="G3261" s="1" t="s">
        <v>621</v>
      </c>
      <c r="H3261" s="1">
        <v>1</v>
      </c>
      <c r="I3261" s="1">
        <v>1</v>
      </c>
      <c r="J3261" s="1">
        <v>0</v>
      </c>
      <c r="K3261" s="1">
        <v>0</v>
      </c>
      <c r="L3261" s="1">
        <v>1756</v>
      </c>
      <c r="M3261" s="1">
        <v>53</v>
      </c>
      <c r="N3261" s="1">
        <v>0</v>
      </c>
      <c r="P3261" s="1" t="s">
        <v>629</v>
      </c>
    </row>
    <row r="3262" spans="1:16">
      <c r="A3262" s="1">
        <v>2024</v>
      </c>
      <c r="B3262" s="1" t="s">
        <v>2004</v>
      </c>
      <c r="C3262" s="1" t="s">
        <v>2097</v>
      </c>
      <c r="D3262" s="1" t="s">
        <v>2100</v>
      </c>
      <c r="E3262" s="6">
        <v>45603</v>
      </c>
      <c r="F3262" s="1" t="s">
        <v>64</v>
      </c>
      <c r="G3262" s="1" t="s">
        <v>58</v>
      </c>
      <c r="H3262" s="1">
        <v>6</v>
      </c>
      <c r="I3262" s="1">
        <v>6</v>
      </c>
      <c r="J3262" s="1">
        <v>0</v>
      </c>
      <c r="K3262" s="1">
        <v>0</v>
      </c>
      <c r="L3262" s="1">
        <v>3715</v>
      </c>
      <c r="M3262" s="1">
        <v>149</v>
      </c>
      <c r="N3262" s="1">
        <v>0</v>
      </c>
      <c r="P3262" s="1" t="s">
        <v>629</v>
      </c>
    </row>
    <row r="3263" spans="1:16">
      <c r="A3263" s="1">
        <v>2024</v>
      </c>
      <c r="B3263" s="1" t="s">
        <v>2004</v>
      </c>
      <c r="C3263" s="1" t="s">
        <v>2097</v>
      </c>
      <c r="D3263" s="1" t="s">
        <v>2100</v>
      </c>
      <c r="E3263" s="6">
        <v>45603</v>
      </c>
      <c r="F3263" s="1" t="s">
        <v>64</v>
      </c>
      <c r="G3263" s="1" t="s">
        <v>1182</v>
      </c>
      <c r="H3263" s="1">
        <v>1</v>
      </c>
      <c r="I3263" s="1">
        <v>1</v>
      </c>
      <c r="J3263" s="1">
        <v>1</v>
      </c>
      <c r="K3263" s="1">
        <v>0</v>
      </c>
      <c r="L3263" s="1">
        <v>66</v>
      </c>
      <c r="M3263" s="1">
        <v>30</v>
      </c>
      <c r="N3263" s="1">
        <v>14</v>
      </c>
      <c r="P3263" s="1" t="s">
        <v>628</v>
      </c>
    </row>
    <row r="3264" spans="1:16">
      <c r="A3264" s="1">
        <v>2024</v>
      </c>
      <c r="B3264" s="1" t="s">
        <v>2004</v>
      </c>
      <c r="C3264" s="1" t="s">
        <v>2097</v>
      </c>
      <c r="D3264" s="1" t="s">
        <v>2100</v>
      </c>
      <c r="E3264" s="6">
        <v>45603</v>
      </c>
      <c r="F3264" s="1" t="s">
        <v>64</v>
      </c>
      <c r="G3264" s="1" t="s">
        <v>602</v>
      </c>
      <c r="H3264" s="1">
        <v>11</v>
      </c>
      <c r="I3264" s="1">
        <v>11</v>
      </c>
      <c r="J3264" s="1">
        <v>0</v>
      </c>
      <c r="K3264" s="1">
        <v>0</v>
      </c>
      <c r="L3264" s="1">
        <v>14738</v>
      </c>
      <c r="M3264" s="1">
        <v>529</v>
      </c>
      <c r="N3264" s="1">
        <v>0</v>
      </c>
      <c r="P3264" s="1" t="s">
        <v>628</v>
      </c>
    </row>
    <row r="3265" spans="1:16">
      <c r="A3265" s="1">
        <v>2024</v>
      </c>
      <c r="B3265" s="1" t="s">
        <v>2004</v>
      </c>
      <c r="C3265" s="1" t="s">
        <v>2097</v>
      </c>
      <c r="D3265" s="1" t="s">
        <v>2100</v>
      </c>
      <c r="E3265" s="6">
        <v>45603</v>
      </c>
      <c r="F3265" s="1" t="s">
        <v>64</v>
      </c>
      <c r="G3265" s="1" t="s">
        <v>599</v>
      </c>
      <c r="H3265" s="1">
        <v>3</v>
      </c>
      <c r="I3265" s="1">
        <v>3</v>
      </c>
      <c r="J3265" s="1">
        <v>1</v>
      </c>
      <c r="K3265" s="1">
        <v>0</v>
      </c>
      <c r="L3265" s="1">
        <v>314</v>
      </c>
      <c r="M3265" s="1">
        <v>60</v>
      </c>
      <c r="N3265" s="1">
        <v>7</v>
      </c>
      <c r="P3265" s="1" t="s">
        <v>629</v>
      </c>
    </row>
    <row r="3266" spans="1:16">
      <c r="A3266" s="1">
        <v>2024</v>
      </c>
      <c r="B3266" s="1" t="s">
        <v>2004</v>
      </c>
      <c r="C3266" s="1" t="s">
        <v>2097</v>
      </c>
      <c r="D3266" s="1" t="s">
        <v>2100</v>
      </c>
      <c r="E3266" s="6">
        <v>45603</v>
      </c>
      <c r="F3266" s="1" t="s">
        <v>64</v>
      </c>
      <c r="G3266" s="1" t="s">
        <v>537</v>
      </c>
      <c r="H3266" s="1">
        <v>1</v>
      </c>
      <c r="I3266" s="1">
        <v>1</v>
      </c>
      <c r="J3266" s="1">
        <v>0</v>
      </c>
      <c r="K3266" s="1">
        <v>0</v>
      </c>
      <c r="L3266" s="1">
        <v>720</v>
      </c>
      <c r="M3266" s="1">
        <v>47</v>
      </c>
      <c r="N3266" s="1">
        <v>0</v>
      </c>
      <c r="P3266" s="1" t="s">
        <v>632</v>
      </c>
    </row>
    <row r="3267" spans="1:16">
      <c r="A3267" s="1">
        <v>2024</v>
      </c>
      <c r="B3267" s="1" t="s">
        <v>2004</v>
      </c>
      <c r="C3267" s="1" t="s">
        <v>2097</v>
      </c>
      <c r="D3267" s="1" t="s">
        <v>2100</v>
      </c>
      <c r="E3267" s="6">
        <v>45603</v>
      </c>
      <c r="F3267" s="1" t="s">
        <v>64</v>
      </c>
      <c r="G3267" s="1" t="s">
        <v>614</v>
      </c>
      <c r="H3267" s="1">
        <v>1</v>
      </c>
      <c r="I3267" s="1">
        <v>1</v>
      </c>
      <c r="J3267" s="1">
        <v>0</v>
      </c>
      <c r="K3267" s="1">
        <v>0</v>
      </c>
      <c r="L3267" s="1">
        <v>14743</v>
      </c>
      <c r="M3267" s="1">
        <v>77</v>
      </c>
      <c r="N3267" s="1">
        <v>0</v>
      </c>
      <c r="P3267" s="1" t="s">
        <v>629</v>
      </c>
    </row>
    <row r="3268" spans="1:16">
      <c r="A3268" s="1">
        <v>2024</v>
      </c>
      <c r="B3268" s="1" t="s">
        <v>2004</v>
      </c>
      <c r="C3268" s="1" t="s">
        <v>2097</v>
      </c>
      <c r="D3268" s="1" t="s">
        <v>2100</v>
      </c>
      <c r="E3268" s="6">
        <v>45603</v>
      </c>
      <c r="F3268" s="1" t="s">
        <v>64</v>
      </c>
      <c r="G3268" s="1" t="s">
        <v>1283</v>
      </c>
      <c r="H3268" s="1">
        <v>1</v>
      </c>
      <c r="I3268" s="1">
        <v>1</v>
      </c>
      <c r="J3268" s="1">
        <v>0</v>
      </c>
      <c r="K3268" s="1">
        <v>0</v>
      </c>
      <c r="L3268" s="1">
        <v>1883</v>
      </c>
      <c r="M3268" s="1">
        <v>53</v>
      </c>
      <c r="N3268" s="1">
        <v>0</v>
      </c>
      <c r="P3268" s="1" t="s">
        <v>629</v>
      </c>
    </row>
    <row r="3269" spans="1:16">
      <c r="A3269" s="1">
        <v>2024</v>
      </c>
      <c r="B3269" s="1" t="s">
        <v>2004</v>
      </c>
      <c r="C3269" s="1" t="s">
        <v>2097</v>
      </c>
      <c r="D3269" s="1" t="s">
        <v>2100</v>
      </c>
      <c r="E3269" s="6">
        <v>45603</v>
      </c>
      <c r="F3269" s="1" t="s">
        <v>8</v>
      </c>
      <c r="G3269" s="1" t="s">
        <v>601</v>
      </c>
      <c r="H3269" s="1">
        <v>12</v>
      </c>
      <c r="I3269" s="1">
        <v>12</v>
      </c>
      <c r="J3269" s="1">
        <v>3</v>
      </c>
      <c r="K3269" s="1">
        <v>0</v>
      </c>
      <c r="L3269" s="1">
        <v>9539</v>
      </c>
      <c r="M3269" s="1">
        <v>618</v>
      </c>
      <c r="N3269" s="1">
        <v>15</v>
      </c>
      <c r="P3269" s="1" t="s">
        <v>627</v>
      </c>
    </row>
    <row r="3270" spans="1:16">
      <c r="A3270" s="1">
        <v>2024</v>
      </c>
      <c r="B3270" s="1" t="s">
        <v>2004</v>
      </c>
      <c r="C3270" s="1" t="s">
        <v>2097</v>
      </c>
      <c r="D3270" s="1" t="s">
        <v>2100</v>
      </c>
      <c r="E3270" s="6">
        <v>45603</v>
      </c>
      <c r="F3270" s="1" t="s">
        <v>38</v>
      </c>
      <c r="G3270" s="1" t="s">
        <v>54</v>
      </c>
      <c r="H3270" s="1">
        <v>22</v>
      </c>
      <c r="I3270" s="1">
        <v>22</v>
      </c>
      <c r="J3270" s="1">
        <v>2</v>
      </c>
      <c r="K3270" s="1">
        <v>0</v>
      </c>
      <c r="L3270" s="1">
        <v>15605</v>
      </c>
      <c r="M3270" s="1">
        <v>708</v>
      </c>
      <c r="N3270" s="1">
        <v>15</v>
      </c>
      <c r="P3270" s="1" t="s">
        <v>45</v>
      </c>
    </row>
    <row r="3271" spans="1:16">
      <c r="A3271" s="1">
        <v>2024</v>
      </c>
      <c r="B3271" s="1" t="s">
        <v>2004</v>
      </c>
      <c r="C3271" s="1" t="s">
        <v>2097</v>
      </c>
      <c r="D3271" s="1" t="s">
        <v>2100</v>
      </c>
      <c r="E3271" s="6">
        <v>45603</v>
      </c>
      <c r="F3271" s="1" t="s">
        <v>38</v>
      </c>
      <c r="G3271" s="1" t="s">
        <v>1194</v>
      </c>
      <c r="H3271" s="1">
        <v>16</v>
      </c>
      <c r="I3271" s="1">
        <v>16</v>
      </c>
      <c r="J3271" s="1">
        <v>1</v>
      </c>
      <c r="K3271" s="1">
        <v>0</v>
      </c>
      <c r="L3271" s="1">
        <v>17604</v>
      </c>
      <c r="M3271" s="1">
        <v>676</v>
      </c>
      <c r="N3271" s="1">
        <v>6</v>
      </c>
      <c r="P3271" s="1" t="s">
        <v>45</v>
      </c>
    </row>
    <row r="3272" spans="1:16">
      <c r="A3272" s="1">
        <v>2024</v>
      </c>
      <c r="B3272" s="1" t="s">
        <v>2004</v>
      </c>
      <c r="C3272" s="1" t="s">
        <v>2097</v>
      </c>
      <c r="D3272" s="1" t="s">
        <v>2100</v>
      </c>
      <c r="E3272" s="6">
        <v>45604</v>
      </c>
      <c r="F3272" s="1" t="s">
        <v>64</v>
      </c>
      <c r="G3272" s="1" t="s">
        <v>1173</v>
      </c>
      <c r="H3272" s="1">
        <v>5</v>
      </c>
      <c r="I3272" s="1">
        <v>5</v>
      </c>
      <c r="J3272" s="1">
        <v>0</v>
      </c>
      <c r="K3272" s="1">
        <v>0</v>
      </c>
      <c r="L3272" s="1">
        <v>892</v>
      </c>
      <c r="M3272" s="1">
        <v>119</v>
      </c>
      <c r="N3272" s="1">
        <v>0</v>
      </c>
      <c r="P3272" s="1" t="s">
        <v>632</v>
      </c>
    </row>
    <row r="3273" spans="1:16">
      <c r="A3273" s="1">
        <v>2024</v>
      </c>
      <c r="B3273" s="1" t="s">
        <v>2004</v>
      </c>
      <c r="C3273" s="1" t="s">
        <v>2097</v>
      </c>
      <c r="D3273" s="1" t="s">
        <v>2100</v>
      </c>
      <c r="E3273" s="6">
        <v>45604</v>
      </c>
      <c r="F3273" s="1" t="s">
        <v>64</v>
      </c>
      <c r="G3273" s="1" t="s">
        <v>708</v>
      </c>
      <c r="H3273" s="1">
        <v>2</v>
      </c>
      <c r="I3273" s="1">
        <v>2</v>
      </c>
      <c r="J3273" s="1">
        <v>0</v>
      </c>
      <c r="K3273" s="1">
        <v>0</v>
      </c>
      <c r="L3273" s="1">
        <v>1034</v>
      </c>
      <c r="M3273" s="1">
        <v>67</v>
      </c>
      <c r="N3273" s="1">
        <v>0</v>
      </c>
      <c r="P3273" s="1" t="s">
        <v>633</v>
      </c>
    </row>
    <row r="3274" spans="1:16">
      <c r="A3274" s="1">
        <v>2024</v>
      </c>
      <c r="B3274" s="1" t="s">
        <v>2004</v>
      </c>
      <c r="C3274" s="1" t="s">
        <v>2097</v>
      </c>
      <c r="D3274" s="1" t="s">
        <v>2100</v>
      </c>
      <c r="E3274" s="6">
        <v>45604</v>
      </c>
      <c r="F3274" s="1" t="s">
        <v>64</v>
      </c>
      <c r="G3274" s="1" t="s">
        <v>603</v>
      </c>
      <c r="H3274" s="1">
        <v>3</v>
      </c>
      <c r="I3274" s="1">
        <v>3</v>
      </c>
      <c r="J3274" s="1">
        <v>0</v>
      </c>
      <c r="K3274" s="1">
        <v>0</v>
      </c>
      <c r="L3274" s="1">
        <v>24175</v>
      </c>
      <c r="M3274" s="1">
        <v>586</v>
      </c>
      <c r="N3274" s="1">
        <v>0</v>
      </c>
      <c r="P3274" s="1" t="s">
        <v>629</v>
      </c>
    </row>
    <row r="3275" spans="1:16">
      <c r="A3275" s="1">
        <v>2024</v>
      </c>
      <c r="B3275" s="1" t="s">
        <v>2004</v>
      </c>
      <c r="C3275" s="1" t="s">
        <v>2097</v>
      </c>
      <c r="D3275" s="1" t="s">
        <v>2100</v>
      </c>
      <c r="E3275" s="6">
        <v>45604</v>
      </c>
      <c r="F3275" s="1" t="s">
        <v>64</v>
      </c>
      <c r="G3275" s="1" t="s">
        <v>55</v>
      </c>
      <c r="H3275" s="1">
        <v>13</v>
      </c>
      <c r="I3275" s="1">
        <v>13</v>
      </c>
      <c r="J3275" s="1">
        <v>0</v>
      </c>
      <c r="K3275" s="1">
        <v>0</v>
      </c>
      <c r="L3275" s="1">
        <v>19958</v>
      </c>
      <c r="M3275" s="1">
        <v>738</v>
      </c>
      <c r="N3275" s="1">
        <v>0</v>
      </c>
      <c r="P3275" s="1" t="s">
        <v>633</v>
      </c>
    </row>
    <row r="3276" spans="1:16">
      <c r="A3276" s="1">
        <v>2024</v>
      </c>
      <c r="B3276" s="1" t="s">
        <v>2004</v>
      </c>
      <c r="C3276" s="1" t="s">
        <v>2097</v>
      </c>
      <c r="D3276" s="1" t="s">
        <v>2100</v>
      </c>
      <c r="E3276" s="6">
        <v>45604</v>
      </c>
      <c r="F3276" s="1" t="s">
        <v>64</v>
      </c>
      <c r="G3276" s="1" t="s">
        <v>56</v>
      </c>
      <c r="H3276" s="1">
        <v>1</v>
      </c>
      <c r="I3276" s="1">
        <v>1</v>
      </c>
      <c r="J3276" s="1">
        <v>1</v>
      </c>
      <c r="K3276" s="1">
        <v>0</v>
      </c>
      <c r="L3276" s="1">
        <v>52</v>
      </c>
      <c r="M3276" s="1">
        <v>20</v>
      </c>
      <c r="N3276" s="1">
        <v>20</v>
      </c>
      <c r="P3276" s="1" t="s">
        <v>628</v>
      </c>
    </row>
    <row r="3277" spans="1:16">
      <c r="A3277" s="1">
        <v>2024</v>
      </c>
      <c r="B3277" s="1" t="s">
        <v>2004</v>
      </c>
      <c r="C3277" s="1" t="s">
        <v>2097</v>
      </c>
      <c r="D3277" s="1" t="s">
        <v>2100</v>
      </c>
      <c r="E3277" s="6">
        <v>45604</v>
      </c>
      <c r="F3277" s="1" t="s">
        <v>64</v>
      </c>
      <c r="G3277" s="1" t="s">
        <v>548</v>
      </c>
      <c r="H3277" s="1">
        <v>1</v>
      </c>
      <c r="I3277" s="1">
        <v>1</v>
      </c>
      <c r="J3277" s="1">
        <v>0</v>
      </c>
      <c r="K3277" s="1">
        <v>0</v>
      </c>
      <c r="L3277" s="1">
        <v>4900</v>
      </c>
      <c r="M3277" s="1">
        <v>68</v>
      </c>
      <c r="N3277" s="1">
        <v>0</v>
      </c>
      <c r="P3277" s="1" t="s">
        <v>632</v>
      </c>
    </row>
    <row r="3278" spans="1:16">
      <c r="A3278" s="1">
        <v>2024</v>
      </c>
      <c r="B3278" s="1" t="s">
        <v>2004</v>
      </c>
      <c r="C3278" s="1" t="s">
        <v>2097</v>
      </c>
      <c r="D3278" s="1" t="s">
        <v>2100</v>
      </c>
      <c r="E3278" s="6">
        <v>45604</v>
      </c>
      <c r="F3278" s="1" t="s">
        <v>64</v>
      </c>
      <c r="G3278" s="1" t="s">
        <v>505</v>
      </c>
      <c r="H3278" s="1">
        <v>5</v>
      </c>
      <c r="I3278" s="1">
        <v>5</v>
      </c>
      <c r="J3278" s="1">
        <v>0</v>
      </c>
      <c r="K3278" s="1">
        <v>0</v>
      </c>
      <c r="L3278" s="1">
        <v>4549</v>
      </c>
      <c r="M3278" s="1">
        <v>213</v>
      </c>
      <c r="N3278" s="1">
        <v>0</v>
      </c>
      <c r="P3278" s="1" t="s">
        <v>628</v>
      </c>
    </row>
    <row r="3279" spans="1:16">
      <c r="A3279" s="1">
        <v>2024</v>
      </c>
      <c r="B3279" s="1" t="s">
        <v>2004</v>
      </c>
      <c r="C3279" s="1" t="s">
        <v>2097</v>
      </c>
      <c r="D3279" s="1" t="s">
        <v>2100</v>
      </c>
      <c r="E3279" s="6">
        <v>45604</v>
      </c>
      <c r="F3279" s="1" t="s">
        <v>64</v>
      </c>
      <c r="G3279" s="1" t="s">
        <v>602</v>
      </c>
      <c r="H3279" s="1">
        <v>8</v>
      </c>
      <c r="I3279" s="1">
        <v>8</v>
      </c>
      <c r="J3279" s="1">
        <v>0</v>
      </c>
      <c r="K3279" s="1">
        <v>0</v>
      </c>
      <c r="L3279" s="1">
        <v>26549</v>
      </c>
      <c r="M3279" s="1">
        <v>465</v>
      </c>
      <c r="N3279" s="1">
        <v>0</v>
      </c>
      <c r="P3279" s="1" t="s">
        <v>628</v>
      </c>
    </row>
    <row r="3280" spans="1:16">
      <c r="A3280" s="1">
        <v>2024</v>
      </c>
      <c r="B3280" s="1" t="s">
        <v>2004</v>
      </c>
      <c r="C3280" s="1" t="s">
        <v>2097</v>
      </c>
      <c r="D3280" s="1" t="s">
        <v>2100</v>
      </c>
      <c r="E3280" s="6">
        <v>45604</v>
      </c>
      <c r="F3280" s="1" t="s">
        <v>64</v>
      </c>
      <c r="G3280" s="1" t="s">
        <v>1213</v>
      </c>
      <c r="H3280" s="1">
        <v>1</v>
      </c>
      <c r="I3280" s="1">
        <v>1</v>
      </c>
      <c r="J3280" s="1">
        <v>0</v>
      </c>
      <c r="K3280" s="1">
        <v>0</v>
      </c>
      <c r="L3280" s="1">
        <v>1492</v>
      </c>
      <c r="M3280" s="1">
        <v>53</v>
      </c>
      <c r="N3280" s="1">
        <v>0</v>
      </c>
      <c r="P3280" s="1" t="s">
        <v>628</v>
      </c>
    </row>
    <row r="3281" spans="1:16">
      <c r="A3281" s="1">
        <v>2024</v>
      </c>
      <c r="B3281" s="1" t="s">
        <v>2004</v>
      </c>
      <c r="C3281" s="1" t="s">
        <v>2097</v>
      </c>
      <c r="D3281" s="1" t="s">
        <v>2100</v>
      </c>
      <c r="E3281" s="6">
        <v>45604</v>
      </c>
      <c r="F3281" s="1" t="s">
        <v>64</v>
      </c>
      <c r="G3281" s="1" t="s">
        <v>502</v>
      </c>
      <c r="H3281" s="1">
        <v>2</v>
      </c>
      <c r="I3281" s="1">
        <v>2</v>
      </c>
      <c r="J3281" s="1">
        <v>0</v>
      </c>
      <c r="K3281" s="1">
        <v>0</v>
      </c>
      <c r="L3281" s="1">
        <v>402</v>
      </c>
      <c r="M3281" s="1">
        <v>51</v>
      </c>
      <c r="N3281" s="1">
        <v>0</v>
      </c>
      <c r="P3281" s="1" t="s">
        <v>633</v>
      </c>
    </row>
    <row r="3282" spans="1:16">
      <c r="A3282" s="1">
        <v>2024</v>
      </c>
      <c r="B3282" s="1" t="s">
        <v>2004</v>
      </c>
      <c r="C3282" s="1" t="s">
        <v>2097</v>
      </c>
      <c r="D3282" s="1" t="s">
        <v>2100</v>
      </c>
      <c r="E3282" s="6">
        <v>45604</v>
      </c>
      <c r="F3282" s="1" t="s">
        <v>64</v>
      </c>
      <c r="G3282" s="1" t="s">
        <v>599</v>
      </c>
      <c r="H3282" s="1">
        <v>2</v>
      </c>
      <c r="I3282" s="1">
        <v>2</v>
      </c>
      <c r="J3282" s="1">
        <v>0</v>
      </c>
      <c r="K3282" s="1">
        <v>0</v>
      </c>
      <c r="L3282" s="1">
        <v>50796</v>
      </c>
      <c r="M3282" s="1">
        <v>143</v>
      </c>
      <c r="N3282" s="1">
        <v>0</v>
      </c>
      <c r="P3282" s="1" t="s">
        <v>629</v>
      </c>
    </row>
    <row r="3283" spans="1:16">
      <c r="A3283" s="1">
        <v>2024</v>
      </c>
      <c r="B3283" s="1" t="s">
        <v>2004</v>
      </c>
      <c r="C3283" s="1" t="s">
        <v>2097</v>
      </c>
      <c r="D3283" s="1" t="s">
        <v>2100</v>
      </c>
      <c r="E3283" s="6">
        <v>45604</v>
      </c>
      <c r="F3283" s="1" t="s">
        <v>64</v>
      </c>
      <c r="G3283" s="1" t="s">
        <v>537</v>
      </c>
      <c r="H3283" s="1">
        <v>1</v>
      </c>
      <c r="I3283" s="1">
        <v>1</v>
      </c>
      <c r="J3283" s="1">
        <v>0</v>
      </c>
      <c r="K3283" s="1">
        <v>0</v>
      </c>
      <c r="L3283" s="1">
        <v>720</v>
      </c>
      <c r="M3283" s="1">
        <v>47</v>
      </c>
      <c r="N3283" s="1">
        <v>0</v>
      </c>
      <c r="P3283" s="1" t="s">
        <v>632</v>
      </c>
    </row>
    <row r="3284" spans="1:16">
      <c r="A3284" s="1">
        <v>2024</v>
      </c>
      <c r="B3284" s="1" t="s">
        <v>2004</v>
      </c>
      <c r="C3284" s="1" t="s">
        <v>2097</v>
      </c>
      <c r="D3284" s="1" t="s">
        <v>2100</v>
      </c>
      <c r="E3284" s="6">
        <v>45604</v>
      </c>
      <c r="F3284" s="1" t="s">
        <v>64</v>
      </c>
      <c r="G3284" s="1" t="s">
        <v>614</v>
      </c>
      <c r="H3284" s="1">
        <v>1</v>
      </c>
      <c r="I3284" s="1">
        <v>1</v>
      </c>
      <c r="J3284" s="1">
        <v>0</v>
      </c>
      <c r="K3284" s="1">
        <v>0</v>
      </c>
      <c r="L3284" s="1">
        <v>15050</v>
      </c>
      <c r="M3284" s="1">
        <v>77</v>
      </c>
      <c r="N3284" s="1">
        <v>0</v>
      </c>
      <c r="P3284" s="1" t="s">
        <v>629</v>
      </c>
    </row>
    <row r="3285" spans="1:16">
      <c r="A3285" s="1">
        <v>2024</v>
      </c>
      <c r="B3285" s="1" t="s">
        <v>2004</v>
      </c>
      <c r="C3285" s="1" t="s">
        <v>2097</v>
      </c>
      <c r="D3285" s="1" t="s">
        <v>2100</v>
      </c>
      <c r="E3285" s="6">
        <v>45604</v>
      </c>
      <c r="F3285" s="1" t="s">
        <v>64</v>
      </c>
      <c r="G3285" s="1" t="s">
        <v>1209</v>
      </c>
      <c r="H3285" s="1">
        <v>2</v>
      </c>
      <c r="I3285" s="1">
        <v>2</v>
      </c>
      <c r="J3285" s="1">
        <v>0</v>
      </c>
      <c r="K3285" s="1">
        <v>0</v>
      </c>
      <c r="L3285" s="1">
        <v>338</v>
      </c>
      <c r="M3285" s="1">
        <v>40</v>
      </c>
      <c r="N3285" s="1">
        <v>0</v>
      </c>
      <c r="P3285" s="1" t="s">
        <v>630</v>
      </c>
    </row>
    <row r="3286" spans="1:16">
      <c r="A3286" s="1">
        <v>2024</v>
      </c>
      <c r="B3286" s="1" t="s">
        <v>2004</v>
      </c>
      <c r="C3286" s="1" t="s">
        <v>2097</v>
      </c>
      <c r="D3286" s="1" t="s">
        <v>2100</v>
      </c>
      <c r="E3286" s="6">
        <v>45604</v>
      </c>
      <c r="F3286" s="1" t="s">
        <v>64</v>
      </c>
      <c r="G3286" s="1" t="s">
        <v>551</v>
      </c>
      <c r="H3286" s="1">
        <v>1</v>
      </c>
      <c r="I3286" s="1">
        <v>1</v>
      </c>
      <c r="J3286" s="1">
        <v>0</v>
      </c>
      <c r="K3286" s="1">
        <v>0</v>
      </c>
      <c r="L3286" s="1">
        <v>910</v>
      </c>
      <c r="M3286" s="1">
        <v>47</v>
      </c>
      <c r="N3286" s="1">
        <v>0</v>
      </c>
      <c r="P3286" s="1" t="s">
        <v>633</v>
      </c>
    </row>
    <row r="3287" spans="1:16">
      <c r="A3287" s="1">
        <v>2024</v>
      </c>
      <c r="B3287" s="1" t="s">
        <v>2004</v>
      </c>
      <c r="C3287" s="1" t="s">
        <v>2097</v>
      </c>
      <c r="D3287" s="1" t="s">
        <v>2100</v>
      </c>
      <c r="E3287" s="6">
        <v>45604</v>
      </c>
      <c r="F3287" s="1" t="s">
        <v>64</v>
      </c>
      <c r="G3287" s="1" t="s">
        <v>507</v>
      </c>
      <c r="H3287" s="1">
        <v>1</v>
      </c>
      <c r="I3287" s="1">
        <v>1</v>
      </c>
      <c r="J3287" s="1">
        <v>0</v>
      </c>
      <c r="K3287" s="1">
        <v>0</v>
      </c>
      <c r="L3287" s="1">
        <v>792</v>
      </c>
      <c r="M3287" s="1">
        <v>47</v>
      </c>
      <c r="N3287" s="1">
        <v>0</v>
      </c>
      <c r="P3287" s="1" t="s">
        <v>629</v>
      </c>
    </row>
    <row r="3288" spans="1:16">
      <c r="A3288" s="1">
        <v>2024</v>
      </c>
      <c r="B3288" s="1" t="s">
        <v>2004</v>
      </c>
      <c r="C3288" s="1" t="s">
        <v>2097</v>
      </c>
      <c r="D3288" s="1" t="s">
        <v>2100</v>
      </c>
      <c r="E3288" s="6">
        <v>45604</v>
      </c>
      <c r="F3288" s="1" t="s">
        <v>8</v>
      </c>
      <c r="G3288" s="1" t="s">
        <v>601</v>
      </c>
      <c r="H3288" s="1">
        <v>12</v>
      </c>
      <c r="I3288" s="1">
        <v>12</v>
      </c>
      <c r="J3288" s="1">
        <v>0</v>
      </c>
      <c r="K3288" s="1">
        <v>0</v>
      </c>
      <c r="L3288" s="1">
        <v>18006</v>
      </c>
      <c r="M3288" s="1">
        <v>716</v>
      </c>
      <c r="N3288" s="1">
        <v>0</v>
      </c>
      <c r="P3288" s="1" t="s">
        <v>627</v>
      </c>
    </row>
    <row r="3289" spans="1:16">
      <c r="A3289" s="1">
        <v>2024</v>
      </c>
      <c r="B3289" s="1" t="s">
        <v>2004</v>
      </c>
      <c r="C3289" s="1" t="s">
        <v>2097</v>
      </c>
      <c r="D3289" s="1" t="s">
        <v>2100</v>
      </c>
      <c r="E3289" s="6">
        <v>45604</v>
      </c>
      <c r="F3289" s="1" t="s">
        <v>38</v>
      </c>
      <c r="G3289" s="1" t="s">
        <v>54</v>
      </c>
      <c r="H3289" s="1">
        <v>30</v>
      </c>
      <c r="I3289" s="1">
        <v>30</v>
      </c>
      <c r="J3289" s="1">
        <v>1</v>
      </c>
      <c r="K3289" s="1">
        <v>0</v>
      </c>
      <c r="L3289" s="1">
        <v>14614</v>
      </c>
      <c r="M3289" s="1">
        <v>859</v>
      </c>
      <c r="N3289" s="1">
        <v>4</v>
      </c>
      <c r="P3289" s="1" t="s">
        <v>45</v>
      </c>
    </row>
    <row r="3290" spans="1:16">
      <c r="A3290" s="1">
        <v>2024</v>
      </c>
      <c r="B3290" s="1" t="s">
        <v>2004</v>
      </c>
      <c r="C3290" s="1" t="s">
        <v>2097</v>
      </c>
      <c r="D3290" s="1" t="s">
        <v>2100</v>
      </c>
      <c r="E3290" s="6">
        <v>45604</v>
      </c>
      <c r="F3290" s="1" t="s">
        <v>38</v>
      </c>
      <c r="G3290" s="1" t="s">
        <v>1194</v>
      </c>
      <c r="H3290" s="1">
        <v>12</v>
      </c>
      <c r="I3290" s="1">
        <v>12</v>
      </c>
      <c r="J3290" s="1">
        <v>0</v>
      </c>
      <c r="K3290" s="1">
        <v>0</v>
      </c>
      <c r="L3290" s="1">
        <v>6015</v>
      </c>
      <c r="M3290" s="1">
        <v>408</v>
      </c>
      <c r="N3290" s="1">
        <v>0</v>
      </c>
      <c r="P3290" s="1" t="s">
        <v>45</v>
      </c>
    </row>
    <row r="3291" spans="1:16">
      <c r="A3291" s="1">
        <v>2024</v>
      </c>
      <c r="B3291" s="1" t="s">
        <v>2004</v>
      </c>
      <c r="C3291" s="1" t="s">
        <v>2097</v>
      </c>
      <c r="D3291" s="1" t="s">
        <v>2136</v>
      </c>
      <c r="E3291" s="6">
        <v>45605</v>
      </c>
      <c r="F3291" s="1" t="s">
        <v>64</v>
      </c>
      <c r="G3291" s="1" t="s">
        <v>603</v>
      </c>
      <c r="H3291" s="1">
        <v>1</v>
      </c>
      <c r="I3291" s="1">
        <v>1</v>
      </c>
      <c r="J3291" s="1">
        <v>0</v>
      </c>
      <c r="K3291" s="1">
        <v>0</v>
      </c>
      <c r="L3291" s="1">
        <v>1000</v>
      </c>
      <c r="M3291" s="1">
        <v>47</v>
      </c>
      <c r="N3291" s="1">
        <v>0</v>
      </c>
      <c r="P3291" s="1" t="s">
        <v>629</v>
      </c>
    </row>
    <row r="3292" spans="1:16">
      <c r="A3292" s="1">
        <v>2024</v>
      </c>
      <c r="B3292" s="1" t="s">
        <v>2004</v>
      </c>
      <c r="C3292" s="1" t="s">
        <v>2097</v>
      </c>
      <c r="D3292" s="1" t="s">
        <v>2136</v>
      </c>
      <c r="E3292" s="6">
        <v>45605</v>
      </c>
      <c r="F3292" s="1" t="s">
        <v>64</v>
      </c>
      <c r="G3292" s="1" t="s">
        <v>625</v>
      </c>
      <c r="H3292" s="1">
        <v>1</v>
      </c>
      <c r="I3292" s="1">
        <v>1</v>
      </c>
      <c r="J3292" s="1">
        <v>0</v>
      </c>
      <c r="K3292" s="1">
        <v>0</v>
      </c>
      <c r="L3292" s="1">
        <v>20</v>
      </c>
      <c r="M3292" s="1">
        <v>20</v>
      </c>
      <c r="N3292" s="1">
        <v>0</v>
      </c>
      <c r="P3292" s="1" t="s">
        <v>627</v>
      </c>
    </row>
    <row r="3293" spans="1:16">
      <c r="A3293" s="1">
        <v>2024</v>
      </c>
      <c r="B3293" s="1" t="s">
        <v>2004</v>
      </c>
      <c r="C3293" s="1" t="s">
        <v>2097</v>
      </c>
      <c r="D3293" s="1" t="s">
        <v>2136</v>
      </c>
      <c r="E3293" s="6">
        <v>45605</v>
      </c>
      <c r="F3293" s="1" t="s">
        <v>8</v>
      </c>
      <c r="G3293" s="1" t="s">
        <v>601</v>
      </c>
      <c r="H3293" s="1">
        <v>8</v>
      </c>
      <c r="I3293" s="1">
        <v>8</v>
      </c>
      <c r="J3293" s="1">
        <v>0</v>
      </c>
      <c r="K3293" s="1">
        <v>0</v>
      </c>
      <c r="L3293" s="1">
        <v>11050</v>
      </c>
      <c r="M3293" s="1">
        <v>579</v>
      </c>
      <c r="N3293" s="1">
        <v>0</v>
      </c>
      <c r="P3293" s="1" t="s">
        <v>627</v>
      </c>
    </row>
    <row r="3294" spans="1:16">
      <c r="A3294" s="1">
        <v>2024</v>
      </c>
      <c r="B3294" s="1" t="s">
        <v>2004</v>
      </c>
      <c r="C3294" s="1" t="s">
        <v>2097</v>
      </c>
      <c r="D3294" s="1" t="s">
        <v>2136</v>
      </c>
      <c r="E3294" s="6">
        <v>45605</v>
      </c>
      <c r="F3294" s="1" t="s">
        <v>38</v>
      </c>
      <c r="G3294" s="1" t="s">
        <v>54</v>
      </c>
      <c r="H3294" s="1">
        <v>1</v>
      </c>
      <c r="I3294" s="1">
        <v>1</v>
      </c>
      <c r="J3294" s="1">
        <v>0</v>
      </c>
      <c r="K3294" s="1">
        <v>0</v>
      </c>
      <c r="L3294" s="1">
        <v>143</v>
      </c>
      <c r="M3294" s="1">
        <v>20</v>
      </c>
      <c r="N3294" s="1">
        <v>0</v>
      </c>
      <c r="P3294" s="1" t="s">
        <v>45</v>
      </c>
    </row>
    <row r="3295" spans="1:16">
      <c r="A3295" s="1">
        <v>2024</v>
      </c>
      <c r="B3295" s="1" t="s">
        <v>2004</v>
      </c>
      <c r="C3295" s="1" t="s">
        <v>2097</v>
      </c>
      <c r="D3295" s="1" t="s">
        <v>2136</v>
      </c>
      <c r="E3295" s="6">
        <v>45605</v>
      </c>
      <c r="F3295" s="1" t="s">
        <v>38</v>
      </c>
      <c r="G3295" s="1" t="s">
        <v>1194</v>
      </c>
      <c r="H3295" s="1">
        <v>9</v>
      </c>
      <c r="I3295" s="1">
        <v>9</v>
      </c>
      <c r="J3295" s="1">
        <v>0</v>
      </c>
      <c r="K3295" s="1">
        <v>0</v>
      </c>
      <c r="L3295" s="1">
        <v>1125</v>
      </c>
      <c r="M3295" s="1">
        <v>207</v>
      </c>
      <c r="N3295" s="1">
        <v>0</v>
      </c>
      <c r="P3295" s="1" t="s">
        <v>45</v>
      </c>
    </row>
    <row r="3296" spans="1:16">
      <c r="A3296" s="1">
        <v>2024</v>
      </c>
      <c r="B3296" s="1" t="s">
        <v>2004</v>
      </c>
      <c r="C3296" s="1" t="s">
        <v>2097</v>
      </c>
      <c r="D3296" s="1" t="s">
        <v>2136</v>
      </c>
      <c r="E3296" s="6">
        <v>45607</v>
      </c>
      <c r="F3296" s="1" t="s">
        <v>64</v>
      </c>
      <c r="G3296" s="1" t="s">
        <v>1173</v>
      </c>
      <c r="H3296" s="1">
        <v>4</v>
      </c>
      <c r="I3296" s="1">
        <v>4</v>
      </c>
      <c r="J3296" s="1">
        <v>0</v>
      </c>
      <c r="K3296" s="1">
        <v>0</v>
      </c>
      <c r="L3296" s="1">
        <v>529</v>
      </c>
      <c r="M3296" s="1">
        <v>80</v>
      </c>
      <c r="N3296" s="1">
        <v>0</v>
      </c>
      <c r="P3296" s="1" t="s">
        <v>632</v>
      </c>
    </row>
    <row r="3297" spans="1:16">
      <c r="A3297" s="1">
        <v>2024</v>
      </c>
      <c r="B3297" s="1" t="s">
        <v>2004</v>
      </c>
      <c r="C3297" s="1" t="s">
        <v>2097</v>
      </c>
      <c r="D3297" s="1" t="s">
        <v>2136</v>
      </c>
      <c r="E3297" s="6">
        <v>45607</v>
      </c>
      <c r="F3297" s="1" t="s">
        <v>64</v>
      </c>
      <c r="G3297" s="1" t="s">
        <v>708</v>
      </c>
      <c r="H3297" s="1">
        <v>4</v>
      </c>
      <c r="I3297" s="1">
        <v>4</v>
      </c>
      <c r="J3297" s="1">
        <v>0</v>
      </c>
      <c r="K3297" s="1">
        <v>0</v>
      </c>
      <c r="L3297" s="1">
        <v>75276</v>
      </c>
      <c r="M3297" s="1">
        <v>300</v>
      </c>
      <c r="N3297" s="1">
        <v>0</v>
      </c>
      <c r="P3297" s="1" t="s">
        <v>633</v>
      </c>
    </row>
    <row r="3298" spans="1:16">
      <c r="A3298" s="1">
        <v>2024</v>
      </c>
      <c r="B3298" s="1" t="s">
        <v>2004</v>
      </c>
      <c r="C3298" s="1" t="s">
        <v>2097</v>
      </c>
      <c r="D3298" s="1" t="s">
        <v>2136</v>
      </c>
      <c r="E3298" s="6">
        <v>45607</v>
      </c>
      <c r="F3298" s="1" t="s">
        <v>64</v>
      </c>
      <c r="G3298" s="1" t="s">
        <v>603</v>
      </c>
      <c r="H3298" s="1">
        <v>5</v>
      </c>
      <c r="I3298" s="1">
        <v>5</v>
      </c>
      <c r="J3298" s="1">
        <v>0</v>
      </c>
      <c r="K3298" s="1">
        <v>0</v>
      </c>
      <c r="L3298" s="1">
        <v>122737</v>
      </c>
      <c r="M3298" s="1">
        <v>705</v>
      </c>
      <c r="N3298" s="1">
        <v>0</v>
      </c>
      <c r="P3298" s="1" t="s">
        <v>629</v>
      </c>
    </row>
    <row r="3299" spans="1:16">
      <c r="A3299" s="1">
        <v>2024</v>
      </c>
      <c r="B3299" s="1" t="s">
        <v>2004</v>
      </c>
      <c r="C3299" s="1" t="s">
        <v>2097</v>
      </c>
      <c r="D3299" s="1" t="s">
        <v>2136</v>
      </c>
      <c r="E3299" s="6">
        <v>45607</v>
      </c>
      <c r="F3299" s="1" t="s">
        <v>64</v>
      </c>
      <c r="G3299" s="1" t="s">
        <v>55</v>
      </c>
      <c r="H3299" s="1">
        <v>11</v>
      </c>
      <c r="I3299" s="1">
        <v>11</v>
      </c>
      <c r="J3299" s="1">
        <v>0</v>
      </c>
      <c r="K3299" s="1">
        <v>0</v>
      </c>
      <c r="L3299" s="1">
        <v>2598</v>
      </c>
      <c r="M3299" s="1">
        <v>294</v>
      </c>
      <c r="N3299" s="1">
        <v>0</v>
      </c>
      <c r="P3299" s="1" t="s">
        <v>633</v>
      </c>
    </row>
    <row r="3300" spans="1:16">
      <c r="A3300" s="1">
        <v>2024</v>
      </c>
      <c r="B3300" s="1" t="s">
        <v>2004</v>
      </c>
      <c r="C3300" s="1" t="s">
        <v>2097</v>
      </c>
      <c r="D3300" s="1" t="s">
        <v>2136</v>
      </c>
      <c r="E3300" s="6">
        <v>45607</v>
      </c>
      <c r="F3300" s="1" t="s">
        <v>64</v>
      </c>
      <c r="G3300" s="1" t="s">
        <v>1182</v>
      </c>
      <c r="H3300" s="1">
        <v>2</v>
      </c>
      <c r="I3300" s="1">
        <v>2</v>
      </c>
      <c r="J3300" s="1">
        <v>0</v>
      </c>
      <c r="K3300" s="1">
        <v>0</v>
      </c>
      <c r="L3300" s="1">
        <v>96</v>
      </c>
      <c r="M3300" s="1">
        <v>80</v>
      </c>
      <c r="N3300" s="1">
        <v>0</v>
      </c>
      <c r="P3300" s="1" t="s">
        <v>628</v>
      </c>
    </row>
    <row r="3301" spans="1:16">
      <c r="A3301" s="1">
        <v>2024</v>
      </c>
      <c r="B3301" s="1" t="s">
        <v>2004</v>
      </c>
      <c r="C3301" s="1" t="s">
        <v>2097</v>
      </c>
      <c r="D3301" s="1" t="s">
        <v>2136</v>
      </c>
      <c r="E3301" s="6">
        <v>45607</v>
      </c>
      <c r="F3301" s="1" t="s">
        <v>64</v>
      </c>
      <c r="G3301" s="1" t="s">
        <v>505</v>
      </c>
      <c r="H3301" s="1">
        <v>3</v>
      </c>
      <c r="I3301" s="1">
        <v>3</v>
      </c>
      <c r="J3301" s="1">
        <v>0</v>
      </c>
      <c r="K3301" s="1">
        <v>0</v>
      </c>
      <c r="L3301" s="1">
        <v>2265</v>
      </c>
      <c r="M3301" s="1">
        <v>181</v>
      </c>
      <c r="N3301" s="1">
        <v>0</v>
      </c>
      <c r="P3301" s="1" t="s">
        <v>628</v>
      </c>
    </row>
    <row r="3302" spans="1:16">
      <c r="A3302" s="1">
        <v>2024</v>
      </c>
      <c r="B3302" s="1" t="s">
        <v>2004</v>
      </c>
      <c r="C3302" s="1" t="s">
        <v>2097</v>
      </c>
      <c r="D3302" s="1" t="s">
        <v>2136</v>
      </c>
      <c r="E3302" s="6">
        <v>45607</v>
      </c>
      <c r="F3302" s="1" t="s">
        <v>64</v>
      </c>
      <c r="G3302" s="1" t="s">
        <v>602</v>
      </c>
      <c r="H3302" s="1">
        <v>6</v>
      </c>
      <c r="I3302" s="1">
        <v>6</v>
      </c>
      <c r="J3302" s="1">
        <v>0</v>
      </c>
      <c r="K3302" s="1">
        <v>0</v>
      </c>
      <c r="L3302" s="1">
        <v>31720</v>
      </c>
      <c r="M3302" s="1">
        <v>386</v>
      </c>
      <c r="N3302" s="1">
        <v>0</v>
      </c>
      <c r="P3302" s="1" t="s">
        <v>628</v>
      </c>
    </row>
    <row r="3303" spans="1:16">
      <c r="A3303" s="1">
        <v>2024</v>
      </c>
      <c r="B3303" s="1" t="s">
        <v>2004</v>
      </c>
      <c r="C3303" s="1" t="s">
        <v>2097</v>
      </c>
      <c r="D3303" s="1" t="s">
        <v>2136</v>
      </c>
      <c r="E3303" s="6">
        <v>45607</v>
      </c>
      <c r="F3303" s="1" t="s">
        <v>64</v>
      </c>
      <c r="G3303" s="1" t="s">
        <v>1247</v>
      </c>
      <c r="H3303" s="1">
        <v>1</v>
      </c>
      <c r="I3303" s="1">
        <v>1</v>
      </c>
      <c r="J3303" s="1">
        <v>1</v>
      </c>
      <c r="K3303" s="1">
        <v>0</v>
      </c>
      <c r="L3303" s="1">
        <v>180</v>
      </c>
      <c r="M3303" s="1">
        <v>20</v>
      </c>
      <c r="N3303" s="1">
        <v>20</v>
      </c>
      <c r="P3303" s="1" t="s">
        <v>632</v>
      </c>
    </row>
    <row r="3304" spans="1:16">
      <c r="A3304" s="1">
        <v>2024</v>
      </c>
      <c r="B3304" s="1" t="s">
        <v>2004</v>
      </c>
      <c r="C3304" s="1" t="s">
        <v>2097</v>
      </c>
      <c r="D3304" s="1" t="s">
        <v>2136</v>
      </c>
      <c r="E3304" s="6">
        <v>45607</v>
      </c>
      <c r="F3304" s="1" t="s">
        <v>64</v>
      </c>
      <c r="G3304" s="1" t="s">
        <v>484</v>
      </c>
      <c r="H3304" s="1">
        <v>9</v>
      </c>
      <c r="I3304" s="1">
        <v>9</v>
      </c>
      <c r="J3304" s="1">
        <v>0</v>
      </c>
      <c r="K3304" s="1">
        <v>0</v>
      </c>
      <c r="L3304" s="1">
        <v>27808</v>
      </c>
      <c r="M3304" s="1">
        <v>456</v>
      </c>
      <c r="N3304" s="1">
        <v>0</v>
      </c>
      <c r="P3304" s="1" t="s">
        <v>629</v>
      </c>
    </row>
    <row r="3305" spans="1:16">
      <c r="A3305" s="1">
        <v>2024</v>
      </c>
      <c r="B3305" s="1" t="s">
        <v>2004</v>
      </c>
      <c r="C3305" s="1" t="s">
        <v>2097</v>
      </c>
      <c r="D3305" s="1" t="s">
        <v>2136</v>
      </c>
      <c r="E3305" s="6">
        <v>45607</v>
      </c>
      <c r="F3305" s="1" t="s">
        <v>64</v>
      </c>
      <c r="G3305" s="1" t="s">
        <v>619</v>
      </c>
      <c r="H3305" s="1">
        <v>3</v>
      </c>
      <c r="I3305" s="1">
        <v>3</v>
      </c>
      <c r="J3305" s="1">
        <v>0</v>
      </c>
      <c r="K3305" s="1">
        <v>0</v>
      </c>
      <c r="L3305" s="1">
        <v>1369</v>
      </c>
      <c r="M3305" s="1">
        <v>93</v>
      </c>
      <c r="N3305" s="1">
        <v>0</v>
      </c>
      <c r="P3305" s="1" t="s">
        <v>629</v>
      </c>
    </row>
    <row r="3306" spans="1:16">
      <c r="A3306" s="1">
        <v>2024</v>
      </c>
      <c r="B3306" s="1" t="s">
        <v>2004</v>
      </c>
      <c r="C3306" s="1" t="s">
        <v>2097</v>
      </c>
      <c r="D3306" s="1" t="s">
        <v>2136</v>
      </c>
      <c r="E3306" s="6">
        <v>45607</v>
      </c>
      <c r="F3306" s="1" t="s">
        <v>8</v>
      </c>
      <c r="G3306" s="1" t="s">
        <v>601</v>
      </c>
      <c r="H3306" s="1">
        <v>12</v>
      </c>
      <c r="I3306" s="1">
        <v>12</v>
      </c>
      <c r="J3306" s="1">
        <v>1</v>
      </c>
      <c r="K3306" s="1">
        <v>0</v>
      </c>
      <c r="L3306" s="1">
        <v>12600</v>
      </c>
      <c r="M3306" s="1">
        <v>568</v>
      </c>
      <c r="N3306" s="1">
        <v>16</v>
      </c>
      <c r="P3306" s="1" t="s">
        <v>627</v>
      </c>
    </row>
    <row r="3307" spans="1:16">
      <c r="A3307" s="1">
        <v>2024</v>
      </c>
      <c r="B3307" s="1" t="s">
        <v>2004</v>
      </c>
      <c r="C3307" s="1" t="s">
        <v>2097</v>
      </c>
      <c r="D3307" s="1" t="s">
        <v>2136</v>
      </c>
      <c r="E3307" s="6">
        <v>45607</v>
      </c>
      <c r="F3307" s="1" t="s">
        <v>38</v>
      </c>
      <c r="G3307" s="1" t="s">
        <v>54</v>
      </c>
      <c r="H3307" s="1">
        <v>37</v>
      </c>
      <c r="I3307" s="1">
        <v>37</v>
      </c>
      <c r="J3307" s="1">
        <v>0</v>
      </c>
      <c r="K3307" s="1">
        <v>0</v>
      </c>
      <c r="L3307" s="1">
        <v>39862</v>
      </c>
      <c r="M3307" s="1">
        <v>1322</v>
      </c>
      <c r="N3307" s="1">
        <v>0</v>
      </c>
      <c r="P3307" s="1" t="s">
        <v>45</v>
      </c>
    </row>
    <row r="3308" spans="1:16">
      <c r="A3308" s="1">
        <v>2024</v>
      </c>
      <c r="B3308" s="1" t="s">
        <v>2004</v>
      </c>
      <c r="C3308" s="1" t="s">
        <v>2097</v>
      </c>
      <c r="D3308" s="1" t="s">
        <v>2136</v>
      </c>
      <c r="E3308" s="6">
        <v>45607</v>
      </c>
      <c r="F3308" s="1" t="s">
        <v>38</v>
      </c>
      <c r="G3308" s="1" t="s">
        <v>1194</v>
      </c>
      <c r="H3308" s="1">
        <v>5</v>
      </c>
      <c r="I3308" s="1">
        <v>5</v>
      </c>
      <c r="J3308" s="1">
        <v>1</v>
      </c>
      <c r="K3308" s="1">
        <v>0</v>
      </c>
      <c r="L3308" s="1">
        <v>1906</v>
      </c>
      <c r="M3308" s="1">
        <v>174</v>
      </c>
      <c r="N3308" s="1">
        <v>9</v>
      </c>
      <c r="P3308" s="1" t="s">
        <v>45</v>
      </c>
    </row>
    <row r="3309" spans="1:16">
      <c r="A3309" s="1">
        <v>2024</v>
      </c>
      <c r="B3309" s="1" t="s">
        <v>2004</v>
      </c>
      <c r="C3309" s="1" t="s">
        <v>2097</v>
      </c>
      <c r="D3309" s="1" t="s">
        <v>2136</v>
      </c>
      <c r="E3309" s="6">
        <v>45608</v>
      </c>
      <c r="F3309" s="1" t="s">
        <v>64</v>
      </c>
      <c r="G3309" s="1" t="s">
        <v>1173</v>
      </c>
      <c r="H3309" s="1">
        <v>3</v>
      </c>
      <c r="I3309" s="1">
        <v>3</v>
      </c>
      <c r="J3309" s="1">
        <v>0</v>
      </c>
      <c r="K3309" s="1">
        <v>0</v>
      </c>
      <c r="L3309" s="1">
        <v>530</v>
      </c>
      <c r="M3309" s="1">
        <v>60</v>
      </c>
      <c r="N3309" s="1">
        <v>0</v>
      </c>
      <c r="P3309" s="1" t="s">
        <v>632</v>
      </c>
    </row>
    <row r="3310" spans="1:16">
      <c r="A3310" s="1">
        <v>2024</v>
      </c>
      <c r="B3310" s="1" t="s">
        <v>2004</v>
      </c>
      <c r="C3310" s="1" t="s">
        <v>2097</v>
      </c>
      <c r="D3310" s="1" t="s">
        <v>2136</v>
      </c>
      <c r="E3310" s="6">
        <v>45608</v>
      </c>
      <c r="F3310" s="1" t="s">
        <v>64</v>
      </c>
      <c r="G3310" s="1" t="s">
        <v>708</v>
      </c>
      <c r="H3310" s="1">
        <v>5</v>
      </c>
      <c r="I3310" s="1">
        <v>5</v>
      </c>
      <c r="J3310" s="1">
        <v>0</v>
      </c>
      <c r="K3310" s="1">
        <v>0</v>
      </c>
      <c r="L3310" s="1">
        <v>22214</v>
      </c>
      <c r="M3310" s="1">
        <v>211</v>
      </c>
      <c r="N3310" s="1">
        <v>0</v>
      </c>
      <c r="P3310" s="1" t="s">
        <v>633</v>
      </c>
    </row>
    <row r="3311" spans="1:16">
      <c r="A3311" s="1">
        <v>2024</v>
      </c>
      <c r="B3311" s="1" t="s">
        <v>2004</v>
      </c>
      <c r="C3311" s="1" t="s">
        <v>2097</v>
      </c>
      <c r="D3311" s="1" t="s">
        <v>2136</v>
      </c>
      <c r="E3311" s="6">
        <v>45608</v>
      </c>
      <c r="F3311" s="1" t="s">
        <v>64</v>
      </c>
      <c r="G3311" s="1" t="s">
        <v>603</v>
      </c>
      <c r="H3311" s="1">
        <v>4</v>
      </c>
      <c r="I3311" s="1">
        <v>4</v>
      </c>
      <c r="J3311" s="1">
        <v>0</v>
      </c>
      <c r="K3311" s="1">
        <v>0</v>
      </c>
      <c r="L3311" s="1">
        <v>153585</v>
      </c>
      <c r="M3311" s="1">
        <v>298</v>
      </c>
      <c r="N3311" s="1">
        <v>0</v>
      </c>
      <c r="P3311" s="1" t="s">
        <v>629</v>
      </c>
    </row>
    <row r="3312" spans="1:16">
      <c r="A3312" s="1">
        <v>2024</v>
      </c>
      <c r="B3312" s="1" t="s">
        <v>2004</v>
      </c>
      <c r="C3312" s="1" t="s">
        <v>2097</v>
      </c>
      <c r="D3312" s="1" t="s">
        <v>2136</v>
      </c>
      <c r="E3312" s="6">
        <v>45608</v>
      </c>
      <c r="F3312" s="1" t="s">
        <v>64</v>
      </c>
      <c r="G3312" s="1" t="s">
        <v>55</v>
      </c>
      <c r="H3312" s="1">
        <v>11</v>
      </c>
      <c r="I3312" s="1">
        <v>11</v>
      </c>
      <c r="J3312" s="1">
        <v>0</v>
      </c>
      <c r="K3312" s="1">
        <v>0</v>
      </c>
      <c r="L3312" s="1">
        <v>24394</v>
      </c>
      <c r="M3312" s="1">
        <v>578</v>
      </c>
      <c r="N3312" s="1">
        <v>0</v>
      </c>
      <c r="P3312" s="1" t="s">
        <v>633</v>
      </c>
    </row>
    <row r="3313" spans="1:16">
      <c r="A3313" s="1">
        <v>2024</v>
      </c>
      <c r="B3313" s="1" t="s">
        <v>2004</v>
      </c>
      <c r="C3313" s="1" t="s">
        <v>2097</v>
      </c>
      <c r="D3313" s="1" t="s">
        <v>2136</v>
      </c>
      <c r="E3313" s="6">
        <v>45608</v>
      </c>
      <c r="F3313" s="1" t="s">
        <v>64</v>
      </c>
      <c r="G3313" s="1" t="s">
        <v>58</v>
      </c>
      <c r="H3313" s="1">
        <v>8</v>
      </c>
      <c r="I3313" s="1">
        <v>8</v>
      </c>
      <c r="J3313" s="1">
        <v>0</v>
      </c>
      <c r="K3313" s="1">
        <v>0</v>
      </c>
      <c r="L3313" s="1">
        <v>1808</v>
      </c>
      <c r="M3313" s="1">
        <v>214</v>
      </c>
      <c r="N3313" s="1">
        <v>0</v>
      </c>
      <c r="P3313" s="1" t="s">
        <v>629</v>
      </c>
    </row>
    <row r="3314" spans="1:16">
      <c r="A3314" s="1">
        <v>2024</v>
      </c>
      <c r="B3314" s="1" t="s">
        <v>2004</v>
      </c>
      <c r="C3314" s="1" t="s">
        <v>2097</v>
      </c>
      <c r="D3314" s="1" t="s">
        <v>2136</v>
      </c>
      <c r="E3314" s="6">
        <v>45608</v>
      </c>
      <c r="F3314" s="1" t="s">
        <v>64</v>
      </c>
      <c r="G3314" s="1" t="s">
        <v>409</v>
      </c>
      <c r="H3314" s="1">
        <v>1</v>
      </c>
      <c r="I3314" s="1">
        <v>1</v>
      </c>
      <c r="J3314" s="1">
        <v>0</v>
      </c>
      <c r="K3314" s="1">
        <v>0</v>
      </c>
      <c r="L3314" s="1">
        <v>904</v>
      </c>
      <c r="M3314" s="1">
        <v>47</v>
      </c>
      <c r="N3314" s="1">
        <v>0</v>
      </c>
      <c r="P3314" s="1" t="s">
        <v>632</v>
      </c>
    </row>
    <row r="3315" spans="1:16">
      <c r="A3315" s="1">
        <v>2024</v>
      </c>
      <c r="B3315" s="1" t="s">
        <v>2004</v>
      </c>
      <c r="C3315" s="1" t="s">
        <v>2097</v>
      </c>
      <c r="D3315" s="1" t="s">
        <v>2136</v>
      </c>
      <c r="E3315" s="6">
        <v>45608</v>
      </c>
      <c r="F3315" s="1" t="s">
        <v>64</v>
      </c>
      <c r="G3315" s="1" t="s">
        <v>602</v>
      </c>
      <c r="H3315" s="1">
        <v>6</v>
      </c>
      <c r="I3315" s="1">
        <v>6</v>
      </c>
      <c r="J3315" s="1">
        <v>0</v>
      </c>
      <c r="K3315" s="1">
        <v>0</v>
      </c>
      <c r="L3315" s="1">
        <v>38368</v>
      </c>
      <c r="M3315" s="1">
        <v>463</v>
      </c>
      <c r="N3315" s="1">
        <v>0</v>
      </c>
      <c r="P3315" s="1" t="s">
        <v>628</v>
      </c>
    </row>
    <row r="3316" spans="1:16">
      <c r="A3316" s="1">
        <v>2024</v>
      </c>
      <c r="B3316" s="1" t="s">
        <v>2004</v>
      </c>
      <c r="C3316" s="1" t="s">
        <v>2097</v>
      </c>
      <c r="D3316" s="1" t="s">
        <v>2136</v>
      </c>
      <c r="E3316" s="6">
        <v>45608</v>
      </c>
      <c r="F3316" s="1" t="s">
        <v>64</v>
      </c>
      <c r="G3316" s="1" t="s">
        <v>484</v>
      </c>
      <c r="H3316" s="1">
        <v>5</v>
      </c>
      <c r="I3316" s="1">
        <v>5</v>
      </c>
      <c r="J3316" s="1">
        <v>0</v>
      </c>
      <c r="K3316" s="1">
        <v>0</v>
      </c>
      <c r="L3316" s="1">
        <v>6247</v>
      </c>
      <c r="M3316" s="1">
        <v>247</v>
      </c>
      <c r="N3316" s="1">
        <v>0</v>
      </c>
      <c r="P3316" s="1" t="s">
        <v>629</v>
      </c>
    </row>
    <row r="3317" spans="1:16">
      <c r="A3317" s="1">
        <v>2024</v>
      </c>
      <c r="B3317" s="1" t="s">
        <v>2004</v>
      </c>
      <c r="C3317" s="1" t="s">
        <v>2097</v>
      </c>
      <c r="D3317" s="1" t="s">
        <v>2136</v>
      </c>
      <c r="E3317" s="6">
        <v>45608</v>
      </c>
      <c r="F3317" s="1" t="s">
        <v>64</v>
      </c>
      <c r="G3317" s="1" t="s">
        <v>551</v>
      </c>
      <c r="H3317" s="1">
        <v>7</v>
      </c>
      <c r="I3317" s="1">
        <v>7</v>
      </c>
      <c r="J3317" s="1">
        <v>0</v>
      </c>
      <c r="K3317" s="1">
        <v>0</v>
      </c>
      <c r="L3317" s="1">
        <v>9964</v>
      </c>
      <c r="M3317" s="1">
        <v>517</v>
      </c>
      <c r="N3317" s="1">
        <v>0</v>
      </c>
      <c r="P3317" s="1" t="s">
        <v>633</v>
      </c>
    </row>
    <row r="3318" spans="1:16">
      <c r="A3318" s="1">
        <v>2024</v>
      </c>
      <c r="B3318" s="1" t="s">
        <v>2004</v>
      </c>
      <c r="C3318" s="1" t="s">
        <v>2097</v>
      </c>
      <c r="D3318" s="1" t="s">
        <v>2136</v>
      </c>
      <c r="E3318" s="6">
        <v>45608</v>
      </c>
      <c r="F3318" s="1" t="s">
        <v>8</v>
      </c>
      <c r="G3318" s="1" t="s">
        <v>601</v>
      </c>
      <c r="H3318" s="1">
        <v>12</v>
      </c>
      <c r="I3318" s="1">
        <v>12</v>
      </c>
      <c r="J3318" s="1">
        <v>0</v>
      </c>
      <c r="K3318" s="1">
        <v>0</v>
      </c>
      <c r="L3318" s="1">
        <v>21583</v>
      </c>
      <c r="M3318" s="1">
        <v>828</v>
      </c>
      <c r="N3318" s="1">
        <v>0</v>
      </c>
      <c r="P3318" s="1" t="s">
        <v>627</v>
      </c>
    </row>
    <row r="3319" spans="1:16">
      <c r="A3319" s="1">
        <v>2024</v>
      </c>
      <c r="B3319" s="1" t="s">
        <v>2004</v>
      </c>
      <c r="C3319" s="1" t="s">
        <v>2097</v>
      </c>
      <c r="D3319" s="1" t="s">
        <v>2136</v>
      </c>
      <c r="E3319" s="6">
        <v>45608</v>
      </c>
      <c r="F3319" s="1" t="s">
        <v>38</v>
      </c>
      <c r="G3319" s="1" t="s">
        <v>54</v>
      </c>
      <c r="H3319" s="1">
        <v>26</v>
      </c>
      <c r="I3319" s="1">
        <v>26</v>
      </c>
      <c r="J3319" s="1">
        <v>0</v>
      </c>
      <c r="K3319" s="1">
        <v>0</v>
      </c>
      <c r="L3319" s="1">
        <v>12022</v>
      </c>
      <c r="M3319" s="1">
        <v>768</v>
      </c>
      <c r="N3319" s="1">
        <v>0</v>
      </c>
      <c r="P3319" s="1" t="s">
        <v>45</v>
      </c>
    </row>
    <row r="3320" spans="1:16">
      <c r="A3320" s="1">
        <v>2024</v>
      </c>
      <c r="B3320" s="1" t="s">
        <v>2004</v>
      </c>
      <c r="C3320" s="1" t="s">
        <v>2097</v>
      </c>
      <c r="D3320" s="1" t="s">
        <v>2136</v>
      </c>
      <c r="E3320" s="6">
        <v>45608</v>
      </c>
      <c r="F3320" s="1" t="s">
        <v>38</v>
      </c>
      <c r="G3320" s="1" t="s">
        <v>1194</v>
      </c>
      <c r="H3320" s="1">
        <v>13</v>
      </c>
      <c r="I3320" s="1">
        <v>13</v>
      </c>
      <c r="J3320" s="1">
        <v>0</v>
      </c>
      <c r="K3320" s="1">
        <v>0</v>
      </c>
      <c r="L3320" s="1">
        <v>9084</v>
      </c>
      <c r="M3320" s="1">
        <v>469</v>
      </c>
      <c r="N3320" s="1">
        <v>0</v>
      </c>
      <c r="P3320" s="1" t="s">
        <v>45</v>
      </c>
    </row>
    <row r="3321" spans="1:16">
      <c r="A3321" s="1">
        <v>2024</v>
      </c>
      <c r="B3321" s="1" t="s">
        <v>2004</v>
      </c>
      <c r="C3321" s="1" t="s">
        <v>2097</v>
      </c>
      <c r="D3321" s="1" t="s">
        <v>2136</v>
      </c>
      <c r="E3321" s="6">
        <v>45609</v>
      </c>
      <c r="F3321" s="1" t="s">
        <v>64</v>
      </c>
      <c r="G3321" s="1" t="s">
        <v>708</v>
      </c>
      <c r="H3321" s="1">
        <v>4</v>
      </c>
      <c r="I3321" s="1">
        <v>4</v>
      </c>
      <c r="J3321" s="1">
        <v>0</v>
      </c>
      <c r="K3321" s="1">
        <v>0</v>
      </c>
      <c r="L3321" s="1">
        <v>831</v>
      </c>
      <c r="M3321" s="1">
        <v>107</v>
      </c>
      <c r="N3321" s="1">
        <v>0</v>
      </c>
      <c r="P3321" s="1" t="s">
        <v>633</v>
      </c>
    </row>
    <row r="3322" spans="1:16">
      <c r="A3322" s="1">
        <v>2024</v>
      </c>
      <c r="B3322" s="1" t="s">
        <v>2004</v>
      </c>
      <c r="C3322" s="1" t="s">
        <v>2097</v>
      </c>
      <c r="D3322" s="1" t="s">
        <v>2136</v>
      </c>
      <c r="E3322" s="6">
        <v>45609</v>
      </c>
      <c r="F3322" s="1" t="s">
        <v>64</v>
      </c>
      <c r="G3322" s="1" t="s">
        <v>603</v>
      </c>
      <c r="H3322" s="1">
        <v>2</v>
      </c>
      <c r="I3322" s="1">
        <v>2</v>
      </c>
      <c r="J3322" s="1">
        <v>0</v>
      </c>
      <c r="K3322" s="1">
        <v>0</v>
      </c>
      <c r="L3322" s="1">
        <v>5815</v>
      </c>
      <c r="M3322" s="1">
        <v>168</v>
      </c>
      <c r="N3322" s="1">
        <v>0</v>
      </c>
      <c r="P3322" s="1" t="s">
        <v>629</v>
      </c>
    </row>
    <row r="3323" spans="1:16">
      <c r="A3323" s="1">
        <v>2024</v>
      </c>
      <c r="B3323" s="1" t="s">
        <v>2004</v>
      </c>
      <c r="C3323" s="1" t="s">
        <v>2097</v>
      </c>
      <c r="D3323" s="1" t="s">
        <v>2136</v>
      </c>
      <c r="E3323" s="6">
        <v>45609</v>
      </c>
      <c r="F3323" s="1" t="s">
        <v>64</v>
      </c>
      <c r="G3323" s="1" t="s">
        <v>55</v>
      </c>
      <c r="H3323" s="1">
        <v>1</v>
      </c>
      <c r="I3323" s="1">
        <v>1</v>
      </c>
      <c r="J3323" s="1">
        <v>0</v>
      </c>
      <c r="K3323" s="1">
        <v>0</v>
      </c>
      <c r="L3323" s="1">
        <v>190</v>
      </c>
      <c r="M3323" s="1">
        <v>20</v>
      </c>
      <c r="N3323" s="1">
        <v>0</v>
      </c>
      <c r="P3323" s="1" t="s">
        <v>633</v>
      </c>
    </row>
    <row r="3324" spans="1:16">
      <c r="A3324" s="1">
        <v>2024</v>
      </c>
      <c r="B3324" s="1" t="s">
        <v>2004</v>
      </c>
      <c r="C3324" s="1" t="s">
        <v>2097</v>
      </c>
      <c r="D3324" s="1" t="s">
        <v>2136</v>
      </c>
      <c r="E3324" s="6">
        <v>45609</v>
      </c>
      <c r="F3324" s="1" t="s">
        <v>64</v>
      </c>
      <c r="G3324" s="1" t="s">
        <v>556</v>
      </c>
      <c r="H3324" s="1">
        <v>2</v>
      </c>
      <c r="I3324" s="1">
        <v>2</v>
      </c>
      <c r="J3324" s="1">
        <v>0</v>
      </c>
      <c r="K3324" s="1">
        <v>0</v>
      </c>
      <c r="L3324" s="1">
        <v>125</v>
      </c>
      <c r="M3324" s="1">
        <v>40</v>
      </c>
      <c r="N3324" s="1">
        <v>0</v>
      </c>
      <c r="P3324" s="1" t="s">
        <v>632</v>
      </c>
    </row>
    <row r="3325" spans="1:16">
      <c r="A3325" s="1">
        <v>2024</v>
      </c>
      <c r="B3325" s="1" t="s">
        <v>2004</v>
      </c>
      <c r="C3325" s="1" t="s">
        <v>2097</v>
      </c>
      <c r="D3325" s="1" t="s">
        <v>2136</v>
      </c>
      <c r="E3325" s="6">
        <v>45609</v>
      </c>
      <c r="F3325" s="1" t="s">
        <v>64</v>
      </c>
      <c r="G3325" s="1" t="s">
        <v>2151</v>
      </c>
      <c r="H3325" s="1">
        <v>1</v>
      </c>
      <c r="I3325" s="1">
        <v>1</v>
      </c>
      <c r="J3325" s="1">
        <v>0</v>
      </c>
      <c r="K3325" s="1">
        <v>0</v>
      </c>
      <c r="L3325" s="1">
        <v>1000</v>
      </c>
      <c r="M3325" s="1">
        <v>47</v>
      </c>
      <c r="N3325" s="1">
        <v>0</v>
      </c>
      <c r="P3325" s="1" t="s">
        <v>632</v>
      </c>
    </row>
    <row r="3326" spans="1:16">
      <c r="A3326" s="1">
        <v>2024</v>
      </c>
      <c r="B3326" s="1" t="s">
        <v>2004</v>
      </c>
      <c r="C3326" s="1" t="s">
        <v>2097</v>
      </c>
      <c r="D3326" s="1" t="s">
        <v>2136</v>
      </c>
      <c r="E3326" s="6">
        <v>45609</v>
      </c>
      <c r="F3326" s="1" t="s">
        <v>64</v>
      </c>
      <c r="G3326" s="1" t="s">
        <v>621</v>
      </c>
      <c r="H3326" s="1">
        <v>1</v>
      </c>
      <c r="I3326" s="1">
        <v>1</v>
      </c>
      <c r="J3326" s="1">
        <v>0</v>
      </c>
      <c r="K3326" s="1">
        <v>0</v>
      </c>
      <c r="L3326" s="1">
        <v>5200</v>
      </c>
      <c r="M3326" s="1">
        <v>68</v>
      </c>
      <c r="N3326" s="1">
        <v>0</v>
      </c>
      <c r="P3326" s="1" t="s">
        <v>629</v>
      </c>
    </row>
    <row r="3327" spans="1:16">
      <c r="A3327" s="1">
        <v>2024</v>
      </c>
      <c r="B3327" s="1" t="s">
        <v>2004</v>
      </c>
      <c r="C3327" s="1" t="s">
        <v>2097</v>
      </c>
      <c r="D3327" s="1" t="s">
        <v>2136</v>
      </c>
      <c r="E3327" s="6">
        <v>45609</v>
      </c>
      <c r="F3327" s="1" t="s">
        <v>64</v>
      </c>
      <c r="G3327" s="1" t="s">
        <v>517</v>
      </c>
      <c r="H3327" s="1">
        <v>1</v>
      </c>
      <c r="I3327" s="1">
        <v>1</v>
      </c>
      <c r="J3327" s="1">
        <v>0</v>
      </c>
      <c r="K3327" s="1">
        <v>0</v>
      </c>
      <c r="L3327" s="1">
        <v>9505</v>
      </c>
      <c r="M3327" s="1">
        <v>68</v>
      </c>
      <c r="N3327" s="1">
        <v>0</v>
      </c>
      <c r="P3327" s="1" t="s">
        <v>629</v>
      </c>
    </row>
    <row r="3328" spans="1:16">
      <c r="A3328" s="1">
        <v>2024</v>
      </c>
      <c r="B3328" s="1" t="s">
        <v>2004</v>
      </c>
      <c r="C3328" s="1" t="s">
        <v>2097</v>
      </c>
      <c r="D3328" s="1" t="s">
        <v>2136</v>
      </c>
      <c r="E3328" s="6">
        <v>45609</v>
      </c>
      <c r="F3328" s="1" t="s">
        <v>64</v>
      </c>
      <c r="G3328" s="1" t="s">
        <v>625</v>
      </c>
      <c r="H3328" s="1">
        <v>1</v>
      </c>
      <c r="I3328" s="1">
        <v>1</v>
      </c>
      <c r="J3328" s="1">
        <v>0</v>
      </c>
      <c r="K3328" s="1">
        <v>0</v>
      </c>
      <c r="L3328" s="1">
        <v>77</v>
      </c>
      <c r="M3328" s="1">
        <v>20</v>
      </c>
      <c r="N3328" s="1">
        <v>0</v>
      </c>
      <c r="P3328" s="1" t="s">
        <v>627</v>
      </c>
    </row>
    <row r="3329" spans="1:16">
      <c r="A3329" s="1">
        <v>2024</v>
      </c>
      <c r="B3329" s="1" t="s">
        <v>2004</v>
      </c>
      <c r="C3329" s="1" t="s">
        <v>2097</v>
      </c>
      <c r="D3329" s="1" t="s">
        <v>2136</v>
      </c>
      <c r="E3329" s="6">
        <v>45609</v>
      </c>
      <c r="F3329" s="1" t="s">
        <v>64</v>
      </c>
      <c r="G3329" s="1" t="s">
        <v>602</v>
      </c>
      <c r="H3329" s="1">
        <v>7</v>
      </c>
      <c r="I3329" s="1">
        <v>7</v>
      </c>
      <c r="J3329" s="1">
        <v>0</v>
      </c>
      <c r="K3329" s="1">
        <v>0</v>
      </c>
      <c r="L3329" s="1">
        <v>16769</v>
      </c>
      <c r="M3329" s="1">
        <v>361</v>
      </c>
      <c r="N3329" s="1">
        <v>0</v>
      </c>
      <c r="P3329" s="1" t="s">
        <v>628</v>
      </c>
    </row>
    <row r="3330" spans="1:16">
      <c r="A3330" s="1">
        <v>2024</v>
      </c>
      <c r="B3330" s="1" t="s">
        <v>2004</v>
      </c>
      <c r="C3330" s="1" t="s">
        <v>2097</v>
      </c>
      <c r="D3330" s="1" t="s">
        <v>2136</v>
      </c>
      <c r="E3330" s="6">
        <v>45609</v>
      </c>
      <c r="F3330" s="1" t="s">
        <v>64</v>
      </c>
      <c r="G3330" s="1" t="s">
        <v>2152</v>
      </c>
      <c r="H3330" s="1">
        <v>1</v>
      </c>
      <c r="I3330" s="1">
        <v>1</v>
      </c>
      <c r="J3330" s="1">
        <v>0</v>
      </c>
      <c r="K3330" s="1">
        <v>0</v>
      </c>
      <c r="L3330" s="1">
        <v>500</v>
      </c>
      <c r="M3330" s="1">
        <v>47</v>
      </c>
      <c r="N3330" s="1">
        <v>0</v>
      </c>
      <c r="P3330" s="1" t="s">
        <v>632</v>
      </c>
    </row>
    <row r="3331" spans="1:16">
      <c r="A3331" s="1">
        <v>2024</v>
      </c>
      <c r="B3331" s="1" t="s">
        <v>2004</v>
      </c>
      <c r="C3331" s="1" t="s">
        <v>2097</v>
      </c>
      <c r="D3331" s="1" t="s">
        <v>2136</v>
      </c>
      <c r="E3331" s="6">
        <v>45609</v>
      </c>
      <c r="F3331" s="1" t="s">
        <v>64</v>
      </c>
      <c r="G3331" s="1" t="s">
        <v>502</v>
      </c>
      <c r="H3331" s="1">
        <v>3</v>
      </c>
      <c r="I3331" s="1">
        <v>3</v>
      </c>
      <c r="J3331" s="1">
        <v>0</v>
      </c>
      <c r="K3331" s="1">
        <v>0</v>
      </c>
      <c r="L3331" s="1">
        <v>85696</v>
      </c>
      <c r="M3331" s="1">
        <v>382</v>
      </c>
      <c r="N3331" s="1">
        <v>0</v>
      </c>
      <c r="P3331" s="1" t="s">
        <v>633</v>
      </c>
    </row>
    <row r="3332" spans="1:16">
      <c r="A3332" s="1">
        <v>2024</v>
      </c>
      <c r="B3332" s="1" t="s">
        <v>2004</v>
      </c>
      <c r="C3332" s="1" t="s">
        <v>2097</v>
      </c>
      <c r="D3332" s="1" t="s">
        <v>2136</v>
      </c>
      <c r="E3332" s="6">
        <v>45609</v>
      </c>
      <c r="F3332" s="1" t="s">
        <v>64</v>
      </c>
      <c r="G3332" s="1" t="s">
        <v>484</v>
      </c>
      <c r="H3332" s="1">
        <v>1</v>
      </c>
      <c r="I3332" s="1">
        <v>1</v>
      </c>
      <c r="J3332" s="1">
        <v>0</v>
      </c>
      <c r="K3332" s="1">
        <v>0</v>
      </c>
      <c r="L3332" s="1">
        <v>620</v>
      </c>
      <c r="M3332" s="1">
        <v>47</v>
      </c>
      <c r="N3332" s="1">
        <v>0</v>
      </c>
      <c r="P3332" s="1" t="s">
        <v>629</v>
      </c>
    </row>
    <row r="3333" spans="1:16">
      <c r="A3333" s="1">
        <v>2024</v>
      </c>
      <c r="B3333" s="1" t="s">
        <v>2004</v>
      </c>
      <c r="C3333" s="1" t="s">
        <v>2097</v>
      </c>
      <c r="D3333" s="1" t="s">
        <v>2136</v>
      </c>
      <c r="E3333" s="6">
        <v>45609</v>
      </c>
      <c r="F3333" s="1" t="s">
        <v>8</v>
      </c>
      <c r="G3333" s="1" t="s">
        <v>601</v>
      </c>
      <c r="H3333" s="1">
        <v>12</v>
      </c>
      <c r="I3333" s="1">
        <v>12</v>
      </c>
      <c r="J3333" s="1">
        <v>0</v>
      </c>
      <c r="K3333" s="1">
        <v>0</v>
      </c>
      <c r="L3333" s="1">
        <v>13391</v>
      </c>
      <c r="M3333" s="1">
        <v>629</v>
      </c>
      <c r="N3333" s="1">
        <v>0</v>
      </c>
      <c r="P3333" s="1" t="s">
        <v>627</v>
      </c>
    </row>
    <row r="3334" spans="1:16">
      <c r="A3334" s="1">
        <v>2024</v>
      </c>
      <c r="B3334" s="1" t="s">
        <v>2004</v>
      </c>
      <c r="C3334" s="1" t="s">
        <v>2097</v>
      </c>
      <c r="D3334" s="1" t="s">
        <v>2136</v>
      </c>
      <c r="E3334" s="6">
        <v>45609</v>
      </c>
      <c r="F3334" s="1" t="s">
        <v>38</v>
      </c>
      <c r="G3334" s="1" t="s">
        <v>54</v>
      </c>
      <c r="H3334" s="1">
        <v>22</v>
      </c>
      <c r="I3334" s="1">
        <v>22</v>
      </c>
      <c r="J3334" s="1">
        <v>1</v>
      </c>
      <c r="K3334" s="1">
        <v>0</v>
      </c>
      <c r="L3334" s="1">
        <v>14486</v>
      </c>
      <c r="M3334" s="1">
        <v>718</v>
      </c>
      <c r="N3334" s="1">
        <v>8</v>
      </c>
      <c r="P3334" s="1" t="s">
        <v>45</v>
      </c>
    </row>
    <row r="3335" spans="1:16">
      <c r="A3335" s="1">
        <v>2024</v>
      </c>
      <c r="B3335" s="1" t="s">
        <v>2004</v>
      </c>
      <c r="C3335" s="1" t="s">
        <v>2097</v>
      </c>
      <c r="D3335" s="1" t="s">
        <v>2136</v>
      </c>
      <c r="E3335" s="6">
        <v>45609</v>
      </c>
      <c r="F3335" s="1" t="s">
        <v>38</v>
      </c>
      <c r="G3335" s="1" t="s">
        <v>1194</v>
      </c>
      <c r="H3335" s="1">
        <v>15</v>
      </c>
      <c r="I3335" s="1">
        <v>15</v>
      </c>
      <c r="J3335" s="1">
        <v>0</v>
      </c>
      <c r="K3335" s="1">
        <v>0</v>
      </c>
      <c r="L3335" s="1">
        <v>4190</v>
      </c>
      <c r="M3335" s="1">
        <v>382</v>
      </c>
      <c r="N3335" s="1">
        <v>0</v>
      </c>
      <c r="P3335" s="1" t="s">
        <v>45</v>
      </c>
    </row>
    <row r="3336" spans="1:16">
      <c r="A3336" s="1">
        <v>2024</v>
      </c>
      <c r="B3336" s="1" t="s">
        <v>2004</v>
      </c>
      <c r="C3336" s="1" t="s">
        <v>2097</v>
      </c>
      <c r="D3336" s="1" t="s">
        <v>2136</v>
      </c>
      <c r="E3336" s="6">
        <v>45610</v>
      </c>
      <c r="F3336" s="1" t="s">
        <v>64</v>
      </c>
      <c r="G3336" s="1" t="s">
        <v>1173</v>
      </c>
      <c r="H3336" s="1">
        <v>7</v>
      </c>
      <c r="I3336" s="1">
        <v>7</v>
      </c>
      <c r="J3336" s="1">
        <v>0</v>
      </c>
      <c r="K3336" s="1">
        <v>0</v>
      </c>
      <c r="L3336" s="1">
        <v>1208</v>
      </c>
      <c r="M3336" s="1">
        <v>198</v>
      </c>
      <c r="N3336" s="1">
        <v>0</v>
      </c>
      <c r="P3336" s="1" t="s">
        <v>632</v>
      </c>
    </row>
    <row r="3337" spans="1:16">
      <c r="A3337" s="1">
        <v>2024</v>
      </c>
      <c r="B3337" s="1" t="s">
        <v>2004</v>
      </c>
      <c r="C3337" s="1" t="s">
        <v>2097</v>
      </c>
      <c r="D3337" s="1" t="s">
        <v>2136</v>
      </c>
      <c r="E3337" s="6">
        <v>45610</v>
      </c>
      <c r="F3337" s="1" t="s">
        <v>64</v>
      </c>
      <c r="G3337" s="1" t="s">
        <v>708</v>
      </c>
      <c r="H3337" s="1">
        <v>2</v>
      </c>
      <c r="I3337" s="1">
        <v>2</v>
      </c>
      <c r="J3337" s="1">
        <v>0</v>
      </c>
      <c r="K3337" s="1">
        <v>0</v>
      </c>
      <c r="L3337" s="1">
        <v>9567</v>
      </c>
      <c r="M3337" s="1">
        <v>115</v>
      </c>
      <c r="N3337" s="1">
        <v>0</v>
      </c>
      <c r="P3337" s="1" t="s">
        <v>633</v>
      </c>
    </row>
    <row r="3338" spans="1:16">
      <c r="A3338" s="1">
        <v>2024</v>
      </c>
      <c r="B3338" s="1" t="s">
        <v>2004</v>
      </c>
      <c r="C3338" s="1" t="s">
        <v>2097</v>
      </c>
      <c r="D3338" s="1" t="s">
        <v>2136</v>
      </c>
      <c r="E3338" s="6">
        <v>45610</v>
      </c>
      <c r="F3338" s="1" t="s">
        <v>64</v>
      </c>
      <c r="G3338" s="1" t="s">
        <v>603</v>
      </c>
      <c r="H3338" s="1">
        <v>5</v>
      </c>
      <c r="I3338" s="1">
        <v>5</v>
      </c>
      <c r="J3338" s="1">
        <v>0</v>
      </c>
      <c r="K3338" s="1">
        <v>0</v>
      </c>
      <c r="L3338" s="1">
        <v>45031</v>
      </c>
      <c r="M3338" s="1">
        <v>354</v>
      </c>
      <c r="N3338" s="1">
        <v>0</v>
      </c>
      <c r="P3338" s="1" t="s">
        <v>629</v>
      </c>
    </row>
    <row r="3339" spans="1:16">
      <c r="A3339" s="1">
        <v>2024</v>
      </c>
      <c r="B3339" s="1" t="s">
        <v>2004</v>
      </c>
      <c r="C3339" s="1" t="s">
        <v>2097</v>
      </c>
      <c r="D3339" s="1" t="s">
        <v>2136</v>
      </c>
      <c r="E3339" s="6">
        <v>45610</v>
      </c>
      <c r="F3339" s="1" t="s">
        <v>64</v>
      </c>
      <c r="G3339" s="1" t="s">
        <v>55</v>
      </c>
      <c r="H3339" s="1">
        <v>18</v>
      </c>
      <c r="I3339" s="1">
        <v>18</v>
      </c>
      <c r="J3339" s="1">
        <v>0</v>
      </c>
      <c r="K3339" s="1">
        <v>0</v>
      </c>
      <c r="L3339" s="1">
        <v>7029</v>
      </c>
      <c r="M3339" s="1">
        <v>649</v>
      </c>
      <c r="N3339" s="1">
        <v>0</v>
      </c>
      <c r="P3339" s="1" t="s">
        <v>633</v>
      </c>
    </row>
    <row r="3340" spans="1:16">
      <c r="A3340" s="1">
        <v>2024</v>
      </c>
      <c r="B3340" s="1" t="s">
        <v>2004</v>
      </c>
      <c r="C3340" s="1" t="s">
        <v>2097</v>
      </c>
      <c r="D3340" s="1" t="s">
        <v>2136</v>
      </c>
      <c r="E3340" s="6">
        <v>45610</v>
      </c>
      <c r="F3340" s="1" t="s">
        <v>64</v>
      </c>
      <c r="G3340" s="1" t="s">
        <v>56</v>
      </c>
      <c r="H3340" s="1">
        <v>2</v>
      </c>
      <c r="I3340" s="1">
        <v>2</v>
      </c>
      <c r="J3340" s="1">
        <v>0</v>
      </c>
      <c r="K3340" s="1">
        <v>0</v>
      </c>
      <c r="L3340" s="1">
        <v>10</v>
      </c>
      <c r="M3340" s="1">
        <v>10</v>
      </c>
      <c r="N3340" s="1">
        <v>0</v>
      </c>
      <c r="P3340" s="1" t="s">
        <v>628</v>
      </c>
    </row>
    <row r="3341" spans="1:16">
      <c r="A3341" s="1">
        <v>2024</v>
      </c>
      <c r="B3341" s="1" t="s">
        <v>2004</v>
      </c>
      <c r="C3341" s="1" t="s">
        <v>2097</v>
      </c>
      <c r="D3341" s="1" t="s">
        <v>2136</v>
      </c>
      <c r="E3341" s="6">
        <v>45610</v>
      </c>
      <c r="F3341" s="1" t="s">
        <v>64</v>
      </c>
      <c r="G3341" s="1" t="s">
        <v>621</v>
      </c>
      <c r="H3341" s="1">
        <v>1</v>
      </c>
      <c r="I3341" s="1">
        <v>1</v>
      </c>
      <c r="J3341" s="1">
        <v>0</v>
      </c>
      <c r="K3341" s="1">
        <v>0</v>
      </c>
      <c r="L3341" s="1">
        <v>15920</v>
      </c>
      <c r="M3341" s="1">
        <v>77</v>
      </c>
      <c r="N3341" s="1">
        <v>0</v>
      </c>
      <c r="P3341" s="1" t="s">
        <v>629</v>
      </c>
    </row>
    <row r="3342" spans="1:16">
      <c r="A3342" s="1">
        <v>2024</v>
      </c>
      <c r="B3342" s="1" t="s">
        <v>2004</v>
      </c>
      <c r="C3342" s="1" t="s">
        <v>2097</v>
      </c>
      <c r="D3342" s="1" t="s">
        <v>2136</v>
      </c>
      <c r="E3342" s="6">
        <v>45610</v>
      </c>
      <c r="F3342" s="1" t="s">
        <v>64</v>
      </c>
      <c r="G3342" s="1" t="s">
        <v>58</v>
      </c>
      <c r="H3342" s="1">
        <v>4</v>
      </c>
      <c r="I3342" s="1">
        <v>4</v>
      </c>
      <c r="J3342" s="1">
        <v>0</v>
      </c>
      <c r="K3342" s="1">
        <v>0</v>
      </c>
      <c r="L3342" s="1">
        <v>1928</v>
      </c>
      <c r="M3342" s="1">
        <v>113</v>
      </c>
      <c r="N3342" s="1">
        <v>0</v>
      </c>
      <c r="P3342" s="1" t="s">
        <v>629</v>
      </c>
    </row>
    <row r="3343" spans="1:16">
      <c r="A3343" s="1">
        <v>2024</v>
      </c>
      <c r="B3343" s="1" t="s">
        <v>2004</v>
      </c>
      <c r="C3343" s="1" t="s">
        <v>2097</v>
      </c>
      <c r="D3343" s="1" t="s">
        <v>2136</v>
      </c>
      <c r="E3343" s="6">
        <v>45610</v>
      </c>
      <c r="F3343" s="1" t="s">
        <v>64</v>
      </c>
      <c r="G3343" s="1" t="s">
        <v>602</v>
      </c>
      <c r="H3343" s="1">
        <v>4</v>
      </c>
      <c r="I3343" s="1">
        <v>4</v>
      </c>
      <c r="J3343" s="1">
        <v>0</v>
      </c>
      <c r="K3343" s="1">
        <v>0</v>
      </c>
      <c r="L3343" s="1">
        <v>16986</v>
      </c>
      <c r="M3343" s="1">
        <v>345</v>
      </c>
      <c r="N3343" s="1">
        <v>0</v>
      </c>
      <c r="P3343" s="1" t="s">
        <v>628</v>
      </c>
    </row>
    <row r="3344" spans="1:16">
      <c r="A3344" s="1">
        <v>2024</v>
      </c>
      <c r="B3344" s="1" t="s">
        <v>2004</v>
      </c>
      <c r="C3344" s="1" t="s">
        <v>2097</v>
      </c>
      <c r="D3344" s="1" t="s">
        <v>2136</v>
      </c>
      <c r="E3344" s="6">
        <v>45610</v>
      </c>
      <c r="F3344" s="1" t="s">
        <v>64</v>
      </c>
      <c r="G3344" s="1" t="s">
        <v>402</v>
      </c>
      <c r="H3344" s="1">
        <v>1</v>
      </c>
      <c r="I3344" s="1">
        <v>1</v>
      </c>
      <c r="J3344" s="1">
        <v>0</v>
      </c>
      <c r="K3344" s="1">
        <v>0</v>
      </c>
      <c r="L3344" s="1">
        <v>10000</v>
      </c>
      <c r="M3344" s="1">
        <v>68</v>
      </c>
      <c r="N3344" s="1">
        <v>0</v>
      </c>
      <c r="P3344" s="1" t="s">
        <v>628</v>
      </c>
    </row>
    <row r="3345" spans="1:16">
      <c r="A3345" s="1">
        <v>2024</v>
      </c>
      <c r="B3345" s="1" t="s">
        <v>2004</v>
      </c>
      <c r="C3345" s="1" t="s">
        <v>2097</v>
      </c>
      <c r="D3345" s="1" t="s">
        <v>2136</v>
      </c>
      <c r="E3345" s="6">
        <v>45610</v>
      </c>
      <c r="F3345" s="1" t="s">
        <v>64</v>
      </c>
      <c r="G3345" s="1" t="s">
        <v>484</v>
      </c>
      <c r="H3345" s="1">
        <v>3</v>
      </c>
      <c r="I3345" s="1">
        <v>3</v>
      </c>
      <c r="J3345" s="1">
        <v>0</v>
      </c>
      <c r="K3345" s="1">
        <v>0</v>
      </c>
      <c r="L3345" s="1">
        <v>7087</v>
      </c>
      <c r="M3345" s="1">
        <v>162</v>
      </c>
      <c r="N3345" s="1">
        <v>0</v>
      </c>
      <c r="P3345" s="1" t="s">
        <v>629</v>
      </c>
    </row>
    <row r="3346" spans="1:16">
      <c r="A3346" s="1">
        <v>2024</v>
      </c>
      <c r="B3346" s="1" t="s">
        <v>2004</v>
      </c>
      <c r="C3346" s="1" t="s">
        <v>2097</v>
      </c>
      <c r="D3346" s="1" t="s">
        <v>2136</v>
      </c>
      <c r="E3346" s="6">
        <v>45610</v>
      </c>
      <c r="F3346" s="1" t="s">
        <v>64</v>
      </c>
      <c r="G3346" s="1" t="s">
        <v>59</v>
      </c>
      <c r="H3346" s="1">
        <v>2</v>
      </c>
      <c r="I3346" s="1">
        <v>2</v>
      </c>
      <c r="J3346" s="1">
        <v>0</v>
      </c>
      <c r="K3346" s="1">
        <v>0</v>
      </c>
      <c r="L3346" s="1">
        <v>67</v>
      </c>
      <c r="M3346" s="1">
        <v>36</v>
      </c>
      <c r="N3346" s="1">
        <v>0</v>
      </c>
      <c r="P3346" s="1" t="s">
        <v>633</v>
      </c>
    </row>
    <row r="3347" spans="1:16">
      <c r="A3347" s="1">
        <v>2024</v>
      </c>
      <c r="B3347" s="1" t="s">
        <v>2004</v>
      </c>
      <c r="C3347" s="1" t="s">
        <v>2097</v>
      </c>
      <c r="D3347" s="1" t="s">
        <v>2136</v>
      </c>
      <c r="E3347" s="6">
        <v>45610</v>
      </c>
      <c r="F3347" s="1" t="s">
        <v>64</v>
      </c>
      <c r="G3347" s="1" t="s">
        <v>416</v>
      </c>
      <c r="H3347" s="1">
        <v>2</v>
      </c>
      <c r="I3347" s="1">
        <v>2</v>
      </c>
      <c r="J3347" s="1">
        <v>0</v>
      </c>
      <c r="K3347" s="1">
        <v>0</v>
      </c>
      <c r="L3347" s="1">
        <v>104</v>
      </c>
      <c r="M3347" s="1">
        <v>40</v>
      </c>
      <c r="N3347" s="1">
        <v>0</v>
      </c>
      <c r="P3347" s="1" t="s">
        <v>630</v>
      </c>
    </row>
    <row r="3348" spans="1:16">
      <c r="A3348" s="1">
        <v>2024</v>
      </c>
      <c r="B3348" s="1" t="s">
        <v>2004</v>
      </c>
      <c r="C3348" s="1" t="s">
        <v>2097</v>
      </c>
      <c r="D3348" s="1" t="s">
        <v>2136</v>
      </c>
      <c r="E3348" s="6">
        <v>45610</v>
      </c>
      <c r="F3348" s="1" t="s">
        <v>8</v>
      </c>
      <c r="G3348" s="1" t="s">
        <v>601</v>
      </c>
      <c r="H3348" s="1">
        <v>12</v>
      </c>
      <c r="I3348" s="1">
        <v>12</v>
      </c>
      <c r="J3348" s="1">
        <v>0</v>
      </c>
      <c r="K3348" s="1">
        <v>0</v>
      </c>
      <c r="L3348" s="1">
        <v>8104</v>
      </c>
      <c r="M3348" s="1">
        <v>594</v>
      </c>
      <c r="N3348" s="1">
        <v>0</v>
      </c>
      <c r="P3348" s="1" t="s">
        <v>627</v>
      </c>
    </row>
    <row r="3349" spans="1:16">
      <c r="A3349" s="1">
        <v>2024</v>
      </c>
      <c r="B3349" s="1" t="s">
        <v>2004</v>
      </c>
      <c r="C3349" s="1" t="s">
        <v>2097</v>
      </c>
      <c r="D3349" s="1" t="s">
        <v>2136</v>
      </c>
      <c r="E3349" s="6">
        <v>45610</v>
      </c>
      <c r="F3349" s="1" t="s">
        <v>38</v>
      </c>
      <c r="G3349" s="1" t="s">
        <v>54</v>
      </c>
      <c r="H3349" s="1">
        <v>35</v>
      </c>
      <c r="I3349" s="1">
        <v>35</v>
      </c>
      <c r="J3349" s="1">
        <v>1</v>
      </c>
      <c r="K3349" s="1">
        <v>0</v>
      </c>
      <c r="L3349" s="1">
        <v>22535</v>
      </c>
      <c r="M3349" s="1">
        <v>1072</v>
      </c>
      <c r="N3349" s="1">
        <v>4</v>
      </c>
      <c r="P3349" s="1" t="s">
        <v>45</v>
      </c>
    </row>
    <row r="3350" spans="1:16">
      <c r="A3350" s="1">
        <v>2024</v>
      </c>
      <c r="B3350" s="1" t="s">
        <v>2004</v>
      </c>
      <c r="C3350" s="1" t="s">
        <v>2097</v>
      </c>
      <c r="D3350" s="1" t="s">
        <v>2136</v>
      </c>
      <c r="E3350" s="6">
        <v>45610</v>
      </c>
      <c r="F3350" s="1" t="s">
        <v>38</v>
      </c>
      <c r="G3350" s="1" t="s">
        <v>1194</v>
      </c>
      <c r="H3350" s="1">
        <v>10</v>
      </c>
      <c r="I3350" s="1">
        <v>10</v>
      </c>
      <c r="J3350" s="1">
        <v>0</v>
      </c>
      <c r="K3350" s="1">
        <v>0</v>
      </c>
      <c r="L3350" s="1">
        <v>4264</v>
      </c>
      <c r="M3350" s="1">
        <v>260</v>
      </c>
      <c r="N3350" s="1">
        <v>0</v>
      </c>
      <c r="P3350" s="1" t="s">
        <v>45</v>
      </c>
    </row>
    <row r="3351" spans="1:16">
      <c r="A3351" s="1">
        <v>2024</v>
      </c>
      <c r="B3351" s="1" t="s">
        <v>2004</v>
      </c>
      <c r="C3351" s="1" t="s">
        <v>2097</v>
      </c>
      <c r="D3351" s="1" t="s">
        <v>2136</v>
      </c>
      <c r="E3351" s="6">
        <v>45611</v>
      </c>
      <c r="F3351" s="1" t="s">
        <v>64</v>
      </c>
      <c r="G3351" s="1" t="s">
        <v>1173</v>
      </c>
      <c r="H3351" s="1">
        <v>5</v>
      </c>
      <c r="I3351" s="1">
        <v>5</v>
      </c>
      <c r="J3351" s="1">
        <v>0</v>
      </c>
      <c r="K3351" s="1">
        <v>0</v>
      </c>
      <c r="L3351" s="1">
        <v>407</v>
      </c>
      <c r="M3351" s="1">
        <v>93</v>
      </c>
      <c r="N3351" s="1">
        <v>0</v>
      </c>
      <c r="P3351" s="1" t="s">
        <v>632</v>
      </c>
    </row>
    <row r="3352" spans="1:16">
      <c r="A3352" s="1">
        <v>2024</v>
      </c>
      <c r="B3352" s="1" t="s">
        <v>2004</v>
      </c>
      <c r="C3352" s="1" t="s">
        <v>2097</v>
      </c>
      <c r="D3352" s="1" t="s">
        <v>2136</v>
      </c>
      <c r="E3352" s="6">
        <v>45611</v>
      </c>
      <c r="F3352" s="1" t="s">
        <v>64</v>
      </c>
      <c r="G3352" s="1" t="s">
        <v>708</v>
      </c>
      <c r="H3352" s="1">
        <v>1</v>
      </c>
      <c r="I3352" s="1">
        <v>1</v>
      </c>
      <c r="J3352" s="1">
        <v>0</v>
      </c>
      <c r="K3352" s="1">
        <v>0</v>
      </c>
      <c r="L3352" s="1">
        <v>35</v>
      </c>
      <c r="M3352" s="1">
        <v>20</v>
      </c>
      <c r="N3352" s="1">
        <v>0</v>
      </c>
      <c r="P3352" s="1" t="s">
        <v>633</v>
      </c>
    </row>
    <row r="3353" spans="1:16">
      <c r="A3353" s="1">
        <v>2024</v>
      </c>
      <c r="B3353" s="1" t="s">
        <v>2004</v>
      </c>
      <c r="C3353" s="1" t="s">
        <v>2097</v>
      </c>
      <c r="D3353" s="1" t="s">
        <v>2136</v>
      </c>
      <c r="E3353" s="6">
        <v>45611</v>
      </c>
      <c r="F3353" s="1" t="s">
        <v>64</v>
      </c>
      <c r="G3353" s="1" t="s">
        <v>603</v>
      </c>
      <c r="H3353" s="1">
        <v>5</v>
      </c>
      <c r="I3353" s="1">
        <v>5</v>
      </c>
      <c r="J3353" s="1">
        <v>0</v>
      </c>
      <c r="K3353" s="1">
        <v>0</v>
      </c>
      <c r="L3353" s="1">
        <v>47352</v>
      </c>
      <c r="M3353" s="1">
        <v>831</v>
      </c>
      <c r="N3353" s="1">
        <v>0</v>
      </c>
      <c r="P3353" s="1" t="s">
        <v>629</v>
      </c>
    </row>
    <row r="3354" spans="1:16">
      <c r="A3354" s="1">
        <v>2024</v>
      </c>
      <c r="B3354" s="1" t="s">
        <v>2004</v>
      </c>
      <c r="C3354" s="1" t="s">
        <v>2097</v>
      </c>
      <c r="D3354" s="1" t="s">
        <v>2136</v>
      </c>
      <c r="E3354" s="6">
        <v>45611</v>
      </c>
      <c r="F3354" s="1" t="s">
        <v>64</v>
      </c>
      <c r="G3354" s="1" t="s">
        <v>55</v>
      </c>
      <c r="H3354" s="1">
        <v>15</v>
      </c>
      <c r="I3354" s="1">
        <v>15</v>
      </c>
      <c r="J3354" s="1">
        <v>0</v>
      </c>
      <c r="K3354" s="1">
        <v>0</v>
      </c>
      <c r="L3354" s="1">
        <v>4102</v>
      </c>
      <c r="M3354" s="1">
        <v>568</v>
      </c>
      <c r="N3354" s="1">
        <v>0</v>
      </c>
      <c r="P3354" s="1" t="s">
        <v>633</v>
      </c>
    </row>
    <row r="3355" spans="1:16">
      <c r="A3355" s="1">
        <v>2024</v>
      </c>
      <c r="B3355" s="1" t="s">
        <v>2004</v>
      </c>
      <c r="C3355" s="1" t="s">
        <v>2097</v>
      </c>
      <c r="D3355" s="1" t="s">
        <v>2136</v>
      </c>
      <c r="E3355" s="6">
        <v>45611</v>
      </c>
      <c r="F3355" s="1" t="s">
        <v>64</v>
      </c>
      <c r="G3355" s="1" t="s">
        <v>56</v>
      </c>
      <c r="H3355" s="1">
        <v>1</v>
      </c>
      <c r="I3355" s="1">
        <v>1</v>
      </c>
      <c r="J3355" s="1">
        <v>0</v>
      </c>
      <c r="K3355" s="1">
        <v>0</v>
      </c>
      <c r="L3355" s="1">
        <v>10</v>
      </c>
      <c r="M3355" s="1">
        <v>10</v>
      </c>
      <c r="N3355" s="1">
        <v>0</v>
      </c>
      <c r="P3355" s="1" t="s">
        <v>628</v>
      </c>
    </row>
    <row r="3356" spans="1:16">
      <c r="A3356" s="1">
        <v>2024</v>
      </c>
      <c r="B3356" s="1" t="s">
        <v>2004</v>
      </c>
      <c r="C3356" s="1" t="s">
        <v>2097</v>
      </c>
      <c r="D3356" s="1" t="s">
        <v>2136</v>
      </c>
      <c r="E3356" s="6">
        <v>45611</v>
      </c>
      <c r="F3356" s="1" t="s">
        <v>64</v>
      </c>
      <c r="G3356" s="1" t="s">
        <v>58</v>
      </c>
      <c r="H3356" s="1">
        <v>1</v>
      </c>
      <c r="I3356" s="1">
        <v>1</v>
      </c>
      <c r="J3356" s="1">
        <v>0</v>
      </c>
      <c r="K3356" s="1">
        <v>0</v>
      </c>
      <c r="L3356" s="1">
        <v>800</v>
      </c>
      <c r="M3356" s="1">
        <v>94</v>
      </c>
      <c r="N3356" s="1">
        <v>0</v>
      </c>
      <c r="P3356" s="1" t="s">
        <v>629</v>
      </c>
    </row>
    <row r="3357" spans="1:16">
      <c r="A3357" s="1">
        <v>2024</v>
      </c>
      <c r="B3357" s="1" t="s">
        <v>2004</v>
      </c>
      <c r="C3357" s="1" t="s">
        <v>2097</v>
      </c>
      <c r="D3357" s="1" t="s">
        <v>2136</v>
      </c>
      <c r="E3357" s="6">
        <v>45611</v>
      </c>
      <c r="F3357" s="1" t="s">
        <v>64</v>
      </c>
      <c r="G3357" s="1" t="s">
        <v>548</v>
      </c>
      <c r="H3357" s="1">
        <v>1</v>
      </c>
      <c r="I3357" s="1">
        <v>1</v>
      </c>
      <c r="J3357" s="1">
        <v>0</v>
      </c>
      <c r="K3357" s="1">
        <v>0</v>
      </c>
      <c r="L3357" s="1">
        <v>4200</v>
      </c>
      <c r="M3357" s="1">
        <v>68</v>
      </c>
      <c r="N3357" s="1">
        <v>0</v>
      </c>
      <c r="P3357" s="1" t="s">
        <v>632</v>
      </c>
    </row>
    <row r="3358" spans="1:16">
      <c r="A3358" s="1">
        <v>2024</v>
      </c>
      <c r="B3358" s="1" t="s">
        <v>2004</v>
      </c>
      <c r="C3358" s="1" t="s">
        <v>2097</v>
      </c>
      <c r="D3358" s="1" t="s">
        <v>2136</v>
      </c>
      <c r="E3358" s="6">
        <v>45611</v>
      </c>
      <c r="F3358" s="1" t="s">
        <v>64</v>
      </c>
      <c r="G3358" s="1" t="s">
        <v>505</v>
      </c>
      <c r="H3358" s="1">
        <v>7</v>
      </c>
      <c r="I3358" s="1">
        <v>7</v>
      </c>
      <c r="J3358" s="1">
        <v>0</v>
      </c>
      <c r="K3358" s="1">
        <v>0</v>
      </c>
      <c r="L3358" s="1">
        <v>2924</v>
      </c>
      <c r="M3358" s="1">
        <v>250</v>
      </c>
      <c r="N3358" s="1">
        <v>0</v>
      </c>
      <c r="P3358" s="1" t="s">
        <v>628</v>
      </c>
    </row>
    <row r="3359" spans="1:16">
      <c r="A3359" s="1">
        <v>2024</v>
      </c>
      <c r="B3359" s="1" t="s">
        <v>2004</v>
      </c>
      <c r="C3359" s="1" t="s">
        <v>2097</v>
      </c>
      <c r="D3359" s="1" t="s">
        <v>2136</v>
      </c>
      <c r="E3359" s="6">
        <v>45611</v>
      </c>
      <c r="F3359" s="1" t="s">
        <v>64</v>
      </c>
      <c r="G3359" s="1" t="s">
        <v>602</v>
      </c>
      <c r="H3359" s="1">
        <v>6</v>
      </c>
      <c r="I3359" s="1">
        <v>6</v>
      </c>
      <c r="J3359" s="1">
        <v>0</v>
      </c>
      <c r="K3359" s="1">
        <v>0</v>
      </c>
      <c r="L3359" s="1">
        <v>10384</v>
      </c>
      <c r="M3359" s="1">
        <v>316</v>
      </c>
      <c r="N3359" s="1">
        <v>0</v>
      </c>
      <c r="P3359" s="1" t="s">
        <v>628</v>
      </c>
    </row>
    <row r="3360" spans="1:16">
      <c r="A3360" s="1">
        <v>2024</v>
      </c>
      <c r="B3360" s="1" t="s">
        <v>2004</v>
      </c>
      <c r="C3360" s="1" t="s">
        <v>2097</v>
      </c>
      <c r="D3360" s="1" t="s">
        <v>2136</v>
      </c>
      <c r="E3360" s="6">
        <v>45611</v>
      </c>
      <c r="F3360" s="1" t="s">
        <v>64</v>
      </c>
      <c r="G3360" s="1" t="s">
        <v>599</v>
      </c>
      <c r="H3360" s="1">
        <v>5</v>
      </c>
      <c r="I3360" s="1">
        <v>5</v>
      </c>
      <c r="J3360" s="1">
        <v>0</v>
      </c>
      <c r="K3360" s="1">
        <v>0</v>
      </c>
      <c r="L3360" s="1">
        <v>10619</v>
      </c>
      <c r="M3360" s="1">
        <v>202</v>
      </c>
      <c r="N3360" s="1">
        <v>0</v>
      </c>
      <c r="P3360" s="1" t="s">
        <v>629</v>
      </c>
    </row>
    <row r="3361" spans="1:16">
      <c r="A3361" s="1">
        <v>2024</v>
      </c>
      <c r="B3361" s="1" t="s">
        <v>2004</v>
      </c>
      <c r="C3361" s="1" t="s">
        <v>2097</v>
      </c>
      <c r="D3361" s="1" t="s">
        <v>2136</v>
      </c>
      <c r="E3361" s="6">
        <v>45611</v>
      </c>
      <c r="F3361" s="1" t="s">
        <v>64</v>
      </c>
      <c r="G3361" s="1" t="s">
        <v>528</v>
      </c>
      <c r="H3361" s="1">
        <v>3</v>
      </c>
      <c r="I3361" s="1">
        <v>3</v>
      </c>
      <c r="J3361" s="1">
        <v>1</v>
      </c>
      <c r="K3361" s="1">
        <v>0</v>
      </c>
      <c r="L3361" s="1">
        <v>562</v>
      </c>
      <c r="M3361" s="1">
        <v>80</v>
      </c>
      <c r="N3361" s="1">
        <v>4</v>
      </c>
      <c r="P3361" s="1" t="s">
        <v>628</v>
      </c>
    </row>
    <row r="3362" spans="1:16">
      <c r="A3362" s="1">
        <v>2024</v>
      </c>
      <c r="B3362" s="1" t="s">
        <v>2004</v>
      </c>
      <c r="C3362" s="1" t="s">
        <v>2097</v>
      </c>
      <c r="D3362" s="1" t="s">
        <v>2136</v>
      </c>
      <c r="E3362" s="6">
        <v>45611</v>
      </c>
      <c r="F3362" s="1" t="s">
        <v>64</v>
      </c>
      <c r="G3362" s="1" t="s">
        <v>402</v>
      </c>
      <c r="H3362" s="1">
        <v>1</v>
      </c>
      <c r="I3362" s="1">
        <v>1</v>
      </c>
      <c r="J3362" s="1">
        <v>0</v>
      </c>
      <c r="K3362" s="1">
        <v>0</v>
      </c>
      <c r="L3362" s="1">
        <v>5</v>
      </c>
      <c r="M3362" s="1">
        <v>5</v>
      </c>
      <c r="N3362" s="1">
        <v>0</v>
      </c>
      <c r="P3362" s="1" t="s">
        <v>628</v>
      </c>
    </row>
    <row r="3363" spans="1:16">
      <c r="A3363" s="1">
        <v>2024</v>
      </c>
      <c r="B3363" s="1" t="s">
        <v>2004</v>
      </c>
      <c r="C3363" s="1" t="s">
        <v>2097</v>
      </c>
      <c r="D3363" s="1" t="s">
        <v>2136</v>
      </c>
      <c r="E3363" s="6">
        <v>45611</v>
      </c>
      <c r="F3363" s="1" t="s">
        <v>64</v>
      </c>
      <c r="G3363" s="1" t="s">
        <v>484</v>
      </c>
      <c r="H3363" s="1">
        <v>1</v>
      </c>
      <c r="I3363" s="1">
        <v>1</v>
      </c>
      <c r="J3363" s="1">
        <v>0</v>
      </c>
      <c r="K3363" s="1">
        <v>0</v>
      </c>
      <c r="L3363" s="1">
        <v>13400</v>
      </c>
      <c r="M3363" s="1">
        <v>77</v>
      </c>
      <c r="N3363" s="1">
        <v>0</v>
      </c>
      <c r="P3363" s="1" t="s">
        <v>629</v>
      </c>
    </row>
    <row r="3364" spans="1:16">
      <c r="A3364" s="1">
        <v>2024</v>
      </c>
      <c r="B3364" s="1" t="s">
        <v>2004</v>
      </c>
      <c r="C3364" s="1" t="s">
        <v>2097</v>
      </c>
      <c r="D3364" s="1" t="s">
        <v>2136</v>
      </c>
      <c r="E3364" s="6">
        <v>45611</v>
      </c>
      <c r="F3364" s="1" t="s">
        <v>64</v>
      </c>
      <c r="G3364" s="1" t="s">
        <v>537</v>
      </c>
      <c r="H3364" s="1">
        <v>1</v>
      </c>
      <c r="I3364" s="1">
        <v>1</v>
      </c>
      <c r="J3364" s="1">
        <v>0</v>
      </c>
      <c r="K3364" s="1">
        <v>0</v>
      </c>
      <c r="L3364" s="1">
        <v>720</v>
      </c>
      <c r="M3364" s="1">
        <v>47</v>
      </c>
      <c r="N3364" s="1">
        <v>0</v>
      </c>
      <c r="P3364" s="1" t="s">
        <v>632</v>
      </c>
    </row>
    <row r="3365" spans="1:16">
      <c r="A3365" s="1">
        <v>2024</v>
      </c>
      <c r="B3365" s="1" t="s">
        <v>2004</v>
      </c>
      <c r="C3365" s="1" t="s">
        <v>2097</v>
      </c>
      <c r="D3365" s="1" t="s">
        <v>2136</v>
      </c>
      <c r="E3365" s="6">
        <v>45611</v>
      </c>
      <c r="F3365" s="1" t="s">
        <v>8</v>
      </c>
      <c r="G3365" s="1" t="s">
        <v>601</v>
      </c>
      <c r="H3365" s="1">
        <v>12</v>
      </c>
      <c r="I3365" s="1">
        <v>12</v>
      </c>
      <c r="J3365" s="1">
        <v>0</v>
      </c>
      <c r="K3365" s="1">
        <v>0</v>
      </c>
      <c r="L3365" s="1">
        <v>14184</v>
      </c>
      <c r="M3365" s="1">
        <v>778</v>
      </c>
      <c r="N3365" s="1">
        <v>0</v>
      </c>
      <c r="P3365" s="1" t="s">
        <v>627</v>
      </c>
    </row>
    <row r="3366" spans="1:16">
      <c r="A3366" s="1">
        <v>2024</v>
      </c>
      <c r="B3366" s="1" t="s">
        <v>2004</v>
      </c>
      <c r="C3366" s="1" t="s">
        <v>2097</v>
      </c>
      <c r="D3366" s="1" t="s">
        <v>2136</v>
      </c>
      <c r="E3366" s="6">
        <v>45611</v>
      </c>
      <c r="F3366" s="1" t="s">
        <v>38</v>
      </c>
      <c r="G3366" s="1" t="s">
        <v>54</v>
      </c>
      <c r="H3366" s="1">
        <v>26</v>
      </c>
      <c r="I3366" s="1">
        <v>26</v>
      </c>
      <c r="J3366" s="1">
        <v>0</v>
      </c>
      <c r="K3366" s="1">
        <v>0</v>
      </c>
      <c r="L3366" s="1">
        <v>17760</v>
      </c>
      <c r="M3366" s="1">
        <v>915</v>
      </c>
      <c r="N3366" s="1">
        <v>0</v>
      </c>
      <c r="P3366" s="1" t="s">
        <v>45</v>
      </c>
    </row>
    <row r="3367" spans="1:16">
      <c r="A3367" s="1">
        <v>2024</v>
      </c>
      <c r="B3367" s="1" t="s">
        <v>2004</v>
      </c>
      <c r="C3367" s="1" t="s">
        <v>2097</v>
      </c>
      <c r="D3367" s="1" t="s">
        <v>2136</v>
      </c>
      <c r="E3367" s="6">
        <v>45611</v>
      </c>
      <c r="F3367" s="1" t="s">
        <v>38</v>
      </c>
      <c r="G3367" s="1" t="s">
        <v>1194</v>
      </c>
      <c r="H3367" s="1">
        <v>10</v>
      </c>
      <c r="I3367" s="1">
        <v>10</v>
      </c>
      <c r="J3367" s="1">
        <v>0</v>
      </c>
      <c r="K3367" s="1">
        <v>0</v>
      </c>
      <c r="L3367" s="1">
        <v>1337</v>
      </c>
      <c r="M3367" s="1">
        <v>272</v>
      </c>
      <c r="N3367" s="1">
        <v>0</v>
      </c>
      <c r="P3367" s="1" t="s">
        <v>45</v>
      </c>
    </row>
    <row r="3368" spans="1:16">
      <c r="A3368" s="1">
        <v>2024</v>
      </c>
      <c r="B3368" s="1" t="s">
        <v>2004</v>
      </c>
      <c r="C3368" s="1" t="s">
        <v>2097</v>
      </c>
      <c r="D3368" s="1" t="s">
        <v>2158</v>
      </c>
      <c r="E3368" s="6">
        <v>45612</v>
      </c>
      <c r="F3368" s="1" t="s">
        <v>64</v>
      </c>
      <c r="G3368" s="1" t="s">
        <v>2156</v>
      </c>
      <c r="H3368" s="1">
        <v>1</v>
      </c>
      <c r="I3368" s="1">
        <v>1</v>
      </c>
      <c r="J3368" s="1">
        <v>0</v>
      </c>
      <c r="K3368" s="1">
        <v>0</v>
      </c>
      <c r="L3368" s="1">
        <v>1309</v>
      </c>
      <c r="M3368" s="1">
        <v>53</v>
      </c>
      <c r="N3368" s="1">
        <v>0</v>
      </c>
      <c r="P3368" s="1" t="s">
        <v>628</v>
      </c>
    </row>
    <row r="3369" spans="1:16">
      <c r="A3369" s="1">
        <v>2024</v>
      </c>
      <c r="B3369" s="1" t="s">
        <v>2004</v>
      </c>
      <c r="C3369" s="1" t="s">
        <v>2097</v>
      </c>
      <c r="D3369" s="1" t="s">
        <v>2158</v>
      </c>
      <c r="E3369" s="6">
        <v>45612</v>
      </c>
      <c r="F3369" s="1" t="s">
        <v>64</v>
      </c>
      <c r="G3369" s="1" t="s">
        <v>603</v>
      </c>
      <c r="H3369" s="1">
        <v>2</v>
      </c>
      <c r="I3369" s="1">
        <v>2</v>
      </c>
      <c r="J3369" s="1">
        <v>0</v>
      </c>
      <c r="K3369" s="1">
        <v>0</v>
      </c>
      <c r="L3369" s="1">
        <v>5660</v>
      </c>
      <c r="M3369" s="1">
        <v>241</v>
      </c>
      <c r="N3369" s="1">
        <v>0</v>
      </c>
      <c r="P3369" s="1" t="s">
        <v>629</v>
      </c>
    </row>
    <row r="3370" spans="1:16">
      <c r="A3370" s="1">
        <v>2024</v>
      </c>
      <c r="B3370" s="1" t="s">
        <v>2004</v>
      </c>
      <c r="C3370" s="1" t="s">
        <v>2097</v>
      </c>
      <c r="D3370" s="1" t="s">
        <v>2158</v>
      </c>
      <c r="E3370" s="6">
        <v>45612</v>
      </c>
      <c r="F3370" s="1" t="s">
        <v>64</v>
      </c>
      <c r="G3370" s="1" t="s">
        <v>55</v>
      </c>
      <c r="H3370" s="1">
        <v>1</v>
      </c>
      <c r="I3370" s="1">
        <v>1</v>
      </c>
      <c r="J3370" s="1">
        <v>0</v>
      </c>
      <c r="K3370" s="1">
        <v>0</v>
      </c>
      <c r="L3370" s="1">
        <v>45</v>
      </c>
      <c r="M3370" s="1">
        <v>20</v>
      </c>
      <c r="N3370" s="1">
        <v>0</v>
      </c>
      <c r="P3370" s="1" t="s">
        <v>633</v>
      </c>
    </row>
    <row r="3371" spans="1:16">
      <c r="A3371" s="1">
        <v>2024</v>
      </c>
      <c r="B3371" s="1" t="s">
        <v>2004</v>
      </c>
      <c r="C3371" s="1" t="s">
        <v>2097</v>
      </c>
      <c r="D3371" s="1" t="s">
        <v>2158</v>
      </c>
      <c r="E3371" s="6">
        <v>45612</v>
      </c>
      <c r="F3371" s="1" t="s">
        <v>64</v>
      </c>
      <c r="G3371" s="1" t="s">
        <v>528</v>
      </c>
      <c r="H3371" s="1">
        <v>6</v>
      </c>
      <c r="I3371" s="1">
        <v>6</v>
      </c>
      <c r="J3371" s="1">
        <v>0</v>
      </c>
      <c r="K3371" s="1">
        <v>0</v>
      </c>
      <c r="L3371" s="1">
        <v>10915</v>
      </c>
      <c r="M3371" s="1">
        <v>485</v>
      </c>
      <c r="N3371" s="1">
        <v>0</v>
      </c>
      <c r="P3371" s="1" t="s">
        <v>628</v>
      </c>
    </row>
    <row r="3372" spans="1:16">
      <c r="A3372" s="1">
        <v>2024</v>
      </c>
      <c r="B3372" s="1" t="s">
        <v>2004</v>
      </c>
      <c r="C3372" s="1" t="s">
        <v>2097</v>
      </c>
      <c r="D3372" s="1" t="s">
        <v>2158</v>
      </c>
      <c r="E3372" s="6">
        <v>45612</v>
      </c>
      <c r="F3372" s="1" t="s">
        <v>8</v>
      </c>
      <c r="G3372" s="1" t="s">
        <v>601</v>
      </c>
      <c r="H3372" s="1">
        <v>10</v>
      </c>
      <c r="I3372" s="1">
        <v>10</v>
      </c>
      <c r="J3372" s="1">
        <v>0</v>
      </c>
      <c r="K3372" s="1">
        <v>0</v>
      </c>
      <c r="L3372" s="1">
        <v>19051</v>
      </c>
      <c r="M3372" s="1">
        <v>729</v>
      </c>
      <c r="N3372" s="1">
        <v>0</v>
      </c>
      <c r="P3372" s="1" t="s">
        <v>627</v>
      </c>
    </row>
    <row r="3373" spans="1:16">
      <c r="A3373" s="1">
        <v>2024</v>
      </c>
      <c r="B3373" s="1" t="s">
        <v>2004</v>
      </c>
      <c r="C3373" s="1" t="s">
        <v>2097</v>
      </c>
      <c r="D3373" s="1" t="s">
        <v>2158</v>
      </c>
      <c r="E3373" s="6">
        <v>45614</v>
      </c>
      <c r="F3373" s="1" t="s">
        <v>64</v>
      </c>
      <c r="G3373" s="1" t="s">
        <v>1173</v>
      </c>
      <c r="H3373" s="1">
        <v>6</v>
      </c>
      <c r="I3373" s="1">
        <v>6</v>
      </c>
      <c r="J3373" s="1">
        <v>0</v>
      </c>
      <c r="K3373" s="1">
        <v>0</v>
      </c>
      <c r="L3373" s="1">
        <v>520</v>
      </c>
      <c r="M3373" s="1">
        <v>120</v>
      </c>
      <c r="N3373" s="1">
        <v>0</v>
      </c>
      <c r="P3373" s="1" t="s">
        <v>632</v>
      </c>
    </row>
    <row r="3374" spans="1:16">
      <c r="A3374" s="1">
        <v>2024</v>
      </c>
      <c r="B3374" s="1" t="s">
        <v>2004</v>
      </c>
      <c r="C3374" s="1" t="s">
        <v>2097</v>
      </c>
      <c r="D3374" s="1" t="s">
        <v>2158</v>
      </c>
      <c r="E3374" s="6">
        <v>45614</v>
      </c>
      <c r="F3374" s="1" t="s">
        <v>64</v>
      </c>
      <c r="G3374" s="1" t="s">
        <v>708</v>
      </c>
      <c r="H3374" s="1">
        <v>4</v>
      </c>
      <c r="I3374" s="1">
        <v>4</v>
      </c>
      <c r="J3374" s="1">
        <v>0</v>
      </c>
      <c r="K3374" s="1">
        <v>0</v>
      </c>
      <c r="L3374" s="1">
        <v>97</v>
      </c>
      <c r="M3374" s="1">
        <v>80</v>
      </c>
      <c r="N3374" s="1">
        <v>0</v>
      </c>
      <c r="P3374" s="1" t="s">
        <v>633</v>
      </c>
    </row>
    <row r="3375" spans="1:16">
      <c r="A3375" s="1">
        <v>2024</v>
      </c>
      <c r="B3375" s="1" t="s">
        <v>2004</v>
      </c>
      <c r="C3375" s="1" t="s">
        <v>2097</v>
      </c>
      <c r="D3375" s="1" t="s">
        <v>2158</v>
      </c>
      <c r="E3375" s="6">
        <v>45614</v>
      </c>
      <c r="F3375" s="1" t="s">
        <v>64</v>
      </c>
      <c r="G3375" s="1" t="s">
        <v>603</v>
      </c>
      <c r="H3375" s="1">
        <v>4</v>
      </c>
      <c r="I3375" s="1">
        <v>4</v>
      </c>
      <c r="J3375" s="1">
        <v>0</v>
      </c>
      <c r="K3375" s="1">
        <v>0</v>
      </c>
      <c r="L3375" s="1">
        <v>26037</v>
      </c>
      <c r="M3375" s="1">
        <v>440</v>
      </c>
      <c r="N3375" s="1">
        <v>0</v>
      </c>
      <c r="P3375" s="1" t="s">
        <v>629</v>
      </c>
    </row>
    <row r="3376" spans="1:16">
      <c r="A3376" s="1">
        <v>2024</v>
      </c>
      <c r="B3376" s="1" t="s">
        <v>2004</v>
      </c>
      <c r="C3376" s="1" t="s">
        <v>2097</v>
      </c>
      <c r="D3376" s="1" t="s">
        <v>2158</v>
      </c>
      <c r="E3376" s="6">
        <v>45614</v>
      </c>
      <c r="F3376" s="1" t="s">
        <v>64</v>
      </c>
      <c r="G3376" s="1" t="s">
        <v>414</v>
      </c>
      <c r="H3376" s="1">
        <v>1</v>
      </c>
      <c r="I3376" s="1">
        <v>1</v>
      </c>
      <c r="J3376" s="1">
        <v>0</v>
      </c>
      <c r="K3376" s="1">
        <v>0</v>
      </c>
      <c r="L3376" s="1">
        <v>500</v>
      </c>
      <c r="M3376" s="1">
        <v>47</v>
      </c>
      <c r="N3376" s="1">
        <v>0</v>
      </c>
      <c r="P3376" s="1" t="s">
        <v>628</v>
      </c>
    </row>
    <row r="3377" spans="1:16">
      <c r="A3377" s="1">
        <v>2024</v>
      </c>
      <c r="B3377" s="1" t="s">
        <v>2004</v>
      </c>
      <c r="C3377" s="1" t="s">
        <v>2097</v>
      </c>
      <c r="D3377" s="1" t="s">
        <v>2158</v>
      </c>
      <c r="E3377" s="6">
        <v>45614</v>
      </c>
      <c r="F3377" s="1" t="s">
        <v>64</v>
      </c>
      <c r="G3377" s="1" t="s">
        <v>55</v>
      </c>
      <c r="H3377" s="1">
        <v>13</v>
      </c>
      <c r="I3377" s="1">
        <v>13</v>
      </c>
      <c r="J3377" s="1">
        <v>0</v>
      </c>
      <c r="K3377" s="1">
        <v>0</v>
      </c>
      <c r="L3377" s="1">
        <v>5826</v>
      </c>
      <c r="M3377" s="1">
        <v>494</v>
      </c>
      <c r="N3377" s="1">
        <v>0</v>
      </c>
      <c r="P3377" s="1" t="s">
        <v>633</v>
      </c>
    </row>
    <row r="3378" spans="1:16">
      <c r="A3378" s="1">
        <v>2024</v>
      </c>
      <c r="B3378" s="1" t="s">
        <v>2004</v>
      </c>
      <c r="C3378" s="1" t="s">
        <v>2097</v>
      </c>
      <c r="D3378" s="1" t="s">
        <v>2158</v>
      </c>
      <c r="E3378" s="6">
        <v>45614</v>
      </c>
      <c r="F3378" s="1" t="s">
        <v>64</v>
      </c>
      <c r="G3378" s="1" t="s">
        <v>58</v>
      </c>
      <c r="H3378" s="1">
        <v>3</v>
      </c>
      <c r="I3378" s="1">
        <v>3</v>
      </c>
      <c r="J3378" s="1">
        <v>0</v>
      </c>
      <c r="K3378" s="1">
        <v>0</v>
      </c>
      <c r="L3378" s="1">
        <v>123</v>
      </c>
      <c r="M3378" s="1">
        <v>47</v>
      </c>
      <c r="N3378" s="1">
        <v>0</v>
      </c>
      <c r="P3378" s="1" t="s">
        <v>629</v>
      </c>
    </row>
    <row r="3379" spans="1:16">
      <c r="A3379" s="1">
        <v>2024</v>
      </c>
      <c r="B3379" s="1" t="s">
        <v>2004</v>
      </c>
      <c r="C3379" s="1" t="s">
        <v>2097</v>
      </c>
      <c r="D3379" s="1" t="s">
        <v>2158</v>
      </c>
      <c r="E3379" s="6">
        <v>45614</v>
      </c>
      <c r="F3379" s="1" t="s">
        <v>64</v>
      </c>
      <c r="G3379" s="1" t="s">
        <v>505</v>
      </c>
      <c r="H3379" s="1">
        <v>7</v>
      </c>
      <c r="I3379" s="1">
        <v>7</v>
      </c>
      <c r="J3379" s="1">
        <v>0</v>
      </c>
      <c r="K3379" s="1">
        <v>0</v>
      </c>
      <c r="L3379" s="1">
        <v>25419</v>
      </c>
      <c r="M3379" s="1">
        <v>428</v>
      </c>
      <c r="N3379" s="1">
        <v>0</v>
      </c>
      <c r="P3379" s="1" t="s">
        <v>628</v>
      </c>
    </row>
    <row r="3380" spans="1:16">
      <c r="A3380" s="1">
        <v>2024</v>
      </c>
      <c r="B3380" s="1" t="s">
        <v>2004</v>
      </c>
      <c r="C3380" s="1" t="s">
        <v>2097</v>
      </c>
      <c r="D3380" s="1" t="s">
        <v>2158</v>
      </c>
      <c r="E3380" s="6">
        <v>45614</v>
      </c>
      <c r="F3380" s="1" t="s">
        <v>64</v>
      </c>
      <c r="G3380" s="1" t="s">
        <v>602</v>
      </c>
      <c r="H3380" s="1">
        <v>5</v>
      </c>
      <c r="I3380" s="1">
        <v>5</v>
      </c>
      <c r="J3380" s="1">
        <v>0</v>
      </c>
      <c r="K3380" s="1">
        <v>0</v>
      </c>
      <c r="L3380" s="1">
        <v>8558</v>
      </c>
      <c r="M3380" s="1">
        <v>326</v>
      </c>
      <c r="N3380" s="1">
        <v>0</v>
      </c>
      <c r="P3380" s="1" t="s">
        <v>628</v>
      </c>
    </row>
    <row r="3381" spans="1:16">
      <c r="A3381" s="1">
        <v>2024</v>
      </c>
      <c r="B3381" s="1" t="s">
        <v>2004</v>
      </c>
      <c r="C3381" s="1" t="s">
        <v>2097</v>
      </c>
      <c r="D3381" s="1" t="s">
        <v>2158</v>
      </c>
      <c r="E3381" s="6">
        <v>45614</v>
      </c>
      <c r="F3381" s="1" t="s">
        <v>64</v>
      </c>
      <c r="G3381" s="1" t="s">
        <v>528</v>
      </c>
      <c r="H3381" s="1">
        <v>2</v>
      </c>
      <c r="I3381" s="1">
        <v>2</v>
      </c>
      <c r="J3381" s="1">
        <v>0</v>
      </c>
      <c r="K3381" s="1">
        <v>0</v>
      </c>
      <c r="L3381" s="1">
        <v>863</v>
      </c>
      <c r="M3381" s="1">
        <v>67</v>
      </c>
      <c r="N3381" s="1">
        <v>0</v>
      </c>
      <c r="P3381" s="1" t="s">
        <v>628</v>
      </c>
    </row>
    <row r="3382" spans="1:16">
      <c r="A3382" s="1">
        <v>2024</v>
      </c>
      <c r="B3382" s="1" t="s">
        <v>2004</v>
      </c>
      <c r="C3382" s="1" t="s">
        <v>2097</v>
      </c>
      <c r="D3382" s="1" t="s">
        <v>2158</v>
      </c>
      <c r="E3382" s="6">
        <v>45614</v>
      </c>
      <c r="F3382" s="1" t="s">
        <v>64</v>
      </c>
      <c r="G3382" s="1" t="s">
        <v>600</v>
      </c>
      <c r="H3382" s="1">
        <v>2</v>
      </c>
      <c r="I3382" s="1">
        <v>2</v>
      </c>
      <c r="J3382" s="1">
        <v>0</v>
      </c>
      <c r="K3382" s="1">
        <v>0</v>
      </c>
      <c r="L3382" s="1">
        <v>6139</v>
      </c>
      <c r="M3382" s="1">
        <v>88</v>
      </c>
      <c r="N3382" s="1">
        <v>0</v>
      </c>
      <c r="P3382" s="1" t="s">
        <v>630</v>
      </c>
    </row>
    <row r="3383" spans="1:16">
      <c r="A3383" s="1">
        <v>2024</v>
      </c>
      <c r="B3383" s="1" t="s">
        <v>2004</v>
      </c>
      <c r="C3383" s="1" t="s">
        <v>2097</v>
      </c>
      <c r="D3383" s="1" t="s">
        <v>2158</v>
      </c>
      <c r="E3383" s="6">
        <v>45614</v>
      </c>
      <c r="F3383" s="1" t="s">
        <v>8</v>
      </c>
      <c r="G3383" s="1" t="s">
        <v>601</v>
      </c>
      <c r="H3383" s="1">
        <v>12</v>
      </c>
      <c r="I3383" s="1">
        <v>12</v>
      </c>
      <c r="J3383" s="1">
        <v>1</v>
      </c>
      <c r="K3383" s="1">
        <v>0</v>
      </c>
      <c r="L3383" s="1">
        <v>20055</v>
      </c>
      <c r="M3383" s="1">
        <v>764</v>
      </c>
      <c r="N3383" s="1">
        <v>8</v>
      </c>
      <c r="P3383" s="1" t="s">
        <v>627</v>
      </c>
    </row>
    <row r="3384" spans="1:16">
      <c r="A3384" s="1">
        <v>2024</v>
      </c>
      <c r="B3384" s="1" t="s">
        <v>2004</v>
      </c>
      <c r="C3384" s="1" t="s">
        <v>2097</v>
      </c>
      <c r="D3384" s="1" t="s">
        <v>2158</v>
      </c>
      <c r="E3384" s="6">
        <v>45614</v>
      </c>
      <c r="F3384" s="1" t="s">
        <v>38</v>
      </c>
      <c r="G3384" s="1" t="s">
        <v>54</v>
      </c>
      <c r="H3384" s="1">
        <v>30</v>
      </c>
      <c r="I3384" s="1">
        <v>30</v>
      </c>
      <c r="J3384" s="1">
        <v>0</v>
      </c>
      <c r="K3384" s="1">
        <v>0</v>
      </c>
      <c r="L3384" s="1">
        <v>18684</v>
      </c>
      <c r="M3384" s="1">
        <v>865</v>
      </c>
      <c r="N3384" s="1">
        <v>0</v>
      </c>
      <c r="P3384" s="1" t="s">
        <v>45</v>
      </c>
    </row>
    <row r="3385" spans="1:16">
      <c r="A3385" s="1">
        <v>2024</v>
      </c>
      <c r="B3385" s="1" t="s">
        <v>2004</v>
      </c>
      <c r="C3385" s="1" t="s">
        <v>2097</v>
      </c>
      <c r="D3385" s="1" t="s">
        <v>2158</v>
      </c>
      <c r="E3385" s="6">
        <v>45614</v>
      </c>
      <c r="F3385" s="1" t="s">
        <v>38</v>
      </c>
      <c r="G3385" s="1" t="s">
        <v>1194</v>
      </c>
      <c r="H3385" s="1">
        <v>10</v>
      </c>
      <c r="I3385" s="1">
        <v>10</v>
      </c>
      <c r="J3385" s="1">
        <v>0</v>
      </c>
      <c r="K3385" s="1">
        <v>0</v>
      </c>
      <c r="L3385" s="1">
        <v>2314</v>
      </c>
      <c r="M3385" s="1">
        <v>233</v>
      </c>
      <c r="N3385" s="1">
        <v>0</v>
      </c>
      <c r="P3385" s="1" t="s">
        <v>45</v>
      </c>
    </row>
    <row r="3386" spans="1:16">
      <c r="A3386" s="1">
        <v>2024</v>
      </c>
      <c r="B3386" s="1" t="s">
        <v>2004</v>
      </c>
      <c r="C3386" s="1" t="s">
        <v>2097</v>
      </c>
      <c r="D3386" s="1" t="s">
        <v>2158</v>
      </c>
      <c r="E3386" s="6">
        <v>45615</v>
      </c>
      <c r="F3386" s="1" t="s">
        <v>64</v>
      </c>
      <c r="G3386" s="1" t="s">
        <v>1173</v>
      </c>
      <c r="H3386" s="1">
        <v>5</v>
      </c>
      <c r="I3386" s="1">
        <v>5</v>
      </c>
      <c r="J3386" s="1">
        <v>0</v>
      </c>
      <c r="K3386" s="1">
        <v>0</v>
      </c>
      <c r="L3386" s="1">
        <v>387</v>
      </c>
      <c r="M3386" s="1">
        <v>81</v>
      </c>
      <c r="N3386" s="1">
        <v>0</v>
      </c>
      <c r="P3386" s="1" t="s">
        <v>632</v>
      </c>
    </row>
    <row r="3387" spans="1:16">
      <c r="A3387" s="1">
        <v>2024</v>
      </c>
      <c r="B3387" s="1" t="s">
        <v>2004</v>
      </c>
      <c r="C3387" s="1" t="s">
        <v>2097</v>
      </c>
      <c r="D3387" s="1" t="s">
        <v>2158</v>
      </c>
      <c r="E3387" s="6">
        <v>45615</v>
      </c>
      <c r="F3387" s="1" t="s">
        <v>64</v>
      </c>
      <c r="G3387" s="1" t="s">
        <v>708</v>
      </c>
      <c r="H3387" s="1">
        <v>6</v>
      </c>
      <c r="I3387" s="1">
        <v>6</v>
      </c>
      <c r="J3387" s="1">
        <v>0</v>
      </c>
      <c r="K3387" s="1">
        <v>0</v>
      </c>
      <c r="L3387" s="1">
        <v>1874</v>
      </c>
      <c r="M3387" s="1">
        <v>194</v>
      </c>
      <c r="N3387" s="1">
        <v>0</v>
      </c>
      <c r="P3387" s="1" t="s">
        <v>633</v>
      </c>
    </row>
    <row r="3388" spans="1:16">
      <c r="A3388" s="1">
        <v>2024</v>
      </c>
      <c r="B3388" s="1" t="s">
        <v>2004</v>
      </c>
      <c r="C3388" s="1" t="s">
        <v>2097</v>
      </c>
      <c r="D3388" s="1" t="s">
        <v>2158</v>
      </c>
      <c r="E3388" s="6">
        <v>45615</v>
      </c>
      <c r="F3388" s="1" t="s">
        <v>64</v>
      </c>
      <c r="G3388" s="1" t="s">
        <v>2156</v>
      </c>
      <c r="H3388" s="1">
        <v>1</v>
      </c>
      <c r="I3388" s="1">
        <v>1</v>
      </c>
      <c r="J3388" s="1">
        <v>0</v>
      </c>
      <c r="K3388" s="1">
        <v>0</v>
      </c>
      <c r="L3388" s="1">
        <v>270</v>
      </c>
      <c r="M3388" s="1">
        <v>20</v>
      </c>
      <c r="N3388" s="1">
        <v>0</v>
      </c>
      <c r="P3388" s="1" t="s">
        <v>628</v>
      </c>
    </row>
    <row r="3389" spans="1:16">
      <c r="A3389" s="1">
        <v>2024</v>
      </c>
      <c r="B3389" s="1" t="s">
        <v>2004</v>
      </c>
      <c r="C3389" s="1" t="s">
        <v>2097</v>
      </c>
      <c r="D3389" s="1" t="s">
        <v>2158</v>
      </c>
      <c r="E3389" s="6">
        <v>45615</v>
      </c>
      <c r="F3389" s="1" t="s">
        <v>64</v>
      </c>
      <c r="G3389" s="1" t="s">
        <v>603</v>
      </c>
      <c r="H3389" s="1">
        <v>5</v>
      </c>
      <c r="I3389" s="1">
        <v>5</v>
      </c>
      <c r="J3389" s="1">
        <v>0</v>
      </c>
      <c r="K3389" s="1">
        <v>0</v>
      </c>
      <c r="L3389" s="1">
        <v>182757</v>
      </c>
      <c r="M3389" s="1">
        <v>705</v>
      </c>
      <c r="N3389" s="1">
        <v>0</v>
      </c>
      <c r="P3389" s="1" t="s">
        <v>629</v>
      </c>
    </row>
    <row r="3390" spans="1:16">
      <c r="A3390" s="1">
        <v>2024</v>
      </c>
      <c r="B3390" s="1" t="s">
        <v>2004</v>
      </c>
      <c r="C3390" s="1" t="s">
        <v>2097</v>
      </c>
      <c r="D3390" s="1" t="s">
        <v>2158</v>
      </c>
      <c r="E3390" s="6">
        <v>45615</v>
      </c>
      <c r="F3390" s="1" t="s">
        <v>64</v>
      </c>
      <c r="G3390" s="1" t="s">
        <v>55</v>
      </c>
      <c r="H3390" s="1">
        <v>17</v>
      </c>
      <c r="I3390" s="1">
        <v>17</v>
      </c>
      <c r="J3390" s="1">
        <v>0</v>
      </c>
      <c r="K3390" s="1">
        <v>0</v>
      </c>
      <c r="L3390" s="1">
        <v>19190</v>
      </c>
      <c r="M3390" s="1">
        <v>746</v>
      </c>
      <c r="N3390" s="1">
        <v>0</v>
      </c>
      <c r="P3390" s="1" t="s">
        <v>633</v>
      </c>
    </row>
    <row r="3391" spans="1:16">
      <c r="A3391" s="1">
        <v>2024</v>
      </c>
      <c r="B3391" s="1" t="s">
        <v>2004</v>
      </c>
      <c r="C3391" s="1" t="s">
        <v>2097</v>
      </c>
      <c r="D3391" s="1" t="s">
        <v>2158</v>
      </c>
      <c r="E3391" s="6">
        <v>45615</v>
      </c>
      <c r="F3391" s="1" t="s">
        <v>64</v>
      </c>
      <c r="G3391" s="1" t="s">
        <v>621</v>
      </c>
      <c r="H3391" s="1">
        <v>1</v>
      </c>
      <c r="I3391" s="1">
        <v>1</v>
      </c>
      <c r="J3391" s="1">
        <v>0</v>
      </c>
      <c r="K3391" s="1">
        <v>0</v>
      </c>
      <c r="L3391" s="1">
        <v>25068</v>
      </c>
      <c r="M3391" s="1">
        <v>77</v>
      </c>
      <c r="N3391" s="1">
        <v>0</v>
      </c>
      <c r="P3391" s="1" t="s">
        <v>629</v>
      </c>
    </row>
    <row r="3392" spans="1:16">
      <c r="A3392" s="1">
        <v>2024</v>
      </c>
      <c r="B3392" s="1" t="s">
        <v>2004</v>
      </c>
      <c r="C3392" s="1" t="s">
        <v>2097</v>
      </c>
      <c r="D3392" s="1" t="s">
        <v>2158</v>
      </c>
      <c r="E3392" s="6">
        <v>45615</v>
      </c>
      <c r="F3392" s="1" t="s">
        <v>64</v>
      </c>
      <c r="G3392" s="1" t="s">
        <v>444</v>
      </c>
      <c r="H3392" s="1">
        <v>1</v>
      </c>
      <c r="I3392" s="1">
        <v>1</v>
      </c>
      <c r="J3392" s="1">
        <v>0</v>
      </c>
      <c r="K3392" s="1">
        <v>0</v>
      </c>
      <c r="L3392" s="1">
        <v>50000</v>
      </c>
      <c r="M3392" s="1">
        <v>96</v>
      </c>
      <c r="N3392" s="1">
        <v>0</v>
      </c>
      <c r="P3392" s="1" t="s">
        <v>633</v>
      </c>
    </row>
    <row r="3393" spans="1:16">
      <c r="A3393" s="1">
        <v>2024</v>
      </c>
      <c r="B3393" s="1" t="s">
        <v>2004</v>
      </c>
      <c r="C3393" s="1" t="s">
        <v>2097</v>
      </c>
      <c r="D3393" s="1" t="s">
        <v>2158</v>
      </c>
      <c r="E3393" s="6">
        <v>45615</v>
      </c>
      <c r="F3393" s="1" t="s">
        <v>64</v>
      </c>
      <c r="G3393" s="1" t="s">
        <v>58</v>
      </c>
      <c r="H3393" s="1">
        <v>4</v>
      </c>
      <c r="I3393" s="1">
        <v>4</v>
      </c>
      <c r="J3393" s="1">
        <v>0</v>
      </c>
      <c r="K3393" s="1">
        <v>0</v>
      </c>
      <c r="L3393" s="1">
        <v>27961</v>
      </c>
      <c r="M3393" s="1">
        <v>185</v>
      </c>
      <c r="N3393" s="1">
        <v>0</v>
      </c>
      <c r="P3393" s="1" t="s">
        <v>629</v>
      </c>
    </row>
    <row r="3394" spans="1:16">
      <c r="A3394" s="1">
        <v>2024</v>
      </c>
      <c r="B3394" s="1" t="s">
        <v>2004</v>
      </c>
      <c r="C3394" s="1" t="s">
        <v>2097</v>
      </c>
      <c r="D3394" s="1" t="s">
        <v>2158</v>
      </c>
      <c r="E3394" s="6">
        <v>45615</v>
      </c>
      <c r="F3394" s="1" t="s">
        <v>64</v>
      </c>
      <c r="G3394" s="1" t="s">
        <v>505</v>
      </c>
      <c r="H3394" s="1">
        <v>6</v>
      </c>
      <c r="I3394" s="1">
        <v>6</v>
      </c>
      <c r="J3394" s="1">
        <v>0</v>
      </c>
      <c r="K3394" s="1">
        <v>0</v>
      </c>
      <c r="L3394" s="1">
        <v>2049</v>
      </c>
      <c r="M3394" s="1">
        <v>125</v>
      </c>
      <c r="N3394" s="1">
        <v>0</v>
      </c>
      <c r="P3394" s="1" t="s">
        <v>628</v>
      </c>
    </row>
    <row r="3395" spans="1:16">
      <c r="A3395" s="1">
        <v>2024</v>
      </c>
      <c r="B3395" s="1" t="s">
        <v>2004</v>
      </c>
      <c r="C3395" s="1" t="s">
        <v>2097</v>
      </c>
      <c r="D3395" s="1" t="s">
        <v>2158</v>
      </c>
      <c r="E3395" s="6">
        <v>45615</v>
      </c>
      <c r="F3395" s="1" t="s">
        <v>64</v>
      </c>
      <c r="G3395" s="1" t="s">
        <v>2166</v>
      </c>
      <c r="H3395" s="1">
        <v>1</v>
      </c>
      <c r="I3395" s="1">
        <v>1</v>
      </c>
      <c r="J3395" s="1">
        <v>0</v>
      </c>
      <c r="K3395" s="1">
        <v>0</v>
      </c>
      <c r="L3395" s="1">
        <v>800</v>
      </c>
      <c r="M3395" s="1">
        <v>47</v>
      </c>
      <c r="N3395" s="1">
        <v>0</v>
      </c>
      <c r="P3395" s="1" t="s">
        <v>630</v>
      </c>
    </row>
    <row r="3396" spans="1:16">
      <c r="A3396" s="1">
        <v>2024</v>
      </c>
      <c r="B3396" s="1" t="s">
        <v>2004</v>
      </c>
      <c r="C3396" s="1" t="s">
        <v>2097</v>
      </c>
      <c r="D3396" s="1" t="s">
        <v>2158</v>
      </c>
      <c r="E3396" s="6">
        <v>45615</v>
      </c>
      <c r="F3396" s="1" t="s">
        <v>64</v>
      </c>
      <c r="G3396" s="1" t="s">
        <v>61</v>
      </c>
      <c r="H3396" s="1">
        <v>2</v>
      </c>
      <c r="I3396" s="1">
        <v>2</v>
      </c>
      <c r="J3396" s="1">
        <v>0</v>
      </c>
      <c r="K3396" s="1">
        <v>0</v>
      </c>
      <c r="L3396" s="1">
        <v>791</v>
      </c>
      <c r="M3396" s="1">
        <v>55</v>
      </c>
      <c r="N3396" s="1">
        <v>0</v>
      </c>
      <c r="P3396" s="1" t="s">
        <v>629</v>
      </c>
    </row>
    <row r="3397" spans="1:16">
      <c r="A3397" s="1">
        <v>2024</v>
      </c>
      <c r="B3397" s="1" t="s">
        <v>2004</v>
      </c>
      <c r="C3397" s="1" t="s">
        <v>2097</v>
      </c>
      <c r="D3397" s="1" t="s">
        <v>2158</v>
      </c>
      <c r="E3397" s="6">
        <v>45615</v>
      </c>
      <c r="F3397" s="1" t="s">
        <v>64</v>
      </c>
      <c r="G3397" s="1" t="s">
        <v>551</v>
      </c>
      <c r="H3397" s="1">
        <v>1</v>
      </c>
      <c r="I3397" s="1">
        <v>1</v>
      </c>
      <c r="J3397" s="1">
        <v>0</v>
      </c>
      <c r="K3397" s="1">
        <v>0</v>
      </c>
      <c r="L3397" s="1">
        <v>500</v>
      </c>
      <c r="M3397" s="1">
        <v>47</v>
      </c>
      <c r="N3397" s="1">
        <v>0</v>
      </c>
      <c r="P3397" s="1" t="s">
        <v>633</v>
      </c>
    </row>
    <row r="3398" spans="1:16">
      <c r="A3398" s="1">
        <v>2024</v>
      </c>
      <c r="B3398" s="1" t="s">
        <v>2004</v>
      </c>
      <c r="C3398" s="1" t="s">
        <v>2097</v>
      </c>
      <c r="D3398" s="1" t="s">
        <v>2158</v>
      </c>
      <c r="E3398" s="6">
        <v>45615</v>
      </c>
      <c r="F3398" s="1" t="s">
        <v>64</v>
      </c>
      <c r="G3398" s="1" t="s">
        <v>516</v>
      </c>
      <c r="H3398" s="1">
        <v>1</v>
      </c>
      <c r="I3398" s="1">
        <v>1</v>
      </c>
      <c r="J3398" s="1">
        <v>0</v>
      </c>
      <c r="K3398" s="1">
        <v>0</v>
      </c>
      <c r="L3398" s="1">
        <v>2142</v>
      </c>
      <c r="M3398" s="1">
        <v>53</v>
      </c>
      <c r="N3398" s="1">
        <v>0</v>
      </c>
      <c r="P3398" s="1" t="s">
        <v>630</v>
      </c>
    </row>
    <row r="3399" spans="1:16">
      <c r="A3399" s="1">
        <v>2024</v>
      </c>
      <c r="B3399" s="1" t="s">
        <v>2004</v>
      </c>
      <c r="C3399" s="1" t="s">
        <v>2097</v>
      </c>
      <c r="D3399" s="1" t="s">
        <v>2158</v>
      </c>
      <c r="E3399" s="6">
        <v>45615</v>
      </c>
      <c r="F3399" s="1" t="s">
        <v>8</v>
      </c>
      <c r="G3399" s="1" t="s">
        <v>601</v>
      </c>
      <c r="H3399" s="1">
        <v>12</v>
      </c>
      <c r="I3399" s="1">
        <v>12</v>
      </c>
      <c r="J3399" s="1">
        <v>0</v>
      </c>
      <c r="K3399" s="1">
        <v>0</v>
      </c>
      <c r="L3399" s="1">
        <v>25360</v>
      </c>
      <c r="M3399" s="1">
        <v>854</v>
      </c>
      <c r="N3399" s="1">
        <v>0</v>
      </c>
      <c r="P3399" s="1" t="s">
        <v>627</v>
      </c>
    </row>
    <row r="3400" spans="1:16">
      <c r="A3400" s="1">
        <v>2024</v>
      </c>
      <c r="B3400" s="1" t="s">
        <v>2004</v>
      </c>
      <c r="C3400" s="1" t="s">
        <v>2097</v>
      </c>
      <c r="D3400" s="1" t="s">
        <v>2158</v>
      </c>
      <c r="E3400" s="6">
        <v>45615</v>
      </c>
      <c r="F3400" s="1" t="s">
        <v>38</v>
      </c>
      <c r="G3400" s="1" t="s">
        <v>54</v>
      </c>
      <c r="H3400" s="1">
        <v>22</v>
      </c>
      <c r="I3400" s="1">
        <v>22</v>
      </c>
      <c r="J3400" s="1">
        <v>1</v>
      </c>
      <c r="K3400" s="1">
        <v>0</v>
      </c>
      <c r="L3400" s="1">
        <v>28767</v>
      </c>
      <c r="M3400" s="1">
        <v>888</v>
      </c>
      <c r="N3400" s="1">
        <v>5</v>
      </c>
      <c r="P3400" s="1" t="s">
        <v>45</v>
      </c>
    </row>
    <row r="3401" spans="1:16">
      <c r="A3401" s="1">
        <v>2024</v>
      </c>
      <c r="B3401" s="1" t="s">
        <v>2004</v>
      </c>
      <c r="C3401" s="1" t="s">
        <v>2097</v>
      </c>
      <c r="D3401" s="1" t="s">
        <v>2158</v>
      </c>
      <c r="E3401" s="6">
        <v>45615</v>
      </c>
      <c r="F3401" s="1" t="s">
        <v>38</v>
      </c>
      <c r="G3401" s="1" t="s">
        <v>1194</v>
      </c>
      <c r="H3401" s="1">
        <v>15</v>
      </c>
      <c r="I3401" s="1">
        <v>15</v>
      </c>
      <c r="J3401" s="1">
        <v>0</v>
      </c>
      <c r="K3401" s="1">
        <v>0</v>
      </c>
      <c r="L3401" s="1">
        <v>1624</v>
      </c>
      <c r="M3401" s="1">
        <v>327</v>
      </c>
      <c r="N3401" s="1">
        <v>0</v>
      </c>
      <c r="P3401" s="1" t="s">
        <v>45</v>
      </c>
    </row>
    <row r="3402" spans="1:16">
      <c r="A3402" s="1">
        <v>2024</v>
      </c>
      <c r="B3402" s="1" t="s">
        <v>2004</v>
      </c>
      <c r="C3402" s="1" t="s">
        <v>2097</v>
      </c>
      <c r="D3402" s="1" t="s">
        <v>2158</v>
      </c>
      <c r="E3402" s="6">
        <v>45616</v>
      </c>
      <c r="F3402" s="1" t="s">
        <v>64</v>
      </c>
      <c r="G3402" s="1" t="s">
        <v>1173</v>
      </c>
      <c r="H3402" s="1">
        <v>5</v>
      </c>
      <c r="I3402" s="1">
        <v>5</v>
      </c>
      <c r="J3402" s="1">
        <v>0</v>
      </c>
      <c r="K3402" s="1">
        <v>0</v>
      </c>
      <c r="L3402" s="1">
        <v>1017</v>
      </c>
      <c r="M3402" s="1">
        <v>127</v>
      </c>
      <c r="N3402" s="1">
        <v>0</v>
      </c>
      <c r="P3402" s="1" t="s">
        <v>632</v>
      </c>
    </row>
    <row r="3403" spans="1:16">
      <c r="A3403" s="1">
        <v>2024</v>
      </c>
      <c r="B3403" s="1" t="s">
        <v>2004</v>
      </c>
      <c r="C3403" s="1" t="s">
        <v>2097</v>
      </c>
      <c r="D3403" s="1" t="s">
        <v>2158</v>
      </c>
      <c r="E3403" s="6">
        <v>45616</v>
      </c>
      <c r="F3403" s="1" t="s">
        <v>64</v>
      </c>
      <c r="G3403" s="1" t="s">
        <v>708</v>
      </c>
      <c r="H3403" s="1">
        <v>4</v>
      </c>
      <c r="I3403" s="1">
        <v>4</v>
      </c>
      <c r="J3403" s="1">
        <v>1</v>
      </c>
      <c r="K3403" s="1">
        <v>0</v>
      </c>
      <c r="L3403" s="1">
        <v>10811</v>
      </c>
      <c r="M3403" s="1">
        <v>191</v>
      </c>
      <c r="N3403" s="1">
        <v>3</v>
      </c>
      <c r="P3403" s="1" t="s">
        <v>633</v>
      </c>
    </row>
    <row r="3404" spans="1:16">
      <c r="A3404" s="1">
        <v>2024</v>
      </c>
      <c r="B3404" s="1" t="s">
        <v>2004</v>
      </c>
      <c r="C3404" s="1" t="s">
        <v>2097</v>
      </c>
      <c r="D3404" s="1" t="s">
        <v>2158</v>
      </c>
      <c r="E3404" s="6">
        <v>45616</v>
      </c>
      <c r="F3404" s="1" t="s">
        <v>64</v>
      </c>
      <c r="G3404" s="1" t="s">
        <v>2156</v>
      </c>
      <c r="H3404" s="1">
        <v>1</v>
      </c>
      <c r="I3404" s="1">
        <v>1</v>
      </c>
      <c r="J3404" s="1">
        <v>0</v>
      </c>
      <c r="K3404" s="1">
        <v>0</v>
      </c>
      <c r="L3404" s="1">
        <v>14</v>
      </c>
      <c r="M3404" s="1">
        <v>14</v>
      </c>
      <c r="N3404" s="1">
        <v>0</v>
      </c>
      <c r="P3404" s="1" t="s">
        <v>628</v>
      </c>
    </row>
    <row r="3405" spans="1:16">
      <c r="A3405" s="1">
        <v>2024</v>
      </c>
      <c r="B3405" s="1" t="s">
        <v>2004</v>
      </c>
      <c r="C3405" s="1" t="s">
        <v>2097</v>
      </c>
      <c r="D3405" s="1" t="s">
        <v>2158</v>
      </c>
      <c r="E3405" s="6">
        <v>45616</v>
      </c>
      <c r="F3405" s="1" t="s">
        <v>64</v>
      </c>
      <c r="G3405" s="1" t="s">
        <v>603</v>
      </c>
      <c r="H3405" s="1">
        <v>7</v>
      </c>
      <c r="I3405" s="1">
        <v>7</v>
      </c>
      <c r="J3405" s="1">
        <v>0</v>
      </c>
      <c r="K3405" s="1">
        <v>0</v>
      </c>
      <c r="L3405" s="1">
        <v>41538</v>
      </c>
      <c r="M3405" s="1">
        <v>800</v>
      </c>
      <c r="N3405" s="1">
        <v>0</v>
      </c>
      <c r="P3405" s="1" t="s">
        <v>629</v>
      </c>
    </row>
    <row r="3406" spans="1:16">
      <c r="A3406" s="1">
        <v>2024</v>
      </c>
      <c r="B3406" s="1" t="s">
        <v>2004</v>
      </c>
      <c r="C3406" s="1" t="s">
        <v>2097</v>
      </c>
      <c r="D3406" s="1" t="s">
        <v>2158</v>
      </c>
      <c r="E3406" s="6">
        <v>45616</v>
      </c>
      <c r="F3406" s="1" t="s">
        <v>64</v>
      </c>
      <c r="G3406" s="1" t="s">
        <v>2086</v>
      </c>
      <c r="H3406" s="1">
        <v>1</v>
      </c>
      <c r="I3406" s="1">
        <v>1</v>
      </c>
      <c r="J3406" s="1">
        <v>0</v>
      </c>
      <c r="K3406" s="1">
        <v>0</v>
      </c>
      <c r="L3406" s="1">
        <v>8</v>
      </c>
      <c r="M3406" s="1">
        <v>8</v>
      </c>
      <c r="N3406" s="1">
        <v>0</v>
      </c>
      <c r="P3406" s="1" t="s">
        <v>628</v>
      </c>
    </row>
    <row r="3407" spans="1:16">
      <c r="A3407" s="1">
        <v>2024</v>
      </c>
      <c r="B3407" s="1" t="s">
        <v>2004</v>
      </c>
      <c r="C3407" s="1" t="s">
        <v>2097</v>
      </c>
      <c r="D3407" s="1" t="s">
        <v>2158</v>
      </c>
      <c r="E3407" s="6">
        <v>45616</v>
      </c>
      <c r="F3407" s="1" t="s">
        <v>64</v>
      </c>
      <c r="G3407" s="1" t="s">
        <v>55</v>
      </c>
      <c r="H3407" s="1">
        <v>3</v>
      </c>
      <c r="I3407" s="1">
        <v>3</v>
      </c>
      <c r="J3407" s="1">
        <v>0</v>
      </c>
      <c r="K3407" s="1">
        <v>0</v>
      </c>
      <c r="L3407" s="1">
        <v>372</v>
      </c>
      <c r="M3407" s="1">
        <v>60</v>
      </c>
      <c r="N3407" s="1">
        <v>0</v>
      </c>
      <c r="P3407" s="1" t="s">
        <v>633</v>
      </c>
    </row>
    <row r="3408" spans="1:16">
      <c r="A3408" s="1">
        <v>2024</v>
      </c>
      <c r="B3408" s="1" t="s">
        <v>2004</v>
      </c>
      <c r="C3408" s="1" t="s">
        <v>2097</v>
      </c>
      <c r="D3408" s="1" t="s">
        <v>2158</v>
      </c>
      <c r="E3408" s="6">
        <v>45616</v>
      </c>
      <c r="F3408" s="1" t="s">
        <v>64</v>
      </c>
      <c r="G3408" s="1" t="s">
        <v>58</v>
      </c>
      <c r="H3408" s="1">
        <v>3</v>
      </c>
      <c r="I3408" s="1">
        <v>3</v>
      </c>
      <c r="J3408" s="1">
        <v>0</v>
      </c>
      <c r="K3408" s="1">
        <v>0</v>
      </c>
      <c r="L3408" s="1">
        <v>1630</v>
      </c>
      <c r="M3408" s="1">
        <v>114</v>
      </c>
      <c r="N3408" s="1">
        <v>0</v>
      </c>
      <c r="P3408" s="1" t="s">
        <v>629</v>
      </c>
    </row>
    <row r="3409" spans="1:16">
      <c r="A3409" s="1">
        <v>2024</v>
      </c>
      <c r="B3409" s="1" t="s">
        <v>2004</v>
      </c>
      <c r="C3409" s="1" t="s">
        <v>2097</v>
      </c>
      <c r="D3409" s="1" t="s">
        <v>2158</v>
      </c>
      <c r="E3409" s="6">
        <v>45616</v>
      </c>
      <c r="F3409" s="1" t="s">
        <v>64</v>
      </c>
      <c r="G3409" s="1" t="s">
        <v>409</v>
      </c>
      <c r="H3409" s="1">
        <v>1</v>
      </c>
      <c r="I3409" s="1">
        <v>1</v>
      </c>
      <c r="J3409" s="1">
        <v>0</v>
      </c>
      <c r="K3409" s="1">
        <v>0</v>
      </c>
      <c r="L3409" s="1">
        <v>600</v>
      </c>
      <c r="M3409" s="1">
        <v>47</v>
      </c>
      <c r="N3409" s="1">
        <v>0</v>
      </c>
      <c r="P3409" s="1" t="s">
        <v>632</v>
      </c>
    </row>
    <row r="3410" spans="1:16">
      <c r="A3410" s="1">
        <v>2024</v>
      </c>
      <c r="B3410" s="1" t="s">
        <v>2004</v>
      </c>
      <c r="C3410" s="1" t="s">
        <v>2097</v>
      </c>
      <c r="D3410" s="1" t="s">
        <v>2158</v>
      </c>
      <c r="E3410" s="6">
        <v>45616</v>
      </c>
      <c r="F3410" s="1" t="s">
        <v>64</v>
      </c>
      <c r="G3410" s="1" t="s">
        <v>505</v>
      </c>
      <c r="H3410" s="1">
        <v>4</v>
      </c>
      <c r="I3410" s="1">
        <v>4</v>
      </c>
      <c r="J3410" s="1">
        <v>0</v>
      </c>
      <c r="K3410" s="1">
        <v>0</v>
      </c>
      <c r="L3410" s="1">
        <v>921</v>
      </c>
      <c r="M3410" s="1">
        <v>107</v>
      </c>
      <c r="N3410" s="1">
        <v>0</v>
      </c>
      <c r="P3410" s="1" t="s">
        <v>628</v>
      </c>
    </row>
    <row r="3411" spans="1:16">
      <c r="A3411" s="1">
        <v>2024</v>
      </c>
      <c r="B3411" s="1" t="s">
        <v>2004</v>
      </c>
      <c r="C3411" s="1" t="s">
        <v>2097</v>
      </c>
      <c r="D3411" s="1" t="s">
        <v>2158</v>
      </c>
      <c r="E3411" s="6">
        <v>45616</v>
      </c>
      <c r="F3411" s="1" t="s">
        <v>64</v>
      </c>
      <c r="G3411" s="1" t="s">
        <v>602</v>
      </c>
      <c r="H3411" s="1">
        <v>5</v>
      </c>
      <c r="I3411" s="1">
        <v>5</v>
      </c>
      <c r="J3411" s="1">
        <v>0</v>
      </c>
      <c r="K3411" s="1">
        <v>0</v>
      </c>
      <c r="L3411" s="1">
        <v>12260</v>
      </c>
      <c r="M3411" s="1">
        <v>333</v>
      </c>
      <c r="N3411" s="1">
        <v>0</v>
      </c>
      <c r="P3411" s="1" t="s">
        <v>628</v>
      </c>
    </row>
    <row r="3412" spans="1:16">
      <c r="A3412" s="1">
        <v>2024</v>
      </c>
      <c r="B3412" s="1" t="s">
        <v>2004</v>
      </c>
      <c r="C3412" s="1" t="s">
        <v>2097</v>
      </c>
      <c r="D3412" s="1" t="s">
        <v>2158</v>
      </c>
      <c r="E3412" s="6">
        <v>45616</v>
      </c>
      <c r="F3412" s="1" t="s">
        <v>64</v>
      </c>
      <c r="G3412" s="1" t="s">
        <v>502</v>
      </c>
      <c r="H3412" s="1">
        <v>12</v>
      </c>
      <c r="I3412" s="1">
        <v>12</v>
      </c>
      <c r="J3412" s="1">
        <v>0</v>
      </c>
      <c r="K3412" s="1">
        <v>0</v>
      </c>
      <c r="L3412" s="1">
        <v>54073</v>
      </c>
      <c r="M3412" s="1">
        <v>1570</v>
      </c>
      <c r="N3412" s="1">
        <v>0</v>
      </c>
      <c r="P3412" s="1" t="s">
        <v>633</v>
      </c>
    </row>
    <row r="3413" spans="1:16">
      <c r="A3413" s="1">
        <v>2024</v>
      </c>
      <c r="B3413" s="1" t="s">
        <v>2004</v>
      </c>
      <c r="C3413" s="1" t="s">
        <v>2097</v>
      </c>
      <c r="D3413" s="1" t="s">
        <v>2158</v>
      </c>
      <c r="E3413" s="6">
        <v>45616</v>
      </c>
      <c r="F3413" s="1" t="s">
        <v>64</v>
      </c>
      <c r="G3413" s="1" t="s">
        <v>600</v>
      </c>
      <c r="H3413" s="1">
        <v>2</v>
      </c>
      <c r="I3413" s="1">
        <v>2</v>
      </c>
      <c r="J3413" s="1">
        <v>0</v>
      </c>
      <c r="K3413" s="1">
        <v>0</v>
      </c>
      <c r="L3413" s="1">
        <v>528</v>
      </c>
      <c r="M3413" s="1">
        <v>67</v>
      </c>
      <c r="N3413" s="1">
        <v>0</v>
      </c>
      <c r="P3413" s="1" t="s">
        <v>630</v>
      </c>
    </row>
    <row r="3414" spans="1:16">
      <c r="A3414" s="1">
        <v>2024</v>
      </c>
      <c r="B3414" s="1" t="s">
        <v>2004</v>
      </c>
      <c r="C3414" s="1" t="s">
        <v>2097</v>
      </c>
      <c r="D3414" s="1" t="s">
        <v>2158</v>
      </c>
      <c r="E3414" s="6">
        <v>45616</v>
      </c>
      <c r="F3414" s="1" t="s">
        <v>8</v>
      </c>
      <c r="G3414" s="1" t="s">
        <v>601</v>
      </c>
      <c r="H3414" s="1">
        <v>12</v>
      </c>
      <c r="I3414" s="1">
        <v>12</v>
      </c>
      <c r="J3414" s="1">
        <v>0</v>
      </c>
      <c r="K3414" s="1">
        <v>0</v>
      </c>
      <c r="L3414" s="1">
        <v>7879</v>
      </c>
      <c r="M3414" s="1">
        <v>731</v>
      </c>
      <c r="N3414" s="1">
        <v>0</v>
      </c>
      <c r="P3414" s="1" t="s">
        <v>627</v>
      </c>
    </row>
    <row r="3415" spans="1:16">
      <c r="A3415" s="1">
        <v>2024</v>
      </c>
      <c r="B3415" s="1" t="s">
        <v>2004</v>
      </c>
      <c r="C3415" s="1" t="s">
        <v>2097</v>
      </c>
      <c r="D3415" s="1" t="s">
        <v>2158</v>
      </c>
      <c r="E3415" s="6">
        <v>45616</v>
      </c>
      <c r="F3415" s="1" t="s">
        <v>38</v>
      </c>
      <c r="G3415" s="1" t="s">
        <v>54</v>
      </c>
      <c r="H3415" s="1">
        <v>32</v>
      </c>
      <c r="I3415" s="1">
        <v>32</v>
      </c>
      <c r="J3415" s="1">
        <v>1</v>
      </c>
      <c r="K3415" s="1">
        <v>0</v>
      </c>
      <c r="L3415" s="1">
        <v>22793</v>
      </c>
      <c r="M3415" s="1">
        <v>1160</v>
      </c>
      <c r="N3415" s="1">
        <v>4</v>
      </c>
      <c r="P3415" s="1" t="s">
        <v>45</v>
      </c>
    </row>
    <row r="3416" spans="1:16">
      <c r="A3416" s="1">
        <v>2024</v>
      </c>
      <c r="B3416" s="1" t="s">
        <v>2004</v>
      </c>
      <c r="C3416" s="1" t="s">
        <v>2097</v>
      </c>
      <c r="D3416" s="1" t="s">
        <v>2158</v>
      </c>
      <c r="E3416" s="6">
        <v>45616</v>
      </c>
      <c r="F3416" s="1" t="s">
        <v>38</v>
      </c>
      <c r="G3416" s="1" t="s">
        <v>1194</v>
      </c>
      <c r="H3416" s="1">
        <v>5</v>
      </c>
      <c r="I3416" s="1">
        <v>5</v>
      </c>
      <c r="J3416" s="1">
        <v>1</v>
      </c>
      <c r="K3416" s="1">
        <v>0</v>
      </c>
      <c r="L3416" s="1">
        <v>513</v>
      </c>
      <c r="M3416" s="1">
        <v>100</v>
      </c>
      <c r="N3416" s="1">
        <v>4</v>
      </c>
      <c r="P3416" s="1" t="s">
        <v>45</v>
      </c>
    </row>
    <row r="3417" spans="1:16">
      <c r="A3417" s="1">
        <v>2024</v>
      </c>
      <c r="B3417" s="1" t="s">
        <v>2004</v>
      </c>
      <c r="C3417" s="1" t="s">
        <v>2097</v>
      </c>
      <c r="D3417" s="1" t="s">
        <v>2158</v>
      </c>
      <c r="E3417" s="6">
        <v>45617</v>
      </c>
      <c r="F3417" s="1" t="s">
        <v>64</v>
      </c>
      <c r="G3417" s="1" t="s">
        <v>1173</v>
      </c>
      <c r="H3417" s="1">
        <v>4</v>
      </c>
      <c r="I3417" s="1">
        <v>4</v>
      </c>
      <c r="J3417" s="1">
        <v>0</v>
      </c>
      <c r="K3417" s="1">
        <v>0</v>
      </c>
      <c r="L3417" s="1">
        <v>219</v>
      </c>
      <c r="M3417" s="1">
        <v>80</v>
      </c>
      <c r="N3417" s="1">
        <v>0</v>
      </c>
      <c r="P3417" s="1" t="s">
        <v>632</v>
      </c>
    </row>
    <row r="3418" spans="1:16">
      <c r="A3418" s="1">
        <v>2024</v>
      </c>
      <c r="B3418" s="1" t="s">
        <v>2004</v>
      </c>
      <c r="C3418" s="1" t="s">
        <v>2097</v>
      </c>
      <c r="D3418" s="1" t="s">
        <v>2158</v>
      </c>
      <c r="E3418" s="6">
        <v>45617</v>
      </c>
      <c r="F3418" s="1" t="s">
        <v>64</v>
      </c>
      <c r="G3418" s="1" t="s">
        <v>603</v>
      </c>
      <c r="H3418" s="1">
        <v>5</v>
      </c>
      <c r="I3418" s="1">
        <v>5</v>
      </c>
      <c r="J3418" s="1">
        <v>0</v>
      </c>
      <c r="K3418" s="1">
        <v>0</v>
      </c>
      <c r="L3418" s="1">
        <v>37748</v>
      </c>
      <c r="M3418" s="1">
        <v>716</v>
      </c>
      <c r="N3418" s="1">
        <v>0</v>
      </c>
      <c r="P3418" s="1" t="s">
        <v>629</v>
      </c>
    </row>
    <row r="3419" spans="1:16">
      <c r="A3419" s="1">
        <v>2024</v>
      </c>
      <c r="B3419" s="1" t="s">
        <v>2004</v>
      </c>
      <c r="C3419" s="1" t="s">
        <v>2097</v>
      </c>
      <c r="D3419" s="1" t="s">
        <v>2158</v>
      </c>
      <c r="E3419" s="6">
        <v>45617</v>
      </c>
      <c r="F3419" s="1" t="s">
        <v>64</v>
      </c>
      <c r="G3419" s="1" t="s">
        <v>547</v>
      </c>
      <c r="H3419" s="1">
        <v>1</v>
      </c>
      <c r="I3419" s="1">
        <v>1</v>
      </c>
      <c r="J3419" s="1">
        <v>0</v>
      </c>
      <c r="K3419" s="1">
        <v>0</v>
      </c>
      <c r="L3419" s="1">
        <v>135</v>
      </c>
      <c r="M3419" s="1">
        <v>20</v>
      </c>
      <c r="N3419" s="1">
        <v>0</v>
      </c>
      <c r="P3419" s="1" t="s">
        <v>632</v>
      </c>
    </row>
    <row r="3420" spans="1:16">
      <c r="A3420" s="1">
        <v>2024</v>
      </c>
      <c r="B3420" s="1" t="s">
        <v>2004</v>
      </c>
      <c r="C3420" s="1" t="s">
        <v>2097</v>
      </c>
      <c r="D3420" s="1" t="s">
        <v>2158</v>
      </c>
      <c r="E3420" s="6">
        <v>45617</v>
      </c>
      <c r="F3420" s="1" t="s">
        <v>64</v>
      </c>
      <c r="G3420" s="1" t="s">
        <v>55</v>
      </c>
      <c r="H3420" s="1">
        <v>12</v>
      </c>
      <c r="I3420" s="1">
        <v>12</v>
      </c>
      <c r="J3420" s="1">
        <v>0</v>
      </c>
      <c r="K3420" s="1">
        <v>0</v>
      </c>
      <c r="L3420" s="1">
        <v>30772</v>
      </c>
      <c r="M3420" s="1">
        <v>851</v>
      </c>
      <c r="N3420" s="1">
        <v>0</v>
      </c>
      <c r="P3420" s="1" t="s">
        <v>633</v>
      </c>
    </row>
    <row r="3421" spans="1:16">
      <c r="A3421" s="1">
        <v>2024</v>
      </c>
      <c r="B3421" s="1" t="s">
        <v>2004</v>
      </c>
      <c r="C3421" s="1" t="s">
        <v>2097</v>
      </c>
      <c r="D3421" s="1" t="s">
        <v>2158</v>
      </c>
      <c r="E3421" s="6">
        <v>45617</v>
      </c>
      <c r="F3421" s="1" t="s">
        <v>64</v>
      </c>
      <c r="G3421" s="1" t="s">
        <v>56</v>
      </c>
      <c r="H3421" s="1">
        <v>1</v>
      </c>
      <c r="I3421" s="1">
        <v>1</v>
      </c>
      <c r="J3421" s="1">
        <v>0</v>
      </c>
      <c r="K3421" s="1">
        <v>0</v>
      </c>
      <c r="L3421" s="1">
        <v>26</v>
      </c>
      <c r="M3421" s="1">
        <v>20</v>
      </c>
      <c r="N3421" s="1">
        <v>0</v>
      </c>
      <c r="P3421" s="1" t="s">
        <v>628</v>
      </c>
    </row>
    <row r="3422" spans="1:16">
      <c r="A3422" s="1">
        <v>2024</v>
      </c>
      <c r="B3422" s="1" t="s">
        <v>2004</v>
      </c>
      <c r="C3422" s="1" t="s">
        <v>2097</v>
      </c>
      <c r="D3422" s="1" t="s">
        <v>2158</v>
      </c>
      <c r="E3422" s="6">
        <v>45617</v>
      </c>
      <c r="F3422" s="1" t="s">
        <v>64</v>
      </c>
      <c r="G3422" s="1" t="s">
        <v>58</v>
      </c>
      <c r="H3422" s="1">
        <v>7</v>
      </c>
      <c r="I3422" s="1">
        <v>7</v>
      </c>
      <c r="J3422" s="1">
        <v>0</v>
      </c>
      <c r="K3422" s="1">
        <v>0</v>
      </c>
      <c r="L3422" s="1">
        <v>3932</v>
      </c>
      <c r="M3422" s="1">
        <v>185</v>
      </c>
      <c r="N3422" s="1">
        <v>0</v>
      </c>
      <c r="P3422" s="1" t="s">
        <v>629</v>
      </c>
    </row>
    <row r="3423" spans="1:16">
      <c r="A3423" s="1">
        <v>2024</v>
      </c>
      <c r="B3423" s="1" t="s">
        <v>2004</v>
      </c>
      <c r="C3423" s="1" t="s">
        <v>2097</v>
      </c>
      <c r="D3423" s="1" t="s">
        <v>2158</v>
      </c>
      <c r="E3423" s="6">
        <v>45617</v>
      </c>
      <c r="F3423" s="1" t="s">
        <v>64</v>
      </c>
      <c r="G3423" s="1" t="s">
        <v>398</v>
      </c>
      <c r="H3423" s="1">
        <v>1</v>
      </c>
      <c r="I3423" s="1">
        <v>1</v>
      </c>
      <c r="J3423" s="1">
        <v>0</v>
      </c>
      <c r="K3423" s="1">
        <v>0</v>
      </c>
      <c r="L3423" s="1">
        <v>200</v>
      </c>
      <c r="M3423" s="1">
        <v>20</v>
      </c>
      <c r="N3423" s="1">
        <v>0</v>
      </c>
      <c r="P3423" s="1" t="s">
        <v>632</v>
      </c>
    </row>
    <row r="3424" spans="1:16">
      <c r="A3424" s="1">
        <v>2024</v>
      </c>
      <c r="B3424" s="1" t="s">
        <v>2004</v>
      </c>
      <c r="C3424" s="1" t="s">
        <v>2097</v>
      </c>
      <c r="D3424" s="1" t="s">
        <v>2158</v>
      </c>
      <c r="E3424" s="6">
        <v>45617</v>
      </c>
      <c r="F3424" s="1" t="s">
        <v>64</v>
      </c>
      <c r="G3424" s="1" t="s">
        <v>1182</v>
      </c>
      <c r="H3424" s="1">
        <v>1</v>
      </c>
      <c r="I3424" s="1">
        <v>1</v>
      </c>
      <c r="J3424" s="1">
        <v>0</v>
      </c>
      <c r="K3424" s="1">
        <v>0</v>
      </c>
      <c r="L3424" s="1">
        <v>204</v>
      </c>
      <c r="M3424" s="1">
        <v>20</v>
      </c>
      <c r="N3424" s="1">
        <v>0</v>
      </c>
      <c r="P3424" s="1" t="s">
        <v>628</v>
      </c>
    </row>
    <row r="3425" spans="1:16">
      <c r="A3425" s="1">
        <v>2024</v>
      </c>
      <c r="B3425" s="1" t="s">
        <v>2004</v>
      </c>
      <c r="C3425" s="1" t="s">
        <v>2097</v>
      </c>
      <c r="D3425" s="1" t="s">
        <v>2158</v>
      </c>
      <c r="E3425" s="6">
        <v>45617</v>
      </c>
      <c r="F3425" s="1" t="s">
        <v>64</v>
      </c>
      <c r="G3425" s="1" t="s">
        <v>505</v>
      </c>
      <c r="H3425" s="1">
        <v>2</v>
      </c>
      <c r="I3425" s="1">
        <v>2</v>
      </c>
      <c r="J3425" s="1">
        <v>0</v>
      </c>
      <c r="K3425" s="1">
        <v>0</v>
      </c>
      <c r="L3425" s="1">
        <v>1900</v>
      </c>
      <c r="M3425" s="1">
        <v>100</v>
      </c>
      <c r="N3425" s="1">
        <v>0</v>
      </c>
      <c r="P3425" s="1" t="s">
        <v>628</v>
      </c>
    </row>
    <row r="3426" spans="1:16">
      <c r="A3426" s="1">
        <v>2024</v>
      </c>
      <c r="B3426" s="1" t="s">
        <v>2004</v>
      </c>
      <c r="C3426" s="1" t="s">
        <v>2097</v>
      </c>
      <c r="D3426" s="1" t="s">
        <v>2158</v>
      </c>
      <c r="E3426" s="6">
        <v>45617</v>
      </c>
      <c r="F3426" s="1" t="s">
        <v>64</v>
      </c>
      <c r="G3426" s="1" t="s">
        <v>602</v>
      </c>
      <c r="H3426" s="1">
        <v>4</v>
      </c>
      <c r="I3426" s="1">
        <v>4</v>
      </c>
      <c r="J3426" s="1">
        <v>0</v>
      </c>
      <c r="K3426" s="1">
        <v>0</v>
      </c>
      <c r="L3426" s="1">
        <v>12187</v>
      </c>
      <c r="M3426" s="1">
        <v>201</v>
      </c>
      <c r="N3426" s="1">
        <v>0</v>
      </c>
      <c r="P3426" s="1" t="s">
        <v>628</v>
      </c>
    </row>
    <row r="3427" spans="1:16">
      <c r="A3427" s="1">
        <v>2024</v>
      </c>
      <c r="B3427" s="1" t="s">
        <v>2004</v>
      </c>
      <c r="C3427" s="1" t="s">
        <v>2097</v>
      </c>
      <c r="D3427" s="1" t="s">
        <v>2158</v>
      </c>
      <c r="E3427" s="6">
        <v>45617</v>
      </c>
      <c r="F3427" s="1" t="s">
        <v>64</v>
      </c>
      <c r="G3427" s="1" t="s">
        <v>528</v>
      </c>
      <c r="H3427" s="1">
        <v>1</v>
      </c>
      <c r="I3427" s="1">
        <v>1</v>
      </c>
      <c r="J3427" s="1">
        <v>0</v>
      </c>
      <c r="K3427" s="1">
        <v>0</v>
      </c>
      <c r="L3427" s="1">
        <v>372</v>
      </c>
      <c r="M3427" s="1">
        <v>47</v>
      </c>
      <c r="N3427" s="1">
        <v>0</v>
      </c>
      <c r="P3427" s="1" t="s">
        <v>628</v>
      </c>
    </row>
    <row r="3428" spans="1:16">
      <c r="A3428" s="1">
        <v>2024</v>
      </c>
      <c r="B3428" s="1" t="s">
        <v>2004</v>
      </c>
      <c r="C3428" s="1" t="s">
        <v>2097</v>
      </c>
      <c r="D3428" s="1" t="s">
        <v>2158</v>
      </c>
      <c r="E3428" s="6">
        <v>45617</v>
      </c>
      <c r="F3428" s="1" t="s">
        <v>64</v>
      </c>
      <c r="G3428" s="1" t="s">
        <v>402</v>
      </c>
      <c r="H3428" s="1">
        <v>1</v>
      </c>
      <c r="I3428" s="1">
        <v>1</v>
      </c>
      <c r="J3428" s="1">
        <v>0</v>
      </c>
      <c r="K3428" s="1">
        <v>0</v>
      </c>
      <c r="L3428" s="1">
        <v>5</v>
      </c>
      <c r="M3428" s="1">
        <v>5</v>
      </c>
      <c r="N3428" s="1">
        <v>0</v>
      </c>
      <c r="P3428" s="1" t="s">
        <v>628</v>
      </c>
    </row>
    <row r="3429" spans="1:16">
      <c r="A3429" s="1">
        <v>2024</v>
      </c>
      <c r="B3429" s="1" t="s">
        <v>2004</v>
      </c>
      <c r="C3429" s="1" t="s">
        <v>2097</v>
      </c>
      <c r="D3429" s="1" t="s">
        <v>2158</v>
      </c>
      <c r="E3429" s="6">
        <v>45617</v>
      </c>
      <c r="F3429" s="1" t="s">
        <v>64</v>
      </c>
      <c r="G3429" s="1" t="s">
        <v>484</v>
      </c>
      <c r="H3429" s="1">
        <v>3</v>
      </c>
      <c r="I3429" s="1">
        <v>3</v>
      </c>
      <c r="J3429" s="1">
        <v>0</v>
      </c>
      <c r="K3429" s="1">
        <v>0</v>
      </c>
      <c r="L3429" s="1">
        <v>7000</v>
      </c>
      <c r="M3429" s="1">
        <v>182</v>
      </c>
      <c r="N3429" s="1">
        <v>0</v>
      </c>
      <c r="P3429" s="1" t="s">
        <v>629</v>
      </c>
    </row>
    <row r="3430" spans="1:16">
      <c r="A3430" s="1">
        <v>2024</v>
      </c>
      <c r="B3430" s="1" t="s">
        <v>2004</v>
      </c>
      <c r="C3430" s="1" t="s">
        <v>2097</v>
      </c>
      <c r="D3430" s="1" t="s">
        <v>2158</v>
      </c>
      <c r="E3430" s="6">
        <v>45617</v>
      </c>
      <c r="F3430" s="1" t="s">
        <v>64</v>
      </c>
      <c r="G3430" s="1" t="s">
        <v>1282</v>
      </c>
      <c r="H3430" s="1">
        <v>1</v>
      </c>
      <c r="I3430" s="1">
        <v>1</v>
      </c>
      <c r="J3430" s="1">
        <v>0</v>
      </c>
      <c r="K3430" s="1">
        <v>0</v>
      </c>
      <c r="L3430" s="1">
        <v>300</v>
      </c>
      <c r="M3430" s="1">
        <v>47</v>
      </c>
      <c r="N3430" s="1">
        <v>0</v>
      </c>
      <c r="P3430" s="1" t="s">
        <v>629</v>
      </c>
    </row>
    <row r="3431" spans="1:16">
      <c r="A3431" s="1">
        <v>2024</v>
      </c>
      <c r="B3431" s="1" t="s">
        <v>2004</v>
      </c>
      <c r="C3431" s="1" t="s">
        <v>2097</v>
      </c>
      <c r="D3431" s="1" t="s">
        <v>2158</v>
      </c>
      <c r="E3431" s="6">
        <v>45617</v>
      </c>
      <c r="F3431" s="1" t="s">
        <v>64</v>
      </c>
      <c r="G3431" s="1" t="s">
        <v>59</v>
      </c>
      <c r="H3431" s="1">
        <v>1</v>
      </c>
      <c r="I3431" s="1">
        <v>1</v>
      </c>
      <c r="J3431" s="1">
        <v>0</v>
      </c>
      <c r="K3431" s="1">
        <v>0</v>
      </c>
      <c r="L3431" s="1">
        <v>7</v>
      </c>
      <c r="M3431" s="1">
        <v>7</v>
      </c>
      <c r="N3431" s="1">
        <v>0</v>
      </c>
      <c r="P3431" s="1" t="s">
        <v>633</v>
      </c>
    </row>
    <row r="3432" spans="1:16">
      <c r="A3432" s="1">
        <v>2024</v>
      </c>
      <c r="B3432" s="1" t="s">
        <v>2004</v>
      </c>
      <c r="C3432" s="1" t="s">
        <v>2097</v>
      </c>
      <c r="D3432" s="1" t="s">
        <v>2158</v>
      </c>
      <c r="E3432" s="6">
        <v>45617</v>
      </c>
      <c r="F3432" s="1" t="s">
        <v>64</v>
      </c>
      <c r="G3432" s="1" t="s">
        <v>551</v>
      </c>
      <c r="H3432" s="1">
        <v>4</v>
      </c>
      <c r="I3432" s="1">
        <v>4</v>
      </c>
      <c r="J3432" s="1">
        <v>0</v>
      </c>
      <c r="K3432" s="1">
        <v>0</v>
      </c>
      <c r="L3432" s="1">
        <v>2100</v>
      </c>
      <c r="M3432" s="1">
        <v>208</v>
      </c>
      <c r="N3432" s="1">
        <v>0</v>
      </c>
      <c r="P3432" s="1" t="s">
        <v>633</v>
      </c>
    </row>
    <row r="3433" spans="1:16">
      <c r="A3433" s="1">
        <v>2024</v>
      </c>
      <c r="B3433" s="1" t="s">
        <v>2004</v>
      </c>
      <c r="C3433" s="1" t="s">
        <v>2097</v>
      </c>
      <c r="D3433" s="1" t="s">
        <v>2158</v>
      </c>
      <c r="E3433" s="6">
        <v>45617</v>
      </c>
      <c r="F3433" s="1" t="s">
        <v>8</v>
      </c>
      <c r="G3433" s="1" t="s">
        <v>601</v>
      </c>
      <c r="H3433" s="1">
        <v>12</v>
      </c>
      <c r="I3433" s="1">
        <v>12</v>
      </c>
      <c r="J3433" s="1">
        <v>0</v>
      </c>
      <c r="K3433" s="1">
        <v>0</v>
      </c>
      <c r="L3433" s="1">
        <v>10934</v>
      </c>
      <c r="M3433" s="1">
        <v>554</v>
      </c>
      <c r="N3433" s="1">
        <v>0</v>
      </c>
      <c r="P3433" s="1" t="s">
        <v>627</v>
      </c>
    </row>
    <row r="3434" spans="1:16">
      <c r="A3434" s="1">
        <v>2024</v>
      </c>
      <c r="B3434" s="1" t="s">
        <v>2004</v>
      </c>
      <c r="C3434" s="1" t="s">
        <v>2097</v>
      </c>
      <c r="D3434" s="1" t="s">
        <v>2158</v>
      </c>
      <c r="E3434" s="6">
        <v>45617</v>
      </c>
      <c r="F3434" s="1" t="s">
        <v>38</v>
      </c>
      <c r="G3434" s="1" t="s">
        <v>54</v>
      </c>
      <c r="H3434" s="1">
        <v>31</v>
      </c>
      <c r="I3434" s="1">
        <v>31</v>
      </c>
      <c r="J3434" s="1">
        <v>0</v>
      </c>
      <c r="K3434" s="1">
        <v>0</v>
      </c>
      <c r="L3434" s="1">
        <v>8457</v>
      </c>
      <c r="M3434" s="1">
        <v>824</v>
      </c>
      <c r="N3434" s="1">
        <v>0</v>
      </c>
      <c r="P3434" s="1" t="s">
        <v>45</v>
      </c>
    </row>
    <row r="3435" spans="1:16">
      <c r="A3435" s="1">
        <v>2024</v>
      </c>
      <c r="B3435" s="1" t="s">
        <v>2004</v>
      </c>
      <c r="C3435" s="1" t="s">
        <v>2097</v>
      </c>
      <c r="D3435" s="1" t="s">
        <v>2158</v>
      </c>
      <c r="E3435" s="6">
        <v>45617</v>
      </c>
      <c r="F3435" s="1" t="s">
        <v>38</v>
      </c>
      <c r="G3435" s="1" t="s">
        <v>1194</v>
      </c>
      <c r="H3435" s="1">
        <v>8</v>
      </c>
      <c r="I3435" s="1">
        <v>8</v>
      </c>
      <c r="J3435" s="1">
        <v>0</v>
      </c>
      <c r="K3435" s="1">
        <v>0</v>
      </c>
      <c r="L3435" s="1">
        <v>1104</v>
      </c>
      <c r="M3435" s="1">
        <v>183</v>
      </c>
      <c r="N3435" s="1">
        <v>0</v>
      </c>
      <c r="P3435" s="1" t="s">
        <v>45</v>
      </c>
    </row>
    <row r="3436" spans="1:16">
      <c r="A3436" s="1">
        <v>2024</v>
      </c>
      <c r="B3436" s="1" t="s">
        <v>2004</v>
      </c>
      <c r="C3436" s="1" t="s">
        <v>2097</v>
      </c>
      <c r="D3436" s="1" t="s">
        <v>2158</v>
      </c>
      <c r="E3436" s="6">
        <v>45618</v>
      </c>
      <c r="F3436" s="1" t="s">
        <v>64</v>
      </c>
      <c r="G3436" s="1" t="s">
        <v>1173</v>
      </c>
      <c r="H3436" s="1">
        <v>3</v>
      </c>
      <c r="I3436" s="1">
        <v>3</v>
      </c>
      <c r="J3436" s="1">
        <v>0</v>
      </c>
      <c r="K3436" s="1">
        <v>0</v>
      </c>
      <c r="L3436" s="1">
        <v>182</v>
      </c>
      <c r="M3436" s="1">
        <v>60</v>
      </c>
      <c r="N3436" s="1">
        <v>0</v>
      </c>
      <c r="P3436" s="1" t="s">
        <v>632</v>
      </c>
    </row>
    <row r="3437" spans="1:16">
      <c r="A3437" s="1">
        <v>2024</v>
      </c>
      <c r="B3437" s="1" t="s">
        <v>2004</v>
      </c>
      <c r="C3437" s="1" t="s">
        <v>2097</v>
      </c>
      <c r="D3437" s="1" t="s">
        <v>2158</v>
      </c>
      <c r="E3437" s="6">
        <v>45618</v>
      </c>
      <c r="F3437" s="1" t="s">
        <v>64</v>
      </c>
      <c r="G3437" s="1" t="s">
        <v>708</v>
      </c>
      <c r="H3437" s="1">
        <v>1</v>
      </c>
      <c r="I3437" s="1">
        <v>1</v>
      </c>
      <c r="J3437" s="1">
        <v>0</v>
      </c>
      <c r="K3437" s="1">
        <v>0</v>
      </c>
      <c r="L3437" s="1">
        <v>124</v>
      </c>
      <c r="M3437" s="1">
        <v>20</v>
      </c>
      <c r="N3437" s="1">
        <v>0</v>
      </c>
      <c r="P3437" s="1" t="s">
        <v>633</v>
      </c>
    </row>
    <row r="3438" spans="1:16">
      <c r="A3438" s="1">
        <v>2024</v>
      </c>
      <c r="B3438" s="1" t="s">
        <v>2004</v>
      </c>
      <c r="C3438" s="1" t="s">
        <v>2097</v>
      </c>
      <c r="D3438" s="1" t="s">
        <v>2158</v>
      </c>
      <c r="E3438" s="6">
        <v>45618</v>
      </c>
      <c r="F3438" s="1" t="s">
        <v>64</v>
      </c>
      <c r="G3438" s="1" t="s">
        <v>603</v>
      </c>
      <c r="H3438" s="1">
        <v>5</v>
      </c>
      <c r="I3438" s="1">
        <v>5</v>
      </c>
      <c r="J3438" s="1">
        <v>0</v>
      </c>
      <c r="K3438" s="1">
        <v>0</v>
      </c>
      <c r="L3438" s="1">
        <v>43263</v>
      </c>
      <c r="M3438" s="1">
        <v>931</v>
      </c>
      <c r="N3438" s="1">
        <v>0</v>
      </c>
      <c r="P3438" s="1" t="s">
        <v>629</v>
      </c>
    </row>
    <row r="3439" spans="1:16">
      <c r="A3439" s="1">
        <v>2024</v>
      </c>
      <c r="B3439" s="1" t="s">
        <v>2004</v>
      </c>
      <c r="C3439" s="1" t="s">
        <v>2097</v>
      </c>
      <c r="D3439" s="1" t="s">
        <v>2158</v>
      </c>
      <c r="E3439" s="6">
        <v>45618</v>
      </c>
      <c r="F3439" s="1" t="s">
        <v>64</v>
      </c>
      <c r="G3439" s="1" t="s">
        <v>620</v>
      </c>
      <c r="H3439" s="1">
        <v>1</v>
      </c>
      <c r="I3439" s="1">
        <v>1</v>
      </c>
      <c r="J3439" s="1">
        <v>0</v>
      </c>
      <c r="K3439" s="1">
        <v>0</v>
      </c>
      <c r="L3439" s="1">
        <v>2340</v>
      </c>
      <c r="M3439" s="1">
        <v>53</v>
      </c>
      <c r="N3439" s="1">
        <v>0</v>
      </c>
      <c r="P3439" s="1" t="s">
        <v>629</v>
      </c>
    </row>
    <row r="3440" spans="1:16">
      <c r="A3440" s="1">
        <v>2024</v>
      </c>
      <c r="B3440" s="1" t="s">
        <v>2004</v>
      </c>
      <c r="C3440" s="1" t="s">
        <v>2097</v>
      </c>
      <c r="D3440" s="1" t="s">
        <v>2158</v>
      </c>
      <c r="E3440" s="6">
        <v>45618</v>
      </c>
      <c r="F3440" s="1" t="s">
        <v>64</v>
      </c>
      <c r="G3440" s="1" t="s">
        <v>55</v>
      </c>
      <c r="H3440" s="1">
        <v>2</v>
      </c>
      <c r="I3440" s="1">
        <v>2</v>
      </c>
      <c r="J3440" s="1">
        <v>0</v>
      </c>
      <c r="K3440" s="1">
        <v>0</v>
      </c>
      <c r="L3440" s="1">
        <v>1020</v>
      </c>
      <c r="M3440" s="1">
        <v>67</v>
      </c>
      <c r="N3440" s="1">
        <v>0</v>
      </c>
      <c r="P3440" s="1" t="s">
        <v>633</v>
      </c>
    </row>
    <row r="3441" spans="1:16">
      <c r="A3441" s="1">
        <v>2024</v>
      </c>
      <c r="B3441" s="1" t="s">
        <v>2004</v>
      </c>
      <c r="C3441" s="1" t="s">
        <v>2097</v>
      </c>
      <c r="D3441" s="1" t="s">
        <v>2158</v>
      </c>
      <c r="E3441" s="6">
        <v>45618</v>
      </c>
      <c r="F3441" s="1" t="s">
        <v>64</v>
      </c>
      <c r="G3441" s="1" t="s">
        <v>56</v>
      </c>
      <c r="H3441" s="1">
        <v>1</v>
      </c>
      <c r="I3441" s="1">
        <v>1</v>
      </c>
      <c r="J3441" s="1">
        <v>1</v>
      </c>
      <c r="K3441" s="1">
        <v>0</v>
      </c>
      <c r="L3441" s="1">
        <v>20</v>
      </c>
      <c r="M3441" s="1">
        <v>20</v>
      </c>
      <c r="N3441" s="1">
        <v>2</v>
      </c>
      <c r="P3441" s="1" t="s">
        <v>628</v>
      </c>
    </row>
    <row r="3442" spans="1:16">
      <c r="A3442" s="1">
        <v>2024</v>
      </c>
      <c r="B3442" s="1" t="s">
        <v>2004</v>
      </c>
      <c r="C3442" s="1" t="s">
        <v>2097</v>
      </c>
      <c r="D3442" s="1" t="s">
        <v>2158</v>
      </c>
      <c r="E3442" s="6">
        <v>45618</v>
      </c>
      <c r="F3442" s="1" t="s">
        <v>64</v>
      </c>
      <c r="G3442" s="1" t="s">
        <v>58</v>
      </c>
      <c r="H3442" s="1">
        <v>4</v>
      </c>
      <c r="I3442" s="1">
        <v>4</v>
      </c>
      <c r="J3442" s="1">
        <v>0</v>
      </c>
      <c r="K3442" s="1">
        <v>0</v>
      </c>
      <c r="L3442" s="1">
        <v>2700</v>
      </c>
      <c r="M3442" s="1">
        <v>161</v>
      </c>
      <c r="N3442" s="1">
        <v>0</v>
      </c>
      <c r="P3442" s="1" t="s">
        <v>629</v>
      </c>
    </row>
    <row r="3443" spans="1:16">
      <c r="A3443" s="1">
        <v>2024</v>
      </c>
      <c r="B3443" s="1" t="s">
        <v>2004</v>
      </c>
      <c r="C3443" s="1" t="s">
        <v>2097</v>
      </c>
      <c r="D3443" s="1" t="s">
        <v>2158</v>
      </c>
      <c r="E3443" s="6">
        <v>45618</v>
      </c>
      <c r="F3443" s="1" t="s">
        <v>64</v>
      </c>
      <c r="G3443" s="1" t="s">
        <v>1241</v>
      </c>
      <c r="H3443" s="1">
        <v>1</v>
      </c>
      <c r="I3443" s="1">
        <v>1</v>
      </c>
      <c r="J3443" s="1">
        <v>0</v>
      </c>
      <c r="K3443" s="1">
        <v>0</v>
      </c>
      <c r="L3443" s="1">
        <v>40</v>
      </c>
      <c r="M3443" s="1">
        <v>20</v>
      </c>
      <c r="N3443" s="1">
        <v>0</v>
      </c>
      <c r="P3443" s="1" t="s">
        <v>628</v>
      </c>
    </row>
    <row r="3444" spans="1:16">
      <c r="A3444" s="1">
        <v>2024</v>
      </c>
      <c r="B3444" s="1" t="s">
        <v>2004</v>
      </c>
      <c r="C3444" s="1" t="s">
        <v>2097</v>
      </c>
      <c r="D3444" s="1" t="s">
        <v>2158</v>
      </c>
      <c r="E3444" s="6">
        <v>45618</v>
      </c>
      <c r="F3444" s="1" t="s">
        <v>64</v>
      </c>
      <c r="G3444" s="1" t="s">
        <v>1182</v>
      </c>
      <c r="H3444" s="1">
        <v>1</v>
      </c>
      <c r="I3444" s="1">
        <v>1</v>
      </c>
      <c r="J3444" s="1">
        <v>0</v>
      </c>
      <c r="K3444" s="1">
        <v>0</v>
      </c>
      <c r="L3444" s="1">
        <v>524</v>
      </c>
      <c r="M3444" s="1">
        <v>47</v>
      </c>
      <c r="N3444" s="1">
        <v>0</v>
      </c>
      <c r="P3444" s="1" t="s">
        <v>628</v>
      </c>
    </row>
    <row r="3445" spans="1:16">
      <c r="A3445" s="1">
        <v>2024</v>
      </c>
      <c r="B3445" s="1" t="s">
        <v>2004</v>
      </c>
      <c r="C3445" s="1" t="s">
        <v>2097</v>
      </c>
      <c r="D3445" s="1" t="s">
        <v>2158</v>
      </c>
      <c r="E3445" s="6">
        <v>45618</v>
      </c>
      <c r="F3445" s="1" t="s">
        <v>64</v>
      </c>
      <c r="G3445" s="1" t="s">
        <v>505</v>
      </c>
      <c r="H3445" s="1">
        <v>7</v>
      </c>
      <c r="I3445" s="1">
        <v>7</v>
      </c>
      <c r="J3445" s="1">
        <v>0</v>
      </c>
      <c r="K3445" s="1">
        <v>0</v>
      </c>
      <c r="L3445" s="1">
        <v>7290</v>
      </c>
      <c r="M3445" s="1">
        <v>218</v>
      </c>
      <c r="N3445" s="1">
        <v>0</v>
      </c>
      <c r="P3445" s="1" t="s">
        <v>628</v>
      </c>
    </row>
    <row r="3446" spans="1:16">
      <c r="A3446" s="1">
        <v>2024</v>
      </c>
      <c r="B3446" s="1" t="s">
        <v>2004</v>
      </c>
      <c r="C3446" s="1" t="s">
        <v>2097</v>
      </c>
      <c r="D3446" s="1" t="s">
        <v>2158</v>
      </c>
      <c r="E3446" s="6">
        <v>45618</v>
      </c>
      <c r="F3446" s="1" t="s">
        <v>64</v>
      </c>
      <c r="G3446" s="1" t="s">
        <v>602</v>
      </c>
      <c r="H3446" s="1">
        <v>8</v>
      </c>
      <c r="I3446" s="1">
        <v>8</v>
      </c>
      <c r="J3446" s="1">
        <v>0</v>
      </c>
      <c r="K3446" s="1">
        <v>0</v>
      </c>
      <c r="L3446" s="1">
        <v>8281</v>
      </c>
      <c r="M3446" s="1">
        <v>454</v>
      </c>
      <c r="N3446" s="1">
        <v>0</v>
      </c>
      <c r="P3446" s="1" t="s">
        <v>628</v>
      </c>
    </row>
    <row r="3447" spans="1:16">
      <c r="A3447" s="1">
        <v>2024</v>
      </c>
      <c r="B3447" s="1" t="s">
        <v>2004</v>
      </c>
      <c r="C3447" s="1" t="s">
        <v>2097</v>
      </c>
      <c r="D3447" s="1" t="s">
        <v>2158</v>
      </c>
      <c r="E3447" s="6">
        <v>45618</v>
      </c>
      <c r="F3447" s="1" t="s">
        <v>64</v>
      </c>
      <c r="G3447" s="1" t="s">
        <v>1273</v>
      </c>
      <c r="H3447" s="1">
        <v>1</v>
      </c>
      <c r="I3447" s="1">
        <v>1</v>
      </c>
      <c r="J3447" s="1">
        <v>0</v>
      </c>
      <c r="K3447" s="1">
        <v>0</v>
      </c>
      <c r="L3447" s="1">
        <v>50</v>
      </c>
      <c r="M3447" s="1">
        <v>20</v>
      </c>
      <c r="N3447" s="1">
        <v>0</v>
      </c>
      <c r="P3447" s="1" t="s">
        <v>632</v>
      </c>
    </row>
    <row r="3448" spans="1:16">
      <c r="A3448" s="1">
        <v>2024</v>
      </c>
      <c r="B3448" s="1" t="s">
        <v>2004</v>
      </c>
      <c r="C3448" s="1" t="s">
        <v>2097</v>
      </c>
      <c r="D3448" s="1" t="s">
        <v>2158</v>
      </c>
      <c r="E3448" s="6">
        <v>45618</v>
      </c>
      <c r="F3448" s="1" t="s">
        <v>64</v>
      </c>
      <c r="G3448" s="1" t="s">
        <v>599</v>
      </c>
      <c r="H3448" s="1">
        <v>3</v>
      </c>
      <c r="I3448" s="1">
        <v>3</v>
      </c>
      <c r="J3448" s="1">
        <v>0</v>
      </c>
      <c r="K3448" s="1">
        <v>0</v>
      </c>
      <c r="L3448" s="1">
        <v>11850</v>
      </c>
      <c r="M3448" s="1">
        <v>144</v>
      </c>
      <c r="N3448" s="1">
        <v>0</v>
      </c>
      <c r="P3448" s="1" t="s">
        <v>629</v>
      </c>
    </row>
    <row r="3449" spans="1:16">
      <c r="A3449" s="1">
        <v>2024</v>
      </c>
      <c r="B3449" s="1" t="s">
        <v>2004</v>
      </c>
      <c r="C3449" s="1" t="s">
        <v>2097</v>
      </c>
      <c r="D3449" s="1" t="s">
        <v>2158</v>
      </c>
      <c r="E3449" s="6">
        <v>45618</v>
      </c>
      <c r="F3449" s="1" t="s">
        <v>8</v>
      </c>
      <c r="G3449" s="1" t="s">
        <v>601</v>
      </c>
      <c r="H3449" s="1">
        <v>12</v>
      </c>
      <c r="I3449" s="1">
        <v>12</v>
      </c>
      <c r="J3449" s="1">
        <v>0</v>
      </c>
      <c r="K3449" s="1">
        <v>0</v>
      </c>
      <c r="L3449" s="1">
        <v>11254</v>
      </c>
      <c r="M3449" s="1">
        <v>837</v>
      </c>
      <c r="N3449" s="1">
        <v>0</v>
      </c>
      <c r="P3449" s="1" t="s">
        <v>627</v>
      </c>
    </row>
    <row r="3450" spans="1:16">
      <c r="A3450" s="1">
        <v>2024</v>
      </c>
      <c r="B3450" s="1" t="s">
        <v>2004</v>
      </c>
      <c r="C3450" s="1" t="s">
        <v>2097</v>
      </c>
      <c r="D3450" s="1" t="s">
        <v>2158</v>
      </c>
      <c r="E3450" s="6">
        <v>45618</v>
      </c>
      <c r="F3450" s="1" t="s">
        <v>38</v>
      </c>
      <c r="G3450" s="1" t="s">
        <v>54</v>
      </c>
      <c r="H3450" s="1">
        <v>16</v>
      </c>
      <c r="I3450" s="1">
        <v>16</v>
      </c>
      <c r="J3450" s="1">
        <v>1</v>
      </c>
      <c r="K3450" s="1">
        <v>0</v>
      </c>
      <c r="L3450" s="1">
        <v>3285</v>
      </c>
      <c r="M3450" s="1">
        <v>468</v>
      </c>
      <c r="N3450" s="1">
        <v>4</v>
      </c>
      <c r="P3450" s="1" t="s">
        <v>45</v>
      </c>
    </row>
    <row r="3451" spans="1:16">
      <c r="A3451" s="1">
        <v>2024</v>
      </c>
      <c r="B3451" s="1" t="s">
        <v>2004</v>
      </c>
      <c r="C3451" s="1" t="s">
        <v>2097</v>
      </c>
      <c r="D3451" s="1" t="s">
        <v>2158</v>
      </c>
      <c r="E3451" s="6">
        <v>45618</v>
      </c>
      <c r="F3451" s="1" t="s">
        <v>38</v>
      </c>
      <c r="G3451" s="1" t="s">
        <v>1194</v>
      </c>
      <c r="H3451" s="1">
        <v>9</v>
      </c>
      <c r="I3451" s="1">
        <v>9</v>
      </c>
      <c r="J3451" s="1">
        <v>0</v>
      </c>
      <c r="K3451" s="1">
        <v>0</v>
      </c>
      <c r="L3451" s="1">
        <v>1526</v>
      </c>
      <c r="M3451" s="1">
        <v>207</v>
      </c>
      <c r="N3451" s="1">
        <v>0</v>
      </c>
      <c r="P3451" s="1" t="s">
        <v>45</v>
      </c>
    </row>
    <row r="3452" spans="1:16">
      <c r="A3452" s="1">
        <v>2024</v>
      </c>
      <c r="B3452" s="1" t="s">
        <v>2004</v>
      </c>
      <c r="C3452" s="1" t="s">
        <v>2097</v>
      </c>
      <c r="D3452" s="1" t="s">
        <v>2175</v>
      </c>
      <c r="E3452" s="6">
        <v>45619</v>
      </c>
      <c r="F3452" s="1" t="s">
        <v>64</v>
      </c>
      <c r="G3452" s="1" t="s">
        <v>603</v>
      </c>
      <c r="H3452" s="1">
        <v>2</v>
      </c>
      <c r="I3452" s="1">
        <v>2</v>
      </c>
      <c r="J3452" s="1">
        <v>0</v>
      </c>
      <c r="K3452" s="1">
        <v>0</v>
      </c>
      <c r="L3452" s="1">
        <v>64348</v>
      </c>
      <c r="M3452" s="1">
        <v>553</v>
      </c>
      <c r="N3452" s="1">
        <v>0</v>
      </c>
      <c r="P3452" s="1" t="s">
        <v>629</v>
      </c>
    </row>
    <row r="3453" spans="1:16">
      <c r="A3453" s="1">
        <v>2024</v>
      </c>
      <c r="B3453" s="1" t="s">
        <v>2004</v>
      </c>
      <c r="C3453" s="1" t="s">
        <v>2097</v>
      </c>
      <c r="D3453" s="1" t="s">
        <v>2175</v>
      </c>
      <c r="E3453" s="6">
        <v>45619</v>
      </c>
      <c r="F3453" s="1" t="s">
        <v>8</v>
      </c>
      <c r="G3453" s="1" t="s">
        <v>601</v>
      </c>
      <c r="H3453" s="1">
        <v>10</v>
      </c>
      <c r="I3453" s="1">
        <v>10</v>
      </c>
      <c r="J3453" s="1">
        <v>0</v>
      </c>
      <c r="K3453" s="1">
        <v>0</v>
      </c>
      <c r="L3453" s="1">
        <v>9372</v>
      </c>
      <c r="M3453" s="1">
        <v>597</v>
      </c>
      <c r="N3453" s="1">
        <v>0</v>
      </c>
      <c r="P3453" s="1" t="s">
        <v>627</v>
      </c>
    </row>
    <row r="3454" spans="1:16">
      <c r="A3454" s="1">
        <v>2024</v>
      </c>
      <c r="B3454" s="1" t="s">
        <v>2004</v>
      </c>
      <c r="C3454" s="1" t="s">
        <v>2097</v>
      </c>
      <c r="D3454" s="1" t="s">
        <v>2175</v>
      </c>
      <c r="E3454" s="6">
        <v>45621</v>
      </c>
      <c r="F3454" s="1" t="s">
        <v>64</v>
      </c>
      <c r="G3454" s="1" t="s">
        <v>1173</v>
      </c>
      <c r="H3454" s="1">
        <v>3</v>
      </c>
      <c r="I3454" s="1">
        <v>3</v>
      </c>
      <c r="J3454" s="1">
        <v>0</v>
      </c>
      <c r="K3454" s="1">
        <v>0</v>
      </c>
      <c r="L3454" s="1">
        <v>371</v>
      </c>
      <c r="M3454" s="1">
        <v>60</v>
      </c>
      <c r="N3454" s="1">
        <v>0</v>
      </c>
      <c r="P3454" s="1" t="s">
        <v>632</v>
      </c>
    </row>
    <row r="3455" spans="1:16">
      <c r="A3455" s="1">
        <v>2024</v>
      </c>
      <c r="B3455" s="1" t="s">
        <v>2004</v>
      </c>
      <c r="C3455" s="1" t="s">
        <v>2097</v>
      </c>
      <c r="D3455" s="1" t="s">
        <v>2175</v>
      </c>
      <c r="E3455" s="6">
        <v>45621</v>
      </c>
      <c r="F3455" s="1" t="s">
        <v>64</v>
      </c>
      <c r="G3455" s="1" t="s">
        <v>613</v>
      </c>
      <c r="H3455" s="1">
        <v>1</v>
      </c>
      <c r="I3455" s="1">
        <v>1</v>
      </c>
      <c r="J3455" s="1">
        <v>0</v>
      </c>
      <c r="K3455" s="1">
        <v>0</v>
      </c>
      <c r="L3455" s="1">
        <v>29</v>
      </c>
      <c r="M3455" s="1">
        <v>20</v>
      </c>
      <c r="N3455" s="1">
        <v>0</v>
      </c>
      <c r="P3455" s="1" t="s">
        <v>632</v>
      </c>
    </row>
    <row r="3456" spans="1:16">
      <c r="A3456" s="1">
        <v>2024</v>
      </c>
      <c r="B3456" s="1" t="s">
        <v>2004</v>
      </c>
      <c r="C3456" s="1" t="s">
        <v>2097</v>
      </c>
      <c r="D3456" s="1" t="s">
        <v>2175</v>
      </c>
      <c r="E3456" s="6">
        <v>45621</v>
      </c>
      <c r="F3456" s="1" t="s">
        <v>64</v>
      </c>
      <c r="G3456" s="1" t="s">
        <v>603</v>
      </c>
      <c r="H3456" s="1">
        <v>5</v>
      </c>
      <c r="I3456" s="1">
        <v>5</v>
      </c>
      <c r="J3456" s="1">
        <v>0</v>
      </c>
      <c r="K3456" s="1">
        <v>0</v>
      </c>
      <c r="L3456" s="1">
        <v>26708</v>
      </c>
      <c r="M3456" s="1">
        <v>692</v>
      </c>
      <c r="N3456" s="1">
        <v>0</v>
      </c>
      <c r="P3456" s="1" t="s">
        <v>629</v>
      </c>
    </row>
    <row r="3457" spans="1:16">
      <c r="A3457" s="1">
        <v>2024</v>
      </c>
      <c r="B3457" s="1" t="s">
        <v>2004</v>
      </c>
      <c r="C3457" s="1" t="s">
        <v>2097</v>
      </c>
      <c r="D3457" s="1" t="s">
        <v>2175</v>
      </c>
      <c r="E3457" s="6">
        <v>45621</v>
      </c>
      <c r="F3457" s="1" t="s">
        <v>64</v>
      </c>
      <c r="G3457" s="1" t="s">
        <v>2185</v>
      </c>
      <c r="H3457" s="1">
        <v>1</v>
      </c>
      <c r="I3457" s="1">
        <v>1</v>
      </c>
      <c r="J3457" s="1">
        <v>0</v>
      </c>
      <c r="K3457" s="1">
        <v>0</v>
      </c>
      <c r="L3457" s="1">
        <v>3114</v>
      </c>
      <c r="M3457" s="1">
        <v>53</v>
      </c>
      <c r="N3457" s="1">
        <v>0</v>
      </c>
      <c r="P3457" s="1" t="s">
        <v>632</v>
      </c>
    </row>
    <row r="3458" spans="1:16">
      <c r="A3458" s="1">
        <v>2024</v>
      </c>
      <c r="B3458" s="1" t="s">
        <v>2004</v>
      </c>
      <c r="C3458" s="1" t="s">
        <v>2097</v>
      </c>
      <c r="D3458" s="1" t="s">
        <v>2175</v>
      </c>
      <c r="E3458" s="6">
        <v>45621</v>
      </c>
      <c r="F3458" s="1" t="s">
        <v>64</v>
      </c>
      <c r="G3458" s="1" t="s">
        <v>55</v>
      </c>
      <c r="H3458" s="1">
        <v>15</v>
      </c>
      <c r="I3458" s="1">
        <v>15</v>
      </c>
      <c r="J3458" s="1">
        <v>1</v>
      </c>
      <c r="K3458" s="1">
        <v>0</v>
      </c>
      <c r="L3458" s="1">
        <v>8290</v>
      </c>
      <c r="M3458" s="1">
        <v>609</v>
      </c>
      <c r="N3458" s="1">
        <v>3</v>
      </c>
      <c r="P3458" s="1" t="s">
        <v>633</v>
      </c>
    </row>
    <row r="3459" spans="1:16">
      <c r="A3459" s="1">
        <v>2024</v>
      </c>
      <c r="B3459" s="1" t="s">
        <v>2004</v>
      </c>
      <c r="C3459" s="1" t="s">
        <v>2097</v>
      </c>
      <c r="D3459" s="1" t="s">
        <v>2175</v>
      </c>
      <c r="E3459" s="6">
        <v>45621</v>
      </c>
      <c r="F3459" s="1" t="s">
        <v>64</v>
      </c>
      <c r="G3459" s="1" t="s">
        <v>556</v>
      </c>
      <c r="H3459" s="1">
        <v>1</v>
      </c>
      <c r="I3459" s="1">
        <v>1</v>
      </c>
      <c r="J3459" s="1">
        <v>0</v>
      </c>
      <c r="K3459" s="1">
        <v>0</v>
      </c>
      <c r="L3459" s="1">
        <v>55</v>
      </c>
      <c r="M3459" s="1">
        <v>20</v>
      </c>
      <c r="N3459" s="1">
        <v>0</v>
      </c>
      <c r="P3459" s="1" t="s">
        <v>632</v>
      </c>
    </row>
    <row r="3460" spans="1:16">
      <c r="A3460" s="1">
        <v>2024</v>
      </c>
      <c r="B3460" s="1" t="s">
        <v>2004</v>
      </c>
      <c r="C3460" s="1" t="s">
        <v>2097</v>
      </c>
      <c r="D3460" s="1" t="s">
        <v>2175</v>
      </c>
      <c r="E3460" s="6">
        <v>45621</v>
      </c>
      <c r="F3460" s="1" t="s">
        <v>64</v>
      </c>
      <c r="G3460" s="1" t="s">
        <v>505</v>
      </c>
      <c r="H3460" s="1">
        <v>8</v>
      </c>
      <c r="I3460" s="1">
        <v>8</v>
      </c>
      <c r="J3460" s="1">
        <v>0</v>
      </c>
      <c r="K3460" s="1">
        <v>0</v>
      </c>
      <c r="L3460" s="1">
        <v>10609</v>
      </c>
      <c r="M3460" s="1">
        <v>415</v>
      </c>
      <c r="N3460" s="1">
        <v>0</v>
      </c>
      <c r="P3460" s="1" t="s">
        <v>628</v>
      </c>
    </row>
    <row r="3461" spans="1:16">
      <c r="A3461" s="1">
        <v>2024</v>
      </c>
      <c r="B3461" s="1" t="s">
        <v>2004</v>
      </c>
      <c r="C3461" s="1" t="s">
        <v>2097</v>
      </c>
      <c r="D3461" s="1" t="s">
        <v>2175</v>
      </c>
      <c r="E3461" s="6">
        <v>45621</v>
      </c>
      <c r="F3461" s="1" t="s">
        <v>64</v>
      </c>
      <c r="G3461" s="1" t="s">
        <v>602</v>
      </c>
      <c r="H3461" s="1">
        <v>10</v>
      </c>
      <c r="I3461" s="1">
        <v>10</v>
      </c>
      <c r="J3461" s="1">
        <v>0</v>
      </c>
      <c r="K3461" s="1">
        <v>0</v>
      </c>
      <c r="L3461" s="1">
        <v>31099</v>
      </c>
      <c r="M3461" s="1">
        <v>491</v>
      </c>
      <c r="N3461" s="1">
        <v>0</v>
      </c>
      <c r="P3461" s="1" t="s">
        <v>628</v>
      </c>
    </row>
    <row r="3462" spans="1:16">
      <c r="A3462" s="1">
        <v>2024</v>
      </c>
      <c r="B3462" s="1" t="s">
        <v>2004</v>
      </c>
      <c r="C3462" s="1" t="s">
        <v>2097</v>
      </c>
      <c r="D3462" s="1" t="s">
        <v>2175</v>
      </c>
      <c r="E3462" s="6">
        <v>45621</v>
      </c>
      <c r="F3462" s="1" t="s">
        <v>64</v>
      </c>
      <c r="G3462" s="1" t="s">
        <v>528</v>
      </c>
      <c r="H3462" s="1">
        <v>2</v>
      </c>
      <c r="I3462" s="1">
        <v>2</v>
      </c>
      <c r="J3462" s="1">
        <v>0</v>
      </c>
      <c r="K3462" s="1">
        <v>0</v>
      </c>
      <c r="L3462" s="1">
        <v>1479</v>
      </c>
      <c r="M3462" s="1">
        <v>94</v>
      </c>
      <c r="N3462" s="1">
        <v>0</v>
      </c>
      <c r="P3462" s="1" t="s">
        <v>628</v>
      </c>
    </row>
    <row r="3463" spans="1:16">
      <c r="A3463" s="1">
        <v>2024</v>
      </c>
      <c r="B3463" s="1" t="s">
        <v>2004</v>
      </c>
      <c r="C3463" s="1" t="s">
        <v>2097</v>
      </c>
      <c r="D3463" s="1" t="s">
        <v>2175</v>
      </c>
      <c r="E3463" s="6">
        <v>45621</v>
      </c>
      <c r="F3463" s="1" t="s">
        <v>64</v>
      </c>
      <c r="G3463" s="1" t="s">
        <v>484</v>
      </c>
      <c r="H3463" s="1">
        <v>2</v>
      </c>
      <c r="I3463" s="1">
        <v>2</v>
      </c>
      <c r="J3463" s="1">
        <v>0</v>
      </c>
      <c r="K3463" s="1">
        <v>0</v>
      </c>
      <c r="L3463" s="1">
        <v>3000</v>
      </c>
      <c r="M3463" s="1">
        <v>100</v>
      </c>
      <c r="N3463" s="1">
        <v>0</v>
      </c>
      <c r="P3463" s="1" t="s">
        <v>629</v>
      </c>
    </row>
    <row r="3464" spans="1:16">
      <c r="A3464" s="1">
        <v>2024</v>
      </c>
      <c r="B3464" s="1" t="s">
        <v>2004</v>
      </c>
      <c r="C3464" s="1" t="s">
        <v>2097</v>
      </c>
      <c r="D3464" s="1" t="s">
        <v>2175</v>
      </c>
      <c r="E3464" s="6">
        <v>45621</v>
      </c>
      <c r="F3464" s="1" t="s">
        <v>64</v>
      </c>
      <c r="G3464" s="1" t="s">
        <v>551</v>
      </c>
      <c r="H3464" s="1">
        <v>1</v>
      </c>
      <c r="I3464" s="1">
        <v>1</v>
      </c>
      <c r="J3464" s="1">
        <v>0</v>
      </c>
      <c r="K3464" s="1">
        <v>0</v>
      </c>
      <c r="L3464" s="1">
        <v>300</v>
      </c>
      <c r="M3464" s="1">
        <v>47</v>
      </c>
      <c r="N3464" s="1">
        <v>0</v>
      </c>
      <c r="P3464" s="1" t="s">
        <v>633</v>
      </c>
    </row>
    <row r="3465" spans="1:16">
      <c r="A3465" s="1">
        <v>2024</v>
      </c>
      <c r="B3465" s="1" t="s">
        <v>2004</v>
      </c>
      <c r="C3465" s="1" t="s">
        <v>2097</v>
      </c>
      <c r="D3465" s="1" t="s">
        <v>2175</v>
      </c>
      <c r="E3465" s="6">
        <v>45621</v>
      </c>
      <c r="F3465" s="1" t="s">
        <v>64</v>
      </c>
      <c r="G3465" s="1" t="s">
        <v>600</v>
      </c>
      <c r="H3465" s="1">
        <v>1</v>
      </c>
      <c r="I3465" s="1">
        <v>1</v>
      </c>
      <c r="J3465" s="1">
        <v>0</v>
      </c>
      <c r="K3465" s="1">
        <v>0</v>
      </c>
      <c r="L3465" s="1">
        <v>2036</v>
      </c>
      <c r="M3465" s="1">
        <v>53</v>
      </c>
      <c r="N3465" s="1">
        <v>0</v>
      </c>
      <c r="P3465" s="1" t="s">
        <v>630</v>
      </c>
    </row>
    <row r="3466" spans="1:16">
      <c r="A3466" s="1">
        <v>2024</v>
      </c>
      <c r="B3466" s="1" t="s">
        <v>2004</v>
      </c>
      <c r="C3466" s="1" t="s">
        <v>2097</v>
      </c>
      <c r="D3466" s="1" t="s">
        <v>2175</v>
      </c>
      <c r="E3466" s="6">
        <v>45621</v>
      </c>
      <c r="F3466" s="1" t="s">
        <v>8</v>
      </c>
      <c r="G3466" s="1" t="s">
        <v>375</v>
      </c>
      <c r="H3466" s="1">
        <v>1</v>
      </c>
      <c r="I3466" s="1">
        <v>1</v>
      </c>
      <c r="J3466" s="1">
        <v>0</v>
      </c>
      <c r="K3466" s="1">
        <v>0</v>
      </c>
      <c r="L3466" s="1">
        <v>7920</v>
      </c>
      <c r="M3466" s="1">
        <v>68</v>
      </c>
      <c r="N3466" s="1">
        <v>0</v>
      </c>
      <c r="P3466" s="1" t="s">
        <v>627</v>
      </c>
    </row>
    <row r="3467" spans="1:16">
      <c r="A3467" s="1">
        <v>2024</v>
      </c>
      <c r="B3467" s="1" t="s">
        <v>2004</v>
      </c>
      <c r="C3467" s="1" t="s">
        <v>2097</v>
      </c>
      <c r="D3467" s="1" t="s">
        <v>2175</v>
      </c>
      <c r="E3467" s="6">
        <v>45621</v>
      </c>
      <c r="F3467" s="1" t="s">
        <v>8</v>
      </c>
      <c r="G3467" s="1" t="s">
        <v>601</v>
      </c>
      <c r="H3467" s="1">
        <v>11</v>
      </c>
      <c r="I3467" s="1">
        <v>11</v>
      </c>
      <c r="J3467" s="1">
        <v>0</v>
      </c>
      <c r="K3467" s="1">
        <v>0</v>
      </c>
      <c r="L3467" s="1">
        <v>9288</v>
      </c>
      <c r="M3467" s="1">
        <v>522</v>
      </c>
      <c r="N3467" s="1">
        <v>0</v>
      </c>
      <c r="P3467" s="1" t="s">
        <v>627</v>
      </c>
    </row>
    <row r="3468" spans="1:16">
      <c r="A3468" s="1">
        <v>2024</v>
      </c>
      <c r="B3468" s="1" t="s">
        <v>2004</v>
      </c>
      <c r="C3468" s="1" t="s">
        <v>2097</v>
      </c>
      <c r="D3468" s="1" t="s">
        <v>2175</v>
      </c>
      <c r="E3468" s="6">
        <v>45621</v>
      </c>
      <c r="F3468" s="1" t="s">
        <v>38</v>
      </c>
      <c r="G3468" s="1" t="s">
        <v>54</v>
      </c>
      <c r="H3468" s="1">
        <v>30</v>
      </c>
      <c r="I3468" s="1">
        <v>30</v>
      </c>
      <c r="J3468" s="1">
        <v>0</v>
      </c>
      <c r="K3468" s="1">
        <v>0</v>
      </c>
      <c r="L3468" s="1">
        <v>36335</v>
      </c>
      <c r="M3468" s="1">
        <v>1046</v>
      </c>
      <c r="N3468" s="1">
        <v>0</v>
      </c>
      <c r="P3468" s="1" t="s">
        <v>45</v>
      </c>
    </row>
    <row r="3469" spans="1:16">
      <c r="A3469" s="1">
        <v>2024</v>
      </c>
      <c r="B3469" s="1" t="s">
        <v>2004</v>
      </c>
      <c r="C3469" s="1" t="s">
        <v>2097</v>
      </c>
      <c r="D3469" s="1" t="s">
        <v>2175</v>
      </c>
      <c r="E3469" s="6">
        <v>45621</v>
      </c>
      <c r="F3469" s="1" t="s">
        <v>38</v>
      </c>
      <c r="G3469" s="1" t="s">
        <v>1194</v>
      </c>
      <c r="H3469" s="1">
        <v>10</v>
      </c>
      <c r="I3469" s="1">
        <v>10</v>
      </c>
      <c r="J3469" s="1">
        <v>0</v>
      </c>
      <c r="K3469" s="1">
        <v>0</v>
      </c>
      <c r="L3469" s="1">
        <v>6788</v>
      </c>
      <c r="M3469" s="1">
        <v>489</v>
      </c>
      <c r="N3469" s="1">
        <v>0</v>
      </c>
      <c r="P3469" s="1" t="s">
        <v>45</v>
      </c>
    </row>
    <row r="3470" spans="1:16">
      <c r="A3470" s="1">
        <v>2024</v>
      </c>
      <c r="B3470" s="1" t="s">
        <v>2004</v>
      </c>
      <c r="C3470" s="1" t="s">
        <v>2097</v>
      </c>
      <c r="D3470" s="1" t="s">
        <v>2175</v>
      </c>
      <c r="E3470" s="6">
        <v>45622</v>
      </c>
      <c r="F3470" s="1" t="s">
        <v>64</v>
      </c>
      <c r="G3470" s="1" t="s">
        <v>1173</v>
      </c>
      <c r="H3470" s="1">
        <v>7</v>
      </c>
      <c r="I3470" s="1">
        <v>7</v>
      </c>
      <c r="J3470" s="1">
        <v>0</v>
      </c>
      <c r="K3470" s="1">
        <v>0</v>
      </c>
      <c r="L3470" s="1">
        <v>671</v>
      </c>
      <c r="M3470" s="1">
        <v>140</v>
      </c>
      <c r="N3470" s="1">
        <v>0</v>
      </c>
      <c r="P3470" s="1" t="s">
        <v>632</v>
      </c>
    </row>
    <row r="3471" spans="1:16">
      <c r="A3471" s="1">
        <v>2024</v>
      </c>
      <c r="B3471" s="1" t="s">
        <v>2004</v>
      </c>
      <c r="C3471" s="1" t="s">
        <v>2097</v>
      </c>
      <c r="D3471" s="1" t="s">
        <v>2175</v>
      </c>
      <c r="E3471" s="6">
        <v>45622</v>
      </c>
      <c r="F3471" s="1" t="s">
        <v>64</v>
      </c>
      <c r="G3471" s="1" t="s">
        <v>603</v>
      </c>
      <c r="H3471" s="1">
        <v>6</v>
      </c>
      <c r="I3471" s="1">
        <v>6</v>
      </c>
      <c r="J3471" s="1">
        <v>0</v>
      </c>
      <c r="K3471" s="1">
        <v>0</v>
      </c>
      <c r="L3471" s="1">
        <v>24888</v>
      </c>
      <c r="M3471" s="1">
        <v>393</v>
      </c>
      <c r="N3471" s="1">
        <v>0</v>
      </c>
      <c r="P3471" s="1" t="s">
        <v>629</v>
      </c>
    </row>
    <row r="3472" spans="1:16">
      <c r="A3472" s="1">
        <v>2024</v>
      </c>
      <c r="B3472" s="1" t="s">
        <v>2004</v>
      </c>
      <c r="C3472" s="1" t="s">
        <v>2097</v>
      </c>
      <c r="D3472" s="1" t="s">
        <v>2175</v>
      </c>
      <c r="E3472" s="6">
        <v>45622</v>
      </c>
      <c r="F3472" s="1" t="s">
        <v>64</v>
      </c>
      <c r="G3472" s="1" t="s">
        <v>55</v>
      </c>
      <c r="H3472" s="1">
        <v>16</v>
      </c>
      <c r="I3472" s="1">
        <v>16</v>
      </c>
      <c r="J3472" s="1">
        <v>0</v>
      </c>
      <c r="K3472" s="1">
        <v>0</v>
      </c>
      <c r="L3472" s="1">
        <v>2820</v>
      </c>
      <c r="M3472" s="1">
        <v>434</v>
      </c>
      <c r="N3472" s="1">
        <v>0</v>
      </c>
      <c r="P3472" s="1" t="s">
        <v>633</v>
      </c>
    </row>
    <row r="3473" spans="1:16">
      <c r="A3473" s="1">
        <v>2024</v>
      </c>
      <c r="B3473" s="1" t="s">
        <v>2004</v>
      </c>
      <c r="C3473" s="1" t="s">
        <v>2097</v>
      </c>
      <c r="D3473" s="1" t="s">
        <v>2175</v>
      </c>
      <c r="E3473" s="6">
        <v>45622</v>
      </c>
      <c r="F3473" s="1" t="s">
        <v>64</v>
      </c>
      <c r="G3473" s="1" t="s">
        <v>56</v>
      </c>
      <c r="H3473" s="1">
        <v>4</v>
      </c>
      <c r="I3473" s="1">
        <v>4</v>
      </c>
      <c r="J3473" s="1">
        <v>0</v>
      </c>
      <c r="K3473" s="1">
        <v>0</v>
      </c>
      <c r="L3473" s="1">
        <v>200</v>
      </c>
      <c r="M3473" s="1">
        <v>80</v>
      </c>
      <c r="N3473" s="1">
        <v>0</v>
      </c>
      <c r="P3473" s="1" t="s">
        <v>628</v>
      </c>
    </row>
    <row r="3474" spans="1:16">
      <c r="A3474" s="1">
        <v>2024</v>
      </c>
      <c r="B3474" s="1" t="s">
        <v>2004</v>
      </c>
      <c r="C3474" s="1" t="s">
        <v>2097</v>
      </c>
      <c r="D3474" s="1" t="s">
        <v>2175</v>
      </c>
      <c r="E3474" s="6">
        <v>45622</v>
      </c>
      <c r="F3474" s="1" t="s">
        <v>64</v>
      </c>
      <c r="G3474" s="1" t="s">
        <v>505</v>
      </c>
      <c r="H3474" s="1">
        <v>10</v>
      </c>
      <c r="I3474" s="1">
        <v>10</v>
      </c>
      <c r="J3474" s="1">
        <v>0</v>
      </c>
      <c r="K3474" s="1">
        <v>0</v>
      </c>
      <c r="L3474" s="1">
        <v>3981</v>
      </c>
      <c r="M3474" s="1">
        <v>334</v>
      </c>
      <c r="N3474" s="1">
        <v>0</v>
      </c>
      <c r="P3474" s="1" t="s">
        <v>628</v>
      </c>
    </row>
    <row r="3475" spans="1:16">
      <c r="A3475" s="1">
        <v>2024</v>
      </c>
      <c r="B3475" s="1" t="s">
        <v>2004</v>
      </c>
      <c r="C3475" s="1" t="s">
        <v>2097</v>
      </c>
      <c r="D3475" s="1" t="s">
        <v>2175</v>
      </c>
      <c r="E3475" s="6">
        <v>45622</v>
      </c>
      <c r="F3475" s="1" t="s">
        <v>64</v>
      </c>
      <c r="G3475" s="1" t="s">
        <v>602</v>
      </c>
      <c r="H3475" s="1">
        <v>8</v>
      </c>
      <c r="I3475" s="1">
        <v>8</v>
      </c>
      <c r="J3475" s="1">
        <v>0</v>
      </c>
      <c r="K3475" s="1">
        <v>0</v>
      </c>
      <c r="L3475" s="1">
        <v>10058</v>
      </c>
      <c r="M3475" s="1">
        <v>359</v>
      </c>
      <c r="N3475" s="1">
        <v>0</v>
      </c>
      <c r="P3475" s="1" t="s">
        <v>628</v>
      </c>
    </row>
    <row r="3476" spans="1:16">
      <c r="A3476" s="1">
        <v>2024</v>
      </c>
      <c r="B3476" s="1" t="s">
        <v>2004</v>
      </c>
      <c r="C3476" s="1" t="s">
        <v>2097</v>
      </c>
      <c r="D3476" s="1" t="s">
        <v>2175</v>
      </c>
      <c r="E3476" s="6">
        <v>45622</v>
      </c>
      <c r="F3476" s="1" t="s">
        <v>64</v>
      </c>
      <c r="G3476" s="1" t="s">
        <v>484</v>
      </c>
      <c r="H3476" s="1">
        <v>3</v>
      </c>
      <c r="I3476" s="1">
        <v>3</v>
      </c>
      <c r="J3476" s="1">
        <v>0</v>
      </c>
      <c r="K3476" s="1">
        <v>0</v>
      </c>
      <c r="L3476" s="1">
        <v>211000</v>
      </c>
      <c r="M3476" s="1">
        <v>234</v>
      </c>
      <c r="N3476" s="1">
        <v>0</v>
      </c>
      <c r="P3476" s="1" t="s">
        <v>629</v>
      </c>
    </row>
    <row r="3477" spans="1:16">
      <c r="A3477" s="1">
        <v>2024</v>
      </c>
      <c r="B3477" s="1" t="s">
        <v>2004</v>
      </c>
      <c r="C3477" s="1" t="s">
        <v>2097</v>
      </c>
      <c r="D3477" s="1" t="s">
        <v>2175</v>
      </c>
      <c r="E3477" s="6">
        <v>45622</v>
      </c>
      <c r="F3477" s="1" t="s">
        <v>8</v>
      </c>
      <c r="G3477" s="1" t="s">
        <v>601</v>
      </c>
      <c r="H3477" s="1">
        <v>12</v>
      </c>
      <c r="I3477" s="1">
        <v>12</v>
      </c>
      <c r="J3477" s="1">
        <v>0</v>
      </c>
      <c r="K3477" s="1">
        <v>0</v>
      </c>
      <c r="L3477" s="1">
        <v>7060</v>
      </c>
      <c r="M3477" s="1">
        <v>569</v>
      </c>
      <c r="N3477" s="1">
        <v>0</v>
      </c>
      <c r="P3477" s="1" t="s">
        <v>627</v>
      </c>
    </row>
    <row r="3478" spans="1:16">
      <c r="A3478" s="1">
        <v>2024</v>
      </c>
      <c r="B3478" s="1" t="s">
        <v>2004</v>
      </c>
      <c r="C3478" s="1" t="s">
        <v>2097</v>
      </c>
      <c r="D3478" s="1" t="s">
        <v>2175</v>
      </c>
      <c r="E3478" s="6">
        <v>45622</v>
      </c>
      <c r="F3478" s="1" t="s">
        <v>38</v>
      </c>
      <c r="G3478" s="1" t="s">
        <v>54</v>
      </c>
      <c r="H3478" s="1">
        <v>26</v>
      </c>
      <c r="I3478" s="1">
        <v>26</v>
      </c>
      <c r="J3478" s="1">
        <v>2</v>
      </c>
      <c r="K3478" s="1">
        <v>0</v>
      </c>
      <c r="L3478" s="1">
        <v>27678</v>
      </c>
      <c r="M3478" s="1">
        <v>953</v>
      </c>
      <c r="N3478" s="1">
        <v>14</v>
      </c>
      <c r="P3478" s="1" t="s">
        <v>45</v>
      </c>
    </row>
    <row r="3479" spans="1:16">
      <c r="A3479" s="1">
        <v>2024</v>
      </c>
      <c r="B3479" s="1" t="s">
        <v>2004</v>
      </c>
      <c r="C3479" s="1" t="s">
        <v>2097</v>
      </c>
      <c r="D3479" s="1" t="s">
        <v>2175</v>
      </c>
      <c r="E3479" s="6">
        <v>45622</v>
      </c>
      <c r="F3479" s="1" t="s">
        <v>38</v>
      </c>
      <c r="G3479" s="1" t="s">
        <v>1194</v>
      </c>
      <c r="H3479" s="1">
        <v>8</v>
      </c>
      <c r="I3479" s="1">
        <v>8</v>
      </c>
      <c r="J3479" s="1">
        <v>0</v>
      </c>
      <c r="K3479" s="1">
        <v>0</v>
      </c>
      <c r="L3479" s="1">
        <v>585</v>
      </c>
      <c r="M3479" s="1">
        <v>155</v>
      </c>
      <c r="N3479" s="1">
        <v>0</v>
      </c>
      <c r="P3479" s="1" t="s">
        <v>45</v>
      </c>
    </row>
    <row r="3480" spans="1:16">
      <c r="A3480" s="1">
        <v>2024</v>
      </c>
      <c r="B3480" s="1" t="s">
        <v>2004</v>
      </c>
      <c r="C3480" s="1" t="s">
        <v>2097</v>
      </c>
      <c r="D3480" s="1" t="s">
        <v>2175</v>
      </c>
      <c r="E3480" s="6">
        <v>45623</v>
      </c>
      <c r="F3480" s="1" t="s">
        <v>64</v>
      </c>
      <c r="G3480" s="1" t="s">
        <v>1173</v>
      </c>
      <c r="H3480" s="1">
        <v>1</v>
      </c>
      <c r="I3480" s="1">
        <v>1</v>
      </c>
      <c r="J3480" s="1">
        <v>0</v>
      </c>
      <c r="K3480" s="1">
        <v>0</v>
      </c>
      <c r="L3480" s="1">
        <v>41</v>
      </c>
      <c r="M3480" s="1">
        <v>20</v>
      </c>
      <c r="N3480" s="1">
        <v>0</v>
      </c>
      <c r="P3480" s="1" t="s">
        <v>632</v>
      </c>
    </row>
    <row r="3481" spans="1:16">
      <c r="A3481" s="1">
        <v>2024</v>
      </c>
      <c r="B3481" s="1" t="s">
        <v>2004</v>
      </c>
      <c r="C3481" s="1" t="s">
        <v>2097</v>
      </c>
      <c r="D3481" s="1" t="s">
        <v>2175</v>
      </c>
      <c r="E3481" s="6">
        <v>45623</v>
      </c>
      <c r="F3481" s="1" t="s">
        <v>64</v>
      </c>
      <c r="G3481" s="1" t="s">
        <v>708</v>
      </c>
      <c r="H3481" s="1">
        <v>3</v>
      </c>
      <c r="I3481" s="1">
        <v>3</v>
      </c>
      <c r="J3481" s="1">
        <v>0</v>
      </c>
      <c r="K3481" s="1">
        <v>0</v>
      </c>
      <c r="L3481" s="1">
        <v>559</v>
      </c>
      <c r="M3481" s="1">
        <v>60</v>
      </c>
      <c r="N3481" s="1">
        <v>0</v>
      </c>
      <c r="P3481" s="1" t="s">
        <v>633</v>
      </c>
    </row>
    <row r="3482" spans="1:16">
      <c r="A3482" s="1">
        <v>2024</v>
      </c>
      <c r="B3482" s="1" t="s">
        <v>2004</v>
      </c>
      <c r="C3482" s="1" t="s">
        <v>2097</v>
      </c>
      <c r="D3482" s="1" t="s">
        <v>2175</v>
      </c>
      <c r="E3482" s="6">
        <v>45623</v>
      </c>
      <c r="F3482" s="1" t="s">
        <v>64</v>
      </c>
      <c r="G3482" s="1" t="s">
        <v>603</v>
      </c>
      <c r="H3482" s="1">
        <v>8</v>
      </c>
      <c r="I3482" s="1">
        <v>8</v>
      </c>
      <c r="J3482" s="1">
        <v>0</v>
      </c>
      <c r="K3482" s="1">
        <v>0</v>
      </c>
      <c r="L3482" s="1">
        <v>21800</v>
      </c>
      <c r="M3482" s="1">
        <v>637</v>
      </c>
      <c r="N3482" s="1">
        <v>0</v>
      </c>
      <c r="P3482" s="1" t="s">
        <v>629</v>
      </c>
    </row>
    <row r="3483" spans="1:16">
      <c r="A3483" s="1">
        <v>2024</v>
      </c>
      <c r="B3483" s="1" t="s">
        <v>2004</v>
      </c>
      <c r="C3483" s="1" t="s">
        <v>2097</v>
      </c>
      <c r="D3483" s="1" t="s">
        <v>2175</v>
      </c>
      <c r="E3483" s="6">
        <v>45623</v>
      </c>
      <c r="F3483" s="1" t="s">
        <v>64</v>
      </c>
      <c r="G3483" s="1" t="s">
        <v>55</v>
      </c>
      <c r="H3483" s="1">
        <v>16</v>
      </c>
      <c r="I3483" s="1">
        <v>16</v>
      </c>
      <c r="J3483" s="1">
        <v>0</v>
      </c>
      <c r="K3483" s="1">
        <v>0</v>
      </c>
      <c r="L3483" s="1">
        <v>15859</v>
      </c>
      <c r="M3483" s="1">
        <v>615</v>
      </c>
      <c r="N3483" s="1">
        <v>0</v>
      </c>
      <c r="P3483" s="1" t="s">
        <v>633</v>
      </c>
    </row>
    <row r="3484" spans="1:16">
      <c r="A3484" s="1">
        <v>2024</v>
      </c>
      <c r="B3484" s="1" t="s">
        <v>2004</v>
      </c>
      <c r="C3484" s="1" t="s">
        <v>2097</v>
      </c>
      <c r="D3484" s="1" t="s">
        <v>2175</v>
      </c>
      <c r="E3484" s="6">
        <v>45623</v>
      </c>
      <c r="F3484" s="1" t="s">
        <v>64</v>
      </c>
      <c r="G3484" s="1" t="s">
        <v>58</v>
      </c>
      <c r="H3484" s="1">
        <v>3</v>
      </c>
      <c r="I3484" s="1">
        <v>3</v>
      </c>
      <c r="J3484" s="1">
        <v>0</v>
      </c>
      <c r="K3484" s="1">
        <v>0</v>
      </c>
      <c r="L3484" s="1">
        <v>1062</v>
      </c>
      <c r="M3484" s="1">
        <v>120</v>
      </c>
      <c r="N3484" s="1">
        <v>0</v>
      </c>
      <c r="P3484" s="1" t="s">
        <v>629</v>
      </c>
    </row>
    <row r="3485" spans="1:16">
      <c r="A3485" s="1">
        <v>2024</v>
      </c>
      <c r="B3485" s="1" t="s">
        <v>2004</v>
      </c>
      <c r="C3485" s="1" t="s">
        <v>2097</v>
      </c>
      <c r="D3485" s="1" t="s">
        <v>2175</v>
      </c>
      <c r="E3485" s="6">
        <v>45623</v>
      </c>
      <c r="F3485" s="1" t="s">
        <v>64</v>
      </c>
      <c r="G3485" s="1" t="s">
        <v>1182</v>
      </c>
      <c r="H3485" s="1">
        <v>1</v>
      </c>
      <c r="I3485" s="1">
        <v>1</v>
      </c>
      <c r="J3485" s="1">
        <v>0</v>
      </c>
      <c r="K3485" s="1">
        <v>0</v>
      </c>
      <c r="L3485" s="1">
        <v>507</v>
      </c>
      <c r="M3485" s="1">
        <v>47</v>
      </c>
      <c r="N3485" s="1">
        <v>0</v>
      </c>
      <c r="P3485" s="1" t="s">
        <v>628</v>
      </c>
    </row>
    <row r="3486" spans="1:16">
      <c r="A3486" s="1">
        <v>2024</v>
      </c>
      <c r="B3486" s="1" t="s">
        <v>2004</v>
      </c>
      <c r="C3486" s="1" t="s">
        <v>2097</v>
      </c>
      <c r="D3486" s="1" t="s">
        <v>2175</v>
      </c>
      <c r="E3486" s="6">
        <v>45623</v>
      </c>
      <c r="F3486" s="1" t="s">
        <v>64</v>
      </c>
      <c r="G3486" s="1" t="s">
        <v>505</v>
      </c>
      <c r="H3486" s="1">
        <v>8</v>
      </c>
      <c r="I3486" s="1">
        <v>8</v>
      </c>
      <c r="J3486" s="1">
        <v>0</v>
      </c>
      <c r="K3486" s="1">
        <v>0</v>
      </c>
      <c r="L3486" s="1">
        <v>2382</v>
      </c>
      <c r="M3486" s="1">
        <v>193</v>
      </c>
      <c r="N3486" s="1">
        <v>0</v>
      </c>
      <c r="P3486" s="1" t="s">
        <v>628</v>
      </c>
    </row>
    <row r="3487" spans="1:16">
      <c r="A3487" s="1">
        <v>2024</v>
      </c>
      <c r="B3487" s="1" t="s">
        <v>2004</v>
      </c>
      <c r="C3487" s="1" t="s">
        <v>2097</v>
      </c>
      <c r="D3487" s="1" t="s">
        <v>2175</v>
      </c>
      <c r="E3487" s="6">
        <v>45623</v>
      </c>
      <c r="F3487" s="1" t="s">
        <v>64</v>
      </c>
      <c r="G3487" s="1" t="s">
        <v>602</v>
      </c>
      <c r="H3487" s="1">
        <v>9</v>
      </c>
      <c r="I3487" s="1">
        <v>9</v>
      </c>
      <c r="J3487" s="1">
        <v>0</v>
      </c>
      <c r="K3487" s="1">
        <v>0</v>
      </c>
      <c r="L3487" s="1">
        <v>39529</v>
      </c>
      <c r="M3487" s="1">
        <v>462</v>
      </c>
      <c r="N3487" s="1">
        <v>0</v>
      </c>
      <c r="P3487" s="1" t="s">
        <v>628</v>
      </c>
    </row>
    <row r="3488" spans="1:16">
      <c r="A3488" s="1">
        <v>2024</v>
      </c>
      <c r="B3488" s="1" t="s">
        <v>2004</v>
      </c>
      <c r="C3488" s="1" t="s">
        <v>2097</v>
      </c>
      <c r="D3488" s="1" t="s">
        <v>2175</v>
      </c>
      <c r="E3488" s="6">
        <v>45623</v>
      </c>
      <c r="F3488" s="1" t="s">
        <v>64</v>
      </c>
      <c r="G3488" s="1" t="s">
        <v>484</v>
      </c>
      <c r="H3488" s="1">
        <v>1</v>
      </c>
      <c r="I3488" s="1">
        <v>1</v>
      </c>
      <c r="J3488" s="1">
        <v>0</v>
      </c>
      <c r="K3488" s="1">
        <v>0</v>
      </c>
      <c r="L3488" s="1">
        <v>5000</v>
      </c>
      <c r="M3488" s="1">
        <v>68</v>
      </c>
      <c r="N3488" s="1">
        <v>0</v>
      </c>
      <c r="P3488" s="1" t="s">
        <v>629</v>
      </c>
    </row>
    <row r="3489" spans="1:16">
      <c r="A3489" s="1">
        <v>2024</v>
      </c>
      <c r="B3489" s="1" t="s">
        <v>2004</v>
      </c>
      <c r="C3489" s="1" t="s">
        <v>2097</v>
      </c>
      <c r="D3489" s="1" t="s">
        <v>2175</v>
      </c>
      <c r="E3489" s="6">
        <v>45623</v>
      </c>
      <c r="F3489" s="1" t="s">
        <v>64</v>
      </c>
      <c r="G3489" s="1" t="s">
        <v>600</v>
      </c>
      <c r="H3489" s="1">
        <v>1</v>
      </c>
      <c r="I3489" s="1">
        <v>1</v>
      </c>
      <c r="J3489" s="1">
        <v>0</v>
      </c>
      <c r="K3489" s="1">
        <v>0</v>
      </c>
      <c r="L3489" s="1">
        <v>1080</v>
      </c>
      <c r="M3489" s="1">
        <v>47</v>
      </c>
      <c r="N3489" s="1">
        <v>0</v>
      </c>
      <c r="P3489" s="1" t="s">
        <v>630</v>
      </c>
    </row>
    <row r="3490" spans="1:16">
      <c r="A3490" s="1">
        <v>2024</v>
      </c>
      <c r="B3490" s="1" t="s">
        <v>2004</v>
      </c>
      <c r="C3490" s="1" t="s">
        <v>2097</v>
      </c>
      <c r="D3490" s="1" t="s">
        <v>2175</v>
      </c>
      <c r="E3490" s="6">
        <v>45623</v>
      </c>
      <c r="F3490" s="1" t="s">
        <v>8</v>
      </c>
      <c r="G3490" s="1" t="s">
        <v>601</v>
      </c>
      <c r="H3490" s="1">
        <v>12</v>
      </c>
      <c r="I3490" s="1">
        <v>12</v>
      </c>
      <c r="J3490" s="1">
        <v>0</v>
      </c>
      <c r="K3490" s="1">
        <v>0</v>
      </c>
      <c r="L3490" s="1">
        <v>17077</v>
      </c>
      <c r="M3490" s="1">
        <v>597</v>
      </c>
      <c r="N3490" s="1">
        <v>0</v>
      </c>
      <c r="P3490" s="1" t="s">
        <v>627</v>
      </c>
    </row>
    <row r="3491" spans="1:16">
      <c r="A3491" s="1">
        <v>2024</v>
      </c>
      <c r="B3491" s="1" t="s">
        <v>2004</v>
      </c>
      <c r="C3491" s="1" t="s">
        <v>2097</v>
      </c>
      <c r="D3491" s="1" t="s">
        <v>2175</v>
      </c>
      <c r="E3491" s="6">
        <v>45623</v>
      </c>
      <c r="F3491" s="1" t="s">
        <v>38</v>
      </c>
      <c r="G3491" s="1" t="s">
        <v>54</v>
      </c>
      <c r="H3491" s="1">
        <v>25</v>
      </c>
      <c r="I3491" s="1">
        <v>25</v>
      </c>
      <c r="J3491" s="1">
        <v>0</v>
      </c>
      <c r="K3491" s="1">
        <v>0</v>
      </c>
      <c r="L3491" s="1">
        <v>29691</v>
      </c>
      <c r="M3491" s="1">
        <v>756</v>
      </c>
      <c r="N3491" s="1">
        <v>0</v>
      </c>
      <c r="P3491" s="1" t="s">
        <v>45</v>
      </c>
    </row>
    <row r="3492" spans="1:16">
      <c r="A3492" s="1">
        <v>2024</v>
      </c>
      <c r="B3492" s="1" t="s">
        <v>2004</v>
      </c>
      <c r="C3492" s="1" t="s">
        <v>2097</v>
      </c>
      <c r="D3492" s="1" t="s">
        <v>2175</v>
      </c>
      <c r="E3492" s="6">
        <v>45623</v>
      </c>
      <c r="F3492" s="1" t="s">
        <v>38</v>
      </c>
      <c r="G3492" s="1" t="s">
        <v>1194</v>
      </c>
      <c r="H3492" s="1">
        <v>12</v>
      </c>
      <c r="I3492" s="1">
        <v>12</v>
      </c>
      <c r="J3492" s="1">
        <v>0</v>
      </c>
      <c r="K3492" s="1">
        <v>0</v>
      </c>
      <c r="L3492" s="1">
        <v>2448</v>
      </c>
      <c r="M3492" s="1">
        <v>321</v>
      </c>
      <c r="N3492" s="1">
        <v>0</v>
      </c>
      <c r="P3492" s="1" t="s">
        <v>45</v>
      </c>
    </row>
    <row r="3493" spans="1:16">
      <c r="A3493" s="1">
        <v>2024</v>
      </c>
      <c r="B3493" s="1" t="s">
        <v>2004</v>
      </c>
      <c r="C3493" s="1" t="s">
        <v>2097</v>
      </c>
      <c r="D3493" s="1" t="s">
        <v>2175</v>
      </c>
      <c r="E3493" s="6">
        <v>45624</v>
      </c>
      <c r="F3493" s="1" t="s">
        <v>64</v>
      </c>
      <c r="G3493" s="1" t="s">
        <v>1173</v>
      </c>
      <c r="H3493" s="1">
        <v>4</v>
      </c>
      <c r="I3493" s="1">
        <v>4</v>
      </c>
      <c r="J3493" s="1">
        <v>0</v>
      </c>
      <c r="K3493" s="1">
        <v>0</v>
      </c>
      <c r="L3493" s="1">
        <v>992</v>
      </c>
      <c r="M3493" s="1">
        <v>134</v>
      </c>
      <c r="N3493" s="1">
        <v>0</v>
      </c>
      <c r="P3493" s="1" t="s">
        <v>632</v>
      </c>
    </row>
    <row r="3494" spans="1:16">
      <c r="A3494" s="1">
        <v>2024</v>
      </c>
      <c r="B3494" s="1" t="s">
        <v>2004</v>
      </c>
      <c r="C3494" s="1" t="s">
        <v>2097</v>
      </c>
      <c r="D3494" s="1" t="s">
        <v>2175</v>
      </c>
      <c r="E3494" s="6">
        <v>45624</v>
      </c>
      <c r="F3494" s="1" t="s">
        <v>64</v>
      </c>
      <c r="G3494" s="1" t="s">
        <v>708</v>
      </c>
      <c r="H3494" s="1">
        <v>1</v>
      </c>
      <c r="I3494" s="1">
        <v>1</v>
      </c>
      <c r="J3494" s="1">
        <v>0</v>
      </c>
      <c r="K3494" s="1">
        <v>0</v>
      </c>
      <c r="L3494" s="1">
        <v>990</v>
      </c>
      <c r="M3494" s="1">
        <v>47</v>
      </c>
      <c r="N3494" s="1">
        <v>0</v>
      </c>
      <c r="P3494" s="1" t="s">
        <v>633</v>
      </c>
    </row>
    <row r="3495" spans="1:16">
      <c r="A3495" s="1">
        <v>2024</v>
      </c>
      <c r="B3495" s="1" t="s">
        <v>2004</v>
      </c>
      <c r="C3495" s="1" t="s">
        <v>2097</v>
      </c>
      <c r="D3495" s="1" t="s">
        <v>2175</v>
      </c>
      <c r="E3495" s="6">
        <v>45624</v>
      </c>
      <c r="F3495" s="1" t="s">
        <v>64</v>
      </c>
      <c r="G3495" s="1" t="s">
        <v>603</v>
      </c>
      <c r="H3495" s="1">
        <v>6</v>
      </c>
      <c r="I3495" s="1">
        <v>6</v>
      </c>
      <c r="J3495" s="1">
        <v>0</v>
      </c>
      <c r="K3495" s="1">
        <v>0</v>
      </c>
      <c r="L3495" s="1">
        <v>33155</v>
      </c>
      <c r="M3495" s="1">
        <v>660</v>
      </c>
      <c r="N3495" s="1">
        <v>0</v>
      </c>
      <c r="P3495" s="1" t="s">
        <v>629</v>
      </c>
    </row>
    <row r="3496" spans="1:16">
      <c r="A3496" s="1">
        <v>2024</v>
      </c>
      <c r="B3496" s="1" t="s">
        <v>2004</v>
      </c>
      <c r="C3496" s="1" t="s">
        <v>2097</v>
      </c>
      <c r="D3496" s="1" t="s">
        <v>2175</v>
      </c>
      <c r="E3496" s="6">
        <v>45624</v>
      </c>
      <c r="F3496" s="1" t="s">
        <v>64</v>
      </c>
      <c r="G3496" s="1" t="s">
        <v>414</v>
      </c>
      <c r="H3496" s="1">
        <v>1</v>
      </c>
      <c r="I3496" s="1">
        <v>1</v>
      </c>
      <c r="J3496" s="1">
        <v>0</v>
      </c>
      <c r="K3496" s="1">
        <v>0</v>
      </c>
      <c r="L3496" s="1">
        <v>33</v>
      </c>
      <c r="M3496" s="1">
        <v>20</v>
      </c>
      <c r="N3496" s="1">
        <v>0</v>
      </c>
      <c r="P3496" s="1" t="s">
        <v>628</v>
      </c>
    </row>
    <row r="3497" spans="1:16">
      <c r="A3497" s="1">
        <v>2024</v>
      </c>
      <c r="B3497" s="1" t="s">
        <v>2004</v>
      </c>
      <c r="C3497" s="1" t="s">
        <v>2097</v>
      </c>
      <c r="D3497" s="1" t="s">
        <v>2175</v>
      </c>
      <c r="E3497" s="6">
        <v>45624</v>
      </c>
      <c r="F3497" s="1" t="s">
        <v>64</v>
      </c>
      <c r="G3497" s="1" t="s">
        <v>55</v>
      </c>
      <c r="H3497" s="1">
        <v>13</v>
      </c>
      <c r="I3497" s="1">
        <v>13</v>
      </c>
      <c r="J3497" s="1">
        <v>0</v>
      </c>
      <c r="K3497" s="1">
        <v>0</v>
      </c>
      <c r="L3497" s="1">
        <v>10533</v>
      </c>
      <c r="M3497" s="1">
        <v>569</v>
      </c>
      <c r="N3497" s="1">
        <v>0</v>
      </c>
      <c r="P3497" s="1" t="s">
        <v>633</v>
      </c>
    </row>
    <row r="3498" spans="1:16">
      <c r="A3498" s="1">
        <v>2024</v>
      </c>
      <c r="B3498" s="1" t="s">
        <v>2004</v>
      </c>
      <c r="C3498" s="1" t="s">
        <v>2097</v>
      </c>
      <c r="D3498" s="1" t="s">
        <v>2175</v>
      </c>
      <c r="E3498" s="6">
        <v>45624</v>
      </c>
      <c r="F3498" s="1" t="s">
        <v>64</v>
      </c>
      <c r="G3498" s="1" t="s">
        <v>621</v>
      </c>
      <c r="H3498" s="1">
        <v>1</v>
      </c>
      <c r="I3498" s="1">
        <v>1</v>
      </c>
      <c r="J3498" s="1">
        <v>0</v>
      </c>
      <c r="K3498" s="1">
        <v>0</v>
      </c>
      <c r="L3498" s="1">
        <v>28</v>
      </c>
      <c r="M3498" s="1">
        <v>20</v>
      </c>
      <c r="N3498" s="1">
        <v>0</v>
      </c>
      <c r="P3498" s="1" t="s">
        <v>629</v>
      </c>
    </row>
    <row r="3499" spans="1:16">
      <c r="A3499" s="1">
        <v>2024</v>
      </c>
      <c r="B3499" s="1" t="s">
        <v>2004</v>
      </c>
      <c r="C3499" s="1" t="s">
        <v>2097</v>
      </c>
      <c r="D3499" s="1" t="s">
        <v>2175</v>
      </c>
      <c r="E3499" s="6">
        <v>45624</v>
      </c>
      <c r="F3499" s="1" t="s">
        <v>64</v>
      </c>
      <c r="G3499" s="1" t="s">
        <v>515</v>
      </c>
      <c r="H3499" s="1">
        <v>1</v>
      </c>
      <c r="I3499" s="1">
        <v>1</v>
      </c>
      <c r="J3499" s="1">
        <v>0</v>
      </c>
      <c r="K3499" s="1">
        <v>0</v>
      </c>
      <c r="L3499" s="1">
        <v>112</v>
      </c>
      <c r="M3499" s="1">
        <v>20</v>
      </c>
      <c r="N3499" s="1">
        <v>0</v>
      </c>
      <c r="P3499" s="1" t="s">
        <v>629</v>
      </c>
    </row>
    <row r="3500" spans="1:16">
      <c r="A3500" s="1">
        <v>2024</v>
      </c>
      <c r="B3500" s="1" t="s">
        <v>2004</v>
      </c>
      <c r="C3500" s="1" t="s">
        <v>2097</v>
      </c>
      <c r="D3500" s="1" t="s">
        <v>2175</v>
      </c>
      <c r="E3500" s="6">
        <v>45624</v>
      </c>
      <c r="F3500" s="1" t="s">
        <v>64</v>
      </c>
      <c r="G3500" s="1" t="s">
        <v>602</v>
      </c>
      <c r="H3500" s="1">
        <v>12</v>
      </c>
      <c r="I3500" s="1">
        <v>12</v>
      </c>
      <c r="J3500" s="1">
        <v>0</v>
      </c>
      <c r="K3500" s="1">
        <v>0</v>
      </c>
      <c r="L3500" s="1">
        <v>5691</v>
      </c>
      <c r="M3500" s="1">
        <v>394</v>
      </c>
      <c r="N3500" s="1">
        <v>0</v>
      </c>
      <c r="P3500" s="1" t="s">
        <v>628</v>
      </c>
    </row>
    <row r="3501" spans="1:16">
      <c r="A3501" s="1">
        <v>2024</v>
      </c>
      <c r="B3501" s="1" t="s">
        <v>2004</v>
      </c>
      <c r="C3501" s="1" t="s">
        <v>2097</v>
      </c>
      <c r="D3501" s="1" t="s">
        <v>2175</v>
      </c>
      <c r="E3501" s="6">
        <v>45624</v>
      </c>
      <c r="F3501" s="1" t="s">
        <v>64</v>
      </c>
      <c r="G3501" s="1" t="s">
        <v>599</v>
      </c>
      <c r="H3501" s="1">
        <v>7</v>
      </c>
      <c r="I3501" s="1">
        <v>7</v>
      </c>
      <c r="J3501" s="1">
        <v>0</v>
      </c>
      <c r="K3501" s="1">
        <v>0</v>
      </c>
      <c r="L3501" s="1">
        <v>19018</v>
      </c>
      <c r="M3501" s="1">
        <v>338</v>
      </c>
      <c r="N3501" s="1">
        <v>0</v>
      </c>
      <c r="P3501" s="1" t="s">
        <v>629</v>
      </c>
    </row>
    <row r="3502" spans="1:16">
      <c r="A3502" s="1">
        <v>2024</v>
      </c>
      <c r="B3502" s="1" t="s">
        <v>2004</v>
      </c>
      <c r="C3502" s="1" t="s">
        <v>2097</v>
      </c>
      <c r="D3502" s="1" t="s">
        <v>2175</v>
      </c>
      <c r="E3502" s="6">
        <v>45624</v>
      </c>
      <c r="F3502" s="1" t="s">
        <v>64</v>
      </c>
      <c r="G3502" s="1" t="s">
        <v>551</v>
      </c>
      <c r="H3502" s="1">
        <v>6</v>
      </c>
      <c r="I3502" s="1">
        <v>6</v>
      </c>
      <c r="J3502" s="1">
        <v>0</v>
      </c>
      <c r="K3502" s="1">
        <v>0</v>
      </c>
      <c r="L3502" s="1">
        <v>5401</v>
      </c>
      <c r="M3502" s="1">
        <v>249</v>
      </c>
      <c r="N3502" s="1">
        <v>0</v>
      </c>
      <c r="P3502" s="1" t="s">
        <v>633</v>
      </c>
    </row>
    <row r="3503" spans="1:16">
      <c r="A3503" s="1">
        <v>2024</v>
      </c>
      <c r="B3503" s="1" t="s">
        <v>2004</v>
      </c>
      <c r="C3503" s="1" t="s">
        <v>2097</v>
      </c>
      <c r="D3503" s="1" t="s">
        <v>2175</v>
      </c>
      <c r="E3503" s="6">
        <v>45624</v>
      </c>
      <c r="F3503" s="1" t="s">
        <v>8</v>
      </c>
      <c r="G3503" s="1" t="s">
        <v>601</v>
      </c>
      <c r="H3503" s="1">
        <v>12</v>
      </c>
      <c r="I3503" s="1">
        <v>12</v>
      </c>
      <c r="J3503" s="1">
        <v>0</v>
      </c>
      <c r="K3503" s="1">
        <v>0</v>
      </c>
      <c r="L3503" s="1">
        <v>6426</v>
      </c>
      <c r="M3503" s="1">
        <v>589</v>
      </c>
      <c r="N3503" s="1">
        <v>0</v>
      </c>
      <c r="P3503" s="1" t="s">
        <v>627</v>
      </c>
    </row>
    <row r="3504" spans="1:16">
      <c r="A3504" s="1">
        <v>2024</v>
      </c>
      <c r="B3504" s="1" t="s">
        <v>2004</v>
      </c>
      <c r="C3504" s="1" t="s">
        <v>2097</v>
      </c>
      <c r="D3504" s="1" t="s">
        <v>2175</v>
      </c>
      <c r="E3504" s="6">
        <v>45624</v>
      </c>
      <c r="F3504" s="1" t="s">
        <v>38</v>
      </c>
      <c r="G3504" s="1" t="s">
        <v>54</v>
      </c>
      <c r="H3504" s="1">
        <v>9</v>
      </c>
      <c r="I3504" s="1">
        <v>9</v>
      </c>
      <c r="J3504" s="1">
        <v>0</v>
      </c>
      <c r="K3504" s="1">
        <v>0</v>
      </c>
      <c r="L3504" s="1">
        <v>1559</v>
      </c>
      <c r="M3504" s="1">
        <v>254</v>
      </c>
      <c r="N3504" s="1">
        <v>0</v>
      </c>
      <c r="P3504" s="1" t="s">
        <v>45</v>
      </c>
    </row>
    <row r="3505" spans="1:16">
      <c r="A3505" s="1">
        <v>2024</v>
      </c>
      <c r="B3505" s="1" t="s">
        <v>2004</v>
      </c>
      <c r="C3505" s="1" t="s">
        <v>2097</v>
      </c>
      <c r="D3505" s="1" t="s">
        <v>2175</v>
      </c>
      <c r="E3505" s="6">
        <v>45624</v>
      </c>
      <c r="F3505" s="1" t="s">
        <v>38</v>
      </c>
      <c r="G3505" s="1" t="s">
        <v>1194</v>
      </c>
      <c r="H3505" s="1">
        <v>14</v>
      </c>
      <c r="I3505" s="1">
        <v>14</v>
      </c>
      <c r="J3505" s="1">
        <v>1</v>
      </c>
      <c r="K3505" s="1">
        <v>0</v>
      </c>
      <c r="L3505" s="1">
        <v>4212</v>
      </c>
      <c r="M3505" s="1">
        <v>367</v>
      </c>
      <c r="N3505" s="1">
        <v>4</v>
      </c>
      <c r="P3505" s="1" t="s">
        <v>45</v>
      </c>
    </row>
    <row r="3506" spans="1:16">
      <c r="A3506" s="1">
        <v>2024</v>
      </c>
      <c r="B3506" s="1" t="s">
        <v>2004</v>
      </c>
      <c r="C3506" s="1" t="s">
        <v>2097</v>
      </c>
      <c r="D3506" s="1" t="s">
        <v>2175</v>
      </c>
      <c r="E3506" s="6">
        <v>45625</v>
      </c>
      <c r="F3506" s="1" t="s">
        <v>64</v>
      </c>
      <c r="G3506" s="1" t="s">
        <v>1173</v>
      </c>
      <c r="H3506" s="1">
        <v>5</v>
      </c>
      <c r="I3506" s="1">
        <v>5</v>
      </c>
      <c r="J3506" s="1">
        <v>0</v>
      </c>
      <c r="K3506" s="1">
        <v>0</v>
      </c>
      <c r="L3506" s="1">
        <v>187</v>
      </c>
      <c r="M3506" s="1">
        <v>88</v>
      </c>
      <c r="N3506" s="1">
        <v>0</v>
      </c>
      <c r="P3506" s="1" t="s">
        <v>632</v>
      </c>
    </row>
    <row r="3507" spans="1:16">
      <c r="A3507" s="1">
        <v>2024</v>
      </c>
      <c r="B3507" s="1" t="s">
        <v>2004</v>
      </c>
      <c r="C3507" s="1" t="s">
        <v>2097</v>
      </c>
      <c r="D3507" s="1" t="s">
        <v>2175</v>
      </c>
      <c r="E3507" s="6">
        <v>45625</v>
      </c>
      <c r="F3507" s="1" t="s">
        <v>64</v>
      </c>
      <c r="G3507" s="1" t="s">
        <v>708</v>
      </c>
      <c r="H3507" s="1">
        <v>1</v>
      </c>
      <c r="I3507" s="1">
        <v>1</v>
      </c>
      <c r="J3507" s="1">
        <v>0</v>
      </c>
      <c r="K3507" s="1">
        <v>0</v>
      </c>
      <c r="L3507" s="1">
        <v>1460</v>
      </c>
      <c r="M3507" s="1">
        <v>53</v>
      </c>
      <c r="N3507" s="1">
        <v>0</v>
      </c>
      <c r="P3507" s="1" t="s">
        <v>633</v>
      </c>
    </row>
    <row r="3508" spans="1:16">
      <c r="A3508" s="1">
        <v>2024</v>
      </c>
      <c r="B3508" s="1" t="s">
        <v>2004</v>
      </c>
      <c r="C3508" s="1" t="s">
        <v>2097</v>
      </c>
      <c r="D3508" s="1" t="s">
        <v>2175</v>
      </c>
      <c r="E3508" s="6">
        <v>45625</v>
      </c>
      <c r="F3508" s="1" t="s">
        <v>64</v>
      </c>
      <c r="G3508" s="1" t="s">
        <v>603</v>
      </c>
      <c r="H3508" s="1">
        <v>4</v>
      </c>
      <c r="I3508" s="1">
        <v>4</v>
      </c>
      <c r="J3508" s="1">
        <v>0</v>
      </c>
      <c r="K3508" s="1">
        <v>0</v>
      </c>
      <c r="L3508" s="1">
        <v>71998</v>
      </c>
      <c r="M3508" s="1">
        <v>1054</v>
      </c>
      <c r="N3508" s="1">
        <v>0</v>
      </c>
      <c r="P3508" s="1" t="s">
        <v>629</v>
      </c>
    </row>
    <row r="3509" spans="1:16">
      <c r="A3509" s="1">
        <v>2024</v>
      </c>
      <c r="B3509" s="1" t="s">
        <v>2004</v>
      </c>
      <c r="C3509" s="1" t="s">
        <v>2097</v>
      </c>
      <c r="D3509" s="1" t="s">
        <v>2175</v>
      </c>
      <c r="E3509" s="6">
        <v>45625</v>
      </c>
      <c r="F3509" s="1" t="s">
        <v>64</v>
      </c>
      <c r="G3509" s="1" t="s">
        <v>2086</v>
      </c>
      <c r="H3509" s="1">
        <v>1</v>
      </c>
      <c r="I3509" s="1">
        <v>1</v>
      </c>
      <c r="J3509" s="1">
        <v>0</v>
      </c>
      <c r="K3509" s="1">
        <v>0</v>
      </c>
      <c r="L3509" s="1">
        <v>533</v>
      </c>
      <c r="M3509" s="1">
        <v>47</v>
      </c>
      <c r="N3509" s="1">
        <v>0</v>
      </c>
      <c r="P3509" s="1" t="s">
        <v>628</v>
      </c>
    </row>
    <row r="3510" spans="1:16">
      <c r="A3510" s="1">
        <v>2024</v>
      </c>
      <c r="B3510" s="1" t="s">
        <v>2004</v>
      </c>
      <c r="C3510" s="1" t="s">
        <v>2097</v>
      </c>
      <c r="D3510" s="1" t="s">
        <v>2175</v>
      </c>
      <c r="E3510" s="6">
        <v>45625</v>
      </c>
      <c r="F3510" s="1" t="s">
        <v>64</v>
      </c>
      <c r="G3510" s="1" t="s">
        <v>55</v>
      </c>
      <c r="H3510" s="1">
        <v>17</v>
      </c>
      <c r="I3510" s="1">
        <v>17</v>
      </c>
      <c r="J3510" s="1">
        <v>0</v>
      </c>
      <c r="K3510" s="1">
        <v>0</v>
      </c>
      <c r="L3510" s="1">
        <v>35195</v>
      </c>
      <c r="M3510" s="1">
        <v>951</v>
      </c>
      <c r="N3510" s="1">
        <v>0</v>
      </c>
      <c r="P3510" s="1" t="s">
        <v>633</v>
      </c>
    </row>
    <row r="3511" spans="1:16">
      <c r="A3511" s="1">
        <v>2024</v>
      </c>
      <c r="B3511" s="1" t="s">
        <v>2004</v>
      </c>
      <c r="C3511" s="1" t="s">
        <v>2097</v>
      </c>
      <c r="D3511" s="1" t="s">
        <v>2175</v>
      </c>
      <c r="E3511" s="6">
        <v>45625</v>
      </c>
      <c r="F3511" s="1" t="s">
        <v>64</v>
      </c>
      <c r="G3511" s="1" t="s">
        <v>554</v>
      </c>
      <c r="H3511" s="1">
        <v>1</v>
      </c>
      <c r="I3511" s="1">
        <v>1</v>
      </c>
      <c r="J3511" s="1">
        <v>0</v>
      </c>
      <c r="K3511" s="1">
        <v>0</v>
      </c>
      <c r="L3511" s="1">
        <v>3</v>
      </c>
      <c r="M3511" s="1">
        <v>3</v>
      </c>
      <c r="N3511" s="1">
        <v>0</v>
      </c>
      <c r="P3511" s="1" t="s">
        <v>632</v>
      </c>
    </row>
    <row r="3512" spans="1:16">
      <c r="A3512" s="1">
        <v>2024</v>
      </c>
      <c r="B3512" s="1" t="s">
        <v>2004</v>
      </c>
      <c r="C3512" s="1" t="s">
        <v>2097</v>
      </c>
      <c r="D3512" s="1" t="s">
        <v>2175</v>
      </c>
      <c r="E3512" s="6">
        <v>45625</v>
      </c>
      <c r="F3512" s="1" t="s">
        <v>64</v>
      </c>
      <c r="G3512" s="1" t="s">
        <v>60</v>
      </c>
      <c r="H3512" s="1">
        <v>1</v>
      </c>
      <c r="I3512" s="1">
        <v>1</v>
      </c>
      <c r="J3512" s="1">
        <v>0</v>
      </c>
      <c r="K3512" s="1">
        <v>0</v>
      </c>
      <c r="L3512" s="1">
        <v>14</v>
      </c>
      <c r="M3512" s="1">
        <v>14</v>
      </c>
      <c r="N3512" s="1">
        <v>0</v>
      </c>
      <c r="P3512" s="1" t="s">
        <v>629</v>
      </c>
    </row>
    <row r="3513" spans="1:16">
      <c r="A3513" s="1">
        <v>2024</v>
      </c>
      <c r="B3513" s="1" t="s">
        <v>2004</v>
      </c>
      <c r="C3513" s="1" t="s">
        <v>2097</v>
      </c>
      <c r="D3513" s="1" t="s">
        <v>2175</v>
      </c>
      <c r="E3513" s="6">
        <v>45625</v>
      </c>
      <c r="F3513" s="1" t="s">
        <v>64</v>
      </c>
      <c r="G3513" s="1" t="s">
        <v>58</v>
      </c>
      <c r="H3513" s="1">
        <v>7</v>
      </c>
      <c r="I3513" s="1">
        <v>7</v>
      </c>
      <c r="J3513" s="1">
        <v>0</v>
      </c>
      <c r="K3513" s="1">
        <v>0</v>
      </c>
      <c r="L3513" s="1">
        <v>3824</v>
      </c>
      <c r="M3513" s="1">
        <v>248</v>
      </c>
      <c r="N3513" s="1">
        <v>0</v>
      </c>
      <c r="P3513" s="1" t="s">
        <v>629</v>
      </c>
    </row>
    <row r="3514" spans="1:16">
      <c r="A3514" s="1">
        <v>2024</v>
      </c>
      <c r="B3514" s="1" t="s">
        <v>2004</v>
      </c>
      <c r="C3514" s="1" t="s">
        <v>2097</v>
      </c>
      <c r="D3514" s="1" t="s">
        <v>2175</v>
      </c>
      <c r="E3514" s="6">
        <v>45625</v>
      </c>
      <c r="F3514" s="1" t="s">
        <v>64</v>
      </c>
      <c r="G3514" s="1" t="s">
        <v>1182</v>
      </c>
      <c r="H3514" s="1">
        <v>1</v>
      </c>
      <c r="I3514" s="1">
        <v>1</v>
      </c>
      <c r="J3514" s="1">
        <v>0</v>
      </c>
      <c r="K3514" s="1">
        <v>0</v>
      </c>
      <c r="L3514" s="1">
        <v>76</v>
      </c>
      <c r="M3514" s="1">
        <v>20</v>
      </c>
      <c r="N3514" s="1">
        <v>0</v>
      </c>
      <c r="P3514" s="1" t="s">
        <v>628</v>
      </c>
    </row>
    <row r="3515" spans="1:16">
      <c r="A3515" s="1">
        <v>2024</v>
      </c>
      <c r="B3515" s="1" t="s">
        <v>2004</v>
      </c>
      <c r="C3515" s="1" t="s">
        <v>2097</v>
      </c>
      <c r="D3515" s="1" t="s">
        <v>2175</v>
      </c>
      <c r="E3515" s="6">
        <v>45625</v>
      </c>
      <c r="F3515" s="1" t="s">
        <v>64</v>
      </c>
      <c r="G3515" s="1" t="s">
        <v>505</v>
      </c>
      <c r="H3515" s="1">
        <v>2</v>
      </c>
      <c r="I3515" s="1">
        <v>2</v>
      </c>
      <c r="J3515" s="1">
        <v>0</v>
      </c>
      <c r="K3515" s="1">
        <v>0</v>
      </c>
      <c r="L3515" s="1">
        <v>1198</v>
      </c>
      <c r="M3515" s="1">
        <v>67</v>
      </c>
      <c r="N3515" s="1">
        <v>0</v>
      </c>
      <c r="P3515" s="1" t="s">
        <v>628</v>
      </c>
    </row>
    <row r="3516" spans="1:16">
      <c r="A3516" s="1">
        <v>2024</v>
      </c>
      <c r="B3516" s="1" t="s">
        <v>2004</v>
      </c>
      <c r="C3516" s="1" t="s">
        <v>2097</v>
      </c>
      <c r="D3516" s="1" t="s">
        <v>2175</v>
      </c>
      <c r="E3516" s="6">
        <v>45625</v>
      </c>
      <c r="F3516" s="1" t="s">
        <v>64</v>
      </c>
      <c r="G3516" s="1" t="s">
        <v>602</v>
      </c>
      <c r="H3516" s="1">
        <v>8</v>
      </c>
      <c r="I3516" s="1">
        <v>8</v>
      </c>
      <c r="J3516" s="1">
        <v>0</v>
      </c>
      <c r="K3516" s="1">
        <v>0</v>
      </c>
      <c r="L3516" s="1">
        <v>23271</v>
      </c>
      <c r="M3516" s="1">
        <v>352</v>
      </c>
      <c r="N3516" s="1">
        <v>0</v>
      </c>
      <c r="P3516" s="1" t="s">
        <v>628</v>
      </c>
    </row>
    <row r="3517" spans="1:16">
      <c r="A3517" s="1">
        <v>2024</v>
      </c>
      <c r="B3517" s="1" t="s">
        <v>2004</v>
      </c>
      <c r="C3517" s="1" t="s">
        <v>2097</v>
      </c>
      <c r="D3517" s="1" t="s">
        <v>2175</v>
      </c>
      <c r="E3517" s="6">
        <v>45625</v>
      </c>
      <c r="F3517" s="1" t="s">
        <v>64</v>
      </c>
      <c r="G3517" s="1" t="s">
        <v>502</v>
      </c>
      <c r="H3517" s="1">
        <v>1</v>
      </c>
      <c r="I3517" s="1">
        <v>1</v>
      </c>
      <c r="J3517" s="1">
        <v>0</v>
      </c>
      <c r="K3517" s="1">
        <v>0</v>
      </c>
      <c r="L3517" s="1">
        <v>188</v>
      </c>
      <c r="M3517" s="1">
        <v>20</v>
      </c>
      <c r="N3517" s="1">
        <v>0</v>
      </c>
      <c r="P3517" s="1" t="s">
        <v>633</v>
      </c>
    </row>
    <row r="3518" spans="1:16">
      <c r="A3518" s="1">
        <v>2024</v>
      </c>
      <c r="B3518" s="1" t="s">
        <v>2004</v>
      </c>
      <c r="C3518" s="1" t="s">
        <v>2097</v>
      </c>
      <c r="D3518" s="1" t="s">
        <v>2175</v>
      </c>
      <c r="E3518" s="6">
        <v>45625</v>
      </c>
      <c r="F3518" s="1" t="s">
        <v>64</v>
      </c>
      <c r="G3518" s="1" t="s">
        <v>604</v>
      </c>
      <c r="H3518" s="1">
        <v>1</v>
      </c>
      <c r="I3518" s="1">
        <v>1</v>
      </c>
      <c r="J3518" s="1">
        <v>0</v>
      </c>
      <c r="K3518" s="1">
        <v>0</v>
      </c>
      <c r="L3518" s="1">
        <v>1453</v>
      </c>
      <c r="M3518" s="1">
        <v>53</v>
      </c>
      <c r="N3518" s="1">
        <v>0</v>
      </c>
      <c r="P3518" s="1" t="s">
        <v>629</v>
      </c>
    </row>
    <row r="3519" spans="1:16">
      <c r="A3519" s="1">
        <v>2024</v>
      </c>
      <c r="B3519" s="1" t="s">
        <v>2004</v>
      </c>
      <c r="C3519" s="1" t="s">
        <v>2097</v>
      </c>
      <c r="D3519" s="1" t="s">
        <v>2175</v>
      </c>
      <c r="E3519" s="6">
        <v>45625</v>
      </c>
      <c r="F3519" s="1" t="s">
        <v>64</v>
      </c>
      <c r="G3519" s="1" t="s">
        <v>599</v>
      </c>
      <c r="H3519" s="1">
        <v>1</v>
      </c>
      <c r="I3519" s="1">
        <v>1</v>
      </c>
      <c r="J3519" s="1">
        <v>0</v>
      </c>
      <c r="K3519" s="1">
        <v>0</v>
      </c>
      <c r="L3519" s="1">
        <v>1000</v>
      </c>
      <c r="M3519" s="1">
        <v>47</v>
      </c>
      <c r="N3519" s="1">
        <v>0</v>
      </c>
      <c r="P3519" s="1" t="s">
        <v>629</v>
      </c>
    </row>
    <row r="3520" spans="1:16">
      <c r="A3520" s="1">
        <v>2024</v>
      </c>
      <c r="B3520" s="1" t="s">
        <v>2004</v>
      </c>
      <c r="C3520" s="1" t="s">
        <v>2097</v>
      </c>
      <c r="D3520" s="1" t="s">
        <v>2175</v>
      </c>
      <c r="E3520" s="6">
        <v>45625</v>
      </c>
      <c r="F3520" s="1" t="s">
        <v>64</v>
      </c>
      <c r="G3520" s="1" t="s">
        <v>59</v>
      </c>
      <c r="H3520" s="1">
        <v>5</v>
      </c>
      <c r="I3520" s="1">
        <v>5</v>
      </c>
      <c r="J3520" s="1">
        <v>0</v>
      </c>
      <c r="K3520" s="1">
        <v>0</v>
      </c>
      <c r="L3520" s="1">
        <v>7913</v>
      </c>
      <c r="M3520" s="1">
        <v>208</v>
      </c>
      <c r="N3520" s="1">
        <v>0</v>
      </c>
      <c r="P3520" s="1" t="s">
        <v>633</v>
      </c>
    </row>
    <row r="3521" spans="1:16">
      <c r="A3521" s="1">
        <v>2024</v>
      </c>
      <c r="B3521" s="1" t="s">
        <v>2004</v>
      </c>
      <c r="C3521" s="1" t="s">
        <v>2097</v>
      </c>
      <c r="D3521" s="1" t="s">
        <v>2175</v>
      </c>
      <c r="E3521" s="6">
        <v>45625</v>
      </c>
      <c r="F3521" s="1" t="s">
        <v>64</v>
      </c>
      <c r="G3521" s="1" t="s">
        <v>600</v>
      </c>
      <c r="H3521" s="1">
        <v>1</v>
      </c>
      <c r="I3521" s="1">
        <v>1</v>
      </c>
      <c r="J3521" s="1">
        <v>0</v>
      </c>
      <c r="K3521" s="1">
        <v>0</v>
      </c>
      <c r="L3521" s="1">
        <v>49</v>
      </c>
      <c r="M3521" s="1">
        <v>20</v>
      </c>
      <c r="N3521" s="1">
        <v>0</v>
      </c>
      <c r="P3521" s="1" t="s">
        <v>630</v>
      </c>
    </row>
    <row r="3522" spans="1:16">
      <c r="A3522" s="1">
        <v>2024</v>
      </c>
      <c r="B3522" s="1" t="s">
        <v>2004</v>
      </c>
      <c r="C3522" s="1" t="s">
        <v>2097</v>
      </c>
      <c r="D3522" s="1" t="s">
        <v>2175</v>
      </c>
      <c r="E3522" s="6">
        <v>45625</v>
      </c>
      <c r="F3522" s="1" t="s">
        <v>8</v>
      </c>
      <c r="G3522" s="1" t="s">
        <v>375</v>
      </c>
      <c r="H3522" s="1">
        <v>1</v>
      </c>
      <c r="I3522" s="1">
        <v>1</v>
      </c>
      <c r="J3522" s="1">
        <v>0</v>
      </c>
      <c r="K3522" s="1">
        <v>0</v>
      </c>
      <c r="L3522" s="1">
        <v>5458</v>
      </c>
      <c r="M3522" s="1">
        <v>153</v>
      </c>
      <c r="N3522" s="1">
        <v>0</v>
      </c>
      <c r="P3522" s="1" t="s">
        <v>627</v>
      </c>
    </row>
    <row r="3523" spans="1:16">
      <c r="A3523" s="1">
        <v>2024</v>
      </c>
      <c r="B3523" s="1" t="s">
        <v>2004</v>
      </c>
      <c r="C3523" s="1" t="s">
        <v>2097</v>
      </c>
      <c r="D3523" s="1" t="s">
        <v>2175</v>
      </c>
      <c r="E3523" s="6">
        <v>45625</v>
      </c>
      <c r="F3523" s="1" t="s">
        <v>8</v>
      </c>
      <c r="G3523" s="1" t="s">
        <v>601</v>
      </c>
      <c r="H3523" s="1">
        <v>11</v>
      </c>
      <c r="I3523" s="1">
        <v>11</v>
      </c>
      <c r="J3523" s="1">
        <v>0</v>
      </c>
      <c r="K3523" s="1">
        <v>0</v>
      </c>
      <c r="L3523" s="1">
        <v>8956</v>
      </c>
      <c r="M3523" s="1">
        <v>764</v>
      </c>
      <c r="N3523" s="1">
        <v>0</v>
      </c>
      <c r="P3523" s="1" t="s">
        <v>627</v>
      </c>
    </row>
    <row r="3524" spans="1:16">
      <c r="A3524" s="1">
        <v>2024</v>
      </c>
      <c r="B3524" s="1" t="s">
        <v>2004</v>
      </c>
      <c r="C3524" s="1" t="s">
        <v>2097</v>
      </c>
      <c r="D3524" s="1" t="s">
        <v>2175</v>
      </c>
      <c r="E3524" s="6">
        <v>45625</v>
      </c>
      <c r="F3524" s="1" t="s">
        <v>38</v>
      </c>
      <c r="G3524" s="1" t="s">
        <v>54</v>
      </c>
      <c r="H3524" s="1">
        <v>16</v>
      </c>
      <c r="I3524" s="1">
        <v>16</v>
      </c>
      <c r="J3524" s="1">
        <v>0</v>
      </c>
      <c r="K3524" s="1">
        <v>0</v>
      </c>
      <c r="L3524" s="1">
        <v>3113</v>
      </c>
      <c r="M3524" s="1">
        <v>412</v>
      </c>
      <c r="N3524" s="1">
        <v>0</v>
      </c>
      <c r="P3524" s="1" t="s">
        <v>45</v>
      </c>
    </row>
    <row r="3525" spans="1:16">
      <c r="A3525" s="1">
        <v>2024</v>
      </c>
      <c r="B3525" s="1" t="s">
        <v>2004</v>
      </c>
      <c r="C3525" s="1" t="s">
        <v>2097</v>
      </c>
      <c r="D3525" s="1" t="s">
        <v>2175</v>
      </c>
      <c r="E3525" s="6">
        <v>45625</v>
      </c>
      <c r="F3525" s="1" t="s">
        <v>38</v>
      </c>
      <c r="G3525" s="1" t="s">
        <v>1194</v>
      </c>
      <c r="H3525" s="1">
        <v>6</v>
      </c>
      <c r="I3525" s="1">
        <v>6</v>
      </c>
      <c r="J3525" s="1">
        <v>0</v>
      </c>
      <c r="K3525" s="1">
        <v>0</v>
      </c>
      <c r="L3525" s="1">
        <v>1878</v>
      </c>
      <c r="M3525" s="1">
        <v>174</v>
      </c>
      <c r="N3525" s="1">
        <v>0</v>
      </c>
      <c r="P3525" s="1" t="s">
        <v>45</v>
      </c>
    </row>
    <row r="3526" spans="1:16">
      <c r="A3526" s="1">
        <v>2024</v>
      </c>
      <c r="B3526" s="1" t="s">
        <v>2004</v>
      </c>
      <c r="C3526" s="1" t="s">
        <v>2201</v>
      </c>
      <c r="D3526" s="1" t="s">
        <v>2200</v>
      </c>
      <c r="E3526" s="6">
        <v>45628</v>
      </c>
      <c r="F3526" s="1" t="s">
        <v>64</v>
      </c>
      <c r="G3526" s="1" t="s">
        <v>1173</v>
      </c>
      <c r="H3526" s="1">
        <v>4</v>
      </c>
      <c r="I3526" s="1">
        <v>4</v>
      </c>
      <c r="J3526" s="1">
        <v>0</v>
      </c>
      <c r="K3526" s="1">
        <v>0</v>
      </c>
      <c r="L3526" s="1">
        <v>515</v>
      </c>
      <c r="M3526" s="1">
        <v>80</v>
      </c>
      <c r="N3526" s="1">
        <v>0</v>
      </c>
      <c r="P3526" s="1" t="s">
        <v>632</v>
      </c>
    </row>
    <row r="3527" spans="1:16">
      <c r="A3527" s="1">
        <v>2024</v>
      </c>
      <c r="B3527" s="1" t="s">
        <v>2004</v>
      </c>
      <c r="C3527" s="1" t="s">
        <v>2201</v>
      </c>
      <c r="D3527" s="1" t="s">
        <v>2200</v>
      </c>
      <c r="E3527" s="6">
        <v>45628</v>
      </c>
      <c r="F3527" s="1" t="s">
        <v>64</v>
      </c>
      <c r="G3527" s="1" t="s">
        <v>708</v>
      </c>
      <c r="H3527" s="1">
        <v>3</v>
      </c>
      <c r="I3527" s="1">
        <v>3</v>
      </c>
      <c r="J3527" s="1">
        <v>0</v>
      </c>
      <c r="K3527" s="1">
        <v>0</v>
      </c>
      <c r="L3527" s="1">
        <v>3105</v>
      </c>
      <c r="M3527" s="1">
        <v>120</v>
      </c>
      <c r="N3527" s="1">
        <v>0</v>
      </c>
      <c r="P3527" s="1" t="s">
        <v>633</v>
      </c>
    </row>
    <row r="3528" spans="1:16">
      <c r="A3528" s="1">
        <v>2024</v>
      </c>
      <c r="B3528" s="1" t="s">
        <v>2004</v>
      </c>
      <c r="C3528" s="1" t="s">
        <v>2201</v>
      </c>
      <c r="D3528" s="1" t="s">
        <v>2200</v>
      </c>
      <c r="E3528" s="6">
        <v>45628</v>
      </c>
      <c r="F3528" s="1" t="s">
        <v>64</v>
      </c>
      <c r="G3528" s="1" t="s">
        <v>603</v>
      </c>
      <c r="H3528" s="1">
        <v>5</v>
      </c>
      <c r="I3528" s="1">
        <v>5</v>
      </c>
      <c r="J3528" s="1">
        <v>0</v>
      </c>
      <c r="K3528" s="1">
        <v>0</v>
      </c>
      <c r="L3528" s="1">
        <v>57864</v>
      </c>
      <c r="M3528" s="1">
        <v>711</v>
      </c>
      <c r="N3528" s="1">
        <v>0</v>
      </c>
      <c r="P3528" s="1" t="s">
        <v>629</v>
      </c>
    </row>
    <row r="3529" spans="1:16">
      <c r="A3529" s="1">
        <v>2024</v>
      </c>
      <c r="B3529" s="1" t="s">
        <v>2004</v>
      </c>
      <c r="C3529" s="1" t="s">
        <v>2201</v>
      </c>
      <c r="D3529" s="1" t="s">
        <v>2200</v>
      </c>
      <c r="E3529" s="6">
        <v>45628</v>
      </c>
      <c r="F3529" s="1" t="s">
        <v>64</v>
      </c>
      <c r="G3529" s="1" t="s">
        <v>2086</v>
      </c>
      <c r="H3529" s="1">
        <v>2</v>
      </c>
      <c r="I3529" s="1">
        <v>2</v>
      </c>
      <c r="J3529" s="1">
        <v>0</v>
      </c>
      <c r="K3529" s="1">
        <v>0</v>
      </c>
      <c r="L3529" s="1">
        <v>1800</v>
      </c>
      <c r="M3529" s="1">
        <v>188</v>
      </c>
      <c r="N3529" s="1">
        <v>0</v>
      </c>
      <c r="P3529" s="1" t="s">
        <v>628</v>
      </c>
    </row>
    <row r="3530" spans="1:16">
      <c r="A3530" s="1">
        <v>2024</v>
      </c>
      <c r="B3530" s="1" t="s">
        <v>2004</v>
      </c>
      <c r="C3530" s="1" t="s">
        <v>2201</v>
      </c>
      <c r="D3530" s="1" t="s">
        <v>2200</v>
      </c>
      <c r="E3530" s="6">
        <v>45628</v>
      </c>
      <c r="F3530" s="1" t="s">
        <v>64</v>
      </c>
      <c r="G3530" s="1" t="s">
        <v>55</v>
      </c>
      <c r="H3530" s="1">
        <v>16</v>
      </c>
      <c r="I3530" s="1">
        <v>16</v>
      </c>
      <c r="J3530" s="1">
        <v>0</v>
      </c>
      <c r="K3530" s="1">
        <v>0</v>
      </c>
      <c r="L3530" s="1">
        <v>10272</v>
      </c>
      <c r="M3530" s="1">
        <v>743</v>
      </c>
      <c r="N3530" s="1">
        <v>0</v>
      </c>
      <c r="P3530" s="1" t="s">
        <v>633</v>
      </c>
    </row>
    <row r="3531" spans="1:16">
      <c r="A3531" s="1">
        <v>2024</v>
      </c>
      <c r="B3531" s="1" t="s">
        <v>2004</v>
      </c>
      <c r="C3531" s="1" t="s">
        <v>2201</v>
      </c>
      <c r="D3531" s="1" t="s">
        <v>2200</v>
      </c>
      <c r="E3531" s="6">
        <v>45628</v>
      </c>
      <c r="F3531" s="1" t="s">
        <v>64</v>
      </c>
      <c r="G3531" s="1" t="s">
        <v>58</v>
      </c>
      <c r="H3531" s="1">
        <v>2</v>
      </c>
      <c r="I3531" s="1">
        <v>2</v>
      </c>
      <c r="J3531" s="1">
        <v>0</v>
      </c>
      <c r="K3531" s="1">
        <v>0</v>
      </c>
      <c r="L3531" s="1">
        <v>1101</v>
      </c>
      <c r="M3531" s="1">
        <v>67</v>
      </c>
      <c r="N3531" s="1">
        <v>0</v>
      </c>
      <c r="P3531" s="1" t="s">
        <v>629</v>
      </c>
    </row>
    <row r="3532" spans="1:16">
      <c r="A3532" s="1">
        <v>2024</v>
      </c>
      <c r="B3532" s="1" t="s">
        <v>2004</v>
      </c>
      <c r="C3532" s="1" t="s">
        <v>2201</v>
      </c>
      <c r="D3532" s="1" t="s">
        <v>2200</v>
      </c>
      <c r="E3532" s="6">
        <v>45628</v>
      </c>
      <c r="F3532" s="1" t="s">
        <v>64</v>
      </c>
      <c r="G3532" s="1" t="s">
        <v>505</v>
      </c>
      <c r="H3532" s="1">
        <v>2</v>
      </c>
      <c r="I3532" s="1">
        <v>2</v>
      </c>
      <c r="J3532" s="1">
        <v>0</v>
      </c>
      <c r="K3532" s="1">
        <v>0</v>
      </c>
      <c r="L3532" s="1">
        <v>780</v>
      </c>
      <c r="M3532" s="1">
        <v>67</v>
      </c>
      <c r="N3532" s="1">
        <v>0</v>
      </c>
      <c r="P3532" s="1" t="s">
        <v>628</v>
      </c>
    </row>
    <row r="3533" spans="1:16">
      <c r="A3533" s="1">
        <v>2024</v>
      </c>
      <c r="B3533" s="1" t="s">
        <v>2004</v>
      </c>
      <c r="C3533" s="1" t="s">
        <v>2201</v>
      </c>
      <c r="D3533" s="1" t="s">
        <v>2200</v>
      </c>
      <c r="E3533" s="6">
        <v>45628</v>
      </c>
      <c r="F3533" s="1" t="s">
        <v>64</v>
      </c>
      <c r="G3533" s="1" t="s">
        <v>602</v>
      </c>
      <c r="H3533" s="1">
        <v>8</v>
      </c>
      <c r="I3533" s="1">
        <v>8</v>
      </c>
      <c r="J3533" s="1">
        <v>0</v>
      </c>
      <c r="K3533" s="1">
        <v>0</v>
      </c>
      <c r="L3533" s="1">
        <v>22483</v>
      </c>
      <c r="M3533" s="1">
        <v>406</v>
      </c>
      <c r="N3533" s="1">
        <v>0</v>
      </c>
      <c r="P3533" s="1" t="s">
        <v>628</v>
      </c>
    </row>
    <row r="3534" spans="1:16">
      <c r="A3534" s="1">
        <v>2024</v>
      </c>
      <c r="B3534" s="1" t="s">
        <v>2004</v>
      </c>
      <c r="C3534" s="1" t="s">
        <v>2201</v>
      </c>
      <c r="D3534" s="1" t="s">
        <v>2200</v>
      </c>
      <c r="E3534" s="6">
        <v>45628</v>
      </c>
      <c r="F3534" s="1" t="s">
        <v>64</v>
      </c>
      <c r="G3534" s="1" t="s">
        <v>1273</v>
      </c>
      <c r="H3534" s="1">
        <v>1</v>
      </c>
      <c r="I3534" s="1">
        <v>1</v>
      </c>
      <c r="J3534" s="1">
        <v>0</v>
      </c>
      <c r="K3534" s="1">
        <v>0</v>
      </c>
      <c r="L3534" s="1">
        <v>600</v>
      </c>
      <c r="M3534" s="1">
        <v>47</v>
      </c>
      <c r="N3534" s="1">
        <v>0</v>
      </c>
      <c r="P3534" s="1" t="s">
        <v>632</v>
      </c>
    </row>
    <row r="3535" spans="1:16">
      <c r="A3535" s="1">
        <v>2024</v>
      </c>
      <c r="B3535" s="1" t="s">
        <v>2004</v>
      </c>
      <c r="C3535" s="1" t="s">
        <v>2201</v>
      </c>
      <c r="D3535" s="1" t="s">
        <v>2200</v>
      </c>
      <c r="E3535" s="6">
        <v>45628</v>
      </c>
      <c r="F3535" s="1" t="s">
        <v>64</v>
      </c>
      <c r="G3535" s="1" t="s">
        <v>599</v>
      </c>
      <c r="H3535" s="1">
        <v>4</v>
      </c>
      <c r="I3535" s="1">
        <v>4</v>
      </c>
      <c r="J3535" s="1">
        <v>0</v>
      </c>
      <c r="K3535" s="1">
        <v>0</v>
      </c>
      <c r="L3535" s="1">
        <v>8111</v>
      </c>
      <c r="M3535" s="1">
        <v>221</v>
      </c>
      <c r="N3535" s="1">
        <v>0</v>
      </c>
      <c r="P3535" s="1" t="s">
        <v>629</v>
      </c>
    </row>
    <row r="3536" spans="1:16">
      <c r="A3536" s="1">
        <v>2024</v>
      </c>
      <c r="B3536" s="1" t="s">
        <v>2004</v>
      </c>
      <c r="C3536" s="1" t="s">
        <v>2201</v>
      </c>
      <c r="D3536" s="1" t="s">
        <v>2200</v>
      </c>
      <c r="E3536" s="6">
        <v>45628</v>
      </c>
      <c r="F3536" s="1" t="s">
        <v>64</v>
      </c>
      <c r="G3536" s="1" t="s">
        <v>551</v>
      </c>
      <c r="H3536" s="1">
        <v>4</v>
      </c>
      <c r="I3536" s="1">
        <v>4</v>
      </c>
      <c r="J3536" s="1">
        <v>0</v>
      </c>
      <c r="K3536" s="1">
        <v>0</v>
      </c>
      <c r="L3536" s="1">
        <v>6790</v>
      </c>
      <c r="M3536" s="1">
        <v>182</v>
      </c>
      <c r="N3536" s="1">
        <v>0</v>
      </c>
      <c r="P3536" s="1" t="s">
        <v>633</v>
      </c>
    </row>
    <row r="3537" spans="1:16">
      <c r="A3537" s="1">
        <v>2024</v>
      </c>
      <c r="B3537" s="1" t="s">
        <v>2004</v>
      </c>
      <c r="C3537" s="1" t="s">
        <v>2201</v>
      </c>
      <c r="D3537" s="1" t="s">
        <v>2200</v>
      </c>
      <c r="E3537" s="6">
        <v>45628</v>
      </c>
      <c r="F3537" s="1" t="s">
        <v>8</v>
      </c>
      <c r="G3537" s="1" t="s">
        <v>601</v>
      </c>
      <c r="H3537" s="1">
        <v>12</v>
      </c>
      <c r="I3537" s="1">
        <v>12</v>
      </c>
      <c r="J3537" s="1">
        <v>0</v>
      </c>
      <c r="K3537" s="1">
        <v>0</v>
      </c>
      <c r="L3537" s="1">
        <v>6375</v>
      </c>
      <c r="M3537" s="1">
        <v>666</v>
      </c>
      <c r="N3537" s="1">
        <v>0</v>
      </c>
      <c r="P3537" s="1" t="s">
        <v>627</v>
      </c>
    </row>
    <row r="3538" spans="1:16">
      <c r="A3538" s="1">
        <v>2024</v>
      </c>
      <c r="B3538" s="1" t="s">
        <v>2004</v>
      </c>
      <c r="C3538" s="1" t="s">
        <v>2201</v>
      </c>
      <c r="D3538" s="1" t="s">
        <v>2200</v>
      </c>
      <c r="E3538" s="6">
        <v>45628</v>
      </c>
      <c r="F3538" s="1" t="s">
        <v>38</v>
      </c>
      <c r="G3538" s="1" t="s">
        <v>54</v>
      </c>
      <c r="H3538" s="1">
        <v>23</v>
      </c>
      <c r="I3538" s="1">
        <v>23</v>
      </c>
      <c r="J3538" s="1">
        <v>0</v>
      </c>
      <c r="K3538" s="1">
        <v>0</v>
      </c>
      <c r="L3538" s="1">
        <v>14637</v>
      </c>
      <c r="M3538" s="1">
        <v>657</v>
      </c>
      <c r="N3538" s="1">
        <v>0</v>
      </c>
      <c r="P3538" s="1" t="s">
        <v>45</v>
      </c>
    </row>
    <row r="3539" spans="1:16">
      <c r="A3539" s="1">
        <v>2024</v>
      </c>
      <c r="B3539" s="1" t="s">
        <v>2004</v>
      </c>
      <c r="C3539" s="1" t="s">
        <v>2201</v>
      </c>
      <c r="D3539" s="1" t="s">
        <v>2200</v>
      </c>
      <c r="E3539" s="6">
        <v>45628</v>
      </c>
      <c r="F3539" s="1" t="s">
        <v>38</v>
      </c>
      <c r="G3539" s="1" t="s">
        <v>1194</v>
      </c>
      <c r="H3539" s="1">
        <v>16</v>
      </c>
      <c r="I3539" s="1">
        <v>16</v>
      </c>
      <c r="J3539" s="1">
        <v>2</v>
      </c>
      <c r="K3539" s="1">
        <v>0</v>
      </c>
      <c r="L3539" s="1">
        <v>5065</v>
      </c>
      <c r="M3539" s="1">
        <v>549</v>
      </c>
      <c r="N3539" s="1">
        <v>8</v>
      </c>
      <c r="P3539" s="1" t="s">
        <v>45</v>
      </c>
    </row>
    <row r="3540" spans="1:16">
      <c r="A3540" s="1">
        <v>2024</v>
      </c>
      <c r="B3540" s="1" t="s">
        <v>2004</v>
      </c>
      <c r="C3540" s="1" t="s">
        <v>2201</v>
      </c>
      <c r="D3540" s="1" t="s">
        <v>2200</v>
      </c>
      <c r="E3540" s="6">
        <v>45629</v>
      </c>
      <c r="F3540" s="1" t="s">
        <v>64</v>
      </c>
      <c r="G3540" s="1" t="s">
        <v>1173</v>
      </c>
      <c r="H3540" s="1">
        <v>6</v>
      </c>
      <c r="I3540" s="1">
        <v>6</v>
      </c>
      <c r="J3540" s="1">
        <v>0</v>
      </c>
      <c r="K3540" s="1">
        <v>0</v>
      </c>
      <c r="L3540" s="1">
        <v>1333</v>
      </c>
      <c r="M3540" s="1">
        <v>147</v>
      </c>
      <c r="N3540" s="1">
        <v>0</v>
      </c>
      <c r="P3540" s="1" t="s">
        <v>632</v>
      </c>
    </row>
    <row r="3541" spans="1:16">
      <c r="A3541" s="1">
        <v>2024</v>
      </c>
      <c r="B3541" s="1" t="s">
        <v>2004</v>
      </c>
      <c r="C3541" s="1" t="s">
        <v>2201</v>
      </c>
      <c r="D3541" s="1" t="s">
        <v>2200</v>
      </c>
      <c r="E3541" s="6">
        <v>45629</v>
      </c>
      <c r="F3541" s="1" t="s">
        <v>64</v>
      </c>
      <c r="G3541" s="1" t="s">
        <v>708</v>
      </c>
      <c r="H3541" s="1">
        <v>5</v>
      </c>
      <c r="I3541" s="1">
        <v>5</v>
      </c>
      <c r="J3541" s="1">
        <v>1</v>
      </c>
      <c r="K3541" s="1">
        <v>0</v>
      </c>
      <c r="L3541" s="1">
        <v>12076</v>
      </c>
      <c r="M3541" s="1">
        <v>181</v>
      </c>
      <c r="N3541" s="1">
        <v>68</v>
      </c>
      <c r="P3541" s="1" t="s">
        <v>633</v>
      </c>
    </row>
    <row r="3542" spans="1:16">
      <c r="A3542" s="1">
        <v>2024</v>
      </c>
      <c r="B3542" s="1" t="s">
        <v>2004</v>
      </c>
      <c r="C3542" s="1" t="s">
        <v>2201</v>
      </c>
      <c r="D3542" s="1" t="s">
        <v>2200</v>
      </c>
      <c r="E3542" s="6">
        <v>45629</v>
      </c>
      <c r="F3542" s="1" t="s">
        <v>64</v>
      </c>
      <c r="G3542" s="1" t="s">
        <v>603</v>
      </c>
      <c r="H3542" s="1">
        <v>5</v>
      </c>
      <c r="I3542" s="1">
        <v>5</v>
      </c>
      <c r="J3542" s="1">
        <v>0</v>
      </c>
      <c r="K3542" s="1">
        <v>0</v>
      </c>
      <c r="L3542" s="1">
        <v>65489</v>
      </c>
      <c r="M3542" s="1">
        <v>975</v>
      </c>
      <c r="N3542" s="1">
        <v>0</v>
      </c>
      <c r="P3542" s="1" t="s">
        <v>629</v>
      </c>
    </row>
    <row r="3543" spans="1:16">
      <c r="A3543" s="1">
        <v>2024</v>
      </c>
      <c r="B3543" s="1" t="s">
        <v>2004</v>
      </c>
      <c r="C3543" s="1" t="s">
        <v>2201</v>
      </c>
      <c r="D3543" s="1" t="s">
        <v>2200</v>
      </c>
      <c r="E3543" s="6">
        <v>45629</v>
      </c>
      <c r="F3543" s="1" t="s">
        <v>64</v>
      </c>
      <c r="G3543" s="1" t="s">
        <v>55</v>
      </c>
      <c r="H3543" s="1">
        <v>14</v>
      </c>
      <c r="I3543" s="1">
        <v>14</v>
      </c>
      <c r="J3543" s="1">
        <v>0</v>
      </c>
      <c r="K3543" s="1">
        <v>0</v>
      </c>
      <c r="L3543" s="1">
        <v>5203</v>
      </c>
      <c r="M3543" s="1">
        <v>488</v>
      </c>
      <c r="N3543" s="1">
        <v>0</v>
      </c>
      <c r="P3543" s="1" t="s">
        <v>633</v>
      </c>
    </row>
    <row r="3544" spans="1:16">
      <c r="A3544" s="1">
        <v>2024</v>
      </c>
      <c r="B3544" s="1" t="s">
        <v>2004</v>
      </c>
      <c r="C3544" s="1" t="s">
        <v>2201</v>
      </c>
      <c r="D3544" s="1" t="s">
        <v>2200</v>
      </c>
      <c r="E3544" s="6">
        <v>45629</v>
      </c>
      <c r="F3544" s="1" t="s">
        <v>64</v>
      </c>
      <c r="G3544" s="1" t="s">
        <v>56</v>
      </c>
      <c r="H3544" s="1">
        <v>2</v>
      </c>
      <c r="I3544" s="1">
        <v>2</v>
      </c>
      <c r="J3544" s="1">
        <v>0</v>
      </c>
      <c r="K3544" s="1">
        <v>0</v>
      </c>
      <c r="L3544" s="1">
        <v>266</v>
      </c>
      <c r="M3544" s="1">
        <v>40</v>
      </c>
      <c r="N3544" s="1">
        <v>0</v>
      </c>
      <c r="P3544" s="1" t="s">
        <v>628</v>
      </c>
    </row>
    <row r="3545" spans="1:16">
      <c r="A3545" s="1">
        <v>2024</v>
      </c>
      <c r="B3545" s="1" t="s">
        <v>2004</v>
      </c>
      <c r="C3545" s="1" t="s">
        <v>2201</v>
      </c>
      <c r="D3545" s="1" t="s">
        <v>2200</v>
      </c>
      <c r="E3545" s="6">
        <v>45629</v>
      </c>
      <c r="F3545" s="1" t="s">
        <v>64</v>
      </c>
      <c r="G3545" s="1" t="s">
        <v>58</v>
      </c>
      <c r="H3545" s="1">
        <v>2</v>
      </c>
      <c r="I3545" s="1">
        <v>2</v>
      </c>
      <c r="J3545" s="1">
        <v>0</v>
      </c>
      <c r="K3545" s="1">
        <v>0</v>
      </c>
      <c r="L3545" s="1">
        <v>6780</v>
      </c>
      <c r="M3545" s="1">
        <v>136</v>
      </c>
      <c r="N3545" s="1">
        <v>0</v>
      </c>
      <c r="P3545" s="1" t="s">
        <v>629</v>
      </c>
    </row>
    <row r="3546" spans="1:16">
      <c r="A3546" s="1">
        <v>2024</v>
      </c>
      <c r="B3546" s="1" t="s">
        <v>2004</v>
      </c>
      <c r="C3546" s="1" t="s">
        <v>2201</v>
      </c>
      <c r="D3546" s="1" t="s">
        <v>2200</v>
      </c>
      <c r="E3546" s="6">
        <v>45629</v>
      </c>
      <c r="F3546" s="1" t="s">
        <v>64</v>
      </c>
      <c r="G3546" s="1" t="s">
        <v>602</v>
      </c>
      <c r="H3546" s="1">
        <v>6</v>
      </c>
      <c r="I3546" s="1">
        <v>6</v>
      </c>
      <c r="J3546" s="1">
        <v>0</v>
      </c>
      <c r="K3546" s="1">
        <v>0</v>
      </c>
      <c r="L3546" s="1">
        <v>8968</v>
      </c>
      <c r="M3546" s="1">
        <v>256</v>
      </c>
      <c r="N3546" s="1">
        <v>0</v>
      </c>
      <c r="P3546" s="1" t="s">
        <v>628</v>
      </c>
    </row>
    <row r="3547" spans="1:16">
      <c r="A3547" s="1">
        <v>2024</v>
      </c>
      <c r="B3547" s="1" t="s">
        <v>2004</v>
      </c>
      <c r="C3547" s="1" t="s">
        <v>2201</v>
      </c>
      <c r="D3547" s="1" t="s">
        <v>2200</v>
      </c>
      <c r="E3547" s="6">
        <v>45629</v>
      </c>
      <c r="F3547" s="1" t="s">
        <v>64</v>
      </c>
      <c r="G3547" s="1" t="s">
        <v>599</v>
      </c>
      <c r="H3547" s="1">
        <v>1</v>
      </c>
      <c r="I3547" s="1">
        <v>1</v>
      </c>
      <c r="J3547" s="1">
        <v>1</v>
      </c>
      <c r="K3547" s="1">
        <v>0</v>
      </c>
      <c r="L3547" s="1">
        <v>618</v>
      </c>
      <c r="M3547" s="1">
        <v>5</v>
      </c>
      <c r="N3547" s="1">
        <v>5</v>
      </c>
      <c r="P3547" s="1" t="s">
        <v>629</v>
      </c>
    </row>
    <row r="3548" spans="1:16">
      <c r="A3548" s="1">
        <v>2024</v>
      </c>
      <c r="B3548" s="1" t="s">
        <v>2004</v>
      </c>
      <c r="C3548" s="1" t="s">
        <v>2201</v>
      </c>
      <c r="D3548" s="1" t="s">
        <v>2200</v>
      </c>
      <c r="E3548" s="6">
        <v>45629</v>
      </c>
      <c r="F3548" s="1" t="s">
        <v>64</v>
      </c>
      <c r="G3548" s="1" t="s">
        <v>484</v>
      </c>
      <c r="H3548" s="1">
        <v>6</v>
      </c>
      <c r="I3548" s="1">
        <v>6</v>
      </c>
      <c r="J3548" s="1">
        <v>0</v>
      </c>
      <c r="K3548" s="1">
        <v>0</v>
      </c>
      <c r="L3548" s="1">
        <v>33872</v>
      </c>
      <c r="M3548" s="1">
        <v>460</v>
      </c>
      <c r="N3548" s="1">
        <v>0</v>
      </c>
      <c r="P3548" s="1" t="s">
        <v>629</v>
      </c>
    </row>
    <row r="3549" spans="1:16">
      <c r="A3549" s="1">
        <v>2024</v>
      </c>
      <c r="B3549" s="1" t="s">
        <v>2004</v>
      </c>
      <c r="C3549" s="1" t="s">
        <v>2201</v>
      </c>
      <c r="D3549" s="1" t="s">
        <v>2200</v>
      </c>
      <c r="E3549" s="6">
        <v>45629</v>
      </c>
      <c r="F3549" s="1" t="s">
        <v>64</v>
      </c>
      <c r="G3549" s="1" t="s">
        <v>59</v>
      </c>
      <c r="H3549" s="1">
        <v>1</v>
      </c>
      <c r="I3549" s="1">
        <v>1</v>
      </c>
      <c r="J3549" s="1">
        <v>0</v>
      </c>
      <c r="K3549" s="1">
        <v>0</v>
      </c>
      <c r="L3549" s="1">
        <v>326</v>
      </c>
      <c r="M3549" s="1">
        <v>47</v>
      </c>
      <c r="N3549" s="1">
        <v>0</v>
      </c>
      <c r="P3549" s="1" t="s">
        <v>633</v>
      </c>
    </row>
    <row r="3550" spans="1:16">
      <c r="A3550" s="1">
        <v>2024</v>
      </c>
      <c r="B3550" s="1" t="s">
        <v>2004</v>
      </c>
      <c r="C3550" s="1" t="s">
        <v>2201</v>
      </c>
      <c r="D3550" s="1" t="s">
        <v>2200</v>
      </c>
      <c r="E3550" s="6">
        <v>45629</v>
      </c>
      <c r="F3550" s="1" t="s">
        <v>8</v>
      </c>
      <c r="G3550" s="1" t="s">
        <v>375</v>
      </c>
      <c r="H3550" s="1">
        <v>1</v>
      </c>
      <c r="I3550" s="1">
        <v>1</v>
      </c>
      <c r="J3550" s="1">
        <v>1</v>
      </c>
      <c r="K3550" s="1">
        <v>0</v>
      </c>
      <c r="L3550" s="1">
        <v>7920</v>
      </c>
      <c r="M3550" s="1">
        <v>206</v>
      </c>
      <c r="N3550" s="1">
        <v>27</v>
      </c>
      <c r="P3550" s="1" t="s">
        <v>627</v>
      </c>
    </row>
    <row r="3551" spans="1:16">
      <c r="A3551" s="1">
        <v>2024</v>
      </c>
      <c r="B3551" s="1" t="s">
        <v>2004</v>
      </c>
      <c r="C3551" s="1" t="s">
        <v>2201</v>
      </c>
      <c r="D3551" s="1" t="s">
        <v>2200</v>
      </c>
      <c r="E3551" s="6">
        <v>45629</v>
      </c>
      <c r="F3551" s="1" t="s">
        <v>8</v>
      </c>
      <c r="G3551" s="1" t="s">
        <v>601</v>
      </c>
      <c r="H3551" s="1">
        <v>11</v>
      </c>
      <c r="I3551" s="1">
        <v>11</v>
      </c>
      <c r="J3551" s="1">
        <v>0</v>
      </c>
      <c r="K3551" s="1">
        <v>0</v>
      </c>
      <c r="L3551" s="1">
        <v>7945</v>
      </c>
      <c r="M3551" s="1">
        <v>649</v>
      </c>
      <c r="N3551" s="1">
        <v>0</v>
      </c>
      <c r="P3551" s="1" t="s">
        <v>627</v>
      </c>
    </row>
    <row r="3552" spans="1:16">
      <c r="A3552" s="1">
        <v>2024</v>
      </c>
      <c r="B3552" s="1" t="s">
        <v>2004</v>
      </c>
      <c r="C3552" s="1" t="s">
        <v>2201</v>
      </c>
      <c r="D3552" s="1" t="s">
        <v>2200</v>
      </c>
      <c r="E3552" s="6">
        <v>45629</v>
      </c>
      <c r="F3552" s="1" t="s">
        <v>38</v>
      </c>
      <c r="G3552" s="1" t="s">
        <v>54</v>
      </c>
      <c r="H3552" s="1">
        <v>27</v>
      </c>
      <c r="I3552" s="1">
        <v>27</v>
      </c>
      <c r="J3552" s="1">
        <v>0</v>
      </c>
      <c r="K3552" s="1">
        <v>0</v>
      </c>
      <c r="L3552" s="1">
        <v>10629</v>
      </c>
      <c r="M3552" s="1">
        <v>828</v>
      </c>
      <c r="N3552" s="1">
        <v>0</v>
      </c>
      <c r="P3552" s="1" t="s">
        <v>45</v>
      </c>
    </row>
    <row r="3553" spans="1:16">
      <c r="A3553" s="1">
        <v>2024</v>
      </c>
      <c r="B3553" s="1" t="s">
        <v>2004</v>
      </c>
      <c r="C3553" s="1" t="s">
        <v>2201</v>
      </c>
      <c r="D3553" s="1" t="s">
        <v>2200</v>
      </c>
      <c r="E3553" s="6">
        <v>45629</v>
      </c>
      <c r="F3553" s="1" t="s">
        <v>38</v>
      </c>
      <c r="G3553" s="1" t="s">
        <v>1194</v>
      </c>
      <c r="H3553" s="1">
        <v>9</v>
      </c>
      <c r="I3553" s="1">
        <v>9</v>
      </c>
      <c r="J3553" s="1">
        <v>0</v>
      </c>
      <c r="K3553" s="1">
        <v>0</v>
      </c>
      <c r="L3553" s="1">
        <v>2123</v>
      </c>
      <c r="M3553" s="1">
        <v>261</v>
      </c>
      <c r="N3553" s="1">
        <v>0</v>
      </c>
      <c r="P3553" s="1" t="s">
        <v>45</v>
      </c>
    </row>
    <row r="3554" spans="1:16">
      <c r="A3554" s="1">
        <v>2024</v>
      </c>
      <c r="B3554" s="1" t="s">
        <v>2004</v>
      </c>
      <c r="C3554" s="1" t="s">
        <v>2201</v>
      </c>
      <c r="D3554" s="1" t="s">
        <v>2200</v>
      </c>
      <c r="E3554" s="6">
        <v>45630</v>
      </c>
      <c r="F3554" s="1" t="s">
        <v>64</v>
      </c>
      <c r="G3554" s="1" t="s">
        <v>1173</v>
      </c>
      <c r="H3554" s="1">
        <v>2</v>
      </c>
      <c r="I3554" s="1">
        <v>2</v>
      </c>
      <c r="J3554" s="1">
        <v>0</v>
      </c>
      <c r="K3554" s="1">
        <v>0</v>
      </c>
      <c r="L3554" s="1">
        <v>360</v>
      </c>
      <c r="M3554" s="1">
        <v>40</v>
      </c>
      <c r="N3554" s="1">
        <v>0</v>
      </c>
      <c r="P3554" s="1" t="s">
        <v>632</v>
      </c>
    </row>
    <row r="3555" spans="1:16">
      <c r="A3555" s="1">
        <v>2024</v>
      </c>
      <c r="B3555" s="1" t="s">
        <v>2004</v>
      </c>
      <c r="C3555" s="1" t="s">
        <v>2201</v>
      </c>
      <c r="D3555" s="1" t="s">
        <v>2200</v>
      </c>
      <c r="E3555" s="6">
        <v>45630</v>
      </c>
      <c r="F3555" s="1" t="s">
        <v>64</v>
      </c>
      <c r="G3555" s="1" t="s">
        <v>708</v>
      </c>
      <c r="H3555" s="1">
        <v>3</v>
      </c>
      <c r="I3555" s="1">
        <v>3</v>
      </c>
      <c r="J3555" s="1">
        <v>0</v>
      </c>
      <c r="K3555" s="1">
        <v>0</v>
      </c>
      <c r="L3555" s="1">
        <v>6900</v>
      </c>
      <c r="M3555" s="1">
        <v>141</v>
      </c>
      <c r="N3555" s="1">
        <v>0</v>
      </c>
      <c r="P3555" s="1" t="s">
        <v>633</v>
      </c>
    </row>
    <row r="3556" spans="1:16">
      <c r="A3556" s="1">
        <v>2024</v>
      </c>
      <c r="B3556" s="1" t="s">
        <v>2004</v>
      </c>
      <c r="C3556" s="1" t="s">
        <v>2201</v>
      </c>
      <c r="D3556" s="1" t="s">
        <v>2200</v>
      </c>
      <c r="E3556" s="6">
        <v>45630</v>
      </c>
      <c r="F3556" s="1" t="s">
        <v>64</v>
      </c>
      <c r="G3556" s="1" t="s">
        <v>603</v>
      </c>
      <c r="H3556" s="1">
        <v>7</v>
      </c>
      <c r="I3556" s="1">
        <v>7</v>
      </c>
      <c r="J3556" s="1">
        <v>0</v>
      </c>
      <c r="K3556" s="1">
        <v>0</v>
      </c>
      <c r="L3556" s="1">
        <v>36764</v>
      </c>
      <c r="M3556" s="1">
        <v>389</v>
      </c>
      <c r="N3556" s="1">
        <v>0</v>
      </c>
      <c r="P3556" s="1" t="s">
        <v>629</v>
      </c>
    </row>
    <row r="3557" spans="1:16">
      <c r="A3557" s="1">
        <v>2024</v>
      </c>
      <c r="B3557" s="1" t="s">
        <v>2004</v>
      </c>
      <c r="C3557" s="1" t="s">
        <v>2201</v>
      </c>
      <c r="D3557" s="1" t="s">
        <v>2200</v>
      </c>
      <c r="E3557" s="6">
        <v>45630</v>
      </c>
      <c r="F3557" s="1" t="s">
        <v>64</v>
      </c>
      <c r="G3557" s="1" t="s">
        <v>2086</v>
      </c>
      <c r="H3557" s="1">
        <v>2</v>
      </c>
      <c r="I3557" s="1">
        <v>2</v>
      </c>
      <c r="J3557" s="1">
        <v>0</v>
      </c>
      <c r="K3557" s="1">
        <v>0</v>
      </c>
      <c r="L3557" s="1">
        <v>106</v>
      </c>
      <c r="M3557" s="1">
        <v>26</v>
      </c>
      <c r="N3557" s="1">
        <v>0</v>
      </c>
      <c r="P3557" s="1" t="s">
        <v>628</v>
      </c>
    </row>
    <row r="3558" spans="1:16">
      <c r="A3558" s="1">
        <v>2024</v>
      </c>
      <c r="B3558" s="1" t="s">
        <v>2004</v>
      </c>
      <c r="C3558" s="1" t="s">
        <v>2201</v>
      </c>
      <c r="D3558" s="1" t="s">
        <v>2200</v>
      </c>
      <c r="E3558" s="6">
        <v>45630</v>
      </c>
      <c r="F3558" s="1" t="s">
        <v>64</v>
      </c>
      <c r="G3558" s="1" t="s">
        <v>55</v>
      </c>
      <c r="H3558" s="1">
        <v>17</v>
      </c>
      <c r="I3558" s="1">
        <v>17</v>
      </c>
      <c r="J3558" s="1">
        <v>0</v>
      </c>
      <c r="K3558" s="1">
        <v>0</v>
      </c>
      <c r="L3558" s="1">
        <v>38398</v>
      </c>
      <c r="M3558" s="1">
        <v>860</v>
      </c>
      <c r="N3558" s="1">
        <v>0</v>
      </c>
      <c r="P3558" s="1" t="s">
        <v>633</v>
      </c>
    </row>
    <row r="3559" spans="1:16">
      <c r="A3559" s="1">
        <v>2024</v>
      </c>
      <c r="B3559" s="1" t="s">
        <v>2004</v>
      </c>
      <c r="C3559" s="1" t="s">
        <v>2201</v>
      </c>
      <c r="D3559" s="1" t="s">
        <v>2200</v>
      </c>
      <c r="E3559" s="6">
        <v>45630</v>
      </c>
      <c r="F3559" s="1" t="s">
        <v>64</v>
      </c>
      <c r="G3559" s="1" t="s">
        <v>602</v>
      </c>
      <c r="H3559" s="1">
        <v>4</v>
      </c>
      <c r="I3559" s="1">
        <v>4</v>
      </c>
      <c r="J3559" s="1">
        <v>0</v>
      </c>
      <c r="K3559" s="1">
        <v>0</v>
      </c>
      <c r="L3559" s="1">
        <v>5257</v>
      </c>
      <c r="M3559" s="1">
        <v>116</v>
      </c>
      <c r="N3559" s="1">
        <v>0</v>
      </c>
      <c r="P3559" s="1" t="s">
        <v>628</v>
      </c>
    </row>
    <row r="3560" spans="1:16">
      <c r="A3560" s="1">
        <v>2024</v>
      </c>
      <c r="B3560" s="1" t="s">
        <v>2004</v>
      </c>
      <c r="C3560" s="1" t="s">
        <v>2201</v>
      </c>
      <c r="D3560" s="1" t="s">
        <v>2200</v>
      </c>
      <c r="E3560" s="6">
        <v>45630</v>
      </c>
      <c r="F3560" s="1" t="s">
        <v>64</v>
      </c>
      <c r="G3560" s="1" t="s">
        <v>1247</v>
      </c>
      <c r="H3560" s="1">
        <v>1</v>
      </c>
      <c r="I3560" s="1">
        <v>1</v>
      </c>
      <c r="J3560" s="1">
        <v>1</v>
      </c>
      <c r="K3560" s="1">
        <v>0</v>
      </c>
      <c r="L3560" s="1">
        <v>96</v>
      </c>
      <c r="M3560" s="1">
        <v>20</v>
      </c>
      <c r="N3560" s="1">
        <v>20</v>
      </c>
      <c r="P3560" s="1" t="s">
        <v>632</v>
      </c>
    </row>
    <row r="3561" spans="1:16">
      <c r="A3561" s="1">
        <v>2024</v>
      </c>
      <c r="B3561" s="1" t="s">
        <v>2004</v>
      </c>
      <c r="C3561" s="1" t="s">
        <v>2201</v>
      </c>
      <c r="D3561" s="1" t="s">
        <v>2200</v>
      </c>
      <c r="E3561" s="6">
        <v>45630</v>
      </c>
      <c r="F3561" s="1" t="s">
        <v>64</v>
      </c>
      <c r="G3561" s="1" t="s">
        <v>1273</v>
      </c>
      <c r="H3561" s="1">
        <v>1</v>
      </c>
      <c r="I3561" s="1">
        <v>1</v>
      </c>
      <c r="J3561" s="1">
        <v>0</v>
      </c>
      <c r="K3561" s="1">
        <v>0</v>
      </c>
      <c r="L3561" s="1">
        <v>100</v>
      </c>
      <c r="M3561" s="1">
        <v>20</v>
      </c>
      <c r="N3561" s="1">
        <v>0</v>
      </c>
      <c r="P3561" s="1" t="s">
        <v>632</v>
      </c>
    </row>
    <row r="3562" spans="1:16">
      <c r="A3562" s="1">
        <v>2024</v>
      </c>
      <c r="B3562" s="1" t="s">
        <v>2004</v>
      </c>
      <c r="C3562" s="1" t="s">
        <v>2201</v>
      </c>
      <c r="D3562" s="1" t="s">
        <v>2200</v>
      </c>
      <c r="E3562" s="6">
        <v>45630</v>
      </c>
      <c r="F3562" s="1" t="s">
        <v>64</v>
      </c>
      <c r="G3562" s="1" t="s">
        <v>599</v>
      </c>
      <c r="H3562" s="1">
        <v>6</v>
      </c>
      <c r="I3562" s="1">
        <v>6</v>
      </c>
      <c r="J3562" s="1">
        <v>0</v>
      </c>
      <c r="K3562" s="1">
        <v>0</v>
      </c>
      <c r="L3562" s="1">
        <v>26310</v>
      </c>
      <c r="M3562" s="1">
        <v>285</v>
      </c>
      <c r="N3562" s="1">
        <v>0</v>
      </c>
      <c r="P3562" s="1" t="s">
        <v>629</v>
      </c>
    </row>
    <row r="3563" spans="1:16">
      <c r="A3563" s="1">
        <v>2024</v>
      </c>
      <c r="B3563" s="1" t="s">
        <v>2004</v>
      </c>
      <c r="C3563" s="1" t="s">
        <v>2201</v>
      </c>
      <c r="D3563" s="1" t="s">
        <v>2200</v>
      </c>
      <c r="E3563" s="6">
        <v>45630</v>
      </c>
      <c r="F3563" s="1" t="s">
        <v>64</v>
      </c>
      <c r="G3563" s="1" t="s">
        <v>528</v>
      </c>
      <c r="H3563" s="1">
        <v>1</v>
      </c>
      <c r="I3563" s="1">
        <v>1</v>
      </c>
      <c r="J3563" s="1">
        <v>0</v>
      </c>
      <c r="K3563" s="1">
        <v>0</v>
      </c>
      <c r="L3563" s="1">
        <v>325</v>
      </c>
      <c r="M3563" s="1">
        <v>47</v>
      </c>
      <c r="N3563" s="1">
        <v>0</v>
      </c>
      <c r="P3563" s="1" t="s">
        <v>628</v>
      </c>
    </row>
    <row r="3564" spans="1:16">
      <c r="A3564" s="1">
        <v>2024</v>
      </c>
      <c r="B3564" s="1" t="s">
        <v>2004</v>
      </c>
      <c r="C3564" s="1" t="s">
        <v>2201</v>
      </c>
      <c r="D3564" s="1" t="s">
        <v>2200</v>
      </c>
      <c r="E3564" s="6">
        <v>45630</v>
      </c>
      <c r="F3564" s="1" t="s">
        <v>64</v>
      </c>
      <c r="G3564" s="1" t="s">
        <v>484</v>
      </c>
      <c r="H3564" s="1">
        <v>4</v>
      </c>
      <c r="I3564" s="1">
        <v>4</v>
      </c>
      <c r="J3564" s="1">
        <v>0</v>
      </c>
      <c r="K3564" s="1">
        <v>0</v>
      </c>
      <c r="L3564" s="1">
        <v>8000</v>
      </c>
      <c r="M3564" s="1">
        <v>209</v>
      </c>
      <c r="N3564" s="1">
        <v>0</v>
      </c>
      <c r="P3564" s="1" t="s">
        <v>629</v>
      </c>
    </row>
    <row r="3565" spans="1:16">
      <c r="A3565" s="1">
        <v>2024</v>
      </c>
      <c r="B3565" s="1" t="s">
        <v>2004</v>
      </c>
      <c r="C3565" s="1" t="s">
        <v>2201</v>
      </c>
      <c r="D3565" s="1" t="s">
        <v>2200</v>
      </c>
      <c r="E3565" s="6">
        <v>45630</v>
      </c>
      <c r="F3565" s="1" t="s">
        <v>64</v>
      </c>
      <c r="G3565" s="1" t="s">
        <v>600</v>
      </c>
      <c r="H3565" s="1">
        <v>1</v>
      </c>
      <c r="I3565" s="1">
        <v>1</v>
      </c>
      <c r="J3565" s="1">
        <v>0</v>
      </c>
      <c r="K3565" s="1">
        <v>0</v>
      </c>
      <c r="L3565" s="1">
        <v>556</v>
      </c>
      <c r="M3565" s="1">
        <v>47</v>
      </c>
      <c r="N3565" s="1">
        <v>0</v>
      </c>
      <c r="P3565" s="1" t="s">
        <v>630</v>
      </c>
    </row>
    <row r="3566" spans="1:16">
      <c r="A3566" s="1">
        <v>2024</v>
      </c>
      <c r="B3566" s="1" t="s">
        <v>2004</v>
      </c>
      <c r="C3566" s="1" t="s">
        <v>2201</v>
      </c>
      <c r="D3566" s="1" t="s">
        <v>2200</v>
      </c>
      <c r="E3566" s="6">
        <v>45630</v>
      </c>
      <c r="F3566" s="1" t="s">
        <v>8</v>
      </c>
      <c r="G3566" s="1" t="s">
        <v>601</v>
      </c>
      <c r="H3566" s="1">
        <v>12</v>
      </c>
      <c r="I3566" s="1">
        <v>12</v>
      </c>
      <c r="J3566" s="1">
        <v>0</v>
      </c>
      <c r="K3566" s="1">
        <v>0</v>
      </c>
      <c r="L3566" s="1">
        <v>5155</v>
      </c>
      <c r="M3566" s="1">
        <v>467</v>
      </c>
      <c r="N3566" s="1">
        <v>0</v>
      </c>
      <c r="P3566" s="1" t="s">
        <v>627</v>
      </c>
    </row>
    <row r="3567" spans="1:16">
      <c r="A3567" s="1">
        <v>2024</v>
      </c>
      <c r="B3567" s="1" t="s">
        <v>2004</v>
      </c>
      <c r="C3567" s="1" t="s">
        <v>2201</v>
      </c>
      <c r="D3567" s="1" t="s">
        <v>2200</v>
      </c>
      <c r="E3567" s="6">
        <v>45630</v>
      </c>
      <c r="F3567" s="1" t="s">
        <v>38</v>
      </c>
      <c r="G3567" s="1" t="s">
        <v>54</v>
      </c>
      <c r="H3567" s="1">
        <v>37</v>
      </c>
      <c r="I3567" s="1">
        <v>37</v>
      </c>
      <c r="J3567" s="1">
        <v>1</v>
      </c>
      <c r="K3567" s="1">
        <v>0</v>
      </c>
      <c r="L3567" s="1">
        <v>52767</v>
      </c>
      <c r="M3567" s="1">
        <v>1282</v>
      </c>
      <c r="N3567" s="1">
        <v>5</v>
      </c>
      <c r="P3567" s="1" t="s">
        <v>45</v>
      </c>
    </row>
    <row r="3568" spans="1:16">
      <c r="A3568" s="1">
        <v>2024</v>
      </c>
      <c r="B3568" s="1" t="s">
        <v>2004</v>
      </c>
      <c r="C3568" s="1" t="s">
        <v>2201</v>
      </c>
      <c r="D3568" s="1" t="s">
        <v>2200</v>
      </c>
      <c r="E3568" s="6">
        <v>45630</v>
      </c>
      <c r="F3568" s="1" t="s">
        <v>38</v>
      </c>
      <c r="G3568" s="1" t="s">
        <v>1194</v>
      </c>
      <c r="H3568" s="1">
        <v>5</v>
      </c>
      <c r="I3568" s="1">
        <v>5</v>
      </c>
      <c r="J3568" s="1">
        <v>0</v>
      </c>
      <c r="K3568" s="1">
        <v>0</v>
      </c>
      <c r="L3568" s="1">
        <v>392</v>
      </c>
      <c r="M3568" s="1">
        <v>95</v>
      </c>
      <c r="N3568" s="1">
        <v>0</v>
      </c>
      <c r="P3568" s="1" t="s">
        <v>45</v>
      </c>
    </row>
    <row r="3569" spans="1:16">
      <c r="A3569" s="1">
        <v>2024</v>
      </c>
      <c r="B3569" s="1" t="s">
        <v>2004</v>
      </c>
      <c r="C3569" s="1" t="s">
        <v>2201</v>
      </c>
      <c r="D3569" s="1" t="s">
        <v>2200</v>
      </c>
      <c r="E3569" s="6">
        <v>45631</v>
      </c>
      <c r="F3569" s="1" t="s">
        <v>64</v>
      </c>
      <c r="G3569" s="1" t="s">
        <v>708</v>
      </c>
      <c r="H3569" s="1">
        <v>1</v>
      </c>
      <c r="I3569" s="1">
        <v>1</v>
      </c>
      <c r="J3569" s="1">
        <v>0</v>
      </c>
      <c r="K3569" s="1">
        <v>0</v>
      </c>
      <c r="L3569" s="1">
        <v>25</v>
      </c>
      <c r="M3569" s="1">
        <v>20</v>
      </c>
      <c r="N3569" s="1">
        <v>0</v>
      </c>
      <c r="P3569" s="1" t="s">
        <v>633</v>
      </c>
    </row>
    <row r="3570" spans="1:16">
      <c r="A3570" s="1">
        <v>2024</v>
      </c>
      <c r="B3570" s="1" t="s">
        <v>2004</v>
      </c>
      <c r="C3570" s="1" t="s">
        <v>2201</v>
      </c>
      <c r="D3570" s="1" t="s">
        <v>2200</v>
      </c>
      <c r="E3570" s="6">
        <v>45631</v>
      </c>
      <c r="F3570" s="1" t="s">
        <v>64</v>
      </c>
      <c r="G3570" s="1" t="s">
        <v>603</v>
      </c>
      <c r="H3570" s="1">
        <v>4</v>
      </c>
      <c r="I3570" s="1">
        <v>4</v>
      </c>
      <c r="J3570" s="1">
        <v>0</v>
      </c>
      <c r="K3570" s="1">
        <v>0</v>
      </c>
      <c r="L3570" s="1">
        <v>95473</v>
      </c>
      <c r="M3570" s="1">
        <v>904</v>
      </c>
      <c r="N3570" s="1">
        <v>0</v>
      </c>
      <c r="P3570" s="1" t="s">
        <v>629</v>
      </c>
    </row>
    <row r="3571" spans="1:16">
      <c r="A3571" s="1">
        <v>2024</v>
      </c>
      <c r="B3571" s="1" t="s">
        <v>2004</v>
      </c>
      <c r="C3571" s="1" t="s">
        <v>2201</v>
      </c>
      <c r="D3571" s="1" t="s">
        <v>2200</v>
      </c>
      <c r="E3571" s="6">
        <v>45631</v>
      </c>
      <c r="F3571" s="1" t="s">
        <v>64</v>
      </c>
      <c r="G3571" s="1" t="s">
        <v>55</v>
      </c>
      <c r="H3571" s="1">
        <v>14</v>
      </c>
      <c r="I3571" s="1">
        <v>14</v>
      </c>
      <c r="J3571" s="1">
        <v>0</v>
      </c>
      <c r="K3571" s="1">
        <v>0</v>
      </c>
      <c r="L3571" s="1">
        <v>6584</v>
      </c>
      <c r="M3571" s="1">
        <v>581</v>
      </c>
      <c r="N3571" s="1">
        <v>0</v>
      </c>
      <c r="P3571" s="1" t="s">
        <v>633</v>
      </c>
    </row>
    <row r="3572" spans="1:16">
      <c r="A3572" s="1">
        <v>2024</v>
      </c>
      <c r="B3572" s="1" t="s">
        <v>2004</v>
      </c>
      <c r="C3572" s="1" t="s">
        <v>2201</v>
      </c>
      <c r="D3572" s="1" t="s">
        <v>2200</v>
      </c>
      <c r="E3572" s="6">
        <v>45631</v>
      </c>
      <c r="F3572" s="1" t="s">
        <v>64</v>
      </c>
      <c r="G3572" s="1" t="s">
        <v>56</v>
      </c>
      <c r="H3572" s="1">
        <v>1</v>
      </c>
      <c r="I3572" s="1">
        <v>1</v>
      </c>
      <c r="J3572" s="1">
        <v>1</v>
      </c>
      <c r="K3572" s="1">
        <v>0</v>
      </c>
      <c r="L3572" s="1">
        <v>100</v>
      </c>
      <c r="M3572" s="1">
        <v>20</v>
      </c>
      <c r="N3572" s="1">
        <v>3</v>
      </c>
      <c r="P3572" s="1" t="s">
        <v>628</v>
      </c>
    </row>
    <row r="3573" spans="1:16">
      <c r="A3573" s="1">
        <v>2024</v>
      </c>
      <c r="B3573" s="1" t="s">
        <v>2004</v>
      </c>
      <c r="C3573" s="1" t="s">
        <v>2201</v>
      </c>
      <c r="D3573" s="1" t="s">
        <v>2200</v>
      </c>
      <c r="E3573" s="6">
        <v>45631</v>
      </c>
      <c r="F3573" s="1" t="s">
        <v>64</v>
      </c>
      <c r="G3573" s="1" t="s">
        <v>60</v>
      </c>
      <c r="H3573" s="1">
        <v>1</v>
      </c>
      <c r="I3573" s="1">
        <v>1</v>
      </c>
      <c r="J3573" s="1">
        <v>0</v>
      </c>
      <c r="K3573" s="1">
        <v>0</v>
      </c>
      <c r="L3573" s="1">
        <v>372</v>
      </c>
      <c r="M3573" s="1">
        <v>47</v>
      </c>
      <c r="N3573" s="1">
        <v>0</v>
      </c>
      <c r="P3573" s="1" t="s">
        <v>629</v>
      </c>
    </row>
    <row r="3574" spans="1:16">
      <c r="A3574" s="1">
        <v>2024</v>
      </c>
      <c r="B3574" s="1" t="s">
        <v>2004</v>
      </c>
      <c r="C3574" s="1" t="s">
        <v>2201</v>
      </c>
      <c r="D3574" s="1" t="s">
        <v>2200</v>
      </c>
      <c r="E3574" s="6">
        <v>45631</v>
      </c>
      <c r="F3574" s="1" t="s">
        <v>64</v>
      </c>
      <c r="G3574" s="1" t="s">
        <v>517</v>
      </c>
      <c r="H3574" s="1">
        <v>1</v>
      </c>
      <c r="I3574" s="1">
        <v>1</v>
      </c>
      <c r="J3574" s="1">
        <v>0</v>
      </c>
      <c r="K3574" s="1">
        <v>0</v>
      </c>
      <c r="L3574" s="1">
        <v>900</v>
      </c>
      <c r="M3574" s="1">
        <v>47</v>
      </c>
      <c r="N3574" s="1">
        <v>0</v>
      </c>
      <c r="P3574" s="1" t="s">
        <v>629</v>
      </c>
    </row>
    <row r="3575" spans="1:16">
      <c r="A3575" s="1">
        <v>2024</v>
      </c>
      <c r="B3575" s="1" t="s">
        <v>2004</v>
      </c>
      <c r="C3575" s="1" t="s">
        <v>2201</v>
      </c>
      <c r="D3575" s="1" t="s">
        <v>2200</v>
      </c>
      <c r="E3575" s="6">
        <v>45631</v>
      </c>
      <c r="F3575" s="1" t="s">
        <v>64</v>
      </c>
      <c r="G3575" s="1" t="s">
        <v>62</v>
      </c>
      <c r="H3575" s="1">
        <v>2</v>
      </c>
      <c r="I3575" s="1">
        <v>2</v>
      </c>
      <c r="J3575" s="1">
        <v>0</v>
      </c>
      <c r="K3575" s="1">
        <v>0</v>
      </c>
      <c r="L3575" s="1">
        <v>230</v>
      </c>
      <c r="M3575" s="1">
        <v>40</v>
      </c>
      <c r="N3575" s="1">
        <v>0</v>
      </c>
      <c r="P3575" s="1" t="s">
        <v>629</v>
      </c>
    </row>
    <row r="3576" spans="1:16">
      <c r="A3576" s="1">
        <v>2024</v>
      </c>
      <c r="B3576" s="1" t="s">
        <v>2004</v>
      </c>
      <c r="C3576" s="1" t="s">
        <v>2201</v>
      </c>
      <c r="D3576" s="1" t="s">
        <v>2200</v>
      </c>
      <c r="E3576" s="6">
        <v>45631</v>
      </c>
      <c r="F3576" s="1" t="s">
        <v>64</v>
      </c>
      <c r="G3576" s="1" t="s">
        <v>58</v>
      </c>
      <c r="H3576" s="1">
        <v>7</v>
      </c>
      <c r="I3576" s="1">
        <v>7</v>
      </c>
      <c r="J3576" s="1">
        <v>0</v>
      </c>
      <c r="K3576" s="1">
        <v>0</v>
      </c>
      <c r="L3576" s="1">
        <v>1446</v>
      </c>
      <c r="M3576" s="1">
        <v>176</v>
      </c>
      <c r="N3576" s="1">
        <v>0</v>
      </c>
      <c r="P3576" s="1" t="s">
        <v>629</v>
      </c>
    </row>
    <row r="3577" spans="1:16">
      <c r="A3577" s="1">
        <v>2024</v>
      </c>
      <c r="B3577" s="1" t="s">
        <v>2004</v>
      </c>
      <c r="C3577" s="1" t="s">
        <v>2201</v>
      </c>
      <c r="D3577" s="1" t="s">
        <v>2200</v>
      </c>
      <c r="E3577" s="6">
        <v>45631</v>
      </c>
      <c r="F3577" s="1" t="s">
        <v>64</v>
      </c>
      <c r="G3577" s="1" t="s">
        <v>1182</v>
      </c>
      <c r="H3577" s="1">
        <v>1</v>
      </c>
      <c r="I3577" s="1">
        <v>1</v>
      </c>
      <c r="J3577" s="1">
        <v>0</v>
      </c>
      <c r="K3577" s="1">
        <v>0</v>
      </c>
      <c r="L3577" s="1">
        <v>200</v>
      </c>
      <c r="M3577" s="1">
        <v>20</v>
      </c>
      <c r="N3577" s="1">
        <v>0</v>
      </c>
      <c r="P3577" s="1" t="s">
        <v>628</v>
      </c>
    </row>
    <row r="3578" spans="1:16">
      <c r="A3578" s="1">
        <v>2024</v>
      </c>
      <c r="B3578" s="1" t="s">
        <v>2004</v>
      </c>
      <c r="C3578" s="1" t="s">
        <v>2201</v>
      </c>
      <c r="D3578" s="1" t="s">
        <v>2200</v>
      </c>
      <c r="E3578" s="6">
        <v>45631</v>
      </c>
      <c r="F3578" s="1" t="s">
        <v>64</v>
      </c>
      <c r="G3578" s="1" t="s">
        <v>505</v>
      </c>
      <c r="H3578" s="1">
        <v>4</v>
      </c>
      <c r="I3578" s="1">
        <v>4</v>
      </c>
      <c r="J3578" s="1">
        <v>0</v>
      </c>
      <c r="K3578" s="1">
        <v>0</v>
      </c>
      <c r="L3578" s="1">
        <v>28138</v>
      </c>
      <c r="M3578" s="1">
        <v>363</v>
      </c>
      <c r="N3578" s="1">
        <v>0</v>
      </c>
      <c r="P3578" s="1" t="s">
        <v>628</v>
      </c>
    </row>
    <row r="3579" spans="1:16">
      <c r="A3579" s="1">
        <v>2024</v>
      </c>
      <c r="B3579" s="1" t="s">
        <v>2004</v>
      </c>
      <c r="C3579" s="1" t="s">
        <v>2201</v>
      </c>
      <c r="D3579" s="1" t="s">
        <v>2200</v>
      </c>
      <c r="E3579" s="6">
        <v>45631</v>
      </c>
      <c r="F3579" s="1" t="s">
        <v>64</v>
      </c>
      <c r="G3579" s="1" t="s">
        <v>602</v>
      </c>
      <c r="H3579" s="1">
        <v>14</v>
      </c>
      <c r="I3579" s="1">
        <v>14</v>
      </c>
      <c r="J3579" s="1">
        <v>0</v>
      </c>
      <c r="K3579" s="1">
        <v>0</v>
      </c>
      <c r="L3579" s="1">
        <v>23310</v>
      </c>
      <c r="M3579" s="1">
        <v>486</v>
      </c>
      <c r="N3579" s="1">
        <v>0</v>
      </c>
      <c r="P3579" s="1" t="s">
        <v>628</v>
      </c>
    </row>
    <row r="3580" spans="1:16">
      <c r="A3580" s="1">
        <v>2024</v>
      </c>
      <c r="B3580" s="1" t="s">
        <v>2004</v>
      </c>
      <c r="C3580" s="1" t="s">
        <v>2201</v>
      </c>
      <c r="D3580" s="1" t="s">
        <v>2200</v>
      </c>
      <c r="E3580" s="6">
        <v>45631</v>
      </c>
      <c r="F3580" s="1" t="s">
        <v>64</v>
      </c>
      <c r="G3580" s="1" t="s">
        <v>599</v>
      </c>
      <c r="H3580" s="1">
        <v>6</v>
      </c>
      <c r="I3580" s="1">
        <v>6</v>
      </c>
      <c r="J3580" s="1">
        <v>0</v>
      </c>
      <c r="K3580" s="1">
        <v>0</v>
      </c>
      <c r="L3580" s="1">
        <v>14164</v>
      </c>
      <c r="M3580" s="1">
        <v>287</v>
      </c>
      <c r="N3580" s="1">
        <v>0</v>
      </c>
      <c r="P3580" s="1" t="s">
        <v>629</v>
      </c>
    </row>
    <row r="3581" spans="1:16">
      <c r="A3581" s="1">
        <v>2024</v>
      </c>
      <c r="B3581" s="1" t="s">
        <v>2004</v>
      </c>
      <c r="C3581" s="1" t="s">
        <v>2201</v>
      </c>
      <c r="D3581" s="1" t="s">
        <v>2200</v>
      </c>
      <c r="E3581" s="6">
        <v>45631</v>
      </c>
      <c r="F3581" s="1" t="s">
        <v>64</v>
      </c>
      <c r="G3581" s="1" t="s">
        <v>484</v>
      </c>
      <c r="H3581" s="1">
        <v>2</v>
      </c>
      <c r="I3581" s="1">
        <v>2</v>
      </c>
      <c r="J3581" s="1">
        <v>0</v>
      </c>
      <c r="K3581" s="1">
        <v>0</v>
      </c>
      <c r="L3581" s="1">
        <v>10000</v>
      </c>
      <c r="M3581" s="1">
        <v>136</v>
      </c>
      <c r="N3581" s="1">
        <v>0</v>
      </c>
      <c r="P3581" s="1" t="s">
        <v>629</v>
      </c>
    </row>
    <row r="3582" spans="1:16">
      <c r="A3582" s="1">
        <v>2024</v>
      </c>
      <c r="B3582" s="1" t="s">
        <v>2004</v>
      </c>
      <c r="C3582" s="1" t="s">
        <v>2201</v>
      </c>
      <c r="D3582" s="1" t="s">
        <v>2200</v>
      </c>
      <c r="E3582" s="6">
        <v>45631</v>
      </c>
      <c r="F3582" s="1" t="s">
        <v>64</v>
      </c>
      <c r="G3582" s="1" t="s">
        <v>537</v>
      </c>
      <c r="H3582" s="1">
        <v>1</v>
      </c>
      <c r="I3582" s="1">
        <v>1</v>
      </c>
      <c r="J3582" s="1">
        <v>0</v>
      </c>
      <c r="K3582" s="1">
        <v>0</v>
      </c>
      <c r="L3582" s="1">
        <v>720</v>
      </c>
      <c r="M3582" s="1">
        <v>47</v>
      </c>
      <c r="N3582" s="1">
        <v>0</v>
      </c>
      <c r="P3582" s="1" t="s">
        <v>632</v>
      </c>
    </row>
    <row r="3583" spans="1:16">
      <c r="A3583" s="1">
        <v>2024</v>
      </c>
      <c r="B3583" s="1" t="s">
        <v>2004</v>
      </c>
      <c r="C3583" s="1" t="s">
        <v>2201</v>
      </c>
      <c r="D3583" s="1" t="s">
        <v>2200</v>
      </c>
      <c r="E3583" s="6">
        <v>45631</v>
      </c>
      <c r="F3583" s="1" t="s">
        <v>64</v>
      </c>
      <c r="G3583" s="1" t="s">
        <v>2212</v>
      </c>
      <c r="H3583" s="1">
        <v>1</v>
      </c>
      <c r="I3583" s="1">
        <v>1</v>
      </c>
      <c r="J3583" s="1">
        <v>0</v>
      </c>
      <c r="K3583" s="1">
        <v>0</v>
      </c>
      <c r="L3583" s="1">
        <v>8388</v>
      </c>
      <c r="M3583" s="1">
        <v>68</v>
      </c>
      <c r="N3583" s="1">
        <v>0</v>
      </c>
      <c r="P3583" s="1" t="s">
        <v>629</v>
      </c>
    </row>
    <row r="3584" spans="1:16">
      <c r="A3584" s="1">
        <v>2024</v>
      </c>
      <c r="B3584" s="1" t="s">
        <v>2004</v>
      </c>
      <c r="C3584" s="1" t="s">
        <v>2201</v>
      </c>
      <c r="D3584" s="1" t="s">
        <v>2200</v>
      </c>
      <c r="E3584" s="6">
        <v>45631</v>
      </c>
      <c r="F3584" s="1" t="s">
        <v>8</v>
      </c>
      <c r="G3584" s="1" t="s">
        <v>601</v>
      </c>
      <c r="H3584" s="1">
        <v>12</v>
      </c>
      <c r="I3584" s="1">
        <v>12</v>
      </c>
      <c r="J3584" s="1">
        <v>0</v>
      </c>
      <c r="K3584" s="1">
        <v>0</v>
      </c>
      <c r="L3584" s="1">
        <v>13523</v>
      </c>
      <c r="M3584" s="1">
        <v>667</v>
      </c>
      <c r="N3584" s="1">
        <v>0</v>
      </c>
      <c r="P3584" s="1" t="s">
        <v>627</v>
      </c>
    </row>
    <row r="3585" spans="1:16">
      <c r="A3585" s="1">
        <v>2024</v>
      </c>
      <c r="B3585" s="1" t="s">
        <v>2004</v>
      </c>
      <c r="C3585" s="1" t="s">
        <v>2201</v>
      </c>
      <c r="D3585" s="1" t="s">
        <v>2200</v>
      </c>
      <c r="E3585" s="6">
        <v>45631</v>
      </c>
      <c r="F3585" s="1" t="s">
        <v>38</v>
      </c>
      <c r="G3585" s="1" t="s">
        <v>54</v>
      </c>
      <c r="H3585" s="1">
        <v>26</v>
      </c>
      <c r="I3585" s="1">
        <v>26</v>
      </c>
      <c r="J3585" s="1">
        <v>0</v>
      </c>
      <c r="K3585" s="1">
        <v>0</v>
      </c>
      <c r="L3585" s="1">
        <v>42314</v>
      </c>
      <c r="M3585" s="1">
        <v>944</v>
      </c>
      <c r="N3585" s="1">
        <v>0</v>
      </c>
      <c r="P3585" s="1" t="s">
        <v>45</v>
      </c>
    </row>
    <row r="3586" spans="1:16">
      <c r="A3586" s="1">
        <v>2024</v>
      </c>
      <c r="B3586" s="1" t="s">
        <v>2004</v>
      </c>
      <c r="C3586" s="1" t="s">
        <v>2201</v>
      </c>
      <c r="D3586" s="1" t="s">
        <v>2200</v>
      </c>
      <c r="E3586" s="6">
        <v>45631</v>
      </c>
      <c r="F3586" s="1" t="s">
        <v>38</v>
      </c>
      <c r="G3586" s="1" t="s">
        <v>1194</v>
      </c>
      <c r="H3586" s="1">
        <v>5</v>
      </c>
      <c r="I3586" s="1">
        <v>5</v>
      </c>
      <c r="J3586" s="1">
        <v>0</v>
      </c>
      <c r="K3586" s="1">
        <v>0</v>
      </c>
      <c r="L3586" s="1">
        <v>2935</v>
      </c>
      <c r="M3586" s="1">
        <v>160</v>
      </c>
      <c r="N3586" s="1">
        <v>0</v>
      </c>
      <c r="P3586" s="1" t="s">
        <v>45</v>
      </c>
    </row>
    <row r="3587" spans="1:16">
      <c r="A3587" s="1">
        <v>2024</v>
      </c>
      <c r="B3587" s="1" t="s">
        <v>2004</v>
      </c>
      <c r="C3587" s="1" t="s">
        <v>2201</v>
      </c>
      <c r="D3587" s="1" t="s">
        <v>2200</v>
      </c>
      <c r="E3587" s="6">
        <v>45632</v>
      </c>
      <c r="F3587" s="1" t="s">
        <v>64</v>
      </c>
      <c r="G3587" s="1" t="s">
        <v>1173</v>
      </c>
      <c r="H3587" s="1">
        <v>6</v>
      </c>
      <c r="I3587" s="1">
        <v>6</v>
      </c>
      <c r="J3587" s="1">
        <v>0</v>
      </c>
      <c r="K3587" s="1">
        <v>0</v>
      </c>
      <c r="L3587" s="1">
        <v>522</v>
      </c>
      <c r="M3587" s="1">
        <v>98</v>
      </c>
      <c r="N3587" s="1">
        <v>0</v>
      </c>
      <c r="P3587" s="1" t="s">
        <v>632</v>
      </c>
    </row>
    <row r="3588" spans="1:16">
      <c r="A3588" s="1">
        <v>2024</v>
      </c>
      <c r="B3588" s="1" t="s">
        <v>2004</v>
      </c>
      <c r="C3588" s="1" t="s">
        <v>2201</v>
      </c>
      <c r="D3588" s="1" t="s">
        <v>2200</v>
      </c>
      <c r="E3588" s="6">
        <v>45632</v>
      </c>
      <c r="F3588" s="1" t="s">
        <v>64</v>
      </c>
      <c r="G3588" s="1" t="s">
        <v>708</v>
      </c>
      <c r="H3588" s="1">
        <v>6</v>
      </c>
      <c r="I3588" s="1">
        <v>6</v>
      </c>
      <c r="J3588" s="1">
        <v>0</v>
      </c>
      <c r="K3588" s="1">
        <v>0</v>
      </c>
      <c r="L3588" s="1">
        <v>7152</v>
      </c>
      <c r="M3588" s="1">
        <v>249</v>
      </c>
      <c r="N3588" s="1">
        <v>0</v>
      </c>
      <c r="P3588" s="1" t="s">
        <v>633</v>
      </c>
    </row>
    <row r="3589" spans="1:16">
      <c r="A3589" s="1">
        <v>2024</v>
      </c>
      <c r="B3589" s="1" t="s">
        <v>2004</v>
      </c>
      <c r="C3589" s="1" t="s">
        <v>2201</v>
      </c>
      <c r="D3589" s="1" t="s">
        <v>2200</v>
      </c>
      <c r="E3589" s="6">
        <v>45632</v>
      </c>
      <c r="F3589" s="1" t="s">
        <v>64</v>
      </c>
      <c r="G3589" s="1" t="s">
        <v>603</v>
      </c>
      <c r="H3589" s="1">
        <v>3</v>
      </c>
      <c r="I3589" s="1">
        <v>3</v>
      </c>
      <c r="J3589" s="1">
        <v>0</v>
      </c>
      <c r="K3589" s="1">
        <v>0</v>
      </c>
      <c r="L3589" s="1">
        <v>326372</v>
      </c>
      <c r="M3589" s="1">
        <v>700</v>
      </c>
      <c r="N3589" s="1">
        <v>0</v>
      </c>
      <c r="P3589" s="1" t="s">
        <v>629</v>
      </c>
    </row>
    <row r="3590" spans="1:16">
      <c r="A3590" s="1">
        <v>2024</v>
      </c>
      <c r="B3590" s="1" t="s">
        <v>2004</v>
      </c>
      <c r="C3590" s="1" t="s">
        <v>2201</v>
      </c>
      <c r="D3590" s="1" t="s">
        <v>2200</v>
      </c>
      <c r="E3590" s="6">
        <v>45632</v>
      </c>
      <c r="F3590" s="1" t="s">
        <v>64</v>
      </c>
      <c r="G3590" s="1" t="s">
        <v>55</v>
      </c>
      <c r="H3590" s="1">
        <v>12</v>
      </c>
      <c r="I3590" s="1">
        <v>12</v>
      </c>
      <c r="J3590" s="1">
        <v>0</v>
      </c>
      <c r="K3590" s="1">
        <v>0</v>
      </c>
      <c r="L3590" s="1">
        <v>7700</v>
      </c>
      <c r="M3590" s="1">
        <v>402</v>
      </c>
      <c r="N3590" s="1">
        <v>0</v>
      </c>
      <c r="P3590" s="1" t="s">
        <v>633</v>
      </c>
    </row>
    <row r="3591" spans="1:16">
      <c r="A3591" s="1">
        <v>2024</v>
      </c>
      <c r="B3591" s="1" t="s">
        <v>2004</v>
      </c>
      <c r="C3591" s="1" t="s">
        <v>2201</v>
      </c>
      <c r="D3591" s="1" t="s">
        <v>2200</v>
      </c>
      <c r="E3591" s="6">
        <v>45632</v>
      </c>
      <c r="F3591" s="1" t="s">
        <v>64</v>
      </c>
      <c r="G3591" s="1" t="s">
        <v>58</v>
      </c>
      <c r="H3591" s="1">
        <v>5</v>
      </c>
      <c r="I3591" s="1">
        <v>5</v>
      </c>
      <c r="J3591" s="1">
        <v>0</v>
      </c>
      <c r="K3591" s="1">
        <v>0</v>
      </c>
      <c r="L3591" s="1">
        <v>4890</v>
      </c>
      <c r="M3591" s="1">
        <v>181</v>
      </c>
      <c r="N3591" s="1">
        <v>0</v>
      </c>
      <c r="P3591" s="1" t="s">
        <v>629</v>
      </c>
    </row>
    <row r="3592" spans="1:16">
      <c r="A3592" s="1">
        <v>2024</v>
      </c>
      <c r="B3592" s="1" t="s">
        <v>2004</v>
      </c>
      <c r="C3592" s="1" t="s">
        <v>2201</v>
      </c>
      <c r="D3592" s="1" t="s">
        <v>2200</v>
      </c>
      <c r="E3592" s="6">
        <v>45632</v>
      </c>
      <c r="F3592" s="1" t="s">
        <v>64</v>
      </c>
      <c r="G3592" s="1" t="s">
        <v>505</v>
      </c>
      <c r="H3592" s="1">
        <v>8</v>
      </c>
      <c r="I3592" s="1">
        <v>8</v>
      </c>
      <c r="J3592" s="1">
        <v>0</v>
      </c>
      <c r="K3592" s="1">
        <v>0</v>
      </c>
      <c r="L3592" s="1">
        <v>9952</v>
      </c>
      <c r="M3592" s="1">
        <v>307</v>
      </c>
      <c r="N3592" s="1">
        <v>0</v>
      </c>
      <c r="P3592" s="1" t="s">
        <v>628</v>
      </c>
    </row>
    <row r="3593" spans="1:16">
      <c r="A3593" s="1">
        <v>2024</v>
      </c>
      <c r="B3593" s="1" t="s">
        <v>2004</v>
      </c>
      <c r="C3593" s="1" t="s">
        <v>2201</v>
      </c>
      <c r="D3593" s="1" t="s">
        <v>2200</v>
      </c>
      <c r="E3593" s="6">
        <v>45632</v>
      </c>
      <c r="F3593" s="1" t="s">
        <v>64</v>
      </c>
      <c r="G3593" s="1" t="s">
        <v>602</v>
      </c>
      <c r="H3593" s="1">
        <v>7</v>
      </c>
      <c r="I3593" s="1">
        <v>7</v>
      </c>
      <c r="J3593" s="1">
        <v>0</v>
      </c>
      <c r="K3593" s="1">
        <v>0</v>
      </c>
      <c r="L3593" s="1">
        <v>21986</v>
      </c>
      <c r="M3593" s="1">
        <v>457</v>
      </c>
      <c r="N3593" s="1">
        <v>0</v>
      </c>
      <c r="P3593" s="1" t="s">
        <v>628</v>
      </c>
    </row>
    <row r="3594" spans="1:16">
      <c r="A3594" s="1">
        <v>2024</v>
      </c>
      <c r="B3594" s="1" t="s">
        <v>2004</v>
      </c>
      <c r="C3594" s="1" t="s">
        <v>2201</v>
      </c>
      <c r="D3594" s="1" t="s">
        <v>2200</v>
      </c>
      <c r="E3594" s="6">
        <v>45632</v>
      </c>
      <c r="F3594" s="1" t="s">
        <v>64</v>
      </c>
      <c r="G3594" s="1" t="s">
        <v>502</v>
      </c>
      <c r="H3594" s="1">
        <v>3</v>
      </c>
      <c r="I3594" s="1">
        <v>3</v>
      </c>
      <c r="J3594" s="1">
        <v>0</v>
      </c>
      <c r="K3594" s="1">
        <v>0</v>
      </c>
      <c r="L3594" s="1">
        <v>690</v>
      </c>
      <c r="M3594" s="1">
        <v>72</v>
      </c>
      <c r="N3594" s="1">
        <v>0</v>
      </c>
      <c r="P3594" s="1" t="s">
        <v>633</v>
      </c>
    </row>
    <row r="3595" spans="1:16">
      <c r="A3595" s="1">
        <v>2024</v>
      </c>
      <c r="B3595" s="1" t="s">
        <v>2004</v>
      </c>
      <c r="C3595" s="1" t="s">
        <v>2201</v>
      </c>
      <c r="D3595" s="1" t="s">
        <v>2200</v>
      </c>
      <c r="E3595" s="6">
        <v>45632</v>
      </c>
      <c r="F3595" s="1" t="s">
        <v>64</v>
      </c>
      <c r="G3595" s="1" t="s">
        <v>1273</v>
      </c>
      <c r="H3595" s="1">
        <v>1</v>
      </c>
      <c r="I3595" s="1">
        <v>1</v>
      </c>
      <c r="J3595" s="1">
        <v>0</v>
      </c>
      <c r="K3595" s="1">
        <v>0</v>
      </c>
      <c r="L3595" s="1">
        <v>600</v>
      </c>
      <c r="M3595" s="1">
        <v>47</v>
      </c>
      <c r="N3595" s="1">
        <v>0</v>
      </c>
      <c r="P3595" s="1" t="s">
        <v>632</v>
      </c>
    </row>
    <row r="3596" spans="1:16">
      <c r="A3596" s="1">
        <v>2024</v>
      </c>
      <c r="B3596" s="1" t="s">
        <v>2004</v>
      </c>
      <c r="C3596" s="1" t="s">
        <v>2201</v>
      </c>
      <c r="D3596" s="1" t="s">
        <v>2200</v>
      </c>
      <c r="E3596" s="6">
        <v>45632</v>
      </c>
      <c r="F3596" s="1" t="s">
        <v>8</v>
      </c>
      <c r="G3596" s="1" t="s">
        <v>601</v>
      </c>
      <c r="H3596" s="1">
        <v>12</v>
      </c>
      <c r="I3596" s="1">
        <v>12</v>
      </c>
      <c r="J3596" s="1">
        <v>0</v>
      </c>
      <c r="K3596" s="1">
        <v>0</v>
      </c>
      <c r="L3596" s="1">
        <v>6244</v>
      </c>
      <c r="M3596" s="1">
        <v>700</v>
      </c>
      <c r="N3596" s="1">
        <v>0</v>
      </c>
      <c r="P3596" s="1" t="s">
        <v>627</v>
      </c>
    </row>
    <row r="3597" spans="1:16">
      <c r="A3597" s="1">
        <v>2024</v>
      </c>
      <c r="B3597" s="1" t="s">
        <v>2004</v>
      </c>
      <c r="C3597" s="1" t="s">
        <v>2201</v>
      </c>
      <c r="D3597" s="1" t="s">
        <v>2200</v>
      </c>
      <c r="E3597" s="6">
        <v>45632</v>
      </c>
      <c r="F3597" s="1" t="s">
        <v>38</v>
      </c>
      <c r="G3597" s="1" t="s">
        <v>54</v>
      </c>
      <c r="H3597" s="1">
        <v>28</v>
      </c>
      <c r="I3597" s="1">
        <v>28</v>
      </c>
      <c r="J3597" s="1">
        <v>0</v>
      </c>
      <c r="K3597" s="1">
        <v>0</v>
      </c>
      <c r="L3597" s="1">
        <v>8012</v>
      </c>
      <c r="M3597" s="1">
        <v>857</v>
      </c>
      <c r="N3597" s="1">
        <v>0</v>
      </c>
      <c r="P3597" s="1" t="s">
        <v>45</v>
      </c>
    </row>
    <row r="3598" spans="1:16">
      <c r="A3598" s="1">
        <v>2024</v>
      </c>
      <c r="B3598" s="1" t="s">
        <v>2004</v>
      </c>
      <c r="C3598" s="1" t="s">
        <v>2201</v>
      </c>
      <c r="D3598" s="1" t="s">
        <v>2200</v>
      </c>
      <c r="E3598" s="6">
        <v>45632</v>
      </c>
      <c r="F3598" s="1" t="s">
        <v>38</v>
      </c>
      <c r="G3598" s="1" t="s">
        <v>1194</v>
      </c>
      <c r="H3598" s="1">
        <v>8</v>
      </c>
      <c r="I3598" s="1">
        <v>8</v>
      </c>
      <c r="J3598" s="1">
        <v>0</v>
      </c>
      <c r="K3598" s="1">
        <v>0</v>
      </c>
      <c r="L3598" s="1">
        <v>840</v>
      </c>
      <c r="M3598" s="1">
        <v>187</v>
      </c>
      <c r="N3598" s="1">
        <v>0</v>
      </c>
      <c r="P3598" s="1" t="s">
        <v>45</v>
      </c>
    </row>
    <row r="3599" spans="1:16">
      <c r="A3599" s="1">
        <v>2024</v>
      </c>
      <c r="B3599" s="1" t="s">
        <v>2004</v>
      </c>
      <c r="C3599" s="1" t="s">
        <v>2201</v>
      </c>
      <c r="D3599" s="1" t="s">
        <v>2215</v>
      </c>
      <c r="E3599" s="6">
        <v>45633</v>
      </c>
      <c r="F3599" s="1" t="s">
        <v>64</v>
      </c>
      <c r="G3599" s="1" t="s">
        <v>2156</v>
      </c>
      <c r="H3599" s="1">
        <v>1</v>
      </c>
      <c r="I3599" s="1">
        <v>1</v>
      </c>
      <c r="J3599" s="1">
        <v>0</v>
      </c>
      <c r="K3599" s="1">
        <v>0</v>
      </c>
      <c r="L3599" s="1">
        <v>1750</v>
      </c>
      <c r="M3599" s="1">
        <v>53</v>
      </c>
      <c r="N3599" s="1">
        <v>0</v>
      </c>
      <c r="P3599" s="1" t="s">
        <v>628</v>
      </c>
    </row>
    <row r="3600" spans="1:16">
      <c r="A3600" s="1">
        <v>2024</v>
      </c>
      <c r="B3600" s="1" t="s">
        <v>2004</v>
      </c>
      <c r="C3600" s="1" t="s">
        <v>2201</v>
      </c>
      <c r="D3600" s="1" t="s">
        <v>2215</v>
      </c>
      <c r="E3600" s="6">
        <v>45633</v>
      </c>
      <c r="F3600" s="1" t="s">
        <v>64</v>
      </c>
      <c r="G3600" s="1" t="s">
        <v>2086</v>
      </c>
      <c r="H3600" s="1">
        <v>1</v>
      </c>
      <c r="I3600" s="1">
        <v>1</v>
      </c>
      <c r="J3600" s="1">
        <v>0</v>
      </c>
      <c r="K3600" s="1">
        <v>0</v>
      </c>
      <c r="L3600" s="1">
        <v>22</v>
      </c>
      <c r="M3600" s="1">
        <v>20</v>
      </c>
      <c r="N3600" s="1">
        <v>0</v>
      </c>
      <c r="P3600" s="1" t="s">
        <v>628</v>
      </c>
    </row>
    <row r="3601" spans="1:16">
      <c r="A3601" s="1">
        <v>2024</v>
      </c>
      <c r="B3601" s="1" t="s">
        <v>2004</v>
      </c>
      <c r="C3601" s="1" t="s">
        <v>2201</v>
      </c>
      <c r="D3601" s="1" t="s">
        <v>2215</v>
      </c>
      <c r="E3601" s="6">
        <v>45633</v>
      </c>
      <c r="F3601" s="1" t="s">
        <v>64</v>
      </c>
      <c r="G3601" s="1" t="s">
        <v>2214</v>
      </c>
      <c r="H3601" s="1">
        <v>1</v>
      </c>
      <c r="I3601" s="1">
        <v>1</v>
      </c>
      <c r="J3601" s="1">
        <v>0</v>
      </c>
      <c r="K3601" s="1">
        <v>0</v>
      </c>
      <c r="L3601" s="1">
        <v>6500</v>
      </c>
      <c r="M3601" s="1">
        <v>68</v>
      </c>
      <c r="N3601" s="1">
        <v>0</v>
      </c>
      <c r="P3601" s="1" t="s">
        <v>629</v>
      </c>
    </row>
    <row r="3602" spans="1:16">
      <c r="A3602" s="1">
        <v>2024</v>
      </c>
      <c r="B3602" s="1" t="s">
        <v>2004</v>
      </c>
      <c r="C3602" s="1" t="s">
        <v>2201</v>
      </c>
      <c r="D3602" s="1" t="s">
        <v>2215</v>
      </c>
      <c r="E3602" s="6">
        <v>45633</v>
      </c>
      <c r="F3602" s="1" t="s">
        <v>64</v>
      </c>
      <c r="G3602" s="1" t="s">
        <v>625</v>
      </c>
      <c r="H3602" s="1">
        <v>3</v>
      </c>
      <c r="I3602" s="1">
        <v>3</v>
      </c>
      <c r="J3602" s="1">
        <v>0</v>
      </c>
      <c r="K3602" s="1">
        <v>0</v>
      </c>
      <c r="L3602" s="1">
        <v>335</v>
      </c>
      <c r="M3602" s="1">
        <v>60</v>
      </c>
      <c r="N3602" s="1">
        <v>0</v>
      </c>
      <c r="P3602" s="1" t="s">
        <v>627</v>
      </c>
    </row>
    <row r="3603" spans="1:16">
      <c r="A3603" s="1">
        <v>2024</v>
      </c>
      <c r="B3603" s="1" t="s">
        <v>2004</v>
      </c>
      <c r="C3603" s="1" t="s">
        <v>2201</v>
      </c>
      <c r="D3603" s="1" t="s">
        <v>2215</v>
      </c>
      <c r="E3603" s="6">
        <v>45633</v>
      </c>
      <c r="F3603" s="1" t="s">
        <v>64</v>
      </c>
      <c r="G3603" s="1" t="s">
        <v>602</v>
      </c>
      <c r="H3603" s="1">
        <v>1</v>
      </c>
      <c r="I3603" s="1">
        <v>1</v>
      </c>
      <c r="J3603" s="1">
        <v>0</v>
      </c>
      <c r="K3603" s="1">
        <v>0</v>
      </c>
      <c r="L3603" s="1">
        <v>47</v>
      </c>
      <c r="M3603" s="1">
        <v>20</v>
      </c>
      <c r="N3603" s="1">
        <v>0</v>
      </c>
      <c r="P3603" s="1" t="s">
        <v>628</v>
      </c>
    </row>
    <row r="3604" spans="1:16">
      <c r="A3604" s="1">
        <v>2024</v>
      </c>
      <c r="B3604" s="1" t="s">
        <v>2004</v>
      </c>
      <c r="C3604" s="1" t="s">
        <v>2201</v>
      </c>
      <c r="D3604" s="1" t="s">
        <v>2215</v>
      </c>
      <c r="E3604" s="6">
        <v>45633</v>
      </c>
      <c r="F3604" s="1" t="s">
        <v>64</v>
      </c>
      <c r="G3604" s="1" t="s">
        <v>484</v>
      </c>
      <c r="H3604" s="1">
        <v>7</v>
      </c>
      <c r="I3604" s="1">
        <v>7</v>
      </c>
      <c r="J3604" s="1">
        <v>0</v>
      </c>
      <c r="K3604" s="1">
        <v>0</v>
      </c>
      <c r="L3604" s="1">
        <v>14909</v>
      </c>
      <c r="M3604" s="1">
        <v>374</v>
      </c>
      <c r="N3604" s="1">
        <v>0</v>
      </c>
      <c r="P3604" s="1" t="s">
        <v>629</v>
      </c>
    </row>
    <row r="3605" spans="1:16">
      <c r="A3605" s="1">
        <v>2024</v>
      </c>
      <c r="B3605" s="1" t="s">
        <v>2004</v>
      </c>
      <c r="C3605" s="1" t="s">
        <v>2201</v>
      </c>
      <c r="D3605" s="1" t="s">
        <v>2215</v>
      </c>
      <c r="E3605" s="6">
        <v>45633</v>
      </c>
      <c r="F3605" s="1" t="s">
        <v>64</v>
      </c>
      <c r="G3605" s="1" t="s">
        <v>551</v>
      </c>
      <c r="H3605" s="1">
        <v>2</v>
      </c>
      <c r="I3605" s="1">
        <v>2</v>
      </c>
      <c r="J3605" s="1">
        <v>0</v>
      </c>
      <c r="K3605" s="1">
        <v>0</v>
      </c>
      <c r="L3605" s="1">
        <v>3668</v>
      </c>
      <c r="M3605" s="1">
        <v>106</v>
      </c>
      <c r="N3605" s="1">
        <v>0</v>
      </c>
      <c r="P3605" s="1" t="s">
        <v>633</v>
      </c>
    </row>
    <row r="3606" spans="1:16">
      <c r="A3606" s="1">
        <v>2024</v>
      </c>
      <c r="B3606" s="1" t="s">
        <v>2004</v>
      </c>
      <c r="C3606" s="1" t="s">
        <v>2201</v>
      </c>
      <c r="D3606" s="1" t="s">
        <v>2215</v>
      </c>
      <c r="E3606" s="6">
        <v>45633</v>
      </c>
      <c r="F3606" s="1" t="s">
        <v>8</v>
      </c>
      <c r="G3606" s="1" t="s">
        <v>601</v>
      </c>
      <c r="H3606" s="1">
        <v>10</v>
      </c>
      <c r="I3606" s="1">
        <v>10</v>
      </c>
      <c r="J3606" s="1">
        <v>0</v>
      </c>
      <c r="K3606" s="1">
        <v>0</v>
      </c>
      <c r="L3606" s="1">
        <v>15878</v>
      </c>
      <c r="M3606" s="1">
        <v>641</v>
      </c>
      <c r="N3606" s="1">
        <v>0</v>
      </c>
      <c r="P3606" s="1" t="s">
        <v>627</v>
      </c>
    </row>
    <row r="3607" spans="1:16">
      <c r="A3607" s="1">
        <v>2024</v>
      </c>
      <c r="B3607" s="1" t="s">
        <v>2004</v>
      </c>
      <c r="C3607" s="1" t="s">
        <v>2201</v>
      </c>
      <c r="D3607" s="1" t="s">
        <v>2215</v>
      </c>
      <c r="E3607" s="6">
        <v>45635</v>
      </c>
      <c r="F3607" s="1" t="s">
        <v>64</v>
      </c>
      <c r="G3607" s="1" t="s">
        <v>1173</v>
      </c>
      <c r="H3607" s="1">
        <v>6</v>
      </c>
      <c r="I3607" s="1">
        <v>6</v>
      </c>
      <c r="J3607" s="1">
        <v>0</v>
      </c>
      <c r="K3607" s="1">
        <v>0</v>
      </c>
      <c r="L3607" s="1">
        <v>1251</v>
      </c>
      <c r="M3607" s="1">
        <v>149</v>
      </c>
      <c r="N3607" s="1">
        <v>0</v>
      </c>
      <c r="P3607" s="1" t="s">
        <v>632</v>
      </c>
    </row>
    <row r="3608" spans="1:16">
      <c r="A3608" s="1">
        <v>2024</v>
      </c>
      <c r="B3608" s="1" t="s">
        <v>2004</v>
      </c>
      <c r="C3608" s="1" t="s">
        <v>2201</v>
      </c>
      <c r="D3608" s="1" t="s">
        <v>2215</v>
      </c>
      <c r="E3608" s="6">
        <v>45635</v>
      </c>
      <c r="F3608" s="1" t="s">
        <v>64</v>
      </c>
      <c r="G3608" s="1" t="s">
        <v>603</v>
      </c>
      <c r="H3608" s="1">
        <v>6</v>
      </c>
      <c r="I3608" s="1">
        <v>6</v>
      </c>
      <c r="J3608" s="1">
        <v>0</v>
      </c>
      <c r="K3608" s="1">
        <v>0</v>
      </c>
      <c r="L3608" s="1">
        <v>20930</v>
      </c>
      <c r="M3608" s="1">
        <v>351</v>
      </c>
      <c r="N3608" s="1">
        <v>0</v>
      </c>
      <c r="P3608" s="1" t="s">
        <v>629</v>
      </c>
    </row>
    <row r="3609" spans="1:16">
      <c r="A3609" s="1">
        <v>2024</v>
      </c>
      <c r="B3609" s="1" t="s">
        <v>2004</v>
      </c>
      <c r="C3609" s="1" t="s">
        <v>2201</v>
      </c>
      <c r="D3609" s="1" t="s">
        <v>2215</v>
      </c>
      <c r="E3609" s="6">
        <v>45635</v>
      </c>
      <c r="F3609" s="1" t="s">
        <v>64</v>
      </c>
      <c r="G3609" s="1" t="s">
        <v>687</v>
      </c>
      <c r="H3609" s="1">
        <v>1</v>
      </c>
      <c r="I3609" s="1">
        <v>1</v>
      </c>
      <c r="J3609" s="1">
        <v>0</v>
      </c>
      <c r="K3609" s="1">
        <v>0</v>
      </c>
      <c r="L3609" s="1">
        <v>488</v>
      </c>
      <c r="M3609" s="1">
        <v>47</v>
      </c>
      <c r="N3609" s="1">
        <v>0</v>
      </c>
      <c r="P3609" s="1" t="s">
        <v>632</v>
      </c>
    </row>
    <row r="3610" spans="1:16">
      <c r="A3610" s="1">
        <v>2024</v>
      </c>
      <c r="B3610" s="1" t="s">
        <v>2004</v>
      </c>
      <c r="C3610" s="1" t="s">
        <v>2201</v>
      </c>
      <c r="D3610" s="1" t="s">
        <v>2215</v>
      </c>
      <c r="E3610" s="6">
        <v>45635</v>
      </c>
      <c r="F3610" s="1" t="s">
        <v>64</v>
      </c>
      <c r="G3610" s="1" t="s">
        <v>55</v>
      </c>
      <c r="H3610" s="1">
        <v>13</v>
      </c>
      <c r="I3610" s="1">
        <v>13</v>
      </c>
      <c r="J3610" s="1">
        <v>0</v>
      </c>
      <c r="K3610" s="1">
        <v>0</v>
      </c>
      <c r="L3610" s="1">
        <v>7115</v>
      </c>
      <c r="M3610" s="1">
        <v>661</v>
      </c>
      <c r="N3610" s="1">
        <v>0</v>
      </c>
      <c r="P3610" s="1" t="s">
        <v>633</v>
      </c>
    </row>
    <row r="3611" spans="1:16">
      <c r="A3611" s="1">
        <v>2024</v>
      </c>
      <c r="B3611" s="1" t="s">
        <v>2004</v>
      </c>
      <c r="C3611" s="1" t="s">
        <v>2201</v>
      </c>
      <c r="D3611" s="1" t="s">
        <v>2215</v>
      </c>
      <c r="E3611" s="6">
        <v>45635</v>
      </c>
      <c r="F3611" s="1" t="s">
        <v>64</v>
      </c>
      <c r="G3611" s="1" t="s">
        <v>56</v>
      </c>
      <c r="H3611" s="1">
        <v>6</v>
      </c>
      <c r="I3611" s="1">
        <v>6</v>
      </c>
      <c r="J3611" s="1">
        <v>0</v>
      </c>
      <c r="K3611" s="1">
        <v>0</v>
      </c>
      <c r="L3611" s="1">
        <v>559</v>
      </c>
      <c r="M3611" s="1">
        <v>120</v>
      </c>
      <c r="N3611" s="1">
        <v>0</v>
      </c>
      <c r="P3611" s="1" t="s">
        <v>628</v>
      </c>
    </row>
    <row r="3612" spans="1:16">
      <c r="A3612" s="1">
        <v>2024</v>
      </c>
      <c r="B3612" s="1" t="s">
        <v>2004</v>
      </c>
      <c r="C3612" s="1" t="s">
        <v>2201</v>
      </c>
      <c r="D3612" s="1" t="s">
        <v>2215</v>
      </c>
      <c r="E3612" s="6">
        <v>45635</v>
      </c>
      <c r="F3612" s="1" t="s">
        <v>64</v>
      </c>
      <c r="G3612" s="1" t="s">
        <v>517</v>
      </c>
      <c r="H3612" s="1">
        <v>3</v>
      </c>
      <c r="I3612" s="1">
        <v>3</v>
      </c>
      <c r="J3612" s="1">
        <v>0</v>
      </c>
      <c r="K3612" s="1">
        <v>0</v>
      </c>
      <c r="L3612" s="1">
        <v>39558</v>
      </c>
      <c r="M3612" s="1">
        <v>163</v>
      </c>
      <c r="N3612" s="1">
        <v>0</v>
      </c>
      <c r="P3612" s="1" t="s">
        <v>629</v>
      </c>
    </row>
    <row r="3613" spans="1:16">
      <c r="A3613" s="1">
        <v>2024</v>
      </c>
      <c r="B3613" s="1" t="s">
        <v>2004</v>
      </c>
      <c r="C3613" s="1" t="s">
        <v>2201</v>
      </c>
      <c r="D3613" s="1" t="s">
        <v>2215</v>
      </c>
      <c r="E3613" s="6">
        <v>45635</v>
      </c>
      <c r="F3613" s="1" t="s">
        <v>64</v>
      </c>
      <c r="G3613" s="1" t="s">
        <v>505</v>
      </c>
      <c r="H3613" s="1">
        <v>2</v>
      </c>
      <c r="I3613" s="1">
        <v>2</v>
      </c>
      <c r="J3613" s="1">
        <v>0</v>
      </c>
      <c r="K3613" s="1">
        <v>0</v>
      </c>
      <c r="L3613" s="1">
        <v>3019</v>
      </c>
      <c r="M3613" s="1">
        <v>73</v>
      </c>
      <c r="N3613" s="1">
        <v>0</v>
      </c>
      <c r="P3613" s="1" t="s">
        <v>628</v>
      </c>
    </row>
    <row r="3614" spans="1:16">
      <c r="A3614" s="1">
        <v>2024</v>
      </c>
      <c r="B3614" s="1" t="s">
        <v>2004</v>
      </c>
      <c r="C3614" s="1" t="s">
        <v>2201</v>
      </c>
      <c r="D3614" s="1" t="s">
        <v>2215</v>
      </c>
      <c r="E3614" s="6">
        <v>45635</v>
      </c>
      <c r="F3614" s="1" t="s">
        <v>64</v>
      </c>
      <c r="G3614" s="1" t="s">
        <v>483</v>
      </c>
      <c r="H3614" s="1">
        <v>1</v>
      </c>
      <c r="I3614" s="1">
        <v>1</v>
      </c>
      <c r="J3614" s="1">
        <v>0</v>
      </c>
      <c r="K3614" s="1">
        <v>0</v>
      </c>
      <c r="L3614" s="1">
        <v>246</v>
      </c>
      <c r="M3614" s="1">
        <v>20</v>
      </c>
      <c r="N3614" s="1">
        <v>0</v>
      </c>
      <c r="P3614" s="1" t="s">
        <v>629</v>
      </c>
    </row>
    <row r="3615" spans="1:16">
      <c r="A3615" s="1">
        <v>2024</v>
      </c>
      <c r="B3615" s="1" t="s">
        <v>2004</v>
      </c>
      <c r="C3615" s="1" t="s">
        <v>2201</v>
      </c>
      <c r="D3615" s="1" t="s">
        <v>2215</v>
      </c>
      <c r="E3615" s="6">
        <v>45635</v>
      </c>
      <c r="F3615" s="1" t="s">
        <v>64</v>
      </c>
      <c r="G3615" s="1" t="s">
        <v>599</v>
      </c>
      <c r="H3615" s="1">
        <v>2</v>
      </c>
      <c r="I3615" s="1">
        <v>2</v>
      </c>
      <c r="J3615" s="1">
        <v>0</v>
      </c>
      <c r="K3615" s="1">
        <v>0</v>
      </c>
      <c r="L3615" s="1">
        <v>3268</v>
      </c>
      <c r="M3615" s="1">
        <v>106</v>
      </c>
      <c r="N3615" s="1">
        <v>0</v>
      </c>
      <c r="P3615" s="1" t="s">
        <v>629</v>
      </c>
    </row>
    <row r="3616" spans="1:16">
      <c r="A3616" s="1">
        <v>2024</v>
      </c>
      <c r="B3616" s="1" t="s">
        <v>2004</v>
      </c>
      <c r="C3616" s="1" t="s">
        <v>2201</v>
      </c>
      <c r="D3616" s="1" t="s">
        <v>2215</v>
      </c>
      <c r="E3616" s="6">
        <v>45635</v>
      </c>
      <c r="F3616" s="1" t="s">
        <v>64</v>
      </c>
      <c r="G3616" s="1" t="s">
        <v>619</v>
      </c>
      <c r="H3616" s="1">
        <v>3</v>
      </c>
      <c r="I3616" s="1">
        <v>3</v>
      </c>
      <c r="J3616" s="1">
        <v>0</v>
      </c>
      <c r="K3616" s="1">
        <v>0</v>
      </c>
      <c r="L3616" s="1">
        <v>1090</v>
      </c>
      <c r="M3616" s="1">
        <v>68</v>
      </c>
      <c r="N3616" s="1">
        <v>0</v>
      </c>
      <c r="P3616" s="1" t="s">
        <v>629</v>
      </c>
    </row>
    <row r="3617" spans="1:16">
      <c r="A3617" s="1">
        <v>2024</v>
      </c>
      <c r="B3617" s="1" t="s">
        <v>2004</v>
      </c>
      <c r="C3617" s="1" t="s">
        <v>2201</v>
      </c>
      <c r="D3617" s="1" t="s">
        <v>2215</v>
      </c>
      <c r="E3617" s="6">
        <v>45635</v>
      </c>
      <c r="F3617" s="1" t="s">
        <v>64</v>
      </c>
      <c r="G3617" s="1" t="s">
        <v>1282</v>
      </c>
      <c r="H3617" s="1">
        <v>1</v>
      </c>
      <c r="I3617" s="1">
        <v>1</v>
      </c>
      <c r="J3617" s="1">
        <v>0</v>
      </c>
      <c r="K3617" s="1">
        <v>0</v>
      </c>
      <c r="L3617" s="1">
        <v>1583</v>
      </c>
      <c r="M3617" s="1">
        <v>53</v>
      </c>
      <c r="N3617" s="1">
        <v>0</v>
      </c>
      <c r="P3617" s="1" t="s">
        <v>629</v>
      </c>
    </row>
    <row r="3618" spans="1:16">
      <c r="A3618" s="1">
        <v>2024</v>
      </c>
      <c r="B3618" s="1" t="s">
        <v>2004</v>
      </c>
      <c r="C3618" s="1" t="s">
        <v>2201</v>
      </c>
      <c r="D3618" s="1" t="s">
        <v>2215</v>
      </c>
      <c r="E3618" s="6">
        <v>45635</v>
      </c>
      <c r="F3618" s="1" t="s">
        <v>64</v>
      </c>
      <c r="G3618" s="1" t="s">
        <v>551</v>
      </c>
      <c r="H3618" s="1">
        <v>1</v>
      </c>
      <c r="I3618" s="1">
        <v>1</v>
      </c>
      <c r="J3618" s="1">
        <v>0</v>
      </c>
      <c r="K3618" s="1">
        <v>0</v>
      </c>
      <c r="L3618" s="1">
        <v>465</v>
      </c>
      <c r="M3618" s="1">
        <v>47</v>
      </c>
      <c r="N3618" s="1">
        <v>0</v>
      </c>
      <c r="P3618" s="1" t="s">
        <v>633</v>
      </c>
    </row>
    <row r="3619" spans="1:16">
      <c r="A3619" s="1">
        <v>2024</v>
      </c>
      <c r="B3619" s="1" t="s">
        <v>2004</v>
      </c>
      <c r="C3619" s="1" t="s">
        <v>2201</v>
      </c>
      <c r="D3619" s="1" t="s">
        <v>2215</v>
      </c>
      <c r="E3619" s="6">
        <v>45635</v>
      </c>
      <c r="F3619" s="1" t="s">
        <v>8</v>
      </c>
      <c r="G3619" s="1" t="s">
        <v>601</v>
      </c>
      <c r="H3619" s="1">
        <v>12</v>
      </c>
      <c r="I3619" s="1">
        <v>12</v>
      </c>
      <c r="J3619" s="1">
        <v>0</v>
      </c>
      <c r="K3619" s="1">
        <v>0</v>
      </c>
      <c r="L3619" s="1">
        <v>9639</v>
      </c>
      <c r="M3619" s="1">
        <v>708</v>
      </c>
      <c r="N3619" s="1">
        <v>0</v>
      </c>
      <c r="P3619" s="1" t="s">
        <v>627</v>
      </c>
    </row>
    <row r="3620" spans="1:16">
      <c r="A3620" s="1">
        <v>2024</v>
      </c>
      <c r="B3620" s="1" t="s">
        <v>2004</v>
      </c>
      <c r="C3620" s="1" t="s">
        <v>2201</v>
      </c>
      <c r="D3620" s="1" t="s">
        <v>2215</v>
      </c>
      <c r="E3620" s="6">
        <v>45635</v>
      </c>
      <c r="F3620" s="1" t="s">
        <v>38</v>
      </c>
      <c r="G3620" s="1" t="s">
        <v>54</v>
      </c>
      <c r="H3620" s="1">
        <v>34</v>
      </c>
      <c r="I3620" s="1">
        <v>34</v>
      </c>
      <c r="J3620" s="1">
        <v>0</v>
      </c>
      <c r="K3620" s="1">
        <v>0</v>
      </c>
      <c r="L3620" s="1">
        <v>18702</v>
      </c>
      <c r="M3620" s="1">
        <v>1201</v>
      </c>
      <c r="N3620" s="1">
        <v>0</v>
      </c>
      <c r="P3620" s="1" t="s">
        <v>45</v>
      </c>
    </row>
    <row r="3621" spans="1:16">
      <c r="A3621" s="1">
        <v>2024</v>
      </c>
      <c r="B3621" s="1" t="s">
        <v>2004</v>
      </c>
      <c r="C3621" s="1" t="s">
        <v>2201</v>
      </c>
      <c r="D3621" s="1" t="s">
        <v>2215</v>
      </c>
      <c r="E3621" s="6">
        <v>45635</v>
      </c>
      <c r="F3621" s="1" t="s">
        <v>38</v>
      </c>
      <c r="G3621" s="1" t="s">
        <v>1194</v>
      </c>
      <c r="H3621" s="1">
        <v>9</v>
      </c>
      <c r="I3621" s="1">
        <v>9</v>
      </c>
      <c r="J3621" s="1">
        <v>0</v>
      </c>
      <c r="K3621" s="1">
        <v>0</v>
      </c>
      <c r="L3621" s="1">
        <v>2730</v>
      </c>
      <c r="M3621" s="1">
        <v>267</v>
      </c>
      <c r="N3621" s="1">
        <v>0</v>
      </c>
      <c r="P3621" s="1" t="s">
        <v>45</v>
      </c>
    </row>
    <row r="3622" spans="1:16">
      <c r="A3622" s="1">
        <v>2024</v>
      </c>
      <c r="B3622" s="1" t="s">
        <v>2004</v>
      </c>
      <c r="C3622" s="1" t="s">
        <v>2201</v>
      </c>
      <c r="D3622" s="1" t="s">
        <v>2215</v>
      </c>
      <c r="E3622" s="6">
        <v>45636</v>
      </c>
      <c r="F3622" s="1" t="s">
        <v>64</v>
      </c>
      <c r="G3622" s="1" t="s">
        <v>1173</v>
      </c>
      <c r="H3622" s="1">
        <v>3</v>
      </c>
      <c r="I3622" s="1">
        <v>3</v>
      </c>
      <c r="J3622" s="1">
        <v>0</v>
      </c>
      <c r="K3622" s="1">
        <v>0</v>
      </c>
      <c r="L3622" s="1">
        <v>944</v>
      </c>
      <c r="M3622" s="1">
        <v>114</v>
      </c>
      <c r="N3622" s="1">
        <v>0</v>
      </c>
      <c r="P3622" s="1" t="s">
        <v>632</v>
      </c>
    </row>
    <row r="3623" spans="1:16">
      <c r="A3623" s="1">
        <v>2024</v>
      </c>
      <c r="B3623" s="1" t="s">
        <v>2004</v>
      </c>
      <c r="C3623" s="1" t="s">
        <v>2201</v>
      </c>
      <c r="D3623" s="1" t="s">
        <v>2215</v>
      </c>
      <c r="E3623" s="6">
        <v>45636</v>
      </c>
      <c r="F3623" s="1" t="s">
        <v>64</v>
      </c>
      <c r="G3623" s="1" t="s">
        <v>708</v>
      </c>
      <c r="H3623" s="1">
        <v>8</v>
      </c>
      <c r="I3623" s="1">
        <v>8</v>
      </c>
      <c r="J3623" s="1">
        <v>0</v>
      </c>
      <c r="K3623" s="1">
        <v>0</v>
      </c>
      <c r="L3623" s="1">
        <v>19227</v>
      </c>
      <c r="M3623" s="1">
        <v>433</v>
      </c>
      <c r="N3623" s="1">
        <v>0</v>
      </c>
      <c r="P3623" s="1" t="s">
        <v>633</v>
      </c>
    </row>
    <row r="3624" spans="1:16">
      <c r="A3624" s="1">
        <v>2024</v>
      </c>
      <c r="B3624" s="1" t="s">
        <v>2004</v>
      </c>
      <c r="C3624" s="1" t="s">
        <v>2201</v>
      </c>
      <c r="D3624" s="1" t="s">
        <v>2215</v>
      </c>
      <c r="E3624" s="6">
        <v>45636</v>
      </c>
      <c r="F3624" s="1" t="s">
        <v>64</v>
      </c>
      <c r="G3624" s="1" t="s">
        <v>603</v>
      </c>
      <c r="H3624" s="1">
        <v>7</v>
      </c>
      <c r="I3624" s="1">
        <v>7</v>
      </c>
      <c r="J3624" s="1">
        <v>0</v>
      </c>
      <c r="K3624" s="1">
        <v>0</v>
      </c>
      <c r="L3624" s="1">
        <v>59724</v>
      </c>
      <c r="M3624" s="1">
        <v>1082</v>
      </c>
      <c r="N3624" s="1">
        <v>0</v>
      </c>
      <c r="P3624" s="1" t="s">
        <v>629</v>
      </c>
    </row>
    <row r="3625" spans="1:16">
      <c r="A3625" s="1">
        <v>2024</v>
      </c>
      <c r="B3625" s="1" t="s">
        <v>2004</v>
      </c>
      <c r="C3625" s="1" t="s">
        <v>2201</v>
      </c>
      <c r="D3625" s="1" t="s">
        <v>2215</v>
      </c>
      <c r="E3625" s="6">
        <v>45636</v>
      </c>
      <c r="F3625" s="1" t="s">
        <v>64</v>
      </c>
      <c r="G3625" s="1" t="s">
        <v>55</v>
      </c>
      <c r="H3625" s="1">
        <v>12</v>
      </c>
      <c r="I3625" s="1">
        <v>12</v>
      </c>
      <c r="J3625" s="1">
        <v>0</v>
      </c>
      <c r="K3625" s="1">
        <v>0</v>
      </c>
      <c r="L3625" s="1">
        <v>4863</v>
      </c>
      <c r="M3625" s="1">
        <v>678</v>
      </c>
      <c r="N3625" s="1">
        <v>0</v>
      </c>
      <c r="P3625" s="1" t="s">
        <v>633</v>
      </c>
    </row>
    <row r="3626" spans="1:16">
      <c r="A3626" s="1">
        <v>2024</v>
      </c>
      <c r="B3626" s="1" t="s">
        <v>2004</v>
      </c>
      <c r="C3626" s="1" t="s">
        <v>2201</v>
      </c>
      <c r="D3626" s="1" t="s">
        <v>2215</v>
      </c>
      <c r="E3626" s="6">
        <v>45636</v>
      </c>
      <c r="F3626" s="1" t="s">
        <v>64</v>
      </c>
      <c r="G3626" s="1" t="s">
        <v>56</v>
      </c>
      <c r="H3626" s="1">
        <v>1</v>
      </c>
      <c r="I3626" s="1">
        <v>1</v>
      </c>
      <c r="J3626" s="1">
        <v>0</v>
      </c>
      <c r="K3626" s="1">
        <v>0</v>
      </c>
      <c r="L3626" s="1">
        <v>60</v>
      </c>
      <c r="M3626" s="1">
        <v>20</v>
      </c>
      <c r="N3626" s="1">
        <v>0</v>
      </c>
      <c r="P3626" s="1" t="s">
        <v>628</v>
      </c>
    </row>
    <row r="3627" spans="1:16">
      <c r="A3627" s="1">
        <v>2024</v>
      </c>
      <c r="B3627" s="1" t="s">
        <v>2004</v>
      </c>
      <c r="C3627" s="1" t="s">
        <v>2201</v>
      </c>
      <c r="D3627" s="1" t="s">
        <v>2215</v>
      </c>
      <c r="E3627" s="6">
        <v>45636</v>
      </c>
      <c r="F3627" s="1" t="s">
        <v>64</v>
      </c>
      <c r="G3627" s="1" t="s">
        <v>602</v>
      </c>
      <c r="H3627" s="1">
        <v>5</v>
      </c>
      <c r="I3627" s="1">
        <v>5</v>
      </c>
      <c r="J3627" s="1">
        <v>0</v>
      </c>
      <c r="K3627" s="1">
        <v>0</v>
      </c>
      <c r="L3627" s="1">
        <v>33118</v>
      </c>
      <c r="M3627" s="1">
        <v>333</v>
      </c>
      <c r="N3627" s="1">
        <v>0</v>
      </c>
      <c r="P3627" s="1" t="s">
        <v>628</v>
      </c>
    </row>
    <row r="3628" spans="1:16">
      <c r="A3628" s="1">
        <v>2024</v>
      </c>
      <c r="B3628" s="1" t="s">
        <v>2004</v>
      </c>
      <c r="C3628" s="1" t="s">
        <v>2201</v>
      </c>
      <c r="D3628" s="1" t="s">
        <v>2215</v>
      </c>
      <c r="E3628" s="6">
        <v>45636</v>
      </c>
      <c r="F3628" s="1" t="s">
        <v>64</v>
      </c>
      <c r="G3628" s="1" t="s">
        <v>484</v>
      </c>
      <c r="H3628" s="1">
        <v>8</v>
      </c>
      <c r="I3628" s="1">
        <v>8</v>
      </c>
      <c r="J3628" s="1">
        <v>0</v>
      </c>
      <c r="K3628" s="1">
        <v>0</v>
      </c>
      <c r="L3628" s="1">
        <v>53755</v>
      </c>
      <c r="M3628" s="1">
        <v>502</v>
      </c>
      <c r="N3628" s="1">
        <v>0</v>
      </c>
      <c r="P3628" s="1" t="s">
        <v>629</v>
      </c>
    </row>
    <row r="3629" spans="1:16">
      <c r="A3629" s="1">
        <v>2024</v>
      </c>
      <c r="B3629" s="1" t="s">
        <v>2004</v>
      </c>
      <c r="C3629" s="1" t="s">
        <v>2201</v>
      </c>
      <c r="D3629" s="1" t="s">
        <v>2215</v>
      </c>
      <c r="E3629" s="6">
        <v>45636</v>
      </c>
      <c r="F3629" s="1" t="s">
        <v>64</v>
      </c>
      <c r="G3629" s="1" t="s">
        <v>551</v>
      </c>
      <c r="H3629" s="1">
        <v>10</v>
      </c>
      <c r="I3629" s="1">
        <v>10</v>
      </c>
      <c r="J3629" s="1">
        <v>0</v>
      </c>
      <c r="K3629" s="1">
        <v>0</v>
      </c>
      <c r="L3629" s="1">
        <v>16990</v>
      </c>
      <c r="M3629" s="1">
        <v>597</v>
      </c>
      <c r="N3629" s="1">
        <v>0</v>
      </c>
      <c r="P3629" s="1" t="s">
        <v>633</v>
      </c>
    </row>
    <row r="3630" spans="1:16">
      <c r="A3630" s="1">
        <v>2024</v>
      </c>
      <c r="B3630" s="1" t="s">
        <v>2004</v>
      </c>
      <c r="C3630" s="1" t="s">
        <v>2201</v>
      </c>
      <c r="D3630" s="1" t="s">
        <v>2215</v>
      </c>
      <c r="E3630" s="6">
        <v>45636</v>
      </c>
      <c r="F3630" s="1" t="s">
        <v>8</v>
      </c>
      <c r="G3630" s="1" t="s">
        <v>601</v>
      </c>
      <c r="H3630" s="1">
        <v>12</v>
      </c>
      <c r="I3630" s="1">
        <v>12</v>
      </c>
      <c r="J3630" s="1">
        <v>0</v>
      </c>
      <c r="K3630" s="1">
        <v>0</v>
      </c>
      <c r="L3630" s="1">
        <v>3256</v>
      </c>
      <c r="M3630" s="1">
        <v>442</v>
      </c>
      <c r="N3630" s="1">
        <v>0</v>
      </c>
      <c r="P3630" s="1" t="s">
        <v>627</v>
      </c>
    </row>
    <row r="3631" spans="1:16">
      <c r="A3631" s="1">
        <v>2024</v>
      </c>
      <c r="B3631" s="1" t="s">
        <v>2004</v>
      </c>
      <c r="C3631" s="1" t="s">
        <v>2201</v>
      </c>
      <c r="D3631" s="1" t="s">
        <v>2215</v>
      </c>
      <c r="E3631" s="6">
        <v>45636</v>
      </c>
      <c r="F3631" s="1" t="s">
        <v>38</v>
      </c>
      <c r="G3631" s="1" t="s">
        <v>54</v>
      </c>
      <c r="H3631" s="1">
        <v>27</v>
      </c>
      <c r="I3631" s="1">
        <v>27</v>
      </c>
      <c r="J3631" s="1">
        <v>1</v>
      </c>
      <c r="K3631" s="1">
        <v>0</v>
      </c>
      <c r="L3631" s="1">
        <v>17054</v>
      </c>
      <c r="M3631" s="1">
        <v>799</v>
      </c>
      <c r="N3631" s="1">
        <v>4</v>
      </c>
      <c r="P3631" s="1" t="s">
        <v>45</v>
      </c>
    </row>
    <row r="3632" spans="1:16">
      <c r="A3632" s="1">
        <v>2024</v>
      </c>
      <c r="B3632" s="1" t="s">
        <v>2004</v>
      </c>
      <c r="C3632" s="1" t="s">
        <v>2201</v>
      </c>
      <c r="D3632" s="1" t="s">
        <v>2215</v>
      </c>
      <c r="E3632" s="6">
        <v>45636</v>
      </c>
      <c r="F3632" s="1" t="s">
        <v>38</v>
      </c>
      <c r="G3632" s="1" t="s">
        <v>1194</v>
      </c>
      <c r="H3632" s="1">
        <v>9</v>
      </c>
      <c r="I3632" s="1">
        <v>9</v>
      </c>
      <c r="J3632" s="1">
        <v>0</v>
      </c>
      <c r="K3632" s="1">
        <v>0</v>
      </c>
      <c r="L3632" s="1">
        <v>3575</v>
      </c>
      <c r="M3632" s="1">
        <v>331</v>
      </c>
      <c r="N3632" s="1">
        <v>0</v>
      </c>
      <c r="P3632" s="1" t="s">
        <v>45</v>
      </c>
    </row>
    <row r="3633" spans="1:16">
      <c r="A3633" s="1">
        <v>2024</v>
      </c>
      <c r="B3633" s="1" t="s">
        <v>2004</v>
      </c>
      <c r="C3633" s="1" t="s">
        <v>2201</v>
      </c>
      <c r="D3633" s="1" t="s">
        <v>2215</v>
      </c>
      <c r="E3633" s="6">
        <v>45637</v>
      </c>
      <c r="F3633" s="1" t="s">
        <v>64</v>
      </c>
      <c r="G3633" s="1" t="s">
        <v>1173</v>
      </c>
      <c r="H3633" s="1">
        <v>2</v>
      </c>
      <c r="I3633" s="1">
        <v>2</v>
      </c>
      <c r="J3633" s="1">
        <v>0</v>
      </c>
      <c r="K3633" s="1">
        <v>0</v>
      </c>
      <c r="L3633" s="1">
        <v>460</v>
      </c>
      <c r="M3633" s="1">
        <v>67</v>
      </c>
      <c r="N3633" s="1">
        <v>0</v>
      </c>
      <c r="P3633" s="1" t="s">
        <v>632</v>
      </c>
    </row>
    <row r="3634" spans="1:16">
      <c r="A3634" s="1">
        <v>2024</v>
      </c>
      <c r="B3634" s="1" t="s">
        <v>2004</v>
      </c>
      <c r="C3634" s="1" t="s">
        <v>2201</v>
      </c>
      <c r="D3634" s="1" t="s">
        <v>2215</v>
      </c>
      <c r="E3634" s="6">
        <v>45637</v>
      </c>
      <c r="F3634" s="1" t="s">
        <v>64</v>
      </c>
      <c r="G3634" s="1" t="s">
        <v>708</v>
      </c>
      <c r="H3634" s="1">
        <v>11</v>
      </c>
      <c r="I3634" s="1">
        <v>11</v>
      </c>
      <c r="J3634" s="1">
        <v>0</v>
      </c>
      <c r="K3634" s="1">
        <v>0</v>
      </c>
      <c r="L3634" s="1">
        <v>104568</v>
      </c>
      <c r="M3634" s="1">
        <v>680</v>
      </c>
      <c r="N3634" s="1">
        <v>0</v>
      </c>
      <c r="P3634" s="1" t="s">
        <v>633</v>
      </c>
    </row>
    <row r="3635" spans="1:16">
      <c r="A3635" s="1">
        <v>2024</v>
      </c>
      <c r="B3635" s="1" t="s">
        <v>2004</v>
      </c>
      <c r="C3635" s="1" t="s">
        <v>2201</v>
      </c>
      <c r="D3635" s="1" t="s">
        <v>2215</v>
      </c>
      <c r="E3635" s="6">
        <v>45637</v>
      </c>
      <c r="F3635" s="1" t="s">
        <v>64</v>
      </c>
      <c r="G3635" s="1" t="s">
        <v>603</v>
      </c>
      <c r="H3635" s="1">
        <v>7</v>
      </c>
      <c r="I3635" s="1">
        <v>7</v>
      </c>
      <c r="J3635" s="1">
        <v>0</v>
      </c>
      <c r="K3635" s="1">
        <v>0</v>
      </c>
      <c r="L3635" s="1">
        <v>56466</v>
      </c>
      <c r="M3635" s="1">
        <v>841</v>
      </c>
      <c r="N3635" s="1">
        <v>0</v>
      </c>
      <c r="P3635" s="1" t="s">
        <v>629</v>
      </c>
    </row>
    <row r="3636" spans="1:16">
      <c r="A3636" s="1">
        <v>2024</v>
      </c>
      <c r="B3636" s="1" t="s">
        <v>2004</v>
      </c>
      <c r="C3636" s="1" t="s">
        <v>2201</v>
      </c>
      <c r="D3636" s="1" t="s">
        <v>2215</v>
      </c>
      <c r="E3636" s="6">
        <v>45637</v>
      </c>
      <c r="F3636" s="1" t="s">
        <v>64</v>
      </c>
      <c r="G3636" s="1" t="s">
        <v>55</v>
      </c>
      <c r="H3636" s="1">
        <v>12</v>
      </c>
      <c r="I3636" s="1">
        <v>12</v>
      </c>
      <c r="J3636" s="1">
        <v>0</v>
      </c>
      <c r="K3636" s="1">
        <v>0</v>
      </c>
      <c r="L3636" s="1">
        <v>5175</v>
      </c>
      <c r="M3636" s="1">
        <v>590</v>
      </c>
      <c r="N3636" s="1">
        <v>0</v>
      </c>
      <c r="P3636" s="1" t="s">
        <v>633</v>
      </c>
    </row>
    <row r="3637" spans="1:16">
      <c r="A3637" s="1">
        <v>2024</v>
      </c>
      <c r="B3637" s="1" t="s">
        <v>2004</v>
      </c>
      <c r="C3637" s="1" t="s">
        <v>2201</v>
      </c>
      <c r="D3637" s="1" t="s">
        <v>2215</v>
      </c>
      <c r="E3637" s="6">
        <v>45637</v>
      </c>
      <c r="F3637" s="1" t="s">
        <v>64</v>
      </c>
      <c r="G3637" s="1" t="s">
        <v>58</v>
      </c>
      <c r="H3637" s="1">
        <v>9</v>
      </c>
      <c r="I3637" s="1">
        <v>9</v>
      </c>
      <c r="J3637" s="1">
        <v>0</v>
      </c>
      <c r="K3637" s="1">
        <v>0</v>
      </c>
      <c r="L3637" s="1">
        <v>8895</v>
      </c>
      <c r="M3637" s="1">
        <v>286</v>
      </c>
      <c r="N3637" s="1">
        <v>0</v>
      </c>
      <c r="P3637" s="1" t="s">
        <v>629</v>
      </c>
    </row>
    <row r="3638" spans="1:16">
      <c r="A3638" s="1">
        <v>2024</v>
      </c>
      <c r="B3638" s="1" t="s">
        <v>2004</v>
      </c>
      <c r="C3638" s="1" t="s">
        <v>2201</v>
      </c>
      <c r="D3638" s="1" t="s">
        <v>2215</v>
      </c>
      <c r="E3638" s="6">
        <v>45637</v>
      </c>
      <c r="F3638" s="1" t="s">
        <v>64</v>
      </c>
      <c r="G3638" s="1" t="s">
        <v>505</v>
      </c>
      <c r="H3638" s="1">
        <v>6</v>
      </c>
      <c r="I3638" s="1">
        <v>6</v>
      </c>
      <c r="J3638" s="1">
        <v>0</v>
      </c>
      <c r="K3638" s="1">
        <v>0</v>
      </c>
      <c r="L3638" s="1">
        <v>8615</v>
      </c>
      <c r="M3638" s="1">
        <v>243</v>
      </c>
      <c r="N3638" s="1">
        <v>0</v>
      </c>
      <c r="P3638" s="1" t="s">
        <v>628</v>
      </c>
    </row>
    <row r="3639" spans="1:16">
      <c r="A3639" s="1">
        <v>2024</v>
      </c>
      <c r="B3639" s="1" t="s">
        <v>2004</v>
      </c>
      <c r="C3639" s="1" t="s">
        <v>2201</v>
      </c>
      <c r="D3639" s="1" t="s">
        <v>2215</v>
      </c>
      <c r="E3639" s="6">
        <v>45637</v>
      </c>
      <c r="F3639" s="1" t="s">
        <v>64</v>
      </c>
      <c r="G3639" s="1" t="s">
        <v>602</v>
      </c>
      <c r="H3639" s="1">
        <v>4</v>
      </c>
      <c r="I3639" s="1">
        <v>4</v>
      </c>
      <c r="J3639" s="1">
        <v>0</v>
      </c>
      <c r="K3639" s="1">
        <v>0</v>
      </c>
      <c r="L3639" s="1">
        <v>2846</v>
      </c>
      <c r="M3639" s="1">
        <v>160</v>
      </c>
      <c r="N3639" s="1">
        <v>0</v>
      </c>
      <c r="P3639" s="1" t="s">
        <v>628</v>
      </c>
    </row>
    <row r="3640" spans="1:16">
      <c r="A3640" s="1">
        <v>2024</v>
      </c>
      <c r="B3640" s="1" t="s">
        <v>2004</v>
      </c>
      <c r="C3640" s="1" t="s">
        <v>2201</v>
      </c>
      <c r="D3640" s="1" t="s">
        <v>2215</v>
      </c>
      <c r="E3640" s="6">
        <v>45637</v>
      </c>
      <c r="F3640" s="1" t="s">
        <v>64</v>
      </c>
      <c r="G3640" s="1" t="s">
        <v>484</v>
      </c>
      <c r="H3640" s="1">
        <v>1</v>
      </c>
      <c r="I3640" s="1">
        <v>1</v>
      </c>
      <c r="J3640" s="1">
        <v>0</v>
      </c>
      <c r="K3640" s="1">
        <v>0</v>
      </c>
      <c r="L3640" s="1">
        <v>1000</v>
      </c>
      <c r="M3640" s="1">
        <v>47</v>
      </c>
      <c r="N3640" s="1">
        <v>0</v>
      </c>
      <c r="P3640" s="1" t="s">
        <v>629</v>
      </c>
    </row>
    <row r="3641" spans="1:16">
      <c r="A3641" s="1">
        <v>2024</v>
      </c>
      <c r="B3641" s="1" t="s">
        <v>2004</v>
      </c>
      <c r="C3641" s="1" t="s">
        <v>2201</v>
      </c>
      <c r="D3641" s="1" t="s">
        <v>2215</v>
      </c>
      <c r="E3641" s="6">
        <v>45637</v>
      </c>
      <c r="F3641" s="1" t="s">
        <v>64</v>
      </c>
      <c r="G3641" s="1" t="s">
        <v>551</v>
      </c>
      <c r="H3641" s="1">
        <v>3</v>
      </c>
      <c r="I3641" s="1">
        <v>3</v>
      </c>
      <c r="J3641" s="1">
        <v>0</v>
      </c>
      <c r="K3641" s="1">
        <v>0</v>
      </c>
      <c r="L3641" s="1">
        <v>3883</v>
      </c>
      <c r="M3641" s="1">
        <v>147</v>
      </c>
      <c r="N3641" s="1">
        <v>0</v>
      </c>
      <c r="P3641" s="1" t="s">
        <v>633</v>
      </c>
    </row>
    <row r="3642" spans="1:16">
      <c r="A3642" s="1">
        <v>2024</v>
      </c>
      <c r="B3642" s="1" t="s">
        <v>2004</v>
      </c>
      <c r="C3642" s="1" t="s">
        <v>2201</v>
      </c>
      <c r="D3642" s="1" t="s">
        <v>2215</v>
      </c>
      <c r="E3642" s="6">
        <v>45637</v>
      </c>
      <c r="F3642" s="1" t="s">
        <v>64</v>
      </c>
      <c r="G3642" s="1" t="s">
        <v>516</v>
      </c>
      <c r="H3642" s="1">
        <v>1</v>
      </c>
      <c r="I3642" s="1">
        <v>1</v>
      </c>
      <c r="J3642" s="1">
        <v>0</v>
      </c>
      <c r="K3642" s="1">
        <v>0</v>
      </c>
      <c r="L3642" s="1">
        <v>5124</v>
      </c>
      <c r="M3642" s="1">
        <v>68</v>
      </c>
      <c r="N3642" s="1">
        <v>0</v>
      </c>
      <c r="P3642" s="1" t="s">
        <v>630</v>
      </c>
    </row>
    <row r="3643" spans="1:16">
      <c r="A3643" s="1">
        <v>2024</v>
      </c>
      <c r="B3643" s="1" t="s">
        <v>2004</v>
      </c>
      <c r="C3643" s="1" t="s">
        <v>2201</v>
      </c>
      <c r="D3643" s="1" t="s">
        <v>2215</v>
      </c>
      <c r="E3643" s="6">
        <v>45637</v>
      </c>
      <c r="F3643" s="1" t="s">
        <v>8</v>
      </c>
      <c r="G3643" s="1" t="s">
        <v>601</v>
      </c>
      <c r="H3643" s="1">
        <v>12</v>
      </c>
      <c r="I3643" s="1">
        <v>12</v>
      </c>
      <c r="J3643" s="1">
        <v>0</v>
      </c>
      <c r="K3643" s="1">
        <v>0</v>
      </c>
      <c r="L3643" s="1">
        <v>5869</v>
      </c>
      <c r="M3643" s="1">
        <v>606</v>
      </c>
      <c r="N3643" s="1">
        <v>0</v>
      </c>
      <c r="P3643" s="1" t="s">
        <v>627</v>
      </c>
    </row>
    <row r="3644" spans="1:16">
      <c r="A3644" s="1">
        <v>2024</v>
      </c>
      <c r="B3644" s="1" t="s">
        <v>2004</v>
      </c>
      <c r="C3644" s="1" t="s">
        <v>2201</v>
      </c>
      <c r="D3644" s="1" t="s">
        <v>2215</v>
      </c>
      <c r="E3644" s="6">
        <v>45637</v>
      </c>
      <c r="F3644" s="1" t="s">
        <v>38</v>
      </c>
      <c r="G3644" s="1" t="s">
        <v>54</v>
      </c>
      <c r="H3644" s="1">
        <v>25</v>
      </c>
      <c r="I3644" s="1">
        <v>25</v>
      </c>
      <c r="J3644" s="1">
        <v>1</v>
      </c>
      <c r="K3644" s="1">
        <v>0</v>
      </c>
      <c r="L3644" s="1">
        <v>37512</v>
      </c>
      <c r="M3644" s="1">
        <v>896</v>
      </c>
      <c r="N3644" s="1">
        <v>5</v>
      </c>
      <c r="P3644" s="1" t="s">
        <v>45</v>
      </c>
    </row>
    <row r="3645" spans="1:16">
      <c r="A3645" s="1">
        <v>2024</v>
      </c>
      <c r="B3645" s="1" t="s">
        <v>2004</v>
      </c>
      <c r="C3645" s="1" t="s">
        <v>2201</v>
      </c>
      <c r="D3645" s="1" t="s">
        <v>2215</v>
      </c>
      <c r="E3645" s="6">
        <v>45637</v>
      </c>
      <c r="F3645" s="1" t="s">
        <v>38</v>
      </c>
      <c r="G3645" s="1" t="s">
        <v>1194</v>
      </c>
      <c r="H3645" s="1">
        <v>12</v>
      </c>
      <c r="I3645" s="1">
        <v>12</v>
      </c>
      <c r="J3645" s="1">
        <v>1</v>
      </c>
      <c r="K3645" s="1">
        <v>0</v>
      </c>
      <c r="L3645" s="1">
        <v>4148</v>
      </c>
      <c r="M3645" s="1">
        <v>348</v>
      </c>
      <c r="N3645" s="1">
        <v>3</v>
      </c>
      <c r="P3645" s="1" t="s">
        <v>45</v>
      </c>
    </row>
    <row r="3646" spans="1:16">
      <c r="A3646" s="1">
        <v>2024</v>
      </c>
      <c r="B3646" s="1" t="s">
        <v>2004</v>
      </c>
      <c r="C3646" s="1" t="s">
        <v>2201</v>
      </c>
      <c r="D3646" s="1" t="s">
        <v>2215</v>
      </c>
      <c r="E3646" s="6">
        <v>45638</v>
      </c>
      <c r="F3646" s="1" t="s">
        <v>64</v>
      </c>
      <c r="G3646" s="1" t="s">
        <v>708</v>
      </c>
      <c r="H3646" s="1">
        <v>7</v>
      </c>
      <c r="I3646" s="1">
        <v>7</v>
      </c>
      <c r="J3646" s="1">
        <v>0</v>
      </c>
      <c r="K3646" s="1">
        <v>0</v>
      </c>
      <c r="L3646" s="1">
        <v>56906</v>
      </c>
      <c r="M3646" s="1">
        <v>398</v>
      </c>
      <c r="N3646" s="1">
        <v>0</v>
      </c>
      <c r="P3646" s="1" t="s">
        <v>633</v>
      </c>
    </row>
    <row r="3647" spans="1:16">
      <c r="A3647" s="1">
        <v>2024</v>
      </c>
      <c r="B3647" s="1" t="s">
        <v>2004</v>
      </c>
      <c r="C3647" s="1" t="s">
        <v>2201</v>
      </c>
      <c r="D3647" s="1" t="s">
        <v>2215</v>
      </c>
      <c r="E3647" s="6">
        <v>45638</v>
      </c>
      <c r="F3647" s="1" t="s">
        <v>64</v>
      </c>
      <c r="G3647" s="1" t="s">
        <v>603</v>
      </c>
      <c r="H3647" s="1">
        <v>1</v>
      </c>
      <c r="I3647" s="1">
        <v>1</v>
      </c>
      <c r="J3647" s="1">
        <v>0</v>
      </c>
      <c r="K3647" s="1">
        <v>0</v>
      </c>
      <c r="L3647" s="1">
        <v>1000</v>
      </c>
      <c r="M3647" s="1">
        <v>47</v>
      </c>
      <c r="N3647" s="1">
        <v>0</v>
      </c>
      <c r="P3647" s="1" t="s">
        <v>629</v>
      </c>
    </row>
    <row r="3648" spans="1:16">
      <c r="A3648" s="1">
        <v>2024</v>
      </c>
      <c r="B3648" s="1" t="s">
        <v>2004</v>
      </c>
      <c r="C3648" s="1" t="s">
        <v>2201</v>
      </c>
      <c r="D3648" s="1" t="s">
        <v>2215</v>
      </c>
      <c r="E3648" s="6">
        <v>45638</v>
      </c>
      <c r="F3648" s="1" t="s">
        <v>64</v>
      </c>
      <c r="G3648" s="1" t="s">
        <v>55</v>
      </c>
      <c r="H3648" s="1">
        <v>12</v>
      </c>
      <c r="I3648" s="1">
        <v>12</v>
      </c>
      <c r="J3648" s="1">
        <v>1</v>
      </c>
      <c r="K3648" s="1">
        <v>0</v>
      </c>
      <c r="L3648" s="1">
        <v>5076</v>
      </c>
      <c r="M3648" s="1">
        <v>414</v>
      </c>
      <c r="N3648" s="1">
        <v>3</v>
      </c>
      <c r="P3648" s="1" t="s">
        <v>633</v>
      </c>
    </row>
    <row r="3649" spans="1:16">
      <c r="A3649" s="1">
        <v>2024</v>
      </c>
      <c r="B3649" s="1" t="s">
        <v>2004</v>
      </c>
      <c r="C3649" s="1" t="s">
        <v>2201</v>
      </c>
      <c r="D3649" s="1" t="s">
        <v>2215</v>
      </c>
      <c r="E3649" s="6">
        <v>45638</v>
      </c>
      <c r="F3649" s="1" t="s">
        <v>64</v>
      </c>
      <c r="G3649" s="1" t="s">
        <v>58</v>
      </c>
      <c r="H3649" s="1">
        <v>6</v>
      </c>
      <c r="I3649" s="1">
        <v>6</v>
      </c>
      <c r="J3649" s="1">
        <v>0</v>
      </c>
      <c r="K3649" s="1">
        <v>0</v>
      </c>
      <c r="L3649" s="1">
        <v>27046</v>
      </c>
      <c r="M3649" s="1">
        <v>221</v>
      </c>
      <c r="N3649" s="1">
        <v>0</v>
      </c>
      <c r="P3649" s="1" t="s">
        <v>629</v>
      </c>
    </row>
    <row r="3650" spans="1:16">
      <c r="A3650" s="1">
        <v>2024</v>
      </c>
      <c r="B3650" s="1" t="s">
        <v>2004</v>
      </c>
      <c r="C3650" s="1" t="s">
        <v>2201</v>
      </c>
      <c r="D3650" s="1" t="s">
        <v>2215</v>
      </c>
      <c r="E3650" s="6">
        <v>45638</v>
      </c>
      <c r="F3650" s="1" t="s">
        <v>64</v>
      </c>
      <c r="G3650" s="1" t="s">
        <v>625</v>
      </c>
      <c r="H3650" s="1">
        <v>7</v>
      </c>
      <c r="I3650" s="1">
        <v>7</v>
      </c>
      <c r="J3650" s="1">
        <v>0</v>
      </c>
      <c r="K3650" s="1">
        <v>0</v>
      </c>
      <c r="L3650" s="1">
        <v>572</v>
      </c>
      <c r="M3650" s="1">
        <v>143</v>
      </c>
      <c r="N3650" s="1">
        <v>0</v>
      </c>
      <c r="P3650" s="1" t="s">
        <v>627</v>
      </c>
    </row>
    <row r="3651" spans="1:16">
      <c r="A3651" s="1">
        <v>2024</v>
      </c>
      <c r="B3651" s="1" t="s">
        <v>2004</v>
      </c>
      <c r="C3651" s="1" t="s">
        <v>2201</v>
      </c>
      <c r="D3651" s="1" t="s">
        <v>2215</v>
      </c>
      <c r="E3651" s="6">
        <v>45638</v>
      </c>
      <c r="F3651" s="1" t="s">
        <v>64</v>
      </c>
      <c r="G3651" s="1" t="s">
        <v>505</v>
      </c>
      <c r="H3651" s="1">
        <v>1</v>
      </c>
      <c r="I3651" s="1">
        <v>1</v>
      </c>
      <c r="J3651" s="1">
        <v>0</v>
      </c>
      <c r="K3651" s="1">
        <v>0</v>
      </c>
      <c r="L3651" s="1">
        <v>805</v>
      </c>
      <c r="M3651" s="1">
        <v>47</v>
      </c>
      <c r="N3651" s="1">
        <v>0</v>
      </c>
      <c r="P3651" s="1" t="s">
        <v>628</v>
      </c>
    </row>
    <row r="3652" spans="1:16">
      <c r="A3652" s="1">
        <v>2024</v>
      </c>
      <c r="B3652" s="1" t="s">
        <v>2004</v>
      </c>
      <c r="C3652" s="1" t="s">
        <v>2201</v>
      </c>
      <c r="D3652" s="1" t="s">
        <v>2215</v>
      </c>
      <c r="E3652" s="6">
        <v>45638</v>
      </c>
      <c r="F3652" s="1" t="s">
        <v>64</v>
      </c>
      <c r="G3652" s="1" t="s">
        <v>602</v>
      </c>
      <c r="H3652" s="1">
        <v>5</v>
      </c>
      <c r="I3652" s="1">
        <v>5</v>
      </c>
      <c r="J3652" s="1">
        <v>0</v>
      </c>
      <c r="K3652" s="1">
        <v>0</v>
      </c>
      <c r="L3652" s="1">
        <v>17718</v>
      </c>
      <c r="M3652" s="1">
        <v>259</v>
      </c>
      <c r="N3652" s="1">
        <v>0</v>
      </c>
      <c r="P3652" s="1" t="s">
        <v>628</v>
      </c>
    </row>
    <row r="3653" spans="1:16">
      <c r="A3653" s="1">
        <v>2024</v>
      </c>
      <c r="B3653" s="1" t="s">
        <v>2004</v>
      </c>
      <c r="C3653" s="1" t="s">
        <v>2201</v>
      </c>
      <c r="D3653" s="1" t="s">
        <v>2215</v>
      </c>
      <c r="E3653" s="6">
        <v>45638</v>
      </c>
      <c r="F3653" s="1" t="s">
        <v>64</v>
      </c>
      <c r="G3653" s="1" t="s">
        <v>599</v>
      </c>
      <c r="H3653" s="1">
        <v>6</v>
      </c>
      <c r="I3653" s="1">
        <v>6</v>
      </c>
      <c r="J3653" s="1">
        <v>0</v>
      </c>
      <c r="K3653" s="1">
        <v>0</v>
      </c>
      <c r="L3653" s="1">
        <v>16927</v>
      </c>
      <c r="M3653" s="1">
        <v>258</v>
      </c>
      <c r="N3653" s="1">
        <v>0</v>
      </c>
      <c r="P3653" s="1" t="s">
        <v>629</v>
      </c>
    </row>
    <row r="3654" spans="1:16">
      <c r="A3654" s="1">
        <v>2024</v>
      </c>
      <c r="B3654" s="1" t="s">
        <v>2004</v>
      </c>
      <c r="C3654" s="1" t="s">
        <v>2201</v>
      </c>
      <c r="D3654" s="1" t="s">
        <v>2215</v>
      </c>
      <c r="E3654" s="6">
        <v>45638</v>
      </c>
      <c r="F3654" s="1" t="s">
        <v>64</v>
      </c>
      <c r="G3654" s="1" t="s">
        <v>484</v>
      </c>
      <c r="H3654" s="1">
        <v>6</v>
      </c>
      <c r="I3654" s="1">
        <v>6</v>
      </c>
      <c r="J3654" s="1">
        <v>0</v>
      </c>
      <c r="K3654" s="1">
        <v>0</v>
      </c>
      <c r="L3654" s="1">
        <v>68964</v>
      </c>
      <c r="M3654" s="1">
        <v>352</v>
      </c>
      <c r="N3654" s="1">
        <v>0</v>
      </c>
      <c r="P3654" s="1" t="s">
        <v>629</v>
      </c>
    </row>
    <row r="3655" spans="1:16">
      <c r="A3655" s="1">
        <v>2024</v>
      </c>
      <c r="B3655" s="1" t="s">
        <v>2004</v>
      </c>
      <c r="C3655" s="1" t="s">
        <v>2201</v>
      </c>
      <c r="D3655" s="1" t="s">
        <v>2215</v>
      </c>
      <c r="E3655" s="6">
        <v>45638</v>
      </c>
      <c r="F3655" s="1" t="s">
        <v>64</v>
      </c>
      <c r="G3655" s="1" t="s">
        <v>59</v>
      </c>
      <c r="H3655" s="1">
        <v>2</v>
      </c>
      <c r="I3655" s="1">
        <v>2</v>
      </c>
      <c r="J3655" s="1">
        <v>0</v>
      </c>
      <c r="K3655" s="1">
        <v>0</v>
      </c>
      <c r="L3655" s="1">
        <v>287</v>
      </c>
      <c r="M3655" s="1">
        <v>31</v>
      </c>
      <c r="N3655" s="1">
        <v>0</v>
      </c>
      <c r="P3655" s="1" t="s">
        <v>633</v>
      </c>
    </row>
    <row r="3656" spans="1:16">
      <c r="A3656" s="1">
        <v>2024</v>
      </c>
      <c r="B3656" s="1" t="s">
        <v>2004</v>
      </c>
      <c r="C3656" s="1" t="s">
        <v>2201</v>
      </c>
      <c r="D3656" s="1" t="s">
        <v>2215</v>
      </c>
      <c r="E3656" s="6">
        <v>45638</v>
      </c>
      <c r="F3656" s="1" t="s">
        <v>64</v>
      </c>
      <c r="G3656" s="1" t="s">
        <v>551</v>
      </c>
      <c r="H3656" s="1">
        <v>3</v>
      </c>
      <c r="I3656" s="1">
        <v>3</v>
      </c>
      <c r="J3656" s="1">
        <v>0</v>
      </c>
      <c r="K3656" s="1">
        <v>0</v>
      </c>
      <c r="L3656" s="1">
        <v>5383</v>
      </c>
      <c r="M3656" s="1">
        <v>153</v>
      </c>
      <c r="N3656" s="1">
        <v>0</v>
      </c>
      <c r="P3656" s="1" t="s">
        <v>633</v>
      </c>
    </row>
    <row r="3657" spans="1:16">
      <c r="A3657" s="1">
        <v>2024</v>
      </c>
      <c r="B3657" s="1" t="s">
        <v>2004</v>
      </c>
      <c r="C3657" s="1" t="s">
        <v>2201</v>
      </c>
      <c r="D3657" s="1" t="s">
        <v>2215</v>
      </c>
      <c r="E3657" s="6">
        <v>45638</v>
      </c>
      <c r="F3657" s="1" t="s">
        <v>8</v>
      </c>
      <c r="G3657" s="1" t="s">
        <v>601</v>
      </c>
      <c r="H3657" s="1">
        <v>12</v>
      </c>
      <c r="I3657" s="1">
        <v>12</v>
      </c>
      <c r="J3657" s="1">
        <v>0</v>
      </c>
      <c r="K3657" s="1">
        <v>0</v>
      </c>
      <c r="L3657" s="1">
        <v>8791</v>
      </c>
      <c r="M3657" s="1">
        <v>603</v>
      </c>
      <c r="N3657" s="1">
        <v>0</v>
      </c>
      <c r="P3657" s="1" t="s">
        <v>627</v>
      </c>
    </row>
    <row r="3658" spans="1:16">
      <c r="A3658" s="1">
        <v>2024</v>
      </c>
      <c r="B3658" s="1" t="s">
        <v>2004</v>
      </c>
      <c r="C3658" s="1" t="s">
        <v>2201</v>
      </c>
      <c r="D3658" s="1" t="s">
        <v>2215</v>
      </c>
      <c r="E3658" s="6">
        <v>45638</v>
      </c>
      <c r="F3658" s="1" t="s">
        <v>38</v>
      </c>
      <c r="G3658" s="1" t="s">
        <v>54</v>
      </c>
      <c r="H3658" s="1">
        <v>24</v>
      </c>
      <c r="I3658" s="1">
        <v>24</v>
      </c>
      <c r="J3658" s="1">
        <v>0</v>
      </c>
      <c r="K3658" s="1">
        <v>0</v>
      </c>
      <c r="L3658" s="1">
        <v>24210</v>
      </c>
      <c r="M3658" s="1">
        <v>790</v>
      </c>
      <c r="N3658" s="1">
        <v>0</v>
      </c>
      <c r="P3658" s="1" t="s">
        <v>45</v>
      </c>
    </row>
    <row r="3659" spans="1:16">
      <c r="A3659" s="1">
        <v>2024</v>
      </c>
      <c r="B3659" s="1" t="s">
        <v>2004</v>
      </c>
      <c r="C3659" s="1" t="s">
        <v>2201</v>
      </c>
      <c r="D3659" s="1" t="s">
        <v>2215</v>
      </c>
      <c r="E3659" s="6">
        <v>45638</v>
      </c>
      <c r="F3659" s="1" t="s">
        <v>38</v>
      </c>
      <c r="G3659" s="1" t="s">
        <v>1194</v>
      </c>
      <c r="H3659" s="1">
        <v>7</v>
      </c>
      <c r="I3659" s="1">
        <v>7</v>
      </c>
      <c r="J3659" s="1">
        <v>0</v>
      </c>
      <c r="K3659" s="1">
        <v>0</v>
      </c>
      <c r="L3659" s="1">
        <v>5274</v>
      </c>
      <c r="M3659" s="1">
        <v>355</v>
      </c>
      <c r="N3659" s="1">
        <v>0</v>
      </c>
      <c r="P3659" s="1" t="s">
        <v>45</v>
      </c>
    </row>
    <row r="3660" spans="1:16">
      <c r="A3660" s="1">
        <v>2024</v>
      </c>
      <c r="B3660" s="1" t="s">
        <v>2004</v>
      </c>
      <c r="C3660" s="1" t="s">
        <v>2201</v>
      </c>
      <c r="D3660" s="1" t="s">
        <v>2215</v>
      </c>
      <c r="E3660" s="6">
        <v>45639</v>
      </c>
      <c r="F3660" s="1" t="s">
        <v>64</v>
      </c>
      <c r="G3660" s="1" t="s">
        <v>1173</v>
      </c>
      <c r="H3660" s="1">
        <v>6</v>
      </c>
      <c r="I3660" s="1">
        <v>6</v>
      </c>
      <c r="J3660" s="1">
        <v>0</v>
      </c>
      <c r="K3660" s="1">
        <v>0</v>
      </c>
      <c r="L3660" s="1">
        <v>489</v>
      </c>
      <c r="M3660" s="1">
        <v>120</v>
      </c>
      <c r="N3660" s="1">
        <v>0</v>
      </c>
      <c r="P3660" s="1" t="s">
        <v>632</v>
      </c>
    </row>
    <row r="3661" spans="1:16">
      <c r="A3661" s="1">
        <v>2024</v>
      </c>
      <c r="B3661" s="1" t="s">
        <v>2004</v>
      </c>
      <c r="C3661" s="1" t="s">
        <v>2201</v>
      </c>
      <c r="D3661" s="1" t="s">
        <v>2215</v>
      </c>
      <c r="E3661" s="6">
        <v>45639</v>
      </c>
      <c r="F3661" s="1" t="s">
        <v>64</v>
      </c>
      <c r="G3661" s="1" t="s">
        <v>708</v>
      </c>
      <c r="H3661" s="1">
        <v>7</v>
      </c>
      <c r="I3661" s="1">
        <v>7</v>
      </c>
      <c r="J3661" s="1">
        <v>0</v>
      </c>
      <c r="K3661" s="1">
        <v>0</v>
      </c>
      <c r="L3661" s="1">
        <v>4625</v>
      </c>
      <c r="M3661" s="1">
        <v>269</v>
      </c>
      <c r="N3661" s="1">
        <v>0</v>
      </c>
      <c r="P3661" s="1" t="s">
        <v>633</v>
      </c>
    </row>
    <row r="3662" spans="1:16">
      <c r="A3662" s="1">
        <v>2024</v>
      </c>
      <c r="B3662" s="1" t="s">
        <v>2004</v>
      </c>
      <c r="C3662" s="1" t="s">
        <v>2201</v>
      </c>
      <c r="D3662" s="1" t="s">
        <v>2215</v>
      </c>
      <c r="E3662" s="6">
        <v>45639</v>
      </c>
      <c r="F3662" s="1" t="s">
        <v>64</v>
      </c>
      <c r="G3662" s="1" t="s">
        <v>603</v>
      </c>
      <c r="H3662" s="1">
        <v>3</v>
      </c>
      <c r="I3662" s="1">
        <v>3</v>
      </c>
      <c r="J3662" s="1">
        <v>0</v>
      </c>
      <c r="K3662" s="1">
        <v>0</v>
      </c>
      <c r="L3662" s="1">
        <v>38506</v>
      </c>
      <c r="M3662" s="1">
        <v>345</v>
      </c>
      <c r="N3662" s="1">
        <v>0</v>
      </c>
      <c r="P3662" s="1" t="s">
        <v>629</v>
      </c>
    </row>
    <row r="3663" spans="1:16">
      <c r="A3663" s="1">
        <v>2024</v>
      </c>
      <c r="B3663" s="1" t="s">
        <v>2004</v>
      </c>
      <c r="C3663" s="1" t="s">
        <v>2201</v>
      </c>
      <c r="D3663" s="1" t="s">
        <v>2215</v>
      </c>
      <c r="E3663" s="6">
        <v>45639</v>
      </c>
      <c r="F3663" s="1" t="s">
        <v>64</v>
      </c>
      <c r="G3663" s="1" t="s">
        <v>55</v>
      </c>
      <c r="H3663" s="1">
        <v>15</v>
      </c>
      <c r="I3663" s="1">
        <v>15</v>
      </c>
      <c r="J3663" s="1">
        <v>0</v>
      </c>
      <c r="K3663" s="1">
        <v>0</v>
      </c>
      <c r="L3663" s="1">
        <v>2729</v>
      </c>
      <c r="M3663" s="1">
        <v>327</v>
      </c>
      <c r="N3663" s="1">
        <v>0</v>
      </c>
      <c r="P3663" s="1" t="s">
        <v>633</v>
      </c>
    </row>
    <row r="3664" spans="1:16">
      <c r="A3664" s="1">
        <v>2024</v>
      </c>
      <c r="B3664" s="1" t="s">
        <v>2004</v>
      </c>
      <c r="C3664" s="1" t="s">
        <v>2201</v>
      </c>
      <c r="D3664" s="1" t="s">
        <v>2215</v>
      </c>
      <c r="E3664" s="6">
        <v>45639</v>
      </c>
      <c r="F3664" s="1" t="s">
        <v>64</v>
      </c>
      <c r="G3664" s="1" t="s">
        <v>58</v>
      </c>
      <c r="H3664" s="1">
        <v>3</v>
      </c>
      <c r="I3664" s="1">
        <v>3</v>
      </c>
      <c r="J3664" s="1">
        <v>0</v>
      </c>
      <c r="K3664" s="1">
        <v>0</v>
      </c>
      <c r="L3664" s="1">
        <v>2201</v>
      </c>
      <c r="M3664" s="1">
        <v>120</v>
      </c>
      <c r="N3664" s="1">
        <v>0</v>
      </c>
      <c r="P3664" s="1" t="s">
        <v>629</v>
      </c>
    </row>
    <row r="3665" spans="1:16">
      <c r="A3665" s="1">
        <v>2024</v>
      </c>
      <c r="B3665" s="1" t="s">
        <v>2004</v>
      </c>
      <c r="C3665" s="1" t="s">
        <v>2201</v>
      </c>
      <c r="D3665" s="1" t="s">
        <v>2215</v>
      </c>
      <c r="E3665" s="6">
        <v>45639</v>
      </c>
      <c r="F3665" s="1" t="s">
        <v>64</v>
      </c>
      <c r="G3665" s="1" t="s">
        <v>625</v>
      </c>
      <c r="H3665" s="1">
        <v>1</v>
      </c>
      <c r="I3665" s="1">
        <v>1</v>
      </c>
      <c r="J3665" s="1">
        <v>0</v>
      </c>
      <c r="K3665" s="1">
        <v>0</v>
      </c>
      <c r="L3665" s="1">
        <v>565</v>
      </c>
      <c r="M3665" s="1">
        <v>47</v>
      </c>
      <c r="N3665" s="1">
        <v>0</v>
      </c>
      <c r="P3665" s="1" t="s">
        <v>627</v>
      </c>
    </row>
    <row r="3666" spans="1:16">
      <c r="A3666" s="1">
        <v>2024</v>
      </c>
      <c r="B3666" s="1" t="s">
        <v>2004</v>
      </c>
      <c r="C3666" s="1" t="s">
        <v>2201</v>
      </c>
      <c r="D3666" s="1" t="s">
        <v>2215</v>
      </c>
      <c r="E3666" s="6">
        <v>45639</v>
      </c>
      <c r="F3666" s="1" t="s">
        <v>64</v>
      </c>
      <c r="G3666" s="1" t="s">
        <v>602</v>
      </c>
      <c r="H3666" s="1">
        <v>12</v>
      </c>
      <c r="I3666" s="1">
        <v>12</v>
      </c>
      <c r="J3666" s="1">
        <v>0</v>
      </c>
      <c r="K3666" s="1">
        <v>0</v>
      </c>
      <c r="L3666" s="1">
        <v>65886</v>
      </c>
      <c r="M3666" s="1">
        <v>535</v>
      </c>
      <c r="N3666" s="1">
        <v>0</v>
      </c>
      <c r="P3666" s="1" t="s">
        <v>628</v>
      </c>
    </row>
    <row r="3667" spans="1:16">
      <c r="A3667" s="1">
        <v>2024</v>
      </c>
      <c r="B3667" s="1" t="s">
        <v>2004</v>
      </c>
      <c r="C3667" s="1" t="s">
        <v>2201</v>
      </c>
      <c r="D3667" s="1" t="s">
        <v>2215</v>
      </c>
      <c r="E3667" s="6">
        <v>45639</v>
      </c>
      <c r="F3667" s="1" t="s">
        <v>64</v>
      </c>
      <c r="G3667" s="1" t="s">
        <v>599</v>
      </c>
      <c r="H3667" s="1">
        <v>3</v>
      </c>
      <c r="I3667" s="1">
        <v>3</v>
      </c>
      <c r="J3667" s="1">
        <v>0</v>
      </c>
      <c r="K3667" s="1">
        <v>0</v>
      </c>
      <c r="L3667" s="1">
        <v>838</v>
      </c>
      <c r="M3667" s="1">
        <v>87</v>
      </c>
      <c r="N3667" s="1">
        <v>0</v>
      </c>
      <c r="P3667" s="1" t="s">
        <v>629</v>
      </c>
    </row>
    <row r="3668" spans="1:16">
      <c r="A3668" s="1">
        <v>2024</v>
      </c>
      <c r="B3668" s="1" t="s">
        <v>2004</v>
      </c>
      <c r="C3668" s="1" t="s">
        <v>2201</v>
      </c>
      <c r="D3668" s="1" t="s">
        <v>2215</v>
      </c>
      <c r="E3668" s="6">
        <v>45639</v>
      </c>
      <c r="F3668" s="1" t="s">
        <v>64</v>
      </c>
      <c r="G3668" s="1" t="s">
        <v>484</v>
      </c>
      <c r="H3668" s="1">
        <v>1</v>
      </c>
      <c r="I3668" s="1">
        <v>1</v>
      </c>
      <c r="J3668" s="1">
        <v>0</v>
      </c>
      <c r="K3668" s="1">
        <v>0</v>
      </c>
      <c r="L3668" s="1">
        <v>1000</v>
      </c>
      <c r="M3668" s="1">
        <v>47</v>
      </c>
      <c r="N3668" s="1">
        <v>0</v>
      </c>
      <c r="P3668" s="1" t="s">
        <v>629</v>
      </c>
    </row>
    <row r="3669" spans="1:16">
      <c r="A3669" s="1">
        <v>2024</v>
      </c>
      <c r="B3669" s="1" t="s">
        <v>2004</v>
      </c>
      <c r="C3669" s="1" t="s">
        <v>2201</v>
      </c>
      <c r="D3669" s="1" t="s">
        <v>2215</v>
      </c>
      <c r="E3669" s="6">
        <v>45639</v>
      </c>
      <c r="F3669" s="1" t="s">
        <v>64</v>
      </c>
      <c r="G3669" s="1" t="s">
        <v>551</v>
      </c>
      <c r="H3669" s="1">
        <v>9</v>
      </c>
      <c r="I3669" s="1">
        <v>9</v>
      </c>
      <c r="J3669" s="1">
        <v>0</v>
      </c>
      <c r="K3669" s="1">
        <v>0</v>
      </c>
      <c r="L3669" s="1">
        <v>10721</v>
      </c>
      <c r="M3669" s="1">
        <v>384</v>
      </c>
      <c r="N3669" s="1">
        <v>0</v>
      </c>
      <c r="P3669" s="1" t="s">
        <v>633</v>
      </c>
    </row>
    <row r="3670" spans="1:16">
      <c r="A3670" s="1">
        <v>2024</v>
      </c>
      <c r="B3670" s="1" t="s">
        <v>2004</v>
      </c>
      <c r="C3670" s="1" t="s">
        <v>2201</v>
      </c>
      <c r="D3670" s="1" t="s">
        <v>2215</v>
      </c>
      <c r="E3670" s="6">
        <v>45639</v>
      </c>
      <c r="F3670" s="1" t="s">
        <v>8</v>
      </c>
      <c r="G3670" s="1" t="s">
        <v>601</v>
      </c>
      <c r="H3670" s="1">
        <v>11</v>
      </c>
      <c r="I3670" s="1">
        <v>11</v>
      </c>
      <c r="J3670" s="1">
        <v>0</v>
      </c>
      <c r="K3670" s="1">
        <v>0</v>
      </c>
      <c r="L3670" s="1">
        <v>6417</v>
      </c>
      <c r="M3670" s="1">
        <v>586</v>
      </c>
      <c r="N3670" s="1">
        <v>0</v>
      </c>
      <c r="P3670" s="1" t="s">
        <v>627</v>
      </c>
    </row>
    <row r="3671" spans="1:16">
      <c r="A3671" s="1">
        <v>2024</v>
      </c>
      <c r="B3671" s="1" t="s">
        <v>2004</v>
      </c>
      <c r="C3671" s="1" t="s">
        <v>2201</v>
      </c>
      <c r="D3671" s="1" t="s">
        <v>2215</v>
      </c>
      <c r="E3671" s="6">
        <v>45639</v>
      </c>
      <c r="F3671" s="1" t="s">
        <v>38</v>
      </c>
      <c r="G3671" s="1" t="s">
        <v>54</v>
      </c>
      <c r="H3671" s="1">
        <v>24</v>
      </c>
      <c r="I3671" s="1">
        <v>24</v>
      </c>
      <c r="J3671" s="1">
        <v>0</v>
      </c>
      <c r="K3671" s="1">
        <v>0</v>
      </c>
      <c r="L3671" s="1">
        <v>10788</v>
      </c>
      <c r="M3671" s="1">
        <v>723</v>
      </c>
      <c r="N3671" s="1">
        <v>0</v>
      </c>
      <c r="P3671" s="1" t="s">
        <v>45</v>
      </c>
    </row>
    <row r="3672" spans="1:16">
      <c r="A3672" s="1">
        <v>2024</v>
      </c>
      <c r="B3672" s="1" t="s">
        <v>2004</v>
      </c>
      <c r="C3672" s="1" t="s">
        <v>2201</v>
      </c>
      <c r="D3672" s="1" t="s">
        <v>2215</v>
      </c>
      <c r="E3672" s="6">
        <v>45639</v>
      </c>
      <c r="F3672" s="1" t="s">
        <v>38</v>
      </c>
      <c r="G3672" s="1" t="s">
        <v>1194</v>
      </c>
      <c r="H3672" s="1">
        <v>7</v>
      </c>
      <c r="I3672" s="1">
        <v>7</v>
      </c>
      <c r="J3672" s="1">
        <v>0</v>
      </c>
      <c r="K3672" s="1">
        <v>0</v>
      </c>
      <c r="L3672" s="1">
        <v>1448</v>
      </c>
      <c r="M3672" s="1">
        <v>167</v>
      </c>
      <c r="N3672" s="1">
        <v>0</v>
      </c>
      <c r="P3672" s="1" t="s">
        <v>45</v>
      </c>
    </row>
    <row r="3673" spans="1:16">
      <c r="A3673" s="1">
        <v>2024</v>
      </c>
      <c r="B3673" s="1" t="s">
        <v>2004</v>
      </c>
      <c r="C3673" s="1" t="s">
        <v>2201</v>
      </c>
      <c r="D3673" s="1" t="s">
        <v>2224</v>
      </c>
      <c r="E3673" s="6">
        <v>45640</v>
      </c>
      <c r="F3673" s="1" t="s">
        <v>64</v>
      </c>
      <c r="G3673" s="1" t="s">
        <v>625</v>
      </c>
      <c r="H3673" s="1">
        <v>1</v>
      </c>
      <c r="I3673" s="1">
        <v>1</v>
      </c>
      <c r="J3673" s="1">
        <v>0</v>
      </c>
      <c r="K3673" s="1">
        <v>0</v>
      </c>
      <c r="L3673" s="1">
        <v>87</v>
      </c>
      <c r="M3673" s="1">
        <v>20</v>
      </c>
      <c r="N3673" s="1">
        <v>0</v>
      </c>
      <c r="P3673" s="1" t="s">
        <v>627</v>
      </c>
    </row>
    <row r="3674" spans="1:16">
      <c r="A3674" s="1">
        <v>2024</v>
      </c>
      <c r="B3674" s="1" t="s">
        <v>2004</v>
      </c>
      <c r="C3674" s="1" t="s">
        <v>2201</v>
      </c>
      <c r="D3674" s="1" t="s">
        <v>2224</v>
      </c>
      <c r="E3674" s="6">
        <v>45640</v>
      </c>
      <c r="F3674" s="1" t="s">
        <v>8</v>
      </c>
      <c r="G3674" s="1" t="s">
        <v>601</v>
      </c>
      <c r="H3674" s="1">
        <v>10</v>
      </c>
      <c r="I3674" s="1">
        <v>10</v>
      </c>
      <c r="J3674" s="1">
        <v>0</v>
      </c>
      <c r="K3674" s="1">
        <v>0</v>
      </c>
      <c r="L3674" s="1">
        <v>13802</v>
      </c>
      <c r="M3674" s="1">
        <v>497</v>
      </c>
      <c r="N3674" s="1">
        <v>0</v>
      </c>
      <c r="P3674" s="1" t="s">
        <v>627</v>
      </c>
    </row>
    <row r="3675" spans="1:16">
      <c r="A3675" s="1">
        <v>2024</v>
      </c>
      <c r="B3675" s="1" t="s">
        <v>2004</v>
      </c>
      <c r="C3675" s="1" t="s">
        <v>2201</v>
      </c>
      <c r="D3675" s="1" t="s">
        <v>2224</v>
      </c>
      <c r="E3675" s="6">
        <v>45640</v>
      </c>
      <c r="F3675" s="1" t="s">
        <v>38</v>
      </c>
      <c r="G3675" s="1" t="s">
        <v>54</v>
      </c>
      <c r="H3675" s="1">
        <v>7</v>
      </c>
      <c r="I3675" s="1">
        <v>7</v>
      </c>
      <c r="J3675" s="1">
        <v>0</v>
      </c>
      <c r="K3675" s="1">
        <v>0</v>
      </c>
      <c r="L3675" s="1">
        <v>584</v>
      </c>
      <c r="M3675" s="1">
        <v>132</v>
      </c>
      <c r="N3675" s="1">
        <v>0</v>
      </c>
      <c r="P3675" s="1" t="s">
        <v>45</v>
      </c>
    </row>
    <row r="3676" spans="1:16">
      <c r="A3676" s="1">
        <v>2024</v>
      </c>
      <c r="B3676" s="1" t="s">
        <v>2004</v>
      </c>
      <c r="C3676" s="1" t="s">
        <v>2201</v>
      </c>
      <c r="D3676" s="1" t="s">
        <v>2224</v>
      </c>
      <c r="E3676" s="6">
        <v>45640</v>
      </c>
      <c r="F3676" s="1" t="s">
        <v>38</v>
      </c>
      <c r="G3676" s="1" t="s">
        <v>1194</v>
      </c>
      <c r="H3676" s="1">
        <v>4</v>
      </c>
      <c r="I3676" s="1">
        <v>4</v>
      </c>
      <c r="J3676" s="1">
        <v>0</v>
      </c>
      <c r="K3676" s="1">
        <v>0</v>
      </c>
      <c r="L3676" s="1">
        <v>8581</v>
      </c>
      <c r="M3676" s="1">
        <v>155</v>
      </c>
      <c r="N3676" s="1">
        <v>0</v>
      </c>
      <c r="P3676" s="1" t="s">
        <v>45</v>
      </c>
    </row>
    <row r="3677" spans="1:16">
      <c r="A3677" s="1">
        <v>2024</v>
      </c>
      <c r="B3677" s="1" t="s">
        <v>2004</v>
      </c>
      <c r="C3677" s="1" t="s">
        <v>2201</v>
      </c>
      <c r="D3677" s="1" t="s">
        <v>2224</v>
      </c>
      <c r="E3677" s="6">
        <v>45642</v>
      </c>
      <c r="F3677" s="1" t="s">
        <v>64</v>
      </c>
      <c r="G3677" s="1" t="s">
        <v>1173</v>
      </c>
      <c r="H3677" s="1">
        <v>4</v>
      </c>
      <c r="I3677" s="1">
        <v>4</v>
      </c>
      <c r="J3677" s="1">
        <v>0</v>
      </c>
      <c r="K3677" s="1">
        <v>0</v>
      </c>
      <c r="L3677" s="1">
        <v>747</v>
      </c>
      <c r="M3677" s="1">
        <v>94</v>
      </c>
      <c r="N3677" s="1">
        <v>0</v>
      </c>
      <c r="P3677" s="1" t="s">
        <v>632</v>
      </c>
    </row>
    <row r="3678" spans="1:16">
      <c r="A3678" s="1">
        <v>2024</v>
      </c>
      <c r="B3678" s="1" t="s">
        <v>2004</v>
      </c>
      <c r="C3678" s="1" t="s">
        <v>2201</v>
      </c>
      <c r="D3678" s="1" t="s">
        <v>2224</v>
      </c>
      <c r="E3678" s="6">
        <v>45642</v>
      </c>
      <c r="F3678" s="1" t="s">
        <v>64</v>
      </c>
      <c r="G3678" s="1" t="s">
        <v>708</v>
      </c>
      <c r="H3678" s="1">
        <v>6</v>
      </c>
      <c r="I3678" s="1">
        <v>6</v>
      </c>
      <c r="J3678" s="1">
        <v>0</v>
      </c>
      <c r="K3678" s="1">
        <v>0</v>
      </c>
      <c r="L3678" s="1">
        <v>112103</v>
      </c>
      <c r="M3678" s="1">
        <v>346</v>
      </c>
      <c r="N3678" s="1">
        <v>0</v>
      </c>
      <c r="P3678" s="1" t="s">
        <v>633</v>
      </c>
    </row>
    <row r="3679" spans="1:16">
      <c r="A3679" s="1">
        <v>2024</v>
      </c>
      <c r="B3679" s="1" t="s">
        <v>2004</v>
      </c>
      <c r="C3679" s="1" t="s">
        <v>2201</v>
      </c>
      <c r="D3679" s="1" t="s">
        <v>2224</v>
      </c>
      <c r="E3679" s="6">
        <v>45642</v>
      </c>
      <c r="F3679" s="1" t="s">
        <v>64</v>
      </c>
      <c r="G3679" s="1" t="s">
        <v>603</v>
      </c>
      <c r="H3679" s="1">
        <v>6</v>
      </c>
      <c r="I3679" s="1">
        <v>6</v>
      </c>
      <c r="J3679" s="1">
        <v>0</v>
      </c>
      <c r="K3679" s="1">
        <v>0</v>
      </c>
      <c r="L3679" s="1">
        <v>21094</v>
      </c>
      <c r="M3679" s="1">
        <v>565</v>
      </c>
      <c r="N3679" s="1">
        <v>0</v>
      </c>
      <c r="P3679" s="1" t="s">
        <v>629</v>
      </c>
    </row>
    <row r="3680" spans="1:16">
      <c r="A3680" s="1">
        <v>2024</v>
      </c>
      <c r="B3680" s="1" t="s">
        <v>2004</v>
      </c>
      <c r="C3680" s="1" t="s">
        <v>2201</v>
      </c>
      <c r="D3680" s="1" t="s">
        <v>2224</v>
      </c>
      <c r="E3680" s="6">
        <v>45642</v>
      </c>
      <c r="F3680" s="1" t="s">
        <v>64</v>
      </c>
      <c r="G3680" s="1" t="s">
        <v>617</v>
      </c>
      <c r="H3680" s="1">
        <v>1</v>
      </c>
      <c r="I3680" s="1">
        <v>1</v>
      </c>
      <c r="J3680" s="1">
        <v>0</v>
      </c>
      <c r="K3680" s="1">
        <v>0</v>
      </c>
      <c r="L3680" s="1">
        <v>90</v>
      </c>
      <c r="M3680" s="1">
        <v>20</v>
      </c>
      <c r="N3680" s="1">
        <v>0</v>
      </c>
      <c r="P3680" s="1" t="s">
        <v>632</v>
      </c>
    </row>
    <row r="3681" spans="1:16">
      <c r="A3681" s="1">
        <v>2024</v>
      </c>
      <c r="B3681" s="1" t="s">
        <v>2004</v>
      </c>
      <c r="C3681" s="1" t="s">
        <v>2201</v>
      </c>
      <c r="D3681" s="1" t="s">
        <v>2224</v>
      </c>
      <c r="E3681" s="6">
        <v>45642</v>
      </c>
      <c r="F3681" s="1" t="s">
        <v>64</v>
      </c>
      <c r="G3681" s="1" t="s">
        <v>55</v>
      </c>
      <c r="H3681" s="1">
        <v>14</v>
      </c>
      <c r="I3681" s="1">
        <v>14</v>
      </c>
      <c r="J3681" s="1">
        <v>0</v>
      </c>
      <c r="K3681" s="1">
        <v>0</v>
      </c>
      <c r="L3681" s="1">
        <v>18632</v>
      </c>
      <c r="M3681" s="1">
        <v>504</v>
      </c>
      <c r="N3681" s="1">
        <v>0</v>
      </c>
      <c r="P3681" s="1" t="s">
        <v>633</v>
      </c>
    </row>
    <row r="3682" spans="1:16">
      <c r="A3682" s="1">
        <v>2024</v>
      </c>
      <c r="B3682" s="1" t="s">
        <v>2004</v>
      </c>
      <c r="C3682" s="1" t="s">
        <v>2201</v>
      </c>
      <c r="D3682" s="1" t="s">
        <v>2224</v>
      </c>
      <c r="E3682" s="6">
        <v>45642</v>
      </c>
      <c r="F3682" s="1" t="s">
        <v>64</v>
      </c>
      <c r="G3682" s="1" t="s">
        <v>58</v>
      </c>
      <c r="H3682" s="1">
        <v>2</v>
      </c>
      <c r="I3682" s="1">
        <v>2</v>
      </c>
      <c r="J3682" s="1">
        <v>0</v>
      </c>
      <c r="K3682" s="1">
        <v>0</v>
      </c>
      <c r="L3682" s="1">
        <v>2000</v>
      </c>
      <c r="M3682" s="1">
        <v>73</v>
      </c>
      <c r="N3682" s="1">
        <v>0</v>
      </c>
      <c r="P3682" s="1" t="s">
        <v>629</v>
      </c>
    </row>
    <row r="3683" spans="1:16">
      <c r="A3683" s="1">
        <v>2024</v>
      </c>
      <c r="B3683" s="1" t="s">
        <v>2004</v>
      </c>
      <c r="C3683" s="1" t="s">
        <v>2201</v>
      </c>
      <c r="D3683" s="1" t="s">
        <v>2224</v>
      </c>
      <c r="E3683" s="6">
        <v>45642</v>
      </c>
      <c r="F3683" s="1" t="s">
        <v>64</v>
      </c>
      <c r="G3683" s="1" t="s">
        <v>505</v>
      </c>
      <c r="H3683" s="1">
        <v>6</v>
      </c>
      <c r="I3683" s="1">
        <v>6</v>
      </c>
      <c r="J3683" s="1">
        <v>0</v>
      </c>
      <c r="K3683" s="1">
        <v>0</v>
      </c>
      <c r="L3683" s="1">
        <v>5301</v>
      </c>
      <c r="M3683" s="1">
        <v>213</v>
      </c>
      <c r="N3683" s="1">
        <v>0</v>
      </c>
      <c r="P3683" s="1" t="s">
        <v>628</v>
      </c>
    </row>
    <row r="3684" spans="1:16">
      <c r="A3684" s="1">
        <v>2024</v>
      </c>
      <c r="B3684" s="1" t="s">
        <v>2004</v>
      </c>
      <c r="C3684" s="1" t="s">
        <v>2201</v>
      </c>
      <c r="D3684" s="1" t="s">
        <v>2224</v>
      </c>
      <c r="E3684" s="6">
        <v>45642</v>
      </c>
      <c r="F3684" s="1" t="s">
        <v>64</v>
      </c>
      <c r="G3684" s="1" t="s">
        <v>602</v>
      </c>
      <c r="H3684" s="1">
        <v>9</v>
      </c>
      <c r="I3684" s="1">
        <v>9</v>
      </c>
      <c r="J3684" s="1">
        <v>0</v>
      </c>
      <c r="K3684" s="1">
        <v>0</v>
      </c>
      <c r="L3684" s="1">
        <v>34303</v>
      </c>
      <c r="M3684" s="1">
        <v>449</v>
      </c>
      <c r="N3684" s="1">
        <v>0</v>
      </c>
      <c r="P3684" s="1" t="s">
        <v>628</v>
      </c>
    </row>
    <row r="3685" spans="1:16">
      <c r="A3685" s="1">
        <v>2024</v>
      </c>
      <c r="B3685" s="1" t="s">
        <v>2004</v>
      </c>
      <c r="C3685" s="1" t="s">
        <v>2201</v>
      </c>
      <c r="D3685" s="1" t="s">
        <v>2224</v>
      </c>
      <c r="E3685" s="6">
        <v>45642</v>
      </c>
      <c r="F3685" s="1" t="s">
        <v>64</v>
      </c>
      <c r="G3685" s="1" t="s">
        <v>484</v>
      </c>
      <c r="H3685" s="1">
        <v>4</v>
      </c>
      <c r="I3685" s="1">
        <v>4</v>
      </c>
      <c r="J3685" s="1">
        <v>0</v>
      </c>
      <c r="K3685" s="1">
        <v>0</v>
      </c>
      <c r="L3685" s="1">
        <v>59018</v>
      </c>
      <c r="M3685" s="1">
        <v>264</v>
      </c>
      <c r="N3685" s="1">
        <v>0</v>
      </c>
      <c r="P3685" s="1" t="s">
        <v>629</v>
      </c>
    </row>
    <row r="3686" spans="1:16">
      <c r="A3686" s="1">
        <v>2024</v>
      </c>
      <c r="B3686" s="1" t="s">
        <v>2004</v>
      </c>
      <c r="C3686" s="1" t="s">
        <v>2201</v>
      </c>
      <c r="D3686" s="1" t="s">
        <v>2224</v>
      </c>
      <c r="E3686" s="6">
        <v>45642</v>
      </c>
      <c r="F3686" s="1" t="s">
        <v>64</v>
      </c>
      <c r="G3686" s="1" t="s">
        <v>57</v>
      </c>
      <c r="H3686" s="1">
        <v>1</v>
      </c>
      <c r="I3686" s="1">
        <v>1</v>
      </c>
      <c r="J3686" s="1">
        <v>0</v>
      </c>
      <c r="K3686" s="1">
        <v>0</v>
      </c>
      <c r="L3686" s="1">
        <v>4000</v>
      </c>
      <c r="M3686" s="1">
        <v>68</v>
      </c>
      <c r="N3686" s="1">
        <v>0</v>
      </c>
      <c r="P3686" s="1" t="s">
        <v>628</v>
      </c>
    </row>
    <row r="3687" spans="1:16">
      <c r="A3687" s="1">
        <v>2024</v>
      </c>
      <c r="B3687" s="1" t="s">
        <v>2004</v>
      </c>
      <c r="C3687" s="1" t="s">
        <v>2201</v>
      </c>
      <c r="D3687" s="1" t="s">
        <v>2224</v>
      </c>
      <c r="E3687" s="6">
        <v>45642</v>
      </c>
      <c r="F3687" s="1" t="s">
        <v>64</v>
      </c>
      <c r="G3687" s="1" t="s">
        <v>600</v>
      </c>
      <c r="H3687" s="1">
        <v>2</v>
      </c>
      <c r="I3687" s="1">
        <v>2</v>
      </c>
      <c r="J3687" s="1">
        <v>0</v>
      </c>
      <c r="K3687" s="1">
        <v>0</v>
      </c>
      <c r="L3687" s="1">
        <v>9190</v>
      </c>
      <c r="M3687" s="1">
        <v>115</v>
      </c>
      <c r="N3687" s="1">
        <v>0</v>
      </c>
      <c r="P3687" s="1" t="s">
        <v>630</v>
      </c>
    </row>
    <row r="3688" spans="1:16">
      <c r="A3688" s="1">
        <v>2024</v>
      </c>
      <c r="B3688" s="1" t="s">
        <v>2004</v>
      </c>
      <c r="C3688" s="1" t="s">
        <v>2201</v>
      </c>
      <c r="D3688" s="1" t="s">
        <v>2224</v>
      </c>
      <c r="E3688" s="6">
        <v>45642</v>
      </c>
      <c r="F3688" s="1" t="s">
        <v>64</v>
      </c>
      <c r="G3688" s="1" t="s">
        <v>516</v>
      </c>
      <c r="H3688" s="1">
        <v>1</v>
      </c>
      <c r="I3688" s="1">
        <v>1</v>
      </c>
      <c r="J3688" s="1">
        <v>0</v>
      </c>
      <c r="K3688" s="1">
        <v>0</v>
      </c>
      <c r="L3688" s="1">
        <v>5124</v>
      </c>
      <c r="M3688" s="1">
        <v>68</v>
      </c>
      <c r="N3688" s="1">
        <v>0</v>
      </c>
      <c r="P3688" s="1" t="s">
        <v>630</v>
      </c>
    </row>
    <row r="3689" spans="1:16">
      <c r="A3689" s="1">
        <v>2024</v>
      </c>
      <c r="B3689" s="1" t="s">
        <v>2004</v>
      </c>
      <c r="C3689" s="1" t="s">
        <v>2201</v>
      </c>
      <c r="D3689" s="1" t="s">
        <v>2224</v>
      </c>
      <c r="E3689" s="6">
        <v>45642</v>
      </c>
      <c r="F3689" s="1" t="s">
        <v>8</v>
      </c>
      <c r="G3689" s="1" t="s">
        <v>601</v>
      </c>
      <c r="H3689" s="1">
        <v>12</v>
      </c>
      <c r="I3689" s="1">
        <v>12</v>
      </c>
      <c r="J3689" s="1">
        <v>0</v>
      </c>
      <c r="K3689" s="1">
        <v>0</v>
      </c>
      <c r="L3689" s="1">
        <v>21345</v>
      </c>
      <c r="M3689" s="1">
        <v>1003</v>
      </c>
      <c r="N3689" s="1">
        <v>0</v>
      </c>
      <c r="P3689" s="1" t="s">
        <v>627</v>
      </c>
    </row>
    <row r="3690" spans="1:16">
      <c r="A3690" s="1">
        <v>2024</v>
      </c>
      <c r="B3690" s="1" t="s">
        <v>2004</v>
      </c>
      <c r="C3690" s="1" t="s">
        <v>2201</v>
      </c>
      <c r="D3690" s="1" t="s">
        <v>2224</v>
      </c>
      <c r="E3690" s="6">
        <v>45642</v>
      </c>
      <c r="F3690" s="1" t="s">
        <v>38</v>
      </c>
      <c r="G3690" s="1" t="s">
        <v>54</v>
      </c>
      <c r="H3690" s="1">
        <v>25</v>
      </c>
      <c r="I3690" s="1">
        <v>25</v>
      </c>
      <c r="J3690" s="1">
        <v>0</v>
      </c>
      <c r="K3690" s="1">
        <v>0</v>
      </c>
      <c r="L3690" s="1">
        <v>13964</v>
      </c>
      <c r="M3690" s="1">
        <v>695</v>
      </c>
      <c r="N3690" s="1">
        <v>0</v>
      </c>
      <c r="P3690" s="1" t="s">
        <v>45</v>
      </c>
    </row>
    <row r="3691" spans="1:16">
      <c r="A3691" s="1">
        <v>2024</v>
      </c>
      <c r="B3691" s="1" t="s">
        <v>2004</v>
      </c>
      <c r="C3691" s="1" t="s">
        <v>2201</v>
      </c>
      <c r="D3691" s="1" t="s">
        <v>2224</v>
      </c>
      <c r="E3691" s="6">
        <v>45642</v>
      </c>
      <c r="F3691" s="1" t="s">
        <v>38</v>
      </c>
      <c r="G3691" s="1" t="s">
        <v>1194</v>
      </c>
      <c r="H3691" s="1">
        <v>11</v>
      </c>
      <c r="I3691" s="1">
        <v>11</v>
      </c>
      <c r="J3691" s="1">
        <v>0</v>
      </c>
      <c r="K3691" s="1">
        <v>0</v>
      </c>
      <c r="L3691" s="1">
        <v>2108</v>
      </c>
      <c r="M3691" s="1">
        <v>301</v>
      </c>
      <c r="N3691" s="1">
        <v>0</v>
      </c>
      <c r="P3691" s="1" t="s">
        <v>45</v>
      </c>
    </row>
  </sheetData>
  <sortState xmlns:xlrd2="http://schemas.microsoft.com/office/spreadsheetml/2017/richdata2" ref="A2:P3694">
    <sortCondition ref="E1:E1048576"/>
    <sortCondition ref="F1:F1048576"/>
    <sortCondition ref="G1:G1048576"/>
    <sortCondition ref="H1:H1048576"/>
  </sortState>
  <phoneticPr fontId="1" type="noConversion"/>
  <pageMargins left="0.7" right="0.7" top="0.75" bottom="0.75" header="0.3" footer="0.3"/>
  <pageSetup paperSize="9" orientation="portrait" r:id="rId1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/>
  <dimension ref="A1"/>
  <sheetViews>
    <sheetView workbookViewId="0">
      <selection activeCell="B18" sqref="B18"/>
    </sheetView>
  </sheetViews>
  <sheetFormatPr defaultRowHeight="16.5"/>
  <cols>
    <col min="1" max="1" width="23.5" bestFit="1" customWidth="1"/>
    <col min="2" max="2" width="24.25" bestFit="1" customWidth="1"/>
    <col min="3" max="3" width="23.375" bestFit="1" customWidth="1"/>
    <col min="4" max="4" width="20.875" customWidth="1"/>
    <col min="5" max="5" width="21.25" customWidth="1"/>
    <col min="6" max="6" width="20.875" customWidth="1"/>
    <col min="7" max="7" width="23.25" customWidth="1"/>
    <col min="8" max="8" width="21.25" customWidth="1"/>
    <col min="9" max="9" width="22.625" customWidth="1"/>
    <col min="10" max="12" width="23.375" bestFit="1" customWidth="1"/>
    <col min="13" max="13" width="23.5" bestFit="1" customWidth="1"/>
    <col min="14" max="14" width="23.75" bestFit="1" customWidth="1"/>
    <col min="15" max="15" width="21.25" customWidth="1"/>
    <col min="16" max="16" width="23.25" bestFit="1" customWidth="1"/>
    <col min="17" max="17" width="21.375" customWidth="1"/>
    <col min="18" max="18" width="25" customWidth="1"/>
    <col min="19" max="20" width="21.75" customWidth="1"/>
    <col min="21" max="21" width="21" customWidth="1"/>
    <col min="22" max="22" width="21.75" customWidth="1"/>
    <col min="23" max="23" width="21.625" bestFit="1" customWidth="1"/>
    <col min="24" max="24" width="21.75" customWidth="1"/>
    <col min="25" max="25" width="23.5" bestFit="1" customWidth="1"/>
    <col min="26" max="26" width="24.125" bestFit="1" customWidth="1"/>
    <col min="27" max="27" width="16.875" customWidth="1"/>
    <col min="28" max="28" width="17.125" customWidth="1"/>
    <col min="29" max="29" width="23.25" bestFit="1" customWidth="1"/>
    <col min="30" max="30" width="22.875" customWidth="1"/>
    <col min="31" max="31" width="21" customWidth="1"/>
    <col min="32" max="32" width="20.625" customWidth="1"/>
    <col min="33" max="33" width="20.875" customWidth="1"/>
    <col min="34" max="35" width="17.125" customWidth="1"/>
    <col min="36" max="36" width="18.875" customWidth="1"/>
    <col min="37" max="37" width="17.125" customWidth="1"/>
    <col min="38" max="40" width="17" customWidth="1"/>
    <col min="41" max="41" width="18.25" customWidth="1"/>
    <col min="42" max="50" width="16.875" customWidth="1"/>
    <col min="51" max="51" width="16.75" customWidth="1"/>
    <col min="52" max="52" width="16.625" customWidth="1"/>
    <col min="53" max="67" width="16.75" customWidth="1"/>
    <col min="68" max="68" width="18.25" customWidth="1"/>
    <col min="69" max="69" width="17" customWidth="1"/>
    <col min="70" max="70" width="17.125" customWidth="1"/>
    <col min="71" max="71" width="17" customWidth="1"/>
    <col min="72" max="73" width="17.125" customWidth="1"/>
    <col min="74" max="74" width="19" customWidth="1"/>
    <col min="75" max="75" width="19.5" customWidth="1"/>
    <col min="76" max="76" width="19.625" customWidth="1"/>
    <col min="77" max="79" width="20.375" customWidth="1"/>
    <col min="80" max="80" width="19.625" customWidth="1"/>
    <col min="81" max="81" width="16.25" customWidth="1"/>
    <col min="82" max="83" width="18.75" customWidth="1"/>
    <col min="84" max="85" width="18.625" customWidth="1"/>
    <col min="86" max="87" width="16.25" customWidth="1"/>
    <col min="88" max="88" width="18.75" customWidth="1"/>
    <col min="89" max="89" width="18.625" customWidth="1"/>
    <col min="90" max="90" width="16.25" customWidth="1"/>
    <col min="91" max="91" width="18.625" customWidth="1"/>
    <col min="92" max="92" width="18.75" customWidth="1"/>
    <col min="93" max="93" width="18.625" customWidth="1"/>
    <col min="94" max="95" width="16.25" customWidth="1"/>
    <col min="96" max="97" width="18.625" customWidth="1"/>
    <col min="98" max="98" width="18.75" customWidth="1"/>
    <col min="99" max="99" width="21" customWidth="1"/>
    <col min="100" max="100" width="20" customWidth="1"/>
    <col min="101" max="103" width="19.75" customWidth="1"/>
    <col min="104" max="104" width="20" customWidth="1"/>
    <col min="105" max="105" width="19.625" customWidth="1"/>
    <col min="106" max="107" width="19.75" customWidth="1"/>
    <col min="108" max="108" width="20" customWidth="1"/>
    <col min="109" max="111" width="19.75" customWidth="1"/>
    <col min="112" max="113" width="20" customWidth="1"/>
    <col min="114" max="114" width="19.625" customWidth="1"/>
    <col min="115" max="115" width="19.75" customWidth="1"/>
    <col min="116" max="117" width="19.625" customWidth="1"/>
    <col min="118" max="118" width="20" customWidth="1"/>
    <col min="119" max="120" width="19.75" customWidth="1"/>
    <col min="121" max="121" width="20" customWidth="1"/>
    <col min="122" max="122" width="19.75" customWidth="1"/>
    <col min="123" max="123" width="20" customWidth="1"/>
    <col min="124" max="124" width="21.5" customWidth="1"/>
    <col min="125" max="126" width="19.75" customWidth="1"/>
    <col min="127" max="127" width="20" customWidth="1"/>
    <col min="128" max="128" width="19.75" customWidth="1"/>
    <col min="129" max="129" width="19.5" customWidth="1"/>
    <col min="130" max="130" width="19.75" customWidth="1"/>
    <col min="131" max="132" width="19.5" customWidth="1"/>
    <col min="133" max="134" width="20" customWidth="1"/>
    <col min="135" max="143" width="19.75" customWidth="1"/>
    <col min="144" max="144" width="19.5" customWidth="1"/>
    <col min="145" max="146" width="20" customWidth="1"/>
    <col min="147" max="150" width="19.75" customWidth="1"/>
    <col min="151" max="151" width="20" customWidth="1"/>
    <col min="152" max="153" width="19.75" customWidth="1"/>
    <col min="154" max="154" width="18.375" customWidth="1"/>
    <col min="155" max="155" width="18.75" customWidth="1"/>
    <col min="156" max="156" width="19.75" customWidth="1"/>
    <col min="157" max="158" width="17.5" customWidth="1"/>
    <col min="159" max="159" width="17.375" customWidth="1"/>
    <col min="160" max="160" width="13.25" customWidth="1"/>
    <col min="161" max="161" width="17" customWidth="1"/>
    <col min="162" max="162" width="10.875" customWidth="1"/>
    <col min="163" max="163" width="20" customWidth="1"/>
    <col min="164" max="164" width="21" bestFit="1" customWidth="1"/>
    <col min="165" max="165" width="21" customWidth="1"/>
    <col min="166" max="166" width="18.625" customWidth="1"/>
    <col min="167" max="169" width="18.75" customWidth="1"/>
    <col min="170" max="172" width="18.625" customWidth="1"/>
    <col min="173" max="173" width="18.75" customWidth="1"/>
    <col min="174" max="179" width="18.625" customWidth="1"/>
    <col min="180" max="181" width="20" customWidth="1"/>
    <col min="182" max="182" width="19.5" customWidth="1"/>
    <col min="183" max="183" width="21.25" bestFit="1" customWidth="1"/>
    <col min="184" max="184" width="20" customWidth="1"/>
    <col min="185" max="185" width="19.5" customWidth="1"/>
    <col min="186" max="187" width="19.625" customWidth="1"/>
    <col min="188" max="188" width="19.5" customWidth="1"/>
    <col min="189" max="189" width="19.75" customWidth="1"/>
    <col min="190" max="190" width="15.25" customWidth="1"/>
    <col min="191" max="192" width="16.5" customWidth="1"/>
    <col min="193" max="194" width="16.375" customWidth="1"/>
    <col min="195" max="195" width="18.125" customWidth="1"/>
    <col min="196" max="196" width="10.875" customWidth="1"/>
    <col min="197" max="197" width="20.75" customWidth="1"/>
    <col min="198" max="198" width="20.875" customWidth="1"/>
    <col min="199" max="199" width="21.5" customWidth="1"/>
    <col min="200" max="200" width="21.75" bestFit="1" customWidth="1"/>
    <col min="201" max="201" width="21" customWidth="1"/>
    <col min="202" max="202" width="21" bestFit="1" customWidth="1"/>
    <col min="203" max="203" width="20.75" customWidth="1"/>
    <col min="204" max="204" width="21.25" customWidth="1"/>
    <col min="205" max="205" width="20.875" customWidth="1"/>
    <col min="206" max="206" width="21.375" customWidth="1"/>
    <col min="207" max="207" width="20.875" customWidth="1"/>
    <col min="208" max="208" width="22.75" customWidth="1"/>
    <col min="209" max="209" width="21" customWidth="1"/>
    <col min="210" max="210" width="21.875" bestFit="1" customWidth="1"/>
    <col min="211" max="211" width="21.75" customWidth="1"/>
    <col min="212" max="212" width="20.875" customWidth="1"/>
    <col min="213" max="213" width="21" customWidth="1"/>
    <col min="214" max="214" width="22" bestFit="1" customWidth="1"/>
    <col min="215" max="215" width="23.25" bestFit="1" customWidth="1"/>
    <col min="216" max="216" width="20.875" customWidth="1"/>
    <col min="217" max="217" width="21.75" bestFit="1" customWidth="1"/>
    <col min="218" max="218" width="21.5" customWidth="1"/>
    <col min="219" max="219" width="21.625" customWidth="1"/>
    <col min="220" max="220" width="22.125" bestFit="1" customWidth="1"/>
    <col min="221" max="221" width="22.5" bestFit="1" customWidth="1"/>
    <col min="222" max="222" width="21.625" customWidth="1"/>
    <col min="223" max="223" width="21" customWidth="1"/>
    <col min="224" max="225" width="21.625" customWidth="1"/>
    <col min="226" max="226" width="22" bestFit="1" customWidth="1"/>
    <col min="227" max="227" width="22.125" bestFit="1" customWidth="1"/>
    <col min="228" max="228" width="22.5" bestFit="1" customWidth="1"/>
    <col min="229" max="229" width="22.75" bestFit="1" customWidth="1"/>
    <col min="230" max="230" width="21.25" customWidth="1"/>
    <col min="231" max="231" width="22" bestFit="1" customWidth="1"/>
    <col min="232" max="232" width="22.5" bestFit="1" customWidth="1"/>
    <col min="233" max="233" width="22.625" bestFit="1" customWidth="1"/>
    <col min="234" max="234" width="22.875" bestFit="1" customWidth="1"/>
    <col min="235" max="235" width="22.25" customWidth="1"/>
    <col min="236" max="236" width="22.625" bestFit="1" customWidth="1"/>
    <col min="237" max="237" width="21.375" customWidth="1"/>
    <col min="238" max="238" width="22" bestFit="1" customWidth="1"/>
    <col min="239" max="240" width="22.875" customWidth="1"/>
    <col min="241" max="241" width="23.125" bestFit="1" customWidth="1"/>
    <col min="242" max="242" width="22.875" bestFit="1" customWidth="1"/>
    <col min="243" max="243" width="22.5" bestFit="1" customWidth="1"/>
    <col min="244" max="244" width="21.5" customWidth="1"/>
    <col min="245" max="245" width="23" bestFit="1" customWidth="1"/>
    <col min="246" max="246" width="21.5" customWidth="1"/>
    <col min="247" max="247" width="20.875" customWidth="1"/>
    <col min="248" max="248" width="21.75" customWidth="1"/>
    <col min="249" max="249" width="21.5" customWidth="1"/>
    <col min="250" max="250" width="21.625" customWidth="1"/>
    <col min="251" max="251" width="21.25" customWidth="1"/>
    <col min="252" max="252" width="22.125" customWidth="1"/>
    <col min="253" max="253" width="20.5" customWidth="1"/>
    <col min="254" max="254" width="21.875" customWidth="1"/>
    <col min="255" max="255" width="23" bestFit="1" customWidth="1"/>
    <col min="256" max="256" width="22.875" customWidth="1"/>
    <col min="257" max="257" width="23" customWidth="1"/>
    <col min="258" max="258" width="22.875" customWidth="1"/>
    <col min="259" max="259" width="21.5" customWidth="1"/>
    <col min="260" max="260" width="21.75" customWidth="1"/>
    <col min="261" max="261" width="21.5" customWidth="1"/>
    <col min="262" max="262" width="22.5" bestFit="1" customWidth="1"/>
    <col min="263" max="264" width="22.625" bestFit="1" customWidth="1"/>
    <col min="265" max="265" width="22.75" bestFit="1" customWidth="1"/>
    <col min="266" max="266" width="21.625" bestFit="1" customWidth="1"/>
    <col min="267" max="267" width="21.375" customWidth="1"/>
    <col min="268" max="268" width="21.875" customWidth="1"/>
    <col min="269" max="269" width="21.5" customWidth="1"/>
    <col min="270" max="270" width="21.25" customWidth="1"/>
    <col min="271" max="272" width="21.625" customWidth="1"/>
    <col min="273" max="273" width="22.125" customWidth="1"/>
    <col min="274" max="274" width="22.875" bestFit="1" customWidth="1"/>
    <col min="275" max="275" width="21.25" customWidth="1"/>
    <col min="276" max="277" width="21" customWidth="1"/>
    <col min="278" max="278" width="21.5" customWidth="1"/>
    <col min="279" max="279" width="20.75" customWidth="1"/>
    <col min="280" max="280" width="21" customWidth="1"/>
    <col min="281" max="281" width="21.75" customWidth="1"/>
    <col min="282" max="282" width="21.625" bestFit="1" customWidth="1"/>
    <col min="283" max="283" width="21.25" customWidth="1"/>
    <col min="284" max="284" width="21.375" bestFit="1" customWidth="1"/>
    <col min="285" max="285" width="18.875" customWidth="1"/>
    <col min="286" max="286" width="20.875" bestFit="1" customWidth="1"/>
    <col min="287" max="289" width="17.125" customWidth="1"/>
    <col min="290" max="290" width="22" bestFit="1" customWidth="1"/>
    <col min="291" max="291" width="21.25" customWidth="1"/>
    <col min="292" max="292" width="21.5" bestFit="1" customWidth="1"/>
    <col min="293" max="293" width="22" bestFit="1" customWidth="1"/>
    <col min="294" max="294" width="21.375" customWidth="1"/>
    <col min="295" max="295" width="20.875" customWidth="1"/>
    <col min="296" max="296" width="18.375" customWidth="1"/>
    <col min="297" max="299" width="17" customWidth="1"/>
    <col min="300" max="300" width="18.375" customWidth="1"/>
    <col min="301" max="301" width="17.125" customWidth="1"/>
    <col min="302" max="304" width="17" customWidth="1"/>
    <col min="305" max="305" width="17.125" customWidth="1"/>
    <col min="306" max="308" width="17" customWidth="1"/>
    <col min="309" max="309" width="17.125" customWidth="1"/>
    <col min="310" max="314" width="17" customWidth="1"/>
    <col min="315" max="315" width="17.125" customWidth="1"/>
    <col min="316" max="316" width="16.875" customWidth="1"/>
    <col min="317" max="318" width="17" customWidth="1"/>
    <col min="319" max="319" width="17.125" customWidth="1"/>
    <col min="320" max="320" width="18.25" customWidth="1"/>
    <col min="321" max="321" width="18.375" customWidth="1"/>
    <col min="322" max="324" width="17" customWidth="1"/>
    <col min="325" max="327" width="18.375" customWidth="1"/>
    <col min="328" max="328" width="17" customWidth="1"/>
    <col min="329" max="329" width="17.125" customWidth="1"/>
    <col min="330" max="330" width="17" customWidth="1"/>
    <col min="331" max="331" width="17.125" customWidth="1"/>
    <col min="332" max="334" width="17" customWidth="1"/>
    <col min="335" max="335" width="18.75" customWidth="1"/>
    <col min="336" max="336" width="18.875" customWidth="1"/>
    <col min="337" max="337" width="17.125" customWidth="1"/>
    <col min="338" max="338" width="18.875" customWidth="1"/>
    <col min="339" max="339" width="18.75" customWidth="1"/>
    <col min="340" max="340" width="17.125" customWidth="1"/>
    <col min="341" max="341" width="18.875" customWidth="1"/>
    <col min="342" max="342" width="17" customWidth="1"/>
    <col min="343" max="343" width="18.875" customWidth="1"/>
    <col min="344" max="345" width="17.125" customWidth="1"/>
    <col min="346" max="346" width="17" customWidth="1"/>
    <col min="347" max="347" width="17.125" customWidth="1"/>
    <col min="348" max="348" width="17" customWidth="1"/>
    <col min="349" max="349" width="17.125" customWidth="1"/>
    <col min="350" max="352" width="17" customWidth="1"/>
    <col min="353" max="353" width="17.125" customWidth="1"/>
    <col min="354" max="354" width="18.375" customWidth="1"/>
    <col min="355" max="355" width="17" customWidth="1"/>
    <col min="356" max="356" width="16.75" customWidth="1"/>
    <col min="357" max="357" width="18.375" customWidth="1"/>
    <col min="358" max="359" width="17" customWidth="1"/>
    <col min="360" max="360" width="18.375" customWidth="1"/>
    <col min="361" max="365" width="17.125" customWidth="1"/>
    <col min="366" max="368" width="17" customWidth="1"/>
    <col min="369" max="372" width="17.125" customWidth="1"/>
    <col min="373" max="373" width="18.25" customWidth="1"/>
    <col min="374" max="374" width="17" customWidth="1"/>
    <col min="375" max="377" width="18.875" customWidth="1"/>
    <col min="378" max="378" width="17.125" customWidth="1"/>
    <col min="379" max="379" width="18.25" customWidth="1"/>
    <col min="380" max="380" width="18.375" customWidth="1"/>
    <col min="381" max="382" width="17.125" customWidth="1"/>
    <col min="383" max="384" width="18.375" customWidth="1"/>
    <col min="385" max="385" width="17" customWidth="1"/>
    <col min="386" max="386" width="17.125" customWidth="1"/>
    <col min="387" max="387" width="15.625" customWidth="1"/>
    <col min="388" max="388" width="18.25" customWidth="1"/>
    <col min="389" max="389" width="17.875" customWidth="1"/>
    <col min="390" max="390" width="18.375" customWidth="1"/>
    <col min="391" max="391" width="15.625" customWidth="1"/>
    <col min="392" max="393" width="16.875" customWidth="1"/>
    <col min="394" max="395" width="15.625" customWidth="1"/>
    <col min="396" max="396" width="16.875" customWidth="1"/>
    <col min="397" max="398" width="15.625" customWidth="1"/>
    <col min="399" max="399" width="16.875" customWidth="1"/>
    <col min="400" max="400" width="16.75" customWidth="1"/>
    <col min="401" max="402" width="17.125" customWidth="1"/>
    <col min="403" max="403" width="19.5" customWidth="1"/>
    <col min="404" max="404" width="19.625" customWidth="1"/>
    <col min="405" max="405" width="20.875" customWidth="1"/>
    <col min="406" max="406" width="17.875" customWidth="1"/>
    <col min="407" max="407" width="17" customWidth="1"/>
    <col min="408" max="409" width="20.375" customWidth="1"/>
    <col min="410" max="410" width="20.25" customWidth="1"/>
    <col min="411" max="411" width="21.25" customWidth="1"/>
    <col min="412" max="412" width="21.375" customWidth="1"/>
    <col min="413" max="413" width="19.75" customWidth="1"/>
    <col min="414" max="414" width="21" customWidth="1"/>
    <col min="415" max="415" width="22.875" bestFit="1" customWidth="1"/>
    <col min="416" max="417" width="21.5" bestFit="1" customWidth="1"/>
    <col min="418" max="418" width="21" customWidth="1"/>
    <col min="419" max="419" width="21.375" customWidth="1"/>
    <col min="420" max="421" width="21.5" customWidth="1"/>
    <col min="422" max="422" width="23.125" bestFit="1" customWidth="1"/>
    <col min="423" max="423" width="21.5" customWidth="1"/>
    <col min="424" max="424" width="23.125" customWidth="1"/>
    <col min="425" max="425" width="22.875" customWidth="1"/>
    <col min="426" max="426" width="21" customWidth="1"/>
    <col min="427" max="427" width="19.75" customWidth="1"/>
    <col min="428" max="428" width="21" customWidth="1"/>
    <col min="429" max="429" width="19.75" customWidth="1"/>
    <col min="430" max="431" width="21.5" customWidth="1"/>
    <col min="432" max="432" width="21.25" bestFit="1" customWidth="1"/>
    <col min="433" max="433" width="21.375" bestFit="1" customWidth="1"/>
    <col min="434" max="434" width="21.5" bestFit="1" customWidth="1"/>
    <col min="435" max="435" width="20" bestFit="1" customWidth="1"/>
    <col min="436" max="436" width="21.5" bestFit="1" customWidth="1"/>
    <col min="437" max="437" width="19.5" bestFit="1" customWidth="1"/>
    <col min="438" max="438" width="19.75" bestFit="1" customWidth="1"/>
    <col min="439" max="439" width="21.375" bestFit="1" customWidth="1"/>
    <col min="440" max="441" width="20" bestFit="1" customWidth="1"/>
    <col min="442" max="442" width="21.625" bestFit="1" customWidth="1"/>
    <col min="443" max="443" width="19.75" bestFit="1" customWidth="1"/>
    <col min="444" max="444" width="22.625" bestFit="1" customWidth="1"/>
    <col min="445" max="445" width="20" bestFit="1" customWidth="1"/>
    <col min="446" max="447" width="21.25" bestFit="1" customWidth="1"/>
    <col min="448" max="448" width="19.625" bestFit="1" customWidth="1"/>
    <col min="449" max="449" width="21.5" bestFit="1" customWidth="1"/>
    <col min="450" max="450" width="21.625" bestFit="1" customWidth="1"/>
    <col min="451" max="451" width="19.5" bestFit="1" customWidth="1"/>
    <col min="452" max="452" width="20" bestFit="1" customWidth="1"/>
    <col min="453" max="453" width="21.5" bestFit="1" customWidth="1"/>
    <col min="454" max="455" width="21.625" bestFit="1" customWidth="1"/>
    <col min="456" max="456" width="19.25" customWidth="1"/>
    <col min="457" max="457" width="19.75" customWidth="1"/>
    <col min="458" max="458" width="21.5" bestFit="1" customWidth="1"/>
    <col min="459" max="459" width="21.375" bestFit="1" customWidth="1"/>
    <col min="460" max="460" width="20.75" customWidth="1"/>
    <col min="461" max="461" width="21.5" bestFit="1" customWidth="1"/>
    <col min="462" max="462" width="21.375" bestFit="1" customWidth="1"/>
    <col min="463" max="463" width="20" customWidth="1"/>
    <col min="464" max="465" width="21.625" customWidth="1"/>
    <col min="466" max="466" width="19.25" customWidth="1"/>
    <col min="467" max="467" width="19.75" bestFit="1" customWidth="1"/>
    <col min="468" max="468" width="21.375" bestFit="1" customWidth="1"/>
    <col min="469" max="469" width="21" customWidth="1"/>
    <col min="470" max="470" width="21.625" bestFit="1" customWidth="1"/>
    <col min="471" max="471" width="21.25" bestFit="1" customWidth="1"/>
    <col min="472" max="472" width="21.375" bestFit="1" customWidth="1"/>
    <col min="473" max="473" width="20" customWidth="1"/>
    <col min="474" max="474" width="23" bestFit="1" customWidth="1"/>
    <col min="475" max="475" width="21.375" customWidth="1"/>
    <col min="476" max="477" width="21.5" customWidth="1"/>
    <col min="478" max="478" width="21.625" customWidth="1"/>
    <col min="479" max="479" width="21.625" bestFit="1" customWidth="1"/>
    <col min="480" max="480" width="22.875" customWidth="1"/>
    <col min="481" max="481" width="21.375" customWidth="1"/>
    <col min="482" max="482" width="21" customWidth="1"/>
    <col min="483" max="483" width="22.875" bestFit="1" customWidth="1"/>
    <col min="484" max="484" width="21.5" bestFit="1" customWidth="1"/>
    <col min="485" max="485" width="21" customWidth="1"/>
    <col min="486" max="487" width="19.75" customWidth="1"/>
    <col min="488" max="488" width="19.75" bestFit="1" customWidth="1"/>
    <col min="489" max="489" width="20" bestFit="1" customWidth="1"/>
    <col min="490" max="490" width="21" bestFit="1" customWidth="1"/>
    <col min="491" max="491" width="19.75" bestFit="1" customWidth="1"/>
    <col min="492" max="493" width="19.75" customWidth="1"/>
    <col min="494" max="494" width="21.375" bestFit="1" customWidth="1"/>
    <col min="495" max="495" width="21.375" customWidth="1"/>
    <col min="496" max="496" width="20" customWidth="1"/>
    <col min="497" max="497" width="21.25" customWidth="1"/>
    <col min="498" max="498" width="20" customWidth="1"/>
    <col min="499" max="499" width="19.75" customWidth="1"/>
    <col min="500" max="500" width="21.375" bestFit="1" customWidth="1"/>
    <col min="501" max="501" width="19.75" customWidth="1"/>
    <col min="502" max="502" width="21.375" bestFit="1" customWidth="1"/>
    <col min="503" max="503" width="21.5" bestFit="1" customWidth="1"/>
    <col min="504" max="504" width="20" customWidth="1"/>
    <col min="505" max="506" width="21.5" bestFit="1" customWidth="1"/>
    <col min="507" max="507" width="21.25" customWidth="1"/>
    <col min="508" max="508" width="21.625" bestFit="1" customWidth="1"/>
    <col min="509" max="509" width="23" bestFit="1" customWidth="1"/>
    <col min="510" max="510" width="21.5" bestFit="1" customWidth="1"/>
    <col min="511" max="511" width="20.875" customWidth="1"/>
    <col min="512" max="512" width="23" bestFit="1" customWidth="1"/>
    <col min="513" max="513" width="21.625" customWidth="1"/>
    <col min="514" max="515" width="20" customWidth="1"/>
    <col min="516" max="516" width="21.25" customWidth="1"/>
    <col min="517" max="517" width="20" customWidth="1"/>
    <col min="518" max="518" width="19.75" customWidth="1"/>
    <col min="519" max="519" width="21.25" bestFit="1" customWidth="1"/>
    <col min="520" max="520" width="20" bestFit="1" customWidth="1"/>
    <col min="521" max="522" width="21.375" bestFit="1" customWidth="1"/>
    <col min="523" max="523" width="21" customWidth="1"/>
    <col min="524" max="524" width="21.5" bestFit="1" customWidth="1"/>
    <col min="525" max="525" width="21.375" bestFit="1" customWidth="1"/>
    <col min="526" max="527" width="20" customWidth="1"/>
    <col min="528" max="529" width="19.25" customWidth="1"/>
    <col min="530" max="530" width="20" customWidth="1"/>
    <col min="531" max="531" width="21.25" customWidth="1"/>
    <col min="532" max="532" width="21.625" customWidth="1"/>
    <col min="533" max="533" width="21.25" bestFit="1" customWidth="1"/>
    <col min="534" max="534" width="21.375" bestFit="1" customWidth="1"/>
    <col min="535" max="535" width="19.5" customWidth="1"/>
    <col min="536" max="536" width="19.625" customWidth="1"/>
    <col min="537" max="537" width="19.75" customWidth="1"/>
    <col min="538" max="538" width="21.625" customWidth="1"/>
    <col min="539" max="539" width="21.375" customWidth="1"/>
    <col min="540" max="540" width="21.375" bestFit="1" customWidth="1"/>
    <col min="541" max="541" width="19.5" customWidth="1"/>
    <col min="542" max="542" width="19.75" customWidth="1"/>
    <col min="543" max="543" width="21.625" bestFit="1" customWidth="1"/>
    <col min="544" max="545" width="19.625" customWidth="1"/>
    <col min="546" max="546" width="21.375" bestFit="1" customWidth="1"/>
    <col min="547" max="547" width="19.75" customWidth="1"/>
    <col min="548" max="548" width="21.625" bestFit="1" customWidth="1"/>
    <col min="549" max="549" width="20" customWidth="1"/>
    <col min="550" max="550" width="21.625" bestFit="1" customWidth="1"/>
    <col min="551" max="551" width="19.75" customWidth="1"/>
    <col min="552" max="552" width="20" customWidth="1"/>
    <col min="553" max="553" width="19.75" customWidth="1"/>
    <col min="554" max="554" width="20.75" customWidth="1"/>
    <col min="555" max="555" width="19.75" customWidth="1"/>
    <col min="556" max="556" width="20" customWidth="1"/>
    <col min="557" max="557" width="21.25" bestFit="1" customWidth="1"/>
    <col min="558" max="558" width="19.5" customWidth="1"/>
    <col min="559" max="559" width="21.625" bestFit="1" customWidth="1"/>
    <col min="560" max="560" width="19.75" customWidth="1"/>
    <col min="561" max="561" width="20" customWidth="1"/>
    <col min="562" max="562" width="21.375" customWidth="1"/>
    <col min="563" max="563" width="21.25" customWidth="1"/>
    <col min="564" max="564" width="19.625" customWidth="1"/>
    <col min="565" max="565" width="21.5" bestFit="1" customWidth="1"/>
    <col min="566" max="566" width="21.625" bestFit="1" customWidth="1"/>
    <col min="567" max="567" width="21.5" customWidth="1"/>
    <col min="568" max="568" width="19.5" customWidth="1"/>
    <col min="569" max="569" width="21.625" customWidth="1"/>
    <col min="570" max="570" width="19.75" customWidth="1"/>
    <col min="571" max="571" width="21.375" bestFit="1" customWidth="1"/>
    <col min="572" max="572" width="21.375" customWidth="1"/>
    <col min="573" max="573" width="21" customWidth="1"/>
    <col min="574" max="574" width="21.5" bestFit="1" customWidth="1"/>
    <col min="575" max="575" width="20" customWidth="1"/>
    <col min="576" max="576" width="19.75" customWidth="1"/>
    <col min="577" max="577" width="21.375" customWidth="1"/>
    <col min="578" max="578" width="21.375" bestFit="1" customWidth="1"/>
    <col min="579" max="579" width="22.875" bestFit="1" customWidth="1"/>
    <col min="580" max="580" width="20" customWidth="1"/>
    <col min="581" max="581" width="22.875" bestFit="1" customWidth="1"/>
    <col min="582" max="582" width="21.25" bestFit="1" customWidth="1"/>
    <col min="583" max="583" width="21.25" customWidth="1"/>
    <col min="584" max="584" width="22.75" bestFit="1" customWidth="1"/>
    <col min="585" max="585" width="22.875" bestFit="1" customWidth="1"/>
    <col min="586" max="586" width="21.25" bestFit="1" customWidth="1"/>
    <col min="587" max="587" width="21.5" customWidth="1"/>
    <col min="588" max="589" width="19.625" customWidth="1"/>
    <col min="590" max="590" width="21.5" customWidth="1"/>
    <col min="591" max="591" width="21.625" customWidth="1"/>
    <col min="592" max="592" width="21.625" bestFit="1" customWidth="1"/>
    <col min="593" max="593" width="21.375" bestFit="1" customWidth="1"/>
    <col min="594" max="594" width="21.25" bestFit="1" customWidth="1"/>
    <col min="595" max="595" width="21.5" bestFit="1" customWidth="1"/>
    <col min="596" max="596" width="20" customWidth="1"/>
    <col min="597" max="598" width="19.75" customWidth="1"/>
    <col min="599" max="599" width="22.75" bestFit="1" customWidth="1"/>
    <col min="600" max="600" width="19.75" customWidth="1"/>
    <col min="601" max="601" width="21.625" bestFit="1" customWidth="1"/>
    <col min="602" max="602" width="21.5" customWidth="1"/>
    <col min="603" max="603" width="21.5" bestFit="1" customWidth="1"/>
    <col min="604" max="604" width="21.625" bestFit="1" customWidth="1"/>
    <col min="605" max="605" width="21.5" bestFit="1" customWidth="1"/>
    <col min="606" max="606" width="20" customWidth="1"/>
    <col min="607" max="607" width="21.625" bestFit="1" customWidth="1"/>
    <col min="608" max="609" width="20" customWidth="1"/>
    <col min="610" max="611" width="21.5" customWidth="1"/>
    <col min="612" max="612" width="21.375" bestFit="1" customWidth="1"/>
    <col min="613" max="613" width="21.25" customWidth="1"/>
    <col min="614" max="614" width="20" customWidth="1"/>
    <col min="615" max="615" width="19.5" customWidth="1"/>
    <col min="616" max="616" width="21.5" customWidth="1"/>
    <col min="617" max="617" width="19.625" customWidth="1"/>
    <col min="618" max="619" width="20" customWidth="1"/>
    <col min="620" max="620" width="19.5" customWidth="1"/>
    <col min="621" max="621" width="20" customWidth="1"/>
    <col min="622" max="623" width="21.5" customWidth="1"/>
    <col min="624" max="624" width="21.625" customWidth="1"/>
    <col min="625" max="625" width="21.25" bestFit="1" customWidth="1"/>
    <col min="626" max="626" width="21" bestFit="1" customWidth="1"/>
    <col min="627" max="627" width="22.625" bestFit="1" customWidth="1"/>
    <col min="628" max="628" width="21.375" bestFit="1" customWidth="1"/>
    <col min="629" max="629" width="21.375" customWidth="1"/>
    <col min="630" max="631" width="21.5" bestFit="1" customWidth="1"/>
    <col min="632" max="632" width="20" customWidth="1"/>
    <col min="633" max="633" width="21.5" bestFit="1" customWidth="1"/>
    <col min="634" max="634" width="20" customWidth="1"/>
    <col min="635" max="635" width="19.75" customWidth="1"/>
    <col min="636" max="636" width="21.25" customWidth="1"/>
    <col min="637" max="637" width="21.375" customWidth="1"/>
    <col min="638" max="638" width="20" customWidth="1"/>
    <col min="639" max="640" width="21.625" bestFit="1" customWidth="1"/>
    <col min="641" max="642" width="23.125" bestFit="1" customWidth="1"/>
    <col min="643" max="643" width="19.75" bestFit="1" customWidth="1"/>
    <col min="644" max="644" width="21.5" bestFit="1" customWidth="1"/>
    <col min="645" max="645" width="19.75" bestFit="1" customWidth="1"/>
    <col min="646" max="646" width="20.875" bestFit="1" customWidth="1"/>
    <col min="647" max="647" width="20" bestFit="1" customWidth="1"/>
    <col min="648" max="648" width="21.375" bestFit="1" customWidth="1"/>
    <col min="649" max="649" width="19.75" bestFit="1" customWidth="1"/>
    <col min="650" max="650" width="21.625" bestFit="1" customWidth="1"/>
    <col min="651" max="651" width="21.25" bestFit="1" customWidth="1"/>
    <col min="652" max="652" width="19.75" bestFit="1" customWidth="1"/>
    <col min="653" max="653" width="21.375" bestFit="1" customWidth="1"/>
    <col min="654" max="654" width="21.625" bestFit="1" customWidth="1"/>
    <col min="655" max="655" width="20" bestFit="1" customWidth="1"/>
    <col min="656" max="656" width="21.625" bestFit="1" customWidth="1"/>
    <col min="657" max="657" width="21.5" bestFit="1" customWidth="1"/>
    <col min="658" max="658" width="19.75" bestFit="1" customWidth="1"/>
    <col min="659" max="659" width="21.375" bestFit="1" customWidth="1"/>
    <col min="660" max="660" width="21.625" bestFit="1" customWidth="1"/>
    <col min="661" max="662" width="21.5" bestFit="1" customWidth="1"/>
    <col min="663" max="663" width="20" bestFit="1" customWidth="1"/>
    <col min="664" max="664" width="21.5" bestFit="1" customWidth="1"/>
    <col min="665" max="665" width="19.75" bestFit="1" customWidth="1"/>
    <col min="666" max="666" width="21.5" bestFit="1" customWidth="1"/>
    <col min="667" max="667" width="19.75" bestFit="1" customWidth="1"/>
    <col min="668" max="668" width="21.5" bestFit="1" customWidth="1"/>
    <col min="669" max="669" width="21.375" bestFit="1" customWidth="1"/>
    <col min="670" max="670" width="20" bestFit="1" customWidth="1"/>
    <col min="671" max="671" width="19.75" bestFit="1" customWidth="1"/>
    <col min="672" max="672" width="20" bestFit="1" customWidth="1"/>
    <col min="673" max="673" width="21.25" bestFit="1" customWidth="1"/>
    <col min="674" max="674" width="22.875" bestFit="1" customWidth="1"/>
    <col min="675" max="675" width="19.75" bestFit="1" customWidth="1"/>
    <col min="676" max="676" width="21.625" bestFit="1" customWidth="1"/>
    <col min="677" max="678" width="21" bestFit="1" customWidth="1"/>
    <col min="679" max="679" width="21.5" bestFit="1" customWidth="1"/>
    <col min="680" max="680" width="21.375" bestFit="1" customWidth="1"/>
    <col min="681" max="682" width="19.75" bestFit="1" customWidth="1"/>
    <col min="683" max="683" width="20" bestFit="1" customWidth="1"/>
    <col min="684" max="684" width="21.5" bestFit="1" customWidth="1"/>
    <col min="685" max="685" width="21.375" bestFit="1" customWidth="1"/>
    <col min="686" max="686" width="21.5" bestFit="1" customWidth="1"/>
    <col min="687" max="687" width="19.75" bestFit="1" customWidth="1"/>
    <col min="688" max="688" width="21.375" bestFit="1" customWidth="1"/>
    <col min="689" max="689" width="19.75" bestFit="1" customWidth="1"/>
    <col min="690" max="690" width="21.625" bestFit="1" customWidth="1"/>
    <col min="691" max="691" width="19.75" bestFit="1" customWidth="1"/>
    <col min="692" max="692" width="21.375" bestFit="1" customWidth="1"/>
    <col min="693" max="693" width="19.75" bestFit="1" customWidth="1"/>
    <col min="694" max="694" width="21.375" bestFit="1" customWidth="1"/>
    <col min="695" max="696" width="19.625" bestFit="1" customWidth="1"/>
    <col min="697" max="698" width="20" bestFit="1" customWidth="1"/>
    <col min="699" max="699" width="21.625" bestFit="1" customWidth="1"/>
    <col min="700" max="700" width="19.75" bestFit="1" customWidth="1"/>
    <col min="701" max="701" width="21.375" bestFit="1" customWidth="1"/>
    <col min="702" max="702" width="21.625" bestFit="1" customWidth="1"/>
    <col min="703" max="703" width="19.5" bestFit="1" customWidth="1"/>
    <col min="704" max="704" width="20" bestFit="1" customWidth="1"/>
    <col min="705" max="706" width="21.625" bestFit="1" customWidth="1"/>
    <col min="707" max="707" width="19.625" bestFit="1" customWidth="1"/>
    <col min="708" max="708" width="20" bestFit="1" customWidth="1"/>
    <col min="709" max="709" width="21.25" bestFit="1" customWidth="1"/>
    <col min="710" max="710" width="21.5" bestFit="1" customWidth="1"/>
    <col min="711" max="711" width="21.375" bestFit="1" customWidth="1"/>
    <col min="712" max="712" width="19.625" bestFit="1" customWidth="1"/>
    <col min="713" max="713" width="22.625" bestFit="1" customWidth="1"/>
    <col min="714" max="714" width="21.5" bestFit="1" customWidth="1"/>
    <col min="715" max="715" width="19.75" bestFit="1" customWidth="1"/>
    <col min="716" max="717" width="21.625" bestFit="1" customWidth="1"/>
    <col min="718" max="718" width="21.5" bestFit="1" customWidth="1"/>
    <col min="719" max="720" width="20" bestFit="1" customWidth="1"/>
    <col min="721" max="723" width="21.5" bestFit="1" customWidth="1"/>
    <col min="724" max="724" width="21" bestFit="1" customWidth="1"/>
    <col min="725" max="725" width="21.375" bestFit="1" customWidth="1"/>
    <col min="726" max="733" width="21.625" bestFit="1" customWidth="1"/>
    <col min="734" max="734" width="19.625" bestFit="1" customWidth="1"/>
    <col min="735" max="735" width="21.625" bestFit="1" customWidth="1"/>
    <col min="736" max="736" width="23.25" bestFit="1" customWidth="1"/>
    <col min="737" max="737" width="21.625" bestFit="1" customWidth="1"/>
    <col min="738" max="738" width="19.5" bestFit="1" customWidth="1"/>
    <col min="739" max="739" width="19.625" bestFit="1" customWidth="1"/>
    <col min="740" max="740" width="21.375" bestFit="1" customWidth="1"/>
    <col min="741" max="741" width="21.25" bestFit="1" customWidth="1"/>
    <col min="742" max="742" width="20" bestFit="1" customWidth="1"/>
    <col min="743" max="743" width="21.5" bestFit="1" customWidth="1"/>
    <col min="744" max="744" width="19.5" bestFit="1" customWidth="1"/>
    <col min="745" max="745" width="19.75" bestFit="1" customWidth="1"/>
    <col min="746" max="746" width="20" bestFit="1" customWidth="1"/>
    <col min="747" max="747" width="19.75" bestFit="1" customWidth="1"/>
    <col min="748" max="748" width="21.625" bestFit="1" customWidth="1"/>
    <col min="749" max="749" width="19.625" bestFit="1" customWidth="1"/>
    <col min="750" max="750" width="21.625" bestFit="1" customWidth="1"/>
    <col min="751" max="751" width="21.5" bestFit="1" customWidth="1"/>
    <col min="752" max="752" width="19.75" bestFit="1" customWidth="1"/>
    <col min="753" max="753" width="21.375" bestFit="1" customWidth="1"/>
    <col min="754" max="754" width="20" bestFit="1" customWidth="1"/>
    <col min="755" max="755" width="21.25" bestFit="1" customWidth="1"/>
    <col min="756" max="756" width="21.625" bestFit="1" customWidth="1"/>
    <col min="757" max="757" width="21.375" bestFit="1" customWidth="1"/>
    <col min="758" max="758" width="20" bestFit="1" customWidth="1"/>
    <col min="759" max="764" width="19.75" bestFit="1" customWidth="1"/>
    <col min="765" max="765" width="20" bestFit="1" customWidth="1"/>
    <col min="766" max="766" width="19.75" bestFit="1" customWidth="1"/>
    <col min="767" max="767" width="20" bestFit="1" customWidth="1"/>
    <col min="768" max="769" width="21.375" bestFit="1" customWidth="1"/>
    <col min="770" max="770" width="21.5" bestFit="1" customWidth="1"/>
    <col min="771" max="771" width="19.75" bestFit="1" customWidth="1"/>
    <col min="772" max="772" width="21.5" bestFit="1" customWidth="1"/>
    <col min="773" max="774" width="19.75" bestFit="1" customWidth="1"/>
    <col min="775" max="778" width="21.625" bestFit="1" customWidth="1"/>
    <col min="779" max="779" width="19.75" bestFit="1" customWidth="1"/>
    <col min="780" max="780" width="21.5" bestFit="1" customWidth="1"/>
    <col min="781" max="783" width="19.75" bestFit="1" customWidth="1"/>
    <col min="784" max="784" width="21.625" bestFit="1" customWidth="1"/>
    <col min="785" max="786" width="21.375" bestFit="1" customWidth="1"/>
    <col min="787" max="787" width="19.75" bestFit="1" customWidth="1"/>
    <col min="788" max="797" width="21.5" bestFit="1" customWidth="1"/>
    <col min="798" max="798" width="21.375" bestFit="1" customWidth="1"/>
    <col min="799" max="799" width="21.5" customWidth="1"/>
    <col min="800" max="800" width="21.5" bestFit="1" customWidth="1"/>
    <col min="801" max="801" width="21.625" bestFit="1" customWidth="1"/>
    <col min="802" max="802" width="19.75" customWidth="1"/>
    <col min="803" max="803" width="21.5" customWidth="1"/>
    <col min="804" max="806" width="19.75" customWidth="1"/>
    <col min="807" max="812" width="21.5" bestFit="1" customWidth="1"/>
    <col min="813" max="813" width="20" customWidth="1"/>
    <col min="814" max="815" width="21.5" customWidth="1"/>
    <col min="816" max="817" width="21.625" customWidth="1"/>
    <col min="818" max="818" width="21.5" customWidth="1"/>
    <col min="819" max="820" width="21.625" customWidth="1"/>
    <col min="821" max="822" width="21.5" customWidth="1"/>
    <col min="823" max="826" width="19.75" customWidth="1"/>
    <col min="827" max="827" width="21.5" customWidth="1"/>
    <col min="828" max="828" width="19.75" customWidth="1"/>
    <col min="829" max="830" width="21.5" bestFit="1" customWidth="1"/>
    <col min="831" max="834" width="20" customWidth="1"/>
    <col min="835" max="836" width="21.5" bestFit="1" customWidth="1"/>
    <col min="837" max="837" width="20" customWidth="1"/>
    <col min="838" max="838" width="21.5" bestFit="1" customWidth="1"/>
    <col min="839" max="839" width="20" customWidth="1"/>
    <col min="840" max="840" width="21.625" bestFit="1" customWidth="1"/>
    <col min="841" max="841" width="21.625" customWidth="1"/>
    <col min="842" max="844" width="21.625" bestFit="1" customWidth="1"/>
    <col min="845" max="845" width="18.625" customWidth="1"/>
    <col min="846" max="846" width="20.125" customWidth="1"/>
    <col min="847" max="847" width="20.25" customWidth="1"/>
    <col min="848" max="848" width="18.75" customWidth="1"/>
    <col min="849" max="850" width="20.375" bestFit="1" customWidth="1"/>
    <col min="851" max="851" width="18.75" bestFit="1" customWidth="1"/>
    <col min="852" max="852" width="20.375" bestFit="1" customWidth="1"/>
    <col min="853" max="853" width="18.75" customWidth="1"/>
    <col min="854" max="854" width="21.5" customWidth="1"/>
    <col min="855" max="855" width="18.75" customWidth="1"/>
    <col min="856" max="857" width="18.625" customWidth="1"/>
    <col min="858" max="858" width="20" customWidth="1"/>
    <col min="859" max="860" width="20.25" customWidth="1"/>
    <col min="861" max="861" width="20" customWidth="1"/>
    <col min="862" max="862" width="18.75" customWidth="1"/>
    <col min="863" max="863" width="20" customWidth="1"/>
    <col min="864" max="864" width="18.625" customWidth="1"/>
    <col min="865" max="866" width="19.75" customWidth="1"/>
    <col min="867" max="867" width="18.625" customWidth="1"/>
    <col min="868" max="868" width="20" customWidth="1"/>
    <col min="869" max="869" width="18.75" customWidth="1"/>
    <col min="870" max="870" width="20" customWidth="1"/>
    <col min="871" max="871" width="18.625" customWidth="1"/>
    <col min="872" max="872" width="20.25" customWidth="1"/>
    <col min="873" max="873" width="20.375" customWidth="1"/>
    <col min="874" max="874" width="21.5" bestFit="1" customWidth="1"/>
    <col min="875" max="875" width="20.125" customWidth="1"/>
    <col min="876" max="876" width="21.625" bestFit="1" customWidth="1"/>
    <col min="877" max="878" width="21.75" bestFit="1" customWidth="1"/>
    <col min="879" max="879" width="21.25" bestFit="1" customWidth="1"/>
    <col min="880" max="880" width="20.125" bestFit="1" customWidth="1"/>
    <col min="881" max="881" width="20.125" customWidth="1"/>
    <col min="882" max="882" width="21.875" bestFit="1" customWidth="1"/>
    <col min="883" max="884" width="20.375" customWidth="1"/>
    <col min="885" max="885" width="19.75" customWidth="1"/>
    <col min="886" max="886" width="20.25" bestFit="1" customWidth="1"/>
    <col min="887" max="887" width="21.375" bestFit="1" customWidth="1"/>
    <col min="888" max="888" width="18.75" bestFit="1" customWidth="1"/>
    <col min="889" max="889" width="18.625" bestFit="1" customWidth="1"/>
    <col min="890" max="890" width="21.375" bestFit="1" customWidth="1"/>
    <col min="891" max="891" width="21.25" bestFit="1" customWidth="1"/>
    <col min="892" max="892" width="21.375" bestFit="1" customWidth="1"/>
    <col min="893" max="893" width="19.75" bestFit="1" customWidth="1"/>
    <col min="894" max="894" width="20.25" bestFit="1" customWidth="1"/>
    <col min="895" max="895" width="18.75" customWidth="1"/>
    <col min="896" max="896" width="20.375" customWidth="1"/>
    <col min="897" max="897" width="21.25" customWidth="1"/>
    <col min="898" max="898" width="10.875" customWidth="1"/>
    <col min="899" max="899" width="20.75" customWidth="1"/>
    <col min="900" max="900" width="21.625" customWidth="1"/>
    <col min="901" max="901" width="20.625" customWidth="1"/>
    <col min="902" max="902" width="21.5" customWidth="1"/>
    <col min="903" max="903" width="22.75" bestFit="1" customWidth="1"/>
    <col min="904" max="904" width="23" bestFit="1" customWidth="1"/>
    <col min="905" max="905" width="21.5" customWidth="1"/>
    <col min="906" max="906" width="22.625" bestFit="1" customWidth="1"/>
    <col min="907" max="907" width="21" customWidth="1"/>
    <col min="908" max="909" width="17" customWidth="1"/>
    <col min="910" max="910" width="17.125" customWidth="1"/>
    <col min="911" max="914" width="17" customWidth="1"/>
    <col min="915" max="915" width="17" bestFit="1" customWidth="1"/>
    <col min="916" max="916" width="17.125" bestFit="1" customWidth="1"/>
    <col min="917" max="917" width="21.5" customWidth="1"/>
    <col min="918" max="918" width="21" bestFit="1" customWidth="1"/>
    <col min="919" max="919" width="21.625" bestFit="1" customWidth="1"/>
    <col min="920" max="920" width="19.5" customWidth="1"/>
    <col min="921" max="921" width="21.5" bestFit="1" customWidth="1"/>
    <col min="922" max="922" width="21.625" bestFit="1" customWidth="1"/>
    <col min="923" max="923" width="21.25" bestFit="1" customWidth="1"/>
    <col min="924" max="924" width="21.875" bestFit="1" customWidth="1"/>
    <col min="925" max="925" width="19.625" bestFit="1" customWidth="1"/>
    <col min="926" max="926" width="21.625" bestFit="1" customWidth="1"/>
    <col min="927" max="928" width="20" bestFit="1" customWidth="1"/>
    <col min="929" max="929" width="21.625" bestFit="1" customWidth="1"/>
    <col min="930" max="930" width="22.875" bestFit="1" customWidth="1"/>
    <col min="931" max="931" width="21.625" bestFit="1" customWidth="1"/>
    <col min="932" max="932" width="21.5" bestFit="1" customWidth="1"/>
    <col min="933" max="933" width="21.625" bestFit="1" customWidth="1"/>
    <col min="934" max="934" width="19.75" bestFit="1" customWidth="1"/>
    <col min="935" max="935" width="21.375" bestFit="1" customWidth="1"/>
    <col min="936" max="936" width="18.625" bestFit="1" customWidth="1"/>
    <col min="937" max="937" width="20" bestFit="1" customWidth="1"/>
    <col min="938" max="938" width="19.75" bestFit="1" customWidth="1"/>
    <col min="939" max="939" width="10.875" customWidth="1"/>
    <col min="940" max="940" width="20.625" bestFit="1" customWidth="1"/>
    <col min="941" max="941" width="20.75" bestFit="1" customWidth="1"/>
    <col min="942" max="942" width="20.625" bestFit="1" customWidth="1"/>
    <col min="943" max="943" width="20.5" bestFit="1" customWidth="1"/>
    <col min="944" max="944" width="18" bestFit="1" customWidth="1"/>
    <col min="945" max="945" width="16.5" customWidth="1"/>
    <col min="946" max="946" width="18.75" bestFit="1" customWidth="1"/>
    <col min="947" max="950" width="20" bestFit="1" customWidth="1"/>
    <col min="951" max="951" width="18.75" bestFit="1" customWidth="1"/>
    <col min="952" max="952" width="21" bestFit="1" customWidth="1"/>
    <col min="953" max="954" width="19.125" bestFit="1" customWidth="1"/>
    <col min="955" max="955" width="13.25" customWidth="1"/>
    <col min="956" max="956" width="22" bestFit="1" customWidth="1"/>
    <col min="957" max="957" width="13.25" customWidth="1"/>
    <col min="958" max="958" width="21.75" bestFit="1" customWidth="1"/>
    <col min="959" max="959" width="22.75" bestFit="1" customWidth="1"/>
    <col min="960" max="960" width="21.375" bestFit="1" customWidth="1"/>
    <col min="961" max="961" width="21.875" bestFit="1" customWidth="1"/>
    <col min="962" max="962" width="21.625" bestFit="1" customWidth="1"/>
    <col min="963" max="963" width="21" bestFit="1" customWidth="1"/>
    <col min="964" max="964" width="22.5" bestFit="1" customWidth="1"/>
    <col min="965" max="965" width="21.625" bestFit="1" customWidth="1"/>
    <col min="966" max="966" width="21.375" bestFit="1" customWidth="1"/>
    <col min="967" max="967" width="20.875" bestFit="1" customWidth="1"/>
    <col min="968" max="968" width="17.125" bestFit="1" customWidth="1"/>
    <col min="969" max="969" width="13.25" customWidth="1"/>
    <col min="970" max="970" width="20.5" bestFit="1" customWidth="1"/>
    <col min="971" max="971" width="13.25" customWidth="1"/>
    <col min="972" max="972" width="18.75" customWidth="1"/>
    <col min="973" max="973" width="18.75" bestFit="1" customWidth="1"/>
    <col min="974" max="974" width="21.625" bestFit="1" customWidth="1"/>
    <col min="975" max="975" width="21.875" bestFit="1" customWidth="1"/>
    <col min="976" max="976" width="24.375" bestFit="1" customWidth="1"/>
    <col min="977" max="977" width="21.75" bestFit="1" customWidth="1"/>
    <col min="978" max="979" width="21.25" customWidth="1"/>
    <col min="980" max="980" width="20.625" customWidth="1"/>
    <col min="981" max="981" width="21.25" bestFit="1" customWidth="1"/>
    <col min="982" max="982" width="21.5" bestFit="1" customWidth="1"/>
    <col min="983" max="983" width="21.375" bestFit="1" customWidth="1"/>
    <col min="984" max="984" width="21.375" customWidth="1"/>
    <col min="985" max="985" width="21.875" bestFit="1" customWidth="1"/>
    <col min="986" max="986" width="20.25" customWidth="1"/>
    <col min="987" max="987" width="20.875" customWidth="1"/>
    <col min="988" max="989" width="22.5" customWidth="1"/>
    <col min="990" max="990" width="24" bestFit="1" customWidth="1"/>
    <col min="991" max="991" width="18.375" customWidth="1"/>
    <col min="992" max="993" width="19.5" customWidth="1"/>
    <col min="994" max="994" width="23" customWidth="1"/>
    <col min="995" max="995" width="22.875" bestFit="1" customWidth="1"/>
    <col min="996" max="996" width="20" customWidth="1"/>
    <col min="997" max="998" width="19.75" customWidth="1"/>
    <col min="999" max="999" width="20" customWidth="1"/>
    <col min="1000" max="1001" width="19.75" customWidth="1"/>
    <col min="1002" max="1002" width="20" customWidth="1"/>
    <col min="1003" max="1003" width="19.75" customWidth="1"/>
    <col min="1004" max="1005" width="20" customWidth="1"/>
    <col min="1006" max="1006" width="21.375" bestFit="1" customWidth="1"/>
    <col min="1007" max="1008" width="21.5" bestFit="1" customWidth="1"/>
    <col min="1009" max="1009" width="20" customWidth="1"/>
    <col min="1010" max="1011" width="20" bestFit="1" customWidth="1"/>
    <col min="1012" max="1012" width="21.75" bestFit="1" customWidth="1"/>
    <col min="1013" max="1013" width="16.875" customWidth="1"/>
    <col min="1014" max="1015" width="17.625" customWidth="1"/>
    <col min="1016" max="1016" width="18.625" customWidth="1"/>
    <col min="1017" max="1017" width="13.25" customWidth="1"/>
    <col min="1018" max="1019" width="21.5" bestFit="1" customWidth="1"/>
    <col min="1020" max="1020" width="20.625" customWidth="1"/>
    <col min="1021" max="1021" width="17" customWidth="1"/>
    <col min="1022" max="1022" width="20.875" bestFit="1" customWidth="1"/>
    <col min="1023" max="1023" width="21.5" bestFit="1" customWidth="1"/>
    <col min="1024" max="1027" width="20.625" customWidth="1"/>
    <col min="1028" max="1028" width="21.25" customWidth="1"/>
    <col min="1029" max="1029" width="20" customWidth="1"/>
    <col min="1030" max="1030" width="18.25" customWidth="1"/>
    <col min="1031" max="1031" width="18.375" customWidth="1"/>
    <col min="1032" max="1038" width="18.625" customWidth="1"/>
    <col min="1039" max="1039" width="18.25" customWidth="1"/>
    <col min="1040" max="1041" width="18.75" customWidth="1"/>
    <col min="1042" max="1042" width="18.625" customWidth="1"/>
    <col min="1043" max="1045" width="18.75" customWidth="1"/>
    <col min="1046" max="1049" width="18.625" customWidth="1"/>
    <col min="1050" max="1051" width="20" customWidth="1"/>
    <col min="1052" max="1052" width="20" bestFit="1" customWidth="1"/>
    <col min="1053" max="1053" width="19.75" bestFit="1" customWidth="1"/>
    <col min="1054" max="1054" width="19.5" bestFit="1" customWidth="1"/>
    <col min="1055" max="1056" width="19.75" bestFit="1" customWidth="1"/>
    <col min="1057" max="1057" width="20" bestFit="1" customWidth="1"/>
    <col min="1058" max="1059" width="19.75" bestFit="1" customWidth="1"/>
    <col min="1060" max="1060" width="20" bestFit="1" customWidth="1"/>
    <col min="1061" max="1068" width="19.75" bestFit="1" customWidth="1"/>
    <col min="1069" max="1071" width="18.625" bestFit="1" customWidth="1"/>
    <col min="1072" max="1072" width="23" bestFit="1" customWidth="1"/>
    <col min="1073" max="1074" width="23.25" bestFit="1" customWidth="1"/>
    <col min="1075" max="1075" width="21.5" bestFit="1" customWidth="1"/>
    <col min="1076" max="1076" width="13.25" customWidth="1"/>
    <col min="1077" max="1077" width="20.75" bestFit="1" customWidth="1"/>
    <col min="1078" max="1079" width="23.125" bestFit="1" customWidth="1"/>
    <col min="1080" max="1081" width="23" bestFit="1" customWidth="1"/>
    <col min="1082" max="1082" width="23.375" bestFit="1" customWidth="1"/>
    <col min="1083" max="1083" width="24.5" bestFit="1" customWidth="1"/>
    <col min="1084" max="1084" width="21.25" bestFit="1" customWidth="1"/>
    <col min="1085" max="1085" width="22.125" bestFit="1" customWidth="1"/>
    <col min="1086" max="1086" width="21.625" bestFit="1" customWidth="1"/>
    <col min="1087" max="1088" width="20.75" bestFit="1" customWidth="1"/>
    <col min="1089" max="1089" width="22" bestFit="1" customWidth="1"/>
    <col min="1090" max="1090" width="21" bestFit="1" customWidth="1"/>
    <col min="1091" max="1091" width="21.5" bestFit="1" customWidth="1"/>
    <col min="1092" max="1092" width="21.375" bestFit="1" customWidth="1"/>
    <col min="1093" max="1095" width="20.75" bestFit="1" customWidth="1"/>
    <col min="1096" max="1096" width="21" bestFit="1" customWidth="1"/>
    <col min="1097" max="1097" width="21.25" bestFit="1" customWidth="1"/>
    <col min="1098" max="1098" width="22.625" bestFit="1" customWidth="1"/>
    <col min="1099" max="1099" width="21.25" bestFit="1" customWidth="1"/>
    <col min="1100" max="1100" width="21.625" bestFit="1" customWidth="1"/>
    <col min="1101" max="1101" width="22" bestFit="1" customWidth="1"/>
    <col min="1102" max="1102" width="22.125" bestFit="1" customWidth="1"/>
    <col min="1103" max="1103" width="23" bestFit="1" customWidth="1"/>
    <col min="1104" max="1104" width="21.5" bestFit="1" customWidth="1"/>
    <col min="1105" max="1105" width="21.875" bestFit="1" customWidth="1"/>
    <col min="1106" max="1108" width="22.625" bestFit="1" customWidth="1"/>
    <col min="1109" max="1109" width="21.75" bestFit="1" customWidth="1"/>
    <col min="1110" max="1112" width="22.875" bestFit="1" customWidth="1"/>
    <col min="1113" max="1113" width="21.25" bestFit="1" customWidth="1"/>
    <col min="1114" max="1114" width="21.625" bestFit="1" customWidth="1"/>
    <col min="1115" max="1115" width="20.875" bestFit="1" customWidth="1"/>
    <col min="1116" max="1116" width="21.375" bestFit="1" customWidth="1"/>
    <col min="1117" max="1117" width="21.5" bestFit="1" customWidth="1"/>
    <col min="1118" max="1119" width="21.375" bestFit="1" customWidth="1"/>
    <col min="1120" max="1120" width="21.625" bestFit="1" customWidth="1"/>
    <col min="1121" max="1122" width="21.25" bestFit="1" customWidth="1"/>
    <col min="1123" max="1124" width="21" bestFit="1" customWidth="1"/>
    <col min="1125" max="1125" width="21.375" bestFit="1" customWidth="1"/>
    <col min="1126" max="1126" width="20.75" bestFit="1" customWidth="1"/>
    <col min="1127" max="1127" width="21" bestFit="1" customWidth="1"/>
    <col min="1128" max="1128" width="21.25" bestFit="1" customWidth="1"/>
    <col min="1129" max="1129" width="20.75" bestFit="1" customWidth="1"/>
    <col min="1130" max="1130" width="21.25" bestFit="1" customWidth="1"/>
    <col min="1131" max="1131" width="21.625" bestFit="1" customWidth="1"/>
    <col min="1132" max="1134" width="20.375" bestFit="1" customWidth="1"/>
    <col min="1135" max="1135" width="17.125" bestFit="1" customWidth="1"/>
    <col min="1136" max="1136" width="19.625" bestFit="1" customWidth="1"/>
    <col min="1137" max="1139" width="19.5" bestFit="1" customWidth="1"/>
    <col min="1140" max="1142" width="21.375" bestFit="1" customWidth="1"/>
    <col min="1143" max="1143" width="21.25" bestFit="1" customWidth="1"/>
    <col min="1144" max="1144" width="21.375" bestFit="1" customWidth="1"/>
    <col min="1145" max="1146" width="19.75" bestFit="1" customWidth="1"/>
    <col min="1147" max="1147" width="19.5" bestFit="1" customWidth="1"/>
    <col min="1148" max="1148" width="19.625" bestFit="1" customWidth="1"/>
    <col min="1149" max="1149" width="21.375" bestFit="1" customWidth="1"/>
    <col min="1150" max="1150" width="21.625" bestFit="1" customWidth="1"/>
    <col min="1151" max="1152" width="19.75" bestFit="1" customWidth="1"/>
    <col min="1153" max="1153" width="20.25" bestFit="1" customWidth="1"/>
    <col min="1154" max="1154" width="21.5" bestFit="1" customWidth="1"/>
    <col min="1155" max="1155" width="19.75" bestFit="1" customWidth="1"/>
    <col min="1156" max="1156" width="21.375" bestFit="1" customWidth="1"/>
    <col min="1157" max="1158" width="20" bestFit="1" customWidth="1"/>
    <col min="1159" max="1159" width="21.25" bestFit="1" customWidth="1"/>
    <col min="1160" max="1160" width="19.75" bestFit="1" customWidth="1"/>
    <col min="1161" max="1161" width="20" bestFit="1" customWidth="1"/>
    <col min="1162" max="1162" width="19.625" bestFit="1" customWidth="1"/>
    <col min="1163" max="1163" width="20.875" bestFit="1" customWidth="1"/>
    <col min="1164" max="1164" width="22.875" bestFit="1" customWidth="1"/>
    <col min="1165" max="1165" width="20" bestFit="1" customWidth="1"/>
    <col min="1166" max="1166" width="19.5" bestFit="1" customWidth="1"/>
    <col min="1167" max="1167" width="20" bestFit="1" customWidth="1"/>
    <col min="1168" max="1168" width="19.75" bestFit="1" customWidth="1"/>
    <col min="1169" max="1169" width="19.625" bestFit="1" customWidth="1"/>
    <col min="1170" max="1170" width="20" bestFit="1" customWidth="1"/>
    <col min="1171" max="1171" width="21" bestFit="1" customWidth="1"/>
    <col min="1172" max="1172" width="21.625" bestFit="1" customWidth="1"/>
    <col min="1173" max="1173" width="19.75" bestFit="1" customWidth="1"/>
    <col min="1174" max="1174" width="21.375" bestFit="1" customWidth="1"/>
    <col min="1175" max="1175" width="19.75" bestFit="1" customWidth="1"/>
    <col min="1176" max="1176" width="20" bestFit="1" customWidth="1"/>
    <col min="1177" max="1177" width="20.125" bestFit="1" customWidth="1"/>
    <col min="1178" max="1178" width="20" bestFit="1" customWidth="1"/>
    <col min="1179" max="1181" width="20.125" bestFit="1" customWidth="1"/>
    <col min="1182" max="1182" width="18.625" customWidth="1"/>
    <col min="1183" max="1183" width="19.625" bestFit="1" customWidth="1"/>
    <col min="1184" max="1184" width="19.75" customWidth="1"/>
    <col min="1185" max="1185" width="20.25" customWidth="1"/>
    <col min="1186" max="1186" width="20.375" bestFit="1" customWidth="1"/>
    <col min="1187" max="1187" width="13.25" customWidth="1"/>
    <col min="1188" max="1188" width="18.75" customWidth="1"/>
    <col min="1189" max="1189" width="16.125" customWidth="1"/>
    <col min="1190" max="1191" width="17" customWidth="1"/>
    <col min="1192" max="1192" width="20.75" bestFit="1" customWidth="1"/>
    <col min="1193" max="1195" width="18.625" customWidth="1"/>
    <col min="1196" max="1196" width="20" customWidth="1"/>
    <col min="1197" max="1197" width="18.75" customWidth="1"/>
    <col min="1198" max="1198" width="18.625" customWidth="1"/>
    <col min="1199" max="1199" width="18.75" customWidth="1"/>
    <col min="1200" max="1200" width="13.25" customWidth="1"/>
    <col min="1201" max="1201" width="20.625" customWidth="1"/>
    <col min="1202" max="1202" width="20.625" bestFit="1" customWidth="1"/>
    <col min="1203" max="1203" width="22.5" bestFit="1" customWidth="1"/>
    <col min="1204" max="1204" width="21.625" bestFit="1" customWidth="1"/>
    <col min="1205" max="1205" width="20.875" bestFit="1" customWidth="1"/>
    <col min="1206" max="1207" width="21.375" bestFit="1" customWidth="1"/>
    <col min="1208" max="1208" width="20.5" bestFit="1" customWidth="1"/>
    <col min="1209" max="1209" width="21" bestFit="1" customWidth="1"/>
    <col min="1210" max="1210" width="23" bestFit="1" customWidth="1"/>
    <col min="1211" max="1211" width="22.5" bestFit="1" customWidth="1"/>
    <col min="1212" max="1212" width="21.375" bestFit="1" customWidth="1"/>
    <col min="1213" max="1213" width="21.25" bestFit="1" customWidth="1"/>
    <col min="1214" max="1214" width="23" bestFit="1" customWidth="1"/>
    <col min="1215" max="1215" width="22.75" bestFit="1" customWidth="1"/>
    <col min="1216" max="1216" width="23.125" bestFit="1" customWidth="1"/>
    <col min="1217" max="1217" width="21.625" bestFit="1" customWidth="1"/>
    <col min="1218" max="1218" width="23.125" bestFit="1" customWidth="1"/>
    <col min="1219" max="1219" width="21.25" bestFit="1" customWidth="1"/>
    <col min="1220" max="1220" width="20.75" bestFit="1" customWidth="1"/>
    <col min="1221" max="1221" width="21.25" bestFit="1" customWidth="1"/>
    <col min="1222" max="1222" width="20.75" bestFit="1" customWidth="1"/>
    <col min="1223" max="1223" width="21" customWidth="1"/>
    <col min="1224" max="1224" width="21.75" bestFit="1" customWidth="1"/>
    <col min="1225" max="1225" width="21.25" customWidth="1"/>
    <col min="1226" max="1226" width="21.375" bestFit="1" customWidth="1"/>
    <col min="1227" max="1228" width="17.125" customWidth="1"/>
    <col min="1229" max="1229" width="18.25" customWidth="1"/>
    <col min="1230" max="1234" width="17" customWidth="1"/>
    <col min="1235" max="1235" width="18.25" customWidth="1"/>
    <col min="1236" max="1238" width="18.375" customWidth="1"/>
    <col min="1239" max="1239" width="17.125" customWidth="1"/>
    <col min="1240" max="1240" width="17" customWidth="1"/>
    <col min="1241" max="1242" width="17.125" customWidth="1"/>
    <col min="1243" max="1243" width="17" customWidth="1"/>
    <col min="1244" max="1245" width="17.125" customWidth="1"/>
    <col min="1246" max="1246" width="17" customWidth="1"/>
    <col min="1247" max="1247" width="17.125" customWidth="1"/>
    <col min="1248" max="1249" width="17" customWidth="1"/>
    <col min="1250" max="1250" width="18.875" customWidth="1"/>
    <col min="1251" max="1251" width="18.25" customWidth="1"/>
    <col min="1252" max="1252" width="17.125" customWidth="1"/>
    <col min="1253" max="1253" width="17" customWidth="1"/>
    <col min="1254" max="1254" width="18.375" customWidth="1"/>
    <col min="1255" max="1256" width="17.125" customWidth="1"/>
    <col min="1257" max="1257" width="18.375" customWidth="1"/>
    <col min="1258" max="1258" width="17" customWidth="1"/>
    <col min="1259" max="1259" width="15.625" customWidth="1"/>
    <col min="1260" max="1260" width="19.5" customWidth="1"/>
    <col min="1261" max="1261" width="20.25" customWidth="1"/>
    <col min="1262" max="1262" width="20.375" customWidth="1"/>
    <col min="1263" max="1263" width="20" bestFit="1" customWidth="1"/>
    <col min="1264" max="1264" width="21.375" bestFit="1" customWidth="1"/>
    <col min="1265" max="1265" width="19.75" customWidth="1"/>
    <col min="1266" max="1266" width="21.625" bestFit="1" customWidth="1"/>
    <col min="1267" max="1267" width="21" bestFit="1" customWidth="1"/>
    <col min="1268" max="1268" width="21.25" bestFit="1" customWidth="1"/>
    <col min="1269" max="1269" width="19.75" customWidth="1"/>
    <col min="1270" max="1270" width="20" bestFit="1" customWidth="1"/>
    <col min="1271" max="1271" width="20" customWidth="1"/>
    <col min="1272" max="1272" width="19.75" bestFit="1" customWidth="1"/>
    <col min="1273" max="1273" width="20.125" bestFit="1" customWidth="1"/>
    <col min="1274" max="1274" width="18.75" customWidth="1"/>
    <col min="1275" max="1275" width="20.25" bestFit="1" customWidth="1"/>
    <col min="1276" max="1276" width="20" bestFit="1" customWidth="1"/>
    <col min="1277" max="1277" width="20.125" bestFit="1" customWidth="1"/>
    <col min="1278" max="1278" width="20.25" bestFit="1" customWidth="1"/>
    <col min="1279" max="1279" width="18.625" customWidth="1"/>
    <col min="1280" max="1281" width="20.375" bestFit="1" customWidth="1"/>
    <col min="1282" max="1282" width="18.375" customWidth="1"/>
    <col min="1283" max="1284" width="18.875" customWidth="1"/>
    <col min="1285" max="1285" width="18.875" bestFit="1" customWidth="1"/>
    <col min="1286" max="1286" width="18.625" customWidth="1"/>
    <col min="1287" max="1288" width="18.75" bestFit="1" customWidth="1"/>
    <col min="1289" max="1289" width="10.875" customWidth="1"/>
    <col min="1290" max="1290" width="21.25" bestFit="1" customWidth="1"/>
    <col min="1291" max="1291" width="10.875" customWidth="1"/>
    <col min="1292" max="1292" width="21" bestFit="1" customWidth="1"/>
    <col min="1293" max="1293" width="20.75" bestFit="1" customWidth="1"/>
    <col min="1294" max="1294" width="19.75" bestFit="1" customWidth="1"/>
    <col min="1295" max="1295" width="20.25" bestFit="1" customWidth="1"/>
    <col min="1296" max="1296" width="10.875" customWidth="1"/>
    <col min="1297" max="1299" width="21.625" bestFit="1" customWidth="1"/>
    <col min="1300" max="1300" width="21.875" bestFit="1" customWidth="1"/>
    <col min="1301" max="1301" width="22" bestFit="1" customWidth="1"/>
    <col min="1302" max="1302" width="20.75" bestFit="1" customWidth="1"/>
    <col min="1303" max="1303" width="21.75" bestFit="1" customWidth="1"/>
    <col min="1304" max="1304" width="21.25" bestFit="1" customWidth="1"/>
    <col min="1305" max="1305" width="21.375" bestFit="1" customWidth="1"/>
    <col min="1306" max="1306" width="22.125" bestFit="1" customWidth="1"/>
    <col min="1307" max="1307" width="21.875" bestFit="1" customWidth="1"/>
    <col min="1308" max="1308" width="21.75" bestFit="1" customWidth="1"/>
    <col min="1309" max="1309" width="21.25" bestFit="1" customWidth="1"/>
    <col min="1310" max="1310" width="21.875" bestFit="1" customWidth="1"/>
    <col min="1311" max="1311" width="22.5" bestFit="1" customWidth="1"/>
    <col min="1312" max="1312" width="21.75" bestFit="1" customWidth="1"/>
    <col min="1313" max="1313" width="23.75" bestFit="1" customWidth="1"/>
    <col min="1314" max="1314" width="23" bestFit="1" customWidth="1"/>
    <col min="1315" max="1315" width="23.375" bestFit="1" customWidth="1"/>
    <col min="1316" max="1316" width="21.625" bestFit="1" customWidth="1"/>
    <col min="1317" max="1317" width="21.5" bestFit="1" customWidth="1"/>
    <col min="1318" max="1318" width="21.875" bestFit="1" customWidth="1"/>
    <col min="1319" max="1319" width="21.5" bestFit="1" customWidth="1"/>
    <col min="1320" max="1323" width="22.875" bestFit="1" customWidth="1"/>
    <col min="1324" max="1324" width="21.5" bestFit="1" customWidth="1"/>
    <col min="1325" max="1325" width="21.25" bestFit="1" customWidth="1"/>
    <col min="1326" max="1326" width="20.875" bestFit="1" customWidth="1"/>
    <col min="1327" max="1327" width="21" bestFit="1" customWidth="1"/>
    <col min="1328" max="1328" width="20.625" bestFit="1" customWidth="1"/>
    <col min="1329" max="1329" width="21.375" bestFit="1" customWidth="1"/>
    <col min="1330" max="1331" width="21.5" bestFit="1" customWidth="1"/>
    <col min="1332" max="1333" width="21.25" bestFit="1" customWidth="1"/>
    <col min="1334" max="1334" width="21" bestFit="1" customWidth="1"/>
    <col min="1335" max="1335" width="21.25" bestFit="1" customWidth="1"/>
    <col min="1336" max="1336" width="20.875" bestFit="1" customWidth="1"/>
    <col min="1337" max="1337" width="21.625" bestFit="1" customWidth="1"/>
    <col min="1338" max="1338" width="20.625" bestFit="1" customWidth="1"/>
    <col min="1339" max="1339" width="21.25" bestFit="1" customWidth="1"/>
    <col min="1340" max="1340" width="20.75" bestFit="1" customWidth="1"/>
    <col min="1341" max="1341" width="21" bestFit="1" customWidth="1"/>
    <col min="1342" max="1342" width="20.875" bestFit="1" customWidth="1"/>
    <col min="1343" max="1344" width="21" bestFit="1" customWidth="1"/>
    <col min="1345" max="1345" width="21.5" bestFit="1" customWidth="1"/>
    <col min="1346" max="1346" width="21.875" bestFit="1" customWidth="1"/>
    <col min="1347" max="1347" width="21.25" bestFit="1" customWidth="1"/>
    <col min="1348" max="1348" width="22.875" bestFit="1" customWidth="1"/>
    <col min="1349" max="1349" width="22.75" bestFit="1" customWidth="1"/>
    <col min="1350" max="1350" width="22.625" bestFit="1" customWidth="1"/>
    <col min="1351" max="1351" width="23" bestFit="1" customWidth="1"/>
    <col min="1352" max="1352" width="21.875" bestFit="1" customWidth="1"/>
    <col min="1353" max="1353" width="22" bestFit="1" customWidth="1"/>
    <col min="1354" max="1354" width="20.625" bestFit="1" customWidth="1"/>
    <col min="1355" max="1355" width="21.25" bestFit="1" customWidth="1"/>
    <col min="1356" max="1357" width="21.625" bestFit="1" customWidth="1"/>
    <col min="1358" max="1359" width="21.5" bestFit="1" customWidth="1"/>
    <col min="1360" max="1360" width="20.5" bestFit="1" customWidth="1"/>
    <col min="1361" max="1361" width="22.5" bestFit="1" customWidth="1"/>
    <col min="1362" max="1362" width="20.875" bestFit="1" customWidth="1"/>
    <col min="1363" max="1363" width="20.75" bestFit="1" customWidth="1"/>
    <col min="1364" max="1364" width="21.625" bestFit="1" customWidth="1"/>
    <col min="1365" max="1365" width="21.75" bestFit="1" customWidth="1"/>
    <col min="1366" max="1366" width="22.125" bestFit="1" customWidth="1"/>
    <col min="1367" max="1367" width="21.625" bestFit="1" customWidth="1"/>
    <col min="1368" max="1368" width="22.625" bestFit="1" customWidth="1"/>
    <col min="1369" max="1369" width="23" bestFit="1" customWidth="1"/>
    <col min="1370" max="1370" width="23.125" bestFit="1" customWidth="1"/>
    <col min="1371" max="1372" width="23" bestFit="1" customWidth="1"/>
    <col min="1373" max="1373" width="21.375" bestFit="1" customWidth="1"/>
    <col min="1374" max="1374" width="22.25" bestFit="1" customWidth="1"/>
    <col min="1375" max="1376" width="21.625" bestFit="1" customWidth="1"/>
    <col min="1377" max="1377" width="21.25" bestFit="1" customWidth="1"/>
    <col min="1378" max="1378" width="21" bestFit="1" customWidth="1"/>
    <col min="1379" max="1379" width="21.375" bestFit="1" customWidth="1"/>
    <col min="1380" max="1380" width="21.5" bestFit="1" customWidth="1"/>
    <col min="1381" max="1382" width="18.25" customWidth="1"/>
    <col min="1383" max="1384" width="18.375" customWidth="1"/>
    <col min="1385" max="1385" width="22.875" bestFit="1" customWidth="1"/>
    <col min="1386" max="1386" width="20.875" bestFit="1" customWidth="1"/>
    <col min="1387" max="1388" width="21.25" bestFit="1" customWidth="1"/>
    <col min="1389" max="1389" width="21.375" bestFit="1" customWidth="1"/>
    <col min="1390" max="1390" width="21" bestFit="1" customWidth="1"/>
    <col min="1391" max="1391" width="20.875" bestFit="1" customWidth="1"/>
    <col min="1392" max="1392" width="21.375" bestFit="1" customWidth="1"/>
    <col min="1393" max="1393" width="22.5" bestFit="1" customWidth="1"/>
    <col min="1394" max="1394" width="22" bestFit="1" customWidth="1"/>
    <col min="1395" max="1395" width="21.625" bestFit="1" customWidth="1"/>
    <col min="1396" max="1397" width="20.875" bestFit="1" customWidth="1"/>
    <col min="1398" max="1398" width="21.375" bestFit="1" customWidth="1"/>
    <col min="1399" max="1399" width="23.25" bestFit="1" customWidth="1"/>
    <col min="1400" max="1400" width="17.125" bestFit="1" customWidth="1"/>
    <col min="1401" max="1401" width="17" bestFit="1" customWidth="1"/>
    <col min="1402" max="1402" width="18.75" bestFit="1" customWidth="1"/>
    <col min="1403" max="1403" width="17.125" customWidth="1"/>
    <col min="1404" max="1404" width="18.25" customWidth="1"/>
    <col min="1405" max="1405" width="18.875" bestFit="1" customWidth="1"/>
    <col min="1406" max="1406" width="18.375" customWidth="1"/>
    <col min="1407" max="1407" width="17.125" customWidth="1"/>
    <col min="1408" max="1408" width="21" bestFit="1" customWidth="1"/>
    <col min="1409" max="1409" width="20.625" bestFit="1" customWidth="1"/>
    <col min="1410" max="1412" width="21" bestFit="1" customWidth="1"/>
    <col min="1413" max="1413" width="20.75" bestFit="1" customWidth="1"/>
    <col min="1414" max="1414" width="22.75" bestFit="1" customWidth="1"/>
    <col min="1415" max="1415" width="23.25" bestFit="1" customWidth="1"/>
    <col min="1416" max="1416" width="22.75" bestFit="1" customWidth="1"/>
    <col min="1417" max="1417" width="23" bestFit="1" customWidth="1"/>
    <col min="1418" max="1419" width="22.625" bestFit="1" customWidth="1"/>
    <col min="1420" max="1420" width="22.5" bestFit="1" customWidth="1"/>
    <col min="1421" max="1421" width="22.625" bestFit="1" customWidth="1"/>
    <col min="1422" max="1422" width="23" bestFit="1" customWidth="1"/>
    <col min="1423" max="1424" width="22.625" bestFit="1" customWidth="1"/>
    <col min="1425" max="1425" width="20.25" bestFit="1" customWidth="1"/>
    <col min="1426" max="1426" width="21.75" bestFit="1" customWidth="1"/>
    <col min="1427" max="1427" width="20.625" bestFit="1" customWidth="1"/>
    <col min="1428" max="1428" width="20.25" bestFit="1" customWidth="1"/>
    <col min="1429" max="1429" width="20.625" bestFit="1" customWidth="1"/>
    <col min="1430" max="1430" width="20.5" bestFit="1" customWidth="1"/>
    <col min="1431" max="1431" width="20.875" bestFit="1" customWidth="1"/>
    <col min="1432" max="1432" width="20.75" bestFit="1" customWidth="1"/>
    <col min="1433" max="1433" width="21.75" bestFit="1" customWidth="1"/>
    <col min="1434" max="1434" width="20.375" customWidth="1"/>
    <col min="1435" max="1435" width="21.875" bestFit="1" customWidth="1"/>
    <col min="1436" max="1436" width="17.75" bestFit="1" customWidth="1"/>
    <col min="1437" max="1437" width="22.5" bestFit="1" customWidth="1"/>
    <col min="1438" max="1438" width="21.375" bestFit="1" customWidth="1"/>
    <col min="1439" max="1439" width="20.5" bestFit="1" customWidth="1"/>
    <col min="1440" max="1440" width="20.375" bestFit="1" customWidth="1"/>
    <col min="1441" max="1441" width="21.375" bestFit="1" customWidth="1"/>
    <col min="1442" max="1442" width="21" bestFit="1" customWidth="1"/>
    <col min="1443" max="1443" width="21.375" bestFit="1" customWidth="1"/>
    <col min="1444" max="1446" width="20.75" bestFit="1" customWidth="1"/>
    <col min="1447" max="1447" width="18.75" bestFit="1" customWidth="1"/>
    <col min="1448" max="1450" width="16.25" customWidth="1"/>
    <col min="1451" max="1451" width="16.125" customWidth="1"/>
    <col min="1452" max="1453" width="16.25" bestFit="1" customWidth="1"/>
    <col min="1454" max="1454" width="17" customWidth="1"/>
    <col min="1455" max="1455" width="21.5" bestFit="1" customWidth="1"/>
    <col min="1456" max="1456" width="15.75" customWidth="1"/>
    <col min="1457" max="1457" width="17.125" customWidth="1"/>
    <col min="1458" max="1458" width="17.625" customWidth="1"/>
    <col min="1459" max="1459" width="16.875" customWidth="1"/>
    <col min="1460" max="1460" width="17" customWidth="1"/>
    <col min="1461" max="1463" width="17" bestFit="1" customWidth="1"/>
    <col min="1464" max="1464" width="21.25" bestFit="1" customWidth="1"/>
    <col min="1465" max="1465" width="20.75" bestFit="1" customWidth="1"/>
    <col min="1466" max="1466" width="15.75" customWidth="1"/>
    <col min="1467" max="1467" width="21.25" bestFit="1" customWidth="1"/>
    <col min="1468" max="1468" width="16.875" customWidth="1"/>
    <col min="1469" max="1469" width="15.5" customWidth="1"/>
    <col min="1470" max="1471" width="16.75" bestFit="1" customWidth="1"/>
    <col min="1472" max="1473" width="16.75" customWidth="1"/>
    <col min="1474" max="1474" width="16.375" bestFit="1" customWidth="1"/>
    <col min="1475" max="1475" width="16.375" customWidth="1"/>
    <col min="1476" max="1481" width="16.5" bestFit="1" customWidth="1"/>
    <col min="1482" max="1482" width="17.625" bestFit="1" customWidth="1"/>
    <col min="1483" max="1483" width="16.875" bestFit="1" customWidth="1"/>
    <col min="1484" max="1484" width="16.875" customWidth="1"/>
    <col min="1485" max="1485" width="16.75" customWidth="1"/>
    <col min="1486" max="1487" width="16.875" customWidth="1"/>
    <col min="1488" max="1488" width="18.125" bestFit="1" customWidth="1"/>
    <col min="1489" max="1489" width="18" customWidth="1"/>
    <col min="1490" max="1490" width="16.75" customWidth="1"/>
    <col min="1491" max="1491" width="16.875" bestFit="1" customWidth="1"/>
    <col min="1492" max="1492" width="16.625" bestFit="1" customWidth="1"/>
    <col min="1493" max="1493" width="16.5" bestFit="1" customWidth="1"/>
    <col min="1494" max="1494" width="16.625" bestFit="1" customWidth="1"/>
    <col min="1495" max="1495" width="17.75" bestFit="1" customWidth="1"/>
    <col min="1496" max="1496" width="16.5" customWidth="1"/>
    <col min="1497" max="1497" width="17.125" customWidth="1"/>
    <col min="1498" max="1499" width="22" bestFit="1" customWidth="1"/>
    <col min="1500" max="1500" width="19.5" customWidth="1"/>
    <col min="1501" max="1501" width="19.625" bestFit="1" customWidth="1"/>
    <col min="1502" max="1503" width="19.5" bestFit="1" customWidth="1"/>
    <col min="1504" max="1505" width="19.625" bestFit="1" customWidth="1"/>
    <col min="1506" max="1506" width="19.5" customWidth="1"/>
    <col min="1507" max="1507" width="19.5" bestFit="1" customWidth="1"/>
    <col min="1508" max="1508" width="21.25" bestFit="1" customWidth="1"/>
    <col min="1509" max="1509" width="19.625" customWidth="1"/>
    <col min="1510" max="1510" width="19.625" bestFit="1" customWidth="1"/>
    <col min="1511" max="1511" width="18.75" bestFit="1" customWidth="1"/>
    <col min="1512" max="1513" width="18.625" bestFit="1" customWidth="1"/>
    <col min="1514" max="1514" width="18.625" customWidth="1"/>
    <col min="1515" max="1515" width="18.75" bestFit="1" customWidth="1"/>
    <col min="1516" max="1518" width="18.375" customWidth="1"/>
    <col min="1519" max="1519" width="18.25" customWidth="1"/>
    <col min="1520" max="1520" width="18.625" bestFit="1" customWidth="1"/>
    <col min="1521" max="1522" width="16.25" bestFit="1" customWidth="1"/>
    <col min="1523" max="1523" width="18.75" bestFit="1" customWidth="1"/>
    <col min="1524" max="1524" width="18.625" bestFit="1" customWidth="1"/>
    <col min="1525" max="1526" width="19.5" bestFit="1" customWidth="1"/>
    <col min="1527" max="1528" width="16.375" bestFit="1" customWidth="1"/>
    <col min="1529" max="1529" width="18.25" bestFit="1" customWidth="1"/>
    <col min="1530" max="1530" width="17.125" bestFit="1" customWidth="1"/>
    <col min="1531" max="1531" width="17" bestFit="1" customWidth="1"/>
    <col min="1532" max="1532" width="20.75" bestFit="1" customWidth="1"/>
    <col min="1533" max="1533" width="17.875" customWidth="1"/>
    <col min="1534" max="1535" width="18.75" customWidth="1"/>
    <col min="1536" max="1536" width="18.625" customWidth="1"/>
    <col min="1537" max="1537" width="18.75" customWidth="1"/>
    <col min="1538" max="1538" width="18.75" bestFit="1" customWidth="1"/>
    <col min="1539" max="1541" width="18.75" customWidth="1"/>
    <col min="1542" max="1542" width="18.625" bestFit="1" customWidth="1"/>
    <col min="1543" max="1543" width="18.75" customWidth="1"/>
    <col min="1544" max="1547" width="18.625" customWidth="1"/>
    <col min="1548" max="1548" width="18.75" customWidth="1"/>
    <col min="1549" max="1552" width="18.625" customWidth="1"/>
    <col min="1553" max="1554" width="18.75" customWidth="1"/>
    <col min="1555" max="1555" width="18.625" customWidth="1"/>
    <col min="1556" max="1556" width="18.625" bestFit="1" customWidth="1"/>
    <col min="1557" max="1557" width="18.625" customWidth="1"/>
    <col min="1558" max="1558" width="18.625" bestFit="1" customWidth="1"/>
    <col min="1559" max="1562" width="18.625" customWidth="1"/>
    <col min="1563" max="1567" width="18.75" bestFit="1" customWidth="1"/>
    <col min="1568" max="1568" width="18.625" bestFit="1" customWidth="1"/>
    <col min="1569" max="1569" width="18.75" bestFit="1" customWidth="1"/>
    <col min="1570" max="1571" width="16.25" customWidth="1"/>
    <col min="1572" max="1572" width="19.625" bestFit="1" customWidth="1"/>
    <col min="1573" max="1573" width="20" bestFit="1" customWidth="1"/>
    <col min="1574" max="1574" width="19.75" customWidth="1"/>
    <col min="1575" max="1575" width="20" bestFit="1" customWidth="1"/>
    <col min="1576" max="1576" width="19.5" bestFit="1" customWidth="1"/>
    <col min="1577" max="1577" width="20" bestFit="1" customWidth="1"/>
    <col min="1578" max="1578" width="20" customWidth="1"/>
    <col min="1579" max="1579" width="19.75" bestFit="1" customWidth="1"/>
    <col min="1580" max="1580" width="19.75" customWidth="1"/>
    <col min="1581" max="1584" width="19.75" bestFit="1" customWidth="1"/>
    <col min="1585" max="1586" width="19.5" bestFit="1" customWidth="1"/>
    <col min="1587" max="1588" width="19.75" bestFit="1" customWidth="1"/>
    <col min="1589" max="1589" width="20" bestFit="1" customWidth="1"/>
    <col min="1590" max="1590" width="19.75" bestFit="1" customWidth="1"/>
    <col min="1591" max="1591" width="23" bestFit="1" customWidth="1"/>
    <col min="1592" max="1592" width="23.125" bestFit="1" customWidth="1"/>
    <col min="1593" max="1593" width="22.75" bestFit="1" customWidth="1"/>
    <col min="1594" max="1594" width="20" bestFit="1" customWidth="1"/>
    <col min="1595" max="1598" width="19.75" bestFit="1" customWidth="1"/>
    <col min="1599" max="1599" width="21.375" bestFit="1" customWidth="1"/>
    <col min="1600" max="1600" width="20" bestFit="1" customWidth="1"/>
    <col min="1601" max="1601" width="21.375" bestFit="1" customWidth="1"/>
    <col min="1602" max="1602" width="19.75" bestFit="1" customWidth="1"/>
    <col min="1603" max="1603" width="19.625" bestFit="1" customWidth="1"/>
    <col min="1604" max="1608" width="20" bestFit="1" customWidth="1"/>
    <col min="1609" max="1609" width="19.625" bestFit="1" customWidth="1"/>
    <col min="1610" max="1610" width="21.25" bestFit="1" customWidth="1"/>
    <col min="1611" max="1611" width="19.625" bestFit="1" customWidth="1"/>
    <col min="1612" max="1612" width="21.25" bestFit="1" customWidth="1"/>
    <col min="1613" max="1614" width="19.75" bestFit="1" customWidth="1"/>
    <col min="1615" max="1616" width="20" bestFit="1" customWidth="1"/>
    <col min="1617" max="1617" width="21.5" bestFit="1" customWidth="1"/>
    <col min="1618" max="1619" width="19.75" bestFit="1" customWidth="1"/>
    <col min="1620" max="1621" width="19.625" bestFit="1" customWidth="1"/>
    <col min="1622" max="1622" width="19.75" bestFit="1" customWidth="1"/>
    <col min="1623" max="1623" width="21.625" bestFit="1" customWidth="1"/>
    <col min="1624" max="1624" width="23.125" bestFit="1" customWidth="1"/>
    <col min="1625" max="1625" width="19.75" bestFit="1" customWidth="1"/>
    <col min="1626" max="1627" width="21.5" bestFit="1" customWidth="1"/>
    <col min="1628" max="1635" width="20" bestFit="1" customWidth="1"/>
    <col min="1636" max="1636" width="19.625" bestFit="1" customWidth="1"/>
    <col min="1637" max="1637" width="21.25" bestFit="1" customWidth="1"/>
    <col min="1638" max="1639" width="19.75" bestFit="1" customWidth="1"/>
    <col min="1640" max="1641" width="20" bestFit="1" customWidth="1"/>
    <col min="1642" max="1642" width="19.75" bestFit="1" customWidth="1"/>
    <col min="1643" max="1643" width="19.625" bestFit="1" customWidth="1"/>
    <col min="1644" max="1644" width="19.25" customWidth="1"/>
    <col min="1645" max="1645" width="19.625" customWidth="1"/>
    <col min="1646" max="1646" width="20" bestFit="1" customWidth="1"/>
    <col min="1647" max="1647" width="19.75" bestFit="1" customWidth="1"/>
    <col min="1648" max="1648" width="21.25" bestFit="1" customWidth="1"/>
    <col min="1649" max="1649" width="19.625" customWidth="1"/>
    <col min="1650" max="1650" width="21.5" bestFit="1" customWidth="1"/>
    <col min="1651" max="1651" width="19.75" customWidth="1"/>
    <col min="1652" max="1652" width="20" customWidth="1"/>
    <col min="1653" max="1657" width="19.75" customWidth="1"/>
    <col min="1658" max="1659" width="20" customWidth="1"/>
    <col min="1660" max="1660" width="19.75" customWidth="1"/>
    <col min="1661" max="1661" width="20" customWidth="1"/>
    <col min="1662" max="1662" width="19.75" bestFit="1" customWidth="1"/>
    <col min="1663" max="1667" width="19.75" customWidth="1"/>
    <col min="1668" max="1668" width="20" customWidth="1"/>
    <col min="1669" max="1669" width="19.625" customWidth="1"/>
    <col min="1670" max="1671" width="19.75" customWidth="1"/>
    <col min="1672" max="1676" width="20" customWidth="1"/>
    <col min="1677" max="1681" width="19.75" customWidth="1"/>
    <col min="1682" max="1682" width="20" customWidth="1"/>
    <col min="1683" max="1686" width="19.75" customWidth="1"/>
    <col min="1687" max="1687" width="22.875" customWidth="1"/>
    <col min="1688" max="1688" width="20" customWidth="1"/>
    <col min="1689" max="1689" width="23.125" customWidth="1"/>
    <col min="1690" max="1692" width="19.75" customWidth="1"/>
    <col min="1693" max="1693" width="21.25" customWidth="1"/>
    <col min="1694" max="1696" width="20" customWidth="1"/>
    <col min="1697" max="1697" width="19.75" customWidth="1"/>
    <col min="1698" max="1699" width="20" customWidth="1"/>
    <col min="1700" max="1701" width="19.75" customWidth="1"/>
    <col min="1702" max="1703" width="20" customWidth="1"/>
    <col min="1704" max="1704" width="21.25" customWidth="1"/>
    <col min="1705" max="1705" width="20" customWidth="1"/>
    <col min="1706" max="1707" width="19.75" customWidth="1"/>
    <col min="1708" max="1709" width="20" customWidth="1"/>
    <col min="1710" max="1712" width="19.75" customWidth="1"/>
    <col min="1713" max="1713" width="20" customWidth="1"/>
    <col min="1714" max="1714" width="19.75" customWidth="1"/>
    <col min="1715" max="1715" width="19.5" customWidth="1"/>
    <col min="1716" max="1718" width="19.75" customWidth="1"/>
    <col min="1719" max="1719" width="19.625" customWidth="1"/>
    <col min="1720" max="1720" width="19.75" customWidth="1"/>
    <col min="1721" max="1721" width="20" customWidth="1"/>
    <col min="1722" max="1722" width="19.5" customWidth="1"/>
    <col min="1723" max="1724" width="20" customWidth="1"/>
    <col min="1725" max="1726" width="19.75" customWidth="1"/>
    <col min="1727" max="1727" width="20" customWidth="1"/>
    <col min="1728" max="1734" width="19.75" customWidth="1"/>
    <col min="1735" max="1735" width="20" customWidth="1"/>
    <col min="1736" max="1737" width="19.75" customWidth="1"/>
    <col min="1738" max="1738" width="23.25" customWidth="1"/>
    <col min="1739" max="1743" width="19.75" customWidth="1"/>
    <col min="1744" max="1744" width="20" customWidth="1"/>
    <col min="1745" max="1751" width="19.75" customWidth="1"/>
    <col min="1752" max="1752" width="19.625" customWidth="1"/>
    <col min="1753" max="1756" width="19.75" customWidth="1"/>
    <col min="1757" max="1757" width="20" customWidth="1"/>
    <col min="1758" max="1759" width="19.75" customWidth="1"/>
    <col min="1760" max="1760" width="21.625" customWidth="1"/>
    <col min="1761" max="1762" width="20" customWidth="1"/>
    <col min="1763" max="1766" width="19.75" customWidth="1"/>
    <col min="1767" max="1768" width="20" customWidth="1"/>
    <col min="1769" max="1769" width="19.75" customWidth="1"/>
    <col min="1770" max="1771" width="20" customWidth="1"/>
    <col min="1772" max="1772" width="19.75" customWidth="1"/>
    <col min="1773" max="1773" width="20" customWidth="1"/>
    <col min="1774" max="1775" width="19.75" customWidth="1"/>
    <col min="1776" max="1776" width="20" customWidth="1"/>
    <col min="1777" max="1779" width="19.75" customWidth="1"/>
    <col min="1780" max="1781" width="20" customWidth="1"/>
    <col min="1782" max="1782" width="19.75" customWidth="1"/>
    <col min="1783" max="1783" width="20" customWidth="1"/>
    <col min="1784" max="1785" width="19.75" customWidth="1"/>
    <col min="1786" max="1786" width="20" customWidth="1"/>
    <col min="1787" max="1787" width="19.75" customWidth="1"/>
    <col min="1788" max="1789" width="20" customWidth="1"/>
    <col min="1790" max="1790" width="19.75" customWidth="1"/>
    <col min="1791" max="1796" width="20" customWidth="1"/>
    <col min="1797" max="1797" width="19.75" customWidth="1"/>
    <col min="1798" max="1800" width="20" customWidth="1"/>
    <col min="1801" max="1801" width="19.75" customWidth="1"/>
    <col min="1802" max="1808" width="20" customWidth="1"/>
    <col min="1809" max="1809" width="24.125" customWidth="1"/>
    <col min="1810" max="1810" width="18.625" customWidth="1"/>
    <col min="1811" max="1814" width="18.75" customWidth="1"/>
    <col min="1815" max="1818" width="18.625" customWidth="1"/>
    <col min="1819" max="1819" width="18.75" customWidth="1"/>
    <col min="1820" max="1820" width="19.75" customWidth="1"/>
    <col min="1821" max="1821" width="20.125" customWidth="1"/>
    <col min="1822" max="1823" width="21.75" customWidth="1"/>
    <col min="1824" max="1824" width="20.125" customWidth="1"/>
    <col min="1825" max="1825" width="18.625" customWidth="1"/>
    <col min="1826" max="1826" width="18.75" customWidth="1"/>
    <col min="1827" max="1827" width="18.625" customWidth="1"/>
    <col min="1828" max="1828" width="20" customWidth="1"/>
    <col min="1829" max="1829" width="18.625" customWidth="1"/>
    <col min="1830" max="1830" width="18.375" customWidth="1"/>
    <col min="1831" max="1835" width="18.625" customWidth="1"/>
    <col min="1836" max="1836" width="18.75" customWidth="1"/>
    <col min="1837" max="1837" width="20.875" customWidth="1"/>
    <col min="1838" max="1838" width="22.125" customWidth="1"/>
    <col min="1839" max="1839" width="23.125" customWidth="1"/>
    <col min="1840" max="1840" width="16.125" customWidth="1"/>
    <col min="1841" max="1841" width="16.375" customWidth="1"/>
    <col min="1842" max="1842" width="17.375" customWidth="1"/>
    <col min="1843" max="1843" width="18.875" customWidth="1"/>
    <col min="1844" max="1844" width="19.75" customWidth="1"/>
    <col min="1845" max="1845" width="23.125" customWidth="1"/>
    <col min="1846" max="1846" width="20" customWidth="1"/>
    <col min="1847" max="1847" width="21.25" customWidth="1"/>
    <col min="1848" max="1850" width="19.75" customWidth="1"/>
    <col min="1851" max="1851" width="20" customWidth="1"/>
    <col min="1852" max="1852" width="18.625" customWidth="1"/>
    <col min="1853" max="1855" width="18.75" customWidth="1"/>
    <col min="1856" max="1856" width="18.625" customWidth="1"/>
    <col min="1857" max="1858" width="18.75" customWidth="1"/>
    <col min="1859" max="1859" width="18.625" customWidth="1"/>
    <col min="1860" max="1860" width="21.75" customWidth="1"/>
    <col min="1861" max="1861" width="18.625" customWidth="1"/>
    <col min="1862" max="1862" width="18.75" customWidth="1"/>
    <col min="1863" max="1869" width="18.625" customWidth="1"/>
    <col min="1870" max="1870" width="18.75" customWidth="1"/>
    <col min="1871" max="1872" width="18.625" customWidth="1"/>
    <col min="1873" max="1873" width="18.75" customWidth="1"/>
    <col min="1874" max="1874" width="18.625" customWidth="1"/>
    <col min="1875" max="1876" width="20.5" customWidth="1"/>
    <col min="1877" max="1877" width="21" customWidth="1"/>
    <col min="1878" max="1878" width="22.75" customWidth="1"/>
    <col min="1879" max="1880" width="17.5" customWidth="1"/>
    <col min="1881" max="1881" width="13.25" customWidth="1"/>
    <col min="1882" max="1882" width="22.25" customWidth="1"/>
    <col min="1883" max="1883" width="21.875" customWidth="1"/>
    <col min="1884" max="1884" width="22.75" customWidth="1"/>
    <col min="1885" max="1885" width="24.375" bestFit="1" customWidth="1"/>
    <col min="1886" max="1886" width="24.375" customWidth="1"/>
    <col min="1887" max="1887" width="25.125" customWidth="1"/>
    <col min="1888" max="1888" width="24.75" customWidth="1"/>
    <col min="1889" max="1889" width="24.5" customWidth="1"/>
    <col min="1890" max="1890" width="25.25" customWidth="1"/>
    <col min="1891" max="1891" width="24.5" customWidth="1"/>
    <col min="1892" max="1892" width="25.625" bestFit="1" customWidth="1"/>
    <col min="1893" max="1893" width="24.375" customWidth="1"/>
    <col min="1894" max="1894" width="24.625" customWidth="1"/>
    <col min="1895" max="1895" width="25.375" bestFit="1" customWidth="1"/>
    <col min="1896" max="1896" width="25.625" customWidth="1"/>
    <col min="1897" max="1897" width="25" customWidth="1"/>
    <col min="1898" max="1898" width="24.75" customWidth="1"/>
    <col min="1899" max="1899" width="25.125" bestFit="1" customWidth="1"/>
    <col min="1900" max="1900" width="26.625" bestFit="1" customWidth="1"/>
    <col min="1901" max="1901" width="25.375" bestFit="1" customWidth="1"/>
    <col min="1902" max="1902" width="25" customWidth="1"/>
    <col min="1903" max="1903" width="14.375" customWidth="1"/>
    <col min="1904" max="1904" width="16.125" customWidth="1"/>
    <col min="1905" max="1905" width="13.25" customWidth="1"/>
    <col min="1906" max="1906" width="22.25" customWidth="1"/>
    <col min="1907" max="1907" width="23" customWidth="1"/>
    <col min="1908" max="1908" width="21.375" customWidth="1"/>
    <col min="1909" max="1909" width="22.625" customWidth="1"/>
    <col min="1910" max="1911" width="21.25" customWidth="1"/>
    <col min="1912" max="1912" width="21.5" customWidth="1"/>
    <col min="1913" max="1913" width="17" customWidth="1"/>
    <col min="1914" max="1914" width="21.25" customWidth="1"/>
    <col min="1915" max="1915" width="21" customWidth="1"/>
    <col min="1916" max="1916" width="21.625" customWidth="1"/>
    <col min="1917" max="1917" width="21.375" customWidth="1"/>
    <col min="1918" max="1920" width="20.25" customWidth="1"/>
    <col min="1921" max="1921" width="13.25" customWidth="1"/>
    <col min="1922" max="1922" width="21.5" customWidth="1"/>
    <col min="1923" max="1923" width="23.375" customWidth="1"/>
    <col min="1924" max="1924" width="13.25" customWidth="1"/>
    <col min="1925" max="1925" width="21.75" customWidth="1"/>
    <col min="1926" max="1926" width="22.5" customWidth="1"/>
    <col min="1927" max="1927" width="23.375" customWidth="1"/>
    <col min="1928" max="1929" width="19.75" customWidth="1"/>
    <col min="1930" max="1931" width="18.75" customWidth="1"/>
    <col min="1932" max="1932" width="13.25" customWidth="1"/>
    <col min="1933" max="1933" width="24.75" customWidth="1"/>
    <col min="1934" max="1934" width="24.75" bestFit="1" customWidth="1"/>
    <col min="1935" max="1935" width="24.375" customWidth="1"/>
    <col min="1936" max="1937" width="23.125" customWidth="1"/>
    <col min="1938" max="1938" width="23.125" bestFit="1" customWidth="1"/>
    <col min="1939" max="1940" width="23.125" customWidth="1"/>
    <col min="1941" max="1941" width="24.75" customWidth="1"/>
    <col min="1942" max="1942" width="25.25" customWidth="1"/>
    <col min="1943" max="1943" width="25.125" customWidth="1"/>
    <col min="1944" max="1944" width="25.125" bestFit="1" customWidth="1"/>
    <col min="1945" max="1946" width="25" customWidth="1"/>
    <col min="1947" max="1949" width="21.5" customWidth="1"/>
    <col min="1950" max="1950" width="13.25" customWidth="1"/>
    <col min="1951" max="1951" width="18.75" customWidth="1"/>
    <col min="1952" max="1952" width="20.625" customWidth="1"/>
    <col min="1953" max="1953" width="18.625" customWidth="1"/>
    <col min="1954" max="1954" width="18.75" customWidth="1"/>
    <col min="1955" max="1955" width="17.5" customWidth="1"/>
    <col min="1956" max="1956" width="19.75" customWidth="1"/>
    <col min="1957" max="1957" width="19.5" customWidth="1"/>
    <col min="1958" max="1958" width="20" customWidth="1"/>
    <col min="1959" max="1959" width="13.25" customWidth="1"/>
    <col min="1960" max="1961" width="20.875" customWidth="1"/>
    <col min="1962" max="1962" width="21.75" customWidth="1"/>
    <col min="1963" max="1964" width="21.5" customWidth="1"/>
    <col min="1965" max="1965" width="21.625" customWidth="1"/>
    <col min="1966" max="1970" width="17.125" customWidth="1"/>
    <col min="1971" max="1971" width="17.625" customWidth="1"/>
    <col min="1972" max="1972" width="15.75" customWidth="1"/>
    <col min="1973" max="1976" width="16.875" customWidth="1"/>
    <col min="1977" max="1977" width="18.75" customWidth="1"/>
    <col min="1978" max="1978" width="17.125" customWidth="1"/>
    <col min="1979" max="1979" width="10.875" customWidth="1"/>
    <col min="1980" max="1980" width="21.75" customWidth="1"/>
    <col min="1981" max="1981" width="21" customWidth="1"/>
    <col min="1982" max="1982" width="22.75" customWidth="1"/>
    <col min="1983" max="1983" width="22.5" customWidth="1"/>
    <col min="1984" max="1984" width="21" customWidth="1"/>
    <col min="1985" max="1985" width="20.875" customWidth="1"/>
    <col min="1986" max="1986" width="21.375" customWidth="1"/>
    <col min="1987" max="1987" width="22.875" customWidth="1"/>
    <col min="1988" max="1988" width="21.5" customWidth="1"/>
    <col min="1989" max="1989" width="23" customWidth="1"/>
    <col min="1990" max="1990" width="22.125" customWidth="1"/>
    <col min="1991" max="1991" width="21.625" customWidth="1"/>
    <col min="1992" max="1992" width="20.5" customWidth="1"/>
    <col min="1993" max="1993" width="23" customWidth="1"/>
    <col min="1994" max="1994" width="22.625" customWidth="1"/>
    <col min="1995" max="1995" width="22.75" customWidth="1"/>
    <col min="1996" max="1996" width="21.5" customWidth="1"/>
    <col min="1997" max="1997" width="21.375" customWidth="1"/>
    <col min="1998" max="1998" width="20.875" customWidth="1"/>
    <col min="1999" max="1999" width="17" customWidth="1"/>
    <col min="2000" max="2001" width="17.125" customWidth="1"/>
    <col min="2002" max="2003" width="18.375" customWidth="1"/>
    <col min="2004" max="2004" width="17.625" customWidth="1"/>
    <col min="2005" max="2005" width="20.25" customWidth="1"/>
    <col min="2006" max="2006" width="21.375" customWidth="1"/>
    <col min="2007" max="2007" width="21.5" customWidth="1"/>
    <col min="2008" max="2008" width="21.375" customWidth="1"/>
    <col min="2009" max="2009" width="21.625" customWidth="1"/>
    <col min="2010" max="2010" width="19.25" customWidth="1"/>
    <col min="2011" max="2011" width="21.625" customWidth="1"/>
    <col min="2012" max="2012" width="19.625" customWidth="1"/>
    <col min="2013" max="2013" width="21.5" customWidth="1"/>
    <col min="2014" max="2014" width="21" customWidth="1"/>
    <col min="2015" max="2015" width="21.375" customWidth="1"/>
    <col min="2016" max="2016" width="19.625" customWidth="1"/>
    <col min="2017" max="2017" width="21.625" customWidth="1"/>
    <col min="2018" max="2018" width="21.25" customWidth="1"/>
    <col min="2019" max="2020" width="21.375" customWidth="1"/>
    <col min="2021" max="2021" width="22.75" customWidth="1"/>
    <col min="2022" max="2022" width="19.75" customWidth="1"/>
    <col min="2023" max="2023" width="21.5" customWidth="1"/>
    <col min="2024" max="2024" width="23.25" customWidth="1"/>
    <col min="2025" max="2025" width="20.25" customWidth="1"/>
    <col min="2026" max="2026" width="20" customWidth="1"/>
    <col min="2027" max="2027" width="21.25" customWidth="1"/>
    <col min="2028" max="2028" width="13.25" customWidth="1"/>
    <col min="2029" max="2029" width="20.875" customWidth="1"/>
    <col min="2030" max="2030" width="13.25" customWidth="1"/>
    <col min="2031" max="2031" width="23.25" customWidth="1"/>
    <col min="2032" max="2032" width="23.375" customWidth="1"/>
    <col min="2033" max="2033" width="21.625" customWidth="1"/>
    <col min="2034" max="2036" width="21.75" customWidth="1"/>
    <col min="2037" max="2037" width="21.625" customWidth="1"/>
    <col min="2038" max="2038" width="21.75" customWidth="1"/>
    <col min="2039" max="2039" width="23" customWidth="1"/>
    <col min="2040" max="2040" width="21.375" customWidth="1"/>
    <col min="2041" max="2041" width="23.5" customWidth="1"/>
    <col min="2042" max="2042" width="24" customWidth="1"/>
    <col min="2043" max="2043" width="23.5" customWidth="1"/>
    <col min="2044" max="2045" width="23.25" customWidth="1"/>
    <col min="2046" max="2047" width="23.125" customWidth="1"/>
    <col min="2048" max="2048" width="23.375" customWidth="1"/>
    <col min="2049" max="2049" width="23.5" customWidth="1"/>
    <col min="2050" max="2050" width="23.75" customWidth="1"/>
    <col min="2051" max="2051" width="22.25" customWidth="1"/>
    <col min="2052" max="2052" width="22.875" customWidth="1"/>
    <col min="2053" max="2053" width="23" customWidth="1"/>
    <col min="2054" max="2054" width="23.375" customWidth="1"/>
    <col min="2055" max="2055" width="23.25" customWidth="1"/>
    <col min="2056" max="2056" width="22.75" customWidth="1"/>
    <col min="2057" max="2057" width="20.875" customWidth="1"/>
    <col min="2058" max="2059" width="21.5" customWidth="1"/>
    <col min="2060" max="2062" width="21.375" customWidth="1"/>
    <col min="2063" max="2065" width="21.5" customWidth="1"/>
    <col min="2066" max="2066" width="20.25" customWidth="1"/>
    <col min="2067" max="2067" width="20.375" customWidth="1"/>
    <col min="2068" max="2068" width="21.375" customWidth="1"/>
    <col min="2069" max="2069" width="20.75" customWidth="1"/>
    <col min="2070" max="2070" width="22.75" customWidth="1"/>
    <col min="2071" max="2071" width="20.875" customWidth="1"/>
    <col min="2072" max="2072" width="17.875" customWidth="1"/>
    <col min="2073" max="2073" width="17.125" customWidth="1"/>
    <col min="2074" max="2074" width="17" customWidth="1"/>
    <col min="2075" max="2075" width="22.5" customWidth="1"/>
    <col min="2076" max="2076" width="22.875" customWidth="1"/>
    <col min="2077" max="2077" width="25" bestFit="1" customWidth="1"/>
    <col min="2078" max="2078" width="21.5" customWidth="1"/>
    <col min="2079" max="2079" width="16.75" customWidth="1"/>
    <col min="2080" max="2081" width="16.875" customWidth="1"/>
    <col min="2082" max="2082" width="18.375" customWidth="1"/>
    <col min="2083" max="2083" width="17.375" customWidth="1"/>
    <col min="2084" max="2084" width="19.5" customWidth="1"/>
    <col min="2085" max="2085" width="19.625" customWidth="1"/>
    <col min="2086" max="2086" width="21.375" customWidth="1"/>
    <col min="2087" max="2087" width="19.5" customWidth="1"/>
    <col min="2088" max="2088" width="18.625" customWidth="1"/>
    <col min="2089" max="2089" width="20.625" customWidth="1"/>
    <col min="2090" max="2090" width="17.75" customWidth="1"/>
    <col min="2091" max="2091" width="16.25" customWidth="1"/>
    <col min="2092" max="2092" width="24.125" customWidth="1"/>
    <col min="2093" max="2095" width="19.75" customWidth="1"/>
    <col min="2096" max="2097" width="20" customWidth="1"/>
    <col min="2098" max="2098" width="19.75" customWidth="1"/>
    <col min="2099" max="2102" width="20" customWidth="1"/>
    <col min="2103" max="2103" width="19.75" customWidth="1"/>
    <col min="2104" max="2104" width="20" customWidth="1"/>
    <col min="2105" max="2109" width="19.75" customWidth="1"/>
    <col min="2110" max="2111" width="19.625" customWidth="1"/>
    <col min="2112" max="2115" width="19.75" customWidth="1"/>
    <col min="2116" max="2116" width="21.625" customWidth="1"/>
    <col min="2117" max="2117" width="21.5" customWidth="1"/>
    <col min="2118" max="2118" width="19.75" customWidth="1"/>
    <col min="2119" max="2119" width="21.5" customWidth="1"/>
    <col min="2120" max="2120" width="19.75" customWidth="1"/>
    <col min="2121" max="2122" width="20" customWidth="1"/>
    <col min="2123" max="2123" width="21.5" customWidth="1"/>
    <col min="2124" max="2125" width="20" customWidth="1"/>
    <col min="2126" max="2126" width="19.75" customWidth="1"/>
    <col min="2127" max="2127" width="18.625" customWidth="1"/>
    <col min="2128" max="2128" width="18.75" customWidth="1"/>
    <col min="2129" max="2129" width="21.375" customWidth="1"/>
    <col min="2130" max="2130" width="21.75" customWidth="1"/>
    <col min="2131" max="2131" width="21.625" customWidth="1"/>
    <col min="2132" max="2132" width="20.875" customWidth="1"/>
    <col min="2133" max="2133" width="21.375" bestFit="1" customWidth="1"/>
    <col min="2134" max="2134" width="21.75" bestFit="1" customWidth="1"/>
    <col min="2135" max="2135" width="20.875" bestFit="1" customWidth="1"/>
    <col min="2136" max="2136" width="21" customWidth="1"/>
    <col min="2137" max="2137" width="20.875" customWidth="1"/>
    <col min="2138" max="2139" width="21.75" bestFit="1" customWidth="1"/>
    <col min="2140" max="2140" width="20.625" bestFit="1" customWidth="1"/>
    <col min="2141" max="2141" width="21.5" bestFit="1" customWidth="1"/>
    <col min="2142" max="2142" width="20.875" customWidth="1"/>
    <col min="2143" max="2143" width="21" bestFit="1" customWidth="1"/>
    <col min="2144" max="2144" width="21.625" bestFit="1" customWidth="1"/>
    <col min="2145" max="2145" width="21.75" bestFit="1" customWidth="1"/>
    <col min="2146" max="2146" width="20.875" bestFit="1" customWidth="1"/>
    <col min="2147" max="2147" width="21" bestFit="1" customWidth="1"/>
    <col min="2148" max="2148" width="22.75" bestFit="1" customWidth="1"/>
    <col min="2149" max="2150" width="21.25" bestFit="1" customWidth="1"/>
    <col min="2151" max="2151" width="21.25" customWidth="1"/>
    <col min="2152" max="2152" width="17.375" customWidth="1"/>
    <col min="2153" max="2153" width="20.5" customWidth="1"/>
    <col min="2154" max="2154" width="21.25" customWidth="1"/>
    <col min="2155" max="2155" width="22.625" bestFit="1" customWidth="1"/>
    <col min="2156" max="2157" width="23" bestFit="1" customWidth="1"/>
    <col min="2158" max="2158" width="21.375" customWidth="1"/>
    <col min="2159" max="2159" width="21.75" bestFit="1" customWidth="1"/>
    <col min="2160" max="2162" width="21.625" bestFit="1" customWidth="1"/>
    <col min="2163" max="2163" width="21.5" bestFit="1" customWidth="1"/>
    <col min="2164" max="2164" width="22" bestFit="1" customWidth="1"/>
    <col min="2165" max="2165" width="21.625" bestFit="1" customWidth="1"/>
    <col min="2166" max="2166" width="22.5" bestFit="1" customWidth="1"/>
    <col min="2167" max="2168" width="21.75" bestFit="1" customWidth="1"/>
    <col min="2169" max="2170" width="21.375" customWidth="1"/>
    <col min="2171" max="2171" width="21" customWidth="1"/>
    <col min="2172" max="2172" width="22.875" bestFit="1" customWidth="1"/>
    <col min="2173" max="2173" width="22.25" bestFit="1" customWidth="1"/>
    <col min="2174" max="2174" width="21.25" customWidth="1"/>
    <col min="2175" max="2175" width="22.75" bestFit="1" customWidth="1"/>
    <col min="2176" max="2176" width="21.375" customWidth="1"/>
    <col min="2177" max="2177" width="16.875" customWidth="1"/>
    <col min="2178" max="2179" width="16.75" customWidth="1"/>
    <col min="2180" max="2180" width="18.625" customWidth="1"/>
    <col min="2181" max="2183" width="16.875" customWidth="1"/>
    <col min="2184" max="2184" width="17.5" customWidth="1"/>
    <col min="2185" max="2185" width="17.875" customWidth="1"/>
    <col min="2186" max="2186" width="17.375" customWidth="1"/>
    <col min="2187" max="2187" width="16.5" customWidth="1"/>
    <col min="2188" max="2188" width="13.25" customWidth="1"/>
    <col min="2189" max="2189" width="21.875" bestFit="1" customWidth="1"/>
    <col min="2190" max="2190" width="22.75" bestFit="1" customWidth="1"/>
    <col min="2191" max="2192" width="22.5" bestFit="1" customWidth="1"/>
    <col min="2193" max="2193" width="25.875" bestFit="1" customWidth="1"/>
    <col min="2194" max="2194" width="24.75" bestFit="1" customWidth="1"/>
    <col min="2195" max="2195" width="24.5" bestFit="1" customWidth="1"/>
    <col min="2196" max="2196" width="24.625" bestFit="1" customWidth="1"/>
    <col min="2197" max="2197" width="23.5" bestFit="1" customWidth="1"/>
    <col min="2198" max="2198" width="24" bestFit="1" customWidth="1"/>
    <col min="2199" max="2199" width="25.25" bestFit="1" customWidth="1"/>
    <col min="2200" max="2200" width="25.625" bestFit="1" customWidth="1"/>
    <col min="2201" max="2202" width="23.125" bestFit="1" customWidth="1"/>
    <col min="2203" max="2203" width="20.125" customWidth="1"/>
    <col min="2204" max="2205" width="18.375" customWidth="1"/>
    <col min="2206" max="2206" width="17" customWidth="1"/>
    <col min="2207" max="2208" width="17.125" customWidth="1"/>
    <col min="2209" max="2209" width="18.875" customWidth="1"/>
    <col min="2210" max="2210" width="17.625" customWidth="1"/>
    <col min="2211" max="2211" width="18.875" customWidth="1"/>
    <col min="2212" max="2213" width="17.375" customWidth="1"/>
    <col min="2214" max="2214" width="17.875" customWidth="1"/>
    <col min="2215" max="2215" width="17.125" customWidth="1"/>
    <col min="2216" max="2216" width="15.75" customWidth="1"/>
    <col min="2217" max="2219" width="18.375" customWidth="1"/>
    <col min="2220" max="2221" width="18.875" customWidth="1"/>
    <col min="2222" max="2222" width="17.625" customWidth="1"/>
    <col min="2223" max="2224" width="18.625" customWidth="1"/>
    <col min="2225" max="2225" width="18.875" customWidth="1"/>
    <col min="2226" max="2228" width="17.125" customWidth="1"/>
    <col min="2229" max="2229" width="15.875" customWidth="1"/>
    <col min="2230" max="2232" width="18.875" customWidth="1"/>
    <col min="2233" max="2235" width="17.625" customWidth="1"/>
    <col min="2236" max="2236" width="15.875" customWidth="1"/>
    <col min="2237" max="2237" width="13.25" customWidth="1"/>
    <col min="2238" max="2238" width="20.875" bestFit="1" customWidth="1"/>
    <col min="2239" max="2239" width="22.625" bestFit="1" customWidth="1"/>
    <col min="2240" max="2240" width="22.125" bestFit="1" customWidth="1"/>
    <col min="2241" max="2241" width="21.875" bestFit="1" customWidth="1"/>
    <col min="2242" max="2242" width="21.625" bestFit="1" customWidth="1"/>
    <col min="2243" max="2243" width="17" customWidth="1"/>
    <col min="2244" max="2244" width="18.375" customWidth="1"/>
    <col min="2245" max="2245" width="20.25" bestFit="1" customWidth="1"/>
    <col min="2246" max="2246" width="13.25" customWidth="1"/>
    <col min="2247" max="2247" width="22.75" bestFit="1" customWidth="1"/>
    <col min="2248" max="2248" width="21" customWidth="1"/>
    <col min="2249" max="2249" width="21" bestFit="1" customWidth="1"/>
    <col min="2250" max="2250" width="21.375" bestFit="1" customWidth="1"/>
    <col min="2251" max="2251" width="21.875" bestFit="1" customWidth="1"/>
    <col min="2252" max="2252" width="21" customWidth="1"/>
    <col min="2253" max="2253" width="20.875" bestFit="1" customWidth="1"/>
    <col min="2254" max="2254" width="21" customWidth="1"/>
    <col min="2255" max="2255" width="21.625" bestFit="1" customWidth="1"/>
    <col min="2256" max="2256" width="22.625" bestFit="1" customWidth="1"/>
    <col min="2257" max="2257" width="23" bestFit="1" customWidth="1"/>
    <col min="2258" max="2258" width="21.5" bestFit="1" customWidth="1"/>
    <col min="2259" max="2259" width="21" bestFit="1" customWidth="1"/>
    <col min="2260" max="2260" width="19.625" customWidth="1"/>
    <col min="2261" max="2261" width="19.5" customWidth="1"/>
    <col min="2262" max="2263" width="19.625" customWidth="1"/>
    <col min="2264" max="2267" width="19.5" customWidth="1"/>
    <col min="2268" max="2268" width="21.375" bestFit="1" customWidth="1"/>
    <col min="2269" max="2269" width="19.625" customWidth="1"/>
    <col min="2270" max="2270" width="21.5" customWidth="1"/>
    <col min="2271" max="2271" width="21.25" bestFit="1" customWidth="1"/>
    <col min="2272" max="2272" width="21.375" bestFit="1" customWidth="1"/>
    <col min="2273" max="2273" width="20.5" bestFit="1" customWidth="1"/>
    <col min="2274" max="2274" width="20.625" bestFit="1" customWidth="1"/>
    <col min="2275" max="2275" width="20.25" customWidth="1"/>
    <col min="2276" max="2276" width="20.5" bestFit="1" customWidth="1"/>
    <col min="2277" max="2277" width="20.5" customWidth="1"/>
    <col min="2278" max="2278" width="20.625" customWidth="1"/>
    <col min="2279" max="2279" width="20.25" customWidth="1"/>
    <col min="2280" max="2280" width="20.625" bestFit="1" customWidth="1"/>
    <col min="2281" max="2281" width="20.5" customWidth="1"/>
    <col min="2282" max="2282" width="20.125" bestFit="1" customWidth="1"/>
    <col min="2283" max="2283" width="19.75" bestFit="1" customWidth="1"/>
    <col min="2284" max="2284" width="21.5" bestFit="1" customWidth="1"/>
    <col min="2285" max="2286" width="20" bestFit="1" customWidth="1"/>
    <col min="2287" max="2287" width="21" bestFit="1" customWidth="1"/>
    <col min="2288" max="2288" width="19.75" customWidth="1"/>
    <col min="2289" max="2289" width="19.25" customWidth="1"/>
    <col min="2290" max="2290" width="21.25" customWidth="1"/>
    <col min="2291" max="2291" width="21.5" bestFit="1" customWidth="1"/>
    <col min="2292" max="2292" width="19.75" customWidth="1"/>
    <col min="2293" max="2293" width="20" customWidth="1"/>
    <col min="2294" max="2294" width="21.5" bestFit="1" customWidth="1"/>
    <col min="2295" max="2295" width="19.5" bestFit="1" customWidth="1"/>
    <col min="2296" max="2296" width="19.5" customWidth="1"/>
    <col min="2297" max="2297" width="19.625" bestFit="1" customWidth="1"/>
    <col min="2298" max="2298" width="20" bestFit="1" customWidth="1"/>
    <col min="2299" max="2299" width="19.5" customWidth="1"/>
    <col min="2300" max="2300" width="20" bestFit="1" customWidth="1"/>
    <col min="2301" max="2301" width="19.625" customWidth="1"/>
    <col min="2302" max="2302" width="19.25" customWidth="1"/>
    <col min="2303" max="2303" width="20" customWidth="1"/>
    <col min="2304" max="2304" width="19.25" customWidth="1"/>
    <col min="2305" max="2305" width="19.75" bestFit="1" customWidth="1"/>
    <col min="2306" max="2306" width="19.75" customWidth="1"/>
    <col min="2307" max="2307" width="20.375" bestFit="1" customWidth="1"/>
    <col min="2308" max="2308" width="19.625" customWidth="1"/>
    <col min="2309" max="2309" width="20.125" customWidth="1"/>
    <col min="2310" max="2312" width="19.625" customWidth="1"/>
    <col min="2313" max="2314" width="20.125" bestFit="1" customWidth="1"/>
    <col min="2315" max="2315" width="19.25" bestFit="1" customWidth="1"/>
    <col min="2316" max="2316" width="23.875" bestFit="1" customWidth="1"/>
    <col min="2317" max="2317" width="21.375" customWidth="1"/>
    <col min="2318" max="2318" width="20" bestFit="1" customWidth="1"/>
    <col min="2319" max="2319" width="21.625" bestFit="1" customWidth="1"/>
    <col min="2320" max="2320" width="21.375" bestFit="1" customWidth="1"/>
    <col min="2321" max="2321" width="22.875" bestFit="1" customWidth="1"/>
    <col min="2322" max="2322" width="19.5" customWidth="1"/>
    <col min="2323" max="2323" width="20" bestFit="1" customWidth="1"/>
    <col min="2324" max="2324" width="18.25" customWidth="1"/>
    <col min="2325" max="2325" width="19.625" customWidth="1"/>
    <col min="2326" max="2326" width="16.125" customWidth="1"/>
    <col min="2327" max="2328" width="16.25" customWidth="1"/>
    <col min="2329" max="2329" width="13.25" customWidth="1"/>
    <col min="2330" max="2330" width="23.5" bestFit="1" customWidth="1"/>
    <col min="2331" max="2331" width="21.25" bestFit="1" customWidth="1"/>
    <col min="2332" max="2332" width="21.25" customWidth="1"/>
    <col min="2333" max="2333" width="21.625" bestFit="1" customWidth="1"/>
    <col min="2334" max="2334" width="23.125" bestFit="1" customWidth="1"/>
    <col min="2335" max="2335" width="22" bestFit="1" customWidth="1"/>
    <col min="2336" max="2336" width="21.875" bestFit="1" customWidth="1"/>
    <col min="2337" max="2337" width="21" bestFit="1" customWidth="1"/>
    <col min="2338" max="2340" width="21.625" bestFit="1" customWidth="1"/>
    <col min="2341" max="2341" width="22.5" bestFit="1" customWidth="1"/>
    <col min="2342" max="2342" width="21.25" bestFit="1" customWidth="1"/>
    <col min="2343" max="2343" width="21.625" bestFit="1" customWidth="1"/>
    <col min="2344" max="2345" width="22.75" bestFit="1" customWidth="1"/>
    <col min="2346" max="2346" width="21.25" customWidth="1"/>
    <col min="2347" max="2347" width="25.25" bestFit="1" customWidth="1"/>
    <col min="2348" max="2348" width="23.25" bestFit="1" customWidth="1"/>
    <col min="2349" max="2349" width="18.25" customWidth="1"/>
    <col min="2350" max="2350" width="23.125" bestFit="1" customWidth="1"/>
    <col min="2351" max="2351" width="21.375" bestFit="1" customWidth="1"/>
    <col min="2352" max="2352" width="25" bestFit="1" customWidth="1"/>
    <col min="2353" max="2353" width="21" bestFit="1" customWidth="1"/>
    <col min="2354" max="2354" width="21.25" bestFit="1" customWidth="1"/>
    <col min="2355" max="2355" width="21.375" customWidth="1"/>
    <col min="2356" max="2356" width="21.75" bestFit="1" customWidth="1"/>
    <col min="2357" max="2357" width="21.375" bestFit="1" customWidth="1"/>
    <col min="2358" max="2358" width="23.375" bestFit="1" customWidth="1"/>
    <col min="2359" max="2359" width="17.125" customWidth="1"/>
    <col min="2360" max="2360" width="17" customWidth="1"/>
    <col min="2361" max="2361" width="20.25" customWidth="1"/>
    <col min="2362" max="2362" width="22.5" bestFit="1" customWidth="1"/>
    <col min="2363" max="2363" width="20.5" customWidth="1"/>
    <col min="2364" max="2364" width="22.5" bestFit="1" customWidth="1"/>
    <col min="2365" max="2365" width="22.875" bestFit="1" customWidth="1"/>
    <col min="2366" max="2366" width="20.25" bestFit="1" customWidth="1"/>
    <col min="2367" max="2367" width="23.25" bestFit="1" customWidth="1"/>
    <col min="2368" max="2368" width="22.875" bestFit="1" customWidth="1"/>
    <col min="2369" max="2369" width="22.75" bestFit="1" customWidth="1"/>
    <col min="2370" max="2370" width="20.5" customWidth="1"/>
    <col min="2371" max="2371" width="20.75" customWidth="1"/>
    <col min="2372" max="2372" width="21.375" bestFit="1" customWidth="1"/>
    <col min="2373" max="2373" width="18" customWidth="1"/>
    <col min="2374" max="2374" width="17.875" customWidth="1"/>
    <col min="2375" max="2375" width="22.5" bestFit="1" customWidth="1"/>
    <col min="2376" max="2376" width="22.625" bestFit="1" customWidth="1"/>
    <col min="2377" max="2378" width="21" bestFit="1" customWidth="1"/>
    <col min="2379" max="2379" width="20.875" bestFit="1" customWidth="1"/>
    <col min="2380" max="2380" width="21.25" customWidth="1"/>
    <col min="2381" max="2381" width="18.875" customWidth="1"/>
    <col min="2382" max="2382" width="17.125" customWidth="1"/>
    <col min="2383" max="2384" width="16.25" customWidth="1"/>
    <col min="2385" max="2385" width="17" customWidth="1"/>
    <col min="2386" max="2386" width="24" bestFit="1" customWidth="1"/>
    <col min="2387" max="2387" width="23.125" bestFit="1" customWidth="1"/>
    <col min="2388" max="2388" width="19.375" customWidth="1"/>
    <col min="2389" max="2389" width="17" customWidth="1"/>
    <col min="2390" max="2390" width="21.25" customWidth="1"/>
    <col min="2391" max="2391" width="22" bestFit="1" customWidth="1"/>
    <col min="2392" max="2392" width="21" bestFit="1" customWidth="1"/>
    <col min="2393" max="2393" width="21.625" bestFit="1" customWidth="1"/>
    <col min="2394" max="2394" width="21.25" customWidth="1"/>
    <col min="2395" max="2395" width="21.25" bestFit="1" customWidth="1"/>
    <col min="2396" max="2397" width="21" customWidth="1"/>
    <col min="2398" max="2398" width="20.75" bestFit="1" customWidth="1"/>
    <col min="2399" max="2399" width="22.625" bestFit="1" customWidth="1"/>
    <col min="2400" max="2400" width="21.625" customWidth="1"/>
    <col min="2401" max="2401" width="21" customWidth="1"/>
    <col min="2402" max="2402" width="23.5" bestFit="1" customWidth="1"/>
    <col min="2403" max="2403" width="24" bestFit="1" customWidth="1"/>
    <col min="2404" max="2404" width="23.875" bestFit="1" customWidth="1"/>
    <col min="2405" max="2405" width="21.625" customWidth="1"/>
    <col min="2406" max="2409" width="16.875" customWidth="1"/>
    <col min="2410" max="2410" width="15.5" customWidth="1"/>
    <col min="2411" max="2414" width="16.75" customWidth="1"/>
    <col min="2415" max="2416" width="16.5" customWidth="1"/>
    <col min="2417" max="2417" width="19.375" customWidth="1"/>
    <col min="2418" max="2418" width="15.125" customWidth="1"/>
    <col min="2419" max="2420" width="17.125" customWidth="1"/>
    <col min="2421" max="2421" width="17.875" customWidth="1"/>
    <col min="2422" max="2423" width="16.25" customWidth="1"/>
    <col min="2424" max="2424" width="17.5" customWidth="1"/>
    <col min="2425" max="2425" width="17.125" customWidth="1"/>
    <col min="2426" max="2428" width="19.5" customWidth="1"/>
    <col min="2429" max="2429" width="21.5" bestFit="1" customWidth="1"/>
    <col min="2430" max="2433" width="19.5" customWidth="1"/>
    <col min="2434" max="2434" width="19.375" customWidth="1"/>
    <col min="2435" max="2435" width="19.625" customWidth="1"/>
    <col min="2436" max="2436" width="18.75" customWidth="1"/>
    <col min="2437" max="2437" width="18.625" customWidth="1"/>
    <col min="2438" max="2438" width="18.375" customWidth="1"/>
    <col min="2439" max="2439" width="18.75" customWidth="1"/>
    <col min="2440" max="2440" width="18.625" customWidth="1"/>
    <col min="2441" max="2442" width="18.75" customWidth="1"/>
    <col min="2443" max="2443" width="18.375" customWidth="1"/>
    <col min="2444" max="2444" width="18.25" customWidth="1"/>
    <col min="2445" max="2448" width="18.625" customWidth="1"/>
    <col min="2449" max="2449" width="18.75" customWidth="1"/>
    <col min="2450" max="2456" width="18.625" customWidth="1"/>
    <col min="2457" max="2457" width="18.375" customWidth="1"/>
    <col min="2458" max="2459" width="18.75" customWidth="1"/>
    <col min="2460" max="2463" width="18.625" customWidth="1"/>
    <col min="2464" max="2464" width="18.75" customWidth="1"/>
    <col min="2465" max="2465" width="17.5" customWidth="1"/>
    <col min="2466" max="2467" width="18.625" customWidth="1"/>
    <col min="2468" max="2469" width="16.25" customWidth="1"/>
    <col min="2470" max="2471" width="19.625" customWidth="1"/>
    <col min="2472" max="2472" width="19.5" customWidth="1"/>
    <col min="2473" max="2474" width="16.375" customWidth="1"/>
    <col min="2475" max="2475" width="16.5" customWidth="1"/>
    <col min="2476" max="2476" width="17.75" customWidth="1"/>
    <col min="2477" max="2477" width="16.25" customWidth="1"/>
    <col min="2478" max="2478" width="16.375" customWidth="1"/>
    <col min="2479" max="2479" width="17.5" customWidth="1"/>
    <col min="2480" max="2480" width="17.625" customWidth="1"/>
    <col min="2481" max="2481" width="16.375" customWidth="1"/>
    <col min="2482" max="2482" width="16.5" customWidth="1"/>
    <col min="2483" max="2484" width="16.25" customWidth="1"/>
    <col min="2485" max="2486" width="16.375" customWidth="1"/>
    <col min="2487" max="2487" width="16.25" customWidth="1"/>
    <col min="2488" max="2488" width="16.375" customWidth="1"/>
    <col min="2489" max="2489" width="17" customWidth="1"/>
    <col min="2490" max="2492" width="16.25" customWidth="1"/>
    <col min="2493" max="2493" width="19.5" customWidth="1"/>
    <col min="2494" max="2497" width="18.75" customWidth="1"/>
    <col min="2498" max="2498" width="16.25" customWidth="1"/>
    <col min="2499" max="2499" width="17.5" customWidth="1"/>
    <col min="2500" max="2501" width="19.625" customWidth="1"/>
    <col min="2502" max="2503" width="20" bestFit="1" customWidth="1"/>
    <col min="2504" max="2504" width="19.75" bestFit="1" customWidth="1"/>
    <col min="2505" max="2505" width="20" bestFit="1" customWidth="1"/>
    <col min="2506" max="2506" width="21.5" bestFit="1" customWidth="1"/>
    <col min="2507" max="2507" width="21.5" customWidth="1"/>
    <col min="2508" max="2508" width="19.625" customWidth="1"/>
    <col min="2509" max="2509" width="20" customWidth="1"/>
    <col min="2510" max="2510" width="19.75" customWidth="1"/>
    <col min="2511" max="2511" width="20" customWidth="1"/>
    <col min="2512" max="2512" width="19.75" customWidth="1"/>
    <col min="2513" max="2513" width="19.625" customWidth="1"/>
    <col min="2514" max="2514" width="20" bestFit="1" customWidth="1"/>
    <col min="2515" max="2518" width="19.75" customWidth="1"/>
    <col min="2519" max="2519" width="20" bestFit="1" customWidth="1"/>
    <col min="2520" max="2522" width="19.75" bestFit="1" customWidth="1"/>
    <col min="2523" max="2524" width="19.75" customWidth="1"/>
    <col min="2525" max="2525" width="19.75" bestFit="1" customWidth="1"/>
    <col min="2526" max="2526" width="21.625" customWidth="1"/>
    <col min="2527" max="2528" width="19.75" customWidth="1"/>
    <col min="2529" max="2529" width="20" customWidth="1"/>
    <col min="2530" max="2530" width="19.75" customWidth="1"/>
    <col min="2531" max="2531" width="20" customWidth="1"/>
    <col min="2532" max="2538" width="19.75" customWidth="1"/>
    <col min="2539" max="2542" width="20" bestFit="1" customWidth="1"/>
    <col min="2543" max="2543" width="19.5" customWidth="1"/>
    <col min="2544" max="2544" width="19.625" customWidth="1"/>
    <col min="2545" max="2545" width="20" bestFit="1" customWidth="1"/>
    <col min="2546" max="2546" width="19.75" bestFit="1" customWidth="1"/>
    <col min="2547" max="2547" width="20" bestFit="1" customWidth="1"/>
    <col min="2548" max="2548" width="19.75" bestFit="1" customWidth="1"/>
    <col min="2549" max="2549" width="19.75" customWidth="1"/>
    <col min="2550" max="2550" width="20" bestFit="1" customWidth="1"/>
    <col min="2551" max="2551" width="19.75" bestFit="1" customWidth="1"/>
    <col min="2552" max="2554" width="19.75" customWidth="1"/>
    <col min="2555" max="2555" width="20" customWidth="1"/>
    <col min="2556" max="2556" width="19.75" customWidth="1"/>
    <col min="2557" max="2557" width="20" customWidth="1"/>
    <col min="2558" max="2558" width="19.75" bestFit="1" customWidth="1"/>
    <col min="2559" max="2560" width="20" bestFit="1" customWidth="1"/>
    <col min="2561" max="2561" width="20" customWidth="1"/>
    <col min="2562" max="2562" width="21" customWidth="1"/>
    <col min="2563" max="2563" width="19.75" bestFit="1" customWidth="1"/>
    <col min="2564" max="2566" width="19.75" customWidth="1"/>
    <col min="2567" max="2568" width="20" bestFit="1" customWidth="1"/>
    <col min="2569" max="2570" width="20" customWidth="1"/>
    <col min="2571" max="2571" width="20" bestFit="1" customWidth="1"/>
    <col min="2572" max="2572" width="19.75" bestFit="1" customWidth="1"/>
    <col min="2573" max="2574" width="20" customWidth="1"/>
    <col min="2575" max="2575" width="19.75" customWidth="1"/>
    <col min="2576" max="2576" width="20" bestFit="1" customWidth="1"/>
    <col min="2577" max="2577" width="20" customWidth="1"/>
    <col min="2578" max="2582" width="20" bestFit="1" customWidth="1"/>
    <col min="2583" max="2583" width="18.75" customWidth="1"/>
    <col min="2584" max="2584" width="20.375" customWidth="1"/>
    <col min="2585" max="2585" width="18.75" customWidth="1"/>
    <col min="2586" max="2586" width="17.5" customWidth="1"/>
    <col min="2587" max="2587" width="18.75" customWidth="1"/>
    <col min="2588" max="2589" width="20.625" customWidth="1"/>
    <col min="2590" max="2590" width="24.375" bestFit="1" customWidth="1"/>
    <col min="2591" max="2591" width="16.375" customWidth="1"/>
    <col min="2592" max="2592" width="16.25" customWidth="1"/>
    <col min="2593" max="2593" width="16.5" customWidth="1"/>
    <col min="2594" max="2594" width="16.375" customWidth="1"/>
    <col min="2595" max="2596" width="17.125" customWidth="1"/>
    <col min="2597" max="2598" width="16.875" customWidth="1"/>
    <col min="2599" max="2599" width="16.75" customWidth="1"/>
    <col min="2600" max="2601" width="19.125" customWidth="1"/>
    <col min="2602" max="2602" width="19.625" customWidth="1"/>
    <col min="2603" max="2603" width="20" customWidth="1"/>
    <col min="2604" max="2604" width="19.625" customWidth="1"/>
    <col min="2605" max="2605" width="21.25" bestFit="1" customWidth="1"/>
    <col min="2606" max="2606" width="20" bestFit="1" customWidth="1"/>
    <col min="2607" max="2607" width="21.25" bestFit="1" customWidth="1"/>
    <col min="2608" max="2608" width="18.75" customWidth="1"/>
    <col min="2609" max="2609" width="18.625" customWidth="1"/>
    <col min="2610" max="2610" width="20.25" customWidth="1"/>
    <col min="2611" max="2611" width="18.625" customWidth="1"/>
    <col min="2612" max="2612" width="20.375" customWidth="1"/>
    <col min="2613" max="2613" width="17.625" customWidth="1"/>
    <col min="2614" max="2614" width="13.25" customWidth="1"/>
    <col min="2615" max="2615" width="22.625" bestFit="1" customWidth="1"/>
    <col min="2616" max="2616" width="21" bestFit="1" customWidth="1"/>
    <col min="2617" max="2617" width="17.125" customWidth="1"/>
    <col min="2618" max="2618" width="18.375" customWidth="1"/>
    <col min="2619" max="2619" width="13.25" customWidth="1"/>
    <col min="2620" max="2620" width="20.75" customWidth="1"/>
    <col min="2621" max="2621" width="21" bestFit="1" customWidth="1"/>
    <col min="2622" max="2622" width="21.375" bestFit="1" customWidth="1"/>
    <col min="2623" max="2623" width="20.5" bestFit="1" customWidth="1"/>
    <col min="2624" max="2624" width="20.625" bestFit="1" customWidth="1"/>
    <col min="2625" max="2625" width="21" customWidth="1"/>
    <col min="2626" max="2627" width="18.625" customWidth="1"/>
    <col min="2628" max="2628" width="19.125" customWidth="1"/>
    <col min="2629" max="2629" width="21.875" bestFit="1" customWidth="1"/>
    <col min="2630" max="2630" width="20.875" customWidth="1"/>
    <col min="2631" max="2631" width="22.75" bestFit="1" customWidth="1"/>
    <col min="2632" max="2632" width="21.375" customWidth="1"/>
    <col min="2633" max="2633" width="21.75" bestFit="1" customWidth="1"/>
    <col min="2634" max="2634" width="21" customWidth="1"/>
    <col min="2635" max="2636" width="21.25" bestFit="1" customWidth="1"/>
    <col min="2637" max="2637" width="21.625" bestFit="1" customWidth="1"/>
    <col min="2638" max="2638" width="22.5" bestFit="1" customWidth="1"/>
    <col min="2639" max="2639" width="21.25" bestFit="1" customWidth="1"/>
    <col min="2640" max="2640" width="23" bestFit="1" customWidth="1"/>
    <col min="2641" max="2641" width="23.375" bestFit="1" customWidth="1"/>
    <col min="2642" max="2642" width="22.25" bestFit="1" customWidth="1"/>
    <col min="2643" max="2643" width="23" bestFit="1" customWidth="1"/>
    <col min="2644" max="2644" width="22.25" bestFit="1" customWidth="1"/>
    <col min="2645" max="2645" width="22" bestFit="1" customWidth="1"/>
    <col min="2646" max="2646" width="20.5" bestFit="1" customWidth="1"/>
    <col min="2647" max="2647" width="23" bestFit="1" customWidth="1"/>
    <col min="2648" max="2648" width="21.625" bestFit="1" customWidth="1"/>
    <col min="2649" max="2649" width="21.375" bestFit="1" customWidth="1"/>
    <col min="2650" max="2650" width="20.875" customWidth="1"/>
    <col min="2651" max="2651" width="21.25" bestFit="1" customWidth="1"/>
    <col min="2652" max="2652" width="22.625" bestFit="1" customWidth="1"/>
    <col min="2653" max="2653" width="21.25" customWidth="1"/>
    <col min="2654" max="2654" width="20.875" customWidth="1"/>
    <col min="2655" max="2655" width="20.75" customWidth="1"/>
    <col min="2656" max="2657" width="23" bestFit="1" customWidth="1"/>
    <col min="2658" max="2658" width="21.625" bestFit="1" customWidth="1"/>
    <col min="2659" max="2659" width="21.75" bestFit="1" customWidth="1"/>
    <col min="2660" max="2660" width="22" bestFit="1" customWidth="1"/>
    <col min="2661" max="2661" width="21.625" bestFit="1" customWidth="1"/>
    <col min="2662" max="2662" width="21.5" bestFit="1" customWidth="1"/>
    <col min="2663" max="2664" width="21" customWidth="1"/>
    <col min="2665" max="2665" width="22.625" bestFit="1" customWidth="1"/>
    <col min="2666" max="2666" width="21" customWidth="1"/>
    <col min="2667" max="2668" width="21.5" bestFit="1" customWidth="1"/>
    <col min="2669" max="2670" width="21.75" bestFit="1" customWidth="1"/>
    <col min="2671" max="2671" width="22" bestFit="1" customWidth="1"/>
    <col min="2672" max="2672" width="21.875" bestFit="1" customWidth="1"/>
    <col min="2673" max="2673" width="21.25" bestFit="1" customWidth="1"/>
    <col min="2674" max="2674" width="21.625" bestFit="1" customWidth="1"/>
    <col min="2675" max="2675" width="22" bestFit="1" customWidth="1"/>
    <col min="2676" max="2678" width="21.625" bestFit="1" customWidth="1"/>
    <col min="2679" max="2679" width="21.875" bestFit="1" customWidth="1"/>
    <col min="2680" max="2680" width="22" bestFit="1" customWidth="1"/>
    <col min="2681" max="2681" width="21" customWidth="1"/>
    <col min="2682" max="2683" width="22.125" bestFit="1" customWidth="1"/>
    <col min="2684" max="2684" width="22.5" bestFit="1" customWidth="1"/>
    <col min="2685" max="2685" width="22" bestFit="1" customWidth="1"/>
    <col min="2686" max="2686" width="24.125" bestFit="1" customWidth="1"/>
    <col min="2687" max="2687" width="23.875" bestFit="1" customWidth="1"/>
    <col min="2688" max="2688" width="22.25" bestFit="1" customWidth="1"/>
    <col min="2689" max="2689" width="22.5" bestFit="1" customWidth="1"/>
    <col min="2690" max="2690" width="21.375" customWidth="1"/>
    <col min="2691" max="2691" width="21.375" bestFit="1" customWidth="1"/>
    <col min="2692" max="2692" width="22" bestFit="1" customWidth="1"/>
    <col min="2693" max="2693" width="22.75" bestFit="1" customWidth="1"/>
    <col min="2694" max="2694" width="22.875" bestFit="1" customWidth="1"/>
    <col min="2695" max="2696" width="23.25" bestFit="1" customWidth="1"/>
    <col min="2697" max="2697" width="21.5" bestFit="1" customWidth="1"/>
    <col min="2698" max="2698" width="20.75" bestFit="1" customWidth="1"/>
    <col min="2699" max="2699" width="20.5" bestFit="1" customWidth="1"/>
    <col min="2700" max="2700" width="21.25" bestFit="1" customWidth="1"/>
    <col min="2701" max="2701" width="21.75" customWidth="1"/>
    <col min="2702" max="2702" width="21.25" bestFit="1" customWidth="1"/>
    <col min="2703" max="2703" width="21.375" bestFit="1" customWidth="1"/>
    <col min="2704" max="2705" width="21.625" bestFit="1" customWidth="1"/>
    <col min="2706" max="2706" width="21.25" bestFit="1" customWidth="1"/>
    <col min="2707" max="2707" width="21.375" bestFit="1" customWidth="1"/>
    <col min="2708" max="2708" width="21.5" bestFit="1" customWidth="1"/>
    <col min="2709" max="2709" width="22.25" bestFit="1" customWidth="1"/>
    <col min="2710" max="2711" width="21.875" bestFit="1" customWidth="1"/>
    <col min="2712" max="2712" width="22.25" bestFit="1" customWidth="1"/>
    <col min="2713" max="2713" width="20.5" customWidth="1"/>
    <col min="2714" max="2714" width="21.875" bestFit="1" customWidth="1"/>
    <col min="2715" max="2717" width="23" bestFit="1" customWidth="1"/>
    <col min="2718" max="2718" width="23.125" bestFit="1" customWidth="1"/>
    <col min="2719" max="2719" width="23.375" bestFit="1" customWidth="1"/>
    <col min="2720" max="2720" width="21.75" bestFit="1" customWidth="1"/>
    <col min="2721" max="2721" width="21.25" bestFit="1" customWidth="1"/>
    <col min="2722" max="2722" width="21.625" bestFit="1" customWidth="1"/>
    <col min="2723" max="2723" width="21.5" bestFit="1" customWidth="1"/>
    <col min="2724" max="2724" width="21.875" bestFit="1" customWidth="1"/>
    <col min="2725" max="2725" width="22.75" bestFit="1" customWidth="1"/>
    <col min="2726" max="2726" width="24.375" bestFit="1" customWidth="1"/>
    <col min="2727" max="2727" width="21.5" bestFit="1" customWidth="1"/>
    <col min="2728" max="2728" width="23.75" bestFit="1" customWidth="1"/>
    <col min="2729" max="2729" width="23.25" bestFit="1" customWidth="1"/>
    <col min="2730" max="2730" width="23.5" bestFit="1" customWidth="1"/>
    <col min="2731" max="2731" width="21.5" bestFit="1" customWidth="1"/>
    <col min="2732" max="2732" width="20.625" bestFit="1" customWidth="1"/>
    <col min="2733" max="2733" width="21.625" customWidth="1"/>
    <col min="2734" max="2734" width="21.5" bestFit="1" customWidth="1"/>
    <col min="2735" max="2735" width="22.5" bestFit="1" customWidth="1"/>
    <col min="2736" max="2736" width="21.75" bestFit="1" customWidth="1"/>
    <col min="2737" max="2737" width="23.375" bestFit="1" customWidth="1"/>
    <col min="2738" max="2738" width="23.125" bestFit="1" customWidth="1"/>
    <col min="2739" max="2755" width="14.125" customWidth="1"/>
    <col min="2756" max="2756" width="22.125" bestFit="1" customWidth="1"/>
    <col min="2757" max="2758" width="21.375" bestFit="1" customWidth="1"/>
    <col min="2759" max="2759" width="22.875" bestFit="1" customWidth="1"/>
    <col min="2760" max="2760" width="23.875" bestFit="1" customWidth="1"/>
    <col min="2761" max="2761" width="17.125" customWidth="1"/>
    <col min="2762" max="2762" width="20.875" bestFit="1" customWidth="1"/>
    <col min="2763" max="2763" width="21.375" bestFit="1" customWidth="1"/>
    <col min="2764" max="2764" width="21.75" bestFit="1" customWidth="1"/>
    <col min="2765" max="2765" width="20.875" bestFit="1" customWidth="1"/>
    <col min="2766" max="2766" width="20.875" customWidth="1"/>
    <col min="2767" max="2767" width="21" customWidth="1"/>
    <col min="2768" max="2768" width="23.5" bestFit="1" customWidth="1"/>
    <col min="2769" max="2770" width="21.25" bestFit="1" customWidth="1"/>
    <col min="2771" max="2771" width="24.75" bestFit="1" customWidth="1"/>
    <col min="2772" max="2772" width="20.625" customWidth="1"/>
    <col min="2773" max="2774" width="22" bestFit="1" customWidth="1"/>
    <col min="2775" max="2775" width="21.375" bestFit="1" customWidth="1"/>
    <col min="2776" max="2776" width="21.625" bestFit="1" customWidth="1"/>
    <col min="2777" max="2777" width="23.75" bestFit="1" customWidth="1"/>
    <col min="2778" max="2778" width="18.375" customWidth="1"/>
    <col min="2779" max="2779" width="17.125" customWidth="1"/>
    <col min="2780" max="2781" width="21.375" bestFit="1" customWidth="1"/>
    <col min="2782" max="2782" width="23.875" bestFit="1" customWidth="1"/>
    <col min="2783" max="2783" width="21.375" bestFit="1" customWidth="1"/>
    <col min="2784" max="2784" width="21.5" bestFit="1" customWidth="1"/>
    <col min="2785" max="2785" width="21.375" bestFit="1" customWidth="1"/>
    <col min="2786" max="2786" width="22" bestFit="1" customWidth="1"/>
    <col min="2787" max="2787" width="17.125" customWidth="1"/>
    <col min="2788" max="2788" width="22.75" bestFit="1" customWidth="1"/>
    <col min="2789" max="2789" width="20.875" bestFit="1" customWidth="1"/>
    <col min="2790" max="2790" width="22" bestFit="1" customWidth="1"/>
    <col min="2791" max="2791" width="21.5" bestFit="1" customWidth="1"/>
    <col min="2792" max="2792" width="20.625" bestFit="1" customWidth="1"/>
    <col min="2793" max="2795" width="21.375" bestFit="1" customWidth="1"/>
    <col min="2796" max="2796" width="21" bestFit="1" customWidth="1"/>
    <col min="2797" max="2797" width="21.375" bestFit="1" customWidth="1"/>
    <col min="2798" max="2798" width="21.625" bestFit="1" customWidth="1"/>
    <col min="2799" max="2799" width="23.25" bestFit="1" customWidth="1"/>
    <col min="2800" max="2800" width="20.875" bestFit="1" customWidth="1"/>
    <col min="2801" max="2801" width="20.875" customWidth="1"/>
    <col min="2802" max="2802" width="21.5" bestFit="1" customWidth="1"/>
    <col min="2803" max="2803" width="21.75" bestFit="1" customWidth="1"/>
    <col min="2804" max="2804" width="20.875" bestFit="1" customWidth="1"/>
    <col min="2805" max="2805" width="21" bestFit="1" customWidth="1"/>
    <col min="2806" max="2806" width="21.75" bestFit="1" customWidth="1"/>
    <col min="2807" max="2807" width="21.375" bestFit="1" customWidth="1"/>
    <col min="2808" max="2808" width="21.25" bestFit="1" customWidth="1"/>
    <col min="2809" max="2809" width="20.875" bestFit="1" customWidth="1"/>
    <col min="2810" max="2810" width="21.25" bestFit="1" customWidth="1"/>
    <col min="2811" max="2811" width="20.875" bestFit="1" customWidth="1"/>
    <col min="2812" max="2812" width="21.375" customWidth="1"/>
    <col min="2813" max="2813" width="20.75" bestFit="1" customWidth="1"/>
    <col min="2814" max="2814" width="21.375" bestFit="1" customWidth="1"/>
    <col min="2815" max="2815" width="21.625" bestFit="1" customWidth="1"/>
    <col min="2816" max="2816" width="21.75" bestFit="1" customWidth="1"/>
    <col min="2817" max="2818" width="21.625" bestFit="1" customWidth="1"/>
    <col min="2819" max="2819" width="21.75" bestFit="1" customWidth="1"/>
    <col min="2820" max="2820" width="21.375" bestFit="1" customWidth="1"/>
    <col min="2821" max="2821" width="24.25" bestFit="1" customWidth="1"/>
    <col min="2822" max="2823" width="17.125" customWidth="1"/>
    <col min="2824" max="2824" width="18.375" customWidth="1"/>
    <col min="2825" max="2826" width="17" customWidth="1"/>
    <col min="2827" max="2827" width="16.875" customWidth="1"/>
    <col min="2828" max="2835" width="17" customWidth="1"/>
    <col min="2836" max="2836" width="18.375" customWidth="1"/>
    <col min="2837" max="2837" width="18.875" customWidth="1"/>
    <col min="2838" max="2838" width="18.75" customWidth="1"/>
    <col min="2839" max="2840" width="18.875" customWidth="1"/>
    <col min="2841" max="2843" width="17" customWidth="1"/>
    <col min="2844" max="2844" width="16.75" customWidth="1"/>
    <col min="2845" max="2845" width="17" customWidth="1"/>
    <col min="2846" max="2846" width="18.375" customWidth="1"/>
    <col min="2847" max="2847" width="17.125" customWidth="1"/>
    <col min="2848" max="2848" width="17" customWidth="1"/>
    <col min="2849" max="2850" width="17.125" customWidth="1"/>
    <col min="2851" max="2851" width="18.375" customWidth="1"/>
    <col min="2852" max="2852" width="15.625" customWidth="1"/>
    <col min="2853" max="2853" width="20.375" bestFit="1" customWidth="1"/>
    <col min="2854" max="2854" width="23.25" bestFit="1" customWidth="1"/>
    <col min="2855" max="2855" width="23.375" bestFit="1" customWidth="1"/>
    <col min="2856" max="2856" width="22.5" bestFit="1" customWidth="1"/>
    <col min="2857" max="2857" width="21" customWidth="1"/>
    <col min="2858" max="2858" width="21" bestFit="1" customWidth="1"/>
    <col min="2859" max="2860" width="21" customWidth="1"/>
    <col min="2861" max="2861" width="20.875" customWidth="1"/>
    <col min="2862" max="2862" width="21" bestFit="1" customWidth="1"/>
    <col min="2863" max="2864" width="24.25" bestFit="1" customWidth="1"/>
    <col min="2865" max="2865" width="22.125" bestFit="1" customWidth="1"/>
    <col min="2866" max="2866" width="24.625" bestFit="1" customWidth="1"/>
    <col min="2867" max="2867" width="24.75" bestFit="1" customWidth="1"/>
    <col min="2868" max="2871" width="22.125" bestFit="1" customWidth="1"/>
    <col min="2872" max="2872" width="23" bestFit="1" customWidth="1"/>
    <col min="2873" max="2873" width="22.625" bestFit="1" customWidth="1"/>
    <col min="2874" max="2874" width="21" bestFit="1" customWidth="1"/>
    <col min="2875" max="2875" width="22.75" bestFit="1" customWidth="1"/>
    <col min="2876" max="2876" width="22.875" bestFit="1" customWidth="1"/>
    <col min="2877" max="2877" width="17.125" customWidth="1"/>
    <col min="2878" max="2878" width="15.875" customWidth="1"/>
    <col min="2879" max="2879" width="17.125" customWidth="1"/>
    <col min="2880" max="2880" width="21.375" bestFit="1" customWidth="1"/>
    <col min="2881" max="2889" width="17.125" customWidth="1"/>
    <col min="2890" max="2890" width="17.625" customWidth="1"/>
    <col min="2891" max="2891" width="17.5" customWidth="1"/>
    <col min="2892" max="2895" width="17.375" customWidth="1"/>
    <col min="2896" max="2896" width="17.125" customWidth="1"/>
    <col min="2897" max="2897" width="15.75" customWidth="1"/>
    <col min="2898" max="2898" width="18.75" customWidth="1"/>
    <col min="2899" max="2906" width="17" customWidth="1"/>
    <col min="2907" max="2907" width="16.875" customWidth="1"/>
    <col min="2908" max="2909" width="17" customWidth="1"/>
    <col min="2910" max="2910" width="22.75" bestFit="1" customWidth="1"/>
    <col min="2911" max="2911" width="22.625" bestFit="1" customWidth="1"/>
    <col min="2912" max="2912" width="21.375" bestFit="1" customWidth="1"/>
    <col min="2913" max="2913" width="17" customWidth="1"/>
    <col min="2914" max="2914" width="24.5" bestFit="1" customWidth="1"/>
    <col min="2915" max="2915" width="23.5" bestFit="1" customWidth="1"/>
    <col min="2916" max="2916" width="23.375" bestFit="1" customWidth="1"/>
    <col min="2917" max="2917" width="23.25" bestFit="1" customWidth="1"/>
    <col min="2918" max="2918" width="23.5" bestFit="1" customWidth="1"/>
    <col min="2919" max="2919" width="24.125" bestFit="1" customWidth="1"/>
    <col min="2920" max="2921" width="23.375" bestFit="1" customWidth="1"/>
    <col min="2922" max="2922" width="22.875" bestFit="1" customWidth="1"/>
    <col min="2923" max="2923" width="22.75" bestFit="1" customWidth="1"/>
    <col min="2924" max="2924" width="23.5" bestFit="1" customWidth="1"/>
    <col min="2925" max="2925" width="24" bestFit="1" customWidth="1"/>
    <col min="2926" max="2926" width="23.875" bestFit="1" customWidth="1"/>
    <col min="2927" max="2927" width="24" bestFit="1" customWidth="1"/>
    <col min="2928" max="2928" width="20.875" customWidth="1"/>
    <col min="2929" max="2929" width="21" bestFit="1" customWidth="1"/>
    <col min="2930" max="2930" width="21.375" customWidth="1"/>
    <col min="2931" max="2931" width="20.625" bestFit="1" customWidth="1"/>
    <col min="2932" max="2932" width="20.75" customWidth="1"/>
    <col min="2933" max="2933" width="21.5" bestFit="1" customWidth="1"/>
    <col min="2934" max="2934" width="21" bestFit="1" customWidth="1"/>
    <col min="2935" max="2935" width="21" customWidth="1"/>
    <col min="2936" max="2936" width="21.25" customWidth="1"/>
    <col min="2937" max="2937" width="21.375" customWidth="1"/>
    <col min="2938" max="2938" width="22.875" bestFit="1" customWidth="1"/>
    <col min="2939" max="2939" width="20.875" customWidth="1"/>
    <col min="2940" max="2940" width="21" bestFit="1" customWidth="1"/>
    <col min="2941" max="2941" width="21.375" bestFit="1" customWidth="1"/>
    <col min="2942" max="2942" width="23" bestFit="1" customWidth="1"/>
    <col min="2943" max="2943" width="16.875" customWidth="1"/>
    <col min="2944" max="2944" width="15.625" customWidth="1"/>
    <col min="2945" max="2953" width="16.875" customWidth="1"/>
    <col min="2954" max="2954" width="17.375" customWidth="1"/>
    <col min="2955" max="2958" width="16.75" customWidth="1"/>
    <col min="2959" max="2959" width="17.125" customWidth="1"/>
    <col min="2960" max="2960" width="18.375" customWidth="1"/>
    <col min="2961" max="2961" width="17.125" customWidth="1"/>
    <col min="2962" max="2962" width="18.25" customWidth="1"/>
    <col min="2963" max="2963" width="17.625" customWidth="1"/>
    <col min="2964" max="2964" width="16.25" customWidth="1"/>
    <col min="2965" max="2966" width="17.125" customWidth="1"/>
    <col min="2967" max="2967" width="21.375" bestFit="1" customWidth="1"/>
    <col min="2968" max="2968" width="19.625" customWidth="1"/>
    <col min="2969" max="2969" width="19.5" customWidth="1"/>
    <col min="2970" max="2970" width="21.25" bestFit="1" customWidth="1"/>
    <col min="2971" max="2971" width="21.25" customWidth="1"/>
    <col min="2972" max="2972" width="19.5" customWidth="1"/>
    <col min="2973" max="2973" width="19.625" customWidth="1"/>
    <col min="2974" max="2974" width="20.875" customWidth="1"/>
    <col min="2975" max="2975" width="19.625" customWidth="1"/>
    <col min="2976" max="2976" width="20.875" bestFit="1" customWidth="1"/>
    <col min="2977" max="2977" width="19.5" customWidth="1"/>
    <col min="2978" max="2978" width="21.25" bestFit="1" customWidth="1"/>
    <col min="2979" max="2979" width="19.5" customWidth="1"/>
    <col min="2980" max="2980" width="18.25" customWidth="1"/>
    <col min="2981" max="2982" width="20.75" customWidth="1"/>
    <col min="2983" max="2983" width="19.5" customWidth="1"/>
    <col min="2984" max="2984" width="21.25" bestFit="1" customWidth="1"/>
    <col min="2985" max="2985" width="21.375" bestFit="1" customWidth="1"/>
    <col min="2986" max="2986" width="19.625" customWidth="1"/>
    <col min="2987" max="2987" width="21.625" bestFit="1" customWidth="1"/>
    <col min="2988" max="2988" width="21.25" bestFit="1" customWidth="1"/>
    <col min="2989" max="2990" width="19.625" customWidth="1"/>
    <col min="2991" max="2991" width="19.625" bestFit="1" customWidth="1"/>
    <col min="2992" max="2992" width="19.625" customWidth="1"/>
    <col min="2993" max="2993" width="19.5" customWidth="1"/>
    <col min="2994" max="2998" width="19.625" customWidth="1"/>
    <col min="2999" max="2999" width="21.25" bestFit="1" customWidth="1"/>
    <col min="3000" max="3000" width="19.5" customWidth="1"/>
    <col min="3001" max="3001" width="21.5" bestFit="1" customWidth="1"/>
    <col min="3002" max="3002" width="21.25" customWidth="1"/>
    <col min="3003" max="3003" width="19.5" customWidth="1"/>
    <col min="3004" max="3004" width="20.875" bestFit="1" customWidth="1"/>
    <col min="3005" max="3005" width="20.875" customWidth="1"/>
    <col min="3006" max="3006" width="21.375" bestFit="1" customWidth="1"/>
    <col min="3007" max="3007" width="21" bestFit="1" customWidth="1"/>
    <col min="3008" max="3008" width="19.5" customWidth="1"/>
    <col min="3009" max="3009" width="21.5" bestFit="1" customWidth="1"/>
    <col min="3010" max="3010" width="21.25" bestFit="1" customWidth="1"/>
    <col min="3011" max="3013" width="20.875" bestFit="1" customWidth="1"/>
    <col min="3014" max="3014" width="19.5" customWidth="1"/>
    <col min="3015" max="3019" width="19.625" customWidth="1"/>
    <col min="3020" max="3021" width="18.625" customWidth="1"/>
    <col min="3022" max="3022" width="18.375" customWidth="1"/>
    <col min="3023" max="3026" width="18.75" customWidth="1"/>
    <col min="3027" max="3027" width="18.625" customWidth="1"/>
    <col min="3028" max="3028" width="18.75" customWidth="1"/>
    <col min="3029" max="3029" width="18.625" customWidth="1"/>
    <col min="3030" max="3030" width="18.25" customWidth="1"/>
    <col min="3031" max="3031" width="18.625" customWidth="1"/>
    <col min="3032" max="3032" width="18.75" customWidth="1"/>
    <col min="3033" max="3033" width="18.625" customWidth="1"/>
    <col min="3034" max="3034" width="18.375" customWidth="1"/>
    <col min="3035" max="3035" width="18.625" customWidth="1"/>
    <col min="3036" max="3036" width="18.375" customWidth="1"/>
    <col min="3037" max="3043" width="18.625" customWidth="1"/>
    <col min="3044" max="3044" width="18.375" customWidth="1"/>
    <col min="3045" max="3045" width="18.75" customWidth="1"/>
    <col min="3046" max="3046" width="18.625" customWidth="1"/>
    <col min="3047" max="3047" width="18.75" customWidth="1"/>
    <col min="3048" max="3048" width="18.625" customWidth="1"/>
    <col min="3049" max="3050" width="18.75" customWidth="1"/>
    <col min="3051" max="3051" width="18.625" customWidth="1"/>
    <col min="3052" max="3052" width="17.5" customWidth="1"/>
    <col min="3053" max="3053" width="17.125" customWidth="1"/>
    <col min="3054" max="3056" width="16.25" customWidth="1"/>
    <col min="3057" max="3057" width="19.625" customWidth="1"/>
    <col min="3058" max="3063" width="18.75" customWidth="1"/>
    <col min="3064" max="3064" width="18.625" customWidth="1"/>
    <col min="3065" max="3065" width="18.75" customWidth="1"/>
    <col min="3066" max="3069" width="18.625" customWidth="1"/>
    <col min="3070" max="3071" width="18.75" customWidth="1"/>
    <col min="3072" max="3072" width="18.625" customWidth="1"/>
    <col min="3073" max="3080" width="16.25" customWidth="1"/>
    <col min="3081" max="3083" width="18.625" customWidth="1"/>
    <col min="3084" max="3084" width="18.75" customWidth="1"/>
    <col min="3085" max="3085" width="18.625" customWidth="1"/>
    <col min="3086" max="3086" width="18.75" customWidth="1"/>
    <col min="3087" max="3088" width="16.25" customWidth="1"/>
    <col min="3089" max="3090" width="19.625" customWidth="1"/>
    <col min="3091" max="3091" width="16.5" customWidth="1"/>
    <col min="3092" max="3092" width="16.375" customWidth="1"/>
    <col min="3093" max="3093" width="16.25" customWidth="1"/>
    <col min="3094" max="3094" width="16.5" customWidth="1"/>
    <col min="3095" max="3096" width="16.25" customWidth="1"/>
    <col min="3097" max="3097" width="19.625" customWidth="1"/>
    <col min="3098" max="3098" width="19.5" customWidth="1"/>
    <col min="3099" max="3100" width="18.75" customWidth="1"/>
    <col min="3101" max="3105" width="18.625" customWidth="1"/>
    <col min="3106" max="3107" width="18.75" customWidth="1"/>
    <col min="3108" max="3108" width="18.625" customWidth="1"/>
    <col min="3109" max="3109" width="18.75" customWidth="1"/>
    <col min="3110" max="3110" width="18.625" customWidth="1"/>
    <col min="3111" max="3111" width="21.375" customWidth="1"/>
    <col min="3112" max="3118" width="16.25" customWidth="1"/>
    <col min="3119" max="3119" width="16.125" customWidth="1"/>
    <col min="3120" max="3124" width="16.25" customWidth="1"/>
    <col min="3125" max="3125" width="20.125" bestFit="1" customWidth="1"/>
    <col min="3126" max="3126" width="18.75" customWidth="1"/>
    <col min="3127" max="3127" width="20.125" bestFit="1" customWidth="1"/>
    <col min="3128" max="3128" width="18.75" customWidth="1"/>
    <col min="3129" max="3130" width="20.125" bestFit="1" customWidth="1"/>
    <col min="3131" max="3131" width="20.125" customWidth="1"/>
    <col min="3132" max="3135" width="21.375" bestFit="1" customWidth="1"/>
    <col min="3136" max="3138" width="21.375" customWidth="1"/>
    <col min="3139" max="3141" width="21.375" bestFit="1" customWidth="1"/>
    <col min="3142" max="3142" width="19.625" customWidth="1"/>
    <col min="3143" max="3144" width="21.375" bestFit="1" customWidth="1"/>
    <col min="3145" max="3147" width="18.75" customWidth="1"/>
    <col min="3148" max="3149" width="18.625" customWidth="1"/>
    <col min="3150" max="3150" width="20.125" bestFit="1" customWidth="1"/>
    <col min="3151" max="3152" width="18.625" customWidth="1"/>
    <col min="3153" max="3158" width="18.75" customWidth="1"/>
    <col min="3159" max="3161" width="18.625" customWidth="1"/>
    <col min="3162" max="3162" width="18.75" customWidth="1"/>
    <col min="3163" max="3175" width="16.25" customWidth="1"/>
    <col min="3176" max="3176" width="18.75" customWidth="1"/>
    <col min="3177" max="3178" width="19.625" customWidth="1"/>
    <col min="3179" max="3179" width="19.5" customWidth="1"/>
    <col min="3180" max="3181" width="17.625" customWidth="1"/>
    <col min="3182" max="3183" width="20.125" bestFit="1" customWidth="1"/>
    <col min="3184" max="3184" width="17.5" customWidth="1"/>
    <col min="3185" max="3185" width="17.625" customWidth="1"/>
    <col min="3186" max="3186" width="17.5" customWidth="1"/>
    <col min="3187" max="3187" width="20.5" customWidth="1"/>
    <col min="3188" max="3188" width="20.625" bestFit="1" customWidth="1"/>
    <col min="3189" max="3189" width="24" bestFit="1" customWidth="1"/>
    <col min="3190" max="3190" width="20.625" bestFit="1" customWidth="1"/>
    <col min="3191" max="3191" width="18.25" customWidth="1"/>
    <col min="3192" max="3192" width="23.125" bestFit="1" customWidth="1"/>
    <col min="3193" max="3194" width="25.25" bestFit="1" customWidth="1"/>
    <col min="3195" max="3196" width="24.375" bestFit="1" customWidth="1"/>
    <col min="3197" max="3197" width="24.625" bestFit="1" customWidth="1"/>
    <col min="3198" max="3198" width="24.375" bestFit="1" customWidth="1"/>
    <col min="3199" max="3199" width="24.5" bestFit="1" customWidth="1"/>
    <col min="3200" max="3200" width="24.375" bestFit="1" customWidth="1"/>
    <col min="3201" max="3201" width="24.125" bestFit="1" customWidth="1"/>
    <col min="3202" max="3202" width="24.75" bestFit="1" customWidth="1"/>
    <col min="3203" max="3203" width="20.875" bestFit="1" customWidth="1"/>
    <col min="3204" max="3204" width="24.75" bestFit="1" customWidth="1"/>
    <col min="3205" max="3205" width="20.75" bestFit="1" customWidth="1"/>
    <col min="3206" max="3206" width="24.75" bestFit="1" customWidth="1"/>
    <col min="3207" max="3207" width="24.625" bestFit="1" customWidth="1"/>
    <col min="3208" max="3210" width="24.375" bestFit="1" customWidth="1"/>
    <col min="3211" max="3211" width="25.25" bestFit="1" customWidth="1"/>
    <col min="3212" max="3214" width="24.75" bestFit="1" customWidth="1"/>
    <col min="3215" max="3215" width="24.375" bestFit="1" customWidth="1"/>
    <col min="3216" max="3216" width="25.25" bestFit="1" customWidth="1"/>
    <col min="3217" max="3217" width="24.375" bestFit="1" customWidth="1"/>
    <col min="3218" max="3218" width="25.25" bestFit="1" customWidth="1"/>
    <col min="3219" max="3220" width="24.375" bestFit="1" customWidth="1"/>
    <col min="3221" max="3221" width="25.625" bestFit="1" customWidth="1"/>
    <col min="3222" max="3222" width="24.375" bestFit="1" customWidth="1"/>
    <col min="3223" max="3223" width="25.625" bestFit="1" customWidth="1"/>
    <col min="3224" max="3225" width="24.75" bestFit="1" customWidth="1"/>
    <col min="3226" max="3226" width="25.125" bestFit="1" customWidth="1"/>
    <col min="3227" max="3227" width="24.75" bestFit="1" customWidth="1"/>
    <col min="3228" max="3228" width="25.125" bestFit="1" customWidth="1"/>
    <col min="3229" max="3229" width="25" bestFit="1" customWidth="1"/>
    <col min="3230" max="3230" width="25.125" bestFit="1" customWidth="1"/>
    <col min="3231" max="3231" width="24.75" bestFit="1" customWidth="1"/>
    <col min="3232" max="3232" width="25" bestFit="1" customWidth="1"/>
    <col min="3233" max="3233" width="24.625" bestFit="1" customWidth="1"/>
    <col min="3234" max="3234" width="25" bestFit="1" customWidth="1"/>
    <col min="3235" max="3235" width="25.25" bestFit="1" customWidth="1"/>
    <col min="3236" max="3237" width="24.75" bestFit="1" customWidth="1"/>
    <col min="3238" max="3238" width="25.125" bestFit="1" customWidth="1"/>
    <col min="3239" max="3239" width="24.75" bestFit="1" customWidth="1"/>
    <col min="3240" max="3242" width="24.125" bestFit="1" customWidth="1"/>
    <col min="3243" max="3243" width="24.25" bestFit="1" customWidth="1"/>
    <col min="3244" max="3244" width="24.125" bestFit="1" customWidth="1"/>
    <col min="3245" max="3245" width="24.5" bestFit="1" customWidth="1"/>
    <col min="3246" max="3246" width="24.25" bestFit="1" customWidth="1"/>
    <col min="3247" max="3247" width="24.75" bestFit="1" customWidth="1"/>
    <col min="3248" max="3248" width="24.5" bestFit="1" customWidth="1"/>
    <col min="3249" max="3249" width="24.125" bestFit="1" customWidth="1"/>
    <col min="3250" max="3250" width="24.375" bestFit="1" customWidth="1"/>
    <col min="3251" max="3251" width="24.125" bestFit="1" customWidth="1"/>
    <col min="3252" max="3253" width="24.625" bestFit="1" customWidth="1"/>
    <col min="3254" max="3254" width="24.75" bestFit="1" customWidth="1"/>
    <col min="3255" max="3255" width="24.625" bestFit="1" customWidth="1"/>
    <col min="3256" max="3258" width="24.75" bestFit="1" customWidth="1"/>
    <col min="3259" max="3259" width="25.25" bestFit="1" customWidth="1"/>
    <col min="3260" max="3262" width="24.75" bestFit="1" customWidth="1"/>
    <col min="3263" max="3263" width="25.25" bestFit="1" customWidth="1"/>
    <col min="3264" max="3264" width="24.5" bestFit="1" customWidth="1"/>
    <col min="3265" max="3265" width="25" bestFit="1" customWidth="1"/>
    <col min="3266" max="3266" width="25.125" bestFit="1" customWidth="1"/>
    <col min="3267" max="3267" width="25.5" bestFit="1" customWidth="1"/>
    <col min="3268" max="3268" width="25.375" bestFit="1" customWidth="1"/>
    <col min="3269" max="3269" width="25.5" bestFit="1" customWidth="1"/>
    <col min="3270" max="3270" width="24.75" bestFit="1" customWidth="1"/>
    <col min="3271" max="3271" width="25.5" bestFit="1" customWidth="1"/>
    <col min="3272" max="3272" width="25.125" bestFit="1" customWidth="1"/>
    <col min="3273" max="3273" width="24.375" bestFit="1" customWidth="1"/>
    <col min="3274" max="3276" width="24.75" bestFit="1" customWidth="1"/>
    <col min="3277" max="3277" width="24.125" bestFit="1" customWidth="1"/>
    <col min="3278" max="3278" width="24.5" bestFit="1" customWidth="1"/>
    <col min="3279" max="3284" width="24.75" bestFit="1" customWidth="1"/>
    <col min="3285" max="3285" width="25.25" bestFit="1" customWidth="1"/>
    <col min="3286" max="3286" width="25" bestFit="1" customWidth="1"/>
    <col min="3287" max="3287" width="25.125" bestFit="1" customWidth="1"/>
    <col min="3288" max="3288" width="24.75" bestFit="1" customWidth="1"/>
    <col min="3289" max="3289" width="25.25" bestFit="1" customWidth="1"/>
    <col min="3290" max="3293" width="24.625" bestFit="1" customWidth="1"/>
    <col min="3294" max="3294" width="25.125" bestFit="1" customWidth="1"/>
    <col min="3295" max="3295" width="24.625" bestFit="1" customWidth="1"/>
    <col min="3296" max="3296" width="25.125" bestFit="1" customWidth="1"/>
    <col min="3297" max="3298" width="24.375" bestFit="1" customWidth="1"/>
    <col min="3299" max="3300" width="24.5" bestFit="1" customWidth="1"/>
    <col min="3301" max="3301" width="24.125" bestFit="1" customWidth="1"/>
    <col min="3302" max="3302" width="24.625" bestFit="1" customWidth="1"/>
    <col min="3303" max="3303" width="24.375" bestFit="1" customWidth="1"/>
    <col min="3304" max="3308" width="24.5" bestFit="1" customWidth="1"/>
    <col min="3309" max="3309" width="25" bestFit="1" customWidth="1"/>
    <col min="3310" max="3310" width="25.25" bestFit="1" customWidth="1"/>
    <col min="3311" max="3312" width="24.75" bestFit="1" customWidth="1"/>
    <col min="3313" max="3313" width="25.25" bestFit="1" customWidth="1"/>
    <col min="3314" max="3314" width="25.125" bestFit="1" customWidth="1"/>
    <col min="3315" max="3315" width="25" bestFit="1" customWidth="1"/>
    <col min="3316" max="3316" width="25.25" bestFit="1" customWidth="1"/>
    <col min="3317" max="3317" width="25" bestFit="1" customWidth="1"/>
    <col min="3318" max="3318" width="25.5" bestFit="1" customWidth="1"/>
    <col min="3319" max="3319" width="24.75" bestFit="1" customWidth="1"/>
    <col min="3320" max="3320" width="25.625" bestFit="1" customWidth="1"/>
    <col min="3321" max="3321" width="24.75" bestFit="1" customWidth="1"/>
    <col min="3322" max="3322" width="25.25" bestFit="1" customWidth="1"/>
    <col min="3323" max="3324" width="25.125" bestFit="1" customWidth="1"/>
    <col min="3325" max="3325" width="25" bestFit="1" customWidth="1"/>
    <col min="3326" max="3326" width="25.125" bestFit="1" customWidth="1"/>
    <col min="3327" max="3327" width="24.75" bestFit="1" customWidth="1"/>
    <col min="3328" max="3329" width="25.5" bestFit="1" customWidth="1"/>
    <col min="3330" max="3330" width="25.625" bestFit="1" customWidth="1"/>
    <col min="3331" max="3331" width="25.5" bestFit="1" customWidth="1"/>
    <col min="3332" max="3332" width="24.375" bestFit="1" customWidth="1"/>
    <col min="3333" max="3333" width="25.625" bestFit="1" customWidth="1"/>
    <col min="3334" max="3334" width="25" bestFit="1" customWidth="1"/>
    <col min="3335" max="3335" width="25.25" bestFit="1" customWidth="1"/>
    <col min="3336" max="3336" width="25.625" bestFit="1" customWidth="1"/>
    <col min="3337" max="3337" width="24.375" bestFit="1" customWidth="1"/>
    <col min="3338" max="3339" width="24.5" bestFit="1" customWidth="1"/>
    <col min="3340" max="3340" width="25" bestFit="1" customWidth="1"/>
    <col min="3341" max="3341" width="24.375" bestFit="1" customWidth="1"/>
    <col min="3342" max="3342" width="24.5" bestFit="1" customWidth="1"/>
    <col min="3343" max="3343" width="24.375" bestFit="1" customWidth="1"/>
    <col min="3344" max="3344" width="24.625" bestFit="1" customWidth="1"/>
    <col min="3345" max="3345" width="25.125" bestFit="1" customWidth="1"/>
    <col min="3346" max="3346" width="25.375" bestFit="1" customWidth="1"/>
    <col min="3347" max="3347" width="24.75" bestFit="1" customWidth="1"/>
    <col min="3348" max="3348" width="24.625" bestFit="1" customWidth="1"/>
    <col min="3349" max="3351" width="24.75" bestFit="1" customWidth="1"/>
    <col min="3352" max="3352" width="25.625" bestFit="1" customWidth="1"/>
    <col min="3353" max="3353" width="26" bestFit="1" customWidth="1"/>
    <col min="3354" max="3354" width="25.625" bestFit="1" customWidth="1"/>
    <col min="3355" max="3355" width="25.25" bestFit="1" customWidth="1"/>
    <col min="3356" max="3356" width="26" bestFit="1" customWidth="1"/>
    <col min="3357" max="3357" width="24.375" bestFit="1" customWidth="1"/>
    <col min="3358" max="3358" width="25.25" bestFit="1" customWidth="1"/>
    <col min="3359" max="3359" width="24.625" bestFit="1" customWidth="1"/>
    <col min="3360" max="3360" width="24.75" bestFit="1" customWidth="1"/>
    <col min="3361" max="3361" width="25.25" bestFit="1" customWidth="1"/>
    <col min="3362" max="3362" width="25.5" bestFit="1" customWidth="1"/>
    <col min="3363" max="3364" width="24.75" bestFit="1" customWidth="1"/>
    <col min="3365" max="3365" width="24.625" bestFit="1" customWidth="1"/>
    <col min="3366" max="3366" width="25" bestFit="1" customWidth="1"/>
    <col min="3367" max="3367" width="25.25" bestFit="1" customWidth="1"/>
    <col min="3368" max="3368" width="25.125" bestFit="1" customWidth="1"/>
    <col min="3369" max="3369" width="25.5" bestFit="1" customWidth="1"/>
    <col min="3370" max="3370" width="25.25" bestFit="1" customWidth="1"/>
    <col min="3371" max="3371" width="24.75" bestFit="1" customWidth="1"/>
    <col min="3372" max="3373" width="25.25" bestFit="1" customWidth="1"/>
    <col min="3374" max="3374" width="25.875" bestFit="1" customWidth="1"/>
    <col min="3375" max="3375" width="26.875" bestFit="1" customWidth="1"/>
    <col min="3376" max="3376" width="26.75" bestFit="1" customWidth="1"/>
    <col min="3377" max="3377" width="24.5" bestFit="1" customWidth="1"/>
    <col min="3378" max="3378" width="24.625" bestFit="1" customWidth="1"/>
    <col min="3379" max="3379" width="25.375" bestFit="1" customWidth="1"/>
    <col min="3380" max="3381" width="24.75" bestFit="1" customWidth="1"/>
    <col min="3382" max="3382" width="25.25" bestFit="1" customWidth="1"/>
    <col min="3383" max="3383" width="25" bestFit="1" customWidth="1"/>
    <col min="3384" max="3384" width="24.75" bestFit="1" customWidth="1"/>
    <col min="3385" max="3386" width="24.625" bestFit="1" customWidth="1"/>
    <col min="3387" max="3387" width="25" bestFit="1" customWidth="1"/>
    <col min="3388" max="3388" width="24.625" bestFit="1" customWidth="1"/>
    <col min="3389" max="3389" width="25.125" bestFit="1" customWidth="1"/>
    <col min="3390" max="3390" width="24.375" bestFit="1" customWidth="1"/>
    <col min="3391" max="3391" width="24.625" bestFit="1" customWidth="1"/>
    <col min="3392" max="3392" width="25.25" bestFit="1" customWidth="1"/>
    <col min="3393" max="3393" width="25.625" bestFit="1" customWidth="1"/>
    <col min="3394" max="3395" width="25.5" bestFit="1" customWidth="1"/>
    <col min="3396" max="3396" width="25.375" bestFit="1" customWidth="1"/>
    <col min="3397" max="3397" width="25.625" bestFit="1" customWidth="1"/>
    <col min="3398" max="3398" width="26" bestFit="1" customWidth="1"/>
    <col min="3399" max="3399" width="25.625" bestFit="1" customWidth="1"/>
    <col min="3400" max="3400" width="24.25" bestFit="1" customWidth="1"/>
    <col min="3401" max="3401" width="26" bestFit="1" customWidth="1"/>
    <col min="3402" max="3402" width="25.625" bestFit="1" customWidth="1"/>
    <col min="3403" max="3403" width="25.25" bestFit="1" customWidth="1"/>
    <col min="3404" max="3404" width="25" bestFit="1" customWidth="1"/>
    <col min="3405" max="3406" width="24.75" bestFit="1" customWidth="1"/>
    <col min="3407" max="3407" width="25.625" bestFit="1" customWidth="1"/>
    <col min="3408" max="3408" width="25.25" bestFit="1" customWidth="1"/>
    <col min="3409" max="3409" width="25.5" bestFit="1" customWidth="1"/>
    <col min="3410" max="3410" width="24.75" bestFit="1" customWidth="1"/>
    <col min="3411" max="3411" width="25.625" bestFit="1" customWidth="1"/>
    <col min="3412" max="3412" width="23.25" bestFit="1" customWidth="1"/>
    <col min="3413" max="3413" width="23.375" bestFit="1" customWidth="1"/>
    <col min="3414" max="3415" width="24.125" bestFit="1" customWidth="1"/>
    <col min="3416" max="3416" width="24.5" bestFit="1" customWidth="1"/>
    <col min="3417" max="3417" width="24.125" bestFit="1" customWidth="1"/>
    <col min="3418" max="3419" width="23" bestFit="1" customWidth="1"/>
    <col min="3420" max="3420" width="23.375" bestFit="1" customWidth="1"/>
    <col min="3421" max="3421" width="24.25" bestFit="1" customWidth="1"/>
    <col min="3422" max="3422" width="24.5" bestFit="1" customWidth="1"/>
    <col min="3423" max="3423" width="25" bestFit="1" customWidth="1"/>
    <col min="3424" max="3424" width="24.5" bestFit="1" customWidth="1"/>
    <col min="3425" max="3425" width="24.125" bestFit="1" customWidth="1"/>
    <col min="3426" max="3426" width="24.75" bestFit="1" customWidth="1"/>
    <col min="3427" max="3427" width="24.125" bestFit="1" customWidth="1"/>
    <col min="3428" max="3428" width="24.5" bestFit="1" customWidth="1"/>
    <col min="3429" max="3430" width="25" bestFit="1" customWidth="1"/>
    <col min="3431" max="3432" width="25.25" bestFit="1" customWidth="1"/>
    <col min="3433" max="3433" width="24.5" bestFit="1" customWidth="1"/>
    <col min="3434" max="3434" width="26" bestFit="1" customWidth="1"/>
    <col min="3435" max="3435" width="25.75" bestFit="1" customWidth="1"/>
    <col min="3436" max="3436" width="25" bestFit="1" customWidth="1"/>
    <col min="3437" max="3438" width="25.75" bestFit="1" customWidth="1"/>
    <col min="3439" max="3439" width="24.5" bestFit="1" customWidth="1"/>
    <col min="3440" max="3441" width="25" bestFit="1" customWidth="1"/>
    <col min="3442" max="3442" width="24.25" bestFit="1" customWidth="1"/>
    <col min="3443" max="3443" width="21.75" bestFit="1" customWidth="1"/>
    <col min="3444" max="3444" width="24.125" bestFit="1" customWidth="1"/>
    <col min="3445" max="3445" width="25" bestFit="1" customWidth="1"/>
    <col min="3446" max="3446" width="25.375" bestFit="1" customWidth="1"/>
    <col min="3447" max="3447" width="26.5" bestFit="1" customWidth="1"/>
    <col min="3448" max="3448" width="25.25" bestFit="1" customWidth="1"/>
    <col min="3449" max="3449" width="25.125" bestFit="1" customWidth="1"/>
    <col min="3450" max="3450" width="25.625" bestFit="1" customWidth="1"/>
    <col min="3451" max="3451" width="25.375" bestFit="1" customWidth="1"/>
    <col min="3452" max="3452" width="25.25" bestFit="1" customWidth="1"/>
    <col min="3453" max="3453" width="25" bestFit="1" customWidth="1"/>
    <col min="3454" max="3455" width="23.125" bestFit="1" customWidth="1"/>
    <col min="3456" max="3456" width="25.875" bestFit="1" customWidth="1"/>
    <col min="3457" max="3457" width="23" bestFit="1" customWidth="1"/>
    <col min="3458" max="3458" width="24.75" bestFit="1" customWidth="1"/>
    <col min="3459" max="3459" width="25.5" bestFit="1" customWidth="1"/>
    <col min="3460" max="3460" width="25.625" bestFit="1" customWidth="1"/>
    <col min="3461" max="3461" width="25.25" bestFit="1" customWidth="1"/>
    <col min="3462" max="3462" width="24.5" bestFit="1" customWidth="1"/>
    <col min="3463" max="3463" width="25.25" bestFit="1" customWidth="1"/>
    <col min="3464" max="3464" width="23.125" bestFit="1" customWidth="1"/>
    <col min="3465" max="3465" width="24.5" bestFit="1" customWidth="1"/>
    <col min="3466" max="3466" width="24.75" bestFit="1" customWidth="1"/>
    <col min="3467" max="3467" width="24.375" bestFit="1" customWidth="1"/>
    <col min="3468" max="3468" width="24.625" bestFit="1" customWidth="1"/>
    <col min="3469" max="3469" width="24.5" bestFit="1" customWidth="1"/>
    <col min="3470" max="3470" width="24.75" bestFit="1" customWidth="1"/>
    <col min="3471" max="3471" width="24.25" bestFit="1" customWidth="1"/>
    <col min="3472" max="3474" width="24.75" bestFit="1" customWidth="1"/>
    <col min="3475" max="3475" width="24.5" bestFit="1" customWidth="1"/>
    <col min="3476" max="3476" width="25" bestFit="1" customWidth="1"/>
    <col min="3477" max="3477" width="24.75" bestFit="1" customWidth="1"/>
    <col min="3478" max="3478" width="24.375" bestFit="1" customWidth="1"/>
    <col min="3479" max="3479" width="24.25" bestFit="1" customWidth="1"/>
    <col min="3480" max="3480" width="25" bestFit="1" customWidth="1"/>
    <col min="3481" max="3482" width="24.375" bestFit="1" customWidth="1"/>
    <col min="3483" max="3483" width="24.75" bestFit="1" customWidth="1"/>
    <col min="3484" max="3484" width="25.5" bestFit="1" customWidth="1"/>
    <col min="3485" max="3485" width="25.25" bestFit="1" customWidth="1"/>
    <col min="3486" max="3486" width="23.5" bestFit="1" customWidth="1"/>
    <col min="3487" max="3487" width="25" bestFit="1" customWidth="1"/>
    <col min="3488" max="3488" width="22.875" bestFit="1" customWidth="1"/>
    <col min="3489" max="3489" width="24.375" bestFit="1" customWidth="1"/>
    <col min="3490" max="3490" width="24.25" bestFit="1" customWidth="1"/>
    <col min="3491" max="3491" width="24.375" bestFit="1" customWidth="1"/>
    <col min="3492" max="3494" width="24.75" bestFit="1" customWidth="1"/>
    <col min="3495" max="3495" width="24.375" bestFit="1" customWidth="1"/>
    <col min="3496" max="3497" width="24.75" bestFit="1" customWidth="1"/>
    <col min="3498" max="3499" width="25" bestFit="1" customWidth="1"/>
    <col min="3500" max="3500" width="25.125" bestFit="1" customWidth="1"/>
    <col min="3501" max="3501" width="24.375" bestFit="1" customWidth="1"/>
    <col min="3502" max="3502" width="24.75" bestFit="1" customWidth="1"/>
    <col min="3503" max="3503" width="24.625" bestFit="1" customWidth="1"/>
    <col min="3504" max="3504" width="25.25" bestFit="1" customWidth="1"/>
    <col min="3505" max="3505" width="25.125" bestFit="1" customWidth="1"/>
    <col min="3506" max="3506" width="24.375" bestFit="1" customWidth="1"/>
    <col min="3507" max="3507" width="24.125" bestFit="1" customWidth="1"/>
    <col min="3508" max="3508" width="23.25" bestFit="1" customWidth="1"/>
    <col min="3509" max="3509" width="24.5" bestFit="1" customWidth="1"/>
    <col min="3510" max="3510" width="23.75" bestFit="1" customWidth="1"/>
    <col min="3511" max="3511" width="23.5" bestFit="1" customWidth="1"/>
    <col min="3512" max="3512" width="25" bestFit="1" customWidth="1"/>
    <col min="3513" max="3513" width="24.5" bestFit="1" customWidth="1"/>
    <col min="3514" max="3515" width="24.75" bestFit="1" customWidth="1"/>
    <col min="3516" max="3516" width="24" bestFit="1" customWidth="1"/>
    <col min="3517" max="3517" width="23.125" bestFit="1" customWidth="1"/>
    <col min="3518" max="3518" width="24.375" bestFit="1" customWidth="1"/>
    <col min="3519" max="3519" width="24.625" bestFit="1" customWidth="1"/>
    <col min="3520" max="3520" width="25" bestFit="1" customWidth="1"/>
    <col min="3521" max="3524" width="24.75" bestFit="1" customWidth="1"/>
    <col min="3525" max="3525" width="24.375" bestFit="1" customWidth="1"/>
    <col min="3526" max="3526" width="25.125" bestFit="1" customWidth="1"/>
    <col min="3527" max="3528" width="24.5" bestFit="1" customWidth="1"/>
    <col min="3529" max="3530" width="24.75" bestFit="1" customWidth="1"/>
    <col min="3531" max="3532" width="25.25" bestFit="1" customWidth="1"/>
    <col min="3533" max="3533" width="23.875" bestFit="1" customWidth="1"/>
    <col min="3534" max="3534" width="25.5" bestFit="1" customWidth="1"/>
    <col min="3535" max="3535" width="25.125" bestFit="1" customWidth="1"/>
    <col min="3536" max="3536" width="24.75" bestFit="1" customWidth="1"/>
    <col min="3537" max="3537" width="24.375" bestFit="1" customWidth="1"/>
    <col min="3538" max="3538" width="24.75" bestFit="1" customWidth="1"/>
    <col min="3539" max="3539" width="25.25" bestFit="1" customWidth="1"/>
    <col min="3540" max="3540" width="23.875" bestFit="1" customWidth="1"/>
    <col min="3541" max="3541" width="24.75" bestFit="1" customWidth="1"/>
    <col min="3542" max="3542" width="25.125" bestFit="1" customWidth="1"/>
    <col min="3543" max="3543" width="24" bestFit="1" customWidth="1"/>
    <col min="3544" max="3544" width="25.625" bestFit="1" customWidth="1"/>
    <col min="3545" max="3553" width="25.25" bestFit="1" customWidth="1"/>
    <col min="3554" max="3554" width="25.5" bestFit="1" customWidth="1"/>
    <col min="3555" max="3555" width="25.375" bestFit="1" customWidth="1"/>
    <col min="3556" max="3558" width="24.75" bestFit="1" customWidth="1"/>
    <col min="3559" max="3559" width="25.25" bestFit="1" customWidth="1"/>
    <col min="3560" max="3560" width="24.75" bestFit="1" customWidth="1"/>
    <col min="3561" max="3561" width="25.25" bestFit="1" customWidth="1"/>
    <col min="3562" max="3562" width="25" bestFit="1" customWidth="1"/>
    <col min="3563" max="3563" width="25.5" bestFit="1" customWidth="1"/>
    <col min="3564" max="3564" width="25.25" bestFit="1" customWidth="1"/>
    <col min="3565" max="3565" width="25.125" bestFit="1" customWidth="1"/>
    <col min="3566" max="3567" width="23.75" bestFit="1" customWidth="1"/>
    <col min="3568" max="3568" width="23.25" bestFit="1" customWidth="1"/>
    <col min="3569" max="3569" width="24.625" bestFit="1" customWidth="1"/>
    <col min="3570" max="3570" width="24.375" bestFit="1" customWidth="1"/>
    <col min="3571" max="3571" width="25.125" bestFit="1" customWidth="1"/>
    <col min="3572" max="3572" width="23.375" bestFit="1" customWidth="1"/>
    <col min="3573" max="3573" width="24.375" bestFit="1" customWidth="1"/>
    <col min="3574" max="3574" width="24.5" bestFit="1" customWidth="1"/>
    <col min="3575" max="3576" width="23.5" bestFit="1" customWidth="1"/>
    <col min="3577" max="3577" width="24.375" bestFit="1" customWidth="1"/>
    <col min="3578" max="3578" width="23.25" bestFit="1" customWidth="1"/>
    <col min="3579" max="3579" width="23.5" bestFit="1" customWidth="1"/>
    <col min="3580" max="3580" width="24" bestFit="1" customWidth="1"/>
    <col min="3581" max="3581" width="23.375" bestFit="1" customWidth="1"/>
    <col min="3582" max="3582" width="24.625" bestFit="1" customWidth="1"/>
    <col min="3583" max="3583" width="24.75" bestFit="1" customWidth="1"/>
    <col min="3584" max="3584" width="24.375" bestFit="1" customWidth="1"/>
    <col min="3585" max="3586" width="24.75" bestFit="1" customWidth="1"/>
    <col min="3587" max="3588" width="23.25" bestFit="1" customWidth="1"/>
    <col min="3589" max="3590" width="25.25" bestFit="1" customWidth="1"/>
    <col min="3591" max="3591" width="24.25" bestFit="1" customWidth="1"/>
    <col min="3592" max="3592" width="24.625" bestFit="1" customWidth="1"/>
    <col min="3593" max="3593" width="24.75" bestFit="1" customWidth="1"/>
    <col min="3594" max="3594" width="23.5" bestFit="1" customWidth="1"/>
    <col min="3595" max="3595" width="24.375" bestFit="1" customWidth="1"/>
    <col min="3596" max="3596" width="23.5" bestFit="1" customWidth="1"/>
    <col min="3597" max="3597" width="24.75" bestFit="1" customWidth="1"/>
    <col min="3598" max="3598" width="24" bestFit="1" customWidth="1"/>
    <col min="3599" max="3599" width="23.875" bestFit="1" customWidth="1"/>
    <col min="3600" max="3601" width="23.25" bestFit="1" customWidth="1"/>
    <col min="3602" max="3602" width="23.75" bestFit="1" customWidth="1"/>
    <col min="3603" max="3603" width="23.5" bestFit="1" customWidth="1"/>
    <col min="3604" max="3604" width="24" bestFit="1" customWidth="1"/>
    <col min="3605" max="3605" width="23.125" bestFit="1" customWidth="1"/>
    <col min="3606" max="3606" width="23.375" bestFit="1" customWidth="1"/>
    <col min="3607" max="3607" width="24.625" bestFit="1" customWidth="1"/>
    <col min="3608" max="3608" width="25.375" bestFit="1" customWidth="1"/>
    <col min="3609" max="3609" width="24.5" bestFit="1" customWidth="1"/>
    <col min="3610" max="3610" width="23.25" bestFit="1" customWidth="1"/>
    <col min="3611" max="3611" width="23.75" bestFit="1" customWidth="1"/>
    <col min="3612" max="3612" width="24.125" bestFit="1" customWidth="1"/>
    <col min="3613" max="3613" width="23.5" bestFit="1" customWidth="1"/>
    <col min="3614" max="3614" width="24.5" bestFit="1" customWidth="1"/>
    <col min="3615" max="3615" width="25" bestFit="1" customWidth="1"/>
    <col min="3616" max="3616" width="24.375" bestFit="1" customWidth="1"/>
    <col min="3617" max="3617" width="25.125" bestFit="1" customWidth="1"/>
    <col min="3618" max="3618" width="19.75" customWidth="1"/>
    <col min="3619" max="3619" width="21.25" bestFit="1" customWidth="1"/>
    <col min="3620" max="3620" width="21.625" bestFit="1" customWidth="1"/>
    <col min="3621" max="3621" width="20" bestFit="1" customWidth="1"/>
    <col min="3622" max="3622" width="19.625" customWidth="1"/>
    <col min="3623" max="3623" width="20" customWidth="1"/>
    <col min="3624" max="3624" width="21.5" bestFit="1" customWidth="1"/>
    <col min="3625" max="3625" width="21.625" bestFit="1" customWidth="1"/>
    <col min="3626" max="3626" width="21.5" bestFit="1" customWidth="1"/>
    <col min="3627" max="3627" width="22.875" bestFit="1" customWidth="1"/>
    <col min="3628" max="3628" width="19.75" bestFit="1" customWidth="1"/>
    <col min="3629" max="3629" width="23" bestFit="1" customWidth="1"/>
    <col min="3630" max="3630" width="22.75" bestFit="1" customWidth="1"/>
    <col min="3631" max="3631" width="21.25" bestFit="1" customWidth="1"/>
    <col min="3632" max="3632" width="21" bestFit="1" customWidth="1"/>
    <col min="3633" max="3633" width="22.875" bestFit="1" customWidth="1"/>
    <col min="3634" max="3635" width="23.125" bestFit="1" customWidth="1"/>
    <col min="3636" max="3636" width="21.25" bestFit="1" customWidth="1"/>
    <col min="3637" max="3637" width="22.875" bestFit="1" customWidth="1"/>
    <col min="3638" max="3638" width="21.375" bestFit="1" customWidth="1"/>
    <col min="3639" max="3639" width="19.75" bestFit="1" customWidth="1"/>
    <col min="3640" max="3640" width="21.25" bestFit="1" customWidth="1"/>
    <col min="3641" max="3641" width="19.75" bestFit="1" customWidth="1"/>
    <col min="3642" max="3642" width="19.75" customWidth="1"/>
    <col min="3643" max="3643" width="22.875" bestFit="1" customWidth="1"/>
    <col min="3644" max="3644" width="21.375" bestFit="1" customWidth="1"/>
    <col min="3645" max="3645" width="20" customWidth="1"/>
    <col min="3646" max="3646" width="19.75" customWidth="1"/>
    <col min="3647" max="3648" width="21.375" bestFit="1" customWidth="1"/>
    <col min="3649" max="3649" width="19.5" bestFit="1" customWidth="1"/>
    <col min="3650" max="3650" width="21.25" bestFit="1" customWidth="1"/>
    <col min="3651" max="3651" width="20" bestFit="1" customWidth="1"/>
    <col min="3652" max="3652" width="19.5" bestFit="1" customWidth="1"/>
    <col min="3653" max="3653" width="21.5" bestFit="1" customWidth="1"/>
    <col min="3654" max="3654" width="21.625" bestFit="1" customWidth="1"/>
    <col min="3655" max="3655" width="22.75" bestFit="1" customWidth="1"/>
    <col min="3656" max="3656" width="20" bestFit="1" customWidth="1"/>
    <col min="3657" max="3659" width="21.5" bestFit="1" customWidth="1"/>
    <col min="3660" max="3660" width="21.625" bestFit="1" customWidth="1"/>
    <col min="3661" max="3661" width="20" bestFit="1" customWidth="1"/>
    <col min="3662" max="3662" width="21.625" bestFit="1" customWidth="1"/>
    <col min="3663" max="3663" width="21.5" bestFit="1" customWidth="1"/>
    <col min="3664" max="3664" width="19.125" bestFit="1" customWidth="1"/>
    <col min="3665" max="3665" width="21.5" bestFit="1" customWidth="1"/>
    <col min="3666" max="3666" width="21.625" bestFit="1" customWidth="1"/>
    <col min="3667" max="3668" width="19.75" bestFit="1" customWidth="1"/>
    <col min="3669" max="3669" width="21" bestFit="1" customWidth="1"/>
    <col min="3670" max="3671" width="20.25" bestFit="1" customWidth="1"/>
    <col min="3672" max="3672" width="21.375" bestFit="1" customWidth="1"/>
    <col min="3673" max="3673" width="21.5" bestFit="1" customWidth="1"/>
    <col min="3674" max="3674" width="21" bestFit="1" customWidth="1"/>
    <col min="3675" max="3675" width="19.75" bestFit="1" customWidth="1"/>
    <col min="3676" max="3676" width="21.5" bestFit="1" customWidth="1"/>
    <col min="3677" max="3677" width="21.375" customWidth="1"/>
    <col min="3678" max="3678" width="19.75" customWidth="1"/>
    <col min="3679" max="3679" width="22.875" bestFit="1" customWidth="1"/>
    <col min="3680" max="3680" width="21.5" bestFit="1" customWidth="1"/>
    <col min="3681" max="3681" width="19.75" customWidth="1"/>
    <col min="3682" max="3682" width="19.25" customWidth="1"/>
    <col min="3683" max="3683" width="19.75" customWidth="1"/>
    <col min="3684" max="3684" width="23" bestFit="1" customWidth="1"/>
    <col min="3685" max="3685" width="20" customWidth="1"/>
    <col min="3686" max="3688" width="19.625" customWidth="1"/>
    <col min="3689" max="3689" width="21.5" bestFit="1" customWidth="1"/>
    <col min="3690" max="3690" width="21.375" bestFit="1" customWidth="1"/>
    <col min="3691" max="3691" width="20" customWidth="1"/>
    <col min="3692" max="3692" width="21.625" customWidth="1"/>
    <col min="3693" max="3693" width="20" customWidth="1"/>
    <col min="3694" max="3694" width="21.25" bestFit="1" customWidth="1"/>
    <col min="3695" max="3695" width="19.75" customWidth="1"/>
    <col min="3696" max="3696" width="21.5" bestFit="1" customWidth="1"/>
    <col min="3697" max="3697" width="21.5" customWidth="1"/>
    <col min="3698" max="3698" width="20.875" bestFit="1" customWidth="1"/>
    <col min="3699" max="3699" width="19.625" customWidth="1"/>
    <col min="3700" max="3700" width="21.5" bestFit="1" customWidth="1"/>
    <col min="3701" max="3701" width="21.5" customWidth="1"/>
    <col min="3702" max="3702" width="20" customWidth="1"/>
    <col min="3703" max="3703" width="19.625" customWidth="1"/>
    <col min="3704" max="3704" width="20" customWidth="1"/>
    <col min="3705" max="3705" width="21.625" bestFit="1" customWidth="1"/>
    <col min="3706" max="3706" width="21.5" bestFit="1" customWidth="1"/>
    <col min="3707" max="3707" width="21.375" customWidth="1"/>
    <col min="3708" max="3708" width="19.75" customWidth="1"/>
    <col min="3709" max="3709" width="21.375" bestFit="1" customWidth="1"/>
    <col min="3710" max="3710" width="22.25" bestFit="1" customWidth="1"/>
    <col min="3711" max="3712" width="23" bestFit="1" customWidth="1"/>
    <col min="3713" max="3714" width="21.5" customWidth="1"/>
    <col min="3715" max="3715" width="20" customWidth="1"/>
    <col min="3716" max="3716" width="21.5" customWidth="1"/>
    <col min="3717" max="3717" width="21.25" bestFit="1" customWidth="1"/>
    <col min="3718" max="3719" width="21.625" bestFit="1" customWidth="1"/>
    <col min="3720" max="3720" width="21.25" bestFit="1" customWidth="1"/>
    <col min="3721" max="3721" width="20.875" bestFit="1" customWidth="1"/>
    <col min="3722" max="3722" width="21" bestFit="1" customWidth="1"/>
    <col min="3723" max="3723" width="21.5" bestFit="1" customWidth="1"/>
    <col min="3724" max="3724" width="20" bestFit="1" customWidth="1"/>
    <col min="3725" max="3725" width="21.375" bestFit="1" customWidth="1"/>
    <col min="3726" max="3726" width="21.625" bestFit="1" customWidth="1"/>
    <col min="3727" max="3727" width="19.75" bestFit="1" customWidth="1"/>
    <col min="3728" max="3728" width="21" bestFit="1" customWidth="1"/>
    <col min="3729" max="3729" width="20" bestFit="1" customWidth="1"/>
    <col min="3730" max="3730" width="21.5" bestFit="1" customWidth="1"/>
    <col min="3731" max="3731" width="23" bestFit="1" customWidth="1"/>
    <col min="3732" max="3732" width="21.5" bestFit="1" customWidth="1"/>
    <col min="3733" max="3733" width="21.625" bestFit="1" customWidth="1"/>
    <col min="3734" max="3734" width="19.75" customWidth="1"/>
    <col min="3735" max="3735" width="22.125" bestFit="1" customWidth="1"/>
    <col min="3736" max="3738" width="22.625" bestFit="1" customWidth="1"/>
    <col min="3739" max="3739" width="20" bestFit="1" customWidth="1"/>
    <col min="3740" max="3740" width="22.625" bestFit="1" customWidth="1"/>
    <col min="3741" max="3741" width="20" bestFit="1" customWidth="1"/>
    <col min="3742" max="3742" width="21.5" bestFit="1" customWidth="1"/>
    <col min="3743" max="3743" width="21.625" bestFit="1" customWidth="1"/>
    <col min="3744" max="3744" width="22.625" bestFit="1" customWidth="1"/>
    <col min="3745" max="3745" width="21.25" bestFit="1" customWidth="1"/>
    <col min="3746" max="3746" width="21.625" bestFit="1" customWidth="1"/>
    <col min="3747" max="3747" width="21.375" bestFit="1" customWidth="1"/>
    <col min="3748" max="3748" width="21.5" bestFit="1" customWidth="1"/>
    <col min="3749" max="3749" width="22.875" bestFit="1" customWidth="1"/>
    <col min="3750" max="3750" width="21.5" bestFit="1" customWidth="1"/>
    <col min="3751" max="3751" width="19.625" bestFit="1" customWidth="1"/>
    <col min="3752" max="3752" width="21.375" bestFit="1" customWidth="1"/>
    <col min="3753" max="3753" width="19.75" customWidth="1"/>
    <col min="3754" max="3754" width="21.5" bestFit="1" customWidth="1"/>
    <col min="3755" max="3756" width="21.625" bestFit="1" customWidth="1"/>
    <col min="3757" max="3757" width="21.5" customWidth="1"/>
    <col min="3758" max="3758" width="21.625" bestFit="1" customWidth="1"/>
    <col min="3759" max="3759" width="20.875" bestFit="1" customWidth="1"/>
    <col min="3760" max="3760" width="21.625" bestFit="1" customWidth="1"/>
    <col min="3761" max="3762" width="21.25" bestFit="1" customWidth="1"/>
    <col min="3763" max="3763" width="21.625" bestFit="1" customWidth="1"/>
    <col min="3764" max="3764" width="21.5" bestFit="1" customWidth="1"/>
    <col min="3765" max="3765" width="21.375" bestFit="1" customWidth="1"/>
    <col min="3766" max="3766" width="21.625" bestFit="1" customWidth="1"/>
    <col min="3767" max="3768" width="21.375" bestFit="1" customWidth="1"/>
    <col min="3769" max="3770" width="21.5" bestFit="1" customWidth="1"/>
    <col min="3771" max="3771" width="21.625" bestFit="1" customWidth="1"/>
    <col min="3772" max="3772" width="21.5" bestFit="1" customWidth="1"/>
    <col min="3773" max="3773" width="20.75" bestFit="1" customWidth="1"/>
    <col min="3774" max="3774" width="21.625" bestFit="1" customWidth="1"/>
    <col min="3775" max="3775" width="21" bestFit="1" customWidth="1"/>
    <col min="3776" max="3776" width="21.25" bestFit="1" customWidth="1"/>
    <col min="3777" max="3778" width="19.625" bestFit="1" customWidth="1"/>
    <col min="3779" max="3779" width="21.25" bestFit="1" customWidth="1"/>
    <col min="3780" max="3780" width="21" bestFit="1" customWidth="1"/>
    <col min="3781" max="3781" width="21.375" bestFit="1" customWidth="1"/>
    <col min="3782" max="3782" width="21.25" bestFit="1" customWidth="1"/>
    <col min="3783" max="3783" width="21.625" bestFit="1" customWidth="1"/>
    <col min="3784" max="3786" width="21.5" bestFit="1" customWidth="1"/>
    <col min="3787" max="3787" width="21.25" bestFit="1" customWidth="1"/>
    <col min="3788" max="3788" width="19.5" bestFit="1" customWidth="1"/>
    <col min="3789" max="3790" width="20.875" bestFit="1" customWidth="1"/>
    <col min="3791" max="3791" width="22.875" bestFit="1" customWidth="1"/>
    <col min="3792" max="3793" width="21.5" bestFit="1" customWidth="1"/>
    <col min="3794" max="3794" width="19.75" bestFit="1" customWidth="1"/>
    <col min="3795" max="3795" width="21.5" bestFit="1" customWidth="1"/>
    <col min="3796" max="3796" width="21.625" bestFit="1" customWidth="1"/>
    <col min="3797" max="3797" width="21.375" bestFit="1" customWidth="1"/>
    <col min="3798" max="3798" width="20" bestFit="1" customWidth="1"/>
    <col min="3799" max="3799" width="21" bestFit="1" customWidth="1"/>
    <col min="3800" max="3800" width="19.625" bestFit="1" customWidth="1"/>
    <col min="3801" max="3801" width="20.875" bestFit="1" customWidth="1"/>
    <col min="3802" max="3802" width="19.5" bestFit="1" customWidth="1"/>
    <col min="3803" max="3803" width="20" bestFit="1" customWidth="1"/>
    <col min="3804" max="3804" width="21.5" bestFit="1" customWidth="1"/>
    <col min="3805" max="3805" width="21.375" bestFit="1" customWidth="1"/>
    <col min="3806" max="3806" width="20" bestFit="1" customWidth="1"/>
    <col min="3807" max="3807" width="21.625" bestFit="1" customWidth="1"/>
    <col min="3808" max="3808" width="20" bestFit="1" customWidth="1"/>
    <col min="3809" max="3810" width="21.5" bestFit="1" customWidth="1"/>
    <col min="3811" max="3811" width="19.5" bestFit="1" customWidth="1"/>
    <col min="3812" max="3813" width="20" bestFit="1" customWidth="1"/>
    <col min="3814" max="3814" width="19.5" bestFit="1" customWidth="1"/>
    <col min="3815" max="3816" width="20" bestFit="1" customWidth="1"/>
    <col min="3817" max="3817" width="19.625" bestFit="1" customWidth="1"/>
    <col min="3818" max="3818" width="21" bestFit="1" customWidth="1"/>
    <col min="3819" max="3820" width="19.75" bestFit="1" customWidth="1"/>
    <col min="3821" max="3821" width="21.375" bestFit="1" customWidth="1"/>
    <col min="3822" max="3822" width="21" bestFit="1" customWidth="1"/>
    <col min="3823" max="3823" width="21.25" bestFit="1" customWidth="1"/>
    <col min="3824" max="3824" width="19.75" bestFit="1" customWidth="1"/>
    <col min="3825" max="3825" width="21.375" bestFit="1" customWidth="1"/>
    <col min="3826" max="3826" width="19.625" bestFit="1" customWidth="1"/>
    <col min="3827" max="3827" width="21.375" bestFit="1" customWidth="1"/>
    <col min="3828" max="3828" width="19.75" bestFit="1" customWidth="1"/>
    <col min="3829" max="3829" width="21.375" bestFit="1" customWidth="1"/>
    <col min="3830" max="3834" width="19.75" bestFit="1" customWidth="1"/>
    <col min="3835" max="3835" width="20" bestFit="1" customWidth="1"/>
    <col min="3836" max="3836" width="22.5" bestFit="1" customWidth="1"/>
    <col min="3837" max="3837" width="21.5" bestFit="1" customWidth="1"/>
    <col min="3838" max="3838" width="19.75" bestFit="1" customWidth="1"/>
    <col min="3839" max="3839" width="21" bestFit="1" customWidth="1"/>
    <col min="3840" max="3840" width="19.75" bestFit="1" customWidth="1"/>
    <col min="3841" max="3841" width="19.625" bestFit="1" customWidth="1"/>
    <col min="3842" max="3842" width="21.5" bestFit="1" customWidth="1"/>
    <col min="3843" max="3843" width="19.75" bestFit="1" customWidth="1"/>
    <col min="3844" max="3844" width="20.75" bestFit="1" customWidth="1"/>
    <col min="3845" max="3846" width="20" bestFit="1" customWidth="1"/>
    <col min="3847" max="3847" width="21" bestFit="1" customWidth="1"/>
    <col min="3848" max="3848" width="21.5" bestFit="1" customWidth="1"/>
    <col min="3849" max="3849" width="19.75" bestFit="1" customWidth="1"/>
    <col min="3850" max="3850" width="21.25" bestFit="1" customWidth="1"/>
    <col min="3851" max="3851" width="21.625" bestFit="1" customWidth="1"/>
    <col min="3852" max="3853" width="21.5" bestFit="1" customWidth="1"/>
    <col min="3854" max="3854" width="20" bestFit="1" customWidth="1"/>
    <col min="3855" max="3855" width="21.5" bestFit="1" customWidth="1"/>
    <col min="3856" max="3856" width="21.25" bestFit="1" customWidth="1"/>
    <col min="3857" max="3857" width="21.5" bestFit="1" customWidth="1"/>
    <col min="3858" max="3858" width="20" bestFit="1" customWidth="1"/>
    <col min="3859" max="3859" width="19.75" bestFit="1" customWidth="1"/>
    <col min="3860" max="3860" width="21.625" bestFit="1" customWidth="1"/>
    <col min="3861" max="3861" width="19.75" bestFit="1" customWidth="1"/>
    <col min="3862" max="3862" width="21.625" bestFit="1" customWidth="1"/>
    <col min="3863" max="3863" width="20" bestFit="1" customWidth="1"/>
    <col min="3864" max="3864" width="21.5" bestFit="1" customWidth="1"/>
    <col min="3865" max="3866" width="19.75" bestFit="1" customWidth="1"/>
    <col min="3867" max="3867" width="21.5" bestFit="1" customWidth="1"/>
    <col min="3868" max="3868" width="21.625" bestFit="1" customWidth="1"/>
    <col min="3869" max="3869" width="20" bestFit="1" customWidth="1"/>
    <col min="3870" max="3870" width="21.625" bestFit="1" customWidth="1"/>
    <col min="3871" max="3872" width="21.5" bestFit="1" customWidth="1"/>
    <col min="3873" max="3873" width="21.25" bestFit="1" customWidth="1"/>
    <col min="3874" max="3874" width="21" bestFit="1" customWidth="1"/>
    <col min="3875" max="3875" width="22.875" bestFit="1" customWidth="1"/>
    <col min="3876" max="3876" width="21.25" bestFit="1" customWidth="1"/>
    <col min="3877" max="3877" width="22.75" bestFit="1" customWidth="1"/>
    <col min="3878" max="3878" width="19.75" bestFit="1" customWidth="1"/>
    <col min="3879" max="3879" width="21.5" bestFit="1" customWidth="1"/>
    <col min="3880" max="3880" width="19.75" bestFit="1" customWidth="1"/>
    <col min="3881" max="3881" width="21.5" bestFit="1" customWidth="1"/>
    <col min="3882" max="3883" width="19.75" bestFit="1" customWidth="1"/>
    <col min="3884" max="3885" width="19.5" bestFit="1" customWidth="1"/>
    <col min="3886" max="3886" width="21" bestFit="1" customWidth="1"/>
    <col min="3887" max="3887" width="21.5" bestFit="1" customWidth="1"/>
    <col min="3888" max="3888" width="19.625" bestFit="1" customWidth="1"/>
    <col min="3889" max="3889" width="20" bestFit="1" customWidth="1"/>
    <col min="3890" max="3890" width="21.5" bestFit="1" customWidth="1"/>
    <col min="3891" max="3891" width="20" bestFit="1" customWidth="1"/>
    <col min="3892" max="3892" width="21.5" bestFit="1" customWidth="1"/>
    <col min="3893" max="3893" width="19.75" bestFit="1" customWidth="1"/>
    <col min="3894" max="3895" width="20" bestFit="1" customWidth="1"/>
    <col min="3896" max="3896" width="21.5" bestFit="1" customWidth="1"/>
    <col min="3897" max="3897" width="19.75" bestFit="1" customWidth="1"/>
    <col min="3898" max="3898" width="19.5" bestFit="1" customWidth="1"/>
    <col min="3899" max="3899" width="19.25" bestFit="1" customWidth="1"/>
    <col min="3900" max="3901" width="20" bestFit="1" customWidth="1"/>
    <col min="3902" max="3902" width="21.25" bestFit="1" customWidth="1"/>
    <col min="3903" max="3904" width="20" bestFit="1" customWidth="1"/>
    <col min="3905" max="3905" width="19.75" bestFit="1" customWidth="1"/>
    <col min="3906" max="3906" width="21" bestFit="1" customWidth="1"/>
    <col min="3907" max="3907" width="21.625" bestFit="1" customWidth="1"/>
    <col min="3908" max="3908" width="19.75" bestFit="1" customWidth="1"/>
    <col min="3909" max="3909" width="21.625" bestFit="1" customWidth="1"/>
    <col min="3910" max="3910" width="20" bestFit="1" customWidth="1"/>
    <col min="3911" max="3911" width="21.625" bestFit="1" customWidth="1"/>
    <col min="3912" max="3912" width="21.5" bestFit="1" customWidth="1"/>
    <col min="3913" max="3913" width="19.625" bestFit="1" customWidth="1"/>
    <col min="3914" max="3915" width="19.75" bestFit="1" customWidth="1"/>
    <col min="3916" max="3916" width="22.625" bestFit="1" customWidth="1"/>
    <col min="3917" max="3917" width="21.5" bestFit="1" customWidth="1"/>
    <col min="3918" max="3919" width="21.25" bestFit="1" customWidth="1"/>
    <col min="3920" max="3920" width="21" bestFit="1" customWidth="1"/>
    <col min="3921" max="3921" width="21.5" bestFit="1" customWidth="1"/>
    <col min="3922" max="3923" width="19.75" bestFit="1" customWidth="1"/>
    <col min="3924" max="3924" width="21.5" bestFit="1" customWidth="1"/>
    <col min="3925" max="3925" width="19.75" bestFit="1" customWidth="1"/>
    <col min="3926" max="3928" width="21.5" bestFit="1" customWidth="1"/>
    <col min="3929" max="3929" width="21" bestFit="1" customWidth="1"/>
    <col min="3930" max="3930" width="21.375" bestFit="1" customWidth="1"/>
    <col min="3931" max="3931" width="20" bestFit="1" customWidth="1"/>
    <col min="3932" max="3932" width="21.625" bestFit="1" customWidth="1"/>
    <col min="3933" max="3933" width="20" bestFit="1" customWidth="1"/>
    <col min="3934" max="3934" width="19.75" bestFit="1" customWidth="1"/>
    <col min="3935" max="3935" width="20" bestFit="1" customWidth="1"/>
    <col min="3936" max="3936" width="19.75" bestFit="1" customWidth="1"/>
    <col min="3937" max="3938" width="20" bestFit="1" customWidth="1"/>
    <col min="3939" max="3939" width="21.625" bestFit="1" customWidth="1"/>
    <col min="3940" max="3941" width="21.5" bestFit="1" customWidth="1"/>
    <col min="3942" max="3945" width="19.75" bestFit="1" customWidth="1"/>
    <col min="3946" max="3946" width="21.375" bestFit="1" customWidth="1"/>
    <col min="3947" max="3947" width="21.25" bestFit="1" customWidth="1"/>
    <col min="3948" max="3948" width="21.5" bestFit="1" customWidth="1"/>
    <col min="3949" max="3949" width="21.375" bestFit="1" customWidth="1"/>
    <col min="3950" max="3950" width="21.25" bestFit="1" customWidth="1"/>
    <col min="3951" max="3951" width="21" bestFit="1" customWidth="1"/>
    <col min="3952" max="3954" width="19.75" bestFit="1" customWidth="1"/>
    <col min="3955" max="3955" width="21.375" bestFit="1" customWidth="1"/>
    <col min="3956" max="3957" width="19.75" bestFit="1" customWidth="1"/>
    <col min="3958" max="3958" width="20" bestFit="1" customWidth="1"/>
    <col min="3959" max="3960" width="19.75" bestFit="1" customWidth="1"/>
    <col min="3961" max="3961" width="21.5" bestFit="1" customWidth="1"/>
    <col min="3962" max="3962" width="19.75" bestFit="1" customWidth="1"/>
    <col min="3963" max="3965" width="20" bestFit="1" customWidth="1"/>
    <col min="3966" max="3966" width="23.125" bestFit="1" customWidth="1"/>
    <col min="3967" max="3967" width="19.5" bestFit="1" customWidth="1"/>
    <col min="3968" max="3970" width="19.625" bestFit="1" customWidth="1"/>
    <col min="3971" max="3971" width="21" bestFit="1" customWidth="1"/>
    <col min="3972" max="3972" width="21.25" bestFit="1" customWidth="1"/>
    <col min="3973" max="3974" width="20" bestFit="1" customWidth="1"/>
    <col min="3975" max="3975" width="21.5" bestFit="1" customWidth="1"/>
    <col min="3976" max="3976" width="19.75" bestFit="1" customWidth="1"/>
    <col min="3977" max="3977" width="21.625" bestFit="1" customWidth="1"/>
    <col min="3978" max="3978" width="19.75" bestFit="1" customWidth="1"/>
    <col min="3979" max="3979" width="20" bestFit="1" customWidth="1"/>
    <col min="3980" max="3984" width="19.75" bestFit="1" customWidth="1"/>
    <col min="3985" max="3985" width="20" bestFit="1" customWidth="1"/>
    <col min="3986" max="3986" width="19.75" bestFit="1" customWidth="1"/>
    <col min="3987" max="3987" width="21.375" bestFit="1" customWidth="1"/>
    <col min="3988" max="3988" width="19.75" bestFit="1" customWidth="1"/>
    <col min="3989" max="3989" width="21.25" bestFit="1" customWidth="1"/>
    <col min="3990" max="3990" width="21.5" customWidth="1"/>
    <col min="3991" max="3991" width="21.25" bestFit="1" customWidth="1"/>
    <col min="3992" max="3992" width="19.75" customWidth="1"/>
    <col min="3993" max="3993" width="21.375" bestFit="1" customWidth="1"/>
    <col min="3994" max="3994" width="19.75" customWidth="1"/>
    <col min="3995" max="3995" width="20" customWidth="1"/>
    <col min="3996" max="3999" width="19.75" customWidth="1"/>
    <col min="4000" max="4000" width="21.5" customWidth="1"/>
    <col min="4001" max="4001" width="19.75" customWidth="1"/>
    <col min="4002" max="4002" width="20" customWidth="1"/>
    <col min="4003" max="4005" width="19.75" customWidth="1"/>
    <col min="4006" max="4006" width="21.625" customWidth="1"/>
    <col min="4007" max="4008" width="19.75" customWidth="1"/>
    <col min="4009" max="4009" width="20" customWidth="1"/>
    <col min="4010" max="4010" width="21.625" customWidth="1"/>
    <col min="4011" max="4011" width="20" customWidth="1"/>
    <col min="4012" max="4012" width="19.75" customWidth="1"/>
    <col min="4013" max="4014" width="20" customWidth="1"/>
    <col min="4015" max="4015" width="21.25" bestFit="1" customWidth="1"/>
    <col min="4016" max="4016" width="20" bestFit="1" customWidth="1"/>
    <col min="4017" max="4017" width="19.75" bestFit="1" customWidth="1"/>
    <col min="4018" max="4018" width="21.5" bestFit="1" customWidth="1"/>
    <col min="4019" max="4019" width="21.375" bestFit="1" customWidth="1"/>
    <col min="4020" max="4021" width="19.75" customWidth="1"/>
    <col min="4022" max="4022" width="20" customWidth="1"/>
    <col min="4023" max="4023" width="21.375" customWidth="1"/>
    <col min="4024" max="4024" width="19.75" customWidth="1"/>
    <col min="4025" max="4025" width="21.375" bestFit="1" customWidth="1"/>
    <col min="4026" max="4026" width="21.375" customWidth="1"/>
    <col min="4027" max="4027" width="21.5" customWidth="1"/>
    <col min="4028" max="4028" width="21.375" customWidth="1"/>
    <col min="4029" max="4029" width="21.5" customWidth="1"/>
    <col min="4030" max="4031" width="19.75" customWidth="1"/>
    <col min="4032" max="4032" width="20" customWidth="1"/>
    <col min="4033" max="4033" width="21.5" customWidth="1"/>
    <col min="4034" max="4035" width="19.75" customWidth="1"/>
    <col min="4036" max="4036" width="21.5" customWidth="1"/>
    <col min="4037" max="4037" width="21.25" customWidth="1"/>
    <col min="4038" max="4038" width="21" customWidth="1"/>
    <col min="4039" max="4039" width="19.75" customWidth="1"/>
    <col min="4040" max="4042" width="20" customWidth="1"/>
    <col min="4043" max="4046" width="19.75" customWidth="1"/>
    <col min="4047" max="4047" width="21.5" bestFit="1" customWidth="1"/>
    <col min="4048" max="4048" width="20" customWidth="1"/>
    <col min="4049" max="4051" width="21.625" bestFit="1" customWidth="1"/>
    <col min="4052" max="4052" width="21.5" bestFit="1" customWidth="1"/>
    <col min="4053" max="4053" width="19.75" bestFit="1" customWidth="1"/>
    <col min="4054" max="4054" width="21.5" bestFit="1" customWidth="1"/>
    <col min="4055" max="4056" width="20" bestFit="1" customWidth="1"/>
    <col min="4057" max="4058" width="19.75" bestFit="1" customWidth="1"/>
    <col min="4059" max="4060" width="20" bestFit="1" customWidth="1"/>
    <col min="4061" max="4061" width="19.75" bestFit="1" customWidth="1"/>
    <col min="4062" max="4064" width="20" bestFit="1" customWidth="1"/>
    <col min="4065" max="4065" width="19.75" bestFit="1" customWidth="1"/>
    <col min="4066" max="4067" width="20" bestFit="1" customWidth="1"/>
    <col min="4068" max="4068" width="21.5" bestFit="1" customWidth="1"/>
    <col min="4069" max="4069" width="20" bestFit="1" customWidth="1"/>
    <col min="4070" max="4070" width="21.5" bestFit="1" customWidth="1"/>
    <col min="4071" max="4071" width="20" bestFit="1" customWidth="1"/>
    <col min="4072" max="4072" width="21.625" bestFit="1" customWidth="1"/>
    <col min="4073" max="4073" width="21.5" bestFit="1" customWidth="1"/>
    <col min="4074" max="4074" width="20" bestFit="1" customWidth="1"/>
    <col min="4075" max="4075" width="19.75" bestFit="1" customWidth="1"/>
    <col min="4076" max="4076" width="20" bestFit="1" customWidth="1"/>
    <col min="4077" max="4077" width="19.75" bestFit="1" customWidth="1"/>
    <col min="4078" max="4078" width="20" bestFit="1" customWidth="1"/>
    <col min="4079" max="4079" width="19.75" bestFit="1" customWidth="1"/>
    <col min="4080" max="4085" width="20" bestFit="1" customWidth="1"/>
    <col min="4086" max="4086" width="18.75" bestFit="1" customWidth="1"/>
    <col min="4087" max="4087" width="20.25" bestFit="1" customWidth="1"/>
    <col min="4088" max="4088" width="20.125" bestFit="1" customWidth="1"/>
    <col min="4089" max="4091" width="20.375" bestFit="1" customWidth="1"/>
    <col min="4092" max="4092" width="18.75" bestFit="1" customWidth="1"/>
    <col min="4093" max="4095" width="20" bestFit="1" customWidth="1"/>
    <col min="4096" max="4096" width="20.375" bestFit="1" customWidth="1"/>
    <col min="4097" max="4097" width="20.25" bestFit="1" customWidth="1"/>
    <col min="4098" max="4100" width="20.125" bestFit="1" customWidth="1"/>
    <col min="4101" max="4102" width="18.625" bestFit="1" customWidth="1"/>
    <col min="4103" max="4103" width="21.25" bestFit="1" customWidth="1"/>
    <col min="4104" max="4104" width="19.625" bestFit="1" customWidth="1"/>
    <col min="4105" max="4105" width="21.625" bestFit="1" customWidth="1"/>
    <col min="4106" max="4106" width="21.75" bestFit="1" customWidth="1"/>
    <col min="4107" max="4107" width="21.375" bestFit="1" customWidth="1"/>
    <col min="4108" max="4108" width="19.625" bestFit="1" customWidth="1"/>
    <col min="4109" max="4109" width="21.625" bestFit="1" customWidth="1"/>
    <col min="4110" max="4110" width="21.25" bestFit="1" customWidth="1"/>
    <col min="4111" max="4111" width="19.625" bestFit="1" customWidth="1"/>
    <col min="4112" max="4112" width="21.25" bestFit="1" customWidth="1"/>
    <col min="4113" max="4113" width="21.625" bestFit="1" customWidth="1"/>
    <col min="4114" max="4114" width="21.25" bestFit="1" customWidth="1"/>
    <col min="4115" max="4115" width="21.75" bestFit="1" customWidth="1"/>
    <col min="4116" max="4117" width="21.625" bestFit="1" customWidth="1"/>
    <col min="4118" max="4118" width="18.75" bestFit="1" customWidth="1"/>
    <col min="4119" max="4119" width="18.625" bestFit="1" customWidth="1"/>
    <col min="4120" max="4120" width="20.25" bestFit="1" customWidth="1"/>
    <col min="4121" max="4121" width="18.75" customWidth="1"/>
    <col min="4122" max="4122" width="21.625" bestFit="1" customWidth="1"/>
    <col min="4123" max="4123" width="20.125" bestFit="1" customWidth="1"/>
    <col min="4124" max="4124" width="21.625" bestFit="1" customWidth="1"/>
    <col min="4125" max="4125" width="21.5" bestFit="1" customWidth="1"/>
    <col min="4126" max="4126" width="19.75" bestFit="1" customWidth="1"/>
    <col min="4127" max="4127" width="23.125" bestFit="1" customWidth="1"/>
    <col min="4128" max="4128" width="20.125" bestFit="1" customWidth="1"/>
    <col min="4129" max="4129" width="21.25" bestFit="1" customWidth="1"/>
    <col min="4130" max="4130" width="18.625" customWidth="1"/>
    <col min="4131" max="4132" width="18.75" bestFit="1" customWidth="1"/>
    <col min="4133" max="4135" width="18.625" customWidth="1"/>
    <col min="4136" max="4136" width="18.25" bestFit="1" customWidth="1"/>
    <col min="4137" max="4137" width="17.375" customWidth="1"/>
    <col min="4138" max="4138" width="17.5" customWidth="1"/>
    <col min="4139" max="4139" width="17" customWidth="1"/>
    <col min="4140" max="4140" width="17.375" customWidth="1"/>
    <col min="4141" max="4141" width="17.5" bestFit="1" customWidth="1"/>
    <col min="4142" max="4142" width="17.375" customWidth="1"/>
    <col min="4143" max="4143" width="17.5" customWidth="1"/>
    <col min="4144" max="4144" width="17.125" customWidth="1"/>
    <col min="4145" max="4147" width="17.375" customWidth="1"/>
    <col min="4148" max="4148" width="17.5" customWidth="1"/>
    <col min="4149" max="4150" width="18.375" customWidth="1"/>
    <col min="4151" max="4151" width="18.75" customWidth="1"/>
    <col min="4152" max="4152" width="17.125" customWidth="1"/>
    <col min="4153" max="4153" width="21.75" bestFit="1" customWidth="1"/>
    <col min="4154" max="4154" width="21.875" bestFit="1" customWidth="1"/>
    <col min="4155" max="4155" width="21.5" bestFit="1" customWidth="1"/>
    <col min="4156" max="4158" width="21.75" bestFit="1" customWidth="1"/>
    <col min="4159" max="4159" width="21.375" bestFit="1" customWidth="1"/>
    <col min="4160" max="4160" width="23.25" bestFit="1" customWidth="1"/>
    <col min="4161" max="4161" width="22.125" bestFit="1" customWidth="1"/>
    <col min="4162" max="4162" width="21" bestFit="1" customWidth="1"/>
    <col min="4163" max="4163" width="21.25" bestFit="1" customWidth="1"/>
    <col min="4164" max="4164" width="21.5" bestFit="1" customWidth="1"/>
    <col min="4165" max="4166" width="20.875" bestFit="1" customWidth="1"/>
    <col min="4167" max="4167" width="20.75" bestFit="1" customWidth="1"/>
    <col min="4168" max="4168" width="21.5" bestFit="1" customWidth="1"/>
    <col min="4169" max="4170" width="21.625" bestFit="1" customWidth="1"/>
    <col min="4171" max="4171" width="21.75" bestFit="1" customWidth="1"/>
    <col min="4172" max="4172" width="22.125" bestFit="1" customWidth="1"/>
    <col min="4173" max="4173" width="21" bestFit="1" customWidth="1"/>
    <col min="4174" max="4174" width="21.375" bestFit="1" customWidth="1"/>
    <col min="4175" max="4183" width="18.375" customWidth="1"/>
    <col min="4184" max="4184" width="18.375" bestFit="1" customWidth="1"/>
    <col min="4185" max="4189" width="18.375" customWidth="1"/>
    <col min="4190" max="4190" width="21.25" bestFit="1" customWidth="1"/>
    <col min="4191" max="4191" width="17.125" customWidth="1"/>
    <col min="4192" max="4192" width="18.375" customWidth="1"/>
    <col min="4193" max="4194" width="18.375" bestFit="1" customWidth="1"/>
    <col min="4195" max="4195" width="18.375" customWidth="1"/>
    <col min="4196" max="4196" width="18.375" bestFit="1" customWidth="1"/>
    <col min="4197" max="4197" width="17.125" customWidth="1"/>
    <col min="4198" max="4202" width="18.375" customWidth="1"/>
    <col min="4203" max="4203" width="17.125" customWidth="1"/>
    <col min="4204" max="4204" width="18.375" customWidth="1"/>
    <col min="4205" max="4205" width="18.375" bestFit="1" customWidth="1"/>
    <col min="4206" max="4210" width="18.375" customWidth="1"/>
    <col min="4211" max="4211" width="17.125" customWidth="1"/>
    <col min="4212" max="4212" width="21.625" bestFit="1" customWidth="1"/>
    <col min="4213" max="4213" width="17" customWidth="1"/>
    <col min="4214" max="4225" width="18.375" customWidth="1"/>
    <col min="4226" max="4226" width="17.125" customWidth="1"/>
    <col min="4227" max="4235" width="18.375" customWidth="1"/>
    <col min="4236" max="4236" width="17.125" customWidth="1"/>
    <col min="4237" max="4242" width="18.375" customWidth="1"/>
    <col min="4243" max="4244" width="18.375" bestFit="1" customWidth="1"/>
    <col min="4245" max="4245" width="18.375" customWidth="1"/>
    <col min="4246" max="4246" width="18.375" bestFit="1" customWidth="1"/>
    <col min="4247" max="4251" width="18.375" customWidth="1"/>
    <col min="4252" max="4252" width="18.375" bestFit="1" customWidth="1"/>
    <col min="4253" max="4256" width="18.375" customWidth="1"/>
    <col min="4257" max="4260" width="18.375" bestFit="1" customWidth="1"/>
    <col min="4261" max="4263" width="18.375" customWidth="1"/>
    <col min="4264" max="4264" width="17.125" customWidth="1"/>
    <col min="4265" max="4265" width="18.375" customWidth="1"/>
    <col min="4266" max="4267" width="17.125" customWidth="1"/>
    <col min="4268" max="4277" width="18.375" customWidth="1"/>
    <col min="4278" max="4282" width="18.375" bestFit="1" customWidth="1"/>
    <col min="4283" max="4284" width="18.375" customWidth="1"/>
    <col min="4285" max="4286" width="17.125" customWidth="1"/>
    <col min="4287" max="4287" width="17" customWidth="1"/>
    <col min="4288" max="4289" width="18.375" bestFit="1" customWidth="1"/>
    <col min="4290" max="4290" width="18.375" customWidth="1"/>
    <col min="4291" max="4297" width="18.375" bestFit="1" customWidth="1"/>
    <col min="4298" max="4298" width="17.125" bestFit="1" customWidth="1"/>
    <col min="4299" max="4303" width="18.375" bestFit="1" customWidth="1"/>
    <col min="4304" max="4304" width="17.125" customWidth="1"/>
    <col min="4305" max="4307" width="18.375" bestFit="1" customWidth="1"/>
    <col min="4308" max="4309" width="17.125" bestFit="1" customWidth="1"/>
    <col min="4310" max="4316" width="18.375" bestFit="1" customWidth="1"/>
    <col min="4317" max="4323" width="18.375" customWidth="1"/>
    <col min="4324" max="4324" width="18.375" bestFit="1" customWidth="1"/>
    <col min="4325" max="4327" width="18.375" customWidth="1"/>
    <col min="4328" max="4332" width="18.375" bestFit="1" customWidth="1"/>
    <col min="4333" max="4333" width="18.375" customWidth="1"/>
    <col min="4334" max="4334" width="18.375" bestFit="1" customWidth="1"/>
    <col min="4335" max="4354" width="18.375" customWidth="1"/>
    <col min="4355" max="4358" width="18.375" bestFit="1" customWidth="1"/>
    <col min="4359" max="4372" width="18.375" customWidth="1"/>
    <col min="4373" max="4375" width="18.375" bestFit="1" customWidth="1"/>
    <col min="4376" max="4377" width="18.375" customWidth="1"/>
    <col min="4378" max="4385" width="18.375" bestFit="1" customWidth="1"/>
    <col min="4386" max="4387" width="18.375" customWidth="1"/>
    <col min="4388" max="4388" width="17.125" bestFit="1" customWidth="1"/>
    <col min="4389" max="4389" width="18.375" bestFit="1" customWidth="1"/>
    <col min="4390" max="4392" width="17.125" bestFit="1" customWidth="1"/>
    <col min="4393" max="4393" width="17" customWidth="1"/>
    <col min="4394" max="4397" width="17.125" bestFit="1" customWidth="1"/>
    <col min="4398" max="4398" width="17" bestFit="1" customWidth="1"/>
    <col min="4399" max="4401" width="17.125" bestFit="1" customWidth="1"/>
    <col min="4402" max="4402" width="18.875" bestFit="1" customWidth="1"/>
    <col min="4403" max="4403" width="17.625" customWidth="1"/>
    <col min="4404" max="4404" width="18.875" bestFit="1" customWidth="1"/>
    <col min="4405" max="4405" width="17.625" bestFit="1" customWidth="1"/>
    <col min="4406" max="4416" width="18.875" bestFit="1" customWidth="1"/>
    <col min="4417" max="4417" width="17.5" customWidth="1"/>
    <col min="4418" max="4418" width="18.75" customWidth="1"/>
    <col min="4419" max="4419" width="17.5" customWidth="1"/>
    <col min="4420" max="4421" width="18.75" customWidth="1"/>
    <col min="4422" max="4422" width="17.625" customWidth="1"/>
    <col min="4423" max="4424" width="18.875" bestFit="1" customWidth="1"/>
    <col min="4425" max="4425" width="17.625" customWidth="1"/>
    <col min="4426" max="4427" width="18.875" bestFit="1" customWidth="1"/>
    <col min="4428" max="4428" width="17.625" bestFit="1" customWidth="1"/>
    <col min="4429" max="4437" width="18.875" bestFit="1" customWidth="1"/>
    <col min="4438" max="4440" width="17.625" customWidth="1"/>
    <col min="4441" max="4441" width="21" bestFit="1" customWidth="1"/>
    <col min="4442" max="4442" width="23.25" bestFit="1" customWidth="1"/>
    <col min="4443" max="4445" width="23.375" bestFit="1" customWidth="1"/>
    <col min="4446" max="4446" width="23.75" bestFit="1" customWidth="1"/>
    <col min="4447" max="4447" width="23.375" bestFit="1" customWidth="1"/>
    <col min="4448" max="4448" width="23.875" bestFit="1" customWidth="1"/>
    <col min="4449" max="4451" width="23.75" bestFit="1" customWidth="1"/>
    <col min="4452" max="4452" width="23.125" bestFit="1" customWidth="1"/>
    <col min="4453" max="4453" width="23.5" bestFit="1" customWidth="1"/>
    <col min="4454" max="4454" width="22.875" bestFit="1" customWidth="1"/>
    <col min="4455" max="4455" width="17.375" customWidth="1"/>
    <col min="4456" max="4456" width="18.625" customWidth="1"/>
    <col min="4457" max="4457" width="17.375" customWidth="1"/>
    <col min="4458" max="4458" width="23.375" bestFit="1" customWidth="1"/>
    <col min="4459" max="4459" width="21.375" bestFit="1" customWidth="1"/>
    <col min="4460" max="4460" width="17.375" customWidth="1"/>
    <col min="4461" max="4464" width="18.625" customWidth="1"/>
    <col min="4465" max="4466" width="17.375" customWidth="1"/>
    <col min="4467" max="4469" width="18.625" customWidth="1"/>
    <col min="4470" max="4470" width="17.875" customWidth="1"/>
    <col min="4471" max="4471" width="16.75" customWidth="1"/>
    <col min="4472" max="4472" width="17.125" customWidth="1"/>
    <col min="4473" max="4475" width="18.375" customWidth="1"/>
    <col min="4476" max="4476" width="17.125" customWidth="1"/>
    <col min="4477" max="4486" width="18.375" customWidth="1"/>
    <col min="4487" max="4488" width="17.125" customWidth="1"/>
    <col min="4489" max="4495" width="18.375" customWidth="1"/>
    <col min="4496" max="4496" width="17.125" customWidth="1"/>
    <col min="4497" max="4511" width="18.375" customWidth="1"/>
    <col min="4512" max="4512" width="17.125" customWidth="1"/>
    <col min="4513" max="4515" width="18.375" customWidth="1"/>
    <col min="4516" max="4516" width="17.125" customWidth="1"/>
    <col min="4517" max="4519" width="18.375" customWidth="1"/>
    <col min="4520" max="4520" width="17.125" customWidth="1"/>
    <col min="4521" max="4525" width="18.375" customWidth="1"/>
    <col min="4526" max="4526" width="18.875" customWidth="1"/>
    <col min="4527" max="4527" width="18.875" bestFit="1" customWidth="1"/>
    <col min="4528" max="4528" width="17.625" customWidth="1"/>
    <col min="4529" max="4529" width="18.875" bestFit="1" customWidth="1"/>
    <col min="4530" max="4530" width="17.625" customWidth="1"/>
    <col min="4531" max="4532" width="18.875" customWidth="1"/>
    <col min="4533" max="4533" width="18.875" bestFit="1" customWidth="1"/>
    <col min="4534" max="4541" width="18.75" bestFit="1" customWidth="1"/>
    <col min="4542" max="4542" width="17.5" customWidth="1"/>
    <col min="4543" max="4544" width="18.75" bestFit="1" customWidth="1"/>
    <col min="4545" max="4546" width="18.75" customWidth="1"/>
    <col min="4547" max="4548" width="17.5" customWidth="1"/>
    <col min="4549" max="4550" width="18.75" bestFit="1" customWidth="1"/>
    <col min="4551" max="4551" width="18.75" customWidth="1"/>
    <col min="4552" max="4552" width="18.75" bestFit="1" customWidth="1"/>
    <col min="4553" max="4556" width="18.875" bestFit="1" customWidth="1"/>
    <col min="4557" max="4558" width="18.875" customWidth="1"/>
    <col min="4559" max="4559" width="17.625" customWidth="1"/>
    <col min="4560" max="4560" width="18.875" customWidth="1"/>
    <col min="4561" max="4565" width="18.875" bestFit="1" customWidth="1"/>
    <col min="4566" max="4566" width="18.875" customWidth="1"/>
    <col min="4567" max="4570" width="18.875" bestFit="1" customWidth="1"/>
    <col min="4571" max="4571" width="17.5" customWidth="1"/>
    <col min="4572" max="4572" width="18.875" customWidth="1"/>
    <col min="4573" max="4573" width="18.875" bestFit="1" customWidth="1"/>
    <col min="4574" max="4574" width="17.625" customWidth="1"/>
    <col min="4575" max="4575" width="18.875" customWidth="1"/>
    <col min="4576" max="4576" width="18.875" bestFit="1" customWidth="1"/>
    <col min="4577" max="4589" width="18.875" customWidth="1"/>
    <col min="4590" max="4590" width="17.625" customWidth="1"/>
    <col min="4591" max="4596" width="18.875" bestFit="1" customWidth="1"/>
    <col min="4597" max="4597" width="17.625" bestFit="1" customWidth="1"/>
    <col min="4598" max="4598" width="17.5" bestFit="1" customWidth="1"/>
    <col min="4599" max="4599" width="18.875" bestFit="1" customWidth="1"/>
    <col min="4600" max="4600" width="17.5" bestFit="1" customWidth="1"/>
    <col min="4601" max="4608" width="18.875" bestFit="1" customWidth="1"/>
    <col min="4609" max="4609" width="17.5" bestFit="1" customWidth="1"/>
    <col min="4610" max="4645" width="18.875" bestFit="1" customWidth="1"/>
    <col min="4646" max="4647" width="17.625" bestFit="1" customWidth="1"/>
    <col min="4648" max="4649" width="18.875" customWidth="1"/>
    <col min="4650" max="4653" width="18.625" customWidth="1"/>
    <col min="4654" max="4654" width="17.375" customWidth="1"/>
    <col min="4655" max="4658" width="18.625" bestFit="1" customWidth="1"/>
    <col min="4659" max="4660" width="17.375" customWidth="1"/>
    <col min="4661" max="4661" width="17.375" bestFit="1" customWidth="1"/>
    <col min="4662" max="4662" width="17.375" customWidth="1"/>
    <col min="4663" max="4663" width="18.625" bestFit="1" customWidth="1"/>
    <col min="4664" max="4664" width="18.625" customWidth="1"/>
    <col min="4665" max="4678" width="18.625" bestFit="1" customWidth="1"/>
    <col min="4679" max="4682" width="18.375" bestFit="1" customWidth="1"/>
    <col min="4683" max="4683" width="17" bestFit="1" customWidth="1"/>
    <col min="4684" max="4687" width="18.875" bestFit="1" customWidth="1"/>
    <col min="4688" max="4690" width="17.375" bestFit="1" customWidth="1"/>
    <col min="4691" max="4691" width="18.625" bestFit="1" customWidth="1"/>
    <col min="4692" max="4692" width="16.75" bestFit="1" customWidth="1"/>
    <col min="4693" max="4696" width="16.625" bestFit="1" customWidth="1"/>
    <col min="4697" max="4699" width="18.75" bestFit="1" customWidth="1"/>
    <col min="4700" max="4700" width="17.5" bestFit="1" customWidth="1"/>
    <col min="4701" max="4703" width="18.75" bestFit="1" customWidth="1"/>
    <col min="4704" max="4708" width="17.5" bestFit="1" customWidth="1"/>
    <col min="4709" max="4709" width="18.75" bestFit="1" customWidth="1"/>
    <col min="4710" max="4710" width="17.5" bestFit="1" customWidth="1"/>
    <col min="4711" max="4728" width="18.75" bestFit="1" customWidth="1"/>
    <col min="4729" max="4730" width="17.375" bestFit="1" customWidth="1"/>
    <col min="4731" max="4731" width="17.5" bestFit="1" customWidth="1"/>
    <col min="4732" max="4745" width="18.75" bestFit="1" customWidth="1"/>
    <col min="4746" max="4748" width="17.5" bestFit="1" customWidth="1"/>
    <col min="4749" max="4750" width="18.75" bestFit="1" customWidth="1"/>
    <col min="4751" max="4751" width="17.375" bestFit="1" customWidth="1"/>
    <col min="4752" max="4758" width="17.5" bestFit="1" customWidth="1"/>
    <col min="4759" max="4760" width="19.125" bestFit="1" customWidth="1"/>
    <col min="4761" max="4764" width="17.125" bestFit="1" customWidth="1"/>
    <col min="4765" max="4765" width="15.875" bestFit="1" customWidth="1"/>
    <col min="4766" max="4767" width="17.125" bestFit="1" customWidth="1"/>
    <col min="4768" max="4772" width="15.875" bestFit="1" customWidth="1"/>
    <col min="4773" max="4773" width="18.375" bestFit="1" customWidth="1"/>
    <col min="4774" max="4775" width="17.125" bestFit="1" customWidth="1"/>
    <col min="4776" max="4776" width="18.375" bestFit="1" customWidth="1"/>
    <col min="4777" max="4778" width="17.125" bestFit="1" customWidth="1"/>
    <col min="4779" max="4779" width="18.875" bestFit="1" customWidth="1"/>
    <col min="4780" max="4781" width="17.5" bestFit="1" customWidth="1"/>
    <col min="4782" max="4783" width="17.625" bestFit="1" customWidth="1"/>
    <col min="4784" max="4784" width="18.875" bestFit="1" customWidth="1"/>
    <col min="4785" max="4785" width="17.625" bestFit="1" customWidth="1"/>
    <col min="4786" max="4786" width="17.5" bestFit="1" customWidth="1"/>
    <col min="4787" max="4791" width="18.875" bestFit="1" customWidth="1"/>
    <col min="4792" max="4792" width="17.625" bestFit="1" customWidth="1"/>
    <col min="4793" max="4793" width="17.5" bestFit="1" customWidth="1"/>
    <col min="4794" max="4794" width="18.875" bestFit="1" customWidth="1"/>
    <col min="4795" max="4797" width="17.625" bestFit="1" customWidth="1"/>
    <col min="4798" max="4798" width="16.875" bestFit="1" customWidth="1"/>
    <col min="4799" max="4799" width="17.375" bestFit="1" customWidth="1"/>
    <col min="4800" max="4803" width="18" bestFit="1" customWidth="1"/>
    <col min="4804" max="4805" width="20.125" bestFit="1" customWidth="1"/>
    <col min="4806" max="4807" width="18" bestFit="1" customWidth="1"/>
    <col min="4808" max="4813" width="17.375" bestFit="1" customWidth="1"/>
    <col min="4814" max="4816" width="20" bestFit="1" customWidth="1"/>
    <col min="4817" max="4817" width="21.25" bestFit="1" customWidth="1"/>
    <col min="4818" max="4819" width="20" bestFit="1" customWidth="1"/>
    <col min="4820" max="4820" width="21.5" bestFit="1" customWidth="1"/>
    <col min="4821" max="4821" width="19.75" bestFit="1" customWidth="1"/>
    <col min="4822" max="4822" width="19.25" bestFit="1" customWidth="1"/>
    <col min="4823" max="4823" width="20.75" bestFit="1" customWidth="1"/>
    <col min="4824" max="4824" width="23.875" bestFit="1" customWidth="1"/>
    <col min="4825" max="4825" width="23" bestFit="1" customWidth="1"/>
    <col min="4826" max="4826" width="21.375" bestFit="1" customWidth="1"/>
    <col min="4827" max="4827" width="19.625" bestFit="1" customWidth="1"/>
    <col min="4828" max="4830" width="20" bestFit="1" customWidth="1"/>
    <col min="4831" max="4831" width="19.5" bestFit="1" customWidth="1"/>
    <col min="4832" max="4833" width="21.625" bestFit="1" customWidth="1"/>
    <col min="4834" max="4834" width="19.625" bestFit="1" customWidth="1"/>
    <col min="4835" max="4835" width="22.25" bestFit="1" customWidth="1"/>
    <col min="4836" max="4836" width="22.875" bestFit="1" customWidth="1"/>
    <col min="4837" max="4838" width="20" bestFit="1" customWidth="1"/>
    <col min="4839" max="4839" width="21.375" bestFit="1" customWidth="1"/>
    <col min="4840" max="4840" width="19.75" bestFit="1" customWidth="1"/>
    <col min="4841" max="4841" width="19.625" bestFit="1" customWidth="1"/>
    <col min="4842" max="4842" width="20" bestFit="1" customWidth="1"/>
    <col min="4843" max="4843" width="19.5" bestFit="1" customWidth="1"/>
    <col min="4844" max="4844" width="21.5" bestFit="1" customWidth="1"/>
    <col min="4845" max="4846" width="19.75" bestFit="1" customWidth="1"/>
    <col min="4847" max="4848" width="20" bestFit="1" customWidth="1"/>
    <col min="4849" max="4850" width="19.625" bestFit="1" customWidth="1"/>
    <col min="4851" max="4853" width="20" bestFit="1" customWidth="1"/>
    <col min="4854" max="4854" width="21.375" bestFit="1" customWidth="1"/>
    <col min="4855" max="4855" width="19.75" bestFit="1" customWidth="1"/>
    <col min="4856" max="4856" width="19.5" bestFit="1" customWidth="1"/>
    <col min="4857" max="4857" width="21.5" bestFit="1" customWidth="1"/>
    <col min="4858" max="4859" width="18.625" bestFit="1" customWidth="1"/>
    <col min="4860" max="4860" width="20.25" bestFit="1" customWidth="1"/>
    <col min="4861" max="4863" width="18.75" bestFit="1" customWidth="1"/>
    <col min="4864" max="4864" width="18.375" bestFit="1" customWidth="1"/>
    <col min="4865" max="4866" width="20.25" bestFit="1" customWidth="1"/>
    <col min="4867" max="4867" width="18.625" bestFit="1" customWidth="1"/>
    <col min="4868" max="4868" width="18.75" bestFit="1" customWidth="1"/>
    <col min="4869" max="4869" width="18.625" bestFit="1" customWidth="1"/>
    <col min="4870" max="4870" width="21.75" bestFit="1" customWidth="1"/>
    <col min="4871" max="4871" width="22.625" bestFit="1" customWidth="1"/>
    <col min="4872" max="4872" width="19" bestFit="1" customWidth="1"/>
    <col min="4873" max="4874" width="18.75" bestFit="1" customWidth="1"/>
    <col min="4875" max="4875" width="18.375" bestFit="1" customWidth="1"/>
    <col min="4876" max="4876" width="20.625" bestFit="1" customWidth="1"/>
    <col min="4877" max="4877" width="18.25" bestFit="1" customWidth="1"/>
    <col min="4878" max="4878" width="18.375" bestFit="1" customWidth="1"/>
    <col min="4879" max="4880" width="18" bestFit="1" customWidth="1"/>
    <col min="4881" max="4881" width="19.625" bestFit="1" customWidth="1"/>
    <col min="4882" max="4883" width="20.125" bestFit="1" customWidth="1"/>
    <col min="4884" max="4884" width="18.75" bestFit="1" customWidth="1"/>
    <col min="4885" max="4885" width="20.125" bestFit="1" customWidth="1"/>
    <col min="4886" max="4887" width="19.75" bestFit="1" customWidth="1"/>
    <col min="4888" max="4891" width="20.125" bestFit="1" customWidth="1"/>
    <col min="4892" max="4892" width="20" bestFit="1" customWidth="1"/>
    <col min="4893" max="4893" width="20.125" bestFit="1" customWidth="1"/>
    <col min="4894" max="4898" width="20" bestFit="1" customWidth="1"/>
    <col min="4899" max="4899" width="17.625" bestFit="1" customWidth="1"/>
    <col min="4900" max="4900" width="17.5" bestFit="1" customWidth="1"/>
    <col min="4901" max="4905" width="17.625" bestFit="1" customWidth="1"/>
    <col min="4906" max="4906" width="17.5" bestFit="1" customWidth="1"/>
    <col min="4907" max="4907" width="15.75" bestFit="1" customWidth="1"/>
    <col min="4908" max="4908" width="16.25" bestFit="1" customWidth="1"/>
    <col min="4909" max="4909" width="15.625" bestFit="1" customWidth="1"/>
    <col min="4910" max="4910" width="16.875" bestFit="1" customWidth="1"/>
    <col min="4911" max="4914" width="15.625" bestFit="1" customWidth="1"/>
    <col min="4915" max="4917" width="14.375" bestFit="1" customWidth="1"/>
    <col min="4918" max="4921" width="16.125" bestFit="1" customWidth="1"/>
    <col min="4922" max="4925" width="15.875" bestFit="1" customWidth="1"/>
    <col min="4926" max="4926" width="15.625" bestFit="1" customWidth="1"/>
    <col min="4927" max="4927" width="15.375" bestFit="1" customWidth="1"/>
    <col min="4928" max="4931" width="15.75" bestFit="1" customWidth="1"/>
    <col min="4932" max="4932" width="16.25" bestFit="1" customWidth="1"/>
    <col min="4933" max="4933" width="16.125" bestFit="1" customWidth="1"/>
    <col min="4934" max="4934" width="15.75" bestFit="1" customWidth="1"/>
    <col min="4935" max="4935" width="16.25" bestFit="1" customWidth="1"/>
    <col min="4936" max="4936" width="17.625" bestFit="1" customWidth="1"/>
    <col min="4937" max="4937" width="15.75" bestFit="1" customWidth="1"/>
    <col min="4938" max="4938" width="16.25" bestFit="1" customWidth="1"/>
    <col min="4939" max="4939" width="16.125" bestFit="1" customWidth="1"/>
    <col min="4940" max="4940" width="16.875" bestFit="1" customWidth="1"/>
    <col min="4941" max="4941" width="16.25" bestFit="1" customWidth="1"/>
    <col min="4942" max="4942" width="16.125" bestFit="1" customWidth="1"/>
    <col min="4943" max="4943" width="16.25" bestFit="1" customWidth="1"/>
    <col min="4944" max="4944" width="21" bestFit="1" customWidth="1"/>
    <col min="4945" max="4945" width="21.25" bestFit="1" customWidth="1"/>
    <col min="4946" max="4948" width="17.5" bestFit="1" customWidth="1"/>
    <col min="4949" max="4949" width="17.375" bestFit="1" customWidth="1"/>
    <col min="4950" max="4950" width="12.625" bestFit="1" customWidth="1"/>
    <col min="4951" max="4951" width="7.375" customWidth="1"/>
  </cols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20">
    <tabColor theme="1" tint="0.34998626667073579"/>
  </sheetPr>
  <dimension ref="A1:AI3160"/>
  <sheetViews>
    <sheetView workbookViewId="0">
      <pane ySplit="1" topLeftCell="A195" activePane="bottomLeft" state="frozen"/>
      <selection pane="bottomLeft" activeCell="J206" sqref="J206"/>
    </sheetView>
  </sheetViews>
  <sheetFormatPr defaultRowHeight="16.5"/>
  <cols>
    <col min="1" max="4" width="9" style="1"/>
    <col min="5" max="5" width="13.625" style="1" customWidth="1"/>
    <col min="6" max="7" width="10" style="1" customWidth="1"/>
    <col min="8" max="15" width="9" style="1"/>
    <col min="19" max="19" width="10.125" customWidth="1"/>
    <col min="20" max="20" width="11.875" bestFit="1" customWidth="1"/>
    <col min="21" max="21" width="11.875" customWidth="1"/>
    <col min="22" max="22" width="18.25" customWidth="1"/>
    <col min="23" max="23" width="14.375" customWidth="1"/>
    <col min="24" max="24" width="10.125" customWidth="1"/>
    <col min="25" max="25" width="11.875" bestFit="1" customWidth="1"/>
    <col min="26" max="26" width="11.875" customWidth="1"/>
    <col min="27" max="27" width="20.625" customWidth="1"/>
    <col min="29" max="29" width="10.125" customWidth="1"/>
    <col min="30" max="30" width="11.875" bestFit="1" customWidth="1"/>
    <col min="31" max="31" width="11.875" customWidth="1"/>
    <col min="32" max="32" width="10.375" customWidth="1"/>
    <col min="33" max="33" width="10.125" customWidth="1"/>
    <col min="34" max="34" width="11.875" bestFit="1" customWidth="1"/>
    <col min="35" max="35" width="11.875" customWidth="1"/>
    <col min="36" max="36" width="20.625" customWidth="1"/>
  </cols>
  <sheetData>
    <row r="1" spans="1:35">
      <c r="A1" s="24" t="s">
        <v>0</v>
      </c>
      <c r="B1" s="24" t="s">
        <v>6</v>
      </c>
      <c r="C1" s="24" t="s">
        <v>1</v>
      </c>
      <c r="D1" s="24" t="s">
        <v>2</v>
      </c>
      <c r="E1" s="25" t="s">
        <v>3</v>
      </c>
      <c r="F1" s="24" t="s">
        <v>223</v>
      </c>
      <c r="G1" s="24" t="s">
        <v>224</v>
      </c>
      <c r="H1" s="24" t="s">
        <v>201</v>
      </c>
      <c r="I1" s="24" t="s">
        <v>207</v>
      </c>
      <c r="J1" s="24" t="s">
        <v>200</v>
      </c>
      <c r="K1" s="24" t="s">
        <v>208</v>
      </c>
      <c r="L1" s="24" t="s">
        <v>209</v>
      </c>
      <c r="M1" s="24" t="s">
        <v>210</v>
      </c>
      <c r="N1" s="24" t="s">
        <v>211</v>
      </c>
      <c r="O1" s="24" t="s">
        <v>212</v>
      </c>
      <c r="S1" s="4" t="s">
        <v>193</v>
      </c>
      <c r="T1" t="s">
        <v>13</v>
      </c>
      <c r="X1" s="4" t="s">
        <v>193</v>
      </c>
      <c r="Y1" t="s">
        <v>13</v>
      </c>
      <c r="AC1" s="4" t="s">
        <v>193</v>
      </c>
      <c r="AD1" t="s">
        <v>13</v>
      </c>
      <c r="AG1" s="4" t="s">
        <v>193</v>
      </c>
      <c r="AH1" t="s">
        <v>13</v>
      </c>
    </row>
    <row r="2" spans="1:35">
      <c r="A2" s="1">
        <v>2024</v>
      </c>
      <c r="B2" s="1" t="s">
        <v>17</v>
      </c>
      <c r="C2" s="1" t="s">
        <v>18</v>
      </c>
      <c r="D2" s="1" t="s">
        <v>642</v>
      </c>
      <c r="E2" s="6">
        <v>45293</v>
      </c>
      <c r="F2" s="1" t="s">
        <v>64</v>
      </c>
      <c r="G2" s="1" t="s">
        <v>37</v>
      </c>
      <c r="H2" s="1">
        <v>15</v>
      </c>
      <c r="I2" s="1">
        <v>15</v>
      </c>
      <c r="J2" s="1">
        <v>0</v>
      </c>
      <c r="K2" s="1">
        <v>0</v>
      </c>
      <c r="L2" s="1">
        <v>140012</v>
      </c>
      <c r="M2" s="1">
        <v>1493</v>
      </c>
      <c r="N2" s="1">
        <v>0</v>
      </c>
      <c r="S2" s="4" t="s">
        <v>194</v>
      </c>
      <c r="T2" t="s">
        <v>1264</v>
      </c>
      <c r="X2" s="4" t="s">
        <v>194</v>
      </c>
      <c r="Y2" t="s">
        <v>1264</v>
      </c>
      <c r="AC2" s="4" t="s">
        <v>194</v>
      </c>
      <c r="AD2" t="s">
        <v>1264</v>
      </c>
      <c r="AG2" s="4" t="s">
        <v>194</v>
      </c>
      <c r="AH2" t="s">
        <v>1264</v>
      </c>
    </row>
    <row r="3" spans="1:35">
      <c r="A3" s="1">
        <v>2024</v>
      </c>
      <c r="B3" s="1" t="s">
        <v>17</v>
      </c>
      <c r="C3" s="1" t="s">
        <v>18</v>
      </c>
      <c r="D3" s="1" t="s">
        <v>642</v>
      </c>
      <c r="E3" s="6">
        <v>45293</v>
      </c>
      <c r="F3" s="1" t="s">
        <v>64</v>
      </c>
      <c r="G3" s="1" t="s">
        <v>41</v>
      </c>
      <c r="H3" s="1">
        <v>3</v>
      </c>
      <c r="I3" s="1">
        <v>3</v>
      </c>
      <c r="J3" s="1">
        <v>0</v>
      </c>
      <c r="K3" s="1">
        <v>0</v>
      </c>
      <c r="L3" s="1">
        <v>519</v>
      </c>
      <c r="M3" s="1">
        <v>60</v>
      </c>
      <c r="N3" s="1">
        <v>0</v>
      </c>
      <c r="S3" s="4" t="s">
        <v>220</v>
      </c>
      <c r="T3" t="s">
        <v>13</v>
      </c>
      <c r="X3" s="4" t="s">
        <v>220</v>
      </c>
      <c r="Y3" t="s">
        <v>13</v>
      </c>
      <c r="AC3" s="4" t="s">
        <v>220</v>
      </c>
      <c r="AD3" t="s">
        <v>13</v>
      </c>
      <c r="AG3" s="4" t="s">
        <v>220</v>
      </c>
      <c r="AH3" t="s">
        <v>13</v>
      </c>
    </row>
    <row r="4" spans="1:35">
      <c r="A4" s="1">
        <v>2024</v>
      </c>
      <c r="B4" s="1" t="s">
        <v>17</v>
      </c>
      <c r="C4" s="1" t="s">
        <v>18</v>
      </c>
      <c r="D4" s="1" t="s">
        <v>642</v>
      </c>
      <c r="E4" s="6">
        <v>45293</v>
      </c>
      <c r="F4" s="1" t="s">
        <v>64</v>
      </c>
      <c r="G4" s="1" t="s">
        <v>53</v>
      </c>
      <c r="H4" s="1">
        <v>12</v>
      </c>
      <c r="I4" s="1">
        <v>12</v>
      </c>
      <c r="J4" s="1">
        <v>0</v>
      </c>
      <c r="K4" s="1">
        <v>0</v>
      </c>
      <c r="L4" s="1">
        <v>10618</v>
      </c>
      <c r="M4" s="1">
        <v>634</v>
      </c>
      <c r="N4" s="1">
        <v>0</v>
      </c>
      <c r="S4" s="4" t="s">
        <v>213</v>
      </c>
      <c r="T4" t="s">
        <v>13</v>
      </c>
      <c r="X4" s="4" t="s">
        <v>213</v>
      </c>
      <c r="Y4" t="s">
        <v>13</v>
      </c>
      <c r="AC4" s="4" t="s">
        <v>213</v>
      </c>
      <c r="AD4" t="s">
        <v>13</v>
      </c>
      <c r="AG4" s="4" t="s">
        <v>213</v>
      </c>
      <c r="AH4" t="s">
        <v>13</v>
      </c>
    </row>
    <row r="5" spans="1:35">
      <c r="A5" s="1">
        <v>2024</v>
      </c>
      <c r="B5" s="1" t="s">
        <v>17</v>
      </c>
      <c r="C5" s="1" t="s">
        <v>18</v>
      </c>
      <c r="D5" s="1" t="s">
        <v>642</v>
      </c>
      <c r="E5" s="6">
        <v>45293</v>
      </c>
      <c r="F5" s="1" t="s">
        <v>64</v>
      </c>
      <c r="G5" s="1" t="s">
        <v>646</v>
      </c>
      <c r="H5" s="1">
        <v>12</v>
      </c>
      <c r="I5" s="1">
        <v>12</v>
      </c>
      <c r="J5" s="1">
        <v>0</v>
      </c>
      <c r="K5" s="1">
        <v>0</v>
      </c>
      <c r="L5" s="1">
        <v>231477</v>
      </c>
      <c r="M5" s="1">
        <v>808</v>
      </c>
      <c r="N5" s="1">
        <v>0</v>
      </c>
    </row>
    <row r="6" spans="1:35">
      <c r="A6" s="1">
        <v>2024</v>
      </c>
      <c r="B6" s="1" t="s">
        <v>17</v>
      </c>
      <c r="C6" s="1" t="s">
        <v>18</v>
      </c>
      <c r="D6" s="1" t="s">
        <v>642</v>
      </c>
      <c r="E6" s="6">
        <v>45293</v>
      </c>
      <c r="F6" s="1" t="s">
        <v>64</v>
      </c>
      <c r="G6" s="1" t="s">
        <v>23</v>
      </c>
      <c r="H6" s="1">
        <v>5</v>
      </c>
      <c r="I6" s="1">
        <v>5</v>
      </c>
      <c r="J6" s="1">
        <v>0</v>
      </c>
      <c r="K6" s="1">
        <v>0</v>
      </c>
      <c r="L6" s="1">
        <v>4930</v>
      </c>
      <c r="M6" s="1">
        <v>282</v>
      </c>
      <c r="N6" s="1">
        <v>0</v>
      </c>
      <c r="S6" s="4" t="s">
        <v>11</v>
      </c>
      <c r="T6" t="s">
        <v>225</v>
      </c>
      <c r="U6" t="s">
        <v>228</v>
      </c>
      <c r="V6" t="s">
        <v>230</v>
      </c>
      <c r="X6" s="4" t="s">
        <v>11</v>
      </c>
      <c r="Y6" t="s">
        <v>227</v>
      </c>
      <c r="Z6" t="s">
        <v>226</v>
      </c>
      <c r="AA6" s="7" t="s">
        <v>231</v>
      </c>
      <c r="AC6" s="4" t="s">
        <v>11</v>
      </c>
      <c r="AD6" t="s">
        <v>225</v>
      </c>
      <c r="AE6" t="s">
        <v>228</v>
      </c>
      <c r="AG6" s="4" t="s">
        <v>11</v>
      </c>
      <c r="AH6" t="s">
        <v>227</v>
      </c>
      <c r="AI6" t="s">
        <v>226</v>
      </c>
    </row>
    <row r="7" spans="1:35">
      <c r="A7" s="1">
        <v>2024</v>
      </c>
      <c r="B7" s="1" t="s">
        <v>17</v>
      </c>
      <c r="C7" s="1" t="s">
        <v>18</v>
      </c>
      <c r="D7" s="1" t="s">
        <v>642</v>
      </c>
      <c r="E7" s="6">
        <v>45293</v>
      </c>
      <c r="F7" s="1" t="s">
        <v>64</v>
      </c>
      <c r="G7" s="1" t="s">
        <v>266</v>
      </c>
      <c r="H7" s="1">
        <v>12</v>
      </c>
      <c r="I7" s="1">
        <v>12</v>
      </c>
      <c r="J7" s="1">
        <v>0</v>
      </c>
      <c r="K7" s="1">
        <v>0</v>
      </c>
      <c r="L7" s="1">
        <v>12744</v>
      </c>
      <c r="M7" s="1">
        <v>317</v>
      </c>
      <c r="N7" s="1">
        <v>0</v>
      </c>
      <c r="S7" s="23" t="s">
        <v>1178</v>
      </c>
      <c r="T7" s="139">
        <v>69</v>
      </c>
      <c r="U7" s="139">
        <v>3</v>
      </c>
      <c r="V7" s="7">
        <v>4.3478260869565216E-2</v>
      </c>
      <c r="X7" s="23" t="s">
        <v>41</v>
      </c>
      <c r="Y7" s="139">
        <v>4570</v>
      </c>
      <c r="Z7" s="139">
        <v>57</v>
      </c>
      <c r="AA7" s="7">
        <v>1.2472647702407002E-2</v>
      </c>
      <c r="AC7" s="23" t="s">
        <v>41</v>
      </c>
      <c r="AD7" s="139">
        <v>76</v>
      </c>
      <c r="AE7" s="139">
        <v>3</v>
      </c>
      <c r="AG7" s="23" t="s">
        <v>53</v>
      </c>
      <c r="AH7" s="139">
        <v>5218</v>
      </c>
      <c r="AI7" s="139">
        <v>0</v>
      </c>
    </row>
    <row r="8" spans="1:35">
      <c r="A8" s="1">
        <v>2024</v>
      </c>
      <c r="B8" s="1" t="s">
        <v>17</v>
      </c>
      <c r="C8" s="1" t="s">
        <v>18</v>
      </c>
      <c r="D8" s="1" t="s">
        <v>642</v>
      </c>
      <c r="E8" s="6">
        <v>45293</v>
      </c>
      <c r="F8" s="1" t="s">
        <v>64</v>
      </c>
      <c r="G8" s="1" t="s">
        <v>42</v>
      </c>
      <c r="H8" s="1">
        <v>10</v>
      </c>
      <c r="I8" s="1">
        <v>10</v>
      </c>
      <c r="J8" s="1">
        <v>0</v>
      </c>
      <c r="K8" s="1">
        <v>0</v>
      </c>
      <c r="L8" s="1">
        <v>6095</v>
      </c>
      <c r="M8" s="1">
        <v>275</v>
      </c>
      <c r="N8" s="1">
        <v>0</v>
      </c>
      <c r="S8" s="23" t="s">
        <v>41</v>
      </c>
      <c r="T8" s="139">
        <v>76</v>
      </c>
      <c r="U8" s="139">
        <v>3</v>
      </c>
      <c r="V8" s="7">
        <v>3.9473684210526314E-2</v>
      </c>
      <c r="X8" s="23" t="s">
        <v>39</v>
      </c>
      <c r="Y8" s="139">
        <v>2012</v>
      </c>
      <c r="Z8" s="139">
        <v>14</v>
      </c>
      <c r="AA8" s="7">
        <v>6.958250497017893E-3</v>
      </c>
      <c r="AC8" s="23" t="s">
        <v>646</v>
      </c>
      <c r="AD8" s="139">
        <v>75</v>
      </c>
      <c r="AE8" s="139">
        <v>0</v>
      </c>
      <c r="AG8" s="23" t="s">
        <v>646</v>
      </c>
      <c r="AH8" s="139">
        <v>4980</v>
      </c>
      <c r="AI8" s="139">
        <v>0</v>
      </c>
    </row>
    <row r="9" spans="1:35">
      <c r="A9" s="1">
        <v>2024</v>
      </c>
      <c r="B9" s="1" t="s">
        <v>17</v>
      </c>
      <c r="C9" s="1" t="s">
        <v>18</v>
      </c>
      <c r="D9" s="1" t="s">
        <v>642</v>
      </c>
      <c r="E9" s="6">
        <v>45293</v>
      </c>
      <c r="F9" s="1" t="s">
        <v>8</v>
      </c>
      <c r="G9" s="1" t="s">
        <v>41</v>
      </c>
      <c r="H9" s="1">
        <v>12</v>
      </c>
      <c r="I9" s="1">
        <v>12</v>
      </c>
      <c r="J9" s="1">
        <v>0</v>
      </c>
      <c r="K9" s="1">
        <v>0</v>
      </c>
      <c r="L9" s="1">
        <v>14126</v>
      </c>
      <c r="M9" s="1">
        <v>523</v>
      </c>
      <c r="N9" s="1">
        <v>0</v>
      </c>
      <c r="S9" s="23" t="s">
        <v>39</v>
      </c>
      <c r="T9" s="139">
        <v>65</v>
      </c>
      <c r="U9" s="139">
        <v>2</v>
      </c>
      <c r="V9" s="7">
        <v>3.0769230769230771E-2</v>
      </c>
      <c r="X9" s="23" t="s">
        <v>1178</v>
      </c>
      <c r="Y9" s="139">
        <v>2491</v>
      </c>
      <c r="Z9" s="139">
        <v>7</v>
      </c>
      <c r="AA9" s="7">
        <v>2.8101164191087916E-3</v>
      </c>
      <c r="AC9" s="23" t="s">
        <v>42</v>
      </c>
      <c r="AD9" s="139">
        <v>75</v>
      </c>
      <c r="AE9" s="139">
        <v>1</v>
      </c>
      <c r="AG9" s="23" t="s">
        <v>41</v>
      </c>
      <c r="AH9" s="139">
        <v>4570</v>
      </c>
      <c r="AI9" s="139">
        <v>57</v>
      </c>
    </row>
    <row r="10" spans="1:35">
      <c r="A10" s="1">
        <v>2024</v>
      </c>
      <c r="B10" s="1" t="s">
        <v>17</v>
      </c>
      <c r="C10" s="1" t="s">
        <v>18</v>
      </c>
      <c r="D10" s="1" t="s">
        <v>642</v>
      </c>
      <c r="E10" s="6">
        <v>45293</v>
      </c>
      <c r="F10" s="1" t="s">
        <v>38</v>
      </c>
      <c r="G10" s="1" t="s">
        <v>1178</v>
      </c>
      <c r="H10" s="1">
        <v>12</v>
      </c>
      <c r="I10" s="1">
        <v>12</v>
      </c>
      <c r="J10" s="1">
        <v>0</v>
      </c>
      <c r="K10" s="1">
        <v>0</v>
      </c>
      <c r="L10" s="1">
        <v>25594</v>
      </c>
      <c r="M10" s="1">
        <v>630</v>
      </c>
      <c r="N10" s="1">
        <v>0</v>
      </c>
      <c r="S10" s="23" t="s">
        <v>37</v>
      </c>
      <c r="T10" s="139">
        <v>65</v>
      </c>
      <c r="U10" s="139">
        <v>1</v>
      </c>
      <c r="V10" s="7">
        <v>1.5384615384615385E-2</v>
      </c>
      <c r="X10" s="23" t="s">
        <v>42</v>
      </c>
      <c r="Y10" s="139">
        <v>3536</v>
      </c>
      <c r="Z10" s="139">
        <v>4</v>
      </c>
      <c r="AA10" s="7">
        <v>1.1312217194570137E-3</v>
      </c>
      <c r="AC10" s="23" t="s">
        <v>53</v>
      </c>
      <c r="AD10" s="139">
        <v>70</v>
      </c>
      <c r="AE10" s="139">
        <v>0</v>
      </c>
      <c r="AG10" s="23" t="s">
        <v>37</v>
      </c>
      <c r="AH10" s="139">
        <v>3981</v>
      </c>
      <c r="AI10" s="139">
        <v>2</v>
      </c>
    </row>
    <row r="11" spans="1:35">
      <c r="A11" s="1">
        <v>2024</v>
      </c>
      <c r="B11" s="1" t="s">
        <v>17</v>
      </c>
      <c r="C11" s="1" t="s">
        <v>18</v>
      </c>
      <c r="D11" s="1" t="s">
        <v>642</v>
      </c>
      <c r="E11" s="6">
        <v>45293</v>
      </c>
      <c r="F11" s="1" t="s">
        <v>38</v>
      </c>
      <c r="G11" s="1" t="s">
        <v>39</v>
      </c>
      <c r="H11" s="1">
        <v>12</v>
      </c>
      <c r="I11" s="1">
        <v>12</v>
      </c>
      <c r="J11" s="1">
        <v>0</v>
      </c>
      <c r="K11" s="1">
        <v>0</v>
      </c>
      <c r="L11" s="1">
        <v>18499</v>
      </c>
      <c r="M11" s="1">
        <v>456</v>
      </c>
      <c r="N11" s="1">
        <v>0</v>
      </c>
      <c r="S11" s="23" t="s">
        <v>42</v>
      </c>
      <c r="T11" s="139">
        <v>75</v>
      </c>
      <c r="U11" s="139">
        <v>1</v>
      </c>
      <c r="V11" s="7">
        <v>1.3333333333333334E-2</v>
      </c>
      <c r="X11" s="23" t="s">
        <v>37</v>
      </c>
      <c r="Y11" s="139">
        <v>3981</v>
      </c>
      <c r="Z11" s="139">
        <v>2</v>
      </c>
      <c r="AA11" s="7">
        <v>5.0238633509168548E-4</v>
      </c>
      <c r="AC11" s="23" t="s">
        <v>1178</v>
      </c>
      <c r="AD11" s="139">
        <v>69</v>
      </c>
      <c r="AE11" s="139">
        <v>3</v>
      </c>
      <c r="AG11" s="23" t="s">
        <v>42</v>
      </c>
      <c r="AH11" s="139">
        <v>3536</v>
      </c>
      <c r="AI11" s="139">
        <v>4</v>
      </c>
    </row>
    <row r="12" spans="1:35">
      <c r="A12" s="1">
        <v>2024</v>
      </c>
      <c r="B12" s="1" t="s">
        <v>17</v>
      </c>
      <c r="C12" s="1" t="s">
        <v>18</v>
      </c>
      <c r="D12" s="1" t="s">
        <v>642</v>
      </c>
      <c r="E12" s="6">
        <v>45293</v>
      </c>
      <c r="F12" s="1" t="s">
        <v>38</v>
      </c>
      <c r="G12" s="1" t="s">
        <v>242</v>
      </c>
      <c r="H12" s="1">
        <v>18</v>
      </c>
      <c r="I12" s="1">
        <v>18</v>
      </c>
      <c r="J12" s="1">
        <v>0</v>
      </c>
      <c r="K12" s="1">
        <v>0</v>
      </c>
      <c r="L12" s="1">
        <v>16884</v>
      </c>
      <c r="M12" s="1">
        <v>577</v>
      </c>
      <c r="N12" s="1">
        <v>0</v>
      </c>
      <c r="S12" s="23" t="s">
        <v>242</v>
      </c>
      <c r="T12" s="139">
        <v>65</v>
      </c>
      <c r="U12" s="139">
        <v>0</v>
      </c>
      <c r="V12" s="7">
        <v>0</v>
      </c>
      <c r="X12" s="23" t="s">
        <v>1267</v>
      </c>
      <c r="Y12" s="139">
        <v>273</v>
      </c>
      <c r="Z12" s="139">
        <v>0</v>
      </c>
      <c r="AA12" s="7">
        <v>0</v>
      </c>
      <c r="AC12" s="23" t="s">
        <v>242</v>
      </c>
      <c r="AD12" s="139">
        <v>65</v>
      </c>
      <c r="AE12" s="139">
        <v>0</v>
      </c>
      <c r="AG12" s="23" t="s">
        <v>266</v>
      </c>
      <c r="AH12" s="139">
        <v>2686</v>
      </c>
      <c r="AI12" s="139">
        <v>0</v>
      </c>
    </row>
    <row r="13" spans="1:35">
      <c r="A13" s="1">
        <v>2024</v>
      </c>
      <c r="B13" s="1" t="s">
        <v>17</v>
      </c>
      <c r="C13" s="1" t="s">
        <v>18</v>
      </c>
      <c r="D13" s="1" t="s">
        <v>642</v>
      </c>
      <c r="E13" s="6">
        <v>45294</v>
      </c>
      <c r="F13" s="1" t="s">
        <v>64</v>
      </c>
      <c r="G13" s="1" t="s">
        <v>37</v>
      </c>
      <c r="H13" s="1">
        <v>15</v>
      </c>
      <c r="I13" s="1">
        <v>15</v>
      </c>
      <c r="J13" s="1">
        <v>3</v>
      </c>
      <c r="K13" s="1">
        <v>0</v>
      </c>
      <c r="L13" s="1">
        <v>61210</v>
      </c>
      <c r="M13" s="1">
        <v>1367</v>
      </c>
      <c r="N13" s="1">
        <v>7</v>
      </c>
      <c r="S13" s="23" t="s">
        <v>646</v>
      </c>
      <c r="T13" s="139">
        <v>75</v>
      </c>
      <c r="U13" s="139">
        <v>0</v>
      </c>
      <c r="V13" s="7">
        <v>0</v>
      </c>
      <c r="X13" s="23" t="s">
        <v>646</v>
      </c>
      <c r="Y13" s="139">
        <v>4980</v>
      </c>
      <c r="Z13" s="139">
        <v>0</v>
      </c>
      <c r="AA13" s="7">
        <v>0</v>
      </c>
      <c r="AC13" s="23" t="s">
        <v>39</v>
      </c>
      <c r="AD13" s="139">
        <v>65</v>
      </c>
      <c r="AE13" s="139">
        <v>2</v>
      </c>
      <c r="AG13" s="23" t="s">
        <v>1178</v>
      </c>
      <c r="AH13" s="139">
        <v>2491</v>
      </c>
      <c r="AI13" s="139">
        <v>7</v>
      </c>
    </row>
    <row r="14" spans="1:35">
      <c r="A14" s="1">
        <v>2024</v>
      </c>
      <c r="B14" s="1" t="s">
        <v>17</v>
      </c>
      <c r="C14" s="1" t="s">
        <v>18</v>
      </c>
      <c r="D14" s="1" t="s">
        <v>642</v>
      </c>
      <c r="E14" s="6">
        <v>45294</v>
      </c>
      <c r="F14" s="1" t="s">
        <v>64</v>
      </c>
      <c r="G14" s="1" t="s">
        <v>41</v>
      </c>
      <c r="H14" s="1">
        <v>7</v>
      </c>
      <c r="I14" s="1">
        <v>7</v>
      </c>
      <c r="J14" s="1">
        <v>0</v>
      </c>
      <c r="K14" s="1">
        <v>0</v>
      </c>
      <c r="L14" s="1">
        <v>1286</v>
      </c>
      <c r="M14" s="1">
        <v>218</v>
      </c>
      <c r="N14" s="1">
        <v>0</v>
      </c>
      <c r="S14" s="23" t="s">
        <v>266</v>
      </c>
      <c r="T14" s="139">
        <v>59</v>
      </c>
      <c r="U14" s="139">
        <v>0</v>
      </c>
      <c r="V14" s="7">
        <v>0</v>
      </c>
      <c r="X14" s="23" t="s">
        <v>266</v>
      </c>
      <c r="Y14" s="139">
        <v>2686</v>
      </c>
      <c r="Z14" s="139">
        <v>0</v>
      </c>
      <c r="AA14" s="7">
        <v>0</v>
      </c>
      <c r="AC14" s="23" t="s">
        <v>37</v>
      </c>
      <c r="AD14" s="139">
        <v>65</v>
      </c>
      <c r="AE14" s="139">
        <v>1</v>
      </c>
      <c r="AG14" s="23" t="s">
        <v>39</v>
      </c>
      <c r="AH14" s="139">
        <v>2012</v>
      </c>
      <c r="AI14" s="139">
        <v>14</v>
      </c>
    </row>
    <row r="15" spans="1:35">
      <c r="A15" s="1">
        <v>2024</v>
      </c>
      <c r="B15" s="1" t="s">
        <v>17</v>
      </c>
      <c r="C15" s="1" t="s">
        <v>18</v>
      </c>
      <c r="D15" s="1" t="s">
        <v>642</v>
      </c>
      <c r="E15" s="6">
        <v>45294</v>
      </c>
      <c r="F15" s="1" t="s">
        <v>64</v>
      </c>
      <c r="G15" s="1" t="s">
        <v>53</v>
      </c>
      <c r="H15" s="1">
        <v>14</v>
      </c>
      <c r="I15" s="1">
        <v>14</v>
      </c>
      <c r="J15" s="1">
        <v>0</v>
      </c>
      <c r="K15" s="1">
        <v>0</v>
      </c>
      <c r="L15" s="1">
        <v>37020</v>
      </c>
      <c r="M15" s="1">
        <v>746</v>
      </c>
      <c r="N15" s="1">
        <v>0</v>
      </c>
      <c r="S15" s="23" t="s">
        <v>1267</v>
      </c>
      <c r="T15" s="139">
        <v>4</v>
      </c>
      <c r="U15" s="139">
        <v>0</v>
      </c>
      <c r="V15" s="7">
        <v>0</v>
      </c>
      <c r="X15" s="23" t="s">
        <v>44</v>
      </c>
      <c r="Y15" s="139">
        <v>1760</v>
      </c>
      <c r="Z15" s="139">
        <v>0</v>
      </c>
      <c r="AA15" s="7">
        <v>0</v>
      </c>
      <c r="AC15" s="23" t="s">
        <v>266</v>
      </c>
      <c r="AD15" s="139">
        <v>59</v>
      </c>
      <c r="AE15" s="139">
        <v>0</v>
      </c>
      <c r="AG15" s="23" t="s">
        <v>44</v>
      </c>
      <c r="AH15" s="139">
        <v>1760</v>
      </c>
      <c r="AI15" s="139">
        <v>0</v>
      </c>
    </row>
    <row r="16" spans="1:35">
      <c r="A16" s="1">
        <v>2024</v>
      </c>
      <c r="B16" s="1" t="s">
        <v>17</v>
      </c>
      <c r="C16" s="1" t="s">
        <v>18</v>
      </c>
      <c r="D16" s="1" t="s">
        <v>642</v>
      </c>
      <c r="E16" s="6">
        <v>45294</v>
      </c>
      <c r="F16" s="1" t="s">
        <v>64</v>
      </c>
      <c r="G16" s="1" t="s">
        <v>646</v>
      </c>
      <c r="H16" s="1">
        <v>15</v>
      </c>
      <c r="I16" s="1">
        <v>15</v>
      </c>
      <c r="J16" s="1">
        <v>0</v>
      </c>
      <c r="K16" s="1">
        <v>0</v>
      </c>
      <c r="L16" s="1">
        <v>77771</v>
      </c>
      <c r="M16" s="1">
        <v>1079</v>
      </c>
      <c r="N16" s="1">
        <v>0</v>
      </c>
      <c r="S16" s="23" t="s">
        <v>23</v>
      </c>
      <c r="T16" s="139">
        <v>24</v>
      </c>
      <c r="U16" s="139">
        <v>0</v>
      </c>
      <c r="V16" s="7">
        <v>0</v>
      </c>
      <c r="X16" s="23" t="s">
        <v>53</v>
      </c>
      <c r="Y16" s="139">
        <v>5218</v>
      </c>
      <c r="Z16" s="139">
        <v>0</v>
      </c>
      <c r="AA16" s="7">
        <v>0</v>
      </c>
      <c r="AC16" s="23" t="s">
        <v>23</v>
      </c>
      <c r="AD16" s="139">
        <v>24</v>
      </c>
      <c r="AE16" s="139">
        <v>0</v>
      </c>
      <c r="AG16" s="23" t="s">
        <v>242</v>
      </c>
      <c r="AH16" s="139">
        <v>1231</v>
      </c>
      <c r="AI16" s="139">
        <v>0</v>
      </c>
    </row>
    <row r="17" spans="1:35">
      <c r="A17" s="1">
        <v>2024</v>
      </c>
      <c r="B17" s="1" t="s">
        <v>17</v>
      </c>
      <c r="C17" s="1" t="s">
        <v>18</v>
      </c>
      <c r="D17" s="1" t="s">
        <v>642</v>
      </c>
      <c r="E17" s="6">
        <v>45294</v>
      </c>
      <c r="F17" s="1" t="s">
        <v>64</v>
      </c>
      <c r="G17" s="1" t="s">
        <v>23</v>
      </c>
      <c r="H17" s="1">
        <v>5</v>
      </c>
      <c r="I17" s="1">
        <v>5</v>
      </c>
      <c r="J17" s="1">
        <v>0</v>
      </c>
      <c r="K17" s="1">
        <v>0</v>
      </c>
      <c r="L17" s="1">
        <v>3009</v>
      </c>
      <c r="M17" s="1">
        <v>231</v>
      </c>
      <c r="N17" s="1">
        <v>0</v>
      </c>
      <c r="S17" s="23" t="s">
        <v>44</v>
      </c>
      <c r="T17" s="139">
        <v>24</v>
      </c>
      <c r="U17" s="139">
        <v>0</v>
      </c>
      <c r="V17" s="7">
        <v>0</v>
      </c>
      <c r="X17" s="23" t="s">
        <v>45</v>
      </c>
      <c r="Y17" s="139">
        <v>262</v>
      </c>
      <c r="Z17" s="139">
        <v>0</v>
      </c>
      <c r="AA17" s="7">
        <v>0</v>
      </c>
      <c r="AC17" s="23" t="s">
        <v>44</v>
      </c>
      <c r="AD17" s="139">
        <v>24</v>
      </c>
      <c r="AE17" s="139">
        <v>0</v>
      </c>
      <c r="AG17" s="23" t="s">
        <v>23</v>
      </c>
      <c r="AH17" s="139">
        <v>695</v>
      </c>
      <c r="AI17" s="139">
        <v>0</v>
      </c>
    </row>
    <row r="18" spans="1:35">
      <c r="A18" s="1">
        <v>2024</v>
      </c>
      <c r="B18" s="1" t="s">
        <v>17</v>
      </c>
      <c r="C18" s="1" t="s">
        <v>18</v>
      </c>
      <c r="D18" s="1" t="s">
        <v>642</v>
      </c>
      <c r="E18" s="6">
        <v>45294</v>
      </c>
      <c r="F18" s="1" t="s">
        <v>64</v>
      </c>
      <c r="G18" s="1" t="s">
        <v>266</v>
      </c>
      <c r="H18" s="1">
        <v>14</v>
      </c>
      <c r="I18" s="1">
        <v>14</v>
      </c>
      <c r="J18" s="1">
        <v>1</v>
      </c>
      <c r="K18" s="1">
        <v>0</v>
      </c>
      <c r="L18" s="1">
        <v>6618</v>
      </c>
      <c r="M18" s="1">
        <v>500</v>
      </c>
      <c r="N18" s="1">
        <v>4</v>
      </c>
      <c r="S18" s="23" t="s">
        <v>53</v>
      </c>
      <c r="T18" s="139">
        <v>70</v>
      </c>
      <c r="U18" s="139">
        <v>0</v>
      </c>
      <c r="V18" s="7">
        <v>0</v>
      </c>
      <c r="X18" s="23" t="s">
        <v>23</v>
      </c>
      <c r="Y18" s="139">
        <v>695</v>
      </c>
      <c r="Z18" s="139">
        <v>0</v>
      </c>
      <c r="AA18" s="7">
        <v>0</v>
      </c>
      <c r="AC18" s="23" t="s">
        <v>45</v>
      </c>
      <c r="AD18" s="139">
        <v>12</v>
      </c>
      <c r="AE18" s="139">
        <v>0</v>
      </c>
      <c r="AG18" s="23" t="s">
        <v>1267</v>
      </c>
      <c r="AH18" s="139">
        <v>273</v>
      </c>
      <c r="AI18" s="139">
        <v>0</v>
      </c>
    </row>
    <row r="19" spans="1:35">
      <c r="A19" s="1">
        <v>2024</v>
      </c>
      <c r="B19" s="1" t="s">
        <v>17</v>
      </c>
      <c r="C19" s="1" t="s">
        <v>18</v>
      </c>
      <c r="D19" s="1" t="s">
        <v>642</v>
      </c>
      <c r="E19" s="6">
        <v>45294</v>
      </c>
      <c r="F19" s="1" t="s">
        <v>64</v>
      </c>
      <c r="G19" s="1" t="s">
        <v>42</v>
      </c>
      <c r="H19" s="1">
        <v>15</v>
      </c>
      <c r="I19" s="1">
        <v>15</v>
      </c>
      <c r="J19" s="1">
        <v>0</v>
      </c>
      <c r="K19" s="1">
        <v>0</v>
      </c>
      <c r="L19" s="1">
        <v>176751</v>
      </c>
      <c r="M19" s="1">
        <v>925</v>
      </c>
      <c r="N19" s="1">
        <v>0</v>
      </c>
      <c r="S19" s="23" t="s">
        <v>45</v>
      </c>
      <c r="T19" s="139">
        <v>12</v>
      </c>
      <c r="U19" s="139">
        <v>0</v>
      </c>
      <c r="V19" s="7">
        <v>0</v>
      </c>
      <c r="X19" s="23" t="s">
        <v>242</v>
      </c>
      <c r="Y19" s="139">
        <v>1231</v>
      </c>
      <c r="Z19" s="139">
        <v>0</v>
      </c>
      <c r="AA19" s="7">
        <v>0</v>
      </c>
      <c r="AC19" s="23" t="s">
        <v>1267</v>
      </c>
      <c r="AD19" s="139">
        <v>4</v>
      </c>
      <c r="AE19" s="139">
        <v>0</v>
      </c>
      <c r="AG19" s="23" t="s">
        <v>45</v>
      </c>
      <c r="AH19" s="139">
        <v>262</v>
      </c>
      <c r="AI19" s="139">
        <v>0</v>
      </c>
    </row>
    <row r="20" spans="1:35">
      <c r="A20" s="1">
        <v>2024</v>
      </c>
      <c r="B20" s="1" t="s">
        <v>17</v>
      </c>
      <c r="C20" s="1" t="s">
        <v>18</v>
      </c>
      <c r="D20" s="1" t="s">
        <v>642</v>
      </c>
      <c r="E20" s="6">
        <v>45294</v>
      </c>
      <c r="F20" s="1" t="s">
        <v>8</v>
      </c>
      <c r="G20" s="1" t="s">
        <v>41</v>
      </c>
      <c r="H20" s="1">
        <v>9</v>
      </c>
      <c r="I20" s="1">
        <v>9</v>
      </c>
      <c r="J20" s="1">
        <v>0</v>
      </c>
      <c r="K20" s="1">
        <v>0</v>
      </c>
      <c r="L20" s="1">
        <v>23388</v>
      </c>
      <c r="M20" s="1">
        <v>823</v>
      </c>
      <c r="N20" s="1">
        <v>0</v>
      </c>
    </row>
    <row r="21" spans="1:35">
      <c r="A21" s="1">
        <v>2024</v>
      </c>
      <c r="B21" s="1" t="s">
        <v>17</v>
      </c>
      <c r="C21" s="1" t="s">
        <v>18</v>
      </c>
      <c r="D21" s="1" t="s">
        <v>642</v>
      </c>
      <c r="E21" s="6">
        <v>45294</v>
      </c>
      <c r="F21" s="1" t="s">
        <v>38</v>
      </c>
      <c r="G21" s="1" t="s">
        <v>1178</v>
      </c>
      <c r="H21" s="1">
        <v>15</v>
      </c>
      <c r="I21" s="1">
        <v>15</v>
      </c>
      <c r="J21" s="1">
        <v>1</v>
      </c>
      <c r="K21" s="1">
        <v>0</v>
      </c>
      <c r="L21" s="1">
        <v>14111</v>
      </c>
      <c r="M21" s="1">
        <v>580</v>
      </c>
      <c r="N21" s="1">
        <v>15</v>
      </c>
    </row>
    <row r="22" spans="1:35">
      <c r="A22" s="1">
        <v>2024</v>
      </c>
      <c r="B22" s="1" t="s">
        <v>17</v>
      </c>
      <c r="C22" s="1" t="s">
        <v>18</v>
      </c>
      <c r="D22" s="1" t="s">
        <v>642</v>
      </c>
      <c r="E22" s="6">
        <v>45294</v>
      </c>
      <c r="F22" s="1" t="s">
        <v>38</v>
      </c>
      <c r="G22" s="1" t="s">
        <v>39</v>
      </c>
      <c r="H22" s="1">
        <v>15</v>
      </c>
      <c r="I22" s="1">
        <v>15</v>
      </c>
      <c r="J22" s="1">
        <v>0</v>
      </c>
      <c r="K22" s="1">
        <v>0</v>
      </c>
      <c r="L22" s="1">
        <v>14359</v>
      </c>
      <c r="M22" s="1">
        <v>459</v>
      </c>
      <c r="N22" s="1">
        <v>0</v>
      </c>
    </row>
    <row r="23" spans="1:35">
      <c r="A23" s="1">
        <v>2024</v>
      </c>
      <c r="B23" s="1" t="s">
        <v>17</v>
      </c>
      <c r="C23" s="1" t="s">
        <v>18</v>
      </c>
      <c r="D23" s="1" t="s">
        <v>642</v>
      </c>
      <c r="E23" s="6">
        <v>45294</v>
      </c>
      <c r="F23" s="1" t="s">
        <v>38</v>
      </c>
      <c r="G23" s="1" t="s">
        <v>45</v>
      </c>
      <c r="H23" s="1">
        <v>3</v>
      </c>
      <c r="I23" s="1">
        <v>3</v>
      </c>
      <c r="J23" s="1">
        <v>0</v>
      </c>
      <c r="K23" s="1">
        <v>0</v>
      </c>
      <c r="L23" s="1">
        <v>451</v>
      </c>
      <c r="M23" s="1">
        <v>108</v>
      </c>
      <c r="N23" s="1">
        <v>0</v>
      </c>
    </row>
    <row r="24" spans="1:35">
      <c r="A24" s="1">
        <v>2024</v>
      </c>
      <c r="B24" s="1" t="s">
        <v>17</v>
      </c>
      <c r="C24" s="1" t="s">
        <v>18</v>
      </c>
      <c r="D24" s="1" t="s">
        <v>642</v>
      </c>
      <c r="E24" s="6">
        <v>45294</v>
      </c>
      <c r="F24" s="1" t="s">
        <v>38</v>
      </c>
      <c r="G24" s="1" t="s">
        <v>242</v>
      </c>
      <c r="H24" s="1">
        <v>15</v>
      </c>
      <c r="I24" s="1">
        <v>15</v>
      </c>
      <c r="J24" s="1">
        <v>0</v>
      </c>
      <c r="K24" s="1">
        <v>0</v>
      </c>
      <c r="L24" s="1">
        <v>3944</v>
      </c>
      <c r="M24" s="1">
        <v>426</v>
      </c>
      <c r="N24" s="1">
        <v>0</v>
      </c>
    </row>
    <row r="25" spans="1:35">
      <c r="A25" s="1">
        <v>2024</v>
      </c>
      <c r="B25" s="1" t="s">
        <v>17</v>
      </c>
      <c r="C25" s="1" t="s">
        <v>18</v>
      </c>
      <c r="D25" s="1" t="s">
        <v>642</v>
      </c>
      <c r="E25" s="6">
        <v>45295</v>
      </c>
      <c r="F25" s="1" t="s">
        <v>64</v>
      </c>
      <c r="G25" s="1" t="s">
        <v>37</v>
      </c>
      <c r="H25" s="1">
        <v>12</v>
      </c>
      <c r="I25" s="1">
        <v>12</v>
      </c>
      <c r="J25" s="1">
        <v>0</v>
      </c>
      <c r="K25" s="1">
        <v>0</v>
      </c>
      <c r="L25" s="1">
        <v>6774</v>
      </c>
      <c r="M25" s="1">
        <v>480</v>
      </c>
      <c r="N25" s="1">
        <v>0</v>
      </c>
    </row>
    <row r="26" spans="1:35">
      <c r="A26" s="1">
        <v>2024</v>
      </c>
      <c r="B26" s="1" t="s">
        <v>17</v>
      </c>
      <c r="C26" s="1" t="s">
        <v>18</v>
      </c>
      <c r="D26" s="1" t="s">
        <v>642</v>
      </c>
      <c r="E26" s="6">
        <v>45295</v>
      </c>
      <c r="F26" s="1" t="s">
        <v>64</v>
      </c>
      <c r="G26" s="1" t="s">
        <v>44</v>
      </c>
      <c r="H26" s="1">
        <v>10</v>
      </c>
      <c r="I26" s="1">
        <v>10</v>
      </c>
      <c r="J26" s="1">
        <v>1</v>
      </c>
      <c r="K26" s="1">
        <v>0</v>
      </c>
      <c r="L26" s="1">
        <v>23330</v>
      </c>
      <c r="M26" s="1">
        <v>656</v>
      </c>
      <c r="N26" s="1">
        <v>20</v>
      </c>
    </row>
    <row r="27" spans="1:35">
      <c r="A27" s="1">
        <v>2024</v>
      </c>
      <c r="B27" s="1" t="s">
        <v>17</v>
      </c>
      <c r="C27" s="1" t="s">
        <v>18</v>
      </c>
      <c r="D27" s="1" t="s">
        <v>642</v>
      </c>
      <c r="E27" s="6">
        <v>45295</v>
      </c>
      <c r="F27" s="1" t="s">
        <v>64</v>
      </c>
      <c r="G27" s="1" t="s">
        <v>41</v>
      </c>
      <c r="H27" s="1">
        <v>7</v>
      </c>
      <c r="I27" s="1">
        <v>7</v>
      </c>
      <c r="J27" s="1">
        <v>0</v>
      </c>
      <c r="K27" s="1">
        <v>0</v>
      </c>
      <c r="L27" s="1">
        <v>5506</v>
      </c>
      <c r="M27" s="1">
        <v>286</v>
      </c>
      <c r="N27" s="1">
        <v>0</v>
      </c>
    </row>
    <row r="28" spans="1:35">
      <c r="A28" s="1">
        <v>2024</v>
      </c>
      <c r="B28" s="1" t="s">
        <v>17</v>
      </c>
      <c r="C28" s="1" t="s">
        <v>18</v>
      </c>
      <c r="D28" s="1" t="s">
        <v>642</v>
      </c>
      <c r="E28" s="6">
        <v>45295</v>
      </c>
      <c r="F28" s="1" t="s">
        <v>64</v>
      </c>
      <c r="G28" s="1" t="s">
        <v>53</v>
      </c>
      <c r="H28" s="1">
        <v>15</v>
      </c>
      <c r="I28" s="1">
        <v>15</v>
      </c>
      <c r="J28" s="1">
        <v>0</v>
      </c>
      <c r="K28" s="1">
        <v>0</v>
      </c>
      <c r="L28" s="1">
        <v>8688</v>
      </c>
      <c r="M28" s="1">
        <v>717</v>
      </c>
      <c r="N28" s="1">
        <v>0</v>
      </c>
    </row>
    <row r="29" spans="1:35">
      <c r="A29" s="1">
        <v>2024</v>
      </c>
      <c r="B29" s="1" t="s">
        <v>17</v>
      </c>
      <c r="C29" s="1" t="s">
        <v>18</v>
      </c>
      <c r="D29" s="1" t="s">
        <v>642</v>
      </c>
      <c r="E29" s="6">
        <v>45295</v>
      </c>
      <c r="F29" s="1" t="s">
        <v>64</v>
      </c>
      <c r="G29" s="1" t="s">
        <v>23</v>
      </c>
      <c r="H29" s="1">
        <v>2</v>
      </c>
      <c r="I29" s="1">
        <v>2</v>
      </c>
      <c r="J29" s="1">
        <v>0</v>
      </c>
      <c r="K29" s="1">
        <v>0</v>
      </c>
      <c r="L29" s="1">
        <v>7169</v>
      </c>
      <c r="M29" s="1">
        <v>272</v>
      </c>
      <c r="N29" s="1">
        <v>0</v>
      </c>
    </row>
    <row r="30" spans="1:35">
      <c r="A30" s="1">
        <v>2024</v>
      </c>
      <c r="B30" s="1" t="s">
        <v>17</v>
      </c>
      <c r="C30" s="1" t="s">
        <v>18</v>
      </c>
      <c r="D30" s="1" t="s">
        <v>642</v>
      </c>
      <c r="E30" s="6">
        <v>45295</v>
      </c>
      <c r="F30" s="1" t="s">
        <v>64</v>
      </c>
      <c r="G30" s="1" t="s">
        <v>266</v>
      </c>
      <c r="H30" s="1">
        <v>15</v>
      </c>
      <c r="I30" s="1">
        <v>15</v>
      </c>
      <c r="J30" s="1">
        <v>0</v>
      </c>
      <c r="K30" s="1">
        <v>0</v>
      </c>
      <c r="L30" s="1">
        <v>8810</v>
      </c>
      <c r="M30" s="1">
        <v>592</v>
      </c>
      <c r="N30" s="1">
        <v>0</v>
      </c>
    </row>
    <row r="31" spans="1:35">
      <c r="A31" s="1">
        <v>2024</v>
      </c>
      <c r="B31" s="1" t="s">
        <v>17</v>
      </c>
      <c r="C31" s="1" t="s">
        <v>18</v>
      </c>
      <c r="D31" s="1" t="s">
        <v>642</v>
      </c>
      <c r="E31" s="6">
        <v>45295</v>
      </c>
      <c r="F31" s="1" t="s">
        <v>64</v>
      </c>
      <c r="G31" s="1" t="s">
        <v>42</v>
      </c>
      <c r="H31" s="1">
        <v>15</v>
      </c>
      <c r="I31" s="1">
        <v>15</v>
      </c>
      <c r="J31" s="1">
        <v>0</v>
      </c>
      <c r="K31" s="1">
        <v>0</v>
      </c>
      <c r="L31" s="1">
        <v>50015</v>
      </c>
      <c r="M31" s="1">
        <v>777</v>
      </c>
      <c r="N31" s="1">
        <v>0</v>
      </c>
    </row>
    <row r="32" spans="1:35">
      <c r="A32" s="1">
        <v>2024</v>
      </c>
      <c r="B32" s="1" t="s">
        <v>17</v>
      </c>
      <c r="C32" s="1" t="s">
        <v>18</v>
      </c>
      <c r="D32" s="1" t="s">
        <v>642</v>
      </c>
      <c r="E32" s="6">
        <v>45295</v>
      </c>
      <c r="F32" s="1" t="s">
        <v>8</v>
      </c>
      <c r="G32" s="1" t="s">
        <v>41</v>
      </c>
      <c r="H32" s="1">
        <v>8</v>
      </c>
      <c r="I32" s="1">
        <v>8</v>
      </c>
      <c r="J32" s="1">
        <v>0</v>
      </c>
      <c r="K32" s="1">
        <v>0</v>
      </c>
      <c r="L32" s="1">
        <v>20645</v>
      </c>
      <c r="M32" s="1">
        <v>625</v>
      </c>
      <c r="N32" s="1">
        <v>0</v>
      </c>
    </row>
    <row r="33" spans="1:14">
      <c r="A33" s="1">
        <v>2024</v>
      </c>
      <c r="B33" s="1" t="s">
        <v>17</v>
      </c>
      <c r="C33" s="1" t="s">
        <v>18</v>
      </c>
      <c r="D33" s="1" t="s">
        <v>642</v>
      </c>
      <c r="E33" s="6">
        <v>45295</v>
      </c>
      <c r="F33" s="1" t="s">
        <v>38</v>
      </c>
      <c r="G33" s="1" t="s">
        <v>1178</v>
      </c>
      <c r="H33" s="1">
        <v>15</v>
      </c>
      <c r="I33" s="1">
        <v>15</v>
      </c>
      <c r="J33" s="1">
        <v>4</v>
      </c>
      <c r="K33" s="1">
        <v>0</v>
      </c>
      <c r="L33" s="1">
        <v>10243</v>
      </c>
      <c r="M33" s="1">
        <v>524</v>
      </c>
      <c r="N33" s="1">
        <v>6</v>
      </c>
    </row>
    <row r="34" spans="1:14">
      <c r="A34" s="1">
        <v>2024</v>
      </c>
      <c r="B34" s="1" t="s">
        <v>17</v>
      </c>
      <c r="C34" s="1" t="s">
        <v>18</v>
      </c>
      <c r="D34" s="1" t="s">
        <v>642</v>
      </c>
      <c r="E34" s="6">
        <v>45295</v>
      </c>
      <c r="F34" s="1" t="s">
        <v>38</v>
      </c>
      <c r="G34" s="1" t="s">
        <v>39</v>
      </c>
      <c r="H34" s="1">
        <v>17</v>
      </c>
      <c r="I34" s="1">
        <v>17</v>
      </c>
      <c r="J34" s="1">
        <v>3</v>
      </c>
      <c r="K34" s="1">
        <v>0</v>
      </c>
      <c r="L34" s="1">
        <v>3200</v>
      </c>
      <c r="M34" s="1">
        <v>448</v>
      </c>
      <c r="N34" s="1">
        <v>18</v>
      </c>
    </row>
    <row r="35" spans="1:14">
      <c r="A35" s="1">
        <v>2024</v>
      </c>
      <c r="B35" s="1" t="s">
        <v>17</v>
      </c>
      <c r="C35" s="1" t="s">
        <v>18</v>
      </c>
      <c r="D35" s="1" t="s">
        <v>642</v>
      </c>
      <c r="E35" s="6">
        <v>45295</v>
      </c>
      <c r="F35" s="1" t="s">
        <v>38</v>
      </c>
      <c r="G35" s="1" t="s">
        <v>45</v>
      </c>
      <c r="H35" s="1">
        <v>4</v>
      </c>
      <c r="I35" s="1">
        <v>4</v>
      </c>
      <c r="J35" s="1">
        <v>0</v>
      </c>
      <c r="K35" s="1">
        <v>0</v>
      </c>
      <c r="L35" s="1">
        <v>934</v>
      </c>
      <c r="M35" s="1">
        <v>89</v>
      </c>
      <c r="N35" s="1">
        <v>0</v>
      </c>
    </row>
    <row r="36" spans="1:14">
      <c r="A36" s="1">
        <v>2024</v>
      </c>
      <c r="B36" s="1" t="s">
        <v>17</v>
      </c>
      <c r="C36" s="1" t="s">
        <v>18</v>
      </c>
      <c r="D36" s="1" t="s">
        <v>642</v>
      </c>
      <c r="E36" s="6">
        <v>45295</v>
      </c>
      <c r="F36" s="1" t="s">
        <v>38</v>
      </c>
      <c r="G36" s="1" t="s">
        <v>242</v>
      </c>
      <c r="H36" s="1">
        <v>12</v>
      </c>
      <c r="I36" s="1">
        <v>12</v>
      </c>
      <c r="J36" s="1">
        <v>0</v>
      </c>
      <c r="K36" s="1">
        <v>0</v>
      </c>
      <c r="L36" s="1">
        <v>3675</v>
      </c>
      <c r="M36" s="1">
        <v>319</v>
      </c>
      <c r="N36" s="1">
        <v>0</v>
      </c>
    </row>
    <row r="37" spans="1:14">
      <c r="A37" s="1">
        <v>2024</v>
      </c>
      <c r="B37" s="1" t="s">
        <v>17</v>
      </c>
      <c r="C37" s="1" t="s">
        <v>18</v>
      </c>
      <c r="D37" s="1" t="s">
        <v>642</v>
      </c>
      <c r="E37" s="6">
        <v>45295</v>
      </c>
      <c r="F37" s="1" t="s">
        <v>38</v>
      </c>
      <c r="G37" s="1" t="s">
        <v>23</v>
      </c>
      <c r="H37" s="1">
        <v>3</v>
      </c>
      <c r="I37" s="1">
        <v>3</v>
      </c>
      <c r="J37" s="1">
        <v>0</v>
      </c>
      <c r="K37" s="1">
        <v>0</v>
      </c>
      <c r="L37" s="1">
        <v>8754</v>
      </c>
      <c r="M37" s="1">
        <v>108</v>
      </c>
      <c r="N37" s="1">
        <v>0</v>
      </c>
    </row>
    <row r="38" spans="1:14">
      <c r="A38" s="1">
        <v>2024</v>
      </c>
      <c r="B38" s="1" t="s">
        <v>17</v>
      </c>
      <c r="C38" s="1" t="s">
        <v>18</v>
      </c>
      <c r="D38" s="1" t="s">
        <v>642</v>
      </c>
      <c r="E38" s="6">
        <v>45296</v>
      </c>
      <c r="F38" s="1" t="s">
        <v>64</v>
      </c>
      <c r="G38" s="1" t="s">
        <v>37</v>
      </c>
      <c r="H38" s="1">
        <v>15</v>
      </c>
      <c r="I38" s="1">
        <v>15</v>
      </c>
      <c r="J38" s="1">
        <v>0</v>
      </c>
      <c r="K38" s="1">
        <v>0</v>
      </c>
      <c r="L38" s="1">
        <v>39291</v>
      </c>
      <c r="M38" s="1">
        <v>983</v>
      </c>
      <c r="N38" s="1">
        <v>0</v>
      </c>
    </row>
    <row r="39" spans="1:14">
      <c r="A39" s="1">
        <v>2024</v>
      </c>
      <c r="B39" s="1" t="s">
        <v>17</v>
      </c>
      <c r="C39" s="1" t="s">
        <v>18</v>
      </c>
      <c r="D39" s="1" t="s">
        <v>642</v>
      </c>
      <c r="E39" s="6">
        <v>45296</v>
      </c>
      <c r="F39" s="1" t="s">
        <v>64</v>
      </c>
      <c r="G39" s="1" t="s">
        <v>44</v>
      </c>
      <c r="H39" s="1">
        <v>15</v>
      </c>
      <c r="I39" s="1">
        <v>15</v>
      </c>
      <c r="J39" s="1">
        <v>1</v>
      </c>
      <c r="K39" s="1">
        <v>0</v>
      </c>
      <c r="L39" s="1">
        <v>41359</v>
      </c>
      <c r="M39" s="1">
        <v>695</v>
      </c>
      <c r="N39" s="1">
        <v>2</v>
      </c>
    </row>
    <row r="40" spans="1:14">
      <c r="A40" s="1">
        <v>2024</v>
      </c>
      <c r="B40" s="1" t="s">
        <v>17</v>
      </c>
      <c r="C40" s="1" t="s">
        <v>18</v>
      </c>
      <c r="D40" s="1" t="s">
        <v>642</v>
      </c>
      <c r="E40" s="6">
        <v>45296</v>
      </c>
      <c r="F40" s="1" t="s">
        <v>64</v>
      </c>
      <c r="G40" s="1" t="s">
        <v>41</v>
      </c>
      <c r="H40" s="1">
        <v>6</v>
      </c>
      <c r="I40" s="1">
        <v>6</v>
      </c>
      <c r="J40" s="1">
        <v>0</v>
      </c>
      <c r="K40" s="1">
        <v>0</v>
      </c>
      <c r="L40" s="1">
        <v>557</v>
      </c>
      <c r="M40" s="1">
        <v>142</v>
      </c>
      <c r="N40" s="1">
        <v>0</v>
      </c>
    </row>
    <row r="41" spans="1:14">
      <c r="A41" s="1">
        <v>2024</v>
      </c>
      <c r="B41" s="1" t="s">
        <v>17</v>
      </c>
      <c r="C41" s="1" t="s">
        <v>18</v>
      </c>
      <c r="D41" s="1" t="s">
        <v>642</v>
      </c>
      <c r="E41" s="6">
        <v>45296</v>
      </c>
      <c r="F41" s="1" t="s">
        <v>64</v>
      </c>
      <c r="G41" s="1" t="s">
        <v>53</v>
      </c>
      <c r="H41" s="1">
        <v>15</v>
      </c>
      <c r="I41" s="1">
        <v>15</v>
      </c>
      <c r="J41" s="1">
        <v>0</v>
      </c>
      <c r="K41" s="1">
        <v>0</v>
      </c>
      <c r="L41" s="1">
        <v>66584</v>
      </c>
      <c r="M41" s="1">
        <v>1785</v>
      </c>
      <c r="N41" s="1">
        <v>0</v>
      </c>
    </row>
    <row r="42" spans="1:14">
      <c r="A42" s="1">
        <v>2024</v>
      </c>
      <c r="B42" s="1" t="s">
        <v>17</v>
      </c>
      <c r="C42" s="1" t="s">
        <v>18</v>
      </c>
      <c r="D42" s="1" t="s">
        <v>642</v>
      </c>
      <c r="E42" s="6">
        <v>45296</v>
      </c>
      <c r="F42" s="1" t="s">
        <v>64</v>
      </c>
      <c r="G42" s="1" t="s">
        <v>23</v>
      </c>
      <c r="H42" s="1">
        <v>5</v>
      </c>
      <c r="I42" s="1">
        <v>5</v>
      </c>
      <c r="J42" s="1">
        <v>0</v>
      </c>
      <c r="K42" s="1">
        <v>0</v>
      </c>
      <c r="L42" s="1">
        <v>3367</v>
      </c>
      <c r="M42" s="1">
        <v>302</v>
      </c>
      <c r="N42" s="1">
        <v>0</v>
      </c>
    </row>
    <row r="43" spans="1:14">
      <c r="A43" s="1">
        <v>2024</v>
      </c>
      <c r="B43" s="1" t="s">
        <v>17</v>
      </c>
      <c r="C43" s="1" t="s">
        <v>18</v>
      </c>
      <c r="D43" s="1" t="s">
        <v>642</v>
      </c>
      <c r="E43" s="6">
        <v>45296</v>
      </c>
      <c r="F43" s="1" t="s">
        <v>64</v>
      </c>
      <c r="G43" s="1" t="s">
        <v>266</v>
      </c>
      <c r="H43" s="1">
        <v>15</v>
      </c>
      <c r="I43" s="1">
        <v>15</v>
      </c>
      <c r="J43" s="1">
        <v>0</v>
      </c>
      <c r="K43" s="1">
        <v>0</v>
      </c>
      <c r="L43" s="1">
        <v>40540</v>
      </c>
      <c r="M43" s="1">
        <v>992</v>
      </c>
      <c r="N43" s="1">
        <v>0</v>
      </c>
    </row>
    <row r="44" spans="1:14">
      <c r="A44" s="1">
        <v>2024</v>
      </c>
      <c r="B44" s="1" t="s">
        <v>17</v>
      </c>
      <c r="C44" s="1" t="s">
        <v>18</v>
      </c>
      <c r="D44" s="1" t="s">
        <v>642</v>
      </c>
      <c r="E44" s="6">
        <v>45296</v>
      </c>
      <c r="F44" s="1" t="s">
        <v>64</v>
      </c>
      <c r="G44" s="1" t="s">
        <v>42</v>
      </c>
      <c r="H44" s="1">
        <v>14</v>
      </c>
      <c r="I44" s="1">
        <v>14</v>
      </c>
      <c r="J44" s="1">
        <v>1</v>
      </c>
      <c r="K44" s="1">
        <v>0</v>
      </c>
      <c r="L44" s="1">
        <v>65569</v>
      </c>
      <c r="M44" s="1">
        <v>605</v>
      </c>
      <c r="N44" s="1">
        <v>47</v>
      </c>
    </row>
    <row r="45" spans="1:14">
      <c r="A45" s="1">
        <v>2024</v>
      </c>
      <c r="B45" s="1" t="s">
        <v>17</v>
      </c>
      <c r="C45" s="1" t="s">
        <v>18</v>
      </c>
      <c r="D45" s="1" t="s">
        <v>642</v>
      </c>
      <c r="E45" s="6">
        <v>45296</v>
      </c>
      <c r="F45" s="1" t="s">
        <v>8</v>
      </c>
      <c r="G45" s="1" t="s">
        <v>41</v>
      </c>
      <c r="H45" s="1">
        <v>6</v>
      </c>
      <c r="I45" s="1">
        <v>6</v>
      </c>
      <c r="J45" s="1">
        <v>0</v>
      </c>
      <c r="K45" s="1">
        <v>0</v>
      </c>
      <c r="L45" s="1">
        <v>5649</v>
      </c>
      <c r="M45" s="1">
        <v>332</v>
      </c>
      <c r="N45" s="1">
        <v>0</v>
      </c>
    </row>
    <row r="46" spans="1:14">
      <c r="A46" s="1">
        <v>2024</v>
      </c>
      <c r="B46" s="1" t="s">
        <v>17</v>
      </c>
      <c r="C46" s="1" t="s">
        <v>18</v>
      </c>
      <c r="D46" s="1" t="s">
        <v>642</v>
      </c>
      <c r="E46" s="6">
        <v>45296</v>
      </c>
      <c r="F46" s="1" t="s">
        <v>38</v>
      </c>
      <c r="G46" s="1" t="s">
        <v>1178</v>
      </c>
      <c r="H46" s="1">
        <v>15</v>
      </c>
      <c r="I46" s="1">
        <v>15</v>
      </c>
      <c r="J46" s="1">
        <v>0</v>
      </c>
      <c r="K46" s="1">
        <v>0</v>
      </c>
      <c r="L46" s="1">
        <v>2520</v>
      </c>
      <c r="M46" s="1">
        <v>337</v>
      </c>
      <c r="N46" s="1">
        <v>0</v>
      </c>
    </row>
    <row r="47" spans="1:14">
      <c r="A47" s="1">
        <v>2024</v>
      </c>
      <c r="B47" s="1" t="s">
        <v>17</v>
      </c>
      <c r="C47" s="1" t="s">
        <v>18</v>
      </c>
      <c r="D47" s="1" t="s">
        <v>642</v>
      </c>
      <c r="E47" s="6">
        <v>45296</v>
      </c>
      <c r="F47" s="1" t="s">
        <v>38</v>
      </c>
      <c r="G47" s="1" t="s">
        <v>39</v>
      </c>
      <c r="H47" s="1">
        <v>17</v>
      </c>
      <c r="I47" s="1">
        <v>17</v>
      </c>
      <c r="J47" s="1">
        <v>0</v>
      </c>
      <c r="K47" s="1">
        <v>0</v>
      </c>
      <c r="L47" s="1">
        <v>3162</v>
      </c>
      <c r="M47" s="1">
        <v>429</v>
      </c>
      <c r="N47" s="1">
        <v>0</v>
      </c>
    </row>
    <row r="48" spans="1:14">
      <c r="A48" s="1">
        <v>2024</v>
      </c>
      <c r="B48" s="1" t="s">
        <v>17</v>
      </c>
      <c r="C48" s="1" t="s">
        <v>18</v>
      </c>
      <c r="D48" s="1" t="s">
        <v>642</v>
      </c>
      <c r="E48" s="6">
        <v>45296</v>
      </c>
      <c r="F48" s="1" t="s">
        <v>38</v>
      </c>
      <c r="G48" s="1" t="s">
        <v>45</v>
      </c>
      <c r="H48" s="1">
        <v>3</v>
      </c>
      <c r="I48" s="1">
        <v>3</v>
      </c>
      <c r="J48" s="1">
        <v>0</v>
      </c>
      <c r="K48" s="1">
        <v>0</v>
      </c>
      <c r="L48" s="1">
        <v>597</v>
      </c>
      <c r="M48" s="1">
        <v>60</v>
      </c>
      <c r="N48" s="1">
        <v>0</v>
      </c>
    </row>
    <row r="49" spans="1:14">
      <c r="A49" s="1">
        <v>2024</v>
      </c>
      <c r="B49" s="1" t="s">
        <v>17</v>
      </c>
      <c r="C49" s="1" t="s">
        <v>18</v>
      </c>
      <c r="D49" s="1" t="s">
        <v>642</v>
      </c>
      <c r="E49" s="6">
        <v>45296</v>
      </c>
      <c r="F49" s="1" t="s">
        <v>38</v>
      </c>
      <c r="G49" s="1" t="s">
        <v>242</v>
      </c>
      <c r="H49" s="1">
        <v>15</v>
      </c>
      <c r="I49" s="1">
        <v>15</v>
      </c>
      <c r="J49" s="1">
        <v>0</v>
      </c>
      <c r="K49" s="1">
        <v>0</v>
      </c>
      <c r="L49" s="1">
        <v>11273</v>
      </c>
      <c r="M49" s="1">
        <v>303</v>
      </c>
      <c r="N49" s="1">
        <v>0</v>
      </c>
    </row>
    <row r="50" spans="1:14">
      <c r="A50" s="1">
        <v>2024</v>
      </c>
      <c r="B50" s="1" t="s">
        <v>17</v>
      </c>
      <c r="C50" s="1" t="s">
        <v>18</v>
      </c>
      <c r="D50" s="1" t="s">
        <v>641</v>
      </c>
      <c r="E50" s="6">
        <v>45299</v>
      </c>
      <c r="F50" s="1" t="s">
        <v>64</v>
      </c>
      <c r="G50" s="1" t="s">
        <v>37</v>
      </c>
      <c r="H50" s="1">
        <v>16</v>
      </c>
      <c r="I50" s="1">
        <v>16</v>
      </c>
      <c r="J50" s="1">
        <v>0</v>
      </c>
      <c r="K50" s="1">
        <v>0</v>
      </c>
      <c r="L50" s="1">
        <v>44972</v>
      </c>
      <c r="M50" s="1">
        <v>1232</v>
      </c>
      <c r="N50" s="1">
        <v>0</v>
      </c>
    </row>
    <row r="51" spans="1:14">
      <c r="A51" s="1">
        <v>2024</v>
      </c>
      <c r="B51" s="1" t="s">
        <v>17</v>
      </c>
      <c r="C51" s="1" t="s">
        <v>18</v>
      </c>
      <c r="D51" s="1" t="s">
        <v>641</v>
      </c>
      <c r="E51" s="6">
        <v>45299</v>
      </c>
      <c r="F51" s="1" t="s">
        <v>64</v>
      </c>
      <c r="G51" s="1" t="s">
        <v>44</v>
      </c>
      <c r="H51" s="1">
        <v>14</v>
      </c>
      <c r="I51" s="1">
        <v>14</v>
      </c>
      <c r="J51" s="1">
        <v>1</v>
      </c>
      <c r="K51" s="1">
        <v>0</v>
      </c>
      <c r="L51" s="1">
        <v>15259</v>
      </c>
      <c r="M51" s="1">
        <v>746</v>
      </c>
      <c r="N51" s="1">
        <v>2</v>
      </c>
    </row>
    <row r="52" spans="1:14">
      <c r="A52" s="1">
        <v>2024</v>
      </c>
      <c r="B52" s="1" t="s">
        <v>17</v>
      </c>
      <c r="C52" s="1" t="s">
        <v>18</v>
      </c>
      <c r="D52" s="1" t="s">
        <v>641</v>
      </c>
      <c r="E52" s="6">
        <v>45299</v>
      </c>
      <c r="F52" s="1" t="s">
        <v>64</v>
      </c>
      <c r="G52" s="1" t="s">
        <v>41</v>
      </c>
      <c r="H52" s="1">
        <v>8</v>
      </c>
      <c r="I52" s="1">
        <v>8</v>
      </c>
      <c r="J52" s="1">
        <v>0</v>
      </c>
      <c r="K52" s="1">
        <v>0</v>
      </c>
      <c r="L52" s="1">
        <v>2862</v>
      </c>
      <c r="M52" s="1">
        <v>443</v>
      </c>
      <c r="N52" s="1">
        <v>0</v>
      </c>
    </row>
    <row r="53" spans="1:14">
      <c r="A53" s="1">
        <v>2024</v>
      </c>
      <c r="B53" s="1" t="s">
        <v>17</v>
      </c>
      <c r="C53" s="1" t="s">
        <v>18</v>
      </c>
      <c r="D53" s="1" t="s">
        <v>641</v>
      </c>
      <c r="E53" s="6">
        <v>45299</v>
      </c>
      <c r="F53" s="1" t="s">
        <v>64</v>
      </c>
      <c r="G53" s="1" t="s">
        <v>242</v>
      </c>
      <c r="H53" s="1">
        <v>12</v>
      </c>
      <c r="I53" s="1">
        <v>12</v>
      </c>
      <c r="J53" s="1">
        <v>0</v>
      </c>
      <c r="K53" s="1">
        <v>0</v>
      </c>
      <c r="L53" s="1">
        <v>303230</v>
      </c>
      <c r="M53" s="1">
        <v>1308</v>
      </c>
      <c r="N53" s="1">
        <v>0</v>
      </c>
    </row>
    <row r="54" spans="1:14">
      <c r="A54" s="1">
        <v>2024</v>
      </c>
      <c r="B54" s="1" t="s">
        <v>17</v>
      </c>
      <c r="C54" s="1" t="s">
        <v>18</v>
      </c>
      <c r="D54" s="1" t="s">
        <v>641</v>
      </c>
      <c r="E54" s="6">
        <v>45299</v>
      </c>
      <c r="F54" s="1" t="s">
        <v>64</v>
      </c>
      <c r="G54" s="1" t="s">
        <v>646</v>
      </c>
      <c r="H54" s="1">
        <v>12</v>
      </c>
      <c r="I54" s="1">
        <v>12</v>
      </c>
      <c r="J54" s="1">
        <v>0</v>
      </c>
      <c r="K54" s="1">
        <v>0</v>
      </c>
      <c r="L54" s="1">
        <v>20984</v>
      </c>
      <c r="M54" s="1">
        <v>456</v>
      </c>
      <c r="N54" s="1">
        <v>0</v>
      </c>
    </row>
    <row r="55" spans="1:14">
      <c r="A55" s="1">
        <v>2024</v>
      </c>
      <c r="B55" s="1" t="s">
        <v>17</v>
      </c>
      <c r="C55" s="1" t="s">
        <v>18</v>
      </c>
      <c r="D55" s="1" t="s">
        <v>641</v>
      </c>
      <c r="E55" s="6">
        <v>45299</v>
      </c>
      <c r="F55" s="1" t="s">
        <v>64</v>
      </c>
      <c r="G55" s="1" t="s">
        <v>23</v>
      </c>
      <c r="H55" s="1">
        <v>4</v>
      </c>
      <c r="I55" s="1">
        <v>4</v>
      </c>
      <c r="J55" s="1">
        <v>0</v>
      </c>
      <c r="K55" s="1">
        <v>0</v>
      </c>
      <c r="L55" s="1">
        <v>5632</v>
      </c>
      <c r="M55" s="1">
        <v>335</v>
      </c>
      <c r="N55" s="1">
        <v>0</v>
      </c>
    </row>
    <row r="56" spans="1:14">
      <c r="A56" s="1">
        <v>2024</v>
      </c>
      <c r="B56" s="1" t="s">
        <v>17</v>
      </c>
      <c r="C56" s="1" t="s">
        <v>18</v>
      </c>
      <c r="D56" s="1" t="s">
        <v>641</v>
      </c>
      <c r="E56" s="6">
        <v>45299</v>
      </c>
      <c r="F56" s="1" t="s">
        <v>64</v>
      </c>
      <c r="G56" s="1" t="s">
        <v>266</v>
      </c>
      <c r="H56" s="1">
        <v>12</v>
      </c>
      <c r="I56" s="1">
        <v>12</v>
      </c>
      <c r="J56" s="1">
        <v>0</v>
      </c>
      <c r="K56" s="1">
        <v>0</v>
      </c>
      <c r="L56" s="1">
        <v>54282</v>
      </c>
      <c r="M56" s="1">
        <v>640</v>
      </c>
      <c r="N56" s="1">
        <v>0</v>
      </c>
    </row>
    <row r="57" spans="1:14">
      <c r="A57" s="1">
        <v>2024</v>
      </c>
      <c r="B57" s="1" t="s">
        <v>17</v>
      </c>
      <c r="C57" s="1" t="s">
        <v>18</v>
      </c>
      <c r="D57" s="1" t="s">
        <v>641</v>
      </c>
      <c r="E57" s="6">
        <v>45299</v>
      </c>
      <c r="F57" s="1" t="s">
        <v>64</v>
      </c>
      <c r="G57" s="1" t="s">
        <v>42</v>
      </c>
      <c r="H57" s="1">
        <v>12</v>
      </c>
      <c r="I57" s="1">
        <v>12</v>
      </c>
      <c r="J57" s="1">
        <v>0</v>
      </c>
      <c r="K57" s="1">
        <v>0</v>
      </c>
      <c r="L57" s="1">
        <v>30105</v>
      </c>
      <c r="M57" s="1">
        <v>631</v>
      </c>
      <c r="N57" s="1">
        <v>0</v>
      </c>
    </row>
    <row r="58" spans="1:14">
      <c r="A58" s="1">
        <v>2024</v>
      </c>
      <c r="B58" s="1" t="s">
        <v>17</v>
      </c>
      <c r="C58" s="1" t="s">
        <v>18</v>
      </c>
      <c r="D58" s="1" t="s">
        <v>641</v>
      </c>
      <c r="E58" s="6">
        <v>45299</v>
      </c>
      <c r="F58" s="1" t="s">
        <v>8</v>
      </c>
      <c r="G58" s="1" t="s">
        <v>41</v>
      </c>
      <c r="H58" s="1">
        <v>7</v>
      </c>
      <c r="I58" s="1">
        <v>7</v>
      </c>
      <c r="J58" s="1">
        <v>0</v>
      </c>
      <c r="K58" s="1">
        <v>0</v>
      </c>
      <c r="L58" s="1">
        <v>5321</v>
      </c>
      <c r="M58" s="1">
        <v>327</v>
      </c>
      <c r="N58" s="1">
        <v>0</v>
      </c>
    </row>
    <row r="59" spans="1:14">
      <c r="A59" s="1">
        <v>2024</v>
      </c>
      <c r="B59" s="1" t="s">
        <v>17</v>
      </c>
      <c r="C59" s="1" t="s">
        <v>18</v>
      </c>
      <c r="D59" s="1" t="s">
        <v>641</v>
      </c>
      <c r="E59" s="6">
        <v>45299</v>
      </c>
      <c r="F59" s="1" t="s">
        <v>38</v>
      </c>
      <c r="G59" s="1" t="s">
        <v>1178</v>
      </c>
      <c r="H59" s="1">
        <v>12</v>
      </c>
      <c r="I59" s="1">
        <v>12</v>
      </c>
      <c r="J59" s="1">
        <v>2</v>
      </c>
      <c r="K59" s="1">
        <v>0</v>
      </c>
      <c r="L59" s="1">
        <v>2606</v>
      </c>
      <c r="M59" s="1">
        <v>337</v>
      </c>
      <c r="N59" s="1">
        <v>6</v>
      </c>
    </row>
    <row r="60" spans="1:14">
      <c r="A60" s="1">
        <v>2024</v>
      </c>
      <c r="B60" s="1" t="s">
        <v>17</v>
      </c>
      <c r="C60" s="1" t="s">
        <v>18</v>
      </c>
      <c r="D60" s="1" t="s">
        <v>641</v>
      </c>
      <c r="E60" s="6">
        <v>45299</v>
      </c>
      <c r="F60" s="1" t="s">
        <v>38</v>
      </c>
      <c r="G60" s="1" t="s">
        <v>39</v>
      </c>
      <c r="H60" s="1">
        <v>14</v>
      </c>
      <c r="I60" s="1">
        <v>14</v>
      </c>
      <c r="J60" s="1">
        <v>0</v>
      </c>
      <c r="K60" s="1">
        <v>0</v>
      </c>
      <c r="L60" s="1">
        <v>2906</v>
      </c>
      <c r="M60" s="1">
        <v>403</v>
      </c>
      <c r="N60" s="1">
        <v>0</v>
      </c>
    </row>
    <row r="61" spans="1:14">
      <c r="A61" s="1">
        <v>2024</v>
      </c>
      <c r="B61" s="1" t="s">
        <v>17</v>
      </c>
      <c r="C61" s="1" t="s">
        <v>18</v>
      </c>
      <c r="D61" s="1" t="s">
        <v>641</v>
      </c>
      <c r="E61" s="6">
        <v>45299</v>
      </c>
      <c r="F61" s="1" t="s">
        <v>38</v>
      </c>
      <c r="G61" s="1" t="s">
        <v>45</v>
      </c>
      <c r="H61" s="1">
        <v>3</v>
      </c>
      <c r="I61" s="1">
        <v>3</v>
      </c>
      <c r="J61" s="1">
        <v>0</v>
      </c>
      <c r="K61" s="1">
        <v>0</v>
      </c>
      <c r="L61" s="1">
        <v>143</v>
      </c>
      <c r="M61" s="1">
        <v>75</v>
      </c>
      <c r="N61" s="1">
        <v>0</v>
      </c>
    </row>
    <row r="62" spans="1:14">
      <c r="A62" s="1">
        <v>2024</v>
      </c>
      <c r="B62" s="1" t="s">
        <v>17</v>
      </c>
      <c r="C62" s="1" t="s">
        <v>18</v>
      </c>
      <c r="D62" s="1" t="s">
        <v>641</v>
      </c>
      <c r="E62" s="6">
        <v>45300</v>
      </c>
      <c r="F62" s="1" t="s">
        <v>64</v>
      </c>
      <c r="G62" s="1" t="s">
        <v>37</v>
      </c>
      <c r="H62" s="1">
        <v>15</v>
      </c>
      <c r="I62" s="1">
        <v>15</v>
      </c>
      <c r="J62" s="1">
        <v>0</v>
      </c>
      <c r="K62" s="1">
        <v>0</v>
      </c>
      <c r="L62" s="1">
        <v>87292</v>
      </c>
      <c r="M62" s="1">
        <v>1722</v>
      </c>
      <c r="N62" s="1">
        <v>0</v>
      </c>
    </row>
    <row r="63" spans="1:14">
      <c r="A63" s="1">
        <v>2024</v>
      </c>
      <c r="B63" s="1" t="s">
        <v>17</v>
      </c>
      <c r="C63" s="1" t="s">
        <v>18</v>
      </c>
      <c r="D63" s="1" t="s">
        <v>641</v>
      </c>
      <c r="E63" s="6">
        <v>45300</v>
      </c>
      <c r="F63" s="1" t="s">
        <v>64</v>
      </c>
      <c r="G63" s="1" t="s">
        <v>44</v>
      </c>
      <c r="H63" s="1">
        <v>15</v>
      </c>
      <c r="I63" s="1">
        <v>15</v>
      </c>
      <c r="J63" s="1">
        <v>2</v>
      </c>
      <c r="K63" s="1">
        <v>0</v>
      </c>
      <c r="L63" s="1">
        <v>15930</v>
      </c>
      <c r="M63" s="1">
        <v>635</v>
      </c>
      <c r="N63" s="1">
        <v>5</v>
      </c>
    </row>
    <row r="64" spans="1:14">
      <c r="A64" s="1">
        <v>2024</v>
      </c>
      <c r="B64" s="1" t="s">
        <v>17</v>
      </c>
      <c r="C64" s="1" t="s">
        <v>18</v>
      </c>
      <c r="D64" s="1" t="s">
        <v>641</v>
      </c>
      <c r="E64" s="6">
        <v>45300</v>
      </c>
      <c r="F64" s="1" t="s">
        <v>64</v>
      </c>
      <c r="G64" s="1" t="s">
        <v>41</v>
      </c>
      <c r="H64" s="1">
        <v>7</v>
      </c>
      <c r="I64" s="1">
        <v>7</v>
      </c>
      <c r="J64" s="1">
        <v>0</v>
      </c>
      <c r="K64" s="1">
        <v>0</v>
      </c>
      <c r="L64" s="1">
        <v>2328</v>
      </c>
      <c r="M64" s="1">
        <v>275</v>
      </c>
      <c r="N64" s="1">
        <v>0</v>
      </c>
    </row>
    <row r="65" spans="1:14">
      <c r="A65" s="1">
        <v>2024</v>
      </c>
      <c r="B65" s="1" t="s">
        <v>17</v>
      </c>
      <c r="C65" s="1" t="s">
        <v>18</v>
      </c>
      <c r="D65" s="1" t="s">
        <v>641</v>
      </c>
      <c r="E65" s="6">
        <v>45300</v>
      </c>
      <c r="F65" s="1" t="s">
        <v>64</v>
      </c>
      <c r="G65" s="1" t="s">
        <v>646</v>
      </c>
      <c r="H65" s="1">
        <v>15</v>
      </c>
      <c r="I65" s="1">
        <v>15</v>
      </c>
      <c r="J65" s="1">
        <v>1</v>
      </c>
      <c r="K65" s="1">
        <v>0</v>
      </c>
      <c r="L65" s="1">
        <v>187998</v>
      </c>
      <c r="M65" s="1">
        <v>1266</v>
      </c>
      <c r="N65" s="1">
        <v>20</v>
      </c>
    </row>
    <row r="66" spans="1:14">
      <c r="A66" s="1">
        <v>2024</v>
      </c>
      <c r="B66" s="1" t="s">
        <v>17</v>
      </c>
      <c r="C66" s="1" t="s">
        <v>18</v>
      </c>
      <c r="D66" s="1" t="s">
        <v>641</v>
      </c>
      <c r="E66" s="6">
        <v>45300</v>
      </c>
      <c r="F66" s="1" t="s">
        <v>64</v>
      </c>
      <c r="G66" s="1" t="s">
        <v>23</v>
      </c>
      <c r="H66" s="1">
        <v>3</v>
      </c>
      <c r="I66" s="1">
        <v>3</v>
      </c>
      <c r="J66" s="1">
        <v>1</v>
      </c>
      <c r="K66" s="1">
        <v>0</v>
      </c>
      <c r="L66" s="1">
        <v>45530</v>
      </c>
      <c r="M66" s="1">
        <v>1149</v>
      </c>
      <c r="N66" s="1">
        <v>3</v>
      </c>
    </row>
    <row r="67" spans="1:14">
      <c r="A67" s="1">
        <v>2024</v>
      </c>
      <c r="B67" s="1" t="s">
        <v>17</v>
      </c>
      <c r="C67" s="1" t="s">
        <v>18</v>
      </c>
      <c r="D67" s="1" t="s">
        <v>641</v>
      </c>
      <c r="E67" s="6">
        <v>45300</v>
      </c>
      <c r="F67" s="1" t="s">
        <v>64</v>
      </c>
      <c r="G67" s="1" t="s">
        <v>266</v>
      </c>
      <c r="H67" s="1">
        <v>14</v>
      </c>
      <c r="I67" s="1">
        <v>14</v>
      </c>
      <c r="J67" s="1">
        <v>0</v>
      </c>
      <c r="K67" s="1">
        <v>0</v>
      </c>
      <c r="L67" s="1">
        <v>5604</v>
      </c>
      <c r="M67" s="1">
        <v>517</v>
      </c>
      <c r="N67" s="1">
        <v>0</v>
      </c>
    </row>
    <row r="68" spans="1:14">
      <c r="A68" s="1">
        <v>2024</v>
      </c>
      <c r="B68" s="1" t="s">
        <v>17</v>
      </c>
      <c r="C68" s="1" t="s">
        <v>18</v>
      </c>
      <c r="D68" s="1" t="s">
        <v>641</v>
      </c>
      <c r="E68" s="6">
        <v>45300</v>
      </c>
      <c r="F68" s="1" t="s">
        <v>64</v>
      </c>
      <c r="G68" s="1" t="s">
        <v>42</v>
      </c>
      <c r="H68" s="1">
        <v>12</v>
      </c>
      <c r="I68" s="1">
        <v>12</v>
      </c>
      <c r="J68" s="1">
        <v>1</v>
      </c>
      <c r="K68" s="1">
        <v>0</v>
      </c>
      <c r="L68" s="1">
        <v>82440</v>
      </c>
      <c r="M68" s="1">
        <v>675</v>
      </c>
      <c r="N68" s="1">
        <v>20</v>
      </c>
    </row>
    <row r="69" spans="1:14">
      <c r="A69" s="1">
        <v>2024</v>
      </c>
      <c r="B69" s="1" t="s">
        <v>17</v>
      </c>
      <c r="C69" s="1" t="s">
        <v>18</v>
      </c>
      <c r="D69" s="1" t="s">
        <v>641</v>
      </c>
      <c r="E69" s="6">
        <v>45300</v>
      </c>
      <c r="F69" s="1" t="s">
        <v>8</v>
      </c>
      <c r="G69" s="1" t="s">
        <v>41</v>
      </c>
      <c r="H69" s="1">
        <v>8</v>
      </c>
      <c r="I69" s="1">
        <v>8</v>
      </c>
      <c r="J69" s="1">
        <v>0</v>
      </c>
      <c r="K69" s="1">
        <v>0</v>
      </c>
      <c r="L69" s="1">
        <v>6280</v>
      </c>
      <c r="M69" s="1">
        <v>576</v>
      </c>
      <c r="N69" s="1">
        <v>0</v>
      </c>
    </row>
    <row r="70" spans="1:14">
      <c r="A70" s="1">
        <v>2024</v>
      </c>
      <c r="B70" s="1" t="s">
        <v>17</v>
      </c>
      <c r="C70" s="1" t="s">
        <v>18</v>
      </c>
      <c r="D70" s="1" t="s">
        <v>641</v>
      </c>
      <c r="E70" s="6">
        <v>45300</v>
      </c>
      <c r="F70" s="1" t="s">
        <v>38</v>
      </c>
      <c r="G70" s="1" t="s">
        <v>1178</v>
      </c>
      <c r="H70" s="1">
        <v>16</v>
      </c>
      <c r="I70" s="1">
        <v>16</v>
      </c>
      <c r="J70" s="1">
        <v>0</v>
      </c>
      <c r="K70" s="1">
        <v>0</v>
      </c>
      <c r="L70" s="1">
        <v>15168</v>
      </c>
      <c r="M70" s="1">
        <v>578</v>
      </c>
      <c r="N70" s="1">
        <v>0</v>
      </c>
    </row>
    <row r="71" spans="1:14">
      <c r="A71" s="1">
        <v>2024</v>
      </c>
      <c r="B71" s="1" t="s">
        <v>17</v>
      </c>
      <c r="C71" s="1" t="s">
        <v>18</v>
      </c>
      <c r="D71" s="1" t="s">
        <v>641</v>
      </c>
      <c r="E71" s="6">
        <v>45300</v>
      </c>
      <c r="F71" s="1" t="s">
        <v>38</v>
      </c>
      <c r="G71" s="1" t="s">
        <v>39</v>
      </c>
      <c r="H71" s="1">
        <v>17</v>
      </c>
      <c r="I71" s="1">
        <v>17</v>
      </c>
      <c r="J71" s="1">
        <v>2</v>
      </c>
      <c r="K71" s="1">
        <v>0</v>
      </c>
      <c r="L71" s="1">
        <v>3905</v>
      </c>
      <c r="M71" s="1">
        <v>475</v>
      </c>
      <c r="N71" s="1">
        <v>7</v>
      </c>
    </row>
    <row r="72" spans="1:14">
      <c r="A72" s="1">
        <v>2024</v>
      </c>
      <c r="B72" s="1" t="s">
        <v>17</v>
      </c>
      <c r="C72" s="1" t="s">
        <v>18</v>
      </c>
      <c r="D72" s="1" t="s">
        <v>641</v>
      </c>
      <c r="E72" s="6">
        <v>45300</v>
      </c>
      <c r="F72" s="1" t="s">
        <v>38</v>
      </c>
      <c r="G72" s="1" t="s">
        <v>45</v>
      </c>
      <c r="H72" s="1">
        <v>3</v>
      </c>
      <c r="I72" s="1">
        <v>3</v>
      </c>
      <c r="J72" s="1">
        <v>0</v>
      </c>
      <c r="K72" s="1">
        <v>0</v>
      </c>
      <c r="L72" s="1">
        <v>785</v>
      </c>
      <c r="M72" s="1">
        <v>88</v>
      </c>
      <c r="N72" s="1">
        <v>0</v>
      </c>
    </row>
    <row r="73" spans="1:14">
      <c r="A73" s="1">
        <v>2024</v>
      </c>
      <c r="B73" s="1" t="s">
        <v>17</v>
      </c>
      <c r="C73" s="1" t="s">
        <v>18</v>
      </c>
      <c r="D73" s="1" t="s">
        <v>641</v>
      </c>
      <c r="E73" s="6">
        <v>45300</v>
      </c>
      <c r="F73" s="1" t="s">
        <v>38</v>
      </c>
      <c r="G73" s="1" t="s">
        <v>242</v>
      </c>
      <c r="H73" s="1">
        <v>17</v>
      </c>
      <c r="I73" s="1">
        <v>17</v>
      </c>
      <c r="J73" s="1">
        <v>0</v>
      </c>
      <c r="K73" s="1">
        <v>0</v>
      </c>
      <c r="L73" s="1">
        <v>1261</v>
      </c>
      <c r="M73" s="1">
        <v>224</v>
      </c>
      <c r="N73" s="1">
        <v>0</v>
      </c>
    </row>
    <row r="74" spans="1:14">
      <c r="A74" s="1">
        <v>2024</v>
      </c>
      <c r="B74" s="1" t="s">
        <v>17</v>
      </c>
      <c r="C74" s="1" t="s">
        <v>18</v>
      </c>
      <c r="D74" s="1" t="s">
        <v>641</v>
      </c>
      <c r="E74" s="6">
        <v>45301</v>
      </c>
      <c r="F74" s="1" t="s">
        <v>64</v>
      </c>
      <c r="G74" s="1" t="s">
        <v>37</v>
      </c>
      <c r="H74" s="1">
        <v>15</v>
      </c>
      <c r="I74" s="1">
        <v>15</v>
      </c>
      <c r="J74" s="1">
        <v>0</v>
      </c>
      <c r="K74" s="1">
        <v>0</v>
      </c>
      <c r="L74" s="1">
        <v>199938</v>
      </c>
      <c r="M74" s="1">
        <v>1414</v>
      </c>
      <c r="N74" s="1">
        <v>0</v>
      </c>
    </row>
    <row r="75" spans="1:14">
      <c r="A75" s="1">
        <v>2024</v>
      </c>
      <c r="B75" s="1" t="s">
        <v>17</v>
      </c>
      <c r="C75" s="1" t="s">
        <v>18</v>
      </c>
      <c r="D75" s="1" t="s">
        <v>641</v>
      </c>
      <c r="E75" s="6">
        <v>45301</v>
      </c>
      <c r="F75" s="1" t="s">
        <v>64</v>
      </c>
      <c r="G75" s="1" t="s">
        <v>44</v>
      </c>
      <c r="H75" s="1">
        <v>15</v>
      </c>
      <c r="I75" s="1">
        <v>15</v>
      </c>
      <c r="J75" s="1">
        <v>0</v>
      </c>
      <c r="K75" s="1">
        <v>0</v>
      </c>
      <c r="L75" s="1">
        <v>15433</v>
      </c>
      <c r="M75" s="1">
        <v>737</v>
      </c>
      <c r="N75" s="1">
        <v>0</v>
      </c>
    </row>
    <row r="76" spans="1:14">
      <c r="A76" s="1">
        <v>2024</v>
      </c>
      <c r="B76" s="1" t="s">
        <v>17</v>
      </c>
      <c r="C76" s="1" t="s">
        <v>18</v>
      </c>
      <c r="D76" s="1" t="s">
        <v>641</v>
      </c>
      <c r="E76" s="6">
        <v>45301</v>
      </c>
      <c r="F76" s="1" t="s">
        <v>64</v>
      </c>
      <c r="G76" s="1" t="s">
        <v>41</v>
      </c>
      <c r="H76" s="1">
        <v>9</v>
      </c>
      <c r="I76" s="1">
        <v>9</v>
      </c>
      <c r="J76" s="1">
        <v>0</v>
      </c>
      <c r="K76" s="1">
        <v>0</v>
      </c>
      <c r="L76" s="1">
        <v>2108</v>
      </c>
      <c r="M76" s="1">
        <v>310</v>
      </c>
      <c r="N76" s="1">
        <v>0</v>
      </c>
    </row>
    <row r="77" spans="1:14">
      <c r="A77" s="1">
        <v>2024</v>
      </c>
      <c r="B77" s="1" t="s">
        <v>17</v>
      </c>
      <c r="C77" s="1" t="s">
        <v>18</v>
      </c>
      <c r="D77" s="1" t="s">
        <v>641</v>
      </c>
      <c r="E77" s="6">
        <v>45301</v>
      </c>
      <c r="F77" s="1" t="s">
        <v>64</v>
      </c>
      <c r="G77" s="1" t="s">
        <v>646</v>
      </c>
      <c r="H77" s="1">
        <v>16</v>
      </c>
      <c r="I77" s="1">
        <v>16</v>
      </c>
      <c r="J77" s="1">
        <v>3</v>
      </c>
      <c r="K77" s="1">
        <v>0</v>
      </c>
      <c r="L77" s="1">
        <v>73120</v>
      </c>
      <c r="M77" s="1">
        <v>853</v>
      </c>
      <c r="N77" s="1">
        <v>12</v>
      </c>
    </row>
    <row r="78" spans="1:14">
      <c r="A78" s="1">
        <v>2024</v>
      </c>
      <c r="B78" s="1" t="s">
        <v>17</v>
      </c>
      <c r="C78" s="1" t="s">
        <v>18</v>
      </c>
      <c r="D78" s="1" t="s">
        <v>641</v>
      </c>
      <c r="E78" s="6">
        <v>45301</v>
      </c>
      <c r="F78" s="1" t="s">
        <v>64</v>
      </c>
      <c r="G78" s="1" t="s">
        <v>23</v>
      </c>
      <c r="H78" s="1">
        <v>4</v>
      </c>
      <c r="I78" s="1">
        <v>4</v>
      </c>
      <c r="J78" s="1">
        <v>0</v>
      </c>
      <c r="K78" s="1">
        <v>0</v>
      </c>
      <c r="L78" s="1">
        <v>154200</v>
      </c>
      <c r="M78" s="1">
        <v>1344</v>
      </c>
      <c r="N78" s="1">
        <v>0</v>
      </c>
    </row>
    <row r="79" spans="1:14">
      <c r="A79" s="1">
        <v>2024</v>
      </c>
      <c r="B79" s="1" t="s">
        <v>17</v>
      </c>
      <c r="C79" s="1" t="s">
        <v>18</v>
      </c>
      <c r="D79" s="1" t="s">
        <v>641</v>
      </c>
      <c r="E79" s="6">
        <v>45301</v>
      </c>
      <c r="F79" s="1" t="s">
        <v>64</v>
      </c>
      <c r="G79" s="1" t="s">
        <v>266</v>
      </c>
      <c r="H79" s="1">
        <v>15</v>
      </c>
      <c r="I79" s="1">
        <v>15</v>
      </c>
      <c r="J79" s="1">
        <v>0</v>
      </c>
      <c r="K79" s="1">
        <v>0</v>
      </c>
      <c r="L79" s="1">
        <v>28920</v>
      </c>
      <c r="M79" s="1">
        <v>645</v>
      </c>
      <c r="N79" s="1">
        <v>0</v>
      </c>
    </row>
    <row r="80" spans="1:14">
      <c r="A80" s="1">
        <v>2024</v>
      </c>
      <c r="B80" s="1" t="s">
        <v>17</v>
      </c>
      <c r="C80" s="1" t="s">
        <v>18</v>
      </c>
      <c r="D80" s="1" t="s">
        <v>641</v>
      </c>
      <c r="E80" s="6">
        <v>45301</v>
      </c>
      <c r="F80" s="1" t="s">
        <v>64</v>
      </c>
      <c r="G80" s="1" t="s">
        <v>42</v>
      </c>
      <c r="H80" s="1">
        <v>12</v>
      </c>
      <c r="I80" s="1">
        <v>12</v>
      </c>
      <c r="J80" s="1">
        <v>0</v>
      </c>
      <c r="K80" s="1">
        <v>0</v>
      </c>
      <c r="L80" s="1">
        <v>116236</v>
      </c>
      <c r="M80" s="1">
        <v>775</v>
      </c>
      <c r="N80" s="1">
        <v>0</v>
      </c>
    </row>
    <row r="81" spans="1:14">
      <c r="A81" s="1">
        <v>2024</v>
      </c>
      <c r="B81" s="1" t="s">
        <v>17</v>
      </c>
      <c r="C81" s="1" t="s">
        <v>18</v>
      </c>
      <c r="D81" s="1" t="s">
        <v>641</v>
      </c>
      <c r="E81" s="6">
        <v>45301</v>
      </c>
      <c r="F81" s="1" t="s">
        <v>8</v>
      </c>
      <c r="G81" s="1" t="s">
        <v>41</v>
      </c>
      <c r="H81" s="1">
        <v>6</v>
      </c>
      <c r="I81" s="1">
        <v>6</v>
      </c>
      <c r="J81" s="1">
        <v>0</v>
      </c>
      <c r="K81" s="1">
        <v>0</v>
      </c>
      <c r="L81" s="1">
        <v>3937</v>
      </c>
      <c r="M81" s="1">
        <v>355</v>
      </c>
      <c r="N81" s="1">
        <v>0</v>
      </c>
    </row>
    <row r="82" spans="1:14">
      <c r="A82" s="1">
        <v>2024</v>
      </c>
      <c r="B82" s="1" t="s">
        <v>17</v>
      </c>
      <c r="C82" s="1" t="s">
        <v>18</v>
      </c>
      <c r="D82" s="1" t="s">
        <v>641</v>
      </c>
      <c r="E82" s="6">
        <v>45301</v>
      </c>
      <c r="F82" s="1" t="s">
        <v>8</v>
      </c>
      <c r="G82" s="1" t="s">
        <v>646</v>
      </c>
      <c r="H82" s="1">
        <v>2</v>
      </c>
      <c r="I82" s="1">
        <v>2</v>
      </c>
      <c r="J82" s="1">
        <v>0</v>
      </c>
      <c r="K82" s="1">
        <v>0</v>
      </c>
      <c r="L82" s="1">
        <v>9871</v>
      </c>
      <c r="M82" s="1">
        <v>141</v>
      </c>
      <c r="N82" s="1">
        <v>0</v>
      </c>
    </row>
    <row r="83" spans="1:14">
      <c r="A83" s="1">
        <v>2024</v>
      </c>
      <c r="B83" s="1" t="s">
        <v>17</v>
      </c>
      <c r="C83" s="1" t="s">
        <v>18</v>
      </c>
      <c r="D83" s="1" t="s">
        <v>641</v>
      </c>
      <c r="E83" s="6">
        <v>45301</v>
      </c>
      <c r="F83" s="1" t="s">
        <v>38</v>
      </c>
      <c r="G83" s="1" t="s">
        <v>1178</v>
      </c>
      <c r="H83" s="1">
        <v>15</v>
      </c>
      <c r="I83" s="1">
        <v>15</v>
      </c>
      <c r="J83" s="1">
        <v>1</v>
      </c>
      <c r="K83" s="1">
        <v>0</v>
      </c>
      <c r="L83" s="1">
        <v>3752</v>
      </c>
      <c r="M83" s="1">
        <v>448</v>
      </c>
      <c r="N83" s="1">
        <v>1</v>
      </c>
    </row>
    <row r="84" spans="1:14">
      <c r="A84" s="1">
        <v>2024</v>
      </c>
      <c r="B84" s="1" t="s">
        <v>17</v>
      </c>
      <c r="C84" s="1" t="s">
        <v>18</v>
      </c>
      <c r="D84" s="1" t="s">
        <v>641</v>
      </c>
      <c r="E84" s="6">
        <v>45301</v>
      </c>
      <c r="F84" s="1" t="s">
        <v>38</v>
      </c>
      <c r="G84" s="1" t="s">
        <v>45</v>
      </c>
      <c r="H84" s="1">
        <v>3</v>
      </c>
      <c r="I84" s="1">
        <v>3</v>
      </c>
      <c r="J84" s="1">
        <v>0</v>
      </c>
      <c r="K84" s="1">
        <v>0</v>
      </c>
      <c r="L84" s="1">
        <v>126</v>
      </c>
      <c r="M84" s="1">
        <v>92</v>
      </c>
      <c r="N84" s="1">
        <v>0</v>
      </c>
    </row>
    <row r="85" spans="1:14">
      <c r="A85" s="1">
        <v>2024</v>
      </c>
      <c r="B85" s="1" t="s">
        <v>17</v>
      </c>
      <c r="C85" s="1" t="s">
        <v>18</v>
      </c>
      <c r="D85" s="1" t="s">
        <v>641</v>
      </c>
      <c r="E85" s="6">
        <v>45301</v>
      </c>
      <c r="F85" s="1" t="s">
        <v>38</v>
      </c>
      <c r="G85" s="1" t="s">
        <v>242</v>
      </c>
      <c r="H85" s="1">
        <v>12</v>
      </c>
      <c r="I85" s="1">
        <v>12</v>
      </c>
      <c r="J85" s="1">
        <v>0</v>
      </c>
      <c r="K85" s="1">
        <v>0</v>
      </c>
      <c r="L85" s="1">
        <v>1929</v>
      </c>
      <c r="M85" s="1">
        <v>196</v>
      </c>
      <c r="N85" s="1">
        <v>0</v>
      </c>
    </row>
    <row r="86" spans="1:14">
      <c r="A86" s="1">
        <v>2024</v>
      </c>
      <c r="B86" s="1" t="s">
        <v>17</v>
      </c>
      <c r="C86" s="1" t="s">
        <v>18</v>
      </c>
      <c r="D86" s="1" t="s">
        <v>641</v>
      </c>
      <c r="E86" s="6">
        <v>45302</v>
      </c>
      <c r="F86" s="1" t="s">
        <v>64</v>
      </c>
      <c r="G86" s="1" t="s">
        <v>37</v>
      </c>
      <c r="H86" s="1">
        <v>15</v>
      </c>
      <c r="I86" s="1">
        <v>15</v>
      </c>
      <c r="J86" s="1">
        <v>1</v>
      </c>
      <c r="K86" s="1">
        <v>0</v>
      </c>
      <c r="L86" s="1">
        <v>5880</v>
      </c>
      <c r="M86" s="1">
        <v>498</v>
      </c>
      <c r="N86" s="1">
        <v>3</v>
      </c>
    </row>
    <row r="87" spans="1:14">
      <c r="A87" s="1">
        <v>2024</v>
      </c>
      <c r="B87" s="1" t="s">
        <v>17</v>
      </c>
      <c r="C87" s="1" t="s">
        <v>18</v>
      </c>
      <c r="D87" s="1" t="s">
        <v>641</v>
      </c>
      <c r="E87" s="6">
        <v>45302</v>
      </c>
      <c r="F87" s="1" t="s">
        <v>64</v>
      </c>
      <c r="G87" s="1" t="s">
        <v>44</v>
      </c>
      <c r="H87" s="1">
        <v>15</v>
      </c>
      <c r="I87" s="1">
        <v>15</v>
      </c>
      <c r="J87" s="1">
        <v>0</v>
      </c>
      <c r="K87" s="1">
        <v>0</v>
      </c>
      <c r="L87" s="1">
        <v>9735</v>
      </c>
      <c r="M87" s="1">
        <v>668</v>
      </c>
      <c r="N87" s="1">
        <v>0</v>
      </c>
    </row>
    <row r="88" spans="1:14">
      <c r="A88" s="1">
        <v>2024</v>
      </c>
      <c r="B88" s="1" t="s">
        <v>17</v>
      </c>
      <c r="C88" s="1" t="s">
        <v>18</v>
      </c>
      <c r="D88" s="1" t="s">
        <v>641</v>
      </c>
      <c r="E88" s="6">
        <v>45302</v>
      </c>
      <c r="F88" s="1" t="s">
        <v>64</v>
      </c>
      <c r="G88" s="1" t="s">
        <v>53</v>
      </c>
      <c r="H88" s="1">
        <v>15</v>
      </c>
      <c r="I88" s="1">
        <v>15</v>
      </c>
      <c r="J88" s="1">
        <v>0</v>
      </c>
      <c r="K88" s="1">
        <v>0</v>
      </c>
      <c r="L88" s="1">
        <v>20769</v>
      </c>
      <c r="M88" s="1">
        <v>960</v>
      </c>
      <c r="N88" s="1">
        <v>0</v>
      </c>
    </row>
    <row r="89" spans="1:14">
      <c r="A89" s="1">
        <v>2024</v>
      </c>
      <c r="B89" s="1" t="s">
        <v>17</v>
      </c>
      <c r="C89" s="1" t="s">
        <v>18</v>
      </c>
      <c r="D89" s="1" t="s">
        <v>641</v>
      </c>
      <c r="E89" s="6">
        <v>45302</v>
      </c>
      <c r="F89" s="1" t="s">
        <v>64</v>
      </c>
      <c r="G89" s="1" t="s">
        <v>646</v>
      </c>
      <c r="H89" s="1">
        <v>12</v>
      </c>
      <c r="I89" s="1">
        <v>12</v>
      </c>
      <c r="J89" s="1">
        <v>0</v>
      </c>
      <c r="K89" s="1">
        <v>0</v>
      </c>
      <c r="L89" s="1">
        <v>50688</v>
      </c>
      <c r="M89" s="1">
        <v>908</v>
      </c>
      <c r="N89" s="1">
        <v>0</v>
      </c>
    </row>
    <row r="90" spans="1:14">
      <c r="A90" s="1">
        <v>2024</v>
      </c>
      <c r="B90" s="1" t="s">
        <v>17</v>
      </c>
      <c r="C90" s="1" t="s">
        <v>18</v>
      </c>
      <c r="D90" s="1" t="s">
        <v>641</v>
      </c>
      <c r="E90" s="6">
        <v>45302</v>
      </c>
      <c r="F90" s="1" t="s">
        <v>64</v>
      </c>
      <c r="G90" s="1" t="s">
        <v>23</v>
      </c>
      <c r="H90" s="1">
        <v>1</v>
      </c>
      <c r="I90" s="1">
        <v>1</v>
      </c>
      <c r="J90" s="1">
        <v>0</v>
      </c>
      <c r="K90" s="1">
        <v>0</v>
      </c>
      <c r="L90" s="1">
        <v>3800</v>
      </c>
      <c r="M90" s="1">
        <v>68</v>
      </c>
      <c r="N90" s="1">
        <v>0</v>
      </c>
    </row>
    <row r="91" spans="1:14">
      <c r="A91" s="1">
        <v>2024</v>
      </c>
      <c r="B91" s="1" t="s">
        <v>17</v>
      </c>
      <c r="C91" s="1" t="s">
        <v>18</v>
      </c>
      <c r="D91" s="1" t="s">
        <v>641</v>
      </c>
      <c r="E91" s="6">
        <v>45302</v>
      </c>
      <c r="F91" s="1" t="s">
        <v>64</v>
      </c>
      <c r="G91" s="1" t="s">
        <v>266</v>
      </c>
      <c r="H91" s="1">
        <v>11</v>
      </c>
      <c r="I91" s="1">
        <v>11</v>
      </c>
      <c r="J91" s="1">
        <v>0</v>
      </c>
      <c r="K91" s="1">
        <v>0</v>
      </c>
      <c r="L91" s="1">
        <v>6781</v>
      </c>
      <c r="M91" s="1">
        <v>491</v>
      </c>
      <c r="N91" s="1">
        <v>0</v>
      </c>
    </row>
    <row r="92" spans="1:14">
      <c r="A92" s="1">
        <v>2024</v>
      </c>
      <c r="B92" s="1" t="s">
        <v>17</v>
      </c>
      <c r="C92" s="1" t="s">
        <v>18</v>
      </c>
      <c r="D92" s="1" t="s">
        <v>641</v>
      </c>
      <c r="E92" s="6">
        <v>45302</v>
      </c>
      <c r="F92" s="1" t="s">
        <v>64</v>
      </c>
      <c r="G92" s="1" t="s">
        <v>42</v>
      </c>
      <c r="H92" s="1">
        <v>15</v>
      </c>
      <c r="I92" s="1">
        <v>15</v>
      </c>
      <c r="J92" s="1">
        <v>0</v>
      </c>
      <c r="K92" s="1">
        <v>0</v>
      </c>
      <c r="L92" s="1">
        <v>93213</v>
      </c>
      <c r="M92" s="1">
        <v>887</v>
      </c>
      <c r="N92" s="1">
        <v>0</v>
      </c>
    </row>
    <row r="93" spans="1:14">
      <c r="A93" s="1">
        <v>2024</v>
      </c>
      <c r="B93" s="1" t="s">
        <v>17</v>
      </c>
      <c r="C93" s="1" t="s">
        <v>18</v>
      </c>
      <c r="D93" s="1" t="s">
        <v>641</v>
      </c>
      <c r="E93" s="6">
        <v>45302</v>
      </c>
      <c r="F93" s="1" t="s">
        <v>8</v>
      </c>
      <c r="G93" s="1" t="s">
        <v>41</v>
      </c>
      <c r="H93" s="1">
        <v>13</v>
      </c>
      <c r="I93" s="1">
        <v>13</v>
      </c>
      <c r="J93" s="1">
        <v>1</v>
      </c>
      <c r="K93" s="1">
        <v>0</v>
      </c>
      <c r="L93" s="1">
        <v>15272</v>
      </c>
      <c r="M93" s="1">
        <v>1074</v>
      </c>
      <c r="N93" s="1">
        <v>25</v>
      </c>
    </row>
    <row r="94" spans="1:14">
      <c r="A94" s="1">
        <v>2024</v>
      </c>
      <c r="B94" s="1" t="s">
        <v>17</v>
      </c>
      <c r="C94" s="1" t="s">
        <v>18</v>
      </c>
      <c r="D94" s="1" t="s">
        <v>641</v>
      </c>
      <c r="E94" s="6">
        <v>45302</v>
      </c>
      <c r="F94" s="1" t="s">
        <v>38</v>
      </c>
      <c r="G94" s="1" t="s">
        <v>1178</v>
      </c>
      <c r="H94" s="1">
        <v>15</v>
      </c>
      <c r="I94" s="1">
        <v>15</v>
      </c>
      <c r="J94" s="1">
        <v>2</v>
      </c>
      <c r="K94" s="1">
        <v>0</v>
      </c>
      <c r="L94" s="1">
        <v>11346</v>
      </c>
      <c r="M94" s="1">
        <v>480</v>
      </c>
      <c r="N94" s="1">
        <v>8</v>
      </c>
    </row>
    <row r="95" spans="1:14">
      <c r="A95" s="1">
        <v>2024</v>
      </c>
      <c r="B95" s="1" t="s">
        <v>17</v>
      </c>
      <c r="C95" s="1" t="s">
        <v>18</v>
      </c>
      <c r="D95" s="1" t="s">
        <v>641</v>
      </c>
      <c r="E95" s="6">
        <v>45302</v>
      </c>
      <c r="F95" s="1" t="s">
        <v>38</v>
      </c>
      <c r="G95" s="1" t="s">
        <v>39</v>
      </c>
      <c r="H95" s="1">
        <v>16</v>
      </c>
      <c r="I95" s="1">
        <v>16</v>
      </c>
      <c r="J95" s="1">
        <v>1</v>
      </c>
      <c r="K95" s="1">
        <v>0</v>
      </c>
      <c r="L95" s="1">
        <v>2679</v>
      </c>
      <c r="M95" s="1">
        <v>374</v>
      </c>
      <c r="N95" s="1">
        <v>3</v>
      </c>
    </row>
    <row r="96" spans="1:14">
      <c r="A96" s="1">
        <v>2024</v>
      </c>
      <c r="B96" s="1" t="s">
        <v>17</v>
      </c>
      <c r="C96" s="1" t="s">
        <v>18</v>
      </c>
      <c r="D96" s="1" t="s">
        <v>641</v>
      </c>
      <c r="E96" s="6">
        <v>45302</v>
      </c>
      <c r="F96" s="1" t="s">
        <v>38</v>
      </c>
      <c r="G96" s="1" t="s">
        <v>45</v>
      </c>
      <c r="H96" s="1">
        <v>4</v>
      </c>
      <c r="I96" s="1">
        <v>4</v>
      </c>
      <c r="J96" s="1">
        <v>0</v>
      </c>
      <c r="K96" s="1">
        <v>0</v>
      </c>
      <c r="L96" s="1">
        <v>572</v>
      </c>
      <c r="M96" s="1">
        <v>84</v>
      </c>
      <c r="N96" s="1">
        <v>0</v>
      </c>
    </row>
    <row r="97" spans="1:14">
      <c r="A97" s="1">
        <v>2024</v>
      </c>
      <c r="B97" s="1" t="s">
        <v>17</v>
      </c>
      <c r="C97" s="1" t="s">
        <v>18</v>
      </c>
      <c r="D97" s="1" t="s">
        <v>641</v>
      </c>
      <c r="E97" s="6">
        <v>45302</v>
      </c>
      <c r="F97" s="1" t="s">
        <v>38</v>
      </c>
      <c r="G97" s="1" t="s">
        <v>242</v>
      </c>
      <c r="H97" s="1">
        <v>12</v>
      </c>
      <c r="I97" s="1">
        <v>12</v>
      </c>
      <c r="J97" s="1">
        <v>0</v>
      </c>
      <c r="K97" s="1">
        <v>0</v>
      </c>
      <c r="L97" s="1">
        <v>413</v>
      </c>
      <c r="M97" s="1">
        <v>153</v>
      </c>
      <c r="N97" s="1">
        <v>0</v>
      </c>
    </row>
    <row r="98" spans="1:14">
      <c r="A98" s="1">
        <v>2024</v>
      </c>
      <c r="B98" s="1" t="s">
        <v>17</v>
      </c>
      <c r="C98" s="1" t="s">
        <v>18</v>
      </c>
      <c r="D98" s="1" t="s">
        <v>641</v>
      </c>
      <c r="E98" s="6">
        <v>45302</v>
      </c>
      <c r="F98" s="1" t="s">
        <v>38</v>
      </c>
      <c r="G98" s="1" t="s">
        <v>23</v>
      </c>
      <c r="H98" s="1">
        <v>3</v>
      </c>
      <c r="I98" s="1">
        <v>3</v>
      </c>
      <c r="J98" s="1">
        <v>0</v>
      </c>
      <c r="K98" s="1">
        <v>0</v>
      </c>
      <c r="L98" s="1">
        <v>309</v>
      </c>
      <c r="M98" s="1">
        <v>53</v>
      </c>
      <c r="N98" s="1">
        <v>0</v>
      </c>
    </row>
    <row r="99" spans="1:14">
      <c r="A99" s="1">
        <v>2024</v>
      </c>
      <c r="B99" s="1" t="s">
        <v>17</v>
      </c>
      <c r="C99" s="1" t="s">
        <v>18</v>
      </c>
      <c r="D99" s="1" t="s">
        <v>641</v>
      </c>
      <c r="E99" s="6">
        <v>45303</v>
      </c>
      <c r="F99" s="1" t="s">
        <v>64</v>
      </c>
      <c r="G99" s="1" t="s">
        <v>37</v>
      </c>
      <c r="H99" s="1">
        <v>12</v>
      </c>
      <c r="I99" s="1">
        <v>12</v>
      </c>
      <c r="J99" s="1">
        <v>0</v>
      </c>
      <c r="K99" s="1">
        <v>0</v>
      </c>
      <c r="L99" s="1">
        <v>34223</v>
      </c>
      <c r="M99" s="1">
        <v>891</v>
      </c>
      <c r="N99" s="1">
        <v>0</v>
      </c>
    </row>
    <row r="100" spans="1:14">
      <c r="A100" s="1">
        <v>2024</v>
      </c>
      <c r="B100" s="1" t="s">
        <v>17</v>
      </c>
      <c r="C100" s="1" t="s">
        <v>18</v>
      </c>
      <c r="D100" s="1" t="s">
        <v>641</v>
      </c>
      <c r="E100" s="6">
        <v>45303</v>
      </c>
      <c r="F100" s="1" t="s">
        <v>64</v>
      </c>
      <c r="G100" s="1" t="s">
        <v>44</v>
      </c>
      <c r="H100" s="1">
        <v>11</v>
      </c>
      <c r="I100" s="1">
        <v>11</v>
      </c>
      <c r="J100" s="1">
        <v>0</v>
      </c>
      <c r="K100" s="1">
        <v>0</v>
      </c>
      <c r="L100" s="1">
        <v>20160</v>
      </c>
      <c r="M100" s="1">
        <v>575</v>
      </c>
      <c r="N100" s="1">
        <v>0</v>
      </c>
    </row>
    <row r="101" spans="1:14">
      <c r="A101" s="1">
        <v>2024</v>
      </c>
      <c r="B101" s="1" t="s">
        <v>17</v>
      </c>
      <c r="C101" s="1" t="s">
        <v>18</v>
      </c>
      <c r="D101" s="1" t="s">
        <v>641</v>
      </c>
      <c r="E101" s="6">
        <v>45303</v>
      </c>
      <c r="F101" s="1" t="s">
        <v>64</v>
      </c>
      <c r="G101" s="1" t="s">
        <v>646</v>
      </c>
      <c r="H101" s="1">
        <v>15</v>
      </c>
      <c r="I101" s="1">
        <v>15</v>
      </c>
      <c r="J101" s="1">
        <v>0</v>
      </c>
      <c r="K101" s="1">
        <v>0</v>
      </c>
      <c r="L101" s="1">
        <v>69251</v>
      </c>
      <c r="M101" s="1">
        <v>1048</v>
      </c>
      <c r="N101" s="1">
        <v>0</v>
      </c>
    </row>
    <row r="102" spans="1:14">
      <c r="A102" s="1">
        <v>2024</v>
      </c>
      <c r="B102" s="1" t="s">
        <v>17</v>
      </c>
      <c r="C102" s="1" t="s">
        <v>18</v>
      </c>
      <c r="D102" s="1" t="s">
        <v>641</v>
      </c>
      <c r="E102" s="6">
        <v>45303</v>
      </c>
      <c r="F102" s="1" t="s">
        <v>64</v>
      </c>
      <c r="G102" s="1" t="s">
        <v>266</v>
      </c>
      <c r="H102" s="1">
        <v>14</v>
      </c>
      <c r="I102" s="1">
        <v>14</v>
      </c>
      <c r="J102" s="1">
        <v>0</v>
      </c>
      <c r="K102" s="1">
        <v>0</v>
      </c>
      <c r="L102" s="1">
        <v>15114</v>
      </c>
      <c r="M102" s="1">
        <v>594</v>
      </c>
      <c r="N102" s="1">
        <v>0</v>
      </c>
    </row>
    <row r="103" spans="1:14">
      <c r="A103" s="1">
        <v>2024</v>
      </c>
      <c r="B103" s="1" t="s">
        <v>17</v>
      </c>
      <c r="C103" s="1" t="s">
        <v>18</v>
      </c>
      <c r="D103" s="1" t="s">
        <v>641</v>
      </c>
      <c r="E103" s="6">
        <v>45303</v>
      </c>
      <c r="F103" s="1" t="s">
        <v>64</v>
      </c>
      <c r="G103" s="1" t="s">
        <v>42</v>
      </c>
      <c r="H103" s="1">
        <v>15</v>
      </c>
      <c r="I103" s="1">
        <v>15</v>
      </c>
      <c r="J103" s="1">
        <v>1</v>
      </c>
      <c r="K103" s="1">
        <v>0</v>
      </c>
      <c r="L103" s="1">
        <v>101022</v>
      </c>
      <c r="M103" s="1">
        <v>818</v>
      </c>
      <c r="N103" s="1">
        <v>4</v>
      </c>
    </row>
    <row r="104" spans="1:14">
      <c r="A104" s="1">
        <v>2024</v>
      </c>
      <c r="B104" s="1" t="s">
        <v>17</v>
      </c>
      <c r="C104" s="1" t="s">
        <v>18</v>
      </c>
      <c r="D104" s="1" t="s">
        <v>641</v>
      </c>
      <c r="E104" s="6">
        <v>45303</v>
      </c>
      <c r="F104" s="1" t="s">
        <v>8</v>
      </c>
      <c r="G104" s="1" t="s">
        <v>41</v>
      </c>
      <c r="H104" s="1">
        <v>12</v>
      </c>
      <c r="I104" s="1">
        <v>12</v>
      </c>
      <c r="J104" s="1">
        <v>0</v>
      </c>
      <c r="K104" s="1">
        <v>0</v>
      </c>
      <c r="L104" s="1">
        <v>17286</v>
      </c>
      <c r="M104" s="1">
        <v>787</v>
      </c>
      <c r="N104" s="1">
        <v>0</v>
      </c>
    </row>
    <row r="105" spans="1:14">
      <c r="A105" s="1">
        <v>2024</v>
      </c>
      <c r="B105" s="1" t="s">
        <v>17</v>
      </c>
      <c r="C105" s="1" t="s">
        <v>18</v>
      </c>
      <c r="D105" s="1" t="s">
        <v>641</v>
      </c>
      <c r="E105" s="6">
        <v>45303</v>
      </c>
      <c r="F105" s="1" t="s">
        <v>38</v>
      </c>
      <c r="G105" s="1" t="s">
        <v>1178</v>
      </c>
      <c r="H105" s="1">
        <v>15</v>
      </c>
      <c r="I105" s="1">
        <v>15</v>
      </c>
      <c r="J105" s="1">
        <v>0</v>
      </c>
      <c r="K105" s="1">
        <v>0</v>
      </c>
      <c r="L105" s="1">
        <v>17393</v>
      </c>
      <c r="M105" s="1">
        <v>647</v>
      </c>
      <c r="N105" s="1">
        <v>0</v>
      </c>
    </row>
    <row r="106" spans="1:14">
      <c r="A106" s="1">
        <v>2024</v>
      </c>
      <c r="B106" s="1" t="s">
        <v>17</v>
      </c>
      <c r="C106" s="1" t="s">
        <v>18</v>
      </c>
      <c r="D106" s="1" t="s">
        <v>641</v>
      </c>
      <c r="E106" s="6">
        <v>45303</v>
      </c>
      <c r="F106" s="1" t="s">
        <v>38</v>
      </c>
      <c r="G106" s="1" t="s">
        <v>39</v>
      </c>
      <c r="H106" s="1">
        <v>14</v>
      </c>
      <c r="I106" s="1">
        <v>14</v>
      </c>
      <c r="J106" s="1">
        <v>1</v>
      </c>
      <c r="K106" s="1">
        <v>0</v>
      </c>
      <c r="L106" s="1">
        <v>3146</v>
      </c>
      <c r="M106" s="1">
        <v>371</v>
      </c>
      <c r="N106" s="1">
        <v>3</v>
      </c>
    </row>
    <row r="107" spans="1:14">
      <c r="A107" s="1">
        <v>2024</v>
      </c>
      <c r="B107" s="1" t="s">
        <v>17</v>
      </c>
      <c r="C107" s="1" t="s">
        <v>18</v>
      </c>
      <c r="D107" s="1" t="s">
        <v>641</v>
      </c>
      <c r="E107" s="6">
        <v>45303</v>
      </c>
      <c r="F107" s="1" t="s">
        <v>38</v>
      </c>
      <c r="G107" s="1" t="s">
        <v>45</v>
      </c>
      <c r="H107" s="1">
        <v>3</v>
      </c>
      <c r="I107" s="1">
        <v>3</v>
      </c>
      <c r="J107" s="1">
        <v>0</v>
      </c>
      <c r="K107" s="1">
        <v>0</v>
      </c>
      <c r="L107" s="1">
        <v>534</v>
      </c>
      <c r="M107" s="1">
        <v>91</v>
      </c>
      <c r="N107" s="1">
        <v>0</v>
      </c>
    </row>
    <row r="108" spans="1:14">
      <c r="A108" s="1">
        <v>2024</v>
      </c>
      <c r="B108" s="1" t="s">
        <v>17</v>
      </c>
      <c r="C108" s="1" t="s">
        <v>18</v>
      </c>
      <c r="D108" s="1" t="s">
        <v>641</v>
      </c>
      <c r="E108" s="6">
        <v>45303</v>
      </c>
      <c r="F108" s="1" t="s">
        <v>38</v>
      </c>
      <c r="G108" s="1" t="s">
        <v>242</v>
      </c>
      <c r="H108" s="1">
        <v>12</v>
      </c>
      <c r="I108" s="1">
        <v>12</v>
      </c>
      <c r="J108" s="1">
        <v>0</v>
      </c>
      <c r="K108" s="1">
        <v>0</v>
      </c>
      <c r="L108" s="1">
        <v>11643</v>
      </c>
      <c r="M108" s="1">
        <v>388</v>
      </c>
      <c r="N108" s="1">
        <v>0</v>
      </c>
    </row>
    <row r="109" spans="1:14">
      <c r="A109" s="1">
        <v>2024</v>
      </c>
      <c r="B109" s="1" t="s">
        <v>17</v>
      </c>
      <c r="C109" s="1" t="s">
        <v>18</v>
      </c>
      <c r="D109" s="1" t="s">
        <v>641</v>
      </c>
      <c r="E109" s="6">
        <v>45303</v>
      </c>
      <c r="F109" s="1" t="s">
        <v>38</v>
      </c>
      <c r="G109" s="1" t="s">
        <v>23</v>
      </c>
      <c r="H109" s="1">
        <v>5</v>
      </c>
      <c r="I109" s="1">
        <v>5</v>
      </c>
      <c r="J109" s="1">
        <v>0</v>
      </c>
      <c r="K109" s="1">
        <v>0</v>
      </c>
      <c r="L109" s="1">
        <v>9414</v>
      </c>
      <c r="M109" s="1">
        <v>175</v>
      </c>
      <c r="N109" s="1">
        <v>0</v>
      </c>
    </row>
    <row r="110" spans="1:14">
      <c r="A110" s="1">
        <v>2024</v>
      </c>
      <c r="B110" s="1" t="s">
        <v>17</v>
      </c>
      <c r="C110" s="1" t="s">
        <v>18</v>
      </c>
      <c r="D110" s="1" t="s">
        <v>640</v>
      </c>
      <c r="E110" s="6">
        <v>45304</v>
      </c>
      <c r="F110" s="1" t="s">
        <v>64</v>
      </c>
      <c r="G110" s="1" t="s">
        <v>37</v>
      </c>
      <c r="H110" s="1">
        <v>12</v>
      </c>
      <c r="I110" s="1">
        <v>12</v>
      </c>
      <c r="J110" s="1">
        <v>0</v>
      </c>
      <c r="K110" s="1">
        <v>0</v>
      </c>
      <c r="L110" s="1">
        <v>14748</v>
      </c>
      <c r="M110" s="1">
        <v>712</v>
      </c>
      <c r="N110" s="1">
        <v>0</v>
      </c>
    </row>
    <row r="111" spans="1:14">
      <c r="A111" s="1">
        <v>2024</v>
      </c>
      <c r="B111" s="1" t="s">
        <v>17</v>
      </c>
      <c r="C111" s="1" t="s">
        <v>18</v>
      </c>
      <c r="D111" s="1" t="s">
        <v>640</v>
      </c>
      <c r="E111" s="6">
        <v>45304</v>
      </c>
      <c r="F111" s="1" t="s">
        <v>64</v>
      </c>
      <c r="G111" s="1" t="s">
        <v>44</v>
      </c>
      <c r="H111" s="1">
        <v>12</v>
      </c>
      <c r="I111" s="1">
        <v>12</v>
      </c>
      <c r="J111" s="1">
        <v>2</v>
      </c>
      <c r="K111" s="1">
        <v>0</v>
      </c>
      <c r="L111" s="1">
        <v>9787</v>
      </c>
      <c r="M111" s="1">
        <v>526</v>
      </c>
      <c r="N111" s="1">
        <v>7</v>
      </c>
    </row>
    <row r="112" spans="1:14">
      <c r="A112" s="1">
        <v>2024</v>
      </c>
      <c r="B112" s="1" t="s">
        <v>17</v>
      </c>
      <c r="C112" s="1" t="s">
        <v>18</v>
      </c>
      <c r="D112" s="1" t="s">
        <v>640</v>
      </c>
      <c r="E112" s="6">
        <v>45304</v>
      </c>
      <c r="F112" s="1" t="s">
        <v>64</v>
      </c>
      <c r="G112" s="1" t="s">
        <v>266</v>
      </c>
      <c r="H112" s="1">
        <v>12</v>
      </c>
      <c r="I112" s="1">
        <v>12</v>
      </c>
      <c r="J112" s="1">
        <v>0</v>
      </c>
      <c r="K112" s="1">
        <v>0</v>
      </c>
      <c r="L112" s="1">
        <v>17017</v>
      </c>
      <c r="M112" s="1">
        <v>655</v>
      </c>
      <c r="N112" s="1">
        <v>0</v>
      </c>
    </row>
    <row r="113" spans="1:14">
      <c r="A113" s="1">
        <v>2024</v>
      </c>
      <c r="B113" s="1" t="s">
        <v>17</v>
      </c>
      <c r="C113" s="1" t="s">
        <v>18</v>
      </c>
      <c r="D113" s="1" t="s">
        <v>640</v>
      </c>
      <c r="E113" s="6">
        <v>45304</v>
      </c>
      <c r="F113" s="1" t="s">
        <v>8</v>
      </c>
      <c r="G113" s="1" t="s">
        <v>41</v>
      </c>
      <c r="H113" s="1">
        <v>12</v>
      </c>
      <c r="I113" s="1">
        <v>12</v>
      </c>
      <c r="J113" s="1">
        <v>0</v>
      </c>
      <c r="K113" s="1">
        <v>0</v>
      </c>
      <c r="L113" s="1">
        <v>15826</v>
      </c>
      <c r="M113" s="1">
        <v>609</v>
      </c>
      <c r="N113" s="1">
        <v>0</v>
      </c>
    </row>
    <row r="114" spans="1:14">
      <c r="A114" s="1">
        <v>2024</v>
      </c>
      <c r="B114" s="1" t="s">
        <v>17</v>
      </c>
      <c r="C114" s="1" t="s">
        <v>18</v>
      </c>
      <c r="D114" s="1" t="s">
        <v>640</v>
      </c>
      <c r="E114" s="6">
        <v>45304</v>
      </c>
      <c r="F114" s="1" t="s">
        <v>38</v>
      </c>
      <c r="G114" s="1" t="s">
        <v>39</v>
      </c>
      <c r="H114" s="1">
        <v>21</v>
      </c>
      <c r="I114" s="1">
        <v>21</v>
      </c>
      <c r="J114" s="1">
        <v>0</v>
      </c>
      <c r="K114" s="1">
        <v>0</v>
      </c>
      <c r="L114" s="1">
        <v>4280</v>
      </c>
      <c r="M114" s="1">
        <v>548</v>
      </c>
      <c r="N114" s="1">
        <v>0</v>
      </c>
    </row>
    <row r="115" spans="1:14">
      <c r="A115" s="1">
        <v>2024</v>
      </c>
      <c r="B115" s="1" t="s">
        <v>17</v>
      </c>
      <c r="C115" s="1" t="s">
        <v>18</v>
      </c>
      <c r="D115" s="1" t="s">
        <v>640</v>
      </c>
      <c r="E115" s="6">
        <v>45306</v>
      </c>
      <c r="F115" s="1" t="s">
        <v>64</v>
      </c>
      <c r="G115" s="1" t="s">
        <v>37</v>
      </c>
      <c r="H115" s="1">
        <v>15</v>
      </c>
      <c r="I115" s="1">
        <v>15</v>
      </c>
      <c r="J115" s="1">
        <v>0</v>
      </c>
      <c r="K115" s="1">
        <v>0</v>
      </c>
      <c r="L115" s="1">
        <v>179010</v>
      </c>
      <c r="M115" s="1">
        <v>1991</v>
      </c>
      <c r="N115" s="1">
        <v>0</v>
      </c>
    </row>
    <row r="116" spans="1:14">
      <c r="A116" s="1">
        <v>2024</v>
      </c>
      <c r="B116" s="1" t="s">
        <v>17</v>
      </c>
      <c r="C116" s="1" t="s">
        <v>18</v>
      </c>
      <c r="D116" s="1" t="s">
        <v>640</v>
      </c>
      <c r="E116" s="6">
        <v>45306</v>
      </c>
      <c r="F116" s="1" t="s">
        <v>64</v>
      </c>
      <c r="G116" s="1" t="s">
        <v>44</v>
      </c>
      <c r="H116" s="1">
        <v>12</v>
      </c>
      <c r="I116" s="1">
        <v>12</v>
      </c>
      <c r="J116" s="1">
        <v>0</v>
      </c>
      <c r="K116" s="1">
        <v>0</v>
      </c>
      <c r="L116" s="1">
        <v>15388</v>
      </c>
      <c r="M116" s="1">
        <v>441</v>
      </c>
      <c r="N116" s="1">
        <v>0</v>
      </c>
    </row>
    <row r="117" spans="1:14">
      <c r="A117" s="1">
        <v>2024</v>
      </c>
      <c r="B117" s="1" t="s">
        <v>17</v>
      </c>
      <c r="C117" s="1" t="s">
        <v>18</v>
      </c>
      <c r="D117" s="1" t="s">
        <v>640</v>
      </c>
      <c r="E117" s="6">
        <v>45306</v>
      </c>
      <c r="F117" s="1" t="s">
        <v>64</v>
      </c>
      <c r="G117" s="1" t="s">
        <v>41</v>
      </c>
      <c r="H117" s="1">
        <v>3</v>
      </c>
      <c r="I117" s="1">
        <v>3</v>
      </c>
      <c r="J117" s="1">
        <v>0</v>
      </c>
      <c r="K117" s="1">
        <v>0</v>
      </c>
      <c r="L117" s="1">
        <v>1808</v>
      </c>
      <c r="M117" s="1">
        <v>96</v>
      </c>
      <c r="N117" s="1">
        <v>0</v>
      </c>
    </row>
    <row r="118" spans="1:14">
      <c r="A118" s="1">
        <v>2024</v>
      </c>
      <c r="B118" s="1" t="s">
        <v>17</v>
      </c>
      <c r="C118" s="1" t="s">
        <v>18</v>
      </c>
      <c r="D118" s="1" t="s">
        <v>640</v>
      </c>
      <c r="E118" s="6">
        <v>45306</v>
      </c>
      <c r="F118" s="1" t="s">
        <v>64</v>
      </c>
      <c r="G118" s="1" t="s">
        <v>53</v>
      </c>
      <c r="H118" s="1">
        <v>12</v>
      </c>
      <c r="I118" s="1">
        <v>12</v>
      </c>
      <c r="J118" s="1">
        <v>0</v>
      </c>
      <c r="K118" s="1">
        <v>0</v>
      </c>
      <c r="L118" s="1">
        <v>19385</v>
      </c>
      <c r="M118" s="1">
        <v>875</v>
      </c>
      <c r="N118" s="1">
        <v>0</v>
      </c>
    </row>
    <row r="119" spans="1:14">
      <c r="A119" s="1">
        <v>2024</v>
      </c>
      <c r="B119" s="1" t="s">
        <v>17</v>
      </c>
      <c r="C119" s="1" t="s">
        <v>18</v>
      </c>
      <c r="D119" s="1" t="s">
        <v>640</v>
      </c>
      <c r="E119" s="6">
        <v>45306</v>
      </c>
      <c r="F119" s="1" t="s">
        <v>64</v>
      </c>
      <c r="G119" s="1" t="s">
        <v>646</v>
      </c>
      <c r="H119" s="1">
        <v>14</v>
      </c>
      <c r="I119" s="1">
        <v>14</v>
      </c>
      <c r="J119" s="1">
        <v>0</v>
      </c>
      <c r="K119" s="1">
        <v>0</v>
      </c>
      <c r="L119" s="1">
        <v>45467</v>
      </c>
      <c r="M119" s="1">
        <v>793</v>
      </c>
      <c r="N119" s="1">
        <v>0</v>
      </c>
    </row>
    <row r="120" spans="1:14">
      <c r="A120" s="1">
        <v>2024</v>
      </c>
      <c r="B120" s="1" t="s">
        <v>17</v>
      </c>
      <c r="C120" s="1" t="s">
        <v>18</v>
      </c>
      <c r="D120" s="1" t="s">
        <v>640</v>
      </c>
      <c r="E120" s="6">
        <v>45306</v>
      </c>
      <c r="F120" s="1" t="s">
        <v>64</v>
      </c>
      <c r="G120" s="1" t="s">
        <v>266</v>
      </c>
      <c r="H120" s="1">
        <v>15</v>
      </c>
      <c r="I120" s="1">
        <v>15</v>
      </c>
      <c r="J120" s="1">
        <v>0</v>
      </c>
      <c r="K120" s="1">
        <v>0</v>
      </c>
      <c r="L120" s="1">
        <v>11835</v>
      </c>
      <c r="M120" s="1">
        <v>475</v>
      </c>
      <c r="N120" s="1">
        <v>0</v>
      </c>
    </row>
    <row r="121" spans="1:14">
      <c r="A121" s="1">
        <v>2024</v>
      </c>
      <c r="B121" s="1" t="s">
        <v>17</v>
      </c>
      <c r="C121" s="1" t="s">
        <v>18</v>
      </c>
      <c r="D121" s="1" t="s">
        <v>640</v>
      </c>
      <c r="E121" s="6">
        <v>45306</v>
      </c>
      <c r="F121" s="1" t="s">
        <v>64</v>
      </c>
      <c r="G121" s="1" t="s">
        <v>42</v>
      </c>
      <c r="H121" s="1">
        <v>10</v>
      </c>
      <c r="I121" s="1">
        <v>10</v>
      </c>
      <c r="J121" s="1">
        <v>0</v>
      </c>
      <c r="K121" s="1">
        <v>0</v>
      </c>
      <c r="L121" s="1">
        <v>16739</v>
      </c>
      <c r="M121" s="1">
        <v>424</v>
      </c>
      <c r="N121" s="1">
        <v>0</v>
      </c>
    </row>
    <row r="122" spans="1:14">
      <c r="A122" s="1">
        <v>2024</v>
      </c>
      <c r="B122" s="1" t="s">
        <v>17</v>
      </c>
      <c r="C122" s="1" t="s">
        <v>18</v>
      </c>
      <c r="D122" s="1" t="s">
        <v>640</v>
      </c>
      <c r="E122" s="6">
        <v>45306</v>
      </c>
      <c r="F122" s="1" t="s">
        <v>8</v>
      </c>
      <c r="G122" s="1" t="s">
        <v>41</v>
      </c>
      <c r="H122" s="1">
        <v>12</v>
      </c>
      <c r="I122" s="1">
        <v>12</v>
      </c>
      <c r="J122" s="1">
        <v>1</v>
      </c>
      <c r="K122" s="1">
        <v>0</v>
      </c>
      <c r="L122" s="1">
        <v>6319</v>
      </c>
      <c r="M122" s="1">
        <v>483</v>
      </c>
      <c r="N122" s="1">
        <v>5</v>
      </c>
    </row>
    <row r="123" spans="1:14">
      <c r="A123" s="1">
        <v>2024</v>
      </c>
      <c r="B123" s="1" t="s">
        <v>17</v>
      </c>
      <c r="C123" s="1" t="s">
        <v>18</v>
      </c>
      <c r="D123" s="1" t="s">
        <v>640</v>
      </c>
      <c r="E123" s="6">
        <v>45306</v>
      </c>
      <c r="F123" s="1" t="s">
        <v>8</v>
      </c>
      <c r="G123" s="1" t="s">
        <v>646</v>
      </c>
      <c r="H123" s="1">
        <v>1</v>
      </c>
      <c r="I123" s="1">
        <v>1</v>
      </c>
      <c r="J123" s="1">
        <v>0</v>
      </c>
      <c r="K123" s="1">
        <v>0</v>
      </c>
      <c r="L123" s="1">
        <v>3840</v>
      </c>
      <c r="M123" s="1">
        <v>68</v>
      </c>
      <c r="N123" s="1">
        <v>0</v>
      </c>
    </row>
    <row r="124" spans="1:14">
      <c r="A124" s="1">
        <v>2024</v>
      </c>
      <c r="B124" s="1" t="s">
        <v>17</v>
      </c>
      <c r="C124" s="1" t="s">
        <v>18</v>
      </c>
      <c r="D124" s="1" t="s">
        <v>640</v>
      </c>
      <c r="E124" s="6">
        <v>45306</v>
      </c>
      <c r="F124" s="1" t="s">
        <v>38</v>
      </c>
      <c r="G124" s="1" t="s">
        <v>1178</v>
      </c>
      <c r="H124" s="1">
        <v>12</v>
      </c>
      <c r="I124" s="1">
        <v>12</v>
      </c>
      <c r="J124" s="1">
        <v>2</v>
      </c>
      <c r="K124" s="1">
        <v>0</v>
      </c>
      <c r="L124" s="1">
        <v>3959</v>
      </c>
      <c r="M124" s="1">
        <v>375</v>
      </c>
      <c r="N124" s="1">
        <v>3</v>
      </c>
    </row>
    <row r="125" spans="1:14">
      <c r="A125" s="1">
        <v>2024</v>
      </c>
      <c r="B125" s="1" t="s">
        <v>17</v>
      </c>
      <c r="C125" s="1" t="s">
        <v>18</v>
      </c>
      <c r="D125" s="1" t="s">
        <v>640</v>
      </c>
      <c r="E125" s="6">
        <v>45306</v>
      </c>
      <c r="F125" s="1" t="s">
        <v>38</v>
      </c>
      <c r="G125" s="1" t="s">
        <v>39</v>
      </c>
      <c r="H125" s="1">
        <v>14</v>
      </c>
      <c r="I125" s="1">
        <v>14</v>
      </c>
      <c r="J125" s="1">
        <v>1</v>
      </c>
      <c r="K125" s="1">
        <v>0</v>
      </c>
      <c r="L125" s="1">
        <v>4918</v>
      </c>
      <c r="M125" s="1">
        <v>387</v>
      </c>
      <c r="N125" s="1">
        <v>4</v>
      </c>
    </row>
    <row r="126" spans="1:14">
      <c r="A126" s="1">
        <v>2024</v>
      </c>
      <c r="B126" s="1" t="s">
        <v>17</v>
      </c>
      <c r="C126" s="1" t="s">
        <v>18</v>
      </c>
      <c r="D126" s="1" t="s">
        <v>640</v>
      </c>
      <c r="E126" s="6">
        <v>45306</v>
      </c>
      <c r="F126" s="1" t="s">
        <v>38</v>
      </c>
      <c r="G126" s="1" t="s">
        <v>45</v>
      </c>
      <c r="H126" s="1">
        <v>4</v>
      </c>
      <c r="I126" s="1">
        <v>4</v>
      </c>
      <c r="J126" s="1">
        <v>0</v>
      </c>
      <c r="K126" s="1">
        <v>0</v>
      </c>
      <c r="L126" s="1">
        <v>631</v>
      </c>
      <c r="M126" s="1">
        <v>62</v>
      </c>
      <c r="N126" s="1">
        <v>0</v>
      </c>
    </row>
    <row r="127" spans="1:14">
      <c r="A127" s="1">
        <v>2024</v>
      </c>
      <c r="B127" s="1" t="s">
        <v>17</v>
      </c>
      <c r="C127" s="1" t="s">
        <v>18</v>
      </c>
      <c r="D127" s="1" t="s">
        <v>640</v>
      </c>
      <c r="E127" s="6">
        <v>45306</v>
      </c>
      <c r="F127" s="1" t="s">
        <v>38</v>
      </c>
      <c r="G127" s="1" t="s">
        <v>242</v>
      </c>
      <c r="H127" s="1">
        <v>12</v>
      </c>
      <c r="I127" s="1">
        <v>12</v>
      </c>
      <c r="J127" s="1">
        <v>0</v>
      </c>
      <c r="K127" s="1">
        <v>0</v>
      </c>
      <c r="L127" s="1">
        <v>3136</v>
      </c>
      <c r="M127" s="1">
        <v>348</v>
      </c>
      <c r="N127" s="1">
        <v>0</v>
      </c>
    </row>
    <row r="128" spans="1:14">
      <c r="A128" s="1">
        <v>2024</v>
      </c>
      <c r="B128" s="1" t="s">
        <v>17</v>
      </c>
      <c r="C128" s="1" t="s">
        <v>18</v>
      </c>
      <c r="D128" s="1" t="s">
        <v>640</v>
      </c>
      <c r="E128" s="6">
        <v>45306</v>
      </c>
      <c r="F128" s="1" t="s">
        <v>38</v>
      </c>
      <c r="G128" s="1" t="s">
        <v>23</v>
      </c>
      <c r="H128" s="1">
        <v>3</v>
      </c>
      <c r="I128" s="1">
        <v>3</v>
      </c>
      <c r="J128" s="1">
        <v>0</v>
      </c>
      <c r="K128" s="1">
        <v>0</v>
      </c>
      <c r="L128" s="1">
        <v>945</v>
      </c>
      <c r="M128" s="1">
        <v>114</v>
      </c>
      <c r="N128" s="1">
        <v>0</v>
      </c>
    </row>
    <row r="129" spans="1:14">
      <c r="A129" s="1">
        <v>2024</v>
      </c>
      <c r="B129" s="1" t="s">
        <v>17</v>
      </c>
      <c r="C129" s="1" t="s">
        <v>18</v>
      </c>
      <c r="D129" s="1" t="s">
        <v>640</v>
      </c>
      <c r="E129" s="6">
        <v>45307</v>
      </c>
      <c r="F129" s="1" t="s">
        <v>64</v>
      </c>
      <c r="G129" s="1" t="s">
        <v>37</v>
      </c>
      <c r="H129" s="1">
        <v>15</v>
      </c>
      <c r="I129" s="1">
        <v>15</v>
      </c>
      <c r="J129" s="1">
        <v>1</v>
      </c>
      <c r="K129" s="1">
        <v>0</v>
      </c>
      <c r="L129" s="1">
        <v>97140</v>
      </c>
      <c r="M129" s="1">
        <v>1481</v>
      </c>
      <c r="N129" s="1">
        <v>3</v>
      </c>
    </row>
    <row r="130" spans="1:14">
      <c r="A130" s="1">
        <v>2024</v>
      </c>
      <c r="B130" s="1" t="s">
        <v>17</v>
      </c>
      <c r="C130" s="1" t="s">
        <v>18</v>
      </c>
      <c r="D130" s="1" t="s">
        <v>640</v>
      </c>
      <c r="E130" s="6">
        <v>45307</v>
      </c>
      <c r="F130" s="1" t="s">
        <v>64</v>
      </c>
      <c r="G130" s="1" t="s">
        <v>44</v>
      </c>
      <c r="H130" s="1">
        <v>15</v>
      </c>
      <c r="I130" s="1">
        <v>15</v>
      </c>
      <c r="J130" s="1">
        <v>0</v>
      </c>
      <c r="K130" s="1">
        <v>0</v>
      </c>
      <c r="L130" s="1">
        <v>7241</v>
      </c>
      <c r="M130" s="1">
        <v>898</v>
      </c>
      <c r="N130" s="1">
        <v>0</v>
      </c>
    </row>
    <row r="131" spans="1:14">
      <c r="A131" s="1">
        <v>2024</v>
      </c>
      <c r="B131" s="1" t="s">
        <v>17</v>
      </c>
      <c r="C131" s="1" t="s">
        <v>18</v>
      </c>
      <c r="D131" s="1" t="s">
        <v>640</v>
      </c>
      <c r="E131" s="6">
        <v>45307</v>
      </c>
      <c r="F131" s="1" t="s">
        <v>64</v>
      </c>
      <c r="G131" s="1" t="s">
        <v>41</v>
      </c>
      <c r="H131" s="1">
        <v>5</v>
      </c>
      <c r="I131" s="1">
        <v>5</v>
      </c>
      <c r="J131" s="1">
        <v>0</v>
      </c>
      <c r="K131" s="1">
        <v>0</v>
      </c>
      <c r="L131" s="1">
        <v>1296</v>
      </c>
      <c r="M131" s="1">
        <v>147</v>
      </c>
      <c r="N131" s="1">
        <v>0</v>
      </c>
    </row>
    <row r="132" spans="1:14">
      <c r="A132" s="1">
        <v>2024</v>
      </c>
      <c r="B132" s="1" t="s">
        <v>17</v>
      </c>
      <c r="C132" s="1" t="s">
        <v>18</v>
      </c>
      <c r="D132" s="1" t="s">
        <v>640</v>
      </c>
      <c r="E132" s="6">
        <v>45307</v>
      </c>
      <c r="F132" s="1" t="s">
        <v>64</v>
      </c>
      <c r="G132" s="1" t="s">
        <v>53</v>
      </c>
      <c r="H132" s="1">
        <v>15</v>
      </c>
      <c r="I132" s="1">
        <v>15</v>
      </c>
      <c r="J132" s="1">
        <v>1</v>
      </c>
      <c r="K132" s="1">
        <v>0</v>
      </c>
      <c r="L132" s="1">
        <v>106279</v>
      </c>
      <c r="M132" s="1">
        <v>1391</v>
      </c>
      <c r="N132" s="1">
        <v>6</v>
      </c>
    </row>
    <row r="133" spans="1:14">
      <c r="A133" s="1">
        <v>2024</v>
      </c>
      <c r="B133" s="1" t="s">
        <v>17</v>
      </c>
      <c r="C133" s="1" t="s">
        <v>18</v>
      </c>
      <c r="D133" s="1" t="s">
        <v>640</v>
      </c>
      <c r="E133" s="6">
        <v>45307</v>
      </c>
      <c r="F133" s="1" t="s">
        <v>64</v>
      </c>
      <c r="G133" s="1" t="s">
        <v>646</v>
      </c>
      <c r="H133" s="1">
        <v>15</v>
      </c>
      <c r="I133" s="1">
        <v>15</v>
      </c>
      <c r="J133" s="1">
        <v>0</v>
      </c>
      <c r="K133" s="1">
        <v>0</v>
      </c>
      <c r="L133" s="1">
        <v>103861</v>
      </c>
      <c r="M133" s="1">
        <v>883</v>
      </c>
      <c r="N133" s="1">
        <v>0</v>
      </c>
    </row>
    <row r="134" spans="1:14">
      <c r="A134" s="1">
        <v>2024</v>
      </c>
      <c r="B134" s="1" t="s">
        <v>17</v>
      </c>
      <c r="C134" s="1" t="s">
        <v>18</v>
      </c>
      <c r="D134" s="1" t="s">
        <v>640</v>
      </c>
      <c r="E134" s="6">
        <v>45307</v>
      </c>
      <c r="F134" s="1" t="s">
        <v>64</v>
      </c>
      <c r="G134" s="1" t="s">
        <v>23</v>
      </c>
      <c r="H134" s="1">
        <v>1</v>
      </c>
      <c r="I134" s="1">
        <v>1</v>
      </c>
      <c r="J134" s="1">
        <v>0</v>
      </c>
      <c r="K134" s="1">
        <v>0</v>
      </c>
      <c r="L134" s="1">
        <v>500</v>
      </c>
      <c r="M134" s="1">
        <v>47</v>
      </c>
      <c r="N134" s="1">
        <v>0</v>
      </c>
    </row>
    <row r="135" spans="1:14">
      <c r="A135" s="1">
        <v>2024</v>
      </c>
      <c r="B135" s="1" t="s">
        <v>17</v>
      </c>
      <c r="C135" s="1" t="s">
        <v>18</v>
      </c>
      <c r="D135" s="1" t="s">
        <v>640</v>
      </c>
      <c r="E135" s="6">
        <v>45307</v>
      </c>
      <c r="F135" s="1" t="s">
        <v>64</v>
      </c>
      <c r="G135" s="1" t="s">
        <v>266</v>
      </c>
      <c r="H135" s="1">
        <v>15</v>
      </c>
      <c r="I135" s="1">
        <v>15</v>
      </c>
      <c r="J135" s="1">
        <v>0</v>
      </c>
      <c r="K135" s="1">
        <v>0</v>
      </c>
      <c r="L135" s="1">
        <v>19179</v>
      </c>
      <c r="M135" s="1">
        <v>671</v>
      </c>
      <c r="N135" s="1">
        <v>0</v>
      </c>
    </row>
    <row r="136" spans="1:14">
      <c r="A136" s="1">
        <v>2024</v>
      </c>
      <c r="B136" s="1" t="s">
        <v>17</v>
      </c>
      <c r="C136" s="1" t="s">
        <v>18</v>
      </c>
      <c r="D136" s="1" t="s">
        <v>640</v>
      </c>
      <c r="E136" s="6">
        <v>45307</v>
      </c>
      <c r="F136" s="1" t="s">
        <v>64</v>
      </c>
      <c r="G136" s="1" t="s">
        <v>42</v>
      </c>
      <c r="H136" s="1">
        <v>12</v>
      </c>
      <c r="I136" s="1">
        <v>12</v>
      </c>
      <c r="J136" s="1">
        <v>0</v>
      </c>
      <c r="K136" s="1">
        <v>0</v>
      </c>
      <c r="L136" s="1">
        <v>45328</v>
      </c>
      <c r="M136" s="1">
        <v>642</v>
      </c>
      <c r="N136" s="1">
        <v>0</v>
      </c>
    </row>
    <row r="137" spans="1:14">
      <c r="A137" s="1">
        <v>2024</v>
      </c>
      <c r="B137" s="1" t="s">
        <v>17</v>
      </c>
      <c r="C137" s="1" t="s">
        <v>18</v>
      </c>
      <c r="D137" s="1" t="s">
        <v>640</v>
      </c>
      <c r="E137" s="6">
        <v>45307</v>
      </c>
      <c r="F137" s="1" t="s">
        <v>8</v>
      </c>
      <c r="G137" s="1" t="s">
        <v>41</v>
      </c>
      <c r="H137" s="1">
        <v>10</v>
      </c>
      <c r="I137" s="1">
        <v>10</v>
      </c>
      <c r="J137" s="1">
        <v>0</v>
      </c>
      <c r="K137" s="1">
        <v>0</v>
      </c>
      <c r="L137" s="1">
        <v>14692</v>
      </c>
      <c r="M137" s="1">
        <v>617</v>
      </c>
      <c r="N137" s="1">
        <v>0</v>
      </c>
    </row>
    <row r="138" spans="1:14">
      <c r="A138" s="1">
        <v>2024</v>
      </c>
      <c r="B138" s="1" t="s">
        <v>17</v>
      </c>
      <c r="C138" s="1" t="s">
        <v>18</v>
      </c>
      <c r="D138" s="1" t="s">
        <v>640</v>
      </c>
      <c r="E138" s="6">
        <v>45307</v>
      </c>
      <c r="F138" s="1" t="s">
        <v>38</v>
      </c>
      <c r="G138" s="1" t="s">
        <v>1178</v>
      </c>
      <c r="H138" s="1">
        <v>15</v>
      </c>
      <c r="I138" s="1">
        <v>15</v>
      </c>
      <c r="J138" s="1">
        <v>2</v>
      </c>
      <c r="K138" s="1">
        <v>0</v>
      </c>
      <c r="L138" s="1">
        <v>18022</v>
      </c>
      <c r="M138" s="1">
        <v>597</v>
      </c>
      <c r="N138" s="1">
        <v>11</v>
      </c>
    </row>
    <row r="139" spans="1:14">
      <c r="A139" s="1">
        <v>2024</v>
      </c>
      <c r="B139" s="1" t="s">
        <v>17</v>
      </c>
      <c r="C139" s="1" t="s">
        <v>18</v>
      </c>
      <c r="D139" s="1" t="s">
        <v>640</v>
      </c>
      <c r="E139" s="6">
        <v>45307</v>
      </c>
      <c r="F139" s="1" t="s">
        <v>38</v>
      </c>
      <c r="G139" s="1" t="s">
        <v>39</v>
      </c>
      <c r="H139" s="1">
        <v>15</v>
      </c>
      <c r="I139" s="1">
        <v>15</v>
      </c>
      <c r="J139" s="1">
        <v>0</v>
      </c>
      <c r="K139" s="1">
        <v>0</v>
      </c>
      <c r="L139" s="1">
        <v>13298</v>
      </c>
      <c r="M139" s="1">
        <v>429</v>
      </c>
      <c r="N139" s="1">
        <v>0</v>
      </c>
    </row>
    <row r="140" spans="1:14">
      <c r="A140" s="1">
        <v>2024</v>
      </c>
      <c r="B140" s="1" t="s">
        <v>17</v>
      </c>
      <c r="C140" s="1" t="s">
        <v>18</v>
      </c>
      <c r="D140" s="1" t="s">
        <v>640</v>
      </c>
      <c r="E140" s="6">
        <v>45307</v>
      </c>
      <c r="F140" s="1" t="s">
        <v>38</v>
      </c>
      <c r="G140" s="1" t="s">
        <v>45</v>
      </c>
      <c r="H140" s="1">
        <v>4</v>
      </c>
      <c r="I140" s="1">
        <v>4</v>
      </c>
      <c r="J140" s="1">
        <v>0</v>
      </c>
      <c r="K140" s="1">
        <v>0</v>
      </c>
      <c r="L140" s="1">
        <v>329</v>
      </c>
      <c r="M140" s="1">
        <v>76</v>
      </c>
      <c r="N140" s="1">
        <v>0</v>
      </c>
    </row>
    <row r="141" spans="1:14">
      <c r="A141" s="1">
        <v>2024</v>
      </c>
      <c r="B141" s="1" t="s">
        <v>17</v>
      </c>
      <c r="C141" s="1" t="s">
        <v>18</v>
      </c>
      <c r="D141" s="1" t="s">
        <v>640</v>
      </c>
      <c r="E141" s="6">
        <v>45307</v>
      </c>
      <c r="F141" s="1" t="s">
        <v>38</v>
      </c>
      <c r="G141" s="1" t="s">
        <v>242</v>
      </c>
      <c r="H141" s="1">
        <v>14</v>
      </c>
      <c r="I141" s="1">
        <v>14</v>
      </c>
      <c r="J141" s="1">
        <v>0</v>
      </c>
      <c r="K141" s="1">
        <v>0</v>
      </c>
      <c r="L141" s="1">
        <v>2541</v>
      </c>
      <c r="M141" s="1">
        <v>387</v>
      </c>
      <c r="N141" s="1">
        <v>0</v>
      </c>
    </row>
    <row r="142" spans="1:14">
      <c r="A142" s="1">
        <v>2024</v>
      </c>
      <c r="B142" s="1" t="s">
        <v>17</v>
      </c>
      <c r="C142" s="1" t="s">
        <v>18</v>
      </c>
      <c r="D142" s="1" t="s">
        <v>640</v>
      </c>
      <c r="E142" s="6">
        <v>45307</v>
      </c>
      <c r="F142" s="1" t="s">
        <v>38</v>
      </c>
      <c r="G142" s="1" t="s">
        <v>23</v>
      </c>
      <c r="H142" s="1">
        <v>4</v>
      </c>
      <c r="I142" s="1">
        <v>4</v>
      </c>
      <c r="J142" s="1">
        <v>0</v>
      </c>
      <c r="K142" s="1">
        <v>0</v>
      </c>
      <c r="L142" s="1">
        <v>681</v>
      </c>
      <c r="M142" s="1">
        <v>113</v>
      </c>
      <c r="N142" s="1">
        <v>0</v>
      </c>
    </row>
    <row r="143" spans="1:14">
      <c r="A143" s="1">
        <v>2024</v>
      </c>
      <c r="B143" s="1" t="s">
        <v>17</v>
      </c>
      <c r="C143" s="1" t="s">
        <v>18</v>
      </c>
      <c r="D143" s="1" t="s">
        <v>640</v>
      </c>
      <c r="E143" s="6">
        <v>45308</v>
      </c>
      <c r="F143" s="1" t="s">
        <v>64</v>
      </c>
      <c r="G143" s="1" t="s">
        <v>37</v>
      </c>
      <c r="H143" s="1">
        <v>12</v>
      </c>
      <c r="I143" s="1">
        <v>12</v>
      </c>
      <c r="J143" s="1">
        <v>0</v>
      </c>
      <c r="K143" s="1">
        <v>0</v>
      </c>
      <c r="L143" s="1">
        <v>57919</v>
      </c>
      <c r="M143" s="1">
        <v>1076</v>
      </c>
      <c r="N143" s="1">
        <v>0</v>
      </c>
    </row>
    <row r="144" spans="1:14">
      <c r="A144" s="1">
        <v>2024</v>
      </c>
      <c r="B144" s="1" t="s">
        <v>17</v>
      </c>
      <c r="C144" s="1" t="s">
        <v>18</v>
      </c>
      <c r="D144" s="1" t="s">
        <v>640</v>
      </c>
      <c r="E144" s="6">
        <v>45308</v>
      </c>
      <c r="F144" s="1" t="s">
        <v>64</v>
      </c>
      <c r="G144" s="1" t="s">
        <v>44</v>
      </c>
      <c r="H144" s="1">
        <v>7</v>
      </c>
      <c r="I144" s="1">
        <v>7</v>
      </c>
      <c r="J144" s="1">
        <v>0</v>
      </c>
      <c r="K144" s="1">
        <v>0</v>
      </c>
      <c r="L144" s="1">
        <v>3661</v>
      </c>
      <c r="M144" s="1">
        <v>488</v>
      </c>
      <c r="N144" s="1">
        <v>0</v>
      </c>
    </row>
    <row r="145" spans="1:14">
      <c r="A145" s="1">
        <v>2024</v>
      </c>
      <c r="B145" s="1" t="s">
        <v>17</v>
      </c>
      <c r="C145" s="1" t="s">
        <v>18</v>
      </c>
      <c r="D145" s="1" t="s">
        <v>640</v>
      </c>
      <c r="E145" s="6">
        <v>45308</v>
      </c>
      <c r="F145" s="1" t="s">
        <v>64</v>
      </c>
      <c r="G145" s="1" t="s">
        <v>41</v>
      </c>
      <c r="H145" s="1">
        <v>5</v>
      </c>
      <c r="I145" s="1">
        <v>5</v>
      </c>
      <c r="J145" s="1">
        <v>0</v>
      </c>
      <c r="K145" s="1">
        <v>0</v>
      </c>
      <c r="L145" s="1">
        <v>576</v>
      </c>
      <c r="M145" s="1">
        <v>112</v>
      </c>
      <c r="N145" s="1">
        <v>0</v>
      </c>
    </row>
    <row r="146" spans="1:14">
      <c r="A146" s="1">
        <v>2024</v>
      </c>
      <c r="B146" s="1" t="s">
        <v>17</v>
      </c>
      <c r="C146" s="1" t="s">
        <v>18</v>
      </c>
      <c r="D146" s="1" t="s">
        <v>640</v>
      </c>
      <c r="E146" s="6">
        <v>45308</v>
      </c>
      <c r="F146" s="1" t="s">
        <v>64</v>
      </c>
      <c r="G146" s="1" t="s">
        <v>646</v>
      </c>
      <c r="H146" s="1">
        <v>15</v>
      </c>
      <c r="I146" s="1">
        <v>15</v>
      </c>
      <c r="J146" s="1">
        <v>0</v>
      </c>
      <c r="K146" s="1">
        <v>0</v>
      </c>
      <c r="L146" s="1">
        <v>198192</v>
      </c>
      <c r="M146" s="1">
        <v>973</v>
      </c>
      <c r="N146" s="1">
        <v>0</v>
      </c>
    </row>
    <row r="147" spans="1:14">
      <c r="A147" s="1">
        <v>2024</v>
      </c>
      <c r="B147" s="1" t="s">
        <v>17</v>
      </c>
      <c r="C147" s="1" t="s">
        <v>18</v>
      </c>
      <c r="D147" s="1" t="s">
        <v>640</v>
      </c>
      <c r="E147" s="6">
        <v>45308</v>
      </c>
      <c r="F147" s="1" t="s">
        <v>64</v>
      </c>
      <c r="G147" s="1" t="s">
        <v>23</v>
      </c>
      <c r="H147" s="1">
        <v>1</v>
      </c>
      <c r="I147" s="1">
        <v>1</v>
      </c>
      <c r="J147" s="1">
        <v>0</v>
      </c>
      <c r="K147" s="1">
        <v>0</v>
      </c>
      <c r="L147" s="1">
        <v>50</v>
      </c>
      <c r="M147" s="1">
        <v>20</v>
      </c>
      <c r="N147" s="1">
        <v>0</v>
      </c>
    </row>
    <row r="148" spans="1:14">
      <c r="A148" s="1">
        <v>2024</v>
      </c>
      <c r="B148" s="1" t="s">
        <v>17</v>
      </c>
      <c r="C148" s="1" t="s">
        <v>18</v>
      </c>
      <c r="D148" s="1" t="s">
        <v>640</v>
      </c>
      <c r="E148" s="6">
        <v>45308</v>
      </c>
      <c r="F148" s="1" t="s">
        <v>64</v>
      </c>
      <c r="G148" s="1" t="s">
        <v>266</v>
      </c>
      <c r="H148" s="1">
        <v>12</v>
      </c>
      <c r="I148" s="1">
        <v>12</v>
      </c>
      <c r="J148" s="1">
        <v>0</v>
      </c>
      <c r="K148" s="1">
        <v>0</v>
      </c>
      <c r="L148" s="1">
        <v>1711</v>
      </c>
      <c r="M148" s="1">
        <v>269</v>
      </c>
      <c r="N148" s="1">
        <v>0</v>
      </c>
    </row>
    <row r="149" spans="1:14">
      <c r="A149" s="1">
        <v>2024</v>
      </c>
      <c r="B149" s="1" t="s">
        <v>17</v>
      </c>
      <c r="C149" s="1" t="s">
        <v>18</v>
      </c>
      <c r="D149" s="1" t="s">
        <v>640</v>
      </c>
      <c r="E149" s="6">
        <v>45308</v>
      </c>
      <c r="F149" s="1" t="s">
        <v>64</v>
      </c>
      <c r="G149" s="1" t="s">
        <v>42</v>
      </c>
      <c r="H149" s="1">
        <v>11</v>
      </c>
      <c r="I149" s="1">
        <v>11</v>
      </c>
      <c r="J149" s="1">
        <v>0</v>
      </c>
      <c r="K149" s="1">
        <v>0</v>
      </c>
      <c r="L149" s="1">
        <v>97115</v>
      </c>
      <c r="M149" s="1">
        <v>638</v>
      </c>
      <c r="N149" s="1">
        <v>0</v>
      </c>
    </row>
    <row r="150" spans="1:14">
      <c r="A150" s="1">
        <v>2024</v>
      </c>
      <c r="B150" s="1" t="s">
        <v>17</v>
      </c>
      <c r="C150" s="1" t="s">
        <v>18</v>
      </c>
      <c r="D150" s="1" t="s">
        <v>640</v>
      </c>
      <c r="E150" s="6">
        <v>45308</v>
      </c>
      <c r="F150" s="1" t="s">
        <v>8</v>
      </c>
      <c r="G150" s="1" t="s">
        <v>41</v>
      </c>
      <c r="H150" s="1">
        <v>10</v>
      </c>
      <c r="I150" s="1">
        <v>10</v>
      </c>
      <c r="J150" s="1">
        <v>0</v>
      </c>
      <c r="K150" s="1">
        <v>0</v>
      </c>
      <c r="L150" s="1">
        <v>13828</v>
      </c>
      <c r="M150" s="1">
        <v>520</v>
      </c>
      <c r="N150" s="1">
        <v>0</v>
      </c>
    </row>
    <row r="151" spans="1:14">
      <c r="A151" s="1">
        <v>2024</v>
      </c>
      <c r="B151" s="1" t="s">
        <v>17</v>
      </c>
      <c r="C151" s="1" t="s">
        <v>18</v>
      </c>
      <c r="D151" s="1" t="s">
        <v>640</v>
      </c>
      <c r="E151" s="6">
        <v>45308</v>
      </c>
      <c r="F151" s="1" t="s">
        <v>38</v>
      </c>
      <c r="G151" s="1" t="s">
        <v>1178</v>
      </c>
      <c r="H151" s="1">
        <v>15</v>
      </c>
      <c r="I151" s="1">
        <v>15</v>
      </c>
      <c r="J151" s="1">
        <v>0</v>
      </c>
      <c r="K151" s="1">
        <v>0</v>
      </c>
      <c r="L151" s="1">
        <v>3410</v>
      </c>
      <c r="M151" s="1">
        <v>408</v>
      </c>
      <c r="N151" s="1">
        <v>0</v>
      </c>
    </row>
    <row r="152" spans="1:14">
      <c r="A152" s="1">
        <v>2024</v>
      </c>
      <c r="B152" s="1" t="s">
        <v>17</v>
      </c>
      <c r="C152" s="1" t="s">
        <v>18</v>
      </c>
      <c r="D152" s="1" t="s">
        <v>640</v>
      </c>
      <c r="E152" s="6">
        <v>45308</v>
      </c>
      <c r="F152" s="1" t="s">
        <v>38</v>
      </c>
      <c r="G152" s="1" t="s">
        <v>39</v>
      </c>
      <c r="H152" s="1">
        <v>14</v>
      </c>
      <c r="I152" s="1">
        <v>14</v>
      </c>
      <c r="J152" s="1">
        <v>0</v>
      </c>
      <c r="K152" s="1">
        <v>0</v>
      </c>
      <c r="L152" s="1">
        <v>2906</v>
      </c>
      <c r="M152" s="1">
        <v>403</v>
      </c>
      <c r="N152" s="1">
        <v>0</v>
      </c>
    </row>
    <row r="153" spans="1:14">
      <c r="A153" s="1">
        <v>2024</v>
      </c>
      <c r="B153" s="1" t="s">
        <v>17</v>
      </c>
      <c r="C153" s="1" t="s">
        <v>18</v>
      </c>
      <c r="D153" s="1" t="s">
        <v>640</v>
      </c>
      <c r="E153" s="6">
        <v>45308</v>
      </c>
      <c r="F153" s="1" t="s">
        <v>38</v>
      </c>
      <c r="G153" s="1" t="s">
        <v>45</v>
      </c>
      <c r="H153" s="1">
        <v>3</v>
      </c>
      <c r="I153" s="1">
        <v>3</v>
      </c>
      <c r="J153" s="1">
        <v>0</v>
      </c>
      <c r="K153" s="1">
        <v>0</v>
      </c>
      <c r="L153" s="1">
        <v>1346</v>
      </c>
      <c r="M153" s="1">
        <v>114</v>
      </c>
      <c r="N153" s="1">
        <v>0</v>
      </c>
    </row>
    <row r="154" spans="1:14">
      <c r="A154" s="1">
        <v>2024</v>
      </c>
      <c r="B154" s="1" t="s">
        <v>17</v>
      </c>
      <c r="C154" s="1" t="s">
        <v>18</v>
      </c>
      <c r="D154" s="1" t="s">
        <v>640</v>
      </c>
      <c r="E154" s="6">
        <v>45308</v>
      </c>
      <c r="F154" s="1" t="s">
        <v>38</v>
      </c>
      <c r="G154" s="1" t="s">
        <v>242</v>
      </c>
      <c r="H154" s="1">
        <v>10</v>
      </c>
      <c r="I154" s="1">
        <v>10</v>
      </c>
      <c r="J154" s="1">
        <v>0</v>
      </c>
      <c r="K154" s="1">
        <v>0</v>
      </c>
      <c r="L154" s="1">
        <v>2281</v>
      </c>
      <c r="M154" s="1">
        <v>263</v>
      </c>
      <c r="N154" s="1">
        <v>0</v>
      </c>
    </row>
    <row r="155" spans="1:14">
      <c r="A155" s="1">
        <v>2024</v>
      </c>
      <c r="B155" s="1" t="s">
        <v>17</v>
      </c>
      <c r="C155" s="1" t="s">
        <v>18</v>
      </c>
      <c r="D155" s="1" t="s">
        <v>640</v>
      </c>
      <c r="E155" s="6">
        <v>45308</v>
      </c>
      <c r="F155" s="1" t="s">
        <v>38</v>
      </c>
      <c r="G155" s="1" t="s">
        <v>23</v>
      </c>
      <c r="H155" s="1">
        <v>4</v>
      </c>
      <c r="I155" s="1">
        <v>4</v>
      </c>
      <c r="J155" s="1">
        <v>0</v>
      </c>
      <c r="K155" s="1">
        <v>0</v>
      </c>
      <c r="L155" s="1">
        <v>1906</v>
      </c>
      <c r="M155" s="1">
        <v>166</v>
      </c>
      <c r="N155" s="1">
        <v>0</v>
      </c>
    </row>
    <row r="156" spans="1:14">
      <c r="A156" s="1">
        <v>2024</v>
      </c>
      <c r="B156" s="1" t="s">
        <v>17</v>
      </c>
      <c r="C156" s="1" t="s">
        <v>18</v>
      </c>
      <c r="D156" s="1" t="s">
        <v>640</v>
      </c>
      <c r="E156" s="6">
        <v>45308</v>
      </c>
      <c r="F156" s="1" t="s">
        <v>38</v>
      </c>
      <c r="G156" s="1" t="s">
        <v>42</v>
      </c>
      <c r="H156" s="1">
        <v>1</v>
      </c>
      <c r="I156" s="1">
        <v>1</v>
      </c>
      <c r="J156" s="1">
        <v>1</v>
      </c>
      <c r="K156" s="1">
        <v>0</v>
      </c>
      <c r="L156" s="1">
        <v>284</v>
      </c>
      <c r="M156" s="1">
        <v>47</v>
      </c>
      <c r="N156" s="1">
        <v>8</v>
      </c>
    </row>
    <row r="157" spans="1:14">
      <c r="A157" s="1">
        <v>2024</v>
      </c>
      <c r="B157" s="1" t="s">
        <v>17</v>
      </c>
      <c r="C157" s="1" t="s">
        <v>18</v>
      </c>
      <c r="D157" s="1" t="s">
        <v>640</v>
      </c>
      <c r="E157" s="6">
        <v>45309</v>
      </c>
      <c r="F157" s="1" t="s">
        <v>64</v>
      </c>
      <c r="G157" s="1" t="s">
        <v>37</v>
      </c>
      <c r="H157" s="1">
        <v>15</v>
      </c>
      <c r="I157" s="1">
        <v>15</v>
      </c>
      <c r="J157" s="1">
        <v>0</v>
      </c>
      <c r="K157" s="1">
        <v>0</v>
      </c>
      <c r="L157" s="1">
        <v>43351</v>
      </c>
      <c r="M157" s="1">
        <v>687</v>
      </c>
      <c r="N157" s="1">
        <v>0</v>
      </c>
    </row>
    <row r="158" spans="1:14">
      <c r="A158" s="1">
        <v>2024</v>
      </c>
      <c r="B158" s="1" t="s">
        <v>17</v>
      </c>
      <c r="C158" s="1" t="s">
        <v>18</v>
      </c>
      <c r="D158" s="1" t="s">
        <v>640</v>
      </c>
      <c r="E158" s="6">
        <v>45309</v>
      </c>
      <c r="F158" s="1" t="s">
        <v>64</v>
      </c>
      <c r="G158" s="1" t="s">
        <v>44</v>
      </c>
      <c r="H158" s="1">
        <v>15</v>
      </c>
      <c r="I158" s="1">
        <v>15</v>
      </c>
      <c r="J158" s="1">
        <v>0</v>
      </c>
      <c r="K158" s="1">
        <v>0</v>
      </c>
      <c r="L158" s="1">
        <v>13340</v>
      </c>
      <c r="M158" s="1">
        <v>939</v>
      </c>
      <c r="N158" s="1">
        <v>0</v>
      </c>
    </row>
    <row r="159" spans="1:14">
      <c r="A159" s="1">
        <v>2024</v>
      </c>
      <c r="B159" s="1" t="s">
        <v>17</v>
      </c>
      <c r="C159" s="1" t="s">
        <v>18</v>
      </c>
      <c r="D159" s="1" t="s">
        <v>640</v>
      </c>
      <c r="E159" s="6">
        <v>45309</v>
      </c>
      <c r="F159" s="1" t="s">
        <v>64</v>
      </c>
      <c r="G159" s="1" t="s">
        <v>41</v>
      </c>
      <c r="H159" s="1">
        <v>3</v>
      </c>
      <c r="I159" s="1">
        <v>3</v>
      </c>
      <c r="J159" s="1">
        <v>1</v>
      </c>
      <c r="K159" s="1">
        <v>0</v>
      </c>
      <c r="L159" s="1">
        <v>374</v>
      </c>
      <c r="M159" s="1">
        <v>107</v>
      </c>
      <c r="N159" s="1">
        <v>1</v>
      </c>
    </row>
    <row r="160" spans="1:14">
      <c r="A160" s="1">
        <v>2024</v>
      </c>
      <c r="B160" s="1" t="s">
        <v>17</v>
      </c>
      <c r="C160" s="1" t="s">
        <v>18</v>
      </c>
      <c r="D160" s="1" t="s">
        <v>640</v>
      </c>
      <c r="E160" s="6">
        <v>45309</v>
      </c>
      <c r="F160" s="1" t="s">
        <v>64</v>
      </c>
      <c r="G160" s="1" t="s">
        <v>646</v>
      </c>
      <c r="H160" s="1">
        <v>15</v>
      </c>
      <c r="I160" s="1">
        <v>15</v>
      </c>
      <c r="J160" s="1">
        <v>0</v>
      </c>
      <c r="K160" s="1">
        <v>0</v>
      </c>
      <c r="L160" s="1">
        <v>214828</v>
      </c>
      <c r="M160" s="1">
        <v>1409</v>
      </c>
      <c r="N160" s="1">
        <v>0</v>
      </c>
    </row>
    <row r="161" spans="1:14">
      <c r="A161" s="1">
        <v>2024</v>
      </c>
      <c r="B161" s="1" t="s">
        <v>17</v>
      </c>
      <c r="C161" s="1" t="s">
        <v>18</v>
      </c>
      <c r="D161" s="1" t="s">
        <v>640</v>
      </c>
      <c r="E161" s="6">
        <v>45309</v>
      </c>
      <c r="F161" s="1" t="s">
        <v>64</v>
      </c>
      <c r="G161" s="1" t="s">
        <v>266</v>
      </c>
      <c r="H161" s="1">
        <v>15</v>
      </c>
      <c r="I161" s="1">
        <v>15</v>
      </c>
      <c r="J161" s="1">
        <v>0</v>
      </c>
      <c r="K161" s="1">
        <v>0</v>
      </c>
      <c r="L161" s="1">
        <v>49103</v>
      </c>
      <c r="M161" s="1">
        <v>540</v>
      </c>
      <c r="N161" s="1">
        <v>0</v>
      </c>
    </row>
    <row r="162" spans="1:14">
      <c r="A162" s="1">
        <v>2024</v>
      </c>
      <c r="B162" s="1" t="s">
        <v>17</v>
      </c>
      <c r="C162" s="1" t="s">
        <v>18</v>
      </c>
      <c r="D162" s="1" t="s">
        <v>640</v>
      </c>
      <c r="E162" s="6">
        <v>45309</v>
      </c>
      <c r="F162" s="1" t="s">
        <v>64</v>
      </c>
      <c r="G162" s="1" t="s">
        <v>42</v>
      </c>
      <c r="H162" s="1">
        <v>15</v>
      </c>
      <c r="I162" s="1">
        <v>15</v>
      </c>
      <c r="J162" s="1">
        <v>1</v>
      </c>
      <c r="K162" s="1">
        <v>0</v>
      </c>
      <c r="L162" s="1">
        <v>213779</v>
      </c>
      <c r="M162" s="1">
        <v>786</v>
      </c>
      <c r="N162" s="1">
        <v>3</v>
      </c>
    </row>
    <row r="163" spans="1:14">
      <c r="A163" s="1">
        <v>2024</v>
      </c>
      <c r="B163" s="1" t="s">
        <v>17</v>
      </c>
      <c r="C163" s="1" t="s">
        <v>18</v>
      </c>
      <c r="D163" s="1" t="s">
        <v>640</v>
      </c>
      <c r="E163" s="6">
        <v>45309</v>
      </c>
      <c r="F163" s="1" t="s">
        <v>8</v>
      </c>
      <c r="G163" s="1" t="s">
        <v>41</v>
      </c>
      <c r="H163" s="1">
        <v>9</v>
      </c>
      <c r="I163" s="1">
        <v>9</v>
      </c>
      <c r="J163" s="1">
        <v>0</v>
      </c>
      <c r="K163" s="1">
        <v>0</v>
      </c>
      <c r="L163" s="1">
        <v>14720</v>
      </c>
      <c r="M163" s="1">
        <v>646</v>
      </c>
      <c r="N163" s="1">
        <v>0</v>
      </c>
    </row>
    <row r="164" spans="1:14">
      <c r="A164" s="1">
        <v>2024</v>
      </c>
      <c r="B164" s="1" t="s">
        <v>17</v>
      </c>
      <c r="C164" s="1" t="s">
        <v>18</v>
      </c>
      <c r="D164" s="1" t="s">
        <v>640</v>
      </c>
      <c r="E164" s="6">
        <v>45309</v>
      </c>
      <c r="F164" s="1" t="s">
        <v>38</v>
      </c>
      <c r="G164" s="1" t="s">
        <v>1178</v>
      </c>
      <c r="H164" s="1">
        <v>15</v>
      </c>
      <c r="I164" s="1">
        <v>15</v>
      </c>
      <c r="J164" s="1">
        <v>0</v>
      </c>
      <c r="K164" s="1">
        <v>0</v>
      </c>
      <c r="L164" s="1">
        <v>16544</v>
      </c>
      <c r="M164" s="1">
        <v>530</v>
      </c>
      <c r="N164" s="1">
        <v>0</v>
      </c>
    </row>
    <row r="165" spans="1:14">
      <c r="A165" s="1">
        <v>2024</v>
      </c>
      <c r="B165" s="1" t="s">
        <v>17</v>
      </c>
      <c r="C165" s="1" t="s">
        <v>18</v>
      </c>
      <c r="D165" s="1" t="s">
        <v>640</v>
      </c>
      <c r="E165" s="6">
        <v>45309</v>
      </c>
      <c r="F165" s="1" t="s">
        <v>38</v>
      </c>
      <c r="G165" s="1" t="s">
        <v>39</v>
      </c>
      <c r="H165" s="1">
        <v>15</v>
      </c>
      <c r="I165" s="1">
        <v>15</v>
      </c>
      <c r="J165" s="1">
        <v>0</v>
      </c>
      <c r="K165" s="1">
        <v>0</v>
      </c>
      <c r="L165" s="1">
        <v>14359</v>
      </c>
      <c r="M165" s="1">
        <v>459</v>
      </c>
      <c r="N165" s="1">
        <v>0</v>
      </c>
    </row>
    <row r="166" spans="1:14">
      <c r="A166" s="1">
        <v>2024</v>
      </c>
      <c r="B166" s="1" t="s">
        <v>17</v>
      </c>
      <c r="C166" s="1" t="s">
        <v>18</v>
      </c>
      <c r="D166" s="1" t="s">
        <v>640</v>
      </c>
      <c r="E166" s="6">
        <v>45309</v>
      </c>
      <c r="F166" s="1" t="s">
        <v>38</v>
      </c>
      <c r="G166" s="1" t="s">
        <v>45</v>
      </c>
      <c r="H166" s="1">
        <v>3</v>
      </c>
      <c r="I166" s="1">
        <v>3</v>
      </c>
      <c r="J166" s="1">
        <v>0</v>
      </c>
      <c r="K166" s="1">
        <v>0</v>
      </c>
      <c r="L166" s="1">
        <v>418</v>
      </c>
      <c r="M166" s="1">
        <v>60</v>
      </c>
      <c r="N166" s="1">
        <v>0</v>
      </c>
    </row>
    <row r="167" spans="1:14">
      <c r="A167" s="1">
        <v>2024</v>
      </c>
      <c r="B167" s="1" t="s">
        <v>17</v>
      </c>
      <c r="C167" s="1" t="s">
        <v>18</v>
      </c>
      <c r="D167" s="1" t="s">
        <v>640</v>
      </c>
      <c r="E167" s="6">
        <v>45309</v>
      </c>
      <c r="F167" s="1" t="s">
        <v>38</v>
      </c>
      <c r="G167" s="1" t="s">
        <v>242</v>
      </c>
      <c r="H167" s="1">
        <v>12</v>
      </c>
      <c r="I167" s="1">
        <v>12</v>
      </c>
      <c r="J167" s="1">
        <v>0</v>
      </c>
      <c r="K167" s="1">
        <v>0</v>
      </c>
      <c r="L167" s="1">
        <v>12280</v>
      </c>
      <c r="M167" s="1">
        <v>331</v>
      </c>
      <c r="N167" s="1">
        <v>0</v>
      </c>
    </row>
    <row r="168" spans="1:14">
      <c r="A168" s="1">
        <v>2024</v>
      </c>
      <c r="B168" s="1" t="s">
        <v>17</v>
      </c>
      <c r="C168" s="1" t="s">
        <v>18</v>
      </c>
      <c r="D168" s="1" t="s">
        <v>640</v>
      </c>
      <c r="E168" s="6">
        <v>45309</v>
      </c>
      <c r="F168" s="1" t="s">
        <v>38</v>
      </c>
      <c r="G168" s="1" t="s">
        <v>23</v>
      </c>
      <c r="H168" s="1">
        <v>5</v>
      </c>
      <c r="I168" s="1">
        <v>5</v>
      </c>
      <c r="J168" s="1">
        <v>0</v>
      </c>
      <c r="K168" s="1">
        <v>0</v>
      </c>
      <c r="L168" s="1">
        <v>11927</v>
      </c>
      <c r="M168" s="1">
        <v>281</v>
      </c>
      <c r="N168" s="1">
        <v>0</v>
      </c>
    </row>
    <row r="169" spans="1:14">
      <c r="A169" s="1">
        <v>2024</v>
      </c>
      <c r="B169" s="1" t="s">
        <v>17</v>
      </c>
      <c r="C169" s="1" t="s">
        <v>18</v>
      </c>
      <c r="D169" s="1" t="s">
        <v>640</v>
      </c>
      <c r="E169" s="6">
        <v>45310</v>
      </c>
      <c r="F169" s="1" t="s">
        <v>64</v>
      </c>
      <c r="G169" s="1" t="s">
        <v>37</v>
      </c>
      <c r="H169" s="1">
        <v>15</v>
      </c>
      <c r="I169" s="1">
        <v>15</v>
      </c>
      <c r="J169" s="1">
        <v>0</v>
      </c>
      <c r="K169" s="1">
        <v>0</v>
      </c>
      <c r="L169" s="1">
        <v>113444</v>
      </c>
      <c r="M169" s="1">
        <v>1022</v>
      </c>
      <c r="N169" s="1">
        <v>0</v>
      </c>
    </row>
    <row r="170" spans="1:14">
      <c r="A170" s="1">
        <v>2024</v>
      </c>
      <c r="B170" s="1" t="s">
        <v>17</v>
      </c>
      <c r="C170" s="1" t="s">
        <v>18</v>
      </c>
      <c r="D170" s="1" t="s">
        <v>640</v>
      </c>
      <c r="E170" s="6">
        <v>45310</v>
      </c>
      <c r="F170" s="1" t="s">
        <v>64</v>
      </c>
      <c r="G170" s="1" t="s">
        <v>44</v>
      </c>
      <c r="H170" s="1">
        <v>15</v>
      </c>
      <c r="I170" s="1">
        <v>15</v>
      </c>
      <c r="J170" s="1">
        <v>0</v>
      </c>
      <c r="K170" s="1">
        <v>0</v>
      </c>
      <c r="L170" s="1">
        <v>13691</v>
      </c>
      <c r="M170" s="1">
        <v>710</v>
      </c>
      <c r="N170" s="1">
        <v>0</v>
      </c>
    </row>
    <row r="171" spans="1:14">
      <c r="A171" s="1">
        <v>2024</v>
      </c>
      <c r="B171" s="1" t="s">
        <v>17</v>
      </c>
      <c r="C171" s="1" t="s">
        <v>18</v>
      </c>
      <c r="D171" s="1" t="s">
        <v>640</v>
      </c>
      <c r="E171" s="6">
        <v>45310</v>
      </c>
      <c r="F171" s="1" t="s">
        <v>64</v>
      </c>
      <c r="G171" s="1" t="s">
        <v>41</v>
      </c>
      <c r="H171" s="1">
        <v>2</v>
      </c>
      <c r="I171" s="1">
        <v>2</v>
      </c>
      <c r="J171" s="1">
        <v>0</v>
      </c>
      <c r="K171" s="1">
        <v>0</v>
      </c>
      <c r="L171" s="1">
        <v>288</v>
      </c>
      <c r="M171" s="1">
        <v>54</v>
      </c>
      <c r="N171" s="1">
        <v>0</v>
      </c>
    </row>
    <row r="172" spans="1:14">
      <c r="A172" s="1">
        <v>2024</v>
      </c>
      <c r="B172" s="1" t="s">
        <v>17</v>
      </c>
      <c r="C172" s="1" t="s">
        <v>18</v>
      </c>
      <c r="D172" s="1" t="s">
        <v>640</v>
      </c>
      <c r="E172" s="6">
        <v>45310</v>
      </c>
      <c r="F172" s="1" t="s">
        <v>64</v>
      </c>
      <c r="G172" s="1" t="s">
        <v>646</v>
      </c>
      <c r="H172" s="1">
        <v>15</v>
      </c>
      <c r="I172" s="1">
        <v>15</v>
      </c>
      <c r="J172" s="1">
        <v>0</v>
      </c>
      <c r="K172" s="1">
        <v>0</v>
      </c>
      <c r="L172" s="1">
        <v>145794</v>
      </c>
      <c r="M172" s="1">
        <v>1204</v>
      </c>
      <c r="N172" s="1">
        <v>0</v>
      </c>
    </row>
    <row r="173" spans="1:14">
      <c r="A173" s="1">
        <v>2024</v>
      </c>
      <c r="B173" s="1" t="s">
        <v>17</v>
      </c>
      <c r="C173" s="1" t="s">
        <v>18</v>
      </c>
      <c r="D173" s="1" t="s">
        <v>640</v>
      </c>
      <c r="E173" s="6">
        <v>45310</v>
      </c>
      <c r="F173" s="1" t="s">
        <v>64</v>
      </c>
      <c r="G173" s="1" t="s">
        <v>23</v>
      </c>
      <c r="H173" s="1">
        <v>1</v>
      </c>
      <c r="I173" s="1">
        <v>1</v>
      </c>
      <c r="J173" s="1">
        <v>0</v>
      </c>
      <c r="K173" s="1">
        <v>0</v>
      </c>
      <c r="L173" s="1">
        <v>2365</v>
      </c>
      <c r="M173" s="1">
        <v>53</v>
      </c>
      <c r="N173" s="1">
        <v>0</v>
      </c>
    </row>
    <row r="174" spans="1:14">
      <c r="A174" s="1">
        <v>2024</v>
      </c>
      <c r="B174" s="1" t="s">
        <v>17</v>
      </c>
      <c r="C174" s="1" t="s">
        <v>18</v>
      </c>
      <c r="D174" s="1" t="s">
        <v>640</v>
      </c>
      <c r="E174" s="6">
        <v>45310</v>
      </c>
      <c r="F174" s="1" t="s">
        <v>64</v>
      </c>
      <c r="G174" s="1" t="s">
        <v>42</v>
      </c>
      <c r="H174" s="1">
        <v>12</v>
      </c>
      <c r="I174" s="1">
        <v>12</v>
      </c>
      <c r="J174" s="1">
        <v>0</v>
      </c>
      <c r="K174" s="1">
        <v>0</v>
      </c>
      <c r="L174" s="1">
        <v>462911</v>
      </c>
      <c r="M174" s="1">
        <v>880</v>
      </c>
      <c r="N174" s="1">
        <v>0</v>
      </c>
    </row>
    <row r="175" spans="1:14">
      <c r="A175" s="1">
        <v>2024</v>
      </c>
      <c r="B175" s="1" t="s">
        <v>17</v>
      </c>
      <c r="C175" s="1" t="s">
        <v>18</v>
      </c>
      <c r="D175" s="1" t="s">
        <v>640</v>
      </c>
      <c r="E175" s="6">
        <v>45310</v>
      </c>
      <c r="F175" s="1" t="s">
        <v>8</v>
      </c>
      <c r="G175" s="1" t="s">
        <v>41</v>
      </c>
      <c r="H175" s="1">
        <v>10</v>
      </c>
      <c r="I175" s="1">
        <v>10</v>
      </c>
      <c r="J175" s="1">
        <v>0</v>
      </c>
      <c r="K175" s="1">
        <v>0</v>
      </c>
      <c r="L175" s="1">
        <v>11894</v>
      </c>
      <c r="M175" s="1">
        <v>435</v>
      </c>
      <c r="N175" s="1">
        <v>0</v>
      </c>
    </row>
    <row r="176" spans="1:14">
      <c r="A176" s="1">
        <v>2024</v>
      </c>
      <c r="B176" s="1" t="s">
        <v>17</v>
      </c>
      <c r="C176" s="1" t="s">
        <v>18</v>
      </c>
      <c r="D176" s="1" t="s">
        <v>640</v>
      </c>
      <c r="E176" s="6">
        <v>45310</v>
      </c>
      <c r="F176" s="1" t="s">
        <v>38</v>
      </c>
      <c r="G176" s="1" t="s">
        <v>1178</v>
      </c>
      <c r="H176" s="1">
        <v>15</v>
      </c>
      <c r="I176" s="1">
        <v>15</v>
      </c>
      <c r="J176" s="1">
        <v>0</v>
      </c>
      <c r="K176" s="1">
        <v>0</v>
      </c>
      <c r="L176" s="1">
        <v>15453</v>
      </c>
      <c r="M176" s="1">
        <v>589</v>
      </c>
      <c r="N176" s="1">
        <v>0</v>
      </c>
    </row>
    <row r="177" spans="1:14">
      <c r="A177" s="1">
        <v>2024</v>
      </c>
      <c r="B177" s="1" t="s">
        <v>17</v>
      </c>
      <c r="C177" s="1" t="s">
        <v>18</v>
      </c>
      <c r="D177" s="1" t="s">
        <v>640</v>
      </c>
      <c r="E177" s="6">
        <v>45310</v>
      </c>
      <c r="F177" s="1" t="s">
        <v>38</v>
      </c>
      <c r="G177" s="1" t="s">
        <v>39</v>
      </c>
      <c r="H177" s="1">
        <v>13</v>
      </c>
      <c r="I177" s="1">
        <v>13</v>
      </c>
      <c r="J177" s="1">
        <v>1</v>
      </c>
      <c r="K177" s="1">
        <v>0</v>
      </c>
      <c r="L177" s="1">
        <v>7058</v>
      </c>
      <c r="M177" s="1">
        <v>335</v>
      </c>
      <c r="N177" s="1">
        <v>3</v>
      </c>
    </row>
    <row r="178" spans="1:14">
      <c r="A178" s="1">
        <v>2024</v>
      </c>
      <c r="B178" s="1" t="s">
        <v>17</v>
      </c>
      <c r="C178" s="1" t="s">
        <v>18</v>
      </c>
      <c r="D178" s="1" t="s">
        <v>640</v>
      </c>
      <c r="E178" s="6">
        <v>45310</v>
      </c>
      <c r="F178" s="1" t="s">
        <v>38</v>
      </c>
      <c r="G178" s="1" t="s">
        <v>45</v>
      </c>
      <c r="H178" s="1">
        <v>4</v>
      </c>
      <c r="I178" s="1">
        <v>4</v>
      </c>
      <c r="J178" s="1">
        <v>0</v>
      </c>
      <c r="K178" s="1">
        <v>0</v>
      </c>
      <c r="L178" s="1">
        <v>412</v>
      </c>
      <c r="M178" s="1">
        <v>72</v>
      </c>
      <c r="N178" s="1">
        <v>0</v>
      </c>
    </row>
    <row r="179" spans="1:14">
      <c r="A179" s="1">
        <v>2024</v>
      </c>
      <c r="B179" s="1" t="s">
        <v>17</v>
      </c>
      <c r="C179" s="1" t="s">
        <v>18</v>
      </c>
      <c r="D179" s="1" t="s">
        <v>640</v>
      </c>
      <c r="E179" s="6">
        <v>45310</v>
      </c>
      <c r="F179" s="1" t="s">
        <v>38</v>
      </c>
      <c r="G179" s="1" t="s">
        <v>242</v>
      </c>
      <c r="H179" s="1">
        <v>12</v>
      </c>
      <c r="I179" s="1">
        <v>12</v>
      </c>
      <c r="J179" s="1">
        <v>0</v>
      </c>
      <c r="K179" s="1">
        <v>0</v>
      </c>
      <c r="L179" s="1">
        <v>1617</v>
      </c>
      <c r="M179" s="1">
        <v>244</v>
      </c>
      <c r="N179" s="1">
        <v>0</v>
      </c>
    </row>
    <row r="180" spans="1:14">
      <c r="A180" s="1">
        <v>2024</v>
      </c>
      <c r="B180" s="1" t="s">
        <v>17</v>
      </c>
      <c r="C180" s="1" t="s">
        <v>18</v>
      </c>
      <c r="D180" s="1" t="s">
        <v>640</v>
      </c>
      <c r="E180" s="6">
        <v>45310</v>
      </c>
      <c r="F180" s="1" t="s">
        <v>38</v>
      </c>
      <c r="G180" s="1" t="s">
        <v>23</v>
      </c>
      <c r="H180" s="1">
        <v>4</v>
      </c>
      <c r="I180" s="1">
        <v>4</v>
      </c>
      <c r="J180" s="1">
        <v>0</v>
      </c>
      <c r="K180" s="1">
        <v>0</v>
      </c>
      <c r="L180" s="1">
        <v>8002</v>
      </c>
      <c r="M180" s="1">
        <v>128</v>
      </c>
      <c r="N180" s="1">
        <v>0</v>
      </c>
    </row>
    <row r="181" spans="1:14">
      <c r="A181" s="1">
        <v>2024</v>
      </c>
      <c r="B181" s="1" t="s">
        <v>17</v>
      </c>
      <c r="C181" s="1" t="s">
        <v>18</v>
      </c>
      <c r="D181" s="1" t="s">
        <v>643</v>
      </c>
      <c r="E181" s="6">
        <v>45311</v>
      </c>
      <c r="F181" s="1" t="s">
        <v>64</v>
      </c>
      <c r="G181" s="1" t="s">
        <v>37</v>
      </c>
      <c r="H181" s="1">
        <v>11</v>
      </c>
      <c r="I181" s="1">
        <v>11</v>
      </c>
      <c r="J181" s="1">
        <v>0</v>
      </c>
      <c r="K181" s="1">
        <v>0</v>
      </c>
      <c r="L181" s="1">
        <v>23877</v>
      </c>
      <c r="M181" s="1">
        <v>821</v>
      </c>
      <c r="N181" s="1">
        <v>0</v>
      </c>
    </row>
    <row r="182" spans="1:14">
      <c r="A182" s="1">
        <v>2024</v>
      </c>
      <c r="B182" s="1" t="s">
        <v>17</v>
      </c>
      <c r="C182" s="1" t="s">
        <v>18</v>
      </c>
      <c r="D182" s="1" t="s">
        <v>643</v>
      </c>
      <c r="E182" s="6">
        <v>45311</v>
      </c>
      <c r="F182" s="1" t="s">
        <v>64</v>
      </c>
      <c r="G182" s="1" t="s">
        <v>44</v>
      </c>
      <c r="H182" s="1">
        <v>12</v>
      </c>
      <c r="I182" s="1">
        <v>12</v>
      </c>
      <c r="J182" s="1">
        <v>0</v>
      </c>
      <c r="K182" s="1">
        <v>0</v>
      </c>
      <c r="L182" s="1">
        <v>12778</v>
      </c>
      <c r="M182" s="1">
        <v>461</v>
      </c>
      <c r="N182" s="1">
        <v>0</v>
      </c>
    </row>
    <row r="183" spans="1:14">
      <c r="A183" s="1">
        <v>2024</v>
      </c>
      <c r="B183" s="1" t="s">
        <v>17</v>
      </c>
      <c r="C183" s="1" t="s">
        <v>18</v>
      </c>
      <c r="D183" s="1" t="s">
        <v>643</v>
      </c>
      <c r="E183" s="6">
        <v>45311</v>
      </c>
      <c r="F183" s="1" t="s">
        <v>64</v>
      </c>
      <c r="G183" s="1" t="s">
        <v>41</v>
      </c>
      <c r="H183" s="1">
        <v>3</v>
      </c>
      <c r="I183" s="1">
        <v>3</v>
      </c>
      <c r="J183" s="1">
        <v>0</v>
      </c>
      <c r="K183" s="1">
        <v>0</v>
      </c>
      <c r="L183" s="1">
        <v>324</v>
      </c>
      <c r="M183" s="1">
        <v>98</v>
      </c>
      <c r="N183" s="1">
        <v>0</v>
      </c>
    </row>
    <row r="184" spans="1:14">
      <c r="A184" s="1">
        <v>2024</v>
      </c>
      <c r="B184" s="1" t="s">
        <v>17</v>
      </c>
      <c r="C184" s="1" t="s">
        <v>18</v>
      </c>
      <c r="D184" s="1" t="s">
        <v>643</v>
      </c>
      <c r="E184" s="6">
        <v>45311</v>
      </c>
      <c r="F184" s="1" t="s">
        <v>64</v>
      </c>
      <c r="G184" s="1" t="s">
        <v>23</v>
      </c>
      <c r="H184" s="1">
        <v>1</v>
      </c>
      <c r="I184" s="1">
        <v>1</v>
      </c>
      <c r="J184" s="1">
        <v>0</v>
      </c>
      <c r="K184" s="1">
        <v>0</v>
      </c>
      <c r="L184" s="1">
        <v>50000</v>
      </c>
      <c r="M184" s="1">
        <v>96</v>
      </c>
      <c r="N184" s="1">
        <v>0</v>
      </c>
    </row>
    <row r="185" spans="1:14">
      <c r="A185" s="1">
        <v>2024</v>
      </c>
      <c r="B185" s="1" t="s">
        <v>17</v>
      </c>
      <c r="C185" s="1" t="s">
        <v>18</v>
      </c>
      <c r="D185" s="1" t="s">
        <v>643</v>
      </c>
      <c r="E185" s="6">
        <v>45311</v>
      </c>
      <c r="F185" s="1" t="s">
        <v>64</v>
      </c>
      <c r="G185" s="1" t="s">
        <v>42</v>
      </c>
      <c r="H185" s="1">
        <v>12</v>
      </c>
      <c r="I185" s="1">
        <v>12</v>
      </c>
      <c r="J185" s="1">
        <v>0</v>
      </c>
      <c r="K185" s="1">
        <v>0</v>
      </c>
      <c r="L185" s="1">
        <v>226702</v>
      </c>
      <c r="M185" s="1">
        <v>830</v>
      </c>
      <c r="N185" s="1">
        <v>0</v>
      </c>
    </row>
    <row r="186" spans="1:14">
      <c r="A186" s="1">
        <v>2024</v>
      </c>
      <c r="B186" s="1" t="s">
        <v>17</v>
      </c>
      <c r="C186" s="1" t="s">
        <v>18</v>
      </c>
      <c r="D186" s="1" t="s">
        <v>643</v>
      </c>
      <c r="E186" s="6">
        <v>45311</v>
      </c>
      <c r="F186" s="1" t="s">
        <v>8</v>
      </c>
      <c r="G186" s="1" t="s">
        <v>37</v>
      </c>
      <c r="H186" s="1">
        <v>1</v>
      </c>
      <c r="I186" s="1">
        <v>1</v>
      </c>
      <c r="J186" s="1">
        <v>0</v>
      </c>
      <c r="K186" s="1">
        <v>0</v>
      </c>
      <c r="L186" s="1">
        <v>3157</v>
      </c>
      <c r="M186" s="1">
        <v>53</v>
      </c>
      <c r="N186" s="1">
        <v>0</v>
      </c>
    </row>
    <row r="187" spans="1:14">
      <c r="A187" s="1">
        <v>2024</v>
      </c>
      <c r="B187" s="1" t="s">
        <v>17</v>
      </c>
      <c r="C187" s="1" t="s">
        <v>18</v>
      </c>
      <c r="D187" s="1" t="s">
        <v>643</v>
      </c>
      <c r="E187" s="6">
        <v>45311</v>
      </c>
      <c r="F187" s="1" t="s">
        <v>8</v>
      </c>
      <c r="G187" s="1" t="s">
        <v>41</v>
      </c>
      <c r="H187" s="1">
        <v>9</v>
      </c>
      <c r="I187" s="1">
        <v>9</v>
      </c>
      <c r="J187" s="1">
        <v>0</v>
      </c>
      <c r="K187" s="1">
        <v>0</v>
      </c>
      <c r="L187" s="1">
        <v>14951</v>
      </c>
      <c r="M187" s="1">
        <v>474</v>
      </c>
      <c r="N187" s="1">
        <v>0</v>
      </c>
    </row>
    <row r="188" spans="1:14">
      <c r="A188" s="1">
        <v>2024</v>
      </c>
      <c r="B188" s="1" t="s">
        <v>17</v>
      </c>
      <c r="C188" s="1" t="s">
        <v>18</v>
      </c>
      <c r="D188" s="1" t="s">
        <v>643</v>
      </c>
      <c r="E188" s="6">
        <v>45311</v>
      </c>
      <c r="F188" s="1" t="s">
        <v>38</v>
      </c>
      <c r="G188" s="1" t="s">
        <v>1178</v>
      </c>
      <c r="H188" s="1">
        <v>13</v>
      </c>
      <c r="I188" s="1">
        <v>13</v>
      </c>
      <c r="J188" s="1">
        <v>0</v>
      </c>
      <c r="K188" s="1">
        <v>0</v>
      </c>
      <c r="L188" s="1">
        <v>12302</v>
      </c>
      <c r="M188" s="1">
        <v>415</v>
      </c>
      <c r="N188" s="1">
        <v>0</v>
      </c>
    </row>
    <row r="189" spans="1:14">
      <c r="A189" s="1">
        <v>2024</v>
      </c>
      <c r="B189" s="1" t="s">
        <v>17</v>
      </c>
      <c r="C189" s="1" t="s">
        <v>18</v>
      </c>
      <c r="D189" s="1" t="s">
        <v>643</v>
      </c>
      <c r="E189" s="6">
        <v>45311</v>
      </c>
      <c r="F189" s="1" t="s">
        <v>38</v>
      </c>
      <c r="G189" s="1" t="s">
        <v>23</v>
      </c>
      <c r="H189" s="1">
        <v>2</v>
      </c>
      <c r="I189" s="1">
        <v>2</v>
      </c>
      <c r="J189" s="1">
        <v>0</v>
      </c>
      <c r="K189" s="1">
        <v>0</v>
      </c>
      <c r="L189" s="1">
        <v>717</v>
      </c>
      <c r="M189" s="1">
        <v>47</v>
      </c>
      <c r="N189" s="1">
        <v>0</v>
      </c>
    </row>
    <row r="190" spans="1:14">
      <c r="A190" s="1">
        <v>2024</v>
      </c>
      <c r="B190" s="1" t="s">
        <v>17</v>
      </c>
      <c r="C190" s="1" t="s">
        <v>18</v>
      </c>
      <c r="D190" s="1" t="s">
        <v>643</v>
      </c>
      <c r="E190" s="6">
        <v>45313</v>
      </c>
      <c r="F190" s="1" t="s">
        <v>64</v>
      </c>
      <c r="G190" s="1" t="s">
        <v>37</v>
      </c>
      <c r="H190" s="1">
        <v>15</v>
      </c>
      <c r="I190" s="1">
        <v>15</v>
      </c>
      <c r="J190" s="1">
        <v>1</v>
      </c>
      <c r="K190" s="1">
        <v>0</v>
      </c>
      <c r="L190" s="1">
        <v>182788</v>
      </c>
      <c r="M190" s="1">
        <v>1500</v>
      </c>
      <c r="N190" s="1">
        <v>1</v>
      </c>
    </row>
    <row r="191" spans="1:14">
      <c r="A191" s="1">
        <v>2024</v>
      </c>
      <c r="B191" s="1" t="s">
        <v>17</v>
      </c>
      <c r="C191" s="1" t="s">
        <v>18</v>
      </c>
      <c r="D191" s="1" t="s">
        <v>643</v>
      </c>
      <c r="E191" s="6">
        <v>45313</v>
      </c>
      <c r="F191" s="1" t="s">
        <v>64</v>
      </c>
      <c r="G191" s="1" t="s">
        <v>44</v>
      </c>
      <c r="H191" s="1">
        <v>16</v>
      </c>
      <c r="I191" s="1">
        <v>16</v>
      </c>
      <c r="J191" s="1">
        <v>0</v>
      </c>
      <c r="K191" s="1">
        <v>0</v>
      </c>
      <c r="L191" s="1">
        <v>18305</v>
      </c>
      <c r="M191" s="1">
        <v>1025</v>
      </c>
      <c r="N191" s="1">
        <v>0</v>
      </c>
    </row>
    <row r="192" spans="1:14">
      <c r="A192" s="1">
        <v>2024</v>
      </c>
      <c r="B192" s="1" t="s">
        <v>17</v>
      </c>
      <c r="C192" s="1" t="s">
        <v>18</v>
      </c>
      <c r="D192" s="1" t="s">
        <v>643</v>
      </c>
      <c r="E192" s="6">
        <v>45313</v>
      </c>
      <c r="F192" s="1" t="s">
        <v>64</v>
      </c>
      <c r="G192" s="1" t="s">
        <v>41</v>
      </c>
      <c r="H192" s="1">
        <v>3</v>
      </c>
      <c r="I192" s="1">
        <v>3</v>
      </c>
      <c r="J192" s="1">
        <v>0</v>
      </c>
      <c r="K192" s="1">
        <v>0</v>
      </c>
      <c r="L192" s="1">
        <v>1762</v>
      </c>
      <c r="M192" s="1">
        <v>164</v>
      </c>
      <c r="N192" s="1">
        <v>0</v>
      </c>
    </row>
    <row r="193" spans="1:14">
      <c r="A193" s="1">
        <v>2024</v>
      </c>
      <c r="B193" s="1" t="s">
        <v>17</v>
      </c>
      <c r="C193" s="1" t="s">
        <v>18</v>
      </c>
      <c r="D193" s="1" t="s">
        <v>643</v>
      </c>
      <c r="E193" s="6">
        <v>45313</v>
      </c>
      <c r="F193" s="1" t="s">
        <v>64</v>
      </c>
      <c r="G193" s="1" t="s">
        <v>53</v>
      </c>
      <c r="H193" s="1">
        <v>15</v>
      </c>
      <c r="I193" s="1">
        <v>15</v>
      </c>
      <c r="J193" s="1">
        <v>0</v>
      </c>
      <c r="K193" s="1">
        <v>0</v>
      </c>
      <c r="L193" s="1">
        <v>19166</v>
      </c>
      <c r="M193" s="1">
        <v>725</v>
      </c>
      <c r="N193" s="1">
        <v>0</v>
      </c>
    </row>
    <row r="194" spans="1:14">
      <c r="A194" s="1">
        <v>2024</v>
      </c>
      <c r="B194" s="1" t="s">
        <v>17</v>
      </c>
      <c r="C194" s="1" t="s">
        <v>18</v>
      </c>
      <c r="D194" s="1" t="s">
        <v>643</v>
      </c>
      <c r="E194" s="6">
        <v>45313</v>
      </c>
      <c r="F194" s="1" t="s">
        <v>64</v>
      </c>
      <c r="G194" s="1" t="s">
        <v>646</v>
      </c>
      <c r="H194" s="1">
        <v>12</v>
      </c>
      <c r="I194" s="1">
        <v>12</v>
      </c>
      <c r="J194" s="1">
        <v>0</v>
      </c>
      <c r="K194" s="1">
        <v>0</v>
      </c>
      <c r="L194" s="1">
        <v>14296</v>
      </c>
      <c r="M194" s="1">
        <v>485</v>
      </c>
      <c r="N194" s="1">
        <v>0</v>
      </c>
    </row>
    <row r="195" spans="1:14">
      <c r="A195" s="1">
        <v>2024</v>
      </c>
      <c r="B195" s="1" t="s">
        <v>17</v>
      </c>
      <c r="C195" s="1" t="s">
        <v>18</v>
      </c>
      <c r="D195" s="1" t="s">
        <v>643</v>
      </c>
      <c r="E195" s="6">
        <v>45313</v>
      </c>
      <c r="F195" s="1" t="s">
        <v>64</v>
      </c>
      <c r="G195" s="1" t="s">
        <v>23</v>
      </c>
      <c r="H195" s="1">
        <v>2</v>
      </c>
      <c r="I195" s="1">
        <v>2</v>
      </c>
      <c r="J195" s="1">
        <v>0</v>
      </c>
      <c r="K195" s="1">
        <v>0</v>
      </c>
      <c r="L195" s="1">
        <v>1427</v>
      </c>
      <c r="M195" s="1">
        <v>73</v>
      </c>
      <c r="N195" s="1">
        <v>0</v>
      </c>
    </row>
    <row r="196" spans="1:14">
      <c r="A196" s="1">
        <v>2024</v>
      </c>
      <c r="B196" s="1" t="s">
        <v>17</v>
      </c>
      <c r="C196" s="1" t="s">
        <v>18</v>
      </c>
      <c r="D196" s="1" t="s">
        <v>643</v>
      </c>
      <c r="E196" s="6">
        <v>45313</v>
      </c>
      <c r="F196" s="1" t="s">
        <v>64</v>
      </c>
      <c r="G196" s="1" t="s">
        <v>266</v>
      </c>
      <c r="H196" s="1">
        <v>15</v>
      </c>
      <c r="I196" s="1">
        <v>15</v>
      </c>
      <c r="J196" s="1">
        <v>0</v>
      </c>
      <c r="K196" s="1">
        <v>0</v>
      </c>
      <c r="L196" s="1">
        <v>23530</v>
      </c>
      <c r="M196" s="1">
        <v>753</v>
      </c>
      <c r="N196" s="1">
        <v>0</v>
      </c>
    </row>
    <row r="197" spans="1:14">
      <c r="A197" s="1">
        <v>2024</v>
      </c>
      <c r="B197" s="1" t="s">
        <v>17</v>
      </c>
      <c r="C197" s="1" t="s">
        <v>18</v>
      </c>
      <c r="D197" s="1" t="s">
        <v>643</v>
      </c>
      <c r="E197" s="6">
        <v>45313</v>
      </c>
      <c r="F197" s="1" t="s">
        <v>64</v>
      </c>
      <c r="G197" s="1" t="s">
        <v>42</v>
      </c>
      <c r="H197" s="1">
        <v>11</v>
      </c>
      <c r="I197" s="1">
        <v>11</v>
      </c>
      <c r="J197" s="1">
        <v>0</v>
      </c>
      <c r="K197" s="1">
        <v>0</v>
      </c>
      <c r="L197" s="1">
        <v>81922</v>
      </c>
      <c r="M197" s="1">
        <v>573</v>
      </c>
      <c r="N197" s="1">
        <v>0</v>
      </c>
    </row>
    <row r="198" spans="1:14">
      <c r="A198" s="1">
        <v>2024</v>
      </c>
      <c r="B198" s="1" t="s">
        <v>17</v>
      </c>
      <c r="C198" s="1" t="s">
        <v>18</v>
      </c>
      <c r="D198" s="1" t="s">
        <v>643</v>
      </c>
      <c r="E198" s="6">
        <v>45313</v>
      </c>
      <c r="F198" s="1" t="s">
        <v>8</v>
      </c>
      <c r="G198" s="1" t="s">
        <v>41</v>
      </c>
      <c r="H198" s="1">
        <v>12</v>
      </c>
      <c r="I198" s="1">
        <v>12</v>
      </c>
      <c r="J198" s="1">
        <v>1</v>
      </c>
      <c r="K198" s="1">
        <v>0</v>
      </c>
      <c r="L198" s="1">
        <v>17957</v>
      </c>
      <c r="M198" s="1">
        <v>716</v>
      </c>
      <c r="N198" s="1">
        <v>5</v>
      </c>
    </row>
    <row r="199" spans="1:14">
      <c r="A199" s="1">
        <v>2024</v>
      </c>
      <c r="B199" s="1" t="s">
        <v>17</v>
      </c>
      <c r="C199" s="1" t="s">
        <v>18</v>
      </c>
      <c r="D199" s="1" t="s">
        <v>643</v>
      </c>
      <c r="E199" s="6">
        <v>45313</v>
      </c>
      <c r="F199" s="1" t="s">
        <v>38</v>
      </c>
      <c r="G199" s="1" t="s">
        <v>1178</v>
      </c>
      <c r="H199" s="1">
        <v>12</v>
      </c>
      <c r="I199" s="1">
        <v>12</v>
      </c>
      <c r="J199" s="1">
        <v>3</v>
      </c>
      <c r="K199" s="1">
        <v>0</v>
      </c>
      <c r="L199" s="1">
        <v>3017</v>
      </c>
      <c r="M199" s="1">
        <v>357</v>
      </c>
      <c r="N199" s="1">
        <v>9</v>
      </c>
    </row>
    <row r="200" spans="1:14">
      <c r="A200" s="1">
        <v>2024</v>
      </c>
      <c r="B200" s="1" t="s">
        <v>17</v>
      </c>
      <c r="C200" s="1" t="s">
        <v>18</v>
      </c>
      <c r="D200" s="1" t="s">
        <v>643</v>
      </c>
      <c r="E200" s="6">
        <v>45313</v>
      </c>
      <c r="F200" s="1" t="s">
        <v>38</v>
      </c>
      <c r="G200" s="1" t="s">
        <v>39</v>
      </c>
      <c r="H200" s="1">
        <v>11</v>
      </c>
      <c r="I200" s="1">
        <v>11</v>
      </c>
      <c r="J200" s="1">
        <v>0</v>
      </c>
      <c r="K200" s="1">
        <v>0</v>
      </c>
      <c r="L200" s="1">
        <v>22358</v>
      </c>
      <c r="M200" s="1">
        <v>480</v>
      </c>
      <c r="N200" s="1">
        <v>0</v>
      </c>
    </row>
    <row r="201" spans="1:14">
      <c r="A201" s="1">
        <v>2024</v>
      </c>
      <c r="B201" s="1" t="s">
        <v>17</v>
      </c>
      <c r="C201" s="1" t="s">
        <v>18</v>
      </c>
      <c r="D201" s="1" t="s">
        <v>643</v>
      </c>
      <c r="E201" s="6">
        <v>45313</v>
      </c>
      <c r="F201" s="1" t="s">
        <v>38</v>
      </c>
      <c r="G201" s="1" t="s">
        <v>45</v>
      </c>
      <c r="H201" s="1">
        <v>3</v>
      </c>
      <c r="I201" s="1">
        <v>3</v>
      </c>
      <c r="J201" s="1">
        <v>0</v>
      </c>
      <c r="K201" s="1">
        <v>0</v>
      </c>
      <c r="L201" s="1">
        <v>461</v>
      </c>
      <c r="M201" s="1">
        <v>60</v>
      </c>
      <c r="N201" s="1">
        <v>0</v>
      </c>
    </row>
    <row r="202" spans="1:14">
      <c r="A202" s="1">
        <v>2024</v>
      </c>
      <c r="B202" s="1" t="s">
        <v>17</v>
      </c>
      <c r="C202" s="1" t="s">
        <v>18</v>
      </c>
      <c r="D202" s="1" t="s">
        <v>643</v>
      </c>
      <c r="E202" s="6">
        <v>45313</v>
      </c>
      <c r="F202" s="1" t="s">
        <v>38</v>
      </c>
      <c r="G202" s="1" t="s">
        <v>242</v>
      </c>
      <c r="H202" s="1">
        <v>12</v>
      </c>
      <c r="I202" s="1">
        <v>12</v>
      </c>
      <c r="J202" s="1">
        <v>0</v>
      </c>
      <c r="K202" s="1">
        <v>0</v>
      </c>
      <c r="L202" s="1">
        <v>2538</v>
      </c>
      <c r="M202" s="1">
        <v>324</v>
      </c>
      <c r="N202" s="1">
        <v>0</v>
      </c>
    </row>
    <row r="203" spans="1:14">
      <c r="A203" s="1">
        <v>2024</v>
      </c>
      <c r="B203" s="1" t="s">
        <v>17</v>
      </c>
      <c r="C203" s="1" t="s">
        <v>18</v>
      </c>
      <c r="D203" s="1" t="s">
        <v>643</v>
      </c>
      <c r="E203" s="6">
        <v>45313</v>
      </c>
      <c r="F203" s="1" t="s">
        <v>38</v>
      </c>
      <c r="G203" s="1" t="s">
        <v>23</v>
      </c>
      <c r="H203" s="1">
        <v>2</v>
      </c>
      <c r="I203" s="1">
        <v>2</v>
      </c>
      <c r="J203" s="1">
        <v>0</v>
      </c>
      <c r="K203" s="1">
        <v>0</v>
      </c>
      <c r="L203" s="1">
        <v>161</v>
      </c>
      <c r="M203" s="1">
        <v>40</v>
      </c>
      <c r="N203" s="1">
        <v>0</v>
      </c>
    </row>
    <row r="204" spans="1:14">
      <c r="A204" s="1">
        <v>2024</v>
      </c>
      <c r="B204" s="1" t="s">
        <v>17</v>
      </c>
      <c r="C204" s="1" t="s">
        <v>18</v>
      </c>
      <c r="D204" s="1" t="s">
        <v>643</v>
      </c>
      <c r="E204" s="6">
        <v>45314</v>
      </c>
      <c r="F204" s="1" t="s">
        <v>64</v>
      </c>
      <c r="G204" s="1" t="s">
        <v>37</v>
      </c>
      <c r="H204" s="1">
        <v>15</v>
      </c>
      <c r="I204" s="1">
        <v>15</v>
      </c>
      <c r="J204" s="1">
        <v>0</v>
      </c>
      <c r="K204" s="1">
        <v>0</v>
      </c>
      <c r="L204" s="1">
        <v>188803</v>
      </c>
      <c r="M204" s="1">
        <v>1410</v>
      </c>
      <c r="N204" s="1">
        <v>0</v>
      </c>
    </row>
    <row r="205" spans="1:14">
      <c r="A205" s="1">
        <v>2024</v>
      </c>
      <c r="B205" s="1" t="s">
        <v>17</v>
      </c>
      <c r="C205" s="1" t="s">
        <v>18</v>
      </c>
      <c r="D205" s="1" t="s">
        <v>643</v>
      </c>
      <c r="E205" s="6">
        <v>45314</v>
      </c>
      <c r="F205" s="1" t="s">
        <v>64</v>
      </c>
      <c r="G205" s="1" t="s">
        <v>39</v>
      </c>
      <c r="H205" s="1">
        <v>1</v>
      </c>
      <c r="I205" s="1">
        <v>1</v>
      </c>
      <c r="J205" s="1">
        <v>0</v>
      </c>
      <c r="K205" s="1">
        <v>0</v>
      </c>
      <c r="L205" s="1">
        <v>43</v>
      </c>
      <c r="M205" s="1">
        <v>20</v>
      </c>
      <c r="N205" s="1">
        <v>0</v>
      </c>
    </row>
    <row r="206" spans="1:14">
      <c r="A206" s="1">
        <v>2024</v>
      </c>
      <c r="B206" s="1" t="s">
        <v>17</v>
      </c>
      <c r="C206" s="1" t="s">
        <v>18</v>
      </c>
      <c r="D206" s="1" t="s">
        <v>643</v>
      </c>
      <c r="E206" s="6">
        <v>45314</v>
      </c>
      <c r="F206" s="1" t="s">
        <v>64</v>
      </c>
      <c r="G206" s="1" t="s">
        <v>44</v>
      </c>
      <c r="H206" s="1">
        <v>14</v>
      </c>
      <c r="I206" s="1">
        <v>14</v>
      </c>
      <c r="J206" s="1">
        <v>0</v>
      </c>
      <c r="K206" s="1">
        <v>0</v>
      </c>
      <c r="L206" s="1">
        <v>3396</v>
      </c>
      <c r="M206" s="1">
        <v>398</v>
      </c>
      <c r="N206" s="1">
        <v>0</v>
      </c>
    </row>
    <row r="207" spans="1:14">
      <c r="A207" s="1">
        <v>2024</v>
      </c>
      <c r="B207" s="1" t="s">
        <v>17</v>
      </c>
      <c r="C207" s="1" t="s">
        <v>18</v>
      </c>
      <c r="D207" s="1" t="s">
        <v>643</v>
      </c>
      <c r="E207" s="6">
        <v>45314</v>
      </c>
      <c r="F207" s="1" t="s">
        <v>64</v>
      </c>
      <c r="G207" s="1" t="s">
        <v>41</v>
      </c>
      <c r="H207" s="1">
        <v>3</v>
      </c>
      <c r="I207" s="1">
        <v>3</v>
      </c>
      <c r="J207" s="1">
        <v>0</v>
      </c>
      <c r="K207" s="1">
        <v>0</v>
      </c>
      <c r="L207" s="1">
        <v>301</v>
      </c>
      <c r="M207" s="1">
        <v>75</v>
      </c>
      <c r="N207" s="1">
        <v>0</v>
      </c>
    </row>
    <row r="208" spans="1:14">
      <c r="A208" s="1">
        <v>2024</v>
      </c>
      <c r="B208" s="1" t="s">
        <v>17</v>
      </c>
      <c r="C208" s="1" t="s">
        <v>18</v>
      </c>
      <c r="D208" s="1" t="s">
        <v>643</v>
      </c>
      <c r="E208" s="6">
        <v>45314</v>
      </c>
      <c r="F208" s="1" t="s">
        <v>64</v>
      </c>
      <c r="G208" s="1" t="s">
        <v>53</v>
      </c>
      <c r="H208" s="1">
        <v>15</v>
      </c>
      <c r="I208" s="1">
        <v>15</v>
      </c>
      <c r="J208" s="1">
        <v>0</v>
      </c>
      <c r="K208" s="1">
        <v>0</v>
      </c>
      <c r="L208" s="1">
        <v>10301</v>
      </c>
      <c r="M208" s="1">
        <v>655</v>
      </c>
      <c r="N208" s="1">
        <v>0</v>
      </c>
    </row>
    <row r="209" spans="1:14">
      <c r="A209" s="1">
        <v>2024</v>
      </c>
      <c r="B209" s="1" t="s">
        <v>17</v>
      </c>
      <c r="C209" s="1" t="s">
        <v>18</v>
      </c>
      <c r="D209" s="1" t="s">
        <v>643</v>
      </c>
      <c r="E209" s="6">
        <v>45314</v>
      </c>
      <c r="F209" s="1" t="s">
        <v>64</v>
      </c>
      <c r="G209" s="1" t="s">
        <v>646</v>
      </c>
      <c r="H209" s="1">
        <v>15</v>
      </c>
      <c r="I209" s="1">
        <v>15</v>
      </c>
      <c r="J209" s="1">
        <v>0</v>
      </c>
      <c r="K209" s="1">
        <v>0</v>
      </c>
      <c r="L209" s="1">
        <v>30979</v>
      </c>
      <c r="M209" s="1">
        <v>746</v>
      </c>
      <c r="N209" s="1">
        <v>0</v>
      </c>
    </row>
    <row r="210" spans="1:14">
      <c r="A210" s="1">
        <v>2024</v>
      </c>
      <c r="B210" s="1" t="s">
        <v>17</v>
      </c>
      <c r="C210" s="1" t="s">
        <v>18</v>
      </c>
      <c r="D210" s="1" t="s">
        <v>643</v>
      </c>
      <c r="E210" s="6">
        <v>45314</v>
      </c>
      <c r="F210" s="1" t="s">
        <v>64</v>
      </c>
      <c r="G210" s="1" t="s">
        <v>266</v>
      </c>
      <c r="H210" s="1">
        <v>15</v>
      </c>
      <c r="I210" s="1">
        <v>15</v>
      </c>
      <c r="J210" s="1">
        <v>0</v>
      </c>
      <c r="K210" s="1">
        <v>0</v>
      </c>
      <c r="L210" s="1">
        <v>7451</v>
      </c>
      <c r="M210" s="1">
        <v>455</v>
      </c>
      <c r="N210" s="1">
        <v>0</v>
      </c>
    </row>
    <row r="211" spans="1:14">
      <c r="A211" s="1">
        <v>2024</v>
      </c>
      <c r="B211" s="1" t="s">
        <v>17</v>
      </c>
      <c r="C211" s="1" t="s">
        <v>18</v>
      </c>
      <c r="D211" s="1" t="s">
        <v>643</v>
      </c>
      <c r="E211" s="6">
        <v>45314</v>
      </c>
      <c r="F211" s="1" t="s">
        <v>64</v>
      </c>
      <c r="G211" s="1" t="s">
        <v>42</v>
      </c>
      <c r="H211" s="1">
        <v>15</v>
      </c>
      <c r="I211" s="1">
        <v>15</v>
      </c>
      <c r="J211" s="1">
        <v>1</v>
      </c>
      <c r="K211" s="1">
        <v>0</v>
      </c>
      <c r="L211" s="1">
        <v>81377</v>
      </c>
      <c r="M211" s="1">
        <v>827</v>
      </c>
      <c r="N211" s="1">
        <v>3</v>
      </c>
    </row>
    <row r="212" spans="1:14">
      <c r="A212" s="1">
        <v>2024</v>
      </c>
      <c r="B212" s="1" t="s">
        <v>17</v>
      </c>
      <c r="C212" s="1" t="s">
        <v>18</v>
      </c>
      <c r="D212" s="1" t="s">
        <v>643</v>
      </c>
      <c r="E212" s="6">
        <v>45314</v>
      </c>
      <c r="F212" s="1" t="s">
        <v>8</v>
      </c>
      <c r="G212" s="1" t="s">
        <v>41</v>
      </c>
      <c r="H212" s="1">
        <v>12</v>
      </c>
      <c r="I212" s="1">
        <v>12</v>
      </c>
      <c r="J212" s="1">
        <v>1</v>
      </c>
      <c r="K212" s="1">
        <v>0</v>
      </c>
      <c r="L212" s="1">
        <v>15331</v>
      </c>
      <c r="M212" s="1">
        <v>954</v>
      </c>
      <c r="N212" s="1">
        <v>6</v>
      </c>
    </row>
    <row r="213" spans="1:14">
      <c r="A213" s="1">
        <v>2024</v>
      </c>
      <c r="B213" s="1" t="s">
        <v>17</v>
      </c>
      <c r="C213" s="1" t="s">
        <v>18</v>
      </c>
      <c r="D213" s="1" t="s">
        <v>643</v>
      </c>
      <c r="E213" s="6">
        <v>45314</v>
      </c>
      <c r="F213" s="1" t="s">
        <v>38</v>
      </c>
      <c r="G213" s="1" t="s">
        <v>1178</v>
      </c>
      <c r="H213" s="1">
        <v>15</v>
      </c>
      <c r="I213" s="1">
        <v>15</v>
      </c>
      <c r="J213" s="1">
        <v>1</v>
      </c>
      <c r="K213" s="1">
        <v>0</v>
      </c>
      <c r="L213" s="1">
        <v>17019</v>
      </c>
      <c r="M213" s="1">
        <v>520</v>
      </c>
      <c r="N213" s="1">
        <v>2</v>
      </c>
    </row>
    <row r="214" spans="1:14">
      <c r="A214" s="1">
        <v>2024</v>
      </c>
      <c r="B214" s="1" t="s">
        <v>17</v>
      </c>
      <c r="C214" s="1" t="s">
        <v>18</v>
      </c>
      <c r="D214" s="1" t="s">
        <v>643</v>
      </c>
      <c r="E214" s="6">
        <v>45314</v>
      </c>
      <c r="F214" s="1" t="s">
        <v>38</v>
      </c>
      <c r="G214" s="1" t="s">
        <v>39</v>
      </c>
      <c r="H214" s="1">
        <v>14</v>
      </c>
      <c r="I214" s="1">
        <v>14</v>
      </c>
      <c r="J214" s="1">
        <v>2</v>
      </c>
      <c r="K214" s="1">
        <v>0</v>
      </c>
      <c r="L214" s="1">
        <v>4085</v>
      </c>
      <c r="M214" s="1">
        <v>399</v>
      </c>
      <c r="N214" s="1">
        <v>7</v>
      </c>
    </row>
    <row r="215" spans="1:14">
      <c r="A215" s="1">
        <v>2024</v>
      </c>
      <c r="B215" s="1" t="s">
        <v>17</v>
      </c>
      <c r="C215" s="1" t="s">
        <v>18</v>
      </c>
      <c r="D215" s="1" t="s">
        <v>643</v>
      </c>
      <c r="E215" s="6">
        <v>45314</v>
      </c>
      <c r="F215" s="1" t="s">
        <v>38</v>
      </c>
      <c r="G215" s="1" t="s">
        <v>45</v>
      </c>
      <c r="H215" s="1">
        <v>3</v>
      </c>
      <c r="I215" s="1">
        <v>3</v>
      </c>
      <c r="J215" s="1">
        <v>0</v>
      </c>
      <c r="K215" s="1">
        <v>0</v>
      </c>
      <c r="L215" s="1">
        <v>1491</v>
      </c>
      <c r="M215" s="1">
        <v>114</v>
      </c>
      <c r="N215" s="1">
        <v>0</v>
      </c>
    </row>
    <row r="216" spans="1:14">
      <c r="A216" s="1">
        <v>2024</v>
      </c>
      <c r="B216" s="1" t="s">
        <v>17</v>
      </c>
      <c r="C216" s="1" t="s">
        <v>18</v>
      </c>
      <c r="D216" s="1" t="s">
        <v>643</v>
      </c>
      <c r="E216" s="6">
        <v>45314</v>
      </c>
      <c r="F216" s="1" t="s">
        <v>38</v>
      </c>
      <c r="G216" s="1" t="s">
        <v>242</v>
      </c>
      <c r="H216" s="1">
        <v>12</v>
      </c>
      <c r="I216" s="1">
        <v>12</v>
      </c>
      <c r="J216" s="1">
        <v>0</v>
      </c>
      <c r="K216" s="1">
        <v>0</v>
      </c>
      <c r="L216" s="1">
        <v>25691</v>
      </c>
      <c r="M216" s="1">
        <v>499</v>
      </c>
      <c r="N216" s="1">
        <v>0</v>
      </c>
    </row>
    <row r="217" spans="1:14">
      <c r="A217" s="1">
        <v>2024</v>
      </c>
      <c r="B217" s="1" t="s">
        <v>17</v>
      </c>
      <c r="C217" s="1" t="s">
        <v>18</v>
      </c>
      <c r="D217" s="1" t="s">
        <v>643</v>
      </c>
      <c r="E217" s="6">
        <v>45314</v>
      </c>
      <c r="F217" s="1" t="s">
        <v>38</v>
      </c>
      <c r="G217" s="1" t="s">
        <v>23</v>
      </c>
      <c r="H217" s="1">
        <v>5</v>
      </c>
      <c r="I217" s="1">
        <v>5</v>
      </c>
      <c r="J217" s="1">
        <v>0</v>
      </c>
      <c r="K217" s="1">
        <v>0</v>
      </c>
      <c r="L217" s="1">
        <v>26976</v>
      </c>
      <c r="M217" s="1">
        <v>184</v>
      </c>
      <c r="N217" s="1">
        <v>0</v>
      </c>
    </row>
    <row r="218" spans="1:14">
      <c r="A218" s="1">
        <v>2024</v>
      </c>
      <c r="B218" s="1" t="s">
        <v>17</v>
      </c>
      <c r="C218" s="1" t="s">
        <v>18</v>
      </c>
      <c r="D218" s="1" t="s">
        <v>643</v>
      </c>
      <c r="E218" s="6">
        <v>45315</v>
      </c>
      <c r="F218" s="1" t="s">
        <v>64</v>
      </c>
      <c r="G218" s="1" t="s">
        <v>37</v>
      </c>
      <c r="H218" s="1">
        <v>15</v>
      </c>
      <c r="I218" s="1">
        <v>15</v>
      </c>
      <c r="J218" s="1">
        <v>0</v>
      </c>
      <c r="K218" s="1">
        <v>0</v>
      </c>
      <c r="L218" s="1">
        <v>33370</v>
      </c>
      <c r="M218" s="1">
        <v>712</v>
      </c>
      <c r="N218" s="1">
        <v>0</v>
      </c>
    </row>
    <row r="219" spans="1:14">
      <c r="A219" s="1">
        <v>2024</v>
      </c>
      <c r="B219" s="1" t="s">
        <v>17</v>
      </c>
      <c r="C219" s="1" t="s">
        <v>18</v>
      </c>
      <c r="D219" s="1" t="s">
        <v>643</v>
      </c>
      <c r="E219" s="6">
        <v>45315</v>
      </c>
      <c r="F219" s="1" t="s">
        <v>64</v>
      </c>
      <c r="G219" s="1" t="s">
        <v>39</v>
      </c>
      <c r="H219" s="1">
        <v>2</v>
      </c>
      <c r="I219" s="1">
        <v>2</v>
      </c>
      <c r="J219" s="1">
        <v>0</v>
      </c>
      <c r="K219" s="1">
        <v>0</v>
      </c>
      <c r="L219" s="1">
        <v>721</v>
      </c>
      <c r="M219" s="1">
        <v>67</v>
      </c>
      <c r="N219" s="1">
        <v>0</v>
      </c>
    </row>
    <row r="220" spans="1:14">
      <c r="A220" s="1">
        <v>2024</v>
      </c>
      <c r="B220" s="1" t="s">
        <v>17</v>
      </c>
      <c r="C220" s="1" t="s">
        <v>18</v>
      </c>
      <c r="D220" s="1" t="s">
        <v>643</v>
      </c>
      <c r="E220" s="6">
        <v>45315</v>
      </c>
      <c r="F220" s="1" t="s">
        <v>64</v>
      </c>
      <c r="G220" s="1" t="s">
        <v>44</v>
      </c>
      <c r="H220" s="1">
        <v>15</v>
      </c>
      <c r="I220" s="1">
        <v>15</v>
      </c>
      <c r="J220" s="1">
        <v>3</v>
      </c>
      <c r="K220" s="1">
        <v>0</v>
      </c>
      <c r="L220" s="1">
        <v>17776</v>
      </c>
      <c r="M220" s="1">
        <v>926</v>
      </c>
      <c r="N220" s="1">
        <v>6</v>
      </c>
    </row>
    <row r="221" spans="1:14">
      <c r="A221" s="1">
        <v>2024</v>
      </c>
      <c r="B221" s="1" t="s">
        <v>17</v>
      </c>
      <c r="C221" s="1" t="s">
        <v>18</v>
      </c>
      <c r="D221" s="1" t="s">
        <v>643</v>
      </c>
      <c r="E221" s="6">
        <v>45315</v>
      </c>
      <c r="F221" s="1" t="s">
        <v>64</v>
      </c>
      <c r="G221" s="1" t="s">
        <v>41</v>
      </c>
      <c r="H221" s="1">
        <v>3</v>
      </c>
      <c r="I221" s="1">
        <v>3</v>
      </c>
      <c r="J221" s="1">
        <v>0</v>
      </c>
      <c r="K221" s="1">
        <v>0</v>
      </c>
      <c r="L221" s="1">
        <v>100</v>
      </c>
      <c r="M221" s="1">
        <v>60</v>
      </c>
      <c r="N221" s="1">
        <v>0</v>
      </c>
    </row>
    <row r="222" spans="1:14">
      <c r="A222" s="1">
        <v>2024</v>
      </c>
      <c r="B222" s="1" t="s">
        <v>17</v>
      </c>
      <c r="C222" s="1" t="s">
        <v>18</v>
      </c>
      <c r="D222" s="1" t="s">
        <v>643</v>
      </c>
      <c r="E222" s="6">
        <v>45315</v>
      </c>
      <c r="F222" s="1" t="s">
        <v>64</v>
      </c>
      <c r="G222" s="1" t="s">
        <v>53</v>
      </c>
      <c r="H222" s="1">
        <v>15</v>
      </c>
      <c r="I222" s="1">
        <v>15</v>
      </c>
      <c r="J222" s="1">
        <v>0</v>
      </c>
      <c r="K222" s="1">
        <v>0</v>
      </c>
      <c r="L222" s="1">
        <v>34666</v>
      </c>
      <c r="M222" s="1">
        <v>965</v>
      </c>
      <c r="N222" s="1">
        <v>0</v>
      </c>
    </row>
    <row r="223" spans="1:14">
      <c r="A223" s="1">
        <v>2024</v>
      </c>
      <c r="B223" s="1" t="s">
        <v>17</v>
      </c>
      <c r="C223" s="1" t="s">
        <v>18</v>
      </c>
      <c r="D223" s="1" t="s">
        <v>643</v>
      </c>
      <c r="E223" s="6">
        <v>45315</v>
      </c>
      <c r="F223" s="1" t="s">
        <v>64</v>
      </c>
      <c r="G223" s="1" t="s">
        <v>646</v>
      </c>
      <c r="H223" s="1">
        <v>12</v>
      </c>
      <c r="I223" s="1">
        <v>12</v>
      </c>
      <c r="J223" s="1">
        <v>0</v>
      </c>
      <c r="K223" s="1">
        <v>0</v>
      </c>
      <c r="L223" s="1">
        <v>17440</v>
      </c>
      <c r="M223" s="1">
        <v>548</v>
      </c>
      <c r="N223" s="1">
        <v>0</v>
      </c>
    </row>
    <row r="224" spans="1:14">
      <c r="A224" s="1">
        <v>2024</v>
      </c>
      <c r="B224" s="1" t="s">
        <v>17</v>
      </c>
      <c r="C224" s="1" t="s">
        <v>18</v>
      </c>
      <c r="D224" s="1" t="s">
        <v>643</v>
      </c>
      <c r="E224" s="6">
        <v>45315</v>
      </c>
      <c r="F224" s="1" t="s">
        <v>64</v>
      </c>
      <c r="G224" s="1" t="s">
        <v>266</v>
      </c>
      <c r="H224" s="1">
        <v>9</v>
      </c>
      <c r="I224" s="1">
        <v>9</v>
      </c>
      <c r="J224" s="1">
        <v>0</v>
      </c>
      <c r="K224" s="1">
        <v>0</v>
      </c>
      <c r="L224" s="1">
        <v>8041</v>
      </c>
      <c r="M224" s="1">
        <v>386</v>
      </c>
      <c r="N224" s="1">
        <v>0</v>
      </c>
    </row>
    <row r="225" spans="1:14">
      <c r="A225" s="1">
        <v>2024</v>
      </c>
      <c r="B225" s="1" t="s">
        <v>17</v>
      </c>
      <c r="C225" s="1" t="s">
        <v>18</v>
      </c>
      <c r="D225" s="1" t="s">
        <v>643</v>
      </c>
      <c r="E225" s="6">
        <v>45315</v>
      </c>
      <c r="F225" s="1" t="s">
        <v>64</v>
      </c>
      <c r="G225" s="1" t="s">
        <v>42</v>
      </c>
      <c r="H225" s="1">
        <v>15</v>
      </c>
      <c r="I225" s="1">
        <v>15</v>
      </c>
      <c r="J225" s="1">
        <v>0</v>
      </c>
      <c r="K225" s="1">
        <v>0</v>
      </c>
      <c r="L225" s="1">
        <v>159261</v>
      </c>
      <c r="M225" s="1">
        <v>833</v>
      </c>
      <c r="N225" s="1">
        <v>0</v>
      </c>
    </row>
    <row r="226" spans="1:14">
      <c r="A226" s="1">
        <v>2024</v>
      </c>
      <c r="B226" s="1" t="s">
        <v>17</v>
      </c>
      <c r="C226" s="1" t="s">
        <v>18</v>
      </c>
      <c r="D226" s="1" t="s">
        <v>643</v>
      </c>
      <c r="E226" s="6">
        <v>45315</v>
      </c>
      <c r="F226" s="1" t="s">
        <v>8</v>
      </c>
      <c r="G226" s="1" t="s">
        <v>41</v>
      </c>
      <c r="H226" s="1">
        <v>12</v>
      </c>
      <c r="I226" s="1">
        <v>12</v>
      </c>
      <c r="J226" s="1">
        <v>0</v>
      </c>
      <c r="K226" s="1">
        <v>0</v>
      </c>
      <c r="L226" s="1">
        <v>22005</v>
      </c>
      <c r="M226" s="1">
        <v>920</v>
      </c>
      <c r="N226" s="1">
        <v>0</v>
      </c>
    </row>
    <row r="227" spans="1:14">
      <c r="A227" s="1">
        <v>2024</v>
      </c>
      <c r="B227" s="1" t="s">
        <v>17</v>
      </c>
      <c r="C227" s="1" t="s">
        <v>18</v>
      </c>
      <c r="D227" s="1" t="s">
        <v>643</v>
      </c>
      <c r="E227" s="6">
        <v>45315</v>
      </c>
      <c r="F227" s="1" t="s">
        <v>38</v>
      </c>
      <c r="G227" s="1" t="s">
        <v>1178</v>
      </c>
      <c r="H227" s="1">
        <v>12</v>
      </c>
      <c r="I227" s="1">
        <v>12</v>
      </c>
      <c r="J227" s="1">
        <v>0</v>
      </c>
      <c r="K227" s="1">
        <v>0</v>
      </c>
      <c r="L227" s="1">
        <v>1438</v>
      </c>
      <c r="M227" s="1">
        <v>294</v>
      </c>
      <c r="N227" s="1">
        <v>0</v>
      </c>
    </row>
    <row r="228" spans="1:14">
      <c r="A228" s="1">
        <v>2024</v>
      </c>
      <c r="B228" s="1" t="s">
        <v>17</v>
      </c>
      <c r="C228" s="1" t="s">
        <v>18</v>
      </c>
      <c r="D228" s="1" t="s">
        <v>643</v>
      </c>
      <c r="E228" s="6">
        <v>45315</v>
      </c>
      <c r="F228" s="1" t="s">
        <v>38</v>
      </c>
      <c r="G228" s="1" t="s">
        <v>39</v>
      </c>
      <c r="H228" s="1">
        <v>10</v>
      </c>
      <c r="I228" s="1">
        <v>10</v>
      </c>
      <c r="J228" s="1">
        <v>0</v>
      </c>
      <c r="K228" s="1">
        <v>0</v>
      </c>
      <c r="L228" s="1">
        <v>14442</v>
      </c>
      <c r="M228" s="1">
        <v>447</v>
      </c>
      <c r="N228" s="1">
        <v>0</v>
      </c>
    </row>
    <row r="229" spans="1:14">
      <c r="A229" s="1">
        <v>2024</v>
      </c>
      <c r="B229" s="1" t="s">
        <v>17</v>
      </c>
      <c r="C229" s="1" t="s">
        <v>18</v>
      </c>
      <c r="D229" s="1" t="s">
        <v>643</v>
      </c>
      <c r="E229" s="6">
        <v>45315</v>
      </c>
      <c r="F229" s="1" t="s">
        <v>38</v>
      </c>
      <c r="G229" s="1" t="s">
        <v>45</v>
      </c>
      <c r="H229" s="1">
        <v>3</v>
      </c>
      <c r="I229" s="1">
        <v>3</v>
      </c>
      <c r="J229" s="1">
        <v>0</v>
      </c>
      <c r="K229" s="1">
        <v>0</v>
      </c>
      <c r="L229" s="1">
        <v>366</v>
      </c>
      <c r="M229" s="1">
        <v>60</v>
      </c>
      <c r="N229" s="1">
        <v>0</v>
      </c>
    </row>
    <row r="230" spans="1:14">
      <c r="A230" s="1">
        <v>2024</v>
      </c>
      <c r="B230" s="1" t="s">
        <v>17</v>
      </c>
      <c r="C230" s="1" t="s">
        <v>18</v>
      </c>
      <c r="D230" s="1" t="s">
        <v>643</v>
      </c>
      <c r="E230" s="6">
        <v>45315</v>
      </c>
      <c r="F230" s="1" t="s">
        <v>38</v>
      </c>
      <c r="G230" s="1" t="s">
        <v>242</v>
      </c>
      <c r="H230" s="1">
        <v>14</v>
      </c>
      <c r="I230" s="1">
        <v>14</v>
      </c>
      <c r="J230" s="1">
        <v>0</v>
      </c>
      <c r="K230" s="1">
        <v>0</v>
      </c>
      <c r="L230" s="1">
        <v>8185</v>
      </c>
      <c r="M230" s="1">
        <v>481</v>
      </c>
      <c r="N230" s="1">
        <v>0</v>
      </c>
    </row>
    <row r="231" spans="1:14">
      <c r="A231" s="1">
        <v>2024</v>
      </c>
      <c r="B231" s="1" t="s">
        <v>17</v>
      </c>
      <c r="C231" s="1" t="s">
        <v>18</v>
      </c>
      <c r="D231" s="1" t="s">
        <v>643</v>
      </c>
      <c r="E231" s="6">
        <v>45315</v>
      </c>
      <c r="F231" s="1" t="s">
        <v>38</v>
      </c>
      <c r="G231" s="1" t="s">
        <v>23</v>
      </c>
      <c r="H231" s="1">
        <v>4</v>
      </c>
      <c r="I231" s="1">
        <v>4</v>
      </c>
      <c r="J231" s="1">
        <v>0</v>
      </c>
      <c r="K231" s="1">
        <v>0</v>
      </c>
      <c r="L231" s="1">
        <v>40915</v>
      </c>
      <c r="M231" s="1">
        <v>242</v>
      </c>
      <c r="N231" s="1">
        <v>0</v>
      </c>
    </row>
    <row r="232" spans="1:14">
      <c r="A232" s="1">
        <v>2024</v>
      </c>
      <c r="B232" s="1" t="s">
        <v>17</v>
      </c>
      <c r="C232" s="1" t="s">
        <v>18</v>
      </c>
      <c r="D232" s="1" t="s">
        <v>643</v>
      </c>
      <c r="E232" s="6">
        <v>45316</v>
      </c>
      <c r="F232" s="1" t="s">
        <v>64</v>
      </c>
      <c r="G232" s="1" t="s">
        <v>37</v>
      </c>
      <c r="H232" s="1">
        <v>12</v>
      </c>
      <c r="I232" s="1">
        <v>12</v>
      </c>
      <c r="J232" s="1">
        <v>0</v>
      </c>
      <c r="K232" s="1">
        <v>0</v>
      </c>
      <c r="L232" s="1">
        <v>20939</v>
      </c>
      <c r="M232" s="1">
        <v>712</v>
      </c>
      <c r="N232" s="1">
        <v>0</v>
      </c>
    </row>
    <row r="233" spans="1:14">
      <c r="A233" s="1">
        <v>2024</v>
      </c>
      <c r="B233" s="1" t="s">
        <v>17</v>
      </c>
      <c r="C233" s="1" t="s">
        <v>18</v>
      </c>
      <c r="D233" s="1" t="s">
        <v>643</v>
      </c>
      <c r="E233" s="6">
        <v>45316</v>
      </c>
      <c r="F233" s="1" t="s">
        <v>64</v>
      </c>
      <c r="G233" s="1" t="s">
        <v>44</v>
      </c>
      <c r="H233" s="1">
        <v>13</v>
      </c>
      <c r="I233" s="1">
        <v>13</v>
      </c>
      <c r="J233" s="1">
        <v>0</v>
      </c>
      <c r="K233" s="1">
        <v>0</v>
      </c>
      <c r="L233" s="1">
        <v>5947</v>
      </c>
      <c r="M233" s="1">
        <v>546</v>
      </c>
      <c r="N233" s="1">
        <v>0</v>
      </c>
    </row>
    <row r="234" spans="1:14">
      <c r="A234" s="1">
        <v>2024</v>
      </c>
      <c r="B234" s="1" t="s">
        <v>17</v>
      </c>
      <c r="C234" s="1" t="s">
        <v>18</v>
      </c>
      <c r="D234" s="1" t="s">
        <v>643</v>
      </c>
      <c r="E234" s="6">
        <v>45316</v>
      </c>
      <c r="F234" s="1" t="s">
        <v>64</v>
      </c>
      <c r="G234" s="1" t="s">
        <v>646</v>
      </c>
      <c r="H234" s="1">
        <v>12</v>
      </c>
      <c r="I234" s="1">
        <v>12</v>
      </c>
      <c r="J234" s="1">
        <v>0</v>
      </c>
      <c r="K234" s="1">
        <v>0</v>
      </c>
      <c r="L234" s="1">
        <v>4407</v>
      </c>
      <c r="M234" s="1">
        <v>402</v>
      </c>
      <c r="N234" s="1">
        <v>0</v>
      </c>
    </row>
    <row r="235" spans="1:14">
      <c r="A235" s="1">
        <v>2024</v>
      </c>
      <c r="B235" s="1" t="s">
        <v>17</v>
      </c>
      <c r="C235" s="1" t="s">
        <v>18</v>
      </c>
      <c r="D235" s="1" t="s">
        <v>643</v>
      </c>
      <c r="E235" s="6">
        <v>45316</v>
      </c>
      <c r="F235" s="1" t="s">
        <v>64</v>
      </c>
      <c r="G235" s="1" t="s">
        <v>23</v>
      </c>
      <c r="H235" s="1">
        <v>4</v>
      </c>
      <c r="I235" s="1">
        <v>4</v>
      </c>
      <c r="J235" s="1">
        <v>1</v>
      </c>
      <c r="K235" s="1">
        <v>0</v>
      </c>
      <c r="L235" s="1">
        <v>7317</v>
      </c>
      <c r="M235" s="1">
        <v>341</v>
      </c>
      <c r="N235" s="1">
        <v>3</v>
      </c>
    </row>
    <row r="236" spans="1:14">
      <c r="A236" s="1">
        <v>2024</v>
      </c>
      <c r="B236" s="1" t="s">
        <v>17</v>
      </c>
      <c r="C236" s="1" t="s">
        <v>18</v>
      </c>
      <c r="D236" s="1" t="s">
        <v>643</v>
      </c>
      <c r="E236" s="6">
        <v>45316</v>
      </c>
      <c r="F236" s="1" t="s">
        <v>64</v>
      </c>
      <c r="G236" s="1" t="s">
        <v>266</v>
      </c>
      <c r="H236" s="1">
        <v>15</v>
      </c>
      <c r="I236" s="1">
        <v>15</v>
      </c>
      <c r="J236" s="1">
        <v>0</v>
      </c>
      <c r="K236" s="1">
        <v>0</v>
      </c>
      <c r="L236" s="1">
        <v>26069</v>
      </c>
      <c r="M236" s="1">
        <v>631</v>
      </c>
      <c r="N236" s="1">
        <v>0</v>
      </c>
    </row>
    <row r="237" spans="1:14">
      <c r="A237" s="1">
        <v>2024</v>
      </c>
      <c r="B237" s="1" t="s">
        <v>17</v>
      </c>
      <c r="C237" s="1" t="s">
        <v>18</v>
      </c>
      <c r="D237" s="1" t="s">
        <v>643</v>
      </c>
      <c r="E237" s="6">
        <v>45316</v>
      </c>
      <c r="F237" s="1" t="s">
        <v>64</v>
      </c>
      <c r="G237" s="1" t="s">
        <v>42</v>
      </c>
      <c r="H237" s="1">
        <v>15</v>
      </c>
      <c r="I237" s="1">
        <v>15</v>
      </c>
      <c r="J237" s="1">
        <v>0</v>
      </c>
      <c r="K237" s="1">
        <v>0</v>
      </c>
      <c r="L237" s="1">
        <v>150197</v>
      </c>
      <c r="M237" s="1">
        <v>841</v>
      </c>
      <c r="N237" s="1">
        <v>0</v>
      </c>
    </row>
    <row r="238" spans="1:14">
      <c r="A238" s="1">
        <v>2024</v>
      </c>
      <c r="B238" s="1" t="s">
        <v>17</v>
      </c>
      <c r="C238" s="1" t="s">
        <v>18</v>
      </c>
      <c r="D238" s="1" t="s">
        <v>643</v>
      </c>
      <c r="E238" s="6">
        <v>45316</v>
      </c>
      <c r="F238" s="1" t="s">
        <v>8</v>
      </c>
      <c r="G238" s="1" t="s">
        <v>41</v>
      </c>
      <c r="H238" s="1">
        <v>12</v>
      </c>
      <c r="I238" s="1">
        <v>12</v>
      </c>
      <c r="J238" s="1">
        <v>0</v>
      </c>
      <c r="K238" s="1">
        <v>0</v>
      </c>
      <c r="L238" s="1">
        <v>13539</v>
      </c>
      <c r="M238" s="1">
        <v>621</v>
      </c>
      <c r="N238" s="1">
        <v>0</v>
      </c>
    </row>
    <row r="239" spans="1:14">
      <c r="A239" s="1">
        <v>2024</v>
      </c>
      <c r="B239" s="1" t="s">
        <v>17</v>
      </c>
      <c r="C239" s="1" t="s">
        <v>18</v>
      </c>
      <c r="D239" s="1" t="s">
        <v>643</v>
      </c>
      <c r="E239" s="6">
        <v>45316</v>
      </c>
      <c r="F239" s="1" t="s">
        <v>38</v>
      </c>
      <c r="G239" s="1" t="s">
        <v>1178</v>
      </c>
      <c r="H239" s="1">
        <v>12</v>
      </c>
      <c r="I239" s="1">
        <v>12</v>
      </c>
      <c r="J239" s="1">
        <v>1</v>
      </c>
      <c r="K239" s="1">
        <v>0</v>
      </c>
      <c r="L239" s="1">
        <v>22199</v>
      </c>
      <c r="M239" s="1">
        <v>686</v>
      </c>
      <c r="N239" s="1">
        <v>5</v>
      </c>
    </row>
    <row r="240" spans="1:14">
      <c r="A240" s="1">
        <v>2024</v>
      </c>
      <c r="B240" s="1" t="s">
        <v>17</v>
      </c>
      <c r="C240" s="1" t="s">
        <v>18</v>
      </c>
      <c r="D240" s="1" t="s">
        <v>643</v>
      </c>
      <c r="E240" s="6">
        <v>45316</v>
      </c>
      <c r="F240" s="1" t="s">
        <v>38</v>
      </c>
      <c r="G240" s="1" t="s">
        <v>39</v>
      </c>
      <c r="H240" s="1">
        <v>12</v>
      </c>
      <c r="I240" s="1">
        <v>12</v>
      </c>
      <c r="J240" s="1">
        <v>2</v>
      </c>
      <c r="K240" s="1">
        <v>0</v>
      </c>
      <c r="L240" s="1">
        <v>10576</v>
      </c>
      <c r="M240" s="1">
        <v>369</v>
      </c>
      <c r="N240" s="1">
        <v>7</v>
      </c>
    </row>
    <row r="241" spans="1:14">
      <c r="A241" s="1">
        <v>2024</v>
      </c>
      <c r="B241" s="1" t="s">
        <v>17</v>
      </c>
      <c r="C241" s="1" t="s">
        <v>18</v>
      </c>
      <c r="D241" s="1" t="s">
        <v>643</v>
      </c>
      <c r="E241" s="6">
        <v>45316</v>
      </c>
      <c r="F241" s="1" t="s">
        <v>38</v>
      </c>
      <c r="G241" s="1" t="s">
        <v>45</v>
      </c>
      <c r="H241" s="1">
        <v>4</v>
      </c>
      <c r="I241" s="1">
        <v>4</v>
      </c>
      <c r="J241" s="1">
        <v>0</v>
      </c>
      <c r="K241" s="1">
        <v>0</v>
      </c>
      <c r="L241" s="1">
        <v>1020</v>
      </c>
      <c r="M241" s="1">
        <v>109</v>
      </c>
      <c r="N241" s="1">
        <v>0</v>
      </c>
    </row>
    <row r="242" spans="1:14">
      <c r="A242" s="1">
        <v>2024</v>
      </c>
      <c r="B242" s="1" t="s">
        <v>17</v>
      </c>
      <c r="C242" s="1" t="s">
        <v>18</v>
      </c>
      <c r="D242" s="1" t="s">
        <v>643</v>
      </c>
      <c r="E242" s="6">
        <v>45316</v>
      </c>
      <c r="F242" s="1" t="s">
        <v>38</v>
      </c>
      <c r="G242" s="1" t="s">
        <v>242</v>
      </c>
      <c r="H242" s="1">
        <v>12</v>
      </c>
      <c r="I242" s="1">
        <v>12</v>
      </c>
      <c r="J242" s="1">
        <v>0</v>
      </c>
      <c r="K242" s="1">
        <v>0</v>
      </c>
      <c r="L242" s="1">
        <v>3756</v>
      </c>
      <c r="M242" s="1">
        <v>348</v>
      </c>
      <c r="N242" s="1">
        <v>0</v>
      </c>
    </row>
    <row r="243" spans="1:14">
      <c r="A243" s="1">
        <v>2024</v>
      </c>
      <c r="B243" s="1" t="s">
        <v>17</v>
      </c>
      <c r="C243" s="1" t="s">
        <v>18</v>
      </c>
      <c r="D243" s="1" t="s">
        <v>643</v>
      </c>
      <c r="E243" s="6">
        <v>45317</v>
      </c>
      <c r="F243" s="1" t="s">
        <v>64</v>
      </c>
      <c r="G243" s="1" t="s">
        <v>37</v>
      </c>
      <c r="H243" s="1">
        <v>15</v>
      </c>
      <c r="I243" s="1">
        <v>15</v>
      </c>
      <c r="J243" s="1">
        <v>1</v>
      </c>
      <c r="K243" s="1">
        <v>0</v>
      </c>
      <c r="L243" s="1">
        <v>21441</v>
      </c>
      <c r="M243" s="1">
        <v>859</v>
      </c>
      <c r="N243" s="1">
        <v>6</v>
      </c>
    </row>
    <row r="244" spans="1:14">
      <c r="A244" s="1">
        <v>2024</v>
      </c>
      <c r="B244" s="1" t="s">
        <v>17</v>
      </c>
      <c r="C244" s="1" t="s">
        <v>18</v>
      </c>
      <c r="D244" s="1" t="s">
        <v>643</v>
      </c>
      <c r="E244" s="6">
        <v>45317</v>
      </c>
      <c r="F244" s="1" t="s">
        <v>64</v>
      </c>
      <c r="G244" s="1" t="s">
        <v>44</v>
      </c>
      <c r="H244" s="1">
        <v>15</v>
      </c>
      <c r="I244" s="1">
        <v>15</v>
      </c>
      <c r="J244" s="1">
        <v>0</v>
      </c>
      <c r="K244" s="1">
        <v>0</v>
      </c>
      <c r="L244" s="1">
        <v>9410</v>
      </c>
      <c r="M244" s="1">
        <v>522</v>
      </c>
      <c r="N244" s="1">
        <v>0</v>
      </c>
    </row>
    <row r="245" spans="1:14">
      <c r="A245" s="1">
        <v>2024</v>
      </c>
      <c r="B245" s="1" t="s">
        <v>17</v>
      </c>
      <c r="C245" s="1" t="s">
        <v>18</v>
      </c>
      <c r="D245" s="1" t="s">
        <v>643</v>
      </c>
      <c r="E245" s="6">
        <v>45317</v>
      </c>
      <c r="F245" s="1" t="s">
        <v>64</v>
      </c>
      <c r="G245" s="1" t="s">
        <v>41</v>
      </c>
      <c r="H245" s="1">
        <v>1</v>
      </c>
      <c r="I245" s="1">
        <v>1</v>
      </c>
      <c r="J245" s="1">
        <v>0</v>
      </c>
      <c r="K245" s="1">
        <v>0</v>
      </c>
      <c r="L245" s="1">
        <v>132</v>
      </c>
      <c r="M245" s="1">
        <v>20</v>
      </c>
      <c r="N245" s="1">
        <v>0</v>
      </c>
    </row>
    <row r="246" spans="1:14">
      <c r="A246" s="1">
        <v>2024</v>
      </c>
      <c r="B246" s="1" t="s">
        <v>17</v>
      </c>
      <c r="C246" s="1" t="s">
        <v>18</v>
      </c>
      <c r="D246" s="1" t="s">
        <v>643</v>
      </c>
      <c r="E246" s="6">
        <v>45317</v>
      </c>
      <c r="F246" s="1" t="s">
        <v>64</v>
      </c>
      <c r="G246" s="1" t="s">
        <v>646</v>
      </c>
      <c r="H246" s="1">
        <v>12</v>
      </c>
      <c r="I246" s="1">
        <v>12</v>
      </c>
      <c r="J246" s="1">
        <v>0</v>
      </c>
      <c r="K246" s="1">
        <v>0</v>
      </c>
      <c r="L246" s="1">
        <v>52252</v>
      </c>
      <c r="M246" s="1">
        <v>651</v>
      </c>
      <c r="N246" s="1">
        <v>0</v>
      </c>
    </row>
    <row r="247" spans="1:14">
      <c r="A247" s="1">
        <v>2024</v>
      </c>
      <c r="B247" s="1" t="s">
        <v>17</v>
      </c>
      <c r="C247" s="1" t="s">
        <v>18</v>
      </c>
      <c r="D247" s="1" t="s">
        <v>643</v>
      </c>
      <c r="E247" s="6">
        <v>45317</v>
      </c>
      <c r="F247" s="1" t="s">
        <v>64</v>
      </c>
      <c r="G247" s="1" t="s">
        <v>23</v>
      </c>
      <c r="H247" s="1">
        <v>5</v>
      </c>
      <c r="I247" s="1">
        <v>5</v>
      </c>
      <c r="J247" s="1">
        <v>0</v>
      </c>
      <c r="K247" s="1">
        <v>0</v>
      </c>
      <c r="L247" s="1">
        <v>6989</v>
      </c>
      <c r="M247" s="1">
        <v>779</v>
      </c>
      <c r="N247" s="1">
        <v>0</v>
      </c>
    </row>
    <row r="248" spans="1:14">
      <c r="A248" s="1">
        <v>2024</v>
      </c>
      <c r="B248" s="1" t="s">
        <v>17</v>
      </c>
      <c r="C248" s="1" t="s">
        <v>18</v>
      </c>
      <c r="D248" s="1" t="s">
        <v>643</v>
      </c>
      <c r="E248" s="6">
        <v>45317</v>
      </c>
      <c r="F248" s="1" t="s">
        <v>64</v>
      </c>
      <c r="G248" s="1" t="s">
        <v>266</v>
      </c>
      <c r="H248" s="1">
        <v>11</v>
      </c>
      <c r="I248" s="1">
        <v>11</v>
      </c>
      <c r="J248" s="1">
        <v>0</v>
      </c>
      <c r="K248" s="1">
        <v>0</v>
      </c>
      <c r="L248" s="1">
        <v>14951</v>
      </c>
      <c r="M248" s="1">
        <v>375</v>
      </c>
      <c r="N248" s="1">
        <v>0</v>
      </c>
    </row>
    <row r="249" spans="1:14">
      <c r="A249" s="1">
        <v>2024</v>
      </c>
      <c r="B249" s="1" t="s">
        <v>17</v>
      </c>
      <c r="C249" s="1" t="s">
        <v>18</v>
      </c>
      <c r="D249" s="1" t="s">
        <v>643</v>
      </c>
      <c r="E249" s="6">
        <v>45317</v>
      </c>
      <c r="F249" s="1" t="s">
        <v>64</v>
      </c>
      <c r="G249" s="1" t="s">
        <v>42</v>
      </c>
      <c r="H249" s="1">
        <v>15</v>
      </c>
      <c r="I249" s="1">
        <v>15</v>
      </c>
      <c r="J249" s="1">
        <v>1</v>
      </c>
      <c r="K249" s="1">
        <v>0</v>
      </c>
      <c r="L249" s="1">
        <v>117697</v>
      </c>
      <c r="M249" s="1">
        <v>757</v>
      </c>
      <c r="N249" s="1">
        <v>4</v>
      </c>
    </row>
    <row r="250" spans="1:14">
      <c r="A250" s="1">
        <v>2024</v>
      </c>
      <c r="B250" s="1" t="s">
        <v>17</v>
      </c>
      <c r="C250" s="1" t="s">
        <v>18</v>
      </c>
      <c r="D250" s="1" t="s">
        <v>643</v>
      </c>
      <c r="E250" s="6">
        <v>45317</v>
      </c>
      <c r="F250" s="1" t="s">
        <v>8</v>
      </c>
      <c r="G250" s="1" t="s">
        <v>41</v>
      </c>
      <c r="H250" s="1">
        <v>11</v>
      </c>
      <c r="I250" s="1">
        <v>11</v>
      </c>
      <c r="J250" s="1">
        <v>0</v>
      </c>
      <c r="K250" s="1">
        <v>0</v>
      </c>
      <c r="L250" s="1">
        <v>19063</v>
      </c>
      <c r="M250" s="1">
        <v>595</v>
      </c>
      <c r="N250" s="1">
        <v>0</v>
      </c>
    </row>
    <row r="251" spans="1:14">
      <c r="A251" s="1">
        <v>2024</v>
      </c>
      <c r="B251" s="1" t="s">
        <v>17</v>
      </c>
      <c r="C251" s="1" t="s">
        <v>18</v>
      </c>
      <c r="D251" s="1" t="s">
        <v>643</v>
      </c>
      <c r="E251" s="6">
        <v>45317</v>
      </c>
      <c r="F251" s="1" t="s">
        <v>38</v>
      </c>
      <c r="G251" s="1" t="s">
        <v>1178</v>
      </c>
      <c r="H251" s="1">
        <v>12</v>
      </c>
      <c r="I251" s="1">
        <v>12</v>
      </c>
      <c r="J251" s="1">
        <v>0</v>
      </c>
      <c r="K251" s="1">
        <v>0</v>
      </c>
      <c r="L251" s="1">
        <v>4147</v>
      </c>
      <c r="M251" s="1">
        <v>432</v>
      </c>
      <c r="N251" s="1">
        <v>0</v>
      </c>
    </row>
    <row r="252" spans="1:14">
      <c r="A252" s="1">
        <v>2024</v>
      </c>
      <c r="B252" s="1" t="s">
        <v>17</v>
      </c>
      <c r="C252" s="1" t="s">
        <v>18</v>
      </c>
      <c r="D252" s="1" t="s">
        <v>643</v>
      </c>
      <c r="E252" s="6">
        <v>45317</v>
      </c>
      <c r="F252" s="1" t="s">
        <v>38</v>
      </c>
      <c r="G252" s="1" t="s">
        <v>39</v>
      </c>
      <c r="H252" s="1">
        <v>14</v>
      </c>
      <c r="I252" s="1">
        <v>14</v>
      </c>
      <c r="J252" s="1">
        <v>2</v>
      </c>
      <c r="K252" s="1">
        <v>0</v>
      </c>
      <c r="L252" s="1">
        <v>1698</v>
      </c>
      <c r="M252" s="1">
        <v>323</v>
      </c>
      <c r="N252" s="1">
        <v>9</v>
      </c>
    </row>
    <row r="253" spans="1:14">
      <c r="A253" s="1">
        <v>2024</v>
      </c>
      <c r="B253" s="1" t="s">
        <v>17</v>
      </c>
      <c r="C253" s="1" t="s">
        <v>18</v>
      </c>
      <c r="D253" s="1" t="s">
        <v>643</v>
      </c>
      <c r="E253" s="6">
        <v>45317</v>
      </c>
      <c r="F253" s="1" t="s">
        <v>38</v>
      </c>
      <c r="G253" s="1" t="s">
        <v>45</v>
      </c>
      <c r="H253" s="1">
        <v>3</v>
      </c>
      <c r="I253" s="1">
        <v>3</v>
      </c>
      <c r="J253" s="1">
        <v>0</v>
      </c>
      <c r="K253" s="1">
        <v>0</v>
      </c>
      <c r="L253" s="1">
        <v>476</v>
      </c>
      <c r="M253" s="1">
        <v>60</v>
      </c>
      <c r="N253" s="1">
        <v>0</v>
      </c>
    </row>
    <row r="254" spans="1:14">
      <c r="A254" s="1">
        <v>2024</v>
      </c>
      <c r="B254" s="1" t="s">
        <v>17</v>
      </c>
      <c r="C254" s="1" t="s">
        <v>18</v>
      </c>
      <c r="D254" s="1" t="s">
        <v>643</v>
      </c>
      <c r="E254" s="6">
        <v>45317</v>
      </c>
      <c r="F254" s="1" t="s">
        <v>38</v>
      </c>
      <c r="G254" s="1" t="s">
        <v>242</v>
      </c>
      <c r="H254" s="1">
        <v>11</v>
      </c>
      <c r="I254" s="1">
        <v>11</v>
      </c>
      <c r="J254" s="1">
        <v>0</v>
      </c>
      <c r="K254" s="1">
        <v>0</v>
      </c>
      <c r="L254" s="1">
        <v>3538</v>
      </c>
      <c r="M254" s="1">
        <v>334</v>
      </c>
      <c r="N254" s="1">
        <v>0</v>
      </c>
    </row>
    <row r="255" spans="1:14">
      <c r="A255" s="1">
        <v>2024</v>
      </c>
      <c r="B255" s="1" t="s">
        <v>17</v>
      </c>
      <c r="C255" s="1" t="s">
        <v>18</v>
      </c>
      <c r="D255" s="1" t="s">
        <v>639</v>
      </c>
      <c r="E255" s="6">
        <v>45320</v>
      </c>
      <c r="F255" s="1" t="s">
        <v>64</v>
      </c>
      <c r="G255" s="1" t="s">
        <v>37</v>
      </c>
      <c r="H255" s="1">
        <v>12</v>
      </c>
      <c r="I255" s="1">
        <v>12</v>
      </c>
      <c r="J255" s="1">
        <v>0</v>
      </c>
      <c r="K255" s="1">
        <v>0</v>
      </c>
      <c r="L255" s="1">
        <v>26674</v>
      </c>
      <c r="M255" s="1">
        <v>698</v>
      </c>
      <c r="N255" s="1">
        <v>0</v>
      </c>
    </row>
    <row r="256" spans="1:14">
      <c r="A256" s="1">
        <v>2024</v>
      </c>
      <c r="B256" s="1" t="s">
        <v>17</v>
      </c>
      <c r="C256" s="1" t="s">
        <v>18</v>
      </c>
      <c r="D256" s="1" t="s">
        <v>639</v>
      </c>
      <c r="E256" s="6">
        <v>45320</v>
      </c>
      <c r="F256" s="1" t="s">
        <v>64</v>
      </c>
      <c r="G256" s="1" t="s">
        <v>44</v>
      </c>
      <c r="H256" s="1">
        <v>12</v>
      </c>
      <c r="I256" s="1">
        <v>12</v>
      </c>
      <c r="J256" s="1">
        <v>0</v>
      </c>
      <c r="K256" s="1">
        <v>0</v>
      </c>
      <c r="L256" s="1">
        <v>7829</v>
      </c>
      <c r="M256" s="1">
        <v>480</v>
      </c>
      <c r="N256" s="1">
        <v>0</v>
      </c>
    </row>
    <row r="257" spans="1:14">
      <c r="A257" s="1">
        <v>2024</v>
      </c>
      <c r="B257" s="1" t="s">
        <v>17</v>
      </c>
      <c r="C257" s="1" t="s">
        <v>18</v>
      </c>
      <c r="D257" s="1" t="s">
        <v>639</v>
      </c>
      <c r="E257" s="6">
        <v>45320</v>
      </c>
      <c r="F257" s="1" t="s">
        <v>64</v>
      </c>
      <c r="G257" s="1" t="s">
        <v>41</v>
      </c>
      <c r="H257" s="1">
        <v>1</v>
      </c>
      <c r="I257" s="1">
        <v>1</v>
      </c>
      <c r="J257" s="1">
        <v>0</v>
      </c>
      <c r="K257" s="1">
        <v>0</v>
      </c>
      <c r="L257" s="1">
        <v>400</v>
      </c>
      <c r="M257" s="1">
        <v>47</v>
      </c>
      <c r="N257" s="1">
        <v>0</v>
      </c>
    </row>
    <row r="258" spans="1:14">
      <c r="A258" s="1">
        <v>2024</v>
      </c>
      <c r="B258" s="1" t="s">
        <v>17</v>
      </c>
      <c r="C258" s="1" t="s">
        <v>18</v>
      </c>
      <c r="D258" s="1" t="s">
        <v>639</v>
      </c>
      <c r="E258" s="6">
        <v>45320</v>
      </c>
      <c r="F258" s="1" t="s">
        <v>64</v>
      </c>
      <c r="G258" s="1" t="s">
        <v>646</v>
      </c>
      <c r="H258" s="1">
        <v>12</v>
      </c>
      <c r="I258" s="1">
        <v>12</v>
      </c>
      <c r="J258" s="1">
        <v>0</v>
      </c>
      <c r="K258" s="1">
        <v>0</v>
      </c>
      <c r="L258" s="1">
        <v>29855</v>
      </c>
      <c r="M258" s="1">
        <v>686</v>
      </c>
      <c r="N258" s="1">
        <v>0</v>
      </c>
    </row>
    <row r="259" spans="1:14">
      <c r="A259" s="1">
        <v>2024</v>
      </c>
      <c r="B259" s="1" t="s">
        <v>17</v>
      </c>
      <c r="C259" s="1" t="s">
        <v>18</v>
      </c>
      <c r="D259" s="1" t="s">
        <v>639</v>
      </c>
      <c r="E259" s="6">
        <v>45320</v>
      </c>
      <c r="F259" s="1" t="s">
        <v>64</v>
      </c>
      <c r="G259" s="1" t="s">
        <v>23</v>
      </c>
      <c r="H259" s="1">
        <v>4</v>
      </c>
      <c r="I259" s="1">
        <v>4</v>
      </c>
      <c r="J259" s="1">
        <v>0</v>
      </c>
      <c r="K259" s="1">
        <v>0</v>
      </c>
      <c r="L259" s="1">
        <v>11700</v>
      </c>
      <c r="M259" s="1">
        <v>417</v>
      </c>
      <c r="N259" s="1">
        <v>0</v>
      </c>
    </row>
    <row r="260" spans="1:14">
      <c r="A260" s="1">
        <v>2024</v>
      </c>
      <c r="B260" s="1" t="s">
        <v>17</v>
      </c>
      <c r="C260" s="1" t="s">
        <v>18</v>
      </c>
      <c r="D260" s="1" t="s">
        <v>639</v>
      </c>
      <c r="E260" s="6">
        <v>45320</v>
      </c>
      <c r="F260" s="1" t="s">
        <v>64</v>
      </c>
      <c r="G260" s="1" t="s">
        <v>266</v>
      </c>
      <c r="H260" s="1">
        <v>15</v>
      </c>
      <c r="I260" s="1">
        <v>15</v>
      </c>
      <c r="J260" s="1">
        <v>0</v>
      </c>
      <c r="K260" s="1">
        <v>0</v>
      </c>
      <c r="L260" s="1">
        <v>19773</v>
      </c>
      <c r="M260" s="1">
        <v>683</v>
      </c>
      <c r="N260" s="1">
        <v>0</v>
      </c>
    </row>
    <row r="261" spans="1:14">
      <c r="A261" s="1">
        <v>2024</v>
      </c>
      <c r="B261" s="1" t="s">
        <v>17</v>
      </c>
      <c r="C261" s="1" t="s">
        <v>18</v>
      </c>
      <c r="D261" s="1" t="s">
        <v>639</v>
      </c>
      <c r="E261" s="6">
        <v>45320</v>
      </c>
      <c r="F261" s="1" t="s">
        <v>64</v>
      </c>
      <c r="G261" s="1" t="s">
        <v>42</v>
      </c>
      <c r="H261" s="1">
        <v>12</v>
      </c>
      <c r="I261" s="1">
        <v>12</v>
      </c>
      <c r="J261" s="1">
        <v>0</v>
      </c>
      <c r="K261" s="1">
        <v>0</v>
      </c>
      <c r="L261" s="1">
        <v>139879</v>
      </c>
      <c r="M261" s="1">
        <v>634</v>
      </c>
      <c r="N261" s="1">
        <v>0</v>
      </c>
    </row>
    <row r="262" spans="1:14">
      <c r="A262" s="1">
        <v>2024</v>
      </c>
      <c r="B262" s="1" t="s">
        <v>17</v>
      </c>
      <c r="C262" s="1" t="s">
        <v>18</v>
      </c>
      <c r="D262" s="1" t="s">
        <v>639</v>
      </c>
      <c r="E262" s="6">
        <v>45320</v>
      </c>
      <c r="F262" s="1" t="s">
        <v>8</v>
      </c>
      <c r="G262" s="1" t="s">
        <v>41</v>
      </c>
      <c r="H262" s="1">
        <v>11</v>
      </c>
      <c r="I262" s="1">
        <v>11</v>
      </c>
      <c r="J262" s="1">
        <v>0</v>
      </c>
      <c r="K262" s="1">
        <v>0</v>
      </c>
      <c r="L262" s="1">
        <v>35136</v>
      </c>
      <c r="M262" s="1">
        <v>784</v>
      </c>
      <c r="N262" s="1">
        <v>0</v>
      </c>
    </row>
    <row r="263" spans="1:14">
      <c r="A263" s="1">
        <v>2024</v>
      </c>
      <c r="B263" s="1" t="s">
        <v>17</v>
      </c>
      <c r="C263" s="1" t="s">
        <v>18</v>
      </c>
      <c r="D263" s="1" t="s">
        <v>639</v>
      </c>
      <c r="E263" s="6">
        <v>45320</v>
      </c>
      <c r="F263" s="1" t="s">
        <v>38</v>
      </c>
      <c r="G263" s="1" t="s">
        <v>1178</v>
      </c>
      <c r="H263" s="1">
        <v>14</v>
      </c>
      <c r="I263" s="1">
        <v>14</v>
      </c>
      <c r="J263" s="1">
        <v>0</v>
      </c>
      <c r="K263" s="1">
        <v>0</v>
      </c>
      <c r="L263" s="1">
        <v>19301</v>
      </c>
      <c r="M263" s="1">
        <v>364</v>
      </c>
      <c r="N263" s="1">
        <v>0</v>
      </c>
    </row>
    <row r="264" spans="1:14">
      <c r="A264" s="1">
        <v>2024</v>
      </c>
      <c r="B264" s="1" t="s">
        <v>17</v>
      </c>
      <c r="C264" s="1" t="s">
        <v>18</v>
      </c>
      <c r="D264" s="1" t="s">
        <v>639</v>
      </c>
      <c r="E264" s="6">
        <v>45320</v>
      </c>
      <c r="F264" s="1" t="s">
        <v>38</v>
      </c>
      <c r="G264" s="1" t="s">
        <v>39</v>
      </c>
      <c r="H264" s="1">
        <v>13</v>
      </c>
      <c r="I264" s="1">
        <v>13</v>
      </c>
      <c r="J264" s="1">
        <v>1</v>
      </c>
      <c r="K264" s="1">
        <v>0</v>
      </c>
      <c r="L264" s="1">
        <v>3362</v>
      </c>
      <c r="M264" s="1">
        <v>368</v>
      </c>
      <c r="N264" s="1">
        <v>5</v>
      </c>
    </row>
    <row r="265" spans="1:14">
      <c r="A265" s="1">
        <v>2024</v>
      </c>
      <c r="B265" s="1" t="s">
        <v>17</v>
      </c>
      <c r="C265" s="1" t="s">
        <v>18</v>
      </c>
      <c r="D265" s="1" t="s">
        <v>639</v>
      </c>
      <c r="E265" s="6">
        <v>45320</v>
      </c>
      <c r="F265" s="1" t="s">
        <v>38</v>
      </c>
      <c r="G265" s="1" t="s">
        <v>45</v>
      </c>
      <c r="H265" s="1">
        <v>4</v>
      </c>
      <c r="I265" s="1">
        <v>4</v>
      </c>
      <c r="J265" s="1">
        <v>0</v>
      </c>
      <c r="K265" s="1">
        <v>0</v>
      </c>
      <c r="L265" s="1">
        <v>278</v>
      </c>
      <c r="M265" s="1">
        <v>79</v>
      </c>
      <c r="N265" s="1">
        <v>0</v>
      </c>
    </row>
    <row r="266" spans="1:14">
      <c r="A266" s="1">
        <v>2024</v>
      </c>
      <c r="B266" s="1" t="s">
        <v>17</v>
      </c>
      <c r="C266" s="1" t="s">
        <v>18</v>
      </c>
      <c r="D266" s="1" t="s">
        <v>639</v>
      </c>
      <c r="E266" s="6">
        <v>45320</v>
      </c>
      <c r="F266" s="1" t="s">
        <v>38</v>
      </c>
      <c r="G266" s="1" t="s">
        <v>242</v>
      </c>
      <c r="H266" s="1">
        <v>12</v>
      </c>
      <c r="I266" s="1">
        <v>12</v>
      </c>
      <c r="J266" s="1">
        <v>0</v>
      </c>
      <c r="K266" s="1">
        <v>0</v>
      </c>
      <c r="L266" s="1">
        <v>12248</v>
      </c>
      <c r="M266" s="1">
        <v>364</v>
      </c>
      <c r="N266" s="1">
        <v>0</v>
      </c>
    </row>
    <row r="267" spans="1:14">
      <c r="A267" s="1">
        <v>2024</v>
      </c>
      <c r="B267" s="1" t="s">
        <v>17</v>
      </c>
      <c r="C267" s="1" t="s">
        <v>18</v>
      </c>
      <c r="D267" s="1" t="s">
        <v>639</v>
      </c>
      <c r="E267" s="6">
        <v>45320</v>
      </c>
      <c r="F267" s="1" t="s">
        <v>38</v>
      </c>
      <c r="G267" s="1" t="s">
        <v>23</v>
      </c>
      <c r="H267" s="1">
        <v>1</v>
      </c>
      <c r="I267" s="1">
        <v>1</v>
      </c>
      <c r="J267" s="1">
        <v>0</v>
      </c>
      <c r="K267" s="1">
        <v>0</v>
      </c>
      <c r="L267" s="1">
        <v>351</v>
      </c>
      <c r="M267" s="1">
        <v>0</v>
      </c>
      <c r="N267" s="1">
        <v>0</v>
      </c>
    </row>
    <row r="268" spans="1:14">
      <c r="A268" s="1">
        <v>2024</v>
      </c>
      <c r="B268" s="1" t="s">
        <v>17</v>
      </c>
      <c r="C268" s="1" t="s">
        <v>18</v>
      </c>
      <c r="D268" s="1" t="s">
        <v>639</v>
      </c>
      <c r="E268" s="6">
        <v>45321</v>
      </c>
      <c r="F268" s="1" t="s">
        <v>64</v>
      </c>
      <c r="G268" s="1" t="s">
        <v>37</v>
      </c>
      <c r="H268" s="1">
        <v>12</v>
      </c>
      <c r="I268" s="1">
        <v>12</v>
      </c>
      <c r="J268" s="1">
        <v>0</v>
      </c>
      <c r="K268" s="1">
        <v>0</v>
      </c>
      <c r="L268" s="1">
        <v>79121</v>
      </c>
      <c r="M268" s="1">
        <v>705</v>
      </c>
      <c r="N268" s="1">
        <v>0</v>
      </c>
    </row>
    <row r="269" spans="1:14">
      <c r="A269" s="1">
        <v>2024</v>
      </c>
      <c r="B269" s="1" t="s">
        <v>17</v>
      </c>
      <c r="C269" s="1" t="s">
        <v>18</v>
      </c>
      <c r="D269" s="1" t="s">
        <v>639</v>
      </c>
      <c r="E269" s="6">
        <v>45321</v>
      </c>
      <c r="F269" s="1" t="s">
        <v>64</v>
      </c>
      <c r="G269" s="1" t="s">
        <v>44</v>
      </c>
      <c r="H269" s="1">
        <v>14</v>
      </c>
      <c r="I269" s="1">
        <v>14</v>
      </c>
      <c r="J269" s="1">
        <v>0</v>
      </c>
      <c r="K269" s="1">
        <v>0</v>
      </c>
      <c r="L269" s="1">
        <v>49860</v>
      </c>
      <c r="M269" s="1">
        <v>682</v>
      </c>
      <c r="N269" s="1">
        <v>0</v>
      </c>
    </row>
    <row r="270" spans="1:14">
      <c r="A270" s="1">
        <v>2024</v>
      </c>
      <c r="B270" s="1" t="s">
        <v>17</v>
      </c>
      <c r="C270" s="1" t="s">
        <v>18</v>
      </c>
      <c r="D270" s="1" t="s">
        <v>639</v>
      </c>
      <c r="E270" s="6">
        <v>45321</v>
      </c>
      <c r="F270" s="1" t="s">
        <v>64</v>
      </c>
      <c r="G270" s="1" t="s">
        <v>41</v>
      </c>
      <c r="H270" s="1">
        <v>2</v>
      </c>
      <c r="I270" s="1">
        <v>2</v>
      </c>
      <c r="J270" s="1">
        <v>0</v>
      </c>
      <c r="K270" s="1">
        <v>0</v>
      </c>
      <c r="L270" s="1">
        <v>445</v>
      </c>
      <c r="M270" s="1">
        <v>52</v>
      </c>
      <c r="N270" s="1">
        <v>0</v>
      </c>
    </row>
    <row r="271" spans="1:14">
      <c r="A271" s="1">
        <v>2024</v>
      </c>
      <c r="B271" s="1" t="s">
        <v>17</v>
      </c>
      <c r="C271" s="1" t="s">
        <v>18</v>
      </c>
      <c r="D271" s="1" t="s">
        <v>639</v>
      </c>
      <c r="E271" s="6">
        <v>45321</v>
      </c>
      <c r="F271" s="1" t="s">
        <v>64</v>
      </c>
      <c r="G271" s="1" t="s">
        <v>53</v>
      </c>
      <c r="H271" s="1">
        <v>15</v>
      </c>
      <c r="I271" s="1">
        <v>15</v>
      </c>
      <c r="J271" s="1">
        <v>0</v>
      </c>
      <c r="K271" s="1">
        <v>0</v>
      </c>
      <c r="L271" s="1">
        <v>93411</v>
      </c>
      <c r="M271" s="1">
        <v>1714</v>
      </c>
      <c r="N271" s="1">
        <v>0</v>
      </c>
    </row>
    <row r="272" spans="1:14">
      <c r="A272" s="1">
        <v>2024</v>
      </c>
      <c r="B272" s="1" t="s">
        <v>17</v>
      </c>
      <c r="C272" s="1" t="s">
        <v>18</v>
      </c>
      <c r="D272" s="1" t="s">
        <v>639</v>
      </c>
      <c r="E272" s="6">
        <v>45321</v>
      </c>
      <c r="F272" s="1" t="s">
        <v>64</v>
      </c>
      <c r="G272" s="1" t="s">
        <v>646</v>
      </c>
      <c r="H272" s="1">
        <v>12</v>
      </c>
      <c r="I272" s="1">
        <v>12</v>
      </c>
      <c r="J272" s="1">
        <v>0</v>
      </c>
      <c r="K272" s="1">
        <v>0</v>
      </c>
      <c r="L272" s="1">
        <v>41706</v>
      </c>
      <c r="M272" s="1">
        <v>669</v>
      </c>
      <c r="N272" s="1">
        <v>0</v>
      </c>
    </row>
    <row r="273" spans="1:14">
      <c r="A273" s="1">
        <v>2024</v>
      </c>
      <c r="B273" s="1" t="s">
        <v>17</v>
      </c>
      <c r="C273" s="1" t="s">
        <v>18</v>
      </c>
      <c r="D273" s="1" t="s">
        <v>639</v>
      </c>
      <c r="E273" s="6">
        <v>45321</v>
      </c>
      <c r="F273" s="1" t="s">
        <v>64</v>
      </c>
      <c r="G273" s="1" t="s">
        <v>23</v>
      </c>
      <c r="H273" s="1">
        <v>5</v>
      </c>
      <c r="I273" s="1">
        <v>5</v>
      </c>
      <c r="J273" s="1">
        <v>0</v>
      </c>
      <c r="K273" s="1">
        <v>0</v>
      </c>
      <c r="L273" s="1">
        <v>8609</v>
      </c>
      <c r="M273" s="1">
        <v>301</v>
      </c>
      <c r="N273" s="1">
        <v>0</v>
      </c>
    </row>
    <row r="274" spans="1:14">
      <c r="A274" s="1">
        <v>2024</v>
      </c>
      <c r="B274" s="1" t="s">
        <v>17</v>
      </c>
      <c r="C274" s="1" t="s">
        <v>18</v>
      </c>
      <c r="D274" s="1" t="s">
        <v>639</v>
      </c>
      <c r="E274" s="6">
        <v>45321</v>
      </c>
      <c r="F274" s="1" t="s">
        <v>64</v>
      </c>
      <c r="G274" s="1" t="s">
        <v>266</v>
      </c>
      <c r="H274" s="1">
        <v>12</v>
      </c>
      <c r="I274" s="1">
        <v>12</v>
      </c>
      <c r="J274" s="1">
        <v>0</v>
      </c>
      <c r="K274" s="1">
        <v>0</v>
      </c>
      <c r="L274" s="1">
        <v>15880</v>
      </c>
      <c r="M274" s="1">
        <v>276</v>
      </c>
      <c r="N274" s="1">
        <v>0</v>
      </c>
    </row>
    <row r="275" spans="1:14">
      <c r="A275" s="1">
        <v>2024</v>
      </c>
      <c r="B275" s="1" t="s">
        <v>17</v>
      </c>
      <c r="C275" s="1" t="s">
        <v>18</v>
      </c>
      <c r="D275" s="1" t="s">
        <v>639</v>
      </c>
      <c r="E275" s="6">
        <v>45321</v>
      </c>
      <c r="F275" s="1" t="s">
        <v>64</v>
      </c>
      <c r="G275" s="1" t="s">
        <v>42</v>
      </c>
      <c r="H275" s="1">
        <v>15</v>
      </c>
      <c r="I275" s="1">
        <v>15</v>
      </c>
      <c r="J275" s="1">
        <v>1</v>
      </c>
      <c r="K275" s="1">
        <v>0</v>
      </c>
      <c r="L275" s="1">
        <v>29466</v>
      </c>
      <c r="M275" s="1">
        <v>572</v>
      </c>
      <c r="N275" s="1">
        <v>8</v>
      </c>
    </row>
    <row r="276" spans="1:14">
      <c r="A276" s="1">
        <v>2024</v>
      </c>
      <c r="B276" s="1" t="s">
        <v>17</v>
      </c>
      <c r="C276" s="1" t="s">
        <v>18</v>
      </c>
      <c r="D276" s="1" t="s">
        <v>639</v>
      </c>
      <c r="E276" s="6">
        <v>45321</v>
      </c>
      <c r="F276" s="1" t="s">
        <v>8</v>
      </c>
      <c r="G276" s="1" t="s">
        <v>41</v>
      </c>
      <c r="H276" s="1">
        <v>10</v>
      </c>
      <c r="I276" s="1">
        <v>10</v>
      </c>
      <c r="J276" s="1">
        <v>0</v>
      </c>
      <c r="K276" s="1">
        <v>0</v>
      </c>
      <c r="L276" s="1">
        <v>17723</v>
      </c>
      <c r="M276" s="1">
        <v>532</v>
      </c>
      <c r="N276" s="1">
        <v>0</v>
      </c>
    </row>
    <row r="277" spans="1:14">
      <c r="A277" s="1">
        <v>2024</v>
      </c>
      <c r="B277" s="1" t="s">
        <v>17</v>
      </c>
      <c r="C277" s="1" t="s">
        <v>18</v>
      </c>
      <c r="D277" s="1" t="s">
        <v>639</v>
      </c>
      <c r="E277" s="6">
        <v>45321</v>
      </c>
      <c r="F277" s="1" t="s">
        <v>38</v>
      </c>
      <c r="G277" s="1" t="s">
        <v>1178</v>
      </c>
      <c r="H277" s="1">
        <v>13</v>
      </c>
      <c r="I277" s="1">
        <v>13</v>
      </c>
      <c r="J277" s="1">
        <v>0</v>
      </c>
      <c r="K277" s="1">
        <v>0</v>
      </c>
      <c r="L277" s="1">
        <v>5319</v>
      </c>
      <c r="M277" s="1">
        <v>453</v>
      </c>
      <c r="N277" s="1">
        <v>0</v>
      </c>
    </row>
    <row r="278" spans="1:14">
      <c r="A278" s="1">
        <v>2024</v>
      </c>
      <c r="B278" s="1" t="s">
        <v>17</v>
      </c>
      <c r="C278" s="1" t="s">
        <v>18</v>
      </c>
      <c r="D278" s="1" t="s">
        <v>639</v>
      </c>
      <c r="E278" s="6">
        <v>45321</v>
      </c>
      <c r="F278" s="1" t="s">
        <v>38</v>
      </c>
      <c r="G278" s="1" t="s">
        <v>39</v>
      </c>
      <c r="H278" s="1">
        <v>15</v>
      </c>
      <c r="I278" s="1">
        <v>15</v>
      </c>
      <c r="J278" s="1">
        <v>0</v>
      </c>
      <c r="K278" s="1">
        <v>0</v>
      </c>
      <c r="L278" s="1">
        <v>3038</v>
      </c>
      <c r="M278" s="1">
        <v>360</v>
      </c>
      <c r="N278" s="1">
        <v>0</v>
      </c>
    </row>
    <row r="279" spans="1:14">
      <c r="A279" s="1">
        <v>2024</v>
      </c>
      <c r="B279" s="1" t="s">
        <v>17</v>
      </c>
      <c r="C279" s="1" t="s">
        <v>18</v>
      </c>
      <c r="D279" s="1" t="s">
        <v>639</v>
      </c>
      <c r="E279" s="6">
        <v>45321</v>
      </c>
      <c r="F279" s="1" t="s">
        <v>38</v>
      </c>
      <c r="G279" s="1" t="s">
        <v>45</v>
      </c>
      <c r="H279" s="1">
        <v>3</v>
      </c>
      <c r="I279" s="1">
        <v>3</v>
      </c>
      <c r="J279" s="1">
        <v>0</v>
      </c>
      <c r="K279" s="1">
        <v>0</v>
      </c>
      <c r="L279" s="1">
        <v>457</v>
      </c>
      <c r="M279" s="1">
        <v>104</v>
      </c>
      <c r="N279" s="1">
        <v>0</v>
      </c>
    </row>
    <row r="280" spans="1:14">
      <c r="A280" s="1">
        <v>2024</v>
      </c>
      <c r="B280" s="1" t="s">
        <v>17</v>
      </c>
      <c r="C280" s="1" t="s">
        <v>18</v>
      </c>
      <c r="D280" s="1" t="s">
        <v>639</v>
      </c>
      <c r="E280" s="6">
        <v>45321</v>
      </c>
      <c r="F280" s="1" t="s">
        <v>38</v>
      </c>
      <c r="G280" s="1" t="s">
        <v>242</v>
      </c>
      <c r="H280" s="1">
        <v>13</v>
      </c>
      <c r="I280" s="1">
        <v>13</v>
      </c>
      <c r="J280" s="1">
        <v>0</v>
      </c>
      <c r="K280" s="1">
        <v>0</v>
      </c>
      <c r="L280" s="1">
        <v>6385</v>
      </c>
      <c r="M280" s="1">
        <v>411</v>
      </c>
      <c r="N280" s="1">
        <v>0</v>
      </c>
    </row>
    <row r="281" spans="1:14">
      <c r="A281" s="1">
        <v>2024</v>
      </c>
      <c r="B281" s="1" t="s">
        <v>17</v>
      </c>
      <c r="C281" s="1" t="s">
        <v>18</v>
      </c>
      <c r="D281" s="1" t="s">
        <v>639</v>
      </c>
      <c r="E281" s="6">
        <v>45322</v>
      </c>
      <c r="F281" s="1" t="s">
        <v>64</v>
      </c>
      <c r="G281" s="1" t="s">
        <v>37</v>
      </c>
      <c r="H281" s="1">
        <v>12</v>
      </c>
      <c r="I281" s="1">
        <v>12</v>
      </c>
      <c r="J281" s="1">
        <v>0</v>
      </c>
      <c r="K281" s="1">
        <v>0</v>
      </c>
      <c r="L281" s="1">
        <v>70180</v>
      </c>
      <c r="M281" s="1">
        <v>862</v>
      </c>
      <c r="N281" s="1">
        <v>0</v>
      </c>
    </row>
    <row r="282" spans="1:14">
      <c r="A282" s="1">
        <v>2024</v>
      </c>
      <c r="B282" s="1" t="s">
        <v>17</v>
      </c>
      <c r="C282" s="1" t="s">
        <v>18</v>
      </c>
      <c r="D282" s="1" t="s">
        <v>639</v>
      </c>
      <c r="E282" s="6">
        <v>45322</v>
      </c>
      <c r="F282" s="1" t="s">
        <v>64</v>
      </c>
      <c r="G282" s="1" t="s">
        <v>44</v>
      </c>
      <c r="H282" s="1">
        <v>12</v>
      </c>
      <c r="I282" s="1">
        <v>12</v>
      </c>
      <c r="J282" s="1">
        <v>1</v>
      </c>
      <c r="K282" s="1">
        <v>0</v>
      </c>
      <c r="L282" s="1">
        <v>4446</v>
      </c>
      <c r="M282" s="1">
        <v>377</v>
      </c>
      <c r="N282" s="1">
        <v>1</v>
      </c>
    </row>
    <row r="283" spans="1:14">
      <c r="A283" s="1">
        <v>2024</v>
      </c>
      <c r="B283" s="1" t="s">
        <v>17</v>
      </c>
      <c r="C283" s="1" t="s">
        <v>18</v>
      </c>
      <c r="D283" s="1" t="s">
        <v>639</v>
      </c>
      <c r="E283" s="6">
        <v>45322</v>
      </c>
      <c r="F283" s="1" t="s">
        <v>64</v>
      </c>
      <c r="G283" s="1" t="s">
        <v>41</v>
      </c>
      <c r="H283" s="1">
        <v>2</v>
      </c>
      <c r="I283" s="1">
        <v>2</v>
      </c>
      <c r="J283" s="1">
        <v>0</v>
      </c>
      <c r="K283" s="1">
        <v>0</v>
      </c>
      <c r="L283" s="1">
        <v>14</v>
      </c>
      <c r="M283" s="1">
        <v>14</v>
      </c>
      <c r="N283" s="1">
        <v>0</v>
      </c>
    </row>
    <row r="284" spans="1:14">
      <c r="A284" s="1">
        <v>2024</v>
      </c>
      <c r="B284" s="1" t="s">
        <v>17</v>
      </c>
      <c r="C284" s="1" t="s">
        <v>18</v>
      </c>
      <c r="D284" s="1" t="s">
        <v>639</v>
      </c>
      <c r="E284" s="6">
        <v>45322</v>
      </c>
      <c r="F284" s="1" t="s">
        <v>64</v>
      </c>
      <c r="G284" s="1" t="s">
        <v>646</v>
      </c>
      <c r="H284" s="1">
        <v>12</v>
      </c>
      <c r="I284" s="1">
        <v>12</v>
      </c>
      <c r="J284" s="1">
        <v>0</v>
      </c>
      <c r="K284" s="1">
        <v>0</v>
      </c>
      <c r="L284" s="1">
        <v>87372</v>
      </c>
      <c r="M284" s="1">
        <v>637</v>
      </c>
      <c r="N284" s="1">
        <v>0</v>
      </c>
    </row>
    <row r="285" spans="1:14">
      <c r="A285" s="1">
        <v>2024</v>
      </c>
      <c r="B285" s="1" t="s">
        <v>17</v>
      </c>
      <c r="C285" s="1" t="s">
        <v>18</v>
      </c>
      <c r="D285" s="1" t="s">
        <v>639</v>
      </c>
      <c r="E285" s="6">
        <v>45322</v>
      </c>
      <c r="F285" s="1" t="s">
        <v>64</v>
      </c>
      <c r="G285" s="1" t="s">
        <v>23</v>
      </c>
      <c r="H285" s="1">
        <v>2</v>
      </c>
      <c r="I285" s="1">
        <v>2</v>
      </c>
      <c r="J285" s="1">
        <v>0</v>
      </c>
      <c r="K285" s="1">
        <v>0</v>
      </c>
      <c r="L285" s="1">
        <v>3062</v>
      </c>
      <c r="M285" s="1">
        <v>54</v>
      </c>
      <c r="N285" s="1">
        <v>0</v>
      </c>
    </row>
    <row r="286" spans="1:14">
      <c r="A286" s="1">
        <v>2024</v>
      </c>
      <c r="B286" s="1" t="s">
        <v>17</v>
      </c>
      <c r="C286" s="1" t="s">
        <v>18</v>
      </c>
      <c r="D286" s="1" t="s">
        <v>639</v>
      </c>
      <c r="E286" s="6">
        <v>45322</v>
      </c>
      <c r="F286" s="1" t="s">
        <v>64</v>
      </c>
      <c r="G286" s="1" t="s">
        <v>266</v>
      </c>
      <c r="H286" s="1">
        <v>12</v>
      </c>
      <c r="I286" s="1">
        <v>12</v>
      </c>
      <c r="J286" s="1">
        <v>0</v>
      </c>
      <c r="K286" s="1">
        <v>0</v>
      </c>
      <c r="L286" s="1">
        <v>4242</v>
      </c>
      <c r="M286" s="1">
        <v>363</v>
      </c>
      <c r="N286" s="1">
        <v>0</v>
      </c>
    </row>
    <row r="287" spans="1:14">
      <c r="A287" s="1">
        <v>2024</v>
      </c>
      <c r="B287" s="1" t="s">
        <v>17</v>
      </c>
      <c r="C287" s="1" t="s">
        <v>18</v>
      </c>
      <c r="D287" s="1" t="s">
        <v>639</v>
      </c>
      <c r="E287" s="6">
        <v>45322</v>
      </c>
      <c r="F287" s="1" t="s">
        <v>64</v>
      </c>
      <c r="G287" s="1" t="s">
        <v>42</v>
      </c>
      <c r="H287" s="1">
        <v>15</v>
      </c>
      <c r="I287" s="1">
        <v>15</v>
      </c>
      <c r="J287" s="1">
        <v>0</v>
      </c>
      <c r="K287" s="1">
        <v>0</v>
      </c>
      <c r="L287" s="1">
        <v>69009</v>
      </c>
      <c r="M287" s="1">
        <v>867</v>
      </c>
      <c r="N287" s="1">
        <v>0</v>
      </c>
    </row>
    <row r="288" spans="1:14">
      <c r="A288" s="1">
        <v>2024</v>
      </c>
      <c r="B288" s="1" t="s">
        <v>17</v>
      </c>
      <c r="C288" s="1" t="s">
        <v>18</v>
      </c>
      <c r="D288" s="1" t="s">
        <v>639</v>
      </c>
      <c r="E288" s="6">
        <v>45322</v>
      </c>
      <c r="F288" s="1" t="s">
        <v>8</v>
      </c>
      <c r="G288" s="1" t="s">
        <v>41</v>
      </c>
      <c r="H288" s="1">
        <v>10</v>
      </c>
      <c r="I288" s="1">
        <v>10</v>
      </c>
      <c r="J288" s="1">
        <v>0</v>
      </c>
      <c r="K288" s="1">
        <v>0</v>
      </c>
      <c r="L288" s="1">
        <v>10634</v>
      </c>
      <c r="M288" s="1">
        <v>409</v>
      </c>
      <c r="N288" s="1">
        <v>0</v>
      </c>
    </row>
    <row r="289" spans="1:14">
      <c r="A289" s="1">
        <v>2024</v>
      </c>
      <c r="B289" s="1" t="s">
        <v>17</v>
      </c>
      <c r="C289" s="1" t="s">
        <v>18</v>
      </c>
      <c r="D289" s="1" t="s">
        <v>639</v>
      </c>
      <c r="E289" s="6">
        <v>45322</v>
      </c>
      <c r="F289" s="1" t="s">
        <v>38</v>
      </c>
      <c r="G289" s="1" t="s">
        <v>1178</v>
      </c>
      <c r="H289" s="1">
        <v>12</v>
      </c>
      <c r="I289" s="1">
        <v>12</v>
      </c>
      <c r="J289" s="1">
        <v>1</v>
      </c>
      <c r="K289" s="1">
        <v>0</v>
      </c>
      <c r="L289" s="1">
        <v>4151</v>
      </c>
      <c r="M289" s="1">
        <v>354</v>
      </c>
      <c r="N289" s="1">
        <v>2</v>
      </c>
    </row>
    <row r="290" spans="1:14">
      <c r="A290" s="1">
        <v>2024</v>
      </c>
      <c r="B290" s="1" t="s">
        <v>17</v>
      </c>
      <c r="C290" s="1" t="s">
        <v>18</v>
      </c>
      <c r="D290" s="1" t="s">
        <v>639</v>
      </c>
      <c r="E290" s="6">
        <v>45322</v>
      </c>
      <c r="F290" s="1" t="s">
        <v>38</v>
      </c>
      <c r="G290" s="1" t="s">
        <v>39</v>
      </c>
      <c r="H290" s="1">
        <v>11</v>
      </c>
      <c r="I290" s="1">
        <v>11</v>
      </c>
      <c r="J290" s="1">
        <v>0</v>
      </c>
      <c r="K290" s="1">
        <v>0</v>
      </c>
      <c r="L290" s="1">
        <v>4064</v>
      </c>
      <c r="M290" s="1">
        <v>330</v>
      </c>
      <c r="N290" s="1">
        <v>0</v>
      </c>
    </row>
    <row r="291" spans="1:14">
      <c r="A291" s="1">
        <v>2024</v>
      </c>
      <c r="B291" s="1" t="s">
        <v>17</v>
      </c>
      <c r="C291" s="1" t="s">
        <v>18</v>
      </c>
      <c r="D291" s="1" t="s">
        <v>639</v>
      </c>
      <c r="E291" s="6">
        <v>45322</v>
      </c>
      <c r="F291" s="1" t="s">
        <v>38</v>
      </c>
      <c r="G291" s="1" t="s">
        <v>45</v>
      </c>
      <c r="H291" s="1">
        <v>3</v>
      </c>
      <c r="I291" s="1">
        <v>3</v>
      </c>
      <c r="J291" s="1">
        <v>0</v>
      </c>
      <c r="K291" s="1">
        <v>0</v>
      </c>
      <c r="L291" s="1">
        <v>409</v>
      </c>
      <c r="M291" s="1">
        <v>60</v>
      </c>
      <c r="N291" s="1">
        <v>0</v>
      </c>
    </row>
    <row r="292" spans="1:14">
      <c r="A292" s="1">
        <v>2024</v>
      </c>
      <c r="B292" s="1" t="s">
        <v>17</v>
      </c>
      <c r="C292" s="1" t="s">
        <v>18</v>
      </c>
      <c r="D292" s="1" t="s">
        <v>639</v>
      </c>
      <c r="E292" s="6">
        <v>45322</v>
      </c>
      <c r="F292" s="1" t="s">
        <v>38</v>
      </c>
      <c r="G292" s="1" t="s">
        <v>242</v>
      </c>
      <c r="H292" s="1">
        <v>12</v>
      </c>
      <c r="I292" s="1">
        <v>12</v>
      </c>
      <c r="J292" s="1">
        <v>0</v>
      </c>
      <c r="K292" s="1">
        <v>0</v>
      </c>
      <c r="L292" s="1">
        <v>2919</v>
      </c>
      <c r="M292" s="1">
        <v>272</v>
      </c>
      <c r="N292" s="1">
        <v>0</v>
      </c>
    </row>
    <row r="293" spans="1:14">
      <c r="A293" s="1">
        <v>2024</v>
      </c>
      <c r="B293" s="1" t="s">
        <v>17</v>
      </c>
      <c r="C293" s="1" t="s">
        <v>18</v>
      </c>
      <c r="D293" s="1" t="s">
        <v>639</v>
      </c>
      <c r="E293" s="6">
        <v>45322</v>
      </c>
      <c r="F293" s="1" t="s">
        <v>38</v>
      </c>
      <c r="G293" s="1" t="s">
        <v>23</v>
      </c>
      <c r="H293" s="1">
        <v>2</v>
      </c>
      <c r="I293" s="1">
        <v>2</v>
      </c>
      <c r="J293" s="1">
        <v>0</v>
      </c>
      <c r="K293" s="1">
        <v>0</v>
      </c>
      <c r="L293" s="1">
        <v>1788</v>
      </c>
      <c r="M293" s="1">
        <v>94</v>
      </c>
      <c r="N293" s="1">
        <v>0</v>
      </c>
    </row>
    <row r="294" spans="1:14">
      <c r="A294" s="1">
        <v>2024</v>
      </c>
      <c r="B294" s="1" t="s">
        <v>17</v>
      </c>
      <c r="C294" s="1" t="s">
        <v>1249</v>
      </c>
      <c r="D294" s="1" t="s">
        <v>639</v>
      </c>
      <c r="E294" s="6">
        <v>45323</v>
      </c>
      <c r="F294" s="1" t="s">
        <v>64</v>
      </c>
      <c r="G294" s="1" t="s">
        <v>37</v>
      </c>
      <c r="H294" s="1">
        <v>12</v>
      </c>
      <c r="I294" s="1">
        <v>12</v>
      </c>
      <c r="J294" s="1">
        <v>0</v>
      </c>
      <c r="K294" s="1">
        <v>0</v>
      </c>
      <c r="L294" s="1">
        <v>14923</v>
      </c>
      <c r="M294" s="1">
        <v>510</v>
      </c>
      <c r="N294" s="1">
        <v>0</v>
      </c>
    </row>
    <row r="295" spans="1:14">
      <c r="A295" s="1">
        <v>2024</v>
      </c>
      <c r="B295" s="1" t="s">
        <v>17</v>
      </c>
      <c r="C295" s="1" t="s">
        <v>1249</v>
      </c>
      <c r="D295" s="1" t="s">
        <v>639</v>
      </c>
      <c r="E295" s="6">
        <v>45323</v>
      </c>
      <c r="F295" s="1" t="s">
        <v>64</v>
      </c>
      <c r="G295" s="1" t="s">
        <v>44</v>
      </c>
      <c r="H295" s="1">
        <v>16</v>
      </c>
      <c r="I295" s="1">
        <v>16</v>
      </c>
      <c r="J295" s="1">
        <v>0</v>
      </c>
      <c r="K295" s="1">
        <v>0</v>
      </c>
      <c r="L295" s="1">
        <v>25330</v>
      </c>
      <c r="M295" s="1">
        <v>790</v>
      </c>
      <c r="N295" s="1">
        <v>0</v>
      </c>
    </row>
    <row r="296" spans="1:14">
      <c r="A296" s="1">
        <v>2024</v>
      </c>
      <c r="B296" s="1" t="s">
        <v>17</v>
      </c>
      <c r="C296" s="1" t="s">
        <v>1249</v>
      </c>
      <c r="D296" s="1" t="s">
        <v>639</v>
      </c>
      <c r="E296" s="6">
        <v>45323</v>
      </c>
      <c r="F296" s="1" t="s">
        <v>64</v>
      </c>
      <c r="G296" s="1" t="s">
        <v>41</v>
      </c>
      <c r="H296" s="1">
        <v>2</v>
      </c>
      <c r="I296" s="1">
        <v>2</v>
      </c>
      <c r="J296" s="1">
        <v>0</v>
      </c>
      <c r="K296" s="1">
        <v>0</v>
      </c>
      <c r="L296" s="1">
        <v>78</v>
      </c>
      <c r="M296" s="1">
        <v>38</v>
      </c>
      <c r="N296" s="1">
        <v>0</v>
      </c>
    </row>
    <row r="297" spans="1:14">
      <c r="A297" s="1">
        <v>2024</v>
      </c>
      <c r="B297" s="1" t="s">
        <v>17</v>
      </c>
      <c r="C297" s="1" t="s">
        <v>1249</v>
      </c>
      <c r="D297" s="1" t="s">
        <v>639</v>
      </c>
      <c r="E297" s="6">
        <v>45323</v>
      </c>
      <c r="F297" s="1" t="s">
        <v>64</v>
      </c>
      <c r="G297" s="1" t="s">
        <v>266</v>
      </c>
      <c r="H297" s="1">
        <v>15</v>
      </c>
      <c r="I297" s="1">
        <v>15</v>
      </c>
      <c r="J297" s="1">
        <v>0</v>
      </c>
      <c r="K297" s="1">
        <v>0</v>
      </c>
      <c r="L297" s="1">
        <v>46958</v>
      </c>
      <c r="M297" s="1">
        <v>651</v>
      </c>
      <c r="N297" s="1">
        <v>0</v>
      </c>
    </row>
    <row r="298" spans="1:14">
      <c r="A298" s="1">
        <v>2024</v>
      </c>
      <c r="B298" s="1" t="s">
        <v>17</v>
      </c>
      <c r="C298" s="1" t="s">
        <v>1249</v>
      </c>
      <c r="D298" s="1" t="s">
        <v>639</v>
      </c>
      <c r="E298" s="6">
        <v>45323</v>
      </c>
      <c r="F298" s="1" t="s">
        <v>64</v>
      </c>
      <c r="G298" s="1" t="s">
        <v>42</v>
      </c>
      <c r="H298" s="1">
        <v>15</v>
      </c>
      <c r="I298" s="1">
        <v>15</v>
      </c>
      <c r="J298" s="1">
        <v>0</v>
      </c>
      <c r="K298" s="1">
        <v>0</v>
      </c>
      <c r="L298" s="1">
        <v>561650</v>
      </c>
      <c r="M298" s="1">
        <v>1149</v>
      </c>
      <c r="N298" s="1">
        <v>0</v>
      </c>
    </row>
    <row r="299" spans="1:14">
      <c r="A299" s="1">
        <v>2024</v>
      </c>
      <c r="B299" s="1" t="s">
        <v>17</v>
      </c>
      <c r="C299" s="1" t="s">
        <v>1249</v>
      </c>
      <c r="D299" s="1" t="s">
        <v>639</v>
      </c>
      <c r="E299" s="6">
        <v>45323</v>
      </c>
      <c r="F299" s="1" t="s">
        <v>8</v>
      </c>
      <c r="G299" s="1" t="s">
        <v>41</v>
      </c>
      <c r="H299" s="1">
        <v>13</v>
      </c>
      <c r="I299" s="1">
        <v>13</v>
      </c>
      <c r="J299" s="1">
        <v>0</v>
      </c>
      <c r="K299" s="1">
        <v>0</v>
      </c>
      <c r="L299" s="1">
        <v>18518</v>
      </c>
      <c r="M299" s="1">
        <v>817</v>
      </c>
      <c r="N299" s="1">
        <v>0</v>
      </c>
    </row>
    <row r="300" spans="1:14">
      <c r="A300" s="1">
        <v>2024</v>
      </c>
      <c r="B300" s="1" t="s">
        <v>17</v>
      </c>
      <c r="C300" s="1" t="s">
        <v>1249</v>
      </c>
      <c r="D300" s="1" t="s">
        <v>639</v>
      </c>
      <c r="E300" s="6">
        <v>45323</v>
      </c>
      <c r="F300" s="1" t="s">
        <v>38</v>
      </c>
      <c r="G300" s="1" t="s">
        <v>1178</v>
      </c>
      <c r="H300" s="1">
        <v>15</v>
      </c>
      <c r="I300" s="1">
        <v>15</v>
      </c>
      <c r="J300" s="1">
        <v>1</v>
      </c>
      <c r="K300" s="1">
        <v>0</v>
      </c>
      <c r="L300" s="1">
        <v>4847</v>
      </c>
      <c r="M300" s="1">
        <v>475</v>
      </c>
      <c r="N300" s="1">
        <v>2</v>
      </c>
    </row>
    <row r="301" spans="1:14">
      <c r="A301" s="1">
        <v>2024</v>
      </c>
      <c r="B301" s="1" t="s">
        <v>17</v>
      </c>
      <c r="C301" s="1" t="s">
        <v>1249</v>
      </c>
      <c r="D301" s="1" t="s">
        <v>639</v>
      </c>
      <c r="E301" s="6">
        <v>45323</v>
      </c>
      <c r="F301" s="1" t="s">
        <v>38</v>
      </c>
      <c r="G301" s="1" t="s">
        <v>39</v>
      </c>
      <c r="H301" s="1">
        <v>16</v>
      </c>
      <c r="I301" s="1">
        <v>16</v>
      </c>
      <c r="J301" s="1">
        <v>0</v>
      </c>
      <c r="K301" s="1">
        <v>0</v>
      </c>
      <c r="L301" s="1">
        <v>2225</v>
      </c>
      <c r="M301" s="1">
        <v>371</v>
      </c>
      <c r="N301" s="1">
        <v>0</v>
      </c>
    </row>
    <row r="302" spans="1:14">
      <c r="A302" s="1">
        <v>2024</v>
      </c>
      <c r="B302" s="1" t="s">
        <v>17</v>
      </c>
      <c r="C302" s="1" t="s">
        <v>1249</v>
      </c>
      <c r="D302" s="1" t="s">
        <v>639</v>
      </c>
      <c r="E302" s="6">
        <v>45323</v>
      </c>
      <c r="F302" s="1" t="s">
        <v>38</v>
      </c>
      <c r="G302" s="1" t="s">
        <v>45</v>
      </c>
      <c r="H302" s="1">
        <v>3</v>
      </c>
      <c r="I302" s="1">
        <v>3</v>
      </c>
      <c r="J302" s="1">
        <v>0</v>
      </c>
      <c r="K302" s="1">
        <v>0</v>
      </c>
      <c r="L302" s="1">
        <v>1240</v>
      </c>
      <c r="M302" s="1">
        <v>99</v>
      </c>
      <c r="N302" s="1">
        <v>0</v>
      </c>
    </row>
    <row r="303" spans="1:14">
      <c r="A303" s="1">
        <v>2024</v>
      </c>
      <c r="B303" s="1" t="s">
        <v>17</v>
      </c>
      <c r="C303" s="1" t="s">
        <v>1249</v>
      </c>
      <c r="D303" s="1" t="s">
        <v>639</v>
      </c>
      <c r="E303" s="6">
        <v>45323</v>
      </c>
      <c r="F303" s="1" t="s">
        <v>38</v>
      </c>
      <c r="G303" s="1" t="s">
        <v>242</v>
      </c>
      <c r="H303" s="1">
        <v>12</v>
      </c>
      <c r="I303" s="1">
        <v>12</v>
      </c>
      <c r="J303" s="1">
        <v>0</v>
      </c>
      <c r="K303" s="1">
        <v>0</v>
      </c>
      <c r="L303" s="1">
        <v>13769</v>
      </c>
      <c r="M303" s="1">
        <v>423</v>
      </c>
      <c r="N303" s="1">
        <v>0</v>
      </c>
    </row>
    <row r="304" spans="1:14">
      <c r="A304" s="1">
        <v>2024</v>
      </c>
      <c r="B304" s="1" t="s">
        <v>17</v>
      </c>
      <c r="C304" s="1" t="s">
        <v>1249</v>
      </c>
      <c r="D304" s="1" t="s">
        <v>639</v>
      </c>
      <c r="E304" s="6">
        <v>45323</v>
      </c>
      <c r="F304" s="1" t="s">
        <v>38</v>
      </c>
      <c r="G304" s="1" t="s">
        <v>23</v>
      </c>
      <c r="H304" s="1">
        <v>4</v>
      </c>
      <c r="I304" s="1">
        <v>4</v>
      </c>
      <c r="J304" s="1">
        <v>0</v>
      </c>
      <c r="K304" s="1">
        <v>0</v>
      </c>
      <c r="L304" s="1">
        <v>1806</v>
      </c>
      <c r="M304" s="1">
        <v>102</v>
      </c>
      <c r="N304" s="1">
        <v>0</v>
      </c>
    </row>
    <row r="305" spans="1:14">
      <c r="A305" s="1">
        <v>2024</v>
      </c>
      <c r="B305" s="1" t="s">
        <v>17</v>
      </c>
      <c r="C305" s="1" t="s">
        <v>1249</v>
      </c>
      <c r="D305" s="1" t="s">
        <v>639</v>
      </c>
      <c r="E305" s="6">
        <v>45324</v>
      </c>
      <c r="F305" s="1" t="s">
        <v>64</v>
      </c>
      <c r="G305" s="1" t="s">
        <v>44</v>
      </c>
      <c r="H305" s="1">
        <v>15</v>
      </c>
      <c r="I305" s="1">
        <v>15</v>
      </c>
      <c r="J305" s="1">
        <v>0</v>
      </c>
      <c r="K305" s="1">
        <v>0</v>
      </c>
      <c r="L305" s="1">
        <v>45775</v>
      </c>
      <c r="M305" s="1">
        <v>816</v>
      </c>
      <c r="N305" s="1">
        <v>0</v>
      </c>
    </row>
    <row r="306" spans="1:14">
      <c r="A306" s="1">
        <v>2024</v>
      </c>
      <c r="B306" s="1" t="s">
        <v>17</v>
      </c>
      <c r="C306" s="1" t="s">
        <v>1249</v>
      </c>
      <c r="D306" s="1" t="s">
        <v>639</v>
      </c>
      <c r="E306" s="6">
        <v>45324</v>
      </c>
      <c r="F306" s="1" t="s">
        <v>64</v>
      </c>
      <c r="G306" s="1" t="s">
        <v>41</v>
      </c>
      <c r="H306" s="1">
        <v>3</v>
      </c>
      <c r="I306" s="1">
        <v>3</v>
      </c>
      <c r="J306" s="1">
        <v>0</v>
      </c>
      <c r="K306" s="1">
        <v>0</v>
      </c>
      <c r="L306" s="1">
        <v>410</v>
      </c>
      <c r="M306" s="1">
        <v>80</v>
      </c>
      <c r="N306" s="1">
        <v>0</v>
      </c>
    </row>
    <row r="307" spans="1:14">
      <c r="A307" s="1">
        <v>2024</v>
      </c>
      <c r="B307" s="1" t="s">
        <v>17</v>
      </c>
      <c r="C307" s="1" t="s">
        <v>1249</v>
      </c>
      <c r="D307" s="1" t="s">
        <v>639</v>
      </c>
      <c r="E307" s="6">
        <v>45324</v>
      </c>
      <c r="F307" s="1" t="s">
        <v>64</v>
      </c>
      <c r="G307" s="1" t="s">
        <v>266</v>
      </c>
      <c r="H307" s="1">
        <v>11</v>
      </c>
      <c r="I307" s="1">
        <v>11</v>
      </c>
      <c r="J307" s="1">
        <v>0</v>
      </c>
      <c r="K307" s="1">
        <v>0</v>
      </c>
      <c r="L307" s="1">
        <v>15879</v>
      </c>
      <c r="M307" s="1">
        <v>622</v>
      </c>
      <c r="N307" s="1">
        <v>0</v>
      </c>
    </row>
    <row r="308" spans="1:14">
      <c r="A308" s="1">
        <v>2024</v>
      </c>
      <c r="B308" s="1" t="s">
        <v>17</v>
      </c>
      <c r="C308" s="1" t="s">
        <v>1249</v>
      </c>
      <c r="D308" s="1" t="s">
        <v>639</v>
      </c>
      <c r="E308" s="6">
        <v>45324</v>
      </c>
      <c r="F308" s="1" t="s">
        <v>64</v>
      </c>
      <c r="G308" s="1" t="s">
        <v>42</v>
      </c>
      <c r="H308" s="1">
        <v>15</v>
      </c>
      <c r="I308" s="1">
        <v>15</v>
      </c>
      <c r="J308" s="1">
        <v>0</v>
      </c>
      <c r="K308" s="1">
        <v>0</v>
      </c>
      <c r="L308" s="1">
        <v>87700</v>
      </c>
      <c r="M308" s="1">
        <v>670</v>
      </c>
      <c r="N308" s="1">
        <v>0</v>
      </c>
    </row>
    <row r="309" spans="1:14">
      <c r="A309" s="1">
        <v>2024</v>
      </c>
      <c r="B309" s="1" t="s">
        <v>17</v>
      </c>
      <c r="C309" s="1" t="s">
        <v>1249</v>
      </c>
      <c r="D309" s="1" t="s">
        <v>639</v>
      </c>
      <c r="E309" s="6">
        <v>45324</v>
      </c>
      <c r="F309" s="1" t="s">
        <v>8</v>
      </c>
      <c r="G309" s="1" t="s">
        <v>41</v>
      </c>
      <c r="H309" s="1">
        <v>13</v>
      </c>
      <c r="I309" s="1">
        <v>13</v>
      </c>
      <c r="J309" s="1">
        <v>2</v>
      </c>
      <c r="K309" s="1">
        <v>0</v>
      </c>
      <c r="L309" s="1">
        <v>27558</v>
      </c>
      <c r="M309" s="1">
        <v>761</v>
      </c>
      <c r="N309" s="1">
        <v>8</v>
      </c>
    </row>
    <row r="310" spans="1:14">
      <c r="A310" s="1">
        <v>2024</v>
      </c>
      <c r="B310" s="1" t="s">
        <v>17</v>
      </c>
      <c r="C310" s="1" t="s">
        <v>1249</v>
      </c>
      <c r="D310" s="1" t="s">
        <v>639</v>
      </c>
      <c r="E310" s="6">
        <v>45324</v>
      </c>
      <c r="F310" s="1" t="s">
        <v>38</v>
      </c>
      <c r="G310" s="1" t="s">
        <v>1178</v>
      </c>
      <c r="H310" s="1">
        <v>15</v>
      </c>
      <c r="I310" s="1">
        <v>15</v>
      </c>
      <c r="J310" s="1">
        <v>0</v>
      </c>
      <c r="K310" s="1">
        <v>0</v>
      </c>
      <c r="L310" s="1">
        <v>21051</v>
      </c>
      <c r="M310" s="1">
        <v>547</v>
      </c>
      <c r="N310" s="1">
        <v>0</v>
      </c>
    </row>
    <row r="311" spans="1:14">
      <c r="A311" s="1">
        <v>2024</v>
      </c>
      <c r="B311" s="1" t="s">
        <v>17</v>
      </c>
      <c r="C311" s="1" t="s">
        <v>1249</v>
      </c>
      <c r="D311" s="1" t="s">
        <v>639</v>
      </c>
      <c r="E311" s="6">
        <v>45324</v>
      </c>
      <c r="F311" s="1" t="s">
        <v>38</v>
      </c>
      <c r="G311" s="1" t="s">
        <v>39</v>
      </c>
      <c r="H311" s="1">
        <v>16</v>
      </c>
      <c r="I311" s="1">
        <v>16</v>
      </c>
      <c r="J311" s="1">
        <v>0</v>
      </c>
      <c r="K311" s="1">
        <v>0</v>
      </c>
      <c r="L311" s="1">
        <v>5286</v>
      </c>
      <c r="M311" s="1">
        <v>550</v>
      </c>
      <c r="N311" s="1">
        <v>0</v>
      </c>
    </row>
    <row r="312" spans="1:14">
      <c r="A312" s="1">
        <v>2024</v>
      </c>
      <c r="B312" s="1" t="s">
        <v>17</v>
      </c>
      <c r="C312" s="1" t="s">
        <v>1249</v>
      </c>
      <c r="D312" s="1" t="s">
        <v>639</v>
      </c>
      <c r="E312" s="6">
        <v>45324</v>
      </c>
      <c r="F312" s="1" t="s">
        <v>38</v>
      </c>
      <c r="G312" s="1" t="s">
        <v>45</v>
      </c>
      <c r="H312" s="1">
        <v>3</v>
      </c>
      <c r="I312" s="1">
        <v>3</v>
      </c>
      <c r="J312" s="1">
        <v>0</v>
      </c>
      <c r="K312" s="1">
        <v>0</v>
      </c>
      <c r="L312" s="1">
        <v>240</v>
      </c>
      <c r="M312" s="1">
        <v>60</v>
      </c>
      <c r="N312" s="1">
        <v>0</v>
      </c>
    </row>
    <row r="313" spans="1:14">
      <c r="A313" s="1">
        <v>2024</v>
      </c>
      <c r="B313" s="1" t="s">
        <v>17</v>
      </c>
      <c r="C313" s="1" t="s">
        <v>1249</v>
      </c>
      <c r="D313" s="1" t="s">
        <v>639</v>
      </c>
      <c r="E313" s="6">
        <v>45324</v>
      </c>
      <c r="F313" s="1" t="s">
        <v>38</v>
      </c>
      <c r="G313" s="1" t="s">
        <v>242</v>
      </c>
      <c r="H313" s="1">
        <v>12</v>
      </c>
      <c r="I313" s="1">
        <v>12</v>
      </c>
      <c r="J313" s="1">
        <v>0</v>
      </c>
      <c r="K313" s="1">
        <v>0</v>
      </c>
      <c r="L313" s="1">
        <v>1901</v>
      </c>
      <c r="M313" s="1">
        <v>261</v>
      </c>
      <c r="N313" s="1">
        <v>0</v>
      </c>
    </row>
    <row r="314" spans="1:14">
      <c r="A314" s="1">
        <v>2024</v>
      </c>
      <c r="B314" s="1" t="s">
        <v>17</v>
      </c>
      <c r="C314" s="1" t="s">
        <v>1249</v>
      </c>
      <c r="D314" s="1" t="s">
        <v>639</v>
      </c>
      <c r="E314" s="6">
        <v>45324</v>
      </c>
      <c r="F314" s="1" t="s">
        <v>38</v>
      </c>
      <c r="G314" s="1" t="s">
        <v>23</v>
      </c>
      <c r="H314" s="1">
        <v>6</v>
      </c>
      <c r="I314" s="1">
        <v>6</v>
      </c>
      <c r="J314" s="1">
        <v>0</v>
      </c>
      <c r="K314" s="1">
        <v>0</v>
      </c>
      <c r="L314" s="1">
        <v>985</v>
      </c>
      <c r="M314" s="1">
        <v>165</v>
      </c>
      <c r="N314" s="1">
        <v>0</v>
      </c>
    </row>
    <row r="315" spans="1:14">
      <c r="A315" s="1">
        <v>2024</v>
      </c>
      <c r="B315" s="1" t="s">
        <v>17</v>
      </c>
      <c r="C315" s="1" t="s">
        <v>1249</v>
      </c>
      <c r="D315" s="1" t="s">
        <v>1257</v>
      </c>
      <c r="E315" s="6">
        <v>45341</v>
      </c>
      <c r="F315" s="1" t="s">
        <v>64</v>
      </c>
      <c r="G315" s="1" t="s">
        <v>37</v>
      </c>
      <c r="H315" s="1">
        <v>9</v>
      </c>
      <c r="I315" s="1">
        <v>9</v>
      </c>
      <c r="J315" s="1">
        <v>0</v>
      </c>
      <c r="K315" s="1">
        <v>0</v>
      </c>
      <c r="L315" s="1">
        <v>59295</v>
      </c>
      <c r="M315" s="1">
        <v>695</v>
      </c>
      <c r="N315" s="1">
        <v>0</v>
      </c>
    </row>
    <row r="316" spans="1:14">
      <c r="A316" s="1">
        <v>2024</v>
      </c>
      <c r="B316" s="1" t="s">
        <v>17</v>
      </c>
      <c r="C316" s="1" t="s">
        <v>1249</v>
      </c>
      <c r="D316" s="1" t="s">
        <v>1257</v>
      </c>
      <c r="E316" s="6">
        <v>45341</v>
      </c>
      <c r="F316" s="1" t="s">
        <v>64</v>
      </c>
      <c r="G316" s="1" t="s">
        <v>53</v>
      </c>
      <c r="H316" s="1">
        <v>15</v>
      </c>
      <c r="I316" s="1">
        <v>15</v>
      </c>
      <c r="J316" s="1">
        <v>0</v>
      </c>
      <c r="K316" s="1">
        <v>0</v>
      </c>
      <c r="L316" s="1">
        <v>17926</v>
      </c>
      <c r="M316" s="1">
        <v>900</v>
      </c>
      <c r="N316" s="1">
        <v>0</v>
      </c>
    </row>
    <row r="317" spans="1:14">
      <c r="A317" s="1">
        <v>2024</v>
      </c>
      <c r="B317" s="1" t="s">
        <v>17</v>
      </c>
      <c r="C317" s="1" t="s">
        <v>1249</v>
      </c>
      <c r="D317" s="1" t="s">
        <v>1257</v>
      </c>
      <c r="E317" s="6">
        <v>45341</v>
      </c>
      <c r="F317" s="1" t="s">
        <v>64</v>
      </c>
      <c r="G317" s="1" t="s">
        <v>646</v>
      </c>
      <c r="H317" s="1">
        <v>15</v>
      </c>
      <c r="I317" s="1">
        <v>15</v>
      </c>
      <c r="J317" s="1">
        <v>0</v>
      </c>
      <c r="K317" s="1">
        <v>0</v>
      </c>
      <c r="L317" s="1">
        <v>142553</v>
      </c>
      <c r="M317" s="1">
        <v>928</v>
      </c>
      <c r="N317" s="1">
        <v>0</v>
      </c>
    </row>
    <row r="318" spans="1:14">
      <c r="A318" s="1">
        <v>2024</v>
      </c>
      <c r="B318" s="1" t="s">
        <v>17</v>
      </c>
      <c r="C318" s="1" t="s">
        <v>1249</v>
      </c>
      <c r="D318" s="1" t="s">
        <v>1257</v>
      </c>
      <c r="E318" s="6">
        <v>45341</v>
      </c>
      <c r="F318" s="1" t="s">
        <v>64</v>
      </c>
      <c r="G318" s="1" t="s">
        <v>23</v>
      </c>
      <c r="H318" s="1">
        <v>6</v>
      </c>
      <c r="I318" s="1">
        <v>6</v>
      </c>
      <c r="J318" s="1">
        <v>0</v>
      </c>
      <c r="K318" s="1">
        <v>0</v>
      </c>
      <c r="L318" s="1">
        <v>4600</v>
      </c>
      <c r="M318" s="1">
        <v>251</v>
      </c>
      <c r="N318" s="1">
        <v>0</v>
      </c>
    </row>
    <row r="319" spans="1:14">
      <c r="A319" s="1">
        <v>2024</v>
      </c>
      <c r="B319" s="1" t="s">
        <v>17</v>
      </c>
      <c r="C319" s="1" t="s">
        <v>1249</v>
      </c>
      <c r="D319" s="1" t="s">
        <v>1257</v>
      </c>
      <c r="E319" s="6">
        <v>45341</v>
      </c>
      <c r="F319" s="1" t="s">
        <v>38</v>
      </c>
      <c r="G319" s="1" t="s">
        <v>1178</v>
      </c>
      <c r="H319" s="1">
        <v>15</v>
      </c>
      <c r="I319" s="1">
        <v>15</v>
      </c>
      <c r="J319" s="1">
        <v>0</v>
      </c>
      <c r="K319" s="1">
        <v>0</v>
      </c>
      <c r="L319" s="1">
        <v>8820</v>
      </c>
      <c r="M319" s="1">
        <v>496</v>
      </c>
      <c r="N319" s="1">
        <v>0</v>
      </c>
    </row>
    <row r="320" spans="1:14">
      <c r="A320" s="1">
        <v>2024</v>
      </c>
      <c r="B320" s="1" t="s">
        <v>17</v>
      </c>
      <c r="C320" s="1" t="s">
        <v>1249</v>
      </c>
      <c r="D320" s="1" t="s">
        <v>1257</v>
      </c>
      <c r="E320" s="6">
        <v>45341</v>
      </c>
      <c r="F320" s="1" t="s">
        <v>38</v>
      </c>
      <c r="G320" s="1" t="s">
        <v>39</v>
      </c>
      <c r="H320" s="1">
        <v>8</v>
      </c>
      <c r="I320" s="1">
        <v>8</v>
      </c>
      <c r="J320" s="1">
        <v>0</v>
      </c>
      <c r="K320" s="1">
        <v>0</v>
      </c>
      <c r="L320" s="1">
        <v>1868</v>
      </c>
      <c r="M320" s="1">
        <v>261</v>
      </c>
      <c r="N320" s="1">
        <v>0</v>
      </c>
    </row>
    <row r="321" spans="1:14">
      <c r="A321" s="1">
        <v>2024</v>
      </c>
      <c r="B321" s="1" t="s">
        <v>17</v>
      </c>
      <c r="C321" s="1" t="s">
        <v>1249</v>
      </c>
      <c r="D321" s="1" t="s">
        <v>1257</v>
      </c>
      <c r="E321" s="6">
        <v>45341</v>
      </c>
      <c r="F321" s="1" t="s">
        <v>38</v>
      </c>
      <c r="G321" s="1" t="s">
        <v>242</v>
      </c>
      <c r="H321" s="1">
        <v>12</v>
      </c>
      <c r="I321" s="1">
        <v>12</v>
      </c>
      <c r="J321" s="1">
        <v>0</v>
      </c>
      <c r="K321" s="1">
        <v>0</v>
      </c>
      <c r="L321" s="1">
        <v>15656</v>
      </c>
      <c r="M321" s="1">
        <v>315</v>
      </c>
      <c r="N321" s="1">
        <v>0</v>
      </c>
    </row>
    <row r="322" spans="1:14">
      <c r="A322" s="1">
        <v>2024</v>
      </c>
      <c r="B322" s="1" t="s">
        <v>17</v>
      </c>
      <c r="C322" s="1" t="s">
        <v>1249</v>
      </c>
      <c r="D322" s="1" t="s">
        <v>1257</v>
      </c>
      <c r="E322" s="6">
        <v>45342</v>
      </c>
      <c r="F322" s="1" t="s">
        <v>64</v>
      </c>
      <c r="G322" s="1" t="s">
        <v>37</v>
      </c>
      <c r="H322" s="1">
        <v>15</v>
      </c>
      <c r="I322" s="1">
        <v>15</v>
      </c>
      <c r="J322" s="1">
        <v>0</v>
      </c>
      <c r="K322" s="1">
        <v>0</v>
      </c>
      <c r="L322" s="1">
        <v>22194</v>
      </c>
      <c r="M322" s="1">
        <v>702</v>
      </c>
      <c r="N322" s="1">
        <v>0</v>
      </c>
    </row>
    <row r="323" spans="1:14">
      <c r="A323" s="1">
        <v>2024</v>
      </c>
      <c r="B323" s="1" t="s">
        <v>17</v>
      </c>
      <c r="C323" s="1" t="s">
        <v>1249</v>
      </c>
      <c r="D323" s="1" t="s">
        <v>1257</v>
      </c>
      <c r="E323" s="6">
        <v>45342</v>
      </c>
      <c r="F323" s="1" t="s">
        <v>64</v>
      </c>
      <c r="G323" s="1" t="s">
        <v>1178</v>
      </c>
      <c r="H323" s="1">
        <v>2</v>
      </c>
      <c r="I323" s="1">
        <v>2</v>
      </c>
      <c r="J323" s="1">
        <v>0</v>
      </c>
      <c r="K323" s="1">
        <v>0</v>
      </c>
      <c r="L323" s="1">
        <v>244</v>
      </c>
      <c r="M323" s="1">
        <v>60</v>
      </c>
      <c r="N323" s="1">
        <v>0</v>
      </c>
    </row>
    <row r="324" spans="1:14">
      <c r="A324" s="1">
        <v>2024</v>
      </c>
      <c r="B324" s="1" t="s">
        <v>17</v>
      </c>
      <c r="C324" s="1" t="s">
        <v>1249</v>
      </c>
      <c r="D324" s="1" t="s">
        <v>1257</v>
      </c>
      <c r="E324" s="6">
        <v>45342</v>
      </c>
      <c r="F324" s="1" t="s">
        <v>64</v>
      </c>
      <c r="G324" s="1" t="s">
        <v>53</v>
      </c>
      <c r="H324" s="1">
        <v>15</v>
      </c>
      <c r="I324" s="1">
        <v>15</v>
      </c>
      <c r="J324" s="1">
        <v>0</v>
      </c>
      <c r="K324" s="1">
        <v>0</v>
      </c>
      <c r="L324" s="1">
        <v>14508</v>
      </c>
      <c r="M324" s="1">
        <v>682</v>
      </c>
      <c r="N324" s="1">
        <v>0</v>
      </c>
    </row>
    <row r="325" spans="1:14">
      <c r="A325" s="1">
        <v>2024</v>
      </c>
      <c r="B325" s="1" t="s">
        <v>17</v>
      </c>
      <c r="C325" s="1" t="s">
        <v>1249</v>
      </c>
      <c r="D325" s="1" t="s">
        <v>1257</v>
      </c>
      <c r="E325" s="6">
        <v>45342</v>
      </c>
      <c r="F325" s="1" t="s">
        <v>64</v>
      </c>
      <c r="G325" s="1" t="s">
        <v>646</v>
      </c>
      <c r="H325" s="1">
        <v>15</v>
      </c>
      <c r="I325" s="1">
        <v>15</v>
      </c>
      <c r="J325" s="1">
        <v>0</v>
      </c>
      <c r="K325" s="1">
        <v>0</v>
      </c>
      <c r="L325" s="1">
        <v>143917</v>
      </c>
      <c r="M325" s="1">
        <v>1077</v>
      </c>
      <c r="N325" s="1">
        <v>0</v>
      </c>
    </row>
    <row r="326" spans="1:14">
      <c r="A326" s="1">
        <v>2024</v>
      </c>
      <c r="B326" s="1" t="s">
        <v>17</v>
      </c>
      <c r="C326" s="1" t="s">
        <v>1249</v>
      </c>
      <c r="D326" s="1" t="s">
        <v>1257</v>
      </c>
      <c r="E326" s="6">
        <v>45342</v>
      </c>
      <c r="F326" s="1" t="s">
        <v>64</v>
      </c>
      <c r="G326" s="1" t="s">
        <v>23</v>
      </c>
      <c r="H326" s="1">
        <v>4</v>
      </c>
      <c r="I326" s="1">
        <v>4</v>
      </c>
      <c r="J326" s="1">
        <v>0</v>
      </c>
      <c r="K326" s="1">
        <v>0</v>
      </c>
      <c r="L326" s="1">
        <v>4320</v>
      </c>
      <c r="M326" s="1">
        <v>443</v>
      </c>
      <c r="N326" s="1">
        <v>0</v>
      </c>
    </row>
    <row r="327" spans="1:14">
      <c r="A327" s="1">
        <v>2024</v>
      </c>
      <c r="B327" s="1" t="s">
        <v>17</v>
      </c>
      <c r="C327" s="1" t="s">
        <v>1249</v>
      </c>
      <c r="D327" s="1" t="s">
        <v>1257</v>
      </c>
      <c r="E327" s="6">
        <v>45342</v>
      </c>
      <c r="F327" s="1" t="s">
        <v>64</v>
      </c>
      <c r="G327" s="1" t="s">
        <v>42</v>
      </c>
      <c r="H327" s="1">
        <v>15</v>
      </c>
      <c r="I327" s="1">
        <v>15</v>
      </c>
      <c r="J327" s="1">
        <v>0</v>
      </c>
      <c r="K327" s="1">
        <v>0</v>
      </c>
      <c r="L327" s="1">
        <v>172135</v>
      </c>
      <c r="M327" s="1">
        <v>880</v>
      </c>
      <c r="N327" s="1">
        <v>0</v>
      </c>
    </row>
    <row r="328" spans="1:14">
      <c r="A328" s="1">
        <v>2024</v>
      </c>
      <c r="B328" s="1" t="s">
        <v>17</v>
      </c>
      <c r="C328" s="1" t="s">
        <v>1249</v>
      </c>
      <c r="D328" s="1" t="s">
        <v>1257</v>
      </c>
      <c r="E328" s="6">
        <v>45342</v>
      </c>
      <c r="F328" s="1" t="s">
        <v>8</v>
      </c>
      <c r="G328" s="1" t="s">
        <v>41</v>
      </c>
      <c r="H328" s="1">
        <v>14</v>
      </c>
      <c r="I328" s="1">
        <v>14</v>
      </c>
      <c r="J328" s="1">
        <v>1</v>
      </c>
      <c r="K328" s="1">
        <v>0</v>
      </c>
      <c r="L328" s="1">
        <v>11518</v>
      </c>
      <c r="M328" s="1">
        <v>809</v>
      </c>
      <c r="N328" s="1">
        <v>8</v>
      </c>
    </row>
    <row r="329" spans="1:14">
      <c r="A329" s="1">
        <v>2024</v>
      </c>
      <c r="B329" s="1" t="s">
        <v>17</v>
      </c>
      <c r="C329" s="1" t="s">
        <v>1249</v>
      </c>
      <c r="D329" s="1" t="s">
        <v>1257</v>
      </c>
      <c r="E329" s="6">
        <v>45342</v>
      </c>
      <c r="F329" s="1" t="s">
        <v>38</v>
      </c>
      <c r="G329" s="1" t="s">
        <v>1178</v>
      </c>
      <c r="H329" s="1">
        <v>13</v>
      </c>
      <c r="I329" s="1">
        <v>13</v>
      </c>
      <c r="J329" s="1">
        <v>0</v>
      </c>
      <c r="K329" s="1">
        <v>0</v>
      </c>
      <c r="L329" s="1">
        <v>17581</v>
      </c>
      <c r="M329" s="1">
        <v>348</v>
      </c>
      <c r="N329" s="1">
        <v>0</v>
      </c>
    </row>
    <row r="330" spans="1:14">
      <c r="A330" s="1">
        <v>2024</v>
      </c>
      <c r="B330" s="1" t="s">
        <v>17</v>
      </c>
      <c r="C330" s="1" t="s">
        <v>1249</v>
      </c>
      <c r="D330" s="1" t="s">
        <v>1257</v>
      </c>
      <c r="E330" s="6">
        <v>45342</v>
      </c>
      <c r="F330" s="1" t="s">
        <v>38</v>
      </c>
      <c r="G330" s="1" t="s">
        <v>39</v>
      </c>
      <c r="H330" s="1">
        <v>16</v>
      </c>
      <c r="I330" s="1">
        <v>16</v>
      </c>
      <c r="J330" s="1">
        <v>1</v>
      </c>
      <c r="K330" s="1">
        <v>0</v>
      </c>
      <c r="L330" s="1">
        <v>7915</v>
      </c>
      <c r="M330" s="1">
        <v>530</v>
      </c>
      <c r="N330" s="1">
        <v>8</v>
      </c>
    </row>
    <row r="331" spans="1:14">
      <c r="A331" s="1">
        <v>2024</v>
      </c>
      <c r="B331" s="1" t="s">
        <v>17</v>
      </c>
      <c r="C331" s="1" t="s">
        <v>1249</v>
      </c>
      <c r="D331" s="1" t="s">
        <v>1257</v>
      </c>
      <c r="E331" s="6">
        <v>45342</v>
      </c>
      <c r="F331" s="1" t="s">
        <v>38</v>
      </c>
      <c r="G331" s="1" t="s">
        <v>242</v>
      </c>
      <c r="H331" s="1">
        <v>11</v>
      </c>
      <c r="I331" s="1">
        <v>11</v>
      </c>
      <c r="J331" s="1">
        <v>0</v>
      </c>
      <c r="K331" s="1">
        <v>0</v>
      </c>
      <c r="L331" s="1">
        <v>6977</v>
      </c>
      <c r="M331" s="1">
        <v>364</v>
      </c>
      <c r="N331" s="1">
        <v>0</v>
      </c>
    </row>
    <row r="332" spans="1:14">
      <c r="A332" s="1">
        <v>2024</v>
      </c>
      <c r="B332" s="1" t="s">
        <v>17</v>
      </c>
      <c r="C332" s="1" t="s">
        <v>1249</v>
      </c>
      <c r="D332" s="1" t="s">
        <v>1257</v>
      </c>
      <c r="E332" s="6">
        <v>45342</v>
      </c>
      <c r="F332" s="1" t="s">
        <v>38</v>
      </c>
      <c r="G332" s="1" t="s">
        <v>23</v>
      </c>
      <c r="H332" s="1">
        <v>1</v>
      </c>
      <c r="I332" s="1">
        <v>1</v>
      </c>
      <c r="J332" s="1">
        <v>0</v>
      </c>
      <c r="K332" s="1">
        <v>0</v>
      </c>
      <c r="L332" s="1">
        <v>36</v>
      </c>
      <c r="M332" s="1">
        <v>25</v>
      </c>
      <c r="N332" s="1">
        <v>0</v>
      </c>
    </row>
    <row r="333" spans="1:14">
      <c r="A333" s="1">
        <v>2024</v>
      </c>
      <c r="B333" s="1" t="s">
        <v>17</v>
      </c>
      <c r="C333" s="1" t="s">
        <v>1249</v>
      </c>
      <c r="D333" s="1" t="s">
        <v>1257</v>
      </c>
      <c r="E333" s="6">
        <v>45343</v>
      </c>
      <c r="F333" s="1" t="s">
        <v>64</v>
      </c>
      <c r="G333" s="1" t="s">
        <v>37</v>
      </c>
      <c r="H333" s="1">
        <v>15</v>
      </c>
      <c r="I333" s="1">
        <v>15</v>
      </c>
      <c r="J333" s="1">
        <v>0</v>
      </c>
      <c r="K333" s="1">
        <v>0</v>
      </c>
      <c r="L333" s="1">
        <v>21778</v>
      </c>
      <c r="M333" s="1">
        <v>1075</v>
      </c>
      <c r="N333" s="1">
        <v>0</v>
      </c>
    </row>
    <row r="334" spans="1:14">
      <c r="A334" s="1">
        <v>2024</v>
      </c>
      <c r="B334" s="1" t="s">
        <v>17</v>
      </c>
      <c r="C334" s="1" t="s">
        <v>1249</v>
      </c>
      <c r="D334" s="1" t="s">
        <v>1257</v>
      </c>
      <c r="E334" s="6">
        <v>45343</v>
      </c>
      <c r="F334" s="1" t="s">
        <v>64</v>
      </c>
      <c r="G334" s="1" t="s">
        <v>1178</v>
      </c>
      <c r="H334" s="1">
        <v>3</v>
      </c>
      <c r="I334" s="1">
        <v>3</v>
      </c>
      <c r="J334" s="1">
        <v>0</v>
      </c>
      <c r="K334" s="1">
        <v>0</v>
      </c>
      <c r="L334" s="1">
        <v>1440</v>
      </c>
      <c r="M334" s="1">
        <v>141</v>
      </c>
      <c r="N334" s="1">
        <v>0</v>
      </c>
    </row>
    <row r="335" spans="1:14">
      <c r="A335" s="1">
        <v>2024</v>
      </c>
      <c r="B335" s="1" t="s">
        <v>17</v>
      </c>
      <c r="C335" s="1" t="s">
        <v>1249</v>
      </c>
      <c r="D335" s="1" t="s">
        <v>1257</v>
      </c>
      <c r="E335" s="6">
        <v>45343</v>
      </c>
      <c r="F335" s="1" t="s">
        <v>64</v>
      </c>
      <c r="G335" s="1" t="s">
        <v>41</v>
      </c>
      <c r="H335" s="1">
        <v>1</v>
      </c>
      <c r="I335" s="1">
        <v>1</v>
      </c>
      <c r="J335" s="1">
        <v>0</v>
      </c>
      <c r="K335" s="1">
        <v>0</v>
      </c>
      <c r="L335" s="1">
        <v>10</v>
      </c>
      <c r="M335" s="1">
        <v>10</v>
      </c>
      <c r="N335" s="1">
        <v>0</v>
      </c>
    </row>
    <row r="336" spans="1:14">
      <c r="A336" s="1">
        <v>2024</v>
      </c>
      <c r="B336" s="1" t="s">
        <v>17</v>
      </c>
      <c r="C336" s="1" t="s">
        <v>1249</v>
      </c>
      <c r="D336" s="1" t="s">
        <v>1257</v>
      </c>
      <c r="E336" s="6">
        <v>45343</v>
      </c>
      <c r="F336" s="1" t="s">
        <v>64</v>
      </c>
      <c r="G336" s="1" t="s">
        <v>53</v>
      </c>
      <c r="H336" s="1">
        <v>15</v>
      </c>
      <c r="I336" s="1">
        <v>15</v>
      </c>
      <c r="J336" s="1">
        <v>0</v>
      </c>
      <c r="K336" s="1">
        <v>0</v>
      </c>
      <c r="L336" s="1">
        <v>84455</v>
      </c>
      <c r="M336" s="1">
        <v>1507</v>
      </c>
      <c r="N336" s="1">
        <v>0</v>
      </c>
    </row>
    <row r="337" spans="1:14">
      <c r="A337" s="1">
        <v>2024</v>
      </c>
      <c r="B337" s="1" t="s">
        <v>17</v>
      </c>
      <c r="C337" s="1" t="s">
        <v>1249</v>
      </c>
      <c r="D337" s="1" t="s">
        <v>1257</v>
      </c>
      <c r="E337" s="6">
        <v>45343</v>
      </c>
      <c r="F337" s="1" t="s">
        <v>64</v>
      </c>
      <c r="G337" s="1" t="s">
        <v>646</v>
      </c>
      <c r="H337" s="1">
        <v>15</v>
      </c>
      <c r="I337" s="1">
        <v>15</v>
      </c>
      <c r="J337" s="1">
        <v>0</v>
      </c>
      <c r="K337" s="1">
        <v>0</v>
      </c>
      <c r="L337" s="1">
        <v>56478</v>
      </c>
      <c r="M337" s="1">
        <v>870</v>
      </c>
      <c r="N337" s="1">
        <v>0</v>
      </c>
    </row>
    <row r="338" spans="1:14">
      <c r="A338" s="1">
        <v>2024</v>
      </c>
      <c r="B338" s="1" t="s">
        <v>17</v>
      </c>
      <c r="C338" s="1" t="s">
        <v>1249</v>
      </c>
      <c r="D338" s="1" t="s">
        <v>1257</v>
      </c>
      <c r="E338" s="6">
        <v>45343</v>
      </c>
      <c r="F338" s="1" t="s">
        <v>64</v>
      </c>
      <c r="G338" s="1" t="s">
        <v>23</v>
      </c>
      <c r="H338" s="1">
        <v>2</v>
      </c>
      <c r="I338" s="1">
        <v>2</v>
      </c>
      <c r="J338" s="1">
        <v>1</v>
      </c>
      <c r="K338" s="1">
        <v>0</v>
      </c>
      <c r="L338" s="1">
        <v>100245</v>
      </c>
      <c r="M338" s="1">
        <v>116</v>
      </c>
      <c r="N338" s="1">
        <v>3</v>
      </c>
    </row>
    <row r="339" spans="1:14">
      <c r="A339" s="1">
        <v>2024</v>
      </c>
      <c r="B339" s="1" t="s">
        <v>17</v>
      </c>
      <c r="C339" s="1" t="s">
        <v>1249</v>
      </c>
      <c r="D339" s="1" t="s">
        <v>1257</v>
      </c>
      <c r="E339" s="6">
        <v>45343</v>
      </c>
      <c r="F339" s="1" t="s">
        <v>64</v>
      </c>
      <c r="G339" s="1" t="s">
        <v>42</v>
      </c>
      <c r="H339" s="1">
        <v>15</v>
      </c>
      <c r="I339" s="1">
        <v>15</v>
      </c>
      <c r="J339" s="1">
        <v>1</v>
      </c>
      <c r="K339" s="1">
        <v>0</v>
      </c>
      <c r="L339" s="1">
        <v>74334</v>
      </c>
      <c r="M339" s="1">
        <v>747</v>
      </c>
      <c r="N339" s="1">
        <v>2</v>
      </c>
    </row>
    <row r="340" spans="1:14">
      <c r="A340" s="1">
        <v>2024</v>
      </c>
      <c r="B340" s="1" t="s">
        <v>17</v>
      </c>
      <c r="C340" s="1" t="s">
        <v>1249</v>
      </c>
      <c r="D340" s="1" t="s">
        <v>1257</v>
      </c>
      <c r="E340" s="6">
        <v>45343</v>
      </c>
      <c r="F340" s="1" t="s">
        <v>8</v>
      </c>
      <c r="G340" s="1" t="s">
        <v>41</v>
      </c>
      <c r="H340" s="1">
        <v>14</v>
      </c>
      <c r="I340" s="1">
        <v>14</v>
      </c>
      <c r="J340" s="1">
        <v>0</v>
      </c>
      <c r="K340" s="1">
        <v>0</v>
      </c>
      <c r="L340" s="1">
        <v>32508</v>
      </c>
      <c r="M340" s="1">
        <v>1083</v>
      </c>
      <c r="N340" s="1">
        <v>0</v>
      </c>
    </row>
    <row r="341" spans="1:14">
      <c r="A341" s="1">
        <v>2024</v>
      </c>
      <c r="B341" s="1" t="s">
        <v>17</v>
      </c>
      <c r="C341" s="1" t="s">
        <v>1249</v>
      </c>
      <c r="D341" s="1" t="s">
        <v>1257</v>
      </c>
      <c r="E341" s="6">
        <v>45343</v>
      </c>
      <c r="F341" s="1" t="s">
        <v>38</v>
      </c>
      <c r="G341" s="1" t="s">
        <v>1178</v>
      </c>
      <c r="H341" s="1">
        <v>12</v>
      </c>
      <c r="I341" s="1">
        <v>12</v>
      </c>
      <c r="J341" s="1">
        <v>0</v>
      </c>
      <c r="K341" s="1">
        <v>0</v>
      </c>
      <c r="L341" s="1">
        <v>12935</v>
      </c>
      <c r="M341" s="1">
        <v>501</v>
      </c>
      <c r="N341" s="1">
        <v>0</v>
      </c>
    </row>
    <row r="342" spans="1:14">
      <c r="A342" s="1">
        <v>2024</v>
      </c>
      <c r="B342" s="1" t="s">
        <v>17</v>
      </c>
      <c r="C342" s="1" t="s">
        <v>1249</v>
      </c>
      <c r="D342" s="1" t="s">
        <v>1257</v>
      </c>
      <c r="E342" s="6">
        <v>45343</v>
      </c>
      <c r="F342" s="1" t="s">
        <v>38</v>
      </c>
      <c r="G342" s="1" t="s">
        <v>39</v>
      </c>
      <c r="H342" s="1">
        <v>15</v>
      </c>
      <c r="I342" s="1">
        <v>15</v>
      </c>
      <c r="J342" s="1">
        <v>1</v>
      </c>
      <c r="K342" s="1">
        <v>0</v>
      </c>
      <c r="L342" s="1">
        <v>2141</v>
      </c>
      <c r="M342" s="1">
        <v>374</v>
      </c>
      <c r="N342" s="1">
        <v>3</v>
      </c>
    </row>
    <row r="343" spans="1:14">
      <c r="A343" s="1">
        <v>2024</v>
      </c>
      <c r="B343" s="1" t="s">
        <v>17</v>
      </c>
      <c r="C343" s="1" t="s">
        <v>1249</v>
      </c>
      <c r="D343" s="1" t="s">
        <v>1257</v>
      </c>
      <c r="E343" s="6">
        <v>45343</v>
      </c>
      <c r="F343" s="1" t="s">
        <v>38</v>
      </c>
      <c r="G343" s="1" t="s">
        <v>45</v>
      </c>
      <c r="H343" s="1">
        <v>3</v>
      </c>
      <c r="I343" s="1">
        <v>3</v>
      </c>
      <c r="J343" s="1">
        <v>0</v>
      </c>
      <c r="K343" s="1">
        <v>0</v>
      </c>
      <c r="L343" s="1">
        <v>404</v>
      </c>
      <c r="M343" s="1">
        <v>87</v>
      </c>
      <c r="N343" s="1">
        <v>0</v>
      </c>
    </row>
    <row r="344" spans="1:14">
      <c r="A344" s="1">
        <v>2024</v>
      </c>
      <c r="B344" s="1" t="s">
        <v>17</v>
      </c>
      <c r="C344" s="1" t="s">
        <v>1249</v>
      </c>
      <c r="D344" s="1" t="s">
        <v>1257</v>
      </c>
      <c r="E344" s="6">
        <v>45343</v>
      </c>
      <c r="F344" s="1" t="s">
        <v>38</v>
      </c>
      <c r="G344" s="1" t="s">
        <v>242</v>
      </c>
      <c r="H344" s="1">
        <v>12</v>
      </c>
      <c r="I344" s="1">
        <v>12</v>
      </c>
      <c r="J344" s="1">
        <v>0</v>
      </c>
      <c r="K344" s="1">
        <v>0</v>
      </c>
      <c r="L344" s="1">
        <v>5031</v>
      </c>
      <c r="M344" s="1">
        <v>340</v>
      </c>
      <c r="N344" s="1">
        <v>0</v>
      </c>
    </row>
    <row r="345" spans="1:14">
      <c r="A345" s="1">
        <v>2024</v>
      </c>
      <c r="B345" s="1" t="s">
        <v>17</v>
      </c>
      <c r="C345" s="1" t="s">
        <v>1249</v>
      </c>
      <c r="D345" s="1" t="s">
        <v>1257</v>
      </c>
      <c r="E345" s="6">
        <v>45343</v>
      </c>
      <c r="F345" s="1" t="s">
        <v>38</v>
      </c>
      <c r="G345" s="1" t="s">
        <v>23</v>
      </c>
      <c r="H345" s="1">
        <v>3</v>
      </c>
      <c r="I345" s="1">
        <v>3</v>
      </c>
      <c r="J345" s="1">
        <v>0</v>
      </c>
      <c r="K345" s="1">
        <v>0</v>
      </c>
      <c r="L345" s="1">
        <v>517</v>
      </c>
      <c r="M345" s="1">
        <v>86</v>
      </c>
      <c r="N345" s="1">
        <v>0</v>
      </c>
    </row>
    <row r="346" spans="1:14">
      <c r="A346" s="1">
        <v>2024</v>
      </c>
      <c r="B346" s="1" t="s">
        <v>17</v>
      </c>
      <c r="C346" s="1" t="s">
        <v>1249</v>
      </c>
      <c r="D346" s="1" t="s">
        <v>1257</v>
      </c>
      <c r="E346" s="6">
        <v>45344</v>
      </c>
      <c r="F346" s="1" t="s">
        <v>64</v>
      </c>
      <c r="G346" s="1" t="s">
        <v>37</v>
      </c>
      <c r="H346" s="1">
        <v>15</v>
      </c>
      <c r="I346" s="1">
        <v>15</v>
      </c>
      <c r="J346" s="1">
        <v>0</v>
      </c>
      <c r="K346" s="1">
        <v>0</v>
      </c>
      <c r="L346" s="1">
        <v>119205</v>
      </c>
      <c r="M346" s="1">
        <v>1821</v>
      </c>
      <c r="N346" s="1">
        <v>0</v>
      </c>
    </row>
    <row r="347" spans="1:14">
      <c r="A347" s="1">
        <v>2024</v>
      </c>
      <c r="B347" s="1" t="s">
        <v>17</v>
      </c>
      <c r="C347" s="1" t="s">
        <v>1249</v>
      </c>
      <c r="D347" s="1" t="s">
        <v>1257</v>
      </c>
      <c r="E347" s="6">
        <v>45344</v>
      </c>
      <c r="F347" s="1" t="s">
        <v>64</v>
      </c>
      <c r="G347" s="1" t="s">
        <v>1178</v>
      </c>
      <c r="H347" s="1">
        <v>1</v>
      </c>
      <c r="I347" s="1">
        <v>1</v>
      </c>
      <c r="J347" s="1">
        <v>0</v>
      </c>
      <c r="K347" s="1">
        <v>0</v>
      </c>
      <c r="L347" s="1">
        <v>720</v>
      </c>
      <c r="M347" s="1">
        <v>47</v>
      </c>
      <c r="N347" s="1">
        <v>0</v>
      </c>
    </row>
    <row r="348" spans="1:14">
      <c r="A348" s="1">
        <v>2024</v>
      </c>
      <c r="B348" s="1" t="s">
        <v>17</v>
      </c>
      <c r="C348" s="1" t="s">
        <v>1249</v>
      </c>
      <c r="D348" s="1" t="s">
        <v>1257</v>
      </c>
      <c r="E348" s="6">
        <v>45344</v>
      </c>
      <c r="F348" s="1" t="s">
        <v>64</v>
      </c>
      <c r="G348" s="1" t="s">
        <v>41</v>
      </c>
      <c r="H348" s="1">
        <v>1</v>
      </c>
      <c r="I348" s="1">
        <v>1</v>
      </c>
      <c r="J348" s="1">
        <v>0</v>
      </c>
      <c r="K348" s="1">
        <v>0</v>
      </c>
      <c r="L348" s="1">
        <v>150</v>
      </c>
      <c r="M348" s="1">
        <v>108</v>
      </c>
      <c r="N348" s="1">
        <v>0</v>
      </c>
    </row>
    <row r="349" spans="1:14">
      <c r="A349" s="1">
        <v>2024</v>
      </c>
      <c r="B349" s="1" t="s">
        <v>17</v>
      </c>
      <c r="C349" s="1" t="s">
        <v>1249</v>
      </c>
      <c r="D349" s="1" t="s">
        <v>1257</v>
      </c>
      <c r="E349" s="6">
        <v>45344</v>
      </c>
      <c r="F349" s="1" t="s">
        <v>64</v>
      </c>
      <c r="G349" s="1" t="s">
        <v>53</v>
      </c>
      <c r="H349" s="1">
        <v>15</v>
      </c>
      <c r="I349" s="1">
        <v>15</v>
      </c>
      <c r="J349" s="1">
        <v>0</v>
      </c>
      <c r="K349" s="1">
        <v>0</v>
      </c>
      <c r="L349" s="1">
        <v>81226</v>
      </c>
      <c r="M349" s="1">
        <v>1899</v>
      </c>
      <c r="N349" s="1">
        <v>0</v>
      </c>
    </row>
    <row r="350" spans="1:14">
      <c r="A350" s="1">
        <v>2024</v>
      </c>
      <c r="B350" s="1" t="s">
        <v>17</v>
      </c>
      <c r="C350" s="1" t="s">
        <v>1249</v>
      </c>
      <c r="D350" s="1" t="s">
        <v>1257</v>
      </c>
      <c r="E350" s="6">
        <v>45344</v>
      </c>
      <c r="F350" s="1" t="s">
        <v>64</v>
      </c>
      <c r="G350" s="1" t="s">
        <v>646</v>
      </c>
      <c r="H350" s="1">
        <v>15</v>
      </c>
      <c r="I350" s="1">
        <v>15</v>
      </c>
      <c r="J350" s="1">
        <v>0</v>
      </c>
      <c r="K350" s="1">
        <v>0</v>
      </c>
      <c r="L350" s="1">
        <v>198408</v>
      </c>
      <c r="M350" s="1">
        <v>1322</v>
      </c>
      <c r="N350" s="1">
        <v>0</v>
      </c>
    </row>
    <row r="351" spans="1:14">
      <c r="A351" s="1">
        <v>2024</v>
      </c>
      <c r="B351" s="1" t="s">
        <v>17</v>
      </c>
      <c r="C351" s="1" t="s">
        <v>1249</v>
      </c>
      <c r="D351" s="1" t="s">
        <v>1257</v>
      </c>
      <c r="E351" s="6">
        <v>45344</v>
      </c>
      <c r="F351" s="1" t="s">
        <v>64</v>
      </c>
      <c r="G351" s="1" t="s">
        <v>42</v>
      </c>
      <c r="H351" s="1">
        <v>15</v>
      </c>
      <c r="I351" s="1">
        <v>15</v>
      </c>
      <c r="J351" s="1">
        <v>0</v>
      </c>
      <c r="K351" s="1">
        <v>0</v>
      </c>
      <c r="L351" s="1">
        <v>111143</v>
      </c>
      <c r="M351" s="1">
        <v>822</v>
      </c>
      <c r="N351" s="1">
        <v>0</v>
      </c>
    </row>
    <row r="352" spans="1:14">
      <c r="A352" s="1">
        <v>2024</v>
      </c>
      <c r="B352" s="1" t="s">
        <v>17</v>
      </c>
      <c r="C352" s="1" t="s">
        <v>1249</v>
      </c>
      <c r="D352" s="1" t="s">
        <v>1257</v>
      </c>
      <c r="E352" s="6">
        <v>45344</v>
      </c>
      <c r="F352" s="1" t="s">
        <v>8</v>
      </c>
      <c r="G352" s="1" t="s">
        <v>41</v>
      </c>
      <c r="H352" s="1">
        <v>14</v>
      </c>
      <c r="I352" s="1">
        <v>14</v>
      </c>
      <c r="J352" s="1">
        <v>0</v>
      </c>
      <c r="K352" s="1">
        <v>0</v>
      </c>
      <c r="L352" s="1">
        <v>24330</v>
      </c>
      <c r="M352" s="1">
        <v>1077</v>
      </c>
      <c r="N352" s="1">
        <v>0</v>
      </c>
    </row>
    <row r="353" spans="1:14">
      <c r="A353" s="1">
        <v>2024</v>
      </c>
      <c r="B353" s="1" t="s">
        <v>17</v>
      </c>
      <c r="C353" s="1" t="s">
        <v>1249</v>
      </c>
      <c r="D353" s="1" t="s">
        <v>1257</v>
      </c>
      <c r="E353" s="6">
        <v>45344</v>
      </c>
      <c r="F353" s="1" t="s">
        <v>38</v>
      </c>
      <c r="G353" s="1" t="s">
        <v>1178</v>
      </c>
      <c r="H353" s="1">
        <v>14</v>
      </c>
      <c r="I353" s="1">
        <v>14</v>
      </c>
      <c r="J353" s="1">
        <v>2</v>
      </c>
      <c r="K353" s="1">
        <v>0</v>
      </c>
      <c r="L353" s="1">
        <v>3635</v>
      </c>
      <c r="M353" s="1">
        <v>340</v>
      </c>
      <c r="N353" s="1">
        <v>4</v>
      </c>
    </row>
    <row r="354" spans="1:14">
      <c r="A354" s="1">
        <v>2024</v>
      </c>
      <c r="B354" s="1" t="s">
        <v>17</v>
      </c>
      <c r="C354" s="1" t="s">
        <v>1249</v>
      </c>
      <c r="D354" s="1" t="s">
        <v>1257</v>
      </c>
      <c r="E354" s="6">
        <v>45344</v>
      </c>
      <c r="F354" s="1" t="s">
        <v>38</v>
      </c>
      <c r="G354" s="1" t="s">
        <v>39</v>
      </c>
      <c r="H354" s="1">
        <v>16</v>
      </c>
      <c r="I354" s="1">
        <v>16</v>
      </c>
      <c r="J354" s="1">
        <v>1</v>
      </c>
      <c r="K354" s="1">
        <v>0</v>
      </c>
      <c r="L354" s="1">
        <v>1990</v>
      </c>
      <c r="M354" s="1">
        <v>370</v>
      </c>
      <c r="N354" s="1">
        <v>7</v>
      </c>
    </row>
    <row r="355" spans="1:14">
      <c r="A355" s="1">
        <v>2024</v>
      </c>
      <c r="B355" s="1" t="s">
        <v>17</v>
      </c>
      <c r="C355" s="1" t="s">
        <v>1249</v>
      </c>
      <c r="D355" s="1" t="s">
        <v>1257</v>
      </c>
      <c r="E355" s="6">
        <v>45344</v>
      </c>
      <c r="F355" s="1" t="s">
        <v>38</v>
      </c>
      <c r="G355" s="1" t="s">
        <v>45</v>
      </c>
      <c r="H355" s="1">
        <v>4</v>
      </c>
      <c r="I355" s="1">
        <v>4</v>
      </c>
      <c r="J355" s="1">
        <v>0</v>
      </c>
      <c r="K355" s="1">
        <v>0</v>
      </c>
      <c r="L355" s="1">
        <v>350</v>
      </c>
      <c r="M355" s="1">
        <v>77</v>
      </c>
      <c r="N355" s="1">
        <v>0</v>
      </c>
    </row>
    <row r="356" spans="1:14">
      <c r="A356" s="1">
        <v>2024</v>
      </c>
      <c r="B356" s="1" t="s">
        <v>17</v>
      </c>
      <c r="C356" s="1" t="s">
        <v>1249</v>
      </c>
      <c r="D356" s="1" t="s">
        <v>1257</v>
      </c>
      <c r="E356" s="6">
        <v>45344</v>
      </c>
      <c r="F356" s="1" t="s">
        <v>38</v>
      </c>
      <c r="G356" s="1" t="s">
        <v>242</v>
      </c>
      <c r="H356" s="1">
        <v>12</v>
      </c>
      <c r="I356" s="1">
        <v>12</v>
      </c>
      <c r="J356" s="1">
        <v>0</v>
      </c>
      <c r="K356" s="1">
        <v>0</v>
      </c>
      <c r="L356" s="1">
        <v>16748</v>
      </c>
      <c r="M356" s="1">
        <v>383</v>
      </c>
      <c r="N356" s="1">
        <v>0</v>
      </c>
    </row>
    <row r="357" spans="1:14">
      <c r="A357" s="1">
        <v>2024</v>
      </c>
      <c r="B357" s="1" t="s">
        <v>17</v>
      </c>
      <c r="C357" s="1" t="s">
        <v>1249</v>
      </c>
      <c r="D357" s="1" t="s">
        <v>1257</v>
      </c>
      <c r="E357" s="6">
        <v>45344</v>
      </c>
      <c r="F357" s="1" t="s">
        <v>38</v>
      </c>
      <c r="G357" s="1" t="s">
        <v>23</v>
      </c>
      <c r="H357" s="1">
        <v>4</v>
      </c>
      <c r="I357" s="1">
        <v>4</v>
      </c>
      <c r="J357" s="1">
        <v>0</v>
      </c>
      <c r="K357" s="1">
        <v>0</v>
      </c>
      <c r="L357" s="1">
        <v>93</v>
      </c>
      <c r="M357" s="1">
        <v>33</v>
      </c>
      <c r="N357" s="1">
        <v>0</v>
      </c>
    </row>
    <row r="358" spans="1:14">
      <c r="A358" s="1">
        <v>2024</v>
      </c>
      <c r="B358" s="1" t="s">
        <v>17</v>
      </c>
      <c r="C358" s="1" t="s">
        <v>1249</v>
      </c>
      <c r="D358" s="1" t="s">
        <v>1257</v>
      </c>
      <c r="E358" s="6">
        <v>45345</v>
      </c>
      <c r="F358" s="1" t="s">
        <v>64</v>
      </c>
      <c r="G358" s="1" t="s">
        <v>37</v>
      </c>
      <c r="H358" s="1">
        <v>15</v>
      </c>
      <c r="I358" s="1">
        <v>15</v>
      </c>
      <c r="J358" s="1">
        <v>1</v>
      </c>
      <c r="K358" s="1">
        <v>0</v>
      </c>
      <c r="L358" s="1">
        <v>24517</v>
      </c>
      <c r="M358" s="1">
        <v>922</v>
      </c>
      <c r="N358" s="1">
        <v>20</v>
      </c>
    </row>
    <row r="359" spans="1:14">
      <c r="A359" s="1">
        <v>2024</v>
      </c>
      <c r="B359" s="1" t="s">
        <v>17</v>
      </c>
      <c r="C359" s="1" t="s">
        <v>1249</v>
      </c>
      <c r="D359" s="1" t="s">
        <v>1257</v>
      </c>
      <c r="E359" s="6">
        <v>45345</v>
      </c>
      <c r="F359" s="1" t="s">
        <v>64</v>
      </c>
      <c r="G359" s="1" t="s">
        <v>1178</v>
      </c>
      <c r="H359" s="1">
        <v>6</v>
      </c>
      <c r="I359" s="1">
        <v>6</v>
      </c>
      <c r="J359" s="1">
        <v>0</v>
      </c>
      <c r="K359" s="1">
        <v>0</v>
      </c>
      <c r="L359" s="1">
        <v>3289</v>
      </c>
      <c r="M359" s="1">
        <v>234</v>
      </c>
      <c r="N359" s="1">
        <v>0</v>
      </c>
    </row>
    <row r="360" spans="1:14">
      <c r="A360" s="1">
        <v>2024</v>
      </c>
      <c r="B360" s="1" t="s">
        <v>17</v>
      </c>
      <c r="C360" s="1" t="s">
        <v>1249</v>
      </c>
      <c r="D360" s="1" t="s">
        <v>1257</v>
      </c>
      <c r="E360" s="6">
        <v>45345</v>
      </c>
      <c r="F360" s="1" t="s">
        <v>64</v>
      </c>
      <c r="G360" s="1" t="s">
        <v>41</v>
      </c>
      <c r="H360" s="1">
        <v>3</v>
      </c>
      <c r="I360" s="1">
        <v>3</v>
      </c>
      <c r="J360" s="1">
        <v>0</v>
      </c>
      <c r="K360" s="1">
        <v>0</v>
      </c>
      <c r="L360" s="1">
        <v>608</v>
      </c>
      <c r="M360" s="1">
        <v>60</v>
      </c>
      <c r="N360" s="1">
        <v>0</v>
      </c>
    </row>
    <row r="361" spans="1:14">
      <c r="A361" s="1">
        <v>2024</v>
      </c>
      <c r="B361" s="1" t="s">
        <v>17</v>
      </c>
      <c r="C361" s="1" t="s">
        <v>1249</v>
      </c>
      <c r="D361" s="1" t="s">
        <v>1257</v>
      </c>
      <c r="E361" s="6">
        <v>45345</v>
      </c>
      <c r="F361" s="1" t="s">
        <v>64</v>
      </c>
      <c r="G361" s="1" t="s">
        <v>646</v>
      </c>
      <c r="H361" s="1">
        <v>15</v>
      </c>
      <c r="I361" s="1">
        <v>15</v>
      </c>
      <c r="J361" s="1">
        <v>0</v>
      </c>
      <c r="K361" s="1">
        <v>0</v>
      </c>
      <c r="L361" s="1">
        <v>84359</v>
      </c>
      <c r="M361" s="1">
        <v>1322</v>
      </c>
      <c r="N361" s="1">
        <v>0</v>
      </c>
    </row>
    <row r="362" spans="1:14">
      <c r="A362" s="1">
        <v>2024</v>
      </c>
      <c r="B362" s="1" t="s">
        <v>17</v>
      </c>
      <c r="C362" s="1" t="s">
        <v>1249</v>
      </c>
      <c r="D362" s="1" t="s">
        <v>1257</v>
      </c>
      <c r="E362" s="6">
        <v>45345</v>
      </c>
      <c r="F362" s="1" t="s">
        <v>64</v>
      </c>
      <c r="G362" s="1" t="s">
        <v>42</v>
      </c>
      <c r="H362" s="1">
        <v>15</v>
      </c>
      <c r="I362" s="1">
        <v>15</v>
      </c>
      <c r="J362" s="1">
        <v>0</v>
      </c>
      <c r="K362" s="1">
        <v>0</v>
      </c>
      <c r="L362" s="1">
        <v>59930</v>
      </c>
      <c r="M362" s="1">
        <v>494</v>
      </c>
      <c r="N362" s="1">
        <v>0</v>
      </c>
    </row>
    <row r="363" spans="1:14">
      <c r="A363" s="1">
        <v>2024</v>
      </c>
      <c r="B363" s="1" t="s">
        <v>17</v>
      </c>
      <c r="C363" s="1" t="s">
        <v>1249</v>
      </c>
      <c r="D363" s="1" t="s">
        <v>1257</v>
      </c>
      <c r="E363" s="6">
        <v>45345</v>
      </c>
      <c r="F363" s="1" t="s">
        <v>8</v>
      </c>
      <c r="G363" s="1" t="s">
        <v>41</v>
      </c>
      <c r="H363" s="1">
        <v>12</v>
      </c>
      <c r="I363" s="1">
        <v>12</v>
      </c>
      <c r="J363" s="1">
        <v>0</v>
      </c>
      <c r="K363" s="1">
        <v>0</v>
      </c>
      <c r="L363" s="1">
        <v>27337</v>
      </c>
      <c r="M363" s="1">
        <v>823</v>
      </c>
      <c r="N363" s="1">
        <v>0</v>
      </c>
    </row>
    <row r="364" spans="1:14">
      <c r="A364" s="1">
        <v>2024</v>
      </c>
      <c r="B364" s="1" t="s">
        <v>17</v>
      </c>
      <c r="C364" s="1" t="s">
        <v>1249</v>
      </c>
      <c r="D364" s="1" t="s">
        <v>1257</v>
      </c>
      <c r="E364" s="6">
        <v>45345</v>
      </c>
      <c r="F364" s="1" t="s">
        <v>38</v>
      </c>
      <c r="G364" s="1" t="s">
        <v>1178</v>
      </c>
      <c r="H364" s="1">
        <v>9</v>
      </c>
      <c r="I364" s="1">
        <v>9</v>
      </c>
      <c r="J364" s="1">
        <v>0</v>
      </c>
      <c r="K364" s="1">
        <v>0</v>
      </c>
      <c r="L364" s="1">
        <v>2432</v>
      </c>
      <c r="M364" s="1">
        <v>256</v>
      </c>
      <c r="N364" s="1">
        <v>0</v>
      </c>
    </row>
    <row r="365" spans="1:14">
      <c r="A365" s="1">
        <v>2024</v>
      </c>
      <c r="B365" s="1" t="s">
        <v>17</v>
      </c>
      <c r="C365" s="1" t="s">
        <v>1249</v>
      </c>
      <c r="D365" s="1" t="s">
        <v>1257</v>
      </c>
      <c r="E365" s="6">
        <v>45345</v>
      </c>
      <c r="F365" s="1" t="s">
        <v>38</v>
      </c>
      <c r="G365" s="1" t="s">
        <v>39</v>
      </c>
      <c r="H365" s="1">
        <v>15</v>
      </c>
      <c r="I365" s="1">
        <v>15</v>
      </c>
      <c r="J365" s="1">
        <v>0</v>
      </c>
      <c r="K365" s="1">
        <v>0</v>
      </c>
      <c r="L365" s="1">
        <v>5193</v>
      </c>
      <c r="M365" s="1">
        <v>402</v>
      </c>
      <c r="N365" s="1">
        <v>0</v>
      </c>
    </row>
    <row r="366" spans="1:14">
      <c r="A366" s="1">
        <v>2024</v>
      </c>
      <c r="B366" s="1" t="s">
        <v>17</v>
      </c>
      <c r="C366" s="1" t="s">
        <v>1249</v>
      </c>
      <c r="D366" s="1" t="s">
        <v>1257</v>
      </c>
      <c r="E366" s="6">
        <v>45345</v>
      </c>
      <c r="F366" s="1" t="s">
        <v>38</v>
      </c>
      <c r="G366" s="1" t="s">
        <v>45</v>
      </c>
      <c r="H366" s="1">
        <v>3</v>
      </c>
      <c r="I366" s="1">
        <v>3</v>
      </c>
      <c r="J366" s="1">
        <v>0</v>
      </c>
      <c r="K366" s="1">
        <v>0</v>
      </c>
      <c r="L366" s="1">
        <v>213</v>
      </c>
      <c r="M366" s="1">
        <v>60</v>
      </c>
      <c r="N366" s="1">
        <v>0</v>
      </c>
    </row>
    <row r="367" spans="1:14">
      <c r="A367" s="1">
        <v>2024</v>
      </c>
      <c r="B367" s="1" t="s">
        <v>17</v>
      </c>
      <c r="C367" s="1" t="s">
        <v>1249</v>
      </c>
      <c r="D367" s="1" t="s">
        <v>1257</v>
      </c>
      <c r="E367" s="6">
        <v>45345</v>
      </c>
      <c r="F367" s="1" t="s">
        <v>38</v>
      </c>
      <c r="G367" s="1" t="s">
        <v>242</v>
      </c>
      <c r="H367" s="1">
        <v>12</v>
      </c>
      <c r="I367" s="1">
        <v>12</v>
      </c>
      <c r="J367" s="1">
        <v>0</v>
      </c>
      <c r="K367" s="1">
        <v>0</v>
      </c>
      <c r="L367" s="1">
        <v>14439</v>
      </c>
      <c r="M367" s="1">
        <v>342</v>
      </c>
      <c r="N367" s="1">
        <v>0</v>
      </c>
    </row>
    <row r="368" spans="1:14">
      <c r="A368" s="1">
        <v>2024</v>
      </c>
      <c r="B368" s="1" t="s">
        <v>17</v>
      </c>
      <c r="C368" s="1" t="s">
        <v>1249</v>
      </c>
      <c r="D368" s="1" t="s">
        <v>1257</v>
      </c>
      <c r="E368" s="6">
        <v>45345</v>
      </c>
      <c r="F368" s="1" t="s">
        <v>38</v>
      </c>
      <c r="G368" s="1" t="s">
        <v>23</v>
      </c>
      <c r="H368" s="1">
        <v>5</v>
      </c>
      <c r="I368" s="1">
        <v>5</v>
      </c>
      <c r="J368" s="1">
        <v>0</v>
      </c>
      <c r="K368" s="1">
        <v>0</v>
      </c>
      <c r="L368" s="1">
        <v>1649</v>
      </c>
      <c r="M368" s="1">
        <v>99</v>
      </c>
      <c r="N368" s="1">
        <v>0</v>
      </c>
    </row>
    <row r="369" spans="1:14">
      <c r="A369" s="1">
        <v>2024</v>
      </c>
      <c r="B369" s="1" t="s">
        <v>17</v>
      </c>
      <c r="C369" s="1" t="s">
        <v>1249</v>
      </c>
      <c r="D369" s="1" t="s">
        <v>1264</v>
      </c>
      <c r="E369" s="6">
        <v>45348</v>
      </c>
      <c r="F369" s="1" t="s">
        <v>64</v>
      </c>
      <c r="G369" s="1" t="s">
        <v>37</v>
      </c>
      <c r="H369" s="1">
        <v>15</v>
      </c>
      <c r="I369" s="1">
        <v>15</v>
      </c>
      <c r="J369" s="1">
        <v>0</v>
      </c>
      <c r="K369" s="1">
        <v>0</v>
      </c>
      <c r="L369" s="1">
        <v>29734</v>
      </c>
      <c r="M369" s="1">
        <v>704</v>
      </c>
      <c r="N369" s="1">
        <v>0</v>
      </c>
    </row>
    <row r="370" spans="1:14">
      <c r="A370" s="1">
        <v>2024</v>
      </c>
      <c r="B370" s="1" t="s">
        <v>17</v>
      </c>
      <c r="C370" s="1" t="s">
        <v>1249</v>
      </c>
      <c r="D370" s="1" t="s">
        <v>1264</v>
      </c>
      <c r="E370" s="6">
        <v>45348</v>
      </c>
      <c r="F370" s="1" t="s">
        <v>64</v>
      </c>
      <c r="G370" s="1" t="s">
        <v>1178</v>
      </c>
      <c r="H370" s="1">
        <v>3</v>
      </c>
      <c r="I370" s="1">
        <v>3</v>
      </c>
      <c r="J370" s="1">
        <v>0</v>
      </c>
      <c r="K370" s="1">
        <v>0</v>
      </c>
      <c r="L370" s="1">
        <v>514</v>
      </c>
      <c r="M370" s="1">
        <v>87</v>
      </c>
      <c r="N370" s="1">
        <v>0</v>
      </c>
    </row>
    <row r="371" spans="1:14">
      <c r="A371" s="1">
        <v>2024</v>
      </c>
      <c r="B371" s="1" t="s">
        <v>17</v>
      </c>
      <c r="C371" s="1" t="s">
        <v>1249</v>
      </c>
      <c r="D371" s="1" t="s">
        <v>1264</v>
      </c>
      <c r="E371" s="6">
        <v>45348</v>
      </c>
      <c r="F371" s="1" t="s">
        <v>64</v>
      </c>
      <c r="G371" s="1" t="s">
        <v>41</v>
      </c>
      <c r="H371" s="1">
        <v>7</v>
      </c>
      <c r="I371" s="1">
        <v>7</v>
      </c>
      <c r="J371" s="1">
        <v>0</v>
      </c>
      <c r="K371" s="1">
        <v>0</v>
      </c>
      <c r="L371" s="1">
        <v>3080</v>
      </c>
      <c r="M371" s="1">
        <v>248</v>
      </c>
      <c r="N371" s="1">
        <v>0</v>
      </c>
    </row>
    <row r="372" spans="1:14">
      <c r="A372" s="1">
        <v>2024</v>
      </c>
      <c r="B372" s="1" t="s">
        <v>17</v>
      </c>
      <c r="C372" s="1" t="s">
        <v>1249</v>
      </c>
      <c r="D372" s="1" t="s">
        <v>1264</v>
      </c>
      <c r="E372" s="6">
        <v>45348</v>
      </c>
      <c r="F372" s="1" t="s">
        <v>64</v>
      </c>
      <c r="G372" s="1" t="s">
        <v>53</v>
      </c>
      <c r="H372" s="1">
        <v>10</v>
      </c>
      <c r="I372" s="1">
        <v>10</v>
      </c>
      <c r="J372" s="1">
        <v>0</v>
      </c>
      <c r="K372" s="1">
        <v>0</v>
      </c>
      <c r="L372" s="1">
        <v>3397</v>
      </c>
      <c r="M372" s="1">
        <v>332</v>
      </c>
      <c r="N372" s="1">
        <v>0</v>
      </c>
    </row>
    <row r="373" spans="1:14">
      <c r="A373" s="1">
        <v>2024</v>
      </c>
      <c r="B373" s="1" t="s">
        <v>17</v>
      </c>
      <c r="C373" s="1" t="s">
        <v>1249</v>
      </c>
      <c r="D373" s="1" t="s">
        <v>1264</v>
      </c>
      <c r="E373" s="6">
        <v>45348</v>
      </c>
      <c r="F373" s="1" t="s">
        <v>64</v>
      </c>
      <c r="G373" s="1" t="s">
        <v>646</v>
      </c>
      <c r="H373" s="1">
        <v>15</v>
      </c>
      <c r="I373" s="1">
        <v>15</v>
      </c>
      <c r="J373" s="1">
        <v>0</v>
      </c>
      <c r="K373" s="1">
        <v>0</v>
      </c>
      <c r="L373" s="1">
        <v>53849</v>
      </c>
      <c r="M373" s="1">
        <v>839</v>
      </c>
      <c r="N373" s="1">
        <v>0</v>
      </c>
    </row>
    <row r="374" spans="1:14">
      <c r="A374" s="1">
        <v>2024</v>
      </c>
      <c r="B374" s="1" t="s">
        <v>17</v>
      </c>
      <c r="C374" s="1" t="s">
        <v>1249</v>
      </c>
      <c r="D374" s="1" t="s">
        <v>1264</v>
      </c>
      <c r="E374" s="6">
        <v>45348</v>
      </c>
      <c r="F374" s="1" t="s">
        <v>64</v>
      </c>
      <c r="G374" s="1" t="s">
        <v>23</v>
      </c>
      <c r="H374" s="1">
        <v>5</v>
      </c>
      <c r="I374" s="1">
        <v>5</v>
      </c>
      <c r="J374" s="1">
        <v>0</v>
      </c>
      <c r="K374" s="1">
        <v>0</v>
      </c>
      <c r="L374" s="1">
        <v>3101</v>
      </c>
      <c r="M374" s="1">
        <v>330</v>
      </c>
      <c r="N374" s="1">
        <v>0</v>
      </c>
    </row>
    <row r="375" spans="1:14">
      <c r="A375" s="1">
        <v>2024</v>
      </c>
      <c r="B375" s="1" t="s">
        <v>17</v>
      </c>
      <c r="C375" s="1" t="s">
        <v>1249</v>
      </c>
      <c r="D375" s="1" t="s">
        <v>1264</v>
      </c>
      <c r="E375" s="6">
        <v>45348</v>
      </c>
      <c r="F375" s="1" t="s">
        <v>64</v>
      </c>
      <c r="G375" s="1" t="s">
        <v>42</v>
      </c>
      <c r="H375" s="1">
        <v>15</v>
      </c>
      <c r="I375" s="1">
        <v>15</v>
      </c>
      <c r="J375" s="1">
        <v>1</v>
      </c>
      <c r="K375" s="1">
        <v>0</v>
      </c>
      <c r="L375" s="1">
        <v>26369</v>
      </c>
      <c r="M375" s="1">
        <v>611</v>
      </c>
      <c r="N375" s="1">
        <v>4</v>
      </c>
    </row>
    <row r="376" spans="1:14">
      <c r="A376" s="1">
        <v>2024</v>
      </c>
      <c r="B376" s="1" t="s">
        <v>17</v>
      </c>
      <c r="C376" s="1" t="s">
        <v>1249</v>
      </c>
      <c r="D376" s="1" t="s">
        <v>1264</v>
      </c>
      <c r="E376" s="6">
        <v>45348</v>
      </c>
      <c r="F376" s="1" t="s">
        <v>8</v>
      </c>
      <c r="G376" s="1" t="s">
        <v>41</v>
      </c>
      <c r="H376" s="1">
        <v>8</v>
      </c>
      <c r="I376" s="1">
        <v>8</v>
      </c>
      <c r="J376" s="1">
        <v>1</v>
      </c>
      <c r="K376" s="1">
        <v>0</v>
      </c>
      <c r="L376" s="1">
        <v>24113</v>
      </c>
      <c r="M376" s="1">
        <v>655</v>
      </c>
      <c r="N376" s="1">
        <v>5</v>
      </c>
    </row>
    <row r="377" spans="1:14">
      <c r="A377" s="1">
        <v>2024</v>
      </c>
      <c r="B377" s="1" t="s">
        <v>17</v>
      </c>
      <c r="C377" s="1" t="s">
        <v>1249</v>
      </c>
      <c r="D377" s="1" t="s">
        <v>1264</v>
      </c>
      <c r="E377" s="6">
        <v>45348</v>
      </c>
      <c r="F377" s="1" t="s">
        <v>38</v>
      </c>
      <c r="G377" s="1" t="s">
        <v>1178</v>
      </c>
      <c r="H377" s="1">
        <v>12</v>
      </c>
      <c r="I377" s="1">
        <v>12</v>
      </c>
      <c r="J377" s="1">
        <v>1</v>
      </c>
      <c r="K377" s="1">
        <v>0</v>
      </c>
      <c r="L377" s="1">
        <v>11102</v>
      </c>
      <c r="M377" s="1">
        <v>855</v>
      </c>
      <c r="N377" s="1">
        <v>5</v>
      </c>
    </row>
    <row r="378" spans="1:14">
      <c r="A378" s="1">
        <v>2024</v>
      </c>
      <c r="B378" s="1" t="s">
        <v>17</v>
      </c>
      <c r="C378" s="1" t="s">
        <v>1249</v>
      </c>
      <c r="D378" s="1" t="s">
        <v>1264</v>
      </c>
      <c r="E378" s="6">
        <v>45348</v>
      </c>
      <c r="F378" s="1" t="s">
        <v>38</v>
      </c>
      <c r="G378" s="1" t="s">
        <v>39</v>
      </c>
      <c r="H378" s="1">
        <v>16</v>
      </c>
      <c r="I378" s="1">
        <v>16</v>
      </c>
      <c r="J378" s="1">
        <v>1</v>
      </c>
      <c r="K378" s="1">
        <v>0</v>
      </c>
      <c r="L378" s="1">
        <v>12439</v>
      </c>
      <c r="M378" s="1">
        <v>511</v>
      </c>
      <c r="N378" s="1">
        <v>6</v>
      </c>
    </row>
    <row r="379" spans="1:14">
      <c r="A379" s="1">
        <v>2024</v>
      </c>
      <c r="B379" s="1" t="s">
        <v>17</v>
      </c>
      <c r="C379" s="1" t="s">
        <v>1249</v>
      </c>
      <c r="D379" s="1" t="s">
        <v>1264</v>
      </c>
      <c r="E379" s="6">
        <v>45348</v>
      </c>
      <c r="F379" s="1" t="s">
        <v>38</v>
      </c>
      <c r="G379" s="1" t="s">
        <v>45</v>
      </c>
      <c r="H379" s="1">
        <v>3</v>
      </c>
      <c r="I379" s="1">
        <v>3</v>
      </c>
      <c r="J379" s="1">
        <v>0</v>
      </c>
      <c r="K379" s="1">
        <v>0</v>
      </c>
      <c r="L379" s="1">
        <v>300</v>
      </c>
      <c r="M379" s="1">
        <v>71</v>
      </c>
      <c r="N379" s="1">
        <v>0</v>
      </c>
    </row>
    <row r="380" spans="1:14">
      <c r="A380" s="1">
        <v>2024</v>
      </c>
      <c r="B380" s="1" t="s">
        <v>17</v>
      </c>
      <c r="C380" s="1" t="s">
        <v>1249</v>
      </c>
      <c r="D380" s="1" t="s">
        <v>1264</v>
      </c>
      <c r="E380" s="6">
        <v>45348</v>
      </c>
      <c r="F380" s="1" t="s">
        <v>38</v>
      </c>
      <c r="G380" s="1" t="s">
        <v>242</v>
      </c>
      <c r="H380" s="1">
        <v>12</v>
      </c>
      <c r="I380" s="1">
        <v>12</v>
      </c>
      <c r="J380" s="1">
        <v>0</v>
      </c>
      <c r="K380" s="1">
        <v>0</v>
      </c>
      <c r="L380" s="1">
        <v>4868</v>
      </c>
      <c r="M380" s="1">
        <v>284</v>
      </c>
      <c r="N380" s="1">
        <v>0</v>
      </c>
    </row>
    <row r="381" spans="1:14">
      <c r="A381" s="1">
        <v>2024</v>
      </c>
      <c r="B381" s="1" t="s">
        <v>17</v>
      </c>
      <c r="C381" s="1" t="s">
        <v>1249</v>
      </c>
      <c r="D381" s="1" t="s">
        <v>1264</v>
      </c>
      <c r="E381" s="6">
        <v>45349</v>
      </c>
      <c r="F381" s="1" t="s">
        <v>64</v>
      </c>
      <c r="G381" s="1" t="s">
        <v>37</v>
      </c>
      <c r="H381" s="1">
        <v>14</v>
      </c>
      <c r="I381" s="1">
        <v>14</v>
      </c>
      <c r="J381" s="1">
        <v>0</v>
      </c>
      <c r="K381" s="1">
        <v>0</v>
      </c>
      <c r="L381" s="1">
        <v>70947</v>
      </c>
      <c r="M381" s="1">
        <v>1355</v>
      </c>
      <c r="N381" s="1">
        <v>0</v>
      </c>
    </row>
    <row r="382" spans="1:14">
      <c r="A382" s="1">
        <v>2024</v>
      </c>
      <c r="B382" s="1" t="s">
        <v>17</v>
      </c>
      <c r="C382" s="1" t="s">
        <v>1249</v>
      </c>
      <c r="D382" s="1" t="s">
        <v>1264</v>
      </c>
      <c r="E382" s="6">
        <v>45349</v>
      </c>
      <c r="F382" s="1" t="s">
        <v>64</v>
      </c>
      <c r="G382" s="1" t="s">
        <v>41</v>
      </c>
      <c r="H382" s="1">
        <v>7</v>
      </c>
      <c r="I382" s="1">
        <v>7</v>
      </c>
      <c r="J382" s="1">
        <v>0</v>
      </c>
      <c r="K382" s="1">
        <v>0</v>
      </c>
      <c r="L382" s="1">
        <v>13565</v>
      </c>
      <c r="M382" s="1">
        <v>466</v>
      </c>
      <c r="N382" s="1">
        <v>0</v>
      </c>
    </row>
    <row r="383" spans="1:14">
      <c r="A383" s="1">
        <v>2024</v>
      </c>
      <c r="B383" s="1" t="s">
        <v>17</v>
      </c>
      <c r="C383" s="1" t="s">
        <v>1249</v>
      </c>
      <c r="D383" s="1" t="s">
        <v>1264</v>
      </c>
      <c r="E383" s="6">
        <v>45349</v>
      </c>
      <c r="F383" s="1" t="s">
        <v>64</v>
      </c>
      <c r="G383" s="1" t="s">
        <v>53</v>
      </c>
      <c r="H383" s="1">
        <v>15</v>
      </c>
      <c r="I383" s="1">
        <v>15</v>
      </c>
      <c r="J383" s="1">
        <v>0</v>
      </c>
      <c r="K383" s="1">
        <v>0</v>
      </c>
      <c r="L383" s="1">
        <v>35581</v>
      </c>
      <c r="M383" s="1">
        <v>1621</v>
      </c>
      <c r="N383" s="1">
        <v>0</v>
      </c>
    </row>
    <row r="384" spans="1:14">
      <c r="A384" s="1">
        <v>2024</v>
      </c>
      <c r="B384" s="1" t="s">
        <v>17</v>
      </c>
      <c r="C384" s="1" t="s">
        <v>1249</v>
      </c>
      <c r="D384" s="1" t="s">
        <v>1264</v>
      </c>
      <c r="E384" s="6">
        <v>45349</v>
      </c>
      <c r="F384" s="1" t="s">
        <v>64</v>
      </c>
      <c r="G384" s="1" t="s">
        <v>646</v>
      </c>
      <c r="H384" s="1">
        <v>15</v>
      </c>
      <c r="I384" s="1">
        <v>15</v>
      </c>
      <c r="J384" s="1">
        <v>0</v>
      </c>
      <c r="K384" s="1">
        <v>0</v>
      </c>
      <c r="L384" s="1">
        <v>88877</v>
      </c>
      <c r="M384" s="1">
        <v>989</v>
      </c>
      <c r="N384" s="1">
        <v>0</v>
      </c>
    </row>
    <row r="385" spans="1:14">
      <c r="A385" s="1">
        <v>2024</v>
      </c>
      <c r="B385" s="1" t="s">
        <v>17</v>
      </c>
      <c r="C385" s="1" t="s">
        <v>1249</v>
      </c>
      <c r="D385" s="1" t="s">
        <v>1264</v>
      </c>
      <c r="E385" s="6">
        <v>45349</v>
      </c>
      <c r="F385" s="1" t="s">
        <v>64</v>
      </c>
      <c r="G385" s="1" t="s">
        <v>266</v>
      </c>
      <c r="H385" s="1">
        <v>15</v>
      </c>
      <c r="I385" s="1">
        <v>15</v>
      </c>
      <c r="J385" s="1">
        <v>0</v>
      </c>
      <c r="K385" s="1">
        <v>0</v>
      </c>
      <c r="L385" s="1">
        <v>37931</v>
      </c>
      <c r="M385" s="1">
        <v>773</v>
      </c>
      <c r="N385" s="1">
        <v>0</v>
      </c>
    </row>
    <row r="386" spans="1:14">
      <c r="A386" s="1">
        <v>2024</v>
      </c>
      <c r="B386" s="1" t="s">
        <v>17</v>
      </c>
      <c r="C386" s="1" t="s">
        <v>1249</v>
      </c>
      <c r="D386" s="1" t="s">
        <v>1264</v>
      </c>
      <c r="E386" s="6">
        <v>45349</v>
      </c>
      <c r="F386" s="1" t="s">
        <v>64</v>
      </c>
      <c r="G386" s="1" t="s">
        <v>42</v>
      </c>
      <c r="H386" s="1">
        <v>15</v>
      </c>
      <c r="I386" s="1">
        <v>15</v>
      </c>
      <c r="J386" s="1">
        <v>0</v>
      </c>
      <c r="K386" s="1">
        <v>0</v>
      </c>
      <c r="L386" s="1">
        <v>15624</v>
      </c>
      <c r="M386" s="1">
        <v>564</v>
      </c>
      <c r="N386" s="1">
        <v>0</v>
      </c>
    </row>
    <row r="387" spans="1:14">
      <c r="A387" s="1">
        <v>2024</v>
      </c>
      <c r="B387" s="1" t="s">
        <v>17</v>
      </c>
      <c r="C387" s="1" t="s">
        <v>1249</v>
      </c>
      <c r="D387" s="1" t="s">
        <v>1264</v>
      </c>
      <c r="E387" s="6">
        <v>45349</v>
      </c>
      <c r="F387" s="1" t="s">
        <v>8</v>
      </c>
      <c r="G387" s="1" t="s">
        <v>41</v>
      </c>
      <c r="H387" s="1">
        <v>8</v>
      </c>
      <c r="I387" s="1">
        <v>8</v>
      </c>
      <c r="J387" s="1">
        <v>1</v>
      </c>
      <c r="K387" s="1">
        <v>0</v>
      </c>
      <c r="L387" s="1">
        <v>8043</v>
      </c>
      <c r="M387" s="1">
        <v>527</v>
      </c>
      <c r="N387" s="1">
        <v>5</v>
      </c>
    </row>
    <row r="388" spans="1:14">
      <c r="A388" s="1">
        <v>2024</v>
      </c>
      <c r="B388" s="1" t="s">
        <v>17</v>
      </c>
      <c r="C388" s="1" t="s">
        <v>1249</v>
      </c>
      <c r="D388" s="1" t="s">
        <v>1264</v>
      </c>
      <c r="E388" s="6">
        <v>45349</v>
      </c>
      <c r="F388" s="1" t="s">
        <v>38</v>
      </c>
      <c r="G388" s="1" t="s">
        <v>1178</v>
      </c>
      <c r="H388" s="1">
        <v>15</v>
      </c>
      <c r="I388" s="1">
        <v>15</v>
      </c>
      <c r="J388" s="1">
        <v>0</v>
      </c>
      <c r="K388" s="1">
        <v>0</v>
      </c>
      <c r="L388" s="1">
        <v>5959</v>
      </c>
      <c r="M388" s="1">
        <v>383</v>
      </c>
      <c r="N388" s="1">
        <v>0</v>
      </c>
    </row>
    <row r="389" spans="1:14">
      <c r="A389" s="1">
        <v>2024</v>
      </c>
      <c r="B389" s="1" t="s">
        <v>17</v>
      </c>
      <c r="C389" s="1" t="s">
        <v>1249</v>
      </c>
      <c r="D389" s="1" t="s">
        <v>1264</v>
      </c>
      <c r="E389" s="6">
        <v>45349</v>
      </c>
      <c r="F389" s="1" t="s">
        <v>38</v>
      </c>
      <c r="G389" s="1" t="s">
        <v>39</v>
      </c>
      <c r="H389" s="1">
        <v>12</v>
      </c>
      <c r="I389" s="1">
        <v>12</v>
      </c>
      <c r="J389" s="1">
        <v>0</v>
      </c>
      <c r="K389" s="1">
        <v>0</v>
      </c>
      <c r="L389" s="1">
        <v>14262</v>
      </c>
      <c r="M389" s="1">
        <v>408</v>
      </c>
      <c r="N389" s="1">
        <v>0</v>
      </c>
    </row>
    <row r="390" spans="1:14">
      <c r="A390" s="1">
        <v>2024</v>
      </c>
      <c r="B390" s="1" t="s">
        <v>17</v>
      </c>
      <c r="C390" s="1" t="s">
        <v>1249</v>
      </c>
      <c r="D390" s="1" t="s">
        <v>1264</v>
      </c>
      <c r="E390" s="6">
        <v>45349</v>
      </c>
      <c r="F390" s="1" t="s">
        <v>38</v>
      </c>
      <c r="G390" s="1" t="s">
        <v>45</v>
      </c>
      <c r="H390" s="1">
        <v>3</v>
      </c>
      <c r="I390" s="1">
        <v>3</v>
      </c>
      <c r="J390" s="1">
        <v>0</v>
      </c>
      <c r="K390" s="1">
        <v>0</v>
      </c>
      <c r="L390" s="1">
        <v>971</v>
      </c>
      <c r="M390" s="1">
        <v>87</v>
      </c>
      <c r="N390" s="1">
        <v>0</v>
      </c>
    </row>
    <row r="391" spans="1:14">
      <c r="A391" s="1">
        <v>2024</v>
      </c>
      <c r="B391" s="1" t="s">
        <v>17</v>
      </c>
      <c r="C391" s="1" t="s">
        <v>1249</v>
      </c>
      <c r="D391" s="1" t="s">
        <v>1264</v>
      </c>
      <c r="E391" s="6">
        <v>45349</v>
      </c>
      <c r="F391" s="1" t="s">
        <v>38</v>
      </c>
      <c r="G391" s="1" t="s">
        <v>242</v>
      </c>
      <c r="H391" s="1">
        <v>12</v>
      </c>
      <c r="I391" s="1">
        <v>12</v>
      </c>
      <c r="J391" s="1">
        <v>0</v>
      </c>
      <c r="K391" s="1">
        <v>0</v>
      </c>
      <c r="L391" s="1">
        <v>2000</v>
      </c>
      <c r="M391" s="1">
        <v>200</v>
      </c>
      <c r="N391" s="1">
        <v>0</v>
      </c>
    </row>
    <row r="392" spans="1:14">
      <c r="A392" s="1">
        <v>2024</v>
      </c>
      <c r="B392" s="1" t="s">
        <v>17</v>
      </c>
      <c r="C392" s="1" t="s">
        <v>1249</v>
      </c>
      <c r="D392" s="1" t="s">
        <v>1264</v>
      </c>
      <c r="E392" s="6">
        <v>45349</v>
      </c>
      <c r="F392" s="1" t="s">
        <v>38</v>
      </c>
      <c r="G392" s="1" t="s">
        <v>23</v>
      </c>
      <c r="H392" s="1">
        <v>4</v>
      </c>
      <c r="I392" s="1">
        <v>4</v>
      </c>
      <c r="J392" s="1">
        <v>0</v>
      </c>
      <c r="K392" s="1">
        <v>0</v>
      </c>
      <c r="L392" s="1">
        <v>191</v>
      </c>
      <c r="M392" s="1">
        <v>70</v>
      </c>
      <c r="N392" s="1">
        <v>0</v>
      </c>
    </row>
    <row r="393" spans="1:14">
      <c r="A393" s="1">
        <v>2024</v>
      </c>
      <c r="B393" s="1" t="s">
        <v>17</v>
      </c>
      <c r="C393" s="1" t="s">
        <v>1249</v>
      </c>
      <c r="D393" s="1" t="s">
        <v>1264</v>
      </c>
      <c r="E393" s="6">
        <v>45350</v>
      </c>
      <c r="F393" s="1" t="s">
        <v>64</v>
      </c>
      <c r="G393" s="1" t="s">
        <v>37</v>
      </c>
      <c r="H393" s="1">
        <v>12</v>
      </c>
      <c r="I393" s="1">
        <v>12</v>
      </c>
      <c r="J393" s="1">
        <v>0</v>
      </c>
      <c r="K393" s="1">
        <v>0</v>
      </c>
      <c r="L393" s="1">
        <v>15606</v>
      </c>
      <c r="M393" s="1">
        <v>479</v>
      </c>
      <c r="N393" s="1">
        <v>0</v>
      </c>
    </row>
    <row r="394" spans="1:14">
      <c r="A394" s="1">
        <v>2024</v>
      </c>
      <c r="B394" s="1" t="s">
        <v>17</v>
      </c>
      <c r="C394" s="1" t="s">
        <v>1249</v>
      </c>
      <c r="D394" s="1" t="s">
        <v>1264</v>
      </c>
      <c r="E394" s="6">
        <v>45350</v>
      </c>
      <c r="F394" s="1" t="s">
        <v>64</v>
      </c>
      <c r="G394" s="1" t="s">
        <v>41</v>
      </c>
      <c r="H394" s="1">
        <v>7</v>
      </c>
      <c r="I394" s="1">
        <v>7</v>
      </c>
      <c r="J394" s="1">
        <v>0</v>
      </c>
      <c r="K394" s="1">
        <v>0</v>
      </c>
      <c r="L394" s="1">
        <v>2389</v>
      </c>
      <c r="M394" s="1">
        <v>210</v>
      </c>
      <c r="N394" s="1">
        <v>0</v>
      </c>
    </row>
    <row r="395" spans="1:14">
      <c r="A395" s="1">
        <v>2024</v>
      </c>
      <c r="B395" s="1" t="s">
        <v>17</v>
      </c>
      <c r="C395" s="1" t="s">
        <v>1249</v>
      </c>
      <c r="D395" s="1" t="s">
        <v>1264</v>
      </c>
      <c r="E395" s="6">
        <v>45350</v>
      </c>
      <c r="F395" s="1" t="s">
        <v>64</v>
      </c>
      <c r="G395" s="1" t="s">
        <v>53</v>
      </c>
      <c r="H395" s="1">
        <v>15</v>
      </c>
      <c r="I395" s="1">
        <v>15</v>
      </c>
      <c r="J395" s="1">
        <v>0</v>
      </c>
      <c r="K395" s="1">
        <v>0</v>
      </c>
      <c r="L395" s="1">
        <v>7646</v>
      </c>
      <c r="M395" s="1">
        <v>582</v>
      </c>
      <c r="N395" s="1">
        <v>0</v>
      </c>
    </row>
    <row r="396" spans="1:14">
      <c r="A396" s="1">
        <v>2024</v>
      </c>
      <c r="B396" s="1" t="s">
        <v>17</v>
      </c>
      <c r="C396" s="1" t="s">
        <v>1249</v>
      </c>
      <c r="D396" s="1" t="s">
        <v>1264</v>
      </c>
      <c r="E396" s="6">
        <v>45350</v>
      </c>
      <c r="F396" s="1" t="s">
        <v>64</v>
      </c>
      <c r="G396" s="1" t="s">
        <v>646</v>
      </c>
      <c r="H396" s="1">
        <v>15</v>
      </c>
      <c r="I396" s="1">
        <v>15</v>
      </c>
      <c r="J396" s="1">
        <v>0</v>
      </c>
      <c r="K396" s="1">
        <v>0</v>
      </c>
      <c r="L396" s="1">
        <v>140210</v>
      </c>
      <c r="M396" s="1">
        <v>961</v>
      </c>
      <c r="N396" s="1">
        <v>0</v>
      </c>
    </row>
    <row r="397" spans="1:14">
      <c r="A397" s="1">
        <v>2024</v>
      </c>
      <c r="B397" s="1" t="s">
        <v>17</v>
      </c>
      <c r="C397" s="1" t="s">
        <v>1249</v>
      </c>
      <c r="D397" s="1" t="s">
        <v>1264</v>
      </c>
      <c r="E397" s="6">
        <v>45350</v>
      </c>
      <c r="F397" s="1" t="s">
        <v>64</v>
      </c>
      <c r="G397" s="1" t="s">
        <v>23</v>
      </c>
      <c r="H397" s="1">
        <v>1</v>
      </c>
      <c r="I397" s="1">
        <v>1</v>
      </c>
      <c r="J397" s="1">
        <v>0</v>
      </c>
      <c r="K397" s="1">
        <v>0</v>
      </c>
      <c r="L397" s="1">
        <v>484</v>
      </c>
      <c r="M397" s="1">
        <v>47</v>
      </c>
      <c r="N397" s="1">
        <v>0</v>
      </c>
    </row>
    <row r="398" spans="1:14">
      <c r="A398" s="1">
        <v>2024</v>
      </c>
      <c r="B398" s="1" t="s">
        <v>17</v>
      </c>
      <c r="C398" s="1" t="s">
        <v>1249</v>
      </c>
      <c r="D398" s="1" t="s">
        <v>1264</v>
      </c>
      <c r="E398" s="6">
        <v>45350</v>
      </c>
      <c r="F398" s="1" t="s">
        <v>64</v>
      </c>
      <c r="G398" s="1" t="s">
        <v>266</v>
      </c>
      <c r="H398" s="1">
        <v>15</v>
      </c>
      <c r="I398" s="1">
        <v>15</v>
      </c>
      <c r="J398" s="1">
        <v>0</v>
      </c>
      <c r="K398" s="1">
        <v>0</v>
      </c>
      <c r="L398" s="1">
        <v>18971</v>
      </c>
      <c r="M398" s="1">
        <v>900</v>
      </c>
      <c r="N398" s="1">
        <v>0</v>
      </c>
    </row>
    <row r="399" spans="1:14">
      <c r="A399" s="1">
        <v>2024</v>
      </c>
      <c r="B399" s="1" t="s">
        <v>17</v>
      </c>
      <c r="C399" s="1" t="s">
        <v>1249</v>
      </c>
      <c r="D399" s="1" t="s">
        <v>1264</v>
      </c>
      <c r="E399" s="6">
        <v>45350</v>
      </c>
      <c r="F399" s="1" t="s">
        <v>64</v>
      </c>
      <c r="G399" s="1" t="s">
        <v>42</v>
      </c>
      <c r="H399" s="1">
        <v>15</v>
      </c>
      <c r="I399" s="1">
        <v>15</v>
      </c>
      <c r="J399" s="1">
        <v>0</v>
      </c>
      <c r="K399" s="1">
        <v>0</v>
      </c>
      <c r="L399" s="1">
        <v>472054</v>
      </c>
      <c r="M399" s="1">
        <v>627</v>
      </c>
      <c r="N399" s="1">
        <v>0</v>
      </c>
    </row>
    <row r="400" spans="1:14">
      <c r="A400" s="1">
        <v>2024</v>
      </c>
      <c r="B400" s="1" t="s">
        <v>17</v>
      </c>
      <c r="C400" s="1" t="s">
        <v>1249</v>
      </c>
      <c r="D400" s="1" t="s">
        <v>1264</v>
      </c>
      <c r="E400" s="6">
        <v>45350</v>
      </c>
      <c r="F400" s="1" t="s">
        <v>8</v>
      </c>
      <c r="G400" s="1" t="s">
        <v>41</v>
      </c>
      <c r="H400" s="1">
        <v>8</v>
      </c>
      <c r="I400" s="1">
        <v>8</v>
      </c>
      <c r="J400" s="1">
        <v>0</v>
      </c>
      <c r="K400" s="1">
        <v>0</v>
      </c>
      <c r="L400" s="1">
        <v>8973</v>
      </c>
      <c r="M400" s="1">
        <v>399</v>
      </c>
      <c r="N400" s="1">
        <v>0</v>
      </c>
    </row>
    <row r="401" spans="1:14">
      <c r="A401" s="1">
        <v>2024</v>
      </c>
      <c r="B401" s="1" t="s">
        <v>17</v>
      </c>
      <c r="C401" s="1" t="s">
        <v>1249</v>
      </c>
      <c r="D401" s="1" t="s">
        <v>1264</v>
      </c>
      <c r="E401" s="6">
        <v>45350</v>
      </c>
      <c r="F401" s="1" t="s">
        <v>38</v>
      </c>
      <c r="G401" s="1" t="s">
        <v>1178</v>
      </c>
      <c r="H401" s="1">
        <v>15</v>
      </c>
      <c r="I401" s="1">
        <v>15</v>
      </c>
      <c r="J401" s="1">
        <v>2</v>
      </c>
      <c r="K401" s="1">
        <v>0</v>
      </c>
      <c r="L401" s="1">
        <v>2289</v>
      </c>
      <c r="M401" s="1">
        <v>387</v>
      </c>
      <c r="N401" s="1">
        <v>2</v>
      </c>
    </row>
    <row r="402" spans="1:14">
      <c r="A402" s="1">
        <v>2024</v>
      </c>
      <c r="B402" s="1" t="s">
        <v>17</v>
      </c>
      <c r="C402" s="1" t="s">
        <v>1249</v>
      </c>
      <c r="D402" s="1" t="s">
        <v>1264</v>
      </c>
      <c r="E402" s="6">
        <v>45350</v>
      </c>
      <c r="F402" s="1" t="s">
        <v>38</v>
      </c>
      <c r="G402" s="1" t="s">
        <v>39</v>
      </c>
      <c r="H402" s="1">
        <v>12</v>
      </c>
      <c r="I402" s="1">
        <v>12</v>
      </c>
      <c r="J402" s="1">
        <v>0</v>
      </c>
      <c r="K402" s="1">
        <v>0</v>
      </c>
      <c r="L402" s="1">
        <v>3579</v>
      </c>
      <c r="M402" s="1">
        <v>371</v>
      </c>
      <c r="N402" s="1">
        <v>0</v>
      </c>
    </row>
    <row r="403" spans="1:14">
      <c r="A403" s="1">
        <v>2024</v>
      </c>
      <c r="B403" s="1" t="s">
        <v>17</v>
      </c>
      <c r="C403" s="1" t="s">
        <v>1249</v>
      </c>
      <c r="D403" s="1" t="s">
        <v>1264</v>
      </c>
      <c r="E403" s="6">
        <v>45350</v>
      </c>
      <c r="F403" s="1" t="s">
        <v>38</v>
      </c>
      <c r="G403" s="1" t="s">
        <v>45</v>
      </c>
      <c r="H403" s="1">
        <v>3</v>
      </c>
      <c r="I403" s="1">
        <v>3</v>
      </c>
      <c r="J403" s="1">
        <v>0</v>
      </c>
      <c r="K403" s="1">
        <v>0</v>
      </c>
      <c r="L403" s="1">
        <v>120</v>
      </c>
      <c r="M403" s="1">
        <v>62</v>
      </c>
      <c r="N403" s="1">
        <v>0</v>
      </c>
    </row>
    <row r="404" spans="1:14">
      <c r="A404" s="1">
        <v>2024</v>
      </c>
      <c r="B404" s="1" t="s">
        <v>17</v>
      </c>
      <c r="C404" s="1" t="s">
        <v>1249</v>
      </c>
      <c r="D404" s="1" t="s">
        <v>1264</v>
      </c>
      <c r="E404" s="6">
        <v>45350</v>
      </c>
      <c r="F404" s="1" t="s">
        <v>38</v>
      </c>
      <c r="G404" s="1" t="s">
        <v>242</v>
      </c>
      <c r="H404" s="1">
        <v>15</v>
      </c>
      <c r="I404" s="1">
        <v>15</v>
      </c>
      <c r="J404" s="1">
        <v>0</v>
      </c>
      <c r="K404" s="1">
        <v>0</v>
      </c>
      <c r="L404" s="1">
        <v>1459</v>
      </c>
      <c r="M404" s="1">
        <v>117</v>
      </c>
      <c r="N404" s="1">
        <v>0</v>
      </c>
    </row>
    <row r="405" spans="1:14">
      <c r="A405" s="1">
        <v>2024</v>
      </c>
      <c r="B405" s="1" t="s">
        <v>17</v>
      </c>
      <c r="C405" s="1" t="s">
        <v>1249</v>
      </c>
      <c r="D405" s="1" t="s">
        <v>1264</v>
      </c>
      <c r="E405" s="6">
        <v>45350</v>
      </c>
      <c r="F405" s="1" t="s">
        <v>38</v>
      </c>
      <c r="G405" s="1" t="s">
        <v>23</v>
      </c>
      <c r="H405" s="1">
        <v>5</v>
      </c>
      <c r="I405" s="1">
        <v>5</v>
      </c>
      <c r="J405" s="1">
        <v>0</v>
      </c>
      <c r="K405" s="1">
        <v>0</v>
      </c>
      <c r="L405" s="1">
        <v>655</v>
      </c>
      <c r="M405" s="1">
        <v>70</v>
      </c>
      <c r="N405" s="1">
        <v>0</v>
      </c>
    </row>
    <row r="406" spans="1:14">
      <c r="A406" s="1">
        <v>2024</v>
      </c>
      <c r="B406" s="1" t="s">
        <v>17</v>
      </c>
      <c r="C406" s="1" t="s">
        <v>1249</v>
      </c>
      <c r="D406" s="1" t="s">
        <v>1264</v>
      </c>
      <c r="E406" s="6">
        <v>45351</v>
      </c>
      <c r="F406" s="1" t="s">
        <v>64</v>
      </c>
      <c r="G406" s="1" t="s">
        <v>37</v>
      </c>
      <c r="H406" s="1">
        <v>12</v>
      </c>
      <c r="I406" s="1">
        <v>12</v>
      </c>
      <c r="J406" s="1">
        <v>1</v>
      </c>
      <c r="K406" s="1">
        <v>0</v>
      </c>
      <c r="L406" s="1">
        <v>18867</v>
      </c>
      <c r="M406" s="1">
        <v>731</v>
      </c>
      <c r="N406" s="1">
        <v>2</v>
      </c>
    </row>
    <row r="407" spans="1:14">
      <c r="A407" s="1">
        <v>2024</v>
      </c>
      <c r="B407" s="1" t="s">
        <v>17</v>
      </c>
      <c r="C407" s="1" t="s">
        <v>1249</v>
      </c>
      <c r="D407" s="1" t="s">
        <v>1264</v>
      </c>
      <c r="E407" s="6">
        <v>45351</v>
      </c>
      <c r="F407" s="1" t="s">
        <v>64</v>
      </c>
      <c r="G407" s="1" t="s">
        <v>44</v>
      </c>
      <c r="H407" s="1">
        <v>12</v>
      </c>
      <c r="I407" s="1">
        <v>12</v>
      </c>
      <c r="J407" s="1">
        <v>0</v>
      </c>
      <c r="K407" s="1">
        <v>0</v>
      </c>
      <c r="L407" s="1">
        <v>15247</v>
      </c>
      <c r="M407" s="1">
        <v>917</v>
      </c>
      <c r="N407" s="1">
        <v>0</v>
      </c>
    </row>
    <row r="408" spans="1:14">
      <c r="A408" s="1">
        <v>2024</v>
      </c>
      <c r="B408" s="1" t="s">
        <v>17</v>
      </c>
      <c r="C408" s="1" t="s">
        <v>1249</v>
      </c>
      <c r="D408" s="1" t="s">
        <v>1264</v>
      </c>
      <c r="E408" s="6">
        <v>45351</v>
      </c>
      <c r="F408" s="1" t="s">
        <v>64</v>
      </c>
      <c r="G408" s="1" t="s">
        <v>41</v>
      </c>
      <c r="H408" s="1">
        <v>7</v>
      </c>
      <c r="I408" s="1">
        <v>7</v>
      </c>
      <c r="J408" s="1">
        <v>0</v>
      </c>
      <c r="K408" s="1">
        <v>0</v>
      </c>
      <c r="L408" s="1">
        <v>9955</v>
      </c>
      <c r="M408" s="1">
        <v>495</v>
      </c>
      <c r="N408" s="1">
        <v>0</v>
      </c>
    </row>
    <row r="409" spans="1:14">
      <c r="A409" s="1">
        <v>2024</v>
      </c>
      <c r="B409" s="1" t="s">
        <v>17</v>
      </c>
      <c r="C409" s="1" t="s">
        <v>1249</v>
      </c>
      <c r="D409" s="1" t="s">
        <v>1264</v>
      </c>
      <c r="E409" s="6">
        <v>45351</v>
      </c>
      <c r="F409" s="1" t="s">
        <v>64</v>
      </c>
      <c r="G409" s="1" t="s">
        <v>53</v>
      </c>
      <c r="H409" s="1">
        <v>15</v>
      </c>
      <c r="I409" s="1">
        <v>15</v>
      </c>
      <c r="J409" s="1">
        <v>0</v>
      </c>
      <c r="K409" s="1">
        <v>0</v>
      </c>
      <c r="L409" s="1">
        <v>30731</v>
      </c>
      <c r="M409" s="1">
        <v>1472</v>
      </c>
      <c r="N409" s="1">
        <v>0</v>
      </c>
    </row>
    <row r="410" spans="1:14">
      <c r="A410" s="1">
        <v>2024</v>
      </c>
      <c r="B410" s="1" t="s">
        <v>17</v>
      </c>
      <c r="C410" s="1" t="s">
        <v>1249</v>
      </c>
      <c r="D410" s="1" t="s">
        <v>1264</v>
      </c>
      <c r="E410" s="6">
        <v>45351</v>
      </c>
      <c r="F410" s="1" t="s">
        <v>64</v>
      </c>
      <c r="G410" s="1" t="s">
        <v>646</v>
      </c>
      <c r="H410" s="1">
        <v>15</v>
      </c>
      <c r="I410" s="1">
        <v>15</v>
      </c>
      <c r="J410" s="1">
        <v>0</v>
      </c>
      <c r="K410" s="1">
        <v>0</v>
      </c>
      <c r="L410" s="1">
        <v>273600</v>
      </c>
      <c r="M410" s="1">
        <v>1010</v>
      </c>
      <c r="N410" s="1">
        <v>0</v>
      </c>
    </row>
    <row r="411" spans="1:14">
      <c r="A411" s="1">
        <v>2024</v>
      </c>
      <c r="B411" s="1" t="s">
        <v>17</v>
      </c>
      <c r="C411" s="1" t="s">
        <v>1249</v>
      </c>
      <c r="D411" s="1" t="s">
        <v>1264</v>
      </c>
      <c r="E411" s="6">
        <v>45351</v>
      </c>
      <c r="F411" s="1" t="s">
        <v>64</v>
      </c>
      <c r="G411" s="1" t="s">
        <v>23</v>
      </c>
      <c r="H411" s="1">
        <v>1</v>
      </c>
      <c r="I411" s="1">
        <v>1</v>
      </c>
      <c r="J411" s="1">
        <v>0</v>
      </c>
      <c r="K411" s="1">
        <v>0</v>
      </c>
      <c r="L411" s="1">
        <v>60</v>
      </c>
      <c r="M411" s="1">
        <v>20</v>
      </c>
      <c r="N411" s="1">
        <v>0</v>
      </c>
    </row>
    <row r="412" spans="1:14">
      <c r="A412" s="1">
        <v>2024</v>
      </c>
      <c r="B412" s="1" t="s">
        <v>17</v>
      </c>
      <c r="C412" s="1" t="s">
        <v>1249</v>
      </c>
      <c r="D412" s="1" t="s">
        <v>1264</v>
      </c>
      <c r="E412" s="6">
        <v>45351</v>
      </c>
      <c r="F412" s="1" t="s">
        <v>64</v>
      </c>
      <c r="G412" s="1" t="s">
        <v>266</v>
      </c>
      <c r="H412" s="1">
        <v>14</v>
      </c>
      <c r="I412" s="1">
        <v>14</v>
      </c>
      <c r="J412" s="1">
        <v>0</v>
      </c>
      <c r="K412" s="1">
        <v>0</v>
      </c>
      <c r="L412" s="1">
        <v>9083</v>
      </c>
      <c r="M412" s="1">
        <v>494</v>
      </c>
      <c r="N412" s="1">
        <v>0</v>
      </c>
    </row>
    <row r="413" spans="1:14">
      <c r="A413" s="1">
        <v>2024</v>
      </c>
      <c r="B413" s="1" t="s">
        <v>17</v>
      </c>
      <c r="C413" s="1" t="s">
        <v>1249</v>
      </c>
      <c r="D413" s="1" t="s">
        <v>1264</v>
      </c>
      <c r="E413" s="6">
        <v>45351</v>
      </c>
      <c r="F413" s="1" t="s">
        <v>64</v>
      </c>
      <c r="G413" s="1" t="s">
        <v>42</v>
      </c>
      <c r="H413" s="1">
        <v>15</v>
      </c>
      <c r="I413" s="1">
        <v>15</v>
      </c>
      <c r="J413" s="1">
        <v>0</v>
      </c>
      <c r="K413" s="1">
        <v>0</v>
      </c>
      <c r="L413" s="1">
        <v>17880</v>
      </c>
      <c r="M413" s="1">
        <v>731</v>
      </c>
      <c r="N413" s="1">
        <v>0</v>
      </c>
    </row>
    <row r="414" spans="1:14">
      <c r="A414" s="1">
        <v>2024</v>
      </c>
      <c r="B414" s="1" t="s">
        <v>17</v>
      </c>
      <c r="C414" s="1" t="s">
        <v>1249</v>
      </c>
      <c r="D414" s="1" t="s">
        <v>1264</v>
      </c>
      <c r="E414" s="6">
        <v>45351</v>
      </c>
      <c r="F414" s="1" t="s">
        <v>8</v>
      </c>
      <c r="G414" s="1" t="s">
        <v>41</v>
      </c>
      <c r="H414" s="1">
        <v>8</v>
      </c>
      <c r="I414" s="1">
        <v>8</v>
      </c>
      <c r="J414" s="1">
        <v>1</v>
      </c>
      <c r="K414" s="1">
        <v>0</v>
      </c>
      <c r="L414" s="1">
        <v>6617</v>
      </c>
      <c r="M414" s="1">
        <v>721</v>
      </c>
      <c r="N414" s="1">
        <v>47</v>
      </c>
    </row>
    <row r="415" spans="1:14">
      <c r="A415" s="1">
        <v>2024</v>
      </c>
      <c r="B415" s="1" t="s">
        <v>17</v>
      </c>
      <c r="C415" s="1" t="s">
        <v>1249</v>
      </c>
      <c r="D415" s="1" t="s">
        <v>1264</v>
      </c>
      <c r="E415" s="6">
        <v>45351</v>
      </c>
      <c r="F415" s="1" t="s">
        <v>38</v>
      </c>
      <c r="G415" s="1" t="s">
        <v>1178</v>
      </c>
      <c r="H415" s="1">
        <v>12</v>
      </c>
      <c r="I415" s="1">
        <v>12</v>
      </c>
      <c r="J415" s="1">
        <v>0</v>
      </c>
      <c r="K415" s="1">
        <v>0</v>
      </c>
      <c r="L415" s="1">
        <v>4681</v>
      </c>
      <c r="M415" s="1">
        <v>370</v>
      </c>
      <c r="N415" s="1">
        <v>0</v>
      </c>
    </row>
    <row r="416" spans="1:14">
      <c r="A416" s="1">
        <v>2024</v>
      </c>
      <c r="B416" s="1" t="s">
        <v>17</v>
      </c>
      <c r="C416" s="1" t="s">
        <v>1249</v>
      </c>
      <c r="D416" s="1" t="s">
        <v>1264</v>
      </c>
      <c r="E416" s="6">
        <v>45351</v>
      </c>
      <c r="F416" s="1" t="s">
        <v>38</v>
      </c>
      <c r="G416" s="1" t="s">
        <v>39</v>
      </c>
      <c r="H416" s="1">
        <v>12</v>
      </c>
      <c r="I416" s="1">
        <v>12</v>
      </c>
      <c r="J416" s="1">
        <v>0</v>
      </c>
      <c r="K416" s="1">
        <v>0</v>
      </c>
      <c r="L416" s="1">
        <v>1628</v>
      </c>
      <c r="M416" s="1">
        <v>267</v>
      </c>
      <c r="N416" s="1">
        <v>0</v>
      </c>
    </row>
    <row r="417" spans="1:14">
      <c r="A417" s="1">
        <v>2024</v>
      </c>
      <c r="B417" s="1" t="s">
        <v>17</v>
      </c>
      <c r="C417" s="1" t="s">
        <v>1249</v>
      </c>
      <c r="D417" s="1" t="s">
        <v>1264</v>
      </c>
      <c r="E417" s="6">
        <v>45351</v>
      </c>
      <c r="F417" s="1" t="s">
        <v>38</v>
      </c>
      <c r="G417" s="1" t="s">
        <v>45</v>
      </c>
      <c r="H417" s="1">
        <v>3</v>
      </c>
      <c r="I417" s="1">
        <v>3</v>
      </c>
      <c r="J417" s="1">
        <v>0</v>
      </c>
      <c r="K417" s="1">
        <v>0</v>
      </c>
      <c r="L417" s="1">
        <v>98</v>
      </c>
      <c r="M417" s="1">
        <v>42</v>
      </c>
      <c r="N417" s="1">
        <v>0</v>
      </c>
    </row>
    <row r="418" spans="1:14">
      <c r="A418" s="1">
        <v>2024</v>
      </c>
      <c r="B418" s="1" t="s">
        <v>17</v>
      </c>
      <c r="C418" s="1" t="s">
        <v>1249</v>
      </c>
      <c r="D418" s="1" t="s">
        <v>1264</v>
      </c>
      <c r="E418" s="6">
        <v>45351</v>
      </c>
      <c r="F418" s="1" t="s">
        <v>38</v>
      </c>
      <c r="G418" s="1" t="s">
        <v>242</v>
      </c>
      <c r="H418" s="1">
        <v>14</v>
      </c>
      <c r="I418" s="1">
        <v>14</v>
      </c>
      <c r="J418" s="1">
        <v>0</v>
      </c>
      <c r="K418" s="1">
        <v>0</v>
      </c>
      <c r="L418" s="1">
        <v>1361</v>
      </c>
      <c r="M418" s="1">
        <v>373</v>
      </c>
      <c r="N418" s="1">
        <v>0</v>
      </c>
    </row>
    <row r="419" spans="1:14">
      <c r="A419" s="1">
        <v>2024</v>
      </c>
      <c r="B419" s="1" t="s">
        <v>17</v>
      </c>
      <c r="C419" s="1" t="s">
        <v>1249</v>
      </c>
      <c r="D419" s="1" t="s">
        <v>1264</v>
      </c>
      <c r="E419" s="6">
        <v>45351</v>
      </c>
      <c r="F419" s="1" t="s">
        <v>38</v>
      </c>
      <c r="G419" s="1" t="s">
        <v>23</v>
      </c>
      <c r="H419" s="1">
        <v>3</v>
      </c>
      <c r="I419" s="1">
        <v>3</v>
      </c>
      <c r="J419" s="1">
        <v>0</v>
      </c>
      <c r="K419" s="1">
        <v>0</v>
      </c>
      <c r="L419" s="1">
        <v>251</v>
      </c>
      <c r="M419" s="1">
        <v>64</v>
      </c>
      <c r="N419" s="1">
        <v>0</v>
      </c>
    </row>
    <row r="420" spans="1:14">
      <c r="A420" s="1">
        <v>2024</v>
      </c>
      <c r="B420" s="1" t="s">
        <v>17</v>
      </c>
      <c r="C420" s="1" t="s">
        <v>1269</v>
      </c>
      <c r="D420" s="1" t="s">
        <v>1264</v>
      </c>
      <c r="E420" s="6">
        <v>45352</v>
      </c>
      <c r="F420" s="1" t="s">
        <v>64</v>
      </c>
      <c r="G420" s="1" t="s">
        <v>37</v>
      </c>
      <c r="H420" s="1">
        <v>12</v>
      </c>
      <c r="I420" s="1">
        <v>12</v>
      </c>
      <c r="J420" s="1">
        <v>0</v>
      </c>
      <c r="K420" s="1">
        <v>0</v>
      </c>
      <c r="L420" s="1">
        <v>16509</v>
      </c>
      <c r="M420" s="1">
        <v>712</v>
      </c>
      <c r="N420" s="1">
        <v>0</v>
      </c>
    </row>
    <row r="421" spans="1:14">
      <c r="A421" s="1">
        <v>2024</v>
      </c>
      <c r="B421" s="1" t="s">
        <v>17</v>
      </c>
      <c r="C421" s="1" t="s">
        <v>1269</v>
      </c>
      <c r="D421" s="1" t="s">
        <v>1264</v>
      </c>
      <c r="E421" s="6">
        <v>45352</v>
      </c>
      <c r="F421" s="1" t="s">
        <v>64</v>
      </c>
      <c r="G421" s="1" t="s">
        <v>44</v>
      </c>
      <c r="H421" s="1">
        <v>12</v>
      </c>
      <c r="I421" s="1">
        <v>12</v>
      </c>
      <c r="J421" s="1">
        <v>0</v>
      </c>
      <c r="K421" s="1">
        <v>0</v>
      </c>
      <c r="L421" s="1">
        <v>6928</v>
      </c>
      <c r="M421" s="1">
        <v>843</v>
      </c>
      <c r="N421" s="1">
        <v>0</v>
      </c>
    </row>
    <row r="422" spans="1:14">
      <c r="A422" s="1">
        <v>2024</v>
      </c>
      <c r="B422" s="1" t="s">
        <v>17</v>
      </c>
      <c r="C422" s="1" t="s">
        <v>1269</v>
      </c>
      <c r="D422" s="1" t="s">
        <v>1264</v>
      </c>
      <c r="E422" s="6">
        <v>45352</v>
      </c>
      <c r="F422" s="1" t="s">
        <v>64</v>
      </c>
      <c r="G422" s="1" t="s">
        <v>41</v>
      </c>
      <c r="H422" s="1">
        <v>8</v>
      </c>
      <c r="I422" s="1">
        <v>8</v>
      </c>
      <c r="J422" s="1">
        <v>0</v>
      </c>
      <c r="K422" s="1">
        <v>0</v>
      </c>
      <c r="L422" s="1">
        <v>2387</v>
      </c>
      <c r="M422" s="1">
        <v>367</v>
      </c>
      <c r="N422" s="1">
        <v>0</v>
      </c>
    </row>
    <row r="423" spans="1:14">
      <c r="A423" s="1">
        <v>2024</v>
      </c>
      <c r="B423" s="1" t="s">
        <v>17</v>
      </c>
      <c r="C423" s="1" t="s">
        <v>1269</v>
      </c>
      <c r="D423" s="1" t="s">
        <v>1264</v>
      </c>
      <c r="E423" s="6">
        <v>45352</v>
      </c>
      <c r="F423" s="1" t="s">
        <v>64</v>
      </c>
      <c r="G423" s="1" t="s">
        <v>53</v>
      </c>
      <c r="H423" s="1">
        <v>15</v>
      </c>
      <c r="I423" s="1">
        <v>15</v>
      </c>
      <c r="J423" s="1">
        <v>0</v>
      </c>
      <c r="K423" s="1">
        <v>0</v>
      </c>
      <c r="L423" s="1">
        <v>41626</v>
      </c>
      <c r="M423" s="1">
        <v>1211</v>
      </c>
      <c r="N423" s="1">
        <v>0</v>
      </c>
    </row>
    <row r="424" spans="1:14">
      <c r="A424" s="1">
        <v>2024</v>
      </c>
      <c r="B424" s="1" t="s">
        <v>17</v>
      </c>
      <c r="C424" s="1" t="s">
        <v>1269</v>
      </c>
      <c r="D424" s="1" t="s">
        <v>1264</v>
      </c>
      <c r="E424" s="6">
        <v>45352</v>
      </c>
      <c r="F424" s="1" t="s">
        <v>64</v>
      </c>
      <c r="G424" s="1" t="s">
        <v>646</v>
      </c>
      <c r="H424" s="1">
        <v>15</v>
      </c>
      <c r="I424" s="1">
        <v>15</v>
      </c>
      <c r="J424" s="1">
        <v>0</v>
      </c>
      <c r="K424" s="1">
        <v>0</v>
      </c>
      <c r="L424" s="1">
        <v>220921</v>
      </c>
      <c r="M424" s="1">
        <v>1181</v>
      </c>
      <c r="N424" s="1">
        <v>0</v>
      </c>
    </row>
    <row r="425" spans="1:14">
      <c r="A425" s="1">
        <v>2024</v>
      </c>
      <c r="B425" s="1" t="s">
        <v>17</v>
      </c>
      <c r="C425" s="1" t="s">
        <v>1269</v>
      </c>
      <c r="D425" s="1" t="s">
        <v>1264</v>
      </c>
      <c r="E425" s="6">
        <v>45352</v>
      </c>
      <c r="F425" s="1" t="s">
        <v>64</v>
      </c>
      <c r="G425" s="1" t="s">
        <v>1267</v>
      </c>
      <c r="H425" s="1">
        <v>4</v>
      </c>
      <c r="I425" s="1">
        <v>4</v>
      </c>
      <c r="J425" s="1">
        <v>0</v>
      </c>
      <c r="K425" s="1">
        <v>0</v>
      </c>
      <c r="L425" s="1">
        <v>10263</v>
      </c>
      <c r="M425" s="1">
        <v>273</v>
      </c>
      <c r="N425" s="1">
        <v>0</v>
      </c>
    </row>
    <row r="426" spans="1:14">
      <c r="A426" s="1">
        <v>2024</v>
      </c>
      <c r="B426" s="1" t="s">
        <v>17</v>
      </c>
      <c r="C426" s="1" t="s">
        <v>1269</v>
      </c>
      <c r="D426" s="1" t="s">
        <v>1264</v>
      </c>
      <c r="E426" s="6">
        <v>45352</v>
      </c>
      <c r="F426" s="1" t="s">
        <v>64</v>
      </c>
      <c r="G426" s="1" t="s">
        <v>266</v>
      </c>
      <c r="H426" s="1">
        <v>15</v>
      </c>
      <c r="I426" s="1">
        <v>15</v>
      </c>
      <c r="J426" s="1">
        <v>0</v>
      </c>
      <c r="K426" s="1">
        <v>0</v>
      </c>
      <c r="L426" s="1">
        <v>17985</v>
      </c>
      <c r="M426" s="1">
        <v>519</v>
      </c>
      <c r="N426" s="1">
        <v>0</v>
      </c>
    </row>
    <row r="427" spans="1:14">
      <c r="A427" s="1">
        <v>2024</v>
      </c>
      <c r="B427" s="1" t="s">
        <v>17</v>
      </c>
      <c r="C427" s="1" t="s">
        <v>1269</v>
      </c>
      <c r="D427" s="1" t="s">
        <v>1264</v>
      </c>
      <c r="E427" s="6">
        <v>45352</v>
      </c>
      <c r="F427" s="1" t="s">
        <v>64</v>
      </c>
      <c r="G427" s="1" t="s">
        <v>42</v>
      </c>
      <c r="H427" s="1">
        <v>15</v>
      </c>
      <c r="I427" s="1">
        <v>15</v>
      </c>
      <c r="J427" s="1">
        <v>0</v>
      </c>
      <c r="K427" s="1">
        <v>0</v>
      </c>
      <c r="L427" s="1">
        <v>20363</v>
      </c>
      <c r="M427" s="1">
        <v>1003</v>
      </c>
      <c r="N427" s="1">
        <v>0</v>
      </c>
    </row>
    <row r="428" spans="1:14">
      <c r="A428" s="1">
        <v>2024</v>
      </c>
      <c r="B428" s="1" t="s">
        <v>17</v>
      </c>
      <c r="C428" s="1" t="s">
        <v>1269</v>
      </c>
      <c r="D428" s="1" t="s">
        <v>1264</v>
      </c>
      <c r="E428" s="6">
        <v>45352</v>
      </c>
      <c r="F428" s="1" t="s">
        <v>8</v>
      </c>
      <c r="G428" s="1" t="s">
        <v>41</v>
      </c>
      <c r="H428" s="1">
        <v>8</v>
      </c>
      <c r="I428" s="1">
        <v>8</v>
      </c>
      <c r="J428" s="1">
        <v>0</v>
      </c>
      <c r="K428" s="1">
        <v>0</v>
      </c>
      <c r="L428" s="1">
        <v>17550</v>
      </c>
      <c r="M428" s="1">
        <v>482</v>
      </c>
      <c r="N428" s="1">
        <v>0</v>
      </c>
    </row>
    <row r="429" spans="1:14">
      <c r="A429" s="1">
        <v>2024</v>
      </c>
      <c r="B429" s="1" t="s">
        <v>17</v>
      </c>
      <c r="C429" s="1" t="s">
        <v>1269</v>
      </c>
      <c r="D429" s="1" t="s">
        <v>1264</v>
      </c>
      <c r="E429" s="6">
        <v>45352</v>
      </c>
      <c r="F429" s="1" t="s">
        <v>38</v>
      </c>
      <c r="G429" s="1" t="s">
        <v>1178</v>
      </c>
      <c r="H429" s="1">
        <v>12</v>
      </c>
      <c r="I429" s="1">
        <v>12</v>
      </c>
      <c r="J429" s="1">
        <v>0</v>
      </c>
      <c r="K429" s="1">
        <v>0</v>
      </c>
      <c r="L429" s="1">
        <v>3431</v>
      </c>
      <c r="M429" s="1">
        <v>409</v>
      </c>
      <c r="N429" s="1">
        <v>0</v>
      </c>
    </row>
    <row r="430" spans="1:14">
      <c r="A430" s="1">
        <v>2024</v>
      </c>
      <c r="B430" s="1" t="s">
        <v>17</v>
      </c>
      <c r="C430" s="1" t="s">
        <v>1269</v>
      </c>
      <c r="D430" s="1" t="s">
        <v>1264</v>
      </c>
      <c r="E430" s="6">
        <v>45352</v>
      </c>
      <c r="F430" s="1" t="s">
        <v>38</v>
      </c>
      <c r="G430" s="1" t="s">
        <v>39</v>
      </c>
      <c r="H430" s="1">
        <v>13</v>
      </c>
      <c r="I430" s="1">
        <v>13</v>
      </c>
      <c r="J430" s="1">
        <v>1</v>
      </c>
      <c r="K430" s="1">
        <v>0</v>
      </c>
      <c r="L430" s="1">
        <v>9531</v>
      </c>
      <c r="M430" s="1">
        <v>455</v>
      </c>
      <c r="N430" s="1">
        <v>8</v>
      </c>
    </row>
    <row r="431" spans="1:14">
      <c r="A431" s="1">
        <v>2024</v>
      </c>
      <c r="B431" s="1" t="s">
        <v>17</v>
      </c>
      <c r="C431" s="1" t="s">
        <v>1269</v>
      </c>
      <c r="D431" s="1" t="s">
        <v>1264</v>
      </c>
      <c r="E431" s="6">
        <v>45352</v>
      </c>
      <c r="F431" s="1" t="s">
        <v>38</v>
      </c>
      <c r="G431" s="1" t="s">
        <v>242</v>
      </c>
      <c r="H431" s="1">
        <v>12</v>
      </c>
      <c r="I431" s="1">
        <v>12</v>
      </c>
      <c r="J431" s="1">
        <v>0</v>
      </c>
      <c r="K431" s="1">
        <v>0</v>
      </c>
      <c r="L431" s="1">
        <v>952</v>
      </c>
      <c r="M431" s="1">
        <v>257</v>
      </c>
      <c r="N431" s="1">
        <v>0</v>
      </c>
    </row>
    <row r="432" spans="1:14">
      <c r="A432" s="1">
        <v>2024</v>
      </c>
      <c r="B432" s="1" t="s">
        <v>17</v>
      </c>
      <c r="C432" s="1" t="s">
        <v>1269</v>
      </c>
      <c r="D432" s="1" t="s">
        <v>1264</v>
      </c>
      <c r="E432" s="6">
        <v>45352</v>
      </c>
      <c r="F432" s="1" t="s">
        <v>38</v>
      </c>
      <c r="G432" s="1" t="s">
        <v>23</v>
      </c>
      <c r="H432" s="1">
        <v>5</v>
      </c>
      <c r="I432" s="1">
        <v>5</v>
      </c>
      <c r="J432" s="1">
        <v>0</v>
      </c>
      <c r="K432" s="1">
        <v>0</v>
      </c>
      <c r="L432" s="1">
        <v>584</v>
      </c>
      <c r="M432" s="1">
        <v>94</v>
      </c>
      <c r="N432" s="1">
        <v>0</v>
      </c>
    </row>
    <row r="433" spans="1:14">
      <c r="A433" s="1">
        <v>2024</v>
      </c>
      <c r="B433" s="1" t="s">
        <v>17</v>
      </c>
      <c r="C433" s="1" t="s">
        <v>1269</v>
      </c>
      <c r="D433" s="1" t="s">
        <v>1271</v>
      </c>
      <c r="E433" s="6">
        <v>45355</v>
      </c>
      <c r="F433" s="1" t="s">
        <v>64</v>
      </c>
      <c r="G433" s="1" t="s">
        <v>37</v>
      </c>
      <c r="H433" s="1">
        <v>12</v>
      </c>
      <c r="I433" s="1">
        <v>12</v>
      </c>
      <c r="J433" s="1">
        <v>0</v>
      </c>
      <c r="K433" s="1">
        <v>0</v>
      </c>
      <c r="L433" s="1">
        <v>13232</v>
      </c>
      <c r="M433" s="1">
        <v>831</v>
      </c>
      <c r="N433" s="1">
        <v>0</v>
      </c>
    </row>
    <row r="434" spans="1:14">
      <c r="A434" s="1">
        <v>2024</v>
      </c>
      <c r="B434" s="1" t="s">
        <v>17</v>
      </c>
      <c r="C434" s="1" t="s">
        <v>1269</v>
      </c>
      <c r="D434" s="1" t="s">
        <v>1271</v>
      </c>
      <c r="E434" s="6">
        <v>45355</v>
      </c>
      <c r="F434" s="1" t="s">
        <v>64</v>
      </c>
      <c r="G434" s="1" t="s">
        <v>44</v>
      </c>
      <c r="H434" s="1">
        <v>13</v>
      </c>
      <c r="I434" s="1">
        <v>13</v>
      </c>
      <c r="J434" s="1">
        <v>0</v>
      </c>
      <c r="K434" s="1">
        <v>0</v>
      </c>
      <c r="L434" s="1">
        <v>10426</v>
      </c>
      <c r="M434" s="1">
        <v>626</v>
      </c>
      <c r="N434" s="1">
        <v>0</v>
      </c>
    </row>
    <row r="435" spans="1:14">
      <c r="A435" s="1">
        <v>2024</v>
      </c>
      <c r="B435" s="1" t="s">
        <v>17</v>
      </c>
      <c r="C435" s="1" t="s">
        <v>1269</v>
      </c>
      <c r="D435" s="1" t="s">
        <v>1271</v>
      </c>
      <c r="E435" s="6">
        <v>45355</v>
      </c>
      <c r="F435" s="1" t="s">
        <v>64</v>
      </c>
      <c r="G435" s="1" t="s">
        <v>41</v>
      </c>
      <c r="H435" s="1">
        <v>5</v>
      </c>
      <c r="I435" s="1">
        <v>5</v>
      </c>
      <c r="J435" s="1">
        <v>0</v>
      </c>
      <c r="K435" s="1">
        <v>0</v>
      </c>
      <c r="L435" s="1">
        <v>3000</v>
      </c>
      <c r="M435" s="1">
        <v>281</v>
      </c>
      <c r="N435" s="1">
        <v>0</v>
      </c>
    </row>
    <row r="436" spans="1:14">
      <c r="A436" s="1">
        <v>2024</v>
      </c>
      <c r="B436" s="1" t="s">
        <v>17</v>
      </c>
      <c r="C436" s="1" t="s">
        <v>1269</v>
      </c>
      <c r="D436" s="1" t="s">
        <v>1271</v>
      </c>
      <c r="E436" s="6">
        <v>45355</v>
      </c>
      <c r="F436" s="1" t="s">
        <v>64</v>
      </c>
      <c r="G436" s="1" t="s">
        <v>53</v>
      </c>
      <c r="H436" s="1">
        <v>15</v>
      </c>
      <c r="I436" s="1">
        <v>15</v>
      </c>
      <c r="J436" s="1">
        <v>0</v>
      </c>
      <c r="K436" s="1">
        <v>0</v>
      </c>
      <c r="L436" s="1">
        <v>38274</v>
      </c>
      <c r="M436" s="1">
        <v>933</v>
      </c>
      <c r="N436" s="1">
        <v>0</v>
      </c>
    </row>
    <row r="437" spans="1:14">
      <c r="A437" s="1">
        <v>2024</v>
      </c>
      <c r="B437" s="1" t="s">
        <v>17</v>
      </c>
      <c r="C437" s="1" t="s">
        <v>1269</v>
      </c>
      <c r="D437" s="1" t="s">
        <v>1271</v>
      </c>
      <c r="E437" s="6">
        <v>45355</v>
      </c>
      <c r="F437" s="1" t="s">
        <v>64</v>
      </c>
      <c r="G437" s="1" t="s">
        <v>1267</v>
      </c>
      <c r="H437" s="1">
        <v>4</v>
      </c>
      <c r="I437" s="1">
        <v>4</v>
      </c>
      <c r="J437" s="1">
        <v>0</v>
      </c>
      <c r="K437" s="1">
        <v>0</v>
      </c>
      <c r="L437" s="1">
        <v>37772</v>
      </c>
      <c r="M437" s="1">
        <v>270</v>
      </c>
      <c r="N437" s="1">
        <v>0</v>
      </c>
    </row>
    <row r="438" spans="1:14">
      <c r="A438" s="1">
        <v>2024</v>
      </c>
      <c r="B438" s="1" t="s">
        <v>17</v>
      </c>
      <c r="C438" s="1" t="s">
        <v>1269</v>
      </c>
      <c r="D438" s="1" t="s">
        <v>1271</v>
      </c>
      <c r="E438" s="6">
        <v>45355</v>
      </c>
      <c r="F438" s="1" t="s">
        <v>64</v>
      </c>
      <c r="G438" s="1" t="s">
        <v>266</v>
      </c>
      <c r="H438" s="1">
        <v>14</v>
      </c>
      <c r="I438" s="1">
        <v>14</v>
      </c>
      <c r="J438" s="1">
        <v>0</v>
      </c>
      <c r="K438" s="1">
        <v>0</v>
      </c>
      <c r="L438" s="1">
        <v>28782</v>
      </c>
      <c r="M438" s="1">
        <v>586</v>
      </c>
      <c r="N438" s="1">
        <v>0</v>
      </c>
    </row>
    <row r="439" spans="1:14">
      <c r="A439" s="1">
        <v>2024</v>
      </c>
      <c r="B439" s="1" t="s">
        <v>17</v>
      </c>
      <c r="C439" s="1" t="s">
        <v>1269</v>
      </c>
      <c r="D439" s="1" t="s">
        <v>1271</v>
      </c>
      <c r="E439" s="6">
        <v>45355</v>
      </c>
      <c r="F439" s="1" t="s">
        <v>64</v>
      </c>
      <c r="G439" s="1" t="s">
        <v>42</v>
      </c>
      <c r="H439" s="1">
        <v>15</v>
      </c>
      <c r="I439" s="1">
        <v>15</v>
      </c>
      <c r="J439" s="1">
        <v>0</v>
      </c>
      <c r="K439" s="1">
        <v>0</v>
      </c>
      <c r="L439" s="1">
        <v>53240</v>
      </c>
      <c r="M439" s="1">
        <v>1339</v>
      </c>
      <c r="N439" s="1">
        <v>0</v>
      </c>
    </row>
    <row r="440" spans="1:14">
      <c r="A440" s="1">
        <v>2024</v>
      </c>
      <c r="B440" s="1" t="s">
        <v>17</v>
      </c>
      <c r="C440" s="1" t="s">
        <v>1269</v>
      </c>
      <c r="D440" s="1" t="s">
        <v>1271</v>
      </c>
      <c r="E440" s="6">
        <v>45355</v>
      </c>
      <c r="F440" s="1" t="s">
        <v>8</v>
      </c>
      <c r="G440" s="1" t="s">
        <v>41</v>
      </c>
      <c r="H440" s="1">
        <v>10</v>
      </c>
      <c r="I440" s="1">
        <v>10</v>
      </c>
      <c r="J440" s="1">
        <v>1</v>
      </c>
      <c r="K440" s="1">
        <v>0</v>
      </c>
      <c r="L440" s="1">
        <v>20308</v>
      </c>
      <c r="M440" s="1">
        <v>659</v>
      </c>
      <c r="N440" s="1">
        <v>5</v>
      </c>
    </row>
    <row r="441" spans="1:14">
      <c r="A441" s="1">
        <v>2024</v>
      </c>
      <c r="B441" s="1" t="s">
        <v>17</v>
      </c>
      <c r="C441" s="1" t="s">
        <v>1269</v>
      </c>
      <c r="D441" s="1" t="s">
        <v>1271</v>
      </c>
      <c r="E441" s="6">
        <v>45355</v>
      </c>
      <c r="F441" s="1" t="s">
        <v>38</v>
      </c>
      <c r="G441" s="1" t="s">
        <v>1178</v>
      </c>
      <c r="H441" s="1">
        <v>12</v>
      </c>
      <c r="I441" s="1">
        <v>12</v>
      </c>
      <c r="J441" s="1">
        <v>0</v>
      </c>
      <c r="K441" s="1">
        <v>0</v>
      </c>
      <c r="L441" s="1">
        <v>8674</v>
      </c>
      <c r="M441" s="1">
        <v>668</v>
      </c>
      <c r="N441" s="1">
        <v>0</v>
      </c>
    </row>
    <row r="442" spans="1:14">
      <c r="A442" s="1">
        <v>2024</v>
      </c>
      <c r="B442" s="1" t="s">
        <v>17</v>
      </c>
      <c r="C442" s="1" t="s">
        <v>1269</v>
      </c>
      <c r="D442" s="1" t="s">
        <v>1271</v>
      </c>
      <c r="E442" s="6">
        <v>45355</v>
      </c>
      <c r="F442" s="1" t="s">
        <v>38</v>
      </c>
      <c r="G442" s="1" t="s">
        <v>39</v>
      </c>
      <c r="H442" s="1">
        <v>17</v>
      </c>
      <c r="I442" s="1">
        <v>17</v>
      </c>
      <c r="J442" s="1">
        <v>0</v>
      </c>
      <c r="K442" s="1">
        <v>0</v>
      </c>
      <c r="L442" s="1">
        <v>8547</v>
      </c>
      <c r="M442" s="1">
        <v>492</v>
      </c>
      <c r="N442" s="1">
        <v>0</v>
      </c>
    </row>
    <row r="443" spans="1:14">
      <c r="A443" s="1">
        <v>2024</v>
      </c>
      <c r="B443" s="1" t="s">
        <v>17</v>
      </c>
      <c r="C443" s="1" t="s">
        <v>1269</v>
      </c>
      <c r="D443" s="1" t="s">
        <v>1271</v>
      </c>
      <c r="E443" s="6">
        <v>45355</v>
      </c>
      <c r="F443" s="1" t="s">
        <v>38</v>
      </c>
      <c r="G443" s="1" t="s">
        <v>242</v>
      </c>
      <c r="H443" s="1">
        <v>16</v>
      </c>
      <c r="I443" s="1">
        <v>16</v>
      </c>
      <c r="J443" s="1">
        <v>0</v>
      </c>
      <c r="K443" s="1">
        <v>0</v>
      </c>
      <c r="L443" s="1">
        <v>10415</v>
      </c>
      <c r="M443" s="1">
        <v>383</v>
      </c>
      <c r="N443" s="1">
        <v>0</v>
      </c>
    </row>
    <row r="444" spans="1:14">
      <c r="A444" s="1">
        <v>2024</v>
      </c>
      <c r="B444" s="1" t="s">
        <v>17</v>
      </c>
      <c r="C444" s="1" t="s">
        <v>1269</v>
      </c>
      <c r="D444" s="1" t="s">
        <v>1271</v>
      </c>
      <c r="E444" s="6">
        <v>45355</v>
      </c>
      <c r="F444" s="1" t="s">
        <v>38</v>
      </c>
      <c r="G444" s="1" t="s">
        <v>23</v>
      </c>
      <c r="H444" s="1">
        <v>4</v>
      </c>
      <c r="I444" s="1">
        <v>4</v>
      </c>
      <c r="J444" s="1">
        <v>0</v>
      </c>
      <c r="K444" s="1">
        <v>0</v>
      </c>
      <c r="L444" s="1">
        <v>606</v>
      </c>
      <c r="M444" s="1">
        <v>40</v>
      </c>
      <c r="N444" s="1">
        <v>0</v>
      </c>
    </row>
    <row r="445" spans="1:14">
      <c r="A445" s="1">
        <v>2024</v>
      </c>
      <c r="B445" s="1" t="s">
        <v>17</v>
      </c>
      <c r="C445" s="1" t="s">
        <v>1269</v>
      </c>
      <c r="D445" s="1" t="s">
        <v>1271</v>
      </c>
      <c r="E445" s="6">
        <v>45356</v>
      </c>
      <c r="F445" s="1" t="s">
        <v>64</v>
      </c>
      <c r="G445" s="1" t="s">
        <v>37</v>
      </c>
      <c r="H445" s="1">
        <v>12</v>
      </c>
      <c r="I445" s="1">
        <v>12</v>
      </c>
      <c r="J445" s="1">
        <v>0</v>
      </c>
      <c r="K445" s="1">
        <v>0</v>
      </c>
      <c r="L445" s="1">
        <v>34696</v>
      </c>
      <c r="M445" s="1">
        <v>684</v>
      </c>
      <c r="N445" s="1">
        <v>0</v>
      </c>
    </row>
    <row r="446" spans="1:14">
      <c r="A446" s="1">
        <v>2024</v>
      </c>
      <c r="B446" s="1" t="s">
        <v>17</v>
      </c>
      <c r="C446" s="1" t="s">
        <v>1269</v>
      </c>
      <c r="D446" s="1" t="s">
        <v>1271</v>
      </c>
      <c r="E446" s="6">
        <v>45356</v>
      </c>
      <c r="F446" s="1" t="s">
        <v>64</v>
      </c>
      <c r="G446" s="1" t="s">
        <v>44</v>
      </c>
      <c r="H446" s="1">
        <v>12</v>
      </c>
      <c r="I446" s="1">
        <v>12</v>
      </c>
      <c r="J446" s="1">
        <v>0</v>
      </c>
      <c r="K446" s="1">
        <v>0</v>
      </c>
      <c r="L446" s="1">
        <v>44614</v>
      </c>
      <c r="M446" s="1">
        <v>742</v>
      </c>
      <c r="N446" s="1">
        <v>0</v>
      </c>
    </row>
    <row r="447" spans="1:14">
      <c r="A447" s="1">
        <v>2024</v>
      </c>
      <c r="B447" s="1" t="s">
        <v>17</v>
      </c>
      <c r="C447" s="1" t="s">
        <v>1269</v>
      </c>
      <c r="D447" s="1" t="s">
        <v>1271</v>
      </c>
      <c r="E447" s="6">
        <v>45356</v>
      </c>
      <c r="F447" s="1" t="s">
        <v>64</v>
      </c>
      <c r="G447" s="1" t="s">
        <v>41</v>
      </c>
      <c r="H447" s="1">
        <v>3</v>
      </c>
      <c r="I447" s="1">
        <v>3</v>
      </c>
      <c r="J447" s="1">
        <v>0</v>
      </c>
      <c r="K447" s="1">
        <v>0</v>
      </c>
      <c r="L447" s="1">
        <v>233</v>
      </c>
      <c r="M447" s="1">
        <v>83</v>
      </c>
      <c r="N447" s="1">
        <v>0</v>
      </c>
    </row>
    <row r="448" spans="1:14">
      <c r="A448" s="1">
        <v>2024</v>
      </c>
      <c r="B448" s="1" t="s">
        <v>17</v>
      </c>
      <c r="C448" s="1" t="s">
        <v>1269</v>
      </c>
      <c r="D448" s="1" t="s">
        <v>1271</v>
      </c>
      <c r="E448" s="6">
        <v>45356</v>
      </c>
      <c r="F448" s="1" t="s">
        <v>64</v>
      </c>
      <c r="G448" s="1" t="s">
        <v>53</v>
      </c>
      <c r="H448" s="1">
        <v>15</v>
      </c>
      <c r="I448" s="1">
        <v>15</v>
      </c>
      <c r="J448" s="1">
        <v>0</v>
      </c>
      <c r="K448" s="1">
        <v>0</v>
      </c>
      <c r="L448" s="1">
        <v>37855</v>
      </c>
      <c r="M448" s="1">
        <v>1048</v>
      </c>
      <c r="N448" s="1">
        <v>0</v>
      </c>
    </row>
    <row r="449" spans="1:14">
      <c r="A449" s="1">
        <v>2024</v>
      </c>
      <c r="B449" s="1" t="s">
        <v>17</v>
      </c>
      <c r="C449" s="1" t="s">
        <v>1269</v>
      </c>
      <c r="D449" s="1" t="s">
        <v>1271</v>
      </c>
      <c r="E449" s="6">
        <v>45356</v>
      </c>
      <c r="F449" s="1" t="s">
        <v>64</v>
      </c>
      <c r="G449" s="1" t="s">
        <v>1267</v>
      </c>
      <c r="H449" s="1">
        <v>3</v>
      </c>
      <c r="I449" s="1">
        <v>3</v>
      </c>
      <c r="J449" s="1">
        <v>0</v>
      </c>
      <c r="K449" s="1">
        <v>0</v>
      </c>
      <c r="L449" s="1">
        <v>3738</v>
      </c>
      <c r="M449" s="1">
        <v>167</v>
      </c>
      <c r="N449" s="1">
        <v>0</v>
      </c>
    </row>
    <row r="450" spans="1:14">
      <c r="A450" s="1">
        <v>2024</v>
      </c>
      <c r="B450" s="1" t="s">
        <v>17</v>
      </c>
      <c r="C450" s="1" t="s">
        <v>1269</v>
      </c>
      <c r="D450" s="1" t="s">
        <v>1271</v>
      </c>
      <c r="E450" s="6">
        <v>45356</v>
      </c>
      <c r="F450" s="1" t="s">
        <v>64</v>
      </c>
      <c r="G450" s="1" t="s">
        <v>266</v>
      </c>
      <c r="H450" s="1">
        <v>15</v>
      </c>
      <c r="I450" s="1">
        <v>15</v>
      </c>
      <c r="J450" s="1">
        <v>0</v>
      </c>
      <c r="K450" s="1">
        <v>0</v>
      </c>
      <c r="L450" s="1">
        <v>11797</v>
      </c>
      <c r="M450" s="1">
        <v>466</v>
      </c>
      <c r="N450" s="1">
        <v>0</v>
      </c>
    </row>
    <row r="451" spans="1:14">
      <c r="A451" s="1">
        <v>2024</v>
      </c>
      <c r="B451" s="1" t="s">
        <v>17</v>
      </c>
      <c r="C451" s="1" t="s">
        <v>1269</v>
      </c>
      <c r="D451" s="1" t="s">
        <v>1271</v>
      </c>
      <c r="E451" s="6">
        <v>45356</v>
      </c>
      <c r="F451" s="1" t="s">
        <v>64</v>
      </c>
      <c r="G451" s="1" t="s">
        <v>42</v>
      </c>
      <c r="H451" s="1">
        <v>13</v>
      </c>
      <c r="I451" s="1">
        <v>13</v>
      </c>
      <c r="J451" s="1">
        <v>3</v>
      </c>
      <c r="K451" s="1">
        <v>0</v>
      </c>
      <c r="L451" s="1">
        <v>14865</v>
      </c>
      <c r="M451" s="1">
        <v>470</v>
      </c>
      <c r="N451" s="1">
        <v>27</v>
      </c>
    </row>
    <row r="452" spans="1:14">
      <c r="A452" s="1">
        <v>2024</v>
      </c>
      <c r="B452" s="1" t="s">
        <v>17</v>
      </c>
      <c r="C452" s="1" t="s">
        <v>1269</v>
      </c>
      <c r="D452" s="1" t="s">
        <v>1271</v>
      </c>
      <c r="E452" s="6">
        <v>45356</v>
      </c>
      <c r="F452" s="1" t="s">
        <v>8</v>
      </c>
      <c r="G452" s="1" t="s">
        <v>41</v>
      </c>
      <c r="H452" s="1">
        <v>12</v>
      </c>
      <c r="I452" s="1">
        <v>12</v>
      </c>
      <c r="J452" s="1">
        <v>1</v>
      </c>
      <c r="K452" s="1">
        <v>0</v>
      </c>
      <c r="L452" s="1">
        <v>15954</v>
      </c>
      <c r="M452" s="1">
        <v>999</v>
      </c>
      <c r="N452" s="1">
        <v>3</v>
      </c>
    </row>
    <row r="453" spans="1:14">
      <c r="A453" s="1">
        <v>2024</v>
      </c>
      <c r="B453" s="1" t="s">
        <v>17</v>
      </c>
      <c r="C453" s="1" t="s">
        <v>1269</v>
      </c>
      <c r="D453" s="1" t="s">
        <v>1271</v>
      </c>
      <c r="E453" s="6">
        <v>45356</v>
      </c>
      <c r="F453" s="1" t="s">
        <v>38</v>
      </c>
      <c r="G453" s="1" t="s">
        <v>1178</v>
      </c>
      <c r="H453" s="1">
        <v>12</v>
      </c>
      <c r="I453" s="1">
        <v>12</v>
      </c>
      <c r="J453" s="1">
        <v>1</v>
      </c>
      <c r="K453" s="1">
        <v>0</v>
      </c>
      <c r="L453" s="1">
        <v>5822</v>
      </c>
      <c r="M453" s="1">
        <v>443</v>
      </c>
      <c r="N453" s="1">
        <v>7</v>
      </c>
    </row>
    <row r="454" spans="1:14">
      <c r="A454" s="1">
        <v>2024</v>
      </c>
      <c r="B454" s="1" t="s">
        <v>17</v>
      </c>
      <c r="C454" s="1" t="s">
        <v>1269</v>
      </c>
      <c r="D454" s="1" t="s">
        <v>1271</v>
      </c>
      <c r="E454" s="6">
        <v>45356</v>
      </c>
      <c r="F454" s="1" t="s">
        <v>38</v>
      </c>
      <c r="G454" s="1" t="s">
        <v>39</v>
      </c>
      <c r="H454" s="1">
        <v>15</v>
      </c>
      <c r="I454" s="1">
        <v>15</v>
      </c>
      <c r="J454" s="1">
        <v>2</v>
      </c>
      <c r="K454" s="1">
        <v>0</v>
      </c>
      <c r="L454" s="1">
        <v>10287</v>
      </c>
      <c r="M454" s="1">
        <v>608</v>
      </c>
      <c r="N454" s="1">
        <v>41</v>
      </c>
    </row>
    <row r="455" spans="1:14">
      <c r="A455" s="1">
        <v>2024</v>
      </c>
      <c r="B455" s="1" t="s">
        <v>17</v>
      </c>
      <c r="C455" s="1" t="s">
        <v>1269</v>
      </c>
      <c r="D455" s="1" t="s">
        <v>1271</v>
      </c>
      <c r="E455" s="6">
        <v>45356</v>
      </c>
      <c r="F455" s="1" t="s">
        <v>38</v>
      </c>
      <c r="G455" s="1" t="s">
        <v>242</v>
      </c>
      <c r="H455" s="1">
        <v>17</v>
      </c>
      <c r="I455" s="1">
        <v>17</v>
      </c>
      <c r="J455" s="1">
        <v>0</v>
      </c>
      <c r="K455" s="1">
        <v>0</v>
      </c>
      <c r="L455" s="1">
        <v>16571</v>
      </c>
      <c r="M455" s="1">
        <v>457</v>
      </c>
      <c r="N455" s="1">
        <v>0</v>
      </c>
    </row>
    <row r="456" spans="1:14">
      <c r="A456" s="1">
        <v>2024</v>
      </c>
      <c r="B456" s="1" t="s">
        <v>17</v>
      </c>
      <c r="C456" s="1" t="s">
        <v>1269</v>
      </c>
      <c r="D456" s="1" t="s">
        <v>1271</v>
      </c>
      <c r="E456" s="6">
        <v>45356</v>
      </c>
      <c r="F456" s="1" t="s">
        <v>38</v>
      </c>
      <c r="G456" s="1" t="s">
        <v>23</v>
      </c>
      <c r="H456" s="1">
        <v>3</v>
      </c>
      <c r="I456" s="1">
        <v>3</v>
      </c>
      <c r="J456" s="1">
        <v>0</v>
      </c>
      <c r="K456" s="1">
        <v>0</v>
      </c>
      <c r="L456" s="1">
        <v>551</v>
      </c>
      <c r="M456" s="1">
        <v>97</v>
      </c>
      <c r="N456" s="1">
        <v>0</v>
      </c>
    </row>
    <row r="457" spans="1:14">
      <c r="A457" s="1">
        <v>2024</v>
      </c>
      <c r="B457" s="1" t="s">
        <v>17</v>
      </c>
      <c r="C457" s="1" t="s">
        <v>1269</v>
      </c>
      <c r="D457" s="1" t="s">
        <v>1271</v>
      </c>
      <c r="E457" s="6">
        <v>45357</v>
      </c>
      <c r="F457" s="1" t="s">
        <v>64</v>
      </c>
      <c r="G457" s="1" t="s">
        <v>37</v>
      </c>
      <c r="H457" s="1">
        <v>15</v>
      </c>
      <c r="I457" s="1">
        <v>15</v>
      </c>
      <c r="J457" s="1">
        <v>1</v>
      </c>
      <c r="K457" s="1">
        <v>0</v>
      </c>
      <c r="L457" s="1">
        <v>58451</v>
      </c>
      <c r="M457" s="1">
        <v>832</v>
      </c>
      <c r="N457" s="1">
        <v>1</v>
      </c>
    </row>
    <row r="458" spans="1:14">
      <c r="A458" s="1">
        <v>2024</v>
      </c>
      <c r="B458" s="1" t="s">
        <v>17</v>
      </c>
      <c r="C458" s="1" t="s">
        <v>1269</v>
      </c>
      <c r="D458" s="1" t="s">
        <v>1271</v>
      </c>
      <c r="E458" s="6">
        <v>45357</v>
      </c>
      <c r="F458" s="1" t="s">
        <v>64</v>
      </c>
      <c r="G458" s="1" t="s">
        <v>44</v>
      </c>
      <c r="H458" s="1">
        <v>15</v>
      </c>
      <c r="I458" s="1">
        <v>15</v>
      </c>
      <c r="J458" s="1">
        <v>0</v>
      </c>
      <c r="K458" s="1">
        <v>0</v>
      </c>
      <c r="L458" s="1">
        <v>7415</v>
      </c>
      <c r="M458" s="1">
        <v>640</v>
      </c>
      <c r="N458" s="1">
        <v>0</v>
      </c>
    </row>
    <row r="459" spans="1:14">
      <c r="A459" s="1">
        <v>2024</v>
      </c>
      <c r="B459" s="1" t="s">
        <v>17</v>
      </c>
      <c r="C459" s="1" t="s">
        <v>1269</v>
      </c>
      <c r="D459" s="1" t="s">
        <v>1271</v>
      </c>
      <c r="E459" s="6">
        <v>45357</v>
      </c>
      <c r="F459" s="1" t="s">
        <v>64</v>
      </c>
      <c r="G459" s="1" t="s">
        <v>41</v>
      </c>
      <c r="H459" s="1">
        <v>5</v>
      </c>
      <c r="I459" s="1">
        <v>5</v>
      </c>
      <c r="J459" s="1">
        <v>0</v>
      </c>
      <c r="K459" s="1">
        <v>0</v>
      </c>
      <c r="L459" s="1">
        <v>3084</v>
      </c>
      <c r="M459" s="1">
        <v>203</v>
      </c>
      <c r="N459" s="1">
        <v>0</v>
      </c>
    </row>
    <row r="460" spans="1:14">
      <c r="A460" s="1">
        <v>2024</v>
      </c>
      <c r="B460" s="1" t="s">
        <v>17</v>
      </c>
      <c r="C460" s="1" t="s">
        <v>1269</v>
      </c>
      <c r="D460" s="1" t="s">
        <v>1271</v>
      </c>
      <c r="E460" s="6">
        <v>45357</v>
      </c>
      <c r="F460" s="1" t="s">
        <v>64</v>
      </c>
      <c r="G460" s="1" t="s">
        <v>53</v>
      </c>
      <c r="H460" s="1">
        <v>15</v>
      </c>
      <c r="I460" s="1">
        <v>15</v>
      </c>
      <c r="J460" s="1">
        <v>0</v>
      </c>
      <c r="K460" s="1">
        <v>0</v>
      </c>
      <c r="L460" s="1">
        <v>75195</v>
      </c>
      <c r="M460" s="1">
        <v>1162</v>
      </c>
      <c r="N460" s="1">
        <v>0</v>
      </c>
    </row>
    <row r="461" spans="1:14">
      <c r="A461" s="1">
        <v>2024</v>
      </c>
      <c r="B461" s="1" t="s">
        <v>17</v>
      </c>
      <c r="C461" s="1" t="s">
        <v>1269</v>
      </c>
      <c r="D461" s="1" t="s">
        <v>1271</v>
      </c>
      <c r="E461" s="6">
        <v>45357</v>
      </c>
      <c r="F461" s="1" t="s">
        <v>64</v>
      </c>
      <c r="G461" s="1" t="s">
        <v>1267</v>
      </c>
      <c r="H461" s="1">
        <v>4</v>
      </c>
      <c r="I461" s="1">
        <v>4</v>
      </c>
      <c r="J461" s="1">
        <v>0</v>
      </c>
      <c r="K461" s="1">
        <v>0</v>
      </c>
      <c r="L461" s="1">
        <v>1753</v>
      </c>
      <c r="M461" s="1">
        <v>124</v>
      </c>
      <c r="N461" s="1">
        <v>0</v>
      </c>
    </row>
    <row r="462" spans="1:14">
      <c r="A462" s="1">
        <v>2024</v>
      </c>
      <c r="B462" s="1" t="s">
        <v>17</v>
      </c>
      <c r="C462" s="1" t="s">
        <v>1269</v>
      </c>
      <c r="D462" s="1" t="s">
        <v>1271</v>
      </c>
      <c r="E462" s="6">
        <v>45357</v>
      </c>
      <c r="F462" s="1" t="s">
        <v>64</v>
      </c>
      <c r="G462" s="1" t="s">
        <v>23</v>
      </c>
      <c r="H462" s="1">
        <v>2</v>
      </c>
      <c r="I462" s="1">
        <v>2</v>
      </c>
      <c r="J462" s="1">
        <v>0</v>
      </c>
      <c r="K462" s="1">
        <v>0</v>
      </c>
      <c r="L462" s="1">
        <v>103310</v>
      </c>
      <c r="M462" s="1">
        <v>164</v>
      </c>
      <c r="N462" s="1">
        <v>0</v>
      </c>
    </row>
    <row r="463" spans="1:14">
      <c r="A463" s="1">
        <v>2024</v>
      </c>
      <c r="B463" s="1" t="s">
        <v>17</v>
      </c>
      <c r="C463" s="1" t="s">
        <v>1269</v>
      </c>
      <c r="D463" s="1" t="s">
        <v>1271</v>
      </c>
      <c r="E463" s="6">
        <v>45357</v>
      </c>
      <c r="F463" s="1" t="s">
        <v>64</v>
      </c>
      <c r="G463" s="1" t="s">
        <v>266</v>
      </c>
      <c r="H463" s="1">
        <v>15</v>
      </c>
      <c r="I463" s="1">
        <v>15</v>
      </c>
      <c r="J463" s="1">
        <v>0</v>
      </c>
      <c r="K463" s="1">
        <v>0</v>
      </c>
      <c r="L463" s="1">
        <v>15909</v>
      </c>
      <c r="M463" s="1">
        <v>501</v>
      </c>
      <c r="N463" s="1">
        <v>0</v>
      </c>
    </row>
    <row r="464" spans="1:14">
      <c r="A464" s="1">
        <v>2024</v>
      </c>
      <c r="B464" s="1" t="s">
        <v>17</v>
      </c>
      <c r="C464" s="1" t="s">
        <v>1269</v>
      </c>
      <c r="D464" s="1" t="s">
        <v>1271</v>
      </c>
      <c r="E464" s="6">
        <v>45357</v>
      </c>
      <c r="F464" s="1" t="s">
        <v>64</v>
      </c>
      <c r="G464" s="1" t="s">
        <v>42</v>
      </c>
      <c r="H464" s="1">
        <v>15</v>
      </c>
      <c r="I464" s="1">
        <v>15</v>
      </c>
      <c r="J464" s="1">
        <v>0</v>
      </c>
      <c r="K464" s="1">
        <v>0</v>
      </c>
      <c r="L464" s="1">
        <v>69725</v>
      </c>
      <c r="M464" s="1">
        <v>617</v>
      </c>
      <c r="N464" s="1">
        <v>0</v>
      </c>
    </row>
    <row r="465" spans="1:14">
      <c r="A465" s="1">
        <v>2024</v>
      </c>
      <c r="B465" s="1" t="s">
        <v>17</v>
      </c>
      <c r="C465" s="1" t="s">
        <v>1269</v>
      </c>
      <c r="D465" s="1" t="s">
        <v>1271</v>
      </c>
      <c r="E465" s="6">
        <v>45357</v>
      </c>
      <c r="F465" s="1" t="s">
        <v>8</v>
      </c>
      <c r="G465" s="1" t="s">
        <v>41</v>
      </c>
      <c r="H465" s="1">
        <v>10</v>
      </c>
      <c r="I465" s="1">
        <v>10</v>
      </c>
      <c r="J465" s="1">
        <v>0</v>
      </c>
      <c r="K465" s="1">
        <v>0</v>
      </c>
      <c r="L465" s="1">
        <v>19113</v>
      </c>
      <c r="M465" s="1">
        <v>962</v>
      </c>
      <c r="N465" s="1">
        <v>0</v>
      </c>
    </row>
    <row r="466" spans="1:14">
      <c r="A466" s="1">
        <v>2024</v>
      </c>
      <c r="B466" s="1" t="s">
        <v>17</v>
      </c>
      <c r="C466" s="1" t="s">
        <v>1269</v>
      </c>
      <c r="D466" s="1" t="s">
        <v>1271</v>
      </c>
      <c r="E466" s="6">
        <v>45357</v>
      </c>
      <c r="F466" s="1" t="s">
        <v>38</v>
      </c>
      <c r="G466" s="1" t="s">
        <v>1178</v>
      </c>
      <c r="H466" s="1">
        <v>12</v>
      </c>
      <c r="I466" s="1">
        <v>12</v>
      </c>
      <c r="J466" s="1">
        <v>1</v>
      </c>
      <c r="K466" s="1">
        <v>0</v>
      </c>
      <c r="L466" s="1">
        <v>4323</v>
      </c>
      <c r="M466" s="1">
        <v>577</v>
      </c>
      <c r="N466" s="1">
        <v>3</v>
      </c>
    </row>
    <row r="467" spans="1:14">
      <c r="A467" s="1">
        <v>2024</v>
      </c>
      <c r="B467" s="1" t="s">
        <v>17</v>
      </c>
      <c r="C467" s="1" t="s">
        <v>1269</v>
      </c>
      <c r="D467" s="1" t="s">
        <v>1271</v>
      </c>
      <c r="E467" s="6">
        <v>45357</v>
      </c>
      <c r="F467" s="1" t="s">
        <v>38</v>
      </c>
      <c r="G467" s="1" t="s">
        <v>39</v>
      </c>
      <c r="H467" s="1">
        <v>15</v>
      </c>
      <c r="I467" s="1">
        <v>15</v>
      </c>
      <c r="J467" s="1">
        <v>0</v>
      </c>
      <c r="K467" s="1">
        <v>0</v>
      </c>
      <c r="L467" s="1">
        <v>2421</v>
      </c>
      <c r="M467" s="1">
        <v>381</v>
      </c>
      <c r="N467" s="1">
        <v>0</v>
      </c>
    </row>
    <row r="468" spans="1:14">
      <c r="A468" s="1">
        <v>2024</v>
      </c>
      <c r="B468" s="1" t="s">
        <v>17</v>
      </c>
      <c r="C468" s="1" t="s">
        <v>1269</v>
      </c>
      <c r="D468" s="1" t="s">
        <v>1271</v>
      </c>
      <c r="E468" s="6">
        <v>45357</v>
      </c>
      <c r="F468" s="1" t="s">
        <v>38</v>
      </c>
      <c r="G468" s="1" t="s">
        <v>242</v>
      </c>
      <c r="H468" s="1">
        <v>12</v>
      </c>
      <c r="I468" s="1">
        <v>12</v>
      </c>
      <c r="J468" s="1">
        <v>0</v>
      </c>
      <c r="K468" s="1">
        <v>0</v>
      </c>
      <c r="L468" s="1">
        <v>6299</v>
      </c>
      <c r="M468" s="1">
        <v>371</v>
      </c>
      <c r="N468" s="1">
        <v>0</v>
      </c>
    </row>
    <row r="469" spans="1:14">
      <c r="A469" s="1">
        <v>2024</v>
      </c>
      <c r="B469" s="1" t="s">
        <v>17</v>
      </c>
      <c r="C469" s="1" t="s">
        <v>1269</v>
      </c>
      <c r="D469" s="1" t="s">
        <v>1271</v>
      </c>
      <c r="E469" s="6">
        <v>45357</v>
      </c>
      <c r="F469" s="1" t="s">
        <v>38</v>
      </c>
      <c r="G469" s="1" t="s">
        <v>23</v>
      </c>
      <c r="H469" s="1">
        <v>3</v>
      </c>
      <c r="I469" s="1">
        <v>3</v>
      </c>
      <c r="J469" s="1">
        <v>0</v>
      </c>
      <c r="K469" s="1">
        <v>0</v>
      </c>
      <c r="L469" s="1">
        <v>274</v>
      </c>
      <c r="M469" s="1">
        <v>60</v>
      </c>
      <c r="N469" s="1">
        <v>0</v>
      </c>
    </row>
    <row r="470" spans="1:14">
      <c r="A470" s="1">
        <v>2024</v>
      </c>
      <c r="B470" s="1" t="s">
        <v>17</v>
      </c>
      <c r="C470" s="1" t="s">
        <v>1269</v>
      </c>
      <c r="D470" s="1" t="s">
        <v>1271</v>
      </c>
      <c r="E470" s="6">
        <v>45358</v>
      </c>
      <c r="F470" s="1" t="s">
        <v>64</v>
      </c>
      <c r="G470" s="1" t="s">
        <v>37</v>
      </c>
      <c r="H470" s="1">
        <v>15</v>
      </c>
      <c r="I470" s="1">
        <v>15</v>
      </c>
      <c r="J470" s="1">
        <v>0</v>
      </c>
      <c r="K470" s="1">
        <v>0</v>
      </c>
      <c r="L470" s="1">
        <v>86233</v>
      </c>
      <c r="M470" s="1">
        <v>1506</v>
      </c>
      <c r="N470" s="1">
        <v>0</v>
      </c>
    </row>
    <row r="471" spans="1:14">
      <c r="A471" s="1">
        <v>2024</v>
      </c>
      <c r="B471" s="1" t="s">
        <v>17</v>
      </c>
      <c r="C471" s="1" t="s">
        <v>1269</v>
      </c>
      <c r="D471" s="1" t="s">
        <v>1271</v>
      </c>
      <c r="E471" s="6">
        <v>45358</v>
      </c>
      <c r="F471" s="1" t="s">
        <v>64</v>
      </c>
      <c r="G471" s="1" t="s">
        <v>41</v>
      </c>
      <c r="H471" s="1">
        <v>3</v>
      </c>
      <c r="I471" s="1">
        <v>3</v>
      </c>
      <c r="J471" s="1">
        <v>0</v>
      </c>
      <c r="K471" s="1">
        <v>0</v>
      </c>
      <c r="L471" s="1">
        <v>405</v>
      </c>
      <c r="M471" s="1">
        <v>160</v>
      </c>
      <c r="N471" s="1">
        <v>0</v>
      </c>
    </row>
    <row r="472" spans="1:14">
      <c r="A472" s="1">
        <v>2024</v>
      </c>
      <c r="B472" s="1" t="s">
        <v>17</v>
      </c>
      <c r="C472" s="1" t="s">
        <v>1269</v>
      </c>
      <c r="D472" s="1" t="s">
        <v>1271</v>
      </c>
      <c r="E472" s="6">
        <v>45358</v>
      </c>
      <c r="F472" s="1" t="s">
        <v>64</v>
      </c>
      <c r="G472" s="1" t="s">
        <v>53</v>
      </c>
      <c r="H472" s="1">
        <v>15</v>
      </c>
      <c r="I472" s="1">
        <v>15</v>
      </c>
      <c r="J472" s="1">
        <v>0</v>
      </c>
      <c r="K472" s="1">
        <v>0</v>
      </c>
      <c r="L472" s="1">
        <v>25334</v>
      </c>
      <c r="M472" s="1">
        <v>885</v>
      </c>
      <c r="N472" s="1">
        <v>0</v>
      </c>
    </row>
    <row r="473" spans="1:14">
      <c r="A473" s="1">
        <v>2024</v>
      </c>
      <c r="B473" s="1" t="s">
        <v>17</v>
      </c>
      <c r="C473" s="1" t="s">
        <v>1269</v>
      </c>
      <c r="D473" s="1" t="s">
        <v>1271</v>
      </c>
      <c r="E473" s="6">
        <v>45358</v>
      </c>
      <c r="F473" s="1" t="s">
        <v>64</v>
      </c>
      <c r="G473" s="1" t="s">
        <v>1267</v>
      </c>
      <c r="H473" s="1">
        <v>4</v>
      </c>
      <c r="I473" s="1">
        <v>4</v>
      </c>
      <c r="J473" s="1">
        <v>0</v>
      </c>
      <c r="K473" s="1">
        <v>0</v>
      </c>
      <c r="L473" s="1">
        <v>1117</v>
      </c>
      <c r="M473" s="1">
        <v>82</v>
      </c>
      <c r="N473" s="1">
        <v>0</v>
      </c>
    </row>
    <row r="474" spans="1:14">
      <c r="A474" s="1">
        <v>2024</v>
      </c>
      <c r="B474" s="1" t="s">
        <v>17</v>
      </c>
      <c r="C474" s="1" t="s">
        <v>1269</v>
      </c>
      <c r="D474" s="1" t="s">
        <v>1271</v>
      </c>
      <c r="E474" s="6">
        <v>45358</v>
      </c>
      <c r="F474" s="1" t="s">
        <v>64</v>
      </c>
      <c r="G474" s="1" t="s">
        <v>23</v>
      </c>
      <c r="H474" s="1">
        <v>1</v>
      </c>
      <c r="I474" s="1">
        <v>1</v>
      </c>
      <c r="J474" s="1">
        <v>0</v>
      </c>
      <c r="K474" s="1">
        <v>0</v>
      </c>
      <c r="L474" s="1">
        <v>18025</v>
      </c>
      <c r="M474" s="1">
        <v>77</v>
      </c>
      <c r="N474" s="1">
        <v>0</v>
      </c>
    </row>
    <row r="475" spans="1:14">
      <c r="A475" s="1">
        <v>2024</v>
      </c>
      <c r="B475" s="1" t="s">
        <v>17</v>
      </c>
      <c r="C475" s="1" t="s">
        <v>1269</v>
      </c>
      <c r="D475" s="1" t="s">
        <v>1271</v>
      </c>
      <c r="E475" s="6">
        <v>45358</v>
      </c>
      <c r="F475" s="1" t="s">
        <v>64</v>
      </c>
      <c r="G475" s="1" t="s">
        <v>266</v>
      </c>
      <c r="H475" s="1">
        <v>14</v>
      </c>
      <c r="I475" s="1">
        <v>14</v>
      </c>
      <c r="J475" s="1">
        <v>0</v>
      </c>
      <c r="K475" s="1">
        <v>0</v>
      </c>
      <c r="L475" s="1">
        <v>34059</v>
      </c>
      <c r="M475" s="1">
        <v>526</v>
      </c>
      <c r="N475" s="1">
        <v>0</v>
      </c>
    </row>
    <row r="476" spans="1:14">
      <c r="A476" s="1">
        <v>2024</v>
      </c>
      <c r="B476" s="1" t="s">
        <v>17</v>
      </c>
      <c r="C476" s="1" t="s">
        <v>1269</v>
      </c>
      <c r="D476" s="1" t="s">
        <v>1271</v>
      </c>
      <c r="E476" s="6">
        <v>45358</v>
      </c>
      <c r="F476" s="1" t="s">
        <v>64</v>
      </c>
      <c r="G476" s="1" t="s">
        <v>42</v>
      </c>
      <c r="H476" s="1">
        <v>15</v>
      </c>
      <c r="I476" s="1">
        <v>15</v>
      </c>
      <c r="J476" s="1">
        <v>1</v>
      </c>
      <c r="K476" s="1">
        <v>0</v>
      </c>
      <c r="L476" s="1">
        <v>8664</v>
      </c>
      <c r="M476" s="1">
        <v>500</v>
      </c>
      <c r="N476" s="1">
        <v>53</v>
      </c>
    </row>
    <row r="477" spans="1:14">
      <c r="A477" s="1">
        <v>2024</v>
      </c>
      <c r="B477" s="1" t="s">
        <v>17</v>
      </c>
      <c r="C477" s="1" t="s">
        <v>1269</v>
      </c>
      <c r="D477" s="1" t="s">
        <v>1271</v>
      </c>
      <c r="E477" s="6">
        <v>45358</v>
      </c>
      <c r="F477" s="1" t="s">
        <v>8</v>
      </c>
      <c r="G477" s="1" t="s">
        <v>41</v>
      </c>
      <c r="H477" s="1">
        <v>12</v>
      </c>
      <c r="I477" s="1">
        <v>12</v>
      </c>
      <c r="J477" s="1">
        <v>0</v>
      </c>
      <c r="K477" s="1">
        <v>0</v>
      </c>
      <c r="L477" s="1">
        <v>23652</v>
      </c>
      <c r="M477" s="1">
        <v>1172</v>
      </c>
      <c r="N477" s="1">
        <v>0</v>
      </c>
    </row>
    <row r="478" spans="1:14">
      <c r="A478" s="1">
        <v>2024</v>
      </c>
      <c r="B478" s="1" t="s">
        <v>17</v>
      </c>
      <c r="C478" s="1" t="s">
        <v>1269</v>
      </c>
      <c r="D478" s="1" t="s">
        <v>1271</v>
      </c>
      <c r="E478" s="6">
        <v>45358</v>
      </c>
      <c r="F478" s="1" t="s">
        <v>38</v>
      </c>
      <c r="G478" s="1" t="s">
        <v>1178</v>
      </c>
      <c r="H478" s="1">
        <v>12</v>
      </c>
      <c r="I478" s="1">
        <v>12</v>
      </c>
      <c r="J478" s="1">
        <v>1</v>
      </c>
      <c r="K478" s="1">
        <v>0</v>
      </c>
      <c r="L478" s="1">
        <v>1843</v>
      </c>
      <c r="M478" s="1">
        <v>402</v>
      </c>
      <c r="N478" s="1">
        <v>2</v>
      </c>
    </row>
    <row r="479" spans="1:14">
      <c r="A479" s="1">
        <v>2024</v>
      </c>
      <c r="B479" s="1" t="s">
        <v>17</v>
      </c>
      <c r="C479" s="1" t="s">
        <v>1269</v>
      </c>
      <c r="D479" s="1" t="s">
        <v>1271</v>
      </c>
      <c r="E479" s="6">
        <v>45358</v>
      </c>
      <c r="F479" s="1" t="s">
        <v>38</v>
      </c>
      <c r="G479" s="1" t="s">
        <v>39</v>
      </c>
      <c r="H479" s="1">
        <v>15</v>
      </c>
      <c r="I479" s="1">
        <v>15</v>
      </c>
      <c r="J479" s="1">
        <v>2</v>
      </c>
      <c r="K479" s="1">
        <v>0</v>
      </c>
      <c r="L479" s="1">
        <v>4964</v>
      </c>
      <c r="M479" s="1">
        <v>414</v>
      </c>
      <c r="N479" s="1">
        <v>13</v>
      </c>
    </row>
    <row r="480" spans="1:14">
      <c r="A480" s="1">
        <v>2024</v>
      </c>
      <c r="B480" s="1" t="s">
        <v>17</v>
      </c>
      <c r="C480" s="1" t="s">
        <v>1269</v>
      </c>
      <c r="D480" s="1" t="s">
        <v>1271</v>
      </c>
      <c r="E480" s="6">
        <v>45358</v>
      </c>
      <c r="F480" s="1" t="s">
        <v>38</v>
      </c>
      <c r="G480" s="1" t="s">
        <v>242</v>
      </c>
      <c r="H480" s="1">
        <v>11</v>
      </c>
      <c r="I480" s="1">
        <v>11</v>
      </c>
      <c r="J480" s="1">
        <v>0</v>
      </c>
      <c r="K480" s="1">
        <v>0</v>
      </c>
      <c r="L480" s="1">
        <v>3494</v>
      </c>
      <c r="M480" s="1">
        <v>316</v>
      </c>
      <c r="N480" s="1">
        <v>0</v>
      </c>
    </row>
    <row r="481" spans="1:14">
      <c r="A481" s="1">
        <v>2024</v>
      </c>
      <c r="B481" s="1" t="s">
        <v>17</v>
      </c>
      <c r="C481" s="1" t="s">
        <v>1269</v>
      </c>
      <c r="D481" s="1" t="s">
        <v>1271</v>
      </c>
      <c r="E481" s="6">
        <v>45358</v>
      </c>
      <c r="F481" s="1" t="s">
        <v>38</v>
      </c>
      <c r="G481" s="1" t="s">
        <v>23</v>
      </c>
      <c r="H481" s="1">
        <v>4</v>
      </c>
      <c r="I481" s="1">
        <v>4</v>
      </c>
      <c r="J481" s="1">
        <v>0</v>
      </c>
      <c r="K481" s="1">
        <v>0</v>
      </c>
      <c r="L481" s="1">
        <v>7091</v>
      </c>
      <c r="M481" s="1">
        <v>155</v>
      </c>
      <c r="N481" s="1">
        <v>0</v>
      </c>
    </row>
    <row r="482" spans="1:14">
      <c r="A482" s="1">
        <v>2024</v>
      </c>
      <c r="B482" s="1" t="s">
        <v>17</v>
      </c>
      <c r="C482" s="1" t="s">
        <v>1269</v>
      </c>
      <c r="D482" s="1" t="s">
        <v>1271</v>
      </c>
      <c r="E482" s="6">
        <v>45359</v>
      </c>
      <c r="F482" s="1" t="s">
        <v>64</v>
      </c>
      <c r="G482" s="1" t="s">
        <v>37</v>
      </c>
      <c r="H482" s="1">
        <v>15</v>
      </c>
      <c r="I482" s="1">
        <v>15</v>
      </c>
      <c r="J482" s="1">
        <v>0</v>
      </c>
      <c r="K482" s="1">
        <v>0</v>
      </c>
      <c r="L482" s="1">
        <v>75692</v>
      </c>
      <c r="M482" s="1">
        <v>1440</v>
      </c>
      <c r="N482" s="1">
        <v>0</v>
      </c>
    </row>
    <row r="483" spans="1:14">
      <c r="A483" s="1">
        <v>2024</v>
      </c>
      <c r="B483" s="1" t="s">
        <v>17</v>
      </c>
      <c r="C483" s="1" t="s">
        <v>1269</v>
      </c>
      <c r="D483" s="1" t="s">
        <v>1271</v>
      </c>
      <c r="E483" s="6">
        <v>45359</v>
      </c>
      <c r="F483" s="1" t="s">
        <v>64</v>
      </c>
      <c r="G483" s="1" t="s">
        <v>41</v>
      </c>
      <c r="H483" s="1">
        <v>1</v>
      </c>
      <c r="I483" s="1">
        <v>1</v>
      </c>
      <c r="J483" s="1">
        <v>0</v>
      </c>
      <c r="K483" s="1">
        <v>0</v>
      </c>
      <c r="L483" s="1">
        <v>192</v>
      </c>
      <c r="M483" s="1">
        <v>20</v>
      </c>
      <c r="N483" s="1">
        <v>0</v>
      </c>
    </row>
    <row r="484" spans="1:14">
      <c r="A484" s="1">
        <v>2024</v>
      </c>
      <c r="B484" s="1" t="s">
        <v>17</v>
      </c>
      <c r="C484" s="1" t="s">
        <v>1269</v>
      </c>
      <c r="D484" s="1" t="s">
        <v>1271</v>
      </c>
      <c r="E484" s="6">
        <v>45359</v>
      </c>
      <c r="F484" s="1" t="s">
        <v>64</v>
      </c>
      <c r="G484" s="1" t="s">
        <v>53</v>
      </c>
      <c r="H484" s="1">
        <v>10</v>
      </c>
      <c r="I484" s="1">
        <v>10</v>
      </c>
      <c r="J484" s="1">
        <v>0</v>
      </c>
      <c r="K484" s="1">
        <v>0</v>
      </c>
      <c r="L484" s="1">
        <v>7375</v>
      </c>
      <c r="M484" s="1">
        <v>556</v>
      </c>
      <c r="N484" s="1">
        <v>0</v>
      </c>
    </row>
    <row r="485" spans="1:14">
      <c r="A485" s="1">
        <v>2024</v>
      </c>
      <c r="B485" s="1" t="s">
        <v>17</v>
      </c>
      <c r="C485" s="1" t="s">
        <v>1269</v>
      </c>
      <c r="D485" s="1" t="s">
        <v>1271</v>
      </c>
      <c r="E485" s="6">
        <v>45359</v>
      </c>
      <c r="F485" s="1" t="s">
        <v>64</v>
      </c>
      <c r="G485" s="1" t="s">
        <v>1267</v>
      </c>
      <c r="H485" s="1">
        <v>2</v>
      </c>
      <c r="I485" s="1">
        <v>2</v>
      </c>
      <c r="J485" s="1">
        <v>0</v>
      </c>
      <c r="K485" s="1">
        <v>0</v>
      </c>
      <c r="L485" s="1">
        <v>6242</v>
      </c>
      <c r="M485" s="1">
        <v>121</v>
      </c>
      <c r="N485" s="1">
        <v>0</v>
      </c>
    </row>
    <row r="486" spans="1:14">
      <c r="A486" s="1">
        <v>2024</v>
      </c>
      <c r="B486" s="1" t="s">
        <v>17</v>
      </c>
      <c r="C486" s="1" t="s">
        <v>1269</v>
      </c>
      <c r="D486" s="1" t="s">
        <v>1271</v>
      </c>
      <c r="E486" s="6">
        <v>45359</v>
      </c>
      <c r="F486" s="1" t="s">
        <v>64</v>
      </c>
      <c r="G486" s="1" t="s">
        <v>23</v>
      </c>
      <c r="H486" s="1">
        <v>4</v>
      </c>
      <c r="I486" s="1">
        <v>4</v>
      </c>
      <c r="J486" s="1">
        <v>0</v>
      </c>
      <c r="K486" s="1">
        <v>0</v>
      </c>
      <c r="L486" s="1">
        <v>142184</v>
      </c>
      <c r="M486" s="1">
        <v>356</v>
      </c>
      <c r="N486" s="1">
        <v>0</v>
      </c>
    </row>
    <row r="487" spans="1:14">
      <c r="A487" s="1">
        <v>2024</v>
      </c>
      <c r="B487" s="1" t="s">
        <v>17</v>
      </c>
      <c r="C487" s="1" t="s">
        <v>1269</v>
      </c>
      <c r="D487" s="1" t="s">
        <v>1271</v>
      </c>
      <c r="E487" s="6">
        <v>45359</v>
      </c>
      <c r="F487" s="1" t="s">
        <v>64</v>
      </c>
      <c r="G487" s="1" t="s">
        <v>266</v>
      </c>
      <c r="H487" s="1">
        <v>6</v>
      </c>
      <c r="I487" s="1">
        <v>6</v>
      </c>
      <c r="J487" s="1">
        <v>0</v>
      </c>
      <c r="K487" s="1">
        <v>0</v>
      </c>
      <c r="L487" s="1">
        <v>14210</v>
      </c>
      <c r="M487" s="1">
        <v>327</v>
      </c>
      <c r="N487" s="1">
        <v>0</v>
      </c>
    </row>
    <row r="488" spans="1:14">
      <c r="A488" s="1">
        <v>2024</v>
      </c>
      <c r="B488" s="1" t="s">
        <v>17</v>
      </c>
      <c r="C488" s="1" t="s">
        <v>1269</v>
      </c>
      <c r="D488" s="1" t="s">
        <v>1271</v>
      </c>
      <c r="E488" s="6">
        <v>45359</v>
      </c>
      <c r="F488" s="1" t="s">
        <v>64</v>
      </c>
      <c r="G488" s="1" t="s">
        <v>42</v>
      </c>
      <c r="H488" s="1">
        <v>6</v>
      </c>
      <c r="I488" s="1">
        <v>6</v>
      </c>
      <c r="J488" s="1">
        <v>0</v>
      </c>
      <c r="K488" s="1">
        <v>0</v>
      </c>
      <c r="L488" s="1">
        <v>35525</v>
      </c>
      <c r="M488" s="1">
        <v>342</v>
      </c>
      <c r="N488" s="1">
        <v>0</v>
      </c>
    </row>
    <row r="489" spans="1:14">
      <c r="A489" s="1">
        <v>2024</v>
      </c>
      <c r="B489" s="1" t="s">
        <v>17</v>
      </c>
      <c r="C489" s="1" t="s">
        <v>1269</v>
      </c>
      <c r="D489" s="1" t="s">
        <v>1271</v>
      </c>
      <c r="E489" s="6">
        <v>45359</v>
      </c>
      <c r="F489" s="1" t="s">
        <v>8</v>
      </c>
      <c r="G489" s="1" t="s">
        <v>41</v>
      </c>
      <c r="H489" s="1">
        <v>14</v>
      </c>
      <c r="I489" s="1">
        <v>14</v>
      </c>
      <c r="J489" s="1">
        <v>0</v>
      </c>
      <c r="K489" s="1">
        <v>0</v>
      </c>
      <c r="L489" s="1">
        <v>34239</v>
      </c>
      <c r="M489" s="1">
        <v>1169</v>
      </c>
      <c r="N489" s="1">
        <v>0</v>
      </c>
    </row>
    <row r="490" spans="1:14">
      <c r="A490" s="1">
        <v>2024</v>
      </c>
      <c r="B490" s="1" t="s">
        <v>17</v>
      </c>
      <c r="C490" s="1" t="s">
        <v>1269</v>
      </c>
      <c r="D490" s="1" t="s">
        <v>1271</v>
      </c>
      <c r="E490" s="6">
        <v>45359</v>
      </c>
      <c r="F490" s="1" t="s">
        <v>38</v>
      </c>
      <c r="G490" s="1" t="s">
        <v>1178</v>
      </c>
      <c r="H490" s="1">
        <v>12</v>
      </c>
      <c r="I490" s="1">
        <v>12</v>
      </c>
      <c r="J490" s="1">
        <v>1</v>
      </c>
      <c r="K490" s="1">
        <v>0</v>
      </c>
      <c r="L490" s="1">
        <v>2055</v>
      </c>
      <c r="M490" s="1">
        <v>481</v>
      </c>
      <c r="N490" s="1">
        <v>1</v>
      </c>
    </row>
    <row r="491" spans="1:14">
      <c r="A491" s="1">
        <v>2024</v>
      </c>
      <c r="B491" s="1" t="s">
        <v>17</v>
      </c>
      <c r="C491" s="1" t="s">
        <v>1269</v>
      </c>
      <c r="D491" s="1" t="s">
        <v>1271</v>
      </c>
      <c r="E491" s="6">
        <v>45359</v>
      </c>
      <c r="F491" s="1" t="s">
        <v>38</v>
      </c>
      <c r="G491" s="1" t="s">
        <v>39</v>
      </c>
      <c r="H491" s="1">
        <v>14</v>
      </c>
      <c r="I491" s="1">
        <v>14</v>
      </c>
      <c r="J491" s="1">
        <v>0</v>
      </c>
      <c r="K491" s="1">
        <v>0</v>
      </c>
      <c r="L491" s="1">
        <v>5437</v>
      </c>
      <c r="M491" s="1">
        <v>448</v>
      </c>
      <c r="N491" s="1">
        <v>0</v>
      </c>
    </row>
    <row r="492" spans="1:14">
      <c r="A492" s="1">
        <v>2024</v>
      </c>
      <c r="B492" s="1" t="s">
        <v>17</v>
      </c>
      <c r="C492" s="1" t="s">
        <v>1269</v>
      </c>
      <c r="D492" s="1" t="s">
        <v>1271</v>
      </c>
      <c r="E492" s="6">
        <v>45359</v>
      </c>
      <c r="F492" s="1" t="s">
        <v>38</v>
      </c>
      <c r="G492" s="1" t="s">
        <v>242</v>
      </c>
      <c r="H492" s="1">
        <v>15</v>
      </c>
      <c r="I492" s="1">
        <v>15</v>
      </c>
      <c r="J492" s="1">
        <v>0</v>
      </c>
      <c r="K492" s="1">
        <v>0</v>
      </c>
      <c r="L492" s="1">
        <v>5370</v>
      </c>
      <c r="M492" s="1">
        <v>319</v>
      </c>
      <c r="N492" s="1">
        <v>0</v>
      </c>
    </row>
    <row r="493" spans="1:14">
      <c r="A493" s="1">
        <v>2024</v>
      </c>
      <c r="B493" s="1" t="s">
        <v>17</v>
      </c>
      <c r="C493" s="1" t="s">
        <v>1269</v>
      </c>
      <c r="D493" s="1" t="s">
        <v>1271</v>
      </c>
      <c r="E493" s="6">
        <v>45359</v>
      </c>
      <c r="F493" s="1" t="s">
        <v>38</v>
      </c>
      <c r="G493" s="1" t="s">
        <v>1267</v>
      </c>
      <c r="H493" s="1">
        <v>1</v>
      </c>
      <c r="I493" s="1">
        <v>1</v>
      </c>
      <c r="J493" s="1">
        <v>0</v>
      </c>
      <c r="K493" s="1">
        <v>0</v>
      </c>
      <c r="L493" s="1">
        <v>63</v>
      </c>
      <c r="M493" s="1">
        <v>0</v>
      </c>
      <c r="N493" s="1">
        <v>0</v>
      </c>
    </row>
    <row r="494" spans="1:14">
      <c r="A494" s="1">
        <v>2024</v>
      </c>
      <c r="B494" s="1" t="s">
        <v>17</v>
      </c>
      <c r="C494" s="1" t="s">
        <v>1269</v>
      </c>
      <c r="D494" s="1" t="s">
        <v>1274</v>
      </c>
      <c r="E494" s="6">
        <v>45362</v>
      </c>
      <c r="F494" s="1" t="s">
        <v>64</v>
      </c>
      <c r="G494" s="1" t="s">
        <v>37</v>
      </c>
      <c r="H494" s="1">
        <v>15</v>
      </c>
      <c r="I494" s="1">
        <v>15</v>
      </c>
      <c r="J494" s="1">
        <v>0</v>
      </c>
      <c r="K494" s="1">
        <v>0</v>
      </c>
      <c r="L494" s="1">
        <v>287342</v>
      </c>
      <c r="M494" s="1">
        <v>1073</v>
      </c>
      <c r="N494" s="1">
        <v>0</v>
      </c>
    </row>
    <row r="495" spans="1:14">
      <c r="A495" s="1">
        <v>2024</v>
      </c>
      <c r="B495" s="1" t="s">
        <v>17</v>
      </c>
      <c r="C495" s="1" t="s">
        <v>1269</v>
      </c>
      <c r="D495" s="1" t="s">
        <v>1274</v>
      </c>
      <c r="E495" s="6">
        <v>45362</v>
      </c>
      <c r="F495" s="1" t="s">
        <v>64</v>
      </c>
      <c r="G495" s="1" t="s">
        <v>41</v>
      </c>
      <c r="H495" s="1">
        <v>4</v>
      </c>
      <c r="I495" s="1">
        <v>4</v>
      </c>
      <c r="J495" s="1">
        <v>0</v>
      </c>
      <c r="K495" s="1">
        <v>0</v>
      </c>
      <c r="L495" s="1">
        <v>1153</v>
      </c>
      <c r="M495" s="1">
        <v>178</v>
      </c>
      <c r="N495" s="1">
        <v>0</v>
      </c>
    </row>
    <row r="496" spans="1:14">
      <c r="A496" s="1">
        <v>2024</v>
      </c>
      <c r="B496" s="1" t="s">
        <v>17</v>
      </c>
      <c r="C496" s="1" t="s">
        <v>1269</v>
      </c>
      <c r="D496" s="1" t="s">
        <v>1274</v>
      </c>
      <c r="E496" s="6">
        <v>45362</v>
      </c>
      <c r="F496" s="1" t="s">
        <v>64</v>
      </c>
      <c r="G496" s="1" t="s">
        <v>266</v>
      </c>
      <c r="H496" s="1">
        <v>11</v>
      </c>
      <c r="I496" s="1">
        <v>11</v>
      </c>
      <c r="J496" s="1">
        <v>0</v>
      </c>
      <c r="K496" s="1">
        <v>0</v>
      </c>
      <c r="L496" s="1">
        <v>1625</v>
      </c>
      <c r="M496" s="1">
        <v>260</v>
      </c>
      <c r="N496" s="1">
        <v>0</v>
      </c>
    </row>
    <row r="497" spans="1:14">
      <c r="A497" s="1">
        <v>2024</v>
      </c>
      <c r="B497" s="1" t="s">
        <v>17</v>
      </c>
      <c r="C497" s="1" t="s">
        <v>1269</v>
      </c>
      <c r="D497" s="1" t="s">
        <v>1274</v>
      </c>
      <c r="E497" s="6">
        <v>45362</v>
      </c>
      <c r="F497" s="1" t="s">
        <v>64</v>
      </c>
      <c r="G497" s="1" t="s">
        <v>42</v>
      </c>
      <c r="H497" s="1">
        <v>12</v>
      </c>
      <c r="I497" s="1">
        <v>12</v>
      </c>
      <c r="J497" s="1">
        <v>1</v>
      </c>
      <c r="K497" s="1">
        <v>0</v>
      </c>
      <c r="L497" s="1">
        <v>6666</v>
      </c>
      <c r="M497" s="1">
        <v>494</v>
      </c>
      <c r="N497" s="1">
        <v>20</v>
      </c>
    </row>
    <row r="498" spans="1:14">
      <c r="A498" s="1">
        <v>2024</v>
      </c>
      <c r="B498" s="1" t="s">
        <v>17</v>
      </c>
      <c r="C498" s="1" t="s">
        <v>1269</v>
      </c>
      <c r="D498" s="1" t="s">
        <v>1274</v>
      </c>
      <c r="E498" s="6">
        <v>45362</v>
      </c>
      <c r="F498" s="1" t="s">
        <v>8</v>
      </c>
      <c r="G498" s="1" t="s">
        <v>41</v>
      </c>
      <c r="H498" s="1">
        <v>11</v>
      </c>
      <c r="I498" s="1">
        <v>11</v>
      </c>
      <c r="J498" s="1">
        <v>1</v>
      </c>
      <c r="K498" s="1">
        <v>0</v>
      </c>
      <c r="L498" s="1">
        <v>24580</v>
      </c>
      <c r="M498" s="1">
        <v>1074</v>
      </c>
      <c r="N498" s="1">
        <v>6</v>
      </c>
    </row>
    <row r="499" spans="1:14">
      <c r="A499" s="1">
        <v>2024</v>
      </c>
      <c r="B499" s="1" t="s">
        <v>17</v>
      </c>
      <c r="C499" s="1" t="s">
        <v>1269</v>
      </c>
      <c r="D499" s="1" t="s">
        <v>1274</v>
      </c>
      <c r="E499" s="6">
        <v>45362</v>
      </c>
      <c r="F499" s="1" t="s">
        <v>38</v>
      </c>
      <c r="G499" s="1" t="s">
        <v>1178</v>
      </c>
      <c r="H499" s="1">
        <v>12</v>
      </c>
      <c r="I499" s="1">
        <v>12</v>
      </c>
      <c r="J499" s="1">
        <v>1</v>
      </c>
      <c r="K499" s="1">
        <v>0</v>
      </c>
      <c r="L499" s="1">
        <v>5096</v>
      </c>
      <c r="M499" s="1">
        <v>626</v>
      </c>
      <c r="N499" s="1">
        <v>3</v>
      </c>
    </row>
    <row r="500" spans="1:14">
      <c r="A500" s="1">
        <v>2024</v>
      </c>
      <c r="B500" s="1" t="s">
        <v>17</v>
      </c>
      <c r="C500" s="1" t="s">
        <v>1269</v>
      </c>
      <c r="D500" s="1" t="s">
        <v>1274</v>
      </c>
      <c r="E500" s="6">
        <v>45362</v>
      </c>
      <c r="F500" s="1" t="s">
        <v>38</v>
      </c>
      <c r="G500" s="1" t="s">
        <v>39</v>
      </c>
      <c r="H500" s="1">
        <v>13</v>
      </c>
      <c r="I500" s="1">
        <v>13</v>
      </c>
      <c r="J500" s="1">
        <v>0</v>
      </c>
      <c r="K500" s="1">
        <v>0</v>
      </c>
      <c r="L500" s="1">
        <v>1201</v>
      </c>
      <c r="M500" s="1">
        <v>287</v>
      </c>
      <c r="N500" s="1">
        <v>0</v>
      </c>
    </row>
    <row r="501" spans="1:14">
      <c r="A501" s="1">
        <v>2024</v>
      </c>
      <c r="B501" s="1" t="s">
        <v>17</v>
      </c>
      <c r="C501" s="1" t="s">
        <v>1269</v>
      </c>
      <c r="D501" s="1" t="s">
        <v>1274</v>
      </c>
      <c r="E501" s="6">
        <v>45362</v>
      </c>
      <c r="F501" s="1" t="s">
        <v>38</v>
      </c>
      <c r="G501" s="1" t="s">
        <v>242</v>
      </c>
      <c r="H501" s="1">
        <v>12</v>
      </c>
      <c r="I501" s="1">
        <v>12</v>
      </c>
      <c r="J501" s="1">
        <v>0</v>
      </c>
      <c r="K501" s="1">
        <v>0</v>
      </c>
      <c r="L501" s="1">
        <v>5428</v>
      </c>
      <c r="M501" s="1">
        <v>381</v>
      </c>
      <c r="N501" s="1">
        <v>0</v>
      </c>
    </row>
    <row r="502" spans="1:14">
      <c r="A502" s="1">
        <v>2024</v>
      </c>
      <c r="B502" s="1" t="s">
        <v>17</v>
      </c>
      <c r="C502" s="1" t="s">
        <v>1269</v>
      </c>
      <c r="D502" s="1" t="s">
        <v>1274</v>
      </c>
      <c r="E502" s="6">
        <v>45362</v>
      </c>
      <c r="F502" s="1" t="s">
        <v>38</v>
      </c>
      <c r="G502" s="1" t="s">
        <v>23</v>
      </c>
      <c r="H502" s="1">
        <v>4</v>
      </c>
      <c r="I502" s="1">
        <v>4</v>
      </c>
      <c r="J502" s="1">
        <v>0</v>
      </c>
      <c r="K502" s="1">
        <v>0</v>
      </c>
      <c r="L502" s="1">
        <v>425</v>
      </c>
      <c r="M502" s="1">
        <v>83</v>
      </c>
      <c r="N502" s="1">
        <v>0</v>
      </c>
    </row>
    <row r="503" spans="1:14">
      <c r="A503" s="1">
        <v>2024</v>
      </c>
      <c r="B503" s="1" t="s">
        <v>17</v>
      </c>
      <c r="C503" s="1" t="s">
        <v>1269</v>
      </c>
      <c r="D503" s="1" t="s">
        <v>1274</v>
      </c>
      <c r="E503" s="6">
        <v>45363</v>
      </c>
      <c r="F503" s="1" t="s">
        <v>64</v>
      </c>
      <c r="G503" s="1" t="s">
        <v>37</v>
      </c>
      <c r="H503" s="1">
        <v>15</v>
      </c>
      <c r="I503" s="1">
        <v>15</v>
      </c>
      <c r="J503" s="1">
        <v>0</v>
      </c>
      <c r="K503" s="1">
        <v>0</v>
      </c>
      <c r="L503" s="1">
        <v>59873</v>
      </c>
      <c r="M503" s="1">
        <v>1057</v>
      </c>
      <c r="N503" s="1">
        <v>0</v>
      </c>
    </row>
    <row r="504" spans="1:14">
      <c r="A504" s="1">
        <v>2024</v>
      </c>
      <c r="B504" s="1" t="s">
        <v>17</v>
      </c>
      <c r="C504" s="1" t="s">
        <v>1269</v>
      </c>
      <c r="D504" s="1" t="s">
        <v>1274</v>
      </c>
      <c r="E504" s="6">
        <v>45363</v>
      </c>
      <c r="F504" s="1" t="s">
        <v>64</v>
      </c>
      <c r="G504" s="1" t="s">
        <v>44</v>
      </c>
      <c r="H504" s="1">
        <v>14</v>
      </c>
      <c r="I504" s="1">
        <v>14</v>
      </c>
      <c r="J504" s="1">
        <v>0</v>
      </c>
      <c r="K504" s="1">
        <v>0</v>
      </c>
      <c r="L504" s="1">
        <v>9628</v>
      </c>
      <c r="M504" s="1">
        <v>528</v>
      </c>
      <c r="N504" s="1">
        <v>0</v>
      </c>
    </row>
    <row r="505" spans="1:14">
      <c r="A505" s="1">
        <v>2024</v>
      </c>
      <c r="B505" s="1" t="s">
        <v>17</v>
      </c>
      <c r="C505" s="1" t="s">
        <v>1269</v>
      </c>
      <c r="D505" s="1" t="s">
        <v>1274</v>
      </c>
      <c r="E505" s="6">
        <v>45363</v>
      </c>
      <c r="F505" s="1" t="s">
        <v>64</v>
      </c>
      <c r="G505" s="1" t="s">
        <v>41</v>
      </c>
      <c r="H505" s="1">
        <v>3</v>
      </c>
      <c r="I505" s="1">
        <v>3</v>
      </c>
      <c r="J505" s="1">
        <v>0</v>
      </c>
      <c r="K505" s="1">
        <v>0</v>
      </c>
      <c r="L505" s="1">
        <v>1058</v>
      </c>
      <c r="M505" s="1">
        <v>117</v>
      </c>
      <c r="N505" s="1">
        <v>0</v>
      </c>
    </row>
    <row r="506" spans="1:14">
      <c r="A506" s="1">
        <v>2024</v>
      </c>
      <c r="B506" s="1" t="s">
        <v>17</v>
      </c>
      <c r="C506" s="1" t="s">
        <v>1269</v>
      </c>
      <c r="D506" s="1" t="s">
        <v>1274</v>
      </c>
      <c r="E506" s="6">
        <v>45363</v>
      </c>
      <c r="F506" s="1" t="s">
        <v>64</v>
      </c>
      <c r="G506" s="1" t="s">
        <v>1267</v>
      </c>
      <c r="H506" s="1">
        <v>4</v>
      </c>
      <c r="I506" s="1">
        <v>4</v>
      </c>
      <c r="J506" s="1">
        <v>0</v>
      </c>
      <c r="K506" s="1">
        <v>0</v>
      </c>
      <c r="L506" s="1">
        <v>4782</v>
      </c>
      <c r="M506" s="1">
        <v>227</v>
      </c>
      <c r="N506" s="1">
        <v>0</v>
      </c>
    </row>
    <row r="507" spans="1:14">
      <c r="A507" s="1">
        <v>2024</v>
      </c>
      <c r="B507" s="1" t="s">
        <v>17</v>
      </c>
      <c r="C507" s="1" t="s">
        <v>1269</v>
      </c>
      <c r="D507" s="1" t="s">
        <v>1274</v>
      </c>
      <c r="E507" s="6">
        <v>45363</v>
      </c>
      <c r="F507" s="1" t="s">
        <v>64</v>
      </c>
      <c r="G507" s="1" t="s">
        <v>266</v>
      </c>
      <c r="H507" s="1">
        <v>15</v>
      </c>
      <c r="I507" s="1">
        <v>15</v>
      </c>
      <c r="J507" s="1">
        <v>0</v>
      </c>
      <c r="K507" s="1">
        <v>0</v>
      </c>
      <c r="L507" s="1">
        <v>9796</v>
      </c>
      <c r="M507" s="1">
        <v>471</v>
      </c>
      <c r="N507" s="1">
        <v>0</v>
      </c>
    </row>
    <row r="508" spans="1:14">
      <c r="A508" s="1">
        <v>2024</v>
      </c>
      <c r="B508" s="1" t="s">
        <v>17</v>
      </c>
      <c r="C508" s="1" t="s">
        <v>1269</v>
      </c>
      <c r="D508" s="1" t="s">
        <v>1274</v>
      </c>
      <c r="E508" s="6">
        <v>45363</v>
      </c>
      <c r="F508" s="1" t="s">
        <v>64</v>
      </c>
      <c r="G508" s="1" t="s">
        <v>42</v>
      </c>
      <c r="H508" s="1">
        <v>15</v>
      </c>
      <c r="I508" s="1">
        <v>15</v>
      </c>
      <c r="J508" s="1">
        <v>0</v>
      </c>
      <c r="K508" s="1">
        <v>0</v>
      </c>
      <c r="L508" s="1">
        <v>98610</v>
      </c>
      <c r="M508" s="1">
        <v>1402</v>
      </c>
      <c r="N508" s="1">
        <v>0</v>
      </c>
    </row>
    <row r="509" spans="1:14">
      <c r="A509" s="1">
        <v>2024</v>
      </c>
      <c r="B509" s="1" t="s">
        <v>17</v>
      </c>
      <c r="C509" s="1" t="s">
        <v>1269</v>
      </c>
      <c r="D509" s="1" t="s">
        <v>1274</v>
      </c>
      <c r="E509" s="6">
        <v>45363</v>
      </c>
      <c r="F509" s="1" t="s">
        <v>8</v>
      </c>
      <c r="G509" s="1" t="s">
        <v>41</v>
      </c>
      <c r="H509" s="1">
        <v>12</v>
      </c>
      <c r="I509" s="1">
        <v>12</v>
      </c>
      <c r="J509" s="1">
        <v>1</v>
      </c>
      <c r="K509" s="1">
        <v>0</v>
      </c>
      <c r="L509" s="1">
        <v>34815</v>
      </c>
      <c r="M509" s="1">
        <v>1054</v>
      </c>
      <c r="N509" s="1">
        <v>10</v>
      </c>
    </row>
    <row r="510" spans="1:14">
      <c r="A510" s="1">
        <v>2024</v>
      </c>
      <c r="B510" s="1" t="s">
        <v>17</v>
      </c>
      <c r="C510" s="1" t="s">
        <v>1269</v>
      </c>
      <c r="D510" s="1" t="s">
        <v>1274</v>
      </c>
      <c r="E510" s="6">
        <v>45363</v>
      </c>
      <c r="F510" s="1" t="s">
        <v>38</v>
      </c>
      <c r="G510" s="1" t="s">
        <v>1178</v>
      </c>
      <c r="H510" s="1">
        <v>13</v>
      </c>
      <c r="I510" s="1">
        <v>13</v>
      </c>
      <c r="J510" s="1">
        <v>1</v>
      </c>
      <c r="K510" s="1">
        <v>0</v>
      </c>
      <c r="L510" s="1">
        <v>2360</v>
      </c>
      <c r="M510" s="1">
        <v>373</v>
      </c>
      <c r="N510" s="1">
        <v>2</v>
      </c>
    </row>
    <row r="511" spans="1:14">
      <c r="A511" s="1">
        <v>2024</v>
      </c>
      <c r="B511" s="1" t="s">
        <v>17</v>
      </c>
      <c r="C511" s="1" t="s">
        <v>1269</v>
      </c>
      <c r="D511" s="1" t="s">
        <v>1274</v>
      </c>
      <c r="E511" s="6">
        <v>45363</v>
      </c>
      <c r="F511" s="1" t="s">
        <v>38</v>
      </c>
      <c r="G511" s="1" t="s">
        <v>39</v>
      </c>
      <c r="H511" s="1">
        <v>12</v>
      </c>
      <c r="I511" s="1">
        <v>12</v>
      </c>
      <c r="J511" s="1">
        <v>1</v>
      </c>
      <c r="K511" s="1">
        <v>0</v>
      </c>
      <c r="L511" s="1">
        <v>13606</v>
      </c>
      <c r="M511" s="1">
        <v>450</v>
      </c>
      <c r="N511" s="1">
        <v>5</v>
      </c>
    </row>
    <row r="512" spans="1:14">
      <c r="A512" s="1">
        <v>2024</v>
      </c>
      <c r="B512" s="1" t="s">
        <v>17</v>
      </c>
      <c r="C512" s="1" t="s">
        <v>1269</v>
      </c>
      <c r="D512" s="1" t="s">
        <v>1274</v>
      </c>
      <c r="E512" s="6">
        <v>45363</v>
      </c>
      <c r="F512" s="1" t="s">
        <v>38</v>
      </c>
      <c r="G512" s="1" t="s">
        <v>242</v>
      </c>
      <c r="H512" s="1">
        <v>12</v>
      </c>
      <c r="I512" s="1">
        <v>12</v>
      </c>
      <c r="J512" s="1">
        <v>0</v>
      </c>
      <c r="K512" s="1">
        <v>0</v>
      </c>
      <c r="L512" s="1">
        <v>2645</v>
      </c>
      <c r="M512" s="1">
        <v>297</v>
      </c>
      <c r="N512" s="1">
        <v>0</v>
      </c>
    </row>
    <row r="513" spans="1:14">
      <c r="A513" s="1">
        <v>2024</v>
      </c>
      <c r="B513" s="1" t="s">
        <v>17</v>
      </c>
      <c r="C513" s="1" t="s">
        <v>1269</v>
      </c>
      <c r="D513" s="1" t="s">
        <v>1274</v>
      </c>
      <c r="E513" s="6">
        <v>45363</v>
      </c>
      <c r="F513" s="1" t="s">
        <v>38</v>
      </c>
      <c r="G513" s="1" t="s">
        <v>23</v>
      </c>
      <c r="H513" s="1">
        <v>4</v>
      </c>
      <c r="I513" s="1">
        <v>4</v>
      </c>
      <c r="J513" s="1">
        <v>0</v>
      </c>
      <c r="K513" s="1">
        <v>0</v>
      </c>
      <c r="L513" s="1">
        <v>437</v>
      </c>
      <c r="M513" s="1">
        <v>62</v>
      </c>
      <c r="N513" s="1">
        <v>0</v>
      </c>
    </row>
    <row r="514" spans="1:14">
      <c r="A514" s="1">
        <v>2024</v>
      </c>
      <c r="B514" s="1" t="s">
        <v>17</v>
      </c>
      <c r="C514" s="1" t="s">
        <v>1269</v>
      </c>
      <c r="D514" s="1" t="s">
        <v>1274</v>
      </c>
      <c r="E514" s="6">
        <v>45364</v>
      </c>
      <c r="F514" s="1" t="s">
        <v>64</v>
      </c>
      <c r="G514" s="1" t="s">
        <v>37</v>
      </c>
      <c r="H514" s="1">
        <v>15</v>
      </c>
      <c r="I514" s="1">
        <v>15</v>
      </c>
      <c r="J514" s="1">
        <v>0</v>
      </c>
      <c r="K514" s="1">
        <v>0</v>
      </c>
      <c r="L514" s="1">
        <v>104855</v>
      </c>
      <c r="M514" s="1">
        <v>1335</v>
      </c>
      <c r="N514" s="1">
        <v>0</v>
      </c>
    </row>
    <row r="515" spans="1:14">
      <c r="A515" s="1">
        <v>2024</v>
      </c>
      <c r="B515" s="1" t="s">
        <v>17</v>
      </c>
      <c r="C515" s="1" t="s">
        <v>1269</v>
      </c>
      <c r="D515" s="1" t="s">
        <v>1274</v>
      </c>
      <c r="E515" s="6">
        <v>45364</v>
      </c>
      <c r="F515" s="1" t="s">
        <v>64</v>
      </c>
      <c r="G515" s="1" t="s">
        <v>44</v>
      </c>
      <c r="H515" s="1">
        <v>15</v>
      </c>
      <c r="I515" s="1">
        <v>15</v>
      </c>
      <c r="J515" s="1">
        <v>0</v>
      </c>
      <c r="K515" s="1">
        <v>0</v>
      </c>
      <c r="L515" s="1">
        <v>11509</v>
      </c>
      <c r="M515" s="1">
        <v>630</v>
      </c>
      <c r="N515" s="1">
        <v>0</v>
      </c>
    </row>
    <row r="516" spans="1:14">
      <c r="A516" s="1">
        <v>2024</v>
      </c>
      <c r="B516" s="1" t="s">
        <v>17</v>
      </c>
      <c r="C516" s="1" t="s">
        <v>1269</v>
      </c>
      <c r="D516" s="1" t="s">
        <v>1274</v>
      </c>
      <c r="E516" s="6">
        <v>45364</v>
      </c>
      <c r="F516" s="1" t="s">
        <v>64</v>
      </c>
      <c r="G516" s="1" t="s">
        <v>41</v>
      </c>
      <c r="H516" s="1">
        <v>3</v>
      </c>
      <c r="I516" s="1">
        <v>3</v>
      </c>
      <c r="J516" s="1">
        <v>0</v>
      </c>
      <c r="K516" s="1">
        <v>0</v>
      </c>
      <c r="L516" s="1">
        <v>225</v>
      </c>
      <c r="M516" s="1">
        <v>65</v>
      </c>
      <c r="N516" s="1">
        <v>0</v>
      </c>
    </row>
    <row r="517" spans="1:14">
      <c r="A517" s="1">
        <v>2024</v>
      </c>
      <c r="B517" s="1" t="s">
        <v>17</v>
      </c>
      <c r="C517" s="1" t="s">
        <v>1269</v>
      </c>
      <c r="D517" s="1" t="s">
        <v>1274</v>
      </c>
      <c r="E517" s="6">
        <v>45364</v>
      </c>
      <c r="F517" s="1" t="s">
        <v>64</v>
      </c>
      <c r="G517" s="1" t="s">
        <v>53</v>
      </c>
      <c r="H517" s="1">
        <v>12</v>
      </c>
      <c r="I517" s="1">
        <v>12</v>
      </c>
      <c r="J517" s="1">
        <v>0</v>
      </c>
      <c r="K517" s="1">
        <v>0</v>
      </c>
      <c r="L517" s="1">
        <v>58633</v>
      </c>
      <c r="M517" s="1">
        <v>1225</v>
      </c>
      <c r="N517" s="1">
        <v>0</v>
      </c>
    </row>
    <row r="518" spans="1:14">
      <c r="A518" s="1">
        <v>2024</v>
      </c>
      <c r="B518" s="1" t="s">
        <v>17</v>
      </c>
      <c r="C518" s="1" t="s">
        <v>1269</v>
      </c>
      <c r="D518" s="1" t="s">
        <v>1274</v>
      </c>
      <c r="E518" s="6">
        <v>45364</v>
      </c>
      <c r="F518" s="1" t="s">
        <v>64</v>
      </c>
      <c r="G518" s="1" t="s">
        <v>1267</v>
      </c>
      <c r="H518" s="1">
        <v>4</v>
      </c>
      <c r="I518" s="1">
        <v>4</v>
      </c>
      <c r="J518" s="1">
        <v>0</v>
      </c>
      <c r="K518" s="1">
        <v>0</v>
      </c>
      <c r="L518" s="1">
        <v>4473</v>
      </c>
      <c r="M518" s="1">
        <v>214</v>
      </c>
      <c r="N518" s="1">
        <v>0</v>
      </c>
    </row>
    <row r="519" spans="1:14">
      <c r="A519" s="1">
        <v>2024</v>
      </c>
      <c r="B519" s="1" t="s">
        <v>17</v>
      </c>
      <c r="C519" s="1" t="s">
        <v>1269</v>
      </c>
      <c r="D519" s="1" t="s">
        <v>1274</v>
      </c>
      <c r="E519" s="6">
        <v>45364</v>
      </c>
      <c r="F519" s="1" t="s">
        <v>64</v>
      </c>
      <c r="G519" s="1" t="s">
        <v>266</v>
      </c>
      <c r="H519" s="1">
        <v>12</v>
      </c>
      <c r="I519" s="1">
        <v>12</v>
      </c>
      <c r="J519" s="1">
        <v>0</v>
      </c>
      <c r="K519" s="1">
        <v>0</v>
      </c>
      <c r="L519" s="1">
        <v>5219</v>
      </c>
      <c r="M519" s="1">
        <v>336</v>
      </c>
      <c r="N519" s="1">
        <v>0</v>
      </c>
    </row>
    <row r="520" spans="1:14">
      <c r="A520" s="1">
        <v>2024</v>
      </c>
      <c r="B520" s="1" t="s">
        <v>17</v>
      </c>
      <c r="C520" s="1" t="s">
        <v>1269</v>
      </c>
      <c r="D520" s="1" t="s">
        <v>1274</v>
      </c>
      <c r="E520" s="6">
        <v>45364</v>
      </c>
      <c r="F520" s="1" t="s">
        <v>64</v>
      </c>
      <c r="G520" s="1" t="s">
        <v>42</v>
      </c>
      <c r="H520" s="1">
        <v>11</v>
      </c>
      <c r="I520" s="1">
        <v>11</v>
      </c>
      <c r="J520" s="1">
        <v>0</v>
      </c>
      <c r="K520" s="1">
        <v>0</v>
      </c>
      <c r="L520" s="1">
        <v>27865</v>
      </c>
      <c r="M520" s="1">
        <v>632</v>
      </c>
      <c r="N520" s="1">
        <v>0</v>
      </c>
    </row>
    <row r="521" spans="1:14">
      <c r="A521" s="1">
        <v>2024</v>
      </c>
      <c r="B521" s="1" t="s">
        <v>17</v>
      </c>
      <c r="C521" s="1" t="s">
        <v>1269</v>
      </c>
      <c r="D521" s="1" t="s">
        <v>1274</v>
      </c>
      <c r="E521" s="6">
        <v>45364</v>
      </c>
      <c r="F521" s="1" t="s">
        <v>8</v>
      </c>
      <c r="G521" s="1" t="s">
        <v>41</v>
      </c>
      <c r="H521" s="1">
        <v>12</v>
      </c>
      <c r="I521" s="1">
        <v>12</v>
      </c>
      <c r="J521" s="1">
        <v>0</v>
      </c>
      <c r="K521" s="1">
        <v>0</v>
      </c>
      <c r="L521" s="1">
        <v>23472</v>
      </c>
      <c r="M521" s="1">
        <v>638</v>
      </c>
      <c r="N521" s="1">
        <v>0</v>
      </c>
    </row>
    <row r="522" spans="1:14">
      <c r="A522" s="1">
        <v>2024</v>
      </c>
      <c r="B522" s="1" t="s">
        <v>17</v>
      </c>
      <c r="C522" s="1" t="s">
        <v>1269</v>
      </c>
      <c r="D522" s="1" t="s">
        <v>1274</v>
      </c>
      <c r="E522" s="6">
        <v>45364</v>
      </c>
      <c r="F522" s="1" t="s">
        <v>38</v>
      </c>
      <c r="G522" s="1" t="s">
        <v>1178</v>
      </c>
      <c r="H522" s="1">
        <v>12</v>
      </c>
      <c r="I522" s="1">
        <v>12</v>
      </c>
      <c r="J522" s="1">
        <v>0</v>
      </c>
      <c r="K522" s="1">
        <v>0</v>
      </c>
      <c r="L522" s="1">
        <v>5097</v>
      </c>
      <c r="M522" s="1">
        <v>530</v>
      </c>
      <c r="N522" s="1">
        <v>0</v>
      </c>
    </row>
    <row r="523" spans="1:14">
      <c r="A523" s="1">
        <v>2024</v>
      </c>
      <c r="B523" s="1" t="s">
        <v>17</v>
      </c>
      <c r="C523" s="1" t="s">
        <v>1269</v>
      </c>
      <c r="D523" s="1" t="s">
        <v>1274</v>
      </c>
      <c r="E523" s="6">
        <v>45364</v>
      </c>
      <c r="F523" s="1" t="s">
        <v>38</v>
      </c>
      <c r="G523" s="1" t="s">
        <v>39</v>
      </c>
      <c r="H523" s="1">
        <v>15</v>
      </c>
      <c r="I523" s="1">
        <v>15</v>
      </c>
      <c r="J523" s="1">
        <v>2</v>
      </c>
      <c r="K523" s="1">
        <v>0</v>
      </c>
      <c r="L523" s="1">
        <v>7838</v>
      </c>
      <c r="M523" s="1">
        <v>513</v>
      </c>
      <c r="N523" s="1">
        <v>12</v>
      </c>
    </row>
    <row r="524" spans="1:14">
      <c r="A524" s="1">
        <v>2024</v>
      </c>
      <c r="B524" s="1" t="s">
        <v>17</v>
      </c>
      <c r="C524" s="1" t="s">
        <v>1269</v>
      </c>
      <c r="D524" s="1" t="s">
        <v>1274</v>
      </c>
      <c r="E524" s="6">
        <v>45364</v>
      </c>
      <c r="F524" s="1" t="s">
        <v>38</v>
      </c>
      <c r="G524" s="1" t="s">
        <v>242</v>
      </c>
      <c r="H524" s="1">
        <v>11</v>
      </c>
      <c r="I524" s="1">
        <v>11</v>
      </c>
      <c r="J524" s="1">
        <v>0</v>
      </c>
      <c r="K524" s="1">
        <v>0</v>
      </c>
      <c r="L524" s="1">
        <v>5892</v>
      </c>
      <c r="M524" s="1">
        <v>389</v>
      </c>
      <c r="N524" s="1">
        <v>0</v>
      </c>
    </row>
    <row r="525" spans="1:14">
      <c r="A525" s="1">
        <v>2024</v>
      </c>
      <c r="B525" s="1" t="s">
        <v>17</v>
      </c>
      <c r="C525" s="1" t="s">
        <v>1269</v>
      </c>
      <c r="D525" s="1" t="s">
        <v>1274</v>
      </c>
      <c r="E525" s="6">
        <v>45364</v>
      </c>
      <c r="F525" s="1" t="s">
        <v>38</v>
      </c>
      <c r="G525" s="1" t="s">
        <v>23</v>
      </c>
      <c r="H525" s="1">
        <v>5</v>
      </c>
      <c r="I525" s="1">
        <v>5</v>
      </c>
      <c r="J525" s="1">
        <v>0</v>
      </c>
      <c r="K525" s="1">
        <v>0</v>
      </c>
      <c r="L525" s="1">
        <v>9044</v>
      </c>
      <c r="M525" s="1">
        <v>135</v>
      </c>
      <c r="N525" s="1">
        <v>0</v>
      </c>
    </row>
    <row r="526" spans="1:14">
      <c r="A526" s="1">
        <v>2024</v>
      </c>
      <c r="B526" s="1" t="s">
        <v>17</v>
      </c>
      <c r="C526" s="1" t="s">
        <v>1269</v>
      </c>
      <c r="D526" s="1" t="s">
        <v>1274</v>
      </c>
      <c r="E526" s="6">
        <v>45365</v>
      </c>
      <c r="F526" s="1" t="s">
        <v>64</v>
      </c>
      <c r="G526" s="1" t="s">
        <v>37</v>
      </c>
      <c r="H526" s="1">
        <v>15</v>
      </c>
      <c r="I526" s="1">
        <v>15</v>
      </c>
      <c r="J526" s="1">
        <v>1</v>
      </c>
      <c r="K526" s="1">
        <v>0</v>
      </c>
      <c r="L526" s="1">
        <v>45472</v>
      </c>
      <c r="M526" s="1">
        <v>1622</v>
      </c>
      <c r="N526" s="1">
        <v>2</v>
      </c>
    </row>
    <row r="527" spans="1:14">
      <c r="A527" s="1">
        <v>2024</v>
      </c>
      <c r="B527" s="1" t="s">
        <v>17</v>
      </c>
      <c r="C527" s="1" t="s">
        <v>1269</v>
      </c>
      <c r="D527" s="1" t="s">
        <v>1274</v>
      </c>
      <c r="E527" s="6">
        <v>45365</v>
      </c>
      <c r="F527" s="1" t="s">
        <v>64</v>
      </c>
      <c r="G527" s="1" t="s">
        <v>44</v>
      </c>
      <c r="H527" s="1">
        <v>14</v>
      </c>
      <c r="I527" s="1">
        <v>14</v>
      </c>
      <c r="J527" s="1">
        <v>0</v>
      </c>
      <c r="K527" s="1">
        <v>0</v>
      </c>
      <c r="L527" s="1">
        <v>16170</v>
      </c>
      <c r="M527" s="1">
        <v>481</v>
      </c>
      <c r="N527" s="1">
        <v>0</v>
      </c>
    </row>
    <row r="528" spans="1:14">
      <c r="A528" s="1">
        <v>2024</v>
      </c>
      <c r="B528" s="1" t="s">
        <v>17</v>
      </c>
      <c r="C528" s="1" t="s">
        <v>1269</v>
      </c>
      <c r="D528" s="1" t="s">
        <v>1274</v>
      </c>
      <c r="E528" s="6">
        <v>45365</v>
      </c>
      <c r="F528" s="1" t="s">
        <v>64</v>
      </c>
      <c r="G528" s="1" t="s">
        <v>41</v>
      </c>
      <c r="H528" s="1">
        <v>3</v>
      </c>
      <c r="I528" s="1">
        <v>3</v>
      </c>
      <c r="J528" s="1">
        <v>0</v>
      </c>
      <c r="K528" s="1">
        <v>0</v>
      </c>
      <c r="L528" s="1">
        <v>186</v>
      </c>
      <c r="M528" s="1">
        <v>72</v>
      </c>
      <c r="N528" s="1">
        <v>0</v>
      </c>
    </row>
    <row r="529" spans="1:14">
      <c r="A529" s="1">
        <v>2024</v>
      </c>
      <c r="B529" s="1" t="s">
        <v>17</v>
      </c>
      <c r="C529" s="1" t="s">
        <v>1269</v>
      </c>
      <c r="D529" s="1" t="s">
        <v>1274</v>
      </c>
      <c r="E529" s="6">
        <v>45365</v>
      </c>
      <c r="F529" s="1" t="s">
        <v>64</v>
      </c>
      <c r="G529" s="1" t="s">
        <v>53</v>
      </c>
      <c r="H529" s="1">
        <v>12</v>
      </c>
      <c r="I529" s="1">
        <v>12</v>
      </c>
      <c r="J529" s="1">
        <v>0</v>
      </c>
      <c r="K529" s="1">
        <v>0</v>
      </c>
      <c r="L529" s="1">
        <v>84584</v>
      </c>
      <c r="M529" s="1">
        <v>1954</v>
      </c>
      <c r="N529" s="1">
        <v>0</v>
      </c>
    </row>
    <row r="530" spans="1:14">
      <c r="A530" s="1">
        <v>2024</v>
      </c>
      <c r="B530" s="1" t="s">
        <v>17</v>
      </c>
      <c r="C530" s="1" t="s">
        <v>1269</v>
      </c>
      <c r="D530" s="1" t="s">
        <v>1274</v>
      </c>
      <c r="E530" s="6">
        <v>45365</v>
      </c>
      <c r="F530" s="1" t="s">
        <v>64</v>
      </c>
      <c r="G530" s="1" t="s">
        <v>266</v>
      </c>
      <c r="H530" s="1">
        <v>12</v>
      </c>
      <c r="I530" s="1">
        <v>12</v>
      </c>
      <c r="J530" s="1">
        <v>0</v>
      </c>
      <c r="K530" s="1">
        <v>0</v>
      </c>
      <c r="L530" s="1">
        <v>8809</v>
      </c>
      <c r="M530" s="1">
        <v>384</v>
      </c>
      <c r="N530" s="1">
        <v>0</v>
      </c>
    </row>
    <row r="531" spans="1:14">
      <c r="A531" s="1">
        <v>2024</v>
      </c>
      <c r="B531" s="1" t="s">
        <v>17</v>
      </c>
      <c r="C531" s="1" t="s">
        <v>1269</v>
      </c>
      <c r="D531" s="1" t="s">
        <v>1274</v>
      </c>
      <c r="E531" s="6">
        <v>45365</v>
      </c>
      <c r="F531" s="1" t="s">
        <v>64</v>
      </c>
      <c r="G531" s="1" t="s">
        <v>42</v>
      </c>
      <c r="H531" s="1">
        <v>12</v>
      </c>
      <c r="I531" s="1">
        <v>12</v>
      </c>
      <c r="J531" s="1">
        <v>0</v>
      </c>
      <c r="K531" s="1">
        <v>0</v>
      </c>
      <c r="L531" s="1">
        <v>85801</v>
      </c>
      <c r="M531" s="1">
        <v>667</v>
      </c>
      <c r="N531" s="1">
        <v>0</v>
      </c>
    </row>
    <row r="532" spans="1:14">
      <c r="A532" s="1">
        <v>2024</v>
      </c>
      <c r="B532" s="1" t="s">
        <v>17</v>
      </c>
      <c r="C532" s="1" t="s">
        <v>1269</v>
      </c>
      <c r="D532" s="1" t="s">
        <v>1274</v>
      </c>
      <c r="E532" s="6">
        <v>45365</v>
      </c>
      <c r="F532" s="1" t="s">
        <v>8</v>
      </c>
      <c r="G532" s="1" t="s">
        <v>41</v>
      </c>
      <c r="H532" s="1">
        <v>12</v>
      </c>
      <c r="I532" s="1">
        <v>12</v>
      </c>
      <c r="J532" s="1">
        <v>0</v>
      </c>
      <c r="K532" s="1">
        <v>0</v>
      </c>
      <c r="L532" s="1">
        <v>22178</v>
      </c>
      <c r="M532" s="1">
        <v>942</v>
      </c>
      <c r="N532" s="1">
        <v>0</v>
      </c>
    </row>
    <row r="533" spans="1:14">
      <c r="A533" s="1">
        <v>2024</v>
      </c>
      <c r="B533" s="1" t="s">
        <v>17</v>
      </c>
      <c r="C533" s="1" t="s">
        <v>1269</v>
      </c>
      <c r="D533" s="1" t="s">
        <v>1274</v>
      </c>
      <c r="E533" s="6">
        <v>45365</v>
      </c>
      <c r="F533" s="1" t="s">
        <v>38</v>
      </c>
      <c r="G533" s="1" t="s">
        <v>1178</v>
      </c>
      <c r="H533" s="1">
        <v>12</v>
      </c>
      <c r="I533" s="1">
        <v>12</v>
      </c>
      <c r="J533" s="1">
        <v>0</v>
      </c>
      <c r="K533" s="1">
        <v>0</v>
      </c>
      <c r="L533" s="1">
        <v>885</v>
      </c>
      <c r="M533" s="1">
        <v>248</v>
      </c>
      <c r="N533" s="1">
        <v>0</v>
      </c>
    </row>
    <row r="534" spans="1:14">
      <c r="A534" s="1">
        <v>2024</v>
      </c>
      <c r="B534" s="1" t="s">
        <v>17</v>
      </c>
      <c r="C534" s="1" t="s">
        <v>1269</v>
      </c>
      <c r="D534" s="1" t="s">
        <v>1274</v>
      </c>
      <c r="E534" s="6">
        <v>45365</v>
      </c>
      <c r="F534" s="1" t="s">
        <v>38</v>
      </c>
      <c r="G534" s="1" t="s">
        <v>39</v>
      </c>
      <c r="H534" s="1">
        <v>15</v>
      </c>
      <c r="I534" s="1">
        <v>15</v>
      </c>
      <c r="J534" s="1">
        <v>0</v>
      </c>
      <c r="K534" s="1">
        <v>0</v>
      </c>
      <c r="L534" s="1">
        <v>1905</v>
      </c>
      <c r="M534" s="1">
        <v>300</v>
      </c>
      <c r="N534" s="1">
        <v>0</v>
      </c>
    </row>
    <row r="535" spans="1:14">
      <c r="A535" s="1">
        <v>2024</v>
      </c>
      <c r="B535" s="1" t="s">
        <v>17</v>
      </c>
      <c r="C535" s="1" t="s">
        <v>1269</v>
      </c>
      <c r="D535" s="1" t="s">
        <v>1274</v>
      </c>
      <c r="E535" s="6">
        <v>45365</v>
      </c>
      <c r="F535" s="1" t="s">
        <v>38</v>
      </c>
      <c r="G535" s="1" t="s">
        <v>242</v>
      </c>
      <c r="H535" s="1">
        <v>12</v>
      </c>
      <c r="I535" s="1">
        <v>12</v>
      </c>
      <c r="J535" s="1">
        <v>0</v>
      </c>
      <c r="K535" s="1">
        <v>0</v>
      </c>
      <c r="L535" s="1">
        <v>10678</v>
      </c>
      <c r="M535" s="1">
        <v>273</v>
      </c>
      <c r="N535" s="1">
        <v>0</v>
      </c>
    </row>
    <row r="536" spans="1:14">
      <c r="A536" s="1">
        <v>2024</v>
      </c>
      <c r="B536" s="1" t="s">
        <v>17</v>
      </c>
      <c r="C536" s="1" t="s">
        <v>1269</v>
      </c>
      <c r="D536" s="1" t="s">
        <v>1274</v>
      </c>
      <c r="E536" s="6">
        <v>45365</v>
      </c>
      <c r="F536" s="1" t="s">
        <v>38</v>
      </c>
      <c r="G536" s="1" t="s">
        <v>23</v>
      </c>
      <c r="H536" s="1">
        <v>4</v>
      </c>
      <c r="I536" s="1">
        <v>4</v>
      </c>
      <c r="J536" s="1">
        <v>0</v>
      </c>
      <c r="K536" s="1">
        <v>0</v>
      </c>
      <c r="L536" s="1">
        <v>335</v>
      </c>
      <c r="M536" s="1">
        <v>77</v>
      </c>
      <c r="N536" s="1">
        <v>0</v>
      </c>
    </row>
    <row r="537" spans="1:14">
      <c r="A537" s="1">
        <v>2024</v>
      </c>
      <c r="B537" s="1" t="s">
        <v>17</v>
      </c>
      <c r="C537" s="1" t="s">
        <v>1269</v>
      </c>
      <c r="D537" s="1" t="s">
        <v>1274</v>
      </c>
      <c r="E537" s="6">
        <v>45366</v>
      </c>
      <c r="F537" s="1" t="s">
        <v>64</v>
      </c>
      <c r="G537" s="1" t="s">
        <v>37</v>
      </c>
      <c r="H537" s="1">
        <v>15</v>
      </c>
      <c r="I537" s="1">
        <v>15</v>
      </c>
      <c r="J537" s="1">
        <v>0</v>
      </c>
      <c r="K537" s="1">
        <v>0</v>
      </c>
      <c r="L537" s="1">
        <v>101615</v>
      </c>
      <c r="M537" s="1">
        <v>1485</v>
      </c>
      <c r="N537" s="1">
        <v>0</v>
      </c>
    </row>
    <row r="538" spans="1:14">
      <c r="A538" s="1">
        <v>2024</v>
      </c>
      <c r="B538" s="1" t="s">
        <v>17</v>
      </c>
      <c r="C538" s="1" t="s">
        <v>1269</v>
      </c>
      <c r="D538" s="1" t="s">
        <v>1274</v>
      </c>
      <c r="E538" s="6">
        <v>45366</v>
      </c>
      <c r="F538" s="1" t="s">
        <v>64</v>
      </c>
      <c r="G538" s="1" t="s">
        <v>44</v>
      </c>
      <c r="H538" s="1">
        <v>16</v>
      </c>
      <c r="I538" s="1">
        <v>16</v>
      </c>
      <c r="J538" s="1">
        <v>0</v>
      </c>
      <c r="K538" s="1">
        <v>0</v>
      </c>
      <c r="L538" s="1">
        <v>82023</v>
      </c>
      <c r="M538" s="1">
        <v>1094</v>
      </c>
      <c r="N538" s="1">
        <v>0</v>
      </c>
    </row>
    <row r="539" spans="1:14">
      <c r="A539" s="1">
        <v>2024</v>
      </c>
      <c r="B539" s="1" t="s">
        <v>17</v>
      </c>
      <c r="C539" s="1" t="s">
        <v>1269</v>
      </c>
      <c r="D539" s="1" t="s">
        <v>1274</v>
      </c>
      <c r="E539" s="6">
        <v>45366</v>
      </c>
      <c r="F539" s="1" t="s">
        <v>64</v>
      </c>
      <c r="G539" s="1" t="s">
        <v>41</v>
      </c>
      <c r="H539" s="1">
        <v>2</v>
      </c>
      <c r="I539" s="1">
        <v>2</v>
      </c>
      <c r="J539" s="1">
        <v>0</v>
      </c>
      <c r="K539" s="1">
        <v>0</v>
      </c>
      <c r="L539" s="1">
        <v>210</v>
      </c>
      <c r="M539" s="1">
        <v>56</v>
      </c>
      <c r="N539" s="1">
        <v>0</v>
      </c>
    </row>
    <row r="540" spans="1:14">
      <c r="A540" s="1">
        <v>2024</v>
      </c>
      <c r="B540" s="1" t="s">
        <v>17</v>
      </c>
      <c r="C540" s="1" t="s">
        <v>1269</v>
      </c>
      <c r="D540" s="1" t="s">
        <v>1274</v>
      </c>
      <c r="E540" s="6">
        <v>45366</v>
      </c>
      <c r="F540" s="1" t="s">
        <v>64</v>
      </c>
      <c r="G540" s="1" t="s">
        <v>53</v>
      </c>
      <c r="H540" s="1">
        <v>15</v>
      </c>
      <c r="I540" s="1">
        <v>15</v>
      </c>
      <c r="J540" s="1">
        <v>0</v>
      </c>
      <c r="K540" s="1">
        <v>0</v>
      </c>
      <c r="L540" s="1">
        <v>142303</v>
      </c>
      <c r="M540" s="1">
        <v>1088</v>
      </c>
      <c r="N540" s="1">
        <v>0</v>
      </c>
    </row>
    <row r="541" spans="1:14">
      <c r="A541" s="1">
        <v>2024</v>
      </c>
      <c r="B541" s="1" t="s">
        <v>17</v>
      </c>
      <c r="C541" s="1" t="s">
        <v>1269</v>
      </c>
      <c r="D541" s="1" t="s">
        <v>1274</v>
      </c>
      <c r="E541" s="6">
        <v>45366</v>
      </c>
      <c r="F541" s="1" t="s">
        <v>64</v>
      </c>
      <c r="G541" s="1" t="s">
        <v>266</v>
      </c>
      <c r="H541" s="1">
        <v>12</v>
      </c>
      <c r="I541" s="1">
        <v>12</v>
      </c>
      <c r="J541" s="1">
        <v>0</v>
      </c>
      <c r="K541" s="1">
        <v>0</v>
      </c>
      <c r="L541" s="1">
        <v>2129</v>
      </c>
      <c r="M541" s="1">
        <v>267</v>
      </c>
      <c r="N541" s="1">
        <v>0</v>
      </c>
    </row>
    <row r="542" spans="1:14">
      <c r="A542" s="1">
        <v>2024</v>
      </c>
      <c r="B542" s="1" t="s">
        <v>17</v>
      </c>
      <c r="C542" s="1" t="s">
        <v>1269</v>
      </c>
      <c r="D542" s="1" t="s">
        <v>1274</v>
      </c>
      <c r="E542" s="6">
        <v>45366</v>
      </c>
      <c r="F542" s="1" t="s">
        <v>64</v>
      </c>
      <c r="G542" s="1" t="s">
        <v>42</v>
      </c>
      <c r="H542" s="1">
        <v>12</v>
      </c>
      <c r="I542" s="1">
        <v>12</v>
      </c>
      <c r="J542" s="1">
        <v>0</v>
      </c>
      <c r="K542" s="1">
        <v>0</v>
      </c>
      <c r="L542" s="1">
        <v>77724</v>
      </c>
      <c r="M542" s="1">
        <v>630</v>
      </c>
      <c r="N542" s="1">
        <v>0</v>
      </c>
    </row>
    <row r="543" spans="1:14">
      <c r="A543" s="1">
        <v>2024</v>
      </c>
      <c r="B543" s="1" t="s">
        <v>17</v>
      </c>
      <c r="C543" s="1" t="s">
        <v>1269</v>
      </c>
      <c r="D543" s="1" t="s">
        <v>1274</v>
      </c>
      <c r="E543" s="6">
        <v>45366</v>
      </c>
      <c r="F543" s="1" t="s">
        <v>8</v>
      </c>
      <c r="G543" s="1" t="s">
        <v>41</v>
      </c>
      <c r="H543" s="1">
        <v>10</v>
      </c>
      <c r="I543" s="1">
        <v>10</v>
      </c>
      <c r="J543" s="1">
        <v>0</v>
      </c>
      <c r="K543" s="1">
        <v>0</v>
      </c>
      <c r="L543" s="1">
        <v>25095</v>
      </c>
      <c r="M543" s="1">
        <v>987</v>
      </c>
      <c r="N543" s="1">
        <v>0</v>
      </c>
    </row>
    <row r="544" spans="1:14">
      <c r="A544" s="1">
        <v>2024</v>
      </c>
      <c r="B544" s="1" t="s">
        <v>17</v>
      </c>
      <c r="C544" s="1" t="s">
        <v>1269</v>
      </c>
      <c r="D544" s="1" t="s">
        <v>1274</v>
      </c>
      <c r="E544" s="6">
        <v>45366</v>
      </c>
      <c r="F544" s="1" t="s">
        <v>38</v>
      </c>
      <c r="G544" s="1" t="s">
        <v>1178</v>
      </c>
      <c r="H544" s="1">
        <v>12</v>
      </c>
      <c r="I544" s="1">
        <v>12</v>
      </c>
      <c r="J544" s="1">
        <v>1</v>
      </c>
      <c r="K544" s="1">
        <v>0</v>
      </c>
      <c r="L544" s="1">
        <v>1270</v>
      </c>
      <c r="M544" s="1">
        <v>302</v>
      </c>
      <c r="N544" s="1">
        <v>2</v>
      </c>
    </row>
    <row r="545" spans="1:14">
      <c r="A545" s="1">
        <v>2024</v>
      </c>
      <c r="B545" s="1" t="s">
        <v>17</v>
      </c>
      <c r="C545" s="1" t="s">
        <v>1269</v>
      </c>
      <c r="D545" s="1" t="s">
        <v>1274</v>
      </c>
      <c r="E545" s="6">
        <v>45366</v>
      </c>
      <c r="F545" s="1" t="s">
        <v>38</v>
      </c>
      <c r="G545" s="1" t="s">
        <v>39</v>
      </c>
      <c r="H545" s="1">
        <v>15</v>
      </c>
      <c r="I545" s="1">
        <v>15</v>
      </c>
      <c r="J545" s="1">
        <v>2</v>
      </c>
      <c r="K545" s="1">
        <v>0</v>
      </c>
      <c r="L545" s="1">
        <v>9253</v>
      </c>
      <c r="M545" s="1">
        <v>489</v>
      </c>
      <c r="N545" s="1">
        <v>9</v>
      </c>
    </row>
    <row r="546" spans="1:14">
      <c r="A546" s="1">
        <v>2024</v>
      </c>
      <c r="B546" s="1" t="s">
        <v>17</v>
      </c>
      <c r="C546" s="1" t="s">
        <v>1269</v>
      </c>
      <c r="D546" s="1" t="s">
        <v>1274</v>
      </c>
      <c r="E546" s="6">
        <v>45366</v>
      </c>
      <c r="F546" s="1" t="s">
        <v>38</v>
      </c>
      <c r="G546" s="1" t="s">
        <v>242</v>
      </c>
      <c r="H546" s="1">
        <v>12</v>
      </c>
      <c r="I546" s="1">
        <v>12</v>
      </c>
      <c r="J546" s="1">
        <v>0</v>
      </c>
      <c r="K546" s="1">
        <v>0</v>
      </c>
      <c r="L546" s="1">
        <v>16960</v>
      </c>
      <c r="M546" s="1">
        <v>376</v>
      </c>
      <c r="N546" s="1">
        <v>0</v>
      </c>
    </row>
    <row r="547" spans="1:14">
      <c r="A547" s="1">
        <v>2024</v>
      </c>
      <c r="B547" s="1" t="s">
        <v>17</v>
      </c>
      <c r="C547" s="1" t="s">
        <v>1269</v>
      </c>
      <c r="D547" s="1" t="s">
        <v>1274</v>
      </c>
      <c r="E547" s="6">
        <v>45366</v>
      </c>
      <c r="F547" s="1" t="s">
        <v>38</v>
      </c>
      <c r="G547" s="1" t="s">
        <v>23</v>
      </c>
      <c r="H547" s="1">
        <v>5</v>
      </c>
      <c r="I547" s="1">
        <v>5</v>
      </c>
      <c r="J547" s="1">
        <v>0</v>
      </c>
      <c r="K547" s="1">
        <v>0</v>
      </c>
      <c r="L547" s="1">
        <v>9021</v>
      </c>
      <c r="M547" s="1">
        <v>148</v>
      </c>
      <c r="N547" s="1">
        <v>0</v>
      </c>
    </row>
    <row r="548" spans="1:14">
      <c r="A548" s="1">
        <v>2024</v>
      </c>
      <c r="B548" s="1" t="s">
        <v>17</v>
      </c>
      <c r="C548" s="1" t="s">
        <v>1269</v>
      </c>
      <c r="D548" s="1" t="s">
        <v>1280</v>
      </c>
      <c r="E548" s="6">
        <v>45369</v>
      </c>
      <c r="F548" s="1" t="s">
        <v>64</v>
      </c>
      <c r="G548" s="1" t="s">
        <v>37</v>
      </c>
      <c r="H548" s="1">
        <v>12</v>
      </c>
      <c r="I548" s="1">
        <v>12</v>
      </c>
      <c r="J548" s="1">
        <v>2</v>
      </c>
      <c r="K548" s="1">
        <v>0</v>
      </c>
      <c r="L548" s="1">
        <v>33516</v>
      </c>
      <c r="M548" s="1">
        <v>637</v>
      </c>
      <c r="N548" s="1">
        <v>10</v>
      </c>
    </row>
    <row r="549" spans="1:14">
      <c r="A549" s="1">
        <v>2024</v>
      </c>
      <c r="B549" s="1" t="s">
        <v>17</v>
      </c>
      <c r="C549" s="1" t="s">
        <v>1269</v>
      </c>
      <c r="D549" s="1" t="s">
        <v>1280</v>
      </c>
      <c r="E549" s="6">
        <v>45369</v>
      </c>
      <c r="F549" s="1" t="s">
        <v>64</v>
      </c>
      <c r="G549" s="1" t="s">
        <v>41</v>
      </c>
      <c r="H549" s="1">
        <v>3</v>
      </c>
      <c r="I549" s="1">
        <v>3</v>
      </c>
      <c r="J549" s="1">
        <v>0</v>
      </c>
      <c r="K549" s="1">
        <v>0</v>
      </c>
      <c r="L549" s="1">
        <v>306</v>
      </c>
      <c r="M549" s="1">
        <v>80</v>
      </c>
      <c r="N549" s="1">
        <v>0</v>
      </c>
    </row>
    <row r="550" spans="1:14">
      <c r="A550" s="1">
        <v>2024</v>
      </c>
      <c r="B550" s="1" t="s">
        <v>17</v>
      </c>
      <c r="C550" s="1" t="s">
        <v>1269</v>
      </c>
      <c r="D550" s="1" t="s">
        <v>1280</v>
      </c>
      <c r="E550" s="6">
        <v>45369</v>
      </c>
      <c r="F550" s="1" t="s">
        <v>64</v>
      </c>
      <c r="G550" s="1" t="s">
        <v>53</v>
      </c>
      <c r="H550" s="1">
        <v>15</v>
      </c>
      <c r="I550" s="1">
        <v>15</v>
      </c>
      <c r="J550" s="1">
        <v>0</v>
      </c>
      <c r="K550" s="1">
        <v>0</v>
      </c>
      <c r="L550" s="1">
        <v>3559</v>
      </c>
      <c r="M550" s="1">
        <v>415</v>
      </c>
      <c r="N550" s="1">
        <v>0</v>
      </c>
    </row>
    <row r="551" spans="1:14">
      <c r="A551" s="1">
        <v>2024</v>
      </c>
      <c r="B551" s="1" t="s">
        <v>17</v>
      </c>
      <c r="C551" s="1" t="s">
        <v>1269</v>
      </c>
      <c r="D551" s="1" t="s">
        <v>1280</v>
      </c>
      <c r="E551" s="6">
        <v>45369</v>
      </c>
      <c r="F551" s="1" t="s">
        <v>64</v>
      </c>
      <c r="G551" s="1" t="s">
        <v>266</v>
      </c>
      <c r="H551" s="1">
        <v>12</v>
      </c>
      <c r="I551" s="1">
        <v>12</v>
      </c>
      <c r="J551" s="1">
        <v>0</v>
      </c>
      <c r="K551" s="1">
        <v>0</v>
      </c>
      <c r="L551" s="1">
        <v>14606</v>
      </c>
      <c r="M551" s="1">
        <v>378</v>
      </c>
      <c r="N551" s="1">
        <v>0</v>
      </c>
    </row>
    <row r="552" spans="1:14">
      <c r="A552" s="1">
        <v>2024</v>
      </c>
      <c r="B552" s="1" t="s">
        <v>17</v>
      </c>
      <c r="C552" s="1" t="s">
        <v>1269</v>
      </c>
      <c r="D552" s="1" t="s">
        <v>1280</v>
      </c>
      <c r="E552" s="6">
        <v>45369</v>
      </c>
      <c r="F552" s="1" t="s">
        <v>64</v>
      </c>
      <c r="G552" s="1" t="s">
        <v>42</v>
      </c>
      <c r="H552" s="1">
        <v>12</v>
      </c>
      <c r="I552" s="1">
        <v>12</v>
      </c>
      <c r="J552" s="1">
        <v>2</v>
      </c>
      <c r="K552" s="1">
        <v>0</v>
      </c>
      <c r="L552" s="1">
        <v>23012</v>
      </c>
      <c r="M552" s="1">
        <v>476</v>
      </c>
      <c r="N552" s="1">
        <v>51</v>
      </c>
    </row>
    <row r="553" spans="1:14">
      <c r="A553" s="1">
        <v>2024</v>
      </c>
      <c r="B553" s="1" t="s">
        <v>17</v>
      </c>
      <c r="C553" s="1" t="s">
        <v>1269</v>
      </c>
      <c r="D553" s="1" t="s">
        <v>1280</v>
      </c>
      <c r="E553" s="6">
        <v>45369</v>
      </c>
      <c r="F553" s="1" t="s">
        <v>8</v>
      </c>
      <c r="G553" s="1" t="s">
        <v>41</v>
      </c>
      <c r="H553" s="1">
        <v>12</v>
      </c>
      <c r="I553" s="1">
        <v>12</v>
      </c>
      <c r="J553" s="1">
        <v>1</v>
      </c>
      <c r="K553" s="1">
        <v>0</v>
      </c>
      <c r="L553" s="1">
        <v>24897</v>
      </c>
      <c r="M553" s="1">
        <v>1124</v>
      </c>
      <c r="N553" s="1">
        <v>3</v>
      </c>
    </row>
    <row r="554" spans="1:14">
      <c r="A554" s="1">
        <v>2024</v>
      </c>
      <c r="B554" s="1" t="s">
        <v>17</v>
      </c>
      <c r="C554" s="1" t="s">
        <v>1269</v>
      </c>
      <c r="D554" s="1" t="s">
        <v>1280</v>
      </c>
      <c r="E554" s="6">
        <v>45369</v>
      </c>
      <c r="F554" s="1" t="s">
        <v>38</v>
      </c>
      <c r="G554" s="1" t="s">
        <v>1178</v>
      </c>
      <c r="H554" s="1">
        <v>12</v>
      </c>
      <c r="I554" s="1">
        <v>12</v>
      </c>
      <c r="J554" s="1">
        <v>1</v>
      </c>
      <c r="K554" s="1">
        <v>0</v>
      </c>
      <c r="L554" s="1">
        <v>2173</v>
      </c>
      <c r="M554" s="1">
        <v>390</v>
      </c>
      <c r="N554" s="1">
        <v>4</v>
      </c>
    </row>
    <row r="555" spans="1:14">
      <c r="A555" s="1">
        <v>2024</v>
      </c>
      <c r="B555" s="1" t="s">
        <v>17</v>
      </c>
      <c r="C555" s="1" t="s">
        <v>1269</v>
      </c>
      <c r="D555" s="1" t="s">
        <v>1280</v>
      </c>
      <c r="E555" s="6">
        <v>45369</v>
      </c>
      <c r="F555" s="1" t="s">
        <v>38</v>
      </c>
      <c r="G555" s="1" t="s">
        <v>39</v>
      </c>
      <c r="H555" s="1">
        <v>13</v>
      </c>
      <c r="I555" s="1">
        <v>13</v>
      </c>
      <c r="J555" s="1">
        <v>1</v>
      </c>
      <c r="K555" s="1">
        <v>0</v>
      </c>
      <c r="L555" s="1">
        <v>4260</v>
      </c>
      <c r="M555" s="1">
        <v>401</v>
      </c>
      <c r="N555" s="1">
        <v>6</v>
      </c>
    </row>
    <row r="556" spans="1:14">
      <c r="A556" s="1">
        <v>2024</v>
      </c>
      <c r="B556" s="1" t="s">
        <v>17</v>
      </c>
      <c r="C556" s="1" t="s">
        <v>1269</v>
      </c>
      <c r="D556" s="1" t="s">
        <v>1280</v>
      </c>
      <c r="E556" s="6">
        <v>45369</v>
      </c>
      <c r="F556" s="1" t="s">
        <v>38</v>
      </c>
      <c r="G556" s="1" t="s">
        <v>242</v>
      </c>
      <c r="H556" s="1">
        <v>12</v>
      </c>
      <c r="I556" s="1">
        <v>12</v>
      </c>
      <c r="J556" s="1">
        <v>0</v>
      </c>
      <c r="K556" s="1">
        <v>0</v>
      </c>
      <c r="L556" s="1">
        <v>10403</v>
      </c>
      <c r="M556" s="1">
        <v>310</v>
      </c>
      <c r="N556" s="1">
        <v>0</v>
      </c>
    </row>
    <row r="557" spans="1:14">
      <c r="A557" s="1">
        <v>2024</v>
      </c>
      <c r="B557" s="1" t="s">
        <v>17</v>
      </c>
      <c r="C557" s="1" t="s">
        <v>1269</v>
      </c>
      <c r="D557" s="1" t="s">
        <v>1280</v>
      </c>
      <c r="E557" s="6">
        <v>45369</v>
      </c>
      <c r="F557" s="1" t="s">
        <v>38</v>
      </c>
      <c r="G557" s="1" t="s">
        <v>23</v>
      </c>
      <c r="H557" s="1">
        <v>5</v>
      </c>
      <c r="I557" s="1">
        <v>5</v>
      </c>
      <c r="J557" s="1">
        <v>0</v>
      </c>
      <c r="K557" s="1">
        <v>0</v>
      </c>
      <c r="L557" s="1">
        <v>108</v>
      </c>
      <c r="M557" s="1">
        <v>51</v>
      </c>
      <c r="N557" s="1">
        <v>0</v>
      </c>
    </row>
    <row r="558" spans="1:14">
      <c r="A558" s="1">
        <v>2024</v>
      </c>
      <c r="B558" s="1" t="s">
        <v>17</v>
      </c>
      <c r="C558" s="1" t="s">
        <v>1269</v>
      </c>
      <c r="D558" s="1" t="s">
        <v>1280</v>
      </c>
      <c r="E558" s="6">
        <v>45370</v>
      </c>
      <c r="F558" s="1" t="s">
        <v>64</v>
      </c>
      <c r="G558" s="1" t="s">
        <v>37</v>
      </c>
      <c r="H558" s="1">
        <v>15</v>
      </c>
      <c r="I558" s="1">
        <v>15</v>
      </c>
      <c r="J558" s="1">
        <v>0</v>
      </c>
      <c r="K558" s="1">
        <v>0</v>
      </c>
      <c r="L558" s="1">
        <v>51325</v>
      </c>
      <c r="M558" s="1">
        <v>1117</v>
      </c>
      <c r="N558" s="1">
        <v>0</v>
      </c>
    </row>
    <row r="559" spans="1:14">
      <c r="A559" s="1">
        <v>2024</v>
      </c>
      <c r="B559" s="1" t="s">
        <v>17</v>
      </c>
      <c r="C559" s="1" t="s">
        <v>1269</v>
      </c>
      <c r="D559" s="1" t="s">
        <v>1280</v>
      </c>
      <c r="E559" s="6">
        <v>45370</v>
      </c>
      <c r="F559" s="1" t="s">
        <v>64</v>
      </c>
      <c r="G559" s="1" t="s">
        <v>41</v>
      </c>
      <c r="H559" s="1">
        <v>3</v>
      </c>
      <c r="I559" s="1">
        <v>3</v>
      </c>
      <c r="J559" s="1">
        <v>0</v>
      </c>
      <c r="K559" s="1">
        <v>0</v>
      </c>
      <c r="L559" s="1">
        <v>306</v>
      </c>
      <c r="M559" s="1">
        <v>67</v>
      </c>
      <c r="N559" s="1">
        <v>0</v>
      </c>
    </row>
    <row r="560" spans="1:14">
      <c r="A560" s="1">
        <v>2024</v>
      </c>
      <c r="B560" s="1" t="s">
        <v>17</v>
      </c>
      <c r="C560" s="1" t="s">
        <v>1269</v>
      </c>
      <c r="D560" s="1" t="s">
        <v>1280</v>
      </c>
      <c r="E560" s="6">
        <v>45370</v>
      </c>
      <c r="F560" s="1" t="s">
        <v>64</v>
      </c>
      <c r="G560" s="1" t="s">
        <v>53</v>
      </c>
      <c r="H560" s="1">
        <v>15</v>
      </c>
      <c r="I560" s="1">
        <v>15</v>
      </c>
      <c r="J560" s="1">
        <v>0</v>
      </c>
      <c r="K560" s="1">
        <v>0</v>
      </c>
      <c r="L560" s="1">
        <v>74833</v>
      </c>
      <c r="M560" s="1">
        <v>1452</v>
      </c>
      <c r="N560" s="1">
        <v>0</v>
      </c>
    </row>
    <row r="561" spans="1:14">
      <c r="A561" s="1">
        <v>2024</v>
      </c>
      <c r="B561" s="1" t="s">
        <v>17</v>
      </c>
      <c r="C561" s="1" t="s">
        <v>1269</v>
      </c>
      <c r="D561" s="1" t="s">
        <v>1280</v>
      </c>
      <c r="E561" s="6">
        <v>45370</v>
      </c>
      <c r="F561" s="1" t="s">
        <v>64</v>
      </c>
      <c r="G561" s="1" t="s">
        <v>266</v>
      </c>
      <c r="H561" s="1">
        <v>15</v>
      </c>
      <c r="I561" s="1">
        <v>15</v>
      </c>
      <c r="J561" s="1">
        <v>0</v>
      </c>
      <c r="K561" s="1">
        <v>0</v>
      </c>
      <c r="L561" s="1">
        <v>2023</v>
      </c>
      <c r="M561" s="1">
        <v>276</v>
      </c>
      <c r="N561" s="1">
        <v>0</v>
      </c>
    </row>
    <row r="562" spans="1:14">
      <c r="A562" s="1">
        <v>2024</v>
      </c>
      <c r="B562" s="1" t="s">
        <v>17</v>
      </c>
      <c r="C562" s="1" t="s">
        <v>1269</v>
      </c>
      <c r="D562" s="1" t="s">
        <v>1280</v>
      </c>
      <c r="E562" s="6">
        <v>45370</v>
      </c>
      <c r="F562" s="1" t="s">
        <v>64</v>
      </c>
      <c r="G562" s="1" t="s">
        <v>42</v>
      </c>
      <c r="H562" s="1">
        <v>16</v>
      </c>
      <c r="I562" s="1">
        <v>16</v>
      </c>
      <c r="J562" s="1">
        <v>0</v>
      </c>
      <c r="K562" s="1">
        <v>0</v>
      </c>
      <c r="L562" s="1">
        <v>43483</v>
      </c>
      <c r="M562" s="1">
        <v>775</v>
      </c>
      <c r="N562" s="1">
        <v>0</v>
      </c>
    </row>
    <row r="563" spans="1:14">
      <c r="A563" s="1">
        <v>2024</v>
      </c>
      <c r="B563" s="1" t="s">
        <v>17</v>
      </c>
      <c r="C563" s="1" t="s">
        <v>1269</v>
      </c>
      <c r="D563" s="1" t="s">
        <v>1280</v>
      </c>
      <c r="E563" s="6">
        <v>45370</v>
      </c>
      <c r="F563" s="1" t="s">
        <v>8</v>
      </c>
      <c r="G563" s="1" t="s">
        <v>41</v>
      </c>
      <c r="H563" s="1">
        <v>12</v>
      </c>
      <c r="I563" s="1">
        <v>12</v>
      </c>
      <c r="J563" s="1">
        <v>0</v>
      </c>
      <c r="K563" s="1">
        <v>0</v>
      </c>
      <c r="L563" s="1">
        <v>37771</v>
      </c>
      <c r="M563" s="1">
        <v>1012</v>
      </c>
      <c r="N563" s="1">
        <v>0</v>
      </c>
    </row>
    <row r="564" spans="1:14">
      <c r="A564" s="1">
        <v>2024</v>
      </c>
      <c r="B564" s="1" t="s">
        <v>17</v>
      </c>
      <c r="C564" s="1" t="s">
        <v>1269</v>
      </c>
      <c r="D564" s="1" t="s">
        <v>1280</v>
      </c>
      <c r="E564" s="6">
        <v>45370</v>
      </c>
      <c r="F564" s="1" t="s">
        <v>38</v>
      </c>
      <c r="G564" s="1" t="s">
        <v>1178</v>
      </c>
      <c r="H564" s="1">
        <v>12</v>
      </c>
      <c r="I564" s="1">
        <v>12</v>
      </c>
      <c r="J564" s="1">
        <v>0</v>
      </c>
      <c r="K564" s="1">
        <v>0</v>
      </c>
      <c r="L564" s="1">
        <v>1810</v>
      </c>
      <c r="M564" s="1">
        <v>324</v>
      </c>
      <c r="N564" s="1">
        <v>0</v>
      </c>
    </row>
    <row r="565" spans="1:14">
      <c r="A565" s="1">
        <v>2024</v>
      </c>
      <c r="B565" s="1" t="s">
        <v>17</v>
      </c>
      <c r="C565" s="1" t="s">
        <v>1269</v>
      </c>
      <c r="D565" s="1" t="s">
        <v>1280</v>
      </c>
      <c r="E565" s="6">
        <v>45370</v>
      </c>
      <c r="F565" s="1" t="s">
        <v>38</v>
      </c>
      <c r="G565" s="1" t="s">
        <v>39</v>
      </c>
      <c r="H565" s="1">
        <v>11</v>
      </c>
      <c r="I565" s="1">
        <v>11</v>
      </c>
      <c r="J565" s="1">
        <v>0</v>
      </c>
      <c r="K565" s="1">
        <v>0</v>
      </c>
      <c r="L565" s="1">
        <v>2220</v>
      </c>
      <c r="M565" s="1">
        <v>290</v>
      </c>
      <c r="N565" s="1">
        <v>0</v>
      </c>
    </row>
    <row r="566" spans="1:14">
      <c r="A566" s="1">
        <v>2024</v>
      </c>
      <c r="B566" s="1" t="s">
        <v>17</v>
      </c>
      <c r="C566" s="1" t="s">
        <v>1269</v>
      </c>
      <c r="D566" s="1" t="s">
        <v>1280</v>
      </c>
      <c r="E566" s="6">
        <v>45370</v>
      </c>
      <c r="F566" s="1" t="s">
        <v>38</v>
      </c>
      <c r="G566" s="1" t="s">
        <v>242</v>
      </c>
      <c r="H566" s="1">
        <v>12</v>
      </c>
      <c r="I566" s="1">
        <v>12</v>
      </c>
      <c r="J566" s="1">
        <v>0</v>
      </c>
      <c r="K566" s="1">
        <v>0</v>
      </c>
      <c r="L566" s="1">
        <v>3056</v>
      </c>
      <c r="M566" s="1">
        <v>296</v>
      </c>
      <c r="N566" s="1">
        <v>0</v>
      </c>
    </row>
    <row r="567" spans="1:14">
      <c r="A567" s="1">
        <v>2024</v>
      </c>
      <c r="B567" s="1" t="s">
        <v>17</v>
      </c>
      <c r="C567" s="1" t="s">
        <v>1269</v>
      </c>
      <c r="D567" s="1" t="s">
        <v>1280</v>
      </c>
      <c r="E567" s="6">
        <v>45370</v>
      </c>
      <c r="F567" s="1" t="s">
        <v>38</v>
      </c>
      <c r="G567" s="1" t="s">
        <v>23</v>
      </c>
      <c r="H567" s="1">
        <v>5</v>
      </c>
      <c r="I567" s="1">
        <v>5</v>
      </c>
      <c r="J567" s="1">
        <v>0</v>
      </c>
      <c r="K567" s="1">
        <v>0</v>
      </c>
      <c r="L567" s="1">
        <v>25981</v>
      </c>
      <c r="M567" s="1">
        <v>138</v>
      </c>
      <c r="N567" s="1">
        <v>0</v>
      </c>
    </row>
    <row r="568" spans="1:14">
      <c r="A568" s="1">
        <v>2024</v>
      </c>
      <c r="B568" s="1" t="s">
        <v>17</v>
      </c>
      <c r="C568" s="1" t="s">
        <v>1269</v>
      </c>
      <c r="D568" s="1" t="s">
        <v>1280</v>
      </c>
      <c r="E568" s="6">
        <v>45371</v>
      </c>
      <c r="F568" s="1" t="s">
        <v>64</v>
      </c>
      <c r="G568" s="1" t="s">
        <v>37</v>
      </c>
      <c r="H568" s="1">
        <v>12</v>
      </c>
      <c r="I568" s="1">
        <v>12</v>
      </c>
      <c r="J568" s="1">
        <v>0</v>
      </c>
      <c r="K568" s="1">
        <v>0</v>
      </c>
      <c r="L568" s="1">
        <v>80573</v>
      </c>
      <c r="M568" s="1">
        <v>956</v>
      </c>
      <c r="N568" s="1">
        <v>0</v>
      </c>
    </row>
    <row r="569" spans="1:14">
      <c r="A569" s="1">
        <v>2024</v>
      </c>
      <c r="B569" s="1" t="s">
        <v>17</v>
      </c>
      <c r="C569" s="1" t="s">
        <v>1269</v>
      </c>
      <c r="D569" s="1" t="s">
        <v>1280</v>
      </c>
      <c r="E569" s="6">
        <v>45371</v>
      </c>
      <c r="F569" s="1" t="s">
        <v>64</v>
      </c>
      <c r="G569" s="1" t="s">
        <v>41</v>
      </c>
      <c r="H569" s="1">
        <v>3</v>
      </c>
      <c r="I569" s="1">
        <v>3</v>
      </c>
      <c r="J569" s="1">
        <v>0</v>
      </c>
      <c r="K569" s="1">
        <v>0</v>
      </c>
      <c r="L569" s="1">
        <v>120</v>
      </c>
      <c r="M569" s="1">
        <v>40</v>
      </c>
      <c r="N569" s="1">
        <v>0</v>
      </c>
    </row>
    <row r="570" spans="1:14">
      <c r="A570" s="1">
        <v>2024</v>
      </c>
      <c r="B570" s="1" t="s">
        <v>17</v>
      </c>
      <c r="C570" s="1" t="s">
        <v>1269</v>
      </c>
      <c r="D570" s="1" t="s">
        <v>1280</v>
      </c>
      <c r="E570" s="6">
        <v>45371</v>
      </c>
      <c r="F570" s="1" t="s">
        <v>64</v>
      </c>
      <c r="G570" s="1" t="s">
        <v>266</v>
      </c>
      <c r="H570" s="1">
        <v>11</v>
      </c>
      <c r="I570" s="1">
        <v>11</v>
      </c>
      <c r="J570" s="1">
        <v>0</v>
      </c>
      <c r="K570" s="1">
        <v>0</v>
      </c>
      <c r="L570" s="1">
        <v>7209</v>
      </c>
      <c r="M570" s="1">
        <v>376</v>
      </c>
      <c r="N570" s="1">
        <v>0</v>
      </c>
    </row>
    <row r="571" spans="1:14">
      <c r="A571" s="1">
        <v>2024</v>
      </c>
      <c r="B571" s="1" t="s">
        <v>17</v>
      </c>
      <c r="C571" s="1" t="s">
        <v>1269</v>
      </c>
      <c r="D571" s="1" t="s">
        <v>1280</v>
      </c>
      <c r="E571" s="6">
        <v>45371</v>
      </c>
      <c r="F571" s="1" t="s">
        <v>64</v>
      </c>
      <c r="G571" s="1" t="s">
        <v>42</v>
      </c>
      <c r="H571" s="1">
        <v>11</v>
      </c>
      <c r="I571" s="1">
        <v>11</v>
      </c>
      <c r="J571" s="1">
        <v>0</v>
      </c>
      <c r="K571" s="1">
        <v>0</v>
      </c>
      <c r="L571" s="1">
        <v>45818</v>
      </c>
      <c r="M571" s="1">
        <v>648</v>
      </c>
      <c r="N571" s="1">
        <v>0</v>
      </c>
    </row>
    <row r="572" spans="1:14">
      <c r="A572" s="1">
        <v>2024</v>
      </c>
      <c r="B572" s="1" t="s">
        <v>17</v>
      </c>
      <c r="C572" s="1" t="s">
        <v>1269</v>
      </c>
      <c r="D572" s="1" t="s">
        <v>1280</v>
      </c>
      <c r="E572" s="6">
        <v>45371</v>
      </c>
      <c r="F572" s="1" t="s">
        <v>8</v>
      </c>
      <c r="G572" s="1" t="s">
        <v>41</v>
      </c>
      <c r="H572" s="1">
        <v>12</v>
      </c>
      <c r="I572" s="1">
        <v>12</v>
      </c>
      <c r="J572" s="1">
        <v>1</v>
      </c>
      <c r="K572" s="1">
        <v>0</v>
      </c>
      <c r="L572" s="1">
        <v>21051</v>
      </c>
      <c r="M572" s="1">
        <v>941</v>
      </c>
      <c r="N572" s="1">
        <v>11</v>
      </c>
    </row>
    <row r="573" spans="1:14">
      <c r="A573" s="1">
        <v>2024</v>
      </c>
      <c r="B573" s="1" t="s">
        <v>17</v>
      </c>
      <c r="C573" s="1" t="s">
        <v>1269</v>
      </c>
      <c r="D573" s="1" t="s">
        <v>1280</v>
      </c>
      <c r="E573" s="6">
        <v>45371</v>
      </c>
      <c r="F573" s="1" t="s">
        <v>38</v>
      </c>
      <c r="G573" s="1" t="s">
        <v>1178</v>
      </c>
      <c r="H573" s="1">
        <v>12</v>
      </c>
      <c r="I573" s="1">
        <v>12</v>
      </c>
      <c r="J573" s="1">
        <v>0</v>
      </c>
      <c r="K573" s="1">
        <v>0</v>
      </c>
      <c r="L573" s="1">
        <v>1243</v>
      </c>
      <c r="M573" s="1">
        <v>309</v>
      </c>
      <c r="N573" s="1">
        <v>0</v>
      </c>
    </row>
    <row r="574" spans="1:14">
      <c r="A574" s="1">
        <v>2024</v>
      </c>
      <c r="B574" s="1" t="s">
        <v>17</v>
      </c>
      <c r="C574" s="1" t="s">
        <v>1269</v>
      </c>
      <c r="D574" s="1" t="s">
        <v>1280</v>
      </c>
      <c r="E574" s="6">
        <v>45371</v>
      </c>
      <c r="F574" s="1" t="s">
        <v>38</v>
      </c>
      <c r="G574" s="1" t="s">
        <v>39</v>
      </c>
      <c r="H574" s="1">
        <v>15</v>
      </c>
      <c r="I574" s="1">
        <v>15</v>
      </c>
      <c r="J574" s="1">
        <v>2</v>
      </c>
      <c r="K574" s="1">
        <v>0</v>
      </c>
      <c r="L574" s="1">
        <v>2629</v>
      </c>
      <c r="M574" s="1">
        <v>354</v>
      </c>
      <c r="N574" s="1">
        <v>11</v>
      </c>
    </row>
    <row r="575" spans="1:14">
      <c r="A575" s="1">
        <v>2024</v>
      </c>
      <c r="B575" s="1" t="s">
        <v>17</v>
      </c>
      <c r="C575" s="1" t="s">
        <v>1269</v>
      </c>
      <c r="D575" s="1" t="s">
        <v>1280</v>
      </c>
      <c r="E575" s="6">
        <v>45371</v>
      </c>
      <c r="F575" s="1" t="s">
        <v>38</v>
      </c>
      <c r="G575" s="1" t="s">
        <v>242</v>
      </c>
      <c r="H575" s="1">
        <v>12</v>
      </c>
      <c r="I575" s="1">
        <v>12</v>
      </c>
      <c r="J575" s="1">
        <v>0</v>
      </c>
      <c r="K575" s="1">
        <v>0</v>
      </c>
      <c r="L575" s="1">
        <v>10475</v>
      </c>
      <c r="M575" s="1">
        <v>275</v>
      </c>
      <c r="N575" s="1">
        <v>0</v>
      </c>
    </row>
    <row r="576" spans="1:14">
      <c r="A576" s="1">
        <v>2024</v>
      </c>
      <c r="B576" s="1" t="s">
        <v>17</v>
      </c>
      <c r="C576" s="1" t="s">
        <v>1269</v>
      </c>
      <c r="D576" s="1" t="s">
        <v>1280</v>
      </c>
      <c r="E576" s="6">
        <v>45371</v>
      </c>
      <c r="F576" s="1" t="s">
        <v>38</v>
      </c>
      <c r="G576" s="1" t="s">
        <v>23</v>
      </c>
      <c r="H576" s="1">
        <v>4</v>
      </c>
      <c r="I576" s="1">
        <v>4</v>
      </c>
      <c r="J576" s="1">
        <v>0</v>
      </c>
      <c r="K576" s="1">
        <v>0</v>
      </c>
      <c r="L576" s="1">
        <v>12101</v>
      </c>
      <c r="M576" s="1">
        <v>164</v>
      </c>
      <c r="N576" s="1">
        <v>0</v>
      </c>
    </row>
    <row r="577" spans="1:14">
      <c r="A577" s="1">
        <v>2024</v>
      </c>
      <c r="B577" s="1" t="s">
        <v>17</v>
      </c>
      <c r="C577" s="1" t="s">
        <v>1269</v>
      </c>
      <c r="D577" s="1" t="s">
        <v>1280</v>
      </c>
      <c r="E577" s="6">
        <v>45372</v>
      </c>
      <c r="F577" s="1" t="s">
        <v>64</v>
      </c>
      <c r="G577" s="1" t="s">
        <v>37</v>
      </c>
      <c r="H577" s="1">
        <v>12</v>
      </c>
      <c r="I577" s="1">
        <v>12</v>
      </c>
      <c r="J577" s="1">
        <v>0</v>
      </c>
      <c r="K577" s="1">
        <v>0</v>
      </c>
      <c r="L577" s="1">
        <v>36701</v>
      </c>
      <c r="M577" s="1">
        <v>774</v>
      </c>
      <c r="N577" s="1">
        <v>0</v>
      </c>
    </row>
    <row r="578" spans="1:14">
      <c r="A578" s="1">
        <v>2024</v>
      </c>
      <c r="B578" s="1" t="s">
        <v>17</v>
      </c>
      <c r="C578" s="1" t="s">
        <v>1269</v>
      </c>
      <c r="D578" s="1" t="s">
        <v>1280</v>
      </c>
      <c r="E578" s="6">
        <v>45372</v>
      </c>
      <c r="F578" s="1" t="s">
        <v>64</v>
      </c>
      <c r="G578" s="1" t="s">
        <v>44</v>
      </c>
      <c r="H578" s="1">
        <v>15</v>
      </c>
      <c r="I578" s="1">
        <v>15</v>
      </c>
      <c r="J578" s="1">
        <v>0</v>
      </c>
      <c r="K578" s="1">
        <v>0</v>
      </c>
      <c r="L578" s="1">
        <v>17175</v>
      </c>
      <c r="M578" s="1">
        <v>802</v>
      </c>
      <c r="N578" s="1">
        <v>0</v>
      </c>
    </row>
    <row r="579" spans="1:14">
      <c r="A579" s="1">
        <v>2024</v>
      </c>
      <c r="B579" s="1" t="s">
        <v>17</v>
      </c>
      <c r="C579" s="1" t="s">
        <v>1269</v>
      </c>
      <c r="D579" s="1" t="s">
        <v>1280</v>
      </c>
      <c r="E579" s="6">
        <v>45372</v>
      </c>
      <c r="F579" s="1" t="s">
        <v>64</v>
      </c>
      <c r="G579" s="1" t="s">
        <v>266</v>
      </c>
      <c r="H579" s="1">
        <v>13</v>
      </c>
      <c r="I579" s="1">
        <v>13</v>
      </c>
      <c r="J579" s="1">
        <v>0</v>
      </c>
      <c r="K579" s="1">
        <v>0</v>
      </c>
      <c r="L579" s="1">
        <v>3006</v>
      </c>
      <c r="M579" s="1">
        <v>329</v>
      </c>
      <c r="N579" s="1">
        <v>0</v>
      </c>
    </row>
    <row r="580" spans="1:14">
      <c r="A580" s="1">
        <v>2024</v>
      </c>
      <c r="B580" s="1" t="s">
        <v>17</v>
      </c>
      <c r="C580" s="1" t="s">
        <v>1269</v>
      </c>
      <c r="D580" s="1" t="s">
        <v>1280</v>
      </c>
      <c r="E580" s="6">
        <v>45372</v>
      </c>
      <c r="F580" s="1" t="s">
        <v>64</v>
      </c>
      <c r="G580" s="1" t="s">
        <v>42</v>
      </c>
      <c r="H580" s="1">
        <v>12</v>
      </c>
      <c r="I580" s="1">
        <v>12</v>
      </c>
      <c r="J580" s="1">
        <v>0</v>
      </c>
      <c r="K580" s="1">
        <v>0</v>
      </c>
      <c r="L580" s="1">
        <v>18694</v>
      </c>
      <c r="M580" s="1">
        <v>564</v>
      </c>
      <c r="N580" s="1">
        <v>0</v>
      </c>
    </row>
    <row r="581" spans="1:14">
      <c r="A581" s="1">
        <v>2024</v>
      </c>
      <c r="B581" s="1" t="s">
        <v>17</v>
      </c>
      <c r="C581" s="1" t="s">
        <v>1269</v>
      </c>
      <c r="D581" s="1" t="s">
        <v>1280</v>
      </c>
      <c r="E581" s="6">
        <v>45372</v>
      </c>
      <c r="F581" s="1" t="s">
        <v>8</v>
      </c>
      <c r="G581" s="1" t="s">
        <v>41</v>
      </c>
      <c r="H581" s="1">
        <v>12</v>
      </c>
      <c r="I581" s="1">
        <v>12</v>
      </c>
      <c r="J581" s="1">
        <v>0</v>
      </c>
      <c r="K581" s="1">
        <v>0</v>
      </c>
      <c r="L581" s="1">
        <v>33495</v>
      </c>
      <c r="M581" s="1">
        <v>1160</v>
      </c>
      <c r="N581" s="1">
        <v>0</v>
      </c>
    </row>
    <row r="582" spans="1:14">
      <c r="A582" s="1">
        <v>2024</v>
      </c>
      <c r="B582" s="1" t="s">
        <v>17</v>
      </c>
      <c r="C582" s="1" t="s">
        <v>1269</v>
      </c>
      <c r="D582" s="1" t="s">
        <v>1280</v>
      </c>
      <c r="E582" s="6">
        <v>45372</v>
      </c>
      <c r="F582" s="1" t="s">
        <v>38</v>
      </c>
      <c r="G582" s="1" t="s">
        <v>1178</v>
      </c>
      <c r="H582" s="1">
        <v>13</v>
      </c>
      <c r="I582" s="1">
        <v>13</v>
      </c>
      <c r="J582" s="1">
        <v>1</v>
      </c>
      <c r="K582" s="1">
        <v>0</v>
      </c>
      <c r="L582" s="1">
        <v>5429</v>
      </c>
      <c r="M582" s="1">
        <v>413</v>
      </c>
      <c r="N582" s="1">
        <v>1</v>
      </c>
    </row>
    <row r="583" spans="1:14">
      <c r="A583" s="1">
        <v>2024</v>
      </c>
      <c r="B583" s="1" t="s">
        <v>17</v>
      </c>
      <c r="C583" s="1" t="s">
        <v>1269</v>
      </c>
      <c r="D583" s="1" t="s">
        <v>1280</v>
      </c>
      <c r="E583" s="6">
        <v>45372</v>
      </c>
      <c r="F583" s="1" t="s">
        <v>38</v>
      </c>
      <c r="G583" s="1" t="s">
        <v>39</v>
      </c>
      <c r="H583" s="1">
        <v>15</v>
      </c>
      <c r="I583" s="1">
        <v>15</v>
      </c>
      <c r="J583" s="1">
        <v>0</v>
      </c>
      <c r="K583" s="1">
        <v>0</v>
      </c>
      <c r="L583" s="1">
        <v>1698</v>
      </c>
      <c r="M583" s="1">
        <v>327</v>
      </c>
      <c r="N583" s="1">
        <v>0</v>
      </c>
    </row>
    <row r="584" spans="1:14">
      <c r="A584" s="1">
        <v>2024</v>
      </c>
      <c r="B584" s="1" t="s">
        <v>17</v>
      </c>
      <c r="C584" s="1" t="s">
        <v>1269</v>
      </c>
      <c r="D584" s="1" t="s">
        <v>1280</v>
      </c>
      <c r="E584" s="6">
        <v>45372</v>
      </c>
      <c r="F584" s="1" t="s">
        <v>38</v>
      </c>
      <c r="G584" s="1" t="s">
        <v>242</v>
      </c>
      <c r="H584" s="1">
        <v>11</v>
      </c>
      <c r="I584" s="1">
        <v>11</v>
      </c>
      <c r="J584" s="1">
        <v>0</v>
      </c>
      <c r="K584" s="1">
        <v>0</v>
      </c>
      <c r="L584" s="1">
        <v>1686</v>
      </c>
      <c r="M584" s="1">
        <v>217</v>
      </c>
      <c r="N584" s="1">
        <v>0</v>
      </c>
    </row>
    <row r="585" spans="1:14">
      <c r="A585" s="1">
        <v>2024</v>
      </c>
      <c r="B585" s="1" t="s">
        <v>17</v>
      </c>
      <c r="C585" s="1" t="s">
        <v>1269</v>
      </c>
      <c r="D585" s="1" t="s">
        <v>1280</v>
      </c>
      <c r="E585" s="6">
        <v>45372</v>
      </c>
      <c r="F585" s="1" t="s">
        <v>38</v>
      </c>
      <c r="G585" s="1" t="s">
        <v>23</v>
      </c>
      <c r="H585" s="1">
        <v>4</v>
      </c>
      <c r="I585" s="1">
        <v>4</v>
      </c>
      <c r="J585" s="1">
        <v>0</v>
      </c>
      <c r="K585" s="1">
        <v>0</v>
      </c>
      <c r="L585" s="1">
        <v>545</v>
      </c>
      <c r="M585" s="1">
        <v>91</v>
      </c>
      <c r="N585" s="1">
        <v>0</v>
      </c>
    </row>
    <row r="586" spans="1:14">
      <c r="A586" s="1">
        <v>2024</v>
      </c>
      <c r="B586" s="1" t="s">
        <v>17</v>
      </c>
      <c r="C586" s="1" t="s">
        <v>1269</v>
      </c>
      <c r="D586" s="1" t="s">
        <v>1280</v>
      </c>
      <c r="E586" s="6">
        <v>45373</v>
      </c>
      <c r="F586" s="1" t="s">
        <v>64</v>
      </c>
      <c r="G586" s="1" t="s">
        <v>37</v>
      </c>
      <c r="H586" s="1">
        <v>15</v>
      </c>
      <c r="I586" s="1">
        <v>15</v>
      </c>
      <c r="J586" s="1">
        <v>2</v>
      </c>
      <c r="K586" s="1">
        <v>0</v>
      </c>
      <c r="L586" s="1">
        <v>82993</v>
      </c>
      <c r="M586" s="1">
        <v>1336</v>
      </c>
      <c r="N586" s="1">
        <v>9</v>
      </c>
    </row>
    <row r="587" spans="1:14">
      <c r="A587" s="1">
        <v>2024</v>
      </c>
      <c r="B587" s="1" t="s">
        <v>17</v>
      </c>
      <c r="C587" s="1" t="s">
        <v>1269</v>
      </c>
      <c r="D587" s="1" t="s">
        <v>1280</v>
      </c>
      <c r="E587" s="6">
        <v>45373</v>
      </c>
      <c r="F587" s="1" t="s">
        <v>64</v>
      </c>
      <c r="G587" s="1" t="s">
        <v>44</v>
      </c>
      <c r="H587" s="1">
        <v>15</v>
      </c>
      <c r="I587" s="1">
        <v>15</v>
      </c>
      <c r="J587" s="1">
        <v>1</v>
      </c>
      <c r="K587" s="1">
        <v>0</v>
      </c>
      <c r="L587" s="1">
        <v>29021</v>
      </c>
      <c r="M587" s="1">
        <v>969</v>
      </c>
      <c r="N587" s="1">
        <v>20</v>
      </c>
    </row>
    <row r="588" spans="1:14">
      <c r="A588" s="1">
        <v>2024</v>
      </c>
      <c r="B588" s="1" t="s">
        <v>17</v>
      </c>
      <c r="C588" s="1" t="s">
        <v>1269</v>
      </c>
      <c r="D588" s="1" t="s">
        <v>1280</v>
      </c>
      <c r="E588" s="6">
        <v>45373</v>
      </c>
      <c r="F588" s="1" t="s">
        <v>64</v>
      </c>
      <c r="G588" s="1" t="s">
        <v>41</v>
      </c>
      <c r="H588" s="1">
        <v>2</v>
      </c>
      <c r="I588" s="1">
        <v>2</v>
      </c>
      <c r="J588" s="1">
        <v>0</v>
      </c>
      <c r="K588" s="1">
        <v>0</v>
      </c>
      <c r="L588" s="1">
        <v>384</v>
      </c>
      <c r="M588" s="1">
        <v>40</v>
      </c>
      <c r="N588" s="1">
        <v>0</v>
      </c>
    </row>
    <row r="589" spans="1:14">
      <c r="A589" s="1">
        <v>2024</v>
      </c>
      <c r="B589" s="1" t="s">
        <v>17</v>
      </c>
      <c r="C589" s="1" t="s">
        <v>1269</v>
      </c>
      <c r="D589" s="1" t="s">
        <v>1280</v>
      </c>
      <c r="E589" s="6">
        <v>45373</v>
      </c>
      <c r="F589" s="1" t="s">
        <v>64</v>
      </c>
      <c r="G589" s="1" t="s">
        <v>23</v>
      </c>
      <c r="H589" s="1">
        <v>1</v>
      </c>
      <c r="I589" s="1">
        <v>1</v>
      </c>
      <c r="J589" s="1">
        <v>0</v>
      </c>
      <c r="K589" s="1">
        <v>0</v>
      </c>
      <c r="L589" s="1">
        <v>10</v>
      </c>
      <c r="M589" s="1">
        <v>10</v>
      </c>
      <c r="N589" s="1">
        <v>0</v>
      </c>
    </row>
    <row r="590" spans="1:14">
      <c r="A590" s="1">
        <v>2024</v>
      </c>
      <c r="B590" s="1" t="s">
        <v>17</v>
      </c>
      <c r="C590" s="1" t="s">
        <v>1269</v>
      </c>
      <c r="D590" s="1" t="s">
        <v>1280</v>
      </c>
      <c r="E590" s="6">
        <v>45373</v>
      </c>
      <c r="F590" s="1" t="s">
        <v>64</v>
      </c>
      <c r="G590" s="1" t="s">
        <v>266</v>
      </c>
      <c r="H590" s="1">
        <v>12</v>
      </c>
      <c r="I590" s="1">
        <v>12</v>
      </c>
      <c r="J590" s="1">
        <v>0</v>
      </c>
      <c r="K590" s="1">
        <v>0</v>
      </c>
      <c r="L590" s="1">
        <v>16539</v>
      </c>
      <c r="M590" s="1">
        <v>465</v>
      </c>
      <c r="N590" s="1">
        <v>0</v>
      </c>
    </row>
    <row r="591" spans="1:14">
      <c r="A591" s="1">
        <v>2024</v>
      </c>
      <c r="B591" s="1" t="s">
        <v>17</v>
      </c>
      <c r="C591" s="1" t="s">
        <v>1269</v>
      </c>
      <c r="D591" s="1" t="s">
        <v>1280</v>
      </c>
      <c r="E591" s="6">
        <v>45373</v>
      </c>
      <c r="F591" s="1" t="s">
        <v>64</v>
      </c>
      <c r="G591" s="1" t="s">
        <v>42</v>
      </c>
      <c r="H591" s="1">
        <v>11</v>
      </c>
      <c r="I591" s="1">
        <v>11</v>
      </c>
      <c r="J591" s="1">
        <v>0</v>
      </c>
      <c r="K591" s="1">
        <v>0</v>
      </c>
      <c r="L591" s="1">
        <v>5908</v>
      </c>
      <c r="M591" s="1">
        <v>394</v>
      </c>
      <c r="N591" s="1">
        <v>0</v>
      </c>
    </row>
    <row r="592" spans="1:14">
      <c r="A592" s="1">
        <v>2024</v>
      </c>
      <c r="B592" s="1" t="s">
        <v>17</v>
      </c>
      <c r="C592" s="1" t="s">
        <v>1269</v>
      </c>
      <c r="D592" s="1" t="s">
        <v>1280</v>
      </c>
      <c r="E592" s="6">
        <v>45373</v>
      </c>
      <c r="F592" s="1" t="s">
        <v>8</v>
      </c>
      <c r="G592" s="1" t="s">
        <v>41</v>
      </c>
      <c r="H592" s="1">
        <v>10</v>
      </c>
      <c r="I592" s="1">
        <v>10</v>
      </c>
      <c r="J592" s="1">
        <v>0</v>
      </c>
      <c r="K592" s="1">
        <v>0</v>
      </c>
      <c r="L592" s="1">
        <v>11923</v>
      </c>
      <c r="M592" s="1">
        <v>681</v>
      </c>
      <c r="N592" s="1">
        <v>0</v>
      </c>
    </row>
    <row r="593" spans="1:14">
      <c r="A593" s="1">
        <v>2024</v>
      </c>
      <c r="B593" s="1" t="s">
        <v>17</v>
      </c>
      <c r="C593" s="1" t="s">
        <v>1269</v>
      </c>
      <c r="D593" s="1" t="s">
        <v>1280</v>
      </c>
      <c r="E593" s="6">
        <v>45373</v>
      </c>
      <c r="F593" s="1" t="s">
        <v>38</v>
      </c>
      <c r="G593" s="1" t="s">
        <v>1178</v>
      </c>
      <c r="H593" s="1">
        <v>12</v>
      </c>
      <c r="I593" s="1">
        <v>12</v>
      </c>
      <c r="J593" s="1">
        <v>0</v>
      </c>
      <c r="K593" s="1">
        <v>0</v>
      </c>
      <c r="L593" s="1">
        <v>2750</v>
      </c>
      <c r="M593" s="1">
        <v>273</v>
      </c>
      <c r="N593" s="1">
        <v>0</v>
      </c>
    </row>
    <row r="594" spans="1:14">
      <c r="A594" s="1">
        <v>2024</v>
      </c>
      <c r="B594" s="1" t="s">
        <v>17</v>
      </c>
      <c r="C594" s="1" t="s">
        <v>1269</v>
      </c>
      <c r="D594" s="1" t="s">
        <v>1280</v>
      </c>
      <c r="E594" s="6">
        <v>45373</v>
      </c>
      <c r="F594" s="1" t="s">
        <v>38</v>
      </c>
      <c r="G594" s="1" t="s">
        <v>39</v>
      </c>
      <c r="H594" s="1">
        <v>15</v>
      </c>
      <c r="I594" s="1">
        <v>15</v>
      </c>
      <c r="J594" s="1">
        <v>0</v>
      </c>
      <c r="K594" s="1">
        <v>0</v>
      </c>
      <c r="L594" s="1">
        <v>3816</v>
      </c>
      <c r="M594" s="1">
        <v>522</v>
      </c>
      <c r="N594" s="1">
        <v>0</v>
      </c>
    </row>
    <row r="595" spans="1:14">
      <c r="A595" s="1">
        <v>2024</v>
      </c>
      <c r="B595" s="1" t="s">
        <v>17</v>
      </c>
      <c r="C595" s="1" t="s">
        <v>1269</v>
      </c>
      <c r="D595" s="1" t="s">
        <v>1280</v>
      </c>
      <c r="E595" s="6">
        <v>45373</v>
      </c>
      <c r="F595" s="1" t="s">
        <v>38</v>
      </c>
      <c r="G595" s="1" t="s">
        <v>242</v>
      </c>
      <c r="H595" s="1">
        <v>12</v>
      </c>
      <c r="I595" s="1">
        <v>12</v>
      </c>
      <c r="J595" s="1">
        <v>0</v>
      </c>
      <c r="K595" s="1">
        <v>0</v>
      </c>
      <c r="L595" s="1">
        <v>38678</v>
      </c>
      <c r="M595" s="1">
        <v>449</v>
      </c>
      <c r="N595" s="1">
        <v>0</v>
      </c>
    </row>
    <row r="596" spans="1:14">
      <c r="A596" s="1">
        <v>2024</v>
      </c>
      <c r="B596" s="1" t="s">
        <v>17</v>
      </c>
      <c r="C596" s="1" t="s">
        <v>1269</v>
      </c>
      <c r="D596" s="1" t="s">
        <v>1280</v>
      </c>
      <c r="E596" s="6">
        <v>45373</v>
      </c>
      <c r="F596" s="1" t="s">
        <v>38</v>
      </c>
      <c r="G596" s="1" t="s">
        <v>23</v>
      </c>
      <c r="H596" s="1">
        <v>3</v>
      </c>
      <c r="I596" s="1">
        <v>3</v>
      </c>
      <c r="J596" s="1">
        <v>0</v>
      </c>
      <c r="K596" s="1">
        <v>0</v>
      </c>
      <c r="L596" s="1">
        <v>3517</v>
      </c>
      <c r="M596" s="1">
        <v>126</v>
      </c>
      <c r="N596" s="1">
        <v>0</v>
      </c>
    </row>
    <row r="597" spans="1:14">
      <c r="A597" s="1">
        <v>2024</v>
      </c>
      <c r="B597" s="1" t="s">
        <v>17</v>
      </c>
      <c r="C597" s="1" t="s">
        <v>1269</v>
      </c>
      <c r="D597" s="1" t="s">
        <v>1287</v>
      </c>
      <c r="E597" s="6">
        <v>45376</v>
      </c>
      <c r="F597" s="1" t="s">
        <v>64</v>
      </c>
      <c r="G597" s="1" t="s">
        <v>37</v>
      </c>
      <c r="H597" s="1">
        <v>15</v>
      </c>
      <c r="I597" s="1">
        <v>15</v>
      </c>
      <c r="J597" s="1">
        <v>0</v>
      </c>
      <c r="K597" s="1">
        <v>0</v>
      </c>
      <c r="L597" s="1">
        <v>83470</v>
      </c>
      <c r="M597" s="1">
        <v>1257</v>
      </c>
      <c r="N597" s="1">
        <v>0</v>
      </c>
    </row>
    <row r="598" spans="1:14">
      <c r="A598" s="1">
        <v>2024</v>
      </c>
      <c r="B598" s="1" t="s">
        <v>17</v>
      </c>
      <c r="C598" s="1" t="s">
        <v>1269</v>
      </c>
      <c r="D598" s="1" t="s">
        <v>1287</v>
      </c>
      <c r="E598" s="6">
        <v>45376</v>
      </c>
      <c r="F598" s="1" t="s">
        <v>64</v>
      </c>
      <c r="G598" s="1" t="s">
        <v>53</v>
      </c>
      <c r="H598" s="1">
        <v>10</v>
      </c>
      <c r="I598" s="1">
        <v>10</v>
      </c>
      <c r="J598" s="1">
        <v>0</v>
      </c>
      <c r="K598" s="1">
        <v>0</v>
      </c>
      <c r="L598" s="1">
        <v>10185</v>
      </c>
      <c r="M598" s="1">
        <v>645</v>
      </c>
      <c r="N598" s="1">
        <v>0</v>
      </c>
    </row>
    <row r="599" spans="1:14">
      <c r="A599" s="1">
        <v>2024</v>
      </c>
      <c r="B599" s="1" t="s">
        <v>17</v>
      </c>
      <c r="C599" s="1" t="s">
        <v>1269</v>
      </c>
      <c r="D599" s="1" t="s">
        <v>1287</v>
      </c>
      <c r="E599" s="6">
        <v>45376</v>
      </c>
      <c r="F599" s="1" t="s">
        <v>64</v>
      </c>
      <c r="G599" s="1" t="s">
        <v>42</v>
      </c>
      <c r="H599" s="1">
        <v>12</v>
      </c>
      <c r="I599" s="1">
        <v>12</v>
      </c>
      <c r="J599" s="1">
        <v>0</v>
      </c>
      <c r="K599" s="1">
        <v>0</v>
      </c>
      <c r="L599" s="1">
        <v>2948</v>
      </c>
      <c r="M599" s="1">
        <v>402</v>
      </c>
      <c r="N599" s="1">
        <v>0</v>
      </c>
    </row>
    <row r="600" spans="1:14">
      <c r="A600" s="1">
        <v>2024</v>
      </c>
      <c r="B600" s="1" t="s">
        <v>17</v>
      </c>
      <c r="C600" s="1" t="s">
        <v>1269</v>
      </c>
      <c r="D600" s="1" t="s">
        <v>1287</v>
      </c>
      <c r="E600" s="6">
        <v>45376</v>
      </c>
      <c r="F600" s="1" t="s">
        <v>8</v>
      </c>
      <c r="G600" s="1" t="s">
        <v>41</v>
      </c>
      <c r="H600" s="1">
        <v>12</v>
      </c>
      <c r="I600" s="1">
        <v>12</v>
      </c>
      <c r="J600" s="1">
        <v>1</v>
      </c>
      <c r="K600" s="1">
        <v>0</v>
      </c>
      <c r="L600" s="1">
        <v>23655</v>
      </c>
      <c r="M600" s="1">
        <v>863</v>
      </c>
      <c r="N600" s="1">
        <v>10</v>
      </c>
    </row>
    <row r="601" spans="1:14">
      <c r="A601" s="1">
        <v>2024</v>
      </c>
      <c r="B601" s="1" t="s">
        <v>17</v>
      </c>
      <c r="C601" s="1" t="s">
        <v>1269</v>
      </c>
      <c r="D601" s="1" t="s">
        <v>1287</v>
      </c>
      <c r="E601" s="6">
        <v>45376</v>
      </c>
      <c r="F601" s="1" t="s">
        <v>38</v>
      </c>
      <c r="G601" s="1" t="s">
        <v>1178</v>
      </c>
      <c r="H601" s="1">
        <v>12</v>
      </c>
      <c r="I601" s="1">
        <v>12</v>
      </c>
      <c r="J601" s="1">
        <v>0</v>
      </c>
      <c r="K601" s="1">
        <v>0</v>
      </c>
      <c r="L601" s="1">
        <v>2655</v>
      </c>
      <c r="M601" s="1">
        <v>425</v>
      </c>
      <c r="N601" s="1">
        <v>0</v>
      </c>
    </row>
    <row r="602" spans="1:14">
      <c r="A602" s="1">
        <v>2024</v>
      </c>
      <c r="B602" s="1" t="s">
        <v>17</v>
      </c>
      <c r="C602" s="1" t="s">
        <v>1269</v>
      </c>
      <c r="D602" s="1" t="s">
        <v>1287</v>
      </c>
      <c r="E602" s="6">
        <v>45376</v>
      </c>
      <c r="F602" s="1" t="s">
        <v>38</v>
      </c>
      <c r="G602" s="1" t="s">
        <v>39</v>
      </c>
      <c r="H602" s="1">
        <v>10</v>
      </c>
      <c r="I602" s="1">
        <v>10</v>
      </c>
      <c r="J602" s="1">
        <v>1</v>
      </c>
      <c r="K602" s="1">
        <v>0</v>
      </c>
      <c r="L602" s="1">
        <v>4376</v>
      </c>
      <c r="M602" s="1">
        <v>257</v>
      </c>
      <c r="N602" s="1">
        <v>5</v>
      </c>
    </row>
    <row r="603" spans="1:14">
      <c r="A603" s="1">
        <v>2024</v>
      </c>
      <c r="B603" s="1" t="s">
        <v>17</v>
      </c>
      <c r="C603" s="1" t="s">
        <v>1269</v>
      </c>
      <c r="D603" s="1" t="s">
        <v>1287</v>
      </c>
      <c r="E603" s="6">
        <v>45376</v>
      </c>
      <c r="F603" s="1" t="s">
        <v>38</v>
      </c>
      <c r="G603" s="1" t="s">
        <v>242</v>
      </c>
      <c r="H603" s="1">
        <v>12</v>
      </c>
      <c r="I603" s="1">
        <v>12</v>
      </c>
      <c r="J603" s="1">
        <v>0</v>
      </c>
      <c r="K603" s="1">
        <v>0</v>
      </c>
      <c r="L603" s="1">
        <v>2095</v>
      </c>
      <c r="M603" s="1">
        <v>312</v>
      </c>
      <c r="N603" s="1">
        <v>0</v>
      </c>
    </row>
    <row r="604" spans="1:14">
      <c r="A604" s="1">
        <v>2024</v>
      </c>
      <c r="B604" s="1" t="s">
        <v>17</v>
      </c>
      <c r="C604" s="1" t="s">
        <v>1269</v>
      </c>
      <c r="D604" s="1" t="s">
        <v>1287</v>
      </c>
      <c r="E604" s="6">
        <v>45376</v>
      </c>
      <c r="F604" s="1" t="s">
        <v>38</v>
      </c>
      <c r="G604" s="1" t="s">
        <v>23</v>
      </c>
      <c r="H604" s="1">
        <v>5</v>
      </c>
      <c r="I604" s="1">
        <v>5</v>
      </c>
      <c r="J604" s="1">
        <v>0</v>
      </c>
      <c r="K604" s="1">
        <v>0</v>
      </c>
      <c r="L604" s="1">
        <v>673</v>
      </c>
      <c r="M604" s="1">
        <v>123</v>
      </c>
      <c r="N604" s="1">
        <v>0</v>
      </c>
    </row>
    <row r="605" spans="1:14">
      <c r="A605" s="1">
        <v>2024</v>
      </c>
      <c r="B605" s="1" t="s">
        <v>17</v>
      </c>
      <c r="C605" s="1" t="s">
        <v>1269</v>
      </c>
      <c r="D605" s="1" t="s">
        <v>1287</v>
      </c>
      <c r="E605" s="6">
        <v>45377</v>
      </c>
      <c r="F605" s="1" t="s">
        <v>64</v>
      </c>
      <c r="G605" s="1" t="s">
        <v>37</v>
      </c>
      <c r="H605" s="1">
        <v>15</v>
      </c>
      <c r="I605" s="1">
        <v>15</v>
      </c>
      <c r="J605" s="1">
        <v>0</v>
      </c>
      <c r="K605" s="1">
        <v>0</v>
      </c>
      <c r="L605" s="1">
        <v>82231</v>
      </c>
      <c r="M605" s="1">
        <v>1130</v>
      </c>
      <c r="N605" s="1">
        <v>0</v>
      </c>
    </row>
    <row r="606" spans="1:14">
      <c r="A606" s="1">
        <v>2024</v>
      </c>
      <c r="B606" s="1" t="s">
        <v>17</v>
      </c>
      <c r="C606" s="1" t="s">
        <v>1269</v>
      </c>
      <c r="D606" s="1" t="s">
        <v>1287</v>
      </c>
      <c r="E606" s="6">
        <v>45377</v>
      </c>
      <c r="F606" s="1" t="s">
        <v>64</v>
      </c>
      <c r="G606" s="1" t="s">
        <v>44</v>
      </c>
      <c r="H606" s="1">
        <v>15</v>
      </c>
      <c r="I606" s="1">
        <v>15</v>
      </c>
      <c r="J606" s="1">
        <v>0</v>
      </c>
      <c r="K606" s="1">
        <v>0</v>
      </c>
      <c r="L606" s="1">
        <v>58374</v>
      </c>
      <c r="M606" s="1">
        <v>560</v>
      </c>
      <c r="N606" s="1">
        <v>0</v>
      </c>
    </row>
    <row r="607" spans="1:14">
      <c r="A607" s="1">
        <v>2024</v>
      </c>
      <c r="B607" s="1" t="s">
        <v>17</v>
      </c>
      <c r="C607" s="1" t="s">
        <v>1269</v>
      </c>
      <c r="D607" s="1" t="s">
        <v>1287</v>
      </c>
      <c r="E607" s="6">
        <v>45377</v>
      </c>
      <c r="F607" s="1" t="s">
        <v>64</v>
      </c>
      <c r="G607" s="1" t="s">
        <v>41</v>
      </c>
      <c r="H607" s="1">
        <v>3</v>
      </c>
      <c r="I607" s="1">
        <v>3</v>
      </c>
      <c r="J607" s="1">
        <v>0</v>
      </c>
      <c r="K607" s="1">
        <v>0</v>
      </c>
      <c r="L607" s="1">
        <v>90</v>
      </c>
      <c r="M607" s="1">
        <v>60</v>
      </c>
      <c r="N607" s="1">
        <v>0</v>
      </c>
    </row>
    <row r="608" spans="1:14">
      <c r="A608" s="1">
        <v>2024</v>
      </c>
      <c r="B608" s="1" t="s">
        <v>17</v>
      </c>
      <c r="C608" s="1" t="s">
        <v>1269</v>
      </c>
      <c r="D608" s="1" t="s">
        <v>1287</v>
      </c>
      <c r="E608" s="6">
        <v>45377</v>
      </c>
      <c r="F608" s="1" t="s">
        <v>64</v>
      </c>
      <c r="G608" s="1" t="s">
        <v>53</v>
      </c>
      <c r="H608" s="1">
        <v>15</v>
      </c>
      <c r="I608" s="1">
        <v>15</v>
      </c>
      <c r="J608" s="1">
        <v>0</v>
      </c>
      <c r="K608" s="1">
        <v>0</v>
      </c>
      <c r="L608" s="1">
        <v>25425</v>
      </c>
      <c r="M608" s="1">
        <v>912</v>
      </c>
      <c r="N608" s="1">
        <v>0</v>
      </c>
    </row>
    <row r="609" spans="1:14">
      <c r="A609" s="1">
        <v>2024</v>
      </c>
      <c r="B609" s="1" t="s">
        <v>17</v>
      </c>
      <c r="C609" s="1" t="s">
        <v>1269</v>
      </c>
      <c r="D609" s="1" t="s">
        <v>1287</v>
      </c>
      <c r="E609" s="6">
        <v>45377</v>
      </c>
      <c r="F609" s="1" t="s">
        <v>64</v>
      </c>
      <c r="G609" s="1" t="s">
        <v>266</v>
      </c>
      <c r="H609" s="1">
        <v>15</v>
      </c>
      <c r="I609" s="1">
        <v>15</v>
      </c>
      <c r="J609" s="1">
        <v>0</v>
      </c>
      <c r="K609" s="1">
        <v>0</v>
      </c>
      <c r="L609" s="1">
        <v>7931</v>
      </c>
      <c r="M609" s="1">
        <v>528</v>
      </c>
      <c r="N609" s="1">
        <v>0</v>
      </c>
    </row>
    <row r="610" spans="1:14">
      <c r="A610" s="1">
        <v>2024</v>
      </c>
      <c r="B610" s="1" t="s">
        <v>17</v>
      </c>
      <c r="C610" s="1" t="s">
        <v>1269</v>
      </c>
      <c r="D610" s="1" t="s">
        <v>1287</v>
      </c>
      <c r="E610" s="6">
        <v>45377</v>
      </c>
      <c r="F610" s="1" t="s">
        <v>64</v>
      </c>
      <c r="G610" s="1" t="s">
        <v>42</v>
      </c>
      <c r="H610" s="1">
        <v>12</v>
      </c>
      <c r="I610" s="1">
        <v>12</v>
      </c>
      <c r="J610" s="1">
        <v>1</v>
      </c>
      <c r="K610" s="1">
        <v>0</v>
      </c>
      <c r="L610" s="1">
        <v>77776</v>
      </c>
      <c r="M610" s="1">
        <v>619</v>
      </c>
      <c r="N610" s="1">
        <v>20</v>
      </c>
    </row>
    <row r="611" spans="1:14">
      <c r="A611" s="1">
        <v>2024</v>
      </c>
      <c r="B611" s="1" t="s">
        <v>17</v>
      </c>
      <c r="C611" s="1" t="s">
        <v>1269</v>
      </c>
      <c r="D611" s="1" t="s">
        <v>1287</v>
      </c>
      <c r="E611" s="6">
        <v>45377</v>
      </c>
      <c r="F611" s="1" t="s">
        <v>8</v>
      </c>
      <c r="G611" s="1" t="s">
        <v>41</v>
      </c>
      <c r="H611" s="1">
        <v>12</v>
      </c>
      <c r="I611" s="1">
        <v>12</v>
      </c>
      <c r="J611" s="1">
        <v>0</v>
      </c>
      <c r="K611" s="1">
        <v>0</v>
      </c>
      <c r="L611" s="1">
        <v>11221</v>
      </c>
      <c r="M611" s="1">
        <v>904</v>
      </c>
      <c r="N611" s="1">
        <v>0</v>
      </c>
    </row>
    <row r="612" spans="1:14">
      <c r="A612" s="1">
        <v>2024</v>
      </c>
      <c r="B612" s="1" t="s">
        <v>17</v>
      </c>
      <c r="C612" s="1" t="s">
        <v>1269</v>
      </c>
      <c r="D612" s="1" t="s">
        <v>1287</v>
      </c>
      <c r="E612" s="6">
        <v>45377</v>
      </c>
      <c r="F612" s="1" t="s">
        <v>38</v>
      </c>
      <c r="G612" s="1" t="s">
        <v>1178</v>
      </c>
      <c r="H612" s="1">
        <v>12</v>
      </c>
      <c r="I612" s="1">
        <v>12</v>
      </c>
      <c r="J612" s="1">
        <v>0</v>
      </c>
      <c r="K612" s="1">
        <v>0</v>
      </c>
      <c r="L612" s="1">
        <v>2482</v>
      </c>
      <c r="M612" s="1">
        <v>482</v>
      </c>
      <c r="N612" s="1">
        <v>0</v>
      </c>
    </row>
    <row r="613" spans="1:14">
      <c r="A613" s="1">
        <v>2024</v>
      </c>
      <c r="B613" s="1" t="s">
        <v>17</v>
      </c>
      <c r="C613" s="1" t="s">
        <v>1269</v>
      </c>
      <c r="D613" s="1" t="s">
        <v>1287</v>
      </c>
      <c r="E613" s="6">
        <v>45377</v>
      </c>
      <c r="F613" s="1" t="s">
        <v>38</v>
      </c>
      <c r="G613" s="1" t="s">
        <v>39</v>
      </c>
      <c r="H613" s="1">
        <v>15</v>
      </c>
      <c r="I613" s="1">
        <v>15</v>
      </c>
      <c r="J613" s="1">
        <v>1</v>
      </c>
      <c r="K613" s="1">
        <v>0</v>
      </c>
      <c r="L613" s="1">
        <v>5992</v>
      </c>
      <c r="M613" s="1">
        <v>457</v>
      </c>
      <c r="N613" s="1">
        <v>12</v>
      </c>
    </row>
    <row r="614" spans="1:14">
      <c r="A614" s="1">
        <v>2024</v>
      </c>
      <c r="B614" s="1" t="s">
        <v>17</v>
      </c>
      <c r="C614" s="1" t="s">
        <v>1269</v>
      </c>
      <c r="D614" s="1" t="s">
        <v>1287</v>
      </c>
      <c r="E614" s="6">
        <v>45377</v>
      </c>
      <c r="F614" s="1" t="s">
        <v>38</v>
      </c>
      <c r="G614" s="1" t="s">
        <v>242</v>
      </c>
      <c r="H614" s="1">
        <v>12</v>
      </c>
      <c r="I614" s="1">
        <v>12</v>
      </c>
      <c r="J614" s="1">
        <v>0</v>
      </c>
      <c r="K614" s="1">
        <v>0</v>
      </c>
      <c r="L614" s="1">
        <v>3295</v>
      </c>
      <c r="M614" s="1">
        <v>335</v>
      </c>
      <c r="N614" s="1">
        <v>0</v>
      </c>
    </row>
    <row r="615" spans="1:14">
      <c r="A615" s="1">
        <v>2024</v>
      </c>
      <c r="B615" s="1" t="s">
        <v>17</v>
      </c>
      <c r="C615" s="1" t="s">
        <v>1269</v>
      </c>
      <c r="D615" s="1" t="s">
        <v>1287</v>
      </c>
      <c r="E615" s="6">
        <v>45378</v>
      </c>
      <c r="F615" s="1" t="s">
        <v>64</v>
      </c>
      <c r="G615" s="1" t="s">
        <v>37</v>
      </c>
      <c r="H615" s="1">
        <v>15</v>
      </c>
      <c r="I615" s="1">
        <v>15</v>
      </c>
      <c r="J615" s="1">
        <v>0</v>
      </c>
      <c r="K615" s="1">
        <v>0</v>
      </c>
      <c r="L615" s="1">
        <v>63559</v>
      </c>
      <c r="M615" s="1">
        <v>952</v>
      </c>
      <c r="N615" s="1">
        <v>0</v>
      </c>
    </row>
    <row r="616" spans="1:14">
      <c r="A616" s="1">
        <v>2024</v>
      </c>
      <c r="B616" s="1" t="s">
        <v>17</v>
      </c>
      <c r="C616" s="1" t="s">
        <v>1269</v>
      </c>
      <c r="D616" s="1" t="s">
        <v>1287</v>
      </c>
      <c r="E616" s="6">
        <v>45378</v>
      </c>
      <c r="F616" s="1" t="s">
        <v>64</v>
      </c>
      <c r="G616" s="1" t="s">
        <v>44</v>
      </c>
      <c r="H616" s="1">
        <v>14</v>
      </c>
      <c r="I616" s="1">
        <v>14</v>
      </c>
      <c r="J616" s="1">
        <v>0</v>
      </c>
      <c r="K616" s="1">
        <v>0</v>
      </c>
      <c r="L616" s="1">
        <v>37434</v>
      </c>
      <c r="M616" s="1">
        <v>625</v>
      </c>
      <c r="N616" s="1">
        <v>0</v>
      </c>
    </row>
    <row r="617" spans="1:14">
      <c r="A617" s="1">
        <v>2024</v>
      </c>
      <c r="B617" s="1" t="s">
        <v>17</v>
      </c>
      <c r="C617" s="1" t="s">
        <v>1269</v>
      </c>
      <c r="D617" s="1" t="s">
        <v>1287</v>
      </c>
      <c r="E617" s="6">
        <v>45378</v>
      </c>
      <c r="F617" s="1" t="s">
        <v>64</v>
      </c>
      <c r="G617" s="1" t="s">
        <v>53</v>
      </c>
      <c r="H617" s="1">
        <v>12</v>
      </c>
      <c r="I617" s="1">
        <v>12</v>
      </c>
      <c r="J617" s="1">
        <v>0</v>
      </c>
      <c r="K617" s="1">
        <v>0</v>
      </c>
      <c r="L617" s="1">
        <v>9318</v>
      </c>
      <c r="M617" s="1">
        <v>448</v>
      </c>
      <c r="N617" s="1">
        <v>0</v>
      </c>
    </row>
    <row r="618" spans="1:14">
      <c r="A618" s="1">
        <v>2024</v>
      </c>
      <c r="B618" s="1" t="s">
        <v>17</v>
      </c>
      <c r="C618" s="1" t="s">
        <v>1269</v>
      </c>
      <c r="D618" s="1" t="s">
        <v>1287</v>
      </c>
      <c r="E618" s="6">
        <v>45378</v>
      </c>
      <c r="F618" s="1" t="s">
        <v>64</v>
      </c>
      <c r="G618" s="1" t="s">
        <v>23</v>
      </c>
      <c r="H618" s="1">
        <v>5</v>
      </c>
      <c r="I618" s="1">
        <v>5</v>
      </c>
      <c r="J618" s="1">
        <v>0</v>
      </c>
      <c r="K618" s="1">
        <v>0</v>
      </c>
      <c r="L618" s="1">
        <v>6469</v>
      </c>
      <c r="M618" s="1">
        <v>352</v>
      </c>
      <c r="N618" s="1">
        <v>0</v>
      </c>
    </row>
    <row r="619" spans="1:14">
      <c r="A619" s="1">
        <v>2024</v>
      </c>
      <c r="B619" s="1" t="s">
        <v>17</v>
      </c>
      <c r="C619" s="1" t="s">
        <v>1269</v>
      </c>
      <c r="D619" s="1" t="s">
        <v>1287</v>
      </c>
      <c r="E619" s="6">
        <v>45378</v>
      </c>
      <c r="F619" s="1" t="s">
        <v>64</v>
      </c>
      <c r="G619" s="1" t="s">
        <v>266</v>
      </c>
      <c r="H619" s="1">
        <v>12</v>
      </c>
      <c r="I619" s="1">
        <v>12</v>
      </c>
      <c r="J619" s="1">
        <v>0</v>
      </c>
      <c r="K619" s="1">
        <v>0</v>
      </c>
      <c r="L619" s="1">
        <v>1696</v>
      </c>
      <c r="M619" s="1">
        <v>275</v>
      </c>
      <c r="N619" s="1">
        <v>0</v>
      </c>
    </row>
    <row r="620" spans="1:14">
      <c r="A620" s="1">
        <v>2024</v>
      </c>
      <c r="B620" s="1" t="s">
        <v>17</v>
      </c>
      <c r="C620" s="1" t="s">
        <v>1269</v>
      </c>
      <c r="D620" s="1" t="s">
        <v>1287</v>
      </c>
      <c r="E620" s="6">
        <v>45378</v>
      </c>
      <c r="F620" s="1" t="s">
        <v>64</v>
      </c>
      <c r="G620" s="1" t="s">
        <v>42</v>
      </c>
      <c r="H620" s="1">
        <v>12</v>
      </c>
      <c r="I620" s="1">
        <v>12</v>
      </c>
      <c r="J620" s="1">
        <v>0</v>
      </c>
      <c r="K620" s="1">
        <v>0</v>
      </c>
      <c r="L620" s="1">
        <v>67071</v>
      </c>
      <c r="M620" s="1">
        <v>675</v>
      </c>
      <c r="N620" s="1">
        <v>0</v>
      </c>
    </row>
    <row r="621" spans="1:14">
      <c r="A621" s="1">
        <v>2024</v>
      </c>
      <c r="B621" s="1" t="s">
        <v>17</v>
      </c>
      <c r="C621" s="1" t="s">
        <v>1269</v>
      </c>
      <c r="D621" s="1" t="s">
        <v>1287</v>
      </c>
      <c r="E621" s="6">
        <v>45378</v>
      </c>
      <c r="F621" s="1" t="s">
        <v>8</v>
      </c>
      <c r="G621" s="1" t="s">
        <v>41</v>
      </c>
      <c r="H621" s="1">
        <v>12</v>
      </c>
      <c r="I621" s="1">
        <v>12</v>
      </c>
      <c r="J621" s="1">
        <v>1</v>
      </c>
      <c r="K621" s="1">
        <v>0</v>
      </c>
      <c r="L621" s="1">
        <v>34562</v>
      </c>
      <c r="M621" s="1">
        <v>1032</v>
      </c>
      <c r="N621" s="1">
        <v>2</v>
      </c>
    </row>
    <row r="622" spans="1:14">
      <c r="A622" s="1">
        <v>2024</v>
      </c>
      <c r="B622" s="1" t="s">
        <v>17</v>
      </c>
      <c r="C622" s="1" t="s">
        <v>1269</v>
      </c>
      <c r="D622" s="1" t="s">
        <v>1287</v>
      </c>
      <c r="E622" s="6">
        <v>45378</v>
      </c>
      <c r="F622" s="1" t="s">
        <v>38</v>
      </c>
      <c r="G622" s="1" t="s">
        <v>1178</v>
      </c>
      <c r="H622" s="1">
        <v>12</v>
      </c>
      <c r="I622" s="1">
        <v>12</v>
      </c>
      <c r="J622" s="1">
        <v>1</v>
      </c>
      <c r="K622" s="1">
        <v>0</v>
      </c>
      <c r="L622" s="1">
        <v>3891</v>
      </c>
      <c r="M622" s="1">
        <v>616</v>
      </c>
      <c r="N622" s="1">
        <v>3</v>
      </c>
    </row>
    <row r="623" spans="1:14">
      <c r="A623" s="1">
        <v>2024</v>
      </c>
      <c r="B623" s="1" t="s">
        <v>17</v>
      </c>
      <c r="C623" s="1" t="s">
        <v>1269</v>
      </c>
      <c r="D623" s="1" t="s">
        <v>1287</v>
      </c>
      <c r="E623" s="6">
        <v>45378</v>
      </c>
      <c r="F623" s="1" t="s">
        <v>38</v>
      </c>
      <c r="G623" s="1" t="s">
        <v>39</v>
      </c>
      <c r="H623" s="1">
        <v>11</v>
      </c>
      <c r="I623" s="1">
        <v>11</v>
      </c>
      <c r="J623" s="1">
        <v>0</v>
      </c>
      <c r="K623" s="1">
        <v>0</v>
      </c>
      <c r="L623" s="1">
        <v>5715</v>
      </c>
      <c r="M623" s="1">
        <v>333</v>
      </c>
      <c r="N623" s="1">
        <v>0</v>
      </c>
    </row>
    <row r="624" spans="1:14">
      <c r="A624" s="1">
        <v>2024</v>
      </c>
      <c r="B624" s="1" t="s">
        <v>17</v>
      </c>
      <c r="C624" s="1" t="s">
        <v>1269</v>
      </c>
      <c r="D624" s="1" t="s">
        <v>1287</v>
      </c>
      <c r="E624" s="6">
        <v>45378</v>
      </c>
      <c r="F624" s="1" t="s">
        <v>38</v>
      </c>
      <c r="G624" s="1" t="s">
        <v>242</v>
      </c>
      <c r="H624" s="1">
        <v>11</v>
      </c>
      <c r="I624" s="1">
        <v>11</v>
      </c>
      <c r="J624" s="1">
        <v>0</v>
      </c>
      <c r="K624" s="1">
        <v>0</v>
      </c>
      <c r="L624" s="1">
        <v>3047</v>
      </c>
      <c r="M624" s="1">
        <v>366</v>
      </c>
      <c r="N624" s="1">
        <v>0</v>
      </c>
    </row>
    <row r="625" spans="1:14">
      <c r="A625" s="1">
        <v>2024</v>
      </c>
      <c r="B625" s="1" t="s">
        <v>17</v>
      </c>
      <c r="C625" s="1" t="s">
        <v>1269</v>
      </c>
      <c r="D625" s="1" t="s">
        <v>1287</v>
      </c>
      <c r="E625" s="6">
        <v>45379</v>
      </c>
      <c r="F625" s="1" t="s">
        <v>64</v>
      </c>
      <c r="G625" s="1" t="s">
        <v>37</v>
      </c>
      <c r="H625" s="1">
        <v>6</v>
      </c>
      <c r="I625" s="1">
        <v>6</v>
      </c>
      <c r="J625" s="1">
        <v>0</v>
      </c>
      <c r="K625" s="1">
        <v>0</v>
      </c>
      <c r="L625" s="1">
        <v>14558</v>
      </c>
      <c r="M625" s="1">
        <v>264</v>
      </c>
      <c r="N625" s="1">
        <v>0</v>
      </c>
    </row>
    <row r="626" spans="1:14">
      <c r="A626" s="1">
        <v>2024</v>
      </c>
      <c r="B626" s="1" t="s">
        <v>17</v>
      </c>
      <c r="C626" s="1" t="s">
        <v>1269</v>
      </c>
      <c r="D626" s="1" t="s">
        <v>1287</v>
      </c>
      <c r="E626" s="6">
        <v>45379</v>
      </c>
      <c r="F626" s="1" t="s">
        <v>64</v>
      </c>
      <c r="G626" s="1" t="s">
        <v>44</v>
      </c>
      <c r="H626" s="1">
        <v>13</v>
      </c>
      <c r="I626" s="1">
        <v>13</v>
      </c>
      <c r="J626" s="1">
        <v>0</v>
      </c>
      <c r="K626" s="1">
        <v>0</v>
      </c>
      <c r="L626" s="1">
        <v>5570</v>
      </c>
      <c r="M626" s="1">
        <v>441</v>
      </c>
      <c r="N626" s="1">
        <v>0</v>
      </c>
    </row>
    <row r="627" spans="1:14">
      <c r="A627" s="1">
        <v>2024</v>
      </c>
      <c r="B627" s="1" t="s">
        <v>17</v>
      </c>
      <c r="C627" s="1" t="s">
        <v>1269</v>
      </c>
      <c r="D627" s="1" t="s">
        <v>1287</v>
      </c>
      <c r="E627" s="6">
        <v>45379</v>
      </c>
      <c r="F627" s="1" t="s">
        <v>64</v>
      </c>
      <c r="G627" s="1" t="s">
        <v>41</v>
      </c>
      <c r="H627" s="1">
        <v>2</v>
      </c>
      <c r="I627" s="1">
        <v>2</v>
      </c>
      <c r="J627" s="1">
        <v>0</v>
      </c>
      <c r="K627" s="1">
        <v>0</v>
      </c>
      <c r="L627" s="1">
        <v>125</v>
      </c>
      <c r="M627" s="1">
        <v>40</v>
      </c>
      <c r="N627" s="1">
        <v>0</v>
      </c>
    </row>
    <row r="628" spans="1:14">
      <c r="A628" s="1">
        <v>2024</v>
      </c>
      <c r="B628" s="1" t="s">
        <v>17</v>
      </c>
      <c r="C628" s="1" t="s">
        <v>1269</v>
      </c>
      <c r="D628" s="1" t="s">
        <v>1287</v>
      </c>
      <c r="E628" s="6">
        <v>45379</v>
      </c>
      <c r="F628" s="1" t="s">
        <v>64</v>
      </c>
      <c r="G628" s="1" t="s">
        <v>53</v>
      </c>
      <c r="H628" s="1">
        <v>12</v>
      </c>
      <c r="I628" s="1">
        <v>12</v>
      </c>
      <c r="J628" s="1">
        <v>0</v>
      </c>
      <c r="K628" s="1">
        <v>0</v>
      </c>
      <c r="L628" s="1">
        <v>13482</v>
      </c>
      <c r="M628" s="1">
        <v>641</v>
      </c>
      <c r="N628" s="1">
        <v>0</v>
      </c>
    </row>
    <row r="629" spans="1:14">
      <c r="A629" s="1">
        <v>2024</v>
      </c>
      <c r="B629" s="1" t="s">
        <v>17</v>
      </c>
      <c r="C629" s="1" t="s">
        <v>1269</v>
      </c>
      <c r="D629" s="1" t="s">
        <v>1287</v>
      </c>
      <c r="E629" s="6">
        <v>45379</v>
      </c>
      <c r="F629" s="1" t="s">
        <v>64</v>
      </c>
      <c r="G629" s="1" t="s">
        <v>266</v>
      </c>
      <c r="H629" s="1">
        <v>12</v>
      </c>
      <c r="I629" s="1">
        <v>12</v>
      </c>
      <c r="J629" s="1">
        <v>0</v>
      </c>
      <c r="K629" s="1">
        <v>0</v>
      </c>
      <c r="L629" s="1">
        <v>5484</v>
      </c>
      <c r="M629" s="1">
        <v>348</v>
      </c>
      <c r="N629" s="1">
        <v>0</v>
      </c>
    </row>
    <row r="630" spans="1:14">
      <c r="A630" s="1">
        <v>2024</v>
      </c>
      <c r="B630" s="1" t="s">
        <v>17</v>
      </c>
      <c r="C630" s="1" t="s">
        <v>1269</v>
      </c>
      <c r="D630" s="1" t="s">
        <v>1287</v>
      </c>
      <c r="E630" s="6">
        <v>45379</v>
      </c>
      <c r="F630" s="1" t="s">
        <v>64</v>
      </c>
      <c r="G630" s="1" t="s">
        <v>42</v>
      </c>
      <c r="H630" s="1">
        <v>12</v>
      </c>
      <c r="I630" s="1">
        <v>12</v>
      </c>
      <c r="J630" s="1">
        <v>0</v>
      </c>
      <c r="K630" s="1">
        <v>0</v>
      </c>
      <c r="L630" s="1">
        <v>41099</v>
      </c>
      <c r="M630" s="1">
        <v>594</v>
      </c>
      <c r="N630" s="1">
        <v>0</v>
      </c>
    </row>
    <row r="631" spans="1:14">
      <c r="A631" s="1">
        <v>2024</v>
      </c>
      <c r="B631" s="1" t="s">
        <v>17</v>
      </c>
      <c r="C631" s="1" t="s">
        <v>1269</v>
      </c>
      <c r="D631" s="1" t="s">
        <v>1287</v>
      </c>
      <c r="E631" s="6">
        <v>45379</v>
      </c>
      <c r="F631" s="1" t="s">
        <v>8</v>
      </c>
      <c r="G631" s="1" t="s">
        <v>41</v>
      </c>
      <c r="H631" s="1">
        <v>10</v>
      </c>
      <c r="I631" s="1">
        <v>10</v>
      </c>
      <c r="J631" s="1">
        <v>0</v>
      </c>
      <c r="K631" s="1">
        <v>0</v>
      </c>
      <c r="L631" s="1">
        <v>32279</v>
      </c>
      <c r="M631" s="1">
        <v>1125</v>
      </c>
      <c r="N631" s="1">
        <v>0</v>
      </c>
    </row>
    <row r="632" spans="1:14">
      <c r="A632" s="1">
        <v>2024</v>
      </c>
      <c r="B632" s="1" t="s">
        <v>17</v>
      </c>
      <c r="C632" s="1" t="s">
        <v>1269</v>
      </c>
      <c r="D632" s="1" t="s">
        <v>1287</v>
      </c>
      <c r="E632" s="6">
        <v>45379</v>
      </c>
      <c r="F632" s="1" t="s">
        <v>38</v>
      </c>
      <c r="G632" s="1" t="s">
        <v>1178</v>
      </c>
      <c r="H632" s="1">
        <v>12</v>
      </c>
      <c r="I632" s="1">
        <v>12</v>
      </c>
      <c r="J632" s="1">
        <v>1</v>
      </c>
      <c r="K632" s="1">
        <v>0</v>
      </c>
      <c r="L632" s="1">
        <v>3399</v>
      </c>
      <c r="M632" s="1">
        <v>375</v>
      </c>
      <c r="N632" s="1">
        <v>4</v>
      </c>
    </row>
    <row r="633" spans="1:14">
      <c r="A633" s="1">
        <v>2024</v>
      </c>
      <c r="B633" s="1" t="s">
        <v>17</v>
      </c>
      <c r="C633" s="1" t="s">
        <v>1269</v>
      </c>
      <c r="D633" s="1" t="s">
        <v>1287</v>
      </c>
      <c r="E633" s="6">
        <v>45379</v>
      </c>
      <c r="F633" s="1" t="s">
        <v>38</v>
      </c>
      <c r="G633" s="1" t="s">
        <v>39</v>
      </c>
      <c r="H633" s="1">
        <v>12</v>
      </c>
      <c r="I633" s="1">
        <v>12</v>
      </c>
      <c r="J633" s="1">
        <v>1</v>
      </c>
      <c r="K633" s="1">
        <v>0</v>
      </c>
      <c r="L633" s="1">
        <v>3932</v>
      </c>
      <c r="M633" s="1">
        <v>375</v>
      </c>
      <c r="N633" s="1">
        <v>9</v>
      </c>
    </row>
    <row r="634" spans="1:14">
      <c r="A634" s="1">
        <v>2024</v>
      </c>
      <c r="B634" s="1" t="s">
        <v>17</v>
      </c>
      <c r="C634" s="1" t="s">
        <v>1269</v>
      </c>
      <c r="D634" s="1" t="s">
        <v>1287</v>
      </c>
      <c r="E634" s="6">
        <v>45379</v>
      </c>
      <c r="F634" s="1" t="s">
        <v>38</v>
      </c>
      <c r="G634" s="1" t="s">
        <v>242</v>
      </c>
      <c r="H634" s="1">
        <v>12</v>
      </c>
      <c r="I634" s="1">
        <v>12</v>
      </c>
      <c r="J634" s="1">
        <v>0</v>
      </c>
      <c r="K634" s="1">
        <v>0</v>
      </c>
      <c r="L634" s="1">
        <v>768</v>
      </c>
      <c r="M634" s="1">
        <v>216</v>
      </c>
      <c r="N634" s="1">
        <v>0</v>
      </c>
    </row>
    <row r="635" spans="1:14">
      <c r="A635" s="1">
        <v>2024</v>
      </c>
      <c r="B635" s="1" t="s">
        <v>17</v>
      </c>
      <c r="C635" s="1" t="s">
        <v>1269</v>
      </c>
      <c r="D635" s="1" t="s">
        <v>1287</v>
      </c>
      <c r="E635" s="6">
        <v>45379</v>
      </c>
      <c r="F635" s="1" t="s">
        <v>38</v>
      </c>
      <c r="G635" s="1" t="s">
        <v>23</v>
      </c>
      <c r="H635" s="1">
        <v>3</v>
      </c>
      <c r="I635" s="1">
        <v>3</v>
      </c>
      <c r="J635" s="1">
        <v>0</v>
      </c>
      <c r="K635" s="1">
        <v>0</v>
      </c>
      <c r="L635" s="1">
        <v>226</v>
      </c>
      <c r="M635" s="1">
        <v>60</v>
      </c>
      <c r="N635" s="1">
        <v>0</v>
      </c>
    </row>
    <row r="636" spans="1:14">
      <c r="A636" s="1">
        <v>2024</v>
      </c>
      <c r="B636" s="1" t="s">
        <v>17</v>
      </c>
      <c r="C636" s="1" t="s">
        <v>1269</v>
      </c>
      <c r="D636" s="1" t="s">
        <v>1287</v>
      </c>
      <c r="E636" s="6">
        <v>45380</v>
      </c>
      <c r="F636" s="1" t="s">
        <v>64</v>
      </c>
      <c r="G636" s="1" t="s">
        <v>37</v>
      </c>
      <c r="H636" s="1">
        <v>12</v>
      </c>
      <c r="I636" s="1">
        <v>12</v>
      </c>
      <c r="J636" s="1">
        <v>0</v>
      </c>
      <c r="K636" s="1">
        <v>0</v>
      </c>
      <c r="L636" s="1">
        <v>56696</v>
      </c>
      <c r="M636" s="1">
        <v>850</v>
      </c>
      <c r="N636" s="1">
        <v>0</v>
      </c>
    </row>
    <row r="637" spans="1:14">
      <c r="A637" s="1">
        <v>2024</v>
      </c>
      <c r="B637" s="1" t="s">
        <v>17</v>
      </c>
      <c r="C637" s="1" t="s">
        <v>1269</v>
      </c>
      <c r="D637" s="1" t="s">
        <v>1287</v>
      </c>
      <c r="E637" s="6">
        <v>45380</v>
      </c>
      <c r="F637" s="1" t="s">
        <v>64</v>
      </c>
      <c r="G637" s="1" t="s">
        <v>44</v>
      </c>
      <c r="H637" s="1">
        <v>12</v>
      </c>
      <c r="I637" s="1">
        <v>12</v>
      </c>
      <c r="J637" s="1">
        <v>0</v>
      </c>
      <c r="K637" s="1">
        <v>0</v>
      </c>
      <c r="L637" s="1">
        <v>13016</v>
      </c>
      <c r="M637" s="1">
        <v>709</v>
      </c>
      <c r="N637" s="1">
        <v>0</v>
      </c>
    </row>
    <row r="638" spans="1:14">
      <c r="A638" s="1">
        <v>2024</v>
      </c>
      <c r="B638" s="1" t="s">
        <v>17</v>
      </c>
      <c r="C638" s="1" t="s">
        <v>1269</v>
      </c>
      <c r="D638" s="1" t="s">
        <v>1287</v>
      </c>
      <c r="E638" s="6">
        <v>45380</v>
      </c>
      <c r="F638" s="1" t="s">
        <v>64</v>
      </c>
      <c r="G638" s="1" t="s">
        <v>266</v>
      </c>
      <c r="H638" s="1">
        <v>11</v>
      </c>
      <c r="I638" s="1">
        <v>11</v>
      </c>
      <c r="J638" s="1">
        <v>0</v>
      </c>
      <c r="K638" s="1">
        <v>0</v>
      </c>
      <c r="L638" s="1">
        <v>14291</v>
      </c>
      <c r="M638" s="1">
        <v>408</v>
      </c>
      <c r="N638" s="1">
        <v>0</v>
      </c>
    </row>
    <row r="639" spans="1:14">
      <c r="A639" s="1">
        <v>2024</v>
      </c>
      <c r="B639" s="1" t="s">
        <v>17</v>
      </c>
      <c r="C639" s="1" t="s">
        <v>1269</v>
      </c>
      <c r="D639" s="1" t="s">
        <v>1287</v>
      </c>
      <c r="E639" s="6">
        <v>45380</v>
      </c>
      <c r="F639" s="1" t="s">
        <v>64</v>
      </c>
      <c r="G639" s="1" t="s">
        <v>42</v>
      </c>
      <c r="H639" s="1">
        <v>12</v>
      </c>
      <c r="I639" s="1">
        <v>12</v>
      </c>
      <c r="J639" s="1">
        <v>0</v>
      </c>
      <c r="K639" s="1">
        <v>0</v>
      </c>
      <c r="L639" s="1">
        <v>79570</v>
      </c>
      <c r="M639" s="1">
        <v>627</v>
      </c>
      <c r="N639" s="1">
        <v>0</v>
      </c>
    </row>
    <row r="640" spans="1:14">
      <c r="A640" s="1">
        <v>2024</v>
      </c>
      <c r="B640" s="1" t="s">
        <v>17</v>
      </c>
      <c r="C640" s="1" t="s">
        <v>1269</v>
      </c>
      <c r="D640" s="1" t="s">
        <v>1287</v>
      </c>
      <c r="E640" s="6">
        <v>45380</v>
      </c>
      <c r="F640" s="1" t="s">
        <v>8</v>
      </c>
      <c r="G640" s="1" t="s">
        <v>41</v>
      </c>
      <c r="H640" s="1">
        <v>12</v>
      </c>
      <c r="I640" s="1">
        <v>12</v>
      </c>
      <c r="J640" s="1">
        <v>0</v>
      </c>
      <c r="K640" s="1">
        <v>0</v>
      </c>
      <c r="L640" s="1">
        <v>21987</v>
      </c>
      <c r="M640" s="1">
        <v>1099</v>
      </c>
      <c r="N640" s="1">
        <v>0</v>
      </c>
    </row>
    <row r="641" spans="1:14">
      <c r="A641" s="1">
        <v>2024</v>
      </c>
      <c r="B641" s="1" t="s">
        <v>17</v>
      </c>
      <c r="C641" s="1" t="s">
        <v>1269</v>
      </c>
      <c r="D641" s="1" t="s">
        <v>1287</v>
      </c>
      <c r="E641" s="6">
        <v>45380</v>
      </c>
      <c r="F641" s="1" t="s">
        <v>38</v>
      </c>
      <c r="G641" s="1" t="s">
        <v>1178</v>
      </c>
      <c r="H641" s="1">
        <v>12</v>
      </c>
      <c r="I641" s="1">
        <v>12</v>
      </c>
      <c r="J641" s="1">
        <v>0</v>
      </c>
      <c r="K641" s="1">
        <v>0</v>
      </c>
      <c r="L641" s="1">
        <v>2303</v>
      </c>
      <c r="M641" s="1">
        <v>419</v>
      </c>
      <c r="N641" s="1">
        <v>0</v>
      </c>
    </row>
    <row r="642" spans="1:14">
      <c r="A642" s="1">
        <v>2024</v>
      </c>
      <c r="B642" s="1" t="s">
        <v>17</v>
      </c>
      <c r="C642" s="1" t="s">
        <v>1269</v>
      </c>
      <c r="D642" s="1" t="s">
        <v>1287</v>
      </c>
      <c r="E642" s="6">
        <v>45380</v>
      </c>
      <c r="F642" s="1" t="s">
        <v>38</v>
      </c>
      <c r="G642" s="1" t="s">
        <v>39</v>
      </c>
      <c r="H642" s="1">
        <v>13</v>
      </c>
      <c r="I642" s="1">
        <v>13</v>
      </c>
      <c r="J642" s="1">
        <v>0</v>
      </c>
      <c r="K642" s="1">
        <v>0</v>
      </c>
      <c r="L642" s="1">
        <v>5290</v>
      </c>
      <c r="M642" s="1">
        <v>399</v>
      </c>
      <c r="N642" s="1">
        <v>0</v>
      </c>
    </row>
    <row r="643" spans="1:14">
      <c r="A643" s="1">
        <v>2024</v>
      </c>
      <c r="B643" s="1" t="s">
        <v>17</v>
      </c>
      <c r="C643" s="1" t="s">
        <v>1269</v>
      </c>
      <c r="D643" s="1" t="s">
        <v>1287</v>
      </c>
      <c r="E643" s="6">
        <v>45380</v>
      </c>
      <c r="F643" s="1" t="s">
        <v>38</v>
      </c>
      <c r="G643" s="1" t="s">
        <v>242</v>
      </c>
      <c r="H643" s="1">
        <v>12</v>
      </c>
      <c r="I643" s="1">
        <v>12</v>
      </c>
      <c r="J643" s="1">
        <v>0</v>
      </c>
      <c r="K643" s="1">
        <v>0</v>
      </c>
      <c r="L643" s="1">
        <v>11577</v>
      </c>
      <c r="M643" s="1">
        <v>413</v>
      </c>
      <c r="N643" s="1">
        <v>0</v>
      </c>
    </row>
    <row r="644" spans="1:14">
      <c r="A644" s="1">
        <v>2024</v>
      </c>
      <c r="B644" s="1" t="s">
        <v>17</v>
      </c>
      <c r="C644" s="1" t="s">
        <v>1269</v>
      </c>
      <c r="D644" s="1" t="s">
        <v>1287</v>
      </c>
      <c r="E644" s="6">
        <v>45380</v>
      </c>
      <c r="F644" s="1" t="s">
        <v>38</v>
      </c>
      <c r="G644" s="1" t="s">
        <v>23</v>
      </c>
      <c r="H644" s="1">
        <v>4</v>
      </c>
      <c r="I644" s="1">
        <v>4</v>
      </c>
      <c r="J644" s="1">
        <v>0</v>
      </c>
      <c r="K644" s="1">
        <v>0</v>
      </c>
      <c r="L644" s="1">
        <v>431</v>
      </c>
      <c r="M644" s="1">
        <v>107</v>
      </c>
      <c r="N644" s="1">
        <v>0</v>
      </c>
    </row>
    <row r="645" spans="1:14">
      <c r="A645" s="1">
        <v>2024</v>
      </c>
      <c r="B645" s="1" t="s">
        <v>1293</v>
      </c>
      <c r="C645" s="1" t="s">
        <v>1294</v>
      </c>
      <c r="D645" s="1" t="s">
        <v>1295</v>
      </c>
      <c r="E645" s="6">
        <v>45383</v>
      </c>
      <c r="F645" s="1" t="s">
        <v>64</v>
      </c>
      <c r="G645" s="1" t="s">
        <v>37</v>
      </c>
      <c r="H645" s="1">
        <v>12</v>
      </c>
      <c r="I645" s="1">
        <v>12</v>
      </c>
      <c r="J645" s="1">
        <v>0</v>
      </c>
      <c r="K645" s="1">
        <v>0</v>
      </c>
      <c r="L645" s="1">
        <v>85464</v>
      </c>
      <c r="M645" s="1">
        <v>1234</v>
      </c>
      <c r="N645" s="1">
        <v>0</v>
      </c>
    </row>
    <row r="646" spans="1:14">
      <c r="A646" s="1">
        <v>2024</v>
      </c>
      <c r="B646" s="1" t="s">
        <v>1293</v>
      </c>
      <c r="C646" s="1" t="s">
        <v>1294</v>
      </c>
      <c r="D646" s="1" t="s">
        <v>1295</v>
      </c>
      <c r="E646" s="6">
        <v>45383</v>
      </c>
      <c r="F646" s="1" t="s">
        <v>64</v>
      </c>
      <c r="G646" s="1" t="s">
        <v>41</v>
      </c>
      <c r="H646" s="1">
        <v>3</v>
      </c>
      <c r="I646" s="1">
        <v>3</v>
      </c>
      <c r="J646" s="1">
        <v>0</v>
      </c>
      <c r="K646" s="1">
        <v>0</v>
      </c>
      <c r="L646" s="1">
        <v>2807</v>
      </c>
      <c r="M646" s="1">
        <v>120</v>
      </c>
      <c r="N646" s="1">
        <v>0</v>
      </c>
    </row>
    <row r="647" spans="1:14">
      <c r="A647" s="1">
        <v>2024</v>
      </c>
      <c r="B647" s="1" t="s">
        <v>1293</v>
      </c>
      <c r="C647" s="1" t="s">
        <v>1294</v>
      </c>
      <c r="D647" s="1" t="s">
        <v>1295</v>
      </c>
      <c r="E647" s="6">
        <v>45383</v>
      </c>
      <c r="F647" s="1" t="s">
        <v>64</v>
      </c>
      <c r="G647" s="1" t="s">
        <v>53</v>
      </c>
      <c r="H647" s="1">
        <v>6</v>
      </c>
      <c r="I647" s="1">
        <v>6</v>
      </c>
      <c r="J647" s="1">
        <v>0</v>
      </c>
      <c r="K647" s="1">
        <v>0</v>
      </c>
      <c r="L647" s="1">
        <v>13380</v>
      </c>
      <c r="M647" s="1">
        <v>334</v>
      </c>
      <c r="N647" s="1">
        <v>0</v>
      </c>
    </row>
    <row r="648" spans="1:14">
      <c r="A648" s="1">
        <v>2024</v>
      </c>
      <c r="B648" s="1" t="s">
        <v>1293</v>
      </c>
      <c r="C648" s="1" t="s">
        <v>1294</v>
      </c>
      <c r="D648" s="1" t="s">
        <v>1295</v>
      </c>
      <c r="E648" s="6">
        <v>45383</v>
      </c>
      <c r="F648" s="1" t="s">
        <v>64</v>
      </c>
      <c r="G648" s="1" t="s">
        <v>266</v>
      </c>
      <c r="H648" s="1">
        <v>12</v>
      </c>
      <c r="I648" s="1">
        <v>12</v>
      </c>
      <c r="J648" s="1">
        <v>0</v>
      </c>
      <c r="K648" s="1">
        <v>0</v>
      </c>
      <c r="L648" s="1">
        <v>36938</v>
      </c>
      <c r="M648" s="1">
        <v>581</v>
      </c>
      <c r="N648" s="1">
        <v>0</v>
      </c>
    </row>
    <row r="649" spans="1:14">
      <c r="A649" s="1">
        <v>2024</v>
      </c>
      <c r="B649" s="1" t="s">
        <v>1293</v>
      </c>
      <c r="C649" s="1" t="s">
        <v>1294</v>
      </c>
      <c r="D649" s="1" t="s">
        <v>1295</v>
      </c>
      <c r="E649" s="6">
        <v>45383</v>
      </c>
      <c r="F649" s="1" t="s">
        <v>64</v>
      </c>
      <c r="G649" s="1" t="s">
        <v>42</v>
      </c>
      <c r="H649" s="1">
        <v>12</v>
      </c>
      <c r="I649" s="1">
        <v>12</v>
      </c>
      <c r="J649" s="1">
        <v>0</v>
      </c>
      <c r="K649" s="1">
        <v>0</v>
      </c>
      <c r="L649" s="1">
        <v>85332</v>
      </c>
      <c r="M649" s="1">
        <v>717</v>
      </c>
      <c r="N649" s="1">
        <v>0</v>
      </c>
    </row>
    <row r="650" spans="1:14">
      <c r="A650" s="1">
        <v>2024</v>
      </c>
      <c r="B650" s="1" t="s">
        <v>1293</v>
      </c>
      <c r="C650" s="1" t="s">
        <v>1294</v>
      </c>
      <c r="D650" s="1" t="s">
        <v>1295</v>
      </c>
      <c r="E650" s="6">
        <v>45383</v>
      </c>
      <c r="F650" s="1" t="s">
        <v>8</v>
      </c>
      <c r="G650" s="1" t="s">
        <v>41</v>
      </c>
      <c r="H650" s="1">
        <v>12</v>
      </c>
      <c r="I650" s="1">
        <v>12</v>
      </c>
      <c r="J650" s="1">
        <v>0</v>
      </c>
      <c r="K650" s="1">
        <v>0</v>
      </c>
      <c r="L650" s="1">
        <v>19680</v>
      </c>
      <c r="M650" s="1">
        <v>678</v>
      </c>
      <c r="N650" s="1">
        <v>0</v>
      </c>
    </row>
    <row r="651" spans="1:14">
      <c r="A651" s="1">
        <v>2024</v>
      </c>
      <c r="B651" s="1" t="s">
        <v>1293</v>
      </c>
      <c r="C651" s="1" t="s">
        <v>1294</v>
      </c>
      <c r="D651" s="1" t="s">
        <v>1295</v>
      </c>
      <c r="E651" s="6">
        <v>45383</v>
      </c>
      <c r="F651" s="1" t="s">
        <v>8</v>
      </c>
      <c r="G651" s="1" t="s">
        <v>53</v>
      </c>
      <c r="H651" s="1">
        <v>2</v>
      </c>
      <c r="I651" s="1">
        <v>2</v>
      </c>
      <c r="J651" s="1">
        <v>0</v>
      </c>
      <c r="K651" s="1">
        <v>0</v>
      </c>
      <c r="L651" s="1">
        <v>3844</v>
      </c>
      <c r="M651" s="1">
        <v>100</v>
      </c>
      <c r="N651" s="1">
        <v>0</v>
      </c>
    </row>
    <row r="652" spans="1:14">
      <c r="A652" s="1">
        <v>2024</v>
      </c>
      <c r="B652" s="1" t="s">
        <v>1293</v>
      </c>
      <c r="C652" s="1" t="s">
        <v>1294</v>
      </c>
      <c r="D652" s="1" t="s">
        <v>1295</v>
      </c>
      <c r="E652" s="6">
        <v>45383</v>
      </c>
      <c r="F652" s="1" t="s">
        <v>38</v>
      </c>
      <c r="G652" s="1" t="s">
        <v>1178</v>
      </c>
      <c r="H652" s="1">
        <v>12</v>
      </c>
      <c r="I652" s="1">
        <v>12</v>
      </c>
      <c r="J652" s="1">
        <v>0</v>
      </c>
      <c r="K652" s="1">
        <v>0</v>
      </c>
      <c r="L652" s="1">
        <v>8428</v>
      </c>
      <c r="M652" s="1">
        <v>494</v>
      </c>
      <c r="N652" s="1">
        <v>0</v>
      </c>
    </row>
    <row r="653" spans="1:14">
      <c r="A653" s="1">
        <v>2024</v>
      </c>
      <c r="B653" s="1" t="s">
        <v>1293</v>
      </c>
      <c r="C653" s="1" t="s">
        <v>1294</v>
      </c>
      <c r="D653" s="1" t="s">
        <v>1295</v>
      </c>
      <c r="E653" s="6">
        <v>45383</v>
      </c>
      <c r="F653" s="1" t="s">
        <v>38</v>
      </c>
      <c r="G653" s="1" t="s">
        <v>39</v>
      </c>
      <c r="H653" s="1">
        <v>12</v>
      </c>
      <c r="I653" s="1">
        <v>12</v>
      </c>
      <c r="J653" s="1">
        <v>0</v>
      </c>
      <c r="K653" s="1">
        <v>0</v>
      </c>
      <c r="L653" s="1">
        <v>2629</v>
      </c>
      <c r="M653" s="1">
        <v>304</v>
      </c>
      <c r="N653" s="1">
        <v>0</v>
      </c>
    </row>
    <row r="654" spans="1:14">
      <c r="A654" s="1">
        <v>2024</v>
      </c>
      <c r="B654" s="1" t="s">
        <v>1293</v>
      </c>
      <c r="C654" s="1" t="s">
        <v>1294</v>
      </c>
      <c r="D654" s="1" t="s">
        <v>1295</v>
      </c>
      <c r="E654" s="6">
        <v>45383</v>
      </c>
      <c r="F654" s="1" t="s">
        <v>38</v>
      </c>
      <c r="G654" s="1" t="s">
        <v>242</v>
      </c>
      <c r="H654" s="1">
        <v>11</v>
      </c>
      <c r="I654" s="1">
        <v>11</v>
      </c>
      <c r="J654" s="1">
        <v>0</v>
      </c>
      <c r="K654" s="1">
        <v>0</v>
      </c>
      <c r="L654" s="1">
        <v>639</v>
      </c>
      <c r="M654" s="1">
        <v>221</v>
      </c>
      <c r="N654" s="1">
        <v>0</v>
      </c>
    </row>
    <row r="655" spans="1:14">
      <c r="A655" s="1">
        <v>2024</v>
      </c>
      <c r="B655" s="1" t="s">
        <v>1293</v>
      </c>
      <c r="C655" s="1" t="s">
        <v>1294</v>
      </c>
      <c r="D655" s="1" t="s">
        <v>1295</v>
      </c>
      <c r="E655" s="6">
        <v>45383</v>
      </c>
      <c r="F655" s="1" t="s">
        <v>38</v>
      </c>
      <c r="G655" s="1" t="s">
        <v>23</v>
      </c>
      <c r="H655" s="1">
        <v>4</v>
      </c>
      <c r="I655" s="1">
        <v>4</v>
      </c>
      <c r="J655" s="1">
        <v>0</v>
      </c>
      <c r="K655" s="1">
        <v>0</v>
      </c>
      <c r="L655" s="1">
        <v>1323</v>
      </c>
      <c r="M655" s="1">
        <v>141</v>
      </c>
      <c r="N655" s="1">
        <v>0</v>
      </c>
    </row>
    <row r="656" spans="1:14">
      <c r="A656" s="1">
        <v>2024</v>
      </c>
      <c r="B656" s="1" t="s">
        <v>1293</v>
      </c>
      <c r="C656" s="1" t="s">
        <v>1294</v>
      </c>
      <c r="D656" s="1" t="s">
        <v>1295</v>
      </c>
      <c r="E656" s="6">
        <v>45384</v>
      </c>
      <c r="F656" s="1" t="s">
        <v>64</v>
      </c>
      <c r="G656" s="1" t="s">
        <v>37</v>
      </c>
      <c r="H656" s="1">
        <v>12</v>
      </c>
      <c r="I656" s="1">
        <v>12</v>
      </c>
      <c r="J656" s="1">
        <v>0</v>
      </c>
      <c r="K656" s="1">
        <v>0</v>
      </c>
      <c r="L656" s="1">
        <v>80629</v>
      </c>
      <c r="M656" s="1">
        <v>939</v>
      </c>
      <c r="N656" s="1">
        <v>0</v>
      </c>
    </row>
    <row r="657" spans="1:14">
      <c r="A657" s="1">
        <v>2024</v>
      </c>
      <c r="B657" s="1" t="s">
        <v>1293</v>
      </c>
      <c r="C657" s="1" t="s">
        <v>1294</v>
      </c>
      <c r="D657" s="1" t="s">
        <v>1295</v>
      </c>
      <c r="E657" s="6">
        <v>45384</v>
      </c>
      <c r="F657" s="1" t="s">
        <v>64</v>
      </c>
      <c r="G657" s="1" t="s">
        <v>41</v>
      </c>
      <c r="H657" s="1">
        <v>3</v>
      </c>
      <c r="I657" s="1">
        <v>3</v>
      </c>
      <c r="J657" s="1">
        <v>0</v>
      </c>
      <c r="K657" s="1">
        <v>0</v>
      </c>
      <c r="L657" s="1">
        <v>362</v>
      </c>
      <c r="M657" s="1">
        <v>64</v>
      </c>
      <c r="N657" s="1">
        <v>0</v>
      </c>
    </row>
    <row r="658" spans="1:14">
      <c r="A658" s="1">
        <v>2024</v>
      </c>
      <c r="B658" s="1" t="s">
        <v>1293</v>
      </c>
      <c r="C658" s="1" t="s">
        <v>1294</v>
      </c>
      <c r="D658" s="1" t="s">
        <v>1295</v>
      </c>
      <c r="E658" s="6">
        <v>45384</v>
      </c>
      <c r="F658" s="1" t="s">
        <v>64</v>
      </c>
      <c r="G658" s="1" t="s">
        <v>53</v>
      </c>
      <c r="H658" s="1">
        <v>12</v>
      </c>
      <c r="I658" s="1">
        <v>12</v>
      </c>
      <c r="J658" s="1">
        <v>0</v>
      </c>
      <c r="K658" s="1">
        <v>0</v>
      </c>
      <c r="L658" s="1">
        <v>11958</v>
      </c>
      <c r="M658" s="1">
        <v>515</v>
      </c>
      <c r="N658" s="1">
        <v>0</v>
      </c>
    </row>
    <row r="659" spans="1:14">
      <c r="A659" s="1">
        <v>2024</v>
      </c>
      <c r="B659" s="1" t="s">
        <v>1293</v>
      </c>
      <c r="C659" s="1" t="s">
        <v>1294</v>
      </c>
      <c r="D659" s="1" t="s">
        <v>1295</v>
      </c>
      <c r="E659" s="6">
        <v>45384</v>
      </c>
      <c r="F659" s="1" t="s">
        <v>64</v>
      </c>
      <c r="G659" s="1" t="s">
        <v>266</v>
      </c>
      <c r="H659" s="1">
        <v>12</v>
      </c>
      <c r="I659" s="1">
        <v>12</v>
      </c>
      <c r="J659" s="1">
        <v>1</v>
      </c>
      <c r="K659" s="1">
        <v>0</v>
      </c>
      <c r="L659" s="1">
        <v>3298</v>
      </c>
      <c r="M659" s="1">
        <v>340</v>
      </c>
      <c r="N659" s="1">
        <v>1</v>
      </c>
    </row>
    <row r="660" spans="1:14">
      <c r="A660" s="1">
        <v>2024</v>
      </c>
      <c r="B660" s="1" t="s">
        <v>1293</v>
      </c>
      <c r="C660" s="1" t="s">
        <v>1294</v>
      </c>
      <c r="D660" s="1" t="s">
        <v>1295</v>
      </c>
      <c r="E660" s="6">
        <v>45384</v>
      </c>
      <c r="F660" s="1" t="s">
        <v>64</v>
      </c>
      <c r="G660" s="1" t="s">
        <v>42</v>
      </c>
      <c r="H660" s="1">
        <v>12</v>
      </c>
      <c r="I660" s="1">
        <v>12</v>
      </c>
      <c r="J660" s="1">
        <v>0</v>
      </c>
      <c r="K660" s="1">
        <v>0</v>
      </c>
      <c r="L660" s="1">
        <v>29384</v>
      </c>
      <c r="M660" s="1">
        <v>555</v>
      </c>
      <c r="N660" s="1">
        <v>0</v>
      </c>
    </row>
    <row r="661" spans="1:14">
      <c r="A661" s="1">
        <v>2024</v>
      </c>
      <c r="B661" s="1" t="s">
        <v>1293</v>
      </c>
      <c r="C661" s="1" t="s">
        <v>1294</v>
      </c>
      <c r="D661" s="1" t="s">
        <v>1295</v>
      </c>
      <c r="E661" s="6">
        <v>45384</v>
      </c>
      <c r="F661" s="1" t="s">
        <v>8</v>
      </c>
      <c r="G661" s="1" t="s">
        <v>41</v>
      </c>
      <c r="H661" s="1">
        <v>12</v>
      </c>
      <c r="I661" s="1">
        <v>12</v>
      </c>
      <c r="J661" s="1">
        <v>1</v>
      </c>
      <c r="K661" s="1">
        <v>0</v>
      </c>
      <c r="L661" s="1">
        <v>22481</v>
      </c>
      <c r="M661" s="1">
        <v>940</v>
      </c>
      <c r="N661" s="1">
        <v>5</v>
      </c>
    </row>
    <row r="662" spans="1:14">
      <c r="A662" s="1">
        <v>2024</v>
      </c>
      <c r="B662" s="1" t="s">
        <v>1293</v>
      </c>
      <c r="C662" s="1" t="s">
        <v>1294</v>
      </c>
      <c r="D662" s="1" t="s">
        <v>1295</v>
      </c>
      <c r="E662" s="6">
        <v>45384</v>
      </c>
      <c r="F662" s="1" t="s">
        <v>38</v>
      </c>
      <c r="G662" s="1" t="s">
        <v>1178</v>
      </c>
      <c r="H662" s="1">
        <v>13</v>
      </c>
      <c r="I662" s="1">
        <v>13</v>
      </c>
      <c r="J662" s="1">
        <v>0</v>
      </c>
      <c r="K662" s="1">
        <v>0</v>
      </c>
      <c r="L662" s="1">
        <v>5677</v>
      </c>
      <c r="M662" s="1">
        <v>644</v>
      </c>
      <c r="N662" s="1">
        <v>0</v>
      </c>
    </row>
    <row r="663" spans="1:14">
      <c r="A663" s="1">
        <v>2024</v>
      </c>
      <c r="B663" s="1" t="s">
        <v>1293</v>
      </c>
      <c r="C663" s="1" t="s">
        <v>1294</v>
      </c>
      <c r="D663" s="1" t="s">
        <v>1295</v>
      </c>
      <c r="E663" s="6">
        <v>45384</v>
      </c>
      <c r="F663" s="1" t="s">
        <v>38</v>
      </c>
      <c r="G663" s="1" t="s">
        <v>39</v>
      </c>
      <c r="H663" s="1">
        <v>8</v>
      </c>
      <c r="I663" s="1">
        <v>8</v>
      </c>
      <c r="J663" s="1">
        <v>1</v>
      </c>
      <c r="K663" s="1">
        <v>0</v>
      </c>
      <c r="L663" s="1">
        <v>11249</v>
      </c>
      <c r="M663" s="1">
        <v>295</v>
      </c>
      <c r="N663" s="1">
        <v>9</v>
      </c>
    </row>
    <row r="664" spans="1:14">
      <c r="A664" s="1">
        <v>2024</v>
      </c>
      <c r="B664" s="1" t="s">
        <v>1293</v>
      </c>
      <c r="C664" s="1" t="s">
        <v>1294</v>
      </c>
      <c r="D664" s="1" t="s">
        <v>1295</v>
      </c>
      <c r="E664" s="6">
        <v>45384</v>
      </c>
      <c r="F664" s="1" t="s">
        <v>38</v>
      </c>
      <c r="G664" s="1" t="s">
        <v>242</v>
      </c>
      <c r="H664" s="1">
        <v>11</v>
      </c>
      <c r="I664" s="1">
        <v>11</v>
      </c>
      <c r="J664" s="1">
        <v>0</v>
      </c>
      <c r="K664" s="1">
        <v>0</v>
      </c>
      <c r="L664" s="1">
        <v>6294</v>
      </c>
      <c r="M664" s="1">
        <v>332</v>
      </c>
      <c r="N664" s="1">
        <v>0</v>
      </c>
    </row>
    <row r="665" spans="1:14">
      <c r="A665" s="1">
        <v>2024</v>
      </c>
      <c r="B665" s="1" t="s">
        <v>1293</v>
      </c>
      <c r="C665" s="1" t="s">
        <v>1294</v>
      </c>
      <c r="D665" s="1" t="s">
        <v>1295</v>
      </c>
      <c r="E665" s="6">
        <v>45384</v>
      </c>
      <c r="F665" s="1" t="s">
        <v>38</v>
      </c>
      <c r="G665" s="1" t="s">
        <v>23</v>
      </c>
      <c r="H665" s="1">
        <v>4</v>
      </c>
      <c r="I665" s="1">
        <v>4</v>
      </c>
      <c r="J665" s="1">
        <v>0</v>
      </c>
      <c r="K665" s="1">
        <v>0</v>
      </c>
      <c r="L665" s="1">
        <v>258</v>
      </c>
      <c r="M665" s="1">
        <v>53</v>
      </c>
      <c r="N665" s="1">
        <v>0</v>
      </c>
    </row>
    <row r="666" spans="1:14">
      <c r="A666" s="1">
        <v>2024</v>
      </c>
      <c r="B666" s="1" t="s">
        <v>1293</v>
      </c>
      <c r="C666" s="1" t="s">
        <v>1294</v>
      </c>
      <c r="D666" s="1" t="s">
        <v>1295</v>
      </c>
      <c r="E666" s="6">
        <v>45385</v>
      </c>
      <c r="F666" s="1" t="s">
        <v>64</v>
      </c>
      <c r="G666" s="1" t="s">
        <v>44</v>
      </c>
      <c r="H666" s="1">
        <v>12</v>
      </c>
      <c r="I666" s="1">
        <v>12</v>
      </c>
      <c r="J666" s="1">
        <v>0</v>
      </c>
      <c r="K666" s="1">
        <v>0</v>
      </c>
      <c r="L666" s="1">
        <v>3166</v>
      </c>
      <c r="M666" s="1">
        <v>270</v>
      </c>
      <c r="N666" s="1">
        <v>0</v>
      </c>
    </row>
    <row r="667" spans="1:14">
      <c r="A667" s="1">
        <v>2024</v>
      </c>
      <c r="B667" s="1" t="s">
        <v>1293</v>
      </c>
      <c r="C667" s="1" t="s">
        <v>1294</v>
      </c>
      <c r="D667" s="1" t="s">
        <v>1295</v>
      </c>
      <c r="E667" s="6">
        <v>45385</v>
      </c>
      <c r="F667" s="1" t="s">
        <v>64</v>
      </c>
      <c r="G667" s="1" t="s">
        <v>41</v>
      </c>
      <c r="H667" s="1">
        <v>4</v>
      </c>
      <c r="I667" s="1">
        <v>4</v>
      </c>
      <c r="J667" s="1">
        <v>0</v>
      </c>
      <c r="K667" s="1">
        <v>0</v>
      </c>
      <c r="L667" s="1">
        <v>7923</v>
      </c>
      <c r="M667" s="1">
        <v>421</v>
      </c>
      <c r="N667" s="1">
        <v>0</v>
      </c>
    </row>
    <row r="668" spans="1:14">
      <c r="A668" s="1">
        <v>2024</v>
      </c>
      <c r="B668" s="1" t="s">
        <v>1293</v>
      </c>
      <c r="C668" s="1" t="s">
        <v>1294</v>
      </c>
      <c r="D668" s="1" t="s">
        <v>1295</v>
      </c>
      <c r="E668" s="6">
        <v>45385</v>
      </c>
      <c r="F668" s="1" t="s">
        <v>64</v>
      </c>
      <c r="G668" s="1" t="s">
        <v>53</v>
      </c>
      <c r="H668" s="1">
        <v>12</v>
      </c>
      <c r="I668" s="1">
        <v>12</v>
      </c>
      <c r="J668" s="1">
        <v>0</v>
      </c>
      <c r="K668" s="1">
        <v>0</v>
      </c>
      <c r="L668" s="1">
        <v>211188</v>
      </c>
      <c r="M668" s="1">
        <v>2208</v>
      </c>
      <c r="N668" s="1">
        <v>0</v>
      </c>
    </row>
    <row r="669" spans="1:14">
      <c r="A669" s="1">
        <v>2024</v>
      </c>
      <c r="B669" s="1" t="s">
        <v>1293</v>
      </c>
      <c r="C669" s="1" t="s">
        <v>1294</v>
      </c>
      <c r="D669" s="1" t="s">
        <v>1295</v>
      </c>
      <c r="E669" s="6">
        <v>45385</v>
      </c>
      <c r="F669" s="1" t="s">
        <v>64</v>
      </c>
      <c r="G669" s="1" t="s">
        <v>23</v>
      </c>
      <c r="H669" s="1">
        <v>1</v>
      </c>
      <c r="I669" s="1">
        <v>1</v>
      </c>
      <c r="J669" s="1">
        <v>0</v>
      </c>
      <c r="K669" s="1">
        <v>0</v>
      </c>
      <c r="L669" s="1">
        <v>1500</v>
      </c>
      <c r="M669" s="1">
        <v>53</v>
      </c>
      <c r="N669" s="1">
        <v>0</v>
      </c>
    </row>
    <row r="670" spans="1:14">
      <c r="A670" s="1">
        <v>2024</v>
      </c>
      <c r="B670" s="1" t="s">
        <v>1293</v>
      </c>
      <c r="C670" s="1" t="s">
        <v>1294</v>
      </c>
      <c r="D670" s="1" t="s">
        <v>1295</v>
      </c>
      <c r="E670" s="6">
        <v>45385</v>
      </c>
      <c r="F670" s="1" t="s">
        <v>64</v>
      </c>
      <c r="G670" s="1" t="s">
        <v>266</v>
      </c>
      <c r="H670" s="1">
        <v>11</v>
      </c>
      <c r="I670" s="1">
        <v>11</v>
      </c>
      <c r="J670" s="1">
        <v>1</v>
      </c>
      <c r="K670" s="1">
        <v>0</v>
      </c>
      <c r="L670" s="1">
        <v>43525</v>
      </c>
      <c r="M670" s="1">
        <v>398</v>
      </c>
      <c r="N670" s="1">
        <v>4</v>
      </c>
    </row>
    <row r="671" spans="1:14">
      <c r="A671" s="1">
        <v>2024</v>
      </c>
      <c r="B671" s="1" t="s">
        <v>1293</v>
      </c>
      <c r="C671" s="1" t="s">
        <v>1294</v>
      </c>
      <c r="D671" s="1" t="s">
        <v>1295</v>
      </c>
      <c r="E671" s="6">
        <v>45385</v>
      </c>
      <c r="F671" s="1" t="s">
        <v>64</v>
      </c>
      <c r="G671" s="1" t="s">
        <v>42</v>
      </c>
      <c r="H671" s="1">
        <v>12</v>
      </c>
      <c r="I671" s="1">
        <v>12</v>
      </c>
      <c r="J671" s="1">
        <v>1</v>
      </c>
      <c r="K671" s="1">
        <v>0</v>
      </c>
      <c r="L671" s="1">
        <v>58246</v>
      </c>
      <c r="M671" s="1">
        <v>627</v>
      </c>
      <c r="N671" s="1">
        <v>2</v>
      </c>
    </row>
    <row r="672" spans="1:14">
      <c r="A672" s="1">
        <v>2024</v>
      </c>
      <c r="B672" s="1" t="s">
        <v>1293</v>
      </c>
      <c r="C672" s="1" t="s">
        <v>1294</v>
      </c>
      <c r="D672" s="1" t="s">
        <v>1295</v>
      </c>
      <c r="E672" s="6">
        <v>45385</v>
      </c>
      <c r="F672" s="1" t="s">
        <v>8</v>
      </c>
      <c r="G672" s="1" t="s">
        <v>41</v>
      </c>
      <c r="H672" s="1">
        <v>12</v>
      </c>
      <c r="I672" s="1">
        <v>12</v>
      </c>
      <c r="J672" s="1">
        <v>0</v>
      </c>
      <c r="K672" s="1">
        <v>0</v>
      </c>
      <c r="L672" s="1">
        <v>22453</v>
      </c>
      <c r="M672" s="1">
        <v>648</v>
      </c>
      <c r="N672" s="1">
        <v>0</v>
      </c>
    </row>
    <row r="673" spans="1:14">
      <c r="A673" s="1">
        <v>2024</v>
      </c>
      <c r="B673" s="1" t="s">
        <v>1293</v>
      </c>
      <c r="C673" s="1" t="s">
        <v>1294</v>
      </c>
      <c r="D673" s="1" t="s">
        <v>1295</v>
      </c>
      <c r="E673" s="6">
        <v>45385</v>
      </c>
      <c r="F673" s="1" t="s">
        <v>38</v>
      </c>
      <c r="G673" s="1" t="s">
        <v>1178</v>
      </c>
      <c r="H673" s="1">
        <v>12</v>
      </c>
      <c r="I673" s="1">
        <v>12</v>
      </c>
      <c r="J673" s="1">
        <v>0</v>
      </c>
      <c r="K673" s="1">
        <v>0</v>
      </c>
      <c r="L673" s="1">
        <v>6257</v>
      </c>
      <c r="M673" s="1">
        <v>507</v>
      </c>
      <c r="N673" s="1">
        <v>0</v>
      </c>
    </row>
    <row r="674" spans="1:14">
      <c r="A674" s="1">
        <v>2024</v>
      </c>
      <c r="B674" s="1" t="s">
        <v>1293</v>
      </c>
      <c r="C674" s="1" t="s">
        <v>1294</v>
      </c>
      <c r="D674" s="1" t="s">
        <v>1295</v>
      </c>
      <c r="E674" s="6">
        <v>45385</v>
      </c>
      <c r="F674" s="1" t="s">
        <v>38</v>
      </c>
      <c r="G674" s="1" t="s">
        <v>39</v>
      </c>
      <c r="H674" s="1">
        <v>7</v>
      </c>
      <c r="I674" s="1">
        <v>7</v>
      </c>
      <c r="J674" s="1">
        <v>0</v>
      </c>
      <c r="K674" s="1">
        <v>0</v>
      </c>
      <c r="L674" s="1">
        <v>867</v>
      </c>
      <c r="M674" s="1">
        <v>167</v>
      </c>
      <c r="N674" s="1">
        <v>0</v>
      </c>
    </row>
    <row r="675" spans="1:14">
      <c r="A675" s="1">
        <v>2024</v>
      </c>
      <c r="B675" s="1" t="s">
        <v>1293</v>
      </c>
      <c r="C675" s="1" t="s">
        <v>1294</v>
      </c>
      <c r="D675" s="1" t="s">
        <v>1295</v>
      </c>
      <c r="E675" s="6">
        <v>45385</v>
      </c>
      <c r="F675" s="1" t="s">
        <v>38</v>
      </c>
      <c r="G675" s="1" t="s">
        <v>242</v>
      </c>
      <c r="H675" s="1">
        <v>12</v>
      </c>
      <c r="I675" s="1">
        <v>12</v>
      </c>
      <c r="J675" s="1">
        <v>0</v>
      </c>
      <c r="K675" s="1">
        <v>0</v>
      </c>
      <c r="L675" s="1">
        <v>3696</v>
      </c>
      <c r="M675" s="1">
        <v>284</v>
      </c>
      <c r="N675" s="1">
        <v>0</v>
      </c>
    </row>
    <row r="676" spans="1:14">
      <c r="A676" s="1">
        <v>2024</v>
      </c>
      <c r="B676" s="1" t="s">
        <v>1293</v>
      </c>
      <c r="C676" s="1" t="s">
        <v>1294</v>
      </c>
      <c r="D676" s="1" t="s">
        <v>1295</v>
      </c>
      <c r="E676" s="6">
        <v>45385</v>
      </c>
      <c r="F676" s="1" t="s">
        <v>38</v>
      </c>
      <c r="G676" s="1" t="s">
        <v>23</v>
      </c>
      <c r="H676" s="1">
        <v>4</v>
      </c>
      <c r="I676" s="1">
        <v>4</v>
      </c>
      <c r="J676" s="1">
        <v>0</v>
      </c>
      <c r="K676" s="1">
        <v>0</v>
      </c>
      <c r="L676" s="1">
        <v>199</v>
      </c>
      <c r="M676" s="1">
        <v>48</v>
      </c>
      <c r="N676" s="1">
        <v>0</v>
      </c>
    </row>
    <row r="677" spans="1:14">
      <c r="A677" s="1">
        <v>2024</v>
      </c>
      <c r="B677" s="1" t="s">
        <v>1293</v>
      </c>
      <c r="C677" s="1" t="s">
        <v>1294</v>
      </c>
      <c r="D677" s="1" t="s">
        <v>1295</v>
      </c>
      <c r="E677" s="6">
        <v>45387</v>
      </c>
      <c r="F677" s="1" t="s">
        <v>64</v>
      </c>
      <c r="G677" s="1" t="s">
        <v>44</v>
      </c>
      <c r="H677" s="1">
        <v>16</v>
      </c>
      <c r="I677" s="1">
        <v>16</v>
      </c>
      <c r="J677" s="1">
        <v>0</v>
      </c>
      <c r="K677" s="1">
        <v>0</v>
      </c>
      <c r="L677" s="1">
        <v>24175</v>
      </c>
      <c r="M677" s="1">
        <v>787</v>
      </c>
      <c r="N677" s="1">
        <v>0</v>
      </c>
    </row>
    <row r="678" spans="1:14">
      <c r="A678" s="1">
        <v>2024</v>
      </c>
      <c r="B678" s="1" t="s">
        <v>1293</v>
      </c>
      <c r="C678" s="1" t="s">
        <v>1294</v>
      </c>
      <c r="D678" s="1" t="s">
        <v>1295</v>
      </c>
      <c r="E678" s="6">
        <v>45387</v>
      </c>
      <c r="F678" s="1" t="s">
        <v>64</v>
      </c>
      <c r="G678" s="1" t="s">
        <v>41</v>
      </c>
      <c r="H678" s="1">
        <v>3</v>
      </c>
      <c r="I678" s="1">
        <v>3</v>
      </c>
      <c r="J678" s="1">
        <v>0</v>
      </c>
      <c r="K678" s="1">
        <v>0</v>
      </c>
      <c r="L678" s="1">
        <v>180</v>
      </c>
      <c r="M678" s="1">
        <v>60</v>
      </c>
      <c r="N678" s="1">
        <v>0</v>
      </c>
    </row>
    <row r="679" spans="1:14">
      <c r="A679" s="1">
        <v>2024</v>
      </c>
      <c r="B679" s="1" t="s">
        <v>1293</v>
      </c>
      <c r="C679" s="1" t="s">
        <v>1294</v>
      </c>
      <c r="D679" s="1" t="s">
        <v>1295</v>
      </c>
      <c r="E679" s="6">
        <v>45387</v>
      </c>
      <c r="F679" s="1" t="s">
        <v>64</v>
      </c>
      <c r="G679" s="1" t="s">
        <v>23</v>
      </c>
      <c r="H679" s="1">
        <v>4</v>
      </c>
      <c r="I679" s="1">
        <v>4</v>
      </c>
      <c r="J679" s="1">
        <v>0</v>
      </c>
      <c r="K679" s="1">
        <v>0</v>
      </c>
      <c r="L679" s="1">
        <v>13376</v>
      </c>
      <c r="M679" s="1">
        <v>188</v>
      </c>
      <c r="N679" s="1">
        <v>0</v>
      </c>
    </row>
    <row r="680" spans="1:14">
      <c r="A680" s="1">
        <v>2024</v>
      </c>
      <c r="B680" s="1" t="s">
        <v>1293</v>
      </c>
      <c r="C680" s="1" t="s">
        <v>1294</v>
      </c>
      <c r="D680" s="1" t="s">
        <v>1295</v>
      </c>
      <c r="E680" s="6">
        <v>45387</v>
      </c>
      <c r="F680" s="1" t="s">
        <v>64</v>
      </c>
      <c r="G680" s="1" t="s">
        <v>266</v>
      </c>
      <c r="H680" s="1">
        <v>11</v>
      </c>
      <c r="I680" s="1">
        <v>11</v>
      </c>
      <c r="J680" s="1">
        <v>0</v>
      </c>
      <c r="K680" s="1">
        <v>0</v>
      </c>
      <c r="L680" s="1">
        <v>18499</v>
      </c>
      <c r="M680" s="1">
        <v>471</v>
      </c>
      <c r="N680" s="1">
        <v>0</v>
      </c>
    </row>
    <row r="681" spans="1:14">
      <c r="A681" s="1">
        <v>2024</v>
      </c>
      <c r="B681" s="1" t="s">
        <v>1293</v>
      </c>
      <c r="C681" s="1" t="s">
        <v>1294</v>
      </c>
      <c r="D681" s="1" t="s">
        <v>1295</v>
      </c>
      <c r="E681" s="6">
        <v>45387</v>
      </c>
      <c r="F681" s="1" t="s">
        <v>64</v>
      </c>
      <c r="G681" s="1" t="s">
        <v>42</v>
      </c>
      <c r="H681" s="1">
        <v>12</v>
      </c>
      <c r="I681" s="1">
        <v>12</v>
      </c>
      <c r="J681" s="1">
        <v>1</v>
      </c>
      <c r="K681" s="1">
        <v>0</v>
      </c>
      <c r="L681" s="1">
        <v>79754</v>
      </c>
      <c r="M681" s="1">
        <v>515</v>
      </c>
      <c r="N681" s="1">
        <v>20</v>
      </c>
    </row>
    <row r="682" spans="1:14">
      <c r="A682" s="1">
        <v>2024</v>
      </c>
      <c r="B682" s="1" t="s">
        <v>1293</v>
      </c>
      <c r="C682" s="1" t="s">
        <v>1294</v>
      </c>
      <c r="D682" s="1" t="s">
        <v>1295</v>
      </c>
      <c r="E682" s="6">
        <v>45387</v>
      </c>
      <c r="F682" s="1" t="s">
        <v>8</v>
      </c>
      <c r="G682" s="1" t="s">
        <v>41</v>
      </c>
      <c r="H682" s="1">
        <v>12</v>
      </c>
      <c r="I682" s="1">
        <v>12</v>
      </c>
      <c r="J682" s="1">
        <v>0</v>
      </c>
      <c r="K682" s="1">
        <v>0</v>
      </c>
      <c r="L682" s="1">
        <v>27609</v>
      </c>
      <c r="M682" s="1">
        <v>757</v>
      </c>
      <c r="N682" s="1">
        <v>0</v>
      </c>
    </row>
    <row r="683" spans="1:14">
      <c r="A683" s="1">
        <v>2024</v>
      </c>
      <c r="B683" s="1" t="s">
        <v>1293</v>
      </c>
      <c r="C683" s="1" t="s">
        <v>1294</v>
      </c>
      <c r="D683" s="1" t="s">
        <v>1295</v>
      </c>
      <c r="E683" s="6">
        <v>45387</v>
      </c>
      <c r="F683" s="1" t="s">
        <v>38</v>
      </c>
      <c r="G683" s="1" t="s">
        <v>1178</v>
      </c>
      <c r="H683" s="1">
        <v>12</v>
      </c>
      <c r="I683" s="1">
        <v>12</v>
      </c>
      <c r="J683" s="1">
        <v>0</v>
      </c>
      <c r="K683" s="1">
        <v>0</v>
      </c>
      <c r="L683" s="1">
        <v>24565</v>
      </c>
      <c r="M683" s="1">
        <v>921</v>
      </c>
      <c r="N683" s="1">
        <v>0</v>
      </c>
    </row>
    <row r="684" spans="1:14">
      <c r="A684" s="1">
        <v>2024</v>
      </c>
      <c r="B684" s="1" t="s">
        <v>1293</v>
      </c>
      <c r="C684" s="1" t="s">
        <v>1294</v>
      </c>
      <c r="D684" s="1" t="s">
        <v>1295</v>
      </c>
      <c r="E684" s="6">
        <v>45387</v>
      </c>
      <c r="F684" s="1" t="s">
        <v>38</v>
      </c>
      <c r="G684" s="1" t="s">
        <v>39</v>
      </c>
      <c r="H684" s="1">
        <v>12</v>
      </c>
      <c r="I684" s="1">
        <v>12</v>
      </c>
      <c r="J684" s="1">
        <v>1</v>
      </c>
      <c r="K684" s="1">
        <v>0</v>
      </c>
      <c r="L684" s="1">
        <v>5613</v>
      </c>
      <c r="M684" s="1">
        <v>381</v>
      </c>
      <c r="N684" s="1">
        <v>6</v>
      </c>
    </row>
    <row r="685" spans="1:14">
      <c r="A685" s="1">
        <v>2024</v>
      </c>
      <c r="B685" s="1" t="s">
        <v>1293</v>
      </c>
      <c r="C685" s="1" t="s">
        <v>1294</v>
      </c>
      <c r="D685" s="1" t="s">
        <v>1299</v>
      </c>
      <c r="E685" s="6">
        <v>45390</v>
      </c>
      <c r="F685" s="1" t="s">
        <v>64</v>
      </c>
      <c r="G685" s="1" t="s">
        <v>37</v>
      </c>
      <c r="H685" s="1">
        <v>9</v>
      </c>
      <c r="I685" s="1">
        <v>9</v>
      </c>
      <c r="J685" s="1">
        <v>0</v>
      </c>
      <c r="K685" s="1">
        <v>0</v>
      </c>
      <c r="L685" s="1">
        <v>12397</v>
      </c>
      <c r="M685" s="1">
        <v>356</v>
      </c>
      <c r="N685" s="1">
        <v>0</v>
      </c>
    </row>
    <row r="686" spans="1:14">
      <c r="A686" s="1">
        <v>2024</v>
      </c>
      <c r="B686" s="1" t="s">
        <v>1293</v>
      </c>
      <c r="C686" s="1" t="s">
        <v>1294</v>
      </c>
      <c r="D686" s="1" t="s">
        <v>1299</v>
      </c>
      <c r="E686" s="6">
        <v>45390</v>
      </c>
      <c r="F686" s="1" t="s">
        <v>64</v>
      </c>
      <c r="G686" s="1" t="s">
        <v>41</v>
      </c>
      <c r="H686" s="1">
        <v>3</v>
      </c>
      <c r="I686" s="1">
        <v>3</v>
      </c>
      <c r="J686" s="1">
        <v>0</v>
      </c>
      <c r="K686" s="1">
        <v>0</v>
      </c>
      <c r="L686" s="1">
        <v>306</v>
      </c>
      <c r="M686" s="1">
        <v>60</v>
      </c>
      <c r="N686" s="1">
        <v>0</v>
      </c>
    </row>
    <row r="687" spans="1:14">
      <c r="A687" s="1">
        <v>2024</v>
      </c>
      <c r="B687" s="1" t="s">
        <v>1293</v>
      </c>
      <c r="C687" s="1" t="s">
        <v>1294</v>
      </c>
      <c r="D687" s="1" t="s">
        <v>1299</v>
      </c>
      <c r="E687" s="6">
        <v>45390</v>
      </c>
      <c r="F687" s="1" t="s">
        <v>64</v>
      </c>
      <c r="G687" s="1" t="s">
        <v>53</v>
      </c>
      <c r="H687" s="1">
        <v>6</v>
      </c>
      <c r="I687" s="1">
        <v>6</v>
      </c>
      <c r="J687" s="1">
        <v>0</v>
      </c>
      <c r="K687" s="1">
        <v>0</v>
      </c>
      <c r="L687" s="1">
        <v>44165</v>
      </c>
      <c r="M687" s="1">
        <v>692</v>
      </c>
      <c r="N687" s="1">
        <v>0</v>
      </c>
    </row>
    <row r="688" spans="1:14">
      <c r="A688" s="1">
        <v>2024</v>
      </c>
      <c r="B688" s="1" t="s">
        <v>1293</v>
      </c>
      <c r="C688" s="1" t="s">
        <v>1294</v>
      </c>
      <c r="D688" s="1" t="s">
        <v>1299</v>
      </c>
      <c r="E688" s="6">
        <v>45390</v>
      </c>
      <c r="F688" s="1" t="s">
        <v>64</v>
      </c>
      <c r="G688" s="1" t="s">
        <v>266</v>
      </c>
      <c r="H688" s="1">
        <v>12</v>
      </c>
      <c r="I688" s="1">
        <v>12</v>
      </c>
      <c r="J688" s="1">
        <v>0</v>
      </c>
      <c r="K688" s="1">
        <v>0</v>
      </c>
      <c r="L688" s="1">
        <v>12169</v>
      </c>
      <c r="M688" s="1">
        <v>396</v>
      </c>
      <c r="N688" s="1">
        <v>0</v>
      </c>
    </row>
    <row r="689" spans="1:14">
      <c r="A689" s="1">
        <v>2024</v>
      </c>
      <c r="B689" s="1" t="s">
        <v>1293</v>
      </c>
      <c r="C689" s="1" t="s">
        <v>1294</v>
      </c>
      <c r="D689" s="1" t="s">
        <v>1299</v>
      </c>
      <c r="E689" s="6">
        <v>45390</v>
      </c>
      <c r="F689" s="1" t="s">
        <v>64</v>
      </c>
      <c r="G689" s="1" t="s">
        <v>42</v>
      </c>
      <c r="H689" s="1">
        <v>12</v>
      </c>
      <c r="I689" s="1">
        <v>12</v>
      </c>
      <c r="J689" s="1">
        <v>0</v>
      </c>
      <c r="K689" s="1">
        <v>0</v>
      </c>
      <c r="L689" s="1">
        <v>46190</v>
      </c>
      <c r="M689" s="1">
        <v>663</v>
      </c>
      <c r="N689" s="1">
        <v>0</v>
      </c>
    </row>
    <row r="690" spans="1:14">
      <c r="A690" s="1">
        <v>2024</v>
      </c>
      <c r="B690" s="1" t="s">
        <v>1293</v>
      </c>
      <c r="C690" s="1" t="s">
        <v>1294</v>
      </c>
      <c r="D690" s="1" t="s">
        <v>1299</v>
      </c>
      <c r="E690" s="6">
        <v>45390</v>
      </c>
      <c r="F690" s="1" t="s">
        <v>8</v>
      </c>
      <c r="G690" s="1" t="s">
        <v>41</v>
      </c>
      <c r="H690" s="1">
        <v>12</v>
      </c>
      <c r="I690" s="1">
        <v>12</v>
      </c>
      <c r="J690" s="1">
        <v>1</v>
      </c>
      <c r="K690" s="1">
        <v>0</v>
      </c>
      <c r="L690" s="1">
        <v>19599</v>
      </c>
      <c r="M690" s="1">
        <v>814</v>
      </c>
      <c r="N690" s="1">
        <v>6</v>
      </c>
    </row>
    <row r="691" spans="1:14">
      <c r="A691" s="1">
        <v>2024</v>
      </c>
      <c r="B691" s="1" t="s">
        <v>1293</v>
      </c>
      <c r="C691" s="1" t="s">
        <v>1294</v>
      </c>
      <c r="D691" s="1" t="s">
        <v>1299</v>
      </c>
      <c r="E691" s="6">
        <v>45390</v>
      </c>
      <c r="F691" s="1" t="s">
        <v>38</v>
      </c>
      <c r="G691" s="1" t="s">
        <v>1178</v>
      </c>
      <c r="H691" s="1">
        <v>12</v>
      </c>
      <c r="I691" s="1">
        <v>12</v>
      </c>
      <c r="J691" s="1">
        <v>2</v>
      </c>
      <c r="K691" s="1">
        <v>0</v>
      </c>
      <c r="L691" s="1">
        <v>1714</v>
      </c>
      <c r="M691" s="1">
        <v>326</v>
      </c>
      <c r="N691" s="1">
        <v>6</v>
      </c>
    </row>
    <row r="692" spans="1:14">
      <c r="A692" s="1">
        <v>2024</v>
      </c>
      <c r="B692" s="1" t="s">
        <v>1293</v>
      </c>
      <c r="C692" s="1" t="s">
        <v>1294</v>
      </c>
      <c r="D692" s="1" t="s">
        <v>1299</v>
      </c>
      <c r="E692" s="6">
        <v>45390</v>
      </c>
      <c r="F692" s="1" t="s">
        <v>38</v>
      </c>
      <c r="G692" s="1" t="s">
        <v>39</v>
      </c>
      <c r="H692" s="1">
        <v>12</v>
      </c>
      <c r="I692" s="1">
        <v>12</v>
      </c>
      <c r="J692" s="1">
        <v>1</v>
      </c>
      <c r="K692" s="1">
        <v>0</v>
      </c>
      <c r="L692" s="1">
        <v>2418</v>
      </c>
      <c r="M692" s="1">
        <v>294</v>
      </c>
      <c r="N692" s="1">
        <v>6</v>
      </c>
    </row>
    <row r="693" spans="1:14">
      <c r="A693" s="1">
        <v>2024</v>
      </c>
      <c r="B693" s="1" t="s">
        <v>1293</v>
      </c>
      <c r="C693" s="1" t="s">
        <v>1294</v>
      </c>
      <c r="D693" s="1" t="s">
        <v>1299</v>
      </c>
      <c r="E693" s="6">
        <v>45390</v>
      </c>
      <c r="F693" s="1" t="s">
        <v>38</v>
      </c>
      <c r="G693" s="1" t="s">
        <v>242</v>
      </c>
      <c r="H693" s="1">
        <v>11</v>
      </c>
      <c r="I693" s="1">
        <v>11</v>
      </c>
      <c r="J693" s="1">
        <v>0</v>
      </c>
      <c r="K693" s="1">
        <v>0</v>
      </c>
      <c r="L693" s="1">
        <v>746</v>
      </c>
      <c r="M693" s="1">
        <v>141</v>
      </c>
      <c r="N693" s="1">
        <v>0</v>
      </c>
    </row>
    <row r="694" spans="1:14">
      <c r="A694" s="1">
        <v>2024</v>
      </c>
      <c r="B694" s="1" t="s">
        <v>1293</v>
      </c>
      <c r="C694" s="1" t="s">
        <v>1294</v>
      </c>
      <c r="D694" s="1" t="s">
        <v>1299</v>
      </c>
      <c r="E694" s="6">
        <v>45390</v>
      </c>
      <c r="F694" s="1" t="s">
        <v>38</v>
      </c>
      <c r="G694" s="1" t="s">
        <v>23</v>
      </c>
      <c r="H694" s="1">
        <v>4</v>
      </c>
      <c r="I694" s="1">
        <v>4</v>
      </c>
      <c r="J694" s="1">
        <v>0</v>
      </c>
      <c r="K694" s="1">
        <v>0</v>
      </c>
      <c r="L694" s="1">
        <v>439</v>
      </c>
      <c r="M694" s="1">
        <v>65</v>
      </c>
      <c r="N694" s="1">
        <v>0</v>
      </c>
    </row>
    <row r="695" spans="1:14">
      <c r="A695" s="1">
        <v>2024</v>
      </c>
      <c r="B695" s="1" t="s">
        <v>1293</v>
      </c>
      <c r="C695" s="1" t="s">
        <v>1294</v>
      </c>
      <c r="D695" s="1" t="s">
        <v>1299</v>
      </c>
      <c r="E695" s="6">
        <v>45391</v>
      </c>
      <c r="F695" s="1" t="s">
        <v>64</v>
      </c>
      <c r="G695" s="1" t="s">
        <v>37</v>
      </c>
      <c r="H695" s="1">
        <v>15</v>
      </c>
      <c r="I695" s="1">
        <v>15</v>
      </c>
      <c r="J695" s="1">
        <v>0</v>
      </c>
      <c r="K695" s="1">
        <v>0</v>
      </c>
      <c r="L695" s="1">
        <v>25836</v>
      </c>
      <c r="M695" s="1">
        <v>734</v>
      </c>
      <c r="N695" s="1">
        <v>0</v>
      </c>
    </row>
    <row r="696" spans="1:14">
      <c r="A696" s="1">
        <v>2024</v>
      </c>
      <c r="B696" s="1" t="s">
        <v>1293</v>
      </c>
      <c r="C696" s="1" t="s">
        <v>1294</v>
      </c>
      <c r="D696" s="1" t="s">
        <v>1299</v>
      </c>
      <c r="E696" s="6">
        <v>45391</v>
      </c>
      <c r="F696" s="1" t="s">
        <v>64</v>
      </c>
      <c r="G696" s="1" t="s">
        <v>44</v>
      </c>
      <c r="H696" s="1">
        <v>10</v>
      </c>
      <c r="I696" s="1">
        <v>10</v>
      </c>
      <c r="J696" s="1">
        <v>0</v>
      </c>
      <c r="K696" s="1">
        <v>0</v>
      </c>
      <c r="L696" s="1">
        <v>3508</v>
      </c>
      <c r="M696" s="1">
        <v>322</v>
      </c>
      <c r="N696" s="1">
        <v>0</v>
      </c>
    </row>
    <row r="697" spans="1:14">
      <c r="A697" s="1">
        <v>2024</v>
      </c>
      <c r="B697" s="1" t="s">
        <v>1293</v>
      </c>
      <c r="C697" s="1" t="s">
        <v>1294</v>
      </c>
      <c r="D697" s="1" t="s">
        <v>1299</v>
      </c>
      <c r="E697" s="6">
        <v>45391</v>
      </c>
      <c r="F697" s="1" t="s">
        <v>64</v>
      </c>
      <c r="G697" s="1" t="s">
        <v>41</v>
      </c>
      <c r="H697" s="1">
        <v>3</v>
      </c>
      <c r="I697" s="1">
        <v>3</v>
      </c>
      <c r="J697" s="1">
        <v>0</v>
      </c>
      <c r="K697" s="1">
        <v>0</v>
      </c>
      <c r="L697" s="1">
        <v>276</v>
      </c>
      <c r="M697" s="1">
        <v>80</v>
      </c>
      <c r="N697" s="1">
        <v>0</v>
      </c>
    </row>
    <row r="698" spans="1:14">
      <c r="A698" s="1">
        <v>2024</v>
      </c>
      <c r="B698" s="1" t="s">
        <v>1293</v>
      </c>
      <c r="C698" s="1" t="s">
        <v>1294</v>
      </c>
      <c r="D698" s="1" t="s">
        <v>1299</v>
      </c>
      <c r="E698" s="6">
        <v>45391</v>
      </c>
      <c r="F698" s="1" t="s">
        <v>64</v>
      </c>
      <c r="G698" s="1" t="s">
        <v>53</v>
      </c>
      <c r="H698" s="1">
        <v>12</v>
      </c>
      <c r="I698" s="1">
        <v>12</v>
      </c>
      <c r="J698" s="1">
        <v>0</v>
      </c>
      <c r="K698" s="1">
        <v>0</v>
      </c>
      <c r="L698" s="1">
        <v>60699</v>
      </c>
      <c r="M698" s="1">
        <v>1123</v>
      </c>
      <c r="N698" s="1">
        <v>0</v>
      </c>
    </row>
    <row r="699" spans="1:14">
      <c r="A699" s="1">
        <v>2024</v>
      </c>
      <c r="B699" s="1" t="s">
        <v>1293</v>
      </c>
      <c r="C699" s="1" t="s">
        <v>1294</v>
      </c>
      <c r="D699" s="1" t="s">
        <v>1299</v>
      </c>
      <c r="E699" s="6">
        <v>45391</v>
      </c>
      <c r="F699" s="1" t="s">
        <v>64</v>
      </c>
      <c r="G699" s="1" t="s">
        <v>266</v>
      </c>
      <c r="H699" s="1">
        <v>12</v>
      </c>
      <c r="I699" s="1">
        <v>12</v>
      </c>
      <c r="J699" s="1">
        <v>0</v>
      </c>
      <c r="K699" s="1">
        <v>0</v>
      </c>
      <c r="L699" s="1">
        <v>15746</v>
      </c>
      <c r="M699" s="1">
        <v>499</v>
      </c>
      <c r="N699" s="1">
        <v>0</v>
      </c>
    </row>
    <row r="700" spans="1:14">
      <c r="A700" s="1">
        <v>2024</v>
      </c>
      <c r="B700" s="1" t="s">
        <v>1293</v>
      </c>
      <c r="C700" s="1" t="s">
        <v>1294</v>
      </c>
      <c r="D700" s="1" t="s">
        <v>1299</v>
      </c>
      <c r="E700" s="6">
        <v>45391</v>
      </c>
      <c r="F700" s="1" t="s">
        <v>64</v>
      </c>
      <c r="G700" s="1" t="s">
        <v>42</v>
      </c>
      <c r="H700" s="1">
        <v>12</v>
      </c>
      <c r="I700" s="1">
        <v>12</v>
      </c>
      <c r="J700" s="1">
        <v>0</v>
      </c>
      <c r="K700" s="1">
        <v>0</v>
      </c>
      <c r="L700" s="1">
        <v>49580</v>
      </c>
      <c r="M700" s="1">
        <v>711</v>
      </c>
      <c r="N700" s="1">
        <v>0</v>
      </c>
    </row>
    <row r="701" spans="1:14">
      <c r="A701" s="1">
        <v>2024</v>
      </c>
      <c r="B701" s="1" t="s">
        <v>1293</v>
      </c>
      <c r="C701" s="1" t="s">
        <v>1294</v>
      </c>
      <c r="D701" s="1" t="s">
        <v>1299</v>
      </c>
      <c r="E701" s="6">
        <v>45391</v>
      </c>
      <c r="F701" s="1" t="s">
        <v>8</v>
      </c>
      <c r="G701" s="1" t="s">
        <v>41</v>
      </c>
      <c r="H701" s="1">
        <v>12</v>
      </c>
      <c r="I701" s="1">
        <v>12</v>
      </c>
      <c r="J701" s="1">
        <v>0</v>
      </c>
      <c r="K701" s="1">
        <v>0</v>
      </c>
      <c r="L701" s="1">
        <v>15075</v>
      </c>
      <c r="M701" s="1">
        <v>848</v>
      </c>
      <c r="N701" s="1">
        <v>0</v>
      </c>
    </row>
    <row r="702" spans="1:14">
      <c r="A702" s="1">
        <v>2024</v>
      </c>
      <c r="B702" s="1" t="s">
        <v>1293</v>
      </c>
      <c r="C702" s="1" t="s">
        <v>1294</v>
      </c>
      <c r="D702" s="1" t="s">
        <v>1299</v>
      </c>
      <c r="E702" s="6">
        <v>45391</v>
      </c>
      <c r="F702" s="1" t="s">
        <v>38</v>
      </c>
      <c r="G702" s="1" t="s">
        <v>1178</v>
      </c>
      <c r="H702" s="1">
        <v>12</v>
      </c>
      <c r="I702" s="1">
        <v>12</v>
      </c>
      <c r="J702" s="1">
        <v>0</v>
      </c>
      <c r="K702" s="1">
        <v>0</v>
      </c>
      <c r="L702" s="1">
        <v>17562</v>
      </c>
      <c r="M702" s="1">
        <v>928</v>
      </c>
      <c r="N702" s="1">
        <v>0</v>
      </c>
    </row>
    <row r="703" spans="1:14">
      <c r="A703" s="1">
        <v>2024</v>
      </c>
      <c r="B703" s="1" t="s">
        <v>1293</v>
      </c>
      <c r="C703" s="1" t="s">
        <v>1294</v>
      </c>
      <c r="D703" s="1" t="s">
        <v>1299</v>
      </c>
      <c r="E703" s="6">
        <v>45391</v>
      </c>
      <c r="F703" s="1" t="s">
        <v>38</v>
      </c>
      <c r="G703" s="1" t="s">
        <v>39</v>
      </c>
      <c r="H703" s="1">
        <v>12</v>
      </c>
      <c r="I703" s="1">
        <v>12</v>
      </c>
      <c r="J703" s="1">
        <v>0</v>
      </c>
      <c r="K703" s="1">
        <v>0</v>
      </c>
      <c r="L703" s="1">
        <v>10875</v>
      </c>
      <c r="M703" s="1">
        <v>396</v>
      </c>
      <c r="N703" s="1">
        <v>0</v>
      </c>
    </row>
    <row r="704" spans="1:14">
      <c r="A704" s="1">
        <v>2024</v>
      </c>
      <c r="B704" s="1" t="s">
        <v>1293</v>
      </c>
      <c r="C704" s="1" t="s">
        <v>1294</v>
      </c>
      <c r="D704" s="1" t="s">
        <v>1299</v>
      </c>
      <c r="E704" s="6">
        <v>45391</v>
      </c>
      <c r="F704" s="1" t="s">
        <v>38</v>
      </c>
      <c r="G704" s="1" t="s">
        <v>242</v>
      </c>
      <c r="H704" s="1">
        <v>12</v>
      </c>
      <c r="I704" s="1">
        <v>12</v>
      </c>
      <c r="J704" s="1">
        <v>0</v>
      </c>
      <c r="K704" s="1">
        <v>0</v>
      </c>
      <c r="L704" s="1">
        <v>30386</v>
      </c>
      <c r="M704" s="1">
        <v>460</v>
      </c>
      <c r="N704" s="1">
        <v>0</v>
      </c>
    </row>
    <row r="705" spans="1:14">
      <c r="A705" s="1">
        <v>2024</v>
      </c>
      <c r="B705" s="1" t="s">
        <v>1293</v>
      </c>
      <c r="C705" s="1" t="s">
        <v>1294</v>
      </c>
      <c r="D705" s="1" t="s">
        <v>1299</v>
      </c>
      <c r="E705" s="6">
        <v>45391</v>
      </c>
      <c r="F705" s="1" t="s">
        <v>38</v>
      </c>
      <c r="G705" s="1" t="s">
        <v>23</v>
      </c>
      <c r="H705" s="1">
        <v>4</v>
      </c>
      <c r="I705" s="1">
        <v>4</v>
      </c>
      <c r="J705" s="1">
        <v>0</v>
      </c>
      <c r="K705" s="1">
        <v>0</v>
      </c>
      <c r="L705" s="1">
        <v>1080</v>
      </c>
      <c r="M705" s="1">
        <v>95</v>
      </c>
      <c r="N705" s="1">
        <v>0</v>
      </c>
    </row>
    <row r="706" spans="1:14">
      <c r="A706" s="1">
        <v>2024</v>
      </c>
      <c r="B706" s="1" t="s">
        <v>1293</v>
      </c>
      <c r="C706" s="1" t="s">
        <v>1294</v>
      </c>
      <c r="D706" s="1" t="s">
        <v>1299</v>
      </c>
      <c r="E706" s="6">
        <v>45392</v>
      </c>
      <c r="F706" s="1" t="s">
        <v>64</v>
      </c>
      <c r="G706" s="1" t="s">
        <v>37</v>
      </c>
      <c r="H706" s="1">
        <v>12</v>
      </c>
      <c r="I706" s="1">
        <v>12</v>
      </c>
      <c r="J706" s="1">
        <v>0</v>
      </c>
      <c r="K706" s="1">
        <v>0</v>
      </c>
      <c r="L706" s="1">
        <v>5541</v>
      </c>
      <c r="M706" s="1">
        <v>439</v>
      </c>
      <c r="N706" s="1">
        <v>0</v>
      </c>
    </row>
    <row r="707" spans="1:14">
      <c r="A707" s="1">
        <v>2024</v>
      </c>
      <c r="B707" s="1" t="s">
        <v>1293</v>
      </c>
      <c r="C707" s="1" t="s">
        <v>1294</v>
      </c>
      <c r="D707" s="1" t="s">
        <v>1299</v>
      </c>
      <c r="E707" s="6">
        <v>45392</v>
      </c>
      <c r="F707" s="1" t="s">
        <v>64</v>
      </c>
      <c r="G707" s="1" t="s">
        <v>44</v>
      </c>
      <c r="H707" s="1">
        <v>15</v>
      </c>
      <c r="I707" s="1">
        <v>15</v>
      </c>
      <c r="J707" s="1">
        <v>0</v>
      </c>
      <c r="K707" s="1">
        <v>0</v>
      </c>
      <c r="L707" s="1">
        <v>14731</v>
      </c>
      <c r="M707" s="1">
        <v>488</v>
      </c>
      <c r="N707" s="1">
        <v>0</v>
      </c>
    </row>
    <row r="708" spans="1:14">
      <c r="A708" s="1">
        <v>2024</v>
      </c>
      <c r="B708" s="1" t="s">
        <v>1293</v>
      </c>
      <c r="C708" s="1" t="s">
        <v>1294</v>
      </c>
      <c r="D708" s="1" t="s">
        <v>1299</v>
      </c>
      <c r="E708" s="6">
        <v>45392</v>
      </c>
      <c r="F708" s="1" t="s">
        <v>64</v>
      </c>
      <c r="G708" s="1" t="s">
        <v>41</v>
      </c>
      <c r="H708" s="1">
        <v>3</v>
      </c>
      <c r="I708" s="1">
        <v>3</v>
      </c>
      <c r="J708" s="1">
        <v>0</v>
      </c>
      <c r="K708" s="1">
        <v>0</v>
      </c>
      <c r="L708" s="1">
        <v>2136</v>
      </c>
      <c r="M708" s="1">
        <v>161</v>
      </c>
      <c r="N708" s="1">
        <v>0</v>
      </c>
    </row>
    <row r="709" spans="1:14">
      <c r="A709" s="1">
        <v>2024</v>
      </c>
      <c r="B709" s="1" t="s">
        <v>1293</v>
      </c>
      <c r="C709" s="1" t="s">
        <v>1294</v>
      </c>
      <c r="D709" s="1" t="s">
        <v>1299</v>
      </c>
      <c r="E709" s="6">
        <v>45392</v>
      </c>
      <c r="F709" s="1" t="s">
        <v>64</v>
      </c>
      <c r="G709" s="1" t="s">
        <v>53</v>
      </c>
      <c r="H709" s="1">
        <v>12</v>
      </c>
      <c r="I709" s="1">
        <v>12</v>
      </c>
      <c r="J709" s="1">
        <v>0</v>
      </c>
      <c r="K709" s="1">
        <v>0</v>
      </c>
      <c r="L709" s="1">
        <v>22198</v>
      </c>
      <c r="M709" s="1">
        <v>785</v>
      </c>
      <c r="N709" s="1">
        <v>0</v>
      </c>
    </row>
    <row r="710" spans="1:14">
      <c r="A710" s="1">
        <v>2024</v>
      </c>
      <c r="B710" s="1" t="s">
        <v>1293</v>
      </c>
      <c r="C710" s="1" t="s">
        <v>1294</v>
      </c>
      <c r="D710" s="1" t="s">
        <v>1299</v>
      </c>
      <c r="E710" s="6">
        <v>45392</v>
      </c>
      <c r="F710" s="1" t="s">
        <v>64</v>
      </c>
      <c r="G710" s="1" t="s">
        <v>266</v>
      </c>
      <c r="H710" s="1">
        <v>12</v>
      </c>
      <c r="I710" s="1">
        <v>12</v>
      </c>
      <c r="J710" s="1">
        <v>0</v>
      </c>
      <c r="K710" s="1">
        <v>0</v>
      </c>
      <c r="L710" s="1">
        <v>9164</v>
      </c>
      <c r="M710" s="1">
        <v>372</v>
      </c>
      <c r="N710" s="1">
        <v>0</v>
      </c>
    </row>
    <row r="711" spans="1:14">
      <c r="A711" s="1">
        <v>2024</v>
      </c>
      <c r="B711" s="1" t="s">
        <v>1293</v>
      </c>
      <c r="C711" s="1" t="s">
        <v>1294</v>
      </c>
      <c r="D711" s="1" t="s">
        <v>1299</v>
      </c>
      <c r="E711" s="6">
        <v>45392</v>
      </c>
      <c r="F711" s="1" t="s">
        <v>64</v>
      </c>
      <c r="G711" s="1" t="s">
        <v>42</v>
      </c>
      <c r="H711" s="1">
        <v>12</v>
      </c>
      <c r="I711" s="1">
        <v>12</v>
      </c>
      <c r="J711" s="1">
        <v>0</v>
      </c>
      <c r="K711" s="1">
        <v>0</v>
      </c>
      <c r="L711" s="1">
        <v>49069</v>
      </c>
      <c r="M711" s="1">
        <v>564</v>
      </c>
      <c r="N711" s="1">
        <v>0</v>
      </c>
    </row>
    <row r="712" spans="1:14">
      <c r="A712" s="1">
        <v>2024</v>
      </c>
      <c r="B712" s="1" t="s">
        <v>1293</v>
      </c>
      <c r="C712" s="1" t="s">
        <v>1294</v>
      </c>
      <c r="D712" s="1" t="s">
        <v>1299</v>
      </c>
      <c r="E712" s="6">
        <v>45392</v>
      </c>
      <c r="F712" s="1" t="s">
        <v>8</v>
      </c>
      <c r="G712" s="1" t="s">
        <v>41</v>
      </c>
      <c r="H712" s="1">
        <v>12</v>
      </c>
      <c r="I712" s="1">
        <v>12</v>
      </c>
      <c r="J712" s="1">
        <v>1</v>
      </c>
      <c r="K712" s="1">
        <v>0</v>
      </c>
      <c r="L712" s="1">
        <v>5620</v>
      </c>
      <c r="M712" s="1">
        <v>581</v>
      </c>
      <c r="N712" s="1">
        <v>16</v>
      </c>
    </row>
    <row r="713" spans="1:14">
      <c r="A713" s="1">
        <v>2024</v>
      </c>
      <c r="B713" s="1" t="s">
        <v>1293</v>
      </c>
      <c r="C713" s="1" t="s">
        <v>1294</v>
      </c>
      <c r="D713" s="1" t="s">
        <v>1299</v>
      </c>
      <c r="E713" s="6">
        <v>45392</v>
      </c>
      <c r="F713" s="1" t="s">
        <v>38</v>
      </c>
      <c r="G713" s="1" t="s">
        <v>1178</v>
      </c>
      <c r="H713" s="1">
        <v>12</v>
      </c>
      <c r="I713" s="1">
        <v>12</v>
      </c>
      <c r="J713" s="1">
        <v>0</v>
      </c>
      <c r="K713" s="1">
        <v>0</v>
      </c>
      <c r="L713" s="1">
        <v>13193</v>
      </c>
      <c r="M713" s="1">
        <v>500</v>
      </c>
      <c r="N713" s="1">
        <v>0</v>
      </c>
    </row>
    <row r="714" spans="1:14">
      <c r="A714" s="1">
        <v>2024</v>
      </c>
      <c r="B714" s="1" t="s">
        <v>1293</v>
      </c>
      <c r="C714" s="1" t="s">
        <v>1294</v>
      </c>
      <c r="D714" s="1" t="s">
        <v>1299</v>
      </c>
      <c r="E714" s="6">
        <v>45392</v>
      </c>
      <c r="F714" s="1" t="s">
        <v>38</v>
      </c>
      <c r="G714" s="1" t="s">
        <v>39</v>
      </c>
      <c r="H714" s="1">
        <v>13</v>
      </c>
      <c r="I714" s="1">
        <v>13</v>
      </c>
      <c r="J714" s="1">
        <v>0</v>
      </c>
      <c r="K714" s="1">
        <v>0</v>
      </c>
      <c r="L714" s="1">
        <v>2930</v>
      </c>
      <c r="M714" s="1">
        <v>360</v>
      </c>
      <c r="N714" s="1">
        <v>0</v>
      </c>
    </row>
    <row r="715" spans="1:14">
      <c r="A715" s="1">
        <v>2024</v>
      </c>
      <c r="B715" s="1" t="s">
        <v>1293</v>
      </c>
      <c r="C715" s="1" t="s">
        <v>1294</v>
      </c>
      <c r="D715" s="1" t="s">
        <v>1299</v>
      </c>
      <c r="E715" s="6">
        <v>45392</v>
      </c>
      <c r="F715" s="1" t="s">
        <v>38</v>
      </c>
      <c r="G715" s="1" t="s">
        <v>242</v>
      </c>
      <c r="H715" s="1">
        <v>11</v>
      </c>
      <c r="I715" s="1">
        <v>11</v>
      </c>
      <c r="J715" s="1">
        <v>0</v>
      </c>
      <c r="K715" s="1">
        <v>0</v>
      </c>
      <c r="L715" s="1">
        <v>8310</v>
      </c>
      <c r="M715" s="1">
        <v>301</v>
      </c>
      <c r="N715" s="1">
        <v>0</v>
      </c>
    </row>
    <row r="716" spans="1:14">
      <c r="A716" s="1">
        <v>2024</v>
      </c>
      <c r="B716" s="1" t="s">
        <v>1293</v>
      </c>
      <c r="C716" s="1" t="s">
        <v>1294</v>
      </c>
      <c r="D716" s="1" t="s">
        <v>1299</v>
      </c>
      <c r="E716" s="6">
        <v>45392</v>
      </c>
      <c r="F716" s="1" t="s">
        <v>38</v>
      </c>
      <c r="G716" s="1" t="s">
        <v>23</v>
      </c>
      <c r="H716" s="1">
        <v>5</v>
      </c>
      <c r="I716" s="1">
        <v>5</v>
      </c>
      <c r="J716" s="1">
        <v>0</v>
      </c>
      <c r="K716" s="1">
        <v>0</v>
      </c>
      <c r="L716" s="1">
        <v>1159</v>
      </c>
      <c r="M716" s="1">
        <v>154</v>
      </c>
      <c r="N716" s="1">
        <v>0</v>
      </c>
    </row>
    <row r="717" spans="1:14">
      <c r="A717" s="1">
        <v>2024</v>
      </c>
      <c r="B717" s="1" t="s">
        <v>1293</v>
      </c>
      <c r="C717" s="1" t="s">
        <v>1294</v>
      </c>
      <c r="D717" s="1" t="s">
        <v>1299</v>
      </c>
      <c r="E717" s="6">
        <v>45393</v>
      </c>
      <c r="F717" s="1" t="s">
        <v>64</v>
      </c>
      <c r="G717" s="1" t="s">
        <v>37</v>
      </c>
      <c r="H717" s="1">
        <v>12</v>
      </c>
      <c r="I717" s="1">
        <v>12</v>
      </c>
      <c r="J717" s="1">
        <v>1</v>
      </c>
      <c r="K717" s="1">
        <v>0</v>
      </c>
      <c r="L717" s="1">
        <v>6096</v>
      </c>
      <c r="M717" s="1">
        <v>406</v>
      </c>
      <c r="N717" s="1">
        <v>3</v>
      </c>
    </row>
    <row r="718" spans="1:14">
      <c r="A718" s="1">
        <v>2024</v>
      </c>
      <c r="B718" s="1" t="s">
        <v>1293</v>
      </c>
      <c r="C718" s="1" t="s">
        <v>1294</v>
      </c>
      <c r="D718" s="1" t="s">
        <v>1299</v>
      </c>
      <c r="E718" s="6">
        <v>45393</v>
      </c>
      <c r="F718" s="1" t="s">
        <v>64</v>
      </c>
      <c r="G718" s="1" t="s">
        <v>44</v>
      </c>
      <c r="H718" s="1">
        <v>15</v>
      </c>
      <c r="I718" s="1">
        <v>15</v>
      </c>
      <c r="J718" s="1">
        <v>0</v>
      </c>
      <c r="K718" s="1">
        <v>0</v>
      </c>
      <c r="L718" s="1">
        <v>10886</v>
      </c>
      <c r="M718" s="1">
        <v>434</v>
      </c>
      <c r="N718" s="1">
        <v>0</v>
      </c>
    </row>
    <row r="719" spans="1:14">
      <c r="A719" s="1">
        <v>2024</v>
      </c>
      <c r="B719" s="1" t="s">
        <v>1293</v>
      </c>
      <c r="C719" s="1" t="s">
        <v>1294</v>
      </c>
      <c r="D719" s="1" t="s">
        <v>1299</v>
      </c>
      <c r="E719" s="6">
        <v>45393</v>
      </c>
      <c r="F719" s="1" t="s">
        <v>64</v>
      </c>
      <c r="G719" s="1" t="s">
        <v>53</v>
      </c>
      <c r="H719" s="1">
        <v>12</v>
      </c>
      <c r="I719" s="1">
        <v>12</v>
      </c>
      <c r="J719" s="1">
        <v>0</v>
      </c>
      <c r="K719" s="1">
        <v>0</v>
      </c>
      <c r="L719" s="1">
        <v>14282</v>
      </c>
      <c r="M719" s="1">
        <v>472</v>
      </c>
      <c r="N719" s="1">
        <v>0</v>
      </c>
    </row>
    <row r="720" spans="1:14">
      <c r="A720" s="1">
        <v>2024</v>
      </c>
      <c r="B720" s="1" t="s">
        <v>1293</v>
      </c>
      <c r="C720" s="1" t="s">
        <v>1294</v>
      </c>
      <c r="D720" s="1" t="s">
        <v>1299</v>
      </c>
      <c r="E720" s="6">
        <v>45393</v>
      </c>
      <c r="F720" s="1" t="s">
        <v>64</v>
      </c>
      <c r="G720" s="1" t="s">
        <v>266</v>
      </c>
      <c r="H720" s="1">
        <v>12</v>
      </c>
      <c r="I720" s="1">
        <v>12</v>
      </c>
      <c r="J720" s="1">
        <v>0</v>
      </c>
      <c r="K720" s="1">
        <v>0</v>
      </c>
      <c r="L720" s="1">
        <v>15032</v>
      </c>
      <c r="M720" s="1">
        <v>411</v>
      </c>
      <c r="N720" s="1">
        <v>0</v>
      </c>
    </row>
    <row r="721" spans="1:14">
      <c r="A721" s="1">
        <v>2024</v>
      </c>
      <c r="B721" s="1" t="s">
        <v>1293</v>
      </c>
      <c r="C721" s="1" t="s">
        <v>1294</v>
      </c>
      <c r="D721" s="1" t="s">
        <v>1299</v>
      </c>
      <c r="E721" s="6">
        <v>45393</v>
      </c>
      <c r="F721" s="1" t="s">
        <v>64</v>
      </c>
      <c r="G721" s="1" t="s">
        <v>42</v>
      </c>
      <c r="H721" s="1">
        <v>12</v>
      </c>
      <c r="I721" s="1">
        <v>12</v>
      </c>
      <c r="J721" s="1">
        <v>3</v>
      </c>
      <c r="K721" s="1">
        <v>0</v>
      </c>
      <c r="L721" s="1">
        <v>23835</v>
      </c>
      <c r="M721" s="1">
        <v>525</v>
      </c>
      <c r="N721" s="1">
        <v>93</v>
      </c>
    </row>
    <row r="722" spans="1:14">
      <c r="A722" s="1">
        <v>2024</v>
      </c>
      <c r="B722" s="1" t="s">
        <v>1293</v>
      </c>
      <c r="C722" s="1" t="s">
        <v>1294</v>
      </c>
      <c r="D722" s="1" t="s">
        <v>1299</v>
      </c>
      <c r="E722" s="6">
        <v>45393</v>
      </c>
      <c r="F722" s="1" t="s">
        <v>8</v>
      </c>
      <c r="G722" s="1" t="s">
        <v>41</v>
      </c>
      <c r="H722" s="1">
        <v>12</v>
      </c>
      <c r="I722" s="1">
        <v>12</v>
      </c>
      <c r="J722" s="1">
        <v>0</v>
      </c>
      <c r="K722" s="1">
        <v>0</v>
      </c>
      <c r="L722" s="1">
        <v>18008</v>
      </c>
      <c r="M722" s="1">
        <v>1068</v>
      </c>
      <c r="N722" s="1">
        <v>0</v>
      </c>
    </row>
    <row r="723" spans="1:14">
      <c r="A723" s="1">
        <v>2024</v>
      </c>
      <c r="B723" s="1" t="s">
        <v>1293</v>
      </c>
      <c r="C723" s="1" t="s">
        <v>1294</v>
      </c>
      <c r="D723" s="1" t="s">
        <v>1299</v>
      </c>
      <c r="E723" s="6">
        <v>45393</v>
      </c>
      <c r="F723" s="1" t="s">
        <v>38</v>
      </c>
      <c r="G723" s="1" t="s">
        <v>1178</v>
      </c>
      <c r="H723" s="1">
        <v>12</v>
      </c>
      <c r="I723" s="1">
        <v>12</v>
      </c>
      <c r="J723" s="1">
        <v>1</v>
      </c>
      <c r="K723" s="1">
        <v>0</v>
      </c>
      <c r="L723" s="1">
        <v>2771</v>
      </c>
      <c r="M723" s="1">
        <v>443</v>
      </c>
      <c r="N723" s="1">
        <v>19</v>
      </c>
    </row>
    <row r="724" spans="1:14">
      <c r="A724" s="1">
        <v>2024</v>
      </c>
      <c r="B724" s="1" t="s">
        <v>1293</v>
      </c>
      <c r="C724" s="1" t="s">
        <v>1294</v>
      </c>
      <c r="D724" s="1" t="s">
        <v>1299</v>
      </c>
      <c r="E724" s="6">
        <v>45393</v>
      </c>
      <c r="F724" s="1" t="s">
        <v>38</v>
      </c>
      <c r="G724" s="1" t="s">
        <v>242</v>
      </c>
      <c r="H724" s="1">
        <v>12</v>
      </c>
      <c r="I724" s="1">
        <v>12</v>
      </c>
      <c r="J724" s="1">
        <v>0</v>
      </c>
      <c r="K724" s="1">
        <v>0</v>
      </c>
      <c r="L724" s="1">
        <v>9405</v>
      </c>
      <c r="M724" s="1">
        <v>413</v>
      </c>
      <c r="N724" s="1">
        <v>0</v>
      </c>
    </row>
    <row r="725" spans="1:14">
      <c r="A725" s="1">
        <v>2024</v>
      </c>
      <c r="B725" s="1" t="s">
        <v>1293</v>
      </c>
      <c r="C725" s="1" t="s">
        <v>1294</v>
      </c>
      <c r="D725" s="1" t="s">
        <v>1299</v>
      </c>
      <c r="E725" s="6">
        <v>45393</v>
      </c>
      <c r="F725" s="1" t="s">
        <v>38</v>
      </c>
      <c r="G725" s="1" t="s">
        <v>23</v>
      </c>
      <c r="H725" s="1">
        <v>5</v>
      </c>
      <c r="I725" s="1">
        <v>5</v>
      </c>
      <c r="J725" s="1">
        <v>0</v>
      </c>
      <c r="K725" s="1">
        <v>0</v>
      </c>
      <c r="L725" s="1">
        <v>2664</v>
      </c>
      <c r="M725" s="1">
        <v>187</v>
      </c>
      <c r="N725" s="1">
        <v>0</v>
      </c>
    </row>
    <row r="726" spans="1:14">
      <c r="A726" s="1">
        <v>2024</v>
      </c>
      <c r="B726" s="1" t="s">
        <v>1293</v>
      </c>
      <c r="C726" s="1" t="s">
        <v>1294</v>
      </c>
      <c r="D726" s="1" t="s">
        <v>1299</v>
      </c>
      <c r="E726" s="6">
        <v>45394</v>
      </c>
      <c r="F726" s="1" t="s">
        <v>64</v>
      </c>
      <c r="G726" s="1" t="s">
        <v>37</v>
      </c>
      <c r="H726" s="1">
        <v>15</v>
      </c>
      <c r="I726" s="1">
        <v>15</v>
      </c>
      <c r="J726" s="1">
        <v>1</v>
      </c>
      <c r="K726" s="1">
        <v>0</v>
      </c>
      <c r="L726" s="1">
        <v>49093</v>
      </c>
      <c r="M726" s="1">
        <v>1118</v>
      </c>
      <c r="N726" s="1">
        <v>7</v>
      </c>
    </row>
    <row r="727" spans="1:14">
      <c r="A727" s="1">
        <v>2024</v>
      </c>
      <c r="B727" s="1" t="s">
        <v>1293</v>
      </c>
      <c r="C727" s="1" t="s">
        <v>1294</v>
      </c>
      <c r="D727" s="1" t="s">
        <v>1299</v>
      </c>
      <c r="E727" s="6">
        <v>45394</v>
      </c>
      <c r="F727" s="1" t="s">
        <v>64</v>
      </c>
      <c r="G727" s="1" t="s">
        <v>1178</v>
      </c>
      <c r="H727" s="1">
        <v>2</v>
      </c>
      <c r="I727" s="1">
        <v>2</v>
      </c>
      <c r="J727" s="1">
        <v>0</v>
      </c>
      <c r="K727" s="1">
        <v>0</v>
      </c>
      <c r="L727" s="1">
        <v>48</v>
      </c>
      <c r="M727" s="1">
        <v>40</v>
      </c>
      <c r="N727" s="1">
        <v>0</v>
      </c>
    </row>
    <row r="728" spans="1:14">
      <c r="A728" s="1">
        <v>2024</v>
      </c>
      <c r="B728" s="1" t="s">
        <v>1293</v>
      </c>
      <c r="C728" s="1" t="s">
        <v>1294</v>
      </c>
      <c r="D728" s="1" t="s">
        <v>1299</v>
      </c>
      <c r="E728" s="6">
        <v>45394</v>
      </c>
      <c r="F728" s="1" t="s">
        <v>64</v>
      </c>
      <c r="G728" s="1" t="s">
        <v>44</v>
      </c>
      <c r="H728" s="1">
        <v>15</v>
      </c>
      <c r="I728" s="1">
        <v>15</v>
      </c>
      <c r="J728" s="1">
        <v>0</v>
      </c>
      <c r="K728" s="1">
        <v>0</v>
      </c>
      <c r="L728" s="1">
        <v>31327</v>
      </c>
      <c r="M728" s="1">
        <v>663</v>
      </c>
      <c r="N728" s="1">
        <v>0</v>
      </c>
    </row>
    <row r="729" spans="1:14">
      <c r="A729" s="1">
        <v>2024</v>
      </c>
      <c r="B729" s="1" t="s">
        <v>1293</v>
      </c>
      <c r="C729" s="1" t="s">
        <v>1294</v>
      </c>
      <c r="D729" s="1" t="s">
        <v>1299</v>
      </c>
      <c r="E729" s="6">
        <v>45394</v>
      </c>
      <c r="F729" s="1" t="s">
        <v>64</v>
      </c>
      <c r="G729" s="1" t="s">
        <v>53</v>
      </c>
      <c r="H729" s="1">
        <v>12</v>
      </c>
      <c r="I729" s="1">
        <v>12</v>
      </c>
      <c r="J729" s="1">
        <v>0</v>
      </c>
      <c r="K729" s="1">
        <v>0</v>
      </c>
      <c r="L729" s="1">
        <v>28585</v>
      </c>
      <c r="M729" s="1">
        <v>609</v>
      </c>
      <c r="N729" s="1">
        <v>0</v>
      </c>
    </row>
    <row r="730" spans="1:14">
      <c r="A730" s="1">
        <v>2024</v>
      </c>
      <c r="B730" s="1" t="s">
        <v>1293</v>
      </c>
      <c r="C730" s="1" t="s">
        <v>1294</v>
      </c>
      <c r="D730" s="1" t="s">
        <v>1299</v>
      </c>
      <c r="E730" s="6">
        <v>45394</v>
      </c>
      <c r="F730" s="1" t="s">
        <v>64</v>
      </c>
      <c r="G730" s="1" t="s">
        <v>266</v>
      </c>
      <c r="H730" s="1">
        <v>12</v>
      </c>
      <c r="I730" s="1">
        <v>12</v>
      </c>
      <c r="J730" s="1">
        <v>1</v>
      </c>
      <c r="K730" s="1">
        <v>0</v>
      </c>
      <c r="L730" s="1">
        <v>2700</v>
      </c>
      <c r="M730" s="1">
        <v>268</v>
      </c>
      <c r="N730" s="1">
        <v>1</v>
      </c>
    </row>
    <row r="731" spans="1:14">
      <c r="A731" s="1">
        <v>2024</v>
      </c>
      <c r="B731" s="1" t="s">
        <v>1293</v>
      </c>
      <c r="C731" s="1" t="s">
        <v>1294</v>
      </c>
      <c r="D731" s="1" t="s">
        <v>1299</v>
      </c>
      <c r="E731" s="6">
        <v>45394</v>
      </c>
      <c r="F731" s="1" t="s">
        <v>64</v>
      </c>
      <c r="G731" s="1" t="s">
        <v>42</v>
      </c>
      <c r="H731" s="1">
        <v>12</v>
      </c>
      <c r="I731" s="1">
        <v>12</v>
      </c>
      <c r="J731" s="1">
        <v>0</v>
      </c>
      <c r="K731" s="1">
        <v>0</v>
      </c>
      <c r="L731" s="1">
        <v>44512</v>
      </c>
      <c r="M731" s="1">
        <v>781</v>
      </c>
      <c r="N731" s="1">
        <v>0</v>
      </c>
    </row>
    <row r="732" spans="1:14">
      <c r="A732" s="1">
        <v>2024</v>
      </c>
      <c r="B732" s="1" t="s">
        <v>1293</v>
      </c>
      <c r="C732" s="1" t="s">
        <v>1294</v>
      </c>
      <c r="D732" s="1" t="s">
        <v>1299</v>
      </c>
      <c r="E732" s="6">
        <v>45394</v>
      </c>
      <c r="F732" s="1" t="s">
        <v>8</v>
      </c>
      <c r="G732" s="1" t="s">
        <v>41</v>
      </c>
      <c r="H732" s="1">
        <v>12</v>
      </c>
      <c r="I732" s="1">
        <v>12</v>
      </c>
      <c r="J732" s="1">
        <v>0</v>
      </c>
      <c r="K732" s="1">
        <v>0</v>
      </c>
      <c r="L732" s="1">
        <v>22905</v>
      </c>
      <c r="M732" s="1">
        <v>1113</v>
      </c>
      <c r="N732" s="1">
        <v>0</v>
      </c>
    </row>
    <row r="733" spans="1:14">
      <c r="A733" s="1">
        <v>2024</v>
      </c>
      <c r="B733" s="1" t="s">
        <v>1293</v>
      </c>
      <c r="C733" s="1" t="s">
        <v>1294</v>
      </c>
      <c r="D733" s="1" t="s">
        <v>1299</v>
      </c>
      <c r="E733" s="6">
        <v>45394</v>
      </c>
      <c r="F733" s="1" t="s">
        <v>38</v>
      </c>
      <c r="G733" s="1" t="s">
        <v>1178</v>
      </c>
      <c r="H733" s="1">
        <v>8</v>
      </c>
      <c r="I733" s="1">
        <v>8</v>
      </c>
      <c r="J733" s="1">
        <v>0</v>
      </c>
      <c r="K733" s="1">
        <v>0</v>
      </c>
      <c r="L733" s="1">
        <v>6721</v>
      </c>
      <c r="M733" s="1">
        <v>302</v>
      </c>
      <c r="N733" s="1">
        <v>0</v>
      </c>
    </row>
    <row r="734" spans="1:14">
      <c r="A734" s="1">
        <v>2024</v>
      </c>
      <c r="B734" s="1" t="s">
        <v>1293</v>
      </c>
      <c r="C734" s="1" t="s">
        <v>1294</v>
      </c>
      <c r="D734" s="1" t="s">
        <v>1299</v>
      </c>
      <c r="E734" s="6">
        <v>45394</v>
      </c>
      <c r="F734" s="1" t="s">
        <v>38</v>
      </c>
      <c r="G734" s="1" t="s">
        <v>39</v>
      </c>
      <c r="H734" s="1">
        <v>11</v>
      </c>
      <c r="I734" s="1">
        <v>11</v>
      </c>
      <c r="J734" s="1">
        <v>0</v>
      </c>
      <c r="K734" s="1">
        <v>0</v>
      </c>
      <c r="L734" s="1">
        <v>4310</v>
      </c>
      <c r="M734" s="1">
        <v>272</v>
      </c>
      <c r="N734" s="1">
        <v>0</v>
      </c>
    </row>
    <row r="735" spans="1:14">
      <c r="A735" s="1">
        <v>2024</v>
      </c>
      <c r="B735" s="1" t="s">
        <v>1293</v>
      </c>
      <c r="C735" s="1" t="s">
        <v>1294</v>
      </c>
      <c r="D735" s="1" t="s">
        <v>1299</v>
      </c>
      <c r="E735" s="6">
        <v>45394</v>
      </c>
      <c r="F735" s="1" t="s">
        <v>38</v>
      </c>
      <c r="G735" s="1" t="s">
        <v>242</v>
      </c>
      <c r="H735" s="1">
        <v>11</v>
      </c>
      <c r="I735" s="1">
        <v>11</v>
      </c>
      <c r="J735" s="1">
        <v>0</v>
      </c>
      <c r="K735" s="1">
        <v>0</v>
      </c>
      <c r="L735" s="1">
        <v>16664</v>
      </c>
      <c r="M735" s="1">
        <v>433</v>
      </c>
      <c r="N735" s="1">
        <v>0</v>
      </c>
    </row>
    <row r="736" spans="1:14">
      <c r="A736" s="1">
        <v>2024</v>
      </c>
      <c r="B736" s="1" t="s">
        <v>1293</v>
      </c>
      <c r="C736" s="1" t="s">
        <v>1294</v>
      </c>
      <c r="D736" s="1" t="s">
        <v>1299</v>
      </c>
      <c r="E736" s="6">
        <v>45394</v>
      </c>
      <c r="F736" s="1" t="s">
        <v>38</v>
      </c>
      <c r="G736" s="1" t="s">
        <v>23</v>
      </c>
      <c r="H736" s="1">
        <v>5</v>
      </c>
      <c r="I736" s="1">
        <v>5</v>
      </c>
      <c r="J736" s="1">
        <v>0</v>
      </c>
      <c r="K736" s="1">
        <v>0</v>
      </c>
      <c r="L736" s="1">
        <v>1001</v>
      </c>
      <c r="M736" s="1">
        <v>136</v>
      </c>
      <c r="N736" s="1">
        <v>0</v>
      </c>
    </row>
    <row r="737" spans="1:14">
      <c r="A737" s="1">
        <v>2024</v>
      </c>
      <c r="B737" s="1" t="s">
        <v>1293</v>
      </c>
      <c r="C737" s="1" t="s">
        <v>1294</v>
      </c>
      <c r="D737" s="1" t="s">
        <v>1312</v>
      </c>
      <c r="E737" s="6">
        <v>45397</v>
      </c>
      <c r="F737" s="1" t="s">
        <v>64</v>
      </c>
      <c r="G737" s="1" t="s">
        <v>37</v>
      </c>
      <c r="H737" s="1">
        <v>6</v>
      </c>
      <c r="I737" s="1">
        <v>6</v>
      </c>
      <c r="J737" s="1">
        <v>0</v>
      </c>
      <c r="K737" s="1">
        <v>0</v>
      </c>
      <c r="L737" s="1">
        <v>2391</v>
      </c>
      <c r="M737" s="1">
        <v>241</v>
      </c>
      <c r="N737" s="1">
        <v>0</v>
      </c>
    </row>
    <row r="738" spans="1:14">
      <c r="A738" s="1">
        <v>2024</v>
      </c>
      <c r="B738" s="1" t="s">
        <v>1293</v>
      </c>
      <c r="C738" s="1" t="s">
        <v>1294</v>
      </c>
      <c r="D738" s="1" t="s">
        <v>1312</v>
      </c>
      <c r="E738" s="6">
        <v>45397</v>
      </c>
      <c r="F738" s="1" t="s">
        <v>64</v>
      </c>
      <c r="G738" s="1" t="s">
        <v>44</v>
      </c>
      <c r="H738" s="1">
        <v>12</v>
      </c>
      <c r="I738" s="1">
        <v>12</v>
      </c>
      <c r="J738" s="1">
        <v>0</v>
      </c>
      <c r="K738" s="1">
        <v>0</v>
      </c>
      <c r="L738" s="1">
        <v>9262</v>
      </c>
      <c r="M738" s="1">
        <v>411</v>
      </c>
      <c r="N738" s="1">
        <v>0</v>
      </c>
    </row>
    <row r="739" spans="1:14">
      <c r="A739" s="1">
        <v>2024</v>
      </c>
      <c r="B739" s="1" t="s">
        <v>1293</v>
      </c>
      <c r="C739" s="1" t="s">
        <v>1294</v>
      </c>
      <c r="D739" s="1" t="s">
        <v>1312</v>
      </c>
      <c r="E739" s="6">
        <v>45397</v>
      </c>
      <c r="F739" s="1" t="s">
        <v>64</v>
      </c>
      <c r="G739" s="1" t="s">
        <v>266</v>
      </c>
      <c r="H739" s="1">
        <v>12</v>
      </c>
      <c r="I739" s="1">
        <v>12</v>
      </c>
      <c r="J739" s="1">
        <v>0</v>
      </c>
      <c r="K739" s="1">
        <v>0</v>
      </c>
      <c r="L739" s="1">
        <v>16874</v>
      </c>
      <c r="M739" s="1">
        <v>435</v>
      </c>
      <c r="N739" s="1">
        <v>0</v>
      </c>
    </row>
    <row r="740" spans="1:14">
      <c r="A740" s="1">
        <v>2024</v>
      </c>
      <c r="B740" s="1" t="s">
        <v>1293</v>
      </c>
      <c r="C740" s="1" t="s">
        <v>1294</v>
      </c>
      <c r="D740" s="1" t="s">
        <v>1312</v>
      </c>
      <c r="E740" s="6">
        <v>45397</v>
      </c>
      <c r="F740" s="1" t="s">
        <v>64</v>
      </c>
      <c r="G740" s="1" t="s">
        <v>42</v>
      </c>
      <c r="H740" s="1">
        <v>12</v>
      </c>
      <c r="I740" s="1">
        <v>12</v>
      </c>
      <c r="J740" s="1">
        <v>0</v>
      </c>
      <c r="K740" s="1">
        <v>0</v>
      </c>
      <c r="L740" s="1">
        <v>58137</v>
      </c>
      <c r="M740" s="1">
        <v>617</v>
      </c>
      <c r="N740" s="1">
        <v>0</v>
      </c>
    </row>
    <row r="741" spans="1:14">
      <c r="A741" s="1">
        <v>2024</v>
      </c>
      <c r="B741" s="1" t="s">
        <v>1293</v>
      </c>
      <c r="C741" s="1" t="s">
        <v>1294</v>
      </c>
      <c r="D741" s="1" t="s">
        <v>1312</v>
      </c>
      <c r="E741" s="6">
        <v>45397</v>
      </c>
      <c r="F741" s="1" t="s">
        <v>8</v>
      </c>
      <c r="G741" s="1" t="s">
        <v>41</v>
      </c>
      <c r="H741" s="1">
        <v>15</v>
      </c>
      <c r="I741" s="1">
        <v>15</v>
      </c>
      <c r="J741" s="1">
        <v>0</v>
      </c>
      <c r="K741" s="1">
        <v>0</v>
      </c>
      <c r="L741" s="1">
        <v>13732</v>
      </c>
      <c r="M741" s="1">
        <v>719</v>
      </c>
      <c r="N741" s="1">
        <v>0</v>
      </c>
    </row>
    <row r="742" spans="1:14">
      <c r="A742" s="1">
        <v>2024</v>
      </c>
      <c r="B742" s="1" t="s">
        <v>1293</v>
      </c>
      <c r="C742" s="1" t="s">
        <v>1294</v>
      </c>
      <c r="D742" s="1" t="s">
        <v>1312</v>
      </c>
      <c r="E742" s="6">
        <v>45397</v>
      </c>
      <c r="F742" s="1" t="s">
        <v>38</v>
      </c>
      <c r="G742" s="1" t="s">
        <v>1178</v>
      </c>
      <c r="H742" s="1">
        <v>12</v>
      </c>
      <c r="I742" s="1">
        <v>12</v>
      </c>
      <c r="J742" s="1">
        <v>0</v>
      </c>
      <c r="K742" s="1">
        <v>0</v>
      </c>
      <c r="L742" s="1">
        <v>15071</v>
      </c>
      <c r="M742" s="1">
        <v>1018</v>
      </c>
      <c r="N742" s="1">
        <v>0</v>
      </c>
    </row>
    <row r="743" spans="1:14">
      <c r="A743" s="1">
        <v>2024</v>
      </c>
      <c r="B743" s="1" t="s">
        <v>1293</v>
      </c>
      <c r="C743" s="1" t="s">
        <v>1294</v>
      </c>
      <c r="D743" s="1" t="s">
        <v>1312</v>
      </c>
      <c r="E743" s="6">
        <v>45397</v>
      </c>
      <c r="F743" s="1" t="s">
        <v>38</v>
      </c>
      <c r="G743" s="1" t="s">
        <v>39</v>
      </c>
      <c r="H743" s="1">
        <v>12</v>
      </c>
      <c r="I743" s="1">
        <v>12</v>
      </c>
      <c r="J743" s="1">
        <v>1</v>
      </c>
      <c r="K743" s="1">
        <v>0</v>
      </c>
      <c r="L743" s="1">
        <v>3491</v>
      </c>
      <c r="M743" s="1">
        <v>375</v>
      </c>
      <c r="N743" s="1">
        <v>4</v>
      </c>
    </row>
    <row r="744" spans="1:14">
      <c r="A744" s="1">
        <v>2024</v>
      </c>
      <c r="B744" s="1" t="s">
        <v>1293</v>
      </c>
      <c r="C744" s="1" t="s">
        <v>1294</v>
      </c>
      <c r="D744" s="1" t="s">
        <v>1312</v>
      </c>
      <c r="E744" s="6">
        <v>45397</v>
      </c>
      <c r="F744" s="1" t="s">
        <v>38</v>
      </c>
      <c r="G744" s="1" t="s">
        <v>242</v>
      </c>
      <c r="H744" s="1">
        <v>11</v>
      </c>
      <c r="I744" s="1">
        <v>11</v>
      </c>
      <c r="J744" s="1">
        <v>0</v>
      </c>
      <c r="K744" s="1">
        <v>0</v>
      </c>
      <c r="L744" s="1">
        <v>7562</v>
      </c>
      <c r="M744" s="1">
        <v>384</v>
      </c>
      <c r="N744" s="1">
        <v>0</v>
      </c>
    </row>
    <row r="745" spans="1:14">
      <c r="A745" s="1">
        <v>2024</v>
      </c>
      <c r="B745" s="1" t="s">
        <v>1293</v>
      </c>
      <c r="C745" s="1" t="s">
        <v>1294</v>
      </c>
      <c r="D745" s="1" t="s">
        <v>1312</v>
      </c>
      <c r="E745" s="6">
        <v>45397</v>
      </c>
      <c r="F745" s="1" t="s">
        <v>38</v>
      </c>
      <c r="G745" s="1" t="s">
        <v>23</v>
      </c>
      <c r="H745" s="1">
        <v>4</v>
      </c>
      <c r="I745" s="1">
        <v>4</v>
      </c>
      <c r="J745" s="1">
        <v>0</v>
      </c>
      <c r="K745" s="1">
        <v>0</v>
      </c>
      <c r="L745" s="1">
        <v>1098</v>
      </c>
      <c r="M745" s="1">
        <v>144</v>
      </c>
      <c r="N745" s="1">
        <v>0</v>
      </c>
    </row>
    <row r="746" spans="1:14">
      <c r="A746" s="1">
        <v>2024</v>
      </c>
      <c r="B746" s="1" t="s">
        <v>1293</v>
      </c>
      <c r="C746" s="1" t="s">
        <v>1294</v>
      </c>
      <c r="D746" s="1" t="s">
        <v>1312</v>
      </c>
      <c r="E746" s="6">
        <v>45398</v>
      </c>
      <c r="F746" s="1" t="s">
        <v>64</v>
      </c>
      <c r="G746" s="1" t="s">
        <v>1178</v>
      </c>
      <c r="H746" s="1">
        <v>9</v>
      </c>
      <c r="I746" s="1">
        <v>9</v>
      </c>
      <c r="J746" s="1">
        <v>2</v>
      </c>
      <c r="K746" s="1">
        <v>0</v>
      </c>
      <c r="L746" s="1">
        <v>9875</v>
      </c>
      <c r="M746" s="1">
        <v>255</v>
      </c>
      <c r="N746" s="1">
        <v>67</v>
      </c>
    </row>
    <row r="747" spans="1:14">
      <c r="A747" s="1">
        <v>2024</v>
      </c>
      <c r="B747" s="1" t="s">
        <v>1293</v>
      </c>
      <c r="C747" s="1" t="s">
        <v>1294</v>
      </c>
      <c r="D747" s="1" t="s">
        <v>1312</v>
      </c>
      <c r="E747" s="6">
        <v>45398</v>
      </c>
      <c r="F747" s="1" t="s">
        <v>64</v>
      </c>
      <c r="G747" s="1" t="s">
        <v>41</v>
      </c>
      <c r="H747" s="1">
        <v>6</v>
      </c>
      <c r="I747" s="1">
        <v>6</v>
      </c>
      <c r="J747" s="1">
        <v>0</v>
      </c>
      <c r="K747" s="1">
        <v>0</v>
      </c>
      <c r="L747" s="1">
        <v>1185</v>
      </c>
      <c r="M747" s="1">
        <v>208</v>
      </c>
      <c r="N747" s="1">
        <v>0</v>
      </c>
    </row>
    <row r="748" spans="1:14">
      <c r="A748" s="1">
        <v>2024</v>
      </c>
      <c r="B748" s="1" t="s">
        <v>1293</v>
      </c>
      <c r="C748" s="1" t="s">
        <v>1294</v>
      </c>
      <c r="D748" s="1" t="s">
        <v>1312</v>
      </c>
      <c r="E748" s="6">
        <v>45398</v>
      </c>
      <c r="F748" s="1" t="s">
        <v>64</v>
      </c>
      <c r="G748" s="1" t="s">
        <v>53</v>
      </c>
      <c r="H748" s="1">
        <v>12</v>
      </c>
      <c r="I748" s="1">
        <v>12</v>
      </c>
      <c r="J748" s="1">
        <v>0</v>
      </c>
      <c r="K748" s="1">
        <v>0</v>
      </c>
      <c r="L748" s="1">
        <v>22297</v>
      </c>
      <c r="M748" s="1">
        <v>794</v>
      </c>
      <c r="N748" s="1">
        <v>0</v>
      </c>
    </row>
    <row r="749" spans="1:14">
      <c r="A749" s="1">
        <v>2024</v>
      </c>
      <c r="B749" s="1" t="s">
        <v>1293</v>
      </c>
      <c r="C749" s="1" t="s">
        <v>1294</v>
      </c>
      <c r="D749" s="1" t="s">
        <v>1312</v>
      </c>
      <c r="E749" s="6">
        <v>45398</v>
      </c>
      <c r="F749" s="1" t="s">
        <v>64</v>
      </c>
      <c r="G749" s="1" t="s">
        <v>23</v>
      </c>
      <c r="H749" s="1">
        <v>1</v>
      </c>
      <c r="I749" s="1">
        <v>1</v>
      </c>
      <c r="J749" s="1">
        <v>0</v>
      </c>
      <c r="K749" s="1">
        <v>0</v>
      </c>
      <c r="L749" s="1">
        <v>50</v>
      </c>
      <c r="M749" s="1">
        <v>20</v>
      </c>
      <c r="N749" s="1">
        <v>0</v>
      </c>
    </row>
    <row r="750" spans="1:14">
      <c r="A750" s="1">
        <v>2024</v>
      </c>
      <c r="B750" s="1" t="s">
        <v>1293</v>
      </c>
      <c r="C750" s="1" t="s">
        <v>1294</v>
      </c>
      <c r="D750" s="1" t="s">
        <v>1312</v>
      </c>
      <c r="E750" s="6">
        <v>45398</v>
      </c>
      <c r="F750" s="1" t="s">
        <v>64</v>
      </c>
      <c r="G750" s="1" t="s">
        <v>266</v>
      </c>
      <c r="H750" s="1">
        <v>12</v>
      </c>
      <c r="I750" s="1">
        <v>12</v>
      </c>
      <c r="J750" s="1">
        <v>0</v>
      </c>
      <c r="K750" s="1">
        <v>0</v>
      </c>
      <c r="L750" s="1">
        <v>24875</v>
      </c>
      <c r="M750" s="1">
        <v>527</v>
      </c>
      <c r="N750" s="1">
        <v>0</v>
      </c>
    </row>
    <row r="751" spans="1:14">
      <c r="A751" s="1">
        <v>2024</v>
      </c>
      <c r="B751" s="1" t="s">
        <v>1293</v>
      </c>
      <c r="C751" s="1" t="s">
        <v>1294</v>
      </c>
      <c r="D751" s="1" t="s">
        <v>1312</v>
      </c>
      <c r="E751" s="6">
        <v>45398</v>
      </c>
      <c r="F751" s="1" t="s">
        <v>64</v>
      </c>
      <c r="G751" s="1" t="s">
        <v>42</v>
      </c>
      <c r="H751" s="1">
        <v>12</v>
      </c>
      <c r="I751" s="1">
        <v>12</v>
      </c>
      <c r="J751" s="1">
        <v>1</v>
      </c>
      <c r="K751" s="1">
        <v>0</v>
      </c>
      <c r="L751" s="1">
        <v>29409</v>
      </c>
      <c r="M751" s="1">
        <v>578</v>
      </c>
      <c r="N751" s="1">
        <v>4</v>
      </c>
    </row>
    <row r="752" spans="1:14">
      <c r="A752" s="1">
        <v>2024</v>
      </c>
      <c r="B752" s="1" t="s">
        <v>1293</v>
      </c>
      <c r="C752" s="1" t="s">
        <v>1294</v>
      </c>
      <c r="D752" s="1" t="s">
        <v>1312</v>
      </c>
      <c r="E752" s="6">
        <v>45398</v>
      </c>
      <c r="F752" s="1" t="s">
        <v>8</v>
      </c>
      <c r="G752" s="1" t="s">
        <v>41</v>
      </c>
      <c r="H752" s="1">
        <v>9</v>
      </c>
      <c r="I752" s="1">
        <v>9</v>
      </c>
      <c r="J752" s="1">
        <v>0</v>
      </c>
      <c r="K752" s="1">
        <v>0</v>
      </c>
      <c r="L752" s="1">
        <v>22646</v>
      </c>
      <c r="M752" s="1">
        <v>832</v>
      </c>
      <c r="N752" s="1">
        <v>0</v>
      </c>
    </row>
    <row r="753" spans="1:14">
      <c r="A753" s="1">
        <v>2024</v>
      </c>
      <c r="B753" s="1" t="s">
        <v>1293</v>
      </c>
      <c r="C753" s="1" t="s">
        <v>1294</v>
      </c>
      <c r="D753" s="1" t="s">
        <v>1312</v>
      </c>
      <c r="E753" s="6">
        <v>45398</v>
      </c>
      <c r="F753" s="1" t="s">
        <v>38</v>
      </c>
      <c r="G753" s="1" t="s">
        <v>39</v>
      </c>
      <c r="H753" s="1">
        <v>12</v>
      </c>
      <c r="I753" s="1">
        <v>12</v>
      </c>
      <c r="J753" s="1">
        <v>0</v>
      </c>
      <c r="K753" s="1">
        <v>0</v>
      </c>
      <c r="L753" s="1">
        <v>5067</v>
      </c>
      <c r="M753" s="1">
        <v>304</v>
      </c>
      <c r="N753" s="1">
        <v>0</v>
      </c>
    </row>
    <row r="754" spans="1:14">
      <c r="A754" s="1">
        <v>2024</v>
      </c>
      <c r="B754" s="1" t="s">
        <v>1293</v>
      </c>
      <c r="C754" s="1" t="s">
        <v>1294</v>
      </c>
      <c r="D754" s="1" t="s">
        <v>1312</v>
      </c>
      <c r="E754" s="6">
        <v>45398</v>
      </c>
      <c r="F754" s="1" t="s">
        <v>38</v>
      </c>
      <c r="G754" s="1" t="s">
        <v>242</v>
      </c>
      <c r="H754" s="1">
        <v>11</v>
      </c>
      <c r="I754" s="1">
        <v>11</v>
      </c>
      <c r="J754" s="1">
        <v>0</v>
      </c>
      <c r="K754" s="1">
        <v>0</v>
      </c>
      <c r="L754" s="1">
        <v>37986</v>
      </c>
      <c r="M754" s="1">
        <v>408</v>
      </c>
      <c r="N754" s="1">
        <v>0</v>
      </c>
    </row>
    <row r="755" spans="1:14">
      <c r="A755" s="1">
        <v>2024</v>
      </c>
      <c r="B755" s="1" t="s">
        <v>1293</v>
      </c>
      <c r="C755" s="1" t="s">
        <v>1294</v>
      </c>
      <c r="D755" s="1" t="s">
        <v>1312</v>
      </c>
      <c r="E755" s="6">
        <v>45398</v>
      </c>
      <c r="F755" s="1" t="s">
        <v>38</v>
      </c>
      <c r="G755" s="1" t="s">
        <v>23</v>
      </c>
      <c r="H755" s="1">
        <v>4</v>
      </c>
      <c r="I755" s="1">
        <v>4</v>
      </c>
      <c r="J755" s="1">
        <v>0</v>
      </c>
      <c r="K755" s="1">
        <v>0</v>
      </c>
      <c r="L755" s="1">
        <v>77</v>
      </c>
      <c r="M755" s="1">
        <v>51</v>
      </c>
      <c r="N755" s="1">
        <v>0</v>
      </c>
    </row>
    <row r="756" spans="1:14">
      <c r="A756" s="1">
        <v>2024</v>
      </c>
      <c r="B756" s="1" t="s">
        <v>1293</v>
      </c>
      <c r="C756" s="1" t="s">
        <v>1294</v>
      </c>
      <c r="D756" s="1" t="s">
        <v>1312</v>
      </c>
      <c r="E756" s="6">
        <v>45399</v>
      </c>
      <c r="F756" s="1" t="s">
        <v>64</v>
      </c>
      <c r="G756" s="1" t="s">
        <v>1178</v>
      </c>
      <c r="H756" s="1">
        <v>12</v>
      </c>
      <c r="I756" s="1">
        <v>12</v>
      </c>
      <c r="J756" s="1">
        <v>0</v>
      </c>
      <c r="K756" s="1">
        <v>0</v>
      </c>
      <c r="L756" s="1">
        <v>15385</v>
      </c>
      <c r="M756" s="1">
        <v>765</v>
      </c>
      <c r="N756" s="1">
        <v>0</v>
      </c>
    </row>
    <row r="757" spans="1:14">
      <c r="A757" s="1">
        <v>2024</v>
      </c>
      <c r="B757" s="1" t="s">
        <v>1293</v>
      </c>
      <c r="C757" s="1" t="s">
        <v>1294</v>
      </c>
      <c r="D757" s="1" t="s">
        <v>1312</v>
      </c>
      <c r="E757" s="6">
        <v>45399</v>
      </c>
      <c r="F757" s="1" t="s">
        <v>64</v>
      </c>
      <c r="G757" s="1" t="s">
        <v>41</v>
      </c>
      <c r="H757" s="1">
        <v>3</v>
      </c>
      <c r="I757" s="1">
        <v>3</v>
      </c>
      <c r="J757" s="1">
        <v>0</v>
      </c>
      <c r="K757" s="1">
        <v>0</v>
      </c>
      <c r="L757" s="1">
        <v>2140</v>
      </c>
      <c r="M757" s="1">
        <v>134</v>
      </c>
      <c r="N757" s="1">
        <v>0</v>
      </c>
    </row>
    <row r="758" spans="1:14">
      <c r="A758" s="1">
        <v>2024</v>
      </c>
      <c r="B758" s="1" t="s">
        <v>1293</v>
      </c>
      <c r="C758" s="1" t="s">
        <v>1294</v>
      </c>
      <c r="D758" s="1" t="s">
        <v>1312</v>
      </c>
      <c r="E758" s="6">
        <v>45399</v>
      </c>
      <c r="F758" s="1" t="s">
        <v>64</v>
      </c>
      <c r="G758" s="1" t="s">
        <v>53</v>
      </c>
      <c r="H758" s="1">
        <v>12</v>
      </c>
      <c r="I758" s="1">
        <v>12</v>
      </c>
      <c r="J758" s="1">
        <v>1</v>
      </c>
      <c r="K758" s="1">
        <v>0</v>
      </c>
      <c r="L758" s="1">
        <v>12949</v>
      </c>
      <c r="M758" s="1">
        <v>622</v>
      </c>
      <c r="N758" s="1">
        <v>11</v>
      </c>
    </row>
    <row r="759" spans="1:14">
      <c r="A759" s="1">
        <v>2024</v>
      </c>
      <c r="B759" s="1" t="s">
        <v>1293</v>
      </c>
      <c r="C759" s="1" t="s">
        <v>1294</v>
      </c>
      <c r="D759" s="1" t="s">
        <v>1312</v>
      </c>
      <c r="E759" s="6">
        <v>45399</v>
      </c>
      <c r="F759" s="1" t="s">
        <v>64</v>
      </c>
      <c r="G759" s="1" t="s">
        <v>23</v>
      </c>
      <c r="H759" s="1">
        <v>1</v>
      </c>
      <c r="I759" s="1">
        <v>1</v>
      </c>
      <c r="J759" s="1">
        <v>0</v>
      </c>
      <c r="K759" s="1">
        <v>0</v>
      </c>
      <c r="L759" s="1">
        <v>50</v>
      </c>
      <c r="M759" s="1">
        <v>20</v>
      </c>
      <c r="N759" s="1">
        <v>0</v>
      </c>
    </row>
    <row r="760" spans="1:14">
      <c r="A760" s="1">
        <v>2024</v>
      </c>
      <c r="B760" s="1" t="s">
        <v>1293</v>
      </c>
      <c r="C760" s="1" t="s">
        <v>1294</v>
      </c>
      <c r="D760" s="1" t="s">
        <v>1312</v>
      </c>
      <c r="E760" s="6">
        <v>45399</v>
      </c>
      <c r="F760" s="1" t="s">
        <v>64</v>
      </c>
      <c r="G760" s="1" t="s">
        <v>266</v>
      </c>
      <c r="H760" s="1">
        <v>12</v>
      </c>
      <c r="I760" s="1">
        <v>12</v>
      </c>
      <c r="J760" s="1">
        <v>0</v>
      </c>
      <c r="K760" s="1">
        <v>0</v>
      </c>
      <c r="L760" s="1">
        <v>24461</v>
      </c>
      <c r="M760" s="1">
        <v>413</v>
      </c>
      <c r="N760" s="1">
        <v>0</v>
      </c>
    </row>
    <row r="761" spans="1:14">
      <c r="A761" s="1">
        <v>2024</v>
      </c>
      <c r="B761" s="1" t="s">
        <v>1293</v>
      </c>
      <c r="C761" s="1" t="s">
        <v>1294</v>
      </c>
      <c r="D761" s="1" t="s">
        <v>1312</v>
      </c>
      <c r="E761" s="6">
        <v>45399</v>
      </c>
      <c r="F761" s="1" t="s">
        <v>64</v>
      </c>
      <c r="G761" s="1" t="s">
        <v>42</v>
      </c>
      <c r="H761" s="1">
        <v>15</v>
      </c>
      <c r="I761" s="1">
        <v>15</v>
      </c>
      <c r="J761" s="1">
        <v>0</v>
      </c>
      <c r="K761" s="1">
        <v>0</v>
      </c>
      <c r="L761" s="1">
        <v>106147</v>
      </c>
      <c r="M761" s="1">
        <v>866</v>
      </c>
      <c r="N761" s="1">
        <v>0</v>
      </c>
    </row>
    <row r="762" spans="1:14">
      <c r="A762" s="1">
        <v>2024</v>
      </c>
      <c r="B762" s="1" t="s">
        <v>1293</v>
      </c>
      <c r="C762" s="1" t="s">
        <v>1294</v>
      </c>
      <c r="D762" s="1" t="s">
        <v>1312</v>
      </c>
      <c r="E762" s="6">
        <v>45399</v>
      </c>
      <c r="F762" s="1" t="s">
        <v>8</v>
      </c>
      <c r="G762" s="1" t="s">
        <v>41</v>
      </c>
      <c r="H762" s="1">
        <v>12</v>
      </c>
      <c r="I762" s="1">
        <v>12</v>
      </c>
      <c r="J762" s="1">
        <v>0</v>
      </c>
      <c r="K762" s="1">
        <v>0</v>
      </c>
      <c r="L762" s="1">
        <v>17232</v>
      </c>
      <c r="M762" s="1">
        <v>641</v>
      </c>
      <c r="N762" s="1">
        <v>0</v>
      </c>
    </row>
    <row r="763" spans="1:14">
      <c r="A763" s="1">
        <v>2024</v>
      </c>
      <c r="B763" s="1" t="s">
        <v>1293</v>
      </c>
      <c r="C763" s="1" t="s">
        <v>1294</v>
      </c>
      <c r="D763" s="1" t="s">
        <v>1312</v>
      </c>
      <c r="E763" s="6">
        <v>45399</v>
      </c>
      <c r="F763" s="1" t="s">
        <v>38</v>
      </c>
      <c r="G763" s="1" t="s">
        <v>39</v>
      </c>
      <c r="H763" s="1">
        <v>13</v>
      </c>
      <c r="I763" s="1">
        <v>13</v>
      </c>
      <c r="J763" s="1">
        <v>1</v>
      </c>
      <c r="K763" s="1">
        <v>0</v>
      </c>
      <c r="L763" s="1">
        <v>3466</v>
      </c>
      <c r="M763" s="1">
        <v>395</v>
      </c>
      <c r="N763" s="1">
        <v>6</v>
      </c>
    </row>
    <row r="764" spans="1:14">
      <c r="A764" s="1">
        <v>2024</v>
      </c>
      <c r="B764" s="1" t="s">
        <v>1293</v>
      </c>
      <c r="C764" s="1" t="s">
        <v>1294</v>
      </c>
      <c r="D764" s="1" t="s">
        <v>1312</v>
      </c>
      <c r="E764" s="6">
        <v>45399</v>
      </c>
      <c r="F764" s="1" t="s">
        <v>38</v>
      </c>
      <c r="G764" s="1" t="s">
        <v>242</v>
      </c>
      <c r="H764" s="1">
        <v>11</v>
      </c>
      <c r="I764" s="1">
        <v>11</v>
      </c>
      <c r="J764" s="1">
        <v>0</v>
      </c>
      <c r="K764" s="1">
        <v>0</v>
      </c>
      <c r="L764" s="1">
        <v>3312</v>
      </c>
      <c r="M764" s="1">
        <v>224</v>
      </c>
      <c r="N764" s="1">
        <v>0</v>
      </c>
    </row>
    <row r="765" spans="1:14">
      <c r="A765" s="1">
        <v>2024</v>
      </c>
      <c r="B765" s="1" t="s">
        <v>1293</v>
      </c>
      <c r="C765" s="1" t="s">
        <v>1294</v>
      </c>
      <c r="D765" s="1" t="s">
        <v>1312</v>
      </c>
      <c r="E765" s="6">
        <v>45399</v>
      </c>
      <c r="F765" s="1" t="s">
        <v>38</v>
      </c>
      <c r="G765" s="1" t="s">
        <v>23</v>
      </c>
      <c r="H765" s="1">
        <v>4</v>
      </c>
      <c r="I765" s="1">
        <v>4</v>
      </c>
      <c r="J765" s="1">
        <v>0</v>
      </c>
      <c r="K765" s="1">
        <v>0</v>
      </c>
      <c r="L765" s="1">
        <v>672</v>
      </c>
      <c r="M765" s="1">
        <v>107</v>
      </c>
      <c r="N765" s="1">
        <v>0</v>
      </c>
    </row>
    <row r="766" spans="1:14">
      <c r="A766" s="1">
        <v>2024</v>
      </c>
      <c r="B766" s="1" t="s">
        <v>1293</v>
      </c>
      <c r="C766" s="1" t="s">
        <v>1294</v>
      </c>
      <c r="D766" s="1" t="s">
        <v>1312</v>
      </c>
      <c r="E766" s="6">
        <v>45400</v>
      </c>
      <c r="F766" s="1" t="s">
        <v>64</v>
      </c>
      <c r="G766" s="1" t="s">
        <v>1178</v>
      </c>
      <c r="H766" s="1">
        <v>7</v>
      </c>
      <c r="I766" s="1">
        <v>7</v>
      </c>
      <c r="J766" s="1">
        <v>0</v>
      </c>
      <c r="K766" s="1">
        <v>0</v>
      </c>
      <c r="L766" s="1">
        <v>2904</v>
      </c>
      <c r="M766" s="1">
        <v>261</v>
      </c>
      <c r="N766" s="1">
        <v>0</v>
      </c>
    </row>
    <row r="767" spans="1:14">
      <c r="A767" s="1">
        <v>2024</v>
      </c>
      <c r="B767" s="1" t="s">
        <v>1293</v>
      </c>
      <c r="C767" s="1" t="s">
        <v>1294</v>
      </c>
      <c r="D767" s="1" t="s">
        <v>1312</v>
      </c>
      <c r="E767" s="6">
        <v>45400</v>
      </c>
      <c r="F767" s="1" t="s">
        <v>64</v>
      </c>
      <c r="G767" s="1" t="s">
        <v>41</v>
      </c>
      <c r="H767" s="1">
        <v>2</v>
      </c>
      <c r="I767" s="1">
        <v>2</v>
      </c>
      <c r="J767" s="1">
        <v>0</v>
      </c>
      <c r="K767" s="1">
        <v>0</v>
      </c>
      <c r="L767" s="1">
        <v>36</v>
      </c>
      <c r="M767" s="1">
        <v>32</v>
      </c>
      <c r="N767" s="1">
        <v>0</v>
      </c>
    </row>
    <row r="768" spans="1:14">
      <c r="A768" s="1">
        <v>2024</v>
      </c>
      <c r="B768" s="1" t="s">
        <v>1293</v>
      </c>
      <c r="C768" s="1" t="s">
        <v>1294</v>
      </c>
      <c r="D768" s="1" t="s">
        <v>1312</v>
      </c>
      <c r="E768" s="6">
        <v>45400</v>
      </c>
      <c r="F768" s="1" t="s">
        <v>64</v>
      </c>
      <c r="G768" s="1" t="s">
        <v>53</v>
      </c>
      <c r="H768" s="1">
        <v>12</v>
      </c>
      <c r="I768" s="1">
        <v>12</v>
      </c>
      <c r="J768" s="1">
        <v>0</v>
      </c>
      <c r="K768" s="1">
        <v>0</v>
      </c>
      <c r="L768" s="1">
        <v>148282</v>
      </c>
      <c r="M768" s="1">
        <v>1542</v>
      </c>
      <c r="N768" s="1">
        <v>0</v>
      </c>
    </row>
    <row r="769" spans="1:14">
      <c r="A769" s="1">
        <v>2024</v>
      </c>
      <c r="B769" s="1" t="s">
        <v>1293</v>
      </c>
      <c r="C769" s="1" t="s">
        <v>1294</v>
      </c>
      <c r="D769" s="1" t="s">
        <v>1312</v>
      </c>
      <c r="E769" s="6">
        <v>45400</v>
      </c>
      <c r="F769" s="1" t="s">
        <v>64</v>
      </c>
      <c r="G769" s="1" t="s">
        <v>266</v>
      </c>
      <c r="H769" s="1">
        <v>12</v>
      </c>
      <c r="I769" s="1">
        <v>12</v>
      </c>
      <c r="J769" s="1">
        <v>0</v>
      </c>
      <c r="K769" s="1">
        <v>0</v>
      </c>
      <c r="L769" s="1">
        <v>20256</v>
      </c>
      <c r="M769" s="1">
        <v>504</v>
      </c>
      <c r="N769" s="1">
        <v>0</v>
      </c>
    </row>
    <row r="770" spans="1:14">
      <c r="A770" s="1">
        <v>2024</v>
      </c>
      <c r="B770" s="1" t="s">
        <v>1293</v>
      </c>
      <c r="C770" s="1" t="s">
        <v>1294</v>
      </c>
      <c r="D770" s="1" t="s">
        <v>1312</v>
      </c>
      <c r="E770" s="6">
        <v>45400</v>
      </c>
      <c r="F770" s="1" t="s">
        <v>64</v>
      </c>
      <c r="G770" s="1" t="s">
        <v>42</v>
      </c>
      <c r="H770" s="1">
        <v>12</v>
      </c>
      <c r="I770" s="1">
        <v>12</v>
      </c>
      <c r="J770" s="1">
        <v>1</v>
      </c>
      <c r="K770" s="1">
        <v>0</v>
      </c>
      <c r="L770" s="1">
        <v>32344</v>
      </c>
      <c r="M770" s="1">
        <v>673</v>
      </c>
      <c r="N770" s="1">
        <v>2</v>
      </c>
    </row>
    <row r="771" spans="1:14">
      <c r="A771" s="1">
        <v>2024</v>
      </c>
      <c r="B771" s="1" t="s">
        <v>1293</v>
      </c>
      <c r="C771" s="1" t="s">
        <v>1294</v>
      </c>
      <c r="D771" s="1" t="s">
        <v>1312</v>
      </c>
      <c r="E771" s="6">
        <v>45400</v>
      </c>
      <c r="F771" s="1" t="s">
        <v>8</v>
      </c>
      <c r="G771" s="1" t="s">
        <v>41</v>
      </c>
      <c r="H771" s="1">
        <v>10</v>
      </c>
      <c r="I771" s="1">
        <v>10</v>
      </c>
      <c r="J771" s="1">
        <v>0</v>
      </c>
      <c r="K771" s="1">
        <v>0</v>
      </c>
      <c r="L771" s="1">
        <v>36168</v>
      </c>
      <c r="M771" s="1">
        <v>761</v>
      </c>
      <c r="N771" s="1">
        <v>0</v>
      </c>
    </row>
    <row r="772" spans="1:14">
      <c r="A772" s="1">
        <v>2024</v>
      </c>
      <c r="B772" s="1" t="s">
        <v>1293</v>
      </c>
      <c r="C772" s="1" t="s">
        <v>1294</v>
      </c>
      <c r="D772" s="1" t="s">
        <v>1312</v>
      </c>
      <c r="E772" s="6">
        <v>45400</v>
      </c>
      <c r="F772" s="1" t="s">
        <v>38</v>
      </c>
      <c r="G772" s="1" t="s">
        <v>1178</v>
      </c>
      <c r="H772" s="1">
        <v>5</v>
      </c>
      <c r="I772" s="1">
        <v>5</v>
      </c>
      <c r="J772" s="1">
        <v>1</v>
      </c>
      <c r="K772" s="1">
        <v>0</v>
      </c>
      <c r="L772" s="1">
        <v>2073</v>
      </c>
      <c r="M772" s="1">
        <v>258</v>
      </c>
      <c r="N772" s="1">
        <v>5</v>
      </c>
    </row>
    <row r="773" spans="1:14">
      <c r="A773" s="1">
        <v>2024</v>
      </c>
      <c r="B773" s="1" t="s">
        <v>1293</v>
      </c>
      <c r="C773" s="1" t="s">
        <v>1294</v>
      </c>
      <c r="D773" s="1" t="s">
        <v>1312</v>
      </c>
      <c r="E773" s="6">
        <v>45400</v>
      </c>
      <c r="F773" s="1" t="s">
        <v>38</v>
      </c>
      <c r="G773" s="1" t="s">
        <v>39</v>
      </c>
      <c r="H773" s="1">
        <v>10</v>
      </c>
      <c r="I773" s="1">
        <v>10</v>
      </c>
      <c r="J773" s="1">
        <v>0</v>
      </c>
      <c r="K773" s="1">
        <v>0</v>
      </c>
      <c r="L773" s="1">
        <v>3293</v>
      </c>
      <c r="M773" s="1">
        <v>331</v>
      </c>
      <c r="N773" s="1">
        <v>0</v>
      </c>
    </row>
    <row r="774" spans="1:14">
      <c r="A774" s="1">
        <v>2024</v>
      </c>
      <c r="B774" s="1" t="s">
        <v>1293</v>
      </c>
      <c r="C774" s="1" t="s">
        <v>1294</v>
      </c>
      <c r="D774" s="1" t="s">
        <v>1312</v>
      </c>
      <c r="E774" s="6">
        <v>45400</v>
      </c>
      <c r="F774" s="1" t="s">
        <v>38</v>
      </c>
      <c r="G774" s="1" t="s">
        <v>242</v>
      </c>
      <c r="H774" s="1">
        <v>12</v>
      </c>
      <c r="I774" s="1">
        <v>12</v>
      </c>
      <c r="J774" s="1">
        <v>0</v>
      </c>
      <c r="K774" s="1">
        <v>0</v>
      </c>
      <c r="L774" s="1">
        <v>4172</v>
      </c>
      <c r="M774" s="1">
        <v>207</v>
      </c>
      <c r="N774" s="1">
        <v>0</v>
      </c>
    </row>
    <row r="775" spans="1:14">
      <c r="A775" s="1">
        <v>2024</v>
      </c>
      <c r="B775" s="1" t="s">
        <v>1293</v>
      </c>
      <c r="C775" s="1" t="s">
        <v>1294</v>
      </c>
      <c r="D775" s="1" t="s">
        <v>1312</v>
      </c>
      <c r="E775" s="6">
        <v>45400</v>
      </c>
      <c r="F775" s="1" t="s">
        <v>38</v>
      </c>
      <c r="G775" s="1" t="s">
        <v>23</v>
      </c>
      <c r="H775" s="1">
        <v>4</v>
      </c>
      <c r="I775" s="1">
        <v>4</v>
      </c>
      <c r="J775" s="1">
        <v>0</v>
      </c>
      <c r="K775" s="1">
        <v>0</v>
      </c>
      <c r="L775" s="1">
        <v>7651</v>
      </c>
      <c r="M775" s="1">
        <v>155</v>
      </c>
      <c r="N775" s="1">
        <v>0</v>
      </c>
    </row>
    <row r="776" spans="1:14">
      <c r="A776" s="1">
        <v>2024</v>
      </c>
      <c r="B776" s="1" t="s">
        <v>1293</v>
      </c>
      <c r="C776" s="1" t="s">
        <v>1294</v>
      </c>
      <c r="D776" s="1" t="s">
        <v>1312</v>
      </c>
      <c r="E776" s="6">
        <v>45401</v>
      </c>
      <c r="F776" s="1" t="s">
        <v>64</v>
      </c>
      <c r="G776" s="1" t="s">
        <v>1178</v>
      </c>
      <c r="H776" s="1">
        <v>12</v>
      </c>
      <c r="I776" s="1">
        <v>12</v>
      </c>
      <c r="J776" s="1">
        <v>0</v>
      </c>
      <c r="K776" s="1">
        <v>0</v>
      </c>
      <c r="L776" s="1">
        <v>8798</v>
      </c>
      <c r="M776" s="1">
        <v>640</v>
      </c>
      <c r="N776" s="1">
        <v>0</v>
      </c>
    </row>
    <row r="777" spans="1:14">
      <c r="A777" s="1">
        <v>2024</v>
      </c>
      <c r="B777" s="1" t="s">
        <v>1293</v>
      </c>
      <c r="C777" s="1" t="s">
        <v>1294</v>
      </c>
      <c r="D777" s="1" t="s">
        <v>1312</v>
      </c>
      <c r="E777" s="6">
        <v>45401</v>
      </c>
      <c r="F777" s="1" t="s">
        <v>64</v>
      </c>
      <c r="G777" s="1" t="s">
        <v>41</v>
      </c>
      <c r="H777" s="1">
        <v>2</v>
      </c>
      <c r="I777" s="1">
        <v>2</v>
      </c>
      <c r="J777" s="1">
        <v>0</v>
      </c>
      <c r="K777" s="1">
        <v>0</v>
      </c>
      <c r="L777" s="1">
        <v>186</v>
      </c>
      <c r="M777" s="1">
        <v>40</v>
      </c>
      <c r="N777" s="1">
        <v>0</v>
      </c>
    </row>
    <row r="778" spans="1:14">
      <c r="A778" s="1">
        <v>2024</v>
      </c>
      <c r="B778" s="1" t="s">
        <v>1293</v>
      </c>
      <c r="C778" s="1" t="s">
        <v>1294</v>
      </c>
      <c r="D778" s="1" t="s">
        <v>1312</v>
      </c>
      <c r="E778" s="6">
        <v>45401</v>
      </c>
      <c r="F778" s="1" t="s">
        <v>64</v>
      </c>
      <c r="G778" s="1" t="s">
        <v>53</v>
      </c>
      <c r="H778" s="1">
        <v>12</v>
      </c>
      <c r="I778" s="1">
        <v>12</v>
      </c>
      <c r="J778" s="1">
        <v>0</v>
      </c>
      <c r="K778" s="1">
        <v>0</v>
      </c>
      <c r="L778" s="1">
        <v>16751</v>
      </c>
      <c r="M778" s="1">
        <v>987</v>
      </c>
      <c r="N778" s="1">
        <v>0</v>
      </c>
    </row>
    <row r="779" spans="1:14">
      <c r="A779" s="1">
        <v>2024</v>
      </c>
      <c r="B779" s="1" t="s">
        <v>1293</v>
      </c>
      <c r="C779" s="1" t="s">
        <v>1294</v>
      </c>
      <c r="D779" s="1" t="s">
        <v>1312</v>
      </c>
      <c r="E779" s="6">
        <v>45401</v>
      </c>
      <c r="F779" s="1" t="s">
        <v>64</v>
      </c>
      <c r="G779" s="1" t="s">
        <v>266</v>
      </c>
      <c r="H779" s="1">
        <v>12</v>
      </c>
      <c r="I779" s="1">
        <v>12</v>
      </c>
      <c r="J779" s="1">
        <v>0</v>
      </c>
      <c r="K779" s="1">
        <v>0</v>
      </c>
      <c r="L779" s="1">
        <v>11264</v>
      </c>
      <c r="M779" s="1">
        <v>392</v>
      </c>
      <c r="N779" s="1">
        <v>0</v>
      </c>
    </row>
    <row r="780" spans="1:14">
      <c r="A780" s="1">
        <v>2024</v>
      </c>
      <c r="B780" s="1" t="s">
        <v>1293</v>
      </c>
      <c r="C780" s="1" t="s">
        <v>1294</v>
      </c>
      <c r="D780" s="1" t="s">
        <v>1312</v>
      </c>
      <c r="E780" s="6">
        <v>45401</v>
      </c>
      <c r="F780" s="1" t="s">
        <v>64</v>
      </c>
      <c r="G780" s="1" t="s">
        <v>42</v>
      </c>
      <c r="H780" s="1">
        <v>15</v>
      </c>
      <c r="I780" s="1">
        <v>15</v>
      </c>
      <c r="J780" s="1">
        <v>0</v>
      </c>
      <c r="K780" s="1">
        <v>0</v>
      </c>
      <c r="L780" s="1">
        <v>158334</v>
      </c>
      <c r="M780" s="1">
        <v>798</v>
      </c>
      <c r="N780" s="1">
        <v>0</v>
      </c>
    </row>
    <row r="781" spans="1:14">
      <c r="A781" s="1">
        <v>2024</v>
      </c>
      <c r="B781" s="1" t="s">
        <v>1293</v>
      </c>
      <c r="C781" s="1" t="s">
        <v>1294</v>
      </c>
      <c r="D781" s="1" t="s">
        <v>1312</v>
      </c>
      <c r="E781" s="6">
        <v>45401</v>
      </c>
      <c r="F781" s="1" t="s">
        <v>8</v>
      </c>
      <c r="G781" s="1" t="s">
        <v>41</v>
      </c>
      <c r="H781" s="1">
        <v>10</v>
      </c>
      <c r="I781" s="1">
        <v>10</v>
      </c>
      <c r="J781" s="1">
        <v>1</v>
      </c>
      <c r="K781" s="1">
        <v>0</v>
      </c>
      <c r="L781" s="1">
        <v>8534</v>
      </c>
      <c r="M781" s="1">
        <v>394</v>
      </c>
      <c r="N781" s="1">
        <v>6</v>
      </c>
    </row>
    <row r="782" spans="1:14">
      <c r="A782" s="1">
        <v>2024</v>
      </c>
      <c r="B782" s="1" t="s">
        <v>1293</v>
      </c>
      <c r="C782" s="1" t="s">
        <v>1294</v>
      </c>
      <c r="D782" s="1" t="s">
        <v>1312</v>
      </c>
      <c r="E782" s="6">
        <v>45401</v>
      </c>
      <c r="F782" s="1" t="s">
        <v>38</v>
      </c>
      <c r="G782" s="1" t="s">
        <v>39</v>
      </c>
      <c r="H782" s="1">
        <v>15</v>
      </c>
      <c r="I782" s="1">
        <v>15</v>
      </c>
      <c r="J782" s="1">
        <v>0</v>
      </c>
      <c r="K782" s="1">
        <v>0</v>
      </c>
      <c r="L782" s="1">
        <v>4766</v>
      </c>
      <c r="M782" s="1">
        <v>487</v>
      </c>
      <c r="N782" s="1">
        <v>0</v>
      </c>
    </row>
    <row r="783" spans="1:14">
      <c r="A783" s="1">
        <v>2024</v>
      </c>
      <c r="B783" s="1" t="s">
        <v>1293</v>
      </c>
      <c r="C783" s="1" t="s">
        <v>1294</v>
      </c>
      <c r="D783" s="1" t="s">
        <v>1312</v>
      </c>
      <c r="E783" s="6">
        <v>45401</v>
      </c>
      <c r="F783" s="1" t="s">
        <v>38</v>
      </c>
      <c r="G783" s="1" t="s">
        <v>242</v>
      </c>
      <c r="H783" s="1">
        <v>12</v>
      </c>
      <c r="I783" s="1">
        <v>12</v>
      </c>
      <c r="J783" s="1">
        <v>0</v>
      </c>
      <c r="K783" s="1">
        <v>0</v>
      </c>
      <c r="L783" s="1">
        <v>12022</v>
      </c>
      <c r="M783" s="1">
        <v>372</v>
      </c>
      <c r="N783" s="1">
        <v>0</v>
      </c>
    </row>
    <row r="784" spans="1:14">
      <c r="A784" s="1">
        <v>2024</v>
      </c>
      <c r="B784" s="1" t="s">
        <v>1293</v>
      </c>
      <c r="C784" s="1" t="s">
        <v>1294</v>
      </c>
      <c r="D784" s="1" t="s">
        <v>1312</v>
      </c>
      <c r="E784" s="6">
        <v>45401</v>
      </c>
      <c r="F784" s="1" t="s">
        <v>38</v>
      </c>
      <c r="G784" s="1" t="s">
        <v>23</v>
      </c>
      <c r="H784" s="1">
        <v>4</v>
      </c>
      <c r="I784" s="1">
        <v>4</v>
      </c>
      <c r="J784" s="1">
        <v>0</v>
      </c>
      <c r="K784" s="1">
        <v>0</v>
      </c>
      <c r="L784" s="1">
        <v>301</v>
      </c>
      <c r="M784" s="1">
        <v>80</v>
      </c>
      <c r="N784" s="1">
        <v>0</v>
      </c>
    </row>
    <row r="785" spans="1:14">
      <c r="A785" s="1">
        <v>2024</v>
      </c>
      <c r="B785" s="1" t="s">
        <v>1293</v>
      </c>
      <c r="C785" s="1" t="s">
        <v>1294</v>
      </c>
      <c r="D785" s="1" t="s">
        <v>1316</v>
      </c>
      <c r="E785" s="6">
        <v>45402</v>
      </c>
      <c r="F785" s="1" t="s">
        <v>64</v>
      </c>
      <c r="G785" s="1" t="s">
        <v>41</v>
      </c>
      <c r="H785" s="1">
        <v>2</v>
      </c>
      <c r="I785" s="1">
        <v>2</v>
      </c>
      <c r="J785" s="1">
        <v>0</v>
      </c>
      <c r="K785" s="1">
        <v>0</v>
      </c>
      <c r="L785" s="1">
        <v>246</v>
      </c>
      <c r="M785" s="1">
        <v>40</v>
      </c>
      <c r="N785" s="1">
        <v>0</v>
      </c>
    </row>
    <row r="786" spans="1:14">
      <c r="A786" s="1">
        <v>2024</v>
      </c>
      <c r="B786" s="1" t="s">
        <v>1293</v>
      </c>
      <c r="C786" s="1" t="s">
        <v>1294</v>
      </c>
      <c r="D786" s="1" t="s">
        <v>1316</v>
      </c>
      <c r="E786" s="6">
        <v>45402</v>
      </c>
      <c r="F786" s="1" t="s">
        <v>8</v>
      </c>
      <c r="G786" s="1" t="s">
        <v>41</v>
      </c>
      <c r="H786" s="1">
        <v>10</v>
      </c>
      <c r="I786" s="1">
        <v>10</v>
      </c>
      <c r="J786" s="1">
        <v>0</v>
      </c>
      <c r="K786" s="1">
        <v>0</v>
      </c>
      <c r="L786" s="1">
        <v>28574</v>
      </c>
      <c r="M786" s="1">
        <v>725</v>
      </c>
      <c r="N786" s="1">
        <v>0</v>
      </c>
    </row>
    <row r="787" spans="1:14">
      <c r="A787" s="1">
        <v>2024</v>
      </c>
      <c r="B787" s="1" t="s">
        <v>1293</v>
      </c>
      <c r="C787" s="1" t="s">
        <v>1294</v>
      </c>
      <c r="D787" s="1" t="s">
        <v>1316</v>
      </c>
      <c r="E787" s="6">
        <v>45404</v>
      </c>
      <c r="F787" s="1" t="s">
        <v>64</v>
      </c>
      <c r="G787" s="1" t="s">
        <v>1178</v>
      </c>
      <c r="H787" s="1">
        <v>12</v>
      </c>
      <c r="I787" s="1">
        <v>12</v>
      </c>
      <c r="J787" s="1">
        <v>0</v>
      </c>
      <c r="K787" s="1">
        <v>0</v>
      </c>
      <c r="L787" s="1">
        <v>34269</v>
      </c>
      <c r="M787" s="1">
        <v>867</v>
      </c>
      <c r="N787" s="1">
        <v>0</v>
      </c>
    </row>
    <row r="788" spans="1:14">
      <c r="A788" s="1">
        <v>2024</v>
      </c>
      <c r="B788" s="1" t="s">
        <v>1293</v>
      </c>
      <c r="C788" s="1" t="s">
        <v>1294</v>
      </c>
      <c r="D788" s="1" t="s">
        <v>1316</v>
      </c>
      <c r="E788" s="6">
        <v>45404</v>
      </c>
      <c r="F788" s="1" t="s">
        <v>64</v>
      </c>
      <c r="G788" s="1" t="s">
        <v>41</v>
      </c>
      <c r="H788" s="1">
        <v>3</v>
      </c>
      <c r="I788" s="1">
        <v>3</v>
      </c>
      <c r="J788" s="1">
        <v>0</v>
      </c>
      <c r="K788" s="1">
        <v>0</v>
      </c>
      <c r="L788" s="1">
        <v>1081</v>
      </c>
      <c r="M788" s="1">
        <v>87</v>
      </c>
      <c r="N788" s="1">
        <v>0</v>
      </c>
    </row>
    <row r="789" spans="1:14">
      <c r="A789" s="1">
        <v>2024</v>
      </c>
      <c r="B789" s="1" t="s">
        <v>1293</v>
      </c>
      <c r="C789" s="1" t="s">
        <v>1294</v>
      </c>
      <c r="D789" s="1" t="s">
        <v>1316</v>
      </c>
      <c r="E789" s="6">
        <v>45404</v>
      </c>
      <c r="F789" s="1" t="s">
        <v>64</v>
      </c>
      <c r="G789" s="1" t="s">
        <v>23</v>
      </c>
      <c r="H789" s="1">
        <v>1</v>
      </c>
      <c r="I789" s="1">
        <v>1</v>
      </c>
      <c r="J789" s="1">
        <v>0</v>
      </c>
      <c r="K789" s="1">
        <v>0</v>
      </c>
      <c r="L789" s="1">
        <v>11520</v>
      </c>
      <c r="M789" s="1">
        <v>77</v>
      </c>
      <c r="N789" s="1">
        <v>0</v>
      </c>
    </row>
    <row r="790" spans="1:14">
      <c r="A790" s="1">
        <v>2024</v>
      </c>
      <c r="B790" s="1" t="s">
        <v>1293</v>
      </c>
      <c r="C790" s="1" t="s">
        <v>1294</v>
      </c>
      <c r="D790" s="1" t="s">
        <v>1316</v>
      </c>
      <c r="E790" s="6">
        <v>45404</v>
      </c>
      <c r="F790" s="1" t="s">
        <v>64</v>
      </c>
      <c r="G790" s="1" t="s">
        <v>266</v>
      </c>
      <c r="H790" s="1">
        <v>10</v>
      </c>
      <c r="I790" s="1">
        <v>10</v>
      </c>
      <c r="J790" s="1">
        <v>0</v>
      </c>
      <c r="K790" s="1">
        <v>0</v>
      </c>
      <c r="L790" s="1">
        <v>13137</v>
      </c>
      <c r="M790" s="1">
        <v>318</v>
      </c>
      <c r="N790" s="1">
        <v>0</v>
      </c>
    </row>
    <row r="791" spans="1:14">
      <c r="A791" s="1">
        <v>2024</v>
      </c>
      <c r="B791" s="1" t="s">
        <v>1293</v>
      </c>
      <c r="C791" s="1" t="s">
        <v>1294</v>
      </c>
      <c r="D791" s="1" t="s">
        <v>1316</v>
      </c>
      <c r="E791" s="6">
        <v>45404</v>
      </c>
      <c r="F791" s="1" t="s">
        <v>8</v>
      </c>
      <c r="G791" s="1" t="s">
        <v>41</v>
      </c>
      <c r="H791" s="1">
        <v>12</v>
      </c>
      <c r="I791" s="1">
        <v>12</v>
      </c>
      <c r="J791" s="1">
        <v>0</v>
      </c>
      <c r="K791" s="1">
        <v>0</v>
      </c>
      <c r="L791" s="1">
        <v>17174</v>
      </c>
      <c r="M791" s="1">
        <v>830</v>
      </c>
      <c r="N791" s="1">
        <v>0</v>
      </c>
    </row>
    <row r="792" spans="1:14">
      <c r="A792" s="1">
        <v>2024</v>
      </c>
      <c r="B792" s="1" t="s">
        <v>1293</v>
      </c>
      <c r="C792" s="1" t="s">
        <v>1294</v>
      </c>
      <c r="D792" s="1" t="s">
        <v>1316</v>
      </c>
      <c r="E792" s="6">
        <v>45404</v>
      </c>
      <c r="F792" s="1" t="s">
        <v>38</v>
      </c>
      <c r="G792" s="1" t="s">
        <v>39</v>
      </c>
      <c r="H792" s="1">
        <v>8</v>
      </c>
      <c r="I792" s="1">
        <v>8</v>
      </c>
      <c r="J792" s="1">
        <v>0</v>
      </c>
      <c r="K792" s="1">
        <v>0</v>
      </c>
      <c r="L792" s="1">
        <v>4750</v>
      </c>
      <c r="M792" s="1">
        <v>293</v>
      </c>
      <c r="N792" s="1">
        <v>0</v>
      </c>
    </row>
    <row r="793" spans="1:14">
      <c r="A793" s="1">
        <v>2024</v>
      </c>
      <c r="B793" s="1" t="s">
        <v>1293</v>
      </c>
      <c r="C793" s="1" t="s">
        <v>1294</v>
      </c>
      <c r="D793" s="1" t="s">
        <v>1316</v>
      </c>
      <c r="E793" s="6">
        <v>45404</v>
      </c>
      <c r="F793" s="1" t="s">
        <v>38</v>
      </c>
      <c r="G793" s="1" t="s">
        <v>242</v>
      </c>
      <c r="H793" s="1">
        <v>12</v>
      </c>
      <c r="I793" s="1">
        <v>12</v>
      </c>
      <c r="J793" s="1">
        <v>0</v>
      </c>
      <c r="K793" s="1">
        <v>0</v>
      </c>
      <c r="L793" s="1">
        <v>7737</v>
      </c>
      <c r="M793" s="1">
        <v>382</v>
      </c>
      <c r="N793" s="1">
        <v>0</v>
      </c>
    </row>
    <row r="794" spans="1:14">
      <c r="A794" s="1">
        <v>2024</v>
      </c>
      <c r="B794" s="1" t="s">
        <v>1293</v>
      </c>
      <c r="C794" s="1" t="s">
        <v>1294</v>
      </c>
      <c r="D794" s="1" t="s">
        <v>1316</v>
      </c>
      <c r="E794" s="6">
        <v>45404</v>
      </c>
      <c r="F794" s="1" t="s">
        <v>38</v>
      </c>
      <c r="G794" s="1" t="s">
        <v>23</v>
      </c>
      <c r="H794" s="1">
        <v>5</v>
      </c>
      <c r="I794" s="1">
        <v>5</v>
      </c>
      <c r="J794" s="1">
        <v>0</v>
      </c>
      <c r="K794" s="1">
        <v>0</v>
      </c>
      <c r="L794" s="1">
        <v>1365</v>
      </c>
      <c r="M794" s="1">
        <v>119</v>
      </c>
      <c r="N794" s="1">
        <v>0</v>
      </c>
    </row>
    <row r="795" spans="1:14">
      <c r="A795" s="1">
        <v>2024</v>
      </c>
      <c r="B795" s="1" t="s">
        <v>1293</v>
      </c>
      <c r="C795" s="1" t="s">
        <v>1294</v>
      </c>
      <c r="D795" s="1" t="s">
        <v>1316</v>
      </c>
      <c r="E795" s="6">
        <v>45405</v>
      </c>
      <c r="F795" s="1" t="s">
        <v>64</v>
      </c>
      <c r="G795" s="1" t="s">
        <v>41</v>
      </c>
      <c r="H795" s="1">
        <v>3</v>
      </c>
      <c r="I795" s="1">
        <v>3</v>
      </c>
      <c r="J795" s="1">
        <v>0</v>
      </c>
      <c r="K795" s="1">
        <v>0</v>
      </c>
      <c r="L795" s="1">
        <v>904</v>
      </c>
      <c r="M795" s="1">
        <v>87</v>
      </c>
      <c r="N795" s="1">
        <v>0</v>
      </c>
    </row>
    <row r="796" spans="1:14">
      <c r="A796" s="1">
        <v>2024</v>
      </c>
      <c r="B796" s="1" t="s">
        <v>1293</v>
      </c>
      <c r="C796" s="1" t="s">
        <v>1294</v>
      </c>
      <c r="D796" s="1" t="s">
        <v>1316</v>
      </c>
      <c r="E796" s="6">
        <v>45405</v>
      </c>
      <c r="F796" s="1" t="s">
        <v>64</v>
      </c>
      <c r="G796" s="1" t="s">
        <v>23</v>
      </c>
      <c r="H796" s="1">
        <v>1</v>
      </c>
      <c r="I796" s="1">
        <v>1</v>
      </c>
      <c r="J796" s="1">
        <v>0</v>
      </c>
      <c r="K796" s="1">
        <v>0</v>
      </c>
      <c r="L796" s="1">
        <v>59</v>
      </c>
      <c r="M796" s="1">
        <v>29</v>
      </c>
      <c r="N796" s="1">
        <v>0</v>
      </c>
    </row>
    <row r="797" spans="1:14">
      <c r="A797" s="1">
        <v>2024</v>
      </c>
      <c r="B797" s="1" t="s">
        <v>1293</v>
      </c>
      <c r="C797" s="1" t="s">
        <v>1294</v>
      </c>
      <c r="D797" s="1" t="s">
        <v>1316</v>
      </c>
      <c r="E797" s="6">
        <v>45405</v>
      </c>
      <c r="F797" s="1" t="s">
        <v>64</v>
      </c>
      <c r="G797" s="1" t="s">
        <v>266</v>
      </c>
      <c r="H797" s="1">
        <v>12</v>
      </c>
      <c r="I797" s="1">
        <v>12</v>
      </c>
      <c r="J797" s="1">
        <v>0</v>
      </c>
      <c r="K797" s="1">
        <v>0</v>
      </c>
      <c r="L797" s="1">
        <v>11126</v>
      </c>
      <c r="M797" s="1">
        <v>456</v>
      </c>
      <c r="N797" s="1">
        <v>0</v>
      </c>
    </row>
    <row r="798" spans="1:14">
      <c r="A798" s="1">
        <v>2024</v>
      </c>
      <c r="B798" s="1" t="s">
        <v>1293</v>
      </c>
      <c r="C798" s="1" t="s">
        <v>1294</v>
      </c>
      <c r="D798" s="1" t="s">
        <v>1316</v>
      </c>
      <c r="E798" s="6">
        <v>45405</v>
      </c>
      <c r="F798" s="1" t="s">
        <v>64</v>
      </c>
      <c r="G798" s="1" t="s">
        <v>42</v>
      </c>
      <c r="H798" s="1">
        <v>15</v>
      </c>
      <c r="I798" s="1">
        <v>15</v>
      </c>
      <c r="J798" s="1">
        <v>3</v>
      </c>
      <c r="K798" s="1">
        <v>0</v>
      </c>
      <c r="L798" s="1">
        <v>7633</v>
      </c>
      <c r="M798" s="1">
        <v>365</v>
      </c>
      <c r="N798" s="1">
        <v>60</v>
      </c>
    </row>
    <row r="799" spans="1:14">
      <c r="A799" s="1">
        <v>2024</v>
      </c>
      <c r="B799" s="1" t="s">
        <v>1293</v>
      </c>
      <c r="C799" s="1" t="s">
        <v>1294</v>
      </c>
      <c r="D799" s="1" t="s">
        <v>1316</v>
      </c>
      <c r="E799" s="6">
        <v>45405</v>
      </c>
      <c r="F799" s="1" t="s">
        <v>8</v>
      </c>
      <c r="G799" s="1" t="s">
        <v>41</v>
      </c>
      <c r="H799" s="1">
        <v>12</v>
      </c>
      <c r="I799" s="1">
        <v>12</v>
      </c>
      <c r="J799" s="1">
        <v>0</v>
      </c>
      <c r="K799" s="1">
        <v>0</v>
      </c>
      <c r="L799" s="1">
        <v>16703</v>
      </c>
      <c r="M799" s="1">
        <v>817</v>
      </c>
      <c r="N799" s="1">
        <v>0</v>
      </c>
    </row>
    <row r="800" spans="1:14">
      <c r="A800" s="1">
        <v>2024</v>
      </c>
      <c r="B800" s="1" t="s">
        <v>1293</v>
      </c>
      <c r="C800" s="1" t="s">
        <v>1294</v>
      </c>
      <c r="D800" s="1" t="s">
        <v>1316</v>
      </c>
      <c r="E800" s="6">
        <v>45405</v>
      </c>
      <c r="F800" s="1" t="s">
        <v>38</v>
      </c>
      <c r="G800" s="1" t="s">
        <v>39</v>
      </c>
      <c r="H800" s="1">
        <v>15</v>
      </c>
      <c r="I800" s="1">
        <v>15</v>
      </c>
      <c r="J800" s="1">
        <v>1</v>
      </c>
      <c r="K800" s="1">
        <v>0</v>
      </c>
      <c r="L800" s="1">
        <v>4053</v>
      </c>
      <c r="M800" s="1">
        <v>396</v>
      </c>
      <c r="N800" s="1">
        <v>6</v>
      </c>
    </row>
    <row r="801" spans="1:14">
      <c r="A801" s="1">
        <v>2024</v>
      </c>
      <c r="B801" s="1" t="s">
        <v>1293</v>
      </c>
      <c r="C801" s="1" t="s">
        <v>1294</v>
      </c>
      <c r="D801" s="1" t="s">
        <v>1316</v>
      </c>
      <c r="E801" s="6">
        <v>45405</v>
      </c>
      <c r="F801" s="1" t="s">
        <v>38</v>
      </c>
      <c r="G801" s="1" t="s">
        <v>242</v>
      </c>
      <c r="H801" s="1">
        <v>12</v>
      </c>
      <c r="I801" s="1">
        <v>12</v>
      </c>
      <c r="J801" s="1">
        <v>0</v>
      </c>
      <c r="K801" s="1">
        <v>0</v>
      </c>
      <c r="L801" s="1">
        <v>839</v>
      </c>
      <c r="M801" s="1">
        <v>240</v>
      </c>
      <c r="N801" s="1">
        <v>0</v>
      </c>
    </row>
    <row r="802" spans="1:14">
      <c r="A802" s="1">
        <v>2024</v>
      </c>
      <c r="B802" s="1" t="s">
        <v>1293</v>
      </c>
      <c r="C802" s="1" t="s">
        <v>1294</v>
      </c>
      <c r="D802" s="1" t="s">
        <v>1316</v>
      </c>
      <c r="E802" s="6">
        <v>45405</v>
      </c>
      <c r="F802" s="1" t="s">
        <v>38</v>
      </c>
      <c r="G802" s="1" t="s">
        <v>23</v>
      </c>
      <c r="H802" s="1">
        <v>2</v>
      </c>
      <c r="I802" s="1">
        <v>2</v>
      </c>
      <c r="J802" s="1">
        <v>0</v>
      </c>
      <c r="K802" s="1">
        <v>0</v>
      </c>
      <c r="L802" s="1">
        <v>69</v>
      </c>
      <c r="M802" s="1">
        <v>48</v>
      </c>
      <c r="N802" s="1">
        <v>0</v>
      </c>
    </row>
    <row r="803" spans="1:14">
      <c r="A803" s="1">
        <v>2024</v>
      </c>
      <c r="B803" s="1" t="s">
        <v>1293</v>
      </c>
      <c r="C803" s="1" t="s">
        <v>1294</v>
      </c>
      <c r="D803" s="1" t="s">
        <v>1316</v>
      </c>
      <c r="E803" s="6">
        <v>45406</v>
      </c>
      <c r="F803" s="1" t="s">
        <v>64</v>
      </c>
      <c r="G803" s="1" t="s">
        <v>1178</v>
      </c>
      <c r="H803" s="1">
        <v>12</v>
      </c>
      <c r="I803" s="1">
        <v>12</v>
      </c>
      <c r="J803" s="1">
        <v>0</v>
      </c>
      <c r="K803" s="1">
        <v>0</v>
      </c>
      <c r="L803" s="1">
        <v>7889</v>
      </c>
      <c r="M803" s="1">
        <v>561</v>
      </c>
      <c r="N803" s="1">
        <v>0</v>
      </c>
    </row>
    <row r="804" spans="1:14">
      <c r="A804" s="1">
        <v>2024</v>
      </c>
      <c r="B804" s="1" t="s">
        <v>1293</v>
      </c>
      <c r="C804" s="1" t="s">
        <v>1294</v>
      </c>
      <c r="D804" s="1" t="s">
        <v>1316</v>
      </c>
      <c r="E804" s="6">
        <v>45406</v>
      </c>
      <c r="F804" s="1" t="s">
        <v>64</v>
      </c>
      <c r="G804" s="1" t="s">
        <v>41</v>
      </c>
      <c r="H804" s="1">
        <v>3</v>
      </c>
      <c r="I804" s="1">
        <v>3</v>
      </c>
      <c r="J804" s="1">
        <v>0</v>
      </c>
      <c r="K804" s="1">
        <v>0</v>
      </c>
      <c r="L804" s="1">
        <v>52</v>
      </c>
      <c r="M804" s="1">
        <v>45</v>
      </c>
      <c r="N804" s="1">
        <v>0</v>
      </c>
    </row>
    <row r="805" spans="1:14">
      <c r="A805" s="1">
        <v>2024</v>
      </c>
      <c r="B805" s="1" t="s">
        <v>1293</v>
      </c>
      <c r="C805" s="1" t="s">
        <v>1294</v>
      </c>
      <c r="D805" s="1" t="s">
        <v>1316</v>
      </c>
      <c r="E805" s="6">
        <v>45406</v>
      </c>
      <c r="F805" s="1" t="s">
        <v>64</v>
      </c>
      <c r="G805" s="1" t="s">
        <v>53</v>
      </c>
      <c r="H805" s="1">
        <v>12</v>
      </c>
      <c r="I805" s="1">
        <v>12</v>
      </c>
      <c r="J805" s="1">
        <v>0</v>
      </c>
      <c r="K805" s="1">
        <v>0</v>
      </c>
      <c r="L805" s="1">
        <v>59546</v>
      </c>
      <c r="M805" s="1">
        <v>912</v>
      </c>
      <c r="N805" s="1">
        <v>0</v>
      </c>
    </row>
    <row r="806" spans="1:14">
      <c r="A806" s="1">
        <v>2024</v>
      </c>
      <c r="B806" s="1" t="s">
        <v>1293</v>
      </c>
      <c r="C806" s="1" t="s">
        <v>1294</v>
      </c>
      <c r="D806" s="1" t="s">
        <v>1316</v>
      </c>
      <c r="E806" s="6">
        <v>45406</v>
      </c>
      <c r="F806" s="1" t="s">
        <v>64</v>
      </c>
      <c r="G806" s="1" t="s">
        <v>266</v>
      </c>
      <c r="H806" s="1">
        <v>11</v>
      </c>
      <c r="I806" s="1">
        <v>11</v>
      </c>
      <c r="J806" s="1">
        <v>0</v>
      </c>
      <c r="K806" s="1">
        <v>0</v>
      </c>
      <c r="L806" s="1">
        <v>3079</v>
      </c>
      <c r="M806" s="1">
        <v>315</v>
      </c>
      <c r="N806" s="1">
        <v>0</v>
      </c>
    </row>
    <row r="807" spans="1:14">
      <c r="A807" s="1">
        <v>2024</v>
      </c>
      <c r="B807" s="1" t="s">
        <v>1293</v>
      </c>
      <c r="C807" s="1" t="s">
        <v>1294</v>
      </c>
      <c r="D807" s="1" t="s">
        <v>1316</v>
      </c>
      <c r="E807" s="6">
        <v>45406</v>
      </c>
      <c r="F807" s="1" t="s">
        <v>64</v>
      </c>
      <c r="G807" s="1" t="s">
        <v>42</v>
      </c>
      <c r="H807" s="1">
        <v>15</v>
      </c>
      <c r="I807" s="1">
        <v>15</v>
      </c>
      <c r="J807" s="1">
        <v>0</v>
      </c>
      <c r="K807" s="1">
        <v>0</v>
      </c>
      <c r="L807" s="1">
        <v>80857</v>
      </c>
      <c r="M807" s="1">
        <v>730</v>
      </c>
      <c r="N807" s="1">
        <v>0</v>
      </c>
    </row>
    <row r="808" spans="1:14">
      <c r="A808" s="1">
        <v>2024</v>
      </c>
      <c r="B808" s="1" t="s">
        <v>1293</v>
      </c>
      <c r="C808" s="1" t="s">
        <v>1294</v>
      </c>
      <c r="D808" s="1" t="s">
        <v>1316</v>
      </c>
      <c r="E808" s="6">
        <v>45406</v>
      </c>
      <c r="F808" s="1" t="s">
        <v>8</v>
      </c>
      <c r="G808" s="1" t="s">
        <v>41</v>
      </c>
      <c r="H808" s="1">
        <v>12</v>
      </c>
      <c r="I808" s="1">
        <v>12</v>
      </c>
      <c r="J808" s="1">
        <v>0</v>
      </c>
      <c r="K808" s="1">
        <v>0</v>
      </c>
      <c r="L808" s="1">
        <v>22110</v>
      </c>
      <c r="M808" s="1">
        <v>701</v>
      </c>
      <c r="N808" s="1">
        <v>0</v>
      </c>
    </row>
    <row r="809" spans="1:14">
      <c r="A809" s="1">
        <v>2024</v>
      </c>
      <c r="B809" s="1" t="s">
        <v>1293</v>
      </c>
      <c r="C809" s="1" t="s">
        <v>1294</v>
      </c>
      <c r="D809" s="1" t="s">
        <v>1316</v>
      </c>
      <c r="E809" s="6">
        <v>45406</v>
      </c>
      <c r="F809" s="1" t="s">
        <v>8</v>
      </c>
      <c r="G809" s="1" t="s">
        <v>23</v>
      </c>
      <c r="H809" s="1">
        <v>2</v>
      </c>
      <c r="I809" s="1">
        <v>2</v>
      </c>
      <c r="J809" s="1">
        <v>0</v>
      </c>
      <c r="K809" s="1">
        <v>0</v>
      </c>
      <c r="L809" s="1">
        <v>484</v>
      </c>
      <c r="M809" s="1">
        <v>67</v>
      </c>
      <c r="N809" s="1">
        <v>0</v>
      </c>
    </row>
    <row r="810" spans="1:14">
      <c r="A810" s="1">
        <v>2024</v>
      </c>
      <c r="B810" s="1" t="s">
        <v>1293</v>
      </c>
      <c r="C810" s="1" t="s">
        <v>1294</v>
      </c>
      <c r="D810" s="1" t="s">
        <v>1316</v>
      </c>
      <c r="E810" s="6">
        <v>45406</v>
      </c>
      <c r="F810" s="1" t="s">
        <v>38</v>
      </c>
      <c r="G810" s="1" t="s">
        <v>39</v>
      </c>
      <c r="H810" s="1">
        <v>16</v>
      </c>
      <c r="I810" s="1">
        <v>16</v>
      </c>
      <c r="J810" s="1">
        <v>2</v>
      </c>
      <c r="K810" s="1">
        <v>0</v>
      </c>
      <c r="L810" s="1">
        <v>3002</v>
      </c>
      <c r="M810" s="1">
        <v>421</v>
      </c>
      <c r="N810" s="1">
        <v>7</v>
      </c>
    </row>
    <row r="811" spans="1:14">
      <c r="A811" s="1">
        <v>2024</v>
      </c>
      <c r="B811" s="1" t="s">
        <v>1293</v>
      </c>
      <c r="C811" s="1" t="s">
        <v>1294</v>
      </c>
      <c r="D811" s="1" t="s">
        <v>1316</v>
      </c>
      <c r="E811" s="6">
        <v>45406</v>
      </c>
      <c r="F811" s="1" t="s">
        <v>38</v>
      </c>
      <c r="G811" s="1" t="s">
        <v>242</v>
      </c>
      <c r="H811" s="1">
        <v>11</v>
      </c>
      <c r="I811" s="1">
        <v>11</v>
      </c>
      <c r="J811" s="1">
        <v>0</v>
      </c>
      <c r="K811" s="1">
        <v>0</v>
      </c>
      <c r="L811" s="1">
        <v>2464</v>
      </c>
      <c r="M811" s="1">
        <v>251</v>
      </c>
      <c r="N811" s="1">
        <v>0</v>
      </c>
    </row>
    <row r="812" spans="1:14">
      <c r="A812" s="1">
        <v>2024</v>
      </c>
      <c r="B812" s="1" t="s">
        <v>1293</v>
      </c>
      <c r="C812" s="1" t="s">
        <v>1294</v>
      </c>
      <c r="D812" s="1" t="s">
        <v>1316</v>
      </c>
      <c r="E812" s="6">
        <v>45406</v>
      </c>
      <c r="F812" s="1" t="s">
        <v>38</v>
      </c>
      <c r="G812" s="1" t="s">
        <v>23</v>
      </c>
      <c r="H812" s="1">
        <v>4</v>
      </c>
      <c r="I812" s="1">
        <v>4</v>
      </c>
      <c r="J812" s="1">
        <v>0</v>
      </c>
      <c r="K812" s="1">
        <v>0</v>
      </c>
      <c r="L812" s="1">
        <v>3016</v>
      </c>
      <c r="M812" s="1">
        <v>144</v>
      </c>
      <c r="N812" s="1">
        <v>0</v>
      </c>
    </row>
    <row r="813" spans="1:14">
      <c r="A813" s="1">
        <v>2024</v>
      </c>
      <c r="B813" s="1" t="s">
        <v>1293</v>
      </c>
      <c r="C813" s="1" t="s">
        <v>1294</v>
      </c>
      <c r="D813" s="1" t="s">
        <v>1316</v>
      </c>
      <c r="E813" s="6">
        <v>45407</v>
      </c>
      <c r="F813" s="1" t="s">
        <v>64</v>
      </c>
      <c r="G813" s="1" t="s">
        <v>1178</v>
      </c>
      <c r="H813" s="1">
        <v>12</v>
      </c>
      <c r="I813" s="1">
        <v>12</v>
      </c>
      <c r="J813" s="1">
        <v>0</v>
      </c>
      <c r="K813" s="1">
        <v>0</v>
      </c>
      <c r="L813" s="1">
        <v>5272</v>
      </c>
      <c r="M813" s="1">
        <v>346</v>
      </c>
      <c r="N813" s="1">
        <v>0</v>
      </c>
    </row>
    <row r="814" spans="1:14">
      <c r="A814" s="1">
        <v>2024</v>
      </c>
      <c r="B814" s="1" t="s">
        <v>1293</v>
      </c>
      <c r="C814" s="1" t="s">
        <v>1294</v>
      </c>
      <c r="D814" s="1" t="s">
        <v>1316</v>
      </c>
      <c r="E814" s="6">
        <v>45407</v>
      </c>
      <c r="F814" s="1" t="s">
        <v>64</v>
      </c>
      <c r="G814" s="1" t="s">
        <v>41</v>
      </c>
      <c r="H814" s="1">
        <v>2</v>
      </c>
      <c r="I814" s="1">
        <v>2</v>
      </c>
      <c r="J814" s="1">
        <v>0</v>
      </c>
      <c r="K814" s="1">
        <v>0</v>
      </c>
      <c r="L814" s="1">
        <v>36</v>
      </c>
      <c r="M814" s="1">
        <v>36</v>
      </c>
      <c r="N814" s="1">
        <v>0</v>
      </c>
    </row>
    <row r="815" spans="1:14">
      <c r="A815" s="1">
        <v>2024</v>
      </c>
      <c r="B815" s="1" t="s">
        <v>1293</v>
      </c>
      <c r="C815" s="1" t="s">
        <v>1294</v>
      </c>
      <c r="D815" s="1" t="s">
        <v>1316</v>
      </c>
      <c r="E815" s="6">
        <v>45407</v>
      </c>
      <c r="F815" s="1" t="s">
        <v>64</v>
      </c>
      <c r="G815" s="1" t="s">
        <v>53</v>
      </c>
      <c r="H815" s="1">
        <v>12</v>
      </c>
      <c r="I815" s="1">
        <v>12</v>
      </c>
      <c r="J815" s="1">
        <v>1</v>
      </c>
      <c r="K815" s="1">
        <v>0</v>
      </c>
      <c r="L815" s="1">
        <v>30954</v>
      </c>
      <c r="M815" s="1">
        <v>742</v>
      </c>
      <c r="N815" s="1">
        <v>5</v>
      </c>
    </row>
    <row r="816" spans="1:14">
      <c r="A816" s="1">
        <v>2024</v>
      </c>
      <c r="B816" s="1" t="s">
        <v>1293</v>
      </c>
      <c r="C816" s="1" t="s">
        <v>1294</v>
      </c>
      <c r="D816" s="1" t="s">
        <v>1316</v>
      </c>
      <c r="E816" s="6">
        <v>45407</v>
      </c>
      <c r="F816" s="1" t="s">
        <v>64</v>
      </c>
      <c r="G816" s="1" t="s">
        <v>23</v>
      </c>
      <c r="H816" s="1">
        <v>1</v>
      </c>
      <c r="I816" s="1">
        <v>1</v>
      </c>
      <c r="J816" s="1">
        <v>0</v>
      </c>
      <c r="K816" s="1">
        <v>0</v>
      </c>
      <c r="L816" s="1">
        <v>37</v>
      </c>
      <c r="M816" s="1">
        <v>20</v>
      </c>
      <c r="N816" s="1">
        <v>0</v>
      </c>
    </row>
    <row r="817" spans="1:14">
      <c r="A817" s="1">
        <v>2024</v>
      </c>
      <c r="B817" s="1" t="s">
        <v>1293</v>
      </c>
      <c r="C817" s="1" t="s">
        <v>1294</v>
      </c>
      <c r="D817" s="1" t="s">
        <v>1316</v>
      </c>
      <c r="E817" s="6">
        <v>45407</v>
      </c>
      <c r="F817" s="1" t="s">
        <v>64</v>
      </c>
      <c r="G817" s="1" t="s">
        <v>266</v>
      </c>
      <c r="H817" s="1">
        <v>12</v>
      </c>
      <c r="I817" s="1">
        <v>12</v>
      </c>
      <c r="J817" s="1">
        <v>0</v>
      </c>
      <c r="K817" s="1">
        <v>0</v>
      </c>
      <c r="L817" s="1">
        <v>2112</v>
      </c>
      <c r="M817" s="1">
        <v>284</v>
      </c>
      <c r="N817" s="1">
        <v>0</v>
      </c>
    </row>
    <row r="818" spans="1:14">
      <c r="A818" s="1">
        <v>2024</v>
      </c>
      <c r="B818" s="1" t="s">
        <v>1293</v>
      </c>
      <c r="C818" s="1" t="s">
        <v>1294</v>
      </c>
      <c r="D818" s="1" t="s">
        <v>1316</v>
      </c>
      <c r="E818" s="6">
        <v>45407</v>
      </c>
      <c r="F818" s="1" t="s">
        <v>64</v>
      </c>
      <c r="G818" s="1" t="s">
        <v>42</v>
      </c>
      <c r="H818" s="1">
        <v>14</v>
      </c>
      <c r="I818" s="1">
        <v>14</v>
      </c>
      <c r="J818" s="1">
        <v>1</v>
      </c>
      <c r="K818" s="1">
        <v>0</v>
      </c>
      <c r="L818" s="1">
        <v>148213</v>
      </c>
      <c r="M818" s="1">
        <v>921</v>
      </c>
      <c r="N818" s="1">
        <v>3</v>
      </c>
    </row>
    <row r="819" spans="1:14">
      <c r="A819" s="1">
        <v>2024</v>
      </c>
      <c r="B819" s="1" t="s">
        <v>1293</v>
      </c>
      <c r="C819" s="1" t="s">
        <v>1294</v>
      </c>
      <c r="D819" s="1" t="s">
        <v>1316</v>
      </c>
      <c r="E819" s="6">
        <v>45407</v>
      </c>
      <c r="F819" s="1" t="s">
        <v>8</v>
      </c>
      <c r="G819" s="1" t="s">
        <v>41</v>
      </c>
      <c r="H819" s="1">
        <v>10</v>
      </c>
      <c r="I819" s="1">
        <v>10</v>
      </c>
      <c r="J819" s="1">
        <v>1</v>
      </c>
      <c r="K819" s="1">
        <v>0</v>
      </c>
      <c r="L819" s="1">
        <v>10975</v>
      </c>
      <c r="M819" s="1">
        <v>656</v>
      </c>
      <c r="N819" s="1">
        <v>8</v>
      </c>
    </row>
    <row r="820" spans="1:14">
      <c r="A820" s="1">
        <v>2024</v>
      </c>
      <c r="B820" s="1" t="s">
        <v>1293</v>
      </c>
      <c r="C820" s="1" t="s">
        <v>1294</v>
      </c>
      <c r="D820" s="1" t="s">
        <v>1316</v>
      </c>
      <c r="E820" s="6">
        <v>45407</v>
      </c>
      <c r="F820" s="1" t="s">
        <v>38</v>
      </c>
      <c r="G820" s="1" t="s">
        <v>39</v>
      </c>
      <c r="H820" s="1">
        <v>15</v>
      </c>
      <c r="I820" s="1">
        <v>15</v>
      </c>
      <c r="J820" s="1">
        <v>1</v>
      </c>
      <c r="K820" s="1">
        <v>0</v>
      </c>
      <c r="L820" s="1">
        <v>6775</v>
      </c>
      <c r="M820" s="1">
        <v>429</v>
      </c>
      <c r="N820" s="1">
        <v>3</v>
      </c>
    </row>
    <row r="821" spans="1:14">
      <c r="A821" s="1">
        <v>2024</v>
      </c>
      <c r="B821" s="1" t="s">
        <v>1293</v>
      </c>
      <c r="C821" s="1" t="s">
        <v>1294</v>
      </c>
      <c r="D821" s="1" t="s">
        <v>1316</v>
      </c>
      <c r="E821" s="6">
        <v>45407</v>
      </c>
      <c r="F821" s="1" t="s">
        <v>38</v>
      </c>
      <c r="G821" s="1" t="s">
        <v>242</v>
      </c>
      <c r="H821" s="1">
        <v>11</v>
      </c>
      <c r="I821" s="1">
        <v>11</v>
      </c>
      <c r="J821" s="1">
        <v>0</v>
      </c>
      <c r="K821" s="1">
        <v>0</v>
      </c>
      <c r="L821" s="1">
        <v>33878</v>
      </c>
      <c r="M821" s="1">
        <v>358</v>
      </c>
      <c r="N821" s="1">
        <v>0</v>
      </c>
    </row>
    <row r="822" spans="1:14">
      <c r="A822" s="1">
        <v>2024</v>
      </c>
      <c r="B822" s="1" t="s">
        <v>1293</v>
      </c>
      <c r="C822" s="1" t="s">
        <v>1294</v>
      </c>
      <c r="D822" s="1" t="s">
        <v>1316</v>
      </c>
      <c r="E822" s="6">
        <v>45407</v>
      </c>
      <c r="F822" s="1" t="s">
        <v>38</v>
      </c>
      <c r="G822" s="1" t="s">
        <v>23</v>
      </c>
      <c r="H822" s="1">
        <v>4</v>
      </c>
      <c r="I822" s="1">
        <v>4</v>
      </c>
      <c r="J822" s="1">
        <v>0</v>
      </c>
      <c r="K822" s="1">
        <v>0</v>
      </c>
      <c r="L822" s="1">
        <v>239</v>
      </c>
      <c r="M822" s="1">
        <v>80</v>
      </c>
      <c r="N822" s="1">
        <v>0</v>
      </c>
    </row>
    <row r="823" spans="1:14">
      <c r="A823" s="1">
        <v>2024</v>
      </c>
      <c r="B823" s="1" t="s">
        <v>1293</v>
      </c>
      <c r="C823" s="1" t="s">
        <v>1294</v>
      </c>
      <c r="D823" s="1" t="s">
        <v>1316</v>
      </c>
      <c r="E823" s="6">
        <v>45408</v>
      </c>
      <c r="F823" s="1" t="s">
        <v>64</v>
      </c>
      <c r="G823" s="1" t="s">
        <v>1178</v>
      </c>
      <c r="H823" s="1">
        <v>12</v>
      </c>
      <c r="I823" s="1">
        <v>12</v>
      </c>
      <c r="J823" s="1">
        <v>0</v>
      </c>
      <c r="K823" s="1">
        <v>0</v>
      </c>
      <c r="L823" s="1">
        <v>4584</v>
      </c>
      <c r="M823" s="1">
        <v>487</v>
      </c>
      <c r="N823" s="1">
        <v>0</v>
      </c>
    </row>
    <row r="824" spans="1:14">
      <c r="A824" s="1">
        <v>2024</v>
      </c>
      <c r="B824" s="1" t="s">
        <v>1293</v>
      </c>
      <c r="C824" s="1" t="s">
        <v>1294</v>
      </c>
      <c r="D824" s="1" t="s">
        <v>1316</v>
      </c>
      <c r="E824" s="6">
        <v>45408</v>
      </c>
      <c r="F824" s="1" t="s">
        <v>64</v>
      </c>
      <c r="G824" s="1" t="s">
        <v>41</v>
      </c>
      <c r="H824" s="1">
        <v>2</v>
      </c>
      <c r="I824" s="1">
        <v>2</v>
      </c>
      <c r="J824" s="1">
        <v>0</v>
      </c>
      <c r="K824" s="1">
        <v>0</v>
      </c>
      <c r="L824" s="1">
        <v>28</v>
      </c>
      <c r="M824" s="1">
        <v>28</v>
      </c>
      <c r="N824" s="1">
        <v>0</v>
      </c>
    </row>
    <row r="825" spans="1:14">
      <c r="A825" s="1">
        <v>2024</v>
      </c>
      <c r="B825" s="1" t="s">
        <v>1293</v>
      </c>
      <c r="C825" s="1" t="s">
        <v>1294</v>
      </c>
      <c r="D825" s="1" t="s">
        <v>1316</v>
      </c>
      <c r="E825" s="6">
        <v>45408</v>
      </c>
      <c r="F825" s="1" t="s">
        <v>64</v>
      </c>
      <c r="G825" s="1" t="s">
        <v>53</v>
      </c>
      <c r="H825" s="1">
        <v>13</v>
      </c>
      <c r="I825" s="1">
        <v>13</v>
      </c>
      <c r="J825" s="1">
        <v>0</v>
      </c>
      <c r="K825" s="1">
        <v>0</v>
      </c>
      <c r="L825" s="1">
        <v>27830</v>
      </c>
      <c r="M825" s="1">
        <v>1062</v>
      </c>
      <c r="N825" s="1">
        <v>0</v>
      </c>
    </row>
    <row r="826" spans="1:14">
      <c r="A826" s="1">
        <v>2024</v>
      </c>
      <c r="B826" s="1" t="s">
        <v>1293</v>
      </c>
      <c r="C826" s="1" t="s">
        <v>1294</v>
      </c>
      <c r="D826" s="1" t="s">
        <v>1316</v>
      </c>
      <c r="E826" s="6">
        <v>45408</v>
      </c>
      <c r="F826" s="1" t="s">
        <v>64</v>
      </c>
      <c r="G826" s="1" t="s">
        <v>266</v>
      </c>
      <c r="H826" s="1">
        <v>12</v>
      </c>
      <c r="I826" s="1">
        <v>12</v>
      </c>
      <c r="J826" s="1">
        <v>0</v>
      </c>
      <c r="K826" s="1">
        <v>0</v>
      </c>
      <c r="L826" s="1">
        <v>1749</v>
      </c>
      <c r="M826" s="1">
        <v>272</v>
      </c>
      <c r="N826" s="1">
        <v>0</v>
      </c>
    </row>
    <row r="827" spans="1:14">
      <c r="A827" s="1">
        <v>2024</v>
      </c>
      <c r="B827" s="1" t="s">
        <v>1293</v>
      </c>
      <c r="C827" s="1" t="s">
        <v>1294</v>
      </c>
      <c r="D827" s="1" t="s">
        <v>1316</v>
      </c>
      <c r="E827" s="6">
        <v>45408</v>
      </c>
      <c r="F827" s="1" t="s">
        <v>64</v>
      </c>
      <c r="G827" s="1" t="s">
        <v>42</v>
      </c>
      <c r="H827" s="1">
        <v>12</v>
      </c>
      <c r="I827" s="1">
        <v>12</v>
      </c>
      <c r="J827" s="1">
        <v>0</v>
      </c>
      <c r="K827" s="1">
        <v>0</v>
      </c>
      <c r="L827" s="1">
        <v>43008</v>
      </c>
      <c r="M827" s="1">
        <v>627</v>
      </c>
      <c r="N827" s="1">
        <v>0</v>
      </c>
    </row>
    <row r="828" spans="1:14">
      <c r="A828" s="1">
        <v>2024</v>
      </c>
      <c r="B828" s="1" t="s">
        <v>1293</v>
      </c>
      <c r="C828" s="1" t="s">
        <v>1294</v>
      </c>
      <c r="D828" s="1" t="s">
        <v>1316</v>
      </c>
      <c r="E828" s="6">
        <v>45408</v>
      </c>
      <c r="F828" s="1" t="s">
        <v>8</v>
      </c>
      <c r="G828" s="1" t="s">
        <v>41</v>
      </c>
      <c r="H828" s="1">
        <v>10</v>
      </c>
      <c r="I828" s="1">
        <v>10</v>
      </c>
      <c r="J828" s="1">
        <v>0</v>
      </c>
      <c r="K828" s="1">
        <v>0</v>
      </c>
      <c r="L828" s="1">
        <v>29280</v>
      </c>
      <c r="M828" s="1">
        <v>946</v>
      </c>
      <c r="N828" s="1">
        <v>0</v>
      </c>
    </row>
    <row r="829" spans="1:14">
      <c r="A829" s="1">
        <v>2024</v>
      </c>
      <c r="B829" s="1" t="s">
        <v>1293</v>
      </c>
      <c r="C829" s="1" t="s">
        <v>1294</v>
      </c>
      <c r="D829" s="1" t="s">
        <v>1316</v>
      </c>
      <c r="E829" s="6">
        <v>45408</v>
      </c>
      <c r="F829" s="1" t="s">
        <v>38</v>
      </c>
      <c r="G829" s="1" t="s">
        <v>39</v>
      </c>
      <c r="H829" s="1">
        <v>10</v>
      </c>
      <c r="I829" s="1">
        <v>10</v>
      </c>
      <c r="J829" s="1">
        <v>0</v>
      </c>
      <c r="K829" s="1">
        <v>0</v>
      </c>
      <c r="L829" s="1">
        <v>5494</v>
      </c>
      <c r="M829" s="1">
        <v>334</v>
      </c>
      <c r="N829" s="1">
        <v>0</v>
      </c>
    </row>
    <row r="830" spans="1:14">
      <c r="A830" s="1">
        <v>2024</v>
      </c>
      <c r="B830" s="1" t="s">
        <v>1293</v>
      </c>
      <c r="C830" s="1" t="s">
        <v>1294</v>
      </c>
      <c r="D830" s="1" t="s">
        <v>1316</v>
      </c>
      <c r="E830" s="6">
        <v>45408</v>
      </c>
      <c r="F830" s="1" t="s">
        <v>38</v>
      </c>
      <c r="G830" s="1" t="s">
        <v>242</v>
      </c>
      <c r="H830" s="1">
        <v>11</v>
      </c>
      <c r="I830" s="1">
        <v>11</v>
      </c>
      <c r="J830" s="1">
        <v>0</v>
      </c>
      <c r="K830" s="1">
        <v>0</v>
      </c>
      <c r="L830" s="1">
        <v>17258</v>
      </c>
      <c r="M830" s="1">
        <v>426</v>
      </c>
      <c r="N830" s="1">
        <v>0</v>
      </c>
    </row>
    <row r="831" spans="1:14">
      <c r="A831" s="1">
        <v>2024</v>
      </c>
      <c r="B831" s="1" t="s">
        <v>1293</v>
      </c>
      <c r="C831" s="1" t="s">
        <v>1294</v>
      </c>
      <c r="D831" s="1" t="s">
        <v>1316</v>
      </c>
      <c r="E831" s="6">
        <v>45408</v>
      </c>
      <c r="F831" s="1" t="s">
        <v>38</v>
      </c>
      <c r="G831" s="1" t="s">
        <v>23</v>
      </c>
      <c r="H831" s="1">
        <v>4</v>
      </c>
      <c r="I831" s="1">
        <v>4</v>
      </c>
      <c r="J831" s="1">
        <v>0</v>
      </c>
      <c r="K831" s="1">
        <v>0</v>
      </c>
      <c r="L831" s="1">
        <v>2734</v>
      </c>
      <c r="M831" s="1">
        <v>64</v>
      </c>
      <c r="N831" s="1">
        <v>0</v>
      </c>
    </row>
    <row r="832" spans="1:14">
      <c r="A832" s="1">
        <v>2024</v>
      </c>
      <c r="B832" s="1" t="s">
        <v>1293</v>
      </c>
      <c r="C832" s="1" t="s">
        <v>1294</v>
      </c>
      <c r="D832" s="1" t="s">
        <v>1323</v>
      </c>
      <c r="E832" s="6">
        <v>45411</v>
      </c>
      <c r="F832" s="1" t="s">
        <v>64</v>
      </c>
      <c r="G832" s="1" t="s">
        <v>1178</v>
      </c>
      <c r="H832" s="1">
        <v>12</v>
      </c>
      <c r="I832" s="1">
        <v>12</v>
      </c>
      <c r="J832" s="1">
        <v>0</v>
      </c>
      <c r="K832" s="1">
        <v>0</v>
      </c>
      <c r="L832" s="1">
        <v>5777</v>
      </c>
      <c r="M832" s="1">
        <v>448</v>
      </c>
      <c r="N832" s="1">
        <v>0</v>
      </c>
    </row>
    <row r="833" spans="1:14">
      <c r="A833" s="1">
        <v>2024</v>
      </c>
      <c r="B833" s="1" t="s">
        <v>1293</v>
      </c>
      <c r="C833" s="1" t="s">
        <v>1294</v>
      </c>
      <c r="D833" s="1" t="s">
        <v>1323</v>
      </c>
      <c r="E833" s="6">
        <v>45411</v>
      </c>
      <c r="F833" s="1" t="s">
        <v>64</v>
      </c>
      <c r="G833" s="1" t="s">
        <v>41</v>
      </c>
      <c r="H833" s="1">
        <v>3</v>
      </c>
      <c r="I833" s="1">
        <v>3</v>
      </c>
      <c r="J833" s="1">
        <v>0</v>
      </c>
      <c r="K833" s="1">
        <v>0</v>
      </c>
      <c r="L833" s="1">
        <v>37356</v>
      </c>
      <c r="M833" s="1">
        <v>336</v>
      </c>
      <c r="N833" s="1">
        <v>0</v>
      </c>
    </row>
    <row r="834" spans="1:14">
      <c r="A834" s="1">
        <v>2024</v>
      </c>
      <c r="B834" s="1" t="s">
        <v>1293</v>
      </c>
      <c r="C834" s="1" t="s">
        <v>1294</v>
      </c>
      <c r="D834" s="1" t="s">
        <v>1323</v>
      </c>
      <c r="E834" s="6">
        <v>45411</v>
      </c>
      <c r="F834" s="1" t="s">
        <v>64</v>
      </c>
      <c r="G834" s="1" t="s">
        <v>53</v>
      </c>
      <c r="H834" s="1">
        <v>12</v>
      </c>
      <c r="I834" s="1">
        <v>12</v>
      </c>
      <c r="J834" s="1">
        <v>0</v>
      </c>
      <c r="K834" s="1">
        <v>0</v>
      </c>
      <c r="L834" s="1">
        <v>94636</v>
      </c>
      <c r="M834" s="1">
        <v>952</v>
      </c>
      <c r="N834" s="1">
        <v>0</v>
      </c>
    </row>
    <row r="835" spans="1:14">
      <c r="A835" s="1">
        <v>2024</v>
      </c>
      <c r="B835" s="1" t="s">
        <v>1293</v>
      </c>
      <c r="C835" s="1" t="s">
        <v>1294</v>
      </c>
      <c r="D835" s="1" t="s">
        <v>1323</v>
      </c>
      <c r="E835" s="6">
        <v>45411</v>
      </c>
      <c r="F835" s="1" t="s">
        <v>64</v>
      </c>
      <c r="G835" s="1" t="s">
        <v>266</v>
      </c>
      <c r="H835" s="1">
        <v>12</v>
      </c>
      <c r="I835" s="1">
        <v>12</v>
      </c>
      <c r="J835" s="1">
        <v>0</v>
      </c>
      <c r="K835" s="1">
        <v>0</v>
      </c>
      <c r="L835" s="1">
        <v>8394</v>
      </c>
      <c r="M835" s="1">
        <v>356</v>
      </c>
      <c r="N835" s="1">
        <v>0</v>
      </c>
    </row>
    <row r="836" spans="1:14">
      <c r="A836" s="1">
        <v>2024</v>
      </c>
      <c r="B836" s="1" t="s">
        <v>1293</v>
      </c>
      <c r="C836" s="1" t="s">
        <v>1294</v>
      </c>
      <c r="D836" s="1" t="s">
        <v>1323</v>
      </c>
      <c r="E836" s="6">
        <v>45411</v>
      </c>
      <c r="F836" s="1" t="s">
        <v>8</v>
      </c>
      <c r="G836" s="1" t="s">
        <v>41</v>
      </c>
      <c r="H836" s="1">
        <v>12</v>
      </c>
      <c r="I836" s="1">
        <v>12</v>
      </c>
      <c r="J836" s="1">
        <v>0</v>
      </c>
      <c r="K836" s="1">
        <v>0</v>
      </c>
      <c r="L836" s="1">
        <v>18194</v>
      </c>
      <c r="M836" s="1">
        <v>750</v>
      </c>
      <c r="N836" s="1">
        <v>0</v>
      </c>
    </row>
    <row r="837" spans="1:14">
      <c r="A837" s="1">
        <v>2024</v>
      </c>
      <c r="B837" s="1" t="s">
        <v>1293</v>
      </c>
      <c r="C837" s="1" t="s">
        <v>1294</v>
      </c>
      <c r="D837" s="1" t="s">
        <v>1323</v>
      </c>
      <c r="E837" s="6">
        <v>45411</v>
      </c>
      <c r="F837" s="1" t="s">
        <v>38</v>
      </c>
      <c r="G837" s="1" t="s">
        <v>39</v>
      </c>
      <c r="H837" s="1">
        <v>12</v>
      </c>
      <c r="I837" s="1">
        <v>12</v>
      </c>
      <c r="J837" s="1">
        <v>1</v>
      </c>
      <c r="K837" s="1">
        <v>0</v>
      </c>
      <c r="L837" s="1">
        <v>5529</v>
      </c>
      <c r="M837" s="1">
        <v>342</v>
      </c>
      <c r="N837" s="1">
        <v>5</v>
      </c>
    </row>
    <row r="838" spans="1:14">
      <c r="A838" s="1">
        <v>2024</v>
      </c>
      <c r="B838" s="1" t="s">
        <v>1293</v>
      </c>
      <c r="C838" s="1" t="s">
        <v>1294</v>
      </c>
      <c r="D838" s="1" t="s">
        <v>1323</v>
      </c>
      <c r="E838" s="6">
        <v>45411</v>
      </c>
      <c r="F838" s="1" t="s">
        <v>38</v>
      </c>
      <c r="G838" s="1" t="s">
        <v>242</v>
      </c>
      <c r="H838" s="1">
        <v>11</v>
      </c>
      <c r="I838" s="1">
        <v>11</v>
      </c>
      <c r="J838" s="1">
        <v>0</v>
      </c>
      <c r="K838" s="1">
        <v>0</v>
      </c>
      <c r="L838" s="1">
        <v>1979</v>
      </c>
      <c r="M838" s="1">
        <v>259</v>
      </c>
      <c r="N838" s="1">
        <v>0</v>
      </c>
    </row>
    <row r="839" spans="1:14">
      <c r="A839" s="1">
        <v>2024</v>
      </c>
      <c r="B839" s="1" t="s">
        <v>1293</v>
      </c>
      <c r="C839" s="1" t="s">
        <v>1294</v>
      </c>
      <c r="D839" s="1" t="s">
        <v>1323</v>
      </c>
      <c r="E839" s="6">
        <v>45411</v>
      </c>
      <c r="F839" s="1" t="s">
        <v>38</v>
      </c>
      <c r="G839" s="1" t="s">
        <v>23</v>
      </c>
      <c r="H839" s="1">
        <v>5</v>
      </c>
      <c r="I839" s="1">
        <v>5</v>
      </c>
      <c r="J839" s="1">
        <v>0</v>
      </c>
      <c r="K839" s="1">
        <v>0</v>
      </c>
      <c r="L839" s="1">
        <v>788</v>
      </c>
      <c r="M839" s="1">
        <v>112</v>
      </c>
      <c r="N839" s="1">
        <v>0</v>
      </c>
    </row>
    <row r="840" spans="1:14">
      <c r="A840" s="1">
        <v>2024</v>
      </c>
      <c r="B840" s="1" t="s">
        <v>1293</v>
      </c>
      <c r="C840" s="1" t="s">
        <v>1294</v>
      </c>
      <c r="D840" s="1" t="s">
        <v>1323</v>
      </c>
      <c r="E840" s="6">
        <v>45412</v>
      </c>
      <c r="F840" s="1" t="s">
        <v>64</v>
      </c>
      <c r="G840" s="1" t="s">
        <v>1178</v>
      </c>
      <c r="H840" s="1">
        <v>12</v>
      </c>
      <c r="I840" s="1">
        <v>12</v>
      </c>
      <c r="J840" s="1">
        <v>1</v>
      </c>
      <c r="K840" s="1">
        <v>0</v>
      </c>
      <c r="L840" s="1">
        <v>8474</v>
      </c>
      <c r="M840" s="1">
        <v>400</v>
      </c>
      <c r="N840" s="1">
        <v>5</v>
      </c>
    </row>
    <row r="841" spans="1:14">
      <c r="A841" s="1">
        <v>2024</v>
      </c>
      <c r="B841" s="1" t="s">
        <v>1293</v>
      </c>
      <c r="C841" s="1" t="s">
        <v>1294</v>
      </c>
      <c r="D841" s="1" t="s">
        <v>1323</v>
      </c>
      <c r="E841" s="6">
        <v>45412</v>
      </c>
      <c r="F841" s="1" t="s">
        <v>64</v>
      </c>
      <c r="G841" s="1" t="s">
        <v>41</v>
      </c>
      <c r="H841" s="1">
        <v>2</v>
      </c>
      <c r="I841" s="1">
        <v>2</v>
      </c>
      <c r="J841" s="1">
        <v>0</v>
      </c>
      <c r="K841" s="1">
        <v>0</v>
      </c>
      <c r="L841" s="1">
        <v>14136</v>
      </c>
      <c r="M841" s="1">
        <v>204</v>
      </c>
      <c r="N841" s="1">
        <v>0</v>
      </c>
    </row>
    <row r="842" spans="1:14">
      <c r="A842" s="1">
        <v>2024</v>
      </c>
      <c r="B842" s="1" t="s">
        <v>1293</v>
      </c>
      <c r="C842" s="1" t="s">
        <v>1294</v>
      </c>
      <c r="D842" s="1" t="s">
        <v>1323</v>
      </c>
      <c r="E842" s="6">
        <v>45412</v>
      </c>
      <c r="F842" s="1" t="s">
        <v>64</v>
      </c>
      <c r="G842" s="1" t="s">
        <v>53</v>
      </c>
      <c r="H842" s="1">
        <v>6</v>
      </c>
      <c r="I842" s="1">
        <v>6</v>
      </c>
      <c r="J842" s="1">
        <v>0</v>
      </c>
      <c r="K842" s="1">
        <v>0</v>
      </c>
      <c r="L842" s="1">
        <v>19695</v>
      </c>
      <c r="M842" s="1">
        <v>858</v>
      </c>
      <c r="N842" s="1">
        <v>0</v>
      </c>
    </row>
    <row r="843" spans="1:14">
      <c r="A843" s="1">
        <v>2024</v>
      </c>
      <c r="B843" s="1" t="s">
        <v>1293</v>
      </c>
      <c r="C843" s="1" t="s">
        <v>1294</v>
      </c>
      <c r="D843" s="1" t="s">
        <v>1323</v>
      </c>
      <c r="E843" s="6">
        <v>45412</v>
      </c>
      <c r="F843" s="1" t="s">
        <v>8</v>
      </c>
      <c r="G843" s="1" t="s">
        <v>41</v>
      </c>
      <c r="H843" s="1">
        <v>10</v>
      </c>
      <c r="I843" s="1">
        <v>10</v>
      </c>
      <c r="J843" s="1">
        <v>0</v>
      </c>
      <c r="K843" s="1">
        <v>0</v>
      </c>
      <c r="L843" s="1">
        <v>17649</v>
      </c>
      <c r="M843" s="1">
        <v>534</v>
      </c>
      <c r="N843" s="1">
        <v>0</v>
      </c>
    </row>
    <row r="844" spans="1:14">
      <c r="A844" s="1">
        <v>2024</v>
      </c>
      <c r="B844" s="1" t="s">
        <v>1293</v>
      </c>
      <c r="C844" s="1" t="s">
        <v>1294</v>
      </c>
      <c r="D844" s="1" t="s">
        <v>1323</v>
      </c>
      <c r="E844" s="6">
        <v>45412</v>
      </c>
      <c r="F844" s="1" t="s">
        <v>38</v>
      </c>
      <c r="G844" s="1" t="s">
        <v>39</v>
      </c>
      <c r="H844" s="1">
        <v>11</v>
      </c>
      <c r="I844" s="1">
        <v>11</v>
      </c>
      <c r="J844" s="1">
        <v>0</v>
      </c>
      <c r="K844" s="1">
        <v>0</v>
      </c>
      <c r="L844" s="1">
        <v>2077</v>
      </c>
      <c r="M844" s="1">
        <v>299</v>
      </c>
      <c r="N844" s="1">
        <v>0</v>
      </c>
    </row>
    <row r="845" spans="1:14">
      <c r="A845" s="1">
        <v>2024</v>
      </c>
      <c r="B845" s="1" t="s">
        <v>1293</v>
      </c>
      <c r="C845" s="1" t="s">
        <v>1294</v>
      </c>
      <c r="D845" s="1" t="s">
        <v>1323</v>
      </c>
      <c r="E845" s="6">
        <v>45412</v>
      </c>
      <c r="F845" s="1" t="s">
        <v>38</v>
      </c>
      <c r="G845" s="1" t="s">
        <v>242</v>
      </c>
      <c r="H845" s="1">
        <v>12</v>
      </c>
      <c r="I845" s="1">
        <v>12</v>
      </c>
      <c r="J845" s="1">
        <v>0</v>
      </c>
      <c r="K845" s="1">
        <v>0</v>
      </c>
      <c r="L845" s="1">
        <v>27163</v>
      </c>
      <c r="M845" s="1">
        <v>366</v>
      </c>
      <c r="N845" s="1">
        <v>0</v>
      </c>
    </row>
    <row r="846" spans="1:14">
      <c r="A846" s="1">
        <v>2024</v>
      </c>
      <c r="B846" s="1" t="s">
        <v>1293</v>
      </c>
      <c r="C846" s="1" t="s">
        <v>1294</v>
      </c>
      <c r="D846" s="1" t="s">
        <v>1323</v>
      </c>
      <c r="E846" s="6">
        <v>45412</v>
      </c>
      <c r="F846" s="1" t="s">
        <v>38</v>
      </c>
      <c r="G846" s="1" t="s">
        <v>23</v>
      </c>
      <c r="H846" s="1">
        <v>5</v>
      </c>
      <c r="I846" s="1">
        <v>5</v>
      </c>
      <c r="J846" s="1">
        <v>0</v>
      </c>
      <c r="K846" s="1">
        <v>0</v>
      </c>
      <c r="L846" s="1">
        <v>850</v>
      </c>
      <c r="M846" s="1">
        <v>127</v>
      </c>
      <c r="N846" s="1">
        <v>0</v>
      </c>
    </row>
    <row r="847" spans="1:14">
      <c r="A847" s="1">
        <v>2024</v>
      </c>
      <c r="B847" s="1" t="s">
        <v>1293</v>
      </c>
      <c r="C847" s="1" t="s">
        <v>1326</v>
      </c>
      <c r="D847" s="1" t="s">
        <v>1323</v>
      </c>
      <c r="E847" s="6">
        <v>45414</v>
      </c>
      <c r="F847" s="1" t="s">
        <v>64</v>
      </c>
      <c r="G847" s="1" t="s">
        <v>1178</v>
      </c>
      <c r="H847" s="1">
        <v>7</v>
      </c>
      <c r="I847" s="1">
        <v>7</v>
      </c>
      <c r="J847" s="1">
        <v>0</v>
      </c>
      <c r="K847" s="1">
        <v>0</v>
      </c>
      <c r="L847" s="1">
        <v>2809</v>
      </c>
      <c r="M847" s="1">
        <v>300</v>
      </c>
      <c r="N847" s="1">
        <v>0</v>
      </c>
    </row>
    <row r="848" spans="1:14">
      <c r="A848" s="1">
        <v>2024</v>
      </c>
      <c r="B848" s="1" t="s">
        <v>1293</v>
      </c>
      <c r="C848" s="1" t="s">
        <v>1326</v>
      </c>
      <c r="D848" s="1" t="s">
        <v>1323</v>
      </c>
      <c r="E848" s="6">
        <v>45414</v>
      </c>
      <c r="F848" s="1" t="s">
        <v>64</v>
      </c>
      <c r="G848" s="1" t="s">
        <v>41</v>
      </c>
      <c r="H848" s="1">
        <v>5</v>
      </c>
      <c r="I848" s="1">
        <v>5</v>
      </c>
      <c r="J848" s="1">
        <v>0</v>
      </c>
      <c r="K848" s="1">
        <v>0</v>
      </c>
      <c r="L848" s="1">
        <v>48415</v>
      </c>
      <c r="M848" s="1">
        <v>791</v>
      </c>
      <c r="N848" s="1">
        <v>0</v>
      </c>
    </row>
    <row r="849" spans="1:14">
      <c r="A849" s="1">
        <v>2024</v>
      </c>
      <c r="B849" s="1" t="s">
        <v>1293</v>
      </c>
      <c r="C849" s="1" t="s">
        <v>1326</v>
      </c>
      <c r="D849" s="1" t="s">
        <v>1323</v>
      </c>
      <c r="E849" s="6">
        <v>45414</v>
      </c>
      <c r="F849" s="1" t="s">
        <v>64</v>
      </c>
      <c r="G849" s="1" t="s">
        <v>53</v>
      </c>
      <c r="H849" s="1">
        <v>12</v>
      </c>
      <c r="I849" s="1">
        <v>12</v>
      </c>
      <c r="J849" s="1">
        <v>0</v>
      </c>
      <c r="K849" s="1">
        <v>0</v>
      </c>
      <c r="L849" s="1">
        <v>37062</v>
      </c>
      <c r="M849" s="1">
        <v>755</v>
      </c>
      <c r="N849" s="1">
        <v>0</v>
      </c>
    </row>
    <row r="850" spans="1:14">
      <c r="A850" s="1">
        <v>2024</v>
      </c>
      <c r="B850" s="1" t="s">
        <v>1293</v>
      </c>
      <c r="C850" s="1" t="s">
        <v>1326</v>
      </c>
      <c r="D850" s="1" t="s">
        <v>1323</v>
      </c>
      <c r="E850" s="6">
        <v>45414</v>
      </c>
      <c r="F850" s="1" t="s">
        <v>64</v>
      </c>
      <c r="G850" s="1" t="s">
        <v>266</v>
      </c>
      <c r="H850" s="1">
        <v>11</v>
      </c>
      <c r="I850" s="1">
        <v>11</v>
      </c>
      <c r="J850" s="1">
        <v>0</v>
      </c>
      <c r="K850" s="1">
        <v>0</v>
      </c>
      <c r="L850" s="1">
        <v>14946</v>
      </c>
      <c r="M850" s="1">
        <v>524</v>
      </c>
      <c r="N850" s="1">
        <v>0</v>
      </c>
    </row>
    <row r="851" spans="1:14">
      <c r="A851" s="1">
        <v>2024</v>
      </c>
      <c r="B851" s="1" t="s">
        <v>1293</v>
      </c>
      <c r="C851" s="1" t="s">
        <v>1326</v>
      </c>
      <c r="D851" s="1" t="s">
        <v>1323</v>
      </c>
      <c r="E851" s="6">
        <v>45414</v>
      </c>
      <c r="F851" s="1" t="s">
        <v>8</v>
      </c>
      <c r="G851" s="1" t="s">
        <v>41</v>
      </c>
      <c r="H851" s="1">
        <v>10</v>
      </c>
      <c r="I851" s="1">
        <v>10</v>
      </c>
      <c r="J851" s="1">
        <v>0</v>
      </c>
      <c r="K851" s="1">
        <v>0</v>
      </c>
      <c r="L851" s="1">
        <v>14937</v>
      </c>
      <c r="M851" s="1">
        <v>528</v>
      </c>
      <c r="N851" s="1">
        <v>0</v>
      </c>
    </row>
    <row r="852" spans="1:14">
      <c r="A852" s="1">
        <v>2024</v>
      </c>
      <c r="B852" s="1" t="s">
        <v>1293</v>
      </c>
      <c r="C852" s="1" t="s">
        <v>1326</v>
      </c>
      <c r="D852" s="1" t="s">
        <v>1323</v>
      </c>
      <c r="E852" s="6">
        <v>45414</v>
      </c>
      <c r="F852" s="1" t="s">
        <v>38</v>
      </c>
      <c r="G852" s="1" t="s">
        <v>1178</v>
      </c>
      <c r="H852" s="1">
        <v>5</v>
      </c>
      <c r="I852" s="1">
        <v>5</v>
      </c>
      <c r="J852" s="1">
        <v>0</v>
      </c>
      <c r="K852" s="1">
        <v>0</v>
      </c>
      <c r="L852" s="1">
        <v>26228</v>
      </c>
      <c r="M852" s="1">
        <v>306</v>
      </c>
      <c r="N852" s="1">
        <v>0</v>
      </c>
    </row>
    <row r="853" spans="1:14">
      <c r="A853" s="1">
        <v>2024</v>
      </c>
      <c r="B853" s="1" t="s">
        <v>1293</v>
      </c>
      <c r="C853" s="1" t="s">
        <v>1326</v>
      </c>
      <c r="D853" s="1" t="s">
        <v>1323</v>
      </c>
      <c r="E853" s="6">
        <v>45414</v>
      </c>
      <c r="F853" s="1" t="s">
        <v>38</v>
      </c>
      <c r="G853" s="1" t="s">
        <v>39</v>
      </c>
      <c r="H853" s="1">
        <v>12</v>
      </c>
      <c r="I853" s="1">
        <v>12</v>
      </c>
      <c r="J853" s="1">
        <v>1</v>
      </c>
      <c r="K853" s="1">
        <v>0</v>
      </c>
      <c r="L853" s="1">
        <v>2372</v>
      </c>
      <c r="M853" s="1">
        <v>289</v>
      </c>
      <c r="N853" s="1">
        <v>6</v>
      </c>
    </row>
    <row r="854" spans="1:14">
      <c r="A854" s="1">
        <v>2024</v>
      </c>
      <c r="B854" s="1" t="s">
        <v>1293</v>
      </c>
      <c r="C854" s="1" t="s">
        <v>1326</v>
      </c>
      <c r="D854" s="1" t="s">
        <v>1323</v>
      </c>
      <c r="E854" s="6">
        <v>45414</v>
      </c>
      <c r="F854" s="1" t="s">
        <v>38</v>
      </c>
      <c r="G854" s="1" t="s">
        <v>242</v>
      </c>
      <c r="H854" s="1">
        <v>11</v>
      </c>
      <c r="I854" s="1">
        <v>11</v>
      </c>
      <c r="J854" s="1">
        <v>0</v>
      </c>
      <c r="K854" s="1">
        <v>0</v>
      </c>
      <c r="L854" s="1">
        <v>5448</v>
      </c>
      <c r="M854" s="1">
        <v>317</v>
      </c>
      <c r="N854" s="1">
        <v>0</v>
      </c>
    </row>
    <row r="855" spans="1:14">
      <c r="A855" s="1">
        <v>2024</v>
      </c>
      <c r="B855" s="1" t="s">
        <v>1293</v>
      </c>
      <c r="C855" s="1" t="s">
        <v>1326</v>
      </c>
      <c r="D855" s="1" t="s">
        <v>1323</v>
      </c>
      <c r="E855" s="6">
        <v>45414</v>
      </c>
      <c r="F855" s="1" t="s">
        <v>38</v>
      </c>
      <c r="G855" s="1" t="s">
        <v>23</v>
      </c>
      <c r="H855" s="1">
        <v>4</v>
      </c>
      <c r="I855" s="1">
        <v>4</v>
      </c>
      <c r="J855" s="1">
        <v>0</v>
      </c>
      <c r="K855" s="1">
        <v>0</v>
      </c>
      <c r="L855" s="1">
        <v>103</v>
      </c>
      <c r="M855" s="1">
        <v>82</v>
      </c>
      <c r="N855" s="1">
        <v>0</v>
      </c>
    </row>
    <row r="856" spans="1:14">
      <c r="A856" s="1">
        <v>2024</v>
      </c>
      <c r="B856" s="1" t="s">
        <v>1293</v>
      </c>
      <c r="C856" s="1" t="s">
        <v>1326</v>
      </c>
      <c r="D856" s="1" t="s">
        <v>1323</v>
      </c>
      <c r="E856" s="6">
        <v>45415</v>
      </c>
      <c r="F856" s="1" t="s">
        <v>64</v>
      </c>
      <c r="G856" s="1" t="s">
        <v>1178</v>
      </c>
      <c r="H856" s="1">
        <v>8</v>
      </c>
      <c r="I856" s="1">
        <v>8</v>
      </c>
      <c r="J856" s="1">
        <v>0</v>
      </c>
      <c r="K856" s="1">
        <v>0</v>
      </c>
      <c r="L856" s="1">
        <v>88471</v>
      </c>
      <c r="M856" s="1">
        <v>1050</v>
      </c>
      <c r="N856" s="1">
        <v>0</v>
      </c>
    </row>
    <row r="857" spans="1:14">
      <c r="A857" s="1">
        <v>2024</v>
      </c>
      <c r="B857" s="1" t="s">
        <v>1293</v>
      </c>
      <c r="C857" s="1" t="s">
        <v>1326</v>
      </c>
      <c r="D857" s="1" t="s">
        <v>1323</v>
      </c>
      <c r="E857" s="6">
        <v>45415</v>
      </c>
      <c r="F857" s="1" t="s">
        <v>64</v>
      </c>
      <c r="G857" s="1" t="s">
        <v>41</v>
      </c>
      <c r="H857" s="1">
        <v>5</v>
      </c>
      <c r="I857" s="1">
        <v>5</v>
      </c>
      <c r="J857" s="1">
        <v>1</v>
      </c>
      <c r="K857" s="1">
        <v>0</v>
      </c>
      <c r="L857" s="1">
        <v>603178</v>
      </c>
      <c r="M857" s="1">
        <v>2454</v>
      </c>
      <c r="N857" s="1">
        <v>20</v>
      </c>
    </row>
    <row r="858" spans="1:14">
      <c r="A858" s="1">
        <v>2024</v>
      </c>
      <c r="B858" s="1" t="s">
        <v>1293</v>
      </c>
      <c r="C858" s="1" t="s">
        <v>1326</v>
      </c>
      <c r="D858" s="1" t="s">
        <v>1323</v>
      </c>
      <c r="E858" s="6">
        <v>45415</v>
      </c>
      <c r="F858" s="1" t="s">
        <v>64</v>
      </c>
      <c r="G858" s="1" t="s">
        <v>53</v>
      </c>
      <c r="H858" s="1">
        <v>12</v>
      </c>
      <c r="I858" s="1">
        <v>12</v>
      </c>
      <c r="J858" s="1">
        <v>0</v>
      </c>
      <c r="K858" s="1">
        <v>0</v>
      </c>
      <c r="L858" s="1">
        <v>6725</v>
      </c>
      <c r="M858" s="1">
        <v>516</v>
      </c>
      <c r="N858" s="1">
        <v>0</v>
      </c>
    </row>
    <row r="859" spans="1:14">
      <c r="A859" s="1">
        <v>2024</v>
      </c>
      <c r="B859" s="1" t="s">
        <v>1293</v>
      </c>
      <c r="C859" s="1" t="s">
        <v>1326</v>
      </c>
      <c r="D859" s="1" t="s">
        <v>1323</v>
      </c>
      <c r="E859" s="6">
        <v>45415</v>
      </c>
      <c r="F859" s="1" t="s">
        <v>64</v>
      </c>
      <c r="G859" s="1" t="s">
        <v>23</v>
      </c>
      <c r="H859" s="1">
        <v>1</v>
      </c>
      <c r="I859" s="1">
        <v>1</v>
      </c>
      <c r="J859" s="1">
        <v>0</v>
      </c>
      <c r="K859" s="1">
        <v>0</v>
      </c>
      <c r="L859" s="1">
        <v>9302</v>
      </c>
      <c r="M859" s="1">
        <v>68</v>
      </c>
      <c r="N859" s="1">
        <v>0</v>
      </c>
    </row>
    <row r="860" spans="1:14">
      <c r="A860" s="1">
        <v>2024</v>
      </c>
      <c r="B860" s="1" t="s">
        <v>1293</v>
      </c>
      <c r="C860" s="1" t="s">
        <v>1326</v>
      </c>
      <c r="D860" s="1" t="s">
        <v>1323</v>
      </c>
      <c r="E860" s="6">
        <v>45415</v>
      </c>
      <c r="F860" s="1" t="s">
        <v>64</v>
      </c>
      <c r="G860" s="1" t="s">
        <v>266</v>
      </c>
      <c r="H860" s="1">
        <v>12</v>
      </c>
      <c r="I860" s="1">
        <v>12</v>
      </c>
      <c r="J860" s="1">
        <v>0</v>
      </c>
      <c r="K860" s="1">
        <v>0</v>
      </c>
      <c r="L860" s="1">
        <v>16447</v>
      </c>
      <c r="M860" s="1">
        <v>444</v>
      </c>
      <c r="N860" s="1">
        <v>0</v>
      </c>
    </row>
    <row r="861" spans="1:14">
      <c r="A861" s="1">
        <v>2024</v>
      </c>
      <c r="B861" s="1" t="s">
        <v>1293</v>
      </c>
      <c r="C861" s="1" t="s">
        <v>1326</v>
      </c>
      <c r="D861" s="1" t="s">
        <v>1323</v>
      </c>
      <c r="E861" s="6">
        <v>45415</v>
      </c>
      <c r="F861" s="1" t="s">
        <v>8</v>
      </c>
      <c r="G861" s="1" t="s">
        <v>41</v>
      </c>
      <c r="H861" s="1">
        <v>10</v>
      </c>
      <c r="I861" s="1">
        <v>10</v>
      </c>
      <c r="J861" s="1">
        <v>1</v>
      </c>
      <c r="K861" s="1">
        <v>0</v>
      </c>
      <c r="L861" s="1">
        <v>14297</v>
      </c>
      <c r="M861" s="1">
        <v>559</v>
      </c>
      <c r="N861" s="1">
        <v>2</v>
      </c>
    </row>
    <row r="862" spans="1:14">
      <c r="A862" s="1">
        <v>2024</v>
      </c>
      <c r="B862" s="1" t="s">
        <v>1293</v>
      </c>
      <c r="C862" s="1" t="s">
        <v>1326</v>
      </c>
      <c r="D862" s="1" t="s">
        <v>1323</v>
      </c>
      <c r="E862" s="6">
        <v>45415</v>
      </c>
      <c r="F862" s="1" t="s">
        <v>38</v>
      </c>
      <c r="G862" s="1" t="s">
        <v>1178</v>
      </c>
      <c r="H862" s="1">
        <v>4</v>
      </c>
      <c r="I862" s="1">
        <v>4</v>
      </c>
      <c r="J862" s="1">
        <v>0</v>
      </c>
      <c r="K862" s="1">
        <v>0</v>
      </c>
      <c r="L862" s="1">
        <v>13991</v>
      </c>
      <c r="M862" s="1">
        <v>229</v>
      </c>
      <c r="N862" s="1">
        <v>0</v>
      </c>
    </row>
    <row r="863" spans="1:14">
      <c r="A863" s="1">
        <v>2024</v>
      </c>
      <c r="B863" s="1" t="s">
        <v>1293</v>
      </c>
      <c r="C863" s="1" t="s">
        <v>1326</v>
      </c>
      <c r="D863" s="1" t="s">
        <v>1323</v>
      </c>
      <c r="E863" s="6">
        <v>45415</v>
      </c>
      <c r="F863" s="1" t="s">
        <v>38</v>
      </c>
      <c r="G863" s="1" t="s">
        <v>39</v>
      </c>
      <c r="H863" s="1">
        <v>12</v>
      </c>
      <c r="I863" s="1">
        <v>12</v>
      </c>
      <c r="J863" s="1">
        <v>0</v>
      </c>
      <c r="K863" s="1">
        <v>0</v>
      </c>
      <c r="L863" s="1">
        <v>5810</v>
      </c>
      <c r="M863" s="1">
        <v>352</v>
      </c>
      <c r="N863" s="1">
        <v>0</v>
      </c>
    </row>
    <row r="864" spans="1:14">
      <c r="A864" s="1">
        <v>2024</v>
      </c>
      <c r="B864" s="1" t="s">
        <v>1293</v>
      </c>
      <c r="C864" s="1" t="s">
        <v>1326</v>
      </c>
      <c r="D864" s="1" t="s">
        <v>1323</v>
      </c>
      <c r="E864" s="6">
        <v>45415</v>
      </c>
      <c r="F864" s="1" t="s">
        <v>38</v>
      </c>
      <c r="G864" s="1" t="s">
        <v>242</v>
      </c>
      <c r="H864" s="1">
        <v>12</v>
      </c>
      <c r="I864" s="1">
        <v>12</v>
      </c>
      <c r="J864" s="1">
        <v>0</v>
      </c>
      <c r="K864" s="1">
        <v>0</v>
      </c>
      <c r="L864" s="1">
        <v>11155</v>
      </c>
      <c r="M864" s="1">
        <v>410</v>
      </c>
      <c r="N864" s="1">
        <v>0</v>
      </c>
    </row>
    <row r="865" spans="1:14">
      <c r="A865" s="1">
        <v>2024</v>
      </c>
      <c r="B865" s="1" t="s">
        <v>1293</v>
      </c>
      <c r="C865" s="1" t="s">
        <v>1326</v>
      </c>
      <c r="D865" s="1" t="s">
        <v>1323</v>
      </c>
      <c r="E865" s="6">
        <v>45415</v>
      </c>
      <c r="F865" s="1" t="s">
        <v>38</v>
      </c>
      <c r="G865" s="1" t="s">
        <v>23</v>
      </c>
      <c r="H865" s="1">
        <v>4</v>
      </c>
      <c r="I865" s="1">
        <v>4</v>
      </c>
      <c r="J865" s="1">
        <v>0</v>
      </c>
      <c r="K865" s="1">
        <v>0</v>
      </c>
      <c r="L865" s="1">
        <v>351</v>
      </c>
      <c r="M865" s="1">
        <v>97</v>
      </c>
      <c r="N865" s="1">
        <v>0</v>
      </c>
    </row>
    <row r="866" spans="1:14">
      <c r="A866" s="1">
        <v>2024</v>
      </c>
      <c r="B866" s="1" t="s">
        <v>1293</v>
      </c>
      <c r="C866" s="1" t="s">
        <v>1326</v>
      </c>
      <c r="D866" s="1" t="s">
        <v>1327</v>
      </c>
      <c r="E866" s="6">
        <v>45418</v>
      </c>
      <c r="F866" s="1" t="s">
        <v>64</v>
      </c>
      <c r="G866" s="1" t="s">
        <v>1178</v>
      </c>
      <c r="H866" s="1">
        <v>11</v>
      </c>
      <c r="I866" s="1">
        <v>11</v>
      </c>
      <c r="J866" s="1">
        <v>0</v>
      </c>
      <c r="K866" s="1">
        <v>0</v>
      </c>
      <c r="L866" s="1">
        <v>41272</v>
      </c>
      <c r="M866" s="1">
        <v>531</v>
      </c>
      <c r="N866" s="1">
        <v>0</v>
      </c>
    </row>
    <row r="867" spans="1:14">
      <c r="A867" s="1">
        <v>2024</v>
      </c>
      <c r="B867" s="1" t="s">
        <v>1293</v>
      </c>
      <c r="C867" s="1" t="s">
        <v>1326</v>
      </c>
      <c r="D867" s="1" t="s">
        <v>1327</v>
      </c>
      <c r="E867" s="6">
        <v>45418</v>
      </c>
      <c r="F867" s="1" t="s">
        <v>64</v>
      </c>
      <c r="G867" s="1" t="s">
        <v>41</v>
      </c>
      <c r="H867" s="1">
        <v>2</v>
      </c>
      <c r="I867" s="1">
        <v>2</v>
      </c>
      <c r="J867" s="1">
        <v>0</v>
      </c>
      <c r="K867" s="1">
        <v>0</v>
      </c>
      <c r="L867" s="1">
        <v>5328</v>
      </c>
      <c r="M867" s="1">
        <v>241</v>
      </c>
      <c r="N867" s="1">
        <v>0</v>
      </c>
    </row>
    <row r="868" spans="1:14">
      <c r="A868" s="1">
        <v>2024</v>
      </c>
      <c r="B868" s="1" t="s">
        <v>1293</v>
      </c>
      <c r="C868" s="1" t="s">
        <v>1326</v>
      </c>
      <c r="D868" s="1" t="s">
        <v>1327</v>
      </c>
      <c r="E868" s="6">
        <v>45418</v>
      </c>
      <c r="F868" s="1" t="s">
        <v>64</v>
      </c>
      <c r="G868" s="1" t="s">
        <v>53</v>
      </c>
      <c r="H868" s="1">
        <v>12</v>
      </c>
      <c r="I868" s="1">
        <v>12</v>
      </c>
      <c r="J868" s="1">
        <v>0</v>
      </c>
      <c r="K868" s="1">
        <v>0</v>
      </c>
      <c r="L868" s="1">
        <v>28786</v>
      </c>
      <c r="M868" s="1">
        <v>683</v>
      </c>
      <c r="N868" s="1">
        <v>0</v>
      </c>
    </row>
    <row r="869" spans="1:14">
      <c r="A869" s="1">
        <v>2024</v>
      </c>
      <c r="B869" s="1" t="s">
        <v>1293</v>
      </c>
      <c r="C869" s="1" t="s">
        <v>1326</v>
      </c>
      <c r="D869" s="1" t="s">
        <v>1327</v>
      </c>
      <c r="E869" s="6">
        <v>45418</v>
      </c>
      <c r="F869" s="1" t="s">
        <v>64</v>
      </c>
      <c r="G869" s="1" t="s">
        <v>266</v>
      </c>
      <c r="H869" s="1">
        <v>12</v>
      </c>
      <c r="I869" s="1">
        <v>12</v>
      </c>
      <c r="J869" s="1">
        <v>0</v>
      </c>
      <c r="K869" s="1">
        <v>0</v>
      </c>
      <c r="L869" s="1">
        <v>18857</v>
      </c>
      <c r="M869" s="1">
        <v>362</v>
      </c>
      <c r="N869" s="1">
        <v>0</v>
      </c>
    </row>
    <row r="870" spans="1:14">
      <c r="A870" s="1">
        <v>2024</v>
      </c>
      <c r="B870" s="1" t="s">
        <v>1293</v>
      </c>
      <c r="C870" s="1" t="s">
        <v>1326</v>
      </c>
      <c r="D870" s="1" t="s">
        <v>1327</v>
      </c>
      <c r="E870" s="6">
        <v>45418</v>
      </c>
      <c r="F870" s="1" t="s">
        <v>8</v>
      </c>
      <c r="G870" s="1" t="s">
        <v>41</v>
      </c>
      <c r="H870" s="1">
        <v>10</v>
      </c>
      <c r="I870" s="1">
        <v>10</v>
      </c>
      <c r="J870" s="1">
        <v>0</v>
      </c>
      <c r="K870" s="1">
        <v>0</v>
      </c>
      <c r="L870" s="1">
        <v>28071</v>
      </c>
      <c r="M870" s="1">
        <v>750</v>
      </c>
      <c r="N870" s="1">
        <v>0</v>
      </c>
    </row>
    <row r="871" spans="1:14">
      <c r="A871" s="1">
        <v>2024</v>
      </c>
      <c r="B871" s="1" t="s">
        <v>1293</v>
      </c>
      <c r="C871" s="1" t="s">
        <v>1326</v>
      </c>
      <c r="D871" s="1" t="s">
        <v>1327</v>
      </c>
      <c r="E871" s="6">
        <v>45418</v>
      </c>
      <c r="F871" s="1" t="s">
        <v>38</v>
      </c>
      <c r="G871" s="1" t="s">
        <v>1178</v>
      </c>
      <c r="H871" s="1">
        <v>1</v>
      </c>
      <c r="I871" s="1">
        <v>1</v>
      </c>
      <c r="J871" s="1">
        <v>0</v>
      </c>
      <c r="K871" s="1">
        <v>0</v>
      </c>
      <c r="L871" s="1">
        <v>176</v>
      </c>
      <c r="M871" s="1">
        <v>20</v>
      </c>
      <c r="N871" s="1">
        <v>0</v>
      </c>
    </row>
    <row r="872" spans="1:14">
      <c r="A872" s="1">
        <v>2024</v>
      </c>
      <c r="B872" s="1" t="s">
        <v>1293</v>
      </c>
      <c r="C872" s="1" t="s">
        <v>1326</v>
      </c>
      <c r="D872" s="1" t="s">
        <v>1327</v>
      </c>
      <c r="E872" s="6">
        <v>45418</v>
      </c>
      <c r="F872" s="1" t="s">
        <v>38</v>
      </c>
      <c r="G872" s="1" t="s">
        <v>39</v>
      </c>
      <c r="H872" s="1">
        <v>13</v>
      </c>
      <c r="I872" s="1">
        <v>13</v>
      </c>
      <c r="J872" s="1">
        <v>1</v>
      </c>
      <c r="K872" s="1">
        <v>0</v>
      </c>
      <c r="L872" s="1">
        <v>5828</v>
      </c>
      <c r="M872" s="1">
        <v>428</v>
      </c>
      <c r="N872" s="1">
        <v>12</v>
      </c>
    </row>
    <row r="873" spans="1:14">
      <c r="A873" s="1">
        <v>2024</v>
      </c>
      <c r="B873" s="1" t="s">
        <v>1293</v>
      </c>
      <c r="C873" s="1" t="s">
        <v>1326</v>
      </c>
      <c r="D873" s="1" t="s">
        <v>1327</v>
      </c>
      <c r="E873" s="6">
        <v>45418</v>
      </c>
      <c r="F873" s="1" t="s">
        <v>38</v>
      </c>
      <c r="G873" s="1" t="s">
        <v>242</v>
      </c>
      <c r="H873" s="1">
        <v>11</v>
      </c>
      <c r="I873" s="1">
        <v>11</v>
      </c>
      <c r="J873" s="1">
        <v>0</v>
      </c>
      <c r="K873" s="1">
        <v>0</v>
      </c>
      <c r="L873" s="1">
        <v>13533</v>
      </c>
      <c r="M873" s="1">
        <v>469</v>
      </c>
      <c r="N873" s="1">
        <v>0</v>
      </c>
    </row>
    <row r="874" spans="1:14">
      <c r="A874" s="1">
        <v>2024</v>
      </c>
      <c r="B874" s="1" t="s">
        <v>1293</v>
      </c>
      <c r="C874" s="1" t="s">
        <v>1326</v>
      </c>
      <c r="D874" s="1" t="s">
        <v>1327</v>
      </c>
      <c r="E874" s="6">
        <v>45418</v>
      </c>
      <c r="F874" s="1" t="s">
        <v>38</v>
      </c>
      <c r="G874" s="1" t="s">
        <v>23</v>
      </c>
      <c r="H874" s="1">
        <v>5</v>
      </c>
      <c r="I874" s="1">
        <v>5</v>
      </c>
      <c r="J874" s="1">
        <v>0</v>
      </c>
      <c r="K874" s="1">
        <v>0</v>
      </c>
      <c r="L874" s="1">
        <v>780</v>
      </c>
      <c r="M874" s="1">
        <v>100</v>
      </c>
      <c r="N874" s="1">
        <v>0</v>
      </c>
    </row>
    <row r="875" spans="1:14">
      <c r="A875" s="1">
        <v>2024</v>
      </c>
      <c r="B875" s="1" t="s">
        <v>1293</v>
      </c>
      <c r="C875" s="1" t="s">
        <v>1326</v>
      </c>
      <c r="D875" s="1" t="s">
        <v>1327</v>
      </c>
      <c r="E875" s="6">
        <v>45419</v>
      </c>
      <c r="F875" s="1" t="s">
        <v>64</v>
      </c>
      <c r="G875" s="1" t="s">
        <v>1178</v>
      </c>
      <c r="H875" s="1">
        <v>12</v>
      </c>
      <c r="I875" s="1">
        <v>12</v>
      </c>
      <c r="J875" s="1">
        <v>0</v>
      </c>
      <c r="K875" s="1">
        <v>0</v>
      </c>
      <c r="L875" s="1">
        <v>20552</v>
      </c>
      <c r="M875" s="1">
        <v>611</v>
      </c>
      <c r="N875" s="1">
        <v>0</v>
      </c>
    </row>
    <row r="876" spans="1:14">
      <c r="A876" s="1">
        <v>2024</v>
      </c>
      <c r="B876" s="1" t="s">
        <v>1293</v>
      </c>
      <c r="C876" s="1" t="s">
        <v>1326</v>
      </c>
      <c r="D876" s="1" t="s">
        <v>1327</v>
      </c>
      <c r="E876" s="6">
        <v>45419</v>
      </c>
      <c r="F876" s="1" t="s">
        <v>64</v>
      </c>
      <c r="G876" s="1" t="s">
        <v>41</v>
      </c>
      <c r="H876" s="1">
        <v>5</v>
      </c>
      <c r="I876" s="1">
        <v>5</v>
      </c>
      <c r="J876" s="1">
        <v>0</v>
      </c>
      <c r="K876" s="1">
        <v>0</v>
      </c>
      <c r="L876" s="1">
        <v>82036</v>
      </c>
      <c r="M876" s="1">
        <v>1222</v>
      </c>
      <c r="N876" s="1">
        <v>0</v>
      </c>
    </row>
    <row r="877" spans="1:14">
      <c r="A877" s="1">
        <v>2024</v>
      </c>
      <c r="B877" s="1" t="s">
        <v>1293</v>
      </c>
      <c r="C877" s="1" t="s">
        <v>1326</v>
      </c>
      <c r="D877" s="1" t="s">
        <v>1327</v>
      </c>
      <c r="E877" s="6">
        <v>45419</v>
      </c>
      <c r="F877" s="1" t="s">
        <v>64</v>
      </c>
      <c r="G877" s="1" t="s">
        <v>53</v>
      </c>
      <c r="H877" s="1">
        <v>12</v>
      </c>
      <c r="I877" s="1">
        <v>12</v>
      </c>
      <c r="J877" s="1">
        <v>0</v>
      </c>
      <c r="K877" s="1">
        <v>0</v>
      </c>
      <c r="L877" s="1">
        <v>27674</v>
      </c>
      <c r="M877" s="1">
        <v>588</v>
      </c>
      <c r="N877" s="1">
        <v>0</v>
      </c>
    </row>
    <row r="878" spans="1:14">
      <c r="A878" s="1">
        <v>2024</v>
      </c>
      <c r="B878" s="1" t="s">
        <v>1293</v>
      </c>
      <c r="C878" s="1" t="s">
        <v>1326</v>
      </c>
      <c r="D878" s="1" t="s">
        <v>1327</v>
      </c>
      <c r="E878" s="6">
        <v>45419</v>
      </c>
      <c r="F878" s="1" t="s">
        <v>64</v>
      </c>
      <c r="G878" s="1" t="s">
        <v>266</v>
      </c>
      <c r="H878" s="1">
        <v>12</v>
      </c>
      <c r="I878" s="1">
        <v>12</v>
      </c>
      <c r="J878" s="1">
        <v>0</v>
      </c>
      <c r="K878" s="1">
        <v>0</v>
      </c>
      <c r="L878" s="1">
        <v>46109</v>
      </c>
      <c r="M878" s="1">
        <v>494</v>
      </c>
      <c r="N878" s="1">
        <v>0</v>
      </c>
    </row>
    <row r="879" spans="1:14">
      <c r="A879" s="1">
        <v>2024</v>
      </c>
      <c r="B879" s="1" t="s">
        <v>1293</v>
      </c>
      <c r="C879" s="1" t="s">
        <v>1326</v>
      </c>
      <c r="D879" s="1" t="s">
        <v>1327</v>
      </c>
      <c r="E879" s="6">
        <v>45419</v>
      </c>
      <c r="F879" s="1" t="s">
        <v>8</v>
      </c>
      <c r="G879" s="1" t="s">
        <v>41</v>
      </c>
      <c r="H879" s="1">
        <v>10</v>
      </c>
      <c r="I879" s="1">
        <v>10</v>
      </c>
      <c r="J879" s="1">
        <v>0</v>
      </c>
      <c r="K879" s="1">
        <v>0</v>
      </c>
      <c r="L879" s="1">
        <v>14239</v>
      </c>
      <c r="M879" s="1">
        <v>562</v>
      </c>
      <c r="N879" s="1">
        <v>0</v>
      </c>
    </row>
    <row r="880" spans="1:14">
      <c r="A880" s="1">
        <v>2024</v>
      </c>
      <c r="B880" s="1" t="s">
        <v>1293</v>
      </c>
      <c r="C880" s="1" t="s">
        <v>1326</v>
      </c>
      <c r="D880" s="1" t="s">
        <v>1327</v>
      </c>
      <c r="E880" s="6">
        <v>45419</v>
      </c>
      <c r="F880" s="1" t="s">
        <v>38</v>
      </c>
      <c r="G880" s="1" t="s">
        <v>39</v>
      </c>
      <c r="H880" s="1">
        <v>13</v>
      </c>
      <c r="I880" s="1">
        <v>13</v>
      </c>
      <c r="J880" s="1">
        <v>0</v>
      </c>
      <c r="K880" s="1">
        <v>0</v>
      </c>
      <c r="L880" s="1">
        <v>6467</v>
      </c>
      <c r="M880" s="1">
        <v>382</v>
      </c>
      <c r="N880" s="1">
        <v>0</v>
      </c>
    </row>
    <row r="881" spans="1:14">
      <c r="A881" s="1">
        <v>2024</v>
      </c>
      <c r="B881" s="1" t="s">
        <v>1293</v>
      </c>
      <c r="C881" s="1" t="s">
        <v>1326</v>
      </c>
      <c r="D881" s="1" t="s">
        <v>1327</v>
      </c>
      <c r="E881" s="6">
        <v>45419</v>
      </c>
      <c r="F881" s="1" t="s">
        <v>38</v>
      </c>
      <c r="G881" s="1" t="s">
        <v>242</v>
      </c>
      <c r="H881" s="1">
        <v>11</v>
      </c>
      <c r="I881" s="1">
        <v>11</v>
      </c>
      <c r="J881" s="1">
        <v>0</v>
      </c>
      <c r="K881" s="1">
        <v>0</v>
      </c>
      <c r="L881" s="1">
        <v>681</v>
      </c>
      <c r="M881" s="1">
        <v>200</v>
      </c>
      <c r="N881" s="1">
        <v>0</v>
      </c>
    </row>
    <row r="882" spans="1:14">
      <c r="A882" s="1">
        <v>2024</v>
      </c>
      <c r="B882" s="1" t="s">
        <v>1293</v>
      </c>
      <c r="C882" s="1" t="s">
        <v>1326</v>
      </c>
      <c r="D882" s="1" t="s">
        <v>1327</v>
      </c>
      <c r="E882" s="6">
        <v>45419</v>
      </c>
      <c r="F882" s="1" t="s">
        <v>38</v>
      </c>
      <c r="G882" s="1" t="s">
        <v>23</v>
      </c>
      <c r="H882" s="1">
        <v>4</v>
      </c>
      <c r="I882" s="1">
        <v>4</v>
      </c>
      <c r="J882" s="1">
        <v>0</v>
      </c>
      <c r="K882" s="1">
        <v>0</v>
      </c>
      <c r="L882" s="1">
        <v>3237</v>
      </c>
      <c r="M882" s="1">
        <v>107</v>
      </c>
      <c r="N882" s="1">
        <v>0</v>
      </c>
    </row>
    <row r="883" spans="1:14">
      <c r="A883" s="1">
        <v>2024</v>
      </c>
      <c r="B883" s="1" t="s">
        <v>1293</v>
      </c>
      <c r="C883" s="1" t="s">
        <v>1326</v>
      </c>
      <c r="D883" s="1" t="s">
        <v>1327</v>
      </c>
      <c r="E883" s="6">
        <v>45420</v>
      </c>
      <c r="F883" s="1" t="s">
        <v>64</v>
      </c>
      <c r="G883" s="1" t="s">
        <v>1178</v>
      </c>
      <c r="H883" s="1">
        <v>12</v>
      </c>
      <c r="I883" s="1">
        <v>12</v>
      </c>
      <c r="J883" s="1">
        <v>0</v>
      </c>
      <c r="K883" s="1">
        <v>0</v>
      </c>
      <c r="L883" s="1">
        <v>6018</v>
      </c>
      <c r="M883" s="1">
        <v>400</v>
      </c>
      <c r="N883" s="1">
        <v>0</v>
      </c>
    </row>
    <row r="884" spans="1:14">
      <c r="A884" s="1">
        <v>2024</v>
      </c>
      <c r="B884" s="1" t="s">
        <v>1293</v>
      </c>
      <c r="C884" s="1" t="s">
        <v>1326</v>
      </c>
      <c r="D884" s="1" t="s">
        <v>1327</v>
      </c>
      <c r="E884" s="6">
        <v>45420</v>
      </c>
      <c r="F884" s="1" t="s">
        <v>64</v>
      </c>
      <c r="G884" s="1" t="s">
        <v>41</v>
      </c>
      <c r="H884" s="1">
        <v>5</v>
      </c>
      <c r="I884" s="1">
        <v>5</v>
      </c>
      <c r="J884" s="1">
        <v>0</v>
      </c>
      <c r="K884" s="1">
        <v>0</v>
      </c>
      <c r="L884" s="1">
        <v>53348</v>
      </c>
      <c r="M884" s="1">
        <v>861</v>
      </c>
      <c r="N884" s="1">
        <v>0</v>
      </c>
    </row>
    <row r="885" spans="1:14">
      <c r="A885" s="1">
        <v>2024</v>
      </c>
      <c r="B885" s="1" t="s">
        <v>1293</v>
      </c>
      <c r="C885" s="1" t="s">
        <v>1326</v>
      </c>
      <c r="D885" s="1" t="s">
        <v>1327</v>
      </c>
      <c r="E885" s="6">
        <v>45420</v>
      </c>
      <c r="F885" s="1" t="s">
        <v>64</v>
      </c>
      <c r="G885" s="1" t="s">
        <v>53</v>
      </c>
      <c r="H885" s="1">
        <v>12</v>
      </c>
      <c r="I885" s="1">
        <v>12</v>
      </c>
      <c r="J885" s="1">
        <v>0</v>
      </c>
      <c r="K885" s="1">
        <v>0</v>
      </c>
      <c r="L885" s="1">
        <v>15497</v>
      </c>
      <c r="M885" s="1">
        <v>632</v>
      </c>
      <c r="N885" s="1">
        <v>0</v>
      </c>
    </row>
    <row r="886" spans="1:14">
      <c r="A886" s="1">
        <v>2024</v>
      </c>
      <c r="B886" s="1" t="s">
        <v>1293</v>
      </c>
      <c r="C886" s="1" t="s">
        <v>1326</v>
      </c>
      <c r="D886" s="1" t="s">
        <v>1327</v>
      </c>
      <c r="E886" s="6">
        <v>45420</v>
      </c>
      <c r="F886" s="1" t="s">
        <v>64</v>
      </c>
      <c r="G886" s="1" t="s">
        <v>266</v>
      </c>
      <c r="H886" s="1">
        <v>12</v>
      </c>
      <c r="I886" s="1">
        <v>12</v>
      </c>
      <c r="J886" s="1">
        <v>0</v>
      </c>
      <c r="K886" s="1">
        <v>0</v>
      </c>
      <c r="L886" s="1">
        <v>13087</v>
      </c>
      <c r="M886" s="1">
        <v>369</v>
      </c>
      <c r="N886" s="1">
        <v>0</v>
      </c>
    </row>
    <row r="887" spans="1:14">
      <c r="A887" s="1">
        <v>2024</v>
      </c>
      <c r="B887" s="1" t="s">
        <v>1293</v>
      </c>
      <c r="C887" s="1" t="s">
        <v>1326</v>
      </c>
      <c r="D887" s="1" t="s">
        <v>1327</v>
      </c>
      <c r="E887" s="6">
        <v>45420</v>
      </c>
      <c r="F887" s="1" t="s">
        <v>8</v>
      </c>
      <c r="G887" s="1" t="s">
        <v>41</v>
      </c>
      <c r="H887" s="1">
        <v>10</v>
      </c>
      <c r="I887" s="1">
        <v>10</v>
      </c>
      <c r="J887" s="1">
        <v>0</v>
      </c>
      <c r="K887" s="1">
        <v>0</v>
      </c>
      <c r="L887" s="1">
        <v>10759</v>
      </c>
      <c r="M887" s="1">
        <v>679</v>
      </c>
      <c r="N887" s="1">
        <v>0</v>
      </c>
    </row>
    <row r="888" spans="1:14">
      <c r="A888" s="1">
        <v>2024</v>
      </c>
      <c r="B888" s="1" t="s">
        <v>1293</v>
      </c>
      <c r="C888" s="1" t="s">
        <v>1326</v>
      </c>
      <c r="D888" s="1" t="s">
        <v>1327</v>
      </c>
      <c r="E888" s="6">
        <v>45420</v>
      </c>
      <c r="F888" s="1" t="s">
        <v>38</v>
      </c>
      <c r="G888" s="1" t="s">
        <v>39</v>
      </c>
      <c r="H888" s="1">
        <v>15</v>
      </c>
      <c r="I888" s="1">
        <v>15</v>
      </c>
      <c r="J888" s="1">
        <v>3</v>
      </c>
      <c r="K888" s="1">
        <v>0</v>
      </c>
      <c r="L888" s="1">
        <v>5641</v>
      </c>
      <c r="M888" s="1">
        <v>447</v>
      </c>
      <c r="N888" s="1">
        <v>9</v>
      </c>
    </row>
    <row r="889" spans="1:14">
      <c r="A889" s="1">
        <v>2024</v>
      </c>
      <c r="B889" s="1" t="s">
        <v>1293</v>
      </c>
      <c r="C889" s="1" t="s">
        <v>1326</v>
      </c>
      <c r="D889" s="1" t="s">
        <v>1327</v>
      </c>
      <c r="E889" s="6">
        <v>45420</v>
      </c>
      <c r="F889" s="1" t="s">
        <v>38</v>
      </c>
      <c r="G889" s="1" t="s">
        <v>242</v>
      </c>
      <c r="H889" s="1">
        <v>12</v>
      </c>
      <c r="I889" s="1">
        <v>12</v>
      </c>
      <c r="J889" s="1">
        <v>0</v>
      </c>
      <c r="K889" s="1">
        <v>0</v>
      </c>
      <c r="L889" s="1">
        <v>21127</v>
      </c>
      <c r="M889" s="1">
        <v>352</v>
      </c>
      <c r="N889" s="1">
        <v>0</v>
      </c>
    </row>
    <row r="890" spans="1:14">
      <c r="A890" s="1">
        <v>2024</v>
      </c>
      <c r="B890" s="1" t="s">
        <v>1293</v>
      </c>
      <c r="C890" s="1" t="s">
        <v>1326</v>
      </c>
      <c r="D890" s="1" t="s">
        <v>1327</v>
      </c>
      <c r="E890" s="6">
        <v>45420</v>
      </c>
      <c r="F890" s="1" t="s">
        <v>38</v>
      </c>
      <c r="G890" s="1" t="s">
        <v>23</v>
      </c>
      <c r="H890" s="1">
        <v>4</v>
      </c>
      <c r="I890" s="1">
        <v>4</v>
      </c>
      <c r="J890" s="1">
        <v>0</v>
      </c>
      <c r="K890" s="1">
        <v>0</v>
      </c>
      <c r="L890" s="1">
        <v>589</v>
      </c>
      <c r="M890" s="1">
        <v>107</v>
      </c>
      <c r="N890" s="1">
        <v>0</v>
      </c>
    </row>
    <row r="891" spans="1:14">
      <c r="A891" s="1">
        <v>2024</v>
      </c>
      <c r="B891" s="1" t="s">
        <v>1293</v>
      </c>
      <c r="C891" s="1" t="s">
        <v>1326</v>
      </c>
      <c r="D891" s="1" t="s">
        <v>1327</v>
      </c>
      <c r="E891" s="6">
        <v>45421</v>
      </c>
      <c r="F891" s="1" t="s">
        <v>64</v>
      </c>
      <c r="G891" s="1" t="s">
        <v>1178</v>
      </c>
      <c r="H891" s="1">
        <v>12</v>
      </c>
      <c r="I891" s="1">
        <v>12</v>
      </c>
      <c r="J891" s="1">
        <v>0</v>
      </c>
      <c r="K891" s="1">
        <v>0</v>
      </c>
      <c r="L891" s="1">
        <v>4658</v>
      </c>
      <c r="M891" s="1">
        <v>615</v>
      </c>
      <c r="N891" s="1">
        <v>0</v>
      </c>
    </row>
    <row r="892" spans="1:14">
      <c r="A892" s="1">
        <v>2024</v>
      </c>
      <c r="B892" s="1" t="s">
        <v>1293</v>
      </c>
      <c r="C892" s="1" t="s">
        <v>1326</v>
      </c>
      <c r="D892" s="1" t="s">
        <v>1327</v>
      </c>
      <c r="E892" s="6">
        <v>45421</v>
      </c>
      <c r="F892" s="1" t="s">
        <v>64</v>
      </c>
      <c r="G892" s="1" t="s">
        <v>41</v>
      </c>
      <c r="H892" s="1">
        <v>2</v>
      </c>
      <c r="I892" s="1">
        <v>2</v>
      </c>
      <c r="J892" s="1">
        <v>0</v>
      </c>
      <c r="K892" s="1">
        <v>0</v>
      </c>
      <c r="L892" s="1">
        <v>75652</v>
      </c>
      <c r="M892" s="1">
        <v>999</v>
      </c>
      <c r="N892" s="1">
        <v>0</v>
      </c>
    </row>
    <row r="893" spans="1:14">
      <c r="A893" s="1">
        <v>2024</v>
      </c>
      <c r="B893" s="1" t="s">
        <v>1293</v>
      </c>
      <c r="C893" s="1" t="s">
        <v>1326</v>
      </c>
      <c r="D893" s="1" t="s">
        <v>1327</v>
      </c>
      <c r="E893" s="6">
        <v>45421</v>
      </c>
      <c r="F893" s="1" t="s">
        <v>64</v>
      </c>
      <c r="G893" s="1" t="s">
        <v>53</v>
      </c>
      <c r="H893" s="1">
        <v>12</v>
      </c>
      <c r="I893" s="1">
        <v>12</v>
      </c>
      <c r="J893" s="1">
        <v>0</v>
      </c>
      <c r="K893" s="1">
        <v>0</v>
      </c>
      <c r="L893" s="1">
        <v>38934</v>
      </c>
      <c r="M893" s="1">
        <v>925</v>
      </c>
      <c r="N893" s="1">
        <v>0</v>
      </c>
    </row>
    <row r="894" spans="1:14">
      <c r="A894" s="1">
        <v>2024</v>
      </c>
      <c r="B894" s="1" t="s">
        <v>1293</v>
      </c>
      <c r="C894" s="1" t="s">
        <v>1326</v>
      </c>
      <c r="D894" s="1" t="s">
        <v>1327</v>
      </c>
      <c r="E894" s="6">
        <v>45421</v>
      </c>
      <c r="F894" s="1" t="s">
        <v>64</v>
      </c>
      <c r="G894" s="1" t="s">
        <v>266</v>
      </c>
      <c r="H894" s="1">
        <v>12</v>
      </c>
      <c r="I894" s="1">
        <v>12</v>
      </c>
      <c r="J894" s="1">
        <v>0</v>
      </c>
      <c r="K894" s="1">
        <v>0</v>
      </c>
      <c r="L894" s="1">
        <v>79092</v>
      </c>
      <c r="M894" s="1">
        <v>573</v>
      </c>
      <c r="N894" s="1">
        <v>0</v>
      </c>
    </row>
    <row r="895" spans="1:14">
      <c r="A895" s="1">
        <v>2024</v>
      </c>
      <c r="B895" s="1" t="s">
        <v>1293</v>
      </c>
      <c r="C895" s="1" t="s">
        <v>1326</v>
      </c>
      <c r="D895" s="1" t="s">
        <v>1327</v>
      </c>
      <c r="E895" s="6">
        <v>45421</v>
      </c>
      <c r="F895" s="1" t="s">
        <v>8</v>
      </c>
      <c r="G895" s="1" t="s">
        <v>41</v>
      </c>
      <c r="H895" s="1">
        <v>10</v>
      </c>
      <c r="I895" s="1">
        <v>10</v>
      </c>
      <c r="J895" s="1">
        <v>0</v>
      </c>
      <c r="K895" s="1">
        <v>0</v>
      </c>
      <c r="L895" s="1">
        <v>14786</v>
      </c>
      <c r="M895" s="1">
        <v>524</v>
      </c>
      <c r="N895" s="1">
        <v>0</v>
      </c>
    </row>
    <row r="896" spans="1:14">
      <c r="A896" s="1">
        <v>2024</v>
      </c>
      <c r="B896" s="1" t="s">
        <v>1293</v>
      </c>
      <c r="C896" s="1" t="s">
        <v>1326</v>
      </c>
      <c r="D896" s="1" t="s">
        <v>1327</v>
      </c>
      <c r="E896" s="6">
        <v>45421</v>
      </c>
      <c r="F896" s="1" t="s">
        <v>38</v>
      </c>
      <c r="G896" s="1" t="s">
        <v>39</v>
      </c>
      <c r="H896" s="1">
        <v>14</v>
      </c>
      <c r="I896" s="1">
        <v>14</v>
      </c>
      <c r="J896" s="1">
        <v>0</v>
      </c>
      <c r="K896" s="1">
        <v>0</v>
      </c>
      <c r="L896" s="1">
        <v>3264</v>
      </c>
      <c r="M896" s="1">
        <v>408</v>
      </c>
      <c r="N896" s="1">
        <v>0</v>
      </c>
    </row>
    <row r="897" spans="1:14">
      <c r="A897" s="1">
        <v>2024</v>
      </c>
      <c r="B897" s="1" t="s">
        <v>1293</v>
      </c>
      <c r="C897" s="1" t="s">
        <v>1326</v>
      </c>
      <c r="D897" s="1" t="s">
        <v>1327</v>
      </c>
      <c r="E897" s="6">
        <v>45421</v>
      </c>
      <c r="F897" s="1" t="s">
        <v>38</v>
      </c>
      <c r="G897" s="1" t="s">
        <v>242</v>
      </c>
      <c r="H897" s="1">
        <v>13</v>
      </c>
      <c r="I897" s="1">
        <v>13</v>
      </c>
      <c r="J897" s="1">
        <v>0</v>
      </c>
      <c r="K897" s="1">
        <v>0</v>
      </c>
      <c r="L897" s="1">
        <v>6199</v>
      </c>
      <c r="M897" s="1">
        <v>380</v>
      </c>
      <c r="N897" s="1">
        <v>0</v>
      </c>
    </row>
    <row r="898" spans="1:14">
      <c r="A898" s="1">
        <v>2024</v>
      </c>
      <c r="B898" s="1" t="s">
        <v>1293</v>
      </c>
      <c r="C898" s="1" t="s">
        <v>1326</v>
      </c>
      <c r="D898" s="1" t="s">
        <v>1327</v>
      </c>
      <c r="E898" s="6">
        <v>45422</v>
      </c>
      <c r="F898" s="1" t="s">
        <v>64</v>
      </c>
      <c r="G898" s="1" t="s">
        <v>1178</v>
      </c>
      <c r="H898" s="1">
        <v>11</v>
      </c>
      <c r="I898" s="1">
        <v>11</v>
      </c>
      <c r="J898" s="1">
        <v>0</v>
      </c>
      <c r="K898" s="1">
        <v>0</v>
      </c>
      <c r="L898" s="1">
        <v>45722</v>
      </c>
      <c r="M898" s="1">
        <v>635</v>
      </c>
      <c r="N898" s="1">
        <v>0</v>
      </c>
    </row>
    <row r="899" spans="1:14">
      <c r="A899" s="1">
        <v>2024</v>
      </c>
      <c r="B899" s="1" t="s">
        <v>1293</v>
      </c>
      <c r="C899" s="1" t="s">
        <v>1326</v>
      </c>
      <c r="D899" s="1" t="s">
        <v>1327</v>
      </c>
      <c r="E899" s="6">
        <v>45422</v>
      </c>
      <c r="F899" s="1" t="s">
        <v>64</v>
      </c>
      <c r="G899" s="1" t="s">
        <v>41</v>
      </c>
      <c r="H899" s="1">
        <v>5</v>
      </c>
      <c r="I899" s="1">
        <v>5</v>
      </c>
      <c r="J899" s="1">
        <v>0</v>
      </c>
      <c r="K899" s="1">
        <v>0</v>
      </c>
      <c r="L899" s="1">
        <v>369132</v>
      </c>
      <c r="M899" s="1">
        <v>2468</v>
      </c>
      <c r="N899" s="1">
        <v>0</v>
      </c>
    </row>
    <row r="900" spans="1:14">
      <c r="A900" s="1">
        <v>2024</v>
      </c>
      <c r="B900" s="1" t="s">
        <v>1293</v>
      </c>
      <c r="C900" s="1" t="s">
        <v>1326</v>
      </c>
      <c r="D900" s="1" t="s">
        <v>1327</v>
      </c>
      <c r="E900" s="6">
        <v>45422</v>
      </c>
      <c r="F900" s="1" t="s">
        <v>64</v>
      </c>
      <c r="G900" s="1" t="s">
        <v>53</v>
      </c>
      <c r="H900" s="1">
        <v>12</v>
      </c>
      <c r="I900" s="1">
        <v>12</v>
      </c>
      <c r="J900" s="1">
        <v>0</v>
      </c>
      <c r="K900" s="1">
        <v>0</v>
      </c>
      <c r="L900" s="1">
        <v>76121</v>
      </c>
      <c r="M900" s="1">
        <v>1209</v>
      </c>
      <c r="N900" s="1">
        <v>0</v>
      </c>
    </row>
    <row r="901" spans="1:14">
      <c r="A901" s="1">
        <v>2024</v>
      </c>
      <c r="B901" s="1" t="s">
        <v>1293</v>
      </c>
      <c r="C901" s="1" t="s">
        <v>1326</v>
      </c>
      <c r="D901" s="1" t="s">
        <v>1327</v>
      </c>
      <c r="E901" s="6">
        <v>45422</v>
      </c>
      <c r="F901" s="1" t="s">
        <v>64</v>
      </c>
      <c r="G901" s="1" t="s">
        <v>266</v>
      </c>
      <c r="H901" s="1">
        <v>12</v>
      </c>
      <c r="I901" s="1">
        <v>12</v>
      </c>
      <c r="J901" s="1">
        <v>4</v>
      </c>
      <c r="K901" s="1">
        <v>0</v>
      </c>
      <c r="L901" s="1">
        <v>21178</v>
      </c>
      <c r="M901" s="1">
        <v>537</v>
      </c>
      <c r="N901" s="1">
        <v>148</v>
      </c>
    </row>
    <row r="902" spans="1:14">
      <c r="A902" s="1">
        <v>2024</v>
      </c>
      <c r="B902" s="1" t="s">
        <v>1293</v>
      </c>
      <c r="C902" s="1" t="s">
        <v>1326</v>
      </c>
      <c r="D902" s="1" t="s">
        <v>1327</v>
      </c>
      <c r="E902" s="6">
        <v>45422</v>
      </c>
      <c r="F902" s="1" t="s">
        <v>8</v>
      </c>
      <c r="G902" s="1" t="s">
        <v>41</v>
      </c>
      <c r="H902" s="1">
        <v>10</v>
      </c>
      <c r="I902" s="1">
        <v>10</v>
      </c>
      <c r="J902" s="1">
        <v>0</v>
      </c>
      <c r="K902" s="1">
        <v>0</v>
      </c>
      <c r="L902" s="1">
        <v>20973</v>
      </c>
      <c r="M902" s="1">
        <v>594</v>
      </c>
      <c r="N902" s="1">
        <v>0</v>
      </c>
    </row>
    <row r="903" spans="1:14">
      <c r="A903" s="1">
        <v>2024</v>
      </c>
      <c r="B903" s="1" t="s">
        <v>1293</v>
      </c>
      <c r="C903" s="1" t="s">
        <v>1326</v>
      </c>
      <c r="D903" s="1" t="s">
        <v>1327</v>
      </c>
      <c r="E903" s="6">
        <v>45422</v>
      </c>
      <c r="F903" s="1" t="s">
        <v>38</v>
      </c>
      <c r="G903" s="1" t="s">
        <v>1178</v>
      </c>
      <c r="H903" s="1">
        <v>1</v>
      </c>
      <c r="I903" s="1">
        <v>1</v>
      </c>
      <c r="J903" s="1">
        <v>0</v>
      </c>
      <c r="K903" s="1">
        <v>0</v>
      </c>
      <c r="L903" s="1">
        <v>6108</v>
      </c>
      <c r="M903" s="1">
        <v>68</v>
      </c>
      <c r="N903" s="1">
        <v>0</v>
      </c>
    </row>
    <row r="904" spans="1:14">
      <c r="A904" s="1">
        <v>2024</v>
      </c>
      <c r="B904" s="1" t="s">
        <v>1293</v>
      </c>
      <c r="C904" s="1" t="s">
        <v>1326</v>
      </c>
      <c r="D904" s="1" t="s">
        <v>1327</v>
      </c>
      <c r="E904" s="6">
        <v>45422</v>
      </c>
      <c r="F904" s="1" t="s">
        <v>38</v>
      </c>
      <c r="G904" s="1" t="s">
        <v>39</v>
      </c>
      <c r="H904" s="1">
        <v>12</v>
      </c>
      <c r="I904" s="1">
        <v>12</v>
      </c>
      <c r="J904" s="1">
        <v>2</v>
      </c>
      <c r="K904" s="1">
        <v>0</v>
      </c>
      <c r="L904" s="1">
        <v>2517</v>
      </c>
      <c r="M904" s="1">
        <v>320</v>
      </c>
      <c r="N904" s="1">
        <v>6</v>
      </c>
    </row>
    <row r="905" spans="1:14">
      <c r="A905" s="1">
        <v>2024</v>
      </c>
      <c r="B905" s="1" t="s">
        <v>1293</v>
      </c>
      <c r="C905" s="1" t="s">
        <v>1326</v>
      </c>
      <c r="D905" s="1" t="s">
        <v>1327</v>
      </c>
      <c r="E905" s="6">
        <v>45422</v>
      </c>
      <c r="F905" s="1" t="s">
        <v>38</v>
      </c>
      <c r="G905" s="1" t="s">
        <v>242</v>
      </c>
      <c r="H905" s="1">
        <v>12</v>
      </c>
      <c r="I905" s="1">
        <v>12</v>
      </c>
      <c r="J905" s="1">
        <v>0</v>
      </c>
      <c r="K905" s="1">
        <v>0</v>
      </c>
      <c r="L905" s="1">
        <v>10675</v>
      </c>
      <c r="M905" s="1">
        <v>457</v>
      </c>
      <c r="N905" s="1">
        <v>0</v>
      </c>
    </row>
    <row r="906" spans="1:14">
      <c r="A906" s="1">
        <v>2024</v>
      </c>
      <c r="B906" s="1" t="s">
        <v>1293</v>
      </c>
      <c r="C906" s="1" t="s">
        <v>1326</v>
      </c>
      <c r="D906" s="1" t="s">
        <v>1331</v>
      </c>
      <c r="E906" s="6">
        <v>45425</v>
      </c>
      <c r="F906" s="1" t="s">
        <v>64</v>
      </c>
      <c r="G906" s="1" t="s">
        <v>1178</v>
      </c>
      <c r="H906" s="1">
        <v>12</v>
      </c>
      <c r="I906" s="1">
        <v>12</v>
      </c>
      <c r="J906" s="1">
        <v>0</v>
      </c>
      <c r="K906" s="1">
        <v>0</v>
      </c>
      <c r="L906" s="1">
        <v>66686</v>
      </c>
      <c r="M906" s="1">
        <v>619</v>
      </c>
      <c r="N906" s="1">
        <v>0</v>
      </c>
    </row>
    <row r="907" spans="1:14">
      <c r="A907" s="1">
        <v>2024</v>
      </c>
      <c r="B907" s="1" t="s">
        <v>1293</v>
      </c>
      <c r="C907" s="1" t="s">
        <v>1326</v>
      </c>
      <c r="D907" s="1" t="s">
        <v>1331</v>
      </c>
      <c r="E907" s="6">
        <v>45425</v>
      </c>
      <c r="F907" s="1" t="s">
        <v>64</v>
      </c>
      <c r="G907" s="1" t="s">
        <v>41</v>
      </c>
      <c r="H907" s="1">
        <v>2</v>
      </c>
      <c r="I907" s="1">
        <v>2</v>
      </c>
      <c r="J907" s="1">
        <v>0</v>
      </c>
      <c r="K907" s="1">
        <v>0</v>
      </c>
      <c r="L907" s="1">
        <v>15411</v>
      </c>
      <c r="M907" s="1">
        <v>285</v>
      </c>
      <c r="N907" s="1">
        <v>0</v>
      </c>
    </row>
    <row r="908" spans="1:14">
      <c r="A908" s="1">
        <v>2024</v>
      </c>
      <c r="B908" s="1" t="s">
        <v>1293</v>
      </c>
      <c r="C908" s="1" t="s">
        <v>1326</v>
      </c>
      <c r="D908" s="1" t="s">
        <v>1331</v>
      </c>
      <c r="E908" s="6">
        <v>45425</v>
      </c>
      <c r="F908" s="1" t="s">
        <v>64</v>
      </c>
      <c r="G908" s="1" t="s">
        <v>53</v>
      </c>
      <c r="H908" s="1">
        <v>12</v>
      </c>
      <c r="I908" s="1">
        <v>12</v>
      </c>
      <c r="J908" s="1">
        <v>0</v>
      </c>
      <c r="K908" s="1">
        <v>0</v>
      </c>
      <c r="L908" s="1">
        <v>28888</v>
      </c>
      <c r="M908" s="1">
        <v>1236</v>
      </c>
      <c r="N908" s="1">
        <v>0</v>
      </c>
    </row>
    <row r="909" spans="1:14">
      <c r="A909" s="1">
        <v>2024</v>
      </c>
      <c r="B909" s="1" t="s">
        <v>1293</v>
      </c>
      <c r="C909" s="1" t="s">
        <v>1326</v>
      </c>
      <c r="D909" s="1" t="s">
        <v>1331</v>
      </c>
      <c r="E909" s="6">
        <v>45425</v>
      </c>
      <c r="F909" s="1" t="s">
        <v>64</v>
      </c>
      <c r="G909" s="1" t="s">
        <v>266</v>
      </c>
      <c r="H909" s="1">
        <v>12</v>
      </c>
      <c r="I909" s="1">
        <v>12</v>
      </c>
      <c r="J909" s="1">
        <v>0</v>
      </c>
      <c r="K909" s="1">
        <v>0</v>
      </c>
      <c r="L909" s="1">
        <v>5756</v>
      </c>
      <c r="M909" s="1">
        <v>302</v>
      </c>
      <c r="N909" s="1">
        <v>0</v>
      </c>
    </row>
    <row r="910" spans="1:14">
      <c r="A910" s="1">
        <v>2024</v>
      </c>
      <c r="B910" s="1" t="s">
        <v>1293</v>
      </c>
      <c r="C910" s="1" t="s">
        <v>1326</v>
      </c>
      <c r="D910" s="1" t="s">
        <v>1331</v>
      </c>
      <c r="E910" s="6">
        <v>45425</v>
      </c>
      <c r="F910" s="1" t="s">
        <v>64</v>
      </c>
      <c r="G910" s="1" t="s">
        <v>42</v>
      </c>
      <c r="H910" s="1">
        <v>11</v>
      </c>
      <c r="I910" s="1">
        <v>11</v>
      </c>
      <c r="J910" s="1">
        <v>1</v>
      </c>
      <c r="K910" s="1">
        <v>0</v>
      </c>
      <c r="L910" s="1">
        <v>26978</v>
      </c>
      <c r="M910" s="1">
        <v>632</v>
      </c>
      <c r="N910" s="1">
        <v>20</v>
      </c>
    </row>
    <row r="911" spans="1:14">
      <c r="A911" s="1">
        <v>2024</v>
      </c>
      <c r="B911" s="1" t="s">
        <v>1293</v>
      </c>
      <c r="C911" s="1" t="s">
        <v>1326</v>
      </c>
      <c r="D911" s="1" t="s">
        <v>1331</v>
      </c>
      <c r="E911" s="6">
        <v>45425</v>
      </c>
      <c r="F911" s="1" t="s">
        <v>8</v>
      </c>
      <c r="G911" s="1" t="s">
        <v>41</v>
      </c>
      <c r="H911" s="1">
        <v>10</v>
      </c>
      <c r="I911" s="1">
        <v>10</v>
      </c>
      <c r="J911" s="1">
        <v>0</v>
      </c>
      <c r="K911" s="1">
        <v>0</v>
      </c>
      <c r="L911" s="1">
        <v>11194</v>
      </c>
      <c r="M911" s="1">
        <v>562</v>
      </c>
      <c r="N911" s="1">
        <v>0</v>
      </c>
    </row>
    <row r="912" spans="1:14">
      <c r="A912" s="1">
        <v>2024</v>
      </c>
      <c r="B912" s="1" t="s">
        <v>1293</v>
      </c>
      <c r="C912" s="1" t="s">
        <v>1326</v>
      </c>
      <c r="D912" s="1" t="s">
        <v>1331</v>
      </c>
      <c r="E912" s="6">
        <v>45425</v>
      </c>
      <c r="F912" s="1" t="s">
        <v>38</v>
      </c>
      <c r="G912" s="1" t="s">
        <v>39</v>
      </c>
      <c r="H912" s="1">
        <v>12</v>
      </c>
      <c r="I912" s="1">
        <v>12</v>
      </c>
      <c r="J912" s="1">
        <v>2</v>
      </c>
      <c r="K912" s="1">
        <v>0</v>
      </c>
      <c r="L912" s="1">
        <v>5697</v>
      </c>
      <c r="M912" s="1">
        <v>417</v>
      </c>
      <c r="N912" s="1">
        <v>8</v>
      </c>
    </row>
    <row r="913" spans="1:14">
      <c r="A913" s="1">
        <v>2024</v>
      </c>
      <c r="B913" s="1" t="s">
        <v>1293</v>
      </c>
      <c r="C913" s="1" t="s">
        <v>1326</v>
      </c>
      <c r="D913" s="1" t="s">
        <v>1331</v>
      </c>
      <c r="E913" s="6">
        <v>45425</v>
      </c>
      <c r="F913" s="1" t="s">
        <v>38</v>
      </c>
      <c r="G913" s="1" t="s">
        <v>242</v>
      </c>
      <c r="H913" s="1">
        <v>12</v>
      </c>
      <c r="I913" s="1">
        <v>12</v>
      </c>
      <c r="J913" s="1">
        <v>0</v>
      </c>
      <c r="K913" s="1">
        <v>0</v>
      </c>
      <c r="L913" s="1">
        <v>10586</v>
      </c>
      <c r="M913" s="1">
        <v>361</v>
      </c>
      <c r="N913" s="1">
        <v>0</v>
      </c>
    </row>
    <row r="914" spans="1:14">
      <c r="A914" s="1">
        <v>2024</v>
      </c>
      <c r="B914" s="1" t="s">
        <v>1293</v>
      </c>
      <c r="C914" s="1" t="s">
        <v>1326</v>
      </c>
      <c r="D914" s="1" t="s">
        <v>1331</v>
      </c>
      <c r="E914" s="6">
        <v>45426</v>
      </c>
      <c r="F914" s="1" t="s">
        <v>64</v>
      </c>
      <c r="G914" s="1" t="s">
        <v>1178</v>
      </c>
      <c r="H914" s="1">
        <v>12</v>
      </c>
      <c r="I914" s="1">
        <v>12</v>
      </c>
      <c r="J914" s="1">
        <v>0</v>
      </c>
      <c r="K914" s="1">
        <v>0</v>
      </c>
      <c r="L914" s="1">
        <v>2281</v>
      </c>
      <c r="M914" s="1">
        <v>463</v>
      </c>
      <c r="N914" s="1">
        <v>0</v>
      </c>
    </row>
    <row r="915" spans="1:14">
      <c r="A915" s="1">
        <v>2024</v>
      </c>
      <c r="B915" s="1" t="s">
        <v>1293</v>
      </c>
      <c r="C915" s="1" t="s">
        <v>1326</v>
      </c>
      <c r="D915" s="1" t="s">
        <v>1331</v>
      </c>
      <c r="E915" s="6">
        <v>45426</v>
      </c>
      <c r="F915" s="1" t="s">
        <v>64</v>
      </c>
      <c r="G915" s="1" t="s">
        <v>41</v>
      </c>
      <c r="H915" s="1">
        <v>5</v>
      </c>
      <c r="I915" s="1">
        <v>5</v>
      </c>
      <c r="J915" s="1">
        <v>0</v>
      </c>
      <c r="K915" s="1">
        <v>0</v>
      </c>
      <c r="L915" s="1">
        <v>49556</v>
      </c>
      <c r="M915" s="1">
        <v>811</v>
      </c>
      <c r="N915" s="1">
        <v>0</v>
      </c>
    </row>
    <row r="916" spans="1:14">
      <c r="A916" s="1">
        <v>2024</v>
      </c>
      <c r="B916" s="1" t="s">
        <v>1293</v>
      </c>
      <c r="C916" s="1" t="s">
        <v>1326</v>
      </c>
      <c r="D916" s="1" t="s">
        <v>1331</v>
      </c>
      <c r="E916" s="6">
        <v>45426</v>
      </c>
      <c r="F916" s="1" t="s">
        <v>64</v>
      </c>
      <c r="G916" s="1" t="s">
        <v>53</v>
      </c>
      <c r="H916" s="1">
        <v>12</v>
      </c>
      <c r="I916" s="1">
        <v>12</v>
      </c>
      <c r="J916" s="1">
        <v>0</v>
      </c>
      <c r="K916" s="1">
        <v>0</v>
      </c>
      <c r="L916" s="1">
        <v>15139</v>
      </c>
      <c r="M916" s="1">
        <v>774</v>
      </c>
      <c r="N916" s="1">
        <v>0</v>
      </c>
    </row>
    <row r="917" spans="1:14">
      <c r="A917" s="1">
        <v>2024</v>
      </c>
      <c r="B917" s="1" t="s">
        <v>1293</v>
      </c>
      <c r="C917" s="1" t="s">
        <v>1326</v>
      </c>
      <c r="D917" s="1" t="s">
        <v>1331</v>
      </c>
      <c r="E917" s="6">
        <v>45426</v>
      </c>
      <c r="F917" s="1" t="s">
        <v>64</v>
      </c>
      <c r="G917" s="1" t="s">
        <v>266</v>
      </c>
      <c r="H917" s="1">
        <v>12</v>
      </c>
      <c r="I917" s="1">
        <v>12</v>
      </c>
      <c r="J917" s="1">
        <v>0</v>
      </c>
      <c r="K917" s="1">
        <v>0</v>
      </c>
      <c r="L917" s="1">
        <v>12823</v>
      </c>
      <c r="M917" s="1">
        <v>462</v>
      </c>
      <c r="N917" s="1">
        <v>0</v>
      </c>
    </row>
    <row r="918" spans="1:14">
      <c r="A918" s="1">
        <v>2024</v>
      </c>
      <c r="B918" s="1" t="s">
        <v>1293</v>
      </c>
      <c r="C918" s="1" t="s">
        <v>1326</v>
      </c>
      <c r="D918" s="1" t="s">
        <v>1331</v>
      </c>
      <c r="E918" s="6">
        <v>45426</v>
      </c>
      <c r="F918" s="1" t="s">
        <v>64</v>
      </c>
      <c r="G918" s="1" t="s">
        <v>42</v>
      </c>
      <c r="H918" s="1">
        <v>15</v>
      </c>
      <c r="I918" s="1">
        <v>15</v>
      </c>
      <c r="J918" s="1">
        <v>2</v>
      </c>
      <c r="K918" s="1">
        <v>0</v>
      </c>
      <c r="L918" s="1">
        <v>76318</v>
      </c>
      <c r="M918" s="1">
        <v>745</v>
      </c>
      <c r="N918" s="1">
        <v>22</v>
      </c>
    </row>
    <row r="919" spans="1:14">
      <c r="A919" s="1">
        <v>2024</v>
      </c>
      <c r="B919" s="1" t="s">
        <v>1293</v>
      </c>
      <c r="C919" s="1" t="s">
        <v>1326</v>
      </c>
      <c r="D919" s="1" t="s">
        <v>1331</v>
      </c>
      <c r="E919" s="6">
        <v>45426</v>
      </c>
      <c r="F919" s="1" t="s">
        <v>8</v>
      </c>
      <c r="G919" s="1" t="s">
        <v>41</v>
      </c>
      <c r="H919" s="1">
        <v>10</v>
      </c>
      <c r="I919" s="1">
        <v>10</v>
      </c>
      <c r="J919" s="1">
        <v>0</v>
      </c>
      <c r="K919" s="1">
        <v>0</v>
      </c>
      <c r="L919" s="1">
        <v>13977</v>
      </c>
      <c r="M919" s="1">
        <v>564</v>
      </c>
      <c r="N919" s="1">
        <v>0</v>
      </c>
    </row>
    <row r="920" spans="1:14">
      <c r="A920" s="1">
        <v>2024</v>
      </c>
      <c r="B920" s="1" t="s">
        <v>1293</v>
      </c>
      <c r="C920" s="1" t="s">
        <v>1326</v>
      </c>
      <c r="D920" s="1" t="s">
        <v>1331</v>
      </c>
      <c r="E920" s="6">
        <v>45426</v>
      </c>
      <c r="F920" s="1" t="s">
        <v>38</v>
      </c>
      <c r="G920" s="1" t="s">
        <v>39</v>
      </c>
      <c r="H920" s="1">
        <v>12</v>
      </c>
      <c r="I920" s="1">
        <v>12</v>
      </c>
      <c r="J920" s="1">
        <v>0</v>
      </c>
      <c r="K920" s="1">
        <v>0</v>
      </c>
      <c r="L920" s="1">
        <v>2356</v>
      </c>
      <c r="M920" s="1">
        <v>321</v>
      </c>
      <c r="N920" s="1">
        <v>0</v>
      </c>
    </row>
    <row r="921" spans="1:14">
      <c r="A921" s="1">
        <v>2024</v>
      </c>
      <c r="B921" s="1" t="s">
        <v>1293</v>
      </c>
      <c r="C921" s="1" t="s">
        <v>1326</v>
      </c>
      <c r="D921" s="1" t="s">
        <v>1331</v>
      </c>
      <c r="E921" s="6">
        <v>45426</v>
      </c>
      <c r="F921" s="1" t="s">
        <v>38</v>
      </c>
      <c r="G921" s="1" t="s">
        <v>242</v>
      </c>
      <c r="H921" s="1">
        <v>12</v>
      </c>
      <c r="I921" s="1">
        <v>12</v>
      </c>
      <c r="J921" s="1">
        <v>0</v>
      </c>
      <c r="K921" s="1">
        <v>0</v>
      </c>
      <c r="L921" s="1">
        <v>11426</v>
      </c>
      <c r="M921" s="1">
        <v>315</v>
      </c>
      <c r="N921" s="1">
        <v>0</v>
      </c>
    </row>
    <row r="922" spans="1:14">
      <c r="A922" s="1">
        <v>2024</v>
      </c>
      <c r="B922" s="1" t="s">
        <v>1293</v>
      </c>
      <c r="C922" s="1" t="s">
        <v>1326</v>
      </c>
      <c r="D922" s="1" t="s">
        <v>1331</v>
      </c>
      <c r="E922" s="6">
        <v>45427</v>
      </c>
      <c r="F922" s="1" t="s">
        <v>64</v>
      </c>
      <c r="G922" s="1" t="s">
        <v>1178</v>
      </c>
      <c r="H922" s="1">
        <v>12</v>
      </c>
      <c r="I922" s="1">
        <v>12</v>
      </c>
      <c r="J922" s="1">
        <v>0</v>
      </c>
      <c r="K922" s="1">
        <v>0</v>
      </c>
      <c r="L922" s="1">
        <v>3999</v>
      </c>
      <c r="M922" s="1">
        <v>448</v>
      </c>
      <c r="N922" s="1">
        <v>0</v>
      </c>
    </row>
    <row r="923" spans="1:14">
      <c r="A923" s="1">
        <v>2024</v>
      </c>
      <c r="B923" s="1" t="s">
        <v>1293</v>
      </c>
      <c r="C923" s="1" t="s">
        <v>1326</v>
      </c>
      <c r="D923" s="1" t="s">
        <v>1331</v>
      </c>
      <c r="E923" s="6">
        <v>45427</v>
      </c>
      <c r="F923" s="1" t="s">
        <v>64</v>
      </c>
      <c r="G923" s="1" t="s">
        <v>41</v>
      </c>
      <c r="H923" s="1">
        <v>5</v>
      </c>
      <c r="I923" s="1">
        <v>5</v>
      </c>
      <c r="J923" s="1">
        <v>0</v>
      </c>
      <c r="K923" s="1">
        <v>0</v>
      </c>
      <c r="L923" s="1">
        <v>48541</v>
      </c>
      <c r="M923" s="1">
        <v>1342</v>
      </c>
      <c r="N923" s="1">
        <v>0</v>
      </c>
    </row>
    <row r="924" spans="1:14">
      <c r="A924" s="1">
        <v>2024</v>
      </c>
      <c r="B924" s="1" t="s">
        <v>1293</v>
      </c>
      <c r="C924" s="1" t="s">
        <v>1326</v>
      </c>
      <c r="D924" s="1" t="s">
        <v>1331</v>
      </c>
      <c r="E924" s="6">
        <v>45427</v>
      </c>
      <c r="F924" s="1" t="s">
        <v>64</v>
      </c>
      <c r="G924" s="1" t="s">
        <v>53</v>
      </c>
      <c r="H924" s="1">
        <v>12</v>
      </c>
      <c r="I924" s="1">
        <v>12</v>
      </c>
      <c r="J924" s="1">
        <v>0</v>
      </c>
      <c r="K924" s="1">
        <v>0</v>
      </c>
      <c r="L924" s="1">
        <v>10229</v>
      </c>
      <c r="M924" s="1">
        <v>805</v>
      </c>
      <c r="N924" s="1">
        <v>0</v>
      </c>
    </row>
    <row r="925" spans="1:14">
      <c r="A925" s="1">
        <v>2024</v>
      </c>
      <c r="B925" s="1" t="s">
        <v>1293</v>
      </c>
      <c r="C925" s="1" t="s">
        <v>1326</v>
      </c>
      <c r="D925" s="1" t="s">
        <v>1331</v>
      </c>
      <c r="E925" s="6">
        <v>45427</v>
      </c>
      <c r="F925" s="1" t="s">
        <v>64</v>
      </c>
      <c r="G925" s="1" t="s">
        <v>266</v>
      </c>
      <c r="H925" s="1">
        <v>12</v>
      </c>
      <c r="I925" s="1">
        <v>12</v>
      </c>
      <c r="J925" s="1">
        <v>0</v>
      </c>
      <c r="K925" s="1">
        <v>0</v>
      </c>
      <c r="L925" s="1">
        <v>140154</v>
      </c>
      <c r="M925" s="1">
        <v>478</v>
      </c>
      <c r="N925" s="1">
        <v>0</v>
      </c>
    </row>
    <row r="926" spans="1:14">
      <c r="A926" s="1">
        <v>2024</v>
      </c>
      <c r="B926" s="1" t="s">
        <v>1293</v>
      </c>
      <c r="C926" s="1" t="s">
        <v>1326</v>
      </c>
      <c r="D926" s="1" t="s">
        <v>1331</v>
      </c>
      <c r="E926" s="6">
        <v>45427</v>
      </c>
      <c r="F926" s="1" t="s">
        <v>64</v>
      </c>
      <c r="G926" s="1" t="s">
        <v>42</v>
      </c>
      <c r="H926" s="1">
        <v>12</v>
      </c>
      <c r="I926" s="1">
        <v>12</v>
      </c>
      <c r="J926" s="1">
        <v>0</v>
      </c>
      <c r="K926" s="1">
        <v>0</v>
      </c>
      <c r="L926" s="1">
        <v>64692</v>
      </c>
      <c r="M926" s="1">
        <v>657</v>
      </c>
      <c r="N926" s="1">
        <v>0</v>
      </c>
    </row>
    <row r="927" spans="1:14">
      <c r="A927" s="1">
        <v>2024</v>
      </c>
      <c r="B927" s="1" t="s">
        <v>1293</v>
      </c>
      <c r="C927" s="1" t="s">
        <v>1326</v>
      </c>
      <c r="D927" s="1" t="s">
        <v>1331</v>
      </c>
      <c r="E927" s="6">
        <v>45427</v>
      </c>
      <c r="F927" s="1" t="s">
        <v>8</v>
      </c>
      <c r="G927" s="1" t="s">
        <v>41</v>
      </c>
      <c r="H927" s="1">
        <v>10</v>
      </c>
      <c r="I927" s="1">
        <v>10</v>
      </c>
      <c r="J927" s="1">
        <v>0</v>
      </c>
      <c r="K927" s="1">
        <v>0</v>
      </c>
      <c r="L927" s="1">
        <v>10032</v>
      </c>
      <c r="M927" s="1">
        <v>579</v>
      </c>
      <c r="N927" s="1">
        <v>0</v>
      </c>
    </row>
    <row r="928" spans="1:14">
      <c r="A928" s="1">
        <v>2024</v>
      </c>
      <c r="B928" s="1" t="s">
        <v>1293</v>
      </c>
      <c r="C928" s="1" t="s">
        <v>1326</v>
      </c>
      <c r="D928" s="1" t="s">
        <v>1331</v>
      </c>
      <c r="E928" s="6">
        <v>45427</v>
      </c>
      <c r="F928" s="1" t="s">
        <v>38</v>
      </c>
      <c r="G928" s="1" t="s">
        <v>39</v>
      </c>
      <c r="H928" s="1">
        <v>12</v>
      </c>
      <c r="I928" s="1">
        <v>12</v>
      </c>
      <c r="J928" s="1">
        <v>1</v>
      </c>
      <c r="K928" s="1">
        <v>0</v>
      </c>
      <c r="L928" s="1">
        <v>1211</v>
      </c>
      <c r="M928" s="1">
        <v>267</v>
      </c>
      <c r="N928" s="1">
        <v>3</v>
      </c>
    </row>
    <row r="929" spans="1:14">
      <c r="A929" s="1">
        <v>2024</v>
      </c>
      <c r="B929" s="1" t="s">
        <v>1293</v>
      </c>
      <c r="C929" s="1" t="s">
        <v>1326</v>
      </c>
      <c r="D929" s="1" t="s">
        <v>1331</v>
      </c>
      <c r="E929" s="6">
        <v>45427</v>
      </c>
      <c r="F929" s="1" t="s">
        <v>38</v>
      </c>
      <c r="G929" s="1" t="s">
        <v>242</v>
      </c>
      <c r="H929" s="1">
        <v>12</v>
      </c>
      <c r="I929" s="1">
        <v>12</v>
      </c>
      <c r="J929" s="1">
        <v>0</v>
      </c>
      <c r="K929" s="1">
        <v>0</v>
      </c>
      <c r="L929" s="1">
        <v>30619</v>
      </c>
      <c r="M929" s="1">
        <v>371</v>
      </c>
      <c r="N929" s="1">
        <v>0</v>
      </c>
    </row>
    <row r="930" spans="1:14">
      <c r="A930" s="1">
        <v>2024</v>
      </c>
      <c r="B930" s="1" t="s">
        <v>1293</v>
      </c>
      <c r="C930" s="1" t="s">
        <v>1326</v>
      </c>
      <c r="D930" s="1" t="s">
        <v>1331</v>
      </c>
      <c r="E930" s="6">
        <v>45428</v>
      </c>
      <c r="F930" s="1" t="s">
        <v>64</v>
      </c>
      <c r="G930" s="1" t="s">
        <v>1178</v>
      </c>
      <c r="H930" s="1">
        <v>12</v>
      </c>
      <c r="I930" s="1">
        <v>12</v>
      </c>
      <c r="J930" s="1">
        <v>0</v>
      </c>
      <c r="K930" s="1">
        <v>0</v>
      </c>
      <c r="L930" s="1">
        <v>29817</v>
      </c>
      <c r="M930" s="1">
        <v>810</v>
      </c>
      <c r="N930" s="1">
        <v>0</v>
      </c>
    </row>
    <row r="931" spans="1:14">
      <c r="A931" s="1">
        <v>2024</v>
      </c>
      <c r="B931" s="1" t="s">
        <v>1293</v>
      </c>
      <c r="C931" s="1" t="s">
        <v>1326</v>
      </c>
      <c r="D931" s="1" t="s">
        <v>1331</v>
      </c>
      <c r="E931" s="6">
        <v>45428</v>
      </c>
      <c r="F931" s="1" t="s">
        <v>64</v>
      </c>
      <c r="G931" s="1" t="s">
        <v>41</v>
      </c>
      <c r="H931" s="1">
        <v>2</v>
      </c>
      <c r="I931" s="1">
        <v>2</v>
      </c>
      <c r="J931" s="1">
        <v>0</v>
      </c>
      <c r="K931" s="1">
        <v>0</v>
      </c>
      <c r="L931" s="1">
        <v>6585</v>
      </c>
      <c r="M931" s="1">
        <v>294</v>
      </c>
      <c r="N931" s="1">
        <v>0</v>
      </c>
    </row>
    <row r="932" spans="1:14">
      <c r="A932" s="1">
        <v>2024</v>
      </c>
      <c r="B932" s="1" t="s">
        <v>1293</v>
      </c>
      <c r="C932" s="1" t="s">
        <v>1326</v>
      </c>
      <c r="D932" s="1" t="s">
        <v>1331</v>
      </c>
      <c r="E932" s="6">
        <v>45428</v>
      </c>
      <c r="F932" s="1" t="s">
        <v>64</v>
      </c>
      <c r="G932" s="1" t="s">
        <v>53</v>
      </c>
      <c r="H932" s="1">
        <v>12</v>
      </c>
      <c r="I932" s="1">
        <v>12</v>
      </c>
      <c r="J932" s="1">
        <v>0</v>
      </c>
      <c r="K932" s="1">
        <v>0</v>
      </c>
      <c r="L932" s="1">
        <v>26114</v>
      </c>
      <c r="M932" s="1">
        <v>671</v>
      </c>
      <c r="N932" s="1">
        <v>0</v>
      </c>
    </row>
    <row r="933" spans="1:14">
      <c r="A933" s="1">
        <v>2024</v>
      </c>
      <c r="B933" s="1" t="s">
        <v>1293</v>
      </c>
      <c r="C933" s="1" t="s">
        <v>1326</v>
      </c>
      <c r="D933" s="1" t="s">
        <v>1331</v>
      </c>
      <c r="E933" s="6">
        <v>45428</v>
      </c>
      <c r="F933" s="1" t="s">
        <v>64</v>
      </c>
      <c r="G933" s="1" t="s">
        <v>266</v>
      </c>
      <c r="H933" s="1">
        <v>12</v>
      </c>
      <c r="I933" s="1">
        <v>12</v>
      </c>
      <c r="J933" s="1">
        <v>0</v>
      </c>
      <c r="K933" s="1">
        <v>0</v>
      </c>
      <c r="L933" s="1">
        <v>21140</v>
      </c>
      <c r="M933" s="1">
        <v>434</v>
      </c>
      <c r="N933" s="1">
        <v>0</v>
      </c>
    </row>
    <row r="934" spans="1:14">
      <c r="A934" s="1">
        <v>2024</v>
      </c>
      <c r="B934" s="1" t="s">
        <v>1293</v>
      </c>
      <c r="C934" s="1" t="s">
        <v>1326</v>
      </c>
      <c r="D934" s="1" t="s">
        <v>1331</v>
      </c>
      <c r="E934" s="6">
        <v>45428</v>
      </c>
      <c r="F934" s="1" t="s">
        <v>64</v>
      </c>
      <c r="G934" s="1" t="s">
        <v>42</v>
      </c>
      <c r="H934" s="1">
        <v>12</v>
      </c>
      <c r="I934" s="1">
        <v>12</v>
      </c>
      <c r="J934" s="1">
        <v>0</v>
      </c>
      <c r="K934" s="1">
        <v>0</v>
      </c>
      <c r="L934" s="1">
        <v>24059</v>
      </c>
      <c r="M934" s="1">
        <v>591</v>
      </c>
      <c r="N934" s="1">
        <v>0</v>
      </c>
    </row>
    <row r="935" spans="1:14">
      <c r="A935" s="1">
        <v>2024</v>
      </c>
      <c r="B935" s="1" t="s">
        <v>1293</v>
      </c>
      <c r="C935" s="1" t="s">
        <v>1326</v>
      </c>
      <c r="D935" s="1" t="s">
        <v>1331</v>
      </c>
      <c r="E935" s="6">
        <v>45428</v>
      </c>
      <c r="F935" s="1" t="s">
        <v>8</v>
      </c>
      <c r="G935" s="1" t="s">
        <v>41</v>
      </c>
      <c r="H935" s="1">
        <v>10</v>
      </c>
      <c r="I935" s="1">
        <v>10</v>
      </c>
      <c r="J935" s="1">
        <v>1</v>
      </c>
      <c r="K935" s="1">
        <v>0</v>
      </c>
      <c r="L935" s="1">
        <v>18885</v>
      </c>
      <c r="M935" s="1">
        <v>388</v>
      </c>
      <c r="N935" s="1">
        <v>6</v>
      </c>
    </row>
    <row r="936" spans="1:14">
      <c r="A936" s="1">
        <v>2024</v>
      </c>
      <c r="B936" s="1" t="s">
        <v>1293</v>
      </c>
      <c r="C936" s="1" t="s">
        <v>1326</v>
      </c>
      <c r="D936" s="1" t="s">
        <v>1331</v>
      </c>
      <c r="E936" s="6">
        <v>45428</v>
      </c>
      <c r="F936" s="1" t="s">
        <v>38</v>
      </c>
      <c r="G936" s="1" t="s">
        <v>39</v>
      </c>
      <c r="H936" s="1">
        <v>12</v>
      </c>
      <c r="I936" s="1">
        <v>12</v>
      </c>
      <c r="J936" s="1">
        <v>0</v>
      </c>
      <c r="K936" s="1">
        <v>0</v>
      </c>
      <c r="L936" s="1">
        <v>3214</v>
      </c>
      <c r="M936" s="1">
        <v>366</v>
      </c>
      <c r="N936" s="1">
        <v>0</v>
      </c>
    </row>
    <row r="937" spans="1:14">
      <c r="A937" s="1">
        <v>2024</v>
      </c>
      <c r="B937" s="1" t="s">
        <v>1293</v>
      </c>
      <c r="C937" s="1" t="s">
        <v>1326</v>
      </c>
      <c r="D937" s="1" t="s">
        <v>1331</v>
      </c>
      <c r="E937" s="6">
        <v>45428</v>
      </c>
      <c r="F937" s="1" t="s">
        <v>38</v>
      </c>
      <c r="G937" s="1" t="s">
        <v>242</v>
      </c>
      <c r="H937" s="1">
        <v>12</v>
      </c>
      <c r="I937" s="1">
        <v>12</v>
      </c>
      <c r="J937" s="1">
        <v>0</v>
      </c>
      <c r="K937" s="1">
        <v>0</v>
      </c>
      <c r="L937" s="1">
        <v>3374</v>
      </c>
      <c r="M937" s="1">
        <v>344</v>
      </c>
      <c r="N937" s="1">
        <v>0</v>
      </c>
    </row>
    <row r="938" spans="1:14">
      <c r="A938" s="1">
        <v>2024</v>
      </c>
      <c r="B938" s="1" t="s">
        <v>1293</v>
      </c>
      <c r="C938" s="1" t="s">
        <v>1326</v>
      </c>
      <c r="D938" s="1" t="s">
        <v>1331</v>
      </c>
      <c r="E938" s="6">
        <v>45429</v>
      </c>
      <c r="F938" s="1" t="s">
        <v>64</v>
      </c>
      <c r="G938" s="1" t="s">
        <v>1178</v>
      </c>
      <c r="H938" s="1">
        <v>12</v>
      </c>
      <c r="I938" s="1">
        <v>12</v>
      </c>
      <c r="J938" s="1">
        <v>0</v>
      </c>
      <c r="K938" s="1">
        <v>0</v>
      </c>
      <c r="L938" s="1">
        <v>7415</v>
      </c>
      <c r="M938" s="1">
        <v>400</v>
      </c>
      <c r="N938" s="1">
        <v>0</v>
      </c>
    </row>
    <row r="939" spans="1:14">
      <c r="A939" s="1">
        <v>2024</v>
      </c>
      <c r="B939" s="1" t="s">
        <v>1293</v>
      </c>
      <c r="C939" s="1" t="s">
        <v>1326</v>
      </c>
      <c r="D939" s="1" t="s">
        <v>1331</v>
      </c>
      <c r="E939" s="6">
        <v>45429</v>
      </c>
      <c r="F939" s="1" t="s">
        <v>64</v>
      </c>
      <c r="G939" s="1" t="s">
        <v>41</v>
      </c>
      <c r="H939" s="1">
        <v>5</v>
      </c>
      <c r="I939" s="1">
        <v>5</v>
      </c>
      <c r="J939" s="1">
        <v>0</v>
      </c>
      <c r="K939" s="1">
        <v>0</v>
      </c>
      <c r="L939" s="1">
        <v>4937</v>
      </c>
      <c r="M939" s="1">
        <v>287</v>
      </c>
      <c r="N939" s="1">
        <v>0</v>
      </c>
    </row>
    <row r="940" spans="1:14">
      <c r="A940" s="1">
        <v>2024</v>
      </c>
      <c r="B940" s="1" t="s">
        <v>1293</v>
      </c>
      <c r="C940" s="1" t="s">
        <v>1326</v>
      </c>
      <c r="D940" s="1" t="s">
        <v>1331</v>
      </c>
      <c r="E940" s="6">
        <v>45429</v>
      </c>
      <c r="F940" s="1" t="s">
        <v>64</v>
      </c>
      <c r="G940" s="1" t="s">
        <v>266</v>
      </c>
      <c r="H940" s="1">
        <v>12</v>
      </c>
      <c r="I940" s="1">
        <v>12</v>
      </c>
      <c r="J940" s="1">
        <v>0</v>
      </c>
      <c r="K940" s="1">
        <v>0</v>
      </c>
      <c r="L940" s="1">
        <v>28330</v>
      </c>
      <c r="M940" s="1">
        <v>491</v>
      </c>
      <c r="N940" s="1">
        <v>0</v>
      </c>
    </row>
    <row r="941" spans="1:14">
      <c r="A941" s="1">
        <v>2024</v>
      </c>
      <c r="B941" s="1" t="s">
        <v>1293</v>
      </c>
      <c r="C941" s="1" t="s">
        <v>1326</v>
      </c>
      <c r="D941" s="1" t="s">
        <v>1331</v>
      </c>
      <c r="E941" s="6">
        <v>45429</v>
      </c>
      <c r="F941" s="1" t="s">
        <v>64</v>
      </c>
      <c r="G941" s="1" t="s">
        <v>42</v>
      </c>
      <c r="H941" s="1">
        <v>12</v>
      </c>
      <c r="I941" s="1">
        <v>12</v>
      </c>
      <c r="J941" s="1">
        <v>2</v>
      </c>
      <c r="K941" s="1">
        <v>0</v>
      </c>
      <c r="L941" s="1">
        <v>16805</v>
      </c>
      <c r="M941" s="1">
        <v>486</v>
      </c>
      <c r="N941" s="1">
        <v>4</v>
      </c>
    </row>
    <row r="942" spans="1:14">
      <c r="A942" s="1">
        <v>2024</v>
      </c>
      <c r="B942" s="1" t="s">
        <v>1293</v>
      </c>
      <c r="C942" s="1" t="s">
        <v>1326</v>
      </c>
      <c r="D942" s="1" t="s">
        <v>1331</v>
      </c>
      <c r="E942" s="6">
        <v>45429</v>
      </c>
      <c r="F942" s="1" t="s">
        <v>8</v>
      </c>
      <c r="G942" s="1" t="s">
        <v>41</v>
      </c>
      <c r="H942" s="1">
        <v>10</v>
      </c>
      <c r="I942" s="1">
        <v>10</v>
      </c>
      <c r="J942" s="1">
        <v>0</v>
      </c>
      <c r="K942" s="1">
        <v>0</v>
      </c>
      <c r="L942" s="1">
        <v>18907</v>
      </c>
      <c r="M942" s="1">
        <v>586</v>
      </c>
      <c r="N942" s="1">
        <v>0</v>
      </c>
    </row>
    <row r="943" spans="1:14">
      <c r="A943" s="1">
        <v>2024</v>
      </c>
      <c r="B943" s="1" t="s">
        <v>1293</v>
      </c>
      <c r="C943" s="1" t="s">
        <v>1326</v>
      </c>
      <c r="D943" s="1" t="s">
        <v>1331</v>
      </c>
      <c r="E943" s="6">
        <v>45429</v>
      </c>
      <c r="F943" s="1" t="s">
        <v>38</v>
      </c>
      <c r="G943" s="1" t="s">
        <v>39</v>
      </c>
      <c r="H943" s="1">
        <v>11</v>
      </c>
      <c r="I943" s="1">
        <v>11</v>
      </c>
      <c r="J943" s="1">
        <v>0</v>
      </c>
      <c r="K943" s="1">
        <v>0</v>
      </c>
      <c r="L943" s="1">
        <v>3151</v>
      </c>
      <c r="M943" s="1">
        <v>355</v>
      </c>
      <c r="N943" s="1">
        <v>0</v>
      </c>
    </row>
    <row r="944" spans="1:14">
      <c r="A944" s="1">
        <v>2024</v>
      </c>
      <c r="B944" s="1" t="s">
        <v>1293</v>
      </c>
      <c r="C944" s="1" t="s">
        <v>1326</v>
      </c>
      <c r="D944" s="1" t="s">
        <v>1331</v>
      </c>
      <c r="E944" s="6">
        <v>45429</v>
      </c>
      <c r="F944" s="1" t="s">
        <v>38</v>
      </c>
      <c r="G944" s="1" t="s">
        <v>242</v>
      </c>
      <c r="H944" s="1">
        <v>12</v>
      </c>
      <c r="I944" s="1">
        <v>12</v>
      </c>
      <c r="J944" s="1">
        <v>0</v>
      </c>
      <c r="K944" s="1">
        <v>0</v>
      </c>
      <c r="L944" s="1">
        <v>2200</v>
      </c>
      <c r="M944" s="1">
        <v>288</v>
      </c>
      <c r="N944" s="1">
        <v>0</v>
      </c>
    </row>
    <row r="945" spans="1:14">
      <c r="A945" s="1">
        <v>2024</v>
      </c>
      <c r="B945" s="1" t="s">
        <v>1293</v>
      </c>
      <c r="C945" s="1" t="s">
        <v>1326</v>
      </c>
      <c r="D945" s="1" t="s">
        <v>1336</v>
      </c>
      <c r="E945" s="6">
        <v>45432</v>
      </c>
      <c r="F945" s="1" t="s">
        <v>64</v>
      </c>
      <c r="G945" s="1" t="s">
        <v>1178</v>
      </c>
      <c r="H945" s="1">
        <v>12</v>
      </c>
      <c r="I945" s="1">
        <v>12</v>
      </c>
      <c r="J945" s="1">
        <v>0</v>
      </c>
      <c r="K945" s="1">
        <v>0</v>
      </c>
      <c r="L945" s="1">
        <v>9848</v>
      </c>
      <c r="M945" s="1">
        <v>748</v>
      </c>
      <c r="N945" s="1">
        <v>0</v>
      </c>
    </row>
    <row r="946" spans="1:14">
      <c r="A946" s="1">
        <v>2024</v>
      </c>
      <c r="B946" s="1" t="s">
        <v>1293</v>
      </c>
      <c r="C946" s="1" t="s">
        <v>1326</v>
      </c>
      <c r="D946" s="1" t="s">
        <v>1336</v>
      </c>
      <c r="E946" s="6">
        <v>45432</v>
      </c>
      <c r="F946" s="1" t="s">
        <v>64</v>
      </c>
      <c r="G946" s="1" t="s">
        <v>53</v>
      </c>
      <c r="H946" s="1">
        <v>12</v>
      </c>
      <c r="I946" s="1">
        <v>12</v>
      </c>
      <c r="J946" s="1">
        <v>0</v>
      </c>
      <c r="K946" s="1">
        <v>0</v>
      </c>
      <c r="L946" s="1">
        <v>30237</v>
      </c>
      <c r="M946" s="1">
        <v>499</v>
      </c>
      <c r="N946" s="1">
        <v>0</v>
      </c>
    </row>
    <row r="947" spans="1:14">
      <c r="A947" s="1">
        <v>2024</v>
      </c>
      <c r="B947" s="1" t="s">
        <v>1293</v>
      </c>
      <c r="C947" s="1" t="s">
        <v>1326</v>
      </c>
      <c r="D947" s="1" t="s">
        <v>1336</v>
      </c>
      <c r="E947" s="6">
        <v>45432</v>
      </c>
      <c r="F947" s="1" t="s">
        <v>64</v>
      </c>
      <c r="G947" s="1" t="s">
        <v>266</v>
      </c>
      <c r="H947" s="1">
        <v>6</v>
      </c>
      <c r="I947" s="1">
        <v>6</v>
      </c>
      <c r="J947" s="1">
        <v>0</v>
      </c>
      <c r="K947" s="1">
        <v>0</v>
      </c>
      <c r="L947" s="1">
        <v>8504</v>
      </c>
      <c r="M947" s="1">
        <v>253</v>
      </c>
      <c r="N947" s="1">
        <v>0</v>
      </c>
    </row>
    <row r="948" spans="1:14">
      <c r="A948" s="1">
        <v>2024</v>
      </c>
      <c r="B948" s="1" t="s">
        <v>1293</v>
      </c>
      <c r="C948" s="1" t="s">
        <v>1326</v>
      </c>
      <c r="D948" s="1" t="s">
        <v>1336</v>
      </c>
      <c r="E948" s="6">
        <v>45432</v>
      </c>
      <c r="F948" s="1" t="s">
        <v>64</v>
      </c>
      <c r="G948" s="1" t="s">
        <v>42</v>
      </c>
      <c r="H948" s="1">
        <v>11</v>
      </c>
      <c r="I948" s="1">
        <v>11</v>
      </c>
      <c r="J948" s="1">
        <v>0</v>
      </c>
      <c r="K948" s="1">
        <v>0</v>
      </c>
      <c r="L948" s="1">
        <v>57250</v>
      </c>
      <c r="M948" s="1">
        <v>613</v>
      </c>
      <c r="N948" s="1">
        <v>0</v>
      </c>
    </row>
    <row r="949" spans="1:14">
      <c r="A949" s="1">
        <v>2024</v>
      </c>
      <c r="B949" s="1" t="s">
        <v>1293</v>
      </c>
      <c r="C949" s="1" t="s">
        <v>1326</v>
      </c>
      <c r="D949" s="1" t="s">
        <v>1336</v>
      </c>
      <c r="E949" s="6">
        <v>45432</v>
      </c>
      <c r="F949" s="1" t="s">
        <v>8</v>
      </c>
      <c r="G949" s="1" t="s">
        <v>41</v>
      </c>
      <c r="H949" s="1">
        <v>10</v>
      </c>
      <c r="I949" s="1">
        <v>10</v>
      </c>
      <c r="J949" s="1">
        <v>2</v>
      </c>
      <c r="K949" s="1">
        <v>0</v>
      </c>
      <c r="L949" s="1">
        <v>11995</v>
      </c>
      <c r="M949" s="1">
        <v>672</v>
      </c>
      <c r="N949" s="1">
        <v>13</v>
      </c>
    </row>
    <row r="950" spans="1:14">
      <c r="A950" s="1">
        <v>2024</v>
      </c>
      <c r="B950" s="1" t="s">
        <v>1293</v>
      </c>
      <c r="C950" s="1" t="s">
        <v>1326</v>
      </c>
      <c r="D950" s="1" t="s">
        <v>1336</v>
      </c>
      <c r="E950" s="6">
        <v>45432</v>
      </c>
      <c r="F950" s="1" t="s">
        <v>38</v>
      </c>
      <c r="G950" s="1" t="s">
        <v>39</v>
      </c>
      <c r="H950" s="1">
        <v>12</v>
      </c>
      <c r="I950" s="1">
        <v>12</v>
      </c>
      <c r="J950" s="1">
        <v>1</v>
      </c>
      <c r="K950" s="1">
        <v>0</v>
      </c>
      <c r="L950" s="1">
        <v>1178</v>
      </c>
      <c r="M950" s="1">
        <v>266</v>
      </c>
      <c r="N950" s="1">
        <v>3</v>
      </c>
    </row>
    <row r="951" spans="1:14">
      <c r="A951" s="1">
        <v>2024</v>
      </c>
      <c r="B951" s="1" t="s">
        <v>1293</v>
      </c>
      <c r="C951" s="1" t="s">
        <v>1326</v>
      </c>
      <c r="D951" s="1" t="s">
        <v>1336</v>
      </c>
      <c r="E951" s="6">
        <v>45432</v>
      </c>
      <c r="F951" s="1" t="s">
        <v>38</v>
      </c>
      <c r="G951" s="1" t="s">
        <v>242</v>
      </c>
      <c r="H951" s="1">
        <v>13</v>
      </c>
      <c r="I951" s="1">
        <v>13</v>
      </c>
      <c r="J951" s="1">
        <v>0</v>
      </c>
      <c r="K951" s="1">
        <v>0</v>
      </c>
      <c r="L951" s="1">
        <v>3404</v>
      </c>
      <c r="M951" s="1">
        <v>335</v>
      </c>
      <c r="N951" s="1">
        <v>0</v>
      </c>
    </row>
    <row r="952" spans="1:14">
      <c r="A952" s="1">
        <v>2024</v>
      </c>
      <c r="B952" s="1" t="s">
        <v>1293</v>
      </c>
      <c r="C952" s="1" t="s">
        <v>1326</v>
      </c>
      <c r="D952" s="1" t="s">
        <v>1336</v>
      </c>
      <c r="E952" s="6">
        <v>45433</v>
      </c>
      <c r="F952" s="1" t="s">
        <v>64</v>
      </c>
      <c r="G952" s="1" t="s">
        <v>1178</v>
      </c>
      <c r="H952" s="1">
        <v>12</v>
      </c>
      <c r="I952" s="1">
        <v>12</v>
      </c>
      <c r="J952" s="1">
        <v>0</v>
      </c>
      <c r="K952" s="1">
        <v>0</v>
      </c>
      <c r="L952" s="1">
        <v>15217</v>
      </c>
      <c r="M952" s="1">
        <v>617</v>
      </c>
      <c r="N952" s="1">
        <v>0</v>
      </c>
    </row>
    <row r="953" spans="1:14">
      <c r="A953" s="1">
        <v>2024</v>
      </c>
      <c r="B953" s="1" t="s">
        <v>1293</v>
      </c>
      <c r="C953" s="1" t="s">
        <v>1326</v>
      </c>
      <c r="D953" s="1" t="s">
        <v>1336</v>
      </c>
      <c r="E953" s="6">
        <v>45433</v>
      </c>
      <c r="F953" s="1" t="s">
        <v>64</v>
      </c>
      <c r="G953" s="1" t="s">
        <v>41</v>
      </c>
      <c r="H953" s="1">
        <v>2</v>
      </c>
      <c r="I953" s="1">
        <v>2</v>
      </c>
      <c r="J953" s="1">
        <v>0</v>
      </c>
      <c r="K953" s="1">
        <v>0</v>
      </c>
      <c r="L953" s="1">
        <v>11812</v>
      </c>
      <c r="M953" s="1">
        <v>347</v>
      </c>
      <c r="N953" s="1">
        <v>0</v>
      </c>
    </row>
    <row r="954" spans="1:14">
      <c r="A954" s="1">
        <v>2024</v>
      </c>
      <c r="B954" s="1" t="s">
        <v>1293</v>
      </c>
      <c r="C954" s="1" t="s">
        <v>1326</v>
      </c>
      <c r="D954" s="1" t="s">
        <v>1336</v>
      </c>
      <c r="E954" s="6">
        <v>45433</v>
      </c>
      <c r="F954" s="1" t="s">
        <v>64</v>
      </c>
      <c r="G954" s="1" t="s">
        <v>266</v>
      </c>
      <c r="H954" s="1">
        <v>12</v>
      </c>
      <c r="I954" s="1">
        <v>12</v>
      </c>
      <c r="J954" s="1">
        <v>0</v>
      </c>
      <c r="K954" s="1">
        <v>0</v>
      </c>
      <c r="L954" s="1">
        <v>23767</v>
      </c>
      <c r="M954" s="1">
        <v>385</v>
      </c>
      <c r="N954" s="1">
        <v>0</v>
      </c>
    </row>
    <row r="955" spans="1:14">
      <c r="A955" s="1">
        <v>2024</v>
      </c>
      <c r="B955" s="1" t="s">
        <v>1293</v>
      </c>
      <c r="C955" s="1" t="s">
        <v>1326</v>
      </c>
      <c r="D955" s="1" t="s">
        <v>1336</v>
      </c>
      <c r="E955" s="6">
        <v>45433</v>
      </c>
      <c r="F955" s="1" t="s">
        <v>64</v>
      </c>
      <c r="G955" s="1" t="s">
        <v>42</v>
      </c>
      <c r="H955" s="1">
        <v>13</v>
      </c>
      <c r="I955" s="1">
        <v>13</v>
      </c>
      <c r="J955" s="1">
        <v>0</v>
      </c>
      <c r="K955" s="1">
        <v>0</v>
      </c>
      <c r="L955" s="1">
        <v>16453</v>
      </c>
      <c r="M955" s="1">
        <v>460</v>
      </c>
      <c r="N955" s="1">
        <v>0</v>
      </c>
    </row>
    <row r="956" spans="1:14">
      <c r="A956" s="1">
        <v>2024</v>
      </c>
      <c r="B956" s="1" t="s">
        <v>1293</v>
      </c>
      <c r="C956" s="1" t="s">
        <v>1326</v>
      </c>
      <c r="D956" s="1" t="s">
        <v>1336</v>
      </c>
      <c r="E956" s="6">
        <v>45433</v>
      </c>
      <c r="F956" s="1" t="s">
        <v>8</v>
      </c>
      <c r="G956" s="1" t="s">
        <v>41</v>
      </c>
      <c r="H956" s="1">
        <v>10</v>
      </c>
      <c r="I956" s="1">
        <v>10</v>
      </c>
      <c r="J956" s="1">
        <v>0</v>
      </c>
      <c r="K956" s="1">
        <v>0</v>
      </c>
      <c r="L956" s="1">
        <v>18969</v>
      </c>
      <c r="M956" s="1">
        <v>754</v>
      </c>
      <c r="N956" s="1">
        <v>0</v>
      </c>
    </row>
    <row r="957" spans="1:14">
      <c r="A957" s="1">
        <v>2024</v>
      </c>
      <c r="B957" s="1" t="s">
        <v>1293</v>
      </c>
      <c r="C957" s="1" t="s">
        <v>1326</v>
      </c>
      <c r="D957" s="1" t="s">
        <v>1336</v>
      </c>
      <c r="E957" s="6">
        <v>45433</v>
      </c>
      <c r="F957" s="1" t="s">
        <v>38</v>
      </c>
      <c r="G957" s="1" t="s">
        <v>39</v>
      </c>
      <c r="H957" s="1">
        <v>12</v>
      </c>
      <c r="I957" s="1">
        <v>12</v>
      </c>
      <c r="J957" s="1">
        <v>0</v>
      </c>
      <c r="K957" s="1">
        <v>0</v>
      </c>
      <c r="L957" s="1">
        <v>4882</v>
      </c>
      <c r="M957" s="1">
        <v>342</v>
      </c>
      <c r="N957" s="1">
        <v>0</v>
      </c>
    </row>
    <row r="958" spans="1:14">
      <c r="A958" s="1">
        <v>2024</v>
      </c>
      <c r="B958" s="1" t="s">
        <v>1293</v>
      </c>
      <c r="C958" s="1" t="s">
        <v>1326</v>
      </c>
      <c r="D958" s="1" t="s">
        <v>1336</v>
      </c>
      <c r="E958" s="6">
        <v>45434</v>
      </c>
      <c r="F958" s="1" t="s">
        <v>64</v>
      </c>
      <c r="G958" s="1" t="s">
        <v>1178</v>
      </c>
      <c r="H958" s="1">
        <v>12</v>
      </c>
      <c r="I958" s="1">
        <v>12</v>
      </c>
      <c r="J958" s="1">
        <v>0</v>
      </c>
      <c r="K958" s="1">
        <v>0</v>
      </c>
      <c r="L958" s="1">
        <v>8870</v>
      </c>
      <c r="M958" s="1">
        <v>583</v>
      </c>
      <c r="N958" s="1">
        <v>0</v>
      </c>
    </row>
    <row r="959" spans="1:14">
      <c r="A959" s="1">
        <v>2024</v>
      </c>
      <c r="B959" s="1" t="s">
        <v>1293</v>
      </c>
      <c r="C959" s="1" t="s">
        <v>1326</v>
      </c>
      <c r="D959" s="1" t="s">
        <v>1336</v>
      </c>
      <c r="E959" s="6">
        <v>45434</v>
      </c>
      <c r="F959" s="1" t="s">
        <v>64</v>
      </c>
      <c r="G959" s="1" t="s">
        <v>53</v>
      </c>
      <c r="H959" s="1">
        <v>12</v>
      </c>
      <c r="I959" s="1">
        <v>12</v>
      </c>
      <c r="J959" s="1">
        <v>0</v>
      </c>
      <c r="K959" s="1">
        <v>0</v>
      </c>
      <c r="L959" s="1">
        <v>61770</v>
      </c>
      <c r="M959" s="1">
        <v>989</v>
      </c>
      <c r="N959" s="1">
        <v>0</v>
      </c>
    </row>
    <row r="960" spans="1:14">
      <c r="A960" s="1">
        <v>2024</v>
      </c>
      <c r="B960" s="1" t="s">
        <v>1293</v>
      </c>
      <c r="C960" s="1" t="s">
        <v>1326</v>
      </c>
      <c r="D960" s="1" t="s">
        <v>1336</v>
      </c>
      <c r="E960" s="6">
        <v>45434</v>
      </c>
      <c r="F960" s="1" t="s">
        <v>64</v>
      </c>
      <c r="G960" s="1" t="s">
        <v>266</v>
      </c>
      <c r="H960" s="1">
        <v>6</v>
      </c>
      <c r="I960" s="1">
        <v>6</v>
      </c>
      <c r="J960" s="1">
        <v>0</v>
      </c>
      <c r="K960" s="1">
        <v>0</v>
      </c>
      <c r="L960" s="1">
        <v>13584</v>
      </c>
      <c r="M960" s="1">
        <v>268</v>
      </c>
      <c r="N960" s="1">
        <v>0</v>
      </c>
    </row>
    <row r="961" spans="1:14">
      <c r="A961" s="1">
        <v>2024</v>
      </c>
      <c r="B961" s="1" t="s">
        <v>1293</v>
      </c>
      <c r="C961" s="1" t="s">
        <v>1326</v>
      </c>
      <c r="D961" s="1" t="s">
        <v>1336</v>
      </c>
      <c r="E961" s="6">
        <v>45434</v>
      </c>
      <c r="F961" s="1" t="s">
        <v>64</v>
      </c>
      <c r="G961" s="1" t="s">
        <v>42</v>
      </c>
      <c r="H961" s="1">
        <v>12</v>
      </c>
      <c r="I961" s="1">
        <v>12</v>
      </c>
      <c r="J961" s="1">
        <v>1</v>
      </c>
      <c r="K961" s="1">
        <v>0</v>
      </c>
      <c r="L961" s="1">
        <v>18280</v>
      </c>
      <c r="M961" s="1">
        <v>465</v>
      </c>
      <c r="N961" s="1">
        <v>5</v>
      </c>
    </row>
    <row r="962" spans="1:14">
      <c r="A962" s="1">
        <v>2024</v>
      </c>
      <c r="B962" s="1" t="s">
        <v>1293</v>
      </c>
      <c r="C962" s="1" t="s">
        <v>1326</v>
      </c>
      <c r="D962" s="1" t="s">
        <v>1336</v>
      </c>
      <c r="E962" s="6">
        <v>45434</v>
      </c>
      <c r="F962" s="1" t="s">
        <v>8</v>
      </c>
      <c r="G962" s="1" t="s">
        <v>41</v>
      </c>
      <c r="H962" s="1">
        <v>10</v>
      </c>
      <c r="I962" s="1">
        <v>10</v>
      </c>
      <c r="J962" s="1">
        <v>0</v>
      </c>
      <c r="K962" s="1">
        <v>0</v>
      </c>
      <c r="L962" s="1">
        <v>11899</v>
      </c>
      <c r="M962" s="1">
        <v>605</v>
      </c>
      <c r="N962" s="1">
        <v>0</v>
      </c>
    </row>
    <row r="963" spans="1:14">
      <c r="A963" s="1">
        <v>2024</v>
      </c>
      <c r="B963" s="1" t="s">
        <v>1293</v>
      </c>
      <c r="C963" s="1" t="s">
        <v>1326</v>
      </c>
      <c r="D963" s="1" t="s">
        <v>1336</v>
      </c>
      <c r="E963" s="6">
        <v>45434</v>
      </c>
      <c r="F963" s="1" t="s">
        <v>38</v>
      </c>
      <c r="G963" s="1" t="s">
        <v>39</v>
      </c>
      <c r="H963" s="1">
        <v>12</v>
      </c>
      <c r="I963" s="1">
        <v>12</v>
      </c>
      <c r="J963" s="1">
        <v>2</v>
      </c>
      <c r="K963" s="1">
        <v>0</v>
      </c>
      <c r="L963" s="1">
        <v>5571</v>
      </c>
      <c r="M963" s="1">
        <v>351</v>
      </c>
      <c r="N963" s="1">
        <v>8</v>
      </c>
    </row>
    <row r="964" spans="1:14">
      <c r="A964" s="1">
        <v>2024</v>
      </c>
      <c r="B964" s="1" t="s">
        <v>1293</v>
      </c>
      <c r="C964" s="1" t="s">
        <v>1326</v>
      </c>
      <c r="D964" s="1" t="s">
        <v>1336</v>
      </c>
      <c r="E964" s="6">
        <v>45434</v>
      </c>
      <c r="F964" s="1" t="s">
        <v>38</v>
      </c>
      <c r="G964" s="1" t="s">
        <v>242</v>
      </c>
      <c r="H964" s="1">
        <v>12</v>
      </c>
      <c r="I964" s="1">
        <v>12</v>
      </c>
      <c r="J964" s="1">
        <v>0</v>
      </c>
      <c r="K964" s="1">
        <v>0</v>
      </c>
      <c r="L964" s="1">
        <v>6842</v>
      </c>
      <c r="M964" s="1">
        <v>402</v>
      </c>
      <c r="N964" s="1">
        <v>0</v>
      </c>
    </row>
    <row r="965" spans="1:14">
      <c r="A965" s="1">
        <v>2024</v>
      </c>
      <c r="B965" s="1" t="s">
        <v>1293</v>
      </c>
      <c r="C965" s="1" t="s">
        <v>1326</v>
      </c>
      <c r="D965" s="1" t="s">
        <v>1336</v>
      </c>
      <c r="E965" s="6">
        <v>45435</v>
      </c>
      <c r="F965" s="1" t="s">
        <v>64</v>
      </c>
      <c r="G965" s="1" t="s">
        <v>1178</v>
      </c>
      <c r="H965" s="1">
        <v>12</v>
      </c>
      <c r="I965" s="1">
        <v>12</v>
      </c>
      <c r="J965" s="1">
        <v>0</v>
      </c>
      <c r="K965" s="1">
        <v>0</v>
      </c>
      <c r="L965" s="1">
        <v>2161</v>
      </c>
      <c r="M965" s="1">
        <v>502</v>
      </c>
      <c r="N965" s="1">
        <v>0</v>
      </c>
    </row>
    <row r="966" spans="1:14">
      <c r="A966" s="1">
        <v>2024</v>
      </c>
      <c r="B966" s="1" t="s">
        <v>1293</v>
      </c>
      <c r="C966" s="1" t="s">
        <v>1326</v>
      </c>
      <c r="D966" s="1" t="s">
        <v>1336</v>
      </c>
      <c r="E966" s="6">
        <v>45435</v>
      </c>
      <c r="F966" s="1" t="s">
        <v>64</v>
      </c>
      <c r="G966" s="1" t="s">
        <v>41</v>
      </c>
      <c r="H966" s="1">
        <v>2</v>
      </c>
      <c r="I966" s="1">
        <v>2</v>
      </c>
      <c r="J966" s="1">
        <v>0</v>
      </c>
      <c r="K966" s="1">
        <v>0</v>
      </c>
      <c r="L966" s="1">
        <v>1776</v>
      </c>
      <c r="M966" s="1">
        <v>181</v>
      </c>
      <c r="N966" s="1">
        <v>0</v>
      </c>
    </row>
    <row r="967" spans="1:14">
      <c r="A967" s="1">
        <v>2024</v>
      </c>
      <c r="B967" s="1" t="s">
        <v>1293</v>
      </c>
      <c r="C967" s="1" t="s">
        <v>1326</v>
      </c>
      <c r="D967" s="1" t="s">
        <v>1336</v>
      </c>
      <c r="E967" s="6">
        <v>45435</v>
      </c>
      <c r="F967" s="1" t="s">
        <v>64</v>
      </c>
      <c r="G967" s="1" t="s">
        <v>53</v>
      </c>
      <c r="H967" s="1">
        <v>12</v>
      </c>
      <c r="I967" s="1">
        <v>12</v>
      </c>
      <c r="J967" s="1">
        <v>0</v>
      </c>
      <c r="K967" s="1">
        <v>0</v>
      </c>
      <c r="L967" s="1">
        <v>6148</v>
      </c>
      <c r="M967" s="1">
        <v>373</v>
      </c>
      <c r="N967" s="1">
        <v>0</v>
      </c>
    </row>
    <row r="968" spans="1:14">
      <c r="A968" s="1">
        <v>2024</v>
      </c>
      <c r="B968" s="1" t="s">
        <v>1293</v>
      </c>
      <c r="C968" s="1" t="s">
        <v>1326</v>
      </c>
      <c r="D968" s="1" t="s">
        <v>1336</v>
      </c>
      <c r="E968" s="6">
        <v>45435</v>
      </c>
      <c r="F968" s="1" t="s">
        <v>64</v>
      </c>
      <c r="G968" s="1" t="s">
        <v>266</v>
      </c>
      <c r="H968" s="1">
        <v>12</v>
      </c>
      <c r="I968" s="1">
        <v>12</v>
      </c>
      <c r="J968" s="1">
        <v>0</v>
      </c>
      <c r="K968" s="1">
        <v>0</v>
      </c>
      <c r="L968" s="1">
        <v>22426</v>
      </c>
      <c r="M968" s="1">
        <v>466</v>
      </c>
      <c r="N968" s="1">
        <v>0</v>
      </c>
    </row>
    <row r="969" spans="1:14">
      <c r="A969" s="1">
        <v>2024</v>
      </c>
      <c r="B969" s="1" t="s">
        <v>1293</v>
      </c>
      <c r="C969" s="1" t="s">
        <v>1326</v>
      </c>
      <c r="D969" s="1" t="s">
        <v>1336</v>
      </c>
      <c r="E969" s="6">
        <v>45435</v>
      </c>
      <c r="F969" s="1" t="s">
        <v>64</v>
      </c>
      <c r="G969" s="1" t="s">
        <v>42</v>
      </c>
      <c r="H969" s="1">
        <v>15</v>
      </c>
      <c r="I969" s="1">
        <v>15</v>
      </c>
      <c r="J969" s="1">
        <v>1</v>
      </c>
      <c r="K969" s="1">
        <v>0</v>
      </c>
      <c r="L969" s="1">
        <v>27896</v>
      </c>
      <c r="M969" s="1">
        <v>554</v>
      </c>
      <c r="N969" s="1">
        <v>12</v>
      </c>
    </row>
    <row r="970" spans="1:14">
      <c r="A970" s="1">
        <v>2024</v>
      </c>
      <c r="B970" s="1" t="s">
        <v>1293</v>
      </c>
      <c r="C970" s="1" t="s">
        <v>1326</v>
      </c>
      <c r="D970" s="1" t="s">
        <v>1336</v>
      </c>
      <c r="E970" s="6">
        <v>45435</v>
      </c>
      <c r="F970" s="1" t="s">
        <v>8</v>
      </c>
      <c r="G970" s="1" t="s">
        <v>41</v>
      </c>
      <c r="H970" s="1">
        <v>10</v>
      </c>
      <c r="I970" s="1">
        <v>10</v>
      </c>
      <c r="J970" s="1">
        <v>0</v>
      </c>
      <c r="K970" s="1">
        <v>0</v>
      </c>
      <c r="L970" s="1">
        <v>15696</v>
      </c>
      <c r="M970" s="1">
        <v>655</v>
      </c>
      <c r="N970" s="1">
        <v>0</v>
      </c>
    </row>
    <row r="971" spans="1:14">
      <c r="A971" s="1">
        <v>2024</v>
      </c>
      <c r="B971" s="1" t="s">
        <v>1293</v>
      </c>
      <c r="C971" s="1" t="s">
        <v>1326</v>
      </c>
      <c r="D971" s="1" t="s">
        <v>1336</v>
      </c>
      <c r="E971" s="6">
        <v>45435</v>
      </c>
      <c r="F971" s="1" t="s">
        <v>38</v>
      </c>
      <c r="G971" s="1" t="s">
        <v>39</v>
      </c>
      <c r="H971" s="1">
        <v>12</v>
      </c>
      <c r="I971" s="1">
        <v>12</v>
      </c>
      <c r="J971" s="1">
        <v>1</v>
      </c>
      <c r="K971" s="1">
        <v>0</v>
      </c>
      <c r="L971" s="1">
        <v>3447</v>
      </c>
      <c r="M971" s="1">
        <v>368</v>
      </c>
      <c r="N971" s="1">
        <v>5</v>
      </c>
    </row>
    <row r="972" spans="1:14">
      <c r="A972" s="1">
        <v>2024</v>
      </c>
      <c r="B972" s="1" t="s">
        <v>1293</v>
      </c>
      <c r="C972" s="1" t="s">
        <v>1326</v>
      </c>
      <c r="D972" s="1" t="s">
        <v>1336</v>
      </c>
      <c r="E972" s="6">
        <v>45435</v>
      </c>
      <c r="F972" s="1" t="s">
        <v>38</v>
      </c>
      <c r="G972" s="1" t="s">
        <v>242</v>
      </c>
      <c r="H972" s="1">
        <v>12</v>
      </c>
      <c r="I972" s="1">
        <v>12</v>
      </c>
      <c r="J972" s="1">
        <v>0</v>
      </c>
      <c r="K972" s="1">
        <v>0</v>
      </c>
      <c r="L972" s="1">
        <v>22976</v>
      </c>
      <c r="M972" s="1">
        <v>404</v>
      </c>
      <c r="N972" s="1">
        <v>0</v>
      </c>
    </row>
    <row r="973" spans="1:14">
      <c r="A973" s="1">
        <v>2024</v>
      </c>
      <c r="B973" s="1" t="s">
        <v>1293</v>
      </c>
      <c r="C973" s="1" t="s">
        <v>1326</v>
      </c>
      <c r="D973" s="1" t="s">
        <v>1336</v>
      </c>
      <c r="E973" s="6">
        <v>45436</v>
      </c>
      <c r="F973" s="1" t="s">
        <v>64</v>
      </c>
      <c r="G973" s="1" t="s">
        <v>1178</v>
      </c>
      <c r="H973" s="1">
        <v>12</v>
      </c>
      <c r="I973" s="1">
        <v>12</v>
      </c>
      <c r="J973" s="1">
        <v>1</v>
      </c>
      <c r="K973" s="1">
        <v>0</v>
      </c>
      <c r="L973" s="1">
        <v>9349</v>
      </c>
      <c r="M973" s="1">
        <v>695</v>
      </c>
      <c r="N973" s="1">
        <v>4</v>
      </c>
    </row>
    <row r="974" spans="1:14">
      <c r="A974" s="1">
        <v>2024</v>
      </c>
      <c r="B974" s="1" t="s">
        <v>1293</v>
      </c>
      <c r="C974" s="1" t="s">
        <v>1326</v>
      </c>
      <c r="D974" s="1" t="s">
        <v>1336</v>
      </c>
      <c r="E974" s="6">
        <v>45436</v>
      </c>
      <c r="F974" s="1" t="s">
        <v>64</v>
      </c>
      <c r="G974" s="1" t="s">
        <v>41</v>
      </c>
      <c r="H974" s="1">
        <v>6</v>
      </c>
      <c r="I974" s="1">
        <v>6</v>
      </c>
      <c r="J974" s="1">
        <v>0</v>
      </c>
      <c r="K974" s="1">
        <v>0</v>
      </c>
      <c r="L974" s="1">
        <v>64539</v>
      </c>
      <c r="M974" s="1">
        <v>1316</v>
      </c>
      <c r="N974" s="1">
        <v>0</v>
      </c>
    </row>
    <row r="975" spans="1:14">
      <c r="A975" s="1">
        <v>2024</v>
      </c>
      <c r="B975" s="1" t="s">
        <v>1293</v>
      </c>
      <c r="C975" s="1" t="s">
        <v>1326</v>
      </c>
      <c r="D975" s="1" t="s">
        <v>1336</v>
      </c>
      <c r="E975" s="6">
        <v>45436</v>
      </c>
      <c r="F975" s="1" t="s">
        <v>64</v>
      </c>
      <c r="G975" s="1" t="s">
        <v>53</v>
      </c>
      <c r="H975" s="1">
        <v>12</v>
      </c>
      <c r="I975" s="1">
        <v>12</v>
      </c>
      <c r="J975" s="1">
        <v>0</v>
      </c>
      <c r="K975" s="1">
        <v>0</v>
      </c>
      <c r="L975" s="1">
        <v>52916</v>
      </c>
      <c r="M975" s="1">
        <v>700</v>
      </c>
      <c r="N975" s="1">
        <v>0</v>
      </c>
    </row>
    <row r="976" spans="1:14">
      <c r="A976" s="1">
        <v>2024</v>
      </c>
      <c r="B976" s="1" t="s">
        <v>1293</v>
      </c>
      <c r="C976" s="1" t="s">
        <v>1326</v>
      </c>
      <c r="D976" s="1" t="s">
        <v>1336</v>
      </c>
      <c r="E976" s="6">
        <v>45436</v>
      </c>
      <c r="F976" s="1" t="s">
        <v>64</v>
      </c>
      <c r="G976" s="1" t="s">
        <v>266</v>
      </c>
      <c r="H976" s="1">
        <v>12</v>
      </c>
      <c r="I976" s="1">
        <v>12</v>
      </c>
      <c r="J976" s="1">
        <v>0</v>
      </c>
      <c r="K976" s="1">
        <v>0</v>
      </c>
      <c r="L976" s="1">
        <v>6397</v>
      </c>
      <c r="M976" s="1">
        <v>328</v>
      </c>
      <c r="N976" s="1">
        <v>0</v>
      </c>
    </row>
    <row r="977" spans="1:14">
      <c r="A977" s="1">
        <v>2024</v>
      </c>
      <c r="B977" s="1" t="s">
        <v>1293</v>
      </c>
      <c r="C977" s="1" t="s">
        <v>1326</v>
      </c>
      <c r="D977" s="1" t="s">
        <v>1336</v>
      </c>
      <c r="E977" s="6">
        <v>45436</v>
      </c>
      <c r="F977" s="1" t="s">
        <v>64</v>
      </c>
      <c r="G977" s="1" t="s">
        <v>42</v>
      </c>
      <c r="H977" s="1">
        <v>12</v>
      </c>
      <c r="I977" s="1">
        <v>12</v>
      </c>
      <c r="J977" s="1">
        <v>0</v>
      </c>
      <c r="K977" s="1">
        <v>0</v>
      </c>
      <c r="L977" s="1">
        <v>26204</v>
      </c>
      <c r="M977" s="1">
        <v>389</v>
      </c>
      <c r="N977" s="1">
        <v>0</v>
      </c>
    </row>
    <row r="978" spans="1:14">
      <c r="A978" s="1">
        <v>2024</v>
      </c>
      <c r="B978" s="1" t="s">
        <v>1293</v>
      </c>
      <c r="C978" s="1" t="s">
        <v>1326</v>
      </c>
      <c r="D978" s="1" t="s">
        <v>1336</v>
      </c>
      <c r="E978" s="6">
        <v>45436</v>
      </c>
      <c r="F978" s="1" t="s">
        <v>8</v>
      </c>
      <c r="G978" s="1" t="s">
        <v>41</v>
      </c>
      <c r="H978" s="1">
        <v>10</v>
      </c>
      <c r="I978" s="1">
        <v>10</v>
      </c>
      <c r="J978" s="1">
        <v>0</v>
      </c>
      <c r="K978" s="1">
        <v>0</v>
      </c>
      <c r="L978" s="1">
        <v>12595</v>
      </c>
      <c r="M978" s="1">
        <v>555</v>
      </c>
      <c r="N978" s="1">
        <v>0</v>
      </c>
    </row>
    <row r="979" spans="1:14">
      <c r="A979" s="1">
        <v>2024</v>
      </c>
      <c r="B979" s="1" t="s">
        <v>1293</v>
      </c>
      <c r="C979" s="1" t="s">
        <v>1326</v>
      </c>
      <c r="D979" s="1" t="s">
        <v>1336</v>
      </c>
      <c r="E979" s="6">
        <v>45436</v>
      </c>
      <c r="F979" s="1" t="s">
        <v>38</v>
      </c>
      <c r="G979" s="1" t="s">
        <v>39</v>
      </c>
      <c r="H979" s="1">
        <v>12</v>
      </c>
      <c r="I979" s="1">
        <v>12</v>
      </c>
      <c r="J979" s="1">
        <v>2</v>
      </c>
      <c r="K979" s="1">
        <v>0</v>
      </c>
      <c r="L979" s="1">
        <v>1620</v>
      </c>
      <c r="M979" s="1">
        <v>294</v>
      </c>
      <c r="N979" s="1">
        <v>9</v>
      </c>
    </row>
    <row r="980" spans="1:14">
      <c r="A980" s="1">
        <v>2024</v>
      </c>
      <c r="B980" s="1" t="s">
        <v>1293</v>
      </c>
      <c r="C980" s="1" t="s">
        <v>1326</v>
      </c>
      <c r="D980" s="1" t="s">
        <v>1343</v>
      </c>
      <c r="E980" s="6">
        <v>45439</v>
      </c>
      <c r="F980" s="1" t="s">
        <v>64</v>
      </c>
      <c r="G980" s="1" t="s">
        <v>1178</v>
      </c>
      <c r="H980" s="1">
        <v>12</v>
      </c>
      <c r="I980" s="1">
        <v>12</v>
      </c>
      <c r="J980" s="1">
        <v>0</v>
      </c>
      <c r="K980" s="1">
        <v>0</v>
      </c>
      <c r="L980" s="1">
        <v>6302</v>
      </c>
      <c r="M980" s="1">
        <v>567</v>
      </c>
      <c r="N980" s="1">
        <v>0</v>
      </c>
    </row>
    <row r="981" spans="1:14">
      <c r="A981" s="1">
        <v>2024</v>
      </c>
      <c r="B981" s="1" t="s">
        <v>1293</v>
      </c>
      <c r="C981" s="1" t="s">
        <v>1326</v>
      </c>
      <c r="D981" s="1" t="s">
        <v>1343</v>
      </c>
      <c r="E981" s="6">
        <v>45439</v>
      </c>
      <c r="F981" s="1" t="s">
        <v>64</v>
      </c>
      <c r="G981" s="1" t="s">
        <v>41</v>
      </c>
      <c r="H981" s="1">
        <v>2</v>
      </c>
      <c r="I981" s="1">
        <v>2</v>
      </c>
      <c r="J981" s="1">
        <v>0</v>
      </c>
      <c r="K981" s="1">
        <v>0</v>
      </c>
      <c r="L981" s="1">
        <v>11000</v>
      </c>
      <c r="M981" s="1">
        <v>350</v>
      </c>
      <c r="N981" s="1">
        <v>0</v>
      </c>
    </row>
    <row r="982" spans="1:14">
      <c r="A982" s="1">
        <v>2024</v>
      </c>
      <c r="B982" s="1" t="s">
        <v>1293</v>
      </c>
      <c r="C982" s="1" t="s">
        <v>1326</v>
      </c>
      <c r="D982" s="1" t="s">
        <v>1343</v>
      </c>
      <c r="E982" s="6">
        <v>45439</v>
      </c>
      <c r="F982" s="1" t="s">
        <v>64</v>
      </c>
      <c r="G982" s="1" t="s">
        <v>53</v>
      </c>
      <c r="H982" s="1">
        <v>12</v>
      </c>
      <c r="I982" s="1">
        <v>12</v>
      </c>
      <c r="J982" s="1">
        <v>0</v>
      </c>
      <c r="K982" s="1">
        <v>0</v>
      </c>
      <c r="L982" s="1">
        <v>11460</v>
      </c>
      <c r="M982" s="1">
        <v>488</v>
      </c>
      <c r="N982" s="1">
        <v>0</v>
      </c>
    </row>
    <row r="983" spans="1:14">
      <c r="A983" s="1">
        <v>2024</v>
      </c>
      <c r="B983" s="1" t="s">
        <v>1293</v>
      </c>
      <c r="C983" s="1" t="s">
        <v>1326</v>
      </c>
      <c r="D983" s="1" t="s">
        <v>1343</v>
      </c>
      <c r="E983" s="6">
        <v>45439</v>
      </c>
      <c r="F983" s="1" t="s">
        <v>64</v>
      </c>
      <c r="G983" s="1" t="s">
        <v>266</v>
      </c>
      <c r="H983" s="1">
        <v>12</v>
      </c>
      <c r="I983" s="1">
        <v>12</v>
      </c>
      <c r="J983" s="1">
        <v>0</v>
      </c>
      <c r="K983" s="1">
        <v>0</v>
      </c>
      <c r="L983" s="1">
        <v>27943</v>
      </c>
      <c r="M983" s="1">
        <v>458</v>
      </c>
      <c r="N983" s="1">
        <v>0</v>
      </c>
    </row>
    <row r="984" spans="1:14">
      <c r="A984" s="1">
        <v>2024</v>
      </c>
      <c r="B984" s="1" t="s">
        <v>1293</v>
      </c>
      <c r="C984" s="1" t="s">
        <v>1326</v>
      </c>
      <c r="D984" s="1" t="s">
        <v>1343</v>
      </c>
      <c r="E984" s="6">
        <v>45439</v>
      </c>
      <c r="F984" s="1" t="s">
        <v>64</v>
      </c>
      <c r="G984" s="1" t="s">
        <v>42</v>
      </c>
      <c r="H984" s="1">
        <v>11</v>
      </c>
      <c r="I984" s="1">
        <v>11</v>
      </c>
      <c r="J984" s="1">
        <v>0</v>
      </c>
      <c r="K984" s="1">
        <v>0</v>
      </c>
      <c r="L984" s="1">
        <v>73814</v>
      </c>
      <c r="M984" s="1">
        <v>502</v>
      </c>
      <c r="N984" s="1">
        <v>0</v>
      </c>
    </row>
    <row r="985" spans="1:14">
      <c r="A985" s="1">
        <v>2024</v>
      </c>
      <c r="B985" s="1" t="s">
        <v>1293</v>
      </c>
      <c r="C985" s="1" t="s">
        <v>1326</v>
      </c>
      <c r="D985" s="1" t="s">
        <v>1343</v>
      </c>
      <c r="E985" s="6">
        <v>45439</v>
      </c>
      <c r="F985" s="1" t="s">
        <v>8</v>
      </c>
      <c r="G985" s="1" t="s">
        <v>41</v>
      </c>
      <c r="H985" s="1">
        <v>10</v>
      </c>
      <c r="I985" s="1">
        <v>10</v>
      </c>
      <c r="J985" s="1">
        <v>0</v>
      </c>
      <c r="K985" s="1">
        <v>0</v>
      </c>
      <c r="L985" s="1">
        <v>9724</v>
      </c>
      <c r="M985" s="1">
        <v>647</v>
      </c>
      <c r="N985" s="1">
        <v>0</v>
      </c>
    </row>
    <row r="986" spans="1:14">
      <c r="A986" s="1">
        <v>2024</v>
      </c>
      <c r="B986" s="1" t="s">
        <v>1293</v>
      </c>
      <c r="C986" s="1" t="s">
        <v>1326</v>
      </c>
      <c r="D986" s="1" t="s">
        <v>1343</v>
      </c>
      <c r="E986" s="6">
        <v>45439</v>
      </c>
      <c r="F986" s="1" t="s">
        <v>38</v>
      </c>
      <c r="G986" s="1" t="s">
        <v>39</v>
      </c>
      <c r="H986" s="1">
        <v>12</v>
      </c>
      <c r="I986" s="1">
        <v>12</v>
      </c>
      <c r="J986" s="1">
        <v>1</v>
      </c>
      <c r="K986" s="1">
        <v>0</v>
      </c>
      <c r="L986" s="1">
        <v>2177</v>
      </c>
      <c r="M986" s="1">
        <v>294</v>
      </c>
      <c r="N986" s="1">
        <v>2</v>
      </c>
    </row>
    <row r="987" spans="1:14">
      <c r="A987" s="1">
        <v>2024</v>
      </c>
      <c r="B987" s="1" t="s">
        <v>1293</v>
      </c>
      <c r="C987" s="1" t="s">
        <v>1326</v>
      </c>
      <c r="D987" s="1" t="s">
        <v>1343</v>
      </c>
      <c r="E987" s="6">
        <v>45439</v>
      </c>
      <c r="F987" s="1" t="s">
        <v>38</v>
      </c>
      <c r="G987" s="1" t="s">
        <v>242</v>
      </c>
      <c r="H987" s="1">
        <v>11</v>
      </c>
      <c r="I987" s="1">
        <v>11</v>
      </c>
      <c r="J987" s="1">
        <v>0</v>
      </c>
      <c r="K987" s="1">
        <v>0</v>
      </c>
      <c r="L987" s="1">
        <v>11814</v>
      </c>
      <c r="M987" s="1">
        <v>441</v>
      </c>
      <c r="N987" s="1">
        <v>0</v>
      </c>
    </row>
    <row r="988" spans="1:14">
      <c r="A988" s="1">
        <v>2024</v>
      </c>
      <c r="B988" s="1" t="s">
        <v>1293</v>
      </c>
      <c r="C988" s="1" t="s">
        <v>1326</v>
      </c>
      <c r="D988" s="1" t="s">
        <v>1343</v>
      </c>
      <c r="E988" s="6">
        <v>45440</v>
      </c>
      <c r="F988" s="1" t="s">
        <v>64</v>
      </c>
      <c r="G988" s="1" t="s">
        <v>1178</v>
      </c>
      <c r="H988" s="1">
        <v>12</v>
      </c>
      <c r="I988" s="1">
        <v>12</v>
      </c>
      <c r="J988" s="1">
        <v>0</v>
      </c>
      <c r="K988" s="1">
        <v>0</v>
      </c>
      <c r="L988" s="1">
        <v>39368</v>
      </c>
      <c r="M988" s="1">
        <v>518</v>
      </c>
      <c r="N988" s="1">
        <v>0</v>
      </c>
    </row>
    <row r="989" spans="1:14">
      <c r="A989" s="1">
        <v>2024</v>
      </c>
      <c r="B989" s="1" t="s">
        <v>1293</v>
      </c>
      <c r="C989" s="1" t="s">
        <v>1326</v>
      </c>
      <c r="D989" s="1" t="s">
        <v>1343</v>
      </c>
      <c r="E989" s="6">
        <v>45440</v>
      </c>
      <c r="F989" s="1" t="s">
        <v>64</v>
      </c>
      <c r="G989" s="1" t="s">
        <v>41</v>
      </c>
      <c r="H989" s="1">
        <v>4</v>
      </c>
      <c r="I989" s="1">
        <v>4</v>
      </c>
      <c r="J989" s="1">
        <v>0</v>
      </c>
      <c r="K989" s="1">
        <v>0</v>
      </c>
      <c r="L989" s="1">
        <v>38889</v>
      </c>
      <c r="M989" s="1">
        <v>292</v>
      </c>
      <c r="N989" s="1">
        <v>0</v>
      </c>
    </row>
    <row r="990" spans="1:14">
      <c r="A990" s="1">
        <v>2024</v>
      </c>
      <c r="B990" s="1" t="s">
        <v>1293</v>
      </c>
      <c r="C990" s="1" t="s">
        <v>1326</v>
      </c>
      <c r="D990" s="1" t="s">
        <v>1343</v>
      </c>
      <c r="E990" s="6">
        <v>45440</v>
      </c>
      <c r="F990" s="1" t="s">
        <v>64</v>
      </c>
      <c r="G990" s="1" t="s">
        <v>53</v>
      </c>
      <c r="H990" s="1">
        <v>12</v>
      </c>
      <c r="I990" s="1">
        <v>12</v>
      </c>
      <c r="J990" s="1">
        <v>0</v>
      </c>
      <c r="K990" s="1">
        <v>0</v>
      </c>
      <c r="L990" s="1">
        <v>10170</v>
      </c>
      <c r="M990" s="1">
        <v>521</v>
      </c>
      <c r="N990" s="1">
        <v>0</v>
      </c>
    </row>
    <row r="991" spans="1:14">
      <c r="A991" s="1">
        <v>2024</v>
      </c>
      <c r="B991" s="1" t="s">
        <v>1293</v>
      </c>
      <c r="C991" s="1" t="s">
        <v>1326</v>
      </c>
      <c r="D991" s="1" t="s">
        <v>1343</v>
      </c>
      <c r="E991" s="6">
        <v>45440</v>
      </c>
      <c r="F991" s="1" t="s">
        <v>64</v>
      </c>
      <c r="G991" s="1" t="s">
        <v>266</v>
      </c>
      <c r="H991" s="1">
        <v>11</v>
      </c>
      <c r="I991" s="1">
        <v>11</v>
      </c>
      <c r="J991" s="1">
        <v>0</v>
      </c>
      <c r="K991" s="1">
        <v>0</v>
      </c>
      <c r="L991" s="1">
        <v>35864</v>
      </c>
      <c r="M991" s="1">
        <v>462</v>
      </c>
      <c r="N991" s="1">
        <v>0</v>
      </c>
    </row>
    <row r="992" spans="1:14">
      <c r="A992" s="1">
        <v>2024</v>
      </c>
      <c r="B992" s="1" t="s">
        <v>1293</v>
      </c>
      <c r="C992" s="1" t="s">
        <v>1326</v>
      </c>
      <c r="D992" s="1" t="s">
        <v>1343</v>
      </c>
      <c r="E992" s="6">
        <v>45440</v>
      </c>
      <c r="F992" s="1" t="s">
        <v>64</v>
      </c>
      <c r="G992" s="1" t="s">
        <v>42</v>
      </c>
      <c r="H992" s="1">
        <v>12</v>
      </c>
      <c r="I992" s="1">
        <v>12</v>
      </c>
      <c r="J992" s="1">
        <v>0</v>
      </c>
      <c r="K992" s="1">
        <v>0</v>
      </c>
      <c r="L992" s="1">
        <v>37644</v>
      </c>
      <c r="M992" s="1">
        <v>591</v>
      </c>
      <c r="N992" s="1">
        <v>0</v>
      </c>
    </row>
    <row r="993" spans="1:14">
      <c r="A993" s="1">
        <v>2024</v>
      </c>
      <c r="B993" s="1" t="s">
        <v>1293</v>
      </c>
      <c r="C993" s="1" t="s">
        <v>1326</v>
      </c>
      <c r="D993" s="1" t="s">
        <v>1343</v>
      </c>
      <c r="E993" s="6">
        <v>45440</v>
      </c>
      <c r="F993" s="1" t="s">
        <v>8</v>
      </c>
      <c r="G993" s="1" t="s">
        <v>41</v>
      </c>
      <c r="H993" s="1">
        <v>11</v>
      </c>
      <c r="I993" s="1">
        <v>11</v>
      </c>
      <c r="J993" s="1">
        <v>0</v>
      </c>
      <c r="K993" s="1">
        <v>0</v>
      </c>
      <c r="L993" s="1">
        <v>14162</v>
      </c>
      <c r="M993" s="1">
        <v>630</v>
      </c>
      <c r="N993" s="1">
        <v>0</v>
      </c>
    </row>
    <row r="994" spans="1:14">
      <c r="A994" s="1">
        <v>2024</v>
      </c>
      <c r="B994" s="1" t="s">
        <v>1293</v>
      </c>
      <c r="C994" s="1" t="s">
        <v>1326</v>
      </c>
      <c r="D994" s="1" t="s">
        <v>1343</v>
      </c>
      <c r="E994" s="6">
        <v>45440</v>
      </c>
      <c r="F994" s="1" t="s">
        <v>38</v>
      </c>
      <c r="G994" s="1" t="s">
        <v>39</v>
      </c>
      <c r="H994" s="1">
        <v>12</v>
      </c>
      <c r="I994" s="1">
        <v>12</v>
      </c>
      <c r="J994" s="1">
        <v>2</v>
      </c>
      <c r="K994" s="1">
        <v>0</v>
      </c>
      <c r="L994" s="1">
        <v>3189</v>
      </c>
      <c r="M994" s="1">
        <v>273</v>
      </c>
      <c r="N994" s="1">
        <v>13</v>
      </c>
    </row>
    <row r="995" spans="1:14">
      <c r="A995" s="1">
        <v>2024</v>
      </c>
      <c r="B995" s="1" t="s">
        <v>1293</v>
      </c>
      <c r="C995" s="1" t="s">
        <v>1326</v>
      </c>
      <c r="D995" s="1" t="s">
        <v>1343</v>
      </c>
      <c r="E995" s="6">
        <v>45440</v>
      </c>
      <c r="F995" s="1" t="s">
        <v>38</v>
      </c>
      <c r="G995" s="1" t="s">
        <v>242</v>
      </c>
      <c r="H995" s="1">
        <v>12</v>
      </c>
      <c r="I995" s="1">
        <v>12</v>
      </c>
      <c r="J995" s="1">
        <v>0</v>
      </c>
      <c r="K995" s="1">
        <v>0</v>
      </c>
      <c r="L995" s="1">
        <v>15653</v>
      </c>
      <c r="M995" s="1">
        <v>374</v>
      </c>
      <c r="N995" s="1">
        <v>0</v>
      </c>
    </row>
    <row r="996" spans="1:14">
      <c r="A996" s="1">
        <v>2024</v>
      </c>
      <c r="B996" s="1" t="s">
        <v>1293</v>
      </c>
      <c r="C996" s="1" t="s">
        <v>1326</v>
      </c>
      <c r="D996" s="1" t="s">
        <v>1343</v>
      </c>
      <c r="E996" s="6">
        <v>45441</v>
      </c>
      <c r="F996" s="1" t="s">
        <v>64</v>
      </c>
      <c r="G996" s="1" t="s">
        <v>1178</v>
      </c>
      <c r="H996" s="1">
        <v>12</v>
      </c>
      <c r="I996" s="1">
        <v>12</v>
      </c>
      <c r="J996" s="1">
        <v>0</v>
      </c>
      <c r="K996" s="1">
        <v>0</v>
      </c>
      <c r="L996" s="1">
        <v>21486</v>
      </c>
      <c r="M996" s="1">
        <v>634</v>
      </c>
      <c r="N996" s="1">
        <v>0</v>
      </c>
    </row>
    <row r="997" spans="1:14">
      <c r="A997" s="1">
        <v>2024</v>
      </c>
      <c r="B997" s="1" t="s">
        <v>1293</v>
      </c>
      <c r="C997" s="1" t="s">
        <v>1326</v>
      </c>
      <c r="D997" s="1" t="s">
        <v>1343</v>
      </c>
      <c r="E997" s="6">
        <v>45441</v>
      </c>
      <c r="F997" s="1" t="s">
        <v>64</v>
      </c>
      <c r="G997" s="1" t="s">
        <v>41</v>
      </c>
      <c r="H997" s="1">
        <v>4</v>
      </c>
      <c r="I997" s="1">
        <v>4</v>
      </c>
      <c r="J997" s="1">
        <v>0</v>
      </c>
      <c r="K997" s="1">
        <v>0</v>
      </c>
      <c r="L997" s="1">
        <v>200437</v>
      </c>
      <c r="M997" s="1">
        <v>954</v>
      </c>
      <c r="N997" s="1">
        <v>0</v>
      </c>
    </row>
    <row r="998" spans="1:14">
      <c r="A998" s="1">
        <v>2024</v>
      </c>
      <c r="B998" s="1" t="s">
        <v>1293</v>
      </c>
      <c r="C998" s="1" t="s">
        <v>1326</v>
      </c>
      <c r="D998" s="1" t="s">
        <v>1343</v>
      </c>
      <c r="E998" s="6">
        <v>45441</v>
      </c>
      <c r="F998" s="1" t="s">
        <v>64</v>
      </c>
      <c r="G998" s="1" t="s">
        <v>53</v>
      </c>
      <c r="H998" s="1">
        <v>12</v>
      </c>
      <c r="I998" s="1">
        <v>12</v>
      </c>
      <c r="J998" s="1">
        <v>0</v>
      </c>
      <c r="K998" s="1">
        <v>0</v>
      </c>
      <c r="L998" s="1">
        <v>7183</v>
      </c>
      <c r="M998" s="1">
        <v>578</v>
      </c>
      <c r="N998" s="1">
        <v>0</v>
      </c>
    </row>
    <row r="999" spans="1:14">
      <c r="A999" s="1">
        <v>2024</v>
      </c>
      <c r="B999" s="1" t="s">
        <v>1293</v>
      </c>
      <c r="C999" s="1" t="s">
        <v>1326</v>
      </c>
      <c r="D999" s="1" t="s">
        <v>1343</v>
      </c>
      <c r="E999" s="6">
        <v>45441</v>
      </c>
      <c r="F999" s="1" t="s">
        <v>64</v>
      </c>
      <c r="G999" s="1" t="s">
        <v>266</v>
      </c>
      <c r="H999" s="1">
        <v>12</v>
      </c>
      <c r="I999" s="1">
        <v>12</v>
      </c>
      <c r="J999" s="1">
        <v>0</v>
      </c>
      <c r="K999" s="1">
        <v>0</v>
      </c>
      <c r="L999" s="1">
        <v>9413</v>
      </c>
      <c r="M999" s="1">
        <v>308</v>
      </c>
      <c r="N999" s="1">
        <v>0</v>
      </c>
    </row>
    <row r="1000" spans="1:14">
      <c r="A1000" s="1">
        <v>2024</v>
      </c>
      <c r="B1000" s="1" t="s">
        <v>1293</v>
      </c>
      <c r="C1000" s="1" t="s">
        <v>1326</v>
      </c>
      <c r="D1000" s="1" t="s">
        <v>1343</v>
      </c>
      <c r="E1000" s="6">
        <v>45441</v>
      </c>
      <c r="F1000" s="1" t="s">
        <v>64</v>
      </c>
      <c r="G1000" s="1" t="s">
        <v>42</v>
      </c>
      <c r="H1000" s="1">
        <v>12</v>
      </c>
      <c r="I1000" s="1">
        <v>12</v>
      </c>
      <c r="J1000" s="1">
        <v>1</v>
      </c>
      <c r="K1000" s="1">
        <v>0</v>
      </c>
      <c r="L1000" s="1">
        <v>37158</v>
      </c>
      <c r="M1000" s="1">
        <v>546</v>
      </c>
      <c r="N1000" s="1">
        <v>20</v>
      </c>
    </row>
    <row r="1001" spans="1:14">
      <c r="A1001" s="1">
        <v>2024</v>
      </c>
      <c r="B1001" s="1" t="s">
        <v>1293</v>
      </c>
      <c r="C1001" s="1" t="s">
        <v>1326</v>
      </c>
      <c r="D1001" s="1" t="s">
        <v>1343</v>
      </c>
      <c r="E1001" s="6">
        <v>45441</v>
      </c>
      <c r="F1001" s="1" t="s">
        <v>8</v>
      </c>
      <c r="G1001" s="1" t="s">
        <v>41</v>
      </c>
      <c r="H1001" s="1">
        <v>11</v>
      </c>
      <c r="I1001" s="1">
        <v>11</v>
      </c>
      <c r="J1001" s="1">
        <v>0</v>
      </c>
      <c r="K1001" s="1">
        <v>0</v>
      </c>
      <c r="L1001" s="1">
        <v>20635</v>
      </c>
      <c r="M1001" s="1">
        <v>668</v>
      </c>
      <c r="N1001" s="1">
        <v>0</v>
      </c>
    </row>
    <row r="1002" spans="1:14">
      <c r="A1002" s="1">
        <v>2024</v>
      </c>
      <c r="B1002" s="1" t="s">
        <v>1293</v>
      </c>
      <c r="C1002" s="1" t="s">
        <v>1326</v>
      </c>
      <c r="D1002" s="1" t="s">
        <v>1343</v>
      </c>
      <c r="E1002" s="6">
        <v>45441</v>
      </c>
      <c r="F1002" s="1" t="s">
        <v>38</v>
      </c>
      <c r="G1002" s="1" t="s">
        <v>39</v>
      </c>
      <c r="H1002" s="1">
        <v>12</v>
      </c>
      <c r="I1002" s="1">
        <v>12</v>
      </c>
      <c r="J1002" s="1">
        <v>1</v>
      </c>
      <c r="K1002" s="1">
        <v>0</v>
      </c>
      <c r="L1002" s="1">
        <v>2587</v>
      </c>
      <c r="M1002" s="1">
        <v>327</v>
      </c>
      <c r="N1002" s="1">
        <v>4</v>
      </c>
    </row>
    <row r="1003" spans="1:14">
      <c r="A1003" s="1">
        <v>2024</v>
      </c>
      <c r="B1003" s="1" t="s">
        <v>1293</v>
      </c>
      <c r="C1003" s="1" t="s">
        <v>1326</v>
      </c>
      <c r="D1003" s="1" t="s">
        <v>1343</v>
      </c>
      <c r="E1003" s="6">
        <v>45441</v>
      </c>
      <c r="F1003" s="1" t="s">
        <v>38</v>
      </c>
      <c r="G1003" s="1" t="s">
        <v>242</v>
      </c>
      <c r="H1003" s="1">
        <v>13</v>
      </c>
      <c r="I1003" s="1">
        <v>13</v>
      </c>
      <c r="J1003" s="1">
        <v>0</v>
      </c>
      <c r="K1003" s="1">
        <v>0</v>
      </c>
      <c r="L1003" s="1">
        <v>9703</v>
      </c>
      <c r="M1003" s="1">
        <v>362</v>
      </c>
      <c r="N1003" s="1">
        <v>0</v>
      </c>
    </row>
    <row r="1004" spans="1:14">
      <c r="A1004" s="1">
        <v>2024</v>
      </c>
      <c r="B1004" s="1" t="s">
        <v>1293</v>
      </c>
      <c r="C1004" s="1" t="s">
        <v>1326</v>
      </c>
      <c r="D1004" s="1" t="s">
        <v>1343</v>
      </c>
      <c r="E1004" s="6">
        <v>45442</v>
      </c>
      <c r="F1004" s="1" t="s">
        <v>64</v>
      </c>
      <c r="G1004" s="1" t="s">
        <v>1178</v>
      </c>
      <c r="H1004" s="1">
        <v>12</v>
      </c>
      <c r="I1004" s="1">
        <v>12</v>
      </c>
      <c r="J1004" s="1">
        <v>0</v>
      </c>
      <c r="K1004" s="1">
        <v>0</v>
      </c>
      <c r="L1004" s="1">
        <v>8017</v>
      </c>
      <c r="M1004" s="1">
        <v>521</v>
      </c>
      <c r="N1004" s="1">
        <v>0</v>
      </c>
    </row>
    <row r="1005" spans="1:14">
      <c r="A1005" s="1">
        <v>2024</v>
      </c>
      <c r="B1005" s="1" t="s">
        <v>1293</v>
      </c>
      <c r="C1005" s="1" t="s">
        <v>1326</v>
      </c>
      <c r="D1005" s="1" t="s">
        <v>1343</v>
      </c>
      <c r="E1005" s="6">
        <v>45442</v>
      </c>
      <c r="F1005" s="1" t="s">
        <v>64</v>
      </c>
      <c r="G1005" s="1" t="s">
        <v>41</v>
      </c>
      <c r="H1005" s="1">
        <v>2</v>
      </c>
      <c r="I1005" s="1">
        <v>2</v>
      </c>
      <c r="J1005" s="1">
        <v>0</v>
      </c>
      <c r="K1005" s="1">
        <v>0</v>
      </c>
      <c r="L1005" s="1">
        <v>235062</v>
      </c>
      <c r="M1005" s="1">
        <v>895</v>
      </c>
      <c r="N1005" s="1">
        <v>0</v>
      </c>
    </row>
    <row r="1006" spans="1:14">
      <c r="A1006" s="1">
        <v>2024</v>
      </c>
      <c r="B1006" s="1" t="s">
        <v>1293</v>
      </c>
      <c r="C1006" s="1" t="s">
        <v>1326</v>
      </c>
      <c r="D1006" s="1" t="s">
        <v>1343</v>
      </c>
      <c r="E1006" s="6">
        <v>45442</v>
      </c>
      <c r="F1006" s="1" t="s">
        <v>64</v>
      </c>
      <c r="G1006" s="1" t="s">
        <v>53</v>
      </c>
      <c r="H1006" s="1">
        <v>12</v>
      </c>
      <c r="I1006" s="1">
        <v>12</v>
      </c>
      <c r="J1006" s="1">
        <v>0</v>
      </c>
      <c r="K1006" s="1">
        <v>0</v>
      </c>
      <c r="L1006" s="1">
        <v>6145</v>
      </c>
      <c r="M1006" s="1">
        <v>640</v>
      </c>
      <c r="N1006" s="1">
        <v>0</v>
      </c>
    </row>
    <row r="1007" spans="1:14">
      <c r="A1007" s="1">
        <v>2024</v>
      </c>
      <c r="B1007" s="1" t="s">
        <v>1293</v>
      </c>
      <c r="C1007" s="1" t="s">
        <v>1326</v>
      </c>
      <c r="D1007" s="1" t="s">
        <v>1343</v>
      </c>
      <c r="E1007" s="6">
        <v>45442</v>
      </c>
      <c r="F1007" s="1" t="s">
        <v>64</v>
      </c>
      <c r="G1007" s="1" t="s">
        <v>266</v>
      </c>
      <c r="H1007" s="1">
        <v>12</v>
      </c>
      <c r="I1007" s="1">
        <v>12</v>
      </c>
      <c r="J1007" s="1">
        <v>0</v>
      </c>
      <c r="K1007" s="1">
        <v>0</v>
      </c>
      <c r="L1007" s="1">
        <v>35216</v>
      </c>
      <c r="M1007" s="1">
        <v>412</v>
      </c>
      <c r="N1007" s="1">
        <v>0</v>
      </c>
    </row>
    <row r="1008" spans="1:14">
      <c r="A1008" s="1">
        <v>2024</v>
      </c>
      <c r="B1008" s="1" t="s">
        <v>1293</v>
      </c>
      <c r="C1008" s="1" t="s">
        <v>1326</v>
      </c>
      <c r="D1008" s="1" t="s">
        <v>1343</v>
      </c>
      <c r="E1008" s="6">
        <v>45442</v>
      </c>
      <c r="F1008" s="1" t="s">
        <v>64</v>
      </c>
      <c r="G1008" s="1" t="s">
        <v>42</v>
      </c>
      <c r="H1008" s="1">
        <v>12</v>
      </c>
      <c r="I1008" s="1">
        <v>12</v>
      </c>
      <c r="J1008" s="1">
        <v>0</v>
      </c>
      <c r="K1008" s="1">
        <v>0</v>
      </c>
      <c r="L1008" s="1">
        <v>9682</v>
      </c>
      <c r="M1008" s="1">
        <v>518</v>
      </c>
      <c r="N1008" s="1">
        <v>0</v>
      </c>
    </row>
    <row r="1009" spans="1:14">
      <c r="A1009" s="1">
        <v>2024</v>
      </c>
      <c r="B1009" s="1" t="s">
        <v>1293</v>
      </c>
      <c r="C1009" s="1" t="s">
        <v>1326</v>
      </c>
      <c r="D1009" s="1" t="s">
        <v>1343</v>
      </c>
      <c r="E1009" s="6">
        <v>45442</v>
      </c>
      <c r="F1009" s="1" t="s">
        <v>8</v>
      </c>
      <c r="G1009" s="1" t="s">
        <v>41</v>
      </c>
      <c r="H1009" s="1">
        <v>10</v>
      </c>
      <c r="I1009" s="1">
        <v>10</v>
      </c>
      <c r="J1009" s="1">
        <v>1</v>
      </c>
      <c r="K1009" s="1">
        <v>0</v>
      </c>
      <c r="L1009" s="1">
        <v>5689</v>
      </c>
      <c r="M1009" s="1">
        <v>633</v>
      </c>
      <c r="N1009" s="1">
        <v>16</v>
      </c>
    </row>
    <row r="1010" spans="1:14">
      <c r="A1010" s="1">
        <v>2024</v>
      </c>
      <c r="B1010" s="1" t="s">
        <v>1293</v>
      </c>
      <c r="C1010" s="1" t="s">
        <v>1326</v>
      </c>
      <c r="D1010" s="1" t="s">
        <v>1343</v>
      </c>
      <c r="E1010" s="6">
        <v>45442</v>
      </c>
      <c r="F1010" s="1" t="s">
        <v>38</v>
      </c>
      <c r="G1010" s="1" t="s">
        <v>39</v>
      </c>
      <c r="H1010" s="1">
        <v>12</v>
      </c>
      <c r="I1010" s="1">
        <v>12</v>
      </c>
      <c r="J1010" s="1">
        <v>2</v>
      </c>
      <c r="K1010" s="1">
        <v>0</v>
      </c>
      <c r="L1010" s="1">
        <v>3299</v>
      </c>
      <c r="M1010" s="1">
        <v>327</v>
      </c>
      <c r="N1010" s="1">
        <v>15</v>
      </c>
    </row>
    <row r="1011" spans="1:14">
      <c r="A1011" s="1">
        <v>2024</v>
      </c>
      <c r="B1011" s="1" t="s">
        <v>1293</v>
      </c>
      <c r="C1011" s="1" t="s">
        <v>1326</v>
      </c>
      <c r="D1011" s="1" t="s">
        <v>1343</v>
      </c>
      <c r="E1011" s="6">
        <v>45442</v>
      </c>
      <c r="F1011" s="1" t="s">
        <v>38</v>
      </c>
      <c r="G1011" s="1" t="s">
        <v>242</v>
      </c>
      <c r="H1011" s="1">
        <v>11</v>
      </c>
      <c r="I1011" s="1">
        <v>11</v>
      </c>
      <c r="J1011" s="1">
        <v>0</v>
      </c>
      <c r="K1011" s="1">
        <v>0</v>
      </c>
      <c r="L1011" s="1">
        <v>802</v>
      </c>
      <c r="M1011" s="1">
        <v>175</v>
      </c>
      <c r="N1011" s="1">
        <v>0</v>
      </c>
    </row>
    <row r="1012" spans="1:14">
      <c r="A1012" s="1">
        <v>2024</v>
      </c>
      <c r="B1012" s="1" t="s">
        <v>1293</v>
      </c>
      <c r="C1012" s="1" t="s">
        <v>1326</v>
      </c>
      <c r="D1012" s="1" t="s">
        <v>1343</v>
      </c>
      <c r="E1012" s="6">
        <v>45443</v>
      </c>
      <c r="F1012" s="1" t="s">
        <v>64</v>
      </c>
      <c r="G1012" s="1" t="s">
        <v>1178</v>
      </c>
      <c r="H1012" s="1">
        <v>12</v>
      </c>
      <c r="I1012" s="1">
        <v>12</v>
      </c>
      <c r="J1012" s="1">
        <v>0</v>
      </c>
      <c r="K1012" s="1">
        <v>0</v>
      </c>
      <c r="L1012" s="1">
        <v>3673</v>
      </c>
      <c r="M1012" s="1">
        <v>501</v>
      </c>
      <c r="N1012" s="1">
        <v>0</v>
      </c>
    </row>
    <row r="1013" spans="1:14">
      <c r="A1013" s="1">
        <v>2024</v>
      </c>
      <c r="B1013" s="1" t="s">
        <v>1293</v>
      </c>
      <c r="C1013" s="1" t="s">
        <v>1326</v>
      </c>
      <c r="D1013" s="1" t="s">
        <v>1343</v>
      </c>
      <c r="E1013" s="6">
        <v>45443</v>
      </c>
      <c r="F1013" s="1" t="s">
        <v>64</v>
      </c>
      <c r="G1013" s="1" t="s">
        <v>41</v>
      </c>
      <c r="H1013" s="1">
        <v>4</v>
      </c>
      <c r="I1013" s="1">
        <v>4</v>
      </c>
      <c r="J1013" s="1">
        <v>0</v>
      </c>
      <c r="K1013" s="1">
        <v>0</v>
      </c>
      <c r="L1013" s="1">
        <v>50983</v>
      </c>
      <c r="M1013" s="1">
        <v>940</v>
      </c>
      <c r="N1013" s="1">
        <v>0</v>
      </c>
    </row>
    <row r="1014" spans="1:14">
      <c r="A1014" s="1">
        <v>2024</v>
      </c>
      <c r="B1014" s="1" t="s">
        <v>1293</v>
      </c>
      <c r="C1014" s="1" t="s">
        <v>1326</v>
      </c>
      <c r="D1014" s="1" t="s">
        <v>1343</v>
      </c>
      <c r="E1014" s="6">
        <v>45443</v>
      </c>
      <c r="F1014" s="1" t="s">
        <v>64</v>
      </c>
      <c r="G1014" s="1" t="s">
        <v>266</v>
      </c>
      <c r="H1014" s="1">
        <v>12</v>
      </c>
      <c r="I1014" s="1">
        <v>12</v>
      </c>
      <c r="J1014" s="1">
        <v>0</v>
      </c>
      <c r="K1014" s="1">
        <v>0</v>
      </c>
      <c r="L1014" s="1">
        <v>26699</v>
      </c>
      <c r="M1014" s="1">
        <v>396</v>
      </c>
      <c r="N1014" s="1">
        <v>0</v>
      </c>
    </row>
    <row r="1015" spans="1:14">
      <c r="A1015" s="1">
        <v>2024</v>
      </c>
      <c r="B1015" s="1" t="s">
        <v>1293</v>
      </c>
      <c r="C1015" s="1" t="s">
        <v>1326</v>
      </c>
      <c r="D1015" s="1" t="s">
        <v>1343</v>
      </c>
      <c r="E1015" s="6">
        <v>45443</v>
      </c>
      <c r="F1015" s="1" t="s">
        <v>64</v>
      </c>
      <c r="G1015" s="1" t="s">
        <v>42</v>
      </c>
      <c r="H1015" s="1">
        <v>12</v>
      </c>
      <c r="I1015" s="1">
        <v>12</v>
      </c>
      <c r="J1015" s="1">
        <v>1</v>
      </c>
      <c r="K1015" s="1">
        <v>0</v>
      </c>
      <c r="L1015" s="1">
        <v>58644</v>
      </c>
      <c r="M1015" s="1">
        <v>625</v>
      </c>
      <c r="N1015" s="1">
        <v>47</v>
      </c>
    </row>
    <row r="1016" spans="1:14">
      <c r="A1016" s="1">
        <v>2024</v>
      </c>
      <c r="B1016" s="1" t="s">
        <v>1293</v>
      </c>
      <c r="C1016" s="1" t="s">
        <v>1326</v>
      </c>
      <c r="D1016" s="1" t="s">
        <v>1343</v>
      </c>
      <c r="E1016" s="6">
        <v>45443</v>
      </c>
      <c r="F1016" s="1" t="s">
        <v>8</v>
      </c>
      <c r="G1016" s="1" t="s">
        <v>41</v>
      </c>
      <c r="H1016" s="1">
        <v>11</v>
      </c>
      <c r="I1016" s="1">
        <v>11</v>
      </c>
      <c r="J1016" s="1">
        <v>0</v>
      </c>
      <c r="K1016" s="1">
        <v>0</v>
      </c>
      <c r="L1016" s="1">
        <v>18065</v>
      </c>
      <c r="M1016" s="1">
        <v>612</v>
      </c>
      <c r="N1016" s="1">
        <v>0</v>
      </c>
    </row>
    <row r="1017" spans="1:14">
      <c r="A1017" s="1">
        <v>2024</v>
      </c>
      <c r="B1017" s="1" t="s">
        <v>1293</v>
      </c>
      <c r="C1017" s="1" t="s">
        <v>1326</v>
      </c>
      <c r="D1017" s="1" t="s">
        <v>1343</v>
      </c>
      <c r="E1017" s="6">
        <v>45443</v>
      </c>
      <c r="F1017" s="1" t="s">
        <v>38</v>
      </c>
      <c r="G1017" s="1" t="s">
        <v>39</v>
      </c>
      <c r="H1017" s="1">
        <v>12</v>
      </c>
      <c r="I1017" s="1">
        <v>12</v>
      </c>
      <c r="J1017" s="1">
        <v>2</v>
      </c>
      <c r="K1017" s="1">
        <v>0</v>
      </c>
      <c r="L1017" s="1">
        <v>1757</v>
      </c>
      <c r="M1017" s="1">
        <v>321</v>
      </c>
      <c r="N1017" s="1">
        <v>7</v>
      </c>
    </row>
    <row r="1018" spans="1:14">
      <c r="A1018" s="1">
        <v>2024</v>
      </c>
      <c r="B1018" s="1" t="s">
        <v>1293</v>
      </c>
      <c r="C1018" s="1" t="s">
        <v>1326</v>
      </c>
      <c r="D1018" s="1" t="s">
        <v>1343</v>
      </c>
      <c r="E1018" s="6">
        <v>45443</v>
      </c>
      <c r="F1018" s="1" t="s">
        <v>38</v>
      </c>
      <c r="G1018" s="1" t="s">
        <v>242</v>
      </c>
      <c r="H1018" s="1">
        <v>12</v>
      </c>
      <c r="I1018" s="1">
        <v>12</v>
      </c>
      <c r="J1018" s="1">
        <v>0</v>
      </c>
      <c r="K1018" s="1">
        <v>0</v>
      </c>
      <c r="L1018" s="1">
        <v>3007</v>
      </c>
      <c r="M1018" s="1">
        <v>247</v>
      </c>
      <c r="N1018" s="1">
        <v>0</v>
      </c>
    </row>
    <row r="1019" spans="1:14">
      <c r="A1019" s="1">
        <v>2024</v>
      </c>
      <c r="B1019" s="1" t="s">
        <v>1293</v>
      </c>
      <c r="C1019" s="1" t="s">
        <v>1349</v>
      </c>
      <c r="D1019" s="1" t="s">
        <v>1350</v>
      </c>
      <c r="E1019" s="6">
        <v>45446</v>
      </c>
      <c r="F1019" s="1" t="s">
        <v>64</v>
      </c>
      <c r="G1019" s="1" t="s">
        <v>1178</v>
      </c>
      <c r="H1019" s="1">
        <v>12</v>
      </c>
      <c r="I1019" s="1">
        <v>12</v>
      </c>
      <c r="J1019" s="1">
        <v>0</v>
      </c>
      <c r="K1019" s="1">
        <v>0</v>
      </c>
      <c r="L1019" s="1">
        <v>3416</v>
      </c>
      <c r="M1019" s="1">
        <v>434</v>
      </c>
      <c r="N1019" s="1">
        <v>0</v>
      </c>
    </row>
    <row r="1020" spans="1:14">
      <c r="A1020" s="1">
        <v>2024</v>
      </c>
      <c r="B1020" s="1" t="s">
        <v>1293</v>
      </c>
      <c r="C1020" s="1" t="s">
        <v>1349</v>
      </c>
      <c r="D1020" s="1" t="s">
        <v>1350</v>
      </c>
      <c r="E1020" s="6">
        <v>45446</v>
      </c>
      <c r="F1020" s="1" t="s">
        <v>64</v>
      </c>
      <c r="G1020" s="1" t="s">
        <v>41</v>
      </c>
      <c r="H1020" s="1">
        <v>4</v>
      </c>
      <c r="I1020" s="1">
        <v>4</v>
      </c>
      <c r="J1020" s="1">
        <v>0</v>
      </c>
      <c r="K1020" s="1">
        <v>0</v>
      </c>
      <c r="L1020" s="1">
        <v>5284</v>
      </c>
      <c r="M1020" s="1">
        <v>302</v>
      </c>
      <c r="N1020" s="1">
        <v>0</v>
      </c>
    </row>
    <row r="1021" spans="1:14">
      <c r="A1021" s="1">
        <v>2024</v>
      </c>
      <c r="B1021" s="1" t="s">
        <v>1293</v>
      </c>
      <c r="C1021" s="1" t="s">
        <v>1349</v>
      </c>
      <c r="D1021" s="1" t="s">
        <v>1350</v>
      </c>
      <c r="E1021" s="6">
        <v>45446</v>
      </c>
      <c r="F1021" s="1" t="s">
        <v>64</v>
      </c>
      <c r="G1021" s="1" t="s">
        <v>53</v>
      </c>
      <c r="H1021" s="1">
        <v>12</v>
      </c>
      <c r="I1021" s="1">
        <v>12</v>
      </c>
      <c r="J1021" s="1">
        <v>0</v>
      </c>
      <c r="K1021" s="1">
        <v>0</v>
      </c>
      <c r="L1021" s="1">
        <v>24811</v>
      </c>
      <c r="M1021" s="1">
        <v>830</v>
      </c>
      <c r="N1021" s="1">
        <v>0</v>
      </c>
    </row>
    <row r="1022" spans="1:14">
      <c r="A1022" s="1">
        <v>2024</v>
      </c>
      <c r="B1022" s="1" t="s">
        <v>1293</v>
      </c>
      <c r="C1022" s="1" t="s">
        <v>1349</v>
      </c>
      <c r="D1022" s="1" t="s">
        <v>1350</v>
      </c>
      <c r="E1022" s="6">
        <v>45446</v>
      </c>
      <c r="F1022" s="1" t="s">
        <v>64</v>
      </c>
      <c r="G1022" s="1" t="s">
        <v>266</v>
      </c>
      <c r="H1022" s="1">
        <v>12</v>
      </c>
      <c r="I1022" s="1">
        <v>12</v>
      </c>
      <c r="J1022" s="1">
        <v>0</v>
      </c>
      <c r="K1022" s="1">
        <v>0</v>
      </c>
      <c r="L1022" s="1">
        <v>17410</v>
      </c>
      <c r="M1022" s="1">
        <v>470</v>
      </c>
      <c r="N1022" s="1">
        <v>0</v>
      </c>
    </row>
    <row r="1023" spans="1:14">
      <c r="A1023" s="1">
        <v>2024</v>
      </c>
      <c r="B1023" s="1" t="s">
        <v>1293</v>
      </c>
      <c r="C1023" s="1" t="s">
        <v>1349</v>
      </c>
      <c r="D1023" s="1" t="s">
        <v>1350</v>
      </c>
      <c r="E1023" s="6">
        <v>45446</v>
      </c>
      <c r="F1023" s="1" t="s">
        <v>64</v>
      </c>
      <c r="G1023" s="1" t="s">
        <v>42</v>
      </c>
      <c r="H1023" s="1">
        <v>12</v>
      </c>
      <c r="I1023" s="1">
        <v>12</v>
      </c>
      <c r="J1023" s="1">
        <v>1</v>
      </c>
      <c r="K1023" s="1">
        <v>0</v>
      </c>
      <c r="L1023" s="1">
        <v>65470</v>
      </c>
      <c r="M1023" s="1">
        <v>555</v>
      </c>
      <c r="N1023" s="1">
        <v>10</v>
      </c>
    </row>
    <row r="1024" spans="1:14">
      <c r="A1024" s="1">
        <v>2024</v>
      </c>
      <c r="B1024" s="1" t="s">
        <v>1293</v>
      </c>
      <c r="C1024" s="1" t="s">
        <v>1349</v>
      </c>
      <c r="D1024" s="1" t="s">
        <v>1350</v>
      </c>
      <c r="E1024" s="6">
        <v>45446</v>
      </c>
      <c r="F1024" s="1" t="s">
        <v>8</v>
      </c>
      <c r="G1024" s="1" t="s">
        <v>41</v>
      </c>
      <c r="H1024" s="1">
        <v>11</v>
      </c>
      <c r="I1024" s="1">
        <v>11</v>
      </c>
      <c r="J1024" s="1">
        <v>0</v>
      </c>
      <c r="K1024" s="1">
        <v>0</v>
      </c>
      <c r="L1024" s="1">
        <v>48744</v>
      </c>
      <c r="M1024" s="1">
        <v>1208</v>
      </c>
      <c r="N1024" s="1">
        <v>0</v>
      </c>
    </row>
    <row r="1025" spans="1:14">
      <c r="A1025" s="1">
        <v>2024</v>
      </c>
      <c r="B1025" s="1" t="s">
        <v>1293</v>
      </c>
      <c r="C1025" s="1" t="s">
        <v>1349</v>
      </c>
      <c r="D1025" s="1" t="s">
        <v>1350</v>
      </c>
      <c r="E1025" s="6">
        <v>45446</v>
      </c>
      <c r="F1025" s="1" t="s">
        <v>38</v>
      </c>
      <c r="G1025" s="1" t="s">
        <v>242</v>
      </c>
      <c r="H1025" s="1">
        <v>11</v>
      </c>
      <c r="I1025" s="1">
        <v>11</v>
      </c>
      <c r="J1025" s="1">
        <v>0</v>
      </c>
      <c r="K1025" s="1">
        <v>0</v>
      </c>
      <c r="L1025" s="1">
        <v>4775</v>
      </c>
      <c r="M1025" s="1">
        <v>288</v>
      </c>
      <c r="N1025" s="1">
        <v>0</v>
      </c>
    </row>
    <row r="1026" spans="1:14">
      <c r="A1026" s="1">
        <v>2024</v>
      </c>
      <c r="B1026" s="1" t="s">
        <v>1293</v>
      </c>
      <c r="C1026" s="1" t="s">
        <v>1349</v>
      </c>
      <c r="D1026" s="1" t="s">
        <v>1350</v>
      </c>
      <c r="E1026" s="6">
        <v>45448</v>
      </c>
      <c r="F1026" s="1" t="s">
        <v>64</v>
      </c>
      <c r="G1026" s="1" t="s">
        <v>1178</v>
      </c>
      <c r="H1026" s="1">
        <v>11</v>
      </c>
      <c r="I1026" s="1">
        <v>11</v>
      </c>
      <c r="J1026" s="1">
        <v>0</v>
      </c>
      <c r="K1026" s="1">
        <v>0</v>
      </c>
      <c r="L1026" s="1">
        <v>60434</v>
      </c>
      <c r="M1026" s="1">
        <v>600</v>
      </c>
      <c r="N1026" s="1">
        <v>0</v>
      </c>
    </row>
    <row r="1027" spans="1:14">
      <c r="A1027" s="1">
        <v>2024</v>
      </c>
      <c r="B1027" s="1" t="s">
        <v>1293</v>
      </c>
      <c r="C1027" s="1" t="s">
        <v>1349</v>
      </c>
      <c r="D1027" s="1" t="s">
        <v>1350</v>
      </c>
      <c r="E1027" s="6">
        <v>45448</v>
      </c>
      <c r="F1027" s="1" t="s">
        <v>64</v>
      </c>
      <c r="G1027" s="1" t="s">
        <v>41</v>
      </c>
      <c r="H1027" s="1">
        <v>3</v>
      </c>
      <c r="I1027" s="1">
        <v>3</v>
      </c>
      <c r="J1027" s="1">
        <v>0</v>
      </c>
      <c r="K1027" s="1">
        <v>0</v>
      </c>
      <c r="L1027" s="1">
        <v>33677</v>
      </c>
      <c r="M1027" s="1">
        <v>748</v>
      </c>
      <c r="N1027" s="1">
        <v>0</v>
      </c>
    </row>
    <row r="1028" spans="1:14">
      <c r="A1028" s="1">
        <v>2024</v>
      </c>
      <c r="B1028" s="1" t="s">
        <v>1293</v>
      </c>
      <c r="C1028" s="1" t="s">
        <v>1349</v>
      </c>
      <c r="D1028" s="1" t="s">
        <v>1350</v>
      </c>
      <c r="E1028" s="6">
        <v>45448</v>
      </c>
      <c r="F1028" s="1" t="s">
        <v>64</v>
      </c>
      <c r="G1028" s="1" t="s">
        <v>53</v>
      </c>
      <c r="H1028" s="1">
        <v>12</v>
      </c>
      <c r="I1028" s="1">
        <v>12</v>
      </c>
      <c r="J1028" s="1">
        <v>0</v>
      </c>
      <c r="K1028" s="1">
        <v>0</v>
      </c>
      <c r="L1028" s="1">
        <v>12473</v>
      </c>
      <c r="M1028" s="1">
        <v>636</v>
      </c>
      <c r="N1028" s="1">
        <v>0</v>
      </c>
    </row>
    <row r="1029" spans="1:14">
      <c r="A1029" s="1">
        <v>2024</v>
      </c>
      <c r="B1029" s="1" t="s">
        <v>1293</v>
      </c>
      <c r="C1029" s="1" t="s">
        <v>1349</v>
      </c>
      <c r="D1029" s="1" t="s">
        <v>1350</v>
      </c>
      <c r="E1029" s="6">
        <v>45448</v>
      </c>
      <c r="F1029" s="1" t="s">
        <v>64</v>
      </c>
      <c r="G1029" s="1" t="s">
        <v>266</v>
      </c>
      <c r="H1029" s="1">
        <v>12</v>
      </c>
      <c r="I1029" s="1">
        <v>12</v>
      </c>
      <c r="J1029" s="1">
        <v>0</v>
      </c>
      <c r="K1029" s="1">
        <v>0</v>
      </c>
      <c r="L1029" s="1">
        <v>21500</v>
      </c>
      <c r="M1029" s="1">
        <v>489</v>
      </c>
      <c r="N1029" s="1">
        <v>0</v>
      </c>
    </row>
    <row r="1030" spans="1:14">
      <c r="A1030" s="1">
        <v>2024</v>
      </c>
      <c r="B1030" s="1" t="s">
        <v>1293</v>
      </c>
      <c r="C1030" s="1" t="s">
        <v>1349</v>
      </c>
      <c r="D1030" s="1" t="s">
        <v>1350</v>
      </c>
      <c r="E1030" s="6">
        <v>45448</v>
      </c>
      <c r="F1030" s="1" t="s">
        <v>64</v>
      </c>
      <c r="G1030" s="1" t="s">
        <v>42</v>
      </c>
      <c r="H1030" s="1">
        <v>12</v>
      </c>
      <c r="I1030" s="1">
        <v>12</v>
      </c>
      <c r="J1030" s="1">
        <v>2</v>
      </c>
      <c r="K1030" s="1">
        <v>0</v>
      </c>
      <c r="L1030" s="1">
        <v>19831</v>
      </c>
      <c r="M1030" s="1">
        <v>637</v>
      </c>
      <c r="N1030" s="1">
        <v>7</v>
      </c>
    </row>
    <row r="1031" spans="1:14">
      <c r="A1031" s="1">
        <v>2024</v>
      </c>
      <c r="B1031" s="1" t="s">
        <v>1293</v>
      </c>
      <c r="C1031" s="1" t="s">
        <v>1349</v>
      </c>
      <c r="D1031" s="1" t="s">
        <v>1350</v>
      </c>
      <c r="E1031" s="6">
        <v>45448</v>
      </c>
      <c r="F1031" s="1" t="s">
        <v>8</v>
      </c>
      <c r="G1031" s="1" t="s">
        <v>41</v>
      </c>
      <c r="H1031" s="1">
        <v>12</v>
      </c>
      <c r="I1031" s="1">
        <v>12</v>
      </c>
      <c r="J1031" s="1">
        <v>0</v>
      </c>
      <c r="K1031" s="1">
        <v>0</v>
      </c>
      <c r="L1031" s="1">
        <v>5654</v>
      </c>
      <c r="M1031" s="1">
        <v>487</v>
      </c>
      <c r="N1031" s="1">
        <v>0</v>
      </c>
    </row>
    <row r="1032" spans="1:14">
      <c r="A1032" s="1">
        <v>2024</v>
      </c>
      <c r="B1032" s="1" t="s">
        <v>1293</v>
      </c>
      <c r="C1032" s="1" t="s">
        <v>1349</v>
      </c>
      <c r="D1032" s="1" t="s">
        <v>1350</v>
      </c>
      <c r="E1032" s="6">
        <v>45448</v>
      </c>
      <c r="F1032" s="1" t="s">
        <v>38</v>
      </c>
      <c r="G1032" s="1" t="s">
        <v>1178</v>
      </c>
      <c r="H1032" s="1">
        <v>1</v>
      </c>
      <c r="I1032" s="1">
        <v>1</v>
      </c>
      <c r="J1032" s="1">
        <v>1</v>
      </c>
      <c r="K1032" s="1">
        <v>0</v>
      </c>
      <c r="L1032" s="1">
        <v>291</v>
      </c>
      <c r="M1032" s="1">
        <v>47</v>
      </c>
      <c r="N1032" s="1">
        <v>2</v>
      </c>
    </row>
    <row r="1033" spans="1:14">
      <c r="A1033" s="1">
        <v>2024</v>
      </c>
      <c r="B1033" s="1" t="s">
        <v>1293</v>
      </c>
      <c r="C1033" s="1" t="s">
        <v>1349</v>
      </c>
      <c r="D1033" s="1" t="s">
        <v>1350</v>
      </c>
      <c r="E1033" s="6">
        <v>45448</v>
      </c>
      <c r="F1033" s="1" t="s">
        <v>38</v>
      </c>
      <c r="G1033" s="1" t="s">
        <v>242</v>
      </c>
      <c r="H1033" s="1">
        <v>9</v>
      </c>
      <c r="I1033" s="1">
        <v>9</v>
      </c>
      <c r="J1033" s="1">
        <v>0</v>
      </c>
      <c r="K1033" s="1">
        <v>0</v>
      </c>
      <c r="L1033" s="1">
        <v>2505</v>
      </c>
      <c r="M1033" s="1">
        <v>265</v>
      </c>
      <c r="N1033" s="1">
        <v>0</v>
      </c>
    </row>
    <row r="1034" spans="1:14">
      <c r="A1034" s="1">
        <v>2024</v>
      </c>
      <c r="B1034" s="1" t="s">
        <v>1293</v>
      </c>
      <c r="C1034" s="1" t="s">
        <v>1349</v>
      </c>
      <c r="D1034" s="1" t="s">
        <v>1350</v>
      </c>
      <c r="E1034" s="6">
        <v>45449</v>
      </c>
      <c r="F1034" s="1" t="s">
        <v>64</v>
      </c>
      <c r="G1034" s="1" t="s">
        <v>1178</v>
      </c>
      <c r="H1034" s="1">
        <v>5</v>
      </c>
      <c r="I1034" s="1">
        <v>5</v>
      </c>
      <c r="J1034" s="1">
        <v>0</v>
      </c>
      <c r="K1034" s="1">
        <v>0</v>
      </c>
      <c r="L1034" s="1">
        <v>3762</v>
      </c>
      <c r="M1034" s="1">
        <v>160</v>
      </c>
      <c r="N1034" s="1">
        <v>0</v>
      </c>
    </row>
    <row r="1035" spans="1:14">
      <c r="A1035" s="1">
        <v>2024</v>
      </c>
      <c r="B1035" s="1" t="s">
        <v>1293</v>
      </c>
      <c r="C1035" s="1" t="s">
        <v>1349</v>
      </c>
      <c r="D1035" s="1" t="s">
        <v>1350</v>
      </c>
      <c r="E1035" s="6">
        <v>45449</v>
      </c>
      <c r="F1035" s="1" t="s">
        <v>64</v>
      </c>
      <c r="G1035" s="1" t="s">
        <v>41</v>
      </c>
      <c r="H1035" s="1">
        <v>5</v>
      </c>
      <c r="I1035" s="1">
        <v>5</v>
      </c>
      <c r="J1035" s="1">
        <v>0</v>
      </c>
      <c r="K1035" s="1">
        <v>0</v>
      </c>
      <c r="L1035" s="1">
        <v>63743</v>
      </c>
      <c r="M1035" s="1">
        <v>1262</v>
      </c>
      <c r="N1035" s="1">
        <v>0</v>
      </c>
    </row>
    <row r="1036" spans="1:14">
      <c r="A1036" s="1">
        <v>2024</v>
      </c>
      <c r="B1036" s="1" t="s">
        <v>1293</v>
      </c>
      <c r="C1036" s="1" t="s">
        <v>1349</v>
      </c>
      <c r="D1036" s="1" t="s">
        <v>1350</v>
      </c>
      <c r="E1036" s="6">
        <v>45449</v>
      </c>
      <c r="F1036" s="1" t="s">
        <v>64</v>
      </c>
      <c r="G1036" s="1" t="s">
        <v>53</v>
      </c>
      <c r="H1036" s="1">
        <v>12</v>
      </c>
      <c r="I1036" s="1">
        <v>12</v>
      </c>
      <c r="J1036" s="1">
        <v>0</v>
      </c>
      <c r="K1036" s="1">
        <v>0</v>
      </c>
      <c r="L1036" s="1">
        <v>23873</v>
      </c>
      <c r="M1036" s="1">
        <v>687</v>
      </c>
      <c r="N1036" s="1">
        <v>0</v>
      </c>
    </row>
    <row r="1037" spans="1:14">
      <c r="A1037" s="1">
        <v>2024</v>
      </c>
      <c r="B1037" s="1" t="s">
        <v>1293</v>
      </c>
      <c r="C1037" s="1" t="s">
        <v>1349</v>
      </c>
      <c r="D1037" s="1" t="s">
        <v>1350</v>
      </c>
      <c r="E1037" s="6">
        <v>45449</v>
      </c>
      <c r="F1037" s="1" t="s">
        <v>64</v>
      </c>
      <c r="G1037" s="1" t="s">
        <v>242</v>
      </c>
      <c r="H1037" s="1">
        <v>7</v>
      </c>
      <c r="I1037" s="1">
        <v>7</v>
      </c>
      <c r="J1037" s="1">
        <v>0</v>
      </c>
      <c r="K1037" s="1">
        <v>0</v>
      </c>
      <c r="L1037" s="1">
        <v>54204</v>
      </c>
      <c r="M1037" s="1">
        <v>1043</v>
      </c>
      <c r="N1037" s="1">
        <v>0</v>
      </c>
    </row>
    <row r="1038" spans="1:14">
      <c r="A1038" s="1">
        <v>2024</v>
      </c>
      <c r="B1038" s="1" t="s">
        <v>1293</v>
      </c>
      <c r="C1038" s="1" t="s">
        <v>1349</v>
      </c>
      <c r="D1038" s="1" t="s">
        <v>1350</v>
      </c>
      <c r="E1038" s="6">
        <v>45449</v>
      </c>
      <c r="F1038" s="1" t="s">
        <v>64</v>
      </c>
      <c r="G1038" s="1" t="s">
        <v>266</v>
      </c>
      <c r="H1038" s="1">
        <v>10</v>
      </c>
      <c r="I1038" s="1">
        <v>10</v>
      </c>
      <c r="J1038" s="1">
        <v>0</v>
      </c>
      <c r="K1038" s="1">
        <v>0</v>
      </c>
      <c r="L1038" s="1">
        <v>16316</v>
      </c>
      <c r="M1038" s="1">
        <v>401</v>
      </c>
      <c r="N1038" s="1">
        <v>0</v>
      </c>
    </row>
    <row r="1039" spans="1:14">
      <c r="A1039" s="1">
        <v>2024</v>
      </c>
      <c r="B1039" s="1" t="s">
        <v>1293</v>
      </c>
      <c r="C1039" s="1" t="s">
        <v>1349</v>
      </c>
      <c r="D1039" s="1" t="s">
        <v>1350</v>
      </c>
      <c r="E1039" s="6">
        <v>45449</v>
      </c>
      <c r="F1039" s="1" t="s">
        <v>64</v>
      </c>
      <c r="G1039" s="1" t="s">
        <v>42</v>
      </c>
      <c r="H1039" s="1">
        <v>13</v>
      </c>
      <c r="I1039" s="1">
        <v>13</v>
      </c>
      <c r="J1039" s="1">
        <v>3</v>
      </c>
      <c r="K1039" s="1">
        <v>0</v>
      </c>
      <c r="L1039" s="1">
        <v>52363</v>
      </c>
      <c r="M1039" s="1">
        <v>684</v>
      </c>
      <c r="N1039" s="1">
        <v>44</v>
      </c>
    </row>
    <row r="1040" spans="1:14">
      <c r="A1040" s="1">
        <v>2024</v>
      </c>
      <c r="B1040" s="1" t="s">
        <v>1293</v>
      </c>
      <c r="C1040" s="1" t="s">
        <v>1349</v>
      </c>
      <c r="D1040" s="1" t="s">
        <v>1350</v>
      </c>
      <c r="E1040" s="6">
        <v>45449</v>
      </c>
      <c r="F1040" s="1" t="s">
        <v>8</v>
      </c>
      <c r="G1040" s="1" t="s">
        <v>41</v>
      </c>
      <c r="H1040" s="1">
        <v>10</v>
      </c>
      <c r="I1040" s="1">
        <v>10</v>
      </c>
      <c r="J1040" s="1">
        <v>0</v>
      </c>
      <c r="K1040" s="1">
        <v>0</v>
      </c>
      <c r="L1040" s="1">
        <v>8203</v>
      </c>
      <c r="M1040" s="1">
        <v>664</v>
      </c>
      <c r="N1040" s="1">
        <v>0</v>
      </c>
    </row>
    <row r="1041" spans="1:14">
      <c r="A1041" s="1">
        <v>2024</v>
      </c>
      <c r="B1041" s="1" t="s">
        <v>1293</v>
      </c>
      <c r="C1041" s="1" t="s">
        <v>1349</v>
      </c>
      <c r="D1041" s="1" t="s">
        <v>1350</v>
      </c>
      <c r="E1041" s="6">
        <v>45449</v>
      </c>
      <c r="F1041" s="1" t="s">
        <v>38</v>
      </c>
      <c r="G1041" s="1" t="s">
        <v>1178</v>
      </c>
      <c r="H1041" s="1">
        <v>7</v>
      </c>
      <c r="I1041" s="1">
        <v>7</v>
      </c>
      <c r="J1041" s="1">
        <v>0</v>
      </c>
      <c r="K1041" s="1">
        <v>0</v>
      </c>
      <c r="L1041" s="1">
        <v>824</v>
      </c>
      <c r="M1041" s="1">
        <v>189</v>
      </c>
      <c r="N1041" s="1">
        <v>0</v>
      </c>
    </row>
    <row r="1042" spans="1:14">
      <c r="A1042" s="1">
        <v>2024</v>
      </c>
      <c r="B1042" s="1" t="s">
        <v>1293</v>
      </c>
      <c r="C1042" s="1" t="s">
        <v>1349</v>
      </c>
      <c r="D1042" s="1" t="s">
        <v>1350</v>
      </c>
      <c r="E1042" s="6">
        <v>45449</v>
      </c>
      <c r="F1042" s="1" t="s">
        <v>38</v>
      </c>
      <c r="G1042" s="1" t="s">
        <v>242</v>
      </c>
      <c r="H1042" s="1">
        <v>5</v>
      </c>
      <c r="I1042" s="1">
        <v>5</v>
      </c>
      <c r="J1042" s="1">
        <v>0</v>
      </c>
      <c r="K1042" s="1">
        <v>0</v>
      </c>
      <c r="L1042" s="1">
        <v>7783</v>
      </c>
      <c r="M1042" s="1">
        <v>122</v>
      </c>
      <c r="N1042" s="1">
        <v>0</v>
      </c>
    </row>
    <row r="1043" spans="1:14">
      <c r="A1043" s="1">
        <v>2024</v>
      </c>
      <c r="B1043" s="1" t="s">
        <v>1293</v>
      </c>
      <c r="C1043" s="1" t="s">
        <v>1349</v>
      </c>
      <c r="D1043" s="1" t="s">
        <v>1350</v>
      </c>
      <c r="E1043" s="6">
        <v>45450</v>
      </c>
      <c r="F1043" s="1" t="s">
        <v>64</v>
      </c>
      <c r="G1043" s="1" t="s">
        <v>1178</v>
      </c>
      <c r="H1043" s="1">
        <v>7</v>
      </c>
      <c r="I1043" s="1">
        <v>7</v>
      </c>
      <c r="J1043" s="1">
        <v>0</v>
      </c>
      <c r="K1043" s="1">
        <v>0</v>
      </c>
      <c r="L1043" s="1">
        <v>2600</v>
      </c>
      <c r="M1043" s="1">
        <v>274</v>
      </c>
      <c r="N1043" s="1">
        <v>0</v>
      </c>
    </row>
    <row r="1044" spans="1:14">
      <c r="A1044" s="1">
        <v>2024</v>
      </c>
      <c r="B1044" s="1" t="s">
        <v>1293</v>
      </c>
      <c r="C1044" s="1" t="s">
        <v>1349</v>
      </c>
      <c r="D1044" s="1" t="s">
        <v>1350</v>
      </c>
      <c r="E1044" s="6">
        <v>45450</v>
      </c>
      <c r="F1044" s="1" t="s">
        <v>64</v>
      </c>
      <c r="G1044" s="1" t="s">
        <v>41</v>
      </c>
      <c r="H1044" s="1">
        <v>5</v>
      </c>
      <c r="I1044" s="1">
        <v>5</v>
      </c>
      <c r="J1044" s="1">
        <v>0</v>
      </c>
      <c r="K1044" s="1">
        <v>0</v>
      </c>
      <c r="L1044" s="1">
        <v>74986</v>
      </c>
      <c r="M1044" s="1">
        <v>788</v>
      </c>
      <c r="N1044" s="1">
        <v>0</v>
      </c>
    </row>
    <row r="1045" spans="1:14">
      <c r="A1045" s="1">
        <v>2024</v>
      </c>
      <c r="B1045" s="1" t="s">
        <v>1293</v>
      </c>
      <c r="C1045" s="1" t="s">
        <v>1349</v>
      </c>
      <c r="D1045" s="1" t="s">
        <v>1350</v>
      </c>
      <c r="E1045" s="6">
        <v>45450</v>
      </c>
      <c r="F1045" s="1" t="s">
        <v>64</v>
      </c>
      <c r="G1045" s="1" t="s">
        <v>53</v>
      </c>
      <c r="H1045" s="1">
        <v>12</v>
      </c>
      <c r="I1045" s="1">
        <v>12</v>
      </c>
      <c r="J1045" s="1">
        <v>0</v>
      </c>
      <c r="K1045" s="1">
        <v>0</v>
      </c>
      <c r="L1045" s="1">
        <v>21481</v>
      </c>
      <c r="M1045" s="1">
        <v>850</v>
      </c>
      <c r="N1045" s="1">
        <v>0</v>
      </c>
    </row>
    <row r="1046" spans="1:14">
      <c r="A1046" s="1">
        <v>2024</v>
      </c>
      <c r="B1046" s="1" t="s">
        <v>1293</v>
      </c>
      <c r="C1046" s="1" t="s">
        <v>1349</v>
      </c>
      <c r="D1046" s="1" t="s">
        <v>1350</v>
      </c>
      <c r="E1046" s="6">
        <v>45450</v>
      </c>
      <c r="F1046" s="1" t="s">
        <v>64</v>
      </c>
      <c r="G1046" s="1" t="s">
        <v>266</v>
      </c>
      <c r="H1046" s="1">
        <v>11</v>
      </c>
      <c r="I1046" s="1">
        <v>11</v>
      </c>
      <c r="J1046" s="1">
        <v>0</v>
      </c>
      <c r="K1046" s="1">
        <v>0</v>
      </c>
      <c r="L1046" s="1">
        <v>4367</v>
      </c>
      <c r="M1046" s="1">
        <v>363</v>
      </c>
      <c r="N1046" s="1">
        <v>0</v>
      </c>
    </row>
    <row r="1047" spans="1:14">
      <c r="A1047" s="1">
        <v>2024</v>
      </c>
      <c r="B1047" s="1" t="s">
        <v>1293</v>
      </c>
      <c r="C1047" s="1" t="s">
        <v>1349</v>
      </c>
      <c r="D1047" s="1" t="s">
        <v>1350</v>
      </c>
      <c r="E1047" s="6">
        <v>45450</v>
      </c>
      <c r="F1047" s="1" t="s">
        <v>64</v>
      </c>
      <c r="G1047" s="1" t="s">
        <v>42</v>
      </c>
      <c r="H1047" s="1">
        <v>12</v>
      </c>
      <c r="I1047" s="1">
        <v>12</v>
      </c>
      <c r="J1047" s="1">
        <v>0</v>
      </c>
      <c r="K1047" s="1">
        <v>0</v>
      </c>
      <c r="L1047" s="1">
        <v>126478</v>
      </c>
      <c r="M1047" s="1">
        <v>672</v>
      </c>
      <c r="N1047" s="1">
        <v>0</v>
      </c>
    </row>
    <row r="1048" spans="1:14">
      <c r="A1048" s="1">
        <v>2024</v>
      </c>
      <c r="B1048" s="1" t="s">
        <v>1293</v>
      </c>
      <c r="C1048" s="1" t="s">
        <v>1349</v>
      </c>
      <c r="D1048" s="1" t="s">
        <v>1350</v>
      </c>
      <c r="E1048" s="6">
        <v>45450</v>
      </c>
      <c r="F1048" s="1" t="s">
        <v>8</v>
      </c>
      <c r="G1048" s="1" t="s">
        <v>41</v>
      </c>
      <c r="H1048" s="1">
        <v>10</v>
      </c>
      <c r="I1048" s="1">
        <v>10</v>
      </c>
      <c r="J1048" s="1">
        <v>1</v>
      </c>
      <c r="K1048" s="1">
        <v>0</v>
      </c>
      <c r="L1048" s="1">
        <v>18676</v>
      </c>
      <c r="M1048" s="1">
        <v>595</v>
      </c>
      <c r="N1048" s="1">
        <v>1</v>
      </c>
    </row>
    <row r="1049" spans="1:14">
      <c r="A1049" s="1">
        <v>2024</v>
      </c>
      <c r="B1049" s="1" t="s">
        <v>1293</v>
      </c>
      <c r="C1049" s="1" t="s">
        <v>1349</v>
      </c>
      <c r="D1049" s="1" t="s">
        <v>1350</v>
      </c>
      <c r="E1049" s="6">
        <v>45450</v>
      </c>
      <c r="F1049" s="1" t="s">
        <v>38</v>
      </c>
      <c r="G1049" s="1" t="s">
        <v>1178</v>
      </c>
      <c r="H1049" s="1">
        <v>5</v>
      </c>
      <c r="I1049" s="1">
        <v>5</v>
      </c>
      <c r="J1049" s="1">
        <v>0</v>
      </c>
      <c r="K1049" s="1">
        <v>0</v>
      </c>
      <c r="L1049" s="1">
        <v>1148</v>
      </c>
      <c r="M1049" s="1">
        <v>154</v>
      </c>
      <c r="N1049" s="1">
        <v>0</v>
      </c>
    </row>
    <row r="1050" spans="1:14">
      <c r="A1050" s="1">
        <v>2024</v>
      </c>
      <c r="B1050" s="1" t="s">
        <v>1293</v>
      </c>
      <c r="C1050" s="1" t="s">
        <v>1349</v>
      </c>
      <c r="D1050" s="1" t="s">
        <v>1350</v>
      </c>
      <c r="E1050" s="6">
        <v>45450</v>
      </c>
      <c r="F1050" s="1" t="s">
        <v>38</v>
      </c>
      <c r="G1050" s="1" t="s">
        <v>242</v>
      </c>
      <c r="H1050" s="1">
        <v>12</v>
      </c>
      <c r="I1050" s="1">
        <v>12</v>
      </c>
      <c r="J1050" s="1">
        <v>0</v>
      </c>
      <c r="K1050" s="1">
        <v>0</v>
      </c>
      <c r="L1050" s="1">
        <v>8875</v>
      </c>
      <c r="M1050" s="1">
        <v>348</v>
      </c>
      <c r="N1050" s="1">
        <v>0</v>
      </c>
    </row>
    <row r="1051" spans="1:14">
      <c r="A1051" s="1">
        <v>2024</v>
      </c>
      <c r="B1051" s="1" t="s">
        <v>1293</v>
      </c>
      <c r="C1051" s="1" t="s">
        <v>1349</v>
      </c>
      <c r="D1051" s="1" t="s">
        <v>1352</v>
      </c>
      <c r="E1051" s="6">
        <v>45454</v>
      </c>
      <c r="F1051" s="1" t="s">
        <v>64</v>
      </c>
      <c r="G1051" s="1" t="s">
        <v>1178</v>
      </c>
      <c r="H1051" s="1">
        <v>12</v>
      </c>
      <c r="I1051" s="1">
        <v>12</v>
      </c>
      <c r="J1051" s="1">
        <v>0</v>
      </c>
      <c r="K1051" s="1">
        <v>0</v>
      </c>
      <c r="L1051" s="1">
        <v>75589</v>
      </c>
      <c r="M1051" s="1">
        <v>1396</v>
      </c>
      <c r="N1051" s="1">
        <v>0</v>
      </c>
    </row>
    <row r="1052" spans="1:14">
      <c r="A1052" s="1">
        <v>2024</v>
      </c>
      <c r="B1052" s="1" t="s">
        <v>1293</v>
      </c>
      <c r="C1052" s="1" t="s">
        <v>1349</v>
      </c>
      <c r="D1052" s="1" t="s">
        <v>1352</v>
      </c>
      <c r="E1052" s="6">
        <v>45454</v>
      </c>
      <c r="F1052" s="1" t="s">
        <v>64</v>
      </c>
      <c r="G1052" s="1" t="s">
        <v>41</v>
      </c>
      <c r="H1052" s="1">
        <v>4</v>
      </c>
      <c r="I1052" s="1">
        <v>4</v>
      </c>
      <c r="J1052" s="1">
        <v>0</v>
      </c>
      <c r="K1052" s="1">
        <v>0</v>
      </c>
      <c r="L1052" s="1">
        <v>39340</v>
      </c>
      <c r="M1052" s="1">
        <v>717</v>
      </c>
      <c r="N1052" s="1">
        <v>0</v>
      </c>
    </row>
    <row r="1053" spans="1:14">
      <c r="A1053" s="1">
        <v>2024</v>
      </c>
      <c r="B1053" s="1" t="s">
        <v>1293</v>
      </c>
      <c r="C1053" s="1" t="s">
        <v>1349</v>
      </c>
      <c r="D1053" s="1" t="s">
        <v>1352</v>
      </c>
      <c r="E1053" s="6">
        <v>45454</v>
      </c>
      <c r="F1053" s="1" t="s">
        <v>64</v>
      </c>
      <c r="G1053" s="1" t="s">
        <v>53</v>
      </c>
      <c r="H1053" s="1">
        <v>12</v>
      </c>
      <c r="I1053" s="1">
        <v>12</v>
      </c>
      <c r="J1053" s="1">
        <v>0</v>
      </c>
      <c r="K1053" s="1">
        <v>0</v>
      </c>
      <c r="L1053" s="1">
        <v>11126</v>
      </c>
      <c r="M1053" s="1">
        <v>474</v>
      </c>
      <c r="N1053" s="1">
        <v>0</v>
      </c>
    </row>
    <row r="1054" spans="1:14">
      <c r="A1054" s="1">
        <v>2024</v>
      </c>
      <c r="B1054" s="1" t="s">
        <v>1293</v>
      </c>
      <c r="C1054" s="1" t="s">
        <v>1349</v>
      </c>
      <c r="D1054" s="1" t="s">
        <v>1352</v>
      </c>
      <c r="E1054" s="6">
        <v>45454</v>
      </c>
      <c r="F1054" s="1" t="s">
        <v>64</v>
      </c>
      <c r="G1054" s="1" t="s">
        <v>42</v>
      </c>
      <c r="H1054" s="1">
        <v>6</v>
      </c>
      <c r="I1054" s="1">
        <v>6</v>
      </c>
      <c r="J1054" s="1">
        <v>0</v>
      </c>
      <c r="K1054" s="1">
        <v>0</v>
      </c>
      <c r="L1054" s="1">
        <v>9250</v>
      </c>
      <c r="M1054" s="1">
        <v>222</v>
      </c>
      <c r="N1054" s="1">
        <v>0</v>
      </c>
    </row>
    <row r="1055" spans="1:14">
      <c r="A1055" s="1">
        <v>2024</v>
      </c>
      <c r="B1055" s="1" t="s">
        <v>1293</v>
      </c>
      <c r="C1055" s="1" t="s">
        <v>1349</v>
      </c>
      <c r="D1055" s="1" t="s">
        <v>1352</v>
      </c>
      <c r="E1055" s="6">
        <v>45454</v>
      </c>
      <c r="F1055" s="1" t="s">
        <v>8</v>
      </c>
      <c r="G1055" s="1" t="s">
        <v>41</v>
      </c>
      <c r="H1055" s="1">
        <v>11</v>
      </c>
      <c r="I1055" s="1">
        <v>11</v>
      </c>
      <c r="J1055" s="1">
        <v>1</v>
      </c>
      <c r="K1055" s="1">
        <v>0</v>
      </c>
      <c r="L1055" s="1">
        <v>8484</v>
      </c>
      <c r="M1055" s="1">
        <v>642</v>
      </c>
      <c r="N1055" s="1">
        <v>24</v>
      </c>
    </row>
    <row r="1056" spans="1:14">
      <c r="A1056" s="1">
        <v>2024</v>
      </c>
      <c r="B1056" s="1" t="s">
        <v>1293</v>
      </c>
      <c r="C1056" s="1" t="s">
        <v>1349</v>
      </c>
      <c r="D1056" s="1" t="s">
        <v>1352</v>
      </c>
      <c r="E1056" s="6">
        <v>45454</v>
      </c>
      <c r="F1056" s="1" t="s">
        <v>38</v>
      </c>
      <c r="G1056" s="1" t="s">
        <v>242</v>
      </c>
      <c r="H1056" s="1">
        <v>12</v>
      </c>
      <c r="I1056" s="1">
        <v>12</v>
      </c>
      <c r="J1056" s="1">
        <v>0</v>
      </c>
      <c r="K1056" s="1">
        <v>0</v>
      </c>
      <c r="L1056" s="1">
        <v>27489</v>
      </c>
      <c r="M1056" s="1">
        <v>439</v>
      </c>
      <c r="N1056" s="1">
        <v>0</v>
      </c>
    </row>
    <row r="1057" spans="1:14">
      <c r="A1057" s="1">
        <v>2024</v>
      </c>
      <c r="B1057" s="1" t="s">
        <v>1293</v>
      </c>
      <c r="C1057" s="1" t="s">
        <v>1349</v>
      </c>
      <c r="D1057" s="1" t="s">
        <v>1352</v>
      </c>
      <c r="E1057" s="6">
        <v>45455</v>
      </c>
      <c r="F1057" s="1" t="s">
        <v>64</v>
      </c>
      <c r="G1057" s="1" t="s">
        <v>1178</v>
      </c>
      <c r="H1057" s="1">
        <v>12</v>
      </c>
      <c r="I1057" s="1">
        <v>12</v>
      </c>
      <c r="J1057" s="1">
        <v>0</v>
      </c>
      <c r="K1057" s="1">
        <v>0</v>
      </c>
      <c r="L1057" s="1">
        <v>10936</v>
      </c>
      <c r="M1057" s="1">
        <v>671</v>
      </c>
      <c r="N1057" s="1">
        <v>0</v>
      </c>
    </row>
    <row r="1058" spans="1:14">
      <c r="A1058" s="1">
        <v>2024</v>
      </c>
      <c r="B1058" s="1" t="s">
        <v>1293</v>
      </c>
      <c r="C1058" s="1" t="s">
        <v>1349</v>
      </c>
      <c r="D1058" s="1" t="s">
        <v>1352</v>
      </c>
      <c r="E1058" s="6">
        <v>45455</v>
      </c>
      <c r="F1058" s="1" t="s">
        <v>64</v>
      </c>
      <c r="G1058" s="1" t="s">
        <v>41</v>
      </c>
      <c r="H1058" s="1">
        <v>4</v>
      </c>
      <c r="I1058" s="1">
        <v>4</v>
      </c>
      <c r="J1058" s="1">
        <v>0</v>
      </c>
      <c r="K1058" s="1">
        <v>0</v>
      </c>
      <c r="L1058" s="1">
        <v>175463</v>
      </c>
      <c r="M1058" s="1">
        <v>956</v>
      </c>
      <c r="N1058" s="1">
        <v>0</v>
      </c>
    </row>
    <row r="1059" spans="1:14">
      <c r="A1059" s="1">
        <v>2024</v>
      </c>
      <c r="B1059" s="1" t="s">
        <v>1293</v>
      </c>
      <c r="C1059" s="1" t="s">
        <v>1349</v>
      </c>
      <c r="D1059" s="1" t="s">
        <v>1352</v>
      </c>
      <c r="E1059" s="6">
        <v>45455</v>
      </c>
      <c r="F1059" s="1" t="s">
        <v>64</v>
      </c>
      <c r="G1059" s="1" t="s">
        <v>53</v>
      </c>
      <c r="H1059" s="1">
        <v>12</v>
      </c>
      <c r="I1059" s="1">
        <v>12</v>
      </c>
      <c r="J1059" s="1">
        <v>0</v>
      </c>
      <c r="K1059" s="1">
        <v>0</v>
      </c>
      <c r="L1059" s="1">
        <v>144335</v>
      </c>
      <c r="M1059" s="1">
        <v>1224</v>
      </c>
      <c r="N1059" s="1">
        <v>0</v>
      </c>
    </row>
    <row r="1060" spans="1:14">
      <c r="A1060" s="1">
        <v>2024</v>
      </c>
      <c r="B1060" s="1" t="s">
        <v>1293</v>
      </c>
      <c r="C1060" s="1" t="s">
        <v>1349</v>
      </c>
      <c r="D1060" s="1" t="s">
        <v>1352</v>
      </c>
      <c r="E1060" s="6">
        <v>45455</v>
      </c>
      <c r="F1060" s="1" t="s">
        <v>64</v>
      </c>
      <c r="G1060" s="1" t="s">
        <v>266</v>
      </c>
      <c r="H1060" s="1">
        <v>12</v>
      </c>
      <c r="I1060" s="1">
        <v>12</v>
      </c>
      <c r="J1060" s="1">
        <v>0</v>
      </c>
      <c r="K1060" s="1">
        <v>0</v>
      </c>
      <c r="L1060" s="1">
        <v>98616</v>
      </c>
      <c r="M1060" s="1">
        <v>546</v>
      </c>
      <c r="N1060" s="1">
        <v>0</v>
      </c>
    </row>
    <row r="1061" spans="1:14">
      <c r="A1061" s="1">
        <v>2024</v>
      </c>
      <c r="B1061" s="1" t="s">
        <v>1293</v>
      </c>
      <c r="C1061" s="1" t="s">
        <v>1349</v>
      </c>
      <c r="D1061" s="1" t="s">
        <v>1352</v>
      </c>
      <c r="E1061" s="6">
        <v>45455</v>
      </c>
      <c r="F1061" s="1" t="s">
        <v>64</v>
      </c>
      <c r="G1061" s="1" t="s">
        <v>42</v>
      </c>
      <c r="H1061" s="1">
        <v>12</v>
      </c>
      <c r="I1061" s="1">
        <v>12</v>
      </c>
      <c r="J1061" s="1">
        <v>0</v>
      </c>
      <c r="K1061" s="1">
        <v>0</v>
      </c>
      <c r="L1061" s="1">
        <v>24015</v>
      </c>
      <c r="M1061" s="1">
        <v>560</v>
      </c>
      <c r="N1061" s="1">
        <v>0</v>
      </c>
    </row>
    <row r="1062" spans="1:14">
      <c r="A1062" s="1">
        <v>2024</v>
      </c>
      <c r="B1062" s="1" t="s">
        <v>1293</v>
      </c>
      <c r="C1062" s="1" t="s">
        <v>1349</v>
      </c>
      <c r="D1062" s="1" t="s">
        <v>1352</v>
      </c>
      <c r="E1062" s="6">
        <v>45455</v>
      </c>
      <c r="F1062" s="1" t="s">
        <v>8</v>
      </c>
      <c r="G1062" s="1" t="s">
        <v>41</v>
      </c>
      <c r="H1062" s="1">
        <v>11</v>
      </c>
      <c r="I1062" s="1">
        <v>11</v>
      </c>
      <c r="J1062" s="1">
        <v>0</v>
      </c>
      <c r="K1062" s="1">
        <v>0</v>
      </c>
      <c r="L1062" s="1">
        <v>5757</v>
      </c>
      <c r="M1062" s="1">
        <v>549</v>
      </c>
      <c r="N1062" s="1">
        <v>0</v>
      </c>
    </row>
    <row r="1063" spans="1:14">
      <c r="A1063" s="1">
        <v>2024</v>
      </c>
      <c r="B1063" s="1" t="s">
        <v>1293</v>
      </c>
      <c r="C1063" s="1" t="s">
        <v>1349</v>
      </c>
      <c r="D1063" s="1" t="s">
        <v>1352</v>
      </c>
      <c r="E1063" s="6">
        <v>45455</v>
      </c>
      <c r="F1063" s="1" t="s">
        <v>38</v>
      </c>
      <c r="G1063" s="1" t="s">
        <v>39</v>
      </c>
      <c r="H1063" s="1">
        <v>13</v>
      </c>
      <c r="I1063" s="1">
        <v>13</v>
      </c>
      <c r="J1063" s="1">
        <v>1</v>
      </c>
      <c r="K1063" s="1">
        <v>0</v>
      </c>
      <c r="L1063" s="1">
        <v>1686</v>
      </c>
      <c r="M1063" s="1">
        <v>307</v>
      </c>
      <c r="N1063" s="1">
        <v>5</v>
      </c>
    </row>
    <row r="1064" spans="1:14">
      <c r="A1064" s="1">
        <v>2024</v>
      </c>
      <c r="B1064" s="1" t="s">
        <v>1293</v>
      </c>
      <c r="C1064" s="1" t="s">
        <v>1349</v>
      </c>
      <c r="D1064" s="1" t="s">
        <v>1352</v>
      </c>
      <c r="E1064" s="6">
        <v>45455</v>
      </c>
      <c r="F1064" s="1" t="s">
        <v>38</v>
      </c>
      <c r="G1064" s="1" t="s">
        <v>242</v>
      </c>
      <c r="H1064" s="1">
        <v>12</v>
      </c>
      <c r="I1064" s="1">
        <v>12</v>
      </c>
      <c r="J1064" s="1">
        <v>0</v>
      </c>
      <c r="K1064" s="1">
        <v>0</v>
      </c>
      <c r="L1064" s="1">
        <v>3865</v>
      </c>
      <c r="M1064" s="1">
        <v>298</v>
      </c>
      <c r="N1064" s="1">
        <v>0</v>
      </c>
    </row>
    <row r="1065" spans="1:14">
      <c r="A1065" s="1">
        <v>2024</v>
      </c>
      <c r="B1065" s="1" t="s">
        <v>1293</v>
      </c>
      <c r="C1065" s="1" t="s">
        <v>1349</v>
      </c>
      <c r="D1065" s="1" t="s">
        <v>1352</v>
      </c>
      <c r="E1065" s="6">
        <v>45456</v>
      </c>
      <c r="F1065" s="1" t="s">
        <v>64</v>
      </c>
      <c r="G1065" s="1" t="s">
        <v>1178</v>
      </c>
      <c r="H1065" s="1">
        <v>12</v>
      </c>
      <c r="I1065" s="1">
        <v>12</v>
      </c>
      <c r="J1065" s="1">
        <v>0</v>
      </c>
      <c r="K1065" s="1">
        <v>0</v>
      </c>
      <c r="L1065" s="1">
        <v>16408</v>
      </c>
      <c r="M1065" s="1">
        <v>690</v>
      </c>
      <c r="N1065" s="1">
        <v>0</v>
      </c>
    </row>
    <row r="1066" spans="1:14">
      <c r="A1066" s="1">
        <v>2024</v>
      </c>
      <c r="B1066" s="1" t="s">
        <v>1293</v>
      </c>
      <c r="C1066" s="1" t="s">
        <v>1349</v>
      </c>
      <c r="D1066" s="1" t="s">
        <v>1352</v>
      </c>
      <c r="E1066" s="6">
        <v>45456</v>
      </c>
      <c r="F1066" s="1" t="s">
        <v>64</v>
      </c>
      <c r="G1066" s="1" t="s">
        <v>41</v>
      </c>
      <c r="H1066" s="1">
        <v>4</v>
      </c>
      <c r="I1066" s="1">
        <v>4</v>
      </c>
      <c r="J1066" s="1">
        <v>0</v>
      </c>
      <c r="K1066" s="1">
        <v>0</v>
      </c>
      <c r="L1066" s="1">
        <v>220729</v>
      </c>
      <c r="M1066" s="1">
        <v>2009</v>
      </c>
      <c r="N1066" s="1">
        <v>0</v>
      </c>
    </row>
    <row r="1067" spans="1:14">
      <c r="A1067" s="1">
        <v>2024</v>
      </c>
      <c r="B1067" s="1" t="s">
        <v>1293</v>
      </c>
      <c r="C1067" s="1" t="s">
        <v>1349</v>
      </c>
      <c r="D1067" s="1" t="s">
        <v>1352</v>
      </c>
      <c r="E1067" s="6">
        <v>45456</v>
      </c>
      <c r="F1067" s="1" t="s">
        <v>64</v>
      </c>
      <c r="G1067" s="1" t="s">
        <v>53</v>
      </c>
      <c r="H1067" s="1">
        <v>12</v>
      </c>
      <c r="I1067" s="1">
        <v>12</v>
      </c>
      <c r="J1067" s="1">
        <v>0</v>
      </c>
      <c r="K1067" s="1">
        <v>0</v>
      </c>
      <c r="L1067" s="1">
        <v>4907</v>
      </c>
      <c r="M1067" s="1">
        <v>443</v>
      </c>
      <c r="N1067" s="1">
        <v>0</v>
      </c>
    </row>
    <row r="1068" spans="1:14">
      <c r="A1068" s="1">
        <v>2024</v>
      </c>
      <c r="B1068" s="1" t="s">
        <v>1293</v>
      </c>
      <c r="C1068" s="1" t="s">
        <v>1349</v>
      </c>
      <c r="D1068" s="1" t="s">
        <v>1352</v>
      </c>
      <c r="E1068" s="6">
        <v>45456</v>
      </c>
      <c r="F1068" s="1" t="s">
        <v>64</v>
      </c>
      <c r="G1068" s="1" t="s">
        <v>266</v>
      </c>
      <c r="H1068" s="1">
        <v>12</v>
      </c>
      <c r="I1068" s="1">
        <v>12</v>
      </c>
      <c r="J1068" s="1">
        <v>0</v>
      </c>
      <c r="K1068" s="1">
        <v>0</v>
      </c>
      <c r="L1068" s="1">
        <v>58902</v>
      </c>
      <c r="M1068" s="1">
        <v>552</v>
      </c>
      <c r="N1068" s="1">
        <v>0</v>
      </c>
    </row>
    <row r="1069" spans="1:14">
      <c r="A1069" s="1">
        <v>2024</v>
      </c>
      <c r="B1069" s="1" t="s">
        <v>1293</v>
      </c>
      <c r="C1069" s="1" t="s">
        <v>1349</v>
      </c>
      <c r="D1069" s="1" t="s">
        <v>1352</v>
      </c>
      <c r="E1069" s="6">
        <v>45456</v>
      </c>
      <c r="F1069" s="1" t="s">
        <v>64</v>
      </c>
      <c r="G1069" s="1" t="s">
        <v>42</v>
      </c>
      <c r="H1069" s="1">
        <v>15</v>
      </c>
      <c r="I1069" s="1">
        <v>15</v>
      </c>
      <c r="J1069" s="1">
        <v>1</v>
      </c>
      <c r="K1069" s="1">
        <v>0</v>
      </c>
      <c r="L1069" s="1">
        <v>49323</v>
      </c>
      <c r="M1069" s="1">
        <v>600</v>
      </c>
      <c r="N1069" s="1">
        <v>5</v>
      </c>
    </row>
    <row r="1070" spans="1:14">
      <c r="A1070" s="1">
        <v>2024</v>
      </c>
      <c r="B1070" s="1" t="s">
        <v>1293</v>
      </c>
      <c r="C1070" s="1" t="s">
        <v>1349</v>
      </c>
      <c r="D1070" s="1" t="s">
        <v>1352</v>
      </c>
      <c r="E1070" s="6">
        <v>45456</v>
      </c>
      <c r="F1070" s="1" t="s">
        <v>8</v>
      </c>
      <c r="G1070" s="1" t="s">
        <v>41</v>
      </c>
      <c r="H1070" s="1">
        <v>11</v>
      </c>
      <c r="I1070" s="1">
        <v>11</v>
      </c>
      <c r="J1070" s="1">
        <v>0</v>
      </c>
      <c r="K1070" s="1">
        <v>0</v>
      </c>
      <c r="L1070" s="1">
        <v>11707</v>
      </c>
      <c r="M1070" s="1">
        <v>585</v>
      </c>
      <c r="N1070" s="1">
        <v>0</v>
      </c>
    </row>
    <row r="1071" spans="1:14">
      <c r="A1071" s="1">
        <v>2024</v>
      </c>
      <c r="B1071" s="1" t="s">
        <v>1293</v>
      </c>
      <c r="C1071" s="1" t="s">
        <v>1349</v>
      </c>
      <c r="D1071" s="1" t="s">
        <v>1352</v>
      </c>
      <c r="E1071" s="6">
        <v>45456</v>
      </c>
      <c r="F1071" s="1" t="s">
        <v>38</v>
      </c>
      <c r="G1071" s="1" t="s">
        <v>39</v>
      </c>
      <c r="H1071" s="1">
        <v>12</v>
      </c>
      <c r="I1071" s="1">
        <v>12</v>
      </c>
      <c r="J1071" s="1">
        <v>0</v>
      </c>
      <c r="K1071" s="1">
        <v>0</v>
      </c>
      <c r="L1071" s="1">
        <v>1227</v>
      </c>
      <c r="M1071" s="1">
        <v>236</v>
      </c>
      <c r="N1071" s="1">
        <v>0</v>
      </c>
    </row>
    <row r="1072" spans="1:14">
      <c r="A1072" s="1">
        <v>2024</v>
      </c>
      <c r="B1072" s="1" t="s">
        <v>1293</v>
      </c>
      <c r="C1072" s="1" t="s">
        <v>1349</v>
      </c>
      <c r="D1072" s="1" t="s">
        <v>1352</v>
      </c>
      <c r="E1072" s="6">
        <v>45456</v>
      </c>
      <c r="F1072" s="1" t="s">
        <v>38</v>
      </c>
      <c r="G1072" s="1" t="s">
        <v>242</v>
      </c>
      <c r="H1072" s="1">
        <v>12</v>
      </c>
      <c r="I1072" s="1">
        <v>12</v>
      </c>
      <c r="J1072" s="1">
        <v>0</v>
      </c>
      <c r="K1072" s="1">
        <v>0</v>
      </c>
      <c r="L1072" s="1">
        <v>2646</v>
      </c>
      <c r="M1072" s="1">
        <v>344</v>
      </c>
      <c r="N1072" s="1">
        <v>0</v>
      </c>
    </row>
    <row r="1073" spans="1:14">
      <c r="A1073" s="1">
        <v>2024</v>
      </c>
      <c r="B1073" s="1" t="s">
        <v>1293</v>
      </c>
      <c r="C1073" s="1" t="s">
        <v>1349</v>
      </c>
      <c r="D1073" s="1" t="s">
        <v>1352</v>
      </c>
      <c r="E1073" s="6">
        <v>45457</v>
      </c>
      <c r="F1073" s="1" t="s">
        <v>64</v>
      </c>
      <c r="G1073" s="1" t="s">
        <v>1178</v>
      </c>
      <c r="H1073" s="1">
        <v>12</v>
      </c>
      <c r="I1073" s="1">
        <v>12</v>
      </c>
      <c r="J1073" s="1">
        <v>0</v>
      </c>
      <c r="K1073" s="1">
        <v>0</v>
      </c>
      <c r="L1073" s="1">
        <v>30247</v>
      </c>
      <c r="M1073" s="1">
        <v>1391</v>
      </c>
      <c r="N1073" s="1">
        <v>0</v>
      </c>
    </row>
    <row r="1074" spans="1:14">
      <c r="A1074" s="1">
        <v>2024</v>
      </c>
      <c r="B1074" s="1" t="s">
        <v>1293</v>
      </c>
      <c r="C1074" s="1" t="s">
        <v>1349</v>
      </c>
      <c r="D1074" s="1" t="s">
        <v>1352</v>
      </c>
      <c r="E1074" s="6">
        <v>45457</v>
      </c>
      <c r="F1074" s="1" t="s">
        <v>64</v>
      </c>
      <c r="G1074" s="1" t="s">
        <v>41</v>
      </c>
      <c r="H1074" s="1">
        <v>5</v>
      </c>
      <c r="I1074" s="1">
        <v>5</v>
      </c>
      <c r="J1074" s="1">
        <v>0</v>
      </c>
      <c r="K1074" s="1">
        <v>0</v>
      </c>
      <c r="L1074" s="1">
        <v>66069</v>
      </c>
      <c r="M1074" s="1">
        <v>1096</v>
      </c>
      <c r="N1074" s="1">
        <v>0</v>
      </c>
    </row>
    <row r="1075" spans="1:14">
      <c r="A1075" s="1">
        <v>2024</v>
      </c>
      <c r="B1075" s="1" t="s">
        <v>1293</v>
      </c>
      <c r="C1075" s="1" t="s">
        <v>1349</v>
      </c>
      <c r="D1075" s="1" t="s">
        <v>1352</v>
      </c>
      <c r="E1075" s="6">
        <v>45457</v>
      </c>
      <c r="F1075" s="1" t="s">
        <v>64</v>
      </c>
      <c r="G1075" s="1" t="s">
        <v>53</v>
      </c>
      <c r="H1075" s="1">
        <v>12</v>
      </c>
      <c r="I1075" s="1">
        <v>12</v>
      </c>
      <c r="J1075" s="1">
        <v>0</v>
      </c>
      <c r="K1075" s="1">
        <v>0</v>
      </c>
      <c r="L1075" s="1">
        <v>12562</v>
      </c>
      <c r="M1075" s="1">
        <v>616</v>
      </c>
      <c r="N1075" s="1">
        <v>0</v>
      </c>
    </row>
    <row r="1076" spans="1:14">
      <c r="A1076" s="1">
        <v>2024</v>
      </c>
      <c r="B1076" s="1" t="s">
        <v>1293</v>
      </c>
      <c r="C1076" s="1" t="s">
        <v>1349</v>
      </c>
      <c r="D1076" s="1" t="s">
        <v>1352</v>
      </c>
      <c r="E1076" s="6">
        <v>45457</v>
      </c>
      <c r="F1076" s="1" t="s">
        <v>64</v>
      </c>
      <c r="G1076" s="1" t="s">
        <v>266</v>
      </c>
      <c r="H1076" s="1">
        <v>12</v>
      </c>
      <c r="I1076" s="1">
        <v>12</v>
      </c>
      <c r="J1076" s="1">
        <v>0</v>
      </c>
      <c r="K1076" s="1">
        <v>0</v>
      </c>
      <c r="L1076" s="1">
        <v>16475</v>
      </c>
      <c r="M1076" s="1">
        <v>449</v>
      </c>
      <c r="N1076" s="1">
        <v>0</v>
      </c>
    </row>
    <row r="1077" spans="1:14">
      <c r="A1077" s="1">
        <v>2024</v>
      </c>
      <c r="B1077" s="1" t="s">
        <v>1293</v>
      </c>
      <c r="C1077" s="1" t="s">
        <v>1349</v>
      </c>
      <c r="D1077" s="1" t="s">
        <v>1352</v>
      </c>
      <c r="E1077" s="6">
        <v>45457</v>
      </c>
      <c r="F1077" s="1" t="s">
        <v>64</v>
      </c>
      <c r="G1077" s="1" t="s">
        <v>42</v>
      </c>
      <c r="H1077" s="1">
        <v>15</v>
      </c>
      <c r="I1077" s="1">
        <v>15</v>
      </c>
      <c r="J1077" s="1">
        <v>0</v>
      </c>
      <c r="K1077" s="1">
        <v>0</v>
      </c>
      <c r="L1077" s="1">
        <v>90044</v>
      </c>
      <c r="M1077" s="1">
        <v>879</v>
      </c>
      <c r="N1077" s="1">
        <v>0</v>
      </c>
    </row>
    <row r="1078" spans="1:14">
      <c r="A1078" s="1">
        <v>2024</v>
      </c>
      <c r="B1078" s="1" t="s">
        <v>1293</v>
      </c>
      <c r="C1078" s="1" t="s">
        <v>1349</v>
      </c>
      <c r="D1078" s="1" t="s">
        <v>1352</v>
      </c>
      <c r="E1078" s="6">
        <v>45457</v>
      </c>
      <c r="F1078" s="1" t="s">
        <v>8</v>
      </c>
      <c r="G1078" s="1" t="s">
        <v>41</v>
      </c>
      <c r="H1078" s="1">
        <v>10</v>
      </c>
      <c r="I1078" s="1">
        <v>10</v>
      </c>
      <c r="J1078" s="1">
        <v>0</v>
      </c>
      <c r="K1078" s="1">
        <v>0</v>
      </c>
      <c r="L1078" s="1">
        <v>16750</v>
      </c>
      <c r="M1078" s="1">
        <v>670</v>
      </c>
      <c r="N1078" s="1">
        <v>0</v>
      </c>
    </row>
    <row r="1079" spans="1:14">
      <c r="A1079" s="1">
        <v>2024</v>
      </c>
      <c r="B1079" s="1" t="s">
        <v>1293</v>
      </c>
      <c r="C1079" s="1" t="s">
        <v>1349</v>
      </c>
      <c r="D1079" s="1" t="s">
        <v>1352</v>
      </c>
      <c r="E1079" s="6">
        <v>45457</v>
      </c>
      <c r="F1079" s="1" t="s">
        <v>38</v>
      </c>
      <c r="G1079" s="1" t="s">
        <v>39</v>
      </c>
      <c r="H1079" s="1">
        <v>12</v>
      </c>
      <c r="I1079" s="1">
        <v>12</v>
      </c>
      <c r="J1079" s="1">
        <v>1</v>
      </c>
      <c r="K1079" s="1">
        <v>0</v>
      </c>
      <c r="L1079" s="1">
        <v>2667</v>
      </c>
      <c r="M1079" s="1">
        <v>294</v>
      </c>
      <c r="N1079" s="1">
        <v>12</v>
      </c>
    </row>
    <row r="1080" spans="1:14">
      <c r="A1080" s="1">
        <v>2024</v>
      </c>
      <c r="B1080" s="1" t="s">
        <v>1293</v>
      </c>
      <c r="C1080" s="1" t="s">
        <v>1349</v>
      </c>
      <c r="D1080" s="1" t="s">
        <v>1352</v>
      </c>
      <c r="E1080" s="6">
        <v>45457</v>
      </c>
      <c r="F1080" s="1" t="s">
        <v>38</v>
      </c>
      <c r="G1080" s="1" t="s">
        <v>242</v>
      </c>
      <c r="H1080" s="1">
        <v>11</v>
      </c>
      <c r="I1080" s="1">
        <v>11</v>
      </c>
      <c r="J1080" s="1">
        <v>0</v>
      </c>
      <c r="K1080" s="1">
        <v>0</v>
      </c>
      <c r="L1080" s="1">
        <v>15194</v>
      </c>
      <c r="M1080" s="1">
        <v>408</v>
      </c>
      <c r="N1080" s="1">
        <v>0</v>
      </c>
    </row>
    <row r="1081" spans="1:14">
      <c r="A1081" s="1">
        <v>2024</v>
      </c>
      <c r="B1081" s="1" t="s">
        <v>1293</v>
      </c>
      <c r="C1081" s="1" t="s">
        <v>1349</v>
      </c>
      <c r="D1081" s="1" t="s">
        <v>1353</v>
      </c>
      <c r="E1081" s="6">
        <v>45460</v>
      </c>
      <c r="F1081" s="1" t="s">
        <v>64</v>
      </c>
      <c r="G1081" s="1" t="s">
        <v>1178</v>
      </c>
      <c r="H1081" s="1">
        <v>12</v>
      </c>
      <c r="I1081" s="1">
        <v>12</v>
      </c>
      <c r="J1081" s="1">
        <v>0</v>
      </c>
      <c r="K1081" s="1">
        <v>0</v>
      </c>
      <c r="L1081" s="1">
        <v>83143</v>
      </c>
      <c r="M1081" s="1">
        <v>1170</v>
      </c>
      <c r="N1081" s="1">
        <v>0</v>
      </c>
    </row>
    <row r="1082" spans="1:14">
      <c r="A1082" s="1">
        <v>2024</v>
      </c>
      <c r="B1082" s="1" t="s">
        <v>1293</v>
      </c>
      <c r="C1082" s="1" t="s">
        <v>1349</v>
      </c>
      <c r="D1082" s="1" t="s">
        <v>1353</v>
      </c>
      <c r="E1082" s="6">
        <v>45460</v>
      </c>
      <c r="F1082" s="1" t="s">
        <v>64</v>
      </c>
      <c r="G1082" s="1" t="s">
        <v>41</v>
      </c>
      <c r="H1082" s="1">
        <v>5</v>
      </c>
      <c r="I1082" s="1">
        <v>5</v>
      </c>
      <c r="J1082" s="1">
        <v>0</v>
      </c>
      <c r="K1082" s="1">
        <v>0</v>
      </c>
      <c r="L1082" s="1">
        <v>257783</v>
      </c>
      <c r="M1082" s="1">
        <v>2691</v>
      </c>
      <c r="N1082" s="1">
        <v>0</v>
      </c>
    </row>
    <row r="1083" spans="1:14">
      <c r="A1083" s="1">
        <v>2024</v>
      </c>
      <c r="B1083" s="1" t="s">
        <v>1293</v>
      </c>
      <c r="C1083" s="1" t="s">
        <v>1349</v>
      </c>
      <c r="D1083" s="1" t="s">
        <v>1353</v>
      </c>
      <c r="E1083" s="6">
        <v>45460</v>
      </c>
      <c r="F1083" s="1" t="s">
        <v>64</v>
      </c>
      <c r="G1083" s="1" t="s">
        <v>53</v>
      </c>
      <c r="H1083" s="1">
        <v>12</v>
      </c>
      <c r="I1083" s="1">
        <v>12</v>
      </c>
      <c r="J1083" s="1">
        <v>0</v>
      </c>
      <c r="K1083" s="1">
        <v>0</v>
      </c>
      <c r="L1083" s="1">
        <v>3919</v>
      </c>
      <c r="M1083" s="1">
        <v>333</v>
      </c>
      <c r="N1083" s="1">
        <v>0</v>
      </c>
    </row>
    <row r="1084" spans="1:14">
      <c r="A1084" s="1">
        <v>2024</v>
      </c>
      <c r="B1084" s="1" t="s">
        <v>1293</v>
      </c>
      <c r="C1084" s="1" t="s">
        <v>1349</v>
      </c>
      <c r="D1084" s="1" t="s">
        <v>1353</v>
      </c>
      <c r="E1084" s="6">
        <v>45460</v>
      </c>
      <c r="F1084" s="1" t="s">
        <v>64</v>
      </c>
      <c r="G1084" s="1" t="s">
        <v>266</v>
      </c>
      <c r="H1084" s="1">
        <v>12</v>
      </c>
      <c r="I1084" s="1">
        <v>12</v>
      </c>
      <c r="J1084" s="1">
        <v>0</v>
      </c>
      <c r="K1084" s="1">
        <v>0</v>
      </c>
      <c r="L1084" s="1">
        <v>8608</v>
      </c>
      <c r="M1084" s="1">
        <v>379</v>
      </c>
      <c r="N1084" s="1">
        <v>0</v>
      </c>
    </row>
    <row r="1085" spans="1:14">
      <c r="A1085" s="1">
        <v>2024</v>
      </c>
      <c r="B1085" s="1" t="s">
        <v>1293</v>
      </c>
      <c r="C1085" s="1" t="s">
        <v>1349</v>
      </c>
      <c r="D1085" s="1" t="s">
        <v>1353</v>
      </c>
      <c r="E1085" s="6">
        <v>45460</v>
      </c>
      <c r="F1085" s="1" t="s">
        <v>8</v>
      </c>
      <c r="G1085" s="1" t="s">
        <v>41</v>
      </c>
      <c r="H1085" s="1">
        <v>10</v>
      </c>
      <c r="I1085" s="1">
        <v>10</v>
      </c>
      <c r="J1085" s="1">
        <v>1</v>
      </c>
      <c r="K1085" s="1">
        <v>0</v>
      </c>
      <c r="L1085" s="1">
        <v>4092</v>
      </c>
      <c r="M1085" s="1">
        <v>491</v>
      </c>
      <c r="N1085" s="1">
        <v>6</v>
      </c>
    </row>
    <row r="1086" spans="1:14">
      <c r="A1086" s="1">
        <v>2024</v>
      </c>
      <c r="B1086" s="1" t="s">
        <v>1293</v>
      </c>
      <c r="C1086" s="1" t="s">
        <v>1349</v>
      </c>
      <c r="D1086" s="1" t="s">
        <v>1353</v>
      </c>
      <c r="E1086" s="6">
        <v>45460</v>
      </c>
      <c r="F1086" s="1" t="s">
        <v>38</v>
      </c>
      <c r="G1086" s="1" t="s">
        <v>39</v>
      </c>
      <c r="H1086" s="1">
        <v>12</v>
      </c>
      <c r="I1086" s="1">
        <v>12</v>
      </c>
      <c r="J1086" s="1">
        <v>1</v>
      </c>
      <c r="K1086" s="1">
        <v>0</v>
      </c>
      <c r="L1086" s="1">
        <v>3248</v>
      </c>
      <c r="M1086" s="1">
        <v>321</v>
      </c>
      <c r="N1086" s="1">
        <v>8</v>
      </c>
    </row>
    <row r="1087" spans="1:14">
      <c r="A1087" s="1">
        <v>2024</v>
      </c>
      <c r="B1087" s="1" t="s">
        <v>1293</v>
      </c>
      <c r="C1087" s="1" t="s">
        <v>1349</v>
      </c>
      <c r="D1087" s="1" t="s">
        <v>1353</v>
      </c>
      <c r="E1087" s="6">
        <v>45460</v>
      </c>
      <c r="F1087" s="1" t="s">
        <v>38</v>
      </c>
      <c r="G1087" s="1" t="s">
        <v>242</v>
      </c>
      <c r="H1087" s="1">
        <v>12</v>
      </c>
      <c r="I1087" s="1">
        <v>12</v>
      </c>
      <c r="J1087" s="1">
        <v>0</v>
      </c>
      <c r="K1087" s="1">
        <v>0</v>
      </c>
      <c r="L1087" s="1">
        <v>4379</v>
      </c>
      <c r="M1087" s="1">
        <v>323</v>
      </c>
      <c r="N1087" s="1">
        <v>0</v>
      </c>
    </row>
    <row r="1088" spans="1:14">
      <c r="A1088" s="1">
        <v>2024</v>
      </c>
      <c r="B1088" s="1" t="s">
        <v>1293</v>
      </c>
      <c r="C1088" s="1" t="s">
        <v>1349</v>
      </c>
      <c r="D1088" s="1" t="s">
        <v>1353</v>
      </c>
      <c r="E1088" s="6">
        <v>45461</v>
      </c>
      <c r="F1088" s="1" t="s">
        <v>64</v>
      </c>
      <c r="G1088" s="1" t="s">
        <v>1178</v>
      </c>
      <c r="H1088" s="1">
        <v>9</v>
      </c>
      <c r="I1088" s="1">
        <v>9</v>
      </c>
      <c r="J1088" s="1">
        <v>0</v>
      </c>
      <c r="K1088" s="1">
        <v>0</v>
      </c>
      <c r="L1088" s="1">
        <v>4154</v>
      </c>
      <c r="M1088" s="1">
        <v>408</v>
      </c>
      <c r="N1088" s="1">
        <v>0</v>
      </c>
    </row>
    <row r="1089" spans="1:14">
      <c r="A1089" s="1">
        <v>2024</v>
      </c>
      <c r="B1089" s="1" t="s">
        <v>1293</v>
      </c>
      <c r="C1089" s="1" t="s">
        <v>1349</v>
      </c>
      <c r="D1089" s="1" t="s">
        <v>1353</v>
      </c>
      <c r="E1089" s="6">
        <v>45461</v>
      </c>
      <c r="F1089" s="1" t="s">
        <v>64</v>
      </c>
      <c r="G1089" s="1" t="s">
        <v>41</v>
      </c>
      <c r="H1089" s="1">
        <v>5</v>
      </c>
      <c r="I1089" s="1">
        <v>5</v>
      </c>
      <c r="J1089" s="1">
        <v>0</v>
      </c>
      <c r="K1089" s="1">
        <v>0</v>
      </c>
      <c r="L1089" s="1">
        <v>129136</v>
      </c>
      <c r="M1089" s="1">
        <v>497</v>
      </c>
      <c r="N1089" s="1">
        <v>0</v>
      </c>
    </row>
    <row r="1090" spans="1:14">
      <c r="A1090" s="1">
        <v>2024</v>
      </c>
      <c r="B1090" s="1" t="s">
        <v>1293</v>
      </c>
      <c r="C1090" s="1" t="s">
        <v>1349</v>
      </c>
      <c r="D1090" s="1" t="s">
        <v>1353</v>
      </c>
      <c r="E1090" s="6">
        <v>45461</v>
      </c>
      <c r="F1090" s="1" t="s">
        <v>64</v>
      </c>
      <c r="G1090" s="1" t="s">
        <v>53</v>
      </c>
      <c r="H1090" s="1">
        <v>12</v>
      </c>
      <c r="I1090" s="1">
        <v>12</v>
      </c>
      <c r="J1090" s="1">
        <v>0</v>
      </c>
      <c r="K1090" s="1">
        <v>0</v>
      </c>
      <c r="L1090" s="1">
        <v>172497</v>
      </c>
      <c r="M1090" s="1">
        <v>971</v>
      </c>
      <c r="N1090" s="1">
        <v>0</v>
      </c>
    </row>
    <row r="1091" spans="1:14">
      <c r="A1091" s="1">
        <v>2024</v>
      </c>
      <c r="B1091" s="1" t="s">
        <v>1293</v>
      </c>
      <c r="C1091" s="1" t="s">
        <v>1349</v>
      </c>
      <c r="D1091" s="1" t="s">
        <v>1353</v>
      </c>
      <c r="E1091" s="6">
        <v>45461</v>
      </c>
      <c r="F1091" s="1" t="s">
        <v>64</v>
      </c>
      <c r="G1091" s="1" t="s">
        <v>266</v>
      </c>
      <c r="H1091" s="1">
        <v>12</v>
      </c>
      <c r="I1091" s="1">
        <v>12</v>
      </c>
      <c r="J1091" s="1">
        <v>0</v>
      </c>
      <c r="K1091" s="1">
        <v>0</v>
      </c>
      <c r="L1091" s="1">
        <v>18046</v>
      </c>
      <c r="M1091" s="1">
        <v>379</v>
      </c>
      <c r="N1091" s="1">
        <v>0</v>
      </c>
    </row>
    <row r="1092" spans="1:14">
      <c r="A1092" s="1">
        <v>2024</v>
      </c>
      <c r="B1092" s="1" t="s">
        <v>1293</v>
      </c>
      <c r="C1092" s="1" t="s">
        <v>1349</v>
      </c>
      <c r="D1092" s="1" t="s">
        <v>1353</v>
      </c>
      <c r="E1092" s="6">
        <v>45461</v>
      </c>
      <c r="F1092" s="1" t="s">
        <v>64</v>
      </c>
      <c r="G1092" s="1" t="s">
        <v>42</v>
      </c>
      <c r="H1092" s="1">
        <v>12</v>
      </c>
      <c r="I1092" s="1">
        <v>12</v>
      </c>
      <c r="J1092" s="1">
        <v>1</v>
      </c>
      <c r="K1092" s="1">
        <v>0</v>
      </c>
      <c r="L1092" s="1">
        <v>20667</v>
      </c>
      <c r="M1092" s="1">
        <v>530</v>
      </c>
      <c r="N1092" s="1">
        <v>4</v>
      </c>
    </row>
    <row r="1093" spans="1:14">
      <c r="A1093" s="1">
        <v>2024</v>
      </c>
      <c r="B1093" s="1" t="s">
        <v>1293</v>
      </c>
      <c r="C1093" s="1" t="s">
        <v>1349</v>
      </c>
      <c r="D1093" s="1" t="s">
        <v>1353</v>
      </c>
      <c r="E1093" s="6">
        <v>45461</v>
      </c>
      <c r="F1093" s="1" t="s">
        <v>8</v>
      </c>
      <c r="G1093" s="1" t="s">
        <v>41</v>
      </c>
      <c r="H1093" s="1">
        <v>10</v>
      </c>
      <c r="I1093" s="1">
        <v>10</v>
      </c>
      <c r="J1093" s="1">
        <v>0</v>
      </c>
      <c r="K1093" s="1">
        <v>0</v>
      </c>
      <c r="L1093" s="1">
        <v>27161</v>
      </c>
      <c r="M1093" s="1">
        <v>730</v>
      </c>
      <c r="N1093" s="1">
        <v>0</v>
      </c>
    </row>
    <row r="1094" spans="1:14">
      <c r="A1094" s="1">
        <v>2024</v>
      </c>
      <c r="B1094" s="1" t="s">
        <v>1293</v>
      </c>
      <c r="C1094" s="1" t="s">
        <v>1349</v>
      </c>
      <c r="D1094" s="1" t="s">
        <v>1353</v>
      </c>
      <c r="E1094" s="6">
        <v>45461</v>
      </c>
      <c r="F1094" s="1" t="s">
        <v>38</v>
      </c>
      <c r="G1094" s="1" t="s">
        <v>1178</v>
      </c>
      <c r="H1094" s="1">
        <v>2</v>
      </c>
      <c r="I1094" s="1">
        <v>2</v>
      </c>
      <c r="J1094" s="1">
        <v>0</v>
      </c>
      <c r="K1094" s="1">
        <v>0</v>
      </c>
      <c r="L1094" s="1">
        <v>4</v>
      </c>
      <c r="M1094" s="1">
        <v>4</v>
      </c>
      <c r="N1094" s="1">
        <v>0</v>
      </c>
    </row>
    <row r="1095" spans="1:14">
      <c r="A1095" s="1">
        <v>2024</v>
      </c>
      <c r="B1095" s="1" t="s">
        <v>1293</v>
      </c>
      <c r="C1095" s="1" t="s">
        <v>1349</v>
      </c>
      <c r="D1095" s="1" t="s">
        <v>1353</v>
      </c>
      <c r="E1095" s="6">
        <v>45461</v>
      </c>
      <c r="F1095" s="1" t="s">
        <v>38</v>
      </c>
      <c r="G1095" s="1" t="s">
        <v>39</v>
      </c>
      <c r="H1095" s="1">
        <v>12</v>
      </c>
      <c r="I1095" s="1">
        <v>12</v>
      </c>
      <c r="J1095" s="1">
        <v>0</v>
      </c>
      <c r="K1095" s="1">
        <v>0</v>
      </c>
      <c r="L1095" s="1">
        <v>2542</v>
      </c>
      <c r="M1095" s="1">
        <v>333</v>
      </c>
      <c r="N1095" s="1">
        <v>0</v>
      </c>
    </row>
    <row r="1096" spans="1:14">
      <c r="A1096" s="1">
        <v>2024</v>
      </c>
      <c r="B1096" s="1" t="s">
        <v>1293</v>
      </c>
      <c r="C1096" s="1" t="s">
        <v>1349</v>
      </c>
      <c r="D1096" s="1" t="s">
        <v>1353</v>
      </c>
      <c r="E1096" s="6">
        <v>45461</v>
      </c>
      <c r="F1096" s="1" t="s">
        <v>38</v>
      </c>
      <c r="G1096" s="1" t="s">
        <v>242</v>
      </c>
      <c r="H1096" s="1">
        <v>12</v>
      </c>
      <c r="I1096" s="1">
        <v>12</v>
      </c>
      <c r="J1096" s="1">
        <v>0</v>
      </c>
      <c r="K1096" s="1">
        <v>0</v>
      </c>
      <c r="L1096" s="1">
        <v>11140</v>
      </c>
      <c r="M1096" s="1">
        <v>402</v>
      </c>
      <c r="N1096" s="1">
        <v>0</v>
      </c>
    </row>
    <row r="1097" spans="1:14">
      <c r="A1097" s="1">
        <v>2024</v>
      </c>
      <c r="B1097" s="1" t="s">
        <v>1293</v>
      </c>
      <c r="C1097" s="1" t="s">
        <v>1349</v>
      </c>
      <c r="D1097" s="1" t="s">
        <v>1353</v>
      </c>
      <c r="E1097" s="6">
        <v>45462</v>
      </c>
      <c r="F1097" s="1" t="s">
        <v>64</v>
      </c>
      <c r="G1097" s="1" t="s">
        <v>41</v>
      </c>
      <c r="H1097" s="1">
        <v>4</v>
      </c>
      <c r="I1097" s="1">
        <v>4</v>
      </c>
      <c r="J1097" s="1">
        <v>0</v>
      </c>
      <c r="K1097" s="1">
        <v>0</v>
      </c>
      <c r="L1097" s="1">
        <v>9588</v>
      </c>
      <c r="M1097" s="1">
        <v>330</v>
      </c>
      <c r="N1097" s="1">
        <v>0</v>
      </c>
    </row>
    <row r="1098" spans="1:14">
      <c r="A1098" s="1">
        <v>2024</v>
      </c>
      <c r="B1098" s="1" t="s">
        <v>1293</v>
      </c>
      <c r="C1098" s="1" t="s">
        <v>1349</v>
      </c>
      <c r="D1098" s="1" t="s">
        <v>1353</v>
      </c>
      <c r="E1098" s="6">
        <v>45462</v>
      </c>
      <c r="F1098" s="1" t="s">
        <v>64</v>
      </c>
      <c r="G1098" s="1" t="s">
        <v>53</v>
      </c>
      <c r="H1098" s="1">
        <v>12</v>
      </c>
      <c r="I1098" s="1">
        <v>12</v>
      </c>
      <c r="J1098" s="1">
        <v>0</v>
      </c>
      <c r="K1098" s="1">
        <v>0</v>
      </c>
      <c r="L1098" s="1">
        <v>231168</v>
      </c>
      <c r="M1098" s="1">
        <v>569</v>
      </c>
      <c r="N1098" s="1">
        <v>0</v>
      </c>
    </row>
    <row r="1099" spans="1:14">
      <c r="A1099" s="1">
        <v>2024</v>
      </c>
      <c r="B1099" s="1" t="s">
        <v>1293</v>
      </c>
      <c r="C1099" s="1" t="s">
        <v>1349</v>
      </c>
      <c r="D1099" s="1" t="s">
        <v>1353</v>
      </c>
      <c r="E1099" s="6">
        <v>45462</v>
      </c>
      <c r="F1099" s="1" t="s">
        <v>64</v>
      </c>
      <c r="G1099" s="1" t="s">
        <v>266</v>
      </c>
      <c r="H1099" s="1">
        <v>12</v>
      </c>
      <c r="I1099" s="1">
        <v>12</v>
      </c>
      <c r="J1099" s="1">
        <v>0</v>
      </c>
      <c r="K1099" s="1">
        <v>0</v>
      </c>
      <c r="L1099" s="1">
        <v>14358</v>
      </c>
      <c r="M1099" s="1">
        <v>429</v>
      </c>
      <c r="N1099" s="1">
        <v>0</v>
      </c>
    </row>
    <row r="1100" spans="1:14">
      <c r="A1100" s="1">
        <v>2024</v>
      </c>
      <c r="B1100" s="1" t="s">
        <v>1293</v>
      </c>
      <c r="C1100" s="1" t="s">
        <v>1349</v>
      </c>
      <c r="D1100" s="1" t="s">
        <v>1353</v>
      </c>
      <c r="E1100" s="6">
        <v>45462</v>
      </c>
      <c r="F1100" s="1" t="s">
        <v>64</v>
      </c>
      <c r="G1100" s="1" t="s">
        <v>42</v>
      </c>
      <c r="H1100" s="1">
        <v>12</v>
      </c>
      <c r="I1100" s="1">
        <v>12</v>
      </c>
      <c r="J1100" s="1">
        <v>0</v>
      </c>
      <c r="K1100" s="1">
        <v>0</v>
      </c>
      <c r="L1100" s="1">
        <v>77526</v>
      </c>
      <c r="M1100" s="1">
        <v>606</v>
      </c>
      <c r="N1100" s="1">
        <v>0</v>
      </c>
    </row>
    <row r="1101" spans="1:14">
      <c r="A1101" s="1">
        <v>2024</v>
      </c>
      <c r="B1101" s="1" t="s">
        <v>1293</v>
      </c>
      <c r="C1101" s="1" t="s">
        <v>1349</v>
      </c>
      <c r="D1101" s="1" t="s">
        <v>1353</v>
      </c>
      <c r="E1101" s="6">
        <v>45462</v>
      </c>
      <c r="F1101" s="1" t="s">
        <v>8</v>
      </c>
      <c r="G1101" s="1" t="s">
        <v>41</v>
      </c>
      <c r="H1101" s="1">
        <v>11</v>
      </c>
      <c r="I1101" s="1">
        <v>11</v>
      </c>
      <c r="J1101" s="1">
        <v>0</v>
      </c>
      <c r="K1101" s="1">
        <v>0</v>
      </c>
      <c r="L1101" s="1">
        <v>24751</v>
      </c>
      <c r="M1101" s="1">
        <v>646</v>
      </c>
      <c r="N1101" s="1">
        <v>0</v>
      </c>
    </row>
    <row r="1102" spans="1:14">
      <c r="A1102" s="1">
        <v>2024</v>
      </c>
      <c r="B1102" s="1" t="s">
        <v>1293</v>
      </c>
      <c r="C1102" s="1" t="s">
        <v>1349</v>
      </c>
      <c r="D1102" s="1" t="s">
        <v>1353</v>
      </c>
      <c r="E1102" s="6">
        <v>45462</v>
      </c>
      <c r="F1102" s="1" t="s">
        <v>38</v>
      </c>
      <c r="G1102" s="1" t="s">
        <v>39</v>
      </c>
      <c r="H1102" s="1">
        <v>13</v>
      </c>
      <c r="I1102" s="1">
        <v>13</v>
      </c>
      <c r="J1102" s="1">
        <v>1</v>
      </c>
      <c r="K1102" s="1">
        <v>0</v>
      </c>
      <c r="L1102" s="1">
        <v>4802</v>
      </c>
      <c r="M1102" s="1">
        <v>335</v>
      </c>
      <c r="N1102" s="1">
        <v>4</v>
      </c>
    </row>
    <row r="1103" spans="1:14">
      <c r="A1103" s="1">
        <v>2024</v>
      </c>
      <c r="B1103" s="1" t="s">
        <v>1293</v>
      </c>
      <c r="C1103" s="1" t="s">
        <v>1349</v>
      </c>
      <c r="D1103" s="1" t="s">
        <v>1353</v>
      </c>
      <c r="E1103" s="6">
        <v>45462</v>
      </c>
      <c r="F1103" s="1" t="s">
        <v>38</v>
      </c>
      <c r="G1103" s="1" t="s">
        <v>242</v>
      </c>
      <c r="H1103" s="1">
        <v>13</v>
      </c>
      <c r="I1103" s="1">
        <v>13</v>
      </c>
      <c r="J1103" s="1">
        <v>0</v>
      </c>
      <c r="K1103" s="1">
        <v>0</v>
      </c>
      <c r="L1103" s="1">
        <v>14152</v>
      </c>
      <c r="M1103" s="1">
        <v>471</v>
      </c>
      <c r="N1103" s="1">
        <v>0</v>
      </c>
    </row>
    <row r="1104" spans="1:14">
      <c r="A1104" s="1">
        <v>2024</v>
      </c>
      <c r="B1104" s="1" t="s">
        <v>1293</v>
      </c>
      <c r="C1104" s="1" t="s">
        <v>1349</v>
      </c>
      <c r="D1104" s="1" t="s">
        <v>1353</v>
      </c>
      <c r="E1104" s="6">
        <v>45463</v>
      </c>
      <c r="F1104" s="1" t="s">
        <v>64</v>
      </c>
      <c r="G1104" s="1" t="s">
        <v>1178</v>
      </c>
      <c r="H1104" s="1">
        <v>12</v>
      </c>
      <c r="I1104" s="1">
        <v>12</v>
      </c>
      <c r="J1104" s="1">
        <v>0</v>
      </c>
      <c r="K1104" s="1">
        <v>0</v>
      </c>
      <c r="L1104" s="1">
        <v>9557</v>
      </c>
      <c r="M1104" s="1">
        <v>685</v>
      </c>
      <c r="N1104" s="1">
        <v>0</v>
      </c>
    </row>
    <row r="1105" spans="1:14">
      <c r="A1105" s="1">
        <v>2024</v>
      </c>
      <c r="B1105" s="1" t="s">
        <v>1293</v>
      </c>
      <c r="C1105" s="1" t="s">
        <v>1349</v>
      </c>
      <c r="D1105" s="1" t="s">
        <v>1353</v>
      </c>
      <c r="E1105" s="6">
        <v>45463</v>
      </c>
      <c r="F1105" s="1" t="s">
        <v>64</v>
      </c>
      <c r="G1105" s="1" t="s">
        <v>41</v>
      </c>
      <c r="H1105" s="1">
        <v>5</v>
      </c>
      <c r="I1105" s="1">
        <v>5</v>
      </c>
      <c r="J1105" s="1">
        <v>0</v>
      </c>
      <c r="K1105" s="1">
        <v>0</v>
      </c>
      <c r="L1105" s="1">
        <v>94558</v>
      </c>
      <c r="M1105" s="1">
        <v>911</v>
      </c>
      <c r="N1105" s="1">
        <v>0</v>
      </c>
    </row>
    <row r="1106" spans="1:14">
      <c r="A1106" s="1">
        <v>2024</v>
      </c>
      <c r="B1106" s="1" t="s">
        <v>1293</v>
      </c>
      <c r="C1106" s="1" t="s">
        <v>1349</v>
      </c>
      <c r="D1106" s="1" t="s">
        <v>1353</v>
      </c>
      <c r="E1106" s="6">
        <v>45463</v>
      </c>
      <c r="F1106" s="1" t="s">
        <v>64</v>
      </c>
      <c r="G1106" s="1" t="s">
        <v>53</v>
      </c>
      <c r="H1106" s="1">
        <v>12</v>
      </c>
      <c r="I1106" s="1">
        <v>12</v>
      </c>
      <c r="J1106" s="1">
        <v>0</v>
      </c>
      <c r="K1106" s="1">
        <v>0</v>
      </c>
      <c r="L1106" s="1">
        <v>175138</v>
      </c>
      <c r="M1106" s="1">
        <v>795</v>
      </c>
      <c r="N1106" s="1">
        <v>0</v>
      </c>
    </row>
    <row r="1107" spans="1:14">
      <c r="A1107" s="1">
        <v>2024</v>
      </c>
      <c r="B1107" s="1" t="s">
        <v>1293</v>
      </c>
      <c r="C1107" s="1" t="s">
        <v>1349</v>
      </c>
      <c r="D1107" s="1" t="s">
        <v>1353</v>
      </c>
      <c r="E1107" s="6">
        <v>45463</v>
      </c>
      <c r="F1107" s="1" t="s">
        <v>64</v>
      </c>
      <c r="G1107" s="1" t="s">
        <v>266</v>
      </c>
      <c r="H1107" s="1">
        <v>12</v>
      </c>
      <c r="I1107" s="1">
        <v>12</v>
      </c>
      <c r="J1107" s="1">
        <v>0</v>
      </c>
      <c r="K1107" s="1">
        <v>0</v>
      </c>
      <c r="L1107" s="1">
        <v>12089</v>
      </c>
      <c r="M1107" s="1">
        <v>350</v>
      </c>
      <c r="N1107" s="1">
        <v>0</v>
      </c>
    </row>
    <row r="1108" spans="1:14">
      <c r="A1108" s="1">
        <v>2024</v>
      </c>
      <c r="B1108" s="1" t="s">
        <v>1293</v>
      </c>
      <c r="C1108" s="1" t="s">
        <v>1349</v>
      </c>
      <c r="D1108" s="1" t="s">
        <v>1353</v>
      </c>
      <c r="E1108" s="6">
        <v>45463</v>
      </c>
      <c r="F1108" s="1" t="s">
        <v>64</v>
      </c>
      <c r="G1108" s="1" t="s">
        <v>42</v>
      </c>
      <c r="H1108" s="1">
        <v>12</v>
      </c>
      <c r="I1108" s="1">
        <v>12</v>
      </c>
      <c r="J1108" s="1">
        <v>3</v>
      </c>
      <c r="K1108" s="1">
        <v>0</v>
      </c>
      <c r="L1108" s="1">
        <v>29606</v>
      </c>
      <c r="M1108" s="1">
        <v>562</v>
      </c>
      <c r="N1108" s="1">
        <v>14</v>
      </c>
    </row>
    <row r="1109" spans="1:14">
      <c r="A1109" s="1">
        <v>2024</v>
      </c>
      <c r="B1109" s="1" t="s">
        <v>1293</v>
      </c>
      <c r="C1109" s="1" t="s">
        <v>1349</v>
      </c>
      <c r="D1109" s="1" t="s">
        <v>1353</v>
      </c>
      <c r="E1109" s="6">
        <v>45463</v>
      </c>
      <c r="F1109" s="1" t="s">
        <v>8</v>
      </c>
      <c r="G1109" s="1" t="s">
        <v>41</v>
      </c>
      <c r="H1109" s="1">
        <v>10</v>
      </c>
      <c r="I1109" s="1">
        <v>10</v>
      </c>
      <c r="J1109" s="1">
        <v>1</v>
      </c>
      <c r="K1109" s="1">
        <v>0</v>
      </c>
      <c r="L1109" s="1">
        <v>9819</v>
      </c>
      <c r="M1109" s="1">
        <v>617</v>
      </c>
      <c r="N1109" s="1">
        <v>2</v>
      </c>
    </row>
    <row r="1110" spans="1:14">
      <c r="A1110" s="1">
        <v>2024</v>
      </c>
      <c r="B1110" s="1" t="s">
        <v>1293</v>
      </c>
      <c r="C1110" s="1" t="s">
        <v>1349</v>
      </c>
      <c r="D1110" s="1" t="s">
        <v>1353</v>
      </c>
      <c r="E1110" s="6">
        <v>45463</v>
      </c>
      <c r="F1110" s="1" t="s">
        <v>38</v>
      </c>
      <c r="G1110" s="1" t="s">
        <v>39</v>
      </c>
      <c r="H1110" s="1">
        <v>15</v>
      </c>
      <c r="I1110" s="1">
        <v>15</v>
      </c>
      <c r="J1110" s="1">
        <v>1</v>
      </c>
      <c r="K1110" s="1">
        <v>0</v>
      </c>
      <c r="L1110" s="1">
        <v>3137</v>
      </c>
      <c r="M1110" s="1">
        <v>408</v>
      </c>
      <c r="N1110" s="1">
        <v>3</v>
      </c>
    </row>
    <row r="1111" spans="1:14">
      <c r="A1111" s="1">
        <v>2024</v>
      </c>
      <c r="B1111" s="1" t="s">
        <v>1293</v>
      </c>
      <c r="C1111" s="1" t="s">
        <v>1349</v>
      </c>
      <c r="D1111" s="1" t="s">
        <v>1353</v>
      </c>
      <c r="E1111" s="6">
        <v>45463</v>
      </c>
      <c r="F1111" s="1" t="s">
        <v>38</v>
      </c>
      <c r="G1111" s="1" t="s">
        <v>242</v>
      </c>
      <c r="H1111" s="1">
        <v>11</v>
      </c>
      <c r="I1111" s="1">
        <v>11</v>
      </c>
      <c r="J1111" s="1">
        <v>0</v>
      </c>
      <c r="K1111" s="1">
        <v>0</v>
      </c>
      <c r="L1111" s="1">
        <v>4362</v>
      </c>
      <c r="M1111" s="1">
        <v>293</v>
      </c>
      <c r="N1111" s="1">
        <v>0</v>
      </c>
    </row>
    <row r="1112" spans="1:14">
      <c r="A1112" s="1">
        <v>2024</v>
      </c>
      <c r="B1112" s="1" t="s">
        <v>1293</v>
      </c>
      <c r="C1112" s="1" t="s">
        <v>1349</v>
      </c>
      <c r="D1112" s="1" t="s">
        <v>1353</v>
      </c>
      <c r="E1112" s="6">
        <v>45464</v>
      </c>
      <c r="F1112" s="1" t="s">
        <v>64</v>
      </c>
      <c r="G1112" s="1" t="s">
        <v>1178</v>
      </c>
      <c r="H1112" s="1">
        <v>12</v>
      </c>
      <c r="I1112" s="1">
        <v>12</v>
      </c>
      <c r="J1112" s="1">
        <v>0</v>
      </c>
      <c r="K1112" s="1">
        <v>0</v>
      </c>
      <c r="L1112" s="1">
        <v>6328</v>
      </c>
      <c r="M1112" s="1">
        <v>709</v>
      </c>
      <c r="N1112" s="1">
        <v>0</v>
      </c>
    </row>
    <row r="1113" spans="1:14">
      <c r="A1113" s="1">
        <v>2024</v>
      </c>
      <c r="B1113" s="1" t="s">
        <v>1293</v>
      </c>
      <c r="C1113" s="1" t="s">
        <v>1349</v>
      </c>
      <c r="D1113" s="1" t="s">
        <v>1353</v>
      </c>
      <c r="E1113" s="6">
        <v>45464</v>
      </c>
      <c r="F1113" s="1" t="s">
        <v>64</v>
      </c>
      <c r="G1113" s="1" t="s">
        <v>41</v>
      </c>
      <c r="H1113" s="1">
        <v>5</v>
      </c>
      <c r="I1113" s="1">
        <v>5</v>
      </c>
      <c r="J1113" s="1">
        <v>0</v>
      </c>
      <c r="K1113" s="1">
        <v>0</v>
      </c>
      <c r="L1113" s="1">
        <v>231020</v>
      </c>
      <c r="M1113" s="1">
        <v>1919</v>
      </c>
      <c r="N1113" s="1">
        <v>0</v>
      </c>
    </row>
    <row r="1114" spans="1:14">
      <c r="A1114" s="1">
        <v>2024</v>
      </c>
      <c r="B1114" s="1" t="s">
        <v>1293</v>
      </c>
      <c r="C1114" s="1" t="s">
        <v>1349</v>
      </c>
      <c r="D1114" s="1" t="s">
        <v>1353</v>
      </c>
      <c r="E1114" s="6">
        <v>45464</v>
      </c>
      <c r="F1114" s="1" t="s">
        <v>64</v>
      </c>
      <c r="G1114" s="1" t="s">
        <v>53</v>
      </c>
      <c r="H1114" s="1">
        <v>12</v>
      </c>
      <c r="I1114" s="1">
        <v>12</v>
      </c>
      <c r="J1114" s="1">
        <v>0</v>
      </c>
      <c r="K1114" s="1">
        <v>0</v>
      </c>
      <c r="L1114" s="1">
        <v>22819</v>
      </c>
      <c r="M1114" s="1">
        <v>686</v>
      </c>
      <c r="N1114" s="1">
        <v>0</v>
      </c>
    </row>
    <row r="1115" spans="1:14">
      <c r="A1115" s="1">
        <v>2024</v>
      </c>
      <c r="B1115" s="1" t="s">
        <v>1293</v>
      </c>
      <c r="C1115" s="1" t="s">
        <v>1349</v>
      </c>
      <c r="D1115" s="1" t="s">
        <v>1353</v>
      </c>
      <c r="E1115" s="6">
        <v>45464</v>
      </c>
      <c r="F1115" s="1" t="s">
        <v>64</v>
      </c>
      <c r="G1115" s="1" t="s">
        <v>242</v>
      </c>
      <c r="H1115" s="1">
        <v>1</v>
      </c>
      <c r="I1115" s="1">
        <v>1</v>
      </c>
      <c r="J1115" s="1">
        <v>0</v>
      </c>
      <c r="K1115" s="1">
        <v>0</v>
      </c>
      <c r="L1115" s="1">
        <v>50</v>
      </c>
      <c r="M1115" s="1">
        <v>20</v>
      </c>
      <c r="N1115" s="1">
        <v>0</v>
      </c>
    </row>
    <row r="1116" spans="1:14">
      <c r="A1116" s="1">
        <v>2024</v>
      </c>
      <c r="B1116" s="1" t="s">
        <v>1293</v>
      </c>
      <c r="C1116" s="1" t="s">
        <v>1349</v>
      </c>
      <c r="D1116" s="1" t="s">
        <v>1353</v>
      </c>
      <c r="E1116" s="6">
        <v>45464</v>
      </c>
      <c r="F1116" s="1" t="s">
        <v>64</v>
      </c>
      <c r="G1116" s="1" t="s">
        <v>266</v>
      </c>
      <c r="H1116" s="1">
        <v>11</v>
      </c>
      <c r="I1116" s="1">
        <v>11</v>
      </c>
      <c r="J1116" s="1">
        <v>0</v>
      </c>
      <c r="K1116" s="1">
        <v>0</v>
      </c>
      <c r="L1116" s="1">
        <v>16167</v>
      </c>
      <c r="M1116" s="1">
        <v>490</v>
      </c>
      <c r="N1116" s="1">
        <v>0</v>
      </c>
    </row>
    <row r="1117" spans="1:14">
      <c r="A1117" s="1">
        <v>2024</v>
      </c>
      <c r="B1117" s="1" t="s">
        <v>1293</v>
      </c>
      <c r="C1117" s="1" t="s">
        <v>1349</v>
      </c>
      <c r="D1117" s="1" t="s">
        <v>1353</v>
      </c>
      <c r="E1117" s="6">
        <v>45464</v>
      </c>
      <c r="F1117" s="1" t="s">
        <v>64</v>
      </c>
      <c r="G1117" s="1" t="s">
        <v>42</v>
      </c>
      <c r="H1117" s="1">
        <v>12</v>
      </c>
      <c r="I1117" s="1">
        <v>12</v>
      </c>
      <c r="J1117" s="1">
        <v>0</v>
      </c>
      <c r="K1117" s="1">
        <v>0</v>
      </c>
      <c r="L1117" s="1">
        <v>33356</v>
      </c>
      <c r="M1117" s="1">
        <v>480</v>
      </c>
      <c r="N1117" s="1">
        <v>0</v>
      </c>
    </row>
    <row r="1118" spans="1:14">
      <c r="A1118" s="1">
        <v>2024</v>
      </c>
      <c r="B1118" s="1" t="s">
        <v>1293</v>
      </c>
      <c r="C1118" s="1" t="s">
        <v>1349</v>
      </c>
      <c r="D1118" s="1" t="s">
        <v>1353</v>
      </c>
      <c r="E1118" s="6">
        <v>45464</v>
      </c>
      <c r="F1118" s="1" t="s">
        <v>8</v>
      </c>
      <c r="G1118" s="1" t="s">
        <v>41</v>
      </c>
      <c r="H1118" s="1">
        <v>10</v>
      </c>
      <c r="I1118" s="1">
        <v>10</v>
      </c>
      <c r="J1118" s="1">
        <v>0</v>
      </c>
      <c r="K1118" s="1">
        <v>0</v>
      </c>
      <c r="L1118" s="1">
        <v>22547</v>
      </c>
      <c r="M1118" s="1">
        <v>714</v>
      </c>
      <c r="N1118" s="1">
        <v>0</v>
      </c>
    </row>
    <row r="1119" spans="1:14">
      <c r="A1119" s="1">
        <v>2024</v>
      </c>
      <c r="B1119" s="1" t="s">
        <v>1293</v>
      </c>
      <c r="C1119" s="1" t="s">
        <v>1349</v>
      </c>
      <c r="D1119" s="1" t="s">
        <v>1353</v>
      </c>
      <c r="E1119" s="6">
        <v>45464</v>
      </c>
      <c r="F1119" s="1" t="s">
        <v>38</v>
      </c>
      <c r="G1119" s="1" t="s">
        <v>39</v>
      </c>
      <c r="H1119" s="1">
        <v>12</v>
      </c>
      <c r="I1119" s="1">
        <v>12</v>
      </c>
      <c r="J1119" s="1">
        <v>0</v>
      </c>
      <c r="K1119" s="1">
        <v>0</v>
      </c>
      <c r="L1119" s="1">
        <v>2220</v>
      </c>
      <c r="M1119" s="1">
        <v>294</v>
      </c>
      <c r="N1119" s="1">
        <v>0</v>
      </c>
    </row>
    <row r="1120" spans="1:14">
      <c r="A1120" s="1">
        <v>2024</v>
      </c>
      <c r="B1120" s="1" t="s">
        <v>1293</v>
      </c>
      <c r="C1120" s="1" t="s">
        <v>1349</v>
      </c>
      <c r="D1120" s="1" t="s">
        <v>1353</v>
      </c>
      <c r="E1120" s="6">
        <v>45464</v>
      </c>
      <c r="F1120" s="1" t="s">
        <v>38</v>
      </c>
      <c r="G1120" s="1" t="s">
        <v>242</v>
      </c>
      <c r="H1120" s="1">
        <v>11</v>
      </c>
      <c r="I1120" s="1">
        <v>11</v>
      </c>
      <c r="J1120" s="1">
        <v>0</v>
      </c>
      <c r="K1120" s="1">
        <v>0</v>
      </c>
      <c r="L1120" s="1">
        <v>2345</v>
      </c>
      <c r="M1120" s="1">
        <v>261</v>
      </c>
      <c r="N1120" s="1">
        <v>0</v>
      </c>
    </row>
    <row r="1121" spans="1:14">
      <c r="A1121" s="1">
        <v>2024</v>
      </c>
      <c r="B1121" s="1" t="s">
        <v>1293</v>
      </c>
      <c r="C1121" s="1" t="s">
        <v>1349</v>
      </c>
      <c r="D1121" s="1" t="s">
        <v>1354</v>
      </c>
      <c r="E1121" s="6">
        <v>45467</v>
      </c>
      <c r="F1121" s="1" t="s">
        <v>64</v>
      </c>
      <c r="G1121" s="1" t="s">
        <v>1178</v>
      </c>
      <c r="H1121" s="1">
        <v>12</v>
      </c>
      <c r="I1121" s="1">
        <v>12</v>
      </c>
      <c r="J1121" s="1">
        <v>0</v>
      </c>
      <c r="K1121" s="1">
        <v>0</v>
      </c>
      <c r="L1121" s="1">
        <v>4287</v>
      </c>
      <c r="M1121" s="1">
        <v>474</v>
      </c>
      <c r="N1121" s="1">
        <v>0</v>
      </c>
    </row>
    <row r="1122" spans="1:14">
      <c r="A1122" s="1">
        <v>2024</v>
      </c>
      <c r="B1122" s="1" t="s">
        <v>1293</v>
      </c>
      <c r="C1122" s="1" t="s">
        <v>1349</v>
      </c>
      <c r="D1122" s="1" t="s">
        <v>1354</v>
      </c>
      <c r="E1122" s="6">
        <v>45467</v>
      </c>
      <c r="F1122" s="1" t="s">
        <v>64</v>
      </c>
      <c r="G1122" s="1" t="s">
        <v>41</v>
      </c>
      <c r="H1122" s="1">
        <v>5</v>
      </c>
      <c r="I1122" s="1">
        <v>5</v>
      </c>
      <c r="J1122" s="1">
        <v>0</v>
      </c>
      <c r="K1122" s="1">
        <v>0</v>
      </c>
      <c r="L1122" s="1">
        <v>37254</v>
      </c>
      <c r="M1122" s="1">
        <v>733</v>
      </c>
      <c r="N1122" s="1">
        <v>0</v>
      </c>
    </row>
    <row r="1123" spans="1:14">
      <c r="A1123" s="1">
        <v>2024</v>
      </c>
      <c r="B1123" s="1" t="s">
        <v>1293</v>
      </c>
      <c r="C1123" s="1" t="s">
        <v>1349</v>
      </c>
      <c r="D1123" s="1" t="s">
        <v>1354</v>
      </c>
      <c r="E1123" s="6">
        <v>45467</v>
      </c>
      <c r="F1123" s="1" t="s">
        <v>64</v>
      </c>
      <c r="G1123" s="1" t="s">
        <v>53</v>
      </c>
      <c r="H1123" s="1">
        <v>12</v>
      </c>
      <c r="I1123" s="1">
        <v>12</v>
      </c>
      <c r="J1123" s="1">
        <v>0</v>
      </c>
      <c r="K1123" s="1">
        <v>0</v>
      </c>
      <c r="L1123" s="1">
        <v>94383</v>
      </c>
      <c r="M1123" s="1">
        <v>2015</v>
      </c>
      <c r="N1123" s="1">
        <v>0</v>
      </c>
    </row>
    <row r="1124" spans="1:14">
      <c r="A1124" s="1">
        <v>2024</v>
      </c>
      <c r="B1124" s="1" t="s">
        <v>1293</v>
      </c>
      <c r="C1124" s="1" t="s">
        <v>1349</v>
      </c>
      <c r="D1124" s="1" t="s">
        <v>1354</v>
      </c>
      <c r="E1124" s="6">
        <v>45467</v>
      </c>
      <c r="F1124" s="1" t="s">
        <v>64</v>
      </c>
      <c r="G1124" s="1" t="s">
        <v>266</v>
      </c>
      <c r="H1124" s="1">
        <v>12</v>
      </c>
      <c r="I1124" s="1">
        <v>12</v>
      </c>
      <c r="J1124" s="1">
        <v>0</v>
      </c>
      <c r="K1124" s="1">
        <v>0</v>
      </c>
      <c r="L1124" s="1">
        <v>9635</v>
      </c>
      <c r="M1124" s="1">
        <v>499</v>
      </c>
      <c r="N1124" s="1">
        <v>0</v>
      </c>
    </row>
    <row r="1125" spans="1:14">
      <c r="A1125" s="1">
        <v>2024</v>
      </c>
      <c r="B1125" s="1" t="s">
        <v>1293</v>
      </c>
      <c r="C1125" s="1" t="s">
        <v>1349</v>
      </c>
      <c r="D1125" s="1" t="s">
        <v>1354</v>
      </c>
      <c r="E1125" s="6">
        <v>45467</v>
      </c>
      <c r="F1125" s="1" t="s">
        <v>64</v>
      </c>
      <c r="G1125" s="1" t="s">
        <v>42</v>
      </c>
      <c r="H1125" s="1">
        <v>12</v>
      </c>
      <c r="I1125" s="1">
        <v>12</v>
      </c>
      <c r="J1125" s="1">
        <v>1</v>
      </c>
      <c r="K1125" s="1">
        <v>0</v>
      </c>
      <c r="L1125" s="1">
        <v>83355</v>
      </c>
      <c r="M1125" s="1">
        <v>625</v>
      </c>
      <c r="N1125" s="1">
        <v>20</v>
      </c>
    </row>
    <row r="1126" spans="1:14">
      <c r="A1126" s="1">
        <v>2024</v>
      </c>
      <c r="B1126" s="1" t="s">
        <v>1293</v>
      </c>
      <c r="C1126" s="1" t="s">
        <v>1349</v>
      </c>
      <c r="D1126" s="1" t="s">
        <v>1354</v>
      </c>
      <c r="E1126" s="6">
        <v>45467</v>
      </c>
      <c r="F1126" s="1" t="s">
        <v>8</v>
      </c>
      <c r="G1126" s="1" t="s">
        <v>41</v>
      </c>
      <c r="H1126" s="1">
        <v>10</v>
      </c>
      <c r="I1126" s="1">
        <v>10</v>
      </c>
      <c r="J1126" s="1">
        <v>0</v>
      </c>
      <c r="K1126" s="1">
        <v>0</v>
      </c>
      <c r="L1126" s="1">
        <v>9887</v>
      </c>
      <c r="M1126" s="1">
        <v>629</v>
      </c>
      <c r="N1126" s="1">
        <v>0</v>
      </c>
    </row>
    <row r="1127" spans="1:14">
      <c r="A1127" s="1">
        <v>2024</v>
      </c>
      <c r="B1127" s="1" t="s">
        <v>1293</v>
      </c>
      <c r="C1127" s="1" t="s">
        <v>1349</v>
      </c>
      <c r="D1127" s="1" t="s">
        <v>1354</v>
      </c>
      <c r="E1127" s="6">
        <v>45467</v>
      </c>
      <c r="F1127" s="1" t="s">
        <v>38</v>
      </c>
      <c r="G1127" s="1" t="s">
        <v>39</v>
      </c>
      <c r="H1127" s="1">
        <v>12</v>
      </c>
      <c r="I1127" s="1">
        <v>12</v>
      </c>
      <c r="J1127" s="1">
        <v>0</v>
      </c>
      <c r="K1127" s="1">
        <v>0</v>
      </c>
      <c r="L1127" s="1">
        <v>1840</v>
      </c>
      <c r="M1127" s="1">
        <v>294</v>
      </c>
      <c r="N1127" s="1">
        <v>0</v>
      </c>
    </row>
    <row r="1128" spans="1:14">
      <c r="A1128" s="1">
        <v>2024</v>
      </c>
      <c r="B1128" s="1" t="s">
        <v>1293</v>
      </c>
      <c r="C1128" s="1" t="s">
        <v>1349</v>
      </c>
      <c r="D1128" s="1" t="s">
        <v>1354</v>
      </c>
      <c r="E1128" s="6">
        <v>45467</v>
      </c>
      <c r="F1128" s="1" t="s">
        <v>38</v>
      </c>
      <c r="G1128" s="1" t="s">
        <v>242</v>
      </c>
      <c r="H1128" s="1">
        <v>12</v>
      </c>
      <c r="I1128" s="1">
        <v>12</v>
      </c>
      <c r="J1128" s="1">
        <v>0</v>
      </c>
      <c r="K1128" s="1">
        <v>0</v>
      </c>
      <c r="L1128" s="1">
        <v>10700</v>
      </c>
      <c r="M1128" s="1">
        <v>382</v>
      </c>
      <c r="N1128" s="1">
        <v>0</v>
      </c>
    </row>
    <row r="1129" spans="1:14">
      <c r="A1129" s="1">
        <v>2024</v>
      </c>
      <c r="B1129" s="1" t="s">
        <v>1293</v>
      </c>
      <c r="C1129" s="1" t="s">
        <v>1349</v>
      </c>
      <c r="D1129" s="1" t="s">
        <v>1354</v>
      </c>
      <c r="E1129" s="6">
        <v>45468</v>
      </c>
      <c r="F1129" s="1" t="s">
        <v>64</v>
      </c>
      <c r="G1129" s="1" t="s">
        <v>1178</v>
      </c>
      <c r="H1129" s="1">
        <v>12</v>
      </c>
      <c r="I1129" s="1">
        <v>12</v>
      </c>
      <c r="J1129" s="1">
        <v>0</v>
      </c>
      <c r="K1129" s="1">
        <v>0</v>
      </c>
      <c r="L1129" s="1">
        <v>7333</v>
      </c>
      <c r="M1129" s="1">
        <v>442</v>
      </c>
      <c r="N1129" s="1">
        <v>0</v>
      </c>
    </row>
    <row r="1130" spans="1:14">
      <c r="A1130" s="1">
        <v>2024</v>
      </c>
      <c r="B1130" s="1" t="s">
        <v>1293</v>
      </c>
      <c r="C1130" s="1" t="s">
        <v>1349</v>
      </c>
      <c r="D1130" s="1" t="s">
        <v>1354</v>
      </c>
      <c r="E1130" s="6">
        <v>45468</v>
      </c>
      <c r="F1130" s="1" t="s">
        <v>64</v>
      </c>
      <c r="G1130" s="1" t="s">
        <v>41</v>
      </c>
      <c r="H1130" s="1">
        <v>5</v>
      </c>
      <c r="I1130" s="1">
        <v>5</v>
      </c>
      <c r="J1130" s="1">
        <v>0</v>
      </c>
      <c r="K1130" s="1">
        <v>0</v>
      </c>
      <c r="L1130" s="1">
        <v>105989</v>
      </c>
      <c r="M1130" s="1">
        <v>1297</v>
      </c>
      <c r="N1130" s="1">
        <v>0</v>
      </c>
    </row>
    <row r="1131" spans="1:14">
      <c r="A1131" s="1">
        <v>2024</v>
      </c>
      <c r="B1131" s="1" t="s">
        <v>1293</v>
      </c>
      <c r="C1131" s="1" t="s">
        <v>1349</v>
      </c>
      <c r="D1131" s="1" t="s">
        <v>1354</v>
      </c>
      <c r="E1131" s="6">
        <v>45468</v>
      </c>
      <c r="F1131" s="1" t="s">
        <v>64</v>
      </c>
      <c r="G1131" s="1" t="s">
        <v>53</v>
      </c>
      <c r="H1131" s="1">
        <v>13</v>
      </c>
      <c r="I1131" s="1">
        <v>13</v>
      </c>
      <c r="J1131" s="1">
        <v>0</v>
      </c>
      <c r="K1131" s="1">
        <v>0</v>
      </c>
      <c r="L1131" s="1">
        <v>76194</v>
      </c>
      <c r="M1131" s="1">
        <v>1054</v>
      </c>
      <c r="N1131" s="1">
        <v>0</v>
      </c>
    </row>
    <row r="1132" spans="1:14">
      <c r="A1132" s="1">
        <v>2024</v>
      </c>
      <c r="B1132" s="1" t="s">
        <v>1293</v>
      </c>
      <c r="C1132" s="1" t="s">
        <v>1349</v>
      </c>
      <c r="D1132" s="1" t="s">
        <v>1354</v>
      </c>
      <c r="E1132" s="6">
        <v>45468</v>
      </c>
      <c r="F1132" s="1" t="s">
        <v>64</v>
      </c>
      <c r="G1132" s="1" t="s">
        <v>266</v>
      </c>
      <c r="H1132" s="1">
        <v>12</v>
      </c>
      <c r="I1132" s="1">
        <v>12</v>
      </c>
      <c r="J1132" s="1">
        <v>0</v>
      </c>
      <c r="K1132" s="1">
        <v>0</v>
      </c>
      <c r="L1132" s="1">
        <v>33482</v>
      </c>
      <c r="M1132" s="1">
        <v>489</v>
      </c>
      <c r="N1132" s="1">
        <v>0</v>
      </c>
    </row>
    <row r="1133" spans="1:14">
      <c r="A1133" s="1">
        <v>2024</v>
      </c>
      <c r="B1133" s="1" t="s">
        <v>1293</v>
      </c>
      <c r="C1133" s="1" t="s">
        <v>1349</v>
      </c>
      <c r="D1133" s="1" t="s">
        <v>1354</v>
      </c>
      <c r="E1133" s="6">
        <v>45468</v>
      </c>
      <c r="F1133" s="1" t="s">
        <v>64</v>
      </c>
      <c r="G1133" s="1" t="s">
        <v>42</v>
      </c>
      <c r="H1133" s="1">
        <v>15</v>
      </c>
      <c r="I1133" s="1">
        <v>15</v>
      </c>
      <c r="J1133" s="1">
        <v>0</v>
      </c>
      <c r="K1133" s="1">
        <v>0</v>
      </c>
      <c r="L1133" s="1">
        <v>86970</v>
      </c>
      <c r="M1133" s="1">
        <v>743</v>
      </c>
      <c r="N1133" s="1">
        <v>0</v>
      </c>
    </row>
    <row r="1134" spans="1:14">
      <c r="A1134" s="1">
        <v>2024</v>
      </c>
      <c r="B1134" s="1" t="s">
        <v>1293</v>
      </c>
      <c r="C1134" s="1" t="s">
        <v>1349</v>
      </c>
      <c r="D1134" s="1" t="s">
        <v>1354</v>
      </c>
      <c r="E1134" s="6">
        <v>45468</v>
      </c>
      <c r="F1134" s="1" t="s">
        <v>8</v>
      </c>
      <c r="G1134" s="1" t="s">
        <v>41</v>
      </c>
      <c r="H1134" s="1">
        <v>10</v>
      </c>
      <c r="I1134" s="1">
        <v>10</v>
      </c>
      <c r="J1134" s="1">
        <v>0</v>
      </c>
      <c r="K1134" s="1">
        <v>0</v>
      </c>
      <c r="L1134" s="1">
        <v>16248</v>
      </c>
      <c r="M1134" s="1">
        <v>563</v>
      </c>
      <c r="N1134" s="1">
        <v>0</v>
      </c>
    </row>
    <row r="1135" spans="1:14">
      <c r="A1135" s="1">
        <v>2024</v>
      </c>
      <c r="B1135" s="1" t="s">
        <v>1293</v>
      </c>
      <c r="C1135" s="1" t="s">
        <v>1349</v>
      </c>
      <c r="D1135" s="1" t="s">
        <v>1354</v>
      </c>
      <c r="E1135" s="6">
        <v>45468</v>
      </c>
      <c r="F1135" s="1" t="s">
        <v>38</v>
      </c>
      <c r="G1135" s="1" t="s">
        <v>39</v>
      </c>
      <c r="H1135" s="1">
        <v>15</v>
      </c>
      <c r="I1135" s="1">
        <v>15</v>
      </c>
      <c r="J1135" s="1">
        <v>1</v>
      </c>
      <c r="K1135" s="1">
        <v>0</v>
      </c>
      <c r="L1135" s="1">
        <v>942</v>
      </c>
      <c r="M1135" s="1">
        <v>300</v>
      </c>
      <c r="N1135" s="1">
        <v>4</v>
      </c>
    </row>
    <row r="1136" spans="1:14">
      <c r="A1136" s="1">
        <v>2024</v>
      </c>
      <c r="B1136" s="1" t="s">
        <v>1293</v>
      </c>
      <c r="C1136" s="1" t="s">
        <v>1349</v>
      </c>
      <c r="D1136" s="1" t="s">
        <v>1354</v>
      </c>
      <c r="E1136" s="6">
        <v>45468</v>
      </c>
      <c r="F1136" s="1" t="s">
        <v>38</v>
      </c>
      <c r="G1136" s="1" t="s">
        <v>242</v>
      </c>
      <c r="H1136" s="1">
        <v>11</v>
      </c>
      <c r="I1136" s="1">
        <v>11</v>
      </c>
      <c r="J1136" s="1">
        <v>0</v>
      </c>
      <c r="K1136" s="1">
        <v>0</v>
      </c>
      <c r="L1136" s="1">
        <v>3300</v>
      </c>
      <c r="M1136" s="1">
        <v>263</v>
      </c>
      <c r="N1136" s="1">
        <v>0</v>
      </c>
    </row>
    <row r="1137" spans="1:14">
      <c r="A1137" s="1">
        <v>2024</v>
      </c>
      <c r="B1137" s="1" t="s">
        <v>1293</v>
      </c>
      <c r="C1137" s="1" t="s">
        <v>1349</v>
      </c>
      <c r="D1137" s="1" t="s">
        <v>1354</v>
      </c>
      <c r="E1137" s="6">
        <v>45469</v>
      </c>
      <c r="F1137" s="1" t="s">
        <v>64</v>
      </c>
      <c r="G1137" s="1" t="s">
        <v>39</v>
      </c>
      <c r="H1137" s="1">
        <v>3</v>
      </c>
      <c r="I1137" s="1">
        <v>3</v>
      </c>
      <c r="J1137" s="1">
        <v>0</v>
      </c>
      <c r="K1137" s="1">
        <v>0</v>
      </c>
      <c r="L1137" s="1">
        <v>4685</v>
      </c>
      <c r="M1137" s="1">
        <v>141</v>
      </c>
      <c r="N1137" s="1">
        <v>0</v>
      </c>
    </row>
    <row r="1138" spans="1:14">
      <c r="A1138" s="1">
        <v>2024</v>
      </c>
      <c r="B1138" s="1" t="s">
        <v>1293</v>
      </c>
      <c r="C1138" s="1" t="s">
        <v>1349</v>
      </c>
      <c r="D1138" s="1" t="s">
        <v>1354</v>
      </c>
      <c r="E1138" s="6">
        <v>45469</v>
      </c>
      <c r="F1138" s="1" t="s">
        <v>64</v>
      </c>
      <c r="G1138" s="1" t="s">
        <v>41</v>
      </c>
      <c r="H1138" s="1">
        <v>5</v>
      </c>
      <c r="I1138" s="1">
        <v>5</v>
      </c>
      <c r="J1138" s="1">
        <v>0</v>
      </c>
      <c r="K1138" s="1">
        <v>0</v>
      </c>
      <c r="L1138" s="1">
        <v>131445</v>
      </c>
      <c r="M1138" s="1">
        <v>1304</v>
      </c>
      <c r="N1138" s="1">
        <v>0</v>
      </c>
    </row>
    <row r="1139" spans="1:14">
      <c r="A1139" s="1">
        <v>2024</v>
      </c>
      <c r="B1139" s="1" t="s">
        <v>1293</v>
      </c>
      <c r="C1139" s="1" t="s">
        <v>1349</v>
      </c>
      <c r="D1139" s="1" t="s">
        <v>1354</v>
      </c>
      <c r="E1139" s="6">
        <v>45469</v>
      </c>
      <c r="F1139" s="1" t="s">
        <v>64</v>
      </c>
      <c r="G1139" s="1" t="s">
        <v>53</v>
      </c>
      <c r="H1139" s="1">
        <v>12</v>
      </c>
      <c r="I1139" s="1">
        <v>12</v>
      </c>
      <c r="J1139" s="1">
        <v>0</v>
      </c>
      <c r="K1139" s="1">
        <v>0</v>
      </c>
      <c r="L1139" s="1">
        <v>138709</v>
      </c>
      <c r="M1139" s="1">
        <v>705</v>
      </c>
      <c r="N1139" s="1">
        <v>0</v>
      </c>
    </row>
    <row r="1140" spans="1:14">
      <c r="A1140" s="1">
        <v>2024</v>
      </c>
      <c r="B1140" s="1" t="s">
        <v>1293</v>
      </c>
      <c r="C1140" s="1" t="s">
        <v>1349</v>
      </c>
      <c r="D1140" s="1" t="s">
        <v>1354</v>
      </c>
      <c r="E1140" s="6">
        <v>45469</v>
      </c>
      <c r="F1140" s="1" t="s">
        <v>64</v>
      </c>
      <c r="G1140" s="1" t="s">
        <v>266</v>
      </c>
      <c r="H1140" s="1">
        <v>12</v>
      </c>
      <c r="I1140" s="1">
        <v>12</v>
      </c>
      <c r="J1140" s="1">
        <v>0</v>
      </c>
      <c r="K1140" s="1">
        <v>0</v>
      </c>
      <c r="L1140" s="1">
        <v>41816</v>
      </c>
      <c r="M1140" s="1">
        <v>585</v>
      </c>
      <c r="N1140" s="1">
        <v>0</v>
      </c>
    </row>
    <row r="1141" spans="1:14">
      <c r="A1141" s="1">
        <v>2024</v>
      </c>
      <c r="B1141" s="1" t="s">
        <v>1293</v>
      </c>
      <c r="C1141" s="1" t="s">
        <v>1349</v>
      </c>
      <c r="D1141" s="1" t="s">
        <v>1354</v>
      </c>
      <c r="E1141" s="6">
        <v>45469</v>
      </c>
      <c r="F1141" s="1" t="s">
        <v>64</v>
      </c>
      <c r="G1141" s="1" t="s">
        <v>42</v>
      </c>
      <c r="H1141" s="1">
        <v>15</v>
      </c>
      <c r="I1141" s="1">
        <v>15</v>
      </c>
      <c r="J1141" s="1">
        <v>1</v>
      </c>
      <c r="K1141" s="1">
        <v>0</v>
      </c>
      <c r="L1141" s="1">
        <v>36356</v>
      </c>
      <c r="M1141" s="1">
        <v>666</v>
      </c>
      <c r="N1141" s="1">
        <v>1</v>
      </c>
    </row>
    <row r="1142" spans="1:14">
      <c r="A1142" s="1">
        <v>2024</v>
      </c>
      <c r="B1142" s="1" t="s">
        <v>1293</v>
      </c>
      <c r="C1142" s="1" t="s">
        <v>1349</v>
      </c>
      <c r="D1142" s="1" t="s">
        <v>1354</v>
      </c>
      <c r="E1142" s="6">
        <v>45469</v>
      </c>
      <c r="F1142" s="1" t="s">
        <v>8</v>
      </c>
      <c r="G1142" s="1" t="s">
        <v>41</v>
      </c>
      <c r="H1142" s="1">
        <v>10</v>
      </c>
      <c r="I1142" s="1">
        <v>10</v>
      </c>
      <c r="J1142" s="1">
        <v>1</v>
      </c>
      <c r="K1142" s="1">
        <v>0</v>
      </c>
      <c r="L1142" s="1">
        <v>17908</v>
      </c>
      <c r="M1142" s="1">
        <v>684</v>
      </c>
      <c r="N1142" s="1">
        <v>2</v>
      </c>
    </row>
    <row r="1143" spans="1:14">
      <c r="A1143" s="1">
        <v>2024</v>
      </c>
      <c r="B1143" s="1" t="s">
        <v>1293</v>
      </c>
      <c r="C1143" s="1" t="s">
        <v>1349</v>
      </c>
      <c r="D1143" s="1" t="s">
        <v>1354</v>
      </c>
      <c r="E1143" s="6">
        <v>45469</v>
      </c>
      <c r="F1143" s="1" t="s">
        <v>38</v>
      </c>
      <c r="G1143" s="1" t="s">
        <v>39</v>
      </c>
      <c r="H1143" s="1">
        <v>12</v>
      </c>
      <c r="I1143" s="1">
        <v>12</v>
      </c>
      <c r="J1143" s="1">
        <v>0</v>
      </c>
      <c r="K1143" s="1">
        <v>0</v>
      </c>
      <c r="L1143" s="1">
        <v>7869</v>
      </c>
      <c r="M1143" s="1">
        <v>474</v>
      </c>
      <c r="N1143" s="1">
        <v>0</v>
      </c>
    </row>
    <row r="1144" spans="1:14">
      <c r="A1144" s="1">
        <v>2024</v>
      </c>
      <c r="B1144" s="1" t="s">
        <v>1293</v>
      </c>
      <c r="C1144" s="1" t="s">
        <v>1349</v>
      </c>
      <c r="D1144" s="1" t="s">
        <v>1354</v>
      </c>
      <c r="E1144" s="6">
        <v>45469</v>
      </c>
      <c r="F1144" s="1" t="s">
        <v>38</v>
      </c>
      <c r="G1144" s="1" t="s">
        <v>242</v>
      </c>
      <c r="H1144" s="1">
        <v>13</v>
      </c>
      <c r="I1144" s="1">
        <v>13</v>
      </c>
      <c r="J1144" s="1">
        <v>0</v>
      </c>
      <c r="K1144" s="1">
        <v>0</v>
      </c>
      <c r="L1144" s="1">
        <v>6106</v>
      </c>
      <c r="M1144" s="1">
        <v>442</v>
      </c>
      <c r="N1144" s="1">
        <v>0</v>
      </c>
    </row>
    <row r="1145" spans="1:14">
      <c r="A1145" s="1">
        <v>2024</v>
      </c>
      <c r="B1145" s="1" t="s">
        <v>1293</v>
      </c>
      <c r="C1145" s="1" t="s">
        <v>1349</v>
      </c>
      <c r="D1145" s="1" t="s">
        <v>1354</v>
      </c>
      <c r="E1145" s="6">
        <v>45470</v>
      </c>
      <c r="F1145" s="1" t="s">
        <v>64</v>
      </c>
      <c r="G1145" s="1" t="s">
        <v>1178</v>
      </c>
      <c r="H1145" s="1">
        <v>12</v>
      </c>
      <c r="I1145" s="1">
        <v>12</v>
      </c>
      <c r="J1145" s="1">
        <v>0</v>
      </c>
      <c r="K1145" s="1">
        <v>0</v>
      </c>
      <c r="L1145" s="1">
        <v>11136</v>
      </c>
      <c r="M1145" s="1">
        <v>557</v>
      </c>
      <c r="N1145" s="1">
        <v>0</v>
      </c>
    </row>
    <row r="1146" spans="1:14">
      <c r="A1146" s="1">
        <v>2024</v>
      </c>
      <c r="B1146" s="1" t="s">
        <v>1293</v>
      </c>
      <c r="C1146" s="1" t="s">
        <v>1349</v>
      </c>
      <c r="D1146" s="1" t="s">
        <v>1354</v>
      </c>
      <c r="E1146" s="6">
        <v>45470</v>
      </c>
      <c r="F1146" s="1" t="s">
        <v>64</v>
      </c>
      <c r="G1146" s="1" t="s">
        <v>41</v>
      </c>
      <c r="H1146" s="1">
        <v>5</v>
      </c>
      <c r="I1146" s="1">
        <v>5</v>
      </c>
      <c r="J1146" s="1">
        <v>0</v>
      </c>
      <c r="K1146" s="1">
        <v>0</v>
      </c>
      <c r="L1146" s="1">
        <v>88102</v>
      </c>
      <c r="M1146" s="1">
        <v>1242</v>
      </c>
      <c r="N1146" s="1">
        <v>0</v>
      </c>
    </row>
    <row r="1147" spans="1:14">
      <c r="A1147" s="1">
        <v>2024</v>
      </c>
      <c r="B1147" s="1" t="s">
        <v>1293</v>
      </c>
      <c r="C1147" s="1" t="s">
        <v>1349</v>
      </c>
      <c r="D1147" s="1" t="s">
        <v>1354</v>
      </c>
      <c r="E1147" s="6">
        <v>45470</v>
      </c>
      <c r="F1147" s="1" t="s">
        <v>64</v>
      </c>
      <c r="G1147" s="1" t="s">
        <v>53</v>
      </c>
      <c r="H1147" s="1">
        <v>12</v>
      </c>
      <c r="I1147" s="1">
        <v>12</v>
      </c>
      <c r="J1147" s="1">
        <v>0</v>
      </c>
      <c r="K1147" s="1">
        <v>0</v>
      </c>
      <c r="L1147" s="1">
        <v>7861</v>
      </c>
      <c r="M1147" s="1">
        <v>508</v>
      </c>
      <c r="N1147" s="1">
        <v>0</v>
      </c>
    </row>
    <row r="1148" spans="1:14">
      <c r="A1148" s="1">
        <v>2024</v>
      </c>
      <c r="B1148" s="1" t="s">
        <v>1293</v>
      </c>
      <c r="C1148" s="1" t="s">
        <v>1349</v>
      </c>
      <c r="D1148" s="1" t="s">
        <v>1354</v>
      </c>
      <c r="E1148" s="6">
        <v>45470</v>
      </c>
      <c r="F1148" s="1" t="s">
        <v>64</v>
      </c>
      <c r="G1148" s="1" t="s">
        <v>266</v>
      </c>
      <c r="H1148" s="1">
        <v>11</v>
      </c>
      <c r="I1148" s="1">
        <v>11</v>
      </c>
      <c r="J1148" s="1">
        <v>0</v>
      </c>
      <c r="K1148" s="1">
        <v>0</v>
      </c>
      <c r="L1148" s="1">
        <v>13148</v>
      </c>
      <c r="M1148" s="1">
        <v>479</v>
      </c>
      <c r="N1148" s="1">
        <v>0</v>
      </c>
    </row>
    <row r="1149" spans="1:14">
      <c r="A1149" s="1">
        <v>2024</v>
      </c>
      <c r="B1149" s="1" t="s">
        <v>1293</v>
      </c>
      <c r="C1149" s="1" t="s">
        <v>1349</v>
      </c>
      <c r="D1149" s="1" t="s">
        <v>1354</v>
      </c>
      <c r="E1149" s="6">
        <v>45470</v>
      </c>
      <c r="F1149" s="1" t="s">
        <v>8</v>
      </c>
      <c r="G1149" s="1" t="s">
        <v>41</v>
      </c>
      <c r="H1149" s="1">
        <v>10</v>
      </c>
      <c r="I1149" s="1">
        <v>10</v>
      </c>
      <c r="J1149" s="1">
        <v>0</v>
      </c>
      <c r="K1149" s="1">
        <v>0</v>
      </c>
      <c r="L1149" s="1">
        <v>10959</v>
      </c>
      <c r="M1149" s="1">
        <v>752</v>
      </c>
      <c r="N1149" s="1">
        <v>0</v>
      </c>
    </row>
    <row r="1150" spans="1:14">
      <c r="A1150" s="1">
        <v>2024</v>
      </c>
      <c r="B1150" s="1" t="s">
        <v>1293</v>
      </c>
      <c r="C1150" s="1" t="s">
        <v>1349</v>
      </c>
      <c r="D1150" s="1" t="s">
        <v>1354</v>
      </c>
      <c r="E1150" s="6">
        <v>45470</v>
      </c>
      <c r="F1150" s="1" t="s">
        <v>38</v>
      </c>
      <c r="G1150" s="1" t="s">
        <v>39</v>
      </c>
      <c r="H1150" s="1">
        <v>15</v>
      </c>
      <c r="I1150" s="1">
        <v>15</v>
      </c>
      <c r="J1150" s="1">
        <v>1</v>
      </c>
      <c r="K1150" s="1">
        <v>0</v>
      </c>
      <c r="L1150" s="1">
        <v>3096</v>
      </c>
      <c r="M1150" s="1">
        <v>408</v>
      </c>
      <c r="N1150" s="1">
        <v>8</v>
      </c>
    </row>
    <row r="1151" spans="1:14">
      <c r="A1151" s="1">
        <v>2024</v>
      </c>
      <c r="B1151" s="1" t="s">
        <v>1293</v>
      </c>
      <c r="C1151" s="1" t="s">
        <v>1349</v>
      </c>
      <c r="D1151" s="1" t="s">
        <v>1354</v>
      </c>
      <c r="E1151" s="6">
        <v>45470</v>
      </c>
      <c r="F1151" s="1" t="s">
        <v>38</v>
      </c>
      <c r="G1151" s="1" t="s">
        <v>242</v>
      </c>
      <c r="H1151" s="1">
        <v>14</v>
      </c>
      <c r="I1151" s="1">
        <v>14</v>
      </c>
      <c r="J1151" s="1">
        <v>0</v>
      </c>
      <c r="K1151" s="1">
        <v>0</v>
      </c>
      <c r="L1151" s="1">
        <v>6231</v>
      </c>
      <c r="M1151" s="1">
        <v>400</v>
      </c>
      <c r="N1151" s="1">
        <v>0</v>
      </c>
    </row>
    <row r="1152" spans="1:14">
      <c r="A1152" s="1">
        <v>2024</v>
      </c>
      <c r="B1152" s="1" t="s">
        <v>1293</v>
      </c>
      <c r="C1152" s="1" t="s">
        <v>1349</v>
      </c>
      <c r="D1152" s="1" t="s">
        <v>1354</v>
      </c>
      <c r="E1152" s="6">
        <v>45471</v>
      </c>
      <c r="F1152" s="1" t="s">
        <v>64</v>
      </c>
      <c r="G1152" s="1" t="s">
        <v>1178</v>
      </c>
      <c r="H1152" s="1">
        <v>12</v>
      </c>
      <c r="I1152" s="1">
        <v>12</v>
      </c>
      <c r="J1152" s="1">
        <v>0</v>
      </c>
      <c r="K1152" s="1">
        <v>0</v>
      </c>
      <c r="L1152" s="1">
        <v>1778</v>
      </c>
      <c r="M1152" s="1">
        <v>367</v>
      </c>
      <c r="N1152" s="1">
        <v>0</v>
      </c>
    </row>
    <row r="1153" spans="1:14">
      <c r="A1153" s="1">
        <v>2024</v>
      </c>
      <c r="B1153" s="1" t="s">
        <v>1293</v>
      </c>
      <c r="C1153" s="1" t="s">
        <v>1349</v>
      </c>
      <c r="D1153" s="1" t="s">
        <v>1354</v>
      </c>
      <c r="E1153" s="6">
        <v>45471</v>
      </c>
      <c r="F1153" s="1" t="s">
        <v>64</v>
      </c>
      <c r="G1153" s="1" t="s">
        <v>41</v>
      </c>
      <c r="H1153" s="1">
        <v>5</v>
      </c>
      <c r="I1153" s="1">
        <v>5</v>
      </c>
      <c r="J1153" s="1">
        <v>0</v>
      </c>
      <c r="K1153" s="1">
        <v>0</v>
      </c>
      <c r="L1153" s="1">
        <v>42045</v>
      </c>
      <c r="M1153" s="1">
        <v>825</v>
      </c>
      <c r="N1153" s="1">
        <v>0</v>
      </c>
    </row>
    <row r="1154" spans="1:14">
      <c r="A1154" s="1">
        <v>2024</v>
      </c>
      <c r="B1154" s="1" t="s">
        <v>1293</v>
      </c>
      <c r="C1154" s="1" t="s">
        <v>1349</v>
      </c>
      <c r="D1154" s="1" t="s">
        <v>1354</v>
      </c>
      <c r="E1154" s="6">
        <v>45471</v>
      </c>
      <c r="F1154" s="1" t="s">
        <v>64</v>
      </c>
      <c r="G1154" s="1" t="s">
        <v>53</v>
      </c>
      <c r="H1154" s="1">
        <v>12</v>
      </c>
      <c r="I1154" s="1">
        <v>12</v>
      </c>
      <c r="J1154" s="1">
        <v>0</v>
      </c>
      <c r="K1154" s="1">
        <v>0</v>
      </c>
      <c r="L1154" s="1">
        <v>69795</v>
      </c>
      <c r="M1154" s="1">
        <v>1004</v>
      </c>
      <c r="N1154" s="1">
        <v>0</v>
      </c>
    </row>
    <row r="1155" spans="1:14">
      <c r="A1155" s="1">
        <v>2024</v>
      </c>
      <c r="B1155" s="1" t="s">
        <v>1293</v>
      </c>
      <c r="C1155" s="1" t="s">
        <v>1349</v>
      </c>
      <c r="D1155" s="1" t="s">
        <v>1354</v>
      </c>
      <c r="E1155" s="6">
        <v>45471</v>
      </c>
      <c r="F1155" s="1" t="s">
        <v>64</v>
      </c>
      <c r="G1155" s="1" t="s">
        <v>266</v>
      </c>
      <c r="H1155" s="1">
        <v>12</v>
      </c>
      <c r="I1155" s="1">
        <v>12</v>
      </c>
      <c r="J1155" s="1">
        <v>0</v>
      </c>
      <c r="K1155" s="1">
        <v>0</v>
      </c>
      <c r="L1155" s="1">
        <v>28958</v>
      </c>
      <c r="M1155" s="1">
        <v>488</v>
      </c>
      <c r="N1155" s="1">
        <v>0</v>
      </c>
    </row>
    <row r="1156" spans="1:14">
      <c r="A1156" s="1">
        <v>2024</v>
      </c>
      <c r="B1156" s="1" t="s">
        <v>1293</v>
      </c>
      <c r="C1156" s="1" t="s">
        <v>1349</v>
      </c>
      <c r="D1156" s="1" t="s">
        <v>1354</v>
      </c>
      <c r="E1156" s="6">
        <v>45471</v>
      </c>
      <c r="F1156" s="1" t="s">
        <v>64</v>
      </c>
      <c r="G1156" s="1" t="s">
        <v>42</v>
      </c>
      <c r="H1156" s="1">
        <v>12</v>
      </c>
      <c r="I1156" s="1">
        <v>12</v>
      </c>
      <c r="J1156" s="1">
        <v>0</v>
      </c>
      <c r="K1156" s="1">
        <v>0</v>
      </c>
      <c r="L1156" s="1">
        <v>46758</v>
      </c>
      <c r="M1156" s="1">
        <v>405</v>
      </c>
      <c r="N1156" s="1">
        <v>0</v>
      </c>
    </row>
    <row r="1157" spans="1:14">
      <c r="A1157" s="1">
        <v>2024</v>
      </c>
      <c r="B1157" s="1" t="s">
        <v>1293</v>
      </c>
      <c r="C1157" s="1" t="s">
        <v>1349</v>
      </c>
      <c r="D1157" s="1" t="s">
        <v>1354</v>
      </c>
      <c r="E1157" s="6">
        <v>45471</v>
      </c>
      <c r="F1157" s="1" t="s">
        <v>8</v>
      </c>
      <c r="G1157" s="1" t="s">
        <v>41</v>
      </c>
      <c r="H1157" s="1">
        <v>10</v>
      </c>
      <c r="I1157" s="1">
        <v>10</v>
      </c>
      <c r="J1157" s="1">
        <v>0</v>
      </c>
      <c r="K1157" s="1">
        <v>0</v>
      </c>
      <c r="L1157" s="1">
        <v>9345</v>
      </c>
      <c r="M1157" s="1">
        <v>668</v>
      </c>
      <c r="N1157" s="1">
        <v>0</v>
      </c>
    </row>
    <row r="1158" spans="1:14">
      <c r="A1158" s="1">
        <v>2024</v>
      </c>
      <c r="B1158" s="1" t="s">
        <v>1293</v>
      </c>
      <c r="C1158" s="1" t="s">
        <v>1349</v>
      </c>
      <c r="D1158" s="1" t="s">
        <v>1354</v>
      </c>
      <c r="E1158" s="6">
        <v>45471</v>
      </c>
      <c r="F1158" s="1" t="s">
        <v>38</v>
      </c>
      <c r="G1158" s="1" t="s">
        <v>39</v>
      </c>
      <c r="H1158" s="1">
        <v>8</v>
      </c>
      <c r="I1158" s="1">
        <v>8</v>
      </c>
      <c r="J1158" s="1">
        <v>0</v>
      </c>
      <c r="K1158" s="1">
        <v>0</v>
      </c>
      <c r="L1158" s="1">
        <v>2179</v>
      </c>
      <c r="M1158" s="1">
        <v>224</v>
      </c>
      <c r="N1158" s="1">
        <v>0</v>
      </c>
    </row>
    <row r="1159" spans="1:14">
      <c r="A1159" s="1">
        <v>2024</v>
      </c>
      <c r="B1159" s="1" t="s">
        <v>1293</v>
      </c>
      <c r="C1159" s="1" t="s">
        <v>1349</v>
      </c>
      <c r="D1159" s="1" t="s">
        <v>1354</v>
      </c>
      <c r="E1159" s="6">
        <v>45471</v>
      </c>
      <c r="F1159" s="1" t="s">
        <v>38</v>
      </c>
      <c r="G1159" s="1" t="s">
        <v>242</v>
      </c>
      <c r="H1159" s="1">
        <v>11</v>
      </c>
      <c r="I1159" s="1">
        <v>11</v>
      </c>
      <c r="J1159" s="1">
        <v>0</v>
      </c>
      <c r="K1159" s="1">
        <v>0</v>
      </c>
      <c r="L1159" s="1">
        <v>13367</v>
      </c>
      <c r="M1159" s="1">
        <v>352</v>
      </c>
      <c r="N1159" s="1">
        <v>0</v>
      </c>
    </row>
    <row r="1160" spans="1:14">
      <c r="A1160" s="1">
        <v>2024</v>
      </c>
      <c r="B1160" s="1" t="s">
        <v>1347</v>
      </c>
      <c r="C1160" s="1" t="s">
        <v>1348</v>
      </c>
      <c r="D1160" s="1" t="s">
        <v>1346</v>
      </c>
      <c r="E1160" s="6">
        <v>45474</v>
      </c>
      <c r="F1160" s="1" t="s">
        <v>64</v>
      </c>
      <c r="G1160" s="1" t="s">
        <v>41</v>
      </c>
      <c r="H1160" s="1">
        <v>5</v>
      </c>
      <c r="I1160" s="1">
        <v>5</v>
      </c>
      <c r="J1160" s="1">
        <v>0</v>
      </c>
      <c r="K1160" s="1">
        <v>0</v>
      </c>
      <c r="L1160" s="1">
        <v>46944</v>
      </c>
      <c r="M1160" s="1">
        <v>881</v>
      </c>
      <c r="N1160" s="1">
        <v>0</v>
      </c>
    </row>
    <row r="1161" spans="1:14">
      <c r="A1161" s="1">
        <v>2024</v>
      </c>
      <c r="B1161" s="1" t="s">
        <v>1347</v>
      </c>
      <c r="C1161" s="1" t="s">
        <v>1348</v>
      </c>
      <c r="D1161" s="1" t="s">
        <v>1346</v>
      </c>
      <c r="E1161" s="6">
        <v>45474</v>
      </c>
      <c r="F1161" s="1" t="s">
        <v>64</v>
      </c>
      <c r="G1161" s="1" t="s">
        <v>53</v>
      </c>
      <c r="H1161" s="1">
        <v>12</v>
      </c>
      <c r="I1161" s="1">
        <v>12</v>
      </c>
      <c r="J1161" s="1">
        <v>0</v>
      </c>
      <c r="K1161" s="1">
        <v>0</v>
      </c>
      <c r="L1161" s="1">
        <v>31083</v>
      </c>
      <c r="M1161" s="1">
        <v>867</v>
      </c>
      <c r="N1161" s="1">
        <v>0</v>
      </c>
    </row>
    <row r="1162" spans="1:14">
      <c r="A1162" s="1">
        <v>2024</v>
      </c>
      <c r="B1162" s="1" t="s">
        <v>1347</v>
      </c>
      <c r="C1162" s="1" t="s">
        <v>1348</v>
      </c>
      <c r="D1162" s="1" t="s">
        <v>1346</v>
      </c>
      <c r="E1162" s="6">
        <v>45474</v>
      </c>
      <c r="F1162" s="1" t="s">
        <v>64</v>
      </c>
      <c r="G1162" s="1" t="s">
        <v>266</v>
      </c>
      <c r="H1162" s="1">
        <v>12</v>
      </c>
      <c r="I1162" s="1">
        <v>12</v>
      </c>
      <c r="J1162" s="1">
        <v>0</v>
      </c>
      <c r="K1162" s="1">
        <v>0</v>
      </c>
      <c r="L1162" s="1">
        <v>156408</v>
      </c>
      <c r="M1162" s="1">
        <v>565</v>
      </c>
      <c r="N1162" s="1">
        <v>0</v>
      </c>
    </row>
    <row r="1163" spans="1:14">
      <c r="A1163" s="1">
        <v>2024</v>
      </c>
      <c r="B1163" s="1" t="s">
        <v>1347</v>
      </c>
      <c r="C1163" s="1" t="s">
        <v>1348</v>
      </c>
      <c r="D1163" s="1" t="s">
        <v>1346</v>
      </c>
      <c r="E1163" s="6">
        <v>45474</v>
      </c>
      <c r="F1163" s="1" t="s">
        <v>64</v>
      </c>
      <c r="G1163" s="1" t="s">
        <v>42</v>
      </c>
      <c r="H1163" s="1">
        <v>11</v>
      </c>
      <c r="I1163" s="1">
        <v>11</v>
      </c>
      <c r="J1163" s="1">
        <v>0</v>
      </c>
      <c r="K1163" s="1">
        <v>0</v>
      </c>
      <c r="L1163" s="1">
        <v>5626</v>
      </c>
      <c r="M1163" s="1">
        <v>278</v>
      </c>
      <c r="N1163" s="1">
        <v>0</v>
      </c>
    </row>
    <row r="1164" spans="1:14">
      <c r="A1164" s="1">
        <v>2024</v>
      </c>
      <c r="B1164" s="1" t="s">
        <v>1347</v>
      </c>
      <c r="C1164" s="1" t="s">
        <v>1348</v>
      </c>
      <c r="D1164" s="1" t="s">
        <v>1346</v>
      </c>
      <c r="E1164" s="6">
        <v>45474</v>
      </c>
      <c r="F1164" s="1" t="s">
        <v>8</v>
      </c>
      <c r="G1164" s="1" t="s">
        <v>41</v>
      </c>
      <c r="H1164" s="1">
        <v>10</v>
      </c>
      <c r="I1164" s="1">
        <v>10</v>
      </c>
      <c r="J1164" s="1">
        <v>0</v>
      </c>
      <c r="K1164" s="1">
        <v>0</v>
      </c>
      <c r="L1164" s="1">
        <v>11135</v>
      </c>
      <c r="M1164" s="1">
        <v>538</v>
      </c>
      <c r="N1164" s="1">
        <v>0</v>
      </c>
    </row>
    <row r="1165" spans="1:14">
      <c r="A1165" s="1">
        <v>2024</v>
      </c>
      <c r="B1165" s="1" t="s">
        <v>1347</v>
      </c>
      <c r="C1165" s="1" t="s">
        <v>1348</v>
      </c>
      <c r="D1165" s="1" t="s">
        <v>1346</v>
      </c>
      <c r="E1165" s="6">
        <v>45474</v>
      </c>
      <c r="F1165" s="1" t="s">
        <v>38</v>
      </c>
      <c r="G1165" s="1" t="s">
        <v>39</v>
      </c>
      <c r="H1165" s="1">
        <v>12</v>
      </c>
      <c r="I1165" s="1">
        <v>12</v>
      </c>
      <c r="J1165" s="1">
        <v>2</v>
      </c>
      <c r="K1165" s="1">
        <v>0</v>
      </c>
      <c r="L1165" s="1">
        <v>2000</v>
      </c>
      <c r="M1165" s="1">
        <v>294</v>
      </c>
      <c r="N1165" s="1">
        <v>10</v>
      </c>
    </row>
    <row r="1166" spans="1:14">
      <c r="A1166" s="1">
        <v>2024</v>
      </c>
      <c r="B1166" s="1" t="s">
        <v>1347</v>
      </c>
      <c r="C1166" s="1" t="s">
        <v>1348</v>
      </c>
      <c r="D1166" s="1" t="s">
        <v>1346</v>
      </c>
      <c r="E1166" s="6">
        <v>45475</v>
      </c>
      <c r="F1166" s="1" t="s">
        <v>64</v>
      </c>
      <c r="G1166" s="1" t="s">
        <v>41</v>
      </c>
      <c r="H1166" s="1">
        <v>5</v>
      </c>
      <c r="I1166" s="1">
        <v>5</v>
      </c>
      <c r="J1166" s="1">
        <v>0</v>
      </c>
      <c r="K1166" s="1">
        <v>0</v>
      </c>
      <c r="L1166" s="1">
        <v>29293</v>
      </c>
      <c r="M1166" s="1">
        <v>614</v>
      </c>
      <c r="N1166" s="1">
        <v>0</v>
      </c>
    </row>
    <row r="1167" spans="1:14">
      <c r="A1167" s="1">
        <v>2024</v>
      </c>
      <c r="B1167" s="1" t="s">
        <v>1347</v>
      </c>
      <c r="C1167" s="1" t="s">
        <v>1348</v>
      </c>
      <c r="D1167" s="1" t="s">
        <v>1346</v>
      </c>
      <c r="E1167" s="6">
        <v>45475</v>
      </c>
      <c r="F1167" s="1" t="s">
        <v>64</v>
      </c>
      <c r="G1167" s="1" t="s">
        <v>266</v>
      </c>
      <c r="H1167" s="1">
        <v>12</v>
      </c>
      <c r="I1167" s="1">
        <v>12</v>
      </c>
      <c r="J1167" s="1">
        <v>0</v>
      </c>
      <c r="K1167" s="1">
        <v>0</v>
      </c>
      <c r="L1167" s="1">
        <v>16474</v>
      </c>
      <c r="M1167" s="1">
        <v>444</v>
      </c>
      <c r="N1167" s="1">
        <v>0</v>
      </c>
    </row>
    <row r="1168" spans="1:14">
      <c r="A1168" s="1">
        <v>2024</v>
      </c>
      <c r="B1168" s="1" t="s">
        <v>1347</v>
      </c>
      <c r="C1168" s="1" t="s">
        <v>1348</v>
      </c>
      <c r="D1168" s="1" t="s">
        <v>1346</v>
      </c>
      <c r="E1168" s="6">
        <v>45475</v>
      </c>
      <c r="F1168" s="1" t="s">
        <v>64</v>
      </c>
      <c r="G1168" s="1" t="s">
        <v>42</v>
      </c>
      <c r="H1168" s="1">
        <v>15</v>
      </c>
      <c r="I1168" s="1">
        <v>15</v>
      </c>
      <c r="J1168" s="1">
        <v>0</v>
      </c>
      <c r="K1168" s="1">
        <v>0</v>
      </c>
      <c r="L1168" s="1">
        <v>27316</v>
      </c>
      <c r="M1168" s="1">
        <v>645</v>
      </c>
      <c r="N1168" s="1">
        <v>0</v>
      </c>
    </row>
    <row r="1169" spans="1:14">
      <c r="A1169" s="1">
        <v>2024</v>
      </c>
      <c r="B1169" s="1" t="s">
        <v>1347</v>
      </c>
      <c r="C1169" s="1" t="s">
        <v>1348</v>
      </c>
      <c r="D1169" s="1" t="s">
        <v>1346</v>
      </c>
      <c r="E1169" s="6">
        <v>45475</v>
      </c>
      <c r="F1169" s="1" t="s">
        <v>8</v>
      </c>
      <c r="G1169" s="1" t="s">
        <v>41</v>
      </c>
      <c r="H1169" s="1">
        <v>10</v>
      </c>
      <c r="I1169" s="1">
        <v>10</v>
      </c>
      <c r="J1169" s="1">
        <v>0</v>
      </c>
      <c r="K1169" s="1">
        <v>0</v>
      </c>
      <c r="L1169" s="1">
        <v>13639</v>
      </c>
      <c r="M1169" s="1">
        <v>445</v>
      </c>
      <c r="N1169" s="1">
        <v>0</v>
      </c>
    </row>
    <row r="1170" spans="1:14">
      <c r="A1170" s="1">
        <v>2024</v>
      </c>
      <c r="B1170" s="1" t="s">
        <v>1347</v>
      </c>
      <c r="C1170" s="1" t="s">
        <v>1348</v>
      </c>
      <c r="D1170" s="1" t="s">
        <v>1346</v>
      </c>
      <c r="E1170" s="6">
        <v>45475</v>
      </c>
      <c r="F1170" s="1" t="s">
        <v>38</v>
      </c>
      <c r="G1170" s="1" t="s">
        <v>39</v>
      </c>
      <c r="H1170" s="1">
        <v>12</v>
      </c>
      <c r="I1170" s="1">
        <v>12</v>
      </c>
      <c r="J1170" s="1">
        <v>0</v>
      </c>
      <c r="K1170" s="1">
        <v>0</v>
      </c>
      <c r="L1170" s="1">
        <v>2219</v>
      </c>
      <c r="M1170" s="1">
        <v>273</v>
      </c>
      <c r="N1170" s="1">
        <v>0</v>
      </c>
    </row>
    <row r="1171" spans="1:14">
      <c r="A1171" s="1">
        <v>2024</v>
      </c>
      <c r="B1171" s="1" t="s">
        <v>1347</v>
      </c>
      <c r="C1171" s="1" t="s">
        <v>1348</v>
      </c>
      <c r="D1171" s="1" t="s">
        <v>1346</v>
      </c>
      <c r="E1171" s="6">
        <v>45475</v>
      </c>
      <c r="F1171" s="1" t="s">
        <v>38</v>
      </c>
      <c r="G1171" s="1" t="s">
        <v>242</v>
      </c>
      <c r="H1171" s="1">
        <v>13</v>
      </c>
      <c r="I1171" s="1">
        <v>13</v>
      </c>
      <c r="J1171" s="1">
        <v>0</v>
      </c>
      <c r="K1171" s="1">
        <v>0</v>
      </c>
      <c r="L1171" s="1">
        <v>28534</v>
      </c>
      <c r="M1171" s="1">
        <v>516</v>
      </c>
      <c r="N1171" s="1">
        <v>0</v>
      </c>
    </row>
    <row r="1172" spans="1:14">
      <c r="A1172" s="1">
        <v>2024</v>
      </c>
      <c r="B1172" s="1" t="s">
        <v>1347</v>
      </c>
      <c r="C1172" s="1" t="s">
        <v>1348</v>
      </c>
      <c r="D1172" s="1" t="s">
        <v>1346</v>
      </c>
      <c r="E1172" s="6">
        <v>45476</v>
      </c>
      <c r="F1172" s="1" t="s">
        <v>64</v>
      </c>
      <c r="G1172" s="1" t="s">
        <v>41</v>
      </c>
      <c r="H1172" s="1">
        <v>5</v>
      </c>
      <c r="I1172" s="1">
        <v>5</v>
      </c>
      <c r="J1172" s="1">
        <v>0</v>
      </c>
      <c r="K1172" s="1">
        <v>0</v>
      </c>
      <c r="L1172" s="1">
        <v>18667</v>
      </c>
      <c r="M1172" s="1">
        <v>398</v>
      </c>
      <c r="N1172" s="1">
        <v>0</v>
      </c>
    </row>
    <row r="1173" spans="1:14">
      <c r="A1173" s="1">
        <v>2024</v>
      </c>
      <c r="B1173" s="1" t="s">
        <v>1347</v>
      </c>
      <c r="C1173" s="1" t="s">
        <v>1348</v>
      </c>
      <c r="D1173" s="1" t="s">
        <v>1346</v>
      </c>
      <c r="E1173" s="6">
        <v>45476</v>
      </c>
      <c r="F1173" s="1" t="s">
        <v>64</v>
      </c>
      <c r="G1173" s="1" t="s">
        <v>266</v>
      </c>
      <c r="H1173" s="1">
        <v>12</v>
      </c>
      <c r="I1173" s="1">
        <v>12</v>
      </c>
      <c r="J1173" s="1">
        <v>0</v>
      </c>
      <c r="K1173" s="1">
        <v>0</v>
      </c>
      <c r="L1173" s="1">
        <v>13543</v>
      </c>
      <c r="M1173" s="1">
        <v>413</v>
      </c>
      <c r="N1173" s="1">
        <v>0</v>
      </c>
    </row>
    <row r="1174" spans="1:14">
      <c r="A1174" s="1">
        <v>2024</v>
      </c>
      <c r="B1174" s="1" t="s">
        <v>1347</v>
      </c>
      <c r="C1174" s="1" t="s">
        <v>1348</v>
      </c>
      <c r="D1174" s="1" t="s">
        <v>1346</v>
      </c>
      <c r="E1174" s="6">
        <v>45476</v>
      </c>
      <c r="F1174" s="1" t="s">
        <v>64</v>
      </c>
      <c r="G1174" s="1" t="s">
        <v>42</v>
      </c>
      <c r="H1174" s="1">
        <v>12</v>
      </c>
      <c r="I1174" s="1">
        <v>12</v>
      </c>
      <c r="J1174" s="1">
        <v>0</v>
      </c>
      <c r="K1174" s="1">
        <v>0</v>
      </c>
      <c r="L1174" s="1">
        <v>20200</v>
      </c>
      <c r="M1174" s="1">
        <v>515</v>
      </c>
      <c r="N1174" s="1">
        <v>0</v>
      </c>
    </row>
    <row r="1175" spans="1:14">
      <c r="A1175" s="1">
        <v>2024</v>
      </c>
      <c r="B1175" s="1" t="s">
        <v>1347</v>
      </c>
      <c r="C1175" s="1" t="s">
        <v>1348</v>
      </c>
      <c r="D1175" s="1" t="s">
        <v>1346</v>
      </c>
      <c r="E1175" s="6">
        <v>45476</v>
      </c>
      <c r="F1175" s="1" t="s">
        <v>8</v>
      </c>
      <c r="G1175" s="1" t="s">
        <v>41</v>
      </c>
      <c r="H1175" s="1">
        <v>10</v>
      </c>
      <c r="I1175" s="1">
        <v>10</v>
      </c>
      <c r="J1175" s="1">
        <v>1</v>
      </c>
      <c r="K1175" s="1">
        <v>0</v>
      </c>
      <c r="L1175" s="1">
        <v>13251</v>
      </c>
      <c r="M1175" s="1">
        <v>715</v>
      </c>
      <c r="N1175" s="1">
        <v>16</v>
      </c>
    </row>
    <row r="1176" spans="1:14">
      <c r="A1176" s="1">
        <v>2024</v>
      </c>
      <c r="B1176" s="1" t="s">
        <v>1347</v>
      </c>
      <c r="C1176" s="1" t="s">
        <v>1348</v>
      </c>
      <c r="D1176" s="1" t="s">
        <v>1346</v>
      </c>
      <c r="E1176" s="6">
        <v>45476</v>
      </c>
      <c r="F1176" s="1" t="s">
        <v>38</v>
      </c>
      <c r="G1176" s="1" t="s">
        <v>39</v>
      </c>
      <c r="H1176" s="1">
        <v>12</v>
      </c>
      <c r="I1176" s="1">
        <v>12</v>
      </c>
      <c r="J1176" s="1">
        <v>1</v>
      </c>
      <c r="K1176" s="1">
        <v>0</v>
      </c>
      <c r="L1176" s="1">
        <v>4712</v>
      </c>
      <c r="M1176" s="1">
        <v>404</v>
      </c>
      <c r="N1176" s="1">
        <v>6</v>
      </c>
    </row>
    <row r="1177" spans="1:14">
      <c r="A1177" s="1">
        <v>2024</v>
      </c>
      <c r="B1177" s="1" t="s">
        <v>1347</v>
      </c>
      <c r="C1177" s="1" t="s">
        <v>1348</v>
      </c>
      <c r="D1177" s="1" t="s">
        <v>1346</v>
      </c>
      <c r="E1177" s="6">
        <v>45476</v>
      </c>
      <c r="F1177" s="1" t="s">
        <v>38</v>
      </c>
      <c r="G1177" s="1" t="s">
        <v>242</v>
      </c>
      <c r="H1177" s="1">
        <v>13</v>
      </c>
      <c r="I1177" s="1">
        <v>13</v>
      </c>
      <c r="J1177" s="1">
        <v>0</v>
      </c>
      <c r="K1177" s="1">
        <v>0</v>
      </c>
      <c r="L1177" s="1">
        <v>30240</v>
      </c>
      <c r="M1177" s="1">
        <v>467</v>
      </c>
      <c r="N1177" s="1">
        <v>0</v>
      </c>
    </row>
    <row r="1178" spans="1:14">
      <c r="A1178" s="1">
        <v>2024</v>
      </c>
      <c r="B1178" s="1" t="s">
        <v>1347</v>
      </c>
      <c r="C1178" s="1" t="s">
        <v>1348</v>
      </c>
      <c r="D1178" s="1" t="s">
        <v>1346</v>
      </c>
      <c r="E1178" s="6">
        <v>45477</v>
      </c>
      <c r="F1178" s="1" t="s">
        <v>64</v>
      </c>
      <c r="G1178" s="1" t="s">
        <v>41</v>
      </c>
      <c r="H1178" s="1">
        <v>5</v>
      </c>
      <c r="I1178" s="1">
        <v>5</v>
      </c>
      <c r="J1178" s="1">
        <v>0</v>
      </c>
      <c r="K1178" s="1">
        <v>0</v>
      </c>
      <c r="L1178" s="1">
        <v>27589</v>
      </c>
      <c r="M1178" s="1">
        <v>478</v>
      </c>
      <c r="N1178" s="1">
        <v>0</v>
      </c>
    </row>
    <row r="1179" spans="1:14">
      <c r="A1179" s="1">
        <v>2024</v>
      </c>
      <c r="B1179" s="1" t="s">
        <v>1347</v>
      </c>
      <c r="C1179" s="1" t="s">
        <v>1348</v>
      </c>
      <c r="D1179" s="1" t="s">
        <v>1346</v>
      </c>
      <c r="E1179" s="6">
        <v>45477</v>
      </c>
      <c r="F1179" s="1" t="s">
        <v>64</v>
      </c>
      <c r="G1179" s="1" t="s">
        <v>266</v>
      </c>
      <c r="H1179" s="1">
        <v>13</v>
      </c>
      <c r="I1179" s="1">
        <v>13</v>
      </c>
      <c r="J1179" s="1">
        <v>1</v>
      </c>
      <c r="K1179" s="1">
        <v>0</v>
      </c>
      <c r="L1179" s="1">
        <v>12012</v>
      </c>
      <c r="M1179" s="1">
        <v>455</v>
      </c>
      <c r="N1179" s="1">
        <v>4</v>
      </c>
    </row>
    <row r="1180" spans="1:14">
      <c r="A1180" s="1">
        <v>2024</v>
      </c>
      <c r="B1180" s="1" t="s">
        <v>1347</v>
      </c>
      <c r="C1180" s="1" t="s">
        <v>1348</v>
      </c>
      <c r="D1180" s="1" t="s">
        <v>1346</v>
      </c>
      <c r="E1180" s="6">
        <v>45477</v>
      </c>
      <c r="F1180" s="1" t="s">
        <v>64</v>
      </c>
      <c r="G1180" s="1" t="s">
        <v>42</v>
      </c>
      <c r="H1180" s="1">
        <v>12</v>
      </c>
      <c r="I1180" s="1">
        <v>12</v>
      </c>
      <c r="J1180" s="1">
        <v>1</v>
      </c>
      <c r="K1180" s="1">
        <v>0</v>
      </c>
      <c r="L1180" s="1">
        <v>21399</v>
      </c>
      <c r="M1180" s="1">
        <v>585</v>
      </c>
      <c r="N1180" s="1">
        <v>4</v>
      </c>
    </row>
    <row r="1181" spans="1:14">
      <c r="A1181" s="1">
        <v>2024</v>
      </c>
      <c r="B1181" s="1" t="s">
        <v>1347</v>
      </c>
      <c r="C1181" s="1" t="s">
        <v>1348</v>
      </c>
      <c r="D1181" s="1" t="s">
        <v>1346</v>
      </c>
      <c r="E1181" s="6">
        <v>45477</v>
      </c>
      <c r="F1181" s="1" t="s">
        <v>8</v>
      </c>
      <c r="G1181" s="1" t="s">
        <v>41</v>
      </c>
      <c r="H1181" s="1">
        <v>10</v>
      </c>
      <c r="I1181" s="1">
        <v>10</v>
      </c>
      <c r="J1181" s="1">
        <v>0</v>
      </c>
      <c r="K1181" s="1">
        <v>0</v>
      </c>
      <c r="L1181" s="1">
        <v>8849</v>
      </c>
      <c r="M1181" s="1">
        <v>723</v>
      </c>
      <c r="N1181" s="1">
        <v>0</v>
      </c>
    </row>
    <row r="1182" spans="1:14">
      <c r="A1182" s="1">
        <v>2024</v>
      </c>
      <c r="B1182" s="1" t="s">
        <v>1347</v>
      </c>
      <c r="C1182" s="1" t="s">
        <v>1348</v>
      </c>
      <c r="D1182" s="1" t="s">
        <v>1346</v>
      </c>
      <c r="E1182" s="6">
        <v>45477</v>
      </c>
      <c r="F1182" s="1" t="s">
        <v>38</v>
      </c>
      <c r="G1182" s="1" t="s">
        <v>39</v>
      </c>
      <c r="H1182" s="1">
        <v>15</v>
      </c>
      <c r="I1182" s="1">
        <v>15</v>
      </c>
      <c r="J1182" s="1">
        <v>0</v>
      </c>
      <c r="K1182" s="1">
        <v>0</v>
      </c>
      <c r="L1182" s="1">
        <v>5311</v>
      </c>
      <c r="M1182" s="1">
        <v>379</v>
      </c>
      <c r="N1182" s="1">
        <v>0</v>
      </c>
    </row>
    <row r="1183" spans="1:14">
      <c r="A1183" s="1">
        <v>2024</v>
      </c>
      <c r="B1183" s="1" t="s">
        <v>1347</v>
      </c>
      <c r="C1183" s="1" t="s">
        <v>1348</v>
      </c>
      <c r="D1183" s="1" t="s">
        <v>1346</v>
      </c>
      <c r="E1183" s="6">
        <v>45477</v>
      </c>
      <c r="F1183" s="1" t="s">
        <v>38</v>
      </c>
      <c r="G1183" s="1" t="s">
        <v>242</v>
      </c>
      <c r="H1183" s="1">
        <v>10</v>
      </c>
      <c r="I1183" s="1">
        <v>10</v>
      </c>
      <c r="J1183" s="1">
        <v>0</v>
      </c>
      <c r="K1183" s="1">
        <v>0</v>
      </c>
      <c r="L1183" s="1">
        <v>3752</v>
      </c>
      <c r="M1183" s="1">
        <v>378</v>
      </c>
      <c r="N1183" s="1">
        <v>0</v>
      </c>
    </row>
    <row r="1184" spans="1:14">
      <c r="A1184" s="1">
        <v>2024</v>
      </c>
      <c r="B1184" s="1" t="s">
        <v>1347</v>
      </c>
      <c r="C1184" s="1" t="s">
        <v>1348</v>
      </c>
      <c r="D1184" s="1" t="s">
        <v>1346</v>
      </c>
      <c r="E1184" s="6">
        <v>45478</v>
      </c>
      <c r="F1184" s="1" t="s">
        <v>64</v>
      </c>
      <c r="G1184" s="1" t="s">
        <v>41</v>
      </c>
      <c r="H1184" s="1">
        <v>5</v>
      </c>
      <c r="I1184" s="1">
        <v>5</v>
      </c>
      <c r="J1184" s="1">
        <v>0</v>
      </c>
      <c r="K1184" s="1">
        <v>0</v>
      </c>
      <c r="L1184" s="1">
        <v>4259</v>
      </c>
      <c r="M1184" s="1">
        <v>168</v>
      </c>
      <c r="N1184" s="1">
        <v>0</v>
      </c>
    </row>
    <row r="1185" spans="1:14">
      <c r="A1185" s="1">
        <v>2024</v>
      </c>
      <c r="B1185" s="1" t="s">
        <v>1347</v>
      </c>
      <c r="C1185" s="1" t="s">
        <v>1348</v>
      </c>
      <c r="D1185" s="1" t="s">
        <v>1346</v>
      </c>
      <c r="E1185" s="6">
        <v>45478</v>
      </c>
      <c r="F1185" s="1" t="s">
        <v>64</v>
      </c>
      <c r="G1185" s="1" t="s">
        <v>266</v>
      </c>
      <c r="H1185" s="1">
        <v>12</v>
      </c>
      <c r="I1185" s="1">
        <v>12</v>
      </c>
      <c r="J1185" s="1">
        <v>3</v>
      </c>
      <c r="K1185" s="1">
        <v>0</v>
      </c>
      <c r="L1185" s="1">
        <v>4441</v>
      </c>
      <c r="M1185" s="1">
        <v>353</v>
      </c>
      <c r="N1185" s="1">
        <v>9</v>
      </c>
    </row>
    <row r="1186" spans="1:14">
      <c r="A1186" s="1">
        <v>2024</v>
      </c>
      <c r="B1186" s="1" t="s">
        <v>1347</v>
      </c>
      <c r="C1186" s="1" t="s">
        <v>1348</v>
      </c>
      <c r="D1186" s="1" t="s">
        <v>1346</v>
      </c>
      <c r="E1186" s="6">
        <v>45478</v>
      </c>
      <c r="F1186" s="1" t="s">
        <v>64</v>
      </c>
      <c r="G1186" s="1" t="s">
        <v>42</v>
      </c>
      <c r="H1186" s="1">
        <v>12</v>
      </c>
      <c r="I1186" s="1">
        <v>12</v>
      </c>
      <c r="J1186" s="1">
        <v>0</v>
      </c>
      <c r="K1186" s="1">
        <v>0</v>
      </c>
      <c r="L1186" s="1">
        <v>54609</v>
      </c>
      <c r="M1186" s="1">
        <v>411</v>
      </c>
      <c r="N1186" s="1">
        <v>0</v>
      </c>
    </row>
    <row r="1187" spans="1:14">
      <c r="A1187" s="1">
        <v>2024</v>
      </c>
      <c r="B1187" s="1" t="s">
        <v>1347</v>
      </c>
      <c r="C1187" s="1" t="s">
        <v>1348</v>
      </c>
      <c r="D1187" s="1" t="s">
        <v>1346</v>
      </c>
      <c r="E1187" s="6">
        <v>45478</v>
      </c>
      <c r="F1187" s="1" t="s">
        <v>8</v>
      </c>
      <c r="G1187" s="1" t="s">
        <v>41</v>
      </c>
      <c r="H1187" s="1">
        <v>10</v>
      </c>
      <c r="I1187" s="1">
        <v>10</v>
      </c>
      <c r="J1187" s="1">
        <v>0</v>
      </c>
      <c r="K1187" s="1">
        <v>0</v>
      </c>
      <c r="L1187" s="1">
        <v>10277</v>
      </c>
      <c r="M1187" s="1">
        <v>658</v>
      </c>
      <c r="N1187" s="1">
        <v>0</v>
      </c>
    </row>
    <row r="1188" spans="1:14">
      <c r="A1188" s="1">
        <v>2024</v>
      </c>
      <c r="B1188" s="1" t="s">
        <v>1347</v>
      </c>
      <c r="C1188" s="1" t="s">
        <v>1348</v>
      </c>
      <c r="D1188" s="1" t="s">
        <v>1346</v>
      </c>
      <c r="E1188" s="6">
        <v>45478</v>
      </c>
      <c r="F1188" s="1" t="s">
        <v>38</v>
      </c>
      <c r="G1188" s="1" t="s">
        <v>39</v>
      </c>
      <c r="H1188" s="1">
        <v>15</v>
      </c>
      <c r="I1188" s="1">
        <v>15</v>
      </c>
      <c r="J1188" s="1">
        <v>1</v>
      </c>
      <c r="K1188" s="1">
        <v>0</v>
      </c>
      <c r="L1188" s="1">
        <v>2546</v>
      </c>
      <c r="M1188" s="1">
        <v>337</v>
      </c>
      <c r="N1188" s="1">
        <v>2</v>
      </c>
    </row>
    <row r="1189" spans="1:14">
      <c r="A1189" s="1">
        <v>2024</v>
      </c>
      <c r="B1189" s="1" t="s">
        <v>1347</v>
      </c>
      <c r="C1189" s="1" t="s">
        <v>1348</v>
      </c>
      <c r="D1189" s="1" t="s">
        <v>1346</v>
      </c>
      <c r="E1189" s="6">
        <v>45478</v>
      </c>
      <c r="F1189" s="1" t="s">
        <v>38</v>
      </c>
      <c r="G1189" s="1" t="s">
        <v>242</v>
      </c>
      <c r="H1189" s="1">
        <v>14</v>
      </c>
      <c r="I1189" s="1">
        <v>14</v>
      </c>
      <c r="J1189" s="1">
        <v>0</v>
      </c>
      <c r="K1189" s="1">
        <v>0</v>
      </c>
      <c r="L1189" s="1">
        <v>2532</v>
      </c>
      <c r="M1189" s="1">
        <v>301</v>
      </c>
      <c r="N1189" s="1">
        <v>0</v>
      </c>
    </row>
    <row r="1190" spans="1:14">
      <c r="A1190" s="1">
        <v>2024</v>
      </c>
      <c r="B1190" s="1" t="s">
        <v>1347</v>
      </c>
      <c r="C1190" s="1" t="s">
        <v>1348</v>
      </c>
      <c r="D1190" s="1" t="s">
        <v>1364</v>
      </c>
      <c r="E1190" s="6">
        <v>45481</v>
      </c>
      <c r="F1190" s="1" t="s">
        <v>64</v>
      </c>
      <c r="G1190" s="1" t="s">
        <v>1178</v>
      </c>
      <c r="H1190" s="1">
        <v>12</v>
      </c>
      <c r="I1190" s="1">
        <v>12</v>
      </c>
      <c r="J1190" s="1">
        <v>0</v>
      </c>
      <c r="K1190" s="1">
        <v>0</v>
      </c>
      <c r="L1190" s="1">
        <v>11662</v>
      </c>
      <c r="M1190" s="1">
        <v>876</v>
      </c>
      <c r="N1190" s="1">
        <v>0</v>
      </c>
    </row>
    <row r="1191" spans="1:14">
      <c r="A1191" s="1">
        <v>2024</v>
      </c>
      <c r="B1191" s="1" t="s">
        <v>1347</v>
      </c>
      <c r="C1191" s="1" t="s">
        <v>1348</v>
      </c>
      <c r="D1191" s="1" t="s">
        <v>1364</v>
      </c>
      <c r="E1191" s="6">
        <v>45481</v>
      </c>
      <c r="F1191" s="1" t="s">
        <v>64</v>
      </c>
      <c r="G1191" s="1" t="s">
        <v>41</v>
      </c>
      <c r="H1191" s="1">
        <v>5</v>
      </c>
      <c r="I1191" s="1">
        <v>5</v>
      </c>
      <c r="J1191" s="1">
        <v>0</v>
      </c>
      <c r="K1191" s="1">
        <v>0</v>
      </c>
      <c r="L1191" s="1">
        <v>31137</v>
      </c>
      <c r="M1191" s="1">
        <v>398</v>
      </c>
      <c r="N1191" s="1">
        <v>0</v>
      </c>
    </row>
    <row r="1192" spans="1:14">
      <c r="A1192" s="1">
        <v>2024</v>
      </c>
      <c r="B1192" s="1" t="s">
        <v>1347</v>
      </c>
      <c r="C1192" s="1" t="s">
        <v>1348</v>
      </c>
      <c r="D1192" s="1" t="s">
        <v>1364</v>
      </c>
      <c r="E1192" s="6">
        <v>45481</v>
      </c>
      <c r="F1192" s="1" t="s">
        <v>64</v>
      </c>
      <c r="G1192" s="1" t="s">
        <v>266</v>
      </c>
      <c r="H1192" s="1">
        <v>12</v>
      </c>
      <c r="I1192" s="1">
        <v>12</v>
      </c>
      <c r="J1192" s="1">
        <v>0</v>
      </c>
      <c r="K1192" s="1">
        <v>0</v>
      </c>
      <c r="L1192" s="1">
        <v>38313</v>
      </c>
      <c r="M1192" s="1">
        <v>427</v>
      </c>
      <c r="N1192" s="1">
        <v>0</v>
      </c>
    </row>
    <row r="1193" spans="1:14">
      <c r="A1193" s="1">
        <v>2024</v>
      </c>
      <c r="B1193" s="1" t="s">
        <v>1347</v>
      </c>
      <c r="C1193" s="1" t="s">
        <v>1348</v>
      </c>
      <c r="D1193" s="1" t="s">
        <v>1364</v>
      </c>
      <c r="E1193" s="6">
        <v>45481</v>
      </c>
      <c r="F1193" s="1" t="s">
        <v>64</v>
      </c>
      <c r="G1193" s="1" t="s">
        <v>42</v>
      </c>
      <c r="H1193" s="1">
        <v>12</v>
      </c>
      <c r="I1193" s="1">
        <v>12</v>
      </c>
      <c r="J1193" s="1">
        <v>0</v>
      </c>
      <c r="K1193" s="1">
        <v>0</v>
      </c>
      <c r="L1193" s="1">
        <v>19526</v>
      </c>
      <c r="M1193" s="1">
        <v>577</v>
      </c>
      <c r="N1193" s="1">
        <v>0</v>
      </c>
    </row>
    <row r="1194" spans="1:14">
      <c r="A1194" s="1">
        <v>2024</v>
      </c>
      <c r="B1194" s="1" t="s">
        <v>1347</v>
      </c>
      <c r="C1194" s="1" t="s">
        <v>1348</v>
      </c>
      <c r="D1194" s="1" t="s">
        <v>1364</v>
      </c>
      <c r="E1194" s="6">
        <v>45481</v>
      </c>
      <c r="F1194" s="1" t="s">
        <v>8</v>
      </c>
      <c r="G1194" s="1" t="s">
        <v>41</v>
      </c>
      <c r="H1194" s="1">
        <v>10</v>
      </c>
      <c r="I1194" s="1">
        <v>10</v>
      </c>
      <c r="J1194" s="1">
        <v>0</v>
      </c>
      <c r="K1194" s="1">
        <v>0</v>
      </c>
      <c r="L1194" s="1">
        <v>20541</v>
      </c>
      <c r="M1194" s="1">
        <v>631</v>
      </c>
      <c r="N1194" s="1">
        <v>0</v>
      </c>
    </row>
    <row r="1195" spans="1:14">
      <c r="A1195" s="1">
        <v>2024</v>
      </c>
      <c r="B1195" s="1" t="s">
        <v>1347</v>
      </c>
      <c r="C1195" s="1" t="s">
        <v>1348</v>
      </c>
      <c r="D1195" s="1" t="s">
        <v>1364</v>
      </c>
      <c r="E1195" s="6">
        <v>45481</v>
      </c>
      <c r="F1195" s="1" t="s">
        <v>38</v>
      </c>
      <c r="G1195" s="1" t="s">
        <v>39</v>
      </c>
      <c r="H1195" s="1">
        <v>12</v>
      </c>
      <c r="I1195" s="1">
        <v>12</v>
      </c>
      <c r="J1195" s="1">
        <v>0</v>
      </c>
      <c r="K1195" s="1">
        <v>0</v>
      </c>
      <c r="L1195" s="1">
        <v>2772</v>
      </c>
      <c r="M1195" s="1">
        <v>348</v>
      </c>
      <c r="N1195" s="1">
        <v>0</v>
      </c>
    </row>
    <row r="1196" spans="1:14">
      <c r="A1196" s="1">
        <v>2024</v>
      </c>
      <c r="B1196" s="1" t="s">
        <v>1347</v>
      </c>
      <c r="C1196" s="1" t="s">
        <v>1348</v>
      </c>
      <c r="D1196" s="1" t="s">
        <v>1364</v>
      </c>
      <c r="E1196" s="6">
        <v>45481</v>
      </c>
      <c r="F1196" s="1" t="s">
        <v>38</v>
      </c>
      <c r="G1196" s="1" t="s">
        <v>242</v>
      </c>
      <c r="H1196" s="1">
        <v>13</v>
      </c>
      <c r="I1196" s="1">
        <v>13</v>
      </c>
      <c r="J1196" s="1">
        <v>0</v>
      </c>
      <c r="K1196" s="1">
        <v>0</v>
      </c>
      <c r="L1196" s="1">
        <v>2144</v>
      </c>
      <c r="M1196" s="1">
        <v>310</v>
      </c>
      <c r="N1196" s="1">
        <v>0</v>
      </c>
    </row>
    <row r="1197" spans="1:14">
      <c r="A1197" s="1">
        <v>2024</v>
      </c>
      <c r="B1197" s="1" t="s">
        <v>1347</v>
      </c>
      <c r="C1197" s="1" t="s">
        <v>1348</v>
      </c>
      <c r="D1197" s="1" t="s">
        <v>1364</v>
      </c>
      <c r="E1197" s="6">
        <v>45482</v>
      </c>
      <c r="F1197" s="1" t="s">
        <v>64</v>
      </c>
      <c r="G1197" s="1" t="s">
        <v>1178</v>
      </c>
      <c r="H1197" s="1">
        <v>12</v>
      </c>
      <c r="I1197" s="1">
        <v>12</v>
      </c>
      <c r="J1197" s="1">
        <v>1</v>
      </c>
      <c r="K1197" s="1">
        <v>0</v>
      </c>
      <c r="L1197" s="1">
        <v>93555</v>
      </c>
      <c r="M1197" s="1">
        <v>925</v>
      </c>
      <c r="N1197" s="1">
        <v>2</v>
      </c>
    </row>
    <row r="1198" spans="1:14">
      <c r="A1198" s="1">
        <v>2024</v>
      </c>
      <c r="B1198" s="1" t="s">
        <v>1347</v>
      </c>
      <c r="C1198" s="1" t="s">
        <v>1348</v>
      </c>
      <c r="D1198" s="1" t="s">
        <v>1364</v>
      </c>
      <c r="E1198" s="6">
        <v>45482</v>
      </c>
      <c r="F1198" s="1" t="s">
        <v>64</v>
      </c>
      <c r="G1198" s="1" t="s">
        <v>41</v>
      </c>
      <c r="H1198" s="1">
        <v>5</v>
      </c>
      <c r="I1198" s="1">
        <v>5</v>
      </c>
      <c r="J1198" s="1">
        <v>0</v>
      </c>
      <c r="K1198" s="1">
        <v>0</v>
      </c>
      <c r="L1198" s="1">
        <v>134591</v>
      </c>
      <c r="M1198" s="1">
        <v>2114</v>
      </c>
      <c r="N1198" s="1">
        <v>0</v>
      </c>
    </row>
    <row r="1199" spans="1:14">
      <c r="A1199" s="1">
        <v>2024</v>
      </c>
      <c r="B1199" s="1" t="s">
        <v>1347</v>
      </c>
      <c r="C1199" s="1" t="s">
        <v>1348</v>
      </c>
      <c r="D1199" s="1" t="s">
        <v>1364</v>
      </c>
      <c r="E1199" s="6">
        <v>45482</v>
      </c>
      <c r="F1199" s="1" t="s">
        <v>64</v>
      </c>
      <c r="G1199" s="1" t="s">
        <v>266</v>
      </c>
      <c r="H1199" s="1">
        <v>12</v>
      </c>
      <c r="I1199" s="1">
        <v>12</v>
      </c>
      <c r="J1199" s="1">
        <v>0</v>
      </c>
      <c r="K1199" s="1">
        <v>0</v>
      </c>
      <c r="L1199" s="1">
        <v>27852</v>
      </c>
      <c r="M1199" s="1">
        <v>426</v>
      </c>
      <c r="N1199" s="1">
        <v>0</v>
      </c>
    </row>
    <row r="1200" spans="1:14">
      <c r="A1200" s="1">
        <v>2024</v>
      </c>
      <c r="B1200" s="1" t="s">
        <v>1347</v>
      </c>
      <c r="C1200" s="1" t="s">
        <v>1348</v>
      </c>
      <c r="D1200" s="1" t="s">
        <v>1364</v>
      </c>
      <c r="E1200" s="6">
        <v>45482</v>
      </c>
      <c r="F1200" s="1" t="s">
        <v>64</v>
      </c>
      <c r="G1200" s="1" t="s">
        <v>42</v>
      </c>
      <c r="H1200" s="1">
        <v>15</v>
      </c>
      <c r="I1200" s="1">
        <v>15</v>
      </c>
      <c r="J1200" s="1">
        <v>0</v>
      </c>
      <c r="K1200" s="1">
        <v>0</v>
      </c>
      <c r="L1200" s="1">
        <v>33617</v>
      </c>
      <c r="M1200" s="1">
        <v>732</v>
      </c>
      <c r="N1200" s="1">
        <v>0</v>
      </c>
    </row>
    <row r="1201" spans="1:14">
      <c r="A1201" s="1">
        <v>2024</v>
      </c>
      <c r="B1201" s="1" t="s">
        <v>1347</v>
      </c>
      <c r="C1201" s="1" t="s">
        <v>1348</v>
      </c>
      <c r="D1201" s="1" t="s">
        <v>1364</v>
      </c>
      <c r="E1201" s="6">
        <v>45482</v>
      </c>
      <c r="F1201" s="1" t="s">
        <v>8</v>
      </c>
      <c r="G1201" s="1" t="s">
        <v>41</v>
      </c>
      <c r="H1201" s="1">
        <v>10</v>
      </c>
      <c r="I1201" s="1">
        <v>10</v>
      </c>
      <c r="J1201" s="1">
        <v>0</v>
      </c>
      <c r="K1201" s="1">
        <v>0</v>
      </c>
      <c r="L1201" s="1">
        <v>20342</v>
      </c>
      <c r="M1201" s="1">
        <v>578</v>
      </c>
      <c r="N1201" s="1">
        <v>0</v>
      </c>
    </row>
    <row r="1202" spans="1:14">
      <c r="A1202" s="1">
        <v>2024</v>
      </c>
      <c r="B1202" s="1" t="s">
        <v>1347</v>
      </c>
      <c r="C1202" s="1" t="s">
        <v>1348</v>
      </c>
      <c r="D1202" s="1" t="s">
        <v>1364</v>
      </c>
      <c r="E1202" s="6">
        <v>45482</v>
      </c>
      <c r="F1202" s="1" t="s">
        <v>38</v>
      </c>
      <c r="G1202" s="1" t="s">
        <v>39</v>
      </c>
      <c r="H1202" s="1">
        <v>12</v>
      </c>
      <c r="I1202" s="1">
        <v>12</v>
      </c>
      <c r="J1202" s="1">
        <v>0</v>
      </c>
      <c r="K1202" s="1">
        <v>0</v>
      </c>
      <c r="L1202" s="1">
        <v>3062</v>
      </c>
      <c r="M1202" s="1">
        <v>348</v>
      </c>
      <c r="N1202" s="1">
        <v>0</v>
      </c>
    </row>
    <row r="1203" spans="1:14">
      <c r="A1203" s="1">
        <v>2024</v>
      </c>
      <c r="B1203" s="1" t="s">
        <v>1347</v>
      </c>
      <c r="C1203" s="1" t="s">
        <v>1348</v>
      </c>
      <c r="D1203" s="1" t="s">
        <v>1364</v>
      </c>
      <c r="E1203" s="6">
        <v>45482</v>
      </c>
      <c r="F1203" s="1" t="s">
        <v>38</v>
      </c>
      <c r="G1203" s="1" t="s">
        <v>242</v>
      </c>
      <c r="H1203" s="1">
        <v>13</v>
      </c>
      <c r="I1203" s="1">
        <v>13</v>
      </c>
      <c r="J1203" s="1">
        <v>0</v>
      </c>
      <c r="K1203" s="1">
        <v>0</v>
      </c>
      <c r="L1203" s="1">
        <v>10407</v>
      </c>
      <c r="M1203" s="1">
        <v>373</v>
      </c>
      <c r="N1203" s="1">
        <v>0</v>
      </c>
    </row>
    <row r="1204" spans="1:14">
      <c r="A1204" s="1">
        <v>2024</v>
      </c>
      <c r="B1204" s="1" t="s">
        <v>1347</v>
      </c>
      <c r="C1204" s="1" t="s">
        <v>1348</v>
      </c>
      <c r="D1204" s="1" t="s">
        <v>1364</v>
      </c>
      <c r="E1204" s="6">
        <v>45483</v>
      </c>
      <c r="F1204" s="1" t="s">
        <v>64</v>
      </c>
      <c r="G1204" s="1" t="s">
        <v>1178</v>
      </c>
      <c r="H1204" s="1">
        <v>12</v>
      </c>
      <c r="I1204" s="1">
        <v>12</v>
      </c>
      <c r="J1204" s="1">
        <v>1</v>
      </c>
      <c r="K1204" s="1">
        <v>0</v>
      </c>
      <c r="L1204" s="1">
        <v>67158</v>
      </c>
      <c r="M1204" s="1">
        <v>814</v>
      </c>
      <c r="N1204" s="1">
        <v>53</v>
      </c>
    </row>
    <row r="1205" spans="1:14">
      <c r="A1205" s="1">
        <v>2024</v>
      </c>
      <c r="B1205" s="1" t="s">
        <v>1347</v>
      </c>
      <c r="C1205" s="1" t="s">
        <v>1348</v>
      </c>
      <c r="D1205" s="1" t="s">
        <v>1364</v>
      </c>
      <c r="E1205" s="6">
        <v>45483</v>
      </c>
      <c r="F1205" s="1" t="s">
        <v>64</v>
      </c>
      <c r="G1205" s="1" t="s">
        <v>41</v>
      </c>
      <c r="H1205" s="1">
        <v>5</v>
      </c>
      <c r="I1205" s="1">
        <v>5</v>
      </c>
      <c r="J1205" s="1">
        <v>0</v>
      </c>
      <c r="K1205" s="1">
        <v>0</v>
      </c>
      <c r="L1205" s="1">
        <v>25241</v>
      </c>
      <c r="M1205" s="1">
        <v>546</v>
      </c>
      <c r="N1205" s="1">
        <v>0</v>
      </c>
    </row>
    <row r="1206" spans="1:14">
      <c r="A1206" s="1">
        <v>2024</v>
      </c>
      <c r="B1206" s="1" t="s">
        <v>1347</v>
      </c>
      <c r="C1206" s="1" t="s">
        <v>1348</v>
      </c>
      <c r="D1206" s="1" t="s">
        <v>1364</v>
      </c>
      <c r="E1206" s="6">
        <v>45483</v>
      </c>
      <c r="F1206" s="1" t="s">
        <v>64</v>
      </c>
      <c r="G1206" s="1" t="s">
        <v>266</v>
      </c>
      <c r="H1206" s="1">
        <v>12</v>
      </c>
      <c r="I1206" s="1">
        <v>12</v>
      </c>
      <c r="J1206" s="1">
        <v>0</v>
      </c>
      <c r="K1206" s="1">
        <v>0</v>
      </c>
      <c r="L1206" s="1">
        <v>7516</v>
      </c>
      <c r="M1206" s="1">
        <v>351</v>
      </c>
      <c r="N1206" s="1">
        <v>0</v>
      </c>
    </row>
    <row r="1207" spans="1:14">
      <c r="A1207" s="1">
        <v>2024</v>
      </c>
      <c r="B1207" s="1" t="s">
        <v>1347</v>
      </c>
      <c r="C1207" s="1" t="s">
        <v>1348</v>
      </c>
      <c r="D1207" s="1" t="s">
        <v>1364</v>
      </c>
      <c r="E1207" s="6">
        <v>45483</v>
      </c>
      <c r="F1207" s="1" t="s">
        <v>64</v>
      </c>
      <c r="G1207" s="1" t="s">
        <v>42</v>
      </c>
      <c r="H1207" s="1">
        <v>12</v>
      </c>
      <c r="I1207" s="1">
        <v>12</v>
      </c>
      <c r="J1207" s="1">
        <v>0</v>
      </c>
      <c r="K1207" s="1">
        <v>0</v>
      </c>
      <c r="L1207" s="1">
        <v>20606</v>
      </c>
      <c r="M1207" s="1">
        <v>476</v>
      </c>
      <c r="N1207" s="1">
        <v>0</v>
      </c>
    </row>
    <row r="1208" spans="1:14">
      <c r="A1208" s="1">
        <v>2024</v>
      </c>
      <c r="B1208" s="1" t="s">
        <v>1347</v>
      </c>
      <c r="C1208" s="1" t="s">
        <v>1348</v>
      </c>
      <c r="D1208" s="1" t="s">
        <v>1364</v>
      </c>
      <c r="E1208" s="6">
        <v>45483</v>
      </c>
      <c r="F1208" s="1" t="s">
        <v>8</v>
      </c>
      <c r="G1208" s="1" t="s">
        <v>41</v>
      </c>
      <c r="H1208" s="1">
        <v>10</v>
      </c>
      <c r="I1208" s="1">
        <v>10</v>
      </c>
      <c r="J1208" s="1">
        <v>0</v>
      </c>
      <c r="K1208" s="1">
        <v>0</v>
      </c>
      <c r="L1208" s="1">
        <v>20594</v>
      </c>
      <c r="M1208" s="1">
        <v>725</v>
      </c>
      <c r="N1208" s="1">
        <v>0</v>
      </c>
    </row>
    <row r="1209" spans="1:14">
      <c r="A1209" s="1">
        <v>2024</v>
      </c>
      <c r="B1209" s="1" t="s">
        <v>1347</v>
      </c>
      <c r="C1209" s="1" t="s">
        <v>1348</v>
      </c>
      <c r="D1209" s="1" t="s">
        <v>1364</v>
      </c>
      <c r="E1209" s="6">
        <v>45483</v>
      </c>
      <c r="F1209" s="1" t="s">
        <v>38</v>
      </c>
      <c r="G1209" s="1" t="s">
        <v>39</v>
      </c>
      <c r="H1209" s="1">
        <v>12</v>
      </c>
      <c r="I1209" s="1">
        <v>12</v>
      </c>
      <c r="J1209" s="1">
        <v>0</v>
      </c>
      <c r="K1209" s="1">
        <v>0</v>
      </c>
      <c r="L1209" s="1">
        <v>2577</v>
      </c>
      <c r="M1209" s="1">
        <v>321</v>
      </c>
      <c r="N1209" s="1">
        <v>0</v>
      </c>
    </row>
    <row r="1210" spans="1:14">
      <c r="A1210" s="1">
        <v>2024</v>
      </c>
      <c r="B1210" s="1" t="s">
        <v>1347</v>
      </c>
      <c r="C1210" s="1" t="s">
        <v>1348</v>
      </c>
      <c r="D1210" s="1" t="s">
        <v>1364</v>
      </c>
      <c r="E1210" s="6">
        <v>45483</v>
      </c>
      <c r="F1210" s="1" t="s">
        <v>38</v>
      </c>
      <c r="G1210" s="1" t="s">
        <v>242</v>
      </c>
      <c r="H1210" s="1">
        <v>13</v>
      </c>
      <c r="I1210" s="1">
        <v>13</v>
      </c>
      <c r="J1210" s="1">
        <v>0</v>
      </c>
      <c r="K1210" s="1">
        <v>0</v>
      </c>
      <c r="L1210" s="1">
        <v>3463</v>
      </c>
      <c r="M1210" s="1">
        <v>347</v>
      </c>
      <c r="N1210" s="1">
        <v>0</v>
      </c>
    </row>
    <row r="1211" spans="1:14">
      <c r="A1211" s="1">
        <v>2024</v>
      </c>
      <c r="B1211" s="1" t="s">
        <v>1347</v>
      </c>
      <c r="C1211" s="1" t="s">
        <v>1348</v>
      </c>
      <c r="D1211" s="1" t="s">
        <v>1364</v>
      </c>
      <c r="E1211" s="6">
        <v>45484</v>
      </c>
      <c r="F1211" s="1" t="s">
        <v>64</v>
      </c>
      <c r="G1211" s="1" t="s">
        <v>1178</v>
      </c>
      <c r="H1211" s="1">
        <v>12</v>
      </c>
      <c r="I1211" s="1">
        <v>12</v>
      </c>
      <c r="J1211" s="1">
        <v>0</v>
      </c>
      <c r="K1211" s="1">
        <v>0</v>
      </c>
      <c r="L1211" s="1">
        <v>14065</v>
      </c>
      <c r="M1211" s="1">
        <v>732</v>
      </c>
      <c r="N1211" s="1">
        <v>0</v>
      </c>
    </row>
    <row r="1212" spans="1:14">
      <c r="A1212" s="1">
        <v>2024</v>
      </c>
      <c r="B1212" s="1" t="s">
        <v>1347</v>
      </c>
      <c r="C1212" s="1" t="s">
        <v>1348</v>
      </c>
      <c r="D1212" s="1" t="s">
        <v>1364</v>
      </c>
      <c r="E1212" s="6">
        <v>45484</v>
      </c>
      <c r="F1212" s="1" t="s">
        <v>64</v>
      </c>
      <c r="G1212" s="1" t="s">
        <v>41</v>
      </c>
      <c r="H1212" s="1">
        <v>5</v>
      </c>
      <c r="I1212" s="1">
        <v>5</v>
      </c>
      <c r="J1212" s="1">
        <v>0</v>
      </c>
      <c r="K1212" s="1">
        <v>0</v>
      </c>
      <c r="L1212" s="1">
        <v>143961</v>
      </c>
      <c r="M1212" s="1">
        <v>1566</v>
      </c>
      <c r="N1212" s="1">
        <v>0</v>
      </c>
    </row>
    <row r="1213" spans="1:14">
      <c r="A1213" s="1">
        <v>2024</v>
      </c>
      <c r="B1213" s="1" t="s">
        <v>1347</v>
      </c>
      <c r="C1213" s="1" t="s">
        <v>1348</v>
      </c>
      <c r="D1213" s="1" t="s">
        <v>1364</v>
      </c>
      <c r="E1213" s="6">
        <v>45484</v>
      </c>
      <c r="F1213" s="1" t="s">
        <v>64</v>
      </c>
      <c r="G1213" s="1" t="s">
        <v>266</v>
      </c>
      <c r="H1213" s="1">
        <v>12</v>
      </c>
      <c r="I1213" s="1">
        <v>12</v>
      </c>
      <c r="J1213" s="1">
        <v>0</v>
      </c>
      <c r="K1213" s="1">
        <v>0</v>
      </c>
      <c r="L1213" s="1">
        <v>5499</v>
      </c>
      <c r="M1213" s="1">
        <v>352</v>
      </c>
      <c r="N1213" s="1">
        <v>0</v>
      </c>
    </row>
    <row r="1214" spans="1:14">
      <c r="A1214" s="1">
        <v>2024</v>
      </c>
      <c r="B1214" s="1" t="s">
        <v>1347</v>
      </c>
      <c r="C1214" s="1" t="s">
        <v>1348</v>
      </c>
      <c r="D1214" s="1" t="s">
        <v>1364</v>
      </c>
      <c r="E1214" s="6">
        <v>45484</v>
      </c>
      <c r="F1214" s="1" t="s">
        <v>64</v>
      </c>
      <c r="G1214" s="1" t="s">
        <v>42</v>
      </c>
      <c r="H1214" s="1">
        <v>12</v>
      </c>
      <c r="I1214" s="1">
        <v>12</v>
      </c>
      <c r="J1214" s="1">
        <v>1</v>
      </c>
      <c r="K1214" s="1">
        <v>0</v>
      </c>
      <c r="L1214" s="1">
        <v>27039</v>
      </c>
      <c r="M1214" s="1">
        <v>555</v>
      </c>
      <c r="N1214" s="1">
        <v>7</v>
      </c>
    </row>
    <row r="1215" spans="1:14">
      <c r="A1215" s="1">
        <v>2024</v>
      </c>
      <c r="B1215" s="1" t="s">
        <v>1347</v>
      </c>
      <c r="C1215" s="1" t="s">
        <v>1348</v>
      </c>
      <c r="D1215" s="1" t="s">
        <v>1364</v>
      </c>
      <c r="E1215" s="6">
        <v>45484</v>
      </c>
      <c r="F1215" s="1" t="s">
        <v>8</v>
      </c>
      <c r="G1215" s="1" t="s">
        <v>41</v>
      </c>
      <c r="H1215" s="1">
        <v>10</v>
      </c>
      <c r="I1215" s="1">
        <v>10</v>
      </c>
      <c r="J1215" s="1">
        <v>0</v>
      </c>
      <c r="K1215" s="1">
        <v>0</v>
      </c>
      <c r="L1215" s="1">
        <v>5986</v>
      </c>
      <c r="M1215" s="1">
        <v>729</v>
      </c>
      <c r="N1215" s="1">
        <v>0</v>
      </c>
    </row>
    <row r="1216" spans="1:14">
      <c r="A1216" s="1">
        <v>2024</v>
      </c>
      <c r="B1216" s="1" t="s">
        <v>1347</v>
      </c>
      <c r="C1216" s="1" t="s">
        <v>1348</v>
      </c>
      <c r="D1216" s="1" t="s">
        <v>1364</v>
      </c>
      <c r="E1216" s="6">
        <v>45484</v>
      </c>
      <c r="F1216" s="1" t="s">
        <v>38</v>
      </c>
      <c r="G1216" s="1" t="s">
        <v>39</v>
      </c>
      <c r="H1216" s="1">
        <v>12</v>
      </c>
      <c r="I1216" s="1">
        <v>12</v>
      </c>
      <c r="J1216" s="1">
        <v>0</v>
      </c>
      <c r="K1216" s="1">
        <v>0</v>
      </c>
      <c r="L1216" s="1">
        <v>2374</v>
      </c>
      <c r="M1216" s="1">
        <v>294</v>
      </c>
      <c r="N1216" s="1">
        <v>0</v>
      </c>
    </row>
    <row r="1217" spans="1:14">
      <c r="A1217" s="1">
        <v>2024</v>
      </c>
      <c r="B1217" s="1" t="s">
        <v>1347</v>
      </c>
      <c r="C1217" s="1" t="s">
        <v>1348</v>
      </c>
      <c r="D1217" s="1" t="s">
        <v>1364</v>
      </c>
      <c r="E1217" s="6">
        <v>45484</v>
      </c>
      <c r="F1217" s="1" t="s">
        <v>38</v>
      </c>
      <c r="G1217" s="1" t="s">
        <v>242</v>
      </c>
      <c r="H1217" s="1">
        <v>13</v>
      </c>
      <c r="I1217" s="1">
        <v>13</v>
      </c>
      <c r="J1217" s="1">
        <v>0</v>
      </c>
      <c r="K1217" s="1">
        <v>0</v>
      </c>
      <c r="L1217" s="1">
        <v>27574</v>
      </c>
      <c r="M1217" s="1">
        <v>437</v>
      </c>
      <c r="N1217" s="1">
        <v>0</v>
      </c>
    </row>
    <row r="1218" spans="1:14">
      <c r="A1218" s="1">
        <v>2024</v>
      </c>
      <c r="B1218" s="1" t="s">
        <v>1347</v>
      </c>
      <c r="C1218" s="1" t="s">
        <v>1348</v>
      </c>
      <c r="D1218" s="1" t="s">
        <v>1364</v>
      </c>
      <c r="E1218" s="6">
        <v>45485</v>
      </c>
      <c r="F1218" s="1" t="s">
        <v>64</v>
      </c>
      <c r="G1218" s="1" t="s">
        <v>1178</v>
      </c>
      <c r="H1218" s="1">
        <v>12</v>
      </c>
      <c r="I1218" s="1">
        <v>12</v>
      </c>
      <c r="J1218" s="1">
        <v>0</v>
      </c>
      <c r="K1218" s="1">
        <v>0</v>
      </c>
      <c r="L1218" s="1">
        <v>16780</v>
      </c>
      <c r="M1218" s="1">
        <v>777</v>
      </c>
      <c r="N1218" s="1">
        <v>0</v>
      </c>
    </row>
    <row r="1219" spans="1:14">
      <c r="A1219" s="1">
        <v>2024</v>
      </c>
      <c r="B1219" s="1" t="s">
        <v>1347</v>
      </c>
      <c r="C1219" s="1" t="s">
        <v>1348</v>
      </c>
      <c r="D1219" s="1" t="s">
        <v>1364</v>
      </c>
      <c r="E1219" s="6">
        <v>45485</v>
      </c>
      <c r="F1219" s="1" t="s">
        <v>64</v>
      </c>
      <c r="G1219" s="1" t="s">
        <v>41</v>
      </c>
      <c r="H1219" s="1">
        <v>5</v>
      </c>
      <c r="I1219" s="1">
        <v>5</v>
      </c>
      <c r="J1219" s="1">
        <v>0</v>
      </c>
      <c r="K1219" s="1">
        <v>0</v>
      </c>
      <c r="L1219" s="1">
        <v>27007</v>
      </c>
      <c r="M1219" s="1">
        <v>579</v>
      </c>
      <c r="N1219" s="1">
        <v>0</v>
      </c>
    </row>
    <row r="1220" spans="1:14">
      <c r="A1220" s="1">
        <v>2024</v>
      </c>
      <c r="B1220" s="1" t="s">
        <v>1347</v>
      </c>
      <c r="C1220" s="1" t="s">
        <v>1348</v>
      </c>
      <c r="D1220" s="1" t="s">
        <v>1364</v>
      </c>
      <c r="E1220" s="6">
        <v>45485</v>
      </c>
      <c r="F1220" s="1" t="s">
        <v>64</v>
      </c>
      <c r="G1220" s="1" t="s">
        <v>266</v>
      </c>
      <c r="H1220" s="1">
        <v>12</v>
      </c>
      <c r="I1220" s="1">
        <v>12</v>
      </c>
      <c r="J1220" s="1">
        <v>0</v>
      </c>
      <c r="K1220" s="1">
        <v>0</v>
      </c>
      <c r="L1220" s="1">
        <v>16270</v>
      </c>
      <c r="M1220" s="1">
        <v>451</v>
      </c>
      <c r="N1220" s="1">
        <v>0</v>
      </c>
    </row>
    <row r="1221" spans="1:14">
      <c r="A1221" s="1">
        <v>2024</v>
      </c>
      <c r="B1221" s="1" t="s">
        <v>1347</v>
      </c>
      <c r="C1221" s="1" t="s">
        <v>1348</v>
      </c>
      <c r="D1221" s="1" t="s">
        <v>1364</v>
      </c>
      <c r="E1221" s="6">
        <v>45485</v>
      </c>
      <c r="F1221" s="1" t="s">
        <v>64</v>
      </c>
      <c r="G1221" s="1" t="s">
        <v>42</v>
      </c>
      <c r="H1221" s="1">
        <v>12</v>
      </c>
      <c r="I1221" s="1">
        <v>12</v>
      </c>
      <c r="J1221" s="1">
        <v>0</v>
      </c>
      <c r="K1221" s="1">
        <v>0</v>
      </c>
      <c r="L1221" s="1">
        <v>69172</v>
      </c>
      <c r="M1221" s="1">
        <v>599</v>
      </c>
      <c r="N1221" s="1">
        <v>0</v>
      </c>
    </row>
    <row r="1222" spans="1:14">
      <c r="A1222" s="1">
        <v>2024</v>
      </c>
      <c r="B1222" s="1" t="s">
        <v>1347</v>
      </c>
      <c r="C1222" s="1" t="s">
        <v>1348</v>
      </c>
      <c r="D1222" s="1" t="s">
        <v>1364</v>
      </c>
      <c r="E1222" s="6">
        <v>45485</v>
      </c>
      <c r="F1222" s="1" t="s">
        <v>8</v>
      </c>
      <c r="G1222" s="1" t="s">
        <v>41</v>
      </c>
      <c r="H1222" s="1">
        <v>10</v>
      </c>
      <c r="I1222" s="1">
        <v>10</v>
      </c>
      <c r="J1222" s="1">
        <v>0</v>
      </c>
      <c r="K1222" s="1">
        <v>0</v>
      </c>
      <c r="L1222" s="1">
        <v>15631</v>
      </c>
      <c r="M1222" s="1">
        <v>634</v>
      </c>
      <c r="N1222" s="1">
        <v>0</v>
      </c>
    </row>
    <row r="1223" spans="1:14">
      <c r="A1223" s="1">
        <v>2024</v>
      </c>
      <c r="B1223" s="1" t="s">
        <v>1347</v>
      </c>
      <c r="C1223" s="1" t="s">
        <v>1348</v>
      </c>
      <c r="D1223" s="1" t="s">
        <v>1364</v>
      </c>
      <c r="E1223" s="6">
        <v>45485</v>
      </c>
      <c r="F1223" s="1" t="s">
        <v>38</v>
      </c>
      <c r="G1223" s="1" t="s">
        <v>242</v>
      </c>
      <c r="H1223" s="1">
        <v>13</v>
      </c>
      <c r="I1223" s="1">
        <v>13</v>
      </c>
      <c r="J1223" s="1">
        <v>0</v>
      </c>
      <c r="K1223" s="1">
        <v>0</v>
      </c>
      <c r="L1223" s="1">
        <v>5382</v>
      </c>
      <c r="M1223" s="1">
        <v>346</v>
      </c>
      <c r="N1223" s="1">
        <v>0</v>
      </c>
    </row>
    <row r="1224" spans="1:14">
      <c r="A1224" s="1">
        <v>2024</v>
      </c>
      <c r="B1224" s="1" t="s">
        <v>1347</v>
      </c>
      <c r="C1224" s="1" t="s">
        <v>1348</v>
      </c>
      <c r="D1224" s="1" t="s">
        <v>1368</v>
      </c>
      <c r="E1224" s="6">
        <v>45488</v>
      </c>
      <c r="F1224" s="1" t="s">
        <v>64</v>
      </c>
      <c r="G1224" s="1" t="s">
        <v>1178</v>
      </c>
      <c r="H1224" s="1">
        <v>2</v>
      </c>
      <c r="I1224" s="1">
        <v>2</v>
      </c>
      <c r="J1224" s="1">
        <v>0</v>
      </c>
      <c r="K1224" s="1">
        <v>0</v>
      </c>
      <c r="L1224" s="1">
        <v>2050</v>
      </c>
      <c r="M1224" s="1">
        <v>73</v>
      </c>
      <c r="N1224" s="1">
        <v>0</v>
      </c>
    </row>
    <row r="1225" spans="1:14">
      <c r="A1225" s="1">
        <v>2024</v>
      </c>
      <c r="B1225" s="1" t="s">
        <v>1347</v>
      </c>
      <c r="C1225" s="1" t="s">
        <v>1348</v>
      </c>
      <c r="D1225" s="1" t="s">
        <v>1368</v>
      </c>
      <c r="E1225" s="6">
        <v>45488</v>
      </c>
      <c r="F1225" s="1" t="s">
        <v>64</v>
      </c>
      <c r="G1225" s="1" t="s">
        <v>41</v>
      </c>
      <c r="H1225" s="1">
        <v>3</v>
      </c>
      <c r="I1225" s="1">
        <v>3</v>
      </c>
      <c r="J1225" s="1">
        <v>0</v>
      </c>
      <c r="K1225" s="1">
        <v>0</v>
      </c>
      <c r="L1225" s="1">
        <v>3440</v>
      </c>
      <c r="M1225" s="1">
        <v>187</v>
      </c>
      <c r="N1225" s="1">
        <v>0</v>
      </c>
    </row>
    <row r="1226" spans="1:14">
      <c r="A1226" s="1">
        <v>2024</v>
      </c>
      <c r="B1226" s="1" t="s">
        <v>1347</v>
      </c>
      <c r="C1226" s="1" t="s">
        <v>1348</v>
      </c>
      <c r="D1226" s="1" t="s">
        <v>1368</v>
      </c>
      <c r="E1226" s="6">
        <v>45488</v>
      </c>
      <c r="F1226" s="1" t="s">
        <v>64</v>
      </c>
      <c r="G1226" s="1" t="s">
        <v>266</v>
      </c>
      <c r="H1226" s="1">
        <v>12</v>
      </c>
      <c r="I1226" s="1">
        <v>12</v>
      </c>
      <c r="J1226" s="1">
        <v>0</v>
      </c>
      <c r="K1226" s="1">
        <v>0</v>
      </c>
      <c r="L1226" s="1">
        <v>12820</v>
      </c>
      <c r="M1226" s="1">
        <v>419</v>
      </c>
      <c r="N1226" s="1">
        <v>0</v>
      </c>
    </row>
    <row r="1227" spans="1:14">
      <c r="A1227" s="1">
        <v>2024</v>
      </c>
      <c r="B1227" s="1" t="s">
        <v>1347</v>
      </c>
      <c r="C1227" s="1" t="s">
        <v>1348</v>
      </c>
      <c r="D1227" s="1" t="s">
        <v>1368</v>
      </c>
      <c r="E1227" s="6">
        <v>45488</v>
      </c>
      <c r="F1227" s="1" t="s">
        <v>64</v>
      </c>
      <c r="G1227" s="1" t="s">
        <v>42</v>
      </c>
      <c r="H1227" s="1">
        <v>12</v>
      </c>
      <c r="I1227" s="1">
        <v>12</v>
      </c>
      <c r="J1227" s="1">
        <v>2</v>
      </c>
      <c r="K1227" s="1">
        <v>0</v>
      </c>
      <c r="L1227" s="1">
        <v>43957</v>
      </c>
      <c r="M1227" s="1">
        <v>451</v>
      </c>
      <c r="N1227" s="1">
        <v>38</v>
      </c>
    </row>
    <row r="1228" spans="1:14">
      <c r="A1228" s="1">
        <v>2024</v>
      </c>
      <c r="B1228" s="1" t="s">
        <v>1347</v>
      </c>
      <c r="C1228" s="1" t="s">
        <v>1348</v>
      </c>
      <c r="D1228" s="1" t="s">
        <v>1368</v>
      </c>
      <c r="E1228" s="6">
        <v>45488</v>
      </c>
      <c r="F1228" s="1" t="s">
        <v>8</v>
      </c>
      <c r="G1228" s="1" t="s">
        <v>41</v>
      </c>
      <c r="H1228" s="1">
        <v>12</v>
      </c>
      <c r="I1228" s="1">
        <v>12</v>
      </c>
      <c r="J1228" s="1">
        <v>0</v>
      </c>
      <c r="K1228" s="1">
        <v>0</v>
      </c>
      <c r="L1228" s="1">
        <v>32162</v>
      </c>
      <c r="M1228" s="1">
        <v>751</v>
      </c>
      <c r="N1228" s="1">
        <v>0</v>
      </c>
    </row>
    <row r="1229" spans="1:14">
      <c r="A1229" s="1">
        <v>2024</v>
      </c>
      <c r="B1229" s="1" t="s">
        <v>1347</v>
      </c>
      <c r="C1229" s="1" t="s">
        <v>1348</v>
      </c>
      <c r="D1229" s="1" t="s">
        <v>1368</v>
      </c>
      <c r="E1229" s="6">
        <v>45488</v>
      </c>
      <c r="F1229" s="1" t="s">
        <v>38</v>
      </c>
      <c r="G1229" s="1" t="s">
        <v>242</v>
      </c>
      <c r="H1229" s="1">
        <v>13</v>
      </c>
      <c r="I1229" s="1">
        <v>13</v>
      </c>
      <c r="J1229" s="1">
        <v>0</v>
      </c>
      <c r="K1229" s="1">
        <v>0</v>
      </c>
      <c r="L1229" s="1">
        <v>3573</v>
      </c>
      <c r="M1229" s="1">
        <v>266</v>
      </c>
      <c r="N1229" s="1">
        <v>0</v>
      </c>
    </row>
    <row r="1230" spans="1:14">
      <c r="A1230" s="1">
        <v>2024</v>
      </c>
      <c r="B1230" s="1" t="s">
        <v>1347</v>
      </c>
      <c r="C1230" s="1" t="s">
        <v>1348</v>
      </c>
      <c r="D1230" s="1" t="s">
        <v>1368</v>
      </c>
      <c r="E1230" s="6">
        <v>45489</v>
      </c>
      <c r="F1230" s="1" t="s">
        <v>64</v>
      </c>
      <c r="G1230" s="1" t="s">
        <v>1178</v>
      </c>
      <c r="H1230" s="1">
        <v>4</v>
      </c>
      <c r="I1230" s="1">
        <v>4</v>
      </c>
      <c r="J1230" s="1">
        <v>0</v>
      </c>
      <c r="K1230" s="1">
        <v>0</v>
      </c>
      <c r="L1230" s="1">
        <v>1656</v>
      </c>
      <c r="M1230" s="1">
        <v>187</v>
      </c>
      <c r="N1230" s="1">
        <v>0</v>
      </c>
    </row>
    <row r="1231" spans="1:14">
      <c r="A1231" s="1">
        <v>2024</v>
      </c>
      <c r="B1231" s="1" t="s">
        <v>1347</v>
      </c>
      <c r="C1231" s="1" t="s">
        <v>1348</v>
      </c>
      <c r="D1231" s="1" t="s">
        <v>1368</v>
      </c>
      <c r="E1231" s="6">
        <v>45489</v>
      </c>
      <c r="F1231" s="1" t="s">
        <v>64</v>
      </c>
      <c r="G1231" s="1" t="s">
        <v>41</v>
      </c>
      <c r="H1231" s="1">
        <v>7</v>
      </c>
      <c r="I1231" s="1">
        <v>7</v>
      </c>
      <c r="J1231" s="1">
        <v>0</v>
      </c>
      <c r="K1231" s="1">
        <v>0</v>
      </c>
      <c r="L1231" s="1">
        <v>388405</v>
      </c>
      <c r="M1231" s="1">
        <v>2511</v>
      </c>
      <c r="N1231" s="1">
        <v>0</v>
      </c>
    </row>
    <row r="1232" spans="1:14">
      <c r="A1232" s="1">
        <v>2024</v>
      </c>
      <c r="B1232" s="1" t="s">
        <v>1347</v>
      </c>
      <c r="C1232" s="1" t="s">
        <v>1348</v>
      </c>
      <c r="D1232" s="1" t="s">
        <v>1368</v>
      </c>
      <c r="E1232" s="6">
        <v>45489</v>
      </c>
      <c r="F1232" s="1" t="s">
        <v>64</v>
      </c>
      <c r="G1232" s="1" t="s">
        <v>266</v>
      </c>
      <c r="H1232" s="1">
        <v>12</v>
      </c>
      <c r="I1232" s="1">
        <v>12</v>
      </c>
      <c r="J1232" s="1">
        <v>0</v>
      </c>
      <c r="K1232" s="1">
        <v>0</v>
      </c>
      <c r="L1232" s="1">
        <v>5817</v>
      </c>
      <c r="M1232" s="1">
        <v>367</v>
      </c>
      <c r="N1232" s="1">
        <v>0</v>
      </c>
    </row>
    <row r="1233" spans="1:14">
      <c r="A1233" s="1">
        <v>2024</v>
      </c>
      <c r="B1233" s="1" t="s">
        <v>1347</v>
      </c>
      <c r="C1233" s="1" t="s">
        <v>1348</v>
      </c>
      <c r="D1233" s="1" t="s">
        <v>1368</v>
      </c>
      <c r="E1233" s="6">
        <v>45489</v>
      </c>
      <c r="F1233" s="1" t="s">
        <v>64</v>
      </c>
      <c r="G1233" s="1" t="s">
        <v>42</v>
      </c>
      <c r="H1233" s="1">
        <v>12</v>
      </c>
      <c r="I1233" s="1">
        <v>12</v>
      </c>
      <c r="J1233" s="1">
        <v>0</v>
      </c>
      <c r="K1233" s="1">
        <v>0</v>
      </c>
      <c r="L1233" s="1">
        <v>23473</v>
      </c>
      <c r="M1233" s="1">
        <v>531</v>
      </c>
      <c r="N1233" s="1">
        <v>0</v>
      </c>
    </row>
    <row r="1234" spans="1:14">
      <c r="A1234" s="1">
        <v>2024</v>
      </c>
      <c r="B1234" s="1" t="s">
        <v>1347</v>
      </c>
      <c r="C1234" s="1" t="s">
        <v>1348</v>
      </c>
      <c r="D1234" s="1" t="s">
        <v>1368</v>
      </c>
      <c r="E1234" s="6">
        <v>45489</v>
      </c>
      <c r="F1234" s="1" t="s">
        <v>8</v>
      </c>
      <c r="G1234" s="1" t="s">
        <v>41</v>
      </c>
      <c r="H1234" s="1">
        <v>8</v>
      </c>
      <c r="I1234" s="1">
        <v>8</v>
      </c>
      <c r="J1234" s="1">
        <v>0</v>
      </c>
      <c r="K1234" s="1">
        <v>0</v>
      </c>
      <c r="L1234" s="1">
        <v>3925</v>
      </c>
      <c r="M1234" s="1">
        <v>287</v>
      </c>
      <c r="N1234" s="1">
        <v>0</v>
      </c>
    </row>
    <row r="1235" spans="1:14">
      <c r="A1235" s="1">
        <v>2024</v>
      </c>
      <c r="B1235" s="1" t="s">
        <v>1347</v>
      </c>
      <c r="C1235" s="1" t="s">
        <v>1348</v>
      </c>
      <c r="D1235" s="1" t="s">
        <v>1368</v>
      </c>
      <c r="E1235" s="6">
        <v>45489</v>
      </c>
      <c r="F1235" s="1" t="s">
        <v>38</v>
      </c>
      <c r="G1235" s="1" t="s">
        <v>242</v>
      </c>
      <c r="H1235" s="1">
        <v>13</v>
      </c>
      <c r="I1235" s="1">
        <v>13</v>
      </c>
      <c r="J1235" s="1">
        <v>0</v>
      </c>
      <c r="K1235" s="1">
        <v>0</v>
      </c>
      <c r="L1235" s="1">
        <v>1526</v>
      </c>
      <c r="M1235" s="1">
        <v>252</v>
      </c>
      <c r="N1235" s="1">
        <v>0</v>
      </c>
    </row>
    <row r="1236" spans="1:14">
      <c r="A1236" s="1">
        <v>2024</v>
      </c>
      <c r="B1236" s="1" t="s">
        <v>1347</v>
      </c>
      <c r="C1236" s="1" t="s">
        <v>1348</v>
      </c>
      <c r="D1236" s="1" t="s">
        <v>1368</v>
      </c>
      <c r="E1236" s="6">
        <v>45490</v>
      </c>
      <c r="F1236" s="1" t="s">
        <v>64</v>
      </c>
      <c r="G1236" s="1" t="s">
        <v>1178</v>
      </c>
      <c r="H1236" s="1">
        <v>4</v>
      </c>
      <c r="I1236" s="1">
        <v>4</v>
      </c>
      <c r="J1236" s="1">
        <v>0</v>
      </c>
      <c r="K1236" s="1">
        <v>0</v>
      </c>
      <c r="L1236" s="1">
        <v>560</v>
      </c>
      <c r="M1236" s="1">
        <v>130</v>
      </c>
      <c r="N1236" s="1">
        <v>0</v>
      </c>
    </row>
    <row r="1237" spans="1:14">
      <c r="A1237" s="1">
        <v>2024</v>
      </c>
      <c r="B1237" s="1" t="s">
        <v>1347</v>
      </c>
      <c r="C1237" s="1" t="s">
        <v>1348</v>
      </c>
      <c r="D1237" s="1" t="s">
        <v>1368</v>
      </c>
      <c r="E1237" s="6">
        <v>45490</v>
      </c>
      <c r="F1237" s="1" t="s">
        <v>64</v>
      </c>
      <c r="G1237" s="1" t="s">
        <v>41</v>
      </c>
      <c r="H1237" s="1">
        <v>5</v>
      </c>
      <c r="I1237" s="1">
        <v>5</v>
      </c>
      <c r="J1237" s="1">
        <v>0</v>
      </c>
      <c r="K1237" s="1">
        <v>0</v>
      </c>
      <c r="L1237" s="1">
        <v>49901</v>
      </c>
      <c r="M1237" s="1">
        <v>1031</v>
      </c>
      <c r="N1237" s="1">
        <v>0</v>
      </c>
    </row>
    <row r="1238" spans="1:14">
      <c r="A1238" s="1">
        <v>2024</v>
      </c>
      <c r="B1238" s="1" t="s">
        <v>1347</v>
      </c>
      <c r="C1238" s="1" t="s">
        <v>1348</v>
      </c>
      <c r="D1238" s="1" t="s">
        <v>1368</v>
      </c>
      <c r="E1238" s="6">
        <v>45490</v>
      </c>
      <c r="F1238" s="1" t="s">
        <v>64</v>
      </c>
      <c r="G1238" s="1" t="s">
        <v>266</v>
      </c>
      <c r="H1238" s="1">
        <v>12</v>
      </c>
      <c r="I1238" s="1">
        <v>12</v>
      </c>
      <c r="J1238" s="1">
        <v>0</v>
      </c>
      <c r="K1238" s="1">
        <v>0</v>
      </c>
      <c r="L1238" s="1">
        <v>22094</v>
      </c>
      <c r="M1238" s="1">
        <v>481</v>
      </c>
      <c r="N1238" s="1">
        <v>0</v>
      </c>
    </row>
    <row r="1239" spans="1:14">
      <c r="A1239" s="1">
        <v>2024</v>
      </c>
      <c r="B1239" s="1" t="s">
        <v>1347</v>
      </c>
      <c r="C1239" s="1" t="s">
        <v>1348</v>
      </c>
      <c r="D1239" s="1" t="s">
        <v>1368</v>
      </c>
      <c r="E1239" s="6">
        <v>45490</v>
      </c>
      <c r="F1239" s="1" t="s">
        <v>64</v>
      </c>
      <c r="G1239" s="1" t="s">
        <v>42</v>
      </c>
      <c r="H1239" s="1">
        <v>12</v>
      </c>
      <c r="I1239" s="1">
        <v>12</v>
      </c>
      <c r="J1239" s="1">
        <v>2</v>
      </c>
      <c r="K1239" s="1">
        <v>0</v>
      </c>
      <c r="L1239" s="1">
        <v>10768</v>
      </c>
      <c r="M1239" s="1">
        <v>507</v>
      </c>
      <c r="N1239" s="1">
        <v>22</v>
      </c>
    </row>
    <row r="1240" spans="1:14">
      <c r="A1240" s="1">
        <v>2024</v>
      </c>
      <c r="B1240" s="1" t="s">
        <v>1347</v>
      </c>
      <c r="C1240" s="1" t="s">
        <v>1348</v>
      </c>
      <c r="D1240" s="1" t="s">
        <v>1368</v>
      </c>
      <c r="E1240" s="6">
        <v>45490</v>
      </c>
      <c r="F1240" s="1" t="s">
        <v>8</v>
      </c>
      <c r="G1240" s="1" t="s">
        <v>41</v>
      </c>
      <c r="H1240" s="1">
        <v>10</v>
      </c>
      <c r="I1240" s="1">
        <v>10</v>
      </c>
      <c r="J1240" s="1">
        <v>0</v>
      </c>
      <c r="K1240" s="1">
        <v>0</v>
      </c>
      <c r="L1240" s="1">
        <v>19907</v>
      </c>
      <c r="M1240" s="1">
        <v>457</v>
      </c>
      <c r="N1240" s="1">
        <v>0</v>
      </c>
    </row>
    <row r="1241" spans="1:14">
      <c r="A1241" s="1">
        <v>2024</v>
      </c>
      <c r="B1241" s="1" t="s">
        <v>1347</v>
      </c>
      <c r="C1241" s="1" t="s">
        <v>1348</v>
      </c>
      <c r="D1241" s="1" t="s">
        <v>1368</v>
      </c>
      <c r="E1241" s="6">
        <v>45490</v>
      </c>
      <c r="F1241" s="1" t="s">
        <v>38</v>
      </c>
      <c r="G1241" s="1" t="s">
        <v>242</v>
      </c>
      <c r="H1241" s="1">
        <v>13</v>
      </c>
      <c r="I1241" s="1">
        <v>13</v>
      </c>
      <c r="J1241" s="1">
        <v>0</v>
      </c>
      <c r="K1241" s="1">
        <v>0</v>
      </c>
      <c r="L1241" s="1">
        <v>2717</v>
      </c>
      <c r="M1241" s="1">
        <v>444</v>
      </c>
      <c r="N1241" s="1">
        <v>0</v>
      </c>
    </row>
    <row r="1242" spans="1:14">
      <c r="A1242" s="1">
        <v>2024</v>
      </c>
      <c r="B1242" s="1" t="s">
        <v>1347</v>
      </c>
      <c r="C1242" s="1" t="s">
        <v>1348</v>
      </c>
      <c r="D1242" s="1" t="s">
        <v>1368</v>
      </c>
      <c r="E1242" s="6">
        <v>45491</v>
      </c>
      <c r="F1242" s="1" t="s">
        <v>64</v>
      </c>
      <c r="G1242" s="1" t="s">
        <v>1178</v>
      </c>
      <c r="H1242" s="1">
        <v>4</v>
      </c>
      <c r="I1242" s="1">
        <v>4</v>
      </c>
      <c r="J1242" s="1">
        <v>0</v>
      </c>
      <c r="K1242" s="1">
        <v>0</v>
      </c>
      <c r="L1242" s="1">
        <v>5150</v>
      </c>
      <c r="M1242" s="1">
        <v>148</v>
      </c>
      <c r="N1242" s="1">
        <v>0</v>
      </c>
    </row>
    <row r="1243" spans="1:14">
      <c r="A1243" s="1">
        <v>2024</v>
      </c>
      <c r="B1243" s="1" t="s">
        <v>1347</v>
      </c>
      <c r="C1243" s="1" t="s">
        <v>1348</v>
      </c>
      <c r="D1243" s="1" t="s">
        <v>1368</v>
      </c>
      <c r="E1243" s="6">
        <v>45491</v>
      </c>
      <c r="F1243" s="1" t="s">
        <v>64</v>
      </c>
      <c r="G1243" s="1" t="s">
        <v>41</v>
      </c>
      <c r="H1243" s="1">
        <v>5</v>
      </c>
      <c r="I1243" s="1">
        <v>5</v>
      </c>
      <c r="J1243" s="1">
        <v>0</v>
      </c>
      <c r="K1243" s="1">
        <v>0</v>
      </c>
      <c r="L1243" s="1">
        <v>31499</v>
      </c>
      <c r="M1243" s="1">
        <v>840</v>
      </c>
      <c r="N1243" s="1">
        <v>0</v>
      </c>
    </row>
    <row r="1244" spans="1:14">
      <c r="A1244" s="1">
        <v>2024</v>
      </c>
      <c r="B1244" s="1" t="s">
        <v>1347</v>
      </c>
      <c r="C1244" s="1" t="s">
        <v>1348</v>
      </c>
      <c r="D1244" s="1" t="s">
        <v>1368</v>
      </c>
      <c r="E1244" s="6">
        <v>45491</v>
      </c>
      <c r="F1244" s="1" t="s">
        <v>64</v>
      </c>
      <c r="G1244" s="1" t="s">
        <v>266</v>
      </c>
      <c r="H1244" s="1">
        <v>12</v>
      </c>
      <c r="I1244" s="1">
        <v>12</v>
      </c>
      <c r="J1244" s="1">
        <v>0</v>
      </c>
      <c r="K1244" s="1">
        <v>0</v>
      </c>
      <c r="L1244" s="1">
        <v>41998</v>
      </c>
      <c r="M1244" s="1">
        <v>455</v>
      </c>
      <c r="N1244" s="1">
        <v>0</v>
      </c>
    </row>
    <row r="1245" spans="1:14">
      <c r="A1245" s="1">
        <v>2024</v>
      </c>
      <c r="B1245" s="1" t="s">
        <v>1347</v>
      </c>
      <c r="C1245" s="1" t="s">
        <v>1348</v>
      </c>
      <c r="D1245" s="1" t="s">
        <v>1368</v>
      </c>
      <c r="E1245" s="6">
        <v>45491</v>
      </c>
      <c r="F1245" s="1" t="s">
        <v>64</v>
      </c>
      <c r="G1245" s="1" t="s">
        <v>42</v>
      </c>
      <c r="H1245" s="1">
        <v>15</v>
      </c>
      <c r="I1245" s="1">
        <v>15</v>
      </c>
      <c r="J1245" s="1">
        <v>0</v>
      </c>
      <c r="K1245" s="1">
        <v>0</v>
      </c>
      <c r="L1245" s="1">
        <v>28441</v>
      </c>
      <c r="M1245" s="1">
        <v>584</v>
      </c>
      <c r="N1245" s="1">
        <v>0</v>
      </c>
    </row>
    <row r="1246" spans="1:14">
      <c r="A1246" s="1">
        <v>2024</v>
      </c>
      <c r="B1246" s="1" t="s">
        <v>1347</v>
      </c>
      <c r="C1246" s="1" t="s">
        <v>1348</v>
      </c>
      <c r="D1246" s="1" t="s">
        <v>1368</v>
      </c>
      <c r="E1246" s="6">
        <v>45491</v>
      </c>
      <c r="F1246" s="1" t="s">
        <v>8</v>
      </c>
      <c r="G1246" s="1" t="s">
        <v>41</v>
      </c>
      <c r="H1246" s="1">
        <v>10</v>
      </c>
      <c r="I1246" s="1">
        <v>10</v>
      </c>
      <c r="J1246" s="1">
        <v>0</v>
      </c>
      <c r="K1246" s="1">
        <v>0</v>
      </c>
      <c r="L1246" s="1">
        <v>9590</v>
      </c>
      <c r="M1246" s="1">
        <v>632</v>
      </c>
      <c r="N1246" s="1">
        <v>0</v>
      </c>
    </row>
    <row r="1247" spans="1:14">
      <c r="A1247" s="1">
        <v>2024</v>
      </c>
      <c r="B1247" s="1" t="s">
        <v>1347</v>
      </c>
      <c r="C1247" s="1" t="s">
        <v>1348</v>
      </c>
      <c r="D1247" s="1" t="s">
        <v>1368</v>
      </c>
      <c r="E1247" s="6">
        <v>45491</v>
      </c>
      <c r="F1247" s="1" t="s">
        <v>38</v>
      </c>
      <c r="G1247" s="1" t="s">
        <v>39</v>
      </c>
      <c r="H1247" s="1">
        <v>12</v>
      </c>
      <c r="I1247" s="1">
        <v>12</v>
      </c>
      <c r="J1247" s="1">
        <v>2</v>
      </c>
      <c r="K1247" s="1">
        <v>0</v>
      </c>
      <c r="L1247" s="1">
        <v>1487</v>
      </c>
      <c r="M1247" s="1">
        <v>294</v>
      </c>
      <c r="N1247" s="1">
        <v>7</v>
      </c>
    </row>
    <row r="1248" spans="1:14">
      <c r="A1248" s="1">
        <v>2024</v>
      </c>
      <c r="B1248" s="1" t="s">
        <v>1347</v>
      </c>
      <c r="C1248" s="1" t="s">
        <v>1348</v>
      </c>
      <c r="D1248" s="1" t="s">
        <v>1368</v>
      </c>
      <c r="E1248" s="6">
        <v>45491</v>
      </c>
      <c r="F1248" s="1" t="s">
        <v>38</v>
      </c>
      <c r="G1248" s="1" t="s">
        <v>242</v>
      </c>
      <c r="H1248" s="1">
        <v>13</v>
      </c>
      <c r="I1248" s="1">
        <v>13</v>
      </c>
      <c r="J1248" s="1">
        <v>0</v>
      </c>
      <c r="K1248" s="1">
        <v>0</v>
      </c>
      <c r="L1248" s="1">
        <v>4829</v>
      </c>
      <c r="M1248" s="1">
        <v>402</v>
      </c>
      <c r="N1248" s="1">
        <v>0</v>
      </c>
    </row>
    <row r="1249" spans="1:14">
      <c r="A1249" s="1">
        <v>2024</v>
      </c>
      <c r="B1249" s="1" t="s">
        <v>1347</v>
      </c>
      <c r="C1249" s="1" t="s">
        <v>1348</v>
      </c>
      <c r="D1249" s="1" t="s">
        <v>1368</v>
      </c>
      <c r="E1249" s="6">
        <v>45492</v>
      </c>
      <c r="F1249" s="1" t="s">
        <v>64</v>
      </c>
      <c r="G1249" s="1" t="s">
        <v>1178</v>
      </c>
      <c r="H1249" s="1">
        <v>4</v>
      </c>
      <c r="I1249" s="1">
        <v>4</v>
      </c>
      <c r="J1249" s="1">
        <v>0</v>
      </c>
      <c r="K1249" s="1">
        <v>0</v>
      </c>
      <c r="L1249" s="1">
        <v>1148</v>
      </c>
      <c r="M1249" s="1">
        <v>194</v>
      </c>
      <c r="N1249" s="1">
        <v>0</v>
      </c>
    </row>
    <row r="1250" spans="1:14">
      <c r="A1250" s="1">
        <v>2024</v>
      </c>
      <c r="B1250" s="1" t="s">
        <v>1347</v>
      </c>
      <c r="C1250" s="1" t="s">
        <v>1348</v>
      </c>
      <c r="D1250" s="1" t="s">
        <v>1368</v>
      </c>
      <c r="E1250" s="6">
        <v>45492</v>
      </c>
      <c r="F1250" s="1" t="s">
        <v>64</v>
      </c>
      <c r="G1250" s="1" t="s">
        <v>41</v>
      </c>
      <c r="H1250" s="1">
        <v>5</v>
      </c>
      <c r="I1250" s="1">
        <v>5</v>
      </c>
      <c r="J1250" s="1">
        <v>0</v>
      </c>
      <c r="K1250" s="1">
        <v>0</v>
      </c>
      <c r="L1250" s="1">
        <v>32778</v>
      </c>
      <c r="M1250" s="1">
        <v>774</v>
      </c>
      <c r="N1250" s="1">
        <v>0</v>
      </c>
    </row>
    <row r="1251" spans="1:14">
      <c r="A1251" s="1">
        <v>2024</v>
      </c>
      <c r="B1251" s="1" t="s">
        <v>1347</v>
      </c>
      <c r="C1251" s="1" t="s">
        <v>1348</v>
      </c>
      <c r="D1251" s="1" t="s">
        <v>1368</v>
      </c>
      <c r="E1251" s="6">
        <v>45492</v>
      </c>
      <c r="F1251" s="1" t="s">
        <v>64</v>
      </c>
      <c r="G1251" s="1" t="s">
        <v>266</v>
      </c>
      <c r="H1251" s="1">
        <v>12</v>
      </c>
      <c r="I1251" s="1">
        <v>12</v>
      </c>
      <c r="J1251" s="1">
        <v>0</v>
      </c>
      <c r="K1251" s="1">
        <v>0</v>
      </c>
      <c r="L1251" s="1">
        <v>10371</v>
      </c>
      <c r="M1251" s="1">
        <v>443</v>
      </c>
      <c r="N1251" s="1">
        <v>0</v>
      </c>
    </row>
    <row r="1252" spans="1:14">
      <c r="A1252" s="1">
        <v>2024</v>
      </c>
      <c r="B1252" s="1" t="s">
        <v>1347</v>
      </c>
      <c r="C1252" s="1" t="s">
        <v>1348</v>
      </c>
      <c r="D1252" s="1" t="s">
        <v>1368</v>
      </c>
      <c r="E1252" s="6">
        <v>45492</v>
      </c>
      <c r="F1252" s="1" t="s">
        <v>64</v>
      </c>
      <c r="G1252" s="1" t="s">
        <v>42</v>
      </c>
      <c r="H1252" s="1">
        <v>13</v>
      </c>
      <c r="I1252" s="1">
        <v>13</v>
      </c>
      <c r="J1252" s="1">
        <v>0</v>
      </c>
      <c r="K1252" s="1">
        <v>0</v>
      </c>
      <c r="L1252" s="1">
        <v>131399</v>
      </c>
      <c r="M1252" s="1">
        <v>670</v>
      </c>
      <c r="N1252" s="1">
        <v>0</v>
      </c>
    </row>
    <row r="1253" spans="1:14">
      <c r="A1253" s="1">
        <v>2024</v>
      </c>
      <c r="B1253" s="1" t="s">
        <v>1347</v>
      </c>
      <c r="C1253" s="1" t="s">
        <v>1348</v>
      </c>
      <c r="D1253" s="1" t="s">
        <v>1368</v>
      </c>
      <c r="E1253" s="6">
        <v>45492</v>
      </c>
      <c r="F1253" s="1" t="s">
        <v>8</v>
      </c>
      <c r="G1253" s="1" t="s">
        <v>41</v>
      </c>
      <c r="H1253" s="1">
        <v>10</v>
      </c>
      <c r="I1253" s="1">
        <v>10</v>
      </c>
      <c r="J1253" s="1">
        <v>0</v>
      </c>
      <c r="K1253" s="1">
        <v>0</v>
      </c>
      <c r="L1253" s="1">
        <v>10490</v>
      </c>
      <c r="M1253" s="1">
        <v>541</v>
      </c>
      <c r="N1253" s="1">
        <v>0</v>
      </c>
    </row>
    <row r="1254" spans="1:14">
      <c r="A1254" s="1">
        <v>2024</v>
      </c>
      <c r="B1254" s="1" t="s">
        <v>1347</v>
      </c>
      <c r="C1254" s="1" t="s">
        <v>1348</v>
      </c>
      <c r="D1254" s="1" t="s">
        <v>1368</v>
      </c>
      <c r="E1254" s="6">
        <v>45492</v>
      </c>
      <c r="F1254" s="1" t="s">
        <v>38</v>
      </c>
      <c r="G1254" s="1" t="s">
        <v>1178</v>
      </c>
      <c r="H1254" s="1">
        <v>1</v>
      </c>
      <c r="I1254" s="1">
        <v>1</v>
      </c>
      <c r="J1254" s="1">
        <v>0</v>
      </c>
      <c r="K1254" s="1">
        <v>0</v>
      </c>
      <c r="L1254" s="1">
        <v>32</v>
      </c>
      <c r="M1254" s="1">
        <v>20</v>
      </c>
      <c r="N1254" s="1">
        <v>0</v>
      </c>
    </row>
    <row r="1255" spans="1:14">
      <c r="A1255" s="1">
        <v>2024</v>
      </c>
      <c r="B1255" s="1" t="s">
        <v>1347</v>
      </c>
      <c r="C1255" s="1" t="s">
        <v>1348</v>
      </c>
      <c r="D1255" s="1" t="s">
        <v>1368</v>
      </c>
      <c r="E1255" s="6">
        <v>45492</v>
      </c>
      <c r="F1255" s="1" t="s">
        <v>38</v>
      </c>
      <c r="G1255" s="1" t="s">
        <v>39</v>
      </c>
      <c r="H1255" s="1">
        <v>16</v>
      </c>
      <c r="I1255" s="1">
        <v>16</v>
      </c>
      <c r="J1255" s="1">
        <v>1</v>
      </c>
      <c r="K1255" s="1">
        <v>0</v>
      </c>
      <c r="L1255" s="1">
        <v>3002</v>
      </c>
      <c r="M1255" s="1">
        <v>480</v>
      </c>
      <c r="N1255" s="1">
        <v>4</v>
      </c>
    </row>
    <row r="1256" spans="1:14">
      <c r="A1256" s="1">
        <v>2024</v>
      </c>
      <c r="B1256" s="1" t="s">
        <v>1347</v>
      </c>
      <c r="C1256" s="1" t="s">
        <v>1348</v>
      </c>
      <c r="D1256" s="1" t="s">
        <v>1368</v>
      </c>
      <c r="E1256" s="6">
        <v>45492</v>
      </c>
      <c r="F1256" s="1" t="s">
        <v>38</v>
      </c>
      <c r="G1256" s="1" t="s">
        <v>41</v>
      </c>
      <c r="H1256" s="1">
        <v>2</v>
      </c>
      <c r="I1256" s="1">
        <v>2</v>
      </c>
      <c r="J1256" s="1">
        <v>0</v>
      </c>
      <c r="K1256" s="1">
        <v>0</v>
      </c>
      <c r="L1256" s="1">
        <v>2100</v>
      </c>
      <c r="M1256" s="1">
        <v>73</v>
      </c>
      <c r="N1256" s="1">
        <v>0</v>
      </c>
    </row>
    <row r="1257" spans="1:14">
      <c r="A1257" s="1">
        <v>2024</v>
      </c>
      <c r="B1257" s="1" t="s">
        <v>1347</v>
      </c>
      <c r="C1257" s="1" t="s">
        <v>1348</v>
      </c>
      <c r="D1257" s="1" t="s">
        <v>1368</v>
      </c>
      <c r="E1257" s="6">
        <v>45492</v>
      </c>
      <c r="F1257" s="1" t="s">
        <v>38</v>
      </c>
      <c r="G1257" s="1" t="s">
        <v>242</v>
      </c>
      <c r="H1257" s="1">
        <v>14</v>
      </c>
      <c r="I1257" s="1">
        <v>14</v>
      </c>
      <c r="J1257" s="1">
        <v>0</v>
      </c>
      <c r="K1257" s="1">
        <v>0</v>
      </c>
      <c r="L1257" s="1">
        <v>12811</v>
      </c>
      <c r="M1257" s="1">
        <v>473</v>
      </c>
      <c r="N1257" s="1">
        <v>0</v>
      </c>
    </row>
    <row r="1258" spans="1:14">
      <c r="A1258" s="1">
        <v>2024</v>
      </c>
      <c r="B1258" s="1" t="s">
        <v>1347</v>
      </c>
      <c r="C1258" s="1" t="s">
        <v>1348</v>
      </c>
      <c r="D1258" s="1" t="s">
        <v>1368</v>
      </c>
      <c r="E1258" s="6">
        <v>45492</v>
      </c>
      <c r="F1258" s="1" t="s">
        <v>38</v>
      </c>
      <c r="G1258" s="1" t="s">
        <v>266</v>
      </c>
      <c r="H1258" s="1">
        <v>2</v>
      </c>
      <c r="I1258" s="1">
        <v>2</v>
      </c>
      <c r="J1258" s="1">
        <v>0</v>
      </c>
      <c r="K1258" s="1">
        <v>0</v>
      </c>
      <c r="L1258" s="1">
        <v>177</v>
      </c>
      <c r="M1258" s="1">
        <v>40</v>
      </c>
      <c r="N1258" s="1">
        <v>0</v>
      </c>
    </row>
    <row r="1259" spans="1:14">
      <c r="A1259" s="1">
        <v>2024</v>
      </c>
      <c r="B1259" s="1" t="s">
        <v>1347</v>
      </c>
      <c r="C1259" s="1" t="s">
        <v>1348</v>
      </c>
      <c r="D1259" s="1" t="s">
        <v>1368</v>
      </c>
      <c r="E1259" s="6">
        <v>45492</v>
      </c>
      <c r="F1259" s="1" t="s">
        <v>38</v>
      </c>
      <c r="G1259" s="1" t="s">
        <v>42</v>
      </c>
      <c r="H1259" s="1">
        <v>2</v>
      </c>
      <c r="I1259" s="1">
        <v>2</v>
      </c>
      <c r="J1259" s="1">
        <v>0</v>
      </c>
      <c r="K1259" s="1">
        <v>0</v>
      </c>
      <c r="L1259" s="1">
        <v>377</v>
      </c>
      <c r="M1259" s="1">
        <v>67</v>
      </c>
      <c r="N1259" s="1">
        <v>0</v>
      </c>
    </row>
    <row r="1260" spans="1:14">
      <c r="A1260" s="1">
        <v>2024</v>
      </c>
      <c r="B1260" s="1" t="s">
        <v>1347</v>
      </c>
      <c r="C1260" s="1" t="s">
        <v>1348</v>
      </c>
      <c r="D1260" s="1" t="s">
        <v>1377</v>
      </c>
      <c r="E1260" s="6">
        <v>45495</v>
      </c>
      <c r="F1260" s="1" t="s">
        <v>64</v>
      </c>
      <c r="G1260" s="1" t="s">
        <v>1178</v>
      </c>
      <c r="H1260" s="1">
        <v>4</v>
      </c>
      <c r="I1260" s="1">
        <v>4</v>
      </c>
      <c r="J1260" s="1">
        <v>0</v>
      </c>
      <c r="K1260" s="1">
        <v>0</v>
      </c>
      <c r="L1260" s="1">
        <v>981</v>
      </c>
      <c r="M1260" s="1">
        <v>147</v>
      </c>
      <c r="N1260" s="1">
        <v>0</v>
      </c>
    </row>
    <row r="1261" spans="1:14">
      <c r="A1261" s="1">
        <v>2024</v>
      </c>
      <c r="B1261" s="1" t="s">
        <v>1347</v>
      </c>
      <c r="C1261" s="1" t="s">
        <v>1348</v>
      </c>
      <c r="D1261" s="1" t="s">
        <v>1377</v>
      </c>
      <c r="E1261" s="6">
        <v>45495</v>
      </c>
      <c r="F1261" s="1" t="s">
        <v>64</v>
      </c>
      <c r="G1261" s="1" t="s">
        <v>41</v>
      </c>
      <c r="H1261" s="1">
        <v>5</v>
      </c>
      <c r="I1261" s="1">
        <v>5</v>
      </c>
      <c r="J1261" s="1">
        <v>0</v>
      </c>
      <c r="K1261" s="1">
        <v>0</v>
      </c>
      <c r="L1261" s="1">
        <v>250872</v>
      </c>
      <c r="M1261" s="1">
        <v>4640</v>
      </c>
      <c r="N1261" s="1">
        <v>0</v>
      </c>
    </row>
    <row r="1262" spans="1:14">
      <c r="A1262" s="1">
        <v>2024</v>
      </c>
      <c r="B1262" s="1" t="s">
        <v>1347</v>
      </c>
      <c r="C1262" s="1" t="s">
        <v>1348</v>
      </c>
      <c r="D1262" s="1" t="s">
        <v>1377</v>
      </c>
      <c r="E1262" s="6">
        <v>45495</v>
      </c>
      <c r="F1262" s="1" t="s">
        <v>64</v>
      </c>
      <c r="G1262" s="1" t="s">
        <v>266</v>
      </c>
      <c r="H1262" s="1">
        <v>12</v>
      </c>
      <c r="I1262" s="1">
        <v>12</v>
      </c>
      <c r="J1262" s="1">
        <v>1</v>
      </c>
      <c r="K1262" s="1">
        <v>0</v>
      </c>
      <c r="L1262" s="1">
        <v>33048</v>
      </c>
      <c r="M1262" s="1">
        <v>714</v>
      </c>
      <c r="N1262" s="1">
        <v>20</v>
      </c>
    </row>
    <row r="1263" spans="1:14">
      <c r="A1263" s="1">
        <v>2024</v>
      </c>
      <c r="B1263" s="1" t="s">
        <v>1347</v>
      </c>
      <c r="C1263" s="1" t="s">
        <v>1348</v>
      </c>
      <c r="D1263" s="1" t="s">
        <v>1377</v>
      </c>
      <c r="E1263" s="6">
        <v>45495</v>
      </c>
      <c r="F1263" s="1" t="s">
        <v>64</v>
      </c>
      <c r="G1263" s="1" t="s">
        <v>42</v>
      </c>
      <c r="H1263" s="1">
        <v>16</v>
      </c>
      <c r="I1263" s="1">
        <v>16</v>
      </c>
      <c r="J1263" s="1">
        <v>0</v>
      </c>
      <c r="K1263" s="1">
        <v>0</v>
      </c>
      <c r="L1263" s="1">
        <v>19580</v>
      </c>
      <c r="M1263" s="1">
        <v>536</v>
      </c>
      <c r="N1263" s="1">
        <v>0</v>
      </c>
    </row>
    <row r="1264" spans="1:14">
      <c r="A1264" s="1">
        <v>2024</v>
      </c>
      <c r="B1264" s="1" t="s">
        <v>1347</v>
      </c>
      <c r="C1264" s="1" t="s">
        <v>1348</v>
      </c>
      <c r="D1264" s="1" t="s">
        <v>1377</v>
      </c>
      <c r="E1264" s="6">
        <v>45495</v>
      </c>
      <c r="F1264" s="1" t="s">
        <v>8</v>
      </c>
      <c r="G1264" s="1" t="s">
        <v>41</v>
      </c>
      <c r="H1264" s="1">
        <v>10</v>
      </c>
      <c r="I1264" s="1">
        <v>10</v>
      </c>
      <c r="J1264" s="1">
        <v>0</v>
      </c>
      <c r="K1264" s="1">
        <v>0</v>
      </c>
      <c r="L1264" s="1">
        <v>17693</v>
      </c>
      <c r="M1264" s="1">
        <v>716</v>
      </c>
      <c r="N1264" s="1">
        <v>0</v>
      </c>
    </row>
    <row r="1265" spans="1:14">
      <c r="A1265" s="1">
        <v>2024</v>
      </c>
      <c r="B1265" s="1" t="s">
        <v>1347</v>
      </c>
      <c r="C1265" s="1" t="s">
        <v>1348</v>
      </c>
      <c r="D1265" s="1" t="s">
        <v>1377</v>
      </c>
      <c r="E1265" s="6">
        <v>45495</v>
      </c>
      <c r="F1265" s="1" t="s">
        <v>38</v>
      </c>
      <c r="G1265" s="1" t="s">
        <v>1178</v>
      </c>
      <c r="H1265" s="1">
        <v>2</v>
      </c>
      <c r="I1265" s="1">
        <v>2</v>
      </c>
      <c r="J1265" s="1">
        <v>0</v>
      </c>
      <c r="K1265" s="1">
        <v>0</v>
      </c>
      <c r="L1265" s="1">
        <v>2917</v>
      </c>
      <c r="M1265" s="1">
        <v>73</v>
      </c>
      <c r="N1265" s="1">
        <v>0</v>
      </c>
    </row>
    <row r="1266" spans="1:14">
      <c r="A1266" s="1">
        <v>2024</v>
      </c>
      <c r="B1266" s="1" t="s">
        <v>1347</v>
      </c>
      <c r="C1266" s="1" t="s">
        <v>1348</v>
      </c>
      <c r="D1266" s="1" t="s">
        <v>1377</v>
      </c>
      <c r="E1266" s="6">
        <v>45495</v>
      </c>
      <c r="F1266" s="1" t="s">
        <v>38</v>
      </c>
      <c r="G1266" s="1" t="s">
        <v>39</v>
      </c>
      <c r="H1266" s="1">
        <v>17</v>
      </c>
      <c r="I1266" s="1">
        <v>17</v>
      </c>
      <c r="J1266" s="1">
        <v>0</v>
      </c>
      <c r="K1266" s="1">
        <v>0</v>
      </c>
      <c r="L1266" s="1">
        <v>4287</v>
      </c>
      <c r="M1266" s="1">
        <v>454</v>
      </c>
      <c r="N1266" s="1">
        <v>0</v>
      </c>
    </row>
    <row r="1267" spans="1:14">
      <c r="A1267" s="1">
        <v>2024</v>
      </c>
      <c r="B1267" s="1" t="s">
        <v>1347</v>
      </c>
      <c r="C1267" s="1" t="s">
        <v>1348</v>
      </c>
      <c r="D1267" s="1" t="s">
        <v>1377</v>
      </c>
      <c r="E1267" s="6">
        <v>45495</v>
      </c>
      <c r="F1267" s="1" t="s">
        <v>38</v>
      </c>
      <c r="G1267" s="1" t="s">
        <v>41</v>
      </c>
      <c r="H1267" s="1">
        <v>2</v>
      </c>
      <c r="I1267" s="1">
        <v>2</v>
      </c>
      <c r="J1267" s="1">
        <v>0</v>
      </c>
      <c r="K1267" s="1">
        <v>0</v>
      </c>
      <c r="L1267" s="1">
        <v>368</v>
      </c>
      <c r="M1267" s="1">
        <v>67</v>
      </c>
      <c r="N1267" s="1">
        <v>0</v>
      </c>
    </row>
    <row r="1268" spans="1:14">
      <c r="A1268" s="1">
        <v>2024</v>
      </c>
      <c r="B1268" s="1" t="s">
        <v>1347</v>
      </c>
      <c r="C1268" s="1" t="s">
        <v>1348</v>
      </c>
      <c r="D1268" s="1" t="s">
        <v>1377</v>
      </c>
      <c r="E1268" s="6">
        <v>45495</v>
      </c>
      <c r="F1268" s="1" t="s">
        <v>38</v>
      </c>
      <c r="G1268" s="1" t="s">
        <v>242</v>
      </c>
      <c r="H1268" s="1">
        <v>15</v>
      </c>
      <c r="I1268" s="1">
        <v>15</v>
      </c>
      <c r="J1268" s="1">
        <v>0</v>
      </c>
      <c r="K1268" s="1">
        <v>0</v>
      </c>
      <c r="L1268" s="1">
        <v>13478</v>
      </c>
      <c r="M1268" s="1">
        <v>431</v>
      </c>
      <c r="N1268" s="1">
        <v>0</v>
      </c>
    </row>
    <row r="1269" spans="1:14">
      <c r="A1269" s="1">
        <v>2024</v>
      </c>
      <c r="B1269" s="1" t="s">
        <v>1347</v>
      </c>
      <c r="C1269" s="1" t="s">
        <v>1348</v>
      </c>
      <c r="D1269" s="1" t="s">
        <v>1377</v>
      </c>
      <c r="E1269" s="6">
        <v>45495</v>
      </c>
      <c r="F1269" s="1" t="s">
        <v>38</v>
      </c>
      <c r="G1269" s="1" t="s">
        <v>266</v>
      </c>
      <c r="H1269" s="1">
        <v>2</v>
      </c>
      <c r="I1269" s="1">
        <v>2</v>
      </c>
      <c r="J1269" s="1">
        <v>0</v>
      </c>
      <c r="K1269" s="1">
        <v>0</v>
      </c>
      <c r="L1269" s="1">
        <v>1169</v>
      </c>
      <c r="M1269" s="1">
        <v>67</v>
      </c>
      <c r="N1269" s="1">
        <v>0</v>
      </c>
    </row>
    <row r="1270" spans="1:14">
      <c r="A1270" s="1">
        <v>2024</v>
      </c>
      <c r="B1270" s="1" t="s">
        <v>1347</v>
      </c>
      <c r="C1270" s="1" t="s">
        <v>1348</v>
      </c>
      <c r="D1270" s="1" t="s">
        <v>1377</v>
      </c>
      <c r="E1270" s="6">
        <v>45496</v>
      </c>
      <c r="F1270" s="1" t="s">
        <v>64</v>
      </c>
      <c r="G1270" s="1" t="s">
        <v>1178</v>
      </c>
      <c r="H1270" s="1">
        <v>4</v>
      </c>
      <c r="I1270" s="1">
        <v>4</v>
      </c>
      <c r="J1270" s="1">
        <v>0</v>
      </c>
      <c r="K1270" s="1">
        <v>0</v>
      </c>
      <c r="L1270" s="1">
        <v>2736</v>
      </c>
      <c r="M1270" s="1">
        <v>322</v>
      </c>
      <c r="N1270" s="1">
        <v>0</v>
      </c>
    </row>
    <row r="1271" spans="1:14">
      <c r="A1271" s="1">
        <v>2024</v>
      </c>
      <c r="B1271" s="1" t="s">
        <v>1347</v>
      </c>
      <c r="C1271" s="1" t="s">
        <v>1348</v>
      </c>
      <c r="D1271" s="1" t="s">
        <v>1377</v>
      </c>
      <c r="E1271" s="6">
        <v>45496</v>
      </c>
      <c r="F1271" s="1" t="s">
        <v>64</v>
      </c>
      <c r="G1271" s="1" t="s">
        <v>41</v>
      </c>
      <c r="H1271" s="1">
        <v>2</v>
      </c>
      <c r="I1271" s="1">
        <v>2</v>
      </c>
      <c r="J1271" s="1">
        <v>0</v>
      </c>
      <c r="K1271" s="1">
        <v>0</v>
      </c>
      <c r="L1271" s="1">
        <v>5742</v>
      </c>
      <c r="M1271" s="1">
        <v>311</v>
      </c>
      <c r="N1271" s="1">
        <v>0</v>
      </c>
    </row>
    <row r="1272" spans="1:14">
      <c r="A1272" s="1">
        <v>2024</v>
      </c>
      <c r="B1272" s="1" t="s">
        <v>1347</v>
      </c>
      <c r="C1272" s="1" t="s">
        <v>1348</v>
      </c>
      <c r="D1272" s="1" t="s">
        <v>1377</v>
      </c>
      <c r="E1272" s="6">
        <v>45496</v>
      </c>
      <c r="F1272" s="1" t="s">
        <v>64</v>
      </c>
      <c r="G1272" s="1" t="s">
        <v>266</v>
      </c>
      <c r="H1272" s="1">
        <v>12</v>
      </c>
      <c r="I1272" s="1">
        <v>12</v>
      </c>
      <c r="J1272" s="1">
        <v>0</v>
      </c>
      <c r="K1272" s="1">
        <v>0</v>
      </c>
      <c r="L1272" s="1">
        <v>18786</v>
      </c>
      <c r="M1272" s="1">
        <v>437</v>
      </c>
      <c r="N1272" s="1">
        <v>0</v>
      </c>
    </row>
    <row r="1273" spans="1:14">
      <c r="A1273" s="1">
        <v>2024</v>
      </c>
      <c r="B1273" s="1" t="s">
        <v>1347</v>
      </c>
      <c r="C1273" s="1" t="s">
        <v>1348</v>
      </c>
      <c r="D1273" s="1" t="s">
        <v>1377</v>
      </c>
      <c r="E1273" s="6">
        <v>45496</v>
      </c>
      <c r="F1273" s="1" t="s">
        <v>64</v>
      </c>
      <c r="G1273" s="1" t="s">
        <v>42</v>
      </c>
      <c r="H1273" s="1">
        <v>12</v>
      </c>
      <c r="I1273" s="1">
        <v>12</v>
      </c>
      <c r="J1273" s="1">
        <v>1</v>
      </c>
      <c r="K1273" s="1">
        <v>0</v>
      </c>
      <c r="L1273" s="1">
        <v>25351</v>
      </c>
      <c r="M1273" s="1">
        <v>545</v>
      </c>
      <c r="N1273" s="1">
        <v>5</v>
      </c>
    </row>
    <row r="1274" spans="1:14">
      <c r="A1274" s="1">
        <v>2024</v>
      </c>
      <c r="B1274" s="1" t="s">
        <v>1347</v>
      </c>
      <c r="C1274" s="1" t="s">
        <v>1348</v>
      </c>
      <c r="D1274" s="1" t="s">
        <v>1377</v>
      </c>
      <c r="E1274" s="6">
        <v>45496</v>
      </c>
      <c r="F1274" s="1" t="s">
        <v>8</v>
      </c>
      <c r="G1274" s="1" t="s">
        <v>41</v>
      </c>
      <c r="H1274" s="1">
        <v>10</v>
      </c>
      <c r="I1274" s="1">
        <v>10</v>
      </c>
      <c r="J1274" s="1">
        <v>1</v>
      </c>
      <c r="K1274" s="1">
        <v>0</v>
      </c>
      <c r="L1274" s="1">
        <v>11436</v>
      </c>
      <c r="M1274" s="1">
        <v>525</v>
      </c>
      <c r="N1274" s="1">
        <v>47</v>
      </c>
    </row>
    <row r="1275" spans="1:14">
      <c r="A1275" s="1">
        <v>2024</v>
      </c>
      <c r="B1275" s="1" t="s">
        <v>1347</v>
      </c>
      <c r="C1275" s="1" t="s">
        <v>1348</v>
      </c>
      <c r="D1275" s="1" t="s">
        <v>1377</v>
      </c>
      <c r="E1275" s="6">
        <v>45496</v>
      </c>
      <c r="F1275" s="1" t="s">
        <v>38</v>
      </c>
      <c r="G1275" s="1" t="s">
        <v>1178</v>
      </c>
      <c r="H1275" s="1">
        <v>2</v>
      </c>
      <c r="I1275" s="1">
        <v>2</v>
      </c>
      <c r="J1275" s="1">
        <v>0</v>
      </c>
      <c r="K1275" s="1">
        <v>0</v>
      </c>
      <c r="L1275" s="1">
        <v>33</v>
      </c>
      <c r="M1275" s="1">
        <v>33</v>
      </c>
      <c r="N1275" s="1">
        <v>0</v>
      </c>
    </row>
    <row r="1276" spans="1:14">
      <c r="A1276" s="1">
        <v>2024</v>
      </c>
      <c r="B1276" s="1" t="s">
        <v>1347</v>
      </c>
      <c r="C1276" s="1" t="s">
        <v>1348</v>
      </c>
      <c r="D1276" s="1" t="s">
        <v>1377</v>
      </c>
      <c r="E1276" s="6">
        <v>45496</v>
      </c>
      <c r="F1276" s="1" t="s">
        <v>38</v>
      </c>
      <c r="G1276" s="1" t="s">
        <v>41</v>
      </c>
      <c r="H1276" s="1">
        <v>3</v>
      </c>
      <c r="I1276" s="1">
        <v>3</v>
      </c>
      <c r="J1276" s="1">
        <v>0</v>
      </c>
      <c r="K1276" s="1">
        <v>0</v>
      </c>
      <c r="L1276" s="1">
        <v>98</v>
      </c>
      <c r="M1276" s="1">
        <v>50</v>
      </c>
      <c r="N1276" s="1">
        <v>0</v>
      </c>
    </row>
    <row r="1277" spans="1:14">
      <c r="A1277" s="1">
        <v>2024</v>
      </c>
      <c r="B1277" s="1" t="s">
        <v>1347</v>
      </c>
      <c r="C1277" s="1" t="s">
        <v>1348</v>
      </c>
      <c r="D1277" s="1" t="s">
        <v>1377</v>
      </c>
      <c r="E1277" s="6">
        <v>45496</v>
      </c>
      <c r="F1277" s="1" t="s">
        <v>38</v>
      </c>
      <c r="G1277" s="1" t="s">
        <v>242</v>
      </c>
      <c r="H1277" s="1">
        <v>16</v>
      </c>
      <c r="I1277" s="1">
        <v>16</v>
      </c>
      <c r="J1277" s="1">
        <v>0</v>
      </c>
      <c r="K1277" s="1">
        <v>0</v>
      </c>
      <c r="L1277" s="1">
        <v>3206</v>
      </c>
      <c r="M1277" s="1">
        <v>370</v>
      </c>
      <c r="N1277" s="1">
        <v>0</v>
      </c>
    </row>
    <row r="1278" spans="1:14">
      <c r="A1278" s="1">
        <v>2024</v>
      </c>
      <c r="B1278" s="1" t="s">
        <v>1347</v>
      </c>
      <c r="C1278" s="1" t="s">
        <v>1348</v>
      </c>
      <c r="D1278" s="1" t="s">
        <v>1377</v>
      </c>
      <c r="E1278" s="6">
        <v>45496</v>
      </c>
      <c r="F1278" s="1" t="s">
        <v>38</v>
      </c>
      <c r="G1278" s="1" t="s">
        <v>266</v>
      </c>
      <c r="H1278" s="1">
        <v>3</v>
      </c>
      <c r="I1278" s="1">
        <v>3</v>
      </c>
      <c r="J1278" s="1">
        <v>0</v>
      </c>
      <c r="K1278" s="1">
        <v>0</v>
      </c>
      <c r="L1278" s="1">
        <v>100</v>
      </c>
      <c r="M1278" s="1">
        <v>36</v>
      </c>
      <c r="N1278" s="1">
        <v>0</v>
      </c>
    </row>
    <row r="1279" spans="1:14">
      <c r="A1279" s="1">
        <v>2024</v>
      </c>
      <c r="B1279" s="1" t="s">
        <v>1347</v>
      </c>
      <c r="C1279" s="1" t="s">
        <v>1348</v>
      </c>
      <c r="D1279" s="1" t="s">
        <v>1377</v>
      </c>
      <c r="E1279" s="6">
        <v>45496</v>
      </c>
      <c r="F1279" s="1" t="s">
        <v>38</v>
      </c>
      <c r="G1279" s="1" t="s">
        <v>42</v>
      </c>
      <c r="H1279" s="1">
        <v>2</v>
      </c>
      <c r="I1279" s="1">
        <v>2</v>
      </c>
      <c r="J1279" s="1">
        <v>0</v>
      </c>
      <c r="K1279" s="1">
        <v>0</v>
      </c>
      <c r="L1279" s="1">
        <v>57</v>
      </c>
      <c r="M1279" s="1">
        <v>47</v>
      </c>
      <c r="N1279" s="1">
        <v>0</v>
      </c>
    </row>
    <row r="1280" spans="1:14">
      <c r="A1280" s="1">
        <v>2024</v>
      </c>
      <c r="B1280" s="1" t="s">
        <v>1347</v>
      </c>
      <c r="C1280" s="1" t="s">
        <v>1348</v>
      </c>
      <c r="D1280" s="1" t="s">
        <v>1377</v>
      </c>
      <c r="E1280" s="6">
        <v>45497</v>
      </c>
      <c r="F1280" s="1" t="s">
        <v>64</v>
      </c>
      <c r="G1280" s="1" t="s">
        <v>1178</v>
      </c>
      <c r="H1280" s="1">
        <v>4</v>
      </c>
      <c r="I1280" s="1">
        <v>4</v>
      </c>
      <c r="J1280" s="1">
        <v>0</v>
      </c>
      <c r="K1280" s="1">
        <v>0</v>
      </c>
      <c r="L1280" s="1">
        <v>5217</v>
      </c>
      <c r="M1280" s="1">
        <v>249</v>
      </c>
      <c r="N1280" s="1">
        <v>0</v>
      </c>
    </row>
    <row r="1281" spans="1:14">
      <c r="A1281" s="1">
        <v>2024</v>
      </c>
      <c r="B1281" s="1" t="s">
        <v>1347</v>
      </c>
      <c r="C1281" s="1" t="s">
        <v>1348</v>
      </c>
      <c r="D1281" s="1" t="s">
        <v>1377</v>
      </c>
      <c r="E1281" s="6">
        <v>45497</v>
      </c>
      <c r="F1281" s="1" t="s">
        <v>64</v>
      </c>
      <c r="G1281" s="1" t="s">
        <v>41</v>
      </c>
      <c r="H1281" s="1">
        <v>5</v>
      </c>
      <c r="I1281" s="1">
        <v>5</v>
      </c>
      <c r="J1281" s="1">
        <v>0</v>
      </c>
      <c r="K1281" s="1">
        <v>0</v>
      </c>
      <c r="L1281" s="1">
        <v>243733</v>
      </c>
      <c r="M1281" s="1">
        <v>1262</v>
      </c>
      <c r="N1281" s="1">
        <v>0</v>
      </c>
    </row>
    <row r="1282" spans="1:14">
      <c r="A1282" s="1">
        <v>2024</v>
      </c>
      <c r="B1282" s="1" t="s">
        <v>1347</v>
      </c>
      <c r="C1282" s="1" t="s">
        <v>1348</v>
      </c>
      <c r="D1282" s="1" t="s">
        <v>1377</v>
      </c>
      <c r="E1282" s="6">
        <v>45497</v>
      </c>
      <c r="F1282" s="1" t="s">
        <v>64</v>
      </c>
      <c r="G1282" s="1" t="s">
        <v>266</v>
      </c>
      <c r="H1282" s="1">
        <v>12</v>
      </c>
      <c r="I1282" s="1">
        <v>12</v>
      </c>
      <c r="J1282" s="1">
        <v>0</v>
      </c>
      <c r="K1282" s="1">
        <v>0</v>
      </c>
      <c r="L1282" s="1">
        <v>4777</v>
      </c>
      <c r="M1282" s="1">
        <v>312</v>
      </c>
      <c r="N1282" s="1">
        <v>0</v>
      </c>
    </row>
    <row r="1283" spans="1:14">
      <c r="A1283" s="1">
        <v>2024</v>
      </c>
      <c r="B1283" s="1" t="s">
        <v>1347</v>
      </c>
      <c r="C1283" s="1" t="s">
        <v>1348</v>
      </c>
      <c r="D1283" s="1" t="s">
        <v>1377</v>
      </c>
      <c r="E1283" s="6">
        <v>45497</v>
      </c>
      <c r="F1283" s="1" t="s">
        <v>64</v>
      </c>
      <c r="G1283" s="1" t="s">
        <v>42</v>
      </c>
      <c r="H1283" s="1">
        <v>12</v>
      </c>
      <c r="I1283" s="1">
        <v>12</v>
      </c>
      <c r="J1283" s="1">
        <v>0</v>
      </c>
      <c r="K1283" s="1">
        <v>0</v>
      </c>
      <c r="L1283" s="1">
        <v>18032</v>
      </c>
      <c r="M1283" s="1">
        <v>483</v>
      </c>
      <c r="N1283" s="1">
        <v>0</v>
      </c>
    </row>
    <row r="1284" spans="1:14">
      <c r="A1284" s="1">
        <v>2024</v>
      </c>
      <c r="B1284" s="1" t="s">
        <v>1347</v>
      </c>
      <c r="C1284" s="1" t="s">
        <v>1348</v>
      </c>
      <c r="D1284" s="1" t="s">
        <v>1377</v>
      </c>
      <c r="E1284" s="6">
        <v>45497</v>
      </c>
      <c r="F1284" s="1" t="s">
        <v>8</v>
      </c>
      <c r="G1284" s="1" t="s">
        <v>41</v>
      </c>
      <c r="H1284" s="1">
        <v>10</v>
      </c>
      <c r="I1284" s="1">
        <v>10</v>
      </c>
      <c r="J1284" s="1">
        <v>0</v>
      </c>
      <c r="K1284" s="1">
        <v>0</v>
      </c>
      <c r="L1284" s="1">
        <v>12865</v>
      </c>
      <c r="M1284" s="1">
        <v>598</v>
      </c>
      <c r="N1284" s="1">
        <v>0</v>
      </c>
    </row>
    <row r="1285" spans="1:14">
      <c r="A1285" s="1">
        <v>2024</v>
      </c>
      <c r="B1285" s="1" t="s">
        <v>1347</v>
      </c>
      <c r="C1285" s="1" t="s">
        <v>1348</v>
      </c>
      <c r="D1285" s="1" t="s">
        <v>1377</v>
      </c>
      <c r="E1285" s="6">
        <v>45497</v>
      </c>
      <c r="F1285" s="1" t="s">
        <v>38</v>
      </c>
      <c r="G1285" s="1" t="s">
        <v>39</v>
      </c>
      <c r="H1285" s="1">
        <v>14</v>
      </c>
      <c r="I1285" s="1">
        <v>14</v>
      </c>
      <c r="J1285" s="1">
        <v>2</v>
      </c>
      <c r="K1285" s="1">
        <v>0</v>
      </c>
      <c r="L1285" s="1">
        <v>4459</v>
      </c>
      <c r="M1285" s="1">
        <v>417</v>
      </c>
      <c r="N1285" s="1">
        <v>5</v>
      </c>
    </row>
    <row r="1286" spans="1:14">
      <c r="A1286" s="1">
        <v>2024</v>
      </c>
      <c r="B1286" s="1" t="s">
        <v>1347</v>
      </c>
      <c r="C1286" s="1" t="s">
        <v>1348</v>
      </c>
      <c r="D1286" s="1" t="s">
        <v>1377</v>
      </c>
      <c r="E1286" s="6">
        <v>45497</v>
      </c>
      <c r="F1286" s="1" t="s">
        <v>38</v>
      </c>
      <c r="G1286" s="1" t="s">
        <v>41</v>
      </c>
      <c r="H1286" s="1">
        <v>2</v>
      </c>
      <c r="I1286" s="1">
        <v>2</v>
      </c>
      <c r="J1286" s="1">
        <v>0</v>
      </c>
      <c r="K1286" s="1">
        <v>0</v>
      </c>
      <c r="L1286" s="1">
        <v>375</v>
      </c>
      <c r="M1286" s="1">
        <v>67</v>
      </c>
      <c r="N1286" s="1">
        <v>0</v>
      </c>
    </row>
    <row r="1287" spans="1:14">
      <c r="A1287" s="1">
        <v>2024</v>
      </c>
      <c r="B1287" s="1" t="s">
        <v>1347</v>
      </c>
      <c r="C1287" s="1" t="s">
        <v>1348</v>
      </c>
      <c r="D1287" s="1" t="s">
        <v>1377</v>
      </c>
      <c r="E1287" s="6">
        <v>45497</v>
      </c>
      <c r="F1287" s="1" t="s">
        <v>38</v>
      </c>
      <c r="G1287" s="1" t="s">
        <v>242</v>
      </c>
      <c r="H1287" s="1">
        <v>17</v>
      </c>
      <c r="I1287" s="1">
        <v>17</v>
      </c>
      <c r="J1287" s="1">
        <v>0</v>
      </c>
      <c r="K1287" s="1">
        <v>0</v>
      </c>
      <c r="L1287" s="1">
        <v>3633</v>
      </c>
      <c r="M1287" s="1">
        <v>418</v>
      </c>
      <c r="N1287" s="1">
        <v>0</v>
      </c>
    </row>
    <row r="1288" spans="1:14">
      <c r="A1288" s="1">
        <v>2024</v>
      </c>
      <c r="B1288" s="1" t="s">
        <v>1347</v>
      </c>
      <c r="C1288" s="1" t="s">
        <v>1348</v>
      </c>
      <c r="D1288" s="1" t="s">
        <v>1377</v>
      </c>
      <c r="E1288" s="6">
        <v>45497</v>
      </c>
      <c r="F1288" s="1" t="s">
        <v>38</v>
      </c>
      <c r="G1288" s="1" t="s">
        <v>266</v>
      </c>
      <c r="H1288" s="1">
        <v>3</v>
      </c>
      <c r="I1288" s="1">
        <v>3</v>
      </c>
      <c r="J1288" s="1">
        <v>0</v>
      </c>
      <c r="K1288" s="1">
        <v>0</v>
      </c>
      <c r="L1288" s="1">
        <v>695</v>
      </c>
      <c r="M1288" s="1">
        <v>114</v>
      </c>
      <c r="N1288" s="1">
        <v>0</v>
      </c>
    </row>
    <row r="1289" spans="1:14">
      <c r="A1289" s="1">
        <v>2024</v>
      </c>
      <c r="B1289" s="1" t="s">
        <v>1347</v>
      </c>
      <c r="C1289" s="1" t="s">
        <v>1348</v>
      </c>
      <c r="D1289" s="1" t="s">
        <v>1377</v>
      </c>
      <c r="E1289" s="6">
        <v>45497</v>
      </c>
      <c r="F1289" s="1" t="s">
        <v>38</v>
      </c>
      <c r="G1289" s="1" t="s">
        <v>42</v>
      </c>
      <c r="H1289" s="1">
        <v>2</v>
      </c>
      <c r="I1289" s="1">
        <v>2</v>
      </c>
      <c r="J1289" s="1">
        <v>0</v>
      </c>
      <c r="K1289" s="1">
        <v>0</v>
      </c>
      <c r="L1289" s="1">
        <v>3460</v>
      </c>
      <c r="M1289" s="1">
        <v>88</v>
      </c>
      <c r="N1289" s="1">
        <v>0</v>
      </c>
    </row>
    <row r="1290" spans="1:14">
      <c r="A1290" s="1">
        <v>2024</v>
      </c>
      <c r="B1290" s="1" t="s">
        <v>1347</v>
      </c>
      <c r="C1290" s="1" t="s">
        <v>1348</v>
      </c>
      <c r="D1290" s="1" t="s">
        <v>1377</v>
      </c>
      <c r="E1290" s="6">
        <v>45498</v>
      </c>
      <c r="F1290" s="1" t="s">
        <v>64</v>
      </c>
      <c r="G1290" s="1" t="s">
        <v>1178</v>
      </c>
      <c r="H1290" s="1">
        <v>4</v>
      </c>
      <c r="I1290" s="1">
        <v>4</v>
      </c>
      <c r="J1290" s="1">
        <v>0</v>
      </c>
      <c r="K1290" s="1">
        <v>0</v>
      </c>
      <c r="L1290" s="1">
        <v>4451</v>
      </c>
      <c r="M1290" s="1">
        <v>232</v>
      </c>
      <c r="N1290" s="1">
        <v>0</v>
      </c>
    </row>
    <row r="1291" spans="1:14">
      <c r="A1291" s="1">
        <v>2024</v>
      </c>
      <c r="B1291" s="1" t="s">
        <v>1347</v>
      </c>
      <c r="C1291" s="1" t="s">
        <v>1348</v>
      </c>
      <c r="D1291" s="1" t="s">
        <v>1377</v>
      </c>
      <c r="E1291" s="6">
        <v>45498</v>
      </c>
      <c r="F1291" s="1" t="s">
        <v>64</v>
      </c>
      <c r="G1291" s="1" t="s">
        <v>41</v>
      </c>
      <c r="H1291" s="1">
        <v>2</v>
      </c>
      <c r="I1291" s="1">
        <v>2</v>
      </c>
      <c r="J1291" s="1">
        <v>0</v>
      </c>
      <c r="K1291" s="1">
        <v>0</v>
      </c>
      <c r="L1291" s="1">
        <v>378801</v>
      </c>
      <c r="M1291" s="1">
        <v>2143</v>
      </c>
      <c r="N1291" s="1">
        <v>0</v>
      </c>
    </row>
    <row r="1292" spans="1:14">
      <c r="A1292" s="1">
        <v>2024</v>
      </c>
      <c r="B1292" s="1" t="s">
        <v>1347</v>
      </c>
      <c r="C1292" s="1" t="s">
        <v>1348</v>
      </c>
      <c r="D1292" s="1" t="s">
        <v>1377</v>
      </c>
      <c r="E1292" s="6">
        <v>45498</v>
      </c>
      <c r="F1292" s="1" t="s">
        <v>64</v>
      </c>
      <c r="G1292" s="1" t="s">
        <v>266</v>
      </c>
      <c r="H1292" s="1">
        <v>12</v>
      </c>
      <c r="I1292" s="1">
        <v>12</v>
      </c>
      <c r="J1292" s="1">
        <v>0</v>
      </c>
      <c r="K1292" s="1">
        <v>0</v>
      </c>
      <c r="L1292" s="1">
        <v>18139</v>
      </c>
      <c r="M1292" s="1">
        <v>459</v>
      </c>
      <c r="N1292" s="1">
        <v>0</v>
      </c>
    </row>
    <row r="1293" spans="1:14">
      <c r="A1293" s="1">
        <v>2024</v>
      </c>
      <c r="B1293" s="1" t="s">
        <v>1347</v>
      </c>
      <c r="C1293" s="1" t="s">
        <v>1348</v>
      </c>
      <c r="D1293" s="1" t="s">
        <v>1377</v>
      </c>
      <c r="E1293" s="6">
        <v>45498</v>
      </c>
      <c r="F1293" s="1" t="s">
        <v>64</v>
      </c>
      <c r="G1293" s="1" t="s">
        <v>42</v>
      </c>
      <c r="H1293" s="1">
        <v>11</v>
      </c>
      <c r="I1293" s="1">
        <v>11</v>
      </c>
      <c r="J1293" s="1">
        <v>0</v>
      </c>
      <c r="K1293" s="1">
        <v>0</v>
      </c>
      <c r="L1293" s="1">
        <v>13686</v>
      </c>
      <c r="M1293" s="1">
        <v>505</v>
      </c>
      <c r="N1293" s="1">
        <v>0</v>
      </c>
    </row>
    <row r="1294" spans="1:14">
      <c r="A1294" s="1">
        <v>2024</v>
      </c>
      <c r="B1294" s="1" t="s">
        <v>1347</v>
      </c>
      <c r="C1294" s="1" t="s">
        <v>1348</v>
      </c>
      <c r="D1294" s="1" t="s">
        <v>1377</v>
      </c>
      <c r="E1294" s="6">
        <v>45498</v>
      </c>
      <c r="F1294" s="1" t="s">
        <v>8</v>
      </c>
      <c r="G1294" s="1" t="s">
        <v>41</v>
      </c>
      <c r="H1294" s="1">
        <v>10</v>
      </c>
      <c r="I1294" s="1">
        <v>10</v>
      </c>
      <c r="J1294" s="1">
        <v>1</v>
      </c>
      <c r="K1294" s="1">
        <v>0</v>
      </c>
      <c r="L1294" s="1">
        <v>18826</v>
      </c>
      <c r="M1294" s="1">
        <v>638</v>
      </c>
      <c r="N1294" s="1">
        <v>8</v>
      </c>
    </row>
    <row r="1295" spans="1:14">
      <c r="A1295" s="1">
        <v>2024</v>
      </c>
      <c r="B1295" s="1" t="s">
        <v>1347</v>
      </c>
      <c r="C1295" s="1" t="s">
        <v>1348</v>
      </c>
      <c r="D1295" s="1" t="s">
        <v>1377</v>
      </c>
      <c r="E1295" s="6">
        <v>45498</v>
      </c>
      <c r="F1295" s="1" t="s">
        <v>38</v>
      </c>
      <c r="G1295" s="1" t="s">
        <v>1178</v>
      </c>
      <c r="H1295" s="1">
        <v>1</v>
      </c>
      <c r="I1295" s="1">
        <v>1</v>
      </c>
      <c r="J1295" s="1">
        <v>0</v>
      </c>
      <c r="K1295" s="1">
        <v>0</v>
      </c>
      <c r="L1295" s="1">
        <v>998</v>
      </c>
      <c r="M1295" s="1">
        <v>20</v>
      </c>
      <c r="N1295" s="1">
        <v>0</v>
      </c>
    </row>
    <row r="1296" spans="1:14">
      <c r="A1296" s="1">
        <v>2024</v>
      </c>
      <c r="B1296" s="1" t="s">
        <v>1347</v>
      </c>
      <c r="C1296" s="1" t="s">
        <v>1348</v>
      </c>
      <c r="D1296" s="1" t="s">
        <v>1377</v>
      </c>
      <c r="E1296" s="6">
        <v>45498</v>
      </c>
      <c r="F1296" s="1" t="s">
        <v>38</v>
      </c>
      <c r="G1296" s="1" t="s">
        <v>39</v>
      </c>
      <c r="H1296" s="1">
        <v>14</v>
      </c>
      <c r="I1296" s="1">
        <v>14</v>
      </c>
      <c r="J1296" s="1">
        <v>1</v>
      </c>
      <c r="K1296" s="1">
        <v>0</v>
      </c>
      <c r="L1296" s="1">
        <v>1260</v>
      </c>
      <c r="M1296" s="1">
        <v>280</v>
      </c>
      <c r="N1296" s="1">
        <v>3</v>
      </c>
    </row>
    <row r="1297" spans="1:14">
      <c r="A1297" s="1">
        <v>2024</v>
      </c>
      <c r="B1297" s="1" t="s">
        <v>1347</v>
      </c>
      <c r="C1297" s="1" t="s">
        <v>1348</v>
      </c>
      <c r="D1297" s="1" t="s">
        <v>1377</v>
      </c>
      <c r="E1297" s="6">
        <v>45498</v>
      </c>
      <c r="F1297" s="1" t="s">
        <v>38</v>
      </c>
      <c r="G1297" s="1" t="s">
        <v>242</v>
      </c>
      <c r="H1297" s="1">
        <v>17</v>
      </c>
      <c r="I1297" s="1">
        <v>17</v>
      </c>
      <c r="J1297" s="1">
        <v>0</v>
      </c>
      <c r="K1297" s="1">
        <v>0</v>
      </c>
      <c r="L1297" s="1">
        <v>4967</v>
      </c>
      <c r="M1297" s="1">
        <v>398</v>
      </c>
      <c r="N1297" s="1">
        <v>0</v>
      </c>
    </row>
    <row r="1298" spans="1:14">
      <c r="A1298" s="1">
        <v>2024</v>
      </c>
      <c r="B1298" s="1" t="s">
        <v>1347</v>
      </c>
      <c r="C1298" s="1" t="s">
        <v>1348</v>
      </c>
      <c r="D1298" s="1" t="s">
        <v>1377</v>
      </c>
      <c r="E1298" s="6">
        <v>45498</v>
      </c>
      <c r="F1298" s="1" t="s">
        <v>38</v>
      </c>
      <c r="G1298" s="1" t="s">
        <v>266</v>
      </c>
      <c r="H1298" s="1">
        <v>2</v>
      </c>
      <c r="I1298" s="1">
        <v>2</v>
      </c>
      <c r="J1298" s="1">
        <v>0</v>
      </c>
      <c r="K1298" s="1">
        <v>0</v>
      </c>
      <c r="L1298" s="1">
        <v>176</v>
      </c>
      <c r="M1298" s="1">
        <v>40</v>
      </c>
      <c r="N1298" s="1">
        <v>0</v>
      </c>
    </row>
    <row r="1299" spans="1:14">
      <c r="A1299" s="1">
        <v>2024</v>
      </c>
      <c r="B1299" s="1" t="s">
        <v>1347</v>
      </c>
      <c r="C1299" s="1" t="s">
        <v>1348</v>
      </c>
      <c r="D1299" s="1" t="s">
        <v>1377</v>
      </c>
      <c r="E1299" s="6">
        <v>45498</v>
      </c>
      <c r="F1299" s="1" t="s">
        <v>38</v>
      </c>
      <c r="G1299" s="1" t="s">
        <v>42</v>
      </c>
      <c r="H1299" s="1">
        <v>3</v>
      </c>
      <c r="I1299" s="1">
        <v>3</v>
      </c>
      <c r="J1299" s="1">
        <v>0</v>
      </c>
      <c r="K1299" s="1">
        <v>0</v>
      </c>
      <c r="L1299" s="1">
        <v>589</v>
      </c>
      <c r="M1299" s="1">
        <v>87</v>
      </c>
      <c r="N1299" s="1">
        <v>0</v>
      </c>
    </row>
    <row r="1300" spans="1:14">
      <c r="A1300" s="1">
        <v>2024</v>
      </c>
      <c r="B1300" s="1" t="s">
        <v>1347</v>
      </c>
      <c r="C1300" s="1" t="s">
        <v>1348</v>
      </c>
      <c r="D1300" s="1" t="s">
        <v>1377</v>
      </c>
      <c r="E1300" s="6">
        <v>45499</v>
      </c>
      <c r="F1300" s="1" t="s">
        <v>64</v>
      </c>
      <c r="G1300" s="1" t="s">
        <v>1178</v>
      </c>
      <c r="H1300" s="1">
        <v>4</v>
      </c>
      <c r="I1300" s="1">
        <v>4</v>
      </c>
      <c r="J1300" s="1">
        <v>0</v>
      </c>
      <c r="K1300" s="1">
        <v>0</v>
      </c>
      <c r="L1300" s="1">
        <v>200</v>
      </c>
      <c r="M1300" s="1">
        <v>80</v>
      </c>
      <c r="N1300" s="1">
        <v>0</v>
      </c>
    </row>
    <row r="1301" spans="1:14">
      <c r="A1301" s="1">
        <v>2024</v>
      </c>
      <c r="B1301" s="1" t="s">
        <v>1347</v>
      </c>
      <c r="C1301" s="1" t="s">
        <v>1348</v>
      </c>
      <c r="D1301" s="1" t="s">
        <v>1377</v>
      </c>
      <c r="E1301" s="6">
        <v>45499</v>
      </c>
      <c r="F1301" s="1" t="s">
        <v>64</v>
      </c>
      <c r="G1301" s="1" t="s">
        <v>41</v>
      </c>
      <c r="H1301" s="1">
        <v>5</v>
      </c>
      <c r="I1301" s="1">
        <v>5</v>
      </c>
      <c r="J1301" s="1">
        <v>0</v>
      </c>
      <c r="K1301" s="1">
        <v>0</v>
      </c>
      <c r="L1301" s="1">
        <v>36278</v>
      </c>
      <c r="M1301" s="1">
        <v>546</v>
      </c>
      <c r="N1301" s="1">
        <v>0</v>
      </c>
    </row>
    <row r="1302" spans="1:14">
      <c r="A1302" s="1">
        <v>2024</v>
      </c>
      <c r="B1302" s="1" t="s">
        <v>1347</v>
      </c>
      <c r="C1302" s="1" t="s">
        <v>1348</v>
      </c>
      <c r="D1302" s="1" t="s">
        <v>1377</v>
      </c>
      <c r="E1302" s="6">
        <v>45499</v>
      </c>
      <c r="F1302" s="1" t="s">
        <v>64</v>
      </c>
      <c r="G1302" s="1" t="s">
        <v>266</v>
      </c>
      <c r="H1302" s="1">
        <v>12</v>
      </c>
      <c r="I1302" s="1">
        <v>12</v>
      </c>
      <c r="J1302" s="1">
        <v>0</v>
      </c>
      <c r="K1302" s="1">
        <v>0</v>
      </c>
      <c r="L1302" s="1">
        <v>11393</v>
      </c>
      <c r="M1302" s="1">
        <v>483</v>
      </c>
      <c r="N1302" s="1">
        <v>0</v>
      </c>
    </row>
    <row r="1303" spans="1:14">
      <c r="A1303" s="1">
        <v>2024</v>
      </c>
      <c r="B1303" s="1" t="s">
        <v>1347</v>
      </c>
      <c r="C1303" s="1" t="s">
        <v>1348</v>
      </c>
      <c r="D1303" s="1" t="s">
        <v>1377</v>
      </c>
      <c r="E1303" s="6">
        <v>45499</v>
      </c>
      <c r="F1303" s="1" t="s">
        <v>64</v>
      </c>
      <c r="G1303" s="1" t="s">
        <v>42</v>
      </c>
      <c r="H1303" s="1">
        <v>16</v>
      </c>
      <c r="I1303" s="1">
        <v>16</v>
      </c>
      <c r="J1303" s="1">
        <v>1</v>
      </c>
      <c r="K1303" s="1">
        <v>0</v>
      </c>
      <c r="L1303" s="1">
        <v>43026</v>
      </c>
      <c r="M1303" s="1">
        <v>620</v>
      </c>
      <c r="N1303" s="1">
        <v>5</v>
      </c>
    </row>
    <row r="1304" spans="1:14">
      <c r="A1304" s="1">
        <v>2024</v>
      </c>
      <c r="B1304" s="1" t="s">
        <v>1347</v>
      </c>
      <c r="C1304" s="1" t="s">
        <v>1348</v>
      </c>
      <c r="D1304" s="1" t="s">
        <v>1377</v>
      </c>
      <c r="E1304" s="6">
        <v>45499</v>
      </c>
      <c r="F1304" s="1" t="s">
        <v>8</v>
      </c>
      <c r="G1304" s="1" t="s">
        <v>41</v>
      </c>
      <c r="H1304" s="1">
        <v>10</v>
      </c>
      <c r="I1304" s="1">
        <v>10</v>
      </c>
      <c r="J1304" s="1">
        <v>0</v>
      </c>
      <c r="K1304" s="1">
        <v>0</v>
      </c>
      <c r="L1304" s="1">
        <v>23296</v>
      </c>
      <c r="M1304" s="1">
        <v>739</v>
      </c>
      <c r="N1304" s="1">
        <v>0</v>
      </c>
    </row>
    <row r="1305" spans="1:14">
      <c r="A1305" s="1">
        <v>2024</v>
      </c>
      <c r="B1305" s="1" t="s">
        <v>1347</v>
      </c>
      <c r="C1305" s="1" t="s">
        <v>1348</v>
      </c>
      <c r="D1305" s="1" t="s">
        <v>1377</v>
      </c>
      <c r="E1305" s="6">
        <v>45499</v>
      </c>
      <c r="F1305" s="1" t="s">
        <v>38</v>
      </c>
      <c r="G1305" s="1" t="s">
        <v>1178</v>
      </c>
      <c r="H1305" s="1">
        <v>1</v>
      </c>
      <c r="I1305" s="1">
        <v>1</v>
      </c>
      <c r="J1305" s="1">
        <v>0</v>
      </c>
      <c r="K1305" s="1">
        <v>0</v>
      </c>
      <c r="L1305" s="1">
        <v>45</v>
      </c>
      <c r="M1305" s="1">
        <v>20</v>
      </c>
      <c r="N1305" s="1">
        <v>0</v>
      </c>
    </row>
    <row r="1306" spans="1:14">
      <c r="A1306" s="1">
        <v>2024</v>
      </c>
      <c r="B1306" s="1" t="s">
        <v>1347</v>
      </c>
      <c r="C1306" s="1" t="s">
        <v>1348</v>
      </c>
      <c r="D1306" s="1" t="s">
        <v>1377</v>
      </c>
      <c r="E1306" s="6">
        <v>45499</v>
      </c>
      <c r="F1306" s="1" t="s">
        <v>38</v>
      </c>
      <c r="G1306" s="1" t="s">
        <v>39</v>
      </c>
      <c r="H1306" s="1">
        <v>16</v>
      </c>
      <c r="I1306" s="1">
        <v>16</v>
      </c>
      <c r="J1306" s="1">
        <v>1</v>
      </c>
      <c r="K1306" s="1">
        <v>0</v>
      </c>
      <c r="L1306" s="1">
        <v>1717</v>
      </c>
      <c r="M1306" s="1">
        <v>340</v>
      </c>
      <c r="N1306" s="1">
        <v>4</v>
      </c>
    </row>
    <row r="1307" spans="1:14">
      <c r="A1307" s="1">
        <v>2024</v>
      </c>
      <c r="B1307" s="1" t="s">
        <v>1347</v>
      </c>
      <c r="C1307" s="1" t="s">
        <v>1348</v>
      </c>
      <c r="D1307" s="1" t="s">
        <v>1377</v>
      </c>
      <c r="E1307" s="6">
        <v>45499</v>
      </c>
      <c r="F1307" s="1" t="s">
        <v>38</v>
      </c>
      <c r="G1307" s="1" t="s">
        <v>41</v>
      </c>
      <c r="H1307" s="1">
        <v>1</v>
      </c>
      <c r="I1307" s="1">
        <v>1</v>
      </c>
      <c r="J1307" s="1">
        <v>0</v>
      </c>
      <c r="K1307" s="1">
        <v>0</v>
      </c>
      <c r="L1307" s="1">
        <v>32</v>
      </c>
      <c r="M1307" s="1">
        <v>20</v>
      </c>
      <c r="N1307" s="1">
        <v>0</v>
      </c>
    </row>
    <row r="1308" spans="1:14">
      <c r="A1308" s="1">
        <v>2024</v>
      </c>
      <c r="B1308" s="1" t="s">
        <v>1347</v>
      </c>
      <c r="C1308" s="1" t="s">
        <v>1348</v>
      </c>
      <c r="D1308" s="1" t="s">
        <v>1377</v>
      </c>
      <c r="E1308" s="6">
        <v>45499</v>
      </c>
      <c r="F1308" s="1" t="s">
        <v>38</v>
      </c>
      <c r="G1308" s="1" t="s">
        <v>242</v>
      </c>
      <c r="H1308" s="1">
        <v>14</v>
      </c>
      <c r="I1308" s="1">
        <v>14</v>
      </c>
      <c r="J1308" s="1">
        <v>0</v>
      </c>
      <c r="K1308" s="1">
        <v>0</v>
      </c>
      <c r="L1308" s="1">
        <v>1694</v>
      </c>
      <c r="M1308" s="1">
        <v>392</v>
      </c>
      <c r="N1308" s="1">
        <v>0</v>
      </c>
    </row>
    <row r="1309" spans="1:14">
      <c r="A1309" s="1">
        <v>2024</v>
      </c>
      <c r="B1309" s="1" t="s">
        <v>1347</v>
      </c>
      <c r="C1309" s="1" t="s">
        <v>1348</v>
      </c>
      <c r="D1309" s="1" t="s">
        <v>1377</v>
      </c>
      <c r="E1309" s="6">
        <v>45499</v>
      </c>
      <c r="F1309" s="1" t="s">
        <v>38</v>
      </c>
      <c r="G1309" s="1" t="s">
        <v>266</v>
      </c>
      <c r="H1309" s="1">
        <v>3</v>
      </c>
      <c r="I1309" s="1">
        <v>3</v>
      </c>
      <c r="J1309" s="1">
        <v>0</v>
      </c>
      <c r="K1309" s="1">
        <v>0</v>
      </c>
      <c r="L1309" s="1">
        <v>982</v>
      </c>
      <c r="M1309" s="1">
        <v>87</v>
      </c>
      <c r="N1309" s="1">
        <v>0</v>
      </c>
    </row>
    <row r="1310" spans="1:14">
      <c r="A1310" s="1">
        <v>2024</v>
      </c>
      <c r="B1310" s="1" t="s">
        <v>1347</v>
      </c>
      <c r="C1310" s="1" t="s">
        <v>1348</v>
      </c>
      <c r="D1310" s="1" t="s">
        <v>1377</v>
      </c>
      <c r="E1310" s="6">
        <v>45499</v>
      </c>
      <c r="F1310" s="1" t="s">
        <v>38</v>
      </c>
      <c r="G1310" s="1" t="s">
        <v>42</v>
      </c>
      <c r="H1310" s="1">
        <v>2</v>
      </c>
      <c r="I1310" s="1">
        <v>2</v>
      </c>
      <c r="J1310" s="1">
        <v>0</v>
      </c>
      <c r="K1310" s="1">
        <v>0</v>
      </c>
      <c r="L1310" s="1">
        <v>76</v>
      </c>
      <c r="M1310" s="1">
        <v>40</v>
      </c>
      <c r="N1310" s="1">
        <v>0</v>
      </c>
    </row>
    <row r="1311" spans="1:14">
      <c r="A1311" s="1">
        <v>2024</v>
      </c>
      <c r="B1311" s="1" t="s">
        <v>1347</v>
      </c>
      <c r="C1311" s="1" t="s">
        <v>1348</v>
      </c>
      <c r="D1311" s="1" t="s">
        <v>1393</v>
      </c>
      <c r="E1311" s="6">
        <v>45502</v>
      </c>
      <c r="F1311" s="1" t="s">
        <v>64</v>
      </c>
      <c r="G1311" s="1" t="s">
        <v>1178</v>
      </c>
      <c r="H1311" s="1">
        <v>4</v>
      </c>
      <c r="I1311" s="1">
        <v>4</v>
      </c>
      <c r="J1311" s="1">
        <v>0</v>
      </c>
      <c r="K1311" s="1">
        <v>0</v>
      </c>
      <c r="L1311" s="1">
        <v>347</v>
      </c>
      <c r="M1311" s="1">
        <v>80</v>
      </c>
      <c r="N1311" s="1">
        <v>0</v>
      </c>
    </row>
    <row r="1312" spans="1:14">
      <c r="A1312" s="1">
        <v>2024</v>
      </c>
      <c r="B1312" s="1" t="s">
        <v>1347</v>
      </c>
      <c r="C1312" s="1" t="s">
        <v>1348</v>
      </c>
      <c r="D1312" s="1" t="s">
        <v>1393</v>
      </c>
      <c r="E1312" s="6">
        <v>45502</v>
      </c>
      <c r="F1312" s="1" t="s">
        <v>64</v>
      </c>
      <c r="G1312" s="1" t="s">
        <v>41</v>
      </c>
      <c r="H1312" s="1">
        <v>5</v>
      </c>
      <c r="I1312" s="1">
        <v>5</v>
      </c>
      <c r="J1312" s="1">
        <v>0</v>
      </c>
      <c r="K1312" s="1">
        <v>0</v>
      </c>
      <c r="L1312" s="1">
        <v>11196</v>
      </c>
      <c r="M1312" s="1">
        <v>263</v>
      </c>
      <c r="N1312" s="1">
        <v>0</v>
      </c>
    </row>
    <row r="1313" spans="1:14">
      <c r="A1313" s="1">
        <v>2024</v>
      </c>
      <c r="B1313" s="1" t="s">
        <v>1347</v>
      </c>
      <c r="C1313" s="1" t="s">
        <v>1348</v>
      </c>
      <c r="D1313" s="1" t="s">
        <v>1393</v>
      </c>
      <c r="E1313" s="6">
        <v>45502</v>
      </c>
      <c r="F1313" s="1" t="s">
        <v>64</v>
      </c>
      <c r="G1313" s="1" t="s">
        <v>266</v>
      </c>
      <c r="H1313" s="1">
        <v>11</v>
      </c>
      <c r="I1313" s="1">
        <v>11</v>
      </c>
      <c r="J1313" s="1">
        <v>0</v>
      </c>
      <c r="K1313" s="1">
        <v>0</v>
      </c>
      <c r="L1313" s="1">
        <v>48857</v>
      </c>
      <c r="M1313" s="1">
        <v>398</v>
      </c>
      <c r="N1313" s="1">
        <v>0</v>
      </c>
    </row>
    <row r="1314" spans="1:14">
      <c r="A1314" s="1">
        <v>2024</v>
      </c>
      <c r="B1314" s="1" t="s">
        <v>1347</v>
      </c>
      <c r="C1314" s="1" t="s">
        <v>1348</v>
      </c>
      <c r="D1314" s="1" t="s">
        <v>1393</v>
      </c>
      <c r="E1314" s="6">
        <v>45502</v>
      </c>
      <c r="F1314" s="1" t="s">
        <v>64</v>
      </c>
      <c r="G1314" s="1" t="s">
        <v>42</v>
      </c>
      <c r="H1314" s="1">
        <v>11</v>
      </c>
      <c r="I1314" s="1">
        <v>11</v>
      </c>
      <c r="J1314" s="1">
        <v>1</v>
      </c>
      <c r="K1314" s="1">
        <v>0</v>
      </c>
      <c r="L1314" s="1">
        <v>52868</v>
      </c>
      <c r="M1314" s="1">
        <v>524</v>
      </c>
      <c r="N1314" s="1">
        <v>20</v>
      </c>
    </row>
    <row r="1315" spans="1:14">
      <c r="A1315" s="1">
        <v>2024</v>
      </c>
      <c r="B1315" s="1" t="s">
        <v>1347</v>
      </c>
      <c r="C1315" s="1" t="s">
        <v>1348</v>
      </c>
      <c r="D1315" s="1" t="s">
        <v>1393</v>
      </c>
      <c r="E1315" s="6">
        <v>45502</v>
      </c>
      <c r="F1315" s="1" t="s">
        <v>8</v>
      </c>
      <c r="G1315" s="1" t="s">
        <v>41</v>
      </c>
      <c r="H1315" s="1">
        <v>10</v>
      </c>
      <c r="I1315" s="1">
        <v>10</v>
      </c>
      <c r="J1315" s="1">
        <v>0</v>
      </c>
      <c r="K1315" s="1">
        <v>0</v>
      </c>
      <c r="L1315" s="1">
        <v>7914</v>
      </c>
      <c r="M1315" s="1">
        <v>792</v>
      </c>
      <c r="N1315" s="1">
        <v>0</v>
      </c>
    </row>
    <row r="1316" spans="1:14">
      <c r="A1316" s="1">
        <v>2024</v>
      </c>
      <c r="B1316" s="1" t="s">
        <v>1347</v>
      </c>
      <c r="C1316" s="1" t="s">
        <v>1348</v>
      </c>
      <c r="D1316" s="1" t="s">
        <v>1393</v>
      </c>
      <c r="E1316" s="6">
        <v>45502</v>
      </c>
      <c r="F1316" s="1" t="s">
        <v>38</v>
      </c>
      <c r="G1316" s="1" t="s">
        <v>1178</v>
      </c>
      <c r="H1316" s="1">
        <v>2</v>
      </c>
      <c r="I1316" s="1">
        <v>2</v>
      </c>
      <c r="J1316" s="1">
        <v>0</v>
      </c>
      <c r="K1316" s="1">
        <v>0</v>
      </c>
      <c r="L1316" s="1">
        <v>167</v>
      </c>
      <c r="M1316" s="1">
        <v>40</v>
      </c>
      <c r="N1316" s="1">
        <v>0</v>
      </c>
    </row>
    <row r="1317" spans="1:14">
      <c r="A1317" s="1">
        <v>2024</v>
      </c>
      <c r="B1317" s="1" t="s">
        <v>1347</v>
      </c>
      <c r="C1317" s="1" t="s">
        <v>1348</v>
      </c>
      <c r="D1317" s="1" t="s">
        <v>1393</v>
      </c>
      <c r="E1317" s="6">
        <v>45502</v>
      </c>
      <c r="F1317" s="1" t="s">
        <v>38</v>
      </c>
      <c r="G1317" s="1" t="s">
        <v>39</v>
      </c>
      <c r="H1317" s="1">
        <v>16</v>
      </c>
      <c r="I1317" s="1">
        <v>16</v>
      </c>
      <c r="J1317" s="1">
        <v>1</v>
      </c>
      <c r="K1317" s="1">
        <v>0</v>
      </c>
      <c r="L1317" s="1">
        <v>8563</v>
      </c>
      <c r="M1317" s="1">
        <v>523</v>
      </c>
      <c r="N1317" s="1">
        <v>5</v>
      </c>
    </row>
    <row r="1318" spans="1:14">
      <c r="A1318" s="1">
        <v>2024</v>
      </c>
      <c r="B1318" s="1" t="s">
        <v>1347</v>
      </c>
      <c r="C1318" s="1" t="s">
        <v>1348</v>
      </c>
      <c r="D1318" s="1" t="s">
        <v>1393</v>
      </c>
      <c r="E1318" s="6">
        <v>45502</v>
      </c>
      <c r="F1318" s="1" t="s">
        <v>38</v>
      </c>
      <c r="G1318" s="1" t="s">
        <v>242</v>
      </c>
      <c r="H1318" s="1">
        <v>15</v>
      </c>
      <c r="I1318" s="1">
        <v>15</v>
      </c>
      <c r="J1318" s="1">
        <v>0</v>
      </c>
      <c r="K1318" s="1">
        <v>0</v>
      </c>
      <c r="L1318" s="1">
        <v>1207</v>
      </c>
      <c r="M1318" s="1">
        <v>373</v>
      </c>
      <c r="N1318" s="1">
        <v>0</v>
      </c>
    </row>
    <row r="1319" spans="1:14">
      <c r="A1319" s="1">
        <v>2024</v>
      </c>
      <c r="B1319" s="1" t="s">
        <v>1347</v>
      </c>
      <c r="C1319" s="1" t="s">
        <v>1348</v>
      </c>
      <c r="D1319" s="1" t="s">
        <v>1393</v>
      </c>
      <c r="E1319" s="6">
        <v>45502</v>
      </c>
      <c r="F1319" s="1" t="s">
        <v>38</v>
      </c>
      <c r="G1319" s="1" t="s">
        <v>266</v>
      </c>
      <c r="H1319" s="1">
        <v>2</v>
      </c>
      <c r="I1319" s="1">
        <v>2</v>
      </c>
      <c r="J1319" s="1">
        <v>0</v>
      </c>
      <c r="K1319" s="1">
        <v>0</v>
      </c>
      <c r="L1319" s="1">
        <v>88</v>
      </c>
      <c r="M1319" s="1">
        <v>40</v>
      </c>
      <c r="N1319" s="1">
        <v>0</v>
      </c>
    </row>
    <row r="1320" spans="1:14">
      <c r="A1320" s="1">
        <v>2024</v>
      </c>
      <c r="B1320" s="1" t="s">
        <v>1347</v>
      </c>
      <c r="C1320" s="1" t="s">
        <v>1348</v>
      </c>
      <c r="D1320" s="1" t="s">
        <v>1393</v>
      </c>
      <c r="E1320" s="6">
        <v>45502</v>
      </c>
      <c r="F1320" s="1" t="s">
        <v>38</v>
      </c>
      <c r="G1320" s="1" t="s">
        <v>42</v>
      </c>
      <c r="H1320" s="1">
        <v>2</v>
      </c>
      <c r="I1320" s="1">
        <v>2</v>
      </c>
      <c r="J1320" s="1">
        <v>0</v>
      </c>
      <c r="K1320" s="1">
        <v>0</v>
      </c>
      <c r="L1320" s="1">
        <v>129</v>
      </c>
      <c r="M1320" s="1">
        <v>40</v>
      </c>
      <c r="N1320" s="1">
        <v>0</v>
      </c>
    </row>
    <row r="1321" spans="1:14">
      <c r="A1321" s="1">
        <v>2024</v>
      </c>
      <c r="B1321" s="1" t="s">
        <v>1347</v>
      </c>
      <c r="C1321" s="1" t="s">
        <v>1348</v>
      </c>
      <c r="D1321" s="1" t="s">
        <v>1393</v>
      </c>
      <c r="E1321" s="6">
        <v>45503</v>
      </c>
      <c r="F1321" s="1" t="s">
        <v>64</v>
      </c>
      <c r="G1321" s="1" t="s">
        <v>1178</v>
      </c>
      <c r="H1321" s="1">
        <v>4</v>
      </c>
      <c r="I1321" s="1">
        <v>4</v>
      </c>
      <c r="J1321" s="1">
        <v>0</v>
      </c>
      <c r="K1321" s="1">
        <v>0</v>
      </c>
      <c r="L1321" s="1">
        <v>3060</v>
      </c>
      <c r="M1321" s="1">
        <v>239</v>
      </c>
      <c r="N1321" s="1">
        <v>0</v>
      </c>
    </row>
    <row r="1322" spans="1:14">
      <c r="A1322" s="1">
        <v>2024</v>
      </c>
      <c r="B1322" s="1" t="s">
        <v>1347</v>
      </c>
      <c r="C1322" s="1" t="s">
        <v>1348</v>
      </c>
      <c r="D1322" s="1" t="s">
        <v>1393</v>
      </c>
      <c r="E1322" s="6">
        <v>45503</v>
      </c>
      <c r="F1322" s="1" t="s">
        <v>64</v>
      </c>
      <c r="G1322" s="1" t="s">
        <v>41</v>
      </c>
      <c r="H1322" s="1">
        <v>5</v>
      </c>
      <c r="I1322" s="1">
        <v>5</v>
      </c>
      <c r="J1322" s="1">
        <v>0</v>
      </c>
      <c r="K1322" s="1">
        <v>0</v>
      </c>
      <c r="L1322" s="1">
        <v>100182</v>
      </c>
      <c r="M1322" s="1">
        <v>1251</v>
      </c>
      <c r="N1322" s="1">
        <v>0</v>
      </c>
    </row>
    <row r="1323" spans="1:14">
      <c r="A1323" s="1">
        <v>2024</v>
      </c>
      <c r="B1323" s="1" t="s">
        <v>1347</v>
      </c>
      <c r="C1323" s="1" t="s">
        <v>1348</v>
      </c>
      <c r="D1323" s="1" t="s">
        <v>1393</v>
      </c>
      <c r="E1323" s="6">
        <v>45503</v>
      </c>
      <c r="F1323" s="1" t="s">
        <v>64</v>
      </c>
      <c r="G1323" s="1" t="s">
        <v>266</v>
      </c>
      <c r="H1323" s="1">
        <v>13</v>
      </c>
      <c r="I1323" s="1">
        <v>13</v>
      </c>
      <c r="J1323" s="1">
        <v>0</v>
      </c>
      <c r="K1323" s="1">
        <v>0</v>
      </c>
      <c r="L1323" s="1">
        <v>25554</v>
      </c>
      <c r="M1323" s="1">
        <v>529</v>
      </c>
      <c r="N1323" s="1">
        <v>0</v>
      </c>
    </row>
    <row r="1324" spans="1:14">
      <c r="A1324" s="1">
        <v>2024</v>
      </c>
      <c r="B1324" s="1" t="s">
        <v>1347</v>
      </c>
      <c r="C1324" s="1" t="s">
        <v>1348</v>
      </c>
      <c r="D1324" s="1" t="s">
        <v>1393</v>
      </c>
      <c r="E1324" s="6">
        <v>45503</v>
      </c>
      <c r="F1324" s="1" t="s">
        <v>64</v>
      </c>
      <c r="G1324" s="1" t="s">
        <v>42</v>
      </c>
      <c r="H1324" s="1">
        <v>12</v>
      </c>
      <c r="I1324" s="1">
        <v>12</v>
      </c>
      <c r="J1324" s="1">
        <v>0</v>
      </c>
      <c r="K1324" s="1">
        <v>0</v>
      </c>
      <c r="L1324" s="1">
        <v>25379</v>
      </c>
      <c r="M1324" s="1">
        <v>498</v>
      </c>
      <c r="N1324" s="1">
        <v>0</v>
      </c>
    </row>
    <row r="1325" spans="1:14">
      <c r="A1325" s="1">
        <v>2024</v>
      </c>
      <c r="B1325" s="1" t="s">
        <v>1347</v>
      </c>
      <c r="C1325" s="1" t="s">
        <v>1348</v>
      </c>
      <c r="D1325" s="1" t="s">
        <v>1393</v>
      </c>
      <c r="E1325" s="6">
        <v>45503</v>
      </c>
      <c r="F1325" s="1" t="s">
        <v>8</v>
      </c>
      <c r="G1325" s="1" t="s">
        <v>41</v>
      </c>
      <c r="H1325" s="1">
        <v>10</v>
      </c>
      <c r="I1325" s="1">
        <v>10</v>
      </c>
      <c r="J1325" s="1">
        <v>0</v>
      </c>
      <c r="K1325" s="1">
        <v>0</v>
      </c>
      <c r="L1325" s="1">
        <v>10058</v>
      </c>
      <c r="M1325" s="1">
        <v>630</v>
      </c>
      <c r="N1325" s="1">
        <v>0</v>
      </c>
    </row>
    <row r="1326" spans="1:14">
      <c r="A1326" s="1">
        <v>2024</v>
      </c>
      <c r="B1326" s="1" t="s">
        <v>1347</v>
      </c>
      <c r="C1326" s="1" t="s">
        <v>1348</v>
      </c>
      <c r="D1326" s="1" t="s">
        <v>1393</v>
      </c>
      <c r="E1326" s="6">
        <v>45503</v>
      </c>
      <c r="F1326" s="1" t="s">
        <v>38</v>
      </c>
      <c r="G1326" s="1" t="s">
        <v>1178</v>
      </c>
      <c r="H1326" s="1">
        <v>1</v>
      </c>
      <c r="I1326" s="1">
        <v>1</v>
      </c>
      <c r="J1326" s="1">
        <v>0</v>
      </c>
      <c r="K1326" s="1">
        <v>0</v>
      </c>
      <c r="L1326" s="1">
        <v>100</v>
      </c>
      <c r="M1326" s="1">
        <v>20</v>
      </c>
      <c r="N1326" s="1">
        <v>0</v>
      </c>
    </row>
    <row r="1327" spans="1:14">
      <c r="A1327" s="1">
        <v>2024</v>
      </c>
      <c r="B1327" s="1" t="s">
        <v>1347</v>
      </c>
      <c r="C1327" s="1" t="s">
        <v>1348</v>
      </c>
      <c r="D1327" s="1" t="s">
        <v>1393</v>
      </c>
      <c r="E1327" s="6">
        <v>45503</v>
      </c>
      <c r="F1327" s="1" t="s">
        <v>38</v>
      </c>
      <c r="G1327" s="1" t="s">
        <v>39</v>
      </c>
      <c r="H1327" s="1">
        <v>17</v>
      </c>
      <c r="I1327" s="1">
        <v>17</v>
      </c>
      <c r="J1327" s="1">
        <v>1</v>
      </c>
      <c r="K1327" s="1">
        <v>0</v>
      </c>
      <c r="L1327" s="1">
        <v>1529</v>
      </c>
      <c r="M1327" s="1">
        <v>410</v>
      </c>
      <c r="N1327" s="1">
        <v>4</v>
      </c>
    </row>
    <row r="1328" spans="1:14">
      <c r="A1328" s="1">
        <v>2024</v>
      </c>
      <c r="B1328" s="1" t="s">
        <v>1347</v>
      </c>
      <c r="C1328" s="1" t="s">
        <v>1348</v>
      </c>
      <c r="D1328" s="1" t="s">
        <v>1393</v>
      </c>
      <c r="E1328" s="6">
        <v>45503</v>
      </c>
      <c r="F1328" s="1" t="s">
        <v>38</v>
      </c>
      <c r="G1328" s="1" t="s">
        <v>242</v>
      </c>
      <c r="H1328" s="1">
        <v>15</v>
      </c>
      <c r="I1328" s="1">
        <v>15</v>
      </c>
      <c r="J1328" s="1">
        <v>0</v>
      </c>
      <c r="K1328" s="1">
        <v>0</v>
      </c>
      <c r="L1328" s="1">
        <v>1877</v>
      </c>
      <c r="M1328" s="1">
        <v>353</v>
      </c>
      <c r="N1328" s="1">
        <v>0</v>
      </c>
    </row>
    <row r="1329" spans="1:14">
      <c r="A1329" s="1">
        <v>2024</v>
      </c>
      <c r="B1329" s="1" t="s">
        <v>1347</v>
      </c>
      <c r="C1329" s="1" t="s">
        <v>1348</v>
      </c>
      <c r="D1329" s="1" t="s">
        <v>1393</v>
      </c>
      <c r="E1329" s="6">
        <v>45503</v>
      </c>
      <c r="F1329" s="1" t="s">
        <v>38</v>
      </c>
      <c r="G1329" s="1" t="s">
        <v>266</v>
      </c>
      <c r="H1329" s="1">
        <v>1</v>
      </c>
      <c r="I1329" s="1">
        <v>1</v>
      </c>
      <c r="J1329" s="1">
        <v>0</v>
      </c>
      <c r="K1329" s="1">
        <v>0</v>
      </c>
      <c r="L1329" s="1">
        <v>36</v>
      </c>
      <c r="M1329" s="1">
        <v>20</v>
      </c>
      <c r="N1329" s="1">
        <v>0</v>
      </c>
    </row>
    <row r="1330" spans="1:14">
      <c r="A1330" s="1">
        <v>2024</v>
      </c>
      <c r="B1330" s="1" t="s">
        <v>1347</v>
      </c>
      <c r="C1330" s="1" t="s">
        <v>1348</v>
      </c>
      <c r="D1330" s="1" t="s">
        <v>1393</v>
      </c>
      <c r="E1330" s="6">
        <v>45503</v>
      </c>
      <c r="F1330" s="1" t="s">
        <v>38</v>
      </c>
      <c r="G1330" s="1" t="s">
        <v>42</v>
      </c>
      <c r="H1330" s="1">
        <v>2</v>
      </c>
      <c r="I1330" s="1">
        <v>2</v>
      </c>
      <c r="J1330" s="1">
        <v>0</v>
      </c>
      <c r="K1330" s="1">
        <v>0</v>
      </c>
      <c r="L1330" s="1">
        <v>527</v>
      </c>
      <c r="M1330" s="1">
        <v>67</v>
      </c>
      <c r="N1330" s="1">
        <v>0</v>
      </c>
    </row>
    <row r="1331" spans="1:14">
      <c r="A1331" s="1">
        <v>2024</v>
      </c>
      <c r="B1331" s="1" t="s">
        <v>1347</v>
      </c>
      <c r="C1331" s="1" t="s">
        <v>1348</v>
      </c>
      <c r="D1331" s="1" t="s">
        <v>1393</v>
      </c>
      <c r="E1331" s="6">
        <v>45504</v>
      </c>
      <c r="F1331" s="1" t="s">
        <v>64</v>
      </c>
      <c r="G1331" s="1" t="s">
        <v>1178</v>
      </c>
      <c r="H1331" s="1">
        <v>2</v>
      </c>
      <c r="I1331" s="1">
        <v>2</v>
      </c>
      <c r="J1331" s="1">
        <v>0</v>
      </c>
      <c r="K1331" s="1">
        <v>0</v>
      </c>
      <c r="L1331" s="1">
        <v>3392</v>
      </c>
      <c r="M1331" s="1">
        <v>147</v>
      </c>
      <c r="N1331" s="1">
        <v>0</v>
      </c>
    </row>
    <row r="1332" spans="1:14">
      <c r="A1332" s="1">
        <v>2024</v>
      </c>
      <c r="B1332" s="1" t="s">
        <v>1347</v>
      </c>
      <c r="C1332" s="1" t="s">
        <v>1348</v>
      </c>
      <c r="D1332" s="1" t="s">
        <v>1393</v>
      </c>
      <c r="E1332" s="6">
        <v>45504</v>
      </c>
      <c r="F1332" s="1" t="s">
        <v>64</v>
      </c>
      <c r="G1332" s="1" t="s">
        <v>41</v>
      </c>
      <c r="H1332" s="1">
        <v>5</v>
      </c>
      <c r="I1332" s="1">
        <v>5</v>
      </c>
      <c r="J1332" s="1">
        <v>0</v>
      </c>
      <c r="K1332" s="1">
        <v>0</v>
      </c>
      <c r="L1332" s="1">
        <v>45448</v>
      </c>
      <c r="M1332" s="1">
        <v>919</v>
      </c>
      <c r="N1332" s="1">
        <v>0</v>
      </c>
    </row>
    <row r="1333" spans="1:14">
      <c r="A1333" s="1">
        <v>2024</v>
      </c>
      <c r="B1333" s="1" t="s">
        <v>1347</v>
      </c>
      <c r="C1333" s="1" t="s">
        <v>1348</v>
      </c>
      <c r="D1333" s="1" t="s">
        <v>1393</v>
      </c>
      <c r="E1333" s="6">
        <v>45504</v>
      </c>
      <c r="F1333" s="1" t="s">
        <v>64</v>
      </c>
      <c r="G1333" s="1" t="s">
        <v>266</v>
      </c>
      <c r="H1333" s="1">
        <v>12</v>
      </c>
      <c r="I1333" s="1">
        <v>12</v>
      </c>
      <c r="J1333" s="1">
        <v>0</v>
      </c>
      <c r="K1333" s="1">
        <v>0</v>
      </c>
      <c r="L1333" s="1">
        <v>10473</v>
      </c>
      <c r="M1333" s="1">
        <v>348</v>
      </c>
      <c r="N1333" s="1">
        <v>0</v>
      </c>
    </row>
    <row r="1334" spans="1:14">
      <c r="A1334" s="1">
        <v>2024</v>
      </c>
      <c r="B1334" s="1" t="s">
        <v>1347</v>
      </c>
      <c r="C1334" s="1" t="s">
        <v>1348</v>
      </c>
      <c r="D1334" s="1" t="s">
        <v>1393</v>
      </c>
      <c r="E1334" s="6">
        <v>45504</v>
      </c>
      <c r="F1334" s="1" t="s">
        <v>64</v>
      </c>
      <c r="G1334" s="1" t="s">
        <v>42</v>
      </c>
      <c r="H1334" s="1">
        <v>12</v>
      </c>
      <c r="I1334" s="1">
        <v>12</v>
      </c>
      <c r="J1334" s="1">
        <v>0</v>
      </c>
      <c r="K1334" s="1">
        <v>0</v>
      </c>
      <c r="L1334" s="1">
        <v>23358</v>
      </c>
      <c r="M1334" s="1">
        <v>570</v>
      </c>
      <c r="N1334" s="1">
        <v>0</v>
      </c>
    </row>
    <row r="1335" spans="1:14">
      <c r="A1335" s="1">
        <v>2024</v>
      </c>
      <c r="B1335" s="1" t="s">
        <v>1347</v>
      </c>
      <c r="C1335" s="1" t="s">
        <v>1348</v>
      </c>
      <c r="D1335" s="1" t="s">
        <v>1393</v>
      </c>
      <c r="E1335" s="6">
        <v>45504</v>
      </c>
      <c r="F1335" s="1" t="s">
        <v>8</v>
      </c>
      <c r="G1335" s="1" t="s">
        <v>41</v>
      </c>
      <c r="H1335" s="1">
        <v>10</v>
      </c>
      <c r="I1335" s="1">
        <v>10</v>
      </c>
      <c r="J1335" s="1">
        <v>0</v>
      </c>
      <c r="K1335" s="1">
        <v>0</v>
      </c>
      <c r="L1335" s="1">
        <v>22828</v>
      </c>
      <c r="M1335" s="1">
        <v>695</v>
      </c>
      <c r="N1335" s="1">
        <v>0</v>
      </c>
    </row>
    <row r="1336" spans="1:14">
      <c r="A1336" s="1">
        <v>2024</v>
      </c>
      <c r="B1336" s="1" t="s">
        <v>1347</v>
      </c>
      <c r="C1336" s="1" t="s">
        <v>1348</v>
      </c>
      <c r="D1336" s="1" t="s">
        <v>1393</v>
      </c>
      <c r="E1336" s="6">
        <v>45504</v>
      </c>
      <c r="F1336" s="1" t="s">
        <v>38</v>
      </c>
      <c r="G1336" s="1" t="s">
        <v>1178</v>
      </c>
      <c r="H1336" s="1">
        <v>2</v>
      </c>
      <c r="I1336" s="1">
        <v>2</v>
      </c>
      <c r="J1336" s="1">
        <v>0</v>
      </c>
      <c r="K1336" s="1">
        <v>0</v>
      </c>
      <c r="L1336" s="1">
        <v>149</v>
      </c>
      <c r="M1336" s="1">
        <v>40</v>
      </c>
      <c r="N1336" s="1">
        <v>0</v>
      </c>
    </row>
    <row r="1337" spans="1:14">
      <c r="A1337" s="1">
        <v>2024</v>
      </c>
      <c r="B1337" s="1" t="s">
        <v>1347</v>
      </c>
      <c r="C1337" s="1" t="s">
        <v>1348</v>
      </c>
      <c r="D1337" s="1" t="s">
        <v>1393</v>
      </c>
      <c r="E1337" s="6">
        <v>45504</v>
      </c>
      <c r="F1337" s="1" t="s">
        <v>38</v>
      </c>
      <c r="G1337" s="1" t="s">
        <v>39</v>
      </c>
      <c r="H1337" s="1">
        <v>15</v>
      </c>
      <c r="I1337" s="1">
        <v>15</v>
      </c>
      <c r="J1337" s="1">
        <v>2</v>
      </c>
      <c r="K1337" s="1">
        <v>0</v>
      </c>
      <c r="L1337" s="1">
        <v>4759</v>
      </c>
      <c r="M1337" s="1">
        <v>509</v>
      </c>
      <c r="N1337" s="1">
        <v>10</v>
      </c>
    </row>
    <row r="1338" spans="1:14">
      <c r="A1338" s="1">
        <v>2024</v>
      </c>
      <c r="B1338" s="1" t="s">
        <v>1347</v>
      </c>
      <c r="C1338" s="1" t="s">
        <v>1348</v>
      </c>
      <c r="D1338" s="1" t="s">
        <v>1393</v>
      </c>
      <c r="E1338" s="6">
        <v>45504</v>
      </c>
      <c r="F1338" s="1" t="s">
        <v>38</v>
      </c>
      <c r="G1338" s="1" t="s">
        <v>242</v>
      </c>
      <c r="H1338" s="1">
        <v>15</v>
      </c>
      <c r="I1338" s="1">
        <v>15</v>
      </c>
      <c r="J1338" s="1">
        <v>0</v>
      </c>
      <c r="K1338" s="1">
        <v>0</v>
      </c>
      <c r="L1338" s="1">
        <v>27576</v>
      </c>
      <c r="M1338" s="1">
        <v>436</v>
      </c>
      <c r="N1338" s="1">
        <v>0</v>
      </c>
    </row>
    <row r="1339" spans="1:14">
      <c r="A1339" s="1">
        <v>2024</v>
      </c>
      <c r="B1339" s="1" t="s">
        <v>1347</v>
      </c>
      <c r="C1339" s="1" t="s">
        <v>1348</v>
      </c>
      <c r="D1339" s="1" t="s">
        <v>1393</v>
      </c>
      <c r="E1339" s="6">
        <v>45504</v>
      </c>
      <c r="F1339" s="1" t="s">
        <v>38</v>
      </c>
      <c r="G1339" s="1" t="s">
        <v>266</v>
      </c>
      <c r="H1339" s="1">
        <v>2</v>
      </c>
      <c r="I1339" s="1">
        <v>2</v>
      </c>
      <c r="J1339" s="1">
        <v>0</v>
      </c>
      <c r="K1339" s="1">
        <v>0</v>
      </c>
      <c r="L1339" s="1">
        <v>47</v>
      </c>
      <c r="M1339" s="1">
        <v>40</v>
      </c>
      <c r="N1339" s="1">
        <v>0</v>
      </c>
    </row>
    <row r="1340" spans="1:14">
      <c r="A1340" s="1">
        <v>2024</v>
      </c>
      <c r="B1340" s="1" t="s">
        <v>1347</v>
      </c>
      <c r="C1340" s="1" t="s">
        <v>1348</v>
      </c>
      <c r="D1340" s="1" t="s">
        <v>1393</v>
      </c>
      <c r="E1340" s="6">
        <v>45504</v>
      </c>
      <c r="F1340" s="1" t="s">
        <v>38</v>
      </c>
      <c r="G1340" s="1" t="s">
        <v>42</v>
      </c>
      <c r="H1340" s="1">
        <v>2</v>
      </c>
      <c r="I1340" s="1">
        <v>2</v>
      </c>
      <c r="J1340" s="1">
        <v>0</v>
      </c>
      <c r="K1340" s="1">
        <v>0</v>
      </c>
      <c r="L1340" s="1">
        <v>60</v>
      </c>
      <c r="M1340" s="1">
        <v>40</v>
      </c>
      <c r="N1340" s="1">
        <v>0</v>
      </c>
    </row>
    <row r="1341" spans="1:14">
      <c r="A1341" s="1">
        <v>2024</v>
      </c>
      <c r="B1341" s="1" t="s">
        <v>1347</v>
      </c>
      <c r="C1341" s="1" t="s">
        <v>1396</v>
      </c>
      <c r="D1341" s="1" t="s">
        <v>1393</v>
      </c>
      <c r="E1341" s="6">
        <v>45505</v>
      </c>
      <c r="F1341" s="1" t="s">
        <v>64</v>
      </c>
      <c r="G1341" s="1" t="s">
        <v>41</v>
      </c>
      <c r="H1341" s="1">
        <v>5</v>
      </c>
      <c r="I1341" s="1">
        <v>5</v>
      </c>
      <c r="J1341" s="1">
        <v>0</v>
      </c>
      <c r="K1341" s="1">
        <v>0</v>
      </c>
      <c r="L1341" s="1">
        <v>254165</v>
      </c>
      <c r="M1341" s="1">
        <v>2430</v>
      </c>
      <c r="N1341" s="1">
        <v>0</v>
      </c>
    </row>
    <row r="1342" spans="1:14">
      <c r="A1342" s="1">
        <v>2024</v>
      </c>
      <c r="B1342" s="1" t="s">
        <v>1347</v>
      </c>
      <c r="C1342" s="1" t="s">
        <v>1396</v>
      </c>
      <c r="D1342" s="1" t="s">
        <v>1393</v>
      </c>
      <c r="E1342" s="6">
        <v>45505</v>
      </c>
      <c r="F1342" s="1" t="s">
        <v>64</v>
      </c>
      <c r="G1342" s="1" t="s">
        <v>266</v>
      </c>
      <c r="H1342" s="1">
        <v>6</v>
      </c>
      <c r="I1342" s="1">
        <v>6</v>
      </c>
      <c r="J1342" s="1">
        <v>0</v>
      </c>
      <c r="K1342" s="1">
        <v>0</v>
      </c>
      <c r="L1342" s="1">
        <v>12421</v>
      </c>
      <c r="M1342" s="1">
        <v>255</v>
      </c>
      <c r="N1342" s="1">
        <v>0</v>
      </c>
    </row>
    <row r="1343" spans="1:14">
      <c r="A1343" s="1">
        <v>2024</v>
      </c>
      <c r="B1343" s="1" t="s">
        <v>1347</v>
      </c>
      <c r="C1343" s="1" t="s">
        <v>1396</v>
      </c>
      <c r="D1343" s="1" t="s">
        <v>1393</v>
      </c>
      <c r="E1343" s="6">
        <v>45505</v>
      </c>
      <c r="F1343" s="1" t="s">
        <v>64</v>
      </c>
      <c r="G1343" s="1" t="s">
        <v>42</v>
      </c>
      <c r="H1343" s="1">
        <v>15</v>
      </c>
      <c r="I1343" s="1">
        <v>15</v>
      </c>
      <c r="J1343" s="1">
        <v>0</v>
      </c>
      <c r="K1343" s="1">
        <v>0</v>
      </c>
      <c r="L1343" s="1">
        <v>40319</v>
      </c>
      <c r="M1343" s="1">
        <v>672</v>
      </c>
      <c r="N1343" s="1">
        <v>0</v>
      </c>
    </row>
    <row r="1344" spans="1:14">
      <c r="A1344" s="1">
        <v>2024</v>
      </c>
      <c r="B1344" s="1" t="s">
        <v>1347</v>
      </c>
      <c r="C1344" s="1" t="s">
        <v>1396</v>
      </c>
      <c r="D1344" s="1" t="s">
        <v>1393</v>
      </c>
      <c r="E1344" s="6">
        <v>45505</v>
      </c>
      <c r="F1344" s="1" t="s">
        <v>8</v>
      </c>
      <c r="G1344" s="1" t="s">
        <v>41</v>
      </c>
      <c r="H1344" s="1">
        <v>10</v>
      </c>
      <c r="I1344" s="1">
        <v>10</v>
      </c>
      <c r="J1344" s="1">
        <v>0</v>
      </c>
      <c r="K1344" s="1">
        <v>0</v>
      </c>
      <c r="L1344" s="1">
        <v>4822</v>
      </c>
      <c r="M1344" s="1">
        <v>441</v>
      </c>
      <c r="N1344" s="1">
        <v>0</v>
      </c>
    </row>
    <row r="1345" spans="1:14">
      <c r="A1345" s="1">
        <v>2024</v>
      </c>
      <c r="B1345" s="1" t="s">
        <v>1347</v>
      </c>
      <c r="C1345" s="1" t="s">
        <v>1396</v>
      </c>
      <c r="D1345" s="1" t="s">
        <v>1393</v>
      </c>
      <c r="E1345" s="6">
        <v>45505</v>
      </c>
      <c r="F1345" s="1" t="s">
        <v>38</v>
      </c>
      <c r="G1345" s="1" t="s">
        <v>39</v>
      </c>
      <c r="H1345" s="1">
        <v>17</v>
      </c>
      <c r="I1345" s="1">
        <v>17</v>
      </c>
      <c r="J1345" s="1">
        <v>0</v>
      </c>
      <c r="K1345" s="1">
        <v>0</v>
      </c>
      <c r="L1345" s="1">
        <v>5815</v>
      </c>
      <c r="M1345" s="1">
        <v>562</v>
      </c>
      <c r="N1345" s="1">
        <v>0</v>
      </c>
    </row>
    <row r="1346" spans="1:14">
      <c r="A1346" s="1">
        <v>2024</v>
      </c>
      <c r="B1346" s="1" t="s">
        <v>1347</v>
      </c>
      <c r="C1346" s="1" t="s">
        <v>1396</v>
      </c>
      <c r="D1346" s="1" t="s">
        <v>1393</v>
      </c>
      <c r="E1346" s="6">
        <v>45505</v>
      </c>
      <c r="F1346" s="1" t="s">
        <v>38</v>
      </c>
      <c r="G1346" s="1" t="s">
        <v>41</v>
      </c>
      <c r="H1346" s="1">
        <v>2</v>
      </c>
      <c r="I1346" s="1">
        <v>2</v>
      </c>
      <c r="J1346" s="1">
        <v>0</v>
      </c>
      <c r="K1346" s="1">
        <v>0</v>
      </c>
      <c r="L1346" s="1">
        <v>221</v>
      </c>
      <c r="M1346" s="1">
        <v>40</v>
      </c>
      <c r="N1346" s="1">
        <v>0</v>
      </c>
    </row>
    <row r="1347" spans="1:14">
      <c r="A1347" s="1">
        <v>2024</v>
      </c>
      <c r="B1347" s="1" t="s">
        <v>1347</v>
      </c>
      <c r="C1347" s="1" t="s">
        <v>1396</v>
      </c>
      <c r="D1347" s="1" t="s">
        <v>1393</v>
      </c>
      <c r="E1347" s="6">
        <v>45505</v>
      </c>
      <c r="F1347" s="1" t="s">
        <v>38</v>
      </c>
      <c r="G1347" s="1" t="s">
        <v>242</v>
      </c>
      <c r="H1347" s="1">
        <v>15</v>
      </c>
      <c r="I1347" s="1">
        <v>15</v>
      </c>
      <c r="J1347" s="1">
        <v>0</v>
      </c>
      <c r="K1347" s="1">
        <v>0</v>
      </c>
      <c r="L1347" s="1">
        <v>917</v>
      </c>
      <c r="M1347" s="1">
        <v>263</v>
      </c>
      <c r="N1347" s="1">
        <v>0</v>
      </c>
    </row>
    <row r="1348" spans="1:14">
      <c r="A1348" s="1">
        <v>2024</v>
      </c>
      <c r="B1348" s="1" t="s">
        <v>1347</v>
      </c>
      <c r="C1348" s="1" t="s">
        <v>1396</v>
      </c>
      <c r="D1348" s="1" t="s">
        <v>1393</v>
      </c>
      <c r="E1348" s="6">
        <v>45505</v>
      </c>
      <c r="F1348" s="1" t="s">
        <v>38</v>
      </c>
      <c r="G1348" s="1" t="s">
        <v>266</v>
      </c>
      <c r="H1348" s="1">
        <v>2</v>
      </c>
      <c r="I1348" s="1">
        <v>2</v>
      </c>
      <c r="J1348" s="1">
        <v>0</v>
      </c>
      <c r="K1348" s="1">
        <v>0</v>
      </c>
      <c r="L1348" s="1">
        <v>533</v>
      </c>
      <c r="M1348" s="1">
        <v>67</v>
      </c>
      <c r="N1348" s="1">
        <v>0</v>
      </c>
    </row>
    <row r="1349" spans="1:14">
      <c r="A1349" s="1">
        <v>2024</v>
      </c>
      <c r="B1349" s="1" t="s">
        <v>1347</v>
      </c>
      <c r="C1349" s="1" t="s">
        <v>1396</v>
      </c>
      <c r="D1349" s="1" t="s">
        <v>1393</v>
      </c>
      <c r="E1349" s="6">
        <v>45505</v>
      </c>
      <c r="F1349" s="1" t="s">
        <v>38</v>
      </c>
      <c r="G1349" s="1" t="s">
        <v>42</v>
      </c>
      <c r="H1349" s="1">
        <v>1</v>
      </c>
      <c r="I1349" s="1">
        <v>1</v>
      </c>
      <c r="J1349" s="1">
        <v>0</v>
      </c>
      <c r="K1349" s="1">
        <v>0</v>
      </c>
      <c r="L1349" s="1">
        <v>108</v>
      </c>
      <c r="M1349" s="1">
        <v>20</v>
      </c>
      <c r="N1349" s="1">
        <v>0</v>
      </c>
    </row>
    <row r="1350" spans="1:14">
      <c r="A1350" s="1">
        <v>2024</v>
      </c>
      <c r="B1350" s="1" t="s">
        <v>1347</v>
      </c>
      <c r="C1350" s="1" t="s">
        <v>1396</v>
      </c>
      <c r="D1350" s="1" t="s">
        <v>1393</v>
      </c>
      <c r="E1350" s="6">
        <v>45506</v>
      </c>
      <c r="F1350" s="1" t="s">
        <v>64</v>
      </c>
      <c r="G1350" s="1" t="s">
        <v>1178</v>
      </c>
      <c r="H1350" s="1">
        <v>4</v>
      </c>
      <c r="I1350" s="1">
        <v>4</v>
      </c>
      <c r="J1350" s="1">
        <v>0</v>
      </c>
      <c r="K1350" s="1">
        <v>0</v>
      </c>
      <c r="L1350" s="1">
        <v>2668</v>
      </c>
      <c r="M1350" s="1">
        <v>248</v>
      </c>
      <c r="N1350" s="1">
        <v>0</v>
      </c>
    </row>
    <row r="1351" spans="1:14">
      <c r="A1351" s="1">
        <v>2024</v>
      </c>
      <c r="B1351" s="1" t="s">
        <v>1347</v>
      </c>
      <c r="C1351" s="1" t="s">
        <v>1396</v>
      </c>
      <c r="D1351" s="1" t="s">
        <v>1393</v>
      </c>
      <c r="E1351" s="6">
        <v>45506</v>
      </c>
      <c r="F1351" s="1" t="s">
        <v>64</v>
      </c>
      <c r="G1351" s="1" t="s">
        <v>41</v>
      </c>
      <c r="H1351" s="1">
        <v>5</v>
      </c>
      <c r="I1351" s="1">
        <v>5</v>
      </c>
      <c r="J1351" s="1">
        <v>0</v>
      </c>
      <c r="K1351" s="1">
        <v>0</v>
      </c>
      <c r="L1351" s="1">
        <v>74587</v>
      </c>
      <c r="M1351" s="1">
        <v>1111</v>
      </c>
      <c r="N1351" s="1">
        <v>0</v>
      </c>
    </row>
    <row r="1352" spans="1:14">
      <c r="A1352" s="1">
        <v>2024</v>
      </c>
      <c r="B1352" s="1" t="s">
        <v>1347</v>
      </c>
      <c r="C1352" s="1" t="s">
        <v>1396</v>
      </c>
      <c r="D1352" s="1" t="s">
        <v>1393</v>
      </c>
      <c r="E1352" s="6">
        <v>45506</v>
      </c>
      <c r="F1352" s="1" t="s">
        <v>64</v>
      </c>
      <c r="G1352" s="1" t="s">
        <v>242</v>
      </c>
      <c r="H1352" s="1">
        <v>4</v>
      </c>
      <c r="I1352" s="1">
        <v>4</v>
      </c>
      <c r="J1352" s="1">
        <v>0</v>
      </c>
      <c r="K1352" s="1">
        <v>0</v>
      </c>
      <c r="L1352" s="1">
        <v>878</v>
      </c>
      <c r="M1352" s="1">
        <v>88</v>
      </c>
      <c r="N1352" s="1">
        <v>0</v>
      </c>
    </row>
    <row r="1353" spans="1:14">
      <c r="A1353" s="1">
        <v>2024</v>
      </c>
      <c r="B1353" s="1" t="s">
        <v>1347</v>
      </c>
      <c r="C1353" s="1" t="s">
        <v>1396</v>
      </c>
      <c r="D1353" s="1" t="s">
        <v>1393</v>
      </c>
      <c r="E1353" s="6">
        <v>45506</v>
      </c>
      <c r="F1353" s="1" t="s">
        <v>64</v>
      </c>
      <c r="G1353" s="1" t="s">
        <v>266</v>
      </c>
      <c r="H1353" s="1">
        <v>8</v>
      </c>
      <c r="I1353" s="1">
        <v>8</v>
      </c>
      <c r="J1353" s="1">
        <v>0</v>
      </c>
      <c r="K1353" s="1">
        <v>0</v>
      </c>
      <c r="L1353" s="1">
        <v>3018</v>
      </c>
      <c r="M1353" s="1">
        <v>221</v>
      </c>
      <c r="N1353" s="1">
        <v>0</v>
      </c>
    </row>
    <row r="1354" spans="1:14">
      <c r="A1354" s="1">
        <v>2024</v>
      </c>
      <c r="B1354" s="1" t="s">
        <v>1347</v>
      </c>
      <c r="C1354" s="1" t="s">
        <v>1396</v>
      </c>
      <c r="D1354" s="1" t="s">
        <v>1393</v>
      </c>
      <c r="E1354" s="6">
        <v>45506</v>
      </c>
      <c r="F1354" s="1" t="s">
        <v>8</v>
      </c>
      <c r="G1354" s="1" t="s">
        <v>41</v>
      </c>
      <c r="H1354" s="1">
        <v>10</v>
      </c>
      <c r="I1354" s="1">
        <v>10</v>
      </c>
      <c r="J1354" s="1">
        <v>0</v>
      </c>
      <c r="K1354" s="1">
        <v>0</v>
      </c>
      <c r="L1354" s="1">
        <v>8446</v>
      </c>
      <c r="M1354" s="1">
        <v>501</v>
      </c>
      <c r="N1354" s="1">
        <v>0</v>
      </c>
    </row>
    <row r="1355" spans="1:14">
      <c r="A1355" s="1">
        <v>2024</v>
      </c>
      <c r="B1355" s="1" t="s">
        <v>1347</v>
      </c>
      <c r="C1355" s="1" t="s">
        <v>1396</v>
      </c>
      <c r="D1355" s="1" t="s">
        <v>1393</v>
      </c>
      <c r="E1355" s="6">
        <v>45506</v>
      </c>
      <c r="F1355" s="1" t="s">
        <v>38</v>
      </c>
      <c r="G1355" s="1" t="s">
        <v>39</v>
      </c>
      <c r="H1355" s="1">
        <v>17</v>
      </c>
      <c r="I1355" s="1">
        <v>17</v>
      </c>
      <c r="J1355" s="1">
        <v>1</v>
      </c>
      <c r="K1355" s="1">
        <v>0</v>
      </c>
      <c r="L1355" s="1">
        <v>1754</v>
      </c>
      <c r="M1355" s="1">
        <v>357</v>
      </c>
      <c r="N1355" s="1">
        <v>5</v>
      </c>
    </row>
    <row r="1356" spans="1:14">
      <c r="A1356" s="1">
        <v>2024</v>
      </c>
      <c r="B1356" s="1" t="s">
        <v>1347</v>
      </c>
      <c r="C1356" s="1" t="s">
        <v>1396</v>
      </c>
      <c r="D1356" s="1" t="s">
        <v>1393</v>
      </c>
      <c r="E1356" s="6">
        <v>45506</v>
      </c>
      <c r="F1356" s="1" t="s">
        <v>38</v>
      </c>
      <c r="G1356" s="1" t="s">
        <v>242</v>
      </c>
      <c r="H1356" s="1">
        <v>12</v>
      </c>
      <c r="I1356" s="1">
        <v>12</v>
      </c>
      <c r="J1356" s="1">
        <v>0</v>
      </c>
      <c r="K1356" s="1">
        <v>0</v>
      </c>
      <c r="L1356" s="1">
        <v>4240</v>
      </c>
      <c r="M1356" s="1">
        <v>248</v>
      </c>
      <c r="N1356" s="1">
        <v>0</v>
      </c>
    </row>
    <row r="1357" spans="1:14">
      <c r="A1357" s="1">
        <v>2024</v>
      </c>
      <c r="B1357" s="1" t="s">
        <v>1347</v>
      </c>
      <c r="C1357" s="1" t="s">
        <v>1396</v>
      </c>
      <c r="D1357" s="1" t="s">
        <v>1399</v>
      </c>
      <c r="E1357" s="6">
        <v>45507</v>
      </c>
      <c r="F1357" s="1" t="s">
        <v>64</v>
      </c>
      <c r="G1357" s="1" t="s">
        <v>41</v>
      </c>
      <c r="H1357" s="1">
        <v>1</v>
      </c>
      <c r="I1357" s="1">
        <v>1</v>
      </c>
      <c r="J1357" s="1">
        <v>0</v>
      </c>
      <c r="K1357" s="1">
        <v>0</v>
      </c>
      <c r="L1357" s="1">
        <v>5500</v>
      </c>
      <c r="M1357" s="1">
        <v>288</v>
      </c>
      <c r="N1357" s="1">
        <v>0</v>
      </c>
    </row>
    <row r="1358" spans="1:14">
      <c r="A1358" s="1">
        <v>2024</v>
      </c>
      <c r="B1358" s="1" t="s">
        <v>1347</v>
      </c>
      <c r="C1358" s="1" t="s">
        <v>1396</v>
      </c>
      <c r="D1358" s="1" t="s">
        <v>1399</v>
      </c>
      <c r="E1358" s="6">
        <v>45507</v>
      </c>
      <c r="F1358" s="1" t="s">
        <v>64</v>
      </c>
      <c r="G1358" s="1" t="s">
        <v>42</v>
      </c>
      <c r="H1358" s="1">
        <v>5</v>
      </c>
      <c r="I1358" s="1">
        <v>5</v>
      </c>
      <c r="J1358" s="1">
        <v>0</v>
      </c>
      <c r="K1358" s="1">
        <v>0</v>
      </c>
      <c r="L1358" s="1">
        <v>24667</v>
      </c>
      <c r="M1358" s="1">
        <v>292</v>
      </c>
      <c r="N1358" s="1">
        <v>0</v>
      </c>
    </row>
    <row r="1359" spans="1:14">
      <c r="A1359" s="1">
        <v>2024</v>
      </c>
      <c r="B1359" s="1" t="s">
        <v>1347</v>
      </c>
      <c r="C1359" s="1" t="s">
        <v>1396</v>
      </c>
      <c r="D1359" s="1" t="s">
        <v>1399</v>
      </c>
      <c r="E1359" s="6">
        <v>45507</v>
      </c>
      <c r="F1359" s="1" t="s">
        <v>8</v>
      </c>
      <c r="G1359" s="1" t="s">
        <v>41</v>
      </c>
      <c r="H1359" s="1">
        <v>7</v>
      </c>
      <c r="I1359" s="1">
        <v>7</v>
      </c>
      <c r="J1359" s="1">
        <v>0</v>
      </c>
      <c r="K1359" s="1">
        <v>0</v>
      </c>
      <c r="L1359" s="1">
        <v>1549</v>
      </c>
      <c r="M1359" s="1">
        <v>221</v>
      </c>
      <c r="N1359" s="1">
        <v>0</v>
      </c>
    </row>
    <row r="1360" spans="1:14">
      <c r="A1360" s="1">
        <v>2024</v>
      </c>
      <c r="B1360" s="1" t="s">
        <v>1347</v>
      </c>
      <c r="C1360" s="1" t="s">
        <v>1396</v>
      </c>
      <c r="D1360" s="1" t="s">
        <v>1399</v>
      </c>
      <c r="E1360" s="6">
        <v>45509</v>
      </c>
      <c r="F1360" s="1" t="s">
        <v>64</v>
      </c>
      <c r="G1360" s="1" t="s">
        <v>1178</v>
      </c>
      <c r="H1360" s="1">
        <v>4</v>
      </c>
      <c r="I1360" s="1">
        <v>4</v>
      </c>
      <c r="J1360" s="1">
        <v>0</v>
      </c>
      <c r="K1360" s="1">
        <v>0</v>
      </c>
      <c r="L1360" s="1">
        <v>5432</v>
      </c>
      <c r="M1360" s="1">
        <v>128</v>
      </c>
      <c r="N1360" s="1">
        <v>0</v>
      </c>
    </row>
    <row r="1361" spans="1:14">
      <c r="A1361" s="1">
        <v>2024</v>
      </c>
      <c r="B1361" s="1" t="s">
        <v>1347</v>
      </c>
      <c r="C1361" s="1" t="s">
        <v>1396</v>
      </c>
      <c r="D1361" s="1" t="s">
        <v>1399</v>
      </c>
      <c r="E1361" s="6">
        <v>45509</v>
      </c>
      <c r="F1361" s="1" t="s">
        <v>64</v>
      </c>
      <c r="G1361" s="1" t="s">
        <v>41</v>
      </c>
      <c r="H1361" s="1">
        <v>5</v>
      </c>
      <c r="I1361" s="1">
        <v>5</v>
      </c>
      <c r="J1361" s="1">
        <v>0</v>
      </c>
      <c r="K1361" s="1">
        <v>0</v>
      </c>
      <c r="L1361" s="1">
        <v>28894</v>
      </c>
      <c r="M1361" s="1">
        <v>486</v>
      </c>
      <c r="N1361" s="1">
        <v>0</v>
      </c>
    </row>
    <row r="1362" spans="1:14">
      <c r="A1362" s="1">
        <v>2024</v>
      </c>
      <c r="B1362" s="1" t="s">
        <v>1347</v>
      </c>
      <c r="C1362" s="1" t="s">
        <v>1396</v>
      </c>
      <c r="D1362" s="1" t="s">
        <v>1399</v>
      </c>
      <c r="E1362" s="6">
        <v>45509</v>
      </c>
      <c r="F1362" s="1" t="s">
        <v>64</v>
      </c>
      <c r="G1362" s="1" t="s">
        <v>42</v>
      </c>
      <c r="H1362" s="1">
        <v>12</v>
      </c>
      <c r="I1362" s="1">
        <v>12</v>
      </c>
      <c r="J1362" s="1">
        <v>0</v>
      </c>
      <c r="K1362" s="1">
        <v>0</v>
      </c>
      <c r="L1362" s="1">
        <v>136073</v>
      </c>
      <c r="M1362" s="1">
        <v>713</v>
      </c>
      <c r="N1362" s="1">
        <v>0</v>
      </c>
    </row>
    <row r="1363" spans="1:14">
      <c r="A1363" s="1">
        <v>2024</v>
      </c>
      <c r="B1363" s="1" t="s">
        <v>1347</v>
      </c>
      <c r="C1363" s="1" t="s">
        <v>1396</v>
      </c>
      <c r="D1363" s="1" t="s">
        <v>1399</v>
      </c>
      <c r="E1363" s="6">
        <v>45509</v>
      </c>
      <c r="F1363" s="1" t="s">
        <v>8</v>
      </c>
      <c r="G1363" s="1" t="s">
        <v>41</v>
      </c>
      <c r="H1363" s="1">
        <v>10</v>
      </c>
      <c r="I1363" s="1">
        <v>10</v>
      </c>
      <c r="J1363" s="1">
        <v>0</v>
      </c>
      <c r="K1363" s="1">
        <v>0</v>
      </c>
      <c r="L1363" s="1">
        <v>5648</v>
      </c>
      <c r="M1363" s="1">
        <v>509</v>
      </c>
      <c r="N1363" s="1">
        <v>0</v>
      </c>
    </row>
    <row r="1364" spans="1:14">
      <c r="A1364" s="1">
        <v>2024</v>
      </c>
      <c r="B1364" s="1" t="s">
        <v>1347</v>
      </c>
      <c r="C1364" s="1" t="s">
        <v>1396</v>
      </c>
      <c r="D1364" s="1" t="s">
        <v>1399</v>
      </c>
      <c r="E1364" s="6">
        <v>45509</v>
      </c>
      <c r="F1364" s="1" t="s">
        <v>38</v>
      </c>
      <c r="G1364" s="1" t="s">
        <v>1178</v>
      </c>
      <c r="H1364" s="1">
        <v>3</v>
      </c>
      <c r="I1364" s="1">
        <v>3</v>
      </c>
      <c r="J1364" s="1">
        <v>0</v>
      </c>
      <c r="K1364" s="1">
        <v>0</v>
      </c>
      <c r="L1364" s="1">
        <v>438</v>
      </c>
      <c r="M1364" s="1">
        <v>60</v>
      </c>
      <c r="N1364" s="1">
        <v>0</v>
      </c>
    </row>
    <row r="1365" spans="1:14">
      <c r="A1365" s="1">
        <v>2024</v>
      </c>
      <c r="B1365" s="1" t="s">
        <v>1347</v>
      </c>
      <c r="C1365" s="1" t="s">
        <v>1396</v>
      </c>
      <c r="D1365" s="1" t="s">
        <v>1399</v>
      </c>
      <c r="E1365" s="6">
        <v>45509</v>
      </c>
      <c r="F1365" s="1" t="s">
        <v>38</v>
      </c>
      <c r="G1365" s="1" t="s">
        <v>39</v>
      </c>
      <c r="H1365" s="1">
        <v>16</v>
      </c>
      <c r="I1365" s="1">
        <v>16</v>
      </c>
      <c r="J1365" s="1">
        <v>0</v>
      </c>
      <c r="K1365" s="1">
        <v>0</v>
      </c>
      <c r="L1365" s="1">
        <v>1663</v>
      </c>
      <c r="M1365" s="1">
        <v>346</v>
      </c>
      <c r="N1365" s="1">
        <v>0</v>
      </c>
    </row>
    <row r="1366" spans="1:14">
      <c r="A1366" s="1">
        <v>2024</v>
      </c>
      <c r="B1366" s="1" t="s">
        <v>1347</v>
      </c>
      <c r="C1366" s="1" t="s">
        <v>1396</v>
      </c>
      <c r="D1366" s="1" t="s">
        <v>1399</v>
      </c>
      <c r="E1366" s="6">
        <v>45509</v>
      </c>
      <c r="F1366" s="1" t="s">
        <v>38</v>
      </c>
      <c r="G1366" s="1" t="s">
        <v>41</v>
      </c>
      <c r="H1366" s="1">
        <v>2</v>
      </c>
      <c r="I1366" s="1">
        <v>2</v>
      </c>
      <c r="J1366" s="1">
        <v>0</v>
      </c>
      <c r="K1366" s="1">
        <v>0</v>
      </c>
      <c r="L1366" s="1">
        <v>409</v>
      </c>
      <c r="M1366" s="1">
        <v>67</v>
      </c>
      <c r="N1366" s="1">
        <v>0</v>
      </c>
    </row>
    <row r="1367" spans="1:14">
      <c r="A1367" s="1">
        <v>2024</v>
      </c>
      <c r="B1367" s="1" t="s">
        <v>1347</v>
      </c>
      <c r="C1367" s="1" t="s">
        <v>1396</v>
      </c>
      <c r="D1367" s="1" t="s">
        <v>1399</v>
      </c>
      <c r="E1367" s="6">
        <v>45509</v>
      </c>
      <c r="F1367" s="1" t="s">
        <v>38</v>
      </c>
      <c r="G1367" s="1" t="s">
        <v>242</v>
      </c>
      <c r="H1367" s="1">
        <v>17</v>
      </c>
      <c r="I1367" s="1">
        <v>17</v>
      </c>
      <c r="J1367" s="1">
        <v>0</v>
      </c>
      <c r="K1367" s="1">
        <v>0</v>
      </c>
      <c r="L1367" s="1">
        <v>4646</v>
      </c>
      <c r="M1367" s="1">
        <v>475</v>
      </c>
      <c r="N1367" s="1">
        <v>0</v>
      </c>
    </row>
    <row r="1368" spans="1:14">
      <c r="A1368" s="1">
        <v>2024</v>
      </c>
      <c r="B1368" s="1" t="s">
        <v>1347</v>
      </c>
      <c r="C1368" s="1" t="s">
        <v>1396</v>
      </c>
      <c r="D1368" s="1" t="s">
        <v>1399</v>
      </c>
      <c r="E1368" s="6">
        <v>45509</v>
      </c>
      <c r="F1368" s="1" t="s">
        <v>38</v>
      </c>
      <c r="G1368" s="1" t="s">
        <v>42</v>
      </c>
      <c r="H1368" s="1">
        <v>3</v>
      </c>
      <c r="I1368" s="1">
        <v>3</v>
      </c>
      <c r="J1368" s="1">
        <v>0</v>
      </c>
      <c r="K1368" s="1">
        <v>0</v>
      </c>
      <c r="L1368" s="1">
        <v>440</v>
      </c>
      <c r="M1368" s="1">
        <v>87</v>
      </c>
      <c r="N1368" s="1">
        <v>0</v>
      </c>
    </row>
    <row r="1369" spans="1:14">
      <c r="A1369" s="1">
        <v>2024</v>
      </c>
      <c r="B1369" s="1" t="s">
        <v>1347</v>
      </c>
      <c r="C1369" s="1" t="s">
        <v>1396</v>
      </c>
      <c r="D1369" s="1" t="s">
        <v>1399</v>
      </c>
      <c r="E1369" s="6">
        <v>45510</v>
      </c>
      <c r="F1369" s="1" t="s">
        <v>64</v>
      </c>
      <c r="G1369" s="1" t="s">
        <v>1178</v>
      </c>
      <c r="H1369" s="1">
        <v>4</v>
      </c>
      <c r="I1369" s="1">
        <v>4</v>
      </c>
      <c r="J1369" s="1">
        <v>0</v>
      </c>
      <c r="K1369" s="1">
        <v>0</v>
      </c>
      <c r="L1369" s="1">
        <v>632</v>
      </c>
      <c r="M1369" s="1">
        <v>107</v>
      </c>
      <c r="N1369" s="1">
        <v>0</v>
      </c>
    </row>
    <row r="1370" spans="1:14">
      <c r="A1370" s="1">
        <v>2024</v>
      </c>
      <c r="B1370" s="1" t="s">
        <v>1347</v>
      </c>
      <c r="C1370" s="1" t="s">
        <v>1396</v>
      </c>
      <c r="D1370" s="1" t="s">
        <v>1399</v>
      </c>
      <c r="E1370" s="6">
        <v>45510</v>
      </c>
      <c r="F1370" s="1" t="s">
        <v>64</v>
      </c>
      <c r="G1370" s="1" t="s">
        <v>41</v>
      </c>
      <c r="H1370" s="1">
        <v>5</v>
      </c>
      <c r="I1370" s="1">
        <v>5</v>
      </c>
      <c r="J1370" s="1">
        <v>0</v>
      </c>
      <c r="K1370" s="1">
        <v>0</v>
      </c>
      <c r="L1370" s="1">
        <v>31899</v>
      </c>
      <c r="M1370" s="1">
        <v>392</v>
      </c>
      <c r="N1370" s="1">
        <v>0</v>
      </c>
    </row>
    <row r="1371" spans="1:14">
      <c r="A1371" s="1">
        <v>2024</v>
      </c>
      <c r="B1371" s="1" t="s">
        <v>1347</v>
      </c>
      <c r="C1371" s="1" t="s">
        <v>1396</v>
      </c>
      <c r="D1371" s="1" t="s">
        <v>1399</v>
      </c>
      <c r="E1371" s="6">
        <v>45510</v>
      </c>
      <c r="F1371" s="1" t="s">
        <v>64</v>
      </c>
      <c r="G1371" s="1" t="s">
        <v>266</v>
      </c>
      <c r="H1371" s="1">
        <v>12</v>
      </c>
      <c r="I1371" s="1">
        <v>12</v>
      </c>
      <c r="J1371" s="1">
        <v>0</v>
      </c>
      <c r="K1371" s="1">
        <v>0</v>
      </c>
      <c r="L1371" s="1">
        <v>3851</v>
      </c>
      <c r="M1371" s="1">
        <v>290</v>
      </c>
      <c r="N1371" s="1">
        <v>0</v>
      </c>
    </row>
    <row r="1372" spans="1:14">
      <c r="A1372" s="1">
        <v>2024</v>
      </c>
      <c r="B1372" s="1" t="s">
        <v>1347</v>
      </c>
      <c r="C1372" s="1" t="s">
        <v>1396</v>
      </c>
      <c r="D1372" s="1" t="s">
        <v>1399</v>
      </c>
      <c r="E1372" s="6">
        <v>45510</v>
      </c>
      <c r="F1372" s="1" t="s">
        <v>64</v>
      </c>
      <c r="G1372" s="1" t="s">
        <v>42</v>
      </c>
      <c r="H1372" s="1">
        <v>15</v>
      </c>
      <c r="I1372" s="1">
        <v>15</v>
      </c>
      <c r="J1372" s="1">
        <v>2</v>
      </c>
      <c r="K1372" s="1">
        <v>0</v>
      </c>
      <c r="L1372" s="1">
        <v>207269</v>
      </c>
      <c r="M1372" s="1">
        <v>728</v>
      </c>
      <c r="N1372" s="1">
        <v>22</v>
      </c>
    </row>
    <row r="1373" spans="1:14">
      <c r="A1373" s="1">
        <v>2024</v>
      </c>
      <c r="B1373" s="1" t="s">
        <v>1347</v>
      </c>
      <c r="C1373" s="1" t="s">
        <v>1396</v>
      </c>
      <c r="D1373" s="1" t="s">
        <v>1399</v>
      </c>
      <c r="E1373" s="6">
        <v>45510</v>
      </c>
      <c r="F1373" s="1" t="s">
        <v>8</v>
      </c>
      <c r="G1373" s="1" t="s">
        <v>41</v>
      </c>
      <c r="H1373" s="1">
        <v>10</v>
      </c>
      <c r="I1373" s="1">
        <v>10</v>
      </c>
      <c r="J1373" s="1">
        <v>1</v>
      </c>
      <c r="K1373" s="1">
        <v>0</v>
      </c>
      <c r="L1373" s="1">
        <v>15745</v>
      </c>
      <c r="M1373" s="1">
        <v>440</v>
      </c>
      <c r="N1373" s="1">
        <v>10</v>
      </c>
    </row>
    <row r="1374" spans="1:14">
      <c r="A1374" s="1">
        <v>2024</v>
      </c>
      <c r="B1374" s="1" t="s">
        <v>1347</v>
      </c>
      <c r="C1374" s="1" t="s">
        <v>1396</v>
      </c>
      <c r="D1374" s="1" t="s">
        <v>1399</v>
      </c>
      <c r="E1374" s="6">
        <v>45510</v>
      </c>
      <c r="F1374" s="1" t="s">
        <v>38</v>
      </c>
      <c r="G1374" s="1" t="s">
        <v>1178</v>
      </c>
      <c r="H1374" s="1">
        <v>3</v>
      </c>
      <c r="I1374" s="1">
        <v>3</v>
      </c>
      <c r="J1374" s="1">
        <v>0</v>
      </c>
      <c r="K1374" s="1">
        <v>0</v>
      </c>
      <c r="L1374" s="1">
        <v>86</v>
      </c>
      <c r="M1374" s="1">
        <v>60</v>
      </c>
      <c r="N1374" s="1">
        <v>0</v>
      </c>
    </row>
    <row r="1375" spans="1:14">
      <c r="A1375" s="1">
        <v>2024</v>
      </c>
      <c r="B1375" s="1" t="s">
        <v>1347</v>
      </c>
      <c r="C1375" s="1" t="s">
        <v>1396</v>
      </c>
      <c r="D1375" s="1" t="s">
        <v>1399</v>
      </c>
      <c r="E1375" s="6">
        <v>45510</v>
      </c>
      <c r="F1375" s="1" t="s">
        <v>38</v>
      </c>
      <c r="G1375" s="1" t="s">
        <v>39</v>
      </c>
      <c r="H1375" s="1">
        <v>17</v>
      </c>
      <c r="I1375" s="1">
        <v>17</v>
      </c>
      <c r="J1375" s="1">
        <v>3</v>
      </c>
      <c r="K1375" s="1">
        <v>0</v>
      </c>
      <c r="L1375" s="1">
        <v>13347</v>
      </c>
      <c r="M1375" s="1">
        <v>499</v>
      </c>
      <c r="N1375" s="1">
        <v>18</v>
      </c>
    </row>
    <row r="1376" spans="1:14">
      <c r="A1376" s="1">
        <v>2024</v>
      </c>
      <c r="B1376" s="1" t="s">
        <v>1347</v>
      </c>
      <c r="C1376" s="1" t="s">
        <v>1396</v>
      </c>
      <c r="D1376" s="1" t="s">
        <v>1399</v>
      </c>
      <c r="E1376" s="6">
        <v>45510</v>
      </c>
      <c r="F1376" s="1" t="s">
        <v>38</v>
      </c>
      <c r="G1376" s="1" t="s">
        <v>41</v>
      </c>
      <c r="H1376" s="1">
        <v>1</v>
      </c>
      <c r="I1376" s="1">
        <v>1</v>
      </c>
      <c r="J1376" s="1">
        <v>0</v>
      </c>
      <c r="K1376" s="1">
        <v>0</v>
      </c>
      <c r="L1376" s="1">
        <v>100</v>
      </c>
      <c r="M1376" s="1">
        <v>20</v>
      </c>
      <c r="N1376" s="1">
        <v>0</v>
      </c>
    </row>
    <row r="1377" spans="1:14">
      <c r="A1377" s="1">
        <v>2024</v>
      </c>
      <c r="B1377" s="1" t="s">
        <v>1347</v>
      </c>
      <c r="C1377" s="1" t="s">
        <v>1396</v>
      </c>
      <c r="D1377" s="1" t="s">
        <v>1399</v>
      </c>
      <c r="E1377" s="6">
        <v>45510</v>
      </c>
      <c r="F1377" s="1" t="s">
        <v>38</v>
      </c>
      <c r="G1377" s="1" t="s">
        <v>242</v>
      </c>
      <c r="H1377" s="1">
        <v>15</v>
      </c>
      <c r="I1377" s="1">
        <v>15</v>
      </c>
      <c r="J1377" s="1">
        <v>0</v>
      </c>
      <c r="K1377" s="1">
        <v>0</v>
      </c>
      <c r="L1377" s="1">
        <v>36604</v>
      </c>
      <c r="M1377" s="1">
        <v>640</v>
      </c>
      <c r="N1377" s="1">
        <v>0</v>
      </c>
    </row>
    <row r="1378" spans="1:14">
      <c r="A1378" s="1">
        <v>2024</v>
      </c>
      <c r="B1378" s="1" t="s">
        <v>1347</v>
      </c>
      <c r="C1378" s="1" t="s">
        <v>1396</v>
      </c>
      <c r="D1378" s="1" t="s">
        <v>1399</v>
      </c>
      <c r="E1378" s="6">
        <v>45510</v>
      </c>
      <c r="F1378" s="1" t="s">
        <v>38</v>
      </c>
      <c r="G1378" s="1" t="s">
        <v>266</v>
      </c>
      <c r="H1378" s="1">
        <v>4</v>
      </c>
      <c r="I1378" s="1">
        <v>4</v>
      </c>
      <c r="J1378" s="1">
        <v>0</v>
      </c>
      <c r="K1378" s="1">
        <v>0</v>
      </c>
      <c r="L1378" s="1">
        <v>1772</v>
      </c>
      <c r="M1378" s="1">
        <v>139</v>
      </c>
      <c r="N1378" s="1">
        <v>0</v>
      </c>
    </row>
    <row r="1379" spans="1:14">
      <c r="A1379" s="1">
        <v>2024</v>
      </c>
      <c r="B1379" s="1" t="s">
        <v>1347</v>
      </c>
      <c r="C1379" s="1" t="s">
        <v>1396</v>
      </c>
      <c r="D1379" s="1" t="s">
        <v>1399</v>
      </c>
      <c r="E1379" s="6">
        <v>45511</v>
      </c>
      <c r="F1379" s="1" t="s">
        <v>64</v>
      </c>
      <c r="G1379" s="1" t="s">
        <v>1178</v>
      </c>
      <c r="H1379" s="1">
        <v>4</v>
      </c>
      <c r="I1379" s="1">
        <v>4</v>
      </c>
      <c r="J1379" s="1">
        <v>0</v>
      </c>
      <c r="K1379" s="1">
        <v>0</v>
      </c>
      <c r="L1379" s="1">
        <v>17430</v>
      </c>
      <c r="M1379" s="1">
        <v>435</v>
      </c>
      <c r="N1379" s="1">
        <v>0</v>
      </c>
    </row>
    <row r="1380" spans="1:14">
      <c r="A1380" s="1">
        <v>2024</v>
      </c>
      <c r="B1380" s="1" t="s">
        <v>1347</v>
      </c>
      <c r="C1380" s="1" t="s">
        <v>1396</v>
      </c>
      <c r="D1380" s="1" t="s">
        <v>1399</v>
      </c>
      <c r="E1380" s="6">
        <v>45511</v>
      </c>
      <c r="F1380" s="1" t="s">
        <v>64</v>
      </c>
      <c r="G1380" s="1" t="s">
        <v>41</v>
      </c>
      <c r="H1380" s="1">
        <v>5</v>
      </c>
      <c r="I1380" s="1">
        <v>5</v>
      </c>
      <c r="J1380" s="1">
        <v>0</v>
      </c>
      <c r="K1380" s="1">
        <v>0</v>
      </c>
      <c r="L1380" s="1">
        <v>15228</v>
      </c>
      <c r="M1380" s="1">
        <v>500</v>
      </c>
      <c r="N1380" s="1">
        <v>0</v>
      </c>
    </row>
    <row r="1381" spans="1:14">
      <c r="A1381" s="1">
        <v>2024</v>
      </c>
      <c r="B1381" s="1" t="s">
        <v>1347</v>
      </c>
      <c r="C1381" s="1" t="s">
        <v>1396</v>
      </c>
      <c r="D1381" s="1" t="s">
        <v>1399</v>
      </c>
      <c r="E1381" s="6">
        <v>45511</v>
      </c>
      <c r="F1381" s="1" t="s">
        <v>64</v>
      </c>
      <c r="G1381" s="1" t="s">
        <v>266</v>
      </c>
      <c r="H1381" s="1">
        <v>12</v>
      </c>
      <c r="I1381" s="1">
        <v>12</v>
      </c>
      <c r="J1381" s="1">
        <v>0</v>
      </c>
      <c r="K1381" s="1">
        <v>0</v>
      </c>
      <c r="L1381" s="1">
        <v>23479</v>
      </c>
      <c r="M1381" s="1">
        <v>453</v>
      </c>
      <c r="N1381" s="1">
        <v>0</v>
      </c>
    </row>
    <row r="1382" spans="1:14">
      <c r="A1382" s="1">
        <v>2024</v>
      </c>
      <c r="B1382" s="1" t="s">
        <v>1347</v>
      </c>
      <c r="C1382" s="1" t="s">
        <v>1396</v>
      </c>
      <c r="D1382" s="1" t="s">
        <v>1399</v>
      </c>
      <c r="E1382" s="6">
        <v>45511</v>
      </c>
      <c r="F1382" s="1" t="s">
        <v>64</v>
      </c>
      <c r="G1382" s="1" t="s">
        <v>42</v>
      </c>
      <c r="H1382" s="1">
        <v>11</v>
      </c>
      <c r="I1382" s="1">
        <v>11</v>
      </c>
      <c r="J1382" s="1">
        <v>1</v>
      </c>
      <c r="K1382" s="1">
        <v>0</v>
      </c>
      <c r="L1382" s="1">
        <v>28745</v>
      </c>
      <c r="M1382" s="1">
        <v>632</v>
      </c>
      <c r="N1382" s="1">
        <v>2</v>
      </c>
    </row>
    <row r="1383" spans="1:14">
      <c r="A1383" s="1">
        <v>2024</v>
      </c>
      <c r="B1383" s="1" t="s">
        <v>1347</v>
      </c>
      <c r="C1383" s="1" t="s">
        <v>1396</v>
      </c>
      <c r="D1383" s="1" t="s">
        <v>1399</v>
      </c>
      <c r="E1383" s="6">
        <v>45511</v>
      </c>
      <c r="F1383" s="1" t="s">
        <v>8</v>
      </c>
      <c r="G1383" s="1" t="s">
        <v>41</v>
      </c>
      <c r="H1383" s="1">
        <v>10</v>
      </c>
      <c r="I1383" s="1">
        <v>10</v>
      </c>
      <c r="J1383" s="1">
        <v>0</v>
      </c>
      <c r="K1383" s="1">
        <v>0</v>
      </c>
      <c r="L1383" s="1">
        <v>6353</v>
      </c>
      <c r="M1383" s="1">
        <v>666</v>
      </c>
      <c r="N1383" s="1">
        <v>0</v>
      </c>
    </row>
    <row r="1384" spans="1:14">
      <c r="A1384" s="1">
        <v>2024</v>
      </c>
      <c r="B1384" s="1" t="s">
        <v>1347</v>
      </c>
      <c r="C1384" s="1" t="s">
        <v>1396</v>
      </c>
      <c r="D1384" s="1" t="s">
        <v>1399</v>
      </c>
      <c r="E1384" s="6">
        <v>45511</v>
      </c>
      <c r="F1384" s="1" t="s">
        <v>38</v>
      </c>
      <c r="G1384" s="1" t="s">
        <v>39</v>
      </c>
      <c r="H1384" s="1">
        <v>16</v>
      </c>
      <c r="I1384" s="1">
        <v>16</v>
      </c>
      <c r="J1384" s="1">
        <v>1</v>
      </c>
      <c r="K1384" s="1">
        <v>0</v>
      </c>
      <c r="L1384" s="1">
        <v>1847</v>
      </c>
      <c r="M1384" s="1">
        <v>352</v>
      </c>
      <c r="N1384" s="1">
        <v>2</v>
      </c>
    </row>
    <row r="1385" spans="1:14">
      <c r="A1385" s="1">
        <v>2024</v>
      </c>
      <c r="B1385" s="1" t="s">
        <v>1347</v>
      </c>
      <c r="C1385" s="1" t="s">
        <v>1396</v>
      </c>
      <c r="D1385" s="1" t="s">
        <v>1399</v>
      </c>
      <c r="E1385" s="6">
        <v>45511</v>
      </c>
      <c r="F1385" s="1" t="s">
        <v>38</v>
      </c>
      <c r="G1385" s="1" t="s">
        <v>41</v>
      </c>
      <c r="H1385" s="1">
        <v>1</v>
      </c>
      <c r="I1385" s="1">
        <v>1</v>
      </c>
      <c r="J1385" s="1">
        <v>0</v>
      </c>
      <c r="K1385" s="1">
        <v>0</v>
      </c>
      <c r="L1385" s="1">
        <v>880</v>
      </c>
      <c r="M1385" s="1">
        <v>47</v>
      </c>
      <c r="N1385" s="1">
        <v>0</v>
      </c>
    </row>
    <row r="1386" spans="1:14">
      <c r="A1386" s="1">
        <v>2024</v>
      </c>
      <c r="B1386" s="1" t="s">
        <v>1347</v>
      </c>
      <c r="C1386" s="1" t="s">
        <v>1396</v>
      </c>
      <c r="D1386" s="1" t="s">
        <v>1399</v>
      </c>
      <c r="E1386" s="6">
        <v>45511</v>
      </c>
      <c r="F1386" s="1" t="s">
        <v>38</v>
      </c>
      <c r="G1386" s="1" t="s">
        <v>266</v>
      </c>
      <c r="H1386" s="1">
        <v>4</v>
      </c>
      <c r="I1386" s="1">
        <v>4</v>
      </c>
      <c r="J1386" s="1">
        <v>0</v>
      </c>
      <c r="K1386" s="1">
        <v>0</v>
      </c>
      <c r="L1386" s="1">
        <v>1292</v>
      </c>
      <c r="M1386" s="1">
        <v>134</v>
      </c>
      <c r="N1386" s="1">
        <v>0</v>
      </c>
    </row>
    <row r="1387" spans="1:14">
      <c r="A1387" s="1">
        <v>2024</v>
      </c>
      <c r="B1387" s="1" t="s">
        <v>1347</v>
      </c>
      <c r="C1387" s="1" t="s">
        <v>1396</v>
      </c>
      <c r="D1387" s="1" t="s">
        <v>1399</v>
      </c>
      <c r="E1387" s="6">
        <v>45511</v>
      </c>
      <c r="F1387" s="1" t="s">
        <v>38</v>
      </c>
      <c r="G1387" s="1" t="s">
        <v>42</v>
      </c>
      <c r="H1387" s="1">
        <v>3</v>
      </c>
      <c r="I1387" s="1">
        <v>3</v>
      </c>
      <c r="J1387" s="1">
        <v>0</v>
      </c>
      <c r="K1387" s="1">
        <v>0</v>
      </c>
      <c r="L1387" s="1">
        <v>924</v>
      </c>
      <c r="M1387" s="1">
        <v>87</v>
      </c>
      <c r="N1387" s="1">
        <v>0</v>
      </c>
    </row>
    <row r="1388" spans="1:14">
      <c r="A1388" s="1">
        <v>2024</v>
      </c>
      <c r="B1388" s="1" t="s">
        <v>1347</v>
      </c>
      <c r="C1388" s="1" t="s">
        <v>1396</v>
      </c>
      <c r="D1388" s="1" t="s">
        <v>1399</v>
      </c>
      <c r="E1388" s="6">
        <v>45512</v>
      </c>
      <c r="F1388" s="1" t="s">
        <v>64</v>
      </c>
      <c r="G1388" s="1" t="s">
        <v>1178</v>
      </c>
      <c r="H1388" s="1">
        <v>4</v>
      </c>
      <c r="I1388" s="1">
        <v>4</v>
      </c>
      <c r="J1388" s="1">
        <v>0</v>
      </c>
      <c r="K1388" s="1">
        <v>0</v>
      </c>
      <c r="L1388" s="1">
        <v>7793</v>
      </c>
      <c r="M1388" s="1">
        <v>228</v>
      </c>
      <c r="N1388" s="1">
        <v>0</v>
      </c>
    </row>
    <row r="1389" spans="1:14">
      <c r="A1389" s="1">
        <v>2024</v>
      </c>
      <c r="B1389" s="1" t="s">
        <v>1347</v>
      </c>
      <c r="C1389" s="1" t="s">
        <v>1396</v>
      </c>
      <c r="D1389" s="1" t="s">
        <v>1399</v>
      </c>
      <c r="E1389" s="6">
        <v>45512</v>
      </c>
      <c r="F1389" s="1" t="s">
        <v>64</v>
      </c>
      <c r="G1389" s="1" t="s">
        <v>41</v>
      </c>
      <c r="H1389" s="1">
        <v>5</v>
      </c>
      <c r="I1389" s="1">
        <v>5</v>
      </c>
      <c r="J1389" s="1">
        <v>0</v>
      </c>
      <c r="K1389" s="1">
        <v>0</v>
      </c>
      <c r="L1389" s="1">
        <v>28175</v>
      </c>
      <c r="M1389" s="1">
        <v>1057</v>
      </c>
      <c r="N1389" s="1">
        <v>0</v>
      </c>
    </row>
    <row r="1390" spans="1:14">
      <c r="A1390" s="1">
        <v>2024</v>
      </c>
      <c r="B1390" s="1" t="s">
        <v>1347</v>
      </c>
      <c r="C1390" s="1" t="s">
        <v>1396</v>
      </c>
      <c r="D1390" s="1" t="s">
        <v>1399</v>
      </c>
      <c r="E1390" s="6">
        <v>45512</v>
      </c>
      <c r="F1390" s="1" t="s">
        <v>64</v>
      </c>
      <c r="G1390" s="1" t="s">
        <v>266</v>
      </c>
      <c r="H1390" s="1">
        <v>7</v>
      </c>
      <c r="I1390" s="1">
        <v>7</v>
      </c>
      <c r="J1390" s="1">
        <v>0</v>
      </c>
      <c r="K1390" s="1">
        <v>0</v>
      </c>
      <c r="L1390" s="1">
        <v>849</v>
      </c>
      <c r="M1390" s="1">
        <v>176</v>
      </c>
      <c r="N1390" s="1">
        <v>0</v>
      </c>
    </row>
    <row r="1391" spans="1:14">
      <c r="A1391" s="1">
        <v>2024</v>
      </c>
      <c r="B1391" s="1" t="s">
        <v>1347</v>
      </c>
      <c r="C1391" s="1" t="s">
        <v>1396</v>
      </c>
      <c r="D1391" s="1" t="s">
        <v>1399</v>
      </c>
      <c r="E1391" s="6">
        <v>45512</v>
      </c>
      <c r="F1391" s="1" t="s">
        <v>64</v>
      </c>
      <c r="G1391" s="1" t="s">
        <v>42</v>
      </c>
      <c r="H1391" s="1">
        <v>12</v>
      </c>
      <c r="I1391" s="1">
        <v>12</v>
      </c>
      <c r="J1391" s="1">
        <v>0</v>
      </c>
      <c r="K1391" s="1">
        <v>0</v>
      </c>
      <c r="L1391" s="1">
        <v>26890</v>
      </c>
      <c r="M1391" s="1">
        <v>498</v>
      </c>
      <c r="N1391" s="1">
        <v>0</v>
      </c>
    </row>
    <row r="1392" spans="1:14">
      <c r="A1392" s="1">
        <v>2024</v>
      </c>
      <c r="B1392" s="1" t="s">
        <v>1347</v>
      </c>
      <c r="C1392" s="1" t="s">
        <v>1396</v>
      </c>
      <c r="D1392" s="1" t="s">
        <v>1399</v>
      </c>
      <c r="E1392" s="6">
        <v>45512</v>
      </c>
      <c r="F1392" s="1" t="s">
        <v>8</v>
      </c>
      <c r="G1392" s="1" t="s">
        <v>1178</v>
      </c>
      <c r="H1392" s="1">
        <v>1</v>
      </c>
      <c r="I1392" s="1">
        <v>1</v>
      </c>
      <c r="J1392" s="1">
        <v>0</v>
      </c>
      <c r="K1392" s="1">
        <v>0</v>
      </c>
      <c r="L1392" s="1">
        <v>4038</v>
      </c>
      <c r="M1392" s="1">
        <v>100</v>
      </c>
      <c r="N1392" s="1">
        <v>0</v>
      </c>
    </row>
    <row r="1393" spans="1:14">
      <c r="A1393" s="1">
        <v>2024</v>
      </c>
      <c r="B1393" s="1" t="s">
        <v>1347</v>
      </c>
      <c r="C1393" s="1" t="s">
        <v>1396</v>
      </c>
      <c r="D1393" s="1" t="s">
        <v>1399</v>
      </c>
      <c r="E1393" s="6">
        <v>45512</v>
      </c>
      <c r="F1393" s="1" t="s">
        <v>8</v>
      </c>
      <c r="G1393" s="1" t="s">
        <v>41</v>
      </c>
      <c r="H1393" s="1">
        <v>10</v>
      </c>
      <c r="I1393" s="1">
        <v>10</v>
      </c>
      <c r="J1393" s="1">
        <v>0</v>
      </c>
      <c r="K1393" s="1">
        <v>0</v>
      </c>
      <c r="L1393" s="1">
        <v>10252</v>
      </c>
      <c r="M1393" s="1">
        <v>479</v>
      </c>
      <c r="N1393" s="1">
        <v>0</v>
      </c>
    </row>
    <row r="1394" spans="1:14">
      <c r="A1394" s="1">
        <v>2024</v>
      </c>
      <c r="B1394" s="1" t="s">
        <v>1347</v>
      </c>
      <c r="C1394" s="1" t="s">
        <v>1396</v>
      </c>
      <c r="D1394" s="1" t="s">
        <v>1399</v>
      </c>
      <c r="E1394" s="6">
        <v>45512</v>
      </c>
      <c r="F1394" s="1" t="s">
        <v>38</v>
      </c>
      <c r="G1394" s="1" t="s">
        <v>39</v>
      </c>
      <c r="H1394" s="1">
        <v>15</v>
      </c>
      <c r="I1394" s="1">
        <v>15</v>
      </c>
      <c r="J1394" s="1">
        <v>1</v>
      </c>
      <c r="K1394" s="1">
        <v>0</v>
      </c>
      <c r="L1394" s="1">
        <v>3918</v>
      </c>
      <c r="M1394" s="1">
        <v>441</v>
      </c>
      <c r="N1394" s="1">
        <v>7</v>
      </c>
    </row>
    <row r="1395" spans="1:14">
      <c r="A1395" s="1">
        <v>2024</v>
      </c>
      <c r="B1395" s="1" t="s">
        <v>1347</v>
      </c>
      <c r="C1395" s="1" t="s">
        <v>1396</v>
      </c>
      <c r="D1395" s="1" t="s">
        <v>1399</v>
      </c>
      <c r="E1395" s="6">
        <v>45512</v>
      </c>
      <c r="F1395" s="1" t="s">
        <v>38</v>
      </c>
      <c r="G1395" s="1" t="s">
        <v>41</v>
      </c>
      <c r="H1395" s="1">
        <v>1</v>
      </c>
      <c r="I1395" s="1">
        <v>1</v>
      </c>
      <c r="J1395" s="1">
        <v>0</v>
      </c>
      <c r="K1395" s="1">
        <v>0</v>
      </c>
      <c r="L1395" s="1">
        <v>37</v>
      </c>
      <c r="M1395" s="1">
        <v>20</v>
      </c>
      <c r="N1395" s="1">
        <v>0</v>
      </c>
    </row>
    <row r="1396" spans="1:14">
      <c r="A1396" s="1">
        <v>2024</v>
      </c>
      <c r="B1396" s="1" t="s">
        <v>1347</v>
      </c>
      <c r="C1396" s="1" t="s">
        <v>1396</v>
      </c>
      <c r="D1396" s="1" t="s">
        <v>1399</v>
      </c>
      <c r="E1396" s="6">
        <v>45512</v>
      </c>
      <c r="F1396" s="1" t="s">
        <v>38</v>
      </c>
      <c r="G1396" s="1" t="s">
        <v>266</v>
      </c>
      <c r="H1396" s="1">
        <v>7</v>
      </c>
      <c r="I1396" s="1">
        <v>7</v>
      </c>
      <c r="J1396" s="1">
        <v>0</v>
      </c>
      <c r="K1396" s="1">
        <v>0</v>
      </c>
      <c r="L1396" s="1">
        <v>1823</v>
      </c>
      <c r="M1396" s="1">
        <v>221</v>
      </c>
      <c r="N1396" s="1">
        <v>0</v>
      </c>
    </row>
    <row r="1397" spans="1:14">
      <c r="A1397" s="1">
        <v>2024</v>
      </c>
      <c r="B1397" s="1" t="s">
        <v>1347</v>
      </c>
      <c r="C1397" s="1" t="s">
        <v>1396</v>
      </c>
      <c r="D1397" s="1" t="s">
        <v>1399</v>
      </c>
      <c r="E1397" s="6">
        <v>45512</v>
      </c>
      <c r="F1397" s="1" t="s">
        <v>38</v>
      </c>
      <c r="G1397" s="1" t="s">
        <v>42</v>
      </c>
      <c r="H1397" s="1">
        <v>1</v>
      </c>
      <c r="I1397" s="1">
        <v>1</v>
      </c>
      <c r="J1397" s="1">
        <v>0</v>
      </c>
      <c r="K1397" s="1">
        <v>0</v>
      </c>
      <c r="L1397" s="1">
        <v>99</v>
      </c>
      <c r="M1397" s="1">
        <v>20</v>
      </c>
      <c r="N1397" s="1">
        <v>0</v>
      </c>
    </row>
    <row r="1398" spans="1:14">
      <c r="A1398" s="1">
        <v>2024</v>
      </c>
      <c r="B1398" s="1" t="s">
        <v>1347</v>
      </c>
      <c r="C1398" s="1" t="s">
        <v>1396</v>
      </c>
      <c r="D1398" s="1" t="s">
        <v>1399</v>
      </c>
      <c r="E1398" s="6">
        <v>45513</v>
      </c>
      <c r="F1398" s="1" t="s">
        <v>64</v>
      </c>
      <c r="G1398" s="1" t="s">
        <v>1178</v>
      </c>
      <c r="H1398" s="1">
        <v>4</v>
      </c>
      <c r="I1398" s="1">
        <v>4</v>
      </c>
      <c r="J1398" s="1">
        <v>0</v>
      </c>
      <c r="K1398" s="1">
        <v>0</v>
      </c>
      <c r="L1398" s="1">
        <v>4447</v>
      </c>
      <c r="M1398" s="1">
        <v>155</v>
      </c>
      <c r="N1398" s="1">
        <v>0</v>
      </c>
    </row>
    <row r="1399" spans="1:14">
      <c r="A1399" s="1">
        <v>2024</v>
      </c>
      <c r="B1399" s="1" t="s">
        <v>1347</v>
      </c>
      <c r="C1399" s="1" t="s">
        <v>1396</v>
      </c>
      <c r="D1399" s="1" t="s">
        <v>1399</v>
      </c>
      <c r="E1399" s="6">
        <v>45513</v>
      </c>
      <c r="F1399" s="1" t="s">
        <v>64</v>
      </c>
      <c r="G1399" s="1" t="s">
        <v>41</v>
      </c>
      <c r="H1399" s="1">
        <v>5</v>
      </c>
      <c r="I1399" s="1">
        <v>5</v>
      </c>
      <c r="J1399" s="1">
        <v>0</v>
      </c>
      <c r="K1399" s="1">
        <v>0</v>
      </c>
      <c r="L1399" s="1">
        <v>179471</v>
      </c>
      <c r="M1399" s="1">
        <v>1763</v>
      </c>
      <c r="N1399" s="1">
        <v>0</v>
      </c>
    </row>
    <row r="1400" spans="1:14">
      <c r="A1400" s="1">
        <v>2024</v>
      </c>
      <c r="B1400" s="1" t="s">
        <v>1347</v>
      </c>
      <c r="C1400" s="1" t="s">
        <v>1396</v>
      </c>
      <c r="D1400" s="1" t="s">
        <v>1399</v>
      </c>
      <c r="E1400" s="6">
        <v>45513</v>
      </c>
      <c r="F1400" s="1" t="s">
        <v>64</v>
      </c>
      <c r="G1400" s="1" t="s">
        <v>266</v>
      </c>
      <c r="H1400" s="1">
        <v>12</v>
      </c>
      <c r="I1400" s="1">
        <v>12</v>
      </c>
      <c r="J1400" s="1">
        <v>0</v>
      </c>
      <c r="K1400" s="1">
        <v>0</v>
      </c>
      <c r="L1400" s="1">
        <v>21707</v>
      </c>
      <c r="M1400" s="1">
        <v>306</v>
      </c>
      <c r="N1400" s="1">
        <v>0</v>
      </c>
    </row>
    <row r="1401" spans="1:14">
      <c r="A1401" s="1">
        <v>2024</v>
      </c>
      <c r="B1401" s="1" t="s">
        <v>1347</v>
      </c>
      <c r="C1401" s="1" t="s">
        <v>1396</v>
      </c>
      <c r="D1401" s="1" t="s">
        <v>1399</v>
      </c>
      <c r="E1401" s="6">
        <v>45513</v>
      </c>
      <c r="F1401" s="1" t="s">
        <v>64</v>
      </c>
      <c r="G1401" s="1" t="s">
        <v>42</v>
      </c>
      <c r="H1401" s="1">
        <v>12</v>
      </c>
      <c r="I1401" s="1">
        <v>12</v>
      </c>
      <c r="J1401" s="1">
        <v>0</v>
      </c>
      <c r="K1401" s="1">
        <v>0</v>
      </c>
      <c r="L1401" s="1">
        <v>38304</v>
      </c>
      <c r="M1401" s="1">
        <v>582</v>
      </c>
      <c r="N1401" s="1">
        <v>0</v>
      </c>
    </row>
    <row r="1402" spans="1:14">
      <c r="A1402" s="1">
        <v>2024</v>
      </c>
      <c r="B1402" s="1" t="s">
        <v>1347</v>
      </c>
      <c r="C1402" s="1" t="s">
        <v>1396</v>
      </c>
      <c r="D1402" s="1" t="s">
        <v>1399</v>
      </c>
      <c r="E1402" s="6">
        <v>45513</v>
      </c>
      <c r="F1402" s="1" t="s">
        <v>8</v>
      </c>
      <c r="G1402" s="1" t="s">
        <v>41</v>
      </c>
      <c r="H1402" s="1">
        <v>10</v>
      </c>
      <c r="I1402" s="1">
        <v>10</v>
      </c>
      <c r="J1402" s="1">
        <v>0</v>
      </c>
      <c r="K1402" s="1">
        <v>0</v>
      </c>
      <c r="L1402" s="1">
        <v>11967</v>
      </c>
      <c r="M1402" s="1">
        <v>415</v>
      </c>
      <c r="N1402" s="1">
        <v>0</v>
      </c>
    </row>
    <row r="1403" spans="1:14">
      <c r="A1403" s="1">
        <v>2024</v>
      </c>
      <c r="B1403" s="1" t="s">
        <v>1347</v>
      </c>
      <c r="C1403" s="1" t="s">
        <v>1396</v>
      </c>
      <c r="D1403" s="1" t="s">
        <v>1399</v>
      </c>
      <c r="E1403" s="6">
        <v>45513</v>
      </c>
      <c r="F1403" s="1" t="s">
        <v>38</v>
      </c>
      <c r="G1403" s="1" t="s">
        <v>1178</v>
      </c>
      <c r="H1403" s="1">
        <v>3</v>
      </c>
      <c r="I1403" s="1">
        <v>3</v>
      </c>
      <c r="J1403" s="1">
        <v>0</v>
      </c>
      <c r="K1403" s="1">
        <v>0</v>
      </c>
      <c r="L1403" s="1">
        <v>176</v>
      </c>
      <c r="M1403" s="1">
        <v>60</v>
      </c>
      <c r="N1403" s="1">
        <v>0</v>
      </c>
    </row>
    <row r="1404" spans="1:14">
      <c r="A1404" s="1">
        <v>2024</v>
      </c>
      <c r="B1404" s="1" t="s">
        <v>1347</v>
      </c>
      <c r="C1404" s="1" t="s">
        <v>1396</v>
      </c>
      <c r="D1404" s="1" t="s">
        <v>1399</v>
      </c>
      <c r="E1404" s="6">
        <v>45513</v>
      </c>
      <c r="F1404" s="1" t="s">
        <v>38</v>
      </c>
      <c r="G1404" s="1" t="s">
        <v>39</v>
      </c>
      <c r="H1404" s="1">
        <v>16</v>
      </c>
      <c r="I1404" s="1">
        <v>16</v>
      </c>
      <c r="J1404" s="1">
        <v>0</v>
      </c>
      <c r="K1404" s="1">
        <v>0</v>
      </c>
      <c r="L1404" s="1">
        <v>3829</v>
      </c>
      <c r="M1404" s="1">
        <v>428</v>
      </c>
      <c r="N1404" s="1">
        <v>0</v>
      </c>
    </row>
    <row r="1405" spans="1:14">
      <c r="A1405" s="1">
        <v>2024</v>
      </c>
      <c r="B1405" s="1" t="s">
        <v>1347</v>
      </c>
      <c r="C1405" s="1" t="s">
        <v>1396</v>
      </c>
      <c r="D1405" s="1" t="s">
        <v>1399</v>
      </c>
      <c r="E1405" s="6">
        <v>45513</v>
      </c>
      <c r="F1405" s="1" t="s">
        <v>38</v>
      </c>
      <c r="G1405" s="1" t="s">
        <v>242</v>
      </c>
      <c r="H1405" s="1">
        <v>16</v>
      </c>
      <c r="I1405" s="1">
        <v>16</v>
      </c>
      <c r="J1405" s="1">
        <v>0</v>
      </c>
      <c r="K1405" s="1">
        <v>0</v>
      </c>
      <c r="L1405" s="1">
        <v>30158</v>
      </c>
      <c r="M1405" s="1">
        <v>660</v>
      </c>
      <c r="N1405" s="1">
        <v>0</v>
      </c>
    </row>
    <row r="1406" spans="1:14">
      <c r="A1406" s="1">
        <v>2024</v>
      </c>
      <c r="B1406" s="1" t="s">
        <v>1347</v>
      </c>
      <c r="C1406" s="1" t="s">
        <v>1396</v>
      </c>
      <c r="D1406" s="1" t="s">
        <v>1399</v>
      </c>
      <c r="E1406" s="6">
        <v>45513</v>
      </c>
      <c r="F1406" s="1" t="s">
        <v>38</v>
      </c>
      <c r="G1406" s="1" t="s">
        <v>266</v>
      </c>
      <c r="H1406" s="1">
        <v>2</v>
      </c>
      <c r="I1406" s="1">
        <v>2</v>
      </c>
      <c r="J1406" s="1">
        <v>0</v>
      </c>
      <c r="K1406" s="1">
        <v>0</v>
      </c>
      <c r="L1406" s="1">
        <v>720</v>
      </c>
      <c r="M1406" s="1">
        <v>94</v>
      </c>
      <c r="N1406" s="1">
        <v>0</v>
      </c>
    </row>
    <row r="1407" spans="1:14">
      <c r="A1407" s="1">
        <v>2024</v>
      </c>
      <c r="B1407" s="1" t="s">
        <v>1347</v>
      </c>
      <c r="C1407" s="1" t="s">
        <v>1396</v>
      </c>
      <c r="D1407" s="1" t="s">
        <v>1399</v>
      </c>
      <c r="E1407" s="6">
        <v>45513</v>
      </c>
      <c r="F1407" s="1" t="s">
        <v>38</v>
      </c>
      <c r="G1407" s="1" t="s">
        <v>42</v>
      </c>
      <c r="H1407" s="1">
        <v>1</v>
      </c>
      <c r="I1407" s="1">
        <v>1</v>
      </c>
      <c r="J1407" s="1">
        <v>0</v>
      </c>
      <c r="K1407" s="1">
        <v>0</v>
      </c>
      <c r="L1407" s="1">
        <v>99</v>
      </c>
      <c r="M1407" s="1">
        <v>20</v>
      </c>
      <c r="N1407" s="1">
        <v>0</v>
      </c>
    </row>
    <row r="1408" spans="1:14">
      <c r="A1408" s="1">
        <v>2024</v>
      </c>
      <c r="B1408" s="1" t="s">
        <v>1347</v>
      </c>
      <c r="C1408" s="1" t="s">
        <v>1396</v>
      </c>
      <c r="D1408" s="1" t="s">
        <v>1409</v>
      </c>
      <c r="E1408" s="6">
        <v>45514</v>
      </c>
      <c r="F1408" s="1" t="s">
        <v>64</v>
      </c>
      <c r="G1408" s="1" t="s">
        <v>41</v>
      </c>
      <c r="H1408" s="1">
        <v>1</v>
      </c>
      <c r="I1408" s="1">
        <v>1</v>
      </c>
      <c r="J1408" s="1">
        <v>0</v>
      </c>
      <c r="K1408" s="1">
        <v>0</v>
      </c>
      <c r="L1408" s="1">
        <v>1262</v>
      </c>
      <c r="M1408" s="1">
        <v>53</v>
      </c>
      <c r="N1408" s="1">
        <v>0</v>
      </c>
    </row>
    <row r="1409" spans="1:14">
      <c r="A1409" s="1">
        <v>2024</v>
      </c>
      <c r="B1409" s="1" t="s">
        <v>1347</v>
      </c>
      <c r="C1409" s="1" t="s">
        <v>1396</v>
      </c>
      <c r="D1409" s="1" t="s">
        <v>1409</v>
      </c>
      <c r="E1409" s="6">
        <v>45514</v>
      </c>
      <c r="F1409" s="1" t="s">
        <v>8</v>
      </c>
      <c r="G1409" s="1" t="s">
        <v>41</v>
      </c>
      <c r="H1409" s="1">
        <v>5</v>
      </c>
      <c r="I1409" s="1">
        <v>5</v>
      </c>
      <c r="J1409" s="1">
        <v>0</v>
      </c>
      <c r="K1409" s="1">
        <v>0</v>
      </c>
      <c r="L1409" s="1">
        <v>5473</v>
      </c>
      <c r="M1409" s="1">
        <v>231</v>
      </c>
      <c r="N1409" s="1">
        <v>0</v>
      </c>
    </row>
    <row r="1410" spans="1:14">
      <c r="A1410" s="1">
        <v>2024</v>
      </c>
      <c r="B1410" s="1" t="s">
        <v>1347</v>
      </c>
      <c r="C1410" s="1" t="s">
        <v>1396</v>
      </c>
      <c r="D1410" s="1" t="s">
        <v>1409</v>
      </c>
      <c r="E1410" s="6">
        <v>45514</v>
      </c>
      <c r="F1410" s="1" t="s">
        <v>38</v>
      </c>
      <c r="G1410" s="1" t="s">
        <v>39</v>
      </c>
      <c r="H1410" s="1">
        <v>7</v>
      </c>
      <c r="I1410" s="1">
        <v>7</v>
      </c>
      <c r="J1410" s="1">
        <v>0</v>
      </c>
      <c r="K1410" s="1">
        <v>0</v>
      </c>
      <c r="L1410" s="1">
        <v>1115</v>
      </c>
      <c r="M1410" s="1">
        <v>167</v>
      </c>
      <c r="N1410" s="1">
        <v>0</v>
      </c>
    </row>
    <row r="1411" spans="1:14">
      <c r="A1411" s="1">
        <v>2024</v>
      </c>
      <c r="B1411" s="1" t="s">
        <v>1347</v>
      </c>
      <c r="C1411" s="1" t="s">
        <v>1396</v>
      </c>
      <c r="D1411" s="1" t="s">
        <v>1409</v>
      </c>
      <c r="E1411" s="6">
        <v>45516</v>
      </c>
      <c r="F1411" s="1" t="s">
        <v>64</v>
      </c>
      <c r="G1411" s="1" t="s">
        <v>1178</v>
      </c>
      <c r="H1411" s="1">
        <v>4</v>
      </c>
      <c r="I1411" s="1">
        <v>4</v>
      </c>
      <c r="J1411" s="1">
        <v>0</v>
      </c>
      <c r="K1411" s="1">
        <v>0</v>
      </c>
      <c r="L1411" s="1">
        <v>15953</v>
      </c>
      <c r="M1411" s="1">
        <v>417</v>
      </c>
      <c r="N1411" s="1">
        <v>0</v>
      </c>
    </row>
    <row r="1412" spans="1:14">
      <c r="A1412" s="1">
        <v>2024</v>
      </c>
      <c r="B1412" s="1" t="s">
        <v>1347</v>
      </c>
      <c r="C1412" s="1" t="s">
        <v>1396</v>
      </c>
      <c r="D1412" s="1" t="s">
        <v>1409</v>
      </c>
      <c r="E1412" s="6">
        <v>45516</v>
      </c>
      <c r="F1412" s="1" t="s">
        <v>64</v>
      </c>
      <c r="G1412" s="1" t="s">
        <v>41</v>
      </c>
      <c r="H1412" s="1">
        <v>2</v>
      </c>
      <c r="I1412" s="1">
        <v>2</v>
      </c>
      <c r="J1412" s="1">
        <v>0</v>
      </c>
      <c r="K1412" s="1">
        <v>0</v>
      </c>
      <c r="L1412" s="1">
        <v>106597</v>
      </c>
      <c r="M1412" s="1">
        <v>1151</v>
      </c>
      <c r="N1412" s="1">
        <v>0</v>
      </c>
    </row>
    <row r="1413" spans="1:14">
      <c r="A1413" s="1">
        <v>2024</v>
      </c>
      <c r="B1413" s="1" t="s">
        <v>1347</v>
      </c>
      <c r="C1413" s="1" t="s">
        <v>1396</v>
      </c>
      <c r="D1413" s="1" t="s">
        <v>1409</v>
      </c>
      <c r="E1413" s="6">
        <v>45516</v>
      </c>
      <c r="F1413" s="1" t="s">
        <v>64</v>
      </c>
      <c r="G1413" s="1" t="s">
        <v>266</v>
      </c>
      <c r="H1413" s="1">
        <v>12</v>
      </c>
      <c r="I1413" s="1">
        <v>12</v>
      </c>
      <c r="J1413" s="1">
        <v>0</v>
      </c>
      <c r="K1413" s="1">
        <v>0</v>
      </c>
      <c r="L1413" s="1">
        <v>88599</v>
      </c>
      <c r="M1413" s="1">
        <v>527</v>
      </c>
      <c r="N1413" s="1">
        <v>0</v>
      </c>
    </row>
    <row r="1414" spans="1:14">
      <c r="A1414" s="1">
        <v>2024</v>
      </c>
      <c r="B1414" s="1" t="s">
        <v>1347</v>
      </c>
      <c r="C1414" s="1" t="s">
        <v>1396</v>
      </c>
      <c r="D1414" s="1" t="s">
        <v>1409</v>
      </c>
      <c r="E1414" s="6">
        <v>45516</v>
      </c>
      <c r="F1414" s="1" t="s">
        <v>64</v>
      </c>
      <c r="G1414" s="1" t="s">
        <v>42</v>
      </c>
      <c r="H1414" s="1">
        <v>10</v>
      </c>
      <c r="I1414" s="1">
        <v>10</v>
      </c>
      <c r="J1414" s="1">
        <v>0</v>
      </c>
      <c r="K1414" s="1">
        <v>0</v>
      </c>
      <c r="L1414" s="1">
        <v>13110</v>
      </c>
      <c r="M1414" s="1">
        <v>307</v>
      </c>
      <c r="N1414" s="1">
        <v>0</v>
      </c>
    </row>
    <row r="1415" spans="1:14">
      <c r="A1415" s="1">
        <v>2024</v>
      </c>
      <c r="B1415" s="1" t="s">
        <v>1347</v>
      </c>
      <c r="C1415" s="1" t="s">
        <v>1396</v>
      </c>
      <c r="D1415" s="1" t="s">
        <v>1409</v>
      </c>
      <c r="E1415" s="6">
        <v>45516</v>
      </c>
      <c r="F1415" s="1" t="s">
        <v>8</v>
      </c>
      <c r="G1415" s="1" t="s">
        <v>41</v>
      </c>
      <c r="H1415" s="1">
        <v>10</v>
      </c>
      <c r="I1415" s="1">
        <v>10</v>
      </c>
      <c r="J1415" s="1">
        <v>0</v>
      </c>
      <c r="K1415" s="1">
        <v>0</v>
      </c>
      <c r="L1415" s="1">
        <v>7399</v>
      </c>
      <c r="M1415" s="1">
        <v>423</v>
      </c>
      <c r="N1415" s="1">
        <v>0</v>
      </c>
    </row>
    <row r="1416" spans="1:14">
      <c r="A1416" s="1">
        <v>2024</v>
      </c>
      <c r="B1416" s="1" t="s">
        <v>1347</v>
      </c>
      <c r="C1416" s="1" t="s">
        <v>1396</v>
      </c>
      <c r="D1416" s="1" t="s">
        <v>1409</v>
      </c>
      <c r="E1416" s="6">
        <v>45516</v>
      </c>
      <c r="F1416" s="1" t="s">
        <v>38</v>
      </c>
      <c r="G1416" s="1" t="s">
        <v>1178</v>
      </c>
      <c r="H1416" s="1">
        <v>1</v>
      </c>
      <c r="I1416" s="1">
        <v>1</v>
      </c>
      <c r="J1416" s="1">
        <v>0</v>
      </c>
      <c r="K1416" s="1">
        <v>0</v>
      </c>
      <c r="L1416" s="1">
        <v>15</v>
      </c>
      <c r="M1416" s="1">
        <v>15</v>
      </c>
      <c r="N1416" s="1">
        <v>0</v>
      </c>
    </row>
    <row r="1417" spans="1:14">
      <c r="A1417" s="1">
        <v>2024</v>
      </c>
      <c r="B1417" s="1" t="s">
        <v>1347</v>
      </c>
      <c r="C1417" s="1" t="s">
        <v>1396</v>
      </c>
      <c r="D1417" s="1" t="s">
        <v>1409</v>
      </c>
      <c r="E1417" s="6">
        <v>45516</v>
      </c>
      <c r="F1417" s="1" t="s">
        <v>38</v>
      </c>
      <c r="G1417" s="1" t="s">
        <v>39</v>
      </c>
      <c r="H1417" s="1">
        <v>16</v>
      </c>
      <c r="I1417" s="1">
        <v>16</v>
      </c>
      <c r="J1417" s="1">
        <v>0</v>
      </c>
      <c r="K1417" s="1">
        <v>0</v>
      </c>
      <c r="L1417" s="1">
        <v>1906</v>
      </c>
      <c r="M1417" s="1">
        <v>340</v>
      </c>
      <c r="N1417" s="1">
        <v>0</v>
      </c>
    </row>
    <row r="1418" spans="1:14">
      <c r="A1418" s="1">
        <v>2024</v>
      </c>
      <c r="B1418" s="1" t="s">
        <v>1347</v>
      </c>
      <c r="C1418" s="1" t="s">
        <v>1396</v>
      </c>
      <c r="D1418" s="1" t="s">
        <v>1409</v>
      </c>
      <c r="E1418" s="6">
        <v>45516</v>
      </c>
      <c r="F1418" s="1" t="s">
        <v>38</v>
      </c>
      <c r="G1418" s="1" t="s">
        <v>41</v>
      </c>
      <c r="H1418" s="1">
        <v>1</v>
      </c>
      <c r="I1418" s="1">
        <v>1</v>
      </c>
      <c r="J1418" s="1">
        <v>0</v>
      </c>
      <c r="K1418" s="1">
        <v>0</v>
      </c>
      <c r="L1418" s="1">
        <v>53</v>
      </c>
      <c r="M1418" s="1">
        <v>20</v>
      </c>
      <c r="N1418" s="1">
        <v>0</v>
      </c>
    </row>
    <row r="1419" spans="1:14">
      <c r="A1419" s="1">
        <v>2024</v>
      </c>
      <c r="B1419" s="1" t="s">
        <v>1347</v>
      </c>
      <c r="C1419" s="1" t="s">
        <v>1396</v>
      </c>
      <c r="D1419" s="1" t="s">
        <v>1409</v>
      </c>
      <c r="E1419" s="6">
        <v>45516</v>
      </c>
      <c r="F1419" s="1" t="s">
        <v>38</v>
      </c>
      <c r="G1419" s="1" t="s">
        <v>242</v>
      </c>
      <c r="H1419" s="1">
        <v>14</v>
      </c>
      <c r="I1419" s="1">
        <v>14</v>
      </c>
      <c r="J1419" s="1">
        <v>0</v>
      </c>
      <c r="K1419" s="1">
        <v>0</v>
      </c>
      <c r="L1419" s="1">
        <v>10491</v>
      </c>
      <c r="M1419" s="1">
        <v>411</v>
      </c>
      <c r="N1419" s="1">
        <v>0</v>
      </c>
    </row>
    <row r="1420" spans="1:14">
      <c r="A1420" s="1">
        <v>2024</v>
      </c>
      <c r="B1420" s="1" t="s">
        <v>1347</v>
      </c>
      <c r="C1420" s="1" t="s">
        <v>1396</v>
      </c>
      <c r="D1420" s="1" t="s">
        <v>1409</v>
      </c>
      <c r="E1420" s="6">
        <v>45516</v>
      </c>
      <c r="F1420" s="1" t="s">
        <v>38</v>
      </c>
      <c r="G1420" s="1" t="s">
        <v>266</v>
      </c>
      <c r="H1420" s="1">
        <v>2</v>
      </c>
      <c r="I1420" s="1">
        <v>2</v>
      </c>
      <c r="J1420" s="1">
        <v>0</v>
      </c>
      <c r="K1420" s="1">
        <v>0</v>
      </c>
      <c r="L1420" s="1">
        <v>233</v>
      </c>
      <c r="M1420" s="1">
        <v>40</v>
      </c>
      <c r="N1420" s="1">
        <v>0</v>
      </c>
    </row>
    <row r="1421" spans="1:14">
      <c r="A1421" s="1">
        <v>2024</v>
      </c>
      <c r="B1421" s="1" t="s">
        <v>1347</v>
      </c>
      <c r="C1421" s="1" t="s">
        <v>1396</v>
      </c>
      <c r="D1421" s="1" t="s">
        <v>1409</v>
      </c>
      <c r="E1421" s="6">
        <v>45516</v>
      </c>
      <c r="F1421" s="1" t="s">
        <v>38</v>
      </c>
      <c r="G1421" s="1" t="s">
        <v>42</v>
      </c>
      <c r="H1421" s="1">
        <v>3</v>
      </c>
      <c r="I1421" s="1">
        <v>3</v>
      </c>
      <c r="J1421" s="1">
        <v>0</v>
      </c>
      <c r="K1421" s="1">
        <v>0</v>
      </c>
      <c r="L1421" s="1">
        <v>256</v>
      </c>
      <c r="M1421" s="1">
        <v>60</v>
      </c>
      <c r="N1421" s="1">
        <v>0</v>
      </c>
    </row>
    <row r="1422" spans="1:14">
      <c r="A1422" s="1">
        <v>2024</v>
      </c>
      <c r="B1422" s="1" t="s">
        <v>1347</v>
      </c>
      <c r="C1422" s="1" t="s">
        <v>1396</v>
      </c>
      <c r="D1422" s="1" t="s">
        <v>1409</v>
      </c>
      <c r="E1422" s="6">
        <v>45517</v>
      </c>
      <c r="F1422" s="1" t="s">
        <v>64</v>
      </c>
      <c r="G1422" s="1" t="s">
        <v>1178</v>
      </c>
      <c r="H1422" s="1">
        <v>4</v>
      </c>
      <c r="I1422" s="1">
        <v>4</v>
      </c>
      <c r="J1422" s="1">
        <v>0</v>
      </c>
      <c r="K1422" s="1">
        <v>0</v>
      </c>
      <c r="L1422" s="1">
        <v>354</v>
      </c>
      <c r="M1422" s="1">
        <v>100</v>
      </c>
      <c r="N1422" s="1">
        <v>0</v>
      </c>
    </row>
    <row r="1423" spans="1:14">
      <c r="A1423" s="1">
        <v>2024</v>
      </c>
      <c r="B1423" s="1" t="s">
        <v>1347</v>
      </c>
      <c r="C1423" s="1" t="s">
        <v>1396</v>
      </c>
      <c r="D1423" s="1" t="s">
        <v>1409</v>
      </c>
      <c r="E1423" s="6">
        <v>45517</v>
      </c>
      <c r="F1423" s="1" t="s">
        <v>64</v>
      </c>
      <c r="G1423" s="1" t="s">
        <v>41</v>
      </c>
      <c r="H1423" s="1">
        <v>5</v>
      </c>
      <c r="I1423" s="1">
        <v>5</v>
      </c>
      <c r="J1423" s="1">
        <v>0</v>
      </c>
      <c r="K1423" s="1">
        <v>0</v>
      </c>
      <c r="L1423" s="1">
        <v>66065</v>
      </c>
      <c r="M1423" s="1">
        <v>1442</v>
      </c>
      <c r="N1423" s="1">
        <v>0</v>
      </c>
    </row>
    <row r="1424" spans="1:14">
      <c r="A1424" s="1">
        <v>2024</v>
      </c>
      <c r="B1424" s="1" t="s">
        <v>1347</v>
      </c>
      <c r="C1424" s="1" t="s">
        <v>1396</v>
      </c>
      <c r="D1424" s="1" t="s">
        <v>1409</v>
      </c>
      <c r="E1424" s="6">
        <v>45517</v>
      </c>
      <c r="F1424" s="1" t="s">
        <v>64</v>
      </c>
      <c r="G1424" s="1" t="s">
        <v>266</v>
      </c>
      <c r="H1424" s="1">
        <v>12</v>
      </c>
      <c r="I1424" s="1">
        <v>12</v>
      </c>
      <c r="J1424" s="1">
        <v>0</v>
      </c>
      <c r="K1424" s="1">
        <v>0</v>
      </c>
      <c r="L1424" s="1">
        <v>13855</v>
      </c>
      <c r="M1424" s="1">
        <v>379</v>
      </c>
      <c r="N1424" s="1">
        <v>0</v>
      </c>
    </row>
    <row r="1425" spans="1:14">
      <c r="A1425" s="1">
        <v>2024</v>
      </c>
      <c r="B1425" s="1" t="s">
        <v>1347</v>
      </c>
      <c r="C1425" s="1" t="s">
        <v>1396</v>
      </c>
      <c r="D1425" s="1" t="s">
        <v>1409</v>
      </c>
      <c r="E1425" s="6">
        <v>45517</v>
      </c>
      <c r="F1425" s="1" t="s">
        <v>64</v>
      </c>
      <c r="G1425" s="1" t="s">
        <v>42</v>
      </c>
      <c r="H1425" s="1">
        <v>14</v>
      </c>
      <c r="I1425" s="1">
        <v>14</v>
      </c>
      <c r="J1425" s="1">
        <v>2</v>
      </c>
      <c r="K1425" s="1">
        <v>0</v>
      </c>
      <c r="L1425" s="1">
        <v>114728</v>
      </c>
      <c r="M1425" s="1">
        <v>902</v>
      </c>
      <c r="N1425" s="1">
        <v>93</v>
      </c>
    </row>
    <row r="1426" spans="1:14">
      <c r="A1426" s="1">
        <v>2024</v>
      </c>
      <c r="B1426" s="1" t="s">
        <v>1347</v>
      </c>
      <c r="C1426" s="1" t="s">
        <v>1396</v>
      </c>
      <c r="D1426" s="1" t="s">
        <v>1409</v>
      </c>
      <c r="E1426" s="6">
        <v>45517</v>
      </c>
      <c r="F1426" s="1" t="s">
        <v>8</v>
      </c>
      <c r="G1426" s="1" t="s">
        <v>41</v>
      </c>
      <c r="H1426" s="1">
        <v>10</v>
      </c>
      <c r="I1426" s="1">
        <v>10</v>
      </c>
      <c r="J1426" s="1">
        <v>0</v>
      </c>
      <c r="K1426" s="1">
        <v>0</v>
      </c>
      <c r="L1426" s="1">
        <v>13617</v>
      </c>
      <c r="M1426" s="1">
        <v>666</v>
      </c>
      <c r="N1426" s="1">
        <v>0</v>
      </c>
    </row>
    <row r="1427" spans="1:14">
      <c r="A1427" s="1">
        <v>2024</v>
      </c>
      <c r="B1427" s="1" t="s">
        <v>1347</v>
      </c>
      <c r="C1427" s="1" t="s">
        <v>1396</v>
      </c>
      <c r="D1427" s="1" t="s">
        <v>1409</v>
      </c>
      <c r="E1427" s="6">
        <v>45517</v>
      </c>
      <c r="F1427" s="1" t="s">
        <v>38</v>
      </c>
      <c r="G1427" s="1" t="s">
        <v>1178</v>
      </c>
      <c r="H1427" s="1">
        <v>3</v>
      </c>
      <c r="I1427" s="1">
        <v>3</v>
      </c>
      <c r="J1427" s="1">
        <v>0</v>
      </c>
      <c r="K1427" s="1">
        <v>0</v>
      </c>
      <c r="L1427" s="1">
        <v>479</v>
      </c>
      <c r="M1427" s="1">
        <v>87</v>
      </c>
      <c r="N1427" s="1">
        <v>0</v>
      </c>
    </row>
    <row r="1428" spans="1:14">
      <c r="A1428" s="1">
        <v>2024</v>
      </c>
      <c r="B1428" s="1" t="s">
        <v>1347</v>
      </c>
      <c r="C1428" s="1" t="s">
        <v>1396</v>
      </c>
      <c r="D1428" s="1" t="s">
        <v>1409</v>
      </c>
      <c r="E1428" s="6">
        <v>45517</v>
      </c>
      <c r="F1428" s="1" t="s">
        <v>38</v>
      </c>
      <c r="G1428" s="1" t="s">
        <v>39</v>
      </c>
      <c r="H1428" s="1">
        <v>15</v>
      </c>
      <c r="I1428" s="1">
        <v>15</v>
      </c>
      <c r="J1428" s="1">
        <v>2</v>
      </c>
      <c r="K1428" s="1">
        <v>0</v>
      </c>
      <c r="L1428" s="1">
        <v>1379</v>
      </c>
      <c r="M1428" s="1">
        <v>343</v>
      </c>
      <c r="N1428" s="1">
        <v>15</v>
      </c>
    </row>
    <row r="1429" spans="1:14">
      <c r="A1429" s="1">
        <v>2024</v>
      </c>
      <c r="B1429" s="1" t="s">
        <v>1347</v>
      </c>
      <c r="C1429" s="1" t="s">
        <v>1396</v>
      </c>
      <c r="D1429" s="1" t="s">
        <v>1409</v>
      </c>
      <c r="E1429" s="6">
        <v>45517</v>
      </c>
      <c r="F1429" s="1" t="s">
        <v>38</v>
      </c>
      <c r="G1429" s="1" t="s">
        <v>41</v>
      </c>
      <c r="H1429" s="1">
        <v>1</v>
      </c>
      <c r="I1429" s="1">
        <v>1</v>
      </c>
      <c r="J1429" s="1">
        <v>0</v>
      </c>
      <c r="K1429" s="1">
        <v>0</v>
      </c>
      <c r="L1429" s="1">
        <v>23</v>
      </c>
      <c r="M1429" s="1">
        <v>20</v>
      </c>
      <c r="N1429" s="1">
        <v>0</v>
      </c>
    </row>
    <row r="1430" spans="1:14">
      <c r="A1430" s="1">
        <v>2024</v>
      </c>
      <c r="B1430" s="1" t="s">
        <v>1347</v>
      </c>
      <c r="C1430" s="1" t="s">
        <v>1396</v>
      </c>
      <c r="D1430" s="1" t="s">
        <v>1409</v>
      </c>
      <c r="E1430" s="6">
        <v>45517</v>
      </c>
      <c r="F1430" s="1" t="s">
        <v>38</v>
      </c>
      <c r="G1430" s="1" t="s">
        <v>242</v>
      </c>
      <c r="H1430" s="1">
        <v>14</v>
      </c>
      <c r="I1430" s="1">
        <v>14</v>
      </c>
      <c r="J1430" s="1">
        <v>0</v>
      </c>
      <c r="K1430" s="1">
        <v>0</v>
      </c>
      <c r="L1430" s="1">
        <v>2361</v>
      </c>
      <c r="M1430" s="1">
        <v>382</v>
      </c>
      <c r="N1430" s="1">
        <v>0</v>
      </c>
    </row>
    <row r="1431" spans="1:14">
      <c r="A1431" s="1">
        <v>2024</v>
      </c>
      <c r="B1431" s="1" t="s">
        <v>1347</v>
      </c>
      <c r="C1431" s="1" t="s">
        <v>1396</v>
      </c>
      <c r="D1431" s="1" t="s">
        <v>1409</v>
      </c>
      <c r="E1431" s="6">
        <v>45517</v>
      </c>
      <c r="F1431" s="1" t="s">
        <v>38</v>
      </c>
      <c r="G1431" s="1" t="s">
        <v>266</v>
      </c>
      <c r="H1431" s="1">
        <v>2</v>
      </c>
      <c r="I1431" s="1">
        <v>2</v>
      </c>
      <c r="J1431" s="1">
        <v>0</v>
      </c>
      <c r="K1431" s="1">
        <v>0</v>
      </c>
      <c r="L1431" s="1">
        <v>45</v>
      </c>
      <c r="M1431" s="1">
        <v>32</v>
      </c>
      <c r="N1431" s="1">
        <v>0</v>
      </c>
    </row>
    <row r="1432" spans="1:14">
      <c r="A1432" s="1">
        <v>2024</v>
      </c>
      <c r="B1432" s="1" t="s">
        <v>1347</v>
      </c>
      <c r="C1432" s="1" t="s">
        <v>1396</v>
      </c>
      <c r="D1432" s="1" t="s">
        <v>1409</v>
      </c>
      <c r="E1432" s="6">
        <v>45517</v>
      </c>
      <c r="F1432" s="1" t="s">
        <v>38</v>
      </c>
      <c r="G1432" s="1" t="s">
        <v>42</v>
      </c>
      <c r="H1432" s="1">
        <v>1</v>
      </c>
      <c r="I1432" s="1">
        <v>1</v>
      </c>
      <c r="J1432" s="1">
        <v>0</v>
      </c>
      <c r="K1432" s="1">
        <v>0</v>
      </c>
      <c r="L1432" s="1">
        <v>41</v>
      </c>
      <c r="M1432" s="1">
        <v>20</v>
      </c>
      <c r="N1432" s="1">
        <v>0</v>
      </c>
    </row>
    <row r="1433" spans="1:14">
      <c r="A1433" s="1">
        <v>2024</v>
      </c>
      <c r="B1433" s="1" t="s">
        <v>1347</v>
      </c>
      <c r="C1433" s="1" t="s">
        <v>1396</v>
      </c>
      <c r="D1433" s="1" t="s">
        <v>1409</v>
      </c>
      <c r="E1433" s="6">
        <v>45518</v>
      </c>
      <c r="F1433" s="1" t="s">
        <v>64</v>
      </c>
      <c r="G1433" s="1" t="s">
        <v>1178</v>
      </c>
      <c r="H1433" s="1">
        <v>4</v>
      </c>
      <c r="I1433" s="1">
        <v>4</v>
      </c>
      <c r="J1433" s="1">
        <v>0</v>
      </c>
      <c r="K1433" s="1">
        <v>0</v>
      </c>
      <c r="L1433" s="1">
        <v>45668</v>
      </c>
      <c r="M1433" s="1">
        <v>296</v>
      </c>
      <c r="N1433" s="1">
        <v>0</v>
      </c>
    </row>
    <row r="1434" spans="1:14">
      <c r="A1434" s="1">
        <v>2024</v>
      </c>
      <c r="B1434" s="1" t="s">
        <v>1347</v>
      </c>
      <c r="C1434" s="1" t="s">
        <v>1396</v>
      </c>
      <c r="D1434" s="1" t="s">
        <v>1409</v>
      </c>
      <c r="E1434" s="6">
        <v>45518</v>
      </c>
      <c r="F1434" s="1" t="s">
        <v>64</v>
      </c>
      <c r="G1434" s="1" t="s">
        <v>41</v>
      </c>
      <c r="H1434" s="1">
        <v>5</v>
      </c>
      <c r="I1434" s="1">
        <v>5</v>
      </c>
      <c r="J1434" s="1">
        <v>0</v>
      </c>
      <c r="K1434" s="1">
        <v>0</v>
      </c>
      <c r="L1434" s="1">
        <v>27811</v>
      </c>
      <c r="M1434" s="1">
        <v>698</v>
      </c>
      <c r="N1434" s="1">
        <v>0</v>
      </c>
    </row>
    <row r="1435" spans="1:14">
      <c r="A1435" s="1">
        <v>2024</v>
      </c>
      <c r="B1435" s="1" t="s">
        <v>1347</v>
      </c>
      <c r="C1435" s="1" t="s">
        <v>1396</v>
      </c>
      <c r="D1435" s="1" t="s">
        <v>1409</v>
      </c>
      <c r="E1435" s="6">
        <v>45518</v>
      </c>
      <c r="F1435" s="1" t="s">
        <v>64</v>
      </c>
      <c r="G1435" s="1" t="s">
        <v>266</v>
      </c>
      <c r="H1435" s="1">
        <v>12</v>
      </c>
      <c r="I1435" s="1">
        <v>12</v>
      </c>
      <c r="J1435" s="1">
        <v>1</v>
      </c>
      <c r="K1435" s="1">
        <v>0</v>
      </c>
      <c r="L1435" s="1">
        <v>29944</v>
      </c>
      <c r="M1435" s="1">
        <v>368</v>
      </c>
      <c r="N1435" s="1">
        <v>20</v>
      </c>
    </row>
    <row r="1436" spans="1:14">
      <c r="A1436" s="1">
        <v>2024</v>
      </c>
      <c r="B1436" s="1" t="s">
        <v>1347</v>
      </c>
      <c r="C1436" s="1" t="s">
        <v>1396</v>
      </c>
      <c r="D1436" s="1" t="s">
        <v>1409</v>
      </c>
      <c r="E1436" s="6">
        <v>45518</v>
      </c>
      <c r="F1436" s="1" t="s">
        <v>64</v>
      </c>
      <c r="G1436" s="1" t="s">
        <v>42</v>
      </c>
      <c r="H1436" s="1">
        <v>13</v>
      </c>
      <c r="I1436" s="1">
        <v>13</v>
      </c>
      <c r="J1436" s="1">
        <v>1</v>
      </c>
      <c r="K1436" s="1">
        <v>0</v>
      </c>
      <c r="L1436" s="1">
        <v>19433</v>
      </c>
      <c r="M1436" s="1">
        <v>551</v>
      </c>
      <c r="N1436" s="1">
        <v>5</v>
      </c>
    </row>
    <row r="1437" spans="1:14">
      <c r="A1437" s="1">
        <v>2024</v>
      </c>
      <c r="B1437" s="1" t="s">
        <v>1347</v>
      </c>
      <c r="C1437" s="1" t="s">
        <v>1396</v>
      </c>
      <c r="D1437" s="1" t="s">
        <v>1409</v>
      </c>
      <c r="E1437" s="6">
        <v>45518</v>
      </c>
      <c r="F1437" s="1" t="s">
        <v>8</v>
      </c>
      <c r="G1437" s="1" t="s">
        <v>41</v>
      </c>
      <c r="H1437" s="1">
        <v>10</v>
      </c>
      <c r="I1437" s="1">
        <v>10</v>
      </c>
      <c r="J1437" s="1">
        <v>0</v>
      </c>
      <c r="K1437" s="1">
        <v>0</v>
      </c>
      <c r="L1437" s="1">
        <v>17389</v>
      </c>
      <c r="M1437" s="1">
        <v>749</v>
      </c>
      <c r="N1437" s="1">
        <v>0</v>
      </c>
    </row>
    <row r="1438" spans="1:14">
      <c r="A1438" s="1">
        <v>2024</v>
      </c>
      <c r="B1438" s="1" t="s">
        <v>1347</v>
      </c>
      <c r="C1438" s="1" t="s">
        <v>1396</v>
      </c>
      <c r="D1438" s="1" t="s">
        <v>1409</v>
      </c>
      <c r="E1438" s="6">
        <v>45518</v>
      </c>
      <c r="F1438" s="1" t="s">
        <v>38</v>
      </c>
      <c r="G1438" s="1" t="s">
        <v>1178</v>
      </c>
      <c r="H1438" s="1">
        <v>3</v>
      </c>
      <c r="I1438" s="1">
        <v>3</v>
      </c>
      <c r="J1438" s="1">
        <v>0</v>
      </c>
      <c r="K1438" s="1">
        <v>0</v>
      </c>
      <c r="L1438" s="1">
        <v>225</v>
      </c>
      <c r="M1438" s="1">
        <v>60</v>
      </c>
      <c r="N1438" s="1">
        <v>0</v>
      </c>
    </row>
    <row r="1439" spans="1:14">
      <c r="A1439" s="1">
        <v>2024</v>
      </c>
      <c r="B1439" s="1" t="s">
        <v>1347</v>
      </c>
      <c r="C1439" s="1" t="s">
        <v>1396</v>
      </c>
      <c r="D1439" s="1" t="s">
        <v>1409</v>
      </c>
      <c r="E1439" s="6">
        <v>45518</v>
      </c>
      <c r="F1439" s="1" t="s">
        <v>38</v>
      </c>
      <c r="G1439" s="1" t="s">
        <v>39</v>
      </c>
      <c r="H1439" s="1">
        <v>16</v>
      </c>
      <c r="I1439" s="1">
        <v>16</v>
      </c>
      <c r="J1439" s="1">
        <v>1</v>
      </c>
      <c r="K1439" s="1">
        <v>0</v>
      </c>
      <c r="L1439" s="1">
        <v>13626</v>
      </c>
      <c r="M1439" s="1">
        <v>561</v>
      </c>
      <c r="N1439" s="1">
        <v>2</v>
      </c>
    </row>
    <row r="1440" spans="1:14">
      <c r="A1440" s="1">
        <v>2024</v>
      </c>
      <c r="B1440" s="1" t="s">
        <v>1347</v>
      </c>
      <c r="C1440" s="1" t="s">
        <v>1396</v>
      </c>
      <c r="D1440" s="1" t="s">
        <v>1409</v>
      </c>
      <c r="E1440" s="6">
        <v>45518</v>
      </c>
      <c r="F1440" s="1" t="s">
        <v>38</v>
      </c>
      <c r="G1440" s="1" t="s">
        <v>41</v>
      </c>
      <c r="H1440" s="1">
        <v>1</v>
      </c>
      <c r="I1440" s="1">
        <v>1</v>
      </c>
      <c r="J1440" s="1">
        <v>0</v>
      </c>
      <c r="K1440" s="1">
        <v>0</v>
      </c>
      <c r="L1440" s="1">
        <v>179</v>
      </c>
      <c r="M1440" s="1">
        <v>20</v>
      </c>
      <c r="N1440" s="1">
        <v>0</v>
      </c>
    </row>
    <row r="1441" spans="1:14">
      <c r="A1441" s="1">
        <v>2024</v>
      </c>
      <c r="B1441" s="1" t="s">
        <v>1347</v>
      </c>
      <c r="C1441" s="1" t="s">
        <v>1396</v>
      </c>
      <c r="D1441" s="1" t="s">
        <v>1409</v>
      </c>
      <c r="E1441" s="6">
        <v>45518</v>
      </c>
      <c r="F1441" s="1" t="s">
        <v>38</v>
      </c>
      <c r="G1441" s="1" t="s">
        <v>242</v>
      </c>
      <c r="H1441" s="1">
        <v>15</v>
      </c>
      <c r="I1441" s="1">
        <v>15</v>
      </c>
      <c r="J1441" s="1">
        <v>0</v>
      </c>
      <c r="K1441" s="1">
        <v>0</v>
      </c>
      <c r="L1441" s="1">
        <v>1520</v>
      </c>
      <c r="M1441" s="1">
        <v>413</v>
      </c>
      <c r="N1441" s="1">
        <v>0</v>
      </c>
    </row>
    <row r="1442" spans="1:14">
      <c r="A1442" s="1">
        <v>2024</v>
      </c>
      <c r="B1442" s="1" t="s">
        <v>1347</v>
      </c>
      <c r="C1442" s="1" t="s">
        <v>1396</v>
      </c>
      <c r="D1442" s="1" t="s">
        <v>1409</v>
      </c>
      <c r="E1442" s="6">
        <v>45518</v>
      </c>
      <c r="F1442" s="1" t="s">
        <v>38</v>
      </c>
      <c r="G1442" s="1" t="s">
        <v>266</v>
      </c>
      <c r="H1442" s="1">
        <v>3</v>
      </c>
      <c r="I1442" s="1">
        <v>3</v>
      </c>
      <c r="J1442" s="1">
        <v>0</v>
      </c>
      <c r="K1442" s="1">
        <v>0</v>
      </c>
      <c r="L1442" s="1">
        <v>145</v>
      </c>
      <c r="M1442" s="1">
        <v>60</v>
      </c>
      <c r="N1442" s="1">
        <v>0</v>
      </c>
    </row>
    <row r="1443" spans="1:14">
      <c r="A1443" s="1">
        <v>2024</v>
      </c>
      <c r="B1443" s="1" t="s">
        <v>1347</v>
      </c>
      <c r="C1443" s="1" t="s">
        <v>1396</v>
      </c>
      <c r="D1443" s="1" t="s">
        <v>1409</v>
      </c>
      <c r="E1443" s="6">
        <v>45518</v>
      </c>
      <c r="F1443" s="1" t="s">
        <v>38</v>
      </c>
      <c r="G1443" s="1" t="s">
        <v>42</v>
      </c>
      <c r="H1443" s="1">
        <v>2</v>
      </c>
      <c r="I1443" s="1">
        <v>2</v>
      </c>
      <c r="J1443" s="1">
        <v>0</v>
      </c>
      <c r="K1443" s="1">
        <v>0</v>
      </c>
      <c r="L1443" s="1">
        <v>1592</v>
      </c>
      <c r="M1443" s="1">
        <v>94</v>
      </c>
      <c r="N1443" s="1">
        <v>0</v>
      </c>
    </row>
    <row r="1444" spans="1:14">
      <c r="A1444" s="1">
        <v>2024</v>
      </c>
      <c r="B1444" s="1" t="s">
        <v>1347</v>
      </c>
      <c r="C1444" s="1" t="s">
        <v>1396</v>
      </c>
      <c r="D1444" s="1" t="s">
        <v>1409</v>
      </c>
      <c r="E1444" s="6">
        <v>45519</v>
      </c>
      <c r="F1444" s="1" t="s">
        <v>64</v>
      </c>
      <c r="G1444" s="1" t="s">
        <v>1178</v>
      </c>
      <c r="H1444" s="1">
        <v>4</v>
      </c>
      <c r="I1444" s="1">
        <v>4</v>
      </c>
      <c r="J1444" s="1">
        <v>0</v>
      </c>
      <c r="K1444" s="1">
        <v>0</v>
      </c>
      <c r="L1444" s="1">
        <v>16359</v>
      </c>
      <c r="M1444" s="1">
        <v>276</v>
      </c>
      <c r="N1444" s="1">
        <v>0</v>
      </c>
    </row>
    <row r="1445" spans="1:14">
      <c r="A1445" s="1">
        <v>2024</v>
      </c>
      <c r="B1445" s="1" t="s">
        <v>1347</v>
      </c>
      <c r="C1445" s="1" t="s">
        <v>1396</v>
      </c>
      <c r="D1445" s="1" t="s">
        <v>1409</v>
      </c>
      <c r="E1445" s="6">
        <v>45519</v>
      </c>
      <c r="F1445" s="1" t="s">
        <v>64</v>
      </c>
      <c r="G1445" s="1" t="s">
        <v>41</v>
      </c>
      <c r="H1445" s="1">
        <v>2</v>
      </c>
      <c r="I1445" s="1">
        <v>2</v>
      </c>
      <c r="J1445" s="1">
        <v>0</v>
      </c>
      <c r="K1445" s="1">
        <v>0</v>
      </c>
      <c r="L1445" s="1">
        <v>11336</v>
      </c>
      <c r="M1445" s="1">
        <v>236</v>
      </c>
      <c r="N1445" s="1">
        <v>0</v>
      </c>
    </row>
    <row r="1446" spans="1:14">
      <c r="A1446" s="1">
        <v>2024</v>
      </c>
      <c r="B1446" s="1" t="s">
        <v>1347</v>
      </c>
      <c r="C1446" s="1" t="s">
        <v>1396</v>
      </c>
      <c r="D1446" s="1" t="s">
        <v>1409</v>
      </c>
      <c r="E1446" s="6">
        <v>45519</v>
      </c>
      <c r="F1446" s="1" t="s">
        <v>64</v>
      </c>
      <c r="G1446" s="1" t="s">
        <v>266</v>
      </c>
      <c r="H1446" s="1">
        <v>12</v>
      </c>
      <c r="I1446" s="1">
        <v>12</v>
      </c>
      <c r="J1446" s="1">
        <v>0</v>
      </c>
      <c r="K1446" s="1">
        <v>0</v>
      </c>
      <c r="L1446" s="1">
        <v>6990</v>
      </c>
      <c r="M1446" s="1">
        <v>329</v>
      </c>
      <c r="N1446" s="1">
        <v>0</v>
      </c>
    </row>
    <row r="1447" spans="1:14">
      <c r="A1447" s="1">
        <v>2024</v>
      </c>
      <c r="B1447" s="1" t="s">
        <v>1347</v>
      </c>
      <c r="C1447" s="1" t="s">
        <v>1396</v>
      </c>
      <c r="D1447" s="1" t="s">
        <v>1409</v>
      </c>
      <c r="E1447" s="6">
        <v>45519</v>
      </c>
      <c r="F1447" s="1" t="s">
        <v>64</v>
      </c>
      <c r="G1447" s="1" t="s">
        <v>42</v>
      </c>
      <c r="H1447" s="1">
        <v>11</v>
      </c>
      <c r="I1447" s="1">
        <v>11</v>
      </c>
      <c r="J1447" s="1">
        <v>1</v>
      </c>
      <c r="K1447" s="1">
        <v>0</v>
      </c>
      <c r="L1447" s="1">
        <v>63507</v>
      </c>
      <c r="M1447" s="1">
        <v>458</v>
      </c>
      <c r="N1447" s="1">
        <v>4</v>
      </c>
    </row>
    <row r="1448" spans="1:14">
      <c r="A1448" s="1">
        <v>2024</v>
      </c>
      <c r="B1448" s="1" t="s">
        <v>1347</v>
      </c>
      <c r="C1448" s="1" t="s">
        <v>1396</v>
      </c>
      <c r="D1448" s="1" t="s">
        <v>1409</v>
      </c>
      <c r="E1448" s="6">
        <v>45519</v>
      </c>
      <c r="F1448" s="1" t="s">
        <v>8</v>
      </c>
      <c r="G1448" s="1" t="s">
        <v>41</v>
      </c>
      <c r="H1448" s="1">
        <v>10</v>
      </c>
      <c r="I1448" s="1">
        <v>10</v>
      </c>
      <c r="J1448" s="1">
        <v>1</v>
      </c>
      <c r="K1448" s="1">
        <v>0</v>
      </c>
      <c r="L1448" s="1">
        <v>14157</v>
      </c>
      <c r="M1448" s="1">
        <v>634</v>
      </c>
      <c r="N1448" s="1">
        <v>10</v>
      </c>
    </row>
    <row r="1449" spans="1:14">
      <c r="A1449" s="1">
        <v>2024</v>
      </c>
      <c r="B1449" s="1" t="s">
        <v>1347</v>
      </c>
      <c r="C1449" s="1" t="s">
        <v>1396</v>
      </c>
      <c r="D1449" s="1" t="s">
        <v>1409</v>
      </c>
      <c r="E1449" s="6">
        <v>45519</v>
      </c>
      <c r="F1449" s="1" t="s">
        <v>38</v>
      </c>
      <c r="G1449" s="1" t="s">
        <v>1178</v>
      </c>
      <c r="H1449" s="1">
        <v>3</v>
      </c>
      <c r="I1449" s="1">
        <v>3</v>
      </c>
      <c r="J1449" s="1">
        <v>0</v>
      </c>
      <c r="K1449" s="1">
        <v>0</v>
      </c>
      <c r="L1449" s="1">
        <v>12667</v>
      </c>
      <c r="M1449" s="1">
        <v>171</v>
      </c>
      <c r="N1449" s="1">
        <v>0</v>
      </c>
    </row>
    <row r="1450" spans="1:14">
      <c r="A1450" s="1">
        <v>2024</v>
      </c>
      <c r="B1450" s="1" t="s">
        <v>1347</v>
      </c>
      <c r="C1450" s="1" t="s">
        <v>1396</v>
      </c>
      <c r="D1450" s="1" t="s">
        <v>1409</v>
      </c>
      <c r="E1450" s="6">
        <v>45519</v>
      </c>
      <c r="F1450" s="1" t="s">
        <v>38</v>
      </c>
      <c r="G1450" s="1" t="s">
        <v>39</v>
      </c>
      <c r="H1450" s="1">
        <v>15</v>
      </c>
      <c r="I1450" s="1">
        <v>15</v>
      </c>
      <c r="J1450" s="1">
        <v>1</v>
      </c>
      <c r="K1450" s="1">
        <v>0</v>
      </c>
      <c r="L1450" s="1">
        <v>1202</v>
      </c>
      <c r="M1450" s="1">
        <v>354</v>
      </c>
      <c r="N1450" s="1">
        <v>5</v>
      </c>
    </row>
    <row r="1451" spans="1:14">
      <c r="A1451" s="1">
        <v>2024</v>
      </c>
      <c r="B1451" s="1" t="s">
        <v>1347</v>
      </c>
      <c r="C1451" s="1" t="s">
        <v>1396</v>
      </c>
      <c r="D1451" s="1" t="s">
        <v>1409</v>
      </c>
      <c r="E1451" s="6">
        <v>45519</v>
      </c>
      <c r="F1451" s="1" t="s">
        <v>38</v>
      </c>
      <c r="G1451" s="1" t="s">
        <v>41</v>
      </c>
      <c r="H1451" s="1">
        <v>2</v>
      </c>
      <c r="I1451" s="1">
        <v>2</v>
      </c>
      <c r="J1451" s="1">
        <v>0</v>
      </c>
      <c r="K1451" s="1">
        <v>0</v>
      </c>
      <c r="L1451" s="1">
        <v>7110</v>
      </c>
      <c r="M1451" s="1">
        <v>88</v>
      </c>
      <c r="N1451" s="1">
        <v>0</v>
      </c>
    </row>
    <row r="1452" spans="1:14">
      <c r="A1452" s="1">
        <v>2024</v>
      </c>
      <c r="B1452" s="1" t="s">
        <v>1347</v>
      </c>
      <c r="C1452" s="1" t="s">
        <v>1396</v>
      </c>
      <c r="D1452" s="1" t="s">
        <v>1409</v>
      </c>
      <c r="E1452" s="6">
        <v>45519</v>
      </c>
      <c r="F1452" s="1" t="s">
        <v>38</v>
      </c>
      <c r="G1452" s="1" t="s">
        <v>242</v>
      </c>
      <c r="H1452" s="1">
        <v>16</v>
      </c>
      <c r="I1452" s="1">
        <v>16</v>
      </c>
      <c r="J1452" s="1">
        <v>0</v>
      </c>
      <c r="K1452" s="1">
        <v>0</v>
      </c>
      <c r="L1452" s="1">
        <v>6482</v>
      </c>
      <c r="M1452" s="1">
        <v>452</v>
      </c>
      <c r="N1452" s="1">
        <v>0</v>
      </c>
    </row>
    <row r="1453" spans="1:14">
      <c r="A1453" s="1">
        <v>2024</v>
      </c>
      <c r="B1453" s="1" t="s">
        <v>1347</v>
      </c>
      <c r="C1453" s="1" t="s">
        <v>1396</v>
      </c>
      <c r="D1453" s="1" t="s">
        <v>1409</v>
      </c>
      <c r="E1453" s="6">
        <v>45519</v>
      </c>
      <c r="F1453" s="1" t="s">
        <v>38</v>
      </c>
      <c r="G1453" s="1" t="s">
        <v>266</v>
      </c>
      <c r="H1453" s="1">
        <v>2</v>
      </c>
      <c r="I1453" s="1">
        <v>2</v>
      </c>
      <c r="J1453" s="1">
        <v>0</v>
      </c>
      <c r="K1453" s="1">
        <v>0</v>
      </c>
      <c r="L1453" s="1">
        <v>293</v>
      </c>
      <c r="M1453" s="1">
        <v>40</v>
      </c>
      <c r="N1453" s="1">
        <v>0</v>
      </c>
    </row>
    <row r="1454" spans="1:14">
      <c r="A1454" s="1">
        <v>2024</v>
      </c>
      <c r="B1454" s="1" t="s">
        <v>1347</v>
      </c>
      <c r="C1454" s="1" t="s">
        <v>1396</v>
      </c>
      <c r="D1454" s="1" t="s">
        <v>1409</v>
      </c>
      <c r="E1454" s="6">
        <v>45519</v>
      </c>
      <c r="F1454" s="1" t="s">
        <v>38</v>
      </c>
      <c r="G1454" s="1" t="s">
        <v>42</v>
      </c>
      <c r="H1454" s="1">
        <v>3</v>
      </c>
      <c r="I1454" s="1">
        <v>3</v>
      </c>
      <c r="J1454" s="1">
        <v>0</v>
      </c>
      <c r="K1454" s="1">
        <v>0</v>
      </c>
      <c r="L1454" s="1">
        <v>1224</v>
      </c>
      <c r="M1454" s="1">
        <v>110</v>
      </c>
      <c r="N1454" s="1">
        <v>0</v>
      </c>
    </row>
    <row r="1455" spans="1:14">
      <c r="A1455" s="1">
        <v>2024</v>
      </c>
      <c r="B1455" s="1" t="s">
        <v>1347</v>
      </c>
      <c r="C1455" s="1" t="s">
        <v>1396</v>
      </c>
      <c r="D1455" s="1" t="s">
        <v>1409</v>
      </c>
      <c r="E1455" s="6">
        <v>45520</v>
      </c>
      <c r="F1455" s="1" t="s">
        <v>64</v>
      </c>
      <c r="G1455" s="1" t="s">
        <v>1178</v>
      </c>
      <c r="H1455" s="1">
        <v>4</v>
      </c>
      <c r="I1455" s="1">
        <v>4</v>
      </c>
      <c r="J1455" s="1">
        <v>0</v>
      </c>
      <c r="K1455" s="1">
        <v>0</v>
      </c>
      <c r="L1455" s="1">
        <v>14095</v>
      </c>
      <c r="M1455" s="1">
        <v>236</v>
      </c>
      <c r="N1455" s="1">
        <v>0</v>
      </c>
    </row>
    <row r="1456" spans="1:14">
      <c r="A1456" s="1">
        <v>2024</v>
      </c>
      <c r="B1456" s="1" t="s">
        <v>1347</v>
      </c>
      <c r="C1456" s="1" t="s">
        <v>1396</v>
      </c>
      <c r="D1456" s="1" t="s">
        <v>1409</v>
      </c>
      <c r="E1456" s="6">
        <v>45520</v>
      </c>
      <c r="F1456" s="1" t="s">
        <v>64</v>
      </c>
      <c r="G1456" s="1" t="s">
        <v>41</v>
      </c>
      <c r="H1456" s="1">
        <v>5</v>
      </c>
      <c r="I1456" s="1">
        <v>5</v>
      </c>
      <c r="J1456" s="1">
        <v>0</v>
      </c>
      <c r="K1456" s="1">
        <v>0</v>
      </c>
      <c r="L1456" s="1">
        <v>26138</v>
      </c>
      <c r="M1456" s="1">
        <v>988</v>
      </c>
      <c r="N1456" s="1">
        <v>0</v>
      </c>
    </row>
    <row r="1457" spans="1:14">
      <c r="A1457" s="1">
        <v>2024</v>
      </c>
      <c r="B1457" s="1" t="s">
        <v>1347</v>
      </c>
      <c r="C1457" s="1" t="s">
        <v>1396</v>
      </c>
      <c r="D1457" s="1" t="s">
        <v>1409</v>
      </c>
      <c r="E1457" s="6">
        <v>45520</v>
      </c>
      <c r="F1457" s="1" t="s">
        <v>64</v>
      </c>
      <c r="G1457" s="1" t="s">
        <v>266</v>
      </c>
      <c r="H1457" s="1">
        <v>12</v>
      </c>
      <c r="I1457" s="1">
        <v>12</v>
      </c>
      <c r="J1457" s="1">
        <v>0</v>
      </c>
      <c r="K1457" s="1">
        <v>0</v>
      </c>
      <c r="L1457" s="1">
        <v>12795</v>
      </c>
      <c r="M1457" s="1">
        <v>311</v>
      </c>
      <c r="N1457" s="1">
        <v>0</v>
      </c>
    </row>
    <row r="1458" spans="1:14">
      <c r="A1458" s="1">
        <v>2024</v>
      </c>
      <c r="B1458" s="1" t="s">
        <v>1347</v>
      </c>
      <c r="C1458" s="1" t="s">
        <v>1396</v>
      </c>
      <c r="D1458" s="1" t="s">
        <v>1409</v>
      </c>
      <c r="E1458" s="6">
        <v>45520</v>
      </c>
      <c r="F1458" s="1" t="s">
        <v>64</v>
      </c>
      <c r="G1458" s="1" t="s">
        <v>42</v>
      </c>
      <c r="H1458" s="1">
        <v>12</v>
      </c>
      <c r="I1458" s="1">
        <v>12</v>
      </c>
      <c r="J1458" s="1">
        <v>0</v>
      </c>
      <c r="K1458" s="1">
        <v>0</v>
      </c>
      <c r="L1458" s="1">
        <v>23494</v>
      </c>
      <c r="M1458" s="1">
        <v>564</v>
      </c>
      <c r="N1458" s="1">
        <v>0</v>
      </c>
    </row>
    <row r="1459" spans="1:14">
      <c r="A1459" s="1">
        <v>2024</v>
      </c>
      <c r="B1459" s="1" t="s">
        <v>1347</v>
      </c>
      <c r="C1459" s="1" t="s">
        <v>1396</v>
      </c>
      <c r="D1459" s="1" t="s">
        <v>1409</v>
      </c>
      <c r="E1459" s="6">
        <v>45520</v>
      </c>
      <c r="F1459" s="1" t="s">
        <v>8</v>
      </c>
      <c r="G1459" s="1" t="s">
        <v>41</v>
      </c>
      <c r="H1459" s="1">
        <v>10</v>
      </c>
      <c r="I1459" s="1">
        <v>10</v>
      </c>
      <c r="J1459" s="1">
        <v>0</v>
      </c>
      <c r="K1459" s="1">
        <v>0</v>
      </c>
      <c r="L1459" s="1">
        <v>8264</v>
      </c>
      <c r="M1459" s="1">
        <v>533</v>
      </c>
      <c r="N1459" s="1">
        <v>0</v>
      </c>
    </row>
    <row r="1460" spans="1:14">
      <c r="A1460" s="1">
        <v>2024</v>
      </c>
      <c r="B1460" s="1" t="s">
        <v>1347</v>
      </c>
      <c r="C1460" s="1" t="s">
        <v>1396</v>
      </c>
      <c r="D1460" s="1" t="s">
        <v>1409</v>
      </c>
      <c r="E1460" s="6">
        <v>45520</v>
      </c>
      <c r="F1460" s="1" t="s">
        <v>38</v>
      </c>
      <c r="G1460" s="1" t="s">
        <v>1178</v>
      </c>
      <c r="H1460" s="1">
        <v>2</v>
      </c>
      <c r="I1460" s="1">
        <v>2</v>
      </c>
      <c r="J1460" s="1">
        <v>0</v>
      </c>
      <c r="K1460" s="1">
        <v>0</v>
      </c>
      <c r="L1460" s="1">
        <v>66</v>
      </c>
      <c r="M1460" s="1">
        <v>40</v>
      </c>
      <c r="N1460" s="1">
        <v>0</v>
      </c>
    </row>
    <row r="1461" spans="1:14">
      <c r="A1461" s="1">
        <v>2024</v>
      </c>
      <c r="B1461" s="1" t="s">
        <v>1347</v>
      </c>
      <c r="C1461" s="1" t="s">
        <v>1396</v>
      </c>
      <c r="D1461" s="1" t="s">
        <v>1409</v>
      </c>
      <c r="E1461" s="6">
        <v>45520</v>
      </c>
      <c r="F1461" s="1" t="s">
        <v>38</v>
      </c>
      <c r="G1461" s="1" t="s">
        <v>39</v>
      </c>
      <c r="H1461" s="1">
        <v>14</v>
      </c>
      <c r="I1461" s="1">
        <v>14</v>
      </c>
      <c r="J1461" s="1">
        <v>0</v>
      </c>
      <c r="K1461" s="1">
        <v>0</v>
      </c>
      <c r="L1461" s="1">
        <v>2621</v>
      </c>
      <c r="M1461" s="1">
        <v>346</v>
      </c>
      <c r="N1461" s="1">
        <v>0</v>
      </c>
    </row>
    <row r="1462" spans="1:14">
      <c r="A1462" s="1">
        <v>2024</v>
      </c>
      <c r="B1462" s="1" t="s">
        <v>1347</v>
      </c>
      <c r="C1462" s="1" t="s">
        <v>1396</v>
      </c>
      <c r="D1462" s="1" t="s">
        <v>1409</v>
      </c>
      <c r="E1462" s="6">
        <v>45520</v>
      </c>
      <c r="F1462" s="1" t="s">
        <v>38</v>
      </c>
      <c r="G1462" s="1" t="s">
        <v>41</v>
      </c>
      <c r="H1462" s="1">
        <v>1</v>
      </c>
      <c r="I1462" s="1">
        <v>1</v>
      </c>
      <c r="J1462" s="1">
        <v>0</v>
      </c>
      <c r="K1462" s="1">
        <v>0</v>
      </c>
      <c r="L1462" s="1">
        <v>118</v>
      </c>
      <c r="M1462" s="1">
        <v>20</v>
      </c>
      <c r="N1462" s="1">
        <v>0</v>
      </c>
    </row>
    <row r="1463" spans="1:14">
      <c r="A1463" s="1">
        <v>2024</v>
      </c>
      <c r="B1463" s="1" t="s">
        <v>1347</v>
      </c>
      <c r="C1463" s="1" t="s">
        <v>1396</v>
      </c>
      <c r="D1463" s="1" t="s">
        <v>1409</v>
      </c>
      <c r="E1463" s="6">
        <v>45520</v>
      </c>
      <c r="F1463" s="1" t="s">
        <v>38</v>
      </c>
      <c r="G1463" s="1" t="s">
        <v>242</v>
      </c>
      <c r="H1463" s="1">
        <v>15</v>
      </c>
      <c r="I1463" s="1">
        <v>15</v>
      </c>
      <c r="J1463" s="1">
        <v>0</v>
      </c>
      <c r="K1463" s="1">
        <v>0</v>
      </c>
      <c r="L1463" s="1">
        <v>3255</v>
      </c>
      <c r="M1463" s="1">
        <v>369</v>
      </c>
      <c r="N1463" s="1">
        <v>0</v>
      </c>
    </row>
    <row r="1464" spans="1:14">
      <c r="A1464" s="1">
        <v>2024</v>
      </c>
      <c r="B1464" s="1" t="s">
        <v>1347</v>
      </c>
      <c r="C1464" s="1" t="s">
        <v>1396</v>
      </c>
      <c r="D1464" s="1" t="s">
        <v>1409</v>
      </c>
      <c r="E1464" s="6">
        <v>45520</v>
      </c>
      <c r="F1464" s="1" t="s">
        <v>38</v>
      </c>
      <c r="G1464" s="1" t="s">
        <v>266</v>
      </c>
      <c r="H1464" s="1">
        <v>2</v>
      </c>
      <c r="I1464" s="1">
        <v>2</v>
      </c>
      <c r="J1464" s="1">
        <v>0</v>
      </c>
      <c r="K1464" s="1">
        <v>0</v>
      </c>
      <c r="L1464" s="1">
        <v>224</v>
      </c>
      <c r="M1464" s="1">
        <v>40</v>
      </c>
      <c r="N1464" s="1">
        <v>0</v>
      </c>
    </row>
    <row r="1465" spans="1:14">
      <c r="A1465" s="1">
        <v>2024</v>
      </c>
      <c r="B1465" s="1" t="s">
        <v>1347</v>
      </c>
      <c r="C1465" s="1" t="s">
        <v>1396</v>
      </c>
      <c r="D1465" s="1" t="s">
        <v>1409</v>
      </c>
      <c r="E1465" s="6">
        <v>45520</v>
      </c>
      <c r="F1465" s="1" t="s">
        <v>38</v>
      </c>
      <c r="G1465" s="1" t="s">
        <v>42</v>
      </c>
      <c r="H1465" s="1">
        <v>2</v>
      </c>
      <c r="I1465" s="1">
        <v>2</v>
      </c>
      <c r="J1465" s="1">
        <v>0</v>
      </c>
      <c r="K1465" s="1">
        <v>0</v>
      </c>
      <c r="L1465" s="1">
        <v>298</v>
      </c>
      <c r="M1465" s="1">
        <v>40</v>
      </c>
      <c r="N1465" s="1">
        <v>0</v>
      </c>
    </row>
    <row r="1466" spans="1:14">
      <c r="A1466" s="1">
        <v>2024</v>
      </c>
      <c r="B1466" s="1" t="s">
        <v>1347</v>
      </c>
      <c r="C1466" s="1" t="s">
        <v>1396</v>
      </c>
      <c r="D1466" s="1" t="s">
        <v>1428</v>
      </c>
      <c r="E1466" s="6">
        <v>45521</v>
      </c>
      <c r="F1466" s="1" t="s">
        <v>64</v>
      </c>
      <c r="G1466" s="1" t="s">
        <v>41</v>
      </c>
      <c r="H1466" s="1">
        <v>1</v>
      </c>
      <c r="I1466" s="1">
        <v>1</v>
      </c>
      <c r="J1466" s="1">
        <v>0</v>
      </c>
      <c r="K1466" s="1">
        <v>0</v>
      </c>
      <c r="L1466" s="1">
        <v>12526</v>
      </c>
      <c r="M1466" s="1">
        <v>136</v>
      </c>
      <c r="N1466" s="1">
        <v>0</v>
      </c>
    </row>
    <row r="1467" spans="1:14">
      <c r="A1467" s="1">
        <v>2024</v>
      </c>
      <c r="B1467" s="1" t="s">
        <v>1347</v>
      </c>
      <c r="C1467" s="1" t="s">
        <v>1396</v>
      </c>
      <c r="D1467" s="1" t="s">
        <v>1428</v>
      </c>
      <c r="E1467" s="6">
        <v>45521</v>
      </c>
      <c r="F1467" s="1" t="s">
        <v>64</v>
      </c>
      <c r="G1467" s="1" t="s">
        <v>42</v>
      </c>
      <c r="H1467" s="1">
        <v>6</v>
      </c>
      <c r="I1467" s="1">
        <v>6</v>
      </c>
      <c r="J1467" s="1">
        <v>0</v>
      </c>
      <c r="K1467" s="1">
        <v>0</v>
      </c>
      <c r="L1467" s="1">
        <v>33466</v>
      </c>
      <c r="M1467" s="1">
        <v>360</v>
      </c>
      <c r="N1467" s="1">
        <v>0</v>
      </c>
    </row>
    <row r="1468" spans="1:14">
      <c r="A1468" s="1">
        <v>2024</v>
      </c>
      <c r="B1468" s="1" t="s">
        <v>1347</v>
      </c>
      <c r="C1468" s="1" t="s">
        <v>1396</v>
      </c>
      <c r="D1468" s="1" t="s">
        <v>1428</v>
      </c>
      <c r="E1468" s="6">
        <v>45521</v>
      </c>
      <c r="F1468" s="1" t="s">
        <v>8</v>
      </c>
      <c r="G1468" s="1" t="s">
        <v>41</v>
      </c>
      <c r="H1468" s="1">
        <v>6</v>
      </c>
      <c r="I1468" s="1">
        <v>6</v>
      </c>
      <c r="J1468" s="1">
        <v>0</v>
      </c>
      <c r="K1468" s="1">
        <v>0</v>
      </c>
      <c r="L1468" s="1">
        <v>6452</v>
      </c>
      <c r="M1468" s="1">
        <v>313</v>
      </c>
      <c r="N1468" s="1">
        <v>0</v>
      </c>
    </row>
    <row r="1469" spans="1:14">
      <c r="A1469" s="1">
        <v>2024</v>
      </c>
      <c r="B1469" s="1" t="s">
        <v>1347</v>
      </c>
      <c r="C1469" s="1" t="s">
        <v>1396</v>
      </c>
      <c r="D1469" s="1" t="s">
        <v>1428</v>
      </c>
      <c r="E1469" s="6">
        <v>45523</v>
      </c>
      <c r="F1469" s="1" t="s">
        <v>64</v>
      </c>
      <c r="G1469" s="1" t="s">
        <v>1178</v>
      </c>
      <c r="H1469" s="1">
        <v>12</v>
      </c>
      <c r="I1469" s="1">
        <v>12</v>
      </c>
      <c r="J1469" s="1">
        <v>0</v>
      </c>
      <c r="K1469" s="1">
        <v>0</v>
      </c>
      <c r="L1469" s="1">
        <v>10235</v>
      </c>
      <c r="M1469" s="1">
        <v>515</v>
      </c>
      <c r="N1469" s="1">
        <v>0</v>
      </c>
    </row>
    <row r="1470" spans="1:14">
      <c r="A1470" s="1">
        <v>2024</v>
      </c>
      <c r="B1470" s="1" t="s">
        <v>1347</v>
      </c>
      <c r="C1470" s="1" t="s">
        <v>1396</v>
      </c>
      <c r="D1470" s="1" t="s">
        <v>1428</v>
      </c>
      <c r="E1470" s="6">
        <v>45523</v>
      </c>
      <c r="F1470" s="1" t="s">
        <v>64</v>
      </c>
      <c r="G1470" s="1" t="s">
        <v>41</v>
      </c>
      <c r="H1470" s="1">
        <v>5</v>
      </c>
      <c r="I1470" s="1">
        <v>5</v>
      </c>
      <c r="J1470" s="1">
        <v>0</v>
      </c>
      <c r="K1470" s="1">
        <v>0</v>
      </c>
      <c r="L1470" s="1">
        <v>49825</v>
      </c>
      <c r="M1470" s="1">
        <v>1077</v>
      </c>
      <c r="N1470" s="1">
        <v>0</v>
      </c>
    </row>
    <row r="1471" spans="1:14">
      <c r="A1471" s="1">
        <v>2024</v>
      </c>
      <c r="B1471" s="1" t="s">
        <v>1347</v>
      </c>
      <c r="C1471" s="1" t="s">
        <v>1396</v>
      </c>
      <c r="D1471" s="1" t="s">
        <v>1428</v>
      </c>
      <c r="E1471" s="6">
        <v>45523</v>
      </c>
      <c r="F1471" s="1" t="s">
        <v>64</v>
      </c>
      <c r="G1471" s="1" t="s">
        <v>266</v>
      </c>
      <c r="H1471" s="1">
        <v>11</v>
      </c>
      <c r="I1471" s="1">
        <v>11</v>
      </c>
      <c r="J1471" s="1">
        <v>0</v>
      </c>
      <c r="K1471" s="1">
        <v>0</v>
      </c>
      <c r="L1471" s="1">
        <v>30351</v>
      </c>
      <c r="M1471" s="1">
        <v>471</v>
      </c>
      <c r="N1471" s="1">
        <v>0</v>
      </c>
    </row>
    <row r="1472" spans="1:14">
      <c r="A1472" s="1">
        <v>2024</v>
      </c>
      <c r="B1472" s="1" t="s">
        <v>1347</v>
      </c>
      <c r="C1472" s="1" t="s">
        <v>1396</v>
      </c>
      <c r="D1472" s="1" t="s">
        <v>1428</v>
      </c>
      <c r="E1472" s="6">
        <v>45523</v>
      </c>
      <c r="F1472" s="1" t="s">
        <v>64</v>
      </c>
      <c r="G1472" s="1" t="s">
        <v>42</v>
      </c>
      <c r="H1472" s="1">
        <v>12</v>
      </c>
      <c r="I1472" s="1">
        <v>12</v>
      </c>
      <c r="J1472" s="1">
        <v>0</v>
      </c>
      <c r="K1472" s="1">
        <v>0</v>
      </c>
      <c r="L1472" s="1">
        <v>24536</v>
      </c>
      <c r="M1472" s="1">
        <v>543</v>
      </c>
      <c r="N1472" s="1">
        <v>0</v>
      </c>
    </row>
    <row r="1473" spans="1:14">
      <c r="A1473" s="1">
        <v>2024</v>
      </c>
      <c r="B1473" s="1" t="s">
        <v>1347</v>
      </c>
      <c r="C1473" s="1" t="s">
        <v>1396</v>
      </c>
      <c r="D1473" s="1" t="s">
        <v>1428</v>
      </c>
      <c r="E1473" s="6">
        <v>45523</v>
      </c>
      <c r="F1473" s="1" t="s">
        <v>8</v>
      </c>
      <c r="G1473" s="1" t="s">
        <v>41</v>
      </c>
      <c r="H1473" s="1">
        <v>10</v>
      </c>
      <c r="I1473" s="1">
        <v>10</v>
      </c>
      <c r="J1473" s="1">
        <v>1</v>
      </c>
      <c r="K1473" s="1">
        <v>0</v>
      </c>
      <c r="L1473" s="1">
        <v>13288</v>
      </c>
      <c r="M1473" s="1">
        <v>618</v>
      </c>
      <c r="N1473" s="1">
        <v>6</v>
      </c>
    </row>
    <row r="1474" spans="1:14">
      <c r="A1474" s="1">
        <v>2024</v>
      </c>
      <c r="B1474" s="1" t="s">
        <v>1347</v>
      </c>
      <c r="C1474" s="1" t="s">
        <v>1396</v>
      </c>
      <c r="D1474" s="1" t="s">
        <v>1428</v>
      </c>
      <c r="E1474" s="6">
        <v>45523</v>
      </c>
      <c r="F1474" s="1" t="s">
        <v>38</v>
      </c>
      <c r="G1474" s="1" t="s">
        <v>1178</v>
      </c>
      <c r="H1474" s="1">
        <v>2</v>
      </c>
      <c r="I1474" s="1">
        <v>2</v>
      </c>
      <c r="J1474" s="1">
        <v>0</v>
      </c>
      <c r="K1474" s="1">
        <v>0</v>
      </c>
      <c r="L1474" s="1">
        <v>461</v>
      </c>
      <c r="M1474" s="1">
        <v>67</v>
      </c>
      <c r="N1474" s="1">
        <v>0</v>
      </c>
    </row>
    <row r="1475" spans="1:14">
      <c r="A1475" s="1">
        <v>2024</v>
      </c>
      <c r="B1475" s="1" t="s">
        <v>1347</v>
      </c>
      <c r="C1475" s="1" t="s">
        <v>1396</v>
      </c>
      <c r="D1475" s="1" t="s">
        <v>1428</v>
      </c>
      <c r="E1475" s="6">
        <v>45523</v>
      </c>
      <c r="F1475" s="1" t="s">
        <v>38</v>
      </c>
      <c r="G1475" s="1" t="s">
        <v>39</v>
      </c>
      <c r="H1475" s="1">
        <v>14</v>
      </c>
      <c r="I1475" s="1">
        <v>14</v>
      </c>
      <c r="J1475" s="1">
        <v>2</v>
      </c>
      <c r="K1475" s="1">
        <v>0</v>
      </c>
      <c r="L1475" s="1">
        <v>1581</v>
      </c>
      <c r="M1475" s="1">
        <v>280</v>
      </c>
      <c r="N1475" s="1">
        <v>7</v>
      </c>
    </row>
    <row r="1476" spans="1:14">
      <c r="A1476" s="1">
        <v>2024</v>
      </c>
      <c r="B1476" s="1" t="s">
        <v>1347</v>
      </c>
      <c r="C1476" s="1" t="s">
        <v>1396</v>
      </c>
      <c r="D1476" s="1" t="s">
        <v>1428</v>
      </c>
      <c r="E1476" s="6">
        <v>45523</v>
      </c>
      <c r="F1476" s="1" t="s">
        <v>38</v>
      </c>
      <c r="G1476" s="1" t="s">
        <v>41</v>
      </c>
      <c r="H1476" s="1">
        <v>2</v>
      </c>
      <c r="I1476" s="1">
        <v>2</v>
      </c>
      <c r="J1476" s="1">
        <v>0</v>
      </c>
      <c r="K1476" s="1">
        <v>0</v>
      </c>
      <c r="L1476" s="1">
        <v>414</v>
      </c>
      <c r="M1476" s="1">
        <v>67</v>
      </c>
      <c r="N1476" s="1">
        <v>0</v>
      </c>
    </row>
    <row r="1477" spans="1:14">
      <c r="A1477" s="1">
        <v>2024</v>
      </c>
      <c r="B1477" s="1" t="s">
        <v>1347</v>
      </c>
      <c r="C1477" s="1" t="s">
        <v>1396</v>
      </c>
      <c r="D1477" s="1" t="s">
        <v>1428</v>
      </c>
      <c r="E1477" s="6">
        <v>45523</v>
      </c>
      <c r="F1477" s="1" t="s">
        <v>38</v>
      </c>
      <c r="G1477" s="1" t="s">
        <v>242</v>
      </c>
      <c r="H1477" s="1">
        <v>15</v>
      </c>
      <c r="I1477" s="1">
        <v>15</v>
      </c>
      <c r="J1477" s="1">
        <v>0</v>
      </c>
      <c r="K1477" s="1">
        <v>0</v>
      </c>
      <c r="L1477" s="1">
        <v>20904</v>
      </c>
      <c r="M1477" s="1">
        <v>519</v>
      </c>
      <c r="N1477" s="1">
        <v>0</v>
      </c>
    </row>
    <row r="1478" spans="1:14">
      <c r="A1478" s="1">
        <v>2024</v>
      </c>
      <c r="B1478" s="1" t="s">
        <v>1347</v>
      </c>
      <c r="C1478" s="1" t="s">
        <v>1396</v>
      </c>
      <c r="D1478" s="1" t="s">
        <v>1428</v>
      </c>
      <c r="E1478" s="6">
        <v>45523</v>
      </c>
      <c r="F1478" s="1" t="s">
        <v>38</v>
      </c>
      <c r="G1478" s="1" t="s">
        <v>266</v>
      </c>
      <c r="H1478" s="1">
        <v>2</v>
      </c>
      <c r="I1478" s="1">
        <v>2</v>
      </c>
      <c r="J1478" s="1">
        <v>0</v>
      </c>
      <c r="K1478" s="1">
        <v>0</v>
      </c>
      <c r="L1478" s="1">
        <v>220</v>
      </c>
      <c r="M1478" s="1">
        <v>40</v>
      </c>
      <c r="N1478" s="1">
        <v>0</v>
      </c>
    </row>
    <row r="1479" spans="1:14">
      <c r="A1479" s="1">
        <v>2024</v>
      </c>
      <c r="B1479" s="1" t="s">
        <v>1347</v>
      </c>
      <c r="C1479" s="1" t="s">
        <v>1396</v>
      </c>
      <c r="D1479" s="1" t="s">
        <v>1428</v>
      </c>
      <c r="E1479" s="6">
        <v>45523</v>
      </c>
      <c r="F1479" s="1" t="s">
        <v>38</v>
      </c>
      <c r="G1479" s="1" t="s">
        <v>42</v>
      </c>
      <c r="H1479" s="1">
        <v>2</v>
      </c>
      <c r="I1479" s="1">
        <v>2</v>
      </c>
      <c r="J1479" s="1">
        <v>0</v>
      </c>
      <c r="K1479" s="1">
        <v>0</v>
      </c>
      <c r="L1479" s="1">
        <v>237</v>
      </c>
      <c r="M1479" s="1">
        <v>40</v>
      </c>
      <c r="N1479" s="1">
        <v>0</v>
      </c>
    </row>
    <row r="1480" spans="1:14">
      <c r="A1480" s="1">
        <v>2024</v>
      </c>
      <c r="B1480" s="1" t="s">
        <v>1347</v>
      </c>
      <c r="C1480" s="1" t="s">
        <v>1396</v>
      </c>
      <c r="D1480" s="1" t="s">
        <v>1428</v>
      </c>
      <c r="E1480" s="6">
        <v>45524</v>
      </c>
      <c r="F1480" s="1" t="s">
        <v>64</v>
      </c>
      <c r="G1480" s="1" t="s">
        <v>1178</v>
      </c>
      <c r="H1480" s="1">
        <v>12</v>
      </c>
      <c r="I1480" s="1">
        <v>12</v>
      </c>
      <c r="J1480" s="1">
        <v>0</v>
      </c>
      <c r="K1480" s="1">
        <v>0</v>
      </c>
      <c r="L1480" s="1">
        <v>4360</v>
      </c>
      <c r="M1480" s="1">
        <v>454</v>
      </c>
      <c r="N1480" s="1">
        <v>0</v>
      </c>
    </row>
    <row r="1481" spans="1:14">
      <c r="A1481" s="1">
        <v>2024</v>
      </c>
      <c r="B1481" s="1" t="s">
        <v>1347</v>
      </c>
      <c r="C1481" s="1" t="s">
        <v>1396</v>
      </c>
      <c r="D1481" s="1" t="s">
        <v>1428</v>
      </c>
      <c r="E1481" s="6">
        <v>45524</v>
      </c>
      <c r="F1481" s="1" t="s">
        <v>64</v>
      </c>
      <c r="G1481" s="1" t="s">
        <v>41</v>
      </c>
      <c r="H1481" s="1">
        <v>5</v>
      </c>
      <c r="I1481" s="1">
        <v>5</v>
      </c>
      <c r="J1481" s="1">
        <v>0</v>
      </c>
      <c r="K1481" s="1">
        <v>0</v>
      </c>
      <c r="L1481" s="1">
        <v>240407</v>
      </c>
      <c r="M1481" s="1">
        <v>3641</v>
      </c>
      <c r="N1481" s="1">
        <v>0</v>
      </c>
    </row>
    <row r="1482" spans="1:14">
      <c r="A1482" s="1">
        <v>2024</v>
      </c>
      <c r="B1482" s="1" t="s">
        <v>1347</v>
      </c>
      <c r="C1482" s="1" t="s">
        <v>1396</v>
      </c>
      <c r="D1482" s="1" t="s">
        <v>1428</v>
      </c>
      <c r="E1482" s="6">
        <v>45524</v>
      </c>
      <c r="F1482" s="1" t="s">
        <v>64</v>
      </c>
      <c r="G1482" s="1" t="s">
        <v>266</v>
      </c>
      <c r="H1482" s="1">
        <v>12</v>
      </c>
      <c r="I1482" s="1">
        <v>12</v>
      </c>
      <c r="J1482" s="1">
        <v>0</v>
      </c>
      <c r="K1482" s="1">
        <v>0</v>
      </c>
      <c r="L1482" s="1">
        <v>6900</v>
      </c>
      <c r="M1482" s="1">
        <v>350</v>
      </c>
      <c r="N1482" s="1">
        <v>0</v>
      </c>
    </row>
    <row r="1483" spans="1:14">
      <c r="A1483" s="1">
        <v>2024</v>
      </c>
      <c r="B1483" s="1" t="s">
        <v>1347</v>
      </c>
      <c r="C1483" s="1" t="s">
        <v>1396</v>
      </c>
      <c r="D1483" s="1" t="s">
        <v>1428</v>
      </c>
      <c r="E1483" s="6">
        <v>45524</v>
      </c>
      <c r="F1483" s="1" t="s">
        <v>64</v>
      </c>
      <c r="G1483" s="1" t="s">
        <v>42</v>
      </c>
      <c r="H1483" s="1">
        <v>12</v>
      </c>
      <c r="I1483" s="1">
        <v>12</v>
      </c>
      <c r="J1483" s="1">
        <v>0</v>
      </c>
      <c r="K1483" s="1">
        <v>0</v>
      </c>
      <c r="L1483" s="1">
        <v>12055</v>
      </c>
      <c r="M1483" s="1">
        <v>444</v>
      </c>
      <c r="N1483" s="1">
        <v>0</v>
      </c>
    </row>
    <row r="1484" spans="1:14">
      <c r="A1484" s="1">
        <v>2024</v>
      </c>
      <c r="B1484" s="1" t="s">
        <v>1347</v>
      </c>
      <c r="C1484" s="1" t="s">
        <v>1396</v>
      </c>
      <c r="D1484" s="1" t="s">
        <v>1428</v>
      </c>
      <c r="E1484" s="6">
        <v>45524</v>
      </c>
      <c r="F1484" s="1" t="s">
        <v>8</v>
      </c>
      <c r="G1484" s="1" t="s">
        <v>41</v>
      </c>
      <c r="H1484" s="1">
        <v>10</v>
      </c>
      <c r="I1484" s="1">
        <v>10</v>
      </c>
      <c r="J1484" s="1">
        <v>0</v>
      </c>
      <c r="K1484" s="1">
        <v>0</v>
      </c>
      <c r="L1484" s="1">
        <v>12108</v>
      </c>
      <c r="M1484" s="1">
        <v>616</v>
      </c>
      <c r="N1484" s="1">
        <v>0</v>
      </c>
    </row>
    <row r="1485" spans="1:14">
      <c r="A1485" s="1">
        <v>2024</v>
      </c>
      <c r="B1485" s="1" t="s">
        <v>1347</v>
      </c>
      <c r="C1485" s="1" t="s">
        <v>1396</v>
      </c>
      <c r="D1485" s="1" t="s">
        <v>1428</v>
      </c>
      <c r="E1485" s="6">
        <v>45524</v>
      </c>
      <c r="F1485" s="1" t="s">
        <v>38</v>
      </c>
      <c r="G1485" s="1" t="s">
        <v>1178</v>
      </c>
      <c r="H1485" s="1">
        <v>2</v>
      </c>
      <c r="I1485" s="1">
        <v>2</v>
      </c>
      <c r="J1485" s="1">
        <v>0</v>
      </c>
      <c r="K1485" s="1">
        <v>0</v>
      </c>
      <c r="L1485" s="1">
        <v>198</v>
      </c>
      <c r="M1485" s="1">
        <v>40</v>
      </c>
      <c r="N1485" s="1">
        <v>0</v>
      </c>
    </row>
    <row r="1486" spans="1:14">
      <c r="A1486" s="1">
        <v>2024</v>
      </c>
      <c r="B1486" s="1" t="s">
        <v>1347</v>
      </c>
      <c r="C1486" s="1" t="s">
        <v>1396</v>
      </c>
      <c r="D1486" s="1" t="s">
        <v>1428</v>
      </c>
      <c r="E1486" s="6">
        <v>45524</v>
      </c>
      <c r="F1486" s="1" t="s">
        <v>38</v>
      </c>
      <c r="G1486" s="1" t="s">
        <v>39</v>
      </c>
      <c r="H1486" s="1">
        <v>15</v>
      </c>
      <c r="I1486" s="1">
        <v>15</v>
      </c>
      <c r="J1486" s="1">
        <v>1</v>
      </c>
      <c r="K1486" s="1">
        <v>0</v>
      </c>
      <c r="L1486" s="1">
        <v>4614</v>
      </c>
      <c r="M1486" s="1">
        <v>410</v>
      </c>
      <c r="N1486" s="1">
        <v>4</v>
      </c>
    </row>
    <row r="1487" spans="1:14">
      <c r="A1487" s="1">
        <v>2024</v>
      </c>
      <c r="B1487" s="1" t="s">
        <v>1347</v>
      </c>
      <c r="C1487" s="1" t="s">
        <v>1396</v>
      </c>
      <c r="D1487" s="1" t="s">
        <v>1428</v>
      </c>
      <c r="E1487" s="6">
        <v>45524</v>
      </c>
      <c r="F1487" s="1" t="s">
        <v>38</v>
      </c>
      <c r="G1487" s="1" t="s">
        <v>41</v>
      </c>
      <c r="H1487" s="1">
        <v>1</v>
      </c>
      <c r="I1487" s="1">
        <v>1</v>
      </c>
      <c r="J1487" s="1">
        <v>0</v>
      </c>
      <c r="K1487" s="1">
        <v>0</v>
      </c>
      <c r="L1487" s="1">
        <v>125</v>
      </c>
      <c r="M1487" s="1">
        <v>20</v>
      </c>
      <c r="N1487" s="1">
        <v>0</v>
      </c>
    </row>
    <row r="1488" spans="1:14">
      <c r="A1488" s="1">
        <v>2024</v>
      </c>
      <c r="B1488" s="1" t="s">
        <v>1347</v>
      </c>
      <c r="C1488" s="1" t="s">
        <v>1396</v>
      </c>
      <c r="D1488" s="1" t="s">
        <v>1428</v>
      </c>
      <c r="E1488" s="6">
        <v>45524</v>
      </c>
      <c r="F1488" s="1" t="s">
        <v>38</v>
      </c>
      <c r="G1488" s="1" t="s">
        <v>242</v>
      </c>
      <c r="H1488" s="1">
        <v>15</v>
      </c>
      <c r="I1488" s="1">
        <v>15</v>
      </c>
      <c r="J1488" s="1">
        <v>0</v>
      </c>
      <c r="K1488" s="1">
        <v>0</v>
      </c>
      <c r="L1488" s="1">
        <v>2145</v>
      </c>
      <c r="M1488" s="1">
        <v>352</v>
      </c>
      <c r="N1488" s="1">
        <v>0</v>
      </c>
    </row>
    <row r="1489" spans="1:14">
      <c r="A1489" s="1">
        <v>2024</v>
      </c>
      <c r="B1489" s="1" t="s">
        <v>1347</v>
      </c>
      <c r="C1489" s="1" t="s">
        <v>1396</v>
      </c>
      <c r="D1489" s="1" t="s">
        <v>1428</v>
      </c>
      <c r="E1489" s="6">
        <v>45524</v>
      </c>
      <c r="F1489" s="1" t="s">
        <v>38</v>
      </c>
      <c r="G1489" s="1" t="s">
        <v>266</v>
      </c>
      <c r="H1489" s="1">
        <v>2</v>
      </c>
      <c r="I1489" s="1">
        <v>2</v>
      </c>
      <c r="J1489" s="1">
        <v>0</v>
      </c>
      <c r="K1489" s="1">
        <v>0</v>
      </c>
      <c r="L1489" s="1">
        <v>322</v>
      </c>
      <c r="M1489" s="1">
        <v>40</v>
      </c>
      <c r="N1489" s="1">
        <v>0</v>
      </c>
    </row>
    <row r="1490" spans="1:14">
      <c r="A1490" s="1">
        <v>2024</v>
      </c>
      <c r="B1490" s="1" t="s">
        <v>1347</v>
      </c>
      <c r="C1490" s="1" t="s">
        <v>1396</v>
      </c>
      <c r="D1490" s="1" t="s">
        <v>1428</v>
      </c>
      <c r="E1490" s="6">
        <v>45524</v>
      </c>
      <c r="F1490" s="1" t="s">
        <v>38</v>
      </c>
      <c r="G1490" s="1" t="s">
        <v>42</v>
      </c>
      <c r="H1490" s="1">
        <v>2</v>
      </c>
      <c r="I1490" s="1">
        <v>2</v>
      </c>
      <c r="J1490" s="1">
        <v>0</v>
      </c>
      <c r="K1490" s="1">
        <v>0</v>
      </c>
      <c r="L1490" s="1">
        <v>233</v>
      </c>
      <c r="M1490" s="1">
        <v>40</v>
      </c>
      <c r="N1490" s="1">
        <v>0</v>
      </c>
    </row>
    <row r="1491" spans="1:14">
      <c r="A1491" s="1">
        <v>2024</v>
      </c>
      <c r="B1491" s="1" t="s">
        <v>1347</v>
      </c>
      <c r="C1491" s="1" t="s">
        <v>1396</v>
      </c>
      <c r="D1491" s="1" t="s">
        <v>1428</v>
      </c>
      <c r="E1491" s="6">
        <v>45525</v>
      </c>
      <c r="F1491" s="1" t="s">
        <v>64</v>
      </c>
      <c r="G1491" s="1" t="s">
        <v>1178</v>
      </c>
      <c r="H1491" s="1">
        <v>10</v>
      </c>
      <c r="I1491" s="1">
        <v>10</v>
      </c>
      <c r="J1491" s="1">
        <v>0</v>
      </c>
      <c r="K1491" s="1">
        <v>0</v>
      </c>
      <c r="L1491" s="1">
        <v>22364</v>
      </c>
      <c r="M1491" s="1">
        <v>538</v>
      </c>
      <c r="N1491" s="1">
        <v>0</v>
      </c>
    </row>
    <row r="1492" spans="1:14">
      <c r="A1492" s="1">
        <v>2024</v>
      </c>
      <c r="B1492" s="1" t="s">
        <v>1347</v>
      </c>
      <c r="C1492" s="1" t="s">
        <v>1396</v>
      </c>
      <c r="D1492" s="1" t="s">
        <v>1428</v>
      </c>
      <c r="E1492" s="6">
        <v>45525</v>
      </c>
      <c r="F1492" s="1" t="s">
        <v>64</v>
      </c>
      <c r="G1492" s="1" t="s">
        <v>41</v>
      </c>
      <c r="H1492" s="1">
        <v>5</v>
      </c>
      <c r="I1492" s="1">
        <v>5</v>
      </c>
      <c r="J1492" s="1">
        <v>0</v>
      </c>
      <c r="K1492" s="1">
        <v>0</v>
      </c>
      <c r="L1492" s="1">
        <v>209189</v>
      </c>
      <c r="M1492" s="1">
        <v>1486</v>
      </c>
      <c r="N1492" s="1">
        <v>0</v>
      </c>
    </row>
    <row r="1493" spans="1:14">
      <c r="A1493" s="1">
        <v>2024</v>
      </c>
      <c r="B1493" s="1" t="s">
        <v>1347</v>
      </c>
      <c r="C1493" s="1" t="s">
        <v>1396</v>
      </c>
      <c r="D1493" s="1" t="s">
        <v>1428</v>
      </c>
      <c r="E1493" s="6">
        <v>45525</v>
      </c>
      <c r="F1493" s="1" t="s">
        <v>64</v>
      </c>
      <c r="G1493" s="1" t="s">
        <v>266</v>
      </c>
      <c r="H1493" s="1">
        <v>7</v>
      </c>
      <c r="I1493" s="1">
        <v>7</v>
      </c>
      <c r="J1493" s="1">
        <v>1</v>
      </c>
      <c r="K1493" s="1">
        <v>0</v>
      </c>
      <c r="L1493" s="1">
        <v>19277</v>
      </c>
      <c r="M1493" s="1">
        <v>315</v>
      </c>
      <c r="N1493" s="1">
        <v>47</v>
      </c>
    </row>
    <row r="1494" spans="1:14">
      <c r="A1494" s="1">
        <v>2024</v>
      </c>
      <c r="B1494" s="1" t="s">
        <v>1347</v>
      </c>
      <c r="C1494" s="1" t="s">
        <v>1396</v>
      </c>
      <c r="D1494" s="1" t="s">
        <v>1428</v>
      </c>
      <c r="E1494" s="6">
        <v>45525</v>
      </c>
      <c r="F1494" s="1" t="s">
        <v>64</v>
      </c>
      <c r="G1494" s="1" t="s">
        <v>42</v>
      </c>
      <c r="H1494" s="1">
        <v>15</v>
      </c>
      <c r="I1494" s="1">
        <v>15</v>
      </c>
      <c r="J1494" s="1">
        <v>0</v>
      </c>
      <c r="K1494" s="1">
        <v>0</v>
      </c>
      <c r="L1494" s="1">
        <v>81752</v>
      </c>
      <c r="M1494" s="1">
        <v>807</v>
      </c>
      <c r="N1494" s="1">
        <v>0</v>
      </c>
    </row>
    <row r="1495" spans="1:14">
      <c r="A1495" s="1">
        <v>2024</v>
      </c>
      <c r="B1495" s="1" t="s">
        <v>1347</v>
      </c>
      <c r="C1495" s="1" t="s">
        <v>1396</v>
      </c>
      <c r="D1495" s="1" t="s">
        <v>1428</v>
      </c>
      <c r="E1495" s="6">
        <v>45525</v>
      </c>
      <c r="F1495" s="1" t="s">
        <v>8</v>
      </c>
      <c r="G1495" s="1" t="s">
        <v>1178</v>
      </c>
      <c r="H1495" s="1">
        <v>2</v>
      </c>
      <c r="I1495" s="1">
        <v>2</v>
      </c>
      <c r="J1495" s="1">
        <v>0</v>
      </c>
      <c r="K1495" s="1">
        <v>0</v>
      </c>
      <c r="L1495" s="1">
        <v>1760</v>
      </c>
      <c r="M1495" s="1">
        <v>241</v>
      </c>
      <c r="N1495" s="1">
        <v>0</v>
      </c>
    </row>
    <row r="1496" spans="1:14">
      <c r="A1496" s="1">
        <v>2024</v>
      </c>
      <c r="B1496" s="1" t="s">
        <v>1347</v>
      </c>
      <c r="C1496" s="1" t="s">
        <v>1396</v>
      </c>
      <c r="D1496" s="1" t="s">
        <v>1428</v>
      </c>
      <c r="E1496" s="6">
        <v>45525</v>
      </c>
      <c r="F1496" s="1" t="s">
        <v>8</v>
      </c>
      <c r="G1496" s="1" t="s">
        <v>41</v>
      </c>
      <c r="H1496" s="1">
        <v>10</v>
      </c>
      <c r="I1496" s="1">
        <v>10</v>
      </c>
      <c r="J1496" s="1">
        <v>0</v>
      </c>
      <c r="K1496" s="1">
        <v>0</v>
      </c>
      <c r="L1496" s="1">
        <v>1351</v>
      </c>
      <c r="M1496" s="1">
        <v>169</v>
      </c>
      <c r="N1496" s="1">
        <v>0</v>
      </c>
    </row>
    <row r="1497" spans="1:14">
      <c r="A1497" s="1">
        <v>2024</v>
      </c>
      <c r="B1497" s="1" t="s">
        <v>1347</v>
      </c>
      <c r="C1497" s="1" t="s">
        <v>1396</v>
      </c>
      <c r="D1497" s="1" t="s">
        <v>1428</v>
      </c>
      <c r="E1497" s="6">
        <v>45525</v>
      </c>
      <c r="F1497" s="1" t="s">
        <v>38</v>
      </c>
      <c r="G1497" s="1" t="s">
        <v>1178</v>
      </c>
      <c r="H1497" s="1">
        <v>1</v>
      </c>
      <c r="I1497" s="1">
        <v>1</v>
      </c>
      <c r="J1497" s="1">
        <v>0</v>
      </c>
      <c r="K1497" s="1">
        <v>0</v>
      </c>
      <c r="L1497" s="1">
        <v>1800</v>
      </c>
      <c r="M1497" s="1">
        <v>53</v>
      </c>
      <c r="N1497" s="1">
        <v>0</v>
      </c>
    </row>
    <row r="1498" spans="1:14">
      <c r="A1498" s="1">
        <v>2024</v>
      </c>
      <c r="B1498" s="1" t="s">
        <v>1347</v>
      </c>
      <c r="C1498" s="1" t="s">
        <v>1396</v>
      </c>
      <c r="D1498" s="1" t="s">
        <v>1428</v>
      </c>
      <c r="E1498" s="6">
        <v>45525</v>
      </c>
      <c r="F1498" s="1" t="s">
        <v>38</v>
      </c>
      <c r="G1498" s="1" t="s">
        <v>39</v>
      </c>
      <c r="H1498" s="1">
        <v>15</v>
      </c>
      <c r="I1498" s="1">
        <v>15</v>
      </c>
      <c r="J1498" s="1">
        <v>1</v>
      </c>
      <c r="K1498" s="1">
        <v>0</v>
      </c>
      <c r="L1498" s="1">
        <v>4207</v>
      </c>
      <c r="M1498" s="1">
        <v>408</v>
      </c>
      <c r="N1498" s="1">
        <v>6</v>
      </c>
    </row>
    <row r="1499" spans="1:14">
      <c r="A1499" s="1">
        <v>2024</v>
      </c>
      <c r="B1499" s="1" t="s">
        <v>1347</v>
      </c>
      <c r="C1499" s="1" t="s">
        <v>1396</v>
      </c>
      <c r="D1499" s="1" t="s">
        <v>1428</v>
      </c>
      <c r="E1499" s="6">
        <v>45525</v>
      </c>
      <c r="F1499" s="1" t="s">
        <v>38</v>
      </c>
      <c r="G1499" s="1" t="s">
        <v>242</v>
      </c>
      <c r="H1499" s="1">
        <v>14</v>
      </c>
      <c r="I1499" s="1">
        <v>14</v>
      </c>
      <c r="J1499" s="1">
        <v>0</v>
      </c>
      <c r="K1499" s="1">
        <v>0</v>
      </c>
      <c r="L1499" s="1">
        <v>11145</v>
      </c>
      <c r="M1499" s="1">
        <v>506</v>
      </c>
      <c r="N1499" s="1">
        <v>0</v>
      </c>
    </row>
    <row r="1500" spans="1:14">
      <c r="A1500" s="1">
        <v>2024</v>
      </c>
      <c r="B1500" s="1" t="s">
        <v>1347</v>
      </c>
      <c r="C1500" s="1" t="s">
        <v>1396</v>
      </c>
      <c r="D1500" s="1" t="s">
        <v>1428</v>
      </c>
      <c r="E1500" s="6">
        <v>45525</v>
      </c>
      <c r="F1500" s="1" t="s">
        <v>38</v>
      </c>
      <c r="G1500" s="1" t="s">
        <v>266</v>
      </c>
      <c r="H1500" s="1">
        <v>7</v>
      </c>
      <c r="I1500" s="1">
        <v>7</v>
      </c>
      <c r="J1500" s="1">
        <v>0</v>
      </c>
      <c r="K1500" s="1">
        <v>0</v>
      </c>
      <c r="L1500" s="1">
        <v>909</v>
      </c>
      <c r="M1500" s="1">
        <v>167</v>
      </c>
      <c r="N1500" s="1">
        <v>0</v>
      </c>
    </row>
    <row r="1501" spans="1:14">
      <c r="A1501" s="1">
        <v>2024</v>
      </c>
      <c r="B1501" s="1" t="s">
        <v>1347</v>
      </c>
      <c r="C1501" s="1" t="s">
        <v>1396</v>
      </c>
      <c r="D1501" s="1" t="s">
        <v>1428</v>
      </c>
      <c r="E1501" s="6">
        <v>45526</v>
      </c>
      <c r="F1501" s="1" t="s">
        <v>64</v>
      </c>
      <c r="G1501" s="1" t="s">
        <v>1178</v>
      </c>
      <c r="H1501" s="1">
        <v>12</v>
      </c>
      <c r="I1501" s="1">
        <v>12</v>
      </c>
      <c r="J1501" s="1">
        <v>0</v>
      </c>
      <c r="K1501" s="1">
        <v>0</v>
      </c>
      <c r="L1501" s="1">
        <v>14961</v>
      </c>
      <c r="M1501" s="1">
        <v>572</v>
      </c>
      <c r="N1501" s="1">
        <v>0</v>
      </c>
    </row>
    <row r="1502" spans="1:14">
      <c r="A1502" s="1">
        <v>2024</v>
      </c>
      <c r="B1502" s="1" t="s">
        <v>1347</v>
      </c>
      <c r="C1502" s="1" t="s">
        <v>1396</v>
      </c>
      <c r="D1502" s="1" t="s">
        <v>1428</v>
      </c>
      <c r="E1502" s="6">
        <v>45526</v>
      </c>
      <c r="F1502" s="1" t="s">
        <v>64</v>
      </c>
      <c r="G1502" s="1" t="s">
        <v>41</v>
      </c>
      <c r="H1502" s="1">
        <v>5</v>
      </c>
      <c r="I1502" s="1">
        <v>5</v>
      </c>
      <c r="J1502" s="1">
        <v>0</v>
      </c>
      <c r="K1502" s="1">
        <v>0</v>
      </c>
      <c r="L1502" s="1">
        <v>16905</v>
      </c>
      <c r="M1502" s="1">
        <v>758</v>
      </c>
      <c r="N1502" s="1">
        <v>0</v>
      </c>
    </row>
    <row r="1503" spans="1:14">
      <c r="A1503" s="1">
        <v>2024</v>
      </c>
      <c r="B1503" s="1" t="s">
        <v>1347</v>
      </c>
      <c r="C1503" s="1" t="s">
        <v>1396</v>
      </c>
      <c r="D1503" s="1" t="s">
        <v>1428</v>
      </c>
      <c r="E1503" s="6">
        <v>45526</v>
      </c>
      <c r="F1503" s="1" t="s">
        <v>64</v>
      </c>
      <c r="G1503" s="1" t="s">
        <v>266</v>
      </c>
      <c r="H1503" s="1">
        <v>11</v>
      </c>
      <c r="I1503" s="1">
        <v>11</v>
      </c>
      <c r="J1503" s="1">
        <v>0</v>
      </c>
      <c r="K1503" s="1">
        <v>0</v>
      </c>
      <c r="L1503" s="1">
        <v>20274</v>
      </c>
      <c r="M1503" s="1">
        <v>392</v>
      </c>
      <c r="N1503" s="1">
        <v>0</v>
      </c>
    </row>
    <row r="1504" spans="1:14">
      <c r="A1504" s="1">
        <v>2024</v>
      </c>
      <c r="B1504" s="1" t="s">
        <v>1347</v>
      </c>
      <c r="C1504" s="1" t="s">
        <v>1396</v>
      </c>
      <c r="D1504" s="1" t="s">
        <v>1428</v>
      </c>
      <c r="E1504" s="6">
        <v>45526</v>
      </c>
      <c r="F1504" s="1" t="s">
        <v>64</v>
      </c>
      <c r="G1504" s="1" t="s">
        <v>42</v>
      </c>
      <c r="H1504" s="1">
        <v>11</v>
      </c>
      <c r="I1504" s="1">
        <v>11</v>
      </c>
      <c r="J1504" s="1">
        <v>0</v>
      </c>
      <c r="K1504" s="1">
        <v>0</v>
      </c>
      <c r="L1504" s="1">
        <v>13129</v>
      </c>
      <c r="M1504" s="1">
        <v>424</v>
      </c>
      <c r="N1504" s="1">
        <v>0</v>
      </c>
    </row>
    <row r="1505" spans="1:14">
      <c r="A1505" s="1">
        <v>2024</v>
      </c>
      <c r="B1505" s="1" t="s">
        <v>1347</v>
      </c>
      <c r="C1505" s="1" t="s">
        <v>1396</v>
      </c>
      <c r="D1505" s="1" t="s">
        <v>1428</v>
      </c>
      <c r="E1505" s="6">
        <v>45526</v>
      </c>
      <c r="F1505" s="1" t="s">
        <v>8</v>
      </c>
      <c r="G1505" s="1" t="s">
        <v>41</v>
      </c>
      <c r="H1505" s="1">
        <v>10</v>
      </c>
      <c r="I1505" s="1">
        <v>10</v>
      </c>
      <c r="J1505" s="1">
        <v>0</v>
      </c>
      <c r="K1505" s="1">
        <v>0</v>
      </c>
      <c r="L1505" s="1">
        <v>54</v>
      </c>
      <c r="M1505" s="1">
        <v>54</v>
      </c>
      <c r="N1505" s="1">
        <v>0</v>
      </c>
    </row>
    <row r="1506" spans="1:14">
      <c r="A1506" s="1">
        <v>2024</v>
      </c>
      <c r="B1506" s="1" t="s">
        <v>1347</v>
      </c>
      <c r="C1506" s="1" t="s">
        <v>1396</v>
      </c>
      <c r="D1506" s="1" t="s">
        <v>1428</v>
      </c>
      <c r="E1506" s="6">
        <v>45526</v>
      </c>
      <c r="F1506" s="1" t="s">
        <v>38</v>
      </c>
      <c r="G1506" s="1" t="s">
        <v>1178</v>
      </c>
      <c r="H1506" s="1">
        <v>1</v>
      </c>
      <c r="I1506" s="1">
        <v>1</v>
      </c>
      <c r="J1506" s="1">
        <v>0</v>
      </c>
      <c r="K1506" s="1">
        <v>0</v>
      </c>
      <c r="L1506" s="1">
        <v>18</v>
      </c>
      <c r="M1506" s="1">
        <v>18</v>
      </c>
      <c r="N1506" s="1">
        <v>0</v>
      </c>
    </row>
    <row r="1507" spans="1:14">
      <c r="A1507" s="1">
        <v>2024</v>
      </c>
      <c r="B1507" s="1" t="s">
        <v>1347</v>
      </c>
      <c r="C1507" s="1" t="s">
        <v>1396</v>
      </c>
      <c r="D1507" s="1" t="s">
        <v>1428</v>
      </c>
      <c r="E1507" s="6">
        <v>45526</v>
      </c>
      <c r="F1507" s="1" t="s">
        <v>38</v>
      </c>
      <c r="G1507" s="1" t="s">
        <v>39</v>
      </c>
      <c r="H1507" s="1">
        <v>16</v>
      </c>
      <c r="I1507" s="1">
        <v>16</v>
      </c>
      <c r="J1507" s="1">
        <v>2</v>
      </c>
      <c r="K1507" s="1">
        <v>0</v>
      </c>
      <c r="L1507" s="1">
        <v>3586</v>
      </c>
      <c r="M1507" s="1">
        <v>449</v>
      </c>
      <c r="N1507" s="1">
        <v>10</v>
      </c>
    </row>
    <row r="1508" spans="1:14">
      <c r="A1508" s="1">
        <v>2024</v>
      </c>
      <c r="B1508" s="1" t="s">
        <v>1347</v>
      </c>
      <c r="C1508" s="1" t="s">
        <v>1396</v>
      </c>
      <c r="D1508" s="1" t="s">
        <v>1428</v>
      </c>
      <c r="E1508" s="6">
        <v>45526</v>
      </c>
      <c r="F1508" s="1" t="s">
        <v>38</v>
      </c>
      <c r="G1508" s="1" t="s">
        <v>41</v>
      </c>
      <c r="H1508" s="1">
        <v>1</v>
      </c>
      <c r="I1508" s="1">
        <v>1</v>
      </c>
      <c r="J1508" s="1">
        <v>0</v>
      </c>
      <c r="K1508" s="1">
        <v>0</v>
      </c>
      <c r="L1508" s="1">
        <v>113</v>
      </c>
      <c r="M1508" s="1">
        <v>20</v>
      </c>
      <c r="N1508" s="1">
        <v>0</v>
      </c>
    </row>
    <row r="1509" spans="1:14">
      <c r="A1509" s="1">
        <v>2024</v>
      </c>
      <c r="B1509" s="1" t="s">
        <v>1347</v>
      </c>
      <c r="C1509" s="1" t="s">
        <v>1396</v>
      </c>
      <c r="D1509" s="1" t="s">
        <v>1428</v>
      </c>
      <c r="E1509" s="6">
        <v>45526</v>
      </c>
      <c r="F1509" s="1" t="s">
        <v>38</v>
      </c>
      <c r="G1509" s="1" t="s">
        <v>242</v>
      </c>
      <c r="H1509" s="1">
        <v>15</v>
      </c>
      <c r="I1509" s="1">
        <v>15</v>
      </c>
      <c r="J1509" s="1">
        <v>0</v>
      </c>
      <c r="K1509" s="1">
        <v>0</v>
      </c>
      <c r="L1509" s="1">
        <v>3180</v>
      </c>
      <c r="M1509" s="1">
        <v>360</v>
      </c>
      <c r="N1509" s="1">
        <v>0</v>
      </c>
    </row>
    <row r="1510" spans="1:14">
      <c r="A1510" s="1">
        <v>2024</v>
      </c>
      <c r="B1510" s="1" t="s">
        <v>1347</v>
      </c>
      <c r="C1510" s="1" t="s">
        <v>1396</v>
      </c>
      <c r="D1510" s="1" t="s">
        <v>1428</v>
      </c>
      <c r="E1510" s="6">
        <v>45526</v>
      </c>
      <c r="F1510" s="1" t="s">
        <v>38</v>
      </c>
      <c r="G1510" s="1" t="s">
        <v>266</v>
      </c>
      <c r="H1510" s="1">
        <v>2</v>
      </c>
      <c r="I1510" s="1">
        <v>2</v>
      </c>
      <c r="J1510" s="1">
        <v>0</v>
      </c>
      <c r="K1510" s="1">
        <v>0</v>
      </c>
      <c r="L1510" s="1">
        <v>102</v>
      </c>
      <c r="M1510" s="1">
        <v>37</v>
      </c>
      <c r="N1510" s="1">
        <v>0</v>
      </c>
    </row>
    <row r="1511" spans="1:14">
      <c r="A1511" s="1">
        <v>2024</v>
      </c>
      <c r="B1511" s="1" t="s">
        <v>1347</v>
      </c>
      <c r="C1511" s="1" t="s">
        <v>1396</v>
      </c>
      <c r="D1511" s="1" t="s">
        <v>1428</v>
      </c>
      <c r="E1511" s="6">
        <v>45526</v>
      </c>
      <c r="F1511" s="1" t="s">
        <v>38</v>
      </c>
      <c r="G1511" s="1" t="s">
        <v>42</v>
      </c>
      <c r="H1511" s="1">
        <v>2</v>
      </c>
      <c r="I1511" s="1">
        <v>2</v>
      </c>
      <c r="J1511" s="1">
        <v>0</v>
      </c>
      <c r="K1511" s="1">
        <v>0</v>
      </c>
      <c r="L1511" s="1">
        <v>394</v>
      </c>
      <c r="M1511" s="1">
        <v>40</v>
      </c>
      <c r="N1511" s="1">
        <v>0</v>
      </c>
    </row>
    <row r="1512" spans="1:14">
      <c r="A1512" s="1">
        <v>2024</v>
      </c>
      <c r="B1512" s="1" t="s">
        <v>1347</v>
      </c>
      <c r="C1512" s="1" t="s">
        <v>1396</v>
      </c>
      <c r="D1512" s="1" t="s">
        <v>1428</v>
      </c>
      <c r="E1512" s="6">
        <v>45527</v>
      </c>
      <c r="F1512" s="1" t="s">
        <v>64</v>
      </c>
      <c r="G1512" s="1" t="s">
        <v>1178</v>
      </c>
      <c r="H1512" s="1">
        <v>4</v>
      </c>
      <c r="I1512" s="1">
        <v>4</v>
      </c>
      <c r="J1512" s="1">
        <v>0</v>
      </c>
      <c r="K1512" s="1">
        <v>0</v>
      </c>
      <c r="L1512" s="1">
        <v>3447</v>
      </c>
      <c r="M1512" s="1">
        <v>214</v>
      </c>
      <c r="N1512" s="1">
        <v>0</v>
      </c>
    </row>
    <row r="1513" spans="1:14">
      <c r="A1513" s="1">
        <v>2024</v>
      </c>
      <c r="B1513" s="1" t="s">
        <v>1347</v>
      </c>
      <c r="C1513" s="1" t="s">
        <v>1396</v>
      </c>
      <c r="D1513" s="1" t="s">
        <v>1428</v>
      </c>
      <c r="E1513" s="6">
        <v>45527</v>
      </c>
      <c r="F1513" s="1" t="s">
        <v>64</v>
      </c>
      <c r="G1513" s="1" t="s">
        <v>41</v>
      </c>
      <c r="H1513" s="1">
        <v>5</v>
      </c>
      <c r="I1513" s="1">
        <v>5</v>
      </c>
      <c r="J1513" s="1">
        <v>0</v>
      </c>
      <c r="K1513" s="1">
        <v>0</v>
      </c>
      <c r="L1513" s="1">
        <v>99924</v>
      </c>
      <c r="M1513" s="1">
        <v>1132</v>
      </c>
      <c r="N1513" s="1">
        <v>0</v>
      </c>
    </row>
    <row r="1514" spans="1:14">
      <c r="A1514" s="1">
        <v>2024</v>
      </c>
      <c r="B1514" s="1" t="s">
        <v>1347</v>
      </c>
      <c r="C1514" s="1" t="s">
        <v>1396</v>
      </c>
      <c r="D1514" s="1" t="s">
        <v>1428</v>
      </c>
      <c r="E1514" s="6">
        <v>45527</v>
      </c>
      <c r="F1514" s="1" t="s">
        <v>64</v>
      </c>
      <c r="G1514" s="1" t="s">
        <v>266</v>
      </c>
      <c r="H1514" s="1">
        <v>12</v>
      </c>
      <c r="I1514" s="1">
        <v>12</v>
      </c>
      <c r="J1514" s="1">
        <v>0</v>
      </c>
      <c r="K1514" s="1">
        <v>0</v>
      </c>
      <c r="L1514" s="1">
        <v>6925</v>
      </c>
      <c r="M1514" s="1">
        <v>391</v>
      </c>
      <c r="N1514" s="1">
        <v>0</v>
      </c>
    </row>
    <row r="1515" spans="1:14">
      <c r="A1515" s="1">
        <v>2024</v>
      </c>
      <c r="B1515" s="1" t="s">
        <v>1347</v>
      </c>
      <c r="C1515" s="1" t="s">
        <v>1396</v>
      </c>
      <c r="D1515" s="1" t="s">
        <v>1428</v>
      </c>
      <c r="E1515" s="6">
        <v>45527</v>
      </c>
      <c r="F1515" s="1" t="s">
        <v>64</v>
      </c>
      <c r="G1515" s="1" t="s">
        <v>42</v>
      </c>
      <c r="H1515" s="1">
        <v>11</v>
      </c>
      <c r="I1515" s="1">
        <v>11</v>
      </c>
      <c r="J1515" s="1">
        <v>0</v>
      </c>
      <c r="K1515" s="1">
        <v>0</v>
      </c>
      <c r="L1515" s="1">
        <v>60238</v>
      </c>
      <c r="M1515" s="1">
        <v>636</v>
      </c>
      <c r="N1515" s="1">
        <v>0</v>
      </c>
    </row>
    <row r="1516" spans="1:14">
      <c r="A1516" s="1">
        <v>2024</v>
      </c>
      <c r="B1516" s="1" t="s">
        <v>1347</v>
      </c>
      <c r="C1516" s="1" t="s">
        <v>1396</v>
      </c>
      <c r="D1516" s="1" t="s">
        <v>1428</v>
      </c>
      <c r="E1516" s="6">
        <v>45527</v>
      </c>
      <c r="F1516" s="1" t="s">
        <v>8</v>
      </c>
      <c r="G1516" s="1" t="s">
        <v>41</v>
      </c>
      <c r="H1516" s="1">
        <v>10</v>
      </c>
      <c r="I1516" s="1">
        <v>10</v>
      </c>
      <c r="J1516" s="1">
        <v>0</v>
      </c>
      <c r="K1516" s="1">
        <v>0</v>
      </c>
      <c r="L1516" s="1">
        <v>10182</v>
      </c>
      <c r="M1516" s="1">
        <v>606</v>
      </c>
      <c r="N1516" s="1">
        <v>0</v>
      </c>
    </row>
    <row r="1517" spans="1:14">
      <c r="A1517" s="1">
        <v>2024</v>
      </c>
      <c r="B1517" s="1" t="s">
        <v>1347</v>
      </c>
      <c r="C1517" s="1" t="s">
        <v>1396</v>
      </c>
      <c r="D1517" s="1" t="s">
        <v>1428</v>
      </c>
      <c r="E1517" s="6">
        <v>45527</v>
      </c>
      <c r="F1517" s="1" t="s">
        <v>38</v>
      </c>
      <c r="G1517" s="1" t="s">
        <v>1178</v>
      </c>
      <c r="H1517" s="1">
        <v>2</v>
      </c>
      <c r="I1517" s="1">
        <v>2</v>
      </c>
      <c r="J1517" s="1">
        <v>0</v>
      </c>
      <c r="K1517" s="1">
        <v>0</v>
      </c>
      <c r="L1517" s="1">
        <v>396</v>
      </c>
      <c r="M1517" s="1">
        <v>40</v>
      </c>
      <c r="N1517" s="1">
        <v>0</v>
      </c>
    </row>
    <row r="1518" spans="1:14">
      <c r="A1518" s="1">
        <v>2024</v>
      </c>
      <c r="B1518" s="1" t="s">
        <v>1347</v>
      </c>
      <c r="C1518" s="1" t="s">
        <v>1396</v>
      </c>
      <c r="D1518" s="1" t="s">
        <v>1428</v>
      </c>
      <c r="E1518" s="6">
        <v>45527</v>
      </c>
      <c r="F1518" s="1" t="s">
        <v>38</v>
      </c>
      <c r="G1518" s="1" t="s">
        <v>39</v>
      </c>
      <c r="H1518" s="1">
        <v>15</v>
      </c>
      <c r="I1518" s="1">
        <v>15</v>
      </c>
      <c r="J1518" s="1">
        <v>1</v>
      </c>
      <c r="K1518" s="1">
        <v>0</v>
      </c>
      <c r="L1518" s="1">
        <v>3691</v>
      </c>
      <c r="M1518" s="1">
        <v>507</v>
      </c>
      <c r="N1518" s="1">
        <v>3</v>
      </c>
    </row>
    <row r="1519" spans="1:14">
      <c r="A1519" s="1">
        <v>2024</v>
      </c>
      <c r="B1519" s="1" t="s">
        <v>1347</v>
      </c>
      <c r="C1519" s="1" t="s">
        <v>1396</v>
      </c>
      <c r="D1519" s="1" t="s">
        <v>1428</v>
      </c>
      <c r="E1519" s="6">
        <v>45527</v>
      </c>
      <c r="F1519" s="1" t="s">
        <v>38</v>
      </c>
      <c r="G1519" s="1" t="s">
        <v>41</v>
      </c>
      <c r="H1519" s="1">
        <v>1</v>
      </c>
      <c r="I1519" s="1">
        <v>1</v>
      </c>
      <c r="J1519" s="1">
        <v>0</v>
      </c>
      <c r="K1519" s="1">
        <v>0</v>
      </c>
      <c r="L1519" s="1">
        <v>80</v>
      </c>
      <c r="M1519" s="1">
        <v>20</v>
      </c>
      <c r="N1519" s="1">
        <v>0</v>
      </c>
    </row>
    <row r="1520" spans="1:14">
      <c r="A1520" s="1">
        <v>2024</v>
      </c>
      <c r="B1520" s="1" t="s">
        <v>1347</v>
      </c>
      <c r="C1520" s="1" t="s">
        <v>1396</v>
      </c>
      <c r="D1520" s="1" t="s">
        <v>1428</v>
      </c>
      <c r="E1520" s="6">
        <v>45527</v>
      </c>
      <c r="F1520" s="1" t="s">
        <v>38</v>
      </c>
      <c r="G1520" s="1" t="s">
        <v>242</v>
      </c>
      <c r="H1520" s="1">
        <v>15</v>
      </c>
      <c r="I1520" s="1">
        <v>15</v>
      </c>
      <c r="J1520" s="1">
        <v>0</v>
      </c>
      <c r="K1520" s="1">
        <v>0</v>
      </c>
      <c r="L1520" s="1">
        <v>539</v>
      </c>
      <c r="M1520" s="1">
        <v>202</v>
      </c>
      <c r="N1520" s="1">
        <v>0</v>
      </c>
    </row>
    <row r="1521" spans="1:14">
      <c r="A1521" s="1">
        <v>2024</v>
      </c>
      <c r="B1521" s="1" t="s">
        <v>1347</v>
      </c>
      <c r="C1521" s="1" t="s">
        <v>1396</v>
      </c>
      <c r="D1521" s="1" t="s">
        <v>1428</v>
      </c>
      <c r="E1521" s="6">
        <v>45527</v>
      </c>
      <c r="F1521" s="1" t="s">
        <v>38</v>
      </c>
      <c r="G1521" s="1" t="s">
        <v>266</v>
      </c>
      <c r="H1521" s="1">
        <v>2</v>
      </c>
      <c r="I1521" s="1">
        <v>2</v>
      </c>
      <c r="J1521" s="1">
        <v>0</v>
      </c>
      <c r="K1521" s="1">
        <v>0</v>
      </c>
      <c r="L1521" s="1">
        <v>187</v>
      </c>
      <c r="M1521" s="1">
        <v>40</v>
      </c>
      <c r="N1521" s="1">
        <v>0</v>
      </c>
    </row>
    <row r="1522" spans="1:14">
      <c r="A1522" s="1">
        <v>2024</v>
      </c>
      <c r="B1522" s="1" t="s">
        <v>1347</v>
      </c>
      <c r="C1522" s="1" t="s">
        <v>1396</v>
      </c>
      <c r="D1522" s="1" t="s">
        <v>1428</v>
      </c>
      <c r="E1522" s="6">
        <v>45527</v>
      </c>
      <c r="F1522" s="1" t="s">
        <v>38</v>
      </c>
      <c r="G1522" s="1" t="s">
        <v>42</v>
      </c>
      <c r="H1522" s="1">
        <v>2</v>
      </c>
      <c r="I1522" s="1">
        <v>2</v>
      </c>
      <c r="J1522" s="1">
        <v>0</v>
      </c>
      <c r="K1522" s="1">
        <v>0</v>
      </c>
      <c r="L1522" s="1">
        <v>346</v>
      </c>
      <c r="M1522" s="1">
        <v>59</v>
      </c>
      <c r="N1522" s="1">
        <v>0</v>
      </c>
    </row>
    <row r="1523" spans="1:14">
      <c r="A1523" s="1">
        <v>2024</v>
      </c>
      <c r="B1523" s="1" t="s">
        <v>1347</v>
      </c>
      <c r="C1523" s="1" t="s">
        <v>1396</v>
      </c>
      <c r="D1523" s="1" t="s">
        <v>1444</v>
      </c>
      <c r="E1523" s="6">
        <v>45528</v>
      </c>
      <c r="F1523" s="1" t="s">
        <v>64</v>
      </c>
      <c r="G1523" s="1" t="s">
        <v>41</v>
      </c>
      <c r="H1523" s="1">
        <v>1</v>
      </c>
      <c r="I1523" s="1">
        <v>1</v>
      </c>
      <c r="J1523" s="1">
        <v>0</v>
      </c>
      <c r="K1523" s="1">
        <v>0</v>
      </c>
      <c r="L1523" s="1">
        <v>2000</v>
      </c>
      <c r="M1523" s="1">
        <v>94</v>
      </c>
      <c r="N1523" s="1">
        <v>0</v>
      </c>
    </row>
    <row r="1524" spans="1:14">
      <c r="A1524" s="1">
        <v>2024</v>
      </c>
      <c r="B1524" s="1" t="s">
        <v>1347</v>
      </c>
      <c r="C1524" s="1" t="s">
        <v>1396</v>
      </c>
      <c r="D1524" s="1" t="s">
        <v>1444</v>
      </c>
      <c r="E1524" s="6">
        <v>45528</v>
      </c>
      <c r="F1524" s="1" t="s">
        <v>64</v>
      </c>
      <c r="G1524" s="1" t="s">
        <v>42</v>
      </c>
      <c r="H1524" s="1">
        <v>6</v>
      </c>
      <c r="I1524" s="1">
        <v>6</v>
      </c>
      <c r="J1524" s="1">
        <v>0</v>
      </c>
      <c r="K1524" s="1">
        <v>0</v>
      </c>
      <c r="L1524" s="1">
        <v>12989</v>
      </c>
      <c r="M1524" s="1">
        <v>254</v>
      </c>
      <c r="N1524" s="1">
        <v>0</v>
      </c>
    </row>
    <row r="1525" spans="1:14">
      <c r="A1525" s="1">
        <v>2024</v>
      </c>
      <c r="B1525" s="1" t="s">
        <v>1347</v>
      </c>
      <c r="C1525" s="1" t="s">
        <v>1396</v>
      </c>
      <c r="D1525" s="1" t="s">
        <v>1444</v>
      </c>
      <c r="E1525" s="6">
        <v>45528</v>
      </c>
      <c r="F1525" s="1" t="s">
        <v>8</v>
      </c>
      <c r="G1525" s="1" t="s">
        <v>41</v>
      </c>
      <c r="H1525" s="1">
        <v>8</v>
      </c>
      <c r="I1525" s="1">
        <v>8</v>
      </c>
      <c r="J1525" s="1">
        <v>0</v>
      </c>
      <c r="K1525" s="1">
        <v>0</v>
      </c>
      <c r="L1525" s="1">
        <v>17232</v>
      </c>
      <c r="M1525" s="1">
        <v>457</v>
      </c>
      <c r="N1525" s="1">
        <v>0</v>
      </c>
    </row>
    <row r="1526" spans="1:14">
      <c r="A1526" s="1">
        <v>2024</v>
      </c>
      <c r="B1526" s="1" t="s">
        <v>1347</v>
      </c>
      <c r="C1526" s="1" t="s">
        <v>1396</v>
      </c>
      <c r="D1526" s="1" t="s">
        <v>1444</v>
      </c>
      <c r="E1526" s="6">
        <v>45528</v>
      </c>
      <c r="F1526" s="1" t="s">
        <v>38</v>
      </c>
      <c r="G1526" s="1" t="s">
        <v>39</v>
      </c>
      <c r="H1526" s="1">
        <v>7</v>
      </c>
      <c r="I1526" s="1">
        <v>7</v>
      </c>
      <c r="J1526" s="1">
        <v>0</v>
      </c>
      <c r="K1526" s="1">
        <v>0</v>
      </c>
      <c r="L1526" s="1">
        <v>729</v>
      </c>
      <c r="M1526" s="1">
        <v>138</v>
      </c>
      <c r="N1526" s="1">
        <v>0</v>
      </c>
    </row>
    <row r="1527" spans="1:14">
      <c r="A1527" s="1">
        <v>2024</v>
      </c>
      <c r="B1527" s="1" t="s">
        <v>1347</v>
      </c>
      <c r="C1527" s="1" t="s">
        <v>1396</v>
      </c>
      <c r="D1527" s="1" t="s">
        <v>1444</v>
      </c>
      <c r="E1527" s="6">
        <v>45528</v>
      </c>
      <c r="F1527" s="1" t="s">
        <v>38</v>
      </c>
      <c r="G1527" s="1" t="s">
        <v>42</v>
      </c>
      <c r="H1527" s="1">
        <v>1</v>
      </c>
      <c r="I1527" s="1">
        <v>1</v>
      </c>
      <c r="J1527" s="1">
        <v>0</v>
      </c>
      <c r="K1527" s="1">
        <v>0</v>
      </c>
      <c r="L1527" s="1">
        <v>50</v>
      </c>
      <c r="M1527" s="1">
        <v>20</v>
      </c>
      <c r="N1527" s="1">
        <v>0</v>
      </c>
    </row>
    <row r="1528" spans="1:14">
      <c r="A1528" s="1">
        <v>2024</v>
      </c>
      <c r="B1528" s="1" t="s">
        <v>1347</v>
      </c>
      <c r="C1528" s="1" t="s">
        <v>1396</v>
      </c>
      <c r="D1528" s="1" t="s">
        <v>1444</v>
      </c>
      <c r="E1528" s="6">
        <v>45530</v>
      </c>
      <c r="F1528" s="1" t="s">
        <v>64</v>
      </c>
      <c r="G1528" s="1" t="s">
        <v>1178</v>
      </c>
      <c r="H1528" s="1">
        <v>12</v>
      </c>
      <c r="I1528" s="1">
        <v>12</v>
      </c>
      <c r="J1528" s="1">
        <v>0</v>
      </c>
      <c r="K1528" s="1">
        <v>0</v>
      </c>
      <c r="L1528" s="1">
        <v>25850</v>
      </c>
      <c r="M1528" s="1">
        <v>636</v>
      </c>
      <c r="N1528" s="1">
        <v>0</v>
      </c>
    </row>
    <row r="1529" spans="1:14">
      <c r="A1529" s="1">
        <v>2024</v>
      </c>
      <c r="B1529" s="1" t="s">
        <v>1347</v>
      </c>
      <c r="C1529" s="1" t="s">
        <v>1396</v>
      </c>
      <c r="D1529" s="1" t="s">
        <v>1444</v>
      </c>
      <c r="E1529" s="6">
        <v>45530</v>
      </c>
      <c r="F1529" s="1" t="s">
        <v>64</v>
      </c>
      <c r="G1529" s="1" t="s">
        <v>41</v>
      </c>
      <c r="H1529" s="1">
        <v>5</v>
      </c>
      <c r="I1529" s="1">
        <v>5</v>
      </c>
      <c r="J1529" s="1">
        <v>0</v>
      </c>
      <c r="K1529" s="1">
        <v>0</v>
      </c>
      <c r="L1529" s="1">
        <v>51910</v>
      </c>
      <c r="M1529" s="1">
        <v>812</v>
      </c>
      <c r="N1529" s="1">
        <v>0</v>
      </c>
    </row>
    <row r="1530" spans="1:14">
      <c r="A1530" s="1">
        <v>2024</v>
      </c>
      <c r="B1530" s="1" t="s">
        <v>1347</v>
      </c>
      <c r="C1530" s="1" t="s">
        <v>1396</v>
      </c>
      <c r="D1530" s="1" t="s">
        <v>1444</v>
      </c>
      <c r="E1530" s="6">
        <v>45530</v>
      </c>
      <c r="F1530" s="1" t="s">
        <v>64</v>
      </c>
      <c r="G1530" s="1" t="s">
        <v>266</v>
      </c>
      <c r="H1530" s="1">
        <v>10</v>
      </c>
      <c r="I1530" s="1">
        <v>10</v>
      </c>
      <c r="J1530" s="1">
        <v>0</v>
      </c>
      <c r="K1530" s="1">
        <v>0</v>
      </c>
      <c r="L1530" s="1">
        <v>87125</v>
      </c>
      <c r="M1530" s="1">
        <v>403</v>
      </c>
      <c r="N1530" s="1">
        <v>0</v>
      </c>
    </row>
    <row r="1531" spans="1:14">
      <c r="A1531" s="1">
        <v>2024</v>
      </c>
      <c r="B1531" s="1" t="s">
        <v>1347</v>
      </c>
      <c r="C1531" s="1" t="s">
        <v>1396</v>
      </c>
      <c r="D1531" s="1" t="s">
        <v>1444</v>
      </c>
      <c r="E1531" s="6">
        <v>45530</v>
      </c>
      <c r="F1531" s="1" t="s">
        <v>64</v>
      </c>
      <c r="G1531" s="1" t="s">
        <v>42</v>
      </c>
      <c r="H1531" s="1">
        <v>4</v>
      </c>
      <c r="I1531" s="1">
        <v>4</v>
      </c>
      <c r="J1531" s="1">
        <v>0</v>
      </c>
      <c r="K1531" s="1">
        <v>0</v>
      </c>
      <c r="L1531" s="1">
        <v>8265</v>
      </c>
      <c r="M1531" s="1">
        <v>142</v>
      </c>
      <c r="N1531" s="1">
        <v>0</v>
      </c>
    </row>
    <row r="1532" spans="1:14">
      <c r="A1532" s="1">
        <v>2024</v>
      </c>
      <c r="B1532" s="1" t="s">
        <v>1347</v>
      </c>
      <c r="C1532" s="1" t="s">
        <v>1396</v>
      </c>
      <c r="D1532" s="1" t="s">
        <v>1444</v>
      </c>
      <c r="E1532" s="6">
        <v>45530</v>
      </c>
      <c r="F1532" s="1" t="s">
        <v>8</v>
      </c>
      <c r="G1532" s="1" t="s">
        <v>41</v>
      </c>
      <c r="H1532" s="1">
        <v>10</v>
      </c>
      <c r="I1532" s="1">
        <v>10</v>
      </c>
      <c r="J1532" s="1">
        <v>0</v>
      </c>
      <c r="K1532" s="1">
        <v>0</v>
      </c>
      <c r="L1532" s="1">
        <v>21276</v>
      </c>
      <c r="M1532" s="1">
        <v>616</v>
      </c>
      <c r="N1532" s="1">
        <v>0</v>
      </c>
    </row>
    <row r="1533" spans="1:14">
      <c r="A1533" s="1">
        <v>2024</v>
      </c>
      <c r="B1533" s="1" t="s">
        <v>1347</v>
      </c>
      <c r="C1533" s="1" t="s">
        <v>1396</v>
      </c>
      <c r="D1533" s="1" t="s">
        <v>1444</v>
      </c>
      <c r="E1533" s="6">
        <v>45530</v>
      </c>
      <c r="F1533" s="1" t="s">
        <v>38</v>
      </c>
      <c r="G1533" s="1" t="s">
        <v>1178</v>
      </c>
      <c r="H1533" s="1">
        <v>1</v>
      </c>
      <c r="I1533" s="1">
        <v>1</v>
      </c>
      <c r="J1533" s="1">
        <v>0</v>
      </c>
      <c r="K1533" s="1">
        <v>0</v>
      </c>
      <c r="L1533" s="1">
        <v>18</v>
      </c>
      <c r="M1533" s="1">
        <v>20</v>
      </c>
      <c r="N1533" s="1">
        <v>0</v>
      </c>
    </row>
    <row r="1534" spans="1:14">
      <c r="A1534" s="1">
        <v>2024</v>
      </c>
      <c r="B1534" s="1" t="s">
        <v>1347</v>
      </c>
      <c r="C1534" s="1" t="s">
        <v>1396</v>
      </c>
      <c r="D1534" s="1" t="s">
        <v>1444</v>
      </c>
      <c r="E1534" s="6">
        <v>45530</v>
      </c>
      <c r="F1534" s="1" t="s">
        <v>38</v>
      </c>
      <c r="G1534" s="1" t="s">
        <v>39</v>
      </c>
      <c r="H1534" s="1">
        <v>13</v>
      </c>
      <c r="I1534" s="1">
        <v>13</v>
      </c>
      <c r="J1534" s="1">
        <v>1</v>
      </c>
      <c r="K1534" s="1">
        <v>0</v>
      </c>
      <c r="L1534" s="1">
        <v>3021</v>
      </c>
      <c r="M1534" s="1">
        <v>338</v>
      </c>
      <c r="N1534" s="1">
        <v>4</v>
      </c>
    </row>
    <row r="1535" spans="1:14">
      <c r="A1535" s="1">
        <v>2024</v>
      </c>
      <c r="B1535" s="1" t="s">
        <v>1347</v>
      </c>
      <c r="C1535" s="1" t="s">
        <v>1396</v>
      </c>
      <c r="D1535" s="1" t="s">
        <v>1444</v>
      </c>
      <c r="E1535" s="6">
        <v>45530</v>
      </c>
      <c r="F1535" s="1" t="s">
        <v>38</v>
      </c>
      <c r="G1535" s="1" t="s">
        <v>242</v>
      </c>
      <c r="H1535" s="1">
        <v>13</v>
      </c>
      <c r="I1535" s="1">
        <v>13</v>
      </c>
      <c r="J1535" s="1">
        <v>0</v>
      </c>
      <c r="K1535" s="1">
        <v>0</v>
      </c>
      <c r="L1535" s="1">
        <v>29532</v>
      </c>
      <c r="M1535" s="1">
        <v>490</v>
      </c>
      <c r="N1535" s="1">
        <v>0</v>
      </c>
    </row>
    <row r="1536" spans="1:14">
      <c r="A1536" s="1">
        <v>2024</v>
      </c>
      <c r="B1536" s="1" t="s">
        <v>1347</v>
      </c>
      <c r="C1536" s="1" t="s">
        <v>1396</v>
      </c>
      <c r="D1536" s="1" t="s">
        <v>1444</v>
      </c>
      <c r="E1536" s="6">
        <v>45530</v>
      </c>
      <c r="F1536" s="1" t="s">
        <v>38</v>
      </c>
      <c r="G1536" s="1" t="s">
        <v>266</v>
      </c>
      <c r="H1536" s="1">
        <v>2</v>
      </c>
      <c r="I1536" s="1">
        <v>2</v>
      </c>
      <c r="J1536" s="1">
        <v>0</v>
      </c>
      <c r="K1536" s="1">
        <v>0</v>
      </c>
      <c r="L1536" s="1">
        <v>329</v>
      </c>
      <c r="M1536" s="1">
        <v>67</v>
      </c>
      <c r="N1536" s="1">
        <v>0</v>
      </c>
    </row>
    <row r="1537" spans="1:14">
      <c r="A1537" s="1">
        <v>2024</v>
      </c>
      <c r="B1537" s="1" t="s">
        <v>1347</v>
      </c>
      <c r="C1537" s="1" t="s">
        <v>1396</v>
      </c>
      <c r="D1537" s="1" t="s">
        <v>1444</v>
      </c>
      <c r="E1537" s="6">
        <v>45530</v>
      </c>
      <c r="F1537" s="1" t="s">
        <v>38</v>
      </c>
      <c r="G1537" s="1" t="s">
        <v>42</v>
      </c>
      <c r="H1537" s="1">
        <v>8</v>
      </c>
      <c r="I1537" s="1">
        <v>8</v>
      </c>
      <c r="J1537" s="1">
        <v>0</v>
      </c>
      <c r="K1537" s="1">
        <v>0</v>
      </c>
      <c r="L1537" s="1">
        <v>1453</v>
      </c>
      <c r="M1537" s="1">
        <v>187</v>
      </c>
      <c r="N1537" s="1">
        <v>0</v>
      </c>
    </row>
    <row r="1538" spans="1:14">
      <c r="A1538" s="1">
        <v>2024</v>
      </c>
      <c r="B1538" s="1" t="s">
        <v>1347</v>
      </c>
      <c r="C1538" s="1" t="s">
        <v>1396</v>
      </c>
      <c r="D1538" s="1" t="s">
        <v>1444</v>
      </c>
      <c r="E1538" s="6">
        <v>45531</v>
      </c>
      <c r="F1538" s="1" t="s">
        <v>64</v>
      </c>
      <c r="G1538" s="1" t="s">
        <v>1178</v>
      </c>
      <c r="H1538" s="1">
        <v>12</v>
      </c>
      <c r="I1538" s="1">
        <v>12</v>
      </c>
      <c r="J1538" s="1">
        <v>0</v>
      </c>
      <c r="K1538" s="1">
        <v>0</v>
      </c>
      <c r="L1538" s="1">
        <v>84693</v>
      </c>
      <c r="M1538" s="1">
        <v>1029</v>
      </c>
      <c r="N1538" s="1">
        <v>0</v>
      </c>
    </row>
    <row r="1539" spans="1:14">
      <c r="A1539" s="1">
        <v>2024</v>
      </c>
      <c r="B1539" s="1" t="s">
        <v>1347</v>
      </c>
      <c r="C1539" s="1" t="s">
        <v>1396</v>
      </c>
      <c r="D1539" s="1" t="s">
        <v>1444</v>
      </c>
      <c r="E1539" s="6">
        <v>45531</v>
      </c>
      <c r="F1539" s="1" t="s">
        <v>64</v>
      </c>
      <c r="G1539" s="1" t="s">
        <v>41</v>
      </c>
      <c r="H1539" s="1">
        <v>5</v>
      </c>
      <c r="I1539" s="1">
        <v>5</v>
      </c>
      <c r="J1539" s="1">
        <v>0</v>
      </c>
      <c r="K1539" s="1">
        <v>0</v>
      </c>
      <c r="L1539" s="1">
        <v>101418</v>
      </c>
      <c r="M1539" s="1">
        <v>865</v>
      </c>
      <c r="N1539" s="1">
        <v>0</v>
      </c>
    </row>
    <row r="1540" spans="1:14">
      <c r="A1540" s="1">
        <v>2024</v>
      </c>
      <c r="B1540" s="1" t="s">
        <v>1347</v>
      </c>
      <c r="C1540" s="1" t="s">
        <v>1396</v>
      </c>
      <c r="D1540" s="1" t="s">
        <v>1444</v>
      </c>
      <c r="E1540" s="6">
        <v>45531</v>
      </c>
      <c r="F1540" s="1" t="s">
        <v>64</v>
      </c>
      <c r="G1540" s="1" t="s">
        <v>266</v>
      </c>
      <c r="H1540" s="1">
        <v>12</v>
      </c>
      <c r="I1540" s="1">
        <v>12</v>
      </c>
      <c r="J1540" s="1">
        <v>0</v>
      </c>
      <c r="K1540" s="1">
        <v>0</v>
      </c>
      <c r="L1540" s="1">
        <v>17380</v>
      </c>
      <c r="M1540" s="1">
        <v>417</v>
      </c>
      <c r="N1540" s="1">
        <v>0</v>
      </c>
    </row>
    <row r="1541" spans="1:14">
      <c r="A1541" s="1">
        <v>2024</v>
      </c>
      <c r="B1541" s="1" t="s">
        <v>1347</v>
      </c>
      <c r="C1541" s="1" t="s">
        <v>1396</v>
      </c>
      <c r="D1541" s="1" t="s">
        <v>1444</v>
      </c>
      <c r="E1541" s="6">
        <v>45531</v>
      </c>
      <c r="F1541" s="1" t="s">
        <v>64</v>
      </c>
      <c r="G1541" s="1" t="s">
        <v>42</v>
      </c>
      <c r="H1541" s="1">
        <v>15</v>
      </c>
      <c r="I1541" s="1">
        <v>15</v>
      </c>
      <c r="J1541" s="1">
        <v>4</v>
      </c>
      <c r="K1541" s="1">
        <v>0</v>
      </c>
      <c r="L1541" s="1">
        <v>27393</v>
      </c>
      <c r="M1541" s="1">
        <v>494</v>
      </c>
      <c r="N1541" s="1">
        <v>32</v>
      </c>
    </row>
    <row r="1542" spans="1:14">
      <c r="A1542" s="1">
        <v>2024</v>
      </c>
      <c r="B1542" s="1" t="s">
        <v>1347</v>
      </c>
      <c r="C1542" s="1" t="s">
        <v>1396</v>
      </c>
      <c r="D1542" s="1" t="s">
        <v>1444</v>
      </c>
      <c r="E1542" s="6">
        <v>45531</v>
      </c>
      <c r="F1542" s="1" t="s">
        <v>8</v>
      </c>
      <c r="G1542" s="1" t="s">
        <v>41</v>
      </c>
      <c r="H1542" s="1">
        <v>10</v>
      </c>
      <c r="I1542" s="1">
        <v>10</v>
      </c>
      <c r="J1542" s="1">
        <v>0</v>
      </c>
      <c r="K1542" s="1">
        <v>0</v>
      </c>
      <c r="L1542" s="1">
        <v>13395</v>
      </c>
      <c r="M1542" s="1">
        <v>582</v>
      </c>
      <c r="N1542" s="1">
        <v>0</v>
      </c>
    </row>
    <row r="1543" spans="1:14">
      <c r="A1543" s="1">
        <v>2024</v>
      </c>
      <c r="B1543" s="1" t="s">
        <v>1347</v>
      </c>
      <c r="C1543" s="1" t="s">
        <v>1396</v>
      </c>
      <c r="D1543" s="1" t="s">
        <v>1444</v>
      </c>
      <c r="E1543" s="6">
        <v>45531</v>
      </c>
      <c r="F1543" s="1" t="s">
        <v>38</v>
      </c>
      <c r="G1543" s="1" t="s">
        <v>1178</v>
      </c>
      <c r="H1543" s="1">
        <v>1</v>
      </c>
      <c r="I1543" s="1">
        <v>1</v>
      </c>
      <c r="J1543" s="1">
        <v>0</v>
      </c>
      <c r="K1543" s="1">
        <v>0</v>
      </c>
      <c r="L1543" s="1">
        <v>47</v>
      </c>
      <c r="M1543" s="1">
        <v>20</v>
      </c>
      <c r="N1543" s="1">
        <v>0</v>
      </c>
    </row>
    <row r="1544" spans="1:14">
      <c r="A1544" s="1">
        <v>2024</v>
      </c>
      <c r="B1544" s="1" t="s">
        <v>1347</v>
      </c>
      <c r="C1544" s="1" t="s">
        <v>1396</v>
      </c>
      <c r="D1544" s="1" t="s">
        <v>1444</v>
      </c>
      <c r="E1544" s="6">
        <v>45531</v>
      </c>
      <c r="F1544" s="1" t="s">
        <v>38</v>
      </c>
      <c r="G1544" s="1" t="s">
        <v>39</v>
      </c>
      <c r="H1544" s="1">
        <v>16</v>
      </c>
      <c r="I1544" s="1">
        <v>16</v>
      </c>
      <c r="J1544" s="1">
        <v>0</v>
      </c>
      <c r="K1544" s="1">
        <v>0</v>
      </c>
      <c r="L1544" s="1">
        <v>1870</v>
      </c>
      <c r="M1544" s="1">
        <v>401</v>
      </c>
      <c r="N1544" s="1">
        <v>0</v>
      </c>
    </row>
    <row r="1545" spans="1:14">
      <c r="A1545" s="1">
        <v>2024</v>
      </c>
      <c r="B1545" s="1" t="s">
        <v>1347</v>
      </c>
      <c r="C1545" s="1" t="s">
        <v>1396</v>
      </c>
      <c r="D1545" s="1" t="s">
        <v>1444</v>
      </c>
      <c r="E1545" s="6">
        <v>45531</v>
      </c>
      <c r="F1545" s="1" t="s">
        <v>38</v>
      </c>
      <c r="G1545" s="1" t="s">
        <v>41</v>
      </c>
      <c r="H1545" s="1">
        <v>1</v>
      </c>
      <c r="I1545" s="1">
        <v>1</v>
      </c>
      <c r="J1545" s="1">
        <v>0</v>
      </c>
      <c r="K1545" s="1">
        <v>0</v>
      </c>
      <c r="L1545" s="1">
        <v>7200</v>
      </c>
      <c r="M1545" s="1">
        <v>68</v>
      </c>
      <c r="N1545" s="1">
        <v>0</v>
      </c>
    </row>
    <row r="1546" spans="1:14">
      <c r="A1546" s="1">
        <v>2024</v>
      </c>
      <c r="B1546" s="1" t="s">
        <v>1347</v>
      </c>
      <c r="C1546" s="1" t="s">
        <v>1396</v>
      </c>
      <c r="D1546" s="1" t="s">
        <v>1444</v>
      </c>
      <c r="E1546" s="6">
        <v>45531</v>
      </c>
      <c r="F1546" s="1" t="s">
        <v>38</v>
      </c>
      <c r="G1546" s="1" t="s">
        <v>242</v>
      </c>
      <c r="H1546" s="1">
        <v>16</v>
      </c>
      <c r="I1546" s="1">
        <v>16</v>
      </c>
      <c r="J1546" s="1">
        <v>0</v>
      </c>
      <c r="K1546" s="1">
        <v>0</v>
      </c>
      <c r="L1546" s="1">
        <v>39150</v>
      </c>
      <c r="M1546" s="1">
        <v>570</v>
      </c>
      <c r="N1546" s="1">
        <v>0</v>
      </c>
    </row>
    <row r="1547" spans="1:14">
      <c r="A1547" s="1">
        <v>2024</v>
      </c>
      <c r="B1547" s="1" t="s">
        <v>1347</v>
      </c>
      <c r="C1547" s="1" t="s">
        <v>1396</v>
      </c>
      <c r="D1547" s="1" t="s">
        <v>1444</v>
      </c>
      <c r="E1547" s="6">
        <v>45531</v>
      </c>
      <c r="F1547" s="1" t="s">
        <v>38</v>
      </c>
      <c r="G1547" s="1" t="s">
        <v>266</v>
      </c>
      <c r="H1547" s="1">
        <v>2</v>
      </c>
      <c r="I1547" s="1">
        <v>2</v>
      </c>
      <c r="J1547" s="1">
        <v>0</v>
      </c>
      <c r="K1547" s="1">
        <v>0</v>
      </c>
      <c r="L1547" s="1">
        <v>106</v>
      </c>
      <c r="M1547" s="1">
        <v>40</v>
      </c>
      <c r="N1547" s="1">
        <v>0</v>
      </c>
    </row>
    <row r="1548" spans="1:14">
      <c r="A1548" s="1">
        <v>2024</v>
      </c>
      <c r="B1548" s="1" t="s">
        <v>1347</v>
      </c>
      <c r="C1548" s="1" t="s">
        <v>1396</v>
      </c>
      <c r="D1548" s="1" t="s">
        <v>1444</v>
      </c>
      <c r="E1548" s="6">
        <v>45531</v>
      </c>
      <c r="F1548" s="1" t="s">
        <v>38</v>
      </c>
      <c r="G1548" s="1" t="s">
        <v>42</v>
      </c>
      <c r="H1548" s="1">
        <v>2</v>
      </c>
      <c r="I1548" s="1">
        <v>2</v>
      </c>
      <c r="J1548" s="1">
        <v>0</v>
      </c>
      <c r="K1548" s="1">
        <v>0</v>
      </c>
      <c r="L1548" s="1">
        <v>66</v>
      </c>
      <c r="M1548" s="1">
        <v>40</v>
      </c>
      <c r="N1548" s="1">
        <v>0</v>
      </c>
    </row>
    <row r="1549" spans="1:14">
      <c r="A1549" s="1">
        <v>2024</v>
      </c>
      <c r="B1549" s="1" t="s">
        <v>1347</v>
      </c>
      <c r="C1549" s="1" t="s">
        <v>1396</v>
      </c>
      <c r="D1549" s="1" t="s">
        <v>1444</v>
      </c>
      <c r="E1549" s="6">
        <v>45532</v>
      </c>
      <c r="F1549" s="1" t="s">
        <v>64</v>
      </c>
      <c r="G1549" s="1" t="s">
        <v>1178</v>
      </c>
      <c r="H1549" s="1">
        <v>12</v>
      </c>
      <c r="I1549" s="1">
        <v>12</v>
      </c>
      <c r="J1549" s="1">
        <v>0</v>
      </c>
      <c r="K1549" s="1">
        <v>0</v>
      </c>
      <c r="L1549" s="1">
        <v>7841</v>
      </c>
      <c r="M1549" s="1">
        <v>493</v>
      </c>
      <c r="N1549" s="1">
        <v>0</v>
      </c>
    </row>
    <row r="1550" spans="1:14">
      <c r="A1550" s="1">
        <v>2024</v>
      </c>
      <c r="B1550" s="1" t="s">
        <v>1347</v>
      </c>
      <c r="C1550" s="1" t="s">
        <v>1396</v>
      </c>
      <c r="D1550" s="1" t="s">
        <v>1444</v>
      </c>
      <c r="E1550" s="6">
        <v>45532</v>
      </c>
      <c r="F1550" s="1" t="s">
        <v>64</v>
      </c>
      <c r="G1550" s="1" t="s">
        <v>41</v>
      </c>
      <c r="H1550" s="1">
        <v>5</v>
      </c>
      <c r="I1550" s="1">
        <v>5</v>
      </c>
      <c r="J1550" s="1">
        <v>0</v>
      </c>
      <c r="K1550" s="1">
        <v>0</v>
      </c>
      <c r="L1550" s="1">
        <v>63818</v>
      </c>
      <c r="M1550" s="1">
        <v>755</v>
      </c>
      <c r="N1550" s="1">
        <v>0</v>
      </c>
    </row>
    <row r="1551" spans="1:14">
      <c r="A1551" s="1">
        <v>2024</v>
      </c>
      <c r="B1551" s="1" t="s">
        <v>1347</v>
      </c>
      <c r="C1551" s="1" t="s">
        <v>1396</v>
      </c>
      <c r="D1551" s="1" t="s">
        <v>1444</v>
      </c>
      <c r="E1551" s="6">
        <v>45532</v>
      </c>
      <c r="F1551" s="1" t="s">
        <v>64</v>
      </c>
      <c r="G1551" s="1" t="s">
        <v>266</v>
      </c>
      <c r="H1551" s="1">
        <v>12</v>
      </c>
      <c r="I1551" s="1">
        <v>12</v>
      </c>
      <c r="J1551" s="1">
        <v>0</v>
      </c>
      <c r="K1551" s="1">
        <v>0</v>
      </c>
      <c r="L1551" s="1">
        <v>10674</v>
      </c>
      <c r="M1551" s="1">
        <v>390</v>
      </c>
      <c r="N1551" s="1">
        <v>0</v>
      </c>
    </row>
    <row r="1552" spans="1:14">
      <c r="A1552" s="1">
        <v>2024</v>
      </c>
      <c r="B1552" s="1" t="s">
        <v>1347</v>
      </c>
      <c r="C1552" s="1" t="s">
        <v>1396</v>
      </c>
      <c r="D1552" s="1" t="s">
        <v>1444</v>
      </c>
      <c r="E1552" s="6">
        <v>45532</v>
      </c>
      <c r="F1552" s="1" t="s">
        <v>64</v>
      </c>
      <c r="G1552" s="1" t="s">
        <v>42</v>
      </c>
      <c r="H1552" s="1">
        <v>3</v>
      </c>
      <c r="I1552" s="1">
        <v>3</v>
      </c>
      <c r="J1552" s="1">
        <v>0</v>
      </c>
      <c r="K1552" s="1">
        <v>0</v>
      </c>
      <c r="L1552" s="1">
        <v>156372</v>
      </c>
      <c r="M1552" s="1">
        <v>192</v>
      </c>
      <c r="N1552" s="1">
        <v>0</v>
      </c>
    </row>
    <row r="1553" spans="1:14">
      <c r="A1553" s="1">
        <v>2024</v>
      </c>
      <c r="B1553" s="1" t="s">
        <v>1347</v>
      </c>
      <c r="C1553" s="1" t="s">
        <v>1396</v>
      </c>
      <c r="D1553" s="1" t="s">
        <v>1444</v>
      </c>
      <c r="E1553" s="6">
        <v>45532</v>
      </c>
      <c r="F1553" s="1" t="s">
        <v>8</v>
      </c>
      <c r="G1553" s="1" t="s">
        <v>41</v>
      </c>
      <c r="H1553" s="1">
        <v>10</v>
      </c>
      <c r="I1553" s="1">
        <v>10</v>
      </c>
      <c r="J1553" s="1">
        <v>0</v>
      </c>
      <c r="K1553" s="1">
        <v>0</v>
      </c>
      <c r="L1553" s="1">
        <v>5721</v>
      </c>
      <c r="M1553" s="1">
        <v>504</v>
      </c>
      <c r="N1553" s="1">
        <v>0</v>
      </c>
    </row>
    <row r="1554" spans="1:14">
      <c r="A1554" s="1">
        <v>2024</v>
      </c>
      <c r="B1554" s="1" t="s">
        <v>1347</v>
      </c>
      <c r="C1554" s="1" t="s">
        <v>1396</v>
      </c>
      <c r="D1554" s="1" t="s">
        <v>1444</v>
      </c>
      <c r="E1554" s="6">
        <v>45532</v>
      </c>
      <c r="F1554" s="1" t="s">
        <v>8</v>
      </c>
      <c r="G1554" s="1" t="s">
        <v>266</v>
      </c>
      <c r="H1554" s="1">
        <v>1</v>
      </c>
      <c r="I1554" s="1">
        <v>1</v>
      </c>
      <c r="J1554" s="1">
        <v>0</v>
      </c>
      <c r="K1554" s="1">
        <v>0</v>
      </c>
      <c r="L1554" s="1">
        <v>256</v>
      </c>
      <c r="M1554" s="1">
        <v>20</v>
      </c>
      <c r="N1554" s="1">
        <v>0</v>
      </c>
    </row>
    <row r="1555" spans="1:14">
      <c r="A1555" s="1">
        <v>2024</v>
      </c>
      <c r="B1555" s="1" t="s">
        <v>1347</v>
      </c>
      <c r="C1555" s="1" t="s">
        <v>1396</v>
      </c>
      <c r="D1555" s="1" t="s">
        <v>1444</v>
      </c>
      <c r="E1555" s="6">
        <v>45532</v>
      </c>
      <c r="F1555" s="1" t="s">
        <v>38</v>
      </c>
      <c r="G1555" s="1" t="s">
        <v>1178</v>
      </c>
      <c r="H1555" s="1">
        <v>1</v>
      </c>
      <c r="I1555" s="1">
        <v>1</v>
      </c>
      <c r="J1555" s="1">
        <v>0</v>
      </c>
      <c r="K1555" s="1">
        <v>0</v>
      </c>
      <c r="L1555" s="1">
        <v>60</v>
      </c>
      <c r="M1555" s="1">
        <v>20</v>
      </c>
      <c r="N1555" s="1">
        <v>0</v>
      </c>
    </row>
    <row r="1556" spans="1:14">
      <c r="A1556" s="1">
        <v>2024</v>
      </c>
      <c r="B1556" s="1" t="s">
        <v>1347</v>
      </c>
      <c r="C1556" s="1" t="s">
        <v>1396</v>
      </c>
      <c r="D1556" s="1" t="s">
        <v>1444</v>
      </c>
      <c r="E1556" s="6">
        <v>45532</v>
      </c>
      <c r="F1556" s="1" t="s">
        <v>38</v>
      </c>
      <c r="G1556" s="1" t="s">
        <v>39</v>
      </c>
      <c r="H1556" s="1">
        <v>14</v>
      </c>
      <c r="I1556" s="1">
        <v>14</v>
      </c>
      <c r="J1556" s="1">
        <v>2</v>
      </c>
      <c r="K1556" s="1">
        <v>0</v>
      </c>
      <c r="L1556" s="1">
        <v>1695</v>
      </c>
      <c r="M1556" s="1">
        <v>301</v>
      </c>
      <c r="N1556" s="1">
        <v>8</v>
      </c>
    </row>
    <row r="1557" spans="1:14">
      <c r="A1557" s="1">
        <v>2024</v>
      </c>
      <c r="B1557" s="1" t="s">
        <v>1347</v>
      </c>
      <c r="C1557" s="1" t="s">
        <v>1396</v>
      </c>
      <c r="D1557" s="1" t="s">
        <v>1444</v>
      </c>
      <c r="E1557" s="6">
        <v>45532</v>
      </c>
      <c r="F1557" s="1" t="s">
        <v>38</v>
      </c>
      <c r="G1557" s="1" t="s">
        <v>242</v>
      </c>
      <c r="H1557" s="1">
        <v>14</v>
      </c>
      <c r="I1557" s="1">
        <v>14</v>
      </c>
      <c r="J1557" s="1">
        <v>0</v>
      </c>
      <c r="K1557" s="1">
        <v>0</v>
      </c>
      <c r="L1557" s="1">
        <v>26014</v>
      </c>
      <c r="M1557" s="1">
        <v>408</v>
      </c>
      <c r="N1557" s="1">
        <v>0</v>
      </c>
    </row>
    <row r="1558" spans="1:14">
      <c r="A1558" s="1">
        <v>2024</v>
      </c>
      <c r="B1558" s="1" t="s">
        <v>1347</v>
      </c>
      <c r="C1558" s="1" t="s">
        <v>1396</v>
      </c>
      <c r="D1558" s="1" t="s">
        <v>1444</v>
      </c>
      <c r="E1558" s="6">
        <v>45532</v>
      </c>
      <c r="F1558" s="1" t="s">
        <v>38</v>
      </c>
      <c r="G1558" s="1" t="s">
        <v>266</v>
      </c>
      <c r="H1558" s="1">
        <v>1</v>
      </c>
      <c r="I1558" s="1">
        <v>1</v>
      </c>
      <c r="J1558" s="1">
        <v>0</v>
      </c>
      <c r="K1558" s="1">
        <v>0</v>
      </c>
      <c r="L1558" s="1">
        <v>39</v>
      </c>
      <c r="M1558" s="1">
        <v>20</v>
      </c>
      <c r="N1558" s="1">
        <v>0</v>
      </c>
    </row>
    <row r="1559" spans="1:14">
      <c r="A1559" s="1">
        <v>2024</v>
      </c>
      <c r="B1559" s="1" t="s">
        <v>1347</v>
      </c>
      <c r="C1559" s="1" t="s">
        <v>1396</v>
      </c>
      <c r="D1559" s="1" t="s">
        <v>1444</v>
      </c>
      <c r="E1559" s="6">
        <v>45532</v>
      </c>
      <c r="F1559" s="1" t="s">
        <v>38</v>
      </c>
      <c r="G1559" s="1" t="s">
        <v>42</v>
      </c>
      <c r="H1559" s="1">
        <v>7</v>
      </c>
      <c r="I1559" s="1">
        <v>7</v>
      </c>
      <c r="J1559" s="1">
        <v>0</v>
      </c>
      <c r="K1559" s="1">
        <v>0</v>
      </c>
      <c r="L1559" s="1">
        <v>4600</v>
      </c>
      <c r="M1559" s="1">
        <v>235</v>
      </c>
      <c r="N1559" s="1">
        <v>0</v>
      </c>
    </row>
    <row r="1560" spans="1:14">
      <c r="A1560" s="1">
        <v>2024</v>
      </c>
      <c r="B1560" s="1" t="s">
        <v>1347</v>
      </c>
      <c r="C1560" s="1" t="s">
        <v>1396</v>
      </c>
      <c r="D1560" s="1" t="s">
        <v>1444</v>
      </c>
      <c r="E1560" s="6">
        <v>45533</v>
      </c>
      <c r="F1560" s="1" t="s">
        <v>64</v>
      </c>
      <c r="G1560" s="1" t="s">
        <v>1178</v>
      </c>
      <c r="H1560" s="1">
        <v>12</v>
      </c>
      <c r="I1560" s="1">
        <v>12</v>
      </c>
      <c r="J1560" s="1">
        <v>0</v>
      </c>
      <c r="K1560" s="1">
        <v>0</v>
      </c>
      <c r="L1560" s="1">
        <v>6054</v>
      </c>
      <c r="M1560" s="1">
        <v>495</v>
      </c>
      <c r="N1560" s="1">
        <v>0</v>
      </c>
    </row>
    <row r="1561" spans="1:14">
      <c r="A1561" s="1">
        <v>2024</v>
      </c>
      <c r="B1561" s="1" t="s">
        <v>1347</v>
      </c>
      <c r="C1561" s="1" t="s">
        <v>1396</v>
      </c>
      <c r="D1561" s="1" t="s">
        <v>1444</v>
      </c>
      <c r="E1561" s="6">
        <v>45533</v>
      </c>
      <c r="F1561" s="1" t="s">
        <v>64</v>
      </c>
      <c r="G1561" s="1" t="s">
        <v>41</v>
      </c>
      <c r="H1561" s="1">
        <v>3</v>
      </c>
      <c r="I1561" s="1">
        <v>3</v>
      </c>
      <c r="J1561" s="1">
        <v>0</v>
      </c>
      <c r="K1561" s="1">
        <v>0</v>
      </c>
      <c r="L1561" s="1">
        <v>18000</v>
      </c>
      <c r="M1561" s="1">
        <v>192</v>
      </c>
      <c r="N1561" s="1">
        <v>0</v>
      </c>
    </row>
    <row r="1562" spans="1:14">
      <c r="A1562" s="1">
        <v>2024</v>
      </c>
      <c r="B1562" s="1" t="s">
        <v>1347</v>
      </c>
      <c r="C1562" s="1" t="s">
        <v>1396</v>
      </c>
      <c r="D1562" s="1" t="s">
        <v>1444</v>
      </c>
      <c r="E1562" s="6">
        <v>45533</v>
      </c>
      <c r="F1562" s="1" t="s">
        <v>64</v>
      </c>
      <c r="G1562" s="1" t="s">
        <v>266</v>
      </c>
      <c r="H1562" s="1">
        <v>12</v>
      </c>
      <c r="I1562" s="1">
        <v>12</v>
      </c>
      <c r="J1562" s="1">
        <v>0</v>
      </c>
      <c r="K1562" s="1">
        <v>0</v>
      </c>
      <c r="L1562" s="1">
        <v>6907</v>
      </c>
      <c r="M1562" s="1">
        <v>410</v>
      </c>
      <c r="N1562" s="1">
        <v>0</v>
      </c>
    </row>
    <row r="1563" spans="1:14">
      <c r="A1563" s="1">
        <v>2024</v>
      </c>
      <c r="B1563" s="1" t="s">
        <v>1347</v>
      </c>
      <c r="C1563" s="1" t="s">
        <v>1396</v>
      </c>
      <c r="D1563" s="1" t="s">
        <v>1444</v>
      </c>
      <c r="E1563" s="6">
        <v>45533</v>
      </c>
      <c r="F1563" s="1" t="s">
        <v>64</v>
      </c>
      <c r="G1563" s="1" t="s">
        <v>42</v>
      </c>
      <c r="H1563" s="1">
        <v>12</v>
      </c>
      <c r="I1563" s="1">
        <v>12</v>
      </c>
      <c r="J1563" s="1">
        <v>0</v>
      </c>
      <c r="K1563" s="1">
        <v>0</v>
      </c>
      <c r="L1563" s="1">
        <v>83323</v>
      </c>
      <c r="M1563" s="1">
        <v>570</v>
      </c>
      <c r="N1563" s="1">
        <v>0</v>
      </c>
    </row>
    <row r="1564" spans="1:14">
      <c r="A1564" s="1">
        <v>2024</v>
      </c>
      <c r="B1564" s="1" t="s">
        <v>1347</v>
      </c>
      <c r="C1564" s="1" t="s">
        <v>1396</v>
      </c>
      <c r="D1564" s="1" t="s">
        <v>1444</v>
      </c>
      <c r="E1564" s="6">
        <v>45533</v>
      </c>
      <c r="F1564" s="1" t="s">
        <v>8</v>
      </c>
      <c r="G1564" s="1" t="s">
        <v>41</v>
      </c>
      <c r="H1564" s="1">
        <v>12</v>
      </c>
      <c r="I1564" s="1">
        <v>12</v>
      </c>
      <c r="J1564" s="1">
        <v>0</v>
      </c>
      <c r="K1564" s="1">
        <v>0</v>
      </c>
      <c r="L1564" s="1">
        <v>10827</v>
      </c>
      <c r="M1564" s="1">
        <v>602</v>
      </c>
      <c r="N1564" s="1">
        <v>0</v>
      </c>
    </row>
    <row r="1565" spans="1:14">
      <c r="A1565" s="1">
        <v>2024</v>
      </c>
      <c r="B1565" s="1" t="s">
        <v>1347</v>
      </c>
      <c r="C1565" s="1" t="s">
        <v>1396</v>
      </c>
      <c r="D1565" s="1" t="s">
        <v>1444</v>
      </c>
      <c r="E1565" s="6">
        <v>45533</v>
      </c>
      <c r="F1565" s="1" t="s">
        <v>38</v>
      </c>
      <c r="G1565" s="1" t="s">
        <v>1178</v>
      </c>
      <c r="H1565" s="1">
        <v>2</v>
      </c>
      <c r="I1565" s="1">
        <v>2</v>
      </c>
      <c r="J1565" s="1">
        <v>0</v>
      </c>
      <c r="K1565" s="1">
        <v>0</v>
      </c>
      <c r="L1565" s="1">
        <v>578</v>
      </c>
      <c r="M1565" s="1">
        <v>65</v>
      </c>
      <c r="N1565" s="1">
        <v>0</v>
      </c>
    </row>
    <row r="1566" spans="1:14">
      <c r="A1566" s="1">
        <v>2024</v>
      </c>
      <c r="B1566" s="1" t="s">
        <v>1347</v>
      </c>
      <c r="C1566" s="1" t="s">
        <v>1396</v>
      </c>
      <c r="D1566" s="1" t="s">
        <v>1444</v>
      </c>
      <c r="E1566" s="6">
        <v>45533</v>
      </c>
      <c r="F1566" s="1" t="s">
        <v>38</v>
      </c>
      <c r="G1566" s="1" t="s">
        <v>39</v>
      </c>
      <c r="H1566" s="1">
        <v>15</v>
      </c>
      <c r="I1566" s="1">
        <v>15</v>
      </c>
      <c r="J1566" s="1">
        <v>0</v>
      </c>
      <c r="K1566" s="1">
        <v>0</v>
      </c>
      <c r="L1566" s="1">
        <v>3455</v>
      </c>
      <c r="M1566" s="1">
        <v>411</v>
      </c>
      <c r="N1566" s="1">
        <v>0</v>
      </c>
    </row>
    <row r="1567" spans="1:14">
      <c r="A1567" s="1">
        <v>2024</v>
      </c>
      <c r="B1567" s="1" t="s">
        <v>1347</v>
      </c>
      <c r="C1567" s="1" t="s">
        <v>1396</v>
      </c>
      <c r="D1567" s="1" t="s">
        <v>1444</v>
      </c>
      <c r="E1567" s="6">
        <v>45533</v>
      </c>
      <c r="F1567" s="1" t="s">
        <v>38</v>
      </c>
      <c r="G1567" s="1" t="s">
        <v>41</v>
      </c>
      <c r="H1567" s="1">
        <v>1</v>
      </c>
      <c r="I1567" s="1">
        <v>1</v>
      </c>
      <c r="J1567" s="1">
        <v>0</v>
      </c>
      <c r="K1567" s="1">
        <v>0</v>
      </c>
      <c r="L1567" s="1">
        <v>227</v>
      </c>
      <c r="M1567" s="1">
        <v>20</v>
      </c>
      <c r="N1567" s="1">
        <v>0</v>
      </c>
    </row>
    <row r="1568" spans="1:14">
      <c r="A1568" s="1">
        <v>2024</v>
      </c>
      <c r="B1568" s="1" t="s">
        <v>1347</v>
      </c>
      <c r="C1568" s="1" t="s">
        <v>1396</v>
      </c>
      <c r="D1568" s="1" t="s">
        <v>1444</v>
      </c>
      <c r="E1568" s="6">
        <v>45533</v>
      </c>
      <c r="F1568" s="1" t="s">
        <v>38</v>
      </c>
      <c r="G1568" s="1" t="s">
        <v>242</v>
      </c>
      <c r="H1568" s="1">
        <v>12</v>
      </c>
      <c r="I1568" s="1">
        <v>12</v>
      </c>
      <c r="J1568" s="1">
        <v>0</v>
      </c>
      <c r="K1568" s="1">
        <v>0</v>
      </c>
      <c r="L1568" s="1">
        <v>2471</v>
      </c>
      <c r="M1568" s="1">
        <v>372</v>
      </c>
      <c r="N1568" s="1">
        <v>0</v>
      </c>
    </row>
    <row r="1569" spans="1:14">
      <c r="A1569" s="1">
        <v>2024</v>
      </c>
      <c r="B1569" s="1" t="s">
        <v>1347</v>
      </c>
      <c r="C1569" s="1" t="s">
        <v>1396</v>
      </c>
      <c r="D1569" s="1" t="s">
        <v>1444</v>
      </c>
      <c r="E1569" s="6">
        <v>45533</v>
      </c>
      <c r="F1569" s="1" t="s">
        <v>38</v>
      </c>
      <c r="G1569" s="1" t="s">
        <v>266</v>
      </c>
      <c r="H1569" s="1">
        <v>2</v>
      </c>
      <c r="I1569" s="1">
        <v>2</v>
      </c>
      <c r="J1569" s="1">
        <v>0</v>
      </c>
      <c r="K1569" s="1">
        <v>0</v>
      </c>
      <c r="L1569" s="1">
        <v>347</v>
      </c>
      <c r="M1569" s="1">
        <v>67</v>
      </c>
      <c r="N1569" s="1">
        <v>0</v>
      </c>
    </row>
    <row r="1570" spans="1:14">
      <c r="A1570" s="1">
        <v>2024</v>
      </c>
      <c r="B1570" s="1" t="s">
        <v>1347</v>
      </c>
      <c r="C1570" s="1" t="s">
        <v>1396</v>
      </c>
      <c r="D1570" s="1" t="s">
        <v>1444</v>
      </c>
      <c r="E1570" s="6">
        <v>45533</v>
      </c>
      <c r="F1570" s="1" t="s">
        <v>38</v>
      </c>
      <c r="G1570" s="1" t="s">
        <v>42</v>
      </c>
      <c r="H1570" s="1">
        <v>2</v>
      </c>
      <c r="I1570" s="1">
        <v>2</v>
      </c>
      <c r="J1570" s="1">
        <v>0</v>
      </c>
      <c r="K1570" s="1">
        <v>0</v>
      </c>
      <c r="L1570" s="1">
        <v>409</v>
      </c>
      <c r="M1570" s="1">
        <v>67</v>
      </c>
      <c r="N1570" s="1">
        <v>0</v>
      </c>
    </row>
    <row r="1571" spans="1:14">
      <c r="A1571" s="1">
        <v>2024</v>
      </c>
      <c r="B1571" s="1" t="s">
        <v>1347</v>
      </c>
      <c r="C1571" s="1" t="s">
        <v>1396</v>
      </c>
      <c r="D1571" s="1" t="s">
        <v>1444</v>
      </c>
      <c r="E1571" s="6">
        <v>45534</v>
      </c>
      <c r="F1571" s="1" t="s">
        <v>64</v>
      </c>
      <c r="G1571" s="1" t="s">
        <v>1178</v>
      </c>
      <c r="H1571" s="1">
        <v>12</v>
      </c>
      <c r="I1571" s="1">
        <v>12</v>
      </c>
      <c r="J1571" s="1">
        <v>0</v>
      </c>
      <c r="K1571" s="1">
        <v>0</v>
      </c>
      <c r="L1571" s="1">
        <v>7236</v>
      </c>
      <c r="M1571" s="1">
        <v>476</v>
      </c>
      <c r="N1571" s="1">
        <v>0</v>
      </c>
    </row>
    <row r="1572" spans="1:14">
      <c r="A1572" s="1">
        <v>2024</v>
      </c>
      <c r="B1572" s="1" t="s">
        <v>1347</v>
      </c>
      <c r="C1572" s="1" t="s">
        <v>1396</v>
      </c>
      <c r="D1572" s="1" t="s">
        <v>1444</v>
      </c>
      <c r="E1572" s="6">
        <v>45534</v>
      </c>
      <c r="F1572" s="1" t="s">
        <v>64</v>
      </c>
      <c r="G1572" s="1" t="s">
        <v>41</v>
      </c>
      <c r="H1572" s="1">
        <v>3</v>
      </c>
      <c r="I1572" s="1">
        <v>3</v>
      </c>
      <c r="J1572" s="1">
        <v>0</v>
      </c>
      <c r="K1572" s="1">
        <v>0</v>
      </c>
      <c r="L1572" s="1">
        <v>52675</v>
      </c>
      <c r="M1572" s="1">
        <v>567</v>
      </c>
      <c r="N1572" s="1">
        <v>0</v>
      </c>
    </row>
    <row r="1573" spans="1:14">
      <c r="A1573" s="1">
        <v>2024</v>
      </c>
      <c r="B1573" s="1" t="s">
        <v>1347</v>
      </c>
      <c r="C1573" s="1" t="s">
        <v>1396</v>
      </c>
      <c r="D1573" s="1" t="s">
        <v>1444</v>
      </c>
      <c r="E1573" s="6">
        <v>45534</v>
      </c>
      <c r="F1573" s="1" t="s">
        <v>64</v>
      </c>
      <c r="G1573" s="1" t="s">
        <v>266</v>
      </c>
      <c r="H1573" s="1">
        <v>12</v>
      </c>
      <c r="I1573" s="1">
        <v>12</v>
      </c>
      <c r="J1573" s="1">
        <v>0</v>
      </c>
      <c r="K1573" s="1">
        <v>0</v>
      </c>
      <c r="L1573" s="1">
        <v>9982</v>
      </c>
      <c r="M1573" s="1">
        <v>336</v>
      </c>
      <c r="N1573" s="1">
        <v>0</v>
      </c>
    </row>
    <row r="1574" spans="1:14">
      <c r="A1574" s="1">
        <v>2024</v>
      </c>
      <c r="B1574" s="1" t="s">
        <v>1347</v>
      </c>
      <c r="C1574" s="1" t="s">
        <v>1396</v>
      </c>
      <c r="D1574" s="1" t="s">
        <v>1444</v>
      </c>
      <c r="E1574" s="6">
        <v>45534</v>
      </c>
      <c r="F1574" s="1" t="s">
        <v>64</v>
      </c>
      <c r="G1574" s="1" t="s">
        <v>42</v>
      </c>
      <c r="H1574" s="1">
        <v>12</v>
      </c>
      <c r="I1574" s="1">
        <v>12</v>
      </c>
      <c r="J1574" s="1">
        <v>1</v>
      </c>
      <c r="K1574" s="1">
        <v>0</v>
      </c>
      <c r="L1574" s="1">
        <v>21739</v>
      </c>
      <c r="M1574" s="1">
        <v>633</v>
      </c>
      <c r="N1574" s="1">
        <v>5</v>
      </c>
    </row>
    <row r="1575" spans="1:14">
      <c r="A1575" s="1">
        <v>2024</v>
      </c>
      <c r="B1575" s="1" t="s">
        <v>1347</v>
      </c>
      <c r="C1575" s="1" t="s">
        <v>1396</v>
      </c>
      <c r="D1575" s="1" t="s">
        <v>1444</v>
      </c>
      <c r="E1575" s="6">
        <v>45534</v>
      </c>
      <c r="F1575" s="1" t="s">
        <v>8</v>
      </c>
      <c r="G1575" s="1" t="s">
        <v>41</v>
      </c>
      <c r="H1575" s="1">
        <v>12</v>
      </c>
      <c r="I1575" s="1">
        <v>12</v>
      </c>
      <c r="J1575" s="1">
        <v>1</v>
      </c>
      <c r="K1575" s="1">
        <v>0</v>
      </c>
      <c r="L1575" s="1">
        <v>9620</v>
      </c>
      <c r="M1575" s="1">
        <v>728</v>
      </c>
      <c r="N1575" s="1">
        <v>5</v>
      </c>
    </row>
    <row r="1576" spans="1:14">
      <c r="A1576" s="1">
        <v>2024</v>
      </c>
      <c r="B1576" s="1" t="s">
        <v>1347</v>
      </c>
      <c r="C1576" s="1" t="s">
        <v>1396</v>
      </c>
      <c r="D1576" s="1" t="s">
        <v>1444</v>
      </c>
      <c r="E1576" s="6">
        <v>45534</v>
      </c>
      <c r="F1576" s="1" t="s">
        <v>38</v>
      </c>
      <c r="G1576" s="1" t="s">
        <v>1178</v>
      </c>
      <c r="H1576" s="1">
        <v>2</v>
      </c>
      <c r="I1576" s="1">
        <v>2</v>
      </c>
      <c r="J1576" s="1">
        <v>0</v>
      </c>
      <c r="K1576" s="1">
        <v>0</v>
      </c>
      <c r="L1576" s="1">
        <v>159</v>
      </c>
      <c r="M1576" s="1">
        <v>40</v>
      </c>
      <c r="N1576" s="1">
        <v>0</v>
      </c>
    </row>
    <row r="1577" spans="1:14">
      <c r="A1577" s="1">
        <v>2024</v>
      </c>
      <c r="B1577" s="1" t="s">
        <v>1347</v>
      </c>
      <c r="C1577" s="1" t="s">
        <v>1396</v>
      </c>
      <c r="D1577" s="1" t="s">
        <v>1444</v>
      </c>
      <c r="E1577" s="6">
        <v>45534</v>
      </c>
      <c r="F1577" s="1" t="s">
        <v>38</v>
      </c>
      <c r="G1577" s="1" t="s">
        <v>39</v>
      </c>
      <c r="H1577" s="1">
        <v>14</v>
      </c>
      <c r="I1577" s="1">
        <v>14</v>
      </c>
      <c r="J1577" s="1">
        <v>0</v>
      </c>
      <c r="K1577" s="1">
        <v>0</v>
      </c>
      <c r="L1577" s="1">
        <v>7521</v>
      </c>
      <c r="M1577" s="1">
        <v>409</v>
      </c>
      <c r="N1577" s="1">
        <v>0</v>
      </c>
    </row>
    <row r="1578" spans="1:14">
      <c r="A1578" s="1">
        <v>2024</v>
      </c>
      <c r="B1578" s="1" t="s">
        <v>1347</v>
      </c>
      <c r="C1578" s="1" t="s">
        <v>1396</v>
      </c>
      <c r="D1578" s="1" t="s">
        <v>1444</v>
      </c>
      <c r="E1578" s="6">
        <v>45534</v>
      </c>
      <c r="F1578" s="1" t="s">
        <v>38</v>
      </c>
      <c r="G1578" s="1" t="s">
        <v>41</v>
      </c>
      <c r="H1578" s="1">
        <v>2</v>
      </c>
      <c r="I1578" s="1">
        <v>2</v>
      </c>
      <c r="J1578" s="1">
        <v>0</v>
      </c>
      <c r="K1578" s="1">
        <v>0</v>
      </c>
      <c r="L1578" s="1">
        <v>174</v>
      </c>
      <c r="M1578" s="1">
        <v>40</v>
      </c>
      <c r="N1578" s="1">
        <v>0</v>
      </c>
    </row>
    <row r="1579" spans="1:14">
      <c r="A1579" s="1">
        <v>2024</v>
      </c>
      <c r="B1579" s="1" t="s">
        <v>1347</v>
      </c>
      <c r="C1579" s="1" t="s">
        <v>1396</v>
      </c>
      <c r="D1579" s="1" t="s">
        <v>1444</v>
      </c>
      <c r="E1579" s="6">
        <v>45534</v>
      </c>
      <c r="F1579" s="1" t="s">
        <v>38</v>
      </c>
      <c r="G1579" s="1" t="s">
        <v>242</v>
      </c>
      <c r="H1579" s="1">
        <v>18</v>
      </c>
      <c r="I1579" s="1">
        <v>18</v>
      </c>
      <c r="J1579" s="1">
        <v>0</v>
      </c>
      <c r="K1579" s="1">
        <v>0</v>
      </c>
      <c r="L1579" s="1">
        <v>21991</v>
      </c>
      <c r="M1579" s="1">
        <v>707</v>
      </c>
      <c r="N1579" s="1">
        <v>0</v>
      </c>
    </row>
    <row r="1580" spans="1:14">
      <c r="A1580" s="1">
        <v>2024</v>
      </c>
      <c r="B1580" s="1" t="s">
        <v>1347</v>
      </c>
      <c r="C1580" s="1" t="s">
        <v>1396</v>
      </c>
      <c r="D1580" s="1" t="s">
        <v>1444</v>
      </c>
      <c r="E1580" s="6">
        <v>45534</v>
      </c>
      <c r="F1580" s="1" t="s">
        <v>38</v>
      </c>
      <c r="G1580" s="1" t="s">
        <v>266</v>
      </c>
      <c r="H1580" s="1">
        <v>2</v>
      </c>
      <c r="I1580" s="1">
        <v>2</v>
      </c>
      <c r="J1580" s="1">
        <v>0</v>
      </c>
      <c r="K1580" s="1">
        <v>0</v>
      </c>
      <c r="L1580" s="1">
        <v>359</v>
      </c>
      <c r="M1580" s="1">
        <v>67</v>
      </c>
      <c r="N1580" s="1">
        <v>0</v>
      </c>
    </row>
    <row r="1581" spans="1:14">
      <c r="A1581" s="1">
        <v>2024</v>
      </c>
      <c r="B1581" s="1" t="s">
        <v>1347</v>
      </c>
      <c r="C1581" s="1" t="s">
        <v>1396</v>
      </c>
      <c r="D1581" s="1" t="s">
        <v>1444</v>
      </c>
      <c r="E1581" s="6">
        <v>45534</v>
      </c>
      <c r="F1581" s="1" t="s">
        <v>38</v>
      </c>
      <c r="G1581" s="1" t="s">
        <v>42</v>
      </c>
      <c r="H1581" s="1">
        <v>2</v>
      </c>
      <c r="I1581" s="1">
        <v>2</v>
      </c>
      <c r="J1581" s="1">
        <v>0</v>
      </c>
      <c r="K1581" s="1">
        <v>0</v>
      </c>
      <c r="L1581" s="1">
        <v>31</v>
      </c>
      <c r="M1581" s="1">
        <v>31</v>
      </c>
      <c r="N1581" s="1">
        <v>0</v>
      </c>
    </row>
    <row r="1582" spans="1:14">
      <c r="A1582" s="1">
        <v>2024</v>
      </c>
      <c r="B1582" s="1" t="s">
        <v>1347</v>
      </c>
      <c r="C1582" s="1" t="s">
        <v>1396</v>
      </c>
      <c r="D1582" s="1" t="s">
        <v>1454</v>
      </c>
      <c r="E1582" s="6">
        <v>45535</v>
      </c>
      <c r="F1582" s="1" t="s">
        <v>64</v>
      </c>
      <c r="G1582" s="1" t="s">
        <v>42</v>
      </c>
      <c r="H1582" s="1">
        <v>6</v>
      </c>
      <c r="I1582" s="1">
        <v>6</v>
      </c>
      <c r="J1582" s="1">
        <v>0</v>
      </c>
      <c r="K1582" s="1">
        <v>0</v>
      </c>
      <c r="L1582" s="1">
        <v>65627</v>
      </c>
      <c r="M1582" s="1">
        <v>325</v>
      </c>
      <c r="N1582" s="1">
        <v>0</v>
      </c>
    </row>
    <row r="1583" spans="1:14">
      <c r="A1583" s="1">
        <v>2024</v>
      </c>
      <c r="B1583" s="1" t="s">
        <v>1347</v>
      </c>
      <c r="C1583" s="1" t="s">
        <v>1396</v>
      </c>
      <c r="D1583" s="1" t="s">
        <v>1454</v>
      </c>
      <c r="E1583" s="6">
        <v>45535</v>
      </c>
      <c r="F1583" s="1" t="s">
        <v>8</v>
      </c>
      <c r="G1583" s="1" t="s">
        <v>41</v>
      </c>
      <c r="H1583" s="1">
        <v>12</v>
      </c>
      <c r="I1583" s="1">
        <v>12</v>
      </c>
      <c r="J1583" s="1">
        <v>0</v>
      </c>
      <c r="K1583" s="1">
        <v>0</v>
      </c>
      <c r="L1583" s="1">
        <v>7818</v>
      </c>
      <c r="M1583" s="1">
        <v>569</v>
      </c>
      <c r="N1583" s="1">
        <v>0</v>
      </c>
    </row>
    <row r="1584" spans="1:14">
      <c r="A1584" s="1">
        <v>2024</v>
      </c>
      <c r="B1584" s="1" t="s">
        <v>1347</v>
      </c>
      <c r="C1584" s="1" t="s">
        <v>1461</v>
      </c>
      <c r="D1584" s="1" t="s">
        <v>1454</v>
      </c>
      <c r="E1584" s="6">
        <v>45537</v>
      </c>
      <c r="F1584" s="1" t="s">
        <v>64</v>
      </c>
      <c r="G1584" s="1" t="s">
        <v>1178</v>
      </c>
      <c r="H1584" s="1">
        <v>12</v>
      </c>
      <c r="I1584" s="1">
        <v>12</v>
      </c>
      <c r="J1584" s="1">
        <v>0</v>
      </c>
      <c r="K1584" s="1">
        <v>0</v>
      </c>
      <c r="L1584" s="1">
        <v>17213</v>
      </c>
      <c r="M1584" s="1">
        <v>677</v>
      </c>
      <c r="N1584" s="1">
        <v>0</v>
      </c>
    </row>
    <row r="1585" spans="1:14">
      <c r="A1585" s="1">
        <v>2024</v>
      </c>
      <c r="B1585" s="1" t="s">
        <v>1347</v>
      </c>
      <c r="C1585" s="1" t="s">
        <v>1461</v>
      </c>
      <c r="D1585" s="1" t="s">
        <v>1454</v>
      </c>
      <c r="E1585" s="6">
        <v>45537</v>
      </c>
      <c r="F1585" s="1" t="s">
        <v>64</v>
      </c>
      <c r="G1585" s="1" t="s">
        <v>41</v>
      </c>
      <c r="H1585" s="1">
        <v>3</v>
      </c>
      <c r="I1585" s="1">
        <v>3</v>
      </c>
      <c r="J1585" s="1">
        <v>0</v>
      </c>
      <c r="K1585" s="1">
        <v>0</v>
      </c>
      <c r="L1585" s="1">
        <v>2349</v>
      </c>
      <c r="M1585" s="1">
        <v>114</v>
      </c>
      <c r="N1585" s="1">
        <v>0</v>
      </c>
    </row>
    <row r="1586" spans="1:14">
      <c r="A1586" s="1">
        <v>2024</v>
      </c>
      <c r="B1586" s="1" t="s">
        <v>1347</v>
      </c>
      <c r="C1586" s="1" t="s">
        <v>1461</v>
      </c>
      <c r="D1586" s="1" t="s">
        <v>1454</v>
      </c>
      <c r="E1586" s="6">
        <v>45537</v>
      </c>
      <c r="F1586" s="1" t="s">
        <v>64</v>
      </c>
      <c r="G1586" s="1" t="s">
        <v>266</v>
      </c>
      <c r="H1586" s="1">
        <v>12</v>
      </c>
      <c r="I1586" s="1">
        <v>12</v>
      </c>
      <c r="J1586" s="1">
        <v>0</v>
      </c>
      <c r="K1586" s="1">
        <v>0</v>
      </c>
      <c r="L1586" s="1">
        <v>20874</v>
      </c>
      <c r="M1586" s="1">
        <v>417</v>
      </c>
      <c r="N1586" s="1">
        <v>0</v>
      </c>
    </row>
    <row r="1587" spans="1:14">
      <c r="A1587" s="1">
        <v>2024</v>
      </c>
      <c r="B1587" s="1" t="s">
        <v>1347</v>
      </c>
      <c r="C1587" s="1" t="s">
        <v>1461</v>
      </c>
      <c r="D1587" s="1" t="s">
        <v>1454</v>
      </c>
      <c r="E1587" s="6">
        <v>45537</v>
      </c>
      <c r="F1587" s="1" t="s">
        <v>64</v>
      </c>
      <c r="G1587" s="1" t="s">
        <v>42</v>
      </c>
      <c r="H1587" s="1">
        <v>1</v>
      </c>
      <c r="I1587" s="1">
        <v>1</v>
      </c>
      <c r="J1587" s="1">
        <v>0</v>
      </c>
      <c r="K1587" s="1">
        <v>0</v>
      </c>
      <c r="L1587" s="1">
        <v>5000</v>
      </c>
      <c r="M1587" s="1">
        <v>68</v>
      </c>
      <c r="N1587" s="1">
        <v>0</v>
      </c>
    </row>
    <row r="1588" spans="1:14">
      <c r="A1588" s="1">
        <v>2024</v>
      </c>
      <c r="B1588" s="1" t="s">
        <v>1347</v>
      </c>
      <c r="C1588" s="1" t="s">
        <v>1461</v>
      </c>
      <c r="D1588" s="1" t="s">
        <v>1454</v>
      </c>
      <c r="E1588" s="6">
        <v>45537</v>
      </c>
      <c r="F1588" s="1" t="s">
        <v>8</v>
      </c>
      <c r="G1588" s="1" t="s">
        <v>41</v>
      </c>
      <c r="H1588" s="1">
        <v>12</v>
      </c>
      <c r="I1588" s="1">
        <v>12</v>
      </c>
      <c r="J1588" s="1">
        <v>0</v>
      </c>
      <c r="K1588" s="1">
        <v>0</v>
      </c>
      <c r="L1588" s="1">
        <v>25806</v>
      </c>
      <c r="M1588" s="1">
        <v>653</v>
      </c>
      <c r="N1588" s="1">
        <v>0</v>
      </c>
    </row>
    <row r="1589" spans="1:14">
      <c r="A1589" s="1">
        <v>2024</v>
      </c>
      <c r="B1589" s="1" t="s">
        <v>1347</v>
      </c>
      <c r="C1589" s="1" t="s">
        <v>1461</v>
      </c>
      <c r="D1589" s="1" t="s">
        <v>1454</v>
      </c>
      <c r="E1589" s="6">
        <v>45537</v>
      </c>
      <c r="F1589" s="1" t="s">
        <v>38</v>
      </c>
      <c r="G1589" s="1" t="s">
        <v>39</v>
      </c>
      <c r="H1589" s="1">
        <v>12</v>
      </c>
      <c r="I1589" s="1">
        <v>12</v>
      </c>
      <c r="J1589" s="1">
        <v>1</v>
      </c>
      <c r="K1589" s="1">
        <v>0</v>
      </c>
      <c r="L1589" s="1">
        <v>5791</v>
      </c>
      <c r="M1589" s="1">
        <v>407</v>
      </c>
      <c r="N1589" s="1">
        <v>6</v>
      </c>
    </row>
    <row r="1590" spans="1:14">
      <c r="A1590" s="1">
        <v>2024</v>
      </c>
      <c r="B1590" s="1" t="s">
        <v>1347</v>
      </c>
      <c r="C1590" s="1" t="s">
        <v>1461</v>
      </c>
      <c r="D1590" s="1" t="s">
        <v>1454</v>
      </c>
      <c r="E1590" s="6">
        <v>45537</v>
      </c>
      <c r="F1590" s="1" t="s">
        <v>38</v>
      </c>
      <c r="G1590" s="1" t="s">
        <v>242</v>
      </c>
      <c r="H1590" s="1">
        <v>13</v>
      </c>
      <c r="I1590" s="1">
        <v>13</v>
      </c>
      <c r="J1590" s="1">
        <v>0</v>
      </c>
      <c r="K1590" s="1">
        <v>0</v>
      </c>
      <c r="L1590" s="1">
        <v>13378</v>
      </c>
      <c r="M1590" s="1">
        <v>420</v>
      </c>
      <c r="N1590" s="1">
        <v>0</v>
      </c>
    </row>
    <row r="1591" spans="1:14">
      <c r="A1591" s="1">
        <v>2024</v>
      </c>
      <c r="B1591" s="1" t="s">
        <v>1347</v>
      </c>
      <c r="C1591" s="1" t="s">
        <v>1461</v>
      </c>
      <c r="D1591" s="1" t="s">
        <v>1454</v>
      </c>
      <c r="E1591" s="6">
        <v>45537</v>
      </c>
      <c r="F1591" s="1" t="s">
        <v>38</v>
      </c>
      <c r="G1591" s="1" t="s">
        <v>42</v>
      </c>
      <c r="H1591" s="1">
        <v>12</v>
      </c>
      <c r="I1591" s="1">
        <v>12</v>
      </c>
      <c r="J1591" s="1">
        <v>0</v>
      </c>
      <c r="K1591" s="1">
        <v>0</v>
      </c>
      <c r="L1591" s="1">
        <v>2020</v>
      </c>
      <c r="M1591" s="1">
        <v>285</v>
      </c>
      <c r="N1591" s="1">
        <v>0</v>
      </c>
    </row>
    <row r="1592" spans="1:14">
      <c r="A1592" s="1">
        <v>2024</v>
      </c>
      <c r="B1592" s="1" t="s">
        <v>1347</v>
      </c>
      <c r="C1592" s="1" t="s">
        <v>1461</v>
      </c>
      <c r="D1592" s="1" t="s">
        <v>1454</v>
      </c>
      <c r="E1592" s="6">
        <v>45538</v>
      </c>
      <c r="F1592" s="1" t="s">
        <v>64</v>
      </c>
      <c r="G1592" s="1" t="s">
        <v>1178</v>
      </c>
      <c r="H1592" s="1">
        <v>12</v>
      </c>
      <c r="I1592" s="1">
        <v>12</v>
      </c>
      <c r="J1592" s="1">
        <v>0</v>
      </c>
      <c r="K1592" s="1">
        <v>0</v>
      </c>
      <c r="L1592" s="1">
        <v>4494</v>
      </c>
      <c r="M1592" s="1">
        <v>448</v>
      </c>
      <c r="N1592" s="1">
        <v>0</v>
      </c>
    </row>
    <row r="1593" spans="1:14">
      <c r="A1593" s="1">
        <v>2024</v>
      </c>
      <c r="B1593" s="1" t="s">
        <v>1347</v>
      </c>
      <c r="C1593" s="1" t="s">
        <v>1461</v>
      </c>
      <c r="D1593" s="1" t="s">
        <v>1454</v>
      </c>
      <c r="E1593" s="6">
        <v>45538</v>
      </c>
      <c r="F1593" s="1" t="s">
        <v>64</v>
      </c>
      <c r="G1593" s="1" t="s">
        <v>41</v>
      </c>
      <c r="H1593" s="1">
        <v>3</v>
      </c>
      <c r="I1593" s="1">
        <v>3</v>
      </c>
      <c r="J1593" s="1">
        <v>0</v>
      </c>
      <c r="K1593" s="1">
        <v>0</v>
      </c>
      <c r="L1593" s="1">
        <v>27293</v>
      </c>
      <c r="M1593" s="1">
        <v>513</v>
      </c>
      <c r="N1593" s="1">
        <v>0</v>
      </c>
    </row>
    <row r="1594" spans="1:14">
      <c r="A1594" s="1">
        <v>2024</v>
      </c>
      <c r="B1594" s="1" t="s">
        <v>1347</v>
      </c>
      <c r="C1594" s="1" t="s">
        <v>1461</v>
      </c>
      <c r="D1594" s="1" t="s">
        <v>1454</v>
      </c>
      <c r="E1594" s="6">
        <v>45538</v>
      </c>
      <c r="F1594" s="1" t="s">
        <v>64</v>
      </c>
      <c r="G1594" s="1" t="s">
        <v>266</v>
      </c>
      <c r="H1594" s="1">
        <v>12</v>
      </c>
      <c r="I1594" s="1">
        <v>12</v>
      </c>
      <c r="J1594" s="1">
        <v>0</v>
      </c>
      <c r="K1594" s="1">
        <v>0</v>
      </c>
      <c r="L1594" s="1">
        <v>27873</v>
      </c>
      <c r="M1594" s="1">
        <v>531</v>
      </c>
      <c r="N1594" s="1">
        <v>0</v>
      </c>
    </row>
    <row r="1595" spans="1:14">
      <c r="A1595" s="1">
        <v>2024</v>
      </c>
      <c r="B1595" s="1" t="s">
        <v>1347</v>
      </c>
      <c r="C1595" s="1" t="s">
        <v>1461</v>
      </c>
      <c r="D1595" s="1" t="s">
        <v>1454</v>
      </c>
      <c r="E1595" s="6">
        <v>45538</v>
      </c>
      <c r="F1595" s="1" t="s">
        <v>64</v>
      </c>
      <c r="G1595" s="1" t="s">
        <v>42</v>
      </c>
      <c r="H1595" s="1">
        <v>12</v>
      </c>
      <c r="I1595" s="1">
        <v>12</v>
      </c>
      <c r="J1595" s="1">
        <v>0</v>
      </c>
      <c r="K1595" s="1">
        <v>0</v>
      </c>
      <c r="L1595" s="1">
        <v>41458</v>
      </c>
      <c r="M1595" s="1">
        <v>483</v>
      </c>
      <c r="N1595" s="1">
        <v>0</v>
      </c>
    </row>
    <row r="1596" spans="1:14">
      <c r="A1596" s="1">
        <v>2024</v>
      </c>
      <c r="B1596" s="1" t="s">
        <v>1347</v>
      </c>
      <c r="C1596" s="1" t="s">
        <v>1461</v>
      </c>
      <c r="D1596" s="1" t="s">
        <v>1454</v>
      </c>
      <c r="E1596" s="6">
        <v>45538</v>
      </c>
      <c r="F1596" s="1" t="s">
        <v>8</v>
      </c>
      <c r="G1596" s="1" t="s">
        <v>41</v>
      </c>
      <c r="H1596" s="1">
        <v>12</v>
      </c>
      <c r="I1596" s="1">
        <v>12</v>
      </c>
      <c r="J1596" s="1">
        <v>1</v>
      </c>
      <c r="K1596" s="1">
        <v>0</v>
      </c>
      <c r="L1596" s="1">
        <v>17683</v>
      </c>
      <c r="M1596" s="1">
        <v>671</v>
      </c>
      <c r="N1596" s="1">
        <v>3</v>
      </c>
    </row>
    <row r="1597" spans="1:14">
      <c r="A1597" s="1">
        <v>2024</v>
      </c>
      <c r="B1597" s="1" t="s">
        <v>1347</v>
      </c>
      <c r="C1597" s="1" t="s">
        <v>1461</v>
      </c>
      <c r="D1597" s="1" t="s">
        <v>1454</v>
      </c>
      <c r="E1597" s="6">
        <v>45538</v>
      </c>
      <c r="F1597" s="1" t="s">
        <v>38</v>
      </c>
      <c r="G1597" s="1" t="s">
        <v>1178</v>
      </c>
      <c r="H1597" s="1">
        <v>2</v>
      </c>
      <c r="I1597" s="1">
        <v>2</v>
      </c>
      <c r="J1597" s="1">
        <v>0</v>
      </c>
      <c r="K1597" s="1">
        <v>0</v>
      </c>
      <c r="L1597" s="1">
        <v>2447</v>
      </c>
      <c r="M1597" s="1">
        <v>73</v>
      </c>
      <c r="N1597" s="1">
        <v>0</v>
      </c>
    </row>
    <row r="1598" spans="1:14">
      <c r="A1598" s="1">
        <v>2024</v>
      </c>
      <c r="B1598" s="1" t="s">
        <v>1347</v>
      </c>
      <c r="C1598" s="1" t="s">
        <v>1461</v>
      </c>
      <c r="D1598" s="1" t="s">
        <v>1454</v>
      </c>
      <c r="E1598" s="6">
        <v>45538</v>
      </c>
      <c r="F1598" s="1" t="s">
        <v>38</v>
      </c>
      <c r="G1598" s="1" t="s">
        <v>39</v>
      </c>
      <c r="H1598" s="1">
        <v>16</v>
      </c>
      <c r="I1598" s="1">
        <v>16</v>
      </c>
      <c r="J1598" s="1">
        <v>2</v>
      </c>
      <c r="K1598" s="1">
        <v>0</v>
      </c>
      <c r="L1598" s="1">
        <v>4758</v>
      </c>
      <c r="M1598" s="1">
        <v>461</v>
      </c>
      <c r="N1598" s="1">
        <v>10</v>
      </c>
    </row>
    <row r="1599" spans="1:14">
      <c r="A1599" s="1">
        <v>2024</v>
      </c>
      <c r="B1599" s="1" t="s">
        <v>1347</v>
      </c>
      <c r="C1599" s="1" t="s">
        <v>1461</v>
      </c>
      <c r="D1599" s="1" t="s">
        <v>1454</v>
      </c>
      <c r="E1599" s="6">
        <v>45538</v>
      </c>
      <c r="F1599" s="1" t="s">
        <v>38</v>
      </c>
      <c r="G1599" s="1" t="s">
        <v>41</v>
      </c>
      <c r="H1599" s="1">
        <v>1</v>
      </c>
      <c r="I1599" s="1">
        <v>1</v>
      </c>
      <c r="J1599" s="1">
        <v>0</v>
      </c>
      <c r="K1599" s="1">
        <v>0</v>
      </c>
      <c r="L1599" s="1">
        <v>89</v>
      </c>
      <c r="M1599" s="1">
        <v>20</v>
      </c>
      <c r="N1599" s="1">
        <v>0</v>
      </c>
    </row>
    <row r="1600" spans="1:14">
      <c r="A1600" s="1">
        <v>2024</v>
      </c>
      <c r="B1600" s="1" t="s">
        <v>1347</v>
      </c>
      <c r="C1600" s="1" t="s">
        <v>1461</v>
      </c>
      <c r="D1600" s="1" t="s">
        <v>1454</v>
      </c>
      <c r="E1600" s="6">
        <v>45538</v>
      </c>
      <c r="F1600" s="1" t="s">
        <v>38</v>
      </c>
      <c r="G1600" s="1" t="s">
        <v>242</v>
      </c>
      <c r="H1600" s="1">
        <v>16</v>
      </c>
      <c r="I1600" s="1">
        <v>16</v>
      </c>
      <c r="J1600" s="1">
        <v>0</v>
      </c>
      <c r="K1600" s="1">
        <v>0</v>
      </c>
      <c r="L1600" s="1">
        <v>16338</v>
      </c>
      <c r="M1600" s="1">
        <v>546</v>
      </c>
      <c r="N1600" s="1">
        <v>0</v>
      </c>
    </row>
    <row r="1601" spans="1:14">
      <c r="A1601" s="1">
        <v>2024</v>
      </c>
      <c r="B1601" s="1" t="s">
        <v>1347</v>
      </c>
      <c r="C1601" s="1" t="s">
        <v>1461</v>
      </c>
      <c r="D1601" s="1" t="s">
        <v>1454</v>
      </c>
      <c r="E1601" s="6">
        <v>45538</v>
      </c>
      <c r="F1601" s="1" t="s">
        <v>38</v>
      </c>
      <c r="G1601" s="1" t="s">
        <v>42</v>
      </c>
      <c r="H1601" s="1">
        <v>3</v>
      </c>
      <c r="I1601" s="1">
        <v>3</v>
      </c>
      <c r="J1601" s="1">
        <v>0</v>
      </c>
      <c r="K1601" s="1">
        <v>0</v>
      </c>
      <c r="L1601" s="1">
        <v>240</v>
      </c>
      <c r="M1601" s="1">
        <v>60</v>
      </c>
      <c r="N1601" s="1">
        <v>0</v>
      </c>
    </row>
    <row r="1602" spans="1:14">
      <c r="A1602" s="1">
        <v>2024</v>
      </c>
      <c r="B1602" s="1" t="s">
        <v>1347</v>
      </c>
      <c r="C1602" s="1" t="s">
        <v>1461</v>
      </c>
      <c r="D1602" s="1" t="s">
        <v>1454</v>
      </c>
      <c r="E1602" s="6">
        <v>45539</v>
      </c>
      <c r="F1602" s="1" t="s">
        <v>64</v>
      </c>
      <c r="G1602" s="1" t="s">
        <v>1178</v>
      </c>
      <c r="H1602" s="1">
        <v>12</v>
      </c>
      <c r="I1602" s="1">
        <v>12</v>
      </c>
      <c r="J1602" s="1">
        <v>0</v>
      </c>
      <c r="K1602" s="1">
        <v>0</v>
      </c>
      <c r="L1602" s="1">
        <v>64108</v>
      </c>
      <c r="M1602" s="1">
        <v>714</v>
      </c>
      <c r="N1602" s="1">
        <v>0</v>
      </c>
    </row>
    <row r="1603" spans="1:14">
      <c r="A1603" s="1">
        <v>2024</v>
      </c>
      <c r="B1603" s="1" t="s">
        <v>1347</v>
      </c>
      <c r="C1603" s="1" t="s">
        <v>1461</v>
      </c>
      <c r="D1603" s="1" t="s">
        <v>1454</v>
      </c>
      <c r="E1603" s="6">
        <v>45539</v>
      </c>
      <c r="F1603" s="1" t="s">
        <v>64</v>
      </c>
      <c r="G1603" s="1" t="s">
        <v>41</v>
      </c>
      <c r="H1603" s="1">
        <v>3</v>
      </c>
      <c r="I1603" s="1">
        <v>3</v>
      </c>
      <c r="J1603" s="1">
        <v>0</v>
      </c>
      <c r="K1603" s="1">
        <v>0</v>
      </c>
      <c r="L1603" s="1">
        <v>26093</v>
      </c>
      <c r="M1603" s="1">
        <v>339</v>
      </c>
      <c r="N1603" s="1">
        <v>0</v>
      </c>
    </row>
    <row r="1604" spans="1:14">
      <c r="A1604" s="1">
        <v>2024</v>
      </c>
      <c r="B1604" s="1" t="s">
        <v>1347</v>
      </c>
      <c r="C1604" s="1" t="s">
        <v>1461</v>
      </c>
      <c r="D1604" s="1" t="s">
        <v>1454</v>
      </c>
      <c r="E1604" s="6">
        <v>45539</v>
      </c>
      <c r="F1604" s="1" t="s">
        <v>64</v>
      </c>
      <c r="G1604" s="1" t="s">
        <v>266</v>
      </c>
      <c r="H1604" s="1">
        <v>12</v>
      </c>
      <c r="I1604" s="1">
        <v>12</v>
      </c>
      <c r="J1604" s="1">
        <v>0</v>
      </c>
      <c r="K1604" s="1">
        <v>0</v>
      </c>
      <c r="L1604" s="1">
        <v>31176</v>
      </c>
      <c r="M1604" s="1">
        <v>310</v>
      </c>
      <c r="N1604" s="1">
        <v>0</v>
      </c>
    </row>
    <row r="1605" spans="1:14">
      <c r="A1605" s="1">
        <v>2024</v>
      </c>
      <c r="B1605" s="1" t="s">
        <v>1347</v>
      </c>
      <c r="C1605" s="1" t="s">
        <v>1461</v>
      </c>
      <c r="D1605" s="1" t="s">
        <v>1454</v>
      </c>
      <c r="E1605" s="6">
        <v>45539</v>
      </c>
      <c r="F1605" s="1" t="s">
        <v>64</v>
      </c>
      <c r="G1605" s="1" t="s">
        <v>42</v>
      </c>
      <c r="H1605" s="1">
        <v>15</v>
      </c>
      <c r="I1605" s="1">
        <v>15</v>
      </c>
      <c r="J1605" s="1">
        <v>0</v>
      </c>
      <c r="K1605" s="1">
        <v>0</v>
      </c>
      <c r="L1605" s="1">
        <v>60109</v>
      </c>
      <c r="M1605" s="1">
        <v>768</v>
      </c>
      <c r="N1605" s="1">
        <v>0</v>
      </c>
    </row>
    <row r="1606" spans="1:14">
      <c r="A1606" s="1">
        <v>2024</v>
      </c>
      <c r="B1606" s="1" t="s">
        <v>1347</v>
      </c>
      <c r="C1606" s="1" t="s">
        <v>1461</v>
      </c>
      <c r="D1606" s="1" t="s">
        <v>1454</v>
      </c>
      <c r="E1606" s="6">
        <v>45539</v>
      </c>
      <c r="F1606" s="1" t="s">
        <v>8</v>
      </c>
      <c r="G1606" s="1" t="s">
        <v>41</v>
      </c>
      <c r="H1606" s="1">
        <v>12</v>
      </c>
      <c r="I1606" s="1">
        <v>12</v>
      </c>
      <c r="J1606" s="1">
        <v>0</v>
      </c>
      <c r="K1606" s="1">
        <v>0</v>
      </c>
      <c r="L1606" s="1">
        <v>18477</v>
      </c>
      <c r="M1606" s="1">
        <v>745</v>
      </c>
      <c r="N1606" s="1">
        <v>0</v>
      </c>
    </row>
    <row r="1607" spans="1:14">
      <c r="A1607" s="1">
        <v>2024</v>
      </c>
      <c r="B1607" s="1" t="s">
        <v>1347</v>
      </c>
      <c r="C1607" s="1" t="s">
        <v>1461</v>
      </c>
      <c r="D1607" s="1" t="s">
        <v>1454</v>
      </c>
      <c r="E1607" s="6">
        <v>45539</v>
      </c>
      <c r="F1607" s="1" t="s">
        <v>38</v>
      </c>
      <c r="G1607" s="1" t="s">
        <v>1178</v>
      </c>
      <c r="H1607" s="1">
        <v>3</v>
      </c>
      <c r="I1607" s="1">
        <v>3</v>
      </c>
      <c r="J1607" s="1">
        <v>0</v>
      </c>
      <c r="K1607" s="1">
        <v>0</v>
      </c>
      <c r="L1607" s="1">
        <v>160</v>
      </c>
      <c r="M1607" s="1">
        <v>60</v>
      </c>
      <c r="N1607" s="1">
        <v>0</v>
      </c>
    </row>
    <row r="1608" spans="1:14">
      <c r="A1608" s="1">
        <v>2024</v>
      </c>
      <c r="B1608" s="1" t="s">
        <v>1347</v>
      </c>
      <c r="C1608" s="1" t="s">
        <v>1461</v>
      </c>
      <c r="D1608" s="1" t="s">
        <v>1454</v>
      </c>
      <c r="E1608" s="6">
        <v>45539</v>
      </c>
      <c r="F1608" s="1" t="s">
        <v>38</v>
      </c>
      <c r="G1608" s="1" t="s">
        <v>39</v>
      </c>
      <c r="H1608" s="1">
        <v>15</v>
      </c>
      <c r="I1608" s="1">
        <v>15</v>
      </c>
      <c r="J1608" s="1">
        <v>4</v>
      </c>
      <c r="K1608" s="1">
        <v>0</v>
      </c>
      <c r="L1608" s="1">
        <v>5668</v>
      </c>
      <c r="M1608" s="1">
        <v>468</v>
      </c>
      <c r="N1608" s="1">
        <v>18</v>
      </c>
    </row>
    <row r="1609" spans="1:14">
      <c r="A1609" s="1">
        <v>2024</v>
      </c>
      <c r="B1609" s="1" t="s">
        <v>1347</v>
      </c>
      <c r="C1609" s="1" t="s">
        <v>1461</v>
      </c>
      <c r="D1609" s="1" t="s">
        <v>1454</v>
      </c>
      <c r="E1609" s="6">
        <v>45539</v>
      </c>
      <c r="F1609" s="1" t="s">
        <v>38</v>
      </c>
      <c r="G1609" s="1" t="s">
        <v>41</v>
      </c>
      <c r="H1609" s="1">
        <v>1</v>
      </c>
      <c r="I1609" s="1">
        <v>1</v>
      </c>
      <c r="J1609" s="1">
        <v>0</v>
      </c>
      <c r="K1609" s="1">
        <v>0</v>
      </c>
      <c r="L1609" s="1">
        <v>131</v>
      </c>
      <c r="M1609" s="1">
        <v>20</v>
      </c>
      <c r="N1609" s="1">
        <v>0</v>
      </c>
    </row>
    <row r="1610" spans="1:14">
      <c r="A1610" s="1">
        <v>2024</v>
      </c>
      <c r="B1610" s="1" t="s">
        <v>1347</v>
      </c>
      <c r="C1610" s="1" t="s">
        <v>1461</v>
      </c>
      <c r="D1610" s="1" t="s">
        <v>1454</v>
      </c>
      <c r="E1610" s="6">
        <v>45539</v>
      </c>
      <c r="F1610" s="1" t="s">
        <v>38</v>
      </c>
      <c r="G1610" s="1" t="s">
        <v>242</v>
      </c>
      <c r="H1610" s="1">
        <v>14</v>
      </c>
      <c r="I1610" s="1">
        <v>14</v>
      </c>
      <c r="J1610" s="1">
        <v>0</v>
      </c>
      <c r="K1610" s="1">
        <v>0</v>
      </c>
      <c r="L1610" s="1">
        <v>2146</v>
      </c>
      <c r="M1610" s="1">
        <v>374</v>
      </c>
      <c r="N1610" s="1">
        <v>0</v>
      </c>
    </row>
    <row r="1611" spans="1:14">
      <c r="A1611" s="1">
        <v>2024</v>
      </c>
      <c r="B1611" s="1" t="s">
        <v>1347</v>
      </c>
      <c r="C1611" s="1" t="s">
        <v>1461</v>
      </c>
      <c r="D1611" s="1" t="s">
        <v>1454</v>
      </c>
      <c r="E1611" s="6">
        <v>45539</v>
      </c>
      <c r="F1611" s="1" t="s">
        <v>38</v>
      </c>
      <c r="G1611" s="1" t="s">
        <v>42</v>
      </c>
      <c r="H1611" s="1">
        <v>1</v>
      </c>
      <c r="I1611" s="1">
        <v>1</v>
      </c>
      <c r="J1611" s="1">
        <v>0</v>
      </c>
      <c r="K1611" s="1">
        <v>0</v>
      </c>
      <c r="L1611" s="1">
        <v>212</v>
      </c>
      <c r="M1611" s="1">
        <v>40</v>
      </c>
      <c r="N1611" s="1">
        <v>0</v>
      </c>
    </row>
    <row r="1612" spans="1:14">
      <c r="A1612" s="1">
        <v>2024</v>
      </c>
      <c r="B1612" s="1" t="s">
        <v>1347</v>
      </c>
      <c r="C1612" s="1" t="s">
        <v>1461</v>
      </c>
      <c r="D1612" s="1" t="s">
        <v>1454</v>
      </c>
      <c r="E1612" s="6">
        <v>45540</v>
      </c>
      <c r="F1612" s="1" t="s">
        <v>64</v>
      </c>
      <c r="G1612" s="1" t="s">
        <v>1178</v>
      </c>
      <c r="H1612" s="1">
        <v>12</v>
      </c>
      <c r="I1612" s="1">
        <v>12</v>
      </c>
      <c r="J1612" s="1">
        <v>0</v>
      </c>
      <c r="K1612" s="1">
        <v>0</v>
      </c>
      <c r="L1612" s="1">
        <v>2851</v>
      </c>
      <c r="M1612" s="1">
        <v>441</v>
      </c>
      <c r="N1612" s="1">
        <v>0</v>
      </c>
    </row>
    <row r="1613" spans="1:14">
      <c r="A1613" s="1">
        <v>2024</v>
      </c>
      <c r="B1613" s="1" t="s">
        <v>1347</v>
      </c>
      <c r="C1613" s="1" t="s">
        <v>1461</v>
      </c>
      <c r="D1613" s="1" t="s">
        <v>1454</v>
      </c>
      <c r="E1613" s="6">
        <v>45540</v>
      </c>
      <c r="F1613" s="1" t="s">
        <v>64</v>
      </c>
      <c r="G1613" s="1" t="s">
        <v>41</v>
      </c>
      <c r="H1613" s="1">
        <v>3</v>
      </c>
      <c r="I1613" s="1">
        <v>3</v>
      </c>
      <c r="J1613" s="1">
        <v>0</v>
      </c>
      <c r="K1613" s="1">
        <v>0</v>
      </c>
      <c r="L1613" s="1">
        <v>36030</v>
      </c>
      <c r="M1613" s="1">
        <v>615</v>
      </c>
      <c r="N1613" s="1">
        <v>0</v>
      </c>
    </row>
    <row r="1614" spans="1:14">
      <c r="A1614" s="1">
        <v>2024</v>
      </c>
      <c r="B1614" s="1" t="s">
        <v>1347</v>
      </c>
      <c r="C1614" s="1" t="s">
        <v>1461</v>
      </c>
      <c r="D1614" s="1" t="s">
        <v>1454</v>
      </c>
      <c r="E1614" s="6">
        <v>45540</v>
      </c>
      <c r="F1614" s="1" t="s">
        <v>64</v>
      </c>
      <c r="G1614" s="1" t="s">
        <v>266</v>
      </c>
      <c r="H1614" s="1">
        <v>11</v>
      </c>
      <c r="I1614" s="1">
        <v>11</v>
      </c>
      <c r="J1614" s="1">
        <v>0</v>
      </c>
      <c r="K1614" s="1">
        <v>0</v>
      </c>
      <c r="L1614" s="1">
        <v>23019</v>
      </c>
      <c r="M1614" s="1">
        <v>464</v>
      </c>
      <c r="N1614" s="1">
        <v>0</v>
      </c>
    </row>
    <row r="1615" spans="1:14">
      <c r="A1615" s="1">
        <v>2024</v>
      </c>
      <c r="B1615" s="1" t="s">
        <v>1347</v>
      </c>
      <c r="C1615" s="1" t="s">
        <v>1461</v>
      </c>
      <c r="D1615" s="1" t="s">
        <v>1454</v>
      </c>
      <c r="E1615" s="6">
        <v>45540</v>
      </c>
      <c r="F1615" s="1" t="s">
        <v>8</v>
      </c>
      <c r="G1615" s="1" t="s">
        <v>41</v>
      </c>
      <c r="H1615" s="1">
        <v>11</v>
      </c>
      <c r="I1615" s="1">
        <v>11</v>
      </c>
      <c r="J1615" s="1">
        <v>0</v>
      </c>
      <c r="K1615" s="1">
        <v>0</v>
      </c>
      <c r="L1615" s="1">
        <v>10528</v>
      </c>
      <c r="M1615" s="1">
        <v>583</v>
      </c>
      <c r="N1615" s="1">
        <v>0</v>
      </c>
    </row>
    <row r="1616" spans="1:14">
      <c r="A1616" s="1">
        <v>2024</v>
      </c>
      <c r="B1616" s="1" t="s">
        <v>1347</v>
      </c>
      <c r="C1616" s="1" t="s">
        <v>1461</v>
      </c>
      <c r="D1616" s="1" t="s">
        <v>1454</v>
      </c>
      <c r="E1616" s="6">
        <v>45540</v>
      </c>
      <c r="F1616" s="1" t="s">
        <v>8</v>
      </c>
      <c r="G1616" s="1" t="s">
        <v>242</v>
      </c>
      <c r="H1616" s="1">
        <v>1</v>
      </c>
      <c r="I1616" s="1">
        <v>1</v>
      </c>
      <c r="J1616" s="1">
        <v>0</v>
      </c>
      <c r="K1616" s="1">
        <v>0</v>
      </c>
      <c r="L1616" s="1">
        <v>337</v>
      </c>
      <c r="M1616" s="1">
        <v>47</v>
      </c>
      <c r="N1616" s="1">
        <v>0</v>
      </c>
    </row>
    <row r="1617" spans="1:14">
      <c r="A1617" s="1">
        <v>2024</v>
      </c>
      <c r="B1617" s="1" t="s">
        <v>1347</v>
      </c>
      <c r="C1617" s="1" t="s">
        <v>1461</v>
      </c>
      <c r="D1617" s="1" t="s">
        <v>1454</v>
      </c>
      <c r="E1617" s="6">
        <v>45540</v>
      </c>
      <c r="F1617" s="1" t="s">
        <v>8</v>
      </c>
      <c r="G1617" s="1" t="s">
        <v>266</v>
      </c>
      <c r="H1617" s="1">
        <v>1</v>
      </c>
      <c r="I1617" s="1">
        <v>1</v>
      </c>
      <c r="J1617" s="1">
        <v>0</v>
      </c>
      <c r="K1617" s="1">
        <v>0</v>
      </c>
      <c r="L1617" s="1">
        <v>120</v>
      </c>
      <c r="M1617" s="1">
        <v>20</v>
      </c>
      <c r="N1617" s="1">
        <v>0</v>
      </c>
    </row>
    <row r="1618" spans="1:14">
      <c r="A1618" s="1">
        <v>2024</v>
      </c>
      <c r="B1618" s="1" t="s">
        <v>1347</v>
      </c>
      <c r="C1618" s="1" t="s">
        <v>1461</v>
      </c>
      <c r="D1618" s="1" t="s">
        <v>1454</v>
      </c>
      <c r="E1618" s="6">
        <v>45540</v>
      </c>
      <c r="F1618" s="1" t="s">
        <v>38</v>
      </c>
      <c r="G1618" s="1" t="s">
        <v>1178</v>
      </c>
      <c r="H1618" s="1">
        <v>1</v>
      </c>
      <c r="I1618" s="1">
        <v>1</v>
      </c>
      <c r="J1618" s="1">
        <v>0</v>
      </c>
      <c r="K1618" s="1">
        <v>0</v>
      </c>
      <c r="L1618" s="1">
        <v>137</v>
      </c>
      <c r="M1618" s="1">
        <v>20</v>
      </c>
      <c r="N1618" s="1">
        <v>0</v>
      </c>
    </row>
    <row r="1619" spans="1:14">
      <c r="A1619" s="1">
        <v>2024</v>
      </c>
      <c r="B1619" s="1" t="s">
        <v>1347</v>
      </c>
      <c r="C1619" s="1" t="s">
        <v>1461</v>
      </c>
      <c r="D1619" s="1" t="s">
        <v>1454</v>
      </c>
      <c r="E1619" s="6">
        <v>45540</v>
      </c>
      <c r="F1619" s="1" t="s">
        <v>38</v>
      </c>
      <c r="G1619" s="1" t="s">
        <v>39</v>
      </c>
      <c r="H1619" s="1">
        <v>14</v>
      </c>
      <c r="I1619" s="1">
        <v>14</v>
      </c>
      <c r="J1619" s="1">
        <v>1</v>
      </c>
      <c r="K1619" s="1">
        <v>0</v>
      </c>
      <c r="L1619" s="1">
        <v>8168</v>
      </c>
      <c r="M1619" s="1">
        <v>442</v>
      </c>
      <c r="N1619" s="1">
        <v>5</v>
      </c>
    </row>
    <row r="1620" spans="1:14">
      <c r="A1620" s="1">
        <v>2024</v>
      </c>
      <c r="B1620" s="1" t="s">
        <v>1347</v>
      </c>
      <c r="C1620" s="1" t="s">
        <v>1461</v>
      </c>
      <c r="D1620" s="1" t="s">
        <v>1454</v>
      </c>
      <c r="E1620" s="6">
        <v>45540</v>
      </c>
      <c r="F1620" s="1" t="s">
        <v>38</v>
      </c>
      <c r="G1620" s="1" t="s">
        <v>242</v>
      </c>
      <c r="H1620" s="1">
        <v>12</v>
      </c>
      <c r="I1620" s="1">
        <v>12</v>
      </c>
      <c r="J1620" s="1">
        <v>0</v>
      </c>
      <c r="K1620" s="1">
        <v>0</v>
      </c>
      <c r="L1620" s="1">
        <v>4993</v>
      </c>
      <c r="M1620" s="1">
        <v>402</v>
      </c>
      <c r="N1620" s="1">
        <v>0</v>
      </c>
    </row>
    <row r="1621" spans="1:14">
      <c r="A1621" s="1">
        <v>2024</v>
      </c>
      <c r="B1621" s="1" t="s">
        <v>1347</v>
      </c>
      <c r="C1621" s="1" t="s">
        <v>1461</v>
      </c>
      <c r="D1621" s="1" t="s">
        <v>1454</v>
      </c>
      <c r="E1621" s="6">
        <v>45540</v>
      </c>
      <c r="F1621" s="1" t="s">
        <v>38</v>
      </c>
      <c r="G1621" s="1" t="s">
        <v>42</v>
      </c>
      <c r="H1621" s="1">
        <v>9</v>
      </c>
      <c r="I1621" s="1">
        <v>9</v>
      </c>
      <c r="J1621" s="1">
        <v>0</v>
      </c>
      <c r="K1621" s="1">
        <v>0</v>
      </c>
      <c r="L1621" s="1">
        <v>1424</v>
      </c>
      <c r="M1621" s="1">
        <v>251</v>
      </c>
      <c r="N1621" s="1">
        <v>0</v>
      </c>
    </row>
    <row r="1622" spans="1:14">
      <c r="A1622" s="1">
        <v>2024</v>
      </c>
      <c r="B1622" s="1" t="s">
        <v>1347</v>
      </c>
      <c r="C1622" s="1" t="s">
        <v>1461</v>
      </c>
      <c r="D1622" s="1" t="s">
        <v>1454</v>
      </c>
      <c r="E1622" s="6">
        <v>45541</v>
      </c>
      <c r="F1622" s="1" t="s">
        <v>64</v>
      </c>
      <c r="G1622" s="1" t="s">
        <v>1178</v>
      </c>
      <c r="H1622" s="1">
        <v>12</v>
      </c>
      <c r="I1622" s="1">
        <v>12</v>
      </c>
      <c r="J1622" s="1">
        <v>0</v>
      </c>
      <c r="K1622" s="1">
        <v>0</v>
      </c>
      <c r="L1622" s="1">
        <v>14200</v>
      </c>
      <c r="M1622" s="1">
        <v>635</v>
      </c>
      <c r="N1622" s="1">
        <v>0</v>
      </c>
    </row>
    <row r="1623" spans="1:14">
      <c r="A1623" s="1">
        <v>2024</v>
      </c>
      <c r="B1623" s="1" t="s">
        <v>1347</v>
      </c>
      <c r="C1623" s="1" t="s">
        <v>1461</v>
      </c>
      <c r="D1623" s="1" t="s">
        <v>1454</v>
      </c>
      <c r="E1623" s="6">
        <v>45541</v>
      </c>
      <c r="F1623" s="1" t="s">
        <v>64</v>
      </c>
      <c r="G1623" s="1" t="s">
        <v>41</v>
      </c>
      <c r="H1623" s="1">
        <v>3</v>
      </c>
      <c r="I1623" s="1">
        <v>3</v>
      </c>
      <c r="J1623" s="1">
        <v>0</v>
      </c>
      <c r="K1623" s="1">
        <v>0</v>
      </c>
      <c r="L1623" s="1">
        <v>80308</v>
      </c>
      <c r="M1623" s="1">
        <v>513</v>
      </c>
      <c r="N1623" s="1">
        <v>0</v>
      </c>
    </row>
    <row r="1624" spans="1:14">
      <c r="A1624" s="1">
        <v>2024</v>
      </c>
      <c r="B1624" s="1" t="s">
        <v>1347</v>
      </c>
      <c r="C1624" s="1" t="s">
        <v>1461</v>
      </c>
      <c r="D1624" s="1" t="s">
        <v>1454</v>
      </c>
      <c r="E1624" s="6">
        <v>45541</v>
      </c>
      <c r="F1624" s="1" t="s">
        <v>64</v>
      </c>
      <c r="G1624" s="1" t="s">
        <v>266</v>
      </c>
      <c r="H1624" s="1">
        <v>12</v>
      </c>
      <c r="I1624" s="1">
        <v>12</v>
      </c>
      <c r="J1624" s="1">
        <v>0</v>
      </c>
      <c r="K1624" s="1">
        <v>0</v>
      </c>
      <c r="L1624" s="1">
        <v>9388</v>
      </c>
      <c r="M1624" s="1">
        <v>474</v>
      </c>
      <c r="N1624" s="1">
        <v>0</v>
      </c>
    </row>
    <row r="1625" spans="1:14">
      <c r="A1625" s="1">
        <v>2024</v>
      </c>
      <c r="B1625" s="1" t="s">
        <v>1347</v>
      </c>
      <c r="C1625" s="1" t="s">
        <v>1461</v>
      </c>
      <c r="D1625" s="1" t="s">
        <v>1454</v>
      </c>
      <c r="E1625" s="6">
        <v>45541</v>
      </c>
      <c r="F1625" s="1" t="s">
        <v>64</v>
      </c>
      <c r="G1625" s="1" t="s">
        <v>42</v>
      </c>
      <c r="H1625" s="1">
        <v>15</v>
      </c>
      <c r="I1625" s="1">
        <v>15</v>
      </c>
      <c r="J1625" s="1">
        <v>0</v>
      </c>
      <c r="K1625" s="1">
        <v>0</v>
      </c>
      <c r="L1625" s="1">
        <v>49258</v>
      </c>
      <c r="M1625" s="1">
        <v>764</v>
      </c>
      <c r="N1625" s="1">
        <v>0</v>
      </c>
    </row>
    <row r="1626" spans="1:14">
      <c r="A1626" s="1">
        <v>2024</v>
      </c>
      <c r="B1626" s="1" t="s">
        <v>1347</v>
      </c>
      <c r="C1626" s="1" t="s">
        <v>1461</v>
      </c>
      <c r="D1626" s="1" t="s">
        <v>1454</v>
      </c>
      <c r="E1626" s="6">
        <v>45541</v>
      </c>
      <c r="F1626" s="1" t="s">
        <v>8</v>
      </c>
      <c r="G1626" s="1" t="s">
        <v>41</v>
      </c>
      <c r="H1626" s="1">
        <v>12</v>
      </c>
      <c r="I1626" s="1">
        <v>12</v>
      </c>
      <c r="J1626" s="1">
        <v>1</v>
      </c>
      <c r="K1626" s="1">
        <v>0</v>
      </c>
      <c r="L1626" s="1">
        <v>11897</v>
      </c>
      <c r="M1626" s="1">
        <v>714</v>
      </c>
      <c r="N1626" s="1">
        <v>8</v>
      </c>
    </row>
    <row r="1627" spans="1:14">
      <c r="A1627" s="1">
        <v>2024</v>
      </c>
      <c r="B1627" s="1" t="s">
        <v>1347</v>
      </c>
      <c r="C1627" s="1" t="s">
        <v>1461</v>
      </c>
      <c r="D1627" s="1" t="s">
        <v>1454</v>
      </c>
      <c r="E1627" s="6">
        <v>45541</v>
      </c>
      <c r="F1627" s="1" t="s">
        <v>38</v>
      </c>
      <c r="G1627" s="1" t="s">
        <v>39</v>
      </c>
      <c r="H1627" s="1">
        <v>14</v>
      </c>
      <c r="I1627" s="1">
        <v>14</v>
      </c>
      <c r="J1627" s="1">
        <v>0</v>
      </c>
      <c r="K1627" s="1">
        <v>0</v>
      </c>
      <c r="L1627" s="1">
        <v>1787</v>
      </c>
      <c r="M1627" s="1">
        <v>316</v>
      </c>
      <c r="N1627" s="1">
        <v>0</v>
      </c>
    </row>
    <row r="1628" spans="1:14">
      <c r="A1628" s="1">
        <v>2024</v>
      </c>
      <c r="B1628" s="1" t="s">
        <v>1347</v>
      </c>
      <c r="C1628" s="1" t="s">
        <v>1461</v>
      </c>
      <c r="D1628" s="1" t="s">
        <v>1454</v>
      </c>
      <c r="E1628" s="6">
        <v>45541</v>
      </c>
      <c r="F1628" s="1" t="s">
        <v>38</v>
      </c>
      <c r="G1628" s="1" t="s">
        <v>242</v>
      </c>
      <c r="H1628" s="1">
        <v>13</v>
      </c>
      <c r="I1628" s="1">
        <v>13</v>
      </c>
      <c r="J1628" s="1">
        <v>0</v>
      </c>
      <c r="K1628" s="1">
        <v>0</v>
      </c>
      <c r="L1628" s="1">
        <v>1243</v>
      </c>
      <c r="M1628" s="1">
        <v>282</v>
      </c>
      <c r="N1628" s="1">
        <v>0</v>
      </c>
    </row>
    <row r="1629" spans="1:14">
      <c r="A1629" s="1">
        <v>2024</v>
      </c>
      <c r="B1629" s="1" t="s">
        <v>1347</v>
      </c>
      <c r="C1629" s="1" t="s">
        <v>1461</v>
      </c>
      <c r="D1629" s="1" t="s">
        <v>1468</v>
      </c>
      <c r="E1629" s="6">
        <v>45542</v>
      </c>
      <c r="F1629" s="1" t="s">
        <v>64</v>
      </c>
      <c r="G1629" s="1" t="s">
        <v>42</v>
      </c>
      <c r="H1629" s="1">
        <v>8</v>
      </c>
      <c r="I1629" s="1">
        <v>8</v>
      </c>
      <c r="J1629" s="1">
        <v>0</v>
      </c>
      <c r="K1629" s="1">
        <v>0</v>
      </c>
      <c r="L1629" s="1">
        <v>22737</v>
      </c>
      <c r="M1629" s="1">
        <v>376</v>
      </c>
      <c r="N1629" s="1">
        <v>0</v>
      </c>
    </row>
    <row r="1630" spans="1:14">
      <c r="A1630" s="1">
        <v>2024</v>
      </c>
      <c r="B1630" s="1" t="s">
        <v>1347</v>
      </c>
      <c r="C1630" s="1" t="s">
        <v>1461</v>
      </c>
      <c r="D1630" s="1" t="s">
        <v>1468</v>
      </c>
      <c r="E1630" s="6">
        <v>45542</v>
      </c>
      <c r="F1630" s="1" t="s">
        <v>8</v>
      </c>
      <c r="G1630" s="1" t="s">
        <v>41</v>
      </c>
      <c r="H1630" s="1">
        <v>11</v>
      </c>
      <c r="I1630" s="1">
        <v>11</v>
      </c>
      <c r="J1630" s="1">
        <v>0</v>
      </c>
      <c r="K1630" s="1">
        <v>0</v>
      </c>
      <c r="L1630" s="1">
        <v>12297</v>
      </c>
      <c r="M1630" s="1">
        <v>666</v>
      </c>
      <c r="N1630" s="1">
        <v>0</v>
      </c>
    </row>
    <row r="1631" spans="1:14">
      <c r="A1631" s="1">
        <v>2024</v>
      </c>
      <c r="B1631" s="1" t="s">
        <v>1347</v>
      </c>
      <c r="C1631" s="1" t="s">
        <v>1461</v>
      </c>
      <c r="D1631" s="1" t="s">
        <v>1468</v>
      </c>
      <c r="E1631" s="6">
        <v>45542</v>
      </c>
      <c r="F1631" s="1" t="s">
        <v>38</v>
      </c>
      <c r="G1631" s="1" t="s">
        <v>39</v>
      </c>
      <c r="H1631" s="1">
        <v>11</v>
      </c>
      <c r="I1631" s="1">
        <v>11</v>
      </c>
      <c r="J1631" s="1">
        <v>0</v>
      </c>
      <c r="K1631" s="1">
        <v>0</v>
      </c>
      <c r="L1631" s="1">
        <v>4987</v>
      </c>
      <c r="M1631" s="1">
        <v>282</v>
      </c>
      <c r="N1631" s="1">
        <v>0</v>
      </c>
    </row>
    <row r="1632" spans="1:14">
      <c r="A1632" s="1">
        <v>2024</v>
      </c>
      <c r="B1632" s="1" t="s">
        <v>1347</v>
      </c>
      <c r="C1632" s="1" t="s">
        <v>1461</v>
      </c>
      <c r="D1632" s="1" t="s">
        <v>1468</v>
      </c>
      <c r="E1632" s="6">
        <v>45544</v>
      </c>
      <c r="F1632" s="1" t="s">
        <v>64</v>
      </c>
      <c r="G1632" s="1" t="s">
        <v>1178</v>
      </c>
      <c r="H1632" s="1">
        <v>12</v>
      </c>
      <c r="I1632" s="1">
        <v>12</v>
      </c>
      <c r="J1632" s="1">
        <v>0</v>
      </c>
      <c r="K1632" s="1">
        <v>0</v>
      </c>
      <c r="L1632" s="1">
        <v>44052</v>
      </c>
      <c r="M1632" s="1">
        <v>631</v>
      </c>
      <c r="N1632" s="1">
        <v>0</v>
      </c>
    </row>
    <row r="1633" spans="1:14">
      <c r="A1633" s="1">
        <v>2024</v>
      </c>
      <c r="B1633" s="1" t="s">
        <v>1347</v>
      </c>
      <c r="C1633" s="1" t="s">
        <v>1461</v>
      </c>
      <c r="D1633" s="1" t="s">
        <v>1468</v>
      </c>
      <c r="E1633" s="6">
        <v>45544</v>
      </c>
      <c r="F1633" s="1" t="s">
        <v>64</v>
      </c>
      <c r="G1633" s="1" t="s">
        <v>41</v>
      </c>
      <c r="H1633" s="1">
        <v>3</v>
      </c>
      <c r="I1633" s="1">
        <v>3</v>
      </c>
      <c r="J1633" s="1">
        <v>0</v>
      </c>
      <c r="K1633" s="1">
        <v>0</v>
      </c>
      <c r="L1633" s="1">
        <v>11015</v>
      </c>
      <c r="M1633" s="1">
        <v>198</v>
      </c>
      <c r="N1633" s="1">
        <v>0</v>
      </c>
    </row>
    <row r="1634" spans="1:14">
      <c r="A1634" s="1">
        <v>2024</v>
      </c>
      <c r="B1634" s="1" t="s">
        <v>1347</v>
      </c>
      <c r="C1634" s="1" t="s">
        <v>1461</v>
      </c>
      <c r="D1634" s="1" t="s">
        <v>1468</v>
      </c>
      <c r="E1634" s="6">
        <v>45544</v>
      </c>
      <c r="F1634" s="1" t="s">
        <v>64</v>
      </c>
      <c r="G1634" s="1" t="s">
        <v>266</v>
      </c>
      <c r="H1634" s="1">
        <v>12</v>
      </c>
      <c r="I1634" s="1">
        <v>12</v>
      </c>
      <c r="J1634" s="1">
        <v>0</v>
      </c>
      <c r="K1634" s="1">
        <v>0</v>
      </c>
      <c r="L1634" s="1">
        <v>10077</v>
      </c>
      <c r="M1634" s="1">
        <v>394</v>
      </c>
      <c r="N1634" s="1">
        <v>0</v>
      </c>
    </row>
    <row r="1635" spans="1:14">
      <c r="A1635" s="1">
        <v>2024</v>
      </c>
      <c r="B1635" s="1" t="s">
        <v>1347</v>
      </c>
      <c r="C1635" s="1" t="s">
        <v>1461</v>
      </c>
      <c r="D1635" s="1" t="s">
        <v>1468</v>
      </c>
      <c r="E1635" s="6">
        <v>45544</v>
      </c>
      <c r="F1635" s="1" t="s">
        <v>64</v>
      </c>
      <c r="G1635" s="1" t="s">
        <v>42</v>
      </c>
      <c r="H1635" s="1">
        <v>6</v>
      </c>
      <c r="I1635" s="1">
        <v>6</v>
      </c>
      <c r="J1635" s="1">
        <v>0</v>
      </c>
      <c r="K1635" s="1">
        <v>0</v>
      </c>
      <c r="L1635" s="1">
        <v>19767</v>
      </c>
      <c r="M1635" s="1">
        <v>258</v>
      </c>
      <c r="N1635" s="1">
        <v>0</v>
      </c>
    </row>
    <row r="1636" spans="1:14">
      <c r="A1636" s="1">
        <v>2024</v>
      </c>
      <c r="B1636" s="1" t="s">
        <v>1347</v>
      </c>
      <c r="C1636" s="1" t="s">
        <v>1461</v>
      </c>
      <c r="D1636" s="1" t="s">
        <v>1468</v>
      </c>
      <c r="E1636" s="6">
        <v>45544</v>
      </c>
      <c r="F1636" s="1" t="s">
        <v>8</v>
      </c>
      <c r="G1636" s="1" t="s">
        <v>41</v>
      </c>
      <c r="H1636" s="1">
        <v>12</v>
      </c>
      <c r="I1636" s="1">
        <v>12</v>
      </c>
      <c r="J1636" s="1">
        <v>1</v>
      </c>
      <c r="K1636" s="1">
        <v>0</v>
      </c>
      <c r="L1636" s="1">
        <v>7268</v>
      </c>
      <c r="M1636" s="1">
        <v>809</v>
      </c>
      <c r="N1636" s="1">
        <v>7</v>
      </c>
    </row>
    <row r="1637" spans="1:14">
      <c r="A1637" s="1">
        <v>2024</v>
      </c>
      <c r="B1637" s="1" t="s">
        <v>1347</v>
      </c>
      <c r="C1637" s="1" t="s">
        <v>1461</v>
      </c>
      <c r="D1637" s="1" t="s">
        <v>1468</v>
      </c>
      <c r="E1637" s="6">
        <v>45544</v>
      </c>
      <c r="F1637" s="1" t="s">
        <v>38</v>
      </c>
      <c r="G1637" s="1" t="s">
        <v>39</v>
      </c>
      <c r="H1637" s="1">
        <v>14</v>
      </c>
      <c r="I1637" s="1">
        <v>14</v>
      </c>
      <c r="J1637" s="1">
        <v>0</v>
      </c>
      <c r="K1637" s="1">
        <v>0</v>
      </c>
      <c r="L1637" s="1">
        <v>2894</v>
      </c>
      <c r="M1637" s="1">
        <v>376</v>
      </c>
      <c r="N1637" s="1">
        <v>0</v>
      </c>
    </row>
    <row r="1638" spans="1:14">
      <c r="A1638" s="1">
        <v>2024</v>
      </c>
      <c r="B1638" s="1" t="s">
        <v>1347</v>
      </c>
      <c r="C1638" s="1" t="s">
        <v>1461</v>
      </c>
      <c r="D1638" s="1" t="s">
        <v>1468</v>
      </c>
      <c r="E1638" s="6">
        <v>45544</v>
      </c>
      <c r="F1638" s="1" t="s">
        <v>38</v>
      </c>
      <c r="G1638" s="1" t="s">
        <v>242</v>
      </c>
      <c r="H1638" s="1">
        <v>13</v>
      </c>
      <c r="I1638" s="1">
        <v>13</v>
      </c>
      <c r="J1638" s="1">
        <v>0</v>
      </c>
      <c r="K1638" s="1">
        <v>0</v>
      </c>
      <c r="L1638" s="1">
        <v>1546</v>
      </c>
      <c r="M1638" s="1">
        <v>282</v>
      </c>
      <c r="N1638" s="1">
        <v>0</v>
      </c>
    </row>
    <row r="1639" spans="1:14">
      <c r="A1639" s="1">
        <v>2024</v>
      </c>
      <c r="B1639" s="1" t="s">
        <v>1347</v>
      </c>
      <c r="C1639" s="1" t="s">
        <v>1461</v>
      </c>
      <c r="D1639" s="1" t="s">
        <v>1468</v>
      </c>
      <c r="E1639" s="6">
        <v>45544</v>
      </c>
      <c r="F1639" s="1" t="s">
        <v>38</v>
      </c>
      <c r="G1639" s="1" t="s">
        <v>266</v>
      </c>
      <c r="H1639" s="1">
        <v>2</v>
      </c>
      <c r="I1639" s="1">
        <v>2</v>
      </c>
      <c r="J1639" s="1">
        <v>0</v>
      </c>
      <c r="K1639" s="1">
        <v>0</v>
      </c>
      <c r="L1639" s="1">
        <v>536</v>
      </c>
      <c r="M1639" s="1">
        <v>67</v>
      </c>
      <c r="N1639" s="1">
        <v>0</v>
      </c>
    </row>
    <row r="1640" spans="1:14">
      <c r="A1640" s="1">
        <v>2024</v>
      </c>
      <c r="B1640" s="1" t="s">
        <v>1347</v>
      </c>
      <c r="C1640" s="1" t="s">
        <v>1461</v>
      </c>
      <c r="D1640" s="1" t="s">
        <v>1468</v>
      </c>
      <c r="E1640" s="6">
        <v>45544</v>
      </c>
      <c r="F1640" s="1" t="s">
        <v>38</v>
      </c>
      <c r="G1640" s="1" t="s">
        <v>42</v>
      </c>
      <c r="H1640" s="1">
        <v>8</v>
      </c>
      <c r="I1640" s="1">
        <v>8</v>
      </c>
      <c r="J1640" s="1">
        <v>0</v>
      </c>
      <c r="K1640" s="1">
        <v>0</v>
      </c>
      <c r="L1640" s="1">
        <v>1997</v>
      </c>
      <c r="M1640" s="1">
        <v>214</v>
      </c>
      <c r="N1640" s="1">
        <v>0</v>
      </c>
    </row>
    <row r="1641" spans="1:14">
      <c r="A1641" s="1">
        <v>2024</v>
      </c>
      <c r="B1641" s="1" t="s">
        <v>1347</v>
      </c>
      <c r="C1641" s="1" t="s">
        <v>1461</v>
      </c>
      <c r="D1641" s="1" t="s">
        <v>1468</v>
      </c>
      <c r="E1641" s="6">
        <v>45545</v>
      </c>
      <c r="F1641" s="1" t="s">
        <v>64</v>
      </c>
      <c r="G1641" s="1" t="s">
        <v>1178</v>
      </c>
      <c r="H1641" s="1">
        <v>12</v>
      </c>
      <c r="I1641" s="1">
        <v>12</v>
      </c>
      <c r="J1641" s="1">
        <v>0</v>
      </c>
      <c r="K1641" s="1">
        <v>0</v>
      </c>
      <c r="L1641" s="1">
        <v>43250</v>
      </c>
      <c r="M1641" s="1">
        <v>736</v>
      </c>
      <c r="N1641" s="1">
        <v>0</v>
      </c>
    </row>
    <row r="1642" spans="1:14">
      <c r="A1642" s="1">
        <v>2024</v>
      </c>
      <c r="B1642" s="1" t="s">
        <v>1347</v>
      </c>
      <c r="C1642" s="1" t="s">
        <v>1461</v>
      </c>
      <c r="D1642" s="1" t="s">
        <v>1468</v>
      </c>
      <c r="E1642" s="6">
        <v>45545</v>
      </c>
      <c r="F1642" s="1" t="s">
        <v>64</v>
      </c>
      <c r="G1642" s="1" t="s">
        <v>41</v>
      </c>
      <c r="H1642" s="1">
        <v>3</v>
      </c>
      <c r="I1642" s="1">
        <v>3</v>
      </c>
      <c r="J1642" s="1">
        <v>0</v>
      </c>
      <c r="K1642" s="1">
        <v>0</v>
      </c>
      <c r="L1642" s="1">
        <v>9738</v>
      </c>
      <c r="M1642" s="1">
        <v>300</v>
      </c>
      <c r="N1642" s="1">
        <v>0</v>
      </c>
    </row>
    <row r="1643" spans="1:14">
      <c r="A1643" s="1">
        <v>2024</v>
      </c>
      <c r="B1643" s="1" t="s">
        <v>1347</v>
      </c>
      <c r="C1643" s="1" t="s">
        <v>1461</v>
      </c>
      <c r="D1643" s="1" t="s">
        <v>1468</v>
      </c>
      <c r="E1643" s="6">
        <v>45545</v>
      </c>
      <c r="F1643" s="1" t="s">
        <v>64</v>
      </c>
      <c r="G1643" s="1" t="s">
        <v>266</v>
      </c>
      <c r="H1643" s="1">
        <v>11</v>
      </c>
      <c r="I1643" s="1">
        <v>11</v>
      </c>
      <c r="J1643" s="1">
        <v>0</v>
      </c>
      <c r="K1643" s="1">
        <v>0</v>
      </c>
      <c r="L1643" s="1">
        <v>11502</v>
      </c>
      <c r="M1643" s="1">
        <v>343</v>
      </c>
      <c r="N1643" s="1">
        <v>0</v>
      </c>
    </row>
    <row r="1644" spans="1:14">
      <c r="A1644" s="1">
        <v>2024</v>
      </c>
      <c r="B1644" s="1" t="s">
        <v>1347</v>
      </c>
      <c r="C1644" s="1" t="s">
        <v>1461</v>
      </c>
      <c r="D1644" s="1" t="s">
        <v>1468</v>
      </c>
      <c r="E1644" s="6">
        <v>45545</v>
      </c>
      <c r="F1644" s="1" t="s">
        <v>64</v>
      </c>
      <c r="G1644" s="1" t="s">
        <v>42</v>
      </c>
      <c r="H1644" s="1">
        <v>12</v>
      </c>
      <c r="I1644" s="1">
        <v>12</v>
      </c>
      <c r="J1644" s="1">
        <v>0</v>
      </c>
      <c r="K1644" s="1">
        <v>0</v>
      </c>
      <c r="L1644" s="1">
        <v>25422</v>
      </c>
      <c r="M1644" s="1">
        <v>546</v>
      </c>
      <c r="N1644" s="1">
        <v>0</v>
      </c>
    </row>
    <row r="1645" spans="1:14">
      <c r="A1645" s="1">
        <v>2024</v>
      </c>
      <c r="B1645" s="1" t="s">
        <v>1347</v>
      </c>
      <c r="C1645" s="1" t="s">
        <v>1461</v>
      </c>
      <c r="D1645" s="1" t="s">
        <v>1468</v>
      </c>
      <c r="E1645" s="6">
        <v>45545</v>
      </c>
      <c r="F1645" s="1" t="s">
        <v>8</v>
      </c>
      <c r="G1645" s="1" t="s">
        <v>41</v>
      </c>
      <c r="H1645" s="1">
        <v>10</v>
      </c>
      <c r="I1645" s="1">
        <v>10</v>
      </c>
      <c r="J1645" s="1">
        <v>1</v>
      </c>
      <c r="K1645" s="1">
        <v>0</v>
      </c>
      <c r="L1645" s="1">
        <v>6171</v>
      </c>
      <c r="M1645" s="1">
        <v>508</v>
      </c>
      <c r="N1645" s="1">
        <v>5</v>
      </c>
    </row>
    <row r="1646" spans="1:14">
      <c r="A1646" s="1">
        <v>2024</v>
      </c>
      <c r="B1646" s="1" t="s">
        <v>1347</v>
      </c>
      <c r="C1646" s="1" t="s">
        <v>1461</v>
      </c>
      <c r="D1646" s="1" t="s">
        <v>1468</v>
      </c>
      <c r="E1646" s="6">
        <v>45545</v>
      </c>
      <c r="F1646" s="1" t="s">
        <v>8</v>
      </c>
      <c r="G1646" s="1" t="s">
        <v>242</v>
      </c>
      <c r="H1646" s="1">
        <v>1</v>
      </c>
      <c r="I1646" s="1">
        <v>1</v>
      </c>
      <c r="J1646" s="1">
        <v>0</v>
      </c>
      <c r="K1646" s="1">
        <v>0</v>
      </c>
      <c r="L1646" s="1">
        <v>120</v>
      </c>
      <c r="M1646" s="1">
        <v>20</v>
      </c>
      <c r="N1646" s="1">
        <v>0</v>
      </c>
    </row>
    <row r="1647" spans="1:14">
      <c r="A1647" s="1">
        <v>2024</v>
      </c>
      <c r="B1647" s="1" t="s">
        <v>1347</v>
      </c>
      <c r="C1647" s="1" t="s">
        <v>1461</v>
      </c>
      <c r="D1647" s="1" t="s">
        <v>1468</v>
      </c>
      <c r="E1647" s="6">
        <v>45545</v>
      </c>
      <c r="F1647" s="1" t="s">
        <v>8</v>
      </c>
      <c r="G1647" s="1" t="s">
        <v>266</v>
      </c>
      <c r="H1647" s="1">
        <v>1</v>
      </c>
      <c r="I1647" s="1">
        <v>1</v>
      </c>
      <c r="J1647" s="1">
        <v>0</v>
      </c>
      <c r="K1647" s="1">
        <v>0</v>
      </c>
      <c r="L1647" s="1">
        <v>594</v>
      </c>
      <c r="M1647" s="1">
        <v>47</v>
      </c>
      <c r="N1647" s="1">
        <v>0</v>
      </c>
    </row>
    <row r="1648" spans="1:14">
      <c r="A1648" s="1">
        <v>2024</v>
      </c>
      <c r="B1648" s="1" t="s">
        <v>1347</v>
      </c>
      <c r="C1648" s="1" t="s">
        <v>1461</v>
      </c>
      <c r="D1648" s="1" t="s">
        <v>1468</v>
      </c>
      <c r="E1648" s="6">
        <v>45545</v>
      </c>
      <c r="F1648" s="1" t="s">
        <v>38</v>
      </c>
      <c r="G1648" s="1" t="s">
        <v>1178</v>
      </c>
      <c r="H1648" s="1">
        <v>2</v>
      </c>
      <c r="I1648" s="1">
        <v>2</v>
      </c>
      <c r="J1648" s="1">
        <v>0</v>
      </c>
      <c r="K1648" s="1">
        <v>0</v>
      </c>
      <c r="L1648" s="1">
        <v>96</v>
      </c>
      <c r="M1648" s="1">
        <v>38</v>
      </c>
      <c r="N1648" s="1">
        <v>0</v>
      </c>
    </row>
    <row r="1649" spans="1:14">
      <c r="A1649" s="1">
        <v>2024</v>
      </c>
      <c r="B1649" s="1" t="s">
        <v>1347</v>
      </c>
      <c r="C1649" s="1" t="s">
        <v>1461</v>
      </c>
      <c r="D1649" s="1" t="s">
        <v>1468</v>
      </c>
      <c r="E1649" s="6">
        <v>45545</v>
      </c>
      <c r="F1649" s="1" t="s">
        <v>38</v>
      </c>
      <c r="G1649" s="1" t="s">
        <v>39</v>
      </c>
      <c r="H1649" s="1">
        <v>15</v>
      </c>
      <c r="I1649" s="1">
        <v>15</v>
      </c>
      <c r="J1649" s="1">
        <v>1</v>
      </c>
      <c r="K1649" s="1">
        <v>0</v>
      </c>
      <c r="L1649" s="1">
        <v>4221</v>
      </c>
      <c r="M1649" s="1">
        <v>468</v>
      </c>
      <c r="N1649" s="1">
        <v>4</v>
      </c>
    </row>
    <row r="1650" spans="1:14">
      <c r="A1650" s="1">
        <v>2024</v>
      </c>
      <c r="B1650" s="1" t="s">
        <v>1347</v>
      </c>
      <c r="C1650" s="1" t="s">
        <v>1461</v>
      </c>
      <c r="D1650" s="1" t="s">
        <v>1468</v>
      </c>
      <c r="E1650" s="6">
        <v>45545</v>
      </c>
      <c r="F1650" s="1" t="s">
        <v>38</v>
      </c>
      <c r="G1650" s="1" t="s">
        <v>41</v>
      </c>
      <c r="H1650" s="1">
        <v>2</v>
      </c>
      <c r="I1650" s="1">
        <v>2</v>
      </c>
      <c r="J1650" s="1">
        <v>0</v>
      </c>
      <c r="K1650" s="1">
        <v>0</v>
      </c>
      <c r="L1650" s="1">
        <v>98</v>
      </c>
      <c r="M1650" s="1">
        <v>40</v>
      </c>
      <c r="N1650" s="1">
        <v>0</v>
      </c>
    </row>
    <row r="1651" spans="1:14">
      <c r="A1651" s="1">
        <v>2024</v>
      </c>
      <c r="B1651" s="1" t="s">
        <v>1347</v>
      </c>
      <c r="C1651" s="1" t="s">
        <v>1461</v>
      </c>
      <c r="D1651" s="1" t="s">
        <v>1468</v>
      </c>
      <c r="E1651" s="6">
        <v>45545</v>
      </c>
      <c r="F1651" s="1" t="s">
        <v>38</v>
      </c>
      <c r="G1651" t="s">
        <v>242</v>
      </c>
      <c r="H1651" s="1">
        <v>14</v>
      </c>
      <c r="I1651" s="1">
        <v>14</v>
      </c>
      <c r="J1651" s="1">
        <v>0</v>
      </c>
      <c r="K1651" s="1">
        <v>0</v>
      </c>
      <c r="L1651" s="1">
        <v>28633</v>
      </c>
      <c r="M1651" s="1">
        <v>562</v>
      </c>
      <c r="N1651" s="1">
        <v>0</v>
      </c>
    </row>
    <row r="1652" spans="1:14">
      <c r="A1652" s="1">
        <v>2024</v>
      </c>
      <c r="B1652" s="1" t="s">
        <v>1347</v>
      </c>
      <c r="C1652" s="1" t="s">
        <v>1461</v>
      </c>
      <c r="D1652" s="1" t="s">
        <v>1468</v>
      </c>
      <c r="E1652" s="6">
        <v>45545</v>
      </c>
      <c r="F1652" s="1" t="s">
        <v>38</v>
      </c>
      <c r="G1652" s="1" t="s">
        <v>266</v>
      </c>
      <c r="H1652" s="1">
        <v>2</v>
      </c>
      <c r="I1652" s="1">
        <v>2</v>
      </c>
      <c r="J1652" s="1">
        <v>0</v>
      </c>
      <c r="K1652" s="1">
        <v>0</v>
      </c>
      <c r="L1652" s="1">
        <v>564</v>
      </c>
      <c r="M1652" s="1">
        <v>67</v>
      </c>
      <c r="N1652" s="1">
        <v>0</v>
      </c>
    </row>
    <row r="1653" spans="1:14">
      <c r="A1653" s="1">
        <v>2024</v>
      </c>
      <c r="B1653" s="1" t="s">
        <v>1347</v>
      </c>
      <c r="C1653" s="1" t="s">
        <v>1461</v>
      </c>
      <c r="D1653" s="1" t="s">
        <v>1468</v>
      </c>
      <c r="E1653" s="6">
        <v>45545</v>
      </c>
      <c r="F1653" s="1" t="s">
        <v>38</v>
      </c>
      <c r="G1653" s="1" t="s">
        <v>42</v>
      </c>
      <c r="H1653" s="1">
        <v>2</v>
      </c>
      <c r="I1653" s="1">
        <v>2</v>
      </c>
      <c r="J1653" s="1">
        <v>0</v>
      </c>
      <c r="K1653" s="1">
        <v>0</v>
      </c>
      <c r="L1653" s="1">
        <v>80</v>
      </c>
      <c r="M1653" s="1">
        <v>40</v>
      </c>
      <c r="N1653" s="1">
        <v>0</v>
      </c>
    </row>
    <row r="1654" spans="1:14">
      <c r="A1654" s="1">
        <v>2024</v>
      </c>
      <c r="B1654" s="1" t="s">
        <v>1347</v>
      </c>
      <c r="C1654" s="1" t="s">
        <v>1461</v>
      </c>
      <c r="D1654" s="1" t="s">
        <v>1468</v>
      </c>
      <c r="E1654" s="6">
        <v>45546</v>
      </c>
      <c r="F1654" s="1" t="s">
        <v>64</v>
      </c>
      <c r="G1654" s="1" t="s">
        <v>1178</v>
      </c>
      <c r="H1654" s="1">
        <v>6</v>
      </c>
      <c r="I1654" s="1">
        <v>6</v>
      </c>
      <c r="J1654" s="1">
        <v>0</v>
      </c>
      <c r="K1654" s="1">
        <v>0</v>
      </c>
      <c r="L1654" s="1">
        <v>2036</v>
      </c>
      <c r="M1654" s="1">
        <v>233</v>
      </c>
      <c r="N1654" s="1">
        <v>0</v>
      </c>
    </row>
    <row r="1655" spans="1:14">
      <c r="A1655" s="1">
        <v>2024</v>
      </c>
      <c r="B1655" s="1" t="s">
        <v>1347</v>
      </c>
      <c r="C1655" s="1" t="s">
        <v>1461</v>
      </c>
      <c r="D1655" s="1" t="s">
        <v>1468</v>
      </c>
      <c r="E1655" s="6">
        <v>45546</v>
      </c>
      <c r="F1655" s="1" t="s">
        <v>64</v>
      </c>
      <c r="G1655" s="1" t="s">
        <v>41</v>
      </c>
      <c r="H1655" s="1">
        <v>3</v>
      </c>
      <c r="I1655" s="1">
        <v>3</v>
      </c>
      <c r="J1655" s="1">
        <v>0</v>
      </c>
      <c r="K1655" s="1">
        <v>0</v>
      </c>
      <c r="L1655" s="1">
        <v>28357</v>
      </c>
      <c r="M1655" s="1">
        <v>354</v>
      </c>
      <c r="N1655" s="1">
        <v>0</v>
      </c>
    </row>
    <row r="1656" spans="1:14">
      <c r="A1656" s="1">
        <v>2024</v>
      </c>
      <c r="B1656" s="1" t="s">
        <v>1347</v>
      </c>
      <c r="C1656" s="1" t="s">
        <v>1461</v>
      </c>
      <c r="D1656" s="1" t="s">
        <v>1468</v>
      </c>
      <c r="E1656" s="6">
        <v>45546</v>
      </c>
      <c r="F1656" s="1" t="s">
        <v>64</v>
      </c>
      <c r="G1656" s="1" t="s">
        <v>266</v>
      </c>
      <c r="H1656" s="1">
        <v>11</v>
      </c>
      <c r="I1656" s="1">
        <v>11</v>
      </c>
      <c r="J1656" s="1">
        <v>0</v>
      </c>
      <c r="K1656" s="1">
        <v>0</v>
      </c>
      <c r="L1656" s="1">
        <v>30868</v>
      </c>
      <c r="M1656" s="1">
        <v>466</v>
      </c>
      <c r="N1656" s="1">
        <v>0</v>
      </c>
    </row>
    <row r="1657" spans="1:14">
      <c r="A1657" s="1">
        <v>2024</v>
      </c>
      <c r="B1657" s="1" t="s">
        <v>1347</v>
      </c>
      <c r="C1657" s="1" t="s">
        <v>1461</v>
      </c>
      <c r="D1657" s="1" t="s">
        <v>1468</v>
      </c>
      <c r="E1657" s="6">
        <v>45546</v>
      </c>
      <c r="F1657" s="1" t="s">
        <v>64</v>
      </c>
      <c r="G1657" s="1" t="s">
        <v>42</v>
      </c>
      <c r="H1657" s="1">
        <v>12</v>
      </c>
      <c r="I1657" s="1">
        <v>12</v>
      </c>
      <c r="J1657" s="1">
        <v>1</v>
      </c>
      <c r="K1657" s="1">
        <v>0</v>
      </c>
      <c r="L1657" s="1">
        <v>22324</v>
      </c>
      <c r="M1657" s="1">
        <v>406</v>
      </c>
      <c r="N1657" s="1">
        <v>20</v>
      </c>
    </row>
    <row r="1658" spans="1:14">
      <c r="A1658" s="1">
        <v>2024</v>
      </c>
      <c r="B1658" s="1" t="s">
        <v>1347</v>
      </c>
      <c r="C1658" s="1" t="s">
        <v>1461</v>
      </c>
      <c r="D1658" s="1" t="s">
        <v>1468</v>
      </c>
      <c r="E1658" s="6">
        <v>45546</v>
      </c>
      <c r="F1658" s="1" t="s">
        <v>8</v>
      </c>
      <c r="G1658" s="1" t="s">
        <v>41</v>
      </c>
      <c r="H1658" s="1">
        <v>12</v>
      </c>
      <c r="I1658" s="1">
        <v>12</v>
      </c>
      <c r="J1658" s="1">
        <v>0</v>
      </c>
      <c r="K1658" s="1">
        <v>0</v>
      </c>
      <c r="L1658" s="1">
        <v>14492</v>
      </c>
      <c r="M1658" s="1">
        <v>631</v>
      </c>
      <c r="N1658" s="1">
        <v>0</v>
      </c>
    </row>
    <row r="1659" spans="1:14">
      <c r="A1659" s="1">
        <v>2024</v>
      </c>
      <c r="B1659" s="1" t="s">
        <v>1347</v>
      </c>
      <c r="C1659" s="1" t="s">
        <v>1461</v>
      </c>
      <c r="D1659" s="1" t="s">
        <v>1468</v>
      </c>
      <c r="E1659" s="6">
        <v>45546</v>
      </c>
      <c r="F1659" s="1" t="s">
        <v>38</v>
      </c>
      <c r="G1659" s="1" t="s">
        <v>39</v>
      </c>
      <c r="H1659" s="1">
        <v>13</v>
      </c>
      <c r="I1659" s="1">
        <v>13</v>
      </c>
      <c r="J1659" s="1">
        <v>1</v>
      </c>
      <c r="K1659" s="1">
        <v>0</v>
      </c>
      <c r="L1659" s="1">
        <v>1507</v>
      </c>
      <c r="M1659" s="1">
        <v>322</v>
      </c>
      <c r="N1659" s="1">
        <v>3</v>
      </c>
    </row>
    <row r="1660" spans="1:14">
      <c r="A1660" s="1">
        <v>2024</v>
      </c>
      <c r="B1660" s="1" t="s">
        <v>1347</v>
      </c>
      <c r="C1660" s="1" t="s">
        <v>1461</v>
      </c>
      <c r="D1660" s="1" t="s">
        <v>1468</v>
      </c>
      <c r="E1660" s="6">
        <v>45546</v>
      </c>
      <c r="F1660" s="1" t="s">
        <v>38</v>
      </c>
      <c r="G1660" s="1" t="s">
        <v>242</v>
      </c>
      <c r="H1660" s="1">
        <v>15</v>
      </c>
      <c r="I1660" s="1">
        <v>15</v>
      </c>
      <c r="J1660" s="1">
        <v>0</v>
      </c>
      <c r="K1660" s="1">
        <v>0</v>
      </c>
      <c r="L1660" s="1">
        <v>7694</v>
      </c>
      <c r="M1660" s="1">
        <v>301</v>
      </c>
      <c r="N1660" s="1">
        <v>0</v>
      </c>
    </row>
    <row r="1661" spans="1:14">
      <c r="A1661" s="1">
        <v>2024</v>
      </c>
      <c r="B1661" s="1" t="s">
        <v>1347</v>
      </c>
      <c r="C1661" s="1" t="s">
        <v>1461</v>
      </c>
      <c r="D1661" s="1" t="s">
        <v>1468</v>
      </c>
      <c r="E1661" s="6">
        <v>45546</v>
      </c>
      <c r="F1661" s="1" t="s">
        <v>38</v>
      </c>
      <c r="G1661" s="1" t="s">
        <v>266</v>
      </c>
      <c r="H1661" s="1">
        <v>2</v>
      </c>
      <c r="I1661" s="1">
        <v>2</v>
      </c>
      <c r="J1661" s="1">
        <v>0</v>
      </c>
      <c r="K1661" s="1">
        <v>0</v>
      </c>
      <c r="L1661" s="1">
        <v>173</v>
      </c>
      <c r="M1661" s="1">
        <v>40</v>
      </c>
      <c r="N1661" s="1">
        <v>0</v>
      </c>
    </row>
    <row r="1662" spans="1:14">
      <c r="A1662" s="1">
        <v>2024</v>
      </c>
      <c r="B1662" s="1" t="s">
        <v>1347</v>
      </c>
      <c r="C1662" s="1" t="s">
        <v>1461</v>
      </c>
      <c r="D1662" s="1" t="s">
        <v>1468</v>
      </c>
      <c r="E1662" s="6">
        <v>45546</v>
      </c>
      <c r="F1662" s="1" t="s">
        <v>38</v>
      </c>
      <c r="G1662" s="1" t="s">
        <v>42</v>
      </c>
      <c r="H1662" s="1">
        <v>2</v>
      </c>
      <c r="I1662" s="1">
        <v>2</v>
      </c>
      <c r="J1662" s="1">
        <v>0</v>
      </c>
      <c r="K1662" s="1">
        <v>0</v>
      </c>
      <c r="L1662" s="1">
        <v>4930</v>
      </c>
      <c r="M1662" s="1">
        <v>88</v>
      </c>
      <c r="N1662" s="1">
        <v>0</v>
      </c>
    </row>
    <row r="1663" spans="1:14">
      <c r="A1663" s="1">
        <v>2024</v>
      </c>
      <c r="B1663" s="1" t="s">
        <v>1347</v>
      </c>
      <c r="C1663" s="1" t="s">
        <v>1461</v>
      </c>
      <c r="D1663" s="1" t="s">
        <v>1468</v>
      </c>
      <c r="E1663" s="6">
        <v>45547</v>
      </c>
      <c r="F1663" s="1" t="s">
        <v>64</v>
      </c>
      <c r="G1663" s="1" t="s">
        <v>1178</v>
      </c>
      <c r="H1663" s="1">
        <v>12</v>
      </c>
      <c r="I1663" s="1">
        <v>12</v>
      </c>
      <c r="J1663" s="1">
        <v>0</v>
      </c>
      <c r="K1663" s="1">
        <v>0</v>
      </c>
      <c r="L1663" s="1">
        <v>10850</v>
      </c>
      <c r="M1663" s="1">
        <v>640</v>
      </c>
      <c r="N1663" s="1">
        <v>0</v>
      </c>
    </row>
    <row r="1664" spans="1:14">
      <c r="A1664" s="1">
        <v>2024</v>
      </c>
      <c r="B1664" s="1" t="s">
        <v>1347</v>
      </c>
      <c r="C1664" s="1" t="s">
        <v>1461</v>
      </c>
      <c r="D1664" s="1" t="s">
        <v>1468</v>
      </c>
      <c r="E1664" s="6">
        <v>45547</v>
      </c>
      <c r="F1664" s="1" t="s">
        <v>64</v>
      </c>
      <c r="G1664" s="1" t="s">
        <v>41</v>
      </c>
      <c r="H1664" s="1">
        <v>3</v>
      </c>
      <c r="I1664" s="1">
        <v>3</v>
      </c>
      <c r="J1664" s="1">
        <v>0</v>
      </c>
      <c r="K1664" s="1">
        <v>0</v>
      </c>
      <c r="L1664" s="1">
        <v>21781</v>
      </c>
      <c r="M1664" s="1">
        <v>344</v>
      </c>
      <c r="N1664" s="1">
        <v>0</v>
      </c>
    </row>
    <row r="1665" spans="1:14">
      <c r="A1665" s="1">
        <v>2024</v>
      </c>
      <c r="B1665" s="1" t="s">
        <v>1347</v>
      </c>
      <c r="C1665" s="1" t="s">
        <v>1461</v>
      </c>
      <c r="D1665" s="1" t="s">
        <v>1468</v>
      </c>
      <c r="E1665" s="6">
        <v>45547</v>
      </c>
      <c r="F1665" s="1" t="s">
        <v>64</v>
      </c>
      <c r="G1665" s="1" t="s">
        <v>266</v>
      </c>
      <c r="H1665" s="1">
        <v>12</v>
      </c>
      <c r="I1665" s="1">
        <v>12</v>
      </c>
      <c r="J1665" s="1">
        <v>0</v>
      </c>
      <c r="K1665" s="1">
        <v>0</v>
      </c>
      <c r="L1665" s="1">
        <v>26014</v>
      </c>
      <c r="M1665" s="1">
        <v>480</v>
      </c>
      <c r="N1665" s="1">
        <v>0</v>
      </c>
    </row>
    <row r="1666" spans="1:14">
      <c r="A1666" s="1">
        <v>2024</v>
      </c>
      <c r="B1666" s="1" t="s">
        <v>1347</v>
      </c>
      <c r="C1666" s="1" t="s">
        <v>1461</v>
      </c>
      <c r="D1666" s="1" t="s">
        <v>1468</v>
      </c>
      <c r="E1666" s="6">
        <v>45547</v>
      </c>
      <c r="F1666" s="1" t="s">
        <v>64</v>
      </c>
      <c r="G1666" s="1" t="s">
        <v>42</v>
      </c>
      <c r="H1666" s="1">
        <v>12</v>
      </c>
      <c r="I1666" s="1">
        <v>12</v>
      </c>
      <c r="J1666" s="1">
        <v>0</v>
      </c>
      <c r="K1666" s="1">
        <v>0</v>
      </c>
      <c r="L1666" s="1">
        <v>17555</v>
      </c>
      <c r="M1666" s="1">
        <v>402</v>
      </c>
      <c r="N1666" s="1">
        <v>0</v>
      </c>
    </row>
    <row r="1667" spans="1:14">
      <c r="A1667" s="1">
        <v>2024</v>
      </c>
      <c r="B1667" s="1" t="s">
        <v>1347</v>
      </c>
      <c r="C1667" s="1" t="s">
        <v>1461</v>
      </c>
      <c r="D1667" s="1" t="s">
        <v>1468</v>
      </c>
      <c r="E1667" s="6">
        <v>45547</v>
      </c>
      <c r="F1667" s="1" t="s">
        <v>8</v>
      </c>
      <c r="G1667" s="1" t="s">
        <v>41</v>
      </c>
      <c r="H1667" s="1">
        <v>12</v>
      </c>
      <c r="I1667" s="1">
        <v>12</v>
      </c>
      <c r="J1667" s="1">
        <v>0</v>
      </c>
      <c r="K1667" s="1">
        <v>0</v>
      </c>
      <c r="L1667" s="1">
        <v>8443</v>
      </c>
      <c r="M1667" s="1">
        <v>903</v>
      </c>
      <c r="N1667" s="1">
        <v>0</v>
      </c>
    </row>
    <row r="1668" spans="1:14">
      <c r="A1668" s="1">
        <v>2024</v>
      </c>
      <c r="B1668" s="1" t="s">
        <v>1347</v>
      </c>
      <c r="C1668" s="1" t="s">
        <v>1461</v>
      </c>
      <c r="D1668" s="1" t="s">
        <v>1468</v>
      </c>
      <c r="E1668" s="6">
        <v>45547</v>
      </c>
      <c r="F1668" s="1" t="s">
        <v>38</v>
      </c>
      <c r="G1668" s="1" t="s">
        <v>1178</v>
      </c>
      <c r="H1668" s="1">
        <v>2</v>
      </c>
      <c r="I1668" s="1">
        <v>2</v>
      </c>
      <c r="J1668" s="1">
        <v>0</v>
      </c>
      <c r="K1668" s="1">
        <v>0</v>
      </c>
      <c r="L1668" s="1">
        <v>87</v>
      </c>
      <c r="M1668" s="1">
        <v>40</v>
      </c>
      <c r="N1668" s="1">
        <v>0</v>
      </c>
    </row>
    <row r="1669" spans="1:14">
      <c r="A1669" s="1">
        <v>2024</v>
      </c>
      <c r="B1669" s="1" t="s">
        <v>1347</v>
      </c>
      <c r="C1669" s="1" t="s">
        <v>1461</v>
      </c>
      <c r="D1669" s="1" t="s">
        <v>1468</v>
      </c>
      <c r="E1669" s="6">
        <v>45547</v>
      </c>
      <c r="F1669" s="1" t="s">
        <v>38</v>
      </c>
      <c r="G1669" s="1" t="s">
        <v>39</v>
      </c>
      <c r="H1669" s="1">
        <v>15</v>
      </c>
      <c r="I1669" s="1">
        <v>15</v>
      </c>
      <c r="J1669" s="1">
        <v>1</v>
      </c>
      <c r="K1669" s="1">
        <v>0</v>
      </c>
      <c r="L1669" s="1">
        <v>3720</v>
      </c>
      <c r="M1669" s="1">
        <v>408</v>
      </c>
      <c r="N1669" s="1">
        <v>3</v>
      </c>
    </row>
    <row r="1670" spans="1:14">
      <c r="A1670" s="1">
        <v>2024</v>
      </c>
      <c r="B1670" s="1" t="s">
        <v>1347</v>
      </c>
      <c r="C1670" s="1" t="s">
        <v>1461</v>
      </c>
      <c r="D1670" s="1" t="s">
        <v>1468</v>
      </c>
      <c r="E1670" s="6">
        <v>45547</v>
      </c>
      <c r="F1670" s="1" t="s">
        <v>38</v>
      </c>
      <c r="G1670" s="1" t="s">
        <v>242</v>
      </c>
      <c r="H1670" s="1">
        <v>14</v>
      </c>
      <c r="I1670" s="1">
        <v>14</v>
      </c>
      <c r="J1670" s="1">
        <v>0</v>
      </c>
      <c r="K1670" s="1">
        <v>0</v>
      </c>
      <c r="L1670" s="1">
        <v>1161</v>
      </c>
      <c r="M1670" s="1">
        <v>335</v>
      </c>
      <c r="N1670" s="1">
        <v>0</v>
      </c>
    </row>
    <row r="1671" spans="1:14">
      <c r="A1671" s="1">
        <v>2024</v>
      </c>
      <c r="B1671" s="1" t="s">
        <v>1347</v>
      </c>
      <c r="C1671" s="1" t="s">
        <v>1461</v>
      </c>
      <c r="D1671" s="1" t="s">
        <v>1468</v>
      </c>
      <c r="E1671" s="6">
        <v>45547</v>
      </c>
      <c r="F1671" s="1" t="s">
        <v>38</v>
      </c>
      <c r="G1671" s="1" t="s">
        <v>266</v>
      </c>
      <c r="H1671" s="1">
        <v>2</v>
      </c>
      <c r="I1671" s="1">
        <v>2</v>
      </c>
      <c r="J1671" s="1">
        <v>0</v>
      </c>
      <c r="K1671" s="1">
        <v>0</v>
      </c>
      <c r="L1671" s="1">
        <v>64</v>
      </c>
      <c r="M1671" s="1">
        <v>34</v>
      </c>
      <c r="N1671" s="1">
        <v>0</v>
      </c>
    </row>
    <row r="1672" spans="1:14">
      <c r="A1672" s="1">
        <v>2024</v>
      </c>
      <c r="B1672" s="1" t="s">
        <v>1347</v>
      </c>
      <c r="C1672" s="1" t="s">
        <v>1461</v>
      </c>
      <c r="D1672" s="1" t="s">
        <v>1468</v>
      </c>
      <c r="E1672" s="6">
        <v>45547</v>
      </c>
      <c r="F1672" s="1" t="s">
        <v>38</v>
      </c>
      <c r="G1672" s="1" t="s">
        <v>42</v>
      </c>
      <c r="H1672" s="1">
        <v>2</v>
      </c>
      <c r="I1672" s="1">
        <v>2</v>
      </c>
      <c r="J1672" s="1">
        <v>0</v>
      </c>
      <c r="K1672" s="1">
        <v>0</v>
      </c>
      <c r="L1672" s="1">
        <v>188</v>
      </c>
      <c r="M1672" s="1">
        <v>40</v>
      </c>
      <c r="N1672" s="1">
        <v>0</v>
      </c>
    </row>
    <row r="1673" spans="1:14">
      <c r="A1673" s="1">
        <v>2024</v>
      </c>
      <c r="B1673" s="1" t="s">
        <v>1347</v>
      </c>
      <c r="C1673" s="1" t="s">
        <v>1461</v>
      </c>
      <c r="D1673" s="1" t="s">
        <v>1468</v>
      </c>
      <c r="E1673" s="6">
        <v>45548</v>
      </c>
      <c r="F1673" s="1" t="s">
        <v>64</v>
      </c>
      <c r="G1673" s="1" t="s">
        <v>1178</v>
      </c>
      <c r="H1673" s="1">
        <v>12</v>
      </c>
      <c r="I1673" s="1">
        <v>12</v>
      </c>
      <c r="J1673" s="1">
        <v>0</v>
      </c>
      <c r="K1673" s="1">
        <v>0</v>
      </c>
      <c r="L1673" s="1">
        <v>1341</v>
      </c>
      <c r="M1673" s="1">
        <v>360</v>
      </c>
      <c r="N1673" s="1">
        <v>0</v>
      </c>
    </row>
    <row r="1674" spans="1:14">
      <c r="A1674" s="1">
        <v>2024</v>
      </c>
      <c r="B1674" s="1" t="s">
        <v>1347</v>
      </c>
      <c r="C1674" s="1" t="s">
        <v>1461</v>
      </c>
      <c r="D1674" s="1" t="s">
        <v>1468</v>
      </c>
      <c r="E1674" s="6">
        <v>45548</v>
      </c>
      <c r="F1674" s="1" t="s">
        <v>64</v>
      </c>
      <c r="G1674" s="1" t="s">
        <v>41</v>
      </c>
      <c r="H1674" s="1">
        <v>3</v>
      </c>
      <c r="I1674" s="1">
        <v>3</v>
      </c>
      <c r="J1674" s="1">
        <v>0</v>
      </c>
      <c r="K1674" s="1">
        <v>0</v>
      </c>
      <c r="L1674" s="1">
        <v>11393</v>
      </c>
      <c r="M1674" s="1">
        <v>162</v>
      </c>
      <c r="N1674" s="1">
        <v>0</v>
      </c>
    </row>
    <row r="1675" spans="1:14">
      <c r="A1675" s="1">
        <v>2024</v>
      </c>
      <c r="B1675" s="1" t="s">
        <v>1347</v>
      </c>
      <c r="C1675" s="1" t="s">
        <v>1461</v>
      </c>
      <c r="D1675" s="1" t="s">
        <v>1468</v>
      </c>
      <c r="E1675" s="6">
        <v>45548</v>
      </c>
      <c r="F1675" s="1" t="s">
        <v>64</v>
      </c>
      <c r="G1675" s="1" t="s">
        <v>266</v>
      </c>
      <c r="H1675" s="1">
        <v>12</v>
      </c>
      <c r="I1675" s="1">
        <v>12</v>
      </c>
      <c r="J1675" s="1">
        <v>0</v>
      </c>
      <c r="K1675" s="1">
        <v>0</v>
      </c>
      <c r="L1675" s="1">
        <v>25174</v>
      </c>
      <c r="M1675" s="1">
        <v>431</v>
      </c>
      <c r="N1675" s="1">
        <v>0</v>
      </c>
    </row>
    <row r="1676" spans="1:14">
      <c r="A1676" s="1">
        <v>2024</v>
      </c>
      <c r="B1676" s="1" t="s">
        <v>1347</v>
      </c>
      <c r="C1676" s="1" t="s">
        <v>1461</v>
      </c>
      <c r="D1676" s="1" t="s">
        <v>1468</v>
      </c>
      <c r="E1676" s="6">
        <v>45548</v>
      </c>
      <c r="F1676" s="1" t="s">
        <v>64</v>
      </c>
      <c r="G1676" s="1" t="s">
        <v>42</v>
      </c>
      <c r="H1676" s="1">
        <v>15</v>
      </c>
      <c r="I1676" s="1">
        <v>15</v>
      </c>
      <c r="J1676" s="1">
        <v>0</v>
      </c>
      <c r="K1676" s="1">
        <v>0</v>
      </c>
      <c r="L1676" s="1">
        <v>104431</v>
      </c>
      <c r="M1676" s="1">
        <v>784</v>
      </c>
      <c r="N1676" s="1">
        <v>0</v>
      </c>
    </row>
    <row r="1677" spans="1:14">
      <c r="A1677" s="1">
        <v>2024</v>
      </c>
      <c r="B1677" s="1" t="s">
        <v>1347</v>
      </c>
      <c r="C1677" s="1" t="s">
        <v>1461</v>
      </c>
      <c r="D1677" s="1" t="s">
        <v>1468</v>
      </c>
      <c r="E1677" s="6">
        <v>45548</v>
      </c>
      <c r="F1677" s="1" t="s">
        <v>8</v>
      </c>
      <c r="G1677" s="1" t="s">
        <v>41</v>
      </c>
      <c r="H1677" s="1">
        <v>10</v>
      </c>
      <c r="I1677" s="1">
        <v>10</v>
      </c>
      <c r="J1677" s="1">
        <v>0</v>
      </c>
      <c r="K1677" s="1">
        <v>0</v>
      </c>
      <c r="L1677" s="1">
        <v>9274</v>
      </c>
      <c r="M1677" s="1">
        <v>489</v>
      </c>
      <c r="N1677" s="1">
        <v>0</v>
      </c>
    </row>
    <row r="1678" spans="1:14">
      <c r="A1678" s="1">
        <v>2024</v>
      </c>
      <c r="B1678" s="1" t="s">
        <v>1347</v>
      </c>
      <c r="C1678" s="1" t="s">
        <v>1461</v>
      </c>
      <c r="D1678" s="1" t="s">
        <v>1468</v>
      </c>
      <c r="E1678" s="6">
        <v>45548</v>
      </c>
      <c r="F1678" s="1" t="s">
        <v>38</v>
      </c>
      <c r="G1678" s="1" t="s">
        <v>1178</v>
      </c>
      <c r="H1678" s="1">
        <v>2</v>
      </c>
      <c r="I1678" s="1">
        <v>2</v>
      </c>
      <c r="J1678" s="1">
        <v>0</v>
      </c>
      <c r="K1678" s="1">
        <v>0</v>
      </c>
      <c r="L1678" s="1">
        <v>85</v>
      </c>
      <c r="M1678" s="1">
        <v>31</v>
      </c>
      <c r="N1678" s="1">
        <v>0</v>
      </c>
    </row>
    <row r="1679" spans="1:14">
      <c r="A1679" s="1">
        <v>2024</v>
      </c>
      <c r="B1679" s="1" t="s">
        <v>1347</v>
      </c>
      <c r="C1679" s="1" t="s">
        <v>1461</v>
      </c>
      <c r="D1679" s="1" t="s">
        <v>1468</v>
      </c>
      <c r="E1679" s="6">
        <v>45548</v>
      </c>
      <c r="F1679" s="1" t="s">
        <v>38</v>
      </c>
      <c r="G1679" s="1" t="s">
        <v>39</v>
      </c>
      <c r="H1679" s="1">
        <v>15</v>
      </c>
      <c r="I1679" s="1">
        <v>15</v>
      </c>
      <c r="J1679" s="1">
        <v>0</v>
      </c>
      <c r="K1679" s="1">
        <v>0</v>
      </c>
      <c r="L1679" s="1">
        <v>3192</v>
      </c>
      <c r="M1679" s="1">
        <v>387</v>
      </c>
      <c r="N1679" s="1">
        <v>0</v>
      </c>
    </row>
    <row r="1680" spans="1:14">
      <c r="A1680" s="1">
        <v>2024</v>
      </c>
      <c r="B1680" s="1" t="s">
        <v>1347</v>
      </c>
      <c r="C1680" s="1" t="s">
        <v>1461</v>
      </c>
      <c r="D1680" s="1" t="s">
        <v>1468</v>
      </c>
      <c r="E1680" s="6">
        <v>45548</v>
      </c>
      <c r="F1680" s="1" t="s">
        <v>38</v>
      </c>
      <c r="G1680" s="1" t="s">
        <v>266</v>
      </c>
      <c r="H1680" s="1">
        <v>2</v>
      </c>
      <c r="I1680" s="1">
        <v>2</v>
      </c>
      <c r="J1680" s="1">
        <v>0</v>
      </c>
      <c r="K1680" s="1">
        <v>0</v>
      </c>
      <c r="L1680" s="1">
        <v>292</v>
      </c>
      <c r="M1680" s="1">
        <v>40</v>
      </c>
      <c r="N1680" s="1">
        <v>0</v>
      </c>
    </row>
    <row r="1681" spans="1:14">
      <c r="A1681" s="1">
        <v>2024</v>
      </c>
      <c r="B1681" s="1" t="s">
        <v>1347</v>
      </c>
      <c r="C1681" s="1" t="s">
        <v>1461</v>
      </c>
      <c r="D1681" s="1" t="s">
        <v>1472</v>
      </c>
      <c r="E1681" s="6">
        <v>45549</v>
      </c>
      <c r="F1681" s="1" t="s">
        <v>64</v>
      </c>
      <c r="G1681" s="1" t="s">
        <v>41</v>
      </c>
      <c r="H1681" s="1">
        <v>1</v>
      </c>
      <c r="I1681" s="1">
        <v>1</v>
      </c>
      <c r="J1681" s="1">
        <v>0</v>
      </c>
      <c r="K1681" s="1">
        <v>0</v>
      </c>
      <c r="L1681" s="1">
        <v>6205</v>
      </c>
      <c r="M1681" s="1">
        <v>121</v>
      </c>
      <c r="N1681" s="1">
        <v>0</v>
      </c>
    </row>
    <row r="1682" spans="1:14">
      <c r="A1682" s="1">
        <v>2024</v>
      </c>
      <c r="B1682" s="1" t="s">
        <v>1347</v>
      </c>
      <c r="C1682" s="1" t="s">
        <v>1461</v>
      </c>
      <c r="D1682" s="1" t="s">
        <v>1472</v>
      </c>
      <c r="E1682" s="6">
        <v>45549</v>
      </c>
      <c r="F1682" s="1" t="s">
        <v>64</v>
      </c>
      <c r="G1682" s="1" t="s">
        <v>42</v>
      </c>
      <c r="H1682" s="1">
        <v>5</v>
      </c>
      <c r="I1682" s="1">
        <v>5</v>
      </c>
      <c r="J1682" s="1">
        <v>1</v>
      </c>
      <c r="K1682" s="1">
        <v>0</v>
      </c>
      <c r="L1682" s="1">
        <v>825</v>
      </c>
      <c r="M1682" s="1">
        <v>127</v>
      </c>
      <c r="N1682" s="1">
        <v>1</v>
      </c>
    </row>
    <row r="1683" spans="1:14">
      <c r="A1683" s="1">
        <v>2024</v>
      </c>
      <c r="B1683" s="1" t="s">
        <v>1347</v>
      </c>
      <c r="C1683" s="1" t="s">
        <v>1461</v>
      </c>
      <c r="D1683" s="1" t="s">
        <v>1472</v>
      </c>
      <c r="E1683" s="6">
        <v>45549</v>
      </c>
      <c r="F1683" s="1" t="s">
        <v>8</v>
      </c>
      <c r="G1683" s="1" t="s">
        <v>41</v>
      </c>
      <c r="H1683" s="1">
        <v>11</v>
      </c>
      <c r="I1683" s="1">
        <v>11</v>
      </c>
      <c r="J1683" s="1">
        <v>0</v>
      </c>
      <c r="K1683" s="1">
        <v>0</v>
      </c>
      <c r="L1683" s="1">
        <v>16689</v>
      </c>
      <c r="M1683" s="1">
        <v>684</v>
      </c>
      <c r="N1683" s="1">
        <v>0</v>
      </c>
    </row>
    <row r="1684" spans="1:14">
      <c r="A1684" s="1">
        <v>2024</v>
      </c>
      <c r="B1684" s="1" t="s">
        <v>1347</v>
      </c>
      <c r="C1684" s="1" t="s">
        <v>1461</v>
      </c>
      <c r="D1684" s="1" t="s">
        <v>1472</v>
      </c>
      <c r="E1684" s="6">
        <v>45549</v>
      </c>
      <c r="F1684" s="1" t="s">
        <v>8</v>
      </c>
      <c r="G1684" s="1" t="s">
        <v>42</v>
      </c>
      <c r="H1684" s="1">
        <v>3</v>
      </c>
      <c r="I1684" s="1">
        <v>3</v>
      </c>
      <c r="J1684" s="1">
        <v>0</v>
      </c>
      <c r="K1684" s="1">
        <v>0</v>
      </c>
      <c r="L1684" s="1">
        <v>864</v>
      </c>
      <c r="M1684" s="1">
        <v>87</v>
      </c>
      <c r="N1684" s="1">
        <v>0</v>
      </c>
    </row>
    <row r="1685" spans="1:14">
      <c r="A1685" s="1">
        <v>2024</v>
      </c>
      <c r="B1685" s="1" t="s">
        <v>1347</v>
      </c>
      <c r="C1685" s="1" t="s">
        <v>1461</v>
      </c>
      <c r="D1685" s="1" t="s">
        <v>1472</v>
      </c>
      <c r="E1685" s="6">
        <v>45551</v>
      </c>
      <c r="F1685" s="1" t="s">
        <v>64</v>
      </c>
      <c r="G1685" s="1" t="s">
        <v>1178</v>
      </c>
      <c r="H1685" s="1">
        <v>12</v>
      </c>
      <c r="I1685" s="1">
        <v>12</v>
      </c>
      <c r="J1685" s="1">
        <v>0</v>
      </c>
      <c r="K1685" s="1">
        <v>0</v>
      </c>
      <c r="L1685" s="1">
        <v>6229</v>
      </c>
      <c r="M1685" s="1">
        <v>468</v>
      </c>
      <c r="N1685" s="1">
        <v>0</v>
      </c>
    </row>
    <row r="1686" spans="1:14">
      <c r="A1686" s="1">
        <v>2024</v>
      </c>
      <c r="B1686" s="1" t="s">
        <v>1347</v>
      </c>
      <c r="C1686" s="1" t="s">
        <v>1461</v>
      </c>
      <c r="D1686" s="1" t="s">
        <v>1472</v>
      </c>
      <c r="E1686" s="6">
        <v>45551</v>
      </c>
      <c r="F1686" s="1" t="s">
        <v>64</v>
      </c>
      <c r="G1686" s="1" t="s">
        <v>266</v>
      </c>
      <c r="H1686" s="1">
        <v>12</v>
      </c>
      <c r="I1686" s="1">
        <v>12</v>
      </c>
      <c r="J1686" s="1">
        <v>0</v>
      </c>
      <c r="K1686" s="1">
        <v>0</v>
      </c>
      <c r="L1686" s="1">
        <v>24022</v>
      </c>
      <c r="M1686" s="1">
        <v>357</v>
      </c>
      <c r="N1686" s="1">
        <v>0</v>
      </c>
    </row>
    <row r="1687" spans="1:14">
      <c r="A1687" s="1">
        <v>2024</v>
      </c>
      <c r="B1687" s="1" t="s">
        <v>1347</v>
      </c>
      <c r="C1687" s="1" t="s">
        <v>1461</v>
      </c>
      <c r="D1687" s="1" t="s">
        <v>1472</v>
      </c>
      <c r="E1687" s="6">
        <v>45551</v>
      </c>
      <c r="F1687" s="1" t="s">
        <v>64</v>
      </c>
      <c r="G1687" s="1" t="s">
        <v>42</v>
      </c>
      <c r="H1687" s="1">
        <v>10</v>
      </c>
      <c r="I1687" s="1">
        <v>10</v>
      </c>
      <c r="J1687" s="1">
        <v>1</v>
      </c>
      <c r="K1687" s="1">
        <v>0</v>
      </c>
      <c r="L1687" s="1">
        <v>19615</v>
      </c>
      <c r="M1687" s="1">
        <v>404</v>
      </c>
      <c r="N1687" s="1">
        <v>1</v>
      </c>
    </row>
    <row r="1688" spans="1:14">
      <c r="A1688" s="1">
        <v>2024</v>
      </c>
      <c r="B1688" s="1" t="s">
        <v>1347</v>
      </c>
      <c r="C1688" s="1" t="s">
        <v>1461</v>
      </c>
      <c r="D1688" s="1" t="s">
        <v>1472</v>
      </c>
      <c r="E1688" s="6">
        <v>45551</v>
      </c>
      <c r="F1688" s="1" t="s">
        <v>8</v>
      </c>
      <c r="G1688" s="1" t="s">
        <v>41</v>
      </c>
      <c r="H1688" s="1">
        <v>8</v>
      </c>
      <c r="I1688" s="1">
        <v>8</v>
      </c>
      <c r="J1688" s="1">
        <v>0</v>
      </c>
      <c r="K1688" s="1">
        <v>0</v>
      </c>
      <c r="L1688" s="1">
        <v>3055</v>
      </c>
      <c r="M1688" s="1">
        <v>335</v>
      </c>
      <c r="N1688" s="1">
        <v>0</v>
      </c>
    </row>
    <row r="1689" spans="1:14">
      <c r="A1689" s="1">
        <v>2024</v>
      </c>
      <c r="B1689" s="1" t="s">
        <v>1347</v>
      </c>
      <c r="C1689" s="1" t="s">
        <v>1461</v>
      </c>
      <c r="D1689" s="1" t="s">
        <v>1472</v>
      </c>
      <c r="E1689" s="6">
        <v>45551</v>
      </c>
      <c r="F1689" s="1" t="s">
        <v>38</v>
      </c>
      <c r="G1689" s="1" t="s">
        <v>1178</v>
      </c>
      <c r="H1689" s="1">
        <v>1</v>
      </c>
      <c r="I1689" s="1">
        <v>1</v>
      </c>
      <c r="J1689" s="1">
        <v>0</v>
      </c>
      <c r="K1689" s="1">
        <v>0</v>
      </c>
      <c r="L1689" s="1">
        <v>20</v>
      </c>
      <c r="M1689" s="1">
        <v>20</v>
      </c>
      <c r="N1689" s="1">
        <v>0</v>
      </c>
    </row>
    <row r="1690" spans="1:14">
      <c r="A1690" s="1">
        <v>2024</v>
      </c>
      <c r="B1690" s="1" t="s">
        <v>1347</v>
      </c>
      <c r="C1690" s="1" t="s">
        <v>1461</v>
      </c>
      <c r="D1690" s="1" t="s">
        <v>1472</v>
      </c>
      <c r="E1690" s="6">
        <v>45551</v>
      </c>
      <c r="F1690" s="1" t="s">
        <v>38</v>
      </c>
      <c r="G1690" s="1" t="s">
        <v>39</v>
      </c>
      <c r="H1690" s="1">
        <v>13</v>
      </c>
      <c r="I1690" s="1">
        <v>13</v>
      </c>
      <c r="J1690" s="1">
        <v>1</v>
      </c>
      <c r="K1690" s="1">
        <v>0</v>
      </c>
      <c r="L1690" s="1">
        <v>3322</v>
      </c>
      <c r="M1690" s="1">
        <v>388</v>
      </c>
      <c r="N1690" s="1">
        <v>5</v>
      </c>
    </row>
    <row r="1691" spans="1:14">
      <c r="A1691" s="1">
        <v>2024</v>
      </c>
      <c r="B1691" s="1" t="s">
        <v>1347</v>
      </c>
      <c r="C1691" s="1" t="s">
        <v>1461</v>
      </c>
      <c r="D1691" s="1" t="s">
        <v>1472</v>
      </c>
      <c r="E1691" s="6">
        <v>45551</v>
      </c>
      <c r="F1691" s="1" t="s">
        <v>38</v>
      </c>
      <c r="G1691" s="1" t="s">
        <v>41</v>
      </c>
      <c r="H1691" s="1">
        <v>2</v>
      </c>
      <c r="I1691" s="1">
        <v>2</v>
      </c>
      <c r="J1691" s="1">
        <v>0</v>
      </c>
      <c r="K1691" s="1">
        <v>0</v>
      </c>
      <c r="L1691" s="1">
        <v>225</v>
      </c>
      <c r="M1691" s="1">
        <v>40</v>
      </c>
      <c r="N1691" s="1">
        <v>0</v>
      </c>
    </row>
    <row r="1692" spans="1:14">
      <c r="A1692" s="1">
        <v>2024</v>
      </c>
      <c r="B1692" s="1" t="s">
        <v>1347</v>
      </c>
      <c r="C1692" s="1" t="s">
        <v>1461</v>
      </c>
      <c r="D1692" s="1" t="s">
        <v>1472</v>
      </c>
      <c r="E1692" s="6">
        <v>45551</v>
      </c>
      <c r="F1692" s="1" t="s">
        <v>38</v>
      </c>
      <c r="G1692" s="1" t="s">
        <v>266</v>
      </c>
      <c r="H1692" s="1">
        <v>1</v>
      </c>
      <c r="I1692" s="1">
        <v>1</v>
      </c>
      <c r="J1692" s="1">
        <v>0</v>
      </c>
      <c r="K1692" s="1">
        <v>0</v>
      </c>
      <c r="L1692" s="1">
        <v>56</v>
      </c>
      <c r="M1692" s="1">
        <v>20</v>
      </c>
      <c r="N1692" s="1">
        <v>0</v>
      </c>
    </row>
    <row r="1693" spans="1:14">
      <c r="A1693" s="1">
        <v>2024</v>
      </c>
      <c r="B1693" s="1" t="s">
        <v>1347</v>
      </c>
      <c r="C1693" s="1" t="s">
        <v>1461</v>
      </c>
      <c r="D1693" s="1" t="s">
        <v>1472</v>
      </c>
      <c r="E1693" s="6">
        <v>45551</v>
      </c>
      <c r="F1693" s="1" t="s">
        <v>38</v>
      </c>
      <c r="G1693" s="1" t="s">
        <v>42</v>
      </c>
      <c r="H1693" s="1">
        <v>3</v>
      </c>
      <c r="I1693" s="1">
        <v>3</v>
      </c>
      <c r="J1693" s="1">
        <v>0</v>
      </c>
      <c r="K1693" s="1">
        <v>0</v>
      </c>
      <c r="L1693" s="1">
        <v>203</v>
      </c>
      <c r="M1693" s="1">
        <v>60</v>
      </c>
      <c r="N1693" s="1">
        <v>0</v>
      </c>
    </row>
    <row r="1694" spans="1:14">
      <c r="A1694" s="1">
        <v>2024</v>
      </c>
      <c r="B1694" s="1" t="s">
        <v>1347</v>
      </c>
      <c r="C1694" s="1" t="s">
        <v>1461</v>
      </c>
      <c r="D1694" s="1" t="s">
        <v>1472</v>
      </c>
      <c r="E1694" s="6">
        <v>45553</v>
      </c>
      <c r="F1694" s="1" t="s">
        <v>64</v>
      </c>
      <c r="G1694" s="1" t="s">
        <v>1178</v>
      </c>
      <c r="H1694" s="1">
        <v>12</v>
      </c>
      <c r="I1694" s="1">
        <v>12</v>
      </c>
      <c r="J1694" s="1">
        <v>0</v>
      </c>
      <c r="K1694" s="1">
        <v>0</v>
      </c>
      <c r="L1694" s="1">
        <v>3636</v>
      </c>
      <c r="M1694" s="1">
        <v>408</v>
      </c>
      <c r="N1694" s="1">
        <v>0</v>
      </c>
    </row>
    <row r="1695" spans="1:14">
      <c r="A1695" s="1">
        <v>2024</v>
      </c>
      <c r="B1695" s="1" t="s">
        <v>1347</v>
      </c>
      <c r="C1695" s="1" t="s">
        <v>1461</v>
      </c>
      <c r="D1695" s="1" t="s">
        <v>1472</v>
      </c>
      <c r="E1695" s="6">
        <v>45553</v>
      </c>
      <c r="F1695" s="1" t="s">
        <v>64</v>
      </c>
      <c r="G1695" s="1" t="s">
        <v>41</v>
      </c>
      <c r="H1695" s="1">
        <v>3</v>
      </c>
      <c r="I1695" s="1">
        <v>3</v>
      </c>
      <c r="J1695" s="1">
        <v>0</v>
      </c>
      <c r="K1695" s="1">
        <v>0</v>
      </c>
      <c r="L1695" s="1">
        <v>138163</v>
      </c>
      <c r="M1695" s="1">
        <v>447</v>
      </c>
      <c r="N1695" s="1">
        <v>0</v>
      </c>
    </row>
    <row r="1696" spans="1:14">
      <c r="A1696" s="1">
        <v>2024</v>
      </c>
      <c r="B1696" s="1" t="s">
        <v>1347</v>
      </c>
      <c r="C1696" s="1" t="s">
        <v>1461</v>
      </c>
      <c r="D1696" s="1" t="s">
        <v>1472</v>
      </c>
      <c r="E1696" s="6">
        <v>45553</v>
      </c>
      <c r="F1696" s="1" t="s">
        <v>64</v>
      </c>
      <c r="G1696" s="1" t="s">
        <v>266</v>
      </c>
      <c r="H1696" s="1">
        <v>12</v>
      </c>
      <c r="I1696" s="1">
        <v>12</v>
      </c>
      <c r="J1696" s="1">
        <v>0</v>
      </c>
      <c r="K1696" s="1">
        <v>0</v>
      </c>
      <c r="L1696" s="1">
        <v>14439</v>
      </c>
      <c r="M1696" s="1">
        <v>383</v>
      </c>
      <c r="N1696" s="1">
        <v>0</v>
      </c>
    </row>
    <row r="1697" spans="1:14">
      <c r="A1697" s="1">
        <v>2024</v>
      </c>
      <c r="B1697" s="1" t="s">
        <v>1347</v>
      </c>
      <c r="C1697" s="1" t="s">
        <v>1461</v>
      </c>
      <c r="D1697" s="1" t="s">
        <v>1472</v>
      </c>
      <c r="E1697" s="6">
        <v>45553</v>
      </c>
      <c r="F1697" s="1" t="s">
        <v>64</v>
      </c>
      <c r="G1697" s="1" t="s">
        <v>42</v>
      </c>
      <c r="H1697" s="1">
        <v>15</v>
      </c>
      <c r="I1697" s="1">
        <v>15</v>
      </c>
      <c r="J1697" s="1">
        <v>0</v>
      </c>
      <c r="K1697" s="1">
        <v>0</v>
      </c>
      <c r="L1697" s="1">
        <v>121479</v>
      </c>
      <c r="M1697" s="1">
        <v>661</v>
      </c>
      <c r="N1697" s="1">
        <v>0</v>
      </c>
    </row>
    <row r="1698" spans="1:14">
      <c r="A1698" s="1">
        <v>2024</v>
      </c>
      <c r="B1698" s="1" t="s">
        <v>1347</v>
      </c>
      <c r="C1698" s="1" t="s">
        <v>1461</v>
      </c>
      <c r="D1698" s="1" t="s">
        <v>1472</v>
      </c>
      <c r="E1698" s="6">
        <v>45553</v>
      </c>
      <c r="F1698" s="1" t="s">
        <v>8</v>
      </c>
      <c r="G1698" s="1" t="s">
        <v>41</v>
      </c>
      <c r="H1698" s="1">
        <v>12</v>
      </c>
      <c r="I1698" s="1">
        <v>12</v>
      </c>
      <c r="J1698" s="1">
        <v>0</v>
      </c>
      <c r="K1698" s="1">
        <v>0</v>
      </c>
      <c r="L1698" s="1">
        <v>9926</v>
      </c>
      <c r="M1698" s="1">
        <v>676</v>
      </c>
      <c r="N1698" s="1">
        <v>0</v>
      </c>
    </row>
    <row r="1699" spans="1:14">
      <c r="A1699" s="1">
        <v>2024</v>
      </c>
      <c r="B1699" s="1" t="s">
        <v>1347</v>
      </c>
      <c r="C1699" s="1" t="s">
        <v>1461</v>
      </c>
      <c r="D1699" s="1" t="s">
        <v>1472</v>
      </c>
      <c r="E1699" s="6">
        <v>45553</v>
      </c>
      <c r="F1699" s="1" t="s">
        <v>38</v>
      </c>
      <c r="G1699" s="1" t="s">
        <v>1178</v>
      </c>
      <c r="H1699" s="1">
        <v>1</v>
      </c>
      <c r="I1699" s="1">
        <v>1</v>
      </c>
      <c r="J1699" s="1">
        <v>0</v>
      </c>
      <c r="K1699" s="1">
        <v>0</v>
      </c>
      <c r="L1699" s="1">
        <v>360</v>
      </c>
      <c r="M1699" s="1">
        <v>47</v>
      </c>
      <c r="N1699" s="1">
        <v>0</v>
      </c>
    </row>
    <row r="1700" spans="1:14">
      <c r="A1700" s="1">
        <v>2024</v>
      </c>
      <c r="B1700" s="1" t="s">
        <v>1347</v>
      </c>
      <c r="C1700" s="1" t="s">
        <v>1461</v>
      </c>
      <c r="D1700" s="1" t="s">
        <v>1472</v>
      </c>
      <c r="E1700" s="6">
        <v>45553</v>
      </c>
      <c r="F1700" s="1" t="s">
        <v>38</v>
      </c>
      <c r="G1700" s="1" t="s">
        <v>39</v>
      </c>
      <c r="H1700" s="1">
        <v>14</v>
      </c>
      <c r="I1700" s="1">
        <v>14</v>
      </c>
      <c r="J1700" s="1">
        <v>2</v>
      </c>
      <c r="K1700" s="1">
        <v>0</v>
      </c>
      <c r="L1700" s="1">
        <v>5301</v>
      </c>
      <c r="M1700" s="1">
        <v>447</v>
      </c>
      <c r="N1700" s="1">
        <v>11</v>
      </c>
    </row>
    <row r="1701" spans="1:14">
      <c r="A1701" s="1">
        <v>2024</v>
      </c>
      <c r="B1701" s="1" t="s">
        <v>1347</v>
      </c>
      <c r="C1701" s="1" t="s">
        <v>1461</v>
      </c>
      <c r="D1701" s="1" t="s">
        <v>1472</v>
      </c>
      <c r="E1701" s="6">
        <v>45553</v>
      </c>
      <c r="F1701" s="1" t="s">
        <v>38</v>
      </c>
      <c r="G1701" s="1" t="s">
        <v>242</v>
      </c>
      <c r="H1701" s="1">
        <v>13</v>
      </c>
      <c r="I1701" s="1">
        <v>13</v>
      </c>
      <c r="J1701" s="1">
        <v>0</v>
      </c>
      <c r="K1701" s="1">
        <v>0</v>
      </c>
      <c r="L1701" s="1">
        <v>17298</v>
      </c>
      <c r="M1701" s="1">
        <v>505</v>
      </c>
      <c r="N1701" s="1">
        <v>0</v>
      </c>
    </row>
    <row r="1702" spans="1:14">
      <c r="A1702" s="1">
        <v>2024</v>
      </c>
      <c r="B1702" s="1" t="s">
        <v>1347</v>
      </c>
      <c r="C1702" s="1" t="s">
        <v>1461</v>
      </c>
      <c r="D1702" s="1" t="s">
        <v>1472</v>
      </c>
      <c r="E1702" s="6">
        <v>45553</v>
      </c>
      <c r="F1702" s="1" t="s">
        <v>38</v>
      </c>
      <c r="G1702" s="1" t="s">
        <v>266</v>
      </c>
      <c r="H1702" s="1">
        <v>2</v>
      </c>
      <c r="I1702" s="1">
        <v>2</v>
      </c>
      <c r="J1702" s="1">
        <v>0</v>
      </c>
      <c r="K1702" s="1">
        <v>0</v>
      </c>
      <c r="L1702" s="1">
        <v>186</v>
      </c>
      <c r="M1702" s="1">
        <v>40</v>
      </c>
      <c r="N1702" s="1">
        <v>0</v>
      </c>
    </row>
    <row r="1703" spans="1:14">
      <c r="A1703" s="1">
        <v>2024</v>
      </c>
      <c r="B1703" s="1" t="s">
        <v>1347</v>
      </c>
      <c r="C1703" s="1" t="s">
        <v>1461</v>
      </c>
      <c r="D1703" s="1" t="s">
        <v>1472</v>
      </c>
      <c r="E1703" s="6">
        <v>45553</v>
      </c>
      <c r="F1703" s="1" t="s">
        <v>38</v>
      </c>
      <c r="G1703" s="1" t="s">
        <v>42</v>
      </c>
      <c r="H1703" s="1">
        <v>2</v>
      </c>
      <c r="I1703" s="1">
        <v>2</v>
      </c>
      <c r="J1703" s="1">
        <v>0</v>
      </c>
      <c r="K1703" s="1">
        <v>0</v>
      </c>
      <c r="L1703" s="1">
        <v>306</v>
      </c>
      <c r="M1703" s="1">
        <v>40</v>
      </c>
      <c r="N1703" s="1">
        <v>0</v>
      </c>
    </row>
    <row r="1704" spans="1:14">
      <c r="A1704" s="1">
        <v>2024</v>
      </c>
      <c r="B1704" s="1" t="s">
        <v>1347</v>
      </c>
      <c r="C1704" s="1" t="s">
        <v>1461</v>
      </c>
      <c r="D1704" s="1" t="s">
        <v>1472</v>
      </c>
      <c r="E1704" s="6">
        <v>45554</v>
      </c>
      <c r="F1704" s="1" t="s">
        <v>64</v>
      </c>
      <c r="G1704" s="1" t="s">
        <v>1178</v>
      </c>
      <c r="H1704" s="1">
        <v>6</v>
      </c>
      <c r="I1704" s="1">
        <v>6</v>
      </c>
      <c r="J1704" s="1">
        <v>1</v>
      </c>
      <c r="K1704" s="1">
        <v>0</v>
      </c>
      <c r="L1704" s="1">
        <v>16056</v>
      </c>
      <c r="M1704" s="1">
        <v>249</v>
      </c>
      <c r="N1704" s="1">
        <v>3</v>
      </c>
    </row>
    <row r="1705" spans="1:14">
      <c r="A1705" s="1">
        <v>2024</v>
      </c>
      <c r="B1705" s="1" t="s">
        <v>1347</v>
      </c>
      <c r="C1705" s="1" t="s">
        <v>1461</v>
      </c>
      <c r="D1705" s="1" t="s">
        <v>1472</v>
      </c>
      <c r="E1705" s="6">
        <v>45554</v>
      </c>
      <c r="F1705" s="1" t="s">
        <v>64</v>
      </c>
      <c r="G1705" s="1" t="s">
        <v>41</v>
      </c>
      <c r="H1705" s="1">
        <v>3</v>
      </c>
      <c r="I1705" s="1">
        <v>3</v>
      </c>
      <c r="J1705" s="1">
        <v>0</v>
      </c>
      <c r="K1705" s="1">
        <v>0</v>
      </c>
      <c r="L1705" s="1">
        <v>61450</v>
      </c>
      <c r="M1705" s="1">
        <v>694</v>
      </c>
      <c r="N1705" s="1">
        <v>0</v>
      </c>
    </row>
    <row r="1706" spans="1:14">
      <c r="A1706" s="1">
        <v>2024</v>
      </c>
      <c r="B1706" s="1" t="s">
        <v>1347</v>
      </c>
      <c r="C1706" s="1" t="s">
        <v>1461</v>
      </c>
      <c r="D1706" s="1" t="s">
        <v>1472</v>
      </c>
      <c r="E1706" s="6">
        <v>45554</v>
      </c>
      <c r="F1706" s="1" t="s">
        <v>64</v>
      </c>
      <c r="G1706" s="1" t="s">
        <v>266</v>
      </c>
      <c r="H1706" s="1">
        <v>11</v>
      </c>
      <c r="I1706" s="1">
        <v>11</v>
      </c>
      <c r="J1706" s="1">
        <v>0</v>
      </c>
      <c r="K1706" s="1">
        <v>0</v>
      </c>
      <c r="L1706" s="1">
        <v>18541</v>
      </c>
      <c r="M1706" s="1">
        <v>378</v>
      </c>
      <c r="N1706" s="1">
        <v>0</v>
      </c>
    </row>
    <row r="1707" spans="1:14">
      <c r="A1707" s="1">
        <v>2024</v>
      </c>
      <c r="B1707" s="1" t="s">
        <v>1347</v>
      </c>
      <c r="C1707" s="1" t="s">
        <v>1461</v>
      </c>
      <c r="D1707" s="1" t="s">
        <v>1472</v>
      </c>
      <c r="E1707" s="6">
        <v>45554</v>
      </c>
      <c r="F1707" s="1" t="s">
        <v>64</v>
      </c>
      <c r="G1707" s="1" t="s">
        <v>42</v>
      </c>
      <c r="H1707" s="1">
        <v>12</v>
      </c>
      <c r="I1707" s="1">
        <v>12</v>
      </c>
      <c r="J1707" s="1">
        <v>0</v>
      </c>
      <c r="K1707" s="1">
        <v>0</v>
      </c>
      <c r="L1707" s="1">
        <v>50077</v>
      </c>
      <c r="M1707" s="1">
        <v>657</v>
      </c>
      <c r="N1707" s="1">
        <v>0</v>
      </c>
    </row>
    <row r="1708" spans="1:14">
      <c r="A1708" s="1">
        <v>2024</v>
      </c>
      <c r="B1708" s="1" t="s">
        <v>1347</v>
      </c>
      <c r="C1708" s="1" t="s">
        <v>1461</v>
      </c>
      <c r="D1708" s="1" t="s">
        <v>1472</v>
      </c>
      <c r="E1708" s="6">
        <v>45554</v>
      </c>
      <c r="F1708" s="1" t="s">
        <v>8</v>
      </c>
      <c r="G1708" s="1" t="s">
        <v>41</v>
      </c>
      <c r="H1708" s="1">
        <v>12</v>
      </c>
      <c r="I1708" s="1">
        <v>12</v>
      </c>
      <c r="J1708" s="1">
        <v>0</v>
      </c>
      <c r="K1708" s="1">
        <v>0</v>
      </c>
      <c r="L1708" s="1">
        <v>16315</v>
      </c>
      <c r="M1708" s="1">
        <v>674</v>
      </c>
      <c r="N1708" s="1">
        <v>0</v>
      </c>
    </row>
    <row r="1709" spans="1:14">
      <c r="A1709" s="1">
        <v>2024</v>
      </c>
      <c r="B1709" s="1" t="s">
        <v>1347</v>
      </c>
      <c r="C1709" s="1" t="s">
        <v>1461</v>
      </c>
      <c r="D1709" s="1" t="s">
        <v>1472</v>
      </c>
      <c r="E1709" s="6">
        <v>45554</v>
      </c>
      <c r="F1709" s="1" t="s">
        <v>38</v>
      </c>
      <c r="G1709" s="1" t="s">
        <v>1178</v>
      </c>
      <c r="H1709" s="1">
        <v>8</v>
      </c>
      <c r="I1709" s="1">
        <v>8</v>
      </c>
      <c r="J1709" s="1">
        <v>0</v>
      </c>
      <c r="K1709" s="1">
        <v>0</v>
      </c>
      <c r="L1709" s="1">
        <v>19931</v>
      </c>
      <c r="M1709" s="1">
        <v>343</v>
      </c>
      <c r="N1709" s="1">
        <v>0</v>
      </c>
    </row>
    <row r="1710" spans="1:14">
      <c r="A1710" s="1">
        <v>2024</v>
      </c>
      <c r="B1710" s="1" t="s">
        <v>1347</v>
      </c>
      <c r="C1710" s="1" t="s">
        <v>1461</v>
      </c>
      <c r="D1710" s="1" t="s">
        <v>1472</v>
      </c>
      <c r="E1710" s="6">
        <v>45554</v>
      </c>
      <c r="F1710" s="1" t="s">
        <v>38</v>
      </c>
      <c r="G1710" s="1" t="s">
        <v>39</v>
      </c>
      <c r="H1710" s="1">
        <v>15</v>
      </c>
      <c r="I1710" s="1">
        <v>15</v>
      </c>
      <c r="J1710" s="1">
        <v>0</v>
      </c>
      <c r="K1710" s="1">
        <v>0</v>
      </c>
      <c r="L1710" s="1">
        <v>4648</v>
      </c>
      <c r="M1710" s="1">
        <v>414</v>
      </c>
      <c r="N1710" s="1">
        <v>0</v>
      </c>
    </row>
    <row r="1711" spans="1:14">
      <c r="A1711" s="1">
        <v>2024</v>
      </c>
      <c r="B1711" s="1" t="s">
        <v>1347</v>
      </c>
      <c r="C1711" s="1" t="s">
        <v>1461</v>
      </c>
      <c r="D1711" s="1" t="s">
        <v>1472</v>
      </c>
      <c r="E1711" s="6">
        <v>45554</v>
      </c>
      <c r="F1711" s="1" t="s">
        <v>38</v>
      </c>
      <c r="G1711" s="1" t="s">
        <v>242</v>
      </c>
      <c r="H1711" s="1">
        <v>15</v>
      </c>
      <c r="I1711" s="1">
        <v>15</v>
      </c>
      <c r="J1711" s="1">
        <v>0</v>
      </c>
      <c r="K1711" s="1">
        <v>0</v>
      </c>
      <c r="L1711" s="1">
        <v>23101</v>
      </c>
      <c r="M1711" s="1">
        <v>621</v>
      </c>
      <c r="N1711" s="1">
        <v>0</v>
      </c>
    </row>
    <row r="1712" spans="1:14">
      <c r="A1712" s="1">
        <v>2024</v>
      </c>
      <c r="B1712" s="1" t="s">
        <v>1347</v>
      </c>
      <c r="C1712" s="1" t="s">
        <v>1461</v>
      </c>
      <c r="D1712" s="1" t="s">
        <v>1472</v>
      </c>
      <c r="E1712" s="6">
        <v>45554</v>
      </c>
      <c r="F1712" s="1" t="s">
        <v>38</v>
      </c>
      <c r="G1712" s="1" t="s">
        <v>266</v>
      </c>
      <c r="H1712" s="1">
        <v>2</v>
      </c>
      <c r="I1712" s="1">
        <v>2</v>
      </c>
      <c r="J1712" s="1">
        <v>0</v>
      </c>
      <c r="K1712" s="1">
        <v>0</v>
      </c>
      <c r="L1712" s="1">
        <v>3331</v>
      </c>
      <c r="M1712" s="1">
        <v>88</v>
      </c>
      <c r="N1712" s="1">
        <v>0</v>
      </c>
    </row>
    <row r="1713" spans="1:14">
      <c r="A1713" s="1">
        <v>2024</v>
      </c>
      <c r="B1713" s="1" t="s">
        <v>1347</v>
      </c>
      <c r="C1713" s="1" t="s">
        <v>1461</v>
      </c>
      <c r="D1713" s="1" t="s">
        <v>1472</v>
      </c>
      <c r="E1713" s="6">
        <v>45554</v>
      </c>
      <c r="F1713" s="1" t="s">
        <v>38</v>
      </c>
      <c r="G1713" s="1" t="s">
        <v>42</v>
      </c>
      <c r="H1713" s="1">
        <v>2</v>
      </c>
      <c r="I1713" s="1">
        <v>2</v>
      </c>
      <c r="J1713" s="1">
        <v>0</v>
      </c>
      <c r="K1713" s="1">
        <v>0</v>
      </c>
      <c r="L1713" s="1">
        <v>119</v>
      </c>
      <c r="M1713" s="1">
        <v>40</v>
      </c>
      <c r="N1713" s="1">
        <v>0</v>
      </c>
    </row>
    <row r="1714" spans="1:14">
      <c r="A1714" s="1">
        <v>2024</v>
      </c>
      <c r="B1714" s="1" t="s">
        <v>1347</v>
      </c>
      <c r="C1714" s="1" t="s">
        <v>1461</v>
      </c>
      <c r="D1714" s="1" t="s">
        <v>1472</v>
      </c>
      <c r="E1714" s="6">
        <v>45555</v>
      </c>
      <c r="F1714" s="1" t="s">
        <v>64</v>
      </c>
      <c r="G1714" s="1" t="s">
        <v>1178</v>
      </c>
      <c r="H1714" s="1">
        <v>12</v>
      </c>
      <c r="I1714" s="1">
        <v>12</v>
      </c>
      <c r="J1714" s="1">
        <v>0</v>
      </c>
      <c r="K1714" s="1">
        <v>0</v>
      </c>
      <c r="L1714" s="1">
        <v>5163</v>
      </c>
      <c r="M1714" s="1">
        <v>665</v>
      </c>
      <c r="N1714" s="1">
        <v>0</v>
      </c>
    </row>
    <row r="1715" spans="1:14">
      <c r="A1715" s="1">
        <v>2024</v>
      </c>
      <c r="B1715" s="1" t="s">
        <v>1347</v>
      </c>
      <c r="C1715" s="1" t="s">
        <v>1461</v>
      </c>
      <c r="D1715" s="1" t="s">
        <v>1472</v>
      </c>
      <c r="E1715" s="6">
        <v>45555</v>
      </c>
      <c r="F1715" s="1" t="s">
        <v>64</v>
      </c>
      <c r="G1715" s="1" t="s">
        <v>41</v>
      </c>
      <c r="H1715" s="1">
        <v>3</v>
      </c>
      <c r="I1715" s="1">
        <v>3</v>
      </c>
      <c r="J1715" s="1">
        <v>0</v>
      </c>
      <c r="K1715" s="1">
        <v>0</v>
      </c>
      <c r="L1715" s="1">
        <v>44992</v>
      </c>
      <c r="M1715" s="1">
        <v>1106</v>
      </c>
      <c r="N1715" s="1">
        <v>0</v>
      </c>
    </row>
    <row r="1716" spans="1:14">
      <c r="A1716" s="1">
        <v>2024</v>
      </c>
      <c r="B1716" s="1" t="s">
        <v>1347</v>
      </c>
      <c r="C1716" s="1" t="s">
        <v>1461</v>
      </c>
      <c r="D1716" s="1" t="s">
        <v>1472</v>
      </c>
      <c r="E1716" s="6">
        <v>45555</v>
      </c>
      <c r="F1716" s="1" t="s">
        <v>64</v>
      </c>
      <c r="G1716" s="1" t="s">
        <v>266</v>
      </c>
      <c r="H1716" s="1">
        <v>12</v>
      </c>
      <c r="I1716" s="1">
        <v>12</v>
      </c>
      <c r="J1716" s="1">
        <v>0</v>
      </c>
      <c r="K1716" s="1">
        <v>0</v>
      </c>
      <c r="L1716" s="1">
        <v>100913</v>
      </c>
      <c r="M1716" s="1">
        <v>564</v>
      </c>
      <c r="N1716" s="1">
        <v>0</v>
      </c>
    </row>
    <row r="1717" spans="1:14">
      <c r="A1717" s="1">
        <v>2024</v>
      </c>
      <c r="B1717" s="1" t="s">
        <v>1347</v>
      </c>
      <c r="C1717" s="1" t="s">
        <v>1461</v>
      </c>
      <c r="D1717" s="1" t="s">
        <v>1472</v>
      </c>
      <c r="E1717" s="6">
        <v>45555</v>
      </c>
      <c r="F1717" s="1" t="s">
        <v>64</v>
      </c>
      <c r="G1717" s="1" t="s">
        <v>42</v>
      </c>
      <c r="H1717" s="1">
        <v>14</v>
      </c>
      <c r="I1717" s="1">
        <v>14</v>
      </c>
      <c r="J1717" s="1">
        <v>0</v>
      </c>
      <c r="K1717" s="1">
        <v>0</v>
      </c>
      <c r="L1717" s="1">
        <v>15272</v>
      </c>
      <c r="M1717" s="1">
        <v>542</v>
      </c>
      <c r="N1717" s="1">
        <v>0</v>
      </c>
    </row>
    <row r="1718" spans="1:14">
      <c r="A1718" s="1">
        <v>2024</v>
      </c>
      <c r="B1718" s="1" t="s">
        <v>1347</v>
      </c>
      <c r="C1718" s="1" t="s">
        <v>1461</v>
      </c>
      <c r="D1718" s="1" t="s">
        <v>1472</v>
      </c>
      <c r="E1718" s="6">
        <v>45555</v>
      </c>
      <c r="F1718" s="1" t="s">
        <v>8</v>
      </c>
      <c r="G1718" s="1" t="s">
        <v>41</v>
      </c>
      <c r="H1718" s="1">
        <v>12</v>
      </c>
      <c r="I1718" s="1">
        <v>12</v>
      </c>
      <c r="J1718" s="1">
        <v>1</v>
      </c>
      <c r="K1718" s="1">
        <v>0</v>
      </c>
      <c r="L1718" s="1">
        <v>3352</v>
      </c>
      <c r="M1718" s="1">
        <v>350</v>
      </c>
      <c r="N1718" s="1">
        <v>6</v>
      </c>
    </row>
    <row r="1719" spans="1:14">
      <c r="A1719" s="1">
        <v>2024</v>
      </c>
      <c r="B1719" s="1" t="s">
        <v>1347</v>
      </c>
      <c r="C1719" s="1" t="s">
        <v>1461</v>
      </c>
      <c r="D1719" s="1" t="s">
        <v>1472</v>
      </c>
      <c r="E1719" s="6">
        <v>45555</v>
      </c>
      <c r="F1719" s="1" t="s">
        <v>38</v>
      </c>
      <c r="G1719" s="1" t="s">
        <v>1178</v>
      </c>
      <c r="H1719" s="1">
        <v>1</v>
      </c>
      <c r="I1719" s="1">
        <v>1</v>
      </c>
      <c r="J1719" s="1">
        <v>0</v>
      </c>
      <c r="K1719" s="1">
        <v>0</v>
      </c>
      <c r="L1719" s="1">
        <v>196</v>
      </c>
      <c r="M1719" s="1">
        <v>20</v>
      </c>
      <c r="N1719" s="1">
        <v>0</v>
      </c>
    </row>
    <row r="1720" spans="1:14">
      <c r="A1720" s="1">
        <v>2024</v>
      </c>
      <c r="B1720" s="1" t="s">
        <v>1347</v>
      </c>
      <c r="C1720" s="1" t="s">
        <v>1461</v>
      </c>
      <c r="D1720" s="1" t="s">
        <v>1472</v>
      </c>
      <c r="E1720" s="6">
        <v>45555</v>
      </c>
      <c r="F1720" s="1" t="s">
        <v>38</v>
      </c>
      <c r="G1720" s="1" t="s">
        <v>39</v>
      </c>
      <c r="H1720" s="1">
        <v>15</v>
      </c>
      <c r="I1720" s="1">
        <v>15</v>
      </c>
      <c r="J1720" s="1">
        <v>1</v>
      </c>
      <c r="K1720" s="1">
        <v>0</v>
      </c>
      <c r="L1720" s="1">
        <v>2448</v>
      </c>
      <c r="M1720" s="1">
        <v>354</v>
      </c>
      <c r="N1720" s="1">
        <v>5</v>
      </c>
    </row>
    <row r="1721" spans="1:14">
      <c r="A1721" s="1">
        <v>2024</v>
      </c>
      <c r="B1721" s="1" t="s">
        <v>1347</v>
      </c>
      <c r="C1721" s="1" t="s">
        <v>1461</v>
      </c>
      <c r="D1721" s="1" t="s">
        <v>1472</v>
      </c>
      <c r="E1721" s="6">
        <v>45555</v>
      </c>
      <c r="F1721" s="1" t="s">
        <v>38</v>
      </c>
      <c r="G1721" s="1" t="s">
        <v>41</v>
      </c>
      <c r="H1721" s="1">
        <v>1</v>
      </c>
      <c r="I1721" s="1">
        <v>1</v>
      </c>
      <c r="J1721" s="1">
        <v>0</v>
      </c>
      <c r="K1721" s="1">
        <v>0</v>
      </c>
      <c r="L1721" s="1">
        <v>54</v>
      </c>
      <c r="M1721" s="1">
        <v>20</v>
      </c>
      <c r="N1721" s="1">
        <v>0</v>
      </c>
    </row>
    <row r="1722" spans="1:14">
      <c r="A1722" s="1">
        <v>2024</v>
      </c>
      <c r="B1722" s="1" t="s">
        <v>1347</v>
      </c>
      <c r="C1722" s="1" t="s">
        <v>1461</v>
      </c>
      <c r="D1722" s="1" t="s">
        <v>1472</v>
      </c>
      <c r="E1722" s="6">
        <v>45555</v>
      </c>
      <c r="F1722" s="1" t="s">
        <v>38</v>
      </c>
      <c r="G1722" s="1" t="s">
        <v>242</v>
      </c>
      <c r="H1722" s="1">
        <v>15</v>
      </c>
      <c r="I1722" s="1">
        <v>15</v>
      </c>
      <c r="J1722" s="1">
        <v>0</v>
      </c>
      <c r="K1722" s="1">
        <v>0</v>
      </c>
      <c r="L1722" s="1">
        <v>3850</v>
      </c>
      <c r="M1722" s="1">
        <v>262</v>
      </c>
      <c r="N1722" s="1">
        <v>0</v>
      </c>
    </row>
    <row r="1723" spans="1:14">
      <c r="A1723" s="1">
        <v>2024</v>
      </c>
      <c r="B1723" s="1" t="s">
        <v>1347</v>
      </c>
      <c r="C1723" s="1" t="s">
        <v>1461</v>
      </c>
      <c r="D1723" s="1" t="s">
        <v>1472</v>
      </c>
      <c r="E1723" s="6">
        <v>45555</v>
      </c>
      <c r="F1723" s="1" t="s">
        <v>38</v>
      </c>
      <c r="G1723" s="1" t="s">
        <v>266</v>
      </c>
      <c r="H1723" s="1">
        <v>2</v>
      </c>
      <c r="I1723" s="1">
        <v>2</v>
      </c>
      <c r="J1723" s="1">
        <v>0</v>
      </c>
      <c r="K1723" s="1">
        <v>0</v>
      </c>
      <c r="L1723" s="1">
        <v>75</v>
      </c>
      <c r="M1723" s="1">
        <v>40</v>
      </c>
      <c r="N1723" s="1">
        <v>0</v>
      </c>
    </row>
    <row r="1724" spans="1:14">
      <c r="A1724" s="1">
        <v>2024</v>
      </c>
      <c r="B1724" s="1" t="s">
        <v>1347</v>
      </c>
      <c r="C1724" s="1" t="s">
        <v>1461</v>
      </c>
      <c r="D1724" s="1" t="s">
        <v>1472</v>
      </c>
      <c r="E1724" s="6">
        <v>45555</v>
      </c>
      <c r="F1724" s="1" t="s">
        <v>38</v>
      </c>
      <c r="G1724" s="1" t="s">
        <v>42</v>
      </c>
      <c r="H1724" s="1">
        <v>2</v>
      </c>
      <c r="I1724" s="1">
        <v>2</v>
      </c>
      <c r="J1724" s="1">
        <v>0</v>
      </c>
      <c r="K1724" s="1">
        <v>0</v>
      </c>
      <c r="L1724" s="1">
        <v>83</v>
      </c>
      <c r="M1724" s="1">
        <v>40</v>
      </c>
      <c r="N1724" s="1">
        <v>0</v>
      </c>
    </row>
    <row r="1725" spans="1:14">
      <c r="A1725" s="1">
        <v>2024</v>
      </c>
      <c r="B1725" s="1" t="s">
        <v>1347</v>
      </c>
      <c r="C1725" s="1" t="s">
        <v>1461</v>
      </c>
      <c r="D1725" s="1" t="s">
        <v>1479</v>
      </c>
      <c r="E1725" s="6">
        <v>45556</v>
      </c>
      <c r="F1725" s="1" t="s">
        <v>8</v>
      </c>
      <c r="G1725" s="1" t="s">
        <v>41</v>
      </c>
      <c r="H1725" s="1">
        <v>9</v>
      </c>
      <c r="I1725" s="1">
        <v>9</v>
      </c>
      <c r="J1725" s="1">
        <v>0</v>
      </c>
      <c r="K1725" s="1">
        <v>0</v>
      </c>
      <c r="L1725" s="1">
        <v>4152</v>
      </c>
      <c r="M1725" s="1">
        <v>328</v>
      </c>
      <c r="N1725" s="1">
        <v>0</v>
      </c>
    </row>
    <row r="1726" spans="1:14">
      <c r="A1726" s="1">
        <v>2024</v>
      </c>
      <c r="B1726" s="1" t="s">
        <v>1347</v>
      </c>
      <c r="C1726" s="1" t="s">
        <v>1461</v>
      </c>
      <c r="D1726" s="1" t="s">
        <v>1479</v>
      </c>
      <c r="E1726" s="6">
        <v>45556</v>
      </c>
      <c r="F1726" s="1" t="s">
        <v>38</v>
      </c>
      <c r="G1726" s="1" t="s">
        <v>39</v>
      </c>
      <c r="H1726" s="1">
        <v>8</v>
      </c>
      <c r="I1726" s="1">
        <v>8</v>
      </c>
      <c r="J1726" s="1">
        <v>0</v>
      </c>
      <c r="K1726" s="1">
        <v>0</v>
      </c>
      <c r="L1726" s="1">
        <v>914</v>
      </c>
      <c r="M1726" s="1">
        <v>192</v>
      </c>
      <c r="N1726" s="1">
        <v>0</v>
      </c>
    </row>
    <row r="1727" spans="1:14">
      <c r="A1727" s="1">
        <v>2024</v>
      </c>
      <c r="B1727" s="1" t="s">
        <v>1347</v>
      </c>
      <c r="C1727" s="1" t="s">
        <v>1461</v>
      </c>
      <c r="D1727" s="1" t="s">
        <v>1479</v>
      </c>
      <c r="E1727" s="6">
        <v>45558</v>
      </c>
      <c r="F1727" s="1" t="s">
        <v>64</v>
      </c>
      <c r="G1727" s="1" t="s">
        <v>1178</v>
      </c>
      <c r="H1727" s="1">
        <v>12</v>
      </c>
      <c r="I1727" s="1">
        <v>12</v>
      </c>
      <c r="J1727" s="1">
        <v>0</v>
      </c>
      <c r="K1727" s="1">
        <v>0</v>
      </c>
      <c r="L1727" s="1">
        <v>13905</v>
      </c>
      <c r="M1727" s="1">
        <v>683</v>
      </c>
      <c r="N1727" s="1">
        <v>0</v>
      </c>
    </row>
    <row r="1728" spans="1:14">
      <c r="A1728" s="1">
        <v>2024</v>
      </c>
      <c r="B1728" s="1" t="s">
        <v>1347</v>
      </c>
      <c r="C1728" s="1" t="s">
        <v>1461</v>
      </c>
      <c r="D1728" s="1" t="s">
        <v>1479</v>
      </c>
      <c r="E1728" s="6">
        <v>45558</v>
      </c>
      <c r="F1728" s="1" t="s">
        <v>64</v>
      </c>
      <c r="G1728" s="1" t="s">
        <v>41</v>
      </c>
      <c r="H1728" s="1">
        <v>3</v>
      </c>
      <c r="I1728" s="1">
        <v>3</v>
      </c>
      <c r="J1728" s="1">
        <v>0</v>
      </c>
      <c r="K1728" s="1">
        <v>0</v>
      </c>
      <c r="L1728" s="1">
        <v>67644</v>
      </c>
      <c r="M1728" s="1">
        <v>325</v>
      </c>
      <c r="N1728" s="1">
        <v>0</v>
      </c>
    </row>
    <row r="1729" spans="1:14">
      <c r="A1729" s="1">
        <v>2024</v>
      </c>
      <c r="B1729" s="1" t="s">
        <v>1347</v>
      </c>
      <c r="C1729" s="1" t="s">
        <v>1461</v>
      </c>
      <c r="D1729" s="1" t="s">
        <v>1479</v>
      </c>
      <c r="E1729" s="6">
        <v>45558</v>
      </c>
      <c r="F1729" s="1" t="s">
        <v>64</v>
      </c>
      <c r="G1729" s="1" t="s">
        <v>266</v>
      </c>
      <c r="H1729" s="1">
        <v>12</v>
      </c>
      <c r="I1729" s="1">
        <v>12</v>
      </c>
      <c r="J1729" s="1">
        <v>0</v>
      </c>
      <c r="K1729" s="1">
        <v>0</v>
      </c>
      <c r="L1729" s="1">
        <v>11883</v>
      </c>
      <c r="M1729" s="1">
        <v>305</v>
      </c>
      <c r="N1729" s="1">
        <v>0</v>
      </c>
    </row>
    <row r="1730" spans="1:14">
      <c r="A1730" s="1">
        <v>2024</v>
      </c>
      <c r="B1730" s="1" t="s">
        <v>1347</v>
      </c>
      <c r="C1730" s="1" t="s">
        <v>1461</v>
      </c>
      <c r="D1730" s="1" t="s">
        <v>1479</v>
      </c>
      <c r="E1730" s="6">
        <v>45558</v>
      </c>
      <c r="F1730" s="1" t="s">
        <v>64</v>
      </c>
      <c r="G1730" s="1" t="s">
        <v>42</v>
      </c>
      <c r="H1730" s="1">
        <v>12</v>
      </c>
      <c r="I1730" s="1">
        <v>12</v>
      </c>
      <c r="J1730" s="1">
        <v>0</v>
      </c>
      <c r="K1730" s="1">
        <v>0</v>
      </c>
      <c r="L1730" s="1">
        <v>120318</v>
      </c>
      <c r="M1730" s="1">
        <v>563</v>
      </c>
      <c r="N1730" s="1">
        <v>0</v>
      </c>
    </row>
    <row r="1731" spans="1:14">
      <c r="A1731" s="1">
        <v>2024</v>
      </c>
      <c r="B1731" s="1" t="s">
        <v>1347</v>
      </c>
      <c r="C1731" s="1" t="s">
        <v>1461</v>
      </c>
      <c r="D1731" s="1" t="s">
        <v>1479</v>
      </c>
      <c r="E1731" s="6">
        <v>45558</v>
      </c>
      <c r="F1731" s="1" t="s">
        <v>8</v>
      </c>
      <c r="G1731" s="1" t="s">
        <v>41</v>
      </c>
      <c r="H1731" s="1">
        <v>12</v>
      </c>
      <c r="I1731" s="1">
        <v>12</v>
      </c>
      <c r="J1731" s="1">
        <v>1</v>
      </c>
      <c r="K1731" s="1">
        <v>0</v>
      </c>
      <c r="L1731" s="1">
        <v>20993</v>
      </c>
      <c r="M1731" s="1">
        <v>619</v>
      </c>
      <c r="N1731" s="1">
        <v>20</v>
      </c>
    </row>
    <row r="1732" spans="1:14">
      <c r="A1732" s="1">
        <v>2024</v>
      </c>
      <c r="B1732" s="1" t="s">
        <v>1347</v>
      </c>
      <c r="C1732" s="1" t="s">
        <v>1461</v>
      </c>
      <c r="D1732" s="1" t="s">
        <v>1479</v>
      </c>
      <c r="E1732" s="6">
        <v>45558</v>
      </c>
      <c r="F1732" s="1" t="s">
        <v>38</v>
      </c>
      <c r="G1732" s="1" t="s">
        <v>1178</v>
      </c>
      <c r="H1732" s="1">
        <v>2</v>
      </c>
      <c r="I1732" s="1">
        <v>2</v>
      </c>
      <c r="J1732" s="1">
        <v>0</v>
      </c>
      <c r="K1732" s="1">
        <v>0</v>
      </c>
      <c r="L1732" s="1">
        <v>54</v>
      </c>
      <c r="M1732" s="1">
        <v>30</v>
      </c>
      <c r="N1732" s="1">
        <v>0</v>
      </c>
    </row>
    <row r="1733" spans="1:14">
      <c r="A1733" s="1">
        <v>2024</v>
      </c>
      <c r="B1733" s="1" t="s">
        <v>1347</v>
      </c>
      <c r="C1733" s="1" t="s">
        <v>1461</v>
      </c>
      <c r="D1733" s="1" t="s">
        <v>1479</v>
      </c>
      <c r="E1733" s="6">
        <v>45558</v>
      </c>
      <c r="F1733" s="1" t="s">
        <v>38</v>
      </c>
      <c r="G1733" s="1" t="s">
        <v>39</v>
      </c>
      <c r="H1733" s="1">
        <v>15</v>
      </c>
      <c r="I1733" s="1">
        <v>15</v>
      </c>
      <c r="J1733" s="1">
        <v>2</v>
      </c>
      <c r="K1733" s="1">
        <v>0</v>
      </c>
      <c r="L1733" s="1">
        <v>4476</v>
      </c>
      <c r="M1733" s="1">
        <v>462</v>
      </c>
      <c r="N1733" s="1">
        <v>14</v>
      </c>
    </row>
    <row r="1734" spans="1:14">
      <c r="A1734" s="1">
        <v>2024</v>
      </c>
      <c r="B1734" s="1" t="s">
        <v>1347</v>
      </c>
      <c r="C1734" s="1" t="s">
        <v>1461</v>
      </c>
      <c r="D1734" s="1" t="s">
        <v>1479</v>
      </c>
      <c r="E1734" s="6">
        <v>45558</v>
      </c>
      <c r="F1734" s="1" t="s">
        <v>38</v>
      </c>
      <c r="G1734" s="1" t="s">
        <v>41</v>
      </c>
      <c r="H1734" s="1">
        <v>2</v>
      </c>
      <c r="I1734" s="1">
        <v>2</v>
      </c>
      <c r="J1734" s="1">
        <v>0</v>
      </c>
      <c r="K1734" s="1">
        <v>0</v>
      </c>
      <c r="L1734" s="1">
        <v>1913</v>
      </c>
      <c r="M1734" s="1">
        <v>73</v>
      </c>
      <c r="N1734" s="1">
        <v>0</v>
      </c>
    </row>
    <row r="1735" spans="1:14">
      <c r="A1735" s="1">
        <v>2024</v>
      </c>
      <c r="B1735" s="1" t="s">
        <v>1347</v>
      </c>
      <c r="C1735" s="1" t="s">
        <v>1461</v>
      </c>
      <c r="D1735" s="1" t="s">
        <v>1479</v>
      </c>
      <c r="E1735" s="6">
        <v>45558</v>
      </c>
      <c r="F1735" s="1" t="s">
        <v>38</v>
      </c>
      <c r="G1735" s="1" t="s">
        <v>242</v>
      </c>
      <c r="H1735" s="1">
        <v>14</v>
      </c>
      <c r="I1735" s="1">
        <v>14</v>
      </c>
      <c r="J1735" s="1">
        <v>0</v>
      </c>
      <c r="K1735" s="1">
        <v>0</v>
      </c>
      <c r="L1735" s="1">
        <v>14174</v>
      </c>
      <c r="M1735" s="1">
        <v>418</v>
      </c>
      <c r="N1735" s="1">
        <v>0</v>
      </c>
    </row>
    <row r="1736" spans="1:14">
      <c r="A1736" s="1">
        <v>2024</v>
      </c>
      <c r="B1736" s="1" t="s">
        <v>1347</v>
      </c>
      <c r="C1736" s="1" t="s">
        <v>1461</v>
      </c>
      <c r="D1736" s="1" t="s">
        <v>1479</v>
      </c>
      <c r="E1736" s="6">
        <v>45558</v>
      </c>
      <c r="F1736" s="1" t="s">
        <v>38</v>
      </c>
      <c r="G1736" s="1" t="s">
        <v>266</v>
      </c>
      <c r="H1736" s="1">
        <v>2</v>
      </c>
      <c r="I1736" s="1">
        <v>2</v>
      </c>
      <c r="J1736" s="1">
        <v>0</v>
      </c>
      <c r="K1736" s="1">
        <v>0</v>
      </c>
      <c r="L1736" s="1">
        <v>198</v>
      </c>
      <c r="M1736" s="1">
        <v>40</v>
      </c>
      <c r="N1736" s="1">
        <v>0</v>
      </c>
    </row>
    <row r="1737" spans="1:14">
      <c r="A1737" s="1">
        <v>2024</v>
      </c>
      <c r="B1737" s="1" t="s">
        <v>1347</v>
      </c>
      <c r="C1737" s="1" t="s">
        <v>1461</v>
      </c>
      <c r="D1737" s="1" t="s">
        <v>1479</v>
      </c>
      <c r="E1737" s="6">
        <v>45558</v>
      </c>
      <c r="F1737" s="1" t="s">
        <v>38</v>
      </c>
      <c r="G1737" s="1" t="s">
        <v>42</v>
      </c>
      <c r="H1737" s="1">
        <v>2</v>
      </c>
      <c r="I1737" s="1">
        <v>2</v>
      </c>
      <c r="J1737" s="1">
        <v>0</v>
      </c>
      <c r="K1737" s="1">
        <v>0</v>
      </c>
      <c r="L1737" s="1">
        <v>513</v>
      </c>
      <c r="M1737" s="1">
        <v>40</v>
      </c>
      <c r="N1737" s="1">
        <v>0</v>
      </c>
    </row>
    <row r="1738" spans="1:14">
      <c r="A1738" s="1">
        <v>2024</v>
      </c>
      <c r="B1738" s="1" t="s">
        <v>1347</v>
      </c>
      <c r="C1738" s="1" t="s">
        <v>1461</v>
      </c>
      <c r="D1738" s="1" t="s">
        <v>1479</v>
      </c>
      <c r="E1738" s="6">
        <v>45559</v>
      </c>
      <c r="F1738" s="1" t="s">
        <v>64</v>
      </c>
      <c r="G1738" s="1" t="s">
        <v>1178</v>
      </c>
      <c r="H1738" s="1">
        <v>12</v>
      </c>
      <c r="I1738" s="1">
        <v>12</v>
      </c>
      <c r="J1738" s="1">
        <v>0</v>
      </c>
      <c r="K1738" s="1">
        <v>0</v>
      </c>
      <c r="L1738" s="1">
        <v>6652</v>
      </c>
      <c r="M1738" s="1">
        <v>418</v>
      </c>
      <c r="N1738" s="1">
        <v>0</v>
      </c>
    </row>
    <row r="1739" spans="1:14">
      <c r="A1739" s="1">
        <v>2024</v>
      </c>
      <c r="B1739" s="1" t="s">
        <v>1347</v>
      </c>
      <c r="C1739" s="1" t="s">
        <v>1461</v>
      </c>
      <c r="D1739" s="1" t="s">
        <v>1479</v>
      </c>
      <c r="E1739" s="6">
        <v>45559</v>
      </c>
      <c r="F1739" s="1" t="s">
        <v>64</v>
      </c>
      <c r="G1739" s="1" t="s">
        <v>41</v>
      </c>
      <c r="H1739" s="1">
        <v>3</v>
      </c>
      <c r="I1739" s="1">
        <v>3</v>
      </c>
      <c r="J1739" s="1">
        <v>0</v>
      </c>
      <c r="K1739" s="1">
        <v>0</v>
      </c>
      <c r="L1739" s="1">
        <v>41117</v>
      </c>
      <c r="M1739" s="1">
        <v>464</v>
      </c>
      <c r="N1739" s="1">
        <v>0</v>
      </c>
    </row>
    <row r="1740" spans="1:14">
      <c r="A1740" s="1">
        <v>2024</v>
      </c>
      <c r="B1740" s="1" t="s">
        <v>1347</v>
      </c>
      <c r="C1740" s="1" t="s">
        <v>1461</v>
      </c>
      <c r="D1740" s="1" t="s">
        <v>1479</v>
      </c>
      <c r="E1740" s="6">
        <v>45559</v>
      </c>
      <c r="F1740" s="1" t="s">
        <v>64</v>
      </c>
      <c r="G1740" s="1" t="s">
        <v>266</v>
      </c>
      <c r="H1740" s="1">
        <v>12</v>
      </c>
      <c r="I1740" s="1">
        <v>12</v>
      </c>
      <c r="J1740" s="1">
        <v>0</v>
      </c>
      <c r="K1740" s="1">
        <v>0</v>
      </c>
      <c r="L1740" s="1">
        <v>14844</v>
      </c>
      <c r="M1740" s="1">
        <v>326</v>
      </c>
      <c r="N1740" s="1">
        <v>0</v>
      </c>
    </row>
    <row r="1741" spans="1:14">
      <c r="A1741" s="1">
        <v>2024</v>
      </c>
      <c r="B1741" s="1" t="s">
        <v>1347</v>
      </c>
      <c r="C1741" s="1" t="s">
        <v>1461</v>
      </c>
      <c r="D1741" s="1" t="s">
        <v>1479</v>
      </c>
      <c r="E1741" s="6">
        <v>45559</v>
      </c>
      <c r="F1741" s="1" t="s">
        <v>64</v>
      </c>
      <c r="G1741" s="1" t="s">
        <v>42</v>
      </c>
      <c r="H1741" s="1">
        <v>13</v>
      </c>
      <c r="I1741" s="1">
        <v>13</v>
      </c>
      <c r="J1741" s="1">
        <v>0</v>
      </c>
      <c r="K1741" s="1">
        <v>0</v>
      </c>
      <c r="L1741" s="1">
        <v>27676</v>
      </c>
      <c r="M1741" s="1">
        <v>468</v>
      </c>
      <c r="N1741" s="1">
        <v>0</v>
      </c>
    </row>
    <row r="1742" spans="1:14">
      <c r="A1742" s="1">
        <v>2024</v>
      </c>
      <c r="B1742" s="1" t="s">
        <v>1347</v>
      </c>
      <c r="C1742" s="1" t="s">
        <v>1461</v>
      </c>
      <c r="D1742" s="1" t="s">
        <v>1479</v>
      </c>
      <c r="E1742" s="6">
        <v>45559</v>
      </c>
      <c r="F1742" s="1" t="s">
        <v>8</v>
      </c>
      <c r="G1742" s="1" t="s">
        <v>41</v>
      </c>
      <c r="H1742" s="1">
        <v>12</v>
      </c>
      <c r="I1742" s="1">
        <v>12</v>
      </c>
      <c r="J1742" s="1">
        <v>0</v>
      </c>
      <c r="K1742" s="1">
        <v>0</v>
      </c>
      <c r="L1742" s="1">
        <v>7135</v>
      </c>
      <c r="M1742" s="1">
        <v>490</v>
      </c>
      <c r="N1742" s="1">
        <v>0</v>
      </c>
    </row>
    <row r="1743" spans="1:14">
      <c r="A1743" s="1">
        <v>2024</v>
      </c>
      <c r="B1743" s="1" t="s">
        <v>1347</v>
      </c>
      <c r="C1743" s="1" t="s">
        <v>1461</v>
      </c>
      <c r="D1743" s="1" t="s">
        <v>1479</v>
      </c>
      <c r="E1743" s="6">
        <v>45559</v>
      </c>
      <c r="F1743" s="1" t="s">
        <v>38</v>
      </c>
      <c r="G1743" s="1" t="s">
        <v>1178</v>
      </c>
      <c r="H1743" s="1">
        <v>2</v>
      </c>
      <c r="I1743" s="1">
        <v>2</v>
      </c>
      <c r="J1743" s="1">
        <v>0</v>
      </c>
      <c r="K1743" s="1">
        <v>0</v>
      </c>
      <c r="L1743" s="1">
        <v>965</v>
      </c>
      <c r="M1743" s="1">
        <v>67</v>
      </c>
      <c r="N1743" s="1">
        <v>0</v>
      </c>
    </row>
    <row r="1744" spans="1:14">
      <c r="A1744" s="1">
        <v>2024</v>
      </c>
      <c r="B1744" s="1" t="s">
        <v>1347</v>
      </c>
      <c r="C1744" s="1" t="s">
        <v>1461</v>
      </c>
      <c r="D1744" s="1" t="s">
        <v>1479</v>
      </c>
      <c r="E1744" s="6">
        <v>45559</v>
      </c>
      <c r="F1744" s="1" t="s">
        <v>38</v>
      </c>
      <c r="G1744" s="1" t="s">
        <v>39</v>
      </c>
      <c r="H1744" s="1">
        <v>15</v>
      </c>
      <c r="I1744" s="1">
        <v>15</v>
      </c>
      <c r="J1744" s="1">
        <v>1</v>
      </c>
      <c r="K1744" s="1">
        <v>0</v>
      </c>
      <c r="L1744" s="1">
        <v>6954</v>
      </c>
      <c r="M1744" s="1">
        <v>459</v>
      </c>
      <c r="N1744" s="1">
        <v>4</v>
      </c>
    </row>
    <row r="1745" spans="1:14">
      <c r="A1745" s="1">
        <v>2024</v>
      </c>
      <c r="B1745" s="1" t="s">
        <v>1347</v>
      </c>
      <c r="C1745" s="1" t="s">
        <v>1461</v>
      </c>
      <c r="D1745" s="1" t="s">
        <v>1479</v>
      </c>
      <c r="E1745" s="6">
        <v>45559</v>
      </c>
      <c r="F1745" s="1" t="s">
        <v>38</v>
      </c>
      <c r="G1745" s="1" t="s">
        <v>242</v>
      </c>
      <c r="H1745" s="1">
        <v>17</v>
      </c>
      <c r="I1745" s="1">
        <v>17</v>
      </c>
      <c r="J1745" s="1">
        <v>0</v>
      </c>
      <c r="K1745" s="1">
        <v>0</v>
      </c>
      <c r="L1745" s="1">
        <v>16701</v>
      </c>
      <c r="M1745" s="1">
        <v>544</v>
      </c>
      <c r="N1745" s="1">
        <v>0</v>
      </c>
    </row>
    <row r="1746" spans="1:14">
      <c r="A1746" s="1">
        <v>2024</v>
      </c>
      <c r="B1746" s="1" t="s">
        <v>1347</v>
      </c>
      <c r="C1746" s="1" t="s">
        <v>1461</v>
      </c>
      <c r="D1746" s="1" t="s">
        <v>1479</v>
      </c>
      <c r="E1746" s="6">
        <v>45559</v>
      </c>
      <c r="F1746" s="1" t="s">
        <v>38</v>
      </c>
      <c r="G1746" s="1" t="s">
        <v>266</v>
      </c>
      <c r="H1746" s="1">
        <v>2</v>
      </c>
      <c r="I1746" s="1">
        <v>2</v>
      </c>
      <c r="J1746" s="1">
        <v>0</v>
      </c>
      <c r="K1746" s="1">
        <v>0</v>
      </c>
      <c r="L1746" s="1">
        <v>284</v>
      </c>
      <c r="M1746" s="1">
        <v>40</v>
      </c>
      <c r="N1746" s="1">
        <v>0</v>
      </c>
    </row>
    <row r="1747" spans="1:14">
      <c r="A1747" s="1">
        <v>2024</v>
      </c>
      <c r="B1747" s="1" t="s">
        <v>1347</v>
      </c>
      <c r="C1747" s="1" t="s">
        <v>1461</v>
      </c>
      <c r="D1747" s="1" t="s">
        <v>1479</v>
      </c>
      <c r="E1747" s="6">
        <v>45559</v>
      </c>
      <c r="F1747" s="1" t="s">
        <v>38</v>
      </c>
      <c r="G1747" s="1" t="s">
        <v>42</v>
      </c>
      <c r="H1747" s="1">
        <v>2</v>
      </c>
      <c r="I1747" s="1">
        <v>2</v>
      </c>
      <c r="J1747" s="1">
        <v>0</v>
      </c>
      <c r="K1747" s="1">
        <v>0</v>
      </c>
      <c r="L1747" s="1">
        <v>341</v>
      </c>
      <c r="M1747" s="1">
        <v>40</v>
      </c>
      <c r="N1747" s="1">
        <v>0</v>
      </c>
    </row>
    <row r="1748" spans="1:14">
      <c r="A1748" s="1">
        <v>2024</v>
      </c>
      <c r="B1748" s="1" t="s">
        <v>1347</v>
      </c>
      <c r="C1748" s="1" t="s">
        <v>1461</v>
      </c>
      <c r="D1748" s="1" t="s">
        <v>1479</v>
      </c>
      <c r="E1748" s="6">
        <v>45560</v>
      </c>
      <c r="F1748" s="1" t="s">
        <v>64</v>
      </c>
      <c r="G1748" s="1" t="s">
        <v>1178</v>
      </c>
      <c r="H1748" s="1">
        <v>12</v>
      </c>
      <c r="I1748" s="1">
        <v>12</v>
      </c>
      <c r="J1748" s="1">
        <v>0</v>
      </c>
      <c r="K1748" s="1">
        <v>0</v>
      </c>
      <c r="L1748" s="1">
        <v>19112</v>
      </c>
      <c r="M1748" s="1">
        <v>642</v>
      </c>
      <c r="N1748" s="1">
        <v>0</v>
      </c>
    </row>
    <row r="1749" spans="1:14">
      <c r="A1749" s="1">
        <v>2024</v>
      </c>
      <c r="B1749" s="1" t="s">
        <v>1347</v>
      </c>
      <c r="C1749" s="1" t="s">
        <v>1461</v>
      </c>
      <c r="D1749" s="1" t="s">
        <v>1479</v>
      </c>
      <c r="E1749" s="6">
        <v>45560</v>
      </c>
      <c r="F1749" s="1" t="s">
        <v>64</v>
      </c>
      <c r="G1749" s="1" t="s">
        <v>41</v>
      </c>
      <c r="H1749" s="1">
        <v>2</v>
      </c>
      <c r="I1749" s="1">
        <v>2</v>
      </c>
      <c r="J1749" s="1">
        <v>0</v>
      </c>
      <c r="K1749" s="1">
        <v>0</v>
      </c>
      <c r="L1749" s="1">
        <v>6748</v>
      </c>
      <c r="M1749" s="1">
        <v>168</v>
      </c>
      <c r="N1749" s="1">
        <v>0</v>
      </c>
    </row>
    <row r="1750" spans="1:14">
      <c r="A1750" s="1">
        <v>2024</v>
      </c>
      <c r="B1750" s="1" t="s">
        <v>1347</v>
      </c>
      <c r="C1750" s="1" t="s">
        <v>1461</v>
      </c>
      <c r="D1750" s="1" t="s">
        <v>1479</v>
      </c>
      <c r="E1750" s="6">
        <v>45560</v>
      </c>
      <c r="F1750" s="1" t="s">
        <v>64</v>
      </c>
      <c r="G1750" s="1" t="s">
        <v>266</v>
      </c>
      <c r="H1750" s="1">
        <v>12</v>
      </c>
      <c r="I1750" s="1">
        <v>12</v>
      </c>
      <c r="J1750" s="1">
        <v>0</v>
      </c>
      <c r="K1750" s="1">
        <v>0</v>
      </c>
      <c r="L1750" s="1">
        <v>10799</v>
      </c>
      <c r="M1750" s="1">
        <v>447</v>
      </c>
      <c r="N1750" s="1">
        <v>0</v>
      </c>
    </row>
    <row r="1751" spans="1:14">
      <c r="A1751" s="1">
        <v>2024</v>
      </c>
      <c r="B1751" s="1" t="s">
        <v>1347</v>
      </c>
      <c r="C1751" s="1" t="s">
        <v>1461</v>
      </c>
      <c r="D1751" s="1" t="s">
        <v>1479</v>
      </c>
      <c r="E1751" s="6">
        <v>45560</v>
      </c>
      <c r="F1751" s="1" t="s">
        <v>64</v>
      </c>
      <c r="G1751" s="1" t="s">
        <v>42</v>
      </c>
      <c r="H1751" s="1">
        <v>12</v>
      </c>
      <c r="I1751" s="1">
        <v>12</v>
      </c>
      <c r="J1751" s="1">
        <v>0</v>
      </c>
      <c r="K1751" s="1">
        <v>0</v>
      </c>
      <c r="L1751" s="1">
        <v>22073</v>
      </c>
      <c r="M1751" s="1">
        <v>484</v>
      </c>
      <c r="N1751" s="1">
        <v>0</v>
      </c>
    </row>
    <row r="1752" spans="1:14">
      <c r="A1752" s="1">
        <v>2024</v>
      </c>
      <c r="B1752" s="1" t="s">
        <v>1347</v>
      </c>
      <c r="C1752" s="1" t="s">
        <v>1461</v>
      </c>
      <c r="D1752" s="1" t="s">
        <v>1479</v>
      </c>
      <c r="E1752" s="6">
        <v>45560</v>
      </c>
      <c r="F1752" s="1" t="s">
        <v>8</v>
      </c>
      <c r="G1752" s="1" t="s">
        <v>1178</v>
      </c>
      <c r="H1752" s="1">
        <v>1</v>
      </c>
      <c r="I1752" s="1">
        <v>1</v>
      </c>
      <c r="J1752" s="1">
        <v>0</v>
      </c>
      <c r="K1752" s="1">
        <v>0</v>
      </c>
      <c r="L1752" s="1">
        <v>832</v>
      </c>
      <c r="M1752" s="1">
        <v>47</v>
      </c>
      <c r="N1752" s="1">
        <v>0</v>
      </c>
    </row>
    <row r="1753" spans="1:14">
      <c r="A1753" s="1">
        <v>2024</v>
      </c>
      <c r="B1753" s="1" t="s">
        <v>1347</v>
      </c>
      <c r="C1753" s="1" t="s">
        <v>1461</v>
      </c>
      <c r="D1753" s="1" t="s">
        <v>1479</v>
      </c>
      <c r="E1753" s="6">
        <v>45560</v>
      </c>
      <c r="F1753" s="1" t="s">
        <v>8</v>
      </c>
      <c r="G1753" s="1" t="s">
        <v>41</v>
      </c>
      <c r="H1753" s="1">
        <v>13</v>
      </c>
      <c r="I1753" s="1">
        <v>13</v>
      </c>
      <c r="J1753" s="1">
        <v>1</v>
      </c>
      <c r="K1753" s="1">
        <v>0</v>
      </c>
      <c r="L1753" s="1">
        <v>10136</v>
      </c>
      <c r="M1753" s="1">
        <v>708</v>
      </c>
      <c r="N1753" s="1">
        <v>20</v>
      </c>
    </row>
    <row r="1754" spans="1:14">
      <c r="A1754" s="1">
        <v>2024</v>
      </c>
      <c r="B1754" s="1" t="s">
        <v>1347</v>
      </c>
      <c r="C1754" s="1" t="s">
        <v>1461</v>
      </c>
      <c r="D1754" s="1" t="s">
        <v>1479</v>
      </c>
      <c r="E1754" s="6">
        <v>45560</v>
      </c>
      <c r="F1754" s="1" t="s">
        <v>38</v>
      </c>
      <c r="G1754" s="1" t="s">
        <v>1178</v>
      </c>
      <c r="H1754" s="1">
        <v>2</v>
      </c>
      <c r="I1754" s="1">
        <v>2</v>
      </c>
      <c r="J1754" s="1">
        <v>0</v>
      </c>
      <c r="K1754" s="1">
        <v>0</v>
      </c>
      <c r="L1754" s="1">
        <v>523</v>
      </c>
      <c r="M1754" s="1">
        <v>62</v>
      </c>
      <c r="N1754" s="1">
        <v>0</v>
      </c>
    </row>
    <row r="1755" spans="1:14">
      <c r="A1755" s="1">
        <v>2024</v>
      </c>
      <c r="B1755" s="1" t="s">
        <v>1347</v>
      </c>
      <c r="C1755" s="1" t="s">
        <v>1461</v>
      </c>
      <c r="D1755" s="1" t="s">
        <v>1479</v>
      </c>
      <c r="E1755" s="6">
        <v>45560</v>
      </c>
      <c r="F1755" s="1" t="s">
        <v>38</v>
      </c>
      <c r="G1755" s="1" t="s">
        <v>39</v>
      </c>
      <c r="H1755" s="1">
        <v>14</v>
      </c>
      <c r="I1755" s="1">
        <v>14</v>
      </c>
      <c r="J1755" s="1">
        <v>0</v>
      </c>
      <c r="K1755" s="1">
        <v>0</v>
      </c>
      <c r="L1755" s="1">
        <v>9929</v>
      </c>
      <c r="M1755" s="1">
        <v>456</v>
      </c>
      <c r="N1755" s="1">
        <v>0</v>
      </c>
    </row>
    <row r="1756" spans="1:14">
      <c r="A1756" s="1">
        <v>2024</v>
      </c>
      <c r="B1756" s="1" t="s">
        <v>1347</v>
      </c>
      <c r="C1756" s="1" t="s">
        <v>1461</v>
      </c>
      <c r="D1756" s="1" t="s">
        <v>1479</v>
      </c>
      <c r="E1756" s="6">
        <v>45560</v>
      </c>
      <c r="F1756" s="1" t="s">
        <v>38</v>
      </c>
      <c r="G1756" s="1" t="s">
        <v>242</v>
      </c>
      <c r="H1756" s="1">
        <v>14</v>
      </c>
      <c r="I1756" s="1">
        <v>14</v>
      </c>
      <c r="J1756" s="1">
        <v>0</v>
      </c>
      <c r="K1756" s="1">
        <v>0</v>
      </c>
      <c r="L1756" s="1">
        <v>24863</v>
      </c>
      <c r="M1756" s="1">
        <v>386</v>
      </c>
      <c r="N1756" s="1">
        <v>0</v>
      </c>
    </row>
    <row r="1757" spans="1:14">
      <c r="A1757" s="1">
        <v>2024</v>
      </c>
      <c r="B1757" s="1" t="s">
        <v>1347</v>
      </c>
      <c r="C1757" s="1" t="s">
        <v>1461</v>
      </c>
      <c r="D1757" s="1" t="s">
        <v>1479</v>
      </c>
      <c r="E1757" s="6">
        <v>45560</v>
      </c>
      <c r="F1757" s="1" t="s">
        <v>38</v>
      </c>
      <c r="G1757" s="1" t="s">
        <v>266</v>
      </c>
      <c r="H1757" s="1">
        <v>2</v>
      </c>
      <c r="I1757" s="1">
        <v>2</v>
      </c>
      <c r="J1757" s="1">
        <v>0</v>
      </c>
      <c r="K1757" s="1">
        <v>0</v>
      </c>
      <c r="L1757" s="1">
        <v>3033</v>
      </c>
      <c r="M1757" s="1">
        <v>73</v>
      </c>
      <c r="N1757" s="1">
        <v>0</v>
      </c>
    </row>
    <row r="1758" spans="1:14">
      <c r="A1758" s="1">
        <v>2024</v>
      </c>
      <c r="B1758" s="1" t="s">
        <v>1347</v>
      </c>
      <c r="C1758" s="1" t="s">
        <v>1461</v>
      </c>
      <c r="D1758" s="1" t="s">
        <v>1479</v>
      </c>
      <c r="E1758" s="6">
        <v>45560</v>
      </c>
      <c r="F1758" s="1" t="s">
        <v>38</v>
      </c>
      <c r="G1758" s="1" t="s">
        <v>42</v>
      </c>
      <c r="H1758" s="1">
        <v>2</v>
      </c>
      <c r="I1758" s="1">
        <v>2</v>
      </c>
      <c r="J1758" s="1">
        <v>0</v>
      </c>
      <c r="K1758" s="1">
        <v>0</v>
      </c>
      <c r="L1758" s="1">
        <v>114</v>
      </c>
      <c r="M1758" s="1">
        <v>40</v>
      </c>
      <c r="N1758" s="1">
        <v>0</v>
      </c>
    </row>
    <row r="1759" spans="1:14">
      <c r="A1759" s="1">
        <v>2024</v>
      </c>
      <c r="B1759" s="1" t="s">
        <v>1347</v>
      </c>
      <c r="C1759" s="1" t="s">
        <v>1461</v>
      </c>
      <c r="D1759" s="1" t="s">
        <v>1479</v>
      </c>
      <c r="E1759" s="6">
        <v>45561</v>
      </c>
      <c r="F1759" s="1" t="s">
        <v>64</v>
      </c>
      <c r="G1759" s="1" t="s">
        <v>1178</v>
      </c>
      <c r="H1759" s="1">
        <v>11</v>
      </c>
      <c r="I1759" s="1">
        <v>11</v>
      </c>
      <c r="J1759" s="1">
        <v>0</v>
      </c>
      <c r="K1759" s="1">
        <v>0</v>
      </c>
      <c r="L1759" s="1">
        <v>4171</v>
      </c>
      <c r="M1759" s="1">
        <v>388</v>
      </c>
      <c r="N1759" s="1">
        <v>0</v>
      </c>
    </row>
    <row r="1760" spans="1:14">
      <c r="A1760" s="1">
        <v>2024</v>
      </c>
      <c r="B1760" s="1" t="s">
        <v>1347</v>
      </c>
      <c r="C1760" s="1" t="s">
        <v>1461</v>
      </c>
      <c r="D1760" s="1" t="s">
        <v>1479</v>
      </c>
      <c r="E1760" s="6">
        <v>45561</v>
      </c>
      <c r="F1760" s="1" t="s">
        <v>64</v>
      </c>
      <c r="G1760" s="1" t="s">
        <v>41</v>
      </c>
      <c r="H1760" s="1">
        <v>3</v>
      </c>
      <c r="I1760" s="1">
        <v>3</v>
      </c>
      <c r="J1760" s="1">
        <v>0</v>
      </c>
      <c r="K1760" s="1">
        <v>0</v>
      </c>
      <c r="L1760" s="1">
        <v>17055</v>
      </c>
      <c r="M1760" s="1">
        <v>430</v>
      </c>
      <c r="N1760" s="1">
        <v>0</v>
      </c>
    </row>
    <row r="1761" spans="1:14">
      <c r="A1761" s="1">
        <v>2024</v>
      </c>
      <c r="B1761" s="1" t="s">
        <v>1347</v>
      </c>
      <c r="C1761" s="1" t="s">
        <v>1461</v>
      </c>
      <c r="D1761" s="1" t="s">
        <v>1479</v>
      </c>
      <c r="E1761" s="6">
        <v>45561</v>
      </c>
      <c r="F1761" s="1" t="s">
        <v>64</v>
      </c>
      <c r="G1761" s="1" t="s">
        <v>266</v>
      </c>
      <c r="H1761" s="1">
        <v>13</v>
      </c>
      <c r="I1761" s="1">
        <v>13</v>
      </c>
      <c r="J1761" s="1">
        <v>0</v>
      </c>
      <c r="K1761" s="1">
        <v>0</v>
      </c>
      <c r="L1761" s="1">
        <v>13325</v>
      </c>
      <c r="M1761" s="1">
        <v>443</v>
      </c>
      <c r="N1761" s="1">
        <v>0</v>
      </c>
    </row>
    <row r="1762" spans="1:14">
      <c r="A1762" s="1">
        <v>2024</v>
      </c>
      <c r="B1762" s="1" t="s">
        <v>1347</v>
      </c>
      <c r="C1762" s="1" t="s">
        <v>1461</v>
      </c>
      <c r="D1762" s="1" t="s">
        <v>1479</v>
      </c>
      <c r="E1762" s="6">
        <v>45561</v>
      </c>
      <c r="F1762" s="1" t="s">
        <v>64</v>
      </c>
      <c r="G1762" s="1" t="s">
        <v>42</v>
      </c>
      <c r="H1762" s="1">
        <v>11</v>
      </c>
      <c r="I1762" s="1">
        <v>11</v>
      </c>
      <c r="J1762" s="1">
        <v>0</v>
      </c>
      <c r="K1762" s="1">
        <v>0</v>
      </c>
      <c r="L1762" s="1">
        <v>41813</v>
      </c>
      <c r="M1762" s="1">
        <v>505</v>
      </c>
      <c r="N1762" s="1">
        <v>0</v>
      </c>
    </row>
    <row r="1763" spans="1:14">
      <c r="A1763" s="1">
        <v>2024</v>
      </c>
      <c r="B1763" s="1" t="s">
        <v>1347</v>
      </c>
      <c r="C1763" s="1" t="s">
        <v>1461</v>
      </c>
      <c r="D1763" s="1" t="s">
        <v>1479</v>
      </c>
      <c r="E1763" s="6">
        <v>45561</v>
      </c>
      <c r="F1763" s="1" t="s">
        <v>8</v>
      </c>
      <c r="G1763" s="1" t="s">
        <v>41</v>
      </c>
      <c r="H1763" s="1">
        <v>12</v>
      </c>
      <c r="I1763" s="1">
        <v>12</v>
      </c>
      <c r="J1763" s="1">
        <v>0</v>
      </c>
      <c r="K1763" s="1">
        <v>0</v>
      </c>
      <c r="L1763" s="1">
        <v>7242</v>
      </c>
      <c r="M1763" s="1">
        <v>501</v>
      </c>
      <c r="N1763" s="1">
        <v>0</v>
      </c>
    </row>
    <row r="1764" spans="1:14">
      <c r="A1764" s="1">
        <v>2024</v>
      </c>
      <c r="B1764" s="1" t="s">
        <v>1347</v>
      </c>
      <c r="C1764" s="1" t="s">
        <v>1461</v>
      </c>
      <c r="D1764" s="1" t="s">
        <v>1479</v>
      </c>
      <c r="E1764" s="6">
        <v>45561</v>
      </c>
      <c r="F1764" s="1" t="s">
        <v>38</v>
      </c>
      <c r="G1764" s="1" t="s">
        <v>1178</v>
      </c>
      <c r="H1764" s="1">
        <v>3</v>
      </c>
      <c r="I1764" s="1">
        <v>3</v>
      </c>
      <c r="J1764" s="1">
        <v>0</v>
      </c>
      <c r="K1764" s="1">
        <v>0</v>
      </c>
      <c r="L1764" s="1">
        <v>342</v>
      </c>
      <c r="M1764" s="1">
        <v>60</v>
      </c>
      <c r="N1764" s="1">
        <v>0</v>
      </c>
    </row>
    <row r="1765" spans="1:14">
      <c r="A1765" s="1">
        <v>2024</v>
      </c>
      <c r="B1765" s="1" t="s">
        <v>1347</v>
      </c>
      <c r="C1765" s="1" t="s">
        <v>1461</v>
      </c>
      <c r="D1765" s="1" t="s">
        <v>1479</v>
      </c>
      <c r="E1765" s="6">
        <v>45561</v>
      </c>
      <c r="F1765" s="1" t="s">
        <v>38</v>
      </c>
      <c r="G1765" s="1" t="s">
        <v>39</v>
      </c>
      <c r="H1765" s="1">
        <v>15</v>
      </c>
      <c r="I1765" s="1">
        <v>15</v>
      </c>
      <c r="J1765" s="1">
        <v>1</v>
      </c>
      <c r="K1765" s="1">
        <v>0</v>
      </c>
      <c r="L1765" s="1">
        <v>3777</v>
      </c>
      <c r="M1765" s="1">
        <v>397</v>
      </c>
      <c r="N1765" s="1">
        <v>6</v>
      </c>
    </row>
    <row r="1766" spans="1:14">
      <c r="A1766" s="1">
        <v>2024</v>
      </c>
      <c r="B1766" s="1" t="s">
        <v>1347</v>
      </c>
      <c r="C1766" s="1" t="s">
        <v>1461</v>
      </c>
      <c r="D1766" s="1" t="s">
        <v>1479</v>
      </c>
      <c r="E1766" s="6">
        <v>45561</v>
      </c>
      <c r="F1766" s="1" t="s">
        <v>38</v>
      </c>
      <c r="G1766" s="1" t="s">
        <v>41</v>
      </c>
      <c r="H1766" s="1">
        <v>2</v>
      </c>
      <c r="I1766" s="1">
        <v>2</v>
      </c>
      <c r="J1766" s="1">
        <v>0</v>
      </c>
      <c r="K1766" s="1">
        <v>0</v>
      </c>
      <c r="L1766" s="1">
        <v>701</v>
      </c>
      <c r="M1766" s="1">
        <v>94</v>
      </c>
      <c r="N1766" s="1">
        <v>0</v>
      </c>
    </row>
    <row r="1767" spans="1:14">
      <c r="A1767" s="1">
        <v>2024</v>
      </c>
      <c r="B1767" s="1" t="s">
        <v>1347</v>
      </c>
      <c r="C1767" s="1" t="s">
        <v>1461</v>
      </c>
      <c r="D1767" s="1" t="s">
        <v>1479</v>
      </c>
      <c r="E1767" s="6">
        <v>45561</v>
      </c>
      <c r="F1767" s="1" t="s">
        <v>38</v>
      </c>
      <c r="G1767" s="1" t="s">
        <v>242</v>
      </c>
      <c r="H1767" s="1">
        <v>12</v>
      </c>
      <c r="I1767" s="1">
        <v>12</v>
      </c>
      <c r="J1767" s="1">
        <v>0</v>
      </c>
      <c r="K1767" s="1">
        <v>0</v>
      </c>
      <c r="L1767" s="1">
        <v>20843</v>
      </c>
      <c r="M1767" s="1">
        <v>482</v>
      </c>
      <c r="N1767" s="1">
        <v>0</v>
      </c>
    </row>
    <row r="1768" spans="1:14">
      <c r="A1768" s="1">
        <v>2024</v>
      </c>
      <c r="B1768" s="1" t="s">
        <v>1347</v>
      </c>
      <c r="C1768" s="1" t="s">
        <v>1461</v>
      </c>
      <c r="D1768" s="1" t="s">
        <v>1479</v>
      </c>
      <c r="E1768" s="6">
        <v>45561</v>
      </c>
      <c r="F1768" s="1" t="s">
        <v>38</v>
      </c>
      <c r="G1768" s="1" t="s">
        <v>42</v>
      </c>
      <c r="H1768" s="1">
        <v>2</v>
      </c>
      <c r="I1768" s="1">
        <v>2</v>
      </c>
      <c r="J1768" s="1">
        <v>0</v>
      </c>
      <c r="K1768" s="1">
        <v>0</v>
      </c>
      <c r="L1768" s="1">
        <v>154</v>
      </c>
      <c r="M1768" s="1">
        <v>40</v>
      </c>
      <c r="N1768" s="1">
        <v>0</v>
      </c>
    </row>
    <row r="1769" spans="1:14">
      <c r="A1769" s="1">
        <v>2024</v>
      </c>
      <c r="B1769" s="1" t="s">
        <v>1347</v>
      </c>
      <c r="C1769" s="1" t="s">
        <v>1461</v>
      </c>
      <c r="D1769" s="1" t="s">
        <v>1479</v>
      </c>
      <c r="E1769" s="6">
        <v>45562</v>
      </c>
      <c r="F1769" s="1" t="s">
        <v>64</v>
      </c>
      <c r="G1769" s="1" t="s">
        <v>1178</v>
      </c>
      <c r="H1769" s="1">
        <v>12</v>
      </c>
      <c r="I1769" s="1">
        <v>12</v>
      </c>
      <c r="J1769" s="1">
        <v>0</v>
      </c>
      <c r="K1769" s="1">
        <v>0</v>
      </c>
      <c r="L1769" s="1">
        <v>5743</v>
      </c>
      <c r="M1769" s="1">
        <v>628</v>
      </c>
      <c r="N1769" s="1">
        <v>0</v>
      </c>
    </row>
    <row r="1770" spans="1:14">
      <c r="A1770" s="1">
        <v>2024</v>
      </c>
      <c r="B1770" s="1" t="s">
        <v>1347</v>
      </c>
      <c r="C1770" s="1" t="s">
        <v>1461</v>
      </c>
      <c r="D1770" s="1" t="s">
        <v>1479</v>
      </c>
      <c r="E1770" s="6">
        <v>45562</v>
      </c>
      <c r="F1770" s="1" t="s">
        <v>64</v>
      </c>
      <c r="G1770" s="1" t="s">
        <v>41</v>
      </c>
      <c r="H1770" s="1">
        <v>2</v>
      </c>
      <c r="I1770" s="1">
        <v>2</v>
      </c>
      <c r="J1770" s="1">
        <v>0</v>
      </c>
      <c r="K1770" s="1">
        <v>0</v>
      </c>
      <c r="L1770" s="1">
        <v>112519</v>
      </c>
      <c r="M1770" s="1">
        <v>258</v>
      </c>
      <c r="N1770" s="1">
        <v>0</v>
      </c>
    </row>
    <row r="1771" spans="1:14">
      <c r="A1771" s="1">
        <v>2024</v>
      </c>
      <c r="B1771" s="1" t="s">
        <v>1347</v>
      </c>
      <c r="C1771" s="1" t="s">
        <v>1461</v>
      </c>
      <c r="D1771" s="1" t="s">
        <v>1479</v>
      </c>
      <c r="E1771" s="6">
        <v>45562</v>
      </c>
      <c r="F1771" s="1" t="s">
        <v>64</v>
      </c>
      <c r="G1771" s="1" t="s">
        <v>266</v>
      </c>
      <c r="H1771" s="1">
        <v>12</v>
      </c>
      <c r="I1771" s="1">
        <v>12</v>
      </c>
      <c r="J1771" s="1">
        <v>0</v>
      </c>
      <c r="K1771" s="1">
        <v>0</v>
      </c>
      <c r="L1771" s="1">
        <v>8955</v>
      </c>
      <c r="M1771" s="1">
        <v>332</v>
      </c>
      <c r="N1771" s="1">
        <v>0</v>
      </c>
    </row>
    <row r="1772" spans="1:14">
      <c r="A1772" s="1">
        <v>2024</v>
      </c>
      <c r="B1772" s="1" t="s">
        <v>1347</v>
      </c>
      <c r="C1772" s="1" t="s">
        <v>1461</v>
      </c>
      <c r="D1772" s="1" t="s">
        <v>1479</v>
      </c>
      <c r="E1772" s="6">
        <v>45562</v>
      </c>
      <c r="F1772" s="1" t="s">
        <v>64</v>
      </c>
      <c r="G1772" s="1" t="s">
        <v>42</v>
      </c>
      <c r="H1772" s="1">
        <v>10</v>
      </c>
      <c r="I1772" s="1">
        <v>10</v>
      </c>
      <c r="J1772" s="1">
        <v>0</v>
      </c>
      <c r="K1772" s="1">
        <v>0</v>
      </c>
      <c r="L1772" s="1">
        <v>58389</v>
      </c>
      <c r="M1772" s="1">
        <v>519</v>
      </c>
      <c r="N1772" s="1">
        <v>0</v>
      </c>
    </row>
    <row r="1773" spans="1:14">
      <c r="A1773" s="1">
        <v>2024</v>
      </c>
      <c r="B1773" s="1" t="s">
        <v>1347</v>
      </c>
      <c r="C1773" s="1" t="s">
        <v>1461</v>
      </c>
      <c r="D1773" s="1" t="s">
        <v>1479</v>
      </c>
      <c r="E1773" s="6">
        <v>45562</v>
      </c>
      <c r="F1773" s="1" t="s">
        <v>8</v>
      </c>
      <c r="G1773" s="1" t="s">
        <v>41</v>
      </c>
      <c r="H1773" s="1">
        <v>13</v>
      </c>
      <c r="I1773" s="1">
        <v>13</v>
      </c>
      <c r="J1773" s="1">
        <v>0</v>
      </c>
      <c r="K1773" s="1">
        <v>0</v>
      </c>
      <c r="L1773" s="1">
        <v>20807</v>
      </c>
      <c r="M1773" s="1">
        <v>644</v>
      </c>
      <c r="N1773" s="1">
        <v>0</v>
      </c>
    </row>
    <row r="1774" spans="1:14">
      <c r="A1774" s="1">
        <v>2024</v>
      </c>
      <c r="B1774" s="1" t="s">
        <v>1347</v>
      </c>
      <c r="C1774" s="1" t="s">
        <v>1461</v>
      </c>
      <c r="D1774" s="1" t="s">
        <v>1479</v>
      </c>
      <c r="E1774" s="6">
        <v>45562</v>
      </c>
      <c r="F1774" s="1" t="s">
        <v>38</v>
      </c>
      <c r="G1774" s="1" t="s">
        <v>39</v>
      </c>
      <c r="H1774" s="1">
        <v>14</v>
      </c>
      <c r="I1774" s="1">
        <v>14</v>
      </c>
      <c r="J1774" s="1">
        <v>0</v>
      </c>
      <c r="K1774" s="1">
        <v>0</v>
      </c>
      <c r="L1774" s="1">
        <v>7445</v>
      </c>
      <c r="M1774" s="1">
        <v>448</v>
      </c>
      <c r="N1774" s="1">
        <v>0</v>
      </c>
    </row>
    <row r="1775" spans="1:14">
      <c r="A1775" s="1">
        <v>2024</v>
      </c>
      <c r="B1775" s="1" t="s">
        <v>1347</v>
      </c>
      <c r="C1775" s="1" t="s">
        <v>1461</v>
      </c>
      <c r="D1775" s="1" t="s">
        <v>1479</v>
      </c>
      <c r="E1775" s="6">
        <v>45562</v>
      </c>
      <c r="F1775" s="1" t="s">
        <v>38</v>
      </c>
      <c r="G1775" s="1" t="s">
        <v>242</v>
      </c>
      <c r="H1775" s="1">
        <v>15</v>
      </c>
      <c r="I1775" s="1">
        <v>15</v>
      </c>
      <c r="J1775" s="1">
        <v>0</v>
      </c>
      <c r="K1775" s="1">
        <v>0</v>
      </c>
      <c r="L1775" s="1">
        <v>25319</v>
      </c>
      <c r="M1775" s="1">
        <v>505</v>
      </c>
      <c r="N1775" s="1">
        <v>0</v>
      </c>
    </row>
    <row r="1776" spans="1:14">
      <c r="A1776" s="1">
        <v>2024</v>
      </c>
      <c r="B1776" s="1" t="s">
        <v>1347</v>
      </c>
      <c r="C1776" s="1" t="s">
        <v>1461</v>
      </c>
      <c r="D1776" s="1" t="s">
        <v>1479</v>
      </c>
      <c r="E1776" s="6">
        <v>45562</v>
      </c>
      <c r="F1776" s="1" t="s">
        <v>38</v>
      </c>
      <c r="G1776" s="1" t="s">
        <v>266</v>
      </c>
      <c r="H1776" s="1">
        <v>2</v>
      </c>
      <c r="I1776" s="1">
        <v>2</v>
      </c>
      <c r="J1776" s="1">
        <v>0</v>
      </c>
      <c r="K1776" s="1">
        <v>0</v>
      </c>
      <c r="L1776" s="1">
        <v>154</v>
      </c>
      <c r="M1776" s="1">
        <v>40</v>
      </c>
      <c r="N1776" s="1">
        <v>0</v>
      </c>
    </row>
    <row r="1777" spans="1:14">
      <c r="A1777" s="1">
        <v>2024</v>
      </c>
      <c r="B1777" s="1" t="s">
        <v>1347</v>
      </c>
      <c r="C1777" s="1" t="s">
        <v>1461</v>
      </c>
      <c r="D1777" s="1" t="s">
        <v>1479</v>
      </c>
      <c r="E1777" s="6">
        <v>45562</v>
      </c>
      <c r="F1777" s="1" t="s">
        <v>38</v>
      </c>
      <c r="G1777" s="1" t="s">
        <v>42</v>
      </c>
      <c r="H1777" s="1">
        <v>5</v>
      </c>
      <c r="I1777" s="1">
        <v>5</v>
      </c>
      <c r="J1777" s="1">
        <v>0</v>
      </c>
      <c r="K1777" s="1">
        <v>0</v>
      </c>
      <c r="L1777" s="1">
        <v>423</v>
      </c>
      <c r="M1777" s="1">
        <v>99</v>
      </c>
      <c r="N1777" s="1">
        <v>0</v>
      </c>
    </row>
    <row r="1778" spans="1:14">
      <c r="A1778" s="1">
        <v>2024</v>
      </c>
      <c r="B1778" s="1" t="s">
        <v>1347</v>
      </c>
      <c r="C1778" s="1" t="s">
        <v>1461</v>
      </c>
      <c r="D1778" s="1" t="s">
        <v>2002</v>
      </c>
      <c r="E1778" s="6">
        <v>45565</v>
      </c>
      <c r="F1778" s="1" t="s">
        <v>64</v>
      </c>
      <c r="G1778" s="1" t="s">
        <v>266</v>
      </c>
      <c r="H1778" s="1">
        <v>6</v>
      </c>
      <c r="I1778" s="1">
        <v>6</v>
      </c>
      <c r="J1778" s="1">
        <v>0</v>
      </c>
      <c r="K1778" s="1">
        <v>0</v>
      </c>
      <c r="L1778" s="1">
        <v>15704</v>
      </c>
      <c r="M1778" s="1">
        <v>187</v>
      </c>
      <c r="N1778" s="1">
        <v>0</v>
      </c>
    </row>
    <row r="1779" spans="1:14">
      <c r="A1779" s="1">
        <v>2024</v>
      </c>
      <c r="B1779" s="1" t="s">
        <v>1347</v>
      </c>
      <c r="C1779" s="1" t="s">
        <v>1461</v>
      </c>
      <c r="D1779" s="1" t="s">
        <v>2002</v>
      </c>
      <c r="E1779" s="6">
        <v>45565</v>
      </c>
      <c r="F1779" s="1" t="s">
        <v>64</v>
      </c>
      <c r="G1779" s="1" t="s">
        <v>42</v>
      </c>
      <c r="H1779" s="1">
        <v>11</v>
      </c>
      <c r="I1779" s="1">
        <v>11</v>
      </c>
      <c r="J1779" s="1">
        <v>3</v>
      </c>
      <c r="K1779" s="1">
        <v>0</v>
      </c>
      <c r="L1779" s="1">
        <v>10497</v>
      </c>
      <c r="M1779" s="1">
        <v>369</v>
      </c>
      <c r="N1779" s="1">
        <v>60</v>
      </c>
    </row>
    <row r="1780" spans="1:14">
      <c r="A1780" s="1">
        <v>2024</v>
      </c>
      <c r="B1780" s="1" t="s">
        <v>1347</v>
      </c>
      <c r="C1780" s="1" t="s">
        <v>1461</v>
      </c>
      <c r="D1780" s="1" t="s">
        <v>2002</v>
      </c>
      <c r="E1780" s="6">
        <v>45565</v>
      </c>
      <c r="F1780" s="1" t="s">
        <v>38</v>
      </c>
      <c r="G1780" s="1" t="s">
        <v>242</v>
      </c>
      <c r="H1780" s="1">
        <v>13</v>
      </c>
      <c r="I1780" s="1">
        <v>13</v>
      </c>
      <c r="J1780" s="1">
        <v>0</v>
      </c>
      <c r="K1780" s="1">
        <v>0</v>
      </c>
      <c r="L1780" s="1">
        <v>7324</v>
      </c>
      <c r="M1780" s="1">
        <v>475</v>
      </c>
      <c r="N1780" s="1">
        <v>0</v>
      </c>
    </row>
    <row r="1781" spans="1:14">
      <c r="A1781" s="1">
        <v>2024</v>
      </c>
      <c r="B1781" s="1" t="s">
        <v>2004</v>
      </c>
      <c r="C1781" s="1" t="s">
        <v>2005</v>
      </c>
      <c r="D1781" s="1" t="s">
        <v>2002</v>
      </c>
      <c r="E1781" s="6">
        <v>45569</v>
      </c>
      <c r="F1781" s="1" t="s">
        <v>64</v>
      </c>
      <c r="G1781" s="1" t="s">
        <v>266</v>
      </c>
      <c r="H1781" s="1">
        <v>12</v>
      </c>
      <c r="I1781" s="1">
        <v>12</v>
      </c>
      <c r="J1781" s="1">
        <v>0</v>
      </c>
      <c r="K1781" s="1">
        <v>0</v>
      </c>
      <c r="L1781" s="1">
        <v>37205</v>
      </c>
      <c r="M1781" s="1">
        <v>400</v>
      </c>
      <c r="N1781" s="1">
        <v>0</v>
      </c>
    </row>
    <row r="1782" spans="1:14">
      <c r="A1782" s="1">
        <v>2024</v>
      </c>
      <c r="B1782" s="1" t="s">
        <v>2004</v>
      </c>
      <c r="C1782" s="1" t="s">
        <v>2005</v>
      </c>
      <c r="D1782" s="1" t="s">
        <v>2002</v>
      </c>
      <c r="E1782" s="6">
        <v>45569</v>
      </c>
      <c r="F1782" s="1" t="s">
        <v>64</v>
      </c>
      <c r="G1782" s="1" t="s">
        <v>42</v>
      </c>
      <c r="H1782" s="1">
        <v>15</v>
      </c>
      <c r="I1782" s="1">
        <v>15</v>
      </c>
      <c r="J1782" s="1">
        <v>1</v>
      </c>
      <c r="K1782" s="1">
        <v>0</v>
      </c>
      <c r="L1782" s="1">
        <v>23784</v>
      </c>
      <c r="M1782" s="1">
        <v>540</v>
      </c>
      <c r="N1782" s="1">
        <v>20</v>
      </c>
    </row>
    <row r="1783" spans="1:14">
      <c r="A1783" s="1">
        <v>2024</v>
      </c>
      <c r="B1783" s="1" t="s">
        <v>2004</v>
      </c>
      <c r="C1783" s="1" t="s">
        <v>2005</v>
      </c>
      <c r="D1783" s="1" t="s">
        <v>2002</v>
      </c>
      <c r="E1783" s="6">
        <v>45569</v>
      </c>
      <c r="F1783" s="1" t="s">
        <v>38</v>
      </c>
      <c r="G1783" s="1" t="s">
        <v>242</v>
      </c>
      <c r="H1783" s="1">
        <v>13</v>
      </c>
      <c r="I1783" s="1">
        <v>13</v>
      </c>
      <c r="J1783" s="1">
        <v>0</v>
      </c>
      <c r="K1783" s="1">
        <v>0</v>
      </c>
      <c r="L1783" s="1">
        <v>48517</v>
      </c>
      <c r="M1783" s="1">
        <v>579</v>
      </c>
      <c r="N1783" s="1">
        <v>0</v>
      </c>
    </row>
    <row r="1784" spans="1:14">
      <c r="A1784" s="1">
        <v>2024</v>
      </c>
      <c r="B1784" s="1" t="s">
        <v>2004</v>
      </c>
      <c r="C1784" s="1" t="s">
        <v>2005</v>
      </c>
      <c r="D1784" s="1" t="s">
        <v>2009</v>
      </c>
      <c r="E1784" s="6">
        <v>45570</v>
      </c>
      <c r="F1784" s="1" t="s">
        <v>64</v>
      </c>
      <c r="G1784" s="1" t="s">
        <v>42</v>
      </c>
      <c r="H1784" s="1">
        <v>6</v>
      </c>
      <c r="I1784" s="1">
        <v>6</v>
      </c>
      <c r="J1784" s="1">
        <v>1</v>
      </c>
      <c r="K1784" s="1">
        <v>0</v>
      </c>
      <c r="L1784" s="1">
        <v>14820</v>
      </c>
      <c r="M1784" s="1">
        <v>233</v>
      </c>
      <c r="N1784" s="1">
        <v>20</v>
      </c>
    </row>
    <row r="1785" spans="1:14">
      <c r="A1785" s="1">
        <v>2024</v>
      </c>
      <c r="B1785" s="1" t="s">
        <v>2004</v>
      </c>
      <c r="C1785" s="1" t="s">
        <v>2005</v>
      </c>
      <c r="D1785" s="1" t="s">
        <v>2009</v>
      </c>
      <c r="E1785" s="6">
        <v>45572</v>
      </c>
      <c r="F1785" s="1" t="s">
        <v>64</v>
      </c>
      <c r="G1785" s="1" t="s">
        <v>1178</v>
      </c>
      <c r="H1785" s="1">
        <v>13</v>
      </c>
      <c r="I1785" s="1">
        <v>13</v>
      </c>
      <c r="J1785" s="1">
        <v>0</v>
      </c>
      <c r="K1785" s="1">
        <v>0</v>
      </c>
      <c r="L1785" s="1">
        <v>2870</v>
      </c>
      <c r="M1785" s="1">
        <v>545</v>
      </c>
      <c r="N1785" s="1">
        <v>0</v>
      </c>
    </row>
    <row r="1786" spans="1:14">
      <c r="A1786" s="1">
        <v>2024</v>
      </c>
      <c r="B1786" s="1" t="s">
        <v>2004</v>
      </c>
      <c r="C1786" s="1" t="s">
        <v>2005</v>
      </c>
      <c r="D1786" s="1" t="s">
        <v>2009</v>
      </c>
      <c r="E1786" s="6">
        <v>45572</v>
      </c>
      <c r="F1786" s="1" t="s">
        <v>64</v>
      </c>
      <c r="G1786" s="1" t="s">
        <v>242</v>
      </c>
      <c r="H1786" s="1">
        <v>1</v>
      </c>
      <c r="I1786" s="1">
        <v>1</v>
      </c>
      <c r="J1786" s="1">
        <v>0</v>
      </c>
      <c r="K1786" s="1">
        <v>0</v>
      </c>
      <c r="L1786" s="1">
        <v>4500</v>
      </c>
      <c r="M1786" s="1">
        <v>68</v>
      </c>
      <c r="N1786" s="1">
        <v>0</v>
      </c>
    </row>
    <row r="1787" spans="1:14">
      <c r="A1787" s="1">
        <v>2024</v>
      </c>
      <c r="B1787" s="1" t="s">
        <v>2004</v>
      </c>
      <c r="C1787" s="1" t="s">
        <v>2005</v>
      </c>
      <c r="D1787" s="1" t="s">
        <v>2009</v>
      </c>
      <c r="E1787" s="6">
        <v>45572</v>
      </c>
      <c r="F1787" s="1" t="s">
        <v>64</v>
      </c>
      <c r="G1787" s="1" t="s">
        <v>1267</v>
      </c>
      <c r="H1787" s="1">
        <v>8</v>
      </c>
      <c r="I1787" s="1">
        <v>8</v>
      </c>
      <c r="J1787" s="1">
        <v>0</v>
      </c>
      <c r="K1787" s="1">
        <v>0</v>
      </c>
      <c r="L1787" s="1">
        <v>1017</v>
      </c>
      <c r="M1787" s="1">
        <v>167</v>
      </c>
      <c r="N1787" s="1">
        <v>0</v>
      </c>
    </row>
    <row r="1788" spans="1:14">
      <c r="A1788" s="1">
        <v>2024</v>
      </c>
      <c r="B1788" s="1" t="s">
        <v>2004</v>
      </c>
      <c r="C1788" s="1" t="s">
        <v>2005</v>
      </c>
      <c r="D1788" s="1" t="s">
        <v>2009</v>
      </c>
      <c r="E1788" s="6">
        <v>45572</v>
      </c>
      <c r="F1788" s="1" t="s">
        <v>64</v>
      </c>
      <c r="G1788" s="1" t="s">
        <v>266</v>
      </c>
      <c r="H1788" s="1">
        <v>9</v>
      </c>
      <c r="I1788" s="1">
        <v>9</v>
      </c>
      <c r="J1788" s="1">
        <v>0</v>
      </c>
      <c r="K1788" s="1">
        <v>0</v>
      </c>
      <c r="L1788" s="1">
        <v>4554</v>
      </c>
      <c r="M1788" s="1">
        <v>255</v>
      </c>
      <c r="N1788" s="1">
        <v>0</v>
      </c>
    </row>
    <row r="1789" spans="1:14">
      <c r="A1789" s="1">
        <v>2024</v>
      </c>
      <c r="B1789" s="1" t="s">
        <v>2004</v>
      </c>
      <c r="C1789" s="1" t="s">
        <v>2005</v>
      </c>
      <c r="D1789" s="1" t="s">
        <v>2009</v>
      </c>
      <c r="E1789" s="6">
        <v>45572</v>
      </c>
      <c r="F1789" s="1" t="s">
        <v>8</v>
      </c>
      <c r="G1789" s="1" t="s">
        <v>41</v>
      </c>
      <c r="H1789" s="1">
        <v>14</v>
      </c>
      <c r="I1789" s="1">
        <v>14</v>
      </c>
      <c r="J1789" s="1">
        <v>0</v>
      </c>
      <c r="K1789" s="1">
        <v>0</v>
      </c>
      <c r="L1789" s="1">
        <v>17453</v>
      </c>
      <c r="M1789" s="1">
        <v>799</v>
      </c>
      <c r="N1789" s="1">
        <v>0</v>
      </c>
    </row>
    <row r="1790" spans="1:14">
      <c r="A1790" s="1">
        <v>2024</v>
      </c>
      <c r="B1790" s="1" t="s">
        <v>2004</v>
      </c>
      <c r="C1790" s="1" t="s">
        <v>2005</v>
      </c>
      <c r="D1790" s="1" t="s">
        <v>2009</v>
      </c>
      <c r="E1790" s="6">
        <v>45572</v>
      </c>
      <c r="F1790" s="1" t="s">
        <v>8</v>
      </c>
      <c r="G1790" s="1" t="s">
        <v>266</v>
      </c>
      <c r="H1790" s="1">
        <v>1</v>
      </c>
      <c r="I1790" s="1">
        <v>1</v>
      </c>
      <c r="J1790" s="1">
        <v>0</v>
      </c>
      <c r="K1790" s="1">
        <v>0</v>
      </c>
      <c r="L1790" s="1">
        <v>17</v>
      </c>
      <c r="M1790" s="1">
        <v>17</v>
      </c>
      <c r="N1790" s="1">
        <v>0</v>
      </c>
    </row>
    <row r="1791" spans="1:14">
      <c r="A1791" s="1">
        <v>2024</v>
      </c>
      <c r="B1791" s="1" t="s">
        <v>2004</v>
      </c>
      <c r="C1791" s="1" t="s">
        <v>2005</v>
      </c>
      <c r="D1791" s="1" t="s">
        <v>2009</v>
      </c>
      <c r="E1791" s="6">
        <v>45572</v>
      </c>
      <c r="F1791" s="1" t="s">
        <v>38</v>
      </c>
      <c r="G1791" s="1" t="s">
        <v>242</v>
      </c>
      <c r="H1791" s="1">
        <v>13</v>
      </c>
      <c r="I1791" s="1">
        <v>13</v>
      </c>
      <c r="J1791" s="1">
        <v>0</v>
      </c>
      <c r="K1791" s="1">
        <v>0</v>
      </c>
      <c r="L1791" s="1">
        <v>41244</v>
      </c>
      <c r="M1791" s="1">
        <v>383</v>
      </c>
      <c r="N1791" s="1">
        <v>0</v>
      </c>
    </row>
    <row r="1792" spans="1:14">
      <c r="A1792" s="1">
        <v>2024</v>
      </c>
      <c r="B1792" s="1" t="s">
        <v>2004</v>
      </c>
      <c r="C1792" s="1" t="s">
        <v>2005</v>
      </c>
      <c r="D1792" s="1" t="s">
        <v>2009</v>
      </c>
      <c r="E1792" s="6">
        <v>45573</v>
      </c>
      <c r="F1792" s="1" t="s">
        <v>64</v>
      </c>
      <c r="G1792" s="1" t="s">
        <v>1178</v>
      </c>
      <c r="H1792" s="1">
        <v>12</v>
      </c>
      <c r="I1792" s="1">
        <v>12</v>
      </c>
      <c r="J1792" s="1">
        <v>0</v>
      </c>
      <c r="K1792" s="1">
        <v>0</v>
      </c>
      <c r="L1792" s="1">
        <v>11493</v>
      </c>
      <c r="M1792" s="1">
        <v>635</v>
      </c>
      <c r="N1792" s="1">
        <v>0</v>
      </c>
    </row>
    <row r="1793" spans="1:14">
      <c r="A1793" s="1">
        <v>2024</v>
      </c>
      <c r="B1793" s="1" t="s">
        <v>2004</v>
      </c>
      <c r="C1793" s="1" t="s">
        <v>2005</v>
      </c>
      <c r="D1793" s="1" t="s">
        <v>2009</v>
      </c>
      <c r="E1793" s="6">
        <v>45573</v>
      </c>
      <c r="F1793" s="1" t="s">
        <v>64</v>
      </c>
      <c r="G1793" s="1" t="s">
        <v>1267</v>
      </c>
      <c r="H1793" s="1">
        <v>3</v>
      </c>
      <c r="I1793" s="1">
        <v>3</v>
      </c>
      <c r="J1793" s="1">
        <v>0</v>
      </c>
      <c r="K1793" s="1">
        <v>0</v>
      </c>
      <c r="L1793" s="1">
        <v>2146</v>
      </c>
      <c r="M1793" s="1">
        <v>115</v>
      </c>
      <c r="N1793" s="1">
        <v>0</v>
      </c>
    </row>
    <row r="1794" spans="1:14">
      <c r="A1794" s="1">
        <v>2024</v>
      </c>
      <c r="B1794" s="1" t="s">
        <v>2004</v>
      </c>
      <c r="C1794" s="1" t="s">
        <v>2005</v>
      </c>
      <c r="D1794" s="1" t="s">
        <v>2009</v>
      </c>
      <c r="E1794" s="6">
        <v>45573</v>
      </c>
      <c r="F1794" s="1" t="s">
        <v>64</v>
      </c>
      <c r="G1794" s="1" t="s">
        <v>266</v>
      </c>
      <c r="H1794" s="1">
        <v>9</v>
      </c>
      <c r="I1794" s="1">
        <v>9</v>
      </c>
      <c r="J1794" s="1">
        <v>0</v>
      </c>
      <c r="K1794" s="1">
        <v>0</v>
      </c>
      <c r="L1794" s="1">
        <v>6742</v>
      </c>
      <c r="M1794" s="1">
        <v>239</v>
      </c>
      <c r="N1794" s="1">
        <v>0</v>
      </c>
    </row>
    <row r="1795" spans="1:14">
      <c r="A1795" s="1">
        <v>2024</v>
      </c>
      <c r="B1795" s="1" t="s">
        <v>2004</v>
      </c>
      <c r="C1795" s="1" t="s">
        <v>2005</v>
      </c>
      <c r="D1795" s="1" t="s">
        <v>2009</v>
      </c>
      <c r="E1795" s="6">
        <v>45573</v>
      </c>
      <c r="F1795" s="1" t="s">
        <v>8</v>
      </c>
      <c r="G1795" s="1" t="s">
        <v>41</v>
      </c>
      <c r="H1795" s="1">
        <v>15</v>
      </c>
      <c r="I1795" s="1">
        <v>15</v>
      </c>
      <c r="J1795" s="1">
        <v>0</v>
      </c>
      <c r="K1795" s="1">
        <v>0</v>
      </c>
      <c r="L1795" s="1">
        <v>14273</v>
      </c>
      <c r="M1795" s="1">
        <v>824</v>
      </c>
      <c r="N1795" s="1">
        <v>0</v>
      </c>
    </row>
    <row r="1796" spans="1:14">
      <c r="A1796" s="1">
        <v>2024</v>
      </c>
      <c r="B1796" s="1" t="s">
        <v>2004</v>
      </c>
      <c r="C1796" s="1" t="s">
        <v>2005</v>
      </c>
      <c r="D1796" s="1" t="s">
        <v>2009</v>
      </c>
      <c r="E1796" s="6">
        <v>45573</v>
      </c>
      <c r="F1796" s="1" t="s">
        <v>38</v>
      </c>
      <c r="G1796" s="1" t="s">
        <v>1178</v>
      </c>
      <c r="H1796" s="1">
        <v>1</v>
      </c>
      <c r="I1796" s="1">
        <v>1</v>
      </c>
      <c r="J1796" s="1">
        <v>0</v>
      </c>
      <c r="K1796" s="1">
        <v>0</v>
      </c>
      <c r="L1796" s="1">
        <v>28</v>
      </c>
      <c r="M1796" s="1">
        <v>20</v>
      </c>
      <c r="N1796" s="1">
        <v>0</v>
      </c>
    </row>
    <row r="1797" spans="1:14">
      <c r="A1797" s="1">
        <v>2024</v>
      </c>
      <c r="B1797" s="1" t="s">
        <v>2004</v>
      </c>
      <c r="C1797" s="1" t="s">
        <v>2005</v>
      </c>
      <c r="D1797" s="1" t="s">
        <v>2009</v>
      </c>
      <c r="E1797" s="6">
        <v>45573</v>
      </c>
      <c r="F1797" s="1" t="s">
        <v>38</v>
      </c>
      <c r="G1797" s="1" t="s">
        <v>39</v>
      </c>
      <c r="H1797" s="1">
        <v>14</v>
      </c>
      <c r="I1797" s="1">
        <v>14</v>
      </c>
      <c r="J1797" s="1">
        <v>0</v>
      </c>
      <c r="K1797" s="1">
        <v>0</v>
      </c>
      <c r="L1797" s="1">
        <v>3905</v>
      </c>
      <c r="M1797" s="1">
        <v>360</v>
      </c>
      <c r="N1797" s="1">
        <v>0</v>
      </c>
    </row>
    <row r="1798" spans="1:14">
      <c r="A1798" s="1">
        <v>2024</v>
      </c>
      <c r="B1798" s="1" t="s">
        <v>2004</v>
      </c>
      <c r="C1798" s="1" t="s">
        <v>2005</v>
      </c>
      <c r="D1798" s="1" t="s">
        <v>2009</v>
      </c>
      <c r="E1798" s="6">
        <v>45573</v>
      </c>
      <c r="F1798" s="1" t="s">
        <v>38</v>
      </c>
      <c r="G1798" s="1" t="s">
        <v>242</v>
      </c>
      <c r="H1798" s="1">
        <v>14</v>
      </c>
      <c r="I1798" s="1">
        <v>14</v>
      </c>
      <c r="J1798" s="1">
        <v>0</v>
      </c>
      <c r="K1798" s="1">
        <v>0</v>
      </c>
      <c r="L1798" s="1">
        <v>6600</v>
      </c>
      <c r="M1798" s="1">
        <v>443</v>
      </c>
      <c r="N1798" s="1">
        <v>0</v>
      </c>
    </row>
    <row r="1799" spans="1:14">
      <c r="A1799" s="1">
        <v>2024</v>
      </c>
      <c r="B1799" s="1" t="s">
        <v>2004</v>
      </c>
      <c r="C1799" s="1" t="s">
        <v>2005</v>
      </c>
      <c r="D1799" s="1" t="s">
        <v>2009</v>
      </c>
      <c r="E1799" s="6">
        <v>45573</v>
      </c>
      <c r="F1799" s="1" t="s">
        <v>38</v>
      </c>
      <c r="G1799" s="1" t="s">
        <v>1267</v>
      </c>
      <c r="H1799" s="1">
        <v>9</v>
      </c>
      <c r="I1799" s="1">
        <v>9</v>
      </c>
      <c r="J1799" s="1">
        <v>0</v>
      </c>
      <c r="K1799" s="1">
        <v>0</v>
      </c>
      <c r="L1799" s="1">
        <v>1261</v>
      </c>
      <c r="M1799" s="1">
        <v>196</v>
      </c>
      <c r="N1799" s="1">
        <v>0</v>
      </c>
    </row>
    <row r="1800" spans="1:14">
      <c r="A1800" s="1">
        <v>2024</v>
      </c>
      <c r="B1800" s="1" t="s">
        <v>2004</v>
      </c>
      <c r="C1800" s="1" t="s">
        <v>2005</v>
      </c>
      <c r="D1800" s="1" t="s">
        <v>2009</v>
      </c>
      <c r="E1800" s="6">
        <v>45574</v>
      </c>
      <c r="F1800" s="1" t="s">
        <v>64</v>
      </c>
      <c r="G1800" s="1" t="s">
        <v>1178</v>
      </c>
      <c r="H1800" s="1">
        <v>12</v>
      </c>
      <c r="I1800" s="1">
        <v>12</v>
      </c>
      <c r="J1800" s="1">
        <v>0</v>
      </c>
      <c r="K1800" s="1">
        <v>0</v>
      </c>
      <c r="L1800" s="1">
        <v>3506</v>
      </c>
      <c r="M1800" s="1">
        <v>447</v>
      </c>
      <c r="N1800" s="1">
        <v>0</v>
      </c>
    </row>
    <row r="1801" spans="1:14">
      <c r="A1801" s="1">
        <v>2024</v>
      </c>
      <c r="B1801" s="1" t="s">
        <v>2004</v>
      </c>
      <c r="C1801" s="1" t="s">
        <v>2005</v>
      </c>
      <c r="D1801" s="1" t="s">
        <v>2009</v>
      </c>
      <c r="E1801" s="6">
        <v>45574</v>
      </c>
      <c r="F1801" s="1" t="s">
        <v>64</v>
      </c>
      <c r="G1801" s="1" t="s">
        <v>1267</v>
      </c>
      <c r="H1801" s="1">
        <v>3</v>
      </c>
      <c r="I1801" s="1">
        <v>3</v>
      </c>
      <c r="J1801" s="1">
        <v>0</v>
      </c>
      <c r="K1801" s="1">
        <v>0</v>
      </c>
      <c r="L1801" s="1">
        <v>1118</v>
      </c>
      <c r="M1801" s="1">
        <v>68</v>
      </c>
      <c r="N1801" s="1">
        <v>0</v>
      </c>
    </row>
    <row r="1802" spans="1:14">
      <c r="A1802" s="1">
        <v>2024</v>
      </c>
      <c r="B1802" s="1" t="s">
        <v>2004</v>
      </c>
      <c r="C1802" s="1" t="s">
        <v>2005</v>
      </c>
      <c r="D1802" s="1" t="s">
        <v>2009</v>
      </c>
      <c r="E1802" s="6">
        <v>45574</v>
      </c>
      <c r="F1802" s="1" t="s">
        <v>64</v>
      </c>
      <c r="G1802" s="1" t="s">
        <v>266</v>
      </c>
      <c r="H1802" s="1">
        <v>10</v>
      </c>
      <c r="I1802" s="1">
        <v>10</v>
      </c>
      <c r="J1802" s="1">
        <v>0</v>
      </c>
      <c r="K1802" s="1">
        <v>0</v>
      </c>
      <c r="L1802" s="1">
        <v>3560</v>
      </c>
      <c r="M1802" s="1">
        <v>293</v>
      </c>
      <c r="N1802" s="1">
        <v>0</v>
      </c>
    </row>
    <row r="1803" spans="1:14">
      <c r="A1803" s="1">
        <v>2024</v>
      </c>
      <c r="B1803" s="1" t="s">
        <v>2004</v>
      </c>
      <c r="C1803" s="1" t="s">
        <v>2005</v>
      </c>
      <c r="D1803" s="1" t="s">
        <v>2009</v>
      </c>
      <c r="E1803" s="6">
        <v>45574</v>
      </c>
      <c r="F1803" s="1" t="s">
        <v>8</v>
      </c>
      <c r="G1803" s="1" t="s">
        <v>41</v>
      </c>
      <c r="H1803" s="1">
        <v>15</v>
      </c>
      <c r="I1803" s="1">
        <v>15</v>
      </c>
      <c r="J1803" s="1">
        <v>0</v>
      </c>
      <c r="K1803" s="1">
        <v>0</v>
      </c>
      <c r="L1803" s="1">
        <v>17423</v>
      </c>
      <c r="M1803" s="1">
        <v>832</v>
      </c>
      <c r="N1803" s="1">
        <v>0</v>
      </c>
    </row>
    <row r="1804" spans="1:14">
      <c r="A1804" s="1">
        <v>2024</v>
      </c>
      <c r="B1804" s="1" t="s">
        <v>2004</v>
      </c>
      <c r="C1804" s="1" t="s">
        <v>2005</v>
      </c>
      <c r="D1804" s="1" t="s">
        <v>2009</v>
      </c>
      <c r="E1804" s="6">
        <v>45574</v>
      </c>
      <c r="F1804" s="1" t="s">
        <v>38</v>
      </c>
      <c r="G1804" s="1" t="s">
        <v>1178</v>
      </c>
      <c r="H1804" s="1">
        <v>1</v>
      </c>
      <c r="I1804" s="1">
        <v>1</v>
      </c>
      <c r="J1804" s="1">
        <v>0</v>
      </c>
      <c r="K1804" s="1">
        <v>0</v>
      </c>
      <c r="L1804" s="1">
        <v>130</v>
      </c>
      <c r="M1804" s="1">
        <v>20</v>
      </c>
      <c r="N1804" s="1">
        <v>0</v>
      </c>
    </row>
    <row r="1805" spans="1:14">
      <c r="A1805" s="1">
        <v>2024</v>
      </c>
      <c r="B1805" s="1" t="s">
        <v>2004</v>
      </c>
      <c r="C1805" s="1" t="s">
        <v>2005</v>
      </c>
      <c r="D1805" s="1" t="s">
        <v>2009</v>
      </c>
      <c r="E1805" s="6">
        <v>45574</v>
      </c>
      <c r="F1805" s="1" t="s">
        <v>38</v>
      </c>
      <c r="G1805" s="1" t="s">
        <v>39</v>
      </c>
      <c r="H1805" s="1">
        <v>15</v>
      </c>
      <c r="I1805" s="1">
        <v>15</v>
      </c>
      <c r="J1805" s="1">
        <v>2</v>
      </c>
      <c r="K1805" s="1">
        <v>0</v>
      </c>
      <c r="L1805" s="1">
        <v>13218</v>
      </c>
      <c r="M1805" s="1">
        <v>474</v>
      </c>
      <c r="N1805" s="1">
        <v>9</v>
      </c>
    </row>
    <row r="1806" spans="1:14">
      <c r="A1806" s="1">
        <v>2024</v>
      </c>
      <c r="B1806" s="1" t="s">
        <v>2004</v>
      </c>
      <c r="C1806" s="1" t="s">
        <v>2005</v>
      </c>
      <c r="D1806" s="1" t="s">
        <v>2009</v>
      </c>
      <c r="E1806" s="6">
        <v>45574</v>
      </c>
      <c r="F1806" s="1" t="s">
        <v>38</v>
      </c>
      <c r="G1806" s="1" t="s">
        <v>242</v>
      </c>
      <c r="H1806" s="1">
        <v>15</v>
      </c>
      <c r="I1806" s="1">
        <v>15</v>
      </c>
      <c r="J1806" s="1">
        <v>0</v>
      </c>
      <c r="K1806" s="1">
        <v>0</v>
      </c>
      <c r="L1806" s="1">
        <v>23198</v>
      </c>
      <c r="M1806" s="1">
        <v>647</v>
      </c>
      <c r="N1806" s="1">
        <v>0</v>
      </c>
    </row>
    <row r="1807" spans="1:14">
      <c r="A1807" s="1">
        <v>2024</v>
      </c>
      <c r="B1807" s="1" t="s">
        <v>2004</v>
      </c>
      <c r="C1807" s="1" t="s">
        <v>2005</v>
      </c>
      <c r="D1807" s="1" t="s">
        <v>2009</v>
      </c>
      <c r="E1807" s="6">
        <v>45574</v>
      </c>
      <c r="F1807" s="1" t="s">
        <v>38</v>
      </c>
      <c r="G1807" s="1" t="s">
        <v>1267</v>
      </c>
      <c r="H1807" s="1">
        <v>9</v>
      </c>
      <c r="I1807" s="1">
        <v>9</v>
      </c>
      <c r="J1807" s="1">
        <v>0</v>
      </c>
      <c r="K1807" s="1">
        <v>0</v>
      </c>
      <c r="L1807" s="1">
        <v>1715</v>
      </c>
      <c r="M1807" s="1">
        <v>177</v>
      </c>
      <c r="N1807" s="1">
        <v>0</v>
      </c>
    </row>
    <row r="1808" spans="1:14">
      <c r="A1808" s="1">
        <v>2024</v>
      </c>
      <c r="B1808" s="1" t="s">
        <v>2004</v>
      </c>
      <c r="C1808" s="1" t="s">
        <v>2005</v>
      </c>
      <c r="D1808" s="1" t="s">
        <v>2009</v>
      </c>
      <c r="E1808" s="6">
        <v>45574</v>
      </c>
      <c r="F1808" s="1" t="s">
        <v>38</v>
      </c>
      <c r="G1808" s="1" t="s">
        <v>266</v>
      </c>
      <c r="H1808" s="1">
        <v>1</v>
      </c>
      <c r="I1808" s="1">
        <v>1</v>
      </c>
      <c r="J1808" s="1">
        <v>0</v>
      </c>
      <c r="K1808" s="1">
        <v>0</v>
      </c>
      <c r="L1808" s="1">
        <v>44</v>
      </c>
      <c r="M1808" s="1">
        <v>20</v>
      </c>
      <c r="N1808" s="1">
        <v>0</v>
      </c>
    </row>
    <row r="1809" spans="1:14">
      <c r="A1809" s="1">
        <v>2024</v>
      </c>
      <c r="B1809" s="1" t="s">
        <v>2004</v>
      </c>
      <c r="C1809" s="1" t="s">
        <v>2005</v>
      </c>
      <c r="D1809" s="1" t="s">
        <v>2009</v>
      </c>
      <c r="E1809" s="6">
        <v>45575</v>
      </c>
      <c r="F1809" s="1" t="s">
        <v>64</v>
      </c>
      <c r="G1809" s="1" t="s">
        <v>1178</v>
      </c>
      <c r="H1809" s="1">
        <v>10</v>
      </c>
      <c r="I1809" s="1">
        <v>10</v>
      </c>
      <c r="J1809" s="1">
        <v>0</v>
      </c>
      <c r="K1809" s="1">
        <v>0</v>
      </c>
      <c r="L1809" s="1">
        <v>5626</v>
      </c>
      <c r="M1809" s="1">
        <v>495</v>
      </c>
      <c r="N1809" s="1">
        <v>0</v>
      </c>
    </row>
    <row r="1810" spans="1:14">
      <c r="A1810" s="1">
        <v>2024</v>
      </c>
      <c r="B1810" s="1" t="s">
        <v>2004</v>
      </c>
      <c r="C1810" s="1" t="s">
        <v>2005</v>
      </c>
      <c r="D1810" s="1" t="s">
        <v>2009</v>
      </c>
      <c r="E1810" s="6">
        <v>45575</v>
      </c>
      <c r="F1810" s="1" t="s">
        <v>64</v>
      </c>
      <c r="G1810" s="1" t="s">
        <v>1267</v>
      </c>
      <c r="H1810" s="1">
        <v>8</v>
      </c>
      <c r="I1810" s="1">
        <v>8</v>
      </c>
      <c r="J1810" s="1">
        <v>0</v>
      </c>
      <c r="K1810" s="1">
        <v>0</v>
      </c>
      <c r="L1810" s="1">
        <v>7563</v>
      </c>
      <c r="M1810" s="1">
        <v>258</v>
      </c>
      <c r="N1810" s="1">
        <v>0</v>
      </c>
    </row>
    <row r="1811" spans="1:14">
      <c r="A1811" s="1">
        <v>2024</v>
      </c>
      <c r="B1811" s="1" t="s">
        <v>2004</v>
      </c>
      <c r="C1811" s="1" t="s">
        <v>2005</v>
      </c>
      <c r="D1811" s="1" t="s">
        <v>2009</v>
      </c>
      <c r="E1811" s="6">
        <v>45575</v>
      </c>
      <c r="F1811" s="1" t="s">
        <v>64</v>
      </c>
      <c r="G1811" s="1" t="s">
        <v>266</v>
      </c>
      <c r="H1811" s="1">
        <v>10</v>
      </c>
      <c r="I1811" s="1">
        <v>10</v>
      </c>
      <c r="J1811" s="1">
        <v>0</v>
      </c>
      <c r="K1811" s="1">
        <v>0</v>
      </c>
      <c r="L1811" s="1">
        <v>41604</v>
      </c>
      <c r="M1811" s="1">
        <v>367</v>
      </c>
      <c r="N1811" s="1">
        <v>0</v>
      </c>
    </row>
    <row r="1812" spans="1:14">
      <c r="A1812" s="1">
        <v>2024</v>
      </c>
      <c r="B1812" s="1" t="s">
        <v>2004</v>
      </c>
      <c r="C1812" s="1" t="s">
        <v>2005</v>
      </c>
      <c r="D1812" s="1" t="s">
        <v>2009</v>
      </c>
      <c r="E1812" s="6">
        <v>45575</v>
      </c>
      <c r="F1812" s="1" t="s">
        <v>8</v>
      </c>
      <c r="G1812" s="1" t="s">
        <v>1178</v>
      </c>
      <c r="H1812" s="1">
        <v>1</v>
      </c>
      <c r="I1812" s="1">
        <v>1</v>
      </c>
      <c r="J1812" s="1">
        <v>0</v>
      </c>
      <c r="K1812" s="1">
        <v>0</v>
      </c>
      <c r="L1812" s="1">
        <v>728</v>
      </c>
      <c r="M1812" s="1">
        <v>94</v>
      </c>
      <c r="N1812" s="1">
        <v>0</v>
      </c>
    </row>
    <row r="1813" spans="1:14">
      <c r="A1813" s="1">
        <v>2024</v>
      </c>
      <c r="B1813" s="1" t="s">
        <v>2004</v>
      </c>
      <c r="C1813" s="1" t="s">
        <v>2005</v>
      </c>
      <c r="D1813" s="1" t="s">
        <v>2009</v>
      </c>
      <c r="E1813" s="6">
        <v>45575</v>
      </c>
      <c r="F1813" s="1" t="s">
        <v>8</v>
      </c>
      <c r="G1813" s="1" t="s">
        <v>41</v>
      </c>
      <c r="H1813" s="1">
        <v>14</v>
      </c>
      <c r="I1813" s="1">
        <v>14</v>
      </c>
      <c r="J1813" s="1">
        <v>0</v>
      </c>
      <c r="K1813" s="1">
        <v>0</v>
      </c>
      <c r="L1813" s="1">
        <v>14297</v>
      </c>
      <c r="M1813" s="1">
        <v>682</v>
      </c>
      <c r="N1813" s="1">
        <v>0</v>
      </c>
    </row>
    <row r="1814" spans="1:14">
      <c r="A1814" s="1">
        <v>2024</v>
      </c>
      <c r="B1814" s="1" t="s">
        <v>2004</v>
      </c>
      <c r="C1814" s="1" t="s">
        <v>2005</v>
      </c>
      <c r="D1814" s="1" t="s">
        <v>2009</v>
      </c>
      <c r="E1814" s="6">
        <v>45575</v>
      </c>
      <c r="F1814" s="1" t="s">
        <v>8</v>
      </c>
      <c r="G1814" s="1" t="s">
        <v>242</v>
      </c>
      <c r="H1814" s="1">
        <v>1</v>
      </c>
      <c r="I1814" s="1">
        <v>1</v>
      </c>
      <c r="J1814" s="1">
        <v>0</v>
      </c>
      <c r="K1814" s="1">
        <v>0</v>
      </c>
      <c r="L1814" s="1">
        <v>240</v>
      </c>
      <c r="M1814" s="1">
        <v>20</v>
      </c>
      <c r="N1814" s="1">
        <v>0</v>
      </c>
    </row>
    <row r="1815" spans="1:14">
      <c r="A1815" s="1">
        <v>2024</v>
      </c>
      <c r="B1815" s="1" t="s">
        <v>2004</v>
      </c>
      <c r="C1815" s="1" t="s">
        <v>2005</v>
      </c>
      <c r="D1815" s="1" t="s">
        <v>2009</v>
      </c>
      <c r="E1815" s="6">
        <v>45575</v>
      </c>
      <c r="F1815" s="1" t="s">
        <v>38</v>
      </c>
      <c r="G1815" s="1" t="s">
        <v>1178</v>
      </c>
      <c r="H1815" s="1">
        <v>2</v>
      </c>
      <c r="I1815" s="1">
        <v>2</v>
      </c>
      <c r="J1815" s="1">
        <v>0</v>
      </c>
      <c r="K1815" s="1">
        <v>0</v>
      </c>
      <c r="L1815" s="1">
        <v>210</v>
      </c>
      <c r="M1815" s="1">
        <v>32</v>
      </c>
      <c r="N1815" s="1">
        <v>0</v>
      </c>
    </row>
    <row r="1816" spans="1:14">
      <c r="A1816" s="1">
        <v>2024</v>
      </c>
      <c r="B1816" s="1" t="s">
        <v>2004</v>
      </c>
      <c r="C1816" s="1" t="s">
        <v>2005</v>
      </c>
      <c r="D1816" s="1" t="s">
        <v>2009</v>
      </c>
      <c r="E1816" s="6">
        <v>45575</v>
      </c>
      <c r="F1816" s="1" t="s">
        <v>38</v>
      </c>
      <c r="G1816" s="1" t="s">
        <v>39</v>
      </c>
      <c r="H1816" s="1">
        <v>14</v>
      </c>
      <c r="I1816" s="1">
        <v>14</v>
      </c>
      <c r="J1816" s="1">
        <v>2</v>
      </c>
      <c r="K1816" s="1">
        <v>0</v>
      </c>
      <c r="L1816" s="1">
        <v>3801</v>
      </c>
      <c r="M1816" s="1">
        <v>336</v>
      </c>
      <c r="N1816" s="1">
        <v>8</v>
      </c>
    </row>
    <row r="1817" spans="1:14">
      <c r="A1817" s="1">
        <v>2024</v>
      </c>
      <c r="B1817" s="1" t="s">
        <v>2004</v>
      </c>
      <c r="C1817" s="1" t="s">
        <v>2005</v>
      </c>
      <c r="D1817" s="1" t="s">
        <v>2009</v>
      </c>
      <c r="E1817" s="6">
        <v>45575</v>
      </c>
      <c r="F1817" s="1" t="s">
        <v>38</v>
      </c>
      <c r="G1817" s="1" t="s">
        <v>242</v>
      </c>
      <c r="H1817" s="1">
        <v>13</v>
      </c>
      <c r="I1817" s="1">
        <v>13</v>
      </c>
      <c r="J1817" s="1">
        <v>0</v>
      </c>
      <c r="K1817" s="1">
        <v>0</v>
      </c>
      <c r="L1817" s="1">
        <v>2143</v>
      </c>
      <c r="M1817" s="1">
        <v>457</v>
      </c>
      <c r="N1817" s="1">
        <v>0</v>
      </c>
    </row>
    <row r="1818" spans="1:14">
      <c r="A1818" s="1">
        <v>2024</v>
      </c>
      <c r="B1818" s="1" t="s">
        <v>2004</v>
      </c>
      <c r="C1818" s="1" t="s">
        <v>2005</v>
      </c>
      <c r="D1818" s="1" t="s">
        <v>2009</v>
      </c>
      <c r="E1818" s="6">
        <v>45575</v>
      </c>
      <c r="F1818" s="1" t="s">
        <v>38</v>
      </c>
      <c r="G1818" s="1" t="s">
        <v>1267</v>
      </c>
      <c r="H1818" s="1">
        <v>2</v>
      </c>
      <c r="I1818" s="1">
        <v>2</v>
      </c>
      <c r="J1818" s="1">
        <v>0</v>
      </c>
      <c r="K1818" s="1">
        <v>0</v>
      </c>
      <c r="L1818" s="1">
        <v>120</v>
      </c>
      <c r="M1818" s="1">
        <v>40</v>
      </c>
      <c r="N1818" s="1">
        <v>0</v>
      </c>
    </row>
    <row r="1819" spans="1:14">
      <c r="A1819" s="1">
        <v>2024</v>
      </c>
      <c r="B1819" s="1" t="s">
        <v>2004</v>
      </c>
      <c r="C1819" s="1" t="s">
        <v>2005</v>
      </c>
      <c r="D1819" s="1" t="s">
        <v>2009</v>
      </c>
      <c r="E1819" s="6">
        <v>45575</v>
      </c>
      <c r="F1819" s="1" t="s">
        <v>38</v>
      </c>
      <c r="G1819" s="1" t="s">
        <v>266</v>
      </c>
      <c r="H1819" s="1">
        <v>2</v>
      </c>
      <c r="I1819" s="1">
        <v>2</v>
      </c>
      <c r="J1819" s="1">
        <v>0</v>
      </c>
      <c r="K1819" s="1">
        <v>0</v>
      </c>
      <c r="L1819" s="1">
        <v>3090</v>
      </c>
      <c r="M1819" s="1">
        <v>73</v>
      </c>
      <c r="N1819" s="1">
        <v>0</v>
      </c>
    </row>
    <row r="1820" spans="1:14">
      <c r="A1820" s="1">
        <v>2024</v>
      </c>
      <c r="B1820" s="1" t="s">
        <v>2004</v>
      </c>
      <c r="C1820" s="1" t="s">
        <v>2005</v>
      </c>
      <c r="D1820" s="1" t="s">
        <v>2009</v>
      </c>
      <c r="E1820" s="6">
        <v>45576</v>
      </c>
      <c r="F1820" s="1" t="s">
        <v>64</v>
      </c>
      <c r="G1820" s="1" t="s">
        <v>1178</v>
      </c>
      <c r="H1820" s="1">
        <v>12</v>
      </c>
      <c r="I1820" s="1">
        <v>12</v>
      </c>
      <c r="J1820" s="1">
        <v>0</v>
      </c>
      <c r="K1820" s="1">
        <v>0</v>
      </c>
      <c r="L1820" s="1">
        <v>1224</v>
      </c>
      <c r="M1820" s="1">
        <v>339</v>
      </c>
      <c r="N1820" s="1">
        <v>0</v>
      </c>
    </row>
    <row r="1821" spans="1:14">
      <c r="A1821" s="1">
        <v>2024</v>
      </c>
      <c r="B1821" s="1" t="s">
        <v>2004</v>
      </c>
      <c r="C1821" s="1" t="s">
        <v>2005</v>
      </c>
      <c r="D1821" s="1" t="s">
        <v>2009</v>
      </c>
      <c r="E1821" s="6">
        <v>45576</v>
      </c>
      <c r="F1821" s="1" t="s">
        <v>64</v>
      </c>
      <c r="G1821" s="1" t="s">
        <v>1267</v>
      </c>
      <c r="H1821" s="1">
        <v>1</v>
      </c>
      <c r="I1821" s="1">
        <v>1</v>
      </c>
      <c r="J1821" s="1">
        <v>1</v>
      </c>
      <c r="K1821" s="1">
        <v>0</v>
      </c>
      <c r="L1821" s="1">
        <v>34890</v>
      </c>
      <c r="M1821" s="1">
        <v>77</v>
      </c>
      <c r="N1821" s="1">
        <v>15</v>
      </c>
    </row>
    <row r="1822" spans="1:14">
      <c r="A1822" s="1">
        <v>2024</v>
      </c>
      <c r="B1822" s="1" t="s">
        <v>2004</v>
      </c>
      <c r="C1822" s="1" t="s">
        <v>2005</v>
      </c>
      <c r="D1822" s="1" t="s">
        <v>2009</v>
      </c>
      <c r="E1822" s="6">
        <v>45576</v>
      </c>
      <c r="F1822" s="1" t="s">
        <v>64</v>
      </c>
      <c r="G1822" s="1" t="s">
        <v>266</v>
      </c>
      <c r="H1822" s="1">
        <v>12</v>
      </c>
      <c r="I1822" s="1">
        <v>12</v>
      </c>
      <c r="J1822" s="1">
        <v>0</v>
      </c>
      <c r="K1822" s="1">
        <v>0</v>
      </c>
      <c r="L1822" s="1">
        <v>103997</v>
      </c>
      <c r="M1822" s="1">
        <v>637</v>
      </c>
      <c r="N1822" s="1">
        <v>0</v>
      </c>
    </row>
    <row r="1823" spans="1:14">
      <c r="A1823" s="1">
        <v>2024</v>
      </c>
      <c r="B1823" s="1" t="s">
        <v>2004</v>
      </c>
      <c r="C1823" s="1" t="s">
        <v>2005</v>
      </c>
      <c r="D1823" s="1" t="s">
        <v>2009</v>
      </c>
      <c r="E1823" s="6">
        <v>45576</v>
      </c>
      <c r="F1823" s="1" t="s">
        <v>8</v>
      </c>
      <c r="G1823" s="1" t="s">
        <v>41</v>
      </c>
      <c r="H1823" s="1">
        <v>14</v>
      </c>
      <c r="I1823" s="1">
        <v>14</v>
      </c>
      <c r="J1823" s="1">
        <v>1</v>
      </c>
      <c r="K1823" s="1">
        <v>0</v>
      </c>
      <c r="L1823" s="1">
        <v>24455</v>
      </c>
      <c r="M1823" s="1">
        <v>992</v>
      </c>
      <c r="N1823" s="1">
        <v>1</v>
      </c>
    </row>
    <row r="1824" spans="1:14">
      <c r="A1824" s="1">
        <v>2024</v>
      </c>
      <c r="B1824" s="1" t="s">
        <v>2004</v>
      </c>
      <c r="C1824" s="1" t="s">
        <v>2005</v>
      </c>
      <c r="D1824" s="1" t="s">
        <v>2009</v>
      </c>
      <c r="E1824" s="6">
        <v>45576</v>
      </c>
      <c r="F1824" s="1" t="s">
        <v>8</v>
      </c>
      <c r="G1824" s="1" t="s">
        <v>1267</v>
      </c>
      <c r="H1824" s="1">
        <v>1</v>
      </c>
      <c r="I1824" s="1">
        <v>1</v>
      </c>
      <c r="J1824" s="1">
        <v>0</v>
      </c>
      <c r="K1824" s="1">
        <v>0</v>
      </c>
      <c r="L1824" s="1">
        <v>543</v>
      </c>
      <c r="M1824" s="1">
        <v>67</v>
      </c>
      <c r="N1824" s="1">
        <v>0</v>
      </c>
    </row>
    <row r="1825" spans="1:14">
      <c r="A1825" s="1">
        <v>2024</v>
      </c>
      <c r="B1825" s="1" t="s">
        <v>2004</v>
      </c>
      <c r="C1825" s="1" t="s">
        <v>2005</v>
      </c>
      <c r="D1825" s="1" t="s">
        <v>2009</v>
      </c>
      <c r="E1825" s="6">
        <v>45576</v>
      </c>
      <c r="F1825" s="1" t="s">
        <v>38</v>
      </c>
      <c r="G1825" s="1" t="s">
        <v>1178</v>
      </c>
      <c r="H1825" s="1">
        <v>2</v>
      </c>
      <c r="I1825" s="1">
        <v>2</v>
      </c>
      <c r="J1825" s="1">
        <v>0</v>
      </c>
      <c r="K1825" s="1">
        <v>0</v>
      </c>
      <c r="L1825" s="1">
        <v>275</v>
      </c>
      <c r="M1825" s="1">
        <v>40</v>
      </c>
      <c r="N1825" s="1">
        <v>0</v>
      </c>
    </row>
    <row r="1826" spans="1:14">
      <c r="A1826" s="1">
        <v>2024</v>
      </c>
      <c r="B1826" s="1" t="s">
        <v>2004</v>
      </c>
      <c r="C1826" s="1" t="s">
        <v>2005</v>
      </c>
      <c r="D1826" s="1" t="s">
        <v>2009</v>
      </c>
      <c r="E1826" s="6">
        <v>45576</v>
      </c>
      <c r="F1826" s="1" t="s">
        <v>38</v>
      </c>
      <c r="G1826" s="1" t="s">
        <v>39</v>
      </c>
      <c r="H1826" s="1">
        <v>14</v>
      </c>
      <c r="I1826" s="1">
        <v>14</v>
      </c>
      <c r="J1826" s="1">
        <v>2</v>
      </c>
      <c r="K1826" s="1">
        <v>0</v>
      </c>
      <c r="L1826" s="1">
        <v>4061</v>
      </c>
      <c r="M1826" s="1">
        <v>414</v>
      </c>
      <c r="N1826" s="1">
        <v>15</v>
      </c>
    </row>
    <row r="1827" spans="1:14">
      <c r="A1827" s="1">
        <v>2024</v>
      </c>
      <c r="B1827" s="1" t="s">
        <v>2004</v>
      </c>
      <c r="C1827" s="1" t="s">
        <v>2005</v>
      </c>
      <c r="D1827" s="1" t="s">
        <v>2009</v>
      </c>
      <c r="E1827" s="6">
        <v>45576</v>
      </c>
      <c r="F1827" s="1" t="s">
        <v>38</v>
      </c>
      <c r="G1827" s="1" t="s">
        <v>41</v>
      </c>
      <c r="H1827" s="1">
        <v>1</v>
      </c>
      <c r="I1827" s="1">
        <v>1</v>
      </c>
      <c r="J1827" s="1">
        <v>0</v>
      </c>
      <c r="K1827" s="1">
        <v>0</v>
      </c>
      <c r="L1827" s="1">
        <v>301</v>
      </c>
      <c r="M1827" s="1">
        <v>47</v>
      </c>
      <c r="N1827" s="1">
        <v>0</v>
      </c>
    </row>
    <row r="1828" spans="1:14">
      <c r="A1828" s="1">
        <v>2024</v>
      </c>
      <c r="B1828" s="1" t="s">
        <v>2004</v>
      </c>
      <c r="C1828" s="1" t="s">
        <v>2005</v>
      </c>
      <c r="D1828" s="1" t="s">
        <v>2009</v>
      </c>
      <c r="E1828" s="6">
        <v>45576</v>
      </c>
      <c r="F1828" s="1" t="s">
        <v>38</v>
      </c>
      <c r="G1828" s="1" t="s">
        <v>242</v>
      </c>
      <c r="H1828" s="1">
        <v>14</v>
      </c>
      <c r="I1828" s="1">
        <v>14</v>
      </c>
      <c r="J1828" s="1">
        <v>0</v>
      </c>
      <c r="K1828" s="1">
        <v>0</v>
      </c>
      <c r="L1828" s="1">
        <v>11482</v>
      </c>
      <c r="M1828" s="1">
        <v>491</v>
      </c>
      <c r="N1828" s="1">
        <v>0</v>
      </c>
    </row>
    <row r="1829" spans="1:14">
      <c r="A1829" s="1">
        <v>2024</v>
      </c>
      <c r="B1829" s="1" t="s">
        <v>2004</v>
      </c>
      <c r="C1829" s="1" t="s">
        <v>2005</v>
      </c>
      <c r="D1829" s="1" t="s">
        <v>2009</v>
      </c>
      <c r="E1829" s="6">
        <v>45576</v>
      </c>
      <c r="F1829" s="1" t="s">
        <v>38</v>
      </c>
      <c r="G1829" s="1" t="s">
        <v>1267</v>
      </c>
      <c r="H1829" s="1">
        <v>10</v>
      </c>
      <c r="I1829" s="1">
        <v>10</v>
      </c>
      <c r="J1829" s="1">
        <v>0</v>
      </c>
      <c r="K1829" s="1">
        <v>0</v>
      </c>
      <c r="L1829" s="1">
        <v>892</v>
      </c>
      <c r="M1829" s="1">
        <v>213</v>
      </c>
      <c r="N1829" s="1">
        <v>0</v>
      </c>
    </row>
    <row r="1830" spans="1:14">
      <c r="A1830" s="1">
        <v>2024</v>
      </c>
      <c r="B1830" s="1" t="s">
        <v>2004</v>
      </c>
      <c r="C1830" s="1" t="s">
        <v>2005</v>
      </c>
      <c r="D1830" s="1" t="s">
        <v>2009</v>
      </c>
      <c r="E1830" s="6">
        <v>45576</v>
      </c>
      <c r="F1830" s="1" t="s">
        <v>38</v>
      </c>
      <c r="G1830" s="1" t="s">
        <v>266</v>
      </c>
      <c r="H1830" s="1">
        <v>2</v>
      </c>
      <c r="I1830" s="1">
        <v>2</v>
      </c>
      <c r="J1830" s="1">
        <v>0</v>
      </c>
      <c r="K1830" s="1">
        <v>0</v>
      </c>
      <c r="L1830" s="1">
        <v>104</v>
      </c>
      <c r="M1830" s="1">
        <v>40</v>
      </c>
      <c r="N1830" s="1">
        <v>0</v>
      </c>
    </row>
    <row r="1831" spans="1:14">
      <c r="A1831" s="1">
        <v>2024</v>
      </c>
      <c r="B1831" s="1" t="s">
        <v>2004</v>
      </c>
      <c r="C1831" s="1" t="s">
        <v>2005</v>
      </c>
      <c r="D1831" s="1" t="s">
        <v>2025</v>
      </c>
      <c r="E1831" s="6">
        <v>45577</v>
      </c>
      <c r="F1831" s="1" t="s">
        <v>8</v>
      </c>
      <c r="G1831" s="1" t="s">
        <v>41</v>
      </c>
      <c r="H1831" s="1">
        <v>11</v>
      </c>
      <c r="I1831" s="1">
        <v>11</v>
      </c>
      <c r="J1831" s="1">
        <v>0</v>
      </c>
      <c r="K1831" s="1">
        <v>0</v>
      </c>
      <c r="L1831" s="1">
        <v>12278</v>
      </c>
      <c r="M1831" s="1">
        <v>627</v>
      </c>
      <c r="N1831" s="1">
        <v>0</v>
      </c>
    </row>
    <row r="1832" spans="1:14">
      <c r="A1832" s="1">
        <v>2024</v>
      </c>
      <c r="B1832" s="1" t="s">
        <v>2004</v>
      </c>
      <c r="C1832" s="1" t="s">
        <v>2005</v>
      </c>
      <c r="D1832" s="1" t="s">
        <v>2025</v>
      </c>
      <c r="E1832" s="6">
        <v>45577</v>
      </c>
      <c r="F1832" s="1" t="s">
        <v>38</v>
      </c>
      <c r="G1832" s="1" t="s">
        <v>39</v>
      </c>
      <c r="H1832" s="1">
        <v>11</v>
      </c>
      <c r="I1832" s="1">
        <v>11</v>
      </c>
      <c r="J1832" s="1">
        <v>0</v>
      </c>
      <c r="K1832" s="1">
        <v>0</v>
      </c>
      <c r="L1832" s="1">
        <v>998</v>
      </c>
      <c r="M1832" s="1">
        <v>236</v>
      </c>
      <c r="N1832" s="1">
        <v>0</v>
      </c>
    </row>
    <row r="1833" spans="1:14">
      <c r="A1833" s="1">
        <v>2024</v>
      </c>
      <c r="B1833" s="1" t="s">
        <v>2004</v>
      </c>
      <c r="C1833" s="1" t="s">
        <v>2005</v>
      </c>
      <c r="D1833" s="1" t="s">
        <v>2025</v>
      </c>
      <c r="E1833" s="6">
        <v>45579</v>
      </c>
      <c r="F1833" s="1" t="s">
        <v>64</v>
      </c>
      <c r="G1833" s="1" t="s">
        <v>1178</v>
      </c>
      <c r="H1833" s="1">
        <v>12</v>
      </c>
      <c r="I1833" s="1">
        <v>12</v>
      </c>
      <c r="J1833" s="1">
        <v>1</v>
      </c>
      <c r="K1833" s="1">
        <v>0</v>
      </c>
      <c r="L1833" s="1">
        <v>2797</v>
      </c>
      <c r="M1833" s="1">
        <v>395</v>
      </c>
      <c r="N1833" s="1">
        <v>1</v>
      </c>
    </row>
    <row r="1834" spans="1:14">
      <c r="A1834" s="1">
        <v>2024</v>
      </c>
      <c r="B1834" s="1" t="s">
        <v>2004</v>
      </c>
      <c r="C1834" s="1" t="s">
        <v>2005</v>
      </c>
      <c r="D1834" s="1" t="s">
        <v>2025</v>
      </c>
      <c r="E1834" s="6">
        <v>45579</v>
      </c>
      <c r="F1834" s="1" t="s">
        <v>64</v>
      </c>
      <c r="G1834" s="1" t="s">
        <v>41</v>
      </c>
      <c r="H1834" s="1">
        <v>1</v>
      </c>
      <c r="I1834" s="1">
        <v>1</v>
      </c>
      <c r="J1834" s="1">
        <v>0</v>
      </c>
      <c r="K1834" s="1">
        <v>0</v>
      </c>
      <c r="L1834" s="1">
        <v>35</v>
      </c>
      <c r="M1834" s="1">
        <v>20</v>
      </c>
      <c r="N1834" s="1">
        <v>0</v>
      </c>
    </row>
    <row r="1835" spans="1:14">
      <c r="A1835" s="1">
        <v>2024</v>
      </c>
      <c r="B1835" s="1" t="s">
        <v>2004</v>
      </c>
      <c r="C1835" s="1" t="s">
        <v>2005</v>
      </c>
      <c r="D1835" s="1" t="s">
        <v>2025</v>
      </c>
      <c r="E1835" s="6">
        <v>45579</v>
      </c>
      <c r="F1835" s="1" t="s">
        <v>64</v>
      </c>
      <c r="G1835" s="1" t="s">
        <v>1267</v>
      </c>
      <c r="H1835" s="1">
        <v>2</v>
      </c>
      <c r="I1835" s="1">
        <v>2</v>
      </c>
      <c r="J1835" s="1">
        <v>0</v>
      </c>
      <c r="K1835" s="1">
        <v>0</v>
      </c>
      <c r="L1835" s="1">
        <v>1730</v>
      </c>
      <c r="M1835" s="1">
        <v>114</v>
      </c>
      <c r="N1835" s="1">
        <v>0</v>
      </c>
    </row>
    <row r="1836" spans="1:14">
      <c r="A1836" s="1">
        <v>2024</v>
      </c>
      <c r="B1836" s="1" t="s">
        <v>2004</v>
      </c>
      <c r="C1836" s="1" t="s">
        <v>2005</v>
      </c>
      <c r="D1836" s="1" t="s">
        <v>2025</v>
      </c>
      <c r="E1836" s="6">
        <v>45579</v>
      </c>
      <c r="F1836" s="1" t="s">
        <v>64</v>
      </c>
      <c r="G1836" s="1" t="s">
        <v>266</v>
      </c>
      <c r="H1836" s="1">
        <v>5</v>
      </c>
      <c r="I1836" s="1">
        <v>5</v>
      </c>
      <c r="J1836" s="1">
        <v>0</v>
      </c>
      <c r="K1836" s="1">
        <v>0</v>
      </c>
      <c r="L1836" s="1">
        <v>235</v>
      </c>
      <c r="M1836" s="1">
        <v>100</v>
      </c>
      <c r="N1836" s="1">
        <v>0</v>
      </c>
    </row>
    <row r="1837" spans="1:14">
      <c r="A1837" s="1">
        <v>2024</v>
      </c>
      <c r="B1837" s="1" t="s">
        <v>2004</v>
      </c>
      <c r="C1837" s="1" t="s">
        <v>2005</v>
      </c>
      <c r="D1837" s="1" t="s">
        <v>2025</v>
      </c>
      <c r="E1837" s="6">
        <v>45579</v>
      </c>
      <c r="F1837" s="1" t="s">
        <v>8</v>
      </c>
      <c r="G1837" s="1" t="s">
        <v>41</v>
      </c>
      <c r="H1837" s="1">
        <v>14</v>
      </c>
      <c r="I1837" s="1">
        <v>14</v>
      </c>
      <c r="J1837" s="1">
        <v>0</v>
      </c>
      <c r="K1837" s="1">
        <v>0</v>
      </c>
      <c r="L1837" s="1">
        <v>38088</v>
      </c>
      <c r="M1837" s="1">
        <v>911</v>
      </c>
      <c r="N1837" s="1">
        <v>0</v>
      </c>
    </row>
    <row r="1838" spans="1:14">
      <c r="A1838" s="1">
        <v>2024</v>
      </c>
      <c r="B1838" s="1" t="s">
        <v>2004</v>
      </c>
      <c r="C1838" s="1" t="s">
        <v>2005</v>
      </c>
      <c r="D1838" s="1" t="s">
        <v>2025</v>
      </c>
      <c r="E1838" s="6">
        <v>45579</v>
      </c>
      <c r="F1838" s="1" t="s">
        <v>38</v>
      </c>
      <c r="G1838" s="1" t="s">
        <v>1178</v>
      </c>
      <c r="H1838" s="1">
        <v>1</v>
      </c>
      <c r="I1838" s="1">
        <v>1</v>
      </c>
      <c r="J1838" s="1">
        <v>0</v>
      </c>
      <c r="K1838" s="1">
        <v>0</v>
      </c>
      <c r="L1838" s="1">
        <v>100</v>
      </c>
      <c r="M1838" s="1">
        <v>20</v>
      </c>
      <c r="N1838" s="1">
        <v>0</v>
      </c>
    </row>
    <row r="1839" spans="1:14">
      <c r="A1839" s="1">
        <v>2024</v>
      </c>
      <c r="B1839" s="1" t="s">
        <v>2004</v>
      </c>
      <c r="C1839" s="1" t="s">
        <v>2005</v>
      </c>
      <c r="D1839" s="1" t="s">
        <v>2025</v>
      </c>
      <c r="E1839" s="6">
        <v>45579</v>
      </c>
      <c r="F1839" s="1" t="s">
        <v>38</v>
      </c>
      <c r="G1839" s="1" t="s">
        <v>39</v>
      </c>
      <c r="H1839" s="1">
        <v>15</v>
      </c>
      <c r="I1839" s="1">
        <v>15</v>
      </c>
      <c r="J1839" s="1">
        <v>1</v>
      </c>
      <c r="K1839" s="1">
        <v>0</v>
      </c>
      <c r="L1839" s="1">
        <v>3248</v>
      </c>
      <c r="M1839" s="1">
        <v>398</v>
      </c>
      <c r="N1839" s="1">
        <v>5</v>
      </c>
    </row>
    <row r="1840" spans="1:14">
      <c r="A1840" s="1">
        <v>2024</v>
      </c>
      <c r="B1840" s="1" t="s">
        <v>2004</v>
      </c>
      <c r="C1840" s="1" t="s">
        <v>2005</v>
      </c>
      <c r="D1840" s="1" t="s">
        <v>2025</v>
      </c>
      <c r="E1840" s="6">
        <v>45579</v>
      </c>
      <c r="F1840" s="1" t="s">
        <v>38</v>
      </c>
      <c r="G1840" s="1" t="s">
        <v>242</v>
      </c>
      <c r="H1840" s="1">
        <v>13</v>
      </c>
      <c r="I1840" s="1">
        <v>13</v>
      </c>
      <c r="J1840" s="1">
        <v>0</v>
      </c>
      <c r="K1840" s="1">
        <v>0</v>
      </c>
      <c r="L1840" s="1">
        <v>5820</v>
      </c>
      <c r="M1840" s="1">
        <v>558</v>
      </c>
      <c r="N1840" s="1">
        <v>0</v>
      </c>
    </row>
    <row r="1841" spans="1:14">
      <c r="A1841" s="1">
        <v>2024</v>
      </c>
      <c r="B1841" s="1" t="s">
        <v>2004</v>
      </c>
      <c r="C1841" s="1" t="s">
        <v>2005</v>
      </c>
      <c r="D1841" s="1" t="s">
        <v>2025</v>
      </c>
      <c r="E1841" s="6">
        <v>45579</v>
      </c>
      <c r="F1841" s="1" t="s">
        <v>38</v>
      </c>
      <c r="G1841" s="1" t="s">
        <v>1267</v>
      </c>
      <c r="H1841" s="1">
        <v>8</v>
      </c>
      <c r="I1841" s="1">
        <v>8</v>
      </c>
      <c r="J1841" s="1">
        <v>0</v>
      </c>
      <c r="K1841" s="1">
        <v>0</v>
      </c>
      <c r="L1841" s="1">
        <v>2263</v>
      </c>
      <c r="M1841" s="1">
        <v>241</v>
      </c>
      <c r="N1841" s="1">
        <v>0</v>
      </c>
    </row>
    <row r="1842" spans="1:14">
      <c r="A1842" s="1">
        <v>2024</v>
      </c>
      <c r="B1842" s="1" t="s">
        <v>2004</v>
      </c>
      <c r="C1842" s="1" t="s">
        <v>2005</v>
      </c>
      <c r="D1842" s="1" t="s">
        <v>2025</v>
      </c>
      <c r="E1842" s="6">
        <v>45579</v>
      </c>
      <c r="F1842" s="1" t="s">
        <v>38</v>
      </c>
      <c r="G1842" s="1" t="s">
        <v>266</v>
      </c>
      <c r="H1842" s="1">
        <v>2</v>
      </c>
      <c r="I1842" s="1">
        <v>2</v>
      </c>
      <c r="J1842" s="1">
        <v>0</v>
      </c>
      <c r="K1842" s="1">
        <v>0</v>
      </c>
      <c r="L1842" s="1">
        <v>3367</v>
      </c>
      <c r="M1842" s="1">
        <v>100</v>
      </c>
      <c r="N1842" s="1">
        <v>0</v>
      </c>
    </row>
    <row r="1843" spans="1:14">
      <c r="A1843" s="1">
        <v>2024</v>
      </c>
      <c r="B1843" s="1" t="s">
        <v>2004</v>
      </c>
      <c r="C1843" s="1" t="s">
        <v>2005</v>
      </c>
      <c r="D1843" s="1" t="s">
        <v>2025</v>
      </c>
      <c r="E1843" s="6">
        <v>45580</v>
      </c>
      <c r="F1843" s="1" t="s">
        <v>64</v>
      </c>
      <c r="G1843" s="1" t="s">
        <v>1178</v>
      </c>
      <c r="H1843" s="1">
        <v>10</v>
      </c>
      <c r="I1843" s="1">
        <v>10</v>
      </c>
      <c r="J1843" s="1">
        <v>0</v>
      </c>
      <c r="K1843" s="1">
        <v>0</v>
      </c>
      <c r="L1843" s="1">
        <v>6877</v>
      </c>
      <c r="M1843" s="1">
        <v>413</v>
      </c>
      <c r="N1843" s="1">
        <v>0</v>
      </c>
    </row>
    <row r="1844" spans="1:14">
      <c r="A1844" s="1">
        <v>2024</v>
      </c>
      <c r="B1844" s="1" t="s">
        <v>2004</v>
      </c>
      <c r="C1844" s="1" t="s">
        <v>2005</v>
      </c>
      <c r="D1844" s="1" t="s">
        <v>2025</v>
      </c>
      <c r="E1844" s="6">
        <v>45580</v>
      </c>
      <c r="F1844" s="1" t="s">
        <v>64</v>
      </c>
      <c r="G1844" s="1" t="s">
        <v>1267</v>
      </c>
      <c r="H1844" s="1">
        <v>10</v>
      </c>
      <c r="I1844" s="1">
        <v>10</v>
      </c>
      <c r="J1844" s="1">
        <v>0</v>
      </c>
      <c r="K1844" s="1">
        <v>0</v>
      </c>
      <c r="L1844" s="1">
        <v>16075</v>
      </c>
      <c r="M1844" s="1">
        <v>635</v>
      </c>
      <c r="N1844" s="1">
        <v>0</v>
      </c>
    </row>
    <row r="1845" spans="1:14">
      <c r="A1845" s="1">
        <v>2024</v>
      </c>
      <c r="B1845" s="1" t="s">
        <v>2004</v>
      </c>
      <c r="C1845" s="1" t="s">
        <v>2005</v>
      </c>
      <c r="D1845" s="1" t="s">
        <v>2025</v>
      </c>
      <c r="E1845" s="6">
        <v>45580</v>
      </c>
      <c r="F1845" s="1" t="s">
        <v>64</v>
      </c>
      <c r="G1845" s="1" t="s">
        <v>266</v>
      </c>
      <c r="H1845" s="1">
        <v>12</v>
      </c>
      <c r="I1845" s="1">
        <v>12</v>
      </c>
      <c r="J1845" s="1">
        <v>0</v>
      </c>
      <c r="K1845" s="1">
        <v>0</v>
      </c>
      <c r="L1845" s="1">
        <v>30768</v>
      </c>
      <c r="M1845" s="1">
        <v>528</v>
      </c>
      <c r="N1845" s="1">
        <v>0</v>
      </c>
    </row>
    <row r="1846" spans="1:14">
      <c r="A1846" s="1">
        <v>2024</v>
      </c>
      <c r="B1846" s="1" t="s">
        <v>2004</v>
      </c>
      <c r="C1846" s="1" t="s">
        <v>2005</v>
      </c>
      <c r="D1846" s="1" t="s">
        <v>2025</v>
      </c>
      <c r="E1846" s="6">
        <v>45580</v>
      </c>
      <c r="F1846" s="1" t="s">
        <v>8</v>
      </c>
      <c r="G1846" s="1" t="s">
        <v>41</v>
      </c>
      <c r="H1846" s="1">
        <v>15</v>
      </c>
      <c r="I1846" s="1">
        <v>15</v>
      </c>
      <c r="J1846" s="1">
        <v>0</v>
      </c>
      <c r="K1846" s="1">
        <v>0</v>
      </c>
      <c r="L1846" s="1">
        <v>18308</v>
      </c>
      <c r="M1846" s="1">
        <v>887</v>
      </c>
      <c r="N1846" s="1">
        <v>0</v>
      </c>
    </row>
    <row r="1847" spans="1:14">
      <c r="A1847" s="1">
        <v>2024</v>
      </c>
      <c r="B1847" s="1" t="s">
        <v>2004</v>
      </c>
      <c r="C1847" s="1" t="s">
        <v>2005</v>
      </c>
      <c r="D1847" s="1" t="s">
        <v>2025</v>
      </c>
      <c r="E1847" s="6">
        <v>45580</v>
      </c>
      <c r="F1847" s="1" t="s">
        <v>38</v>
      </c>
      <c r="G1847" s="1" t="s">
        <v>39</v>
      </c>
      <c r="H1847" s="1">
        <v>15</v>
      </c>
      <c r="I1847" s="1">
        <v>15</v>
      </c>
      <c r="J1847" s="1">
        <v>2</v>
      </c>
      <c r="K1847" s="1">
        <v>0</v>
      </c>
      <c r="L1847" s="1">
        <v>6006</v>
      </c>
      <c r="M1847" s="1">
        <v>461</v>
      </c>
      <c r="N1847" s="1">
        <v>13</v>
      </c>
    </row>
    <row r="1848" spans="1:14">
      <c r="A1848" s="1">
        <v>2024</v>
      </c>
      <c r="B1848" s="1" t="s">
        <v>2004</v>
      </c>
      <c r="C1848" s="1" t="s">
        <v>2005</v>
      </c>
      <c r="D1848" s="1" t="s">
        <v>2025</v>
      </c>
      <c r="E1848" s="6">
        <v>45580</v>
      </c>
      <c r="F1848" s="1" t="s">
        <v>38</v>
      </c>
      <c r="G1848" s="1" t="s">
        <v>242</v>
      </c>
      <c r="H1848" s="1">
        <v>14</v>
      </c>
      <c r="I1848" s="1">
        <v>14</v>
      </c>
      <c r="J1848" s="1">
        <v>0</v>
      </c>
      <c r="K1848" s="1">
        <v>0</v>
      </c>
      <c r="L1848" s="1">
        <v>1449</v>
      </c>
      <c r="M1848" s="1">
        <v>385</v>
      </c>
      <c r="N1848" s="1">
        <v>0</v>
      </c>
    </row>
    <row r="1849" spans="1:14">
      <c r="A1849" s="1">
        <v>2024</v>
      </c>
      <c r="B1849" s="1" t="s">
        <v>2004</v>
      </c>
      <c r="C1849" s="1" t="s">
        <v>2005</v>
      </c>
      <c r="D1849" s="1" t="s">
        <v>2025</v>
      </c>
      <c r="E1849" s="6">
        <v>45580</v>
      </c>
      <c r="F1849" s="1" t="s">
        <v>38</v>
      </c>
      <c r="G1849" s="1" t="s">
        <v>1267</v>
      </c>
      <c r="H1849" s="1">
        <v>2</v>
      </c>
      <c r="I1849" s="1">
        <v>2</v>
      </c>
      <c r="J1849" s="1">
        <v>0</v>
      </c>
      <c r="K1849" s="1">
        <v>0</v>
      </c>
      <c r="L1849" s="1">
        <v>100</v>
      </c>
      <c r="M1849" s="1">
        <v>40</v>
      </c>
      <c r="N1849" s="1">
        <v>0</v>
      </c>
    </row>
    <row r="1850" spans="1:14">
      <c r="A1850" s="1">
        <v>2024</v>
      </c>
      <c r="B1850" s="1" t="s">
        <v>2004</v>
      </c>
      <c r="C1850" s="1" t="s">
        <v>2005</v>
      </c>
      <c r="D1850" s="1" t="s">
        <v>2025</v>
      </c>
      <c r="E1850" s="6">
        <v>45580</v>
      </c>
      <c r="F1850" s="1" t="s">
        <v>38</v>
      </c>
      <c r="G1850" s="1" t="s">
        <v>266</v>
      </c>
      <c r="H1850" s="1">
        <v>3</v>
      </c>
      <c r="I1850" s="1">
        <v>3</v>
      </c>
      <c r="J1850" s="1">
        <v>0</v>
      </c>
      <c r="K1850" s="1">
        <v>0</v>
      </c>
      <c r="L1850" s="1">
        <v>845</v>
      </c>
      <c r="M1850" s="1">
        <v>87</v>
      </c>
      <c r="N1850" s="1">
        <v>0</v>
      </c>
    </row>
    <row r="1851" spans="1:14">
      <c r="A1851" s="1">
        <v>2024</v>
      </c>
      <c r="B1851" s="1" t="s">
        <v>2004</v>
      </c>
      <c r="C1851" s="1" t="s">
        <v>2005</v>
      </c>
      <c r="D1851" s="1" t="s">
        <v>2025</v>
      </c>
      <c r="E1851" s="6">
        <v>45581</v>
      </c>
      <c r="F1851" s="1" t="s">
        <v>64</v>
      </c>
      <c r="G1851" s="1" t="s">
        <v>1178</v>
      </c>
      <c r="H1851" s="1">
        <v>12</v>
      </c>
      <c r="I1851" s="1">
        <v>12</v>
      </c>
      <c r="J1851" s="1">
        <v>0</v>
      </c>
      <c r="K1851" s="1">
        <v>0</v>
      </c>
      <c r="L1851" s="1">
        <v>27371</v>
      </c>
      <c r="M1851" s="1">
        <v>699</v>
      </c>
      <c r="N1851" s="1">
        <v>0</v>
      </c>
    </row>
    <row r="1852" spans="1:14">
      <c r="A1852" s="1">
        <v>2024</v>
      </c>
      <c r="B1852" s="1" t="s">
        <v>2004</v>
      </c>
      <c r="C1852" s="1" t="s">
        <v>2005</v>
      </c>
      <c r="D1852" s="1" t="s">
        <v>2025</v>
      </c>
      <c r="E1852" s="6">
        <v>45581</v>
      </c>
      <c r="F1852" s="1" t="s">
        <v>64</v>
      </c>
      <c r="G1852" s="1" t="s">
        <v>1267</v>
      </c>
      <c r="H1852" s="1">
        <v>8</v>
      </c>
      <c r="I1852" s="1">
        <v>8</v>
      </c>
      <c r="J1852" s="1">
        <v>0</v>
      </c>
      <c r="K1852" s="1">
        <v>0</v>
      </c>
      <c r="L1852" s="1">
        <v>11333</v>
      </c>
      <c r="M1852" s="1">
        <v>262</v>
      </c>
      <c r="N1852" s="1">
        <v>0</v>
      </c>
    </row>
    <row r="1853" spans="1:14">
      <c r="A1853" s="1">
        <v>2024</v>
      </c>
      <c r="B1853" s="1" t="s">
        <v>2004</v>
      </c>
      <c r="C1853" s="1" t="s">
        <v>2005</v>
      </c>
      <c r="D1853" s="1" t="s">
        <v>2025</v>
      </c>
      <c r="E1853" s="6">
        <v>45581</v>
      </c>
      <c r="F1853" s="1" t="s">
        <v>64</v>
      </c>
      <c r="G1853" s="1" t="s">
        <v>266</v>
      </c>
      <c r="H1853" s="1">
        <v>12</v>
      </c>
      <c r="I1853" s="1">
        <v>12</v>
      </c>
      <c r="J1853" s="1">
        <v>0</v>
      </c>
      <c r="K1853" s="1">
        <v>0</v>
      </c>
      <c r="L1853" s="1">
        <v>16039</v>
      </c>
      <c r="M1853" s="1">
        <v>333</v>
      </c>
      <c r="N1853" s="1">
        <v>0</v>
      </c>
    </row>
    <row r="1854" spans="1:14">
      <c r="A1854" s="1">
        <v>2024</v>
      </c>
      <c r="B1854" s="1" t="s">
        <v>2004</v>
      </c>
      <c r="C1854" s="1" t="s">
        <v>2005</v>
      </c>
      <c r="D1854" s="1" t="s">
        <v>2025</v>
      </c>
      <c r="E1854" s="6">
        <v>45581</v>
      </c>
      <c r="F1854" s="1" t="s">
        <v>8</v>
      </c>
      <c r="G1854" s="1" t="s">
        <v>41</v>
      </c>
      <c r="H1854" s="1">
        <v>15</v>
      </c>
      <c r="I1854" s="1">
        <v>15</v>
      </c>
      <c r="J1854" s="1">
        <v>0</v>
      </c>
      <c r="K1854" s="1">
        <v>0</v>
      </c>
      <c r="L1854" s="1">
        <v>15781</v>
      </c>
      <c r="M1854" s="1">
        <v>909</v>
      </c>
      <c r="N1854" s="1">
        <v>0</v>
      </c>
    </row>
    <row r="1855" spans="1:14">
      <c r="A1855" s="1">
        <v>2024</v>
      </c>
      <c r="B1855" s="1" t="s">
        <v>2004</v>
      </c>
      <c r="C1855" s="1" t="s">
        <v>2005</v>
      </c>
      <c r="D1855" s="1" t="s">
        <v>2025</v>
      </c>
      <c r="E1855" s="6">
        <v>45581</v>
      </c>
      <c r="F1855" s="1" t="s">
        <v>38</v>
      </c>
      <c r="G1855" s="1" t="s">
        <v>1178</v>
      </c>
      <c r="H1855" s="1">
        <v>1</v>
      </c>
      <c r="I1855" s="1">
        <v>1</v>
      </c>
      <c r="J1855" s="1">
        <v>0</v>
      </c>
      <c r="K1855" s="1">
        <v>0</v>
      </c>
      <c r="L1855" s="1">
        <v>108</v>
      </c>
      <c r="M1855" s="1">
        <v>20</v>
      </c>
      <c r="N1855" s="1">
        <v>0</v>
      </c>
    </row>
    <row r="1856" spans="1:14">
      <c r="A1856" s="1">
        <v>2024</v>
      </c>
      <c r="B1856" s="1" t="s">
        <v>2004</v>
      </c>
      <c r="C1856" s="1" t="s">
        <v>2005</v>
      </c>
      <c r="D1856" s="1" t="s">
        <v>2025</v>
      </c>
      <c r="E1856" s="6">
        <v>45581</v>
      </c>
      <c r="F1856" s="1" t="s">
        <v>38</v>
      </c>
      <c r="G1856" s="1" t="s">
        <v>39</v>
      </c>
      <c r="H1856" s="1">
        <v>14</v>
      </c>
      <c r="I1856" s="1">
        <v>14</v>
      </c>
      <c r="J1856" s="1">
        <v>0</v>
      </c>
      <c r="K1856" s="1">
        <v>0</v>
      </c>
      <c r="L1856" s="1">
        <v>3221</v>
      </c>
      <c r="M1856" s="1">
        <v>360</v>
      </c>
      <c r="N1856" s="1">
        <v>0</v>
      </c>
    </row>
    <row r="1857" spans="1:14">
      <c r="A1857" s="1">
        <v>2024</v>
      </c>
      <c r="B1857" s="1" t="s">
        <v>2004</v>
      </c>
      <c r="C1857" s="1" t="s">
        <v>2005</v>
      </c>
      <c r="D1857" s="1" t="s">
        <v>2025</v>
      </c>
      <c r="E1857" s="6">
        <v>45581</v>
      </c>
      <c r="F1857" s="1" t="s">
        <v>38</v>
      </c>
      <c r="G1857" s="1" t="s">
        <v>242</v>
      </c>
      <c r="H1857" s="1">
        <v>14</v>
      </c>
      <c r="I1857" s="1">
        <v>14</v>
      </c>
      <c r="J1857" s="1">
        <v>0</v>
      </c>
      <c r="K1857" s="1">
        <v>0</v>
      </c>
      <c r="L1857" s="1">
        <v>32865</v>
      </c>
      <c r="M1857" s="1">
        <v>661</v>
      </c>
      <c r="N1857" s="1">
        <v>0</v>
      </c>
    </row>
    <row r="1858" spans="1:14">
      <c r="A1858" s="1">
        <v>2024</v>
      </c>
      <c r="B1858" s="1" t="s">
        <v>2004</v>
      </c>
      <c r="C1858" s="1" t="s">
        <v>2005</v>
      </c>
      <c r="D1858" s="1" t="s">
        <v>2025</v>
      </c>
      <c r="E1858" s="6">
        <v>45581</v>
      </c>
      <c r="F1858" s="1" t="s">
        <v>38</v>
      </c>
      <c r="G1858" s="1" t="s">
        <v>1267</v>
      </c>
      <c r="H1858" s="1">
        <v>2</v>
      </c>
      <c r="I1858" s="1">
        <v>2</v>
      </c>
      <c r="J1858" s="1">
        <v>0</v>
      </c>
      <c r="K1858" s="1">
        <v>0</v>
      </c>
      <c r="L1858" s="1">
        <v>443</v>
      </c>
      <c r="M1858" s="1">
        <v>67</v>
      </c>
      <c r="N1858" s="1">
        <v>0</v>
      </c>
    </row>
    <row r="1859" spans="1:14">
      <c r="A1859" s="1">
        <v>2024</v>
      </c>
      <c r="B1859" s="1" t="s">
        <v>2004</v>
      </c>
      <c r="C1859" s="1" t="s">
        <v>2005</v>
      </c>
      <c r="D1859" s="1" t="s">
        <v>2025</v>
      </c>
      <c r="E1859" s="6">
        <v>45581</v>
      </c>
      <c r="F1859" s="1" t="s">
        <v>38</v>
      </c>
      <c r="G1859" s="1" t="s">
        <v>266</v>
      </c>
      <c r="H1859" s="1">
        <v>1</v>
      </c>
      <c r="I1859" s="1">
        <v>1</v>
      </c>
      <c r="J1859" s="1">
        <v>0</v>
      </c>
      <c r="K1859" s="1">
        <v>0</v>
      </c>
      <c r="L1859" s="1">
        <v>120</v>
      </c>
      <c r="M1859" s="1">
        <v>20</v>
      </c>
      <c r="N1859" s="1">
        <v>0</v>
      </c>
    </row>
    <row r="1860" spans="1:14">
      <c r="A1860" s="1">
        <v>2024</v>
      </c>
      <c r="B1860" s="1" t="s">
        <v>2004</v>
      </c>
      <c r="C1860" s="1" t="s">
        <v>2005</v>
      </c>
      <c r="D1860" s="1" t="s">
        <v>2025</v>
      </c>
      <c r="E1860" s="6">
        <v>45582</v>
      </c>
      <c r="F1860" s="1" t="s">
        <v>64</v>
      </c>
      <c r="G1860" s="1" t="s">
        <v>1178</v>
      </c>
      <c r="H1860" s="1">
        <v>12</v>
      </c>
      <c r="I1860" s="1">
        <v>12</v>
      </c>
      <c r="J1860" s="1">
        <v>0</v>
      </c>
      <c r="K1860" s="1">
        <v>0</v>
      </c>
      <c r="L1860" s="1">
        <v>2497</v>
      </c>
      <c r="M1860" s="1">
        <v>314</v>
      </c>
      <c r="N1860" s="1">
        <v>0</v>
      </c>
    </row>
    <row r="1861" spans="1:14">
      <c r="A1861" s="1">
        <v>2024</v>
      </c>
      <c r="B1861" s="1" t="s">
        <v>2004</v>
      </c>
      <c r="C1861" s="1" t="s">
        <v>2005</v>
      </c>
      <c r="D1861" s="1" t="s">
        <v>2025</v>
      </c>
      <c r="E1861" s="6">
        <v>45582</v>
      </c>
      <c r="F1861" s="1" t="s">
        <v>64</v>
      </c>
      <c r="G1861" s="1" t="s">
        <v>1267</v>
      </c>
      <c r="H1861" s="1">
        <v>10</v>
      </c>
      <c r="I1861" s="1">
        <v>10</v>
      </c>
      <c r="J1861" s="1">
        <v>0</v>
      </c>
      <c r="K1861" s="1">
        <v>0</v>
      </c>
      <c r="L1861" s="1">
        <v>25334</v>
      </c>
      <c r="M1861" s="1">
        <v>465</v>
      </c>
      <c r="N1861" s="1">
        <v>0</v>
      </c>
    </row>
    <row r="1862" spans="1:14">
      <c r="A1862" s="1">
        <v>2024</v>
      </c>
      <c r="B1862" s="1" t="s">
        <v>2004</v>
      </c>
      <c r="C1862" s="1" t="s">
        <v>2005</v>
      </c>
      <c r="D1862" s="1" t="s">
        <v>2025</v>
      </c>
      <c r="E1862" s="6">
        <v>45582</v>
      </c>
      <c r="F1862" s="1" t="s">
        <v>64</v>
      </c>
      <c r="G1862" s="1" t="s">
        <v>266</v>
      </c>
      <c r="H1862" s="1">
        <v>12</v>
      </c>
      <c r="I1862" s="1">
        <v>12</v>
      </c>
      <c r="J1862" s="1">
        <v>1</v>
      </c>
      <c r="K1862" s="1">
        <v>0</v>
      </c>
      <c r="L1862" s="1">
        <v>33667</v>
      </c>
      <c r="M1862" s="1">
        <v>552</v>
      </c>
      <c r="N1862" s="1">
        <v>8</v>
      </c>
    </row>
    <row r="1863" spans="1:14">
      <c r="A1863" s="1">
        <v>2024</v>
      </c>
      <c r="B1863" s="1" t="s">
        <v>2004</v>
      </c>
      <c r="C1863" s="1" t="s">
        <v>2005</v>
      </c>
      <c r="D1863" s="1" t="s">
        <v>2025</v>
      </c>
      <c r="E1863" s="6">
        <v>45582</v>
      </c>
      <c r="F1863" s="1" t="s">
        <v>8</v>
      </c>
      <c r="G1863" s="1" t="s">
        <v>41</v>
      </c>
      <c r="H1863" s="1">
        <v>15</v>
      </c>
      <c r="I1863" s="1">
        <v>15</v>
      </c>
      <c r="J1863" s="1">
        <v>0</v>
      </c>
      <c r="K1863" s="1">
        <v>0</v>
      </c>
      <c r="L1863" s="1">
        <v>16117</v>
      </c>
      <c r="M1863" s="1">
        <v>932</v>
      </c>
      <c r="N1863" s="1">
        <v>0</v>
      </c>
    </row>
    <row r="1864" spans="1:14">
      <c r="A1864" s="1">
        <v>2024</v>
      </c>
      <c r="B1864" s="1" t="s">
        <v>2004</v>
      </c>
      <c r="C1864" s="1" t="s">
        <v>2005</v>
      </c>
      <c r="D1864" s="1" t="s">
        <v>2025</v>
      </c>
      <c r="E1864" s="6">
        <v>45582</v>
      </c>
      <c r="F1864" s="1" t="s">
        <v>38</v>
      </c>
      <c r="G1864" s="1" t="s">
        <v>242</v>
      </c>
      <c r="H1864" s="1">
        <v>14</v>
      </c>
      <c r="I1864" s="1">
        <v>14</v>
      </c>
      <c r="J1864" s="1">
        <v>0</v>
      </c>
      <c r="K1864" s="1">
        <v>0</v>
      </c>
      <c r="L1864" s="1">
        <v>4135</v>
      </c>
      <c r="M1864" s="1">
        <v>386</v>
      </c>
      <c r="N1864" s="1">
        <v>0</v>
      </c>
    </row>
    <row r="1865" spans="1:14">
      <c r="A1865" s="1">
        <v>2024</v>
      </c>
      <c r="B1865" s="1" t="s">
        <v>2004</v>
      </c>
      <c r="C1865" s="1" t="s">
        <v>2005</v>
      </c>
      <c r="D1865" s="1" t="s">
        <v>2025</v>
      </c>
      <c r="E1865" s="6">
        <v>45583</v>
      </c>
      <c r="F1865" s="1" t="s">
        <v>64</v>
      </c>
      <c r="G1865" s="1" t="s">
        <v>1178</v>
      </c>
      <c r="H1865" s="1">
        <v>12</v>
      </c>
      <c r="I1865" s="1">
        <v>12</v>
      </c>
      <c r="J1865" s="1">
        <v>0</v>
      </c>
      <c r="K1865" s="1">
        <v>0</v>
      </c>
      <c r="L1865" s="1">
        <v>2651</v>
      </c>
      <c r="M1865" s="1">
        <v>361</v>
      </c>
      <c r="N1865" s="1">
        <v>0</v>
      </c>
    </row>
    <row r="1866" spans="1:14">
      <c r="A1866" s="1">
        <v>2024</v>
      </c>
      <c r="B1866" s="1" t="s">
        <v>2004</v>
      </c>
      <c r="C1866" s="1" t="s">
        <v>2005</v>
      </c>
      <c r="D1866" s="1" t="s">
        <v>2025</v>
      </c>
      <c r="E1866" s="6">
        <v>45583</v>
      </c>
      <c r="F1866" s="1" t="s">
        <v>64</v>
      </c>
      <c r="G1866" s="1" t="s">
        <v>266</v>
      </c>
      <c r="H1866" s="1">
        <v>12</v>
      </c>
      <c r="I1866" s="1">
        <v>12</v>
      </c>
      <c r="J1866" s="1">
        <v>0</v>
      </c>
      <c r="K1866" s="1">
        <v>0</v>
      </c>
      <c r="L1866" s="1">
        <v>6560</v>
      </c>
      <c r="M1866" s="1">
        <v>298</v>
      </c>
      <c r="N1866" s="1">
        <v>0</v>
      </c>
    </row>
    <row r="1867" spans="1:14">
      <c r="A1867" s="1">
        <v>2024</v>
      </c>
      <c r="B1867" s="1" t="s">
        <v>2004</v>
      </c>
      <c r="C1867" s="1" t="s">
        <v>2005</v>
      </c>
      <c r="D1867" s="1" t="s">
        <v>2025</v>
      </c>
      <c r="E1867" s="6">
        <v>45583</v>
      </c>
      <c r="F1867" s="1" t="s">
        <v>8</v>
      </c>
      <c r="G1867" s="1" t="s">
        <v>41</v>
      </c>
      <c r="H1867" s="1">
        <v>15</v>
      </c>
      <c r="I1867" s="1">
        <v>15</v>
      </c>
      <c r="J1867" s="1">
        <v>0</v>
      </c>
      <c r="K1867" s="1">
        <v>0</v>
      </c>
      <c r="L1867" s="1">
        <v>16584</v>
      </c>
      <c r="M1867" s="1">
        <v>922</v>
      </c>
      <c r="N1867" s="1">
        <v>0</v>
      </c>
    </row>
    <row r="1868" spans="1:14">
      <c r="A1868" s="1">
        <v>2024</v>
      </c>
      <c r="B1868" s="1" t="s">
        <v>2004</v>
      </c>
      <c r="C1868" s="1" t="s">
        <v>2005</v>
      </c>
      <c r="D1868" s="1" t="s">
        <v>2025</v>
      </c>
      <c r="E1868" s="6">
        <v>45583</v>
      </c>
      <c r="F1868" s="1" t="s">
        <v>38</v>
      </c>
      <c r="G1868" s="1" t="s">
        <v>39</v>
      </c>
      <c r="H1868" s="1">
        <v>15</v>
      </c>
      <c r="I1868" s="1">
        <v>15</v>
      </c>
      <c r="J1868" s="1">
        <v>2</v>
      </c>
      <c r="K1868" s="1">
        <v>0</v>
      </c>
      <c r="L1868" s="1">
        <v>3302</v>
      </c>
      <c r="M1868" s="1">
        <v>401</v>
      </c>
      <c r="N1868" s="1">
        <v>11</v>
      </c>
    </row>
    <row r="1869" spans="1:14">
      <c r="A1869" s="1">
        <v>2024</v>
      </c>
      <c r="B1869" s="1" t="s">
        <v>2004</v>
      </c>
      <c r="C1869" s="1" t="s">
        <v>2005</v>
      </c>
      <c r="D1869" s="1" t="s">
        <v>2025</v>
      </c>
      <c r="E1869" s="6">
        <v>45583</v>
      </c>
      <c r="F1869" s="1" t="s">
        <v>38</v>
      </c>
      <c r="G1869" s="1" t="s">
        <v>242</v>
      </c>
      <c r="H1869" s="1">
        <v>14</v>
      </c>
      <c r="I1869" s="1">
        <v>14</v>
      </c>
      <c r="J1869" s="1">
        <v>0</v>
      </c>
      <c r="K1869" s="1">
        <v>0</v>
      </c>
      <c r="L1869" s="1">
        <v>20086</v>
      </c>
      <c r="M1869" s="1">
        <v>348</v>
      </c>
      <c r="N1869" s="1">
        <v>0</v>
      </c>
    </row>
    <row r="1870" spans="1:14">
      <c r="A1870" s="1">
        <v>2024</v>
      </c>
      <c r="B1870" s="1" t="s">
        <v>2004</v>
      </c>
      <c r="C1870" s="1" t="s">
        <v>2005</v>
      </c>
      <c r="D1870" s="1" t="s">
        <v>2025</v>
      </c>
      <c r="E1870" s="6">
        <v>45583</v>
      </c>
      <c r="F1870" s="1" t="s">
        <v>38</v>
      </c>
      <c r="G1870" s="1" t="s">
        <v>1267</v>
      </c>
      <c r="H1870" s="1">
        <v>11</v>
      </c>
      <c r="I1870" s="1">
        <v>11</v>
      </c>
      <c r="J1870" s="1">
        <v>0</v>
      </c>
      <c r="K1870" s="1">
        <v>0</v>
      </c>
      <c r="L1870" s="1">
        <v>1600</v>
      </c>
      <c r="M1870" s="1">
        <v>247</v>
      </c>
      <c r="N1870" s="1">
        <v>0</v>
      </c>
    </row>
    <row r="1871" spans="1:14">
      <c r="A1871" s="1">
        <v>2024</v>
      </c>
      <c r="B1871" s="1" t="s">
        <v>2004</v>
      </c>
      <c r="C1871" s="1" t="s">
        <v>2005</v>
      </c>
      <c r="D1871" s="1" t="s">
        <v>2050</v>
      </c>
      <c r="E1871" s="6">
        <v>45584</v>
      </c>
      <c r="F1871" s="1" t="s">
        <v>8</v>
      </c>
      <c r="G1871" s="1" t="s">
        <v>41</v>
      </c>
      <c r="H1871" s="1">
        <v>10</v>
      </c>
      <c r="I1871" s="1">
        <v>10</v>
      </c>
      <c r="J1871" s="1">
        <v>0</v>
      </c>
      <c r="K1871" s="1">
        <v>0</v>
      </c>
      <c r="L1871" s="1">
        <v>7806</v>
      </c>
      <c r="M1871" s="1">
        <v>730</v>
      </c>
      <c r="N1871" s="1">
        <v>0</v>
      </c>
    </row>
    <row r="1872" spans="1:14">
      <c r="A1872" s="1">
        <v>2024</v>
      </c>
      <c r="B1872" s="1" t="s">
        <v>2004</v>
      </c>
      <c r="C1872" s="1" t="s">
        <v>2005</v>
      </c>
      <c r="D1872" s="1" t="s">
        <v>2050</v>
      </c>
      <c r="E1872" s="6">
        <v>45584</v>
      </c>
      <c r="F1872" s="1" t="s">
        <v>38</v>
      </c>
      <c r="G1872" s="1" t="s">
        <v>39</v>
      </c>
      <c r="H1872" s="1">
        <v>12</v>
      </c>
      <c r="I1872" s="1">
        <v>12</v>
      </c>
      <c r="J1872" s="1">
        <v>0</v>
      </c>
      <c r="K1872" s="1">
        <v>0</v>
      </c>
      <c r="L1872" s="1">
        <v>1018</v>
      </c>
      <c r="M1872" s="1">
        <v>240</v>
      </c>
      <c r="N1872" s="1">
        <v>0</v>
      </c>
    </row>
    <row r="1873" spans="1:14">
      <c r="A1873" s="1">
        <v>2024</v>
      </c>
      <c r="B1873" s="1" t="s">
        <v>2004</v>
      </c>
      <c r="C1873" s="1" t="s">
        <v>2005</v>
      </c>
      <c r="D1873" s="1" t="s">
        <v>2050</v>
      </c>
      <c r="E1873" s="6">
        <v>45586</v>
      </c>
      <c r="F1873" s="1" t="s">
        <v>64</v>
      </c>
      <c r="G1873" s="1" t="s">
        <v>1178</v>
      </c>
      <c r="H1873" s="1">
        <v>11</v>
      </c>
      <c r="I1873" s="1">
        <v>11</v>
      </c>
      <c r="J1873" s="1">
        <v>0</v>
      </c>
      <c r="K1873" s="1">
        <v>0</v>
      </c>
      <c r="L1873" s="1">
        <v>22099</v>
      </c>
      <c r="M1873" s="1">
        <v>728</v>
      </c>
      <c r="N1873" s="1">
        <v>0</v>
      </c>
    </row>
    <row r="1874" spans="1:14">
      <c r="A1874" s="1">
        <v>2024</v>
      </c>
      <c r="B1874" s="1" t="s">
        <v>2004</v>
      </c>
      <c r="C1874" s="1" t="s">
        <v>2005</v>
      </c>
      <c r="D1874" s="1" t="s">
        <v>2050</v>
      </c>
      <c r="E1874" s="6">
        <v>45586</v>
      </c>
      <c r="F1874" s="1" t="s">
        <v>64</v>
      </c>
      <c r="G1874" s="1" t="s">
        <v>23</v>
      </c>
      <c r="H1874" s="1">
        <v>1</v>
      </c>
      <c r="I1874" s="1">
        <v>1</v>
      </c>
      <c r="J1874" s="1">
        <v>0</v>
      </c>
      <c r="K1874" s="1">
        <v>0</v>
      </c>
      <c r="L1874" s="1">
        <v>202</v>
      </c>
      <c r="M1874" s="1">
        <v>40</v>
      </c>
      <c r="N1874" s="1">
        <v>0</v>
      </c>
    </row>
    <row r="1875" spans="1:14">
      <c r="A1875" s="1">
        <v>2024</v>
      </c>
      <c r="B1875" s="1" t="s">
        <v>2004</v>
      </c>
      <c r="C1875" s="1" t="s">
        <v>2005</v>
      </c>
      <c r="D1875" s="1" t="s">
        <v>2050</v>
      </c>
      <c r="E1875" s="6">
        <v>45586</v>
      </c>
      <c r="F1875" s="1" t="s">
        <v>64</v>
      </c>
      <c r="G1875" s="1" t="s">
        <v>266</v>
      </c>
      <c r="H1875" s="1">
        <v>12</v>
      </c>
      <c r="I1875" s="1">
        <v>12</v>
      </c>
      <c r="J1875" s="1">
        <v>0</v>
      </c>
      <c r="K1875" s="1">
        <v>0</v>
      </c>
      <c r="L1875" s="1">
        <v>4326</v>
      </c>
      <c r="M1875" s="1">
        <v>396</v>
      </c>
      <c r="N1875" s="1">
        <v>0</v>
      </c>
    </row>
    <row r="1876" spans="1:14">
      <c r="A1876" s="1">
        <v>2024</v>
      </c>
      <c r="B1876" s="1" t="s">
        <v>2004</v>
      </c>
      <c r="C1876" s="1" t="s">
        <v>2005</v>
      </c>
      <c r="D1876" s="1" t="s">
        <v>2050</v>
      </c>
      <c r="E1876" s="6">
        <v>45586</v>
      </c>
      <c r="F1876" s="1" t="s">
        <v>8</v>
      </c>
      <c r="G1876" s="1" t="s">
        <v>41</v>
      </c>
      <c r="H1876" s="1">
        <v>14</v>
      </c>
      <c r="I1876" s="1">
        <v>14</v>
      </c>
      <c r="J1876" s="1">
        <v>0</v>
      </c>
      <c r="K1876" s="1">
        <v>0</v>
      </c>
      <c r="L1876" s="1">
        <v>14504</v>
      </c>
      <c r="M1876" s="1">
        <v>825</v>
      </c>
      <c r="N1876" s="1">
        <v>0</v>
      </c>
    </row>
    <row r="1877" spans="1:14">
      <c r="A1877" s="1">
        <v>2024</v>
      </c>
      <c r="B1877" s="1" t="s">
        <v>2004</v>
      </c>
      <c r="C1877" s="1" t="s">
        <v>2005</v>
      </c>
      <c r="D1877" s="1" t="s">
        <v>2050</v>
      </c>
      <c r="E1877" s="6">
        <v>45586</v>
      </c>
      <c r="F1877" s="1" t="s">
        <v>8</v>
      </c>
      <c r="G1877" s="1" t="s">
        <v>23</v>
      </c>
      <c r="H1877" s="1">
        <v>1</v>
      </c>
      <c r="I1877" s="1">
        <v>1</v>
      </c>
      <c r="J1877" s="1">
        <v>0</v>
      </c>
      <c r="K1877" s="1">
        <v>0</v>
      </c>
      <c r="L1877" s="1">
        <v>272</v>
      </c>
      <c r="M1877" s="1">
        <v>40</v>
      </c>
      <c r="N1877" s="1">
        <v>0</v>
      </c>
    </row>
    <row r="1878" spans="1:14">
      <c r="A1878" s="1">
        <v>2024</v>
      </c>
      <c r="B1878" s="1" t="s">
        <v>2004</v>
      </c>
      <c r="C1878" s="1" t="s">
        <v>2005</v>
      </c>
      <c r="D1878" s="1" t="s">
        <v>2050</v>
      </c>
      <c r="E1878" s="6">
        <v>45586</v>
      </c>
      <c r="F1878" s="1" t="s">
        <v>38</v>
      </c>
      <c r="G1878" s="1" t="s">
        <v>39</v>
      </c>
      <c r="H1878" s="1">
        <v>15</v>
      </c>
      <c r="I1878" s="1">
        <v>15</v>
      </c>
      <c r="J1878" s="1">
        <v>0</v>
      </c>
      <c r="K1878" s="1">
        <v>0</v>
      </c>
      <c r="L1878" s="1">
        <v>1288</v>
      </c>
      <c r="M1878" s="1">
        <v>300</v>
      </c>
      <c r="N1878" s="1">
        <v>0</v>
      </c>
    </row>
    <row r="1879" spans="1:14">
      <c r="A1879" s="1">
        <v>2024</v>
      </c>
      <c r="B1879" s="1" t="s">
        <v>2004</v>
      </c>
      <c r="C1879" s="1" t="s">
        <v>2005</v>
      </c>
      <c r="D1879" s="1" t="s">
        <v>2050</v>
      </c>
      <c r="E1879" s="6">
        <v>45586</v>
      </c>
      <c r="F1879" s="1" t="s">
        <v>38</v>
      </c>
      <c r="G1879" s="1" t="s">
        <v>242</v>
      </c>
      <c r="H1879" s="1">
        <v>14</v>
      </c>
      <c r="I1879" s="1">
        <v>14</v>
      </c>
      <c r="J1879" s="1">
        <v>0</v>
      </c>
      <c r="K1879" s="1">
        <v>0</v>
      </c>
      <c r="L1879" s="1">
        <v>13967</v>
      </c>
      <c r="M1879" s="1">
        <v>502</v>
      </c>
      <c r="N1879" s="1">
        <v>0</v>
      </c>
    </row>
    <row r="1880" spans="1:14">
      <c r="A1880" s="1">
        <v>2024</v>
      </c>
      <c r="B1880" s="1" t="s">
        <v>2004</v>
      </c>
      <c r="C1880" s="1" t="s">
        <v>2005</v>
      </c>
      <c r="D1880" s="1" t="s">
        <v>2050</v>
      </c>
      <c r="E1880" s="6">
        <v>45586</v>
      </c>
      <c r="F1880" s="1" t="s">
        <v>38</v>
      </c>
      <c r="G1880" s="1" t="s">
        <v>23</v>
      </c>
      <c r="H1880" s="1">
        <v>9</v>
      </c>
      <c r="I1880" s="1">
        <v>9</v>
      </c>
      <c r="J1880" s="1">
        <v>0</v>
      </c>
      <c r="K1880" s="1">
        <v>0</v>
      </c>
      <c r="L1880" s="1">
        <v>2346</v>
      </c>
      <c r="M1880" s="1">
        <v>281</v>
      </c>
      <c r="N1880" s="1">
        <v>0</v>
      </c>
    </row>
    <row r="1881" spans="1:14">
      <c r="A1881" s="1">
        <v>2024</v>
      </c>
      <c r="B1881" s="1" t="s">
        <v>2004</v>
      </c>
      <c r="C1881" s="1" t="s">
        <v>2005</v>
      </c>
      <c r="D1881" s="1" t="s">
        <v>2050</v>
      </c>
      <c r="E1881" s="6">
        <v>45586</v>
      </c>
      <c r="F1881" s="1" t="s">
        <v>38</v>
      </c>
      <c r="G1881" s="1" t="s">
        <v>266</v>
      </c>
      <c r="H1881" s="1">
        <v>1</v>
      </c>
      <c r="I1881" s="1">
        <v>1</v>
      </c>
      <c r="J1881" s="1">
        <v>0</v>
      </c>
      <c r="K1881" s="1">
        <v>0</v>
      </c>
      <c r="L1881" s="1">
        <v>29</v>
      </c>
      <c r="M1881" s="1">
        <v>20</v>
      </c>
      <c r="N1881" s="1">
        <v>0</v>
      </c>
    </row>
    <row r="1882" spans="1:14">
      <c r="A1882" s="1">
        <v>2024</v>
      </c>
      <c r="B1882" s="1" t="s">
        <v>2004</v>
      </c>
      <c r="C1882" s="1" t="s">
        <v>2005</v>
      </c>
      <c r="D1882" s="1" t="s">
        <v>2050</v>
      </c>
      <c r="E1882" s="6">
        <v>45587</v>
      </c>
      <c r="F1882" s="1" t="s">
        <v>64</v>
      </c>
      <c r="G1882" s="1" t="s">
        <v>1178</v>
      </c>
      <c r="H1882" s="1">
        <v>12</v>
      </c>
      <c r="I1882" s="1">
        <v>12</v>
      </c>
      <c r="J1882" s="1">
        <v>0</v>
      </c>
      <c r="K1882" s="1">
        <v>0</v>
      </c>
      <c r="L1882" s="1">
        <v>3541</v>
      </c>
      <c r="M1882" s="1">
        <v>441</v>
      </c>
      <c r="N1882" s="1">
        <v>0</v>
      </c>
    </row>
    <row r="1883" spans="1:14">
      <c r="A1883" s="1">
        <v>2024</v>
      </c>
      <c r="B1883" s="1" t="s">
        <v>2004</v>
      </c>
      <c r="C1883" s="1" t="s">
        <v>2005</v>
      </c>
      <c r="D1883" s="1" t="s">
        <v>2050</v>
      </c>
      <c r="E1883" s="6">
        <v>45587</v>
      </c>
      <c r="F1883" s="1" t="s">
        <v>64</v>
      </c>
      <c r="G1883" s="1" t="s">
        <v>1267</v>
      </c>
      <c r="H1883" s="1">
        <v>11</v>
      </c>
      <c r="I1883" s="1">
        <v>11</v>
      </c>
      <c r="J1883" s="1">
        <v>0</v>
      </c>
      <c r="K1883" s="1">
        <v>0</v>
      </c>
      <c r="L1883" s="1">
        <v>13099</v>
      </c>
      <c r="M1883" s="1">
        <v>456</v>
      </c>
      <c r="N1883" s="1">
        <v>0</v>
      </c>
    </row>
    <row r="1884" spans="1:14">
      <c r="A1884" s="1">
        <v>2024</v>
      </c>
      <c r="B1884" s="1" t="s">
        <v>2004</v>
      </c>
      <c r="C1884" s="1" t="s">
        <v>2005</v>
      </c>
      <c r="D1884" s="1" t="s">
        <v>2050</v>
      </c>
      <c r="E1884" s="6">
        <v>45587</v>
      </c>
      <c r="F1884" s="1" t="s">
        <v>64</v>
      </c>
      <c r="G1884" s="1" t="s">
        <v>23</v>
      </c>
      <c r="H1884" s="1">
        <v>2</v>
      </c>
      <c r="I1884" s="1">
        <v>2</v>
      </c>
      <c r="J1884" s="1">
        <v>0</v>
      </c>
      <c r="K1884" s="1">
        <v>0</v>
      </c>
      <c r="L1884" s="1">
        <v>2650</v>
      </c>
      <c r="M1884" s="1">
        <v>73</v>
      </c>
      <c r="N1884" s="1">
        <v>0</v>
      </c>
    </row>
    <row r="1885" spans="1:14">
      <c r="A1885" s="1">
        <v>2024</v>
      </c>
      <c r="B1885" s="1" t="s">
        <v>2004</v>
      </c>
      <c r="C1885" s="1" t="s">
        <v>2005</v>
      </c>
      <c r="D1885" s="1" t="s">
        <v>2050</v>
      </c>
      <c r="E1885" s="6">
        <v>45587</v>
      </c>
      <c r="F1885" s="1" t="s">
        <v>64</v>
      </c>
      <c r="G1885" s="1" t="s">
        <v>266</v>
      </c>
      <c r="H1885" s="1">
        <v>12</v>
      </c>
      <c r="I1885" s="1">
        <v>12</v>
      </c>
      <c r="J1885" s="1">
        <v>0</v>
      </c>
      <c r="K1885" s="1">
        <v>0</v>
      </c>
      <c r="L1885" s="1">
        <v>29772</v>
      </c>
      <c r="M1885" s="1">
        <v>492</v>
      </c>
      <c r="N1885" s="1">
        <v>0</v>
      </c>
    </row>
    <row r="1886" spans="1:14">
      <c r="A1886" s="1">
        <v>2024</v>
      </c>
      <c r="B1886" s="1" t="s">
        <v>2004</v>
      </c>
      <c r="C1886" s="1" t="s">
        <v>2005</v>
      </c>
      <c r="D1886" s="1" t="s">
        <v>2050</v>
      </c>
      <c r="E1886" s="6">
        <v>45587</v>
      </c>
      <c r="F1886" s="1" t="s">
        <v>8</v>
      </c>
      <c r="G1886" s="1" t="s">
        <v>39</v>
      </c>
      <c r="H1886" s="1">
        <v>1</v>
      </c>
      <c r="I1886" s="1">
        <v>1</v>
      </c>
      <c r="J1886" s="1">
        <v>1</v>
      </c>
      <c r="K1886" s="1">
        <v>0</v>
      </c>
      <c r="L1886" s="1">
        <v>194</v>
      </c>
      <c r="M1886" s="1">
        <v>20</v>
      </c>
      <c r="N1886" s="1">
        <v>5</v>
      </c>
    </row>
    <row r="1887" spans="1:14">
      <c r="A1887" s="1">
        <v>2024</v>
      </c>
      <c r="B1887" s="1" t="s">
        <v>2004</v>
      </c>
      <c r="C1887" s="1" t="s">
        <v>2005</v>
      </c>
      <c r="D1887" s="1" t="s">
        <v>2050</v>
      </c>
      <c r="E1887" s="6">
        <v>45587</v>
      </c>
      <c r="F1887" s="1" t="s">
        <v>8</v>
      </c>
      <c r="G1887" s="1" t="s">
        <v>41</v>
      </c>
      <c r="H1887" s="1">
        <v>14</v>
      </c>
      <c r="I1887" s="1">
        <v>14</v>
      </c>
      <c r="J1887" s="1">
        <v>1</v>
      </c>
      <c r="K1887" s="1">
        <v>0</v>
      </c>
      <c r="L1887" s="1">
        <v>16217</v>
      </c>
      <c r="M1887" s="1">
        <v>786</v>
      </c>
      <c r="N1887" s="1">
        <v>11</v>
      </c>
    </row>
    <row r="1888" spans="1:14">
      <c r="A1888" s="1">
        <v>2024</v>
      </c>
      <c r="B1888" s="1" t="s">
        <v>2004</v>
      </c>
      <c r="C1888" s="1" t="s">
        <v>2005</v>
      </c>
      <c r="D1888" s="1" t="s">
        <v>2050</v>
      </c>
      <c r="E1888" s="6">
        <v>45587</v>
      </c>
      <c r="F1888" s="1" t="s">
        <v>8</v>
      </c>
      <c r="G1888" s="1" t="s">
        <v>1267</v>
      </c>
      <c r="H1888" s="1">
        <v>1</v>
      </c>
      <c r="I1888" s="1">
        <v>1</v>
      </c>
      <c r="J1888" s="1">
        <v>0</v>
      </c>
      <c r="K1888" s="1">
        <v>0</v>
      </c>
      <c r="L1888" s="1">
        <v>180</v>
      </c>
      <c r="M1888" s="1">
        <v>20</v>
      </c>
      <c r="N1888" s="1">
        <v>0</v>
      </c>
    </row>
    <row r="1889" spans="1:14">
      <c r="A1889" s="1">
        <v>2024</v>
      </c>
      <c r="B1889" s="1" t="s">
        <v>2004</v>
      </c>
      <c r="C1889" s="1" t="s">
        <v>2005</v>
      </c>
      <c r="D1889" s="1" t="s">
        <v>2050</v>
      </c>
      <c r="E1889" s="6">
        <v>45587</v>
      </c>
      <c r="F1889" s="1" t="s">
        <v>38</v>
      </c>
      <c r="G1889" s="1" t="s">
        <v>39</v>
      </c>
      <c r="H1889" s="1">
        <v>13</v>
      </c>
      <c r="I1889" s="1">
        <v>13</v>
      </c>
      <c r="J1889" s="1">
        <v>2</v>
      </c>
      <c r="K1889" s="1">
        <v>0</v>
      </c>
      <c r="L1889" s="1">
        <v>2660</v>
      </c>
      <c r="M1889" s="1">
        <v>314</v>
      </c>
      <c r="N1889" s="1">
        <v>12</v>
      </c>
    </row>
    <row r="1890" spans="1:14">
      <c r="A1890" s="1">
        <v>2024</v>
      </c>
      <c r="B1890" s="1" t="s">
        <v>2004</v>
      </c>
      <c r="C1890" s="1" t="s">
        <v>2005</v>
      </c>
      <c r="D1890" s="1" t="s">
        <v>2050</v>
      </c>
      <c r="E1890" s="6">
        <v>45587</v>
      </c>
      <c r="F1890" s="1" t="s">
        <v>38</v>
      </c>
      <c r="G1890" s="1" t="s">
        <v>242</v>
      </c>
      <c r="H1890" s="1">
        <v>12</v>
      </c>
      <c r="I1890" s="1">
        <v>12</v>
      </c>
      <c r="J1890" s="1">
        <v>0</v>
      </c>
      <c r="K1890" s="1">
        <v>0</v>
      </c>
      <c r="L1890" s="1">
        <v>1454</v>
      </c>
      <c r="M1890" s="1">
        <v>475</v>
      </c>
      <c r="N1890" s="1">
        <v>0</v>
      </c>
    </row>
    <row r="1891" spans="1:14">
      <c r="A1891" s="1">
        <v>2024</v>
      </c>
      <c r="B1891" s="1" t="s">
        <v>2004</v>
      </c>
      <c r="C1891" s="1" t="s">
        <v>2005</v>
      </c>
      <c r="D1891" s="1" t="s">
        <v>2050</v>
      </c>
      <c r="E1891" s="6">
        <v>45587</v>
      </c>
      <c r="F1891" s="1" t="s">
        <v>38</v>
      </c>
      <c r="G1891" s="1" t="s">
        <v>23</v>
      </c>
      <c r="H1891" s="1">
        <v>10</v>
      </c>
      <c r="I1891" s="1">
        <v>10</v>
      </c>
      <c r="J1891" s="1">
        <v>0</v>
      </c>
      <c r="K1891" s="1">
        <v>0</v>
      </c>
      <c r="L1891" s="1">
        <v>1130</v>
      </c>
      <c r="M1891" s="1">
        <v>200</v>
      </c>
      <c r="N1891" s="1">
        <v>0</v>
      </c>
    </row>
    <row r="1892" spans="1:14">
      <c r="A1892" s="1">
        <v>2024</v>
      </c>
      <c r="B1892" s="1" t="s">
        <v>2004</v>
      </c>
      <c r="C1892" s="1" t="s">
        <v>2005</v>
      </c>
      <c r="D1892" s="1" t="s">
        <v>2050</v>
      </c>
      <c r="E1892" s="6">
        <v>45588</v>
      </c>
      <c r="F1892" s="1" t="s">
        <v>64</v>
      </c>
      <c r="G1892" s="1" t="s">
        <v>1178</v>
      </c>
      <c r="H1892" s="1">
        <v>12</v>
      </c>
      <c r="I1892" s="1">
        <v>12</v>
      </c>
      <c r="J1892" s="1">
        <v>0</v>
      </c>
      <c r="K1892" s="1">
        <v>0</v>
      </c>
      <c r="L1892" s="1">
        <v>5191</v>
      </c>
      <c r="M1892" s="1">
        <v>516</v>
      </c>
      <c r="N1892" s="1">
        <v>0</v>
      </c>
    </row>
    <row r="1893" spans="1:14">
      <c r="A1893" s="1">
        <v>2024</v>
      </c>
      <c r="B1893" s="1" t="s">
        <v>2004</v>
      </c>
      <c r="C1893" s="1" t="s">
        <v>2005</v>
      </c>
      <c r="D1893" s="1" t="s">
        <v>2050</v>
      </c>
      <c r="E1893" s="6">
        <v>45588</v>
      </c>
      <c r="F1893" s="1" t="s">
        <v>64</v>
      </c>
      <c r="G1893" s="1" t="s">
        <v>1267</v>
      </c>
      <c r="H1893" s="1">
        <v>11</v>
      </c>
      <c r="I1893" s="1">
        <v>11</v>
      </c>
      <c r="J1893" s="1">
        <v>0</v>
      </c>
      <c r="K1893" s="1">
        <v>0</v>
      </c>
      <c r="L1893" s="1">
        <v>6285</v>
      </c>
      <c r="M1893" s="1">
        <v>361</v>
      </c>
      <c r="N1893" s="1">
        <v>0</v>
      </c>
    </row>
    <row r="1894" spans="1:14">
      <c r="A1894" s="1">
        <v>2024</v>
      </c>
      <c r="B1894" s="1" t="s">
        <v>2004</v>
      </c>
      <c r="C1894" s="1" t="s">
        <v>2005</v>
      </c>
      <c r="D1894" s="1" t="s">
        <v>2050</v>
      </c>
      <c r="E1894" s="6">
        <v>45588</v>
      </c>
      <c r="F1894" s="1" t="s">
        <v>64</v>
      </c>
      <c r="G1894" s="1" t="s">
        <v>23</v>
      </c>
      <c r="H1894" s="1">
        <v>6</v>
      </c>
      <c r="I1894" s="1">
        <v>6</v>
      </c>
      <c r="J1894" s="1">
        <v>0</v>
      </c>
      <c r="K1894" s="1">
        <v>0</v>
      </c>
      <c r="L1894" s="1">
        <v>13042</v>
      </c>
      <c r="M1894" s="1">
        <v>288</v>
      </c>
      <c r="N1894" s="1">
        <v>0</v>
      </c>
    </row>
    <row r="1895" spans="1:14">
      <c r="A1895" s="1">
        <v>2024</v>
      </c>
      <c r="B1895" s="1" t="s">
        <v>2004</v>
      </c>
      <c r="C1895" s="1" t="s">
        <v>2005</v>
      </c>
      <c r="D1895" s="1" t="s">
        <v>2050</v>
      </c>
      <c r="E1895" s="6">
        <v>45588</v>
      </c>
      <c r="F1895" s="1" t="s">
        <v>64</v>
      </c>
      <c r="G1895" s="1" t="s">
        <v>266</v>
      </c>
      <c r="H1895" s="1">
        <v>11</v>
      </c>
      <c r="I1895" s="1">
        <v>11</v>
      </c>
      <c r="J1895" s="1">
        <v>0</v>
      </c>
      <c r="K1895" s="1">
        <v>0</v>
      </c>
      <c r="L1895" s="1">
        <v>11431</v>
      </c>
      <c r="M1895" s="1">
        <v>393</v>
      </c>
      <c r="N1895" s="1">
        <v>0</v>
      </c>
    </row>
    <row r="1896" spans="1:14">
      <c r="A1896" s="1">
        <v>2024</v>
      </c>
      <c r="B1896" s="1" t="s">
        <v>2004</v>
      </c>
      <c r="C1896" s="1" t="s">
        <v>2005</v>
      </c>
      <c r="D1896" s="1" t="s">
        <v>2050</v>
      </c>
      <c r="E1896" s="6">
        <v>45588</v>
      </c>
      <c r="F1896" s="1" t="s">
        <v>8</v>
      </c>
      <c r="G1896" s="1" t="s">
        <v>41</v>
      </c>
      <c r="H1896" s="1">
        <v>14</v>
      </c>
      <c r="I1896" s="1">
        <v>14</v>
      </c>
      <c r="J1896" s="1">
        <v>1</v>
      </c>
      <c r="K1896" s="1">
        <v>0</v>
      </c>
      <c r="L1896" s="1">
        <v>18124</v>
      </c>
      <c r="M1896" s="1">
        <v>963</v>
      </c>
      <c r="N1896" s="1">
        <v>1</v>
      </c>
    </row>
    <row r="1897" spans="1:14">
      <c r="A1897" s="1">
        <v>2024</v>
      </c>
      <c r="B1897" s="1" t="s">
        <v>2004</v>
      </c>
      <c r="C1897" s="1" t="s">
        <v>2005</v>
      </c>
      <c r="D1897" s="1" t="s">
        <v>2050</v>
      </c>
      <c r="E1897" s="6">
        <v>45588</v>
      </c>
      <c r="F1897" s="1" t="s">
        <v>8</v>
      </c>
      <c r="G1897" s="1" t="s">
        <v>23</v>
      </c>
      <c r="H1897" s="1">
        <v>1</v>
      </c>
      <c r="I1897" s="1">
        <v>1</v>
      </c>
      <c r="J1897" s="1">
        <v>0</v>
      </c>
      <c r="K1897" s="1">
        <v>0</v>
      </c>
      <c r="L1897" s="1">
        <v>297</v>
      </c>
      <c r="M1897" s="1">
        <v>47</v>
      </c>
      <c r="N1897" s="1">
        <v>0</v>
      </c>
    </row>
    <row r="1898" spans="1:14">
      <c r="A1898" s="1">
        <v>2024</v>
      </c>
      <c r="B1898" s="1" t="s">
        <v>2004</v>
      </c>
      <c r="C1898" s="1" t="s">
        <v>2005</v>
      </c>
      <c r="D1898" s="1" t="s">
        <v>2050</v>
      </c>
      <c r="E1898" s="6">
        <v>45588</v>
      </c>
      <c r="F1898" s="1" t="s">
        <v>38</v>
      </c>
      <c r="G1898" s="1" t="s">
        <v>39</v>
      </c>
      <c r="H1898" s="1">
        <v>15</v>
      </c>
      <c r="I1898" s="1">
        <v>15</v>
      </c>
      <c r="J1898" s="1">
        <v>0</v>
      </c>
      <c r="K1898" s="1">
        <v>0</v>
      </c>
      <c r="L1898" s="1">
        <v>3770</v>
      </c>
      <c r="M1898" s="1">
        <v>414</v>
      </c>
      <c r="N1898" s="1">
        <v>0</v>
      </c>
    </row>
    <row r="1899" spans="1:14">
      <c r="A1899" s="1">
        <v>2024</v>
      </c>
      <c r="B1899" s="1" t="s">
        <v>2004</v>
      </c>
      <c r="C1899" s="1" t="s">
        <v>2005</v>
      </c>
      <c r="D1899" s="1" t="s">
        <v>2050</v>
      </c>
      <c r="E1899" s="6">
        <v>45588</v>
      </c>
      <c r="F1899" s="1" t="s">
        <v>38</v>
      </c>
      <c r="G1899" s="1" t="s">
        <v>242</v>
      </c>
      <c r="H1899" s="1">
        <v>13</v>
      </c>
      <c r="I1899" s="1">
        <v>13</v>
      </c>
      <c r="J1899" s="1">
        <v>0</v>
      </c>
      <c r="K1899" s="1">
        <v>0</v>
      </c>
      <c r="L1899" s="1">
        <v>12103</v>
      </c>
      <c r="M1899" s="1">
        <v>415</v>
      </c>
      <c r="N1899" s="1">
        <v>0</v>
      </c>
    </row>
    <row r="1900" spans="1:14">
      <c r="A1900" s="1">
        <v>2024</v>
      </c>
      <c r="B1900" s="1" t="s">
        <v>2004</v>
      </c>
      <c r="C1900" s="1" t="s">
        <v>2005</v>
      </c>
      <c r="D1900" s="1" t="s">
        <v>2050</v>
      </c>
      <c r="E1900" s="6">
        <v>45588</v>
      </c>
      <c r="F1900" s="1" t="s">
        <v>38</v>
      </c>
      <c r="G1900" s="1" t="s">
        <v>1267</v>
      </c>
      <c r="H1900" s="1">
        <v>1</v>
      </c>
      <c r="I1900" s="1">
        <v>1</v>
      </c>
      <c r="J1900" s="1">
        <v>0</v>
      </c>
      <c r="K1900" s="1">
        <v>0</v>
      </c>
      <c r="L1900" s="1">
        <v>58</v>
      </c>
      <c r="M1900" s="1">
        <v>20</v>
      </c>
      <c r="N1900" s="1">
        <v>0</v>
      </c>
    </row>
    <row r="1901" spans="1:14">
      <c r="A1901" s="1">
        <v>2024</v>
      </c>
      <c r="B1901" s="1" t="s">
        <v>2004</v>
      </c>
      <c r="C1901" s="1" t="s">
        <v>2005</v>
      </c>
      <c r="D1901" s="1" t="s">
        <v>2050</v>
      </c>
      <c r="E1901" s="6">
        <v>45588</v>
      </c>
      <c r="F1901" s="1" t="s">
        <v>38</v>
      </c>
      <c r="G1901" s="1" t="s">
        <v>23</v>
      </c>
      <c r="H1901" s="1">
        <v>5</v>
      </c>
      <c r="I1901" s="1">
        <v>5</v>
      </c>
      <c r="J1901" s="1">
        <v>0</v>
      </c>
      <c r="K1901" s="1">
        <v>0</v>
      </c>
      <c r="L1901" s="1">
        <v>602</v>
      </c>
      <c r="M1901" s="1">
        <v>85</v>
      </c>
      <c r="N1901" s="1">
        <v>0</v>
      </c>
    </row>
    <row r="1902" spans="1:14">
      <c r="A1902" s="1">
        <v>2024</v>
      </c>
      <c r="B1902" s="1" t="s">
        <v>2004</v>
      </c>
      <c r="C1902" s="1" t="s">
        <v>2005</v>
      </c>
      <c r="D1902" s="1" t="s">
        <v>2050</v>
      </c>
      <c r="E1902" s="6">
        <v>45588</v>
      </c>
      <c r="F1902" s="1" t="s">
        <v>38</v>
      </c>
      <c r="G1902" s="1" t="s">
        <v>266</v>
      </c>
      <c r="H1902" s="1">
        <v>1</v>
      </c>
      <c r="I1902" s="1">
        <v>1</v>
      </c>
      <c r="J1902" s="1">
        <v>0</v>
      </c>
      <c r="K1902" s="1">
        <v>0</v>
      </c>
      <c r="L1902" s="1">
        <v>180</v>
      </c>
      <c r="M1902" s="1">
        <v>20</v>
      </c>
      <c r="N1902" s="1">
        <v>0</v>
      </c>
    </row>
    <row r="1903" spans="1:14">
      <c r="A1903" s="1">
        <v>2024</v>
      </c>
      <c r="B1903" s="1" t="s">
        <v>2004</v>
      </c>
      <c r="C1903" s="1" t="s">
        <v>2005</v>
      </c>
      <c r="D1903" s="1" t="s">
        <v>2050</v>
      </c>
      <c r="E1903" s="6">
        <v>45589</v>
      </c>
      <c r="F1903" s="1" t="s">
        <v>64</v>
      </c>
      <c r="G1903" s="1" t="s">
        <v>1178</v>
      </c>
      <c r="H1903" s="1">
        <v>12</v>
      </c>
      <c r="I1903" s="1">
        <v>12</v>
      </c>
      <c r="J1903" s="1">
        <v>0</v>
      </c>
      <c r="K1903" s="1">
        <v>0</v>
      </c>
      <c r="L1903" s="1">
        <v>7930</v>
      </c>
      <c r="M1903" s="1">
        <v>355</v>
      </c>
      <c r="N1903" s="1">
        <v>0</v>
      </c>
    </row>
    <row r="1904" spans="1:14">
      <c r="A1904" s="1">
        <v>2024</v>
      </c>
      <c r="B1904" s="1" t="s">
        <v>2004</v>
      </c>
      <c r="C1904" s="1" t="s">
        <v>2005</v>
      </c>
      <c r="D1904" s="1" t="s">
        <v>2050</v>
      </c>
      <c r="E1904" s="6">
        <v>45589</v>
      </c>
      <c r="F1904" s="1" t="s">
        <v>64</v>
      </c>
      <c r="G1904" s="1" t="s">
        <v>1267</v>
      </c>
      <c r="H1904" s="1">
        <v>4</v>
      </c>
      <c r="I1904" s="1">
        <v>4</v>
      </c>
      <c r="J1904" s="1">
        <v>0</v>
      </c>
      <c r="K1904" s="1">
        <v>0</v>
      </c>
      <c r="L1904" s="1">
        <v>10382</v>
      </c>
      <c r="M1904" s="1">
        <v>256</v>
      </c>
      <c r="N1904" s="1">
        <v>0</v>
      </c>
    </row>
    <row r="1905" spans="1:14">
      <c r="A1905" s="1">
        <v>2024</v>
      </c>
      <c r="B1905" s="1" t="s">
        <v>2004</v>
      </c>
      <c r="C1905" s="1" t="s">
        <v>2005</v>
      </c>
      <c r="D1905" s="1" t="s">
        <v>2050</v>
      </c>
      <c r="E1905" s="6">
        <v>45589</v>
      </c>
      <c r="F1905" s="1" t="s">
        <v>64</v>
      </c>
      <c r="G1905" s="1" t="s">
        <v>23</v>
      </c>
      <c r="H1905" s="1">
        <v>16</v>
      </c>
      <c r="I1905" s="1">
        <v>16</v>
      </c>
      <c r="J1905" s="1">
        <v>1</v>
      </c>
      <c r="K1905" s="1">
        <v>0</v>
      </c>
      <c r="L1905" s="1">
        <v>75495</v>
      </c>
      <c r="M1905" s="1">
        <v>821</v>
      </c>
      <c r="N1905" s="1">
        <v>3</v>
      </c>
    </row>
    <row r="1906" spans="1:14">
      <c r="A1906" s="1">
        <v>2024</v>
      </c>
      <c r="B1906" s="1" t="s">
        <v>2004</v>
      </c>
      <c r="C1906" s="1" t="s">
        <v>2005</v>
      </c>
      <c r="D1906" s="1" t="s">
        <v>2050</v>
      </c>
      <c r="E1906" s="6">
        <v>45589</v>
      </c>
      <c r="F1906" s="1" t="s">
        <v>64</v>
      </c>
      <c r="G1906" s="1" t="s">
        <v>266</v>
      </c>
      <c r="H1906" s="1">
        <v>11</v>
      </c>
      <c r="I1906" s="1">
        <v>11</v>
      </c>
      <c r="J1906" s="1">
        <v>0</v>
      </c>
      <c r="K1906" s="1">
        <v>0</v>
      </c>
      <c r="L1906" s="1">
        <v>24963</v>
      </c>
      <c r="M1906" s="1">
        <v>433</v>
      </c>
      <c r="N1906" s="1">
        <v>0</v>
      </c>
    </row>
    <row r="1907" spans="1:14">
      <c r="A1907" s="1">
        <v>2024</v>
      </c>
      <c r="B1907" s="1" t="s">
        <v>2004</v>
      </c>
      <c r="C1907" s="1" t="s">
        <v>2005</v>
      </c>
      <c r="D1907" s="1" t="s">
        <v>2050</v>
      </c>
      <c r="E1907" s="6">
        <v>45589</v>
      </c>
      <c r="F1907" s="1" t="s">
        <v>8</v>
      </c>
      <c r="G1907" s="1" t="s">
        <v>41</v>
      </c>
      <c r="H1907" s="1">
        <v>15</v>
      </c>
      <c r="I1907" s="1">
        <v>15</v>
      </c>
      <c r="J1907" s="1">
        <v>0</v>
      </c>
      <c r="K1907" s="1">
        <v>0</v>
      </c>
      <c r="L1907" s="1">
        <v>8067</v>
      </c>
      <c r="M1907" s="1">
        <v>639</v>
      </c>
      <c r="N1907" s="1">
        <v>0</v>
      </c>
    </row>
    <row r="1908" spans="1:14">
      <c r="A1908" s="1">
        <v>2024</v>
      </c>
      <c r="B1908" s="1" t="s">
        <v>2004</v>
      </c>
      <c r="C1908" s="1" t="s">
        <v>2005</v>
      </c>
      <c r="D1908" s="1" t="s">
        <v>2050</v>
      </c>
      <c r="E1908" s="6">
        <v>45589</v>
      </c>
      <c r="F1908" s="1" t="s">
        <v>38</v>
      </c>
      <c r="G1908" s="1" t="s">
        <v>39</v>
      </c>
      <c r="H1908" s="1">
        <v>16</v>
      </c>
      <c r="I1908" s="1">
        <v>16</v>
      </c>
      <c r="J1908" s="1">
        <v>0</v>
      </c>
      <c r="K1908" s="1">
        <v>0</v>
      </c>
      <c r="L1908" s="1">
        <v>1708</v>
      </c>
      <c r="M1908" s="1">
        <v>347</v>
      </c>
      <c r="N1908" s="1">
        <v>0</v>
      </c>
    </row>
    <row r="1909" spans="1:14">
      <c r="A1909" s="1">
        <v>2024</v>
      </c>
      <c r="B1909" s="1" t="s">
        <v>2004</v>
      </c>
      <c r="C1909" s="1" t="s">
        <v>2005</v>
      </c>
      <c r="D1909" s="1" t="s">
        <v>2050</v>
      </c>
      <c r="E1909" s="6">
        <v>45589</v>
      </c>
      <c r="F1909" s="1" t="s">
        <v>38</v>
      </c>
      <c r="G1909" s="1" t="s">
        <v>242</v>
      </c>
      <c r="H1909" s="1">
        <v>14</v>
      </c>
      <c r="I1909" s="1">
        <v>14</v>
      </c>
      <c r="J1909" s="1">
        <v>0</v>
      </c>
      <c r="K1909" s="1">
        <v>0</v>
      </c>
      <c r="L1909" s="1">
        <v>15125</v>
      </c>
      <c r="M1909" s="1">
        <v>395</v>
      </c>
      <c r="N1909" s="1">
        <v>0</v>
      </c>
    </row>
    <row r="1910" spans="1:14">
      <c r="A1910" s="1">
        <v>2024</v>
      </c>
      <c r="B1910" s="1" t="s">
        <v>2004</v>
      </c>
      <c r="C1910" s="1" t="s">
        <v>2005</v>
      </c>
      <c r="D1910" s="1" t="s">
        <v>2050</v>
      </c>
      <c r="E1910" s="6">
        <v>45589</v>
      </c>
      <c r="F1910" s="1" t="s">
        <v>38</v>
      </c>
      <c r="G1910" s="1" t="s">
        <v>1267</v>
      </c>
      <c r="H1910" s="1">
        <v>8</v>
      </c>
      <c r="I1910" s="1">
        <v>8</v>
      </c>
      <c r="J1910" s="1">
        <v>0</v>
      </c>
      <c r="K1910" s="1">
        <v>0</v>
      </c>
      <c r="L1910" s="1">
        <v>1293</v>
      </c>
      <c r="M1910" s="1">
        <v>197</v>
      </c>
      <c r="N1910" s="1">
        <v>0</v>
      </c>
    </row>
    <row r="1911" spans="1:14">
      <c r="A1911" s="1">
        <v>2024</v>
      </c>
      <c r="B1911" s="1" t="s">
        <v>2004</v>
      </c>
      <c r="C1911" s="1" t="s">
        <v>2005</v>
      </c>
      <c r="D1911" s="1" t="s">
        <v>2050</v>
      </c>
      <c r="E1911" s="6">
        <v>45589</v>
      </c>
      <c r="F1911" s="1" t="s">
        <v>38</v>
      </c>
      <c r="G1911" s="1" t="s">
        <v>266</v>
      </c>
      <c r="H1911" s="1">
        <v>3</v>
      </c>
      <c r="I1911" s="1">
        <v>3</v>
      </c>
      <c r="J1911" s="1">
        <v>0</v>
      </c>
      <c r="K1911" s="1">
        <v>0</v>
      </c>
      <c r="L1911" s="1">
        <v>304</v>
      </c>
      <c r="M1911" s="1">
        <v>60</v>
      </c>
      <c r="N1911" s="1">
        <v>0</v>
      </c>
    </row>
    <row r="1912" spans="1:14">
      <c r="A1912" s="1">
        <v>2024</v>
      </c>
      <c r="B1912" s="1" t="s">
        <v>2004</v>
      </c>
      <c r="C1912" s="1" t="s">
        <v>2005</v>
      </c>
      <c r="D1912" s="1" t="s">
        <v>2050</v>
      </c>
      <c r="E1912" s="6">
        <v>45590</v>
      </c>
      <c r="F1912" s="1" t="s">
        <v>64</v>
      </c>
      <c r="G1912" s="1" t="s">
        <v>1178</v>
      </c>
      <c r="H1912" s="1">
        <v>12</v>
      </c>
      <c r="I1912" s="1">
        <v>12</v>
      </c>
      <c r="J1912" s="1">
        <v>0</v>
      </c>
      <c r="K1912" s="1">
        <v>0</v>
      </c>
      <c r="L1912" s="1">
        <v>12127</v>
      </c>
      <c r="M1912" s="1">
        <v>903</v>
      </c>
      <c r="N1912" s="1">
        <v>0</v>
      </c>
    </row>
    <row r="1913" spans="1:14">
      <c r="A1913" s="1">
        <v>2024</v>
      </c>
      <c r="B1913" s="1" t="s">
        <v>2004</v>
      </c>
      <c r="C1913" s="1" t="s">
        <v>2005</v>
      </c>
      <c r="D1913" s="1" t="s">
        <v>2050</v>
      </c>
      <c r="E1913" s="6">
        <v>45590</v>
      </c>
      <c r="F1913" s="1" t="s">
        <v>64</v>
      </c>
      <c r="G1913" s="1" t="s">
        <v>1267</v>
      </c>
      <c r="H1913" s="1">
        <v>12</v>
      </c>
      <c r="I1913" s="1">
        <v>12</v>
      </c>
      <c r="J1913" s="1">
        <v>0</v>
      </c>
      <c r="K1913" s="1">
        <v>0</v>
      </c>
      <c r="L1913" s="1">
        <v>80249</v>
      </c>
      <c r="M1913" s="1">
        <v>729</v>
      </c>
      <c r="N1913" s="1">
        <v>0</v>
      </c>
    </row>
    <row r="1914" spans="1:14">
      <c r="A1914" s="1">
        <v>2024</v>
      </c>
      <c r="B1914" s="1" t="s">
        <v>2004</v>
      </c>
      <c r="C1914" s="1" t="s">
        <v>2005</v>
      </c>
      <c r="D1914" s="1" t="s">
        <v>2050</v>
      </c>
      <c r="E1914" s="6">
        <v>45590</v>
      </c>
      <c r="F1914" s="1" t="s">
        <v>64</v>
      </c>
      <c r="G1914" s="1" t="s">
        <v>23</v>
      </c>
      <c r="H1914" s="1">
        <v>10</v>
      </c>
      <c r="I1914" s="1">
        <v>10</v>
      </c>
      <c r="J1914" s="1">
        <v>0</v>
      </c>
      <c r="K1914" s="1">
        <v>0</v>
      </c>
      <c r="L1914" s="1">
        <v>39086</v>
      </c>
      <c r="M1914" s="1">
        <v>669</v>
      </c>
      <c r="N1914" s="1">
        <v>0</v>
      </c>
    </row>
    <row r="1915" spans="1:14">
      <c r="A1915" s="1">
        <v>2024</v>
      </c>
      <c r="B1915" s="1" t="s">
        <v>2004</v>
      </c>
      <c r="C1915" s="1" t="s">
        <v>2005</v>
      </c>
      <c r="D1915" s="1" t="s">
        <v>2050</v>
      </c>
      <c r="E1915" s="6">
        <v>45590</v>
      </c>
      <c r="F1915" s="1" t="s">
        <v>64</v>
      </c>
      <c r="G1915" s="1" t="s">
        <v>266</v>
      </c>
      <c r="H1915" s="1">
        <v>12</v>
      </c>
      <c r="I1915" s="1">
        <v>12</v>
      </c>
      <c r="J1915" s="1">
        <v>0</v>
      </c>
      <c r="K1915" s="1">
        <v>0</v>
      </c>
      <c r="L1915" s="1">
        <v>23382</v>
      </c>
      <c r="M1915" s="1">
        <v>505</v>
      </c>
      <c r="N1915" s="1">
        <v>0</v>
      </c>
    </row>
    <row r="1916" spans="1:14">
      <c r="A1916" s="1">
        <v>2024</v>
      </c>
      <c r="B1916" s="1" t="s">
        <v>2004</v>
      </c>
      <c r="C1916" s="1" t="s">
        <v>2005</v>
      </c>
      <c r="D1916" s="1" t="s">
        <v>2050</v>
      </c>
      <c r="E1916" s="6">
        <v>45590</v>
      </c>
      <c r="F1916" s="1" t="s">
        <v>8</v>
      </c>
      <c r="G1916" s="1" t="s">
        <v>41</v>
      </c>
      <c r="H1916" s="1">
        <v>15</v>
      </c>
      <c r="I1916" s="1">
        <v>15</v>
      </c>
      <c r="J1916" s="1">
        <v>0</v>
      </c>
      <c r="K1916" s="1">
        <v>0</v>
      </c>
      <c r="L1916" s="1">
        <v>30965</v>
      </c>
      <c r="M1916" s="1">
        <v>1043</v>
      </c>
      <c r="N1916" s="1">
        <v>0</v>
      </c>
    </row>
    <row r="1917" spans="1:14">
      <c r="A1917" s="1">
        <v>2024</v>
      </c>
      <c r="B1917" s="1" t="s">
        <v>2004</v>
      </c>
      <c r="C1917" s="1" t="s">
        <v>2005</v>
      </c>
      <c r="D1917" s="1" t="s">
        <v>2050</v>
      </c>
      <c r="E1917" s="6">
        <v>45590</v>
      </c>
      <c r="F1917" s="1" t="s">
        <v>38</v>
      </c>
      <c r="G1917" s="1" t="s">
        <v>39</v>
      </c>
      <c r="H1917" s="1">
        <v>14</v>
      </c>
      <c r="I1917" s="1">
        <v>14</v>
      </c>
      <c r="J1917" s="1">
        <v>0</v>
      </c>
      <c r="K1917" s="1">
        <v>0</v>
      </c>
      <c r="L1917" s="1">
        <v>5227</v>
      </c>
      <c r="M1917" s="1">
        <v>460</v>
      </c>
      <c r="N1917" s="1">
        <v>0</v>
      </c>
    </row>
    <row r="1918" spans="1:14">
      <c r="A1918" s="1">
        <v>2024</v>
      </c>
      <c r="B1918" s="1" t="s">
        <v>2004</v>
      </c>
      <c r="C1918" s="1" t="s">
        <v>2005</v>
      </c>
      <c r="D1918" s="1" t="s">
        <v>2050</v>
      </c>
      <c r="E1918" s="6">
        <v>45590</v>
      </c>
      <c r="F1918" s="1" t="s">
        <v>38</v>
      </c>
      <c r="G1918" s="1" t="s">
        <v>242</v>
      </c>
      <c r="H1918" s="1">
        <v>14</v>
      </c>
      <c r="I1918" s="1">
        <v>14</v>
      </c>
      <c r="J1918" s="1">
        <v>0</v>
      </c>
      <c r="K1918" s="1">
        <v>0</v>
      </c>
      <c r="L1918" s="1">
        <v>6170</v>
      </c>
      <c r="M1918" s="1">
        <v>604</v>
      </c>
      <c r="N1918" s="1">
        <v>0</v>
      </c>
    </row>
    <row r="1919" spans="1:14">
      <c r="A1919" s="1">
        <v>2024</v>
      </c>
      <c r="B1919" s="1" t="s">
        <v>2004</v>
      </c>
      <c r="C1919" s="1" t="s">
        <v>2005</v>
      </c>
      <c r="D1919" s="1" t="s">
        <v>2050</v>
      </c>
      <c r="E1919" s="6">
        <v>45590</v>
      </c>
      <c r="F1919" s="1" t="s">
        <v>38</v>
      </c>
      <c r="G1919" s="1" t="s">
        <v>23</v>
      </c>
      <c r="H1919" s="1">
        <v>2</v>
      </c>
      <c r="I1919" s="1">
        <v>2</v>
      </c>
      <c r="J1919" s="1">
        <v>0</v>
      </c>
      <c r="K1919" s="1">
        <v>0</v>
      </c>
      <c r="L1919" s="1">
        <v>259</v>
      </c>
      <c r="M1919" s="1">
        <v>39</v>
      </c>
      <c r="N1919" s="1">
        <v>0</v>
      </c>
    </row>
    <row r="1920" spans="1:14">
      <c r="A1920" s="1">
        <v>2024</v>
      </c>
      <c r="B1920" s="1" t="s">
        <v>2004</v>
      </c>
      <c r="C1920" s="1" t="s">
        <v>2005</v>
      </c>
      <c r="D1920" s="1" t="s">
        <v>2050</v>
      </c>
      <c r="E1920" s="6">
        <v>45590</v>
      </c>
      <c r="F1920" s="1" t="s">
        <v>38</v>
      </c>
      <c r="G1920" s="1" t="s">
        <v>266</v>
      </c>
      <c r="H1920" s="1">
        <v>3</v>
      </c>
      <c r="I1920" s="1">
        <v>3</v>
      </c>
      <c r="J1920" s="1">
        <v>0</v>
      </c>
      <c r="K1920" s="1">
        <v>0</v>
      </c>
      <c r="L1920" s="1">
        <v>344</v>
      </c>
      <c r="M1920" s="1">
        <v>60</v>
      </c>
      <c r="N1920" s="1">
        <v>0</v>
      </c>
    </row>
    <row r="1921" spans="1:14">
      <c r="A1921" s="1">
        <v>2024</v>
      </c>
      <c r="B1921" s="1" t="s">
        <v>2004</v>
      </c>
      <c r="C1921" s="1" t="s">
        <v>2005</v>
      </c>
      <c r="D1921" s="1" t="s">
        <v>2082</v>
      </c>
      <c r="E1921" s="6">
        <v>45591</v>
      </c>
      <c r="F1921" s="1" t="s">
        <v>64</v>
      </c>
      <c r="G1921" s="1" t="s">
        <v>23</v>
      </c>
      <c r="H1921" s="1">
        <v>10</v>
      </c>
      <c r="I1921" s="1">
        <v>10</v>
      </c>
      <c r="J1921" s="1">
        <v>0</v>
      </c>
      <c r="K1921" s="1">
        <v>0</v>
      </c>
      <c r="L1921" s="1">
        <v>12230</v>
      </c>
      <c r="M1921" s="1">
        <v>467</v>
      </c>
      <c r="N1921" s="1">
        <v>0</v>
      </c>
    </row>
    <row r="1922" spans="1:14">
      <c r="A1922" s="1">
        <v>2024</v>
      </c>
      <c r="B1922" s="1" t="s">
        <v>2004</v>
      </c>
      <c r="C1922" s="1" t="s">
        <v>2005</v>
      </c>
      <c r="D1922" s="1" t="s">
        <v>2082</v>
      </c>
      <c r="E1922" s="6">
        <v>45591</v>
      </c>
      <c r="F1922" s="1" t="s">
        <v>8</v>
      </c>
      <c r="G1922" s="1" t="s">
        <v>41</v>
      </c>
      <c r="H1922" s="1">
        <v>10</v>
      </c>
      <c r="I1922" s="1">
        <v>10</v>
      </c>
      <c r="J1922" s="1">
        <v>0</v>
      </c>
      <c r="K1922" s="1">
        <v>0</v>
      </c>
      <c r="L1922" s="1">
        <v>7161</v>
      </c>
      <c r="M1922" s="1">
        <v>605</v>
      </c>
      <c r="N1922" s="1">
        <v>0</v>
      </c>
    </row>
    <row r="1923" spans="1:14">
      <c r="A1923" s="1">
        <v>2024</v>
      </c>
      <c r="B1923" s="1" t="s">
        <v>2004</v>
      </c>
      <c r="C1923" s="1" t="s">
        <v>2005</v>
      </c>
      <c r="D1923" s="1" t="s">
        <v>2082</v>
      </c>
      <c r="E1923" s="6">
        <v>45593</v>
      </c>
      <c r="F1923" s="1" t="s">
        <v>64</v>
      </c>
      <c r="G1923" s="1" t="s">
        <v>1178</v>
      </c>
      <c r="H1923" s="1">
        <v>12</v>
      </c>
      <c r="I1923" s="1">
        <v>12</v>
      </c>
      <c r="J1923" s="1">
        <v>0</v>
      </c>
      <c r="K1923" s="1">
        <v>0</v>
      </c>
      <c r="L1923" s="1">
        <v>22843</v>
      </c>
      <c r="M1923" s="1">
        <v>581</v>
      </c>
      <c r="N1923" s="1">
        <v>0</v>
      </c>
    </row>
    <row r="1924" spans="1:14">
      <c r="A1924" s="1">
        <v>2024</v>
      </c>
      <c r="B1924" s="1" t="s">
        <v>2004</v>
      </c>
      <c r="C1924" s="1" t="s">
        <v>2005</v>
      </c>
      <c r="D1924" s="1" t="s">
        <v>2082</v>
      </c>
      <c r="E1924" s="6">
        <v>45593</v>
      </c>
      <c r="F1924" s="1" t="s">
        <v>64</v>
      </c>
      <c r="G1924" s="1" t="s">
        <v>41</v>
      </c>
      <c r="H1924" s="1">
        <v>2</v>
      </c>
      <c r="I1924" s="1">
        <v>2</v>
      </c>
      <c r="J1924" s="1">
        <v>0</v>
      </c>
      <c r="K1924" s="1">
        <v>0</v>
      </c>
      <c r="L1924" s="1">
        <v>19509</v>
      </c>
      <c r="M1924" s="1">
        <v>350</v>
      </c>
      <c r="N1924" s="1">
        <v>0</v>
      </c>
    </row>
    <row r="1925" spans="1:14">
      <c r="A1925" s="1">
        <v>2024</v>
      </c>
      <c r="B1925" s="1" t="s">
        <v>2004</v>
      </c>
      <c r="C1925" s="1" t="s">
        <v>2005</v>
      </c>
      <c r="D1925" s="1" t="s">
        <v>2082</v>
      </c>
      <c r="E1925" s="6">
        <v>45593</v>
      </c>
      <c r="F1925" s="1" t="s">
        <v>64</v>
      </c>
      <c r="G1925" s="1" t="s">
        <v>1267</v>
      </c>
      <c r="H1925" s="1">
        <v>10</v>
      </c>
      <c r="I1925" s="1">
        <v>10</v>
      </c>
      <c r="J1925" s="1">
        <v>0</v>
      </c>
      <c r="K1925" s="1">
        <v>0</v>
      </c>
      <c r="L1925" s="1">
        <v>17122</v>
      </c>
      <c r="M1925" s="1">
        <v>491</v>
      </c>
      <c r="N1925" s="1">
        <v>0</v>
      </c>
    </row>
    <row r="1926" spans="1:14">
      <c r="A1926" s="1">
        <v>2024</v>
      </c>
      <c r="B1926" s="1" t="s">
        <v>2004</v>
      </c>
      <c r="C1926" s="1" t="s">
        <v>2005</v>
      </c>
      <c r="D1926" s="1" t="s">
        <v>2082</v>
      </c>
      <c r="E1926" s="6">
        <v>45593</v>
      </c>
      <c r="F1926" s="1" t="s">
        <v>64</v>
      </c>
      <c r="G1926" s="1" t="s">
        <v>23</v>
      </c>
      <c r="H1926" s="1">
        <v>11</v>
      </c>
      <c r="I1926" s="1">
        <v>11</v>
      </c>
      <c r="J1926" s="1">
        <v>1</v>
      </c>
      <c r="K1926" s="1">
        <v>0</v>
      </c>
      <c r="L1926" s="1">
        <v>3581</v>
      </c>
      <c r="M1926" s="1">
        <v>328</v>
      </c>
      <c r="N1926" s="1">
        <v>3</v>
      </c>
    </row>
    <row r="1927" spans="1:14">
      <c r="A1927" s="1">
        <v>2024</v>
      </c>
      <c r="B1927" s="1" t="s">
        <v>2004</v>
      </c>
      <c r="C1927" s="1" t="s">
        <v>2005</v>
      </c>
      <c r="D1927" s="1" t="s">
        <v>2082</v>
      </c>
      <c r="E1927" s="6">
        <v>45593</v>
      </c>
      <c r="F1927" s="1" t="s">
        <v>64</v>
      </c>
      <c r="G1927" s="1" t="s">
        <v>266</v>
      </c>
      <c r="H1927" s="1">
        <v>11</v>
      </c>
      <c r="I1927" s="1">
        <v>11</v>
      </c>
      <c r="J1927" s="1">
        <v>0</v>
      </c>
      <c r="K1927" s="1">
        <v>0</v>
      </c>
      <c r="L1927" s="1">
        <v>13694</v>
      </c>
      <c r="M1927" s="1">
        <v>439</v>
      </c>
      <c r="N1927" s="1">
        <v>0</v>
      </c>
    </row>
    <row r="1928" spans="1:14">
      <c r="A1928" s="1">
        <v>2024</v>
      </c>
      <c r="B1928" s="1" t="s">
        <v>2004</v>
      </c>
      <c r="C1928" s="1" t="s">
        <v>2005</v>
      </c>
      <c r="D1928" s="1" t="s">
        <v>2082</v>
      </c>
      <c r="E1928" s="6">
        <v>45593</v>
      </c>
      <c r="F1928" s="1" t="s">
        <v>8</v>
      </c>
      <c r="G1928" s="1" t="s">
        <v>41</v>
      </c>
      <c r="H1928" s="1">
        <v>13</v>
      </c>
      <c r="I1928" s="1">
        <v>13</v>
      </c>
      <c r="J1928" s="1">
        <v>0</v>
      </c>
      <c r="K1928" s="1">
        <v>0</v>
      </c>
      <c r="L1928" s="1">
        <v>14244</v>
      </c>
      <c r="M1928" s="1">
        <v>767</v>
      </c>
      <c r="N1928" s="1">
        <v>0</v>
      </c>
    </row>
    <row r="1929" spans="1:14">
      <c r="A1929" s="1">
        <v>2024</v>
      </c>
      <c r="B1929" s="1" t="s">
        <v>2004</v>
      </c>
      <c r="C1929" s="1" t="s">
        <v>2005</v>
      </c>
      <c r="D1929" s="1" t="s">
        <v>2082</v>
      </c>
      <c r="E1929" s="6">
        <v>45593</v>
      </c>
      <c r="F1929" s="1" t="s">
        <v>38</v>
      </c>
      <c r="G1929" s="1" t="s">
        <v>39</v>
      </c>
      <c r="H1929" s="1">
        <v>15</v>
      </c>
      <c r="I1929" s="1">
        <v>15</v>
      </c>
      <c r="J1929" s="1">
        <v>0</v>
      </c>
      <c r="K1929" s="1">
        <v>0</v>
      </c>
      <c r="L1929" s="1">
        <v>2316</v>
      </c>
      <c r="M1929" s="1">
        <v>381</v>
      </c>
      <c r="N1929" s="1">
        <v>0</v>
      </c>
    </row>
    <row r="1930" spans="1:14">
      <c r="A1930" s="1">
        <v>2024</v>
      </c>
      <c r="B1930" s="1" t="s">
        <v>2004</v>
      </c>
      <c r="C1930" s="1" t="s">
        <v>2005</v>
      </c>
      <c r="D1930" s="1" t="s">
        <v>2082</v>
      </c>
      <c r="E1930" s="6">
        <v>45593</v>
      </c>
      <c r="F1930" s="1" t="s">
        <v>38</v>
      </c>
      <c r="G1930" s="1" t="s">
        <v>242</v>
      </c>
      <c r="H1930" s="1">
        <v>15</v>
      </c>
      <c r="I1930" s="1">
        <v>15</v>
      </c>
      <c r="J1930" s="1">
        <v>1</v>
      </c>
      <c r="K1930" s="1">
        <v>0</v>
      </c>
      <c r="L1930" s="1">
        <v>15698</v>
      </c>
      <c r="M1930" s="1">
        <v>562</v>
      </c>
      <c r="N1930" s="1">
        <v>6</v>
      </c>
    </row>
    <row r="1931" spans="1:14">
      <c r="A1931" s="1">
        <v>2024</v>
      </c>
      <c r="B1931" s="1" t="s">
        <v>2004</v>
      </c>
      <c r="C1931" s="1" t="s">
        <v>2005</v>
      </c>
      <c r="D1931" s="1" t="s">
        <v>2082</v>
      </c>
      <c r="E1931" s="6">
        <v>45593</v>
      </c>
      <c r="F1931" s="1" t="s">
        <v>38</v>
      </c>
      <c r="G1931" s="1" t="s">
        <v>1267</v>
      </c>
      <c r="H1931" s="1">
        <v>2</v>
      </c>
      <c r="I1931" s="1">
        <v>2</v>
      </c>
      <c r="J1931" s="1">
        <v>0</v>
      </c>
      <c r="K1931" s="1">
        <v>0</v>
      </c>
      <c r="L1931" s="1">
        <v>114</v>
      </c>
      <c r="M1931" s="1">
        <v>40</v>
      </c>
      <c r="N1931" s="1">
        <v>0</v>
      </c>
    </row>
    <row r="1932" spans="1:14">
      <c r="A1932" s="1">
        <v>2024</v>
      </c>
      <c r="B1932" s="1" t="s">
        <v>2004</v>
      </c>
      <c r="C1932" s="1" t="s">
        <v>2005</v>
      </c>
      <c r="D1932" s="1" t="s">
        <v>2082</v>
      </c>
      <c r="E1932" s="6">
        <v>45593</v>
      </c>
      <c r="F1932" s="1" t="s">
        <v>38</v>
      </c>
      <c r="G1932" s="1" t="s">
        <v>23</v>
      </c>
      <c r="H1932" s="1">
        <v>3</v>
      </c>
      <c r="I1932" s="1">
        <v>3</v>
      </c>
      <c r="J1932" s="1">
        <v>0</v>
      </c>
      <c r="K1932" s="1">
        <v>0</v>
      </c>
      <c r="L1932" s="1">
        <v>706</v>
      </c>
      <c r="M1932" s="1">
        <v>87</v>
      </c>
      <c r="N1932" s="1">
        <v>0</v>
      </c>
    </row>
    <row r="1933" spans="1:14">
      <c r="A1933" s="1">
        <v>2024</v>
      </c>
      <c r="B1933" s="1" t="s">
        <v>2004</v>
      </c>
      <c r="C1933" s="1" t="s">
        <v>2005</v>
      </c>
      <c r="D1933" s="1" t="s">
        <v>2082</v>
      </c>
      <c r="E1933" s="6">
        <v>45593</v>
      </c>
      <c r="F1933" s="1" t="s">
        <v>38</v>
      </c>
      <c r="G1933" s="1" t="s">
        <v>266</v>
      </c>
      <c r="H1933" s="1">
        <v>3</v>
      </c>
      <c r="I1933" s="1">
        <v>3</v>
      </c>
      <c r="J1933" s="1">
        <v>0</v>
      </c>
      <c r="K1933" s="1">
        <v>0</v>
      </c>
      <c r="L1933" s="1">
        <v>1447</v>
      </c>
      <c r="M1933" s="1">
        <v>87</v>
      </c>
      <c r="N1933" s="1">
        <v>0</v>
      </c>
    </row>
    <row r="1934" spans="1:14">
      <c r="A1934" s="1">
        <v>2024</v>
      </c>
      <c r="B1934" s="1" t="s">
        <v>2004</v>
      </c>
      <c r="C1934" s="1" t="s">
        <v>2005</v>
      </c>
      <c r="D1934" s="1" t="s">
        <v>2082</v>
      </c>
      <c r="E1934" s="6">
        <v>45594</v>
      </c>
      <c r="F1934" s="1" t="s">
        <v>64</v>
      </c>
      <c r="G1934" s="1" t="s">
        <v>1178</v>
      </c>
      <c r="H1934" s="1">
        <v>12</v>
      </c>
      <c r="I1934" s="1">
        <v>12</v>
      </c>
      <c r="J1934" s="1">
        <v>0</v>
      </c>
      <c r="K1934" s="1">
        <v>0</v>
      </c>
      <c r="L1934" s="1">
        <v>47940</v>
      </c>
      <c r="M1934" s="1">
        <v>1209</v>
      </c>
      <c r="N1934" s="1">
        <v>0</v>
      </c>
    </row>
    <row r="1935" spans="1:14">
      <c r="A1935" s="1">
        <v>2024</v>
      </c>
      <c r="B1935" s="1" t="s">
        <v>2004</v>
      </c>
      <c r="C1935" s="1" t="s">
        <v>2005</v>
      </c>
      <c r="D1935" s="1" t="s">
        <v>2082</v>
      </c>
      <c r="E1935" s="6">
        <v>45594</v>
      </c>
      <c r="F1935" s="1" t="s">
        <v>64</v>
      </c>
      <c r="G1935" s="1" t="s">
        <v>41</v>
      </c>
      <c r="H1935" s="1">
        <v>2</v>
      </c>
      <c r="I1935" s="1">
        <v>2</v>
      </c>
      <c r="J1935" s="1">
        <v>0</v>
      </c>
      <c r="K1935" s="1">
        <v>0</v>
      </c>
      <c r="L1935" s="1">
        <v>47064</v>
      </c>
      <c r="M1935" s="1">
        <v>449</v>
      </c>
      <c r="N1935" s="1">
        <v>0</v>
      </c>
    </row>
    <row r="1936" spans="1:14">
      <c r="A1936" s="1">
        <v>2024</v>
      </c>
      <c r="B1936" s="1" t="s">
        <v>2004</v>
      </c>
      <c r="C1936" s="1" t="s">
        <v>2005</v>
      </c>
      <c r="D1936" s="1" t="s">
        <v>2082</v>
      </c>
      <c r="E1936" s="6">
        <v>45594</v>
      </c>
      <c r="F1936" s="1" t="s">
        <v>64</v>
      </c>
      <c r="G1936" s="1" t="s">
        <v>1267</v>
      </c>
      <c r="H1936" s="1">
        <v>12</v>
      </c>
      <c r="I1936" s="1">
        <v>12</v>
      </c>
      <c r="J1936" s="1">
        <v>0</v>
      </c>
      <c r="K1936" s="1">
        <v>0</v>
      </c>
      <c r="L1936" s="1">
        <v>30316</v>
      </c>
      <c r="M1936" s="1">
        <v>784</v>
      </c>
      <c r="N1936" s="1">
        <v>0</v>
      </c>
    </row>
    <row r="1937" spans="1:14">
      <c r="A1937" s="1">
        <v>2024</v>
      </c>
      <c r="B1937" s="1" t="s">
        <v>2004</v>
      </c>
      <c r="C1937" s="1" t="s">
        <v>2005</v>
      </c>
      <c r="D1937" s="1" t="s">
        <v>2082</v>
      </c>
      <c r="E1937" s="6">
        <v>45594</v>
      </c>
      <c r="F1937" s="1" t="s">
        <v>64</v>
      </c>
      <c r="G1937" s="1" t="s">
        <v>23</v>
      </c>
      <c r="H1937" s="1">
        <v>12</v>
      </c>
      <c r="I1937" s="1">
        <v>12</v>
      </c>
      <c r="J1937" s="1">
        <v>0</v>
      </c>
      <c r="K1937" s="1">
        <v>0</v>
      </c>
      <c r="L1937" s="1">
        <v>13178</v>
      </c>
      <c r="M1937" s="1">
        <v>311</v>
      </c>
      <c r="N1937" s="1">
        <v>0</v>
      </c>
    </row>
    <row r="1938" spans="1:14">
      <c r="A1938" s="1">
        <v>2024</v>
      </c>
      <c r="B1938" s="1" t="s">
        <v>2004</v>
      </c>
      <c r="C1938" s="1" t="s">
        <v>2005</v>
      </c>
      <c r="D1938" s="1" t="s">
        <v>2082</v>
      </c>
      <c r="E1938" s="6">
        <v>45594</v>
      </c>
      <c r="F1938" s="1" t="s">
        <v>64</v>
      </c>
      <c r="G1938" s="1" t="s">
        <v>266</v>
      </c>
      <c r="H1938" s="1">
        <v>12</v>
      </c>
      <c r="I1938" s="1">
        <v>12</v>
      </c>
      <c r="J1938" s="1">
        <v>0</v>
      </c>
      <c r="K1938" s="1">
        <v>0</v>
      </c>
      <c r="L1938" s="1">
        <v>25403</v>
      </c>
      <c r="M1938" s="1">
        <v>404</v>
      </c>
      <c r="N1938" s="1">
        <v>0</v>
      </c>
    </row>
    <row r="1939" spans="1:14">
      <c r="A1939" s="1">
        <v>2024</v>
      </c>
      <c r="B1939" s="1" t="s">
        <v>2004</v>
      </c>
      <c r="C1939" s="1" t="s">
        <v>2005</v>
      </c>
      <c r="D1939" s="1" t="s">
        <v>2082</v>
      </c>
      <c r="E1939" s="6">
        <v>45594</v>
      </c>
      <c r="F1939" s="1" t="s">
        <v>8</v>
      </c>
      <c r="G1939" s="1" t="s">
        <v>41</v>
      </c>
      <c r="H1939" s="1">
        <v>13</v>
      </c>
      <c r="I1939" s="1">
        <v>13</v>
      </c>
      <c r="J1939" s="1">
        <v>0</v>
      </c>
      <c r="K1939" s="1">
        <v>0</v>
      </c>
      <c r="L1939" s="1">
        <v>10915</v>
      </c>
      <c r="M1939" s="1">
        <v>632</v>
      </c>
      <c r="N1939" s="1">
        <v>0</v>
      </c>
    </row>
    <row r="1940" spans="1:14">
      <c r="A1940" s="1">
        <v>2024</v>
      </c>
      <c r="B1940" s="1" t="s">
        <v>2004</v>
      </c>
      <c r="C1940" s="1" t="s">
        <v>2005</v>
      </c>
      <c r="D1940" s="1" t="s">
        <v>2082</v>
      </c>
      <c r="E1940" s="6">
        <v>45594</v>
      </c>
      <c r="F1940" s="1" t="s">
        <v>38</v>
      </c>
      <c r="G1940" s="1" t="s">
        <v>1178</v>
      </c>
      <c r="H1940" s="1">
        <v>3</v>
      </c>
      <c r="I1940" s="1">
        <v>3</v>
      </c>
      <c r="J1940" s="1">
        <v>0</v>
      </c>
      <c r="K1940" s="1">
        <v>0</v>
      </c>
      <c r="L1940" s="1">
        <v>461</v>
      </c>
      <c r="M1940" s="1">
        <v>87</v>
      </c>
      <c r="N1940" s="1">
        <v>0</v>
      </c>
    </row>
    <row r="1941" spans="1:14">
      <c r="A1941" s="1">
        <v>2024</v>
      </c>
      <c r="B1941" s="1" t="s">
        <v>2004</v>
      </c>
      <c r="C1941" s="1" t="s">
        <v>2005</v>
      </c>
      <c r="D1941" s="1" t="s">
        <v>2082</v>
      </c>
      <c r="E1941" s="6">
        <v>45594</v>
      </c>
      <c r="F1941" s="1" t="s">
        <v>38</v>
      </c>
      <c r="G1941" s="1" t="s">
        <v>39</v>
      </c>
      <c r="H1941" s="1">
        <v>12</v>
      </c>
      <c r="I1941" s="1">
        <v>12</v>
      </c>
      <c r="J1941" s="1">
        <v>1</v>
      </c>
      <c r="K1941" s="1">
        <v>0</v>
      </c>
      <c r="L1941" s="1">
        <v>2959</v>
      </c>
      <c r="M1941" s="1">
        <v>314</v>
      </c>
      <c r="N1941" s="1">
        <v>8</v>
      </c>
    </row>
    <row r="1942" spans="1:14">
      <c r="A1942" s="1">
        <v>2024</v>
      </c>
      <c r="B1942" s="1" t="s">
        <v>2004</v>
      </c>
      <c r="C1942" s="1" t="s">
        <v>2005</v>
      </c>
      <c r="D1942" s="1" t="s">
        <v>2082</v>
      </c>
      <c r="E1942" s="6">
        <v>45594</v>
      </c>
      <c r="F1942" s="1" t="s">
        <v>38</v>
      </c>
      <c r="G1942" s="1" t="s">
        <v>242</v>
      </c>
      <c r="H1942" s="1">
        <v>14</v>
      </c>
      <c r="I1942" s="1">
        <v>14</v>
      </c>
      <c r="J1942" s="1">
        <v>0</v>
      </c>
      <c r="K1942" s="1">
        <v>0</v>
      </c>
      <c r="L1942" s="1">
        <v>917</v>
      </c>
      <c r="M1942" s="1">
        <v>384</v>
      </c>
      <c r="N1942" s="1">
        <v>0</v>
      </c>
    </row>
    <row r="1943" spans="1:14">
      <c r="A1943" s="1">
        <v>2024</v>
      </c>
      <c r="B1943" s="1" t="s">
        <v>2004</v>
      </c>
      <c r="C1943" s="1" t="s">
        <v>2005</v>
      </c>
      <c r="D1943" s="1" t="s">
        <v>2082</v>
      </c>
      <c r="E1943" s="6">
        <v>45594</v>
      </c>
      <c r="F1943" s="1" t="s">
        <v>38</v>
      </c>
      <c r="G1943" s="1" t="s">
        <v>1267</v>
      </c>
      <c r="H1943" s="1">
        <v>1</v>
      </c>
      <c r="I1943" s="1">
        <v>1</v>
      </c>
      <c r="J1943" s="1">
        <v>0</v>
      </c>
      <c r="K1943" s="1">
        <v>0</v>
      </c>
      <c r="L1943" s="1">
        <v>36</v>
      </c>
      <c r="M1943" s="1">
        <v>20</v>
      </c>
      <c r="N1943" s="1">
        <v>0</v>
      </c>
    </row>
    <row r="1944" spans="1:14">
      <c r="A1944" s="1">
        <v>2024</v>
      </c>
      <c r="B1944" s="1" t="s">
        <v>2004</v>
      </c>
      <c r="C1944" s="1" t="s">
        <v>2005</v>
      </c>
      <c r="D1944" s="1" t="s">
        <v>2082</v>
      </c>
      <c r="E1944" s="6">
        <v>45594</v>
      </c>
      <c r="F1944" s="1" t="s">
        <v>38</v>
      </c>
      <c r="G1944" s="1" t="s">
        <v>23</v>
      </c>
      <c r="H1944" s="1">
        <v>2</v>
      </c>
      <c r="I1944" s="1">
        <v>2</v>
      </c>
      <c r="J1944" s="1">
        <v>0</v>
      </c>
      <c r="K1944" s="1">
        <v>0</v>
      </c>
      <c r="L1944" s="1">
        <v>405</v>
      </c>
      <c r="M1944" s="1">
        <v>67</v>
      </c>
      <c r="N1944" s="1">
        <v>0</v>
      </c>
    </row>
    <row r="1945" spans="1:14">
      <c r="A1945" s="1">
        <v>2024</v>
      </c>
      <c r="B1945" s="1" t="s">
        <v>2004</v>
      </c>
      <c r="C1945" s="1" t="s">
        <v>2005</v>
      </c>
      <c r="D1945" s="1" t="s">
        <v>2082</v>
      </c>
      <c r="E1945" s="6">
        <v>45594</v>
      </c>
      <c r="F1945" s="1" t="s">
        <v>38</v>
      </c>
      <c r="G1945" s="1" t="s">
        <v>266</v>
      </c>
      <c r="H1945" s="1">
        <v>3</v>
      </c>
      <c r="I1945" s="1">
        <v>3</v>
      </c>
      <c r="J1945" s="1">
        <v>0</v>
      </c>
      <c r="K1945" s="1">
        <v>0</v>
      </c>
      <c r="L1945" s="1">
        <v>525</v>
      </c>
      <c r="M1945" s="1">
        <v>60</v>
      </c>
      <c r="N1945" s="1">
        <v>0</v>
      </c>
    </row>
    <row r="1946" spans="1:14">
      <c r="A1946" s="1">
        <v>2024</v>
      </c>
      <c r="B1946" s="1" t="s">
        <v>2004</v>
      </c>
      <c r="C1946" s="1" t="s">
        <v>2005</v>
      </c>
      <c r="D1946" s="1" t="s">
        <v>2082</v>
      </c>
      <c r="E1946" s="6">
        <v>45595</v>
      </c>
      <c r="F1946" s="1" t="s">
        <v>64</v>
      </c>
      <c r="G1946" s="1" t="s">
        <v>1178</v>
      </c>
      <c r="H1946" s="1">
        <v>12</v>
      </c>
      <c r="I1946" s="1">
        <v>12</v>
      </c>
      <c r="J1946" s="1">
        <v>0</v>
      </c>
      <c r="K1946" s="1">
        <v>0</v>
      </c>
      <c r="L1946" s="1">
        <v>4204</v>
      </c>
      <c r="M1946" s="1">
        <v>408</v>
      </c>
      <c r="N1946" s="1">
        <v>0</v>
      </c>
    </row>
    <row r="1947" spans="1:14">
      <c r="A1947" s="1">
        <v>2024</v>
      </c>
      <c r="B1947" s="1" t="s">
        <v>2004</v>
      </c>
      <c r="C1947" s="1" t="s">
        <v>2005</v>
      </c>
      <c r="D1947" s="1" t="s">
        <v>2082</v>
      </c>
      <c r="E1947" s="6">
        <v>45595</v>
      </c>
      <c r="F1947" s="1" t="s">
        <v>64</v>
      </c>
      <c r="G1947" s="1" t="s">
        <v>41</v>
      </c>
      <c r="H1947" s="1">
        <v>2</v>
      </c>
      <c r="I1947" s="1">
        <v>2</v>
      </c>
      <c r="J1947" s="1">
        <v>0</v>
      </c>
      <c r="K1947" s="1">
        <v>0</v>
      </c>
      <c r="L1947" s="1">
        <v>21656</v>
      </c>
      <c r="M1947" s="1">
        <v>460</v>
      </c>
      <c r="N1947" s="1">
        <v>0</v>
      </c>
    </row>
    <row r="1948" spans="1:14">
      <c r="A1948" s="1">
        <v>2024</v>
      </c>
      <c r="B1948" s="1" t="s">
        <v>2004</v>
      </c>
      <c r="C1948" s="1" t="s">
        <v>2005</v>
      </c>
      <c r="D1948" s="1" t="s">
        <v>2082</v>
      </c>
      <c r="E1948" s="6">
        <v>45595</v>
      </c>
      <c r="F1948" s="1" t="s">
        <v>64</v>
      </c>
      <c r="G1948" s="1" t="s">
        <v>1267</v>
      </c>
      <c r="H1948" s="1">
        <v>13</v>
      </c>
      <c r="I1948" s="1">
        <v>13</v>
      </c>
      <c r="J1948" s="1">
        <v>0</v>
      </c>
      <c r="K1948" s="1">
        <v>0</v>
      </c>
      <c r="L1948" s="1">
        <v>32010</v>
      </c>
      <c r="M1948" s="1">
        <v>415</v>
      </c>
      <c r="N1948" s="1">
        <v>0</v>
      </c>
    </row>
    <row r="1949" spans="1:14">
      <c r="A1949" s="1">
        <v>2024</v>
      </c>
      <c r="B1949" s="1" t="s">
        <v>2004</v>
      </c>
      <c r="C1949" s="1" t="s">
        <v>2005</v>
      </c>
      <c r="D1949" s="1" t="s">
        <v>2082</v>
      </c>
      <c r="E1949" s="6">
        <v>45595</v>
      </c>
      <c r="F1949" s="1" t="s">
        <v>64</v>
      </c>
      <c r="G1949" s="1" t="s">
        <v>23</v>
      </c>
      <c r="H1949" s="1">
        <v>12</v>
      </c>
      <c r="I1949" s="1">
        <v>12</v>
      </c>
      <c r="J1949" s="1">
        <v>1</v>
      </c>
      <c r="K1949" s="1">
        <v>0</v>
      </c>
      <c r="L1949" s="1">
        <v>27862</v>
      </c>
      <c r="M1949" s="1">
        <v>546</v>
      </c>
      <c r="N1949" s="1">
        <v>5</v>
      </c>
    </row>
    <row r="1950" spans="1:14">
      <c r="A1950" s="1">
        <v>2024</v>
      </c>
      <c r="B1950" s="1" t="s">
        <v>2004</v>
      </c>
      <c r="C1950" s="1" t="s">
        <v>2005</v>
      </c>
      <c r="D1950" s="1" t="s">
        <v>2082</v>
      </c>
      <c r="E1950" s="6">
        <v>45595</v>
      </c>
      <c r="F1950" s="1" t="s">
        <v>64</v>
      </c>
      <c r="G1950" s="1" t="s">
        <v>266</v>
      </c>
      <c r="H1950" s="1">
        <v>12</v>
      </c>
      <c r="I1950" s="1">
        <v>12</v>
      </c>
      <c r="J1950" s="1">
        <v>0</v>
      </c>
      <c r="K1950" s="1">
        <v>0</v>
      </c>
      <c r="L1950" s="1">
        <v>5097</v>
      </c>
      <c r="M1950" s="1">
        <v>221</v>
      </c>
      <c r="N1950" s="1">
        <v>0</v>
      </c>
    </row>
    <row r="1951" spans="1:14">
      <c r="A1951" s="1">
        <v>2024</v>
      </c>
      <c r="B1951" s="1" t="s">
        <v>2004</v>
      </c>
      <c r="C1951" s="1" t="s">
        <v>2005</v>
      </c>
      <c r="D1951" s="1" t="s">
        <v>2082</v>
      </c>
      <c r="E1951" s="6">
        <v>45595</v>
      </c>
      <c r="F1951" s="1" t="s">
        <v>8</v>
      </c>
      <c r="G1951" s="1" t="s">
        <v>41</v>
      </c>
      <c r="H1951" s="1">
        <v>13</v>
      </c>
      <c r="I1951" s="1">
        <v>13</v>
      </c>
      <c r="J1951" s="1">
        <v>0</v>
      </c>
      <c r="K1951" s="1">
        <v>0</v>
      </c>
      <c r="L1951" s="1">
        <v>22546</v>
      </c>
      <c r="M1951" s="1">
        <v>864</v>
      </c>
      <c r="N1951" s="1">
        <v>0</v>
      </c>
    </row>
    <row r="1952" spans="1:14">
      <c r="A1952" s="1">
        <v>2024</v>
      </c>
      <c r="B1952" s="1" t="s">
        <v>2004</v>
      </c>
      <c r="C1952" s="1" t="s">
        <v>2005</v>
      </c>
      <c r="D1952" s="1" t="s">
        <v>2082</v>
      </c>
      <c r="E1952" s="6">
        <v>45595</v>
      </c>
      <c r="F1952" s="1" t="s">
        <v>38</v>
      </c>
      <c r="G1952" s="1" t="s">
        <v>1178</v>
      </c>
      <c r="H1952" s="1">
        <v>2</v>
      </c>
      <c r="I1952" s="1">
        <v>2</v>
      </c>
      <c r="J1952" s="1">
        <v>0</v>
      </c>
      <c r="K1952" s="1">
        <v>0</v>
      </c>
      <c r="L1952" s="1">
        <v>215</v>
      </c>
      <c r="M1952" s="1">
        <v>40</v>
      </c>
      <c r="N1952" s="1">
        <v>0</v>
      </c>
    </row>
    <row r="1953" spans="1:14">
      <c r="A1953" s="1">
        <v>2024</v>
      </c>
      <c r="B1953" s="1" t="s">
        <v>2004</v>
      </c>
      <c r="C1953" s="1" t="s">
        <v>2005</v>
      </c>
      <c r="D1953" s="1" t="s">
        <v>2082</v>
      </c>
      <c r="E1953" s="6">
        <v>45595</v>
      </c>
      <c r="F1953" s="1" t="s">
        <v>38</v>
      </c>
      <c r="G1953" s="1" t="s">
        <v>39</v>
      </c>
      <c r="H1953" s="1">
        <v>16</v>
      </c>
      <c r="I1953" s="1">
        <v>16</v>
      </c>
      <c r="J1953" s="1">
        <v>2</v>
      </c>
      <c r="K1953" s="1">
        <v>0</v>
      </c>
      <c r="L1953" s="1">
        <v>4262</v>
      </c>
      <c r="M1953" s="1">
        <v>426</v>
      </c>
      <c r="N1953" s="1">
        <v>8</v>
      </c>
    </row>
    <row r="1954" spans="1:14">
      <c r="A1954" s="1">
        <v>2024</v>
      </c>
      <c r="B1954" s="1" t="s">
        <v>2004</v>
      </c>
      <c r="C1954" s="1" t="s">
        <v>2005</v>
      </c>
      <c r="D1954" s="1" t="s">
        <v>2082</v>
      </c>
      <c r="E1954" s="6">
        <v>45595</v>
      </c>
      <c r="F1954" s="1" t="s">
        <v>38</v>
      </c>
      <c r="G1954" s="1" t="s">
        <v>242</v>
      </c>
      <c r="H1954" s="1">
        <v>14</v>
      </c>
      <c r="I1954" s="1">
        <v>14</v>
      </c>
      <c r="J1954" s="1">
        <v>0</v>
      </c>
      <c r="K1954" s="1">
        <v>0</v>
      </c>
      <c r="L1954" s="1">
        <v>1266</v>
      </c>
      <c r="M1954" s="1">
        <v>400</v>
      </c>
      <c r="N1954" s="1">
        <v>0</v>
      </c>
    </row>
    <row r="1955" spans="1:14">
      <c r="A1955" s="1">
        <v>2024</v>
      </c>
      <c r="B1955" s="1" t="s">
        <v>2004</v>
      </c>
      <c r="C1955" s="1" t="s">
        <v>2005</v>
      </c>
      <c r="D1955" s="1" t="s">
        <v>2082</v>
      </c>
      <c r="E1955" s="6">
        <v>45595</v>
      </c>
      <c r="F1955" s="1" t="s">
        <v>38</v>
      </c>
      <c r="G1955" s="1" t="s">
        <v>23</v>
      </c>
      <c r="H1955" s="1">
        <v>2</v>
      </c>
      <c r="I1955" s="1">
        <v>2</v>
      </c>
      <c r="J1955" s="1">
        <v>0</v>
      </c>
      <c r="K1955" s="1">
        <v>0</v>
      </c>
      <c r="L1955" s="1">
        <v>2621</v>
      </c>
      <c r="M1955" s="1">
        <v>100</v>
      </c>
      <c r="N1955" s="1">
        <v>0</v>
      </c>
    </row>
    <row r="1956" spans="1:14">
      <c r="A1956" s="1">
        <v>2024</v>
      </c>
      <c r="B1956" s="1" t="s">
        <v>2004</v>
      </c>
      <c r="C1956" s="1" t="s">
        <v>2005</v>
      </c>
      <c r="D1956" s="1" t="s">
        <v>2082</v>
      </c>
      <c r="E1956" s="6">
        <v>45595</v>
      </c>
      <c r="F1956" s="1" t="s">
        <v>38</v>
      </c>
      <c r="G1956" s="1" t="s">
        <v>266</v>
      </c>
      <c r="H1956" s="1">
        <v>4</v>
      </c>
      <c r="I1956" s="1">
        <v>4</v>
      </c>
      <c r="J1956" s="1">
        <v>0</v>
      </c>
      <c r="K1956" s="1">
        <v>0</v>
      </c>
      <c r="L1956" s="1">
        <v>1941</v>
      </c>
      <c r="M1956" s="1">
        <v>113</v>
      </c>
      <c r="N1956" s="1">
        <v>0</v>
      </c>
    </row>
    <row r="1957" spans="1:14">
      <c r="A1957" s="1">
        <v>2024</v>
      </c>
      <c r="B1957" s="1" t="s">
        <v>2004</v>
      </c>
      <c r="C1957" s="1" t="s">
        <v>2005</v>
      </c>
      <c r="D1957" s="1" t="s">
        <v>2082</v>
      </c>
      <c r="E1957" s="6">
        <v>45596</v>
      </c>
      <c r="F1957" s="1" t="s">
        <v>64</v>
      </c>
      <c r="G1957" s="1" t="s">
        <v>1178</v>
      </c>
      <c r="H1957" s="1">
        <v>12</v>
      </c>
      <c r="I1957" s="1">
        <v>12</v>
      </c>
      <c r="J1957" s="1">
        <v>0</v>
      </c>
      <c r="K1957" s="1">
        <v>0</v>
      </c>
      <c r="L1957" s="1">
        <v>14185</v>
      </c>
      <c r="M1957" s="1">
        <v>750</v>
      </c>
      <c r="N1957" s="1">
        <v>0</v>
      </c>
    </row>
    <row r="1958" spans="1:14">
      <c r="A1958" s="1">
        <v>2024</v>
      </c>
      <c r="B1958" s="1" t="s">
        <v>2004</v>
      </c>
      <c r="C1958" s="1" t="s">
        <v>2005</v>
      </c>
      <c r="D1958" s="1" t="s">
        <v>2082</v>
      </c>
      <c r="E1958" s="6">
        <v>45596</v>
      </c>
      <c r="F1958" s="1" t="s">
        <v>64</v>
      </c>
      <c r="G1958" s="1" t="s">
        <v>41</v>
      </c>
      <c r="H1958" s="1">
        <v>2</v>
      </c>
      <c r="I1958" s="1">
        <v>2</v>
      </c>
      <c r="J1958" s="1">
        <v>0</v>
      </c>
      <c r="K1958" s="1">
        <v>0</v>
      </c>
      <c r="L1958" s="1">
        <v>4606</v>
      </c>
      <c r="M1958" s="1">
        <v>115</v>
      </c>
      <c r="N1958" s="1">
        <v>0</v>
      </c>
    </row>
    <row r="1959" spans="1:14">
      <c r="A1959" s="1">
        <v>2024</v>
      </c>
      <c r="B1959" s="1" t="s">
        <v>2004</v>
      </c>
      <c r="C1959" s="1" t="s">
        <v>2005</v>
      </c>
      <c r="D1959" s="1" t="s">
        <v>2082</v>
      </c>
      <c r="E1959" s="6">
        <v>45596</v>
      </c>
      <c r="F1959" s="1" t="s">
        <v>64</v>
      </c>
      <c r="G1959" s="1" t="s">
        <v>1267</v>
      </c>
      <c r="H1959" s="1">
        <v>13</v>
      </c>
      <c r="I1959" s="1">
        <v>13</v>
      </c>
      <c r="J1959" s="1">
        <v>0</v>
      </c>
      <c r="K1959" s="1">
        <v>0</v>
      </c>
      <c r="L1959" s="1">
        <v>38395</v>
      </c>
      <c r="M1959" s="1">
        <v>592</v>
      </c>
      <c r="N1959" s="1">
        <v>0</v>
      </c>
    </row>
    <row r="1960" spans="1:14">
      <c r="A1960" s="1">
        <v>2024</v>
      </c>
      <c r="B1960" s="1" t="s">
        <v>2004</v>
      </c>
      <c r="C1960" s="1" t="s">
        <v>2005</v>
      </c>
      <c r="D1960" s="1" t="s">
        <v>2082</v>
      </c>
      <c r="E1960" s="6">
        <v>45596</v>
      </c>
      <c r="F1960" s="1" t="s">
        <v>64</v>
      </c>
      <c r="G1960" s="1" t="s">
        <v>23</v>
      </c>
      <c r="H1960" s="1">
        <v>16</v>
      </c>
      <c r="I1960" s="1">
        <v>16</v>
      </c>
      <c r="J1960" s="1">
        <v>0</v>
      </c>
      <c r="K1960" s="1">
        <v>0</v>
      </c>
      <c r="L1960" s="1">
        <v>39207</v>
      </c>
      <c r="M1960" s="1">
        <v>794</v>
      </c>
      <c r="N1960" s="1">
        <v>0</v>
      </c>
    </row>
    <row r="1961" spans="1:14">
      <c r="A1961" s="1">
        <v>2024</v>
      </c>
      <c r="B1961" s="1" t="s">
        <v>2004</v>
      </c>
      <c r="C1961" s="1" t="s">
        <v>2005</v>
      </c>
      <c r="D1961" s="1" t="s">
        <v>2082</v>
      </c>
      <c r="E1961" s="6">
        <v>45596</v>
      </c>
      <c r="F1961" s="1" t="s">
        <v>64</v>
      </c>
      <c r="G1961" s="1" t="s">
        <v>266</v>
      </c>
      <c r="H1961" s="1">
        <v>10</v>
      </c>
      <c r="I1961" s="1">
        <v>10</v>
      </c>
      <c r="J1961" s="1">
        <v>0</v>
      </c>
      <c r="K1961" s="1">
        <v>0</v>
      </c>
      <c r="L1961" s="1">
        <v>15476</v>
      </c>
      <c r="M1961" s="1">
        <v>395</v>
      </c>
      <c r="N1961" s="1">
        <v>0</v>
      </c>
    </row>
    <row r="1962" spans="1:14">
      <c r="A1962" s="1">
        <v>2024</v>
      </c>
      <c r="B1962" s="1" t="s">
        <v>2004</v>
      </c>
      <c r="C1962" s="1" t="s">
        <v>2005</v>
      </c>
      <c r="D1962" s="1" t="s">
        <v>2082</v>
      </c>
      <c r="E1962" s="6">
        <v>45596</v>
      </c>
      <c r="F1962" s="1" t="s">
        <v>8</v>
      </c>
      <c r="G1962" s="1" t="s">
        <v>41</v>
      </c>
      <c r="H1962" s="1">
        <v>13</v>
      </c>
      <c r="I1962" s="1">
        <v>13</v>
      </c>
      <c r="J1962" s="1">
        <v>0</v>
      </c>
      <c r="K1962" s="1">
        <v>0</v>
      </c>
      <c r="L1962" s="1">
        <v>6347</v>
      </c>
      <c r="M1962" s="1">
        <v>565</v>
      </c>
      <c r="N1962" s="1">
        <v>0</v>
      </c>
    </row>
    <row r="1963" spans="1:14">
      <c r="A1963" s="1">
        <v>2024</v>
      </c>
      <c r="B1963" s="1" t="s">
        <v>2004</v>
      </c>
      <c r="C1963" s="1" t="s">
        <v>2005</v>
      </c>
      <c r="D1963" s="1" t="s">
        <v>2082</v>
      </c>
      <c r="E1963" s="6">
        <v>45596</v>
      </c>
      <c r="F1963" s="1" t="s">
        <v>38</v>
      </c>
      <c r="G1963" s="1" t="s">
        <v>1178</v>
      </c>
      <c r="H1963" s="1">
        <v>2</v>
      </c>
      <c r="I1963" s="1">
        <v>2</v>
      </c>
      <c r="J1963" s="1">
        <v>0</v>
      </c>
      <c r="K1963" s="1">
        <v>0</v>
      </c>
      <c r="L1963" s="1">
        <v>198</v>
      </c>
      <c r="M1963" s="1">
        <v>40</v>
      </c>
      <c r="N1963" s="1">
        <v>0</v>
      </c>
    </row>
    <row r="1964" spans="1:14">
      <c r="A1964" s="1">
        <v>2024</v>
      </c>
      <c r="B1964" s="1" t="s">
        <v>2004</v>
      </c>
      <c r="C1964" s="1" t="s">
        <v>2005</v>
      </c>
      <c r="D1964" s="1" t="s">
        <v>2082</v>
      </c>
      <c r="E1964" s="6">
        <v>45596</v>
      </c>
      <c r="F1964" s="1" t="s">
        <v>38</v>
      </c>
      <c r="G1964" s="1" t="s">
        <v>39</v>
      </c>
      <c r="H1964" s="1">
        <v>15</v>
      </c>
      <c r="I1964" s="1">
        <v>15</v>
      </c>
      <c r="J1964" s="1">
        <v>0</v>
      </c>
      <c r="K1964" s="1">
        <v>0</v>
      </c>
      <c r="L1964" s="1">
        <v>2604</v>
      </c>
      <c r="M1964" s="1">
        <v>354</v>
      </c>
      <c r="N1964" s="1">
        <v>0</v>
      </c>
    </row>
    <row r="1965" spans="1:14">
      <c r="A1965" s="1">
        <v>2024</v>
      </c>
      <c r="B1965" s="1" t="s">
        <v>2004</v>
      </c>
      <c r="C1965" s="1" t="s">
        <v>2005</v>
      </c>
      <c r="D1965" s="1" t="s">
        <v>2082</v>
      </c>
      <c r="E1965" s="6">
        <v>45596</v>
      </c>
      <c r="F1965" s="1" t="s">
        <v>38</v>
      </c>
      <c r="G1965" s="1" t="s">
        <v>242</v>
      </c>
      <c r="H1965" s="1">
        <v>14</v>
      </c>
      <c r="I1965" s="1">
        <v>14</v>
      </c>
      <c r="J1965" s="1">
        <v>0</v>
      </c>
      <c r="K1965" s="1">
        <v>0</v>
      </c>
      <c r="L1965" s="1">
        <v>25169</v>
      </c>
      <c r="M1965" s="1">
        <v>517</v>
      </c>
      <c r="N1965" s="1">
        <v>0</v>
      </c>
    </row>
    <row r="1966" spans="1:14">
      <c r="A1966" s="1">
        <v>2024</v>
      </c>
      <c r="B1966" s="1" t="s">
        <v>2004</v>
      </c>
      <c r="C1966" s="1" t="s">
        <v>2005</v>
      </c>
      <c r="D1966" s="1" t="s">
        <v>2082</v>
      </c>
      <c r="E1966" s="6">
        <v>45596</v>
      </c>
      <c r="F1966" s="1" t="s">
        <v>38</v>
      </c>
      <c r="G1966" s="1" t="s">
        <v>1267</v>
      </c>
      <c r="H1966" s="1">
        <v>3</v>
      </c>
      <c r="I1966" s="1">
        <v>3</v>
      </c>
      <c r="J1966" s="1">
        <v>0</v>
      </c>
      <c r="K1966" s="1">
        <v>0</v>
      </c>
      <c r="L1966" s="1">
        <v>699</v>
      </c>
      <c r="M1966" s="1">
        <v>87</v>
      </c>
      <c r="N1966" s="1">
        <v>0</v>
      </c>
    </row>
    <row r="1967" spans="1:14">
      <c r="A1967" s="1">
        <v>2024</v>
      </c>
      <c r="B1967" s="1" t="s">
        <v>2004</v>
      </c>
      <c r="C1967" s="1" t="s">
        <v>2005</v>
      </c>
      <c r="D1967" s="1" t="s">
        <v>2082</v>
      </c>
      <c r="E1967" s="6">
        <v>45596</v>
      </c>
      <c r="F1967" s="1" t="s">
        <v>38</v>
      </c>
      <c r="G1967" s="1" t="s">
        <v>266</v>
      </c>
      <c r="H1967" s="1">
        <v>4</v>
      </c>
      <c r="I1967" s="1">
        <v>4</v>
      </c>
      <c r="J1967" s="1">
        <v>0</v>
      </c>
      <c r="K1967" s="1">
        <v>0</v>
      </c>
      <c r="L1967" s="1">
        <v>452</v>
      </c>
      <c r="M1967" s="1">
        <v>107</v>
      </c>
      <c r="N1967" s="1">
        <v>0</v>
      </c>
    </row>
    <row r="1968" spans="1:14">
      <c r="A1968" s="1">
        <v>2024</v>
      </c>
      <c r="B1968" s="1" t="s">
        <v>2004</v>
      </c>
      <c r="C1968" s="1" t="s">
        <v>2097</v>
      </c>
      <c r="D1968" s="1" t="s">
        <v>2082</v>
      </c>
      <c r="E1968" s="6">
        <v>45597</v>
      </c>
      <c r="F1968" s="1" t="s">
        <v>64</v>
      </c>
      <c r="G1968" s="1" t="s">
        <v>1178</v>
      </c>
      <c r="H1968" s="1">
        <v>12</v>
      </c>
      <c r="I1968" s="1">
        <v>12</v>
      </c>
      <c r="J1968" s="1">
        <v>0</v>
      </c>
      <c r="K1968" s="1">
        <v>0</v>
      </c>
      <c r="L1968" s="1">
        <v>2799</v>
      </c>
      <c r="M1968" s="1">
        <v>421</v>
      </c>
      <c r="N1968" s="1">
        <v>0</v>
      </c>
    </row>
    <row r="1969" spans="1:14">
      <c r="A1969" s="1">
        <v>2024</v>
      </c>
      <c r="B1969" s="1" t="s">
        <v>2004</v>
      </c>
      <c r="C1969" s="1" t="s">
        <v>2097</v>
      </c>
      <c r="D1969" s="1" t="s">
        <v>2082</v>
      </c>
      <c r="E1969" s="6">
        <v>45597</v>
      </c>
      <c r="F1969" s="1" t="s">
        <v>64</v>
      </c>
      <c r="G1969" s="1" t="s">
        <v>41</v>
      </c>
      <c r="H1969" s="1">
        <v>3</v>
      </c>
      <c r="I1969" s="1">
        <v>3</v>
      </c>
      <c r="J1969" s="1">
        <v>0</v>
      </c>
      <c r="K1969" s="1">
        <v>0</v>
      </c>
      <c r="L1969" s="1">
        <v>56022</v>
      </c>
      <c r="M1969" s="1">
        <v>833</v>
      </c>
      <c r="N1969" s="1">
        <v>0</v>
      </c>
    </row>
    <row r="1970" spans="1:14">
      <c r="A1970" s="1">
        <v>2024</v>
      </c>
      <c r="B1970" s="1" t="s">
        <v>2004</v>
      </c>
      <c r="C1970" s="1" t="s">
        <v>2097</v>
      </c>
      <c r="D1970" s="1" t="s">
        <v>2082</v>
      </c>
      <c r="E1970" s="6">
        <v>45597</v>
      </c>
      <c r="F1970" s="1" t="s">
        <v>64</v>
      </c>
      <c r="G1970" s="1" t="s">
        <v>1267</v>
      </c>
      <c r="H1970" s="1">
        <v>11</v>
      </c>
      <c r="I1970" s="1">
        <v>11</v>
      </c>
      <c r="J1970" s="1">
        <v>0</v>
      </c>
      <c r="K1970" s="1">
        <v>0</v>
      </c>
      <c r="L1970" s="1">
        <v>12587</v>
      </c>
      <c r="M1970" s="1">
        <v>456</v>
      </c>
      <c r="N1970" s="1">
        <v>0</v>
      </c>
    </row>
    <row r="1971" spans="1:14">
      <c r="A1971" s="1">
        <v>2024</v>
      </c>
      <c r="B1971" s="1" t="s">
        <v>2004</v>
      </c>
      <c r="C1971" s="1" t="s">
        <v>2097</v>
      </c>
      <c r="D1971" s="1" t="s">
        <v>2082</v>
      </c>
      <c r="E1971" s="6">
        <v>45597</v>
      </c>
      <c r="F1971" s="1" t="s">
        <v>64</v>
      </c>
      <c r="G1971" s="1" t="s">
        <v>23</v>
      </c>
      <c r="H1971" s="1">
        <v>13</v>
      </c>
      <c r="I1971" s="1">
        <v>13</v>
      </c>
      <c r="J1971" s="1">
        <v>0</v>
      </c>
      <c r="K1971" s="1">
        <v>0</v>
      </c>
      <c r="L1971" s="1">
        <v>146916</v>
      </c>
      <c r="M1971" s="1">
        <v>631</v>
      </c>
      <c r="N1971" s="1">
        <v>0</v>
      </c>
    </row>
    <row r="1972" spans="1:14">
      <c r="A1972" s="1">
        <v>2024</v>
      </c>
      <c r="B1972" s="1" t="s">
        <v>2004</v>
      </c>
      <c r="C1972" s="1" t="s">
        <v>2097</v>
      </c>
      <c r="D1972" s="1" t="s">
        <v>2082</v>
      </c>
      <c r="E1972" s="6">
        <v>45597</v>
      </c>
      <c r="F1972" s="1" t="s">
        <v>64</v>
      </c>
      <c r="G1972" s="1" t="s">
        <v>266</v>
      </c>
      <c r="H1972" s="1">
        <v>13</v>
      </c>
      <c r="I1972" s="1">
        <v>13</v>
      </c>
      <c r="J1972" s="1">
        <v>0</v>
      </c>
      <c r="K1972" s="1">
        <v>0</v>
      </c>
      <c r="L1972" s="1">
        <v>2786</v>
      </c>
      <c r="M1972" s="1">
        <v>354</v>
      </c>
      <c r="N1972" s="1">
        <v>0</v>
      </c>
    </row>
    <row r="1973" spans="1:14">
      <c r="A1973" s="1">
        <v>2024</v>
      </c>
      <c r="B1973" s="1" t="s">
        <v>2004</v>
      </c>
      <c r="C1973" s="1" t="s">
        <v>2097</v>
      </c>
      <c r="D1973" s="1" t="s">
        <v>2082</v>
      </c>
      <c r="E1973" s="6">
        <v>45597</v>
      </c>
      <c r="F1973" s="1" t="s">
        <v>8</v>
      </c>
      <c r="G1973" s="1" t="s">
        <v>41</v>
      </c>
      <c r="H1973" s="1">
        <v>12</v>
      </c>
      <c r="I1973" s="1">
        <v>12</v>
      </c>
      <c r="J1973" s="1">
        <v>1</v>
      </c>
      <c r="K1973" s="1">
        <v>0</v>
      </c>
      <c r="L1973" s="1">
        <v>41280</v>
      </c>
      <c r="M1973" s="1">
        <v>1175</v>
      </c>
      <c r="N1973" s="1">
        <v>17</v>
      </c>
    </row>
    <row r="1974" spans="1:14">
      <c r="A1974" s="1">
        <v>2024</v>
      </c>
      <c r="B1974" s="1" t="s">
        <v>2004</v>
      </c>
      <c r="C1974" s="1" t="s">
        <v>2097</v>
      </c>
      <c r="D1974" s="1" t="s">
        <v>2082</v>
      </c>
      <c r="E1974" s="6">
        <v>45597</v>
      </c>
      <c r="F1974" s="1" t="s">
        <v>38</v>
      </c>
      <c r="G1974" s="1" t="s">
        <v>1178</v>
      </c>
      <c r="H1974" s="1">
        <v>3</v>
      </c>
      <c r="I1974" s="1">
        <v>3</v>
      </c>
      <c r="J1974" s="1">
        <v>0</v>
      </c>
      <c r="K1974" s="1">
        <v>0</v>
      </c>
      <c r="L1974" s="1">
        <v>176</v>
      </c>
      <c r="M1974" s="1">
        <v>60</v>
      </c>
      <c r="N1974" s="1">
        <v>0</v>
      </c>
    </row>
    <row r="1975" spans="1:14">
      <c r="A1975" s="1">
        <v>2024</v>
      </c>
      <c r="B1975" s="1" t="s">
        <v>2004</v>
      </c>
      <c r="C1975" s="1" t="s">
        <v>2097</v>
      </c>
      <c r="D1975" s="1" t="s">
        <v>2082</v>
      </c>
      <c r="E1975" s="6">
        <v>45597</v>
      </c>
      <c r="F1975" s="1" t="s">
        <v>38</v>
      </c>
      <c r="G1975" s="1" t="s">
        <v>39</v>
      </c>
      <c r="H1975" s="1">
        <v>15</v>
      </c>
      <c r="I1975" s="1">
        <v>15</v>
      </c>
      <c r="J1975" s="1">
        <v>0</v>
      </c>
      <c r="K1975" s="1">
        <v>0</v>
      </c>
      <c r="L1975" s="1">
        <v>11964</v>
      </c>
      <c r="M1975" s="1">
        <v>501</v>
      </c>
      <c r="N1975" s="1">
        <v>0</v>
      </c>
    </row>
    <row r="1976" spans="1:14">
      <c r="A1976" s="1">
        <v>2024</v>
      </c>
      <c r="B1976" s="1" t="s">
        <v>2004</v>
      </c>
      <c r="C1976" s="1" t="s">
        <v>2097</v>
      </c>
      <c r="D1976" s="1" t="s">
        <v>2082</v>
      </c>
      <c r="E1976" s="6">
        <v>45597</v>
      </c>
      <c r="F1976" s="1" t="s">
        <v>38</v>
      </c>
      <c r="G1976" s="1" t="s">
        <v>242</v>
      </c>
      <c r="H1976" s="1">
        <v>15</v>
      </c>
      <c r="I1976" s="1">
        <v>15</v>
      </c>
      <c r="J1976" s="1">
        <v>0</v>
      </c>
      <c r="K1976" s="1">
        <v>0</v>
      </c>
      <c r="L1976" s="1">
        <v>34697</v>
      </c>
      <c r="M1976" s="1">
        <v>633</v>
      </c>
      <c r="N1976" s="1">
        <v>0</v>
      </c>
    </row>
    <row r="1977" spans="1:14">
      <c r="A1977" s="1">
        <v>2024</v>
      </c>
      <c r="B1977" s="1" t="s">
        <v>2004</v>
      </c>
      <c r="C1977" s="1" t="s">
        <v>2097</v>
      </c>
      <c r="D1977" s="1" t="s">
        <v>2082</v>
      </c>
      <c r="E1977" s="6">
        <v>45597</v>
      </c>
      <c r="F1977" s="1" t="s">
        <v>38</v>
      </c>
      <c r="G1977" s="1" t="s">
        <v>1267</v>
      </c>
      <c r="H1977" s="1">
        <v>2</v>
      </c>
      <c r="I1977" s="1">
        <v>2</v>
      </c>
      <c r="J1977" s="1">
        <v>0</v>
      </c>
      <c r="K1977" s="1">
        <v>0</v>
      </c>
      <c r="L1977" s="1">
        <v>353</v>
      </c>
      <c r="M1977" s="1">
        <v>67</v>
      </c>
      <c r="N1977" s="1">
        <v>0</v>
      </c>
    </row>
    <row r="1978" spans="1:14">
      <c r="A1978" s="1">
        <v>2024</v>
      </c>
      <c r="B1978" s="1" t="s">
        <v>2004</v>
      </c>
      <c r="C1978" s="1" t="s">
        <v>2097</v>
      </c>
      <c r="D1978" s="1" t="s">
        <v>2082</v>
      </c>
      <c r="E1978" s="6">
        <v>45597</v>
      </c>
      <c r="F1978" s="1" t="s">
        <v>38</v>
      </c>
      <c r="G1978" s="1" t="s">
        <v>266</v>
      </c>
      <c r="H1978" s="1">
        <v>2</v>
      </c>
      <c r="I1978" s="1">
        <v>2</v>
      </c>
      <c r="J1978" s="1">
        <v>0</v>
      </c>
      <c r="K1978" s="1">
        <v>0</v>
      </c>
      <c r="L1978" s="1">
        <v>52</v>
      </c>
      <c r="M1978" s="1">
        <v>40</v>
      </c>
      <c r="N1978" s="1">
        <v>0</v>
      </c>
    </row>
    <row r="1979" spans="1:14">
      <c r="A1979" s="1">
        <v>2024</v>
      </c>
      <c r="B1979" s="1" t="s">
        <v>2004</v>
      </c>
      <c r="C1979" s="1" t="s">
        <v>2097</v>
      </c>
      <c r="D1979" s="1" t="s">
        <v>2100</v>
      </c>
      <c r="E1979" s="6">
        <v>45598</v>
      </c>
      <c r="F1979" s="1" t="s">
        <v>64</v>
      </c>
      <c r="G1979" s="1" t="s">
        <v>41</v>
      </c>
      <c r="H1979" s="1">
        <v>4</v>
      </c>
      <c r="I1979" s="1">
        <v>4</v>
      </c>
      <c r="J1979" s="1">
        <v>0</v>
      </c>
      <c r="K1979" s="1">
        <v>0</v>
      </c>
      <c r="L1979" s="1">
        <v>86297</v>
      </c>
      <c r="M1979" s="1">
        <v>745</v>
      </c>
      <c r="N1979" s="1">
        <v>0</v>
      </c>
    </row>
    <row r="1980" spans="1:14">
      <c r="A1980" s="1">
        <v>2024</v>
      </c>
      <c r="B1980" s="1" t="s">
        <v>2004</v>
      </c>
      <c r="C1980" s="1" t="s">
        <v>2097</v>
      </c>
      <c r="D1980" s="1" t="s">
        <v>2100</v>
      </c>
      <c r="E1980" s="6">
        <v>45598</v>
      </c>
      <c r="F1980" s="1" t="s">
        <v>64</v>
      </c>
      <c r="G1980" s="1" t="s">
        <v>23</v>
      </c>
      <c r="H1980" s="1">
        <v>12</v>
      </c>
      <c r="I1980" s="1">
        <v>12</v>
      </c>
      <c r="J1980" s="1">
        <v>0</v>
      </c>
      <c r="K1980" s="1">
        <v>0</v>
      </c>
      <c r="L1980" s="1">
        <v>7214</v>
      </c>
      <c r="M1980" s="1">
        <v>357</v>
      </c>
      <c r="N1980" s="1">
        <v>0</v>
      </c>
    </row>
    <row r="1981" spans="1:14">
      <c r="A1981" s="1">
        <v>2024</v>
      </c>
      <c r="B1981" s="1" t="s">
        <v>2004</v>
      </c>
      <c r="C1981" s="1" t="s">
        <v>2097</v>
      </c>
      <c r="D1981" s="1" t="s">
        <v>2100</v>
      </c>
      <c r="E1981" s="6">
        <v>45598</v>
      </c>
      <c r="F1981" s="1" t="s">
        <v>8</v>
      </c>
      <c r="G1981" s="1" t="s">
        <v>41</v>
      </c>
      <c r="H1981" s="1">
        <v>8</v>
      </c>
      <c r="I1981" s="1">
        <v>8</v>
      </c>
      <c r="J1981" s="1">
        <v>0</v>
      </c>
      <c r="K1981" s="1">
        <v>0</v>
      </c>
      <c r="L1981" s="1">
        <v>11174</v>
      </c>
      <c r="M1981" s="1">
        <v>555</v>
      </c>
      <c r="N1981" s="1">
        <v>0</v>
      </c>
    </row>
    <row r="1982" spans="1:14">
      <c r="A1982" s="1">
        <v>2024</v>
      </c>
      <c r="B1982" s="1" t="s">
        <v>2004</v>
      </c>
      <c r="C1982" s="1" t="s">
        <v>2097</v>
      </c>
      <c r="D1982" s="1" t="s">
        <v>2100</v>
      </c>
      <c r="E1982" s="6">
        <v>45598</v>
      </c>
      <c r="F1982" s="1" t="s">
        <v>38</v>
      </c>
      <c r="G1982" s="1" t="s">
        <v>39</v>
      </c>
      <c r="H1982" s="1">
        <v>13</v>
      </c>
      <c r="I1982" s="1">
        <v>13</v>
      </c>
      <c r="J1982" s="1">
        <v>2</v>
      </c>
      <c r="K1982" s="1">
        <v>0</v>
      </c>
      <c r="L1982" s="1">
        <v>7535</v>
      </c>
      <c r="M1982" s="1">
        <v>335</v>
      </c>
      <c r="N1982" s="1">
        <v>8</v>
      </c>
    </row>
    <row r="1983" spans="1:14">
      <c r="A1983" s="1">
        <v>2024</v>
      </c>
      <c r="B1983" s="1" t="s">
        <v>2004</v>
      </c>
      <c r="C1983" s="1" t="s">
        <v>2097</v>
      </c>
      <c r="D1983" s="1" t="s">
        <v>2100</v>
      </c>
      <c r="E1983" s="6">
        <v>45600</v>
      </c>
      <c r="F1983" s="1" t="s">
        <v>64</v>
      </c>
      <c r="G1983" s="1" t="s">
        <v>1178</v>
      </c>
      <c r="H1983" s="1">
        <v>16</v>
      </c>
      <c r="I1983" s="1">
        <v>16</v>
      </c>
      <c r="J1983" s="1">
        <v>1</v>
      </c>
      <c r="K1983" s="1">
        <v>0</v>
      </c>
      <c r="L1983" s="1">
        <v>8620</v>
      </c>
      <c r="M1983" s="1">
        <v>669</v>
      </c>
      <c r="N1983" s="1">
        <v>6</v>
      </c>
    </row>
    <row r="1984" spans="1:14">
      <c r="A1984" s="1">
        <v>2024</v>
      </c>
      <c r="B1984" s="1" t="s">
        <v>2004</v>
      </c>
      <c r="C1984" s="1" t="s">
        <v>2097</v>
      </c>
      <c r="D1984" s="1" t="s">
        <v>2100</v>
      </c>
      <c r="E1984" s="6">
        <v>45600</v>
      </c>
      <c r="F1984" s="1" t="s">
        <v>64</v>
      </c>
      <c r="G1984" s="1" t="s">
        <v>41</v>
      </c>
      <c r="H1984" s="1">
        <v>3</v>
      </c>
      <c r="I1984" s="1">
        <v>3</v>
      </c>
      <c r="J1984" s="1">
        <v>0</v>
      </c>
      <c r="K1984" s="1">
        <v>0</v>
      </c>
      <c r="L1984" s="1">
        <v>10187</v>
      </c>
      <c r="M1984" s="1">
        <v>476</v>
      </c>
      <c r="N1984" s="1">
        <v>0</v>
      </c>
    </row>
    <row r="1985" spans="1:14">
      <c r="A1985" s="1">
        <v>2024</v>
      </c>
      <c r="B1985" s="1" t="s">
        <v>2004</v>
      </c>
      <c r="C1985" s="1" t="s">
        <v>2097</v>
      </c>
      <c r="D1985" s="1" t="s">
        <v>2100</v>
      </c>
      <c r="E1985" s="6">
        <v>45600</v>
      </c>
      <c r="F1985" s="1" t="s">
        <v>64</v>
      </c>
      <c r="G1985" s="1" t="s">
        <v>1267</v>
      </c>
      <c r="H1985" s="1">
        <v>13</v>
      </c>
      <c r="I1985" s="1">
        <v>13</v>
      </c>
      <c r="J1985" s="1">
        <v>0</v>
      </c>
      <c r="K1985" s="1">
        <v>0</v>
      </c>
      <c r="L1985" s="1">
        <v>64638</v>
      </c>
      <c r="M1985" s="1">
        <v>619</v>
      </c>
      <c r="N1985" s="1">
        <v>0</v>
      </c>
    </row>
    <row r="1986" spans="1:14">
      <c r="A1986" s="1">
        <v>2024</v>
      </c>
      <c r="B1986" s="1" t="s">
        <v>2004</v>
      </c>
      <c r="C1986" s="1" t="s">
        <v>2097</v>
      </c>
      <c r="D1986" s="1" t="s">
        <v>2100</v>
      </c>
      <c r="E1986" s="6">
        <v>45600</v>
      </c>
      <c r="F1986" s="1" t="s">
        <v>64</v>
      </c>
      <c r="G1986" s="1" t="s">
        <v>23</v>
      </c>
      <c r="H1986" s="1">
        <v>16</v>
      </c>
      <c r="I1986" s="1">
        <v>16</v>
      </c>
      <c r="J1986" s="1">
        <v>0</v>
      </c>
      <c r="K1986" s="1">
        <v>0</v>
      </c>
      <c r="L1986" s="1">
        <v>28507</v>
      </c>
      <c r="M1986" s="1">
        <v>664</v>
      </c>
      <c r="N1986" s="1">
        <v>0</v>
      </c>
    </row>
    <row r="1987" spans="1:14">
      <c r="A1987" s="1">
        <v>2024</v>
      </c>
      <c r="B1987" s="1" t="s">
        <v>2004</v>
      </c>
      <c r="C1987" s="1" t="s">
        <v>2097</v>
      </c>
      <c r="D1987" s="1" t="s">
        <v>2100</v>
      </c>
      <c r="E1987" s="6">
        <v>45600</v>
      </c>
      <c r="F1987" s="1" t="s">
        <v>64</v>
      </c>
      <c r="G1987" s="1" t="s">
        <v>266</v>
      </c>
      <c r="H1987" s="1">
        <v>11</v>
      </c>
      <c r="I1987" s="1">
        <v>11</v>
      </c>
      <c r="J1987" s="1">
        <v>0</v>
      </c>
      <c r="K1987" s="1">
        <v>0</v>
      </c>
      <c r="L1987" s="1">
        <v>18020</v>
      </c>
      <c r="M1987" s="1">
        <v>451</v>
      </c>
      <c r="N1987" s="1">
        <v>0</v>
      </c>
    </row>
    <row r="1988" spans="1:14">
      <c r="A1988" s="1">
        <v>2024</v>
      </c>
      <c r="B1988" s="1" t="s">
        <v>2004</v>
      </c>
      <c r="C1988" s="1" t="s">
        <v>2097</v>
      </c>
      <c r="D1988" s="1" t="s">
        <v>2100</v>
      </c>
      <c r="E1988" s="6">
        <v>45600</v>
      </c>
      <c r="F1988" s="1" t="s">
        <v>8</v>
      </c>
      <c r="G1988" s="1" t="s">
        <v>41</v>
      </c>
      <c r="H1988" s="1">
        <v>12</v>
      </c>
      <c r="I1988" s="1">
        <v>12</v>
      </c>
      <c r="J1988" s="1">
        <v>0</v>
      </c>
      <c r="K1988" s="1">
        <v>0</v>
      </c>
      <c r="L1988" s="1">
        <v>9956</v>
      </c>
      <c r="M1988" s="1">
        <v>656</v>
      </c>
      <c r="N1988" s="1">
        <v>0</v>
      </c>
    </row>
    <row r="1989" spans="1:14">
      <c r="A1989" s="1">
        <v>2024</v>
      </c>
      <c r="B1989" s="1" t="s">
        <v>2004</v>
      </c>
      <c r="C1989" s="1" t="s">
        <v>2097</v>
      </c>
      <c r="D1989" s="1" t="s">
        <v>2100</v>
      </c>
      <c r="E1989" s="6">
        <v>45600</v>
      </c>
      <c r="F1989" s="1" t="s">
        <v>38</v>
      </c>
      <c r="G1989" s="1" t="s">
        <v>39</v>
      </c>
      <c r="H1989" s="1">
        <v>16</v>
      </c>
      <c r="I1989" s="1">
        <v>16</v>
      </c>
      <c r="J1989" s="1">
        <v>0</v>
      </c>
      <c r="K1989" s="1">
        <v>0</v>
      </c>
      <c r="L1989" s="1">
        <v>2619</v>
      </c>
      <c r="M1989" s="1">
        <v>404</v>
      </c>
      <c r="N1989" s="1">
        <v>0</v>
      </c>
    </row>
    <row r="1990" spans="1:14">
      <c r="A1990" s="1">
        <v>2024</v>
      </c>
      <c r="B1990" s="1" t="s">
        <v>2004</v>
      </c>
      <c r="C1990" s="1" t="s">
        <v>2097</v>
      </c>
      <c r="D1990" s="1" t="s">
        <v>2100</v>
      </c>
      <c r="E1990" s="6">
        <v>45600</v>
      </c>
      <c r="F1990" s="1" t="s">
        <v>38</v>
      </c>
      <c r="G1990" s="1" t="s">
        <v>41</v>
      </c>
      <c r="H1990" s="1">
        <v>1</v>
      </c>
      <c r="I1990" s="1">
        <v>1</v>
      </c>
      <c r="J1990" s="1">
        <v>0</v>
      </c>
      <c r="K1990" s="1">
        <v>0</v>
      </c>
      <c r="L1990" s="1">
        <v>260</v>
      </c>
      <c r="M1990" s="1">
        <v>20</v>
      </c>
      <c r="N1990" s="1">
        <v>0</v>
      </c>
    </row>
    <row r="1991" spans="1:14">
      <c r="A1991" s="1">
        <v>2024</v>
      </c>
      <c r="B1991" s="1" t="s">
        <v>2004</v>
      </c>
      <c r="C1991" s="1" t="s">
        <v>2097</v>
      </c>
      <c r="D1991" s="1" t="s">
        <v>2100</v>
      </c>
      <c r="E1991" s="6">
        <v>45600</v>
      </c>
      <c r="F1991" s="1" t="s">
        <v>38</v>
      </c>
      <c r="G1991" s="1" t="s">
        <v>242</v>
      </c>
      <c r="H1991" s="1">
        <v>16</v>
      </c>
      <c r="I1991" s="1">
        <v>16</v>
      </c>
      <c r="J1991" s="1">
        <v>0</v>
      </c>
      <c r="K1991" s="1">
        <v>0</v>
      </c>
      <c r="L1991" s="1">
        <v>16163</v>
      </c>
      <c r="M1991" s="1">
        <v>547</v>
      </c>
      <c r="N1991" s="1">
        <v>0</v>
      </c>
    </row>
    <row r="1992" spans="1:14">
      <c r="A1992" s="1">
        <v>2024</v>
      </c>
      <c r="B1992" s="1" t="s">
        <v>2004</v>
      </c>
      <c r="C1992" s="1" t="s">
        <v>2097</v>
      </c>
      <c r="D1992" s="1" t="s">
        <v>2100</v>
      </c>
      <c r="E1992" s="6">
        <v>45600</v>
      </c>
      <c r="F1992" s="1" t="s">
        <v>38</v>
      </c>
      <c r="G1992" s="1" t="s">
        <v>266</v>
      </c>
      <c r="H1992" s="1">
        <v>3</v>
      </c>
      <c r="I1992" s="1">
        <v>3</v>
      </c>
      <c r="J1992" s="1">
        <v>0</v>
      </c>
      <c r="K1992" s="1">
        <v>0</v>
      </c>
      <c r="L1992" s="1">
        <v>1404</v>
      </c>
      <c r="M1992" s="1">
        <v>93</v>
      </c>
      <c r="N1992" s="1">
        <v>0</v>
      </c>
    </row>
    <row r="1993" spans="1:14">
      <c r="A1993" s="1">
        <v>2024</v>
      </c>
      <c r="B1993" s="1" t="s">
        <v>2004</v>
      </c>
      <c r="C1993" s="1" t="s">
        <v>2097</v>
      </c>
      <c r="D1993" s="1" t="s">
        <v>2100</v>
      </c>
      <c r="E1993" s="6">
        <v>45601</v>
      </c>
      <c r="F1993" s="1" t="s">
        <v>64</v>
      </c>
      <c r="G1993" s="1" t="s">
        <v>1178</v>
      </c>
      <c r="H1993" s="1">
        <v>12</v>
      </c>
      <c r="I1993" s="1">
        <v>12</v>
      </c>
      <c r="J1993" s="1">
        <v>0</v>
      </c>
      <c r="K1993" s="1">
        <v>0</v>
      </c>
      <c r="L1993" s="1">
        <v>6291</v>
      </c>
      <c r="M1993" s="1">
        <v>402</v>
      </c>
      <c r="N1993" s="1">
        <v>0</v>
      </c>
    </row>
    <row r="1994" spans="1:14">
      <c r="A1994" s="1">
        <v>2024</v>
      </c>
      <c r="B1994" s="1" t="s">
        <v>2004</v>
      </c>
      <c r="C1994" s="1" t="s">
        <v>2097</v>
      </c>
      <c r="D1994" s="1" t="s">
        <v>2100</v>
      </c>
      <c r="E1994" s="6">
        <v>45601</v>
      </c>
      <c r="F1994" s="1" t="s">
        <v>64</v>
      </c>
      <c r="G1994" s="1" t="s">
        <v>41</v>
      </c>
      <c r="H1994" s="1">
        <v>3</v>
      </c>
      <c r="I1994" s="1">
        <v>3</v>
      </c>
      <c r="J1994" s="1">
        <v>0</v>
      </c>
      <c r="K1994" s="1">
        <v>0</v>
      </c>
      <c r="L1994" s="1">
        <v>8751</v>
      </c>
      <c r="M1994" s="1">
        <v>162</v>
      </c>
      <c r="N1994" s="1">
        <v>0</v>
      </c>
    </row>
    <row r="1995" spans="1:14">
      <c r="A1995" s="1">
        <v>2024</v>
      </c>
      <c r="B1995" s="1" t="s">
        <v>2004</v>
      </c>
      <c r="C1995" s="1" t="s">
        <v>2097</v>
      </c>
      <c r="D1995" s="1" t="s">
        <v>2100</v>
      </c>
      <c r="E1995" s="6">
        <v>45601</v>
      </c>
      <c r="F1995" s="1" t="s">
        <v>64</v>
      </c>
      <c r="G1995" s="1" t="s">
        <v>1267</v>
      </c>
      <c r="H1995" s="1">
        <v>11</v>
      </c>
      <c r="I1995" s="1">
        <v>11</v>
      </c>
      <c r="J1995" s="1">
        <v>0</v>
      </c>
      <c r="K1995" s="1">
        <v>0</v>
      </c>
      <c r="L1995" s="1">
        <v>9363</v>
      </c>
      <c r="M1995" s="1">
        <v>611</v>
      </c>
      <c r="N1995" s="1">
        <v>0</v>
      </c>
    </row>
    <row r="1996" spans="1:14">
      <c r="A1996" s="1">
        <v>2024</v>
      </c>
      <c r="B1996" s="1" t="s">
        <v>2004</v>
      </c>
      <c r="C1996" s="1" t="s">
        <v>2097</v>
      </c>
      <c r="D1996" s="1" t="s">
        <v>2100</v>
      </c>
      <c r="E1996" s="6">
        <v>45601</v>
      </c>
      <c r="F1996" s="1" t="s">
        <v>64</v>
      </c>
      <c r="G1996" s="1" t="s">
        <v>23</v>
      </c>
      <c r="H1996" s="1">
        <v>10</v>
      </c>
      <c r="I1996" s="1">
        <v>10</v>
      </c>
      <c r="J1996" s="1">
        <v>1</v>
      </c>
      <c r="K1996" s="1">
        <v>0</v>
      </c>
      <c r="L1996" s="1">
        <v>22104</v>
      </c>
      <c r="M1996" s="1">
        <v>1474</v>
      </c>
      <c r="N1996" s="1">
        <v>1</v>
      </c>
    </row>
    <row r="1997" spans="1:14">
      <c r="A1997" s="1">
        <v>2024</v>
      </c>
      <c r="B1997" s="1" t="s">
        <v>2004</v>
      </c>
      <c r="C1997" s="1" t="s">
        <v>2097</v>
      </c>
      <c r="D1997" s="1" t="s">
        <v>2100</v>
      </c>
      <c r="E1997" s="6">
        <v>45601</v>
      </c>
      <c r="F1997" s="1" t="s">
        <v>64</v>
      </c>
      <c r="G1997" s="1" t="s">
        <v>266</v>
      </c>
      <c r="H1997" s="1">
        <v>10</v>
      </c>
      <c r="I1997" s="1">
        <v>10</v>
      </c>
      <c r="J1997" s="1">
        <v>0</v>
      </c>
      <c r="K1997" s="1">
        <v>0</v>
      </c>
      <c r="L1997" s="1">
        <v>9547</v>
      </c>
      <c r="M1997" s="1">
        <v>326</v>
      </c>
      <c r="N1997" s="1">
        <v>0</v>
      </c>
    </row>
    <row r="1998" spans="1:14">
      <c r="A1998" s="1">
        <v>2024</v>
      </c>
      <c r="B1998" s="1" t="s">
        <v>2004</v>
      </c>
      <c r="C1998" s="1" t="s">
        <v>2097</v>
      </c>
      <c r="D1998" s="1" t="s">
        <v>2100</v>
      </c>
      <c r="E1998" s="6">
        <v>45601</v>
      </c>
      <c r="F1998" s="1" t="s">
        <v>8</v>
      </c>
      <c r="G1998" s="1" t="s">
        <v>41</v>
      </c>
      <c r="H1998" s="1">
        <v>12</v>
      </c>
      <c r="I1998" s="1">
        <v>12</v>
      </c>
      <c r="J1998" s="1">
        <v>0</v>
      </c>
      <c r="K1998" s="1">
        <v>0</v>
      </c>
      <c r="L1998" s="1">
        <v>6550</v>
      </c>
      <c r="M1998" s="1">
        <v>675</v>
      </c>
      <c r="N1998" s="1">
        <v>0</v>
      </c>
    </row>
    <row r="1999" spans="1:14">
      <c r="A1999" s="1">
        <v>2024</v>
      </c>
      <c r="B1999" s="1" t="s">
        <v>2004</v>
      </c>
      <c r="C1999" s="1" t="s">
        <v>2097</v>
      </c>
      <c r="D1999" s="1" t="s">
        <v>2100</v>
      </c>
      <c r="E1999" s="6">
        <v>45601</v>
      </c>
      <c r="F1999" s="1" t="s">
        <v>38</v>
      </c>
      <c r="G1999" s="1" t="s">
        <v>1178</v>
      </c>
      <c r="H1999" s="1">
        <v>1</v>
      </c>
      <c r="I1999" s="1">
        <v>1</v>
      </c>
      <c r="J1999" s="1">
        <v>0</v>
      </c>
      <c r="K1999" s="1">
        <v>0</v>
      </c>
      <c r="L1999" s="1">
        <v>559</v>
      </c>
      <c r="M1999" s="1">
        <v>47</v>
      </c>
      <c r="N1999" s="1">
        <v>0</v>
      </c>
    </row>
    <row r="2000" spans="1:14">
      <c r="A2000" s="1">
        <v>2024</v>
      </c>
      <c r="B2000" s="1" t="s">
        <v>2004</v>
      </c>
      <c r="C2000" s="1" t="s">
        <v>2097</v>
      </c>
      <c r="D2000" s="1" t="s">
        <v>2100</v>
      </c>
      <c r="E2000" s="6">
        <v>45601</v>
      </c>
      <c r="F2000" s="1" t="s">
        <v>38</v>
      </c>
      <c r="G2000" s="1" t="s">
        <v>39</v>
      </c>
      <c r="H2000" s="1">
        <v>14</v>
      </c>
      <c r="I2000" s="1">
        <v>14</v>
      </c>
      <c r="J2000" s="1">
        <v>0</v>
      </c>
      <c r="K2000" s="1">
        <v>0</v>
      </c>
      <c r="L2000" s="1">
        <v>4067</v>
      </c>
      <c r="M2000" s="1">
        <v>408</v>
      </c>
      <c r="N2000" s="1">
        <v>0</v>
      </c>
    </row>
    <row r="2001" spans="1:14">
      <c r="A2001" s="1">
        <v>2024</v>
      </c>
      <c r="B2001" s="1" t="s">
        <v>2004</v>
      </c>
      <c r="C2001" s="1" t="s">
        <v>2097</v>
      </c>
      <c r="D2001" s="1" t="s">
        <v>2100</v>
      </c>
      <c r="E2001" s="6">
        <v>45601</v>
      </c>
      <c r="F2001" s="1" t="s">
        <v>38</v>
      </c>
      <c r="G2001" s="1" t="s">
        <v>242</v>
      </c>
      <c r="H2001" s="1">
        <v>15</v>
      </c>
      <c r="I2001" s="1">
        <v>15</v>
      </c>
      <c r="J2001" s="1">
        <v>0</v>
      </c>
      <c r="K2001" s="1">
        <v>0</v>
      </c>
      <c r="L2001" s="1">
        <v>26260</v>
      </c>
      <c r="M2001" s="1">
        <v>573</v>
      </c>
      <c r="N2001" s="1">
        <v>0</v>
      </c>
    </row>
    <row r="2002" spans="1:14">
      <c r="A2002" s="1">
        <v>2024</v>
      </c>
      <c r="B2002" s="1" t="s">
        <v>2004</v>
      </c>
      <c r="C2002" s="1" t="s">
        <v>2097</v>
      </c>
      <c r="D2002" s="1" t="s">
        <v>2100</v>
      </c>
      <c r="E2002" s="6">
        <v>45601</v>
      </c>
      <c r="F2002" s="1" t="s">
        <v>38</v>
      </c>
      <c r="G2002" s="1" t="s">
        <v>23</v>
      </c>
      <c r="H2002" s="1">
        <v>2</v>
      </c>
      <c r="I2002" s="1">
        <v>2</v>
      </c>
      <c r="J2002" s="1">
        <v>0</v>
      </c>
      <c r="K2002" s="1">
        <v>0</v>
      </c>
      <c r="L2002" s="1">
        <v>1357</v>
      </c>
      <c r="M2002" s="1">
        <v>114</v>
      </c>
      <c r="N2002" s="1">
        <v>0</v>
      </c>
    </row>
    <row r="2003" spans="1:14">
      <c r="A2003" s="1">
        <v>2024</v>
      </c>
      <c r="B2003" s="1" t="s">
        <v>2004</v>
      </c>
      <c r="C2003" s="1" t="s">
        <v>2097</v>
      </c>
      <c r="D2003" s="1" t="s">
        <v>2100</v>
      </c>
      <c r="E2003" s="6">
        <v>45601</v>
      </c>
      <c r="F2003" s="1" t="s">
        <v>38</v>
      </c>
      <c r="G2003" s="1" t="s">
        <v>266</v>
      </c>
      <c r="H2003" s="1">
        <v>3</v>
      </c>
      <c r="I2003" s="1">
        <v>3</v>
      </c>
      <c r="J2003" s="1">
        <v>1</v>
      </c>
      <c r="K2003" s="1">
        <v>0</v>
      </c>
      <c r="L2003" s="1">
        <v>751</v>
      </c>
      <c r="M2003" s="1">
        <v>87</v>
      </c>
      <c r="N2003" s="1">
        <v>5</v>
      </c>
    </row>
    <row r="2004" spans="1:14">
      <c r="A2004" s="1">
        <v>2024</v>
      </c>
      <c r="B2004" s="1" t="s">
        <v>2004</v>
      </c>
      <c r="C2004" s="1" t="s">
        <v>2097</v>
      </c>
      <c r="D2004" s="1" t="s">
        <v>2100</v>
      </c>
      <c r="E2004" s="6">
        <v>45602</v>
      </c>
      <c r="F2004" s="1" t="s">
        <v>64</v>
      </c>
      <c r="G2004" s="1" t="s">
        <v>1178</v>
      </c>
      <c r="H2004" s="1">
        <v>12</v>
      </c>
      <c r="I2004" s="1">
        <v>12</v>
      </c>
      <c r="J2004" s="1">
        <v>0</v>
      </c>
      <c r="K2004" s="1">
        <v>0</v>
      </c>
      <c r="L2004" s="1">
        <v>10902</v>
      </c>
      <c r="M2004" s="1">
        <v>462</v>
      </c>
      <c r="N2004" s="1">
        <v>0</v>
      </c>
    </row>
    <row r="2005" spans="1:14">
      <c r="A2005" s="1">
        <v>2024</v>
      </c>
      <c r="B2005" s="1" t="s">
        <v>2004</v>
      </c>
      <c r="C2005" s="1" t="s">
        <v>2097</v>
      </c>
      <c r="D2005" s="1" t="s">
        <v>2100</v>
      </c>
      <c r="E2005" s="6">
        <v>45602</v>
      </c>
      <c r="F2005" s="1" t="s">
        <v>64</v>
      </c>
      <c r="G2005" s="1" t="s">
        <v>41</v>
      </c>
      <c r="H2005" s="1">
        <v>3</v>
      </c>
      <c r="I2005" s="1">
        <v>3</v>
      </c>
      <c r="J2005" s="1">
        <v>0</v>
      </c>
      <c r="K2005" s="1">
        <v>0</v>
      </c>
      <c r="L2005" s="1">
        <v>750</v>
      </c>
      <c r="M2005" s="1">
        <v>75</v>
      </c>
      <c r="N2005" s="1">
        <v>0</v>
      </c>
    </row>
    <row r="2006" spans="1:14">
      <c r="A2006" s="1">
        <v>2024</v>
      </c>
      <c r="B2006" s="1" t="s">
        <v>2004</v>
      </c>
      <c r="C2006" s="1" t="s">
        <v>2097</v>
      </c>
      <c r="D2006" s="1" t="s">
        <v>2100</v>
      </c>
      <c r="E2006" s="6">
        <v>45602</v>
      </c>
      <c r="F2006" s="1" t="s">
        <v>64</v>
      </c>
      <c r="G2006" s="1" t="s">
        <v>1267</v>
      </c>
      <c r="H2006" s="1">
        <v>13</v>
      </c>
      <c r="I2006" s="1">
        <v>13</v>
      </c>
      <c r="J2006" s="1">
        <v>0</v>
      </c>
      <c r="K2006" s="1">
        <v>0</v>
      </c>
      <c r="L2006" s="1">
        <v>36748</v>
      </c>
      <c r="M2006" s="1">
        <v>577</v>
      </c>
      <c r="N2006" s="1">
        <v>0</v>
      </c>
    </row>
    <row r="2007" spans="1:14">
      <c r="A2007" s="1">
        <v>2024</v>
      </c>
      <c r="B2007" s="1" t="s">
        <v>2004</v>
      </c>
      <c r="C2007" s="1" t="s">
        <v>2097</v>
      </c>
      <c r="D2007" s="1" t="s">
        <v>2100</v>
      </c>
      <c r="E2007" s="6">
        <v>45602</v>
      </c>
      <c r="F2007" s="1" t="s">
        <v>64</v>
      </c>
      <c r="G2007" s="1" t="s">
        <v>23</v>
      </c>
      <c r="H2007" s="1">
        <v>12</v>
      </c>
      <c r="I2007" s="1">
        <v>12</v>
      </c>
      <c r="J2007" s="1">
        <v>0</v>
      </c>
      <c r="K2007" s="1">
        <v>0</v>
      </c>
      <c r="L2007" s="1">
        <v>8265</v>
      </c>
      <c r="M2007" s="1">
        <v>434</v>
      </c>
      <c r="N2007" s="1">
        <v>0</v>
      </c>
    </row>
    <row r="2008" spans="1:14">
      <c r="A2008" s="1">
        <v>2024</v>
      </c>
      <c r="B2008" s="1" t="s">
        <v>2004</v>
      </c>
      <c r="C2008" s="1" t="s">
        <v>2097</v>
      </c>
      <c r="D2008" s="1" t="s">
        <v>2100</v>
      </c>
      <c r="E2008" s="6">
        <v>45602</v>
      </c>
      <c r="F2008" s="1" t="s">
        <v>64</v>
      </c>
      <c r="G2008" s="1" t="s">
        <v>266</v>
      </c>
      <c r="H2008" s="1">
        <v>11</v>
      </c>
      <c r="I2008" s="1">
        <v>11</v>
      </c>
      <c r="J2008" s="1">
        <v>0</v>
      </c>
      <c r="K2008" s="1">
        <v>0</v>
      </c>
      <c r="L2008" s="1">
        <v>38933</v>
      </c>
      <c r="M2008" s="1">
        <v>418</v>
      </c>
      <c r="N2008" s="1">
        <v>0</v>
      </c>
    </row>
    <row r="2009" spans="1:14">
      <c r="A2009" s="1">
        <v>2024</v>
      </c>
      <c r="B2009" s="1" t="s">
        <v>2004</v>
      </c>
      <c r="C2009" s="1" t="s">
        <v>2097</v>
      </c>
      <c r="D2009" s="1" t="s">
        <v>2100</v>
      </c>
      <c r="E2009" s="6">
        <v>45602</v>
      </c>
      <c r="F2009" s="1" t="s">
        <v>8</v>
      </c>
      <c r="G2009" s="1" t="s">
        <v>41</v>
      </c>
      <c r="H2009" s="1">
        <v>12</v>
      </c>
      <c r="I2009" s="1">
        <v>12</v>
      </c>
      <c r="J2009" s="1">
        <v>0</v>
      </c>
      <c r="K2009" s="1">
        <v>0</v>
      </c>
      <c r="L2009" s="1">
        <v>14156</v>
      </c>
      <c r="M2009" s="1">
        <v>702</v>
      </c>
      <c r="N2009" s="1">
        <v>0</v>
      </c>
    </row>
    <row r="2010" spans="1:14">
      <c r="A2010" s="1">
        <v>2024</v>
      </c>
      <c r="B2010" s="1" t="s">
        <v>2004</v>
      </c>
      <c r="C2010" s="1" t="s">
        <v>2097</v>
      </c>
      <c r="D2010" s="1" t="s">
        <v>2100</v>
      </c>
      <c r="E2010" s="6">
        <v>45602</v>
      </c>
      <c r="F2010" s="1" t="s">
        <v>38</v>
      </c>
      <c r="G2010" s="1" t="s">
        <v>1178</v>
      </c>
      <c r="H2010" s="1">
        <v>3</v>
      </c>
      <c r="I2010" s="1">
        <v>3</v>
      </c>
      <c r="J2010" s="1">
        <v>0</v>
      </c>
      <c r="K2010" s="1">
        <v>0</v>
      </c>
      <c r="L2010" s="1">
        <v>1143</v>
      </c>
      <c r="M2010" s="1">
        <v>141</v>
      </c>
      <c r="N2010" s="1">
        <v>0</v>
      </c>
    </row>
    <row r="2011" spans="1:14">
      <c r="A2011" s="1">
        <v>2024</v>
      </c>
      <c r="B2011" s="1" t="s">
        <v>2004</v>
      </c>
      <c r="C2011" s="1" t="s">
        <v>2097</v>
      </c>
      <c r="D2011" s="1" t="s">
        <v>2100</v>
      </c>
      <c r="E2011" s="6">
        <v>45602</v>
      </c>
      <c r="F2011" s="1" t="s">
        <v>38</v>
      </c>
      <c r="G2011" s="1" t="s">
        <v>39</v>
      </c>
      <c r="H2011" s="1">
        <v>16</v>
      </c>
      <c r="I2011" s="1">
        <v>16</v>
      </c>
      <c r="J2011" s="1">
        <v>0</v>
      </c>
      <c r="K2011" s="1">
        <v>0</v>
      </c>
      <c r="L2011" s="1">
        <v>2835</v>
      </c>
      <c r="M2011" s="1">
        <v>495</v>
      </c>
      <c r="N2011" s="1">
        <v>0</v>
      </c>
    </row>
    <row r="2012" spans="1:14">
      <c r="A2012" s="1">
        <v>2024</v>
      </c>
      <c r="B2012" s="1" t="s">
        <v>2004</v>
      </c>
      <c r="C2012" s="1" t="s">
        <v>2097</v>
      </c>
      <c r="D2012" s="1" t="s">
        <v>2100</v>
      </c>
      <c r="E2012" s="6">
        <v>45602</v>
      </c>
      <c r="F2012" s="1" t="s">
        <v>38</v>
      </c>
      <c r="G2012" s="1" t="s">
        <v>242</v>
      </c>
      <c r="H2012" s="1">
        <v>15</v>
      </c>
      <c r="I2012" s="1">
        <v>15</v>
      </c>
      <c r="J2012" s="1">
        <v>0</v>
      </c>
      <c r="K2012" s="1">
        <v>0</v>
      </c>
      <c r="L2012" s="1">
        <v>13350</v>
      </c>
      <c r="M2012" s="1">
        <v>506</v>
      </c>
      <c r="N2012" s="1">
        <v>0</v>
      </c>
    </row>
    <row r="2013" spans="1:14">
      <c r="A2013" s="1">
        <v>2024</v>
      </c>
      <c r="B2013" s="1" t="s">
        <v>2004</v>
      </c>
      <c r="C2013" s="1" t="s">
        <v>2097</v>
      </c>
      <c r="D2013" s="1" t="s">
        <v>2100</v>
      </c>
      <c r="E2013" s="6">
        <v>45602</v>
      </c>
      <c r="F2013" s="1" t="s">
        <v>38</v>
      </c>
      <c r="G2013" s="1" t="s">
        <v>23</v>
      </c>
      <c r="H2013" s="1">
        <v>3</v>
      </c>
      <c r="I2013" s="1">
        <v>3</v>
      </c>
      <c r="J2013" s="1">
        <v>0</v>
      </c>
      <c r="K2013" s="1">
        <v>0</v>
      </c>
      <c r="L2013" s="1">
        <v>791</v>
      </c>
      <c r="M2013" s="1">
        <v>87</v>
      </c>
      <c r="N2013" s="1">
        <v>0</v>
      </c>
    </row>
    <row r="2014" spans="1:14">
      <c r="A2014" s="1">
        <v>2024</v>
      </c>
      <c r="B2014" s="1" t="s">
        <v>2004</v>
      </c>
      <c r="C2014" s="1" t="s">
        <v>2097</v>
      </c>
      <c r="D2014" s="1" t="s">
        <v>2100</v>
      </c>
      <c r="E2014" s="6">
        <v>45602</v>
      </c>
      <c r="F2014" s="1" t="s">
        <v>38</v>
      </c>
      <c r="G2014" s="1" t="s">
        <v>266</v>
      </c>
      <c r="H2014" s="1">
        <v>3</v>
      </c>
      <c r="I2014" s="1">
        <v>3</v>
      </c>
      <c r="J2014" s="1">
        <v>0</v>
      </c>
      <c r="K2014" s="1">
        <v>0</v>
      </c>
      <c r="L2014" s="1">
        <v>417</v>
      </c>
      <c r="M2014" s="1">
        <v>87</v>
      </c>
      <c r="N2014" s="1">
        <v>0</v>
      </c>
    </row>
    <row r="2015" spans="1:14">
      <c r="A2015" s="1">
        <v>2024</v>
      </c>
      <c r="B2015" s="1" t="s">
        <v>2004</v>
      </c>
      <c r="C2015" s="1" t="s">
        <v>2097</v>
      </c>
      <c r="D2015" s="1" t="s">
        <v>2100</v>
      </c>
      <c r="E2015" s="6">
        <v>45603</v>
      </c>
      <c r="F2015" s="1" t="s">
        <v>64</v>
      </c>
      <c r="G2015" s="1" t="s">
        <v>1178</v>
      </c>
      <c r="H2015" s="1">
        <v>12</v>
      </c>
      <c r="I2015" s="1">
        <v>12</v>
      </c>
      <c r="J2015" s="1">
        <v>0</v>
      </c>
      <c r="K2015" s="1">
        <v>0</v>
      </c>
      <c r="L2015" s="1">
        <v>2307</v>
      </c>
      <c r="M2015" s="1">
        <v>467</v>
      </c>
      <c r="N2015" s="1">
        <v>0</v>
      </c>
    </row>
    <row r="2016" spans="1:14">
      <c r="A2016" s="1">
        <v>2024</v>
      </c>
      <c r="B2016" s="1" t="s">
        <v>2004</v>
      </c>
      <c r="C2016" s="1" t="s">
        <v>2097</v>
      </c>
      <c r="D2016" s="1" t="s">
        <v>2100</v>
      </c>
      <c r="E2016" s="6">
        <v>45603</v>
      </c>
      <c r="F2016" s="1" t="s">
        <v>64</v>
      </c>
      <c r="G2016" s="1" t="s">
        <v>41</v>
      </c>
      <c r="H2016" s="1">
        <v>3</v>
      </c>
      <c r="I2016" s="1">
        <v>3</v>
      </c>
      <c r="J2016" s="1">
        <v>0</v>
      </c>
      <c r="K2016" s="1">
        <v>0</v>
      </c>
      <c r="L2016" s="1">
        <v>20768</v>
      </c>
      <c r="M2016" s="1">
        <v>304</v>
      </c>
      <c r="N2016" s="1">
        <v>0</v>
      </c>
    </row>
    <row r="2017" spans="1:14">
      <c r="A2017" s="1">
        <v>2024</v>
      </c>
      <c r="B2017" s="1" t="s">
        <v>2004</v>
      </c>
      <c r="C2017" s="1" t="s">
        <v>2097</v>
      </c>
      <c r="D2017" s="1" t="s">
        <v>2100</v>
      </c>
      <c r="E2017" s="6">
        <v>45603</v>
      </c>
      <c r="F2017" s="1" t="s">
        <v>64</v>
      </c>
      <c r="G2017" s="1" t="s">
        <v>1267</v>
      </c>
      <c r="H2017" s="1">
        <v>11</v>
      </c>
      <c r="I2017" s="1">
        <v>11</v>
      </c>
      <c r="J2017" s="1">
        <v>0</v>
      </c>
      <c r="K2017" s="1">
        <v>0</v>
      </c>
      <c r="L2017" s="1">
        <v>14738</v>
      </c>
      <c r="M2017" s="1">
        <v>529</v>
      </c>
      <c r="N2017" s="1">
        <v>0</v>
      </c>
    </row>
    <row r="2018" spans="1:14">
      <c r="A2018" s="1">
        <v>2024</v>
      </c>
      <c r="B2018" s="1" t="s">
        <v>2004</v>
      </c>
      <c r="C2018" s="1" t="s">
        <v>2097</v>
      </c>
      <c r="D2018" s="1" t="s">
        <v>2100</v>
      </c>
      <c r="E2018" s="6">
        <v>45603</v>
      </c>
      <c r="F2018" s="1" t="s">
        <v>64</v>
      </c>
      <c r="G2018" s="1" t="s">
        <v>23</v>
      </c>
      <c r="H2018" s="1">
        <v>16</v>
      </c>
      <c r="I2018" s="1">
        <v>16</v>
      </c>
      <c r="J2018" s="1">
        <v>2</v>
      </c>
      <c r="K2018" s="1">
        <v>0</v>
      </c>
      <c r="L2018" s="1">
        <v>20495</v>
      </c>
      <c r="M2018" s="1">
        <v>640</v>
      </c>
      <c r="N2018" s="1">
        <v>35</v>
      </c>
    </row>
    <row r="2019" spans="1:14">
      <c r="A2019" s="1">
        <v>2024</v>
      </c>
      <c r="B2019" s="1" t="s">
        <v>2004</v>
      </c>
      <c r="C2019" s="1" t="s">
        <v>2097</v>
      </c>
      <c r="D2019" s="1" t="s">
        <v>2100</v>
      </c>
      <c r="E2019" s="6">
        <v>45603</v>
      </c>
      <c r="F2019" s="1" t="s">
        <v>64</v>
      </c>
      <c r="G2019" s="1" t="s">
        <v>266</v>
      </c>
      <c r="H2019" s="1">
        <v>12</v>
      </c>
      <c r="I2019" s="1">
        <v>12</v>
      </c>
      <c r="J2019" s="1">
        <v>0</v>
      </c>
      <c r="K2019" s="1">
        <v>0</v>
      </c>
      <c r="L2019" s="1">
        <v>108553</v>
      </c>
      <c r="M2019" s="1">
        <v>357</v>
      </c>
      <c r="N2019" s="1">
        <v>0</v>
      </c>
    </row>
    <row r="2020" spans="1:14">
      <c r="A2020" s="1">
        <v>2024</v>
      </c>
      <c r="B2020" s="1" t="s">
        <v>2004</v>
      </c>
      <c r="C2020" s="1" t="s">
        <v>2097</v>
      </c>
      <c r="D2020" s="1" t="s">
        <v>2100</v>
      </c>
      <c r="E2020" s="6">
        <v>45603</v>
      </c>
      <c r="F2020" s="1" t="s">
        <v>8</v>
      </c>
      <c r="G2020" s="1" t="s">
        <v>41</v>
      </c>
      <c r="H2020" s="1">
        <v>12</v>
      </c>
      <c r="I2020" s="1">
        <v>12</v>
      </c>
      <c r="J2020" s="1">
        <v>3</v>
      </c>
      <c r="K2020" s="1">
        <v>0</v>
      </c>
      <c r="L2020" s="1">
        <v>9539</v>
      </c>
      <c r="M2020" s="1">
        <v>618</v>
      </c>
      <c r="N2020" s="1">
        <v>15</v>
      </c>
    </row>
    <row r="2021" spans="1:14">
      <c r="A2021" s="1">
        <v>2024</v>
      </c>
      <c r="B2021" s="1" t="s">
        <v>2004</v>
      </c>
      <c r="C2021" s="1" t="s">
        <v>2097</v>
      </c>
      <c r="D2021" s="1" t="s">
        <v>2100</v>
      </c>
      <c r="E2021" s="6">
        <v>45603</v>
      </c>
      <c r="F2021" s="1" t="s">
        <v>38</v>
      </c>
      <c r="G2021" s="1" t="s">
        <v>1178</v>
      </c>
      <c r="H2021" s="1">
        <v>3</v>
      </c>
      <c r="I2021" s="1">
        <v>3</v>
      </c>
      <c r="J2021" s="1">
        <v>0</v>
      </c>
      <c r="K2021" s="1">
        <v>0</v>
      </c>
      <c r="L2021" s="1">
        <v>223</v>
      </c>
      <c r="M2021" s="1">
        <v>60</v>
      </c>
      <c r="N2021" s="1">
        <v>0</v>
      </c>
    </row>
    <row r="2022" spans="1:14">
      <c r="A2022" s="1">
        <v>2024</v>
      </c>
      <c r="B2022" s="1" t="s">
        <v>2004</v>
      </c>
      <c r="C2022" s="1" t="s">
        <v>2097</v>
      </c>
      <c r="D2022" s="1" t="s">
        <v>2100</v>
      </c>
      <c r="E2022" s="6">
        <v>45603</v>
      </c>
      <c r="F2022" s="1" t="s">
        <v>38</v>
      </c>
      <c r="G2022" s="1" t="s">
        <v>39</v>
      </c>
      <c r="H2022" s="1">
        <v>16</v>
      </c>
      <c r="I2022" s="1">
        <v>16</v>
      </c>
      <c r="J2022" s="1">
        <v>3</v>
      </c>
      <c r="K2022" s="1">
        <v>0</v>
      </c>
      <c r="L2022" s="1">
        <v>9869</v>
      </c>
      <c r="M2022" s="1">
        <v>545</v>
      </c>
      <c r="N2022" s="1">
        <v>21</v>
      </c>
    </row>
    <row r="2023" spans="1:14">
      <c r="A2023" s="1">
        <v>2024</v>
      </c>
      <c r="B2023" s="1" t="s">
        <v>2004</v>
      </c>
      <c r="C2023" s="1" t="s">
        <v>2097</v>
      </c>
      <c r="D2023" s="1" t="s">
        <v>2100</v>
      </c>
      <c r="E2023" s="6">
        <v>45603</v>
      </c>
      <c r="F2023" s="1" t="s">
        <v>38</v>
      </c>
      <c r="G2023" s="1" t="s">
        <v>242</v>
      </c>
      <c r="H2023" s="1">
        <v>15</v>
      </c>
      <c r="I2023" s="1">
        <v>15</v>
      </c>
      <c r="J2023" s="1">
        <v>0</v>
      </c>
      <c r="K2023" s="1">
        <v>0</v>
      </c>
      <c r="L2023" s="1">
        <v>13403</v>
      </c>
      <c r="M2023" s="1">
        <v>524</v>
      </c>
      <c r="N2023" s="1">
        <v>0</v>
      </c>
    </row>
    <row r="2024" spans="1:14">
      <c r="A2024" s="1">
        <v>2024</v>
      </c>
      <c r="B2024" s="1" t="s">
        <v>2004</v>
      </c>
      <c r="C2024" s="1" t="s">
        <v>2097</v>
      </c>
      <c r="D2024" s="1" t="s">
        <v>2100</v>
      </c>
      <c r="E2024" s="6">
        <v>45603</v>
      </c>
      <c r="F2024" s="1" t="s">
        <v>38</v>
      </c>
      <c r="G2024" s="1" t="s">
        <v>1267</v>
      </c>
      <c r="H2024" s="1">
        <v>2</v>
      </c>
      <c r="I2024" s="1">
        <v>2</v>
      </c>
      <c r="J2024" s="1">
        <v>0</v>
      </c>
      <c r="K2024" s="1">
        <v>0</v>
      </c>
      <c r="L2024" s="1">
        <v>6336</v>
      </c>
      <c r="M2024" s="1">
        <v>115</v>
      </c>
      <c r="N2024" s="1">
        <v>0</v>
      </c>
    </row>
    <row r="2025" spans="1:14">
      <c r="A2025" s="1">
        <v>2024</v>
      </c>
      <c r="B2025" s="1" t="s">
        <v>2004</v>
      </c>
      <c r="C2025" s="1" t="s">
        <v>2097</v>
      </c>
      <c r="D2025" s="1" t="s">
        <v>2100</v>
      </c>
      <c r="E2025" s="6">
        <v>45603</v>
      </c>
      <c r="F2025" s="1" t="s">
        <v>38</v>
      </c>
      <c r="G2025" s="1" t="s">
        <v>266</v>
      </c>
      <c r="H2025" s="1">
        <v>4</v>
      </c>
      <c r="I2025" s="1">
        <v>4</v>
      </c>
      <c r="J2025" s="1">
        <v>0</v>
      </c>
      <c r="K2025" s="1">
        <v>0</v>
      </c>
      <c r="L2025" s="1">
        <v>3378</v>
      </c>
      <c r="M2025" s="1">
        <v>140</v>
      </c>
      <c r="N2025" s="1">
        <v>0</v>
      </c>
    </row>
    <row r="2026" spans="1:14">
      <c r="A2026" s="1">
        <v>2024</v>
      </c>
      <c r="B2026" s="1" t="s">
        <v>2004</v>
      </c>
      <c r="C2026" s="1" t="s">
        <v>2097</v>
      </c>
      <c r="D2026" s="1" t="s">
        <v>2100</v>
      </c>
      <c r="E2026" s="6">
        <v>45604</v>
      </c>
      <c r="F2026" s="1" t="s">
        <v>64</v>
      </c>
      <c r="G2026" s="1" t="s">
        <v>1178</v>
      </c>
      <c r="H2026" s="1">
        <v>12</v>
      </c>
      <c r="I2026" s="1">
        <v>12</v>
      </c>
      <c r="J2026" s="1">
        <v>0</v>
      </c>
      <c r="K2026" s="1">
        <v>0</v>
      </c>
      <c r="L2026" s="1">
        <v>17322</v>
      </c>
      <c r="M2026" s="1">
        <v>665</v>
      </c>
      <c r="N2026" s="1">
        <v>0</v>
      </c>
    </row>
    <row r="2027" spans="1:14">
      <c r="A2027" s="1">
        <v>2024</v>
      </c>
      <c r="B2027" s="1" t="s">
        <v>2004</v>
      </c>
      <c r="C2027" s="1" t="s">
        <v>2097</v>
      </c>
      <c r="D2027" s="1" t="s">
        <v>2100</v>
      </c>
      <c r="E2027" s="6">
        <v>45604</v>
      </c>
      <c r="F2027" s="1" t="s">
        <v>64</v>
      </c>
      <c r="G2027" s="1" t="s">
        <v>41</v>
      </c>
      <c r="H2027" s="1">
        <v>3</v>
      </c>
      <c r="I2027" s="1">
        <v>3</v>
      </c>
      <c r="J2027" s="1">
        <v>0</v>
      </c>
      <c r="K2027" s="1">
        <v>0</v>
      </c>
      <c r="L2027" s="1">
        <v>24175</v>
      </c>
      <c r="M2027" s="1">
        <v>586</v>
      </c>
      <c r="N2027" s="1">
        <v>0</v>
      </c>
    </row>
    <row r="2028" spans="1:14">
      <c r="A2028" s="1">
        <v>2024</v>
      </c>
      <c r="B2028" s="1" t="s">
        <v>2004</v>
      </c>
      <c r="C2028" s="1" t="s">
        <v>2097</v>
      </c>
      <c r="D2028" s="1" t="s">
        <v>2100</v>
      </c>
      <c r="E2028" s="6">
        <v>45604</v>
      </c>
      <c r="F2028" s="1" t="s">
        <v>64</v>
      </c>
      <c r="G2028" s="1" t="s">
        <v>1267</v>
      </c>
      <c r="H2028" s="1">
        <v>10</v>
      </c>
      <c r="I2028" s="1">
        <v>10</v>
      </c>
      <c r="J2028" s="1">
        <v>0</v>
      </c>
      <c r="K2028" s="1">
        <v>0</v>
      </c>
      <c r="L2028" s="1">
        <v>24201</v>
      </c>
      <c r="M2028" s="1">
        <v>570</v>
      </c>
      <c r="N2028" s="1">
        <v>0</v>
      </c>
    </row>
    <row r="2029" spans="1:14">
      <c r="A2029" s="1">
        <v>2024</v>
      </c>
      <c r="B2029" s="1" t="s">
        <v>2004</v>
      </c>
      <c r="C2029" s="1" t="s">
        <v>2097</v>
      </c>
      <c r="D2029" s="1" t="s">
        <v>2100</v>
      </c>
      <c r="E2029" s="6">
        <v>45604</v>
      </c>
      <c r="F2029" s="1" t="s">
        <v>64</v>
      </c>
      <c r="G2029" s="1" t="s">
        <v>23</v>
      </c>
      <c r="H2029" s="1">
        <v>16</v>
      </c>
      <c r="I2029" s="1">
        <v>16</v>
      </c>
      <c r="J2029" s="1">
        <v>0</v>
      </c>
      <c r="K2029" s="1">
        <v>0</v>
      </c>
      <c r="L2029" s="1">
        <v>32595</v>
      </c>
      <c r="M2029" s="1">
        <v>625</v>
      </c>
      <c r="N2029" s="1">
        <v>0</v>
      </c>
    </row>
    <row r="2030" spans="1:14">
      <c r="A2030" s="1">
        <v>2024</v>
      </c>
      <c r="B2030" s="1" t="s">
        <v>2004</v>
      </c>
      <c r="C2030" s="1" t="s">
        <v>2097</v>
      </c>
      <c r="D2030" s="1" t="s">
        <v>2100</v>
      </c>
      <c r="E2030" s="6">
        <v>45604</v>
      </c>
      <c r="F2030" s="1" t="s">
        <v>64</v>
      </c>
      <c r="G2030" s="1" t="s">
        <v>266</v>
      </c>
      <c r="H2030" s="1">
        <v>9</v>
      </c>
      <c r="I2030" s="1">
        <v>9</v>
      </c>
      <c r="J2030" s="1">
        <v>1</v>
      </c>
      <c r="K2030" s="1">
        <v>0</v>
      </c>
      <c r="L2030" s="1">
        <v>54316</v>
      </c>
      <c r="M2030" s="1">
        <v>335</v>
      </c>
      <c r="N2030" s="1">
        <v>20</v>
      </c>
    </row>
    <row r="2031" spans="1:14">
      <c r="A2031" s="1">
        <v>2024</v>
      </c>
      <c r="B2031" s="1" t="s">
        <v>2004</v>
      </c>
      <c r="C2031" s="1" t="s">
        <v>2097</v>
      </c>
      <c r="D2031" s="1" t="s">
        <v>2100</v>
      </c>
      <c r="E2031" s="6">
        <v>45604</v>
      </c>
      <c r="F2031" s="1" t="s">
        <v>8</v>
      </c>
      <c r="G2031" s="1" t="s">
        <v>41</v>
      </c>
      <c r="H2031" s="1">
        <v>12</v>
      </c>
      <c r="I2031" s="1">
        <v>12</v>
      </c>
      <c r="J2031" s="1">
        <v>0</v>
      </c>
      <c r="K2031" s="1">
        <v>0</v>
      </c>
      <c r="L2031" s="1">
        <v>18006</v>
      </c>
      <c r="M2031" s="1">
        <v>716</v>
      </c>
      <c r="N2031" s="1">
        <v>0</v>
      </c>
    </row>
    <row r="2032" spans="1:14">
      <c r="A2032" s="1">
        <v>2024</v>
      </c>
      <c r="B2032" s="1" t="s">
        <v>2004</v>
      </c>
      <c r="C2032" s="1" t="s">
        <v>2097</v>
      </c>
      <c r="D2032" s="1" t="s">
        <v>2100</v>
      </c>
      <c r="E2032" s="6">
        <v>45604</v>
      </c>
      <c r="F2032" s="1" t="s">
        <v>38</v>
      </c>
      <c r="G2032" s="1" t="s">
        <v>1178</v>
      </c>
      <c r="H2032" s="1">
        <v>3</v>
      </c>
      <c r="I2032" s="1">
        <v>3</v>
      </c>
      <c r="J2032" s="1">
        <v>0</v>
      </c>
      <c r="K2032" s="1">
        <v>0</v>
      </c>
      <c r="L2032" s="1">
        <v>1379</v>
      </c>
      <c r="M2032" s="1">
        <v>87</v>
      </c>
      <c r="N2032" s="1">
        <v>0</v>
      </c>
    </row>
    <row r="2033" spans="1:14">
      <c r="A2033" s="1">
        <v>2024</v>
      </c>
      <c r="B2033" s="1" t="s">
        <v>2004</v>
      </c>
      <c r="C2033" s="1" t="s">
        <v>2097</v>
      </c>
      <c r="D2033" s="1" t="s">
        <v>2100</v>
      </c>
      <c r="E2033" s="6">
        <v>45604</v>
      </c>
      <c r="F2033" s="1" t="s">
        <v>38</v>
      </c>
      <c r="G2033" s="1" t="s">
        <v>39</v>
      </c>
      <c r="H2033" s="1">
        <v>15</v>
      </c>
      <c r="I2033" s="1">
        <v>15</v>
      </c>
      <c r="J2033" s="1">
        <v>1</v>
      </c>
      <c r="K2033" s="1">
        <v>0</v>
      </c>
      <c r="L2033" s="1">
        <v>4454</v>
      </c>
      <c r="M2033" s="1">
        <v>430</v>
      </c>
      <c r="N2033" s="1">
        <v>4</v>
      </c>
    </row>
    <row r="2034" spans="1:14">
      <c r="A2034" s="1">
        <v>2024</v>
      </c>
      <c r="B2034" s="1" t="s">
        <v>2004</v>
      </c>
      <c r="C2034" s="1" t="s">
        <v>2097</v>
      </c>
      <c r="D2034" s="1" t="s">
        <v>2100</v>
      </c>
      <c r="E2034" s="6">
        <v>45604</v>
      </c>
      <c r="F2034" s="1" t="s">
        <v>38</v>
      </c>
      <c r="G2034" s="1" t="s">
        <v>242</v>
      </c>
      <c r="H2034" s="1">
        <v>16</v>
      </c>
      <c r="I2034" s="1">
        <v>16</v>
      </c>
      <c r="J2034" s="1">
        <v>0</v>
      </c>
      <c r="K2034" s="1">
        <v>0</v>
      </c>
      <c r="L2034" s="1">
        <v>9462</v>
      </c>
      <c r="M2034" s="1">
        <v>423</v>
      </c>
      <c r="N2034" s="1">
        <v>0</v>
      </c>
    </row>
    <row r="2035" spans="1:14">
      <c r="A2035" s="1">
        <v>2024</v>
      </c>
      <c r="B2035" s="1" t="s">
        <v>2004</v>
      </c>
      <c r="C2035" s="1" t="s">
        <v>2097</v>
      </c>
      <c r="D2035" s="1" t="s">
        <v>2100</v>
      </c>
      <c r="E2035" s="6">
        <v>45604</v>
      </c>
      <c r="F2035" s="1" t="s">
        <v>38</v>
      </c>
      <c r="G2035" s="1" t="s">
        <v>1267</v>
      </c>
      <c r="H2035" s="1">
        <v>3</v>
      </c>
      <c r="I2035" s="1">
        <v>3</v>
      </c>
      <c r="J2035" s="1">
        <v>0</v>
      </c>
      <c r="K2035" s="1">
        <v>0</v>
      </c>
      <c r="L2035" s="1">
        <v>440</v>
      </c>
      <c r="M2035" s="1">
        <v>87</v>
      </c>
      <c r="N2035" s="1">
        <v>0</v>
      </c>
    </row>
    <row r="2036" spans="1:14">
      <c r="A2036" s="1">
        <v>2024</v>
      </c>
      <c r="B2036" s="1" t="s">
        <v>2004</v>
      </c>
      <c r="C2036" s="1" t="s">
        <v>2097</v>
      </c>
      <c r="D2036" s="1" t="s">
        <v>2100</v>
      </c>
      <c r="E2036" s="6">
        <v>45604</v>
      </c>
      <c r="F2036" s="1" t="s">
        <v>38</v>
      </c>
      <c r="G2036" s="1" t="s">
        <v>266</v>
      </c>
      <c r="H2036" s="1">
        <v>6</v>
      </c>
      <c r="I2036" s="1">
        <v>6</v>
      </c>
      <c r="J2036" s="1">
        <v>0</v>
      </c>
      <c r="K2036" s="1">
        <v>0</v>
      </c>
      <c r="L2036" s="1">
        <v>4894</v>
      </c>
      <c r="M2036" s="1">
        <v>240</v>
      </c>
      <c r="N2036" s="1">
        <v>0</v>
      </c>
    </row>
    <row r="2037" spans="1:14">
      <c r="A2037" s="1">
        <v>2024</v>
      </c>
      <c r="B2037" s="1" t="s">
        <v>2004</v>
      </c>
      <c r="C2037" s="1" t="s">
        <v>2097</v>
      </c>
      <c r="D2037" s="1" t="s">
        <v>2136</v>
      </c>
      <c r="E2037" s="6">
        <v>45605</v>
      </c>
      <c r="F2037" s="1" t="s">
        <v>64</v>
      </c>
      <c r="G2037" s="1" t="s">
        <v>41</v>
      </c>
      <c r="H2037" s="1">
        <v>2</v>
      </c>
      <c r="I2037" s="1">
        <v>2</v>
      </c>
      <c r="J2037" s="1">
        <v>0</v>
      </c>
      <c r="K2037" s="1">
        <v>0</v>
      </c>
      <c r="L2037" s="1">
        <v>1020</v>
      </c>
      <c r="M2037" s="1">
        <v>67</v>
      </c>
      <c r="N2037" s="1">
        <v>0</v>
      </c>
    </row>
    <row r="2038" spans="1:14">
      <c r="A2038" s="1">
        <v>2024</v>
      </c>
      <c r="B2038" s="1" t="s">
        <v>2004</v>
      </c>
      <c r="C2038" s="1" t="s">
        <v>2097</v>
      </c>
      <c r="D2038" s="1" t="s">
        <v>2136</v>
      </c>
      <c r="E2038" s="6">
        <v>45605</v>
      </c>
      <c r="F2038" s="1" t="s">
        <v>8</v>
      </c>
      <c r="G2038" s="1" t="s">
        <v>41</v>
      </c>
      <c r="H2038" s="1">
        <v>8</v>
      </c>
      <c r="I2038" s="1">
        <v>8</v>
      </c>
      <c r="J2038" s="1">
        <v>0</v>
      </c>
      <c r="K2038" s="1">
        <v>0</v>
      </c>
      <c r="L2038" s="1">
        <v>11050</v>
      </c>
      <c r="M2038" s="1">
        <v>579</v>
      </c>
      <c r="N2038" s="1">
        <v>0</v>
      </c>
    </row>
    <row r="2039" spans="1:14">
      <c r="A2039" s="1">
        <v>2024</v>
      </c>
      <c r="B2039" s="1" t="s">
        <v>2004</v>
      </c>
      <c r="C2039" s="1" t="s">
        <v>2097</v>
      </c>
      <c r="D2039" s="1" t="s">
        <v>2136</v>
      </c>
      <c r="E2039" s="6">
        <v>45605</v>
      </c>
      <c r="F2039" s="1" t="s">
        <v>38</v>
      </c>
      <c r="G2039" s="1" t="s">
        <v>39</v>
      </c>
      <c r="H2039" s="1">
        <v>10</v>
      </c>
      <c r="I2039" s="1">
        <v>10</v>
      </c>
      <c r="J2039" s="1">
        <v>0</v>
      </c>
      <c r="K2039" s="1">
        <v>0</v>
      </c>
      <c r="L2039" s="1">
        <v>1268</v>
      </c>
      <c r="M2039" s="1">
        <v>227</v>
      </c>
      <c r="N2039" s="1">
        <v>0</v>
      </c>
    </row>
    <row r="2040" spans="1:14">
      <c r="A2040" s="1">
        <v>2024</v>
      </c>
      <c r="B2040" s="1" t="s">
        <v>2004</v>
      </c>
      <c r="C2040" s="1" t="s">
        <v>2097</v>
      </c>
      <c r="D2040" s="1" t="s">
        <v>2136</v>
      </c>
      <c r="E2040" s="6">
        <v>45607</v>
      </c>
      <c r="F2040" s="1" t="s">
        <v>64</v>
      </c>
      <c r="G2040" s="1" t="s">
        <v>1178</v>
      </c>
      <c r="H2040" s="1">
        <v>12</v>
      </c>
      <c r="I2040" s="1">
        <v>12</v>
      </c>
      <c r="J2040" s="1">
        <v>0</v>
      </c>
      <c r="K2040" s="1">
        <v>0</v>
      </c>
      <c r="L2040" s="1">
        <v>2504</v>
      </c>
      <c r="M2040" s="1">
        <v>354</v>
      </c>
      <c r="N2040" s="1">
        <v>0</v>
      </c>
    </row>
    <row r="2041" spans="1:14">
      <c r="A2041" s="1">
        <v>2024</v>
      </c>
      <c r="B2041" s="1" t="s">
        <v>2004</v>
      </c>
      <c r="C2041" s="1" t="s">
        <v>2097</v>
      </c>
      <c r="D2041" s="1" t="s">
        <v>2136</v>
      </c>
      <c r="E2041" s="6">
        <v>45607</v>
      </c>
      <c r="F2041" s="1" t="s">
        <v>64</v>
      </c>
      <c r="G2041" s="1" t="s">
        <v>41</v>
      </c>
      <c r="H2041" s="1">
        <v>3</v>
      </c>
      <c r="I2041" s="1">
        <v>3</v>
      </c>
      <c r="J2041" s="1">
        <v>0</v>
      </c>
      <c r="K2041" s="1">
        <v>0</v>
      </c>
      <c r="L2041" s="1">
        <v>112355</v>
      </c>
      <c r="M2041" s="1">
        <v>590</v>
      </c>
      <c r="N2041" s="1">
        <v>0</v>
      </c>
    </row>
    <row r="2042" spans="1:14">
      <c r="A2042" s="1">
        <v>2024</v>
      </c>
      <c r="B2042" s="1" t="s">
        <v>2004</v>
      </c>
      <c r="C2042" s="1" t="s">
        <v>2097</v>
      </c>
      <c r="D2042" s="1" t="s">
        <v>2136</v>
      </c>
      <c r="E2042" s="6">
        <v>45607</v>
      </c>
      <c r="F2042" s="1" t="s">
        <v>64</v>
      </c>
      <c r="G2042" s="1" t="s">
        <v>1267</v>
      </c>
      <c r="H2042" s="1">
        <v>9</v>
      </c>
      <c r="I2042" s="1">
        <v>9</v>
      </c>
      <c r="J2042" s="1">
        <v>0</v>
      </c>
      <c r="K2042" s="1">
        <v>0</v>
      </c>
      <c r="L2042" s="1">
        <v>33985</v>
      </c>
      <c r="M2042" s="1">
        <v>567</v>
      </c>
      <c r="N2042" s="1">
        <v>0</v>
      </c>
    </row>
    <row r="2043" spans="1:14">
      <c r="A2043" s="1">
        <v>2024</v>
      </c>
      <c r="B2043" s="1" t="s">
        <v>2004</v>
      </c>
      <c r="C2043" s="1" t="s">
        <v>2097</v>
      </c>
      <c r="D2043" s="1" t="s">
        <v>2136</v>
      </c>
      <c r="E2043" s="6">
        <v>45607</v>
      </c>
      <c r="F2043" s="1" t="s">
        <v>64</v>
      </c>
      <c r="G2043" s="1" t="s">
        <v>23</v>
      </c>
      <c r="H2043" s="1">
        <v>12</v>
      </c>
      <c r="I2043" s="1">
        <v>12</v>
      </c>
      <c r="J2043" s="1">
        <v>1</v>
      </c>
      <c r="K2043" s="1">
        <v>0</v>
      </c>
      <c r="L2043" s="1">
        <v>100746</v>
      </c>
      <c r="M2043" s="1">
        <v>676</v>
      </c>
      <c r="N2043" s="1">
        <v>20</v>
      </c>
    </row>
    <row r="2044" spans="1:14">
      <c r="A2044" s="1">
        <v>2024</v>
      </c>
      <c r="B2044" s="1" t="s">
        <v>2004</v>
      </c>
      <c r="C2044" s="1" t="s">
        <v>2097</v>
      </c>
      <c r="D2044" s="1" t="s">
        <v>2136</v>
      </c>
      <c r="E2044" s="6">
        <v>45607</v>
      </c>
      <c r="F2044" s="1" t="s">
        <v>64</v>
      </c>
      <c r="G2044" s="1" t="s">
        <v>266</v>
      </c>
      <c r="H2044" s="1">
        <v>12</v>
      </c>
      <c r="I2044" s="1">
        <v>12</v>
      </c>
      <c r="J2044" s="1">
        <v>0</v>
      </c>
      <c r="K2044" s="1">
        <v>0</v>
      </c>
      <c r="L2044" s="1">
        <v>14988</v>
      </c>
      <c r="M2044" s="1">
        <v>408</v>
      </c>
      <c r="N2044" s="1">
        <v>0</v>
      </c>
    </row>
    <row r="2045" spans="1:14">
      <c r="A2045" s="1">
        <v>2024</v>
      </c>
      <c r="B2045" s="1" t="s">
        <v>2004</v>
      </c>
      <c r="C2045" s="1" t="s">
        <v>2097</v>
      </c>
      <c r="D2045" s="1" t="s">
        <v>2136</v>
      </c>
      <c r="E2045" s="6">
        <v>45607</v>
      </c>
      <c r="F2045" s="1" t="s">
        <v>8</v>
      </c>
      <c r="G2045" s="1" t="s">
        <v>41</v>
      </c>
      <c r="H2045" s="1">
        <v>12</v>
      </c>
      <c r="I2045" s="1">
        <v>12</v>
      </c>
      <c r="J2045" s="1">
        <v>1</v>
      </c>
      <c r="K2045" s="1">
        <v>0</v>
      </c>
      <c r="L2045" s="1">
        <v>12600</v>
      </c>
      <c r="M2045" s="1">
        <v>568</v>
      </c>
      <c r="N2045" s="1">
        <v>16</v>
      </c>
    </row>
    <row r="2046" spans="1:14">
      <c r="A2046" s="1">
        <v>2024</v>
      </c>
      <c r="B2046" s="1" t="s">
        <v>2004</v>
      </c>
      <c r="C2046" s="1" t="s">
        <v>2097</v>
      </c>
      <c r="D2046" s="1" t="s">
        <v>2136</v>
      </c>
      <c r="E2046" s="6">
        <v>45607</v>
      </c>
      <c r="F2046" s="1" t="s">
        <v>38</v>
      </c>
      <c r="G2046" s="1" t="s">
        <v>1178</v>
      </c>
      <c r="H2046" s="1">
        <v>3</v>
      </c>
      <c r="I2046" s="1">
        <v>3</v>
      </c>
      <c r="J2046" s="1">
        <v>0</v>
      </c>
      <c r="K2046" s="1">
        <v>0</v>
      </c>
      <c r="L2046" s="1">
        <v>898</v>
      </c>
      <c r="M2046" s="1">
        <v>87</v>
      </c>
      <c r="N2046" s="1">
        <v>0</v>
      </c>
    </row>
    <row r="2047" spans="1:14">
      <c r="A2047" s="1">
        <v>2024</v>
      </c>
      <c r="B2047" s="1" t="s">
        <v>2004</v>
      </c>
      <c r="C2047" s="1" t="s">
        <v>2097</v>
      </c>
      <c r="D2047" s="1" t="s">
        <v>2136</v>
      </c>
      <c r="E2047" s="6">
        <v>45607</v>
      </c>
      <c r="F2047" s="1" t="s">
        <v>38</v>
      </c>
      <c r="G2047" s="1" t="s">
        <v>39</v>
      </c>
      <c r="H2047" s="1">
        <v>15</v>
      </c>
      <c r="I2047" s="1">
        <v>15</v>
      </c>
      <c r="J2047" s="1">
        <v>1</v>
      </c>
      <c r="K2047" s="1">
        <v>0</v>
      </c>
      <c r="L2047" s="1">
        <v>2439</v>
      </c>
      <c r="M2047" s="1">
        <v>393</v>
      </c>
      <c r="N2047" s="1">
        <v>9</v>
      </c>
    </row>
    <row r="2048" spans="1:14">
      <c r="A2048" s="1">
        <v>2024</v>
      </c>
      <c r="B2048" s="1" t="s">
        <v>2004</v>
      </c>
      <c r="C2048" s="1" t="s">
        <v>2097</v>
      </c>
      <c r="D2048" s="1" t="s">
        <v>2136</v>
      </c>
      <c r="E2048" s="6">
        <v>45607</v>
      </c>
      <c r="F2048" s="1" t="s">
        <v>38</v>
      </c>
      <c r="G2048" s="1" t="s">
        <v>242</v>
      </c>
      <c r="H2048" s="1">
        <v>16</v>
      </c>
      <c r="I2048" s="1">
        <v>16</v>
      </c>
      <c r="J2048" s="1">
        <v>0</v>
      </c>
      <c r="K2048" s="1">
        <v>0</v>
      </c>
      <c r="L2048" s="1">
        <v>35529</v>
      </c>
      <c r="M2048" s="1">
        <v>748</v>
      </c>
      <c r="N2048" s="1">
        <v>0</v>
      </c>
    </row>
    <row r="2049" spans="1:14">
      <c r="A2049" s="1">
        <v>2024</v>
      </c>
      <c r="B2049" s="1" t="s">
        <v>2004</v>
      </c>
      <c r="C2049" s="1" t="s">
        <v>2097</v>
      </c>
      <c r="D2049" s="1" t="s">
        <v>2136</v>
      </c>
      <c r="E2049" s="6">
        <v>45607</v>
      </c>
      <c r="F2049" s="1" t="s">
        <v>38</v>
      </c>
      <c r="G2049" s="1" t="s">
        <v>1267</v>
      </c>
      <c r="H2049" s="1">
        <v>3</v>
      </c>
      <c r="I2049" s="1">
        <v>3</v>
      </c>
      <c r="J2049" s="1">
        <v>0</v>
      </c>
      <c r="K2049" s="1">
        <v>0</v>
      </c>
      <c r="L2049" s="1">
        <v>1659</v>
      </c>
      <c r="M2049" s="1">
        <v>114</v>
      </c>
      <c r="N2049" s="1">
        <v>0</v>
      </c>
    </row>
    <row r="2050" spans="1:14">
      <c r="A2050" s="1">
        <v>2024</v>
      </c>
      <c r="B2050" s="1" t="s">
        <v>2004</v>
      </c>
      <c r="C2050" s="1" t="s">
        <v>2097</v>
      </c>
      <c r="D2050" s="1" t="s">
        <v>2136</v>
      </c>
      <c r="E2050" s="6">
        <v>45607</v>
      </c>
      <c r="F2050" s="1" t="s">
        <v>38</v>
      </c>
      <c r="G2050" s="1" t="s">
        <v>23</v>
      </c>
      <c r="H2050" s="1">
        <v>2</v>
      </c>
      <c r="I2050" s="1">
        <v>2</v>
      </c>
      <c r="J2050" s="1">
        <v>0</v>
      </c>
      <c r="K2050" s="1">
        <v>0</v>
      </c>
      <c r="L2050" s="1">
        <v>393</v>
      </c>
      <c r="M2050" s="1">
        <v>67</v>
      </c>
      <c r="N2050" s="1">
        <v>0</v>
      </c>
    </row>
    <row r="2051" spans="1:14">
      <c r="A2051" s="1">
        <v>2024</v>
      </c>
      <c r="B2051" s="1" t="s">
        <v>2004</v>
      </c>
      <c r="C2051" s="1" t="s">
        <v>2097</v>
      </c>
      <c r="D2051" s="1" t="s">
        <v>2136</v>
      </c>
      <c r="E2051" s="6">
        <v>45607</v>
      </c>
      <c r="F2051" s="1" t="s">
        <v>38</v>
      </c>
      <c r="G2051" s="1" t="s">
        <v>266</v>
      </c>
      <c r="H2051" s="1">
        <v>3</v>
      </c>
      <c r="I2051" s="1">
        <v>3</v>
      </c>
      <c r="J2051" s="1">
        <v>0</v>
      </c>
      <c r="K2051" s="1">
        <v>0</v>
      </c>
      <c r="L2051" s="1">
        <v>850</v>
      </c>
      <c r="M2051" s="1">
        <v>87</v>
      </c>
      <c r="N2051" s="1">
        <v>0</v>
      </c>
    </row>
    <row r="2052" spans="1:14">
      <c r="A2052" s="1">
        <v>2024</v>
      </c>
      <c r="B2052" s="1" t="s">
        <v>2004</v>
      </c>
      <c r="C2052" s="1" t="s">
        <v>2097</v>
      </c>
      <c r="D2052" s="1" t="s">
        <v>2136</v>
      </c>
      <c r="E2052" s="6">
        <v>45608</v>
      </c>
      <c r="F2052" s="1" t="s">
        <v>64</v>
      </c>
      <c r="G2052" s="1" t="s">
        <v>1178</v>
      </c>
      <c r="H2052" s="1">
        <v>12</v>
      </c>
      <c r="I2052" s="1">
        <v>12</v>
      </c>
      <c r="J2052" s="1">
        <v>0</v>
      </c>
      <c r="K2052" s="1">
        <v>0</v>
      </c>
      <c r="L2052" s="1">
        <v>28372</v>
      </c>
      <c r="M2052" s="1">
        <v>927</v>
      </c>
      <c r="N2052" s="1">
        <v>0</v>
      </c>
    </row>
    <row r="2053" spans="1:14">
      <c r="A2053" s="1">
        <v>2024</v>
      </c>
      <c r="B2053" s="1" t="s">
        <v>2004</v>
      </c>
      <c r="C2053" s="1" t="s">
        <v>2097</v>
      </c>
      <c r="D2053" s="1" t="s">
        <v>2136</v>
      </c>
      <c r="E2053" s="6">
        <v>45608</v>
      </c>
      <c r="F2053" s="1" t="s">
        <v>64</v>
      </c>
      <c r="G2053" s="1" t="s">
        <v>41</v>
      </c>
      <c r="H2053" s="1">
        <v>3</v>
      </c>
      <c r="I2053" s="1">
        <v>3</v>
      </c>
      <c r="J2053" s="1">
        <v>0</v>
      </c>
      <c r="K2053" s="1">
        <v>0</v>
      </c>
      <c r="L2053" s="1">
        <v>145341</v>
      </c>
      <c r="M2053" s="1">
        <v>230</v>
      </c>
      <c r="N2053" s="1">
        <v>0</v>
      </c>
    </row>
    <row r="2054" spans="1:14">
      <c r="A2054" s="1">
        <v>2024</v>
      </c>
      <c r="B2054" s="1" t="s">
        <v>2004</v>
      </c>
      <c r="C2054" s="1" t="s">
        <v>2097</v>
      </c>
      <c r="D2054" s="1" t="s">
        <v>2136</v>
      </c>
      <c r="E2054" s="6">
        <v>45608</v>
      </c>
      <c r="F2054" s="1" t="s">
        <v>64</v>
      </c>
      <c r="G2054" s="1" t="s">
        <v>1267</v>
      </c>
      <c r="H2054" s="1">
        <v>11</v>
      </c>
      <c r="I2054" s="1">
        <v>11</v>
      </c>
      <c r="J2054" s="1">
        <v>0</v>
      </c>
      <c r="K2054" s="1">
        <v>0</v>
      </c>
      <c r="L2054" s="1">
        <v>44254</v>
      </c>
      <c r="M2054" s="1">
        <v>611</v>
      </c>
      <c r="N2054" s="1">
        <v>0</v>
      </c>
    </row>
    <row r="2055" spans="1:14">
      <c r="A2055" s="1">
        <v>2024</v>
      </c>
      <c r="B2055" s="1" t="s">
        <v>2004</v>
      </c>
      <c r="C2055" s="1" t="s">
        <v>2097</v>
      </c>
      <c r="D2055" s="1" t="s">
        <v>2136</v>
      </c>
      <c r="E2055" s="6">
        <v>45608</v>
      </c>
      <c r="F2055" s="1" t="s">
        <v>64</v>
      </c>
      <c r="G2055" s="1" t="s">
        <v>23</v>
      </c>
      <c r="H2055" s="1">
        <v>12</v>
      </c>
      <c r="I2055" s="1">
        <v>12</v>
      </c>
      <c r="J2055" s="1">
        <v>0</v>
      </c>
      <c r="K2055" s="1">
        <v>0</v>
      </c>
      <c r="L2055" s="1">
        <v>29465</v>
      </c>
      <c r="M2055" s="1">
        <v>525</v>
      </c>
      <c r="N2055" s="1">
        <v>0</v>
      </c>
    </row>
    <row r="2056" spans="1:14">
      <c r="A2056" s="1">
        <v>2024</v>
      </c>
      <c r="B2056" s="1" t="s">
        <v>2004</v>
      </c>
      <c r="C2056" s="1" t="s">
        <v>2097</v>
      </c>
      <c r="D2056" s="1" t="s">
        <v>2136</v>
      </c>
      <c r="E2056" s="6">
        <v>45608</v>
      </c>
      <c r="F2056" s="1" t="s">
        <v>64</v>
      </c>
      <c r="G2056" s="1" t="s">
        <v>266</v>
      </c>
      <c r="H2056" s="1">
        <v>12</v>
      </c>
      <c r="I2056" s="1">
        <v>12</v>
      </c>
      <c r="J2056" s="1">
        <v>0</v>
      </c>
      <c r="K2056" s="1">
        <v>0</v>
      </c>
      <c r="L2056" s="1">
        <v>10582</v>
      </c>
      <c r="M2056" s="1">
        <v>342</v>
      </c>
      <c r="N2056" s="1">
        <v>0</v>
      </c>
    </row>
    <row r="2057" spans="1:14">
      <c r="A2057" s="1">
        <v>2024</v>
      </c>
      <c r="B2057" s="1" t="s">
        <v>2004</v>
      </c>
      <c r="C2057" s="1" t="s">
        <v>2097</v>
      </c>
      <c r="D2057" s="1" t="s">
        <v>2136</v>
      </c>
      <c r="E2057" s="6">
        <v>45608</v>
      </c>
      <c r="F2057" s="1" t="s">
        <v>8</v>
      </c>
      <c r="G2057" s="1" t="s">
        <v>41</v>
      </c>
      <c r="H2057" s="1">
        <v>12</v>
      </c>
      <c r="I2057" s="1">
        <v>12</v>
      </c>
      <c r="J2057" s="1">
        <v>0</v>
      </c>
      <c r="K2057" s="1">
        <v>0</v>
      </c>
      <c r="L2057" s="1">
        <v>21583</v>
      </c>
      <c r="M2057" s="1">
        <v>828</v>
      </c>
      <c r="N2057" s="1">
        <v>0</v>
      </c>
    </row>
    <row r="2058" spans="1:14">
      <c r="A2058" s="1">
        <v>2024</v>
      </c>
      <c r="B2058" s="1" t="s">
        <v>2004</v>
      </c>
      <c r="C2058" s="1" t="s">
        <v>2097</v>
      </c>
      <c r="D2058" s="1" t="s">
        <v>2136</v>
      </c>
      <c r="E2058" s="6">
        <v>45608</v>
      </c>
      <c r="F2058" s="1" t="s">
        <v>38</v>
      </c>
      <c r="G2058" s="1" t="s">
        <v>1178</v>
      </c>
      <c r="H2058" s="1">
        <v>2</v>
      </c>
      <c r="I2058" s="1">
        <v>2</v>
      </c>
      <c r="J2058" s="1">
        <v>0</v>
      </c>
      <c r="K2058" s="1">
        <v>0</v>
      </c>
      <c r="L2058" s="1">
        <v>856</v>
      </c>
      <c r="M2058" s="1">
        <v>67</v>
      </c>
      <c r="N2058" s="1">
        <v>0</v>
      </c>
    </row>
    <row r="2059" spans="1:14">
      <c r="A2059" s="1">
        <v>2024</v>
      </c>
      <c r="B2059" s="1" t="s">
        <v>2004</v>
      </c>
      <c r="C2059" s="1" t="s">
        <v>2097</v>
      </c>
      <c r="D2059" s="1" t="s">
        <v>2136</v>
      </c>
      <c r="E2059" s="6">
        <v>45608</v>
      </c>
      <c r="F2059" s="1" t="s">
        <v>38</v>
      </c>
      <c r="G2059" s="1" t="s">
        <v>39</v>
      </c>
      <c r="H2059" s="1">
        <v>15</v>
      </c>
      <c r="I2059" s="1">
        <v>15</v>
      </c>
      <c r="J2059" s="1">
        <v>0</v>
      </c>
      <c r="K2059" s="1">
        <v>0</v>
      </c>
      <c r="L2059" s="1">
        <v>6370</v>
      </c>
      <c r="M2059" s="1">
        <v>422</v>
      </c>
      <c r="N2059" s="1">
        <v>0</v>
      </c>
    </row>
    <row r="2060" spans="1:14">
      <c r="A2060" s="1">
        <v>2024</v>
      </c>
      <c r="B2060" s="1" t="s">
        <v>2004</v>
      </c>
      <c r="C2060" s="1" t="s">
        <v>2097</v>
      </c>
      <c r="D2060" s="1" t="s">
        <v>2136</v>
      </c>
      <c r="E2060" s="6">
        <v>45608</v>
      </c>
      <c r="F2060" s="1" t="s">
        <v>38</v>
      </c>
      <c r="G2060" s="1" t="s">
        <v>242</v>
      </c>
      <c r="H2060" s="1">
        <v>15</v>
      </c>
      <c r="I2060" s="1">
        <v>15</v>
      </c>
      <c r="J2060" s="1">
        <v>0</v>
      </c>
      <c r="K2060" s="1">
        <v>0</v>
      </c>
      <c r="L2060" s="1">
        <v>9065</v>
      </c>
      <c r="M2060" s="1">
        <v>440</v>
      </c>
      <c r="N2060" s="1">
        <v>0</v>
      </c>
    </row>
    <row r="2061" spans="1:14">
      <c r="A2061" s="1">
        <v>2024</v>
      </c>
      <c r="B2061" s="1" t="s">
        <v>2004</v>
      </c>
      <c r="C2061" s="1" t="s">
        <v>2097</v>
      </c>
      <c r="D2061" s="1" t="s">
        <v>2136</v>
      </c>
      <c r="E2061" s="6">
        <v>45608</v>
      </c>
      <c r="F2061" s="1" t="s">
        <v>38</v>
      </c>
      <c r="G2061" s="1" t="s">
        <v>1267</v>
      </c>
      <c r="H2061" s="1">
        <v>2</v>
      </c>
      <c r="I2061" s="1">
        <v>2</v>
      </c>
      <c r="J2061" s="1">
        <v>0</v>
      </c>
      <c r="K2061" s="1">
        <v>0</v>
      </c>
      <c r="L2061" s="1">
        <v>2883</v>
      </c>
      <c r="M2061" s="1">
        <v>100</v>
      </c>
      <c r="N2061" s="1">
        <v>0</v>
      </c>
    </row>
    <row r="2062" spans="1:14">
      <c r="A2062" s="1">
        <v>2024</v>
      </c>
      <c r="B2062" s="1" t="s">
        <v>2004</v>
      </c>
      <c r="C2062" s="1" t="s">
        <v>2097</v>
      </c>
      <c r="D2062" s="1" t="s">
        <v>2136</v>
      </c>
      <c r="E2062" s="6">
        <v>45608</v>
      </c>
      <c r="F2062" s="1" t="s">
        <v>38</v>
      </c>
      <c r="G2062" s="1" t="s">
        <v>23</v>
      </c>
      <c r="H2062" s="1">
        <v>2</v>
      </c>
      <c r="I2062" s="1">
        <v>2</v>
      </c>
      <c r="J2062" s="1">
        <v>0</v>
      </c>
      <c r="K2062" s="1">
        <v>0</v>
      </c>
      <c r="L2062" s="1">
        <v>456</v>
      </c>
      <c r="M2062" s="1">
        <v>67</v>
      </c>
      <c r="N2062" s="1">
        <v>0</v>
      </c>
    </row>
    <row r="2063" spans="1:14">
      <c r="A2063" s="1">
        <v>2024</v>
      </c>
      <c r="B2063" s="1" t="s">
        <v>2004</v>
      </c>
      <c r="C2063" s="1" t="s">
        <v>2097</v>
      </c>
      <c r="D2063" s="1" t="s">
        <v>2136</v>
      </c>
      <c r="E2063" s="6">
        <v>45608</v>
      </c>
      <c r="F2063" s="1" t="s">
        <v>38</v>
      </c>
      <c r="G2063" s="1" t="s">
        <v>266</v>
      </c>
      <c r="H2063" s="1">
        <v>3</v>
      </c>
      <c r="I2063" s="1">
        <v>3</v>
      </c>
      <c r="J2063" s="1">
        <v>0</v>
      </c>
      <c r="K2063" s="1">
        <v>0</v>
      </c>
      <c r="L2063" s="1">
        <v>1476</v>
      </c>
      <c r="M2063" s="1">
        <v>141</v>
      </c>
      <c r="N2063" s="1">
        <v>0</v>
      </c>
    </row>
    <row r="2064" spans="1:14">
      <c r="A2064" s="1">
        <v>2024</v>
      </c>
      <c r="B2064" s="1" t="s">
        <v>2004</v>
      </c>
      <c r="C2064" s="1" t="s">
        <v>2097</v>
      </c>
      <c r="D2064" s="1" t="s">
        <v>2136</v>
      </c>
      <c r="E2064" s="6">
        <v>45609</v>
      </c>
      <c r="F2064" s="1" t="s">
        <v>64</v>
      </c>
      <c r="G2064" s="1" t="s">
        <v>41</v>
      </c>
      <c r="H2064" s="1">
        <v>3</v>
      </c>
      <c r="I2064" s="1">
        <v>3</v>
      </c>
      <c r="J2064" s="1">
        <v>0</v>
      </c>
      <c r="K2064" s="1">
        <v>0</v>
      </c>
      <c r="L2064" s="1">
        <v>5892</v>
      </c>
      <c r="M2064" s="1">
        <v>188</v>
      </c>
      <c r="N2064" s="1">
        <v>0</v>
      </c>
    </row>
    <row r="2065" spans="1:14">
      <c r="A2065" s="1">
        <v>2024</v>
      </c>
      <c r="B2065" s="1" t="s">
        <v>2004</v>
      </c>
      <c r="C2065" s="1" t="s">
        <v>2097</v>
      </c>
      <c r="D2065" s="1" t="s">
        <v>2136</v>
      </c>
      <c r="E2065" s="6">
        <v>45609</v>
      </c>
      <c r="F2065" s="1" t="s">
        <v>64</v>
      </c>
      <c r="G2065" s="1" t="s">
        <v>1267</v>
      </c>
      <c r="H2065" s="1">
        <v>9</v>
      </c>
      <c r="I2065" s="1">
        <v>9</v>
      </c>
      <c r="J2065" s="1">
        <v>0</v>
      </c>
      <c r="K2065" s="1">
        <v>0</v>
      </c>
      <c r="L2065" s="1">
        <v>102332</v>
      </c>
      <c r="M2065" s="1">
        <v>723</v>
      </c>
      <c r="N2065" s="1">
        <v>0</v>
      </c>
    </row>
    <row r="2066" spans="1:14">
      <c r="A2066" s="1">
        <v>2024</v>
      </c>
      <c r="B2066" s="1" t="s">
        <v>2004</v>
      </c>
      <c r="C2066" s="1" t="s">
        <v>2097</v>
      </c>
      <c r="D2066" s="1" t="s">
        <v>2136</v>
      </c>
      <c r="E2066" s="6">
        <v>45609</v>
      </c>
      <c r="F2066" s="1" t="s">
        <v>64</v>
      </c>
      <c r="G2066" s="1" t="s">
        <v>23</v>
      </c>
      <c r="H2066" s="1">
        <v>13</v>
      </c>
      <c r="I2066" s="1">
        <v>13</v>
      </c>
      <c r="J2066" s="1">
        <v>0</v>
      </c>
      <c r="K2066" s="1">
        <v>0</v>
      </c>
      <c r="L2066" s="1">
        <v>18104</v>
      </c>
      <c r="M2066" s="1">
        <v>464</v>
      </c>
      <c r="N2066" s="1">
        <v>0</v>
      </c>
    </row>
    <row r="2067" spans="1:14">
      <c r="A2067" s="1">
        <v>2024</v>
      </c>
      <c r="B2067" s="1" t="s">
        <v>2004</v>
      </c>
      <c r="C2067" s="1" t="s">
        <v>2097</v>
      </c>
      <c r="D2067" s="1" t="s">
        <v>2136</v>
      </c>
      <c r="E2067" s="6">
        <v>45609</v>
      </c>
      <c r="F2067" s="1" t="s">
        <v>8</v>
      </c>
      <c r="G2067" s="1" t="s">
        <v>41</v>
      </c>
      <c r="H2067" s="1">
        <v>12</v>
      </c>
      <c r="I2067" s="1">
        <v>12</v>
      </c>
      <c r="J2067" s="1">
        <v>0</v>
      </c>
      <c r="K2067" s="1">
        <v>0</v>
      </c>
      <c r="L2067" s="1">
        <v>13391</v>
      </c>
      <c r="M2067" s="1">
        <v>629</v>
      </c>
      <c r="N2067" s="1">
        <v>0</v>
      </c>
    </row>
    <row r="2068" spans="1:14">
      <c r="A2068" s="1">
        <v>2024</v>
      </c>
      <c r="B2068" s="1" t="s">
        <v>2004</v>
      </c>
      <c r="C2068" s="1" t="s">
        <v>2097</v>
      </c>
      <c r="D2068" s="1" t="s">
        <v>2136</v>
      </c>
      <c r="E2068" s="6">
        <v>45609</v>
      </c>
      <c r="F2068" s="1" t="s">
        <v>38</v>
      </c>
      <c r="G2068" s="1" t="s">
        <v>39</v>
      </c>
      <c r="H2068" s="1">
        <v>16</v>
      </c>
      <c r="I2068" s="1">
        <v>16</v>
      </c>
      <c r="J2068" s="1">
        <v>1</v>
      </c>
      <c r="K2068" s="1">
        <v>0</v>
      </c>
      <c r="L2068" s="1">
        <v>4015</v>
      </c>
      <c r="M2068" s="1">
        <v>429</v>
      </c>
      <c r="N2068" s="1">
        <v>8</v>
      </c>
    </row>
    <row r="2069" spans="1:14">
      <c r="A2069" s="1">
        <v>2024</v>
      </c>
      <c r="B2069" s="1" t="s">
        <v>2004</v>
      </c>
      <c r="C2069" s="1" t="s">
        <v>2097</v>
      </c>
      <c r="D2069" s="1" t="s">
        <v>2136</v>
      </c>
      <c r="E2069" s="6">
        <v>45609</v>
      </c>
      <c r="F2069" s="1" t="s">
        <v>38</v>
      </c>
      <c r="G2069" s="1" t="s">
        <v>242</v>
      </c>
      <c r="H2069" s="1">
        <v>15</v>
      </c>
      <c r="I2069" s="1">
        <v>15</v>
      </c>
      <c r="J2069" s="1">
        <v>0</v>
      </c>
      <c r="K2069" s="1">
        <v>0</v>
      </c>
      <c r="L2069" s="1">
        <v>11111</v>
      </c>
      <c r="M2069" s="1">
        <v>491</v>
      </c>
      <c r="N2069" s="1">
        <v>0</v>
      </c>
    </row>
    <row r="2070" spans="1:14">
      <c r="A2070" s="1">
        <v>2024</v>
      </c>
      <c r="B2070" s="1" t="s">
        <v>2004</v>
      </c>
      <c r="C2070" s="1" t="s">
        <v>2097</v>
      </c>
      <c r="D2070" s="1" t="s">
        <v>2136</v>
      </c>
      <c r="E2070" s="6">
        <v>45609</v>
      </c>
      <c r="F2070" s="1" t="s">
        <v>38</v>
      </c>
      <c r="G2070" s="1" t="s">
        <v>1267</v>
      </c>
      <c r="H2070" s="1">
        <v>4</v>
      </c>
      <c r="I2070" s="1">
        <v>4</v>
      </c>
      <c r="J2070" s="1">
        <v>0</v>
      </c>
      <c r="K2070" s="1">
        <v>0</v>
      </c>
      <c r="L2070" s="1">
        <v>3195</v>
      </c>
      <c r="M2070" s="1">
        <v>140</v>
      </c>
      <c r="N2070" s="1">
        <v>0</v>
      </c>
    </row>
    <row r="2071" spans="1:14">
      <c r="A2071" s="1">
        <v>2024</v>
      </c>
      <c r="B2071" s="1" t="s">
        <v>2004</v>
      </c>
      <c r="C2071" s="1" t="s">
        <v>2097</v>
      </c>
      <c r="D2071" s="1" t="s">
        <v>2136</v>
      </c>
      <c r="E2071" s="6">
        <v>45609</v>
      </c>
      <c r="F2071" s="1" t="s">
        <v>38</v>
      </c>
      <c r="G2071" s="1" t="s">
        <v>23</v>
      </c>
      <c r="H2071" s="1">
        <v>2</v>
      </c>
      <c r="I2071" s="1">
        <v>2</v>
      </c>
      <c r="J2071" s="1">
        <v>0</v>
      </c>
      <c r="K2071" s="1">
        <v>0</v>
      </c>
      <c r="L2071" s="1">
        <v>355</v>
      </c>
      <c r="M2071" s="1">
        <v>40</v>
      </c>
      <c r="N2071" s="1">
        <v>0</v>
      </c>
    </row>
    <row r="2072" spans="1:14">
      <c r="A2072" s="1">
        <v>2024</v>
      </c>
      <c r="B2072" s="1" t="s">
        <v>2004</v>
      </c>
      <c r="C2072" s="1" t="s">
        <v>2097</v>
      </c>
      <c r="D2072" s="1" t="s">
        <v>2136</v>
      </c>
      <c r="E2072" s="6">
        <v>45610</v>
      </c>
      <c r="F2072" s="1" t="s">
        <v>64</v>
      </c>
      <c r="G2072" s="1" t="s">
        <v>1178</v>
      </c>
      <c r="H2072" s="1">
        <v>12</v>
      </c>
      <c r="I2072" s="1">
        <v>12</v>
      </c>
      <c r="J2072" s="1">
        <v>0</v>
      </c>
      <c r="K2072" s="1">
        <v>0</v>
      </c>
      <c r="L2072" s="1">
        <v>4239</v>
      </c>
      <c r="M2072" s="1">
        <v>444</v>
      </c>
      <c r="N2072" s="1">
        <v>0</v>
      </c>
    </row>
    <row r="2073" spans="1:14">
      <c r="A2073" s="1">
        <v>2024</v>
      </c>
      <c r="B2073" s="1" t="s">
        <v>2004</v>
      </c>
      <c r="C2073" s="1" t="s">
        <v>2097</v>
      </c>
      <c r="D2073" s="1" t="s">
        <v>2136</v>
      </c>
      <c r="E2073" s="6">
        <v>45610</v>
      </c>
      <c r="F2073" s="1" t="s">
        <v>64</v>
      </c>
      <c r="G2073" s="1" t="s">
        <v>41</v>
      </c>
      <c r="H2073" s="1">
        <v>3</v>
      </c>
      <c r="I2073" s="1">
        <v>3</v>
      </c>
      <c r="J2073" s="1">
        <v>0</v>
      </c>
      <c r="K2073" s="1">
        <v>0</v>
      </c>
      <c r="L2073" s="1">
        <v>13870</v>
      </c>
      <c r="M2073" s="1">
        <v>230</v>
      </c>
      <c r="N2073" s="1">
        <v>0</v>
      </c>
    </row>
    <row r="2074" spans="1:14">
      <c r="A2074" s="1">
        <v>2024</v>
      </c>
      <c r="B2074" s="1" t="s">
        <v>2004</v>
      </c>
      <c r="C2074" s="1" t="s">
        <v>2097</v>
      </c>
      <c r="D2074" s="1" t="s">
        <v>2136</v>
      </c>
      <c r="E2074" s="6">
        <v>45610</v>
      </c>
      <c r="F2074" s="1" t="s">
        <v>64</v>
      </c>
      <c r="G2074" s="1" t="s">
        <v>1267</v>
      </c>
      <c r="H2074" s="1">
        <v>9</v>
      </c>
      <c r="I2074" s="1">
        <v>9</v>
      </c>
      <c r="J2074" s="1">
        <v>0</v>
      </c>
      <c r="K2074" s="1">
        <v>0</v>
      </c>
      <c r="L2074" s="1">
        <v>19561</v>
      </c>
      <c r="M2074" s="1">
        <v>526</v>
      </c>
      <c r="N2074" s="1">
        <v>0</v>
      </c>
    </row>
    <row r="2075" spans="1:14">
      <c r="A2075" s="1">
        <v>2024</v>
      </c>
      <c r="B2075" s="1" t="s">
        <v>2004</v>
      </c>
      <c r="C2075" s="1" t="s">
        <v>2097</v>
      </c>
      <c r="D2075" s="1" t="s">
        <v>2136</v>
      </c>
      <c r="E2075" s="6">
        <v>45610</v>
      </c>
      <c r="F2075" s="1" t="s">
        <v>64</v>
      </c>
      <c r="G2075" s="1" t="s">
        <v>23</v>
      </c>
      <c r="H2075" s="1">
        <v>15</v>
      </c>
      <c r="I2075" s="1">
        <v>15</v>
      </c>
      <c r="J2075" s="1">
        <v>0</v>
      </c>
      <c r="K2075" s="1">
        <v>0</v>
      </c>
      <c r="L2075" s="1">
        <v>42973</v>
      </c>
      <c r="M2075" s="1">
        <v>535</v>
      </c>
      <c r="N2075" s="1">
        <v>0</v>
      </c>
    </row>
    <row r="2076" spans="1:14">
      <c r="A2076" s="1">
        <v>2024</v>
      </c>
      <c r="B2076" s="1" t="s">
        <v>2004</v>
      </c>
      <c r="C2076" s="1" t="s">
        <v>2097</v>
      </c>
      <c r="D2076" s="1" t="s">
        <v>2136</v>
      </c>
      <c r="E2076" s="6">
        <v>45610</v>
      </c>
      <c r="F2076" s="1" t="s">
        <v>64</v>
      </c>
      <c r="G2076" s="1" t="s">
        <v>266</v>
      </c>
      <c r="H2076" s="1">
        <v>12</v>
      </c>
      <c r="I2076" s="1">
        <v>12</v>
      </c>
      <c r="J2076" s="1">
        <v>0</v>
      </c>
      <c r="K2076" s="1">
        <v>0</v>
      </c>
      <c r="L2076" s="1">
        <v>34294</v>
      </c>
      <c r="M2076" s="1">
        <v>432</v>
      </c>
      <c r="N2076" s="1">
        <v>0</v>
      </c>
    </row>
    <row r="2077" spans="1:14">
      <c r="A2077" s="1">
        <v>2024</v>
      </c>
      <c r="B2077" s="1" t="s">
        <v>2004</v>
      </c>
      <c r="C2077" s="1" t="s">
        <v>2097</v>
      </c>
      <c r="D2077" s="1" t="s">
        <v>2136</v>
      </c>
      <c r="E2077" s="6">
        <v>45610</v>
      </c>
      <c r="F2077" s="1" t="s">
        <v>8</v>
      </c>
      <c r="G2077" s="1" t="s">
        <v>41</v>
      </c>
      <c r="H2077" s="1">
        <v>12</v>
      </c>
      <c r="I2077" s="1">
        <v>12</v>
      </c>
      <c r="J2077" s="1">
        <v>0</v>
      </c>
      <c r="K2077" s="1">
        <v>0</v>
      </c>
      <c r="L2077" s="1">
        <v>8104</v>
      </c>
      <c r="M2077" s="1">
        <v>594</v>
      </c>
      <c r="N2077" s="1">
        <v>0</v>
      </c>
    </row>
    <row r="2078" spans="1:14">
      <c r="A2078" s="1">
        <v>2024</v>
      </c>
      <c r="B2078" s="1" t="s">
        <v>2004</v>
      </c>
      <c r="C2078" s="1" t="s">
        <v>2097</v>
      </c>
      <c r="D2078" s="1" t="s">
        <v>2136</v>
      </c>
      <c r="E2078" s="6">
        <v>45610</v>
      </c>
      <c r="F2078" s="1" t="s">
        <v>38</v>
      </c>
      <c r="G2078" s="1" t="s">
        <v>1178</v>
      </c>
      <c r="H2078" s="1">
        <v>4</v>
      </c>
      <c r="I2078" s="1">
        <v>4</v>
      </c>
      <c r="J2078" s="1">
        <v>0</v>
      </c>
      <c r="K2078" s="1">
        <v>0</v>
      </c>
      <c r="L2078" s="1">
        <v>1058</v>
      </c>
      <c r="M2078" s="1">
        <v>107</v>
      </c>
      <c r="N2078" s="1">
        <v>0</v>
      </c>
    </row>
    <row r="2079" spans="1:14">
      <c r="A2079" s="1">
        <v>2024</v>
      </c>
      <c r="B2079" s="1" t="s">
        <v>2004</v>
      </c>
      <c r="C2079" s="1" t="s">
        <v>2097</v>
      </c>
      <c r="D2079" s="1" t="s">
        <v>2136</v>
      </c>
      <c r="E2079" s="6">
        <v>45610</v>
      </c>
      <c r="F2079" s="1" t="s">
        <v>38</v>
      </c>
      <c r="G2079" s="1" t="s">
        <v>39</v>
      </c>
      <c r="H2079" s="1">
        <v>17</v>
      </c>
      <c r="I2079" s="1">
        <v>17</v>
      </c>
      <c r="J2079" s="1">
        <v>1</v>
      </c>
      <c r="K2079" s="1">
        <v>0</v>
      </c>
      <c r="L2079" s="1">
        <v>5592</v>
      </c>
      <c r="M2079" s="1">
        <v>449</v>
      </c>
      <c r="N2079" s="1">
        <v>4</v>
      </c>
    </row>
    <row r="2080" spans="1:14">
      <c r="A2080" s="1">
        <v>2024</v>
      </c>
      <c r="B2080" s="1" t="s">
        <v>2004</v>
      </c>
      <c r="C2080" s="1" t="s">
        <v>2097</v>
      </c>
      <c r="D2080" s="1" t="s">
        <v>2136</v>
      </c>
      <c r="E2080" s="6">
        <v>45610</v>
      </c>
      <c r="F2080" s="1" t="s">
        <v>38</v>
      </c>
      <c r="G2080" s="1" t="s">
        <v>41</v>
      </c>
      <c r="H2080" s="1">
        <v>2</v>
      </c>
      <c r="I2080" s="1">
        <v>2</v>
      </c>
      <c r="J2080" s="1">
        <v>0</v>
      </c>
      <c r="K2080" s="1">
        <v>0</v>
      </c>
      <c r="L2080" s="1">
        <v>900</v>
      </c>
      <c r="M2080" s="1">
        <v>67</v>
      </c>
      <c r="N2080" s="1">
        <v>0</v>
      </c>
    </row>
    <row r="2081" spans="1:14">
      <c r="A2081" s="1">
        <v>2024</v>
      </c>
      <c r="B2081" s="1" t="s">
        <v>2004</v>
      </c>
      <c r="C2081" s="1" t="s">
        <v>2097</v>
      </c>
      <c r="D2081" s="1" t="s">
        <v>2136</v>
      </c>
      <c r="E2081" s="6">
        <v>45610</v>
      </c>
      <c r="F2081" s="1" t="s">
        <v>38</v>
      </c>
      <c r="G2081" s="1" t="s">
        <v>242</v>
      </c>
      <c r="H2081" s="1">
        <v>15</v>
      </c>
      <c r="I2081" s="1">
        <v>15</v>
      </c>
      <c r="J2081" s="1">
        <v>0</v>
      </c>
      <c r="K2081" s="1">
        <v>0</v>
      </c>
      <c r="L2081" s="1">
        <v>17355</v>
      </c>
      <c r="M2081" s="1">
        <v>471</v>
      </c>
      <c r="N2081" s="1">
        <v>0</v>
      </c>
    </row>
    <row r="2082" spans="1:14">
      <c r="A2082" s="1">
        <v>2024</v>
      </c>
      <c r="B2082" s="1" t="s">
        <v>2004</v>
      </c>
      <c r="C2082" s="1" t="s">
        <v>2097</v>
      </c>
      <c r="D2082" s="1" t="s">
        <v>2136</v>
      </c>
      <c r="E2082" s="6">
        <v>45610</v>
      </c>
      <c r="F2082" s="1" t="s">
        <v>38</v>
      </c>
      <c r="G2082" s="1" t="s">
        <v>1267</v>
      </c>
      <c r="H2082" s="1">
        <v>4</v>
      </c>
      <c r="I2082" s="1">
        <v>4</v>
      </c>
      <c r="J2082" s="1">
        <v>0</v>
      </c>
      <c r="K2082" s="1">
        <v>0</v>
      </c>
      <c r="L2082" s="1">
        <v>617</v>
      </c>
      <c r="M2082" s="1">
        <v>107</v>
      </c>
      <c r="N2082" s="1">
        <v>0</v>
      </c>
    </row>
    <row r="2083" spans="1:14">
      <c r="A2083" s="1">
        <v>2024</v>
      </c>
      <c r="B2083" s="1" t="s">
        <v>2004</v>
      </c>
      <c r="C2083" s="1" t="s">
        <v>2097</v>
      </c>
      <c r="D2083" s="1" t="s">
        <v>2136</v>
      </c>
      <c r="E2083" s="6">
        <v>45610</v>
      </c>
      <c r="F2083" s="1" t="s">
        <v>38</v>
      </c>
      <c r="G2083" s="1" t="s">
        <v>266</v>
      </c>
      <c r="H2083" s="1">
        <v>4</v>
      </c>
      <c r="I2083" s="1">
        <v>4</v>
      </c>
      <c r="J2083" s="1">
        <v>0</v>
      </c>
      <c r="K2083" s="1">
        <v>0</v>
      </c>
      <c r="L2083" s="1">
        <v>1277</v>
      </c>
      <c r="M2083" s="1">
        <v>131</v>
      </c>
      <c r="N2083" s="1">
        <v>0</v>
      </c>
    </row>
    <row r="2084" spans="1:14">
      <c r="A2084" s="1">
        <v>2024</v>
      </c>
      <c r="B2084" s="1" t="s">
        <v>2004</v>
      </c>
      <c r="C2084" s="1" t="s">
        <v>2097</v>
      </c>
      <c r="D2084" s="1" t="s">
        <v>2136</v>
      </c>
      <c r="E2084" s="6">
        <v>45611</v>
      </c>
      <c r="F2084" s="1" t="s">
        <v>64</v>
      </c>
      <c r="G2084" s="1" t="s">
        <v>1178</v>
      </c>
      <c r="H2084" s="1">
        <v>12</v>
      </c>
      <c r="I2084" s="1">
        <v>12</v>
      </c>
      <c r="J2084" s="1">
        <v>0</v>
      </c>
      <c r="K2084" s="1">
        <v>0</v>
      </c>
      <c r="L2084" s="1">
        <v>3778</v>
      </c>
      <c r="M2084" s="1">
        <v>508</v>
      </c>
      <c r="N2084" s="1">
        <v>0</v>
      </c>
    </row>
    <row r="2085" spans="1:14">
      <c r="A2085" s="1">
        <v>2024</v>
      </c>
      <c r="B2085" s="1" t="s">
        <v>2004</v>
      </c>
      <c r="C2085" s="1" t="s">
        <v>2097</v>
      </c>
      <c r="D2085" s="1" t="s">
        <v>2136</v>
      </c>
      <c r="E2085" s="6">
        <v>45611</v>
      </c>
      <c r="F2085" s="1" t="s">
        <v>64</v>
      </c>
      <c r="G2085" s="1" t="s">
        <v>41</v>
      </c>
      <c r="H2085" s="1">
        <v>3</v>
      </c>
      <c r="I2085" s="1">
        <v>3</v>
      </c>
      <c r="J2085" s="1">
        <v>0</v>
      </c>
      <c r="K2085" s="1">
        <v>0</v>
      </c>
      <c r="L2085" s="1">
        <v>41940</v>
      </c>
      <c r="M2085" s="1">
        <v>716</v>
      </c>
      <c r="N2085" s="1">
        <v>0</v>
      </c>
    </row>
    <row r="2086" spans="1:14">
      <c r="A2086" s="1">
        <v>2024</v>
      </c>
      <c r="B2086" s="1" t="s">
        <v>2004</v>
      </c>
      <c r="C2086" s="1" t="s">
        <v>2097</v>
      </c>
      <c r="D2086" s="1" t="s">
        <v>2136</v>
      </c>
      <c r="E2086" s="6">
        <v>45611</v>
      </c>
      <c r="F2086" s="1" t="s">
        <v>64</v>
      </c>
      <c r="G2086" s="1" t="s">
        <v>1267</v>
      </c>
      <c r="H2086" s="1">
        <v>11</v>
      </c>
      <c r="I2086" s="1">
        <v>11</v>
      </c>
      <c r="J2086" s="1">
        <v>0</v>
      </c>
      <c r="K2086" s="1">
        <v>0</v>
      </c>
      <c r="L2086" s="1">
        <v>12749</v>
      </c>
      <c r="M2086" s="1">
        <v>499</v>
      </c>
      <c r="N2086" s="1">
        <v>0</v>
      </c>
    </row>
    <row r="2087" spans="1:14">
      <c r="A2087" s="1">
        <v>2024</v>
      </c>
      <c r="B2087" s="1" t="s">
        <v>2004</v>
      </c>
      <c r="C2087" s="1" t="s">
        <v>2097</v>
      </c>
      <c r="D2087" s="1" t="s">
        <v>2136</v>
      </c>
      <c r="E2087" s="6">
        <v>45611</v>
      </c>
      <c r="F2087" s="1" t="s">
        <v>64</v>
      </c>
      <c r="G2087" s="1" t="s">
        <v>23</v>
      </c>
      <c r="H2087" s="1">
        <v>15</v>
      </c>
      <c r="I2087" s="1">
        <v>15</v>
      </c>
      <c r="J2087" s="1">
        <v>1</v>
      </c>
      <c r="K2087" s="1">
        <v>0</v>
      </c>
      <c r="L2087" s="1">
        <v>20615</v>
      </c>
      <c r="M2087" s="1">
        <v>528</v>
      </c>
      <c r="N2087" s="1">
        <v>4</v>
      </c>
    </row>
    <row r="2088" spans="1:14">
      <c r="A2088" s="1">
        <v>2024</v>
      </c>
      <c r="B2088" s="1" t="s">
        <v>2004</v>
      </c>
      <c r="C2088" s="1" t="s">
        <v>2097</v>
      </c>
      <c r="D2088" s="1" t="s">
        <v>2136</v>
      </c>
      <c r="E2088" s="6">
        <v>45611</v>
      </c>
      <c r="F2088" s="1" t="s">
        <v>64</v>
      </c>
      <c r="G2088" s="1" t="s">
        <v>266</v>
      </c>
      <c r="H2088" s="1">
        <v>12</v>
      </c>
      <c r="I2088" s="1">
        <v>12</v>
      </c>
      <c r="J2088" s="1">
        <v>0</v>
      </c>
      <c r="K2088" s="1">
        <v>0</v>
      </c>
      <c r="L2088" s="1">
        <v>16438</v>
      </c>
      <c r="M2088" s="1">
        <v>410</v>
      </c>
      <c r="N2088" s="1">
        <v>0</v>
      </c>
    </row>
    <row r="2089" spans="1:14">
      <c r="A2089" s="1">
        <v>2024</v>
      </c>
      <c r="B2089" s="1" t="s">
        <v>2004</v>
      </c>
      <c r="C2089" s="1" t="s">
        <v>2097</v>
      </c>
      <c r="D2089" s="1" t="s">
        <v>2136</v>
      </c>
      <c r="E2089" s="6">
        <v>45611</v>
      </c>
      <c r="F2089" s="1" t="s">
        <v>8</v>
      </c>
      <c r="G2089" s="1" t="s">
        <v>41</v>
      </c>
      <c r="H2089" s="1">
        <v>12</v>
      </c>
      <c r="I2089" s="1">
        <v>12</v>
      </c>
      <c r="J2089" s="1">
        <v>0</v>
      </c>
      <c r="K2089" s="1">
        <v>0</v>
      </c>
      <c r="L2089" s="1">
        <v>14184</v>
      </c>
      <c r="M2089" s="1">
        <v>778</v>
      </c>
      <c r="N2089" s="1">
        <v>0</v>
      </c>
    </row>
    <row r="2090" spans="1:14">
      <c r="A2090" s="1">
        <v>2024</v>
      </c>
      <c r="B2090" s="1" t="s">
        <v>2004</v>
      </c>
      <c r="C2090" s="1" t="s">
        <v>2097</v>
      </c>
      <c r="D2090" s="1" t="s">
        <v>2136</v>
      </c>
      <c r="E2090" s="6">
        <v>45611</v>
      </c>
      <c r="F2090" s="1" t="s">
        <v>38</v>
      </c>
      <c r="G2090" s="1" t="s">
        <v>39</v>
      </c>
      <c r="H2090" s="1">
        <v>16</v>
      </c>
      <c r="I2090" s="1">
        <v>16</v>
      </c>
      <c r="J2090" s="1">
        <v>0</v>
      </c>
      <c r="K2090" s="1">
        <v>0</v>
      </c>
      <c r="L2090" s="1">
        <v>3430</v>
      </c>
      <c r="M2090" s="1">
        <v>473</v>
      </c>
      <c r="N2090" s="1">
        <v>0</v>
      </c>
    </row>
    <row r="2091" spans="1:14">
      <c r="A2091" s="1">
        <v>2024</v>
      </c>
      <c r="B2091" s="1" t="s">
        <v>2004</v>
      </c>
      <c r="C2091" s="1" t="s">
        <v>2097</v>
      </c>
      <c r="D2091" s="1" t="s">
        <v>2136</v>
      </c>
      <c r="E2091" s="6">
        <v>45611</v>
      </c>
      <c r="F2091" s="1" t="s">
        <v>38</v>
      </c>
      <c r="G2091" s="1" t="s">
        <v>242</v>
      </c>
      <c r="H2091" s="1">
        <v>16</v>
      </c>
      <c r="I2091" s="1">
        <v>16</v>
      </c>
      <c r="J2091" s="1">
        <v>0</v>
      </c>
      <c r="K2091" s="1">
        <v>0</v>
      </c>
      <c r="L2091" s="1">
        <v>14468</v>
      </c>
      <c r="M2091" s="1">
        <v>607</v>
      </c>
      <c r="N2091" s="1">
        <v>0</v>
      </c>
    </row>
    <row r="2092" spans="1:14">
      <c r="A2092" s="1">
        <v>2024</v>
      </c>
      <c r="B2092" s="1" t="s">
        <v>2004</v>
      </c>
      <c r="C2092" s="1" t="s">
        <v>2097</v>
      </c>
      <c r="D2092" s="1" t="s">
        <v>2136</v>
      </c>
      <c r="E2092" s="6">
        <v>45611</v>
      </c>
      <c r="F2092" s="1" t="s">
        <v>38</v>
      </c>
      <c r="G2092" s="1" t="s">
        <v>1267</v>
      </c>
      <c r="H2092" s="1">
        <v>1</v>
      </c>
      <c r="I2092" s="1">
        <v>1</v>
      </c>
      <c r="J2092" s="1">
        <v>0</v>
      </c>
      <c r="K2092" s="1">
        <v>0</v>
      </c>
      <c r="L2092" s="1">
        <v>72</v>
      </c>
      <c r="M2092" s="1">
        <v>20</v>
      </c>
      <c r="N2092" s="1">
        <v>0</v>
      </c>
    </row>
    <row r="2093" spans="1:14">
      <c r="A2093" s="1">
        <v>2024</v>
      </c>
      <c r="B2093" s="1" t="s">
        <v>2004</v>
      </c>
      <c r="C2093" s="1" t="s">
        <v>2097</v>
      </c>
      <c r="D2093" s="1" t="s">
        <v>2136</v>
      </c>
      <c r="E2093" s="6">
        <v>45611</v>
      </c>
      <c r="F2093" s="1" t="s">
        <v>38</v>
      </c>
      <c r="G2093" s="1" t="s">
        <v>266</v>
      </c>
      <c r="H2093" s="1">
        <v>3</v>
      </c>
      <c r="I2093" s="1">
        <v>3</v>
      </c>
      <c r="J2093" s="1">
        <v>0</v>
      </c>
      <c r="K2093" s="1">
        <v>0</v>
      </c>
      <c r="L2093" s="1">
        <v>1127</v>
      </c>
      <c r="M2093" s="1">
        <v>87</v>
      </c>
      <c r="N2093" s="1">
        <v>0</v>
      </c>
    </row>
    <row r="2094" spans="1:14">
      <c r="A2094" s="1">
        <v>2024</v>
      </c>
      <c r="B2094" s="1" t="s">
        <v>2004</v>
      </c>
      <c r="C2094" s="1" t="s">
        <v>2097</v>
      </c>
      <c r="D2094" s="1" t="s">
        <v>2158</v>
      </c>
      <c r="E2094" s="6">
        <v>45612</v>
      </c>
      <c r="F2094" s="1" t="s">
        <v>64</v>
      </c>
      <c r="G2094" s="1" t="s">
        <v>41</v>
      </c>
      <c r="H2094" s="1">
        <v>2</v>
      </c>
      <c r="I2094" s="1">
        <v>2</v>
      </c>
      <c r="J2094" s="1">
        <v>0</v>
      </c>
      <c r="K2094" s="1">
        <v>0</v>
      </c>
      <c r="L2094" s="1">
        <v>5660</v>
      </c>
      <c r="M2094" s="1">
        <v>241</v>
      </c>
      <c r="N2094" s="1">
        <v>0</v>
      </c>
    </row>
    <row r="2095" spans="1:14">
      <c r="A2095" s="1">
        <v>2024</v>
      </c>
      <c r="B2095" s="1" t="s">
        <v>2004</v>
      </c>
      <c r="C2095" s="1" t="s">
        <v>2097</v>
      </c>
      <c r="D2095" s="1" t="s">
        <v>2158</v>
      </c>
      <c r="E2095" s="6">
        <v>45612</v>
      </c>
      <c r="F2095" s="1" t="s">
        <v>64</v>
      </c>
      <c r="G2095" s="1" t="s">
        <v>23</v>
      </c>
      <c r="H2095" s="1">
        <v>8</v>
      </c>
      <c r="I2095" s="1">
        <v>8</v>
      </c>
      <c r="J2095" s="1">
        <v>0</v>
      </c>
      <c r="K2095" s="1">
        <v>0</v>
      </c>
      <c r="L2095" s="1">
        <v>12269</v>
      </c>
      <c r="M2095" s="1">
        <v>558</v>
      </c>
      <c r="N2095" s="1">
        <v>0</v>
      </c>
    </row>
    <row r="2096" spans="1:14">
      <c r="A2096" s="1">
        <v>2024</v>
      </c>
      <c r="B2096" s="1" t="s">
        <v>2004</v>
      </c>
      <c r="C2096" s="1" t="s">
        <v>2097</v>
      </c>
      <c r="D2096" s="1" t="s">
        <v>2158</v>
      </c>
      <c r="E2096" s="6">
        <v>45612</v>
      </c>
      <c r="F2096" s="1" t="s">
        <v>8</v>
      </c>
      <c r="G2096" s="1" t="s">
        <v>41</v>
      </c>
      <c r="H2096" s="1">
        <v>10</v>
      </c>
      <c r="I2096" s="1">
        <v>10</v>
      </c>
      <c r="J2096" s="1">
        <v>0</v>
      </c>
      <c r="K2096" s="1">
        <v>0</v>
      </c>
      <c r="L2096" s="1">
        <v>19051</v>
      </c>
      <c r="M2096" s="1">
        <v>729</v>
      </c>
      <c r="N2096" s="1">
        <v>0</v>
      </c>
    </row>
    <row r="2097" spans="1:14">
      <c r="A2097" s="1">
        <v>2024</v>
      </c>
      <c r="B2097" s="1" t="s">
        <v>2004</v>
      </c>
      <c r="C2097" s="1" t="s">
        <v>2097</v>
      </c>
      <c r="D2097" s="1" t="s">
        <v>2158</v>
      </c>
      <c r="E2097" s="6">
        <v>45614</v>
      </c>
      <c r="F2097" s="1" t="s">
        <v>64</v>
      </c>
      <c r="G2097" s="1" t="s">
        <v>1178</v>
      </c>
      <c r="H2097" s="1">
        <v>12</v>
      </c>
      <c r="I2097" s="1">
        <v>12</v>
      </c>
      <c r="J2097" s="1">
        <v>0</v>
      </c>
      <c r="K2097" s="1">
        <v>0</v>
      </c>
      <c r="L2097" s="1">
        <v>5580</v>
      </c>
      <c r="M2097" s="1">
        <v>454</v>
      </c>
      <c r="N2097" s="1">
        <v>0</v>
      </c>
    </row>
    <row r="2098" spans="1:14">
      <c r="A2098" s="1">
        <v>2024</v>
      </c>
      <c r="B2098" s="1" t="s">
        <v>2004</v>
      </c>
      <c r="C2098" s="1" t="s">
        <v>2097</v>
      </c>
      <c r="D2098" s="1" t="s">
        <v>2158</v>
      </c>
      <c r="E2098" s="6">
        <v>45614</v>
      </c>
      <c r="F2098" s="1" t="s">
        <v>64</v>
      </c>
      <c r="G2098" s="1" t="s">
        <v>41</v>
      </c>
      <c r="H2098" s="1">
        <v>3</v>
      </c>
      <c r="I2098" s="1">
        <v>3</v>
      </c>
      <c r="J2098" s="1">
        <v>0</v>
      </c>
      <c r="K2098" s="1">
        <v>0</v>
      </c>
      <c r="L2098" s="1">
        <v>21894</v>
      </c>
      <c r="M2098" s="1">
        <v>372</v>
      </c>
      <c r="N2098" s="1">
        <v>0</v>
      </c>
    </row>
    <row r="2099" spans="1:14">
      <c r="A2099" s="1">
        <v>2024</v>
      </c>
      <c r="B2099" s="1" t="s">
        <v>2004</v>
      </c>
      <c r="C2099" s="1" t="s">
        <v>2097</v>
      </c>
      <c r="D2099" s="1" t="s">
        <v>2158</v>
      </c>
      <c r="E2099" s="6">
        <v>45614</v>
      </c>
      <c r="F2099" s="1" t="s">
        <v>64</v>
      </c>
      <c r="G2099" s="1" t="s">
        <v>1267</v>
      </c>
      <c r="H2099" s="1">
        <v>9</v>
      </c>
      <c r="I2099" s="1">
        <v>9</v>
      </c>
      <c r="J2099" s="1">
        <v>0</v>
      </c>
      <c r="K2099" s="1">
        <v>0</v>
      </c>
      <c r="L2099" s="1">
        <v>31774</v>
      </c>
      <c r="M2099" s="1">
        <v>641</v>
      </c>
      <c r="N2099" s="1">
        <v>0</v>
      </c>
    </row>
    <row r="2100" spans="1:14">
      <c r="A2100" s="1">
        <v>2024</v>
      </c>
      <c r="B2100" s="1" t="s">
        <v>2004</v>
      </c>
      <c r="C2100" s="1" t="s">
        <v>2097</v>
      </c>
      <c r="D2100" s="1" t="s">
        <v>2158</v>
      </c>
      <c r="E2100" s="6">
        <v>45614</v>
      </c>
      <c r="F2100" s="1" t="s">
        <v>64</v>
      </c>
      <c r="G2100" s="1" t="s">
        <v>23</v>
      </c>
      <c r="H2100" s="1">
        <v>11</v>
      </c>
      <c r="I2100" s="1">
        <v>11</v>
      </c>
      <c r="J2100" s="1">
        <v>0</v>
      </c>
      <c r="K2100" s="1">
        <v>0</v>
      </c>
      <c r="L2100" s="1">
        <v>3909</v>
      </c>
      <c r="M2100" s="1">
        <v>347</v>
      </c>
      <c r="N2100" s="1">
        <v>0</v>
      </c>
    </row>
    <row r="2101" spans="1:14">
      <c r="A2101" s="1">
        <v>2024</v>
      </c>
      <c r="B2101" s="1" t="s">
        <v>2004</v>
      </c>
      <c r="C2101" s="1" t="s">
        <v>2097</v>
      </c>
      <c r="D2101" s="1" t="s">
        <v>2158</v>
      </c>
      <c r="E2101" s="6">
        <v>45614</v>
      </c>
      <c r="F2101" s="1" t="s">
        <v>64</v>
      </c>
      <c r="G2101" s="1" t="s">
        <v>266</v>
      </c>
      <c r="H2101" s="1">
        <v>12</v>
      </c>
      <c r="I2101" s="1">
        <v>12</v>
      </c>
      <c r="J2101" s="1">
        <v>0</v>
      </c>
      <c r="K2101" s="1">
        <v>0</v>
      </c>
      <c r="L2101" s="1">
        <v>10925</v>
      </c>
      <c r="M2101" s="1">
        <v>323</v>
      </c>
      <c r="N2101" s="1">
        <v>0</v>
      </c>
    </row>
    <row r="2102" spans="1:14">
      <c r="A2102" s="1">
        <v>2024</v>
      </c>
      <c r="B2102" s="1" t="s">
        <v>2004</v>
      </c>
      <c r="C2102" s="1" t="s">
        <v>2097</v>
      </c>
      <c r="D2102" s="1" t="s">
        <v>2158</v>
      </c>
      <c r="E2102" s="6">
        <v>45614</v>
      </c>
      <c r="F2102" s="1" t="s">
        <v>8</v>
      </c>
      <c r="G2102" s="1" t="s">
        <v>41</v>
      </c>
      <c r="H2102" s="1">
        <v>12</v>
      </c>
      <c r="I2102" s="1">
        <v>12</v>
      </c>
      <c r="J2102" s="1">
        <v>1</v>
      </c>
      <c r="K2102" s="1">
        <v>0</v>
      </c>
      <c r="L2102" s="1">
        <v>20055</v>
      </c>
      <c r="M2102" s="1">
        <v>764</v>
      </c>
      <c r="N2102" s="1">
        <v>8</v>
      </c>
    </row>
    <row r="2103" spans="1:14">
      <c r="A2103" s="1">
        <v>2024</v>
      </c>
      <c r="B2103" s="1" t="s">
        <v>2004</v>
      </c>
      <c r="C2103" s="1" t="s">
        <v>2097</v>
      </c>
      <c r="D2103" s="1" t="s">
        <v>2158</v>
      </c>
      <c r="E2103" s="6">
        <v>45614</v>
      </c>
      <c r="F2103" s="1" t="s">
        <v>38</v>
      </c>
      <c r="G2103" s="1" t="s">
        <v>39</v>
      </c>
      <c r="H2103" s="1">
        <v>16</v>
      </c>
      <c r="I2103" s="1">
        <v>16</v>
      </c>
      <c r="J2103" s="1">
        <v>0</v>
      </c>
      <c r="K2103" s="1">
        <v>0</v>
      </c>
      <c r="L2103" s="1">
        <v>4363</v>
      </c>
      <c r="M2103" s="1">
        <v>447</v>
      </c>
      <c r="N2103" s="1">
        <v>0</v>
      </c>
    </row>
    <row r="2104" spans="1:14">
      <c r="A2104" s="1">
        <v>2024</v>
      </c>
      <c r="B2104" s="1" t="s">
        <v>2004</v>
      </c>
      <c r="C2104" s="1" t="s">
        <v>2097</v>
      </c>
      <c r="D2104" s="1" t="s">
        <v>2158</v>
      </c>
      <c r="E2104" s="6">
        <v>45614</v>
      </c>
      <c r="F2104" s="1" t="s">
        <v>38</v>
      </c>
      <c r="G2104" s="1" t="s">
        <v>41</v>
      </c>
      <c r="H2104" s="1">
        <v>1</v>
      </c>
      <c r="I2104" s="1">
        <v>1</v>
      </c>
      <c r="J2104" s="1">
        <v>0</v>
      </c>
      <c r="K2104" s="1">
        <v>0</v>
      </c>
      <c r="L2104" s="1">
        <v>26</v>
      </c>
      <c r="M2104" s="1">
        <v>20</v>
      </c>
      <c r="N2104" s="1">
        <v>0</v>
      </c>
    </row>
    <row r="2105" spans="1:14">
      <c r="A2105" s="1">
        <v>2024</v>
      </c>
      <c r="B2105" s="1" t="s">
        <v>2004</v>
      </c>
      <c r="C2105" s="1" t="s">
        <v>2097</v>
      </c>
      <c r="D2105" s="1" t="s">
        <v>2158</v>
      </c>
      <c r="E2105" s="6">
        <v>45614</v>
      </c>
      <c r="F2105" s="1" t="s">
        <v>38</v>
      </c>
      <c r="G2105" s="1" t="s">
        <v>242</v>
      </c>
      <c r="H2105" s="1">
        <v>15</v>
      </c>
      <c r="I2105" s="1">
        <v>15</v>
      </c>
      <c r="J2105" s="1">
        <v>0</v>
      </c>
      <c r="K2105" s="1">
        <v>0</v>
      </c>
      <c r="L2105" s="1">
        <v>15378</v>
      </c>
      <c r="M2105" s="1">
        <v>424</v>
      </c>
      <c r="N2105" s="1">
        <v>0</v>
      </c>
    </row>
    <row r="2106" spans="1:14">
      <c r="A2106" s="1">
        <v>2024</v>
      </c>
      <c r="B2106" s="1" t="s">
        <v>2004</v>
      </c>
      <c r="C2106" s="1" t="s">
        <v>2097</v>
      </c>
      <c r="D2106" s="1" t="s">
        <v>2158</v>
      </c>
      <c r="E2106" s="6">
        <v>45614</v>
      </c>
      <c r="F2106" s="1" t="s">
        <v>38</v>
      </c>
      <c r="G2106" s="1" t="s">
        <v>1267</v>
      </c>
      <c r="H2106" s="1">
        <v>3</v>
      </c>
      <c r="I2106" s="1">
        <v>3</v>
      </c>
      <c r="J2106" s="1">
        <v>0</v>
      </c>
      <c r="K2106" s="1">
        <v>0</v>
      </c>
      <c r="L2106" s="1">
        <v>366</v>
      </c>
      <c r="M2106" s="1">
        <v>60</v>
      </c>
      <c r="N2106" s="1">
        <v>0</v>
      </c>
    </row>
    <row r="2107" spans="1:14">
      <c r="A2107" s="1">
        <v>2024</v>
      </c>
      <c r="B2107" s="1" t="s">
        <v>2004</v>
      </c>
      <c r="C2107" s="1" t="s">
        <v>2097</v>
      </c>
      <c r="D2107" s="1" t="s">
        <v>2158</v>
      </c>
      <c r="E2107" s="6">
        <v>45614</v>
      </c>
      <c r="F2107" s="1" t="s">
        <v>38</v>
      </c>
      <c r="G2107" s="1" t="s">
        <v>23</v>
      </c>
      <c r="H2107" s="1">
        <v>3</v>
      </c>
      <c r="I2107" s="1">
        <v>3</v>
      </c>
      <c r="J2107" s="1">
        <v>0</v>
      </c>
      <c r="K2107" s="1">
        <v>0</v>
      </c>
      <c r="L2107" s="1">
        <v>246</v>
      </c>
      <c r="M2107" s="1">
        <v>60</v>
      </c>
      <c r="N2107" s="1">
        <v>0</v>
      </c>
    </row>
    <row r="2108" spans="1:14">
      <c r="A2108" s="1">
        <v>2024</v>
      </c>
      <c r="B2108" s="1" t="s">
        <v>2004</v>
      </c>
      <c r="C2108" s="1" t="s">
        <v>2097</v>
      </c>
      <c r="D2108" s="1" t="s">
        <v>2158</v>
      </c>
      <c r="E2108" s="6">
        <v>45614</v>
      </c>
      <c r="F2108" s="1" t="s">
        <v>38</v>
      </c>
      <c r="G2108" s="1" t="s">
        <v>266</v>
      </c>
      <c r="H2108" s="1">
        <v>3</v>
      </c>
      <c r="I2108" s="1">
        <v>3</v>
      </c>
      <c r="J2108" s="1">
        <v>0</v>
      </c>
      <c r="K2108" s="1">
        <v>0</v>
      </c>
      <c r="L2108" s="1">
        <v>619</v>
      </c>
      <c r="M2108" s="1">
        <v>87</v>
      </c>
      <c r="N2108" s="1">
        <v>0</v>
      </c>
    </row>
    <row r="2109" spans="1:14">
      <c r="A2109" s="1">
        <v>2024</v>
      </c>
      <c r="B2109" s="1" t="s">
        <v>2004</v>
      </c>
      <c r="C2109" s="1" t="s">
        <v>2097</v>
      </c>
      <c r="D2109" s="1" t="s">
        <v>2158</v>
      </c>
      <c r="E2109" s="6">
        <v>45615</v>
      </c>
      <c r="F2109" s="1" t="s">
        <v>64</v>
      </c>
      <c r="G2109" s="1" t="s">
        <v>1178</v>
      </c>
      <c r="H2109" s="1">
        <v>12</v>
      </c>
      <c r="I2109" s="1">
        <v>12</v>
      </c>
      <c r="J2109" s="1">
        <v>0</v>
      </c>
      <c r="K2109" s="1">
        <v>0</v>
      </c>
      <c r="L2109" s="1">
        <v>16533</v>
      </c>
      <c r="M2109" s="1">
        <v>485</v>
      </c>
      <c r="N2109" s="1">
        <v>0</v>
      </c>
    </row>
    <row r="2110" spans="1:14">
      <c r="A2110" s="1">
        <v>2024</v>
      </c>
      <c r="B2110" s="1" t="s">
        <v>2004</v>
      </c>
      <c r="C2110" s="1" t="s">
        <v>2097</v>
      </c>
      <c r="D2110" s="1" t="s">
        <v>2158</v>
      </c>
      <c r="E2110" s="6">
        <v>45615</v>
      </c>
      <c r="F2110" s="1" t="s">
        <v>64</v>
      </c>
      <c r="G2110" s="1" t="s">
        <v>41</v>
      </c>
      <c r="H2110" s="1">
        <v>3</v>
      </c>
      <c r="I2110" s="1">
        <v>3</v>
      </c>
      <c r="J2110" s="1">
        <v>0</v>
      </c>
      <c r="K2110" s="1">
        <v>0</v>
      </c>
      <c r="L2110" s="1">
        <v>175695</v>
      </c>
      <c r="M2110" s="1">
        <v>590</v>
      </c>
      <c r="N2110" s="1">
        <v>0</v>
      </c>
    </row>
    <row r="2111" spans="1:14">
      <c r="A2111" s="1">
        <v>2024</v>
      </c>
      <c r="B2111" s="1" t="s">
        <v>2004</v>
      </c>
      <c r="C2111" s="1" t="s">
        <v>2097</v>
      </c>
      <c r="D2111" s="1" t="s">
        <v>2158</v>
      </c>
      <c r="E2111" s="6">
        <v>45615</v>
      </c>
      <c r="F2111" s="1" t="s">
        <v>64</v>
      </c>
      <c r="G2111" s="1" t="s">
        <v>1267</v>
      </c>
      <c r="H2111" s="1">
        <v>11</v>
      </c>
      <c r="I2111" s="1">
        <v>11</v>
      </c>
      <c r="J2111" s="1">
        <v>0</v>
      </c>
      <c r="K2111" s="1">
        <v>0</v>
      </c>
      <c r="L2111" s="1">
        <v>4706</v>
      </c>
      <c r="M2111" s="1">
        <v>386</v>
      </c>
      <c r="N2111" s="1">
        <v>0</v>
      </c>
    </row>
    <row r="2112" spans="1:14">
      <c r="A2112" s="1">
        <v>2024</v>
      </c>
      <c r="B2112" s="1" t="s">
        <v>2004</v>
      </c>
      <c r="C2112" s="1" t="s">
        <v>2097</v>
      </c>
      <c r="D2112" s="1" t="s">
        <v>2158</v>
      </c>
      <c r="E2112" s="6">
        <v>45615</v>
      </c>
      <c r="F2112" s="1" t="s">
        <v>64</v>
      </c>
      <c r="G2112" s="1" t="s">
        <v>23</v>
      </c>
      <c r="H2112" s="1">
        <v>13</v>
      </c>
      <c r="I2112" s="1">
        <v>13</v>
      </c>
      <c r="J2112" s="1">
        <v>0</v>
      </c>
      <c r="K2112" s="1">
        <v>0</v>
      </c>
      <c r="L2112" s="1">
        <v>86782</v>
      </c>
      <c r="M2112" s="1">
        <v>602</v>
      </c>
      <c r="N2112" s="1">
        <v>0</v>
      </c>
    </row>
    <row r="2113" spans="1:14">
      <c r="A2113" s="1">
        <v>2024</v>
      </c>
      <c r="B2113" s="1" t="s">
        <v>2004</v>
      </c>
      <c r="C2113" s="1" t="s">
        <v>2097</v>
      </c>
      <c r="D2113" s="1" t="s">
        <v>2158</v>
      </c>
      <c r="E2113" s="6">
        <v>45615</v>
      </c>
      <c r="F2113" s="1" t="s">
        <v>64</v>
      </c>
      <c r="G2113" s="1" t="s">
        <v>266</v>
      </c>
      <c r="H2113" s="1">
        <v>12</v>
      </c>
      <c r="I2113" s="1">
        <v>12</v>
      </c>
      <c r="J2113" s="1">
        <v>0</v>
      </c>
      <c r="K2113" s="1">
        <v>0</v>
      </c>
      <c r="L2113" s="1">
        <v>30073</v>
      </c>
      <c r="M2113" s="1">
        <v>368</v>
      </c>
      <c r="N2113" s="1">
        <v>0</v>
      </c>
    </row>
    <row r="2114" spans="1:14">
      <c r="A2114" s="1">
        <v>2024</v>
      </c>
      <c r="B2114" s="1" t="s">
        <v>2004</v>
      </c>
      <c r="C2114" s="1" t="s">
        <v>2097</v>
      </c>
      <c r="D2114" s="1" t="s">
        <v>2158</v>
      </c>
      <c r="E2114" s="6">
        <v>45615</v>
      </c>
      <c r="F2114" s="1" t="s">
        <v>8</v>
      </c>
      <c r="G2114" s="1" t="s">
        <v>41</v>
      </c>
      <c r="H2114" s="1">
        <v>12</v>
      </c>
      <c r="I2114" s="1">
        <v>12</v>
      </c>
      <c r="J2114" s="1">
        <v>0</v>
      </c>
      <c r="K2114" s="1">
        <v>0</v>
      </c>
      <c r="L2114" s="1">
        <v>25360</v>
      </c>
      <c r="M2114" s="1">
        <v>854</v>
      </c>
      <c r="N2114" s="1">
        <v>0</v>
      </c>
    </row>
    <row r="2115" spans="1:14">
      <c r="A2115" s="1">
        <v>2024</v>
      </c>
      <c r="B2115" s="1" t="s">
        <v>2004</v>
      </c>
      <c r="C2115" s="1" t="s">
        <v>2097</v>
      </c>
      <c r="D2115" s="1" t="s">
        <v>2158</v>
      </c>
      <c r="E2115" s="6">
        <v>45615</v>
      </c>
      <c r="F2115" s="1" t="s">
        <v>38</v>
      </c>
      <c r="G2115" s="1" t="s">
        <v>1178</v>
      </c>
      <c r="H2115" s="1">
        <v>1</v>
      </c>
      <c r="I2115" s="1">
        <v>1</v>
      </c>
      <c r="J2115" s="1">
        <v>0</v>
      </c>
      <c r="K2115" s="1">
        <v>0</v>
      </c>
      <c r="L2115" s="1">
        <v>134</v>
      </c>
      <c r="M2115" s="1">
        <v>20</v>
      </c>
      <c r="N2115" s="1">
        <v>0</v>
      </c>
    </row>
    <row r="2116" spans="1:14">
      <c r="A2116" s="1">
        <v>2024</v>
      </c>
      <c r="B2116" s="1" t="s">
        <v>2004</v>
      </c>
      <c r="C2116" s="1" t="s">
        <v>2097</v>
      </c>
      <c r="D2116" s="1" t="s">
        <v>2158</v>
      </c>
      <c r="E2116" s="6">
        <v>45615</v>
      </c>
      <c r="F2116" s="1" t="s">
        <v>38</v>
      </c>
      <c r="G2116" s="1" t="s">
        <v>39</v>
      </c>
      <c r="H2116" s="1">
        <v>15</v>
      </c>
      <c r="I2116" s="1">
        <v>15</v>
      </c>
      <c r="J2116" s="1">
        <v>1</v>
      </c>
      <c r="K2116" s="1">
        <v>0</v>
      </c>
      <c r="L2116" s="1">
        <v>5531</v>
      </c>
      <c r="M2116" s="1">
        <v>414</v>
      </c>
      <c r="N2116" s="1">
        <v>5</v>
      </c>
    </row>
    <row r="2117" spans="1:14">
      <c r="A2117" s="1">
        <v>2024</v>
      </c>
      <c r="B2117" s="1" t="s">
        <v>2004</v>
      </c>
      <c r="C2117" s="1" t="s">
        <v>2097</v>
      </c>
      <c r="D2117" s="1" t="s">
        <v>2158</v>
      </c>
      <c r="E2117" s="6">
        <v>45615</v>
      </c>
      <c r="F2117" s="1" t="s">
        <v>38</v>
      </c>
      <c r="G2117" s="1" t="s">
        <v>242</v>
      </c>
      <c r="H2117" s="1">
        <v>15</v>
      </c>
      <c r="I2117" s="1">
        <v>15</v>
      </c>
      <c r="J2117" s="1">
        <v>0</v>
      </c>
      <c r="K2117" s="1">
        <v>0</v>
      </c>
      <c r="L2117" s="1">
        <v>22932</v>
      </c>
      <c r="M2117" s="1">
        <v>580</v>
      </c>
      <c r="N2117" s="1">
        <v>0</v>
      </c>
    </row>
    <row r="2118" spans="1:14">
      <c r="A2118" s="1">
        <v>2024</v>
      </c>
      <c r="B2118" s="1" t="s">
        <v>2004</v>
      </c>
      <c r="C2118" s="1" t="s">
        <v>2097</v>
      </c>
      <c r="D2118" s="1" t="s">
        <v>2158</v>
      </c>
      <c r="E2118" s="6">
        <v>45615</v>
      </c>
      <c r="F2118" s="1" t="s">
        <v>38</v>
      </c>
      <c r="G2118" s="1" t="s">
        <v>1267</v>
      </c>
      <c r="H2118" s="1">
        <v>2</v>
      </c>
      <c r="I2118" s="1">
        <v>2</v>
      </c>
      <c r="J2118" s="1">
        <v>0</v>
      </c>
      <c r="K2118" s="1">
        <v>0</v>
      </c>
      <c r="L2118" s="1">
        <v>347</v>
      </c>
      <c r="M2118" s="1">
        <v>67</v>
      </c>
      <c r="N2118" s="1">
        <v>0</v>
      </c>
    </row>
    <row r="2119" spans="1:14">
      <c r="A2119" s="1">
        <v>2024</v>
      </c>
      <c r="B2119" s="1" t="s">
        <v>2004</v>
      </c>
      <c r="C2119" s="1" t="s">
        <v>2097</v>
      </c>
      <c r="D2119" s="1" t="s">
        <v>2158</v>
      </c>
      <c r="E2119" s="6">
        <v>45615</v>
      </c>
      <c r="F2119" s="1" t="s">
        <v>38</v>
      </c>
      <c r="G2119" s="1" t="s">
        <v>23</v>
      </c>
      <c r="H2119" s="1">
        <v>1</v>
      </c>
      <c r="I2119" s="1">
        <v>1</v>
      </c>
      <c r="J2119" s="1">
        <v>0</v>
      </c>
      <c r="K2119" s="1">
        <v>0</v>
      </c>
      <c r="L2119" s="1">
        <v>46</v>
      </c>
      <c r="M2119" s="1">
        <v>20</v>
      </c>
      <c r="N2119" s="1">
        <v>0</v>
      </c>
    </row>
    <row r="2120" spans="1:14">
      <c r="A2120" s="1">
        <v>2024</v>
      </c>
      <c r="B2120" s="1" t="s">
        <v>2004</v>
      </c>
      <c r="C2120" s="1" t="s">
        <v>2097</v>
      </c>
      <c r="D2120" s="1" t="s">
        <v>2158</v>
      </c>
      <c r="E2120" s="6">
        <v>45615</v>
      </c>
      <c r="F2120" s="1" t="s">
        <v>38</v>
      </c>
      <c r="G2120" s="1" t="s">
        <v>266</v>
      </c>
      <c r="H2120" s="1">
        <v>3</v>
      </c>
      <c r="I2120" s="1">
        <v>3</v>
      </c>
      <c r="J2120" s="1">
        <v>0</v>
      </c>
      <c r="K2120" s="1">
        <v>0</v>
      </c>
      <c r="L2120" s="1">
        <v>1401</v>
      </c>
      <c r="M2120" s="1">
        <v>114</v>
      </c>
      <c r="N2120" s="1">
        <v>0</v>
      </c>
    </row>
    <row r="2121" spans="1:14">
      <c r="A2121" s="1">
        <v>2024</v>
      </c>
      <c r="B2121" s="1" t="s">
        <v>2004</v>
      </c>
      <c r="C2121" s="1" t="s">
        <v>2097</v>
      </c>
      <c r="D2121" s="1" t="s">
        <v>2158</v>
      </c>
      <c r="E2121" s="6">
        <v>45616</v>
      </c>
      <c r="F2121" s="1" t="s">
        <v>64</v>
      </c>
      <c r="G2121" s="1" t="s">
        <v>1178</v>
      </c>
      <c r="H2121" s="1">
        <v>12</v>
      </c>
      <c r="I2121" s="1">
        <v>12</v>
      </c>
      <c r="J2121" s="1">
        <v>0</v>
      </c>
      <c r="K2121" s="1">
        <v>0</v>
      </c>
      <c r="L2121" s="1">
        <v>54073</v>
      </c>
      <c r="M2121" s="1">
        <v>1570</v>
      </c>
      <c r="N2121" s="1">
        <v>0</v>
      </c>
    </row>
    <row r="2122" spans="1:14">
      <c r="A2122" s="1">
        <v>2024</v>
      </c>
      <c r="B2122" s="1" t="s">
        <v>2004</v>
      </c>
      <c r="C2122" s="1" t="s">
        <v>2097</v>
      </c>
      <c r="D2122" s="1" t="s">
        <v>2158</v>
      </c>
      <c r="E2122" s="6">
        <v>45616</v>
      </c>
      <c r="F2122" s="1" t="s">
        <v>64</v>
      </c>
      <c r="G2122" s="1" t="s">
        <v>41</v>
      </c>
      <c r="H2122" s="1">
        <v>3</v>
      </c>
      <c r="I2122" s="1">
        <v>3</v>
      </c>
      <c r="J2122" s="1">
        <v>0</v>
      </c>
      <c r="K2122" s="1">
        <v>0</v>
      </c>
      <c r="L2122" s="1">
        <v>31186</v>
      </c>
      <c r="M2122" s="1">
        <v>604</v>
      </c>
      <c r="N2122" s="1">
        <v>0</v>
      </c>
    </row>
    <row r="2123" spans="1:14">
      <c r="A2123" s="1">
        <v>2024</v>
      </c>
      <c r="B2123" s="1" t="s">
        <v>2004</v>
      </c>
      <c r="C2123" s="1" t="s">
        <v>2097</v>
      </c>
      <c r="D2123" s="1" t="s">
        <v>2158</v>
      </c>
      <c r="E2123" s="6">
        <v>45616</v>
      </c>
      <c r="F2123" s="1" t="s">
        <v>64</v>
      </c>
      <c r="G2123" s="1" t="s">
        <v>1267</v>
      </c>
      <c r="H2123" s="1">
        <v>11</v>
      </c>
      <c r="I2123" s="1">
        <v>11</v>
      </c>
      <c r="J2123" s="1">
        <v>0</v>
      </c>
      <c r="K2123" s="1">
        <v>0</v>
      </c>
      <c r="L2123" s="1">
        <v>12853</v>
      </c>
      <c r="M2123" s="1">
        <v>433</v>
      </c>
      <c r="N2123" s="1">
        <v>0</v>
      </c>
    </row>
    <row r="2124" spans="1:14">
      <c r="A2124" s="1">
        <v>2024</v>
      </c>
      <c r="B2124" s="1" t="s">
        <v>2004</v>
      </c>
      <c r="C2124" s="1" t="s">
        <v>2097</v>
      </c>
      <c r="D2124" s="1" t="s">
        <v>2158</v>
      </c>
      <c r="E2124" s="6">
        <v>45616</v>
      </c>
      <c r="F2124" s="1" t="s">
        <v>64</v>
      </c>
      <c r="G2124" s="1" t="s">
        <v>23</v>
      </c>
      <c r="H2124" s="1">
        <v>10</v>
      </c>
      <c r="I2124" s="1">
        <v>10</v>
      </c>
      <c r="J2124" s="1">
        <v>1</v>
      </c>
      <c r="K2124" s="1">
        <v>0</v>
      </c>
      <c r="L2124" s="1">
        <v>18906</v>
      </c>
      <c r="M2124" s="1">
        <v>435</v>
      </c>
      <c r="N2124" s="1">
        <v>3</v>
      </c>
    </row>
    <row r="2125" spans="1:14">
      <c r="A2125" s="1">
        <v>2024</v>
      </c>
      <c r="B2125" s="1" t="s">
        <v>2004</v>
      </c>
      <c r="C2125" s="1" t="s">
        <v>2097</v>
      </c>
      <c r="D2125" s="1" t="s">
        <v>2158</v>
      </c>
      <c r="E2125" s="6">
        <v>45616</v>
      </c>
      <c r="F2125" s="1" t="s">
        <v>64</v>
      </c>
      <c r="G2125" s="1" t="s">
        <v>266</v>
      </c>
      <c r="H2125" s="1">
        <v>12</v>
      </c>
      <c r="I2125" s="1">
        <v>12</v>
      </c>
      <c r="J2125" s="1">
        <v>0</v>
      </c>
      <c r="K2125" s="1">
        <v>0</v>
      </c>
      <c r="L2125" s="1">
        <v>6754</v>
      </c>
      <c r="M2125" s="1">
        <v>396</v>
      </c>
      <c r="N2125" s="1">
        <v>0</v>
      </c>
    </row>
    <row r="2126" spans="1:14">
      <c r="A2126" s="1">
        <v>2024</v>
      </c>
      <c r="B2126" s="1" t="s">
        <v>2004</v>
      </c>
      <c r="C2126" s="1" t="s">
        <v>2097</v>
      </c>
      <c r="D2126" s="1" t="s">
        <v>2158</v>
      </c>
      <c r="E2126" s="6">
        <v>45616</v>
      </c>
      <c r="F2126" s="1" t="s">
        <v>8</v>
      </c>
      <c r="G2126" s="1" t="s">
        <v>41</v>
      </c>
      <c r="H2126" s="1">
        <v>12</v>
      </c>
      <c r="I2126" s="1">
        <v>12</v>
      </c>
      <c r="J2126" s="1">
        <v>0</v>
      </c>
      <c r="K2126" s="1">
        <v>0</v>
      </c>
      <c r="L2126" s="1">
        <v>7879</v>
      </c>
      <c r="M2126" s="1">
        <v>731</v>
      </c>
      <c r="N2126" s="1">
        <v>0</v>
      </c>
    </row>
    <row r="2127" spans="1:14">
      <c r="A2127" s="1">
        <v>2024</v>
      </c>
      <c r="B2127" s="1" t="s">
        <v>2004</v>
      </c>
      <c r="C2127" s="1" t="s">
        <v>2097</v>
      </c>
      <c r="D2127" s="1" t="s">
        <v>2158</v>
      </c>
      <c r="E2127" s="6">
        <v>45616</v>
      </c>
      <c r="F2127" s="1" t="s">
        <v>38</v>
      </c>
      <c r="G2127" s="1" t="s">
        <v>39</v>
      </c>
      <c r="H2127" s="1">
        <v>15</v>
      </c>
      <c r="I2127" s="1">
        <v>15</v>
      </c>
      <c r="J2127" s="1">
        <v>2</v>
      </c>
      <c r="K2127" s="1">
        <v>0</v>
      </c>
      <c r="L2127" s="1">
        <v>2565</v>
      </c>
      <c r="M2127" s="1">
        <v>350</v>
      </c>
      <c r="N2127" s="1">
        <v>8</v>
      </c>
    </row>
    <row r="2128" spans="1:14">
      <c r="A2128" s="1">
        <v>2024</v>
      </c>
      <c r="B2128" s="1" t="s">
        <v>2004</v>
      </c>
      <c r="C2128" s="1" t="s">
        <v>2097</v>
      </c>
      <c r="D2128" s="1" t="s">
        <v>2158</v>
      </c>
      <c r="E2128" s="6">
        <v>45616</v>
      </c>
      <c r="F2128" s="1" t="s">
        <v>38</v>
      </c>
      <c r="G2128" s="1" t="s">
        <v>242</v>
      </c>
      <c r="H2128" s="1">
        <v>14</v>
      </c>
      <c r="I2128" s="1">
        <v>14</v>
      </c>
      <c r="J2128" s="1">
        <v>0</v>
      </c>
      <c r="K2128" s="1">
        <v>0</v>
      </c>
      <c r="L2128" s="1">
        <v>17734</v>
      </c>
      <c r="M2128" s="1">
        <v>663</v>
      </c>
      <c r="N2128" s="1">
        <v>0</v>
      </c>
    </row>
    <row r="2129" spans="1:14">
      <c r="A2129" s="1">
        <v>2024</v>
      </c>
      <c r="B2129" s="1" t="s">
        <v>2004</v>
      </c>
      <c r="C2129" s="1" t="s">
        <v>2097</v>
      </c>
      <c r="D2129" s="1" t="s">
        <v>2158</v>
      </c>
      <c r="E2129" s="6">
        <v>45616</v>
      </c>
      <c r="F2129" s="1" t="s">
        <v>38</v>
      </c>
      <c r="G2129" s="1" t="s">
        <v>1267</v>
      </c>
      <c r="H2129" s="1">
        <v>2</v>
      </c>
      <c r="I2129" s="1">
        <v>2</v>
      </c>
      <c r="J2129" s="1">
        <v>0</v>
      </c>
      <c r="K2129" s="1">
        <v>0</v>
      </c>
      <c r="L2129" s="1">
        <v>1579</v>
      </c>
      <c r="M2129" s="1">
        <v>73</v>
      </c>
      <c r="N2129" s="1">
        <v>0</v>
      </c>
    </row>
    <row r="2130" spans="1:14">
      <c r="A2130" s="1">
        <v>2024</v>
      </c>
      <c r="B2130" s="1" t="s">
        <v>2004</v>
      </c>
      <c r="C2130" s="1" t="s">
        <v>2097</v>
      </c>
      <c r="D2130" s="1" t="s">
        <v>2158</v>
      </c>
      <c r="E2130" s="6">
        <v>45616</v>
      </c>
      <c r="F2130" s="1" t="s">
        <v>38</v>
      </c>
      <c r="G2130" s="1" t="s">
        <v>23</v>
      </c>
      <c r="H2130" s="1">
        <v>3</v>
      </c>
      <c r="I2130" s="1">
        <v>3</v>
      </c>
      <c r="J2130" s="1">
        <v>0</v>
      </c>
      <c r="K2130" s="1">
        <v>0</v>
      </c>
      <c r="L2130" s="1">
        <v>743</v>
      </c>
      <c r="M2130" s="1">
        <v>87</v>
      </c>
      <c r="N2130" s="1">
        <v>0</v>
      </c>
    </row>
    <row r="2131" spans="1:14">
      <c r="A2131" s="1">
        <v>2024</v>
      </c>
      <c r="B2131" s="1" t="s">
        <v>2004</v>
      </c>
      <c r="C2131" s="1" t="s">
        <v>2097</v>
      </c>
      <c r="D2131" s="1" t="s">
        <v>2158</v>
      </c>
      <c r="E2131" s="6">
        <v>45616</v>
      </c>
      <c r="F2131" s="1" t="s">
        <v>38</v>
      </c>
      <c r="G2131" s="1" t="s">
        <v>266</v>
      </c>
      <c r="H2131" s="1">
        <v>3</v>
      </c>
      <c r="I2131" s="1">
        <v>3</v>
      </c>
      <c r="J2131" s="1">
        <v>0</v>
      </c>
      <c r="K2131" s="1">
        <v>0</v>
      </c>
      <c r="L2131" s="1">
        <v>685</v>
      </c>
      <c r="M2131" s="1">
        <v>87</v>
      </c>
      <c r="N2131" s="1">
        <v>0</v>
      </c>
    </row>
    <row r="2132" spans="1:14">
      <c r="A2132" s="1">
        <v>2024</v>
      </c>
      <c r="B2132" s="1" t="s">
        <v>2004</v>
      </c>
      <c r="C2132" s="1" t="s">
        <v>2097</v>
      </c>
      <c r="D2132" s="1" t="s">
        <v>2158</v>
      </c>
      <c r="E2132" s="6">
        <v>45617</v>
      </c>
      <c r="F2132" s="1" t="s">
        <v>64</v>
      </c>
      <c r="G2132" s="1" t="s">
        <v>1178</v>
      </c>
      <c r="H2132" s="1">
        <v>12</v>
      </c>
      <c r="I2132" s="1">
        <v>12</v>
      </c>
      <c r="J2132" s="1">
        <v>0</v>
      </c>
      <c r="K2132" s="1">
        <v>0</v>
      </c>
      <c r="L2132" s="1">
        <v>30772</v>
      </c>
      <c r="M2132" s="1">
        <v>851</v>
      </c>
      <c r="N2132" s="1">
        <v>0</v>
      </c>
    </row>
    <row r="2133" spans="1:14">
      <c r="A2133" s="1">
        <v>2024</v>
      </c>
      <c r="B2133" s="1" t="s">
        <v>2004</v>
      </c>
      <c r="C2133" s="1" t="s">
        <v>2097</v>
      </c>
      <c r="D2133" s="1" t="s">
        <v>2158</v>
      </c>
      <c r="E2133" s="6">
        <v>45617</v>
      </c>
      <c r="F2133" s="1" t="s">
        <v>64</v>
      </c>
      <c r="G2133" s="1" t="s">
        <v>41</v>
      </c>
      <c r="H2133" s="1">
        <v>3</v>
      </c>
      <c r="I2133" s="1">
        <v>3</v>
      </c>
      <c r="J2133" s="1">
        <v>0</v>
      </c>
      <c r="K2133" s="1">
        <v>0</v>
      </c>
      <c r="L2133" s="1">
        <v>35510</v>
      </c>
      <c r="M2133" s="1">
        <v>616</v>
      </c>
      <c r="N2133" s="1">
        <v>0</v>
      </c>
    </row>
    <row r="2134" spans="1:14">
      <c r="A2134" s="1">
        <v>2024</v>
      </c>
      <c r="B2134" s="1" t="s">
        <v>2004</v>
      </c>
      <c r="C2134" s="1" t="s">
        <v>2097</v>
      </c>
      <c r="D2134" s="1" t="s">
        <v>2158</v>
      </c>
      <c r="E2134" s="6">
        <v>45617</v>
      </c>
      <c r="F2134" s="1" t="s">
        <v>64</v>
      </c>
      <c r="G2134" s="1" t="s">
        <v>1267</v>
      </c>
      <c r="H2134" s="1">
        <v>10</v>
      </c>
      <c r="I2134" s="1">
        <v>10</v>
      </c>
      <c r="J2134" s="1">
        <v>0</v>
      </c>
      <c r="K2134" s="1">
        <v>0</v>
      </c>
      <c r="L2134" s="1">
        <v>16187</v>
      </c>
      <c r="M2134" s="1">
        <v>509</v>
      </c>
      <c r="N2134" s="1">
        <v>0</v>
      </c>
    </row>
    <row r="2135" spans="1:14">
      <c r="A2135" s="1">
        <v>2024</v>
      </c>
      <c r="B2135" s="1" t="s">
        <v>2004</v>
      </c>
      <c r="C2135" s="1" t="s">
        <v>2097</v>
      </c>
      <c r="D2135" s="1" t="s">
        <v>2158</v>
      </c>
      <c r="E2135" s="6">
        <v>45617</v>
      </c>
      <c r="F2135" s="1" t="s">
        <v>64</v>
      </c>
      <c r="G2135" s="1" t="s">
        <v>23</v>
      </c>
      <c r="H2135" s="1">
        <v>12</v>
      </c>
      <c r="I2135" s="1">
        <v>12</v>
      </c>
      <c r="J2135" s="1">
        <v>0</v>
      </c>
      <c r="K2135" s="1">
        <v>0</v>
      </c>
      <c r="L2135" s="1">
        <v>9487</v>
      </c>
      <c r="M2135" s="1">
        <v>421</v>
      </c>
      <c r="N2135" s="1">
        <v>0</v>
      </c>
    </row>
    <row r="2136" spans="1:14">
      <c r="A2136" s="1">
        <v>2024</v>
      </c>
      <c r="B2136" s="1" t="s">
        <v>2004</v>
      </c>
      <c r="C2136" s="1" t="s">
        <v>2097</v>
      </c>
      <c r="D2136" s="1" t="s">
        <v>2158</v>
      </c>
      <c r="E2136" s="6">
        <v>45617</v>
      </c>
      <c r="F2136" s="1" t="s">
        <v>64</v>
      </c>
      <c r="G2136" s="1" t="s">
        <v>266</v>
      </c>
      <c r="H2136" s="1">
        <v>12</v>
      </c>
      <c r="I2136" s="1">
        <v>12</v>
      </c>
      <c r="J2136" s="1">
        <v>0</v>
      </c>
      <c r="K2136" s="1">
        <v>0</v>
      </c>
      <c r="L2136" s="1">
        <v>5151</v>
      </c>
      <c r="M2136" s="1">
        <v>312</v>
      </c>
      <c r="N2136" s="1">
        <v>0</v>
      </c>
    </row>
    <row r="2137" spans="1:14">
      <c r="A2137" s="1">
        <v>2024</v>
      </c>
      <c r="B2137" s="1" t="s">
        <v>2004</v>
      </c>
      <c r="C2137" s="1" t="s">
        <v>2097</v>
      </c>
      <c r="D2137" s="1" t="s">
        <v>2158</v>
      </c>
      <c r="E2137" s="6">
        <v>45617</v>
      </c>
      <c r="F2137" s="1" t="s">
        <v>8</v>
      </c>
      <c r="G2137" s="1" t="s">
        <v>41</v>
      </c>
      <c r="H2137" s="1">
        <v>12</v>
      </c>
      <c r="I2137" s="1">
        <v>12</v>
      </c>
      <c r="J2137" s="1">
        <v>0</v>
      </c>
      <c r="K2137" s="1">
        <v>0</v>
      </c>
      <c r="L2137" s="1">
        <v>10934</v>
      </c>
      <c r="M2137" s="1">
        <v>554</v>
      </c>
      <c r="N2137" s="1">
        <v>0</v>
      </c>
    </row>
    <row r="2138" spans="1:14">
      <c r="A2138" s="1">
        <v>2024</v>
      </c>
      <c r="B2138" s="1" t="s">
        <v>2004</v>
      </c>
      <c r="C2138" s="1" t="s">
        <v>2097</v>
      </c>
      <c r="D2138" s="1" t="s">
        <v>2158</v>
      </c>
      <c r="E2138" s="6">
        <v>45617</v>
      </c>
      <c r="F2138" s="1" t="s">
        <v>38</v>
      </c>
      <c r="G2138" s="1" t="s">
        <v>1178</v>
      </c>
      <c r="H2138" s="1">
        <v>3</v>
      </c>
      <c r="I2138" s="1">
        <v>3</v>
      </c>
      <c r="J2138" s="1">
        <v>0</v>
      </c>
      <c r="K2138" s="1">
        <v>0</v>
      </c>
      <c r="L2138" s="1">
        <v>3990</v>
      </c>
      <c r="M2138" s="1">
        <v>135</v>
      </c>
      <c r="N2138" s="1">
        <v>0</v>
      </c>
    </row>
    <row r="2139" spans="1:14">
      <c r="A2139" s="1">
        <v>2024</v>
      </c>
      <c r="B2139" s="1" t="s">
        <v>2004</v>
      </c>
      <c r="C2139" s="1" t="s">
        <v>2097</v>
      </c>
      <c r="D2139" s="1" t="s">
        <v>2158</v>
      </c>
      <c r="E2139" s="6">
        <v>45617</v>
      </c>
      <c r="F2139" s="1" t="s">
        <v>38</v>
      </c>
      <c r="G2139" s="1" t="s">
        <v>39</v>
      </c>
      <c r="H2139" s="1">
        <v>15</v>
      </c>
      <c r="I2139" s="1">
        <v>15</v>
      </c>
      <c r="J2139" s="1">
        <v>0</v>
      </c>
      <c r="K2139" s="1">
        <v>0</v>
      </c>
      <c r="L2139" s="1">
        <v>1377</v>
      </c>
      <c r="M2139" s="1">
        <v>321</v>
      </c>
      <c r="N2139" s="1">
        <v>0</v>
      </c>
    </row>
    <row r="2140" spans="1:14">
      <c r="A2140" s="1">
        <v>2024</v>
      </c>
      <c r="B2140" s="1" t="s">
        <v>2004</v>
      </c>
      <c r="C2140" s="1" t="s">
        <v>2097</v>
      </c>
      <c r="D2140" s="1" t="s">
        <v>2158</v>
      </c>
      <c r="E2140" s="6">
        <v>45617</v>
      </c>
      <c r="F2140" s="1" t="s">
        <v>38</v>
      </c>
      <c r="G2140" s="1" t="s">
        <v>242</v>
      </c>
      <c r="H2140" s="1">
        <v>13</v>
      </c>
      <c r="I2140" s="1">
        <v>13</v>
      </c>
      <c r="J2140" s="1">
        <v>0</v>
      </c>
      <c r="K2140" s="1">
        <v>0</v>
      </c>
      <c r="L2140" s="1">
        <v>1827</v>
      </c>
      <c r="M2140" s="1">
        <v>317</v>
      </c>
      <c r="N2140" s="1">
        <v>0</v>
      </c>
    </row>
    <row r="2141" spans="1:14">
      <c r="A2141" s="1">
        <v>2024</v>
      </c>
      <c r="B2141" s="1" t="s">
        <v>2004</v>
      </c>
      <c r="C2141" s="1" t="s">
        <v>2097</v>
      </c>
      <c r="D2141" s="1" t="s">
        <v>2158</v>
      </c>
      <c r="E2141" s="6">
        <v>45617</v>
      </c>
      <c r="F2141" s="1" t="s">
        <v>38</v>
      </c>
      <c r="G2141" s="1" t="s">
        <v>1267</v>
      </c>
      <c r="H2141" s="1">
        <v>3</v>
      </c>
      <c r="I2141" s="1">
        <v>3</v>
      </c>
      <c r="J2141" s="1">
        <v>0</v>
      </c>
      <c r="K2141" s="1">
        <v>0</v>
      </c>
      <c r="L2141" s="1">
        <v>520</v>
      </c>
      <c r="M2141" s="1">
        <v>60</v>
      </c>
      <c r="N2141" s="1">
        <v>0</v>
      </c>
    </row>
    <row r="2142" spans="1:14">
      <c r="A2142" s="1">
        <v>2024</v>
      </c>
      <c r="B2142" s="1" t="s">
        <v>2004</v>
      </c>
      <c r="C2142" s="1" t="s">
        <v>2097</v>
      </c>
      <c r="D2142" s="1" t="s">
        <v>2158</v>
      </c>
      <c r="E2142" s="6">
        <v>45617</v>
      </c>
      <c r="F2142" s="1" t="s">
        <v>38</v>
      </c>
      <c r="G2142" s="1" t="s">
        <v>23</v>
      </c>
      <c r="H2142" s="1">
        <v>3</v>
      </c>
      <c r="I2142" s="1">
        <v>3</v>
      </c>
      <c r="J2142" s="1">
        <v>0</v>
      </c>
      <c r="K2142" s="1">
        <v>0</v>
      </c>
      <c r="L2142" s="1">
        <v>1207</v>
      </c>
      <c r="M2142" s="1">
        <v>87</v>
      </c>
      <c r="N2142" s="1">
        <v>0</v>
      </c>
    </row>
    <row r="2143" spans="1:14">
      <c r="A2143" s="1">
        <v>2024</v>
      </c>
      <c r="B2143" s="1" t="s">
        <v>2004</v>
      </c>
      <c r="C2143" s="1" t="s">
        <v>2097</v>
      </c>
      <c r="D2143" s="1" t="s">
        <v>2158</v>
      </c>
      <c r="E2143" s="6">
        <v>45617</v>
      </c>
      <c r="F2143" s="1" t="s">
        <v>38</v>
      </c>
      <c r="G2143" s="1" t="s">
        <v>266</v>
      </c>
      <c r="H2143" s="1">
        <v>3</v>
      </c>
      <c r="I2143" s="1">
        <v>3</v>
      </c>
      <c r="J2143" s="1">
        <v>0</v>
      </c>
      <c r="K2143" s="1">
        <v>0</v>
      </c>
      <c r="L2143" s="1">
        <v>640</v>
      </c>
      <c r="M2143" s="1">
        <v>87</v>
      </c>
      <c r="N2143" s="1">
        <v>0</v>
      </c>
    </row>
    <row r="2144" spans="1:14">
      <c r="A2144" s="1">
        <v>2024</v>
      </c>
      <c r="B2144" s="1" t="s">
        <v>2004</v>
      </c>
      <c r="C2144" s="1" t="s">
        <v>2097</v>
      </c>
      <c r="D2144" s="1" t="s">
        <v>2158</v>
      </c>
      <c r="E2144" s="6">
        <v>45618</v>
      </c>
      <c r="F2144" s="1" t="s">
        <v>64</v>
      </c>
      <c r="G2144" s="1" t="s">
        <v>41</v>
      </c>
      <c r="H2144" s="1">
        <v>3</v>
      </c>
      <c r="I2144" s="1">
        <v>3</v>
      </c>
      <c r="J2144" s="1">
        <v>0</v>
      </c>
      <c r="K2144" s="1">
        <v>0</v>
      </c>
      <c r="L2144" s="1">
        <v>37746</v>
      </c>
      <c r="M2144" s="1">
        <v>816</v>
      </c>
      <c r="N2144" s="1">
        <v>0</v>
      </c>
    </row>
    <row r="2145" spans="1:14">
      <c r="A2145" s="1">
        <v>2024</v>
      </c>
      <c r="B2145" s="1" t="s">
        <v>2004</v>
      </c>
      <c r="C2145" s="1" t="s">
        <v>2097</v>
      </c>
      <c r="D2145" s="1" t="s">
        <v>2158</v>
      </c>
      <c r="E2145" s="6">
        <v>45618</v>
      </c>
      <c r="F2145" s="1" t="s">
        <v>64</v>
      </c>
      <c r="G2145" s="1" t="s">
        <v>1267</v>
      </c>
      <c r="H2145" s="1">
        <v>12</v>
      </c>
      <c r="I2145" s="1">
        <v>12</v>
      </c>
      <c r="J2145" s="1">
        <v>0</v>
      </c>
      <c r="K2145" s="1">
        <v>0</v>
      </c>
      <c r="L2145" s="1">
        <v>14393</v>
      </c>
      <c r="M2145" s="1">
        <v>538</v>
      </c>
      <c r="N2145" s="1">
        <v>0</v>
      </c>
    </row>
    <row r="2146" spans="1:14">
      <c r="A2146" s="1">
        <v>2024</v>
      </c>
      <c r="B2146" s="1" t="s">
        <v>2004</v>
      </c>
      <c r="C2146" s="1" t="s">
        <v>2097</v>
      </c>
      <c r="D2146" s="1" t="s">
        <v>2158</v>
      </c>
      <c r="E2146" s="6">
        <v>45618</v>
      </c>
      <c r="F2146" s="1" t="s">
        <v>64</v>
      </c>
      <c r="G2146" s="1" t="s">
        <v>23</v>
      </c>
      <c r="H2146" s="1">
        <v>11</v>
      </c>
      <c r="I2146" s="1">
        <v>11</v>
      </c>
      <c r="J2146" s="1">
        <v>1</v>
      </c>
      <c r="K2146" s="1">
        <v>0</v>
      </c>
      <c r="L2146" s="1">
        <v>5296</v>
      </c>
      <c r="M2146" s="1">
        <v>381</v>
      </c>
      <c r="N2146" s="1">
        <v>2</v>
      </c>
    </row>
    <row r="2147" spans="1:14">
      <c r="A2147" s="1">
        <v>2024</v>
      </c>
      <c r="B2147" s="1" t="s">
        <v>2004</v>
      </c>
      <c r="C2147" s="1" t="s">
        <v>2097</v>
      </c>
      <c r="D2147" s="1" t="s">
        <v>2158</v>
      </c>
      <c r="E2147" s="6">
        <v>45618</v>
      </c>
      <c r="F2147" s="1" t="s">
        <v>64</v>
      </c>
      <c r="G2147" s="1" t="s">
        <v>266</v>
      </c>
      <c r="H2147" s="1">
        <v>12</v>
      </c>
      <c r="I2147" s="1">
        <v>12</v>
      </c>
      <c r="J2147" s="1">
        <v>0</v>
      </c>
      <c r="K2147" s="1">
        <v>0</v>
      </c>
      <c r="L2147" s="1">
        <v>20249</v>
      </c>
      <c r="M2147" s="1">
        <v>480</v>
      </c>
      <c r="N2147" s="1">
        <v>0</v>
      </c>
    </row>
    <row r="2148" spans="1:14">
      <c r="A2148" s="1">
        <v>2024</v>
      </c>
      <c r="B2148" s="1" t="s">
        <v>2004</v>
      </c>
      <c r="C2148" s="1" t="s">
        <v>2097</v>
      </c>
      <c r="D2148" s="1" t="s">
        <v>2158</v>
      </c>
      <c r="E2148" s="6">
        <v>45618</v>
      </c>
      <c r="F2148" s="1" t="s">
        <v>8</v>
      </c>
      <c r="G2148" s="1" t="s">
        <v>41</v>
      </c>
      <c r="H2148" s="1">
        <v>12</v>
      </c>
      <c r="I2148" s="1">
        <v>12</v>
      </c>
      <c r="J2148" s="1">
        <v>0</v>
      </c>
      <c r="K2148" s="1">
        <v>0</v>
      </c>
      <c r="L2148" s="1">
        <v>11254</v>
      </c>
      <c r="M2148" s="1">
        <v>837</v>
      </c>
      <c r="N2148" s="1">
        <v>0</v>
      </c>
    </row>
    <row r="2149" spans="1:14">
      <c r="A2149" s="1">
        <v>2024</v>
      </c>
      <c r="B2149" s="1" t="s">
        <v>2004</v>
      </c>
      <c r="C2149" s="1" t="s">
        <v>2097</v>
      </c>
      <c r="D2149" s="1" t="s">
        <v>2158</v>
      </c>
      <c r="E2149" s="6">
        <v>45618</v>
      </c>
      <c r="F2149" s="1" t="s">
        <v>38</v>
      </c>
      <c r="G2149" s="1" t="s">
        <v>39</v>
      </c>
      <c r="H2149" s="1">
        <v>16</v>
      </c>
      <c r="I2149" s="1">
        <v>16</v>
      </c>
      <c r="J2149" s="1">
        <v>1</v>
      </c>
      <c r="K2149" s="1">
        <v>0</v>
      </c>
      <c r="L2149" s="1">
        <v>2822</v>
      </c>
      <c r="M2149" s="1">
        <v>421</v>
      </c>
      <c r="N2149" s="1">
        <v>4</v>
      </c>
    </row>
    <row r="2150" spans="1:14">
      <c r="A2150" s="1">
        <v>2024</v>
      </c>
      <c r="B2150" s="1" t="s">
        <v>2004</v>
      </c>
      <c r="C2150" s="1" t="s">
        <v>2097</v>
      </c>
      <c r="D2150" s="1" t="s">
        <v>2158</v>
      </c>
      <c r="E2150" s="6">
        <v>45618</v>
      </c>
      <c r="F2150" s="1" t="s">
        <v>38</v>
      </c>
      <c r="G2150" s="1" t="s">
        <v>41</v>
      </c>
      <c r="H2150" s="1">
        <v>2</v>
      </c>
      <c r="I2150" s="1">
        <v>2</v>
      </c>
      <c r="J2150" s="1">
        <v>0</v>
      </c>
      <c r="K2150" s="1">
        <v>0</v>
      </c>
      <c r="L2150" s="1">
        <v>120</v>
      </c>
      <c r="M2150" s="1">
        <v>40</v>
      </c>
      <c r="N2150" s="1">
        <v>0</v>
      </c>
    </row>
    <row r="2151" spans="1:14">
      <c r="A2151" s="1">
        <v>2024</v>
      </c>
      <c r="B2151" s="1" t="s">
        <v>2004</v>
      </c>
      <c r="C2151" s="1" t="s">
        <v>2097</v>
      </c>
      <c r="D2151" s="1" t="s">
        <v>2158</v>
      </c>
      <c r="E2151" s="6">
        <v>45618</v>
      </c>
      <c r="F2151" s="1" t="s">
        <v>38</v>
      </c>
      <c r="G2151" s="1" t="s">
        <v>1267</v>
      </c>
      <c r="H2151" s="1">
        <v>2</v>
      </c>
      <c r="I2151" s="1">
        <v>2</v>
      </c>
      <c r="J2151" s="1">
        <v>0</v>
      </c>
      <c r="K2151" s="1">
        <v>0</v>
      </c>
      <c r="L2151" s="1">
        <v>620</v>
      </c>
      <c r="M2151" s="1">
        <v>67</v>
      </c>
      <c r="N2151" s="1">
        <v>0</v>
      </c>
    </row>
    <row r="2152" spans="1:14">
      <c r="A2152" s="1">
        <v>2024</v>
      </c>
      <c r="B2152" s="1" t="s">
        <v>2004</v>
      </c>
      <c r="C2152" s="1" t="s">
        <v>2097</v>
      </c>
      <c r="D2152" s="1" t="s">
        <v>2158</v>
      </c>
      <c r="E2152" s="6">
        <v>45618</v>
      </c>
      <c r="F2152" s="1" t="s">
        <v>38</v>
      </c>
      <c r="G2152" s="1" t="s">
        <v>23</v>
      </c>
      <c r="H2152" s="1">
        <v>3</v>
      </c>
      <c r="I2152" s="1">
        <v>3</v>
      </c>
      <c r="J2152" s="1">
        <v>0</v>
      </c>
      <c r="K2152" s="1">
        <v>0</v>
      </c>
      <c r="L2152" s="1">
        <v>900</v>
      </c>
      <c r="M2152" s="1">
        <v>87</v>
      </c>
      <c r="N2152" s="1">
        <v>0</v>
      </c>
    </row>
    <row r="2153" spans="1:14">
      <c r="A2153" s="1">
        <v>2024</v>
      </c>
      <c r="B2153" s="1" t="s">
        <v>2004</v>
      </c>
      <c r="C2153" s="1" t="s">
        <v>2097</v>
      </c>
      <c r="D2153" s="1" t="s">
        <v>2158</v>
      </c>
      <c r="E2153" s="6">
        <v>45618</v>
      </c>
      <c r="F2153" s="1" t="s">
        <v>38</v>
      </c>
      <c r="G2153" s="1" t="s">
        <v>266</v>
      </c>
      <c r="H2153" s="1">
        <v>3</v>
      </c>
      <c r="I2153" s="1">
        <v>3</v>
      </c>
      <c r="J2153" s="1">
        <v>0</v>
      </c>
      <c r="K2153" s="1">
        <v>0</v>
      </c>
      <c r="L2153" s="1">
        <v>349</v>
      </c>
      <c r="M2153" s="1">
        <v>60</v>
      </c>
      <c r="N2153" s="1">
        <v>0</v>
      </c>
    </row>
    <row r="2154" spans="1:14">
      <c r="A2154" s="1">
        <v>2024</v>
      </c>
      <c r="B2154" s="1" t="s">
        <v>2004</v>
      </c>
      <c r="C2154" s="1" t="s">
        <v>2097</v>
      </c>
      <c r="D2154" s="1" t="s">
        <v>2175</v>
      </c>
      <c r="E2154" s="6">
        <v>45619</v>
      </c>
      <c r="F2154" s="1" t="s">
        <v>64</v>
      </c>
      <c r="G2154" s="1" t="s">
        <v>41</v>
      </c>
      <c r="H2154" s="1">
        <v>2</v>
      </c>
      <c r="I2154" s="1">
        <v>2</v>
      </c>
      <c r="J2154" s="1">
        <v>0</v>
      </c>
      <c r="K2154" s="1">
        <v>0</v>
      </c>
      <c r="L2154" s="1">
        <v>64348</v>
      </c>
      <c r="M2154" s="1">
        <v>553</v>
      </c>
      <c r="N2154" s="1">
        <v>0</v>
      </c>
    </row>
    <row r="2155" spans="1:14">
      <c r="A2155" s="1">
        <v>2024</v>
      </c>
      <c r="B2155" s="1" t="s">
        <v>2004</v>
      </c>
      <c r="C2155" s="1" t="s">
        <v>2097</v>
      </c>
      <c r="D2155" s="1" t="s">
        <v>2175</v>
      </c>
      <c r="E2155" s="6">
        <v>45619</v>
      </c>
      <c r="F2155" s="1" t="s">
        <v>8</v>
      </c>
      <c r="G2155" s="1" t="s">
        <v>41</v>
      </c>
      <c r="H2155" s="1">
        <v>10</v>
      </c>
      <c r="I2155" s="1">
        <v>10</v>
      </c>
      <c r="J2155" s="1">
        <v>0</v>
      </c>
      <c r="K2155" s="1">
        <v>0</v>
      </c>
      <c r="L2155" s="1">
        <v>9372</v>
      </c>
      <c r="M2155" s="1">
        <v>597</v>
      </c>
      <c r="N2155" s="1">
        <v>0</v>
      </c>
    </row>
    <row r="2156" spans="1:14">
      <c r="A2156" s="1">
        <v>2024</v>
      </c>
      <c r="B2156" s="1" t="s">
        <v>2004</v>
      </c>
      <c r="C2156" s="1" t="s">
        <v>2097</v>
      </c>
      <c r="D2156" s="1" t="s">
        <v>2175</v>
      </c>
      <c r="E2156" s="6">
        <v>45621</v>
      </c>
      <c r="F2156" s="1" t="s">
        <v>64</v>
      </c>
      <c r="G2156" s="1" t="s">
        <v>1178</v>
      </c>
      <c r="H2156" s="1">
        <v>13</v>
      </c>
      <c r="I2156" s="1">
        <v>13</v>
      </c>
      <c r="J2156" s="1">
        <v>0</v>
      </c>
      <c r="K2156" s="1">
        <v>0</v>
      </c>
      <c r="L2156" s="1">
        <v>7181</v>
      </c>
      <c r="M2156" s="1">
        <v>515</v>
      </c>
      <c r="N2156" s="1">
        <v>0</v>
      </c>
    </row>
    <row r="2157" spans="1:14">
      <c r="A2157" s="1">
        <v>2024</v>
      </c>
      <c r="B2157" s="1" t="s">
        <v>2004</v>
      </c>
      <c r="C2157" s="1" t="s">
        <v>2097</v>
      </c>
      <c r="D2157" s="1" t="s">
        <v>2175</v>
      </c>
      <c r="E2157" s="6">
        <v>45621</v>
      </c>
      <c r="F2157" s="1" t="s">
        <v>64</v>
      </c>
      <c r="G2157" s="1" t="s">
        <v>41</v>
      </c>
      <c r="H2157" s="1">
        <v>3</v>
      </c>
      <c r="I2157" s="1">
        <v>3</v>
      </c>
      <c r="J2157" s="1">
        <v>0</v>
      </c>
      <c r="K2157" s="1">
        <v>0</v>
      </c>
      <c r="L2157" s="1">
        <v>20616</v>
      </c>
      <c r="M2157" s="1">
        <v>571</v>
      </c>
      <c r="N2157" s="1">
        <v>0</v>
      </c>
    </row>
    <row r="2158" spans="1:14">
      <c r="A2158" s="1">
        <v>2024</v>
      </c>
      <c r="B2158" s="1" t="s">
        <v>2004</v>
      </c>
      <c r="C2158" s="1" t="s">
        <v>2097</v>
      </c>
      <c r="D2158" s="1" t="s">
        <v>2175</v>
      </c>
      <c r="E2158" s="6">
        <v>45621</v>
      </c>
      <c r="F2158" s="1" t="s">
        <v>64</v>
      </c>
      <c r="G2158" s="1" t="s">
        <v>242</v>
      </c>
      <c r="H2158" s="1">
        <v>1</v>
      </c>
      <c r="I2158" s="1">
        <v>1</v>
      </c>
      <c r="J2158" s="1">
        <v>0</v>
      </c>
      <c r="K2158" s="1">
        <v>0</v>
      </c>
      <c r="L2158" s="1">
        <v>425</v>
      </c>
      <c r="M2158" s="1">
        <v>47</v>
      </c>
      <c r="N2158" s="1">
        <v>0</v>
      </c>
    </row>
    <row r="2159" spans="1:14">
      <c r="A2159" s="1">
        <v>2024</v>
      </c>
      <c r="B2159" s="1" t="s">
        <v>2004</v>
      </c>
      <c r="C2159" s="1" t="s">
        <v>2097</v>
      </c>
      <c r="D2159" s="1" t="s">
        <v>2175</v>
      </c>
      <c r="E2159" s="6">
        <v>45621</v>
      </c>
      <c r="F2159" s="1" t="s">
        <v>64</v>
      </c>
      <c r="G2159" s="1" t="s">
        <v>1267</v>
      </c>
      <c r="H2159" s="1">
        <v>13</v>
      </c>
      <c r="I2159" s="1">
        <v>13</v>
      </c>
      <c r="J2159" s="1">
        <v>0</v>
      </c>
      <c r="K2159" s="1">
        <v>0</v>
      </c>
      <c r="L2159" s="1">
        <v>20182</v>
      </c>
      <c r="M2159" s="1">
        <v>641</v>
      </c>
      <c r="N2159" s="1">
        <v>0</v>
      </c>
    </row>
    <row r="2160" spans="1:14">
      <c r="A2160" s="1">
        <v>2024</v>
      </c>
      <c r="B2160" s="1" t="s">
        <v>2004</v>
      </c>
      <c r="C2160" s="1" t="s">
        <v>2097</v>
      </c>
      <c r="D2160" s="1" t="s">
        <v>2175</v>
      </c>
      <c r="E2160" s="6">
        <v>45621</v>
      </c>
      <c r="F2160" s="1" t="s">
        <v>64</v>
      </c>
      <c r="G2160" s="1" t="s">
        <v>23</v>
      </c>
      <c r="H2160" s="1">
        <v>13</v>
      </c>
      <c r="I2160" s="1">
        <v>13</v>
      </c>
      <c r="J2160" s="1">
        <v>1</v>
      </c>
      <c r="K2160" s="1">
        <v>0</v>
      </c>
      <c r="L2160" s="1">
        <v>29891</v>
      </c>
      <c r="M2160" s="1">
        <v>599</v>
      </c>
      <c r="N2160" s="1">
        <v>3</v>
      </c>
    </row>
    <row r="2161" spans="1:14">
      <c r="A2161" s="1">
        <v>2024</v>
      </c>
      <c r="B2161" s="1" t="s">
        <v>2004</v>
      </c>
      <c r="C2161" s="1" t="s">
        <v>2097</v>
      </c>
      <c r="D2161" s="1" t="s">
        <v>2175</v>
      </c>
      <c r="E2161" s="6">
        <v>45621</v>
      </c>
      <c r="F2161" s="1" t="s">
        <v>64</v>
      </c>
      <c r="G2161" s="1" t="s">
        <v>266</v>
      </c>
      <c r="H2161" s="1">
        <v>7</v>
      </c>
      <c r="I2161" s="1">
        <v>7</v>
      </c>
      <c r="J2161" s="1">
        <v>0</v>
      </c>
      <c r="K2161" s="1">
        <v>0</v>
      </c>
      <c r="L2161" s="1">
        <v>8795</v>
      </c>
      <c r="M2161" s="1">
        <v>281</v>
      </c>
      <c r="N2161" s="1">
        <v>0</v>
      </c>
    </row>
    <row r="2162" spans="1:14">
      <c r="A2162" s="1">
        <v>2024</v>
      </c>
      <c r="B2162" s="1" t="s">
        <v>2004</v>
      </c>
      <c r="C2162" s="1" t="s">
        <v>2097</v>
      </c>
      <c r="D2162" s="1" t="s">
        <v>2175</v>
      </c>
      <c r="E2162" s="6">
        <v>45621</v>
      </c>
      <c r="F2162" s="1" t="s">
        <v>8</v>
      </c>
      <c r="G2162" s="1" t="s">
        <v>41</v>
      </c>
      <c r="H2162" s="1">
        <v>12</v>
      </c>
      <c r="I2162" s="1">
        <v>12</v>
      </c>
      <c r="J2162" s="1">
        <v>0</v>
      </c>
      <c r="K2162" s="1">
        <v>0</v>
      </c>
      <c r="L2162" s="1">
        <v>17208</v>
      </c>
      <c r="M2162" s="1">
        <v>590</v>
      </c>
      <c r="N2162" s="1">
        <v>0</v>
      </c>
    </row>
    <row r="2163" spans="1:14">
      <c r="A2163" s="1">
        <v>2024</v>
      </c>
      <c r="B2163" s="1" t="s">
        <v>2004</v>
      </c>
      <c r="C2163" s="1" t="s">
        <v>2097</v>
      </c>
      <c r="D2163" s="1" t="s">
        <v>2175</v>
      </c>
      <c r="E2163" s="6">
        <v>45621</v>
      </c>
      <c r="F2163" s="1" t="s">
        <v>38</v>
      </c>
      <c r="G2163" s="1" t="s">
        <v>39</v>
      </c>
      <c r="H2163" s="1">
        <v>16</v>
      </c>
      <c r="I2163" s="1">
        <v>16</v>
      </c>
      <c r="J2163" s="1">
        <v>0</v>
      </c>
      <c r="K2163" s="1">
        <v>0</v>
      </c>
      <c r="L2163" s="1">
        <v>6567</v>
      </c>
      <c r="M2163" s="1">
        <v>555</v>
      </c>
      <c r="N2163" s="1">
        <v>0</v>
      </c>
    </row>
    <row r="2164" spans="1:14">
      <c r="A2164" s="1">
        <v>2024</v>
      </c>
      <c r="B2164" s="1" t="s">
        <v>2004</v>
      </c>
      <c r="C2164" s="1" t="s">
        <v>2097</v>
      </c>
      <c r="D2164" s="1" t="s">
        <v>2175</v>
      </c>
      <c r="E2164" s="6">
        <v>45621</v>
      </c>
      <c r="F2164" s="1" t="s">
        <v>38</v>
      </c>
      <c r="G2164" s="1" t="s">
        <v>41</v>
      </c>
      <c r="H2164" s="1">
        <v>1</v>
      </c>
      <c r="I2164" s="1">
        <v>1</v>
      </c>
      <c r="J2164" s="1">
        <v>0</v>
      </c>
      <c r="K2164" s="1">
        <v>0</v>
      </c>
      <c r="L2164" s="1">
        <v>397</v>
      </c>
      <c r="M2164" s="1">
        <v>47</v>
      </c>
      <c r="N2164" s="1">
        <v>0</v>
      </c>
    </row>
    <row r="2165" spans="1:14">
      <c r="A2165" s="1">
        <v>2024</v>
      </c>
      <c r="B2165" s="1" t="s">
        <v>2004</v>
      </c>
      <c r="C2165" s="1" t="s">
        <v>2097</v>
      </c>
      <c r="D2165" s="1" t="s">
        <v>2175</v>
      </c>
      <c r="E2165" s="6">
        <v>45621</v>
      </c>
      <c r="F2165" s="1" t="s">
        <v>38</v>
      </c>
      <c r="G2165" s="1" t="s">
        <v>242</v>
      </c>
      <c r="H2165" s="1">
        <v>15</v>
      </c>
      <c r="I2165" s="1">
        <v>15</v>
      </c>
      <c r="J2165" s="1">
        <v>0</v>
      </c>
      <c r="K2165" s="1">
        <v>0</v>
      </c>
      <c r="L2165" s="1">
        <v>34342</v>
      </c>
      <c r="M2165" s="1">
        <v>672</v>
      </c>
      <c r="N2165" s="1">
        <v>0</v>
      </c>
    </row>
    <row r="2166" spans="1:14">
      <c r="A2166" s="1">
        <v>2024</v>
      </c>
      <c r="B2166" s="1" t="s">
        <v>2004</v>
      </c>
      <c r="C2166" s="1" t="s">
        <v>2097</v>
      </c>
      <c r="D2166" s="1" t="s">
        <v>2175</v>
      </c>
      <c r="E2166" s="6">
        <v>45621</v>
      </c>
      <c r="F2166" s="1" t="s">
        <v>38</v>
      </c>
      <c r="G2166" s="1" t="s">
        <v>266</v>
      </c>
      <c r="H2166" s="1">
        <v>8</v>
      </c>
      <c r="I2166" s="1">
        <v>8</v>
      </c>
      <c r="J2166" s="1">
        <v>0</v>
      </c>
      <c r="K2166" s="1">
        <v>0</v>
      </c>
      <c r="L2166" s="1">
        <v>1817</v>
      </c>
      <c r="M2166" s="1">
        <v>261</v>
      </c>
      <c r="N2166" s="1">
        <v>0</v>
      </c>
    </row>
    <row r="2167" spans="1:14">
      <c r="A2167" s="1">
        <v>2024</v>
      </c>
      <c r="B2167" s="1" t="s">
        <v>2004</v>
      </c>
      <c r="C2167" s="1" t="s">
        <v>2097</v>
      </c>
      <c r="D2167" s="1" t="s">
        <v>2175</v>
      </c>
      <c r="E2167" s="6">
        <v>45622</v>
      </c>
      <c r="F2167" s="1" t="s">
        <v>64</v>
      </c>
      <c r="G2167" s="1" t="s">
        <v>1178</v>
      </c>
      <c r="H2167" s="1">
        <v>12</v>
      </c>
      <c r="I2167" s="1">
        <v>12</v>
      </c>
      <c r="J2167" s="1">
        <v>0</v>
      </c>
      <c r="K2167" s="1">
        <v>0</v>
      </c>
      <c r="L2167" s="1">
        <v>2320</v>
      </c>
      <c r="M2167" s="1">
        <v>354</v>
      </c>
      <c r="N2167" s="1">
        <v>0</v>
      </c>
    </row>
    <row r="2168" spans="1:14">
      <c r="A2168" s="1">
        <v>2024</v>
      </c>
      <c r="B2168" s="1" t="s">
        <v>2004</v>
      </c>
      <c r="C2168" s="1" t="s">
        <v>2097</v>
      </c>
      <c r="D2168" s="1" t="s">
        <v>2175</v>
      </c>
      <c r="E2168" s="6">
        <v>45622</v>
      </c>
      <c r="F2168" s="1" t="s">
        <v>64</v>
      </c>
      <c r="G2168" s="1" t="s">
        <v>41</v>
      </c>
      <c r="H2168" s="1">
        <v>3</v>
      </c>
      <c r="I2168" s="1">
        <v>3</v>
      </c>
      <c r="J2168" s="1">
        <v>0</v>
      </c>
      <c r="K2168" s="1">
        <v>0</v>
      </c>
      <c r="L2168" s="1">
        <v>13748</v>
      </c>
      <c r="M2168" s="1">
        <v>204</v>
      </c>
      <c r="N2168" s="1">
        <v>0</v>
      </c>
    </row>
    <row r="2169" spans="1:14">
      <c r="A2169" s="1">
        <v>2024</v>
      </c>
      <c r="B2169" s="1" t="s">
        <v>2004</v>
      </c>
      <c r="C2169" s="1" t="s">
        <v>2097</v>
      </c>
      <c r="D2169" s="1" t="s">
        <v>2175</v>
      </c>
      <c r="E2169" s="6">
        <v>45622</v>
      </c>
      <c r="F2169" s="1" t="s">
        <v>64</v>
      </c>
      <c r="G2169" s="1" t="s">
        <v>242</v>
      </c>
      <c r="H2169" s="1">
        <v>3</v>
      </c>
      <c r="I2169" s="1">
        <v>3</v>
      </c>
      <c r="J2169" s="1">
        <v>0</v>
      </c>
      <c r="K2169" s="1">
        <v>0</v>
      </c>
      <c r="L2169" s="1">
        <v>5101</v>
      </c>
      <c r="M2169" s="1">
        <v>193</v>
      </c>
      <c r="N2169" s="1">
        <v>0</v>
      </c>
    </row>
    <row r="2170" spans="1:14">
      <c r="A2170" s="1">
        <v>2024</v>
      </c>
      <c r="B2170" s="1" t="s">
        <v>2004</v>
      </c>
      <c r="C2170" s="1" t="s">
        <v>2097</v>
      </c>
      <c r="D2170" s="1" t="s">
        <v>2175</v>
      </c>
      <c r="E2170" s="6">
        <v>45622</v>
      </c>
      <c r="F2170" s="1" t="s">
        <v>64</v>
      </c>
      <c r="G2170" s="1" t="s">
        <v>1267</v>
      </c>
      <c r="H2170" s="1">
        <v>12</v>
      </c>
      <c r="I2170" s="1">
        <v>12</v>
      </c>
      <c r="J2170" s="1">
        <v>0</v>
      </c>
      <c r="K2170" s="1">
        <v>0</v>
      </c>
      <c r="L2170" s="1">
        <v>8578</v>
      </c>
      <c r="M2170" s="1">
        <v>440</v>
      </c>
      <c r="N2170" s="1">
        <v>0</v>
      </c>
    </row>
    <row r="2171" spans="1:14">
      <c r="A2171" s="1">
        <v>2024</v>
      </c>
      <c r="B2171" s="1" t="s">
        <v>2004</v>
      </c>
      <c r="C2171" s="1" t="s">
        <v>2097</v>
      </c>
      <c r="D2171" s="1" t="s">
        <v>2175</v>
      </c>
      <c r="E2171" s="6">
        <v>45622</v>
      </c>
      <c r="F2171" s="1" t="s">
        <v>64</v>
      </c>
      <c r="G2171" s="1" t="s">
        <v>23</v>
      </c>
      <c r="H2171" s="1">
        <v>12</v>
      </c>
      <c r="I2171" s="1">
        <v>12</v>
      </c>
      <c r="J2171" s="1">
        <v>0</v>
      </c>
      <c r="K2171" s="1">
        <v>0</v>
      </c>
      <c r="L2171" s="1">
        <v>2060</v>
      </c>
      <c r="M2171" s="1">
        <v>267</v>
      </c>
      <c r="N2171" s="1">
        <v>0</v>
      </c>
    </row>
    <row r="2172" spans="1:14">
      <c r="A2172" s="1">
        <v>2024</v>
      </c>
      <c r="B2172" s="1" t="s">
        <v>2004</v>
      </c>
      <c r="C2172" s="1" t="s">
        <v>2097</v>
      </c>
      <c r="D2172" s="1" t="s">
        <v>2175</v>
      </c>
      <c r="E2172" s="6">
        <v>45622</v>
      </c>
      <c r="F2172" s="1" t="s">
        <v>64</v>
      </c>
      <c r="G2172" s="1" t="s">
        <v>266</v>
      </c>
      <c r="H2172" s="1">
        <v>12</v>
      </c>
      <c r="I2172" s="1">
        <v>12</v>
      </c>
      <c r="J2172" s="1">
        <v>0</v>
      </c>
      <c r="K2172" s="1">
        <v>0</v>
      </c>
      <c r="L2172" s="1">
        <v>221811</v>
      </c>
      <c r="M2172" s="1">
        <v>516</v>
      </c>
      <c r="N2172" s="1">
        <v>0</v>
      </c>
    </row>
    <row r="2173" spans="1:14">
      <c r="A2173" s="1">
        <v>2024</v>
      </c>
      <c r="B2173" s="1" t="s">
        <v>2004</v>
      </c>
      <c r="C2173" s="1" t="s">
        <v>2097</v>
      </c>
      <c r="D2173" s="1" t="s">
        <v>2175</v>
      </c>
      <c r="E2173" s="6">
        <v>45622</v>
      </c>
      <c r="F2173" s="1" t="s">
        <v>8</v>
      </c>
      <c r="G2173" s="1" t="s">
        <v>41</v>
      </c>
      <c r="H2173" s="1">
        <v>12</v>
      </c>
      <c r="I2173" s="1">
        <v>12</v>
      </c>
      <c r="J2173" s="1">
        <v>0</v>
      </c>
      <c r="K2173" s="1">
        <v>0</v>
      </c>
      <c r="L2173" s="1">
        <v>7060</v>
      </c>
      <c r="M2173" s="1">
        <v>569</v>
      </c>
      <c r="N2173" s="1">
        <v>0</v>
      </c>
    </row>
    <row r="2174" spans="1:14">
      <c r="A2174" s="1">
        <v>2024</v>
      </c>
      <c r="B2174" s="1" t="s">
        <v>2004</v>
      </c>
      <c r="C2174" s="1" t="s">
        <v>2097</v>
      </c>
      <c r="D2174" s="1" t="s">
        <v>2175</v>
      </c>
      <c r="E2174" s="6">
        <v>45622</v>
      </c>
      <c r="F2174" s="1" t="s">
        <v>38</v>
      </c>
      <c r="G2174" s="1" t="s">
        <v>1178</v>
      </c>
      <c r="H2174" s="1">
        <v>2</v>
      </c>
      <c r="I2174" s="1">
        <v>2</v>
      </c>
      <c r="J2174" s="1">
        <v>0</v>
      </c>
      <c r="K2174" s="1">
        <v>0</v>
      </c>
      <c r="L2174" s="1">
        <v>203</v>
      </c>
      <c r="M2174" s="1">
        <v>40</v>
      </c>
      <c r="N2174" s="1">
        <v>0</v>
      </c>
    </row>
    <row r="2175" spans="1:14">
      <c r="A2175" s="1">
        <v>2024</v>
      </c>
      <c r="B2175" s="1" t="s">
        <v>2004</v>
      </c>
      <c r="C2175" s="1" t="s">
        <v>2097</v>
      </c>
      <c r="D2175" s="1" t="s">
        <v>2175</v>
      </c>
      <c r="E2175" s="6">
        <v>45622</v>
      </c>
      <c r="F2175" s="1" t="s">
        <v>38</v>
      </c>
      <c r="G2175" s="1" t="s">
        <v>39</v>
      </c>
      <c r="H2175" s="1">
        <v>15</v>
      </c>
      <c r="I2175" s="1">
        <v>15</v>
      </c>
      <c r="J2175" s="1">
        <v>2</v>
      </c>
      <c r="K2175" s="1">
        <v>0</v>
      </c>
      <c r="L2175" s="1">
        <v>2519</v>
      </c>
      <c r="M2175" s="1">
        <v>403</v>
      </c>
      <c r="N2175" s="1">
        <v>14</v>
      </c>
    </row>
    <row r="2176" spans="1:14">
      <c r="A2176" s="1">
        <v>2024</v>
      </c>
      <c r="B2176" s="1" t="s">
        <v>2004</v>
      </c>
      <c r="C2176" s="1" t="s">
        <v>2097</v>
      </c>
      <c r="D2176" s="1" t="s">
        <v>2175</v>
      </c>
      <c r="E2176" s="6">
        <v>45622</v>
      </c>
      <c r="F2176" s="1" t="s">
        <v>38</v>
      </c>
      <c r="G2176" s="1" t="s">
        <v>41</v>
      </c>
      <c r="H2176" s="1">
        <v>1</v>
      </c>
      <c r="I2176" s="1">
        <v>1</v>
      </c>
      <c r="J2176" s="1">
        <v>0</v>
      </c>
      <c r="K2176" s="1">
        <v>0</v>
      </c>
      <c r="L2176" s="1">
        <v>89</v>
      </c>
      <c r="M2176" s="1">
        <v>20</v>
      </c>
      <c r="N2176" s="1">
        <v>0</v>
      </c>
    </row>
    <row r="2177" spans="1:14">
      <c r="A2177" s="1">
        <v>2024</v>
      </c>
      <c r="B2177" s="1" t="s">
        <v>2004</v>
      </c>
      <c r="C2177" s="1" t="s">
        <v>2097</v>
      </c>
      <c r="D2177" s="1" t="s">
        <v>2175</v>
      </c>
      <c r="E2177" s="6">
        <v>45622</v>
      </c>
      <c r="F2177" s="1" t="s">
        <v>38</v>
      </c>
      <c r="G2177" s="1" t="s">
        <v>242</v>
      </c>
      <c r="H2177" s="1">
        <v>11</v>
      </c>
      <c r="I2177" s="1">
        <v>11</v>
      </c>
      <c r="J2177" s="1">
        <v>0</v>
      </c>
      <c r="K2177" s="1">
        <v>0</v>
      </c>
      <c r="L2177" s="1">
        <v>24684</v>
      </c>
      <c r="M2177" s="1">
        <v>518</v>
      </c>
      <c r="N2177" s="1">
        <v>0</v>
      </c>
    </row>
    <row r="2178" spans="1:14">
      <c r="A2178" s="1">
        <v>2024</v>
      </c>
      <c r="B2178" s="1" t="s">
        <v>2004</v>
      </c>
      <c r="C2178" s="1" t="s">
        <v>2097</v>
      </c>
      <c r="D2178" s="1" t="s">
        <v>2175</v>
      </c>
      <c r="E2178" s="6">
        <v>45622</v>
      </c>
      <c r="F2178" s="1" t="s">
        <v>38</v>
      </c>
      <c r="G2178" s="1" t="s">
        <v>1267</v>
      </c>
      <c r="H2178" s="1">
        <v>1</v>
      </c>
      <c r="I2178" s="1">
        <v>1</v>
      </c>
      <c r="J2178" s="1">
        <v>0</v>
      </c>
      <c r="K2178" s="1">
        <v>0</v>
      </c>
      <c r="L2178" s="1">
        <v>97</v>
      </c>
      <c r="M2178" s="1">
        <v>20</v>
      </c>
      <c r="N2178" s="1">
        <v>0</v>
      </c>
    </row>
    <row r="2179" spans="1:14">
      <c r="A2179" s="1">
        <v>2024</v>
      </c>
      <c r="B2179" s="1" t="s">
        <v>2004</v>
      </c>
      <c r="C2179" s="1" t="s">
        <v>2097</v>
      </c>
      <c r="D2179" s="1" t="s">
        <v>2175</v>
      </c>
      <c r="E2179" s="6">
        <v>45622</v>
      </c>
      <c r="F2179" s="1" t="s">
        <v>38</v>
      </c>
      <c r="G2179" s="1" t="s">
        <v>23</v>
      </c>
      <c r="H2179" s="1">
        <v>1</v>
      </c>
      <c r="I2179" s="1">
        <v>1</v>
      </c>
      <c r="J2179" s="1">
        <v>0</v>
      </c>
      <c r="K2179" s="1">
        <v>0</v>
      </c>
      <c r="L2179" s="1">
        <v>160</v>
      </c>
      <c r="M2179" s="1">
        <v>20</v>
      </c>
      <c r="N2179" s="1">
        <v>0</v>
      </c>
    </row>
    <row r="2180" spans="1:14">
      <c r="A2180" s="1">
        <v>2024</v>
      </c>
      <c r="B2180" s="1" t="s">
        <v>2004</v>
      </c>
      <c r="C2180" s="1" t="s">
        <v>2097</v>
      </c>
      <c r="D2180" s="1" t="s">
        <v>2175</v>
      </c>
      <c r="E2180" s="6">
        <v>45622</v>
      </c>
      <c r="F2180" s="1" t="s">
        <v>38</v>
      </c>
      <c r="G2180" s="1" t="s">
        <v>266</v>
      </c>
      <c r="H2180" s="1">
        <v>3</v>
      </c>
      <c r="I2180" s="1">
        <v>3</v>
      </c>
      <c r="J2180" s="1">
        <v>0</v>
      </c>
      <c r="K2180" s="1">
        <v>0</v>
      </c>
      <c r="L2180" s="1">
        <v>511</v>
      </c>
      <c r="M2180" s="1">
        <v>87</v>
      </c>
      <c r="N2180" s="1">
        <v>0</v>
      </c>
    </row>
    <row r="2181" spans="1:14">
      <c r="A2181" s="1">
        <v>2024</v>
      </c>
      <c r="B2181" s="1" t="s">
        <v>2004</v>
      </c>
      <c r="C2181" s="1" t="s">
        <v>2097</v>
      </c>
      <c r="D2181" s="1" t="s">
        <v>2175</v>
      </c>
      <c r="E2181" s="6">
        <v>45623</v>
      </c>
      <c r="F2181" s="1" t="s">
        <v>64</v>
      </c>
      <c r="G2181" s="1" t="s">
        <v>1178</v>
      </c>
      <c r="H2181" s="1">
        <v>12</v>
      </c>
      <c r="I2181" s="1">
        <v>12</v>
      </c>
      <c r="J2181" s="1">
        <v>0</v>
      </c>
      <c r="K2181" s="1">
        <v>0</v>
      </c>
      <c r="L2181" s="1">
        <v>14636</v>
      </c>
      <c r="M2181" s="1">
        <v>508</v>
      </c>
      <c r="N2181" s="1">
        <v>0</v>
      </c>
    </row>
    <row r="2182" spans="1:14">
      <c r="A2182" s="1">
        <v>2024</v>
      </c>
      <c r="B2182" s="1" t="s">
        <v>2004</v>
      </c>
      <c r="C2182" s="1" t="s">
        <v>2097</v>
      </c>
      <c r="D2182" s="1" t="s">
        <v>2175</v>
      </c>
      <c r="E2182" s="6">
        <v>45623</v>
      </c>
      <c r="F2182" s="1" t="s">
        <v>64</v>
      </c>
      <c r="G2182" s="1" t="s">
        <v>41</v>
      </c>
      <c r="H2182" s="1">
        <v>3</v>
      </c>
      <c r="I2182" s="1">
        <v>3</v>
      </c>
      <c r="J2182" s="1">
        <v>0</v>
      </c>
      <c r="K2182" s="1">
        <v>0</v>
      </c>
      <c r="L2182" s="1">
        <v>10609</v>
      </c>
      <c r="M2182" s="1">
        <v>396</v>
      </c>
      <c r="N2182" s="1">
        <v>0</v>
      </c>
    </row>
    <row r="2183" spans="1:14">
      <c r="A2183" s="1">
        <v>2024</v>
      </c>
      <c r="B2183" s="1" t="s">
        <v>2004</v>
      </c>
      <c r="C2183" s="1" t="s">
        <v>2097</v>
      </c>
      <c r="D2183" s="1" t="s">
        <v>2175</v>
      </c>
      <c r="E2183" s="6">
        <v>45623</v>
      </c>
      <c r="F2183" s="1" t="s">
        <v>64</v>
      </c>
      <c r="G2183" s="1" t="s">
        <v>1267</v>
      </c>
      <c r="H2183" s="1">
        <v>13</v>
      </c>
      <c r="I2183" s="1">
        <v>13</v>
      </c>
      <c r="J2183" s="1">
        <v>0</v>
      </c>
      <c r="K2183" s="1">
        <v>0</v>
      </c>
      <c r="L2183" s="1">
        <v>34583</v>
      </c>
      <c r="M2183" s="1">
        <v>527</v>
      </c>
      <c r="N2183" s="1">
        <v>0</v>
      </c>
    </row>
    <row r="2184" spans="1:14">
      <c r="A2184" s="1">
        <v>2024</v>
      </c>
      <c r="B2184" s="1" t="s">
        <v>2004</v>
      </c>
      <c r="C2184" s="1" t="s">
        <v>2097</v>
      </c>
      <c r="D2184" s="1" t="s">
        <v>2175</v>
      </c>
      <c r="E2184" s="6">
        <v>45623</v>
      </c>
      <c r="F2184" s="1" t="s">
        <v>64</v>
      </c>
      <c r="G2184" s="1" t="s">
        <v>23</v>
      </c>
      <c r="H2184" s="1">
        <v>11</v>
      </c>
      <c r="I2184" s="1">
        <v>11</v>
      </c>
      <c r="J2184" s="1">
        <v>0</v>
      </c>
      <c r="K2184" s="1">
        <v>0</v>
      </c>
      <c r="L2184" s="1">
        <v>2656</v>
      </c>
      <c r="M2184" s="1">
        <v>274</v>
      </c>
      <c r="N2184" s="1">
        <v>0</v>
      </c>
    </row>
    <row r="2185" spans="1:14">
      <c r="A2185" s="1">
        <v>2024</v>
      </c>
      <c r="B2185" s="1" t="s">
        <v>2004</v>
      </c>
      <c r="C2185" s="1" t="s">
        <v>2097</v>
      </c>
      <c r="D2185" s="1" t="s">
        <v>2175</v>
      </c>
      <c r="E2185" s="6">
        <v>45623</v>
      </c>
      <c r="F2185" s="1" t="s">
        <v>64</v>
      </c>
      <c r="G2185" s="1" t="s">
        <v>266</v>
      </c>
      <c r="H2185" s="1">
        <v>12</v>
      </c>
      <c r="I2185" s="1">
        <v>12</v>
      </c>
      <c r="J2185" s="1">
        <v>0</v>
      </c>
      <c r="K2185" s="1">
        <v>0</v>
      </c>
      <c r="L2185" s="1">
        <v>25335</v>
      </c>
      <c r="M2185" s="1">
        <v>564</v>
      </c>
      <c r="N2185" s="1">
        <v>0</v>
      </c>
    </row>
    <row r="2186" spans="1:14">
      <c r="A2186" s="1">
        <v>2024</v>
      </c>
      <c r="B2186" s="1" t="s">
        <v>2004</v>
      </c>
      <c r="C2186" s="1" t="s">
        <v>2097</v>
      </c>
      <c r="D2186" s="1" t="s">
        <v>2175</v>
      </c>
      <c r="E2186" s="6">
        <v>45623</v>
      </c>
      <c r="F2186" s="1" t="s">
        <v>8</v>
      </c>
      <c r="G2186" s="1" t="s">
        <v>41</v>
      </c>
      <c r="H2186" s="1">
        <v>12</v>
      </c>
      <c r="I2186" s="1">
        <v>12</v>
      </c>
      <c r="J2186" s="1">
        <v>0</v>
      </c>
      <c r="K2186" s="1">
        <v>0</v>
      </c>
      <c r="L2186" s="1">
        <v>17077</v>
      </c>
      <c r="M2186" s="1">
        <v>597</v>
      </c>
      <c r="N2186" s="1">
        <v>0</v>
      </c>
    </row>
    <row r="2187" spans="1:14">
      <c r="A2187" s="1">
        <v>2024</v>
      </c>
      <c r="B2187" s="1" t="s">
        <v>2004</v>
      </c>
      <c r="C2187" s="1" t="s">
        <v>2097</v>
      </c>
      <c r="D2187" s="1" t="s">
        <v>2175</v>
      </c>
      <c r="E2187" s="6">
        <v>45623</v>
      </c>
      <c r="F2187" s="1" t="s">
        <v>38</v>
      </c>
      <c r="G2187" s="1" t="s">
        <v>1178</v>
      </c>
      <c r="H2187" s="1">
        <v>2</v>
      </c>
      <c r="I2187" s="1">
        <v>2</v>
      </c>
      <c r="J2187" s="1">
        <v>0</v>
      </c>
      <c r="K2187" s="1">
        <v>0</v>
      </c>
      <c r="L2187" s="1">
        <v>230</v>
      </c>
      <c r="M2187" s="1">
        <v>40</v>
      </c>
      <c r="N2187" s="1">
        <v>0</v>
      </c>
    </row>
    <row r="2188" spans="1:14">
      <c r="A2188" s="1">
        <v>2024</v>
      </c>
      <c r="B2188" s="1" t="s">
        <v>2004</v>
      </c>
      <c r="C2188" s="1" t="s">
        <v>2097</v>
      </c>
      <c r="D2188" s="1" t="s">
        <v>2175</v>
      </c>
      <c r="E2188" s="6">
        <v>45623</v>
      </c>
      <c r="F2188" s="1" t="s">
        <v>38</v>
      </c>
      <c r="G2188" s="1" t="s">
        <v>39</v>
      </c>
      <c r="H2188" s="1">
        <v>15</v>
      </c>
      <c r="I2188" s="1">
        <v>15</v>
      </c>
      <c r="J2188" s="1">
        <v>0</v>
      </c>
      <c r="K2188" s="1">
        <v>0</v>
      </c>
      <c r="L2188" s="1">
        <v>1714</v>
      </c>
      <c r="M2188" s="1">
        <v>354</v>
      </c>
      <c r="N2188" s="1">
        <v>0</v>
      </c>
    </row>
    <row r="2189" spans="1:14">
      <c r="A2189" s="1">
        <v>2024</v>
      </c>
      <c r="B2189" s="1" t="s">
        <v>2004</v>
      </c>
      <c r="C2189" s="1" t="s">
        <v>2097</v>
      </c>
      <c r="D2189" s="1" t="s">
        <v>2175</v>
      </c>
      <c r="E2189" s="6">
        <v>45623</v>
      </c>
      <c r="F2189" s="1" t="s">
        <v>38</v>
      </c>
      <c r="G2189" s="1" t="s">
        <v>242</v>
      </c>
      <c r="H2189" s="1">
        <v>15</v>
      </c>
      <c r="I2189" s="1">
        <v>15</v>
      </c>
      <c r="J2189" s="1">
        <v>0</v>
      </c>
      <c r="K2189" s="1">
        <v>0</v>
      </c>
      <c r="L2189" s="1">
        <v>28822</v>
      </c>
      <c r="M2189" s="1">
        <v>529</v>
      </c>
      <c r="N2189" s="1">
        <v>0</v>
      </c>
    </row>
    <row r="2190" spans="1:14">
      <c r="A2190" s="1">
        <v>2024</v>
      </c>
      <c r="B2190" s="1" t="s">
        <v>2004</v>
      </c>
      <c r="C2190" s="1" t="s">
        <v>2097</v>
      </c>
      <c r="D2190" s="1" t="s">
        <v>2175</v>
      </c>
      <c r="E2190" s="6">
        <v>45623</v>
      </c>
      <c r="F2190" s="1" t="s">
        <v>38</v>
      </c>
      <c r="G2190" s="1" t="s">
        <v>23</v>
      </c>
      <c r="H2190" s="1">
        <v>3</v>
      </c>
      <c r="I2190" s="1">
        <v>3</v>
      </c>
      <c r="J2190" s="1">
        <v>0</v>
      </c>
      <c r="K2190" s="1">
        <v>0</v>
      </c>
      <c r="L2190" s="1">
        <v>789</v>
      </c>
      <c r="M2190" s="1">
        <v>87</v>
      </c>
      <c r="N2190" s="1">
        <v>0</v>
      </c>
    </row>
    <row r="2191" spans="1:14">
      <c r="A2191" s="1">
        <v>2024</v>
      </c>
      <c r="B2191" s="1" t="s">
        <v>2004</v>
      </c>
      <c r="C2191" s="1" t="s">
        <v>2097</v>
      </c>
      <c r="D2191" s="1" t="s">
        <v>2175</v>
      </c>
      <c r="E2191" s="6">
        <v>45623</v>
      </c>
      <c r="F2191" s="1" t="s">
        <v>38</v>
      </c>
      <c r="G2191" s="1" t="s">
        <v>266</v>
      </c>
      <c r="H2191" s="1">
        <v>2</v>
      </c>
      <c r="I2191" s="1">
        <v>2</v>
      </c>
      <c r="J2191" s="1">
        <v>0</v>
      </c>
      <c r="K2191" s="1">
        <v>0</v>
      </c>
      <c r="L2191" s="1">
        <v>584</v>
      </c>
      <c r="M2191" s="1">
        <v>67</v>
      </c>
      <c r="N2191" s="1">
        <v>0</v>
      </c>
    </row>
    <row r="2192" spans="1:14">
      <c r="A2192" s="1">
        <v>2024</v>
      </c>
      <c r="B2192" s="1" t="s">
        <v>2004</v>
      </c>
      <c r="C2192" s="1" t="s">
        <v>2097</v>
      </c>
      <c r="D2192" s="1" t="s">
        <v>2175</v>
      </c>
      <c r="E2192" s="6">
        <v>45624</v>
      </c>
      <c r="F2192" s="1" t="s">
        <v>64</v>
      </c>
      <c r="G2192" s="1" t="s">
        <v>1178</v>
      </c>
      <c r="H2192" s="1">
        <v>12</v>
      </c>
      <c r="I2192" s="1">
        <v>12</v>
      </c>
      <c r="J2192" s="1">
        <v>0</v>
      </c>
      <c r="K2192" s="1">
        <v>0</v>
      </c>
      <c r="L2192" s="1">
        <v>10413</v>
      </c>
      <c r="M2192" s="1">
        <v>529</v>
      </c>
      <c r="N2192" s="1">
        <v>0</v>
      </c>
    </row>
    <row r="2193" spans="1:14">
      <c r="A2193" s="1">
        <v>2024</v>
      </c>
      <c r="B2193" s="1" t="s">
        <v>2004</v>
      </c>
      <c r="C2193" s="1" t="s">
        <v>2097</v>
      </c>
      <c r="D2193" s="1" t="s">
        <v>2175</v>
      </c>
      <c r="E2193" s="6">
        <v>45624</v>
      </c>
      <c r="F2193" s="1" t="s">
        <v>64</v>
      </c>
      <c r="G2193" s="1" t="s">
        <v>41</v>
      </c>
      <c r="H2193" s="1">
        <v>4</v>
      </c>
      <c r="I2193" s="1">
        <v>4</v>
      </c>
      <c r="J2193" s="1">
        <v>0</v>
      </c>
      <c r="K2193" s="1">
        <v>0</v>
      </c>
      <c r="L2193" s="1">
        <v>26912</v>
      </c>
      <c r="M2193" s="1">
        <v>518</v>
      </c>
      <c r="N2193" s="1">
        <v>0</v>
      </c>
    </row>
    <row r="2194" spans="1:14">
      <c r="A2194" s="1">
        <v>2024</v>
      </c>
      <c r="B2194" s="1" t="s">
        <v>2004</v>
      </c>
      <c r="C2194" s="1" t="s">
        <v>2097</v>
      </c>
      <c r="D2194" s="1" t="s">
        <v>2175</v>
      </c>
      <c r="E2194" s="6">
        <v>45624</v>
      </c>
      <c r="F2194" s="1" t="s">
        <v>64</v>
      </c>
      <c r="G2194" s="1" t="s">
        <v>1267</v>
      </c>
      <c r="H2194" s="1">
        <v>13</v>
      </c>
      <c r="I2194" s="1">
        <v>13</v>
      </c>
      <c r="J2194" s="1">
        <v>0</v>
      </c>
      <c r="K2194" s="1">
        <v>0</v>
      </c>
      <c r="L2194" s="1">
        <v>10392</v>
      </c>
      <c r="M2194" s="1">
        <v>543</v>
      </c>
      <c r="N2194" s="1">
        <v>0</v>
      </c>
    </row>
    <row r="2195" spans="1:14">
      <c r="A2195" s="1">
        <v>2024</v>
      </c>
      <c r="B2195" s="1" t="s">
        <v>2004</v>
      </c>
      <c r="C2195" s="1" t="s">
        <v>2097</v>
      </c>
      <c r="D2195" s="1" t="s">
        <v>2175</v>
      </c>
      <c r="E2195" s="6">
        <v>45624</v>
      </c>
      <c r="F2195" s="1" t="s">
        <v>64</v>
      </c>
      <c r="G2195" s="1" t="s">
        <v>23</v>
      </c>
      <c r="H2195" s="1">
        <v>11</v>
      </c>
      <c r="I2195" s="1">
        <v>11</v>
      </c>
      <c r="J2195" s="1">
        <v>0</v>
      </c>
      <c r="K2195" s="1">
        <v>0</v>
      </c>
      <c r="L2195" s="1">
        <v>10545</v>
      </c>
      <c r="M2195" s="1">
        <v>363</v>
      </c>
      <c r="N2195" s="1">
        <v>0</v>
      </c>
    </row>
    <row r="2196" spans="1:14">
      <c r="A2196" s="1">
        <v>2024</v>
      </c>
      <c r="B2196" s="1" t="s">
        <v>2004</v>
      </c>
      <c r="C2196" s="1" t="s">
        <v>2097</v>
      </c>
      <c r="D2196" s="1" t="s">
        <v>2175</v>
      </c>
      <c r="E2196" s="6">
        <v>45624</v>
      </c>
      <c r="F2196" s="1" t="s">
        <v>64</v>
      </c>
      <c r="G2196" s="1" t="s">
        <v>266</v>
      </c>
      <c r="H2196" s="1">
        <v>12</v>
      </c>
      <c r="I2196" s="1">
        <v>12</v>
      </c>
      <c r="J2196" s="1">
        <v>0</v>
      </c>
      <c r="K2196" s="1">
        <v>0</v>
      </c>
      <c r="L2196" s="1">
        <v>17691</v>
      </c>
      <c r="M2196" s="1">
        <v>498</v>
      </c>
      <c r="N2196" s="1">
        <v>0</v>
      </c>
    </row>
    <row r="2197" spans="1:14">
      <c r="A2197" s="1">
        <v>2024</v>
      </c>
      <c r="B2197" s="1" t="s">
        <v>2004</v>
      </c>
      <c r="C2197" s="1" t="s">
        <v>2097</v>
      </c>
      <c r="D2197" s="1" t="s">
        <v>2175</v>
      </c>
      <c r="E2197" s="6">
        <v>45624</v>
      </c>
      <c r="F2197" s="1" t="s">
        <v>8</v>
      </c>
      <c r="G2197" s="1" t="s">
        <v>41</v>
      </c>
      <c r="H2197" s="1">
        <v>12</v>
      </c>
      <c r="I2197" s="1">
        <v>12</v>
      </c>
      <c r="J2197" s="1">
        <v>0</v>
      </c>
      <c r="K2197" s="1">
        <v>0</v>
      </c>
      <c r="L2197" s="1">
        <v>6426</v>
      </c>
      <c r="M2197" s="1">
        <v>589</v>
      </c>
      <c r="N2197" s="1">
        <v>0</v>
      </c>
    </row>
    <row r="2198" spans="1:14">
      <c r="A2198" s="1">
        <v>2024</v>
      </c>
      <c r="B2198" s="1" t="s">
        <v>2004</v>
      </c>
      <c r="C2198" s="1" t="s">
        <v>2097</v>
      </c>
      <c r="D2198" s="1" t="s">
        <v>2175</v>
      </c>
      <c r="E2198" s="6">
        <v>45624</v>
      </c>
      <c r="F2198" s="1" t="s">
        <v>38</v>
      </c>
      <c r="G2198" s="1" t="s">
        <v>1178</v>
      </c>
      <c r="H2198" s="1">
        <v>1</v>
      </c>
      <c r="I2198" s="1">
        <v>1</v>
      </c>
      <c r="J2198" s="1">
        <v>0</v>
      </c>
      <c r="K2198" s="1">
        <v>0</v>
      </c>
      <c r="L2198" s="1">
        <v>31</v>
      </c>
      <c r="M2198" s="1">
        <v>20</v>
      </c>
      <c r="N2198" s="1">
        <v>0</v>
      </c>
    </row>
    <row r="2199" spans="1:14">
      <c r="A2199" s="1">
        <v>2024</v>
      </c>
      <c r="B2199" s="1" t="s">
        <v>2004</v>
      </c>
      <c r="C2199" s="1" t="s">
        <v>2097</v>
      </c>
      <c r="D2199" s="1" t="s">
        <v>2175</v>
      </c>
      <c r="E2199" s="6">
        <v>45624</v>
      </c>
      <c r="F2199" s="1" t="s">
        <v>38</v>
      </c>
      <c r="G2199" s="1" t="s">
        <v>39</v>
      </c>
      <c r="H2199" s="1">
        <v>16</v>
      </c>
      <c r="I2199" s="1">
        <v>16</v>
      </c>
      <c r="J2199" s="1">
        <v>1</v>
      </c>
      <c r="K2199" s="1">
        <v>0</v>
      </c>
      <c r="L2199" s="1">
        <v>3314</v>
      </c>
      <c r="M2199" s="1">
        <v>448</v>
      </c>
      <c r="N2199" s="1">
        <v>4</v>
      </c>
    </row>
    <row r="2200" spans="1:14">
      <c r="A2200" s="1">
        <v>2024</v>
      </c>
      <c r="B2200" s="1" t="s">
        <v>2004</v>
      </c>
      <c r="C2200" s="1" t="s">
        <v>2097</v>
      </c>
      <c r="D2200" s="1" t="s">
        <v>2175</v>
      </c>
      <c r="E2200" s="6">
        <v>45624</v>
      </c>
      <c r="F2200" s="1" t="s">
        <v>38</v>
      </c>
      <c r="G2200" s="1" t="s">
        <v>23</v>
      </c>
      <c r="H2200" s="1">
        <v>2</v>
      </c>
      <c r="I2200" s="1">
        <v>2</v>
      </c>
      <c r="J2200" s="1">
        <v>0</v>
      </c>
      <c r="K2200" s="1">
        <v>0</v>
      </c>
      <c r="L2200" s="1">
        <v>94</v>
      </c>
      <c r="M2200" s="1">
        <v>40</v>
      </c>
      <c r="N2200" s="1">
        <v>0</v>
      </c>
    </row>
    <row r="2201" spans="1:14">
      <c r="A2201" s="1">
        <v>2024</v>
      </c>
      <c r="B2201" s="1" t="s">
        <v>2004</v>
      </c>
      <c r="C2201" s="1" t="s">
        <v>2097</v>
      </c>
      <c r="D2201" s="1" t="s">
        <v>2175</v>
      </c>
      <c r="E2201" s="6">
        <v>45624</v>
      </c>
      <c r="F2201" s="1" t="s">
        <v>38</v>
      </c>
      <c r="G2201" s="1" t="s">
        <v>266</v>
      </c>
      <c r="H2201" s="1">
        <v>4</v>
      </c>
      <c r="I2201" s="1">
        <v>4</v>
      </c>
      <c r="J2201" s="1">
        <v>0</v>
      </c>
      <c r="K2201" s="1">
        <v>0</v>
      </c>
      <c r="L2201" s="1">
        <v>2332</v>
      </c>
      <c r="M2201" s="1">
        <v>113</v>
      </c>
      <c r="N2201" s="1">
        <v>0</v>
      </c>
    </row>
    <row r="2202" spans="1:14">
      <c r="A2202" s="1">
        <v>2024</v>
      </c>
      <c r="B2202" s="1" t="s">
        <v>2004</v>
      </c>
      <c r="C2202" s="1" t="s">
        <v>2097</v>
      </c>
      <c r="D2202" s="1" t="s">
        <v>2175</v>
      </c>
      <c r="E2202" s="6">
        <v>45625</v>
      </c>
      <c r="F2202" s="1" t="s">
        <v>64</v>
      </c>
      <c r="G2202" s="1" t="s">
        <v>1178</v>
      </c>
      <c r="H2202" s="1">
        <v>12</v>
      </c>
      <c r="I2202" s="1">
        <v>12</v>
      </c>
      <c r="J2202" s="1">
        <v>0</v>
      </c>
      <c r="K2202" s="1">
        <v>0</v>
      </c>
      <c r="L2202" s="1">
        <v>9827</v>
      </c>
      <c r="M2202" s="1">
        <v>791</v>
      </c>
      <c r="N2202" s="1">
        <v>0</v>
      </c>
    </row>
    <row r="2203" spans="1:14">
      <c r="A2203" s="1">
        <v>2024</v>
      </c>
      <c r="B2203" s="1" t="s">
        <v>2004</v>
      </c>
      <c r="C2203" s="1" t="s">
        <v>2097</v>
      </c>
      <c r="D2203" s="1" t="s">
        <v>2175</v>
      </c>
      <c r="E2203" s="6">
        <v>45625</v>
      </c>
      <c r="F2203" s="1" t="s">
        <v>64</v>
      </c>
      <c r="G2203" s="1" t="s">
        <v>39</v>
      </c>
      <c r="H2203" s="1">
        <v>1</v>
      </c>
      <c r="I2203" s="1">
        <v>1</v>
      </c>
      <c r="J2203" s="1">
        <v>0</v>
      </c>
      <c r="K2203" s="1">
        <v>0</v>
      </c>
      <c r="L2203" s="1">
        <v>405</v>
      </c>
      <c r="M2203" s="1">
        <v>47</v>
      </c>
      <c r="N2203" s="1">
        <v>0</v>
      </c>
    </row>
    <row r="2204" spans="1:14">
      <c r="A2204" s="1">
        <v>2024</v>
      </c>
      <c r="B2204" s="1" t="s">
        <v>2004</v>
      </c>
      <c r="C2204" s="1" t="s">
        <v>2097</v>
      </c>
      <c r="D2204" s="1" t="s">
        <v>2175</v>
      </c>
      <c r="E2204" s="6">
        <v>45625</v>
      </c>
      <c r="F2204" s="1" t="s">
        <v>64</v>
      </c>
      <c r="G2204" s="1" t="s">
        <v>41</v>
      </c>
      <c r="H2204" s="1">
        <v>3</v>
      </c>
      <c r="I2204" s="1">
        <v>3</v>
      </c>
      <c r="J2204" s="1">
        <v>0</v>
      </c>
      <c r="K2204" s="1">
        <v>0</v>
      </c>
      <c r="L2204" s="1">
        <v>66998</v>
      </c>
      <c r="M2204" s="1">
        <v>986</v>
      </c>
      <c r="N2204" s="1">
        <v>0</v>
      </c>
    </row>
    <row r="2205" spans="1:14">
      <c r="A2205" s="1">
        <v>2024</v>
      </c>
      <c r="B2205" s="1" t="s">
        <v>2004</v>
      </c>
      <c r="C2205" s="1" t="s">
        <v>2097</v>
      </c>
      <c r="D2205" s="1" t="s">
        <v>2175</v>
      </c>
      <c r="E2205" s="6">
        <v>45625</v>
      </c>
      <c r="F2205" s="1" t="s">
        <v>64</v>
      </c>
      <c r="G2205" s="1" t="s">
        <v>1267</v>
      </c>
      <c r="H2205" s="1">
        <v>12</v>
      </c>
      <c r="I2205" s="1">
        <v>12</v>
      </c>
      <c r="J2205" s="1">
        <v>0</v>
      </c>
      <c r="K2205" s="1">
        <v>0</v>
      </c>
      <c r="L2205" s="1">
        <v>11004</v>
      </c>
      <c r="M2205" s="1">
        <v>462</v>
      </c>
      <c r="N2205" s="1">
        <v>0</v>
      </c>
    </row>
    <row r="2206" spans="1:14">
      <c r="A2206" s="1">
        <v>2024</v>
      </c>
      <c r="B2206" s="1" t="s">
        <v>2004</v>
      </c>
      <c r="C2206" s="1" t="s">
        <v>2097</v>
      </c>
      <c r="D2206" s="1" t="s">
        <v>2175</v>
      </c>
      <c r="E2206" s="6">
        <v>45625</v>
      </c>
      <c r="F2206" s="1" t="s">
        <v>64</v>
      </c>
      <c r="G2206" s="1" t="s">
        <v>23</v>
      </c>
      <c r="H2206" s="1">
        <v>15</v>
      </c>
      <c r="I2206" s="1">
        <v>15</v>
      </c>
      <c r="J2206" s="1">
        <v>0</v>
      </c>
      <c r="K2206" s="1">
        <v>0</v>
      </c>
      <c r="L2206" s="1">
        <v>51074</v>
      </c>
      <c r="M2206" s="1">
        <v>552</v>
      </c>
      <c r="N2206" s="1">
        <v>0</v>
      </c>
    </row>
    <row r="2207" spans="1:14">
      <c r="A2207" s="1">
        <v>2024</v>
      </c>
      <c r="B2207" s="1" t="s">
        <v>2004</v>
      </c>
      <c r="C2207" s="1" t="s">
        <v>2097</v>
      </c>
      <c r="D2207" s="1" t="s">
        <v>2175</v>
      </c>
      <c r="E2207" s="6">
        <v>45625</v>
      </c>
      <c r="F2207" s="1" t="s">
        <v>64</v>
      </c>
      <c r="G2207" s="1" t="s">
        <v>266</v>
      </c>
      <c r="H2207" s="1">
        <v>14</v>
      </c>
      <c r="I2207" s="1">
        <v>14</v>
      </c>
      <c r="J2207" s="1">
        <v>0</v>
      </c>
      <c r="K2207" s="1">
        <v>0</v>
      </c>
      <c r="L2207" s="1">
        <v>9054</v>
      </c>
      <c r="M2207" s="1">
        <v>407</v>
      </c>
      <c r="N2207" s="1">
        <v>0</v>
      </c>
    </row>
    <row r="2208" spans="1:14">
      <c r="A2208" s="1">
        <v>2024</v>
      </c>
      <c r="B2208" s="1" t="s">
        <v>2004</v>
      </c>
      <c r="C2208" s="1" t="s">
        <v>2097</v>
      </c>
      <c r="D2208" s="1" t="s">
        <v>2175</v>
      </c>
      <c r="E2208" s="6">
        <v>45625</v>
      </c>
      <c r="F2208" s="1" t="s">
        <v>8</v>
      </c>
      <c r="G2208" s="1" t="s">
        <v>41</v>
      </c>
      <c r="H2208" s="1">
        <v>12</v>
      </c>
      <c r="I2208" s="1">
        <v>12</v>
      </c>
      <c r="J2208" s="1">
        <v>0</v>
      </c>
      <c r="K2208" s="1">
        <v>0</v>
      </c>
      <c r="L2208" s="1">
        <v>14414</v>
      </c>
      <c r="M2208" s="1">
        <v>917</v>
      </c>
      <c r="N2208" s="1">
        <v>0</v>
      </c>
    </row>
    <row r="2209" spans="1:14">
      <c r="A2209" s="1">
        <v>2024</v>
      </c>
      <c r="B2209" s="1" t="s">
        <v>2004</v>
      </c>
      <c r="C2209" s="1" t="s">
        <v>2097</v>
      </c>
      <c r="D2209" s="1" t="s">
        <v>2175</v>
      </c>
      <c r="E2209" s="6">
        <v>45625</v>
      </c>
      <c r="F2209" s="1" t="s">
        <v>38</v>
      </c>
      <c r="G2209" s="1" t="s">
        <v>1178</v>
      </c>
      <c r="H2209" s="1">
        <v>3</v>
      </c>
      <c r="I2209" s="1">
        <v>3</v>
      </c>
      <c r="J2209" s="1">
        <v>0</v>
      </c>
      <c r="K2209" s="1">
        <v>0</v>
      </c>
      <c r="L2209" s="1">
        <v>251</v>
      </c>
      <c r="M2209" s="1">
        <v>60</v>
      </c>
      <c r="N2209" s="1">
        <v>0</v>
      </c>
    </row>
    <row r="2210" spans="1:14">
      <c r="A2210" s="1">
        <v>2024</v>
      </c>
      <c r="B2210" s="1" t="s">
        <v>2004</v>
      </c>
      <c r="C2210" s="1" t="s">
        <v>2097</v>
      </c>
      <c r="D2210" s="1" t="s">
        <v>2175</v>
      </c>
      <c r="E2210" s="6">
        <v>45625</v>
      </c>
      <c r="F2210" s="1" t="s">
        <v>38</v>
      </c>
      <c r="G2210" s="1" t="s">
        <v>39</v>
      </c>
      <c r="H2210" s="1">
        <v>15</v>
      </c>
      <c r="I2210" s="1">
        <v>15</v>
      </c>
      <c r="J2210" s="1">
        <v>0</v>
      </c>
      <c r="K2210" s="1">
        <v>0</v>
      </c>
      <c r="L2210" s="1">
        <v>3328</v>
      </c>
      <c r="M2210" s="1">
        <v>419</v>
      </c>
      <c r="N2210" s="1">
        <v>0</v>
      </c>
    </row>
    <row r="2211" spans="1:14">
      <c r="A2211" s="1">
        <v>2024</v>
      </c>
      <c r="B2211" s="1" t="s">
        <v>2004</v>
      </c>
      <c r="C2211" s="1" t="s">
        <v>2097</v>
      </c>
      <c r="D2211" s="1" t="s">
        <v>2175</v>
      </c>
      <c r="E2211" s="6">
        <v>45625</v>
      </c>
      <c r="F2211" s="1" t="s">
        <v>38</v>
      </c>
      <c r="G2211" s="1" t="s">
        <v>41</v>
      </c>
      <c r="H2211" s="1">
        <v>2</v>
      </c>
      <c r="I2211" s="1">
        <v>2</v>
      </c>
      <c r="J2211" s="1">
        <v>0</v>
      </c>
      <c r="K2211" s="1">
        <v>0</v>
      </c>
      <c r="L2211" s="1">
        <v>285</v>
      </c>
      <c r="M2211" s="1">
        <v>40</v>
      </c>
      <c r="N2211" s="1">
        <v>0</v>
      </c>
    </row>
    <row r="2212" spans="1:14">
      <c r="A2212" s="1">
        <v>2024</v>
      </c>
      <c r="B2212" s="1" t="s">
        <v>2004</v>
      </c>
      <c r="C2212" s="1" t="s">
        <v>2097</v>
      </c>
      <c r="D2212" s="1" t="s">
        <v>2175</v>
      </c>
      <c r="E2212" s="6">
        <v>45625</v>
      </c>
      <c r="F2212" s="1" t="s">
        <v>38</v>
      </c>
      <c r="G2212" s="1" t="s">
        <v>1267</v>
      </c>
      <c r="H2212" s="1">
        <v>2</v>
      </c>
      <c r="I2212" s="1">
        <v>2</v>
      </c>
      <c r="J2212" s="1">
        <v>0</v>
      </c>
      <c r="K2212" s="1">
        <v>0</v>
      </c>
      <c r="L2212" s="1">
        <v>1127</v>
      </c>
      <c r="M2212" s="1">
        <v>67</v>
      </c>
      <c r="N2212" s="1">
        <v>0</v>
      </c>
    </row>
    <row r="2213" spans="1:14">
      <c r="A2213" s="1">
        <v>2024</v>
      </c>
      <c r="B2213" s="1" t="s">
        <v>2004</v>
      </c>
      <c r="C2213" s="1" t="s">
        <v>2201</v>
      </c>
      <c r="D2213" s="1" t="s">
        <v>2200</v>
      </c>
      <c r="E2213" s="6">
        <v>45628</v>
      </c>
      <c r="F2213" s="1" t="s">
        <v>64</v>
      </c>
      <c r="G2213" s="1" t="s">
        <v>1178</v>
      </c>
      <c r="H2213" s="1">
        <v>13</v>
      </c>
      <c r="I2213" s="1">
        <v>13</v>
      </c>
      <c r="J2213" s="1">
        <v>0</v>
      </c>
      <c r="K2213" s="1">
        <v>0</v>
      </c>
      <c r="L2213" s="1">
        <v>10011</v>
      </c>
      <c r="M2213" s="1">
        <v>668</v>
      </c>
      <c r="N2213" s="1">
        <v>0</v>
      </c>
    </row>
    <row r="2214" spans="1:14">
      <c r="A2214" s="1">
        <v>2024</v>
      </c>
      <c r="B2214" s="1" t="s">
        <v>2004</v>
      </c>
      <c r="C2214" s="1" t="s">
        <v>2201</v>
      </c>
      <c r="D2214" s="1" t="s">
        <v>2200</v>
      </c>
      <c r="E2214" s="6">
        <v>45628</v>
      </c>
      <c r="F2214" s="1" t="s">
        <v>64</v>
      </c>
      <c r="G2214" s="1" t="s">
        <v>41</v>
      </c>
      <c r="H2214" s="1">
        <v>3</v>
      </c>
      <c r="I2214" s="1">
        <v>3</v>
      </c>
      <c r="J2214" s="1">
        <v>0</v>
      </c>
      <c r="K2214" s="1">
        <v>0</v>
      </c>
      <c r="L2214" s="1">
        <v>47864</v>
      </c>
      <c r="M2214" s="1">
        <v>575</v>
      </c>
      <c r="N2214" s="1">
        <v>0</v>
      </c>
    </row>
    <row r="2215" spans="1:14">
      <c r="A2215" s="1">
        <v>2024</v>
      </c>
      <c r="B2215" s="1" t="s">
        <v>2004</v>
      </c>
      <c r="C2215" s="1" t="s">
        <v>2201</v>
      </c>
      <c r="D2215" s="1" t="s">
        <v>2200</v>
      </c>
      <c r="E2215" s="6">
        <v>45628</v>
      </c>
      <c r="F2215" s="1" t="s">
        <v>64</v>
      </c>
      <c r="G2215" s="1" t="s">
        <v>1267</v>
      </c>
      <c r="H2215" s="1">
        <v>13</v>
      </c>
      <c r="I2215" s="1">
        <v>13</v>
      </c>
      <c r="J2215" s="1">
        <v>0</v>
      </c>
      <c r="K2215" s="1">
        <v>0</v>
      </c>
      <c r="L2215" s="1">
        <v>29553</v>
      </c>
      <c r="M2215" s="1">
        <v>608</v>
      </c>
      <c r="N2215" s="1">
        <v>0</v>
      </c>
    </row>
    <row r="2216" spans="1:14">
      <c r="A2216" s="1">
        <v>2024</v>
      </c>
      <c r="B2216" s="1" t="s">
        <v>2004</v>
      </c>
      <c r="C2216" s="1" t="s">
        <v>2201</v>
      </c>
      <c r="D2216" s="1" t="s">
        <v>2200</v>
      </c>
      <c r="E2216" s="6">
        <v>45628</v>
      </c>
      <c r="F2216" s="1" t="s">
        <v>64</v>
      </c>
      <c r="G2216" s="1" t="s">
        <v>23</v>
      </c>
      <c r="H2216" s="1">
        <v>11</v>
      </c>
      <c r="I2216" s="1">
        <v>11</v>
      </c>
      <c r="J2216" s="1">
        <v>0</v>
      </c>
      <c r="K2216" s="1">
        <v>0</v>
      </c>
      <c r="L2216" s="1">
        <v>7934</v>
      </c>
      <c r="M2216" s="1">
        <v>530</v>
      </c>
      <c r="N2216" s="1">
        <v>0</v>
      </c>
    </row>
    <row r="2217" spans="1:14">
      <c r="A2217" s="1">
        <v>2024</v>
      </c>
      <c r="B2217" s="1" t="s">
        <v>2004</v>
      </c>
      <c r="C2217" s="1" t="s">
        <v>2201</v>
      </c>
      <c r="D2217" s="1" t="s">
        <v>2200</v>
      </c>
      <c r="E2217" s="6">
        <v>45628</v>
      </c>
      <c r="F2217" s="1" t="s">
        <v>64</v>
      </c>
      <c r="G2217" s="1" t="s">
        <v>266</v>
      </c>
      <c r="H2217" s="1">
        <v>11</v>
      </c>
      <c r="I2217" s="1">
        <v>11</v>
      </c>
      <c r="J2217" s="1">
        <v>0</v>
      </c>
      <c r="K2217" s="1">
        <v>0</v>
      </c>
      <c r="L2217" s="1">
        <v>18059</v>
      </c>
      <c r="M2217" s="1">
        <v>451</v>
      </c>
      <c r="N2217" s="1">
        <v>0</v>
      </c>
    </row>
    <row r="2218" spans="1:14">
      <c r="A2218" s="1">
        <v>2024</v>
      </c>
      <c r="B2218" s="1" t="s">
        <v>2004</v>
      </c>
      <c r="C2218" s="1" t="s">
        <v>2201</v>
      </c>
      <c r="D2218" s="1" t="s">
        <v>2200</v>
      </c>
      <c r="E2218" s="6">
        <v>45628</v>
      </c>
      <c r="F2218" s="1" t="s">
        <v>8</v>
      </c>
      <c r="G2218" s="1" t="s">
        <v>41</v>
      </c>
      <c r="H2218" s="1">
        <v>12</v>
      </c>
      <c r="I2218" s="1">
        <v>12</v>
      </c>
      <c r="J2218" s="1">
        <v>0</v>
      </c>
      <c r="K2218" s="1">
        <v>0</v>
      </c>
      <c r="L2218" s="1">
        <v>6375</v>
      </c>
      <c r="M2218" s="1">
        <v>666</v>
      </c>
      <c r="N2218" s="1">
        <v>0</v>
      </c>
    </row>
    <row r="2219" spans="1:14">
      <c r="A2219" s="1">
        <v>2024</v>
      </c>
      <c r="B2219" s="1" t="s">
        <v>2004</v>
      </c>
      <c r="C2219" s="1" t="s">
        <v>2201</v>
      </c>
      <c r="D2219" s="1" t="s">
        <v>2200</v>
      </c>
      <c r="E2219" s="6">
        <v>45628</v>
      </c>
      <c r="F2219" s="1" t="s">
        <v>38</v>
      </c>
      <c r="G2219" s="1" t="s">
        <v>1178</v>
      </c>
      <c r="H2219" s="1">
        <v>1</v>
      </c>
      <c r="I2219" s="1">
        <v>1</v>
      </c>
      <c r="J2219" s="1">
        <v>0</v>
      </c>
      <c r="K2219" s="1">
        <v>0</v>
      </c>
      <c r="L2219" s="1">
        <v>800</v>
      </c>
      <c r="M2219" s="1">
        <v>47</v>
      </c>
      <c r="N2219" s="1">
        <v>0</v>
      </c>
    </row>
    <row r="2220" spans="1:14">
      <c r="A2220" s="1">
        <v>2024</v>
      </c>
      <c r="B2220" s="1" t="s">
        <v>2004</v>
      </c>
      <c r="C2220" s="1" t="s">
        <v>2201</v>
      </c>
      <c r="D2220" s="1" t="s">
        <v>2200</v>
      </c>
      <c r="E2220" s="6">
        <v>45628</v>
      </c>
      <c r="F2220" s="1" t="s">
        <v>38</v>
      </c>
      <c r="G2220" s="1" t="s">
        <v>39</v>
      </c>
      <c r="H2220" s="1">
        <v>17</v>
      </c>
      <c r="I2220" s="1">
        <v>17</v>
      </c>
      <c r="J2220" s="1">
        <v>2</v>
      </c>
      <c r="K2220" s="1">
        <v>0</v>
      </c>
      <c r="L2220" s="1">
        <v>4915</v>
      </c>
      <c r="M2220" s="1">
        <v>522</v>
      </c>
      <c r="N2220" s="1">
        <v>8</v>
      </c>
    </row>
    <row r="2221" spans="1:14">
      <c r="A2221" s="1">
        <v>2024</v>
      </c>
      <c r="B2221" s="1" t="s">
        <v>2004</v>
      </c>
      <c r="C2221" s="1" t="s">
        <v>2201</v>
      </c>
      <c r="D2221" s="1" t="s">
        <v>2200</v>
      </c>
      <c r="E2221" s="6">
        <v>45628</v>
      </c>
      <c r="F2221" s="1" t="s">
        <v>38</v>
      </c>
      <c r="G2221" s="1" t="s">
        <v>242</v>
      </c>
      <c r="H2221" s="1">
        <v>17</v>
      </c>
      <c r="I2221" s="1">
        <v>17</v>
      </c>
      <c r="J2221" s="1">
        <v>0</v>
      </c>
      <c r="K2221" s="1">
        <v>0</v>
      </c>
      <c r="L2221" s="1">
        <v>12896</v>
      </c>
      <c r="M2221" s="1">
        <v>490</v>
      </c>
      <c r="N2221" s="1">
        <v>0</v>
      </c>
    </row>
    <row r="2222" spans="1:14">
      <c r="A2222" s="1">
        <v>2024</v>
      </c>
      <c r="B2222" s="1" t="s">
        <v>2004</v>
      </c>
      <c r="C2222" s="1" t="s">
        <v>2201</v>
      </c>
      <c r="D2222" s="1" t="s">
        <v>2200</v>
      </c>
      <c r="E2222" s="6">
        <v>45628</v>
      </c>
      <c r="F2222" s="1" t="s">
        <v>38</v>
      </c>
      <c r="G2222" s="1" t="s">
        <v>23</v>
      </c>
      <c r="H2222" s="1">
        <v>2</v>
      </c>
      <c r="I2222" s="1">
        <v>2</v>
      </c>
      <c r="J2222" s="1">
        <v>0</v>
      </c>
      <c r="K2222" s="1">
        <v>0</v>
      </c>
      <c r="L2222" s="1">
        <v>365</v>
      </c>
      <c r="M2222" s="1">
        <v>40</v>
      </c>
      <c r="N2222" s="1">
        <v>0</v>
      </c>
    </row>
    <row r="2223" spans="1:14">
      <c r="A2223" s="1">
        <v>2024</v>
      </c>
      <c r="B2223" s="1" t="s">
        <v>2004</v>
      </c>
      <c r="C2223" s="1" t="s">
        <v>2201</v>
      </c>
      <c r="D2223" s="1" t="s">
        <v>2200</v>
      </c>
      <c r="E2223" s="6">
        <v>45628</v>
      </c>
      <c r="F2223" s="1" t="s">
        <v>38</v>
      </c>
      <c r="G2223" s="1" t="s">
        <v>266</v>
      </c>
      <c r="H2223" s="1">
        <v>4</v>
      </c>
      <c r="I2223" s="1">
        <v>4</v>
      </c>
      <c r="J2223" s="1">
        <v>0</v>
      </c>
      <c r="K2223" s="1">
        <v>0</v>
      </c>
      <c r="L2223" s="1">
        <v>726</v>
      </c>
      <c r="M2223" s="1">
        <v>107</v>
      </c>
      <c r="N2223" s="1">
        <v>0</v>
      </c>
    </row>
    <row r="2224" spans="1:14">
      <c r="A2224" s="1">
        <v>2024</v>
      </c>
      <c r="B2224" s="1" t="s">
        <v>2004</v>
      </c>
      <c r="C2224" s="1" t="s">
        <v>2201</v>
      </c>
      <c r="D2224" s="1" t="s">
        <v>2200</v>
      </c>
      <c r="E2224" s="6">
        <v>45629</v>
      </c>
      <c r="F2224" s="1" t="s">
        <v>64</v>
      </c>
      <c r="G2224" s="1" t="s">
        <v>1178</v>
      </c>
      <c r="H2224" s="1">
        <v>12</v>
      </c>
      <c r="I2224" s="1">
        <v>12</v>
      </c>
      <c r="J2224" s="1">
        <v>1</v>
      </c>
      <c r="K2224" s="1">
        <v>0</v>
      </c>
      <c r="L2224" s="1">
        <v>12249</v>
      </c>
      <c r="M2224" s="1">
        <v>409</v>
      </c>
      <c r="N2224" s="1">
        <v>68</v>
      </c>
    </row>
    <row r="2225" spans="1:14">
      <c r="A2225" s="1">
        <v>2024</v>
      </c>
      <c r="B2225" s="1" t="s">
        <v>2004</v>
      </c>
      <c r="C2225" s="1" t="s">
        <v>2201</v>
      </c>
      <c r="D2225" s="1" t="s">
        <v>2200</v>
      </c>
      <c r="E2225" s="6">
        <v>45629</v>
      </c>
      <c r="F2225" s="1" t="s">
        <v>64</v>
      </c>
      <c r="G2225" s="1" t="s">
        <v>41</v>
      </c>
      <c r="H2225" s="1">
        <v>3</v>
      </c>
      <c r="I2225" s="1">
        <v>3</v>
      </c>
      <c r="J2225" s="1">
        <v>0</v>
      </c>
      <c r="K2225" s="1">
        <v>0</v>
      </c>
      <c r="L2225" s="1">
        <v>39624</v>
      </c>
      <c r="M2225" s="1">
        <v>821</v>
      </c>
      <c r="N2225" s="1">
        <v>0</v>
      </c>
    </row>
    <row r="2226" spans="1:14">
      <c r="A2226" s="1">
        <v>2024</v>
      </c>
      <c r="B2226" s="1" t="s">
        <v>2004</v>
      </c>
      <c r="C2226" s="1" t="s">
        <v>2201</v>
      </c>
      <c r="D2226" s="1" t="s">
        <v>2200</v>
      </c>
      <c r="E2226" s="6">
        <v>45629</v>
      </c>
      <c r="F2226" s="1" t="s">
        <v>64</v>
      </c>
      <c r="G2226" s="1" t="s">
        <v>1267</v>
      </c>
      <c r="H2226" s="1">
        <v>10</v>
      </c>
      <c r="I2226" s="1">
        <v>10</v>
      </c>
      <c r="J2226" s="1">
        <v>1</v>
      </c>
      <c r="K2226" s="1">
        <v>0</v>
      </c>
      <c r="L2226" s="1">
        <v>12416</v>
      </c>
      <c r="M2226" s="1">
        <v>408</v>
      </c>
      <c r="N2226" s="1">
        <v>5</v>
      </c>
    </row>
    <row r="2227" spans="1:14">
      <c r="A2227" s="1">
        <v>2024</v>
      </c>
      <c r="B2227" s="1" t="s">
        <v>2004</v>
      </c>
      <c r="C2227" s="1" t="s">
        <v>2201</v>
      </c>
      <c r="D2227" s="1" t="s">
        <v>2200</v>
      </c>
      <c r="E2227" s="6">
        <v>45629</v>
      </c>
      <c r="F2227" s="1" t="s">
        <v>64</v>
      </c>
      <c r="G2227" s="1" t="s">
        <v>23</v>
      </c>
      <c r="H2227" s="1">
        <v>11</v>
      </c>
      <c r="I2227" s="1">
        <v>11</v>
      </c>
      <c r="J2227" s="1">
        <v>0</v>
      </c>
      <c r="K2227" s="1">
        <v>0</v>
      </c>
      <c r="L2227" s="1">
        <v>23064</v>
      </c>
      <c r="M2227" s="1">
        <v>524</v>
      </c>
      <c r="N2227" s="1">
        <v>0</v>
      </c>
    </row>
    <row r="2228" spans="1:14">
      <c r="A2228" s="1">
        <v>2024</v>
      </c>
      <c r="B2228" s="1" t="s">
        <v>2004</v>
      </c>
      <c r="C2228" s="1" t="s">
        <v>2201</v>
      </c>
      <c r="D2228" s="1" t="s">
        <v>2200</v>
      </c>
      <c r="E2228" s="6">
        <v>45629</v>
      </c>
      <c r="F2228" s="1" t="s">
        <v>64</v>
      </c>
      <c r="G2228" s="1" t="s">
        <v>266</v>
      </c>
      <c r="H2228" s="1">
        <v>12</v>
      </c>
      <c r="I2228" s="1">
        <v>12</v>
      </c>
      <c r="J2228" s="1">
        <v>0</v>
      </c>
      <c r="K2228" s="1">
        <v>0</v>
      </c>
      <c r="L2228" s="1">
        <v>47578</v>
      </c>
      <c r="M2228" s="1">
        <v>573</v>
      </c>
      <c r="N2228" s="1">
        <v>0</v>
      </c>
    </row>
    <row r="2229" spans="1:14">
      <c r="A2229" s="1">
        <v>2024</v>
      </c>
      <c r="B2229" s="1" t="s">
        <v>2004</v>
      </c>
      <c r="C2229" s="1" t="s">
        <v>2201</v>
      </c>
      <c r="D2229" s="1" t="s">
        <v>2200</v>
      </c>
      <c r="E2229" s="6">
        <v>45629</v>
      </c>
      <c r="F2229" s="1" t="s">
        <v>8</v>
      </c>
      <c r="G2229" s="1" t="s">
        <v>41</v>
      </c>
      <c r="H2229" s="1">
        <v>12</v>
      </c>
      <c r="I2229" s="1">
        <v>12</v>
      </c>
      <c r="J2229" s="1">
        <v>1</v>
      </c>
      <c r="K2229" s="1">
        <v>0</v>
      </c>
      <c r="L2229" s="1">
        <v>15865</v>
      </c>
      <c r="M2229" s="1">
        <v>855</v>
      </c>
      <c r="N2229" s="1">
        <v>27</v>
      </c>
    </row>
    <row r="2230" spans="1:14">
      <c r="A2230" s="1">
        <v>2024</v>
      </c>
      <c r="B2230" s="1" t="s">
        <v>2004</v>
      </c>
      <c r="C2230" s="1" t="s">
        <v>2201</v>
      </c>
      <c r="D2230" s="1" t="s">
        <v>2200</v>
      </c>
      <c r="E2230" s="6">
        <v>45629</v>
      </c>
      <c r="F2230" s="1" t="s">
        <v>38</v>
      </c>
      <c r="G2230" s="1" t="s">
        <v>1178</v>
      </c>
      <c r="H2230" s="1">
        <v>1</v>
      </c>
      <c r="I2230" s="1">
        <v>1</v>
      </c>
      <c r="J2230" s="1">
        <v>0</v>
      </c>
      <c r="K2230" s="1">
        <v>0</v>
      </c>
      <c r="L2230" s="1">
        <v>200</v>
      </c>
      <c r="M2230" s="1">
        <v>20</v>
      </c>
      <c r="N2230" s="1">
        <v>0</v>
      </c>
    </row>
    <row r="2231" spans="1:14">
      <c r="A2231" s="1">
        <v>2024</v>
      </c>
      <c r="B2231" s="1" t="s">
        <v>2004</v>
      </c>
      <c r="C2231" s="1" t="s">
        <v>2201</v>
      </c>
      <c r="D2231" s="1" t="s">
        <v>2200</v>
      </c>
      <c r="E2231" s="6">
        <v>45629</v>
      </c>
      <c r="F2231" s="1" t="s">
        <v>38</v>
      </c>
      <c r="G2231" s="1" t="s">
        <v>39</v>
      </c>
      <c r="H2231" s="1">
        <v>15</v>
      </c>
      <c r="I2231" s="1">
        <v>15</v>
      </c>
      <c r="J2231" s="1">
        <v>0</v>
      </c>
      <c r="K2231" s="1">
        <v>0</v>
      </c>
      <c r="L2231" s="1">
        <v>3963</v>
      </c>
      <c r="M2231" s="1">
        <v>414</v>
      </c>
      <c r="N2231" s="1">
        <v>0</v>
      </c>
    </row>
    <row r="2232" spans="1:14">
      <c r="A2232" s="1">
        <v>2024</v>
      </c>
      <c r="B2232" s="1" t="s">
        <v>2004</v>
      </c>
      <c r="C2232" s="1" t="s">
        <v>2201</v>
      </c>
      <c r="D2232" s="1" t="s">
        <v>2200</v>
      </c>
      <c r="E2232" s="6">
        <v>45629</v>
      </c>
      <c r="F2232" s="1" t="s">
        <v>38</v>
      </c>
      <c r="G2232" s="1" t="s">
        <v>242</v>
      </c>
      <c r="H2232" s="1">
        <v>15</v>
      </c>
      <c r="I2232" s="1">
        <v>15</v>
      </c>
      <c r="J2232" s="1">
        <v>0</v>
      </c>
      <c r="K2232" s="1">
        <v>0</v>
      </c>
      <c r="L2232" s="1">
        <v>7150</v>
      </c>
      <c r="M2232" s="1">
        <v>481</v>
      </c>
      <c r="N2232" s="1">
        <v>0</v>
      </c>
    </row>
    <row r="2233" spans="1:14">
      <c r="A2233" s="1">
        <v>2024</v>
      </c>
      <c r="B2233" s="1" t="s">
        <v>2004</v>
      </c>
      <c r="C2233" s="1" t="s">
        <v>2201</v>
      </c>
      <c r="D2233" s="1" t="s">
        <v>2200</v>
      </c>
      <c r="E2233" s="6">
        <v>45629</v>
      </c>
      <c r="F2233" s="1" t="s">
        <v>38</v>
      </c>
      <c r="G2233" s="1" t="s">
        <v>1267</v>
      </c>
      <c r="H2233" s="1">
        <v>3</v>
      </c>
      <c r="I2233" s="1">
        <v>3</v>
      </c>
      <c r="J2233" s="1">
        <v>0</v>
      </c>
      <c r="K2233" s="1">
        <v>0</v>
      </c>
      <c r="L2233" s="1">
        <v>929</v>
      </c>
      <c r="M2233" s="1">
        <v>114</v>
      </c>
      <c r="N2233" s="1">
        <v>0</v>
      </c>
    </row>
    <row r="2234" spans="1:14">
      <c r="A2234" s="1">
        <v>2024</v>
      </c>
      <c r="B2234" s="1" t="s">
        <v>2004</v>
      </c>
      <c r="C2234" s="1" t="s">
        <v>2201</v>
      </c>
      <c r="D2234" s="1" t="s">
        <v>2200</v>
      </c>
      <c r="E2234" s="6">
        <v>45629</v>
      </c>
      <c r="F2234" s="1" t="s">
        <v>38</v>
      </c>
      <c r="G2234" s="1" t="s">
        <v>23</v>
      </c>
      <c r="H2234" s="1">
        <v>2</v>
      </c>
      <c r="I2234" s="1">
        <v>2</v>
      </c>
      <c r="J2234" s="1">
        <v>0</v>
      </c>
      <c r="K2234" s="1">
        <v>0</v>
      </c>
      <c r="L2234" s="1">
        <v>345</v>
      </c>
      <c r="M2234" s="1">
        <v>40</v>
      </c>
      <c r="N2234" s="1">
        <v>0</v>
      </c>
    </row>
    <row r="2235" spans="1:14">
      <c r="A2235" s="1">
        <v>2024</v>
      </c>
      <c r="B2235" s="1" t="s">
        <v>2004</v>
      </c>
      <c r="C2235" s="1" t="s">
        <v>2201</v>
      </c>
      <c r="D2235" s="1" t="s">
        <v>2200</v>
      </c>
      <c r="E2235" s="6">
        <v>45629</v>
      </c>
      <c r="F2235" s="1" t="s">
        <v>38</v>
      </c>
      <c r="G2235" s="1" t="s">
        <v>266</v>
      </c>
      <c r="H2235" s="1">
        <v>1</v>
      </c>
      <c r="I2235" s="1">
        <v>1</v>
      </c>
      <c r="J2235" s="1">
        <v>0</v>
      </c>
      <c r="K2235" s="1">
        <v>0</v>
      </c>
      <c r="L2235" s="1">
        <v>165</v>
      </c>
      <c r="M2235" s="1">
        <v>20</v>
      </c>
      <c r="N2235" s="1">
        <v>0</v>
      </c>
    </row>
    <row r="2236" spans="1:14">
      <c r="A2236" s="1">
        <v>2024</v>
      </c>
      <c r="B2236" s="1" t="s">
        <v>2004</v>
      </c>
      <c r="C2236" s="1" t="s">
        <v>2201</v>
      </c>
      <c r="D2236" s="1" t="s">
        <v>2200</v>
      </c>
      <c r="E2236" s="6">
        <v>45630</v>
      </c>
      <c r="F2236" s="1" t="s">
        <v>64</v>
      </c>
      <c r="G2236" s="1" t="s">
        <v>1178</v>
      </c>
      <c r="H2236" s="1">
        <v>12</v>
      </c>
      <c r="I2236" s="1">
        <v>12</v>
      </c>
      <c r="J2236" s="1">
        <v>0</v>
      </c>
      <c r="K2236" s="1">
        <v>0</v>
      </c>
      <c r="L2236" s="1">
        <v>36897</v>
      </c>
      <c r="M2236" s="1">
        <v>706</v>
      </c>
      <c r="N2236" s="1">
        <v>0</v>
      </c>
    </row>
    <row r="2237" spans="1:14">
      <c r="A2237" s="1">
        <v>2024</v>
      </c>
      <c r="B2237" s="1" t="s">
        <v>2004</v>
      </c>
      <c r="C2237" s="1" t="s">
        <v>2201</v>
      </c>
      <c r="D2237" s="1" t="s">
        <v>2200</v>
      </c>
      <c r="E2237" s="6">
        <v>45630</v>
      </c>
      <c r="F2237" s="1" t="s">
        <v>64</v>
      </c>
      <c r="G2237" s="1" t="s">
        <v>41</v>
      </c>
      <c r="H2237" s="1">
        <v>3</v>
      </c>
      <c r="I2237" s="1">
        <v>3</v>
      </c>
      <c r="J2237" s="1">
        <v>0</v>
      </c>
      <c r="K2237" s="1">
        <v>0</v>
      </c>
      <c r="L2237" s="1">
        <v>5203</v>
      </c>
      <c r="M2237" s="1">
        <v>108</v>
      </c>
      <c r="N2237" s="1">
        <v>0</v>
      </c>
    </row>
    <row r="2238" spans="1:14">
      <c r="A2238" s="1">
        <v>2024</v>
      </c>
      <c r="B2238" s="1" t="s">
        <v>2004</v>
      </c>
      <c r="C2238" s="1" t="s">
        <v>2201</v>
      </c>
      <c r="D2238" s="1" t="s">
        <v>2200</v>
      </c>
      <c r="E2238" s="6">
        <v>45630</v>
      </c>
      <c r="F2238" s="1" t="s">
        <v>64</v>
      </c>
      <c r="G2238" s="1" t="s">
        <v>1267</v>
      </c>
      <c r="H2238" s="1">
        <v>7</v>
      </c>
      <c r="I2238" s="1">
        <v>7</v>
      </c>
      <c r="J2238" s="1">
        <v>0</v>
      </c>
      <c r="K2238" s="1">
        <v>0</v>
      </c>
      <c r="L2238" s="1">
        <v>6458</v>
      </c>
      <c r="M2238" s="1">
        <v>230</v>
      </c>
      <c r="N2238" s="1">
        <v>0</v>
      </c>
    </row>
    <row r="2239" spans="1:14">
      <c r="A2239" s="1">
        <v>2024</v>
      </c>
      <c r="B2239" s="1" t="s">
        <v>2004</v>
      </c>
      <c r="C2239" s="1" t="s">
        <v>2201</v>
      </c>
      <c r="D2239" s="1" t="s">
        <v>2200</v>
      </c>
      <c r="E2239" s="6">
        <v>45630</v>
      </c>
      <c r="F2239" s="1" t="s">
        <v>64</v>
      </c>
      <c r="G2239" s="1" t="s">
        <v>23</v>
      </c>
      <c r="H2239" s="1">
        <v>16</v>
      </c>
      <c r="I2239" s="1">
        <v>16</v>
      </c>
      <c r="J2239" s="1">
        <v>1</v>
      </c>
      <c r="K2239" s="1">
        <v>0</v>
      </c>
      <c r="L2239" s="1">
        <v>20199</v>
      </c>
      <c r="M2239" s="1">
        <v>618</v>
      </c>
      <c r="N2239" s="1">
        <v>20</v>
      </c>
    </row>
    <row r="2240" spans="1:14">
      <c r="A2240" s="1">
        <v>2024</v>
      </c>
      <c r="B2240" s="1" t="s">
        <v>2004</v>
      </c>
      <c r="C2240" s="1" t="s">
        <v>2201</v>
      </c>
      <c r="D2240" s="1" t="s">
        <v>2200</v>
      </c>
      <c r="E2240" s="6">
        <v>45630</v>
      </c>
      <c r="F2240" s="1" t="s">
        <v>64</v>
      </c>
      <c r="G2240" s="1" t="s">
        <v>266</v>
      </c>
      <c r="H2240" s="1">
        <v>11</v>
      </c>
      <c r="I2240" s="1">
        <v>11</v>
      </c>
      <c r="J2240" s="1">
        <v>0</v>
      </c>
      <c r="K2240" s="1">
        <v>0</v>
      </c>
      <c r="L2240" s="1">
        <v>54415</v>
      </c>
      <c r="M2240" s="1">
        <v>538</v>
      </c>
      <c r="N2240" s="1">
        <v>0</v>
      </c>
    </row>
    <row r="2241" spans="1:14">
      <c r="A2241" s="1">
        <v>2024</v>
      </c>
      <c r="B2241" s="1" t="s">
        <v>2004</v>
      </c>
      <c r="C2241" s="1" t="s">
        <v>2201</v>
      </c>
      <c r="D2241" s="1" t="s">
        <v>2200</v>
      </c>
      <c r="E2241" s="6">
        <v>45630</v>
      </c>
      <c r="F2241" s="1" t="s">
        <v>8</v>
      </c>
      <c r="G2241" s="1" t="s">
        <v>41</v>
      </c>
      <c r="H2241" s="1">
        <v>12</v>
      </c>
      <c r="I2241" s="1">
        <v>12</v>
      </c>
      <c r="J2241" s="1">
        <v>0</v>
      </c>
      <c r="K2241" s="1">
        <v>0</v>
      </c>
      <c r="L2241" s="1">
        <v>5155</v>
      </c>
      <c r="M2241" s="1">
        <v>467</v>
      </c>
      <c r="N2241" s="1">
        <v>0</v>
      </c>
    </row>
    <row r="2242" spans="1:14">
      <c r="A2242" s="1">
        <v>2024</v>
      </c>
      <c r="B2242" s="1" t="s">
        <v>2004</v>
      </c>
      <c r="C2242" s="1" t="s">
        <v>2201</v>
      </c>
      <c r="D2242" s="1" t="s">
        <v>2200</v>
      </c>
      <c r="E2242" s="6">
        <v>45630</v>
      </c>
      <c r="F2242" s="1" t="s">
        <v>38</v>
      </c>
      <c r="G2242" s="1" t="s">
        <v>1178</v>
      </c>
      <c r="H2242" s="1">
        <v>3</v>
      </c>
      <c r="I2242" s="1">
        <v>3</v>
      </c>
      <c r="J2242" s="1">
        <v>0</v>
      </c>
      <c r="K2242" s="1">
        <v>0</v>
      </c>
      <c r="L2242" s="1">
        <v>207</v>
      </c>
      <c r="M2242" s="1">
        <v>56</v>
      </c>
      <c r="N2242" s="1">
        <v>0</v>
      </c>
    </row>
    <row r="2243" spans="1:14">
      <c r="A2243" s="1">
        <v>2024</v>
      </c>
      <c r="B2243" s="1" t="s">
        <v>2004</v>
      </c>
      <c r="C2243" s="1" t="s">
        <v>2201</v>
      </c>
      <c r="D2243" s="1" t="s">
        <v>2200</v>
      </c>
      <c r="E2243" s="6">
        <v>45630</v>
      </c>
      <c r="F2243" s="1" t="s">
        <v>38</v>
      </c>
      <c r="G2243" s="1" t="s">
        <v>39</v>
      </c>
      <c r="H2243" s="1">
        <v>15</v>
      </c>
      <c r="I2243" s="1">
        <v>15</v>
      </c>
      <c r="J2243" s="1">
        <v>1</v>
      </c>
      <c r="K2243" s="1">
        <v>0</v>
      </c>
      <c r="L2243" s="1">
        <v>2295</v>
      </c>
      <c r="M2243" s="1">
        <v>403</v>
      </c>
      <c r="N2243" s="1">
        <v>5</v>
      </c>
    </row>
    <row r="2244" spans="1:14">
      <c r="A2244" s="1">
        <v>2024</v>
      </c>
      <c r="B2244" s="1" t="s">
        <v>2004</v>
      </c>
      <c r="C2244" s="1" t="s">
        <v>2201</v>
      </c>
      <c r="D2244" s="1" t="s">
        <v>2200</v>
      </c>
      <c r="E2244" s="6">
        <v>45630</v>
      </c>
      <c r="F2244" s="1" t="s">
        <v>38</v>
      </c>
      <c r="G2244" s="1" t="s">
        <v>242</v>
      </c>
      <c r="H2244" s="1">
        <v>16</v>
      </c>
      <c r="I2244" s="1">
        <v>16</v>
      </c>
      <c r="J2244" s="1">
        <v>0</v>
      </c>
      <c r="K2244" s="1">
        <v>0</v>
      </c>
      <c r="L2244" s="1">
        <v>49236</v>
      </c>
      <c r="M2244" s="1">
        <v>717</v>
      </c>
      <c r="N2244" s="1">
        <v>0</v>
      </c>
    </row>
    <row r="2245" spans="1:14">
      <c r="A2245" s="1">
        <v>2024</v>
      </c>
      <c r="B2245" s="1" t="s">
        <v>2004</v>
      </c>
      <c r="C2245" s="1" t="s">
        <v>2201</v>
      </c>
      <c r="D2245" s="1" t="s">
        <v>2200</v>
      </c>
      <c r="E2245" s="6">
        <v>45630</v>
      </c>
      <c r="F2245" s="1" t="s">
        <v>38</v>
      </c>
      <c r="G2245" s="1" t="s">
        <v>1267</v>
      </c>
      <c r="H2245" s="1">
        <v>6</v>
      </c>
      <c r="I2245" s="1">
        <v>6</v>
      </c>
      <c r="J2245" s="1">
        <v>0</v>
      </c>
      <c r="K2245" s="1">
        <v>0</v>
      </c>
      <c r="L2245" s="1">
        <v>950</v>
      </c>
      <c r="M2245" s="1">
        <v>141</v>
      </c>
      <c r="N2245" s="1">
        <v>0</v>
      </c>
    </row>
    <row r="2246" spans="1:14">
      <c r="A2246" s="1">
        <v>2024</v>
      </c>
      <c r="B2246" s="1" t="s">
        <v>2004</v>
      </c>
      <c r="C2246" s="1" t="s">
        <v>2201</v>
      </c>
      <c r="D2246" s="1" t="s">
        <v>2200</v>
      </c>
      <c r="E2246" s="6">
        <v>45630</v>
      </c>
      <c r="F2246" s="1" t="s">
        <v>38</v>
      </c>
      <c r="G2246" s="1" t="s">
        <v>266</v>
      </c>
      <c r="H2246" s="1">
        <v>3</v>
      </c>
      <c r="I2246" s="1">
        <v>3</v>
      </c>
      <c r="J2246" s="1">
        <v>0</v>
      </c>
      <c r="K2246" s="1">
        <v>0</v>
      </c>
      <c r="L2246" s="1">
        <v>471</v>
      </c>
      <c r="M2246" s="1">
        <v>60</v>
      </c>
      <c r="N2246" s="1">
        <v>0</v>
      </c>
    </row>
    <row r="2247" spans="1:14">
      <c r="A2247" s="1">
        <v>2024</v>
      </c>
      <c r="B2247" s="1" t="s">
        <v>2004</v>
      </c>
      <c r="C2247" s="1" t="s">
        <v>2201</v>
      </c>
      <c r="D2247" s="1" t="s">
        <v>2200</v>
      </c>
      <c r="E2247" s="6">
        <v>45631</v>
      </c>
      <c r="F2247" s="1" t="s">
        <v>64</v>
      </c>
      <c r="G2247" s="1" t="s">
        <v>1178</v>
      </c>
      <c r="H2247" s="1">
        <v>15</v>
      </c>
      <c r="I2247" s="1">
        <v>15</v>
      </c>
      <c r="J2247" s="1">
        <v>0</v>
      </c>
      <c r="K2247" s="1">
        <v>0</v>
      </c>
      <c r="L2247" s="1">
        <v>5947</v>
      </c>
      <c r="M2247" s="1">
        <v>518</v>
      </c>
      <c r="N2247" s="1">
        <v>0</v>
      </c>
    </row>
    <row r="2248" spans="1:14">
      <c r="A2248" s="1">
        <v>2024</v>
      </c>
      <c r="B2248" s="1" t="s">
        <v>2004</v>
      </c>
      <c r="C2248" s="1" t="s">
        <v>2201</v>
      </c>
      <c r="D2248" s="1" t="s">
        <v>2200</v>
      </c>
      <c r="E2248" s="6">
        <v>45631</v>
      </c>
      <c r="F2248" s="1" t="s">
        <v>64</v>
      </c>
      <c r="G2248" s="1" t="s">
        <v>41</v>
      </c>
      <c r="H2248" s="1">
        <v>3</v>
      </c>
      <c r="I2248" s="1">
        <v>3</v>
      </c>
      <c r="J2248" s="1">
        <v>0</v>
      </c>
      <c r="K2248" s="1">
        <v>0</v>
      </c>
      <c r="L2248" s="1">
        <v>94473</v>
      </c>
      <c r="M2248" s="1">
        <v>857</v>
      </c>
      <c r="N2248" s="1">
        <v>0</v>
      </c>
    </row>
    <row r="2249" spans="1:14">
      <c r="A2249" s="1">
        <v>2024</v>
      </c>
      <c r="B2249" s="1" t="s">
        <v>2004</v>
      </c>
      <c r="C2249" s="1" t="s">
        <v>2201</v>
      </c>
      <c r="D2249" s="1" t="s">
        <v>2200</v>
      </c>
      <c r="E2249" s="6">
        <v>45631</v>
      </c>
      <c r="F2249" s="1" t="s">
        <v>64</v>
      </c>
      <c r="G2249" s="1" t="s">
        <v>1267</v>
      </c>
      <c r="H2249" s="1">
        <v>14</v>
      </c>
      <c r="I2249" s="1">
        <v>14</v>
      </c>
      <c r="J2249" s="1">
        <v>0</v>
      </c>
      <c r="K2249" s="1">
        <v>0</v>
      </c>
      <c r="L2249" s="1">
        <v>49344</v>
      </c>
      <c r="M2249" s="1">
        <v>772</v>
      </c>
      <c r="N2249" s="1">
        <v>0</v>
      </c>
    </row>
    <row r="2250" spans="1:14">
      <c r="A2250" s="1">
        <v>2024</v>
      </c>
      <c r="B2250" s="1" t="s">
        <v>2004</v>
      </c>
      <c r="C2250" s="1" t="s">
        <v>2201</v>
      </c>
      <c r="D2250" s="1" t="s">
        <v>2200</v>
      </c>
      <c r="E2250" s="6">
        <v>45631</v>
      </c>
      <c r="F2250" s="1" t="s">
        <v>64</v>
      </c>
      <c r="G2250" s="1" t="s">
        <v>23</v>
      </c>
      <c r="H2250" s="1">
        <v>16</v>
      </c>
      <c r="I2250" s="1">
        <v>16</v>
      </c>
      <c r="J2250" s="1">
        <v>1</v>
      </c>
      <c r="K2250" s="1">
        <v>0</v>
      </c>
      <c r="L2250" s="1">
        <v>25620</v>
      </c>
      <c r="M2250" s="1">
        <v>659</v>
      </c>
      <c r="N2250" s="1">
        <v>3</v>
      </c>
    </row>
    <row r="2251" spans="1:14">
      <c r="A2251" s="1">
        <v>2024</v>
      </c>
      <c r="B2251" s="1" t="s">
        <v>2004</v>
      </c>
      <c r="C2251" s="1" t="s">
        <v>2201</v>
      </c>
      <c r="D2251" s="1" t="s">
        <v>2200</v>
      </c>
      <c r="E2251" s="6">
        <v>45631</v>
      </c>
      <c r="F2251" s="1" t="s">
        <v>64</v>
      </c>
      <c r="G2251" s="1" t="s">
        <v>266</v>
      </c>
      <c r="H2251" s="1">
        <v>13</v>
      </c>
      <c r="I2251" s="1">
        <v>13</v>
      </c>
      <c r="J2251" s="1">
        <v>0</v>
      </c>
      <c r="K2251" s="1">
        <v>0</v>
      </c>
      <c r="L2251" s="1">
        <v>14666</v>
      </c>
      <c r="M2251" s="1">
        <v>436</v>
      </c>
      <c r="N2251" s="1">
        <v>0</v>
      </c>
    </row>
    <row r="2252" spans="1:14">
      <c r="A2252" s="1">
        <v>2024</v>
      </c>
      <c r="B2252" s="1" t="s">
        <v>2004</v>
      </c>
      <c r="C2252" s="1" t="s">
        <v>2201</v>
      </c>
      <c r="D2252" s="1" t="s">
        <v>2200</v>
      </c>
      <c r="E2252" s="6">
        <v>45631</v>
      </c>
      <c r="F2252" s="1" t="s">
        <v>8</v>
      </c>
      <c r="G2252" s="1" t="s">
        <v>41</v>
      </c>
      <c r="H2252" s="1">
        <v>12</v>
      </c>
      <c r="I2252" s="1">
        <v>12</v>
      </c>
      <c r="J2252" s="1">
        <v>0</v>
      </c>
      <c r="K2252" s="1">
        <v>0</v>
      </c>
      <c r="L2252" s="1">
        <v>13523</v>
      </c>
      <c r="M2252" s="1">
        <v>667</v>
      </c>
      <c r="N2252" s="1">
        <v>0</v>
      </c>
    </row>
    <row r="2253" spans="1:14">
      <c r="A2253" s="1">
        <v>2024</v>
      </c>
      <c r="B2253" s="1" t="s">
        <v>2004</v>
      </c>
      <c r="C2253" s="1" t="s">
        <v>2201</v>
      </c>
      <c r="D2253" s="1" t="s">
        <v>2200</v>
      </c>
      <c r="E2253" s="6">
        <v>45631</v>
      </c>
      <c r="F2253" s="1" t="s">
        <v>38</v>
      </c>
      <c r="G2253" s="1" t="s">
        <v>39</v>
      </c>
      <c r="H2253" s="1">
        <v>15</v>
      </c>
      <c r="I2253" s="1">
        <v>15</v>
      </c>
      <c r="J2253" s="1">
        <v>0</v>
      </c>
      <c r="K2253" s="1">
        <v>0</v>
      </c>
      <c r="L2253" s="1">
        <v>4930</v>
      </c>
      <c r="M2253" s="1">
        <v>414</v>
      </c>
      <c r="N2253" s="1">
        <v>0</v>
      </c>
    </row>
    <row r="2254" spans="1:14">
      <c r="A2254" s="1">
        <v>2024</v>
      </c>
      <c r="B2254" s="1" t="s">
        <v>2004</v>
      </c>
      <c r="C2254" s="1" t="s">
        <v>2201</v>
      </c>
      <c r="D2254" s="1" t="s">
        <v>2200</v>
      </c>
      <c r="E2254" s="6">
        <v>45631</v>
      </c>
      <c r="F2254" s="1" t="s">
        <v>38</v>
      </c>
      <c r="G2254" s="1" t="s">
        <v>242</v>
      </c>
      <c r="H2254" s="1">
        <v>16</v>
      </c>
      <c r="I2254" s="1">
        <v>16</v>
      </c>
      <c r="J2254" s="1">
        <v>0</v>
      </c>
      <c r="K2254" s="1">
        <v>0</v>
      </c>
      <c r="L2254" s="1">
        <v>40319</v>
      </c>
      <c r="M2254" s="1">
        <v>690</v>
      </c>
      <c r="N2254" s="1">
        <v>0</v>
      </c>
    </row>
    <row r="2255" spans="1:14">
      <c r="A2255" s="1">
        <v>2024</v>
      </c>
      <c r="B2255" s="1" t="s">
        <v>2004</v>
      </c>
      <c r="C2255" s="1" t="s">
        <v>2201</v>
      </c>
      <c r="D2255" s="1" t="s">
        <v>2200</v>
      </c>
      <c r="E2255" s="6">
        <v>45632</v>
      </c>
      <c r="F2255" s="1" t="s">
        <v>64</v>
      </c>
      <c r="G2255" s="1" t="s">
        <v>1178</v>
      </c>
      <c r="H2255" s="1">
        <v>13</v>
      </c>
      <c r="I2255" s="1">
        <v>13</v>
      </c>
      <c r="J2255" s="1">
        <v>0</v>
      </c>
      <c r="K2255" s="1">
        <v>0</v>
      </c>
      <c r="L2255" s="1">
        <v>8308</v>
      </c>
      <c r="M2255" s="1">
        <v>449</v>
      </c>
      <c r="N2255" s="1">
        <v>0</v>
      </c>
    </row>
    <row r="2256" spans="1:14">
      <c r="A2256" s="1">
        <v>2024</v>
      </c>
      <c r="B2256" s="1" t="s">
        <v>2004</v>
      </c>
      <c r="C2256" s="1" t="s">
        <v>2201</v>
      </c>
      <c r="D2256" s="1" t="s">
        <v>2200</v>
      </c>
      <c r="E2256" s="6">
        <v>45632</v>
      </c>
      <c r="F2256" s="1" t="s">
        <v>64</v>
      </c>
      <c r="G2256" s="1" t="s">
        <v>39</v>
      </c>
      <c r="H2256" s="1">
        <v>1</v>
      </c>
      <c r="I2256" s="1">
        <v>1</v>
      </c>
      <c r="J2256" s="1">
        <v>0</v>
      </c>
      <c r="K2256" s="1">
        <v>0</v>
      </c>
      <c r="L2256" s="1">
        <v>5</v>
      </c>
      <c r="M2256" s="1">
        <v>5</v>
      </c>
      <c r="N2256" s="1">
        <v>0</v>
      </c>
    </row>
    <row r="2257" spans="1:14">
      <c r="A2257" s="1">
        <v>2024</v>
      </c>
      <c r="B2257" s="1" t="s">
        <v>2004</v>
      </c>
      <c r="C2257" s="1" t="s">
        <v>2201</v>
      </c>
      <c r="D2257" s="1" t="s">
        <v>2200</v>
      </c>
      <c r="E2257" s="6">
        <v>45632</v>
      </c>
      <c r="F2257" s="1" t="s">
        <v>64</v>
      </c>
      <c r="G2257" s="1" t="s">
        <v>41</v>
      </c>
      <c r="H2257" s="1">
        <v>3</v>
      </c>
      <c r="I2257" s="1">
        <v>3</v>
      </c>
      <c r="J2257" s="1">
        <v>0</v>
      </c>
      <c r="K2257" s="1">
        <v>0</v>
      </c>
      <c r="L2257" s="1">
        <v>326372</v>
      </c>
      <c r="M2257" s="1">
        <v>700</v>
      </c>
      <c r="N2257" s="1">
        <v>0</v>
      </c>
    </row>
    <row r="2258" spans="1:14">
      <c r="A2258" s="1">
        <v>2024</v>
      </c>
      <c r="B2258" s="1" t="s">
        <v>2004</v>
      </c>
      <c r="C2258" s="1" t="s">
        <v>2201</v>
      </c>
      <c r="D2258" s="1" t="s">
        <v>2200</v>
      </c>
      <c r="E2258" s="6">
        <v>45632</v>
      </c>
      <c r="F2258" s="1" t="s">
        <v>64</v>
      </c>
      <c r="G2258" s="1" t="s">
        <v>1267</v>
      </c>
      <c r="H2258" s="1">
        <v>13</v>
      </c>
      <c r="I2258" s="1">
        <v>13</v>
      </c>
      <c r="J2258" s="1">
        <v>0</v>
      </c>
      <c r="K2258" s="1">
        <v>0</v>
      </c>
      <c r="L2258" s="1">
        <v>31636</v>
      </c>
      <c r="M2258" s="1">
        <v>724</v>
      </c>
      <c r="N2258" s="1">
        <v>0</v>
      </c>
    </row>
    <row r="2259" spans="1:14">
      <c r="A2259" s="1">
        <v>2024</v>
      </c>
      <c r="B2259" s="1" t="s">
        <v>2004</v>
      </c>
      <c r="C2259" s="1" t="s">
        <v>2201</v>
      </c>
      <c r="D2259" s="1" t="s">
        <v>2200</v>
      </c>
      <c r="E2259" s="6">
        <v>45632</v>
      </c>
      <c r="F2259" s="1" t="s">
        <v>64</v>
      </c>
      <c r="G2259" s="1" t="s">
        <v>23</v>
      </c>
      <c r="H2259" s="1">
        <v>9</v>
      </c>
      <c r="I2259" s="1">
        <v>9</v>
      </c>
      <c r="J2259" s="1">
        <v>0</v>
      </c>
      <c r="K2259" s="1">
        <v>0</v>
      </c>
      <c r="L2259" s="1">
        <v>7531</v>
      </c>
      <c r="M2259" s="1">
        <v>309</v>
      </c>
      <c r="N2259" s="1">
        <v>0</v>
      </c>
    </row>
    <row r="2260" spans="1:14">
      <c r="A2260" s="1">
        <v>2024</v>
      </c>
      <c r="B2260" s="1" t="s">
        <v>2004</v>
      </c>
      <c r="C2260" s="1" t="s">
        <v>2201</v>
      </c>
      <c r="D2260" s="1" t="s">
        <v>2200</v>
      </c>
      <c r="E2260" s="6">
        <v>45632</v>
      </c>
      <c r="F2260" s="1" t="s">
        <v>64</v>
      </c>
      <c r="G2260" s="1" t="s">
        <v>266</v>
      </c>
      <c r="H2260" s="1">
        <v>12</v>
      </c>
      <c r="I2260" s="1">
        <v>12</v>
      </c>
      <c r="J2260" s="1">
        <v>0</v>
      </c>
      <c r="K2260" s="1">
        <v>0</v>
      </c>
      <c r="L2260" s="1">
        <v>6012</v>
      </c>
      <c r="M2260" s="1">
        <v>326</v>
      </c>
      <c r="N2260" s="1">
        <v>0</v>
      </c>
    </row>
    <row r="2261" spans="1:14">
      <c r="A2261" s="1">
        <v>2024</v>
      </c>
      <c r="B2261" s="1" t="s">
        <v>2004</v>
      </c>
      <c r="C2261" s="1" t="s">
        <v>2201</v>
      </c>
      <c r="D2261" s="1" t="s">
        <v>2200</v>
      </c>
      <c r="E2261" s="6">
        <v>45632</v>
      </c>
      <c r="F2261" s="1" t="s">
        <v>8</v>
      </c>
      <c r="G2261" s="1" t="s">
        <v>41</v>
      </c>
      <c r="H2261" s="1">
        <v>12</v>
      </c>
      <c r="I2261" s="1">
        <v>12</v>
      </c>
      <c r="J2261" s="1">
        <v>0</v>
      </c>
      <c r="K2261" s="1">
        <v>0</v>
      </c>
      <c r="L2261" s="1">
        <v>6244</v>
      </c>
      <c r="M2261" s="1">
        <v>700</v>
      </c>
      <c r="N2261" s="1">
        <v>0</v>
      </c>
    </row>
    <row r="2262" spans="1:14">
      <c r="A2262" s="1">
        <v>2024</v>
      </c>
      <c r="B2262" s="1" t="s">
        <v>2004</v>
      </c>
      <c r="C2262" s="1" t="s">
        <v>2201</v>
      </c>
      <c r="D2262" s="1" t="s">
        <v>2200</v>
      </c>
      <c r="E2262" s="6">
        <v>45632</v>
      </c>
      <c r="F2262" s="1" t="s">
        <v>38</v>
      </c>
      <c r="G2262" s="1" t="s">
        <v>1178</v>
      </c>
      <c r="H2262" s="1">
        <v>2</v>
      </c>
      <c r="I2262" s="1">
        <v>2</v>
      </c>
      <c r="J2262" s="1">
        <v>0</v>
      </c>
      <c r="K2262" s="1">
        <v>0</v>
      </c>
      <c r="L2262" s="1">
        <v>441</v>
      </c>
      <c r="M2262" s="1">
        <v>67</v>
      </c>
      <c r="N2262" s="1">
        <v>0</v>
      </c>
    </row>
    <row r="2263" spans="1:14">
      <c r="A2263" s="1">
        <v>2024</v>
      </c>
      <c r="B2263" s="1" t="s">
        <v>2004</v>
      </c>
      <c r="C2263" s="1" t="s">
        <v>2201</v>
      </c>
      <c r="D2263" s="1" t="s">
        <v>2200</v>
      </c>
      <c r="E2263" s="6">
        <v>45632</v>
      </c>
      <c r="F2263" s="1" t="s">
        <v>38</v>
      </c>
      <c r="G2263" s="1" t="s">
        <v>39</v>
      </c>
      <c r="H2263" s="1">
        <v>15</v>
      </c>
      <c r="I2263" s="1">
        <v>15</v>
      </c>
      <c r="J2263" s="1">
        <v>0</v>
      </c>
      <c r="K2263" s="1">
        <v>0</v>
      </c>
      <c r="L2263" s="1">
        <v>1171</v>
      </c>
      <c r="M2263" s="1">
        <v>323</v>
      </c>
      <c r="N2263" s="1">
        <v>0</v>
      </c>
    </row>
    <row r="2264" spans="1:14">
      <c r="A2264" s="1">
        <v>2024</v>
      </c>
      <c r="B2264" s="1" t="s">
        <v>2004</v>
      </c>
      <c r="C2264" s="1" t="s">
        <v>2201</v>
      </c>
      <c r="D2264" s="1" t="s">
        <v>2200</v>
      </c>
      <c r="E2264" s="6">
        <v>45632</v>
      </c>
      <c r="F2264" s="1" t="s">
        <v>38</v>
      </c>
      <c r="G2264" s="1" t="s">
        <v>242</v>
      </c>
      <c r="H2264" s="1">
        <v>15</v>
      </c>
      <c r="I2264" s="1">
        <v>15</v>
      </c>
      <c r="J2264" s="1">
        <v>0</v>
      </c>
      <c r="K2264" s="1">
        <v>0</v>
      </c>
      <c r="L2264" s="1">
        <v>6368</v>
      </c>
      <c r="M2264" s="1">
        <v>507</v>
      </c>
      <c r="N2264" s="1">
        <v>0</v>
      </c>
    </row>
    <row r="2265" spans="1:14">
      <c r="A2265" s="1">
        <v>2024</v>
      </c>
      <c r="B2265" s="1" t="s">
        <v>2004</v>
      </c>
      <c r="C2265" s="1" t="s">
        <v>2201</v>
      </c>
      <c r="D2265" s="1" t="s">
        <v>2200</v>
      </c>
      <c r="E2265" s="6">
        <v>45632</v>
      </c>
      <c r="F2265" s="1" t="s">
        <v>38</v>
      </c>
      <c r="G2265" s="1" t="s">
        <v>23</v>
      </c>
      <c r="H2265" s="1">
        <v>5</v>
      </c>
      <c r="I2265" s="1">
        <v>5</v>
      </c>
      <c r="J2265" s="1">
        <v>0</v>
      </c>
      <c r="K2265" s="1">
        <v>0</v>
      </c>
      <c r="L2265" s="1">
        <v>872</v>
      </c>
      <c r="M2265" s="1">
        <v>147</v>
      </c>
      <c r="N2265" s="1">
        <v>0</v>
      </c>
    </row>
    <row r="2266" spans="1:14">
      <c r="A2266" s="1">
        <v>2024</v>
      </c>
      <c r="B2266" s="1" t="s">
        <v>2004</v>
      </c>
      <c r="C2266" s="1" t="s">
        <v>2201</v>
      </c>
      <c r="D2266" s="1" t="s">
        <v>2215</v>
      </c>
      <c r="E2266" s="6">
        <v>45633</v>
      </c>
      <c r="F2266" s="1" t="s">
        <v>64</v>
      </c>
      <c r="G2266" s="1" t="s">
        <v>41</v>
      </c>
      <c r="H2266" s="1">
        <v>3</v>
      </c>
      <c r="I2266" s="1">
        <v>3</v>
      </c>
      <c r="J2266" s="1">
        <v>0</v>
      </c>
      <c r="K2266" s="1">
        <v>0</v>
      </c>
      <c r="L2266" s="1">
        <v>335</v>
      </c>
      <c r="M2266" s="1">
        <v>60</v>
      </c>
      <c r="N2266" s="1">
        <v>0</v>
      </c>
    </row>
    <row r="2267" spans="1:14">
      <c r="A2267" s="1">
        <v>2024</v>
      </c>
      <c r="B2267" s="1" t="s">
        <v>2004</v>
      </c>
      <c r="C2267" s="1" t="s">
        <v>2201</v>
      </c>
      <c r="D2267" s="1" t="s">
        <v>2215</v>
      </c>
      <c r="E2267" s="6">
        <v>45633</v>
      </c>
      <c r="F2267" s="1" t="s">
        <v>64</v>
      </c>
      <c r="G2267" s="1" t="s">
        <v>23</v>
      </c>
      <c r="H2267" s="1">
        <v>13</v>
      </c>
      <c r="I2267" s="1">
        <v>13</v>
      </c>
      <c r="J2267" s="1">
        <v>0</v>
      </c>
      <c r="K2267" s="1">
        <v>0</v>
      </c>
      <c r="L2267" s="1">
        <v>26896</v>
      </c>
      <c r="M2267" s="1">
        <v>641</v>
      </c>
      <c r="N2267" s="1">
        <v>0</v>
      </c>
    </row>
    <row r="2268" spans="1:14">
      <c r="A2268" s="1">
        <v>2024</v>
      </c>
      <c r="B2268" s="1" t="s">
        <v>2004</v>
      </c>
      <c r="C2268" s="1" t="s">
        <v>2201</v>
      </c>
      <c r="D2268" s="1" t="s">
        <v>2215</v>
      </c>
      <c r="E2268" s="6">
        <v>45633</v>
      </c>
      <c r="F2268" s="1" t="s">
        <v>8</v>
      </c>
      <c r="G2268" s="1" t="s">
        <v>41</v>
      </c>
      <c r="H2268" s="1">
        <v>10</v>
      </c>
      <c r="I2268" s="1">
        <v>10</v>
      </c>
      <c r="J2268" s="1">
        <v>0</v>
      </c>
      <c r="K2268" s="1">
        <v>0</v>
      </c>
      <c r="L2268" s="1">
        <v>15878</v>
      </c>
      <c r="M2268" s="1">
        <v>641</v>
      </c>
      <c r="N2268" s="1">
        <v>0</v>
      </c>
    </row>
    <row r="2269" spans="1:14">
      <c r="A2269" s="1">
        <v>2024</v>
      </c>
      <c r="B2269" s="1" t="s">
        <v>2004</v>
      </c>
      <c r="C2269" s="1" t="s">
        <v>2201</v>
      </c>
      <c r="D2269" s="1" t="s">
        <v>2215</v>
      </c>
      <c r="E2269" s="6">
        <v>45635</v>
      </c>
      <c r="F2269" s="1" t="s">
        <v>64</v>
      </c>
      <c r="G2269" s="1" t="s">
        <v>1178</v>
      </c>
      <c r="H2269" s="1">
        <v>12</v>
      </c>
      <c r="I2269" s="1">
        <v>12</v>
      </c>
      <c r="J2269" s="1">
        <v>0</v>
      </c>
      <c r="K2269" s="1">
        <v>0</v>
      </c>
      <c r="L2269" s="1">
        <v>7015</v>
      </c>
      <c r="M2269" s="1">
        <v>641</v>
      </c>
      <c r="N2269" s="1">
        <v>0</v>
      </c>
    </row>
    <row r="2270" spans="1:14">
      <c r="A2270" s="1">
        <v>2024</v>
      </c>
      <c r="B2270" s="1" t="s">
        <v>2004</v>
      </c>
      <c r="C2270" s="1" t="s">
        <v>2201</v>
      </c>
      <c r="D2270" s="1" t="s">
        <v>2215</v>
      </c>
      <c r="E2270" s="6">
        <v>45635</v>
      </c>
      <c r="F2270" s="1" t="s">
        <v>64</v>
      </c>
      <c r="G2270" s="1" t="s">
        <v>41</v>
      </c>
      <c r="H2270" s="1">
        <v>3</v>
      </c>
      <c r="I2270" s="1">
        <v>3</v>
      </c>
      <c r="J2270" s="1">
        <v>0</v>
      </c>
      <c r="K2270" s="1">
        <v>0</v>
      </c>
      <c r="L2270" s="1">
        <v>8647</v>
      </c>
      <c r="M2270" s="1">
        <v>183</v>
      </c>
      <c r="N2270" s="1">
        <v>0</v>
      </c>
    </row>
    <row r="2271" spans="1:14">
      <c r="A2271" s="1">
        <v>2024</v>
      </c>
      <c r="B2271" s="1" t="s">
        <v>2004</v>
      </c>
      <c r="C2271" s="1" t="s">
        <v>2201</v>
      </c>
      <c r="D2271" s="1" t="s">
        <v>2215</v>
      </c>
      <c r="E2271" s="6">
        <v>45635</v>
      </c>
      <c r="F2271" s="1" t="s">
        <v>64</v>
      </c>
      <c r="G2271" s="1" t="s">
        <v>1267</v>
      </c>
      <c r="H2271" s="1">
        <v>2</v>
      </c>
      <c r="I2271" s="1">
        <v>2</v>
      </c>
      <c r="J2271" s="1">
        <v>0</v>
      </c>
      <c r="K2271" s="1">
        <v>0</v>
      </c>
      <c r="L2271" s="1">
        <v>3019</v>
      </c>
      <c r="M2271" s="1">
        <v>73</v>
      </c>
      <c r="N2271" s="1">
        <v>0</v>
      </c>
    </row>
    <row r="2272" spans="1:14">
      <c r="A2272" s="1">
        <v>2024</v>
      </c>
      <c r="B2272" s="1" t="s">
        <v>2004</v>
      </c>
      <c r="C2272" s="1" t="s">
        <v>2201</v>
      </c>
      <c r="D2272" s="1" t="s">
        <v>2215</v>
      </c>
      <c r="E2272" s="6">
        <v>45635</v>
      </c>
      <c r="F2272" s="1" t="s">
        <v>64</v>
      </c>
      <c r="G2272" s="1" t="s">
        <v>23</v>
      </c>
      <c r="H2272" s="1">
        <v>16</v>
      </c>
      <c r="I2272" s="1">
        <v>16</v>
      </c>
      <c r="J2272" s="1">
        <v>0</v>
      </c>
      <c r="K2272" s="1">
        <v>0</v>
      </c>
      <c r="L2272" s="1">
        <v>46267</v>
      </c>
      <c r="M2272" s="1">
        <v>576</v>
      </c>
      <c r="N2272" s="1">
        <v>0</v>
      </c>
    </row>
    <row r="2273" spans="1:14">
      <c r="A2273" s="1">
        <v>2024</v>
      </c>
      <c r="B2273" s="1" t="s">
        <v>2004</v>
      </c>
      <c r="C2273" s="1" t="s">
        <v>2201</v>
      </c>
      <c r="D2273" s="1" t="s">
        <v>2215</v>
      </c>
      <c r="E2273" s="6">
        <v>45635</v>
      </c>
      <c r="F2273" s="1" t="s">
        <v>64</v>
      </c>
      <c r="G2273" s="1" t="s">
        <v>266</v>
      </c>
      <c r="H2273" s="1">
        <v>12</v>
      </c>
      <c r="I2273" s="1">
        <v>12</v>
      </c>
      <c r="J2273" s="1">
        <v>0</v>
      </c>
      <c r="K2273" s="1">
        <v>0</v>
      </c>
      <c r="L2273" s="1">
        <v>14624</v>
      </c>
      <c r="M2273" s="1">
        <v>385</v>
      </c>
      <c r="N2273" s="1">
        <v>0</v>
      </c>
    </row>
    <row r="2274" spans="1:14">
      <c r="A2274" s="1">
        <v>2024</v>
      </c>
      <c r="B2274" s="1" t="s">
        <v>2004</v>
      </c>
      <c r="C2274" s="1" t="s">
        <v>2201</v>
      </c>
      <c r="D2274" s="1" t="s">
        <v>2215</v>
      </c>
      <c r="E2274" s="6">
        <v>45635</v>
      </c>
      <c r="F2274" s="1" t="s">
        <v>8</v>
      </c>
      <c r="G2274" s="1" t="s">
        <v>41</v>
      </c>
      <c r="H2274" s="1">
        <v>12</v>
      </c>
      <c r="I2274" s="1">
        <v>12</v>
      </c>
      <c r="J2274" s="1">
        <v>0</v>
      </c>
      <c r="K2274" s="1">
        <v>0</v>
      </c>
      <c r="L2274" s="1">
        <v>9639</v>
      </c>
      <c r="M2274" s="1">
        <v>708</v>
      </c>
      <c r="N2274" s="1">
        <v>0</v>
      </c>
    </row>
    <row r="2275" spans="1:14">
      <c r="A2275" s="1">
        <v>2024</v>
      </c>
      <c r="B2275" s="1" t="s">
        <v>2004</v>
      </c>
      <c r="C2275" s="1" t="s">
        <v>2201</v>
      </c>
      <c r="D2275" s="1" t="s">
        <v>2215</v>
      </c>
      <c r="E2275" s="6">
        <v>45635</v>
      </c>
      <c r="F2275" s="1" t="s">
        <v>38</v>
      </c>
      <c r="G2275" s="1" t="s">
        <v>39</v>
      </c>
      <c r="H2275" s="1">
        <v>15</v>
      </c>
      <c r="I2275" s="1">
        <v>15</v>
      </c>
      <c r="J2275" s="1">
        <v>0</v>
      </c>
      <c r="K2275" s="1">
        <v>0</v>
      </c>
      <c r="L2275" s="1">
        <v>9704</v>
      </c>
      <c r="M2275" s="1">
        <v>570</v>
      </c>
      <c r="N2275" s="1">
        <v>0</v>
      </c>
    </row>
    <row r="2276" spans="1:14">
      <c r="A2276" s="1">
        <v>2024</v>
      </c>
      <c r="B2276" s="1" t="s">
        <v>2004</v>
      </c>
      <c r="C2276" s="1" t="s">
        <v>2201</v>
      </c>
      <c r="D2276" s="1" t="s">
        <v>2215</v>
      </c>
      <c r="E2276" s="6">
        <v>45635</v>
      </c>
      <c r="F2276" s="1" t="s">
        <v>38</v>
      </c>
      <c r="G2276" s="1" t="s">
        <v>242</v>
      </c>
      <c r="H2276" s="1">
        <v>15</v>
      </c>
      <c r="I2276" s="1">
        <v>15</v>
      </c>
      <c r="J2276" s="1">
        <v>0</v>
      </c>
      <c r="K2276" s="1">
        <v>0</v>
      </c>
      <c r="L2276" s="1">
        <v>8712</v>
      </c>
      <c r="M2276" s="1">
        <v>530</v>
      </c>
      <c r="N2276" s="1">
        <v>0</v>
      </c>
    </row>
    <row r="2277" spans="1:14">
      <c r="A2277" s="1">
        <v>2024</v>
      </c>
      <c r="B2277" s="1" t="s">
        <v>2004</v>
      </c>
      <c r="C2277" s="1" t="s">
        <v>2201</v>
      </c>
      <c r="D2277" s="1" t="s">
        <v>2215</v>
      </c>
      <c r="E2277" s="6">
        <v>45635</v>
      </c>
      <c r="F2277" s="1" t="s">
        <v>38</v>
      </c>
      <c r="G2277" s="1" t="s">
        <v>1267</v>
      </c>
      <c r="H2277" s="1">
        <v>11</v>
      </c>
      <c r="I2277" s="1">
        <v>11</v>
      </c>
      <c r="J2277" s="1">
        <v>0</v>
      </c>
      <c r="K2277" s="1">
        <v>0</v>
      </c>
      <c r="L2277" s="1">
        <v>2950</v>
      </c>
      <c r="M2277" s="1">
        <v>328</v>
      </c>
      <c r="N2277" s="1">
        <v>0</v>
      </c>
    </row>
    <row r="2278" spans="1:14">
      <c r="A2278" s="1">
        <v>2024</v>
      </c>
      <c r="B2278" s="1" t="s">
        <v>2004</v>
      </c>
      <c r="C2278" s="1" t="s">
        <v>2201</v>
      </c>
      <c r="D2278" s="1" t="s">
        <v>2215</v>
      </c>
      <c r="E2278" s="6">
        <v>45635</v>
      </c>
      <c r="F2278" s="1" t="s">
        <v>38</v>
      </c>
      <c r="G2278" s="1" t="s">
        <v>266</v>
      </c>
      <c r="H2278" s="1">
        <v>2</v>
      </c>
      <c r="I2278" s="1">
        <v>2</v>
      </c>
      <c r="J2278" s="1">
        <v>0</v>
      </c>
      <c r="K2278" s="1">
        <v>0</v>
      </c>
      <c r="L2278" s="1">
        <v>66</v>
      </c>
      <c r="M2278" s="1">
        <v>40</v>
      </c>
      <c r="N2278" s="1">
        <v>0</v>
      </c>
    </row>
    <row r="2279" spans="1:14">
      <c r="A2279" s="1">
        <v>2024</v>
      </c>
      <c r="B2279" s="1" t="s">
        <v>2004</v>
      </c>
      <c r="C2279" s="1" t="s">
        <v>2201</v>
      </c>
      <c r="D2279" s="1" t="s">
        <v>2215</v>
      </c>
      <c r="E2279" s="6">
        <v>45636</v>
      </c>
      <c r="F2279" s="1" t="s">
        <v>64</v>
      </c>
      <c r="G2279" s="1" t="s">
        <v>1178</v>
      </c>
      <c r="H2279" s="1">
        <v>12</v>
      </c>
      <c r="I2279" s="1">
        <v>12</v>
      </c>
      <c r="J2279" s="1">
        <v>0</v>
      </c>
      <c r="K2279" s="1">
        <v>0</v>
      </c>
      <c r="L2279" s="1">
        <v>4863</v>
      </c>
      <c r="M2279" s="1">
        <v>678</v>
      </c>
      <c r="N2279" s="1">
        <v>0</v>
      </c>
    </row>
    <row r="2280" spans="1:14">
      <c r="A2280" s="1">
        <v>2024</v>
      </c>
      <c r="B2280" s="1" t="s">
        <v>2004</v>
      </c>
      <c r="C2280" s="1" t="s">
        <v>2201</v>
      </c>
      <c r="D2280" s="1" t="s">
        <v>2215</v>
      </c>
      <c r="E2280" s="6">
        <v>45636</v>
      </c>
      <c r="F2280" s="1" t="s">
        <v>64</v>
      </c>
      <c r="G2280" s="1" t="s">
        <v>41</v>
      </c>
      <c r="H2280" s="1">
        <v>3</v>
      </c>
      <c r="I2280" s="1">
        <v>3</v>
      </c>
      <c r="J2280" s="1">
        <v>0</v>
      </c>
      <c r="K2280" s="1">
        <v>0</v>
      </c>
      <c r="L2280" s="1">
        <v>48367</v>
      </c>
      <c r="M2280" s="1">
        <v>852</v>
      </c>
      <c r="N2280" s="1">
        <v>0</v>
      </c>
    </row>
    <row r="2281" spans="1:14">
      <c r="A2281" s="1">
        <v>2024</v>
      </c>
      <c r="B2281" s="1" t="s">
        <v>2004</v>
      </c>
      <c r="C2281" s="1" t="s">
        <v>2201</v>
      </c>
      <c r="D2281" s="1" t="s">
        <v>2215</v>
      </c>
      <c r="E2281" s="6">
        <v>45636</v>
      </c>
      <c r="F2281" s="1" t="s">
        <v>64</v>
      </c>
      <c r="G2281" s="1" t="s">
        <v>1267</v>
      </c>
      <c r="H2281" s="1">
        <v>14</v>
      </c>
      <c r="I2281" s="1">
        <v>14</v>
      </c>
      <c r="J2281" s="1">
        <v>0</v>
      </c>
      <c r="K2281" s="1">
        <v>0</v>
      </c>
      <c r="L2281" s="1">
        <v>49800</v>
      </c>
      <c r="M2281" s="1">
        <v>883</v>
      </c>
      <c r="N2281" s="1">
        <v>0</v>
      </c>
    </row>
    <row r="2282" spans="1:14">
      <c r="A2282" s="1">
        <v>2024</v>
      </c>
      <c r="B2282" s="1" t="s">
        <v>2004</v>
      </c>
      <c r="C2282" s="1" t="s">
        <v>2201</v>
      </c>
      <c r="D2282" s="1" t="s">
        <v>2215</v>
      </c>
      <c r="E2282" s="6">
        <v>45636</v>
      </c>
      <c r="F2282" s="1" t="s">
        <v>64</v>
      </c>
      <c r="G2282" s="1" t="s">
        <v>23</v>
      </c>
      <c r="H2282" s="1">
        <v>13</v>
      </c>
      <c r="I2282" s="1">
        <v>13</v>
      </c>
      <c r="J2282" s="1">
        <v>0</v>
      </c>
      <c r="K2282" s="1">
        <v>0</v>
      </c>
      <c r="L2282" s="1">
        <v>36595</v>
      </c>
      <c r="M2282" s="1">
        <v>689</v>
      </c>
      <c r="N2282" s="1">
        <v>0</v>
      </c>
    </row>
    <row r="2283" spans="1:14">
      <c r="A2283" s="1">
        <v>2024</v>
      </c>
      <c r="B2283" s="1" t="s">
        <v>2004</v>
      </c>
      <c r="C2283" s="1" t="s">
        <v>2201</v>
      </c>
      <c r="D2283" s="1" t="s">
        <v>2215</v>
      </c>
      <c r="E2283" s="6">
        <v>45636</v>
      </c>
      <c r="F2283" s="1" t="s">
        <v>64</v>
      </c>
      <c r="G2283" s="1" t="s">
        <v>266</v>
      </c>
      <c r="H2283" s="1">
        <v>12</v>
      </c>
      <c r="I2283" s="1">
        <v>12</v>
      </c>
      <c r="J2283" s="1">
        <v>0</v>
      </c>
      <c r="K2283" s="1">
        <v>0</v>
      </c>
      <c r="L2283" s="1">
        <v>49056</v>
      </c>
      <c r="M2283" s="1">
        <v>657</v>
      </c>
      <c r="N2283" s="1">
        <v>0</v>
      </c>
    </row>
    <row r="2284" spans="1:14">
      <c r="A2284" s="1">
        <v>2024</v>
      </c>
      <c r="B2284" s="1" t="s">
        <v>2004</v>
      </c>
      <c r="C2284" s="1" t="s">
        <v>2201</v>
      </c>
      <c r="D2284" s="1" t="s">
        <v>2215</v>
      </c>
      <c r="E2284" s="6">
        <v>45636</v>
      </c>
      <c r="F2284" s="1" t="s">
        <v>8</v>
      </c>
      <c r="G2284" s="1" t="s">
        <v>41</v>
      </c>
      <c r="H2284" s="1">
        <v>12</v>
      </c>
      <c r="I2284" s="1">
        <v>12</v>
      </c>
      <c r="J2284" s="1">
        <v>0</v>
      </c>
      <c r="K2284" s="1">
        <v>0</v>
      </c>
      <c r="L2284" s="1">
        <v>3256</v>
      </c>
      <c r="M2284" s="1">
        <v>442</v>
      </c>
      <c r="N2284" s="1">
        <v>0</v>
      </c>
    </row>
    <row r="2285" spans="1:14">
      <c r="A2285" s="1">
        <v>2024</v>
      </c>
      <c r="B2285" s="1" t="s">
        <v>2004</v>
      </c>
      <c r="C2285" s="1" t="s">
        <v>2201</v>
      </c>
      <c r="D2285" s="1" t="s">
        <v>2215</v>
      </c>
      <c r="E2285" s="6">
        <v>45636</v>
      </c>
      <c r="F2285" s="1" t="s">
        <v>38</v>
      </c>
      <c r="G2285" s="1" t="s">
        <v>1178</v>
      </c>
      <c r="H2285" s="1">
        <v>3</v>
      </c>
      <c r="I2285" s="1">
        <v>3</v>
      </c>
      <c r="J2285" s="1">
        <v>0</v>
      </c>
      <c r="K2285" s="1">
        <v>0</v>
      </c>
      <c r="L2285" s="1">
        <v>1408</v>
      </c>
      <c r="M2285" s="1">
        <v>90</v>
      </c>
      <c r="N2285" s="1">
        <v>0</v>
      </c>
    </row>
    <row r="2286" spans="1:14">
      <c r="A2286" s="1">
        <v>2024</v>
      </c>
      <c r="B2286" s="1" t="s">
        <v>2004</v>
      </c>
      <c r="C2286" s="1" t="s">
        <v>2201</v>
      </c>
      <c r="D2286" s="1" t="s">
        <v>2215</v>
      </c>
      <c r="E2286" s="6">
        <v>45636</v>
      </c>
      <c r="F2286" s="1" t="s">
        <v>38</v>
      </c>
      <c r="G2286" s="1" t="s">
        <v>39</v>
      </c>
      <c r="H2286" s="1">
        <v>15</v>
      </c>
      <c r="I2286" s="1">
        <v>15</v>
      </c>
      <c r="J2286" s="1">
        <v>1</v>
      </c>
      <c r="K2286" s="1">
        <v>0</v>
      </c>
      <c r="L2286" s="1">
        <v>4202</v>
      </c>
      <c r="M2286" s="1">
        <v>454</v>
      </c>
      <c r="N2286" s="1">
        <v>4</v>
      </c>
    </row>
    <row r="2287" spans="1:14">
      <c r="A2287" s="1">
        <v>2024</v>
      </c>
      <c r="B2287" s="1" t="s">
        <v>2004</v>
      </c>
      <c r="C2287" s="1" t="s">
        <v>2201</v>
      </c>
      <c r="D2287" s="1" t="s">
        <v>2215</v>
      </c>
      <c r="E2287" s="6">
        <v>45636</v>
      </c>
      <c r="F2287" s="1" t="s">
        <v>38</v>
      </c>
      <c r="G2287" s="1" t="s">
        <v>242</v>
      </c>
      <c r="H2287" s="1">
        <v>14</v>
      </c>
      <c r="I2287" s="1">
        <v>14</v>
      </c>
      <c r="J2287" s="1">
        <v>0</v>
      </c>
      <c r="K2287" s="1">
        <v>0</v>
      </c>
      <c r="L2287" s="1">
        <v>13764</v>
      </c>
      <c r="M2287" s="1">
        <v>479</v>
      </c>
      <c r="N2287" s="1">
        <v>0</v>
      </c>
    </row>
    <row r="2288" spans="1:14">
      <c r="A2288" s="1">
        <v>2024</v>
      </c>
      <c r="B2288" s="1" t="s">
        <v>2004</v>
      </c>
      <c r="C2288" s="1" t="s">
        <v>2201</v>
      </c>
      <c r="D2288" s="1" t="s">
        <v>2215</v>
      </c>
      <c r="E2288" s="6">
        <v>45636</v>
      </c>
      <c r="F2288" s="1" t="s">
        <v>38</v>
      </c>
      <c r="G2288" s="1" t="s">
        <v>23</v>
      </c>
      <c r="H2288" s="1">
        <v>1</v>
      </c>
      <c r="I2288" s="1">
        <v>1</v>
      </c>
      <c r="J2288" s="1">
        <v>0</v>
      </c>
      <c r="K2288" s="1">
        <v>0</v>
      </c>
      <c r="L2288" s="1">
        <v>1000</v>
      </c>
      <c r="M2288" s="1">
        <v>47</v>
      </c>
      <c r="N2288" s="1">
        <v>0</v>
      </c>
    </row>
    <row r="2289" spans="1:14">
      <c r="A2289" s="1">
        <v>2024</v>
      </c>
      <c r="B2289" s="1" t="s">
        <v>2004</v>
      </c>
      <c r="C2289" s="1" t="s">
        <v>2201</v>
      </c>
      <c r="D2289" s="1" t="s">
        <v>2215</v>
      </c>
      <c r="E2289" s="6">
        <v>45636</v>
      </c>
      <c r="F2289" s="1" t="s">
        <v>38</v>
      </c>
      <c r="G2289" s="1" t="s">
        <v>266</v>
      </c>
      <c r="H2289" s="1">
        <v>3</v>
      </c>
      <c r="I2289" s="1">
        <v>3</v>
      </c>
      <c r="J2289" s="1">
        <v>0</v>
      </c>
      <c r="K2289" s="1">
        <v>0</v>
      </c>
      <c r="L2289" s="1">
        <v>255</v>
      </c>
      <c r="M2289" s="1">
        <v>60</v>
      </c>
      <c r="N2289" s="1">
        <v>0</v>
      </c>
    </row>
    <row r="2290" spans="1:14">
      <c r="A2290" s="1">
        <v>2024</v>
      </c>
      <c r="B2290" s="1" t="s">
        <v>2004</v>
      </c>
      <c r="C2290" s="1" t="s">
        <v>2201</v>
      </c>
      <c r="D2290" s="1" t="s">
        <v>2215</v>
      </c>
      <c r="E2290" s="6">
        <v>45637</v>
      </c>
      <c r="F2290" s="1" t="s">
        <v>64</v>
      </c>
      <c r="G2290" s="1" t="s">
        <v>1178</v>
      </c>
      <c r="H2290" s="1">
        <v>12</v>
      </c>
      <c r="I2290" s="1">
        <v>12</v>
      </c>
      <c r="J2290" s="1">
        <v>0</v>
      </c>
      <c r="K2290" s="1">
        <v>0</v>
      </c>
      <c r="L2290" s="1">
        <v>5175</v>
      </c>
      <c r="M2290" s="1">
        <v>590</v>
      </c>
      <c r="N2290" s="1">
        <v>0</v>
      </c>
    </row>
    <row r="2291" spans="1:14">
      <c r="A2291" s="1">
        <v>2024</v>
      </c>
      <c r="B2291" s="1" t="s">
        <v>2004</v>
      </c>
      <c r="C2291" s="1" t="s">
        <v>2201</v>
      </c>
      <c r="D2291" s="1" t="s">
        <v>2215</v>
      </c>
      <c r="E2291" s="6">
        <v>45637</v>
      </c>
      <c r="F2291" s="1" t="s">
        <v>64</v>
      </c>
      <c r="G2291" s="1" t="s">
        <v>41</v>
      </c>
      <c r="H2291" s="1">
        <v>3</v>
      </c>
      <c r="I2291" s="1">
        <v>3</v>
      </c>
      <c r="J2291" s="1">
        <v>0</v>
      </c>
      <c r="K2291" s="1">
        <v>0</v>
      </c>
      <c r="L2291" s="1">
        <v>38000</v>
      </c>
      <c r="M2291" s="1">
        <v>617</v>
      </c>
      <c r="N2291" s="1">
        <v>0</v>
      </c>
    </row>
    <row r="2292" spans="1:14">
      <c r="A2292" s="1">
        <v>2024</v>
      </c>
      <c r="B2292" s="1" t="s">
        <v>2004</v>
      </c>
      <c r="C2292" s="1" t="s">
        <v>2201</v>
      </c>
      <c r="D2292" s="1" t="s">
        <v>2215</v>
      </c>
      <c r="E2292" s="6">
        <v>45637</v>
      </c>
      <c r="F2292" s="1" t="s">
        <v>64</v>
      </c>
      <c r="G2292" s="1" t="s">
        <v>1267</v>
      </c>
      <c r="H2292" s="1">
        <v>13</v>
      </c>
      <c r="I2292" s="1">
        <v>13</v>
      </c>
      <c r="J2292" s="1">
        <v>0</v>
      </c>
      <c r="K2292" s="1">
        <v>0</v>
      </c>
      <c r="L2292" s="1">
        <v>15344</v>
      </c>
      <c r="M2292" s="1">
        <v>550</v>
      </c>
      <c r="N2292" s="1">
        <v>0</v>
      </c>
    </row>
    <row r="2293" spans="1:14">
      <c r="A2293" s="1">
        <v>2024</v>
      </c>
      <c r="B2293" s="1" t="s">
        <v>2004</v>
      </c>
      <c r="C2293" s="1" t="s">
        <v>2201</v>
      </c>
      <c r="D2293" s="1" t="s">
        <v>2215</v>
      </c>
      <c r="E2293" s="6">
        <v>45637</v>
      </c>
      <c r="F2293" s="1" t="s">
        <v>64</v>
      </c>
      <c r="G2293" s="1" t="s">
        <v>23</v>
      </c>
      <c r="H2293" s="1">
        <v>16</v>
      </c>
      <c r="I2293" s="1">
        <v>16</v>
      </c>
      <c r="J2293" s="1">
        <v>0</v>
      </c>
      <c r="K2293" s="1">
        <v>0</v>
      </c>
      <c r="L2293" s="1">
        <v>124868</v>
      </c>
      <c r="M2293" s="1">
        <v>951</v>
      </c>
      <c r="N2293" s="1">
        <v>0</v>
      </c>
    </row>
    <row r="2294" spans="1:14">
      <c r="A2294" s="1">
        <v>2024</v>
      </c>
      <c r="B2294" s="1" t="s">
        <v>2004</v>
      </c>
      <c r="C2294" s="1" t="s">
        <v>2201</v>
      </c>
      <c r="D2294" s="1" t="s">
        <v>2215</v>
      </c>
      <c r="E2294" s="6">
        <v>45637</v>
      </c>
      <c r="F2294" s="1" t="s">
        <v>64</v>
      </c>
      <c r="G2294" s="1" t="s">
        <v>266</v>
      </c>
      <c r="H2294" s="1">
        <v>12</v>
      </c>
      <c r="I2294" s="1">
        <v>12</v>
      </c>
      <c r="J2294" s="1">
        <v>0</v>
      </c>
      <c r="K2294" s="1">
        <v>0</v>
      </c>
      <c r="L2294" s="1">
        <v>13645</v>
      </c>
      <c r="M2294" s="1">
        <v>421</v>
      </c>
      <c r="N2294" s="1">
        <v>0</v>
      </c>
    </row>
    <row r="2295" spans="1:14">
      <c r="A2295" s="1">
        <v>2024</v>
      </c>
      <c r="B2295" s="1" t="s">
        <v>2004</v>
      </c>
      <c r="C2295" s="1" t="s">
        <v>2201</v>
      </c>
      <c r="D2295" s="1" t="s">
        <v>2215</v>
      </c>
      <c r="E2295" s="6">
        <v>45637</v>
      </c>
      <c r="F2295" s="1" t="s">
        <v>8</v>
      </c>
      <c r="G2295" s="1" t="s">
        <v>41</v>
      </c>
      <c r="H2295" s="1">
        <v>12</v>
      </c>
      <c r="I2295" s="1">
        <v>12</v>
      </c>
      <c r="J2295" s="1">
        <v>0</v>
      </c>
      <c r="K2295" s="1">
        <v>0</v>
      </c>
      <c r="L2295" s="1">
        <v>5869</v>
      </c>
      <c r="M2295" s="1">
        <v>606</v>
      </c>
      <c r="N2295" s="1">
        <v>0</v>
      </c>
    </row>
    <row r="2296" spans="1:14">
      <c r="A2296" s="1">
        <v>2024</v>
      </c>
      <c r="B2296" s="1" t="s">
        <v>2004</v>
      </c>
      <c r="C2296" s="1" t="s">
        <v>2201</v>
      </c>
      <c r="D2296" s="1" t="s">
        <v>2215</v>
      </c>
      <c r="E2296" s="6">
        <v>45637</v>
      </c>
      <c r="F2296" s="1" t="s">
        <v>38</v>
      </c>
      <c r="G2296" s="1" t="s">
        <v>1178</v>
      </c>
      <c r="H2296" s="1">
        <v>1</v>
      </c>
      <c r="I2296" s="1">
        <v>1</v>
      </c>
      <c r="J2296" s="1">
        <v>0</v>
      </c>
      <c r="K2296" s="1">
        <v>0</v>
      </c>
      <c r="L2296" s="1">
        <v>55</v>
      </c>
      <c r="M2296" s="1">
        <v>20</v>
      </c>
      <c r="N2296" s="1">
        <v>0</v>
      </c>
    </row>
    <row r="2297" spans="1:14">
      <c r="A2297" s="1">
        <v>2024</v>
      </c>
      <c r="B2297" s="1" t="s">
        <v>2004</v>
      </c>
      <c r="C2297" s="1" t="s">
        <v>2201</v>
      </c>
      <c r="D2297" s="1" t="s">
        <v>2215</v>
      </c>
      <c r="E2297" s="6">
        <v>45637</v>
      </c>
      <c r="F2297" s="1" t="s">
        <v>38</v>
      </c>
      <c r="G2297" s="1" t="s">
        <v>39</v>
      </c>
      <c r="H2297" s="1">
        <v>16</v>
      </c>
      <c r="I2297" s="1">
        <v>16</v>
      </c>
      <c r="J2297" s="1">
        <v>2</v>
      </c>
      <c r="K2297" s="1">
        <v>0</v>
      </c>
      <c r="L2297" s="1">
        <v>4174</v>
      </c>
      <c r="M2297" s="1">
        <v>428</v>
      </c>
      <c r="N2297" s="1">
        <v>8</v>
      </c>
    </row>
    <row r="2298" spans="1:14">
      <c r="A2298" s="1">
        <v>2024</v>
      </c>
      <c r="B2298" s="1" t="s">
        <v>2004</v>
      </c>
      <c r="C2298" s="1" t="s">
        <v>2201</v>
      </c>
      <c r="D2298" s="1" t="s">
        <v>2215</v>
      </c>
      <c r="E2298" s="6">
        <v>45637</v>
      </c>
      <c r="F2298" s="1" t="s">
        <v>38</v>
      </c>
      <c r="G2298" s="1" t="s">
        <v>242</v>
      </c>
      <c r="H2298" s="1">
        <v>16</v>
      </c>
      <c r="I2298" s="1">
        <v>16</v>
      </c>
      <c r="J2298" s="1">
        <v>0</v>
      </c>
      <c r="K2298" s="1">
        <v>0</v>
      </c>
      <c r="L2298" s="1">
        <v>35800</v>
      </c>
      <c r="M2298" s="1">
        <v>662</v>
      </c>
      <c r="N2298" s="1">
        <v>0</v>
      </c>
    </row>
    <row r="2299" spans="1:14">
      <c r="A2299" s="1">
        <v>2024</v>
      </c>
      <c r="B2299" s="1" t="s">
        <v>2004</v>
      </c>
      <c r="C2299" s="1" t="s">
        <v>2201</v>
      </c>
      <c r="D2299" s="1" t="s">
        <v>2215</v>
      </c>
      <c r="E2299" s="6">
        <v>45637</v>
      </c>
      <c r="F2299" s="1" t="s">
        <v>38</v>
      </c>
      <c r="G2299" s="1" t="s">
        <v>266</v>
      </c>
      <c r="H2299" s="1">
        <v>4</v>
      </c>
      <c r="I2299" s="1">
        <v>4</v>
      </c>
      <c r="J2299" s="1">
        <v>0</v>
      </c>
      <c r="K2299" s="1">
        <v>0</v>
      </c>
      <c r="L2299" s="1">
        <v>1631</v>
      </c>
      <c r="M2299" s="1">
        <v>134</v>
      </c>
      <c r="N2299" s="1">
        <v>0</v>
      </c>
    </row>
    <row r="2300" spans="1:14">
      <c r="A2300" s="1">
        <v>2024</v>
      </c>
      <c r="B2300" s="1" t="s">
        <v>2004</v>
      </c>
      <c r="C2300" s="1" t="s">
        <v>2201</v>
      </c>
      <c r="D2300" s="1" t="s">
        <v>2215</v>
      </c>
      <c r="E2300" s="6">
        <v>45638</v>
      </c>
      <c r="F2300" s="1" t="s">
        <v>64</v>
      </c>
      <c r="G2300" s="1" t="s">
        <v>1178</v>
      </c>
      <c r="H2300" s="1">
        <v>13</v>
      </c>
      <c r="I2300" s="1">
        <v>13</v>
      </c>
      <c r="J2300" s="1">
        <v>0</v>
      </c>
      <c r="K2300" s="1">
        <v>0</v>
      </c>
      <c r="L2300" s="1">
        <v>5208</v>
      </c>
      <c r="M2300" s="1">
        <v>425</v>
      </c>
      <c r="N2300" s="1">
        <v>0</v>
      </c>
    </row>
    <row r="2301" spans="1:14">
      <c r="A2301" s="1">
        <v>2024</v>
      </c>
      <c r="B2301" s="1" t="s">
        <v>2004</v>
      </c>
      <c r="C2301" s="1" t="s">
        <v>2201</v>
      </c>
      <c r="D2301" s="1" t="s">
        <v>2215</v>
      </c>
      <c r="E2301" s="6">
        <v>45638</v>
      </c>
      <c r="F2301" s="1" t="s">
        <v>64</v>
      </c>
      <c r="G2301" s="1" t="s">
        <v>41</v>
      </c>
      <c r="H2301" s="1">
        <v>5</v>
      </c>
      <c r="I2301" s="1">
        <v>5</v>
      </c>
      <c r="J2301" s="1">
        <v>0</v>
      </c>
      <c r="K2301" s="1">
        <v>0</v>
      </c>
      <c r="L2301" s="1">
        <v>396</v>
      </c>
      <c r="M2301" s="1">
        <v>103</v>
      </c>
      <c r="N2301" s="1">
        <v>0</v>
      </c>
    </row>
    <row r="2302" spans="1:14">
      <c r="A2302" s="1">
        <v>2024</v>
      </c>
      <c r="B2302" s="1" t="s">
        <v>2004</v>
      </c>
      <c r="C2302" s="1" t="s">
        <v>2201</v>
      </c>
      <c r="D2302" s="1" t="s">
        <v>2215</v>
      </c>
      <c r="E2302" s="6">
        <v>45638</v>
      </c>
      <c r="F2302" s="1" t="s">
        <v>64</v>
      </c>
      <c r="G2302" s="1" t="s">
        <v>1267</v>
      </c>
      <c r="H2302" s="1">
        <v>10</v>
      </c>
      <c r="I2302" s="1">
        <v>10</v>
      </c>
      <c r="J2302" s="1">
        <v>0</v>
      </c>
      <c r="K2302" s="1">
        <v>0</v>
      </c>
      <c r="L2302" s="1">
        <v>23978</v>
      </c>
      <c r="M2302" s="1">
        <v>479</v>
      </c>
      <c r="N2302" s="1">
        <v>0</v>
      </c>
    </row>
    <row r="2303" spans="1:14">
      <c r="A2303" s="1">
        <v>2024</v>
      </c>
      <c r="B2303" s="1" t="s">
        <v>2004</v>
      </c>
      <c r="C2303" s="1" t="s">
        <v>2201</v>
      </c>
      <c r="D2303" s="1" t="s">
        <v>2215</v>
      </c>
      <c r="E2303" s="6">
        <v>45638</v>
      </c>
      <c r="F2303" s="1" t="s">
        <v>64</v>
      </c>
      <c r="G2303" s="1" t="s">
        <v>23</v>
      </c>
      <c r="H2303" s="1">
        <v>15</v>
      </c>
      <c r="I2303" s="1">
        <v>15</v>
      </c>
      <c r="J2303" s="1">
        <v>1</v>
      </c>
      <c r="K2303" s="1">
        <v>0</v>
      </c>
      <c r="L2303" s="1">
        <v>126977</v>
      </c>
      <c r="M2303" s="1">
        <v>817</v>
      </c>
      <c r="N2303" s="1">
        <v>3</v>
      </c>
    </row>
    <row r="2304" spans="1:14">
      <c r="A2304" s="1">
        <v>2024</v>
      </c>
      <c r="B2304" s="1" t="s">
        <v>2004</v>
      </c>
      <c r="C2304" s="1" t="s">
        <v>2201</v>
      </c>
      <c r="D2304" s="1" t="s">
        <v>2215</v>
      </c>
      <c r="E2304" s="6">
        <v>45638</v>
      </c>
      <c r="F2304" s="1" t="s">
        <v>64</v>
      </c>
      <c r="G2304" s="1" t="s">
        <v>266</v>
      </c>
      <c r="H2304" s="1">
        <v>13</v>
      </c>
      <c r="I2304" s="1">
        <v>13</v>
      </c>
      <c r="J2304" s="1">
        <v>0</v>
      </c>
      <c r="K2304" s="1">
        <v>0</v>
      </c>
      <c r="L2304" s="1">
        <v>44125</v>
      </c>
      <c r="M2304" s="1">
        <v>499</v>
      </c>
      <c r="N2304" s="1">
        <v>0</v>
      </c>
    </row>
    <row r="2305" spans="1:14">
      <c r="A2305" s="1">
        <v>2024</v>
      </c>
      <c r="B2305" s="1" t="s">
        <v>2004</v>
      </c>
      <c r="C2305" s="1" t="s">
        <v>2201</v>
      </c>
      <c r="D2305" s="1" t="s">
        <v>2215</v>
      </c>
      <c r="E2305" s="6">
        <v>45638</v>
      </c>
      <c r="F2305" s="1" t="s">
        <v>8</v>
      </c>
      <c r="G2305" s="1" t="s">
        <v>41</v>
      </c>
      <c r="H2305" s="1">
        <v>11</v>
      </c>
      <c r="I2305" s="1">
        <v>11</v>
      </c>
      <c r="J2305" s="1">
        <v>0</v>
      </c>
      <c r="K2305" s="1">
        <v>0</v>
      </c>
      <c r="L2305" s="1">
        <v>8575</v>
      </c>
      <c r="M2305" s="1">
        <v>583</v>
      </c>
      <c r="N2305" s="1">
        <v>0</v>
      </c>
    </row>
    <row r="2306" spans="1:14">
      <c r="A2306" s="1">
        <v>2024</v>
      </c>
      <c r="B2306" s="1" t="s">
        <v>2004</v>
      </c>
      <c r="C2306" s="1" t="s">
        <v>2201</v>
      </c>
      <c r="D2306" s="1" t="s">
        <v>2215</v>
      </c>
      <c r="E2306" s="6">
        <v>45638</v>
      </c>
      <c r="F2306" s="1" t="s">
        <v>8</v>
      </c>
      <c r="G2306" s="1" t="s">
        <v>1267</v>
      </c>
      <c r="H2306" s="1">
        <v>1</v>
      </c>
      <c r="I2306" s="1">
        <v>1</v>
      </c>
      <c r="J2306" s="1">
        <v>0</v>
      </c>
      <c r="K2306" s="1">
        <v>0</v>
      </c>
      <c r="L2306" s="1">
        <v>216</v>
      </c>
      <c r="M2306" s="1">
        <v>20</v>
      </c>
      <c r="N2306" s="1">
        <v>0</v>
      </c>
    </row>
    <row r="2307" spans="1:14">
      <c r="A2307" s="1">
        <v>2024</v>
      </c>
      <c r="B2307" s="1" t="s">
        <v>2004</v>
      </c>
      <c r="C2307" s="1" t="s">
        <v>2201</v>
      </c>
      <c r="D2307" s="1" t="s">
        <v>2215</v>
      </c>
      <c r="E2307" s="6">
        <v>45638</v>
      </c>
      <c r="F2307" s="1" t="s">
        <v>38</v>
      </c>
      <c r="G2307" s="1" t="s">
        <v>39</v>
      </c>
      <c r="H2307" s="1">
        <v>15</v>
      </c>
      <c r="I2307" s="1">
        <v>15</v>
      </c>
      <c r="J2307" s="1">
        <v>0</v>
      </c>
      <c r="K2307" s="1">
        <v>0</v>
      </c>
      <c r="L2307" s="1">
        <v>5222</v>
      </c>
      <c r="M2307" s="1">
        <v>536</v>
      </c>
      <c r="N2307" s="1">
        <v>0</v>
      </c>
    </row>
    <row r="2308" spans="1:14">
      <c r="A2308" s="1">
        <v>2024</v>
      </c>
      <c r="B2308" s="1" t="s">
        <v>2004</v>
      </c>
      <c r="C2308" s="1" t="s">
        <v>2201</v>
      </c>
      <c r="D2308" s="1" t="s">
        <v>2215</v>
      </c>
      <c r="E2308" s="6">
        <v>45638</v>
      </c>
      <c r="F2308" s="1" t="s">
        <v>38</v>
      </c>
      <c r="G2308" s="1" t="s">
        <v>242</v>
      </c>
      <c r="H2308" s="1">
        <v>13</v>
      </c>
      <c r="I2308" s="1">
        <v>13</v>
      </c>
      <c r="J2308" s="1">
        <v>0</v>
      </c>
      <c r="K2308" s="1">
        <v>0</v>
      </c>
      <c r="L2308" s="1">
        <v>22585</v>
      </c>
      <c r="M2308" s="1">
        <v>516</v>
      </c>
      <c r="N2308" s="1">
        <v>0</v>
      </c>
    </row>
    <row r="2309" spans="1:14">
      <c r="A2309" s="1">
        <v>2024</v>
      </c>
      <c r="B2309" s="1" t="s">
        <v>2004</v>
      </c>
      <c r="C2309" s="1" t="s">
        <v>2201</v>
      </c>
      <c r="D2309" s="1" t="s">
        <v>2215</v>
      </c>
      <c r="E2309" s="6">
        <v>45638</v>
      </c>
      <c r="F2309" s="1" t="s">
        <v>38</v>
      </c>
      <c r="G2309" s="1" t="s">
        <v>1267</v>
      </c>
      <c r="H2309" s="1">
        <v>2</v>
      </c>
      <c r="I2309" s="1">
        <v>2</v>
      </c>
      <c r="J2309" s="1">
        <v>0</v>
      </c>
      <c r="K2309" s="1">
        <v>0</v>
      </c>
      <c r="L2309" s="1">
        <v>1597</v>
      </c>
      <c r="M2309" s="1">
        <v>73</v>
      </c>
      <c r="N2309" s="1">
        <v>0</v>
      </c>
    </row>
    <row r="2310" spans="1:14">
      <c r="A2310" s="1">
        <v>2024</v>
      </c>
      <c r="B2310" s="1" t="s">
        <v>2004</v>
      </c>
      <c r="C2310" s="1" t="s">
        <v>2201</v>
      </c>
      <c r="D2310" s="1" t="s">
        <v>2215</v>
      </c>
      <c r="E2310" s="6">
        <v>45638</v>
      </c>
      <c r="F2310" s="1" t="s">
        <v>38</v>
      </c>
      <c r="G2310" s="1" t="s">
        <v>266</v>
      </c>
      <c r="H2310" s="1">
        <v>1</v>
      </c>
      <c r="I2310" s="1">
        <v>1</v>
      </c>
      <c r="J2310" s="1">
        <v>0</v>
      </c>
      <c r="K2310" s="1">
        <v>0</v>
      </c>
      <c r="L2310" s="1">
        <v>80</v>
      </c>
      <c r="M2310" s="1">
        <v>20</v>
      </c>
      <c r="N2310" s="1">
        <v>0</v>
      </c>
    </row>
    <row r="2311" spans="1:14">
      <c r="A2311" s="1">
        <v>2024</v>
      </c>
      <c r="B2311" s="1" t="s">
        <v>2004</v>
      </c>
      <c r="C2311" s="1" t="s">
        <v>2201</v>
      </c>
      <c r="D2311" s="1" t="s">
        <v>2215</v>
      </c>
      <c r="E2311" s="6">
        <v>45639</v>
      </c>
      <c r="F2311" s="1" t="s">
        <v>64</v>
      </c>
      <c r="G2311" s="1" t="s">
        <v>1178</v>
      </c>
      <c r="H2311" s="1">
        <v>13</v>
      </c>
      <c r="I2311" s="1">
        <v>13</v>
      </c>
      <c r="J2311" s="1">
        <v>0</v>
      </c>
      <c r="K2311" s="1">
        <v>0</v>
      </c>
      <c r="L2311" s="1">
        <v>1409</v>
      </c>
      <c r="M2311" s="1">
        <v>260</v>
      </c>
      <c r="N2311" s="1">
        <v>0</v>
      </c>
    </row>
    <row r="2312" spans="1:14">
      <c r="A2312" s="1">
        <v>2024</v>
      </c>
      <c r="B2312" s="1" t="s">
        <v>2004</v>
      </c>
      <c r="C2312" s="1" t="s">
        <v>2201</v>
      </c>
      <c r="D2312" s="1" t="s">
        <v>2215</v>
      </c>
      <c r="E2312" s="6">
        <v>45639</v>
      </c>
      <c r="F2312" s="1" t="s">
        <v>64</v>
      </c>
      <c r="G2312" s="1" t="s">
        <v>41</v>
      </c>
      <c r="H2312" s="1">
        <v>4</v>
      </c>
      <c r="I2312" s="1">
        <v>4</v>
      </c>
      <c r="J2312" s="1">
        <v>0</v>
      </c>
      <c r="K2312" s="1">
        <v>0</v>
      </c>
      <c r="L2312" s="1">
        <v>39071</v>
      </c>
      <c r="M2312" s="1">
        <v>392</v>
      </c>
      <c r="N2312" s="1">
        <v>0</v>
      </c>
    </row>
    <row r="2313" spans="1:14">
      <c r="A2313" s="1">
        <v>2024</v>
      </c>
      <c r="B2313" s="1" t="s">
        <v>2004</v>
      </c>
      <c r="C2313" s="1" t="s">
        <v>2201</v>
      </c>
      <c r="D2313" s="1" t="s">
        <v>2215</v>
      </c>
      <c r="E2313" s="6">
        <v>45639</v>
      </c>
      <c r="F2313" s="1" t="s">
        <v>64</v>
      </c>
      <c r="G2313" s="1" t="s">
        <v>242</v>
      </c>
      <c r="H2313" s="1">
        <v>2</v>
      </c>
      <c r="I2313" s="1">
        <v>2</v>
      </c>
      <c r="J2313" s="1">
        <v>0</v>
      </c>
      <c r="K2313" s="1">
        <v>0</v>
      </c>
      <c r="L2313" s="1">
        <v>684</v>
      </c>
      <c r="M2313" s="1">
        <v>67</v>
      </c>
      <c r="N2313" s="1">
        <v>0</v>
      </c>
    </row>
    <row r="2314" spans="1:14">
      <c r="A2314" s="1">
        <v>2024</v>
      </c>
      <c r="B2314" s="1" t="s">
        <v>2004</v>
      </c>
      <c r="C2314" s="1" t="s">
        <v>2201</v>
      </c>
      <c r="D2314" s="1" t="s">
        <v>2215</v>
      </c>
      <c r="E2314" s="6">
        <v>45639</v>
      </c>
      <c r="F2314" s="1" t="s">
        <v>64</v>
      </c>
      <c r="G2314" s="1" t="s">
        <v>1267</v>
      </c>
      <c r="H2314" s="1">
        <v>14</v>
      </c>
      <c r="I2314" s="1">
        <v>14</v>
      </c>
      <c r="J2314" s="1">
        <v>0</v>
      </c>
      <c r="K2314" s="1">
        <v>0</v>
      </c>
      <c r="L2314" s="1">
        <v>70394</v>
      </c>
      <c r="M2314" s="1">
        <v>704</v>
      </c>
      <c r="N2314" s="1">
        <v>0</v>
      </c>
    </row>
    <row r="2315" spans="1:14">
      <c r="A2315" s="1">
        <v>2024</v>
      </c>
      <c r="B2315" s="1" t="s">
        <v>2004</v>
      </c>
      <c r="C2315" s="1" t="s">
        <v>2201</v>
      </c>
      <c r="D2315" s="1" t="s">
        <v>2215</v>
      </c>
      <c r="E2315" s="6">
        <v>45639</v>
      </c>
      <c r="F2315" s="1" t="s">
        <v>64</v>
      </c>
      <c r="G2315" s="1" t="s">
        <v>23</v>
      </c>
      <c r="H2315" s="1">
        <v>13</v>
      </c>
      <c r="I2315" s="1">
        <v>13</v>
      </c>
      <c r="J2315" s="1">
        <v>0</v>
      </c>
      <c r="K2315" s="1">
        <v>0</v>
      </c>
      <c r="L2315" s="1">
        <v>7274</v>
      </c>
      <c r="M2315" s="1">
        <v>443</v>
      </c>
      <c r="N2315" s="1">
        <v>0</v>
      </c>
    </row>
    <row r="2316" spans="1:14">
      <c r="A2316" s="1">
        <v>2024</v>
      </c>
      <c r="B2316" s="1" t="s">
        <v>2004</v>
      </c>
      <c r="C2316" s="1" t="s">
        <v>2201</v>
      </c>
      <c r="D2316" s="1" t="s">
        <v>2215</v>
      </c>
      <c r="E2316" s="6">
        <v>45639</v>
      </c>
      <c r="F2316" s="1" t="s">
        <v>64</v>
      </c>
      <c r="G2316" s="1" t="s">
        <v>266</v>
      </c>
      <c r="H2316" s="1">
        <v>14</v>
      </c>
      <c r="I2316" s="1">
        <v>14</v>
      </c>
      <c r="J2316" s="1">
        <v>0</v>
      </c>
      <c r="K2316" s="1">
        <v>0</v>
      </c>
      <c r="L2316" s="1">
        <v>8728</v>
      </c>
      <c r="M2316" s="1">
        <v>415</v>
      </c>
      <c r="N2316" s="1">
        <v>0</v>
      </c>
    </row>
    <row r="2317" spans="1:14">
      <c r="A2317" s="1">
        <v>2024</v>
      </c>
      <c r="B2317" s="1" t="s">
        <v>2004</v>
      </c>
      <c r="C2317" s="1" t="s">
        <v>2201</v>
      </c>
      <c r="D2317" s="1" t="s">
        <v>2215</v>
      </c>
      <c r="E2317" s="6">
        <v>45639</v>
      </c>
      <c r="F2317" s="1" t="s">
        <v>8</v>
      </c>
      <c r="G2317" s="1" t="s">
        <v>41</v>
      </c>
      <c r="H2317" s="1">
        <v>11</v>
      </c>
      <c r="I2317" s="1">
        <v>11</v>
      </c>
      <c r="J2317" s="1">
        <v>0</v>
      </c>
      <c r="K2317" s="1">
        <v>0</v>
      </c>
      <c r="L2317" s="1">
        <v>6417</v>
      </c>
      <c r="M2317" s="1">
        <v>586</v>
      </c>
      <c r="N2317" s="1">
        <v>0</v>
      </c>
    </row>
    <row r="2318" spans="1:14">
      <c r="A2318" s="1">
        <v>2024</v>
      </c>
      <c r="B2318" s="1" t="s">
        <v>2004</v>
      </c>
      <c r="C2318" s="1" t="s">
        <v>2201</v>
      </c>
      <c r="D2318" s="1" t="s">
        <v>2215</v>
      </c>
      <c r="E2318" s="6">
        <v>45639</v>
      </c>
      <c r="F2318" s="1" t="s">
        <v>38</v>
      </c>
      <c r="G2318" s="1" t="s">
        <v>1178</v>
      </c>
      <c r="H2318" s="1">
        <v>1</v>
      </c>
      <c r="I2318" s="1">
        <v>1</v>
      </c>
      <c r="J2318" s="1">
        <v>0</v>
      </c>
      <c r="K2318" s="1">
        <v>0</v>
      </c>
      <c r="L2318" s="1">
        <v>99</v>
      </c>
      <c r="M2318" s="1">
        <v>20</v>
      </c>
      <c r="N2318" s="1">
        <v>0</v>
      </c>
    </row>
    <row r="2319" spans="1:14">
      <c r="A2319" s="1">
        <v>2024</v>
      </c>
      <c r="B2319" s="1" t="s">
        <v>2004</v>
      </c>
      <c r="C2319" s="1" t="s">
        <v>2201</v>
      </c>
      <c r="D2319" s="1" t="s">
        <v>2215</v>
      </c>
      <c r="E2319" s="6">
        <v>45639</v>
      </c>
      <c r="F2319" s="1" t="s">
        <v>38</v>
      </c>
      <c r="G2319" s="1" t="s">
        <v>39</v>
      </c>
      <c r="H2319" s="1">
        <v>15</v>
      </c>
      <c r="I2319" s="1">
        <v>15</v>
      </c>
      <c r="J2319" s="1">
        <v>0</v>
      </c>
      <c r="K2319" s="1">
        <v>0</v>
      </c>
      <c r="L2319" s="1">
        <v>2570</v>
      </c>
      <c r="M2319" s="1">
        <v>373</v>
      </c>
      <c r="N2319" s="1">
        <v>0</v>
      </c>
    </row>
    <row r="2320" spans="1:14">
      <c r="A2320" s="1">
        <v>2024</v>
      </c>
      <c r="B2320" s="1" t="s">
        <v>2004</v>
      </c>
      <c r="C2320" s="1" t="s">
        <v>2201</v>
      </c>
      <c r="D2320" s="1" t="s">
        <v>2215</v>
      </c>
      <c r="E2320" s="6">
        <v>45639</v>
      </c>
      <c r="F2320" s="1" t="s">
        <v>38</v>
      </c>
      <c r="G2320" s="1" t="s">
        <v>242</v>
      </c>
      <c r="H2320" s="1">
        <v>14</v>
      </c>
      <c r="I2320" s="1">
        <v>14</v>
      </c>
      <c r="J2320" s="1">
        <v>0</v>
      </c>
      <c r="K2320" s="1">
        <v>0</v>
      </c>
      <c r="L2320" s="1">
        <v>9208</v>
      </c>
      <c r="M2320" s="1">
        <v>450</v>
      </c>
      <c r="N2320" s="1">
        <v>0</v>
      </c>
    </row>
    <row r="2321" spans="1:14">
      <c r="A2321" s="1">
        <v>2024</v>
      </c>
      <c r="B2321" s="1" t="s">
        <v>2004</v>
      </c>
      <c r="C2321" s="1" t="s">
        <v>2201</v>
      </c>
      <c r="D2321" s="1" t="s">
        <v>2215</v>
      </c>
      <c r="E2321" s="6">
        <v>45639</v>
      </c>
      <c r="F2321" s="1" t="s">
        <v>38</v>
      </c>
      <c r="G2321" s="1" t="s">
        <v>266</v>
      </c>
      <c r="H2321" s="1">
        <v>1</v>
      </c>
      <c r="I2321" s="1">
        <v>1</v>
      </c>
      <c r="J2321" s="1">
        <v>0</v>
      </c>
      <c r="K2321" s="1">
        <v>0</v>
      </c>
      <c r="L2321" s="1">
        <v>359</v>
      </c>
      <c r="M2321" s="1">
        <v>47</v>
      </c>
      <c r="N2321" s="1">
        <v>0</v>
      </c>
    </row>
    <row r="2322" spans="1:14">
      <c r="A2322" s="1">
        <v>2024</v>
      </c>
      <c r="B2322" s="1" t="s">
        <v>2004</v>
      </c>
      <c r="C2322" s="1" t="s">
        <v>2201</v>
      </c>
      <c r="D2322" s="1" t="s">
        <v>2224</v>
      </c>
      <c r="E2322" s="6">
        <v>45640</v>
      </c>
      <c r="F2322" s="1" t="s">
        <v>64</v>
      </c>
      <c r="G2322" s="1" t="s">
        <v>41</v>
      </c>
      <c r="H2322" s="1">
        <v>1</v>
      </c>
      <c r="I2322" s="1">
        <v>1</v>
      </c>
      <c r="J2322" s="1">
        <v>0</v>
      </c>
      <c r="K2322" s="1">
        <v>0</v>
      </c>
      <c r="L2322" s="1">
        <v>87</v>
      </c>
      <c r="M2322" s="1">
        <v>20</v>
      </c>
      <c r="N2322" s="1">
        <v>0</v>
      </c>
    </row>
    <row r="2323" spans="1:14">
      <c r="A2323" s="1">
        <v>2024</v>
      </c>
      <c r="B2323" s="1" t="s">
        <v>2004</v>
      </c>
      <c r="C2323" s="1" t="s">
        <v>2201</v>
      </c>
      <c r="D2323" s="1" t="s">
        <v>2224</v>
      </c>
      <c r="E2323" s="6">
        <v>45640</v>
      </c>
      <c r="F2323" s="1" t="s">
        <v>8</v>
      </c>
      <c r="G2323" s="1" t="s">
        <v>41</v>
      </c>
      <c r="H2323" s="1">
        <v>10</v>
      </c>
      <c r="I2323" s="1">
        <v>10</v>
      </c>
      <c r="J2323" s="1">
        <v>0</v>
      </c>
      <c r="K2323" s="1">
        <v>0</v>
      </c>
      <c r="L2323" s="1">
        <v>13802</v>
      </c>
      <c r="M2323" s="1">
        <v>497</v>
      </c>
      <c r="N2323" s="1">
        <v>0</v>
      </c>
    </row>
    <row r="2324" spans="1:14">
      <c r="A2324" s="1">
        <v>2024</v>
      </c>
      <c r="B2324" s="1" t="s">
        <v>2004</v>
      </c>
      <c r="C2324" s="1" t="s">
        <v>2201</v>
      </c>
      <c r="D2324" s="1" t="s">
        <v>2224</v>
      </c>
      <c r="E2324" s="6">
        <v>45640</v>
      </c>
      <c r="F2324" s="1" t="s">
        <v>38</v>
      </c>
      <c r="G2324" s="1" t="s">
        <v>39</v>
      </c>
      <c r="H2324" s="1">
        <v>11</v>
      </c>
      <c r="I2324" s="1">
        <v>11</v>
      </c>
      <c r="J2324" s="1">
        <v>0</v>
      </c>
      <c r="K2324" s="1">
        <v>0</v>
      </c>
      <c r="L2324" s="1">
        <v>9165</v>
      </c>
      <c r="M2324" s="1">
        <v>287</v>
      </c>
      <c r="N2324" s="1">
        <v>0</v>
      </c>
    </row>
    <row r="2325" spans="1:14">
      <c r="A2325" s="1">
        <v>2024</v>
      </c>
      <c r="B2325" s="1" t="s">
        <v>2004</v>
      </c>
      <c r="C2325" s="1" t="s">
        <v>2201</v>
      </c>
      <c r="D2325" s="1" t="s">
        <v>2224</v>
      </c>
      <c r="E2325" s="6">
        <v>45642</v>
      </c>
      <c r="F2325" s="1" t="s">
        <v>64</v>
      </c>
      <c r="G2325" s="1" t="s">
        <v>1178</v>
      </c>
      <c r="H2325" s="1">
        <v>12</v>
      </c>
      <c r="I2325" s="1">
        <v>12</v>
      </c>
      <c r="J2325" s="1">
        <v>0</v>
      </c>
      <c r="K2325" s="1">
        <v>0</v>
      </c>
      <c r="L2325" s="1">
        <v>18332</v>
      </c>
      <c r="M2325" s="1">
        <v>464</v>
      </c>
      <c r="N2325" s="1">
        <v>0</v>
      </c>
    </row>
    <row r="2326" spans="1:14">
      <c r="A2326" s="1">
        <v>2024</v>
      </c>
      <c r="B2326" s="1" t="s">
        <v>2004</v>
      </c>
      <c r="C2326" s="1" t="s">
        <v>2201</v>
      </c>
      <c r="D2326" s="1" t="s">
        <v>2224</v>
      </c>
      <c r="E2326" s="6">
        <v>45642</v>
      </c>
      <c r="F2326" s="1" t="s">
        <v>64</v>
      </c>
      <c r="G2326" s="1" t="s">
        <v>41</v>
      </c>
      <c r="H2326" s="1">
        <v>3</v>
      </c>
      <c r="I2326" s="1">
        <v>3</v>
      </c>
      <c r="J2326" s="1">
        <v>0</v>
      </c>
      <c r="K2326" s="1">
        <v>0</v>
      </c>
      <c r="L2326" s="1">
        <v>8655</v>
      </c>
      <c r="M2326" s="1">
        <v>376</v>
      </c>
      <c r="N2326" s="1">
        <v>0</v>
      </c>
    </row>
    <row r="2327" spans="1:14">
      <c r="A2327" s="1">
        <v>2024</v>
      </c>
      <c r="B2327" s="1" t="s">
        <v>2004</v>
      </c>
      <c r="C2327" s="1" t="s">
        <v>2201</v>
      </c>
      <c r="D2327" s="1" t="s">
        <v>2224</v>
      </c>
      <c r="E2327" s="6">
        <v>45642</v>
      </c>
      <c r="F2327" s="1" t="s">
        <v>64</v>
      </c>
      <c r="G2327" s="1" t="s">
        <v>1267</v>
      </c>
      <c r="H2327" s="1">
        <v>14</v>
      </c>
      <c r="I2327" s="1">
        <v>14</v>
      </c>
      <c r="J2327" s="1">
        <v>0</v>
      </c>
      <c r="K2327" s="1">
        <v>0</v>
      </c>
      <c r="L2327" s="1">
        <v>39372</v>
      </c>
      <c r="M2327" s="1">
        <v>642</v>
      </c>
      <c r="N2327" s="1">
        <v>0</v>
      </c>
    </row>
    <row r="2328" spans="1:14">
      <c r="A2328" s="1">
        <v>2024</v>
      </c>
      <c r="B2328" s="1" t="s">
        <v>2004</v>
      </c>
      <c r="C2328" s="1" t="s">
        <v>2201</v>
      </c>
      <c r="D2328" s="1" t="s">
        <v>2224</v>
      </c>
      <c r="E2328" s="6">
        <v>45642</v>
      </c>
      <c r="F2328" s="1" t="s">
        <v>64</v>
      </c>
      <c r="G2328" s="1" t="s">
        <v>23</v>
      </c>
      <c r="H2328" s="1">
        <v>15</v>
      </c>
      <c r="I2328" s="1">
        <v>15</v>
      </c>
      <c r="J2328" s="1">
        <v>0</v>
      </c>
      <c r="K2328" s="1">
        <v>0</v>
      </c>
      <c r="L2328" s="1">
        <v>180710</v>
      </c>
      <c r="M2328" s="1">
        <v>799</v>
      </c>
      <c r="N2328" s="1">
        <v>0</v>
      </c>
    </row>
    <row r="2329" spans="1:14">
      <c r="A2329" s="1">
        <v>2024</v>
      </c>
      <c r="B2329" s="1" t="s">
        <v>2004</v>
      </c>
      <c r="C2329" s="1" t="s">
        <v>2201</v>
      </c>
      <c r="D2329" s="1" t="s">
        <v>2224</v>
      </c>
      <c r="E2329" s="6">
        <v>45642</v>
      </c>
      <c r="F2329" s="1" t="s">
        <v>64</v>
      </c>
      <c r="G2329" s="1" t="s">
        <v>266</v>
      </c>
      <c r="H2329" s="1">
        <v>12</v>
      </c>
      <c r="I2329" s="1">
        <v>12</v>
      </c>
      <c r="J2329" s="1">
        <v>0</v>
      </c>
      <c r="K2329" s="1">
        <v>0</v>
      </c>
      <c r="L2329" s="1">
        <v>24533</v>
      </c>
      <c r="M2329" s="1">
        <v>498</v>
      </c>
      <c r="N2329" s="1">
        <v>0</v>
      </c>
    </row>
    <row r="2330" spans="1:14">
      <c r="A2330" s="1">
        <v>2024</v>
      </c>
      <c r="B2330" s="1" t="s">
        <v>2004</v>
      </c>
      <c r="C2330" s="1" t="s">
        <v>2201</v>
      </c>
      <c r="D2330" s="1" t="s">
        <v>2224</v>
      </c>
      <c r="E2330" s="6">
        <v>45642</v>
      </c>
      <c r="F2330" s="1" t="s">
        <v>8</v>
      </c>
      <c r="G2330" s="1" t="s">
        <v>41</v>
      </c>
      <c r="H2330" s="1">
        <v>12</v>
      </c>
      <c r="I2330" s="1">
        <v>12</v>
      </c>
      <c r="J2330" s="1">
        <v>0</v>
      </c>
      <c r="K2330" s="1">
        <v>0</v>
      </c>
      <c r="L2330" s="1">
        <v>21345</v>
      </c>
      <c r="M2330" s="1">
        <v>1003</v>
      </c>
      <c r="N2330" s="1">
        <v>0</v>
      </c>
    </row>
    <row r="2331" spans="1:14">
      <c r="A2331" s="1">
        <v>2024</v>
      </c>
      <c r="B2331" s="1" t="s">
        <v>2004</v>
      </c>
      <c r="C2331" s="1" t="s">
        <v>2201</v>
      </c>
      <c r="D2331" s="1" t="s">
        <v>2224</v>
      </c>
      <c r="E2331" s="6">
        <v>45642</v>
      </c>
      <c r="F2331" s="1" t="s">
        <v>38</v>
      </c>
      <c r="G2331" s="1" t="s">
        <v>1178</v>
      </c>
      <c r="H2331" s="1">
        <v>2</v>
      </c>
      <c r="I2331" s="1">
        <v>2</v>
      </c>
      <c r="J2331" s="1">
        <v>0</v>
      </c>
      <c r="K2331" s="1">
        <v>0</v>
      </c>
      <c r="L2331" s="1">
        <v>152</v>
      </c>
      <c r="M2331" s="1">
        <v>38</v>
      </c>
      <c r="N2331" s="1">
        <v>0</v>
      </c>
    </row>
    <row r="2332" spans="1:14">
      <c r="A2332" s="1">
        <v>2024</v>
      </c>
      <c r="B2332" s="1" t="s">
        <v>2004</v>
      </c>
      <c r="C2332" s="1" t="s">
        <v>2201</v>
      </c>
      <c r="D2332" s="1" t="s">
        <v>2224</v>
      </c>
      <c r="E2332" s="6">
        <v>45642</v>
      </c>
      <c r="F2332" s="1" t="s">
        <v>38</v>
      </c>
      <c r="G2332" s="1" t="s">
        <v>39</v>
      </c>
      <c r="H2332" s="1">
        <v>15</v>
      </c>
      <c r="I2332" s="1">
        <v>15</v>
      </c>
      <c r="J2332" s="1">
        <v>0</v>
      </c>
      <c r="K2332" s="1">
        <v>0</v>
      </c>
      <c r="L2332" s="1">
        <v>2587</v>
      </c>
      <c r="M2332" s="1">
        <v>379</v>
      </c>
      <c r="N2332" s="1">
        <v>0</v>
      </c>
    </row>
    <row r="2333" spans="1:14">
      <c r="A2333" s="1">
        <v>2024</v>
      </c>
      <c r="B2333" s="1" t="s">
        <v>2004</v>
      </c>
      <c r="C2333" s="1" t="s">
        <v>2201</v>
      </c>
      <c r="D2333" s="1" t="s">
        <v>2224</v>
      </c>
      <c r="E2333" s="6">
        <v>45642</v>
      </c>
      <c r="F2333" s="1" t="s">
        <v>38</v>
      </c>
      <c r="G2333" s="1" t="s">
        <v>242</v>
      </c>
      <c r="H2333" s="1">
        <v>16</v>
      </c>
      <c r="I2333" s="1">
        <v>16</v>
      </c>
      <c r="J2333" s="1">
        <v>0</v>
      </c>
      <c r="K2333" s="1">
        <v>0</v>
      </c>
      <c r="L2333" s="1">
        <v>13071</v>
      </c>
      <c r="M2333" s="1">
        <v>519</v>
      </c>
      <c r="N2333" s="1">
        <v>0</v>
      </c>
    </row>
    <row r="2334" spans="1:14">
      <c r="A2334" s="1">
        <v>2024</v>
      </c>
      <c r="B2334" s="1" t="s">
        <v>2004</v>
      </c>
      <c r="C2334" s="1" t="s">
        <v>2201</v>
      </c>
      <c r="D2334" s="1" t="s">
        <v>2224</v>
      </c>
      <c r="E2334" s="6">
        <v>45642</v>
      </c>
      <c r="F2334" s="1" t="s">
        <v>38</v>
      </c>
      <c r="G2334" s="1" t="s">
        <v>266</v>
      </c>
      <c r="H2334" s="1">
        <v>3</v>
      </c>
      <c r="I2334" s="1">
        <v>3</v>
      </c>
      <c r="J2334" s="1">
        <v>0</v>
      </c>
      <c r="K2334" s="1">
        <v>0</v>
      </c>
      <c r="L2334" s="1">
        <v>262</v>
      </c>
      <c r="M2334" s="1">
        <v>60</v>
      </c>
      <c r="N2334" s="1">
        <v>0</v>
      </c>
    </row>
    <row r="2335" spans="1:14">
      <c r="E2335" s="6"/>
    </row>
    <row r="2336" spans="1:14">
      <c r="E2336" s="6"/>
    </row>
    <row r="2337" spans="5:5">
      <c r="E2337" s="6"/>
    </row>
    <row r="2338" spans="5:5">
      <c r="E2338" s="6"/>
    </row>
    <row r="2339" spans="5:5">
      <c r="E2339" s="6"/>
    </row>
    <row r="2340" spans="5:5">
      <c r="E2340" s="6"/>
    </row>
    <row r="2341" spans="5:5">
      <c r="E2341" s="6"/>
    </row>
    <row r="2342" spans="5:5">
      <c r="E2342" s="6"/>
    </row>
    <row r="2343" spans="5:5">
      <c r="E2343" s="6"/>
    </row>
    <row r="2344" spans="5:5">
      <c r="E2344" s="6"/>
    </row>
    <row r="2345" spans="5:5">
      <c r="E2345" s="6"/>
    </row>
    <row r="2346" spans="5:5">
      <c r="E2346" s="6"/>
    </row>
    <row r="2347" spans="5:5">
      <c r="E2347" s="6"/>
    </row>
    <row r="2348" spans="5:5">
      <c r="E2348" s="6"/>
    </row>
    <row r="2349" spans="5:5">
      <c r="E2349" s="6"/>
    </row>
    <row r="2350" spans="5:5">
      <c r="E2350" s="6"/>
    </row>
    <row r="2351" spans="5:5">
      <c r="E2351" s="6"/>
    </row>
    <row r="2352" spans="5:5">
      <c r="E2352" s="6"/>
    </row>
    <row r="2353" spans="5:5">
      <c r="E2353" s="6"/>
    </row>
    <row r="2354" spans="5:5">
      <c r="E2354" s="6"/>
    </row>
    <row r="2355" spans="5:5">
      <c r="E2355" s="6"/>
    </row>
    <row r="2356" spans="5:5">
      <c r="E2356" s="6"/>
    </row>
    <row r="2357" spans="5:5">
      <c r="E2357" s="6"/>
    </row>
    <row r="2358" spans="5:5">
      <c r="E2358" s="6"/>
    </row>
    <row r="2359" spans="5:5">
      <c r="E2359" s="6"/>
    </row>
    <row r="2360" spans="5:5">
      <c r="E2360" s="6"/>
    </row>
    <row r="2361" spans="5:5">
      <c r="E2361" s="6"/>
    </row>
    <row r="2362" spans="5:5">
      <c r="E2362" s="6"/>
    </row>
    <row r="2363" spans="5:5">
      <c r="E2363" s="6"/>
    </row>
    <row r="2364" spans="5:5">
      <c r="E2364" s="6"/>
    </row>
    <row r="2365" spans="5:5">
      <c r="E2365" s="6"/>
    </row>
    <row r="2366" spans="5:5">
      <c r="E2366" s="6"/>
    </row>
    <row r="2367" spans="5:5">
      <c r="E2367" s="6"/>
    </row>
    <row r="2368" spans="5:5">
      <c r="E2368" s="6"/>
    </row>
    <row r="2369" spans="5:5">
      <c r="E2369" s="6"/>
    </row>
    <row r="2370" spans="5:5">
      <c r="E2370" s="6"/>
    </row>
    <row r="2371" spans="5:5">
      <c r="E2371" s="6"/>
    </row>
    <row r="2372" spans="5:5">
      <c r="E2372" s="6"/>
    </row>
    <row r="2373" spans="5:5">
      <c r="E2373" s="6"/>
    </row>
    <row r="2374" spans="5:5">
      <c r="E2374" s="6"/>
    </row>
    <row r="2375" spans="5:5">
      <c r="E2375" s="6"/>
    </row>
    <row r="2376" spans="5:5">
      <c r="E2376" s="6"/>
    </row>
    <row r="2377" spans="5:5">
      <c r="E2377" s="6"/>
    </row>
    <row r="2378" spans="5:5">
      <c r="E2378" s="6"/>
    </row>
    <row r="2379" spans="5:5">
      <c r="E2379" s="6"/>
    </row>
    <row r="2380" spans="5:5">
      <c r="E2380" s="6"/>
    </row>
    <row r="2381" spans="5:5">
      <c r="E2381" s="6"/>
    </row>
    <row r="2382" spans="5:5">
      <c r="E2382" s="6"/>
    </row>
    <row r="2383" spans="5:5">
      <c r="E2383" s="6"/>
    </row>
    <row r="2384" spans="5:5">
      <c r="E2384" s="6"/>
    </row>
    <row r="2385" spans="5:5">
      <c r="E2385" s="6"/>
    </row>
    <row r="2386" spans="5:5">
      <c r="E2386" s="6"/>
    </row>
    <row r="2387" spans="5:5">
      <c r="E2387" s="6"/>
    </row>
    <row r="2388" spans="5:5">
      <c r="E2388" s="6"/>
    </row>
    <row r="2389" spans="5:5">
      <c r="E2389" s="6"/>
    </row>
    <row r="2390" spans="5:5">
      <c r="E2390" s="6"/>
    </row>
    <row r="2391" spans="5:5">
      <c r="E2391" s="6"/>
    </row>
    <row r="2392" spans="5:5">
      <c r="E2392" s="6"/>
    </row>
    <row r="2393" spans="5:5">
      <c r="E2393" s="6"/>
    </row>
    <row r="2394" spans="5:5">
      <c r="E2394" s="6"/>
    </row>
    <row r="2395" spans="5:5">
      <c r="E2395" s="6"/>
    </row>
    <row r="2396" spans="5:5">
      <c r="E2396" s="6"/>
    </row>
    <row r="2397" spans="5:5">
      <c r="E2397" s="6"/>
    </row>
    <row r="2398" spans="5:5">
      <c r="E2398" s="6"/>
    </row>
    <row r="2399" spans="5:5">
      <c r="E2399" s="6"/>
    </row>
    <row r="2400" spans="5:5">
      <c r="E2400" s="6"/>
    </row>
    <row r="2401" spans="5:5">
      <c r="E2401" s="6"/>
    </row>
    <row r="2402" spans="5:5">
      <c r="E2402" s="6"/>
    </row>
    <row r="2403" spans="5:5">
      <c r="E2403" s="6"/>
    </row>
    <row r="2404" spans="5:5">
      <c r="E2404" s="6"/>
    </row>
    <row r="2405" spans="5:5">
      <c r="E2405" s="6"/>
    </row>
    <row r="2406" spans="5:5">
      <c r="E2406" s="6"/>
    </row>
    <row r="2407" spans="5:5">
      <c r="E2407" s="6"/>
    </row>
    <row r="2408" spans="5:5">
      <c r="E2408" s="6"/>
    </row>
    <row r="2409" spans="5:5">
      <c r="E2409" s="6"/>
    </row>
    <row r="2410" spans="5:5">
      <c r="E2410" s="6"/>
    </row>
    <row r="2411" spans="5:5">
      <c r="E2411" s="6"/>
    </row>
    <row r="2412" spans="5:5">
      <c r="E2412" s="6"/>
    </row>
    <row r="2413" spans="5:5">
      <c r="E2413" s="6"/>
    </row>
    <row r="2414" spans="5:5">
      <c r="E2414" s="6"/>
    </row>
    <row r="2415" spans="5:5">
      <c r="E2415" s="6"/>
    </row>
    <row r="2416" spans="5:5">
      <c r="E2416" s="6"/>
    </row>
    <row r="2417" spans="5:5">
      <c r="E2417" s="6"/>
    </row>
    <row r="2418" spans="5:5">
      <c r="E2418" s="6"/>
    </row>
    <row r="2419" spans="5:5">
      <c r="E2419" s="6"/>
    </row>
    <row r="2420" spans="5:5">
      <c r="E2420" s="6"/>
    </row>
    <row r="2421" spans="5:5">
      <c r="E2421" s="6"/>
    </row>
    <row r="2422" spans="5:5">
      <c r="E2422" s="6"/>
    </row>
    <row r="2423" spans="5:5">
      <c r="E2423" s="6"/>
    </row>
    <row r="2424" spans="5:5">
      <c r="E2424" s="6"/>
    </row>
    <row r="2425" spans="5:5">
      <c r="E2425" s="6"/>
    </row>
    <row r="2426" spans="5:5">
      <c r="E2426" s="6"/>
    </row>
    <row r="2427" spans="5:5">
      <c r="E2427" s="6"/>
    </row>
    <row r="2428" spans="5:5">
      <c r="E2428" s="6"/>
    </row>
    <row r="2429" spans="5:5">
      <c r="E2429" s="6"/>
    </row>
    <row r="2430" spans="5:5">
      <c r="E2430" s="6"/>
    </row>
    <row r="2431" spans="5:5">
      <c r="E2431" s="6"/>
    </row>
    <row r="2432" spans="5:5">
      <c r="E2432" s="6"/>
    </row>
    <row r="2433" spans="5:5">
      <c r="E2433" s="6"/>
    </row>
    <row r="2434" spans="5:5">
      <c r="E2434" s="6"/>
    </row>
    <row r="2435" spans="5:5">
      <c r="E2435" s="6"/>
    </row>
    <row r="2436" spans="5:5">
      <c r="E2436" s="6"/>
    </row>
    <row r="2437" spans="5:5">
      <c r="E2437" s="6"/>
    </row>
    <row r="2438" spans="5:5">
      <c r="E2438" s="6"/>
    </row>
    <row r="2439" spans="5:5">
      <c r="E2439" s="6"/>
    </row>
    <row r="2440" spans="5:5">
      <c r="E2440" s="6"/>
    </row>
    <row r="2441" spans="5:5">
      <c r="E2441" s="6"/>
    </row>
    <row r="2442" spans="5:5">
      <c r="E2442" s="6"/>
    </row>
    <row r="2443" spans="5:5">
      <c r="E2443" s="6"/>
    </row>
    <row r="2444" spans="5:5">
      <c r="E2444" s="6"/>
    </row>
    <row r="2445" spans="5:5">
      <c r="E2445" s="6"/>
    </row>
    <row r="2446" spans="5:5">
      <c r="E2446" s="6"/>
    </row>
    <row r="2447" spans="5:5">
      <c r="E2447" s="6"/>
    </row>
    <row r="2448" spans="5:5">
      <c r="E2448" s="6"/>
    </row>
    <row r="2449" spans="5:5">
      <c r="E2449" s="6"/>
    </row>
    <row r="2450" spans="5:5">
      <c r="E2450" s="6"/>
    </row>
    <row r="2451" spans="5:5">
      <c r="E2451" s="6"/>
    </row>
    <row r="2452" spans="5:5">
      <c r="E2452" s="6"/>
    </row>
    <row r="2453" spans="5:5">
      <c r="E2453" s="6"/>
    </row>
    <row r="2454" spans="5:5">
      <c r="E2454" s="6"/>
    </row>
    <row r="2455" spans="5:5">
      <c r="E2455" s="6"/>
    </row>
    <row r="2456" spans="5:5">
      <c r="E2456" s="6"/>
    </row>
    <row r="2457" spans="5:5">
      <c r="E2457" s="6"/>
    </row>
    <row r="2458" spans="5:5">
      <c r="E2458" s="6"/>
    </row>
    <row r="2459" spans="5:5">
      <c r="E2459" s="6"/>
    </row>
    <row r="2460" spans="5:5">
      <c r="E2460" s="6"/>
    </row>
    <row r="2461" spans="5:5">
      <c r="E2461" s="6"/>
    </row>
    <row r="2462" spans="5:5">
      <c r="E2462" s="6"/>
    </row>
    <row r="2463" spans="5:5">
      <c r="E2463" s="6"/>
    </row>
    <row r="2464" spans="5:5">
      <c r="E2464" s="6"/>
    </row>
    <row r="2465" spans="5:5">
      <c r="E2465" s="6"/>
    </row>
    <row r="2466" spans="5:5">
      <c r="E2466" s="6"/>
    </row>
    <row r="2467" spans="5:5">
      <c r="E2467" s="6"/>
    </row>
    <row r="2468" spans="5:5">
      <c r="E2468" s="6"/>
    </row>
    <row r="2469" spans="5:5">
      <c r="E2469" s="6"/>
    </row>
    <row r="2470" spans="5:5">
      <c r="E2470" s="6"/>
    </row>
    <row r="2471" spans="5:5">
      <c r="E2471" s="6"/>
    </row>
    <row r="2472" spans="5:5">
      <c r="E2472" s="6"/>
    </row>
    <row r="2473" spans="5:5">
      <c r="E2473" s="6"/>
    </row>
    <row r="2474" spans="5:5">
      <c r="E2474" s="6"/>
    </row>
    <row r="2475" spans="5:5">
      <c r="E2475" s="6"/>
    </row>
    <row r="2476" spans="5:5">
      <c r="E2476" s="6"/>
    </row>
    <row r="2477" spans="5:5">
      <c r="E2477" s="6"/>
    </row>
    <row r="2478" spans="5:5">
      <c r="E2478" s="6"/>
    </row>
    <row r="2479" spans="5:5">
      <c r="E2479" s="6"/>
    </row>
    <row r="2480" spans="5:5">
      <c r="E2480" s="6"/>
    </row>
    <row r="2481" spans="5:5">
      <c r="E2481" s="6"/>
    </row>
    <row r="2482" spans="5:5">
      <c r="E2482" s="6"/>
    </row>
    <row r="2483" spans="5:5">
      <c r="E2483" s="6"/>
    </row>
    <row r="2484" spans="5:5">
      <c r="E2484" s="6"/>
    </row>
    <row r="2485" spans="5:5">
      <c r="E2485" s="6"/>
    </row>
    <row r="2486" spans="5:5">
      <c r="E2486" s="6"/>
    </row>
    <row r="2487" spans="5:5">
      <c r="E2487" s="6"/>
    </row>
    <row r="2488" spans="5:5">
      <c r="E2488" s="6"/>
    </row>
    <row r="2489" spans="5:5">
      <c r="E2489" s="6"/>
    </row>
    <row r="2490" spans="5:5">
      <c r="E2490" s="6"/>
    </row>
    <row r="2491" spans="5:5">
      <c r="E2491" s="6"/>
    </row>
    <row r="2492" spans="5:5">
      <c r="E2492" s="6"/>
    </row>
    <row r="2493" spans="5:5">
      <c r="E2493" s="6"/>
    </row>
    <row r="2494" spans="5:5">
      <c r="E2494" s="6"/>
    </row>
    <row r="2495" spans="5:5">
      <c r="E2495" s="6"/>
    </row>
    <row r="2496" spans="5:5">
      <c r="E2496" s="6"/>
    </row>
    <row r="2497" spans="5:5">
      <c r="E2497" s="6"/>
    </row>
    <row r="2498" spans="5:5">
      <c r="E2498" s="6"/>
    </row>
    <row r="2499" spans="5:5">
      <c r="E2499" s="6"/>
    </row>
    <row r="2500" spans="5:5">
      <c r="E2500" s="6"/>
    </row>
    <row r="2501" spans="5:5">
      <c r="E2501" s="6"/>
    </row>
    <row r="2502" spans="5:5">
      <c r="E2502" s="6"/>
    </row>
    <row r="2503" spans="5:5">
      <c r="E2503" s="6"/>
    </row>
    <row r="2504" spans="5:5">
      <c r="E2504" s="6"/>
    </row>
    <row r="2505" spans="5:5">
      <c r="E2505" s="6"/>
    </row>
    <row r="2506" spans="5:5">
      <c r="E2506" s="6"/>
    </row>
    <row r="2507" spans="5:5">
      <c r="E2507" s="6"/>
    </row>
    <row r="2508" spans="5:5">
      <c r="E2508" s="6"/>
    </row>
    <row r="2509" spans="5:5">
      <c r="E2509" s="6"/>
    </row>
    <row r="2510" spans="5:5">
      <c r="E2510" s="6"/>
    </row>
    <row r="2511" spans="5:5">
      <c r="E2511" s="6"/>
    </row>
    <row r="2512" spans="5:5">
      <c r="E2512" s="6"/>
    </row>
    <row r="2513" spans="5:5">
      <c r="E2513" s="6"/>
    </row>
    <row r="2514" spans="5:5">
      <c r="E2514" s="6"/>
    </row>
    <row r="2515" spans="5:5">
      <c r="E2515" s="6"/>
    </row>
    <row r="2516" spans="5:5">
      <c r="E2516" s="6"/>
    </row>
    <row r="2517" spans="5:5">
      <c r="E2517" s="6"/>
    </row>
    <row r="2518" spans="5:5">
      <c r="E2518" s="6"/>
    </row>
    <row r="2519" spans="5:5">
      <c r="E2519" s="6"/>
    </row>
    <row r="2520" spans="5:5">
      <c r="E2520" s="6"/>
    </row>
    <row r="2521" spans="5:5">
      <c r="E2521" s="6"/>
    </row>
    <row r="2522" spans="5:5">
      <c r="E2522" s="6"/>
    </row>
    <row r="2523" spans="5:5">
      <c r="E2523" s="6"/>
    </row>
    <row r="2524" spans="5:5">
      <c r="E2524" s="6"/>
    </row>
    <row r="2525" spans="5:5">
      <c r="E2525" s="6"/>
    </row>
    <row r="2526" spans="5:5">
      <c r="E2526" s="6"/>
    </row>
    <row r="2527" spans="5:5">
      <c r="E2527" s="6"/>
    </row>
    <row r="2528" spans="5:5">
      <c r="E2528" s="6"/>
    </row>
    <row r="2529" spans="5:5">
      <c r="E2529" s="6"/>
    </row>
    <row r="2530" spans="5:5">
      <c r="E2530" s="6"/>
    </row>
    <row r="2531" spans="5:5">
      <c r="E2531" s="6"/>
    </row>
    <row r="2532" spans="5:5">
      <c r="E2532" s="6"/>
    </row>
    <row r="2533" spans="5:5">
      <c r="E2533" s="6"/>
    </row>
    <row r="2534" spans="5:5">
      <c r="E2534" s="6"/>
    </row>
    <row r="2535" spans="5:5">
      <c r="E2535" s="6"/>
    </row>
    <row r="2536" spans="5:5">
      <c r="E2536" s="6"/>
    </row>
    <row r="2537" spans="5:5">
      <c r="E2537" s="6"/>
    </row>
    <row r="2538" spans="5:5">
      <c r="E2538" s="6"/>
    </row>
    <row r="2539" spans="5:5">
      <c r="E2539" s="6"/>
    </row>
    <row r="2540" spans="5:5">
      <c r="E2540" s="6"/>
    </row>
    <row r="2541" spans="5:5">
      <c r="E2541" s="6"/>
    </row>
    <row r="2542" spans="5:5">
      <c r="E2542" s="6"/>
    </row>
    <row r="2543" spans="5:5">
      <c r="E2543" s="6"/>
    </row>
    <row r="2544" spans="5:5">
      <c r="E2544" s="6"/>
    </row>
    <row r="2545" spans="5:5">
      <c r="E2545" s="6"/>
    </row>
    <row r="2546" spans="5:5">
      <c r="E2546" s="6"/>
    </row>
    <row r="2547" spans="5:5">
      <c r="E2547" s="6"/>
    </row>
    <row r="2548" spans="5:5">
      <c r="E2548" s="6"/>
    </row>
    <row r="2549" spans="5:5">
      <c r="E2549" s="6"/>
    </row>
    <row r="2550" spans="5:5">
      <c r="E2550" s="6"/>
    </row>
    <row r="2551" spans="5:5">
      <c r="E2551" s="6"/>
    </row>
    <row r="2552" spans="5:5">
      <c r="E2552" s="6"/>
    </row>
    <row r="2553" spans="5:5">
      <c r="E2553" s="6"/>
    </row>
    <row r="2554" spans="5:5">
      <c r="E2554" s="6"/>
    </row>
    <row r="2555" spans="5:5">
      <c r="E2555" s="6"/>
    </row>
    <row r="2556" spans="5:5">
      <c r="E2556" s="6"/>
    </row>
    <row r="2557" spans="5:5">
      <c r="E2557" s="6"/>
    </row>
    <row r="2558" spans="5:5">
      <c r="E2558" s="6"/>
    </row>
    <row r="2559" spans="5:5">
      <c r="E2559" s="6"/>
    </row>
    <row r="2560" spans="5:5">
      <c r="E2560" s="6"/>
    </row>
    <row r="2561" spans="5:5">
      <c r="E2561" s="6"/>
    </row>
    <row r="2562" spans="5:5">
      <c r="E2562" s="6"/>
    </row>
    <row r="2563" spans="5:5">
      <c r="E2563" s="6"/>
    </row>
    <row r="2564" spans="5:5">
      <c r="E2564" s="6"/>
    </row>
    <row r="2565" spans="5:5">
      <c r="E2565" s="6"/>
    </row>
    <row r="2566" spans="5:5">
      <c r="E2566" s="6"/>
    </row>
    <row r="2567" spans="5:5">
      <c r="E2567" s="6"/>
    </row>
    <row r="2568" spans="5:5">
      <c r="E2568" s="6"/>
    </row>
    <row r="2569" spans="5:5">
      <c r="E2569" s="6"/>
    </row>
    <row r="2570" spans="5:5">
      <c r="E2570" s="6"/>
    </row>
    <row r="2571" spans="5:5">
      <c r="E2571" s="6"/>
    </row>
    <row r="2572" spans="5:5">
      <c r="E2572" s="6"/>
    </row>
    <row r="2573" spans="5:5">
      <c r="E2573" s="6"/>
    </row>
    <row r="2574" spans="5:5">
      <c r="E2574" s="6"/>
    </row>
    <row r="2575" spans="5:5">
      <c r="E2575" s="6"/>
    </row>
    <row r="2576" spans="5:5">
      <c r="E2576" s="6"/>
    </row>
    <row r="2577" spans="5:5">
      <c r="E2577" s="6"/>
    </row>
    <row r="2578" spans="5:5">
      <c r="E2578" s="6"/>
    </row>
    <row r="2579" spans="5:5">
      <c r="E2579" s="6"/>
    </row>
    <row r="2580" spans="5:5">
      <c r="E2580" s="6"/>
    </row>
    <row r="2581" spans="5:5">
      <c r="E2581" s="6"/>
    </row>
    <row r="2582" spans="5:5">
      <c r="E2582" s="6"/>
    </row>
    <row r="2583" spans="5:5">
      <c r="E2583" s="6"/>
    </row>
    <row r="2584" spans="5:5">
      <c r="E2584" s="6"/>
    </row>
    <row r="2585" spans="5:5">
      <c r="E2585" s="6"/>
    </row>
    <row r="2586" spans="5:5">
      <c r="E2586" s="6"/>
    </row>
    <row r="2587" spans="5:5">
      <c r="E2587" s="6"/>
    </row>
    <row r="2588" spans="5:5">
      <c r="E2588" s="6"/>
    </row>
    <row r="2589" spans="5:5">
      <c r="E2589" s="6"/>
    </row>
    <row r="2590" spans="5:5">
      <c r="E2590" s="6"/>
    </row>
    <row r="2591" spans="5:5">
      <c r="E2591" s="6"/>
    </row>
    <row r="2592" spans="5:5">
      <c r="E2592" s="6"/>
    </row>
    <row r="2593" spans="5:5">
      <c r="E2593" s="6"/>
    </row>
    <row r="2594" spans="5:5">
      <c r="E2594" s="6"/>
    </row>
    <row r="2595" spans="5:5">
      <c r="E2595" s="6"/>
    </row>
    <row r="2596" spans="5:5">
      <c r="E2596" s="6"/>
    </row>
    <row r="2597" spans="5:5">
      <c r="E2597" s="6"/>
    </row>
    <row r="2598" spans="5:5">
      <c r="E2598" s="6"/>
    </row>
    <row r="2599" spans="5:5">
      <c r="E2599" s="6"/>
    </row>
    <row r="2600" spans="5:5">
      <c r="E2600" s="6"/>
    </row>
    <row r="2601" spans="5:5">
      <c r="E2601" s="6"/>
    </row>
    <row r="2602" spans="5:5">
      <c r="E2602" s="6"/>
    </row>
    <row r="2603" spans="5:5">
      <c r="E2603" s="6"/>
    </row>
    <row r="2604" spans="5:5">
      <c r="E2604" s="6"/>
    </row>
    <row r="2605" spans="5:5">
      <c r="E2605" s="6"/>
    </row>
    <row r="2606" spans="5:5">
      <c r="E2606" s="6"/>
    </row>
    <row r="2607" spans="5:5">
      <c r="E2607" s="6"/>
    </row>
    <row r="2608" spans="5:5">
      <c r="E2608" s="6"/>
    </row>
    <row r="2609" spans="5:5">
      <c r="E2609" s="6"/>
    </row>
    <row r="2610" spans="5:5">
      <c r="E2610" s="6"/>
    </row>
    <row r="2611" spans="5:5">
      <c r="E2611" s="6"/>
    </row>
    <row r="2612" spans="5:5">
      <c r="E2612" s="6"/>
    </row>
    <row r="2613" spans="5:5">
      <c r="E2613" s="6"/>
    </row>
    <row r="2614" spans="5:5">
      <c r="E2614" s="6"/>
    </row>
    <row r="2615" spans="5:5">
      <c r="E2615" s="6"/>
    </row>
    <row r="2616" spans="5:5">
      <c r="E2616" s="6"/>
    </row>
    <row r="2617" spans="5:5">
      <c r="E2617" s="6"/>
    </row>
    <row r="2618" spans="5:5">
      <c r="E2618" s="6"/>
    </row>
    <row r="2619" spans="5:5">
      <c r="E2619" s="6"/>
    </row>
    <row r="2620" spans="5:5">
      <c r="E2620" s="6"/>
    </row>
    <row r="2621" spans="5:5">
      <c r="E2621" s="6"/>
    </row>
    <row r="2622" spans="5:5">
      <c r="E2622" s="6"/>
    </row>
    <row r="2623" spans="5:5">
      <c r="E2623" s="6"/>
    </row>
    <row r="2624" spans="5:5">
      <c r="E2624" s="6"/>
    </row>
    <row r="2625" spans="5:5">
      <c r="E2625" s="6"/>
    </row>
    <row r="2626" spans="5:5">
      <c r="E2626" s="6"/>
    </row>
    <row r="2627" spans="5:5">
      <c r="E2627" s="6"/>
    </row>
    <row r="2628" spans="5:5">
      <c r="E2628" s="6"/>
    </row>
    <row r="2629" spans="5:5">
      <c r="E2629" s="6"/>
    </row>
    <row r="2630" spans="5:5">
      <c r="E2630" s="6"/>
    </row>
    <row r="2631" spans="5:5">
      <c r="E2631" s="6"/>
    </row>
    <row r="2632" spans="5:5">
      <c r="E2632" s="6"/>
    </row>
    <row r="2633" spans="5:5">
      <c r="E2633" s="6"/>
    </row>
    <row r="2634" spans="5:5">
      <c r="E2634" s="6"/>
    </row>
    <row r="2635" spans="5:5">
      <c r="E2635" s="6"/>
    </row>
    <row r="2636" spans="5:5">
      <c r="E2636" s="6"/>
    </row>
    <row r="2637" spans="5:5">
      <c r="E2637" s="6"/>
    </row>
    <row r="2638" spans="5:5">
      <c r="E2638" s="6"/>
    </row>
    <row r="2639" spans="5:5">
      <c r="E2639" s="6"/>
    </row>
    <row r="2640" spans="5:5">
      <c r="E2640" s="6"/>
    </row>
    <row r="2641" spans="5:5">
      <c r="E2641" s="6"/>
    </row>
    <row r="2642" spans="5:5">
      <c r="E2642" s="6"/>
    </row>
    <row r="2643" spans="5:5">
      <c r="E2643" s="6"/>
    </row>
    <row r="2644" spans="5:5">
      <c r="E2644" s="6"/>
    </row>
    <row r="2645" spans="5:5">
      <c r="E2645" s="6"/>
    </row>
    <row r="2646" spans="5:5">
      <c r="E2646" s="6"/>
    </row>
    <row r="2647" spans="5:5">
      <c r="E2647" s="6"/>
    </row>
    <row r="2648" spans="5:5">
      <c r="E2648" s="6"/>
    </row>
    <row r="2649" spans="5:5">
      <c r="E2649" s="6"/>
    </row>
    <row r="2650" spans="5:5">
      <c r="E2650" s="6"/>
    </row>
    <row r="2651" spans="5:5">
      <c r="E2651" s="6"/>
    </row>
    <row r="2652" spans="5:5">
      <c r="E2652" s="6"/>
    </row>
    <row r="2653" spans="5:5">
      <c r="E2653" s="6"/>
    </row>
    <row r="2654" spans="5:5">
      <c r="E2654" s="6"/>
    </row>
    <row r="2655" spans="5:5">
      <c r="E2655" s="6"/>
    </row>
    <row r="2656" spans="5:5">
      <c r="E2656" s="6"/>
    </row>
    <row r="2657" spans="5:5">
      <c r="E2657" s="6"/>
    </row>
    <row r="2658" spans="5:5">
      <c r="E2658" s="6"/>
    </row>
    <row r="2659" spans="5:5">
      <c r="E2659" s="6"/>
    </row>
    <row r="2660" spans="5:5">
      <c r="E2660" s="6"/>
    </row>
    <row r="2661" spans="5:5">
      <c r="E2661" s="6"/>
    </row>
    <row r="2662" spans="5:5">
      <c r="E2662" s="6"/>
    </row>
    <row r="2663" spans="5:5">
      <c r="E2663" s="6"/>
    </row>
    <row r="2664" spans="5:5">
      <c r="E2664" s="6"/>
    </row>
    <row r="2665" spans="5:5">
      <c r="E2665" s="6"/>
    </row>
    <row r="2666" spans="5:5">
      <c r="E2666" s="6"/>
    </row>
    <row r="2667" spans="5:5">
      <c r="E2667" s="6"/>
    </row>
    <row r="2668" spans="5:5">
      <c r="E2668" s="6"/>
    </row>
    <row r="2669" spans="5:5">
      <c r="E2669" s="6"/>
    </row>
    <row r="2670" spans="5:5">
      <c r="E2670" s="6"/>
    </row>
    <row r="2671" spans="5:5">
      <c r="E2671" s="6"/>
    </row>
    <row r="2672" spans="5:5">
      <c r="E2672" s="6"/>
    </row>
    <row r="2673" spans="5:5">
      <c r="E2673" s="6"/>
    </row>
    <row r="2674" spans="5:5">
      <c r="E2674" s="6"/>
    </row>
    <row r="2675" spans="5:5">
      <c r="E2675" s="6"/>
    </row>
    <row r="2676" spans="5:5">
      <c r="E2676" s="6"/>
    </row>
    <row r="2677" spans="5:5">
      <c r="E2677" s="6"/>
    </row>
    <row r="2678" spans="5:5">
      <c r="E2678" s="6"/>
    </row>
    <row r="2679" spans="5:5">
      <c r="E2679" s="6"/>
    </row>
    <row r="2680" spans="5:5">
      <c r="E2680" s="6"/>
    </row>
    <row r="2681" spans="5:5">
      <c r="E2681" s="6"/>
    </row>
    <row r="2682" spans="5:5">
      <c r="E2682" s="6"/>
    </row>
    <row r="2683" spans="5:5">
      <c r="E2683" s="6"/>
    </row>
    <row r="2684" spans="5:5">
      <c r="E2684" s="6"/>
    </row>
    <row r="2685" spans="5:5">
      <c r="E2685" s="6"/>
    </row>
    <row r="2686" spans="5:5">
      <c r="E2686" s="6"/>
    </row>
    <row r="2687" spans="5:5">
      <c r="E2687" s="6"/>
    </row>
    <row r="2688" spans="5:5">
      <c r="E2688" s="6"/>
    </row>
    <row r="2689" spans="5:5">
      <c r="E2689" s="6"/>
    </row>
    <row r="2690" spans="5:5">
      <c r="E2690" s="6"/>
    </row>
    <row r="2691" spans="5:5">
      <c r="E2691" s="6"/>
    </row>
    <row r="2692" spans="5:5">
      <c r="E2692" s="6"/>
    </row>
    <row r="2693" spans="5:5">
      <c r="E2693" s="6"/>
    </row>
    <row r="2694" spans="5:5">
      <c r="E2694" s="6"/>
    </row>
    <row r="2695" spans="5:5">
      <c r="E2695" s="6"/>
    </row>
    <row r="2696" spans="5:5">
      <c r="E2696" s="6"/>
    </row>
    <row r="2697" spans="5:5">
      <c r="E2697" s="6"/>
    </row>
    <row r="2698" spans="5:5">
      <c r="E2698" s="6"/>
    </row>
    <row r="2699" spans="5:5">
      <c r="E2699" s="6"/>
    </row>
    <row r="2700" spans="5:5">
      <c r="E2700" s="6"/>
    </row>
    <row r="2701" spans="5:5">
      <c r="E2701" s="6"/>
    </row>
    <row r="2702" spans="5:5">
      <c r="E2702" s="6"/>
    </row>
    <row r="2703" spans="5:5">
      <c r="E2703" s="6"/>
    </row>
    <row r="2704" spans="5:5">
      <c r="E2704" s="6"/>
    </row>
    <row r="2705" spans="5:5">
      <c r="E2705" s="6"/>
    </row>
    <row r="2706" spans="5:5">
      <c r="E2706" s="6"/>
    </row>
    <row r="2707" spans="5:5">
      <c r="E2707" s="6"/>
    </row>
    <row r="2708" spans="5:5">
      <c r="E2708" s="6"/>
    </row>
    <row r="2709" spans="5:5">
      <c r="E2709" s="6"/>
    </row>
    <row r="2710" spans="5:5">
      <c r="E2710" s="6"/>
    </row>
    <row r="2711" spans="5:5">
      <c r="E2711" s="6"/>
    </row>
    <row r="2712" spans="5:5">
      <c r="E2712" s="6"/>
    </row>
    <row r="2713" spans="5:5">
      <c r="E2713" s="6"/>
    </row>
    <row r="2714" spans="5:5">
      <c r="E2714" s="6"/>
    </row>
    <row r="2715" spans="5:5">
      <c r="E2715" s="6"/>
    </row>
    <row r="2716" spans="5:5">
      <c r="E2716" s="6"/>
    </row>
    <row r="2717" spans="5:5">
      <c r="E2717" s="6"/>
    </row>
    <row r="2718" spans="5:5">
      <c r="E2718" s="6"/>
    </row>
    <row r="2719" spans="5:5">
      <c r="E2719" s="6"/>
    </row>
    <row r="2720" spans="5:5">
      <c r="E2720" s="6"/>
    </row>
    <row r="2721" spans="5:5">
      <c r="E2721" s="6"/>
    </row>
    <row r="2722" spans="5:5">
      <c r="E2722" s="6"/>
    </row>
    <row r="2723" spans="5:5">
      <c r="E2723" s="6"/>
    </row>
    <row r="2724" spans="5:5">
      <c r="E2724" s="6"/>
    </row>
    <row r="2725" spans="5:5">
      <c r="E2725" s="6"/>
    </row>
    <row r="2726" spans="5:5">
      <c r="E2726" s="6"/>
    </row>
    <row r="2727" spans="5:5">
      <c r="E2727" s="6"/>
    </row>
    <row r="2728" spans="5:5">
      <c r="E2728" s="6"/>
    </row>
    <row r="2729" spans="5:5">
      <c r="E2729" s="6"/>
    </row>
    <row r="2730" spans="5:5">
      <c r="E2730" s="6"/>
    </row>
    <row r="2731" spans="5:5">
      <c r="E2731" s="6"/>
    </row>
    <row r="2732" spans="5:5">
      <c r="E2732" s="6"/>
    </row>
    <row r="2733" spans="5:5">
      <c r="E2733" s="6"/>
    </row>
    <row r="2734" spans="5:5">
      <c r="E2734" s="6"/>
    </row>
    <row r="2735" spans="5:5">
      <c r="E2735" s="6"/>
    </row>
    <row r="2736" spans="5:5">
      <c r="E2736" s="6"/>
    </row>
    <row r="2737" spans="5:5">
      <c r="E2737" s="6"/>
    </row>
    <row r="2738" spans="5:5">
      <c r="E2738" s="6"/>
    </row>
    <row r="2739" spans="5:5">
      <c r="E2739" s="6"/>
    </row>
    <row r="2740" spans="5:5">
      <c r="E2740" s="6"/>
    </row>
    <row r="2741" spans="5:5">
      <c r="E2741" s="6"/>
    </row>
    <row r="2742" spans="5:5">
      <c r="E2742" s="6"/>
    </row>
    <row r="2743" spans="5:5">
      <c r="E2743" s="6"/>
    </row>
    <row r="2744" spans="5:5">
      <c r="E2744" s="6"/>
    </row>
    <row r="2745" spans="5:5">
      <c r="E2745" s="6"/>
    </row>
    <row r="2746" spans="5:5">
      <c r="E2746" s="6"/>
    </row>
    <row r="2747" spans="5:5">
      <c r="E2747" s="6"/>
    </row>
    <row r="2748" spans="5:5">
      <c r="E2748" s="6"/>
    </row>
    <row r="2749" spans="5:5">
      <c r="E2749" s="6"/>
    </row>
    <row r="2750" spans="5:5">
      <c r="E2750" s="6"/>
    </row>
    <row r="2751" spans="5:5">
      <c r="E2751" s="6"/>
    </row>
    <row r="2752" spans="5:5">
      <c r="E2752" s="6"/>
    </row>
    <row r="2753" spans="5:5">
      <c r="E2753" s="6"/>
    </row>
    <row r="2754" spans="5:5">
      <c r="E2754" s="6"/>
    </row>
    <row r="2755" spans="5:5">
      <c r="E2755" s="6"/>
    </row>
    <row r="2756" spans="5:5">
      <c r="E2756" s="6"/>
    </row>
    <row r="2757" spans="5:5">
      <c r="E2757" s="6"/>
    </row>
    <row r="2758" spans="5:5">
      <c r="E2758" s="6"/>
    </row>
    <row r="2759" spans="5:5">
      <c r="E2759" s="6"/>
    </row>
    <row r="2760" spans="5:5">
      <c r="E2760" s="6"/>
    </row>
    <row r="2761" spans="5:5">
      <c r="E2761" s="6"/>
    </row>
    <row r="2762" spans="5:5">
      <c r="E2762" s="6"/>
    </row>
    <row r="2763" spans="5:5">
      <c r="E2763" s="6"/>
    </row>
    <row r="2764" spans="5:5">
      <c r="E2764" s="6"/>
    </row>
    <row r="2765" spans="5:5">
      <c r="E2765" s="6"/>
    </row>
    <row r="2766" spans="5:5">
      <c r="E2766" s="6"/>
    </row>
    <row r="2767" spans="5:5">
      <c r="E2767" s="6"/>
    </row>
    <row r="2768" spans="5:5">
      <c r="E2768" s="6"/>
    </row>
    <row r="2769" spans="5:5">
      <c r="E2769" s="6"/>
    </row>
    <row r="2770" spans="5:5">
      <c r="E2770" s="6"/>
    </row>
    <row r="2771" spans="5:5">
      <c r="E2771" s="6"/>
    </row>
    <row r="2772" spans="5:5">
      <c r="E2772" s="6"/>
    </row>
    <row r="2773" spans="5:5">
      <c r="E2773" s="6"/>
    </row>
    <row r="2774" spans="5:5">
      <c r="E2774" s="6"/>
    </row>
    <row r="2775" spans="5:5">
      <c r="E2775" s="6"/>
    </row>
    <row r="2776" spans="5:5">
      <c r="E2776" s="6"/>
    </row>
    <row r="2777" spans="5:5">
      <c r="E2777" s="6"/>
    </row>
    <row r="2778" spans="5:5">
      <c r="E2778" s="6"/>
    </row>
    <row r="2779" spans="5:5">
      <c r="E2779" s="6"/>
    </row>
    <row r="2780" spans="5:5">
      <c r="E2780" s="6"/>
    </row>
    <row r="2781" spans="5:5">
      <c r="E2781" s="6"/>
    </row>
    <row r="2782" spans="5:5">
      <c r="E2782" s="6"/>
    </row>
    <row r="2783" spans="5:5">
      <c r="E2783" s="6"/>
    </row>
    <row r="2784" spans="5:5">
      <c r="E2784" s="6"/>
    </row>
    <row r="2785" spans="5:5">
      <c r="E2785" s="6"/>
    </row>
    <row r="2786" spans="5:5">
      <c r="E2786" s="6"/>
    </row>
    <row r="2787" spans="5:5">
      <c r="E2787" s="6"/>
    </row>
    <row r="2788" spans="5:5">
      <c r="E2788" s="6"/>
    </row>
    <row r="2789" spans="5:5">
      <c r="E2789" s="6"/>
    </row>
    <row r="2790" spans="5:5">
      <c r="E2790" s="6"/>
    </row>
    <row r="2791" spans="5:5">
      <c r="E2791" s="6"/>
    </row>
    <row r="2792" spans="5:5">
      <c r="E2792" s="6"/>
    </row>
    <row r="2793" spans="5:5">
      <c r="E2793" s="6"/>
    </row>
    <row r="2794" spans="5:5">
      <c r="E2794" s="6"/>
    </row>
    <row r="2795" spans="5:5">
      <c r="E2795" s="6"/>
    </row>
    <row r="2796" spans="5:5">
      <c r="E2796" s="6"/>
    </row>
    <row r="2797" spans="5:5">
      <c r="E2797" s="6"/>
    </row>
    <row r="2798" spans="5:5">
      <c r="E2798" s="6"/>
    </row>
    <row r="2799" spans="5:5">
      <c r="E2799" s="6"/>
    </row>
    <row r="2800" spans="5:5">
      <c r="E2800" s="6"/>
    </row>
    <row r="2801" spans="5:5">
      <c r="E2801" s="6"/>
    </row>
    <row r="2802" spans="5:5">
      <c r="E2802" s="6"/>
    </row>
    <row r="2803" spans="5:5">
      <c r="E2803" s="6"/>
    </row>
    <row r="2804" spans="5:5">
      <c r="E2804" s="6"/>
    </row>
    <row r="2805" spans="5:5">
      <c r="E2805" s="6"/>
    </row>
    <row r="2806" spans="5:5">
      <c r="E2806" s="6"/>
    </row>
    <row r="2807" spans="5:5">
      <c r="E2807" s="6"/>
    </row>
    <row r="2808" spans="5:5">
      <c r="E2808" s="6"/>
    </row>
    <row r="2809" spans="5:5">
      <c r="E2809" s="6"/>
    </row>
    <row r="2810" spans="5:5">
      <c r="E2810" s="6"/>
    </row>
    <row r="2811" spans="5:5">
      <c r="E2811" s="6"/>
    </row>
    <row r="2812" spans="5:5">
      <c r="E2812" s="6"/>
    </row>
    <row r="2813" spans="5:5">
      <c r="E2813" s="6"/>
    </row>
    <row r="2814" spans="5:5">
      <c r="E2814" s="6"/>
    </row>
    <row r="2815" spans="5:5">
      <c r="E2815" s="6"/>
    </row>
    <row r="2816" spans="5:5">
      <c r="E2816" s="6"/>
    </row>
    <row r="2817" spans="5:5">
      <c r="E2817" s="6"/>
    </row>
    <row r="2818" spans="5:5">
      <c r="E2818" s="6"/>
    </row>
    <row r="2819" spans="5:5">
      <c r="E2819" s="6"/>
    </row>
    <row r="2820" spans="5:5">
      <c r="E2820" s="6"/>
    </row>
    <row r="2821" spans="5:5">
      <c r="E2821" s="6"/>
    </row>
    <row r="2822" spans="5:5">
      <c r="E2822" s="6"/>
    </row>
    <row r="2823" spans="5:5">
      <c r="E2823" s="6"/>
    </row>
    <row r="2824" spans="5:5">
      <c r="E2824" s="6"/>
    </row>
    <row r="2825" spans="5:5">
      <c r="E2825" s="6"/>
    </row>
    <row r="2826" spans="5:5">
      <c r="E2826" s="6"/>
    </row>
    <row r="2827" spans="5:5">
      <c r="E2827" s="6"/>
    </row>
    <row r="2828" spans="5:5">
      <c r="E2828" s="6"/>
    </row>
    <row r="2829" spans="5:5">
      <c r="E2829" s="6"/>
    </row>
    <row r="2830" spans="5:5">
      <c r="E2830" s="6"/>
    </row>
    <row r="2831" spans="5:5">
      <c r="E2831" s="6"/>
    </row>
    <row r="2832" spans="5:5">
      <c r="E2832" s="6"/>
    </row>
    <row r="2833" spans="5:5">
      <c r="E2833" s="6"/>
    </row>
    <row r="2834" spans="5:5">
      <c r="E2834" s="6"/>
    </row>
    <row r="2835" spans="5:5">
      <c r="E2835" s="6"/>
    </row>
    <row r="2836" spans="5:5">
      <c r="E2836" s="6"/>
    </row>
    <row r="2837" spans="5:5">
      <c r="E2837" s="6"/>
    </row>
    <row r="2838" spans="5:5">
      <c r="E2838" s="6"/>
    </row>
    <row r="2839" spans="5:5">
      <c r="E2839" s="6"/>
    </row>
    <row r="2840" spans="5:5">
      <c r="E2840" s="6"/>
    </row>
    <row r="2841" spans="5:5">
      <c r="E2841" s="6"/>
    </row>
    <row r="2842" spans="5:5">
      <c r="E2842" s="6"/>
    </row>
    <row r="2843" spans="5:5">
      <c r="E2843" s="6"/>
    </row>
    <row r="2844" spans="5:5">
      <c r="E2844" s="6"/>
    </row>
    <row r="2845" spans="5:5">
      <c r="E2845" s="6"/>
    </row>
    <row r="2846" spans="5:5">
      <c r="E2846" s="6"/>
    </row>
    <row r="2847" spans="5:5">
      <c r="E2847" s="6"/>
    </row>
    <row r="2848" spans="5:5">
      <c r="E2848" s="6"/>
    </row>
    <row r="2849" spans="5:5">
      <c r="E2849" s="6"/>
    </row>
    <row r="2850" spans="5:5">
      <c r="E2850" s="6"/>
    </row>
    <row r="2851" spans="5:5">
      <c r="E2851" s="6"/>
    </row>
    <row r="2852" spans="5:5">
      <c r="E2852" s="6"/>
    </row>
    <row r="2853" spans="5:5">
      <c r="E2853" s="6"/>
    </row>
    <row r="2854" spans="5:5">
      <c r="E2854" s="6"/>
    </row>
    <row r="2855" spans="5:5">
      <c r="E2855" s="6"/>
    </row>
    <row r="2856" spans="5:5">
      <c r="E2856" s="6"/>
    </row>
    <row r="2857" spans="5:5">
      <c r="E2857" s="6"/>
    </row>
    <row r="2858" spans="5:5">
      <c r="E2858" s="6"/>
    </row>
    <row r="2859" spans="5:5">
      <c r="E2859" s="6"/>
    </row>
    <row r="2860" spans="5:5">
      <c r="E2860" s="6"/>
    </row>
    <row r="2861" spans="5:5">
      <c r="E2861" s="6"/>
    </row>
    <row r="2862" spans="5:5">
      <c r="E2862" s="6"/>
    </row>
    <row r="2863" spans="5:5">
      <c r="E2863" s="6"/>
    </row>
    <row r="2864" spans="5:5">
      <c r="E2864" s="6"/>
    </row>
    <row r="2865" spans="5:5">
      <c r="E2865" s="6"/>
    </row>
    <row r="2866" spans="5:5">
      <c r="E2866" s="6"/>
    </row>
    <row r="2867" spans="5:5">
      <c r="E2867" s="6"/>
    </row>
    <row r="2868" spans="5:5">
      <c r="E2868" s="6"/>
    </row>
    <row r="2869" spans="5:5">
      <c r="E2869" s="6"/>
    </row>
    <row r="2870" spans="5:5">
      <c r="E2870" s="6"/>
    </row>
    <row r="2871" spans="5:5">
      <c r="E2871" s="6"/>
    </row>
    <row r="2872" spans="5:5">
      <c r="E2872" s="6"/>
    </row>
    <row r="2873" spans="5:5">
      <c r="E2873" s="6"/>
    </row>
    <row r="2874" spans="5:5">
      <c r="E2874" s="6"/>
    </row>
    <row r="2875" spans="5:5">
      <c r="E2875" s="6"/>
    </row>
    <row r="2876" spans="5:5">
      <c r="E2876" s="6"/>
    </row>
    <row r="2877" spans="5:5">
      <c r="E2877" s="6"/>
    </row>
    <row r="2878" spans="5:5">
      <c r="E2878" s="6"/>
    </row>
    <row r="2879" spans="5:5">
      <c r="E2879" s="6"/>
    </row>
    <row r="2880" spans="5:5">
      <c r="E2880" s="6"/>
    </row>
    <row r="2881" spans="5:5">
      <c r="E2881" s="6"/>
    </row>
    <row r="2882" spans="5:5">
      <c r="E2882" s="6"/>
    </row>
    <row r="2883" spans="5:5">
      <c r="E2883" s="6"/>
    </row>
    <row r="2884" spans="5:5">
      <c r="E2884" s="6"/>
    </row>
    <row r="2885" spans="5:5">
      <c r="E2885" s="6"/>
    </row>
    <row r="2886" spans="5:5">
      <c r="E2886" s="6"/>
    </row>
    <row r="2887" spans="5:5">
      <c r="E2887" s="6"/>
    </row>
    <row r="2888" spans="5:5">
      <c r="E2888" s="6"/>
    </row>
    <row r="2889" spans="5:5">
      <c r="E2889" s="6"/>
    </row>
    <row r="2890" spans="5:5">
      <c r="E2890" s="6"/>
    </row>
    <row r="2891" spans="5:5">
      <c r="E2891" s="6"/>
    </row>
    <row r="2892" spans="5:5">
      <c r="E2892" s="6"/>
    </row>
    <row r="2893" spans="5:5">
      <c r="E2893" s="6"/>
    </row>
    <row r="2894" spans="5:5">
      <c r="E2894" s="6"/>
    </row>
    <row r="2895" spans="5:5">
      <c r="E2895" s="6"/>
    </row>
    <row r="2896" spans="5:5">
      <c r="E2896" s="6"/>
    </row>
    <row r="2897" spans="5:5">
      <c r="E2897" s="6"/>
    </row>
    <row r="2898" spans="5:5">
      <c r="E2898" s="6"/>
    </row>
    <row r="2899" spans="5:5">
      <c r="E2899" s="6"/>
    </row>
    <row r="2900" spans="5:5">
      <c r="E2900" s="6"/>
    </row>
    <row r="2901" spans="5:5">
      <c r="E2901" s="6"/>
    </row>
    <row r="2902" spans="5:5">
      <c r="E2902" s="6"/>
    </row>
    <row r="2903" spans="5:5">
      <c r="E2903" s="6"/>
    </row>
    <row r="2904" spans="5:5">
      <c r="E2904" s="6"/>
    </row>
    <row r="2905" spans="5:5">
      <c r="E2905" s="6"/>
    </row>
    <row r="2906" spans="5:5">
      <c r="E2906" s="6"/>
    </row>
    <row r="2907" spans="5:5">
      <c r="E2907" s="6"/>
    </row>
    <row r="2908" spans="5:5">
      <c r="E2908" s="6"/>
    </row>
    <row r="2909" spans="5:5">
      <c r="E2909" s="6"/>
    </row>
    <row r="2910" spans="5:5">
      <c r="E2910" s="6"/>
    </row>
    <row r="2911" spans="5:5">
      <c r="E2911" s="6"/>
    </row>
    <row r="2912" spans="5:5">
      <c r="E2912" s="6"/>
    </row>
    <row r="2913" spans="5:5">
      <c r="E2913" s="6"/>
    </row>
    <row r="2914" spans="5:5">
      <c r="E2914" s="6"/>
    </row>
    <row r="2915" spans="5:5">
      <c r="E2915" s="6"/>
    </row>
    <row r="2916" spans="5:5">
      <c r="E2916" s="6"/>
    </row>
    <row r="2917" spans="5:5">
      <c r="E2917" s="6"/>
    </row>
    <row r="2918" spans="5:5">
      <c r="E2918" s="6"/>
    </row>
    <row r="2919" spans="5:5">
      <c r="E2919" s="6"/>
    </row>
    <row r="2920" spans="5:5">
      <c r="E2920" s="6"/>
    </row>
    <row r="2921" spans="5:5">
      <c r="E2921" s="6"/>
    </row>
    <row r="2922" spans="5:5">
      <c r="E2922" s="6"/>
    </row>
    <row r="2923" spans="5:5">
      <c r="E2923" s="6"/>
    </row>
    <row r="2924" spans="5:5">
      <c r="E2924" s="6"/>
    </row>
    <row r="2925" spans="5:5">
      <c r="E2925" s="6"/>
    </row>
    <row r="2926" spans="5:5">
      <c r="E2926" s="6"/>
    </row>
    <row r="2927" spans="5:5">
      <c r="E2927" s="6"/>
    </row>
    <row r="2928" spans="5:5">
      <c r="E2928" s="6"/>
    </row>
    <row r="2929" spans="5:5">
      <c r="E2929" s="6"/>
    </row>
    <row r="2930" spans="5:5">
      <c r="E2930" s="6"/>
    </row>
    <row r="2931" spans="5:5">
      <c r="E2931" s="6"/>
    </row>
    <row r="2932" spans="5:5">
      <c r="E2932" s="6"/>
    </row>
    <row r="2933" spans="5:5">
      <c r="E2933" s="6"/>
    </row>
    <row r="2934" spans="5:5">
      <c r="E2934" s="6"/>
    </row>
    <row r="2935" spans="5:5">
      <c r="E2935" s="6"/>
    </row>
    <row r="2936" spans="5:5">
      <c r="E2936" s="6"/>
    </row>
    <row r="2937" spans="5:5">
      <c r="E2937" s="6"/>
    </row>
    <row r="2938" spans="5:5">
      <c r="E2938" s="6"/>
    </row>
    <row r="2939" spans="5:5">
      <c r="E2939" s="6"/>
    </row>
    <row r="2940" spans="5:5">
      <c r="E2940" s="6"/>
    </row>
    <row r="2941" spans="5:5">
      <c r="E2941" s="6"/>
    </row>
    <row r="2942" spans="5:5">
      <c r="E2942" s="6"/>
    </row>
    <row r="2943" spans="5:5">
      <c r="E2943" s="6"/>
    </row>
    <row r="2944" spans="5:5">
      <c r="E2944" s="6"/>
    </row>
    <row r="2945" spans="5:5">
      <c r="E2945" s="6"/>
    </row>
    <row r="2946" spans="5:5">
      <c r="E2946" s="6"/>
    </row>
    <row r="2947" spans="5:5">
      <c r="E2947" s="6"/>
    </row>
    <row r="2948" spans="5:5">
      <c r="E2948" s="6"/>
    </row>
    <row r="2949" spans="5:5">
      <c r="E2949" s="6"/>
    </row>
    <row r="2950" spans="5:5">
      <c r="E2950" s="6"/>
    </row>
    <row r="2951" spans="5:5">
      <c r="E2951" s="6"/>
    </row>
    <row r="2952" spans="5:5">
      <c r="E2952" s="6"/>
    </row>
    <row r="2953" spans="5:5">
      <c r="E2953" s="6"/>
    </row>
    <row r="2954" spans="5:5">
      <c r="E2954" s="6"/>
    </row>
    <row r="2955" spans="5:5">
      <c r="E2955" s="6"/>
    </row>
    <row r="2956" spans="5:5">
      <c r="E2956" s="6"/>
    </row>
    <row r="2957" spans="5:5">
      <c r="E2957" s="6"/>
    </row>
    <row r="2958" spans="5:5">
      <c r="E2958" s="6"/>
    </row>
    <row r="2959" spans="5:5">
      <c r="E2959" s="6"/>
    </row>
    <row r="2960" spans="5:5">
      <c r="E2960" s="6"/>
    </row>
    <row r="2961" spans="5:5">
      <c r="E2961" s="6"/>
    </row>
    <row r="2962" spans="5:5">
      <c r="E2962" s="6"/>
    </row>
    <row r="2963" spans="5:5">
      <c r="E2963" s="6"/>
    </row>
    <row r="2964" spans="5:5">
      <c r="E2964" s="6"/>
    </row>
    <row r="2965" spans="5:5">
      <c r="E2965" s="6"/>
    </row>
    <row r="2966" spans="5:5">
      <c r="E2966" s="6"/>
    </row>
    <row r="2967" spans="5:5">
      <c r="E2967" s="6"/>
    </row>
    <row r="2968" spans="5:5">
      <c r="E2968" s="6"/>
    </row>
    <row r="2969" spans="5:5">
      <c r="E2969" s="6"/>
    </row>
    <row r="2970" spans="5:5">
      <c r="E2970" s="6"/>
    </row>
    <row r="2971" spans="5:5">
      <c r="E2971" s="6"/>
    </row>
    <row r="2972" spans="5:5">
      <c r="E2972" s="6"/>
    </row>
    <row r="2973" spans="5:5">
      <c r="E2973" s="6"/>
    </row>
    <row r="2974" spans="5:5">
      <c r="E2974" s="6"/>
    </row>
    <row r="2975" spans="5:5">
      <c r="E2975" s="6"/>
    </row>
    <row r="2976" spans="5:5">
      <c r="E2976" s="6"/>
    </row>
    <row r="2977" spans="5:5">
      <c r="E2977" s="6"/>
    </row>
    <row r="2978" spans="5:5">
      <c r="E2978" s="6"/>
    </row>
    <row r="2979" spans="5:5">
      <c r="E2979" s="6"/>
    </row>
    <row r="2980" spans="5:5">
      <c r="E2980" s="6"/>
    </row>
    <row r="2981" spans="5:5">
      <c r="E2981" s="6"/>
    </row>
    <row r="2982" spans="5:5">
      <c r="E2982" s="6"/>
    </row>
    <row r="2983" spans="5:5">
      <c r="E2983" s="6"/>
    </row>
    <row r="2984" spans="5:5">
      <c r="E2984" s="6"/>
    </row>
    <row r="2985" spans="5:5">
      <c r="E2985" s="6"/>
    </row>
    <row r="2986" spans="5:5">
      <c r="E2986" s="6"/>
    </row>
    <row r="2987" spans="5:5">
      <c r="E2987" s="6"/>
    </row>
    <row r="2988" spans="5:5">
      <c r="E2988" s="6"/>
    </row>
    <row r="2989" spans="5:5">
      <c r="E2989" s="6"/>
    </row>
    <row r="2990" spans="5:5">
      <c r="E2990" s="6"/>
    </row>
    <row r="2991" spans="5:5">
      <c r="E2991" s="6"/>
    </row>
    <row r="2992" spans="5:5">
      <c r="E2992" s="6"/>
    </row>
    <row r="2993" spans="5:5">
      <c r="E2993" s="6"/>
    </row>
    <row r="2994" spans="5:5">
      <c r="E2994" s="6"/>
    </row>
    <row r="2995" spans="5:5">
      <c r="E2995" s="6"/>
    </row>
    <row r="2996" spans="5:5">
      <c r="E2996" s="6"/>
    </row>
    <row r="2997" spans="5:5">
      <c r="E2997" s="6"/>
    </row>
    <row r="2998" spans="5:5">
      <c r="E2998" s="6"/>
    </row>
    <row r="2999" spans="5:5">
      <c r="E2999" s="6"/>
    </row>
    <row r="3000" spans="5:5">
      <c r="E3000" s="6"/>
    </row>
    <row r="3001" spans="5:5">
      <c r="E3001" s="6"/>
    </row>
    <row r="3002" spans="5:5">
      <c r="E3002" s="6"/>
    </row>
    <row r="3003" spans="5:5">
      <c r="E3003" s="6"/>
    </row>
    <row r="3004" spans="5:5">
      <c r="E3004" s="6"/>
    </row>
    <row r="3005" spans="5:5">
      <c r="E3005" s="6"/>
    </row>
    <row r="3006" spans="5:5">
      <c r="E3006" s="6"/>
    </row>
    <row r="3007" spans="5:5">
      <c r="E3007" s="6"/>
    </row>
    <row r="3008" spans="5:5">
      <c r="E3008" s="6"/>
    </row>
    <row r="3009" spans="5:5">
      <c r="E3009" s="6"/>
    </row>
    <row r="3010" spans="5:5">
      <c r="E3010" s="6"/>
    </row>
    <row r="3011" spans="5:5">
      <c r="E3011" s="6"/>
    </row>
    <row r="3012" spans="5:5">
      <c r="E3012" s="6"/>
    </row>
    <row r="3013" spans="5:5">
      <c r="E3013" s="6"/>
    </row>
    <row r="3014" spans="5:5">
      <c r="E3014" s="6"/>
    </row>
    <row r="3015" spans="5:5">
      <c r="E3015" s="6"/>
    </row>
    <row r="3016" spans="5:5">
      <c r="E3016" s="6"/>
    </row>
    <row r="3017" spans="5:5">
      <c r="E3017" s="6"/>
    </row>
    <row r="3018" spans="5:5">
      <c r="E3018" s="6"/>
    </row>
    <row r="3019" spans="5:5">
      <c r="E3019" s="6"/>
    </row>
    <row r="3020" spans="5:5">
      <c r="E3020" s="6"/>
    </row>
    <row r="3021" spans="5:5">
      <c r="E3021" s="6"/>
    </row>
    <row r="3022" spans="5:5">
      <c r="E3022" s="6"/>
    </row>
    <row r="3023" spans="5:5">
      <c r="E3023" s="6"/>
    </row>
    <row r="3024" spans="5:5">
      <c r="E3024" s="6"/>
    </row>
    <row r="3025" spans="5:5">
      <c r="E3025" s="6"/>
    </row>
    <row r="3026" spans="5:5">
      <c r="E3026" s="6"/>
    </row>
    <row r="3027" spans="5:5">
      <c r="E3027" s="6"/>
    </row>
    <row r="3028" spans="5:5">
      <c r="E3028" s="6"/>
    </row>
    <row r="3029" spans="5:5">
      <c r="E3029" s="6"/>
    </row>
    <row r="3030" spans="5:5">
      <c r="E3030" s="6"/>
    </row>
    <row r="3031" spans="5:5">
      <c r="E3031" s="6"/>
    </row>
    <row r="3032" spans="5:5">
      <c r="E3032" s="6"/>
    </row>
    <row r="3033" spans="5:5">
      <c r="E3033" s="6"/>
    </row>
    <row r="3034" spans="5:5">
      <c r="E3034" s="6"/>
    </row>
    <row r="3035" spans="5:5">
      <c r="E3035" s="6"/>
    </row>
    <row r="3036" spans="5:5">
      <c r="E3036" s="6"/>
    </row>
    <row r="3037" spans="5:5">
      <c r="E3037" s="6"/>
    </row>
    <row r="3038" spans="5:5">
      <c r="E3038" s="6"/>
    </row>
    <row r="3039" spans="5:5">
      <c r="E3039" s="6"/>
    </row>
    <row r="3040" spans="5:5">
      <c r="E3040" s="6"/>
    </row>
    <row r="3041" spans="5:5">
      <c r="E3041" s="6"/>
    </row>
    <row r="3042" spans="5:5">
      <c r="E3042" s="6"/>
    </row>
    <row r="3043" spans="5:5">
      <c r="E3043" s="6"/>
    </row>
    <row r="3044" spans="5:5">
      <c r="E3044" s="6"/>
    </row>
    <row r="3045" spans="5:5">
      <c r="E3045" s="6"/>
    </row>
    <row r="3046" spans="5:5">
      <c r="E3046" s="6"/>
    </row>
    <row r="3047" spans="5:5">
      <c r="E3047" s="6"/>
    </row>
    <row r="3048" spans="5:5">
      <c r="E3048" s="6"/>
    </row>
    <row r="3049" spans="5:5">
      <c r="E3049" s="6"/>
    </row>
    <row r="3050" spans="5:5">
      <c r="E3050" s="6"/>
    </row>
    <row r="3051" spans="5:5">
      <c r="E3051" s="6"/>
    </row>
    <row r="3052" spans="5:5">
      <c r="E3052" s="6"/>
    </row>
    <row r="3053" spans="5:5">
      <c r="E3053" s="6"/>
    </row>
    <row r="3054" spans="5:5">
      <c r="E3054" s="6"/>
    </row>
    <row r="3055" spans="5:5">
      <c r="E3055" s="6"/>
    </row>
    <row r="3056" spans="5:5">
      <c r="E3056" s="6"/>
    </row>
    <row r="3057" spans="5:5">
      <c r="E3057" s="6"/>
    </row>
    <row r="3058" spans="5:5">
      <c r="E3058" s="6"/>
    </row>
    <row r="3059" spans="5:5">
      <c r="E3059" s="6"/>
    </row>
    <row r="3060" spans="5:5">
      <c r="E3060" s="6"/>
    </row>
    <row r="3061" spans="5:5">
      <c r="E3061" s="6"/>
    </row>
    <row r="3062" spans="5:5">
      <c r="E3062" s="6"/>
    </row>
    <row r="3063" spans="5:5">
      <c r="E3063" s="6"/>
    </row>
    <row r="3064" spans="5:5">
      <c r="E3064" s="6"/>
    </row>
    <row r="3065" spans="5:5">
      <c r="E3065" s="6"/>
    </row>
    <row r="3066" spans="5:5">
      <c r="E3066" s="6"/>
    </row>
    <row r="3067" spans="5:5">
      <c r="E3067" s="6"/>
    </row>
    <row r="3068" spans="5:5">
      <c r="E3068" s="6"/>
    </row>
    <row r="3069" spans="5:5">
      <c r="E3069" s="6"/>
    </row>
    <row r="3070" spans="5:5">
      <c r="E3070" s="6"/>
    </row>
    <row r="3071" spans="5:5">
      <c r="E3071" s="6"/>
    </row>
    <row r="3072" spans="5:5">
      <c r="E3072" s="6"/>
    </row>
    <row r="3073" spans="5:5">
      <c r="E3073" s="6"/>
    </row>
    <row r="3074" spans="5:5">
      <c r="E3074" s="6"/>
    </row>
    <row r="3075" spans="5:5">
      <c r="E3075" s="6"/>
    </row>
    <row r="3076" spans="5:5">
      <c r="E3076" s="6"/>
    </row>
    <row r="3077" spans="5:5">
      <c r="E3077" s="6"/>
    </row>
    <row r="3078" spans="5:5">
      <c r="E3078" s="6"/>
    </row>
    <row r="3079" spans="5:5">
      <c r="E3079" s="6"/>
    </row>
    <row r="3080" spans="5:5">
      <c r="E3080" s="6"/>
    </row>
    <row r="3081" spans="5:5">
      <c r="E3081" s="6"/>
    </row>
    <row r="3082" spans="5:5">
      <c r="E3082" s="6"/>
    </row>
    <row r="3083" spans="5:5">
      <c r="E3083" s="6"/>
    </row>
    <row r="3084" spans="5:5">
      <c r="E3084" s="6"/>
    </row>
    <row r="3085" spans="5:5">
      <c r="E3085" s="6"/>
    </row>
    <row r="3086" spans="5:5">
      <c r="E3086" s="6"/>
    </row>
    <row r="3087" spans="5:5">
      <c r="E3087" s="6"/>
    </row>
    <row r="3088" spans="5:5">
      <c r="E3088" s="6"/>
    </row>
    <row r="3089" spans="5:5">
      <c r="E3089" s="6"/>
    </row>
    <row r="3090" spans="5:5">
      <c r="E3090" s="6"/>
    </row>
    <row r="3091" spans="5:5">
      <c r="E3091" s="6"/>
    </row>
    <row r="3092" spans="5:5">
      <c r="E3092" s="6"/>
    </row>
    <row r="3093" spans="5:5">
      <c r="E3093" s="6"/>
    </row>
    <row r="3094" spans="5:5">
      <c r="E3094" s="6"/>
    </row>
    <row r="3095" spans="5:5">
      <c r="E3095" s="6"/>
    </row>
    <row r="3096" spans="5:5">
      <c r="E3096" s="6"/>
    </row>
    <row r="3097" spans="5:5">
      <c r="E3097" s="6"/>
    </row>
    <row r="3098" spans="5:5">
      <c r="E3098" s="6"/>
    </row>
    <row r="3099" spans="5:5">
      <c r="E3099" s="6"/>
    </row>
    <row r="3100" spans="5:5">
      <c r="E3100" s="6"/>
    </row>
    <row r="3101" spans="5:5">
      <c r="E3101" s="6"/>
    </row>
    <row r="3102" spans="5:5">
      <c r="E3102" s="6"/>
    </row>
    <row r="3103" spans="5:5">
      <c r="E3103" s="6"/>
    </row>
    <row r="3104" spans="5:5">
      <c r="E3104" s="6"/>
    </row>
    <row r="3105" spans="5:5">
      <c r="E3105" s="6"/>
    </row>
    <row r="3106" spans="5:5">
      <c r="E3106" s="6"/>
    </row>
    <row r="3107" spans="5:5">
      <c r="E3107" s="6"/>
    </row>
    <row r="3108" spans="5:5">
      <c r="E3108" s="6"/>
    </row>
    <row r="3109" spans="5:5">
      <c r="E3109" s="6"/>
    </row>
    <row r="3110" spans="5:5">
      <c r="E3110" s="6"/>
    </row>
    <row r="3111" spans="5:5">
      <c r="E3111" s="6"/>
    </row>
    <row r="3112" spans="5:5">
      <c r="E3112" s="6"/>
    </row>
    <row r="3113" spans="5:5">
      <c r="E3113" s="6"/>
    </row>
    <row r="3114" spans="5:5">
      <c r="E3114" s="6"/>
    </row>
    <row r="3115" spans="5:5">
      <c r="E3115" s="6"/>
    </row>
    <row r="3116" spans="5:5">
      <c r="E3116" s="6"/>
    </row>
    <row r="3117" spans="5:5">
      <c r="E3117" s="6"/>
    </row>
    <row r="3118" spans="5:5">
      <c r="E3118" s="6"/>
    </row>
    <row r="3119" spans="5:5">
      <c r="E3119" s="6"/>
    </row>
    <row r="3120" spans="5:5">
      <c r="E3120" s="6"/>
    </row>
    <row r="3121" spans="5:5">
      <c r="E3121" s="6"/>
    </row>
    <row r="3122" spans="5:5">
      <c r="E3122" s="6"/>
    </row>
    <row r="3123" spans="5:5">
      <c r="E3123" s="6"/>
    </row>
    <row r="3124" spans="5:5">
      <c r="E3124" s="6"/>
    </row>
    <row r="3125" spans="5:5">
      <c r="E3125" s="6"/>
    </row>
    <row r="3126" spans="5:5">
      <c r="E3126" s="6"/>
    </row>
    <row r="3127" spans="5:5">
      <c r="E3127" s="6"/>
    </row>
    <row r="3128" spans="5:5">
      <c r="E3128" s="6"/>
    </row>
    <row r="3129" spans="5:5">
      <c r="E3129" s="6"/>
    </row>
    <row r="3130" spans="5:5">
      <c r="E3130" s="6"/>
    </row>
    <row r="3131" spans="5:5">
      <c r="E3131" s="6"/>
    </row>
    <row r="3132" spans="5:5">
      <c r="E3132" s="6"/>
    </row>
    <row r="3133" spans="5:5">
      <c r="E3133" s="6"/>
    </row>
    <row r="3134" spans="5:5">
      <c r="E3134" s="6"/>
    </row>
    <row r="3135" spans="5:5">
      <c r="E3135" s="6"/>
    </row>
    <row r="3136" spans="5:5">
      <c r="E3136" s="6"/>
    </row>
    <row r="3137" spans="5:5">
      <c r="E3137" s="6"/>
    </row>
    <row r="3138" spans="5:5">
      <c r="E3138" s="6"/>
    </row>
    <row r="3139" spans="5:5">
      <c r="E3139" s="6"/>
    </row>
    <row r="3140" spans="5:5">
      <c r="E3140" s="6"/>
    </row>
    <row r="3141" spans="5:5">
      <c r="E3141" s="6"/>
    </row>
    <row r="3142" spans="5:5">
      <c r="E3142" s="6"/>
    </row>
    <row r="3143" spans="5:5">
      <c r="E3143" s="6"/>
    </row>
    <row r="3144" spans="5:5">
      <c r="E3144" s="6"/>
    </row>
    <row r="3145" spans="5:5">
      <c r="E3145" s="6"/>
    </row>
    <row r="3146" spans="5:5">
      <c r="E3146" s="6"/>
    </row>
    <row r="3147" spans="5:5">
      <c r="E3147" s="6"/>
    </row>
    <row r="3148" spans="5:5">
      <c r="E3148" s="6"/>
    </row>
    <row r="3149" spans="5:5">
      <c r="E3149" s="6"/>
    </row>
    <row r="3150" spans="5:5">
      <c r="E3150" s="6"/>
    </row>
    <row r="3151" spans="5:5">
      <c r="E3151" s="6"/>
    </row>
    <row r="3152" spans="5:5">
      <c r="E3152" s="6"/>
    </row>
    <row r="3153" spans="5:5">
      <c r="E3153" s="6"/>
    </row>
    <row r="3154" spans="5:5">
      <c r="E3154" s="6"/>
    </row>
    <row r="3155" spans="5:5">
      <c r="E3155" s="6"/>
    </row>
    <row r="3156" spans="5:5">
      <c r="E3156" s="6"/>
    </row>
    <row r="3157" spans="5:5">
      <c r="E3157" s="6"/>
    </row>
    <row r="3158" spans="5:5">
      <c r="E3158" s="6"/>
    </row>
    <row r="3159" spans="5:5">
      <c r="E3159" s="6"/>
    </row>
    <row r="3160" spans="5:5">
      <c r="E3160" s="6"/>
    </row>
  </sheetData>
  <sortState xmlns:xlrd2="http://schemas.microsoft.com/office/spreadsheetml/2017/richdata2" ref="A2:O3161">
    <sortCondition ref="E1:E1048576"/>
    <sortCondition ref="F1:F1048576"/>
    <sortCondition ref="G1:G1048576"/>
    <sortCondition ref="H1:H1048576"/>
  </sortState>
  <phoneticPr fontId="1" type="noConversion"/>
  <pageMargins left="0.7" right="0.7" top="0.75" bottom="0.75" header="0.3" footer="0.3"/>
  <pageSetup paperSize="9"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21">
    <tabColor theme="1" tint="0.34998626667073579"/>
  </sheetPr>
  <dimension ref="A1:Z868"/>
  <sheetViews>
    <sheetView workbookViewId="0">
      <pane ySplit="1" topLeftCell="A2" activePane="bottomLeft" state="frozen"/>
      <selection pane="bottomLeft" activeCell="I5" sqref="I5"/>
    </sheetView>
  </sheetViews>
  <sheetFormatPr defaultRowHeight="16.5"/>
  <cols>
    <col min="1" max="6" width="9" style="1"/>
    <col min="7" max="7" width="13.625" style="1" customWidth="1"/>
    <col min="8" max="8" width="14.875" style="1" customWidth="1"/>
    <col min="12" max="12" width="10.5" bestFit="1" customWidth="1"/>
    <col min="13" max="13" width="14.875" customWidth="1"/>
    <col min="14" max="14" width="14.875" bestFit="1" customWidth="1"/>
    <col min="16" max="16" width="10.125" customWidth="1"/>
    <col min="17" max="18" width="14.875" bestFit="1" customWidth="1"/>
    <col min="20" max="20" width="10.125" customWidth="1"/>
    <col min="21" max="22" width="14.875" bestFit="1" customWidth="1"/>
    <col min="24" max="24" width="10.125" customWidth="1"/>
    <col min="25" max="26" width="14.875" bestFit="1" customWidth="1"/>
  </cols>
  <sheetData>
    <row r="1" spans="1:26">
      <c r="A1" s="24" t="s">
        <v>0</v>
      </c>
      <c r="B1" s="24" t="s">
        <v>6</v>
      </c>
      <c r="C1" s="24" t="s">
        <v>1</v>
      </c>
      <c r="D1" s="24" t="s">
        <v>2</v>
      </c>
      <c r="E1" s="25" t="s">
        <v>3</v>
      </c>
      <c r="F1" s="24" t="s">
        <v>14</v>
      </c>
      <c r="G1" s="24" t="s">
        <v>201</v>
      </c>
      <c r="H1" s="24" t="s">
        <v>209</v>
      </c>
      <c r="L1" s="4" t="s">
        <v>11</v>
      </c>
      <c r="M1" t="s">
        <v>214</v>
      </c>
      <c r="N1" t="s">
        <v>217</v>
      </c>
      <c r="P1" s="4" t="s">
        <v>11</v>
      </c>
      <c r="Q1" t="s">
        <v>214</v>
      </c>
      <c r="R1" t="s">
        <v>217</v>
      </c>
      <c r="T1" s="4" t="s">
        <v>11</v>
      </c>
      <c r="U1" t="s">
        <v>214</v>
      </c>
      <c r="V1" t="s">
        <v>217</v>
      </c>
      <c r="X1" s="4" t="s">
        <v>11</v>
      </c>
      <c r="Y1" t="s">
        <v>214</v>
      </c>
      <c r="Z1" t="s">
        <v>217</v>
      </c>
    </row>
    <row r="2" spans="1:26">
      <c r="A2" s="1">
        <v>2024</v>
      </c>
      <c r="B2" s="1" t="s">
        <v>17</v>
      </c>
      <c r="C2" s="1" t="s">
        <v>18</v>
      </c>
      <c r="D2" s="1" t="s">
        <v>642</v>
      </c>
      <c r="E2" s="6">
        <v>45293</v>
      </c>
      <c r="F2" s="1" t="s">
        <v>64</v>
      </c>
      <c r="G2" s="1">
        <v>160</v>
      </c>
      <c r="H2" s="1">
        <v>2109078</v>
      </c>
      <c r="L2" s="11">
        <v>45293</v>
      </c>
      <c r="M2" s="139">
        <v>228</v>
      </c>
      <c r="N2" s="139">
        <v>2229827</v>
      </c>
      <c r="P2" s="23" t="s">
        <v>642</v>
      </c>
      <c r="Q2" s="139">
        <v>1220</v>
      </c>
      <c r="R2" s="139">
        <v>4880341.5</v>
      </c>
      <c r="T2" s="23" t="s">
        <v>18</v>
      </c>
      <c r="U2" s="139">
        <v>7103</v>
      </c>
      <c r="V2" s="139">
        <v>22034449.400000002</v>
      </c>
      <c r="X2" s="23" t="s">
        <v>17</v>
      </c>
      <c r="Y2" s="139">
        <v>15705</v>
      </c>
      <c r="Z2" s="139">
        <v>46275786.299999997</v>
      </c>
    </row>
    <row r="3" spans="1:26">
      <c r="A3" s="1">
        <v>2024</v>
      </c>
      <c r="B3" s="1" t="s">
        <v>17</v>
      </c>
      <c r="C3" s="1" t="s">
        <v>18</v>
      </c>
      <c r="D3" s="1" t="s">
        <v>642</v>
      </c>
      <c r="E3" s="6">
        <v>45293</v>
      </c>
      <c r="F3" s="1" t="s">
        <v>8</v>
      </c>
      <c r="G3" s="1">
        <v>4</v>
      </c>
      <c r="H3" s="1">
        <v>71834</v>
      </c>
      <c r="L3" s="11">
        <v>45294</v>
      </c>
      <c r="M3" s="139">
        <v>202</v>
      </c>
      <c r="N3" s="139">
        <v>320664</v>
      </c>
      <c r="P3" s="23" t="s">
        <v>641</v>
      </c>
      <c r="Q3" s="139">
        <v>1458</v>
      </c>
      <c r="R3" s="139">
        <v>2811703</v>
      </c>
      <c r="T3" s="23" t="s">
        <v>1249</v>
      </c>
      <c r="U3" s="139">
        <v>2596</v>
      </c>
      <c r="V3" s="139">
        <v>6156496.9000000004</v>
      </c>
      <c r="X3" s="23" t="s">
        <v>1293</v>
      </c>
      <c r="Y3" s="139">
        <v>16689</v>
      </c>
      <c r="Z3" s="139">
        <v>61322466.219999999</v>
      </c>
    </row>
    <row r="4" spans="1:26">
      <c r="A4" s="1">
        <v>2024</v>
      </c>
      <c r="B4" s="1" t="s">
        <v>17</v>
      </c>
      <c r="C4" s="1" t="s">
        <v>18</v>
      </c>
      <c r="D4" s="1" t="s">
        <v>642</v>
      </c>
      <c r="E4" s="6">
        <v>45293</v>
      </c>
      <c r="F4" s="1" t="s">
        <v>38</v>
      </c>
      <c r="G4" s="1">
        <v>64</v>
      </c>
      <c r="H4" s="1">
        <v>48915</v>
      </c>
      <c r="L4" s="11">
        <v>45295</v>
      </c>
      <c r="M4" s="139">
        <v>392</v>
      </c>
      <c r="N4" s="139">
        <v>1443087.5</v>
      </c>
      <c r="P4" s="23" t="s">
        <v>640</v>
      </c>
      <c r="Q4" s="139">
        <v>1794</v>
      </c>
      <c r="R4" s="139">
        <v>6945658.3000000007</v>
      </c>
      <c r="T4" s="23" t="s">
        <v>1269</v>
      </c>
      <c r="U4" s="139">
        <v>6006</v>
      </c>
      <c r="V4" s="139">
        <v>18084840</v>
      </c>
      <c r="X4" s="23" t="s">
        <v>1347</v>
      </c>
      <c r="Y4" s="139">
        <v>20772</v>
      </c>
      <c r="Z4" s="139">
        <v>77036364.900000006</v>
      </c>
    </row>
    <row r="5" spans="1:26">
      <c r="A5" s="1">
        <v>2024</v>
      </c>
      <c r="B5" s="1" t="s">
        <v>17</v>
      </c>
      <c r="C5" s="1" t="s">
        <v>18</v>
      </c>
      <c r="D5" s="1" t="s">
        <v>642</v>
      </c>
      <c r="E5" s="6">
        <v>45294</v>
      </c>
      <c r="F5" s="1" t="s">
        <v>64</v>
      </c>
      <c r="G5" s="1">
        <v>104</v>
      </c>
      <c r="H5" s="1">
        <v>222852</v>
      </c>
      <c r="L5" s="11">
        <v>45296</v>
      </c>
      <c r="M5" s="139">
        <v>398</v>
      </c>
      <c r="N5" s="139">
        <v>886763</v>
      </c>
      <c r="P5" s="23" t="s">
        <v>643</v>
      </c>
      <c r="Q5" s="139">
        <v>1897</v>
      </c>
      <c r="R5" s="139">
        <v>6122800.5999999996</v>
      </c>
      <c r="T5" s="23" t="s">
        <v>1294</v>
      </c>
      <c r="U5" s="139">
        <v>5686</v>
      </c>
      <c r="V5" s="139">
        <v>19716494.02</v>
      </c>
      <c r="X5" s="23" t="s">
        <v>2004</v>
      </c>
      <c r="Y5" s="139">
        <v>17168</v>
      </c>
      <c r="Z5" s="139">
        <v>73225590.400000006</v>
      </c>
    </row>
    <row r="6" spans="1:26">
      <c r="A6" s="1">
        <v>2024</v>
      </c>
      <c r="B6" s="1" t="s">
        <v>17</v>
      </c>
      <c r="C6" s="1" t="s">
        <v>18</v>
      </c>
      <c r="D6" s="1" t="s">
        <v>642</v>
      </c>
      <c r="E6" s="6">
        <v>45294</v>
      </c>
      <c r="F6" s="1" t="s">
        <v>8</v>
      </c>
      <c r="G6" s="1">
        <v>13</v>
      </c>
      <c r="H6" s="1">
        <v>24295</v>
      </c>
      <c r="L6" s="11">
        <v>45299</v>
      </c>
      <c r="M6" s="139">
        <v>241</v>
      </c>
      <c r="N6" s="139">
        <v>337980</v>
      </c>
      <c r="P6" s="23" t="s">
        <v>639</v>
      </c>
      <c r="Q6" s="139">
        <v>1514</v>
      </c>
      <c r="R6" s="139">
        <v>3583380</v>
      </c>
      <c r="T6" s="23" t="s">
        <v>1326</v>
      </c>
      <c r="U6" s="139">
        <v>5798</v>
      </c>
      <c r="V6" s="139">
        <v>25570411.199999999</v>
      </c>
    </row>
    <row r="7" spans="1:26">
      <c r="A7" s="1">
        <v>2024</v>
      </c>
      <c r="B7" s="1" t="s">
        <v>17</v>
      </c>
      <c r="C7" s="1" t="s">
        <v>18</v>
      </c>
      <c r="D7" s="1" t="s">
        <v>642</v>
      </c>
      <c r="E7" s="6">
        <v>45294</v>
      </c>
      <c r="F7" s="1" t="s">
        <v>38</v>
      </c>
      <c r="G7" s="1">
        <v>85</v>
      </c>
      <c r="H7" s="1">
        <v>73517</v>
      </c>
      <c r="L7" s="11">
        <v>45300</v>
      </c>
      <c r="M7" s="139">
        <v>222</v>
      </c>
      <c r="N7" s="139">
        <v>532882</v>
      </c>
      <c r="P7" s="23" t="s">
        <v>1257</v>
      </c>
      <c r="Q7" s="139">
        <v>952</v>
      </c>
      <c r="R7" s="139">
        <v>2069920.4</v>
      </c>
      <c r="T7" s="23" t="s">
        <v>1349</v>
      </c>
      <c r="U7" s="139">
        <v>5205</v>
      </c>
      <c r="V7" s="139">
        <v>16035561</v>
      </c>
    </row>
    <row r="8" spans="1:26">
      <c r="A8" s="1">
        <v>2024</v>
      </c>
      <c r="B8" s="1" t="s">
        <v>17</v>
      </c>
      <c r="C8" s="1" t="s">
        <v>18</v>
      </c>
      <c r="D8" s="1" t="s">
        <v>642</v>
      </c>
      <c r="E8" s="6">
        <v>45295</v>
      </c>
      <c r="F8" s="1" t="s">
        <v>64</v>
      </c>
      <c r="G8" s="1">
        <v>269</v>
      </c>
      <c r="H8" s="1">
        <v>1300763.5</v>
      </c>
      <c r="L8" s="11">
        <v>45301</v>
      </c>
      <c r="M8" s="139">
        <v>357</v>
      </c>
      <c r="N8" s="139">
        <v>779146</v>
      </c>
      <c r="P8" s="23" t="s">
        <v>1264</v>
      </c>
      <c r="Q8" s="139">
        <v>1265</v>
      </c>
      <c r="R8" s="139">
        <v>3299722.5</v>
      </c>
      <c r="T8" s="23" t="s">
        <v>1348</v>
      </c>
      <c r="U8" s="139">
        <v>6869</v>
      </c>
      <c r="V8" s="139">
        <v>23157761.100000001</v>
      </c>
    </row>
    <row r="9" spans="1:26">
      <c r="A9" s="1">
        <v>2024</v>
      </c>
      <c r="B9" s="1" t="s">
        <v>17</v>
      </c>
      <c r="C9" s="1" t="s">
        <v>18</v>
      </c>
      <c r="D9" s="1" t="s">
        <v>642</v>
      </c>
      <c r="E9" s="6">
        <v>45295</v>
      </c>
      <c r="F9" s="1" t="s">
        <v>8</v>
      </c>
      <c r="G9" s="1">
        <v>41</v>
      </c>
      <c r="H9" s="1">
        <v>76280</v>
      </c>
      <c r="L9" s="11">
        <v>45302</v>
      </c>
      <c r="M9" s="139">
        <v>350</v>
      </c>
      <c r="N9" s="139">
        <v>573099</v>
      </c>
      <c r="P9" s="23" t="s">
        <v>1271</v>
      </c>
      <c r="Q9" s="139">
        <v>1541</v>
      </c>
      <c r="R9" s="139">
        <v>6858082.4000000004</v>
      </c>
      <c r="T9" s="23" t="s">
        <v>1396</v>
      </c>
      <c r="U9" s="139">
        <v>7659</v>
      </c>
      <c r="V9" s="139">
        <v>31975630.100000001</v>
      </c>
    </row>
    <row r="10" spans="1:26">
      <c r="A10" s="1">
        <v>2024</v>
      </c>
      <c r="B10" s="1" t="s">
        <v>17</v>
      </c>
      <c r="C10" s="1" t="s">
        <v>18</v>
      </c>
      <c r="D10" s="1" t="s">
        <v>642</v>
      </c>
      <c r="E10" s="6">
        <v>45295</v>
      </c>
      <c r="F10" s="1" t="s">
        <v>38</v>
      </c>
      <c r="G10" s="1">
        <v>82</v>
      </c>
      <c r="H10" s="1">
        <v>66044</v>
      </c>
      <c r="L10" s="11">
        <v>45303</v>
      </c>
      <c r="M10" s="139">
        <v>288</v>
      </c>
      <c r="N10" s="139">
        <v>588596</v>
      </c>
      <c r="P10" s="23" t="s">
        <v>1274</v>
      </c>
      <c r="Q10" s="139">
        <v>1384</v>
      </c>
      <c r="R10" s="139">
        <v>3532275.8</v>
      </c>
      <c r="T10" s="23" t="s">
        <v>1461</v>
      </c>
      <c r="U10" s="139">
        <v>6244</v>
      </c>
      <c r="V10" s="139">
        <v>21902973.699999999</v>
      </c>
    </row>
    <row r="11" spans="1:26">
      <c r="A11" s="1">
        <v>2024</v>
      </c>
      <c r="B11" s="1" t="s">
        <v>17</v>
      </c>
      <c r="C11" s="1" t="s">
        <v>18</v>
      </c>
      <c r="D11" s="1" t="s">
        <v>642</v>
      </c>
      <c r="E11" s="6">
        <v>45296</v>
      </c>
      <c r="F11" s="1" t="s">
        <v>64</v>
      </c>
      <c r="G11" s="1">
        <v>253</v>
      </c>
      <c r="H11" s="1">
        <v>676469</v>
      </c>
      <c r="L11" s="11">
        <v>45304</v>
      </c>
      <c r="M11" s="139">
        <v>323</v>
      </c>
      <c r="N11" s="139">
        <v>3700676</v>
      </c>
      <c r="P11" s="23" t="s">
        <v>1280</v>
      </c>
      <c r="Q11" s="139">
        <v>1225</v>
      </c>
      <c r="R11" s="139">
        <v>2287949</v>
      </c>
      <c r="T11" s="23" t="s">
        <v>2005</v>
      </c>
      <c r="U11" s="139">
        <v>6499</v>
      </c>
      <c r="V11" s="139">
        <v>25299451.800000001</v>
      </c>
    </row>
    <row r="12" spans="1:26">
      <c r="A12" s="1">
        <v>2024</v>
      </c>
      <c r="B12" s="1" t="s">
        <v>17</v>
      </c>
      <c r="C12" s="1" t="s">
        <v>18</v>
      </c>
      <c r="D12" s="1" t="s">
        <v>642</v>
      </c>
      <c r="E12" s="6">
        <v>45296</v>
      </c>
      <c r="F12" s="1" t="s">
        <v>8</v>
      </c>
      <c r="G12" s="1">
        <v>48</v>
      </c>
      <c r="H12" s="1">
        <v>27708</v>
      </c>
      <c r="L12" s="11">
        <v>45306</v>
      </c>
      <c r="M12" s="139">
        <v>157</v>
      </c>
      <c r="N12" s="139">
        <v>312761.40000000002</v>
      </c>
      <c r="P12" s="23" t="s">
        <v>1287</v>
      </c>
      <c r="Q12" s="139">
        <v>1455</v>
      </c>
      <c r="R12" s="139">
        <v>3883952.8</v>
      </c>
      <c r="T12" s="23" t="s">
        <v>2097</v>
      </c>
      <c r="U12" s="139">
        <v>7139</v>
      </c>
      <c r="V12" s="139">
        <v>28529682.5</v>
      </c>
    </row>
    <row r="13" spans="1:26">
      <c r="A13" s="1">
        <v>2024</v>
      </c>
      <c r="B13" s="1" t="s">
        <v>17</v>
      </c>
      <c r="C13" s="1" t="s">
        <v>18</v>
      </c>
      <c r="D13" s="1" t="s">
        <v>642</v>
      </c>
      <c r="E13" s="6">
        <v>45296</v>
      </c>
      <c r="F13" s="1" t="s">
        <v>38</v>
      </c>
      <c r="G13" s="1">
        <v>97</v>
      </c>
      <c r="H13" s="1">
        <v>182586</v>
      </c>
      <c r="L13" s="11">
        <v>45307</v>
      </c>
      <c r="M13" s="139">
        <v>307</v>
      </c>
      <c r="N13" s="139">
        <v>671749</v>
      </c>
      <c r="P13" s="23" t="s">
        <v>1295</v>
      </c>
      <c r="Q13" s="139">
        <v>1097</v>
      </c>
      <c r="R13" s="139">
        <v>2973170</v>
      </c>
      <c r="T13" s="23" t="s">
        <v>2201</v>
      </c>
      <c r="U13" s="139">
        <v>3530</v>
      </c>
      <c r="V13" s="139">
        <v>19396456.099999998</v>
      </c>
    </row>
    <row r="14" spans="1:26">
      <c r="A14" s="1">
        <v>2024</v>
      </c>
      <c r="B14" s="1" t="s">
        <v>17</v>
      </c>
      <c r="C14" s="1" t="s">
        <v>18</v>
      </c>
      <c r="D14" s="1" t="s">
        <v>641</v>
      </c>
      <c r="E14" s="6">
        <v>45299</v>
      </c>
      <c r="F14" s="1" t="s">
        <v>64</v>
      </c>
      <c r="G14" s="1">
        <v>140</v>
      </c>
      <c r="H14" s="1">
        <v>238527</v>
      </c>
      <c r="L14" s="11">
        <v>45308</v>
      </c>
      <c r="M14" s="139">
        <v>281</v>
      </c>
      <c r="N14" s="139">
        <v>796679</v>
      </c>
      <c r="P14" s="23" t="s">
        <v>1299</v>
      </c>
      <c r="Q14" s="139">
        <v>1288</v>
      </c>
      <c r="R14" s="139">
        <v>3006562.2</v>
      </c>
    </row>
    <row r="15" spans="1:26">
      <c r="A15" s="1">
        <v>2024</v>
      </c>
      <c r="B15" s="1" t="s">
        <v>17</v>
      </c>
      <c r="C15" s="1" t="s">
        <v>18</v>
      </c>
      <c r="D15" s="1" t="s">
        <v>641</v>
      </c>
      <c r="E15" s="6">
        <v>45299</v>
      </c>
      <c r="F15" s="1" t="s">
        <v>8</v>
      </c>
      <c r="G15" s="1">
        <v>10</v>
      </c>
      <c r="H15" s="1">
        <v>17944</v>
      </c>
      <c r="L15" s="11">
        <v>45309</v>
      </c>
      <c r="M15" s="139">
        <v>375</v>
      </c>
      <c r="N15" s="139">
        <v>751308.9</v>
      </c>
      <c r="P15" s="23" t="s">
        <v>1312</v>
      </c>
      <c r="Q15" s="139">
        <v>1391</v>
      </c>
      <c r="R15" s="139">
        <v>4843295.42</v>
      </c>
    </row>
    <row r="16" spans="1:26">
      <c r="A16" s="1">
        <v>2024</v>
      </c>
      <c r="B16" s="1" t="s">
        <v>17</v>
      </c>
      <c r="C16" s="1" t="s">
        <v>18</v>
      </c>
      <c r="D16" s="1" t="s">
        <v>641</v>
      </c>
      <c r="E16" s="6">
        <v>45299</v>
      </c>
      <c r="F16" s="1" t="s">
        <v>38</v>
      </c>
      <c r="G16" s="1">
        <v>91</v>
      </c>
      <c r="H16" s="1">
        <v>81509</v>
      </c>
      <c r="L16" s="11">
        <v>45310</v>
      </c>
      <c r="M16" s="139">
        <v>351</v>
      </c>
      <c r="N16" s="139">
        <v>712484</v>
      </c>
      <c r="P16" s="23" t="s">
        <v>1316</v>
      </c>
      <c r="Q16" s="139">
        <v>1476</v>
      </c>
      <c r="R16" s="139">
        <v>7620651.4000000004</v>
      </c>
    </row>
    <row r="17" spans="1:18">
      <c r="A17" s="1">
        <v>2024</v>
      </c>
      <c r="B17" s="1" t="s">
        <v>17</v>
      </c>
      <c r="C17" s="1" t="s">
        <v>18</v>
      </c>
      <c r="D17" s="1" t="s">
        <v>641</v>
      </c>
      <c r="E17" s="6">
        <v>45300</v>
      </c>
      <c r="F17" s="1" t="s">
        <v>64</v>
      </c>
      <c r="G17" s="1">
        <v>120</v>
      </c>
      <c r="H17" s="1">
        <v>440252</v>
      </c>
      <c r="L17" s="11">
        <v>45311</v>
      </c>
      <c r="M17" s="139">
        <v>233</v>
      </c>
      <c r="N17" s="139">
        <v>349044</v>
      </c>
      <c r="P17" s="23" t="s">
        <v>1323</v>
      </c>
      <c r="Q17" s="139">
        <v>834</v>
      </c>
      <c r="R17" s="139">
        <v>3199962</v>
      </c>
    </row>
    <row r="18" spans="1:18">
      <c r="A18" s="1">
        <v>2024</v>
      </c>
      <c r="B18" s="1" t="s">
        <v>17</v>
      </c>
      <c r="C18" s="1" t="s">
        <v>18</v>
      </c>
      <c r="D18" s="1" t="s">
        <v>641</v>
      </c>
      <c r="E18" s="6">
        <v>45300</v>
      </c>
      <c r="F18" s="1" t="s">
        <v>8</v>
      </c>
      <c r="G18" s="1">
        <v>16</v>
      </c>
      <c r="H18" s="1">
        <v>16668</v>
      </c>
      <c r="L18" s="11">
        <v>45313</v>
      </c>
      <c r="M18" s="139">
        <v>339</v>
      </c>
      <c r="N18" s="139">
        <v>3396891.5</v>
      </c>
      <c r="P18" s="23" t="s">
        <v>1327</v>
      </c>
      <c r="Q18" s="139">
        <v>1317</v>
      </c>
      <c r="R18" s="139">
        <v>7141836.9000000004</v>
      </c>
    </row>
    <row r="19" spans="1:18">
      <c r="A19" s="1">
        <v>2024</v>
      </c>
      <c r="B19" s="1" t="s">
        <v>17</v>
      </c>
      <c r="C19" s="1" t="s">
        <v>18</v>
      </c>
      <c r="D19" s="1" t="s">
        <v>641</v>
      </c>
      <c r="E19" s="6">
        <v>45300</v>
      </c>
      <c r="F19" s="1" t="s">
        <v>38</v>
      </c>
      <c r="G19" s="1">
        <v>86</v>
      </c>
      <c r="H19" s="1">
        <v>75962</v>
      </c>
      <c r="L19" s="11">
        <v>45314</v>
      </c>
      <c r="M19" s="139">
        <v>276</v>
      </c>
      <c r="N19" s="139">
        <v>326514</v>
      </c>
      <c r="P19" s="23" t="s">
        <v>1331</v>
      </c>
      <c r="Q19" s="139">
        <v>1308</v>
      </c>
      <c r="R19" s="139">
        <v>4053146.6</v>
      </c>
    </row>
    <row r="20" spans="1:18">
      <c r="A20" s="1">
        <v>2024</v>
      </c>
      <c r="B20" s="1" t="s">
        <v>17</v>
      </c>
      <c r="C20" s="1" t="s">
        <v>18</v>
      </c>
      <c r="D20" s="1" t="s">
        <v>641</v>
      </c>
      <c r="E20" s="6">
        <v>45301</v>
      </c>
      <c r="F20" s="1" t="s">
        <v>64</v>
      </c>
      <c r="G20" s="1">
        <v>258</v>
      </c>
      <c r="H20" s="1">
        <v>696987</v>
      </c>
      <c r="L20" s="11">
        <v>45315</v>
      </c>
      <c r="M20" s="139">
        <v>261</v>
      </c>
      <c r="N20" s="139">
        <v>1049309.6000000001</v>
      </c>
      <c r="P20" s="23" t="s">
        <v>1336</v>
      </c>
      <c r="Q20" s="139">
        <v>1480</v>
      </c>
      <c r="R20" s="139">
        <v>8517583.6999999993</v>
      </c>
    </row>
    <row r="21" spans="1:18">
      <c r="A21" s="1">
        <v>2024</v>
      </c>
      <c r="B21" s="1" t="s">
        <v>17</v>
      </c>
      <c r="C21" s="1" t="s">
        <v>18</v>
      </c>
      <c r="D21" s="1" t="s">
        <v>641</v>
      </c>
      <c r="E21" s="6">
        <v>45301</v>
      </c>
      <c r="F21" s="1" t="s">
        <v>8</v>
      </c>
      <c r="G21" s="1">
        <v>18</v>
      </c>
      <c r="H21" s="1">
        <v>27944</v>
      </c>
      <c r="L21" s="11">
        <v>45316</v>
      </c>
      <c r="M21" s="139">
        <v>413</v>
      </c>
      <c r="N21" s="139">
        <v>516930.5</v>
      </c>
      <c r="P21" s="23" t="s">
        <v>1343</v>
      </c>
      <c r="Q21" s="139">
        <v>1293</v>
      </c>
      <c r="R21" s="139">
        <v>3930697</v>
      </c>
    </row>
    <row r="22" spans="1:18">
      <c r="A22" s="1">
        <v>2024</v>
      </c>
      <c r="B22" s="1" t="s">
        <v>17</v>
      </c>
      <c r="C22" s="1" t="s">
        <v>18</v>
      </c>
      <c r="D22" s="1" t="s">
        <v>641</v>
      </c>
      <c r="E22" s="6">
        <v>45301</v>
      </c>
      <c r="F22" s="1" t="s">
        <v>38</v>
      </c>
      <c r="G22" s="1">
        <v>81</v>
      </c>
      <c r="H22" s="1">
        <v>54215</v>
      </c>
      <c r="L22" s="11">
        <v>45317</v>
      </c>
      <c r="M22" s="139">
        <v>375</v>
      </c>
      <c r="N22" s="139">
        <v>484111</v>
      </c>
      <c r="P22" s="23" t="s">
        <v>1350</v>
      </c>
      <c r="Q22" s="139">
        <v>1187</v>
      </c>
      <c r="R22" s="139">
        <v>3667896.6</v>
      </c>
    </row>
    <row r="23" spans="1:18">
      <c r="A23" s="1">
        <v>2024</v>
      </c>
      <c r="B23" s="1" t="s">
        <v>17</v>
      </c>
      <c r="C23" s="1" t="s">
        <v>18</v>
      </c>
      <c r="D23" s="1" t="s">
        <v>641</v>
      </c>
      <c r="E23" s="6">
        <v>45302</v>
      </c>
      <c r="F23" s="1" t="s">
        <v>64</v>
      </c>
      <c r="G23" s="1">
        <v>174</v>
      </c>
      <c r="H23" s="1">
        <v>466637</v>
      </c>
      <c r="L23" s="11">
        <v>45320</v>
      </c>
      <c r="M23" s="139">
        <v>305</v>
      </c>
      <c r="N23" s="139">
        <v>623821</v>
      </c>
      <c r="P23" s="23" t="s">
        <v>1352</v>
      </c>
      <c r="Q23" s="139">
        <v>1203</v>
      </c>
      <c r="R23" s="139">
        <v>5523709</v>
      </c>
    </row>
    <row r="24" spans="1:18">
      <c r="A24" s="1">
        <v>2024</v>
      </c>
      <c r="B24" s="1" t="s">
        <v>17</v>
      </c>
      <c r="C24" s="1" t="s">
        <v>18</v>
      </c>
      <c r="D24" s="1" t="s">
        <v>641</v>
      </c>
      <c r="E24" s="6">
        <v>45302</v>
      </c>
      <c r="F24" s="1" t="s">
        <v>8</v>
      </c>
      <c r="G24" s="1">
        <v>66</v>
      </c>
      <c r="H24" s="1">
        <v>17895</v>
      </c>
      <c r="L24" s="11">
        <v>45321</v>
      </c>
      <c r="M24" s="139">
        <v>210</v>
      </c>
      <c r="N24" s="139">
        <v>320762</v>
      </c>
      <c r="P24" s="23" t="s">
        <v>1353</v>
      </c>
      <c r="Q24" s="139">
        <v>1451</v>
      </c>
      <c r="R24" s="139">
        <v>3248470.7</v>
      </c>
    </row>
    <row r="25" spans="1:18">
      <c r="A25" s="1">
        <v>2024</v>
      </c>
      <c r="B25" s="1" t="s">
        <v>17</v>
      </c>
      <c r="C25" s="1" t="s">
        <v>18</v>
      </c>
      <c r="D25" s="1" t="s">
        <v>641</v>
      </c>
      <c r="E25" s="6">
        <v>45302</v>
      </c>
      <c r="F25" s="1" t="s">
        <v>38</v>
      </c>
      <c r="G25" s="1">
        <v>110</v>
      </c>
      <c r="H25" s="1">
        <v>88567</v>
      </c>
      <c r="L25" s="11">
        <v>45322</v>
      </c>
      <c r="M25" s="139">
        <v>219</v>
      </c>
      <c r="N25" s="139">
        <v>329363</v>
      </c>
      <c r="P25" s="23" t="s">
        <v>1354</v>
      </c>
      <c r="Q25" s="139">
        <v>1364</v>
      </c>
      <c r="R25" s="139">
        <v>3595484.6999999997</v>
      </c>
    </row>
    <row r="26" spans="1:18">
      <c r="A26" s="1">
        <v>2024</v>
      </c>
      <c r="B26" s="1" t="s">
        <v>17</v>
      </c>
      <c r="C26" s="1" t="s">
        <v>18</v>
      </c>
      <c r="D26" s="1" t="s">
        <v>641</v>
      </c>
      <c r="E26" s="6">
        <v>45303</v>
      </c>
      <c r="F26" s="1" t="s">
        <v>64</v>
      </c>
      <c r="G26" s="1">
        <v>129</v>
      </c>
      <c r="H26" s="1">
        <v>324946</v>
      </c>
      <c r="L26" s="11">
        <v>45323</v>
      </c>
      <c r="M26" s="139">
        <v>402</v>
      </c>
      <c r="N26" s="139">
        <v>612887</v>
      </c>
      <c r="P26" s="23" t="s">
        <v>1346</v>
      </c>
      <c r="Q26" s="139">
        <v>1511</v>
      </c>
      <c r="R26" s="139">
        <v>3480635.4000000004</v>
      </c>
    </row>
    <row r="27" spans="1:18">
      <c r="A27" s="1">
        <v>2024</v>
      </c>
      <c r="B27" s="1" t="s">
        <v>17</v>
      </c>
      <c r="C27" s="1" t="s">
        <v>18</v>
      </c>
      <c r="D27" s="1" t="s">
        <v>641</v>
      </c>
      <c r="E27" s="6">
        <v>45303</v>
      </c>
      <c r="F27" s="1" t="s">
        <v>8</v>
      </c>
      <c r="G27" s="1">
        <v>21</v>
      </c>
      <c r="H27" s="1">
        <v>48868</v>
      </c>
      <c r="L27" s="11">
        <v>45324</v>
      </c>
      <c r="M27" s="139">
        <v>378</v>
      </c>
      <c r="N27" s="139">
        <v>1696547</v>
      </c>
      <c r="P27" s="23" t="s">
        <v>1364</v>
      </c>
      <c r="Q27" s="139">
        <v>1747</v>
      </c>
      <c r="R27" s="139">
        <v>7541665</v>
      </c>
    </row>
    <row r="28" spans="1:18">
      <c r="A28" s="1">
        <v>2024</v>
      </c>
      <c r="B28" s="1" t="s">
        <v>17</v>
      </c>
      <c r="C28" s="1" t="s">
        <v>18</v>
      </c>
      <c r="D28" s="1" t="s">
        <v>641</v>
      </c>
      <c r="E28" s="6">
        <v>45303</v>
      </c>
      <c r="F28" s="1" t="s">
        <v>38</v>
      </c>
      <c r="G28" s="1">
        <v>138</v>
      </c>
      <c r="H28" s="1">
        <v>214782</v>
      </c>
      <c r="L28" s="11">
        <v>45341</v>
      </c>
      <c r="M28" s="139">
        <v>100</v>
      </c>
      <c r="N28" s="139">
        <v>669286</v>
      </c>
      <c r="P28" s="23" t="s">
        <v>1368</v>
      </c>
      <c r="Q28" s="139">
        <v>1275</v>
      </c>
      <c r="R28" s="139">
        <v>3802659.2</v>
      </c>
    </row>
    <row r="29" spans="1:18">
      <c r="A29" s="1">
        <v>2024</v>
      </c>
      <c r="B29" s="1" t="s">
        <v>17</v>
      </c>
      <c r="C29" s="1" t="s">
        <v>18</v>
      </c>
      <c r="D29" s="1" t="s">
        <v>640</v>
      </c>
      <c r="E29" s="6">
        <v>45304</v>
      </c>
      <c r="F29" s="1" t="s">
        <v>64</v>
      </c>
      <c r="G29" s="1">
        <v>266</v>
      </c>
      <c r="H29" s="1">
        <v>3612377</v>
      </c>
      <c r="L29" s="11">
        <v>45342</v>
      </c>
      <c r="M29" s="139">
        <v>167</v>
      </c>
      <c r="N29" s="139">
        <v>381060</v>
      </c>
      <c r="P29" s="23" t="s">
        <v>1377</v>
      </c>
      <c r="Q29" s="139">
        <v>1708</v>
      </c>
      <c r="R29" s="139">
        <v>6730760.5</v>
      </c>
    </row>
    <row r="30" spans="1:18">
      <c r="A30" s="1">
        <v>2024</v>
      </c>
      <c r="B30" s="1" t="s">
        <v>17</v>
      </c>
      <c r="C30" s="1" t="s">
        <v>18</v>
      </c>
      <c r="D30" s="1" t="s">
        <v>640</v>
      </c>
      <c r="E30" s="6">
        <v>45304</v>
      </c>
      <c r="F30" s="1" t="s">
        <v>8</v>
      </c>
      <c r="G30" s="1">
        <v>12</v>
      </c>
      <c r="H30" s="1">
        <v>25568</v>
      </c>
      <c r="L30" s="11">
        <v>45343</v>
      </c>
      <c r="M30" s="139">
        <v>233</v>
      </c>
      <c r="N30" s="139">
        <v>490511</v>
      </c>
      <c r="P30" s="23" t="s">
        <v>1393</v>
      </c>
      <c r="Q30" s="139">
        <v>1178</v>
      </c>
      <c r="R30" s="139">
        <v>2832779</v>
      </c>
    </row>
    <row r="31" spans="1:18">
      <c r="A31" s="1">
        <v>2024</v>
      </c>
      <c r="B31" s="1" t="s">
        <v>17</v>
      </c>
      <c r="C31" s="1" t="s">
        <v>18</v>
      </c>
      <c r="D31" s="1" t="s">
        <v>640</v>
      </c>
      <c r="E31" s="6">
        <v>45304</v>
      </c>
      <c r="F31" s="1" t="s">
        <v>38</v>
      </c>
      <c r="G31" s="1">
        <v>45</v>
      </c>
      <c r="H31" s="1">
        <v>62731</v>
      </c>
      <c r="L31" s="11">
        <v>45344</v>
      </c>
      <c r="M31" s="139">
        <v>265</v>
      </c>
      <c r="N31" s="139">
        <v>207159</v>
      </c>
      <c r="P31" s="23" t="s">
        <v>1399</v>
      </c>
      <c r="Q31" s="139">
        <v>1801</v>
      </c>
      <c r="R31" s="139">
        <v>7841708.9000000004</v>
      </c>
    </row>
    <row r="32" spans="1:18">
      <c r="A32" s="1">
        <v>2024</v>
      </c>
      <c r="B32" s="1" t="s">
        <v>17</v>
      </c>
      <c r="C32" s="1" t="s">
        <v>18</v>
      </c>
      <c r="D32" s="1" t="s">
        <v>640</v>
      </c>
      <c r="E32" s="6">
        <v>45306</v>
      </c>
      <c r="F32" s="1" t="s">
        <v>64</v>
      </c>
      <c r="G32" s="1">
        <v>86</v>
      </c>
      <c r="H32" s="1">
        <v>188857.4</v>
      </c>
      <c r="L32" s="11">
        <v>45345</v>
      </c>
      <c r="M32" s="139">
        <v>187</v>
      </c>
      <c r="N32" s="139">
        <v>321904.40000000002</v>
      </c>
      <c r="P32" s="23" t="s">
        <v>1409</v>
      </c>
      <c r="Q32" s="139">
        <v>2010</v>
      </c>
      <c r="R32" s="139">
        <v>9780332.5</v>
      </c>
    </row>
    <row r="33" spans="1:18">
      <c r="A33" s="1">
        <v>2024</v>
      </c>
      <c r="B33" s="1" t="s">
        <v>17</v>
      </c>
      <c r="C33" s="1" t="s">
        <v>18</v>
      </c>
      <c r="D33" s="1" t="s">
        <v>640</v>
      </c>
      <c r="E33" s="6">
        <v>45306</v>
      </c>
      <c r="F33" s="1" t="s">
        <v>8</v>
      </c>
      <c r="G33" s="1">
        <v>23</v>
      </c>
      <c r="H33" s="1">
        <v>24744</v>
      </c>
      <c r="L33" s="11">
        <v>45348</v>
      </c>
      <c r="M33" s="139">
        <v>193</v>
      </c>
      <c r="N33" s="139">
        <v>217912.5</v>
      </c>
      <c r="P33" s="23" t="s">
        <v>1428</v>
      </c>
      <c r="Q33" s="139">
        <v>1549</v>
      </c>
      <c r="R33" s="139">
        <v>4071835.9000000004</v>
      </c>
    </row>
    <row r="34" spans="1:18">
      <c r="A34" s="1">
        <v>2024</v>
      </c>
      <c r="B34" s="1" t="s">
        <v>17</v>
      </c>
      <c r="C34" s="1" t="s">
        <v>18</v>
      </c>
      <c r="D34" s="1" t="s">
        <v>640</v>
      </c>
      <c r="E34" s="6">
        <v>45306</v>
      </c>
      <c r="F34" s="1" t="s">
        <v>38</v>
      </c>
      <c r="G34" s="1">
        <v>48</v>
      </c>
      <c r="H34" s="1">
        <v>99160</v>
      </c>
      <c r="L34" s="11">
        <v>45349</v>
      </c>
      <c r="M34" s="139">
        <v>309</v>
      </c>
      <c r="N34" s="139">
        <v>653479</v>
      </c>
      <c r="P34" s="23" t="s">
        <v>1444</v>
      </c>
      <c r="Q34" s="139">
        <v>1575</v>
      </c>
      <c r="R34" s="139">
        <v>6196872.7999999998</v>
      </c>
    </row>
    <row r="35" spans="1:18">
      <c r="A35" s="1">
        <v>2024</v>
      </c>
      <c r="B35" s="1" t="s">
        <v>17</v>
      </c>
      <c r="C35" s="1" t="s">
        <v>18</v>
      </c>
      <c r="D35" s="1" t="s">
        <v>640</v>
      </c>
      <c r="E35" s="6">
        <v>45307</v>
      </c>
      <c r="F35" s="1" t="s">
        <v>64</v>
      </c>
      <c r="G35" s="1">
        <v>215</v>
      </c>
      <c r="H35" s="1">
        <v>480350</v>
      </c>
      <c r="L35" s="11">
        <v>45350</v>
      </c>
      <c r="M35" s="139">
        <v>187</v>
      </c>
      <c r="N35" s="139">
        <v>391020</v>
      </c>
      <c r="P35" s="23" t="s">
        <v>1454</v>
      </c>
      <c r="Q35" s="139">
        <v>1533</v>
      </c>
      <c r="R35" s="139">
        <v>5778013</v>
      </c>
    </row>
    <row r="36" spans="1:18">
      <c r="A36" s="1">
        <v>2024</v>
      </c>
      <c r="B36" s="1" t="s">
        <v>17</v>
      </c>
      <c r="C36" s="1" t="s">
        <v>18</v>
      </c>
      <c r="D36" s="1" t="s">
        <v>640</v>
      </c>
      <c r="E36" s="6">
        <v>45307</v>
      </c>
      <c r="F36" s="1" t="s">
        <v>8</v>
      </c>
      <c r="G36" s="1">
        <v>22</v>
      </c>
      <c r="H36" s="1">
        <v>47422</v>
      </c>
      <c r="L36" s="11">
        <v>45351</v>
      </c>
      <c r="M36" s="139">
        <v>175</v>
      </c>
      <c r="N36" s="139">
        <v>514731</v>
      </c>
      <c r="P36" s="23" t="s">
        <v>1468</v>
      </c>
      <c r="Q36" s="139">
        <v>1646</v>
      </c>
      <c r="R36" s="139">
        <v>7453279.2999999998</v>
      </c>
    </row>
    <row r="37" spans="1:18">
      <c r="A37" s="1">
        <v>2024</v>
      </c>
      <c r="B37" s="1" t="s">
        <v>17</v>
      </c>
      <c r="C37" s="1" t="s">
        <v>18</v>
      </c>
      <c r="D37" s="1" t="s">
        <v>640</v>
      </c>
      <c r="E37" s="6">
        <v>45307</v>
      </c>
      <c r="F37" s="1" t="s">
        <v>38</v>
      </c>
      <c r="G37" s="1">
        <v>70</v>
      </c>
      <c r="H37" s="1">
        <v>143977</v>
      </c>
      <c r="L37" s="11">
        <v>45352</v>
      </c>
      <c r="M37" s="139">
        <v>401</v>
      </c>
      <c r="N37" s="139">
        <v>1522579.9999999998</v>
      </c>
      <c r="P37" s="23" t="s">
        <v>1472</v>
      </c>
      <c r="Q37" s="139">
        <v>1202</v>
      </c>
      <c r="R37" s="139">
        <v>4717044.2</v>
      </c>
    </row>
    <row r="38" spans="1:18">
      <c r="A38" s="1">
        <v>2024</v>
      </c>
      <c r="B38" s="1" t="s">
        <v>17</v>
      </c>
      <c r="C38" s="1" t="s">
        <v>18</v>
      </c>
      <c r="D38" s="1" t="s">
        <v>640</v>
      </c>
      <c r="E38" s="6">
        <v>45308</v>
      </c>
      <c r="F38" s="1" t="s">
        <v>64</v>
      </c>
      <c r="G38" s="1">
        <v>197</v>
      </c>
      <c r="H38" s="1">
        <v>670981</v>
      </c>
      <c r="L38" s="11">
        <v>45355</v>
      </c>
      <c r="M38" s="139">
        <v>306</v>
      </c>
      <c r="N38" s="139">
        <v>577361</v>
      </c>
      <c r="P38" s="23" t="s">
        <v>1479</v>
      </c>
      <c r="Q38" s="139">
        <v>1989</v>
      </c>
      <c r="R38" s="139">
        <v>6752928.2000000002</v>
      </c>
    </row>
    <row r="39" spans="1:18">
      <c r="A39" s="1">
        <v>2024</v>
      </c>
      <c r="B39" s="1" t="s">
        <v>17</v>
      </c>
      <c r="C39" s="1" t="s">
        <v>18</v>
      </c>
      <c r="D39" s="1" t="s">
        <v>640</v>
      </c>
      <c r="E39" s="6">
        <v>45308</v>
      </c>
      <c r="F39" s="1" t="s">
        <v>8</v>
      </c>
      <c r="G39" s="1">
        <v>21</v>
      </c>
      <c r="H39" s="1">
        <v>23356</v>
      </c>
      <c r="L39" s="11">
        <v>45356</v>
      </c>
      <c r="M39" s="139">
        <v>288</v>
      </c>
      <c r="N39" s="139">
        <v>522569</v>
      </c>
      <c r="P39" s="23" t="s">
        <v>2002</v>
      </c>
      <c r="Q39" s="139">
        <v>147</v>
      </c>
      <c r="R39" s="139">
        <v>204671</v>
      </c>
    </row>
    <row r="40" spans="1:18">
      <c r="A40" s="1">
        <v>2024</v>
      </c>
      <c r="B40" s="1" t="s">
        <v>17</v>
      </c>
      <c r="C40" s="1" t="s">
        <v>18</v>
      </c>
      <c r="D40" s="1" t="s">
        <v>640</v>
      </c>
      <c r="E40" s="6">
        <v>45308</v>
      </c>
      <c r="F40" s="1" t="s">
        <v>38</v>
      </c>
      <c r="G40" s="1">
        <v>63</v>
      </c>
      <c r="H40" s="1">
        <v>102342</v>
      </c>
      <c r="L40" s="11">
        <v>45357</v>
      </c>
      <c r="M40" s="139">
        <v>333</v>
      </c>
      <c r="N40" s="139">
        <v>847828</v>
      </c>
      <c r="P40" s="23" t="s">
        <v>2009</v>
      </c>
      <c r="Q40" s="139">
        <v>1498</v>
      </c>
      <c r="R40" s="139">
        <v>5183936</v>
      </c>
    </row>
    <row r="41" spans="1:18">
      <c r="A41" s="1">
        <v>2024</v>
      </c>
      <c r="B41" s="1" t="s">
        <v>17</v>
      </c>
      <c r="C41" s="1" t="s">
        <v>18</v>
      </c>
      <c r="D41" s="1" t="s">
        <v>640</v>
      </c>
      <c r="E41" s="6">
        <v>45309</v>
      </c>
      <c r="F41" s="1" t="s">
        <v>64</v>
      </c>
      <c r="G41" s="1">
        <v>235</v>
      </c>
      <c r="H41" s="1">
        <v>658545.9</v>
      </c>
      <c r="L41" s="11">
        <v>45358</v>
      </c>
      <c r="M41" s="139">
        <v>220</v>
      </c>
      <c r="N41" s="139">
        <v>1260230</v>
      </c>
      <c r="P41" s="23" t="s">
        <v>2025</v>
      </c>
      <c r="Q41" s="139">
        <v>1749</v>
      </c>
      <c r="R41" s="139">
        <v>6612206.2999999998</v>
      </c>
    </row>
    <row r="42" spans="1:18">
      <c r="A42" s="1">
        <v>2024</v>
      </c>
      <c r="B42" s="1" t="s">
        <v>17</v>
      </c>
      <c r="C42" s="1" t="s">
        <v>18</v>
      </c>
      <c r="D42" s="1" t="s">
        <v>640</v>
      </c>
      <c r="E42" s="6">
        <v>45309</v>
      </c>
      <c r="F42" s="1" t="s">
        <v>8</v>
      </c>
      <c r="G42" s="1">
        <v>33</v>
      </c>
      <c r="H42" s="1">
        <v>48706</v>
      </c>
      <c r="L42" s="11">
        <v>45359</v>
      </c>
      <c r="M42" s="139">
        <v>394</v>
      </c>
      <c r="N42" s="139">
        <v>3650094.4000000004</v>
      </c>
      <c r="P42" s="23" t="s">
        <v>2050</v>
      </c>
      <c r="Q42" s="139">
        <v>1785</v>
      </c>
      <c r="R42" s="139">
        <v>6786441</v>
      </c>
    </row>
    <row r="43" spans="1:18">
      <c r="A43" s="1">
        <v>2024</v>
      </c>
      <c r="B43" s="1" t="s">
        <v>17</v>
      </c>
      <c r="C43" s="1" t="s">
        <v>18</v>
      </c>
      <c r="D43" s="1" t="s">
        <v>640</v>
      </c>
      <c r="E43" s="6">
        <v>45309</v>
      </c>
      <c r="F43" s="1" t="s">
        <v>38</v>
      </c>
      <c r="G43" s="1">
        <v>107</v>
      </c>
      <c r="H43" s="1">
        <v>44057</v>
      </c>
      <c r="L43" s="11">
        <v>45362</v>
      </c>
      <c r="M43" s="139">
        <v>144</v>
      </c>
      <c r="N43" s="139">
        <v>296328</v>
      </c>
      <c r="P43" s="23" t="s">
        <v>2082</v>
      </c>
      <c r="Q43" s="139">
        <v>1608</v>
      </c>
      <c r="R43" s="139">
        <v>7173884.5</v>
      </c>
    </row>
    <row r="44" spans="1:18">
      <c r="A44" s="1">
        <v>2024</v>
      </c>
      <c r="B44" s="1" t="s">
        <v>17</v>
      </c>
      <c r="C44" s="1" t="s">
        <v>18</v>
      </c>
      <c r="D44" s="1" t="s">
        <v>640</v>
      </c>
      <c r="E44" s="6">
        <v>45310</v>
      </c>
      <c r="F44" s="1" t="s">
        <v>64</v>
      </c>
      <c r="G44" s="1">
        <v>205</v>
      </c>
      <c r="H44" s="1">
        <v>597725</v>
      </c>
      <c r="L44" s="11">
        <v>45363</v>
      </c>
      <c r="M44" s="139">
        <v>400</v>
      </c>
      <c r="N44" s="139">
        <v>1164523</v>
      </c>
      <c r="P44" s="23" t="s">
        <v>2100</v>
      </c>
      <c r="Q44" s="139">
        <v>1862</v>
      </c>
      <c r="R44" s="139">
        <v>8056523</v>
      </c>
    </row>
    <row r="45" spans="1:18">
      <c r="A45" s="1">
        <v>2024</v>
      </c>
      <c r="B45" s="1" t="s">
        <v>17</v>
      </c>
      <c r="C45" s="1" t="s">
        <v>18</v>
      </c>
      <c r="D45" s="1" t="s">
        <v>640</v>
      </c>
      <c r="E45" s="6">
        <v>45310</v>
      </c>
      <c r="F45" s="1" t="s">
        <v>8</v>
      </c>
      <c r="G45" s="1">
        <v>65</v>
      </c>
      <c r="H45" s="1">
        <v>24233</v>
      </c>
      <c r="L45" s="11">
        <v>45364</v>
      </c>
      <c r="M45" s="139">
        <v>216</v>
      </c>
      <c r="N45" s="139">
        <v>410720</v>
      </c>
      <c r="P45" s="23" t="s">
        <v>2136</v>
      </c>
      <c r="Q45" s="139">
        <v>1718</v>
      </c>
      <c r="R45" s="139">
        <v>6752300.2000000002</v>
      </c>
    </row>
    <row r="46" spans="1:18">
      <c r="A46" s="1">
        <v>2024</v>
      </c>
      <c r="B46" s="1" t="s">
        <v>17</v>
      </c>
      <c r="C46" s="1" t="s">
        <v>18</v>
      </c>
      <c r="D46" s="1" t="s">
        <v>640</v>
      </c>
      <c r="E46" s="6">
        <v>45310</v>
      </c>
      <c r="F46" s="1" t="s">
        <v>38</v>
      </c>
      <c r="G46" s="1">
        <v>81</v>
      </c>
      <c r="H46" s="1">
        <v>90526</v>
      </c>
      <c r="L46" s="11">
        <v>45365</v>
      </c>
      <c r="M46" s="139">
        <v>341</v>
      </c>
      <c r="N46" s="139">
        <v>820469.8</v>
      </c>
      <c r="P46" s="23" t="s">
        <v>2158</v>
      </c>
      <c r="Q46" s="139">
        <v>1715</v>
      </c>
      <c r="R46" s="139">
        <v>6717055.5999999996</v>
      </c>
    </row>
    <row r="47" spans="1:18">
      <c r="A47" s="1">
        <v>2024</v>
      </c>
      <c r="B47" s="1" t="s">
        <v>17</v>
      </c>
      <c r="C47" s="1" t="s">
        <v>18</v>
      </c>
      <c r="D47" s="1" t="s">
        <v>643</v>
      </c>
      <c r="E47" s="6">
        <v>45311</v>
      </c>
      <c r="F47" s="1" t="s">
        <v>64</v>
      </c>
      <c r="G47" s="1">
        <v>124</v>
      </c>
      <c r="H47" s="1">
        <v>209670</v>
      </c>
      <c r="L47" s="11">
        <v>45366</v>
      </c>
      <c r="M47" s="139">
        <v>283</v>
      </c>
      <c r="N47" s="139">
        <v>840235</v>
      </c>
      <c r="P47" s="23" t="s">
        <v>2175</v>
      </c>
      <c r="Q47" s="139">
        <v>1604</v>
      </c>
      <c r="R47" s="139">
        <v>6397967.7000000002</v>
      </c>
    </row>
    <row r="48" spans="1:18">
      <c r="A48" s="1">
        <v>2024</v>
      </c>
      <c r="B48" s="1" t="s">
        <v>17</v>
      </c>
      <c r="C48" s="1" t="s">
        <v>18</v>
      </c>
      <c r="D48" s="1" t="s">
        <v>643</v>
      </c>
      <c r="E48" s="6">
        <v>45311</v>
      </c>
      <c r="F48" s="1" t="s">
        <v>8</v>
      </c>
      <c r="G48" s="1">
        <v>14</v>
      </c>
      <c r="H48" s="1">
        <v>15952</v>
      </c>
      <c r="L48" s="11">
        <v>45369</v>
      </c>
      <c r="M48" s="139">
        <v>187</v>
      </c>
      <c r="N48" s="139">
        <v>380599</v>
      </c>
      <c r="P48" s="23" t="s">
        <v>2200</v>
      </c>
      <c r="Q48" s="139">
        <v>1527</v>
      </c>
      <c r="R48" s="139">
        <v>5986464.2000000002</v>
      </c>
    </row>
    <row r="49" spans="1:18">
      <c r="A49" s="1">
        <v>2024</v>
      </c>
      <c r="B49" s="1" t="s">
        <v>17</v>
      </c>
      <c r="C49" s="1" t="s">
        <v>18</v>
      </c>
      <c r="D49" s="1" t="s">
        <v>643</v>
      </c>
      <c r="E49" s="6">
        <v>45311</v>
      </c>
      <c r="F49" s="1" t="s">
        <v>38</v>
      </c>
      <c r="G49" s="1">
        <v>95</v>
      </c>
      <c r="H49" s="1">
        <v>123422</v>
      </c>
      <c r="L49" s="11">
        <v>45370</v>
      </c>
      <c r="M49" s="139">
        <v>304</v>
      </c>
      <c r="N49" s="139">
        <v>781532</v>
      </c>
      <c r="P49" s="23" t="s">
        <v>2215</v>
      </c>
      <c r="Q49" s="139">
        <v>1529</v>
      </c>
      <c r="R49" s="139">
        <v>9156284</v>
      </c>
    </row>
    <row r="50" spans="1:18">
      <c r="A50" s="1">
        <v>2024</v>
      </c>
      <c r="B50" s="1" t="s">
        <v>17</v>
      </c>
      <c r="C50" s="1" t="s">
        <v>18</v>
      </c>
      <c r="D50" s="1" t="s">
        <v>643</v>
      </c>
      <c r="E50" s="6">
        <v>45313</v>
      </c>
      <c r="F50" s="1" t="s">
        <v>64</v>
      </c>
      <c r="G50" s="1">
        <v>221</v>
      </c>
      <c r="H50" s="1">
        <v>3296710.5</v>
      </c>
      <c r="L50" s="11">
        <v>45371</v>
      </c>
      <c r="M50" s="139">
        <v>323</v>
      </c>
      <c r="N50" s="139">
        <v>671761</v>
      </c>
      <c r="P50" s="23" t="s">
        <v>2224</v>
      </c>
      <c r="Q50" s="139">
        <v>474</v>
      </c>
      <c r="R50" s="139">
        <v>4253707.9000000004</v>
      </c>
    </row>
    <row r="51" spans="1:18">
      <c r="A51" s="1">
        <v>2024</v>
      </c>
      <c r="B51" s="1" t="s">
        <v>17</v>
      </c>
      <c r="C51" s="1" t="s">
        <v>18</v>
      </c>
      <c r="D51" s="1" t="s">
        <v>643</v>
      </c>
      <c r="E51" s="6">
        <v>45313</v>
      </c>
      <c r="F51" s="1" t="s">
        <v>8</v>
      </c>
      <c r="G51" s="1">
        <v>16</v>
      </c>
      <c r="H51" s="1">
        <v>27690</v>
      </c>
      <c r="L51" s="11">
        <v>45372</v>
      </c>
      <c r="M51" s="139">
        <v>124</v>
      </c>
      <c r="N51" s="139">
        <v>98805</v>
      </c>
    </row>
    <row r="52" spans="1:18">
      <c r="A52" s="1">
        <v>2024</v>
      </c>
      <c r="B52" s="1" t="s">
        <v>17</v>
      </c>
      <c r="C52" s="1" t="s">
        <v>18</v>
      </c>
      <c r="D52" s="1" t="s">
        <v>643</v>
      </c>
      <c r="E52" s="6">
        <v>45313</v>
      </c>
      <c r="F52" s="1" t="s">
        <v>38</v>
      </c>
      <c r="G52" s="1">
        <v>102</v>
      </c>
      <c r="H52" s="1">
        <v>72491</v>
      </c>
      <c r="L52" s="11">
        <v>45373</v>
      </c>
      <c r="M52" s="139">
        <v>287</v>
      </c>
      <c r="N52" s="139">
        <v>355252</v>
      </c>
    </row>
    <row r="53" spans="1:18">
      <c r="A53" s="1">
        <v>2024</v>
      </c>
      <c r="B53" s="1" t="s">
        <v>17</v>
      </c>
      <c r="C53" s="1" t="s">
        <v>18</v>
      </c>
      <c r="D53" s="1" t="s">
        <v>643</v>
      </c>
      <c r="E53" s="6">
        <v>45314</v>
      </c>
      <c r="F53" s="1" t="s">
        <v>64</v>
      </c>
      <c r="G53" s="1">
        <v>133</v>
      </c>
      <c r="H53" s="1">
        <v>234407</v>
      </c>
      <c r="L53" s="11">
        <v>45376</v>
      </c>
      <c r="M53" s="139">
        <v>303</v>
      </c>
      <c r="N53" s="139">
        <v>626694</v>
      </c>
    </row>
    <row r="54" spans="1:18">
      <c r="A54" s="1">
        <v>2024</v>
      </c>
      <c r="B54" s="1" t="s">
        <v>17</v>
      </c>
      <c r="C54" s="1" t="s">
        <v>18</v>
      </c>
      <c r="D54" s="1" t="s">
        <v>643</v>
      </c>
      <c r="E54" s="6">
        <v>45314</v>
      </c>
      <c r="F54" s="1" t="s">
        <v>8</v>
      </c>
      <c r="G54" s="1">
        <v>24</v>
      </c>
      <c r="H54" s="1">
        <v>13104</v>
      </c>
      <c r="L54" s="11">
        <v>45377</v>
      </c>
      <c r="M54" s="139">
        <v>308</v>
      </c>
      <c r="N54" s="139">
        <v>759650</v>
      </c>
    </row>
    <row r="55" spans="1:18">
      <c r="A55" s="1">
        <v>2024</v>
      </c>
      <c r="B55" s="1" t="s">
        <v>17</v>
      </c>
      <c r="C55" s="1" t="s">
        <v>18</v>
      </c>
      <c r="D55" s="1" t="s">
        <v>643</v>
      </c>
      <c r="E55" s="6">
        <v>45314</v>
      </c>
      <c r="F55" s="1" t="s">
        <v>38</v>
      </c>
      <c r="G55" s="1">
        <v>119</v>
      </c>
      <c r="H55" s="1">
        <v>79003</v>
      </c>
      <c r="L55" s="11">
        <v>45378</v>
      </c>
      <c r="M55" s="139">
        <v>322</v>
      </c>
      <c r="N55" s="139">
        <v>622103</v>
      </c>
    </row>
    <row r="56" spans="1:18">
      <c r="A56" s="1">
        <v>2024</v>
      </c>
      <c r="B56" s="1" t="s">
        <v>17</v>
      </c>
      <c r="C56" s="1" t="s">
        <v>18</v>
      </c>
      <c r="D56" s="1" t="s">
        <v>643</v>
      </c>
      <c r="E56" s="6">
        <v>45315</v>
      </c>
      <c r="F56" s="1" t="s">
        <v>64</v>
      </c>
      <c r="G56" s="1">
        <v>143</v>
      </c>
      <c r="H56" s="1">
        <v>906767.6</v>
      </c>
      <c r="L56" s="11">
        <v>45379</v>
      </c>
      <c r="M56" s="139">
        <v>251</v>
      </c>
      <c r="N56" s="139">
        <v>879219.8</v>
      </c>
    </row>
    <row r="57" spans="1:18">
      <c r="A57" s="1">
        <v>2024</v>
      </c>
      <c r="B57" s="1" t="s">
        <v>17</v>
      </c>
      <c r="C57" s="1" t="s">
        <v>18</v>
      </c>
      <c r="D57" s="1" t="s">
        <v>643</v>
      </c>
      <c r="E57" s="6">
        <v>45315</v>
      </c>
      <c r="F57" s="1" t="s">
        <v>8</v>
      </c>
      <c r="G57" s="1">
        <v>20</v>
      </c>
      <c r="H57" s="1">
        <v>24459</v>
      </c>
      <c r="L57" s="11">
        <v>45380</v>
      </c>
      <c r="M57" s="139">
        <v>271</v>
      </c>
      <c r="N57" s="139">
        <v>996286</v>
      </c>
    </row>
    <row r="58" spans="1:18">
      <c r="A58" s="1">
        <v>2024</v>
      </c>
      <c r="B58" s="1" t="s">
        <v>17</v>
      </c>
      <c r="C58" s="1" t="s">
        <v>18</v>
      </c>
      <c r="D58" s="1" t="s">
        <v>643</v>
      </c>
      <c r="E58" s="6">
        <v>45315</v>
      </c>
      <c r="F58" s="1" t="s">
        <v>38</v>
      </c>
      <c r="G58" s="1">
        <v>98</v>
      </c>
      <c r="H58" s="1">
        <v>118083</v>
      </c>
      <c r="L58" s="11">
        <v>45383</v>
      </c>
      <c r="M58" s="139">
        <v>254</v>
      </c>
      <c r="N58" s="139">
        <v>478470</v>
      </c>
    </row>
    <row r="59" spans="1:18">
      <c r="A59" s="1">
        <v>2024</v>
      </c>
      <c r="B59" s="1" t="s">
        <v>17</v>
      </c>
      <c r="C59" s="1" t="s">
        <v>18</v>
      </c>
      <c r="D59" s="1" t="s">
        <v>643</v>
      </c>
      <c r="E59" s="6">
        <v>45316</v>
      </c>
      <c r="F59" s="1" t="s">
        <v>64</v>
      </c>
      <c r="G59" s="1">
        <v>298</v>
      </c>
      <c r="H59" s="1">
        <v>392666.5</v>
      </c>
      <c r="L59" s="11">
        <v>45384</v>
      </c>
      <c r="M59" s="139">
        <v>320</v>
      </c>
      <c r="N59" s="139">
        <v>541271</v>
      </c>
    </row>
    <row r="60" spans="1:18">
      <c r="A60" s="1">
        <v>2024</v>
      </c>
      <c r="B60" s="1" t="s">
        <v>17</v>
      </c>
      <c r="C60" s="1" t="s">
        <v>18</v>
      </c>
      <c r="D60" s="1" t="s">
        <v>643</v>
      </c>
      <c r="E60" s="6">
        <v>45316</v>
      </c>
      <c r="F60" s="1" t="s">
        <v>8</v>
      </c>
      <c r="G60" s="1">
        <v>13</v>
      </c>
      <c r="H60" s="1">
        <v>26580</v>
      </c>
      <c r="L60" s="11">
        <v>45385</v>
      </c>
      <c r="M60" s="139">
        <v>323</v>
      </c>
      <c r="N60" s="139">
        <v>1313080</v>
      </c>
    </row>
    <row r="61" spans="1:18">
      <c r="A61" s="1">
        <v>2024</v>
      </c>
      <c r="B61" s="1" t="s">
        <v>17</v>
      </c>
      <c r="C61" s="1" t="s">
        <v>18</v>
      </c>
      <c r="D61" s="1" t="s">
        <v>643</v>
      </c>
      <c r="E61" s="6">
        <v>45316</v>
      </c>
      <c r="F61" s="1" t="s">
        <v>38</v>
      </c>
      <c r="G61" s="1">
        <v>102</v>
      </c>
      <c r="H61" s="1">
        <v>97684</v>
      </c>
      <c r="L61" s="11">
        <v>45387</v>
      </c>
      <c r="M61" s="139">
        <v>200</v>
      </c>
      <c r="N61" s="139">
        <v>640349</v>
      </c>
    </row>
    <row r="62" spans="1:18">
      <c r="A62" s="1">
        <v>2024</v>
      </c>
      <c r="B62" s="1" t="s">
        <v>17</v>
      </c>
      <c r="C62" s="1" t="s">
        <v>18</v>
      </c>
      <c r="D62" s="1" t="s">
        <v>643</v>
      </c>
      <c r="E62" s="6">
        <v>45317</v>
      </c>
      <c r="F62" s="1" t="s">
        <v>64</v>
      </c>
      <c r="G62" s="1">
        <v>219</v>
      </c>
      <c r="H62" s="1">
        <v>395848</v>
      </c>
      <c r="L62" s="11">
        <v>45390</v>
      </c>
      <c r="M62" s="139">
        <v>154</v>
      </c>
      <c r="N62" s="139">
        <v>206141</v>
      </c>
    </row>
    <row r="63" spans="1:18">
      <c r="A63" s="1">
        <v>2024</v>
      </c>
      <c r="B63" s="1" t="s">
        <v>17</v>
      </c>
      <c r="C63" s="1" t="s">
        <v>18</v>
      </c>
      <c r="D63" s="1" t="s">
        <v>643</v>
      </c>
      <c r="E63" s="6">
        <v>45317</v>
      </c>
      <c r="F63" s="1" t="s">
        <v>8</v>
      </c>
      <c r="G63" s="1">
        <v>68</v>
      </c>
      <c r="H63" s="1">
        <v>27472</v>
      </c>
      <c r="L63" s="11">
        <v>45391</v>
      </c>
      <c r="M63" s="139">
        <v>211</v>
      </c>
      <c r="N63" s="139">
        <v>283949</v>
      </c>
    </row>
    <row r="64" spans="1:18">
      <c r="A64" s="1">
        <v>2024</v>
      </c>
      <c r="B64" s="1" t="s">
        <v>17</v>
      </c>
      <c r="C64" s="1" t="s">
        <v>18</v>
      </c>
      <c r="D64" s="1" t="s">
        <v>643</v>
      </c>
      <c r="E64" s="6">
        <v>45317</v>
      </c>
      <c r="F64" s="1" t="s">
        <v>38</v>
      </c>
      <c r="G64" s="1">
        <v>88</v>
      </c>
      <c r="H64" s="1">
        <v>60791</v>
      </c>
      <c r="L64" s="11">
        <v>45392</v>
      </c>
      <c r="M64" s="139">
        <v>281</v>
      </c>
      <c r="N64" s="139">
        <v>878253.4</v>
      </c>
    </row>
    <row r="65" spans="1:14">
      <c r="A65" s="1">
        <v>2024</v>
      </c>
      <c r="B65" s="1" t="s">
        <v>17</v>
      </c>
      <c r="C65" s="1" t="s">
        <v>18</v>
      </c>
      <c r="D65" s="1" t="s">
        <v>639</v>
      </c>
      <c r="E65" s="6">
        <v>45320</v>
      </c>
      <c r="F65" s="1" t="s">
        <v>64</v>
      </c>
      <c r="G65" s="1">
        <v>145</v>
      </c>
      <c r="H65" s="1">
        <v>491868</v>
      </c>
      <c r="L65" s="11">
        <v>45393</v>
      </c>
      <c r="M65" s="139">
        <v>398</v>
      </c>
      <c r="N65" s="139">
        <v>1212813.8</v>
      </c>
    </row>
    <row r="66" spans="1:14">
      <c r="A66" s="1">
        <v>2024</v>
      </c>
      <c r="B66" s="1" t="s">
        <v>17</v>
      </c>
      <c r="C66" s="1" t="s">
        <v>18</v>
      </c>
      <c r="D66" s="1" t="s">
        <v>639</v>
      </c>
      <c r="E66" s="6">
        <v>45320</v>
      </c>
      <c r="F66" s="1" t="s">
        <v>8</v>
      </c>
      <c r="G66" s="1">
        <v>27</v>
      </c>
      <c r="H66" s="1">
        <v>19142</v>
      </c>
      <c r="L66" s="11">
        <v>45394</v>
      </c>
      <c r="M66" s="139">
        <v>244</v>
      </c>
      <c r="N66" s="139">
        <v>425405</v>
      </c>
    </row>
    <row r="67" spans="1:14">
      <c r="A67" s="1">
        <v>2024</v>
      </c>
      <c r="B67" s="1" t="s">
        <v>17</v>
      </c>
      <c r="C67" s="1" t="s">
        <v>18</v>
      </c>
      <c r="D67" s="1" t="s">
        <v>639</v>
      </c>
      <c r="E67" s="6">
        <v>45320</v>
      </c>
      <c r="F67" s="1" t="s">
        <v>38</v>
      </c>
      <c r="G67" s="1">
        <v>133</v>
      </c>
      <c r="H67" s="1">
        <v>112811</v>
      </c>
      <c r="L67" s="11">
        <v>45397</v>
      </c>
      <c r="M67" s="139">
        <v>257</v>
      </c>
      <c r="N67" s="139">
        <v>1437103</v>
      </c>
    </row>
    <row r="68" spans="1:14">
      <c r="A68" s="1">
        <v>2024</v>
      </c>
      <c r="B68" s="1" t="s">
        <v>17</v>
      </c>
      <c r="C68" s="1" t="s">
        <v>18</v>
      </c>
      <c r="D68" s="1" t="s">
        <v>639</v>
      </c>
      <c r="E68" s="6">
        <v>45321</v>
      </c>
      <c r="F68" s="1" t="s">
        <v>64</v>
      </c>
      <c r="G68" s="1">
        <v>99</v>
      </c>
      <c r="H68" s="1">
        <v>239051</v>
      </c>
      <c r="L68" s="11">
        <v>45398</v>
      </c>
      <c r="M68" s="139">
        <v>207</v>
      </c>
      <c r="N68" s="139">
        <v>439251.42</v>
      </c>
    </row>
    <row r="69" spans="1:14">
      <c r="A69" s="1">
        <v>2024</v>
      </c>
      <c r="B69" s="1" t="s">
        <v>17</v>
      </c>
      <c r="C69" s="1" t="s">
        <v>18</v>
      </c>
      <c r="D69" s="1" t="s">
        <v>639</v>
      </c>
      <c r="E69" s="6">
        <v>45321</v>
      </c>
      <c r="F69" s="1" t="s">
        <v>8</v>
      </c>
      <c r="G69" s="1">
        <v>15</v>
      </c>
      <c r="H69" s="1">
        <v>13185</v>
      </c>
      <c r="L69" s="11">
        <v>45399</v>
      </c>
      <c r="M69" s="139">
        <v>336</v>
      </c>
      <c r="N69" s="139">
        <v>1297378</v>
      </c>
    </row>
    <row r="70" spans="1:14">
      <c r="A70" s="1">
        <v>2024</v>
      </c>
      <c r="B70" s="1" t="s">
        <v>17</v>
      </c>
      <c r="C70" s="1" t="s">
        <v>18</v>
      </c>
      <c r="D70" s="1" t="s">
        <v>639</v>
      </c>
      <c r="E70" s="6">
        <v>45321</v>
      </c>
      <c r="F70" s="1" t="s">
        <v>38</v>
      </c>
      <c r="G70" s="1">
        <v>96</v>
      </c>
      <c r="H70" s="1">
        <v>68526</v>
      </c>
      <c r="L70" s="11">
        <v>45400</v>
      </c>
      <c r="M70" s="139">
        <v>266</v>
      </c>
      <c r="N70" s="139">
        <v>766473</v>
      </c>
    </row>
    <row r="71" spans="1:14">
      <c r="A71" s="1">
        <v>2024</v>
      </c>
      <c r="B71" s="1" t="s">
        <v>17</v>
      </c>
      <c r="C71" s="1" t="s">
        <v>18</v>
      </c>
      <c r="D71" s="1" t="s">
        <v>639</v>
      </c>
      <c r="E71" s="6">
        <v>45322</v>
      </c>
      <c r="F71" s="1" t="s">
        <v>64</v>
      </c>
      <c r="G71" s="1">
        <v>144</v>
      </c>
      <c r="H71" s="1">
        <v>279782</v>
      </c>
      <c r="L71" s="11">
        <v>45401</v>
      </c>
      <c r="M71" s="139">
        <v>325</v>
      </c>
      <c r="N71" s="139">
        <v>903090</v>
      </c>
    </row>
    <row r="72" spans="1:14">
      <c r="A72" s="1">
        <v>2024</v>
      </c>
      <c r="B72" s="1" t="s">
        <v>17</v>
      </c>
      <c r="C72" s="1" t="s">
        <v>18</v>
      </c>
      <c r="D72" s="1" t="s">
        <v>639</v>
      </c>
      <c r="E72" s="6">
        <v>45322</v>
      </c>
      <c r="F72" s="1" t="s">
        <v>8</v>
      </c>
      <c r="G72" s="1">
        <v>9</v>
      </c>
      <c r="H72" s="1">
        <v>6327</v>
      </c>
      <c r="L72" s="11">
        <v>45402</v>
      </c>
      <c r="M72" s="139">
        <v>287</v>
      </c>
      <c r="N72" s="139">
        <v>3451017.4</v>
      </c>
    </row>
    <row r="73" spans="1:14">
      <c r="A73" s="1">
        <v>2024</v>
      </c>
      <c r="B73" s="1" t="s">
        <v>17</v>
      </c>
      <c r="C73" s="1" t="s">
        <v>18</v>
      </c>
      <c r="D73" s="1" t="s">
        <v>639</v>
      </c>
      <c r="E73" s="6">
        <v>45322</v>
      </c>
      <c r="F73" s="1" t="s">
        <v>38</v>
      </c>
      <c r="G73" s="1">
        <v>66</v>
      </c>
      <c r="H73" s="1">
        <v>43254</v>
      </c>
      <c r="L73" s="11">
        <v>45404</v>
      </c>
      <c r="M73" s="139">
        <v>122</v>
      </c>
      <c r="N73" s="139">
        <v>805377.1</v>
      </c>
    </row>
    <row r="74" spans="1:14">
      <c r="A74" s="1">
        <v>2024</v>
      </c>
      <c r="B74" s="1" t="s">
        <v>17</v>
      </c>
      <c r="C74" s="1" t="s">
        <v>1249</v>
      </c>
      <c r="D74" s="1" t="s">
        <v>639</v>
      </c>
      <c r="E74" s="6">
        <v>45323</v>
      </c>
      <c r="F74" s="1" t="s">
        <v>64</v>
      </c>
      <c r="G74" s="1">
        <v>252</v>
      </c>
      <c r="H74" s="1">
        <v>517855</v>
      </c>
      <c r="L74" s="11">
        <v>45405</v>
      </c>
      <c r="M74" s="139">
        <v>267</v>
      </c>
      <c r="N74" s="139">
        <v>595422</v>
      </c>
    </row>
    <row r="75" spans="1:14">
      <c r="A75" s="1">
        <v>2024</v>
      </c>
      <c r="B75" s="1" t="s">
        <v>17</v>
      </c>
      <c r="C75" s="1" t="s">
        <v>1249</v>
      </c>
      <c r="D75" s="1" t="s">
        <v>639</v>
      </c>
      <c r="E75" s="6">
        <v>45323</v>
      </c>
      <c r="F75" s="1" t="s">
        <v>8</v>
      </c>
      <c r="G75" s="1">
        <v>52</v>
      </c>
      <c r="H75" s="1">
        <v>16914</v>
      </c>
      <c r="L75" s="11">
        <v>45406</v>
      </c>
      <c r="M75" s="139">
        <v>154</v>
      </c>
      <c r="N75" s="139">
        <v>610688</v>
      </c>
    </row>
    <row r="76" spans="1:14">
      <c r="A76" s="1">
        <v>2024</v>
      </c>
      <c r="B76" s="1" t="s">
        <v>17</v>
      </c>
      <c r="C76" s="1" t="s">
        <v>1249</v>
      </c>
      <c r="D76" s="1" t="s">
        <v>639</v>
      </c>
      <c r="E76" s="6">
        <v>45323</v>
      </c>
      <c r="F76" s="1" t="s">
        <v>38</v>
      </c>
      <c r="G76" s="1">
        <v>98</v>
      </c>
      <c r="H76" s="1">
        <v>78118</v>
      </c>
      <c r="L76" s="11">
        <v>45407</v>
      </c>
      <c r="M76" s="139">
        <v>299</v>
      </c>
      <c r="N76" s="139">
        <v>996838.89999999991</v>
      </c>
    </row>
    <row r="77" spans="1:14">
      <c r="A77" s="1">
        <v>2024</v>
      </c>
      <c r="B77" s="1" t="s">
        <v>17</v>
      </c>
      <c r="C77" s="1" t="s">
        <v>1249</v>
      </c>
      <c r="D77" s="1" t="s">
        <v>639</v>
      </c>
      <c r="E77" s="6">
        <v>45324</v>
      </c>
      <c r="F77" s="1" t="s">
        <v>64</v>
      </c>
      <c r="G77" s="1">
        <v>298</v>
      </c>
      <c r="H77" s="1">
        <v>1633584</v>
      </c>
      <c r="L77" s="11">
        <v>45408</v>
      </c>
      <c r="M77" s="139">
        <v>347</v>
      </c>
      <c r="N77" s="139">
        <v>1161308</v>
      </c>
    </row>
    <row r="78" spans="1:14">
      <c r="A78" s="1">
        <v>2024</v>
      </c>
      <c r="B78" s="1" t="s">
        <v>17</v>
      </c>
      <c r="C78" s="1" t="s">
        <v>1249</v>
      </c>
      <c r="D78" s="1" t="s">
        <v>639</v>
      </c>
      <c r="E78" s="6">
        <v>45324</v>
      </c>
      <c r="F78" s="1" t="s">
        <v>8</v>
      </c>
      <c r="G78" s="1">
        <v>15</v>
      </c>
      <c r="H78" s="1">
        <v>12741</v>
      </c>
      <c r="L78" s="11">
        <v>45411</v>
      </c>
      <c r="M78" s="139">
        <v>339</v>
      </c>
      <c r="N78" s="139">
        <v>1133265</v>
      </c>
    </row>
    <row r="79" spans="1:14">
      <c r="A79" s="1">
        <v>2024</v>
      </c>
      <c r="B79" s="1" t="s">
        <v>17</v>
      </c>
      <c r="C79" s="1" t="s">
        <v>1249</v>
      </c>
      <c r="D79" s="1" t="s">
        <v>639</v>
      </c>
      <c r="E79" s="6">
        <v>45324</v>
      </c>
      <c r="F79" s="1" t="s">
        <v>38</v>
      </c>
      <c r="G79" s="1">
        <v>65</v>
      </c>
      <c r="H79" s="1">
        <v>50222</v>
      </c>
      <c r="L79" s="11">
        <v>45412</v>
      </c>
      <c r="M79" s="139">
        <v>95</v>
      </c>
      <c r="N79" s="139">
        <v>139550</v>
      </c>
    </row>
    <row r="80" spans="1:14">
      <c r="A80" s="1">
        <v>2024</v>
      </c>
      <c r="B80" s="1" t="s">
        <v>17</v>
      </c>
      <c r="C80" s="1" t="s">
        <v>1249</v>
      </c>
      <c r="D80" s="1" t="s">
        <v>1257</v>
      </c>
      <c r="E80" s="6">
        <v>45341</v>
      </c>
      <c r="F80" s="1" t="s">
        <v>64</v>
      </c>
      <c r="G80" s="1">
        <v>91</v>
      </c>
      <c r="H80" s="1">
        <v>656180</v>
      </c>
      <c r="L80" s="11">
        <v>45414</v>
      </c>
      <c r="M80" s="139">
        <v>264</v>
      </c>
      <c r="N80" s="139">
        <v>1384477</v>
      </c>
    </row>
    <row r="81" spans="1:14">
      <c r="A81" s="1">
        <v>2024</v>
      </c>
      <c r="B81" s="1" t="s">
        <v>17</v>
      </c>
      <c r="C81" s="1" t="s">
        <v>1249</v>
      </c>
      <c r="D81" s="1" t="s">
        <v>1257</v>
      </c>
      <c r="E81" s="6">
        <v>45341</v>
      </c>
      <c r="F81" s="1" t="s">
        <v>8</v>
      </c>
      <c r="G81" s="1">
        <v>2</v>
      </c>
      <c r="H81" s="1">
        <v>3984</v>
      </c>
      <c r="L81" s="11">
        <v>45415</v>
      </c>
      <c r="M81" s="139">
        <v>136</v>
      </c>
      <c r="N81" s="139">
        <v>542670</v>
      </c>
    </row>
    <row r="82" spans="1:14">
      <c r="A82" s="1">
        <v>2024</v>
      </c>
      <c r="B82" s="1" t="s">
        <v>17</v>
      </c>
      <c r="C82" s="1" t="s">
        <v>1249</v>
      </c>
      <c r="D82" s="1" t="s">
        <v>1257</v>
      </c>
      <c r="E82" s="6">
        <v>45341</v>
      </c>
      <c r="F82" s="1" t="s">
        <v>38</v>
      </c>
      <c r="G82" s="1">
        <v>7</v>
      </c>
      <c r="H82" s="1">
        <v>9122</v>
      </c>
      <c r="L82" s="11">
        <v>45418</v>
      </c>
      <c r="M82" s="139">
        <v>255</v>
      </c>
      <c r="N82" s="139">
        <v>2960589</v>
      </c>
    </row>
    <row r="83" spans="1:14">
      <c r="A83" s="1">
        <v>2024</v>
      </c>
      <c r="B83" s="1" t="s">
        <v>17</v>
      </c>
      <c r="C83" s="1" t="s">
        <v>1249</v>
      </c>
      <c r="D83" s="1" t="s">
        <v>1257</v>
      </c>
      <c r="E83" s="6">
        <v>45342</v>
      </c>
      <c r="F83" s="1" t="s">
        <v>64</v>
      </c>
      <c r="G83" s="1">
        <v>115</v>
      </c>
      <c r="H83" s="1">
        <v>330305</v>
      </c>
      <c r="L83" s="11">
        <v>45419</v>
      </c>
      <c r="M83" s="139">
        <v>285</v>
      </c>
      <c r="N83" s="139">
        <v>1233254.8999999999</v>
      </c>
    </row>
    <row r="84" spans="1:14">
      <c r="A84" s="1">
        <v>2024</v>
      </c>
      <c r="B84" s="1" t="s">
        <v>17</v>
      </c>
      <c r="C84" s="1" t="s">
        <v>1249</v>
      </c>
      <c r="D84" s="1" t="s">
        <v>1257</v>
      </c>
      <c r="E84" s="6">
        <v>45342</v>
      </c>
      <c r="F84" s="1" t="s">
        <v>8</v>
      </c>
      <c r="G84" s="1">
        <v>17</v>
      </c>
      <c r="H84" s="1">
        <v>29726</v>
      </c>
      <c r="L84" s="11">
        <v>45420</v>
      </c>
      <c r="M84" s="139">
        <v>263</v>
      </c>
      <c r="N84" s="139">
        <v>610291</v>
      </c>
    </row>
    <row r="85" spans="1:14">
      <c r="A85" s="1">
        <v>2024</v>
      </c>
      <c r="B85" s="1" t="s">
        <v>17</v>
      </c>
      <c r="C85" s="1" t="s">
        <v>1249</v>
      </c>
      <c r="D85" s="1" t="s">
        <v>1257</v>
      </c>
      <c r="E85" s="6">
        <v>45342</v>
      </c>
      <c r="F85" s="1" t="s">
        <v>38</v>
      </c>
      <c r="G85" s="1">
        <v>35</v>
      </c>
      <c r="H85" s="1">
        <v>21029</v>
      </c>
      <c r="L85" s="11">
        <v>45421</v>
      </c>
      <c r="M85" s="139">
        <v>257</v>
      </c>
      <c r="N85" s="139">
        <v>1168851</v>
      </c>
    </row>
    <row r="86" spans="1:14">
      <c r="A86" s="1">
        <v>2024</v>
      </c>
      <c r="B86" s="1" t="s">
        <v>17</v>
      </c>
      <c r="C86" s="1" t="s">
        <v>1249</v>
      </c>
      <c r="D86" s="1" t="s">
        <v>1257</v>
      </c>
      <c r="E86" s="6">
        <v>45343</v>
      </c>
      <c r="F86" s="1" t="s">
        <v>64</v>
      </c>
      <c r="G86" s="1">
        <v>133</v>
      </c>
      <c r="H86" s="1">
        <v>467896</v>
      </c>
      <c r="L86" s="11">
        <v>45422</v>
      </c>
      <c r="M86" s="139">
        <v>257</v>
      </c>
      <c r="N86" s="139">
        <v>1168851</v>
      </c>
    </row>
    <row r="87" spans="1:14">
      <c r="A87" s="1">
        <v>2024</v>
      </c>
      <c r="B87" s="1" t="s">
        <v>17</v>
      </c>
      <c r="C87" s="1" t="s">
        <v>1249</v>
      </c>
      <c r="D87" s="1" t="s">
        <v>1257</v>
      </c>
      <c r="E87" s="6">
        <v>45343</v>
      </c>
      <c r="F87" s="1" t="s">
        <v>8</v>
      </c>
      <c r="G87" s="1">
        <v>5</v>
      </c>
      <c r="H87" s="1">
        <v>3727</v>
      </c>
      <c r="L87" s="11">
        <v>45425</v>
      </c>
      <c r="M87" s="139">
        <v>204</v>
      </c>
      <c r="N87" s="139">
        <v>1251615.5</v>
      </c>
    </row>
    <row r="88" spans="1:14">
      <c r="A88" s="1">
        <v>2024</v>
      </c>
      <c r="B88" s="1" t="s">
        <v>17</v>
      </c>
      <c r="C88" s="1" t="s">
        <v>1249</v>
      </c>
      <c r="D88" s="1" t="s">
        <v>1257</v>
      </c>
      <c r="E88" s="6">
        <v>45343</v>
      </c>
      <c r="F88" s="1" t="s">
        <v>38</v>
      </c>
      <c r="G88" s="1">
        <v>95</v>
      </c>
      <c r="H88" s="1">
        <v>18888</v>
      </c>
      <c r="L88" s="11">
        <v>45426</v>
      </c>
      <c r="M88" s="139">
        <v>277</v>
      </c>
      <c r="N88" s="139">
        <v>622632.1</v>
      </c>
    </row>
    <row r="89" spans="1:14">
      <c r="A89" s="1">
        <v>2024</v>
      </c>
      <c r="B89" s="1" t="s">
        <v>17</v>
      </c>
      <c r="C89" s="1" t="s">
        <v>1249</v>
      </c>
      <c r="D89" s="1" t="s">
        <v>1257</v>
      </c>
      <c r="E89" s="6">
        <v>45344</v>
      </c>
      <c r="F89" s="1" t="s">
        <v>64</v>
      </c>
      <c r="G89" s="1">
        <v>92</v>
      </c>
      <c r="H89" s="1">
        <v>150425</v>
      </c>
      <c r="L89" s="11">
        <v>45427</v>
      </c>
      <c r="M89" s="139">
        <v>228</v>
      </c>
      <c r="N89" s="139">
        <v>534526</v>
      </c>
    </row>
    <row r="90" spans="1:14">
      <c r="A90" s="1">
        <v>2024</v>
      </c>
      <c r="B90" s="1" t="s">
        <v>17</v>
      </c>
      <c r="C90" s="1" t="s">
        <v>1249</v>
      </c>
      <c r="D90" s="1" t="s">
        <v>1257</v>
      </c>
      <c r="E90" s="6">
        <v>45344</v>
      </c>
      <c r="F90" s="1" t="s">
        <v>8</v>
      </c>
      <c r="G90" s="1">
        <v>77</v>
      </c>
      <c r="H90" s="1">
        <v>31966</v>
      </c>
      <c r="L90" s="11">
        <v>45428</v>
      </c>
      <c r="M90" s="139">
        <v>246</v>
      </c>
      <c r="N90" s="139">
        <v>1019712</v>
      </c>
    </row>
    <row r="91" spans="1:14">
      <c r="A91" s="1">
        <v>2024</v>
      </c>
      <c r="B91" s="1" t="s">
        <v>17</v>
      </c>
      <c r="C91" s="1" t="s">
        <v>1249</v>
      </c>
      <c r="D91" s="1" t="s">
        <v>1257</v>
      </c>
      <c r="E91" s="6">
        <v>45344</v>
      </c>
      <c r="F91" s="1" t="s">
        <v>38</v>
      </c>
      <c r="G91" s="1">
        <v>96</v>
      </c>
      <c r="H91" s="1">
        <v>24768</v>
      </c>
      <c r="L91" s="11">
        <v>45429</v>
      </c>
      <c r="M91" s="139">
        <v>353</v>
      </c>
      <c r="N91" s="139">
        <v>624661</v>
      </c>
    </row>
    <row r="92" spans="1:14">
      <c r="A92" s="1">
        <v>2024</v>
      </c>
      <c r="B92" s="1" t="s">
        <v>17</v>
      </c>
      <c r="C92" s="1" t="s">
        <v>1249</v>
      </c>
      <c r="D92" s="1" t="s">
        <v>1257</v>
      </c>
      <c r="E92" s="6">
        <v>45345</v>
      </c>
      <c r="F92" s="1" t="s">
        <v>64</v>
      </c>
      <c r="G92" s="1">
        <v>106</v>
      </c>
      <c r="H92" s="1">
        <v>241556.4</v>
      </c>
      <c r="L92" s="11">
        <v>45432</v>
      </c>
      <c r="M92" s="139">
        <v>353</v>
      </c>
      <c r="N92" s="139">
        <v>4612087</v>
      </c>
    </row>
    <row r="93" spans="1:14">
      <c r="A93" s="1">
        <v>2024</v>
      </c>
      <c r="B93" s="1" t="s">
        <v>17</v>
      </c>
      <c r="C93" s="1" t="s">
        <v>1249</v>
      </c>
      <c r="D93" s="1" t="s">
        <v>1257</v>
      </c>
      <c r="E93" s="6">
        <v>45345</v>
      </c>
      <c r="F93" s="1" t="s">
        <v>8</v>
      </c>
      <c r="G93" s="1">
        <v>33</v>
      </c>
      <c r="H93" s="1">
        <v>32356</v>
      </c>
      <c r="L93" s="11">
        <v>45433</v>
      </c>
      <c r="M93" s="139">
        <v>216</v>
      </c>
      <c r="N93" s="139">
        <v>737208.20000000019</v>
      </c>
    </row>
    <row r="94" spans="1:14">
      <c r="A94" s="1">
        <v>2024</v>
      </c>
      <c r="B94" s="1" t="s">
        <v>17</v>
      </c>
      <c r="C94" s="1" t="s">
        <v>1249</v>
      </c>
      <c r="D94" s="1" t="s">
        <v>1257</v>
      </c>
      <c r="E94" s="6">
        <v>45345</v>
      </c>
      <c r="F94" s="1" t="s">
        <v>38</v>
      </c>
      <c r="G94" s="1">
        <v>48</v>
      </c>
      <c r="H94" s="1">
        <v>47992</v>
      </c>
      <c r="L94" s="11">
        <v>45434</v>
      </c>
      <c r="M94" s="139">
        <v>331</v>
      </c>
      <c r="N94" s="139">
        <v>1717045.7</v>
      </c>
    </row>
    <row r="95" spans="1:14">
      <c r="A95" s="1">
        <v>2024</v>
      </c>
      <c r="B95" s="1" t="s">
        <v>17</v>
      </c>
      <c r="C95" s="1" t="s">
        <v>1249</v>
      </c>
      <c r="D95" s="1" t="s">
        <v>1264</v>
      </c>
      <c r="E95" s="6">
        <v>45348</v>
      </c>
      <c r="F95" s="1" t="s">
        <v>64</v>
      </c>
      <c r="G95" s="1">
        <v>94</v>
      </c>
      <c r="H95" s="1">
        <v>138988.5</v>
      </c>
      <c r="L95" s="11">
        <v>45435</v>
      </c>
      <c r="M95" s="139">
        <v>364</v>
      </c>
      <c r="N95" s="139">
        <v>872081.8</v>
      </c>
    </row>
    <row r="96" spans="1:14">
      <c r="A96" s="1">
        <v>2024</v>
      </c>
      <c r="B96" s="1" t="s">
        <v>17</v>
      </c>
      <c r="C96" s="1" t="s">
        <v>1249</v>
      </c>
      <c r="D96" s="1" t="s">
        <v>1264</v>
      </c>
      <c r="E96" s="6">
        <v>45348</v>
      </c>
      <c r="F96" s="1" t="s">
        <v>8</v>
      </c>
      <c r="G96" s="1">
        <v>32</v>
      </c>
      <c r="H96" s="1">
        <v>18588</v>
      </c>
      <c r="L96" s="11">
        <v>45436</v>
      </c>
      <c r="M96" s="139">
        <v>216</v>
      </c>
      <c r="N96" s="139">
        <v>579161</v>
      </c>
    </row>
    <row r="97" spans="1:14">
      <c r="A97" s="1">
        <v>2024</v>
      </c>
      <c r="B97" s="1" t="s">
        <v>17</v>
      </c>
      <c r="C97" s="1" t="s">
        <v>1249</v>
      </c>
      <c r="D97" s="1" t="s">
        <v>1264</v>
      </c>
      <c r="E97" s="6">
        <v>45348</v>
      </c>
      <c r="F97" s="1" t="s">
        <v>38</v>
      </c>
      <c r="G97" s="1">
        <v>67</v>
      </c>
      <c r="H97" s="1">
        <v>60336</v>
      </c>
      <c r="L97" s="11">
        <v>45439</v>
      </c>
      <c r="M97" s="139">
        <v>250</v>
      </c>
      <c r="N97" s="139">
        <v>638319</v>
      </c>
    </row>
    <row r="98" spans="1:14">
      <c r="A98" s="1">
        <v>2024</v>
      </c>
      <c r="B98" s="1" t="s">
        <v>17</v>
      </c>
      <c r="C98" s="1" t="s">
        <v>1249</v>
      </c>
      <c r="D98" s="1" t="s">
        <v>1264</v>
      </c>
      <c r="E98" s="6">
        <v>45349</v>
      </c>
      <c r="F98" s="1" t="s">
        <v>64</v>
      </c>
      <c r="G98" s="1">
        <v>218</v>
      </c>
      <c r="H98" s="1">
        <v>522552</v>
      </c>
      <c r="L98" s="11">
        <v>45440</v>
      </c>
      <c r="M98" s="139">
        <v>250</v>
      </c>
      <c r="N98" s="139">
        <v>638319</v>
      </c>
    </row>
    <row r="99" spans="1:14">
      <c r="A99" s="1">
        <v>2024</v>
      </c>
      <c r="B99" s="1" t="s">
        <v>17</v>
      </c>
      <c r="C99" s="1" t="s">
        <v>1249</v>
      </c>
      <c r="D99" s="1" t="s">
        <v>1264</v>
      </c>
      <c r="E99" s="6">
        <v>45349</v>
      </c>
      <c r="F99" s="1" t="s">
        <v>8</v>
      </c>
      <c r="G99" s="1">
        <v>30</v>
      </c>
      <c r="H99" s="1">
        <v>43005</v>
      </c>
      <c r="L99" s="11">
        <v>45441</v>
      </c>
      <c r="M99" s="139">
        <v>342</v>
      </c>
      <c r="N99" s="139">
        <v>1276829</v>
      </c>
    </row>
    <row r="100" spans="1:14">
      <c r="A100" s="1">
        <v>2024</v>
      </c>
      <c r="B100" s="1" t="s">
        <v>17</v>
      </c>
      <c r="C100" s="1" t="s">
        <v>1249</v>
      </c>
      <c r="D100" s="1" t="s">
        <v>1264</v>
      </c>
      <c r="E100" s="6">
        <v>45349</v>
      </c>
      <c r="F100" s="1" t="s">
        <v>38</v>
      </c>
      <c r="G100" s="1">
        <v>61</v>
      </c>
      <c r="H100" s="1">
        <v>87922</v>
      </c>
      <c r="L100" s="11">
        <v>45442</v>
      </c>
      <c r="M100" s="139">
        <v>318</v>
      </c>
      <c r="N100" s="139">
        <v>1159808</v>
      </c>
    </row>
    <row r="101" spans="1:14">
      <c r="A101" s="1">
        <v>2024</v>
      </c>
      <c r="B101" s="1" t="s">
        <v>17</v>
      </c>
      <c r="C101" s="1" t="s">
        <v>1249</v>
      </c>
      <c r="D101" s="1" t="s">
        <v>1264</v>
      </c>
      <c r="E101" s="6">
        <v>45350</v>
      </c>
      <c r="F101" s="1" t="s">
        <v>64</v>
      </c>
      <c r="G101" s="1">
        <v>102</v>
      </c>
      <c r="H101" s="1">
        <v>341163</v>
      </c>
      <c r="L101" s="11">
        <v>45443</v>
      </c>
      <c r="M101" s="139">
        <v>133</v>
      </c>
      <c r="N101" s="139">
        <v>217422</v>
      </c>
    </row>
    <row r="102" spans="1:14">
      <c r="A102" s="1">
        <v>2024</v>
      </c>
      <c r="B102" s="1" t="s">
        <v>17</v>
      </c>
      <c r="C102" s="1" t="s">
        <v>1249</v>
      </c>
      <c r="D102" s="1" t="s">
        <v>1264</v>
      </c>
      <c r="E102" s="6">
        <v>45350</v>
      </c>
      <c r="F102" s="1" t="s">
        <v>8</v>
      </c>
      <c r="G102" s="1">
        <v>7</v>
      </c>
      <c r="H102" s="1">
        <v>13917</v>
      </c>
      <c r="L102" s="11">
        <v>45446</v>
      </c>
      <c r="M102" s="139">
        <v>219</v>
      </c>
      <c r="N102" s="139">
        <v>541669</v>
      </c>
    </row>
    <row r="103" spans="1:14">
      <c r="A103" s="1">
        <v>2024</v>
      </c>
      <c r="B103" s="1" t="s">
        <v>17</v>
      </c>
      <c r="C103" s="1" t="s">
        <v>1249</v>
      </c>
      <c r="D103" s="1" t="s">
        <v>1264</v>
      </c>
      <c r="E103" s="6">
        <v>45350</v>
      </c>
      <c r="F103" s="1" t="s">
        <v>38</v>
      </c>
      <c r="G103" s="1">
        <v>78</v>
      </c>
      <c r="H103" s="1">
        <v>35940</v>
      </c>
      <c r="L103" s="11">
        <v>45448</v>
      </c>
      <c r="M103" s="139">
        <v>262</v>
      </c>
      <c r="N103" s="139">
        <v>1027684</v>
      </c>
    </row>
    <row r="104" spans="1:14">
      <c r="A104" s="1">
        <v>2024</v>
      </c>
      <c r="B104" s="1" t="s">
        <v>17</v>
      </c>
      <c r="C104" s="1" t="s">
        <v>1249</v>
      </c>
      <c r="D104" s="1" t="s">
        <v>1264</v>
      </c>
      <c r="E104" s="6">
        <v>45351</v>
      </c>
      <c r="F104" s="1" t="s">
        <v>64</v>
      </c>
      <c r="G104" s="1">
        <v>121</v>
      </c>
      <c r="H104" s="1">
        <v>463787</v>
      </c>
      <c r="L104" s="11">
        <v>45449</v>
      </c>
      <c r="M104" s="139">
        <v>340</v>
      </c>
      <c r="N104" s="139">
        <v>980625</v>
      </c>
    </row>
    <row r="105" spans="1:14">
      <c r="A105" s="1">
        <v>2024</v>
      </c>
      <c r="B105" s="1" t="s">
        <v>17</v>
      </c>
      <c r="C105" s="1" t="s">
        <v>1249</v>
      </c>
      <c r="D105" s="1" t="s">
        <v>1264</v>
      </c>
      <c r="E105" s="6">
        <v>45351</v>
      </c>
      <c r="F105" s="1" t="s">
        <v>8</v>
      </c>
      <c r="G105" s="1">
        <v>2</v>
      </c>
      <c r="H105" s="1">
        <v>1080</v>
      </c>
      <c r="L105" s="11">
        <v>45450</v>
      </c>
      <c r="M105" s="139">
        <v>366</v>
      </c>
      <c r="N105" s="139">
        <v>1117918.6000000001</v>
      </c>
    </row>
    <row r="106" spans="1:14">
      <c r="A106" s="1">
        <v>2024</v>
      </c>
      <c r="B106" s="1" t="s">
        <v>17</v>
      </c>
      <c r="C106" s="1" t="s">
        <v>1249</v>
      </c>
      <c r="D106" s="1" t="s">
        <v>1264</v>
      </c>
      <c r="E106" s="6">
        <v>45351</v>
      </c>
      <c r="F106" s="1" t="s">
        <v>38</v>
      </c>
      <c r="G106" s="1">
        <v>52</v>
      </c>
      <c r="H106" s="1">
        <v>49864</v>
      </c>
      <c r="L106" s="11">
        <v>45454</v>
      </c>
      <c r="M106" s="139">
        <v>330</v>
      </c>
      <c r="N106" s="139">
        <v>2974228</v>
      </c>
    </row>
    <row r="107" spans="1:14">
      <c r="A107" s="1">
        <v>2024</v>
      </c>
      <c r="B107" s="1" t="s">
        <v>17</v>
      </c>
      <c r="C107" s="1" t="s">
        <v>1269</v>
      </c>
      <c r="D107" s="1" t="s">
        <v>1264</v>
      </c>
      <c r="E107" s="6">
        <v>45352</v>
      </c>
      <c r="F107" s="1" t="s">
        <v>64</v>
      </c>
      <c r="G107" s="1">
        <v>240</v>
      </c>
      <c r="H107" s="1">
        <v>1363111.9999999998</v>
      </c>
      <c r="L107" s="11">
        <v>45455</v>
      </c>
      <c r="M107" s="139">
        <v>195</v>
      </c>
      <c r="N107" s="139">
        <v>605545</v>
      </c>
    </row>
    <row r="108" spans="1:14">
      <c r="A108" s="1">
        <v>2024</v>
      </c>
      <c r="B108" s="1" t="s">
        <v>17</v>
      </c>
      <c r="C108" s="1" t="s">
        <v>1269</v>
      </c>
      <c r="D108" s="1" t="s">
        <v>1264</v>
      </c>
      <c r="E108" s="6">
        <v>45352</v>
      </c>
      <c r="F108" s="1" t="s">
        <v>8</v>
      </c>
      <c r="G108" s="1">
        <v>69</v>
      </c>
      <c r="H108" s="1">
        <v>60086</v>
      </c>
      <c r="L108" s="11">
        <v>45456</v>
      </c>
      <c r="M108" s="139">
        <v>373</v>
      </c>
      <c r="N108" s="139">
        <v>1013612</v>
      </c>
    </row>
    <row r="109" spans="1:14">
      <c r="A109" s="1">
        <v>2024</v>
      </c>
      <c r="B109" s="1" t="s">
        <v>17</v>
      </c>
      <c r="C109" s="1" t="s">
        <v>1269</v>
      </c>
      <c r="D109" s="1" t="s">
        <v>1264</v>
      </c>
      <c r="E109" s="6">
        <v>45352</v>
      </c>
      <c r="F109" s="1" t="s">
        <v>38</v>
      </c>
      <c r="G109" s="1">
        <v>92</v>
      </c>
      <c r="H109" s="1">
        <v>99382</v>
      </c>
      <c r="L109" s="11">
        <v>45457</v>
      </c>
      <c r="M109" s="139">
        <v>305</v>
      </c>
      <c r="N109" s="139">
        <v>930324</v>
      </c>
    </row>
    <row r="110" spans="1:14">
      <c r="A110" s="1">
        <v>2024</v>
      </c>
      <c r="B110" s="1" t="s">
        <v>17</v>
      </c>
      <c r="C110" s="1" t="s">
        <v>1269</v>
      </c>
      <c r="D110" s="1" t="s">
        <v>1271</v>
      </c>
      <c r="E110" s="6">
        <v>45355</v>
      </c>
      <c r="F110" s="1" t="s">
        <v>64</v>
      </c>
      <c r="G110" s="1">
        <v>207</v>
      </c>
      <c r="H110" s="1">
        <v>474688</v>
      </c>
      <c r="L110" s="11">
        <v>45460</v>
      </c>
      <c r="M110" s="139">
        <v>235</v>
      </c>
      <c r="N110" s="139">
        <v>462102.7</v>
      </c>
    </row>
    <row r="111" spans="1:14">
      <c r="A111" s="1">
        <v>2024</v>
      </c>
      <c r="B111" s="1" t="s">
        <v>17</v>
      </c>
      <c r="C111" s="1" t="s">
        <v>1269</v>
      </c>
      <c r="D111" s="1" t="s">
        <v>1271</v>
      </c>
      <c r="E111" s="6">
        <v>45355</v>
      </c>
      <c r="F111" s="1" t="s">
        <v>8</v>
      </c>
      <c r="G111" s="1">
        <v>14</v>
      </c>
      <c r="H111" s="1">
        <v>18991</v>
      </c>
      <c r="L111" s="11">
        <v>45461</v>
      </c>
      <c r="M111" s="139">
        <v>243</v>
      </c>
      <c r="N111" s="139">
        <v>329313</v>
      </c>
    </row>
    <row r="112" spans="1:14">
      <c r="A112" s="1">
        <v>2024</v>
      </c>
      <c r="B112" s="1" t="s">
        <v>17</v>
      </c>
      <c r="C112" s="1" t="s">
        <v>1269</v>
      </c>
      <c r="D112" s="1" t="s">
        <v>1271</v>
      </c>
      <c r="E112" s="6">
        <v>45355</v>
      </c>
      <c r="F112" s="1" t="s">
        <v>38</v>
      </c>
      <c r="G112" s="1">
        <v>85</v>
      </c>
      <c r="H112" s="1">
        <v>83682</v>
      </c>
      <c r="L112" s="11">
        <v>45462</v>
      </c>
      <c r="M112" s="139">
        <v>295</v>
      </c>
      <c r="N112" s="139">
        <v>1068524</v>
      </c>
    </row>
    <row r="113" spans="1:14">
      <c r="A113" s="1">
        <v>2024</v>
      </c>
      <c r="B113" s="1" t="s">
        <v>17</v>
      </c>
      <c r="C113" s="1" t="s">
        <v>1269</v>
      </c>
      <c r="D113" s="1" t="s">
        <v>1271</v>
      </c>
      <c r="E113" s="6">
        <v>45356</v>
      </c>
      <c r="F113" s="1" t="s">
        <v>64</v>
      </c>
      <c r="G113" s="1">
        <v>190</v>
      </c>
      <c r="H113" s="1">
        <v>428549</v>
      </c>
      <c r="L113" s="11">
        <v>45463</v>
      </c>
      <c r="M113" s="139">
        <v>329</v>
      </c>
      <c r="N113" s="139">
        <v>497886</v>
      </c>
    </row>
    <row r="114" spans="1:14">
      <c r="A114" s="1">
        <v>2024</v>
      </c>
      <c r="B114" s="1" t="s">
        <v>17</v>
      </c>
      <c r="C114" s="1" t="s">
        <v>1269</v>
      </c>
      <c r="D114" s="1" t="s">
        <v>1271</v>
      </c>
      <c r="E114" s="6">
        <v>45356</v>
      </c>
      <c r="F114" s="1" t="s">
        <v>8</v>
      </c>
      <c r="G114" s="1">
        <v>24</v>
      </c>
      <c r="H114" s="1">
        <v>11741</v>
      </c>
      <c r="L114" s="11">
        <v>45464</v>
      </c>
      <c r="M114" s="139">
        <v>349</v>
      </c>
      <c r="N114" s="139">
        <v>890645</v>
      </c>
    </row>
    <row r="115" spans="1:14">
      <c r="A115" s="1">
        <v>2024</v>
      </c>
      <c r="B115" s="1" t="s">
        <v>17</v>
      </c>
      <c r="C115" s="1" t="s">
        <v>1269</v>
      </c>
      <c r="D115" s="1" t="s">
        <v>1271</v>
      </c>
      <c r="E115" s="6">
        <v>45356</v>
      </c>
      <c r="F115" s="1" t="s">
        <v>38</v>
      </c>
      <c r="G115" s="1">
        <v>74</v>
      </c>
      <c r="H115" s="1">
        <v>82279</v>
      </c>
      <c r="L115" s="11">
        <v>45467</v>
      </c>
      <c r="M115" s="139">
        <v>224</v>
      </c>
      <c r="N115" s="139">
        <v>858715</v>
      </c>
    </row>
    <row r="116" spans="1:14">
      <c r="A116" s="1">
        <v>2024</v>
      </c>
      <c r="B116" s="1" t="s">
        <v>17</v>
      </c>
      <c r="C116" s="1" t="s">
        <v>1269</v>
      </c>
      <c r="D116" s="1" t="s">
        <v>1271</v>
      </c>
      <c r="E116" s="6">
        <v>45357</v>
      </c>
      <c r="F116" s="1" t="s">
        <v>64</v>
      </c>
      <c r="G116" s="1">
        <v>238</v>
      </c>
      <c r="H116" s="1">
        <v>806272</v>
      </c>
      <c r="L116" s="11">
        <v>45468</v>
      </c>
      <c r="M116" s="139">
        <v>235</v>
      </c>
      <c r="N116" s="139">
        <v>453159.3</v>
      </c>
    </row>
    <row r="117" spans="1:14">
      <c r="A117" s="1">
        <v>2024</v>
      </c>
      <c r="B117" s="1" t="s">
        <v>17</v>
      </c>
      <c r="C117" s="1" t="s">
        <v>1269</v>
      </c>
      <c r="D117" s="1" t="s">
        <v>1271</v>
      </c>
      <c r="E117" s="6">
        <v>45357</v>
      </c>
      <c r="F117" s="1" t="s">
        <v>8</v>
      </c>
      <c r="G117" s="1">
        <v>11</v>
      </c>
      <c r="H117" s="1">
        <v>10663</v>
      </c>
      <c r="L117" s="11">
        <v>45469</v>
      </c>
      <c r="M117" s="139">
        <v>272</v>
      </c>
      <c r="N117" s="139">
        <v>891709</v>
      </c>
    </row>
    <row r="118" spans="1:14">
      <c r="A118" s="1">
        <v>2024</v>
      </c>
      <c r="B118" s="1" t="s">
        <v>17</v>
      </c>
      <c r="C118" s="1" t="s">
        <v>1269</v>
      </c>
      <c r="D118" s="1" t="s">
        <v>1271</v>
      </c>
      <c r="E118" s="6">
        <v>45357</v>
      </c>
      <c r="F118" s="1" t="s">
        <v>38</v>
      </c>
      <c r="G118" s="1">
        <v>84</v>
      </c>
      <c r="H118" s="1">
        <v>30893</v>
      </c>
      <c r="L118" s="11">
        <v>45470</v>
      </c>
      <c r="M118" s="139">
        <v>314</v>
      </c>
      <c r="N118" s="139">
        <v>417985.4</v>
      </c>
    </row>
    <row r="119" spans="1:14">
      <c r="A119" s="1">
        <v>2024</v>
      </c>
      <c r="B119" s="1" t="s">
        <v>17</v>
      </c>
      <c r="C119" s="1" t="s">
        <v>1269</v>
      </c>
      <c r="D119" s="1" t="s">
        <v>1271</v>
      </c>
      <c r="E119" s="6">
        <v>45358</v>
      </c>
      <c r="F119" s="1" t="s">
        <v>64</v>
      </c>
      <c r="G119" s="1">
        <v>122</v>
      </c>
      <c r="H119" s="1">
        <v>1166012</v>
      </c>
      <c r="L119" s="11">
        <v>45471</v>
      </c>
      <c r="M119" s="139">
        <v>319</v>
      </c>
      <c r="N119" s="139">
        <v>973916</v>
      </c>
    </row>
    <row r="120" spans="1:14">
      <c r="A120" s="1">
        <v>2024</v>
      </c>
      <c r="B120" s="1" t="s">
        <v>17</v>
      </c>
      <c r="C120" s="1" t="s">
        <v>1269</v>
      </c>
      <c r="D120" s="1" t="s">
        <v>1271</v>
      </c>
      <c r="E120" s="6">
        <v>45358</v>
      </c>
      <c r="F120" s="1" t="s">
        <v>8</v>
      </c>
      <c r="G120" s="1">
        <v>22</v>
      </c>
      <c r="H120" s="1">
        <v>22295</v>
      </c>
      <c r="L120" s="11">
        <v>45474</v>
      </c>
      <c r="M120" s="139">
        <v>228</v>
      </c>
      <c r="N120" s="139">
        <v>441680</v>
      </c>
    </row>
    <row r="121" spans="1:14">
      <c r="A121" s="1">
        <v>2024</v>
      </c>
      <c r="B121" s="1" t="s">
        <v>17</v>
      </c>
      <c r="C121" s="1" t="s">
        <v>1269</v>
      </c>
      <c r="D121" s="1" t="s">
        <v>1271</v>
      </c>
      <c r="E121" s="6">
        <v>45358</v>
      </c>
      <c r="F121" s="1" t="s">
        <v>38</v>
      </c>
      <c r="G121" s="1">
        <v>76</v>
      </c>
      <c r="H121" s="1">
        <v>71923</v>
      </c>
      <c r="L121" s="11">
        <v>45475</v>
      </c>
      <c r="M121" s="139">
        <v>276</v>
      </c>
      <c r="N121" s="139">
        <v>583472</v>
      </c>
    </row>
    <row r="122" spans="1:14">
      <c r="A122" s="1">
        <v>2024</v>
      </c>
      <c r="B122" s="1" t="s">
        <v>17</v>
      </c>
      <c r="C122" s="1" t="s">
        <v>1269</v>
      </c>
      <c r="D122" s="1" t="s">
        <v>1271</v>
      </c>
      <c r="E122" s="6">
        <v>45359</v>
      </c>
      <c r="F122" s="1" t="s">
        <v>64</v>
      </c>
      <c r="G122" s="1">
        <v>298</v>
      </c>
      <c r="H122" s="1">
        <v>3588611.4000000004</v>
      </c>
      <c r="L122" s="11">
        <v>45476</v>
      </c>
      <c r="M122" s="139">
        <v>326</v>
      </c>
      <c r="N122" s="139">
        <v>658043</v>
      </c>
    </row>
    <row r="123" spans="1:14">
      <c r="A123" s="1">
        <v>2024</v>
      </c>
      <c r="B123" s="1" t="s">
        <v>17</v>
      </c>
      <c r="C123" s="1" t="s">
        <v>1269</v>
      </c>
      <c r="D123" s="1" t="s">
        <v>1271</v>
      </c>
      <c r="E123" s="6">
        <v>45359</v>
      </c>
      <c r="F123" s="1" t="s">
        <v>8</v>
      </c>
      <c r="G123" s="1">
        <v>41</v>
      </c>
      <c r="H123" s="1">
        <v>22638</v>
      </c>
      <c r="L123" s="11">
        <v>45477</v>
      </c>
      <c r="M123" s="139">
        <v>424</v>
      </c>
      <c r="N123" s="139">
        <v>1019933.1000000001</v>
      </c>
    </row>
    <row r="124" spans="1:14">
      <c r="A124" s="1">
        <v>2024</v>
      </c>
      <c r="B124" s="1" t="s">
        <v>17</v>
      </c>
      <c r="C124" s="1" t="s">
        <v>1269</v>
      </c>
      <c r="D124" s="1" t="s">
        <v>1271</v>
      </c>
      <c r="E124" s="6">
        <v>45359</v>
      </c>
      <c r="F124" s="1" t="s">
        <v>38</v>
      </c>
      <c r="G124" s="1">
        <v>55</v>
      </c>
      <c r="H124" s="1">
        <v>38845</v>
      </c>
      <c r="L124" s="11">
        <v>45478</v>
      </c>
      <c r="M124" s="139">
        <v>257</v>
      </c>
      <c r="N124" s="139">
        <v>777507.3</v>
      </c>
    </row>
    <row r="125" spans="1:14">
      <c r="A125" s="1">
        <v>2024</v>
      </c>
      <c r="B125" s="1" t="s">
        <v>17</v>
      </c>
      <c r="C125" s="1" t="s">
        <v>1269</v>
      </c>
      <c r="D125" s="1" t="s">
        <v>1274</v>
      </c>
      <c r="E125" s="6">
        <v>45362</v>
      </c>
      <c r="F125" s="1" t="s">
        <v>64</v>
      </c>
      <c r="G125" s="1">
        <v>102</v>
      </c>
      <c r="H125" s="1">
        <v>250714</v>
      </c>
      <c r="L125" s="11">
        <v>45481</v>
      </c>
      <c r="M125" s="139">
        <v>317</v>
      </c>
      <c r="N125" s="139">
        <v>4414405</v>
      </c>
    </row>
    <row r="126" spans="1:14">
      <c r="A126" s="1">
        <v>2024</v>
      </c>
      <c r="B126" s="1" t="s">
        <v>17</v>
      </c>
      <c r="C126" s="1" t="s">
        <v>1269</v>
      </c>
      <c r="D126" s="1" t="s">
        <v>1274</v>
      </c>
      <c r="E126" s="6">
        <v>45362</v>
      </c>
      <c r="F126" s="1" t="s">
        <v>8</v>
      </c>
      <c r="G126" s="1">
        <v>11</v>
      </c>
      <c r="H126" s="1">
        <v>12308</v>
      </c>
      <c r="L126" s="11">
        <v>45482</v>
      </c>
      <c r="M126" s="139">
        <v>332</v>
      </c>
      <c r="N126" s="139">
        <v>892689</v>
      </c>
    </row>
    <row r="127" spans="1:14">
      <c r="A127" s="1">
        <v>2024</v>
      </c>
      <c r="B127" s="1" t="s">
        <v>17</v>
      </c>
      <c r="C127" s="1" t="s">
        <v>1269</v>
      </c>
      <c r="D127" s="1" t="s">
        <v>1274</v>
      </c>
      <c r="E127" s="6">
        <v>45362</v>
      </c>
      <c r="F127" s="1" t="s">
        <v>38</v>
      </c>
      <c r="G127" s="1">
        <v>31</v>
      </c>
      <c r="H127" s="1">
        <v>33306</v>
      </c>
      <c r="L127" s="11">
        <v>45483</v>
      </c>
      <c r="M127" s="139">
        <v>310</v>
      </c>
      <c r="N127" s="139">
        <v>1012915</v>
      </c>
    </row>
    <row r="128" spans="1:14">
      <c r="A128" s="1">
        <v>2024</v>
      </c>
      <c r="B128" s="1" t="s">
        <v>17</v>
      </c>
      <c r="C128" s="1" t="s">
        <v>1269</v>
      </c>
      <c r="D128" s="1" t="s">
        <v>1274</v>
      </c>
      <c r="E128" s="6">
        <v>45363</v>
      </c>
      <c r="F128" s="1" t="s">
        <v>64</v>
      </c>
      <c r="G128" s="1">
        <v>287</v>
      </c>
      <c r="H128" s="1">
        <v>1060241</v>
      </c>
      <c r="L128" s="11">
        <v>45484</v>
      </c>
      <c r="M128" s="139">
        <v>374</v>
      </c>
      <c r="N128" s="139">
        <v>614564</v>
      </c>
    </row>
    <row r="129" spans="1:14">
      <c r="A129" s="1">
        <v>2024</v>
      </c>
      <c r="B129" s="1" t="s">
        <v>17</v>
      </c>
      <c r="C129" s="1" t="s">
        <v>1269</v>
      </c>
      <c r="D129" s="1" t="s">
        <v>1274</v>
      </c>
      <c r="E129" s="6">
        <v>45363</v>
      </c>
      <c r="F129" s="1" t="s">
        <v>8</v>
      </c>
      <c r="G129" s="1">
        <v>24</v>
      </c>
      <c r="H129" s="1">
        <v>17856</v>
      </c>
      <c r="L129" s="11">
        <v>45485</v>
      </c>
      <c r="M129" s="139">
        <v>414</v>
      </c>
      <c r="N129" s="139">
        <v>607092</v>
      </c>
    </row>
    <row r="130" spans="1:14">
      <c r="A130" s="1">
        <v>2024</v>
      </c>
      <c r="B130" s="1" t="s">
        <v>17</v>
      </c>
      <c r="C130" s="1" t="s">
        <v>1269</v>
      </c>
      <c r="D130" s="1" t="s">
        <v>1274</v>
      </c>
      <c r="E130" s="6">
        <v>45363</v>
      </c>
      <c r="F130" s="1" t="s">
        <v>38</v>
      </c>
      <c r="G130" s="1">
        <v>89</v>
      </c>
      <c r="H130" s="1">
        <v>86426</v>
      </c>
      <c r="L130" s="11">
        <v>45488</v>
      </c>
      <c r="M130" s="139">
        <v>142</v>
      </c>
      <c r="N130" s="139">
        <v>436480</v>
      </c>
    </row>
    <row r="131" spans="1:14">
      <c r="A131" s="1">
        <v>2024</v>
      </c>
      <c r="B131" s="1" t="s">
        <v>17</v>
      </c>
      <c r="C131" s="1" t="s">
        <v>1269</v>
      </c>
      <c r="D131" s="1" t="s">
        <v>1274</v>
      </c>
      <c r="E131" s="6">
        <v>45364</v>
      </c>
      <c r="F131" s="1" t="s">
        <v>64</v>
      </c>
      <c r="G131" s="1">
        <v>140</v>
      </c>
      <c r="H131" s="1">
        <v>323108</v>
      </c>
      <c r="L131" s="11">
        <v>45489</v>
      </c>
      <c r="M131" s="139">
        <v>206</v>
      </c>
      <c r="N131" s="139">
        <v>808426.2</v>
      </c>
    </row>
    <row r="132" spans="1:14">
      <c r="A132" s="1">
        <v>2024</v>
      </c>
      <c r="B132" s="1" t="s">
        <v>17</v>
      </c>
      <c r="C132" s="1" t="s">
        <v>1269</v>
      </c>
      <c r="D132" s="1" t="s">
        <v>1274</v>
      </c>
      <c r="E132" s="6">
        <v>45364</v>
      </c>
      <c r="F132" s="1" t="s">
        <v>8</v>
      </c>
      <c r="G132" s="1">
        <v>23</v>
      </c>
      <c r="H132" s="1">
        <v>58470</v>
      </c>
      <c r="L132" s="11">
        <v>45490</v>
      </c>
      <c r="M132" s="139">
        <v>222</v>
      </c>
      <c r="N132" s="139">
        <v>523556</v>
      </c>
    </row>
    <row r="133" spans="1:14">
      <c r="A133" s="1">
        <v>2024</v>
      </c>
      <c r="B133" s="1" t="s">
        <v>17</v>
      </c>
      <c r="C133" s="1" t="s">
        <v>1269</v>
      </c>
      <c r="D133" s="1" t="s">
        <v>1274</v>
      </c>
      <c r="E133" s="6">
        <v>45364</v>
      </c>
      <c r="F133" s="1" t="s">
        <v>38</v>
      </c>
      <c r="G133" s="1">
        <v>53</v>
      </c>
      <c r="H133" s="1">
        <v>29142</v>
      </c>
      <c r="L133" s="11">
        <v>45491</v>
      </c>
      <c r="M133" s="139">
        <v>340</v>
      </c>
      <c r="N133" s="139">
        <v>715915</v>
      </c>
    </row>
    <row r="134" spans="1:14">
      <c r="A134" s="1">
        <v>2024</v>
      </c>
      <c r="B134" s="1" t="s">
        <v>17</v>
      </c>
      <c r="C134" s="1" t="s">
        <v>1269</v>
      </c>
      <c r="D134" s="1" t="s">
        <v>1274</v>
      </c>
      <c r="E134" s="6">
        <v>45365</v>
      </c>
      <c r="F134" s="1" t="s">
        <v>64</v>
      </c>
      <c r="G134" s="1">
        <v>213</v>
      </c>
      <c r="H134" s="1">
        <v>739601.8</v>
      </c>
      <c r="L134" s="11">
        <v>45492</v>
      </c>
      <c r="M134" s="139">
        <v>365</v>
      </c>
      <c r="N134" s="139">
        <v>1318282</v>
      </c>
    </row>
    <row r="135" spans="1:14">
      <c r="A135" s="1">
        <v>2024</v>
      </c>
      <c r="B135" s="1" t="s">
        <v>17</v>
      </c>
      <c r="C135" s="1" t="s">
        <v>1269</v>
      </c>
      <c r="D135" s="1" t="s">
        <v>1274</v>
      </c>
      <c r="E135" s="6">
        <v>45365</v>
      </c>
      <c r="F135" s="1" t="s">
        <v>8</v>
      </c>
      <c r="G135" s="1">
        <v>48</v>
      </c>
      <c r="H135" s="1">
        <v>18340</v>
      </c>
      <c r="L135" s="11">
        <v>45495</v>
      </c>
      <c r="M135" s="139">
        <v>220</v>
      </c>
      <c r="N135" s="139">
        <v>569827.5</v>
      </c>
    </row>
    <row r="136" spans="1:14">
      <c r="A136" s="1">
        <v>2024</v>
      </c>
      <c r="B136" s="1" t="s">
        <v>17</v>
      </c>
      <c r="C136" s="1" t="s">
        <v>1269</v>
      </c>
      <c r="D136" s="1" t="s">
        <v>1274</v>
      </c>
      <c r="E136" s="6">
        <v>45365</v>
      </c>
      <c r="F136" s="1" t="s">
        <v>38</v>
      </c>
      <c r="G136" s="1">
        <v>80</v>
      </c>
      <c r="H136" s="1">
        <v>62528</v>
      </c>
      <c r="L136" s="11">
        <v>45496</v>
      </c>
      <c r="M136" s="139">
        <v>338</v>
      </c>
      <c r="N136" s="139">
        <v>517839</v>
      </c>
    </row>
    <row r="137" spans="1:14">
      <c r="A137" s="1">
        <v>2024</v>
      </c>
      <c r="B137" s="1" t="s">
        <v>17</v>
      </c>
      <c r="C137" s="1" t="s">
        <v>1269</v>
      </c>
      <c r="D137" s="1" t="s">
        <v>1274</v>
      </c>
      <c r="E137" s="6">
        <v>45366</v>
      </c>
      <c r="F137" s="1" t="s">
        <v>64</v>
      </c>
      <c r="G137" s="1">
        <v>185</v>
      </c>
      <c r="H137" s="1">
        <v>772484</v>
      </c>
      <c r="L137" s="11">
        <v>45497</v>
      </c>
      <c r="M137" s="139">
        <v>328</v>
      </c>
      <c r="N137" s="139">
        <v>1107314</v>
      </c>
    </row>
    <row r="138" spans="1:14">
      <c r="A138" s="1">
        <v>2024</v>
      </c>
      <c r="B138" s="1" t="s">
        <v>17</v>
      </c>
      <c r="C138" s="1" t="s">
        <v>1269</v>
      </c>
      <c r="D138" s="1" t="s">
        <v>1274</v>
      </c>
      <c r="E138" s="6">
        <v>45366</v>
      </c>
      <c r="F138" s="1" t="s">
        <v>8</v>
      </c>
      <c r="G138" s="1">
        <v>29</v>
      </c>
      <c r="H138" s="1">
        <v>40579</v>
      </c>
      <c r="L138" s="11">
        <v>45498</v>
      </c>
      <c r="M138" s="139">
        <v>384</v>
      </c>
      <c r="N138" s="139">
        <v>1148846</v>
      </c>
    </row>
    <row r="139" spans="1:14">
      <c r="A139" s="1">
        <v>2024</v>
      </c>
      <c r="B139" s="1" t="s">
        <v>17</v>
      </c>
      <c r="C139" s="1" t="s">
        <v>1269</v>
      </c>
      <c r="D139" s="1" t="s">
        <v>1274</v>
      </c>
      <c r="E139" s="6">
        <v>45366</v>
      </c>
      <c r="F139" s="1" t="s">
        <v>38</v>
      </c>
      <c r="G139" s="1">
        <v>69</v>
      </c>
      <c r="H139" s="1">
        <v>27172</v>
      </c>
      <c r="L139" s="11">
        <v>45499</v>
      </c>
      <c r="M139" s="139">
        <v>438</v>
      </c>
      <c r="N139" s="139">
        <v>3386934</v>
      </c>
    </row>
    <row r="140" spans="1:14">
      <c r="A140" s="1">
        <v>2024</v>
      </c>
      <c r="B140" s="1" t="s">
        <v>17</v>
      </c>
      <c r="C140" s="1" t="s">
        <v>1269</v>
      </c>
      <c r="D140" s="1" t="s">
        <v>1280</v>
      </c>
      <c r="E140" s="6">
        <v>45369</v>
      </c>
      <c r="F140" s="1" t="s">
        <v>64</v>
      </c>
      <c r="G140" s="1">
        <v>93</v>
      </c>
      <c r="H140" s="1">
        <v>341722</v>
      </c>
      <c r="L140" s="11">
        <v>45502</v>
      </c>
      <c r="M140" s="139">
        <v>279</v>
      </c>
      <c r="N140" s="139">
        <v>888899</v>
      </c>
    </row>
    <row r="141" spans="1:14">
      <c r="A141" s="1">
        <v>2024</v>
      </c>
      <c r="B141" s="1" t="s">
        <v>17</v>
      </c>
      <c r="C141" s="1" t="s">
        <v>1269</v>
      </c>
      <c r="D141" s="1" t="s">
        <v>1280</v>
      </c>
      <c r="E141" s="6">
        <v>45369</v>
      </c>
      <c r="F141" s="1" t="s">
        <v>8</v>
      </c>
      <c r="G141" s="1">
        <v>18</v>
      </c>
      <c r="H141" s="1">
        <v>17157</v>
      </c>
      <c r="L141" s="11">
        <v>45503</v>
      </c>
      <c r="M141" s="139">
        <v>250</v>
      </c>
      <c r="N141" s="139">
        <v>565302</v>
      </c>
    </row>
    <row r="142" spans="1:14">
      <c r="A142" s="1">
        <v>2024</v>
      </c>
      <c r="B142" s="1" t="s">
        <v>17</v>
      </c>
      <c r="C142" s="1" t="s">
        <v>1269</v>
      </c>
      <c r="D142" s="1" t="s">
        <v>1280</v>
      </c>
      <c r="E142" s="6">
        <v>45369</v>
      </c>
      <c r="F142" s="1" t="s">
        <v>38</v>
      </c>
      <c r="G142" s="1">
        <v>76</v>
      </c>
      <c r="H142" s="1">
        <v>21720</v>
      </c>
      <c r="L142" s="11">
        <v>45504</v>
      </c>
      <c r="M142" s="139">
        <v>99</v>
      </c>
      <c r="N142" s="139">
        <v>147840</v>
      </c>
    </row>
    <row r="143" spans="1:14">
      <c r="A143" s="1">
        <v>2024</v>
      </c>
      <c r="B143" s="1" t="s">
        <v>17</v>
      </c>
      <c r="C143" s="1" t="s">
        <v>1269</v>
      </c>
      <c r="D143" s="1" t="s">
        <v>1280</v>
      </c>
      <c r="E143" s="6">
        <v>45370</v>
      </c>
      <c r="F143" s="1" t="s">
        <v>64</v>
      </c>
      <c r="G143" s="1">
        <v>159</v>
      </c>
      <c r="H143" s="1">
        <v>649033</v>
      </c>
      <c r="L143" s="11">
        <v>45505</v>
      </c>
      <c r="M143" s="139">
        <v>276</v>
      </c>
      <c r="N143" s="139">
        <v>570064</v>
      </c>
    </row>
    <row r="144" spans="1:14">
      <c r="A144" s="1">
        <v>2024</v>
      </c>
      <c r="B144" s="1" t="s">
        <v>17</v>
      </c>
      <c r="C144" s="1" t="s">
        <v>1269</v>
      </c>
      <c r="D144" s="1" t="s">
        <v>1280</v>
      </c>
      <c r="E144" s="6">
        <v>45370</v>
      </c>
      <c r="F144" s="1" t="s">
        <v>8</v>
      </c>
      <c r="G144" s="1">
        <v>15</v>
      </c>
      <c r="H144" s="1">
        <v>36865</v>
      </c>
      <c r="L144" s="11">
        <v>45506</v>
      </c>
      <c r="M144" s="139">
        <v>274</v>
      </c>
      <c r="N144" s="139">
        <v>660674</v>
      </c>
    </row>
    <row r="145" spans="1:14">
      <c r="A145" s="1">
        <v>2024</v>
      </c>
      <c r="B145" s="1" t="s">
        <v>17</v>
      </c>
      <c r="C145" s="1" t="s">
        <v>1269</v>
      </c>
      <c r="D145" s="1" t="s">
        <v>1280</v>
      </c>
      <c r="E145" s="6">
        <v>45370</v>
      </c>
      <c r="F145" s="1" t="s">
        <v>38</v>
      </c>
      <c r="G145" s="1">
        <v>130</v>
      </c>
      <c r="H145" s="1">
        <v>95634</v>
      </c>
      <c r="L145" s="11">
        <v>45507</v>
      </c>
      <c r="M145" s="139">
        <v>181</v>
      </c>
      <c r="N145" s="139">
        <v>575322</v>
      </c>
    </row>
    <row r="146" spans="1:14">
      <c r="A146" s="1">
        <v>2024</v>
      </c>
      <c r="B146" s="1" t="s">
        <v>17</v>
      </c>
      <c r="C146" s="1" t="s">
        <v>1269</v>
      </c>
      <c r="D146" s="1" t="s">
        <v>1280</v>
      </c>
      <c r="E146" s="6">
        <v>45371</v>
      </c>
      <c r="F146" s="1" t="s">
        <v>64</v>
      </c>
      <c r="G146" s="1">
        <v>203</v>
      </c>
      <c r="H146" s="1">
        <v>590213</v>
      </c>
      <c r="L146" s="11">
        <v>45509</v>
      </c>
      <c r="M146" s="139">
        <v>405</v>
      </c>
      <c r="N146" s="139">
        <v>3303124</v>
      </c>
    </row>
    <row r="147" spans="1:14">
      <c r="A147" s="1">
        <v>2024</v>
      </c>
      <c r="B147" s="1" t="s">
        <v>17</v>
      </c>
      <c r="C147" s="1" t="s">
        <v>1269</v>
      </c>
      <c r="D147" s="1" t="s">
        <v>1280</v>
      </c>
      <c r="E147" s="6">
        <v>45371</v>
      </c>
      <c r="F147" s="1" t="s">
        <v>8</v>
      </c>
      <c r="G147" s="1">
        <v>19</v>
      </c>
      <c r="H147" s="1">
        <v>24515</v>
      </c>
      <c r="L147" s="11">
        <v>45510</v>
      </c>
      <c r="M147" s="139">
        <v>282</v>
      </c>
      <c r="N147" s="139">
        <v>1120797.8999999999</v>
      </c>
    </row>
    <row r="148" spans="1:14">
      <c r="A148" s="1">
        <v>2024</v>
      </c>
      <c r="B148" s="1" t="s">
        <v>17</v>
      </c>
      <c r="C148" s="1" t="s">
        <v>1269</v>
      </c>
      <c r="D148" s="1" t="s">
        <v>1280</v>
      </c>
      <c r="E148" s="6">
        <v>45371</v>
      </c>
      <c r="F148" s="1" t="s">
        <v>38</v>
      </c>
      <c r="G148" s="1">
        <v>101</v>
      </c>
      <c r="H148" s="1">
        <v>57033</v>
      </c>
      <c r="L148" s="11">
        <v>45511</v>
      </c>
      <c r="M148" s="139">
        <v>289</v>
      </c>
      <c r="N148" s="139">
        <v>857446</v>
      </c>
    </row>
    <row r="149" spans="1:14">
      <c r="A149" s="1">
        <v>2024</v>
      </c>
      <c r="B149" s="1" t="s">
        <v>17</v>
      </c>
      <c r="C149" s="1" t="s">
        <v>1269</v>
      </c>
      <c r="D149" s="1" t="s">
        <v>1280</v>
      </c>
      <c r="E149" s="6">
        <v>45372</v>
      </c>
      <c r="F149" s="1" t="s">
        <v>64</v>
      </c>
      <c r="G149" s="1">
        <v>55</v>
      </c>
      <c r="H149" s="1">
        <v>68058</v>
      </c>
      <c r="L149" s="11">
        <v>45512</v>
      </c>
      <c r="M149" s="139">
        <v>336</v>
      </c>
      <c r="N149" s="139">
        <v>1292837</v>
      </c>
    </row>
    <row r="150" spans="1:14">
      <c r="A150" s="1">
        <v>2024</v>
      </c>
      <c r="B150" s="1" t="s">
        <v>17</v>
      </c>
      <c r="C150" s="1" t="s">
        <v>1269</v>
      </c>
      <c r="D150" s="1" t="s">
        <v>1280</v>
      </c>
      <c r="E150" s="6">
        <v>45372</v>
      </c>
      <c r="F150" s="1" t="s">
        <v>8</v>
      </c>
      <c r="G150" s="1">
        <v>11</v>
      </c>
      <c r="H150" s="1">
        <v>8016</v>
      </c>
      <c r="L150" s="11">
        <v>45513</v>
      </c>
      <c r="M150" s="139">
        <v>308</v>
      </c>
      <c r="N150" s="139">
        <v>692182</v>
      </c>
    </row>
    <row r="151" spans="1:14">
      <c r="A151" s="1">
        <v>2024</v>
      </c>
      <c r="B151" s="1" t="s">
        <v>17</v>
      </c>
      <c r="C151" s="1" t="s">
        <v>1269</v>
      </c>
      <c r="D151" s="1" t="s">
        <v>1280</v>
      </c>
      <c r="E151" s="6">
        <v>45372</v>
      </c>
      <c r="F151" s="1" t="s">
        <v>38</v>
      </c>
      <c r="G151" s="1">
        <v>58</v>
      </c>
      <c r="H151" s="1">
        <v>22731</v>
      </c>
      <c r="L151" s="11">
        <v>45514</v>
      </c>
      <c r="M151" s="139">
        <v>385</v>
      </c>
      <c r="N151" s="139">
        <v>3512227</v>
      </c>
    </row>
    <row r="152" spans="1:14">
      <c r="A152" s="1">
        <v>2024</v>
      </c>
      <c r="B152" s="1" t="s">
        <v>17</v>
      </c>
      <c r="C152" s="1" t="s">
        <v>1269</v>
      </c>
      <c r="D152" s="1" t="s">
        <v>1280</v>
      </c>
      <c r="E152" s="6">
        <v>45373</v>
      </c>
      <c r="F152" s="1" t="s">
        <v>64</v>
      </c>
      <c r="G152" s="1">
        <v>173</v>
      </c>
      <c r="H152" s="1">
        <v>266076</v>
      </c>
      <c r="L152" s="11">
        <v>45516</v>
      </c>
      <c r="M152" s="139">
        <v>133</v>
      </c>
      <c r="N152" s="139">
        <v>434855</v>
      </c>
    </row>
    <row r="153" spans="1:14">
      <c r="A153" s="1">
        <v>2024</v>
      </c>
      <c r="B153" s="1" t="s">
        <v>17</v>
      </c>
      <c r="C153" s="1" t="s">
        <v>1269</v>
      </c>
      <c r="D153" s="1" t="s">
        <v>1280</v>
      </c>
      <c r="E153" s="6">
        <v>45373</v>
      </c>
      <c r="F153" s="1" t="s">
        <v>8</v>
      </c>
      <c r="G153" s="1">
        <v>23</v>
      </c>
      <c r="H153" s="1">
        <v>40264</v>
      </c>
      <c r="L153" s="11">
        <v>45517</v>
      </c>
      <c r="M153" s="139">
        <v>267</v>
      </c>
      <c r="N153" s="139">
        <v>519520.5</v>
      </c>
    </row>
    <row r="154" spans="1:14">
      <c r="A154" s="1">
        <v>2024</v>
      </c>
      <c r="B154" s="1" t="s">
        <v>17</v>
      </c>
      <c r="C154" s="1" t="s">
        <v>1269</v>
      </c>
      <c r="D154" s="1" t="s">
        <v>1280</v>
      </c>
      <c r="E154" s="6">
        <v>45373</v>
      </c>
      <c r="F154" s="1" t="s">
        <v>38</v>
      </c>
      <c r="G154" s="1">
        <v>91</v>
      </c>
      <c r="H154" s="1">
        <v>48912</v>
      </c>
      <c r="L154" s="11">
        <v>45518</v>
      </c>
      <c r="M154" s="139">
        <v>327</v>
      </c>
      <c r="N154" s="139">
        <v>751656</v>
      </c>
    </row>
    <row r="155" spans="1:14">
      <c r="A155" s="1">
        <v>2024</v>
      </c>
      <c r="B155" s="1" t="s">
        <v>17</v>
      </c>
      <c r="C155" s="1" t="s">
        <v>1269</v>
      </c>
      <c r="D155" s="1" t="s">
        <v>1287</v>
      </c>
      <c r="E155" s="6">
        <v>45376</v>
      </c>
      <c r="F155" s="1" t="s">
        <v>64</v>
      </c>
      <c r="G155" s="1">
        <v>181</v>
      </c>
      <c r="H155" s="1">
        <v>523579</v>
      </c>
      <c r="L155" s="11">
        <v>45519</v>
      </c>
      <c r="M155" s="139">
        <v>416</v>
      </c>
      <c r="N155" s="139">
        <v>1155486</v>
      </c>
    </row>
    <row r="156" spans="1:14">
      <c r="A156" s="1">
        <v>2024</v>
      </c>
      <c r="B156" s="1" t="s">
        <v>17</v>
      </c>
      <c r="C156" s="1" t="s">
        <v>1269</v>
      </c>
      <c r="D156" s="1" t="s">
        <v>1287</v>
      </c>
      <c r="E156" s="6">
        <v>45376</v>
      </c>
      <c r="F156" s="1" t="s">
        <v>8</v>
      </c>
      <c r="G156" s="1">
        <v>10</v>
      </c>
      <c r="H156" s="1">
        <v>32092</v>
      </c>
      <c r="L156" s="11">
        <v>45520</v>
      </c>
      <c r="M156" s="139">
        <v>482</v>
      </c>
      <c r="N156" s="139">
        <v>3406588</v>
      </c>
    </row>
    <row r="157" spans="1:14">
      <c r="A157" s="1">
        <v>2024</v>
      </c>
      <c r="B157" s="1" t="s">
        <v>17</v>
      </c>
      <c r="C157" s="1" t="s">
        <v>1269</v>
      </c>
      <c r="D157" s="1" t="s">
        <v>1287</v>
      </c>
      <c r="E157" s="6">
        <v>45376</v>
      </c>
      <c r="F157" s="1" t="s">
        <v>38</v>
      </c>
      <c r="G157" s="1">
        <v>112</v>
      </c>
      <c r="H157" s="1">
        <v>71023</v>
      </c>
      <c r="L157" s="11">
        <v>45521</v>
      </c>
      <c r="M157" s="139">
        <v>190</v>
      </c>
      <c r="N157" s="139">
        <v>402463</v>
      </c>
    </row>
    <row r="158" spans="1:14">
      <c r="A158" s="1">
        <v>2024</v>
      </c>
      <c r="B158" s="1" t="s">
        <v>17</v>
      </c>
      <c r="C158" s="1" t="s">
        <v>1269</v>
      </c>
      <c r="D158" s="1" t="s">
        <v>1287</v>
      </c>
      <c r="E158" s="6">
        <v>45377</v>
      </c>
      <c r="F158" s="1" t="s">
        <v>64</v>
      </c>
      <c r="G158" s="1">
        <v>187</v>
      </c>
      <c r="H158" s="1">
        <v>650468</v>
      </c>
      <c r="L158" s="11">
        <v>45523</v>
      </c>
      <c r="M158" s="139">
        <v>115</v>
      </c>
      <c r="N158" s="139">
        <v>770952.1</v>
      </c>
    </row>
    <row r="159" spans="1:14">
      <c r="A159" s="1">
        <v>2024</v>
      </c>
      <c r="B159" s="1" t="s">
        <v>17</v>
      </c>
      <c r="C159" s="1" t="s">
        <v>1269</v>
      </c>
      <c r="D159" s="1" t="s">
        <v>1287</v>
      </c>
      <c r="E159" s="6">
        <v>45377</v>
      </c>
      <c r="F159" s="1" t="s">
        <v>8</v>
      </c>
      <c r="G159" s="1">
        <v>27</v>
      </c>
      <c r="H159" s="1">
        <v>28453</v>
      </c>
      <c r="L159" s="11">
        <v>45524</v>
      </c>
      <c r="M159" s="139">
        <v>241</v>
      </c>
      <c r="N159" s="139">
        <v>559644.80000000005</v>
      </c>
    </row>
    <row r="160" spans="1:14">
      <c r="A160" s="1">
        <v>2024</v>
      </c>
      <c r="B160" s="1" t="s">
        <v>17</v>
      </c>
      <c r="C160" s="1" t="s">
        <v>1269</v>
      </c>
      <c r="D160" s="1" t="s">
        <v>1287</v>
      </c>
      <c r="E160" s="6">
        <v>45377</v>
      </c>
      <c r="F160" s="1" t="s">
        <v>38</v>
      </c>
      <c r="G160" s="1">
        <v>94</v>
      </c>
      <c r="H160" s="1">
        <v>80729</v>
      </c>
      <c r="L160" s="11">
        <v>45525</v>
      </c>
      <c r="M160" s="139">
        <v>331</v>
      </c>
      <c r="N160" s="139">
        <v>881911</v>
      </c>
    </row>
    <row r="161" spans="1:14">
      <c r="A161" s="1">
        <v>2024</v>
      </c>
      <c r="B161" s="1" t="s">
        <v>17</v>
      </c>
      <c r="C161" s="1" t="s">
        <v>1269</v>
      </c>
      <c r="D161" s="1" t="s">
        <v>1287</v>
      </c>
      <c r="E161" s="6">
        <v>45378</v>
      </c>
      <c r="F161" s="1" t="s">
        <v>64</v>
      </c>
      <c r="G161" s="1">
        <v>238</v>
      </c>
      <c r="H161" s="1">
        <v>512415</v>
      </c>
      <c r="L161" s="11">
        <v>45526</v>
      </c>
      <c r="M161" s="139">
        <v>337</v>
      </c>
      <c r="N161" s="139">
        <v>691353</v>
      </c>
    </row>
    <row r="162" spans="1:14">
      <c r="A162" s="1">
        <v>2024</v>
      </c>
      <c r="B162" s="1" t="s">
        <v>17</v>
      </c>
      <c r="C162" s="1" t="s">
        <v>1269</v>
      </c>
      <c r="D162" s="1" t="s">
        <v>1287</v>
      </c>
      <c r="E162" s="6">
        <v>45378</v>
      </c>
      <c r="F162" s="1" t="s">
        <v>8</v>
      </c>
      <c r="G162" s="1">
        <v>15</v>
      </c>
      <c r="H162" s="1">
        <v>33630</v>
      </c>
      <c r="L162" s="11">
        <v>45527</v>
      </c>
      <c r="M162" s="139">
        <v>335</v>
      </c>
      <c r="N162" s="139">
        <v>765512</v>
      </c>
    </row>
    <row r="163" spans="1:14">
      <c r="A163" s="1">
        <v>2024</v>
      </c>
      <c r="B163" s="1" t="s">
        <v>17</v>
      </c>
      <c r="C163" s="1" t="s">
        <v>1269</v>
      </c>
      <c r="D163" s="1" t="s">
        <v>1287</v>
      </c>
      <c r="E163" s="6">
        <v>45378</v>
      </c>
      <c r="F163" s="1" t="s">
        <v>38</v>
      </c>
      <c r="G163" s="1">
        <v>69</v>
      </c>
      <c r="H163" s="1">
        <v>76058</v>
      </c>
      <c r="L163" s="11">
        <v>45528</v>
      </c>
      <c r="M163" s="139">
        <v>286</v>
      </c>
      <c r="N163" s="139">
        <v>3387585</v>
      </c>
    </row>
    <row r="164" spans="1:14">
      <c r="A164" s="1">
        <v>2024</v>
      </c>
      <c r="B164" s="1" t="s">
        <v>17</v>
      </c>
      <c r="C164" s="1" t="s">
        <v>1269</v>
      </c>
      <c r="D164" s="1" t="s">
        <v>1287</v>
      </c>
      <c r="E164" s="6">
        <v>45379</v>
      </c>
      <c r="F164" s="1" t="s">
        <v>64</v>
      </c>
      <c r="G164" s="1">
        <v>120</v>
      </c>
      <c r="H164" s="1">
        <v>755963.8</v>
      </c>
      <c r="L164" s="11">
        <v>45530</v>
      </c>
      <c r="M164" s="139">
        <v>207</v>
      </c>
      <c r="N164" s="139">
        <v>1075663.5</v>
      </c>
    </row>
    <row r="165" spans="1:14">
      <c r="A165" s="1">
        <v>2024</v>
      </c>
      <c r="B165" s="1" t="s">
        <v>17</v>
      </c>
      <c r="C165" s="1" t="s">
        <v>1269</v>
      </c>
      <c r="D165" s="1" t="s">
        <v>1287</v>
      </c>
      <c r="E165" s="6">
        <v>45379</v>
      </c>
      <c r="F165" s="1" t="s">
        <v>8</v>
      </c>
      <c r="G165" s="1">
        <v>46</v>
      </c>
      <c r="H165" s="1">
        <v>27155</v>
      </c>
      <c r="L165" s="11">
        <v>45531</v>
      </c>
      <c r="M165" s="139">
        <v>251</v>
      </c>
      <c r="N165" s="139">
        <v>387366</v>
      </c>
    </row>
    <row r="166" spans="1:14">
      <c r="A166" s="1">
        <v>2024</v>
      </c>
      <c r="B166" s="1" t="s">
        <v>17</v>
      </c>
      <c r="C166" s="1" t="s">
        <v>1269</v>
      </c>
      <c r="D166" s="1" t="s">
        <v>1287</v>
      </c>
      <c r="E166" s="6">
        <v>45379</v>
      </c>
      <c r="F166" s="1" t="s">
        <v>38</v>
      </c>
      <c r="G166" s="1">
        <v>85</v>
      </c>
      <c r="H166" s="1">
        <v>96101</v>
      </c>
      <c r="L166" s="11">
        <v>45532</v>
      </c>
      <c r="M166" s="139">
        <v>273</v>
      </c>
      <c r="N166" s="139">
        <v>449445.7</v>
      </c>
    </row>
    <row r="167" spans="1:14">
      <c r="A167" s="1">
        <v>2024</v>
      </c>
      <c r="B167" s="1" t="s">
        <v>17</v>
      </c>
      <c r="C167" s="1" t="s">
        <v>1269</v>
      </c>
      <c r="D167" s="1" t="s">
        <v>1287</v>
      </c>
      <c r="E167" s="6">
        <v>45380</v>
      </c>
      <c r="F167" s="1" t="s">
        <v>64</v>
      </c>
      <c r="G167" s="1">
        <v>178</v>
      </c>
      <c r="H167" s="1">
        <v>813592</v>
      </c>
      <c r="L167" s="11">
        <v>45533</v>
      </c>
      <c r="M167" s="139">
        <v>355</v>
      </c>
      <c r="N167" s="139">
        <v>578988</v>
      </c>
    </row>
    <row r="168" spans="1:14">
      <c r="A168" s="1">
        <v>2024</v>
      </c>
      <c r="B168" s="1" t="s">
        <v>17</v>
      </c>
      <c r="C168" s="1" t="s">
        <v>1269</v>
      </c>
      <c r="D168" s="1" t="s">
        <v>1287</v>
      </c>
      <c r="E168" s="6">
        <v>45380</v>
      </c>
      <c r="F168" s="1" t="s">
        <v>8</v>
      </c>
      <c r="G168" s="1">
        <v>16</v>
      </c>
      <c r="H168" s="1">
        <v>26140</v>
      </c>
      <c r="L168" s="11">
        <v>45534</v>
      </c>
      <c r="M168" s="139">
        <v>203</v>
      </c>
      <c r="N168" s="139">
        <v>317824.59999999998</v>
      </c>
    </row>
    <row r="169" spans="1:14">
      <c r="A169" s="1">
        <v>2024</v>
      </c>
      <c r="B169" s="1" t="s">
        <v>17</v>
      </c>
      <c r="C169" s="1" t="s">
        <v>1269</v>
      </c>
      <c r="D169" s="1" t="s">
        <v>1287</v>
      </c>
      <c r="E169" s="6">
        <v>45380</v>
      </c>
      <c r="F169" s="1" t="s">
        <v>38</v>
      </c>
      <c r="G169" s="1">
        <v>77</v>
      </c>
      <c r="H169" s="1">
        <v>156554</v>
      </c>
      <c r="L169" s="11">
        <v>45535</v>
      </c>
      <c r="M169" s="139">
        <v>174</v>
      </c>
      <c r="N169" s="139">
        <v>2854142</v>
      </c>
    </row>
    <row r="170" spans="1:14">
      <c r="A170" s="1">
        <v>2024</v>
      </c>
      <c r="B170" s="1" t="s">
        <v>1293</v>
      </c>
      <c r="C170" s="1" t="s">
        <v>1294</v>
      </c>
      <c r="D170" s="1" t="s">
        <v>1295</v>
      </c>
      <c r="E170" s="6">
        <v>45383</v>
      </c>
      <c r="F170" s="1" t="s">
        <v>64</v>
      </c>
      <c r="G170" s="1">
        <v>173</v>
      </c>
      <c r="H170" s="1">
        <v>362564</v>
      </c>
      <c r="L170" s="11">
        <v>45537</v>
      </c>
      <c r="M170" s="139">
        <v>243</v>
      </c>
      <c r="N170" s="139">
        <v>669429</v>
      </c>
    </row>
    <row r="171" spans="1:14">
      <c r="A171" s="1">
        <v>2024</v>
      </c>
      <c r="B171" s="1" t="s">
        <v>1293</v>
      </c>
      <c r="C171" s="1" t="s">
        <v>1294</v>
      </c>
      <c r="D171" s="1" t="s">
        <v>1295</v>
      </c>
      <c r="E171" s="6">
        <v>45383</v>
      </c>
      <c r="F171" s="1" t="s">
        <v>8</v>
      </c>
      <c r="G171" s="1">
        <v>13</v>
      </c>
      <c r="H171" s="1">
        <v>23279</v>
      </c>
      <c r="L171" s="11">
        <v>45538</v>
      </c>
      <c r="M171" s="139">
        <v>295</v>
      </c>
      <c r="N171" s="139">
        <v>548738</v>
      </c>
    </row>
    <row r="172" spans="1:14">
      <c r="A172" s="1">
        <v>2024</v>
      </c>
      <c r="B172" s="1" t="s">
        <v>1293</v>
      </c>
      <c r="C172" s="1" t="s">
        <v>1294</v>
      </c>
      <c r="D172" s="1" t="s">
        <v>1295</v>
      </c>
      <c r="E172" s="6">
        <v>45383</v>
      </c>
      <c r="F172" s="1" t="s">
        <v>38</v>
      </c>
      <c r="G172" s="1">
        <v>68</v>
      </c>
      <c r="H172" s="1">
        <v>92627</v>
      </c>
      <c r="L172" s="11">
        <v>45539</v>
      </c>
      <c r="M172" s="139">
        <v>303</v>
      </c>
      <c r="N172" s="139">
        <v>831546</v>
      </c>
    </row>
    <row r="173" spans="1:14">
      <c r="A173" s="1">
        <v>2024</v>
      </c>
      <c r="B173" s="1" t="s">
        <v>1293</v>
      </c>
      <c r="C173" s="1" t="s">
        <v>1294</v>
      </c>
      <c r="D173" s="1" t="s">
        <v>1295</v>
      </c>
      <c r="E173" s="6">
        <v>45384</v>
      </c>
      <c r="F173" s="1" t="s">
        <v>64</v>
      </c>
      <c r="G173" s="1">
        <v>164</v>
      </c>
      <c r="H173" s="1">
        <v>403986</v>
      </c>
      <c r="L173" s="11">
        <v>45540</v>
      </c>
      <c r="M173" s="139">
        <v>251</v>
      </c>
      <c r="N173" s="139">
        <v>636621</v>
      </c>
    </row>
    <row r="174" spans="1:14">
      <c r="A174" s="1">
        <v>2024</v>
      </c>
      <c r="B174" s="1" t="s">
        <v>1293</v>
      </c>
      <c r="C174" s="1" t="s">
        <v>1294</v>
      </c>
      <c r="D174" s="1" t="s">
        <v>1295</v>
      </c>
      <c r="E174" s="6">
        <v>45384</v>
      </c>
      <c r="F174" s="1" t="s">
        <v>8</v>
      </c>
      <c r="G174" s="1">
        <v>24</v>
      </c>
      <c r="H174" s="1">
        <v>36573</v>
      </c>
      <c r="L174" s="11">
        <v>45541</v>
      </c>
      <c r="M174" s="139">
        <v>267</v>
      </c>
      <c r="N174" s="139">
        <v>237537</v>
      </c>
    </row>
    <row r="175" spans="1:14">
      <c r="A175" s="1">
        <v>2024</v>
      </c>
      <c r="B175" s="1" t="s">
        <v>1293</v>
      </c>
      <c r="C175" s="1" t="s">
        <v>1294</v>
      </c>
      <c r="D175" s="1" t="s">
        <v>1295</v>
      </c>
      <c r="E175" s="6">
        <v>45384</v>
      </c>
      <c r="F175" s="1" t="s">
        <v>38</v>
      </c>
      <c r="G175" s="1">
        <v>132</v>
      </c>
      <c r="H175" s="1">
        <v>100712</v>
      </c>
      <c r="L175" s="11">
        <v>45542</v>
      </c>
      <c r="M175" s="139">
        <v>315</v>
      </c>
      <c r="N175" s="139">
        <v>3683042</v>
      </c>
    </row>
    <row r="176" spans="1:14">
      <c r="A176" s="1">
        <v>2024</v>
      </c>
      <c r="B176" s="1" t="s">
        <v>1293</v>
      </c>
      <c r="C176" s="1" t="s">
        <v>1294</v>
      </c>
      <c r="D176" s="1" t="s">
        <v>1295</v>
      </c>
      <c r="E176" s="6">
        <v>45385</v>
      </c>
      <c r="F176" s="1" t="s">
        <v>64</v>
      </c>
      <c r="G176" s="1">
        <v>211</v>
      </c>
      <c r="H176" s="1">
        <v>1182477</v>
      </c>
      <c r="L176" s="11">
        <v>45544</v>
      </c>
      <c r="M176" s="139">
        <v>138</v>
      </c>
      <c r="N176" s="139">
        <v>286440.59999999998</v>
      </c>
    </row>
    <row r="177" spans="1:14">
      <c r="A177" s="1">
        <v>2024</v>
      </c>
      <c r="B177" s="1" t="s">
        <v>1293</v>
      </c>
      <c r="C177" s="1" t="s">
        <v>1294</v>
      </c>
      <c r="D177" s="1" t="s">
        <v>1295</v>
      </c>
      <c r="E177" s="6">
        <v>45385</v>
      </c>
      <c r="F177" s="1" t="s">
        <v>8</v>
      </c>
      <c r="G177" s="1">
        <v>26</v>
      </c>
      <c r="H177" s="1">
        <v>33304</v>
      </c>
      <c r="L177" s="11">
        <v>45545</v>
      </c>
      <c r="M177" s="139">
        <v>278</v>
      </c>
      <c r="N177" s="139">
        <v>957123</v>
      </c>
    </row>
    <row r="178" spans="1:14">
      <c r="A178" s="1">
        <v>2024</v>
      </c>
      <c r="B178" s="1" t="s">
        <v>1293</v>
      </c>
      <c r="C178" s="1" t="s">
        <v>1294</v>
      </c>
      <c r="D178" s="1" t="s">
        <v>1295</v>
      </c>
      <c r="E178" s="6">
        <v>45385</v>
      </c>
      <c r="F178" s="1" t="s">
        <v>38</v>
      </c>
      <c r="G178" s="1">
        <v>86</v>
      </c>
      <c r="H178" s="1">
        <v>97299</v>
      </c>
      <c r="L178" s="11">
        <v>45546</v>
      </c>
      <c r="M178" s="139">
        <v>257</v>
      </c>
      <c r="N178" s="139">
        <v>845624</v>
      </c>
    </row>
    <row r="179" spans="1:14">
      <c r="A179" s="1">
        <v>2024</v>
      </c>
      <c r="B179" s="1" t="s">
        <v>1293</v>
      </c>
      <c r="C179" s="1" t="s">
        <v>1294</v>
      </c>
      <c r="D179" s="1" t="s">
        <v>1295</v>
      </c>
      <c r="E179" s="6">
        <v>45387</v>
      </c>
      <c r="F179" s="1" t="s">
        <v>64</v>
      </c>
      <c r="G179" s="1">
        <v>134</v>
      </c>
      <c r="H179" s="1">
        <v>589061</v>
      </c>
      <c r="L179" s="11">
        <v>45547</v>
      </c>
      <c r="M179" s="139">
        <v>246</v>
      </c>
      <c r="N179" s="139">
        <v>670108.69999999995</v>
      </c>
    </row>
    <row r="180" spans="1:14">
      <c r="A180" s="1">
        <v>2024</v>
      </c>
      <c r="B180" s="1" t="s">
        <v>1293</v>
      </c>
      <c r="C180" s="1" t="s">
        <v>1294</v>
      </c>
      <c r="D180" s="1" t="s">
        <v>1295</v>
      </c>
      <c r="E180" s="6">
        <v>45387</v>
      </c>
      <c r="F180" s="1" t="s">
        <v>8</v>
      </c>
      <c r="G180" s="1">
        <v>8</v>
      </c>
      <c r="H180" s="1">
        <v>2418</v>
      </c>
      <c r="L180" s="11">
        <v>45548</v>
      </c>
      <c r="M180" s="139">
        <v>412</v>
      </c>
      <c r="N180" s="139">
        <v>1010941</v>
      </c>
    </row>
    <row r="181" spans="1:14">
      <c r="A181" s="1">
        <v>2024</v>
      </c>
      <c r="B181" s="1" t="s">
        <v>1293</v>
      </c>
      <c r="C181" s="1" t="s">
        <v>1294</v>
      </c>
      <c r="D181" s="1" t="s">
        <v>1295</v>
      </c>
      <c r="E181" s="6">
        <v>45387</v>
      </c>
      <c r="F181" s="1" t="s">
        <v>38</v>
      </c>
      <c r="G181" s="1">
        <v>58</v>
      </c>
      <c r="H181" s="1">
        <v>48870</v>
      </c>
      <c r="L181" s="11">
        <v>45549</v>
      </c>
      <c r="M181" s="139">
        <v>297</v>
      </c>
      <c r="N181" s="139">
        <v>1789719</v>
      </c>
    </row>
    <row r="182" spans="1:14">
      <c r="A182" s="1">
        <v>2024</v>
      </c>
      <c r="B182" s="1" t="s">
        <v>1293</v>
      </c>
      <c r="C182" s="1" t="s">
        <v>1294</v>
      </c>
      <c r="D182" s="1" t="s">
        <v>1299</v>
      </c>
      <c r="E182" s="6">
        <v>45390</v>
      </c>
      <c r="F182" s="1" t="s">
        <v>64</v>
      </c>
      <c r="G182" s="1">
        <v>64</v>
      </c>
      <c r="H182" s="1">
        <v>134227</v>
      </c>
      <c r="L182" s="11">
        <v>45551</v>
      </c>
      <c r="M182" s="139">
        <v>137</v>
      </c>
      <c r="N182" s="139">
        <v>175286.2</v>
      </c>
    </row>
    <row r="183" spans="1:14">
      <c r="A183" s="1">
        <v>2024</v>
      </c>
      <c r="B183" s="1" t="s">
        <v>1293</v>
      </c>
      <c r="C183" s="1" t="s">
        <v>1294</v>
      </c>
      <c r="D183" s="1" t="s">
        <v>1299</v>
      </c>
      <c r="E183" s="6">
        <v>45390</v>
      </c>
      <c r="F183" s="1" t="s">
        <v>8</v>
      </c>
      <c r="G183" s="1">
        <v>20</v>
      </c>
      <c r="H183" s="1">
        <v>29465</v>
      </c>
      <c r="L183" s="11">
        <v>45553</v>
      </c>
      <c r="M183" s="139">
        <v>145</v>
      </c>
      <c r="N183" s="139">
        <v>893568</v>
      </c>
    </row>
    <row r="184" spans="1:14">
      <c r="A184" s="1">
        <v>2024</v>
      </c>
      <c r="B184" s="1" t="s">
        <v>1293</v>
      </c>
      <c r="C184" s="1" t="s">
        <v>1294</v>
      </c>
      <c r="D184" s="1" t="s">
        <v>1299</v>
      </c>
      <c r="E184" s="6">
        <v>45390</v>
      </c>
      <c r="F184" s="1" t="s">
        <v>38</v>
      </c>
      <c r="G184" s="1">
        <v>70</v>
      </c>
      <c r="H184" s="1">
        <v>42449</v>
      </c>
      <c r="L184" s="11">
        <v>45554</v>
      </c>
      <c r="M184" s="139">
        <v>301</v>
      </c>
      <c r="N184" s="139">
        <v>901796</v>
      </c>
    </row>
    <row r="185" spans="1:14">
      <c r="A185" s="1">
        <v>2024</v>
      </c>
      <c r="B185" s="1" t="s">
        <v>1293</v>
      </c>
      <c r="C185" s="1" t="s">
        <v>1294</v>
      </c>
      <c r="D185" s="1" t="s">
        <v>1299</v>
      </c>
      <c r="E185" s="6">
        <v>45391</v>
      </c>
      <c r="F185" s="1" t="s">
        <v>64</v>
      </c>
      <c r="G185" s="1">
        <v>116</v>
      </c>
      <c r="H185" s="1">
        <v>179396</v>
      </c>
      <c r="L185" s="11">
        <v>45555</v>
      </c>
      <c r="M185" s="139">
        <v>322</v>
      </c>
      <c r="N185" s="139">
        <v>956675</v>
      </c>
    </row>
    <row r="186" spans="1:14">
      <c r="A186" s="1">
        <v>2024</v>
      </c>
      <c r="B186" s="1" t="s">
        <v>1293</v>
      </c>
      <c r="C186" s="1" t="s">
        <v>1294</v>
      </c>
      <c r="D186" s="1" t="s">
        <v>1299</v>
      </c>
      <c r="E186" s="6">
        <v>45391</v>
      </c>
      <c r="F186" s="1" t="s">
        <v>8</v>
      </c>
      <c r="G186" s="1">
        <v>18</v>
      </c>
      <c r="H186" s="1">
        <v>22297</v>
      </c>
      <c r="L186" s="11">
        <v>45556</v>
      </c>
      <c r="M186" s="139">
        <v>377</v>
      </c>
      <c r="N186" s="139">
        <v>504908</v>
      </c>
    </row>
    <row r="187" spans="1:14">
      <c r="A187" s="1">
        <v>2024</v>
      </c>
      <c r="B187" s="1" t="s">
        <v>1293</v>
      </c>
      <c r="C187" s="1" t="s">
        <v>1294</v>
      </c>
      <c r="D187" s="1" t="s">
        <v>1299</v>
      </c>
      <c r="E187" s="6">
        <v>45391</v>
      </c>
      <c r="F187" s="1" t="s">
        <v>38</v>
      </c>
      <c r="G187" s="1">
        <v>77</v>
      </c>
      <c r="H187" s="1">
        <v>82256</v>
      </c>
      <c r="L187" s="11">
        <v>45558</v>
      </c>
      <c r="M187" s="139">
        <v>241</v>
      </c>
      <c r="N187" s="139">
        <v>939633</v>
      </c>
    </row>
    <row r="188" spans="1:14">
      <c r="A188" s="1">
        <v>2024</v>
      </c>
      <c r="B188" s="1" t="s">
        <v>1293</v>
      </c>
      <c r="C188" s="1" t="s">
        <v>1294</v>
      </c>
      <c r="D188" s="1" t="s">
        <v>1299</v>
      </c>
      <c r="E188" s="6">
        <v>45392</v>
      </c>
      <c r="F188" s="1" t="s">
        <v>64</v>
      </c>
      <c r="G188" s="1">
        <v>213</v>
      </c>
      <c r="H188" s="1">
        <v>798850.4</v>
      </c>
      <c r="L188" s="11">
        <v>45559</v>
      </c>
      <c r="M188" s="139">
        <v>335</v>
      </c>
      <c r="N188" s="139">
        <v>1107123</v>
      </c>
    </row>
    <row r="189" spans="1:14">
      <c r="A189" s="1">
        <v>2024</v>
      </c>
      <c r="B189" s="1" t="s">
        <v>1293</v>
      </c>
      <c r="C189" s="1" t="s">
        <v>1294</v>
      </c>
      <c r="D189" s="1" t="s">
        <v>1299</v>
      </c>
      <c r="E189" s="6">
        <v>45392</v>
      </c>
      <c r="F189" s="1" t="s">
        <v>8</v>
      </c>
      <c r="G189" s="1">
        <v>17</v>
      </c>
      <c r="H189" s="1">
        <v>24532</v>
      </c>
      <c r="L189" s="11">
        <v>45560</v>
      </c>
      <c r="M189" s="139">
        <v>343</v>
      </c>
      <c r="N189" s="139">
        <v>2900218</v>
      </c>
    </row>
    <row r="190" spans="1:14">
      <c r="A190" s="1">
        <v>2024</v>
      </c>
      <c r="B190" s="1" t="s">
        <v>1293</v>
      </c>
      <c r="C190" s="1" t="s">
        <v>1294</v>
      </c>
      <c r="D190" s="1" t="s">
        <v>1299</v>
      </c>
      <c r="E190" s="6">
        <v>45392</v>
      </c>
      <c r="F190" s="1" t="s">
        <v>38</v>
      </c>
      <c r="G190" s="1">
        <v>51</v>
      </c>
      <c r="H190" s="1">
        <v>54871</v>
      </c>
      <c r="L190" s="11">
        <v>45561</v>
      </c>
      <c r="M190" s="139">
        <v>293</v>
      </c>
      <c r="N190" s="139">
        <v>750723.2</v>
      </c>
    </row>
    <row r="191" spans="1:14">
      <c r="A191" s="1">
        <v>2024</v>
      </c>
      <c r="B191" s="1" t="s">
        <v>1293</v>
      </c>
      <c r="C191" s="1" t="s">
        <v>1294</v>
      </c>
      <c r="D191" s="1" t="s">
        <v>1299</v>
      </c>
      <c r="E191" s="6">
        <v>45393</v>
      </c>
      <c r="F191" s="1" t="s">
        <v>64</v>
      </c>
      <c r="G191" s="1">
        <v>276</v>
      </c>
      <c r="H191" s="1">
        <v>1153020.8</v>
      </c>
      <c r="L191" s="11">
        <v>45562</v>
      </c>
      <c r="M191" s="139">
        <v>400</v>
      </c>
      <c r="N191" s="139">
        <v>550323</v>
      </c>
    </row>
    <row r="192" spans="1:14">
      <c r="A192" s="1">
        <v>2024</v>
      </c>
      <c r="B192" s="1" t="s">
        <v>1293</v>
      </c>
      <c r="C192" s="1" t="s">
        <v>1294</v>
      </c>
      <c r="D192" s="1" t="s">
        <v>1299</v>
      </c>
      <c r="E192" s="6">
        <v>45393</v>
      </c>
      <c r="F192" s="1" t="s">
        <v>8</v>
      </c>
      <c r="G192" s="1">
        <v>60</v>
      </c>
      <c r="H192" s="1">
        <v>23011</v>
      </c>
      <c r="L192" s="11">
        <v>45565</v>
      </c>
      <c r="M192" s="139">
        <v>48</v>
      </c>
      <c r="N192" s="139">
        <v>55851</v>
      </c>
    </row>
    <row r="193" spans="1:14">
      <c r="A193" s="1">
        <v>2024</v>
      </c>
      <c r="B193" s="1" t="s">
        <v>1293</v>
      </c>
      <c r="C193" s="1" t="s">
        <v>1294</v>
      </c>
      <c r="D193" s="1" t="s">
        <v>1299</v>
      </c>
      <c r="E193" s="6">
        <v>45393</v>
      </c>
      <c r="F193" s="1" t="s">
        <v>38</v>
      </c>
      <c r="G193" s="1">
        <v>62</v>
      </c>
      <c r="H193" s="1">
        <v>36782</v>
      </c>
      <c r="L193" s="11">
        <v>45569</v>
      </c>
      <c r="M193" s="139">
        <v>99</v>
      </c>
      <c r="N193" s="139">
        <v>148820</v>
      </c>
    </row>
    <row r="194" spans="1:14">
      <c r="A194" s="1">
        <v>2024</v>
      </c>
      <c r="B194" s="1" t="s">
        <v>1293</v>
      </c>
      <c r="C194" s="1" t="s">
        <v>1294</v>
      </c>
      <c r="D194" s="1" t="s">
        <v>1299</v>
      </c>
      <c r="E194" s="6">
        <v>45394</v>
      </c>
      <c r="F194" s="1" t="s">
        <v>64</v>
      </c>
      <c r="G194" s="1">
        <v>142</v>
      </c>
      <c r="H194" s="1">
        <v>357438</v>
      </c>
      <c r="L194" s="11">
        <v>45570</v>
      </c>
      <c r="M194" s="139">
        <v>80</v>
      </c>
      <c r="N194" s="139">
        <v>240264</v>
      </c>
    </row>
    <row r="195" spans="1:14">
      <c r="A195" s="1">
        <v>2024</v>
      </c>
      <c r="B195" s="1" t="s">
        <v>1293</v>
      </c>
      <c r="C195" s="1" t="s">
        <v>1294</v>
      </c>
      <c r="D195" s="1" t="s">
        <v>1299</v>
      </c>
      <c r="E195" s="6">
        <v>45394</v>
      </c>
      <c r="F195" s="1" t="s">
        <v>8</v>
      </c>
      <c r="G195" s="1">
        <v>17</v>
      </c>
      <c r="H195" s="1">
        <v>25195</v>
      </c>
      <c r="L195" s="11">
        <v>45572</v>
      </c>
      <c r="M195" s="139">
        <v>135</v>
      </c>
      <c r="N195" s="139">
        <v>783955</v>
      </c>
    </row>
    <row r="196" spans="1:14">
      <c r="A196" s="1">
        <v>2024</v>
      </c>
      <c r="B196" s="1" t="s">
        <v>1293</v>
      </c>
      <c r="C196" s="1" t="s">
        <v>1294</v>
      </c>
      <c r="D196" s="1" t="s">
        <v>1299</v>
      </c>
      <c r="E196" s="6">
        <v>45394</v>
      </c>
      <c r="F196" s="1" t="s">
        <v>38</v>
      </c>
      <c r="G196" s="1">
        <v>85</v>
      </c>
      <c r="H196" s="1">
        <v>42772</v>
      </c>
      <c r="L196" s="11">
        <v>45573</v>
      </c>
      <c r="M196" s="139">
        <v>189</v>
      </c>
      <c r="N196" s="139">
        <v>802715</v>
      </c>
    </row>
    <row r="197" spans="1:14">
      <c r="A197" s="1">
        <v>2024</v>
      </c>
      <c r="B197" s="1" t="s">
        <v>1293</v>
      </c>
      <c r="C197" s="1" t="s">
        <v>1294</v>
      </c>
      <c r="D197" s="1" t="s">
        <v>1312</v>
      </c>
      <c r="E197" s="6">
        <v>45397</v>
      </c>
      <c r="F197" s="1" t="s">
        <v>64</v>
      </c>
      <c r="G197" s="1">
        <v>183</v>
      </c>
      <c r="H197" s="1">
        <v>1365011</v>
      </c>
      <c r="L197" s="11">
        <v>45574</v>
      </c>
      <c r="M197" s="139">
        <v>405</v>
      </c>
      <c r="N197" s="139">
        <v>1843166</v>
      </c>
    </row>
    <row r="198" spans="1:14">
      <c r="A198" s="1">
        <v>2024</v>
      </c>
      <c r="B198" s="1" t="s">
        <v>1293</v>
      </c>
      <c r="C198" s="1" t="s">
        <v>1294</v>
      </c>
      <c r="D198" s="1" t="s">
        <v>1312</v>
      </c>
      <c r="E198" s="6">
        <v>45397</v>
      </c>
      <c r="F198" s="1" t="s">
        <v>8</v>
      </c>
      <c r="G198" s="1">
        <v>12</v>
      </c>
      <c r="H198" s="1">
        <v>17633</v>
      </c>
      <c r="L198" s="11">
        <v>45575</v>
      </c>
      <c r="M198" s="139">
        <v>301</v>
      </c>
      <c r="N198" s="139">
        <v>1084907</v>
      </c>
    </row>
    <row r="199" spans="1:14">
      <c r="A199" s="1">
        <v>2024</v>
      </c>
      <c r="B199" s="1" t="s">
        <v>1293</v>
      </c>
      <c r="C199" s="1" t="s">
        <v>1294</v>
      </c>
      <c r="D199" s="1" t="s">
        <v>1312</v>
      </c>
      <c r="E199" s="6">
        <v>45397</v>
      </c>
      <c r="F199" s="1" t="s">
        <v>38</v>
      </c>
      <c r="G199" s="1">
        <v>62</v>
      </c>
      <c r="H199" s="1">
        <v>54459</v>
      </c>
      <c r="L199" s="11">
        <v>45576</v>
      </c>
      <c r="M199" s="139">
        <v>388</v>
      </c>
      <c r="N199" s="139">
        <v>428929</v>
      </c>
    </row>
    <row r="200" spans="1:14">
      <c r="A200" s="1">
        <v>2024</v>
      </c>
      <c r="B200" s="1" t="s">
        <v>1293</v>
      </c>
      <c r="C200" s="1" t="s">
        <v>1294</v>
      </c>
      <c r="D200" s="1" t="s">
        <v>1312</v>
      </c>
      <c r="E200" s="6">
        <v>45398</v>
      </c>
      <c r="F200" s="1" t="s">
        <v>64</v>
      </c>
      <c r="G200" s="1">
        <v>113</v>
      </c>
      <c r="H200" s="1">
        <v>375392.42</v>
      </c>
      <c r="L200" s="11">
        <v>45577</v>
      </c>
      <c r="M200" s="139">
        <v>324</v>
      </c>
      <c r="N200" s="139">
        <v>3522892</v>
      </c>
    </row>
    <row r="201" spans="1:14">
      <c r="A201" s="1">
        <v>2024</v>
      </c>
      <c r="B201" s="1" t="s">
        <v>1293</v>
      </c>
      <c r="C201" s="1" t="s">
        <v>1294</v>
      </c>
      <c r="D201" s="1" t="s">
        <v>1312</v>
      </c>
      <c r="E201" s="6">
        <v>45398</v>
      </c>
      <c r="F201" s="1" t="s">
        <v>8</v>
      </c>
      <c r="G201" s="1">
        <v>9</v>
      </c>
      <c r="H201" s="1">
        <v>13904</v>
      </c>
      <c r="L201" s="11">
        <v>45579</v>
      </c>
      <c r="M201" s="139">
        <v>182</v>
      </c>
      <c r="N201" s="139">
        <v>494101</v>
      </c>
    </row>
    <row r="202" spans="1:14">
      <c r="A202" s="1">
        <v>2024</v>
      </c>
      <c r="B202" s="1" t="s">
        <v>1293</v>
      </c>
      <c r="C202" s="1" t="s">
        <v>1294</v>
      </c>
      <c r="D202" s="1" t="s">
        <v>1312</v>
      </c>
      <c r="E202" s="6">
        <v>45398</v>
      </c>
      <c r="F202" s="1" t="s">
        <v>38</v>
      </c>
      <c r="G202" s="1">
        <v>85</v>
      </c>
      <c r="H202" s="1">
        <v>49955</v>
      </c>
      <c r="L202" s="11">
        <v>45580</v>
      </c>
      <c r="M202" s="139">
        <v>350</v>
      </c>
      <c r="N202" s="139">
        <v>508775</v>
      </c>
    </row>
    <row r="203" spans="1:14">
      <c r="A203" s="1">
        <v>2024</v>
      </c>
      <c r="B203" s="1" t="s">
        <v>1293</v>
      </c>
      <c r="C203" s="1" t="s">
        <v>1294</v>
      </c>
      <c r="D203" s="1" t="s">
        <v>1312</v>
      </c>
      <c r="E203" s="6">
        <v>45399</v>
      </c>
      <c r="F203" s="1" t="s">
        <v>64</v>
      </c>
      <c r="G203" s="1">
        <v>272</v>
      </c>
      <c r="H203" s="1">
        <v>1174234</v>
      </c>
      <c r="L203" s="11">
        <v>45581</v>
      </c>
      <c r="M203" s="139">
        <v>327</v>
      </c>
      <c r="N203" s="139">
        <v>975620</v>
      </c>
    </row>
    <row r="204" spans="1:14">
      <c r="A204" s="1">
        <v>2024</v>
      </c>
      <c r="B204" s="1" t="s">
        <v>1293</v>
      </c>
      <c r="C204" s="1" t="s">
        <v>1294</v>
      </c>
      <c r="D204" s="1" t="s">
        <v>1312</v>
      </c>
      <c r="E204" s="6">
        <v>45399</v>
      </c>
      <c r="F204" s="1" t="s">
        <v>8</v>
      </c>
      <c r="G204" s="1">
        <v>17</v>
      </c>
      <c r="H204" s="1">
        <v>43405</v>
      </c>
      <c r="L204" s="11">
        <v>45582</v>
      </c>
      <c r="M204" s="139">
        <v>307</v>
      </c>
      <c r="N204" s="139">
        <v>491068.3</v>
      </c>
    </row>
    <row r="205" spans="1:14">
      <c r="A205" s="1">
        <v>2024</v>
      </c>
      <c r="B205" s="1" t="s">
        <v>1293</v>
      </c>
      <c r="C205" s="1" t="s">
        <v>1294</v>
      </c>
      <c r="D205" s="1" t="s">
        <v>1312</v>
      </c>
      <c r="E205" s="6">
        <v>45399</v>
      </c>
      <c r="F205" s="1" t="s">
        <v>38</v>
      </c>
      <c r="G205" s="1">
        <v>47</v>
      </c>
      <c r="H205" s="1">
        <v>79739</v>
      </c>
      <c r="L205" s="11">
        <v>45583</v>
      </c>
      <c r="M205" s="139">
        <v>259</v>
      </c>
      <c r="N205" s="139">
        <v>619750</v>
      </c>
    </row>
    <row r="206" spans="1:14">
      <c r="A206" s="1">
        <v>2024</v>
      </c>
      <c r="B206" s="1" t="s">
        <v>1293</v>
      </c>
      <c r="C206" s="1" t="s">
        <v>1294</v>
      </c>
      <c r="D206" s="1" t="s">
        <v>1312</v>
      </c>
      <c r="E206" s="6">
        <v>45400</v>
      </c>
      <c r="F206" s="1" t="s">
        <v>64</v>
      </c>
      <c r="G206" s="1">
        <v>154</v>
      </c>
      <c r="H206" s="1">
        <v>620172</v>
      </c>
      <c r="L206" s="11">
        <v>45584</v>
      </c>
      <c r="M206" s="139">
        <v>357</v>
      </c>
      <c r="N206" s="139">
        <v>3058056</v>
      </c>
    </row>
    <row r="207" spans="1:14">
      <c r="A207" s="1">
        <v>2024</v>
      </c>
      <c r="B207" s="1" t="s">
        <v>1293</v>
      </c>
      <c r="C207" s="1" t="s">
        <v>1294</v>
      </c>
      <c r="D207" s="1" t="s">
        <v>1312</v>
      </c>
      <c r="E207" s="6">
        <v>45400</v>
      </c>
      <c r="F207" s="1" t="s">
        <v>8</v>
      </c>
      <c r="G207" s="1">
        <v>43</v>
      </c>
      <c r="H207" s="1">
        <v>20146</v>
      </c>
      <c r="L207" s="11">
        <v>45586</v>
      </c>
      <c r="M207" s="139">
        <v>153</v>
      </c>
      <c r="N207" s="139">
        <v>291164</v>
      </c>
    </row>
    <row r="208" spans="1:14">
      <c r="A208" s="1">
        <v>2024</v>
      </c>
      <c r="B208" s="1" t="s">
        <v>1293</v>
      </c>
      <c r="C208" s="1" t="s">
        <v>1294</v>
      </c>
      <c r="D208" s="1" t="s">
        <v>1312</v>
      </c>
      <c r="E208" s="6">
        <v>45400</v>
      </c>
      <c r="F208" s="1" t="s">
        <v>38</v>
      </c>
      <c r="G208" s="1">
        <v>69</v>
      </c>
      <c r="H208" s="1">
        <v>126155</v>
      </c>
      <c r="L208" s="11">
        <v>45587</v>
      </c>
      <c r="M208" s="139">
        <v>350</v>
      </c>
      <c r="N208" s="139">
        <v>524915</v>
      </c>
    </row>
    <row r="209" spans="1:14">
      <c r="A209" s="1">
        <v>2024</v>
      </c>
      <c r="B209" s="1" t="s">
        <v>1293</v>
      </c>
      <c r="C209" s="1" t="s">
        <v>1294</v>
      </c>
      <c r="D209" s="1" t="s">
        <v>1312</v>
      </c>
      <c r="E209" s="6">
        <v>45401</v>
      </c>
      <c r="F209" s="1" t="s">
        <v>64</v>
      </c>
      <c r="G209" s="1">
        <v>235</v>
      </c>
      <c r="H209" s="1">
        <v>845893</v>
      </c>
      <c r="L209" s="11">
        <v>45588</v>
      </c>
      <c r="M209" s="139">
        <v>250</v>
      </c>
      <c r="N209" s="139">
        <v>740844</v>
      </c>
    </row>
    <row r="210" spans="1:14">
      <c r="A210" s="1">
        <v>2024</v>
      </c>
      <c r="B210" s="1" t="s">
        <v>1293</v>
      </c>
      <c r="C210" s="1" t="s">
        <v>1294</v>
      </c>
      <c r="D210" s="1" t="s">
        <v>1312</v>
      </c>
      <c r="E210" s="6">
        <v>45401</v>
      </c>
      <c r="F210" s="1" t="s">
        <v>8</v>
      </c>
      <c r="G210" s="1">
        <v>24</v>
      </c>
      <c r="H210" s="1">
        <v>24825</v>
      </c>
      <c r="L210" s="11">
        <v>45589</v>
      </c>
      <c r="M210" s="139">
        <v>342</v>
      </c>
      <c r="N210" s="139">
        <v>1145025</v>
      </c>
    </row>
    <row r="211" spans="1:14">
      <c r="A211" s="1">
        <v>2024</v>
      </c>
      <c r="B211" s="1" t="s">
        <v>1293</v>
      </c>
      <c r="C211" s="1" t="s">
        <v>1294</v>
      </c>
      <c r="D211" s="1" t="s">
        <v>1312</v>
      </c>
      <c r="E211" s="6">
        <v>45401</v>
      </c>
      <c r="F211" s="1" t="s">
        <v>38</v>
      </c>
      <c r="G211" s="1">
        <v>66</v>
      </c>
      <c r="H211" s="1">
        <v>32372</v>
      </c>
      <c r="L211" s="11">
        <v>45590</v>
      </c>
      <c r="M211" s="139">
        <v>333</v>
      </c>
      <c r="N211" s="139">
        <v>1026437</v>
      </c>
    </row>
    <row r="212" spans="1:14">
      <c r="A212" s="1">
        <v>2024</v>
      </c>
      <c r="B212" s="1" t="s">
        <v>1293</v>
      </c>
      <c r="C212" s="1" t="s">
        <v>1294</v>
      </c>
      <c r="D212" s="1" t="s">
        <v>1316</v>
      </c>
      <c r="E212" s="6">
        <v>45402</v>
      </c>
      <c r="F212" s="1" t="s">
        <v>64</v>
      </c>
      <c r="G212" s="1">
        <v>234</v>
      </c>
      <c r="H212" s="1">
        <v>3405833.4</v>
      </c>
      <c r="L212" s="11">
        <v>45591</v>
      </c>
      <c r="M212" s="139">
        <v>227</v>
      </c>
      <c r="N212" s="139">
        <v>3136261</v>
      </c>
    </row>
    <row r="213" spans="1:14">
      <c r="A213" s="1">
        <v>2024</v>
      </c>
      <c r="B213" s="1" t="s">
        <v>1293</v>
      </c>
      <c r="C213" s="1" t="s">
        <v>1294</v>
      </c>
      <c r="D213" s="1" t="s">
        <v>1316</v>
      </c>
      <c r="E213" s="6">
        <v>45402</v>
      </c>
      <c r="F213" s="1" t="s">
        <v>8</v>
      </c>
      <c r="G213" s="1">
        <v>8</v>
      </c>
      <c r="H213" s="1">
        <v>4998</v>
      </c>
      <c r="L213" s="11">
        <v>45593</v>
      </c>
      <c r="M213" s="139">
        <v>317</v>
      </c>
      <c r="N213" s="139">
        <v>724949.5</v>
      </c>
    </row>
    <row r="214" spans="1:14">
      <c r="A214" s="1">
        <v>2024</v>
      </c>
      <c r="B214" s="1" t="s">
        <v>1293</v>
      </c>
      <c r="C214" s="1" t="s">
        <v>1294</v>
      </c>
      <c r="D214" s="1" t="s">
        <v>1316</v>
      </c>
      <c r="E214" s="6">
        <v>45402</v>
      </c>
      <c r="F214" s="1" t="s">
        <v>38</v>
      </c>
      <c r="G214" s="1">
        <v>45</v>
      </c>
      <c r="H214" s="1">
        <v>40186</v>
      </c>
      <c r="L214" s="11">
        <v>45594</v>
      </c>
      <c r="M214" s="139">
        <v>269</v>
      </c>
      <c r="N214" s="139">
        <v>536522</v>
      </c>
    </row>
    <row r="215" spans="1:14">
      <c r="A215" s="1">
        <v>2024</v>
      </c>
      <c r="B215" s="1" t="s">
        <v>1293</v>
      </c>
      <c r="C215" s="1" t="s">
        <v>1294</v>
      </c>
      <c r="D215" s="1" t="s">
        <v>1316</v>
      </c>
      <c r="E215" s="6">
        <v>45404</v>
      </c>
      <c r="F215" s="1" t="s">
        <v>64</v>
      </c>
      <c r="G215" s="1">
        <v>79</v>
      </c>
      <c r="H215" s="1">
        <v>729392.1</v>
      </c>
      <c r="L215" s="11">
        <v>45595</v>
      </c>
      <c r="M215" s="139">
        <v>304</v>
      </c>
      <c r="N215" s="139">
        <v>1385800</v>
      </c>
    </row>
    <row r="216" spans="1:14">
      <c r="A216" s="1">
        <v>2024</v>
      </c>
      <c r="B216" s="1" t="s">
        <v>1293</v>
      </c>
      <c r="C216" s="1" t="s">
        <v>1294</v>
      </c>
      <c r="D216" s="1" t="s">
        <v>1316</v>
      </c>
      <c r="E216" s="6">
        <v>45404</v>
      </c>
      <c r="F216" s="1" t="s">
        <v>8</v>
      </c>
      <c r="G216" s="1">
        <v>9</v>
      </c>
      <c r="H216" s="1">
        <v>20652</v>
      </c>
      <c r="L216" s="11">
        <v>45596</v>
      </c>
      <c r="M216" s="139">
        <v>251</v>
      </c>
      <c r="N216" s="139">
        <v>784516</v>
      </c>
    </row>
    <row r="217" spans="1:14">
      <c r="A217" s="1">
        <v>2024</v>
      </c>
      <c r="B217" s="1" t="s">
        <v>1293</v>
      </c>
      <c r="C217" s="1" t="s">
        <v>1294</v>
      </c>
      <c r="D217" s="1" t="s">
        <v>1316</v>
      </c>
      <c r="E217" s="6">
        <v>45404</v>
      </c>
      <c r="F217" s="1" t="s">
        <v>38</v>
      </c>
      <c r="G217" s="1">
        <v>34</v>
      </c>
      <c r="H217" s="1">
        <v>55333</v>
      </c>
      <c r="L217" s="11">
        <v>45597</v>
      </c>
      <c r="M217" s="139">
        <v>240</v>
      </c>
      <c r="N217" s="139">
        <v>605836</v>
      </c>
    </row>
    <row r="218" spans="1:14">
      <c r="A218" s="1">
        <v>2024</v>
      </c>
      <c r="B218" s="1" t="s">
        <v>1293</v>
      </c>
      <c r="C218" s="1" t="s">
        <v>1294</v>
      </c>
      <c r="D218" s="1" t="s">
        <v>1316</v>
      </c>
      <c r="E218" s="6">
        <v>45405</v>
      </c>
      <c r="F218" s="1" t="s">
        <v>64</v>
      </c>
      <c r="G218" s="1">
        <v>185</v>
      </c>
      <c r="H218" s="1">
        <v>506973</v>
      </c>
      <c r="L218" s="11">
        <v>45598</v>
      </c>
      <c r="M218" s="139">
        <v>336</v>
      </c>
      <c r="N218" s="139">
        <v>3648289</v>
      </c>
    </row>
    <row r="219" spans="1:14">
      <c r="A219" s="1">
        <v>2024</v>
      </c>
      <c r="B219" s="1" t="s">
        <v>1293</v>
      </c>
      <c r="C219" s="1" t="s">
        <v>1294</v>
      </c>
      <c r="D219" s="1" t="s">
        <v>1316</v>
      </c>
      <c r="E219" s="6">
        <v>45405</v>
      </c>
      <c r="F219" s="1" t="s">
        <v>8</v>
      </c>
      <c r="G219" s="1">
        <v>16</v>
      </c>
      <c r="H219" s="1">
        <v>46631</v>
      </c>
      <c r="L219" s="11">
        <v>45600</v>
      </c>
      <c r="M219" s="139">
        <v>140</v>
      </c>
      <c r="N219" s="139">
        <v>274633</v>
      </c>
    </row>
    <row r="220" spans="1:14">
      <c r="A220" s="1">
        <v>2024</v>
      </c>
      <c r="B220" s="1" t="s">
        <v>1293</v>
      </c>
      <c r="C220" s="1" t="s">
        <v>1294</v>
      </c>
      <c r="D220" s="1" t="s">
        <v>1316</v>
      </c>
      <c r="E220" s="6">
        <v>45405</v>
      </c>
      <c r="F220" s="1" t="s">
        <v>38</v>
      </c>
      <c r="G220" s="1">
        <v>66</v>
      </c>
      <c r="H220" s="1">
        <v>41818</v>
      </c>
      <c r="L220" s="11">
        <v>45601</v>
      </c>
      <c r="M220" s="139">
        <v>375</v>
      </c>
      <c r="N220" s="139">
        <v>1205663</v>
      </c>
    </row>
    <row r="221" spans="1:14">
      <c r="A221" s="1">
        <v>2024</v>
      </c>
      <c r="B221" s="1" t="s">
        <v>1293</v>
      </c>
      <c r="C221" s="1" t="s">
        <v>1294</v>
      </c>
      <c r="D221" s="1" t="s">
        <v>1316</v>
      </c>
      <c r="E221" s="6">
        <v>45406</v>
      </c>
      <c r="F221" s="1" t="s">
        <v>64</v>
      </c>
      <c r="G221" s="1">
        <v>104</v>
      </c>
      <c r="H221" s="1">
        <v>561234</v>
      </c>
      <c r="L221" s="11">
        <v>45602</v>
      </c>
      <c r="M221" s="139">
        <v>298</v>
      </c>
      <c r="N221" s="139">
        <v>1421476</v>
      </c>
    </row>
    <row r="222" spans="1:14">
      <c r="A222" s="1">
        <v>2024</v>
      </c>
      <c r="B222" s="1" t="s">
        <v>1293</v>
      </c>
      <c r="C222" s="1" t="s">
        <v>1294</v>
      </c>
      <c r="D222" s="1" t="s">
        <v>1316</v>
      </c>
      <c r="E222" s="6">
        <v>45406</v>
      </c>
      <c r="F222" s="1" t="s">
        <v>8</v>
      </c>
      <c r="G222" s="1">
        <v>8</v>
      </c>
      <c r="H222" s="1">
        <v>12201</v>
      </c>
      <c r="L222" s="11">
        <v>45603</v>
      </c>
      <c r="M222" s="139">
        <v>256</v>
      </c>
      <c r="N222" s="139">
        <v>346435</v>
      </c>
    </row>
    <row r="223" spans="1:14">
      <c r="A223" s="1">
        <v>2024</v>
      </c>
      <c r="B223" s="1" t="s">
        <v>1293</v>
      </c>
      <c r="C223" s="1" t="s">
        <v>1294</v>
      </c>
      <c r="D223" s="1" t="s">
        <v>1316</v>
      </c>
      <c r="E223" s="6">
        <v>45406</v>
      </c>
      <c r="F223" s="1" t="s">
        <v>38</v>
      </c>
      <c r="G223" s="1">
        <v>42</v>
      </c>
      <c r="H223" s="1">
        <v>37253</v>
      </c>
      <c r="L223" s="11">
        <v>45604</v>
      </c>
      <c r="M223" s="139">
        <v>457</v>
      </c>
      <c r="N223" s="139">
        <v>1160027</v>
      </c>
    </row>
    <row r="224" spans="1:14">
      <c r="A224" s="1">
        <v>2024</v>
      </c>
      <c r="B224" s="1" t="s">
        <v>1293</v>
      </c>
      <c r="C224" s="1" t="s">
        <v>1294</v>
      </c>
      <c r="D224" s="1" t="s">
        <v>1316</v>
      </c>
      <c r="E224" s="6">
        <v>45407</v>
      </c>
      <c r="F224" s="1" t="s">
        <v>64</v>
      </c>
      <c r="G224" s="1">
        <v>172</v>
      </c>
      <c r="H224" s="1">
        <v>903728.89999999991</v>
      </c>
      <c r="L224" s="11">
        <v>45605</v>
      </c>
      <c r="M224" s="139">
        <v>335</v>
      </c>
      <c r="N224" s="139">
        <v>2631624</v>
      </c>
    </row>
    <row r="225" spans="1:14">
      <c r="A225" s="1">
        <v>2024</v>
      </c>
      <c r="B225" s="1" t="s">
        <v>1293</v>
      </c>
      <c r="C225" s="1" t="s">
        <v>1294</v>
      </c>
      <c r="D225" s="1" t="s">
        <v>1316</v>
      </c>
      <c r="E225" s="6">
        <v>45407</v>
      </c>
      <c r="F225" s="1" t="s">
        <v>8</v>
      </c>
      <c r="G225" s="1">
        <v>69</v>
      </c>
      <c r="H225" s="1">
        <v>11930</v>
      </c>
      <c r="L225" s="11">
        <v>45607</v>
      </c>
      <c r="M225" s="139">
        <v>159</v>
      </c>
      <c r="N225" s="139">
        <v>918731</v>
      </c>
    </row>
    <row r="226" spans="1:14">
      <c r="A226" s="1">
        <v>2024</v>
      </c>
      <c r="B226" s="1" t="s">
        <v>1293</v>
      </c>
      <c r="C226" s="1" t="s">
        <v>1294</v>
      </c>
      <c r="D226" s="1" t="s">
        <v>1316</v>
      </c>
      <c r="E226" s="6">
        <v>45407</v>
      </c>
      <c r="F226" s="1" t="s">
        <v>38</v>
      </c>
      <c r="G226" s="1">
        <v>58</v>
      </c>
      <c r="H226" s="1">
        <v>81180</v>
      </c>
      <c r="L226" s="11">
        <v>45608</v>
      </c>
      <c r="M226" s="139">
        <v>249</v>
      </c>
      <c r="N226" s="139">
        <v>525950</v>
      </c>
    </row>
    <row r="227" spans="1:14">
      <c r="A227" s="1">
        <v>2024</v>
      </c>
      <c r="B227" s="1" t="s">
        <v>1293</v>
      </c>
      <c r="C227" s="1" t="s">
        <v>1294</v>
      </c>
      <c r="D227" s="1" t="s">
        <v>1316</v>
      </c>
      <c r="E227" s="6">
        <v>45408</v>
      </c>
      <c r="F227" s="1" t="s">
        <v>64</v>
      </c>
      <c r="G227" s="1">
        <v>235</v>
      </c>
      <c r="H227" s="1">
        <v>1010670</v>
      </c>
      <c r="L227" s="11">
        <v>45609</v>
      </c>
      <c r="M227" s="139">
        <v>305</v>
      </c>
      <c r="N227" s="139">
        <v>890352.2</v>
      </c>
    </row>
    <row r="228" spans="1:14">
      <c r="A228" s="1">
        <v>2024</v>
      </c>
      <c r="B228" s="1" t="s">
        <v>1293</v>
      </c>
      <c r="C228" s="1" t="s">
        <v>1294</v>
      </c>
      <c r="D228" s="1" t="s">
        <v>1316</v>
      </c>
      <c r="E228" s="6">
        <v>45408</v>
      </c>
      <c r="F228" s="1" t="s">
        <v>8</v>
      </c>
      <c r="G228" s="1">
        <v>35</v>
      </c>
      <c r="H228" s="1">
        <v>35451</v>
      </c>
      <c r="L228" s="11">
        <v>45610</v>
      </c>
      <c r="M228" s="139">
        <v>292</v>
      </c>
      <c r="N228" s="139">
        <v>1389334</v>
      </c>
    </row>
    <row r="229" spans="1:14">
      <c r="A229" s="1">
        <v>2024</v>
      </c>
      <c r="B229" s="1" t="s">
        <v>1293</v>
      </c>
      <c r="C229" s="1" t="s">
        <v>1294</v>
      </c>
      <c r="D229" s="1" t="s">
        <v>1316</v>
      </c>
      <c r="E229" s="6">
        <v>45408</v>
      </c>
      <c r="F229" s="1" t="s">
        <v>38</v>
      </c>
      <c r="G229" s="1">
        <v>77</v>
      </c>
      <c r="H229" s="1">
        <v>115187</v>
      </c>
      <c r="L229" s="11">
        <v>45611</v>
      </c>
      <c r="M229" s="139">
        <v>378</v>
      </c>
      <c r="N229" s="139">
        <v>396309</v>
      </c>
    </row>
    <row r="230" spans="1:14">
      <c r="A230" s="1">
        <v>2024</v>
      </c>
      <c r="B230" s="1" t="s">
        <v>1293</v>
      </c>
      <c r="C230" s="1" t="s">
        <v>1294</v>
      </c>
      <c r="D230" s="1" t="s">
        <v>1323</v>
      </c>
      <c r="E230" s="6">
        <v>45411</v>
      </c>
      <c r="F230" s="1" t="s">
        <v>64</v>
      </c>
      <c r="G230" s="1">
        <v>229</v>
      </c>
      <c r="H230" s="1">
        <v>983351</v>
      </c>
      <c r="L230" s="11">
        <v>45612</v>
      </c>
      <c r="M230" s="139">
        <v>331</v>
      </c>
      <c r="N230" s="139">
        <v>1508570</v>
      </c>
    </row>
    <row r="231" spans="1:14">
      <c r="A231" s="1">
        <v>2024</v>
      </c>
      <c r="B231" s="1" t="s">
        <v>1293</v>
      </c>
      <c r="C231" s="1" t="s">
        <v>1294</v>
      </c>
      <c r="D231" s="1" t="s">
        <v>1323</v>
      </c>
      <c r="E231" s="6">
        <v>45411</v>
      </c>
      <c r="F231" s="1" t="s">
        <v>8</v>
      </c>
      <c r="G231" s="1">
        <v>35</v>
      </c>
      <c r="H231" s="1">
        <v>35451</v>
      </c>
      <c r="L231" s="11">
        <v>45614</v>
      </c>
      <c r="M231" s="139">
        <v>87</v>
      </c>
      <c r="N231" s="139">
        <v>235871</v>
      </c>
    </row>
    <row r="232" spans="1:14">
      <c r="A232" s="1">
        <v>2024</v>
      </c>
      <c r="B232" s="1" t="s">
        <v>1293</v>
      </c>
      <c r="C232" s="1" t="s">
        <v>1294</v>
      </c>
      <c r="D232" s="1" t="s">
        <v>1323</v>
      </c>
      <c r="E232" s="6">
        <v>45411</v>
      </c>
      <c r="F232" s="1" t="s">
        <v>38</v>
      </c>
      <c r="G232" s="1">
        <v>75</v>
      </c>
      <c r="H232" s="1">
        <v>114463</v>
      </c>
      <c r="L232" s="11">
        <v>45615</v>
      </c>
      <c r="M232" s="139">
        <v>332</v>
      </c>
      <c r="N232" s="139">
        <v>2016855.6</v>
      </c>
    </row>
    <row r="233" spans="1:14">
      <c r="A233" s="1">
        <v>2024</v>
      </c>
      <c r="B233" s="1" t="s">
        <v>1293</v>
      </c>
      <c r="C233" s="1" t="s">
        <v>1294</v>
      </c>
      <c r="D233" s="1" t="s">
        <v>1323</v>
      </c>
      <c r="E233" s="6">
        <v>45412</v>
      </c>
      <c r="F233" s="1" t="s">
        <v>64</v>
      </c>
      <c r="G233" s="1">
        <v>56</v>
      </c>
      <c r="H233" s="1">
        <v>93680</v>
      </c>
      <c r="L233" s="11">
        <v>45616</v>
      </c>
      <c r="M233" s="139">
        <v>328</v>
      </c>
      <c r="N233" s="139">
        <v>1820001</v>
      </c>
    </row>
    <row r="234" spans="1:14">
      <c r="A234" s="1">
        <v>2024</v>
      </c>
      <c r="B234" s="1" t="s">
        <v>1293</v>
      </c>
      <c r="C234" s="1" t="s">
        <v>1294</v>
      </c>
      <c r="D234" s="1" t="s">
        <v>1323</v>
      </c>
      <c r="E234" s="6">
        <v>45412</v>
      </c>
      <c r="F234" s="1" t="s">
        <v>8</v>
      </c>
      <c r="G234" s="1">
        <v>9</v>
      </c>
      <c r="H234" s="1">
        <v>16878</v>
      </c>
      <c r="L234" s="11">
        <v>45617</v>
      </c>
      <c r="M234" s="139">
        <v>278</v>
      </c>
      <c r="N234" s="139">
        <v>304714</v>
      </c>
    </row>
    <row r="235" spans="1:14">
      <c r="A235" s="1">
        <v>2024</v>
      </c>
      <c r="B235" s="1" t="s">
        <v>1293</v>
      </c>
      <c r="C235" s="1" t="s">
        <v>1294</v>
      </c>
      <c r="D235" s="1" t="s">
        <v>1323</v>
      </c>
      <c r="E235" s="6">
        <v>45412</v>
      </c>
      <c r="F235" s="1" t="s">
        <v>38</v>
      </c>
      <c r="G235" s="1">
        <v>30</v>
      </c>
      <c r="H235" s="1">
        <v>28992</v>
      </c>
      <c r="L235" s="11">
        <v>45618</v>
      </c>
      <c r="M235" s="139">
        <v>359</v>
      </c>
      <c r="N235" s="139">
        <v>831044</v>
      </c>
    </row>
    <row r="236" spans="1:14">
      <c r="A236" s="1">
        <v>2024</v>
      </c>
      <c r="B236" s="1" t="s">
        <v>1293</v>
      </c>
      <c r="C236" s="1" t="s">
        <v>1326</v>
      </c>
      <c r="D236" s="1" t="s">
        <v>1323</v>
      </c>
      <c r="E236" s="6">
        <v>45414</v>
      </c>
      <c r="F236" s="1" t="s">
        <v>64</v>
      </c>
      <c r="G236" s="1">
        <v>194</v>
      </c>
      <c r="H236" s="1">
        <v>1335973</v>
      </c>
      <c r="L236" s="11">
        <v>45619</v>
      </c>
      <c r="M236" s="139">
        <v>201</v>
      </c>
      <c r="N236" s="139">
        <v>2811574</v>
      </c>
    </row>
    <row r="237" spans="1:14">
      <c r="A237" s="1">
        <v>2024</v>
      </c>
      <c r="B237" s="1" t="s">
        <v>1293</v>
      </c>
      <c r="C237" s="1" t="s">
        <v>1326</v>
      </c>
      <c r="D237" s="1" t="s">
        <v>1323</v>
      </c>
      <c r="E237" s="6">
        <v>45414</v>
      </c>
      <c r="F237" s="1" t="s">
        <v>8</v>
      </c>
      <c r="G237" s="1">
        <v>6</v>
      </c>
      <c r="H237" s="1">
        <v>8238</v>
      </c>
      <c r="L237" s="11">
        <v>45621</v>
      </c>
      <c r="M237" s="139">
        <v>161</v>
      </c>
      <c r="N237" s="139">
        <v>213854</v>
      </c>
    </row>
    <row r="238" spans="1:14">
      <c r="A238" s="1">
        <v>2024</v>
      </c>
      <c r="B238" s="1" t="s">
        <v>1293</v>
      </c>
      <c r="C238" s="1" t="s">
        <v>1326</v>
      </c>
      <c r="D238" s="1" t="s">
        <v>1323</v>
      </c>
      <c r="E238" s="6">
        <v>45414</v>
      </c>
      <c r="F238" s="1" t="s">
        <v>38</v>
      </c>
      <c r="G238" s="1">
        <v>64</v>
      </c>
      <c r="H238" s="1">
        <v>40266</v>
      </c>
      <c r="L238" s="11">
        <v>45622</v>
      </c>
      <c r="M238" s="139">
        <v>383</v>
      </c>
      <c r="N238" s="139">
        <v>1848535</v>
      </c>
    </row>
    <row r="239" spans="1:14">
      <c r="A239" s="1">
        <v>2024</v>
      </c>
      <c r="B239" s="1" t="s">
        <v>1293</v>
      </c>
      <c r="C239" s="1" t="s">
        <v>1326</v>
      </c>
      <c r="D239" s="1" t="s">
        <v>1323</v>
      </c>
      <c r="E239" s="6">
        <v>45415</v>
      </c>
      <c r="F239" s="1" t="s">
        <v>64</v>
      </c>
      <c r="G239" s="1">
        <v>72</v>
      </c>
      <c r="H239" s="1">
        <v>465005</v>
      </c>
      <c r="L239" s="11">
        <v>45623</v>
      </c>
      <c r="M239" s="139">
        <v>211</v>
      </c>
      <c r="N239" s="139">
        <v>524322</v>
      </c>
    </row>
    <row r="240" spans="1:14">
      <c r="A240" s="1">
        <v>2024</v>
      </c>
      <c r="B240" s="1" t="s">
        <v>1293</v>
      </c>
      <c r="C240" s="1" t="s">
        <v>1326</v>
      </c>
      <c r="D240" s="1" t="s">
        <v>1323</v>
      </c>
      <c r="E240" s="6">
        <v>45415</v>
      </c>
      <c r="F240" s="1" t="s">
        <v>8</v>
      </c>
      <c r="G240" s="1">
        <v>21</v>
      </c>
      <c r="H240" s="1">
        <v>42306</v>
      </c>
      <c r="L240" s="11">
        <v>45624</v>
      </c>
      <c r="M240" s="139">
        <v>367</v>
      </c>
      <c r="N240" s="139">
        <v>589775.69999999995</v>
      </c>
    </row>
    <row r="241" spans="1:14">
      <c r="A241" s="1">
        <v>2024</v>
      </c>
      <c r="B241" s="1" t="s">
        <v>1293</v>
      </c>
      <c r="C241" s="1" t="s">
        <v>1326</v>
      </c>
      <c r="D241" s="1" t="s">
        <v>1323</v>
      </c>
      <c r="E241" s="6">
        <v>45415</v>
      </c>
      <c r="F241" s="1" t="s">
        <v>38</v>
      </c>
      <c r="G241" s="1">
        <v>43</v>
      </c>
      <c r="H241" s="1">
        <v>35359</v>
      </c>
      <c r="L241" s="11">
        <v>45625</v>
      </c>
      <c r="M241" s="139">
        <v>281</v>
      </c>
      <c r="N241" s="139">
        <v>409907</v>
      </c>
    </row>
    <row r="242" spans="1:14">
      <c r="A242" s="1">
        <v>2024</v>
      </c>
      <c r="B242" s="1" t="s">
        <v>1293</v>
      </c>
      <c r="C242" s="1" t="s">
        <v>1326</v>
      </c>
      <c r="D242" s="1" t="s">
        <v>1327</v>
      </c>
      <c r="E242" s="6">
        <v>45418</v>
      </c>
      <c r="F242" s="1" t="s">
        <v>64</v>
      </c>
      <c r="G242" s="1">
        <v>203</v>
      </c>
      <c r="H242" s="1">
        <v>2914405</v>
      </c>
      <c r="L242" s="11">
        <v>45628</v>
      </c>
      <c r="M242" s="139">
        <v>351</v>
      </c>
      <c r="N242" s="139">
        <v>3416805</v>
      </c>
    </row>
    <row r="243" spans="1:14">
      <c r="A243" s="1">
        <v>2024</v>
      </c>
      <c r="B243" s="1" t="s">
        <v>1293</v>
      </c>
      <c r="C243" s="1" t="s">
        <v>1326</v>
      </c>
      <c r="D243" s="1" t="s">
        <v>1327</v>
      </c>
      <c r="E243" s="6">
        <v>45418</v>
      </c>
      <c r="F243" s="1" t="s">
        <v>8</v>
      </c>
      <c r="G243" s="1">
        <v>15</v>
      </c>
      <c r="H243" s="1">
        <v>11228</v>
      </c>
      <c r="L243" s="11">
        <v>45629</v>
      </c>
      <c r="M243" s="139">
        <v>314</v>
      </c>
      <c r="N243" s="139">
        <v>506722.2</v>
      </c>
    </row>
    <row r="244" spans="1:14">
      <c r="A244" s="1">
        <v>2024</v>
      </c>
      <c r="B244" s="1" t="s">
        <v>1293</v>
      </c>
      <c r="C244" s="1" t="s">
        <v>1326</v>
      </c>
      <c r="D244" s="1" t="s">
        <v>1327</v>
      </c>
      <c r="E244" s="6">
        <v>45418</v>
      </c>
      <c r="F244" s="1" t="s">
        <v>38</v>
      </c>
      <c r="G244" s="1">
        <v>37</v>
      </c>
      <c r="H244" s="1">
        <v>34956</v>
      </c>
      <c r="L244" s="11">
        <v>45630</v>
      </c>
      <c r="M244" s="139">
        <v>189</v>
      </c>
      <c r="N244" s="139">
        <v>535697</v>
      </c>
    </row>
    <row r="245" spans="1:14">
      <c r="A245" s="1">
        <v>2024</v>
      </c>
      <c r="B245" s="1" t="s">
        <v>1293</v>
      </c>
      <c r="C245" s="1" t="s">
        <v>1326</v>
      </c>
      <c r="D245" s="1" t="s">
        <v>1327</v>
      </c>
      <c r="E245" s="6">
        <v>45419</v>
      </c>
      <c r="F245" s="1" t="s">
        <v>64</v>
      </c>
      <c r="G245" s="1">
        <v>192</v>
      </c>
      <c r="H245" s="1">
        <v>1109736.8999999999</v>
      </c>
      <c r="L245" s="11">
        <v>45631</v>
      </c>
      <c r="M245" s="139">
        <v>284</v>
      </c>
      <c r="N245" s="139">
        <v>511980</v>
      </c>
    </row>
    <row r="246" spans="1:14">
      <c r="A246" s="1">
        <v>2024</v>
      </c>
      <c r="B246" s="1" t="s">
        <v>1293</v>
      </c>
      <c r="C246" s="1" t="s">
        <v>1326</v>
      </c>
      <c r="D246" s="1" t="s">
        <v>1327</v>
      </c>
      <c r="E246" s="6">
        <v>45419</v>
      </c>
      <c r="F246" s="1" t="s">
        <v>8</v>
      </c>
      <c r="G246" s="1">
        <v>15</v>
      </c>
      <c r="H246" s="1">
        <v>26690</v>
      </c>
      <c r="L246" s="11">
        <v>45632</v>
      </c>
      <c r="M246" s="139">
        <v>389</v>
      </c>
      <c r="N246" s="139">
        <v>1015260</v>
      </c>
    </row>
    <row r="247" spans="1:14">
      <c r="A247" s="1">
        <v>2024</v>
      </c>
      <c r="B247" s="1" t="s">
        <v>1293</v>
      </c>
      <c r="C247" s="1" t="s">
        <v>1326</v>
      </c>
      <c r="D247" s="1" t="s">
        <v>1327</v>
      </c>
      <c r="E247" s="6">
        <v>45419</v>
      </c>
      <c r="F247" s="1" t="s">
        <v>38</v>
      </c>
      <c r="G247" s="1">
        <v>78</v>
      </c>
      <c r="H247" s="1">
        <v>96828</v>
      </c>
      <c r="L247" s="11">
        <v>45633</v>
      </c>
      <c r="M247" s="139">
        <v>356</v>
      </c>
      <c r="N247" s="139">
        <v>5606715</v>
      </c>
    </row>
    <row r="248" spans="1:14">
      <c r="A248" s="1">
        <v>2024</v>
      </c>
      <c r="B248" s="1" t="s">
        <v>1293</v>
      </c>
      <c r="C248" s="1" t="s">
        <v>1326</v>
      </c>
      <c r="D248" s="1" t="s">
        <v>1327</v>
      </c>
      <c r="E248" s="6">
        <v>45420</v>
      </c>
      <c r="F248" s="1" t="s">
        <v>64</v>
      </c>
      <c r="G248" s="1">
        <v>178</v>
      </c>
      <c r="H248" s="1">
        <v>535440</v>
      </c>
      <c r="L248" s="11">
        <v>45635</v>
      </c>
      <c r="M248" s="139">
        <v>139</v>
      </c>
      <c r="N248" s="139">
        <v>470504</v>
      </c>
    </row>
    <row r="249" spans="1:14">
      <c r="A249" s="1">
        <v>2024</v>
      </c>
      <c r="B249" s="1" t="s">
        <v>1293</v>
      </c>
      <c r="C249" s="1" t="s">
        <v>1326</v>
      </c>
      <c r="D249" s="1" t="s">
        <v>1327</v>
      </c>
      <c r="E249" s="6">
        <v>45420</v>
      </c>
      <c r="F249" s="1" t="s">
        <v>8</v>
      </c>
      <c r="G249" s="1">
        <v>23</v>
      </c>
      <c r="H249" s="1">
        <v>30225</v>
      </c>
      <c r="L249" s="11">
        <v>45636</v>
      </c>
      <c r="M249" s="139">
        <v>184</v>
      </c>
      <c r="N249" s="139">
        <v>634064</v>
      </c>
    </row>
    <row r="250" spans="1:14">
      <c r="A250" s="1">
        <v>2024</v>
      </c>
      <c r="B250" s="1" t="s">
        <v>1293</v>
      </c>
      <c r="C250" s="1" t="s">
        <v>1326</v>
      </c>
      <c r="D250" s="1" t="s">
        <v>1327</v>
      </c>
      <c r="E250" s="6">
        <v>45420</v>
      </c>
      <c r="F250" s="1" t="s">
        <v>38</v>
      </c>
      <c r="G250" s="1">
        <v>62</v>
      </c>
      <c r="H250" s="1">
        <v>44626</v>
      </c>
      <c r="L250" s="11">
        <v>45637</v>
      </c>
      <c r="M250" s="139">
        <v>298</v>
      </c>
      <c r="N250" s="139">
        <v>476544</v>
      </c>
    </row>
    <row r="251" spans="1:14">
      <c r="A251" s="1">
        <v>2024</v>
      </c>
      <c r="B251" s="1" t="s">
        <v>1293</v>
      </c>
      <c r="C251" s="1" t="s">
        <v>1326</v>
      </c>
      <c r="D251" s="1" t="s">
        <v>1327</v>
      </c>
      <c r="E251" s="6">
        <v>45421</v>
      </c>
      <c r="F251" s="1" t="s">
        <v>64</v>
      </c>
      <c r="G251" s="1">
        <v>151</v>
      </c>
      <c r="H251" s="1">
        <v>1079095</v>
      </c>
      <c r="L251" s="11">
        <v>45638</v>
      </c>
      <c r="M251" s="139">
        <v>277</v>
      </c>
      <c r="N251" s="139">
        <v>1621758</v>
      </c>
    </row>
    <row r="252" spans="1:14">
      <c r="A252" s="1">
        <v>2024</v>
      </c>
      <c r="B252" s="1" t="s">
        <v>1293</v>
      </c>
      <c r="C252" s="1" t="s">
        <v>1326</v>
      </c>
      <c r="D252" s="1" t="s">
        <v>1327</v>
      </c>
      <c r="E252" s="6">
        <v>45421</v>
      </c>
      <c r="F252" s="1" t="s">
        <v>8</v>
      </c>
      <c r="G252" s="1">
        <v>19</v>
      </c>
      <c r="H252" s="1">
        <v>28042</v>
      </c>
      <c r="L252" s="11">
        <v>45639</v>
      </c>
      <c r="M252" s="139">
        <v>275</v>
      </c>
      <c r="N252" s="139">
        <v>346699</v>
      </c>
    </row>
    <row r="253" spans="1:14">
      <c r="A253" s="1">
        <v>2024</v>
      </c>
      <c r="B253" s="1" t="s">
        <v>1293</v>
      </c>
      <c r="C253" s="1" t="s">
        <v>1326</v>
      </c>
      <c r="D253" s="1" t="s">
        <v>1327</v>
      </c>
      <c r="E253" s="6">
        <v>45421</v>
      </c>
      <c r="F253" s="1" t="s">
        <v>38</v>
      </c>
      <c r="G253" s="1">
        <v>87</v>
      </c>
      <c r="H253" s="1">
        <v>61714</v>
      </c>
      <c r="L253" s="11">
        <v>45640</v>
      </c>
      <c r="M253" s="139">
        <v>279</v>
      </c>
      <c r="N253" s="139">
        <v>3790811</v>
      </c>
    </row>
    <row r="254" spans="1:14">
      <c r="A254" s="1">
        <v>2024</v>
      </c>
      <c r="B254" s="1" t="s">
        <v>1293</v>
      </c>
      <c r="C254" s="1" t="s">
        <v>1326</v>
      </c>
      <c r="D254" s="1" t="s">
        <v>1327</v>
      </c>
      <c r="E254" s="6">
        <v>45422</v>
      </c>
      <c r="F254" s="1" t="s">
        <v>64</v>
      </c>
      <c r="G254" s="1">
        <v>151</v>
      </c>
      <c r="H254" s="1">
        <v>1079095</v>
      </c>
      <c r="L254" s="11">
        <v>45642</v>
      </c>
      <c r="M254" s="139">
        <v>195</v>
      </c>
      <c r="N254" s="139">
        <v>462896.9</v>
      </c>
    </row>
    <row r="255" spans="1:14">
      <c r="A255" s="1">
        <v>2024</v>
      </c>
      <c r="B255" s="1" t="s">
        <v>1293</v>
      </c>
      <c r="C255" s="1" t="s">
        <v>1326</v>
      </c>
      <c r="D255" s="1" t="s">
        <v>1327</v>
      </c>
      <c r="E255" s="6">
        <v>45422</v>
      </c>
      <c r="F255" s="1" t="s">
        <v>8</v>
      </c>
      <c r="G255" s="1">
        <v>19</v>
      </c>
      <c r="H255" s="1">
        <v>28042</v>
      </c>
    </row>
    <row r="256" spans="1:14">
      <c r="A256" s="1">
        <v>2024</v>
      </c>
      <c r="B256" s="1" t="s">
        <v>1293</v>
      </c>
      <c r="C256" s="1" t="s">
        <v>1326</v>
      </c>
      <c r="D256" s="1" t="s">
        <v>1327</v>
      </c>
      <c r="E256" s="6">
        <v>45422</v>
      </c>
      <c r="F256" s="1" t="s">
        <v>38</v>
      </c>
      <c r="G256" s="1">
        <v>87</v>
      </c>
      <c r="H256" s="1">
        <v>61714</v>
      </c>
    </row>
    <row r="257" spans="1:8">
      <c r="A257" s="1">
        <v>2024</v>
      </c>
      <c r="B257" s="1" t="s">
        <v>1293</v>
      </c>
      <c r="C257" s="1" t="s">
        <v>1326</v>
      </c>
      <c r="D257" s="1" t="s">
        <v>1331</v>
      </c>
      <c r="E257" s="6">
        <v>45425</v>
      </c>
      <c r="F257" s="1" t="s">
        <v>64</v>
      </c>
      <c r="G257" s="1">
        <v>164</v>
      </c>
      <c r="H257" s="1">
        <v>1218814.5</v>
      </c>
    </row>
    <row r="258" spans="1:8">
      <c r="A258" s="1">
        <v>2024</v>
      </c>
      <c r="B258" s="1" t="s">
        <v>1293</v>
      </c>
      <c r="C258" s="1" t="s">
        <v>1326</v>
      </c>
      <c r="D258" s="1" t="s">
        <v>1331</v>
      </c>
      <c r="E258" s="6">
        <v>45425</v>
      </c>
      <c r="F258" s="1" t="s">
        <v>8</v>
      </c>
      <c r="G258" s="1">
        <v>21</v>
      </c>
      <c r="H258" s="1">
        <v>16468</v>
      </c>
    </row>
    <row r="259" spans="1:8">
      <c r="A259" s="1">
        <v>2024</v>
      </c>
      <c r="B259" s="1" t="s">
        <v>1293</v>
      </c>
      <c r="C259" s="1" t="s">
        <v>1326</v>
      </c>
      <c r="D259" s="1" t="s">
        <v>1331</v>
      </c>
      <c r="E259" s="6">
        <v>45425</v>
      </c>
      <c r="F259" s="1" t="s">
        <v>38</v>
      </c>
      <c r="G259" s="1">
        <v>19</v>
      </c>
      <c r="H259" s="1">
        <v>16333</v>
      </c>
    </row>
    <row r="260" spans="1:8">
      <c r="A260" s="1">
        <v>2024</v>
      </c>
      <c r="B260" s="1" t="s">
        <v>1293</v>
      </c>
      <c r="C260" s="1" t="s">
        <v>1326</v>
      </c>
      <c r="D260" s="1" t="s">
        <v>1331</v>
      </c>
      <c r="E260" s="6">
        <v>45426</v>
      </c>
      <c r="F260" s="1" t="s">
        <v>64</v>
      </c>
      <c r="G260" s="1">
        <v>99</v>
      </c>
      <c r="H260" s="1">
        <v>519526.1</v>
      </c>
    </row>
    <row r="261" spans="1:8">
      <c r="A261" s="1">
        <v>2024</v>
      </c>
      <c r="B261" s="1" t="s">
        <v>1293</v>
      </c>
      <c r="C261" s="1" t="s">
        <v>1326</v>
      </c>
      <c r="D261" s="1" t="s">
        <v>1331</v>
      </c>
      <c r="E261" s="6">
        <v>45426</v>
      </c>
      <c r="F261" s="1" t="s">
        <v>8</v>
      </c>
      <c r="G261" s="1">
        <v>31</v>
      </c>
      <c r="H261" s="1">
        <v>43852</v>
      </c>
    </row>
    <row r="262" spans="1:8">
      <c r="A262" s="1">
        <v>2024</v>
      </c>
      <c r="B262" s="1" t="s">
        <v>1293</v>
      </c>
      <c r="C262" s="1" t="s">
        <v>1326</v>
      </c>
      <c r="D262" s="1" t="s">
        <v>1331</v>
      </c>
      <c r="E262" s="6">
        <v>45426</v>
      </c>
      <c r="F262" s="1" t="s">
        <v>38</v>
      </c>
      <c r="G262" s="1">
        <v>147</v>
      </c>
      <c r="H262" s="1">
        <v>59254</v>
      </c>
    </row>
    <row r="263" spans="1:8">
      <c r="A263" s="1">
        <v>2024</v>
      </c>
      <c r="B263" s="1" t="s">
        <v>1293</v>
      </c>
      <c r="C263" s="1" t="s">
        <v>1326</v>
      </c>
      <c r="D263" s="1" t="s">
        <v>1331</v>
      </c>
      <c r="E263" s="6">
        <v>45427</v>
      </c>
      <c r="F263" s="1" t="s">
        <v>64</v>
      </c>
      <c r="G263" s="1">
        <v>127</v>
      </c>
      <c r="H263" s="1">
        <v>457351</v>
      </c>
    </row>
    <row r="264" spans="1:8">
      <c r="A264" s="1">
        <v>2024</v>
      </c>
      <c r="B264" s="1" t="s">
        <v>1293</v>
      </c>
      <c r="C264" s="1" t="s">
        <v>1326</v>
      </c>
      <c r="D264" s="1" t="s">
        <v>1331</v>
      </c>
      <c r="E264" s="6">
        <v>45427</v>
      </c>
      <c r="F264" s="1" t="s">
        <v>8</v>
      </c>
      <c r="G264" s="1">
        <v>27</v>
      </c>
      <c r="H264" s="1">
        <v>34576</v>
      </c>
    </row>
    <row r="265" spans="1:8">
      <c r="A265" s="1">
        <v>2024</v>
      </c>
      <c r="B265" s="1" t="s">
        <v>1293</v>
      </c>
      <c r="C265" s="1" t="s">
        <v>1326</v>
      </c>
      <c r="D265" s="1" t="s">
        <v>1331</v>
      </c>
      <c r="E265" s="6">
        <v>45427</v>
      </c>
      <c r="F265" s="1" t="s">
        <v>38</v>
      </c>
      <c r="G265" s="1">
        <v>74</v>
      </c>
      <c r="H265" s="1">
        <v>42599</v>
      </c>
    </row>
    <row r="266" spans="1:8">
      <c r="A266" s="1">
        <v>2024</v>
      </c>
      <c r="B266" s="1" t="s">
        <v>1293</v>
      </c>
      <c r="C266" s="1" t="s">
        <v>1326</v>
      </c>
      <c r="D266" s="1" t="s">
        <v>1331</v>
      </c>
      <c r="E266" s="6">
        <v>45428</v>
      </c>
      <c r="F266" s="1" t="s">
        <v>64</v>
      </c>
      <c r="G266" s="1">
        <v>177</v>
      </c>
      <c r="H266" s="1">
        <v>957185</v>
      </c>
    </row>
    <row r="267" spans="1:8">
      <c r="A267" s="1">
        <v>2024</v>
      </c>
      <c r="B267" s="1" t="s">
        <v>1293</v>
      </c>
      <c r="C267" s="1" t="s">
        <v>1326</v>
      </c>
      <c r="D267" s="1" t="s">
        <v>1331</v>
      </c>
      <c r="E267" s="6">
        <v>45428</v>
      </c>
      <c r="F267" s="1" t="s">
        <v>8</v>
      </c>
      <c r="G267" s="1">
        <v>15</v>
      </c>
      <c r="H267" s="1">
        <v>30300</v>
      </c>
    </row>
    <row r="268" spans="1:8">
      <c r="A268" s="1">
        <v>2024</v>
      </c>
      <c r="B268" s="1" t="s">
        <v>1293</v>
      </c>
      <c r="C268" s="1" t="s">
        <v>1326</v>
      </c>
      <c r="D268" s="1" t="s">
        <v>1331</v>
      </c>
      <c r="E268" s="6">
        <v>45428</v>
      </c>
      <c r="F268" s="1" t="s">
        <v>38</v>
      </c>
      <c r="G268" s="1">
        <v>54</v>
      </c>
      <c r="H268" s="1">
        <v>32227</v>
      </c>
    </row>
    <row r="269" spans="1:8">
      <c r="A269" s="1">
        <v>2024</v>
      </c>
      <c r="B269" s="1" t="s">
        <v>1293</v>
      </c>
      <c r="C269" s="1" t="s">
        <v>1326</v>
      </c>
      <c r="D269" s="1" t="s">
        <v>1331</v>
      </c>
      <c r="E269" s="6">
        <v>45429</v>
      </c>
      <c r="F269" s="1" t="s">
        <v>64</v>
      </c>
      <c r="G269" s="1">
        <v>199</v>
      </c>
      <c r="H269" s="1">
        <v>534893</v>
      </c>
    </row>
    <row r="270" spans="1:8">
      <c r="A270" s="1">
        <v>2024</v>
      </c>
      <c r="B270" s="1" t="s">
        <v>1293</v>
      </c>
      <c r="C270" s="1" t="s">
        <v>1326</v>
      </c>
      <c r="D270" s="1" t="s">
        <v>1331</v>
      </c>
      <c r="E270" s="6">
        <v>45429</v>
      </c>
      <c r="F270" s="1" t="s">
        <v>8</v>
      </c>
      <c r="G270" s="1">
        <v>89</v>
      </c>
      <c r="H270" s="1">
        <v>35694</v>
      </c>
    </row>
    <row r="271" spans="1:8">
      <c r="A271" s="1">
        <v>2024</v>
      </c>
      <c r="B271" s="1" t="s">
        <v>1293</v>
      </c>
      <c r="C271" s="1" t="s">
        <v>1326</v>
      </c>
      <c r="D271" s="1" t="s">
        <v>1331</v>
      </c>
      <c r="E271" s="6">
        <v>45429</v>
      </c>
      <c r="F271" s="1" t="s">
        <v>38</v>
      </c>
      <c r="G271" s="1">
        <v>65</v>
      </c>
      <c r="H271" s="1">
        <v>54074</v>
      </c>
    </row>
    <row r="272" spans="1:8">
      <c r="A272" s="1">
        <v>2024</v>
      </c>
      <c r="B272" s="1" t="s">
        <v>1293</v>
      </c>
      <c r="C272" s="1" t="s">
        <v>1326</v>
      </c>
      <c r="D272" s="1" t="s">
        <v>1336</v>
      </c>
      <c r="E272" s="6">
        <v>45432</v>
      </c>
      <c r="F272" s="1" t="s">
        <v>64</v>
      </c>
      <c r="G272" s="1">
        <v>298</v>
      </c>
      <c r="H272" s="1">
        <v>4510072</v>
      </c>
    </row>
    <row r="273" spans="1:8">
      <c r="A273" s="1">
        <v>2024</v>
      </c>
      <c r="B273" s="1" t="s">
        <v>1293</v>
      </c>
      <c r="C273" s="1" t="s">
        <v>1326</v>
      </c>
      <c r="D273" s="1" t="s">
        <v>1336</v>
      </c>
      <c r="E273" s="6">
        <v>45432</v>
      </c>
      <c r="F273" s="1" t="s">
        <v>8</v>
      </c>
      <c r="G273" s="1">
        <v>15</v>
      </c>
      <c r="H273" s="1">
        <v>10892</v>
      </c>
    </row>
    <row r="274" spans="1:8">
      <c r="A274" s="1">
        <v>2024</v>
      </c>
      <c r="B274" s="1" t="s">
        <v>1293</v>
      </c>
      <c r="C274" s="1" t="s">
        <v>1326</v>
      </c>
      <c r="D274" s="1" t="s">
        <v>1336</v>
      </c>
      <c r="E274" s="6">
        <v>45432</v>
      </c>
      <c r="F274" s="1" t="s">
        <v>38</v>
      </c>
      <c r="G274" s="1">
        <v>40</v>
      </c>
      <c r="H274" s="1">
        <v>91123</v>
      </c>
    </row>
    <row r="275" spans="1:8">
      <c r="A275" s="1">
        <v>2024</v>
      </c>
      <c r="B275" s="1" t="s">
        <v>1293</v>
      </c>
      <c r="C275" s="1" t="s">
        <v>1326</v>
      </c>
      <c r="D275" s="1" t="s">
        <v>1336</v>
      </c>
      <c r="E275" s="6">
        <v>45433</v>
      </c>
      <c r="F275" s="1" t="s">
        <v>64</v>
      </c>
      <c r="G275" s="1">
        <v>160</v>
      </c>
      <c r="H275" s="1">
        <v>678364.20000000019</v>
      </c>
    </row>
    <row r="276" spans="1:8">
      <c r="A276" s="1">
        <v>2024</v>
      </c>
      <c r="B276" s="1" t="s">
        <v>1293</v>
      </c>
      <c r="C276" s="1" t="s">
        <v>1326</v>
      </c>
      <c r="D276" s="1" t="s">
        <v>1336</v>
      </c>
      <c r="E276" s="6">
        <v>45433</v>
      </c>
      <c r="F276" s="1" t="s">
        <v>8</v>
      </c>
      <c r="G276" s="1">
        <v>14</v>
      </c>
      <c r="H276" s="1">
        <v>20943</v>
      </c>
    </row>
    <row r="277" spans="1:8">
      <c r="A277" s="1">
        <v>2024</v>
      </c>
      <c r="B277" s="1" t="s">
        <v>1293</v>
      </c>
      <c r="C277" s="1" t="s">
        <v>1326</v>
      </c>
      <c r="D277" s="1" t="s">
        <v>1336</v>
      </c>
      <c r="E277" s="6">
        <v>45433</v>
      </c>
      <c r="F277" s="1" t="s">
        <v>38</v>
      </c>
      <c r="G277" s="1">
        <v>42</v>
      </c>
      <c r="H277" s="1">
        <v>37901</v>
      </c>
    </row>
    <row r="278" spans="1:8">
      <c r="A278" s="1">
        <v>2024</v>
      </c>
      <c r="B278" s="1" t="s">
        <v>1293</v>
      </c>
      <c r="C278" s="1" t="s">
        <v>1326</v>
      </c>
      <c r="D278" s="1" t="s">
        <v>1336</v>
      </c>
      <c r="E278" s="6">
        <v>45434</v>
      </c>
      <c r="F278" s="1" t="s">
        <v>64</v>
      </c>
      <c r="G278" s="1">
        <v>263</v>
      </c>
      <c r="H278" s="1">
        <v>1618239.7</v>
      </c>
    </row>
    <row r="279" spans="1:8">
      <c r="A279" s="1">
        <v>2024</v>
      </c>
      <c r="B279" s="1" t="s">
        <v>1293</v>
      </c>
      <c r="C279" s="1" t="s">
        <v>1326</v>
      </c>
      <c r="D279" s="1" t="s">
        <v>1336</v>
      </c>
      <c r="E279" s="6">
        <v>45434</v>
      </c>
      <c r="F279" s="1" t="s">
        <v>8</v>
      </c>
      <c r="G279" s="1">
        <v>25</v>
      </c>
      <c r="H279" s="1">
        <v>31429</v>
      </c>
    </row>
    <row r="280" spans="1:8">
      <c r="A280" s="1">
        <v>2024</v>
      </c>
      <c r="B280" s="1" t="s">
        <v>1293</v>
      </c>
      <c r="C280" s="1" t="s">
        <v>1326</v>
      </c>
      <c r="D280" s="1" t="s">
        <v>1336</v>
      </c>
      <c r="E280" s="6">
        <v>45434</v>
      </c>
      <c r="F280" s="1" t="s">
        <v>38</v>
      </c>
      <c r="G280" s="1">
        <v>43</v>
      </c>
      <c r="H280" s="1">
        <v>67377</v>
      </c>
    </row>
    <row r="281" spans="1:8">
      <c r="A281" s="1">
        <v>2024</v>
      </c>
      <c r="B281" s="1" t="s">
        <v>1293</v>
      </c>
      <c r="C281" s="1" t="s">
        <v>1326</v>
      </c>
      <c r="D281" s="1" t="s">
        <v>1336</v>
      </c>
      <c r="E281" s="6">
        <v>45435</v>
      </c>
      <c r="F281" s="1" t="s">
        <v>64</v>
      </c>
      <c r="G281" s="1">
        <v>219</v>
      </c>
      <c r="H281" s="1">
        <v>742241.8</v>
      </c>
    </row>
    <row r="282" spans="1:8">
      <c r="A282" s="1">
        <v>2024</v>
      </c>
      <c r="B282" s="1" t="s">
        <v>1293</v>
      </c>
      <c r="C282" s="1" t="s">
        <v>1326</v>
      </c>
      <c r="D282" s="1" t="s">
        <v>1336</v>
      </c>
      <c r="E282" s="6">
        <v>45435</v>
      </c>
      <c r="F282" s="1" t="s">
        <v>8</v>
      </c>
      <c r="G282" s="1">
        <v>62</v>
      </c>
      <c r="H282" s="1">
        <v>32519</v>
      </c>
    </row>
    <row r="283" spans="1:8">
      <c r="A283" s="1">
        <v>2024</v>
      </c>
      <c r="B283" s="1" t="s">
        <v>1293</v>
      </c>
      <c r="C283" s="1" t="s">
        <v>1326</v>
      </c>
      <c r="D283" s="1" t="s">
        <v>1336</v>
      </c>
      <c r="E283" s="6">
        <v>45435</v>
      </c>
      <c r="F283" s="1" t="s">
        <v>38</v>
      </c>
      <c r="G283" s="1">
        <v>83</v>
      </c>
      <c r="H283" s="1">
        <v>97321</v>
      </c>
    </row>
    <row r="284" spans="1:8">
      <c r="A284" s="1">
        <v>2024</v>
      </c>
      <c r="B284" s="1" t="s">
        <v>1293</v>
      </c>
      <c r="C284" s="1" t="s">
        <v>1326</v>
      </c>
      <c r="D284" s="1" t="s">
        <v>1336</v>
      </c>
      <c r="E284" s="6">
        <v>45436</v>
      </c>
      <c r="F284" s="1" t="s">
        <v>64</v>
      </c>
      <c r="G284" s="1">
        <v>136</v>
      </c>
      <c r="H284" s="1">
        <v>496307</v>
      </c>
    </row>
    <row r="285" spans="1:8">
      <c r="A285" s="1">
        <v>2024</v>
      </c>
      <c r="B285" s="1" t="s">
        <v>1293</v>
      </c>
      <c r="C285" s="1" t="s">
        <v>1326</v>
      </c>
      <c r="D285" s="1" t="s">
        <v>1336</v>
      </c>
      <c r="E285" s="6">
        <v>45436</v>
      </c>
      <c r="F285" s="1" t="s">
        <v>8</v>
      </c>
      <c r="G285" s="1">
        <v>28</v>
      </c>
      <c r="H285" s="1">
        <v>44195</v>
      </c>
    </row>
    <row r="286" spans="1:8">
      <c r="A286" s="1">
        <v>2024</v>
      </c>
      <c r="B286" s="1" t="s">
        <v>1293</v>
      </c>
      <c r="C286" s="1" t="s">
        <v>1326</v>
      </c>
      <c r="D286" s="1" t="s">
        <v>1336</v>
      </c>
      <c r="E286" s="6">
        <v>45436</v>
      </c>
      <c r="F286" s="1" t="s">
        <v>38</v>
      </c>
      <c r="G286" s="1">
        <v>52</v>
      </c>
      <c r="H286" s="1">
        <v>38659</v>
      </c>
    </row>
    <row r="287" spans="1:8">
      <c r="A287" s="1">
        <v>2024</v>
      </c>
      <c r="B287" s="1" t="s">
        <v>1293</v>
      </c>
      <c r="C287" s="1" t="s">
        <v>1326</v>
      </c>
      <c r="D287" s="1" t="s">
        <v>1343</v>
      </c>
      <c r="E287" s="6">
        <v>45439</v>
      </c>
      <c r="F287" s="1" t="s">
        <v>64</v>
      </c>
      <c r="G287" s="1">
        <v>190</v>
      </c>
      <c r="H287" s="1">
        <v>578737</v>
      </c>
    </row>
    <row r="288" spans="1:8">
      <c r="A288" s="1">
        <v>2024</v>
      </c>
      <c r="B288" s="1" t="s">
        <v>1293</v>
      </c>
      <c r="C288" s="1" t="s">
        <v>1326</v>
      </c>
      <c r="D288" s="1" t="s">
        <v>1343</v>
      </c>
      <c r="E288" s="6">
        <v>45439</v>
      </c>
      <c r="F288" s="1" t="s">
        <v>8</v>
      </c>
      <c r="G288" s="1">
        <v>12</v>
      </c>
      <c r="H288" s="1">
        <v>23577</v>
      </c>
    </row>
    <row r="289" spans="1:8">
      <c r="A289" s="1">
        <v>2024</v>
      </c>
      <c r="B289" s="1" t="s">
        <v>1293</v>
      </c>
      <c r="C289" s="1" t="s">
        <v>1326</v>
      </c>
      <c r="D289" s="1" t="s">
        <v>1343</v>
      </c>
      <c r="E289" s="6">
        <v>45439</v>
      </c>
      <c r="F289" s="1" t="s">
        <v>38</v>
      </c>
      <c r="G289" s="1">
        <v>48</v>
      </c>
      <c r="H289" s="1">
        <v>36005</v>
      </c>
    </row>
    <row r="290" spans="1:8">
      <c r="A290" s="1">
        <v>2024</v>
      </c>
      <c r="B290" s="1" t="s">
        <v>1293</v>
      </c>
      <c r="C290" s="1" t="s">
        <v>1326</v>
      </c>
      <c r="D290" s="1" t="s">
        <v>1343</v>
      </c>
      <c r="E290" s="6">
        <v>45440</v>
      </c>
      <c r="F290" s="1" t="s">
        <v>64</v>
      </c>
      <c r="G290" s="1">
        <v>190</v>
      </c>
      <c r="H290" s="1">
        <v>578737</v>
      </c>
    </row>
    <row r="291" spans="1:8">
      <c r="A291" s="1">
        <v>2024</v>
      </c>
      <c r="B291" s="1" t="s">
        <v>1293</v>
      </c>
      <c r="C291" s="1" t="s">
        <v>1326</v>
      </c>
      <c r="D291" s="1" t="s">
        <v>1343</v>
      </c>
      <c r="E291" s="6">
        <v>45440</v>
      </c>
      <c r="F291" s="1" t="s">
        <v>8</v>
      </c>
      <c r="G291" s="1">
        <v>12</v>
      </c>
      <c r="H291" s="1">
        <v>23577</v>
      </c>
    </row>
    <row r="292" spans="1:8">
      <c r="A292" s="1">
        <v>2024</v>
      </c>
      <c r="B292" s="1" t="s">
        <v>1293</v>
      </c>
      <c r="C292" s="1" t="s">
        <v>1326</v>
      </c>
      <c r="D292" s="1" t="s">
        <v>1343</v>
      </c>
      <c r="E292" s="6">
        <v>45440</v>
      </c>
      <c r="F292" s="1" t="s">
        <v>38</v>
      </c>
      <c r="G292" s="1">
        <v>48</v>
      </c>
      <c r="H292" s="1">
        <v>36005</v>
      </c>
    </row>
    <row r="293" spans="1:8">
      <c r="A293" s="1">
        <v>2024</v>
      </c>
      <c r="B293" s="1" t="s">
        <v>1293</v>
      </c>
      <c r="C293" s="1" t="s">
        <v>1326</v>
      </c>
      <c r="D293" s="1" t="s">
        <v>1343</v>
      </c>
      <c r="E293" s="6">
        <v>45441</v>
      </c>
      <c r="F293" s="1" t="s">
        <v>64</v>
      </c>
      <c r="G293" s="1">
        <v>259</v>
      </c>
      <c r="H293" s="1">
        <v>1067860</v>
      </c>
    </row>
    <row r="294" spans="1:8">
      <c r="A294" s="1">
        <v>2024</v>
      </c>
      <c r="B294" s="1" t="s">
        <v>1293</v>
      </c>
      <c r="C294" s="1" t="s">
        <v>1326</v>
      </c>
      <c r="D294" s="1" t="s">
        <v>1343</v>
      </c>
      <c r="E294" s="6">
        <v>45441</v>
      </c>
      <c r="F294" s="1" t="s">
        <v>8</v>
      </c>
      <c r="G294" s="1">
        <v>18</v>
      </c>
      <c r="H294" s="1">
        <v>73448</v>
      </c>
    </row>
    <row r="295" spans="1:8">
      <c r="A295" s="1">
        <v>2024</v>
      </c>
      <c r="B295" s="1" t="s">
        <v>1293</v>
      </c>
      <c r="C295" s="1" t="s">
        <v>1326</v>
      </c>
      <c r="D295" s="1" t="s">
        <v>1343</v>
      </c>
      <c r="E295" s="6">
        <v>45441</v>
      </c>
      <c r="F295" s="1" t="s">
        <v>38</v>
      </c>
      <c r="G295" s="1">
        <v>65</v>
      </c>
      <c r="H295" s="1">
        <v>135521</v>
      </c>
    </row>
    <row r="296" spans="1:8">
      <c r="A296" s="1">
        <v>2024</v>
      </c>
      <c r="B296" s="1" t="s">
        <v>1293</v>
      </c>
      <c r="C296" s="1" t="s">
        <v>1326</v>
      </c>
      <c r="D296" s="1" t="s">
        <v>1343</v>
      </c>
      <c r="E296" s="6">
        <v>45442</v>
      </c>
      <c r="F296" s="1" t="s">
        <v>64</v>
      </c>
      <c r="G296" s="1">
        <v>235</v>
      </c>
      <c r="H296" s="1">
        <v>1075809</v>
      </c>
    </row>
    <row r="297" spans="1:8">
      <c r="A297" s="1">
        <v>2024</v>
      </c>
      <c r="B297" s="1" t="s">
        <v>1293</v>
      </c>
      <c r="C297" s="1" t="s">
        <v>1326</v>
      </c>
      <c r="D297" s="1" t="s">
        <v>1343</v>
      </c>
      <c r="E297" s="6">
        <v>45442</v>
      </c>
      <c r="F297" s="1" t="s">
        <v>8</v>
      </c>
      <c r="G297" s="1">
        <v>16</v>
      </c>
      <c r="H297" s="1">
        <v>10270</v>
      </c>
    </row>
    <row r="298" spans="1:8">
      <c r="A298" s="1">
        <v>2024</v>
      </c>
      <c r="B298" s="1" t="s">
        <v>1293</v>
      </c>
      <c r="C298" s="1" t="s">
        <v>1326</v>
      </c>
      <c r="D298" s="1" t="s">
        <v>1343</v>
      </c>
      <c r="E298" s="6">
        <v>45442</v>
      </c>
      <c r="F298" s="1" t="s">
        <v>38</v>
      </c>
      <c r="G298" s="1">
        <v>67</v>
      </c>
      <c r="H298" s="1">
        <v>73729</v>
      </c>
    </row>
    <row r="299" spans="1:8">
      <c r="A299" s="1">
        <v>2024</v>
      </c>
      <c r="B299" s="1" t="s">
        <v>1293</v>
      </c>
      <c r="C299" s="1" t="s">
        <v>1326</v>
      </c>
      <c r="D299" s="1" t="s">
        <v>1343</v>
      </c>
      <c r="E299" s="6">
        <v>45443</v>
      </c>
      <c r="F299" s="1" t="s">
        <v>64</v>
      </c>
      <c r="G299" s="1">
        <v>80</v>
      </c>
      <c r="H299" s="1">
        <v>177677</v>
      </c>
    </row>
    <row r="300" spans="1:8">
      <c r="A300" s="1">
        <v>2024</v>
      </c>
      <c r="B300" s="1" t="s">
        <v>1293</v>
      </c>
      <c r="C300" s="1" t="s">
        <v>1326</v>
      </c>
      <c r="D300" s="1" t="s">
        <v>1343</v>
      </c>
      <c r="E300" s="6">
        <v>45443</v>
      </c>
      <c r="F300" s="1" t="s">
        <v>8</v>
      </c>
      <c r="G300" s="1">
        <v>6</v>
      </c>
      <c r="H300" s="1">
        <v>7419</v>
      </c>
    </row>
    <row r="301" spans="1:8">
      <c r="A301" s="1">
        <v>2024</v>
      </c>
      <c r="B301" s="1" t="s">
        <v>1293</v>
      </c>
      <c r="C301" s="1" t="s">
        <v>1326</v>
      </c>
      <c r="D301" s="1" t="s">
        <v>1343</v>
      </c>
      <c r="E301" s="6">
        <v>45443</v>
      </c>
      <c r="F301" s="1" t="s">
        <v>38</v>
      </c>
      <c r="G301" s="1">
        <v>47</v>
      </c>
      <c r="H301" s="1">
        <v>32326</v>
      </c>
    </row>
    <row r="302" spans="1:8">
      <c r="A302" s="1">
        <v>2024</v>
      </c>
      <c r="B302" s="1" t="s">
        <v>1293</v>
      </c>
      <c r="C302" s="1" t="s">
        <v>1349</v>
      </c>
      <c r="D302" s="1" t="s">
        <v>1350</v>
      </c>
      <c r="E302" s="6">
        <v>45446</v>
      </c>
      <c r="F302" s="1" t="s">
        <v>64</v>
      </c>
      <c r="G302" s="1">
        <v>160</v>
      </c>
      <c r="H302" s="1">
        <v>457031</v>
      </c>
    </row>
    <row r="303" spans="1:8">
      <c r="A303" s="1">
        <v>2024</v>
      </c>
      <c r="B303" s="1" t="s">
        <v>1293</v>
      </c>
      <c r="C303" s="1" t="s">
        <v>1349</v>
      </c>
      <c r="D303" s="1" t="s">
        <v>1350</v>
      </c>
      <c r="E303" s="6">
        <v>45446</v>
      </c>
      <c r="F303" s="1" t="s">
        <v>8</v>
      </c>
      <c r="G303" s="1">
        <v>25</v>
      </c>
      <c r="H303" s="1">
        <v>41818</v>
      </c>
    </row>
    <row r="304" spans="1:8">
      <c r="A304" s="1">
        <v>2024</v>
      </c>
      <c r="B304" s="1" t="s">
        <v>1293</v>
      </c>
      <c r="C304" s="1" t="s">
        <v>1349</v>
      </c>
      <c r="D304" s="1" t="s">
        <v>1350</v>
      </c>
      <c r="E304" s="6">
        <v>45446</v>
      </c>
      <c r="F304" s="1" t="s">
        <v>38</v>
      </c>
      <c r="G304" s="1">
        <v>34</v>
      </c>
      <c r="H304" s="1">
        <v>42820</v>
      </c>
    </row>
    <row r="305" spans="1:8">
      <c r="A305" s="1">
        <v>2024</v>
      </c>
      <c r="B305" s="1" t="s">
        <v>1293</v>
      </c>
      <c r="C305" s="1" t="s">
        <v>1349</v>
      </c>
      <c r="D305" s="1" t="s">
        <v>1350</v>
      </c>
      <c r="E305" s="6">
        <v>45448</v>
      </c>
      <c r="F305" s="1" t="s">
        <v>64</v>
      </c>
      <c r="G305" s="1">
        <v>204</v>
      </c>
      <c r="H305" s="1">
        <v>969662</v>
      </c>
    </row>
    <row r="306" spans="1:8">
      <c r="A306" s="1">
        <v>2024</v>
      </c>
      <c r="B306" s="1" t="s">
        <v>1293</v>
      </c>
      <c r="C306" s="1" t="s">
        <v>1349</v>
      </c>
      <c r="D306" s="1" t="s">
        <v>1350</v>
      </c>
      <c r="E306" s="6">
        <v>45448</v>
      </c>
      <c r="F306" s="1" t="s">
        <v>8</v>
      </c>
      <c r="G306" s="1">
        <v>21</v>
      </c>
      <c r="H306" s="1">
        <v>17232</v>
      </c>
    </row>
    <row r="307" spans="1:8">
      <c r="A307" s="1">
        <v>2024</v>
      </c>
      <c r="B307" s="1" t="s">
        <v>1293</v>
      </c>
      <c r="C307" s="1" t="s">
        <v>1349</v>
      </c>
      <c r="D307" s="1" t="s">
        <v>1350</v>
      </c>
      <c r="E307" s="6">
        <v>45448</v>
      </c>
      <c r="F307" s="1" t="s">
        <v>38</v>
      </c>
      <c r="G307" s="1">
        <v>37</v>
      </c>
      <c r="H307" s="1">
        <v>40790</v>
      </c>
    </row>
    <row r="308" spans="1:8">
      <c r="A308" s="1">
        <v>2024</v>
      </c>
      <c r="B308" s="1" t="s">
        <v>1293</v>
      </c>
      <c r="C308" s="1" t="s">
        <v>1349</v>
      </c>
      <c r="D308" s="1" t="s">
        <v>1350</v>
      </c>
      <c r="E308" s="6">
        <v>45449</v>
      </c>
      <c r="F308" s="1" t="s">
        <v>64</v>
      </c>
      <c r="G308" s="1">
        <v>202</v>
      </c>
      <c r="H308" s="1">
        <v>894642</v>
      </c>
    </row>
    <row r="309" spans="1:8">
      <c r="A309" s="1">
        <v>2024</v>
      </c>
      <c r="B309" s="1" t="s">
        <v>1293</v>
      </c>
      <c r="C309" s="1" t="s">
        <v>1349</v>
      </c>
      <c r="D309" s="1" t="s">
        <v>1350</v>
      </c>
      <c r="E309" s="6">
        <v>45449</v>
      </c>
      <c r="F309" s="1" t="s">
        <v>8</v>
      </c>
      <c r="G309" s="1">
        <v>79</v>
      </c>
      <c r="H309" s="1">
        <v>26118</v>
      </c>
    </row>
    <row r="310" spans="1:8">
      <c r="A310" s="1">
        <v>2024</v>
      </c>
      <c r="B310" s="1" t="s">
        <v>1293</v>
      </c>
      <c r="C310" s="1" t="s">
        <v>1349</v>
      </c>
      <c r="D310" s="1" t="s">
        <v>1350</v>
      </c>
      <c r="E310" s="6">
        <v>45449</v>
      </c>
      <c r="F310" s="1" t="s">
        <v>38</v>
      </c>
      <c r="G310" s="1">
        <v>59</v>
      </c>
      <c r="H310" s="1">
        <v>59865</v>
      </c>
    </row>
    <row r="311" spans="1:8">
      <c r="A311" s="1">
        <v>2024</v>
      </c>
      <c r="B311" s="1" t="s">
        <v>1293</v>
      </c>
      <c r="C311" s="1" t="s">
        <v>1349</v>
      </c>
      <c r="D311" s="1" t="s">
        <v>1350</v>
      </c>
      <c r="E311" s="6">
        <v>45450</v>
      </c>
      <c r="F311" s="1" t="s">
        <v>64</v>
      </c>
      <c r="G311" s="1">
        <v>298</v>
      </c>
      <c r="H311" s="1">
        <v>1010372.6</v>
      </c>
    </row>
    <row r="312" spans="1:8">
      <c r="A312" s="1">
        <v>2024</v>
      </c>
      <c r="B312" s="1" t="s">
        <v>1293</v>
      </c>
      <c r="C312" s="1" t="s">
        <v>1349</v>
      </c>
      <c r="D312" s="1" t="s">
        <v>1350</v>
      </c>
      <c r="E312" s="6">
        <v>45450</v>
      </c>
      <c r="F312" s="1" t="s">
        <v>8</v>
      </c>
      <c r="G312" s="1">
        <v>24</v>
      </c>
      <c r="H312" s="1">
        <v>52510</v>
      </c>
    </row>
    <row r="313" spans="1:8">
      <c r="A313" s="1">
        <v>2024</v>
      </c>
      <c r="B313" s="1" t="s">
        <v>1293</v>
      </c>
      <c r="C313" s="1" t="s">
        <v>1349</v>
      </c>
      <c r="D313" s="1" t="s">
        <v>1350</v>
      </c>
      <c r="E313" s="6">
        <v>45450</v>
      </c>
      <c r="F313" s="1" t="s">
        <v>38</v>
      </c>
      <c r="G313" s="1">
        <v>44</v>
      </c>
      <c r="H313" s="1">
        <v>55036</v>
      </c>
    </row>
    <row r="314" spans="1:8">
      <c r="A314" s="1">
        <v>2024</v>
      </c>
      <c r="B314" s="1" t="s">
        <v>1293</v>
      </c>
      <c r="C314" s="1" t="s">
        <v>1349</v>
      </c>
      <c r="D314" s="1" t="s">
        <v>1352</v>
      </c>
      <c r="E314" s="6">
        <v>45454</v>
      </c>
      <c r="F314" s="1" t="s">
        <v>64</v>
      </c>
      <c r="G314" s="1">
        <v>237</v>
      </c>
      <c r="H314" s="1">
        <v>2778467</v>
      </c>
    </row>
    <row r="315" spans="1:8">
      <c r="A315" s="1">
        <v>2024</v>
      </c>
      <c r="B315" s="1" t="s">
        <v>1293</v>
      </c>
      <c r="C315" s="1" t="s">
        <v>1349</v>
      </c>
      <c r="D315" s="1" t="s">
        <v>1352</v>
      </c>
      <c r="E315" s="6">
        <v>45454</v>
      </c>
      <c r="F315" s="1" t="s">
        <v>8</v>
      </c>
      <c r="G315" s="1">
        <v>13</v>
      </c>
      <c r="H315" s="1">
        <v>29213</v>
      </c>
    </row>
    <row r="316" spans="1:8">
      <c r="A316" s="1">
        <v>2024</v>
      </c>
      <c r="B316" s="1" t="s">
        <v>1293</v>
      </c>
      <c r="C316" s="1" t="s">
        <v>1349</v>
      </c>
      <c r="D316" s="1" t="s">
        <v>1352</v>
      </c>
      <c r="E316" s="6">
        <v>45454</v>
      </c>
      <c r="F316" s="1" t="s">
        <v>38</v>
      </c>
      <c r="G316" s="1">
        <v>80</v>
      </c>
      <c r="H316" s="1">
        <v>166548</v>
      </c>
    </row>
    <row r="317" spans="1:8">
      <c r="A317" s="1">
        <v>2024</v>
      </c>
      <c r="B317" s="1" t="s">
        <v>1293</v>
      </c>
      <c r="C317" s="1" t="s">
        <v>1349</v>
      </c>
      <c r="D317" s="1" t="s">
        <v>1352</v>
      </c>
      <c r="E317" s="6">
        <v>45455</v>
      </c>
      <c r="F317" s="1" t="s">
        <v>64</v>
      </c>
      <c r="G317" s="1">
        <v>118</v>
      </c>
      <c r="H317" s="1">
        <v>523450</v>
      </c>
    </row>
    <row r="318" spans="1:8">
      <c r="A318" s="1">
        <v>2024</v>
      </c>
      <c r="B318" s="1" t="s">
        <v>1293</v>
      </c>
      <c r="C318" s="1" t="s">
        <v>1349</v>
      </c>
      <c r="D318" s="1" t="s">
        <v>1352</v>
      </c>
      <c r="E318" s="6">
        <v>45455</v>
      </c>
      <c r="F318" s="1" t="s">
        <v>8</v>
      </c>
      <c r="G318" s="1">
        <v>13</v>
      </c>
      <c r="H318" s="1">
        <v>28205</v>
      </c>
    </row>
    <row r="319" spans="1:8">
      <c r="A319" s="1">
        <v>2024</v>
      </c>
      <c r="B319" s="1" t="s">
        <v>1293</v>
      </c>
      <c r="C319" s="1" t="s">
        <v>1349</v>
      </c>
      <c r="D319" s="1" t="s">
        <v>1352</v>
      </c>
      <c r="E319" s="6">
        <v>45455</v>
      </c>
      <c r="F319" s="1" t="s">
        <v>38</v>
      </c>
      <c r="G319" s="1">
        <v>64</v>
      </c>
      <c r="H319" s="1">
        <v>53890</v>
      </c>
    </row>
    <row r="320" spans="1:8">
      <c r="A320" s="1">
        <v>2024</v>
      </c>
      <c r="B320" s="1" t="s">
        <v>1293</v>
      </c>
      <c r="C320" s="1" t="s">
        <v>1349</v>
      </c>
      <c r="D320" s="1" t="s">
        <v>1352</v>
      </c>
      <c r="E320" s="6">
        <v>45456</v>
      </c>
      <c r="F320" s="1" t="s">
        <v>64</v>
      </c>
      <c r="G320" s="1">
        <v>247</v>
      </c>
      <c r="H320" s="1">
        <v>906707</v>
      </c>
    </row>
    <row r="321" spans="1:8">
      <c r="A321" s="1">
        <v>2024</v>
      </c>
      <c r="B321" s="1" t="s">
        <v>1293</v>
      </c>
      <c r="C321" s="1" t="s">
        <v>1349</v>
      </c>
      <c r="D321" s="1" t="s">
        <v>1352</v>
      </c>
      <c r="E321" s="6">
        <v>45456</v>
      </c>
      <c r="F321" s="1" t="s">
        <v>8</v>
      </c>
      <c r="G321" s="1">
        <v>59</v>
      </c>
      <c r="H321" s="1">
        <v>58821</v>
      </c>
    </row>
    <row r="322" spans="1:8">
      <c r="A322" s="1">
        <v>2024</v>
      </c>
      <c r="B322" s="1" t="s">
        <v>1293</v>
      </c>
      <c r="C322" s="1" t="s">
        <v>1349</v>
      </c>
      <c r="D322" s="1" t="s">
        <v>1352</v>
      </c>
      <c r="E322" s="6">
        <v>45456</v>
      </c>
      <c r="F322" s="1" t="s">
        <v>38</v>
      </c>
      <c r="G322" s="1">
        <v>67</v>
      </c>
      <c r="H322" s="1">
        <v>48084</v>
      </c>
    </row>
    <row r="323" spans="1:8">
      <c r="A323" s="1">
        <v>2024</v>
      </c>
      <c r="B323" s="1" t="s">
        <v>1293</v>
      </c>
      <c r="C323" s="1" t="s">
        <v>1349</v>
      </c>
      <c r="D323" s="1" t="s">
        <v>1352</v>
      </c>
      <c r="E323" s="6">
        <v>45457</v>
      </c>
      <c r="F323" s="1" t="s">
        <v>64</v>
      </c>
      <c r="G323" s="1">
        <v>232</v>
      </c>
      <c r="H323" s="1">
        <v>850753</v>
      </c>
    </row>
    <row r="324" spans="1:8">
      <c r="A324" s="1">
        <v>2024</v>
      </c>
      <c r="B324" s="1" t="s">
        <v>1293</v>
      </c>
      <c r="C324" s="1" t="s">
        <v>1349</v>
      </c>
      <c r="D324" s="1" t="s">
        <v>1352</v>
      </c>
      <c r="E324" s="6">
        <v>45457</v>
      </c>
      <c r="F324" s="1" t="s">
        <v>8</v>
      </c>
      <c r="G324" s="1">
        <v>19</v>
      </c>
      <c r="H324" s="1">
        <v>38837</v>
      </c>
    </row>
    <row r="325" spans="1:8">
      <c r="A325" s="1">
        <v>2024</v>
      </c>
      <c r="B325" s="1" t="s">
        <v>1293</v>
      </c>
      <c r="C325" s="1" t="s">
        <v>1349</v>
      </c>
      <c r="D325" s="1" t="s">
        <v>1352</v>
      </c>
      <c r="E325" s="6">
        <v>45457</v>
      </c>
      <c r="F325" s="1" t="s">
        <v>38</v>
      </c>
      <c r="G325" s="1">
        <v>54</v>
      </c>
      <c r="H325" s="1">
        <v>40734</v>
      </c>
    </row>
    <row r="326" spans="1:8">
      <c r="A326" s="1">
        <v>2024</v>
      </c>
      <c r="B326" s="1" t="s">
        <v>1293</v>
      </c>
      <c r="C326" s="1" t="s">
        <v>1349</v>
      </c>
      <c r="D326" s="1" t="s">
        <v>1353</v>
      </c>
      <c r="E326" s="6">
        <v>45460</v>
      </c>
      <c r="F326" s="1" t="s">
        <v>64</v>
      </c>
      <c r="G326" s="1">
        <v>160</v>
      </c>
      <c r="H326" s="1">
        <v>392782.7</v>
      </c>
    </row>
    <row r="327" spans="1:8">
      <c r="A327" s="1">
        <v>2024</v>
      </c>
      <c r="B327" s="1" t="s">
        <v>1293</v>
      </c>
      <c r="C327" s="1" t="s">
        <v>1349</v>
      </c>
      <c r="D327" s="1" t="s">
        <v>1353</v>
      </c>
      <c r="E327" s="6">
        <v>45460</v>
      </c>
      <c r="F327" s="1" t="s">
        <v>8</v>
      </c>
      <c r="G327" s="1">
        <v>11</v>
      </c>
      <c r="H327" s="1">
        <v>18729</v>
      </c>
    </row>
    <row r="328" spans="1:8">
      <c r="A328" s="1">
        <v>2024</v>
      </c>
      <c r="B328" s="1" t="s">
        <v>1293</v>
      </c>
      <c r="C328" s="1" t="s">
        <v>1349</v>
      </c>
      <c r="D328" s="1" t="s">
        <v>1353</v>
      </c>
      <c r="E328" s="6">
        <v>45460</v>
      </c>
      <c r="F328" s="1" t="s">
        <v>38</v>
      </c>
      <c r="G328" s="1">
        <v>64</v>
      </c>
      <c r="H328" s="1">
        <v>50591</v>
      </c>
    </row>
    <row r="329" spans="1:8">
      <c r="A329" s="1">
        <v>2024</v>
      </c>
      <c r="B329" s="1" t="s">
        <v>1293</v>
      </c>
      <c r="C329" s="1" t="s">
        <v>1349</v>
      </c>
      <c r="D329" s="1" t="s">
        <v>1353</v>
      </c>
      <c r="E329" s="6">
        <v>45461</v>
      </c>
      <c r="F329" s="1" t="s">
        <v>64</v>
      </c>
      <c r="G329" s="1">
        <v>138</v>
      </c>
      <c r="H329" s="1">
        <v>266702</v>
      </c>
    </row>
    <row r="330" spans="1:8">
      <c r="A330" s="1">
        <v>2024</v>
      </c>
      <c r="B330" s="1" t="s">
        <v>1293</v>
      </c>
      <c r="C330" s="1" t="s">
        <v>1349</v>
      </c>
      <c r="D330" s="1" t="s">
        <v>1353</v>
      </c>
      <c r="E330" s="6">
        <v>45461</v>
      </c>
      <c r="F330" s="1" t="s">
        <v>8</v>
      </c>
      <c r="G330" s="1">
        <v>18</v>
      </c>
      <c r="H330" s="1">
        <v>26300</v>
      </c>
    </row>
    <row r="331" spans="1:8">
      <c r="A331" s="1">
        <v>2024</v>
      </c>
      <c r="B331" s="1" t="s">
        <v>1293</v>
      </c>
      <c r="C331" s="1" t="s">
        <v>1349</v>
      </c>
      <c r="D331" s="1" t="s">
        <v>1353</v>
      </c>
      <c r="E331" s="6">
        <v>45461</v>
      </c>
      <c r="F331" s="1" t="s">
        <v>38</v>
      </c>
      <c r="G331" s="1">
        <v>87</v>
      </c>
      <c r="H331" s="1">
        <v>36311</v>
      </c>
    </row>
    <row r="332" spans="1:8">
      <c r="A332" s="1">
        <v>2024</v>
      </c>
      <c r="B332" s="1" t="s">
        <v>1293</v>
      </c>
      <c r="C332" s="1" t="s">
        <v>1349</v>
      </c>
      <c r="D332" s="1" t="s">
        <v>1353</v>
      </c>
      <c r="E332" s="6">
        <v>45462</v>
      </c>
      <c r="F332" s="1" t="s">
        <v>64</v>
      </c>
      <c r="G332" s="1">
        <v>192</v>
      </c>
      <c r="H332" s="1">
        <v>938040</v>
      </c>
    </row>
    <row r="333" spans="1:8">
      <c r="A333" s="1">
        <v>2024</v>
      </c>
      <c r="B333" s="1" t="s">
        <v>1293</v>
      </c>
      <c r="C333" s="1" t="s">
        <v>1349</v>
      </c>
      <c r="D333" s="1" t="s">
        <v>1353</v>
      </c>
      <c r="E333" s="6">
        <v>45462</v>
      </c>
      <c r="F333" s="1" t="s">
        <v>8</v>
      </c>
      <c r="G333" s="1">
        <v>20</v>
      </c>
      <c r="H333" s="1">
        <v>23517</v>
      </c>
    </row>
    <row r="334" spans="1:8">
      <c r="A334" s="1">
        <v>2024</v>
      </c>
      <c r="B334" s="1" t="s">
        <v>1293</v>
      </c>
      <c r="C334" s="1" t="s">
        <v>1349</v>
      </c>
      <c r="D334" s="1" t="s">
        <v>1353</v>
      </c>
      <c r="E334" s="6">
        <v>45462</v>
      </c>
      <c r="F334" s="1" t="s">
        <v>38</v>
      </c>
      <c r="G334" s="1">
        <v>83</v>
      </c>
      <c r="H334" s="1">
        <v>106967</v>
      </c>
    </row>
    <row r="335" spans="1:8">
      <c r="A335" s="1">
        <v>2024</v>
      </c>
      <c r="B335" s="1" t="s">
        <v>1293</v>
      </c>
      <c r="C335" s="1" t="s">
        <v>1349</v>
      </c>
      <c r="D335" s="1" t="s">
        <v>1353</v>
      </c>
      <c r="E335" s="6">
        <v>45463</v>
      </c>
      <c r="F335" s="1" t="s">
        <v>64</v>
      </c>
      <c r="G335" s="1">
        <v>144</v>
      </c>
      <c r="H335" s="1">
        <v>406586</v>
      </c>
    </row>
    <row r="336" spans="1:8">
      <c r="A336" s="1">
        <v>2024</v>
      </c>
      <c r="B336" s="1" t="s">
        <v>1293</v>
      </c>
      <c r="C336" s="1" t="s">
        <v>1349</v>
      </c>
      <c r="D336" s="1" t="s">
        <v>1353</v>
      </c>
      <c r="E336" s="6">
        <v>45463</v>
      </c>
      <c r="F336" s="1" t="s">
        <v>8</v>
      </c>
      <c r="G336" s="1">
        <v>48</v>
      </c>
      <c r="H336" s="1">
        <v>29551</v>
      </c>
    </row>
    <row r="337" spans="1:8">
      <c r="A337" s="1">
        <v>2024</v>
      </c>
      <c r="B337" s="1" t="s">
        <v>1293</v>
      </c>
      <c r="C337" s="1" t="s">
        <v>1349</v>
      </c>
      <c r="D337" s="1" t="s">
        <v>1353</v>
      </c>
      <c r="E337" s="6">
        <v>45463</v>
      </c>
      <c r="F337" s="1" t="s">
        <v>38</v>
      </c>
      <c r="G337" s="1">
        <v>137</v>
      </c>
      <c r="H337" s="1">
        <v>61749</v>
      </c>
    </row>
    <row r="338" spans="1:8">
      <c r="A338" s="1">
        <v>2024</v>
      </c>
      <c r="B338" s="1" t="s">
        <v>1293</v>
      </c>
      <c r="C338" s="1" t="s">
        <v>1349</v>
      </c>
      <c r="D338" s="1" t="s">
        <v>1353</v>
      </c>
      <c r="E338" s="6">
        <v>45464</v>
      </c>
      <c r="F338" s="1" t="s">
        <v>64</v>
      </c>
      <c r="G338" s="1">
        <v>227</v>
      </c>
      <c r="H338" s="1">
        <v>720755</v>
      </c>
    </row>
    <row r="339" spans="1:8">
      <c r="A339" s="1">
        <v>2024</v>
      </c>
      <c r="B339" s="1" t="s">
        <v>1293</v>
      </c>
      <c r="C339" s="1" t="s">
        <v>1349</v>
      </c>
      <c r="D339" s="1" t="s">
        <v>1353</v>
      </c>
      <c r="E339" s="6">
        <v>45464</v>
      </c>
      <c r="F339" s="1" t="s">
        <v>8</v>
      </c>
      <c r="G339" s="1">
        <v>16</v>
      </c>
      <c r="H339" s="1">
        <v>17933</v>
      </c>
    </row>
    <row r="340" spans="1:8">
      <c r="A340" s="1">
        <v>2024</v>
      </c>
      <c r="B340" s="1" t="s">
        <v>1293</v>
      </c>
      <c r="C340" s="1" t="s">
        <v>1349</v>
      </c>
      <c r="D340" s="1" t="s">
        <v>1353</v>
      </c>
      <c r="E340" s="6">
        <v>45464</v>
      </c>
      <c r="F340" s="1" t="s">
        <v>38</v>
      </c>
      <c r="G340" s="1">
        <v>106</v>
      </c>
      <c r="H340" s="1">
        <v>151957</v>
      </c>
    </row>
    <row r="341" spans="1:8">
      <c r="A341" s="1">
        <v>2024</v>
      </c>
      <c r="B341" s="1" t="s">
        <v>1293</v>
      </c>
      <c r="C341" s="1" t="s">
        <v>1349</v>
      </c>
      <c r="D341" s="1" t="s">
        <v>1354</v>
      </c>
      <c r="E341" s="6">
        <v>45467</v>
      </c>
      <c r="F341" s="1" t="s">
        <v>64</v>
      </c>
      <c r="G341" s="1">
        <v>151</v>
      </c>
      <c r="H341" s="1">
        <v>761796</v>
      </c>
    </row>
    <row r="342" spans="1:8">
      <c r="A342" s="1">
        <v>2024</v>
      </c>
      <c r="B342" s="1" t="s">
        <v>1293</v>
      </c>
      <c r="C342" s="1" t="s">
        <v>1349</v>
      </c>
      <c r="D342" s="1" t="s">
        <v>1354</v>
      </c>
      <c r="E342" s="6">
        <v>45467</v>
      </c>
      <c r="F342" s="1" t="s">
        <v>8</v>
      </c>
      <c r="G342" s="1">
        <v>17</v>
      </c>
      <c r="H342" s="1">
        <v>29015</v>
      </c>
    </row>
    <row r="343" spans="1:8">
      <c r="A343" s="1">
        <v>2024</v>
      </c>
      <c r="B343" s="1" t="s">
        <v>1293</v>
      </c>
      <c r="C343" s="1" t="s">
        <v>1349</v>
      </c>
      <c r="D343" s="1" t="s">
        <v>1354</v>
      </c>
      <c r="E343" s="6">
        <v>45467</v>
      </c>
      <c r="F343" s="1" t="s">
        <v>38</v>
      </c>
      <c r="G343" s="1">
        <v>56</v>
      </c>
      <c r="H343" s="1">
        <v>67904</v>
      </c>
    </row>
    <row r="344" spans="1:8">
      <c r="A344" s="1">
        <v>2024</v>
      </c>
      <c r="B344" s="1" t="s">
        <v>1293</v>
      </c>
      <c r="C344" s="1" t="s">
        <v>1349</v>
      </c>
      <c r="D344" s="1" t="s">
        <v>1354</v>
      </c>
      <c r="E344" s="6">
        <v>45468</v>
      </c>
      <c r="F344" s="1" t="s">
        <v>64</v>
      </c>
      <c r="G344" s="1">
        <v>156</v>
      </c>
      <c r="H344" s="1">
        <v>352748.3</v>
      </c>
    </row>
    <row r="345" spans="1:8">
      <c r="A345" s="1">
        <v>2024</v>
      </c>
      <c r="B345" s="1" t="s">
        <v>1293</v>
      </c>
      <c r="C345" s="1" t="s">
        <v>1349</v>
      </c>
      <c r="D345" s="1" t="s">
        <v>1354</v>
      </c>
      <c r="E345" s="6">
        <v>45468</v>
      </c>
      <c r="F345" s="1" t="s">
        <v>8</v>
      </c>
      <c r="G345" s="1">
        <v>23</v>
      </c>
      <c r="H345" s="1">
        <v>27974</v>
      </c>
    </row>
    <row r="346" spans="1:8">
      <c r="A346" s="1">
        <v>2024</v>
      </c>
      <c r="B346" s="1" t="s">
        <v>1293</v>
      </c>
      <c r="C346" s="1" t="s">
        <v>1349</v>
      </c>
      <c r="D346" s="1" t="s">
        <v>1354</v>
      </c>
      <c r="E346" s="6">
        <v>45468</v>
      </c>
      <c r="F346" s="1" t="s">
        <v>38</v>
      </c>
      <c r="G346" s="1">
        <v>56</v>
      </c>
      <c r="H346" s="1">
        <v>72437</v>
      </c>
    </row>
    <row r="347" spans="1:8">
      <c r="A347" s="1">
        <v>2024</v>
      </c>
      <c r="B347" s="1" t="s">
        <v>1293</v>
      </c>
      <c r="C347" s="1" t="s">
        <v>1349</v>
      </c>
      <c r="D347" s="1" t="s">
        <v>1354</v>
      </c>
      <c r="E347" s="6">
        <v>45469</v>
      </c>
      <c r="F347" s="1" t="s">
        <v>64</v>
      </c>
      <c r="G347" s="1">
        <v>189</v>
      </c>
      <c r="H347" s="1">
        <v>769780</v>
      </c>
    </row>
    <row r="348" spans="1:8">
      <c r="A348" s="1">
        <v>2024</v>
      </c>
      <c r="B348" s="1" t="s">
        <v>1293</v>
      </c>
      <c r="C348" s="1" t="s">
        <v>1349</v>
      </c>
      <c r="D348" s="1" t="s">
        <v>1354</v>
      </c>
      <c r="E348" s="6">
        <v>45469</v>
      </c>
      <c r="F348" s="1" t="s">
        <v>8</v>
      </c>
      <c r="G348" s="1">
        <v>26</v>
      </c>
      <c r="H348" s="1">
        <v>42521</v>
      </c>
    </row>
    <row r="349" spans="1:8">
      <c r="A349" s="1">
        <v>2024</v>
      </c>
      <c r="B349" s="1" t="s">
        <v>1293</v>
      </c>
      <c r="C349" s="1" t="s">
        <v>1349</v>
      </c>
      <c r="D349" s="1" t="s">
        <v>1354</v>
      </c>
      <c r="E349" s="6">
        <v>45469</v>
      </c>
      <c r="F349" s="1" t="s">
        <v>38</v>
      </c>
      <c r="G349" s="1">
        <v>57</v>
      </c>
      <c r="H349" s="1">
        <v>79408</v>
      </c>
    </row>
    <row r="350" spans="1:8">
      <c r="A350" s="1">
        <v>2024</v>
      </c>
      <c r="B350" s="1" t="s">
        <v>1293</v>
      </c>
      <c r="C350" s="1" t="s">
        <v>1349</v>
      </c>
      <c r="D350" s="1" t="s">
        <v>1354</v>
      </c>
      <c r="E350" s="6">
        <v>45470</v>
      </c>
      <c r="F350" s="1" t="s">
        <v>64</v>
      </c>
      <c r="G350" s="1">
        <v>174</v>
      </c>
      <c r="H350" s="1">
        <v>307337.40000000002</v>
      </c>
    </row>
    <row r="351" spans="1:8">
      <c r="A351" s="1">
        <v>2024</v>
      </c>
      <c r="B351" s="1" t="s">
        <v>1293</v>
      </c>
      <c r="C351" s="1" t="s">
        <v>1349</v>
      </c>
      <c r="D351" s="1" t="s">
        <v>1354</v>
      </c>
      <c r="E351" s="6">
        <v>45470</v>
      </c>
      <c r="F351" s="1" t="s">
        <v>8</v>
      </c>
      <c r="G351" s="1">
        <v>45</v>
      </c>
      <c r="H351" s="1">
        <v>30124</v>
      </c>
    </row>
    <row r="352" spans="1:8">
      <c r="A352" s="1">
        <v>2024</v>
      </c>
      <c r="B352" s="1" t="s">
        <v>1293</v>
      </c>
      <c r="C352" s="1" t="s">
        <v>1349</v>
      </c>
      <c r="D352" s="1" t="s">
        <v>1354</v>
      </c>
      <c r="E352" s="6">
        <v>45470</v>
      </c>
      <c r="F352" s="1" t="s">
        <v>38</v>
      </c>
      <c r="G352" s="1">
        <v>95</v>
      </c>
      <c r="H352" s="1">
        <v>80524</v>
      </c>
    </row>
    <row r="353" spans="1:8">
      <c r="A353" s="1">
        <v>2024</v>
      </c>
      <c r="B353" s="1" t="s">
        <v>1293</v>
      </c>
      <c r="C353" s="1" t="s">
        <v>1349</v>
      </c>
      <c r="D353" s="1" t="s">
        <v>1354</v>
      </c>
      <c r="E353" s="6">
        <v>45471</v>
      </c>
      <c r="F353" s="1" t="s">
        <v>64</v>
      </c>
      <c r="G353" s="1">
        <v>250</v>
      </c>
      <c r="H353" s="1">
        <v>890331</v>
      </c>
    </row>
    <row r="354" spans="1:8">
      <c r="A354" s="1">
        <v>2024</v>
      </c>
      <c r="B354" s="1" t="s">
        <v>1293</v>
      </c>
      <c r="C354" s="1" t="s">
        <v>1349</v>
      </c>
      <c r="D354" s="1" t="s">
        <v>1354</v>
      </c>
      <c r="E354" s="6">
        <v>45471</v>
      </c>
      <c r="F354" s="1" t="s">
        <v>8</v>
      </c>
      <c r="G354" s="1">
        <v>8</v>
      </c>
      <c r="H354" s="1">
        <v>24274</v>
      </c>
    </row>
    <row r="355" spans="1:8">
      <c r="A355" s="1">
        <v>2024</v>
      </c>
      <c r="B355" s="1" t="s">
        <v>1293</v>
      </c>
      <c r="C355" s="1" t="s">
        <v>1349</v>
      </c>
      <c r="D355" s="1" t="s">
        <v>1354</v>
      </c>
      <c r="E355" s="6">
        <v>45471</v>
      </c>
      <c r="F355" s="1" t="s">
        <v>38</v>
      </c>
      <c r="G355" s="1">
        <v>61</v>
      </c>
      <c r="H355" s="1">
        <v>59311</v>
      </c>
    </row>
    <row r="356" spans="1:8">
      <c r="A356" s="1">
        <v>2024</v>
      </c>
      <c r="B356" s="1" t="s">
        <v>1347</v>
      </c>
      <c r="C356" s="1" t="s">
        <v>1348</v>
      </c>
      <c r="D356" s="1" t="s">
        <v>1346</v>
      </c>
      <c r="E356" s="6">
        <v>45474</v>
      </c>
      <c r="F356" s="1" t="s">
        <v>64</v>
      </c>
      <c r="G356" s="1">
        <v>110</v>
      </c>
      <c r="H356" s="1">
        <v>306624</v>
      </c>
    </row>
    <row r="357" spans="1:8">
      <c r="A357" s="1">
        <v>2024</v>
      </c>
      <c r="B357" s="1" t="s">
        <v>1347</v>
      </c>
      <c r="C357" s="1" t="s">
        <v>1348</v>
      </c>
      <c r="D357" s="1" t="s">
        <v>1346</v>
      </c>
      <c r="E357" s="6">
        <v>45474</v>
      </c>
      <c r="F357" s="1" t="s">
        <v>8</v>
      </c>
      <c r="G357" s="1">
        <v>21</v>
      </c>
      <c r="H357" s="1">
        <v>42556</v>
      </c>
    </row>
    <row r="358" spans="1:8">
      <c r="A358" s="1">
        <v>2024</v>
      </c>
      <c r="B358" s="1" t="s">
        <v>1347</v>
      </c>
      <c r="C358" s="1" t="s">
        <v>1348</v>
      </c>
      <c r="D358" s="1" t="s">
        <v>1346</v>
      </c>
      <c r="E358" s="6">
        <v>45474</v>
      </c>
      <c r="F358" s="1" t="s">
        <v>38</v>
      </c>
      <c r="G358" s="1">
        <v>97</v>
      </c>
      <c r="H358" s="1">
        <v>92500</v>
      </c>
    </row>
    <row r="359" spans="1:8">
      <c r="A359" s="1">
        <v>2024</v>
      </c>
      <c r="B359" s="1" t="s">
        <v>1347</v>
      </c>
      <c r="C359" s="1" t="s">
        <v>1348</v>
      </c>
      <c r="D359" s="1" t="s">
        <v>1346</v>
      </c>
      <c r="E359" s="6">
        <v>45475</v>
      </c>
      <c r="F359" s="1" t="s">
        <v>64</v>
      </c>
      <c r="G359" s="1">
        <v>165</v>
      </c>
      <c r="H359" s="1">
        <v>446667</v>
      </c>
    </row>
    <row r="360" spans="1:8">
      <c r="A360" s="1">
        <v>2024</v>
      </c>
      <c r="B360" s="1" t="s">
        <v>1347</v>
      </c>
      <c r="C360" s="1" t="s">
        <v>1348</v>
      </c>
      <c r="D360" s="1" t="s">
        <v>1346</v>
      </c>
      <c r="E360" s="6">
        <v>45475</v>
      </c>
      <c r="F360" s="1" t="s">
        <v>8</v>
      </c>
      <c r="G360" s="1">
        <v>16</v>
      </c>
      <c r="H360" s="1">
        <v>28898</v>
      </c>
    </row>
    <row r="361" spans="1:8">
      <c r="A361" s="1">
        <v>2024</v>
      </c>
      <c r="B361" s="1" t="s">
        <v>1347</v>
      </c>
      <c r="C361" s="1" t="s">
        <v>1348</v>
      </c>
      <c r="D361" s="1" t="s">
        <v>1346</v>
      </c>
      <c r="E361" s="6">
        <v>45475</v>
      </c>
      <c r="F361" s="1" t="s">
        <v>38</v>
      </c>
      <c r="G361" s="1">
        <v>95</v>
      </c>
      <c r="H361" s="1">
        <v>107907</v>
      </c>
    </row>
    <row r="362" spans="1:8">
      <c r="A362" s="1">
        <v>2024</v>
      </c>
      <c r="B362" s="1" t="s">
        <v>1347</v>
      </c>
      <c r="C362" s="1" t="s">
        <v>1348</v>
      </c>
      <c r="D362" s="1" t="s">
        <v>1346</v>
      </c>
      <c r="E362" s="6">
        <v>45476</v>
      </c>
      <c r="F362" s="1" t="s">
        <v>64</v>
      </c>
      <c r="G362" s="1">
        <v>218</v>
      </c>
      <c r="H362" s="1">
        <v>539209</v>
      </c>
    </row>
    <row r="363" spans="1:8">
      <c r="A363" s="1">
        <v>2024</v>
      </c>
      <c r="B363" s="1" t="s">
        <v>1347</v>
      </c>
      <c r="C363" s="1" t="s">
        <v>1348</v>
      </c>
      <c r="D363" s="1" t="s">
        <v>1346</v>
      </c>
      <c r="E363" s="6">
        <v>45476</v>
      </c>
      <c r="F363" s="1" t="s">
        <v>8</v>
      </c>
      <c r="G363" s="1">
        <v>33</v>
      </c>
      <c r="H363" s="1">
        <v>49341</v>
      </c>
    </row>
    <row r="364" spans="1:8">
      <c r="A364" s="1">
        <v>2024</v>
      </c>
      <c r="B364" s="1" t="s">
        <v>1347</v>
      </c>
      <c r="C364" s="1" t="s">
        <v>1348</v>
      </c>
      <c r="D364" s="1" t="s">
        <v>1346</v>
      </c>
      <c r="E364" s="6">
        <v>45476</v>
      </c>
      <c r="F364" s="1" t="s">
        <v>38</v>
      </c>
      <c r="G364" s="1">
        <v>75</v>
      </c>
      <c r="H364" s="1">
        <v>69493</v>
      </c>
    </row>
    <row r="365" spans="1:8">
      <c r="A365" s="1">
        <v>2024</v>
      </c>
      <c r="B365" s="1" t="s">
        <v>1347</v>
      </c>
      <c r="C365" s="1" t="s">
        <v>1348</v>
      </c>
      <c r="D365" s="1" t="s">
        <v>1346</v>
      </c>
      <c r="E365" s="6">
        <v>45477</v>
      </c>
      <c r="F365" s="1" t="s">
        <v>64</v>
      </c>
      <c r="G365" s="1">
        <v>277</v>
      </c>
      <c r="H365" s="1">
        <v>902232.10000000009</v>
      </c>
    </row>
    <row r="366" spans="1:8">
      <c r="A366" s="1">
        <v>2024</v>
      </c>
      <c r="B366" s="1" t="s">
        <v>1347</v>
      </c>
      <c r="C366" s="1" t="s">
        <v>1348</v>
      </c>
      <c r="D366" s="1" t="s">
        <v>1346</v>
      </c>
      <c r="E366" s="6">
        <v>45477</v>
      </c>
      <c r="F366" s="1" t="s">
        <v>8</v>
      </c>
      <c r="G366" s="1">
        <v>61</v>
      </c>
      <c r="H366" s="1">
        <v>37306</v>
      </c>
    </row>
    <row r="367" spans="1:8">
      <c r="A367" s="1">
        <v>2024</v>
      </c>
      <c r="B367" s="1" t="s">
        <v>1347</v>
      </c>
      <c r="C367" s="1" t="s">
        <v>1348</v>
      </c>
      <c r="D367" s="1" t="s">
        <v>1346</v>
      </c>
      <c r="E367" s="6">
        <v>45477</v>
      </c>
      <c r="F367" s="1" t="s">
        <v>38</v>
      </c>
      <c r="G367" s="1">
        <v>86</v>
      </c>
      <c r="H367" s="1">
        <v>80395</v>
      </c>
    </row>
    <row r="368" spans="1:8">
      <c r="A368" s="1">
        <v>2024</v>
      </c>
      <c r="B368" s="1" t="s">
        <v>1347</v>
      </c>
      <c r="C368" s="1" t="s">
        <v>1348</v>
      </c>
      <c r="D368" s="1" t="s">
        <v>1346</v>
      </c>
      <c r="E368" s="6">
        <v>45478</v>
      </c>
      <c r="F368" s="1" t="s">
        <v>64</v>
      </c>
      <c r="G368" s="1">
        <v>149</v>
      </c>
      <c r="H368" s="1">
        <v>695079.3</v>
      </c>
    </row>
    <row r="369" spans="1:8">
      <c r="A369" s="1">
        <v>2024</v>
      </c>
      <c r="B369" s="1" t="s">
        <v>1347</v>
      </c>
      <c r="C369" s="1" t="s">
        <v>1348</v>
      </c>
      <c r="D369" s="1" t="s">
        <v>1346</v>
      </c>
      <c r="E369" s="6">
        <v>45478</v>
      </c>
      <c r="F369" s="1" t="s">
        <v>8</v>
      </c>
      <c r="G369" s="1">
        <v>19</v>
      </c>
      <c r="H369" s="1">
        <v>24749</v>
      </c>
    </row>
    <row r="370" spans="1:8">
      <c r="A370" s="1">
        <v>2024</v>
      </c>
      <c r="B370" s="1" t="s">
        <v>1347</v>
      </c>
      <c r="C370" s="1" t="s">
        <v>1348</v>
      </c>
      <c r="D370" s="1" t="s">
        <v>1346</v>
      </c>
      <c r="E370" s="6">
        <v>45478</v>
      </c>
      <c r="F370" s="1" t="s">
        <v>38</v>
      </c>
      <c r="G370" s="1">
        <v>89</v>
      </c>
      <c r="H370" s="1">
        <v>57679</v>
      </c>
    </row>
    <row r="371" spans="1:8">
      <c r="A371" s="1">
        <v>2024</v>
      </c>
      <c r="B371" s="1" t="s">
        <v>1347</v>
      </c>
      <c r="C371" s="1" t="s">
        <v>1348</v>
      </c>
      <c r="D371" s="1" t="s">
        <v>1364</v>
      </c>
      <c r="E371" s="6">
        <v>45481</v>
      </c>
      <c r="F371" s="1" t="s">
        <v>64</v>
      </c>
      <c r="G371" s="1">
        <v>241</v>
      </c>
      <c r="H371" s="1">
        <v>4361904</v>
      </c>
    </row>
    <row r="372" spans="1:8">
      <c r="A372" s="1">
        <v>2024</v>
      </c>
      <c r="B372" s="1" t="s">
        <v>1347</v>
      </c>
      <c r="C372" s="1" t="s">
        <v>1348</v>
      </c>
      <c r="D372" s="1" t="s">
        <v>1364</v>
      </c>
      <c r="E372" s="6">
        <v>45481</v>
      </c>
      <c r="F372" s="1" t="s">
        <v>8</v>
      </c>
      <c r="G372" s="1">
        <v>12</v>
      </c>
      <c r="H372" s="1">
        <v>31178</v>
      </c>
    </row>
    <row r="373" spans="1:8">
      <c r="A373" s="1">
        <v>2024</v>
      </c>
      <c r="B373" s="1" t="s">
        <v>1347</v>
      </c>
      <c r="C373" s="1" t="s">
        <v>1348</v>
      </c>
      <c r="D373" s="1" t="s">
        <v>1364</v>
      </c>
      <c r="E373" s="6">
        <v>45481</v>
      </c>
      <c r="F373" s="1" t="s">
        <v>38</v>
      </c>
      <c r="G373" s="1">
        <v>64</v>
      </c>
      <c r="H373" s="1">
        <v>21323</v>
      </c>
    </row>
    <row r="374" spans="1:8">
      <c r="A374" s="1">
        <v>2024</v>
      </c>
      <c r="B374" s="1" t="s">
        <v>1347</v>
      </c>
      <c r="C374" s="1" t="s">
        <v>1348</v>
      </c>
      <c r="D374" s="1" t="s">
        <v>1364</v>
      </c>
      <c r="E374" s="6">
        <v>45482</v>
      </c>
      <c r="F374" s="1" t="s">
        <v>64</v>
      </c>
      <c r="G374" s="1">
        <v>204</v>
      </c>
      <c r="H374" s="1">
        <v>813391</v>
      </c>
    </row>
    <row r="375" spans="1:8">
      <c r="A375" s="1">
        <v>2024</v>
      </c>
      <c r="B375" s="1" t="s">
        <v>1347</v>
      </c>
      <c r="C375" s="1" t="s">
        <v>1348</v>
      </c>
      <c r="D375" s="1" t="s">
        <v>1364</v>
      </c>
      <c r="E375" s="6">
        <v>45482</v>
      </c>
      <c r="F375" s="1" t="s">
        <v>8</v>
      </c>
      <c r="G375" s="1">
        <v>10</v>
      </c>
      <c r="H375" s="1">
        <v>16976</v>
      </c>
    </row>
    <row r="376" spans="1:8">
      <c r="A376" s="1">
        <v>2024</v>
      </c>
      <c r="B376" s="1" t="s">
        <v>1347</v>
      </c>
      <c r="C376" s="1" t="s">
        <v>1348</v>
      </c>
      <c r="D376" s="1" t="s">
        <v>1364</v>
      </c>
      <c r="E376" s="6">
        <v>45482</v>
      </c>
      <c r="F376" s="1" t="s">
        <v>38</v>
      </c>
      <c r="G376" s="1">
        <v>118</v>
      </c>
      <c r="H376" s="1">
        <v>62322</v>
      </c>
    </row>
    <row r="377" spans="1:8">
      <c r="A377" s="1">
        <v>2024</v>
      </c>
      <c r="B377" s="1" t="s">
        <v>1347</v>
      </c>
      <c r="C377" s="1" t="s">
        <v>1348</v>
      </c>
      <c r="D377" s="1" t="s">
        <v>1364</v>
      </c>
      <c r="E377" s="6">
        <v>45483</v>
      </c>
      <c r="F377" s="1" t="s">
        <v>64</v>
      </c>
      <c r="G377" s="1">
        <v>181</v>
      </c>
      <c r="H377" s="1">
        <v>889146</v>
      </c>
    </row>
    <row r="378" spans="1:8">
      <c r="A378" s="1">
        <v>2024</v>
      </c>
      <c r="B378" s="1" t="s">
        <v>1347</v>
      </c>
      <c r="C378" s="1" t="s">
        <v>1348</v>
      </c>
      <c r="D378" s="1" t="s">
        <v>1364</v>
      </c>
      <c r="E378" s="6">
        <v>45483</v>
      </c>
      <c r="F378" s="1" t="s">
        <v>8</v>
      </c>
      <c r="G378" s="1">
        <v>23</v>
      </c>
      <c r="H378" s="1">
        <v>50948</v>
      </c>
    </row>
    <row r="379" spans="1:8">
      <c r="A379" s="1">
        <v>2024</v>
      </c>
      <c r="B379" s="1" t="s">
        <v>1347</v>
      </c>
      <c r="C379" s="1" t="s">
        <v>1348</v>
      </c>
      <c r="D379" s="1" t="s">
        <v>1364</v>
      </c>
      <c r="E379" s="6">
        <v>45483</v>
      </c>
      <c r="F379" s="1" t="s">
        <v>38</v>
      </c>
      <c r="G379" s="1">
        <v>106</v>
      </c>
      <c r="H379" s="1">
        <v>72821</v>
      </c>
    </row>
    <row r="380" spans="1:8">
      <c r="A380" s="1">
        <v>2024</v>
      </c>
      <c r="B380" s="1" t="s">
        <v>1347</v>
      </c>
      <c r="C380" s="1" t="s">
        <v>1348</v>
      </c>
      <c r="D380" s="1" t="s">
        <v>1364</v>
      </c>
      <c r="E380" s="6">
        <v>45484</v>
      </c>
      <c r="F380" s="1" t="s">
        <v>64</v>
      </c>
      <c r="G380" s="1">
        <v>233</v>
      </c>
      <c r="H380" s="1">
        <v>465671</v>
      </c>
    </row>
    <row r="381" spans="1:8">
      <c r="A381" s="1">
        <v>2024</v>
      </c>
      <c r="B381" s="1" t="s">
        <v>1347</v>
      </c>
      <c r="C381" s="1" t="s">
        <v>1348</v>
      </c>
      <c r="D381" s="1" t="s">
        <v>1364</v>
      </c>
      <c r="E381" s="6">
        <v>45484</v>
      </c>
      <c r="F381" s="1" t="s">
        <v>8</v>
      </c>
      <c r="G381" s="1">
        <v>63</v>
      </c>
      <c r="H381" s="1">
        <v>62206</v>
      </c>
    </row>
    <row r="382" spans="1:8">
      <c r="A382" s="1">
        <v>2024</v>
      </c>
      <c r="B382" s="1" t="s">
        <v>1347</v>
      </c>
      <c r="C382" s="1" t="s">
        <v>1348</v>
      </c>
      <c r="D382" s="1" t="s">
        <v>1364</v>
      </c>
      <c r="E382" s="6">
        <v>45484</v>
      </c>
      <c r="F382" s="1" t="s">
        <v>38</v>
      </c>
      <c r="G382" s="1">
        <v>78</v>
      </c>
      <c r="H382" s="1">
        <v>86687</v>
      </c>
    </row>
    <row r="383" spans="1:8">
      <c r="A383" s="1">
        <v>2024</v>
      </c>
      <c r="B383" s="1" t="s">
        <v>1347</v>
      </c>
      <c r="C383" s="1" t="s">
        <v>1348</v>
      </c>
      <c r="D383" s="1" t="s">
        <v>1364</v>
      </c>
      <c r="E383" s="6">
        <v>45485</v>
      </c>
      <c r="F383" s="1" t="s">
        <v>64</v>
      </c>
      <c r="G383" s="1">
        <v>263</v>
      </c>
      <c r="H383" s="1">
        <v>505170</v>
      </c>
    </row>
    <row r="384" spans="1:8">
      <c r="A384" s="1">
        <v>2024</v>
      </c>
      <c r="B384" s="1" t="s">
        <v>1347</v>
      </c>
      <c r="C384" s="1" t="s">
        <v>1348</v>
      </c>
      <c r="D384" s="1" t="s">
        <v>1364</v>
      </c>
      <c r="E384" s="6">
        <v>45485</v>
      </c>
      <c r="F384" s="1" t="s">
        <v>8</v>
      </c>
      <c r="G384" s="1">
        <v>19</v>
      </c>
      <c r="H384" s="1">
        <v>32379</v>
      </c>
    </row>
    <row r="385" spans="1:8">
      <c r="A385" s="1">
        <v>2024</v>
      </c>
      <c r="B385" s="1" t="s">
        <v>1347</v>
      </c>
      <c r="C385" s="1" t="s">
        <v>1348</v>
      </c>
      <c r="D385" s="1" t="s">
        <v>1364</v>
      </c>
      <c r="E385" s="6">
        <v>45485</v>
      </c>
      <c r="F385" s="1" t="s">
        <v>38</v>
      </c>
      <c r="G385" s="1">
        <v>132</v>
      </c>
      <c r="H385" s="1">
        <v>69543</v>
      </c>
    </row>
    <row r="386" spans="1:8">
      <c r="A386" s="1">
        <v>2024</v>
      </c>
      <c r="B386" s="1" t="s">
        <v>1347</v>
      </c>
      <c r="C386" s="1" t="s">
        <v>1348</v>
      </c>
      <c r="D386" s="1" t="s">
        <v>1368</v>
      </c>
      <c r="E386" s="6">
        <v>45488</v>
      </c>
      <c r="F386" s="1" t="s">
        <v>64</v>
      </c>
      <c r="G386" s="1">
        <v>83</v>
      </c>
      <c r="H386" s="1">
        <v>385046</v>
      </c>
    </row>
    <row r="387" spans="1:8">
      <c r="A387" s="1">
        <v>2024</v>
      </c>
      <c r="B387" s="1" t="s">
        <v>1347</v>
      </c>
      <c r="C387" s="1" t="s">
        <v>1348</v>
      </c>
      <c r="D387" s="1" t="s">
        <v>1368</v>
      </c>
      <c r="E387" s="6">
        <v>45488</v>
      </c>
      <c r="F387" s="1" t="s">
        <v>8</v>
      </c>
      <c r="G387" s="1">
        <v>16</v>
      </c>
      <c r="H387" s="1">
        <v>17736</v>
      </c>
    </row>
    <row r="388" spans="1:8">
      <c r="A388" s="1">
        <v>2024</v>
      </c>
      <c r="B388" s="1" t="s">
        <v>1347</v>
      </c>
      <c r="C388" s="1" t="s">
        <v>1348</v>
      </c>
      <c r="D388" s="1" t="s">
        <v>1368</v>
      </c>
      <c r="E388" s="6">
        <v>45488</v>
      </c>
      <c r="F388" s="1" t="s">
        <v>38</v>
      </c>
      <c r="G388" s="1">
        <v>43</v>
      </c>
      <c r="H388" s="1">
        <v>33698</v>
      </c>
    </row>
    <row r="389" spans="1:8">
      <c r="A389" s="1">
        <v>2024</v>
      </c>
      <c r="B389" s="1" t="s">
        <v>1347</v>
      </c>
      <c r="C389" s="1" t="s">
        <v>1348</v>
      </c>
      <c r="D389" s="1" t="s">
        <v>1368</v>
      </c>
      <c r="E389" s="6">
        <v>45489</v>
      </c>
      <c r="F389" s="1" t="s">
        <v>64</v>
      </c>
      <c r="G389" s="1">
        <v>133</v>
      </c>
      <c r="H389" s="1">
        <v>705179.2</v>
      </c>
    </row>
    <row r="390" spans="1:8">
      <c r="A390" s="1">
        <v>2024</v>
      </c>
      <c r="B390" s="1" t="s">
        <v>1347</v>
      </c>
      <c r="C390" s="1" t="s">
        <v>1348</v>
      </c>
      <c r="D390" s="1" t="s">
        <v>1368</v>
      </c>
      <c r="E390" s="6">
        <v>45489</v>
      </c>
      <c r="F390" s="1" t="s">
        <v>8</v>
      </c>
      <c r="G390" s="1">
        <v>16</v>
      </c>
      <c r="H390" s="1">
        <v>24989</v>
      </c>
    </row>
    <row r="391" spans="1:8">
      <c r="A391" s="1">
        <v>2024</v>
      </c>
      <c r="B391" s="1" t="s">
        <v>1347</v>
      </c>
      <c r="C391" s="1" t="s">
        <v>1348</v>
      </c>
      <c r="D391" s="1" t="s">
        <v>1368</v>
      </c>
      <c r="E391" s="6">
        <v>45489</v>
      </c>
      <c r="F391" s="1" t="s">
        <v>38</v>
      </c>
      <c r="G391" s="1">
        <v>57</v>
      </c>
      <c r="H391" s="1">
        <v>78258</v>
      </c>
    </row>
    <row r="392" spans="1:8">
      <c r="A392" s="1">
        <v>2024</v>
      </c>
      <c r="B392" s="1" t="s">
        <v>1347</v>
      </c>
      <c r="C392" s="1" t="s">
        <v>1348</v>
      </c>
      <c r="D392" s="1" t="s">
        <v>1368</v>
      </c>
      <c r="E392" s="6">
        <v>45490</v>
      </c>
      <c r="F392" s="1" t="s">
        <v>64</v>
      </c>
      <c r="G392" s="1">
        <v>160</v>
      </c>
      <c r="H392" s="1">
        <v>440596</v>
      </c>
    </row>
    <row r="393" spans="1:8">
      <c r="A393" s="1">
        <v>2024</v>
      </c>
      <c r="B393" s="1" t="s">
        <v>1347</v>
      </c>
      <c r="C393" s="1" t="s">
        <v>1348</v>
      </c>
      <c r="D393" s="1" t="s">
        <v>1368</v>
      </c>
      <c r="E393" s="6">
        <v>45490</v>
      </c>
      <c r="F393" s="1" t="s">
        <v>8</v>
      </c>
      <c r="G393" s="1">
        <v>18</v>
      </c>
      <c r="H393" s="1">
        <v>28764</v>
      </c>
    </row>
    <row r="394" spans="1:8">
      <c r="A394" s="1">
        <v>2024</v>
      </c>
      <c r="B394" s="1" t="s">
        <v>1347</v>
      </c>
      <c r="C394" s="1" t="s">
        <v>1348</v>
      </c>
      <c r="D394" s="1" t="s">
        <v>1368</v>
      </c>
      <c r="E394" s="6">
        <v>45490</v>
      </c>
      <c r="F394" s="1" t="s">
        <v>38</v>
      </c>
      <c r="G394" s="1">
        <v>44</v>
      </c>
      <c r="H394" s="1">
        <v>54196</v>
      </c>
    </row>
    <row r="395" spans="1:8">
      <c r="A395" s="1">
        <v>2024</v>
      </c>
      <c r="B395" s="1" t="s">
        <v>1347</v>
      </c>
      <c r="C395" s="1" t="s">
        <v>1348</v>
      </c>
      <c r="D395" s="1" t="s">
        <v>1368</v>
      </c>
      <c r="E395" s="6">
        <v>45491</v>
      </c>
      <c r="F395" s="1" t="s">
        <v>64</v>
      </c>
      <c r="G395" s="1">
        <v>224</v>
      </c>
      <c r="H395" s="1">
        <v>591206</v>
      </c>
    </row>
    <row r="396" spans="1:8">
      <c r="A396" s="1">
        <v>2024</v>
      </c>
      <c r="B396" s="1" t="s">
        <v>1347</v>
      </c>
      <c r="C396" s="1" t="s">
        <v>1348</v>
      </c>
      <c r="D396" s="1" t="s">
        <v>1368</v>
      </c>
      <c r="E396" s="6">
        <v>45491</v>
      </c>
      <c r="F396" s="1" t="s">
        <v>8</v>
      </c>
      <c r="G396" s="1">
        <v>50</v>
      </c>
      <c r="H396" s="1">
        <v>34144</v>
      </c>
    </row>
    <row r="397" spans="1:8">
      <c r="A397" s="1">
        <v>2024</v>
      </c>
      <c r="B397" s="1" t="s">
        <v>1347</v>
      </c>
      <c r="C397" s="1" t="s">
        <v>1348</v>
      </c>
      <c r="D397" s="1" t="s">
        <v>1368</v>
      </c>
      <c r="E397" s="6">
        <v>45491</v>
      </c>
      <c r="F397" s="1" t="s">
        <v>38</v>
      </c>
      <c r="G397" s="1">
        <v>66</v>
      </c>
      <c r="H397" s="1">
        <v>90565</v>
      </c>
    </row>
    <row r="398" spans="1:8">
      <c r="A398" s="1">
        <v>2024</v>
      </c>
      <c r="B398" s="1" t="s">
        <v>1347</v>
      </c>
      <c r="C398" s="1" t="s">
        <v>1348</v>
      </c>
      <c r="D398" s="1" t="s">
        <v>1368</v>
      </c>
      <c r="E398" s="6">
        <v>45492</v>
      </c>
      <c r="F398" s="1" t="s">
        <v>64</v>
      </c>
      <c r="G398" s="1">
        <v>267</v>
      </c>
      <c r="H398" s="1">
        <v>1237759</v>
      </c>
    </row>
    <row r="399" spans="1:8">
      <c r="A399" s="1">
        <v>2024</v>
      </c>
      <c r="B399" s="1" t="s">
        <v>1347</v>
      </c>
      <c r="C399" s="1" t="s">
        <v>1348</v>
      </c>
      <c r="D399" s="1" t="s">
        <v>1368</v>
      </c>
      <c r="E399" s="6">
        <v>45492</v>
      </c>
      <c r="F399" s="1" t="s">
        <v>8</v>
      </c>
      <c r="G399" s="1">
        <v>20</v>
      </c>
      <c r="H399" s="1">
        <v>24994</v>
      </c>
    </row>
    <row r="400" spans="1:8">
      <c r="A400" s="1">
        <v>2024</v>
      </c>
      <c r="B400" s="1" t="s">
        <v>1347</v>
      </c>
      <c r="C400" s="1" t="s">
        <v>1348</v>
      </c>
      <c r="D400" s="1" t="s">
        <v>1368</v>
      </c>
      <c r="E400" s="6">
        <v>45492</v>
      </c>
      <c r="F400" s="1" t="s">
        <v>38</v>
      </c>
      <c r="G400" s="1">
        <v>78</v>
      </c>
      <c r="H400" s="1">
        <v>55529</v>
      </c>
    </row>
    <row r="401" spans="1:8">
      <c r="A401" s="1">
        <v>2024</v>
      </c>
      <c r="B401" s="1" t="s">
        <v>1347</v>
      </c>
      <c r="C401" s="1" t="s">
        <v>1348</v>
      </c>
      <c r="D401" s="1" t="s">
        <v>1377</v>
      </c>
      <c r="E401" s="6">
        <v>45495</v>
      </c>
      <c r="F401" s="1" t="s">
        <v>64</v>
      </c>
      <c r="G401" s="1">
        <v>148</v>
      </c>
      <c r="H401" s="1">
        <v>518911.5</v>
      </c>
    </row>
    <row r="402" spans="1:8">
      <c r="A402" s="1">
        <v>2024</v>
      </c>
      <c r="B402" s="1" t="s">
        <v>1347</v>
      </c>
      <c r="C402" s="1" t="s">
        <v>1348</v>
      </c>
      <c r="D402" s="1" t="s">
        <v>1377</v>
      </c>
      <c r="E402" s="6">
        <v>45495</v>
      </c>
      <c r="F402" s="1" t="s">
        <v>8</v>
      </c>
      <c r="G402" s="1">
        <v>17</v>
      </c>
      <c r="H402" s="1">
        <v>24359</v>
      </c>
    </row>
    <row r="403" spans="1:8">
      <c r="A403" s="1">
        <v>2024</v>
      </c>
      <c r="B403" s="1" t="s">
        <v>1347</v>
      </c>
      <c r="C403" s="1" t="s">
        <v>1348</v>
      </c>
      <c r="D403" s="1" t="s">
        <v>1377</v>
      </c>
      <c r="E403" s="6">
        <v>45495</v>
      </c>
      <c r="F403" s="1" t="s">
        <v>38</v>
      </c>
      <c r="G403" s="1">
        <v>55</v>
      </c>
      <c r="H403" s="1">
        <v>26557</v>
      </c>
    </row>
    <row r="404" spans="1:8">
      <c r="A404" s="1">
        <v>2024</v>
      </c>
      <c r="B404" s="1" t="s">
        <v>1347</v>
      </c>
      <c r="C404" s="1" t="s">
        <v>1348</v>
      </c>
      <c r="D404" s="1" t="s">
        <v>1377</v>
      </c>
      <c r="E404" s="6">
        <v>45496</v>
      </c>
      <c r="F404" s="1" t="s">
        <v>64</v>
      </c>
      <c r="G404" s="1">
        <v>200</v>
      </c>
      <c r="H404" s="1">
        <v>435946</v>
      </c>
    </row>
    <row r="405" spans="1:8">
      <c r="A405" s="1">
        <v>2024</v>
      </c>
      <c r="B405" s="1" t="s">
        <v>1347</v>
      </c>
      <c r="C405" s="1" t="s">
        <v>1348</v>
      </c>
      <c r="D405" s="1" t="s">
        <v>1377</v>
      </c>
      <c r="E405" s="6">
        <v>45496</v>
      </c>
      <c r="F405" s="1" t="s">
        <v>8</v>
      </c>
      <c r="G405" s="1">
        <v>20</v>
      </c>
      <c r="H405" s="1">
        <v>15657</v>
      </c>
    </row>
    <row r="406" spans="1:8">
      <c r="A406" s="1">
        <v>2024</v>
      </c>
      <c r="B406" s="1" t="s">
        <v>1347</v>
      </c>
      <c r="C406" s="1" t="s">
        <v>1348</v>
      </c>
      <c r="D406" s="1" t="s">
        <v>1377</v>
      </c>
      <c r="E406" s="6">
        <v>45496</v>
      </c>
      <c r="F406" s="1" t="s">
        <v>38</v>
      </c>
      <c r="G406" s="1">
        <v>118</v>
      </c>
      <c r="H406" s="1">
        <v>66236</v>
      </c>
    </row>
    <row r="407" spans="1:8">
      <c r="A407" s="1">
        <v>2024</v>
      </c>
      <c r="B407" s="1" t="s">
        <v>1347</v>
      </c>
      <c r="C407" s="1" t="s">
        <v>1348</v>
      </c>
      <c r="D407" s="1" t="s">
        <v>1377</v>
      </c>
      <c r="E407" s="6">
        <v>45497</v>
      </c>
      <c r="F407" s="1" t="s">
        <v>64</v>
      </c>
      <c r="G407" s="1">
        <v>210</v>
      </c>
      <c r="H407" s="1">
        <v>905428</v>
      </c>
    </row>
    <row r="408" spans="1:8">
      <c r="A408" s="1">
        <v>2024</v>
      </c>
      <c r="B408" s="1" t="s">
        <v>1347</v>
      </c>
      <c r="C408" s="1" t="s">
        <v>1348</v>
      </c>
      <c r="D408" s="1" t="s">
        <v>1377</v>
      </c>
      <c r="E408" s="6">
        <v>45497</v>
      </c>
      <c r="F408" s="1" t="s">
        <v>8</v>
      </c>
      <c r="G408" s="1">
        <v>17</v>
      </c>
      <c r="H408" s="1">
        <v>103130</v>
      </c>
    </row>
    <row r="409" spans="1:8">
      <c r="A409" s="1">
        <v>2024</v>
      </c>
      <c r="B409" s="1" t="s">
        <v>1347</v>
      </c>
      <c r="C409" s="1" t="s">
        <v>1348</v>
      </c>
      <c r="D409" s="1" t="s">
        <v>1377</v>
      </c>
      <c r="E409" s="6">
        <v>45497</v>
      </c>
      <c r="F409" s="1" t="s">
        <v>38</v>
      </c>
      <c r="G409" s="1">
        <v>101</v>
      </c>
      <c r="H409" s="1">
        <v>98756</v>
      </c>
    </row>
    <row r="410" spans="1:8">
      <c r="A410" s="1">
        <v>2024</v>
      </c>
      <c r="B410" s="1" t="s">
        <v>1347</v>
      </c>
      <c r="C410" s="1" t="s">
        <v>1348</v>
      </c>
      <c r="D410" s="1" t="s">
        <v>1377</v>
      </c>
      <c r="E410" s="6">
        <v>45498</v>
      </c>
      <c r="F410" s="1" t="s">
        <v>64</v>
      </c>
      <c r="G410" s="1">
        <v>256</v>
      </c>
      <c r="H410" s="1">
        <v>1038263</v>
      </c>
    </row>
    <row r="411" spans="1:8">
      <c r="A411" s="1">
        <v>2024</v>
      </c>
      <c r="B411" s="1" t="s">
        <v>1347</v>
      </c>
      <c r="C411" s="1" t="s">
        <v>1348</v>
      </c>
      <c r="D411" s="1" t="s">
        <v>1377</v>
      </c>
      <c r="E411" s="6">
        <v>45498</v>
      </c>
      <c r="F411" s="1" t="s">
        <v>8</v>
      </c>
      <c r="G411" s="1">
        <v>42</v>
      </c>
      <c r="H411" s="1">
        <v>29784</v>
      </c>
    </row>
    <row r="412" spans="1:8">
      <c r="A412" s="1">
        <v>2024</v>
      </c>
      <c r="B412" s="1" t="s">
        <v>1347</v>
      </c>
      <c r="C412" s="1" t="s">
        <v>1348</v>
      </c>
      <c r="D412" s="1" t="s">
        <v>1377</v>
      </c>
      <c r="E412" s="6">
        <v>45498</v>
      </c>
      <c r="F412" s="1" t="s">
        <v>38</v>
      </c>
      <c r="G412" s="1">
        <v>86</v>
      </c>
      <c r="H412" s="1">
        <v>80799</v>
      </c>
    </row>
    <row r="413" spans="1:8">
      <c r="A413" s="1">
        <v>2024</v>
      </c>
      <c r="B413" s="1" t="s">
        <v>1347</v>
      </c>
      <c r="C413" s="1" t="s">
        <v>1348</v>
      </c>
      <c r="D413" s="1" t="s">
        <v>1377</v>
      </c>
      <c r="E413" s="6">
        <v>45499</v>
      </c>
      <c r="F413" s="1" t="s">
        <v>64</v>
      </c>
      <c r="G413" s="1">
        <v>298</v>
      </c>
      <c r="H413" s="1">
        <v>3287592</v>
      </c>
    </row>
    <row r="414" spans="1:8">
      <c r="A414" s="1">
        <v>2024</v>
      </c>
      <c r="B414" s="1" t="s">
        <v>1347</v>
      </c>
      <c r="C414" s="1" t="s">
        <v>1348</v>
      </c>
      <c r="D414" s="1" t="s">
        <v>1377</v>
      </c>
      <c r="E414" s="6">
        <v>45499</v>
      </c>
      <c r="F414" s="1" t="s">
        <v>8</v>
      </c>
      <c r="G414" s="1">
        <v>26</v>
      </c>
      <c r="H414" s="1">
        <v>41948</v>
      </c>
    </row>
    <row r="415" spans="1:8">
      <c r="A415" s="1">
        <v>2024</v>
      </c>
      <c r="B415" s="1" t="s">
        <v>1347</v>
      </c>
      <c r="C415" s="1" t="s">
        <v>1348</v>
      </c>
      <c r="D415" s="1" t="s">
        <v>1377</v>
      </c>
      <c r="E415" s="6">
        <v>45499</v>
      </c>
      <c r="F415" s="1" t="s">
        <v>38</v>
      </c>
      <c r="G415" s="1">
        <v>114</v>
      </c>
      <c r="H415" s="1">
        <v>57394</v>
      </c>
    </row>
    <row r="416" spans="1:8">
      <c r="A416" s="1">
        <v>2024</v>
      </c>
      <c r="B416" s="1" t="s">
        <v>1347</v>
      </c>
      <c r="C416" s="1" t="s">
        <v>1348</v>
      </c>
      <c r="D416" s="1" t="s">
        <v>1393</v>
      </c>
      <c r="E416" s="6">
        <v>45502</v>
      </c>
      <c r="F416" s="1" t="s">
        <v>64</v>
      </c>
      <c r="G416" s="1">
        <v>209</v>
      </c>
      <c r="H416" s="1">
        <v>781683</v>
      </c>
    </row>
    <row r="417" spans="1:8">
      <c r="A417" s="1">
        <v>2024</v>
      </c>
      <c r="B417" s="1" t="s">
        <v>1347</v>
      </c>
      <c r="C417" s="1" t="s">
        <v>1348</v>
      </c>
      <c r="D417" s="1" t="s">
        <v>1393</v>
      </c>
      <c r="E417" s="6">
        <v>45502</v>
      </c>
      <c r="F417" s="1" t="s">
        <v>8</v>
      </c>
      <c r="G417" s="1">
        <v>25</v>
      </c>
      <c r="H417" s="1">
        <v>23763</v>
      </c>
    </row>
    <row r="418" spans="1:8">
      <c r="A418" s="1">
        <v>2024</v>
      </c>
      <c r="B418" s="1" t="s">
        <v>1347</v>
      </c>
      <c r="C418" s="1" t="s">
        <v>1348</v>
      </c>
      <c r="D418" s="1" t="s">
        <v>1393</v>
      </c>
      <c r="E418" s="6">
        <v>45502</v>
      </c>
      <c r="F418" s="1" t="s">
        <v>38</v>
      </c>
      <c r="G418" s="1">
        <v>45</v>
      </c>
      <c r="H418" s="1">
        <v>83453</v>
      </c>
    </row>
    <row r="419" spans="1:8">
      <c r="A419" s="1">
        <v>2024</v>
      </c>
      <c r="B419" s="1" t="s">
        <v>1347</v>
      </c>
      <c r="C419" s="1" t="s">
        <v>1348</v>
      </c>
      <c r="D419" s="1" t="s">
        <v>1393</v>
      </c>
      <c r="E419" s="6">
        <v>45503</v>
      </c>
      <c r="F419" s="1" t="s">
        <v>64</v>
      </c>
      <c r="G419" s="1">
        <v>172</v>
      </c>
      <c r="H419" s="1">
        <v>483455</v>
      </c>
    </row>
    <row r="420" spans="1:8">
      <c r="A420" s="1">
        <v>2024</v>
      </c>
      <c r="B420" s="1" t="s">
        <v>1347</v>
      </c>
      <c r="C420" s="1" t="s">
        <v>1348</v>
      </c>
      <c r="D420" s="1" t="s">
        <v>1393</v>
      </c>
      <c r="E420" s="6">
        <v>45503</v>
      </c>
      <c r="F420" s="1" t="s">
        <v>8</v>
      </c>
      <c r="G420" s="1">
        <v>15</v>
      </c>
      <c r="H420" s="1">
        <v>18927</v>
      </c>
    </row>
    <row r="421" spans="1:8">
      <c r="A421" s="1">
        <v>2024</v>
      </c>
      <c r="B421" s="1" t="s">
        <v>1347</v>
      </c>
      <c r="C421" s="1" t="s">
        <v>1348</v>
      </c>
      <c r="D421" s="1" t="s">
        <v>1393</v>
      </c>
      <c r="E421" s="6">
        <v>45503</v>
      </c>
      <c r="F421" s="1" t="s">
        <v>38</v>
      </c>
      <c r="G421" s="1">
        <v>63</v>
      </c>
      <c r="H421" s="1">
        <v>62920</v>
      </c>
    </row>
    <row r="422" spans="1:8">
      <c r="A422" s="1">
        <v>2024</v>
      </c>
      <c r="B422" s="1" t="s">
        <v>1347</v>
      </c>
      <c r="C422" s="1" t="s">
        <v>1348</v>
      </c>
      <c r="D422" s="1" t="s">
        <v>1393</v>
      </c>
      <c r="E422" s="6">
        <v>45504</v>
      </c>
      <c r="F422" s="1" t="s">
        <v>64</v>
      </c>
      <c r="G422" s="1">
        <v>11</v>
      </c>
      <c r="H422" s="1">
        <v>15309</v>
      </c>
    </row>
    <row r="423" spans="1:8">
      <c r="A423" s="1">
        <v>2024</v>
      </c>
      <c r="B423" s="1" t="s">
        <v>1347</v>
      </c>
      <c r="C423" s="1" t="s">
        <v>1348</v>
      </c>
      <c r="D423" s="1" t="s">
        <v>1393</v>
      </c>
      <c r="E423" s="6">
        <v>45504</v>
      </c>
      <c r="F423" s="1" t="s">
        <v>8</v>
      </c>
      <c r="G423" s="1">
        <v>13</v>
      </c>
      <c r="H423" s="1">
        <v>14114</v>
      </c>
    </row>
    <row r="424" spans="1:8">
      <c r="A424" s="1">
        <v>2024</v>
      </c>
      <c r="B424" s="1" t="s">
        <v>1347</v>
      </c>
      <c r="C424" s="1" t="s">
        <v>1348</v>
      </c>
      <c r="D424" s="1" t="s">
        <v>1393</v>
      </c>
      <c r="E424" s="6">
        <v>45504</v>
      </c>
      <c r="F424" s="1" t="s">
        <v>38</v>
      </c>
      <c r="G424" s="1">
        <v>75</v>
      </c>
      <c r="H424" s="1">
        <v>118417</v>
      </c>
    </row>
    <row r="425" spans="1:8">
      <c r="A425" s="1">
        <v>2024</v>
      </c>
      <c r="B425" s="1" t="s">
        <v>1347</v>
      </c>
      <c r="C425" s="1" t="s">
        <v>1396</v>
      </c>
      <c r="D425" s="1" t="s">
        <v>1393</v>
      </c>
      <c r="E425" s="6">
        <v>45505</v>
      </c>
      <c r="F425" s="1" t="s">
        <v>64</v>
      </c>
      <c r="G425" s="1">
        <v>207</v>
      </c>
      <c r="H425" s="1">
        <v>498721</v>
      </c>
    </row>
    <row r="426" spans="1:8">
      <c r="A426" s="1">
        <v>2024</v>
      </c>
      <c r="B426" s="1" t="s">
        <v>1347</v>
      </c>
      <c r="C426" s="1" t="s">
        <v>1396</v>
      </c>
      <c r="D426" s="1" t="s">
        <v>1393</v>
      </c>
      <c r="E426" s="6">
        <v>45505</v>
      </c>
      <c r="F426" s="1" t="s">
        <v>8</v>
      </c>
      <c r="G426" s="1">
        <v>16</v>
      </c>
      <c r="H426" s="1">
        <v>29613</v>
      </c>
    </row>
    <row r="427" spans="1:8">
      <c r="A427" s="1">
        <v>2024</v>
      </c>
      <c r="B427" s="1" t="s">
        <v>1347</v>
      </c>
      <c r="C427" s="1" t="s">
        <v>1396</v>
      </c>
      <c r="D427" s="1" t="s">
        <v>1393</v>
      </c>
      <c r="E427" s="6">
        <v>45505</v>
      </c>
      <c r="F427" s="1" t="s">
        <v>38</v>
      </c>
      <c r="G427" s="1">
        <v>53</v>
      </c>
      <c r="H427" s="1">
        <v>41730</v>
      </c>
    </row>
    <row r="428" spans="1:8">
      <c r="A428" s="1">
        <v>2024</v>
      </c>
      <c r="B428" s="1" t="s">
        <v>1347</v>
      </c>
      <c r="C428" s="1" t="s">
        <v>1396</v>
      </c>
      <c r="D428" s="1" t="s">
        <v>1393</v>
      </c>
      <c r="E428" s="6">
        <v>45506</v>
      </c>
      <c r="F428" s="1" t="s">
        <v>64</v>
      </c>
      <c r="G428" s="1">
        <v>124</v>
      </c>
      <c r="H428" s="1">
        <v>577921</v>
      </c>
    </row>
    <row r="429" spans="1:8">
      <c r="A429" s="1">
        <v>2024</v>
      </c>
      <c r="B429" s="1" t="s">
        <v>1347</v>
      </c>
      <c r="C429" s="1" t="s">
        <v>1396</v>
      </c>
      <c r="D429" s="1" t="s">
        <v>1393</v>
      </c>
      <c r="E429" s="6">
        <v>45506</v>
      </c>
      <c r="F429" s="1" t="s">
        <v>8</v>
      </c>
      <c r="G429" s="1">
        <v>89</v>
      </c>
      <c r="H429" s="1">
        <v>41975</v>
      </c>
    </row>
    <row r="430" spans="1:8">
      <c r="A430" s="1">
        <v>2024</v>
      </c>
      <c r="B430" s="1" t="s">
        <v>1347</v>
      </c>
      <c r="C430" s="1" t="s">
        <v>1396</v>
      </c>
      <c r="D430" s="1" t="s">
        <v>1393</v>
      </c>
      <c r="E430" s="6">
        <v>45506</v>
      </c>
      <c r="F430" s="1" t="s">
        <v>38</v>
      </c>
      <c r="G430" s="1">
        <v>61</v>
      </c>
      <c r="H430" s="1">
        <v>40778</v>
      </c>
    </row>
    <row r="431" spans="1:8">
      <c r="A431" s="1">
        <v>2024</v>
      </c>
      <c r="B431" s="1" t="s">
        <v>1347</v>
      </c>
      <c r="C431" s="1" t="s">
        <v>1396</v>
      </c>
      <c r="D431" s="1" t="s">
        <v>1399</v>
      </c>
      <c r="E431" s="6">
        <v>45507</v>
      </c>
      <c r="F431" s="1" t="s">
        <v>64</v>
      </c>
      <c r="G431" s="1">
        <v>20</v>
      </c>
      <c r="H431" s="1">
        <v>509237</v>
      </c>
    </row>
    <row r="432" spans="1:8">
      <c r="A432" s="1">
        <v>2024</v>
      </c>
      <c r="B432" s="1" t="s">
        <v>1347</v>
      </c>
      <c r="C432" s="1" t="s">
        <v>1396</v>
      </c>
      <c r="D432" s="1" t="s">
        <v>1399</v>
      </c>
      <c r="E432" s="6">
        <v>45507</v>
      </c>
      <c r="F432" s="1" t="s">
        <v>8</v>
      </c>
      <c r="G432" s="1">
        <v>13</v>
      </c>
      <c r="H432" s="1">
        <v>11132</v>
      </c>
    </row>
    <row r="433" spans="1:8">
      <c r="A433" s="1">
        <v>2024</v>
      </c>
      <c r="B433" s="1" t="s">
        <v>1347</v>
      </c>
      <c r="C433" s="1" t="s">
        <v>1396</v>
      </c>
      <c r="D433" s="1" t="s">
        <v>1399</v>
      </c>
      <c r="E433" s="6">
        <v>45507</v>
      </c>
      <c r="F433" s="1" t="s">
        <v>38</v>
      </c>
      <c r="G433" s="1">
        <v>148</v>
      </c>
      <c r="H433" s="1">
        <v>54953</v>
      </c>
    </row>
    <row r="434" spans="1:8">
      <c r="A434" s="1">
        <v>2024</v>
      </c>
      <c r="B434" s="1" t="s">
        <v>1347</v>
      </c>
      <c r="C434" s="1" t="s">
        <v>1396</v>
      </c>
      <c r="D434" s="1" t="s">
        <v>1399</v>
      </c>
      <c r="E434" s="6">
        <v>45509</v>
      </c>
      <c r="F434" s="1" t="s">
        <v>64</v>
      </c>
      <c r="G434" s="1">
        <v>298</v>
      </c>
      <c r="H434" s="1">
        <v>3218541</v>
      </c>
    </row>
    <row r="435" spans="1:8">
      <c r="A435" s="1">
        <v>2024</v>
      </c>
      <c r="B435" s="1" t="s">
        <v>1347</v>
      </c>
      <c r="C435" s="1" t="s">
        <v>1396</v>
      </c>
      <c r="D435" s="1" t="s">
        <v>1399</v>
      </c>
      <c r="E435" s="6">
        <v>45509</v>
      </c>
      <c r="F435" s="1" t="s">
        <v>8</v>
      </c>
      <c r="G435" s="1">
        <v>11</v>
      </c>
      <c r="H435" s="1">
        <v>22054</v>
      </c>
    </row>
    <row r="436" spans="1:8">
      <c r="A436" s="1">
        <v>2024</v>
      </c>
      <c r="B436" s="1" t="s">
        <v>1347</v>
      </c>
      <c r="C436" s="1" t="s">
        <v>1396</v>
      </c>
      <c r="D436" s="1" t="s">
        <v>1399</v>
      </c>
      <c r="E436" s="6">
        <v>45509</v>
      </c>
      <c r="F436" s="1" t="s">
        <v>38</v>
      </c>
      <c r="G436" s="1">
        <v>96</v>
      </c>
      <c r="H436" s="1">
        <v>62529</v>
      </c>
    </row>
    <row r="437" spans="1:8">
      <c r="A437" s="1">
        <v>2024</v>
      </c>
      <c r="B437" s="1" t="s">
        <v>1347</v>
      </c>
      <c r="C437" s="1" t="s">
        <v>1396</v>
      </c>
      <c r="D437" s="1" t="s">
        <v>1399</v>
      </c>
      <c r="E437" s="6">
        <v>45510</v>
      </c>
      <c r="F437" s="1" t="s">
        <v>64</v>
      </c>
      <c r="G437" s="1">
        <v>172</v>
      </c>
      <c r="H437" s="1">
        <v>1031932.9</v>
      </c>
    </row>
    <row r="438" spans="1:8">
      <c r="A438" s="1">
        <v>2024</v>
      </c>
      <c r="B438" s="1" t="s">
        <v>1347</v>
      </c>
      <c r="C438" s="1" t="s">
        <v>1396</v>
      </c>
      <c r="D438" s="1" t="s">
        <v>1399</v>
      </c>
      <c r="E438" s="6">
        <v>45510</v>
      </c>
      <c r="F438" s="1" t="s">
        <v>8</v>
      </c>
      <c r="G438" s="1">
        <v>18</v>
      </c>
      <c r="H438" s="1">
        <v>24789</v>
      </c>
    </row>
    <row r="439" spans="1:8">
      <c r="A439" s="1">
        <v>2024</v>
      </c>
      <c r="B439" s="1" t="s">
        <v>1347</v>
      </c>
      <c r="C439" s="1" t="s">
        <v>1396</v>
      </c>
      <c r="D439" s="1" t="s">
        <v>1399</v>
      </c>
      <c r="E439" s="6">
        <v>45510</v>
      </c>
      <c r="F439" s="1" t="s">
        <v>38</v>
      </c>
      <c r="G439" s="1">
        <v>92</v>
      </c>
      <c r="H439" s="1">
        <v>64076</v>
      </c>
    </row>
    <row r="440" spans="1:8">
      <c r="A440" s="1">
        <v>2024</v>
      </c>
      <c r="B440" s="1" t="s">
        <v>1347</v>
      </c>
      <c r="C440" s="1" t="s">
        <v>1396</v>
      </c>
      <c r="D440" s="1" t="s">
        <v>1399</v>
      </c>
      <c r="E440" s="6">
        <v>45511</v>
      </c>
      <c r="F440" s="1" t="s">
        <v>64</v>
      </c>
      <c r="G440" s="1">
        <v>198</v>
      </c>
      <c r="H440" s="1">
        <v>784127</v>
      </c>
    </row>
    <row r="441" spans="1:8">
      <c r="A441" s="1">
        <v>2024</v>
      </c>
      <c r="B441" s="1" t="s">
        <v>1347</v>
      </c>
      <c r="C441" s="1" t="s">
        <v>1396</v>
      </c>
      <c r="D441" s="1" t="s">
        <v>1399</v>
      </c>
      <c r="E441" s="6">
        <v>45511</v>
      </c>
      <c r="F441" s="1" t="s">
        <v>8</v>
      </c>
      <c r="G441" s="1">
        <v>15</v>
      </c>
      <c r="H441" s="1">
        <v>31361</v>
      </c>
    </row>
    <row r="442" spans="1:8">
      <c r="A442" s="1">
        <v>2024</v>
      </c>
      <c r="B442" s="1" t="s">
        <v>1347</v>
      </c>
      <c r="C442" s="1" t="s">
        <v>1396</v>
      </c>
      <c r="D442" s="1" t="s">
        <v>1399</v>
      </c>
      <c r="E442" s="6">
        <v>45511</v>
      </c>
      <c r="F442" s="1" t="s">
        <v>38</v>
      </c>
      <c r="G442" s="1">
        <v>76</v>
      </c>
      <c r="H442" s="1">
        <v>41958</v>
      </c>
    </row>
    <row r="443" spans="1:8">
      <c r="A443" s="1">
        <v>2024</v>
      </c>
      <c r="B443" s="1" t="s">
        <v>1347</v>
      </c>
      <c r="C443" s="1" t="s">
        <v>1396</v>
      </c>
      <c r="D443" s="1" t="s">
        <v>1399</v>
      </c>
      <c r="E443" s="6">
        <v>45512</v>
      </c>
      <c r="F443" s="1" t="s">
        <v>64</v>
      </c>
      <c r="G443" s="1">
        <v>182</v>
      </c>
      <c r="H443" s="1">
        <v>1187704</v>
      </c>
    </row>
    <row r="444" spans="1:8">
      <c r="A444" s="1">
        <v>2024</v>
      </c>
      <c r="B444" s="1" t="s">
        <v>1347</v>
      </c>
      <c r="C444" s="1" t="s">
        <v>1396</v>
      </c>
      <c r="D444" s="1" t="s">
        <v>1399</v>
      </c>
      <c r="E444" s="6">
        <v>45512</v>
      </c>
      <c r="F444" s="1" t="s">
        <v>8</v>
      </c>
      <c r="G444" s="1">
        <v>78</v>
      </c>
      <c r="H444" s="1">
        <v>39679</v>
      </c>
    </row>
    <row r="445" spans="1:8">
      <c r="A445" s="1">
        <v>2024</v>
      </c>
      <c r="B445" s="1" t="s">
        <v>1347</v>
      </c>
      <c r="C445" s="1" t="s">
        <v>1396</v>
      </c>
      <c r="D445" s="1" t="s">
        <v>1399</v>
      </c>
      <c r="E445" s="6">
        <v>45512</v>
      </c>
      <c r="F445" s="1" t="s">
        <v>38</v>
      </c>
      <c r="G445" s="1">
        <v>76</v>
      </c>
      <c r="H445" s="1">
        <v>65454</v>
      </c>
    </row>
    <row r="446" spans="1:8">
      <c r="A446" s="1">
        <v>2024</v>
      </c>
      <c r="B446" s="1" t="s">
        <v>1347</v>
      </c>
      <c r="C446" s="1" t="s">
        <v>1396</v>
      </c>
      <c r="D446" s="1" t="s">
        <v>1399</v>
      </c>
      <c r="E446" s="6">
        <v>45513</v>
      </c>
      <c r="F446" s="1" t="s">
        <v>64</v>
      </c>
      <c r="G446" s="1">
        <v>208</v>
      </c>
      <c r="H446" s="1">
        <v>606051</v>
      </c>
    </row>
    <row r="447" spans="1:8">
      <c r="A447" s="1">
        <v>2024</v>
      </c>
      <c r="B447" s="1" t="s">
        <v>1347</v>
      </c>
      <c r="C447" s="1" t="s">
        <v>1396</v>
      </c>
      <c r="D447" s="1" t="s">
        <v>1399</v>
      </c>
      <c r="E447" s="6">
        <v>45513</v>
      </c>
      <c r="F447" s="1" t="s">
        <v>8</v>
      </c>
      <c r="G447" s="1">
        <v>22</v>
      </c>
      <c r="H447" s="1">
        <v>38959</v>
      </c>
    </row>
    <row r="448" spans="1:8">
      <c r="A448" s="1">
        <v>2024</v>
      </c>
      <c r="B448" s="1" t="s">
        <v>1347</v>
      </c>
      <c r="C448" s="1" t="s">
        <v>1396</v>
      </c>
      <c r="D448" s="1" t="s">
        <v>1399</v>
      </c>
      <c r="E448" s="6">
        <v>45513</v>
      </c>
      <c r="F448" s="1" t="s">
        <v>38</v>
      </c>
      <c r="G448" s="1">
        <v>78</v>
      </c>
      <c r="H448" s="1">
        <v>47172</v>
      </c>
    </row>
    <row r="449" spans="1:8">
      <c r="A449" s="1">
        <v>2024</v>
      </c>
      <c r="B449" s="1" t="s">
        <v>1347</v>
      </c>
      <c r="C449" s="1" t="s">
        <v>1396</v>
      </c>
      <c r="D449" s="1" t="s">
        <v>1409</v>
      </c>
      <c r="E449" s="6">
        <v>45514</v>
      </c>
      <c r="F449" s="1" t="s">
        <v>64</v>
      </c>
      <c r="G449" s="1">
        <v>295</v>
      </c>
      <c r="H449" s="1">
        <v>3429448</v>
      </c>
    </row>
    <row r="450" spans="1:8">
      <c r="A450" s="1">
        <v>2024</v>
      </c>
      <c r="B450" s="1" t="s">
        <v>1347</v>
      </c>
      <c r="C450" s="1" t="s">
        <v>1396</v>
      </c>
      <c r="D450" s="1" t="s">
        <v>1409</v>
      </c>
      <c r="E450" s="6">
        <v>45514</v>
      </c>
      <c r="F450" s="1" t="s">
        <v>8</v>
      </c>
      <c r="G450" s="1">
        <v>25</v>
      </c>
      <c r="H450" s="1">
        <v>51836</v>
      </c>
    </row>
    <row r="451" spans="1:8">
      <c r="A451" s="1">
        <v>2024</v>
      </c>
      <c r="B451" s="1" t="s">
        <v>1347</v>
      </c>
      <c r="C451" s="1" t="s">
        <v>1396</v>
      </c>
      <c r="D451" s="1" t="s">
        <v>1409</v>
      </c>
      <c r="E451" s="6">
        <v>45514</v>
      </c>
      <c r="F451" s="1" t="s">
        <v>38</v>
      </c>
      <c r="G451" s="1">
        <v>65</v>
      </c>
      <c r="H451" s="1">
        <v>30943</v>
      </c>
    </row>
    <row r="452" spans="1:8">
      <c r="A452" s="1">
        <v>2024</v>
      </c>
      <c r="B452" s="1" t="s">
        <v>1347</v>
      </c>
      <c r="C452" s="1" t="s">
        <v>1396</v>
      </c>
      <c r="D452" s="1" t="s">
        <v>1409</v>
      </c>
      <c r="E452" s="6">
        <v>45516</v>
      </c>
      <c r="F452" s="1" t="s">
        <v>64</v>
      </c>
      <c r="G452" s="1">
        <v>88</v>
      </c>
      <c r="H452" s="1">
        <v>365234</v>
      </c>
    </row>
    <row r="453" spans="1:8">
      <c r="A453" s="1">
        <v>2024</v>
      </c>
      <c r="B453" s="1" t="s">
        <v>1347</v>
      </c>
      <c r="C453" s="1" t="s">
        <v>1396</v>
      </c>
      <c r="D453" s="1" t="s">
        <v>1409</v>
      </c>
      <c r="E453" s="6">
        <v>45516</v>
      </c>
      <c r="F453" s="1" t="s">
        <v>8</v>
      </c>
      <c r="G453" s="1">
        <v>15</v>
      </c>
      <c r="H453" s="1">
        <v>24993</v>
      </c>
    </row>
    <row r="454" spans="1:8">
      <c r="A454" s="1">
        <v>2024</v>
      </c>
      <c r="B454" s="1" t="s">
        <v>1347</v>
      </c>
      <c r="C454" s="1" t="s">
        <v>1396</v>
      </c>
      <c r="D454" s="1" t="s">
        <v>1409</v>
      </c>
      <c r="E454" s="6">
        <v>45516</v>
      </c>
      <c r="F454" s="1" t="s">
        <v>38</v>
      </c>
      <c r="G454" s="1">
        <v>30</v>
      </c>
      <c r="H454" s="1">
        <v>44628</v>
      </c>
    </row>
    <row r="455" spans="1:8">
      <c r="A455" s="1">
        <v>2024</v>
      </c>
      <c r="B455" s="1" t="s">
        <v>1347</v>
      </c>
      <c r="C455" s="1" t="s">
        <v>1396</v>
      </c>
      <c r="D455" s="1" t="s">
        <v>1409</v>
      </c>
      <c r="E455" s="6">
        <v>45517</v>
      </c>
      <c r="F455" s="1" t="s">
        <v>64</v>
      </c>
      <c r="G455" s="1">
        <v>182</v>
      </c>
      <c r="H455" s="1">
        <v>447765.5</v>
      </c>
    </row>
    <row r="456" spans="1:8">
      <c r="A456" s="1">
        <v>2024</v>
      </c>
      <c r="B456" s="1" t="s">
        <v>1347</v>
      </c>
      <c r="C456" s="1" t="s">
        <v>1396</v>
      </c>
      <c r="D456" s="1" t="s">
        <v>1409</v>
      </c>
      <c r="E456" s="6">
        <v>45517</v>
      </c>
      <c r="F456" s="1" t="s">
        <v>8</v>
      </c>
      <c r="G456" s="1">
        <v>13</v>
      </c>
      <c r="H456" s="1">
        <v>16816</v>
      </c>
    </row>
    <row r="457" spans="1:8">
      <c r="A457" s="1">
        <v>2024</v>
      </c>
      <c r="B457" s="1" t="s">
        <v>1347</v>
      </c>
      <c r="C457" s="1" t="s">
        <v>1396</v>
      </c>
      <c r="D457" s="1" t="s">
        <v>1409</v>
      </c>
      <c r="E457" s="6">
        <v>45517</v>
      </c>
      <c r="F457" s="1" t="s">
        <v>38</v>
      </c>
      <c r="G457" s="1">
        <v>72</v>
      </c>
      <c r="H457" s="1">
        <v>54939</v>
      </c>
    </row>
    <row r="458" spans="1:8">
      <c r="A458" s="1">
        <v>2024</v>
      </c>
      <c r="B458" s="1" t="s">
        <v>1347</v>
      </c>
      <c r="C458" s="1" t="s">
        <v>1396</v>
      </c>
      <c r="D458" s="1" t="s">
        <v>1409</v>
      </c>
      <c r="E458" s="6">
        <v>45518</v>
      </c>
      <c r="F458" s="1" t="s">
        <v>64</v>
      </c>
      <c r="G458" s="1">
        <v>206</v>
      </c>
      <c r="H458" s="1">
        <v>650314</v>
      </c>
    </row>
    <row r="459" spans="1:8">
      <c r="A459" s="1">
        <v>2024</v>
      </c>
      <c r="B459" s="1" t="s">
        <v>1347</v>
      </c>
      <c r="C459" s="1" t="s">
        <v>1396</v>
      </c>
      <c r="D459" s="1" t="s">
        <v>1409</v>
      </c>
      <c r="E459" s="6">
        <v>45518</v>
      </c>
      <c r="F459" s="1" t="s">
        <v>8</v>
      </c>
      <c r="G459" s="1">
        <v>34</v>
      </c>
      <c r="H459" s="1">
        <v>17397</v>
      </c>
    </row>
    <row r="460" spans="1:8">
      <c r="A460" s="1">
        <v>2024</v>
      </c>
      <c r="B460" s="1" t="s">
        <v>1347</v>
      </c>
      <c r="C460" s="1" t="s">
        <v>1396</v>
      </c>
      <c r="D460" s="1" t="s">
        <v>1409</v>
      </c>
      <c r="E460" s="6">
        <v>45518</v>
      </c>
      <c r="F460" s="1" t="s">
        <v>38</v>
      </c>
      <c r="G460" s="1">
        <v>87</v>
      </c>
      <c r="H460" s="1">
        <v>83945</v>
      </c>
    </row>
    <row r="461" spans="1:8">
      <c r="A461" s="1">
        <v>2024</v>
      </c>
      <c r="B461" s="1" t="s">
        <v>1347</v>
      </c>
      <c r="C461" s="1" t="s">
        <v>1396</v>
      </c>
      <c r="D461" s="1" t="s">
        <v>1409</v>
      </c>
      <c r="E461" s="6">
        <v>45519</v>
      </c>
      <c r="F461" s="1" t="s">
        <v>64</v>
      </c>
      <c r="G461" s="1">
        <v>292</v>
      </c>
      <c r="H461" s="1">
        <v>1069943</v>
      </c>
    </row>
    <row r="462" spans="1:8">
      <c r="A462" s="1">
        <v>2024</v>
      </c>
      <c r="B462" s="1" t="s">
        <v>1347</v>
      </c>
      <c r="C462" s="1" t="s">
        <v>1396</v>
      </c>
      <c r="D462" s="1" t="s">
        <v>1409</v>
      </c>
      <c r="E462" s="6">
        <v>45519</v>
      </c>
      <c r="F462" s="1" t="s">
        <v>8</v>
      </c>
      <c r="G462" s="1">
        <v>28</v>
      </c>
      <c r="H462" s="1">
        <v>36532</v>
      </c>
    </row>
    <row r="463" spans="1:8">
      <c r="A463" s="1">
        <v>2024</v>
      </c>
      <c r="B463" s="1" t="s">
        <v>1347</v>
      </c>
      <c r="C463" s="1" t="s">
        <v>1396</v>
      </c>
      <c r="D463" s="1" t="s">
        <v>1409</v>
      </c>
      <c r="E463" s="6">
        <v>45519</v>
      </c>
      <c r="F463" s="1" t="s">
        <v>38</v>
      </c>
      <c r="G463" s="1">
        <v>96</v>
      </c>
      <c r="H463" s="1">
        <v>49011</v>
      </c>
    </row>
    <row r="464" spans="1:8">
      <c r="A464" s="1">
        <v>2024</v>
      </c>
      <c r="B464" s="1" t="s">
        <v>1347</v>
      </c>
      <c r="C464" s="1" t="s">
        <v>1396</v>
      </c>
      <c r="D464" s="1" t="s">
        <v>1409</v>
      </c>
      <c r="E464" s="6">
        <v>45520</v>
      </c>
      <c r="F464" s="1" t="s">
        <v>64</v>
      </c>
      <c r="G464" s="1">
        <v>298</v>
      </c>
      <c r="H464" s="1">
        <v>3291146</v>
      </c>
    </row>
    <row r="465" spans="1:8">
      <c r="A465" s="1">
        <v>2024</v>
      </c>
      <c r="B465" s="1" t="s">
        <v>1347</v>
      </c>
      <c r="C465" s="1" t="s">
        <v>1396</v>
      </c>
      <c r="D465" s="1" t="s">
        <v>1409</v>
      </c>
      <c r="E465" s="6">
        <v>45520</v>
      </c>
      <c r="F465" s="1" t="s">
        <v>8</v>
      </c>
      <c r="G465" s="1">
        <v>58</v>
      </c>
      <c r="H465" s="1">
        <v>18602</v>
      </c>
    </row>
    <row r="466" spans="1:8">
      <c r="A466" s="1">
        <v>2024</v>
      </c>
      <c r="B466" s="1" t="s">
        <v>1347</v>
      </c>
      <c r="C466" s="1" t="s">
        <v>1396</v>
      </c>
      <c r="D466" s="1" t="s">
        <v>1409</v>
      </c>
      <c r="E466" s="6">
        <v>45520</v>
      </c>
      <c r="F466" s="1" t="s">
        <v>38</v>
      </c>
      <c r="G466" s="1">
        <v>126</v>
      </c>
      <c r="H466" s="1">
        <v>96840</v>
      </c>
    </row>
    <row r="467" spans="1:8">
      <c r="A467" s="1">
        <v>2024</v>
      </c>
      <c r="B467" s="1" t="s">
        <v>1347</v>
      </c>
      <c r="C467" s="1" t="s">
        <v>1396</v>
      </c>
      <c r="D467" s="1" t="s">
        <v>1428</v>
      </c>
      <c r="E467" s="6">
        <v>45521</v>
      </c>
      <c r="F467" s="1" t="s">
        <v>64</v>
      </c>
      <c r="G467" s="1">
        <v>109</v>
      </c>
      <c r="H467" s="1">
        <v>356456</v>
      </c>
    </row>
    <row r="468" spans="1:8">
      <c r="A468" s="1">
        <v>2024</v>
      </c>
      <c r="B468" s="1" t="s">
        <v>1347</v>
      </c>
      <c r="C468" s="1" t="s">
        <v>1396</v>
      </c>
      <c r="D468" s="1" t="s">
        <v>1428</v>
      </c>
      <c r="E468" s="6">
        <v>45521</v>
      </c>
      <c r="F468" s="1" t="s">
        <v>8</v>
      </c>
      <c r="G468" s="1">
        <v>19</v>
      </c>
      <c r="H468" s="1">
        <v>27554</v>
      </c>
    </row>
    <row r="469" spans="1:8">
      <c r="A469" s="1">
        <v>2024</v>
      </c>
      <c r="B469" s="1" t="s">
        <v>1347</v>
      </c>
      <c r="C469" s="1" t="s">
        <v>1396</v>
      </c>
      <c r="D469" s="1" t="s">
        <v>1428</v>
      </c>
      <c r="E469" s="6">
        <v>45521</v>
      </c>
      <c r="F469" s="1" t="s">
        <v>38</v>
      </c>
      <c r="G469" s="1">
        <v>62</v>
      </c>
      <c r="H469" s="1">
        <v>18453</v>
      </c>
    </row>
    <row r="470" spans="1:8">
      <c r="A470" s="1">
        <v>2024</v>
      </c>
      <c r="B470" s="1" t="s">
        <v>1347</v>
      </c>
      <c r="C470" s="1" t="s">
        <v>1396</v>
      </c>
      <c r="D470" s="1" t="s">
        <v>1428</v>
      </c>
      <c r="E470" s="6">
        <v>45523</v>
      </c>
      <c r="F470" s="1" t="s">
        <v>64</v>
      </c>
      <c r="G470" s="1">
        <v>56</v>
      </c>
      <c r="H470" s="1">
        <v>704355.1</v>
      </c>
    </row>
    <row r="471" spans="1:8">
      <c r="A471" s="1">
        <v>2024</v>
      </c>
      <c r="B471" s="1" t="s">
        <v>1347</v>
      </c>
      <c r="C471" s="1" t="s">
        <v>1396</v>
      </c>
      <c r="D471" s="1" t="s">
        <v>1428</v>
      </c>
      <c r="E471" s="6">
        <v>45523</v>
      </c>
      <c r="F471" s="1" t="s">
        <v>8</v>
      </c>
      <c r="G471" s="1">
        <v>19</v>
      </c>
      <c r="H471" s="1">
        <v>39324</v>
      </c>
    </row>
    <row r="472" spans="1:8">
      <c r="A472" s="1">
        <v>2024</v>
      </c>
      <c r="B472" s="1" t="s">
        <v>1347</v>
      </c>
      <c r="C472" s="1" t="s">
        <v>1396</v>
      </c>
      <c r="D472" s="1" t="s">
        <v>1428</v>
      </c>
      <c r="E472" s="6">
        <v>45523</v>
      </c>
      <c r="F472" s="1" t="s">
        <v>38</v>
      </c>
      <c r="G472" s="1">
        <v>40</v>
      </c>
      <c r="H472" s="1">
        <v>27273</v>
      </c>
    </row>
    <row r="473" spans="1:8">
      <c r="A473" s="1">
        <v>2024</v>
      </c>
      <c r="B473" s="1" t="s">
        <v>1347</v>
      </c>
      <c r="C473" s="1" t="s">
        <v>1396</v>
      </c>
      <c r="D473" s="1" t="s">
        <v>1428</v>
      </c>
      <c r="E473" s="6">
        <v>45524</v>
      </c>
      <c r="F473" s="1" t="s">
        <v>64</v>
      </c>
      <c r="G473" s="1">
        <v>160</v>
      </c>
      <c r="H473" s="1">
        <v>448550.80000000005</v>
      </c>
    </row>
    <row r="474" spans="1:8">
      <c r="A474" s="1">
        <v>2024</v>
      </c>
      <c r="B474" s="1" t="s">
        <v>1347</v>
      </c>
      <c r="C474" s="1" t="s">
        <v>1396</v>
      </c>
      <c r="D474" s="1" t="s">
        <v>1428</v>
      </c>
      <c r="E474" s="6">
        <v>45524</v>
      </c>
      <c r="F474" s="1" t="s">
        <v>8</v>
      </c>
      <c r="G474" s="1">
        <v>19</v>
      </c>
      <c r="H474" s="1">
        <v>27766</v>
      </c>
    </row>
    <row r="475" spans="1:8">
      <c r="A475" s="1">
        <v>2024</v>
      </c>
      <c r="B475" s="1" t="s">
        <v>1347</v>
      </c>
      <c r="C475" s="1" t="s">
        <v>1396</v>
      </c>
      <c r="D475" s="1" t="s">
        <v>1428</v>
      </c>
      <c r="E475" s="6">
        <v>45524</v>
      </c>
      <c r="F475" s="1" t="s">
        <v>38</v>
      </c>
      <c r="G475" s="1">
        <v>62</v>
      </c>
      <c r="H475" s="1">
        <v>83328</v>
      </c>
    </row>
    <row r="476" spans="1:8">
      <c r="A476" s="1">
        <v>2024</v>
      </c>
      <c r="B476" s="1" t="s">
        <v>1347</v>
      </c>
      <c r="C476" s="1" t="s">
        <v>1396</v>
      </c>
      <c r="D476" s="1" t="s">
        <v>1428</v>
      </c>
      <c r="E476" s="6">
        <v>45525</v>
      </c>
      <c r="F476" s="1" t="s">
        <v>64</v>
      </c>
      <c r="G476" s="1">
        <v>226</v>
      </c>
      <c r="H476" s="1">
        <v>775033</v>
      </c>
    </row>
    <row r="477" spans="1:8">
      <c r="A477" s="1">
        <v>2024</v>
      </c>
      <c r="B477" s="1" t="s">
        <v>1347</v>
      </c>
      <c r="C477" s="1" t="s">
        <v>1396</v>
      </c>
      <c r="D477" s="1" t="s">
        <v>1428</v>
      </c>
      <c r="E477" s="6">
        <v>45525</v>
      </c>
      <c r="F477" s="1" t="s">
        <v>8</v>
      </c>
      <c r="G477" s="1">
        <v>19</v>
      </c>
      <c r="H477" s="1">
        <v>25781</v>
      </c>
    </row>
    <row r="478" spans="1:8">
      <c r="A478" s="1">
        <v>2024</v>
      </c>
      <c r="B478" s="1" t="s">
        <v>1347</v>
      </c>
      <c r="C478" s="1" t="s">
        <v>1396</v>
      </c>
      <c r="D478" s="1" t="s">
        <v>1428</v>
      </c>
      <c r="E478" s="6">
        <v>45525</v>
      </c>
      <c r="F478" s="1" t="s">
        <v>38</v>
      </c>
      <c r="G478" s="1">
        <v>86</v>
      </c>
      <c r="H478" s="1">
        <v>81097</v>
      </c>
    </row>
    <row r="479" spans="1:8">
      <c r="A479" s="1">
        <v>2024</v>
      </c>
      <c r="B479" s="1" t="s">
        <v>1347</v>
      </c>
      <c r="C479" s="1" t="s">
        <v>1396</v>
      </c>
      <c r="D479" s="1" t="s">
        <v>1428</v>
      </c>
      <c r="E479" s="6">
        <v>45526</v>
      </c>
      <c r="F479" s="1" t="s">
        <v>64</v>
      </c>
      <c r="G479" s="1">
        <v>244</v>
      </c>
      <c r="H479" s="1">
        <v>597699</v>
      </c>
    </row>
    <row r="480" spans="1:8">
      <c r="A480" s="1">
        <v>2024</v>
      </c>
      <c r="B480" s="1" t="s">
        <v>1347</v>
      </c>
      <c r="C480" s="1" t="s">
        <v>1396</v>
      </c>
      <c r="D480" s="1" t="s">
        <v>1428</v>
      </c>
      <c r="E480" s="6">
        <v>45526</v>
      </c>
      <c r="F480" s="1" t="s">
        <v>8</v>
      </c>
      <c r="G480" s="1">
        <v>27</v>
      </c>
      <c r="H480" s="1">
        <v>23776</v>
      </c>
    </row>
    <row r="481" spans="1:8">
      <c r="A481" s="1">
        <v>2024</v>
      </c>
      <c r="B481" s="1" t="s">
        <v>1347</v>
      </c>
      <c r="C481" s="1" t="s">
        <v>1396</v>
      </c>
      <c r="D481" s="1" t="s">
        <v>1428</v>
      </c>
      <c r="E481" s="6">
        <v>45526</v>
      </c>
      <c r="F481" s="1" t="s">
        <v>38</v>
      </c>
      <c r="G481" s="1">
        <v>66</v>
      </c>
      <c r="H481" s="1">
        <v>69878</v>
      </c>
    </row>
    <row r="482" spans="1:8">
      <c r="A482" s="1">
        <v>2024</v>
      </c>
      <c r="B482" s="1" t="s">
        <v>1347</v>
      </c>
      <c r="C482" s="1" t="s">
        <v>1396</v>
      </c>
      <c r="D482" s="1" t="s">
        <v>1428</v>
      </c>
      <c r="E482" s="6">
        <v>45527</v>
      </c>
      <c r="F482" s="1" t="s">
        <v>64</v>
      </c>
      <c r="G482" s="1">
        <v>192</v>
      </c>
      <c r="H482" s="1">
        <v>687156</v>
      </c>
    </row>
    <row r="483" spans="1:8">
      <c r="A483" s="1">
        <v>2024</v>
      </c>
      <c r="B483" s="1" t="s">
        <v>1347</v>
      </c>
      <c r="C483" s="1" t="s">
        <v>1396</v>
      </c>
      <c r="D483" s="1" t="s">
        <v>1428</v>
      </c>
      <c r="E483" s="6">
        <v>45527</v>
      </c>
      <c r="F483" s="1" t="s">
        <v>8</v>
      </c>
      <c r="G483" s="1">
        <v>74</v>
      </c>
      <c r="H483" s="1">
        <v>17963</v>
      </c>
    </row>
    <row r="484" spans="1:8">
      <c r="A484" s="1">
        <v>2024</v>
      </c>
      <c r="B484" s="1" t="s">
        <v>1347</v>
      </c>
      <c r="C484" s="1" t="s">
        <v>1396</v>
      </c>
      <c r="D484" s="1" t="s">
        <v>1428</v>
      </c>
      <c r="E484" s="6">
        <v>45527</v>
      </c>
      <c r="F484" s="1" t="s">
        <v>38</v>
      </c>
      <c r="G484" s="1">
        <v>69</v>
      </c>
      <c r="H484" s="1">
        <v>60393</v>
      </c>
    </row>
    <row r="485" spans="1:8">
      <c r="A485" s="1">
        <v>2024</v>
      </c>
      <c r="B485" s="1" t="s">
        <v>1347</v>
      </c>
      <c r="C485" s="1" t="s">
        <v>1396</v>
      </c>
      <c r="D485" s="1" t="s">
        <v>1444</v>
      </c>
      <c r="E485" s="6">
        <v>45528</v>
      </c>
      <c r="F485" s="1" t="s">
        <v>64</v>
      </c>
      <c r="G485" s="1">
        <v>206</v>
      </c>
      <c r="H485" s="1">
        <v>3328439</v>
      </c>
    </row>
    <row r="486" spans="1:8">
      <c r="A486" s="1">
        <v>2024</v>
      </c>
      <c r="B486" s="1" t="s">
        <v>1347</v>
      </c>
      <c r="C486" s="1" t="s">
        <v>1396</v>
      </c>
      <c r="D486" s="1" t="s">
        <v>1444</v>
      </c>
      <c r="E486" s="6">
        <v>45528</v>
      </c>
      <c r="F486" s="1" t="s">
        <v>8</v>
      </c>
      <c r="G486" s="1">
        <v>15</v>
      </c>
      <c r="H486" s="1">
        <v>20858</v>
      </c>
    </row>
    <row r="487" spans="1:8">
      <c r="A487" s="1">
        <v>2024</v>
      </c>
      <c r="B487" s="1" t="s">
        <v>1347</v>
      </c>
      <c r="C487" s="1" t="s">
        <v>1396</v>
      </c>
      <c r="D487" s="1" t="s">
        <v>1444</v>
      </c>
      <c r="E487" s="6">
        <v>45528</v>
      </c>
      <c r="F487" s="1" t="s">
        <v>38</v>
      </c>
      <c r="G487" s="1">
        <v>65</v>
      </c>
      <c r="H487" s="1">
        <v>38288</v>
      </c>
    </row>
    <row r="488" spans="1:8">
      <c r="A488" s="1">
        <v>2024</v>
      </c>
      <c r="B488" s="1" t="s">
        <v>1347</v>
      </c>
      <c r="C488" s="1" t="s">
        <v>1396</v>
      </c>
      <c r="D488" s="1" t="s">
        <v>1444</v>
      </c>
      <c r="E488" s="6">
        <v>45530</v>
      </c>
      <c r="F488" s="1" t="s">
        <v>64</v>
      </c>
      <c r="G488" s="1">
        <v>176</v>
      </c>
      <c r="H488" s="1">
        <v>1033812.5</v>
      </c>
    </row>
    <row r="489" spans="1:8">
      <c r="A489" s="1">
        <v>2024</v>
      </c>
      <c r="B489" s="1" t="s">
        <v>1347</v>
      </c>
      <c r="C489" s="1" t="s">
        <v>1396</v>
      </c>
      <c r="D489" s="1" t="s">
        <v>1444</v>
      </c>
      <c r="E489" s="6">
        <v>45530</v>
      </c>
      <c r="F489" s="1" t="s">
        <v>8</v>
      </c>
      <c r="G489" s="1">
        <v>16</v>
      </c>
      <c r="H489" s="1">
        <v>17086</v>
      </c>
    </row>
    <row r="490" spans="1:8">
      <c r="A490" s="1">
        <v>2024</v>
      </c>
      <c r="B490" s="1" t="s">
        <v>1347</v>
      </c>
      <c r="C490" s="1" t="s">
        <v>1396</v>
      </c>
      <c r="D490" s="1" t="s">
        <v>1444</v>
      </c>
      <c r="E490" s="6">
        <v>45530</v>
      </c>
      <c r="F490" s="1" t="s">
        <v>38</v>
      </c>
      <c r="G490" s="1">
        <v>15</v>
      </c>
      <c r="H490" s="1">
        <v>24765</v>
      </c>
    </row>
    <row r="491" spans="1:8">
      <c r="A491" s="1">
        <v>2024</v>
      </c>
      <c r="B491" s="1" t="s">
        <v>1347</v>
      </c>
      <c r="C491" s="1" t="s">
        <v>1396</v>
      </c>
      <c r="D491" s="1" t="s">
        <v>1444</v>
      </c>
      <c r="E491" s="6">
        <v>45531</v>
      </c>
      <c r="F491" s="1" t="s">
        <v>64</v>
      </c>
      <c r="G491" s="1">
        <v>170</v>
      </c>
      <c r="H491" s="1">
        <v>294211</v>
      </c>
    </row>
    <row r="492" spans="1:8">
      <c r="A492" s="1">
        <v>2024</v>
      </c>
      <c r="B492" s="1" t="s">
        <v>1347</v>
      </c>
      <c r="C492" s="1" t="s">
        <v>1396</v>
      </c>
      <c r="D492" s="1" t="s">
        <v>1444</v>
      </c>
      <c r="E492" s="6">
        <v>45531</v>
      </c>
      <c r="F492" s="1" t="s">
        <v>8</v>
      </c>
      <c r="G492" s="1">
        <v>18</v>
      </c>
      <c r="H492" s="1">
        <v>15507</v>
      </c>
    </row>
    <row r="493" spans="1:8">
      <c r="A493" s="1">
        <v>2024</v>
      </c>
      <c r="B493" s="1" t="s">
        <v>1347</v>
      </c>
      <c r="C493" s="1" t="s">
        <v>1396</v>
      </c>
      <c r="D493" s="1" t="s">
        <v>1444</v>
      </c>
      <c r="E493" s="6">
        <v>45531</v>
      </c>
      <c r="F493" s="1" t="s">
        <v>38</v>
      </c>
      <c r="G493" s="1">
        <v>63</v>
      </c>
      <c r="H493" s="1">
        <v>77648</v>
      </c>
    </row>
    <row r="494" spans="1:8">
      <c r="A494" s="1">
        <v>2024</v>
      </c>
      <c r="B494" s="1" t="s">
        <v>1347</v>
      </c>
      <c r="C494" s="1" t="s">
        <v>1396</v>
      </c>
      <c r="D494" s="1" t="s">
        <v>1444</v>
      </c>
      <c r="E494" s="6">
        <v>45532</v>
      </c>
      <c r="F494" s="1" t="s">
        <v>64</v>
      </c>
      <c r="G494" s="1">
        <v>179</v>
      </c>
      <c r="H494" s="1">
        <v>328098.7</v>
      </c>
    </row>
    <row r="495" spans="1:8">
      <c r="A495" s="1">
        <v>2024</v>
      </c>
      <c r="B495" s="1" t="s">
        <v>1347</v>
      </c>
      <c r="C495" s="1" t="s">
        <v>1396</v>
      </c>
      <c r="D495" s="1" t="s">
        <v>1444</v>
      </c>
      <c r="E495" s="6">
        <v>45532</v>
      </c>
      <c r="F495" s="1" t="s">
        <v>8</v>
      </c>
      <c r="G495" s="1">
        <v>27</v>
      </c>
      <c r="H495" s="1">
        <v>39906</v>
      </c>
    </row>
    <row r="496" spans="1:8">
      <c r="A496" s="1">
        <v>2024</v>
      </c>
      <c r="B496" s="1" t="s">
        <v>1347</v>
      </c>
      <c r="C496" s="1" t="s">
        <v>1396</v>
      </c>
      <c r="D496" s="1" t="s">
        <v>1444</v>
      </c>
      <c r="E496" s="6">
        <v>45532</v>
      </c>
      <c r="F496" s="1" t="s">
        <v>38</v>
      </c>
      <c r="G496" s="1">
        <v>67</v>
      </c>
      <c r="H496" s="1">
        <v>81441</v>
      </c>
    </row>
    <row r="497" spans="1:8">
      <c r="A497" s="1">
        <v>2024</v>
      </c>
      <c r="B497" s="1" t="s">
        <v>1347</v>
      </c>
      <c r="C497" s="1" t="s">
        <v>1396</v>
      </c>
      <c r="D497" s="1" t="s">
        <v>1444</v>
      </c>
      <c r="E497" s="6">
        <v>45533</v>
      </c>
      <c r="F497" s="1" t="s">
        <v>64</v>
      </c>
      <c r="G497" s="1">
        <v>224</v>
      </c>
      <c r="H497" s="1">
        <v>534186</v>
      </c>
    </row>
    <row r="498" spans="1:8">
      <c r="A498" s="1">
        <v>2024</v>
      </c>
      <c r="B498" s="1" t="s">
        <v>1347</v>
      </c>
      <c r="C498" s="1" t="s">
        <v>1396</v>
      </c>
      <c r="D498" s="1" t="s">
        <v>1444</v>
      </c>
      <c r="E498" s="6">
        <v>45533</v>
      </c>
      <c r="F498" s="1" t="s">
        <v>8</v>
      </c>
      <c r="G498" s="1">
        <v>96</v>
      </c>
      <c r="H498" s="1">
        <v>18505</v>
      </c>
    </row>
    <row r="499" spans="1:8">
      <c r="A499" s="1">
        <v>2024</v>
      </c>
      <c r="B499" s="1" t="s">
        <v>1347</v>
      </c>
      <c r="C499" s="1" t="s">
        <v>1396</v>
      </c>
      <c r="D499" s="1" t="s">
        <v>1444</v>
      </c>
      <c r="E499" s="6">
        <v>45533</v>
      </c>
      <c r="F499" s="1" t="s">
        <v>38</v>
      </c>
      <c r="G499" s="1">
        <v>35</v>
      </c>
      <c r="H499" s="1">
        <v>26297</v>
      </c>
    </row>
    <row r="500" spans="1:8">
      <c r="A500" s="1">
        <v>2024</v>
      </c>
      <c r="B500" s="1" t="s">
        <v>1347</v>
      </c>
      <c r="C500" s="1" t="s">
        <v>1396</v>
      </c>
      <c r="D500" s="1" t="s">
        <v>1444</v>
      </c>
      <c r="E500" s="6">
        <v>45534</v>
      </c>
      <c r="F500" s="1" t="s">
        <v>64</v>
      </c>
      <c r="G500" s="1">
        <v>116</v>
      </c>
      <c r="H500" s="1">
        <v>204224.6</v>
      </c>
    </row>
    <row r="501" spans="1:8">
      <c r="A501" s="1">
        <v>2024</v>
      </c>
      <c r="B501" s="1" t="s">
        <v>1347</v>
      </c>
      <c r="C501" s="1" t="s">
        <v>1396</v>
      </c>
      <c r="D501" s="1" t="s">
        <v>1444</v>
      </c>
      <c r="E501" s="6">
        <v>45534</v>
      </c>
      <c r="F501" s="1" t="s">
        <v>8</v>
      </c>
      <c r="G501" s="1">
        <v>25</v>
      </c>
      <c r="H501" s="1">
        <v>22757</v>
      </c>
    </row>
    <row r="502" spans="1:8">
      <c r="A502" s="1">
        <v>2024</v>
      </c>
      <c r="B502" s="1" t="s">
        <v>1347</v>
      </c>
      <c r="C502" s="1" t="s">
        <v>1396</v>
      </c>
      <c r="D502" s="1" t="s">
        <v>1444</v>
      </c>
      <c r="E502" s="6">
        <v>45534</v>
      </c>
      <c r="F502" s="1" t="s">
        <v>38</v>
      </c>
      <c r="G502" s="1">
        <v>62</v>
      </c>
      <c r="H502" s="1">
        <v>90843</v>
      </c>
    </row>
    <row r="503" spans="1:8">
      <c r="A503" s="1">
        <v>2024</v>
      </c>
      <c r="B503" s="1" t="s">
        <v>1347</v>
      </c>
      <c r="C503" s="1" t="s">
        <v>1396</v>
      </c>
      <c r="D503" s="1" t="s">
        <v>1454</v>
      </c>
      <c r="E503" s="6">
        <v>45535</v>
      </c>
      <c r="F503" s="1" t="s">
        <v>64</v>
      </c>
      <c r="G503" s="1">
        <v>137</v>
      </c>
      <c r="H503" s="1">
        <v>2793101</v>
      </c>
    </row>
    <row r="504" spans="1:8">
      <c r="A504" s="1">
        <v>2024</v>
      </c>
      <c r="B504" s="1" t="s">
        <v>1347</v>
      </c>
      <c r="C504" s="1" t="s">
        <v>1396</v>
      </c>
      <c r="D504" s="1" t="s">
        <v>1454</v>
      </c>
      <c r="E504" s="6">
        <v>45535</v>
      </c>
      <c r="F504" s="1" t="s">
        <v>8</v>
      </c>
      <c r="G504" s="1">
        <v>4</v>
      </c>
      <c r="H504" s="1">
        <v>913</v>
      </c>
    </row>
    <row r="505" spans="1:8">
      <c r="A505" s="1">
        <v>2024</v>
      </c>
      <c r="B505" s="1" t="s">
        <v>1347</v>
      </c>
      <c r="C505" s="1" t="s">
        <v>1396</v>
      </c>
      <c r="D505" s="1" t="s">
        <v>1454</v>
      </c>
      <c r="E505" s="6">
        <v>45535</v>
      </c>
      <c r="F505" s="1" t="s">
        <v>38</v>
      </c>
      <c r="G505" s="1">
        <v>33</v>
      </c>
      <c r="H505" s="1">
        <v>60128</v>
      </c>
    </row>
    <row r="506" spans="1:8">
      <c r="A506" s="1">
        <v>2024</v>
      </c>
      <c r="B506" s="1" t="s">
        <v>1347</v>
      </c>
      <c r="C506" s="1" t="s">
        <v>1461</v>
      </c>
      <c r="D506" s="1" t="s">
        <v>1454</v>
      </c>
      <c r="E506" s="6">
        <v>45537</v>
      </c>
      <c r="F506" s="1" t="s">
        <v>64</v>
      </c>
      <c r="G506" s="1">
        <v>154</v>
      </c>
      <c r="H506" s="1">
        <v>567388</v>
      </c>
    </row>
    <row r="507" spans="1:8">
      <c r="A507" s="1">
        <v>2024</v>
      </c>
      <c r="B507" s="1" t="s">
        <v>1347</v>
      </c>
      <c r="C507" s="1" t="s">
        <v>1461</v>
      </c>
      <c r="D507" s="1" t="s">
        <v>1454</v>
      </c>
      <c r="E507" s="6">
        <v>45537</v>
      </c>
      <c r="F507" s="1" t="s">
        <v>8</v>
      </c>
      <c r="G507" s="1">
        <v>21</v>
      </c>
      <c r="H507" s="1">
        <v>24100</v>
      </c>
    </row>
    <row r="508" spans="1:8">
      <c r="A508" s="1">
        <v>2024</v>
      </c>
      <c r="B508" s="1" t="s">
        <v>1347</v>
      </c>
      <c r="C508" s="1" t="s">
        <v>1461</v>
      </c>
      <c r="D508" s="1" t="s">
        <v>1454</v>
      </c>
      <c r="E508" s="6">
        <v>45537</v>
      </c>
      <c r="F508" s="1" t="s">
        <v>38</v>
      </c>
      <c r="G508" s="1">
        <v>68</v>
      </c>
      <c r="H508" s="1">
        <v>77941</v>
      </c>
    </row>
    <row r="509" spans="1:8">
      <c r="A509" s="1">
        <v>2024</v>
      </c>
      <c r="B509" s="1" t="s">
        <v>1347</v>
      </c>
      <c r="C509" s="1" t="s">
        <v>1461</v>
      </c>
      <c r="D509" s="1" t="s">
        <v>1454</v>
      </c>
      <c r="E509" s="6">
        <v>45538</v>
      </c>
      <c r="F509" s="1" t="s">
        <v>64</v>
      </c>
      <c r="G509" s="1">
        <v>210</v>
      </c>
      <c r="H509" s="1">
        <v>486250</v>
      </c>
    </row>
    <row r="510" spans="1:8">
      <c r="A510" s="1">
        <v>2024</v>
      </c>
      <c r="B510" s="1" t="s">
        <v>1347</v>
      </c>
      <c r="C510" s="1" t="s">
        <v>1461</v>
      </c>
      <c r="D510" s="1" t="s">
        <v>1454</v>
      </c>
      <c r="E510" s="6">
        <v>45538</v>
      </c>
      <c r="F510" s="1" t="s">
        <v>8</v>
      </c>
      <c r="G510" s="1">
        <v>21</v>
      </c>
      <c r="H510" s="1">
        <v>25154</v>
      </c>
    </row>
    <row r="511" spans="1:8">
      <c r="A511" s="1">
        <v>2024</v>
      </c>
      <c r="B511" s="1" t="s">
        <v>1347</v>
      </c>
      <c r="C511" s="1" t="s">
        <v>1461</v>
      </c>
      <c r="D511" s="1" t="s">
        <v>1454</v>
      </c>
      <c r="E511" s="6">
        <v>45538</v>
      </c>
      <c r="F511" s="1" t="s">
        <v>38</v>
      </c>
      <c r="G511" s="1">
        <v>64</v>
      </c>
      <c r="H511" s="1">
        <v>37334</v>
      </c>
    </row>
    <row r="512" spans="1:8">
      <c r="A512" s="1">
        <v>2024</v>
      </c>
      <c r="B512" s="1" t="s">
        <v>1347</v>
      </c>
      <c r="C512" s="1" t="s">
        <v>1461</v>
      </c>
      <c r="D512" s="1" t="s">
        <v>1454</v>
      </c>
      <c r="E512" s="6">
        <v>45539</v>
      </c>
      <c r="F512" s="1" t="s">
        <v>64</v>
      </c>
      <c r="G512" s="1">
        <v>209</v>
      </c>
      <c r="H512" s="1">
        <v>677934</v>
      </c>
    </row>
    <row r="513" spans="1:8">
      <c r="A513" s="1">
        <v>2024</v>
      </c>
      <c r="B513" s="1" t="s">
        <v>1347</v>
      </c>
      <c r="C513" s="1" t="s">
        <v>1461</v>
      </c>
      <c r="D513" s="1" t="s">
        <v>1454</v>
      </c>
      <c r="E513" s="6">
        <v>45539</v>
      </c>
      <c r="F513" s="1" t="s">
        <v>8</v>
      </c>
      <c r="G513" s="1">
        <v>18</v>
      </c>
      <c r="H513" s="1">
        <v>19255</v>
      </c>
    </row>
    <row r="514" spans="1:8">
      <c r="A514" s="1">
        <v>2024</v>
      </c>
      <c r="B514" s="1" t="s">
        <v>1347</v>
      </c>
      <c r="C514" s="1" t="s">
        <v>1461</v>
      </c>
      <c r="D514" s="1" t="s">
        <v>1454</v>
      </c>
      <c r="E514" s="6">
        <v>45539</v>
      </c>
      <c r="F514" s="1" t="s">
        <v>38</v>
      </c>
      <c r="G514" s="1">
        <v>76</v>
      </c>
      <c r="H514" s="1">
        <v>134357</v>
      </c>
    </row>
    <row r="515" spans="1:8">
      <c r="A515" s="1">
        <v>2024</v>
      </c>
      <c r="B515" s="1" t="s">
        <v>1347</v>
      </c>
      <c r="C515" s="1" t="s">
        <v>1461</v>
      </c>
      <c r="D515" s="1" t="s">
        <v>1454</v>
      </c>
      <c r="E515" s="6">
        <v>45540</v>
      </c>
      <c r="F515" s="1" t="s">
        <v>64</v>
      </c>
      <c r="G515" s="1">
        <v>179</v>
      </c>
      <c r="H515" s="1">
        <v>572581</v>
      </c>
    </row>
    <row r="516" spans="1:8">
      <c r="A516" s="1">
        <v>2024</v>
      </c>
      <c r="B516" s="1" t="s">
        <v>1347</v>
      </c>
      <c r="C516" s="1" t="s">
        <v>1461</v>
      </c>
      <c r="D516" s="1" t="s">
        <v>1454</v>
      </c>
      <c r="E516" s="6">
        <v>45540</v>
      </c>
      <c r="F516" s="1" t="s">
        <v>8</v>
      </c>
      <c r="G516" s="1">
        <v>21</v>
      </c>
      <c r="H516" s="1">
        <v>17383</v>
      </c>
    </row>
    <row r="517" spans="1:8">
      <c r="A517" s="1">
        <v>2024</v>
      </c>
      <c r="B517" s="1" t="s">
        <v>1347</v>
      </c>
      <c r="C517" s="1" t="s">
        <v>1461</v>
      </c>
      <c r="D517" s="1" t="s">
        <v>1454</v>
      </c>
      <c r="E517" s="6">
        <v>45540</v>
      </c>
      <c r="F517" s="1" t="s">
        <v>38</v>
      </c>
      <c r="G517" s="1">
        <v>51</v>
      </c>
      <c r="H517" s="1">
        <v>46657</v>
      </c>
    </row>
    <row r="518" spans="1:8">
      <c r="A518" s="1">
        <v>2024</v>
      </c>
      <c r="B518" s="1" t="s">
        <v>1347</v>
      </c>
      <c r="C518" s="1" t="s">
        <v>1461</v>
      </c>
      <c r="D518" s="1" t="s">
        <v>1454</v>
      </c>
      <c r="E518" s="6">
        <v>45541</v>
      </c>
      <c r="F518" s="1" t="s">
        <v>64</v>
      </c>
      <c r="G518" s="1">
        <v>110</v>
      </c>
      <c r="H518" s="1">
        <v>149097</v>
      </c>
    </row>
    <row r="519" spans="1:8">
      <c r="A519" s="1">
        <v>2024</v>
      </c>
      <c r="B519" s="1" t="s">
        <v>1347</v>
      </c>
      <c r="C519" s="1" t="s">
        <v>1461</v>
      </c>
      <c r="D519" s="1" t="s">
        <v>1454</v>
      </c>
      <c r="E519" s="6">
        <v>45541</v>
      </c>
      <c r="F519" s="1" t="s">
        <v>8</v>
      </c>
      <c r="G519" s="1">
        <v>84</v>
      </c>
      <c r="H519" s="1">
        <v>24747</v>
      </c>
    </row>
    <row r="520" spans="1:8">
      <c r="A520" s="1">
        <v>2024</v>
      </c>
      <c r="B520" s="1" t="s">
        <v>1347</v>
      </c>
      <c r="C520" s="1" t="s">
        <v>1461</v>
      </c>
      <c r="D520" s="1" t="s">
        <v>1454</v>
      </c>
      <c r="E520" s="6">
        <v>45541</v>
      </c>
      <c r="F520" s="1" t="s">
        <v>38</v>
      </c>
      <c r="G520" s="1">
        <v>73</v>
      </c>
      <c r="H520" s="1">
        <v>63693</v>
      </c>
    </row>
    <row r="521" spans="1:8">
      <c r="A521" s="1">
        <v>2024</v>
      </c>
      <c r="B521" s="1" t="s">
        <v>1347</v>
      </c>
      <c r="C521" s="1" t="s">
        <v>1461</v>
      </c>
      <c r="D521" s="1" t="s">
        <v>1468</v>
      </c>
      <c r="E521" s="6">
        <v>45542</v>
      </c>
      <c r="F521" s="1" t="s">
        <v>64</v>
      </c>
      <c r="G521" s="1">
        <v>225</v>
      </c>
      <c r="H521" s="1">
        <v>3558397</v>
      </c>
    </row>
    <row r="522" spans="1:8">
      <c r="A522" s="1">
        <v>2024</v>
      </c>
      <c r="B522" s="1" t="s">
        <v>1347</v>
      </c>
      <c r="C522" s="1" t="s">
        <v>1461</v>
      </c>
      <c r="D522" s="1" t="s">
        <v>1468</v>
      </c>
      <c r="E522" s="6">
        <v>45542</v>
      </c>
      <c r="F522" s="1" t="s">
        <v>8</v>
      </c>
      <c r="G522" s="1">
        <v>18</v>
      </c>
      <c r="H522" s="1">
        <v>32357</v>
      </c>
    </row>
    <row r="523" spans="1:8">
      <c r="A523" s="1">
        <v>2024</v>
      </c>
      <c r="B523" s="1" t="s">
        <v>1347</v>
      </c>
      <c r="C523" s="1" t="s">
        <v>1461</v>
      </c>
      <c r="D523" s="1" t="s">
        <v>1468</v>
      </c>
      <c r="E523" s="6">
        <v>45542</v>
      </c>
      <c r="F523" s="1" t="s">
        <v>38</v>
      </c>
      <c r="G523" s="1">
        <v>72</v>
      </c>
      <c r="H523" s="1">
        <v>92288</v>
      </c>
    </row>
    <row r="524" spans="1:8">
      <c r="A524" s="1">
        <v>2024</v>
      </c>
      <c r="B524" s="1" t="s">
        <v>1347</v>
      </c>
      <c r="C524" s="1" t="s">
        <v>1461</v>
      </c>
      <c r="D524" s="1" t="s">
        <v>1468</v>
      </c>
      <c r="E524" s="6">
        <v>45544</v>
      </c>
      <c r="F524" s="1" t="s">
        <v>64</v>
      </c>
      <c r="G524" s="1">
        <v>77</v>
      </c>
      <c r="H524" s="1">
        <v>196900.59999999998</v>
      </c>
    </row>
    <row r="525" spans="1:8">
      <c r="A525" s="1">
        <v>2024</v>
      </c>
      <c r="B525" s="1" t="s">
        <v>1347</v>
      </c>
      <c r="C525" s="1" t="s">
        <v>1461</v>
      </c>
      <c r="D525" s="1" t="s">
        <v>1468</v>
      </c>
      <c r="E525" s="6">
        <v>45544</v>
      </c>
      <c r="F525" s="1" t="s">
        <v>8</v>
      </c>
      <c r="G525" s="1">
        <v>20</v>
      </c>
      <c r="H525" s="1">
        <v>33734</v>
      </c>
    </row>
    <row r="526" spans="1:8">
      <c r="A526" s="1">
        <v>2024</v>
      </c>
      <c r="B526" s="1" t="s">
        <v>1347</v>
      </c>
      <c r="C526" s="1" t="s">
        <v>1461</v>
      </c>
      <c r="D526" s="1" t="s">
        <v>1468</v>
      </c>
      <c r="E526" s="6">
        <v>45544</v>
      </c>
      <c r="F526" s="1" t="s">
        <v>38</v>
      </c>
      <c r="G526" s="1">
        <v>41</v>
      </c>
      <c r="H526" s="1">
        <v>55806</v>
      </c>
    </row>
    <row r="527" spans="1:8">
      <c r="A527" s="1">
        <v>2024</v>
      </c>
      <c r="B527" s="1" t="s">
        <v>1347</v>
      </c>
      <c r="C527" s="1" t="s">
        <v>1461</v>
      </c>
      <c r="D527" s="1" t="s">
        <v>1468</v>
      </c>
      <c r="E527" s="6">
        <v>45545</v>
      </c>
      <c r="F527" s="1" t="s">
        <v>64</v>
      </c>
      <c r="G527" s="1">
        <v>211</v>
      </c>
      <c r="H527" s="1">
        <v>868607</v>
      </c>
    </row>
    <row r="528" spans="1:8">
      <c r="A528" s="1">
        <v>2024</v>
      </c>
      <c r="B528" s="1" t="s">
        <v>1347</v>
      </c>
      <c r="C528" s="1" t="s">
        <v>1461</v>
      </c>
      <c r="D528" s="1" t="s">
        <v>1468</v>
      </c>
      <c r="E528" s="6">
        <v>45545</v>
      </c>
      <c r="F528" s="1" t="s">
        <v>8</v>
      </c>
      <c r="G528" s="1">
        <v>26</v>
      </c>
      <c r="H528" s="1">
        <v>34066</v>
      </c>
    </row>
    <row r="529" spans="1:8">
      <c r="A529" s="1">
        <v>2024</v>
      </c>
      <c r="B529" s="1" t="s">
        <v>1347</v>
      </c>
      <c r="C529" s="1" t="s">
        <v>1461</v>
      </c>
      <c r="D529" s="1" t="s">
        <v>1468</v>
      </c>
      <c r="E529" s="6">
        <v>45545</v>
      </c>
      <c r="F529" s="1" t="s">
        <v>38</v>
      </c>
      <c r="G529" s="1">
        <v>41</v>
      </c>
      <c r="H529" s="1">
        <v>54450</v>
      </c>
    </row>
    <row r="530" spans="1:8">
      <c r="A530" s="1">
        <v>2024</v>
      </c>
      <c r="B530" s="1" t="s">
        <v>1347</v>
      </c>
      <c r="C530" s="1" t="s">
        <v>1461</v>
      </c>
      <c r="D530" s="1" t="s">
        <v>1468</v>
      </c>
      <c r="E530" s="6">
        <v>45546</v>
      </c>
      <c r="F530" s="1" t="s">
        <v>64</v>
      </c>
      <c r="G530" s="1">
        <v>161</v>
      </c>
      <c r="H530" s="1">
        <v>747111</v>
      </c>
    </row>
    <row r="531" spans="1:8">
      <c r="A531" s="1">
        <v>2024</v>
      </c>
      <c r="B531" s="1" t="s">
        <v>1347</v>
      </c>
      <c r="C531" s="1" t="s">
        <v>1461</v>
      </c>
      <c r="D531" s="1" t="s">
        <v>1468</v>
      </c>
      <c r="E531" s="6">
        <v>45546</v>
      </c>
      <c r="F531" s="1" t="s">
        <v>8</v>
      </c>
      <c r="G531" s="1">
        <v>19</v>
      </c>
      <c r="H531" s="1">
        <v>17086</v>
      </c>
    </row>
    <row r="532" spans="1:8">
      <c r="A532" s="1">
        <v>2024</v>
      </c>
      <c r="B532" s="1" t="s">
        <v>1347</v>
      </c>
      <c r="C532" s="1" t="s">
        <v>1461</v>
      </c>
      <c r="D532" s="1" t="s">
        <v>1468</v>
      </c>
      <c r="E532" s="6">
        <v>45546</v>
      </c>
      <c r="F532" s="1" t="s">
        <v>38</v>
      </c>
      <c r="G532" s="1">
        <v>77</v>
      </c>
      <c r="H532" s="1">
        <v>81427</v>
      </c>
    </row>
    <row r="533" spans="1:8">
      <c r="A533" s="1">
        <v>2024</v>
      </c>
      <c r="B533" s="1" t="s">
        <v>1347</v>
      </c>
      <c r="C533" s="1" t="s">
        <v>1461</v>
      </c>
      <c r="D533" s="1" t="s">
        <v>1468</v>
      </c>
      <c r="E533" s="6">
        <v>45547</v>
      </c>
      <c r="F533" s="1" t="s">
        <v>64</v>
      </c>
      <c r="G533" s="1">
        <v>172</v>
      </c>
      <c r="H533" s="1">
        <v>617000.69999999995</v>
      </c>
    </row>
    <row r="534" spans="1:8">
      <c r="A534" s="1">
        <v>2024</v>
      </c>
      <c r="B534" s="1" t="s">
        <v>1347</v>
      </c>
      <c r="C534" s="1" t="s">
        <v>1461</v>
      </c>
      <c r="D534" s="1" t="s">
        <v>1468</v>
      </c>
      <c r="E534" s="6">
        <v>45547</v>
      </c>
      <c r="F534" s="1" t="s">
        <v>8</v>
      </c>
      <c r="G534" s="1">
        <v>22</v>
      </c>
      <c r="H534" s="1">
        <v>22994</v>
      </c>
    </row>
    <row r="535" spans="1:8">
      <c r="A535" s="1">
        <v>2024</v>
      </c>
      <c r="B535" s="1" t="s">
        <v>1347</v>
      </c>
      <c r="C535" s="1" t="s">
        <v>1461</v>
      </c>
      <c r="D535" s="1" t="s">
        <v>1468</v>
      </c>
      <c r="E535" s="6">
        <v>45547</v>
      </c>
      <c r="F535" s="1" t="s">
        <v>38</v>
      </c>
      <c r="G535" s="1">
        <v>52</v>
      </c>
      <c r="H535" s="1">
        <v>30114</v>
      </c>
    </row>
    <row r="536" spans="1:8">
      <c r="A536" s="1">
        <v>2024</v>
      </c>
      <c r="B536" s="1" t="s">
        <v>1347</v>
      </c>
      <c r="C536" s="1" t="s">
        <v>1461</v>
      </c>
      <c r="D536" s="1" t="s">
        <v>1468</v>
      </c>
      <c r="E536" s="6">
        <v>45548</v>
      </c>
      <c r="F536" s="1" t="s">
        <v>64</v>
      </c>
      <c r="G536" s="1">
        <v>236</v>
      </c>
      <c r="H536" s="1">
        <v>857305</v>
      </c>
    </row>
    <row r="537" spans="1:8">
      <c r="A537" s="1">
        <v>2024</v>
      </c>
      <c r="B537" s="1" t="s">
        <v>1347</v>
      </c>
      <c r="C537" s="1" t="s">
        <v>1461</v>
      </c>
      <c r="D537" s="1" t="s">
        <v>1468</v>
      </c>
      <c r="E537" s="6">
        <v>45548</v>
      </c>
      <c r="F537" s="1" t="s">
        <v>8</v>
      </c>
      <c r="G537" s="1">
        <v>95</v>
      </c>
      <c r="H537" s="1">
        <v>32872</v>
      </c>
    </row>
    <row r="538" spans="1:8">
      <c r="A538" s="1">
        <v>2024</v>
      </c>
      <c r="B538" s="1" t="s">
        <v>1347</v>
      </c>
      <c r="C538" s="1" t="s">
        <v>1461</v>
      </c>
      <c r="D538" s="1" t="s">
        <v>1468</v>
      </c>
      <c r="E538" s="6">
        <v>45548</v>
      </c>
      <c r="F538" s="1" t="s">
        <v>38</v>
      </c>
      <c r="G538" s="1">
        <v>81</v>
      </c>
      <c r="H538" s="1">
        <v>120764</v>
      </c>
    </row>
    <row r="539" spans="1:8">
      <c r="A539" s="1">
        <v>2024</v>
      </c>
      <c r="B539" s="1" t="s">
        <v>1347</v>
      </c>
      <c r="C539" s="1" t="s">
        <v>1461</v>
      </c>
      <c r="D539" s="1" t="s">
        <v>1472</v>
      </c>
      <c r="E539" s="6">
        <v>45549</v>
      </c>
      <c r="F539" s="1" t="s">
        <v>64</v>
      </c>
      <c r="G539" s="1">
        <v>218</v>
      </c>
      <c r="H539" s="1">
        <v>1684450</v>
      </c>
    </row>
    <row r="540" spans="1:8">
      <c r="A540" s="1">
        <v>2024</v>
      </c>
      <c r="B540" s="1" t="s">
        <v>1347</v>
      </c>
      <c r="C540" s="1" t="s">
        <v>1461</v>
      </c>
      <c r="D540" s="1" t="s">
        <v>1472</v>
      </c>
      <c r="E540" s="6">
        <v>45549</v>
      </c>
      <c r="F540" s="1" t="s">
        <v>8</v>
      </c>
      <c r="G540" s="1">
        <v>13</v>
      </c>
      <c r="H540" s="1">
        <v>21819</v>
      </c>
    </row>
    <row r="541" spans="1:8">
      <c r="A541" s="1">
        <v>2024</v>
      </c>
      <c r="B541" s="1" t="s">
        <v>1347</v>
      </c>
      <c r="C541" s="1" t="s">
        <v>1461</v>
      </c>
      <c r="D541" s="1" t="s">
        <v>1472</v>
      </c>
      <c r="E541" s="6">
        <v>45549</v>
      </c>
      <c r="F541" s="1" t="s">
        <v>38</v>
      </c>
      <c r="G541" s="1">
        <v>66</v>
      </c>
      <c r="H541" s="1">
        <v>83450</v>
      </c>
    </row>
    <row r="542" spans="1:8">
      <c r="A542" s="1">
        <v>2024</v>
      </c>
      <c r="B542" s="1" t="s">
        <v>1347</v>
      </c>
      <c r="C542" s="1" t="s">
        <v>1461</v>
      </c>
      <c r="D542" s="1" t="s">
        <v>1472</v>
      </c>
      <c r="E542" s="6">
        <v>45551</v>
      </c>
      <c r="F542" s="1" t="s">
        <v>64</v>
      </c>
      <c r="G542" s="1">
        <v>78</v>
      </c>
      <c r="H542" s="1">
        <v>129580.2</v>
      </c>
    </row>
    <row r="543" spans="1:8">
      <c r="A543" s="1">
        <v>2024</v>
      </c>
      <c r="B543" s="1" t="s">
        <v>1347</v>
      </c>
      <c r="C543" s="1" t="s">
        <v>1461</v>
      </c>
      <c r="D543" s="1" t="s">
        <v>1472</v>
      </c>
      <c r="E543" s="6">
        <v>45551</v>
      </c>
      <c r="F543" s="1" t="s">
        <v>8</v>
      </c>
      <c r="G543" s="1">
        <v>11</v>
      </c>
      <c r="H543" s="1">
        <v>14154</v>
      </c>
    </row>
    <row r="544" spans="1:8">
      <c r="A544" s="1">
        <v>2024</v>
      </c>
      <c r="B544" s="1" t="s">
        <v>1347</v>
      </c>
      <c r="C544" s="1" t="s">
        <v>1461</v>
      </c>
      <c r="D544" s="1" t="s">
        <v>1472</v>
      </c>
      <c r="E544" s="6">
        <v>45551</v>
      </c>
      <c r="F544" s="1" t="s">
        <v>38</v>
      </c>
      <c r="G544" s="1">
        <v>48</v>
      </c>
      <c r="H544" s="1">
        <v>31552</v>
      </c>
    </row>
    <row r="545" spans="1:8">
      <c r="A545" s="1">
        <v>2024</v>
      </c>
      <c r="B545" s="1" t="s">
        <v>1347</v>
      </c>
      <c r="C545" s="1" t="s">
        <v>1461</v>
      </c>
      <c r="D545" s="1" t="s">
        <v>1472</v>
      </c>
      <c r="E545" s="6">
        <v>45553</v>
      </c>
      <c r="F545" s="1" t="s">
        <v>64</v>
      </c>
      <c r="G545" s="1">
        <v>107</v>
      </c>
      <c r="H545" s="1">
        <v>840473</v>
      </c>
    </row>
    <row r="546" spans="1:8">
      <c r="A546" s="1">
        <v>2024</v>
      </c>
      <c r="B546" s="1" t="s">
        <v>1347</v>
      </c>
      <c r="C546" s="1" t="s">
        <v>1461</v>
      </c>
      <c r="D546" s="1" t="s">
        <v>1472</v>
      </c>
      <c r="E546" s="6">
        <v>45553</v>
      </c>
      <c r="F546" s="1" t="s">
        <v>8</v>
      </c>
      <c r="G546" s="1">
        <v>8</v>
      </c>
      <c r="H546" s="1">
        <v>10959</v>
      </c>
    </row>
    <row r="547" spans="1:8">
      <c r="A547" s="1">
        <v>2024</v>
      </c>
      <c r="B547" s="1" t="s">
        <v>1347</v>
      </c>
      <c r="C547" s="1" t="s">
        <v>1461</v>
      </c>
      <c r="D547" s="1" t="s">
        <v>1472</v>
      </c>
      <c r="E547" s="6">
        <v>45553</v>
      </c>
      <c r="F547" s="1" t="s">
        <v>38</v>
      </c>
      <c r="G547" s="1">
        <v>30</v>
      </c>
      <c r="H547" s="1">
        <v>42136</v>
      </c>
    </row>
    <row r="548" spans="1:8">
      <c r="A548" s="1">
        <v>2024</v>
      </c>
      <c r="B548" s="1" t="s">
        <v>1347</v>
      </c>
      <c r="C548" s="1" t="s">
        <v>1461</v>
      </c>
      <c r="D548" s="1" t="s">
        <v>1472</v>
      </c>
      <c r="E548" s="6">
        <v>45554</v>
      </c>
      <c r="F548" s="1" t="s">
        <v>64</v>
      </c>
      <c r="G548" s="1">
        <v>221</v>
      </c>
      <c r="H548" s="1">
        <v>799601</v>
      </c>
    </row>
    <row r="549" spans="1:8">
      <c r="A549" s="1">
        <v>2024</v>
      </c>
      <c r="B549" s="1" t="s">
        <v>1347</v>
      </c>
      <c r="C549" s="1" t="s">
        <v>1461</v>
      </c>
      <c r="D549" s="1" t="s">
        <v>1472</v>
      </c>
      <c r="E549" s="6">
        <v>45554</v>
      </c>
      <c r="F549" s="1" t="s">
        <v>8</v>
      </c>
      <c r="G549" s="1">
        <v>10</v>
      </c>
      <c r="H549" s="1">
        <v>24157</v>
      </c>
    </row>
    <row r="550" spans="1:8">
      <c r="A550" s="1">
        <v>2024</v>
      </c>
      <c r="B550" s="1" t="s">
        <v>1347</v>
      </c>
      <c r="C550" s="1" t="s">
        <v>1461</v>
      </c>
      <c r="D550" s="1" t="s">
        <v>1472</v>
      </c>
      <c r="E550" s="6">
        <v>45554</v>
      </c>
      <c r="F550" s="1" t="s">
        <v>38</v>
      </c>
      <c r="G550" s="1">
        <v>70</v>
      </c>
      <c r="H550" s="1">
        <v>78038</v>
      </c>
    </row>
    <row r="551" spans="1:8">
      <c r="A551" s="1">
        <v>2024</v>
      </c>
      <c r="B551" s="1" t="s">
        <v>1347</v>
      </c>
      <c r="C551" s="1" t="s">
        <v>1461</v>
      </c>
      <c r="D551" s="1" t="s">
        <v>1472</v>
      </c>
      <c r="E551" s="6">
        <v>45555</v>
      </c>
      <c r="F551" s="1" t="s">
        <v>64</v>
      </c>
      <c r="G551" s="1">
        <v>217</v>
      </c>
      <c r="H551" s="1">
        <v>881654</v>
      </c>
    </row>
    <row r="552" spans="1:8">
      <c r="A552" s="1">
        <v>2024</v>
      </c>
      <c r="B552" s="1" t="s">
        <v>1347</v>
      </c>
      <c r="C552" s="1" t="s">
        <v>1461</v>
      </c>
      <c r="D552" s="1" t="s">
        <v>1472</v>
      </c>
      <c r="E552" s="6">
        <v>45555</v>
      </c>
      <c r="F552" s="1" t="s">
        <v>8</v>
      </c>
      <c r="G552" s="1">
        <v>35</v>
      </c>
      <c r="H552" s="1">
        <v>28827</v>
      </c>
    </row>
    <row r="553" spans="1:8">
      <c r="A553" s="1">
        <v>2024</v>
      </c>
      <c r="B553" s="1" t="s">
        <v>1347</v>
      </c>
      <c r="C553" s="1" t="s">
        <v>1461</v>
      </c>
      <c r="D553" s="1" t="s">
        <v>1472</v>
      </c>
      <c r="E553" s="6">
        <v>45555</v>
      </c>
      <c r="F553" s="1" t="s">
        <v>38</v>
      </c>
      <c r="G553" s="1">
        <v>70</v>
      </c>
      <c r="H553" s="1">
        <v>46194</v>
      </c>
    </row>
    <row r="554" spans="1:8">
      <c r="A554" s="1">
        <v>2024</v>
      </c>
      <c r="B554" s="1" t="s">
        <v>1347</v>
      </c>
      <c r="C554" s="1" t="s">
        <v>1461</v>
      </c>
      <c r="D554" s="1" t="s">
        <v>1479</v>
      </c>
      <c r="E554" s="6">
        <v>45556</v>
      </c>
      <c r="F554" s="1" t="s">
        <v>64</v>
      </c>
      <c r="G554" s="1">
        <v>168</v>
      </c>
      <c r="H554" s="1">
        <v>380194</v>
      </c>
    </row>
    <row r="555" spans="1:8">
      <c r="A555" s="1">
        <v>2024</v>
      </c>
      <c r="B555" s="1" t="s">
        <v>1347</v>
      </c>
      <c r="C555" s="1" t="s">
        <v>1461</v>
      </c>
      <c r="D555" s="1" t="s">
        <v>1479</v>
      </c>
      <c r="E555" s="6">
        <v>45556</v>
      </c>
      <c r="F555" s="1" t="s">
        <v>8</v>
      </c>
      <c r="G555" s="1">
        <v>71</v>
      </c>
      <c r="H555" s="1">
        <v>38149</v>
      </c>
    </row>
    <row r="556" spans="1:8">
      <c r="A556" s="1">
        <v>2024</v>
      </c>
      <c r="B556" s="1" t="s">
        <v>1347</v>
      </c>
      <c r="C556" s="1" t="s">
        <v>1461</v>
      </c>
      <c r="D556" s="1" t="s">
        <v>1479</v>
      </c>
      <c r="E556" s="6">
        <v>45556</v>
      </c>
      <c r="F556" s="1" t="s">
        <v>38</v>
      </c>
      <c r="G556" s="1">
        <v>138</v>
      </c>
      <c r="H556" s="1">
        <v>86565</v>
      </c>
    </row>
    <row r="557" spans="1:8">
      <c r="A557" s="1">
        <v>2024</v>
      </c>
      <c r="B557" s="1" t="s">
        <v>1347</v>
      </c>
      <c r="C557" s="1" t="s">
        <v>1461</v>
      </c>
      <c r="D557" s="1" t="s">
        <v>1479</v>
      </c>
      <c r="E557" s="6">
        <v>45558</v>
      </c>
      <c r="F557" s="1" t="s">
        <v>64</v>
      </c>
      <c r="G557" s="1">
        <v>154</v>
      </c>
      <c r="H557" s="1">
        <v>863640</v>
      </c>
    </row>
    <row r="558" spans="1:8">
      <c r="A558" s="1">
        <v>2024</v>
      </c>
      <c r="B558" s="1" t="s">
        <v>1347</v>
      </c>
      <c r="C558" s="1" t="s">
        <v>1461</v>
      </c>
      <c r="D558" s="1" t="s">
        <v>1479</v>
      </c>
      <c r="E558" s="6">
        <v>45558</v>
      </c>
      <c r="F558" s="1" t="s">
        <v>8</v>
      </c>
      <c r="G558" s="1">
        <v>26</v>
      </c>
      <c r="H558" s="1">
        <v>40496</v>
      </c>
    </row>
    <row r="559" spans="1:8">
      <c r="A559" s="1">
        <v>2024</v>
      </c>
      <c r="B559" s="1" t="s">
        <v>1347</v>
      </c>
      <c r="C559" s="1" t="s">
        <v>1461</v>
      </c>
      <c r="D559" s="1" t="s">
        <v>1479</v>
      </c>
      <c r="E559" s="6">
        <v>45558</v>
      </c>
      <c r="F559" s="1" t="s">
        <v>38</v>
      </c>
      <c r="G559" s="1">
        <v>61</v>
      </c>
      <c r="H559" s="1">
        <v>35497</v>
      </c>
    </row>
    <row r="560" spans="1:8">
      <c r="A560" s="1">
        <v>2024</v>
      </c>
      <c r="B560" s="1" t="s">
        <v>1347</v>
      </c>
      <c r="C560" s="1" t="s">
        <v>1461</v>
      </c>
      <c r="D560" s="1" t="s">
        <v>1479</v>
      </c>
      <c r="E560" s="6">
        <v>45559</v>
      </c>
      <c r="F560" s="1" t="s">
        <v>64</v>
      </c>
      <c r="G560" s="1">
        <v>253</v>
      </c>
      <c r="H560" s="1">
        <v>1000065</v>
      </c>
    </row>
    <row r="561" spans="1:8">
      <c r="A561" s="1">
        <v>2024</v>
      </c>
      <c r="B561" s="1" t="s">
        <v>1347</v>
      </c>
      <c r="C561" s="1" t="s">
        <v>1461</v>
      </c>
      <c r="D561" s="1" t="s">
        <v>1479</v>
      </c>
      <c r="E561" s="6">
        <v>45559</v>
      </c>
      <c r="F561" s="1" t="s">
        <v>8</v>
      </c>
      <c r="G561" s="1">
        <v>18</v>
      </c>
      <c r="H561" s="1">
        <v>27000</v>
      </c>
    </row>
    <row r="562" spans="1:8">
      <c r="A562" s="1">
        <v>2024</v>
      </c>
      <c r="B562" s="1" t="s">
        <v>1347</v>
      </c>
      <c r="C562" s="1" t="s">
        <v>1461</v>
      </c>
      <c r="D562" s="1" t="s">
        <v>1479</v>
      </c>
      <c r="E562" s="6">
        <v>45559</v>
      </c>
      <c r="F562" s="1" t="s">
        <v>38</v>
      </c>
      <c r="G562" s="1">
        <v>64</v>
      </c>
      <c r="H562" s="1">
        <v>80058</v>
      </c>
    </row>
    <row r="563" spans="1:8">
      <c r="A563" s="1">
        <v>2024</v>
      </c>
      <c r="B563" s="1" t="s">
        <v>1347</v>
      </c>
      <c r="C563" s="1" t="s">
        <v>1461</v>
      </c>
      <c r="D563" s="1" t="s">
        <v>1479</v>
      </c>
      <c r="E563" s="6">
        <v>45560</v>
      </c>
      <c r="F563" s="1" t="s">
        <v>64</v>
      </c>
      <c r="G563" s="1">
        <v>249</v>
      </c>
      <c r="H563" s="1">
        <v>2728455</v>
      </c>
    </row>
    <row r="564" spans="1:8">
      <c r="A564" s="1">
        <v>2024</v>
      </c>
      <c r="B564" s="1" t="s">
        <v>1347</v>
      </c>
      <c r="C564" s="1" t="s">
        <v>1461</v>
      </c>
      <c r="D564" s="1" t="s">
        <v>1479</v>
      </c>
      <c r="E564" s="6">
        <v>45560</v>
      </c>
      <c r="F564" s="1" t="s">
        <v>8</v>
      </c>
      <c r="G564" s="1">
        <v>20</v>
      </c>
      <c r="H564" s="1">
        <v>52550</v>
      </c>
    </row>
    <row r="565" spans="1:8">
      <c r="A565" s="1">
        <v>2024</v>
      </c>
      <c r="B565" s="1" t="s">
        <v>1347</v>
      </c>
      <c r="C565" s="1" t="s">
        <v>1461</v>
      </c>
      <c r="D565" s="1" t="s">
        <v>1479</v>
      </c>
      <c r="E565" s="6">
        <v>45560</v>
      </c>
      <c r="F565" s="1" t="s">
        <v>38</v>
      </c>
      <c r="G565" s="1">
        <v>74</v>
      </c>
      <c r="H565" s="1">
        <v>119213</v>
      </c>
    </row>
    <row r="566" spans="1:8">
      <c r="A566" s="1">
        <v>2024</v>
      </c>
      <c r="B566" s="1" t="s">
        <v>1347</v>
      </c>
      <c r="C566" s="1" t="s">
        <v>1461</v>
      </c>
      <c r="D566" s="1" t="s">
        <v>1479</v>
      </c>
      <c r="E566" s="6">
        <v>45561</v>
      </c>
      <c r="F566" s="1" t="s">
        <v>64</v>
      </c>
      <c r="G566" s="1">
        <v>208</v>
      </c>
      <c r="H566" s="1">
        <v>648644.19999999995</v>
      </c>
    </row>
    <row r="567" spans="1:8">
      <c r="A567" s="1">
        <v>2024</v>
      </c>
      <c r="B567" s="1" t="s">
        <v>1347</v>
      </c>
      <c r="C567" s="1" t="s">
        <v>1461</v>
      </c>
      <c r="D567" s="1" t="s">
        <v>1479</v>
      </c>
      <c r="E567" s="6">
        <v>45561</v>
      </c>
      <c r="F567" s="1" t="s">
        <v>8</v>
      </c>
      <c r="G567" s="1">
        <v>24</v>
      </c>
      <c r="H567" s="1">
        <v>31806</v>
      </c>
    </row>
    <row r="568" spans="1:8">
      <c r="A568" s="1">
        <v>2024</v>
      </c>
      <c r="B568" s="1" t="s">
        <v>1347</v>
      </c>
      <c r="C568" s="1" t="s">
        <v>1461</v>
      </c>
      <c r="D568" s="1" t="s">
        <v>1479</v>
      </c>
      <c r="E568" s="6">
        <v>45561</v>
      </c>
      <c r="F568" s="1" t="s">
        <v>38</v>
      </c>
      <c r="G568" s="1">
        <v>61</v>
      </c>
      <c r="H568" s="1">
        <v>70273</v>
      </c>
    </row>
    <row r="569" spans="1:8">
      <c r="A569" s="1">
        <v>2024</v>
      </c>
      <c r="B569" s="1" t="s">
        <v>1347</v>
      </c>
      <c r="C569" s="1" t="s">
        <v>1461</v>
      </c>
      <c r="D569" s="1" t="s">
        <v>1479</v>
      </c>
      <c r="E569" s="6">
        <v>45562</v>
      </c>
      <c r="F569" s="1" t="s">
        <v>64</v>
      </c>
      <c r="G569" s="1">
        <v>177</v>
      </c>
      <c r="H569" s="1">
        <v>416786</v>
      </c>
    </row>
    <row r="570" spans="1:8">
      <c r="A570" s="1">
        <v>2024</v>
      </c>
      <c r="B570" s="1" t="s">
        <v>1347</v>
      </c>
      <c r="C570" s="1" t="s">
        <v>1461</v>
      </c>
      <c r="D570" s="1" t="s">
        <v>1479</v>
      </c>
      <c r="E570" s="6">
        <v>45562</v>
      </c>
      <c r="F570" s="1" t="s">
        <v>8</v>
      </c>
      <c r="G570" s="1">
        <v>77</v>
      </c>
      <c r="H570" s="1">
        <v>28318</v>
      </c>
    </row>
    <row r="571" spans="1:8">
      <c r="A571" s="1">
        <v>2024</v>
      </c>
      <c r="B571" s="1" t="s">
        <v>1347</v>
      </c>
      <c r="C571" s="1" t="s">
        <v>1461</v>
      </c>
      <c r="D571" s="1" t="s">
        <v>1479</v>
      </c>
      <c r="E571" s="6">
        <v>45562</v>
      </c>
      <c r="F571" s="1" t="s">
        <v>38</v>
      </c>
      <c r="G571" s="1">
        <v>146</v>
      </c>
      <c r="H571" s="1">
        <v>105219</v>
      </c>
    </row>
    <row r="572" spans="1:8">
      <c r="A572" s="1">
        <v>2024</v>
      </c>
      <c r="B572" s="1" t="s">
        <v>1347</v>
      </c>
      <c r="C572" s="1" t="s">
        <v>1461</v>
      </c>
      <c r="D572" s="1" t="s">
        <v>2002</v>
      </c>
      <c r="E572" s="6">
        <v>45565</v>
      </c>
      <c r="F572" s="1" t="s">
        <v>64</v>
      </c>
      <c r="G572" s="1">
        <v>11</v>
      </c>
      <c r="H572" s="1">
        <v>25915</v>
      </c>
    </row>
    <row r="573" spans="1:8">
      <c r="A573" s="1">
        <v>2024</v>
      </c>
      <c r="B573" s="1" t="s">
        <v>1347</v>
      </c>
      <c r="C573" s="1" t="s">
        <v>1461</v>
      </c>
      <c r="D573" s="1" t="s">
        <v>2002</v>
      </c>
      <c r="E573" s="6">
        <v>45565</v>
      </c>
      <c r="F573" s="1" t="s">
        <v>8</v>
      </c>
      <c r="G573" s="1">
        <v>5</v>
      </c>
      <c r="H573" s="1">
        <v>2963</v>
      </c>
    </row>
    <row r="574" spans="1:8">
      <c r="A574" s="1">
        <v>2024</v>
      </c>
      <c r="B574" s="1" t="s">
        <v>1347</v>
      </c>
      <c r="C574" s="1" t="s">
        <v>1461</v>
      </c>
      <c r="D574" s="1" t="s">
        <v>2002</v>
      </c>
      <c r="E574" s="6">
        <v>45565</v>
      </c>
      <c r="F574" s="1" t="s">
        <v>38</v>
      </c>
      <c r="G574" s="1">
        <v>32</v>
      </c>
      <c r="H574" s="1">
        <v>26973</v>
      </c>
    </row>
    <row r="575" spans="1:8">
      <c r="A575" s="1">
        <v>2024</v>
      </c>
      <c r="B575" s="1" t="s">
        <v>2004</v>
      </c>
      <c r="C575" s="1" t="s">
        <v>2005</v>
      </c>
      <c r="D575" s="1" t="s">
        <v>2002</v>
      </c>
      <c r="E575" s="6">
        <v>45569</v>
      </c>
      <c r="F575" s="1" t="s">
        <v>64</v>
      </c>
      <c r="G575" s="1">
        <v>56</v>
      </c>
      <c r="H575" s="1">
        <v>117089</v>
      </c>
    </row>
    <row r="576" spans="1:8">
      <c r="A576" s="1">
        <v>2024</v>
      </c>
      <c r="B576" s="1" t="s">
        <v>2004</v>
      </c>
      <c r="C576" s="1" t="s">
        <v>2005</v>
      </c>
      <c r="D576" s="1" t="s">
        <v>2002</v>
      </c>
      <c r="E576" s="6">
        <v>45569</v>
      </c>
      <c r="F576" s="1" t="s">
        <v>8</v>
      </c>
      <c r="G576" s="1">
        <v>5</v>
      </c>
      <c r="H576" s="1">
        <v>4634</v>
      </c>
    </row>
    <row r="577" spans="1:8">
      <c r="A577" s="1">
        <v>2024</v>
      </c>
      <c r="B577" s="1" t="s">
        <v>2004</v>
      </c>
      <c r="C577" s="1" t="s">
        <v>2005</v>
      </c>
      <c r="D577" s="1" t="s">
        <v>2002</v>
      </c>
      <c r="E577" s="6">
        <v>45569</v>
      </c>
      <c r="F577" s="1" t="s">
        <v>38</v>
      </c>
      <c r="G577" s="1">
        <v>38</v>
      </c>
      <c r="H577" s="1">
        <v>27097</v>
      </c>
    </row>
    <row r="578" spans="1:8">
      <c r="A578" s="1">
        <v>2024</v>
      </c>
      <c r="B578" s="1" t="s">
        <v>2004</v>
      </c>
      <c r="C578" s="1" t="s">
        <v>2005</v>
      </c>
      <c r="D578" s="1" t="s">
        <v>2009</v>
      </c>
      <c r="E578" s="6">
        <v>45570</v>
      </c>
      <c r="F578" s="1" t="s">
        <v>64</v>
      </c>
      <c r="G578" s="1">
        <v>20</v>
      </c>
      <c r="H578" s="1">
        <v>49884</v>
      </c>
    </row>
    <row r="579" spans="1:8">
      <c r="A579" s="1">
        <v>2024</v>
      </c>
      <c r="B579" s="1" t="s">
        <v>2004</v>
      </c>
      <c r="C579" s="1" t="s">
        <v>2005</v>
      </c>
      <c r="D579" s="1" t="s">
        <v>2009</v>
      </c>
      <c r="E579" s="6">
        <v>45570</v>
      </c>
      <c r="F579" s="1" t="s">
        <v>8</v>
      </c>
      <c r="G579" s="1">
        <v>13</v>
      </c>
      <c r="H579" s="1">
        <v>14330</v>
      </c>
    </row>
    <row r="580" spans="1:8">
      <c r="A580" s="1">
        <v>2024</v>
      </c>
      <c r="B580" s="1" t="s">
        <v>2004</v>
      </c>
      <c r="C580" s="1" t="s">
        <v>2005</v>
      </c>
      <c r="D580" s="1" t="s">
        <v>2009</v>
      </c>
      <c r="E580" s="6">
        <v>45570</v>
      </c>
      <c r="F580" s="1" t="s">
        <v>38</v>
      </c>
      <c r="G580" s="1">
        <v>47</v>
      </c>
      <c r="H580" s="1">
        <v>176050</v>
      </c>
    </row>
    <row r="581" spans="1:8">
      <c r="A581" s="1">
        <v>2024</v>
      </c>
      <c r="B581" s="1" t="s">
        <v>2004</v>
      </c>
      <c r="C581" s="1" t="s">
        <v>2005</v>
      </c>
      <c r="D581" s="1" t="s">
        <v>2009</v>
      </c>
      <c r="E581" s="6">
        <v>45572</v>
      </c>
      <c r="F581" s="1" t="s">
        <v>64</v>
      </c>
      <c r="G581" s="1">
        <v>96</v>
      </c>
      <c r="H581" s="1">
        <v>743158</v>
      </c>
    </row>
    <row r="582" spans="1:8">
      <c r="A582" s="1">
        <v>2024</v>
      </c>
      <c r="B582" s="1" t="s">
        <v>2004</v>
      </c>
      <c r="C582" s="1" t="s">
        <v>2005</v>
      </c>
      <c r="D582" s="1" t="s">
        <v>2009</v>
      </c>
      <c r="E582" s="6">
        <v>45572</v>
      </c>
      <c r="F582" s="1" t="s">
        <v>8</v>
      </c>
      <c r="G582" s="1">
        <v>9</v>
      </c>
      <c r="H582" s="1">
        <v>7543</v>
      </c>
    </row>
    <row r="583" spans="1:8">
      <c r="A583" s="1">
        <v>2024</v>
      </c>
      <c r="B583" s="1" t="s">
        <v>2004</v>
      </c>
      <c r="C583" s="1" t="s">
        <v>2005</v>
      </c>
      <c r="D583" s="1" t="s">
        <v>2009</v>
      </c>
      <c r="E583" s="6">
        <v>45572</v>
      </c>
      <c r="F583" s="1" t="s">
        <v>38</v>
      </c>
      <c r="G583" s="1">
        <v>30</v>
      </c>
      <c r="H583" s="1">
        <v>33254</v>
      </c>
    </row>
    <row r="584" spans="1:8">
      <c r="A584" s="1">
        <v>2024</v>
      </c>
      <c r="B584" s="1" t="s">
        <v>2004</v>
      </c>
      <c r="C584" s="1" t="s">
        <v>2005</v>
      </c>
      <c r="D584" s="1" t="s">
        <v>2009</v>
      </c>
      <c r="E584" s="6">
        <v>45573</v>
      </c>
      <c r="F584" s="1" t="s">
        <v>64</v>
      </c>
      <c r="G584" s="1">
        <v>89</v>
      </c>
      <c r="H584" s="1">
        <v>627179</v>
      </c>
    </row>
    <row r="585" spans="1:8">
      <c r="A585" s="1">
        <v>2024</v>
      </c>
      <c r="B585" s="1" t="s">
        <v>2004</v>
      </c>
      <c r="C585" s="1" t="s">
        <v>2005</v>
      </c>
      <c r="D585" s="1" t="s">
        <v>2009</v>
      </c>
      <c r="E585" s="6">
        <v>45573</v>
      </c>
      <c r="F585" s="1" t="s">
        <v>8</v>
      </c>
      <c r="G585" s="1">
        <v>21</v>
      </c>
      <c r="H585" s="1">
        <v>17307</v>
      </c>
    </row>
    <row r="586" spans="1:8">
      <c r="A586" s="1">
        <v>2024</v>
      </c>
      <c r="B586" s="1" t="s">
        <v>2004</v>
      </c>
      <c r="C586" s="1" t="s">
        <v>2005</v>
      </c>
      <c r="D586" s="1" t="s">
        <v>2009</v>
      </c>
      <c r="E586" s="6">
        <v>45573</v>
      </c>
      <c r="F586" s="1" t="s">
        <v>38</v>
      </c>
      <c r="G586" s="1">
        <v>79</v>
      </c>
      <c r="H586" s="1">
        <v>158229</v>
      </c>
    </row>
    <row r="587" spans="1:8">
      <c r="A587" s="1">
        <v>2024</v>
      </c>
      <c r="B587" s="1" t="s">
        <v>2004</v>
      </c>
      <c r="C587" s="1" t="s">
        <v>2005</v>
      </c>
      <c r="D587" s="1" t="s">
        <v>2009</v>
      </c>
      <c r="E587" s="6">
        <v>45574</v>
      </c>
      <c r="F587" s="1" t="s">
        <v>64</v>
      </c>
      <c r="G587" s="1">
        <v>298</v>
      </c>
      <c r="H587" s="1">
        <v>1803023</v>
      </c>
    </row>
    <row r="588" spans="1:8">
      <c r="A588" s="1">
        <v>2024</v>
      </c>
      <c r="B588" s="1" t="s">
        <v>2004</v>
      </c>
      <c r="C588" s="1" t="s">
        <v>2005</v>
      </c>
      <c r="D588" s="1" t="s">
        <v>2009</v>
      </c>
      <c r="E588" s="6">
        <v>45574</v>
      </c>
      <c r="F588" s="1" t="s">
        <v>8</v>
      </c>
      <c r="G588" s="1">
        <v>16</v>
      </c>
      <c r="H588" s="1">
        <v>9739</v>
      </c>
    </row>
    <row r="589" spans="1:8">
      <c r="A589" s="1">
        <v>2024</v>
      </c>
      <c r="B589" s="1" t="s">
        <v>2004</v>
      </c>
      <c r="C589" s="1" t="s">
        <v>2005</v>
      </c>
      <c r="D589" s="1" t="s">
        <v>2009</v>
      </c>
      <c r="E589" s="6">
        <v>45574</v>
      </c>
      <c r="F589" s="1" t="s">
        <v>38</v>
      </c>
      <c r="G589" s="1">
        <v>91</v>
      </c>
      <c r="H589" s="1">
        <v>30404</v>
      </c>
    </row>
    <row r="590" spans="1:8">
      <c r="A590" s="1">
        <v>2024</v>
      </c>
      <c r="B590" s="1" t="s">
        <v>2004</v>
      </c>
      <c r="C590" s="1" t="s">
        <v>2005</v>
      </c>
      <c r="D590" s="1" t="s">
        <v>2009</v>
      </c>
      <c r="E590" s="6">
        <v>45575</v>
      </c>
      <c r="F590" s="1" t="s">
        <v>64</v>
      </c>
      <c r="G590" s="1">
        <v>205</v>
      </c>
      <c r="H590" s="1">
        <v>984661</v>
      </c>
    </row>
    <row r="591" spans="1:8">
      <c r="A591" s="1">
        <v>2024</v>
      </c>
      <c r="B591" s="1" t="s">
        <v>2004</v>
      </c>
      <c r="C591" s="1" t="s">
        <v>2005</v>
      </c>
      <c r="D591" s="1" t="s">
        <v>2009</v>
      </c>
      <c r="E591" s="6">
        <v>45575</v>
      </c>
      <c r="F591" s="1" t="s">
        <v>8</v>
      </c>
      <c r="G591" s="1">
        <v>23</v>
      </c>
      <c r="H591" s="1">
        <v>22127</v>
      </c>
    </row>
    <row r="592" spans="1:8">
      <c r="A592" s="1">
        <v>2024</v>
      </c>
      <c r="B592" s="1" t="s">
        <v>2004</v>
      </c>
      <c r="C592" s="1" t="s">
        <v>2005</v>
      </c>
      <c r="D592" s="1" t="s">
        <v>2009</v>
      </c>
      <c r="E592" s="6">
        <v>45575</v>
      </c>
      <c r="F592" s="1" t="s">
        <v>38</v>
      </c>
      <c r="G592" s="1">
        <v>73</v>
      </c>
      <c r="H592" s="1">
        <v>78119</v>
      </c>
    </row>
    <row r="593" spans="1:8">
      <c r="A593" s="1">
        <v>2024</v>
      </c>
      <c r="B593" s="1" t="s">
        <v>2004</v>
      </c>
      <c r="C593" s="1" t="s">
        <v>2005</v>
      </c>
      <c r="D593" s="1" t="s">
        <v>2009</v>
      </c>
      <c r="E593" s="6">
        <v>45576</v>
      </c>
      <c r="F593" s="1" t="s">
        <v>64</v>
      </c>
      <c r="G593" s="1">
        <v>220</v>
      </c>
      <c r="H593" s="1">
        <v>243842</v>
      </c>
    </row>
    <row r="594" spans="1:8">
      <c r="A594" s="1">
        <v>2024</v>
      </c>
      <c r="B594" s="1" t="s">
        <v>2004</v>
      </c>
      <c r="C594" s="1" t="s">
        <v>2005</v>
      </c>
      <c r="D594" s="1" t="s">
        <v>2009</v>
      </c>
      <c r="E594" s="6">
        <v>45576</v>
      </c>
      <c r="F594" s="1" t="s">
        <v>8</v>
      </c>
      <c r="G594" s="1">
        <v>95</v>
      </c>
      <c r="H594" s="1">
        <v>68408</v>
      </c>
    </row>
    <row r="595" spans="1:8">
      <c r="A595" s="1">
        <v>2024</v>
      </c>
      <c r="B595" s="1" t="s">
        <v>2004</v>
      </c>
      <c r="C595" s="1" t="s">
        <v>2005</v>
      </c>
      <c r="D595" s="1" t="s">
        <v>2009</v>
      </c>
      <c r="E595" s="6">
        <v>45576</v>
      </c>
      <c r="F595" s="1" t="s">
        <v>38</v>
      </c>
      <c r="G595" s="1">
        <v>73</v>
      </c>
      <c r="H595" s="1">
        <v>116679</v>
      </c>
    </row>
    <row r="596" spans="1:8">
      <c r="A596" s="1">
        <v>2024</v>
      </c>
      <c r="B596" s="1" t="s">
        <v>2004</v>
      </c>
      <c r="C596" s="1" t="s">
        <v>2005</v>
      </c>
      <c r="D596" s="1" t="s">
        <v>2025</v>
      </c>
      <c r="E596" s="6">
        <v>45577</v>
      </c>
      <c r="F596" s="1" t="s">
        <v>64</v>
      </c>
      <c r="G596" s="1">
        <v>229</v>
      </c>
      <c r="H596" s="1">
        <v>3412670</v>
      </c>
    </row>
    <row r="597" spans="1:8">
      <c r="A597" s="1">
        <v>2024</v>
      </c>
      <c r="B597" s="1" t="s">
        <v>2004</v>
      </c>
      <c r="C597" s="1" t="s">
        <v>2005</v>
      </c>
      <c r="D597" s="1" t="s">
        <v>2025</v>
      </c>
      <c r="E597" s="6">
        <v>45577</v>
      </c>
      <c r="F597" s="1" t="s">
        <v>8</v>
      </c>
      <c r="G597" s="1">
        <v>22</v>
      </c>
      <c r="H597" s="1">
        <v>22969</v>
      </c>
    </row>
    <row r="598" spans="1:8">
      <c r="A598" s="1">
        <v>2024</v>
      </c>
      <c r="B598" s="1" t="s">
        <v>2004</v>
      </c>
      <c r="C598" s="1" t="s">
        <v>2005</v>
      </c>
      <c r="D598" s="1" t="s">
        <v>2025</v>
      </c>
      <c r="E598" s="6">
        <v>45577</v>
      </c>
      <c r="F598" s="1" t="s">
        <v>38</v>
      </c>
      <c r="G598" s="1">
        <v>73</v>
      </c>
      <c r="H598" s="1">
        <v>87253</v>
      </c>
    </row>
    <row r="599" spans="1:8">
      <c r="A599" s="1">
        <v>2024</v>
      </c>
      <c r="B599" s="1" t="s">
        <v>2004</v>
      </c>
      <c r="C599" s="1" t="s">
        <v>2005</v>
      </c>
      <c r="D599" s="1" t="s">
        <v>2025</v>
      </c>
      <c r="E599" s="6">
        <v>45579</v>
      </c>
      <c r="F599" s="1" t="s">
        <v>64</v>
      </c>
      <c r="G599" s="1">
        <v>146</v>
      </c>
      <c r="H599" s="1">
        <v>448905</v>
      </c>
    </row>
    <row r="600" spans="1:8">
      <c r="A600" s="1">
        <v>2024</v>
      </c>
      <c r="B600" s="1" t="s">
        <v>2004</v>
      </c>
      <c r="C600" s="1" t="s">
        <v>2005</v>
      </c>
      <c r="D600" s="1" t="s">
        <v>2025</v>
      </c>
      <c r="E600" s="6">
        <v>45579</v>
      </c>
      <c r="F600" s="1" t="s">
        <v>8</v>
      </c>
      <c r="G600" s="1">
        <v>4</v>
      </c>
      <c r="H600" s="1">
        <v>5286</v>
      </c>
    </row>
    <row r="601" spans="1:8">
      <c r="A601" s="1">
        <v>2024</v>
      </c>
      <c r="B601" s="1" t="s">
        <v>2004</v>
      </c>
      <c r="C601" s="1" t="s">
        <v>2005</v>
      </c>
      <c r="D601" s="1" t="s">
        <v>2025</v>
      </c>
      <c r="E601" s="6">
        <v>45579</v>
      </c>
      <c r="F601" s="1" t="s">
        <v>38</v>
      </c>
      <c r="G601" s="1">
        <v>32</v>
      </c>
      <c r="H601" s="1">
        <v>39910</v>
      </c>
    </row>
    <row r="602" spans="1:8">
      <c r="A602" s="1">
        <v>2024</v>
      </c>
      <c r="B602" s="1" t="s">
        <v>2004</v>
      </c>
      <c r="C602" s="1" t="s">
        <v>2005</v>
      </c>
      <c r="D602" s="1" t="s">
        <v>2025</v>
      </c>
      <c r="E602" s="6">
        <v>45580</v>
      </c>
      <c r="F602" s="1" t="s">
        <v>64</v>
      </c>
      <c r="G602" s="1">
        <v>239</v>
      </c>
      <c r="H602" s="1">
        <v>350364</v>
      </c>
    </row>
    <row r="603" spans="1:8">
      <c r="A603" s="1">
        <v>2024</v>
      </c>
      <c r="B603" s="1" t="s">
        <v>2004</v>
      </c>
      <c r="C603" s="1" t="s">
        <v>2005</v>
      </c>
      <c r="D603" s="1" t="s">
        <v>2025</v>
      </c>
      <c r="E603" s="6">
        <v>45580</v>
      </c>
      <c r="F603" s="1" t="s">
        <v>8</v>
      </c>
      <c r="G603" s="1">
        <v>30</v>
      </c>
      <c r="H603" s="1">
        <v>38294</v>
      </c>
    </row>
    <row r="604" spans="1:8">
      <c r="A604" s="1">
        <v>2024</v>
      </c>
      <c r="B604" s="1" t="s">
        <v>2004</v>
      </c>
      <c r="C604" s="1" t="s">
        <v>2005</v>
      </c>
      <c r="D604" s="1" t="s">
        <v>2025</v>
      </c>
      <c r="E604" s="6">
        <v>45580</v>
      </c>
      <c r="F604" s="1" t="s">
        <v>38</v>
      </c>
      <c r="G604" s="1">
        <v>81</v>
      </c>
      <c r="H604" s="1">
        <v>120117</v>
      </c>
    </row>
    <row r="605" spans="1:8">
      <c r="A605" s="1">
        <v>2024</v>
      </c>
      <c r="B605" s="1" t="s">
        <v>2004</v>
      </c>
      <c r="C605" s="1" t="s">
        <v>2005</v>
      </c>
      <c r="D605" s="1" t="s">
        <v>2025</v>
      </c>
      <c r="E605" s="6">
        <v>45581</v>
      </c>
      <c r="F605" s="1" t="s">
        <v>64</v>
      </c>
      <c r="G605" s="1">
        <v>230</v>
      </c>
      <c r="H605" s="1">
        <v>854560</v>
      </c>
    </row>
    <row r="606" spans="1:8">
      <c r="A606" s="1">
        <v>2024</v>
      </c>
      <c r="B606" s="1" t="s">
        <v>2004</v>
      </c>
      <c r="C606" s="1" t="s">
        <v>2005</v>
      </c>
      <c r="D606" s="1" t="s">
        <v>2025</v>
      </c>
      <c r="E606" s="6">
        <v>45581</v>
      </c>
      <c r="F606" s="1" t="s">
        <v>8</v>
      </c>
      <c r="G606" s="1">
        <v>42</v>
      </c>
      <c r="H606" s="1">
        <v>37689</v>
      </c>
    </row>
    <row r="607" spans="1:8">
      <c r="A607" s="1">
        <v>2024</v>
      </c>
      <c r="B607" s="1" t="s">
        <v>2004</v>
      </c>
      <c r="C607" s="1" t="s">
        <v>2005</v>
      </c>
      <c r="D607" s="1" t="s">
        <v>2025</v>
      </c>
      <c r="E607" s="6">
        <v>45581</v>
      </c>
      <c r="F607" s="1" t="s">
        <v>38</v>
      </c>
      <c r="G607" s="1">
        <v>55</v>
      </c>
      <c r="H607" s="1">
        <v>83371</v>
      </c>
    </row>
    <row r="608" spans="1:8">
      <c r="A608" s="1">
        <v>2024</v>
      </c>
      <c r="B608" s="1" t="s">
        <v>2004</v>
      </c>
      <c r="C608" s="1" t="s">
        <v>2005</v>
      </c>
      <c r="D608" s="1" t="s">
        <v>2025</v>
      </c>
      <c r="E608" s="6">
        <v>45582</v>
      </c>
      <c r="F608" s="1" t="s">
        <v>64</v>
      </c>
      <c r="G608" s="1">
        <v>205</v>
      </c>
      <c r="H608" s="1">
        <v>401562.3</v>
      </c>
    </row>
    <row r="609" spans="1:8">
      <c r="A609" s="1">
        <v>2024</v>
      </c>
      <c r="B609" s="1" t="s">
        <v>2004</v>
      </c>
      <c r="C609" s="1" t="s">
        <v>2005</v>
      </c>
      <c r="D609" s="1" t="s">
        <v>2025</v>
      </c>
      <c r="E609" s="6">
        <v>45582</v>
      </c>
      <c r="F609" s="1" t="s">
        <v>8</v>
      </c>
      <c r="G609" s="1">
        <v>24</v>
      </c>
      <c r="H609" s="1">
        <v>39695</v>
      </c>
    </row>
    <row r="610" spans="1:8">
      <c r="A610" s="1">
        <v>2024</v>
      </c>
      <c r="B610" s="1" t="s">
        <v>2004</v>
      </c>
      <c r="C610" s="1" t="s">
        <v>2005</v>
      </c>
      <c r="D610" s="1" t="s">
        <v>2025</v>
      </c>
      <c r="E610" s="6">
        <v>45582</v>
      </c>
      <c r="F610" s="1" t="s">
        <v>38</v>
      </c>
      <c r="G610" s="1">
        <v>78</v>
      </c>
      <c r="H610" s="1">
        <v>49811</v>
      </c>
    </row>
    <row r="611" spans="1:8">
      <c r="A611" s="1">
        <v>2024</v>
      </c>
      <c r="B611" s="1" t="s">
        <v>2004</v>
      </c>
      <c r="C611" s="1" t="s">
        <v>2005</v>
      </c>
      <c r="D611" s="1" t="s">
        <v>2025</v>
      </c>
      <c r="E611" s="6">
        <v>45583</v>
      </c>
      <c r="F611" s="1" t="s">
        <v>64</v>
      </c>
      <c r="G611" s="1">
        <v>125</v>
      </c>
      <c r="H611" s="1">
        <v>499268</v>
      </c>
    </row>
    <row r="612" spans="1:8">
      <c r="A612" s="1">
        <v>2024</v>
      </c>
      <c r="B612" s="1" t="s">
        <v>2004</v>
      </c>
      <c r="C612" s="1" t="s">
        <v>2005</v>
      </c>
      <c r="D612" s="1" t="s">
        <v>2025</v>
      </c>
      <c r="E612" s="6">
        <v>45583</v>
      </c>
      <c r="F612" s="1" t="s">
        <v>8</v>
      </c>
      <c r="G612" s="1">
        <v>77</v>
      </c>
      <c r="H612" s="1">
        <v>36809</v>
      </c>
    </row>
    <row r="613" spans="1:8">
      <c r="A613" s="1">
        <v>2024</v>
      </c>
      <c r="B613" s="1" t="s">
        <v>2004</v>
      </c>
      <c r="C613" s="1" t="s">
        <v>2005</v>
      </c>
      <c r="D613" s="1" t="s">
        <v>2025</v>
      </c>
      <c r="E613" s="6">
        <v>45583</v>
      </c>
      <c r="F613" s="1" t="s">
        <v>38</v>
      </c>
      <c r="G613" s="1">
        <v>57</v>
      </c>
      <c r="H613" s="1">
        <v>83673</v>
      </c>
    </row>
    <row r="614" spans="1:8">
      <c r="A614" s="1">
        <v>2024</v>
      </c>
      <c r="B614" s="1" t="s">
        <v>2004</v>
      </c>
      <c r="C614" s="1" t="s">
        <v>2005</v>
      </c>
      <c r="D614" s="1" t="s">
        <v>2050</v>
      </c>
      <c r="E614" s="6">
        <v>45584</v>
      </c>
      <c r="F614" s="1" t="s">
        <v>64</v>
      </c>
      <c r="G614" s="1">
        <v>277</v>
      </c>
      <c r="H614" s="1">
        <v>2979354</v>
      </c>
    </row>
    <row r="615" spans="1:8">
      <c r="A615" s="1">
        <v>2024</v>
      </c>
      <c r="B615" s="1" t="s">
        <v>2004</v>
      </c>
      <c r="C615" s="1" t="s">
        <v>2005</v>
      </c>
      <c r="D615" s="1" t="s">
        <v>2050</v>
      </c>
      <c r="E615" s="6">
        <v>45584</v>
      </c>
      <c r="F615" s="1" t="s">
        <v>8</v>
      </c>
      <c r="G615" s="1">
        <v>22</v>
      </c>
      <c r="H615" s="1">
        <v>22571</v>
      </c>
    </row>
    <row r="616" spans="1:8">
      <c r="A616" s="1">
        <v>2024</v>
      </c>
      <c r="B616" s="1" t="s">
        <v>2004</v>
      </c>
      <c r="C616" s="1" t="s">
        <v>2005</v>
      </c>
      <c r="D616" s="1" t="s">
        <v>2050</v>
      </c>
      <c r="E616" s="6">
        <v>45584</v>
      </c>
      <c r="F616" s="1" t="s">
        <v>38</v>
      </c>
      <c r="G616" s="1">
        <v>58</v>
      </c>
      <c r="H616" s="1">
        <v>56131</v>
      </c>
    </row>
    <row r="617" spans="1:8">
      <c r="A617" s="1">
        <v>2024</v>
      </c>
      <c r="B617" s="1" t="s">
        <v>2004</v>
      </c>
      <c r="C617" s="1" t="s">
        <v>2005</v>
      </c>
      <c r="D617" s="1" t="s">
        <v>2050</v>
      </c>
      <c r="E617" s="6">
        <v>45586</v>
      </c>
      <c r="F617" s="1" t="s">
        <v>64</v>
      </c>
      <c r="G617" s="1">
        <v>91</v>
      </c>
      <c r="H617" s="1">
        <v>181066</v>
      </c>
    </row>
    <row r="618" spans="1:8">
      <c r="A618" s="1">
        <v>2024</v>
      </c>
      <c r="B618" s="1" t="s">
        <v>2004</v>
      </c>
      <c r="C618" s="1" t="s">
        <v>2005</v>
      </c>
      <c r="D618" s="1" t="s">
        <v>2050</v>
      </c>
      <c r="E618" s="6">
        <v>45586</v>
      </c>
      <c r="F618" s="1" t="s">
        <v>8</v>
      </c>
      <c r="G618" s="1">
        <v>28</v>
      </c>
      <c r="H618" s="1">
        <v>36268</v>
      </c>
    </row>
    <row r="619" spans="1:8">
      <c r="A619" s="1">
        <v>2024</v>
      </c>
      <c r="B619" s="1" t="s">
        <v>2004</v>
      </c>
      <c r="C619" s="1" t="s">
        <v>2005</v>
      </c>
      <c r="D619" s="1" t="s">
        <v>2050</v>
      </c>
      <c r="E619" s="6">
        <v>45586</v>
      </c>
      <c r="F619" s="1" t="s">
        <v>38</v>
      </c>
      <c r="G619" s="1">
        <v>34</v>
      </c>
      <c r="H619" s="1">
        <v>73830</v>
      </c>
    </row>
    <row r="620" spans="1:8">
      <c r="A620" s="1">
        <v>2024</v>
      </c>
      <c r="B620" s="1" t="s">
        <v>2004</v>
      </c>
      <c r="C620" s="1" t="s">
        <v>2005</v>
      </c>
      <c r="D620" s="1" t="s">
        <v>2050</v>
      </c>
      <c r="E620" s="6">
        <v>45587</v>
      </c>
      <c r="F620" s="1" t="s">
        <v>64</v>
      </c>
      <c r="G620" s="1">
        <v>255</v>
      </c>
      <c r="H620" s="1">
        <v>465986</v>
      </c>
    </row>
    <row r="621" spans="1:8">
      <c r="A621" s="1">
        <v>2024</v>
      </c>
      <c r="B621" s="1" t="s">
        <v>2004</v>
      </c>
      <c r="C621" s="1" t="s">
        <v>2005</v>
      </c>
      <c r="D621" s="1" t="s">
        <v>2050</v>
      </c>
      <c r="E621" s="6">
        <v>45587</v>
      </c>
      <c r="F621" s="1" t="s">
        <v>8</v>
      </c>
      <c r="G621" s="1">
        <v>24</v>
      </c>
      <c r="H621" s="1">
        <v>22764</v>
      </c>
    </row>
    <row r="622" spans="1:8">
      <c r="A622" s="1">
        <v>2024</v>
      </c>
      <c r="B622" s="1" t="s">
        <v>2004</v>
      </c>
      <c r="C622" s="1" t="s">
        <v>2005</v>
      </c>
      <c r="D622" s="1" t="s">
        <v>2050</v>
      </c>
      <c r="E622" s="6">
        <v>45587</v>
      </c>
      <c r="F622" s="1" t="s">
        <v>38</v>
      </c>
      <c r="G622" s="1">
        <v>71</v>
      </c>
      <c r="H622" s="1">
        <v>36165</v>
      </c>
    </row>
    <row r="623" spans="1:8">
      <c r="A623" s="1">
        <v>2024</v>
      </c>
      <c r="B623" s="1" t="s">
        <v>2004</v>
      </c>
      <c r="C623" s="1" t="s">
        <v>2005</v>
      </c>
      <c r="D623" s="1" t="s">
        <v>2050</v>
      </c>
      <c r="E623" s="6">
        <v>45588</v>
      </c>
      <c r="F623" s="1" t="s">
        <v>64</v>
      </c>
      <c r="G623" s="1">
        <v>165</v>
      </c>
      <c r="H623" s="1">
        <v>530233</v>
      </c>
    </row>
    <row r="624" spans="1:8">
      <c r="A624" s="1">
        <v>2024</v>
      </c>
      <c r="B624" s="1" t="s">
        <v>2004</v>
      </c>
      <c r="C624" s="1" t="s">
        <v>2005</v>
      </c>
      <c r="D624" s="1" t="s">
        <v>2050</v>
      </c>
      <c r="E624" s="6">
        <v>45588</v>
      </c>
      <c r="F624" s="1" t="s">
        <v>8</v>
      </c>
      <c r="G624" s="1">
        <v>18</v>
      </c>
      <c r="H624" s="1">
        <v>33962</v>
      </c>
    </row>
    <row r="625" spans="1:8">
      <c r="A625" s="1">
        <v>2024</v>
      </c>
      <c r="B625" s="1" t="s">
        <v>2004</v>
      </c>
      <c r="C625" s="1" t="s">
        <v>2005</v>
      </c>
      <c r="D625" s="1" t="s">
        <v>2050</v>
      </c>
      <c r="E625" s="6">
        <v>45588</v>
      </c>
      <c r="F625" s="1" t="s">
        <v>38</v>
      </c>
      <c r="G625" s="1">
        <v>67</v>
      </c>
      <c r="H625" s="1">
        <v>176649</v>
      </c>
    </row>
    <row r="626" spans="1:8">
      <c r="A626" s="1">
        <v>2024</v>
      </c>
      <c r="B626" s="1" t="s">
        <v>2004</v>
      </c>
      <c r="C626" s="1" t="s">
        <v>2005</v>
      </c>
      <c r="D626" s="1" t="s">
        <v>2050</v>
      </c>
      <c r="E626" s="6">
        <v>45589</v>
      </c>
      <c r="F626" s="1" t="s">
        <v>64</v>
      </c>
      <c r="G626" s="1">
        <v>258</v>
      </c>
      <c r="H626" s="1">
        <v>1044225</v>
      </c>
    </row>
    <row r="627" spans="1:8">
      <c r="A627" s="1">
        <v>2024</v>
      </c>
      <c r="B627" s="1" t="s">
        <v>2004</v>
      </c>
      <c r="C627" s="1" t="s">
        <v>2005</v>
      </c>
      <c r="D627" s="1" t="s">
        <v>2050</v>
      </c>
      <c r="E627" s="6">
        <v>45589</v>
      </c>
      <c r="F627" s="1" t="s">
        <v>8</v>
      </c>
      <c r="G627" s="1">
        <v>26</v>
      </c>
      <c r="H627" s="1">
        <v>49421</v>
      </c>
    </row>
    <row r="628" spans="1:8">
      <c r="A628" s="1">
        <v>2024</v>
      </c>
      <c r="B628" s="1" t="s">
        <v>2004</v>
      </c>
      <c r="C628" s="1" t="s">
        <v>2005</v>
      </c>
      <c r="D628" s="1" t="s">
        <v>2050</v>
      </c>
      <c r="E628" s="6">
        <v>45589</v>
      </c>
      <c r="F628" s="1" t="s">
        <v>38</v>
      </c>
      <c r="G628" s="1">
        <v>58</v>
      </c>
      <c r="H628" s="1">
        <v>51379</v>
      </c>
    </row>
    <row r="629" spans="1:8">
      <c r="A629" s="1">
        <v>2024</v>
      </c>
      <c r="B629" s="1" t="s">
        <v>2004</v>
      </c>
      <c r="C629" s="1" t="s">
        <v>2005</v>
      </c>
      <c r="D629" s="1" t="s">
        <v>2050</v>
      </c>
      <c r="E629" s="6">
        <v>45590</v>
      </c>
      <c r="F629" s="1" t="s">
        <v>64</v>
      </c>
      <c r="G629" s="1">
        <v>119</v>
      </c>
      <c r="H629" s="1">
        <v>845004</v>
      </c>
    </row>
    <row r="630" spans="1:8">
      <c r="A630" s="1">
        <v>2024</v>
      </c>
      <c r="B630" s="1" t="s">
        <v>2004</v>
      </c>
      <c r="C630" s="1" t="s">
        <v>2005</v>
      </c>
      <c r="D630" s="1" t="s">
        <v>2050</v>
      </c>
      <c r="E630" s="6">
        <v>45590</v>
      </c>
      <c r="F630" s="1" t="s">
        <v>8</v>
      </c>
      <c r="G630" s="1">
        <v>72</v>
      </c>
      <c r="H630" s="1">
        <v>22493</v>
      </c>
    </row>
    <row r="631" spans="1:8">
      <c r="A631" s="1">
        <v>2024</v>
      </c>
      <c r="B631" s="1" t="s">
        <v>2004</v>
      </c>
      <c r="C631" s="1" t="s">
        <v>2005</v>
      </c>
      <c r="D631" s="1" t="s">
        <v>2050</v>
      </c>
      <c r="E631" s="6">
        <v>45590</v>
      </c>
      <c r="F631" s="1" t="s">
        <v>38</v>
      </c>
      <c r="G631" s="1">
        <v>142</v>
      </c>
      <c r="H631" s="1">
        <v>158940</v>
      </c>
    </row>
    <row r="632" spans="1:8">
      <c r="A632" s="1">
        <v>2024</v>
      </c>
      <c r="B632" s="1" t="s">
        <v>2004</v>
      </c>
      <c r="C632" s="1" t="s">
        <v>2005</v>
      </c>
      <c r="D632" s="1" t="s">
        <v>2082</v>
      </c>
      <c r="E632" s="6">
        <v>45591</v>
      </c>
      <c r="F632" s="1" t="s">
        <v>64</v>
      </c>
      <c r="G632" s="1">
        <v>159</v>
      </c>
      <c r="H632" s="1">
        <v>3051439</v>
      </c>
    </row>
    <row r="633" spans="1:8">
      <c r="A633" s="1">
        <v>2024</v>
      </c>
      <c r="B633" s="1" t="s">
        <v>2004</v>
      </c>
      <c r="C633" s="1" t="s">
        <v>2005</v>
      </c>
      <c r="D633" s="1" t="s">
        <v>2082</v>
      </c>
      <c r="E633" s="6">
        <v>45591</v>
      </c>
      <c r="F633" s="1" t="s">
        <v>8</v>
      </c>
      <c r="G633" s="1">
        <v>17</v>
      </c>
      <c r="H633" s="1">
        <v>10456</v>
      </c>
    </row>
    <row r="634" spans="1:8">
      <c r="A634" s="1">
        <v>2024</v>
      </c>
      <c r="B634" s="1" t="s">
        <v>2004</v>
      </c>
      <c r="C634" s="1" t="s">
        <v>2005</v>
      </c>
      <c r="D634" s="1" t="s">
        <v>2082</v>
      </c>
      <c r="E634" s="6">
        <v>45591</v>
      </c>
      <c r="F634" s="1" t="s">
        <v>38</v>
      </c>
      <c r="G634" s="1">
        <v>51</v>
      </c>
      <c r="H634" s="1">
        <v>74366</v>
      </c>
    </row>
    <row r="635" spans="1:8">
      <c r="A635" s="1">
        <v>2024</v>
      </c>
      <c r="B635" s="1" t="s">
        <v>2004</v>
      </c>
      <c r="C635" s="1" t="s">
        <v>2005</v>
      </c>
      <c r="D635" s="1" t="s">
        <v>2082</v>
      </c>
      <c r="E635" s="6">
        <v>45593</v>
      </c>
      <c r="F635" s="1" t="s">
        <v>64</v>
      </c>
      <c r="G635" s="1">
        <v>257</v>
      </c>
      <c r="H635" s="1">
        <v>644983.5</v>
      </c>
    </row>
    <row r="636" spans="1:8">
      <c r="A636" s="1">
        <v>2024</v>
      </c>
      <c r="B636" s="1" t="s">
        <v>2004</v>
      </c>
      <c r="C636" s="1" t="s">
        <v>2005</v>
      </c>
      <c r="D636" s="1" t="s">
        <v>2082</v>
      </c>
      <c r="E636" s="6">
        <v>45593</v>
      </c>
      <c r="F636" s="1" t="s">
        <v>8</v>
      </c>
      <c r="G636" s="1">
        <v>22</v>
      </c>
      <c r="H636" s="1">
        <v>26645</v>
      </c>
    </row>
    <row r="637" spans="1:8">
      <c r="A637" s="1">
        <v>2024</v>
      </c>
      <c r="B637" s="1" t="s">
        <v>2004</v>
      </c>
      <c r="C637" s="1" t="s">
        <v>2005</v>
      </c>
      <c r="D637" s="1" t="s">
        <v>2082</v>
      </c>
      <c r="E637" s="6">
        <v>45593</v>
      </c>
      <c r="F637" s="1" t="s">
        <v>38</v>
      </c>
      <c r="G637" s="1">
        <v>38</v>
      </c>
      <c r="H637" s="1">
        <v>53321</v>
      </c>
    </row>
    <row r="638" spans="1:8">
      <c r="A638" s="1">
        <v>2024</v>
      </c>
      <c r="B638" s="1" t="s">
        <v>2004</v>
      </c>
      <c r="C638" s="1" t="s">
        <v>2005</v>
      </c>
      <c r="D638" s="1" t="s">
        <v>2082</v>
      </c>
      <c r="E638" s="6">
        <v>45594</v>
      </c>
      <c r="F638" s="1" t="s">
        <v>64</v>
      </c>
      <c r="G638" s="1">
        <v>191</v>
      </c>
      <c r="H638" s="1">
        <v>434698</v>
      </c>
    </row>
    <row r="639" spans="1:8">
      <c r="A639" s="1">
        <v>2024</v>
      </c>
      <c r="B639" s="1" t="s">
        <v>2004</v>
      </c>
      <c r="C639" s="1" t="s">
        <v>2005</v>
      </c>
      <c r="D639" s="1" t="s">
        <v>2082</v>
      </c>
      <c r="E639" s="6">
        <v>45594</v>
      </c>
      <c r="F639" s="1" t="s">
        <v>8</v>
      </c>
      <c r="G639" s="1">
        <v>18</v>
      </c>
      <c r="H639" s="1">
        <v>23912</v>
      </c>
    </row>
    <row r="640" spans="1:8">
      <c r="A640" s="1">
        <v>2024</v>
      </c>
      <c r="B640" s="1" t="s">
        <v>2004</v>
      </c>
      <c r="C640" s="1" t="s">
        <v>2005</v>
      </c>
      <c r="D640" s="1" t="s">
        <v>2082</v>
      </c>
      <c r="E640" s="6">
        <v>45594</v>
      </c>
      <c r="F640" s="1" t="s">
        <v>38</v>
      </c>
      <c r="G640" s="1">
        <v>60</v>
      </c>
      <c r="H640" s="1">
        <v>77912</v>
      </c>
    </row>
    <row r="641" spans="1:8">
      <c r="A641" s="1">
        <v>2024</v>
      </c>
      <c r="B641" s="1" t="s">
        <v>2004</v>
      </c>
      <c r="C641" s="1" t="s">
        <v>2005</v>
      </c>
      <c r="D641" s="1" t="s">
        <v>2082</v>
      </c>
      <c r="E641" s="6">
        <v>45595</v>
      </c>
      <c r="F641" s="1" t="s">
        <v>64</v>
      </c>
      <c r="G641" s="1">
        <v>207</v>
      </c>
      <c r="H641" s="1">
        <v>1157344</v>
      </c>
    </row>
    <row r="642" spans="1:8">
      <c r="A642" s="1">
        <v>2024</v>
      </c>
      <c r="B642" s="1" t="s">
        <v>2004</v>
      </c>
      <c r="C642" s="1" t="s">
        <v>2005</v>
      </c>
      <c r="D642" s="1" t="s">
        <v>2082</v>
      </c>
      <c r="E642" s="6">
        <v>45595</v>
      </c>
      <c r="F642" s="1" t="s">
        <v>8</v>
      </c>
      <c r="G642" s="1">
        <v>21</v>
      </c>
      <c r="H642" s="1">
        <v>22862</v>
      </c>
    </row>
    <row r="643" spans="1:8">
      <c r="A643" s="1">
        <v>2024</v>
      </c>
      <c r="B643" s="1" t="s">
        <v>2004</v>
      </c>
      <c r="C643" s="1" t="s">
        <v>2005</v>
      </c>
      <c r="D643" s="1" t="s">
        <v>2082</v>
      </c>
      <c r="E643" s="6">
        <v>45595</v>
      </c>
      <c r="F643" s="1" t="s">
        <v>38</v>
      </c>
      <c r="G643" s="1">
        <v>76</v>
      </c>
      <c r="H643" s="1">
        <v>205594</v>
      </c>
    </row>
    <row r="644" spans="1:8">
      <c r="A644" s="1">
        <v>2024</v>
      </c>
      <c r="B644" s="1" t="s">
        <v>2004</v>
      </c>
      <c r="C644" s="1" t="s">
        <v>2005</v>
      </c>
      <c r="D644" s="1" t="s">
        <v>2082</v>
      </c>
      <c r="E644" s="6">
        <v>45596</v>
      </c>
      <c r="F644" s="1" t="s">
        <v>64</v>
      </c>
      <c r="G644" s="1">
        <v>143</v>
      </c>
      <c r="H644" s="1">
        <v>597851</v>
      </c>
    </row>
    <row r="645" spans="1:8">
      <c r="A645" s="1">
        <v>2024</v>
      </c>
      <c r="B645" s="1" t="s">
        <v>2004</v>
      </c>
      <c r="C645" s="1" t="s">
        <v>2005</v>
      </c>
      <c r="D645" s="1" t="s">
        <v>2082</v>
      </c>
      <c r="E645" s="6">
        <v>45596</v>
      </c>
      <c r="F645" s="1" t="s">
        <v>8</v>
      </c>
      <c r="G645" s="1">
        <v>30</v>
      </c>
      <c r="H645" s="1">
        <v>50863</v>
      </c>
    </row>
    <row r="646" spans="1:8">
      <c r="A646" s="1">
        <v>2024</v>
      </c>
      <c r="B646" s="1" t="s">
        <v>2004</v>
      </c>
      <c r="C646" s="1" t="s">
        <v>2005</v>
      </c>
      <c r="D646" s="1" t="s">
        <v>2082</v>
      </c>
      <c r="E646" s="6">
        <v>45596</v>
      </c>
      <c r="F646" s="1" t="s">
        <v>38</v>
      </c>
      <c r="G646" s="1">
        <v>78</v>
      </c>
      <c r="H646" s="1">
        <v>135802</v>
      </c>
    </row>
    <row r="647" spans="1:8">
      <c r="A647" s="1">
        <v>2024</v>
      </c>
      <c r="B647" s="1" t="s">
        <v>2004</v>
      </c>
      <c r="C647" s="1" t="s">
        <v>2097</v>
      </c>
      <c r="D647" s="1" t="s">
        <v>2082</v>
      </c>
      <c r="E647" s="6">
        <v>45597</v>
      </c>
      <c r="F647" s="1" t="s">
        <v>64</v>
      </c>
      <c r="G647" s="1">
        <v>169</v>
      </c>
      <c r="H647" s="1">
        <v>503740</v>
      </c>
    </row>
    <row r="648" spans="1:8">
      <c r="A648" s="1">
        <v>2024</v>
      </c>
      <c r="B648" s="1" t="s">
        <v>2004</v>
      </c>
      <c r="C648" s="1" t="s">
        <v>2097</v>
      </c>
      <c r="D648" s="1" t="s">
        <v>2082</v>
      </c>
      <c r="E648" s="6">
        <v>45597</v>
      </c>
      <c r="F648" s="1" t="s">
        <v>8</v>
      </c>
      <c r="G648" s="1">
        <v>28</v>
      </c>
      <c r="H648" s="1">
        <v>58277</v>
      </c>
    </row>
    <row r="649" spans="1:8">
      <c r="A649" s="1">
        <v>2024</v>
      </c>
      <c r="B649" s="1" t="s">
        <v>2004</v>
      </c>
      <c r="C649" s="1" t="s">
        <v>2097</v>
      </c>
      <c r="D649" s="1" t="s">
        <v>2082</v>
      </c>
      <c r="E649" s="6">
        <v>45597</v>
      </c>
      <c r="F649" s="1" t="s">
        <v>38</v>
      </c>
      <c r="G649" s="1">
        <v>43</v>
      </c>
      <c r="H649" s="1">
        <v>43819</v>
      </c>
    </row>
    <row r="650" spans="1:8">
      <c r="A650" s="1">
        <v>2024</v>
      </c>
      <c r="B650" s="1" t="s">
        <v>2004</v>
      </c>
      <c r="C650" s="1" t="s">
        <v>2097</v>
      </c>
      <c r="D650" s="1" t="s">
        <v>2100</v>
      </c>
      <c r="E650" s="6">
        <v>45598</v>
      </c>
      <c r="F650" s="1" t="s">
        <v>64</v>
      </c>
      <c r="G650" s="1">
        <v>269</v>
      </c>
      <c r="H650" s="1">
        <v>3568993</v>
      </c>
    </row>
    <row r="651" spans="1:8">
      <c r="A651" s="1">
        <v>2024</v>
      </c>
      <c r="B651" s="1" t="s">
        <v>2004</v>
      </c>
      <c r="C651" s="1" t="s">
        <v>2097</v>
      </c>
      <c r="D651" s="1" t="s">
        <v>2100</v>
      </c>
      <c r="E651" s="6">
        <v>45598</v>
      </c>
      <c r="F651" s="1" t="s">
        <v>8</v>
      </c>
      <c r="G651" s="1">
        <v>22</v>
      </c>
      <c r="H651" s="1">
        <v>27170</v>
      </c>
    </row>
    <row r="652" spans="1:8">
      <c r="A652" s="1">
        <v>2024</v>
      </c>
      <c r="B652" s="1" t="s">
        <v>2004</v>
      </c>
      <c r="C652" s="1" t="s">
        <v>2097</v>
      </c>
      <c r="D652" s="1" t="s">
        <v>2100</v>
      </c>
      <c r="E652" s="6">
        <v>45598</v>
      </c>
      <c r="F652" s="1" t="s">
        <v>38</v>
      </c>
      <c r="G652" s="1">
        <v>45</v>
      </c>
      <c r="H652" s="1">
        <v>52126</v>
      </c>
    </row>
    <row r="653" spans="1:8">
      <c r="A653" s="1">
        <v>2024</v>
      </c>
      <c r="B653" s="1" t="s">
        <v>2004</v>
      </c>
      <c r="C653" s="1" t="s">
        <v>2097</v>
      </c>
      <c r="D653" s="1" t="s">
        <v>2100</v>
      </c>
      <c r="E653" s="6">
        <v>45600</v>
      </c>
      <c r="F653" s="1" t="s">
        <v>64</v>
      </c>
      <c r="G653" s="1">
        <v>79</v>
      </c>
      <c r="H653" s="1">
        <v>180511</v>
      </c>
    </row>
    <row r="654" spans="1:8">
      <c r="A654" s="1">
        <v>2024</v>
      </c>
      <c r="B654" s="1" t="s">
        <v>2004</v>
      </c>
      <c r="C654" s="1" t="s">
        <v>2097</v>
      </c>
      <c r="D654" s="1" t="s">
        <v>2100</v>
      </c>
      <c r="E654" s="6">
        <v>45600</v>
      </c>
      <c r="F654" s="1" t="s">
        <v>8</v>
      </c>
      <c r="G654" s="1">
        <v>20</v>
      </c>
      <c r="H654" s="1">
        <v>29662</v>
      </c>
    </row>
    <row r="655" spans="1:8">
      <c r="A655" s="1">
        <v>2024</v>
      </c>
      <c r="B655" s="1" t="s">
        <v>2004</v>
      </c>
      <c r="C655" s="1" t="s">
        <v>2097</v>
      </c>
      <c r="D655" s="1" t="s">
        <v>2100</v>
      </c>
      <c r="E655" s="6">
        <v>45600</v>
      </c>
      <c r="F655" s="1" t="s">
        <v>38</v>
      </c>
      <c r="G655" s="1">
        <v>41</v>
      </c>
      <c r="H655" s="1">
        <v>64460</v>
      </c>
    </row>
    <row r="656" spans="1:8">
      <c r="A656" s="1">
        <v>2024</v>
      </c>
      <c r="B656" s="1" t="s">
        <v>2004</v>
      </c>
      <c r="C656" s="1" t="s">
        <v>2097</v>
      </c>
      <c r="D656" s="1" t="s">
        <v>2100</v>
      </c>
      <c r="E656" s="6">
        <v>45601</v>
      </c>
      <c r="F656" s="1" t="s">
        <v>64</v>
      </c>
      <c r="G656" s="1">
        <v>298</v>
      </c>
      <c r="H656" s="1">
        <v>1087838</v>
      </c>
    </row>
    <row r="657" spans="1:8">
      <c r="A657" s="1">
        <v>2024</v>
      </c>
      <c r="B657" s="1" t="s">
        <v>2004</v>
      </c>
      <c r="C657" s="1" t="s">
        <v>2097</v>
      </c>
      <c r="D657" s="1" t="s">
        <v>2100</v>
      </c>
      <c r="E657" s="6">
        <v>45601</v>
      </c>
      <c r="F657" s="1" t="s">
        <v>8</v>
      </c>
      <c r="G657" s="1">
        <v>18</v>
      </c>
      <c r="H657" s="1">
        <v>24648</v>
      </c>
    </row>
    <row r="658" spans="1:8">
      <c r="A658" s="1">
        <v>2024</v>
      </c>
      <c r="B658" s="1" t="s">
        <v>2004</v>
      </c>
      <c r="C658" s="1" t="s">
        <v>2097</v>
      </c>
      <c r="D658" s="1" t="s">
        <v>2100</v>
      </c>
      <c r="E658" s="6">
        <v>45601</v>
      </c>
      <c r="F658" s="1" t="s">
        <v>38</v>
      </c>
      <c r="G658" s="1">
        <v>59</v>
      </c>
      <c r="H658" s="1">
        <v>93177</v>
      </c>
    </row>
    <row r="659" spans="1:8">
      <c r="A659" s="1">
        <v>2024</v>
      </c>
      <c r="B659" s="1" t="s">
        <v>2004</v>
      </c>
      <c r="C659" s="1" t="s">
        <v>2097</v>
      </c>
      <c r="D659" s="1" t="s">
        <v>2100</v>
      </c>
      <c r="E659" s="6">
        <v>45602</v>
      </c>
      <c r="F659" s="1" t="s">
        <v>64</v>
      </c>
      <c r="G659" s="1">
        <v>217</v>
      </c>
      <c r="H659" s="1">
        <v>1227879</v>
      </c>
    </row>
    <row r="660" spans="1:8">
      <c r="A660" s="1">
        <v>2024</v>
      </c>
      <c r="B660" s="1" t="s">
        <v>2004</v>
      </c>
      <c r="C660" s="1" t="s">
        <v>2097</v>
      </c>
      <c r="D660" s="1" t="s">
        <v>2100</v>
      </c>
      <c r="E660" s="6">
        <v>45602</v>
      </c>
      <c r="F660" s="1" t="s">
        <v>8</v>
      </c>
      <c r="G660" s="1">
        <v>21</v>
      </c>
      <c r="H660" s="1">
        <v>31804</v>
      </c>
    </row>
    <row r="661" spans="1:8">
      <c r="A661" s="1">
        <v>2024</v>
      </c>
      <c r="B661" s="1" t="s">
        <v>2004</v>
      </c>
      <c r="C661" s="1" t="s">
        <v>2097</v>
      </c>
      <c r="D661" s="1" t="s">
        <v>2100</v>
      </c>
      <c r="E661" s="6">
        <v>45602</v>
      </c>
      <c r="F661" s="1" t="s">
        <v>38</v>
      </c>
      <c r="G661" s="1">
        <v>60</v>
      </c>
      <c r="H661" s="1">
        <v>161793</v>
      </c>
    </row>
    <row r="662" spans="1:8">
      <c r="A662" s="1">
        <v>2024</v>
      </c>
      <c r="B662" s="1" t="s">
        <v>2004</v>
      </c>
      <c r="C662" s="1" t="s">
        <v>2097</v>
      </c>
      <c r="D662" s="1" t="s">
        <v>2100</v>
      </c>
      <c r="E662" s="6">
        <v>45603</v>
      </c>
      <c r="F662" s="1" t="s">
        <v>64</v>
      </c>
      <c r="G662" s="1">
        <v>148</v>
      </c>
      <c r="H662" s="1">
        <v>234724</v>
      </c>
    </row>
    <row r="663" spans="1:8">
      <c r="A663" s="1">
        <v>2024</v>
      </c>
      <c r="B663" s="1" t="s">
        <v>2004</v>
      </c>
      <c r="C663" s="1" t="s">
        <v>2097</v>
      </c>
      <c r="D663" s="1" t="s">
        <v>2100</v>
      </c>
      <c r="E663" s="6">
        <v>45603</v>
      </c>
      <c r="F663" s="1" t="s">
        <v>8</v>
      </c>
      <c r="G663" s="1">
        <v>28</v>
      </c>
      <c r="H663" s="1">
        <v>39047</v>
      </c>
    </row>
    <row r="664" spans="1:8">
      <c r="A664" s="1">
        <v>2024</v>
      </c>
      <c r="B664" s="1" t="s">
        <v>2004</v>
      </c>
      <c r="C664" s="1" t="s">
        <v>2097</v>
      </c>
      <c r="D664" s="1" t="s">
        <v>2100</v>
      </c>
      <c r="E664" s="6">
        <v>45603</v>
      </c>
      <c r="F664" s="1" t="s">
        <v>38</v>
      </c>
      <c r="G664" s="1">
        <v>80</v>
      </c>
      <c r="H664" s="1">
        <v>72664</v>
      </c>
    </row>
    <row r="665" spans="1:8">
      <c r="A665" s="1">
        <v>2024</v>
      </c>
      <c r="B665" s="1" t="s">
        <v>2004</v>
      </c>
      <c r="C665" s="1" t="s">
        <v>2097</v>
      </c>
      <c r="D665" s="1" t="s">
        <v>2100</v>
      </c>
      <c r="E665" s="6">
        <v>45604</v>
      </c>
      <c r="F665" s="1" t="s">
        <v>64</v>
      </c>
      <c r="G665" s="1">
        <v>254</v>
      </c>
      <c r="H665" s="1">
        <v>1020006</v>
      </c>
    </row>
    <row r="666" spans="1:8">
      <c r="A666" s="1">
        <v>2024</v>
      </c>
      <c r="B666" s="1" t="s">
        <v>2004</v>
      </c>
      <c r="C666" s="1" t="s">
        <v>2097</v>
      </c>
      <c r="D666" s="1" t="s">
        <v>2100</v>
      </c>
      <c r="E666" s="6">
        <v>45604</v>
      </c>
      <c r="F666" s="1" t="s">
        <v>8</v>
      </c>
      <c r="G666" s="1">
        <v>112</v>
      </c>
      <c r="H666" s="1">
        <v>46355</v>
      </c>
    </row>
    <row r="667" spans="1:8">
      <c r="A667" s="1">
        <v>2024</v>
      </c>
      <c r="B667" s="1" t="s">
        <v>2004</v>
      </c>
      <c r="C667" s="1" t="s">
        <v>2097</v>
      </c>
      <c r="D667" s="1" t="s">
        <v>2100</v>
      </c>
      <c r="E667" s="6">
        <v>45604</v>
      </c>
      <c r="F667" s="1" t="s">
        <v>38</v>
      </c>
      <c r="G667" s="1">
        <v>91</v>
      </c>
      <c r="H667" s="1">
        <v>93666</v>
      </c>
    </row>
    <row r="668" spans="1:8">
      <c r="A668" s="1">
        <v>2024</v>
      </c>
      <c r="B668" s="1" t="s">
        <v>2004</v>
      </c>
      <c r="C668" s="1" t="s">
        <v>2097</v>
      </c>
      <c r="D668" s="1" t="s">
        <v>2136</v>
      </c>
      <c r="E668" s="6">
        <v>45605</v>
      </c>
      <c r="F668" s="1" t="s">
        <v>64</v>
      </c>
      <c r="G668" s="1">
        <v>217</v>
      </c>
      <c r="H668" s="1">
        <v>2534381</v>
      </c>
    </row>
    <row r="669" spans="1:8">
      <c r="A669" s="1">
        <v>2024</v>
      </c>
      <c r="B669" s="1" t="s">
        <v>2004</v>
      </c>
      <c r="C669" s="1" t="s">
        <v>2097</v>
      </c>
      <c r="D669" s="1" t="s">
        <v>2136</v>
      </c>
      <c r="E669" s="6">
        <v>45605</v>
      </c>
      <c r="F669" s="1" t="s">
        <v>8</v>
      </c>
      <c r="G669" s="1">
        <v>24</v>
      </c>
      <c r="H669" s="1">
        <v>19681</v>
      </c>
    </row>
    <row r="670" spans="1:8">
      <c r="A670" s="1">
        <v>2024</v>
      </c>
      <c r="B670" s="1" t="s">
        <v>2004</v>
      </c>
      <c r="C670" s="1" t="s">
        <v>2097</v>
      </c>
      <c r="D670" s="1" t="s">
        <v>2136</v>
      </c>
      <c r="E670" s="6">
        <v>45605</v>
      </c>
      <c r="F670" s="1" t="s">
        <v>38</v>
      </c>
      <c r="G670" s="1">
        <v>94</v>
      </c>
      <c r="H670" s="1">
        <v>77562</v>
      </c>
    </row>
    <row r="671" spans="1:8">
      <c r="A671" s="1">
        <v>2024</v>
      </c>
      <c r="B671" s="1" t="s">
        <v>2004</v>
      </c>
      <c r="C671" s="1" t="s">
        <v>2097</v>
      </c>
      <c r="D671" s="1" t="s">
        <v>2136</v>
      </c>
      <c r="E671" s="6">
        <v>45607</v>
      </c>
      <c r="F671" s="1" t="s">
        <v>64</v>
      </c>
      <c r="G671" s="1">
        <v>104</v>
      </c>
      <c r="H671" s="1">
        <v>854830</v>
      </c>
    </row>
    <row r="672" spans="1:8">
      <c r="A672" s="1">
        <v>2024</v>
      </c>
      <c r="B672" s="1" t="s">
        <v>2004</v>
      </c>
      <c r="C672" s="1" t="s">
        <v>2097</v>
      </c>
      <c r="D672" s="1" t="s">
        <v>2136</v>
      </c>
      <c r="E672" s="6">
        <v>45607</v>
      </c>
      <c r="F672" s="1" t="s">
        <v>8</v>
      </c>
      <c r="G672" s="1">
        <v>29</v>
      </c>
      <c r="H672" s="1">
        <v>37059</v>
      </c>
    </row>
    <row r="673" spans="1:8">
      <c r="A673" s="1">
        <v>2024</v>
      </c>
      <c r="B673" s="1" t="s">
        <v>2004</v>
      </c>
      <c r="C673" s="1" t="s">
        <v>2097</v>
      </c>
      <c r="D673" s="1" t="s">
        <v>2136</v>
      </c>
      <c r="E673" s="6">
        <v>45607</v>
      </c>
      <c r="F673" s="1" t="s">
        <v>38</v>
      </c>
      <c r="G673" s="1">
        <v>26</v>
      </c>
      <c r="H673" s="1">
        <v>26842</v>
      </c>
    </row>
    <row r="674" spans="1:8">
      <c r="A674" s="1">
        <v>2024</v>
      </c>
      <c r="B674" s="1" t="s">
        <v>2004</v>
      </c>
      <c r="C674" s="1" t="s">
        <v>2097</v>
      </c>
      <c r="D674" s="1" t="s">
        <v>2136</v>
      </c>
      <c r="E674" s="6">
        <v>45608</v>
      </c>
      <c r="F674" s="1" t="s">
        <v>64</v>
      </c>
      <c r="G674" s="1">
        <v>135</v>
      </c>
      <c r="H674" s="1">
        <v>358754</v>
      </c>
    </row>
    <row r="675" spans="1:8">
      <c r="A675" s="1">
        <v>2024</v>
      </c>
      <c r="B675" s="1" t="s">
        <v>2004</v>
      </c>
      <c r="C675" s="1" t="s">
        <v>2097</v>
      </c>
      <c r="D675" s="1" t="s">
        <v>2136</v>
      </c>
      <c r="E675" s="6">
        <v>45608</v>
      </c>
      <c r="F675" s="1" t="s">
        <v>8</v>
      </c>
      <c r="G675" s="1">
        <v>29</v>
      </c>
      <c r="H675" s="1">
        <v>40229</v>
      </c>
    </row>
    <row r="676" spans="1:8">
      <c r="A676" s="1">
        <v>2024</v>
      </c>
      <c r="B676" s="1" t="s">
        <v>2004</v>
      </c>
      <c r="C676" s="1" t="s">
        <v>2097</v>
      </c>
      <c r="D676" s="1" t="s">
        <v>2136</v>
      </c>
      <c r="E676" s="6">
        <v>45608</v>
      </c>
      <c r="F676" s="1" t="s">
        <v>38</v>
      </c>
      <c r="G676" s="1">
        <v>85</v>
      </c>
      <c r="H676" s="1">
        <v>126967</v>
      </c>
    </row>
    <row r="677" spans="1:8">
      <c r="A677" s="1">
        <v>2024</v>
      </c>
      <c r="B677" s="1" t="s">
        <v>2004</v>
      </c>
      <c r="C677" s="1" t="s">
        <v>2097</v>
      </c>
      <c r="D677" s="1" t="s">
        <v>2136</v>
      </c>
      <c r="E677" s="6">
        <v>45609</v>
      </c>
      <c r="F677" s="1" t="s">
        <v>64</v>
      </c>
      <c r="G677" s="1">
        <v>178</v>
      </c>
      <c r="H677" s="1">
        <v>723800.2</v>
      </c>
    </row>
    <row r="678" spans="1:8">
      <c r="A678" s="1">
        <v>2024</v>
      </c>
      <c r="B678" s="1" t="s">
        <v>2004</v>
      </c>
      <c r="C678" s="1" t="s">
        <v>2097</v>
      </c>
      <c r="D678" s="1" t="s">
        <v>2136</v>
      </c>
      <c r="E678" s="6">
        <v>45609</v>
      </c>
      <c r="F678" s="1" t="s">
        <v>8</v>
      </c>
      <c r="G678" s="1">
        <v>25</v>
      </c>
      <c r="H678" s="1">
        <v>26814</v>
      </c>
    </row>
    <row r="679" spans="1:8">
      <c r="A679" s="1">
        <v>2024</v>
      </c>
      <c r="B679" s="1" t="s">
        <v>2004</v>
      </c>
      <c r="C679" s="1" t="s">
        <v>2097</v>
      </c>
      <c r="D679" s="1" t="s">
        <v>2136</v>
      </c>
      <c r="E679" s="6">
        <v>45609</v>
      </c>
      <c r="F679" s="1" t="s">
        <v>38</v>
      </c>
      <c r="G679" s="1">
        <v>102</v>
      </c>
      <c r="H679" s="1">
        <v>139738</v>
      </c>
    </row>
    <row r="680" spans="1:8">
      <c r="A680" s="1">
        <v>2024</v>
      </c>
      <c r="B680" s="1" t="s">
        <v>2004</v>
      </c>
      <c r="C680" s="1" t="s">
        <v>2097</v>
      </c>
      <c r="D680" s="1" t="s">
        <v>2136</v>
      </c>
      <c r="E680" s="6">
        <v>45610</v>
      </c>
      <c r="F680" s="1" t="s">
        <v>64</v>
      </c>
      <c r="G680" s="1">
        <v>206</v>
      </c>
      <c r="H680" s="1">
        <v>1252439</v>
      </c>
    </row>
    <row r="681" spans="1:8">
      <c r="A681" s="1">
        <v>2024</v>
      </c>
      <c r="B681" s="1" t="s">
        <v>2004</v>
      </c>
      <c r="C681" s="1" t="s">
        <v>2097</v>
      </c>
      <c r="D681" s="1" t="s">
        <v>2136</v>
      </c>
      <c r="E681" s="6">
        <v>45610</v>
      </c>
      <c r="F681" s="1" t="s">
        <v>8</v>
      </c>
      <c r="G681" s="1">
        <v>25</v>
      </c>
      <c r="H681" s="1">
        <v>18694</v>
      </c>
    </row>
    <row r="682" spans="1:8">
      <c r="A682" s="1">
        <v>2024</v>
      </c>
      <c r="B682" s="1" t="s">
        <v>2004</v>
      </c>
      <c r="C682" s="1" t="s">
        <v>2097</v>
      </c>
      <c r="D682" s="1" t="s">
        <v>2136</v>
      </c>
      <c r="E682" s="6">
        <v>45610</v>
      </c>
      <c r="F682" s="1" t="s">
        <v>38</v>
      </c>
      <c r="G682" s="1">
        <v>61</v>
      </c>
      <c r="H682" s="1">
        <v>118201</v>
      </c>
    </row>
    <row r="683" spans="1:8">
      <c r="A683" s="1">
        <v>2024</v>
      </c>
      <c r="B683" s="1" t="s">
        <v>2004</v>
      </c>
      <c r="C683" s="1" t="s">
        <v>2097</v>
      </c>
      <c r="D683" s="1" t="s">
        <v>2136</v>
      </c>
      <c r="E683" s="6">
        <v>45611</v>
      </c>
      <c r="F683" s="1" t="s">
        <v>64</v>
      </c>
      <c r="G683" s="1">
        <v>182</v>
      </c>
      <c r="H683" s="1">
        <v>307610</v>
      </c>
    </row>
    <row r="684" spans="1:8">
      <c r="A684" s="1">
        <v>2024</v>
      </c>
      <c r="B684" s="1" t="s">
        <v>2004</v>
      </c>
      <c r="C684" s="1" t="s">
        <v>2097</v>
      </c>
      <c r="D684" s="1" t="s">
        <v>2136</v>
      </c>
      <c r="E684" s="6">
        <v>45611</v>
      </c>
      <c r="F684" s="1" t="s">
        <v>8</v>
      </c>
      <c r="G684" s="1">
        <v>92</v>
      </c>
      <c r="H684" s="1">
        <v>19377</v>
      </c>
    </row>
    <row r="685" spans="1:8">
      <c r="A685" s="1">
        <v>2024</v>
      </c>
      <c r="B685" s="1" t="s">
        <v>2004</v>
      </c>
      <c r="C685" s="1" t="s">
        <v>2097</v>
      </c>
      <c r="D685" s="1" t="s">
        <v>2136</v>
      </c>
      <c r="E685" s="6">
        <v>45611</v>
      </c>
      <c r="F685" s="1" t="s">
        <v>38</v>
      </c>
      <c r="G685" s="1">
        <v>104</v>
      </c>
      <c r="H685" s="1">
        <v>69322</v>
      </c>
    </row>
    <row r="686" spans="1:8">
      <c r="A686" s="1">
        <v>2024</v>
      </c>
      <c r="B686" s="1" t="s">
        <v>2004</v>
      </c>
      <c r="C686" s="1" t="s">
        <v>2097</v>
      </c>
      <c r="D686" s="1" t="s">
        <v>2158</v>
      </c>
      <c r="E686" s="6">
        <v>45612</v>
      </c>
      <c r="F686" s="1" t="s">
        <v>64</v>
      </c>
      <c r="G686" s="1">
        <v>181</v>
      </c>
      <c r="H686" s="1">
        <v>1436640</v>
      </c>
    </row>
    <row r="687" spans="1:8">
      <c r="A687" s="1">
        <v>2024</v>
      </c>
      <c r="B687" s="1" t="s">
        <v>2004</v>
      </c>
      <c r="C687" s="1" t="s">
        <v>2097</v>
      </c>
      <c r="D687" s="1" t="s">
        <v>2158</v>
      </c>
      <c r="E687" s="6">
        <v>45612</v>
      </c>
      <c r="F687" s="1" t="s">
        <v>8</v>
      </c>
      <c r="G687" s="1">
        <v>22</v>
      </c>
      <c r="H687" s="1">
        <v>24747</v>
      </c>
    </row>
    <row r="688" spans="1:8">
      <c r="A688" s="1">
        <v>2024</v>
      </c>
      <c r="B688" s="1" t="s">
        <v>2004</v>
      </c>
      <c r="C688" s="1" t="s">
        <v>2097</v>
      </c>
      <c r="D688" s="1" t="s">
        <v>2158</v>
      </c>
      <c r="E688" s="6">
        <v>45612</v>
      </c>
      <c r="F688" s="1" t="s">
        <v>38</v>
      </c>
      <c r="G688" s="1">
        <v>128</v>
      </c>
      <c r="H688" s="1">
        <v>47183</v>
      </c>
    </row>
    <row r="689" spans="1:8">
      <c r="A689" s="1">
        <v>2024</v>
      </c>
      <c r="B689" s="1" t="s">
        <v>2004</v>
      </c>
      <c r="C689" s="1" t="s">
        <v>2097</v>
      </c>
      <c r="D689" s="1" t="s">
        <v>2158</v>
      </c>
      <c r="E689" s="6">
        <v>45614</v>
      </c>
      <c r="F689" s="1" t="s">
        <v>64</v>
      </c>
      <c r="G689" s="1">
        <v>46</v>
      </c>
      <c r="H689" s="1">
        <v>192866</v>
      </c>
    </row>
    <row r="690" spans="1:8">
      <c r="A690" s="1">
        <v>2024</v>
      </c>
      <c r="B690" s="1" t="s">
        <v>2004</v>
      </c>
      <c r="C690" s="1" t="s">
        <v>2097</v>
      </c>
      <c r="D690" s="1" t="s">
        <v>2158</v>
      </c>
      <c r="E690" s="6">
        <v>45614</v>
      </c>
      <c r="F690" s="1" t="s">
        <v>8</v>
      </c>
      <c r="G690" s="1">
        <v>13</v>
      </c>
      <c r="H690" s="1">
        <v>10582</v>
      </c>
    </row>
    <row r="691" spans="1:8">
      <c r="A691" s="1">
        <v>2024</v>
      </c>
      <c r="B691" s="1" t="s">
        <v>2004</v>
      </c>
      <c r="C691" s="1" t="s">
        <v>2097</v>
      </c>
      <c r="D691" s="1" t="s">
        <v>2158</v>
      </c>
      <c r="E691" s="6">
        <v>45614</v>
      </c>
      <c r="F691" s="1" t="s">
        <v>38</v>
      </c>
      <c r="G691" s="1">
        <v>28</v>
      </c>
      <c r="H691" s="1">
        <v>32423</v>
      </c>
    </row>
    <row r="692" spans="1:8">
      <c r="A692" s="1">
        <v>2024</v>
      </c>
      <c r="B692" s="1" t="s">
        <v>2004</v>
      </c>
      <c r="C692" s="1" t="s">
        <v>2097</v>
      </c>
      <c r="D692" s="1" t="s">
        <v>2158</v>
      </c>
      <c r="E692" s="6">
        <v>45615</v>
      </c>
      <c r="F692" s="1" t="s">
        <v>64</v>
      </c>
      <c r="G692" s="1">
        <v>248</v>
      </c>
      <c r="H692" s="1">
        <v>1904717.6</v>
      </c>
    </row>
    <row r="693" spans="1:8">
      <c r="A693" s="1">
        <v>2024</v>
      </c>
      <c r="B693" s="1" t="s">
        <v>2004</v>
      </c>
      <c r="C693" s="1" t="s">
        <v>2097</v>
      </c>
      <c r="D693" s="1" t="s">
        <v>2158</v>
      </c>
      <c r="E693" s="6">
        <v>45615</v>
      </c>
      <c r="F693" s="1" t="s">
        <v>8</v>
      </c>
      <c r="G693" s="1">
        <v>29</v>
      </c>
      <c r="H693" s="1">
        <v>39237</v>
      </c>
    </row>
    <row r="694" spans="1:8">
      <c r="A694" s="1">
        <v>2024</v>
      </c>
      <c r="B694" s="1" t="s">
        <v>2004</v>
      </c>
      <c r="C694" s="1" t="s">
        <v>2097</v>
      </c>
      <c r="D694" s="1" t="s">
        <v>2158</v>
      </c>
      <c r="E694" s="6">
        <v>45615</v>
      </c>
      <c r="F694" s="1" t="s">
        <v>38</v>
      </c>
      <c r="G694" s="1">
        <v>55</v>
      </c>
      <c r="H694" s="1">
        <v>72901</v>
      </c>
    </row>
    <row r="695" spans="1:8">
      <c r="A695" s="1">
        <v>2024</v>
      </c>
      <c r="B695" s="1" t="s">
        <v>2004</v>
      </c>
      <c r="C695" s="1" t="s">
        <v>2097</v>
      </c>
      <c r="D695" s="1" t="s">
        <v>2158</v>
      </c>
      <c r="E695" s="6">
        <v>45616</v>
      </c>
      <c r="F695" s="1" t="s">
        <v>64</v>
      </c>
      <c r="G695" s="1">
        <v>203</v>
      </c>
      <c r="H695" s="1">
        <v>1716709</v>
      </c>
    </row>
    <row r="696" spans="1:8">
      <c r="A696" s="1">
        <v>2024</v>
      </c>
      <c r="B696" s="1" t="s">
        <v>2004</v>
      </c>
      <c r="C696" s="1" t="s">
        <v>2097</v>
      </c>
      <c r="D696" s="1" t="s">
        <v>2158</v>
      </c>
      <c r="E696" s="6">
        <v>45616</v>
      </c>
      <c r="F696" s="1" t="s">
        <v>8</v>
      </c>
      <c r="G696" s="1">
        <v>32</v>
      </c>
      <c r="H696" s="1">
        <v>30630</v>
      </c>
    </row>
    <row r="697" spans="1:8">
      <c r="A697" s="1">
        <v>2024</v>
      </c>
      <c r="B697" s="1" t="s">
        <v>2004</v>
      </c>
      <c r="C697" s="1" t="s">
        <v>2097</v>
      </c>
      <c r="D697" s="1" t="s">
        <v>2158</v>
      </c>
      <c r="E697" s="6">
        <v>45616</v>
      </c>
      <c r="F697" s="1" t="s">
        <v>38</v>
      </c>
      <c r="G697" s="1">
        <v>93</v>
      </c>
      <c r="H697" s="1">
        <v>72662</v>
      </c>
    </row>
    <row r="698" spans="1:8">
      <c r="A698" s="1">
        <v>2024</v>
      </c>
      <c r="B698" s="1" t="s">
        <v>2004</v>
      </c>
      <c r="C698" s="1" t="s">
        <v>2097</v>
      </c>
      <c r="D698" s="1" t="s">
        <v>2158</v>
      </c>
      <c r="E698" s="6">
        <v>45617</v>
      </c>
      <c r="F698" s="1" t="s">
        <v>64</v>
      </c>
      <c r="G698" s="1">
        <v>145</v>
      </c>
      <c r="H698" s="1">
        <v>230161</v>
      </c>
    </row>
    <row r="699" spans="1:8">
      <c r="A699" s="1">
        <v>2024</v>
      </c>
      <c r="B699" s="1" t="s">
        <v>2004</v>
      </c>
      <c r="C699" s="1" t="s">
        <v>2097</v>
      </c>
      <c r="D699" s="1" t="s">
        <v>2158</v>
      </c>
      <c r="E699" s="6">
        <v>45617</v>
      </c>
      <c r="F699" s="1" t="s">
        <v>8</v>
      </c>
      <c r="G699" s="1">
        <v>45</v>
      </c>
      <c r="H699" s="1">
        <v>28010</v>
      </c>
    </row>
    <row r="700" spans="1:8">
      <c r="A700" s="1">
        <v>2024</v>
      </c>
      <c r="B700" s="1" t="s">
        <v>2004</v>
      </c>
      <c r="C700" s="1" t="s">
        <v>2097</v>
      </c>
      <c r="D700" s="1" t="s">
        <v>2158</v>
      </c>
      <c r="E700" s="6">
        <v>45617</v>
      </c>
      <c r="F700" s="1" t="s">
        <v>38</v>
      </c>
      <c r="G700" s="1">
        <v>88</v>
      </c>
      <c r="H700" s="1">
        <v>46543</v>
      </c>
    </row>
    <row r="701" spans="1:8">
      <c r="A701" s="1">
        <v>2024</v>
      </c>
      <c r="B701" s="1" t="s">
        <v>2004</v>
      </c>
      <c r="C701" s="1" t="s">
        <v>2097</v>
      </c>
      <c r="D701" s="1" t="s">
        <v>2158</v>
      </c>
      <c r="E701" s="6">
        <v>45618</v>
      </c>
      <c r="F701" s="1" t="s">
        <v>64</v>
      </c>
      <c r="G701" s="1">
        <v>207</v>
      </c>
      <c r="H701" s="1">
        <v>692700</v>
      </c>
    </row>
    <row r="702" spans="1:8">
      <c r="A702" s="1">
        <v>2024</v>
      </c>
      <c r="B702" s="1" t="s">
        <v>2004</v>
      </c>
      <c r="C702" s="1" t="s">
        <v>2097</v>
      </c>
      <c r="D702" s="1" t="s">
        <v>2158</v>
      </c>
      <c r="E702" s="6">
        <v>45618</v>
      </c>
      <c r="F702" s="1" t="s">
        <v>8</v>
      </c>
      <c r="G702" s="1">
        <v>79</v>
      </c>
      <c r="H702" s="1">
        <v>31165</v>
      </c>
    </row>
    <row r="703" spans="1:8">
      <c r="A703" s="1">
        <v>2024</v>
      </c>
      <c r="B703" s="1" t="s">
        <v>2004</v>
      </c>
      <c r="C703" s="1" t="s">
        <v>2097</v>
      </c>
      <c r="D703" s="1" t="s">
        <v>2158</v>
      </c>
      <c r="E703" s="6">
        <v>45618</v>
      </c>
      <c r="F703" s="1" t="s">
        <v>38</v>
      </c>
      <c r="G703" s="1">
        <v>73</v>
      </c>
      <c r="H703" s="1">
        <v>107179</v>
      </c>
    </row>
    <row r="704" spans="1:8">
      <c r="A704" s="1">
        <v>2024</v>
      </c>
      <c r="B704" s="1" t="s">
        <v>2004</v>
      </c>
      <c r="C704" s="1" t="s">
        <v>2097</v>
      </c>
      <c r="D704" s="1" t="s">
        <v>2175</v>
      </c>
      <c r="E704" s="6">
        <v>45619</v>
      </c>
      <c r="F704" s="1" t="s">
        <v>64</v>
      </c>
      <c r="G704" s="1">
        <v>157</v>
      </c>
      <c r="H704" s="1">
        <v>2762964</v>
      </c>
    </row>
    <row r="705" spans="1:8">
      <c r="A705" s="1">
        <v>2024</v>
      </c>
      <c r="B705" s="1" t="s">
        <v>2004</v>
      </c>
      <c r="C705" s="1" t="s">
        <v>2097</v>
      </c>
      <c r="D705" s="1" t="s">
        <v>2175</v>
      </c>
      <c r="E705" s="6">
        <v>45619</v>
      </c>
      <c r="F705" s="1" t="s">
        <v>8</v>
      </c>
      <c r="G705" s="1">
        <v>11</v>
      </c>
      <c r="H705" s="1">
        <v>6986</v>
      </c>
    </row>
    <row r="706" spans="1:8">
      <c r="A706" s="1">
        <v>2024</v>
      </c>
      <c r="B706" s="1" t="s">
        <v>2004</v>
      </c>
      <c r="C706" s="1" t="s">
        <v>2097</v>
      </c>
      <c r="D706" s="1" t="s">
        <v>2175</v>
      </c>
      <c r="E706" s="6">
        <v>45619</v>
      </c>
      <c r="F706" s="1" t="s">
        <v>38</v>
      </c>
      <c r="G706" s="1">
        <v>33</v>
      </c>
      <c r="H706" s="1">
        <v>41624</v>
      </c>
    </row>
    <row r="707" spans="1:8">
      <c r="A707" s="1">
        <v>2024</v>
      </c>
      <c r="B707" s="1" t="s">
        <v>2004</v>
      </c>
      <c r="C707" s="1" t="s">
        <v>2097</v>
      </c>
      <c r="D707" s="1" t="s">
        <v>2175</v>
      </c>
      <c r="E707" s="6">
        <v>45621</v>
      </c>
      <c r="F707" s="1" t="s">
        <v>64</v>
      </c>
      <c r="G707" s="1">
        <v>92</v>
      </c>
      <c r="H707" s="1">
        <v>137756</v>
      </c>
    </row>
    <row r="708" spans="1:8">
      <c r="A708" s="1">
        <v>2024</v>
      </c>
      <c r="B708" s="1" t="s">
        <v>2004</v>
      </c>
      <c r="C708" s="1" t="s">
        <v>2097</v>
      </c>
      <c r="D708" s="1" t="s">
        <v>2175</v>
      </c>
      <c r="E708" s="6">
        <v>45621</v>
      </c>
      <c r="F708" s="1" t="s">
        <v>8</v>
      </c>
      <c r="G708" s="1">
        <v>29</v>
      </c>
      <c r="H708" s="1">
        <v>28614</v>
      </c>
    </row>
    <row r="709" spans="1:8">
      <c r="A709" s="1">
        <v>2024</v>
      </c>
      <c r="B709" s="1" t="s">
        <v>2004</v>
      </c>
      <c r="C709" s="1" t="s">
        <v>2097</v>
      </c>
      <c r="D709" s="1" t="s">
        <v>2175</v>
      </c>
      <c r="E709" s="6">
        <v>45621</v>
      </c>
      <c r="F709" s="1" t="s">
        <v>38</v>
      </c>
      <c r="G709" s="1">
        <v>40</v>
      </c>
      <c r="H709" s="1">
        <v>47484</v>
      </c>
    </row>
    <row r="710" spans="1:8">
      <c r="A710" s="1">
        <v>2024</v>
      </c>
      <c r="B710" s="1" t="s">
        <v>2004</v>
      </c>
      <c r="C710" s="1" t="s">
        <v>2097</v>
      </c>
      <c r="D710" s="1" t="s">
        <v>2175</v>
      </c>
      <c r="E710" s="6">
        <v>45622</v>
      </c>
      <c r="F710" s="1" t="s">
        <v>64</v>
      </c>
      <c r="G710" s="1">
        <v>298</v>
      </c>
      <c r="H710" s="1">
        <v>1744309</v>
      </c>
    </row>
    <row r="711" spans="1:8">
      <c r="A711" s="1">
        <v>2024</v>
      </c>
      <c r="B711" s="1" t="s">
        <v>2004</v>
      </c>
      <c r="C711" s="1" t="s">
        <v>2097</v>
      </c>
      <c r="D711" s="1" t="s">
        <v>2175</v>
      </c>
      <c r="E711" s="6">
        <v>45622</v>
      </c>
      <c r="F711" s="1" t="s">
        <v>8</v>
      </c>
      <c r="G711" s="1">
        <v>25</v>
      </c>
      <c r="H711" s="1">
        <v>35244</v>
      </c>
    </row>
    <row r="712" spans="1:8">
      <c r="A712" s="1">
        <v>2024</v>
      </c>
      <c r="B712" s="1" t="s">
        <v>2004</v>
      </c>
      <c r="C712" s="1" t="s">
        <v>2097</v>
      </c>
      <c r="D712" s="1" t="s">
        <v>2175</v>
      </c>
      <c r="E712" s="6">
        <v>45622</v>
      </c>
      <c r="F712" s="1" t="s">
        <v>38</v>
      </c>
      <c r="G712" s="1">
        <v>60</v>
      </c>
      <c r="H712" s="1">
        <v>68982</v>
      </c>
    </row>
    <row r="713" spans="1:8">
      <c r="A713" s="1">
        <v>2024</v>
      </c>
      <c r="B713" s="1" t="s">
        <v>2004</v>
      </c>
      <c r="C713" s="1" t="s">
        <v>2097</v>
      </c>
      <c r="D713" s="1" t="s">
        <v>2175</v>
      </c>
      <c r="E713" s="6">
        <v>45623</v>
      </c>
      <c r="F713" s="1" t="s">
        <v>64</v>
      </c>
      <c r="G713" s="1">
        <v>140</v>
      </c>
      <c r="H713" s="1">
        <v>469150</v>
      </c>
    </row>
    <row r="714" spans="1:8">
      <c r="A714" s="1">
        <v>2024</v>
      </c>
      <c r="B714" s="1" t="s">
        <v>2004</v>
      </c>
      <c r="C714" s="1" t="s">
        <v>2097</v>
      </c>
      <c r="D714" s="1" t="s">
        <v>2175</v>
      </c>
      <c r="E714" s="6">
        <v>45623</v>
      </c>
      <c r="F714" s="1" t="s">
        <v>8</v>
      </c>
      <c r="G714" s="1">
        <v>24</v>
      </c>
      <c r="H714" s="1">
        <v>20834</v>
      </c>
    </row>
    <row r="715" spans="1:8">
      <c r="A715" s="1">
        <v>2024</v>
      </c>
      <c r="B715" s="1" t="s">
        <v>2004</v>
      </c>
      <c r="C715" s="1" t="s">
        <v>2097</v>
      </c>
      <c r="D715" s="1" t="s">
        <v>2175</v>
      </c>
      <c r="E715" s="6">
        <v>45623</v>
      </c>
      <c r="F715" s="1" t="s">
        <v>38</v>
      </c>
      <c r="G715" s="1">
        <v>47</v>
      </c>
      <c r="H715" s="1">
        <v>34338</v>
      </c>
    </row>
    <row r="716" spans="1:8">
      <c r="A716" s="1">
        <v>2024</v>
      </c>
      <c r="B716" s="1" t="s">
        <v>2004</v>
      </c>
      <c r="C716" s="1" t="s">
        <v>2097</v>
      </c>
      <c r="D716" s="1" t="s">
        <v>2175</v>
      </c>
      <c r="E716" s="6">
        <v>45624</v>
      </c>
      <c r="F716" s="1" t="s">
        <v>64</v>
      </c>
      <c r="G716" s="1">
        <v>194</v>
      </c>
      <c r="H716" s="1">
        <v>479158.7</v>
      </c>
    </row>
    <row r="717" spans="1:8">
      <c r="A717" s="1">
        <v>2024</v>
      </c>
      <c r="B717" s="1" t="s">
        <v>2004</v>
      </c>
      <c r="C717" s="1" t="s">
        <v>2097</v>
      </c>
      <c r="D717" s="1" t="s">
        <v>2175</v>
      </c>
      <c r="E717" s="6">
        <v>45624</v>
      </c>
      <c r="F717" s="1" t="s">
        <v>8</v>
      </c>
      <c r="G717" s="1">
        <v>96</v>
      </c>
      <c r="H717" s="1">
        <v>27911</v>
      </c>
    </row>
    <row r="718" spans="1:8">
      <c r="A718" s="1">
        <v>2024</v>
      </c>
      <c r="B718" s="1" t="s">
        <v>2004</v>
      </c>
      <c r="C718" s="1" t="s">
        <v>2097</v>
      </c>
      <c r="D718" s="1" t="s">
        <v>2175</v>
      </c>
      <c r="E718" s="6">
        <v>45624</v>
      </c>
      <c r="F718" s="1" t="s">
        <v>38</v>
      </c>
      <c r="G718" s="1">
        <v>77</v>
      </c>
      <c r="H718" s="1">
        <v>82706</v>
      </c>
    </row>
    <row r="719" spans="1:8">
      <c r="A719" s="1">
        <v>2024</v>
      </c>
      <c r="B719" s="1" t="s">
        <v>2004</v>
      </c>
      <c r="C719" s="1" t="s">
        <v>2097</v>
      </c>
      <c r="D719" s="1" t="s">
        <v>2175</v>
      </c>
      <c r="E719" s="6">
        <v>45625</v>
      </c>
      <c r="F719" s="1" t="s">
        <v>64</v>
      </c>
      <c r="G719" s="1">
        <v>164</v>
      </c>
      <c r="H719" s="1">
        <v>280986</v>
      </c>
    </row>
    <row r="720" spans="1:8">
      <c r="A720" s="1">
        <v>2024</v>
      </c>
      <c r="B720" s="1" t="s">
        <v>2004</v>
      </c>
      <c r="C720" s="1" t="s">
        <v>2097</v>
      </c>
      <c r="D720" s="1" t="s">
        <v>2175</v>
      </c>
      <c r="E720" s="6">
        <v>45625</v>
      </c>
      <c r="F720" s="1" t="s">
        <v>8</v>
      </c>
      <c r="G720" s="1">
        <v>31</v>
      </c>
      <c r="H720" s="1">
        <v>29153</v>
      </c>
    </row>
    <row r="721" spans="1:8">
      <c r="A721" s="1">
        <v>2024</v>
      </c>
      <c r="B721" s="1" t="s">
        <v>2004</v>
      </c>
      <c r="C721" s="1" t="s">
        <v>2097</v>
      </c>
      <c r="D721" s="1" t="s">
        <v>2175</v>
      </c>
      <c r="E721" s="6">
        <v>45625</v>
      </c>
      <c r="F721" s="1" t="s">
        <v>38</v>
      </c>
      <c r="G721" s="1">
        <v>86</v>
      </c>
      <c r="H721" s="1">
        <v>99768</v>
      </c>
    </row>
    <row r="722" spans="1:8">
      <c r="A722" s="1">
        <v>2024</v>
      </c>
      <c r="B722" s="1" t="s">
        <v>2004</v>
      </c>
      <c r="C722" s="1" t="s">
        <v>2201</v>
      </c>
      <c r="D722" s="1" t="s">
        <v>2200</v>
      </c>
      <c r="E722" s="6">
        <v>45628</v>
      </c>
      <c r="F722" s="1" t="s">
        <v>64</v>
      </c>
      <c r="G722" s="1">
        <v>238</v>
      </c>
      <c r="H722" s="1">
        <v>3265393</v>
      </c>
    </row>
    <row r="723" spans="1:8">
      <c r="A723" s="1">
        <v>2024</v>
      </c>
      <c r="B723" s="1" t="s">
        <v>2004</v>
      </c>
      <c r="C723" s="1" t="s">
        <v>2201</v>
      </c>
      <c r="D723" s="1" t="s">
        <v>2200</v>
      </c>
      <c r="E723" s="6">
        <v>45628</v>
      </c>
      <c r="F723" s="1" t="s">
        <v>8</v>
      </c>
      <c r="G723" s="1">
        <v>30</v>
      </c>
      <c r="H723" s="1">
        <v>30240</v>
      </c>
    </row>
    <row r="724" spans="1:8">
      <c r="A724" s="1">
        <v>2024</v>
      </c>
      <c r="B724" s="1" t="s">
        <v>2004</v>
      </c>
      <c r="C724" s="1" t="s">
        <v>2201</v>
      </c>
      <c r="D724" s="1" t="s">
        <v>2200</v>
      </c>
      <c r="E724" s="6">
        <v>45628</v>
      </c>
      <c r="F724" s="1" t="s">
        <v>38</v>
      </c>
      <c r="G724" s="1">
        <v>83</v>
      </c>
      <c r="H724" s="1">
        <v>121172</v>
      </c>
    </row>
    <row r="725" spans="1:8">
      <c r="A725" s="1">
        <v>2024</v>
      </c>
      <c r="B725" s="1" t="s">
        <v>2004</v>
      </c>
      <c r="C725" s="1" t="s">
        <v>2201</v>
      </c>
      <c r="D725" s="1" t="s">
        <v>2200</v>
      </c>
      <c r="E725" s="6">
        <v>45629</v>
      </c>
      <c r="F725" s="1" t="s">
        <v>64</v>
      </c>
      <c r="G725" s="1">
        <v>193</v>
      </c>
      <c r="H725" s="1">
        <v>369414.2</v>
      </c>
    </row>
    <row r="726" spans="1:8">
      <c r="A726" s="1">
        <v>2024</v>
      </c>
      <c r="B726" s="1" t="s">
        <v>2004</v>
      </c>
      <c r="C726" s="1" t="s">
        <v>2201</v>
      </c>
      <c r="D726" s="1" t="s">
        <v>2200</v>
      </c>
      <c r="E726" s="6">
        <v>45629</v>
      </c>
      <c r="F726" s="1" t="s">
        <v>8</v>
      </c>
      <c r="G726" s="1">
        <v>37</v>
      </c>
      <c r="H726" s="1">
        <v>30210</v>
      </c>
    </row>
    <row r="727" spans="1:8">
      <c r="A727" s="1">
        <v>2024</v>
      </c>
      <c r="B727" s="1" t="s">
        <v>2004</v>
      </c>
      <c r="C727" s="1" t="s">
        <v>2201</v>
      </c>
      <c r="D727" s="1" t="s">
        <v>2200</v>
      </c>
      <c r="E727" s="6">
        <v>45629</v>
      </c>
      <c r="F727" s="1" t="s">
        <v>38</v>
      </c>
      <c r="G727" s="1">
        <v>84</v>
      </c>
      <c r="H727" s="1">
        <v>107098</v>
      </c>
    </row>
    <row r="728" spans="1:8">
      <c r="A728" s="1">
        <v>2024</v>
      </c>
      <c r="B728" s="1" t="s">
        <v>2004</v>
      </c>
      <c r="C728" s="1" t="s">
        <v>2201</v>
      </c>
      <c r="D728" s="1" t="s">
        <v>2200</v>
      </c>
      <c r="E728" s="6">
        <v>45630</v>
      </c>
      <c r="F728" s="1" t="s">
        <v>64</v>
      </c>
      <c r="G728" s="1">
        <v>124</v>
      </c>
      <c r="H728" s="1">
        <v>338359</v>
      </c>
    </row>
    <row r="729" spans="1:8">
      <c r="A729" s="1">
        <v>2024</v>
      </c>
      <c r="B729" s="1" t="s">
        <v>2004</v>
      </c>
      <c r="C729" s="1" t="s">
        <v>2201</v>
      </c>
      <c r="D729" s="1" t="s">
        <v>2200</v>
      </c>
      <c r="E729" s="6">
        <v>45630</v>
      </c>
      <c r="F729" s="1" t="s">
        <v>8</v>
      </c>
      <c r="G729" s="1">
        <v>19</v>
      </c>
      <c r="H729" s="1">
        <v>27227</v>
      </c>
    </row>
    <row r="730" spans="1:8">
      <c r="A730" s="1">
        <v>2024</v>
      </c>
      <c r="B730" s="1" t="s">
        <v>2004</v>
      </c>
      <c r="C730" s="1" t="s">
        <v>2201</v>
      </c>
      <c r="D730" s="1" t="s">
        <v>2200</v>
      </c>
      <c r="E730" s="6">
        <v>45630</v>
      </c>
      <c r="F730" s="1" t="s">
        <v>38</v>
      </c>
      <c r="G730" s="1">
        <v>46</v>
      </c>
      <c r="H730" s="1">
        <v>170111</v>
      </c>
    </row>
    <row r="731" spans="1:8">
      <c r="A731" s="1">
        <v>2024</v>
      </c>
      <c r="B731" s="1" t="s">
        <v>2004</v>
      </c>
      <c r="C731" s="1" t="s">
        <v>2201</v>
      </c>
      <c r="D731" s="1" t="s">
        <v>2200</v>
      </c>
      <c r="E731" s="6">
        <v>45631</v>
      </c>
      <c r="F731" s="1" t="s">
        <v>64</v>
      </c>
      <c r="G731" s="1">
        <v>210</v>
      </c>
      <c r="H731" s="1">
        <v>435865</v>
      </c>
    </row>
    <row r="732" spans="1:8">
      <c r="A732" s="1">
        <v>2024</v>
      </c>
      <c r="B732" s="1" t="s">
        <v>2004</v>
      </c>
      <c r="C732" s="1" t="s">
        <v>2201</v>
      </c>
      <c r="D732" s="1" t="s">
        <v>2200</v>
      </c>
      <c r="E732" s="6">
        <v>45631</v>
      </c>
      <c r="F732" s="1" t="s">
        <v>8</v>
      </c>
      <c r="G732" s="1">
        <v>17</v>
      </c>
      <c r="H732" s="1">
        <v>22173</v>
      </c>
    </row>
    <row r="733" spans="1:8">
      <c r="A733" s="1">
        <v>2024</v>
      </c>
      <c r="B733" s="1" t="s">
        <v>2004</v>
      </c>
      <c r="C733" s="1" t="s">
        <v>2201</v>
      </c>
      <c r="D733" s="1" t="s">
        <v>2200</v>
      </c>
      <c r="E733" s="6">
        <v>45631</v>
      </c>
      <c r="F733" s="1" t="s">
        <v>38</v>
      </c>
      <c r="G733" s="1">
        <v>57</v>
      </c>
      <c r="H733" s="1">
        <v>53942</v>
      </c>
    </row>
    <row r="734" spans="1:8">
      <c r="A734" s="1">
        <v>2024</v>
      </c>
      <c r="B734" s="1" t="s">
        <v>2004</v>
      </c>
      <c r="C734" s="1" t="s">
        <v>2201</v>
      </c>
      <c r="D734" s="1" t="s">
        <v>2200</v>
      </c>
      <c r="E734" s="6">
        <v>45632</v>
      </c>
      <c r="F734" s="1" t="s">
        <v>64</v>
      </c>
      <c r="G734" s="1">
        <v>223</v>
      </c>
      <c r="H734" s="1">
        <v>946825</v>
      </c>
    </row>
    <row r="735" spans="1:8">
      <c r="A735" s="1">
        <v>2024</v>
      </c>
      <c r="B735" s="1" t="s">
        <v>2004</v>
      </c>
      <c r="C735" s="1" t="s">
        <v>2201</v>
      </c>
      <c r="D735" s="1" t="s">
        <v>2200</v>
      </c>
      <c r="E735" s="6">
        <v>45632</v>
      </c>
      <c r="F735" s="1" t="s">
        <v>8</v>
      </c>
      <c r="G735" s="1">
        <v>107</v>
      </c>
      <c r="H735" s="1">
        <v>33731</v>
      </c>
    </row>
    <row r="736" spans="1:8">
      <c r="A736" s="1">
        <v>2024</v>
      </c>
      <c r="B736" s="1" t="s">
        <v>2004</v>
      </c>
      <c r="C736" s="1" t="s">
        <v>2201</v>
      </c>
      <c r="D736" s="1" t="s">
        <v>2200</v>
      </c>
      <c r="E736" s="6">
        <v>45632</v>
      </c>
      <c r="F736" s="1" t="s">
        <v>38</v>
      </c>
      <c r="G736" s="1">
        <v>59</v>
      </c>
      <c r="H736" s="1">
        <v>34704</v>
      </c>
    </row>
    <row r="737" spans="1:8">
      <c r="A737" s="1">
        <v>2024</v>
      </c>
      <c r="B737" s="1" t="s">
        <v>2004</v>
      </c>
      <c r="C737" s="1" t="s">
        <v>2201</v>
      </c>
      <c r="D737" s="1" t="s">
        <v>2215</v>
      </c>
      <c r="E737" s="6">
        <v>45633</v>
      </c>
      <c r="F737" s="1" t="s">
        <v>64</v>
      </c>
      <c r="G737" s="1">
        <v>270</v>
      </c>
      <c r="H737" s="1">
        <v>5543575</v>
      </c>
    </row>
    <row r="738" spans="1:8">
      <c r="A738" s="1">
        <v>2024</v>
      </c>
      <c r="B738" s="1" t="s">
        <v>2004</v>
      </c>
      <c r="C738" s="1" t="s">
        <v>2201</v>
      </c>
      <c r="D738" s="1" t="s">
        <v>2215</v>
      </c>
      <c r="E738" s="6">
        <v>45633</v>
      </c>
      <c r="F738" s="1" t="s">
        <v>8</v>
      </c>
      <c r="G738" s="1">
        <v>33</v>
      </c>
      <c r="H738" s="1">
        <v>25150</v>
      </c>
    </row>
    <row r="739" spans="1:8">
      <c r="A739" s="1">
        <v>2024</v>
      </c>
      <c r="B739" s="1" t="s">
        <v>2004</v>
      </c>
      <c r="C739" s="1" t="s">
        <v>2201</v>
      </c>
      <c r="D739" s="1" t="s">
        <v>2215</v>
      </c>
      <c r="E739" s="6">
        <v>45633</v>
      </c>
      <c r="F739" s="1" t="s">
        <v>38</v>
      </c>
      <c r="G739" s="1">
        <v>53</v>
      </c>
      <c r="H739" s="1">
        <v>37990</v>
      </c>
    </row>
    <row r="740" spans="1:8">
      <c r="A740" s="1">
        <v>2024</v>
      </c>
      <c r="B740" s="1" t="s">
        <v>2004</v>
      </c>
      <c r="C740" s="1" t="s">
        <v>2201</v>
      </c>
      <c r="D740" s="1" t="s">
        <v>2215</v>
      </c>
      <c r="E740" s="6">
        <v>45635</v>
      </c>
      <c r="F740" s="1" t="s">
        <v>64</v>
      </c>
      <c r="G740" s="1">
        <v>68</v>
      </c>
      <c r="H740" s="1">
        <v>376959</v>
      </c>
    </row>
    <row r="741" spans="1:8">
      <c r="A741" s="1">
        <v>2024</v>
      </c>
      <c r="B741" s="1" t="s">
        <v>2004</v>
      </c>
      <c r="C741" s="1" t="s">
        <v>2201</v>
      </c>
      <c r="D741" s="1" t="s">
        <v>2215</v>
      </c>
      <c r="E741" s="6">
        <v>45635</v>
      </c>
      <c r="F741" s="1" t="s">
        <v>8</v>
      </c>
      <c r="G741" s="1">
        <v>26</v>
      </c>
      <c r="H741" s="1">
        <v>22442</v>
      </c>
    </row>
    <row r="742" spans="1:8">
      <c r="A742" s="1">
        <v>2024</v>
      </c>
      <c r="B742" s="1" t="s">
        <v>2004</v>
      </c>
      <c r="C742" s="1" t="s">
        <v>2201</v>
      </c>
      <c r="D742" s="1" t="s">
        <v>2215</v>
      </c>
      <c r="E742" s="6">
        <v>45635</v>
      </c>
      <c r="F742" s="1" t="s">
        <v>38</v>
      </c>
      <c r="G742" s="1">
        <v>45</v>
      </c>
      <c r="H742" s="1">
        <v>71103</v>
      </c>
    </row>
    <row r="743" spans="1:8">
      <c r="A743" s="1">
        <v>2024</v>
      </c>
      <c r="B743" s="1" t="s">
        <v>2004</v>
      </c>
      <c r="C743" s="1" t="s">
        <v>2201</v>
      </c>
      <c r="D743" s="1" t="s">
        <v>2215</v>
      </c>
      <c r="E743" s="6">
        <v>45636</v>
      </c>
      <c r="F743" s="1" t="s">
        <v>64</v>
      </c>
      <c r="G743" s="1">
        <v>82</v>
      </c>
      <c r="H743" s="1">
        <v>475005</v>
      </c>
    </row>
    <row r="744" spans="1:8">
      <c r="A744" s="1">
        <v>2024</v>
      </c>
      <c r="B744" s="1" t="s">
        <v>2004</v>
      </c>
      <c r="C744" s="1" t="s">
        <v>2201</v>
      </c>
      <c r="D744" s="1" t="s">
        <v>2215</v>
      </c>
      <c r="E744" s="6">
        <v>45636</v>
      </c>
      <c r="F744" s="1" t="s">
        <v>8</v>
      </c>
      <c r="G744" s="1">
        <v>28</v>
      </c>
      <c r="H744" s="1">
        <v>16607</v>
      </c>
    </row>
    <row r="745" spans="1:8">
      <c r="A745" s="1">
        <v>2024</v>
      </c>
      <c r="B745" s="1" t="s">
        <v>2004</v>
      </c>
      <c r="C745" s="1" t="s">
        <v>2201</v>
      </c>
      <c r="D745" s="1" t="s">
        <v>2215</v>
      </c>
      <c r="E745" s="6">
        <v>45636</v>
      </c>
      <c r="F745" s="1" t="s">
        <v>38</v>
      </c>
      <c r="G745" s="1">
        <v>74</v>
      </c>
      <c r="H745" s="1">
        <v>142452</v>
      </c>
    </row>
    <row r="746" spans="1:8">
      <c r="A746" s="1">
        <v>2024</v>
      </c>
      <c r="B746" s="1" t="s">
        <v>2004</v>
      </c>
      <c r="C746" s="1" t="s">
        <v>2201</v>
      </c>
      <c r="D746" s="1" t="s">
        <v>2215</v>
      </c>
      <c r="E746" s="6">
        <v>45637</v>
      </c>
      <c r="F746" s="1" t="s">
        <v>64</v>
      </c>
      <c r="G746" s="1">
        <v>209</v>
      </c>
      <c r="H746" s="1">
        <v>382157</v>
      </c>
    </row>
    <row r="747" spans="1:8">
      <c r="A747" s="1">
        <v>2024</v>
      </c>
      <c r="B747" s="1" t="s">
        <v>2004</v>
      </c>
      <c r="C747" s="1" t="s">
        <v>2201</v>
      </c>
      <c r="D747" s="1" t="s">
        <v>2215</v>
      </c>
      <c r="E747" s="6">
        <v>45637</v>
      </c>
      <c r="F747" s="1" t="s">
        <v>8</v>
      </c>
      <c r="G747" s="1">
        <v>20</v>
      </c>
      <c r="H747" s="1">
        <v>19141</v>
      </c>
    </row>
    <row r="748" spans="1:8">
      <c r="A748" s="1">
        <v>2024</v>
      </c>
      <c r="B748" s="1" t="s">
        <v>2004</v>
      </c>
      <c r="C748" s="1" t="s">
        <v>2201</v>
      </c>
      <c r="D748" s="1" t="s">
        <v>2215</v>
      </c>
      <c r="E748" s="6">
        <v>45637</v>
      </c>
      <c r="F748" s="1" t="s">
        <v>38</v>
      </c>
      <c r="G748" s="1">
        <v>69</v>
      </c>
      <c r="H748" s="1">
        <v>75246</v>
      </c>
    </row>
    <row r="749" spans="1:8">
      <c r="A749" s="1">
        <v>2024</v>
      </c>
      <c r="B749" s="1" t="s">
        <v>2004</v>
      </c>
      <c r="C749" s="1" t="s">
        <v>2201</v>
      </c>
      <c r="D749" s="1" t="s">
        <v>2215</v>
      </c>
      <c r="E749" s="6">
        <v>45638</v>
      </c>
      <c r="F749" s="1" t="s">
        <v>64</v>
      </c>
      <c r="G749" s="1">
        <v>196</v>
      </c>
      <c r="H749" s="1">
        <v>1549187</v>
      </c>
    </row>
    <row r="750" spans="1:8">
      <c r="A750" s="1">
        <v>2024</v>
      </c>
      <c r="B750" s="1" t="s">
        <v>2004</v>
      </c>
      <c r="C750" s="1" t="s">
        <v>2201</v>
      </c>
      <c r="D750" s="1" t="s">
        <v>2215</v>
      </c>
      <c r="E750" s="6">
        <v>45638</v>
      </c>
      <c r="F750" s="1" t="s">
        <v>8</v>
      </c>
      <c r="G750" s="1">
        <v>25</v>
      </c>
      <c r="H750" s="1">
        <v>20149</v>
      </c>
    </row>
    <row r="751" spans="1:8">
      <c r="A751" s="1">
        <v>2024</v>
      </c>
      <c r="B751" s="1" t="s">
        <v>2004</v>
      </c>
      <c r="C751" s="1" t="s">
        <v>2201</v>
      </c>
      <c r="D751" s="1" t="s">
        <v>2215</v>
      </c>
      <c r="E751" s="6">
        <v>45638</v>
      </c>
      <c r="F751" s="1" t="s">
        <v>38</v>
      </c>
      <c r="G751" s="1">
        <v>56</v>
      </c>
      <c r="H751" s="1">
        <v>52422</v>
      </c>
    </row>
    <row r="752" spans="1:8">
      <c r="A752" s="1">
        <v>2024</v>
      </c>
      <c r="B752" s="1" t="s">
        <v>2004</v>
      </c>
      <c r="C752" s="1" t="s">
        <v>2201</v>
      </c>
      <c r="D752" s="1" t="s">
        <v>2215</v>
      </c>
      <c r="E752" s="6">
        <v>45639</v>
      </c>
      <c r="F752" s="1" t="s">
        <v>64</v>
      </c>
      <c r="G752" s="1">
        <v>134</v>
      </c>
      <c r="H752" s="1">
        <v>209564</v>
      </c>
    </row>
    <row r="753" spans="1:8">
      <c r="A753" s="1">
        <v>2024</v>
      </c>
      <c r="B753" s="1" t="s">
        <v>2004</v>
      </c>
      <c r="C753" s="1" t="s">
        <v>2201</v>
      </c>
      <c r="D753" s="1" t="s">
        <v>2215</v>
      </c>
      <c r="E753" s="6">
        <v>45639</v>
      </c>
      <c r="F753" s="1" t="s">
        <v>8</v>
      </c>
      <c r="G753" s="1">
        <v>86</v>
      </c>
      <c r="H753" s="1">
        <v>23531</v>
      </c>
    </row>
    <row r="754" spans="1:8">
      <c r="A754" s="1">
        <v>2024</v>
      </c>
      <c r="B754" s="1" t="s">
        <v>2004</v>
      </c>
      <c r="C754" s="1" t="s">
        <v>2201</v>
      </c>
      <c r="D754" s="1" t="s">
        <v>2215</v>
      </c>
      <c r="E754" s="6">
        <v>45639</v>
      </c>
      <c r="F754" s="1" t="s">
        <v>38</v>
      </c>
      <c r="G754" s="1">
        <v>55</v>
      </c>
      <c r="H754" s="1">
        <v>113604</v>
      </c>
    </row>
    <row r="755" spans="1:8">
      <c r="A755" s="1">
        <v>2024</v>
      </c>
      <c r="B755" s="1" t="s">
        <v>2004</v>
      </c>
      <c r="C755" s="1" t="s">
        <v>2201</v>
      </c>
      <c r="D755" s="1" t="s">
        <v>2224</v>
      </c>
      <c r="E755" s="6">
        <v>45640</v>
      </c>
      <c r="F755" s="1" t="s">
        <v>64</v>
      </c>
      <c r="G755" s="1">
        <v>213</v>
      </c>
      <c r="H755" s="1">
        <v>3730246</v>
      </c>
    </row>
    <row r="756" spans="1:8">
      <c r="A756" s="1">
        <v>2024</v>
      </c>
      <c r="B756" s="1" t="s">
        <v>2004</v>
      </c>
      <c r="C756" s="1" t="s">
        <v>2201</v>
      </c>
      <c r="D756" s="1" t="s">
        <v>2224</v>
      </c>
      <c r="E756" s="6">
        <v>45640</v>
      </c>
      <c r="F756" s="1" t="s">
        <v>8</v>
      </c>
      <c r="G756" s="1">
        <v>18</v>
      </c>
      <c r="H756" s="1">
        <v>19286</v>
      </c>
    </row>
    <row r="757" spans="1:8">
      <c r="A757" s="1">
        <v>2024</v>
      </c>
      <c r="B757" s="1" t="s">
        <v>2004</v>
      </c>
      <c r="C757" s="1" t="s">
        <v>2201</v>
      </c>
      <c r="D757" s="1" t="s">
        <v>2224</v>
      </c>
      <c r="E757" s="6">
        <v>45640</v>
      </c>
      <c r="F757" s="1" t="s">
        <v>38</v>
      </c>
      <c r="G757" s="1">
        <v>48</v>
      </c>
      <c r="H757" s="1">
        <v>41279</v>
      </c>
    </row>
    <row r="758" spans="1:8">
      <c r="A758" s="1">
        <v>2024</v>
      </c>
      <c r="B758" s="1" t="s">
        <v>2004</v>
      </c>
      <c r="C758" s="1" t="s">
        <v>2201</v>
      </c>
      <c r="D758" s="1" t="s">
        <v>2224</v>
      </c>
      <c r="E758" s="6">
        <v>45642</v>
      </c>
      <c r="F758" s="1" t="s">
        <v>64</v>
      </c>
      <c r="G758" s="1">
        <v>153</v>
      </c>
      <c r="H758" s="1">
        <v>396844.9</v>
      </c>
    </row>
    <row r="759" spans="1:8">
      <c r="A759" s="1">
        <v>2024</v>
      </c>
      <c r="B759" s="1" t="s">
        <v>2004</v>
      </c>
      <c r="C759" s="1" t="s">
        <v>2201</v>
      </c>
      <c r="D759" s="1" t="s">
        <v>2224</v>
      </c>
      <c r="E759" s="6">
        <v>45642</v>
      </c>
      <c r="F759" s="1" t="s">
        <v>8</v>
      </c>
      <c r="G759" s="1">
        <v>17</v>
      </c>
      <c r="H759" s="1">
        <v>22238</v>
      </c>
    </row>
    <row r="760" spans="1:8">
      <c r="A760" s="1">
        <v>2024</v>
      </c>
      <c r="B760" s="1" t="s">
        <v>2004</v>
      </c>
      <c r="C760" s="1" t="s">
        <v>2201</v>
      </c>
      <c r="D760" s="1" t="s">
        <v>2224</v>
      </c>
      <c r="E760" s="6">
        <v>45642</v>
      </c>
      <c r="F760" s="1" t="s">
        <v>38</v>
      </c>
      <c r="G760" s="1">
        <v>25</v>
      </c>
      <c r="H760" s="1">
        <v>43814</v>
      </c>
    </row>
    <row r="761" spans="1:8">
      <c r="E761" s="6"/>
    </row>
    <row r="762" spans="1:8">
      <c r="E762" s="6"/>
    </row>
    <row r="763" spans="1:8">
      <c r="E763" s="6"/>
    </row>
    <row r="764" spans="1:8">
      <c r="E764" s="6"/>
    </row>
    <row r="765" spans="1:8">
      <c r="E765" s="6"/>
    </row>
    <row r="766" spans="1:8">
      <c r="E766" s="6"/>
    </row>
    <row r="767" spans="1:8">
      <c r="E767" s="6"/>
    </row>
    <row r="768" spans="1:8">
      <c r="E768" s="6"/>
    </row>
    <row r="769" spans="5:5">
      <c r="E769" s="6"/>
    </row>
    <row r="770" spans="5:5">
      <c r="E770" s="6"/>
    </row>
    <row r="771" spans="5:5">
      <c r="E771" s="6"/>
    </row>
    <row r="772" spans="5:5">
      <c r="E772" s="6"/>
    </row>
    <row r="773" spans="5:5">
      <c r="E773" s="6"/>
    </row>
    <row r="774" spans="5:5">
      <c r="E774" s="6"/>
    </row>
    <row r="775" spans="5:5">
      <c r="E775" s="6"/>
    </row>
    <row r="776" spans="5:5">
      <c r="E776" s="6"/>
    </row>
    <row r="777" spans="5:5">
      <c r="E777" s="6"/>
    </row>
    <row r="778" spans="5:5">
      <c r="E778" s="6"/>
    </row>
    <row r="779" spans="5:5">
      <c r="E779" s="6"/>
    </row>
    <row r="780" spans="5:5">
      <c r="E780" s="6"/>
    </row>
    <row r="781" spans="5:5">
      <c r="E781" s="6"/>
    </row>
    <row r="782" spans="5:5">
      <c r="E782" s="6"/>
    </row>
    <row r="783" spans="5:5">
      <c r="E783" s="6"/>
    </row>
    <row r="784" spans="5:5">
      <c r="E784" s="6"/>
    </row>
    <row r="785" spans="5:5">
      <c r="E785" s="6"/>
    </row>
    <row r="786" spans="5:5">
      <c r="E786" s="6"/>
    </row>
    <row r="787" spans="5:5">
      <c r="E787" s="6"/>
    </row>
    <row r="788" spans="5:5">
      <c r="E788" s="6"/>
    </row>
    <row r="789" spans="5:5">
      <c r="E789" s="6"/>
    </row>
    <row r="790" spans="5:5">
      <c r="E790" s="6"/>
    </row>
    <row r="791" spans="5:5">
      <c r="E791" s="6"/>
    </row>
    <row r="792" spans="5:5">
      <c r="E792" s="6"/>
    </row>
    <row r="793" spans="5:5">
      <c r="E793" s="6"/>
    </row>
    <row r="794" spans="5:5">
      <c r="E794" s="6"/>
    </row>
    <row r="795" spans="5:5">
      <c r="E795" s="6"/>
    </row>
    <row r="796" spans="5:5">
      <c r="E796" s="6"/>
    </row>
    <row r="797" spans="5:5">
      <c r="E797" s="6"/>
    </row>
    <row r="798" spans="5:5">
      <c r="E798" s="6"/>
    </row>
    <row r="799" spans="5:5">
      <c r="E799" s="6"/>
    </row>
    <row r="800" spans="5:5">
      <c r="E800" s="6"/>
    </row>
    <row r="801" spans="5:5">
      <c r="E801" s="6"/>
    </row>
    <row r="802" spans="5:5">
      <c r="E802" s="6"/>
    </row>
    <row r="803" spans="5:5">
      <c r="E803" s="6"/>
    </row>
    <row r="804" spans="5:5">
      <c r="E804" s="6"/>
    </row>
    <row r="805" spans="5:5">
      <c r="E805" s="6"/>
    </row>
    <row r="806" spans="5:5">
      <c r="E806" s="6"/>
    </row>
    <row r="807" spans="5:5">
      <c r="E807" s="6"/>
    </row>
    <row r="808" spans="5:5">
      <c r="E808" s="6"/>
    </row>
    <row r="809" spans="5:5">
      <c r="E809" s="6"/>
    </row>
    <row r="810" spans="5:5">
      <c r="E810" s="6"/>
    </row>
    <row r="811" spans="5:5">
      <c r="E811" s="6"/>
    </row>
    <row r="812" spans="5:5">
      <c r="E812" s="6"/>
    </row>
    <row r="813" spans="5:5">
      <c r="E813" s="6"/>
    </row>
    <row r="814" spans="5:5">
      <c r="E814" s="6"/>
    </row>
    <row r="815" spans="5:5">
      <c r="E815" s="6"/>
    </row>
    <row r="816" spans="5:5">
      <c r="E816" s="6"/>
    </row>
    <row r="817" spans="5:5">
      <c r="E817" s="6"/>
    </row>
    <row r="818" spans="5:5">
      <c r="E818" s="6"/>
    </row>
    <row r="819" spans="5:5">
      <c r="E819" s="6"/>
    </row>
    <row r="820" spans="5:5">
      <c r="E820" s="6"/>
    </row>
    <row r="821" spans="5:5">
      <c r="E821" s="6"/>
    </row>
    <row r="822" spans="5:5">
      <c r="E822" s="6"/>
    </row>
    <row r="823" spans="5:5">
      <c r="E823" s="6"/>
    </row>
    <row r="824" spans="5:5">
      <c r="E824" s="6"/>
    </row>
    <row r="825" spans="5:5">
      <c r="E825" s="6"/>
    </row>
    <row r="826" spans="5:5">
      <c r="E826" s="6"/>
    </row>
    <row r="827" spans="5:5">
      <c r="E827" s="6"/>
    </row>
    <row r="828" spans="5:5">
      <c r="E828" s="6"/>
    </row>
    <row r="829" spans="5:5">
      <c r="E829" s="6"/>
    </row>
    <row r="830" spans="5:5">
      <c r="E830" s="6"/>
    </row>
    <row r="831" spans="5:5">
      <c r="E831" s="6"/>
    </row>
    <row r="832" spans="5:5">
      <c r="E832" s="6"/>
    </row>
    <row r="833" spans="5:5">
      <c r="E833" s="6"/>
    </row>
    <row r="834" spans="5:5">
      <c r="E834" s="6"/>
    </row>
    <row r="835" spans="5:5">
      <c r="E835" s="6"/>
    </row>
    <row r="836" spans="5:5">
      <c r="E836" s="6"/>
    </row>
    <row r="837" spans="5:5">
      <c r="E837" s="6"/>
    </row>
    <row r="838" spans="5:5">
      <c r="E838" s="6"/>
    </row>
    <row r="839" spans="5:5">
      <c r="E839" s="6"/>
    </row>
    <row r="840" spans="5:5">
      <c r="E840" s="6"/>
    </row>
    <row r="841" spans="5:5">
      <c r="E841" s="6"/>
    </row>
    <row r="842" spans="5:5">
      <c r="E842" s="6"/>
    </row>
    <row r="843" spans="5:5">
      <c r="E843" s="6"/>
    </row>
    <row r="844" spans="5:5">
      <c r="E844" s="6"/>
    </row>
    <row r="845" spans="5:5">
      <c r="E845" s="6"/>
    </row>
    <row r="846" spans="5:5">
      <c r="E846" s="6"/>
    </row>
    <row r="847" spans="5:5">
      <c r="E847" s="6"/>
    </row>
    <row r="848" spans="5:5">
      <c r="E848" s="6"/>
    </row>
    <row r="849" spans="5:5">
      <c r="E849" s="6"/>
    </row>
    <row r="850" spans="5:5">
      <c r="E850" s="6"/>
    </row>
    <row r="851" spans="5:5">
      <c r="E851" s="6"/>
    </row>
    <row r="852" spans="5:5">
      <c r="E852" s="6"/>
    </row>
    <row r="853" spans="5:5">
      <c r="E853" s="6"/>
    </row>
    <row r="854" spans="5:5">
      <c r="E854" s="6"/>
    </row>
    <row r="855" spans="5:5">
      <c r="E855" s="6"/>
    </row>
    <row r="856" spans="5:5">
      <c r="E856" s="6"/>
    </row>
    <row r="857" spans="5:5">
      <c r="E857" s="6"/>
    </row>
    <row r="858" spans="5:5">
      <c r="E858" s="6"/>
    </row>
    <row r="859" spans="5:5">
      <c r="E859" s="6"/>
    </row>
    <row r="860" spans="5:5">
      <c r="E860" s="6"/>
    </row>
    <row r="861" spans="5:5">
      <c r="E861" s="6"/>
    </row>
    <row r="862" spans="5:5">
      <c r="E862" s="6"/>
    </row>
    <row r="863" spans="5:5">
      <c r="E863" s="6"/>
    </row>
    <row r="864" spans="5:5">
      <c r="E864" s="6"/>
    </row>
    <row r="865" spans="5:5">
      <c r="E865" s="6"/>
    </row>
    <row r="866" spans="5:5">
      <c r="E866" s="6"/>
    </row>
    <row r="867" spans="5:5">
      <c r="E867" s="6"/>
    </row>
    <row r="868" spans="5:5">
      <c r="E868" s="6"/>
    </row>
  </sheetData>
  <sortState xmlns:xlrd2="http://schemas.microsoft.com/office/spreadsheetml/2017/richdata2" ref="A2:H869">
    <sortCondition ref="E1:E1048576"/>
    <sortCondition ref="F1:F1048576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5">
    <tabColor rgb="FFFF3300"/>
  </sheetPr>
  <dimension ref="A1:AD3144"/>
  <sheetViews>
    <sheetView zoomScaleNormal="100" workbookViewId="0">
      <pane ySplit="1" topLeftCell="A2" activePane="bottomLeft" state="frozen"/>
      <selection pane="bottomLeft" activeCell="I2" sqref="I2"/>
    </sheetView>
  </sheetViews>
  <sheetFormatPr defaultRowHeight="16.5"/>
  <cols>
    <col min="1" max="1" width="9.75" style="6" customWidth="1"/>
    <col min="2" max="2" width="13.5" style="14" bestFit="1" customWidth="1"/>
    <col min="3" max="3" width="18.125" style="15" bestFit="1" customWidth="1"/>
    <col min="4" max="4" width="13" style="15" bestFit="1" customWidth="1"/>
    <col min="5" max="5" width="9.625" style="14" bestFit="1" customWidth="1"/>
    <col min="6" max="6" width="5.5" style="14" bestFit="1" customWidth="1"/>
    <col min="7" max="7" width="11.625" style="14" bestFit="1" customWidth="1"/>
    <col min="8" max="8" width="15" style="52" bestFit="1" customWidth="1"/>
    <col min="9" max="9" width="15" style="52" customWidth="1"/>
    <col min="10" max="11" width="9" style="14"/>
  </cols>
  <sheetData>
    <row r="1" spans="1:14" ht="18" thickTop="1">
      <c r="A1" s="20" t="s">
        <v>3654</v>
      </c>
      <c r="B1" s="12" t="s">
        <v>95</v>
      </c>
      <c r="C1" s="12" t="s">
        <v>66</v>
      </c>
      <c r="D1" s="12" t="s">
        <v>67</v>
      </c>
      <c r="E1" s="12" t="s">
        <v>68</v>
      </c>
      <c r="F1" s="12" t="s">
        <v>69</v>
      </c>
      <c r="G1" s="159" t="s">
        <v>3652</v>
      </c>
      <c r="H1" s="158" t="s">
        <v>3651</v>
      </c>
      <c r="I1" s="157" t="s">
        <v>3650</v>
      </c>
      <c r="J1" s="160" t="s">
        <v>3655</v>
      </c>
      <c r="K1" s="16" t="s">
        <v>72</v>
      </c>
      <c r="L1" s="161" t="s">
        <v>3653</v>
      </c>
      <c r="N1" t="s">
        <v>3656</v>
      </c>
    </row>
    <row r="2" spans="1:14">
      <c r="A2" s="6">
        <v>45642</v>
      </c>
      <c r="B2" s="14" t="s">
        <v>64</v>
      </c>
      <c r="C2" s="15" t="s">
        <v>2225</v>
      </c>
      <c r="D2" s="15" t="s">
        <v>43</v>
      </c>
      <c r="E2" s="14" t="s">
        <v>602</v>
      </c>
      <c r="F2" s="14" t="s">
        <v>36</v>
      </c>
      <c r="G2" s="14">
        <v>1260</v>
      </c>
      <c r="H2" s="52">
        <v>45627</v>
      </c>
      <c r="I2" s="52">
        <v>5028312534</v>
      </c>
      <c r="J2" s="17"/>
    </row>
    <row r="3" spans="1:14">
      <c r="A3" s="6">
        <v>45642</v>
      </c>
      <c r="B3" s="14" t="s">
        <v>64</v>
      </c>
      <c r="C3" s="15" t="s">
        <v>2226</v>
      </c>
      <c r="D3" s="15" t="s">
        <v>123</v>
      </c>
      <c r="E3" s="14" t="s">
        <v>620</v>
      </c>
      <c r="F3" s="14" t="s">
        <v>2227</v>
      </c>
      <c r="G3" s="14">
        <v>182</v>
      </c>
      <c r="H3" s="52">
        <v>5028309538</v>
      </c>
      <c r="J3" s="17"/>
    </row>
    <row r="4" spans="1:14">
      <c r="A4" s="6">
        <v>45642</v>
      </c>
      <c r="B4" s="14" t="s">
        <v>64</v>
      </c>
      <c r="C4" s="15" t="s">
        <v>2228</v>
      </c>
      <c r="D4" s="15" t="s">
        <v>123</v>
      </c>
      <c r="E4" s="14" t="s">
        <v>620</v>
      </c>
      <c r="F4" s="14" t="s">
        <v>2227</v>
      </c>
      <c r="G4" s="14">
        <v>527</v>
      </c>
      <c r="H4" s="52">
        <v>5028309543</v>
      </c>
      <c r="J4" s="17"/>
    </row>
    <row r="5" spans="1:14">
      <c r="A5" s="6">
        <v>45642</v>
      </c>
      <c r="B5" s="14" t="s">
        <v>64</v>
      </c>
      <c r="C5" s="15" t="s">
        <v>2229</v>
      </c>
      <c r="D5" s="15" t="s">
        <v>122</v>
      </c>
      <c r="E5" s="14" t="s">
        <v>603</v>
      </c>
      <c r="F5" s="14" t="s">
        <v>36</v>
      </c>
      <c r="G5" s="14">
        <v>5000</v>
      </c>
      <c r="H5" s="52">
        <v>5028312400</v>
      </c>
      <c r="J5" s="17"/>
    </row>
    <row r="6" spans="1:14">
      <c r="A6" s="6">
        <v>45642</v>
      </c>
      <c r="B6" s="14" t="s">
        <v>64</v>
      </c>
      <c r="C6" s="15" t="s">
        <v>2230</v>
      </c>
      <c r="D6" s="15" t="s">
        <v>123</v>
      </c>
      <c r="E6" s="14" t="s">
        <v>620</v>
      </c>
      <c r="F6" s="14" t="s">
        <v>2227</v>
      </c>
      <c r="G6" s="14">
        <v>242</v>
      </c>
      <c r="H6" s="52">
        <v>5028309542</v>
      </c>
      <c r="J6" s="17"/>
    </row>
    <row r="7" spans="1:14">
      <c r="A7" s="6">
        <v>45642</v>
      </c>
      <c r="B7" s="14" t="s">
        <v>64</v>
      </c>
      <c r="C7" s="15" t="s">
        <v>2231</v>
      </c>
      <c r="D7" s="15" t="s">
        <v>123</v>
      </c>
      <c r="E7" s="14" t="s">
        <v>620</v>
      </c>
      <c r="F7" s="14" t="s">
        <v>1174</v>
      </c>
      <c r="G7" s="14">
        <v>90</v>
      </c>
      <c r="H7" s="52">
        <v>5028309472</v>
      </c>
      <c r="J7" s="17"/>
    </row>
    <row r="8" spans="1:14">
      <c r="A8" s="6">
        <v>45642</v>
      </c>
      <c r="B8" s="14" t="s">
        <v>64</v>
      </c>
      <c r="C8" s="15" t="s">
        <v>2232</v>
      </c>
      <c r="D8" s="15" t="s">
        <v>123</v>
      </c>
      <c r="E8" s="14" t="s">
        <v>620</v>
      </c>
      <c r="F8" s="14" t="s">
        <v>2227</v>
      </c>
      <c r="G8" s="14">
        <v>247</v>
      </c>
      <c r="H8" s="52">
        <v>5028309536</v>
      </c>
      <c r="J8" s="17"/>
    </row>
    <row r="9" spans="1:14">
      <c r="A9" s="6">
        <v>45642</v>
      </c>
      <c r="B9" s="14" t="s">
        <v>64</v>
      </c>
      <c r="C9" s="15" t="s">
        <v>2233</v>
      </c>
      <c r="D9" s="15" t="s">
        <v>43</v>
      </c>
      <c r="E9" s="14" t="s">
        <v>602</v>
      </c>
      <c r="F9" s="14" t="s">
        <v>36</v>
      </c>
      <c r="G9" s="14">
        <v>69</v>
      </c>
      <c r="H9" s="52">
        <v>5028312560</v>
      </c>
      <c r="J9" s="17"/>
    </row>
    <row r="10" spans="1:14">
      <c r="A10" s="6">
        <v>45642</v>
      </c>
      <c r="B10" s="14" t="s">
        <v>64</v>
      </c>
      <c r="C10" s="15" t="s">
        <v>2234</v>
      </c>
      <c r="D10" s="15" t="s">
        <v>123</v>
      </c>
      <c r="E10" s="14" t="s">
        <v>620</v>
      </c>
      <c r="F10" s="14" t="s">
        <v>1174</v>
      </c>
      <c r="G10" s="14">
        <v>270</v>
      </c>
      <c r="H10" s="52">
        <v>5028309474</v>
      </c>
      <c r="J10" s="17"/>
    </row>
    <row r="11" spans="1:14">
      <c r="J11" s="17"/>
    </row>
    <row r="12" spans="1:14">
      <c r="J12" s="17"/>
    </row>
    <row r="13" spans="1:14">
      <c r="J13" s="17"/>
    </row>
    <row r="14" spans="1:14">
      <c r="J14" s="17"/>
    </row>
    <row r="15" spans="1:14">
      <c r="J15" s="17"/>
    </row>
    <row r="16" spans="1:14">
      <c r="J16" s="17"/>
    </row>
    <row r="17" spans="10:10">
      <c r="J17" s="17"/>
    </row>
    <row r="18" spans="10:10">
      <c r="J18" s="17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  <row r="28" spans="10:10">
      <c r="J28" s="17"/>
    </row>
    <row r="29" spans="10:10">
      <c r="J29" s="17"/>
    </row>
    <row r="30" spans="10:10">
      <c r="J30" s="17"/>
    </row>
    <row r="31" spans="10:10">
      <c r="J31" s="17"/>
    </row>
    <row r="32" spans="10:10">
      <c r="J32" s="17"/>
    </row>
    <row r="33" spans="10:10">
      <c r="J33" s="17"/>
    </row>
    <row r="34" spans="10:10">
      <c r="J34" s="17"/>
    </row>
    <row r="35" spans="10:10">
      <c r="J35" s="17"/>
    </row>
    <row r="36" spans="10:10">
      <c r="J36" s="17"/>
    </row>
    <row r="37" spans="10:10">
      <c r="J37" s="17"/>
    </row>
    <row r="38" spans="10:10">
      <c r="J38" s="17"/>
    </row>
    <row r="39" spans="10:10">
      <c r="J39" s="17"/>
    </row>
    <row r="40" spans="10:10">
      <c r="J40" s="17"/>
    </row>
    <row r="41" spans="10:10">
      <c r="J41" s="17"/>
    </row>
    <row r="42" spans="10:10">
      <c r="J42" s="17"/>
    </row>
    <row r="43" spans="10:10">
      <c r="J43" s="17"/>
    </row>
    <row r="44" spans="10:10">
      <c r="J44" s="17"/>
    </row>
    <row r="45" spans="10:10">
      <c r="J45" s="17"/>
    </row>
    <row r="46" spans="10:10">
      <c r="J46" s="17"/>
    </row>
    <row r="47" spans="10:10">
      <c r="J47" s="17"/>
    </row>
    <row r="48" spans="10:10">
      <c r="J48" s="17"/>
    </row>
    <row r="49" spans="10:10">
      <c r="J49" s="17"/>
    </row>
    <row r="50" spans="10:10">
      <c r="J50" s="17"/>
    </row>
    <row r="51" spans="10:10">
      <c r="J51" s="17"/>
    </row>
    <row r="52" spans="10:10">
      <c r="J52" s="17"/>
    </row>
    <row r="53" spans="10:10">
      <c r="J53" s="17"/>
    </row>
    <row r="54" spans="10:10">
      <c r="J54" s="17"/>
    </row>
    <row r="55" spans="10:10">
      <c r="J55" s="17"/>
    </row>
    <row r="56" spans="10:10">
      <c r="J56" s="17"/>
    </row>
    <row r="57" spans="10:10">
      <c r="J57" s="17"/>
    </row>
    <row r="58" spans="10:10">
      <c r="J58" s="17"/>
    </row>
    <row r="59" spans="10:10">
      <c r="J59" s="17"/>
    </row>
    <row r="60" spans="10:10">
      <c r="J60" s="17"/>
    </row>
    <row r="61" spans="10:10">
      <c r="J61" s="17"/>
    </row>
    <row r="62" spans="10:10">
      <c r="J62" s="17"/>
    </row>
    <row r="63" spans="10:10">
      <c r="J63" s="17"/>
    </row>
    <row r="64" spans="10:10">
      <c r="J64" s="17"/>
    </row>
    <row r="65" spans="10:10">
      <c r="J65" s="17"/>
    </row>
    <row r="66" spans="10:10">
      <c r="J66" s="17"/>
    </row>
    <row r="67" spans="10:10">
      <c r="J67" s="17"/>
    </row>
    <row r="68" spans="10:10">
      <c r="J68" s="17"/>
    </row>
    <row r="69" spans="10:10">
      <c r="J69" s="17"/>
    </row>
    <row r="70" spans="10:10">
      <c r="J70" s="17"/>
    </row>
    <row r="71" spans="10:10">
      <c r="J71" s="17"/>
    </row>
    <row r="72" spans="10:10">
      <c r="J72" s="17"/>
    </row>
    <row r="73" spans="10:10">
      <c r="J73" s="17"/>
    </row>
    <row r="74" spans="10:10">
      <c r="J74" s="17"/>
    </row>
    <row r="75" spans="10:10">
      <c r="J75" s="17"/>
    </row>
    <row r="76" spans="10:10">
      <c r="J76" s="17"/>
    </row>
    <row r="77" spans="10:10">
      <c r="J77" s="17"/>
    </row>
    <row r="78" spans="10:10">
      <c r="J78" s="17"/>
    </row>
    <row r="79" spans="10:10">
      <c r="J79" s="17"/>
    </row>
    <row r="80" spans="10:10">
      <c r="J80" s="17"/>
    </row>
    <row r="81" spans="10:10">
      <c r="J81" s="17"/>
    </row>
    <row r="82" spans="10:10">
      <c r="J82" s="17"/>
    </row>
    <row r="83" spans="10:10">
      <c r="J83" s="17"/>
    </row>
    <row r="84" spans="10:10">
      <c r="J84" s="17"/>
    </row>
    <row r="85" spans="10:10">
      <c r="J85" s="17"/>
    </row>
    <row r="86" spans="10:10">
      <c r="J86" s="17"/>
    </row>
    <row r="87" spans="10:10">
      <c r="J87" s="17"/>
    </row>
    <row r="88" spans="10:10">
      <c r="J88" s="17"/>
    </row>
    <row r="89" spans="10:10">
      <c r="J89" s="17"/>
    </row>
    <row r="90" spans="10:10">
      <c r="J90" s="17"/>
    </row>
    <row r="91" spans="10:10">
      <c r="J91" s="17"/>
    </row>
    <row r="92" spans="10:10">
      <c r="J92" s="17"/>
    </row>
    <row r="93" spans="10:10">
      <c r="J93" s="17"/>
    </row>
    <row r="94" spans="10:10">
      <c r="J94" s="17"/>
    </row>
    <row r="95" spans="10:10">
      <c r="J95" s="17"/>
    </row>
    <row r="96" spans="10:10">
      <c r="J96" s="17"/>
    </row>
    <row r="97" spans="10:10">
      <c r="J97" s="17"/>
    </row>
    <row r="98" spans="10:10">
      <c r="J98" s="17"/>
    </row>
    <row r="99" spans="10:10">
      <c r="J99" s="17"/>
    </row>
    <row r="100" spans="10:10">
      <c r="J100" s="17"/>
    </row>
    <row r="101" spans="10:10">
      <c r="J101" s="17"/>
    </row>
    <row r="102" spans="10:10">
      <c r="J102" s="17"/>
    </row>
    <row r="103" spans="10:10">
      <c r="J103" s="17"/>
    </row>
    <row r="104" spans="10:10">
      <c r="J104" s="17"/>
    </row>
    <row r="105" spans="10:10">
      <c r="J105" s="17"/>
    </row>
    <row r="106" spans="10:10">
      <c r="J106" s="17"/>
    </row>
    <row r="107" spans="10:10">
      <c r="J107" s="17"/>
    </row>
    <row r="108" spans="10:10">
      <c r="J108" s="17"/>
    </row>
    <row r="109" spans="10:10">
      <c r="J109" s="17"/>
    </row>
    <row r="110" spans="10:10">
      <c r="J110" s="17"/>
    </row>
    <row r="111" spans="10:10">
      <c r="J111" s="17"/>
    </row>
    <row r="112" spans="10:10">
      <c r="J112" s="17"/>
    </row>
    <row r="113" spans="10:10">
      <c r="J113" s="17"/>
    </row>
    <row r="114" spans="10:10">
      <c r="J114" s="17"/>
    </row>
    <row r="115" spans="10:10">
      <c r="J115" s="17"/>
    </row>
    <row r="116" spans="10:10">
      <c r="J116" s="17"/>
    </row>
    <row r="117" spans="10:10">
      <c r="J117" s="17"/>
    </row>
    <row r="118" spans="10:10">
      <c r="J118" s="17"/>
    </row>
    <row r="119" spans="10:10">
      <c r="J119" s="17"/>
    </row>
    <row r="120" spans="10:10">
      <c r="J120" s="17"/>
    </row>
    <row r="121" spans="10:10">
      <c r="J121" s="17"/>
    </row>
    <row r="122" spans="10:10">
      <c r="J122" s="17"/>
    </row>
    <row r="123" spans="10:10">
      <c r="J123" s="17"/>
    </row>
    <row r="124" spans="10:10">
      <c r="J124" s="17"/>
    </row>
    <row r="125" spans="10:10">
      <c r="J125" s="17"/>
    </row>
    <row r="126" spans="10:10">
      <c r="J126" s="17"/>
    </row>
    <row r="127" spans="10:10">
      <c r="J127" s="17"/>
    </row>
    <row r="128" spans="10:10">
      <c r="J128" s="17"/>
    </row>
    <row r="129" spans="10:10">
      <c r="J129" s="17"/>
    </row>
    <row r="130" spans="10:10">
      <c r="J130" s="17"/>
    </row>
    <row r="131" spans="10:10">
      <c r="J131" s="17"/>
    </row>
    <row r="132" spans="10:10">
      <c r="J132" s="17"/>
    </row>
    <row r="133" spans="10:10">
      <c r="J133" s="17"/>
    </row>
    <row r="134" spans="10:10">
      <c r="J134" s="17"/>
    </row>
    <row r="135" spans="10:10">
      <c r="J135" s="17"/>
    </row>
    <row r="136" spans="10:10">
      <c r="J136" s="17"/>
    </row>
    <row r="137" spans="10:10">
      <c r="J137" s="17"/>
    </row>
    <row r="138" spans="10:10">
      <c r="J138" s="17"/>
    </row>
    <row r="139" spans="10:10">
      <c r="J139" s="17"/>
    </row>
    <row r="140" spans="10:10">
      <c r="J140" s="17"/>
    </row>
    <row r="141" spans="10:10">
      <c r="J141" s="17"/>
    </row>
    <row r="142" spans="10:10">
      <c r="J142" s="17"/>
    </row>
    <row r="143" spans="10:10">
      <c r="J143" s="17"/>
    </row>
    <row r="144" spans="10:10">
      <c r="J144" s="17"/>
    </row>
    <row r="145" spans="10:10">
      <c r="J145" s="17"/>
    </row>
    <row r="146" spans="10:10">
      <c r="J146" s="17"/>
    </row>
    <row r="147" spans="10:10">
      <c r="J147" s="17"/>
    </row>
    <row r="148" spans="10:10">
      <c r="J148" s="17"/>
    </row>
    <row r="149" spans="10:10">
      <c r="J149" s="17"/>
    </row>
    <row r="150" spans="10:10">
      <c r="J150" s="17"/>
    </row>
    <row r="151" spans="10:10">
      <c r="J151" s="17"/>
    </row>
    <row r="152" spans="10:10">
      <c r="J152" s="17"/>
    </row>
    <row r="153" spans="10:10">
      <c r="J153" s="17"/>
    </row>
    <row r="154" spans="10:10">
      <c r="J154" s="17"/>
    </row>
    <row r="155" spans="10:10">
      <c r="J155" s="17"/>
    </row>
    <row r="156" spans="10:10">
      <c r="J156" s="17"/>
    </row>
    <row r="157" spans="10:10">
      <c r="J157" s="17"/>
    </row>
    <row r="158" spans="10:10">
      <c r="J158" s="17"/>
    </row>
    <row r="159" spans="10:10">
      <c r="J159" s="17"/>
    </row>
    <row r="160" spans="10:10">
      <c r="J160" s="17"/>
    </row>
    <row r="161" spans="10:10">
      <c r="J161" s="17"/>
    </row>
    <row r="162" spans="10:10">
      <c r="J162" s="17"/>
    </row>
    <row r="163" spans="10:10">
      <c r="J163" s="17"/>
    </row>
    <row r="164" spans="10:10">
      <c r="J164" s="17"/>
    </row>
    <row r="165" spans="10:10">
      <c r="J165" s="17"/>
    </row>
    <row r="166" spans="10:10">
      <c r="J166" s="17"/>
    </row>
    <row r="167" spans="10:10">
      <c r="J167" s="17"/>
    </row>
    <row r="168" spans="10:10">
      <c r="J168" s="17"/>
    </row>
    <row r="169" spans="10:10">
      <c r="J169" s="17"/>
    </row>
    <row r="170" spans="10:10">
      <c r="J170" s="17"/>
    </row>
    <row r="171" spans="10:10">
      <c r="J171" s="17"/>
    </row>
    <row r="172" spans="10:10">
      <c r="J172" s="17"/>
    </row>
    <row r="173" spans="10:10">
      <c r="J173" s="17"/>
    </row>
    <row r="174" spans="10:10">
      <c r="J174" s="17"/>
    </row>
    <row r="175" spans="10:10">
      <c r="J175" s="17"/>
    </row>
    <row r="176" spans="10:10">
      <c r="J176" s="17"/>
    </row>
    <row r="177" spans="10:10">
      <c r="J177" s="17"/>
    </row>
    <row r="178" spans="10:10">
      <c r="J178" s="17"/>
    </row>
    <row r="179" spans="10:10">
      <c r="J179" s="17"/>
    </row>
    <row r="180" spans="10:10">
      <c r="J180" s="17"/>
    </row>
    <row r="181" spans="10:10">
      <c r="J181" s="17"/>
    </row>
    <row r="182" spans="10:10">
      <c r="J182" s="17"/>
    </row>
    <row r="183" spans="10:10">
      <c r="J183" s="17"/>
    </row>
    <row r="184" spans="10:10">
      <c r="J184" s="17"/>
    </row>
    <row r="185" spans="10:10">
      <c r="J185" s="17"/>
    </row>
    <row r="186" spans="10:10">
      <c r="J186" s="17"/>
    </row>
    <row r="187" spans="10:10">
      <c r="J187" s="17"/>
    </row>
    <row r="188" spans="10:10">
      <c r="J188" s="17"/>
    </row>
    <row r="189" spans="10:10">
      <c r="J189" s="17"/>
    </row>
    <row r="190" spans="10:10">
      <c r="J190" s="17"/>
    </row>
    <row r="191" spans="10:10">
      <c r="J191" s="17"/>
    </row>
    <row r="192" spans="10:10">
      <c r="J192" s="17"/>
    </row>
    <row r="193" spans="10:10">
      <c r="J193" s="17"/>
    </row>
    <row r="194" spans="10:10">
      <c r="J194" s="17"/>
    </row>
    <row r="195" spans="10:10">
      <c r="J195" s="17"/>
    </row>
    <row r="196" spans="10:10">
      <c r="J196" s="17"/>
    </row>
    <row r="197" spans="10:10">
      <c r="J197" s="17"/>
    </row>
    <row r="198" spans="10:10">
      <c r="J198" s="17"/>
    </row>
    <row r="199" spans="10:10">
      <c r="J199" s="17"/>
    </row>
    <row r="200" spans="10:10">
      <c r="J200" s="17"/>
    </row>
    <row r="201" spans="10:10">
      <c r="J201" s="17"/>
    </row>
    <row r="202" spans="10:10">
      <c r="J202" s="17"/>
    </row>
    <row r="203" spans="10:10">
      <c r="J203" s="17"/>
    </row>
    <row r="204" spans="10:10">
      <c r="J204" s="17"/>
    </row>
    <row r="205" spans="10:10">
      <c r="J205" s="17"/>
    </row>
    <row r="206" spans="10:10">
      <c r="J206" s="17"/>
    </row>
    <row r="207" spans="10:10">
      <c r="J207" s="17"/>
    </row>
    <row r="208" spans="10:10">
      <c r="J208" s="17"/>
    </row>
    <row r="209" spans="10:10">
      <c r="J209" s="17"/>
    </row>
    <row r="210" spans="10:10">
      <c r="J210" s="17"/>
    </row>
    <row r="211" spans="10:10">
      <c r="J211" s="17"/>
    </row>
    <row r="212" spans="10:10">
      <c r="J212" s="17"/>
    </row>
    <row r="213" spans="10:10">
      <c r="J213" s="17"/>
    </row>
    <row r="214" spans="10:10">
      <c r="J214" s="17"/>
    </row>
    <row r="215" spans="10:10">
      <c r="J215" s="17"/>
    </row>
    <row r="216" spans="10:10">
      <c r="J216" s="17"/>
    </row>
    <row r="217" spans="10:10">
      <c r="J217" s="17"/>
    </row>
    <row r="218" spans="10:10">
      <c r="J218" s="17"/>
    </row>
    <row r="219" spans="10:10">
      <c r="J219" s="17"/>
    </row>
    <row r="220" spans="10:10">
      <c r="J220" s="17"/>
    </row>
    <row r="221" spans="10:10">
      <c r="J221" s="17"/>
    </row>
    <row r="222" spans="10:10">
      <c r="J222" s="17"/>
    </row>
    <row r="223" spans="10:10">
      <c r="J223" s="17"/>
    </row>
    <row r="224" spans="10:10">
      <c r="J224" s="17"/>
    </row>
    <row r="225" spans="10:10">
      <c r="J225" s="17"/>
    </row>
    <row r="226" spans="10:10">
      <c r="J226" s="17"/>
    </row>
    <row r="227" spans="10:10">
      <c r="J227" s="17"/>
    </row>
    <row r="228" spans="10:10">
      <c r="J228" s="17"/>
    </row>
    <row r="229" spans="10:10">
      <c r="J229" s="17"/>
    </row>
    <row r="230" spans="10:10">
      <c r="J230" s="17"/>
    </row>
    <row r="231" spans="10:10">
      <c r="J231" s="17"/>
    </row>
    <row r="232" spans="10:10">
      <c r="J232" s="17"/>
    </row>
    <row r="233" spans="10:10">
      <c r="J233" s="17"/>
    </row>
    <row r="234" spans="10:10">
      <c r="J234" s="17"/>
    </row>
    <row r="235" spans="10:10">
      <c r="J235" s="17"/>
    </row>
    <row r="236" spans="10:10">
      <c r="J236" s="17"/>
    </row>
    <row r="237" spans="10:10">
      <c r="J237" s="17"/>
    </row>
    <row r="238" spans="10:10">
      <c r="J238" s="17"/>
    </row>
    <row r="239" spans="10:10">
      <c r="J239" s="17"/>
    </row>
    <row r="240" spans="10:10">
      <c r="J240" s="17"/>
    </row>
    <row r="241" spans="10:10">
      <c r="J241" s="17"/>
    </row>
    <row r="242" spans="10:10">
      <c r="J242" s="17"/>
    </row>
    <row r="243" spans="10:10">
      <c r="J243" s="17"/>
    </row>
    <row r="244" spans="10:10">
      <c r="J244" s="17"/>
    </row>
    <row r="245" spans="10:10">
      <c r="J245" s="17"/>
    </row>
    <row r="246" spans="10:10">
      <c r="J246" s="17"/>
    </row>
    <row r="247" spans="10:10">
      <c r="J247" s="17"/>
    </row>
    <row r="248" spans="10:10">
      <c r="J248" s="17"/>
    </row>
    <row r="249" spans="10:10">
      <c r="J249" s="17"/>
    </row>
    <row r="250" spans="10:10">
      <c r="J250" s="17"/>
    </row>
    <row r="251" spans="10:10">
      <c r="J251" s="17"/>
    </row>
    <row r="252" spans="10:10">
      <c r="J252" s="17"/>
    </row>
    <row r="253" spans="10:10">
      <c r="J253" s="17"/>
    </row>
    <row r="254" spans="10:10">
      <c r="J254" s="17"/>
    </row>
    <row r="255" spans="10:10">
      <c r="J255" s="17"/>
    </row>
    <row r="256" spans="10:10">
      <c r="J256" s="17"/>
    </row>
    <row r="257" spans="10:10">
      <c r="J257" s="17"/>
    </row>
    <row r="258" spans="10:10">
      <c r="J258" s="17"/>
    </row>
    <row r="259" spans="10:10">
      <c r="J259" s="17"/>
    </row>
    <row r="260" spans="10:10">
      <c r="J260" s="17"/>
    </row>
    <row r="261" spans="10:10">
      <c r="J261" s="17"/>
    </row>
    <row r="262" spans="10:10">
      <c r="J262" s="17"/>
    </row>
    <row r="263" spans="10:10">
      <c r="J263" s="17"/>
    </row>
    <row r="264" spans="10:10">
      <c r="J264" s="17"/>
    </row>
    <row r="265" spans="10:10">
      <c r="J265" s="17"/>
    </row>
    <row r="266" spans="10:10">
      <c r="J266" s="17"/>
    </row>
    <row r="267" spans="10:10">
      <c r="J267" s="17"/>
    </row>
    <row r="268" spans="10:10">
      <c r="J268" s="17"/>
    </row>
    <row r="269" spans="10:10">
      <c r="J269" s="17"/>
    </row>
    <row r="270" spans="10:10">
      <c r="J270" s="17"/>
    </row>
    <row r="271" spans="10:10">
      <c r="J271" s="17"/>
    </row>
    <row r="272" spans="10:10">
      <c r="J272" s="17"/>
    </row>
    <row r="273" spans="10:10">
      <c r="J273" s="17"/>
    </row>
    <row r="274" spans="10:10">
      <c r="J274" s="17"/>
    </row>
    <row r="275" spans="10:10">
      <c r="J275" s="17"/>
    </row>
    <row r="276" spans="10:10">
      <c r="J276" s="17"/>
    </row>
    <row r="277" spans="10:10">
      <c r="J277" s="17"/>
    </row>
    <row r="278" spans="10:10">
      <c r="J278" s="17"/>
    </row>
    <row r="279" spans="10:10">
      <c r="J279" s="17"/>
    </row>
    <row r="280" spans="10:10">
      <c r="J280" s="17"/>
    </row>
    <row r="281" spans="10:10">
      <c r="J281" s="17"/>
    </row>
    <row r="282" spans="10:10">
      <c r="J282" s="17"/>
    </row>
    <row r="283" spans="10:10">
      <c r="J283" s="17"/>
    </row>
    <row r="284" spans="10:10">
      <c r="J284" s="17"/>
    </row>
    <row r="285" spans="10:10">
      <c r="J285" s="17"/>
    </row>
    <row r="286" spans="10:10">
      <c r="J286" s="17"/>
    </row>
    <row r="287" spans="10:10">
      <c r="J287" s="17"/>
    </row>
    <row r="288" spans="10:10">
      <c r="J288" s="17"/>
    </row>
    <row r="289" spans="10:10">
      <c r="J289" s="17"/>
    </row>
    <row r="290" spans="10:10">
      <c r="J290" s="17"/>
    </row>
    <row r="291" spans="10:10">
      <c r="J291" s="17"/>
    </row>
    <row r="292" spans="10:10">
      <c r="J292" s="17"/>
    </row>
    <row r="293" spans="10:10">
      <c r="J293" s="17"/>
    </row>
    <row r="294" spans="10:10">
      <c r="J294" s="17"/>
    </row>
    <row r="295" spans="10:10">
      <c r="J295" s="17"/>
    </row>
    <row r="296" spans="10:10">
      <c r="J296" s="17"/>
    </row>
    <row r="297" spans="10:10">
      <c r="J297" s="17"/>
    </row>
    <row r="298" spans="10:10">
      <c r="J298" s="17"/>
    </row>
    <row r="299" spans="10:10">
      <c r="J299" s="17"/>
    </row>
    <row r="300" spans="10:10">
      <c r="J300" s="17"/>
    </row>
    <row r="301" spans="10:10">
      <c r="J301" s="17"/>
    </row>
    <row r="302" spans="10:10">
      <c r="J302" s="17"/>
    </row>
    <row r="303" spans="10:10">
      <c r="J303" s="17"/>
    </row>
    <row r="304" spans="10:10">
      <c r="J304" s="17"/>
    </row>
    <row r="305" spans="10:10">
      <c r="J305" s="17"/>
    </row>
    <row r="306" spans="10:10">
      <c r="J306" s="17"/>
    </row>
    <row r="307" spans="10:10">
      <c r="J307" s="17"/>
    </row>
    <row r="308" spans="10:10">
      <c r="J308" s="17"/>
    </row>
    <row r="309" spans="10:10">
      <c r="J309" s="17"/>
    </row>
    <row r="310" spans="10:10">
      <c r="J310" s="17"/>
    </row>
    <row r="311" spans="10:10">
      <c r="J311" s="17"/>
    </row>
    <row r="312" spans="10:10">
      <c r="J312" s="17"/>
    </row>
    <row r="313" spans="10:10">
      <c r="J313" s="17"/>
    </row>
    <row r="314" spans="10:10">
      <c r="J314" s="17"/>
    </row>
    <row r="315" spans="10:10">
      <c r="J315" s="17"/>
    </row>
    <row r="316" spans="10:10">
      <c r="J316" s="17"/>
    </row>
    <row r="317" spans="10:10">
      <c r="J317" s="17"/>
    </row>
    <row r="318" spans="10:10">
      <c r="J318" s="17"/>
    </row>
    <row r="319" spans="10:10">
      <c r="J319" s="17"/>
    </row>
    <row r="320" spans="10:10">
      <c r="J320" s="17"/>
    </row>
    <row r="321" spans="10:10">
      <c r="J321" s="17"/>
    </row>
    <row r="322" spans="10:10">
      <c r="J322" s="17"/>
    </row>
    <row r="323" spans="10:10">
      <c r="J323" s="17"/>
    </row>
    <row r="324" spans="10:10">
      <c r="J324" s="17"/>
    </row>
    <row r="338" spans="30:30">
      <c r="AD338" s="5"/>
    </row>
    <row r="356" spans="10:30">
      <c r="AD356" s="5"/>
    </row>
    <row r="360" spans="10:30">
      <c r="J360" s="17"/>
    </row>
    <row r="373" spans="10:10">
      <c r="J373" s="17"/>
    </row>
    <row r="406" spans="10:10">
      <c r="J406" s="17"/>
    </row>
    <row r="410" spans="10:10">
      <c r="J410" s="17"/>
    </row>
    <row r="425" spans="10:10">
      <c r="J425" s="17"/>
    </row>
    <row r="518" spans="30:30">
      <c r="AD518" s="5"/>
    </row>
    <row r="2550" spans="10:10">
      <c r="J2550" s="17"/>
    </row>
    <row r="2988" spans="10:10">
      <c r="J2988" s="17"/>
    </row>
    <row r="3066" spans="10:10">
      <c r="J3066" s="17"/>
    </row>
    <row r="3144" spans="10:10">
      <c r="J3144" s="17"/>
    </row>
  </sheetData>
  <sortState xmlns:xlrd2="http://schemas.microsoft.com/office/spreadsheetml/2017/richdata2" ref="A2:K3146">
    <sortCondition ref="J1:J1048576"/>
    <sortCondition ref="K1:K1048576"/>
    <sortCondition ref="A1:A1048576"/>
    <sortCondition ref="B1:B1048576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7">
    <tabColor theme="9" tint="-0.249977111117893"/>
  </sheetPr>
  <dimension ref="A1:XFD947"/>
  <sheetViews>
    <sheetView zoomScaleNormal="100" workbookViewId="0">
      <pane ySplit="1" topLeftCell="A267" activePane="bottomLeft" state="frozen"/>
      <selection pane="bottomLeft" activeCell="E286" sqref="E286"/>
    </sheetView>
  </sheetViews>
  <sheetFormatPr defaultRowHeight="16.5"/>
  <cols>
    <col min="1" max="1" width="5.875" style="1" customWidth="1"/>
    <col min="2" max="2" width="12.75" style="1" bestFit="1" customWidth="1"/>
    <col min="3" max="3" width="11.625" style="1" bestFit="1" customWidth="1"/>
    <col min="4" max="4" width="16.25" style="1" customWidth="1"/>
    <col min="5" max="5" width="51.625" style="23" bestFit="1" customWidth="1"/>
    <col min="6" max="6" width="12.75" style="1" bestFit="1" customWidth="1"/>
    <col min="7" max="7" width="39.125" style="1" customWidth="1"/>
  </cols>
  <sheetData>
    <row r="1" spans="1:9">
      <c r="A1" s="1" t="s">
        <v>274</v>
      </c>
      <c r="B1" s="40" t="s">
        <v>129</v>
      </c>
      <c r="C1" s="40" t="s">
        <v>275</v>
      </c>
      <c r="D1" s="40" t="s">
        <v>276</v>
      </c>
      <c r="E1" s="46" t="s">
        <v>277</v>
      </c>
      <c r="F1" s="40" t="s">
        <v>691</v>
      </c>
      <c r="G1" s="40" t="s">
        <v>278</v>
      </c>
    </row>
    <row r="2" spans="1:9">
      <c r="A2" s="44">
        <v>1</v>
      </c>
      <c r="B2" s="41" t="s">
        <v>279</v>
      </c>
      <c r="C2" s="42" t="s">
        <v>280</v>
      </c>
      <c r="D2" s="42" t="s">
        <v>281</v>
      </c>
      <c r="E2" s="47" t="s">
        <v>282</v>
      </c>
      <c r="F2" s="44" t="s">
        <v>283</v>
      </c>
      <c r="G2" s="44" t="s">
        <v>284</v>
      </c>
      <c r="I2" s="1"/>
    </row>
    <row r="3" spans="1:9">
      <c r="A3" s="44">
        <v>2</v>
      </c>
      <c r="B3" s="41" t="s">
        <v>285</v>
      </c>
      <c r="C3" s="42" t="s">
        <v>130</v>
      </c>
      <c r="D3" s="42" t="s">
        <v>286</v>
      </c>
      <c r="E3" s="48" t="s">
        <v>287</v>
      </c>
      <c r="F3" s="44" t="s">
        <v>283</v>
      </c>
      <c r="G3" s="44"/>
      <c r="I3" s="1"/>
    </row>
    <row r="4" spans="1:9">
      <c r="A4" s="44">
        <v>3</v>
      </c>
      <c r="B4" s="41" t="s">
        <v>288</v>
      </c>
      <c r="C4" s="42" t="s">
        <v>130</v>
      </c>
      <c r="D4" s="42" t="s">
        <v>289</v>
      </c>
      <c r="E4" s="47" t="s">
        <v>282</v>
      </c>
      <c r="F4" s="44" t="s">
        <v>283</v>
      </c>
      <c r="G4" s="44"/>
      <c r="I4" s="1"/>
    </row>
    <row r="5" spans="1:9">
      <c r="A5" s="44">
        <v>4</v>
      </c>
      <c r="B5" s="41" t="s">
        <v>131</v>
      </c>
      <c r="C5" s="42" t="s">
        <v>130</v>
      </c>
      <c r="D5" s="42" t="s">
        <v>290</v>
      </c>
      <c r="E5" s="47" t="s">
        <v>291</v>
      </c>
      <c r="F5" s="44" t="s">
        <v>292</v>
      </c>
      <c r="G5" s="44"/>
      <c r="I5" s="1"/>
    </row>
    <row r="6" spans="1:9">
      <c r="A6" s="44">
        <v>5</v>
      </c>
      <c r="B6" s="41" t="s">
        <v>132</v>
      </c>
      <c r="C6" s="42" t="s">
        <v>130</v>
      </c>
      <c r="D6" s="42" t="s">
        <v>293</v>
      </c>
      <c r="E6" s="47" t="s">
        <v>294</v>
      </c>
      <c r="F6" s="44" t="s">
        <v>283</v>
      </c>
      <c r="G6" s="44"/>
      <c r="I6" s="1"/>
    </row>
    <row r="7" spans="1:9">
      <c r="A7" s="44">
        <v>6</v>
      </c>
      <c r="B7" s="41" t="s">
        <v>1165</v>
      </c>
      <c r="C7" s="42" t="s">
        <v>1166</v>
      </c>
      <c r="D7" s="42" t="s">
        <v>1167</v>
      </c>
      <c r="E7" s="47" t="s">
        <v>1168</v>
      </c>
      <c r="F7" s="44" t="s">
        <v>1169</v>
      </c>
      <c r="G7" s="44"/>
      <c r="I7" s="1"/>
    </row>
    <row r="8" spans="1:9">
      <c r="A8" s="44">
        <v>7</v>
      </c>
      <c r="B8" s="41" t="s">
        <v>1163</v>
      </c>
      <c r="C8" s="42" t="s">
        <v>162</v>
      </c>
      <c r="D8" s="42" t="s">
        <v>709</v>
      </c>
      <c r="E8" s="54" t="s">
        <v>1164</v>
      </c>
      <c r="F8" s="44" t="s">
        <v>300</v>
      </c>
      <c r="G8" s="44"/>
      <c r="I8" s="1"/>
    </row>
    <row r="9" spans="1:9">
      <c r="A9" s="44">
        <v>8</v>
      </c>
      <c r="B9" s="41" t="s">
        <v>295</v>
      </c>
      <c r="C9" s="42" t="s">
        <v>280</v>
      </c>
      <c r="D9" s="42" t="s">
        <v>296</v>
      </c>
      <c r="E9" s="47" t="s">
        <v>297</v>
      </c>
      <c r="F9" s="44" t="s">
        <v>283</v>
      </c>
      <c r="G9" s="44"/>
      <c r="I9" s="1"/>
    </row>
    <row r="10" spans="1:9">
      <c r="A10" s="44">
        <v>9</v>
      </c>
      <c r="B10" s="41" t="s">
        <v>133</v>
      </c>
      <c r="C10" s="42" t="s">
        <v>280</v>
      </c>
      <c r="D10" s="42" t="s">
        <v>298</v>
      </c>
      <c r="E10" s="47" t="s">
        <v>299</v>
      </c>
      <c r="F10" s="44" t="s">
        <v>300</v>
      </c>
      <c r="G10" s="44"/>
      <c r="I10" s="1"/>
    </row>
    <row r="11" spans="1:9">
      <c r="A11" s="44">
        <v>10</v>
      </c>
      <c r="B11" s="41" t="s">
        <v>301</v>
      </c>
      <c r="C11" s="43" t="s">
        <v>134</v>
      </c>
      <c r="D11" s="42" t="s">
        <v>302</v>
      </c>
      <c r="E11" s="47" t="s">
        <v>303</v>
      </c>
      <c r="F11" s="44" t="s">
        <v>300</v>
      </c>
      <c r="G11" s="44"/>
      <c r="I11" s="1"/>
    </row>
    <row r="12" spans="1:9">
      <c r="A12" s="44">
        <v>11</v>
      </c>
      <c r="B12" s="41" t="s">
        <v>135</v>
      </c>
      <c r="C12" s="43" t="s">
        <v>134</v>
      </c>
      <c r="D12" s="42" t="s">
        <v>304</v>
      </c>
      <c r="E12" s="48" t="s">
        <v>305</v>
      </c>
      <c r="F12" s="44" t="s">
        <v>300</v>
      </c>
      <c r="G12" s="44"/>
      <c r="I12" s="1"/>
    </row>
    <row r="13" spans="1:9">
      <c r="A13" s="44">
        <v>12</v>
      </c>
      <c r="B13" s="41" t="s">
        <v>136</v>
      </c>
      <c r="C13" s="43" t="s">
        <v>134</v>
      </c>
      <c r="D13" s="42" t="s">
        <v>306</v>
      </c>
      <c r="E13" s="47" t="s">
        <v>307</v>
      </c>
      <c r="F13" s="44" t="s">
        <v>300</v>
      </c>
      <c r="G13" s="44" t="s">
        <v>308</v>
      </c>
      <c r="I13" s="1"/>
    </row>
    <row r="14" spans="1:9">
      <c r="A14" s="44">
        <v>13</v>
      </c>
      <c r="B14" s="41" t="s">
        <v>137</v>
      </c>
      <c r="C14" s="43" t="s">
        <v>134</v>
      </c>
      <c r="D14" s="42" t="s">
        <v>309</v>
      </c>
      <c r="E14" s="48" t="s">
        <v>310</v>
      </c>
      <c r="F14" s="44" t="s">
        <v>311</v>
      </c>
      <c r="G14" s="44" t="s">
        <v>312</v>
      </c>
      <c r="I14" s="1"/>
    </row>
    <row r="15" spans="1:9">
      <c r="A15" s="44">
        <v>14</v>
      </c>
      <c r="B15" s="41" t="s">
        <v>138</v>
      </c>
      <c r="C15" s="43" t="s">
        <v>313</v>
      </c>
      <c r="D15" s="42" t="s">
        <v>314</v>
      </c>
      <c r="E15" s="48" t="s">
        <v>315</v>
      </c>
      <c r="F15" s="44" t="s">
        <v>300</v>
      </c>
      <c r="G15" s="44"/>
      <c r="I15" s="1"/>
    </row>
    <row r="16" spans="1:9">
      <c r="A16" s="44">
        <v>15</v>
      </c>
      <c r="B16" s="41" t="s">
        <v>139</v>
      </c>
      <c r="C16" s="43" t="s">
        <v>134</v>
      </c>
      <c r="D16" s="42" t="s">
        <v>316</v>
      </c>
      <c r="E16" s="48" t="s">
        <v>114</v>
      </c>
      <c r="F16" s="44" t="s">
        <v>300</v>
      </c>
      <c r="G16" s="44"/>
      <c r="I16" s="1"/>
    </row>
    <row r="17" spans="1:9">
      <c r="A17" s="44">
        <v>16</v>
      </c>
      <c r="B17" s="41" t="s">
        <v>140</v>
      </c>
      <c r="C17" s="43" t="s">
        <v>134</v>
      </c>
      <c r="D17" s="42" t="s">
        <v>317</v>
      </c>
      <c r="E17" s="48" t="s">
        <v>318</v>
      </c>
      <c r="F17" s="44" t="s">
        <v>311</v>
      </c>
      <c r="G17" s="44"/>
      <c r="I17" s="1"/>
    </row>
    <row r="18" spans="1:9">
      <c r="A18" s="44">
        <v>17</v>
      </c>
      <c r="B18" s="41" t="s">
        <v>141</v>
      </c>
      <c r="C18" s="43" t="s">
        <v>134</v>
      </c>
      <c r="D18" s="42" t="s">
        <v>319</v>
      </c>
      <c r="E18" s="48" t="s">
        <v>320</v>
      </c>
      <c r="F18" s="44" t="s">
        <v>311</v>
      </c>
      <c r="G18" s="44"/>
      <c r="I18" s="1"/>
    </row>
    <row r="19" spans="1:9">
      <c r="A19" s="44">
        <v>18</v>
      </c>
      <c r="B19" s="41" t="s">
        <v>321</v>
      </c>
      <c r="C19" s="43" t="s">
        <v>313</v>
      </c>
      <c r="D19" s="42" t="s">
        <v>322</v>
      </c>
      <c r="E19" s="48" t="s">
        <v>323</v>
      </c>
      <c r="F19" s="44" t="s">
        <v>300</v>
      </c>
      <c r="G19" s="44"/>
      <c r="I19" s="1"/>
    </row>
    <row r="20" spans="1:9">
      <c r="A20" s="44">
        <v>19</v>
      </c>
      <c r="B20" s="41" t="s">
        <v>142</v>
      </c>
      <c r="C20" s="43" t="s">
        <v>313</v>
      </c>
      <c r="D20" s="42" t="s">
        <v>324</v>
      </c>
      <c r="E20" s="48" t="s">
        <v>325</v>
      </c>
      <c r="F20" s="44" t="s">
        <v>326</v>
      </c>
      <c r="G20" s="44"/>
      <c r="I20" s="1"/>
    </row>
    <row r="21" spans="1:9">
      <c r="A21" s="44">
        <v>20</v>
      </c>
      <c r="B21" s="41" t="s">
        <v>143</v>
      </c>
      <c r="C21" s="43" t="s">
        <v>327</v>
      </c>
      <c r="D21" s="42" t="s">
        <v>328</v>
      </c>
      <c r="E21" s="48" t="s">
        <v>587</v>
      </c>
      <c r="F21" s="44" t="s">
        <v>326</v>
      </c>
      <c r="G21" s="44"/>
      <c r="I21" s="1"/>
    </row>
    <row r="22" spans="1:9">
      <c r="A22" s="44">
        <v>21</v>
      </c>
      <c r="B22" s="41" t="s">
        <v>329</v>
      </c>
      <c r="C22" s="43" t="s">
        <v>327</v>
      </c>
      <c r="D22" s="42" t="s">
        <v>330</v>
      </c>
      <c r="E22" s="48" t="s">
        <v>331</v>
      </c>
      <c r="F22" s="44" t="s">
        <v>300</v>
      </c>
      <c r="G22" s="44"/>
      <c r="I22" s="1"/>
    </row>
    <row r="23" spans="1:9">
      <c r="A23" s="44">
        <v>22</v>
      </c>
      <c r="B23" s="41" t="s">
        <v>144</v>
      </c>
      <c r="C23" s="43" t="s">
        <v>134</v>
      </c>
      <c r="D23" s="42" t="s">
        <v>332</v>
      </c>
      <c r="E23" s="48" t="s">
        <v>333</v>
      </c>
      <c r="F23" s="44" t="s">
        <v>326</v>
      </c>
      <c r="G23" s="44"/>
      <c r="I23" s="1"/>
    </row>
    <row r="24" spans="1:9">
      <c r="A24" s="44">
        <v>23</v>
      </c>
      <c r="B24" s="41" t="s">
        <v>145</v>
      </c>
      <c r="C24" s="43" t="s">
        <v>134</v>
      </c>
      <c r="D24" s="42" t="s">
        <v>334</v>
      </c>
      <c r="E24" s="48" t="s">
        <v>335</v>
      </c>
      <c r="F24" s="44" t="s">
        <v>300</v>
      </c>
      <c r="G24" s="44"/>
      <c r="I24" s="1"/>
    </row>
    <row r="25" spans="1:9">
      <c r="A25" s="44">
        <v>24</v>
      </c>
      <c r="B25" s="41" t="s">
        <v>336</v>
      </c>
      <c r="C25" s="43" t="s">
        <v>134</v>
      </c>
      <c r="D25" s="42" t="s">
        <v>337</v>
      </c>
      <c r="E25" s="48" t="s">
        <v>338</v>
      </c>
      <c r="F25" s="44" t="s">
        <v>300</v>
      </c>
      <c r="G25" s="44"/>
      <c r="I25" s="1"/>
    </row>
    <row r="26" spans="1:9">
      <c r="A26" s="44">
        <v>25</v>
      </c>
      <c r="B26" s="41" t="s">
        <v>146</v>
      </c>
      <c r="C26" s="43" t="s">
        <v>313</v>
      </c>
      <c r="D26" s="42" t="s">
        <v>339</v>
      </c>
      <c r="E26" s="48" t="s">
        <v>340</v>
      </c>
      <c r="F26" s="44" t="s">
        <v>326</v>
      </c>
      <c r="G26" s="44"/>
      <c r="I26" s="1"/>
    </row>
    <row r="27" spans="1:9">
      <c r="A27" s="44">
        <v>26</v>
      </c>
      <c r="B27" s="41" t="s">
        <v>147</v>
      </c>
      <c r="C27" s="43" t="s">
        <v>327</v>
      </c>
      <c r="D27" s="42" t="s">
        <v>341</v>
      </c>
      <c r="E27" s="48" t="s">
        <v>342</v>
      </c>
      <c r="F27" s="44" t="s">
        <v>311</v>
      </c>
      <c r="G27" s="44"/>
      <c r="I27" s="1"/>
    </row>
    <row r="28" spans="1:9">
      <c r="A28" s="44">
        <v>27</v>
      </c>
      <c r="B28" s="41" t="s">
        <v>343</v>
      </c>
      <c r="C28" s="43" t="s">
        <v>134</v>
      </c>
      <c r="D28" s="42" t="s">
        <v>344</v>
      </c>
      <c r="E28" s="48" t="s">
        <v>345</v>
      </c>
      <c r="F28" s="44" t="s">
        <v>311</v>
      </c>
      <c r="G28" s="44"/>
      <c r="I28" s="1"/>
    </row>
    <row r="29" spans="1:9">
      <c r="A29" s="44">
        <v>28</v>
      </c>
      <c r="B29" s="41" t="s">
        <v>20</v>
      </c>
      <c r="C29" s="43" t="s">
        <v>134</v>
      </c>
      <c r="D29" s="42" t="s">
        <v>346</v>
      </c>
      <c r="E29" s="48" t="s">
        <v>115</v>
      </c>
      <c r="F29" s="44" t="s">
        <v>300</v>
      </c>
      <c r="G29" s="44"/>
      <c r="I29" s="1"/>
    </row>
    <row r="30" spans="1:9">
      <c r="A30" s="44">
        <v>29</v>
      </c>
      <c r="B30" s="41" t="s">
        <v>148</v>
      </c>
      <c r="C30" s="43" t="s">
        <v>134</v>
      </c>
      <c r="D30" s="42" t="s">
        <v>341</v>
      </c>
      <c r="E30" s="48" t="s">
        <v>342</v>
      </c>
      <c r="F30" s="44" t="s">
        <v>300</v>
      </c>
      <c r="G30" s="44"/>
      <c r="I30" s="1"/>
    </row>
    <row r="31" spans="1:9">
      <c r="A31" s="44">
        <v>30</v>
      </c>
      <c r="B31" s="41" t="s">
        <v>347</v>
      </c>
      <c r="C31" s="43" t="s">
        <v>134</v>
      </c>
      <c r="D31" s="42" t="s">
        <v>348</v>
      </c>
      <c r="E31" s="47" t="s">
        <v>349</v>
      </c>
      <c r="F31" s="44" t="s">
        <v>300</v>
      </c>
      <c r="G31" s="44"/>
      <c r="I31" s="8"/>
    </row>
    <row r="32" spans="1:9">
      <c r="A32" s="44">
        <v>31</v>
      </c>
      <c r="B32" s="41" t="s">
        <v>350</v>
      </c>
      <c r="C32" s="43" t="s">
        <v>134</v>
      </c>
      <c r="D32" s="42" t="s">
        <v>351</v>
      </c>
      <c r="E32" s="48" t="s">
        <v>352</v>
      </c>
      <c r="F32" s="44" t="s">
        <v>326</v>
      </c>
      <c r="G32" s="44"/>
      <c r="H32" s="14"/>
      <c r="I32" s="1"/>
    </row>
    <row r="33" spans="1:9">
      <c r="A33" s="44">
        <v>32</v>
      </c>
      <c r="B33" s="41" t="s">
        <v>149</v>
      </c>
      <c r="C33" s="55" t="s">
        <v>64</v>
      </c>
      <c r="D33" s="42" t="s">
        <v>686</v>
      </c>
      <c r="E33" s="48" t="s">
        <v>353</v>
      </c>
      <c r="F33" s="44" t="s">
        <v>354</v>
      </c>
      <c r="G33" s="44"/>
      <c r="H33" s="14"/>
      <c r="I33" s="1"/>
    </row>
    <row r="34" spans="1:9">
      <c r="A34" s="44">
        <v>33</v>
      </c>
      <c r="B34" s="41" t="s">
        <v>150</v>
      </c>
      <c r="C34" s="42" t="s">
        <v>156</v>
      </c>
      <c r="D34" s="42" t="s">
        <v>355</v>
      </c>
      <c r="E34" s="48" t="s">
        <v>653</v>
      </c>
      <c r="F34" s="44" t="s">
        <v>356</v>
      </c>
      <c r="G34" s="44"/>
      <c r="H34" s="14"/>
      <c r="I34" s="1"/>
    </row>
    <row r="35" spans="1:9">
      <c r="A35" s="44">
        <v>34</v>
      </c>
      <c r="B35" s="42" t="s">
        <v>34</v>
      </c>
      <c r="C35" s="55" t="s">
        <v>64</v>
      </c>
      <c r="D35" s="42" t="s">
        <v>357</v>
      </c>
      <c r="E35" s="48" t="s">
        <v>358</v>
      </c>
      <c r="F35" s="44" t="s">
        <v>359</v>
      </c>
      <c r="G35" s="44"/>
      <c r="H35" s="14"/>
      <c r="I35" s="1"/>
    </row>
    <row r="36" spans="1:9">
      <c r="A36" s="44">
        <v>35</v>
      </c>
      <c r="B36" s="41" t="s">
        <v>360</v>
      </c>
      <c r="C36" s="55" t="s">
        <v>64</v>
      </c>
      <c r="D36" s="42" t="s">
        <v>361</v>
      </c>
      <c r="E36" s="48" t="s">
        <v>362</v>
      </c>
      <c r="F36" s="44" t="s">
        <v>359</v>
      </c>
      <c r="G36" s="44"/>
      <c r="H36" s="14"/>
      <c r="I36" s="1"/>
    </row>
    <row r="37" spans="1:9">
      <c r="A37" s="44">
        <v>36</v>
      </c>
      <c r="B37" s="41" t="s">
        <v>151</v>
      </c>
      <c r="C37" s="42" t="s">
        <v>8</v>
      </c>
      <c r="D37" s="42" t="s">
        <v>363</v>
      </c>
      <c r="E37" s="48" t="s">
        <v>1391</v>
      </c>
      <c r="F37" s="44" t="s">
        <v>364</v>
      </c>
      <c r="G37" s="44"/>
      <c r="H37" s="14"/>
      <c r="I37" s="1"/>
    </row>
    <row r="38" spans="1:9">
      <c r="A38" s="44">
        <v>37</v>
      </c>
      <c r="B38" s="41" t="s">
        <v>152</v>
      </c>
      <c r="C38" s="42" t="s">
        <v>648</v>
      </c>
      <c r="D38" s="42" t="s">
        <v>624</v>
      </c>
      <c r="E38" s="48" t="s">
        <v>622</v>
      </c>
      <c r="F38" s="44" t="s">
        <v>365</v>
      </c>
      <c r="G38" s="44"/>
      <c r="H38" s="14"/>
      <c r="I38" s="1"/>
    </row>
    <row r="39" spans="1:9">
      <c r="A39" s="44">
        <v>38</v>
      </c>
      <c r="B39" s="41" t="s">
        <v>153</v>
      </c>
      <c r="C39" s="55" t="s">
        <v>64</v>
      </c>
      <c r="D39" s="42" t="s">
        <v>366</v>
      </c>
      <c r="E39" s="48" t="s">
        <v>367</v>
      </c>
      <c r="F39" s="44" t="s">
        <v>359</v>
      </c>
      <c r="G39" s="44"/>
      <c r="H39" s="14"/>
      <c r="I39" s="1"/>
    </row>
    <row r="40" spans="1:9">
      <c r="A40" s="44">
        <v>39</v>
      </c>
      <c r="B40" s="41" t="s">
        <v>368</v>
      </c>
      <c r="C40" s="55" t="s">
        <v>64</v>
      </c>
      <c r="D40" s="42" t="s">
        <v>369</v>
      </c>
      <c r="E40" s="48" t="s">
        <v>370</v>
      </c>
      <c r="F40" s="44" t="s">
        <v>364</v>
      </c>
      <c r="G40" s="44" t="s">
        <v>371</v>
      </c>
      <c r="H40" s="14"/>
      <c r="I40" s="1"/>
    </row>
    <row r="41" spans="1:9">
      <c r="A41" s="44">
        <v>40</v>
      </c>
      <c r="B41" s="41" t="s">
        <v>154</v>
      </c>
      <c r="C41" s="55" t="s">
        <v>64</v>
      </c>
      <c r="D41" s="42" t="s">
        <v>372</v>
      </c>
      <c r="E41" s="48" t="s">
        <v>373</v>
      </c>
      <c r="F41" s="44" t="s">
        <v>300</v>
      </c>
      <c r="G41" s="44"/>
      <c r="H41" s="14"/>
      <c r="I41" s="1"/>
    </row>
    <row r="42" spans="1:9">
      <c r="A42" s="44">
        <v>41</v>
      </c>
      <c r="B42" s="41" t="s">
        <v>155</v>
      </c>
      <c r="C42" s="55" t="s">
        <v>64</v>
      </c>
      <c r="D42" s="42" t="s">
        <v>1175</v>
      </c>
      <c r="E42" s="48" t="s">
        <v>1176</v>
      </c>
      <c r="F42" s="44" t="s">
        <v>300</v>
      </c>
      <c r="G42" s="44"/>
      <c r="I42" s="1"/>
    </row>
    <row r="43" spans="1:9">
      <c r="A43" s="44">
        <v>42</v>
      </c>
      <c r="B43" s="41" t="s">
        <v>374</v>
      </c>
      <c r="C43" s="42" t="s">
        <v>8</v>
      </c>
      <c r="D43" s="42" t="s">
        <v>375</v>
      </c>
      <c r="E43" s="48" t="s">
        <v>119</v>
      </c>
      <c r="F43" s="44" t="s">
        <v>365</v>
      </c>
      <c r="G43" s="44"/>
      <c r="I43" s="1"/>
    </row>
    <row r="44" spans="1:9">
      <c r="A44" s="44">
        <v>43</v>
      </c>
      <c r="B44" s="41" t="s">
        <v>376</v>
      </c>
      <c r="C44" s="42" t="s">
        <v>156</v>
      </c>
      <c r="D44" s="42" t="s">
        <v>377</v>
      </c>
      <c r="E44" s="48" t="s">
        <v>378</v>
      </c>
      <c r="F44" s="44" t="s">
        <v>311</v>
      </c>
      <c r="G44" s="44"/>
      <c r="I44" s="1"/>
    </row>
    <row r="45" spans="1:9">
      <c r="A45" s="44">
        <v>44</v>
      </c>
      <c r="B45" s="41" t="s">
        <v>157</v>
      </c>
      <c r="C45" s="55" t="s">
        <v>64</v>
      </c>
      <c r="D45" s="42" t="s">
        <v>379</v>
      </c>
      <c r="E45" s="48" t="s">
        <v>380</v>
      </c>
      <c r="F45" s="44" t="s">
        <v>300</v>
      </c>
      <c r="G45" s="44"/>
      <c r="I45" s="1"/>
    </row>
    <row r="46" spans="1:9">
      <c r="A46" s="44">
        <v>45</v>
      </c>
      <c r="B46" s="41" t="s">
        <v>381</v>
      </c>
      <c r="C46" s="55" t="s">
        <v>64</v>
      </c>
      <c r="D46" s="42" t="s">
        <v>382</v>
      </c>
      <c r="E46" s="48" t="s">
        <v>383</v>
      </c>
      <c r="F46" s="44" t="s">
        <v>300</v>
      </c>
      <c r="G46" s="44"/>
      <c r="I46" s="1"/>
    </row>
    <row r="47" spans="1:9">
      <c r="A47" s="44">
        <v>46</v>
      </c>
      <c r="B47" s="41" t="s">
        <v>384</v>
      </c>
      <c r="C47" s="42" t="s">
        <v>156</v>
      </c>
      <c r="D47" s="42" t="s">
        <v>385</v>
      </c>
      <c r="E47" s="48" t="s">
        <v>386</v>
      </c>
      <c r="F47" s="44" t="s">
        <v>300</v>
      </c>
      <c r="G47" s="44"/>
      <c r="I47" s="1"/>
    </row>
    <row r="48" spans="1:9">
      <c r="A48" s="44">
        <v>47</v>
      </c>
      <c r="B48" s="41" t="s">
        <v>387</v>
      </c>
      <c r="C48" s="55" t="s">
        <v>64</v>
      </c>
      <c r="D48" s="42" t="s">
        <v>388</v>
      </c>
      <c r="E48" s="48" t="s">
        <v>389</v>
      </c>
      <c r="F48" s="44" t="s">
        <v>390</v>
      </c>
      <c r="G48" s="44"/>
      <c r="I48" s="1"/>
    </row>
    <row r="49" spans="1:9">
      <c r="A49" s="44">
        <v>48</v>
      </c>
      <c r="B49" s="41" t="s">
        <v>391</v>
      </c>
      <c r="C49" s="55" t="s">
        <v>64</v>
      </c>
      <c r="D49" s="42" t="s">
        <v>392</v>
      </c>
      <c r="E49" s="48" t="s">
        <v>393</v>
      </c>
      <c r="F49" s="44" t="s">
        <v>300</v>
      </c>
      <c r="G49" s="44"/>
      <c r="I49" s="1"/>
    </row>
    <row r="50" spans="1:9">
      <c r="A50" s="44">
        <v>49</v>
      </c>
      <c r="B50" s="41" t="s">
        <v>651</v>
      </c>
      <c r="C50" s="42" t="s">
        <v>649</v>
      </c>
      <c r="D50" s="42" t="s">
        <v>685</v>
      </c>
      <c r="E50" s="53" t="s">
        <v>652</v>
      </c>
      <c r="F50" s="44" t="s">
        <v>650</v>
      </c>
      <c r="G50" s="44"/>
      <c r="I50" s="1"/>
    </row>
    <row r="51" spans="1:9">
      <c r="A51" s="44">
        <v>50</v>
      </c>
      <c r="B51" s="41" t="s">
        <v>394</v>
      </c>
      <c r="C51" s="55" t="s">
        <v>64</v>
      </c>
      <c r="D51" s="42" t="s">
        <v>395</v>
      </c>
      <c r="E51" s="54" t="s">
        <v>396</v>
      </c>
      <c r="F51" s="44" t="s">
        <v>359</v>
      </c>
      <c r="G51" s="44"/>
      <c r="I51" s="1"/>
    </row>
    <row r="52" spans="1:9">
      <c r="A52" s="44">
        <v>51</v>
      </c>
      <c r="B52" s="41" t="s">
        <v>158</v>
      </c>
      <c r="C52" s="42" t="s">
        <v>397</v>
      </c>
      <c r="D52" s="42" t="s">
        <v>398</v>
      </c>
      <c r="E52" s="53" t="s">
        <v>399</v>
      </c>
      <c r="F52" s="44" t="s">
        <v>400</v>
      </c>
      <c r="G52" s="44"/>
      <c r="I52" s="1"/>
    </row>
    <row r="53" spans="1:9">
      <c r="A53" s="44">
        <v>52</v>
      </c>
      <c r="B53" s="41" t="s">
        <v>401</v>
      </c>
      <c r="C53" s="42" t="s">
        <v>623</v>
      </c>
      <c r="D53" s="42" t="s">
        <v>402</v>
      </c>
      <c r="E53" s="53" t="s">
        <v>403</v>
      </c>
      <c r="F53" s="44" t="s">
        <v>300</v>
      </c>
      <c r="G53" s="44"/>
      <c r="I53" s="1"/>
    </row>
    <row r="54" spans="1:9">
      <c r="A54" s="44">
        <v>53</v>
      </c>
      <c r="B54" s="41" t="s">
        <v>159</v>
      </c>
      <c r="C54" s="42" t="s">
        <v>156</v>
      </c>
      <c r="D54" s="42" t="s">
        <v>404</v>
      </c>
      <c r="E54" s="53" t="s">
        <v>405</v>
      </c>
      <c r="F54" s="44" t="s">
        <v>400</v>
      </c>
      <c r="G54" s="44"/>
      <c r="I54" s="1"/>
    </row>
    <row r="55" spans="1:9">
      <c r="A55" s="44">
        <v>54</v>
      </c>
      <c r="B55" s="41" t="s">
        <v>406</v>
      </c>
      <c r="C55" s="42" t="s">
        <v>156</v>
      </c>
      <c r="D55" s="42" t="s">
        <v>407</v>
      </c>
      <c r="E55" s="53" t="s">
        <v>408</v>
      </c>
      <c r="F55" s="44" t="s">
        <v>400</v>
      </c>
      <c r="G55" s="44"/>
      <c r="I55" s="1"/>
    </row>
    <row r="56" spans="1:9">
      <c r="A56" s="44">
        <v>55</v>
      </c>
      <c r="B56" s="41" t="s">
        <v>160</v>
      </c>
      <c r="C56" s="55" t="s">
        <v>64</v>
      </c>
      <c r="D56" s="42" t="s">
        <v>409</v>
      </c>
      <c r="E56" s="53" t="s">
        <v>410</v>
      </c>
      <c r="F56" s="44" t="s">
        <v>400</v>
      </c>
      <c r="G56" s="44"/>
      <c r="I56" s="1"/>
    </row>
    <row r="57" spans="1:9">
      <c r="A57" s="44">
        <v>56</v>
      </c>
      <c r="B57" s="41" t="s">
        <v>161</v>
      </c>
      <c r="C57" s="55" t="s">
        <v>64</v>
      </c>
      <c r="D57" s="42" t="s">
        <v>411</v>
      </c>
      <c r="E57" s="54" t="s">
        <v>412</v>
      </c>
      <c r="F57" s="44" t="s">
        <v>400</v>
      </c>
      <c r="G57" s="44"/>
      <c r="I57" s="1"/>
    </row>
    <row r="58" spans="1:9">
      <c r="A58" s="44">
        <v>57</v>
      </c>
      <c r="B58" s="41" t="s">
        <v>413</v>
      </c>
      <c r="C58" s="55" t="s">
        <v>64</v>
      </c>
      <c r="D58" s="42" t="s">
        <v>414</v>
      </c>
      <c r="E58" s="54" t="s">
        <v>415</v>
      </c>
      <c r="F58" s="44" t="s">
        <v>300</v>
      </c>
      <c r="G58" s="44"/>
      <c r="I58" s="1"/>
    </row>
    <row r="59" spans="1:9">
      <c r="A59" s="44">
        <v>58</v>
      </c>
      <c r="B59" s="42" t="s">
        <v>7</v>
      </c>
      <c r="C59" s="42" t="s">
        <v>162</v>
      </c>
      <c r="D59" s="42" t="s">
        <v>416</v>
      </c>
      <c r="E59" s="54" t="s">
        <v>417</v>
      </c>
      <c r="F59" s="44" t="s">
        <v>283</v>
      </c>
      <c r="G59" s="44"/>
      <c r="I59" s="1"/>
    </row>
    <row r="60" spans="1:9">
      <c r="A60" s="44">
        <v>59</v>
      </c>
      <c r="B60" s="44" t="s">
        <v>21</v>
      </c>
      <c r="C60" s="44" t="s">
        <v>418</v>
      </c>
      <c r="D60" s="42" t="s">
        <v>419</v>
      </c>
      <c r="E60" s="54" t="s">
        <v>420</v>
      </c>
      <c r="F60" s="44" t="s">
        <v>283</v>
      </c>
      <c r="G60" s="44"/>
      <c r="I60" s="1"/>
    </row>
    <row r="61" spans="1:9">
      <c r="A61" s="44">
        <v>60</v>
      </c>
      <c r="B61" s="41" t="s">
        <v>164</v>
      </c>
      <c r="C61" s="42" t="s">
        <v>163</v>
      </c>
      <c r="D61" s="42" t="s">
        <v>421</v>
      </c>
      <c r="E61" s="54" t="s">
        <v>128</v>
      </c>
      <c r="F61" s="44" t="s">
        <v>422</v>
      </c>
      <c r="G61" s="44"/>
      <c r="I61" s="1"/>
    </row>
    <row r="62" spans="1:9">
      <c r="A62" s="44">
        <v>61</v>
      </c>
      <c r="B62" s="41" t="s">
        <v>423</v>
      </c>
      <c r="C62" s="42" t="s">
        <v>163</v>
      </c>
      <c r="D62" s="42" t="s">
        <v>424</v>
      </c>
      <c r="E62" s="54" t="s">
        <v>425</v>
      </c>
      <c r="F62" s="44" t="s">
        <v>422</v>
      </c>
      <c r="G62" s="44"/>
      <c r="I62" s="1"/>
    </row>
    <row r="63" spans="1:9">
      <c r="A63" s="44">
        <v>62</v>
      </c>
      <c r="B63" s="41" t="s">
        <v>165</v>
      </c>
      <c r="C63" s="42" t="s">
        <v>418</v>
      </c>
      <c r="D63" s="42" t="s">
        <v>426</v>
      </c>
      <c r="E63" s="54" t="s">
        <v>427</v>
      </c>
      <c r="F63" s="44" t="s">
        <v>292</v>
      </c>
      <c r="G63" s="44"/>
      <c r="I63" s="1"/>
    </row>
    <row r="64" spans="1:9">
      <c r="A64" s="44">
        <v>63</v>
      </c>
      <c r="B64" s="41" t="s">
        <v>166</v>
      </c>
      <c r="C64" s="42" t="s">
        <v>163</v>
      </c>
      <c r="D64" s="42" t="s">
        <v>428</v>
      </c>
      <c r="E64" s="54" t="s">
        <v>429</v>
      </c>
      <c r="F64" s="44" t="s">
        <v>292</v>
      </c>
      <c r="G64" s="44" t="s">
        <v>430</v>
      </c>
      <c r="I64" s="1"/>
    </row>
    <row r="65" spans="1:9">
      <c r="A65" s="44">
        <v>64</v>
      </c>
      <c r="B65" s="41" t="s">
        <v>19</v>
      </c>
      <c r="C65" s="42" t="s">
        <v>163</v>
      </c>
      <c r="D65" s="42" t="s">
        <v>431</v>
      </c>
      <c r="E65" s="54" t="s">
        <v>432</v>
      </c>
      <c r="F65" s="44" t="s">
        <v>283</v>
      </c>
      <c r="G65" s="44"/>
      <c r="I65" s="1"/>
    </row>
    <row r="66" spans="1:9">
      <c r="A66" s="44">
        <v>65</v>
      </c>
      <c r="B66" s="41" t="s">
        <v>433</v>
      </c>
      <c r="C66" s="42" t="s">
        <v>156</v>
      </c>
      <c r="D66" s="42" t="s">
        <v>434</v>
      </c>
      <c r="E66" s="54" t="s">
        <v>435</v>
      </c>
      <c r="F66" s="44" t="s">
        <v>356</v>
      </c>
      <c r="G66" s="44"/>
      <c r="I66" s="1"/>
    </row>
    <row r="67" spans="1:9">
      <c r="A67" s="44">
        <v>66</v>
      </c>
      <c r="B67" s="44" t="s">
        <v>436</v>
      </c>
      <c r="C67" s="44" t="s">
        <v>156</v>
      </c>
      <c r="D67" s="44" t="s">
        <v>437</v>
      </c>
      <c r="E67" s="54" t="s">
        <v>438</v>
      </c>
      <c r="F67" s="45" t="s">
        <v>439</v>
      </c>
      <c r="G67" s="45"/>
      <c r="I67" s="1"/>
    </row>
    <row r="68" spans="1:9">
      <c r="A68" s="44">
        <v>67</v>
      </c>
      <c r="B68" s="41" t="s">
        <v>440</v>
      </c>
      <c r="C68" s="42" t="s">
        <v>441</v>
      </c>
      <c r="D68" s="42" t="s">
        <v>442</v>
      </c>
      <c r="E68" s="54" t="s">
        <v>443</v>
      </c>
      <c r="F68" s="44" t="s">
        <v>300</v>
      </c>
      <c r="G68" s="44"/>
      <c r="I68" s="1"/>
    </row>
    <row r="69" spans="1:9">
      <c r="A69" s="44">
        <v>68</v>
      </c>
      <c r="B69" s="42" t="s">
        <v>9</v>
      </c>
      <c r="C69" s="42" t="s">
        <v>162</v>
      </c>
      <c r="D69" s="42" t="s">
        <v>444</v>
      </c>
      <c r="E69" s="54" t="s">
        <v>445</v>
      </c>
      <c r="F69" s="44" t="s">
        <v>127</v>
      </c>
      <c r="G69" s="44"/>
      <c r="I69" s="1"/>
    </row>
    <row r="70" spans="1:9">
      <c r="A70" s="44">
        <v>69</v>
      </c>
      <c r="B70" s="41" t="s">
        <v>446</v>
      </c>
      <c r="C70" s="42" t="s">
        <v>162</v>
      </c>
      <c r="D70" s="42" t="s">
        <v>447</v>
      </c>
      <c r="E70" s="54" t="s">
        <v>448</v>
      </c>
      <c r="F70" s="44" t="s">
        <v>300</v>
      </c>
      <c r="G70" s="44"/>
      <c r="I70" s="1"/>
    </row>
    <row r="71" spans="1:9">
      <c r="A71" s="44">
        <v>70</v>
      </c>
      <c r="B71" s="41" t="s">
        <v>449</v>
      </c>
      <c r="C71" s="42" t="s">
        <v>162</v>
      </c>
      <c r="D71" s="42" t="s">
        <v>450</v>
      </c>
      <c r="E71" s="54" t="s">
        <v>588</v>
      </c>
      <c r="F71" s="44" t="s">
        <v>300</v>
      </c>
      <c r="G71" s="44"/>
      <c r="I71" s="1"/>
    </row>
    <row r="72" spans="1:9">
      <c r="A72" s="44">
        <v>71</v>
      </c>
      <c r="B72" s="41" t="s">
        <v>167</v>
      </c>
      <c r="C72" s="42" t="s">
        <v>451</v>
      </c>
      <c r="D72" s="42" t="s">
        <v>452</v>
      </c>
      <c r="E72" s="54" t="s">
        <v>589</v>
      </c>
      <c r="F72" s="44" t="s">
        <v>356</v>
      </c>
      <c r="G72" s="44"/>
      <c r="I72" s="1"/>
    </row>
    <row r="73" spans="1:9">
      <c r="A73" s="44">
        <v>72</v>
      </c>
      <c r="B73" s="41" t="s">
        <v>168</v>
      </c>
      <c r="C73" s="42" t="s">
        <v>162</v>
      </c>
      <c r="D73" s="42" t="s">
        <v>453</v>
      </c>
      <c r="E73" s="54" t="s">
        <v>590</v>
      </c>
      <c r="F73" s="44" t="s">
        <v>390</v>
      </c>
      <c r="G73" s="44"/>
      <c r="I73" s="1"/>
    </row>
    <row r="74" spans="1:9">
      <c r="A74" s="44">
        <v>73</v>
      </c>
      <c r="B74" s="41" t="s">
        <v>169</v>
      </c>
      <c r="C74" s="42" t="s">
        <v>441</v>
      </c>
      <c r="D74" s="42" t="s">
        <v>454</v>
      </c>
      <c r="E74" s="54" t="s">
        <v>455</v>
      </c>
      <c r="F74" s="44" t="s">
        <v>356</v>
      </c>
      <c r="G74" s="44"/>
      <c r="I74" s="1"/>
    </row>
    <row r="75" spans="1:9">
      <c r="A75" s="44">
        <v>74</v>
      </c>
      <c r="B75" s="41" t="s">
        <v>456</v>
      </c>
      <c r="C75" s="42" t="s">
        <v>162</v>
      </c>
      <c r="D75" s="42" t="s">
        <v>457</v>
      </c>
      <c r="E75" s="54" t="s">
        <v>591</v>
      </c>
      <c r="F75" s="44" t="s">
        <v>356</v>
      </c>
      <c r="G75" s="44"/>
      <c r="I75" s="1"/>
    </row>
    <row r="76" spans="1:9">
      <c r="A76" s="44">
        <v>75</v>
      </c>
      <c r="B76" s="41" t="s">
        <v>170</v>
      </c>
      <c r="C76" s="42" t="s">
        <v>162</v>
      </c>
      <c r="D76" s="42" t="s">
        <v>458</v>
      </c>
      <c r="E76" s="54" t="s">
        <v>592</v>
      </c>
      <c r="F76" s="44" t="s">
        <v>300</v>
      </c>
      <c r="G76" s="44"/>
      <c r="I76" s="1"/>
    </row>
    <row r="77" spans="1:9">
      <c r="A77" s="44">
        <v>76</v>
      </c>
      <c r="B77" s="41" t="s">
        <v>171</v>
      </c>
      <c r="C77" s="42" t="s">
        <v>162</v>
      </c>
      <c r="D77" s="42" t="s">
        <v>459</v>
      </c>
      <c r="E77" s="54" t="s">
        <v>460</v>
      </c>
      <c r="F77" s="44" t="s">
        <v>127</v>
      </c>
      <c r="G77" s="44"/>
      <c r="I77" s="1"/>
    </row>
    <row r="78" spans="1:9">
      <c r="A78" s="44">
        <v>77</v>
      </c>
      <c r="B78" s="41" t="s">
        <v>461</v>
      </c>
      <c r="C78" s="42" t="s">
        <v>441</v>
      </c>
      <c r="D78" s="42" t="s">
        <v>62</v>
      </c>
      <c r="E78" s="54" t="s">
        <v>462</v>
      </c>
      <c r="F78" s="44" t="s">
        <v>356</v>
      </c>
      <c r="G78" s="44"/>
      <c r="I78" s="1"/>
    </row>
    <row r="79" spans="1:9">
      <c r="A79" s="44">
        <v>78</v>
      </c>
      <c r="B79" s="41" t="s">
        <v>463</v>
      </c>
      <c r="C79" s="42" t="s">
        <v>162</v>
      </c>
      <c r="D79" s="42" t="s">
        <v>464</v>
      </c>
      <c r="E79" s="54" t="s">
        <v>465</v>
      </c>
      <c r="F79" s="44" t="s">
        <v>439</v>
      </c>
      <c r="G79" s="44"/>
      <c r="I79" s="1"/>
    </row>
    <row r="80" spans="1:9">
      <c r="A80" s="44">
        <v>79</v>
      </c>
      <c r="B80" s="41" t="s">
        <v>172</v>
      </c>
      <c r="C80" s="42" t="s">
        <v>441</v>
      </c>
      <c r="D80" s="42" t="s">
        <v>466</v>
      </c>
      <c r="E80" s="54" t="s">
        <v>593</v>
      </c>
      <c r="F80" s="44" t="s">
        <v>127</v>
      </c>
      <c r="G80" s="44"/>
      <c r="I80" s="1"/>
    </row>
    <row r="81" spans="1:9">
      <c r="A81" s="44">
        <v>80</v>
      </c>
      <c r="B81" s="41" t="s">
        <v>173</v>
      </c>
      <c r="C81" s="42" t="s">
        <v>451</v>
      </c>
      <c r="D81" s="42" t="s">
        <v>467</v>
      </c>
      <c r="E81" s="54" t="s">
        <v>468</v>
      </c>
      <c r="F81" s="44" t="s">
        <v>356</v>
      </c>
      <c r="G81" s="44"/>
      <c r="I81" s="1"/>
    </row>
    <row r="82" spans="1:9">
      <c r="A82" s="44">
        <v>81</v>
      </c>
      <c r="B82" s="41" t="s">
        <v>174</v>
      </c>
      <c r="C82" s="42" t="s">
        <v>162</v>
      </c>
      <c r="D82" s="42" t="s">
        <v>469</v>
      </c>
      <c r="E82" s="54" t="s">
        <v>470</v>
      </c>
      <c r="F82" s="44" t="s">
        <v>356</v>
      </c>
      <c r="G82" s="44"/>
      <c r="I82" s="1"/>
    </row>
    <row r="83" spans="1:9">
      <c r="A83" s="44">
        <v>82</v>
      </c>
      <c r="B83" s="41" t="s">
        <v>175</v>
      </c>
      <c r="C83" s="42" t="s">
        <v>441</v>
      </c>
      <c r="D83" s="42" t="s">
        <v>471</v>
      </c>
      <c r="E83" s="54" t="s">
        <v>472</v>
      </c>
      <c r="F83" s="44" t="s">
        <v>473</v>
      </c>
      <c r="G83" s="44"/>
      <c r="I83" s="1"/>
    </row>
    <row r="84" spans="1:9">
      <c r="A84" s="44">
        <v>83</v>
      </c>
      <c r="B84" s="41" t="s">
        <v>176</v>
      </c>
      <c r="C84" s="42" t="s">
        <v>441</v>
      </c>
      <c r="D84" s="42" t="s">
        <v>474</v>
      </c>
      <c r="E84" s="54" t="s">
        <v>475</v>
      </c>
      <c r="F84" s="44" t="s">
        <v>356</v>
      </c>
      <c r="G84" s="44"/>
      <c r="I84" s="1"/>
    </row>
    <row r="85" spans="1:9">
      <c r="A85" s="44">
        <v>84</v>
      </c>
      <c r="B85" s="41" t="s">
        <v>177</v>
      </c>
      <c r="C85" s="42" t="s">
        <v>162</v>
      </c>
      <c r="D85" s="42" t="s">
        <v>476</v>
      </c>
      <c r="E85" s="54" t="s">
        <v>477</v>
      </c>
      <c r="F85" s="44" t="s">
        <v>127</v>
      </c>
      <c r="G85" s="44"/>
      <c r="I85" s="1"/>
    </row>
    <row r="86" spans="1:9">
      <c r="A86" s="44">
        <v>85</v>
      </c>
      <c r="B86" s="41" t="s">
        <v>478</v>
      </c>
      <c r="C86" s="42" t="s">
        <v>162</v>
      </c>
      <c r="D86" s="42" t="s">
        <v>479</v>
      </c>
      <c r="E86" s="54" t="s">
        <v>594</v>
      </c>
      <c r="F86" s="44" t="s">
        <v>127</v>
      </c>
      <c r="G86" s="44"/>
      <c r="I86" s="1"/>
    </row>
    <row r="87" spans="1:9">
      <c r="A87" s="44">
        <v>86</v>
      </c>
      <c r="B87" s="41" t="s">
        <v>750</v>
      </c>
      <c r="C87" s="42" t="s">
        <v>751</v>
      </c>
      <c r="D87" s="42" t="s">
        <v>752</v>
      </c>
      <c r="E87" s="54" t="s">
        <v>753</v>
      </c>
      <c r="F87" s="44" t="s">
        <v>754</v>
      </c>
      <c r="G87" s="44"/>
      <c r="I87" s="1"/>
    </row>
    <row r="88" spans="1:9">
      <c r="A88" s="44">
        <v>87</v>
      </c>
      <c r="B88" s="41" t="s">
        <v>755</v>
      </c>
      <c r="C88" s="42" t="s">
        <v>751</v>
      </c>
      <c r="D88" s="42" t="s">
        <v>756</v>
      </c>
      <c r="E88" s="54" t="s">
        <v>757</v>
      </c>
      <c r="F88" s="44" t="s">
        <v>758</v>
      </c>
      <c r="G88" s="44"/>
      <c r="I88" s="1"/>
    </row>
    <row r="89" spans="1:9">
      <c r="A89" s="44">
        <v>88</v>
      </c>
      <c r="B89" s="41" t="s">
        <v>759</v>
      </c>
      <c r="C89" s="42" t="s">
        <v>751</v>
      </c>
      <c r="D89" s="42" t="s">
        <v>760</v>
      </c>
      <c r="E89" s="54" t="s">
        <v>761</v>
      </c>
      <c r="F89" s="44" t="s">
        <v>758</v>
      </c>
      <c r="G89" s="44"/>
      <c r="I89" s="1"/>
    </row>
    <row r="90" spans="1:9">
      <c r="A90" s="44">
        <v>89</v>
      </c>
      <c r="B90" s="41" t="s">
        <v>762</v>
      </c>
      <c r="C90" s="42" t="s">
        <v>751</v>
      </c>
      <c r="D90" s="42" t="s">
        <v>763</v>
      </c>
      <c r="E90" s="54" t="s">
        <v>764</v>
      </c>
      <c r="F90" s="44" t="s">
        <v>758</v>
      </c>
      <c r="G90" s="44"/>
      <c r="I90" s="1"/>
    </row>
    <row r="91" spans="1:9">
      <c r="A91" s="44">
        <v>90</v>
      </c>
      <c r="B91" s="41" t="s">
        <v>765</v>
      </c>
      <c r="C91" s="42" t="s">
        <v>751</v>
      </c>
      <c r="D91" s="42" t="s">
        <v>766</v>
      </c>
      <c r="E91" s="54" t="s">
        <v>767</v>
      </c>
      <c r="F91" s="44" t="s">
        <v>768</v>
      </c>
      <c r="G91" s="44"/>
      <c r="I91" s="1"/>
    </row>
    <row r="92" spans="1:9">
      <c r="A92" s="44">
        <v>91</v>
      </c>
      <c r="B92" s="41" t="s">
        <v>769</v>
      </c>
      <c r="C92" s="42" t="s">
        <v>751</v>
      </c>
      <c r="D92" s="42" t="s">
        <v>770</v>
      </c>
      <c r="E92" s="54" t="s">
        <v>771</v>
      </c>
      <c r="F92" s="44" t="s">
        <v>758</v>
      </c>
      <c r="G92" s="44"/>
      <c r="I92" s="1"/>
    </row>
    <row r="93" spans="1:9">
      <c r="A93" s="44">
        <v>92</v>
      </c>
      <c r="B93" s="41" t="s">
        <v>772</v>
      </c>
      <c r="C93" s="42" t="s">
        <v>751</v>
      </c>
      <c r="D93" s="42" t="s">
        <v>773</v>
      </c>
      <c r="E93" s="54" t="s">
        <v>774</v>
      </c>
      <c r="F93" s="44" t="s">
        <v>754</v>
      </c>
      <c r="G93" s="44"/>
      <c r="I93" s="1"/>
    </row>
    <row r="94" spans="1:9">
      <c r="A94" s="44">
        <v>93</v>
      </c>
      <c r="B94" s="41" t="s">
        <v>775</v>
      </c>
      <c r="C94" s="42" t="s">
        <v>751</v>
      </c>
      <c r="D94" s="42" t="s">
        <v>776</v>
      </c>
      <c r="E94" s="54" t="s">
        <v>777</v>
      </c>
      <c r="F94" s="44" t="s">
        <v>768</v>
      </c>
      <c r="G94" s="44" t="s">
        <v>480</v>
      </c>
      <c r="I94" s="1"/>
    </row>
    <row r="95" spans="1:9">
      <c r="A95" s="44">
        <v>94</v>
      </c>
      <c r="B95" s="41" t="s">
        <v>778</v>
      </c>
      <c r="C95" s="42" t="s">
        <v>751</v>
      </c>
      <c r="D95" s="42" t="s">
        <v>779</v>
      </c>
      <c r="E95" s="54" t="s">
        <v>780</v>
      </c>
      <c r="F95" s="44" t="s">
        <v>758</v>
      </c>
      <c r="G95" s="44"/>
      <c r="I95" s="1"/>
    </row>
    <row r="96" spans="1:9">
      <c r="A96" s="44">
        <v>95</v>
      </c>
      <c r="B96" s="41" t="s">
        <v>781</v>
      </c>
      <c r="C96" s="42" t="s">
        <v>751</v>
      </c>
      <c r="D96" s="42" t="s">
        <v>782</v>
      </c>
      <c r="E96" s="54" t="s">
        <v>783</v>
      </c>
      <c r="F96" s="44" t="s">
        <v>768</v>
      </c>
      <c r="G96" s="44"/>
      <c r="I96" s="1"/>
    </row>
    <row r="97" spans="1:9">
      <c r="A97" s="44">
        <v>96</v>
      </c>
      <c r="B97" s="41" t="s">
        <v>784</v>
      </c>
      <c r="C97" s="42" t="s">
        <v>751</v>
      </c>
      <c r="D97" s="42" t="s">
        <v>785</v>
      </c>
      <c r="E97" s="54" t="s">
        <v>786</v>
      </c>
      <c r="F97" s="44" t="s">
        <v>754</v>
      </c>
      <c r="G97" s="44"/>
      <c r="I97" s="1"/>
    </row>
    <row r="98" spans="1:9">
      <c r="A98" s="44">
        <v>97</v>
      </c>
      <c r="B98" s="41" t="s">
        <v>787</v>
      </c>
      <c r="C98" s="42" t="s">
        <v>751</v>
      </c>
      <c r="D98" s="42" t="s">
        <v>788</v>
      </c>
      <c r="E98" s="54" t="s">
        <v>789</v>
      </c>
      <c r="F98" s="44" t="s">
        <v>758</v>
      </c>
      <c r="G98" s="44"/>
      <c r="I98" s="1"/>
    </row>
    <row r="99" spans="1:9">
      <c r="A99" s="44">
        <v>98</v>
      </c>
      <c r="B99" s="41" t="s">
        <v>790</v>
      </c>
      <c r="C99" s="42" t="s">
        <v>751</v>
      </c>
      <c r="D99" s="42" t="s">
        <v>791</v>
      </c>
      <c r="E99" s="54" t="s">
        <v>792</v>
      </c>
      <c r="F99" s="44" t="s">
        <v>793</v>
      </c>
      <c r="G99" s="44"/>
      <c r="I99" s="1"/>
    </row>
    <row r="100" spans="1:9">
      <c r="A100" s="44">
        <v>99</v>
      </c>
      <c r="B100" s="41" t="s">
        <v>794</v>
      </c>
      <c r="C100" s="42" t="s">
        <v>751</v>
      </c>
      <c r="D100" s="42" t="s">
        <v>795</v>
      </c>
      <c r="E100" s="54" t="s">
        <v>796</v>
      </c>
      <c r="F100" s="44" t="s">
        <v>758</v>
      </c>
      <c r="G100" s="44"/>
      <c r="I100" s="1"/>
    </row>
    <row r="101" spans="1:9">
      <c r="A101" s="44">
        <v>100</v>
      </c>
      <c r="B101" s="41" t="s">
        <v>797</v>
      </c>
      <c r="C101" s="42" t="s">
        <v>751</v>
      </c>
      <c r="D101" s="42" t="s">
        <v>798</v>
      </c>
      <c r="E101" s="54" t="s">
        <v>799</v>
      </c>
      <c r="F101" s="44" t="s">
        <v>758</v>
      </c>
      <c r="G101" s="44"/>
      <c r="I101" s="1"/>
    </row>
    <row r="102" spans="1:9">
      <c r="A102" s="44">
        <v>101</v>
      </c>
      <c r="B102" s="41" t="s">
        <v>800</v>
      </c>
      <c r="C102" s="42" t="s">
        <v>751</v>
      </c>
      <c r="D102" s="42" t="s">
        <v>801</v>
      </c>
      <c r="E102" s="54" t="s">
        <v>802</v>
      </c>
      <c r="F102" s="44" t="s">
        <v>758</v>
      </c>
      <c r="G102" s="44"/>
      <c r="I102" s="1"/>
    </row>
    <row r="103" spans="1:9">
      <c r="A103" s="44">
        <v>102</v>
      </c>
      <c r="B103" s="41" t="s">
        <v>803</v>
      </c>
      <c r="C103" s="42" t="s">
        <v>751</v>
      </c>
      <c r="D103" s="42" t="s">
        <v>804</v>
      </c>
      <c r="E103" s="54" t="s">
        <v>805</v>
      </c>
      <c r="F103" s="44" t="s">
        <v>758</v>
      </c>
      <c r="G103" s="44"/>
      <c r="I103" s="1"/>
    </row>
    <row r="104" spans="1:9">
      <c r="A104" s="44">
        <v>103</v>
      </c>
      <c r="B104" s="41" t="s">
        <v>806</v>
      </c>
      <c r="C104" s="42" t="s">
        <v>751</v>
      </c>
      <c r="D104" s="42" t="s">
        <v>807</v>
      </c>
      <c r="E104" s="54" t="s">
        <v>808</v>
      </c>
      <c r="F104" s="44" t="s">
        <v>809</v>
      </c>
      <c r="G104" s="44"/>
      <c r="I104" s="1"/>
    </row>
    <row r="105" spans="1:9">
      <c r="A105" s="44">
        <v>104</v>
      </c>
      <c r="B105" s="41" t="s">
        <v>810</v>
      </c>
      <c r="C105" s="42" t="s">
        <v>811</v>
      </c>
      <c r="D105" s="42" t="s">
        <v>812</v>
      </c>
      <c r="E105" s="54" t="s">
        <v>813</v>
      </c>
      <c r="F105" s="44" t="s">
        <v>814</v>
      </c>
      <c r="G105" s="44"/>
      <c r="I105" s="1"/>
    </row>
    <row r="106" spans="1:9">
      <c r="A106" s="44">
        <v>105</v>
      </c>
      <c r="B106" s="41" t="s">
        <v>481</v>
      </c>
      <c r="C106" s="42" t="s">
        <v>162</v>
      </c>
      <c r="D106" s="42" t="s">
        <v>815</v>
      </c>
      <c r="E106" s="54" t="s">
        <v>816</v>
      </c>
      <c r="F106" s="44" t="s">
        <v>127</v>
      </c>
      <c r="G106" s="44"/>
      <c r="I106" s="1"/>
    </row>
    <row r="107" spans="1:9">
      <c r="A107" s="44">
        <v>106</v>
      </c>
      <c r="B107" s="41" t="s">
        <v>482</v>
      </c>
      <c r="C107" s="42" t="s">
        <v>811</v>
      </c>
      <c r="D107" s="42" t="s">
        <v>817</v>
      </c>
      <c r="E107" s="54" t="s">
        <v>818</v>
      </c>
      <c r="F107" s="44" t="s">
        <v>356</v>
      </c>
      <c r="G107" s="44"/>
      <c r="I107" s="1"/>
    </row>
    <row r="108" spans="1:9">
      <c r="A108" s="44">
        <v>107</v>
      </c>
      <c r="B108" s="41" t="s">
        <v>178</v>
      </c>
      <c r="C108" s="42" t="s">
        <v>162</v>
      </c>
      <c r="D108" s="42" t="s">
        <v>812</v>
      </c>
      <c r="E108" s="54" t="s">
        <v>819</v>
      </c>
      <c r="F108" s="44" t="s">
        <v>814</v>
      </c>
      <c r="G108" s="44"/>
      <c r="I108" s="1"/>
    </row>
    <row r="109" spans="1:9">
      <c r="A109" s="44">
        <v>108</v>
      </c>
      <c r="B109" s="41" t="s">
        <v>820</v>
      </c>
      <c r="C109" s="42" t="s">
        <v>811</v>
      </c>
      <c r="D109" s="42" t="s">
        <v>821</v>
      </c>
      <c r="E109" s="54" t="s">
        <v>822</v>
      </c>
      <c r="F109" s="44" t="s">
        <v>814</v>
      </c>
      <c r="G109" s="44"/>
      <c r="I109" s="1"/>
    </row>
    <row r="110" spans="1:9">
      <c r="A110" s="44">
        <v>109</v>
      </c>
      <c r="B110" s="41" t="s">
        <v>823</v>
      </c>
      <c r="C110" s="42" t="s">
        <v>811</v>
      </c>
      <c r="D110" s="42" t="s">
        <v>824</v>
      </c>
      <c r="E110" s="54" t="s">
        <v>486</v>
      </c>
      <c r="F110" s="44" t="s">
        <v>356</v>
      </c>
      <c r="G110" s="44"/>
      <c r="I110" s="1"/>
    </row>
    <row r="111" spans="1:9">
      <c r="A111" s="44">
        <v>110</v>
      </c>
      <c r="B111" s="41" t="s">
        <v>825</v>
      </c>
      <c r="C111" s="42" t="s">
        <v>162</v>
      </c>
      <c r="D111" s="42" t="s">
        <v>826</v>
      </c>
      <c r="E111" s="54" t="s">
        <v>827</v>
      </c>
      <c r="F111" s="44" t="s">
        <v>814</v>
      </c>
      <c r="G111" s="44"/>
      <c r="I111" s="1"/>
    </row>
    <row r="112" spans="1:9">
      <c r="A112" s="44">
        <v>111</v>
      </c>
      <c r="B112" s="41" t="s">
        <v>828</v>
      </c>
      <c r="C112" s="42" t="s">
        <v>811</v>
      </c>
      <c r="D112" s="42" t="s">
        <v>635</v>
      </c>
      <c r="E112" s="54" t="s">
        <v>485</v>
      </c>
      <c r="F112" s="44" t="s">
        <v>814</v>
      </c>
      <c r="G112" s="44"/>
      <c r="I112" s="1"/>
    </row>
    <row r="113" spans="1:9">
      <c r="A113" s="44">
        <v>112</v>
      </c>
      <c r="B113" s="41" t="s">
        <v>829</v>
      </c>
      <c r="C113" s="42" t="s">
        <v>162</v>
      </c>
      <c r="D113" s="42" t="s">
        <v>830</v>
      </c>
      <c r="E113" s="54" t="s">
        <v>831</v>
      </c>
      <c r="F113" s="44" t="s">
        <v>832</v>
      </c>
      <c r="G113" s="44"/>
      <c r="I113" s="1"/>
    </row>
    <row r="114" spans="1:9">
      <c r="A114" s="44">
        <v>113</v>
      </c>
      <c r="B114" s="41" t="s">
        <v>833</v>
      </c>
      <c r="C114" s="42" t="s">
        <v>162</v>
      </c>
      <c r="D114" s="42" t="s">
        <v>487</v>
      </c>
      <c r="E114" s="54" t="s">
        <v>834</v>
      </c>
      <c r="F114" s="44" t="s">
        <v>127</v>
      </c>
      <c r="G114" s="44" t="s">
        <v>488</v>
      </c>
      <c r="I114" s="1"/>
    </row>
    <row r="115" spans="1:9">
      <c r="A115" s="44">
        <v>114</v>
      </c>
      <c r="B115" s="41" t="s">
        <v>179</v>
      </c>
      <c r="C115" s="42" t="s">
        <v>811</v>
      </c>
      <c r="D115" s="42" t="s">
        <v>835</v>
      </c>
      <c r="E115" s="54" t="s">
        <v>836</v>
      </c>
      <c r="F115" s="44" t="s">
        <v>127</v>
      </c>
      <c r="G115" s="44" t="s">
        <v>489</v>
      </c>
      <c r="I115" s="1"/>
    </row>
    <row r="116" spans="1:9">
      <c r="A116" s="44">
        <v>115</v>
      </c>
      <c r="B116" s="41" t="s">
        <v>837</v>
      </c>
      <c r="C116" s="42" t="s">
        <v>811</v>
      </c>
      <c r="D116" s="42" t="s">
        <v>838</v>
      </c>
      <c r="E116" s="54" t="s">
        <v>839</v>
      </c>
      <c r="F116" s="44" t="s">
        <v>356</v>
      </c>
      <c r="G116" s="44"/>
      <c r="I116" s="1"/>
    </row>
    <row r="117" spans="1:9">
      <c r="A117" s="44">
        <v>116</v>
      </c>
      <c r="B117" s="41" t="s">
        <v>840</v>
      </c>
      <c r="C117" s="42" t="s">
        <v>162</v>
      </c>
      <c r="D117" s="42" t="s">
        <v>637</v>
      </c>
      <c r="E117" s="54" t="s">
        <v>841</v>
      </c>
      <c r="F117" s="44" t="s">
        <v>354</v>
      </c>
      <c r="G117" s="44"/>
      <c r="I117" s="1"/>
    </row>
    <row r="118" spans="1:9">
      <c r="A118" s="44">
        <v>117</v>
      </c>
      <c r="B118" s="41" t="s">
        <v>491</v>
      </c>
      <c r="C118" s="42" t="s">
        <v>162</v>
      </c>
      <c r="D118" s="42" t="s">
        <v>492</v>
      </c>
      <c r="E118" s="54" t="s">
        <v>842</v>
      </c>
      <c r="F118" s="44" t="s">
        <v>843</v>
      </c>
      <c r="G118" s="44" t="s">
        <v>493</v>
      </c>
      <c r="I118" s="1"/>
    </row>
    <row r="119" spans="1:9">
      <c r="A119" s="44">
        <v>118</v>
      </c>
      <c r="B119" s="41" t="s">
        <v>844</v>
      </c>
      <c r="C119" s="42" t="s">
        <v>162</v>
      </c>
      <c r="D119" s="42" t="s">
        <v>845</v>
      </c>
      <c r="E119" s="54" t="s">
        <v>846</v>
      </c>
      <c r="F119" s="44" t="s">
        <v>847</v>
      </c>
      <c r="G119" s="44"/>
      <c r="I119" s="1"/>
    </row>
    <row r="120" spans="1:9">
      <c r="A120" s="44">
        <v>119</v>
      </c>
      <c r="B120" s="41" t="s">
        <v>848</v>
      </c>
      <c r="C120" s="42" t="s">
        <v>162</v>
      </c>
      <c r="D120" s="42" t="s">
        <v>849</v>
      </c>
      <c r="E120" s="54" t="s">
        <v>850</v>
      </c>
      <c r="F120" s="44" t="s">
        <v>843</v>
      </c>
      <c r="G120" s="44"/>
      <c r="I120" s="1"/>
    </row>
    <row r="121" spans="1:9">
      <c r="A121" s="44">
        <v>120</v>
      </c>
      <c r="B121" s="41" t="s">
        <v>851</v>
      </c>
      <c r="C121" s="42" t="s">
        <v>811</v>
      </c>
      <c r="D121" s="42" t="s">
        <v>852</v>
      </c>
      <c r="E121" s="54" t="s">
        <v>853</v>
      </c>
      <c r="F121" s="44" t="s">
        <v>809</v>
      </c>
      <c r="G121" s="44"/>
      <c r="I121" s="1"/>
    </row>
    <row r="122" spans="1:9">
      <c r="A122" s="44">
        <v>121</v>
      </c>
      <c r="B122" s="41" t="s">
        <v>180</v>
      </c>
      <c r="C122" s="42" t="s">
        <v>162</v>
      </c>
      <c r="D122" s="42" t="s">
        <v>854</v>
      </c>
      <c r="E122" s="54" t="s">
        <v>855</v>
      </c>
      <c r="F122" s="44" t="s">
        <v>856</v>
      </c>
      <c r="G122" s="44" t="s">
        <v>494</v>
      </c>
      <c r="I122" s="1"/>
    </row>
    <row r="123" spans="1:9">
      <c r="A123" s="44">
        <v>122</v>
      </c>
      <c r="B123" s="41" t="s">
        <v>857</v>
      </c>
      <c r="C123" s="42" t="s">
        <v>811</v>
      </c>
      <c r="D123" s="42" t="s">
        <v>495</v>
      </c>
      <c r="E123" s="54" t="s">
        <v>858</v>
      </c>
      <c r="F123" s="44" t="s">
        <v>127</v>
      </c>
      <c r="G123" s="44"/>
      <c r="I123" s="1"/>
    </row>
    <row r="124" spans="1:9">
      <c r="A124" s="44">
        <v>123</v>
      </c>
      <c r="B124" s="41" t="s">
        <v>859</v>
      </c>
      <c r="C124" s="42" t="s">
        <v>811</v>
      </c>
      <c r="D124" s="42" t="s">
        <v>496</v>
      </c>
      <c r="E124" s="54" t="s">
        <v>860</v>
      </c>
      <c r="F124" s="44" t="s">
        <v>356</v>
      </c>
      <c r="G124" s="44"/>
      <c r="I124" s="1"/>
    </row>
    <row r="125" spans="1:9">
      <c r="A125" s="44">
        <v>124</v>
      </c>
      <c r="B125" s="41" t="s">
        <v>497</v>
      </c>
      <c r="C125" s="42" t="s">
        <v>811</v>
      </c>
      <c r="D125" s="42" t="s">
        <v>861</v>
      </c>
      <c r="E125" s="54" t="s">
        <v>862</v>
      </c>
      <c r="F125" s="44" t="s">
        <v>300</v>
      </c>
      <c r="G125" s="44" t="s">
        <v>498</v>
      </c>
      <c r="I125" s="1"/>
    </row>
    <row r="126" spans="1:9">
      <c r="A126" s="44">
        <v>125</v>
      </c>
      <c r="B126" s="41" t="s">
        <v>863</v>
      </c>
      <c r="C126" s="42" t="s">
        <v>811</v>
      </c>
      <c r="D126" s="42" t="s">
        <v>864</v>
      </c>
      <c r="E126" s="54" t="s">
        <v>865</v>
      </c>
      <c r="F126" s="44" t="s">
        <v>283</v>
      </c>
      <c r="G126" s="44"/>
      <c r="I126" s="1"/>
    </row>
    <row r="127" spans="1:9">
      <c r="A127" s="44">
        <v>126</v>
      </c>
      <c r="B127" s="41" t="s">
        <v>866</v>
      </c>
      <c r="C127" s="42" t="s">
        <v>811</v>
      </c>
      <c r="D127" s="42" t="s">
        <v>867</v>
      </c>
      <c r="E127" s="54" t="s">
        <v>868</v>
      </c>
      <c r="F127" s="44" t="s">
        <v>300</v>
      </c>
      <c r="G127" s="44"/>
      <c r="I127" s="1"/>
    </row>
    <row r="128" spans="1:9">
      <c r="A128" s="44">
        <v>127</v>
      </c>
      <c r="B128" s="41" t="s">
        <v>869</v>
      </c>
      <c r="C128" s="42" t="s">
        <v>162</v>
      </c>
      <c r="D128" s="42" t="s">
        <v>870</v>
      </c>
      <c r="E128" s="54" t="s">
        <v>499</v>
      </c>
      <c r="F128" s="44" t="s">
        <v>283</v>
      </c>
      <c r="G128" s="44"/>
      <c r="I128" s="1"/>
    </row>
    <row r="129" spans="1:9">
      <c r="A129" s="44">
        <v>128</v>
      </c>
      <c r="B129" s="41" t="s">
        <v>871</v>
      </c>
      <c r="C129" s="42" t="s">
        <v>162</v>
      </c>
      <c r="D129" s="42" t="s">
        <v>500</v>
      </c>
      <c r="E129" s="54" t="s">
        <v>872</v>
      </c>
      <c r="F129" s="44" t="s">
        <v>300</v>
      </c>
      <c r="G129" s="44"/>
      <c r="I129" s="1"/>
    </row>
    <row r="130" spans="1:9">
      <c r="A130" s="44">
        <v>129</v>
      </c>
      <c r="B130" s="41" t="s">
        <v>873</v>
      </c>
      <c r="C130" s="42" t="s">
        <v>162</v>
      </c>
      <c r="D130" s="42" t="s">
        <v>874</v>
      </c>
      <c r="E130" s="54" t="s">
        <v>875</v>
      </c>
      <c r="F130" s="44" t="s">
        <v>814</v>
      </c>
      <c r="G130" s="44"/>
      <c r="I130" s="1"/>
    </row>
    <row r="131" spans="1:9">
      <c r="A131" s="44">
        <v>130</v>
      </c>
      <c r="B131" s="41" t="s">
        <v>876</v>
      </c>
      <c r="C131" s="42" t="s">
        <v>162</v>
      </c>
      <c r="D131" s="42" t="s">
        <v>877</v>
      </c>
      <c r="E131" s="54" t="s">
        <v>878</v>
      </c>
      <c r="F131" s="44" t="s">
        <v>356</v>
      </c>
      <c r="G131" s="44"/>
      <c r="I131" s="1"/>
    </row>
    <row r="132" spans="1:9">
      <c r="A132" s="44">
        <v>131</v>
      </c>
      <c r="B132" s="41" t="s">
        <v>879</v>
      </c>
      <c r="C132" s="42" t="s">
        <v>162</v>
      </c>
      <c r="D132" s="42" t="s">
        <v>880</v>
      </c>
      <c r="E132" s="54" t="s">
        <v>881</v>
      </c>
      <c r="F132" s="44" t="s">
        <v>356</v>
      </c>
      <c r="G132" s="44"/>
      <c r="I132" s="1"/>
    </row>
    <row r="133" spans="1:9">
      <c r="A133" s="44">
        <v>132</v>
      </c>
      <c r="B133" s="41" t="s">
        <v>882</v>
      </c>
      <c r="C133" s="42" t="s">
        <v>162</v>
      </c>
      <c r="D133" s="42" t="s">
        <v>883</v>
      </c>
      <c r="E133" s="54" t="s">
        <v>884</v>
      </c>
      <c r="F133" s="44" t="s">
        <v>356</v>
      </c>
      <c r="G133" s="44" t="s">
        <v>501</v>
      </c>
      <c r="I133" s="1"/>
    </row>
    <row r="134" spans="1:9">
      <c r="A134" s="44">
        <v>133</v>
      </c>
      <c r="B134" s="41" t="s">
        <v>885</v>
      </c>
      <c r="C134" s="42" t="s">
        <v>162</v>
      </c>
      <c r="D134" s="42" t="s">
        <v>886</v>
      </c>
      <c r="E134" s="54" t="s">
        <v>887</v>
      </c>
      <c r="F134" s="44" t="s">
        <v>300</v>
      </c>
      <c r="G134" s="44"/>
      <c r="I134" s="1"/>
    </row>
    <row r="135" spans="1:9">
      <c r="A135" s="44">
        <v>134</v>
      </c>
      <c r="B135" s="41" t="s">
        <v>888</v>
      </c>
      <c r="C135" s="42" t="s">
        <v>811</v>
      </c>
      <c r="D135" s="42" t="s">
        <v>889</v>
      </c>
      <c r="E135" s="54" t="s">
        <v>890</v>
      </c>
      <c r="F135" s="44" t="s">
        <v>832</v>
      </c>
      <c r="G135" s="44"/>
      <c r="I135" s="1"/>
    </row>
    <row r="136" spans="1:9">
      <c r="A136" s="44">
        <v>135</v>
      </c>
      <c r="B136" s="41" t="s">
        <v>503</v>
      </c>
      <c r="C136" s="42" t="s">
        <v>811</v>
      </c>
      <c r="D136" s="42" t="s">
        <v>891</v>
      </c>
      <c r="E136" s="54" t="s">
        <v>595</v>
      </c>
      <c r="F136" s="44" t="s">
        <v>127</v>
      </c>
      <c r="G136" s="44"/>
      <c r="I136" s="1"/>
    </row>
    <row r="137" spans="1:9">
      <c r="A137" s="44">
        <v>136</v>
      </c>
      <c r="B137" s="41" t="s">
        <v>504</v>
      </c>
      <c r="C137" s="42" t="s">
        <v>162</v>
      </c>
      <c r="D137" s="42" t="s">
        <v>892</v>
      </c>
      <c r="E137" s="54" t="s">
        <v>893</v>
      </c>
      <c r="F137" s="44" t="s">
        <v>809</v>
      </c>
      <c r="G137" s="44"/>
      <c r="I137" s="1"/>
    </row>
    <row r="138" spans="1:9">
      <c r="A138" s="44">
        <v>137</v>
      </c>
      <c r="B138" s="41" t="s">
        <v>894</v>
      </c>
      <c r="C138" s="42" t="s">
        <v>162</v>
      </c>
      <c r="D138" s="42" t="s">
        <v>895</v>
      </c>
      <c r="E138" s="54" t="s">
        <v>896</v>
      </c>
      <c r="F138" s="44" t="s">
        <v>300</v>
      </c>
      <c r="G138" s="44"/>
      <c r="I138" s="1"/>
    </row>
    <row r="139" spans="1:9">
      <c r="A139" s="44">
        <v>138</v>
      </c>
      <c r="B139" s="41" t="s">
        <v>897</v>
      </c>
      <c r="C139" s="42" t="s">
        <v>811</v>
      </c>
      <c r="D139" s="42" t="s">
        <v>506</v>
      </c>
      <c r="E139" s="54" t="s">
        <v>898</v>
      </c>
      <c r="F139" s="44" t="s">
        <v>300</v>
      </c>
      <c r="G139" s="44"/>
      <c r="I139" s="1"/>
    </row>
    <row r="140" spans="1:9">
      <c r="A140" s="44">
        <v>139</v>
      </c>
      <c r="B140" s="41" t="s">
        <v>899</v>
      </c>
      <c r="C140" s="42" t="s">
        <v>811</v>
      </c>
      <c r="D140" s="42" t="s">
        <v>900</v>
      </c>
      <c r="E140" s="54" t="s">
        <v>901</v>
      </c>
      <c r="F140" s="44" t="s">
        <v>127</v>
      </c>
      <c r="G140" s="44"/>
      <c r="I140" s="1"/>
    </row>
    <row r="141" spans="1:9">
      <c r="A141" s="44">
        <v>140</v>
      </c>
      <c r="B141" s="41" t="s">
        <v>902</v>
      </c>
      <c r="C141" s="42" t="s">
        <v>811</v>
      </c>
      <c r="D141" s="42" t="s">
        <v>903</v>
      </c>
      <c r="E141" s="54" t="s">
        <v>904</v>
      </c>
      <c r="F141" s="44" t="s">
        <v>754</v>
      </c>
      <c r="G141" s="44"/>
      <c r="I141" s="1"/>
    </row>
    <row r="142" spans="1:9">
      <c r="A142" s="44">
        <v>141</v>
      </c>
      <c r="B142" s="41" t="s">
        <v>905</v>
      </c>
      <c r="C142" s="42" t="s">
        <v>162</v>
      </c>
      <c r="D142" s="42" t="s">
        <v>906</v>
      </c>
      <c r="E142" s="54" t="s">
        <v>907</v>
      </c>
      <c r="F142" s="44" t="s">
        <v>832</v>
      </c>
      <c r="G142" s="44" t="s">
        <v>508</v>
      </c>
      <c r="I142" s="1"/>
    </row>
    <row r="143" spans="1:9">
      <c r="A143" s="44">
        <v>142</v>
      </c>
      <c r="B143" s="41" t="s">
        <v>908</v>
      </c>
      <c r="C143" s="42" t="s">
        <v>811</v>
      </c>
      <c r="D143" s="42" t="s">
        <v>909</v>
      </c>
      <c r="E143" s="54" t="s">
        <v>910</v>
      </c>
      <c r="F143" s="44" t="s">
        <v>127</v>
      </c>
      <c r="G143" s="44"/>
      <c r="I143" s="1"/>
    </row>
    <row r="144" spans="1:9">
      <c r="A144" s="44">
        <v>143</v>
      </c>
      <c r="B144" s="41" t="s">
        <v>911</v>
      </c>
      <c r="C144" s="42" t="s">
        <v>811</v>
      </c>
      <c r="D144" s="42" t="s">
        <v>912</v>
      </c>
      <c r="E144" s="54" t="s">
        <v>913</v>
      </c>
      <c r="F144" s="44" t="s">
        <v>283</v>
      </c>
      <c r="G144" s="44"/>
      <c r="I144" s="1"/>
    </row>
    <row r="145" spans="1:9">
      <c r="A145" s="44">
        <v>144</v>
      </c>
      <c r="B145" s="41" t="s">
        <v>914</v>
      </c>
      <c r="C145" s="42" t="s">
        <v>811</v>
      </c>
      <c r="D145" s="42" t="s">
        <v>509</v>
      </c>
      <c r="E145" s="54" t="s">
        <v>915</v>
      </c>
      <c r="F145" s="44" t="s">
        <v>843</v>
      </c>
      <c r="G145" s="44"/>
      <c r="I145" s="1"/>
    </row>
    <row r="146" spans="1:9">
      <c r="A146" s="44">
        <v>145</v>
      </c>
      <c r="B146" s="41" t="s">
        <v>916</v>
      </c>
      <c r="C146" s="42" t="s">
        <v>811</v>
      </c>
      <c r="D146" s="42" t="s">
        <v>891</v>
      </c>
      <c r="E146" s="54" t="s">
        <v>596</v>
      </c>
      <c r="F146" s="44" t="s">
        <v>832</v>
      </c>
      <c r="G146" s="44"/>
      <c r="I146" s="1"/>
    </row>
    <row r="147" spans="1:9">
      <c r="A147" s="44">
        <v>146</v>
      </c>
      <c r="B147" s="41" t="s">
        <v>917</v>
      </c>
      <c r="C147" s="42" t="s">
        <v>811</v>
      </c>
      <c r="D147" s="42" t="s">
        <v>918</v>
      </c>
      <c r="E147" s="54" t="s">
        <v>919</v>
      </c>
      <c r="F147" s="44" t="s">
        <v>283</v>
      </c>
      <c r="G147" s="44"/>
      <c r="I147" s="1"/>
    </row>
    <row r="148" spans="1:9">
      <c r="A148" s="44">
        <v>147</v>
      </c>
      <c r="B148" s="41" t="s">
        <v>920</v>
      </c>
      <c r="C148" s="42" t="s">
        <v>162</v>
      </c>
      <c r="D148" s="42" t="s">
        <v>921</v>
      </c>
      <c r="E148" s="54" t="s">
        <v>510</v>
      </c>
      <c r="F148" s="44" t="s">
        <v>283</v>
      </c>
      <c r="G148" s="44"/>
      <c r="I148" s="1"/>
    </row>
    <row r="149" spans="1:9">
      <c r="A149" s="44">
        <v>148</v>
      </c>
      <c r="B149" s="41" t="s">
        <v>511</v>
      </c>
      <c r="C149" s="42" t="s">
        <v>811</v>
      </c>
      <c r="D149" s="42" t="s">
        <v>922</v>
      </c>
      <c r="E149" s="54" t="s">
        <v>923</v>
      </c>
      <c r="F149" s="44" t="s">
        <v>809</v>
      </c>
      <c r="G149" s="44"/>
      <c r="I149" s="1"/>
    </row>
    <row r="150" spans="1:9">
      <c r="A150" s="44">
        <v>149</v>
      </c>
      <c r="B150" s="41" t="s">
        <v>924</v>
      </c>
      <c r="C150" s="42" t="s">
        <v>162</v>
      </c>
      <c r="D150" s="42" t="s">
        <v>925</v>
      </c>
      <c r="E150" s="54" t="s">
        <v>512</v>
      </c>
      <c r="F150" s="44" t="s">
        <v>300</v>
      </c>
      <c r="G150" s="44"/>
      <c r="I150" s="1"/>
    </row>
    <row r="151" spans="1:9">
      <c r="A151" s="44">
        <v>150</v>
      </c>
      <c r="B151" s="41" t="s">
        <v>1252</v>
      </c>
      <c r="C151" s="42" t="s">
        <v>811</v>
      </c>
      <c r="D151" s="42" t="s">
        <v>1254</v>
      </c>
      <c r="E151" s="54" t="s">
        <v>1255</v>
      </c>
      <c r="F151" s="44" t="s">
        <v>814</v>
      </c>
      <c r="G151" s="44"/>
      <c r="I151" s="1"/>
    </row>
    <row r="152" spans="1:9">
      <c r="A152" s="44">
        <v>151</v>
      </c>
      <c r="B152" s="41" t="s">
        <v>926</v>
      </c>
      <c r="C152" s="42" t="s">
        <v>162</v>
      </c>
      <c r="D152" s="42" t="s">
        <v>513</v>
      </c>
      <c r="E152" s="54" t="s">
        <v>927</v>
      </c>
      <c r="F152" s="44" t="s">
        <v>283</v>
      </c>
      <c r="G152" s="44" t="s">
        <v>514</v>
      </c>
      <c r="I152" s="1"/>
    </row>
    <row r="153" spans="1:9">
      <c r="A153" s="44">
        <v>152</v>
      </c>
      <c r="B153" s="41" t="s">
        <v>928</v>
      </c>
      <c r="C153" s="42" t="s">
        <v>162</v>
      </c>
      <c r="D153" s="42" t="s">
        <v>929</v>
      </c>
      <c r="E153" s="54" t="s">
        <v>930</v>
      </c>
      <c r="F153" s="44" t="s">
        <v>356</v>
      </c>
      <c r="G153" s="44"/>
      <c r="I153" s="1"/>
    </row>
    <row r="154" spans="1:9">
      <c r="A154" s="44">
        <v>153</v>
      </c>
      <c r="B154" s="41" t="s">
        <v>931</v>
      </c>
      <c r="C154" s="42" t="s">
        <v>811</v>
      </c>
      <c r="D154" s="42" t="s">
        <v>932</v>
      </c>
      <c r="E154" s="54" t="s">
        <v>933</v>
      </c>
      <c r="F154" s="44" t="s">
        <v>843</v>
      </c>
      <c r="G154" s="44"/>
      <c r="I154" s="1"/>
    </row>
    <row r="155" spans="1:9">
      <c r="A155" s="44">
        <v>154</v>
      </c>
      <c r="B155" s="41" t="s">
        <v>934</v>
      </c>
      <c r="C155" s="42" t="s">
        <v>162</v>
      </c>
      <c r="D155" s="42" t="s">
        <v>935</v>
      </c>
      <c r="E155" s="54" t="s">
        <v>936</v>
      </c>
      <c r="F155" s="44" t="s">
        <v>356</v>
      </c>
      <c r="G155" s="44"/>
      <c r="I155" s="1"/>
    </row>
    <row r="156" spans="1:9">
      <c r="A156" s="44">
        <v>155</v>
      </c>
      <c r="B156" s="41" t="s">
        <v>937</v>
      </c>
      <c r="C156" s="42" t="s">
        <v>162</v>
      </c>
      <c r="D156" s="42" t="s">
        <v>938</v>
      </c>
      <c r="E156" s="54" t="s">
        <v>939</v>
      </c>
      <c r="F156" s="44" t="s">
        <v>283</v>
      </c>
      <c r="G156" s="44"/>
      <c r="I156" s="1"/>
    </row>
    <row r="157" spans="1:9">
      <c r="A157" s="44">
        <v>156</v>
      </c>
      <c r="B157" s="41" t="s">
        <v>940</v>
      </c>
      <c r="C157" s="42" t="s">
        <v>811</v>
      </c>
      <c r="D157" s="42" t="s">
        <v>941</v>
      </c>
      <c r="E157" s="54" t="s">
        <v>942</v>
      </c>
      <c r="F157" s="44" t="s">
        <v>843</v>
      </c>
      <c r="G157" s="44"/>
      <c r="I157" s="1"/>
    </row>
    <row r="158" spans="1:9">
      <c r="A158" s="44">
        <v>157</v>
      </c>
      <c r="B158" s="41" t="s">
        <v>943</v>
      </c>
      <c r="C158" s="42" t="s">
        <v>162</v>
      </c>
      <c r="D158" s="42" t="s">
        <v>944</v>
      </c>
      <c r="E158" s="54" t="s">
        <v>945</v>
      </c>
      <c r="F158" s="44" t="s">
        <v>814</v>
      </c>
      <c r="G158" s="44"/>
      <c r="I158" s="1"/>
    </row>
    <row r="159" spans="1:9">
      <c r="A159" s="44">
        <v>158</v>
      </c>
      <c r="B159" s="41" t="s">
        <v>946</v>
      </c>
      <c r="C159" s="42" t="s">
        <v>811</v>
      </c>
      <c r="D159" s="42" t="s">
        <v>947</v>
      </c>
      <c r="E159" s="54" t="s">
        <v>948</v>
      </c>
      <c r="F159" s="44" t="s">
        <v>356</v>
      </c>
      <c r="G159" s="44"/>
      <c r="I159" s="1"/>
    </row>
    <row r="160" spans="1:9">
      <c r="A160" s="44">
        <v>159</v>
      </c>
      <c r="B160" s="41" t="s">
        <v>949</v>
      </c>
      <c r="C160" s="42" t="s">
        <v>811</v>
      </c>
      <c r="D160" s="42" t="s">
        <v>950</v>
      </c>
      <c r="E160" s="54" t="s">
        <v>951</v>
      </c>
      <c r="F160" s="44" t="s">
        <v>356</v>
      </c>
      <c r="G160" s="44"/>
      <c r="I160" s="1"/>
    </row>
    <row r="161" spans="1:9">
      <c r="A161" s="44">
        <v>160</v>
      </c>
      <c r="B161" s="41" t="s">
        <v>952</v>
      </c>
      <c r="C161" s="42" t="s">
        <v>811</v>
      </c>
      <c r="D161" s="42" t="s">
        <v>518</v>
      </c>
      <c r="E161" s="54" t="s">
        <v>953</v>
      </c>
      <c r="F161" s="44" t="s">
        <v>356</v>
      </c>
      <c r="G161" s="44"/>
      <c r="I161" s="1"/>
    </row>
    <row r="162" spans="1:9">
      <c r="A162" s="44">
        <v>161</v>
      </c>
      <c r="B162" s="41" t="s">
        <v>954</v>
      </c>
      <c r="C162" s="42" t="s">
        <v>162</v>
      </c>
      <c r="D162" s="42" t="s">
        <v>955</v>
      </c>
      <c r="E162" s="54" t="s">
        <v>597</v>
      </c>
      <c r="F162" s="44" t="s">
        <v>843</v>
      </c>
      <c r="G162" s="44"/>
      <c r="I162" s="1"/>
    </row>
    <row r="163" spans="1:9">
      <c r="A163" s="44">
        <v>162</v>
      </c>
      <c r="B163" s="41" t="s">
        <v>956</v>
      </c>
      <c r="C163" s="42" t="s">
        <v>162</v>
      </c>
      <c r="D163" s="42" t="s">
        <v>957</v>
      </c>
      <c r="E163" s="54" t="s">
        <v>519</v>
      </c>
      <c r="F163" s="44" t="s">
        <v>283</v>
      </c>
      <c r="G163" s="44"/>
      <c r="I163" s="1"/>
    </row>
    <row r="164" spans="1:9">
      <c r="A164" s="44">
        <v>163</v>
      </c>
      <c r="B164" s="41" t="s">
        <v>958</v>
      </c>
      <c r="C164" s="42" t="s">
        <v>811</v>
      </c>
      <c r="D164" s="42" t="s">
        <v>520</v>
      </c>
      <c r="E164" s="54" t="s">
        <v>959</v>
      </c>
      <c r="F164" s="44" t="s">
        <v>300</v>
      </c>
      <c r="G164" s="44"/>
      <c r="I164" s="1"/>
    </row>
    <row r="165" spans="1:9">
      <c r="A165" s="44">
        <v>164</v>
      </c>
      <c r="B165" s="41" t="s">
        <v>960</v>
      </c>
      <c r="C165" s="42" t="s">
        <v>811</v>
      </c>
      <c r="D165" s="42" t="s">
        <v>961</v>
      </c>
      <c r="E165" s="54" t="s">
        <v>962</v>
      </c>
      <c r="F165" s="44" t="s">
        <v>300</v>
      </c>
      <c r="G165" s="44"/>
      <c r="I165" s="1"/>
    </row>
    <row r="166" spans="1:9">
      <c r="A166" s="44">
        <v>165</v>
      </c>
      <c r="B166" s="41" t="s">
        <v>963</v>
      </c>
      <c r="C166" s="42" t="s">
        <v>811</v>
      </c>
      <c r="D166" s="42" t="s">
        <v>964</v>
      </c>
      <c r="E166" s="54" t="s">
        <v>521</v>
      </c>
      <c r="F166" s="44" t="s">
        <v>847</v>
      </c>
      <c r="G166" s="44"/>
      <c r="I166" s="1"/>
    </row>
    <row r="167" spans="1:9">
      <c r="A167" s="44">
        <v>166</v>
      </c>
      <c r="B167" s="41" t="s">
        <v>965</v>
      </c>
      <c r="C167" s="42" t="s">
        <v>811</v>
      </c>
      <c r="D167" s="42" t="s">
        <v>966</v>
      </c>
      <c r="E167" s="54" t="s">
        <v>522</v>
      </c>
      <c r="F167" s="44" t="s">
        <v>354</v>
      </c>
      <c r="G167" s="44"/>
      <c r="I167" s="1"/>
    </row>
    <row r="168" spans="1:9">
      <c r="A168" s="44">
        <v>167</v>
      </c>
      <c r="B168" s="107" t="s">
        <v>1171</v>
      </c>
      <c r="C168" s="42" t="s">
        <v>811</v>
      </c>
      <c r="D168" s="42" t="s">
        <v>645</v>
      </c>
      <c r="E168" s="107" t="s">
        <v>1172</v>
      </c>
      <c r="F168" s="44" t="s">
        <v>127</v>
      </c>
      <c r="G168" s="44"/>
      <c r="I168" s="1"/>
    </row>
    <row r="169" spans="1:9">
      <c r="A169" s="44">
        <v>168</v>
      </c>
      <c r="B169" s="41" t="s">
        <v>967</v>
      </c>
      <c r="C169" s="42" t="s">
        <v>811</v>
      </c>
      <c r="D169" s="42" t="s">
        <v>968</v>
      </c>
      <c r="E169" s="54" t="s">
        <v>969</v>
      </c>
      <c r="F169" s="44" t="s">
        <v>283</v>
      </c>
      <c r="G169" s="44"/>
      <c r="I169" s="1"/>
    </row>
    <row r="170" spans="1:9">
      <c r="A170" s="44">
        <v>169</v>
      </c>
      <c r="B170" s="41" t="s">
        <v>970</v>
      </c>
      <c r="C170" s="42" t="s">
        <v>811</v>
      </c>
      <c r="D170" s="42" t="s">
        <v>971</v>
      </c>
      <c r="E170" s="54" t="s">
        <v>972</v>
      </c>
      <c r="F170" s="44" t="s">
        <v>809</v>
      </c>
      <c r="G170" s="44"/>
      <c r="I170" s="1"/>
    </row>
    <row r="171" spans="1:9">
      <c r="A171" s="44">
        <v>170</v>
      </c>
      <c r="B171" s="41" t="s">
        <v>973</v>
      </c>
      <c r="C171" s="42" t="s">
        <v>811</v>
      </c>
      <c r="D171" s="42" t="s">
        <v>974</v>
      </c>
      <c r="E171" s="54" t="s">
        <v>975</v>
      </c>
      <c r="F171" s="44" t="s">
        <v>354</v>
      </c>
      <c r="G171" s="44"/>
      <c r="I171" s="1"/>
    </row>
    <row r="172" spans="1:9">
      <c r="A172" s="44">
        <v>171</v>
      </c>
      <c r="B172" s="41" t="s">
        <v>523</v>
      </c>
      <c r="C172" s="42" t="s">
        <v>811</v>
      </c>
      <c r="D172" s="42" t="s">
        <v>976</v>
      </c>
      <c r="E172" s="54" t="s">
        <v>977</v>
      </c>
      <c r="F172" s="44" t="s">
        <v>354</v>
      </c>
      <c r="G172" s="44" t="s">
        <v>524</v>
      </c>
      <c r="I172" s="1"/>
    </row>
    <row r="173" spans="1:9">
      <c r="A173" s="44">
        <v>172</v>
      </c>
      <c r="B173" s="41" t="s">
        <v>978</v>
      </c>
      <c r="C173" s="42" t="s">
        <v>162</v>
      </c>
      <c r="D173" s="42" t="s">
        <v>979</v>
      </c>
      <c r="E173" s="54" t="s">
        <v>598</v>
      </c>
      <c r="F173" s="44" t="s">
        <v>354</v>
      </c>
      <c r="G173" s="44"/>
      <c r="I173" s="1"/>
    </row>
    <row r="174" spans="1:9">
      <c r="A174" s="44">
        <v>173</v>
      </c>
      <c r="B174" s="41" t="s">
        <v>980</v>
      </c>
      <c r="C174" s="42" t="s">
        <v>162</v>
      </c>
      <c r="D174" s="42" t="s">
        <v>981</v>
      </c>
      <c r="E174" s="54" t="s">
        <v>982</v>
      </c>
      <c r="F174" s="44" t="s">
        <v>847</v>
      </c>
      <c r="G174" s="44" t="s">
        <v>525</v>
      </c>
      <c r="I174" s="1"/>
    </row>
    <row r="175" spans="1:9">
      <c r="A175" s="44">
        <v>174</v>
      </c>
      <c r="B175" s="41" t="s">
        <v>983</v>
      </c>
      <c r="C175" s="42" t="s">
        <v>162</v>
      </c>
      <c r="D175" s="42" t="s">
        <v>984</v>
      </c>
      <c r="E175" s="54" t="s">
        <v>985</v>
      </c>
      <c r="F175" s="44" t="s">
        <v>354</v>
      </c>
      <c r="G175" s="44" t="s">
        <v>526</v>
      </c>
      <c r="I175" s="1"/>
    </row>
    <row r="176" spans="1:9">
      <c r="A176" s="44">
        <v>175</v>
      </c>
      <c r="B176" s="41" t="s">
        <v>986</v>
      </c>
      <c r="C176" s="42" t="s">
        <v>162</v>
      </c>
      <c r="D176" s="42" t="s">
        <v>987</v>
      </c>
      <c r="E176" s="54" t="s">
        <v>988</v>
      </c>
      <c r="F176" s="44" t="s">
        <v>356</v>
      </c>
      <c r="G176" s="44"/>
      <c r="I176" s="1"/>
    </row>
    <row r="177" spans="1:9">
      <c r="A177" s="44">
        <v>176</v>
      </c>
      <c r="B177" s="41" t="s">
        <v>989</v>
      </c>
      <c r="C177" s="42" t="s">
        <v>811</v>
      </c>
      <c r="D177" s="42" t="s">
        <v>990</v>
      </c>
      <c r="E177" s="54" t="s">
        <v>991</v>
      </c>
      <c r="F177" s="44" t="s">
        <v>354</v>
      </c>
      <c r="G177" s="44"/>
      <c r="I177" s="1"/>
    </row>
    <row r="178" spans="1:9">
      <c r="A178" s="44">
        <v>177</v>
      </c>
      <c r="B178" s="41" t="s">
        <v>992</v>
      </c>
      <c r="C178" s="42" t="s">
        <v>811</v>
      </c>
      <c r="D178" s="42" t="s">
        <v>993</v>
      </c>
      <c r="E178" s="54" t="s">
        <v>994</v>
      </c>
      <c r="F178" s="44" t="s">
        <v>283</v>
      </c>
      <c r="G178" s="44" t="s">
        <v>527</v>
      </c>
      <c r="I178" s="1"/>
    </row>
    <row r="179" spans="1:9">
      <c r="A179" s="44">
        <v>178</v>
      </c>
      <c r="B179" s="41" t="s">
        <v>995</v>
      </c>
      <c r="C179" s="42" t="s">
        <v>162</v>
      </c>
      <c r="D179" s="42" t="s">
        <v>996</v>
      </c>
      <c r="E179" s="54" t="s">
        <v>997</v>
      </c>
      <c r="F179" s="44" t="s">
        <v>354</v>
      </c>
      <c r="G179" s="44"/>
      <c r="I179" s="1"/>
    </row>
    <row r="180" spans="1:9">
      <c r="A180" s="44">
        <v>179</v>
      </c>
      <c r="B180" s="41" t="s">
        <v>998</v>
      </c>
      <c r="C180" s="42" t="s">
        <v>162</v>
      </c>
      <c r="D180" s="42" t="s">
        <v>999</v>
      </c>
      <c r="E180" s="54" t="s">
        <v>1000</v>
      </c>
      <c r="F180" s="44" t="s">
        <v>847</v>
      </c>
      <c r="G180" s="44"/>
      <c r="I180" s="1"/>
    </row>
    <row r="181" spans="1:9">
      <c r="A181" s="44">
        <v>180</v>
      </c>
      <c r="B181" s="41" t="s">
        <v>1001</v>
      </c>
      <c r="C181" s="42" t="s">
        <v>162</v>
      </c>
      <c r="D181" s="42" t="s">
        <v>1002</v>
      </c>
      <c r="E181" s="54" t="s">
        <v>529</v>
      </c>
      <c r="F181" s="44" t="s">
        <v>809</v>
      </c>
      <c r="G181" s="44"/>
      <c r="I181" s="1"/>
    </row>
    <row r="182" spans="1:9">
      <c r="A182" s="44">
        <v>181</v>
      </c>
      <c r="B182" s="41" t="s">
        <v>1003</v>
      </c>
      <c r="C182" s="42" t="s">
        <v>811</v>
      </c>
      <c r="D182" s="42" t="s">
        <v>1004</v>
      </c>
      <c r="E182" s="54" t="s">
        <v>1005</v>
      </c>
      <c r="F182" s="44" t="s">
        <v>847</v>
      </c>
      <c r="G182" s="44"/>
      <c r="I182" s="1"/>
    </row>
    <row r="183" spans="1:9">
      <c r="A183" s="44">
        <v>182</v>
      </c>
      <c r="B183" s="41" t="s">
        <v>531</v>
      </c>
      <c r="C183" s="42" t="s">
        <v>811</v>
      </c>
      <c r="D183" s="42" t="s">
        <v>1006</v>
      </c>
      <c r="E183" s="54" t="s">
        <v>1007</v>
      </c>
      <c r="F183" s="44" t="s">
        <v>847</v>
      </c>
      <c r="G183" s="44"/>
      <c r="I183" s="1"/>
    </row>
    <row r="184" spans="1:9">
      <c r="A184" s="44">
        <v>183</v>
      </c>
      <c r="B184" s="41" t="s">
        <v>1008</v>
      </c>
      <c r="C184" s="42" t="s">
        <v>162</v>
      </c>
      <c r="D184" s="42" t="s">
        <v>1009</v>
      </c>
      <c r="E184" s="54" t="s">
        <v>1010</v>
      </c>
      <c r="F184" s="44" t="s">
        <v>354</v>
      </c>
      <c r="G184" s="44"/>
      <c r="I184" s="1"/>
    </row>
    <row r="185" spans="1:9">
      <c r="A185" s="44">
        <v>184</v>
      </c>
      <c r="B185" s="41" t="s">
        <v>1011</v>
      </c>
      <c r="C185" s="42" t="s">
        <v>162</v>
      </c>
      <c r="D185" s="42" t="s">
        <v>1012</v>
      </c>
      <c r="E185" s="54" t="s">
        <v>1013</v>
      </c>
      <c r="F185" s="44" t="s">
        <v>847</v>
      </c>
      <c r="G185" s="44"/>
      <c r="I185" s="1"/>
    </row>
    <row r="186" spans="1:9">
      <c r="A186" s="44">
        <v>185</v>
      </c>
      <c r="B186" s="41" t="s">
        <v>1014</v>
      </c>
      <c r="C186" s="42" t="s">
        <v>162</v>
      </c>
      <c r="D186" s="42" t="s">
        <v>1015</v>
      </c>
      <c r="E186" s="54" t="s">
        <v>1016</v>
      </c>
      <c r="F186" s="44" t="s">
        <v>814</v>
      </c>
      <c r="G186" s="44"/>
      <c r="I186" s="1"/>
    </row>
    <row r="187" spans="1:9">
      <c r="A187" s="44">
        <v>186</v>
      </c>
      <c r="B187" s="41" t="s">
        <v>1017</v>
      </c>
      <c r="C187" s="42" t="s">
        <v>162</v>
      </c>
      <c r="D187" s="42" t="s">
        <v>1018</v>
      </c>
      <c r="E187" s="54" t="s">
        <v>532</v>
      </c>
      <c r="F187" s="44" t="s">
        <v>847</v>
      </c>
      <c r="G187" s="44"/>
      <c r="I187" s="1"/>
    </row>
    <row r="188" spans="1:9">
      <c r="A188" s="44">
        <v>187</v>
      </c>
      <c r="B188" s="41" t="s">
        <v>1019</v>
      </c>
      <c r="C188" s="42" t="s">
        <v>811</v>
      </c>
      <c r="D188" s="42" t="s">
        <v>1020</v>
      </c>
      <c r="E188" s="54" t="s">
        <v>1021</v>
      </c>
      <c r="F188" s="44" t="s">
        <v>847</v>
      </c>
      <c r="G188" s="44" t="s">
        <v>533</v>
      </c>
      <c r="I188" s="1"/>
    </row>
    <row r="189" spans="1:9">
      <c r="A189" s="44">
        <v>188</v>
      </c>
      <c r="B189" s="41" t="s">
        <v>1022</v>
      </c>
      <c r="C189" s="42" t="s">
        <v>811</v>
      </c>
      <c r="D189" s="42" t="s">
        <v>1023</v>
      </c>
      <c r="E189" s="54" t="s">
        <v>1024</v>
      </c>
      <c r="F189" s="44" t="s">
        <v>847</v>
      </c>
      <c r="G189" s="44" t="s">
        <v>534</v>
      </c>
      <c r="I189" s="1"/>
    </row>
    <row r="190" spans="1:9">
      <c r="A190" s="44">
        <v>189</v>
      </c>
      <c r="B190" s="41" t="s">
        <v>1025</v>
      </c>
      <c r="C190" s="42" t="s">
        <v>811</v>
      </c>
      <c r="D190" s="42" t="s">
        <v>1026</v>
      </c>
      <c r="E190" s="54" t="s">
        <v>1027</v>
      </c>
      <c r="F190" s="44" t="s">
        <v>809</v>
      </c>
      <c r="G190" s="44"/>
      <c r="I190" s="1"/>
    </row>
    <row r="191" spans="1:9">
      <c r="A191" s="44">
        <v>190</v>
      </c>
      <c r="B191" s="41" t="s">
        <v>535</v>
      </c>
      <c r="C191" s="42" t="s">
        <v>811</v>
      </c>
      <c r="D191" s="42" t="s">
        <v>1028</v>
      </c>
      <c r="E191" s="54" t="s">
        <v>1029</v>
      </c>
      <c r="F191" s="44" t="s">
        <v>354</v>
      </c>
      <c r="G191" s="44" t="s">
        <v>536</v>
      </c>
      <c r="I191" s="1"/>
    </row>
    <row r="192" spans="1:9">
      <c r="A192" s="44">
        <v>191</v>
      </c>
      <c r="B192" s="41" t="s">
        <v>1030</v>
      </c>
      <c r="C192" s="42" t="s">
        <v>811</v>
      </c>
      <c r="D192" s="42" t="s">
        <v>1031</v>
      </c>
      <c r="E192" s="54" t="s">
        <v>538</v>
      </c>
      <c r="F192" s="44" t="s">
        <v>847</v>
      </c>
      <c r="G192" s="44"/>
      <c r="I192" s="1"/>
    </row>
    <row r="193" spans="1:9">
      <c r="A193" s="44">
        <v>192</v>
      </c>
      <c r="B193" s="41" t="s">
        <v>1032</v>
      </c>
      <c r="C193" s="42" t="s">
        <v>811</v>
      </c>
      <c r="D193" s="42" t="s">
        <v>1033</v>
      </c>
      <c r="E193" s="54" t="s">
        <v>1034</v>
      </c>
      <c r="F193" s="44" t="s">
        <v>354</v>
      </c>
      <c r="G193" s="44" t="s">
        <v>539</v>
      </c>
      <c r="I193" s="1"/>
    </row>
    <row r="194" spans="1:9">
      <c r="A194" s="44">
        <v>193</v>
      </c>
      <c r="B194" s="41" t="s">
        <v>1035</v>
      </c>
      <c r="C194" s="42" t="s">
        <v>162</v>
      </c>
      <c r="D194" s="42" t="s">
        <v>1036</v>
      </c>
      <c r="E194" s="54" t="s">
        <v>540</v>
      </c>
      <c r="F194" s="44" t="s">
        <v>847</v>
      </c>
      <c r="G194" s="44"/>
      <c r="I194" s="1"/>
    </row>
    <row r="195" spans="1:9">
      <c r="A195" s="44">
        <v>194</v>
      </c>
      <c r="B195" s="41" t="s">
        <v>1037</v>
      </c>
      <c r="C195" s="42" t="s">
        <v>162</v>
      </c>
      <c r="D195" s="42" t="s">
        <v>1038</v>
      </c>
      <c r="E195" s="54" t="s">
        <v>1039</v>
      </c>
      <c r="F195" s="44" t="s">
        <v>354</v>
      </c>
      <c r="G195" s="44"/>
      <c r="I195" s="1"/>
    </row>
    <row r="196" spans="1:9">
      <c r="A196" s="44">
        <v>195</v>
      </c>
      <c r="B196" s="41" t="s">
        <v>541</v>
      </c>
      <c r="C196" s="42" t="s">
        <v>811</v>
      </c>
      <c r="D196" s="42" t="s">
        <v>1040</v>
      </c>
      <c r="E196" s="54" t="s">
        <v>1041</v>
      </c>
      <c r="F196" s="44" t="s">
        <v>354</v>
      </c>
      <c r="G196" s="44" t="s">
        <v>542</v>
      </c>
      <c r="I196" s="1"/>
    </row>
    <row r="197" spans="1:9">
      <c r="A197" s="44">
        <v>196</v>
      </c>
      <c r="B197" s="41" t="s">
        <v>1042</v>
      </c>
      <c r="C197" s="42" t="s">
        <v>162</v>
      </c>
      <c r="D197" s="42" t="s">
        <v>1043</v>
      </c>
      <c r="E197" s="54" t="s">
        <v>543</v>
      </c>
      <c r="F197" s="44" t="s">
        <v>847</v>
      </c>
      <c r="G197" s="44" t="s">
        <v>544</v>
      </c>
      <c r="I197" s="1"/>
    </row>
    <row r="198" spans="1:9">
      <c r="A198" s="44">
        <v>197</v>
      </c>
      <c r="B198" s="41" t="s">
        <v>545</v>
      </c>
      <c r="C198" s="42" t="s">
        <v>162</v>
      </c>
      <c r="D198" s="42" t="s">
        <v>1044</v>
      </c>
      <c r="E198" s="54" t="s">
        <v>546</v>
      </c>
      <c r="F198" s="44" t="s">
        <v>847</v>
      </c>
      <c r="G198" s="44"/>
      <c r="I198" s="1"/>
    </row>
    <row r="199" spans="1:9">
      <c r="A199" s="44">
        <v>198</v>
      </c>
      <c r="B199" s="41" t="s">
        <v>197</v>
      </c>
      <c r="C199" s="42" t="s">
        <v>162</v>
      </c>
      <c r="D199" s="42" t="s">
        <v>1045</v>
      </c>
      <c r="E199" s="54" t="s">
        <v>1046</v>
      </c>
      <c r="F199" s="44" t="s">
        <v>354</v>
      </c>
      <c r="G199" s="44"/>
      <c r="I199" s="1"/>
    </row>
    <row r="200" spans="1:9">
      <c r="A200" s="44">
        <v>199</v>
      </c>
      <c r="B200" s="41" t="s">
        <v>1047</v>
      </c>
      <c r="C200" s="42" t="s">
        <v>162</v>
      </c>
      <c r="D200" s="42" t="s">
        <v>1048</v>
      </c>
      <c r="E200" s="54" t="s">
        <v>549</v>
      </c>
      <c r="F200" s="44" t="s">
        <v>847</v>
      </c>
      <c r="G200" s="44"/>
      <c r="I200" s="1"/>
    </row>
    <row r="201" spans="1:9">
      <c r="A201" s="44">
        <v>200</v>
      </c>
      <c r="B201" s="41" t="s">
        <v>1049</v>
      </c>
      <c r="C201" s="42" t="s">
        <v>162</v>
      </c>
      <c r="D201" s="42" t="s">
        <v>1050</v>
      </c>
      <c r="E201" s="54" t="s">
        <v>550</v>
      </c>
      <c r="F201" s="44" t="s">
        <v>283</v>
      </c>
      <c r="G201" s="44"/>
      <c r="I201" s="1"/>
    </row>
    <row r="202" spans="1:9">
      <c r="A202" s="44">
        <v>201</v>
      </c>
      <c r="B202" s="41" t="s">
        <v>1051</v>
      </c>
      <c r="C202" s="42" t="s">
        <v>811</v>
      </c>
      <c r="D202" s="42" t="s">
        <v>1052</v>
      </c>
      <c r="E202" s="54" t="s">
        <v>1053</v>
      </c>
      <c r="F202" s="44" t="s">
        <v>354</v>
      </c>
      <c r="G202" s="44"/>
      <c r="I202" s="1"/>
    </row>
    <row r="203" spans="1:9">
      <c r="A203" s="44">
        <v>202</v>
      </c>
      <c r="B203" s="41" t="s">
        <v>711</v>
      </c>
      <c r="C203" s="42" t="s">
        <v>811</v>
      </c>
      <c r="D203" s="42" t="s">
        <v>1054</v>
      </c>
      <c r="E203" s="54" t="s">
        <v>1055</v>
      </c>
      <c r="F203" s="44" t="s">
        <v>354</v>
      </c>
      <c r="G203" s="44"/>
      <c r="I203" s="1"/>
    </row>
    <row r="204" spans="1:9">
      <c r="A204" s="44">
        <v>203</v>
      </c>
      <c r="B204" s="41" t="s">
        <v>1056</v>
      </c>
      <c r="C204" s="42" t="s">
        <v>162</v>
      </c>
      <c r="D204" s="42" t="s">
        <v>710</v>
      </c>
      <c r="E204" s="54" t="s">
        <v>1057</v>
      </c>
      <c r="F204" s="44" t="s">
        <v>127</v>
      </c>
      <c r="G204" s="44"/>
      <c r="I204" s="1"/>
    </row>
    <row r="205" spans="1:9">
      <c r="A205" s="44">
        <v>204</v>
      </c>
      <c r="B205" s="41" t="s">
        <v>552</v>
      </c>
      <c r="C205" s="42" t="s">
        <v>162</v>
      </c>
      <c r="D205" s="42" t="s">
        <v>1058</v>
      </c>
      <c r="E205" s="54" t="s">
        <v>553</v>
      </c>
      <c r="F205" s="44" t="s">
        <v>814</v>
      </c>
      <c r="G205" s="44"/>
      <c r="I205" s="1"/>
    </row>
    <row r="206" spans="1:9">
      <c r="A206" s="44">
        <v>205</v>
      </c>
      <c r="B206" s="41" t="s">
        <v>712</v>
      </c>
      <c r="C206" s="42" t="s">
        <v>811</v>
      </c>
      <c r="D206" s="42" t="s">
        <v>1059</v>
      </c>
      <c r="E206" s="54" t="s">
        <v>1060</v>
      </c>
      <c r="F206" s="44" t="s">
        <v>356</v>
      </c>
      <c r="G206" s="44"/>
      <c r="I206" s="1"/>
    </row>
    <row r="207" spans="1:9">
      <c r="A207" s="44">
        <v>206</v>
      </c>
      <c r="B207" s="41" t="s">
        <v>1061</v>
      </c>
      <c r="C207" s="42" t="s">
        <v>811</v>
      </c>
      <c r="D207" s="42" t="s">
        <v>1062</v>
      </c>
      <c r="E207" s="54" t="s">
        <v>1063</v>
      </c>
      <c r="F207" s="44" t="s">
        <v>354</v>
      </c>
      <c r="G207" s="44"/>
      <c r="I207" s="1"/>
    </row>
    <row r="208" spans="1:9">
      <c r="A208" s="44">
        <v>207</v>
      </c>
      <c r="B208" s="41" t="s">
        <v>555</v>
      </c>
      <c r="C208" s="42" t="s">
        <v>811</v>
      </c>
      <c r="D208" s="42" t="s">
        <v>1064</v>
      </c>
      <c r="E208" s="54" t="s">
        <v>557</v>
      </c>
      <c r="F208" s="44" t="s">
        <v>847</v>
      </c>
      <c r="G208" s="44"/>
      <c r="I208" s="1"/>
    </row>
    <row r="209" spans="1:9">
      <c r="A209" s="44">
        <v>208</v>
      </c>
      <c r="B209" s="41" t="s">
        <v>1065</v>
      </c>
      <c r="C209" s="42" t="s">
        <v>162</v>
      </c>
      <c r="D209" s="42" t="s">
        <v>1066</v>
      </c>
      <c r="E209" s="54" t="s">
        <v>713</v>
      </c>
      <c r="F209" s="44" t="s">
        <v>847</v>
      </c>
      <c r="G209" s="44"/>
      <c r="I209" s="1"/>
    </row>
    <row r="210" spans="1:9">
      <c r="A210" s="44">
        <v>209</v>
      </c>
      <c r="B210" s="41" t="s">
        <v>558</v>
      </c>
      <c r="C210" s="42" t="s">
        <v>811</v>
      </c>
      <c r="D210" s="42" t="s">
        <v>1067</v>
      </c>
      <c r="E210" s="54" t="s">
        <v>1068</v>
      </c>
      <c r="F210" s="44" t="s">
        <v>354</v>
      </c>
      <c r="G210" s="44"/>
      <c r="I210" s="1"/>
    </row>
    <row r="211" spans="1:9">
      <c r="A211" s="44">
        <v>210</v>
      </c>
      <c r="B211" s="41" t="s">
        <v>1069</v>
      </c>
      <c r="C211" s="42" t="s">
        <v>811</v>
      </c>
      <c r="D211" s="42" t="s">
        <v>1070</v>
      </c>
      <c r="E211" s="54" t="s">
        <v>1071</v>
      </c>
      <c r="F211" s="44" t="s">
        <v>847</v>
      </c>
      <c r="G211" s="44"/>
      <c r="I211" s="1"/>
    </row>
    <row r="212" spans="1:9">
      <c r="A212" s="44">
        <v>211</v>
      </c>
      <c r="B212" s="41" t="s">
        <v>1072</v>
      </c>
      <c r="C212" s="42" t="s">
        <v>811</v>
      </c>
      <c r="D212" s="42" t="s">
        <v>1073</v>
      </c>
      <c r="E212" s="54" t="s">
        <v>714</v>
      </c>
      <c r="F212" s="44" t="s">
        <v>847</v>
      </c>
      <c r="G212" s="44" t="s">
        <v>559</v>
      </c>
      <c r="I212" s="1"/>
    </row>
    <row r="213" spans="1:9">
      <c r="A213" s="44">
        <v>212</v>
      </c>
      <c r="B213" s="41" t="s">
        <v>1074</v>
      </c>
      <c r="C213" s="42" t="s">
        <v>811</v>
      </c>
      <c r="D213" s="42" t="s">
        <v>1075</v>
      </c>
      <c r="E213" s="54" t="s">
        <v>1076</v>
      </c>
      <c r="F213" s="44" t="s">
        <v>354</v>
      </c>
      <c r="G213" s="44"/>
      <c r="I213" s="1"/>
    </row>
    <row r="214" spans="1:9">
      <c r="A214" s="44">
        <v>213</v>
      </c>
      <c r="B214" s="41" t="s">
        <v>1077</v>
      </c>
      <c r="C214" s="42" t="s">
        <v>811</v>
      </c>
      <c r="D214" s="42" t="s">
        <v>1078</v>
      </c>
      <c r="E214" s="54" t="s">
        <v>1079</v>
      </c>
      <c r="F214" s="44" t="s">
        <v>847</v>
      </c>
      <c r="G214" s="44"/>
      <c r="I214" s="1"/>
    </row>
    <row r="215" spans="1:9">
      <c r="A215" s="44">
        <v>214</v>
      </c>
      <c r="B215" s="41" t="s">
        <v>560</v>
      </c>
      <c r="C215" s="42" t="s">
        <v>162</v>
      </c>
      <c r="D215" s="42" t="s">
        <v>1080</v>
      </c>
      <c r="E215" s="54" t="s">
        <v>1081</v>
      </c>
      <c r="F215" s="44" t="s">
        <v>127</v>
      </c>
      <c r="G215" s="44"/>
      <c r="I215" s="1"/>
    </row>
    <row r="216" spans="1:9">
      <c r="A216" s="44">
        <v>215</v>
      </c>
      <c r="B216" s="41" t="s">
        <v>715</v>
      </c>
      <c r="C216" s="42" t="s">
        <v>811</v>
      </c>
      <c r="D216" s="42" t="s">
        <v>1082</v>
      </c>
      <c r="E216" s="54" t="s">
        <v>1083</v>
      </c>
      <c r="F216" s="44" t="s">
        <v>354</v>
      </c>
      <c r="G216" s="44"/>
      <c r="I216" s="1"/>
    </row>
    <row r="217" spans="1:9">
      <c r="A217" s="44">
        <v>216</v>
      </c>
      <c r="B217" s="41" t="s">
        <v>716</v>
      </c>
      <c r="C217" s="42" t="s">
        <v>162</v>
      </c>
      <c r="D217" s="42" t="s">
        <v>562</v>
      </c>
      <c r="E217" s="54" t="s">
        <v>717</v>
      </c>
      <c r="F217" s="44" t="s">
        <v>354</v>
      </c>
      <c r="G217" s="44"/>
      <c r="I217" s="1"/>
    </row>
    <row r="218" spans="1:9">
      <c r="A218" s="44">
        <v>217</v>
      </c>
      <c r="B218" s="41" t="s">
        <v>1084</v>
      </c>
      <c r="C218" s="42" t="s">
        <v>162</v>
      </c>
      <c r="D218" s="42" t="s">
        <v>563</v>
      </c>
      <c r="E218" s="54" t="s">
        <v>564</v>
      </c>
      <c r="F218" s="44" t="s">
        <v>847</v>
      </c>
      <c r="G218" s="44"/>
      <c r="I218" s="1"/>
    </row>
    <row r="219" spans="1:9">
      <c r="A219" s="44">
        <v>218</v>
      </c>
      <c r="B219" s="41" t="s">
        <v>1085</v>
      </c>
      <c r="C219" s="42" t="s">
        <v>1086</v>
      </c>
      <c r="D219" s="42" t="s">
        <v>1087</v>
      </c>
      <c r="E219" s="54" t="s">
        <v>718</v>
      </c>
      <c r="F219" s="44" t="s">
        <v>843</v>
      </c>
      <c r="G219" s="44"/>
      <c r="I219" s="1"/>
    </row>
    <row r="220" spans="1:9">
      <c r="A220" s="44">
        <v>219</v>
      </c>
      <c r="B220" s="41" t="s">
        <v>1088</v>
      </c>
      <c r="C220" s="42" t="s">
        <v>1089</v>
      </c>
      <c r="D220" s="42" t="s">
        <v>1090</v>
      </c>
      <c r="E220" s="54" t="s">
        <v>719</v>
      </c>
      <c r="F220" s="44" t="s">
        <v>843</v>
      </c>
      <c r="G220" s="44" t="s">
        <v>565</v>
      </c>
      <c r="I220" s="1"/>
    </row>
    <row r="221" spans="1:9">
      <c r="A221" s="44">
        <v>220</v>
      </c>
      <c r="B221" s="41" t="s">
        <v>566</v>
      </c>
      <c r="C221" s="42" t="s">
        <v>1089</v>
      </c>
      <c r="D221" s="42" t="s">
        <v>1091</v>
      </c>
      <c r="E221" s="54" t="s">
        <v>1092</v>
      </c>
      <c r="F221" s="44" t="s">
        <v>283</v>
      </c>
      <c r="G221" s="44" t="s">
        <v>567</v>
      </c>
      <c r="I221" s="1"/>
    </row>
    <row r="222" spans="1:9">
      <c r="A222" s="44">
        <v>221</v>
      </c>
      <c r="B222" s="41" t="s">
        <v>1093</v>
      </c>
      <c r="C222" s="42" t="s">
        <v>1089</v>
      </c>
      <c r="D222" s="42" t="s">
        <v>1094</v>
      </c>
      <c r="E222" s="54" t="s">
        <v>1095</v>
      </c>
      <c r="F222" s="44" t="s">
        <v>283</v>
      </c>
      <c r="G222" s="44" t="s">
        <v>568</v>
      </c>
      <c r="I222" s="1"/>
    </row>
    <row r="223" spans="1:9">
      <c r="A223" s="44">
        <v>222</v>
      </c>
      <c r="B223" s="41" t="s">
        <v>181</v>
      </c>
      <c r="C223" s="42" t="s">
        <v>1089</v>
      </c>
      <c r="D223" s="42" t="s">
        <v>1096</v>
      </c>
      <c r="E223" s="54" t="s">
        <v>1097</v>
      </c>
      <c r="F223" s="44" t="s">
        <v>843</v>
      </c>
      <c r="G223" s="44"/>
      <c r="I223" s="1"/>
    </row>
    <row r="224" spans="1:9">
      <c r="A224" s="44">
        <v>223</v>
      </c>
      <c r="B224" s="41" t="s">
        <v>1098</v>
      </c>
      <c r="C224" s="42" t="s">
        <v>1089</v>
      </c>
      <c r="D224" s="42" t="s">
        <v>1099</v>
      </c>
      <c r="E224" s="54" t="s">
        <v>1100</v>
      </c>
      <c r="F224" s="44" t="s">
        <v>283</v>
      </c>
      <c r="G224" s="44" t="s">
        <v>569</v>
      </c>
      <c r="I224" s="1"/>
    </row>
    <row r="225" spans="1:9">
      <c r="A225" s="44">
        <v>224</v>
      </c>
      <c r="B225" s="41" t="s">
        <v>1101</v>
      </c>
      <c r="C225" s="42" t="s">
        <v>1086</v>
      </c>
      <c r="D225" s="42" t="s">
        <v>1102</v>
      </c>
      <c r="E225" s="54" t="s">
        <v>721</v>
      </c>
      <c r="F225" s="44" t="s">
        <v>283</v>
      </c>
      <c r="G225" s="44"/>
      <c r="I225" s="1"/>
    </row>
    <row r="226" spans="1:9">
      <c r="A226" s="44">
        <v>225</v>
      </c>
      <c r="B226" s="41" t="s">
        <v>182</v>
      </c>
      <c r="C226" s="42" t="s">
        <v>1089</v>
      </c>
      <c r="D226" s="42" t="s">
        <v>1103</v>
      </c>
      <c r="E226" s="54" t="s">
        <v>722</v>
      </c>
      <c r="F226" s="44" t="s">
        <v>283</v>
      </c>
      <c r="G226" s="44" t="s">
        <v>570</v>
      </c>
      <c r="I226" s="1"/>
    </row>
    <row r="227" spans="1:9">
      <c r="A227" s="44">
        <v>226</v>
      </c>
      <c r="B227" s="41" t="s">
        <v>571</v>
      </c>
      <c r="C227" s="42" t="s">
        <v>1086</v>
      </c>
      <c r="D227" s="42" t="s">
        <v>1104</v>
      </c>
      <c r="E227" s="54" t="s">
        <v>722</v>
      </c>
      <c r="F227" s="44" t="s">
        <v>843</v>
      </c>
      <c r="G227" s="44"/>
      <c r="I227" s="1"/>
    </row>
    <row r="228" spans="1:9">
      <c r="A228" s="44">
        <v>227</v>
      </c>
      <c r="B228" s="41" t="s">
        <v>183</v>
      </c>
      <c r="C228" s="42" t="s">
        <v>1086</v>
      </c>
      <c r="D228" s="42" t="s">
        <v>1090</v>
      </c>
      <c r="E228" s="54" t="s">
        <v>1105</v>
      </c>
      <c r="F228" s="44" t="s">
        <v>283</v>
      </c>
      <c r="G228" s="44"/>
      <c r="I228" s="1"/>
    </row>
    <row r="229" spans="1:9">
      <c r="A229" s="44">
        <v>228</v>
      </c>
      <c r="B229" s="41" t="s">
        <v>1106</v>
      </c>
      <c r="C229" s="42" t="s">
        <v>1086</v>
      </c>
      <c r="D229" s="42" t="s">
        <v>1107</v>
      </c>
      <c r="E229" s="54" t="s">
        <v>1108</v>
      </c>
      <c r="F229" s="44" t="s">
        <v>843</v>
      </c>
      <c r="G229" s="44"/>
      <c r="I229" s="1"/>
    </row>
    <row r="230" spans="1:9">
      <c r="A230" s="44">
        <v>229</v>
      </c>
      <c r="B230" s="41" t="s">
        <v>184</v>
      </c>
      <c r="C230" s="42" t="s">
        <v>1086</v>
      </c>
      <c r="D230" s="42" t="s">
        <v>1109</v>
      </c>
      <c r="E230" s="54" t="s">
        <v>723</v>
      </c>
      <c r="F230" s="44" t="s">
        <v>283</v>
      </c>
      <c r="G230" s="44"/>
      <c r="I230" s="1"/>
    </row>
    <row r="231" spans="1:9">
      <c r="A231" s="44">
        <v>230</v>
      </c>
      <c r="B231" s="41" t="s">
        <v>1110</v>
      </c>
      <c r="C231" s="42" t="s">
        <v>1089</v>
      </c>
      <c r="D231" s="42" t="s">
        <v>1111</v>
      </c>
      <c r="E231" s="54" t="s">
        <v>724</v>
      </c>
      <c r="F231" s="44" t="s">
        <v>843</v>
      </c>
      <c r="G231" s="44"/>
      <c r="I231" s="1"/>
    </row>
    <row r="232" spans="1:9">
      <c r="A232" s="44">
        <v>231</v>
      </c>
      <c r="B232" s="41" t="s">
        <v>1112</v>
      </c>
      <c r="C232" s="42" t="s">
        <v>1086</v>
      </c>
      <c r="D232" s="42" t="s">
        <v>1113</v>
      </c>
      <c r="E232" s="54" t="s">
        <v>720</v>
      </c>
      <c r="F232" s="44" t="s">
        <v>283</v>
      </c>
      <c r="G232" s="44" t="s">
        <v>572</v>
      </c>
      <c r="I232" s="1"/>
    </row>
    <row r="233" spans="1:9">
      <c r="A233" s="44">
        <v>232</v>
      </c>
      <c r="B233" s="41" t="s">
        <v>573</v>
      </c>
      <c r="C233" s="42" t="s">
        <v>1089</v>
      </c>
      <c r="D233" s="42" t="s">
        <v>1114</v>
      </c>
      <c r="E233" s="54" t="s">
        <v>725</v>
      </c>
      <c r="F233" s="44" t="s">
        <v>283</v>
      </c>
      <c r="G233" s="44"/>
      <c r="I233" s="1"/>
    </row>
    <row r="234" spans="1:9">
      <c r="A234" s="44">
        <v>233</v>
      </c>
      <c r="B234" s="41" t="s">
        <v>185</v>
      </c>
      <c r="C234" s="42" t="s">
        <v>1089</v>
      </c>
      <c r="D234" s="42" t="s">
        <v>1115</v>
      </c>
      <c r="E234" s="54" t="s">
        <v>1116</v>
      </c>
      <c r="F234" s="44" t="s">
        <v>283</v>
      </c>
      <c r="G234" s="44"/>
      <c r="I234" s="1"/>
    </row>
    <row r="235" spans="1:9">
      <c r="A235" s="44">
        <v>234</v>
      </c>
      <c r="B235" s="41" t="s">
        <v>186</v>
      </c>
      <c r="C235" s="42" t="s">
        <v>1086</v>
      </c>
      <c r="D235" s="42" t="s">
        <v>1117</v>
      </c>
      <c r="E235" s="54" t="s">
        <v>726</v>
      </c>
      <c r="F235" s="44" t="s">
        <v>843</v>
      </c>
      <c r="G235" s="44"/>
      <c r="I235" s="1"/>
    </row>
    <row r="236" spans="1:9">
      <c r="A236" s="44">
        <v>235</v>
      </c>
      <c r="B236" s="41" t="s">
        <v>727</v>
      </c>
      <c r="C236" s="42" t="s">
        <v>1086</v>
      </c>
      <c r="D236" s="42" t="s">
        <v>1118</v>
      </c>
      <c r="E236" s="54" t="s">
        <v>728</v>
      </c>
      <c r="F236" s="44" t="s">
        <v>843</v>
      </c>
      <c r="G236" s="44"/>
      <c r="I236" s="1"/>
    </row>
    <row r="237" spans="1:9">
      <c r="A237" s="44">
        <v>236</v>
      </c>
      <c r="B237" s="41" t="s">
        <v>1119</v>
      </c>
      <c r="C237" s="42" t="s">
        <v>1086</v>
      </c>
      <c r="D237" s="42" t="s">
        <v>1120</v>
      </c>
      <c r="E237" s="54" t="s">
        <v>729</v>
      </c>
      <c r="F237" s="44" t="s">
        <v>843</v>
      </c>
      <c r="G237" s="44"/>
      <c r="I237" s="1"/>
    </row>
    <row r="238" spans="1:9">
      <c r="A238" s="44">
        <v>237</v>
      </c>
      <c r="B238" s="41" t="s">
        <v>1121</v>
      </c>
      <c r="C238" s="42" t="s">
        <v>1086</v>
      </c>
      <c r="D238" s="42" t="s">
        <v>574</v>
      </c>
      <c r="E238" s="54" t="s">
        <v>1122</v>
      </c>
      <c r="F238" s="44" t="s">
        <v>843</v>
      </c>
      <c r="G238" s="44"/>
      <c r="I238" s="1"/>
    </row>
    <row r="239" spans="1:9">
      <c r="A239" s="44">
        <v>238</v>
      </c>
      <c r="B239" s="41" t="s">
        <v>187</v>
      </c>
      <c r="C239" s="42" t="s">
        <v>1089</v>
      </c>
      <c r="D239" s="42" t="s">
        <v>1123</v>
      </c>
      <c r="E239" s="54" t="s">
        <v>1124</v>
      </c>
      <c r="F239" s="44" t="s">
        <v>283</v>
      </c>
      <c r="G239" s="44"/>
      <c r="I239" s="1"/>
    </row>
    <row r="240" spans="1:9">
      <c r="A240" s="44">
        <v>239</v>
      </c>
      <c r="B240" s="41" t="s">
        <v>575</v>
      </c>
      <c r="C240" s="42" t="s">
        <v>1089</v>
      </c>
      <c r="D240" s="42" t="s">
        <v>576</v>
      </c>
      <c r="E240" s="54" t="s">
        <v>1125</v>
      </c>
      <c r="F240" s="44" t="s">
        <v>843</v>
      </c>
      <c r="G240" s="44"/>
      <c r="I240" s="1"/>
    </row>
    <row r="241" spans="1:9">
      <c r="A241" s="44">
        <v>240</v>
      </c>
      <c r="B241" s="41" t="s">
        <v>188</v>
      </c>
      <c r="C241" s="42" t="s">
        <v>1086</v>
      </c>
      <c r="D241" s="42" t="s">
        <v>577</v>
      </c>
      <c r="E241" s="54" t="s">
        <v>730</v>
      </c>
      <c r="F241" s="44" t="s">
        <v>843</v>
      </c>
      <c r="G241" s="44"/>
      <c r="I241" s="1"/>
    </row>
    <row r="242" spans="1:9">
      <c r="A242" s="44">
        <v>241</v>
      </c>
      <c r="B242" s="41" t="s">
        <v>1126</v>
      </c>
      <c r="C242" s="42" t="s">
        <v>1089</v>
      </c>
      <c r="D242" s="42" t="s">
        <v>1127</v>
      </c>
      <c r="E242" s="54" t="s">
        <v>1128</v>
      </c>
      <c r="F242" s="44" t="s">
        <v>283</v>
      </c>
      <c r="G242" s="44"/>
      <c r="I242" s="1"/>
    </row>
    <row r="243" spans="1:9">
      <c r="A243" s="44">
        <v>242</v>
      </c>
      <c r="B243" s="41" t="s">
        <v>1129</v>
      </c>
      <c r="C243" s="42" t="s">
        <v>1086</v>
      </c>
      <c r="D243" s="42" t="s">
        <v>578</v>
      </c>
      <c r="E243" s="54" t="s">
        <v>1130</v>
      </c>
      <c r="F243" s="44" t="s">
        <v>283</v>
      </c>
      <c r="G243" s="44"/>
      <c r="I243" s="1"/>
    </row>
    <row r="244" spans="1:9">
      <c r="A244" s="44">
        <v>243</v>
      </c>
      <c r="B244" s="41" t="s">
        <v>1131</v>
      </c>
      <c r="C244" s="42" t="s">
        <v>1086</v>
      </c>
      <c r="D244" s="42" t="s">
        <v>579</v>
      </c>
      <c r="E244" s="54" t="s">
        <v>1132</v>
      </c>
      <c r="F244" s="44" t="s">
        <v>843</v>
      </c>
      <c r="G244" s="44"/>
      <c r="I244" s="1"/>
    </row>
    <row r="245" spans="1:9">
      <c r="A245" s="44">
        <v>244</v>
      </c>
      <c r="B245" s="41" t="s">
        <v>189</v>
      </c>
      <c r="C245" s="42" t="s">
        <v>1086</v>
      </c>
      <c r="D245" s="42" t="s">
        <v>1133</v>
      </c>
      <c r="E245" s="54" t="s">
        <v>731</v>
      </c>
      <c r="F245" s="44" t="s">
        <v>283</v>
      </c>
      <c r="G245" s="44"/>
      <c r="I245" s="1"/>
    </row>
    <row r="246" spans="1:9">
      <c r="A246" s="44">
        <v>245</v>
      </c>
      <c r="B246" s="41" t="s">
        <v>190</v>
      </c>
      <c r="C246" s="42" t="s">
        <v>1086</v>
      </c>
      <c r="D246" s="42" t="s">
        <v>744</v>
      </c>
      <c r="E246" s="54" t="s">
        <v>1134</v>
      </c>
      <c r="F246" s="44" t="s">
        <v>283</v>
      </c>
      <c r="G246" s="44"/>
      <c r="I246" s="1"/>
    </row>
    <row r="247" spans="1:9">
      <c r="A247" s="44">
        <v>246</v>
      </c>
      <c r="B247" s="41" t="s">
        <v>1135</v>
      </c>
      <c r="C247" s="42" t="s">
        <v>1086</v>
      </c>
      <c r="D247" s="42" t="s">
        <v>580</v>
      </c>
      <c r="E247" s="54" t="s">
        <v>732</v>
      </c>
      <c r="F247" s="44" t="s">
        <v>843</v>
      </c>
      <c r="G247" s="44"/>
      <c r="I247" s="1"/>
    </row>
    <row r="248" spans="1:9">
      <c r="A248" s="44">
        <v>247</v>
      </c>
      <c r="B248" s="41" t="s">
        <v>1136</v>
      </c>
      <c r="C248" s="42" t="s">
        <v>1137</v>
      </c>
      <c r="D248" s="42" t="s">
        <v>581</v>
      </c>
      <c r="E248" s="54" t="s">
        <v>733</v>
      </c>
      <c r="F248" s="44" t="s">
        <v>1138</v>
      </c>
      <c r="G248" s="44"/>
      <c r="I248" s="1"/>
    </row>
    <row r="249" spans="1:9">
      <c r="A249" s="44">
        <v>248</v>
      </c>
      <c r="B249" s="41" t="s">
        <v>191</v>
      </c>
      <c r="C249" s="42" t="s">
        <v>1137</v>
      </c>
      <c r="D249" s="42" t="s">
        <v>583</v>
      </c>
      <c r="E249" s="54" t="s">
        <v>734</v>
      </c>
      <c r="F249" s="44" t="s">
        <v>582</v>
      </c>
      <c r="G249" s="44"/>
      <c r="I249" s="1"/>
    </row>
    <row r="250" spans="1:9">
      <c r="A250" s="44">
        <v>249</v>
      </c>
      <c r="B250" s="41" t="s">
        <v>1139</v>
      </c>
      <c r="C250" s="42" t="s">
        <v>1140</v>
      </c>
      <c r="D250" s="42" t="s">
        <v>1141</v>
      </c>
      <c r="E250" s="54" t="s">
        <v>584</v>
      </c>
      <c r="F250" s="44" t="s">
        <v>1138</v>
      </c>
      <c r="G250" s="44"/>
      <c r="I250" s="1"/>
    </row>
    <row r="251" spans="1:9">
      <c r="A251" s="44">
        <v>250</v>
      </c>
      <c r="B251" s="41" t="s">
        <v>1142</v>
      </c>
      <c r="C251" s="42" t="s">
        <v>1140</v>
      </c>
      <c r="D251" s="42" t="s">
        <v>1143</v>
      </c>
      <c r="E251" s="54" t="s">
        <v>735</v>
      </c>
      <c r="F251" s="44" t="s">
        <v>582</v>
      </c>
      <c r="G251" s="44"/>
      <c r="I251" s="1"/>
    </row>
    <row r="252" spans="1:9">
      <c r="A252" s="44">
        <v>251</v>
      </c>
      <c r="B252" s="41" t="s">
        <v>585</v>
      </c>
      <c r="C252" s="42" t="s">
        <v>1137</v>
      </c>
      <c r="D252" s="42" t="s">
        <v>1195</v>
      </c>
      <c r="E252" s="54" t="s">
        <v>1196</v>
      </c>
      <c r="F252" s="44" t="s">
        <v>582</v>
      </c>
      <c r="G252" s="44"/>
      <c r="I252" s="1"/>
    </row>
    <row r="253" spans="1:9">
      <c r="A253" s="44">
        <v>252</v>
      </c>
      <c r="B253" s="41" t="s">
        <v>192</v>
      </c>
      <c r="C253" s="42" t="s">
        <v>1137</v>
      </c>
      <c r="D253" s="42" t="s">
        <v>745</v>
      </c>
      <c r="E253" s="54" t="s">
        <v>736</v>
      </c>
      <c r="F253" s="44" t="s">
        <v>582</v>
      </c>
      <c r="G253" s="44"/>
      <c r="I253" s="1"/>
    </row>
    <row r="254" spans="1:9">
      <c r="A254" s="44">
        <v>253</v>
      </c>
      <c r="B254" s="41" t="s">
        <v>737</v>
      </c>
      <c r="C254" s="42" t="s">
        <v>1140</v>
      </c>
      <c r="D254" s="42" t="s">
        <v>746</v>
      </c>
      <c r="E254" s="54" t="s">
        <v>738</v>
      </c>
      <c r="F254" s="44" t="s">
        <v>582</v>
      </c>
      <c r="G254" s="44"/>
      <c r="I254" s="1"/>
    </row>
    <row r="255" spans="1:9">
      <c r="A255" s="44">
        <v>254</v>
      </c>
      <c r="B255" s="41" t="s">
        <v>739</v>
      </c>
      <c r="C255" s="42" t="s">
        <v>811</v>
      </c>
      <c r="D255" s="42" t="s">
        <v>355</v>
      </c>
      <c r="E255" s="54" t="s">
        <v>740</v>
      </c>
      <c r="F255" s="44" t="s">
        <v>814</v>
      </c>
      <c r="G255" s="44"/>
      <c r="I255" s="1"/>
    </row>
    <row r="256" spans="1:9">
      <c r="A256" s="44">
        <v>255</v>
      </c>
      <c r="B256" s="41" t="s">
        <v>1144</v>
      </c>
      <c r="C256" s="42" t="s">
        <v>162</v>
      </c>
      <c r="D256" s="42" t="s">
        <v>1145</v>
      </c>
      <c r="E256" s="54" t="s">
        <v>1146</v>
      </c>
      <c r="F256" s="44" t="s">
        <v>356</v>
      </c>
      <c r="G256" s="44"/>
      <c r="I256" s="1"/>
    </row>
    <row r="257" spans="1:16384">
      <c r="A257" s="44">
        <v>256</v>
      </c>
      <c r="B257" s="41" t="s">
        <v>1147</v>
      </c>
      <c r="C257" s="42" t="s">
        <v>162</v>
      </c>
      <c r="D257" s="42" t="s">
        <v>1148</v>
      </c>
      <c r="E257" s="54" t="s">
        <v>1149</v>
      </c>
      <c r="F257" s="44" t="s">
        <v>356</v>
      </c>
      <c r="G257" s="44"/>
      <c r="I257" s="1"/>
    </row>
    <row r="258" spans="1:16384">
      <c r="A258" s="44">
        <v>257</v>
      </c>
      <c r="B258" s="41" t="s">
        <v>1150</v>
      </c>
      <c r="C258" s="42" t="s">
        <v>162</v>
      </c>
      <c r="D258" s="42" t="s">
        <v>586</v>
      </c>
      <c r="E258" s="54" t="s">
        <v>1151</v>
      </c>
      <c r="F258" s="44" t="s">
        <v>814</v>
      </c>
      <c r="G258" s="44"/>
      <c r="I258" s="1"/>
    </row>
    <row r="259" spans="1:16384">
      <c r="A259" s="44">
        <v>258</v>
      </c>
      <c r="B259" s="41" t="s">
        <v>741</v>
      </c>
      <c r="C259" s="42" t="s">
        <v>162</v>
      </c>
      <c r="D259" s="42" t="s">
        <v>1152</v>
      </c>
      <c r="E259" s="54" t="s">
        <v>747</v>
      </c>
      <c r="F259" s="44" t="s">
        <v>1153</v>
      </c>
      <c r="G259" s="44"/>
      <c r="I259" s="1"/>
    </row>
    <row r="260" spans="1:16384">
      <c r="A260" s="44">
        <v>259</v>
      </c>
      <c r="B260" s="41" t="s">
        <v>748</v>
      </c>
      <c r="C260" s="42" t="s">
        <v>162</v>
      </c>
      <c r="D260" s="42" t="s">
        <v>1154</v>
      </c>
      <c r="E260" s="54" t="s">
        <v>1057</v>
      </c>
      <c r="F260" s="44" t="s">
        <v>832</v>
      </c>
      <c r="G260" s="44"/>
      <c r="I260" s="1"/>
    </row>
    <row r="261" spans="1:16384">
      <c r="A261" s="44">
        <v>260</v>
      </c>
      <c r="B261" s="41" t="s">
        <v>1155</v>
      </c>
      <c r="C261" s="42" t="s">
        <v>1156</v>
      </c>
      <c r="D261" s="42" t="s">
        <v>644</v>
      </c>
      <c r="E261" s="54" t="s">
        <v>749</v>
      </c>
      <c r="F261" s="44" t="s">
        <v>300</v>
      </c>
      <c r="G261" s="44"/>
      <c r="I261" s="1"/>
    </row>
    <row r="262" spans="1:16384">
      <c r="A262" s="44">
        <v>261</v>
      </c>
      <c r="B262" s="41" t="s">
        <v>1157</v>
      </c>
      <c r="C262" s="42" t="s">
        <v>811</v>
      </c>
      <c r="D262" s="42" t="s">
        <v>1158</v>
      </c>
      <c r="E262" s="54" t="s">
        <v>742</v>
      </c>
      <c r="F262" s="54" t="s">
        <v>742</v>
      </c>
      <c r="G262" s="44"/>
      <c r="I262" s="1"/>
    </row>
    <row r="263" spans="1:16384">
      <c r="A263" s="44">
        <v>262</v>
      </c>
      <c r="B263" s="41" t="s">
        <v>1159</v>
      </c>
      <c r="C263" s="42" t="s">
        <v>811</v>
      </c>
      <c r="D263" s="42" t="s">
        <v>1160</v>
      </c>
      <c r="E263" s="54" t="s">
        <v>1161</v>
      </c>
      <c r="F263" s="44" t="s">
        <v>809</v>
      </c>
      <c r="G263" s="44"/>
      <c r="I263" s="1"/>
    </row>
    <row r="264" spans="1:16384">
      <c r="A264" s="44">
        <v>263</v>
      </c>
      <c r="B264" s="41" t="s">
        <v>651</v>
      </c>
      <c r="C264" s="42" t="s">
        <v>811</v>
      </c>
      <c r="D264" s="42" t="s">
        <v>1162</v>
      </c>
      <c r="E264" s="54" t="s">
        <v>743</v>
      </c>
      <c r="F264" s="44" t="s">
        <v>127</v>
      </c>
      <c r="G264" s="44"/>
      <c r="I264" s="1"/>
    </row>
    <row r="265" spans="1:16384">
      <c r="A265" s="44">
        <v>264</v>
      </c>
      <c r="B265" s="41" t="s">
        <v>1179</v>
      </c>
      <c r="C265" s="42" t="s">
        <v>162</v>
      </c>
      <c r="D265" s="42" t="s">
        <v>1180</v>
      </c>
      <c r="E265" s="54" t="s">
        <v>1181</v>
      </c>
      <c r="F265" s="44" t="s">
        <v>300</v>
      </c>
      <c r="G265" s="44"/>
      <c r="I265" s="1"/>
    </row>
    <row r="266" spans="1:16384">
      <c r="A266" s="44">
        <v>265</v>
      </c>
      <c r="B266" s="41" t="s">
        <v>1184</v>
      </c>
      <c r="C266" s="42" t="s">
        <v>162</v>
      </c>
      <c r="D266" s="42" t="s">
        <v>1185</v>
      </c>
      <c r="E266" s="125" t="s">
        <v>1186</v>
      </c>
      <c r="F266" s="44" t="s">
        <v>1187</v>
      </c>
      <c r="G266" s="44"/>
      <c r="I266" s="1"/>
    </row>
    <row r="267" spans="1:16384">
      <c r="A267" s="44">
        <v>266</v>
      </c>
      <c r="B267" s="41" t="s">
        <v>1188</v>
      </c>
      <c r="C267" s="42" t="s">
        <v>162</v>
      </c>
      <c r="D267" s="42" t="s">
        <v>1189</v>
      </c>
      <c r="E267" s="125" t="s">
        <v>1190</v>
      </c>
      <c r="F267" s="44" t="s">
        <v>1191</v>
      </c>
      <c r="G267" s="44"/>
      <c r="I267" s="1"/>
    </row>
    <row r="268" spans="1:16384">
      <c r="A268" s="44">
        <v>267</v>
      </c>
      <c r="B268" s="41" t="s">
        <v>1291</v>
      </c>
      <c r="C268" s="42" t="s">
        <v>162</v>
      </c>
      <c r="D268" s="42" t="s">
        <v>1292</v>
      </c>
      <c r="E268" s="125" t="s">
        <v>1290</v>
      </c>
      <c r="F268" s="44" t="s">
        <v>356</v>
      </c>
      <c r="G268" s="44"/>
      <c r="H268" s="41"/>
      <c r="I268" s="42"/>
      <c r="J268" s="42"/>
      <c r="K268" s="125"/>
      <c r="L268" s="44"/>
      <c r="M268" s="44"/>
      <c r="N268" s="41"/>
      <c r="O268" s="42"/>
      <c r="P268" s="42"/>
      <c r="Q268" s="125"/>
      <c r="R268" s="44"/>
      <c r="S268" s="44"/>
      <c r="T268" s="41"/>
      <c r="U268" s="42"/>
      <c r="V268" s="42"/>
      <c r="W268" s="125"/>
      <c r="X268" s="44"/>
      <c r="Y268" s="44"/>
      <c r="Z268" s="41"/>
      <c r="AA268" s="42"/>
      <c r="AB268" s="42"/>
      <c r="AC268" s="125"/>
      <c r="AD268" s="44"/>
      <c r="AE268" s="44"/>
      <c r="AF268" s="41"/>
      <c r="AG268" s="42"/>
      <c r="AH268" s="42"/>
      <c r="AI268" s="125"/>
      <c r="AJ268" s="44"/>
      <c r="AK268" s="44"/>
      <c r="AL268" s="41"/>
      <c r="AM268" s="42"/>
      <c r="AN268" s="42"/>
      <c r="AO268" s="125"/>
      <c r="AP268" s="44"/>
      <c r="AQ268" s="44"/>
      <c r="AR268" s="41"/>
      <c r="AS268" s="42"/>
      <c r="AT268" s="42"/>
      <c r="AU268" s="125"/>
      <c r="AV268" s="44"/>
      <c r="AW268" s="44"/>
      <c r="AX268" s="41"/>
      <c r="AY268" s="42"/>
      <c r="AZ268" s="42"/>
      <c r="BA268" s="125"/>
      <c r="BB268" s="44"/>
      <c r="BC268" s="44"/>
      <c r="BD268" s="41"/>
      <c r="BE268" s="42"/>
      <c r="BF268" s="42"/>
      <c r="BG268" s="125"/>
      <c r="BH268" s="44"/>
      <c r="BI268" s="44"/>
      <c r="BJ268" s="41"/>
      <c r="BK268" s="42"/>
      <c r="BL268" s="42"/>
      <c r="BM268" s="125"/>
      <c r="BN268" s="44"/>
      <c r="BO268" s="44"/>
      <c r="BP268" s="41"/>
      <c r="BQ268" s="42"/>
      <c r="BR268" s="42"/>
      <c r="BS268" s="125"/>
      <c r="BT268" s="44"/>
      <c r="BU268" s="44"/>
      <c r="BV268" s="41"/>
      <c r="BW268" s="42"/>
      <c r="BX268" s="42"/>
      <c r="BY268" s="125"/>
      <c r="BZ268" s="44"/>
      <c r="CA268" s="44"/>
      <c r="CB268" s="41"/>
      <c r="CC268" s="42"/>
      <c r="CD268" s="42"/>
      <c r="CE268" s="125"/>
      <c r="CF268" s="44"/>
      <c r="CG268" s="44"/>
      <c r="CH268" s="41"/>
      <c r="CI268" s="42"/>
      <c r="CJ268" s="42"/>
      <c r="CK268" s="125"/>
      <c r="CL268" s="44"/>
      <c r="CM268" s="44"/>
      <c r="CN268" s="41"/>
      <c r="CO268" s="42"/>
      <c r="CP268" s="42"/>
      <c r="CQ268" s="125"/>
      <c r="CR268" s="44"/>
      <c r="CS268" s="44"/>
      <c r="CT268" s="41"/>
      <c r="CU268" s="42"/>
      <c r="CV268" s="42"/>
      <c r="CW268" s="125"/>
      <c r="CX268" s="44"/>
      <c r="CY268" s="44"/>
      <c r="CZ268" s="41"/>
      <c r="DA268" s="42"/>
      <c r="DB268" s="42"/>
      <c r="DC268" s="125"/>
      <c r="DD268" s="44"/>
      <c r="DE268" s="44"/>
      <c r="DF268" s="41"/>
      <c r="DG268" s="42"/>
      <c r="DH268" s="42"/>
      <c r="DI268" s="125"/>
      <c r="DJ268" s="44"/>
      <c r="DK268" s="44"/>
      <c r="DL268" s="41"/>
      <c r="DM268" s="42"/>
      <c r="DN268" s="42"/>
      <c r="DO268" s="125"/>
      <c r="DP268" s="44"/>
      <c r="DQ268" s="44"/>
      <c r="DR268" s="41"/>
      <c r="DS268" s="42"/>
      <c r="DT268" s="42"/>
      <c r="DU268" s="125"/>
      <c r="DV268" s="44"/>
      <c r="DW268" s="44"/>
      <c r="DX268" s="41"/>
      <c r="DY268" s="42"/>
      <c r="DZ268" s="42"/>
      <c r="EA268" s="125"/>
      <c r="EB268" s="44"/>
      <c r="EC268" s="44"/>
      <c r="ED268" s="41"/>
      <c r="EE268" s="42"/>
      <c r="EF268" s="42"/>
      <c r="EG268" s="125"/>
      <c r="EH268" s="44"/>
      <c r="EI268" s="44"/>
      <c r="EJ268" s="41"/>
      <c r="EK268" s="42"/>
      <c r="EL268" s="42"/>
      <c r="EM268" s="125"/>
      <c r="EN268" s="44"/>
      <c r="EO268" s="44"/>
      <c r="EP268" s="41"/>
      <c r="EQ268" s="42"/>
      <c r="ER268" s="42"/>
      <c r="ES268" s="125"/>
      <c r="ET268" s="44"/>
      <c r="EU268" s="44"/>
      <c r="EV268" s="41"/>
      <c r="EW268" s="42"/>
      <c r="EX268" s="42"/>
      <c r="EY268" s="125"/>
      <c r="EZ268" s="44"/>
      <c r="FA268" s="44"/>
      <c r="FB268" s="41"/>
      <c r="FC268" s="42"/>
      <c r="FD268" s="42"/>
      <c r="FE268" s="125"/>
      <c r="FF268" s="44"/>
      <c r="FG268" s="44"/>
      <c r="FH268" s="41"/>
      <c r="FI268" s="42"/>
      <c r="FJ268" s="42"/>
      <c r="FK268" s="125"/>
      <c r="FL268" s="44"/>
      <c r="FM268" s="44"/>
      <c r="FN268" s="41"/>
      <c r="FO268" s="42"/>
      <c r="FP268" s="42"/>
      <c r="FQ268" s="125"/>
      <c r="FR268" s="44"/>
      <c r="FS268" s="44"/>
      <c r="FT268" s="41"/>
      <c r="FU268" s="42"/>
      <c r="FV268" s="42"/>
      <c r="FW268" s="125"/>
      <c r="FX268" s="44"/>
      <c r="FY268" s="44"/>
      <c r="FZ268" s="41"/>
      <c r="GA268" s="42"/>
      <c r="GB268" s="42"/>
      <c r="GC268" s="125"/>
      <c r="GD268" s="44"/>
      <c r="GE268" s="44"/>
      <c r="GF268" s="41"/>
      <c r="GG268" s="42"/>
      <c r="GH268" s="42"/>
      <c r="GI268" s="125"/>
      <c r="GJ268" s="44"/>
      <c r="GK268" s="44"/>
      <c r="GL268" s="41"/>
      <c r="GM268" s="42"/>
      <c r="GN268" s="42"/>
      <c r="GO268" s="125"/>
      <c r="GP268" s="44"/>
      <c r="GQ268" s="44"/>
      <c r="GR268" s="41"/>
      <c r="GS268" s="42"/>
      <c r="GT268" s="42"/>
      <c r="GU268" s="125"/>
      <c r="GV268" s="44"/>
      <c r="GW268" s="44"/>
      <c r="GX268" s="41"/>
      <c r="GY268" s="42"/>
      <c r="GZ268" s="42"/>
      <c r="HA268" s="125"/>
      <c r="HB268" s="44"/>
      <c r="HC268" s="44"/>
      <c r="HD268" s="41"/>
      <c r="HE268" s="42"/>
      <c r="HF268" s="42"/>
      <c r="HG268" s="125"/>
      <c r="HH268" s="44"/>
      <c r="HI268" s="44"/>
      <c r="HJ268" s="41"/>
      <c r="HK268" s="42"/>
      <c r="HL268" s="42"/>
      <c r="HM268" s="125"/>
      <c r="HN268" s="44"/>
      <c r="HO268" s="44"/>
      <c r="HP268" s="41"/>
      <c r="HQ268" s="42"/>
      <c r="HR268" s="42"/>
      <c r="HS268" s="125"/>
      <c r="HT268" s="44"/>
      <c r="HU268" s="44"/>
      <c r="HV268" s="41"/>
      <c r="HW268" s="42"/>
      <c r="HX268" s="42"/>
      <c r="HY268" s="125"/>
      <c r="HZ268" s="44"/>
      <c r="IA268" s="44"/>
      <c r="IB268" s="41"/>
      <c r="IC268" s="42"/>
      <c r="ID268" s="42"/>
      <c r="IE268" s="125"/>
      <c r="IF268" s="44"/>
      <c r="IG268" s="44"/>
      <c r="IH268" s="41"/>
      <c r="II268" s="42"/>
      <c r="IJ268" s="42"/>
      <c r="IK268" s="125"/>
      <c r="IL268" s="44"/>
      <c r="IM268" s="44"/>
      <c r="IN268" s="41"/>
      <c r="IO268" s="42"/>
      <c r="IP268" s="42"/>
      <c r="IQ268" s="125"/>
      <c r="IR268" s="44"/>
      <c r="IS268" s="44"/>
      <c r="IT268" s="41"/>
      <c r="IU268" s="42"/>
      <c r="IV268" s="42"/>
      <c r="IW268" s="125"/>
      <c r="IX268" s="44"/>
      <c r="IY268" s="44"/>
      <c r="IZ268" s="41"/>
      <c r="JA268" s="42"/>
      <c r="JB268" s="42"/>
      <c r="JC268" s="125"/>
      <c r="JD268" s="44"/>
      <c r="JE268" s="44"/>
      <c r="JF268" s="41"/>
      <c r="JG268" s="42"/>
      <c r="JH268" s="42"/>
      <c r="JI268" s="125"/>
      <c r="JJ268" s="44"/>
      <c r="JK268" s="44"/>
      <c r="JL268" s="41"/>
      <c r="JM268" s="42"/>
      <c r="JN268" s="42"/>
      <c r="JO268" s="125"/>
      <c r="JP268" s="44"/>
      <c r="JQ268" s="44"/>
      <c r="JR268" s="41"/>
      <c r="JS268" s="42"/>
      <c r="JT268" s="42"/>
      <c r="JU268" s="125"/>
      <c r="JV268" s="44"/>
      <c r="JW268" s="44"/>
      <c r="JX268" s="41"/>
      <c r="JY268" s="42"/>
      <c r="JZ268" s="42"/>
      <c r="KA268" s="125"/>
      <c r="KB268" s="44"/>
      <c r="KC268" s="44"/>
      <c r="KD268" s="41"/>
      <c r="KE268" s="42"/>
      <c r="KF268" s="42"/>
      <c r="KG268" s="125"/>
      <c r="KH268" s="44"/>
      <c r="KI268" s="44"/>
      <c r="KJ268" s="41"/>
      <c r="KK268" s="42"/>
      <c r="KL268" s="42"/>
      <c r="KM268" s="125"/>
      <c r="KN268" s="44"/>
      <c r="KO268" s="44"/>
      <c r="KP268" s="41"/>
      <c r="KQ268" s="42"/>
      <c r="KR268" s="42"/>
      <c r="KS268" s="125"/>
      <c r="KT268" s="44"/>
      <c r="KU268" s="44"/>
      <c r="KV268" s="41"/>
      <c r="KW268" s="42"/>
      <c r="KX268" s="42"/>
      <c r="KY268" s="125"/>
      <c r="KZ268" s="44"/>
      <c r="LA268" s="44"/>
      <c r="LB268" s="41"/>
      <c r="LC268" s="42"/>
      <c r="LD268" s="42"/>
      <c r="LE268" s="125"/>
      <c r="LF268" s="44"/>
      <c r="LG268" s="44"/>
      <c r="LH268" s="41"/>
      <c r="LI268" s="42"/>
      <c r="LJ268" s="42"/>
      <c r="LK268" s="125"/>
      <c r="LL268" s="44"/>
      <c r="LM268" s="44"/>
      <c r="LN268" s="41"/>
      <c r="LO268" s="42"/>
      <c r="LP268" s="42"/>
      <c r="LQ268" s="125"/>
      <c r="LR268" s="44"/>
      <c r="LS268" s="44"/>
      <c r="LT268" s="41"/>
      <c r="LU268" s="42"/>
      <c r="LV268" s="42"/>
      <c r="LW268" s="125"/>
      <c r="LX268" s="44"/>
      <c r="LY268" s="44"/>
      <c r="LZ268" s="41"/>
      <c r="MA268" s="42"/>
      <c r="MB268" s="42"/>
      <c r="MC268" s="125"/>
      <c r="MD268" s="44"/>
      <c r="ME268" s="44"/>
      <c r="MF268" s="41"/>
      <c r="MG268" s="42"/>
      <c r="MH268" s="42"/>
      <c r="MI268" s="125"/>
      <c r="MJ268" s="44"/>
      <c r="MK268" s="44"/>
      <c r="ML268" s="41"/>
      <c r="MM268" s="42"/>
      <c r="MN268" s="42"/>
      <c r="MO268" s="125"/>
      <c r="MP268" s="44"/>
      <c r="MQ268" s="44"/>
      <c r="MR268" s="41"/>
      <c r="MS268" s="42"/>
      <c r="MT268" s="42"/>
      <c r="MU268" s="125"/>
      <c r="MV268" s="44"/>
      <c r="MW268" s="44"/>
      <c r="MX268" s="41"/>
      <c r="MY268" s="42"/>
      <c r="MZ268" s="42"/>
      <c r="NA268" s="125"/>
      <c r="NB268" s="44"/>
      <c r="NC268" s="44"/>
      <c r="ND268" s="41"/>
      <c r="NE268" s="42"/>
      <c r="NF268" s="42"/>
      <c r="NG268" s="125"/>
      <c r="NH268" s="44"/>
      <c r="NI268" s="44"/>
      <c r="NJ268" s="41"/>
      <c r="NK268" s="42"/>
      <c r="NL268" s="42"/>
      <c r="NM268" s="125"/>
      <c r="NN268" s="44"/>
      <c r="NO268" s="44"/>
      <c r="NP268" s="41"/>
      <c r="NQ268" s="42"/>
      <c r="NR268" s="42"/>
      <c r="NS268" s="125"/>
      <c r="NT268" s="44"/>
      <c r="NU268" s="44"/>
      <c r="NV268" s="41"/>
      <c r="NW268" s="42"/>
      <c r="NX268" s="42"/>
      <c r="NY268" s="125"/>
      <c r="NZ268" s="44"/>
      <c r="OA268" s="44"/>
      <c r="OB268" s="41"/>
      <c r="OC268" s="42"/>
      <c r="OD268" s="42"/>
      <c r="OE268" s="125"/>
      <c r="OF268" s="44"/>
      <c r="OG268" s="44"/>
      <c r="OH268" s="41"/>
      <c r="OI268" s="42"/>
      <c r="OJ268" s="42"/>
      <c r="OK268" s="125"/>
      <c r="OL268" s="44"/>
      <c r="OM268" s="44"/>
      <c r="ON268" s="41"/>
      <c r="OO268" s="42"/>
      <c r="OP268" s="42"/>
      <c r="OQ268" s="125"/>
      <c r="OR268" s="44"/>
      <c r="OS268" s="44"/>
      <c r="OT268" s="41"/>
      <c r="OU268" s="42"/>
      <c r="OV268" s="42"/>
      <c r="OW268" s="125"/>
      <c r="OX268" s="44"/>
      <c r="OY268" s="44"/>
      <c r="OZ268" s="41"/>
      <c r="PA268" s="42"/>
      <c r="PB268" s="42"/>
      <c r="PC268" s="125"/>
      <c r="PD268" s="44"/>
      <c r="PE268" s="44"/>
      <c r="PF268" s="41"/>
      <c r="PG268" s="42"/>
      <c r="PH268" s="42"/>
      <c r="PI268" s="125"/>
      <c r="PJ268" s="44"/>
      <c r="PK268" s="44"/>
      <c r="PL268" s="41"/>
      <c r="PM268" s="42"/>
      <c r="PN268" s="42"/>
      <c r="PO268" s="125"/>
      <c r="PP268" s="44"/>
      <c r="PQ268" s="44"/>
      <c r="PR268" s="41"/>
      <c r="PS268" s="42"/>
      <c r="PT268" s="42"/>
      <c r="PU268" s="125"/>
      <c r="PV268" s="44"/>
      <c r="PW268" s="44"/>
      <c r="PX268" s="41"/>
      <c r="PY268" s="42"/>
      <c r="PZ268" s="42"/>
      <c r="QA268" s="125"/>
      <c r="QB268" s="44"/>
      <c r="QC268" s="44"/>
      <c r="QD268" s="41"/>
      <c r="QE268" s="42"/>
      <c r="QF268" s="42"/>
      <c r="QG268" s="125"/>
      <c r="QH268" s="44"/>
      <c r="QI268" s="44"/>
      <c r="QJ268" s="41"/>
      <c r="QK268" s="42"/>
      <c r="QL268" s="42"/>
      <c r="QM268" s="125"/>
      <c r="QN268" s="44"/>
      <c r="QO268" s="44"/>
      <c r="QP268" s="41"/>
      <c r="QQ268" s="42"/>
      <c r="QR268" s="42"/>
      <c r="QS268" s="125"/>
      <c r="QT268" s="44"/>
      <c r="QU268" s="44"/>
      <c r="QV268" s="41"/>
      <c r="QW268" s="42"/>
      <c r="QX268" s="42"/>
      <c r="QY268" s="125"/>
      <c r="QZ268" s="44"/>
      <c r="RA268" s="44"/>
      <c r="RB268" s="41"/>
      <c r="RC268" s="42"/>
      <c r="RD268" s="42"/>
      <c r="RE268" s="125"/>
      <c r="RF268" s="44"/>
      <c r="RG268" s="44"/>
      <c r="RH268" s="41"/>
      <c r="RI268" s="42"/>
      <c r="RJ268" s="42"/>
      <c r="RK268" s="125"/>
      <c r="RL268" s="44"/>
      <c r="RM268" s="44"/>
      <c r="RN268" s="41"/>
      <c r="RO268" s="42"/>
      <c r="RP268" s="42"/>
      <c r="RQ268" s="125"/>
      <c r="RR268" s="44"/>
      <c r="RS268" s="44"/>
      <c r="RT268" s="41"/>
      <c r="RU268" s="42"/>
      <c r="RV268" s="42"/>
      <c r="RW268" s="125"/>
      <c r="RX268" s="44"/>
      <c r="RY268" s="44"/>
      <c r="RZ268" s="41"/>
      <c r="SA268" s="42"/>
      <c r="SB268" s="42"/>
      <c r="SC268" s="125"/>
      <c r="SD268" s="44"/>
      <c r="SE268" s="44"/>
      <c r="SF268" s="41"/>
      <c r="SG268" s="42"/>
      <c r="SH268" s="42"/>
      <c r="SI268" s="125"/>
      <c r="SJ268" s="44"/>
      <c r="SK268" s="44"/>
      <c r="SL268" s="41"/>
      <c r="SM268" s="42"/>
      <c r="SN268" s="42"/>
      <c r="SO268" s="125"/>
      <c r="SP268" s="44"/>
      <c r="SQ268" s="44"/>
      <c r="SR268" s="41"/>
      <c r="SS268" s="42"/>
      <c r="ST268" s="42"/>
      <c r="SU268" s="125"/>
      <c r="SV268" s="44"/>
      <c r="SW268" s="44"/>
      <c r="SX268" s="41"/>
      <c r="SY268" s="42"/>
      <c r="SZ268" s="42"/>
      <c r="TA268" s="125"/>
      <c r="TB268" s="44"/>
      <c r="TC268" s="44"/>
      <c r="TD268" s="41"/>
      <c r="TE268" s="42"/>
      <c r="TF268" s="42"/>
      <c r="TG268" s="125"/>
      <c r="TH268" s="44"/>
      <c r="TI268" s="44"/>
      <c r="TJ268" s="41"/>
      <c r="TK268" s="42"/>
      <c r="TL268" s="42"/>
      <c r="TM268" s="125"/>
      <c r="TN268" s="44"/>
      <c r="TO268" s="44"/>
      <c r="TP268" s="41"/>
      <c r="TQ268" s="42"/>
      <c r="TR268" s="42"/>
      <c r="TS268" s="125"/>
      <c r="TT268" s="44"/>
      <c r="TU268" s="44"/>
      <c r="TV268" s="41"/>
      <c r="TW268" s="42"/>
      <c r="TX268" s="42"/>
      <c r="TY268" s="125"/>
      <c r="TZ268" s="44"/>
      <c r="UA268" s="44"/>
      <c r="UB268" s="41"/>
      <c r="UC268" s="42"/>
      <c r="UD268" s="42"/>
      <c r="UE268" s="125"/>
      <c r="UF268" s="44"/>
      <c r="UG268" s="44"/>
      <c r="UH268" s="41"/>
      <c r="UI268" s="42"/>
      <c r="UJ268" s="42"/>
      <c r="UK268" s="125"/>
      <c r="UL268" s="44"/>
      <c r="UM268" s="44"/>
      <c r="UN268" s="41"/>
      <c r="UO268" s="42"/>
      <c r="UP268" s="42"/>
      <c r="UQ268" s="125"/>
      <c r="UR268" s="44"/>
      <c r="US268" s="44"/>
      <c r="UT268" s="41"/>
      <c r="UU268" s="42"/>
      <c r="UV268" s="42"/>
      <c r="UW268" s="125"/>
      <c r="UX268" s="44"/>
      <c r="UY268" s="44"/>
      <c r="UZ268" s="41"/>
      <c r="VA268" s="42"/>
      <c r="VB268" s="42"/>
      <c r="VC268" s="125"/>
      <c r="VD268" s="44"/>
      <c r="VE268" s="44"/>
      <c r="VF268" s="41"/>
      <c r="VG268" s="42"/>
      <c r="VH268" s="42"/>
      <c r="VI268" s="125"/>
      <c r="VJ268" s="44"/>
      <c r="VK268" s="44"/>
      <c r="VL268" s="41"/>
      <c r="VM268" s="42"/>
      <c r="VN268" s="42"/>
      <c r="VO268" s="125"/>
      <c r="VP268" s="44"/>
      <c r="VQ268" s="44"/>
      <c r="VR268" s="41"/>
      <c r="VS268" s="42"/>
      <c r="VT268" s="42"/>
      <c r="VU268" s="125"/>
      <c r="VV268" s="44"/>
      <c r="VW268" s="44"/>
      <c r="VX268" s="41"/>
      <c r="VY268" s="42"/>
      <c r="VZ268" s="42"/>
      <c r="WA268" s="125"/>
      <c r="WB268" s="44"/>
      <c r="WC268" s="44"/>
      <c r="WD268" s="41"/>
      <c r="WE268" s="42"/>
      <c r="WF268" s="42"/>
      <c r="WG268" s="125"/>
      <c r="WH268" s="44"/>
      <c r="WI268" s="44"/>
      <c r="WJ268" s="41"/>
      <c r="WK268" s="42"/>
      <c r="WL268" s="42"/>
      <c r="WM268" s="125"/>
      <c r="WN268" s="44"/>
      <c r="WO268" s="44"/>
      <c r="WP268" s="41"/>
      <c r="WQ268" s="42"/>
      <c r="WR268" s="42"/>
      <c r="WS268" s="125"/>
      <c r="WT268" s="44"/>
      <c r="WU268" s="44"/>
      <c r="WV268" s="41"/>
      <c r="WW268" s="42"/>
      <c r="WX268" s="42"/>
      <c r="WY268" s="125"/>
      <c r="WZ268" s="44"/>
      <c r="XA268" s="44"/>
      <c r="XB268" s="41"/>
      <c r="XC268" s="42"/>
      <c r="XD268" s="42"/>
      <c r="XE268" s="125"/>
      <c r="XF268" s="44"/>
      <c r="XG268" s="44"/>
      <c r="XH268" s="41"/>
      <c r="XI268" s="42"/>
      <c r="XJ268" s="42"/>
      <c r="XK268" s="125"/>
      <c r="XL268" s="44"/>
      <c r="XM268" s="44"/>
      <c r="XN268" s="41"/>
      <c r="XO268" s="42"/>
      <c r="XP268" s="42"/>
      <c r="XQ268" s="125"/>
      <c r="XR268" s="44"/>
      <c r="XS268" s="44"/>
      <c r="XT268" s="41"/>
      <c r="XU268" s="42"/>
      <c r="XV268" s="42"/>
      <c r="XW268" s="125"/>
      <c r="XX268" s="44"/>
      <c r="XY268" s="44"/>
      <c r="XZ268" s="41"/>
      <c r="YA268" s="42"/>
      <c r="YB268" s="42"/>
      <c r="YC268" s="125"/>
      <c r="YD268" s="44"/>
      <c r="YE268" s="44"/>
      <c r="YF268" s="41"/>
      <c r="YG268" s="42"/>
      <c r="YH268" s="42"/>
      <c r="YI268" s="125"/>
      <c r="YJ268" s="44"/>
      <c r="YK268" s="44"/>
      <c r="YL268" s="41"/>
      <c r="YM268" s="42"/>
      <c r="YN268" s="42"/>
      <c r="YO268" s="125"/>
      <c r="YP268" s="44"/>
      <c r="YQ268" s="44"/>
      <c r="YR268" s="41"/>
      <c r="YS268" s="42"/>
      <c r="YT268" s="42"/>
      <c r="YU268" s="125"/>
      <c r="YV268" s="44"/>
      <c r="YW268" s="44"/>
      <c r="YX268" s="41"/>
      <c r="YY268" s="42"/>
      <c r="YZ268" s="42"/>
      <c r="ZA268" s="125"/>
      <c r="ZB268" s="44"/>
      <c r="ZC268" s="44"/>
      <c r="ZD268" s="41"/>
      <c r="ZE268" s="42"/>
      <c r="ZF268" s="42"/>
      <c r="ZG268" s="125"/>
      <c r="ZH268" s="44"/>
      <c r="ZI268" s="44"/>
      <c r="ZJ268" s="41"/>
      <c r="ZK268" s="42"/>
      <c r="ZL268" s="42"/>
      <c r="ZM268" s="125"/>
      <c r="ZN268" s="44"/>
      <c r="ZO268" s="44"/>
      <c r="ZP268" s="41"/>
      <c r="ZQ268" s="42"/>
      <c r="ZR268" s="42"/>
      <c r="ZS268" s="125"/>
      <c r="ZT268" s="44"/>
      <c r="ZU268" s="44"/>
      <c r="ZV268" s="41"/>
      <c r="ZW268" s="42"/>
      <c r="ZX268" s="42"/>
      <c r="ZY268" s="125"/>
      <c r="ZZ268" s="44"/>
      <c r="AAA268" s="44"/>
      <c r="AAB268" s="41"/>
      <c r="AAC268" s="42"/>
      <c r="AAD268" s="42"/>
      <c r="AAE268" s="125"/>
      <c r="AAF268" s="44"/>
      <c r="AAG268" s="44"/>
      <c r="AAH268" s="41"/>
      <c r="AAI268" s="42"/>
      <c r="AAJ268" s="42"/>
      <c r="AAK268" s="125"/>
      <c r="AAL268" s="44"/>
      <c r="AAM268" s="44"/>
      <c r="AAN268" s="41"/>
      <c r="AAO268" s="42"/>
      <c r="AAP268" s="42"/>
      <c r="AAQ268" s="125"/>
      <c r="AAR268" s="44"/>
      <c r="AAS268" s="44"/>
      <c r="AAT268" s="41"/>
      <c r="AAU268" s="42"/>
      <c r="AAV268" s="42"/>
      <c r="AAW268" s="125"/>
      <c r="AAX268" s="44"/>
      <c r="AAY268" s="44"/>
      <c r="AAZ268" s="41"/>
      <c r="ABA268" s="42"/>
      <c r="ABB268" s="42"/>
      <c r="ABC268" s="125"/>
      <c r="ABD268" s="44"/>
      <c r="ABE268" s="44"/>
      <c r="ABF268" s="41"/>
      <c r="ABG268" s="42"/>
      <c r="ABH268" s="42"/>
      <c r="ABI268" s="125"/>
      <c r="ABJ268" s="44"/>
      <c r="ABK268" s="44"/>
      <c r="ABL268" s="41"/>
      <c r="ABM268" s="42"/>
      <c r="ABN268" s="42"/>
      <c r="ABO268" s="125"/>
      <c r="ABP268" s="44"/>
      <c r="ABQ268" s="44"/>
      <c r="ABR268" s="41"/>
      <c r="ABS268" s="42"/>
      <c r="ABT268" s="42"/>
      <c r="ABU268" s="125"/>
      <c r="ABV268" s="44"/>
      <c r="ABW268" s="44"/>
      <c r="ABX268" s="41"/>
      <c r="ABY268" s="42"/>
      <c r="ABZ268" s="42"/>
      <c r="ACA268" s="125"/>
      <c r="ACB268" s="44"/>
      <c r="ACC268" s="44"/>
      <c r="ACD268" s="41"/>
      <c r="ACE268" s="42"/>
      <c r="ACF268" s="42"/>
      <c r="ACG268" s="125"/>
      <c r="ACH268" s="44"/>
      <c r="ACI268" s="44"/>
      <c r="ACJ268" s="41"/>
      <c r="ACK268" s="42"/>
      <c r="ACL268" s="42"/>
      <c r="ACM268" s="125"/>
      <c r="ACN268" s="44"/>
      <c r="ACO268" s="44"/>
      <c r="ACP268" s="41"/>
      <c r="ACQ268" s="42"/>
      <c r="ACR268" s="42"/>
      <c r="ACS268" s="125"/>
      <c r="ACT268" s="44"/>
      <c r="ACU268" s="44"/>
      <c r="ACV268" s="41"/>
      <c r="ACW268" s="42"/>
      <c r="ACX268" s="42"/>
      <c r="ACY268" s="125"/>
      <c r="ACZ268" s="44"/>
      <c r="ADA268" s="44"/>
      <c r="ADB268" s="41"/>
      <c r="ADC268" s="42"/>
      <c r="ADD268" s="42"/>
      <c r="ADE268" s="125"/>
      <c r="ADF268" s="44"/>
      <c r="ADG268" s="44"/>
      <c r="ADH268" s="41"/>
      <c r="ADI268" s="42"/>
      <c r="ADJ268" s="42"/>
      <c r="ADK268" s="125"/>
      <c r="ADL268" s="44"/>
      <c r="ADM268" s="44"/>
      <c r="ADN268" s="41"/>
      <c r="ADO268" s="42"/>
      <c r="ADP268" s="42"/>
      <c r="ADQ268" s="125"/>
      <c r="ADR268" s="44"/>
      <c r="ADS268" s="44"/>
      <c r="ADT268" s="41"/>
      <c r="ADU268" s="42"/>
      <c r="ADV268" s="42"/>
      <c r="ADW268" s="125"/>
      <c r="ADX268" s="44"/>
      <c r="ADY268" s="44"/>
      <c r="ADZ268" s="41"/>
      <c r="AEA268" s="42"/>
      <c r="AEB268" s="42"/>
      <c r="AEC268" s="125"/>
      <c r="AED268" s="44"/>
      <c r="AEE268" s="44"/>
      <c r="AEF268" s="41"/>
      <c r="AEG268" s="42"/>
      <c r="AEH268" s="42"/>
      <c r="AEI268" s="125"/>
      <c r="AEJ268" s="44"/>
      <c r="AEK268" s="44"/>
      <c r="AEL268" s="41"/>
      <c r="AEM268" s="42"/>
      <c r="AEN268" s="42"/>
      <c r="AEO268" s="125"/>
      <c r="AEP268" s="44"/>
      <c r="AEQ268" s="44"/>
      <c r="AER268" s="41"/>
      <c r="AES268" s="42"/>
      <c r="AET268" s="42"/>
      <c r="AEU268" s="125"/>
      <c r="AEV268" s="44"/>
      <c r="AEW268" s="44"/>
      <c r="AEX268" s="41"/>
      <c r="AEY268" s="42"/>
      <c r="AEZ268" s="42"/>
      <c r="AFA268" s="125"/>
      <c r="AFB268" s="44"/>
      <c r="AFC268" s="44"/>
      <c r="AFD268" s="41"/>
      <c r="AFE268" s="42"/>
      <c r="AFF268" s="42"/>
      <c r="AFG268" s="125"/>
      <c r="AFH268" s="44"/>
      <c r="AFI268" s="44"/>
      <c r="AFJ268" s="41"/>
      <c r="AFK268" s="42"/>
      <c r="AFL268" s="42"/>
      <c r="AFM268" s="125"/>
      <c r="AFN268" s="44"/>
      <c r="AFO268" s="44"/>
      <c r="AFP268" s="41"/>
      <c r="AFQ268" s="42"/>
      <c r="AFR268" s="42"/>
      <c r="AFS268" s="125"/>
      <c r="AFT268" s="44"/>
      <c r="AFU268" s="44"/>
      <c r="AFV268" s="41"/>
      <c r="AFW268" s="42"/>
      <c r="AFX268" s="42"/>
      <c r="AFY268" s="125"/>
      <c r="AFZ268" s="44"/>
      <c r="AGA268" s="44"/>
      <c r="AGB268" s="41"/>
      <c r="AGC268" s="42"/>
      <c r="AGD268" s="42"/>
      <c r="AGE268" s="125"/>
      <c r="AGF268" s="44"/>
      <c r="AGG268" s="44"/>
      <c r="AGH268" s="41"/>
      <c r="AGI268" s="42"/>
      <c r="AGJ268" s="42"/>
      <c r="AGK268" s="125"/>
      <c r="AGL268" s="44"/>
      <c r="AGM268" s="44"/>
      <c r="AGN268" s="41"/>
      <c r="AGO268" s="42"/>
      <c r="AGP268" s="42"/>
      <c r="AGQ268" s="125"/>
      <c r="AGR268" s="44"/>
      <c r="AGS268" s="44"/>
      <c r="AGT268" s="41"/>
      <c r="AGU268" s="42"/>
      <c r="AGV268" s="42"/>
      <c r="AGW268" s="125"/>
      <c r="AGX268" s="44"/>
      <c r="AGY268" s="44"/>
      <c r="AGZ268" s="41"/>
      <c r="AHA268" s="42"/>
      <c r="AHB268" s="42"/>
      <c r="AHC268" s="125"/>
      <c r="AHD268" s="44"/>
      <c r="AHE268" s="44"/>
      <c r="AHF268" s="41"/>
      <c r="AHG268" s="42"/>
      <c r="AHH268" s="42"/>
      <c r="AHI268" s="125"/>
      <c r="AHJ268" s="44"/>
      <c r="AHK268" s="44"/>
      <c r="AHL268" s="41"/>
      <c r="AHM268" s="42"/>
      <c r="AHN268" s="42"/>
      <c r="AHO268" s="125"/>
      <c r="AHP268" s="44"/>
      <c r="AHQ268" s="44"/>
      <c r="AHR268" s="41"/>
      <c r="AHS268" s="42"/>
      <c r="AHT268" s="42"/>
      <c r="AHU268" s="125"/>
      <c r="AHV268" s="44"/>
      <c r="AHW268" s="44"/>
      <c r="AHX268" s="41"/>
      <c r="AHY268" s="42"/>
      <c r="AHZ268" s="42"/>
      <c r="AIA268" s="125"/>
      <c r="AIB268" s="44"/>
      <c r="AIC268" s="44"/>
      <c r="AID268" s="41"/>
      <c r="AIE268" s="42"/>
      <c r="AIF268" s="42"/>
      <c r="AIG268" s="125"/>
      <c r="AIH268" s="44"/>
      <c r="AII268" s="44"/>
      <c r="AIJ268" s="41"/>
      <c r="AIK268" s="42"/>
      <c r="AIL268" s="42"/>
      <c r="AIM268" s="125"/>
      <c r="AIN268" s="44"/>
      <c r="AIO268" s="44"/>
      <c r="AIP268" s="41"/>
      <c r="AIQ268" s="42"/>
      <c r="AIR268" s="42"/>
      <c r="AIS268" s="125"/>
      <c r="AIT268" s="44"/>
      <c r="AIU268" s="44"/>
      <c r="AIV268" s="41"/>
      <c r="AIW268" s="42"/>
      <c r="AIX268" s="42"/>
      <c r="AIY268" s="125"/>
      <c r="AIZ268" s="44"/>
      <c r="AJA268" s="44"/>
      <c r="AJB268" s="41"/>
      <c r="AJC268" s="42"/>
      <c r="AJD268" s="42"/>
      <c r="AJE268" s="125"/>
      <c r="AJF268" s="44"/>
      <c r="AJG268" s="44"/>
      <c r="AJH268" s="41"/>
      <c r="AJI268" s="42"/>
      <c r="AJJ268" s="42"/>
      <c r="AJK268" s="125"/>
      <c r="AJL268" s="44"/>
      <c r="AJM268" s="44"/>
      <c r="AJN268" s="41"/>
      <c r="AJO268" s="42"/>
      <c r="AJP268" s="42"/>
      <c r="AJQ268" s="125"/>
      <c r="AJR268" s="44"/>
      <c r="AJS268" s="44"/>
      <c r="AJT268" s="41"/>
      <c r="AJU268" s="42"/>
      <c r="AJV268" s="42"/>
      <c r="AJW268" s="125"/>
      <c r="AJX268" s="44"/>
      <c r="AJY268" s="44"/>
      <c r="AJZ268" s="41"/>
      <c r="AKA268" s="42"/>
      <c r="AKB268" s="42"/>
      <c r="AKC268" s="125"/>
      <c r="AKD268" s="44"/>
      <c r="AKE268" s="44"/>
      <c r="AKF268" s="41"/>
      <c r="AKG268" s="42"/>
      <c r="AKH268" s="42"/>
      <c r="AKI268" s="125"/>
      <c r="AKJ268" s="44"/>
      <c r="AKK268" s="44"/>
      <c r="AKL268" s="41"/>
      <c r="AKM268" s="42"/>
      <c r="AKN268" s="42"/>
      <c r="AKO268" s="125"/>
      <c r="AKP268" s="44"/>
      <c r="AKQ268" s="44"/>
      <c r="AKR268" s="41"/>
      <c r="AKS268" s="42"/>
      <c r="AKT268" s="42"/>
      <c r="AKU268" s="125"/>
      <c r="AKV268" s="44"/>
      <c r="AKW268" s="44"/>
      <c r="AKX268" s="41"/>
      <c r="AKY268" s="42"/>
      <c r="AKZ268" s="42"/>
      <c r="ALA268" s="125"/>
      <c r="ALB268" s="44"/>
      <c r="ALC268" s="44"/>
      <c r="ALD268" s="41"/>
      <c r="ALE268" s="42"/>
      <c r="ALF268" s="42"/>
      <c r="ALG268" s="125"/>
      <c r="ALH268" s="44"/>
      <c r="ALI268" s="44"/>
      <c r="ALJ268" s="41"/>
      <c r="ALK268" s="42"/>
      <c r="ALL268" s="42"/>
      <c r="ALM268" s="125"/>
      <c r="ALN268" s="44"/>
      <c r="ALO268" s="44"/>
      <c r="ALP268" s="41"/>
      <c r="ALQ268" s="42"/>
      <c r="ALR268" s="42"/>
      <c r="ALS268" s="125"/>
      <c r="ALT268" s="44"/>
      <c r="ALU268" s="44"/>
      <c r="ALV268" s="41"/>
      <c r="ALW268" s="42"/>
      <c r="ALX268" s="42"/>
      <c r="ALY268" s="125"/>
      <c r="ALZ268" s="44"/>
      <c r="AMA268" s="44"/>
      <c r="AMB268" s="41"/>
      <c r="AMC268" s="42"/>
      <c r="AMD268" s="42"/>
      <c r="AME268" s="125"/>
      <c r="AMF268" s="44"/>
      <c r="AMG268" s="44"/>
      <c r="AMH268" s="41"/>
      <c r="AMI268" s="42"/>
      <c r="AMJ268" s="42"/>
      <c r="AMK268" s="125"/>
      <c r="AML268" s="44"/>
      <c r="AMM268" s="44"/>
      <c r="AMN268" s="41"/>
      <c r="AMO268" s="42"/>
      <c r="AMP268" s="42"/>
      <c r="AMQ268" s="125"/>
      <c r="AMR268" s="44"/>
      <c r="AMS268" s="44"/>
      <c r="AMT268" s="41"/>
      <c r="AMU268" s="42"/>
      <c r="AMV268" s="42"/>
      <c r="AMW268" s="125"/>
      <c r="AMX268" s="44"/>
      <c r="AMY268" s="44"/>
      <c r="AMZ268" s="41"/>
      <c r="ANA268" s="42"/>
      <c r="ANB268" s="42"/>
      <c r="ANC268" s="125"/>
      <c r="AND268" s="44"/>
      <c r="ANE268" s="44"/>
      <c r="ANF268" s="41"/>
      <c r="ANG268" s="42"/>
      <c r="ANH268" s="42"/>
      <c r="ANI268" s="125"/>
      <c r="ANJ268" s="44"/>
      <c r="ANK268" s="44"/>
      <c r="ANL268" s="41"/>
      <c r="ANM268" s="42"/>
      <c r="ANN268" s="42"/>
      <c r="ANO268" s="125"/>
      <c r="ANP268" s="44"/>
      <c r="ANQ268" s="44"/>
      <c r="ANR268" s="41"/>
      <c r="ANS268" s="42"/>
      <c r="ANT268" s="42"/>
      <c r="ANU268" s="125"/>
      <c r="ANV268" s="44"/>
      <c r="ANW268" s="44"/>
      <c r="ANX268" s="41"/>
      <c r="ANY268" s="42"/>
      <c r="ANZ268" s="42"/>
      <c r="AOA268" s="125"/>
      <c r="AOB268" s="44"/>
      <c r="AOC268" s="44"/>
      <c r="AOD268" s="41"/>
      <c r="AOE268" s="42"/>
      <c r="AOF268" s="42"/>
      <c r="AOG268" s="125"/>
      <c r="AOH268" s="44"/>
      <c r="AOI268" s="44"/>
      <c r="AOJ268" s="41"/>
      <c r="AOK268" s="42"/>
      <c r="AOL268" s="42"/>
      <c r="AOM268" s="125"/>
      <c r="AON268" s="44"/>
      <c r="AOO268" s="44"/>
      <c r="AOP268" s="41"/>
      <c r="AOQ268" s="42"/>
      <c r="AOR268" s="42"/>
      <c r="AOS268" s="125"/>
      <c r="AOT268" s="44"/>
      <c r="AOU268" s="44"/>
      <c r="AOV268" s="41"/>
      <c r="AOW268" s="42"/>
      <c r="AOX268" s="42"/>
      <c r="AOY268" s="125"/>
      <c r="AOZ268" s="44"/>
      <c r="APA268" s="44"/>
      <c r="APB268" s="41"/>
      <c r="APC268" s="42"/>
      <c r="APD268" s="42"/>
      <c r="APE268" s="125"/>
      <c r="APF268" s="44"/>
      <c r="APG268" s="44"/>
      <c r="APH268" s="41"/>
      <c r="API268" s="42"/>
      <c r="APJ268" s="42"/>
      <c r="APK268" s="125"/>
      <c r="APL268" s="44"/>
      <c r="APM268" s="44"/>
      <c r="APN268" s="41"/>
      <c r="APO268" s="42"/>
      <c r="APP268" s="42"/>
      <c r="APQ268" s="125"/>
      <c r="APR268" s="44"/>
      <c r="APS268" s="44"/>
      <c r="APT268" s="41"/>
      <c r="APU268" s="42"/>
      <c r="APV268" s="42"/>
      <c r="APW268" s="125"/>
      <c r="APX268" s="44"/>
      <c r="APY268" s="44"/>
      <c r="APZ268" s="41"/>
      <c r="AQA268" s="42"/>
      <c r="AQB268" s="42"/>
      <c r="AQC268" s="125"/>
      <c r="AQD268" s="44"/>
      <c r="AQE268" s="44"/>
      <c r="AQF268" s="41"/>
      <c r="AQG268" s="42"/>
      <c r="AQH268" s="42"/>
      <c r="AQI268" s="125"/>
      <c r="AQJ268" s="44"/>
      <c r="AQK268" s="44"/>
      <c r="AQL268" s="41"/>
      <c r="AQM268" s="42"/>
      <c r="AQN268" s="42"/>
      <c r="AQO268" s="125"/>
      <c r="AQP268" s="44"/>
      <c r="AQQ268" s="44"/>
      <c r="AQR268" s="41"/>
      <c r="AQS268" s="42"/>
      <c r="AQT268" s="42"/>
      <c r="AQU268" s="125"/>
      <c r="AQV268" s="44"/>
      <c r="AQW268" s="44"/>
      <c r="AQX268" s="41"/>
      <c r="AQY268" s="42"/>
      <c r="AQZ268" s="42"/>
      <c r="ARA268" s="125"/>
      <c r="ARB268" s="44"/>
      <c r="ARC268" s="44"/>
      <c r="ARD268" s="41"/>
      <c r="ARE268" s="42"/>
      <c r="ARF268" s="42"/>
      <c r="ARG268" s="125"/>
      <c r="ARH268" s="44"/>
      <c r="ARI268" s="44"/>
      <c r="ARJ268" s="41"/>
      <c r="ARK268" s="42"/>
      <c r="ARL268" s="42"/>
      <c r="ARM268" s="125"/>
      <c r="ARN268" s="44"/>
      <c r="ARO268" s="44"/>
      <c r="ARP268" s="41"/>
      <c r="ARQ268" s="42"/>
      <c r="ARR268" s="42"/>
      <c r="ARS268" s="125"/>
      <c r="ART268" s="44"/>
      <c r="ARU268" s="44"/>
      <c r="ARV268" s="41"/>
      <c r="ARW268" s="42"/>
      <c r="ARX268" s="42"/>
      <c r="ARY268" s="125"/>
      <c r="ARZ268" s="44"/>
      <c r="ASA268" s="44"/>
      <c r="ASB268" s="41"/>
      <c r="ASC268" s="42"/>
      <c r="ASD268" s="42"/>
      <c r="ASE268" s="125"/>
      <c r="ASF268" s="44"/>
      <c r="ASG268" s="44"/>
      <c r="ASH268" s="41"/>
      <c r="ASI268" s="42"/>
      <c r="ASJ268" s="42"/>
      <c r="ASK268" s="125"/>
      <c r="ASL268" s="44"/>
      <c r="ASM268" s="44"/>
      <c r="ASN268" s="41"/>
      <c r="ASO268" s="42"/>
      <c r="ASP268" s="42"/>
      <c r="ASQ268" s="125"/>
      <c r="ASR268" s="44"/>
      <c r="ASS268" s="44"/>
      <c r="AST268" s="41"/>
      <c r="ASU268" s="42"/>
      <c r="ASV268" s="42"/>
      <c r="ASW268" s="125"/>
      <c r="ASX268" s="44"/>
      <c r="ASY268" s="44"/>
      <c r="ASZ268" s="41"/>
      <c r="ATA268" s="42"/>
      <c r="ATB268" s="42"/>
      <c r="ATC268" s="125"/>
      <c r="ATD268" s="44"/>
      <c r="ATE268" s="44"/>
      <c r="ATF268" s="41"/>
      <c r="ATG268" s="42"/>
      <c r="ATH268" s="42"/>
      <c r="ATI268" s="125"/>
      <c r="ATJ268" s="44"/>
      <c r="ATK268" s="44"/>
      <c r="ATL268" s="41"/>
      <c r="ATM268" s="42"/>
      <c r="ATN268" s="42"/>
      <c r="ATO268" s="125"/>
      <c r="ATP268" s="44"/>
      <c r="ATQ268" s="44"/>
      <c r="ATR268" s="41"/>
      <c r="ATS268" s="42"/>
      <c r="ATT268" s="42"/>
      <c r="ATU268" s="125"/>
      <c r="ATV268" s="44"/>
      <c r="ATW268" s="44"/>
      <c r="ATX268" s="41"/>
      <c r="ATY268" s="42"/>
      <c r="ATZ268" s="42"/>
      <c r="AUA268" s="125"/>
      <c r="AUB268" s="44"/>
      <c r="AUC268" s="44"/>
      <c r="AUD268" s="41"/>
      <c r="AUE268" s="42"/>
      <c r="AUF268" s="42"/>
      <c r="AUG268" s="125"/>
      <c r="AUH268" s="44"/>
      <c r="AUI268" s="44"/>
      <c r="AUJ268" s="41"/>
      <c r="AUK268" s="42"/>
      <c r="AUL268" s="42"/>
      <c r="AUM268" s="125"/>
      <c r="AUN268" s="44"/>
      <c r="AUO268" s="44"/>
      <c r="AUP268" s="41"/>
      <c r="AUQ268" s="42"/>
      <c r="AUR268" s="42"/>
      <c r="AUS268" s="125"/>
      <c r="AUT268" s="44"/>
      <c r="AUU268" s="44"/>
      <c r="AUV268" s="41"/>
      <c r="AUW268" s="42"/>
      <c r="AUX268" s="42"/>
      <c r="AUY268" s="125"/>
      <c r="AUZ268" s="44"/>
      <c r="AVA268" s="44"/>
      <c r="AVB268" s="41"/>
      <c r="AVC268" s="42"/>
      <c r="AVD268" s="42"/>
      <c r="AVE268" s="125"/>
      <c r="AVF268" s="44"/>
      <c r="AVG268" s="44"/>
      <c r="AVH268" s="41"/>
      <c r="AVI268" s="42"/>
      <c r="AVJ268" s="42"/>
      <c r="AVK268" s="125"/>
      <c r="AVL268" s="44"/>
      <c r="AVM268" s="44"/>
      <c r="AVN268" s="41"/>
      <c r="AVO268" s="42"/>
      <c r="AVP268" s="42"/>
      <c r="AVQ268" s="125"/>
      <c r="AVR268" s="44"/>
      <c r="AVS268" s="44"/>
      <c r="AVT268" s="41"/>
      <c r="AVU268" s="42"/>
      <c r="AVV268" s="42"/>
      <c r="AVW268" s="125"/>
      <c r="AVX268" s="44"/>
      <c r="AVY268" s="44"/>
      <c r="AVZ268" s="41"/>
      <c r="AWA268" s="42"/>
      <c r="AWB268" s="42"/>
      <c r="AWC268" s="125"/>
      <c r="AWD268" s="44"/>
      <c r="AWE268" s="44"/>
      <c r="AWF268" s="41"/>
      <c r="AWG268" s="42"/>
      <c r="AWH268" s="42"/>
      <c r="AWI268" s="125"/>
      <c r="AWJ268" s="44"/>
      <c r="AWK268" s="44"/>
      <c r="AWL268" s="41"/>
      <c r="AWM268" s="42"/>
      <c r="AWN268" s="42"/>
      <c r="AWO268" s="125"/>
      <c r="AWP268" s="44"/>
      <c r="AWQ268" s="44"/>
      <c r="AWR268" s="41"/>
      <c r="AWS268" s="42"/>
      <c r="AWT268" s="42"/>
      <c r="AWU268" s="125"/>
      <c r="AWV268" s="44"/>
      <c r="AWW268" s="44"/>
      <c r="AWX268" s="41"/>
      <c r="AWY268" s="42"/>
      <c r="AWZ268" s="42"/>
      <c r="AXA268" s="125"/>
      <c r="AXB268" s="44"/>
      <c r="AXC268" s="44"/>
      <c r="AXD268" s="41"/>
      <c r="AXE268" s="42"/>
      <c r="AXF268" s="42"/>
      <c r="AXG268" s="125"/>
      <c r="AXH268" s="44"/>
      <c r="AXI268" s="44"/>
      <c r="AXJ268" s="41"/>
      <c r="AXK268" s="42"/>
      <c r="AXL268" s="42"/>
      <c r="AXM268" s="125"/>
      <c r="AXN268" s="44"/>
      <c r="AXO268" s="44"/>
      <c r="AXP268" s="41"/>
      <c r="AXQ268" s="42"/>
      <c r="AXR268" s="42"/>
      <c r="AXS268" s="125"/>
      <c r="AXT268" s="44"/>
      <c r="AXU268" s="44"/>
      <c r="AXV268" s="41"/>
      <c r="AXW268" s="42"/>
      <c r="AXX268" s="42"/>
      <c r="AXY268" s="125"/>
      <c r="AXZ268" s="44"/>
      <c r="AYA268" s="44"/>
      <c r="AYB268" s="41"/>
      <c r="AYC268" s="42"/>
      <c r="AYD268" s="42"/>
      <c r="AYE268" s="125"/>
      <c r="AYF268" s="44"/>
      <c r="AYG268" s="44"/>
      <c r="AYH268" s="41"/>
      <c r="AYI268" s="42"/>
      <c r="AYJ268" s="42"/>
      <c r="AYK268" s="125"/>
      <c r="AYL268" s="44"/>
      <c r="AYM268" s="44"/>
      <c r="AYN268" s="41"/>
      <c r="AYO268" s="42"/>
      <c r="AYP268" s="42"/>
      <c r="AYQ268" s="125"/>
      <c r="AYR268" s="44"/>
      <c r="AYS268" s="44"/>
      <c r="AYT268" s="41"/>
      <c r="AYU268" s="42"/>
      <c r="AYV268" s="42"/>
      <c r="AYW268" s="125"/>
      <c r="AYX268" s="44"/>
      <c r="AYY268" s="44"/>
      <c r="AYZ268" s="41"/>
      <c r="AZA268" s="42"/>
      <c r="AZB268" s="42"/>
      <c r="AZC268" s="125"/>
      <c r="AZD268" s="44"/>
      <c r="AZE268" s="44"/>
      <c r="AZF268" s="41"/>
      <c r="AZG268" s="42"/>
      <c r="AZH268" s="42"/>
      <c r="AZI268" s="125"/>
      <c r="AZJ268" s="44"/>
      <c r="AZK268" s="44"/>
      <c r="AZL268" s="41"/>
      <c r="AZM268" s="42"/>
      <c r="AZN268" s="42"/>
      <c r="AZO268" s="125"/>
      <c r="AZP268" s="44"/>
      <c r="AZQ268" s="44"/>
      <c r="AZR268" s="41"/>
      <c r="AZS268" s="42"/>
      <c r="AZT268" s="42"/>
      <c r="AZU268" s="125"/>
      <c r="AZV268" s="44"/>
      <c r="AZW268" s="44"/>
      <c r="AZX268" s="41"/>
      <c r="AZY268" s="42"/>
      <c r="AZZ268" s="42"/>
      <c r="BAA268" s="125"/>
      <c r="BAB268" s="44"/>
      <c r="BAC268" s="44"/>
      <c r="BAD268" s="41"/>
      <c r="BAE268" s="42"/>
      <c r="BAF268" s="42"/>
      <c r="BAG268" s="125"/>
      <c r="BAH268" s="44"/>
      <c r="BAI268" s="44"/>
      <c r="BAJ268" s="41"/>
      <c r="BAK268" s="42"/>
      <c r="BAL268" s="42"/>
      <c r="BAM268" s="125"/>
      <c r="BAN268" s="44"/>
      <c r="BAO268" s="44"/>
      <c r="BAP268" s="41"/>
      <c r="BAQ268" s="42"/>
      <c r="BAR268" s="42"/>
      <c r="BAS268" s="125"/>
      <c r="BAT268" s="44"/>
      <c r="BAU268" s="44"/>
      <c r="BAV268" s="41"/>
      <c r="BAW268" s="42"/>
      <c r="BAX268" s="42"/>
      <c r="BAY268" s="125"/>
      <c r="BAZ268" s="44"/>
      <c r="BBA268" s="44"/>
      <c r="BBB268" s="41"/>
      <c r="BBC268" s="42"/>
      <c r="BBD268" s="42"/>
      <c r="BBE268" s="125"/>
      <c r="BBF268" s="44"/>
      <c r="BBG268" s="44"/>
      <c r="BBH268" s="41"/>
      <c r="BBI268" s="42"/>
      <c r="BBJ268" s="42"/>
      <c r="BBK268" s="125"/>
      <c r="BBL268" s="44"/>
      <c r="BBM268" s="44"/>
      <c r="BBN268" s="41"/>
      <c r="BBO268" s="42"/>
      <c r="BBP268" s="42"/>
      <c r="BBQ268" s="125"/>
      <c r="BBR268" s="44"/>
      <c r="BBS268" s="44"/>
      <c r="BBT268" s="41"/>
      <c r="BBU268" s="42"/>
      <c r="BBV268" s="42"/>
      <c r="BBW268" s="125"/>
      <c r="BBX268" s="44"/>
      <c r="BBY268" s="44"/>
      <c r="BBZ268" s="41"/>
      <c r="BCA268" s="42"/>
      <c r="BCB268" s="42"/>
      <c r="BCC268" s="125"/>
      <c r="BCD268" s="44"/>
      <c r="BCE268" s="44"/>
      <c r="BCF268" s="41"/>
      <c r="BCG268" s="42"/>
      <c r="BCH268" s="42"/>
      <c r="BCI268" s="125"/>
      <c r="BCJ268" s="44"/>
      <c r="BCK268" s="44"/>
      <c r="BCL268" s="41"/>
      <c r="BCM268" s="42"/>
      <c r="BCN268" s="42"/>
      <c r="BCO268" s="125"/>
      <c r="BCP268" s="44"/>
      <c r="BCQ268" s="44"/>
      <c r="BCR268" s="41"/>
      <c r="BCS268" s="42"/>
      <c r="BCT268" s="42"/>
      <c r="BCU268" s="125"/>
      <c r="BCV268" s="44"/>
      <c r="BCW268" s="44"/>
      <c r="BCX268" s="41"/>
      <c r="BCY268" s="42"/>
      <c r="BCZ268" s="42"/>
      <c r="BDA268" s="125"/>
      <c r="BDB268" s="44"/>
      <c r="BDC268" s="44"/>
      <c r="BDD268" s="41"/>
      <c r="BDE268" s="42"/>
      <c r="BDF268" s="42"/>
      <c r="BDG268" s="125"/>
      <c r="BDH268" s="44"/>
      <c r="BDI268" s="44"/>
      <c r="BDJ268" s="41"/>
      <c r="BDK268" s="42"/>
      <c r="BDL268" s="42"/>
      <c r="BDM268" s="125"/>
      <c r="BDN268" s="44"/>
      <c r="BDO268" s="44"/>
      <c r="BDP268" s="41"/>
      <c r="BDQ268" s="42"/>
      <c r="BDR268" s="42"/>
      <c r="BDS268" s="125"/>
      <c r="BDT268" s="44"/>
      <c r="BDU268" s="44"/>
      <c r="BDV268" s="41"/>
      <c r="BDW268" s="42"/>
      <c r="BDX268" s="42"/>
      <c r="BDY268" s="125"/>
      <c r="BDZ268" s="44"/>
      <c r="BEA268" s="44"/>
      <c r="BEB268" s="41"/>
      <c r="BEC268" s="42"/>
      <c r="BED268" s="42"/>
      <c r="BEE268" s="125"/>
      <c r="BEF268" s="44"/>
      <c r="BEG268" s="44"/>
      <c r="BEH268" s="41"/>
      <c r="BEI268" s="42"/>
      <c r="BEJ268" s="42"/>
      <c r="BEK268" s="125"/>
      <c r="BEL268" s="44"/>
      <c r="BEM268" s="44"/>
      <c r="BEN268" s="41"/>
      <c r="BEO268" s="42"/>
      <c r="BEP268" s="42"/>
      <c r="BEQ268" s="125"/>
      <c r="BER268" s="44"/>
      <c r="BES268" s="44"/>
      <c r="BET268" s="41"/>
      <c r="BEU268" s="42"/>
      <c r="BEV268" s="42"/>
      <c r="BEW268" s="125"/>
      <c r="BEX268" s="44"/>
      <c r="BEY268" s="44"/>
      <c r="BEZ268" s="41"/>
      <c r="BFA268" s="42"/>
      <c r="BFB268" s="42"/>
      <c r="BFC268" s="125"/>
      <c r="BFD268" s="44"/>
      <c r="BFE268" s="44"/>
      <c r="BFF268" s="41"/>
      <c r="BFG268" s="42"/>
      <c r="BFH268" s="42"/>
      <c r="BFI268" s="125"/>
      <c r="BFJ268" s="44"/>
      <c r="BFK268" s="44"/>
      <c r="BFL268" s="41"/>
      <c r="BFM268" s="42"/>
      <c r="BFN268" s="42"/>
      <c r="BFO268" s="125"/>
      <c r="BFP268" s="44"/>
      <c r="BFQ268" s="44"/>
      <c r="BFR268" s="41"/>
      <c r="BFS268" s="42"/>
      <c r="BFT268" s="42"/>
      <c r="BFU268" s="125"/>
      <c r="BFV268" s="44"/>
      <c r="BFW268" s="44"/>
      <c r="BFX268" s="41"/>
      <c r="BFY268" s="42"/>
      <c r="BFZ268" s="42"/>
      <c r="BGA268" s="125"/>
      <c r="BGB268" s="44"/>
      <c r="BGC268" s="44"/>
      <c r="BGD268" s="41"/>
      <c r="BGE268" s="42"/>
      <c r="BGF268" s="42"/>
      <c r="BGG268" s="125"/>
      <c r="BGH268" s="44"/>
      <c r="BGI268" s="44"/>
      <c r="BGJ268" s="41"/>
      <c r="BGK268" s="42"/>
      <c r="BGL268" s="42"/>
      <c r="BGM268" s="125"/>
      <c r="BGN268" s="44"/>
      <c r="BGO268" s="44"/>
      <c r="BGP268" s="41"/>
      <c r="BGQ268" s="42"/>
      <c r="BGR268" s="42"/>
      <c r="BGS268" s="125"/>
      <c r="BGT268" s="44"/>
      <c r="BGU268" s="44"/>
      <c r="BGV268" s="41"/>
      <c r="BGW268" s="42"/>
      <c r="BGX268" s="42"/>
      <c r="BGY268" s="125"/>
      <c r="BGZ268" s="44"/>
      <c r="BHA268" s="44"/>
      <c r="BHB268" s="41"/>
      <c r="BHC268" s="42"/>
      <c r="BHD268" s="42"/>
      <c r="BHE268" s="125"/>
      <c r="BHF268" s="44"/>
      <c r="BHG268" s="44"/>
      <c r="BHH268" s="41"/>
      <c r="BHI268" s="42"/>
      <c r="BHJ268" s="42"/>
      <c r="BHK268" s="125"/>
      <c r="BHL268" s="44"/>
      <c r="BHM268" s="44"/>
      <c r="BHN268" s="41"/>
      <c r="BHO268" s="42"/>
      <c r="BHP268" s="42"/>
      <c r="BHQ268" s="125"/>
      <c r="BHR268" s="44"/>
      <c r="BHS268" s="44"/>
      <c r="BHT268" s="41"/>
      <c r="BHU268" s="42"/>
      <c r="BHV268" s="42"/>
      <c r="BHW268" s="125"/>
      <c r="BHX268" s="44"/>
      <c r="BHY268" s="44"/>
      <c r="BHZ268" s="41"/>
      <c r="BIA268" s="42"/>
      <c r="BIB268" s="42"/>
      <c r="BIC268" s="125"/>
      <c r="BID268" s="44"/>
      <c r="BIE268" s="44"/>
      <c r="BIF268" s="41"/>
      <c r="BIG268" s="42"/>
      <c r="BIH268" s="42"/>
      <c r="BII268" s="125"/>
      <c r="BIJ268" s="44"/>
      <c r="BIK268" s="44"/>
      <c r="BIL268" s="41"/>
      <c r="BIM268" s="42"/>
      <c r="BIN268" s="42"/>
      <c r="BIO268" s="125"/>
      <c r="BIP268" s="44"/>
      <c r="BIQ268" s="44"/>
      <c r="BIR268" s="41"/>
      <c r="BIS268" s="42"/>
      <c r="BIT268" s="42"/>
      <c r="BIU268" s="125"/>
      <c r="BIV268" s="44"/>
      <c r="BIW268" s="44"/>
      <c r="BIX268" s="41"/>
      <c r="BIY268" s="42"/>
      <c r="BIZ268" s="42"/>
      <c r="BJA268" s="125"/>
      <c r="BJB268" s="44"/>
      <c r="BJC268" s="44"/>
      <c r="BJD268" s="41"/>
      <c r="BJE268" s="42"/>
      <c r="BJF268" s="42"/>
      <c r="BJG268" s="125"/>
      <c r="BJH268" s="44"/>
      <c r="BJI268" s="44"/>
      <c r="BJJ268" s="41"/>
      <c r="BJK268" s="42"/>
      <c r="BJL268" s="42"/>
      <c r="BJM268" s="125"/>
      <c r="BJN268" s="44"/>
      <c r="BJO268" s="44"/>
      <c r="BJP268" s="41"/>
      <c r="BJQ268" s="42"/>
      <c r="BJR268" s="42"/>
      <c r="BJS268" s="125"/>
      <c r="BJT268" s="44"/>
      <c r="BJU268" s="44"/>
      <c r="BJV268" s="41"/>
      <c r="BJW268" s="42"/>
      <c r="BJX268" s="42"/>
      <c r="BJY268" s="125"/>
      <c r="BJZ268" s="44"/>
      <c r="BKA268" s="44"/>
      <c r="BKB268" s="41"/>
      <c r="BKC268" s="42"/>
      <c r="BKD268" s="42"/>
      <c r="BKE268" s="125"/>
      <c r="BKF268" s="44"/>
      <c r="BKG268" s="44"/>
      <c r="BKH268" s="41"/>
      <c r="BKI268" s="42"/>
      <c r="BKJ268" s="42"/>
      <c r="BKK268" s="125"/>
      <c r="BKL268" s="44"/>
      <c r="BKM268" s="44"/>
      <c r="BKN268" s="41"/>
      <c r="BKO268" s="42"/>
      <c r="BKP268" s="42"/>
      <c r="BKQ268" s="125"/>
      <c r="BKR268" s="44"/>
      <c r="BKS268" s="44"/>
      <c r="BKT268" s="41"/>
      <c r="BKU268" s="42"/>
      <c r="BKV268" s="42"/>
      <c r="BKW268" s="125"/>
      <c r="BKX268" s="44"/>
      <c r="BKY268" s="44"/>
      <c r="BKZ268" s="41"/>
      <c r="BLA268" s="42"/>
      <c r="BLB268" s="42"/>
      <c r="BLC268" s="125"/>
      <c r="BLD268" s="44"/>
      <c r="BLE268" s="44"/>
      <c r="BLF268" s="41"/>
      <c r="BLG268" s="42"/>
      <c r="BLH268" s="42"/>
      <c r="BLI268" s="125"/>
      <c r="BLJ268" s="44"/>
      <c r="BLK268" s="44"/>
      <c r="BLL268" s="41"/>
      <c r="BLM268" s="42"/>
      <c r="BLN268" s="42"/>
      <c r="BLO268" s="125"/>
      <c r="BLP268" s="44"/>
      <c r="BLQ268" s="44"/>
      <c r="BLR268" s="41"/>
      <c r="BLS268" s="42"/>
      <c r="BLT268" s="42"/>
      <c r="BLU268" s="125"/>
      <c r="BLV268" s="44"/>
      <c r="BLW268" s="44"/>
      <c r="BLX268" s="41"/>
      <c r="BLY268" s="42"/>
      <c r="BLZ268" s="42"/>
      <c r="BMA268" s="125"/>
      <c r="BMB268" s="44"/>
      <c r="BMC268" s="44"/>
      <c r="BMD268" s="41"/>
      <c r="BME268" s="42"/>
      <c r="BMF268" s="42"/>
      <c r="BMG268" s="125"/>
      <c r="BMH268" s="44"/>
      <c r="BMI268" s="44"/>
      <c r="BMJ268" s="41"/>
      <c r="BMK268" s="42"/>
      <c r="BML268" s="42"/>
      <c r="BMM268" s="125"/>
      <c r="BMN268" s="44"/>
      <c r="BMO268" s="44"/>
      <c r="BMP268" s="41"/>
      <c r="BMQ268" s="42"/>
      <c r="BMR268" s="42"/>
      <c r="BMS268" s="125"/>
      <c r="BMT268" s="44"/>
      <c r="BMU268" s="44"/>
      <c r="BMV268" s="41"/>
      <c r="BMW268" s="42"/>
      <c r="BMX268" s="42"/>
      <c r="BMY268" s="125"/>
      <c r="BMZ268" s="44"/>
      <c r="BNA268" s="44"/>
      <c r="BNB268" s="41"/>
      <c r="BNC268" s="42"/>
      <c r="BND268" s="42"/>
      <c r="BNE268" s="125"/>
      <c r="BNF268" s="44"/>
      <c r="BNG268" s="44"/>
      <c r="BNH268" s="41"/>
      <c r="BNI268" s="42"/>
      <c r="BNJ268" s="42"/>
      <c r="BNK268" s="125"/>
      <c r="BNL268" s="44"/>
      <c r="BNM268" s="44"/>
      <c r="BNN268" s="41"/>
      <c r="BNO268" s="42"/>
      <c r="BNP268" s="42"/>
      <c r="BNQ268" s="125"/>
      <c r="BNR268" s="44"/>
      <c r="BNS268" s="44"/>
      <c r="BNT268" s="41"/>
      <c r="BNU268" s="42"/>
      <c r="BNV268" s="42"/>
      <c r="BNW268" s="125"/>
      <c r="BNX268" s="44"/>
      <c r="BNY268" s="44"/>
      <c r="BNZ268" s="41"/>
      <c r="BOA268" s="42"/>
      <c r="BOB268" s="42"/>
      <c r="BOC268" s="125"/>
      <c r="BOD268" s="44"/>
      <c r="BOE268" s="44"/>
      <c r="BOF268" s="41"/>
      <c r="BOG268" s="42"/>
      <c r="BOH268" s="42"/>
      <c r="BOI268" s="125"/>
      <c r="BOJ268" s="44"/>
      <c r="BOK268" s="44"/>
      <c r="BOL268" s="41"/>
      <c r="BOM268" s="42"/>
      <c r="BON268" s="42"/>
      <c r="BOO268" s="125"/>
      <c r="BOP268" s="44"/>
      <c r="BOQ268" s="44"/>
      <c r="BOR268" s="41"/>
      <c r="BOS268" s="42"/>
      <c r="BOT268" s="42"/>
      <c r="BOU268" s="125"/>
      <c r="BOV268" s="44"/>
      <c r="BOW268" s="44"/>
      <c r="BOX268" s="41"/>
      <c r="BOY268" s="42"/>
      <c r="BOZ268" s="42"/>
      <c r="BPA268" s="125"/>
      <c r="BPB268" s="44"/>
      <c r="BPC268" s="44"/>
      <c r="BPD268" s="41"/>
      <c r="BPE268" s="42"/>
      <c r="BPF268" s="42"/>
      <c r="BPG268" s="125"/>
      <c r="BPH268" s="44"/>
      <c r="BPI268" s="44"/>
      <c r="BPJ268" s="41"/>
      <c r="BPK268" s="42"/>
      <c r="BPL268" s="42"/>
      <c r="BPM268" s="125"/>
      <c r="BPN268" s="44"/>
      <c r="BPO268" s="44"/>
      <c r="BPP268" s="41"/>
      <c r="BPQ268" s="42"/>
      <c r="BPR268" s="42"/>
      <c r="BPS268" s="125"/>
      <c r="BPT268" s="44"/>
      <c r="BPU268" s="44"/>
      <c r="BPV268" s="41"/>
      <c r="BPW268" s="42"/>
      <c r="BPX268" s="42"/>
      <c r="BPY268" s="125"/>
      <c r="BPZ268" s="44"/>
      <c r="BQA268" s="44"/>
      <c r="BQB268" s="41"/>
      <c r="BQC268" s="42"/>
      <c r="BQD268" s="42"/>
      <c r="BQE268" s="125"/>
      <c r="BQF268" s="44"/>
      <c r="BQG268" s="44"/>
      <c r="BQH268" s="41"/>
      <c r="BQI268" s="42"/>
      <c r="BQJ268" s="42"/>
      <c r="BQK268" s="125"/>
      <c r="BQL268" s="44"/>
      <c r="BQM268" s="44"/>
      <c r="BQN268" s="41"/>
      <c r="BQO268" s="42"/>
      <c r="BQP268" s="42"/>
      <c r="BQQ268" s="125"/>
      <c r="BQR268" s="44"/>
      <c r="BQS268" s="44"/>
      <c r="BQT268" s="41"/>
      <c r="BQU268" s="42"/>
      <c r="BQV268" s="42"/>
      <c r="BQW268" s="125"/>
      <c r="BQX268" s="44"/>
      <c r="BQY268" s="44"/>
      <c r="BQZ268" s="41"/>
      <c r="BRA268" s="42"/>
      <c r="BRB268" s="42"/>
      <c r="BRC268" s="125"/>
      <c r="BRD268" s="44"/>
      <c r="BRE268" s="44"/>
      <c r="BRF268" s="41"/>
      <c r="BRG268" s="42"/>
      <c r="BRH268" s="42"/>
      <c r="BRI268" s="125"/>
      <c r="BRJ268" s="44"/>
      <c r="BRK268" s="44"/>
      <c r="BRL268" s="41"/>
      <c r="BRM268" s="42"/>
      <c r="BRN268" s="42"/>
      <c r="BRO268" s="125"/>
      <c r="BRP268" s="44"/>
      <c r="BRQ268" s="44"/>
      <c r="BRR268" s="41"/>
      <c r="BRS268" s="42"/>
      <c r="BRT268" s="42"/>
      <c r="BRU268" s="125"/>
      <c r="BRV268" s="44"/>
      <c r="BRW268" s="44"/>
      <c r="BRX268" s="41"/>
      <c r="BRY268" s="42"/>
      <c r="BRZ268" s="42"/>
      <c r="BSA268" s="125"/>
      <c r="BSB268" s="44"/>
      <c r="BSC268" s="44"/>
      <c r="BSD268" s="41"/>
      <c r="BSE268" s="42"/>
      <c r="BSF268" s="42"/>
      <c r="BSG268" s="125"/>
      <c r="BSH268" s="44"/>
      <c r="BSI268" s="44"/>
      <c r="BSJ268" s="41"/>
      <c r="BSK268" s="42"/>
      <c r="BSL268" s="42"/>
      <c r="BSM268" s="125"/>
      <c r="BSN268" s="44"/>
      <c r="BSO268" s="44"/>
      <c r="BSP268" s="41"/>
      <c r="BSQ268" s="42"/>
      <c r="BSR268" s="42"/>
      <c r="BSS268" s="125"/>
      <c r="BST268" s="44"/>
      <c r="BSU268" s="44"/>
      <c r="BSV268" s="41"/>
      <c r="BSW268" s="42"/>
      <c r="BSX268" s="42"/>
      <c r="BSY268" s="125"/>
      <c r="BSZ268" s="44"/>
      <c r="BTA268" s="44"/>
      <c r="BTB268" s="41"/>
      <c r="BTC268" s="42"/>
      <c r="BTD268" s="42"/>
      <c r="BTE268" s="125"/>
      <c r="BTF268" s="44"/>
      <c r="BTG268" s="44"/>
      <c r="BTH268" s="41"/>
      <c r="BTI268" s="42"/>
      <c r="BTJ268" s="42"/>
      <c r="BTK268" s="125"/>
      <c r="BTL268" s="44"/>
      <c r="BTM268" s="44"/>
      <c r="BTN268" s="41"/>
      <c r="BTO268" s="42"/>
      <c r="BTP268" s="42"/>
      <c r="BTQ268" s="125"/>
      <c r="BTR268" s="44"/>
      <c r="BTS268" s="44"/>
      <c r="BTT268" s="41"/>
      <c r="BTU268" s="42"/>
      <c r="BTV268" s="42"/>
      <c r="BTW268" s="125"/>
      <c r="BTX268" s="44"/>
      <c r="BTY268" s="44"/>
      <c r="BTZ268" s="41"/>
      <c r="BUA268" s="42"/>
      <c r="BUB268" s="42"/>
      <c r="BUC268" s="125"/>
      <c r="BUD268" s="44"/>
      <c r="BUE268" s="44"/>
      <c r="BUF268" s="41"/>
      <c r="BUG268" s="42"/>
      <c r="BUH268" s="42"/>
      <c r="BUI268" s="125"/>
      <c r="BUJ268" s="44"/>
      <c r="BUK268" s="44"/>
      <c r="BUL268" s="41"/>
      <c r="BUM268" s="42"/>
      <c r="BUN268" s="42"/>
      <c r="BUO268" s="125"/>
      <c r="BUP268" s="44"/>
      <c r="BUQ268" s="44"/>
      <c r="BUR268" s="41"/>
      <c r="BUS268" s="42"/>
      <c r="BUT268" s="42"/>
      <c r="BUU268" s="125"/>
      <c r="BUV268" s="44"/>
      <c r="BUW268" s="44"/>
      <c r="BUX268" s="41"/>
      <c r="BUY268" s="42"/>
      <c r="BUZ268" s="42"/>
      <c r="BVA268" s="125"/>
      <c r="BVB268" s="44"/>
      <c r="BVC268" s="44"/>
      <c r="BVD268" s="41"/>
      <c r="BVE268" s="42"/>
      <c r="BVF268" s="42"/>
      <c r="BVG268" s="125"/>
      <c r="BVH268" s="44"/>
      <c r="BVI268" s="44"/>
      <c r="BVJ268" s="41"/>
      <c r="BVK268" s="42"/>
      <c r="BVL268" s="42"/>
      <c r="BVM268" s="125"/>
      <c r="BVN268" s="44"/>
      <c r="BVO268" s="44"/>
      <c r="BVP268" s="41"/>
      <c r="BVQ268" s="42"/>
      <c r="BVR268" s="42"/>
      <c r="BVS268" s="125"/>
      <c r="BVT268" s="44"/>
      <c r="BVU268" s="44"/>
      <c r="BVV268" s="41"/>
      <c r="BVW268" s="42"/>
      <c r="BVX268" s="42"/>
      <c r="BVY268" s="125"/>
      <c r="BVZ268" s="44"/>
      <c r="BWA268" s="44"/>
      <c r="BWB268" s="41"/>
      <c r="BWC268" s="42"/>
      <c r="BWD268" s="42"/>
      <c r="BWE268" s="125"/>
      <c r="BWF268" s="44"/>
      <c r="BWG268" s="44"/>
      <c r="BWH268" s="41"/>
      <c r="BWI268" s="42"/>
      <c r="BWJ268" s="42"/>
      <c r="BWK268" s="125"/>
      <c r="BWL268" s="44"/>
      <c r="BWM268" s="44"/>
      <c r="BWN268" s="41"/>
      <c r="BWO268" s="42"/>
      <c r="BWP268" s="42"/>
      <c r="BWQ268" s="125"/>
      <c r="BWR268" s="44"/>
      <c r="BWS268" s="44"/>
      <c r="BWT268" s="41"/>
      <c r="BWU268" s="42"/>
      <c r="BWV268" s="42"/>
      <c r="BWW268" s="125"/>
      <c r="BWX268" s="44"/>
      <c r="BWY268" s="44"/>
      <c r="BWZ268" s="41"/>
      <c r="BXA268" s="42"/>
      <c r="BXB268" s="42"/>
      <c r="BXC268" s="125"/>
      <c r="BXD268" s="44"/>
      <c r="BXE268" s="44"/>
      <c r="BXF268" s="41"/>
      <c r="BXG268" s="42"/>
      <c r="BXH268" s="42"/>
      <c r="BXI268" s="125"/>
      <c r="BXJ268" s="44"/>
      <c r="BXK268" s="44"/>
      <c r="BXL268" s="41"/>
      <c r="BXM268" s="42"/>
      <c r="BXN268" s="42"/>
      <c r="BXO268" s="125"/>
      <c r="BXP268" s="44"/>
      <c r="BXQ268" s="44"/>
      <c r="BXR268" s="41"/>
      <c r="BXS268" s="42"/>
      <c r="BXT268" s="42"/>
      <c r="BXU268" s="125"/>
      <c r="BXV268" s="44"/>
      <c r="BXW268" s="44"/>
      <c r="BXX268" s="41"/>
      <c r="BXY268" s="42"/>
      <c r="BXZ268" s="42"/>
      <c r="BYA268" s="125"/>
      <c r="BYB268" s="44"/>
      <c r="BYC268" s="44"/>
      <c r="BYD268" s="41"/>
      <c r="BYE268" s="42"/>
      <c r="BYF268" s="42"/>
      <c r="BYG268" s="125"/>
      <c r="BYH268" s="44"/>
      <c r="BYI268" s="44"/>
      <c r="BYJ268" s="41"/>
      <c r="BYK268" s="42"/>
      <c r="BYL268" s="42"/>
      <c r="BYM268" s="125"/>
      <c r="BYN268" s="44"/>
      <c r="BYO268" s="44"/>
      <c r="BYP268" s="41"/>
      <c r="BYQ268" s="42"/>
      <c r="BYR268" s="42"/>
      <c r="BYS268" s="125"/>
      <c r="BYT268" s="44"/>
      <c r="BYU268" s="44"/>
      <c r="BYV268" s="41"/>
      <c r="BYW268" s="42"/>
      <c r="BYX268" s="42"/>
      <c r="BYY268" s="125"/>
      <c r="BYZ268" s="44"/>
      <c r="BZA268" s="44"/>
      <c r="BZB268" s="41"/>
      <c r="BZC268" s="42"/>
      <c r="BZD268" s="42"/>
      <c r="BZE268" s="125"/>
      <c r="BZF268" s="44"/>
      <c r="BZG268" s="44"/>
      <c r="BZH268" s="41"/>
      <c r="BZI268" s="42"/>
      <c r="BZJ268" s="42"/>
      <c r="BZK268" s="125"/>
      <c r="BZL268" s="44"/>
      <c r="BZM268" s="44"/>
      <c r="BZN268" s="41"/>
      <c r="BZO268" s="42"/>
      <c r="BZP268" s="42"/>
      <c r="BZQ268" s="125"/>
      <c r="BZR268" s="44"/>
      <c r="BZS268" s="44"/>
      <c r="BZT268" s="41"/>
      <c r="BZU268" s="42"/>
      <c r="BZV268" s="42"/>
      <c r="BZW268" s="125"/>
      <c r="BZX268" s="44"/>
      <c r="BZY268" s="44"/>
      <c r="BZZ268" s="41"/>
      <c r="CAA268" s="42"/>
      <c r="CAB268" s="42"/>
      <c r="CAC268" s="125"/>
      <c r="CAD268" s="44"/>
      <c r="CAE268" s="44"/>
      <c r="CAF268" s="41"/>
      <c r="CAG268" s="42"/>
      <c r="CAH268" s="42"/>
      <c r="CAI268" s="125"/>
      <c r="CAJ268" s="44"/>
      <c r="CAK268" s="44"/>
      <c r="CAL268" s="41"/>
      <c r="CAM268" s="42"/>
      <c r="CAN268" s="42"/>
      <c r="CAO268" s="125"/>
      <c r="CAP268" s="44"/>
      <c r="CAQ268" s="44"/>
      <c r="CAR268" s="41"/>
      <c r="CAS268" s="42"/>
      <c r="CAT268" s="42"/>
      <c r="CAU268" s="125"/>
      <c r="CAV268" s="44"/>
      <c r="CAW268" s="44"/>
      <c r="CAX268" s="41"/>
      <c r="CAY268" s="42"/>
      <c r="CAZ268" s="42"/>
      <c r="CBA268" s="125"/>
      <c r="CBB268" s="44"/>
      <c r="CBC268" s="44"/>
      <c r="CBD268" s="41"/>
      <c r="CBE268" s="42"/>
      <c r="CBF268" s="42"/>
      <c r="CBG268" s="125"/>
      <c r="CBH268" s="44"/>
      <c r="CBI268" s="44"/>
      <c r="CBJ268" s="41"/>
      <c r="CBK268" s="42"/>
      <c r="CBL268" s="42"/>
      <c r="CBM268" s="125"/>
      <c r="CBN268" s="44"/>
      <c r="CBO268" s="44"/>
      <c r="CBP268" s="41"/>
      <c r="CBQ268" s="42"/>
      <c r="CBR268" s="42"/>
      <c r="CBS268" s="125"/>
      <c r="CBT268" s="44"/>
      <c r="CBU268" s="44"/>
      <c r="CBV268" s="41"/>
      <c r="CBW268" s="42"/>
      <c r="CBX268" s="42"/>
      <c r="CBY268" s="125"/>
      <c r="CBZ268" s="44"/>
      <c r="CCA268" s="44"/>
      <c r="CCB268" s="41"/>
      <c r="CCC268" s="42"/>
      <c r="CCD268" s="42"/>
      <c r="CCE268" s="125"/>
      <c r="CCF268" s="44"/>
      <c r="CCG268" s="44"/>
      <c r="CCH268" s="41"/>
      <c r="CCI268" s="42"/>
      <c r="CCJ268" s="42"/>
      <c r="CCK268" s="125"/>
      <c r="CCL268" s="44"/>
      <c r="CCM268" s="44"/>
      <c r="CCN268" s="41"/>
      <c r="CCO268" s="42"/>
      <c r="CCP268" s="42"/>
      <c r="CCQ268" s="125"/>
      <c r="CCR268" s="44"/>
      <c r="CCS268" s="44"/>
      <c r="CCT268" s="41"/>
      <c r="CCU268" s="42"/>
      <c r="CCV268" s="42"/>
      <c r="CCW268" s="125"/>
      <c r="CCX268" s="44"/>
      <c r="CCY268" s="44"/>
      <c r="CCZ268" s="41"/>
      <c r="CDA268" s="42"/>
      <c r="CDB268" s="42"/>
      <c r="CDC268" s="125"/>
      <c r="CDD268" s="44"/>
      <c r="CDE268" s="44"/>
      <c r="CDF268" s="41"/>
      <c r="CDG268" s="42"/>
      <c r="CDH268" s="42"/>
      <c r="CDI268" s="125"/>
      <c r="CDJ268" s="44"/>
      <c r="CDK268" s="44"/>
      <c r="CDL268" s="41"/>
      <c r="CDM268" s="42"/>
      <c r="CDN268" s="42"/>
      <c r="CDO268" s="125"/>
      <c r="CDP268" s="44"/>
      <c r="CDQ268" s="44"/>
      <c r="CDR268" s="41"/>
      <c r="CDS268" s="42"/>
      <c r="CDT268" s="42"/>
      <c r="CDU268" s="125"/>
      <c r="CDV268" s="44"/>
      <c r="CDW268" s="44"/>
      <c r="CDX268" s="41"/>
      <c r="CDY268" s="42"/>
      <c r="CDZ268" s="42"/>
      <c r="CEA268" s="125"/>
      <c r="CEB268" s="44"/>
      <c r="CEC268" s="44"/>
      <c r="CED268" s="41"/>
      <c r="CEE268" s="42"/>
      <c r="CEF268" s="42"/>
      <c r="CEG268" s="125"/>
      <c r="CEH268" s="44"/>
      <c r="CEI268" s="44"/>
      <c r="CEJ268" s="41"/>
      <c r="CEK268" s="42"/>
      <c r="CEL268" s="42"/>
      <c r="CEM268" s="125"/>
      <c r="CEN268" s="44"/>
      <c r="CEO268" s="44"/>
      <c r="CEP268" s="41"/>
      <c r="CEQ268" s="42"/>
      <c r="CER268" s="42"/>
      <c r="CES268" s="125"/>
      <c r="CET268" s="44"/>
      <c r="CEU268" s="44"/>
      <c r="CEV268" s="41"/>
      <c r="CEW268" s="42"/>
      <c r="CEX268" s="42"/>
      <c r="CEY268" s="125"/>
      <c r="CEZ268" s="44"/>
      <c r="CFA268" s="44"/>
      <c r="CFB268" s="41"/>
      <c r="CFC268" s="42"/>
      <c r="CFD268" s="42"/>
      <c r="CFE268" s="125"/>
      <c r="CFF268" s="44"/>
      <c r="CFG268" s="44"/>
      <c r="CFH268" s="41"/>
      <c r="CFI268" s="42"/>
      <c r="CFJ268" s="42"/>
      <c r="CFK268" s="125"/>
      <c r="CFL268" s="44"/>
      <c r="CFM268" s="44"/>
      <c r="CFN268" s="41"/>
      <c r="CFO268" s="42"/>
      <c r="CFP268" s="42"/>
      <c r="CFQ268" s="125"/>
      <c r="CFR268" s="44"/>
      <c r="CFS268" s="44"/>
      <c r="CFT268" s="41"/>
      <c r="CFU268" s="42"/>
      <c r="CFV268" s="42"/>
      <c r="CFW268" s="125"/>
      <c r="CFX268" s="44"/>
      <c r="CFY268" s="44"/>
      <c r="CFZ268" s="41"/>
      <c r="CGA268" s="42"/>
      <c r="CGB268" s="42"/>
      <c r="CGC268" s="125"/>
      <c r="CGD268" s="44"/>
      <c r="CGE268" s="44"/>
      <c r="CGF268" s="41"/>
      <c r="CGG268" s="42"/>
      <c r="CGH268" s="42"/>
      <c r="CGI268" s="125"/>
      <c r="CGJ268" s="44"/>
      <c r="CGK268" s="44"/>
      <c r="CGL268" s="41"/>
      <c r="CGM268" s="42"/>
      <c r="CGN268" s="42"/>
      <c r="CGO268" s="125"/>
      <c r="CGP268" s="44"/>
      <c r="CGQ268" s="44"/>
      <c r="CGR268" s="41"/>
      <c r="CGS268" s="42"/>
      <c r="CGT268" s="42"/>
      <c r="CGU268" s="125"/>
      <c r="CGV268" s="44"/>
      <c r="CGW268" s="44"/>
      <c r="CGX268" s="41"/>
      <c r="CGY268" s="42"/>
      <c r="CGZ268" s="42"/>
      <c r="CHA268" s="125"/>
      <c r="CHB268" s="44"/>
      <c r="CHC268" s="44"/>
      <c r="CHD268" s="41"/>
      <c r="CHE268" s="42"/>
      <c r="CHF268" s="42"/>
      <c r="CHG268" s="125"/>
      <c r="CHH268" s="44"/>
      <c r="CHI268" s="44"/>
      <c r="CHJ268" s="41"/>
      <c r="CHK268" s="42"/>
      <c r="CHL268" s="42"/>
      <c r="CHM268" s="125"/>
      <c r="CHN268" s="44"/>
      <c r="CHO268" s="44"/>
      <c r="CHP268" s="41"/>
      <c r="CHQ268" s="42"/>
      <c r="CHR268" s="42"/>
      <c r="CHS268" s="125"/>
      <c r="CHT268" s="44"/>
      <c r="CHU268" s="44"/>
      <c r="CHV268" s="41"/>
      <c r="CHW268" s="42"/>
      <c r="CHX268" s="42"/>
      <c r="CHY268" s="125"/>
      <c r="CHZ268" s="44"/>
      <c r="CIA268" s="44"/>
      <c r="CIB268" s="41"/>
      <c r="CIC268" s="42"/>
      <c r="CID268" s="42"/>
      <c r="CIE268" s="125"/>
      <c r="CIF268" s="44"/>
      <c r="CIG268" s="44"/>
      <c r="CIH268" s="41"/>
      <c r="CII268" s="42"/>
      <c r="CIJ268" s="42"/>
      <c r="CIK268" s="125"/>
      <c r="CIL268" s="44"/>
      <c r="CIM268" s="44"/>
      <c r="CIN268" s="41"/>
      <c r="CIO268" s="42"/>
      <c r="CIP268" s="42"/>
      <c r="CIQ268" s="125"/>
      <c r="CIR268" s="44"/>
      <c r="CIS268" s="44"/>
      <c r="CIT268" s="41"/>
      <c r="CIU268" s="42"/>
      <c r="CIV268" s="42"/>
      <c r="CIW268" s="125"/>
      <c r="CIX268" s="44"/>
      <c r="CIY268" s="44"/>
      <c r="CIZ268" s="41"/>
      <c r="CJA268" s="42"/>
      <c r="CJB268" s="42"/>
      <c r="CJC268" s="125"/>
      <c r="CJD268" s="44"/>
      <c r="CJE268" s="44"/>
      <c r="CJF268" s="41"/>
      <c r="CJG268" s="42"/>
      <c r="CJH268" s="42"/>
      <c r="CJI268" s="125"/>
      <c r="CJJ268" s="44"/>
      <c r="CJK268" s="44"/>
      <c r="CJL268" s="41"/>
      <c r="CJM268" s="42"/>
      <c r="CJN268" s="42"/>
      <c r="CJO268" s="125"/>
      <c r="CJP268" s="44"/>
      <c r="CJQ268" s="44"/>
      <c r="CJR268" s="41"/>
      <c r="CJS268" s="42"/>
      <c r="CJT268" s="42"/>
      <c r="CJU268" s="125"/>
      <c r="CJV268" s="44"/>
      <c r="CJW268" s="44"/>
      <c r="CJX268" s="41"/>
      <c r="CJY268" s="42"/>
      <c r="CJZ268" s="42"/>
      <c r="CKA268" s="125"/>
      <c r="CKB268" s="44"/>
      <c r="CKC268" s="44"/>
      <c r="CKD268" s="41"/>
      <c r="CKE268" s="42"/>
      <c r="CKF268" s="42"/>
      <c r="CKG268" s="125"/>
      <c r="CKH268" s="44"/>
      <c r="CKI268" s="44"/>
      <c r="CKJ268" s="41"/>
      <c r="CKK268" s="42"/>
      <c r="CKL268" s="42"/>
      <c r="CKM268" s="125"/>
      <c r="CKN268" s="44"/>
      <c r="CKO268" s="44"/>
      <c r="CKP268" s="41"/>
      <c r="CKQ268" s="42"/>
      <c r="CKR268" s="42"/>
      <c r="CKS268" s="125"/>
      <c r="CKT268" s="44"/>
      <c r="CKU268" s="44"/>
      <c r="CKV268" s="41"/>
      <c r="CKW268" s="42"/>
      <c r="CKX268" s="42"/>
      <c r="CKY268" s="125"/>
      <c r="CKZ268" s="44"/>
      <c r="CLA268" s="44"/>
      <c r="CLB268" s="41"/>
      <c r="CLC268" s="42"/>
      <c r="CLD268" s="42"/>
      <c r="CLE268" s="125"/>
      <c r="CLF268" s="44"/>
      <c r="CLG268" s="44"/>
      <c r="CLH268" s="41"/>
      <c r="CLI268" s="42"/>
      <c r="CLJ268" s="42"/>
      <c r="CLK268" s="125"/>
      <c r="CLL268" s="44"/>
      <c r="CLM268" s="44"/>
      <c r="CLN268" s="41"/>
      <c r="CLO268" s="42"/>
      <c r="CLP268" s="42"/>
      <c r="CLQ268" s="125"/>
      <c r="CLR268" s="44"/>
      <c r="CLS268" s="44"/>
      <c r="CLT268" s="41"/>
      <c r="CLU268" s="42"/>
      <c r="CLV268" s="42"/>
      <c r="CLW268" s="125"/>
      <c r="CLX268" s="44"/>
      <c r="CLY268" s="44"/>
      <c r="CLZ268" s="41"/>
      <c r="CMA268" s="42"/>
      <c r="CMB268" s="42"/>
      <c r="CMC268" s="125"/>
      <c r="CMD268" s="44"/>
      <c r="CME268" s="44"/>
      <c r="CMF268" s="41"/>
      <c r="CMG268" s="42"/>
      <c r="CMH268" s="42"/>
      <c r="CMI268" s="125"/>
      <c r="CMJ268" s="44"/>
      <c r="CMK268" s="44"/>
      <c r="CML268" s="41"/>
      <c r="CMM268" s="42"/>
      <c r="CMN268" s="42"/>
      <c r="CMO268" s="125"/>
      <c r="CMP268" s="44"/>
      <c r="CMQ268" s="44"/>
      <c r="CMR268" s="41"/>
      <c r="CMS268" s="42"/>
      <c r="CMT268" s="42"/>
      <c r="CMU268" s="125"/>
      <c r="CMV268" s="44"/>
      <c r="CMW268" s="44"/>
      <c r="CMX268" s="41"/>
      <c r="CMY268" s="42"/>
      <c r="CMZ268" s="42"/>
      <c r="CNA268" s="125"/>
      <c r="CNB268" s="44"/>
      <c r="CNC268" s="44"/>
      <c r="CND268" s="41"/>
      <c r="CNE268" s="42"/>
      <c r="CNF268" s="42"/>
      <c r="CNG268" s="125"/>
      <c r="CNH268" s="44"/>
      <c r="CNI268" s="44"/>
      <c r="CNJ268" s="41"/>
      <c r="CNK268" s="42"/>
      <c r="CNL268" s="42"/>
      <c r="CNM268" s="125"/>
      <c r="CNN268" s="44"/>
      <c r="CNO268" s="44"/>
      <c r="CNP268" s="41"/>
      <c r="CNQ268" s="42"/>
      <c r="CNR268" s="42"/>
      <c r="CNS268" s="125"/>
      <c r="CNT268" s="44"/>
      <c r="CNU268" s="44"/>
      <c r="CNV268" s="41"/>
      <c r="CNW268" s="42"/>
      <c r="CNX268" s="42"/>
      <c r="CNY268" s="125"/>
      <c r="CNZ268" s="44"/>
      <c r="COA268" s="44"/>
      <c r="COB268" s="41"/>
      <c r="COC268" s="42"/>
      <c r="COD268" s="42"/>
      <c r="COE268" s="125"/>
      <c r="COF268" s="44"/>
      <c r="COG268" s="44"/>
      <c r="COH268" s="41"/>
      <c r="COI268" s="42"/>
      <c r="COJ268" s="42"/>
      <c r="COK268" s="125"/>
      <c r="COL268" s="44"/>
      <c r="COM268" s="44"/>
      <c r="CON268" s="41"/>
      <c r="COO268" s="42"/>
      <c r="COP268" s="42"/>
      <c r="COQ268" s="125"/>
      <c r="COR268" s="44"/>
      <c r="COS268" s="44"/>
      <c r="COT268" s="41"/>
      <c r="COU268" s="42"/>
      <c r="COV268" s="42"/>
      <c r="COW268" s="125"/>
      <c r="COX268" s="44"/>
      <c r="COY268" s="44"/>
      <c r="COZ268" s="41"/>
      <c r="CPA268" s="42"/>
      <c r="CPB268" s="42"/>
      <c r="CPC268" s="125"/>
      <c r="CPD268" s="44"/>
      <c r="CPE268" s="44"/>
      <c r="CPF268" s="41"/>
      <c r="CPG268" s="42"/>
      <c r="CPH268" s="42"/>
      <c r="CPI268" s="125"/>
      <c r="CPJ268" s="44"/>
      <c r="CPK268" s="44"/>
      <c r="CPL268" s="41"/>
      <c r="CPM268" s="42"/>
      <c r="CPN268" s="42"/>
      <c r="CPO268" s="125"/>
      <c r="CPP268" s="44"/>
      <c r="CPQ268" s="44"/>
      <c r="CPR268" s="41"/>
      <c r="CPS268" s="42"/>
      <c r="CPT268" s="42"/>
      <c r="CPU268" s="125"/>
      <c r="CPV268" s="44"/>
      <c r="CPW268" s="44"/>
      <c r="CPX268" s="41"/>
      <c r="CPY268" s="42"/>
      <c r="CPZ268" s="42"/>
      <c r="CQA268" s="125"/>
      <c r="CQB268" s="44"/>
      <c r="CQC268" s="44"/>
      <c r="CQD268" s="41"/>
      <c r="CQE268" s="42"/>
      <c r="CQF268" s="42"/>
      <c r="CQG268" s="125"/>
      <c r="CQH268" s="44"/>
      <c r="CQI268" s="44"/>
      <c r="CQJ268" s="41"/>
      <c r="CQK268" s="42"/>
      <c r="CQL268" s="42"/>
      <c r="CQM268" s="125"/>
      <c r="CQN268" s="44"/>
      <c r="CQO268" s="44"/>
      <c r="CQP268" s="41"/>
      <c r="CQQ268" s="42"/>
      <c r="CQR268" s="42"/>
      <c r="CQS268" s="125"/>
      <c r="CQT268" s="44"/>
      <c r="CQU268" s="44"/>
      <c r="CQV268" s="41"/>
      <c r="CQW268" s="42"/>
      <c r="CQX268" s="42"/>
      <c r="CQY268" s="125"/>
      <c r="CQZ268" s="44"/>
      <c r="CRA268" s="44"/>
      <c r="CRB268" s="41"/>
      <c r="CRC268" s="42"/>
      <c r="CRD268" s="42"/>
      <c r="CRE268" s="125"/>
      <c r="CRF268" s="44"/>
      <c r="CRG268" s="44"/>
      <c r="CRH268" s="41"/>
      <c r="CRI268" s="42"/>
      <c r="CRJ268" s="42"/>
      <c r="CRK268" s="125"/>
      <c r="CRL268" s="44"/>
      <c r="CRM268" s="44"/>
      <c r="CRN268" s="41"/>
      <c r="CRO268" s="42"/>
      <c r="CRP268" s="42"/>
      <c r="CRQ268" s="125"/>
      <c r="CRR268" s="44"/>
      <c r="CRS268" s="44"/>
      <c r="CRT268" s="41"/>
      <c r="CRU268" s="42"/>
      <c r="CRV268" s="42"/>
      <c r="CRW268" s="125"/>
      <c r="CRX268" s="44"/>
      <c r="CRY268" s="44"/>
      <c r="CRZ268" s="41"/>
      <c r="CSA268" s="42"/>
      <c r="CSB268" s="42"/>
      <c r="CSC268" s="125"/>
      <c r="CSD268" s="44"/>
      <c r="CSE268" s="44"/>
      <c r="CSF268" s="41"/>
      <c r="CSG268" s="42"/>
      <c r="CSH268" s="42"/>
      <c r="CSI268" s="125"/>
      <c r="CSJ268" s="44"/>
      <c r="CSK268" s="44"/>
      <c r="CSL268" s="41"/>
      <c r="CSM268" s="42"/>
      <c r="CSN268" s="42"/>
      <c r="CSO268" s="125"/>
      <c r="CSP268" s="44"/>
      <c r="CSQ268" s="44"/>
      <c r="CSR268" s="41"/>
      <c r="CSS268" s="42"/>
      <c r="CST268" s="42"/>
      <c r="CSU268" s="125"/>
      <c r="CSV268" s="44"/>
      <c r="CSW268" s="44"/>
      <c r="CSX268" s="41"/>
      <c r="CSY268" s="42"/>
      <c r="CSZ268" s="42"/>
      <c r="CTA268" s="125"/>
      <c r="CTB268" s="44"/>
      <c r="CTC268" s="44"/>
      <c r="CTD268" s="41"/>
      <c r="CTE268" s="42"/>
      <c r="CTF268" s="42"/>
      <c r="CTG268" s="125"/>
      <c r="CTH268" s="44"/>
      <c r="CTI268" s="44"/>
      <c r="CTJ268" s="41"/>
      <c r="CTK268" s="42"/>
      <c r="CTL268" s="42"/>
      <c r="CTM268" s="125"/>
      <c r="CTN268" s="44"/>
      <c r="CTO268" s="44"/>
      <c r="CTP268" s="41"/>
      <c r="CTQ268" s="42"/>
      <c r="CTR268" s="42"/>
      <c r="CTS268" s="125"/>
      <c r="CTT268" s="44"/>
      <c r="CTU268" s="44"/>
      <c r="CTV268" s="41"/>
      <c r="CTW268" s="42"/>
      <c r="CTX268" s="42"/>
      <c r="CTY268" s="125"/>
      <c r="CTZ268" s="44"/>
      <c r="CUA268" s="44"/>
      <c r="CUB268" s="41"/>
      <c r="CUC268" s="42"/>
      <c r="CUD268" s="42"/>
      <c r="CUE268" s="125"/>
      <c r="CUF268" s="44"/>
      <c r="CUG268" s="44"/>
      <c r="CUH268" s="41"/>
      <c r="CUI268" s="42"/>
      <c r="CUJ268" s="42"/>
      <c r="CUK268" s="125"/>
      <c r="CUL268" s="44"/>
      <c r="CUM268" s="44"/>
      <c r="CUN268" s="41"/>
      <c r="CUO268" s="42"/>
      <c r="CUP268" s="42"/>
      <c r="CUQ268" s="125"/>
      <c r="CUR268" s="44"/>
      <c r="CUS268" s="44"/>
      <c r="CUT268" s="41"/>
      <c r="CUU268" s="42"/>
      <c r="CUV268" s="42"/>
      <c r="CUW268" s="125"/>
      <c r="CUX268" s="44"/>
      <c r="CUY268" s="44"/>
      <c r="CUZ268" s="41"/>
      <c r="CVA268" s="42"/>
      <c r="CVB268" s="42"/>
      <c r="CVC268" s="125"/>
      <c r="CVD268" s="44"/>
      <c r="CVE268" s="44"/>
      <c r="CVF268" s="41"/>
      <c r="CVG268" s="42"/>
      <c r="CVH268" s="42"/>
      <c r="CVI268" s="125"/>
      <c r="CVJ268" s="44"/>
      <c r="CVK268" s="44"/>
      <c r="CVL268" s="41"/>
      <c r="CVM268" s="42"/>
      <c r="CVN268" s="42"/>
      <c r="CVO268" s="125"/>
      <c r="CVP268" s="44"/>
      <c r="CVQ268" s="44"/>
      <c r="CVR268" s="41"/>
      <c r="CVS268" s="42"/>
      <c r="CVT268" s="42"/>
      <c r="CVU268" s="125"/>
      <c r="CVV268" s="44"/>
      <c r="CVW268" s="44"/>
      <c r="CVX268" s="41"/>
      <c r="CVY268" s="42"/>
      <c r="CVZ268" s="42"/>
      <c r="CWA268" s="125"/>
      <c r="CWB268" s="44"/>
      <c r="CWC268" s="44"/>
      <c r="CWD268" s="41"/>
      <c r="CWE268" s="42"/>
      <c r="CWF268" s="42"/>
      <c r="CWG268" s="125"/>
      <c r="CWH268" s="44"/>
      <c r="CWI268" s="44"/>
      <c r="CWJ268" s="41"/>
      <c r="CWK268" s="42"/>
      <c r="CWL268" s="42"/>
      <c r="CWM268" s="125"/>
      <c r="CWN268" s="44"/>
      <c r="CWO268" s="44"/>
      <c r="CWP268" s="41"/>
      <c r="CWQ268" s="42"/>
      <c r="CWR268" s="42"/>
      <c r="CWS268" s="125"/>
      <c r="CWT268" s="44"/>
      <c r="CWU268" s="44"/>
      <c r="CWV268" s="41"/>
      <c r="CWW268" s="42"/>
      <c r="CWX268" s="42"/>
      <c r="CWY268" s="125"/>
      <c r="CWZ268" s="44"/>
      <c r="CXA268" s="44"/>
      <c r="CXB268" s="41"/>
      <c r="CXC268" s="42"/>
      <c r="CXD268" s="42"/>
      <c r="CXE268" s="125"/>
      <c r="CXF268" s="44"/>
      <c r="CXG268" s="44"/>
      <c r="CXH268" s="41"/>
      <c r="CXI268" s="42"/>
      <c r="CXJ268" s="42"/>
      <c r="CXK268" s="125"/>
      <c r="CXL268" s="44"/>
      <c r="CXM268" s="44"/>
      <c r="CXN268" s="41"/>
      <c r="CXO268" s="42"/>
      <c r="CXP268" s="42"/>
      <c r="CXQ268" s="125"/>
      <c r="CXR268" s="44"/>
      <c r="CXS268" s="44"/>
      <c r="CXT268" s="41"/>
      <c r="CXU268" s="42"/>
      <c r="CXV268" s="42"/>
      <c r="CXW268" s="125"/>
      <c r="CXX268" s="44"/>
      <c r="CXY268" s="44"/>
      <c r="CXZ268" s="41"/>
      <c r="CYA268" s="42"/>
      <c r="CYB268" s="42"/>
      <c r="CYC268" s="125"/>
      <c r="CYD268" s="44"/>
      <c r="CYE268" s="44"/>
      <c r="CYF268" s="41"/>
      <c r="CYG268" s="42"/>
      <c r="CYH268" s="42"/>
      <c r="CYI268" s="125"/>
      <c r="CYJ268" s="44"/>
      <c r="CYK268" s="44"/>
      <c r="CYL268" s="41"/>
      <c r="CYM268" s="42"/>
      <c r="CYN268" s="42"/>
      <c r="CYO268" s="125"/>
      <c r="CYP268" s="44"/>
      <c r="CYQ268" s="44"/>
      <c r="CYR268" s="41"/>
      <c r="CYS268" s="42"/>
      <c r="CYT268" s="42"/>
      <c r="CYU268" s="125"/>
      <c r="CYV268" s="44"/>
      <c r="CYW268" s="44"/>
      <c r="CYX268" s="41"/>
      <c r="CYY268" s="42"/>
      <c r="CYZ268" s="42"/>
      <c r="CZA268" s="125"/>
      <c r="CZB268" s="44"/>
      <c r="CZC268" s="44"/>
      <c r="CZD268" s="41"/>
      <c r="CZE268" s="42"/>
      <c r="CZF268" s="42"/>
      <c r="CZG268" s="125"/>
      <c r="CZH268" s="44"/>
      <c r="CZI268" s="44"/>
      <c r="CZJ268" s="41"/>
      <c r="CZK268" s="42"/>
      <c r="CZL268" s="42"/>
      <c r="CZM268" s="125"/>
      <c r="CZN268" s="44"/>
      <c r="CZO268" s="44"/>
      <c r="CZP268" s="41"/>
      <c r="CZQ268" s="42"/>
      <c r="CZR268" s="42"/>
      <c r="CZS268" s="125"/>
      <c r="CZT268" s="44"/>
      <c r="CZU268" s="44"/>
      <c r="CZV268" s="41"/>
      <c r="CZW268" s="42"/>
      <c r="CZX268" s="42"/>
      <c r="CZY268" s="125"/>
      <c r="CZZ268" s="44"/>
      <c r="DAA268" s="44"/>
      <c r="DAB268" s="41"/>
      <c r="DAC268" s="42"/>
      <c r="DAD268" s="42"/>
      <c r="DAE268" s="125"/>
      <c r="DAF268" s="44"/>
      <c r="DAG268" s="44"/>
      <c r="DAH268" s="41"/>
      <c r="DAI268" s="42"/>
      <c r="DAJ268" s="42"/>
      <c r="DAK268" s="125"/>
      <c r="DAL268" s="44"/>
      <c r="DAM268" s="44"/>
      <c r="DAN268" s="41"/>
      <c r="DAO268" s="42"/>
      <c r="DAP268" s="42"/>
      <c r="DAQ268" s="125"/>
      <c r="DAR268" s="44"/>
      <c r="DAS268" s="44"/>
      <c r="DAT268" s="41"/>
      <c r="DAU268" s="42"/>
      <c r="DAV268" s="42"/>
      <c r="DAW268" s="125"/>
      <c r="DAX268" s="44"/>
      <c r="DAY268" s="44"/>
      <c r="DAZ268" s="41"/>
      <c r="DBA268" s="42"/>
      <c r="DBB268" s="42"/>
      <c r="DBC268" s="125"/>
      <c r="DBD268" s="44"/>
      <c r="DBE268" s="44"/>
      <c r="DBF268" s="41"/>
      <c r="DBG268" s="42"/>
      <c r="DBH268" s="42"/>
      <c r="DBI268" s="125"/>
      <c r="DBJ268" s="44"/>
      <c r="DBK268" s="44"/>
      <c r="DBL268" s="41"/>
      <c r="DBM268" s="42"/>
      <c r="DBN268" s="42"/>
      <c r="DBO268" s="125"/>
      <c r="DBP268" s="44"/>
      <c r="DBQ268" s="44"/>
      <c r="DBR268" s="41"/>
      <c r="DBS268" s="42"/>
      <c r="DBT268" s="42"/>
      <c r="DBU268" s="125"/>
      <c r="DBV268" s="44"/>
      <c r="DBW268" s="44"/>
      <c r="DBX268" s="41"/>
      <c r="DBY268" s="42"/>
      <c r="DBZ268" s="42"/>
      <c r="DCA268" s="125"/>
      <c r="DCB268" s="44"/>
      <c r="DCC268" s="44"/>
      <c r="DCD268" s="41"/>
      <c r="DCE268" s="42"/>
      <c r="DCF268" s="42"/>
      <c r="DCG268" s="125"/>
      <c r="DCH268" s="44"/>
      <c r="DCI268" s="44"/>
      <c r="DCJ268" s="41"/>
      <c r="DCK268" s="42"/>
      <c r="DCL268" s="42"/>
      <c r="DCM268" s="125"/>
      <c r="DCN268" s="44"/>
      <c r="DCO268" s="44"/>
      <c r="DCP268" s="41"/>
      <c r="DCQ268" s="42"/>
      <c r="DCR268" s="42"/>
      <c r="DCS268" s="125"/>
      <c r="DCT268" s="44"/>
      <c r="DCU268" s="44"/>
      <c r="DCV268" s="41"/>
      <c r="DCW268" s="42"/>
      <c r="DCX268" s="42"/>
      <c r="DCY268" s="125"/>
      <c r="DCZ268" s="44"/>
      <c r="DDA268" s="44"/>
      <c r="DDB268" s="41"/>
      <c r="DDC268" s="42"/>
      <c r="DDD268" s="42"/>
      <c r="DDE268" s="125"/>
      <c r="DDF268" s="44"/>
      <c r="DDG268" s="44"/>
      <c r="DDH268" s="41"/>
      <c r="DDI268" s="42"/>
      <c r="DDJ268" s="42"/>
      <c r="DDK268" s="125"/>
      <c r="DDL268" s="44"/>
      <c r="DDM268" s="44"/>
      <c r="DDN268" s="41"/>
      <c r="DDO268" s="42"/>
      <c r="DDP268" s="42"/>
      <c r="DDQ268" s="125"/>
      <c r="DDR268" s="44"/>
      <c r="DDS268" s="44"/>
      <c r="DDT268" s="41"/>
      <c r="DDU268" s="42"/>
      <c r="DDV268" s="42"/>
      <c r="DDW268" s="125"/>
      <c r="DDX268" s="44"/>
      <c r="DDY268" s="44"/>
      <c r="DDZ268" s="41"/>
      <c r="DEA268" s="42"/>
      <c r="DEB268" s="42"/>
      <c r="DEC268" s="125"/>
      <c r="DED268" s="44"/>
      <c r="DEE268" s="44"/>
      <c r="DEF268" s="41"/>
      <c r="DEG268" s="42"/>
      <c r="DEH268" s="42"/>
      <c r="DEI268" s="125"/>
      <c r="DEJ268" s="44"/>
      <c r="DEK268" s="44"/>
      <c r="DEL268" s="41"/>
      <c r="DEM268" s="42"/>
      <c r="DEN268" s="42"/>
      <c r="DEO268" s="125"/>
      <c r="DEP268" s="44"/>
      <c r="DEQ268" s="44"/>
      <c r="DER268" s="41"/>
      <c r="DES268" s="42"/>
      <c r="DET268" s="42"/>
      <c r="DEU268" s="125"/>
      <c r="DEV268" s="44"/>
      <c r="DEW268" s="44"/>
      <c r="DEX268" s="41"/>
      <c r="DEY268" s="42"/>
      <c r="DEZ268" s="42"/>
      <c r="DFA268" s="125"/>
      <c r="DFB268" s="44"/>
      <c r="DFC268" s="44"/>
      <c r="DFD268" s="41"/>
      <c r="DFE268" s="42"/>
      <c r="DFF268" s="42"/>
      <c r="DFG268" s="125"/>
      <c r="DFH268" s="44"/>
      <c r="DFI268" s="44"/>
      <c r="DFJ268" s="41"/>
      <c r="DFK268" s="42"/>
      <c r="DFL268" s="42"/>
      <c r="DFM268" s="125"/>
      <c r="DFN268" s="44"/>
      <c r="DFO268" s="44"/>
      <c r="DFP268" s="41"/>
      <c r="DFQ268" s="42"/>
      <c r="DFR268" s="42"/>
      <c r="DFS268" s="125"/>
      <c r="DFT268" s="44"/>
      <c r="DFU268" s="44"/>
      <c r="DFV268" s="41"/>
      <c r="DFW268" s="42"/>
      <c r="DFX268" s="42"/>
      <c r="DFY268" s="125"/>
      <c r="DFZ268" s="44"/>
      <c r="DGA268" s="44"/>
      <c r="DGB268" s="41"/>
      <c r="DGC268" s="42"/>
      <c r="DGD268" s="42"/>
      <c r="DGE268" s="125"/>
      <c r="DGF268" s="44"/>
      <c r="DGG268" s="44"/>
      <c r="DGH268" s="41"/>
      <c r="DGI268" s="42"/>
      <c r="DGJ268" s="42"/>
      <c r="DGK268" s="125"/>
      <c r="DGL268" s="44"/>
      <c r="DGM268" s="44"/>
      <c r="DGN268" s="41"/>
      <c r="DGO268" s="42"/>
      <c r="DGP268" s="42"/>
      <c r="DGQ268" s="125"/>
      <c r="DGR268" s="44"/>
      <c r="DGS268" s="44"/>
      <c r="DGT268" s="41"/>
      <c r="DGU268" s="42"/>
      <c r="DGV268" s="42"/>
      <c r="DGW268" s="125"/>
      <c r="DGX268" s="44"/>
      <c r="DGY268" s="44"/>
      <c r="DGZ268" s="41"/>
      <c r="DHA268" s="42"/>
      <c r="DHB268" s="42"/>
      <c r="DHC268" s="125"/>
      <c r="DHD268" s="44"/>
      <c r="DHE268" s="44"/>
      <c r="DHF268" s="41"/>
      <c r="DHG268" s="42"/>
      <c r="DHH268" s="42"/>
      <c r="DHI268" s="125"/>
      <c r="DHJ268" s="44"/>
      <c r="DHK268" s="44"/>
      <c r="DHL268" s="41"/>
      <c r="DHM268" s="42"/>
      <c r="DHN268" s="42"/>
      <c r="DHO268" s="125"/>
      <c r="DHP268" s="44"/>
      <c r="DHQ268" s="44"/>
      <c r="DHR268" s="41"/>
      <c r="DHS268" s="42"/>
      <c r="DHT268" s="42"/>
      <c r="DHU268" s="125"/>
      <c r="DHV268" s="44"/>
      <c r="DHW268" s="44"/>
      <c r="DHX268" s="41"/>
      <c r="DHY268" s="42"/>
      <c r="DHZ268" s="42"/>
      <c r="DIA268" s="125"/>
      <c r="DIB268" s="44"/>
      <c r="DIC268" s="44"/>
      <c r="DID268" s="41"/>
      <c r="DIE268" s="42"/>
      <c r="DIF268" s="42"/>
      <c r="DIG268" s="125"/>
      <c r="DIH268" s="44"/>
      <c r="DII268" s="44"/>
      <c r="DIJ268" s="41"/>
      <c r="DIK268" s="42"/>
      <c r="DIL268" s="42"/>
      <c r="DIM268" s="125"/>
      <c r="DIN268" s="44"/>
      <c r="DIO268" s="44"/>
      <c r="DIP268" s="41"/>
      <c r="DIQ268" s="42"/>
      <c r="DIR268" s="42"/>
      <c r="DIS268" s="125"/>
      <c r="DIT268" s="44"/>
      <c r="DIU268" s="44"/>
      <c r="DIV268" s="41"/>
      <c r="DIW268" s="42"/>
      <c r="DIX268" s="42"/>
      <c r="DIY268" s="125"/>
      <c r="DIZ268" s="44"/>
      <c r="DJA268" s="44"/>
      <c r="DJB268" s="41"/>
      <c r="DJC268" s="42"/>
      <c r="DJD268" s="42"/>
      <c r="DJE268" s="125"/>
      <c r="DJF268" s="44"/>
      <c r="DJG268" s="44"/>
      <c r="DJH268" s="41"/>
      <c r="DJI268" s="42"/>
      <c r="DJJ268" s="42"/>
      <c r="DJK268" s="125"/>
      <c r="DJL268" s="44"/>
      <c r="DJM268" s="44"/>
      <c r="DJN268" s="41"/>
      <c r="DJO268" s="42"/>
      <c r="DJP268" s="42"/>
      <c r="DJQ268" s="125"/>
      <c r="DJR268" s="44"/>
      <c r="DJS268" s="44"/>
      <c r="DJT268" s="41"/>
      <c r="DJU268" s="42"/>
      <c r="DJV268" s="42"/>
      <c r="DJW268" s="125"/>
      <c r="DJX268" s="44"/>
      <c r="DJY268" s="44"/>
      <c r="DJZ268" s="41"/>
      <c r="DKA268" s="42"/>
      <c r="DKB268" s="42"/>
      <c r="DKC268" s="125"/>
      <c r="DKD268" s="44"/>
      <c r="DKE268" s="44"/>
      <c r="DKF268" s="41"/>
      <c r="DKG268" s="42"/>
      <c r="DKH268" s="42"/>
      <c r="DKI268" s="125"/>
      <c r="DKJ268" s="44"/>
      <c r="DKK268" s="44"/>
      <c r="DKL268" s="41"/>
      <c r="DKM268" s="42"/>
      <c r="DKN268" s="42"/>
      <c r="DKO268" s="125"/>
      <c r="DKP268" s="44"/>
      <c r="DKQ268" s="44"/>
      <c r="DKR268" s="41"/>
      <c r="DKS268" s="42"/>
      <c r="DKT268" s="42"/>
      <c r="DKU268" s="125"/>
      <c r="DKV268" s="44"/>
      <c r="DKW268" s="44"/>
      <c r="DKX268" s="41"/>
      <c r="DKY268" s="42"/>
      <c r="DKZ268" s="42"/>
      <c r="DLA268" s="125"/>
      <c r="DLB268" s="44"/>
      <c r="DLC268" s="44"/>
      <c r="DLD268" s="41"/>
      <c r="DLE268" s="42"/>
      <c r="DLF268" s="42"/>
      <c r="DLG268" s="125"/>
      <c r="DLH268" s="44"/>
      <c r="DLI268" s="44"/>
      <c r="DLJ268" s="41"/>
      <c r="DLK268" s="42"/>
      <c r="DLL268" s="42"/>
      <c r="DLM268" s="125"/>
      <c r="DLN268" s="44"/>
      <c r="DLO268" s="44"/>
      <c r="DLP268" s="41"/>
      <c r="DLQ268" s="42"/>
      <c r="DLR268" s="42"/>
      <c r="DLS268" s="125"/>
      <c r="DLT268" s="44"/>
      <c r="DLU268" s="44"/>
      <c r="DLV268" s="41"/>
      <c r="DLW268" s="42"/>
      <c r="DLX268" s="42"/>
      <c r="DLY268" s="125"/>
      <c r="DLZ268" s="44"/>
      <c r="DMA268" s="44"/>
      <c r="DMB268" s="41"/>
      <c r="DMC268" s="42"/>
      <c r="DMD268" s="42"/>
      <c r="DME268" s="125"/>
      <c r="DMF268" s="44"/>
      <c r="DMG268" s="44"/>
      <c r="DMH268" s="41"/>
      <c r="DMI268" s="42"/>
      <c r="DMJ268" s="42"/>
      <c r="DMK268" s="125"/>
      <c r="DML268" s="44"/>
      <c r="DMM268" s="44"/>
      <c r="DMN268" s="41"/>
      <c r="DMO268" s="42"/>
      <c r="DMP268" s="42"/>
      <c r="DMQ268" s="125"/>
      <c r="DMR268" s="44"/>
      <c r="DMS268" s="44"/>
      <c r="DMT268" s="41"/>
      <c r="DMU268" s="42"/>
      <c r="DMV268" s="42"/>
      <c r="DMW268" s="125"/>
      <c r="DMX268" s="44"/>
      <c r="DMY268" s="44"/>
      <c r="DMZ268" s="41"/>
      <c r="DNA268" s="42"/>
      <c r="DNB268" s="42"/>
      <c r="DNC268" s="125"/>
      <c r="DND268" s="44"/>
      <c r="DNE268" s="44"/>
      <c r="DNF268" s="41"/>
      <c r="DNG268" s="42"/>
      <c r="DNH268" s="42"/>
      <c r="DNI268" s="125"/>
      <c r="DNJ268" s="44"/>
      <c r="DNK268" s="44"/>
      <c r="DNL268" s="41"/>
      <c r="DNM268" s="42"/>
      <c r="DNN268" s="42"/>
      <c r="DNO268" s="125"/>
      <c r="DNP268" s="44"/>
      <c r="DNQ268" s="44"/>
      <c r="DNR268" s="41"/>
      <c r="DNS268" s="42"/>
      <c r="DNT268" s="42"/>
      <c r="DNU268" s="125"/>
      <c r="DNV268" s="44"/>
      <c r="DNW268" s="44"/>
      <c r="DNX268" s="41"/>
      <c r="DNY268" s="42"/>
      <c r="DNZ268" s="42"/>
      <c r="DOA268" s="125"/>
      <c r="DOB268" s="44"/>
      <c r="DOC268" s="44"/>
      <c r="DOD268" s="41"/>
      <c r="DOE268" s="42"/>
      <c r="DOF268" s="42"/>
      <c r="DOG268" s="125"/>
      <c r="DOH268" s="44"/>
      <c r="DOI268" s="44"/>
      <c r="DOJ268" s="41"/>
      <c r="DOK268" s="42"/>
      <c r="DOL268" s="42"/>
      <c r="DOM268" s="125"/>
      <c r="DON268" s="44"/>
      <c r="DOO268" s="44"/>
      <c r="DOP268" s="41"/>
      <c r="DOQ268" s="42"/>
      <c r="DOR268" s="42"/>
      <c r="DOS268" s="125"/>
      <c r="DOT268" s="44"/>
      <c r="DOU268" s="44"/>
      <c r="DOV268" s="41"/>
      <c r="DOW268" s="42"/>
      <c r="DOX268" s="42"/>
      <c r="DOY268" s="125"/>
      <c r="DOZ268" s="44"/>
      <c r="DPA268" s="44"/>
      <c r="DPB268" s="41"/>
      <c r="DPC268" s="42"/>
      <c r="DPD268" s="42"/>
      <c r="DPE268" s="125"/>
      <c r="DPF268" s="44"/>
      <c r="DPG268" s="44"/>
      <c r="DPH268" s="41"/>
      <c r="DPI268" s="42"/>
      <c r="DPJ268" s="42"/>
      <c r="DPK268" s="125"/>
      <c r="DPL268" s="44"/>
      <c r="DPM268" s="44"/>
      <c r="DPN268" s="41"/>
      <c r="DPO268" s="42"/>
      <c r="DPP268" s="42"/>
      <c r="DPQ268" s="125"/>
      <c r="DPR268" s="44"/>
      <c r="DPS268" s="44"/>
      <c r="DPT268" s="41"/>
      <c r="DPU268" s="42"/>
      <c r="DPV268" s="42"/>
      <c r="DPW268" s="125"/>
      <c r="DPX268" s="44"/>
      <c r="DPY268" s="44"/>
      <c r="DPZ268" s="41"/>
      <c r="DQA268" s="42"/>
      <c r="DQB268" s="42"/>
      <c r="DQC268" s="125"/>
      <c r="DQD268" s="44"/>
      <c r="DQE268" s="44"/>
      <c r="DQF268" s="41"/>
      <c r="DQG268" s="42"/>
      <c r="DQH268" s="42"/>
      <c r="DQI268" s="125"/>
      <c r="DQJ268" s="44"/>
      <c r="DQK268" s="44"/>
      <c r="DQL268" s="41"/>
      <c r="DQM268" s="42"/>
      <c r="DQN268" s="42"/>
      <c r="DQO268" s="125"/>
      <c r="DQP268" s="44"/>
      <c r="DQQ268" s="44"/>
      <c r="DQR268" s="41"/>
      <c r="DQS268" s="42"/>
      <c r="DQT268" s="42"/>
      <c r="DQU268" s="125"/>
      <c r="DQV268" s="44"/>
      <c r="DQW268" s="44"/>
      <c r="DQX268" s="41"/>
      <c r="DQY268" s="42"/>
      <c r="DQZ268" s="42"/>
      <c r="DRA268" s="125"/>
      <c r="DRB268" s="44"/>
      <c r="DRC268" s="44"/>
      <c r="DRD268" s="41"/>
      <c r="DRE268" s="42"/>
      <c r="DRF268" s="42"/>
      <c r="DRG268" s="125"/>
      <c r="DRH268" s="44"/>
      <c r="DRI268" s="44"/>
      <c r="DRJ268" s="41"/>
      <c r="DRK268" s="42"/>
      <c r="DRL268" s="42"/>
      <c r="DRM268" s="125"/>
      <c r="DRN268" s="44"/>
      <c r="DRO268" s="44"/>
      <c r="DRP268" s="41"/>
      <c r="DRQ268" s="42"/>
      <c r="DRR268" s="42"/>
      <c r="DRS268" s="125"/>
      <c r="DRT268" s="44"/>
      <c r="DRU268" s="44"/>
      <c r="DRV268" s="41"/>
      <c r="DRW268" s="42"/>
      <c r="DRX268" s="42"/>
      <c r="DRY268" s="125"/>
      <c r="DRZ268" s="44"/>
      <c r="DSA268" s="44"/>
      <c r="DSB268" s="41"/>
      <c r="DSC268" s="42"/>
      <c r="DSD268" s="42"/>
      <c r="DSE268" s="125"/>
      <c r="DSF268" s="44"/>
      <c r="DSG268" s="44"/>
      <c r="DSH268" s="41"/>
      <c r="DSI268" s="42"/>
      <c r="DSJ268" s="42"/>
      <c r="DSK268" s="125"/>
      <c r="DSL268" s="44"/>
      <c r="DSM268" s="44"/>
      <c r="DSN268" s="41"/>
      <c r="DSO268" s="42"/>
      <c r="DSP268" s="42"/>
      <c r="DSQ268" s="125"/>
      <c r="DSR268" s="44"/>
      <c r="DSS268" s="44"/>
      <c r="DST268" s="41"/>
      <c r="DSU268" s="42"/>
      <c r="DSV268" s="42"/>
      <c r="DSW268" s="125"/>
      <c r="DSX268" s="44"/>
      <c r="DSY268" s="44"/>
      <c r="DSZ268" s="41"/>
      <c r="DTA268" s="42"/>
      <c r="DTB268" s="42"/>
      <c r="DTC268" s="125"/>
      <c r="DTD268" s="44"/>
      <c r="DTE268" s="44"/>
      <c r="DTF268" s="41"/>
      <c r="DTG268" s="42"/>
      <c r="DTH268" s="42"/>
      <c r="DTI268" s="125"/>
      <c r="DTJ268" s="44"/>
      <c r="DTK268" s="44"/>
      <c r="DTL268" s="41"/>
      <c r="DTM268" s="42"/>
      <c r="DTN268" s="42"/>
      <c r="DTO268" s="125"/>
      <c r="DTP268" s="44"/>
      <c r="DTQ268" s="44"/>
      <c r="DTR268" s="41"/>
      <c r="DTS268" s="42"/>
      <c r="DTT268" s="42"/>
      <c r="DTU268" s="125"/>
      <c r="DTV268" s="44"/>
      <c r="DTW268" s="44"/>
      <c r="DTX268" s="41"/>
      <c r="DTY268" s="42"/>
      <c r="DTZ268" s="42"/>
      <c r="DUA268" s="125"/>
      <c r="DUB268" s="44"/>
      <c r="DUC268" s="44"/>
      <c r="DUD268" s="41"/>
      <c r="DUE268" s="42"/>
      <c r="DUF268" s="42"/>
      <c r="DUG268" s="125"/>
      <c r="DUH268" s="44"/>
      <c r="DUI268" s="44"/>
      <c r="DUJ268" s="41"/>
      <c r="DUK268" s="42"/>
      <c r="DUL268" s="42"/>
      <c r="DUM268" s="125"/>
      <c r="DUN268" s="44"/>
      <c r="DUO268" s="44"/>
      <c r="DUP268" s="41"/>
      <c r="DUQ268" s="42"/>
      <c r="DUR268" s="42"/>
      <c r="DUS268" s="125"/>
      <c r="DUT268" s="44"/>
      <c r="DUU268" s="44"/>
      <c r="DUV268" s="41"/>
      <c r="DUW268" s="42"/>
      <c r="DUX268" s="42"/>
      <c r="DUY268" s="125"/>
      <c r="DUZ268" s="44"/>
      <c r="DVA268" s="44"/>
      <c r="DVB268" s="41"/>
      <c r="DVC268" s="42"/>
      <c r="DVD268" s="42"/>
      <c r="DVE268" s="125"/>
      <c r="DVF268" s="44"/>
      <c r="DVG268" s="44"/>
      <c r="DVH268" s="41"/>
      <c r="DVI268" s="42"/>
      <c r="DVJ268" s="42"/>
      <c r="DVK268" s="125"/>
      <c r="DVL268" s="44"/>
      <c r="DVM268" s="44"/>
      <c r="DVN268" s="41"/>
      <c r="DVO268" s="42"/>
      <c r="DVP268" s="42"/>
      <c r="DVQ268" s="125"/>
      <c r="DVR268" s="44"/>
      <c r="DVS268" s="44"/>
      <c r="DVT268" s="41"/>
      <c r="DVU268" s="42"/>
      <c r="DVV268" s="42"/>
      <c r="DVW268" s="125"/>
      <c r="DVX268" s="44"/>
      <c r="DVY268" s="44"/>
      <c r="DVZ268" s="41"/>
      <c r="DWA268" s="42"/>
      <c r="DWB268" s="42"/>
      <c r="DWC268" s="125"/>
      <c r="DWD268" s="44"/>
      <c r="DWE268" s="44"/>
      <c r="DWF268" s="41"/>
      <c r="DWG268" s="42"/>
      <c r="DWH268" s="42"/>
      <c r="DWI268" s="125"/>
      <c r="DWJ268" s="44"/>
      <c r="DWK268" s="44"/>
      <c r="DWL268" s="41"/>
      <c r="DWM268" s="42"/>
      <c r="DWN268" s="42"/>
      <c r="DWO268" s="125"/>
      <c r="DWP268" s="44"/>
      <c r="DWQ268" s="44"/>
      <c r="DWR268" s="41"/>
      <c r="DWS268" s="42"/>
      <c r="DWT268" s="42"/>
      <c r="DWU268" s="125"/>
      <c r="DWV268" s="44"/>
      <c r="DWW268" s="44"/>
      <c r="DWX268" s="41"/>
      <c r="DWY268" s="42"/>
      <c r="DWZ268" s="42"/>
      <c r="DXA268" s="125"/>
      <c r="DXB268" s="44"/>
      <c r="DXC268" s="44"/>
      <c r="DXD268" s="41"/>
      <c r="DXE268" s="42"/>
      <c r="DXF268" s="42"/>
      <c r="DXG268" s="125"/>
      <c r="DXH268" s="44"/>
      <c r="DXI268" s="44"/>
      <c r="DXJ268" s="41"/>
      <c r="DXK268" s="42"/>
      <c r="DXL268" s="42"/>
      <c r="DXM268" s="125"/>
      <c r="DXN268" s="44"/>
      <c r="DXO268" s="44"/>
      <c r="DXP268" s="41"/>
      <c r="DXQ268" s="42"/>
      <c r="DXR268" s="42"/>
      <c r="DXS268" s="125"/>
      <c r="DXT268" s="44"/>
      <c r="DXU268" s="44"/>
      <c r="DXV268" s="41"/>
      <c r="DXW268" s="42"/>
      <c r="DXX268" s="42"/>
      <c r="DXY268" s="125"/>
      <c r="DXZ268" s="44"/>
      <c r="DYA268" s="44"/>
      <c r="DYB268" s="41"/>
      <c r="DYC268" s="42"/>
      <c r="DYD268" s="42"/>
      <c r="DYE268" s="125"/>
      <c r="DYF268" s="44"/>
      <c r="DYG268" s="44"/>
      <c r="DYH268" s="41"/>
      <c r="DYI268" s="42"/>
      <c r="DYJ268" s="42"/>
      <c r="DYK268" s="125"/>
      <c r="DYL268" s="44"/>
      <c r="DYM268" s="44"/>
      <c r="DYN268" s="41"/>
      <c r="DYO268" s="42"/>
      <c r="DYP268" s="42"/>
      <c r="DYQ268" s="125"/>
      <c r="DYR268" s="44"/>
      <c r="DYS268" s="44"/>
      <c r="DYT268" s="41"/>
      <c r="DYU268" s="42"/>
      <c r="DYV268" s="42"/>
      <c r="DYW268" s="125"/>
      <c r="DYX268" s="44"/>
      <c r="DYY268" s="44"/>
      <c r="DYZ268" s="41"/>
      <c r="DZA268" s="42"/>
      <c r="DZB268" s="42"/>
      <c r="DZC268" s="125"/>
      <c r="DZD268" s="44"/>
      <c r="DZE268" s="44"/>
      <c r="DZF268" s="41"/>
      <c r="DZG268" s="42"/>
      <c r="DZH268" s="42"/>
      <c r="DZI268" s="125"/>
      <c r="DZJ268" s="44"/>
      <c r="DZK268" s="44"/>
      <c r="DZL268" s="41"/>
      <c r="DZM268" s="42"/>
      <c r="DZN268" s="42"/>
      <c r="DZO268" s="125"/>
      <c r="DZP268" s="44"/>
      <c r="DZQ268" s="44"/>
      <c r="DZR268" s="41"/>
      <c r="DZS268" s="42"/>
      <c r="DZT268" s="42"/>
      <c r="DZU268" s="125"/>
      <c r="DZV268" s="44"/>
      <c r="DZW268" s="44"/>
      <c r="DZX268" s="41"/>
      <c r="DZY268" s="42"/>
      <c r="DZZ268" s="42"/>
      <c r="EAA268" s="125"/>
      <c r="EAB268" s="44"/>
      <c r="EAC268" s="44"/>
      <c r="EAD268" s="41"/>
      <c r="EAE268" s="42"/>
      <c r="EAF268" s="42"/>
      <c r="EAG268" s="125"/>
      <c r="EAH268" s="44"/>
      <c r="EAI268" s="44"/>
      <c r="EAJ268" s="41"/>
      <c r="EAK268" s="42"/>
      <c r="EAL268" s="42"/>
      <c r="EAM268" s="125"/>
      <c r="EAN268" s="44"/>
      <c r="EAO268" s="44"/>
      <c r="EAP268" s="41"/>
      <c r="EAQ268" s="42"/>
      <c r="EAR268" s="42"/>
      <c r="EAS268" s="125"/>
      <c r="EAT268" s="44"/>
      <c r="EAU268" s="44"/>
      <c r="EAV268" s="41"/>
      <c r="EAW268" s="42"/>
      <c r="EAX268" s="42"/>
      <c r="EAY268" s="125"/>
      <c r="EAZ268" s="44"/>
      <c r="EBA268" s="44"/>
      <c r="EBB268" s="41"/>
      <c r="EBC268" s="42"/>
      <c r="EBD268" s="42"/>
      <c r="EBE268" s="125"/>
      <c r="EBF268" s="44"/>
      <c r="EBG268" s="44"/>
      <c r="EBH268" s="41"/>
      <c r="EBI268" s="42"/>
      <c r="EBJ268" s="42"/>
      <c r="EBK268" s="125"/>
      <c r="EBL268" s="44"/>
      <c r="EBM268" s="44"/>
      <c r="EBN268" s="41"/>
      <c r="EBO268" s="42"/>
      <c r="EBP268" s="42"/>
      <c r="EBQ268" s="125"/>
      <c r="EBR268" s="44"/>
      <c r="EBS268" s="44"/>
      <c r="EBT268" s="41"/>
      <c r="EBU268" s="42"/>
      <c r="EBV268" s="42"/>
      <c r="EBW268" s="125"/>
      <c r="EBX268" s="44"/>
      <c r="EBY268" s="44"/>
      <c r="EBZ268" s="41"/>
      <c r="ECA268" s="42"/>
      <c r="ECB268" s="42"/>
      <c r="ECC268" s="125"/>
      <c r="ECD268" s="44"/>
      <c r="ECE268" s="44"/>
      <c r="ECF268" s="41"/>
      <c r="ECG268" s="42"/>
      <c r="ECH268" s="42"/>
      <c r="ECI268" s="125"/>
      <c r="ECJ268" s="44"/>
      <c r="ECK268" s="44"/>
      <c r="ECL268" s="41"/>
      <c r="ECM268" s="42"/>
      <c r="ECN268" s="42"/>
      <c r="ECO268" s="125"/>
      <c r="ECP268" s="44"/>
      <c r="ECQ268" s="44"/>
      <c r="ECR268" s="41"/>
      <c r="ECS268" s="42"/>
      <c r="ECT268" s="42"/>
      <c r="ECU268" s="125"/>
      <c r="ECV268" s="44"/>
      <c r="ECW268" s="44"/>
      <c r="ECX268" s="41"/>
      <c r="ECY268" s="42"/>
      <c r="ECZ268" s="42"/>
      <c r="EDA268" s="125"/>
      <c r="EDB268" s="44"/>
      <c r="EDC268" s="44"/>
      <c r="EDD268" s="41"/>
      <c r="EDE268" s="42"/>
      <c r="EDF268" s="42"/>
      <c r="EDG268" s="125"/>
      <c r="EDH268" s="44"/>
      <c r="EDI268" s="44"/>
      <c r="EDJ268" s="41"/>
      <c r="EDK268" s="42"/>
      <c r="EDL268" s="42"/>
      <c r="EDM268" s="125"/>
      <c r="EDN268" s="44"/>
      <c r="EDO268" s="44"/>
      <c r="EDP268" s="41"/>
      <c r="EDQ268" s="42"/>
      <c r="EDR268" s="42"/>
      <c r="EDS268" s="125"/>
      <c r="EDT268" s="44"/>
      <c r="EDU268" s="44"/>
      <c r="EDV268" s="41"/>
      <c r="EDW268" s="42"/>
      <c r="EDX268" s="42"/>
      <c r="EDY268" s="125"/>
      <c r="EDZ268" s="44"/>
      <c r="EEA268" s="44"/>
      <c r="EEB268" s="41"/>
      <c r="EEC268" s="42"/>
      <c r="EED268" s="42"/>
      <c r="EEE268" s="125"/>
      <c r="EEF268" s="44"/>
      <c r="EEG268" s="44"/>
      <c r="EEH268" s="41"/>
      <c r="EEI268" s="42"/>
      <c r="EEJ268" s="42"/>
      <c r="EEK268" s="125"/>
      <c r="EEL268" s="44"/>
      <c r="EEM268" s="44"/>
      <c r="EEN268" s="41"/>
      <c r="EEO268" s="42"/>
      <c r="EEP268" s="42"/>
      <c r="EEQ268" s="125"/>
      <c r="EER268" s="44"/>
      <c r="EES268" s="44"/>
      <c r="EET268" s="41"/>
      <c r="EEU268" s="42"/>
      <c r="EEV268" s="42"/>
      <c r="EEW268" s="125"/>
      <c r="EEX268" s="44"/>
      <c r="EEY268" s="44"/>
      <c r="EEZ268" s="41"/>
      <c r="EFA268" s="42"/>
      <c r="EFB268" s="42"/>
      <c r="EFC268" s="125"/>
      <c r="EFD268" s="44"/>
      <c r="EFE268" s="44"/>
      <c r="EFF268" s="41"/>
      <c r="EFG268" s="42"/>
      <c r="EFH268" s="42"/>
      <c r="EFI268" s="125"/>
      <c r="EFJ268" s="44"/>
      <c r="EFK268" s="44"/>
      <c r="EFL268" s="41"/>
      <c r="EFM268" s="42"/>
      <c r="EFN268" s="42"/>
      <c r="EFO268" s="125"/>
      <c r="EFP268" s="44"/>
      <c r="EFQ268" s="44"/>
      <c r="EFR268" s="41"/>
      <c r="EFS268" s="42"/>
      <c r="EFT268" s="42"/>
      <c r="EFU268" s="125"/>
      <c r="EFV268" s="44"/>
      <c r="EFW268" s="44"/>
      <c r="EFX268" s="41"/>
      <c r="EFY268" s="42"/>
      <c r="EFZ268" s="42"/>
      <c r="EGA268" s="125"/>
      <c r="EGB268" s="44"/>
      <c r="EGC268" s="44"/>
      <c r="EGD268" s="41"/>
      <c r="EGE268" s="42"/>
      <c r="EGF268" s="42"/>
      <c r="EGG268" s="125"/>
      <c r="EGH268" s="44"/>
      <c r="EGI268" s="44"/>
      <c r="EGJ268" s="41"/>
      <c r="EGK268" s="42"/>
      <c r="EGL268" s="42"/>
      <c r="EGM268" s="125"/>
      <c r="EGN268" s="44"/>
      <c r="EGO268" s="44"/>
      <c r="EGP268" s="41"/>
      <c r="EGQ268" s="42"/>
      <c r="EGR268" s="42"/>
      <c r="EGS268" s="125"/>
      <c r="EGT268" s="44"/>
      <c r="EGU268" s="44"/>
      <c r="EGV268" s="41"/>
      <c r="EGW268" s="42"/>
      <c r="EGX268" s="42"/>
      <c r="EGY268" s="125"/>
      <c r="EGZ268" s="44"/>
      <c r="EHA268" s="44"/>
      <c r="EHB268" s="41"/>
      <c r="EHC268" s="42"/>
      <c r="EHD268" s="42"/>
      <c r="EHE268" s="125"/>
      <c r="EHF268" s="44"/>
      <c r="EHG268" s="44"/>
      <c r="EHH268" s="41"/>
      <c r="EHI268" s="42"/>
      <c r="EHJ268" s="42"/>
      <c r="EHK268" s="125"/>
      <c r="EHL268" s="44"/>
      <c r="EHM268" s="44"/>
      <c r="EHN268" s="41"/>
      <c r="EHO268" s="42"/>
      <c r="EHP268" s="42"/>
      <c r="EHQ268" s="125"/>
      <c r="EHR268" s="44"/>
      <c r="EHS268" s="44"/>
      <c r="EHT268" s="41"/>
      <c r="EHU268" s="42"/>
      <c r="EHV268" s="42"/>
      <c r="EHW268" s="125"/>
      <c r="EHX268" s="44"/>
      <c r="EHY268" s="44"/>
      <c r="EHZ268" s="41"/>
      <c r="EIA268" s="42"/>
      <c r="EIB268" s="42"/>
      <c r="EIC268" s="125"/>
      <c r="EID268" s="44"/>
      <c r="EIE268" s="44"/>
      <c r="EIF268" s="41"/>
      <c r="EIG268" s="42"/>
      <c r="EIH268" s="42"/>
      <c r="EII268" s="125"/>
      <c r="EIJ268" s="44"/>
      <c r="EIK268" s="44"/>
      <c r="EIL268" s="41"/>
      <c r="EIM268" s="42"/>
      <c r="EIN268" s="42"/>
      <c r="EIO268" s="125"/>
      <c r="EIP268" s="44"/>
      <c r="EIQ268" s="44"/>
      <c r="EIR268" s="41"/>
      <c r="EIS268" s="42"/>
      <c r="EIT268" s="42"/>
      <c r="EIU268" s="125"/>
      <c r="EIV268" s="44"/>
      <c r="EIW268" s="44"/>
      <c r="EIX268" s="41"/>
      <c r="EIY268" s="42"/>
      <c r="EIZ268" s="42"/>
      <c r="EJA268" s="125"/>
      <c r="EJB268" s="44"/>
      <c r="EJC268" s="44"/>
      <c r="EJD268" s="41"/>
      <c r="EJE268" s="42"/>
      <c r="EJF268" s="42"/>
      <c r="EJG268" s="125"/>
      <c r="EJH268" s="44"/>
      <c r="EJI268" s="44"/>
      <c r="EJJ268" s="41"/>
      <c r="EJK268" s="42"/>
      <c r="EJL268" s="42"/>
      <c r="EJM268" s="125"/>
      <c r="EJN268" s="44"/>
      <c r="EJO268" s="44"/>
      <c r="EJP268" s="41"/>
      <c r="EJQ268" s="42"/>
      <c r="EJR268" s="42"/>
      <c r="EJS268" s="125"/>
      <c r="EJT268" s="44"/>
      <c r="EJU268" s="44"/>
      <c r="EJV268" s="41"/>
      <c r="EJW268" s="42"/>
      <c r="EJX268" s="42"/>
      <c r="EJY268" s="125"/>
      <c r="EJZ268" s="44"/>
      <c r="EKA268" s="44"/>
      <c r="EKB268" s="41"/>
      <c r="EKC268" s="42"/>
      <c r="EKD268" s="42"/>
      <c r="EKE268" s="125"/>
      <c r="EKF268" s="44"/>
      <c r="EKG268" s="44"/>
      <c r="EKH268" s="41"/>
      <c r="EKI268" s="42"/>
      <c r="EKJ268" s="42"/>
      <c r="EKK268" s="125"/>
      <c r="EKL268" s="44"/>
      <c r="EKM268" s="44"/>
      <c r="EKN268" s="41"/>
      <c r="EKO268" s="42"/>
      <c r="EKP268" s="42"/>
      <c r="EKQ268" s="125"/>
      <c r="EKR268" s="44"/>
      <c r="EKS268" s="44"/>
      <c r="EKT268" s="41"/>
      <c r="EKU268" s="42"/>
      <c r="EKV268" s="42"/>
      <c r="EKW268" s="125"/>
      <c r="EKX268" s="44"/>
      <c r="EKY268" s="44"/>
      <c r="EKZ268" s="41"/>
      <c r="ELA268" s="42"/>
      <c r="ELB268" s="42"/>
      <c r="ELC268" s="125"/>
      <c r="ELD268" s="44"/>
      <c r="ELE268" s="44"/>
      <c r="ELF268" s="41"/>
      <c r="ELG268" s="42"/>
      <c r="ELH268" s="42"/>
      <c r="ELI268" s="125"/>
      <c r="ELJ268" s="44"/>
      <c r="ELK268" s="44"/>
      <c r="ELL268" s="41"/>
      <c r="ELM268" s="42"/>
      <c r="ELN268" s="42"/>
      <c r="ELO268" s="125"/>
      <c r="ELP268" s="44"/>
      <c r="ELQ268" s="44"/>
      <c r="ELR268" s="41"/>
      <c r="ELS268" s="42"/>
      <c r="ELT268" s="42"/>
      <c r="ELU268" s="125"/>
      <c r="ELV268" s="44"/>
      <c r="ELW268" s="44"/>
      <c r="ELX268" s="41"/>
      <c r="ELY268" s="42"/>
      <c r="ELZ268" s="42"/>
      <c r="EMA268" s="125"/>
      <c r="EMB268" s="44"/>
      <c r="EMC268" s="44"/>
      <c r="EMD268" s="41"/>
      <c r="EME268" s="42"/>
      <c r="EMF268" s="42"/>
      <c r="EMG268" s="125"/>
      <c r="EMH268" s="44"/>
      <c r="EMI268" s="44"/>
      <c r="EMJ268" s="41"/>
      <c r="EMK268" s="42"/>
      <c r="EML268" s="42"/>
      <c r="EMM268" s="125"/>
      <c r="EMN268" s="44"/>
      <c r="EMO268" s="44"/>
      <c r="EMP268" s="41"/>
      <c r="EMQ268" s="42"/>
      <c r="EMR268" s="42"/>
      <c r="EMS268" s="125"/>
      <c r="EMT268" s="44"/>
      <c r="EMU268" s="44"/>
      <c r="EMV268" s="41"/>
      <c r="EMW268" s="42"/>
      <c r="EMX268" s="42"/>
      <c r="EMY268" s="125"/>
      <c r="EMZ268" s="44"/>
      <c r="ENA268" s="44"/>
      <c r="ENB268" s="41"/>
      <c r="ENC268" s="42"/>
      <c r="END268" s="42"/>
      <c r="ENE268" s="125"/>
      <c r="ENF268" s="44"/>
      <c r="ENG268" s="44"/>
      <c r="ENH268" s="41"/>
      <c r="ENI268" s="42"/>
      <c r="ENJ268" s="42"/>
      <c r="ENK268" s="125"/>
      <c r="ENL268" s="44"/>
      <c r="ENM268" s="44"/>
      <c r="ENN268" s="41"/>
      <c r="ENO268" s="42"/>
      <c r="ENP268" s="42"/>
      <c r="ENQ268" s="125"/>
      <c r="ENR268" s="44"/>
      <c r="ENS268" s="44"/>
      <c r="ENT268" s="41"/>
      <c r="ENU268" s="42"/>
      <c r="ENV268" s="42"/>
      <c r="ENW268" s="125"/>
      <c r="ENX268" s="44"/>
      <c r="ENY268" s="44"/>
      <c r="ENZ268" s="41"/>
      <c r="EOA268" s="42"/>
      <c r="EOB268" s="42"/>
      <c r="EOC268" s="125"/>
      <c r="EOD268" s="44"/>
      <c r="EOE268" s="44"/>
      <c r="EOF268" s="41"/>
      <c r="EOG268" s="42"/>
      <c r="EOH268" s="42"/>
      <c r="EOI268" s="125"/>
      <c r="EOJ268" s="44"/>
      <c r="EOK268" s="44"/>
      <c r="EOL268" s="41"/>
      <c r="EOM268" s="42"/>
      <c r="EON268" s="42"/>
      <c r="EOO268" s="125"/>
      <c r="EOP268" s="44"/>
      <c r="EOQ268" s="44"/>
      <c r="EOR268" s="41"/>
      <c r="EOS268" s="42"/>
      <c r="EOT268" s="42"/>
      <c r="EOU268" s="125"/>
      <c r="EOV268" s="44"/>
      <c r="EOW268" s="44"/>
      <c r="EOX268" s="41"/>
      <c r="EOY268" s="42"/>
      <c r="EOZ268" s="42"/>
      <c r="EPA268" s="125"/>
      <c r="EPB268" s="44"/>
      <c r="EPC268" s="44"/>
      <c r="EPD268" s="41"/>
      <c r="EPE268" s="42"/>
      <c r="EPF268" s="42"/>
      <c r="EPG268" s="125"/>
      <c r="EPH268" s="44"/>
      <c r="EPI268" s="44"/>
      <c r="EPJ268" s="41"/>
      <c r="EPK268" s="42"/>
      <c r="EPL268" s="42"/>
      <c r="EPM268" s="125"/>
      <c r="EPN268" s="44"/>
      <c r="EPO268" s="44"/>
      <c r="EPP268" s="41"/>
      <c r="EPQ268" s="42"/>
      <c r="EPR268" s="42"/>
      <c r="EPS268" s="125"/>
      <c r="EPT268" s="44"/>
      <c r="EPU268" s="44"/>
      <c r="EPV268" s="41"/>
      <c r="EPW268" s="42"/>
      <c r="EPX268" s="42"/>
      <c r="EPY268" s="125"/>
      <c r="EPZ268" s="44"/>
      <c r="EQA268" s="44"/>
      <c r="EQB268" s="41"/>
      <c r="EQC268" s="42"/>
      <c r="EQD268" s="42"/>
      <c r="EQE268" s="125"/>
      <c r="EQF268" s="44"/>
      <c r="EQG268" s="44"/>
      <c r="EQH268" s="41"/>
      <c r="EQI268" s="42"/>
      <c r="EQJ268" s="42"/>
      <c r="EQK268" s="125"/>
      <c r="EQL268" s="44"/>
      <c r="EQM268" s="44"/>
      <c r="EQN268" s="41"/>
      <c r="EQO268" s="42"/>
      <c r="EQP268" s="42"/>
      <c r="EQQ268" s="125"/>
      <c r="EQR268" s="44"/>
      <c r="EQS268" s="44"/>
      <c r="EQT268" s="41"/>
      <c r="EQU268" s="42"/>
      <c r="EQV268" s="42"/>
      <c r="EQW268" s="125"/>
      <c r="EQX268" s="44"/>
      <c r="EQY268" s="44"/>
      <c r="EQZ268" s="41"/>
      <c r="ERA268" s="42"/>
      <c r="ERB268" s="42"/>
      <c r="ERC268" s="125"/>
      <c r="ERD268" s="44"/>
      <c r="ERE268" s="44"/>
      <c r="ERF268" s="41"/>
      <c r="ERG268" s="42"/>
      <c r="ERH268" s="42"/>
      <c r="ERI268" s="125"/>
      <c r="ERJ268" s="44"/>
      <c r="ERK268" s="44"/>
      <c r="ERL268" s="41"/>
      <c r="ERM268" s="42"/>
      <c r="ERN268" s="42"/>
      <c r="ERO268" s="125"/>
      <c r="ERP268" s="44"/>
      <c r="ERQ268" s="44"/>
      <c r="ERR268" s="41"/>
      <c r="ERS268" s="42"/>
      <c r="ERT268" s="42"/>
      <c r="ERU268" s="125"/>
      <c r="ERV268" s="44"/>
      <c r="ERW268" s="44"/>
      <c r="ERX268" s="41"/>
      <c r="ERY268" s="42"/>
      <c r="ERZ268" s="42"/>
      <c r="ESA268" s="125"/>
      <c r="ESB268" s="44"/>
      <c r="ESC268" s="44"/>
      <c r="ESD268" s="41"/>
      <c r="ESE268" s="42"/>
      <c r="ESF268" s="42"/>
      <c r="ESG268" s="125"/>
      <c r="ESH268" s="44"/>
      <c r="ESI268" s="44"/>
      <c r="ESJ268" s="41"/>
      <c r="ESK268" s="42"/>
      <c r="ESL268" s="42"/>
      <c r="ESM268" s="125"/>
      <c r="ESN268" s="44"/>
      <c r="ESO268" s="44"/>
      <c r="ESP268" s="41"/>
      <c r="ESQ268" s="42"/>
      <c r="ESR268" s="42"/>
      <c r="ESS268" s="125"/>
      <c r="EST268" s="44"/>
      <c r="ESU268" s="44"/>
      <c r="ESV268" s="41"/>
      <c r="ESW268" s="42"/>
      <c r="ESX268" s="42"/>
      <c r="ESY268" s="125"/>
      <c r="ESZ268" s="44"/>
      <c r="ETA268" s="44"/>
      <c r="ETB268" s="41"/>
      <c r="ETC268" s="42"/>
      <c r="ETD268" s="42"/>
      <c r="ETE268" s="125"/>
      <c r="ETF268" s="44"/>
      <c r="ETG268" s="44"/>
      <c r="ETH268" s="41"/>
      <c r="ETI268" s="42"/>
      <c r="ETJ268" s="42"/>
      <c r="ETK268" s="125"/>
      <c r="ETL268" s="44"/>
      <c r="ETM268" s="44"/>
      <c r="ETN268" s="41"/>
      <c r="ETO268" s="42"/>
      <c r="ETP268" s="42"/>
      <c r="ETQ268" s="125"/>
      <c r="ETR268" s="44"/>
      <c r="ETS268" s="44"/>
      <c r="ETT268" s="41"/>
      <c r="ETU268" s="42"/>
      <c r="ETV268" s="42"/>
      <c r="ETW268" s="125"/>
      <c r="ETX268" s="44"/>
      <c r="ETY268" s="44"/>
      <c r="ETZ268" s="41"/>
      <c r="EUA268" s="42"/>
      <c r="EUB268" s="42"/>
      <c r="EUC268" s="125"/>
      <c r="EUD268" s="44"/>
      <c r="EUE268" s="44"/>
      <c r="EUF268" s="41"/>
      <c r="EUG268" s="42"/>
      <c r="EUH268" s="42"/>
      <c r="EUI268" s="125"/>
      <c r="EUJ268" s="44"/>
      <c r="EUK268" s="44"/>
      <c r="EUL268" s="41"/>
      <c r="EUM268" s="42"/>
      <c r="EUN268" s="42"/>
      <c r="EUO268" s="125"/>
      <c r="EUP268" s="44"/>
      <c r="EUQ268" s="44"/>
      <c r="EUR268" s="41"/>
      <c r="EUS268" s="42"/>
      <c r="EUT268" s="42"/>
      <c r="EUU268" s="125"/>
      <c r="EUV268" s="44"/>
      <c r="EUW268" s="44"/>
      <c r="EUX268" s="41"/>
      <c r="EUY268" s="42"/>
      <c r="EUZ268" s="42"/>
      <c r="EVA268" s="125"/>
      <c r="EVB268" s="44"/>
      <c r="EVC268" s="44"/>
      <c r="EVD268" s="41"/>
      <c r="EVE268" s="42"/>
      <c r="EVF268" s="42"/>
      <c r="EVG268" s="125"/>
      <c r="EVH268" s="44"/>
      <c r="EVI268" s="44"/>
      <c r="EVJ268" s="41"/>
      <c r="EVK268" s="42"/>
      <c r="EVL268" s="42"/>
      <c r="EVM268" s="125"/>
      <c r="EVN268" s="44"/>
      <c r="EVO268" s="44"/>
      <c r="EVP268" s="41"/>
      <c r="EVQ268" s="42"/>
      <c r="EVR268" s="42"/>
      <c r="EVS268" s="125"/>
      <c r="EVT268" s="44"/>
      <c r="EVU268" s="44"/>
      <c r="EVV268" s="41"/>
      <c r="EVW268" s="42"/>
      <c r="EVX268" s="42"/>
      <c r="EVY268" s="125"/>
      <c r="EVZ268" s="44"/>
      <c r="EWA268" s="44"/>
      <c r="EWB268" s="41"/>
      <c r="EWC268" s="42"/>
      <c r="EWD268" s="42"/>
      <c r="EWE268" s="125"/>
      <c r="EWF268" s="44"/>
      <c r="EWG268" s="44"/>
      <c r="EWH268" s="41"/>
      <c r="EWI268" s="42"/>
      <c r="EWJ268" s="42"/>
      <c r="EWK268" s="125"/>
      <c r="EWL268" s="44"/>
      <c r="EWM268" s="44"/>
      <c r="EWN268" s="41"/>
      <c r="EWO268" s="42"/>
      <c r="EWP268" s="42"/>
      <c r="EWQ268" s="125"/>
      <c r="EWR268" s="44"/>
      <c r="EWS268" s="44"/>
      <c r="EWT268" s="41"/>
      <c r="EWU268" s="42"/>
      <c r="EWV268" s="42"/>
      <c r="EWW268" s="125"/>
      <c r="EWX268" s="44"/>
      <c r="EWY268" s="44"/>
      <c r="EWZ268" s="41"/>
      <c r="EXA268" s="42"/>
      <c r="EXB268" s="42"/>
      <c r="EXC268" s="125"/>
      <c r="EXD268" s="44"/>
      <c r="EXE268" s="44"/>
      <c r="EXF268" s="41"/>
      <c r="EXG268" s="42"/>
      <c r="EXH268" s="42"/>
      <c r="EXI268" s="125"/>
      <c r="EXJ268" s="44"/>
      <c r="EXK268" s="44"/>
      <c r="EXL268" s="41"/>
      <c r="EXM268" s="42"/>
      <c r="EXN268" s="42"/>
      <c r="EXO268" s="125"/>
      <c r="EXP268" s="44"/>
      <c r="EXQ268" s="44"/>
      <c r="EXR268" s="41"/>
      <c r="EXS268" s="42"/>
      <c r="EXT268" s="42"/>
      <c r="EXU268" s="125"/>
      <c r="EXV268" s="44"/>
      <c r="EXW268" s="44"/>
      <c r="EXX268" s="41"/>
      <c r="EXY268" s="42"/>
      <c r="EXZ268" s="42"/>
      <c r="EYA268" s="125"/>
      <c r="EYB268" s="44"/>
      <c r="EYC268" s="44"/>
      <c r="EYD268" s="41"/>
      <c r="EYE268" s="42"/>
      <c r="EYF268" s="42"/>
      <c r="EYG268" s="125"/>
      <c r="EYH268" s="44"/>
      <c r="EYI268" s="44"/>
      <c r="EYJ268" s="41"/>
      <c r="EYK268" s="42"/>
      <c r="EYL268" s="42"/>
      <c r="EYM268" s="125"/>
      <c r="EYN268" s="44"/>
      <c r="EYO268" s="44"/>
      <c r="EYP268" s="41"/>
      <c r="EYQ268" s="42"/>
      <c r="EYR268" s="42"/>
      <c r="EYS268" s="125"/>
      <c r="EYT268" s="44"/>
      <c r="EYU268" s="44"/>
      <c r="EYV268" s="41"/>
      <c r="EYW268" s="42"/>
      <c r="EYX268" s="42"/>
      <c r="EYY268" s="125"/>
      <c r="EYZ268" s="44"/>
      <c r="EZA268" s="44"/>
      <c r="EZB268" s="41"/>
      <c r="EZC268" s="42"/>
      <c r="EZD268" s="42"/>
      <c r="EZE268" s="125"/>
      <c r="EZF268" s="44"/>
      <c r="EZG268" s="44"/>
      <c r="EZH268" s="41"/>
      <c r="EZI268" s="42"/>
      <c r="EZJ268" s="42"/>
      <c r="EZK268" s="125"/>
      <c r="EZL268" s="44"/>
      <c r="EZM268" s="44"/>
      <c r="EZN268" s="41"/>
      <c r="EZO268" s="42"/>
      <c r="EZP268" s="42"/>
      <c r="EZQ268" s="125"/>
      <c r="EZR268" s="44"/>
      <c r="EZS268" s="44"/>
      <c r="EZT268" s="41"/>
      <c r="EZU268" s="42"/>
      <c r="EZV268" s="42"/>
      <c r="EZW268" s="125"/>
      <c r="EZX268" s="44"/>
      <c r="EZY268" s="44"/>
      <c r="EZZ268" s="41"/>
      <c r="FAA268" s="42"/>
      <c r="FAB268" s="42"/>
      <c r="FAC268" s="125"/>
      <c r="FAD268" s="44"/>
      <c r="FAE268" s="44"/>
      <c r="FAF268" s="41"/>
      <c r="FAG268" s="42"/>
      <c r="FAH268" s="42"/>
      <c r="FAI268" s="125"/>
      <c r="FAJ268" s="44"/>
      <c r="FAK268" s="44"/>
      <c r="FAL268" s="41"/>
      <c r="FAM268" s="42"/>
      <c r="FAN268" s="42"/>
      <c r="FAO268" s="125"/>
      <c r="FAP268" s="44"/>
      <c r="FAQ268" s="44"/>
      <c r="FAR268" s="41"/>
      <c r="FAS268" s="42"/>
      <c r="FAT268" s="42"/>
      <c r="FAU268" s="125"/>
      <c r="FAV268" s="44"/>
      <c r="FAW268" s="44"/>
      <c r="FAX268" s="41"/>
      <c r="FAY268" s="42"/>
      <c r="FAZ268" s="42"/>
      <c r="FBA268" s="125"/>
      <c r="FBB268" s="44"/>
      <c r="FBC268" s="44"/>
      <c r="FBD268" s="41"/>
      <c r="FBE268" s="42"/>
      <c r="FBF268" s="42"/>
      <c r="FBG268" s="125"/>
      <c r="FBH268" s="44"/>
      <c r="FBI268" s="44"/>
      <c r="FBJ268" s="41"/>
      <c r="FBK268" s="42"/>
      <c r="FBL268" s="42"/>
      <c r="FBM268" s="125"/>
      <c r="FBN268" s="44"/>
      <c r="FBO268" s="44"/>
      <c r="FBP268" s="41"/>
      <c r="FBQ268" s="42"/>
      <c r="FBR268" s="42"/>
      <c r="FBS268" s="125"/>
      <c r="FBT268" s="44"/>
      <c r="FBU268" s="44"/>
      <c r="FBV268" s="41"/>
      <c r="FBW268" s="42"/>
      <c r="FBX268" s="42"/>
      <c r="FBY268" s="125"/>
      <c r="FBZ268" s="44"/>
      <c r="FCA268" s="44"/>
      <c r="FCB268" s="41"/>
      <c r="FCC268" s="42"/>
      <c r="FCD268" s="42"/>
      <c r="FCE268" s="125"/>
      <c r="FCF268" s="44"/>
      <c r="FCG268" s="44"/>
      <c r="FCH268" s="41"/>
      <c r="FCI268" s="42"/>
      <c r="FCJ268" s="42"/>
      <c r="FCK268" s="125"/>
      <c r="FCL268" s="44"/>
      <c r="FCM268" s="44"/>
      <c r="FCN268" s="41"/>
      <c r="FCO268" s="42"/>
      <c r="FCP268" s="42"/>
      <c r="FCQ268" s="125"/>
      <c r="FCR268" s="44"/>
      <c r="FCS268" s="44"/>
      <c r="FCT268" s="41"/>
      <c r="FCU268" s="42"/>
      <c r="FCV268" s="42"/>
      <c r="FCW268" s="125"/>
      <c r="FCX268" s="44"/>
      <c r="FCY268" s="44"/>
      <c r="FCZ268" s="41"/>
      <c r="FDA268" s="42"/>
      <c r="FDB268" s="42"/>
      <c r="FDC268" s="125"/>
      <c r="FDD268" s="44"/>
      <c r="FDE268" s="44"/>
      <c r="FDF268" s="41"/>
      <c r="FDG268" s="42"/>
      <c r="FDH268" s="42"/>
      <c r="FDI268" s="125"/>
      <c r="FDJ268" s="44"/>
      <c r="FDK268" s="44"/>
      <c r="FDL268" s="41"/>
      <c r="FDM268" s="42"/>
      <c r="FDN268" s="42"/>
      <c r="FDO268" s="125"/>
      <c r="FDP268" s="44"/>
      <c r="FDQ268" s="44"/>
      <c r="FDR268" s="41"/>
      <c r="FDS268" s="42"/>
      <c r="FDT268" s="42"/>
      <c r="FDU268" s="125"/>
      <c r="FDV268" s="44"/>
      <c r="FDW268" s="44"/>
      <c r="FDX268" s="41"/>
      <c r="FDY268" s="42"/>
      <c r="FDZ268" s="42"/>
      <c r="FEA268" s="125"/>
      <c r="FEB268" s="44"/>
      <c r="FEC268" s="44"/>
      <c r="FED268" s="41"/>
      <c r="FEE268" s="42"/>
      <c r="FEF268" s="42"/>
      <c r="FEG268" s="125"/>
      <c r="FEH268" s="44"/>
      <c r="FEI268" s="44"/>
      <c r="FEJ268" s="41"/>
      <c r="FEK268" s="42"/>
      <c r="FEL268" s="42"/>
      <c r="FEM268" s="125"/>
      <c r="FEN268" s="44"/>
      <c r="FEO268" s="44"/>
      <c r="FEP268" s="41"/>
      <c r="FEQ268" s="42"/>
      <c r="FER268" s="42"/>
      <c r="FES268" s="125"/>
      <c r="FET268" s="44"/>
      <c r="FEU268" s="44"/>
      <c r="FEV268" s="41"/>
      <c r="FEW268" s="42"/>
      <c r="FEX268" s="42"/>
      <c r="FEY268" s="125"/>
      <c r="FEZ268" s="44"/>
      <c r="FFA268" s="44"/>
      <c r="FFB268" s="41"/>
      <c r="FFC268" s="42"/>
      <c r="FFD268" s="42"/>
      <c r="FFE268" s="125"/>
      <c r="FFF268" s="44"/>
      <c r="FFG268" s="44"/>
      <c r="FFH268" s="41"/>
      <c r="FFI268" s="42"/>
      <c r="FFJ268" s="42"/>
      <c r="FFK268" s="125"/>
      <c r="FFL268" s="44"/>
      <c r="FFM268" s="44"/>
      <c r="FFN268" s="41"/>
      <c r="FFO268" s="42"/>
      <c r="FFP268" s="42"/>
      <c r="FFQ268" s="125"/>
      <c r="FFR268" s="44"/>
      <c r="FFS268" s="44"/>
      <c r="FFT268" s="41"/>
      <c r="FFU268" s="42"/>
      <c r="FFV268" s="42"/>
      <c r="FFW268" s="125"/>
      <c r="FFX268" s="44"/>
      <c r="FFY268" s="44"/>
      <c r="FFZ268" s="41"/>
      <c r="FGA268" s="42"/>
      <c r="FGB268" s="42"/>
      <c r="FGC268" s="125"/>
      <c r="FGD268" s="44"/>
      <c r="FGE268" s="44"/>
      <c r="FGF268" s="41"/>
      <c r="FGG268" s="42"/>
      <c r="FGH268" s="42"/>
      <c r="FGI268" s="125"/>
      <c r="FGJ268" s="44"/>
      <c r="FGK268" s="44"/>
      <c r="FGL268" s="41"/>
      <c r="FGM268" s="42"/>
      <c r="FGN268" s="42"/>
      <c r="FGO268" s="125"/>
      <c r="FGP268" s="44"/>
      <c r="FGQ268" s="44"/>
      <c r="FGR268" s="41"/>
      <c r="FGS268" s="42"/>
      <c r="FGT268" s="42"/>
      <c r="FGU268" s="125"/>
      <c r="FGV268" s="44"/>
      <c r="FGW268" s="44"/>
      <c r="FGX268" s="41"/>
      <c r="FGY268" s="42"/>
      <c r="FGZ268" s="42"/>
      <c r="FHA268" s="125"/>
      <c r="FHB268" s="44"/>
      <c r="FHC268" s="44"/>
      <c r="FHD268" s="41"/>
      <c r="FHE268" s="42"/>
      <c r="FHF268" s="42"/>
      <c r="FHG268" s="125"/>
      <c r="FHH268" s="44"/>
      <c r="FHI268" s="44"/>
      <c r="FHJ268" s="41"/>
      <c r="FHK268" s="42"/>
      <c r="FHL268" s="42"/>
      <c r="FHM268" s="125"/>
      <c r="FHN268" s="44"/>
      <c r="FHO268" s="44"/>
      <c r="FHP268" s="41"/>
      <c r="FHQ268" s="42"/>
      <c r="FHR268" s="42"/>
      <c r="FHS268" s="125"/>
      <c r="FHT268" s="44"/>
      <c r="FHU268" s="44"/>
      <c r="FHV268" s="41"/>
      <c r="FHW268" s="42"/>
      <c r="FHX268" s="42"/>
      <c r="FHY268" s="125"/>
      <c r="FHZ268" s="44"/>
      <c r="FIA268" s="44"/>
      <c r="FIB268" s="41"/>
      <c r="FIC268" s="42"/>
      <c r="FID268" s="42"/>
      <c r="FIE268" s="125"/>
      <c r="FIF268" s="44"/>
      <c r="FIG268" s="44"/>
      <c r="FIH268" s="41"/>
      <c r="FII268" s="42"/>
      <c r="FIJ268" s="42"/>
      <c r="FIK268" s="125"/>
      <c r="FIL268" s="44"/>
      <c r="FIM268" s="44"/>
      <c r="FIN268" s="41"/>
      <c r="FIO268" s="42"/>
      <c r="FIP268" s="42"/>
      <c r="FIQ268" s="125"/>
      <c r="FIR268" s="44"/>
      <c r="FIS268" s="44"/>
      <c r="FIT268" s="41"/>
      <c r="FIU268" s="42"/>
      <c r="FIV268" s="42"/>
      <c r="FIW268" s="125"/>
      <c r="FIX268" s="44"/>
      <c r="FIY268" s="44"/>
      <c r="FIZ268" s="41"/>
      <c r="FJA268" s="42"/>
      <c r="FJB268" s="42"/>
      <c r="FJC268" s="125"/>
      <c r="FJD268" s="44"/>
      <c r="FJE268" s="44"/>
      <c r="FJF268" s="41"/>
      <c r="FJG268" s="42"/>
      <c r="FJH268" s="42"/>
      <c r="FJI268" s="125"/>
      <c r="FJJ268" s="44"/>
      <c r="FJK268" s="44"/>
      <c r="FJL268" s="41"/>
      <c r="FJM268" s="42"/>
      <c r="FJN268" s="42"/>
      <c r="FJO268" s="125"/>
      <c r="FJP268" s="44"/>
      <c r="FJQ268" s="44"/>
      <c r="FJR268" s="41"/>
      <c r="FJS268" s="42"/>
      <c r="FJT268" s="42"/>
      <c r="FJU268" s="125"/>
      <c r="FJV268" s="44"/>
      <c r="FJW268" s="44"/>
      <c r="FJX268" s="41"/>
      <c r="FJY268" s="42"/>
      <c r="FJZ268" s="42"/>
      <c r="FKA268" s="125"/>
      <c r="FKB268" s="44"/>
      <c r="FKC268" s="44"/>
      <c r="FKD268" s="41"/>
      <c r="FKE268" s="42"/>
      <c r="FKF268" s="42"/>
      <c r="FKG268" s="125"/>
      <c r="FKH268" s="44"/>
      <c r="FKI268" s="44"/>
      <c r="FKJ268" s="41"/>
      <c r="FKK268" s="42"/>
      <c r="FKL268" s="42"/>
      <c r="FKM268" s="125"/>
      <c r="FKN268" s="44"/>
      <c r="FKO268" s="44"/>
      <c r="FKP268" s="41"/>
      <c r="FKQ268" s="42"/>
      <c r="FKR268" s="42"/>
      <c r="FKS268" s="125"/>
      <c r="FKT268" s="44"/>
      <c r="FKU268" s="44"/>
      <c r="FKV268" s="41"/>
      <c r="FKW268" s="42"/>
      <c r="FKX268" s="42"/>
      <c r="FKY268" s="125"/>
      <c r="FKZ268" s="44"/>
      <c r="FLA268" s="44"/>
      <c r="FLB268" s="41"/>
      <c r="FLC268" s="42"/>
      <c r="FLD268" s="42"/>
      <c r="FLE268" s="125"/>
      <c r="FLF268" s="44"/>
      <c r="FLG268" s="44"/>
      <c r="FLH268" s="41"/>
      <c r="FLI268" s="42"/>
      <c r="FLJ268" s="42"/>
      <c r="FLK268" s="125"/>
      <c r="FLL268" s="44"/>
      <c r="FLM268" s="44"/>
      <c r="FLN268" s="41"/>
      <c r="FLO268" s="42"/>
      <c r="FLP268" s="42"/>
      <c r="FLQ268" s="125"/>
      <c r="FLR268" s="44"/>
      <c r="FLS268" s="44"/>
      <c r="FLT268" s="41"/>
      <c r="FLU268" s="42"/>
      <c r="FLV268" s="42"/>
      <c r="FLW268" s="125"/>
      <c r="FLX268" s="44"/>
      <c r="FLY268" s="44"/>
      <c r="FLZ268" s="41"/>
      <c r="FMA268" s="42"/>
      <c r="FMB268" s="42"/>
      <c r="FMC268" s="125"/>
      <c r="FMD268" s="44"/>
      <c r="FME268" s="44"/>
      <c r="FMF268" s="41"/>
      <c r="FMG268" s="42"/>
      <c r="FMH268" s="42"/>
      <c r="FMI268" s="125"/>
      <c r="FMJ268" s="44"/>
      <c r="FMK268" s="44"/>
      <c r="FML268" s="41"/>
      <c r="FMM268" s="42"/>
      <c r="FMN268" s="42"/>
      <c r="FMO268" s="125"/>
      <c r="FMP268" s="44"/>
      <c r="FMQ268" s="44"/>
      <c r="FMR268" s="41"/>
      <c r="FMS268" s="42"/>
      <c r="FMT268" s="42"/>
      <c r="FMU268" s="125"/>
      <c r="FMV268" s="44"/>
      <c r="FMW268" s="44"/>
      <c r="FMX268" s="41"/>
      <c r="FMY268" s="42"/>
      <c r="FMZ268" s="42"/>
      <c r="FNA268" s="125"/>
      <c r="FNB268" s="44"/>
      <c r="FNC268" s="44"/>
      <c r="FND268" s="41"/>
      <c r="FNE268" s="42"/>
      <c r="FNF268" s="42"/>
      <c r="FNG268" s="125"/>
      <c r="FNH268" s="44"/>
      <c r="FNI268" s="44"/>
      <c r="FNJ268" s="41"/>
      <c r="FNK268" s="42"/>
      <c r="FNL268" s="42"/>
      <c r="FNM268" s="125"/>
      <c r="FNN268" s="44"/>
      <c r="FNO268" s="44"/>
      <c r="FNP268" s="41"/>
      <c r="FNQ268" s="42"/>
      <c r="FNR268" s="42"/>
      <c r="FNS268" s="125"/>
      <c r="FNT268" s="44"/>
      <c r="FNU268" s="44"/>
      <c r="FNV268" s="41"/>
      <c r="FNW268" s="42"/>
      <c r="FNX268" s="42"/>
      <c r="FNY268" s="125"/>
      <c r="FNZ268" s="44"/>
      <c r="FOA268" s="44"/>
      <c r="FOB268" s="41"/>
      <c r="FOC268" s="42"/>
      <c r="FOD268" s="42"/>
      <c r="FOE268" s="125"/>
      <c r="FOF268" s="44"/>
      <c r="FOG268" s="44"/>
      <c r="FOH268" s="41"/>
      <c r="FOI268" s="42"/>
      <c r="FOJ268" s="42"/>
      <c r="FOK268" s="125"/>
      <c r="FOL268" s="44"/>
      <c r="FOM268" s="44"/>
      <c r="FON268" s="41"/>
      <c r="FOO268" s="42"/>
      <c r="FOP268" s="42"/>
      <c r="FOQ268" s="125"/>
      <c r="FOR268" s="44"/>
      <c r="FOS268" s="44"/>
      <c r="FOT268" s="41"/>
      <c r="FOU268" s="42"/>
      <c r="FOV268" s="42"/>
      <c r="FOW268" s="125"/>
      <c r="FOX268" s="44"/>
      <c r="FOY268" s="44"/>
      <c r="FOZ268" s="41"/>
      <c r="FPA268" s="42"/>
      <c r="FPB268" s="42"/>
      <c r="FPC268" s="125"/>
      <c r="FPD268" s="44"/>
      <c r="FPE268" s="44"/>
      <c r="FPF268" s="41"/>
      <c r="FPG268" s="42"/>
      <c r="FPH268" s="42"/>
      <c r="FPI268" s="125"/>
      <c r="FPJ268" s="44"/>
      <c r="FPK268" s="44"/>
      <c r="FPL268" s="41"/>
      <c r="FPM268" s="42"/>
      <c r="FPN268" s="42"/>
      <c r="FPO268" s="125"/>
      <c r="FPP268" s="44"/>
      <c r="FPQ268" s="44"/>
      <c r="FPR268" s="41"/>
      <c r="FPS268" s="42"/>
      <c r="FPT268" s="42"/>
      <c r="FPU268" s="125"/>
      <c r="FPV268" s="44"/>
      <c r="FPW268" s="44"/>
      <c r="FPX268" s="41"/>
      <c r="FPY268" s="42"/>
      <c r="FPZ268" s="42"/>
      <c r="FQA268" s="125"/>
      <c r="FQB268" s="44"/>
      <c r="FQC268" s="44"/>
      <c r="FQD268" s="41"/>
      <c r="FQE268" s="42"/>
      <c r="FQF268" s="42"/>
      <c r="FQG268" s="125"/>
      <c r="FQH268" s="44"/>
      <c r="FQI268" s="44"/>
      <c r="FQJ268" s="41"/>
      <c r="FQK268" s="42"/>
      <c r="FQL268" s="42"/>
      <c r="FQM268" s="125"/>
      <c r="FQN268" s="44"/>
      <c r="FQO268" s="44"/>
      <c r="FQP268" s="41"/>
      <c r="FQQ268" s="42"/>
      <c r="FQR268" s="42"/>
      <c r="FQS268" s="125"/>
      <c r="FQT268" s="44"/>
      <c r="FQU268" s="44"/>
      <c r="FQV268" s="41"/>
      <c r="FQW268" s="42"/>
      <c r="FQX268" s="42"/>
      <c r="FQY268" s="125"/>
      <c r="FQZ268" s="44"/>
      <c r="FRA268" s="44"/>
      <c r="FRB268" s="41"/>
      <c r="FRC268" s="42"/>
      <c r="FRD268" s="42"/>
      <c r="FRE268" s="125"/>
      <c r="FRF268" s="44"/>
      <c r="FRG268" s="44"/>
      <c r="FRH268" s="41"/>
      <c r="FRI268" s="42"/>
      <c r="FRJ268" s="42"/>
      <c r="FRK268" s="125"/>
      <c r="FRL268" s="44"/>
      <c r="FRM268" s="44"/>
      <c r="FRN268" s="41"/>
      <c r="FRO268" s="42"/>
      <c r="FRP268" s="42"/>
      <c r="FRQ268" s="125"/>
      <c r="FRR268" s="44"/>
      <c r="FRS268" s="44"/>
      <c r="FRT268" s="41"/>
      <c r="FRU268" s="42"/>
      <c r="FRV268" s="42"/>
      <c r="FRW268" s="125"/>
      <c r="FRX268" s="44"/>
      <c r="FRY268" s="44"/>
      <c r="FRZ268" s="41"/>
      <c r="FSA268" s="42"/>
      <c r="FSB268" s="42"/>
      <c r="FSC268" s="125"/>
      <c r="FSD268" s="44"/>
      <c r="FSE268" s="44"/>
      <c r="FSF268" s="41"/>
      <c r="FSG268" s="42"/>
      <c r="FSH268" s="42"/>
      <c r="FSI268" s="125"/>
      <c r="FSJ268" s="44"/>
      <c r="FSK268" s="44"/>
      <c r="FSL268" s="41"/>
      <c r="FSM268" s="42"/>
      <c r="FSN268" s="42"/>
      <c r="FSO268" s="125"/>
      <c r="FSP268" s="44"/>
      <c r="FSQ268" s="44"/>
      <c r="FSR268" s="41"/>
      <c r="FSS268" s="42"/>
      <c r="FST268" s="42"/>
      <c r="FSU268" s="125"/>
      <c r="FSV268" s="44"/>
      <c r="FSW268" s="44"/>
      <c r="FSX268" s="41"/>
      <c r="FSY268" s="42"/>
      <c r="FSZ268" s="42"/>
      <c r="FTA268" s="125"/>
      <c r="FTB268" s="44"/>
      <c r="FTC268" s="44"/>
      <c r="FTD268" s="41"/>
      <c r="FTE268" s="42"/>
      <c r="FTF268" s="42"/>
      <c r="FTG268" s="125"/>
      <c r="FTH268" s="44"/>
      <c r="FTI268" s="44"/>
      <c r="FTJ268" s="41"/>
      <c r="FTK268" s="42"/>
      <c r="FTL268" s="42"/>
      <c r="FTM268" s="125"/>
      <c r="FTN268" s="44"/>
      <c r="FTO268" s="44"/>
      <c r="FTP268" s="41"/>
      <c r="FTQ268" s="42"/>
      <c r="FTR268" s="42"/>
      <c r="FTS268" s="125"/>
      <c r="FTT268" s="44"/>
      <c r="FTU268" s="44"/>
      <c r="FTV268" s="41"/>
      <c r="FTW268" s="42"/>
      <c r="FTX268" s="42"/>
      <c r="FTY268" s="125"/>
      <c r="FTZ268" s="44"/>
      <c r="FUA268" s="44"/>
      <c r="FUB268" s="41"/>
      <c r="FUC268" s="42"/>
      <c r="FUD268" s="42"/>
      <c r="FUE268" s="125"/>
      <c r="FUF268" s="44"/>
      <c r="FUG268" s="44"/>
      <c r="FUH268" s="41"/>
      <c r="FUI268" s="42"/>
      <c r="FUJ268" s="42"/>
      <c r="FUK268" s="125"/>
      <c r="FUL268" s="44"/>
      <c r="FUM268" s="44"/>
      <c r="FUN268" s="41"/>
      <c r="FUO268" s="42"/>
      <c r="FUP268" s="42"/>
      <c r="FUQ268" s="125"/>
      <c r="FUR268" s="44"/>
      <c r="FUS268" s="44"/>
      <c r="FUT268" s="41"/>
      <c r="FUU268" s="42"/>
      <c r="FUV268" s="42"/>
      <c r="FUW268" s="125"/>
      <c r="FUX268" s="44"/>
      <c r="FUY268" s="44"/>
      <c r="FUZ268" s="41"/>
      <c r="FVA268" s="42"/>
      <c r="FVB268" s="42"/>
      <c r="FVC268" s="125"/>
      <c r="FVD268" s="44"/>
      <c r="FVE268" s="44"/>
      <c r="FVF268" s="41"/>
      <c r="FVG268" s="42"/>
      <c r="FVH268" s="42"/>
      <c r="FVI268" s="125"/>
      <c r="FVJ268" s="44"/>
      <c r="FVK268" s="44"/>
      <c r="FVL268" s="41"/>
      <c r="FVM268" s="42"/>
      <c r="FVN268" s="42"/>
      <c r="FVO268" s="125"/>
      <c r="FVP268" s="44"/>
      <c r="FVQ268" s="44"/>
      <c r="FVR268" s="41"/>
      <c r="FVS268" s="42"/>
      <c r="FVT268" s="42"/>
      <c r="FVU268" s="125"/>
      <c r="FVV268" s="44"/>
      <c r="FVW268" s="44"/>
      <c r="FVX268" s="41"/>
      <c r="FVY268" s="42"/>
      <c r="FVZ268" s="42"/>
      <c r="FWA268" s="125"/>
      <c r="FWB268" s="44"/>
      <c r="FWC268" s="44"/>
      <c r="FWD268" s="41"/>
      <c r="FWE268" s="42"/>
      <c r="FWF268" s="42"/>
      <c r="FWG268" s="125"/>
      <c r="FWH268" s="44"/>
      <c r="FWI268" s="44"/>
      <c r="FWJ268" s="41"/>
      <c r="FWK268" s="42"/>
      <c r="FWL268" s="42"/>
      <c r="FWM268" s="125"/>
      <c r="FWN268" s="44"/>
      <c r="FWO268" s="44"/>
      <c r="FWP268" s="41"/>
      <c r="FWQ268" s="42"/>
      <c r="FWR268" s="42"/>
      <c r="FWS268" s="125"/>
      <c r="FWT268" s="44"/>
      <c r="FWU268" s="44"/>
      <c r="FWV268" s="41"/>
      <c r="FWW268" s="42"/>
      <c r="FWX268" s="42"/>
      <c r="FWY268" s="125"/>
      <c r="FWZ268" s="44"/>
      <c r="FXA268" s="44"/>
      <c r="FXB268" s="41"/>
      <c r="FXC268" s="42"/>
      <c r="FXD268" s="42"/>
      <c r="FXE268" s="125"/>
      <c r="FXF268" s="44"/>
      <c r="FXG268" s="44"/>
      <c r="FXH268" s="41"/>
      <c r="FXI268" s="42"/>
      <c r="FXJ268" s="42"/>
      <c r="FXK268" s="125"/>
      <c r="FXL268" s="44"/>
      <c r="FXM268" s="44"/>
      <c r="FXN268" s="41"/>
      <c r="FXO268" s="42"/>
      <c r="FXP268" s="42"/>
      <c r="FXQ268" s="125"/>
      <c r="FXR268" s="44"/>
      <c r="FXS268" s="44"/>
      <c r="FXT268" s="41"/>
      <c r="FXU268" s="42"/>
      <c r="FXV268" s="42"/>
      <c r="FXW268" s="125"/>
      <c r="FXX268" s="44"/>
      <c r="FXY268" s="44"/>
      <c r="FXZ268" s="41"/>
      <c r="FYA268" s="42"/>
      <c r="FYB268" s="42"/>
      <c r="FYC268" s="125"/>
      <c r="FYD268" s="44"/>
      <c r="FYE268" s="44"/>
      <c r="FYF268" s="41"/>
      <c r="FYG268" s="42"/>
      <c r="FYH268" s="42"/>
      <c r="FYI268" s="125"/>
      <c r="FYJ268" s="44"/>
      <c r="FYK268" s="44"/>
      <c r="FYL268" s="41"/>
      <c r="FYM268" s="42"/>
      <c r="FYN268" s="42"/>
      <c r="FYO268" s="125"/>
      <c r="FYP268" s="44"/>
      <c r="FYQ268" s="44"/>
      <c r="FYR268" s="41"/>
      <c r="FYS268" s="42"/>
      <c r="FYT268" s="42"/>
      <c r="FYU268" s="125"/>
      <c r="FYV268" s="44"/>
      <c r="FYW268" s="44"/>
      <c r="FYX268" s="41"/>
      <c r="FYY268" s="42"/>
      <c r="FYZ268" s="42"/>
      <c r="FZA268" s="125"/>
      <c r="FZB268" s="44"/>
      <c r="FZC268" s="44"/>
      <c r="FZD268" s="41"/>
      <c r="FZE268" s="42"/>
      <c r="FZF268" s="42"/>
      <c r="FZG268" s="125"/>
      <c r="FZH268" s="44"/>
      <c r="FZI268" s="44"/>
      <c r="FZJ268" s="41"/>
      <c r="FZK268" s="42"/>
      <c r="FZL268" s="42"/>
      <c r="FZM268" s="125"/>
      <c r="FZN268" s="44"/>
      <c r="FZO268" s="44"/>
      <c r="FZP268" s="41"/>
      <c r="FZQ268" s="42"/>
      <c r="FZR268" s="42"/>
      <c r="FZS268" s="125"/>
      <c r="FZT268" s="44"/>
      <c r="FZU268" s="44"/>
      <c r="FZV268" s="41"/>
      <c r="FZW268" s="42"/>
      <c r="FZX268" s="42"/>
      <c r="FZY268" s="125"/>
      <c r="FZZ268" s="44"/>
      <c r="GAA268" s="44"/>
      <c r="GAB268" s="41"/>
      <c r="GAC268" s="42"/>
      <c r="GAD268" s="42"/>
      <c r="GAE268" s="125"/>
      <c r="GAF268" s="44"/>
      <c r="GAG268" s="44"/>
      <c r="GAH268" s="41"/>
      <c r="GAI268" s="42"/>
      <c r="GAJ268" s="42"/>
      <c r="GAK268" s="125"/>
      <c r="GAL268" s="44"/>
      <c r="GAM268" s="44"/>
      <c r="GAN268" s="41"/>
      <c r="GAO268" s="42"/>
      <c r="GAP268" s="42"/>
      <c r="GAQ268" s="125"/>
      <c r="GAR268" s="44"/>
      <c r="GAS268" s="44"/>
      <c r="GAT268" s="41"/>
      <c r="GAU268" s="42"/>
      <c r="GAV268" s="42"/>
      <c r="GAW268" s="125"/>
      <c r="GAX268" s="44"/>
      <c r="GAY268" s="44"/>
      <c r="GAZ268" s="41"/>
      <c r="GBA268" s="42"/>
      <c r="GBB268" s="42"/>
      <c r="GBC268" s="125"/>
      <c r="GBD268" s="44"/>
      <c r="GBE268" s="44"/>
      <c r="GBF268" s="41"/>
      <c r="GBG268" s="42"/>
      <c r="GBH268" s="42"/>
      <c r="GBI268" s="125"/>
      <c r="GBJ268" s="44"/>
      <c r="GBK268" s="44"/>
      <c r="GBL268" s="41"/>
      <c r="GBM268" s="42"/>
      <c r="GBN268" s="42"/>
      <c r="GBO268" s="125"/>
      <c r="GBP268" s="44"/>
      <c r="GBQ268" s="44"/>
      <c r="GBR268" s="41"/>
      <c r="GBS268" s="42"/>
      <c r="GBT268" s="42"/>
      <c r="GBU268" s="125"/>
      <c r="GBV268" s="44"/>
      <c r="GBW268" s="44"/>
      <c r="GBX268" s="41"/>
      <c r="GBY268" s="42"/>
      <c r="GBZ268" s="42"/>
      <c r="GCA268" s="125"/>
      <c r="GCB268" s="44"/>
      <c r="GCC268" s="44"/>
      <c r="GCD268" s="41"/>
      <c r="GCE268" s="42"/>
      <c r="GCF268" s="42"/>
      <c r="GCG268" s="125"/>
      <c r="GCH268" s="44"/>
      <c r="GCI268" s="44"/>
      <c r="GCJ268" s="41"/>
      <c r="GCK268" s="42"/>
      <c r="GCL268" s="42"/>
      <c r="GCM268" s="125"/>
      <c r="GCN268" s="44"/>
      <c r="GCO268" s="44"/>
      <c r="GCP268" s="41"/>
      <c r="GCQ268" s="42"/>
      <c r="GCR268" s="42"/>
      <c r="GCS268" s="125"/>
      <c r="GCT268" s="44"/>
      <c r="GCU268" s="44"/>
      <c r="GCV268" s="41"/>
      <c r="GCW268" s="42"/>
      <c r="GCX268" s="42"/>
      <c r="GCY268" s="125"/>
      <c r="GCZ268" s="44"/>
      <c r="GDA268" s="44"/>
      <c r="GDB268" s="41"/>
      <c r="GDC268" s="42"/>
      <c r="GDD268" s="42"/>
      <c r="GDE268" s="125"/>
      <c r="GDF268" s="44"/>
      <c r="GDG268" s="44"/>
      <c r="GDH268" s="41"/>
      <c r="GDI268" s="42"/>
      <c r="GDJ268" s="42"/>
      <c r="GDK268" s="125"/>
      <c r="GDL268" s="44"/>
      <c r="GDM268" s="44"/>
      <c r="GDN268" s="41"/>
      <c r="GDO268" s="42"/>
      <c r="GDP268" s="42"/>
      <c r="GDQ268" s="125"/>
      <c r="GDR268" s="44"/>
      <c r="GDS268" s="44"/>
      <c r="GDT268" s="41"/>
      <c r="GDU268" s="42"/>
      <c r="GDV268" s="42"/>
      <c r="GDW268" s="125"/>
      <c r="GDX268" s="44"/>
      <c r="GDY268" s="44"/>
      <c r="GDZ268" s="41"/>
      <c r="GEA268" s="42"/>
      <c r="GEB268" s="42"/>
      <c r="GEC268" s="125"/>
      <c r="GED268" s="44"/>
      <c r="GEE268" s="44"/>
      <c r="GEF268" s="41"/>
      <c r="GEG268" s="42"/>
      <c r="GEH268" s="42"/>
      <c r="GEI268" s="125"/>
      <c r="GEJ268" s="44"/>
      <c r="GEK268" s="44"/>
      <c r="GEL268" s="41"/>
      <c r="GEM268" s="42"/>
      <c r="GEN268" s="42"/>
      <c r="GEO268" s="125"/>
      <c r="GEP268" s="44"/>
      <c r="GEQ268" s="44"/>
      <c r="GER268" s="41"/>
      <c r="GES268" s="42"/>
      <c r="GET268" s="42"/>
      <c r="GEU268" s="125"/>
      <c r="GEV268" s="44"/>
      <c r="GEW268" s="44"/>
      <c r="GEX268" s="41"/>
      <c r="GEY268" s="42"/>
      <c r="GEZ268" s="42"/>
      <c r="GFA268" s="125"/>
      <c r="GFB268" s="44"/>
      <c r="GFC268" s="44"/>
      <c r="GFD268" s="41"/>
      <c r="GFE268" s="42"/>
      <c r="GFF268" s="42"/>
      <c r="GFG268" s="125"/>
      <c r="GFH268" s="44"/>
      <c r="GFI268" s="44"/>
      <c r="GFJ268" s="41"/>
      <c r="GFK268" s="42"/>
      <c r="GFL268" s="42"/>
      <c r="GFM268" s="125"/>
      <c r="GFN268" s="44"/>
      <c r="GFO268" s="44"/>
      <c r="GFP268" s="41"/>
      <c r="GFQ268" s="42"/>
      <c r="GFR268" s="42"/>
      <c r="GFS268" s="125"/>
      <c r="GFT268" s="44"/>
      <c r="GFU268" s="44"/>
      <c r="GFV268" s="41"/>
      <c r="GFW268" s="42"/>
      <c r="GFX268" s="42"/>
      <c r="GFY268" s="125"/>
      <c r="GFZ268" s="44"/>
      <c r="GGA268" s="44"/>
      <c r="GGB268" s="41"/>
      <c r="GGC268" s="42"/>
      <c r="GGD268" s="42"/>
      <c r="GGE268" s="125"/>
      <c r="GGF268" s="44"/>
      <c r="GGG268" s="44"/>
      <c r="GGH268" s="41"/>
      <c r="GGI268" s="42"/>
      <c r="GGJ268" s="42"/>
      <c r="GGK268" s="125"/>
      <c r="GGL268" s="44"/>
      <c r="GGM268" s="44"/>
      <c r="GGN268" s="41"/>
      <c r="GGO268" s="42"/>
      <c r="GGP268" s="42"/>
      <c r="GGQ268" s="125"/>
      <c r="GGR268" s="44"/>
      <c r="GGS268" s="44"/>
      <c r="GGT268" s="41"/>
      <c r="GGU268" s="42"/>
      <c r="GGV268" s="42"/>
      <c r="GGW268" s="125"/>
      <c r="GGX268" s="44"/>
      <c r="GGY268" s="44"/>
      <c r="GGZ268" s="41"/>
      <c r="GHA268" s="42"/>
      <c r="GHB268" s="42"/>
      <c r="GHC268" s="125"/>
      <c r="GHD268" s="44"/>
      <c r="GHE268" s="44"/>
      <c r="GHF268" s="41"/>
      <c r="GHG268" s="42"/>
      <c r="GHH268" s="42"/>
      <c r="GHI268" s="125"/>
      <c r="GHJ268" s="44"/>
      <c r="GHK268" s="44"/>
      <c r="GHL268" s="41"/>
      <c r="GHM268" s="42"/>
      <c r="GHN268" s="42"/>
      <c r="GHO268" s="125"/>
      <c r="GHP268" s="44"/>
      <c r="GHQ268" s="44"/>
      <c r="GHR268" s="41"/>
      <c r="GHS268" s="42"/>
      <c r="GHT268" s="42"/>
      <c r="GHU268" s="125"/>
      <c r="GHV268" s="44"/>
      <c r="GHW268" s="44"/>
      <c r="GHX268" s="41"/>
      <c r="GHY268" s="42"/>
      <c r="GHZ268" s="42"/>
      <c r="GIA268" s="125"/>
      <c r="GIB268" s="44"/>
      <c r="GIC268" s="44"/>
      <c r="GID268" s="41"/>
      <c r="GIE268" s="42"/>
      <c r="GIF268" s="42"/>
      <c r="GIG268" s="125"/>
      <c r="GIH268" s="44"/>
      <c r="GII268" s="44"/>
      <c r="GIJ268" s="41"/>
      <c r="GIK268" s="42"/>
      <c r="GIL268" s="42"/>
      <c r="GIM268" s="125"/>
      <c r="GIN268" s="44"/>
      <c r="GIO268" s="44"/>
      <c r="GIP268" s="41"/>
      <c r="GIQ268" s="42"/>
      <c r="GIR268" s="42"/>
      <c r="GIS268" s="125"/>
      <c r="GIT268" s="44"/>
      <c r="GIU268" s="44"/>
      <c r="GIV268" s="41"/>
      <c r="GIW268" s="42"/>
      <c r="GIX268" s="42"/>
      <c r="GIY268" s="125"/>
      <c r="GIZ268" s="44"/>
      <c r="GJA268" s="44"/>
      <c r="GJB268" s="41"/>
      <c r="GJC268" s="42"/>
      <c r="GJD268" s="42"/>
      <c r="GJE268" s="125"/>
      <c r="GJF268" s="44"/>
      <c r="GJG268" s="44"/>
      <c r="GJH268" s="41"/>
      <c r="GJI268" s="42"/>
      <c r="GJJ268" s="42"/>
      <c r="GJK268" s="125"/>
      <c r="GJL268" s="44"/>
      <c r="GJM268" s="44"/>
      <c r="GJN268" s="41"/>
      <c r="GJO268" s="42"/>
      <c r="GJP268" s="42"/>
      <c r="GJQ268" s="125"/>
      <c r="GJR268" s="44"/>
      <c r="GJS268" s="44"/>
      <c r="GJT268" s="41"/>
      <c r="GJU268" s="42"/>
      <c r="GJV268" s="42"/>
      <c r="GJW268" s="125"/>
      <c r="GJX268" s="44"/>
      <c r="GJY268" s="44"/>
      <c r="GJZ268" s="41"/>
      <c r="GKA268" s="42"/>
      <c r="GKB268" s="42"/>
      <c r="GKC268" s="125"/>
      <c r="GKD268" s="44"/>
      <c r="GKE268" s="44"/>
      <c r="GKF268" s="41"/>
      <c r="GKG268" s="42"/>
      <c r="GKH268" s="42"/>
      <c r="GKI268" s="125"/>
      <c r="GKJ268" s="44"/>
      <c r="GKK268" s="44"/>
      <c r="GKL268" s="41"/>
      <c r="GKM268" s="42"/>
      <c r="GKN268" s="42"/>
      <c r="GKO268" s="125"/>
      <c r="GKP268" s="44"/>
      <c r="GKQ268" s="44"/>
      <c r="GKR268" s="41"/>
      <c r="GKS268" s="42"/>
      <c r="GKT268" s="42"/>
      <c r="GKU268" s="125"/>
      <c r="GKV268" s="44"/>
      <c r="GKW268" s="44"/>
      <c r="GKX268" s="41"/>
      <c r="GKY268" s="42"/>
      <c r="GKZ268" s="42"/>
      <c r="GLA268" s="125"/>
      <c r="GLB268" s="44"/>
      <c r="GLC268" s="44"/>
      <c r="GLD268" s="41"/>
      <c r="GLE268" s="42"/>
      <c r="GLF268" s="42"/>
      <c r="GLG268" s="125"/>
      <c r="GLH268" s="44"/>
      <c r="GLI268" s="44"/>
      <c r="GLJ268" s="41"/>
      <c r="GLK268" s="42"/>
      <c r="GLL268" s="42"/>
      <c r="GLM268" s="125"/>
      <c r="GLN268" s="44"/>
      <c r="GLO268" s="44"/>
      <c r="GLP268" s="41"/>
      <c r="GLQ268" s="42"/>
      <c r="GLR268" s="42"/>
      <c r="GLS268" s="125"/>
      <c r="GLT268" s="44"/>
      <c r="GLU268" s="44"/>
      <c r="GLV268" s="41"/>
      <c r="GLW268" s="42"/>
      <c r="GLX268" s="42"/>
      <c r="GLY268" s="125"/>
      <c r="GLZ268" s="44"/>
      <c r="GMA268" s="44"/>
      <c r="GMB268" s="41"/>
      <c r="GMC268" s="42"/>
      <c r="GMD268" s="42"/>
      <c r="GME268" s="125"/>
      <c r="GMF268" s="44"/>
      <c r="GMG268" s="44"/>
      <c r="GMH268" s="41"/>
      <c r="GMI268" s="42"/>
      <c r="GMJ268" s="42"/>
      <c r="GMK268" s="125"/>
      <c r="GML268" s="44"/>
      <c r="GMM268" s="44"/>
      <c r="GMN268" s="41"/>
      <c r="GMO268" s="42"/>
      <c r="GMP268" s="42"/>
      <c r="GMQ268" s="125"/>
      <c r="GMR268" s="44"/>
      <c r="GMS268" s="44"/>
      <c r="GMT268" s="41"/>
      <c r="GMU268" s="42"/>
      <c r="GMV268" s="42"/>
      <c r="GMW268" s="125"/>
      <c r="GMX268" s="44"/>
      <c r="GMY268" s="44"/>
      <c r="GMZ268" s="41"/>
      <c r="GNA268" s="42"/>
      <c r="GNB268" s="42"/>
      <c r="GNC268" s="125"/>
      <c r="GND268" s="44"/>
      <c r="GNE268" s="44"/>
      <c r="GNF268" s="41"/>
      <c r="GNG268" s="42"/>
      <c r="GNH268" s="42"/>
      <c r="GNI268" s="125"/>
      <c r="GNJ268" s="44"/>
      <c r="GNK268" s="44"/>
      <c r="GNL268" s="41"/>
      <c r="GNM268" s="42"/>
      <c r="GNN268" s="42"/>
      <c r="GNO268" s="125"/>
      <c r="GNP268" s="44"/>
      <c r="GNQ268" s="44"/>
      <c r="GNR268" s="41"/>
      <c r="GNS268" s="42"/>
      <c r="GNT268" s="42"/>
      <c r="GNU268" s="125"/>
      <c r="GNV268" s="44"/>
      <c r="GNW268" s="44"/>
      <c r="GNX268" s="41"/>
      <c r="GNY268" s="42"/>
      <c r="GNZ268" s="42"/>
      <c r="GOA268" s="125"/>
      <c r="GOB268" s="44"/>
      <c r="GOC268" s="44"/>
      <c r="GOD268" s="41"/>
      <c r="GOE268" s="42"/>
      <c r="GOF268" s="42"/>
      <c r="GOG268" s="125"/>
      <c r="GOH268" s="44"/>
      <c r="GOI268" s="44"/>
      <c r="GOJ268" s="41"/>
      <c r="GOK268" s="42"/>
      <c r="GOL268" s="42"/>
      <c r="GOM268" s="125"/>
      <c r="GON268" s="44"/>
      <c r="GOO268" s="44"/>
      <c r="GOP268" s="41"/>
      <c r="GOQ268" s="42"/>
      <c r="GOR268" s="42"/>
      <c r="GOS268" s="125"/>
      <c r="GOT268" s="44"/>
      <c r="GOU268" s="44"/>
      <c r="GOV268" s="41"/>
      <c r="GOW268" s="42"/>
      <c r="GOX268" s="42"/>
      <c r="GOY268" s="125"/>
      <c r="GOZ268" s="44"/>
      <c r="GPA268" s="44"/>
      <c r="GPB268" s="41"/>
      <c r="GPC268" s="42"/>
      <c r="GPD268" s="42"/>
      <c r="GPE268" s="125"/>
      <c r="GPF268" s="44"/>
      <c r="GPG268" s="44"/>
      <c r="GPH268" s="41"/>
      <c r="GPI268" s="42"/>
      <c r="GPJ268" s="42"/>
      <c r="GPK268" s="125"/>
      <c r="GPL268" s="44"/>
      <c r="GPM268" s="44"/>
      <c r="GPN268" s="41"/>
      <c r="GPO268" s="42"/>
      <c r="GPP268" s="42"/>
      <c r="GPQ268" s="125"/>
      <c r="GPR268" s="44"/>
      <c r="GPS268" s="44"/>
      <c r="GPT268" s="41"/>
      <c r="GPU268" s="42"/>
      <c r="GPV268" s="42"/>
      <c r="GPW268" s="125"/>
      <c r="GPX268" s="44"/>
      <c r="GPY268" s="44"/>
      <c r="GPZ268" s="41"/>
      <c r="GQA268" s="42"/>
      <c r="GQB268" s="42"/>
      <c r="GQC268" s="125"/>
      <c r="GQD268" s="44"/>
      <c r="GQE268" s="44"/>
      <c r="GQF268" s="41"/>
      <c r="GQG268" s="42"/>
      <c r="GQH268" s="42"/>
      <c r="GQI268" s="125"/>
      <c r="GQJ268" s="44"/>
      <c r="GQK268" s="44"/>
      <c r="GQL268" s="41"/>
      <c r="GQM268" s="42"/>
      <c r="GQN268" s="42"/>
      <c r="GQO268" s="125"/>
      <c r="GQP268" s="44"/>
      <c r="GQQ268" s="44"/>
      <c r="GQR268" s="41"/>
      <c r="GQS268" s="42"/>
      <c r="GQT268" s="42"/>
      <c r="GQU268" s="125"/>
      <c r="GQV268" s="44"/>
      <c r="GQW268" s="44"/>
      <c r="GQX268" s="41"/>
      <c r="GQY268" s="42"/>
      <c r="GQZ268" s="42"/>
      <c r="GRA268" s="125"/>
      <c r="GRB268" s="44"/>
      <c r="GRC268" s="44"/>
      <c r="GRD268" s="41"/>
      <c r="GRE268" s="42"/>
      <c r="GRF268" s="42"/>
      <c r="GRG268" s="125"/>
      <c r="GRH268" s="44"/>
      <c r="GRI268" s="44"/>
      <c r="GRJ268" s="41"/>
      <c r="GRK268" s="42"/>
      <c r="GRL268" s="42"/>
      <c r="GRM268" s="125"/>
      <c r="GRN268" s="44"/>
      <c r="GRO268" s="44"/>
      <c r="GRP268" s="41"/>
      <c r="GRQ268" s="42"/>
      <c r="GRR268" s="42"/>
      <c r="GRS268" s="125"/>
      <c r="GRT268" s="44"/>
      <c r="GRU268" s="44"/>
      <c r="GRV268" s="41"/>
      <c r="GRW268" s="42"/>
      <c r="GRX268" s="42"/>
      <c r="GRY268" s="125"/>
      <c r="GRZ268" s="44"/>
      <c r="GSA268" s="44"/>
      <c r="GSB268" s="41"/>
      <c r="GSC268" s="42"/>
      <c r="GSD268" s="42"/>
      <c r="GSE268" s="125"/>
      <c r="GSF268" s="44"/>
      <c r="GSG268" s="44"/>
      <c r="GSH268" s="41"/>
      <c r="GSI268" s="42"/>
      <c r="GSJ268" s="42"/>
      <c r="GSK268" s="125"/>
      <c r="GSL268" s="44"/>
      <c r="GSM268" s="44"/>
      <c r="GSN268" s="41"/>
      <c r="GSO268" s="42"/>
      <c r="GSP268" s="42"/>
      <c r="GSQ268" s="125"/>
      <c r="GSR268" s="44"/>
      <c r="GSS268" s="44"/>
      <c r="GST268" s="41"/>
      <c r="GSU268" s="42"/>
      <c r="GSV268" s="42"/>
      <c r="GSW268" s="125"/>
      <c r="GSX268" s="44"/>
      <c r="GSY268" s="44"/>
      <c r="GSZ268" s="41"/>
      <c r="GTA268" s="42"/>
      <c r="GTB268" s="42"/>
      <c r="GTC268" s="125"/>
      <c r="GTD268" s="44"/>
      <c r="GTE268" s="44"/>
      <c r="GTF268" s="41"/>
      <c r="GTG268" s="42"/>
      <c r="GTH268" s="42"/>
      <c r="GTI268" s="125"/>
      <c r="GTJ268" s="44"/>
      <c r="GTK268" s="44"/>
      <c r="GTL268" s="41"/>
      <c r="GTM268" s="42"/>
      <c r="GTN268" s="42"/>
      <c r="GTO268" s="125"/>
      <c r="GTP268" s="44"/>
      <c r="GTQ268" s="44"/>
      <c r="GTR268" s="41"/>
      <c r="GTS268" s="42"/>
      <c r="GTT268" s="42"/>
      <c r="GTU268" s="125"/>
      <c r="GTV268" s="44"/>
      <c r="GTW268" s="44"/>
      <c r="GTX268" s="41"/>
      <c r="GTY268" s="42"/>
      <c r="GTZ268" s="42"/>
      <c r="GUA268" s="125"/>
      <c r="GUB268" s="44"/>
      <c r="GUC268" s="44"/>
      <c r="GUD268" s="41"/>
      <c r="GUE268" s="42"/>
      <c r="GUF268" s="42"/>
      <c r="GUG268" s="125"/>
      <c r="GUH268" s="44"/>
      <c r="GUI268" s="44"/>
      <c r="GUJ268" s="41"/>
      <c r="GUK268" s="42"/>
      <c r="GUL268" s="42"/>
      <c r="GUM268" s="125"/>
      <c r="GUN268" s="44"/>
      <c r="GUO268" s="44"/>
      <c r="GUP268" s="41"/>
      <c r="GUQ268" s="42"/>
      <c r="GUR268" s="42"/>
      <c r="GUS268" s="125"/>
      <c r="GUT268" s="44"/>
      <c r="GUU268" s="44"/>
      <c r="GUV268" s="41"/>
      <c r="GUW268" s="42"/>
      <c r="GUX268" s="42"/>
      <c r="GUY268" s="125"/>
      <c r="GUZ268" s="44"/>
      <c r="GVA268" s="44"/>
      <c r="GVB268" s="41"/>
      <c r="GVC268" s="42"/>
      <c r="GVD268" s="42"/>
      <c r="GVE268" s="125"/>
      <c r="GVF268" s="44"/>
      <c r="GVG268" s="44"/>
      <c r="GVH268" s="41"/>
      <c r="GVI268" s="42"/>
      <c r="GVJ268" s="42"/>
      <c r="GVK268" s="125"/>
      <c r="GVL268" s="44"/>
      <c r="GVM268" s="44"/>
      <c r="GVN268" s="41"/>
      <c r="GVO268" s="42"/>
      <c r="GVP268" s="42"/>
      <c r="GVQ268" s="125"/>
      <c r="GVR268" s="44"/>
      <c r="GVS268" s="44"/>
      <c r="GVT268" s="41"/>
      <c r="GVU268" s="42"/>
      <c r="GVV268" s="42"/>
      <c r="GVW268" s="125"/>
      <c r="GVX268" s="44"/>
      <c r="GVY268" s="44"/>
      <c r="GVZ268" s="41"/>
      <c r="GWA268" s="42"/>
      <c r="GWB268" s="42"/>
      <c r="GWC268" s="125"/>
      <c r="GWD268" s="44"/>
      <c r="GWE268" s="44"/>
      <c r="GWF268" s="41"/>
      <c r="GWG268" s="42"/>
      <c r="GWH268" s="42"/>
      <c r="GWI268" s="125"/>
      <c r="GWJ268" s="44"/>
      <c r="GWK268" s="44"/>
      <c r="GWL268" s="41"/>
      <c r="GWM268" s="42"/>
      <c r="GWN268" s="42"/>
      <c r="GWO268" s="125"/>
      <c r="GWP268" s="44"/>
      <c r="GWQ268" s="44"/>
      <c r="GWR268" s="41"/>
      <c r="GWS268" s="42"/>
      <c r="GWT268" s="42"/>
      <c r="GWU268" s="125"/>
      <c r="GWV268" s="44"/>
      <c r="GWW268" s="44"/>
      <c r="GWX268" s="41"/>
      <c r="GWY268" s="42"/>
      <c r="GWZ268" s="42"/>
      <c r="GXA268" s="125"/>
      <c r="GXB268" s="44"/>
      <c r="GXC268" s="44"/>
      <c r="GXD268" s="41"/>
      <c r="GXE268" s="42"/>
      <c r="GXF268" s="42"/>
      <c r="GXG268" s="125"/>
      <c r="GXH268" s="44"/>
      <c r="GXI268" s="44"/>
      <c r="GXJ268" s="41"/>
      <c r="GXK268" s="42"/>
      <c r="GXL268" s="42"/>
      <c r="GXM268" s="125"/>
      <c r="GXN268" s="44"/>
      <c r="GXO268" s="44"/>
      <c r="GXP268" s="41"/>
      <c r="GXQ268" s="42"/>
      <c r="GXR268" s="42"/>
      <c r="GXS268" s="125"/>
      <c r="GXT268" s="44"/>
      <c r="GXU268" s="44"/>
      <c r="GXV268" s="41"/>
      <c r="GXW268" s="42"/>
      <c r="GXX268" s="42"/>
      <c r="GXY268" s="125"/>
      <c r="GXZ268" s="44"/>
      <c r="GYA268" s="44"/>
      <c r="GYB268" s="41"/>
      <c r="GYC268" s="42"/>
      <c r="GYD268" s="42"/>
      <c r="GYE268" s="125"/>
      <c r="GYF268" s="44"/>
      <c r="GYG268" s="44"/>
      <c r="GYH268" s="41"/>
      <c r="GYI268" s="42"/>
      <c r="GYJ268" s="42"/>
      <c r="GYK268" s="125"/>
      <c r="GYL268" s="44"/>
      <c r="GYM268" s="44"/>
      <c r="GYN268" s="41"/>
      <c r="GYO268" s="42"/>
      <c r="GYP268" s="42"/>
      <c r="GYQ268" s="125"/>
      <c r="GYR268" s="44"/>
      <c r="GYS268" s="44"/>
      <c r="GYT268" s="41"/>
      <c r="GYU268" s="42"/>
      <c r="GYV268" s="42"/>
      <c r="GYW268" s="125"/>
      <c r="GYX268" s="44"/>
      <c r="GYY268" s="44"/>
      <c r="GYZ268" s="41"/>
      <c r="GZA268" s="42"/>
      <c r="GZB268" s="42"/>
      <c r="GZC268" s="125"/>
      <c r="GZD268" s="44"/>
      <c r="GZE268" s="44"/>
      <c r="GZF268" s="41"/>
      <c r="GZG268" s="42"/>
      <c r="GZH268" s="42"/>
      <c r="GZI268" s="125"/>
      <c r="GZJ268" s="44"/>
      <c r="GZK268" s="44"/>
      <c r="GZL268" s="41"/>
      <c r="GZM268" s="42"/>
      <c r="GZN268" s="42"/>
      <c r="GZO268" s="125"/>
      <c r="GZP268" s="44"/>
      <c r="GZQ268" s="44"/>
      <c r="GZR268" s="41"/>
      <c r="GZS268" s="42"/>
      <c r="GZT268" s="42"/>
      <c r="GZU268" s="125"/>
      <c r="GZV268" s="44"/>
      <c r="GZW268" s="44"/>
      <c r="GZX268" s="41"/>
      <c r="GZY268" s="42"/>
      <c r="GZZ268" s="42"/>
      <c r="HAA268" s="125"/>
      <c r="HAB268" s="44"/>
      <c r="HAC268" s="44"/>
      <c r="HAD268" s="41"/>
      <c r="HAE268" s="42"/>
      <c r="HAF268" s="42"/>
      <c r="HAG268" s="125"/>
      <c r="HAH268" s="44"/>
      <c r="HAI268" s="44"/>
      <c r="HAJ268" s="41"/>
      <c r="HAK268" s="42"/>
      <c r="HAL268" s="42"/>
      <c r="HAM268" s="125"/>
      <c r="HAN268" s="44"/>
      <c r="HAO268" s="44"/>
      <c r="HAP268" s="41"/>
      <c r="HAQ268" s="42"/>
      <c r="HAR268" s="42"/>
      <c r="HAS268" s="125"/>
      <c r="HAT268" s="44"/>
      <c r="HAU268" s="44"/>
      <c r="HAV268" s="41"/>
      <c r="HAW268" s="42"/>
      <c r="HAX268" s="42"/>
      <c r="HAY268" s="125"/>
      <c r="HAZ268" s="44"/>
      <c r="HBA268" s="44"/>
      <c r="HBB268" s="41"/>
      <c r="HBC268" s="42"/>
      <c r="HBD268" s="42"/>
      <c r="HBE268" s="125"/>
      <c r="HBF268" s="44"/>
      <c r="HBG268" s="44"/>
      <c r="HBH268" s="41"/>
      <c r="HBI268" s="42"/>
      <c r="HBJ268" s="42"/>
      <c r="HBK268" s="125"/>
      <c r="HBL268" s="44"/>
      <c r="HBM268" s="44"/>
      <c r="HBN268" s="41"/>
      <c r="HBO268" s="42"/>
      <c r="HBP268" s="42"/>
      <c r="HBQ268" s="125"/>
      <c r="HBR268" s="44"/>
      <c r="HBS268" s="44"/>
      <c r="HBT268" s="41"/>
      <c r="HBU268" s="42"/>
      <c r="HBV268" s="42"/>
      <c r="HBW268" s="125"/>
      <c r="HBX268" s="44"/>
      <c r="HBY268" s="44"/>
      <c r="HBZ268" s="41"/>
      <c r="HCA268" s="42"/>
      <c r="HCB268" s="42"/>
      <c r="HCC268" s="125"/>
      <c r="HCD268" s="44"/>
      <c r="HCE268" s="44"/>
      <c r="HCF268" s="41"/>
      <c r="HCG268" s="42"/>
      <c r="HCH268" s="42"/>
      <c r="HCI268" s="125"/>
      <c r="HCJ268" s="44"/>
      <c r="HCK268" s="44"/>
      <c r="HCL268" s="41"/>
      <c r="HCM268" s="42"/>
      <c r="HCN268" s="42"/>
      <c r="HCO268" s="125"/>
      <c r="HCP268" s="44"/>
      <c r="HCQ268" s="44"/>
      <c r="HCR268" s="41"/>
      <c r="HCS268" s="42"/>
      <c r="HCT268" s="42"/>
      <c r="HCU268" s="125"/>
      <c r="HCV268" s="44"/>
      <c r="HCW268" s="44"/>
      <c r="HCX268" s="41"/>
      <c r="HCY268" s="42"/>
      <c r="HCZ268" s="42"/>
      <c r="HDA268" s="125"/>
      <c r="HDB268" s="44"/>
      <c r="HDC268" s="44"/>
      <c r="HDD268" s="41"/>
      <c r="HDE268" s="42"/>
      <c r="HDF268" s="42"/>
      <c r="HDG268" s="125"/>
      <c r="HDH268" s="44"/>
      <c r="HDI268" s="44"/>
      <c r="HDJ268" s="41"/>
      <c r="HDK268" s="42"/>
      <c r="HDL268" s="42"/>
      <c r="HDM268" s="125"/>
      <c r="HDN268" s="44"/>
      <c r="HDO268" s="44"/>
      <c r="HDP268" s="41"/>
      <c r="HDQ268" s="42"/>
      <c r="HDR268" s="42"/>
      <c r="HDS268" s="125"/>
      <c r="HDT268" s="44"/>
      <c r="HDU268" s="44"/>
      <c r="HDV268" s="41"/>
      <c r="HDW268" s="42"/>
      <c r="HDX268" s="42"/>
      <c r="HDY268" s="125"/>
      <c r="HDZ268" s="44"/>
      <c r="HEA268" s="44"/>
      <c r="HEB268" s="41"/>
      <c r="HEC268" s="42"/>
      <c r="HED268" s="42"/>
      <c r="HEE268" s="125"/>
      <c r="HEF268" s="44"/>
      <c r="HEG268" s="44"/>
      <c r="HEH268" s="41"/>
      <c r="HEI268" s="42"/>
      <c r="HEJ268" s="42"/>
      <c r="HEK268" s="125"/>
      <c r="HEL268" s="44"/>
      <c r="HEM268" s="44"/>
      <c r="HEN268" s="41"/>
      <c r="HEO268" s="42"/>
      <c r="HEP268" s="42"/>
      <c r="HEQ268" s="125"/>
      <c r="HER268" s="44"/>
      <c r="HES268" s="44"/>
      <c r="HET268" s="41"/>
      <c r="HEU268" s="42"/>
      <c r="HEV268" s="42"/>
      <c r="HEW268" s="125"/>
      <c r="HEX268" s="44"/>
      <c r="HEY268" s="44"/>
      <c r="HEZ268" s="41"/>
      <c r="HFA268" s="42"/>
      <c r="HFB268" s="42"/>
      <c r="HFC268" s="125"/>
      <c r="HFD268" s="44"/>
      <c r="HFE268" s="44"/>
      <c r="HFF268" s="41"/>
      <c r="HFG268" s="42"/>
      <c r="HFH268" s="42"/>
      <c r="HFI268" s="125"/>
      <c r="HFJ268" s="44"/>
      <c r="HFK268" s="44"/>
      <c r="HFL268" s="41"/>
      <c r="HFM268" s="42"/>
      <c r="HFN268" s="42"/>
      <c r="HFO268" s="125"/>
      <c r="HFP268" s="44"/>
      <c r="HFQ268" s="44"/>
      <c r="HFR268" s="41"/>
      <c r="HFS268" s="42"/>
      <c r="HFT268" s="42"/>
      <c r="HFU268" s="125"/>
      <c r="HFV268" s="44"/>
      <c r="HFW268" s="44"/>
      <c r="HFX268" s="41"/>
      <c r="HFY268" s="42"/>
      <c r="HFZ268" s="42"/>
      <c r="HGA268" s="125"/>
      <c r="HGB268" s="44"/>
      <c r="HGC268" s="44"/>
      <c r="HGD268" s="41"/>
      <c r="HGE268" s="42"/>
      <c r="HGF268" s="42"/>
      <c r="HGG268" s="125"/>
      <c r="HGH268" s="44"/>
      <c r="HGI268" s="44"/>
      <c r="HGJ268" s="41"/>
      <c r="HGK268" s="42"/>
      <c r="HGL268" s="42"/>
      <c r="HGM268" s="125"/>
      <c r="HGN268" s="44"/>
      <c r="HGO268" s="44"/>
      <c r="HGP268" s="41"/>
      <c r="HGQ268" s="42"/>
      <c r="HGR268" s="42"/>
      <c r="HGS268" s="125"/>
      <c r="HGT268" s="44"/>
      <c r="HGU268" s="44"/>
      <c r="HGV268" s="41"/>
      <c r="HGW268" s="42"/>
      <c r="HGX268" s="42"/>
      <c r="HGY268" s="125"/>
      <c r="HGZ268" s="44"/>
      <c r="HHA268" s="44"/>
      <c r="HHB268" s="41"/>
      <c r="HHC268" s="42"/>
      <c r="HHD268" s="42"/>
      <c r="HHE268" s="125"/>
      <c r="HHF268" s="44"/>
      <c r="HHG268" s="44"/>
      <c r="HHH268" s="41"/>
      <c r="HHI268" s="42"/>
      <c r="HHJ268" s="42"/>
      <c r="HHK268" s="125"/>
      <c r="HHL268" s="44"/>
      <c r="HHM268" s="44"/>
      <c r="HHN268" s="41"/>
      <c r="HHO268" s="42"/>
      <c r="HHP268" s="42"/>
      <c r="HHQ268" s="125"/>
      <c r="HHR268" s="44"/>
      <c r="HHS268" s="44"/>
      <c r="HHT268" s="41"/>
      <c r="HHU268" s="42"/>
      <c r="HHV268" s="42"/>
      <c r="HHW268" s="125"/>
      <c r="HHX268" s="44"/>
      <c r="HHY268" s="44"/>
      <c r="HHZ268" s="41"/>
      <c r="HIA268" s="42"/>
      <c r="HIB268" s="42"/>
      <c r="HIC268" s="125"/>
      <c r="HID268" s="44"/>
      <c r="HIE268" s="44"/>
      <c r="HIF268" s="41"/>
      <c r="HIG268" s="42"/>
      <c r="HIH268" s="42"/>
      <c r="HII268" s="125"/>
      <c r="HIJ268" s="44"/>
      <c r="HIK268" s="44"/>
      <c r="HIL268" s="41"/>
      <c r="HIM268" s="42"/>
      <c r="HIN268" s="42"/>
      <c r="HIO268" s="125"/>
      <c r="HIP268" s="44"/>
      <c r="HIQ268" s="44"/>
      <c r="HIR268" s="41"/>
      <c r="HIS268" s="42"/>
      <c r="HIT268" s="42"/>
      <c r="HIU268" s="125"/>
      <c r="HIV268" s="44"/>
      <c r="HIW268" s="44"/>
      <c r="HIX268" s="41"/>
      <c r="HIY268" s="42"/>
      <c r="HIZ268" s="42"/>
      <c r="HJA268" s="125"/>
      <c r="HJB268" s="44"/>
      <c r="HJC268" s="44"/>
      <c r="HJD268" s="41"/>
      <c r="HJE268" s="42"/>
      <c r="HJF268" s="42"/>
      <c r="HJG268" s="125"/>
      <c r="HJH268" s="44"/>
      <c r="HJI268" s="44"/>
      <c r="HJJ268" s="41"/>
      <c r="HJK268" s="42"/>
      <c r="HJL268" s="42"/>
      <c r="HJM268" s="125"/>
      <c r="HJN268" s="44"/>
      <c r="HJO268" s="44"/>
      <c r="HJP268" s="41"/>
      <c r="HJQ268" s="42"/>
      <c r="HJR268" s="42"/>
      <c r="HJS268" s="125"/>
      <c r="HJT268" s="44"/>
      <c r="HJU268" s="44"/>
      <c r="HJV268" s="41"/>
      <c r="HJW268" s="42"/>
      <c r="HJX268" s="42"/>
      <c r="HJY268" s="125"/>
      <c r="HJZ268" s="44"/>
      <c r="HKA268" s="44"/>
      <c r="HKB268" s="41"/>
      <c r="HKC268" s="42"/>
      <c r="HKD268" s="42"/>
      <c r="HKE268" s="125"/>
      <c r="HKF268" s="44"/>
      <c r="HKG268" s="44"/>
      <c r="HKH268" s="41"/>
      <c r="HKI268" s="42"/>
      <c r="HKJ268" s="42"/>
      <c r="HKK268" s="125"/>
      <c r="HKL268" s="44"/>
      <c r="HKM268" s="44"/>
      <c r="HKN268" s="41"/>
      <c r="HKO268" s="42"/>
      <c r="HKP268" s="42"/>
      <c r="HKQ268" s="125"/>
      <c r="HKR268" s="44"/>
      <c r="HKS268" s="44"/>
      <c r="HKT268" s="41"/>
      <c r="HKU268" s="42"/>
      <c r="HKV268" s="42"/>
      <c r="HKW268" s="125"/>
      <c r="HKX268" s="44"/>
      <c r="HKY268" s="44"/>
      <c r="HKZ268" s="41"/>
      <c r="HLA268" s="42"/>
      <c r="HLB268" s="42"/>
      <c r="HLC268" s="125"/>
      <c r="HLD268" s="44"/>
      <c r="HLE268" s="44"/>
      <c r="HLF268" s="41"/>
      <c r="HLG268" s="42"/>
      <c r="HLH268" s="42"/>
      <c r="HLI268" s="125"/>
      <c r="HLJ268" s="44"/>
      <c r="HLK268" s="44"/>
      <c r="HLL268" s="41"/>
      <c r="HLM268" s="42"/>
      <c r="HLN268" s="42"/>
      <c r="HLO268" s="125"/>
      <c r="HLP268" s="44"/>
      <c r="HLQ268" s="44"/>
      <c r="HLR268" s="41"/>
      <c r="HLS268" s="42"/>
      <c r="HLT268" s="42"/>
      <c r="HLU268" s="125"/>
      <c r="HLV268" s="44"/>
      <c r="HLW268" s="44"/>
      <c r="HLX268" s="41"/>
      <c r="HLY268" s="42"/>
      <c r="HLZ268" s="42"/>
      <c r="HMA268" s="125"/>
      <c r="HMB268" s="44"/>
      <c r="HMC268" s="44"/>
      <c r="HMD268" s="41"/>
      <c r="HME268" s="42"/>
      <c r="HMF268" s="42"/>
      <c r="HMG268" s="125"/>
      <c r="HMH268" s="44"/>
      <c r="HMI268" s="44"/>
      <c r="HMJ268" s="41"/>
      <c r="HMK268" s="42"/>
      <c r="HML268" s="42"/>
      <c r="HMM268" s="125"/>
      <c r="HMN268" s="44"/>
      <c r="HMO268" s="44"/>
      <c r="HMP268" s="41"/>
      <c r="HMQ268" s="42"/>
      <c r="HMR268" s="42"/>
      <c r="HMS268" s="125"/>
      <c r="HMT268" s="44"/>
      <c r="HMU268" s="44"/>
      <c r="HMV268" s="41"/>
      <c r="HMW268" s="42"/>
      <c r="HMX268" s="42"/>
      <c r="HMY268" s="125"/>
      <c r="HMZ268" s="44"/>
      <c r="HNA268" s="44"/>
      <c r="HNB268" s="41"/>
      <c r="HNC268" s="42"/>
      <c r="HND268" s="42"/>
      <c r="HNE268" s="125"/>
      <c r="HNF268" s="44"/>
      <c r="HNG268" s="44"/>
      <c r="HNH268" s="41"/>
      <c r="HNI268" s="42"/>
      <c r="HNJ268" s="42"/>
      <c r="HNK268" s="125"/>
      <c r="HNL268" s="44"/>
      <c r="HNM268" s="44"/>
      <c r="HNN268" s="41"/>
      <c r="HNO268" s="42"/>
      <c r="HNP268" s="42"/>
      <c r="HNQ268" s="125"/>
      <c r="HNR268" s="44"/>
      <c r="HNS268" s="44"/>
      <c r="HNT268" s="41"/>
      <c r="HNU268" s="42"/>
      <c r="HNV268" s="42"/>
      <c r="HNW268" s="125"/>
      <c r="HNX268" s="44"/>
      <c r="HNY268" s="44"/>
      <c r="HNZ268" s="41"/>
      <c r="HOA268" s="42"/>
      <c r="HOB268" s="42"/>
      <c r="HOC268" s="125"/>
      <c r="HOD268" s="44"/>
      <c r="HOE268" s="44"/>
      <c r="HOF268" s="41"/>
      <c r="HOG268" s="42"/>
      <c r="HOH268" s="42"/>
      <c r="HOI268" s="125"/>
      <c r="HOJ268" s="44"/>
      <c r="HOK268" s="44"/>
      <c r="HOL268" s="41"/>
      <c r="HOM268" s="42"/>
      <c r="HON268" s="42"/>
      <c r="HOO268" s="125"/>
      <c r="HOP268" s="44"/>
      <c r="HOQ268" s="44"/>
      <c r="HOR268" s="41"/>
      <c r="HOS268" s="42"/>
      <c r="HOT268" s="42"/>
      <c r="HOU268" s="125"/>
      <c r="HOV268" s="44"/>
      <c r="HOW268" s="44"/>
      <c r="HOX268" s="41"/>
      <c r="HOY268" s="42"/>
      <c r="HOZ268" s="42"/>
      <c r="HPA268" s="125"/>
      <c r="HPB268" s="44"/>
      <c r="HPC268" s="44"/>
      <c r="HPD268" s="41"/>
      <c r="HPE268" s="42"/>
      <c r="HPF268" s="42"/>
      <c r="HPG268" s="125"/>
      <c r="HPH268" s="44"/>
      <c r="HPI268" s="44"/>
      <c r="HPJ268" s="41"/>
      <c r="HPK268" s="42"/>
      <c r="HPL268" s="42"/>
      <c r="HPM268" s="125"/>
      <c r="HPN268" s="44"/>
      <c r="HPO268" s="44"/>
      <c r="HPP268" s="41"/>
      <c r="HPQ268" s="42"/>
      <c r="HPR268" s="42"/>
      <c r="HPS268" s="125"/>
      <c r="HPT268" s="44"/>
      <c r="HPU268" s="44"/>
      <c r="HPV268" s="41"/>
      <c r="HPW268" s="42"/>
      <c r="HPX268" s="42"/>
      <c r="HPY268" s="125"/>
      <c r="HPZ268" s="44"/>
      <c r="HQA268" s="44"/>
      <c r="HQB268" s="41"/>
      <c r="HQC268" s="42"/>
      <c r="HQD268" s="42"/>
      <c r="HQE268" s="125"/>
      <c r="HQF268" s="44"/>
      <c r="HQG268" s="44"/>
      <c r="HQH268" s="41"/>
      <c r="HQI268" s="42"/>
      <c r="HQJ268" s="42"/>
      <c r="HQK268" s="125"/>
      <c r="HQL268" s="44"/>
      <c r="HQM268" s="44"/>
      <c r="HQN268" s="41"/>
      <c r="HQO268" s="42"/>
      <c r="HQP268" s="42"/>
      <c r="HQQ268" s="125"/>
      <c r="HQR268" s="44"/>
      <c r="HQS268" s="44"/>
      <c r="HQT268" s="41"/>
      <c r="HQU268" s="42"/>
      <c r="HQV268" s="42"/>
      <c r="HQW268" s="125"/>
      <c r="HQX268" s="44"/>
      <c r="HQY268" s="44"/>
      <c r="HQZ268" s="41"/>
      <c r="HRA268" s="42"/>
      <c r="HRB268" s="42"/>
      <c r="HRC268" s="125"/>
      <c r="HRD268" s="44"/>
      <c r="HRE268" s="44"/>
      <c r="HRF268" s="41"/>
      <c r="HRG268" s="42"/>
      <c r="HRH268" s="42"/>
      <c r="HRI268" s="125"/>
      <c r="HRJ268" s="44"/>
      <c r="HRK268" s="44"/>
      <c r="HRL268" s="41"/>
      <c r="HRM268" s="42"/>
      <c r="HRN268" s="42"/>
      <c r="HRO268" s="125"/>
      <c r="HRP268" s="44"/>
      <c r="HRQ268" s="44"/>
      <c r="HRR268" s="41"/>
      <c r="HRS268" s="42"/>
      <c r="HRT268" s="42"/>
      <c r="HRU268" s="125"/>
      <c r="HRV268" s="44"/>
      <c r="HRW268" s="44"/>
      <c r="HRX268" s="41"/>
      <c r="HRY268" s="42"/>
      <c r="HRZ268" s="42"/>
      <c r="HSA268" s="125"/>
      <c r="HSB268" s="44"/>
      <c r="HSC268" s="44"/>
      <c r="HSD268" s="41"/>
      <c r="HSE268" s="42"/>
      <c r="HSF268" s="42"/>
      <c r="HSG268" s="125"/>
      <c r="HSH268" s="44"/>
      <c r="HSI268" s="44"/>
      <c r="HSJ268" s="41"/>
      <c r="HSK268" s="42"/>
      <c r="HSL268" s="42"/>
      <c r="HSM268" s="125"/>
      <c r="HSN268" s="44"/>
      <c r="HSO268" s="44"/>
      <c r="HSP268" s="41"/>
      <c r="HSQ268" s="42"/>
      <c r="HSR268" s="42"/>
      <c r="HSS268" s="125"/>
      <c r="HST268" s="44"/>
      <c r="HSU268" s="44"/>
      <c r="HSV268" s="41"/>
      <c r="HSW268" s="42"/>
      <c r="HSX268" s="42"/>
      <c r="HSY268" s="125"/>
      <c r="HSZ268" s="44"/>
      <c r="HTA268" s="44"/>
      <c r="HTB268" s="41"/>
      <c r="HTC268" s="42"/>
      <c r="HTD268" s="42"/>
      <c r="HTE268" s="125"/>
      <c r="HTF268" s="44"/>
      <c r="HTG268" s="44"/>
      <c r="HTH268" s="41"/>
      <c r="HTI268" s="42"/>
      <c r="HTJ268" s="42"/>
      <c r="HTK268" s="125"/>
      <c r="HTL268" s="44"/>
      <c r="HTM268" s="44"/>
      <c r="HTN268" s="41"/>
      <c r="HTO268" s="42"/>
      <c r="HTP268" s="42"/>
      <c r="HTQ268" s="125"/>
      <c r="HTR268" s="44"/>
      <c r="HTS268" s="44"/>
      <c r="HTT268" s="41"/>
      <c r="HTU268" s="42"/>
      <c r="HTV268" s="42"/>
      <c r="HTW268" s="125"/>
      <c r="HTX268" s="44"/>
      <c r="HTY268" s="44"/>
      <c r="HTZ268" s="41"/>
      <c r="HUA268" s="42"/>
      <c r="HUB268" s="42"/>
      <c r="HUC268" s="125"/>
      <c r="HUD268" s="44"/>
      <c r="HUE268" s="44"/>
      <c r="HUF268" s="41"/>
      <c r="HUG268" s="42"/>
      <c r="HUH268" s="42"/>
      <c r="HUI268" s="125"/>
      <c r="HUJ268" s="44"/>
      <c r="HUK268" s="44"/>
      <c r="HUL268" s="41"/>
      <c r="HUM268" s="42"/>
      <c r="HUN268" s="42"/>
      <c r="HUO268" s="125"/>
      <c r="HUP268" s="44"/>
      <c r="HUQ268" s="44"/>
      <c r="HUR268" s="41"/>
      <c r="HUS268" s="42"/>
      <c r="HUT268" s="42"/>
      <c r="HUU268" s="125"/>
      <c r="HUV268" s="44"/>
      <c r="HUW268" s="44"/>
      <c r="HUX268" s="41"/>
      <c r="HUY268" s="42"/>
      <c r="HUZ268" s="42"/>
      <c r="HVA268" s="125"/>
      <c r="HVB268" s="44"/>
      <c r="HVC268" s="44"/>
      <c r="HVD268" s="41"/>
      <c r="HVE268" s="42"/>
      <c r="HVF268" s="42"/>
      <c r="HVG268" s="125"/>
      <c r="HVH268" s="44"/>
      <c r="HVI268" s="44"/>
      <c r="HVJ268" s="41"/>
      <c r="HVK268" s="42"/>
      <c r="HVL268" s="42"/>
      <c r="HVM268" s="125"/>
      <c r="HVN268" s="44"/>
      <c r="HVO268" s="44"/>
      <c r="HVP268" s="41"/>
      <c r="HVQ268" s="42"/>
      <c r="HVR268" s="42"/>
      <c r="HVS268" s="125"/>
      <c r="HVT268" s="44"/>
      <c r="HVU268" s="44"/>
      <c r="HVV268" s="41"/>
      <c r="HVW268" s="42"/>
      <c r="HVX268" s="42"/>
      <c r="HVY268" s="125"/>
      <c r="HVZ268" s="44"/>
      <c r="HWA268" s="44"/>
      <c r="HWB268" s="41"/>
      <c r="HWC268" s="42"/>
      <c r="HWD268" s="42"/>
      <c r="HWE268" s="125"/>
      <c r="HWF268" s="44"/>
      <c r="HWG268" s="44"/>
      <c r="HWH268" s="41"/>
      <c r="HWI268" s="42"/>
      <c r="HWJ268" s="42"/>
      <c r="HWK268" s="125"/>
      <c r="HWL268" s="44"/>
      <c r="HWM268" s="44"/>
      <c r="HWN268" s="41"/>
      <c r="HWO268" s="42"/>
      <c r="HWP268" s="42"/>
      <c r="HWQ268" s="125"/>
      <c r="HWR268" s="44"/>
      <c r="HWS268" s="44"/>
      <c r="HWT268" s="41"/>
      <c r="HWU268" s="42"/>
      <c r="HWV268" s="42"/>
      <c r="HWW268" s="125"/>
      <c r="HWX268" s="44"/>
      <c r="HWY268" s="44"/>
      <c r="HWZ268" s="41"/>
      <c r="HXA268" s="42"/>
      <c r="HXB268" s="42"/>
      <c r="HXC268" s="125"/>
      <c r="HXD268" s="44"/>
      <c r="HXE268" s="44"/>
      <c r="HXF268" s="41"/>
      <c r="HXG268" s="42"/>
      <c r="HXH268" s="42"/>
      <c r="HXI268" s="125"/>
      <c r="HXJ268" s="44"/>
      <c r="HXK268" s="44"/>
      <c r="HXL268" s="41"/>
      <c r="HXM268" s="42"/>
      <c r="HXN268" s="42"/>
      <c r="HXO268" s="125"/>
      <c r="HXP268" s="44"/>
      <c r="HXQ268" s="44"/>
      <c r="HXR268" s="41"/>
      <c r="HXS268" s="42"/>
      <c r="HXT268" s="42"/>
      <c r="HXU268" s="125"/>
      <c r="HXV268" s="44"/>
      <c r="HXW268" s="44"/>
      <c r="HXX268" s="41"/>
      <c r="HXY268" s="42"/>
      <c r="HXZ268" s="42"/>
      <c r="HYA268" s="125"/>
      <c r="HYB268" s="44"/>
      <c r="HYC268" s="44"/>
      <c r="HYD268" s="41"/>
      <c r="HYE268" s="42"/>
      <c r="HYF268" s="42"/>
      <c r="HYG268" s="125"/>
      <c r="HYH268" s="44"/>
      <c r="HYI268" s="44"/>
      <c r="HYJ268" s="41"/>
      <c r="HYK268" s="42"/>
      <c r="HYL268" s="42"/>
      <c r="HYM268" s="125"/>
      <c r="HYN268" s="44"/>
      <c r="HYO268" s="44"/>
      <c r="HYP268" s="41"/>
      <c r="HYQ268" s="42"/>
      <c r="HYR268" s="42"/>
      <c r="HYS268" s="125"/>
      <c r="HYT268" s="44"/>
      <c r="HYU268" s="44"/>
      <c r="HYV268" s="41"/>
      <c r="HYW268" s="42"/>
      <c r="HYX268" s="42"/>
      <c r="HYY268" s="125"/>
      <c r="HYZ268" s="44"/>
      <c r="HZA268" s="44"/>
      <c r="HZB268" s="41"/>
      <c r="HZC268" s="42"/>
      <c r="HZD268" s="42"/>
      <c r="HZE268" s="125"/>
      <c r="HZF268" s="44"/>
      <c r="HZG268" s="44"/>
      <c r="HZH268" s="41"/>
      <c r="HZI268" s="42"/>
      <c r="HZJ268" s="42"/>
      <c r="HZK268" s="125"/>
      <c r="HZL268" s="44"/>
      <c r="HZM268" s="44"/>
      <c r="HZN268" s="41"/>
      <c r="HZO268" s="42"/>
      <c r="HZP268" s="42"/>
      <c r="HZQ268" s="125"/>
      <c r="HZR268" s="44"/>
      <c r="HZS268" s="44"/>
      <c r="HZT268" s="41"/>
      <c r="HZU268" s="42"/>
      <c r="HZV268" s="42"/>
      <c r="HZW268" s="125"/>
      <c r="HZX268" s="44"/>
      <c r="HZY268" s="44"/>
      <c r="HZZ268" s="41"/>
      <c r="IAA268" s="42"/>
      <c r="IAB268" s="42"/>
      <c r="IAC268" s="125"/>
      <c r="IAD268" s="44"/>
      <c r="IAE268" s="44"/>
      <c r="IAF268" s="41"/>
      <c r="IAG268" s="42"/>
      <c r="IAH268" s="42"/>
      <c r="IAI268" s="125"/>
      <c r="IAJ268" s="44"/>
      <c r="IAK268" s="44"/>
      <c r="IAL268" s="41"/>
      <c r="IAM268" s="42"/>
      <c r="IAN268" s="42"/>
      <c r="IAO268" s="125"/>
      <c r="IAP268" s="44"/>
      <c r="IAQ268" s="44"/>
      <c r="IAR268" s="41"/>
      <c r="IAS268" s="42"/>
      <c r="IAT268" s="42"/>
      <c r="IAU268" s="125"/>
      <c r="IAV268" s="44"/>
      <c r="IAW268" s="44"/>
      <c r="IAX268" s="41"/>
      <c r="IAY268" s="42"/>
      <c r="IAZ268" s="42"/>
      <c r="IBA268" s="125"/>
      <c r="IBB268" s="44"/>
      <c r="IBC268" s="44"/>
      <c r="IBD268" s="41"/>
      <c r="IBE268" s="42"/>
      <c r="IBF268" s="42"/>
      <c r="IBG268" s="125"/>
      <c r="IBH268" s="44"/>
      <c r="IBI268" s="44"/>
      <c r="IBJ268" s="41"/>
      <c r="IBK268" s="42"/>
      <c r="IBL268" s="42"/>
      <c r="IBM268" s="125"/>
      <c r="IBN268" s="44"/>
      <c r="IBO268" s="44"/>
      <c r="IBP268" s="41"/>
      <c r="IBQ268" s="42"/>
      <c r="IBR268" s="42"/>
      <c r="IBS268" s="125"/>
      <c r="IBT268" s="44"/>
      <c r="IBU268" s="44"/>
      <c r="IBV268" s="41"/>
      <c r="IBW268" s="42"/>
      <c r="IBX268" s="42"/>
      <c r="IBY268" s="125"/>
      <c r="IBZ268" s="44"/>
      <c r="ICA268" s="44"/>
      <c r="ICB268" s="41"/>
      <c r="ICC268" s="42"/>
      <c r="ICD268" s="42"/>
      <c r="ICE268" s="125"/>
      <c r="ICF268" s="44"/>
      <c r="ICG268" s="44"/>
      <c r="ICH268" s="41"/>
      <c r="ICI268" s="42"/>
      <c r="ICJ268" s="42"/>
      <c r="ICK268" s="125"/>
      <c r="ICL268" s="44"/>
      <c r="ICM268" s="44"/>
      <c r="ICN268" s="41"/>
      <c r="ICO268" s="42"/>
      <c r="ICP268" s="42"/>
      <c r="ICQ268" s="125"/>
      <c r="ICR268" s="44"/>
      <c r="ICS268" s="44"/>
      <c r="ICT268" s="41"/>
      <c r="ICU268" s="42"/>
      <c r="ICV268" s="42"/>
      <c r="ICW268" s="125"/>
      <c r="ICX268" s="44"/>
      <c r="ICY268" s="44"/>
      <c r="ICZ268" s="41"/>
      <c r="IDA268" s="42"/>
      <c r="IDB268" s="42"/>
      <c r="IDC268" s="125"/>
      <c r="IDD268" s="44"/>
      <c r="IDE268" s="44"/>
      <c r="IDF268" s="41"/>
      <c r="IDG268" s="42"/>
      <c r="IDH268" s="42"/>
      <c r="IDI268" s="125"/>
      <c r="IDJ268" s="44"/>
      <c r="IDK268" s="44"/>
      <c r="IDL268" s="41"/>
      <c r="IDM268" s="42"/>
      <c r="IDN268" s="42"/>
      <c r="IDO268" s="125"/>
      <c r="IDP268" s="44"/>
      <c r="IDQ268" s="44"/>
      <c r="IDR268" s="41"/>
      <c r="IDS268" s="42"/>
      <c r="IDT268" s="42"/>
      <c r="IDU268" s="125"/>
      <c r="IDV268" s="44"/>
      <c r="IDW268" s="44"/>
      <c r="IDX268" s="41"/>
      <c r="IDY268" s="42"/>
      <c r="IDZ268" s="42"/>
      <c r="IEA268" s="125"/>
      <c r="IEB268" s="44"/>
      <c r="IEC268" s="44"/>
      <c r="IED268" s="41"/>
      <c r="IEE268" s="42"/>
      <c r="IEF268" s="42"/>
      <c r="IEG268" s="125"/>
      <c r="IEH268" s="44"/>
      <c r="IEI268" s="44"/>
      <c r="IEJ268" s="41"/>
      <c r="IEK268" s="42"/>
      <c r="IEL268" s="42"/>
      <c r="IEM268" s="125"/>
      <c r="IEN268" s="44"/>
      <c r="IEO268" s="44"/>
      <c r="IEP268" s="41"/>
      <c r="IEQ268" s="42"/>
      <c r="IER268" s="42"/>
      <c r="IES268" s="125"/>
      <c r="IET268" s="44"/>
      <c r="IEU268" s="44"/>
      <c r="IEV268" s="41"/>
      <c r="IEW268" s="42"/>
      <c r="IEX268" s="42"/>
      <c r="IEY268" s="125"/>
      <c r="IEZ268" s="44"/>
      <c r="IFA268" s="44"/>
      <c r="IFB268" s="41"/>
      <c r="IFC268" s="42"/>
      <c r="IFD268" s="42"/>
      <c r="IFE268" s="125"/>
      <c r="IFF268" s="44"/>
      <c r="IFG268" s="44"/>
      <c r="IFH268" s="41"/>
      <c r="IFI268" s="42"/>
      <c r="IFJ268" s="42"/>
      <c r="IFK268" s="125"/>
      <c r="IFL268" s="44"/>
      <c r="IFM268" s="44"/>
      <c r="IFN268" s="41"/>
      <c r="IFO268" s="42"/>
      <c r="IFP268" s="42"/>
      <c r="IFQ268" s="125"/>
      <c r="IFR268" s="44"/>
      <c r="IFS268" s="44"/>
      <c r="IFT268" s="41"/>
      <c r="IFU268" s="42"/>
      <c r="IFV268" s="42"/>
      <c r="IFW268" s="125"/>
      <c r="IFX268" s="44"/>
      <c r="IFY268" s="44"/>
      <c r="IFZ268" s="41"/>
      <c r="IGA268" s="42"/>
      <c r="IGB268" s="42"/>
      <c r="IGC268" s="125"/>
      <c r="IGD268" s="44"/>
      <c r="IGE268" s="44"/>
      <c r="IGF268" s="41"/>
      <c r="IGG268" s="42"/>
      <c r="IGH268" s="42"/>
      <c r="IGI268" s="125"/>
      <c r="IGJ268" s="44"/>
      <c r="IGK268" s="44"/>
      <c r="IGL268" s="41"/>
      <c r="IGM268" s="42"/>
      <c r="IGN268" s="42"/>
      <c r="IGO268" s="125"/>
      <c r="IGP268" s="44"/>
      <c r="IGQ268" s="44"/>
      <c r="IGR268" s="41"/>
      <c r="IGS268" s="42"/>
      <c r="IGT268" s="42"/>
      <c r="IGU268" s="125"/>
      <c r="IGV268" s="44"/>
      <c r="IGW268" s="44"/>
      <c r="IGX268" s="41"/>
      <c r="IGY268" s="42"/>
      <c r="IGZ268" s="42"/>
      <c r="IHA268" s="125"/>
      <c r="IHB268" s="44"/>
      <c r="IHC268" s="44"/>
      <c r="IHD268" s="41"/>
      <c r="IHE268" s="42"/>
      <c r="IHF268" s="42"/>
      <c r="IHG268" s="125"/>
      <c r="IHH268" s="44"/>
      <c r="IHI268" s="44"/>
      <c r="IHJ268" s="41"/>
      <c r="IHK268" s="42"/>
      <c r="IHL268" s="42"/>
      <c r="IHM268" s="125"/>
      <c r="IHN268" s="44"/>
      <c r="IHO268" s="44"/>
      <c r="IHP268" s="41"/>
      <c r="IHQ268" s="42"/>
      <c r="IHR268" s="42"/>
      <c r="IHS268" s="125"/>
      <c r="IHT268" s="44"/>
      <c r="IHU268" s="44"/>
      <c r="IHV268" s="41"/>
      <c r="IHW268" s="42"/>
      <c r="IHX268" s="42"/>
      <c r="IHY268" s="125"/>
      <c r="IHZ268" s="44"/>
      <c r="IIA268" s="44"/>
      <c r="IIB268" s="41"/>
      <c r="IIC268" s="42"/>
      <c r="IID268" s="42"/>
      <c r="IIE268" s="125"/>
      <c r="IIF268" s="44"/>
      <c r="IIG268" s="44"/>
      <c r="IIH268" s="41"/>
      <c r="III268" s="42"/>
      <c r="IIJ268" s="42"/>
      <c r="IIK268" s="125"/>
      <c r="IIL268" s="44"/>
      <c r="IIM268" s="44"/>
      <c r="IIN268" s="41"/>
      <c r="IIO268" s="42"/>
      <c r="IIP268" s="42"/>
      <c r="IIQ268" s="125"/>
      <c r="IIR268" s="44"/>
      <c r="IIS268" s="44"/>
      <c r="IIT268" s="41"/>
      <c r="IIU268" s="42"/>
      <c r="IIV268" s="42"/>
      <c r="IIW268" s="125"/>
      <c r="IIX268" s="44"/>
      <c r="IIY268" s="44"/>
      <c r="IIZ268" s="41"/>
      <c r="IJA268" s="42"/>
      <c r="IJB268" s="42"/>
      <c r="IJC268" s="125"/>
      <c r="IJD268" s="44"/>
      <c r="IJE268" s="44"/>
      <c r="IJF268" s="41"/>
      <c r="IJG268" s="42"/>
      <c r="IJH268" s="42"/>
      <c r="IJI268" s="125"/>
      <c r="IJJ268" s="44"/>
      <c r="IJK268" s="44"/>
      <c r="IJL268" s="41"/>
      <c r="IJM268" s="42"/>
      <c r="IJN268" s="42"/>
      <c r="IJO268" s="125"/>
      <c r="IJP268" s="44"/>
      <c r="IJQ268" s="44"/>
      <c r="IJR268" s="41"/>
      <c r="IJS268" s="42"/>
      <c r="IJT268" s="42"/>
      <c r="IJU268" s="125"/>
      <c r="IJV268" s="44"/>
      <c r="IJW268" s="44"/>
      <c r="IJX268" s="41"/>
      <c r="IJY268" s="42"/>
      <c r="IJZ268" s="42"/>
      <c r="IKA268" s="125"/>
      <c r="IKB268" s="44"/>
      <c r="IKC268" s="44"/>
      <c r="IKD268" s="41"/>
      <c r="IKE268" s="42"/>
      <c r="IKF268" s="42"/>
      <c r="IKG268" s="125"/>
      <c r="IKH268" s="44"/>
      <c r="IKI268" s="44"/>
      <c r="IKJ268" s="41"/>
      <c r="IKK268" s="42"/>
      <c r="IKL268" s="42"/>
      <c r="IKM268" s="125"/>
      <c r="IKN268" s="44"/>
      <c r="IKO268" s="44"/>
      <c r="IKP268" s="41"/>
      <c r="IKQ268" s="42"/>
      <c r="IKR268" s="42"/>
      <c r="IKS268" s="125"/>
      <c r="IKT268" s="44"/>
      <c r="IKU268" s="44"/>
      <c r="IKV268" s="41"/>
      <c r="IKW268" s="42"/>
      <c r="IKX268" s="42"/>
      <c r="IKY268" s="125"/>
      <c r="IKZ268" s="44"/>
      <c r="ILA268" s="44"/>
      <c r="ILB268" s="41"/>
      <c r="ILC268" s="42"/>
      <c r="ILD268" s="42"/>
      <c r="ILE268" s="125"/>
      <c r="ILF268" s="44"/>
      <c r="ILG268" s="44"/>
      <c r="ILH268" s="41"/>
      <c r="ILI268" s="42"/>
      <c r="ILJ268" s="42"/>
      <c r="ILK268" s="125"/>
      <c r="ILL268" s="44"/>
      <c r="ILM268" s="44"/>
      <c r="ILN268" s="41"/>
      <c r="ILO268" s="42"/>
      <c r="ILP268" s="42"/>
      <c r="ILQ268" s="125"/>
      <c r="ILR268" s="44"/>
      <c r="ILS268" s="44"/>
      <c r="ILT268" s="41"/>
      <c r="ILU268" s="42"/>
      <c r="ILV268" s="42"/>
      <c r="ILW268" s="125"/>
      <c r="ILX268" s="44"/>
      <c r="ILY268" s="44"/>
      <c r="ILZ268" s="41"/>
      <c r="IMA268" s="42"/>
      <c r="IMB268" s="42"/>
      <c r="IMC268" s="125"/>
      <c r="IMD268" s="44"/>
      <c r="IME268" s="44"/>
      <c r="IMF268" s="41"/>
      <c r="IMG268" s="42"/>
      <c r="IMH268" s="42"/>
      <c r="IMI268" s="125"/>
      <c r="IMJ268" s="44"/>
      <c r="IMK268" s="44"/>
      <c r="IML268" s="41"/>
      <c r="IMM268" s="42"/>
      <c r="IMN268" s="42"/>
      <c r="IMO268" s="125"/>
      <c r="IMP268" s="44"/>
      <c r="IMQ268" s="44"/>
      <c r="IMR268" s="41"/>
      <c r="IMS268" s="42"/>
      <c r="IMT268" s="42"/>
      <c r="IMU268" s="125"/>
      <c r="IMV268" s="44"/>
      <c r="IMW268" s="44"/>
      <c r="IMX268" s="41"/>
      <c r="IMY268" s="42"/>
      <c r="IMZ268" s="42"/>
      <c r="INA268" s="125"/>
      <c r="INB268" s="44"/>
      <c r="INC268" s="44"/>
      <c r="IND268" s="41"/>
      <c r="INE268" s="42"/>
      <c r="INF268" s="42"/>
      <c r="ING268" s="125"/>
      <c r="INH268" s="44"/>
      <c r="INI268" s="44"/>
      <c r="INJ268" s="41"/>
      <c r="INK268" s="42"/>
      <c r="INL268" s="42"/>
      <c r="INM268" s="125"/>
      <c r="INN268" s="44"/>
      <c r="INO268" s="44"/>
      <c r="INP268" s="41"/>
      <c r="INQ268" s="42"/>
      <c r="INR268" s="42"/>
      <c r="INS268" s="125"/>
      <c r="INT268" s="44"/>
      <c r="INU268" s="44"/>
      <c r="INV268" s="41"/>
      <c r="INW268" s="42"/>
      <c r="INX268" s="42"/>
      <c r="INY268" s="125"/>
      <c r="INZ268" s="44"/>
      <c r="IOA268" s="44"/>
      <c r="IOB268" s="41"/>
      <c r="IOC268" s="42"/>
      <c r="IOD268" s="42"/>
      <c r="IOE268" s="125"/>
      <c r="IOF268" s="44"/>
      <c r="IOG268" s="44"/>
      <c r="IOH268" s="41"/>
      <c r="IOI268" s="42"/>
      <c r="IOJ268" s="42"/>
      <c r="IOK268" s="125"/>
      <c r="IOL268" s="44"/>
      <c r="IOM268" s="44"/>
      <c r="ION268" s="41"/>
      <c r="IOO268" s="42"/>
      <c r="IOP268" s="42"/>
      <c r="IOQ268" s="125"/>
      <c r="IOR268" s="44"/>
      <c r="IOS268" s="44"/>
      <c r="IOT268" s="41"/>
      <c r="IOU268" s="42"/>
      <c r="IOV268" s="42"/>
      <c r="IOW268" s="125"/>
      <c r="IOX268" s="44"/>
      <c r="IOY268" s="44"/>
      <c r="IOZ268" s="41"/>
      <c r="IPA268" s="42"/>
      <c r="IPB268" s="42"/>
      <c r="IPC268" s="125"/>
      <c r="IPD268" s="44"/>
      <c r="IPE268" s="44"/>
      <c r="IPF268" s="41"/>
      <c r="IPG268" s="42"/>
      <c r="IPH268" s="42"/>
      <c r="IPI268" s="125"/>
      <c r="IPJ268" s="44"/>
      <c r="IPK268" s="44"/>
      <c r="IPL268" s="41"/>
      <c r="IPM268" s="42"/>
      <c r="IPN268" s="42"/>
      <c r="IPO268" s="125"/>
      <c r="IPP268" s="44"/>
      <c r="IPQ268" s="44"/>
      <c r="IPR268" s="41"/>
      <c r="IPS268" s="42"/>
      <c r="IPT268" s="42"/>
      <c r="IPU268" s="125"/>
      <c r="IPV268" s="44"/>
      <c r="IPW268" s="44"/>
      <c r="IPX268" s="41"/>
      <c r="IPY268" s="42"/>
      <c r="IPZ268" s="42"/>
      <c r="IQA268" s="125"/>
      <c r="IQB268" s="44"/>
      <c r="IQC268" s="44"/>
      <c r="IQD268" s="41"/>
      <c r="IQE268" s="42"/>
      <c r="IQF268" s="42"/>
      <c r="IQG268" s="125"/>
      <c r="IQH268" s="44"/>
      <c r="IQI268" s="44"/>
      <c r="IQJ268" s="41"/>
      <c r="IQK268" s="42"/>
      <c r="IQL268" s="42"/>
      <c r="IQM268" s="125"/>
      <c r="IQN268" s="44"/>
      <c r="IQO268" s="44"/>
      <c r="IQP268" s="41"/>
      <c r="IQQ268" s="42"/>
      <c r="IQR268" s="42"/>
      <c r="IQS268" s="125"/>
      <c r="IQT268" s="44"/>
      <c r="IQU268" s="44"/>
      <c r="IQV268" s="41"/>
      <c r="IQW268" s="42"/>
      <c r="IQX268" s="42"/>
      <c r="IQY268" s="125"/>
      <c r="IQZ268" s="44"/>
      <c r="IRA268" s="44"/>
      <c r="IRB268" s="41"/>
      <c r="IRC268" s="42"/>
      <c r="IRD268" s="42"/>
      <c r="IRE268" s="125"/>
      <c r="IRF268" s="44"/>
      <c r="IRG268" s="44"/>
      <c r="IRH268" s="41"/>
      <c r="IRI268" s="42"/>
      <c r="IRJ268" s="42"/>
      <c r="IRK268" s="125"/>
      <c r="IRL268" s="44"/>
      <c r="IRM268" s="44"/>
      <c r="IRN268" s="41"/>
      <c r="IRO268" s="42"/>
      <c r="IRP268" s="42"/>
      <c r="IRQ268" s="125"/>
      <c r="IRR268" s="44"/>
      <c r="IRS268" s="44"/>
      <c r="IRT268" s="41"/>
      <c r="IRU268" s="42"/>
      <c r="IRV268" s="42"/>
      <c r="IRW268" s="125"/>
      <c r="IRX268" s="44"/>
      <c r="IRY268" s="44"/>
      <c r="IRZ268" s="41"/>
      <c r="ISA268" s="42"/>
      <c r="ISB268" s="42"/>
      <c r="ISC268" s="125"/>
      <c r="ISD268" s="44"/>
      <c r="ISE268" s="44"/>
      <c r="ISF268" s="41"/>
      <c r="ISG268" s="42"/>
      <c r="ISH268" s="42"/>
      <c r="ISI268" s="125"/>
      <c r="ISJ268" s="44"/>
      <c r="ISK268" s="44"/>
      <c r="ISL268" s="41"/>
      <c r="ISM268" s="42"/>
      <c r="ISN268" s="42"/>
      <c r="ISO268" s="125"/>
      <c r="ISP268" s="44"/>
      <c r="ISQ268" s="44"/>
      <c r="ISR268" s="41"/>
      <c r="ISS268" s="42"/>
      <c r="IST268" s="42"/>
      <c r="ISU268" s="125"/>
      <c r="ISV268" s="44"/>
      <c r="ISW268" s="44"/>
      <c r="ISX268" s="41"/>
      <c r="ISY268" s="42"/>
      <c r="ISZ268" s="42"/>
      <c r="ITA268" s="125"/>
      <c r="ITB268" s="44"/>
      <c r="ITC268" s="44"/>
      <c r="ITD268" s="41"/>
      <c r="ITE268" s="42"/>
      <c r="ITF268" s="42"/>
      <c r="ITG268" s="125"/>
      <c r="ITH268" s="44"/>
      <c r="ITI268" s="44"/>
      <c r="ITJ268" s="41"/>
      <c r="ITK268" s="42"/>
      <c r="ITL268" s="42"/>
      <c r="ITM268" s="125"/>
      <c r="ITN268" s="44"/>
      <c r="ITO268" s="44"/>
      <c r="ITP268" s="41"/>
      <c r="ITQ268" s="42"/>
      <c r="ITR268" s="42"/>
      <c r="ITS268" s="125"/>
      <c r="ITT268" s="44"/>
      <c r="ITU268" s="44"/>
      <c r="ITV268" s="41"/>
      <c r="ITW268" s="42"/>
      <c r="ITX268" s="42"/>
      <c r="ITY268" s="125"/>
      <c r="ITZ268" s="44"/>
      <c r="IUA268" s="44"/>
      <c r="IUB268" s="41"/>
      <c r="IUC268" s="42"/>
      <c r="IUD268" s="42"/>
      <c r="IUE268" s="125"/>
      <c r="IUF268" s="44"/>
      <c r="IUG268" s="44"/>
      <c r="IUH268" s="41"/>
      <c r="IUI268" s="42"/>
      <c r="IUJ268" s="42"/>
      <c r="IUK268" s="125"/>
      <c r="IUL268" s="44"/>
      <c r="IUM268" s="44"/>
      <c r="IUN268" s="41"/>
      <c r="IUO268" s="42"/>
      <c r="IUP268" s="42"/>
      <c r="IUQ268" s="125"/>
      <c r="IUR268" s="44"/>
      <c r="IUS268" s="44"/>
      <c r="IUT268" s="41"/>
      <c r="IUU268" s="42"/>
      <c r="IUV268" s="42"/>
      <c r="IUW268" s="125"/>
      <c r="IUX268" s="44"/>
      <c r="IUY268" s="44"/>
      <c r="IUZ268" s="41"/>
      <c r="IVA268" s="42"/>
      <c r="IVB268" s="42"/>
      <c r="IVC268" s="125"/>
      <c r="IVD268" s="44"/>
      <c r="IVE268" s="44"/>
      <c r="IVF268" s="41"/>
      <c r="IVG268" s="42"/>
      <c r="IVH268" s="42"/>
      <c r="IVI268" s="125"/>
      <c r="IVJ268" s="44"/>
      <c r="IVK268" s="44"/>
      <c r="IVL268" s="41"/>
      <c r="IVM268" s="42"/>
      <c r="IVN268" s="42"/>
      <c r="IVO268" s="125"/>
      <c r="IVP268" s="44"/>
      <c r="IVQ268" s="44"/>
      <c r="IVR268" s="41"/>
      <c r="IVS268" s="42"/>
      <c r="IVT268" s="42"/>
      <c r="IVU268" s="125"/>
      <c r="IVV268" s="44"/>
      <c r="IVW268" s="44"/>
      <c r="IVX268" s="41"/>
      <c r="IVY268" s="42"/>
      <c r="IVZ268" s="42"/>
      <c r="IWA268" s="125"/>
      <c r="IWB268" s="44"/>
      <c r="IWC268" s="44"/>
      <c r="IWD268" s="41"/>
      <c r="IWE268" s="42"/>
      <c r="IWF268" s="42"/>
      <c r="IWG268" s="125"/>
      <c r="IWH268" s="44"/>
      <c r="IWI268" s="44"/>
      <c r="IWJ268" s="41"/>
      <c r="IWK268" s="42"/>
      <c r="IWL268" s="42"/>
      <c r="IWM268" s="125"/>
      <c r="IWN268" s="44"/>
      <c r="IWO268" s="44"/>
      <c r="IWP268" s="41"/>
      <c r="IWQ268" s="42"/>
      <c r="IWR268" s="42"/>
      <c r="IWS268" s="125"/>
      <c r="IWT268" s="44"/>
      <c r="IWU268" s="44"/>
      <c r="IWV268" s="41"/>
      <c r="IWW268" s="42"/>
      <c r="IWX268" s="42"/>
      <c r="IWY268" s="125"/>
      <c r="IWZ268" s="44"/>
      <c r="IXA268" s="44"/>
      <c r="IXB268" s="41"/>
      <c r="IXC268" s="42"/>
      <c r="IXD268" s="42"/>
      <c r="IXE268" s="125"/>
      <c r="IXF268" s="44"/>
      <c r="IXG268" s="44"/>
      <c r="IXH268" s="41"/>
      <c r="IXI268" s="42"/>
      <c r="IXJ268" s="42"/>
      <c r="IXK268" s="125"/>
      <c r="IXL268" s="44"/>
      <c r="IXM268" s="44"/>
      <c r="IXN268" s="41"/>
      <c r="IXO268" s="42"/>
      <c r="IXP268" s="42"/>
      <c r="IXQ268" s="125"/>
      <c r="IXR268" s="44"/>
      <c r="IXS268" s="44"/>
      <c r="IXT268" s="41"/>
      <c r="IXU268" s="42"/>
      <c r="IXV268" s="42"/>
      <c r="IXW268" s="125"/>
      <c r="IXX268" s="44"/>
      <c r="IXY268" s="44"/>
      <c r="IXZ268" s="41"/>
      <c r="IYA268" s="42"/>
      <c r="IYB268" s="42"/>
      <c r="IYC268" s="125"/>
      <c r="IYD268" s="44"/>
      <c r="IYE268" s="44"/>
      <c r="IYF268" s="41"/>
      <c r="IYG268" s="42"/>
      <c r="IYH268" s="42"/>
      <c r="IYI268" s="125"/>
      <c r="IYJ268" s="44"/>
      <c r="IYK268" s="44"/>
      <c r="IYL268" s="41"/>
      <c r="IYM268" s="42"/>
      <c r="IYN268" s="42"/>
      <c r="IYO268" s="125"/>
      <c r="IYP268" s="44"/>
      <c r="IYQ268" s="44"/>
      <c r="IYR268" s="41"/>
      <c r="IYS268" s="42"/>
      <c r="IYT268" s="42"/>
      <c r="IYU268" s="125"/>
      <c r="IYV268" s="44"/>
      <c r="IYW268" s="44"/>
      <c r="IYX268" s="41"/>
      <c r="IYY268" s="42"/>
      <c r="IYZ268" s="42"/>
      <c r="IZA268" s="125"/>
      <c r="IZB268" s="44"/>
      <c r="IZC268" s="44"/>
      <c r="IZD268" s="41"/>
      <c r="IZE268" s="42"/>
      <c r="IZF268" s="42"/>
      <c r="IZG268" s="125"/>
      <c r="IZH268" s="44"/>
      <c r="IZI268" s="44"/>
      <c r="IZJ268" s="41"/>
      <c r="IZK268" s="42"/>
      <c r="IZL268" s="42"/>
      <c r="IZM268" s="125"/>
      <c r="IZN268" s="44"/>
      <c r="IZO268" s="44"/>
      <c r="IZP268" s="41"/>
      <c r="IZQ268" s="42"/>
      <c r="IZR268" s="42"/>
      <c r="IZS268" s="125"/>
      <c r="IZT268" s="44"/>
      <c r="IZU268" s="44"/>
      <c r="IZV268" s="41"/>
      <c r="IZW268" s="42"/>
      <c r="IZX268" s="42"/>
      <c r="IZY268" s="125"/>
      <c r="IZZ268" s="44"/>
      <c r="JAA268" s="44"/>
      <c r="JAB268" s="41"/>
      <c r="JAC268" s="42"/>
      <c r="JAD268" s="42"/>
      <c r="JAE268" s="125"/>
      <c r="JAF268" s="44"/>
      <c r="JAG268" s="44"/>
      <c r="JAH268" s="41"/>
      <c r="JAI268" s="42"/>
      <c r="JAJ268" s="42"/>
      <c r="JAK268" s="125"/>
      <c r="JAL268" s="44"/>
      <c r="JAM268" s="44"/>
      <c r="JAN268" s="41"/>
      <c r="JAO268" s="42"/>
      <c r="JAP268" s="42"/>
      <c r="JAQ268" s="125"/>
      <c r="JAR268" s="44"/>
      <c r="JAS268" s="44"/>
      <c r="JAT268" s="41"/>
      <c r="JAU268" s="42"/>
      <c r="JAV268" s="42"/>
      <c r="JAW268" s="125"/>
      <c r="JAX268" s="44"/>
      <c r="JAY268" s="44"/>
      <c r="JAZ268" s="41"/>
      <c r="JBA268" s="42"/>
      <c r="JBB268" s="42"/>
      <c r="JBC268" s="125"/>
      <c r="JBD268" s="44"/>
      <c r="JBE268" s="44"/>
      <c r="JBF268" s="41"/>
      <c r="JBG268" s="42"/>
      <c r="JBH268" s="42"/>
      <c r="JBI268" s="125"/>
      <c r="JBJ268" s="44"/>
      <c r="JBK268" s="44"/>
      <c r="JBL268" s="41"/>
      <c r="JBM268" s="42"/>
      <c r="JBN268" s="42"/>
      <c r="JBO268" s="125"/>
      <c r="JBP268" s="44"/>
      <c r="JBQ268" s="44"/>
      <c r="JBR268" s="41"/>
      <c r="JBS268" s="42"/>
      <c r="JBT268" s="42"/>
      <c r="JBU268" s="125"/>
      <c r="JBV268" s="44"/>
      <c r="JBW268" s="44"/>
      <c r="JBX268" s="41"/>
      <c r="JBY268" s="42"/>
      <c r="JBZ268" s="42"/>
      <c r="JCA268" s="125"/>
      <c r="JCB268" s="44"/>
      <c r="JCC268" s="44"/>
      <c r="JCD268" s="41"/>
      <c r="JCE268" s="42"/>
      <c r="JCF268" s="42"/>
      <c r="JCG268" s="125"/>
      <c r="JCH268" s="44"/>
      <c r="JCI268" s="44"/>
      <c r="JCJ268" s="41"/>
      <c r="JCK268" s="42"/>
      <c r="JCL268" s="42"/>
      <c r="JCM268" s="125"/>
      <c r="JCN268" s="44"/>
      <c r="JCO268" s="44"/>
      <c r="JCP268" s="41"/>
      <c r="JCQ268" s="42"/>
      <c r="JCR268" s="42"/>
      <c r="JCS268" s="125"/>
      <c r="JCT268" s="44"/>
      <c r="JCU268" s="44"/>
      <c r="JCV268" s="41"/>
      <c r="JCW268" s="42"/>
      <c r="JCX268" s="42"/>
      <c r="JCY268" s="125"/>
      <c r="JCZ268" s="44"/>
      <c r="JDA268" s="44"/>
      <c r="JDB268" s="41"/>
      <c r="JDC268" s="42"/>
      <c r="JDD268" s="42"/>
      <c r="JDE268" s="125"/>
      <c r="JDF268" s="44"/>
      <c r="JDG268" s="44"/>
      <c r="JDH268" s="41"/>
      <c r="JDI268" s="42"/>
      <c r="JDJ268" s="42"/>
      <c r="JDK268" s="125"/>
      <c r="JDL268" s="44"/>
      <c r="JDM268" s="44"/>
      <c r="JDN268" s="41"/>
      <c r="JDO268" s="42"/>
      <c r="JDP268" s="42"/>
      <c r="JDQ268" s="125"/>
      <c r="JDR268" s="44"/>
      <c r="JDS268" s="44"/>
      <c r="JDT268" s="41"/>
      <c r="JDU268" s="42"/>
      <c r="JDV268" s="42"/>
      <c r="JDW268" s="125"/>
      <c r="JDX268" s="44"/>
      <c r="JDY268" s="44"/>
      <c r="JDZ268" s="41"/>
      <c r="JEA268" s="42"/>
      <c r="JEB268" s="42"/>
      <c r="JEC268" s="125"/>
      <c r="JED268" s="44"/>
      <c r="JEE268" s="44"/>
      <c r="JEF268" s="41"/>
      <c r="JEG268" s="42"/>
      <c r="JEH268" s="42"/>
      <c r="JEI268" s="125"/>
      <c r="JEJ268" s="44"/>
      <c r="JEK268" s="44"/>
      <c r="JEL268" s="41"/>
      <c r="JEM268" s="42"/>
      <c r="JEN268" s="42"/>
      <c r="JEO268" s="125"/>
      <c r="JEP268" s="44"/>
      <c r="JEQ268" s="44"/>
      <c r="JER268" s="41"/>
      <c r="JES268" s="42"/>
      <c r="JET268" s="42"/>
      <c r="JEU268" s="125"/>
      <c r="JEV268" s="44"/>
      <c r="JEW268" s="44"/>
      <c r="JEX268" s="41"/>
      <c r="JEY268" s="42"/>
      <c r="JEZ268" s="42"/>
      <c r="JFA268" s="125"/>
      <c r="JFB268" s="44"/>
      <c r="JFC268" s="44"/>
      <c r="JFD268" s="41"/>
      <c r="JFE268" s="42"/>
      <c r="JFF268" s="42"/>
      <c r="JFG268" s="125"/>
      <c r="JFH268" s="44"/>
      <c r="JFI268" s="44"/>
      <c r="JFJ268" s="41"/>
      <c r="JFK268" s="42"/>
      <c r="JFL268" s="42"/>
      <c r="JFM268" s="125"/>
      <c r="JFN268" s="44"/>
      <c r="JFO268" s="44"/>
      <c r="JFP268" s="41"/>
      <c r="JFQ268" s="42"/>
      <c r="JFR268" s="42"/>
      <c r="JFS268" s="125"/>
      <c r="JFT268" s="44"/>
      <c r="JFU268" s="44"/>
      <c r="JFV268" s="41"/>
      <c r="JFW268" s="42"/>
      <c r="JFX268" s="42"/>
      <c r="JFY268" s="125"/>
      <c r="JFZ268" s="44"/>
      <c r="JGA268" s="44"/>
      <c r="JGB268" s="41"/>
      <c r="JGC268" s="42"/>
      <c r="JGD268" s="42"/>
      <c r="JGE268" s="125"/>
      <c r="JGF268" s="44"/>
      <c r="JGG268" s="44"/>
      <c r="JGH268" s="41"/>
      <c r="JGI268" s="42"/>
      <c r="JGJ268" s="42"/>
      <c r="JGK268" s="125"/>
      <c r="JGL268" s="44"/>
      <c r="JGM268" s="44"/>
      <c r="JGN268" s="41"/>
      <c r="JGO268" s="42"/>
      <c r="JGP268" s="42"/>
      <c r="JGQ268" s="125"/>
      <c r="JGR268" s="44"/>
      <c r="JGS268" s="44"/>
      <c r="JGT268" s="41"/>
      <c r="JGU268" s="42"/>
      <c r="JGV268" s="42"/>
      <c r="JGW268" s="125"/>
      <c r="JGX268" s="44"/>
      <c r="JGY268" s="44"/>
      <c r="JGZ268" s="41"/>
      <c r="JHA268" s="42"/>
      <c r="JHB268" s="42"/>
      <c r="JHC268" s="125"/>
      <c r="JHD268" s="44"/>
      <c r="JHE268" s="44"/>
      <c r="JHF268" s="41"/>
      <c r="JHG268" s="42"/>
      <c r="JHH268" s="42"/>
      <c r="JHI268" s="125"/>
      <c r="JHJ268" s="44"/>
      <c r="JHK268" s="44"/>
      <c r="JHL268" s="41"/>
      <c r="JHM268" s="42"/>
      <c r="JHN268" s="42"/>
      <c r="JHO268" s="125"/>
      <c r="JHP268" s="44"/>
      <c r="JHQ268" s="44"/>
      <c r="JHR268" s="41"/>
      <c r="JHS268" s="42"/>
      <c r="JHT268" s="42"/>
      <c r="JHU268" s="125"/>
      <c r="JHV268" s="44"/>
      <c r="JHW268" s="44"/>
      <c r="JHX268" s="41"/>
      <c r="JHY268" s="42"/>
      <c r="JHZ268" s="42"/>
      <c r="JIA268" s="125"/>
      <c r="JIB268" s="44"/>
      <c r="JIC268" s="44"/>
      <c r="JID268" s="41"/>
      <c r="JIE268" s="42"/>
      <c r="JIF268" s="42"/>
      <c r="JIG268" s="125"/>
      <c r="JIH268" s="44"/>
      <c r="JII268" s="44"/>
      <c r="JIJ268" s="41"/>
      <c r="JIK268" s="42"/>
      <c r="JIL268" s="42"/>
      <c r="JIM268" s="125"/>
      <c r="JIN268" s="44"/>
      <c r="JIO268" s="44"/>
      <c r="JIP268" s="41"/>
      <c r="JIQ268" s="42"/>
      <c r="JIR268" s="42"/>
      <c r="JIS268" s="125"/>
      <c r="JIT268" s="44"/>
      <c r="JIU268" s="44"/>
      <c r="JIV268" s="41"/>
      <c r="JIW268" s="42"/>
      <c r="JIX268" s="42"/>
      <c r="JIY268" s="125"/>
      <c r="JIZ268" s="44"/>
      <c r="JJA268" s="44"/>
      <c r="JJB268" s="41"/>
      <c r="JJC268" s="42"/>
      <c r="JJD268" s="42"/>
      <c r="JJE268" s="125"/>
      <c r="JJF268" s="44"/>
      <c r="JJG268" s="44"/>
      <c r="JJH268" s="41"/>
      <c r="JJI268" s="42"/>
      <c r="JJJ268" s="42"/>
      <c r="JJK268" s="125"/>
      <c r="JJL268" s="44"/>
      <c r="JJM268" s="44"/>
      <c r="JJN268" s="41"/>
      <c r="JJO268" s="42"/>
      <c r="JJP268" s="42"/>
      <c r="JJQ268" s="125"/>
      <c r="JJR268" s="44"/>
      <c r="JJS268" s="44"/>
      <c r="JJT268" s="41"/>
      <c r="JJU268" s="42"/>
      <c r="JJV268" s="42"/>
      <c r="JJW268" s="125"/>
      <c r="JJX268" s="44"/>
      <c r="JJY268" s="44"/>
      <c r="JJZ268" s="41"/>
      <c r="JKA268" s="42"/>
      <c r="JKB268" s="42"/>
      <c r="JKC268" s="125"/>
      <c r="JKD268" s="44"/>
      <c r="JKE268" s="44"/>
      <c r="JKF268" s="41"/>
      <c r="JKG268" s="42"/>
      <c r="JKH268" s="42"/>
      <c r="JKI268" s="125"/>
      <c r="JKJ268" s="44"/>
      <c r="JKK268" s="44"/>
      <c r="JKL268" s="41"/>
      <c r="JKM268" s="42"/>
      <c r="JKN268" s="42"/>
      <c r="JKO268" s="125"/>
      <c r="JKP268" s="44"/>
      <c r="JKQ268" s="44"/>
      <c r="JKR268" s="41"/>
      <c r="JKS268" s="42"/>
      <c r="JKT268" s="42"/>
      <c r="JKU268" s="125"/>
      <c r="JKV268" s="44"/>
      <c r="JKW268" s="44"/>
      <c r="JKX268" s="41"/>
      <c r="JKY268" s="42"/>
      <c r="JKZ268" s="42"/>
      <c r="JLA268" s="125"/>
      <c r="JLB268" s="44"/>
      <c r="JLC268" s="44"/>
      <c r="JLD268" s="41"/>
      <c r="JLE268" s="42"/>
      <c r="JLF268" s="42"/>
      <c r="JLG268" s="125"/>
      <c r="JLH268" s="44"/>
      <c r="JLI268" s="44"/>
      <c r="JLJ268" s="41"/>
      <c r="JLK268" s="42"/>
      <c r="JLL268" s="42"/>
      <c r="JLM268" s="125"/>
      <c r="JLN268" s="44"/>
      <c r="JLO268" s="44"/>
      <c r="JLP268" s="41"/>
      <c r="JLQ268" s="42"/>
      <c r="JLR268" s="42"/>
      <c r="JLS268" s="125"/>
      <c r="JLT268" s="44"/>
      <c r="JLU268" s="44"/>
      <c r="JLV268" s="41"/>
      <c r="JLW268" s="42"/>
      <c r="JLX268" s="42"/>
      <c r="JLY268" s="125"/>
      <c r="JLZ268" s="44"/>
      <c r="JMA268" s="44"/>
      <c r="JMB268" s="41"/>
      <c r="JMC268" s="42"/>
      <c r="JMD268" s="42"/>
      <c r="JME268" s="125"/>
      <c r="JMF268" s="44"/>
      <c r="JMG268" s="44"/>
      <c r="JMH268" s="41"/>
      <c r="JMI268" s="42"/>
      <c r="JMJ268" s="42"/>
      <c r="JMK268" s="125"/>
      <c r="JML268" s="44"/>
      <c r="JMM268" s="44"/>
      <c r="JMN268" s="41"/>
      <c r="JMO268" s="42"/>
      <c r="JMP268" s="42"/>
      <c r="JMQ268" s="125"/>
      <c r="JMR268" s="44"/>
      <c r="JMS268" s="44"/>
      <c r="JMT268" s="41"/>
      <c r="JMU268" s="42"/>
      <c r="JMV268" s="42"/>
      <c r="JMW268" s="125"/>
      <c r="JMX268" s="44"/>
      <c r="JMY268" s="44"/>
      <c r="JMZ268" s="41"/>
      <c r="JNA268" s="42"/>
      <c r="JNB268" s="42"/>
      <c r="JNC268" s="125"/>
      <c r="JND268" s="44"/>
      <c r="JNE268" s="44"/>
      <c r="JNF268" s="41"/>
      <c r="JNG268" s="42"/>
      <c r="JNH268" s="42"/>
      <c r="JNI268" s="125"/>
      <c r="JNJ268" s="44"/>
      <c r="JNK268" s="44"/>
      <c r="JNL268" s="41"/>
      <c r="JNM268" s="42"/>
      <c r="JNN268" s="42"/>
      <c r="JNO268" s="125"/>
      <c r="JNP268" s="44"/>
      <c r="JNQ268" s="44"/>
      <c r="JNR268" s="41"/>
      <c r="JNS268" s="42"/>
      <c r="JNT268" s="42"/>
      <c r="JNU268" s="125"/>
      <c r="JNV268" s="44"/>
      <c r="JNW268" s="44"/>
      <c r="JNX268" s="41"/>
      <c r="JNY268" s="42"/>
      <c r="JNZ268" s="42"/>
      <c r="JOA268" s="125"/>
      <c r="JOB268" s="44"/>
      <c r="JOC268" s="44"/>
      <c r="JOD268" s="41"/>
      <c r="JOE268" s="42"/>
      <c r="JOF268" s="42"/>
      <c r="JOG268" s="125"/>
      <c r="JOH268" s="44"/>
      <c r="JOI268" s="44"/>
      <c r="JOJ268" s="41"/>
      <c r="JOK268" s="42"/>
      <c r="JOL268" s="42"/>
      <c r="JOM268" s="125"/>
      <c r="JON268" s="44"/>
      <c r="JOO268" s="44"/>
      <c r="JOP268" s="41"/>
      <c r="JOQ268" s="42"/>
      <c r="JOR268" s="42"/>
      <c r="JOS268" s="125"/>
      <c r="JOT268" s="44"/>
      <c r="JOU268" s="44"/>
      <c r="JOV268" s="41"/>
      <c r="JOW268" s="42"/>
      <c r="JOX268" s="42"/>
      <c r="JOY268" s="125"/>
      <c r="JOZ268" s="44"/>
      <c r="JPA268" s="44"/>
      <c r="JPB268" s="41"/>
      <c r="JPC268" s="42"/>
      <c r="JPD268" s="42"/>
      <c r="JPE268" s="125"/>
      <c r="JPF268" s="44"/>
      <c r="JPG268" s="44"/>
      <c r="JPH268" s="41"/>
      <c r="JPI268" s="42"/>
      <c r="JPJ268" s="42"/>
      <c r="JPK268" s="125"/>
      <c r="JPL268" s="44"/>
      <c r="JPM268" s="44"/>
      <c r="JPN268" s="41"/>
      <c r="JPO268" s="42"/>
      <c r="JPP268" s="42"/>
      <c r="JPQ268" s="125"/>
      <c r="JPR268" s="44"/>
      <c r="JPS268" s="44"/>
      <c r="JPT268" s="41"/>
      <c r="JPU268" s="42"/>
      <c r="JPV268" s="42"/>
      <c r="JPW268" s="125"/>
      <c r="JPX268" s="44"/>
      <c r="JPY268" s="44"/>
      <c r="JPZ268" s="41"/>
      <c r="JQA268" s="42"/>
      <c r="JQB268" s="42"/>
      <c r="JQC268" s="125"/>
      <c r="JQD268" s="44"/>
      <c r="JQE268" s="44"/>
      <c r="JQF268" s="41"/>
      <c r="JQG268" s="42"/>
      <c r="JQH268" s="42"/>
      <c r="JQI268" s="125"/>
      <c r="JQJ268" s="44"/>
      <c r="JQK268" s="44"/>
      <c r="JQL268" s="41"/>
      <c r="JQM268" s="42"/>
      <c r="JQN268" s="42"/>
      <c r="JQO268" s="125"/>
      <c r="JQP268" s="44"/>
      <c r="JQQ268" s="44"/>
      <c r="JQR268" s="41"/>
      <c r="JQS268" s="42"/>
      <c r="JQT268" s="42"/>
      <c r="JQU268" s="125"/>
      <c r="JQV268" s="44"/>
      <c r="JQW268" s="44"/>
      <c r="JQX268" s="41"/>
      <c r="JQY268" s="42"/>
      <c r="JQZ268" s="42"/>
      <c r="JRA268" s="125"/>
      <c r="JRB268" s="44"/>
      <c r="JRC268" s="44"/>
      <c r="JRD268" s="41"/>
      <c r="JRE268" s="42"/>
      <c r="JRF268" s="42"/>
      <c r="JRG268" s="125"/>
      <c r="JRH268" s="44"/>
      <c r="JRI268" s="44"/>
      <c r="JRJ268" s="41"/>
      <c r="JRK268" s="42"/>
      <c r="JRL268" s="42"/>
      <c r="JRM268" s="125"/>
      <c r="JRN268" s="44"/>
      <c r="JRO268" s="44"/>
      <c r="JRP268" s="41"/>
      <c r="JRQ268" s="42"/>
      <c r="JRR268" s="42"/>
      <c r="JRS268" s="125"/>
      <c r="JRT268" s="44"/>
      <c r="JRU268" s="44"/>
      <c r="JRV268" s="41"/>
      <c r="JRW268" s="42"/>
      <c r="JRX268" s="42"/>
      <c r="JRY268" s="125"/>
      <c r="JRZ268" s="44"/>
      <c r="JSA268" s="44"/>
      <c r="JSB268" s="41"/>
      <c r="JSC268" s="42"/>
      <c r="JSD268" s="42"/>
      <c r="JSE268" s="125"/>
      <c r="JSF268" s="44"/>
      <c r="JSG268" s="44"/>
      <c r="JSH268" s="41"/>
      <c r="JSI268" s="42"/>
      <c r="JSJ268" s="42"/>
      <c r="JSK268" s="125"/>
      <c r="JSL268" s="44"/>
      <c r="JSM268" s="44"/>
      <c r="JSN268" s="41"/>
      <c r="JSO268" s="42"/>
      <c r="JSP268" s="42"/>
      <c r="JSQ268" s="125"/>
      <c r="JSR268" s="44"/>
      <c r="JSS268" s="44"/>
      <c r="JST268" s="41"/>
      <c r="JSU268" s="42"/>
      <c r="JSV268" s="42"/>
      <c r="JSW268" s="125"/>
      <c r="JSX268" s="44"/>
      <c r="JSY268" s="44"/>
      <c r="JSZ268" s="41"/>
      <c r="JTA268" s="42"/>
      <c r="JTB268" s="42"/>
      <c r="JTC268" s="125"/>
      <c r="JTD268" s="44"/>
      <c r="JTE268" s="44"/>
      <c r="JTF268" s="41"/>
      <c r="JTG268" s="42"/>
      <c r="JTH268" s="42"/>
      <c r="JTI268" s="125"/>
      <c r="JTJ268" s="44"/>
      <c r="JTK268" s="44"/>
      <c r="JTL268" s="41"/>
      <c r="JTM268" s="42"/>
      <c r="JTN268" s="42"/>
      <c r="JTO268" s="125"/>
      <c r="JTP268" s="44"/>
      <c r="JTQ268" s="44"/>
      <c r="JTR268" s="41"/>
      <c r="JTS268" s="42"/>
      <c r="JTT268" s="42"/>
      <c r="JTU268" s="125"/>
      <c r="JTV268" s="44"/>
      <c r="JTW268" s="44"/>
      <c r="JTX268" s="41"/>
      <c r="JTY268" s="42"/>
      <c r="JTZ268" s="42"/>
      <c r="JUA268" s="125"/>
      <c r="JUB268" s="44"/>
      <c r="JUC268" s="44"/>
      <c r="JUD268" s="41"/>
      <c r="JUE268" s="42"/>
      <c r="JUF268" s="42"/>
      <c r="JUG268" s="125"/>
      <c r="JUH268" s="44"/>
      <c r="JUI268" s="44"/>
      <c r="JUJ268" s="41"/>
      <c r="JUK268" s="42"/>
      <c r="JUL268" s="42"/>
      <c r="JUM268" s="125"/>
      <c r="JUN268" s="44"/>
      <c r="JUO268" s="44"/>
      <c r="JUP268" s="41"/>
      <c r="JUQ268" s="42"/>
      <c r="JUR268" s="42"/>
      <c r="JUS268" s="125"/>
      <c r="JUT268" s="44"/>
      <c r="JUU268" s="44"/>
      <c r="JUV268" s="41"/>
      <c r="JUW268" s="42"/>
      <c r="JUX268" s="42"/>
      <c r="JUY268" s="125"/>
      <c r="JUZ268" s="44"/>
      <c r="JVA268" s="44"/>
      <c r="JVB268" s="41"/>
      <c r="JVC268" s="42"/>
      <c r="JVD268" s="42"/>
      <c r="JVE268" s="125"/>
      <c r="JVF268" s="44"/>
      <c r="JVG268" s="44"/>
      <c r="JVH268" s="41"/>
      <c r="JVI268" s="42"/>
      <c r="JVJ268" s="42"/>
      <c r="JVK268" s="125"/>
      <c r="JVL268" s="44"/>
      <c r="JVM268" s="44"/>
      <c r="JVN268" s="41"/>
      <c r="JVO268" s="42"/>
      <c r="JVP268" s="42"/>
      <c r="JVQ268" s="125"/>
      <c r="JVR268" s="44"/>
      <c r="JVS268" s="44"/>
      <c r="JVT268" s="41"/>
      <c r="JVU268" s="42"/>
      <c r="JVV268" s="42"/>
      <c r="JVW268" s="125"/>
      <c r="JVX268" s="44"/>
      <c r="JVY268" s="44"/>
      <c r="JVZ268" s="41"/>
      <c r="JWA268" s="42"/>
      <c r="JWB268" s="42"/>
      <c r="JWC268" s="125"/>
      <c r="JWD268" s="44"/>
      <c r="JWE268" s="44"/>
      <c r="JWF268" s="41"/>
      <c r="JWG268" s="42"/>
      <c r="JWH268" s="42"/>
      <c r="JWI268" s="125"/>
      <c r="JWJ268" s="44"/>
      <c r="JWK268" s="44"/>
      <c r="JWL268" s="41"/>
      <c r="JWM268" s="42"/>
      <c r="JWN268" s="42"/>
      <c r="JWO268" s="125"/>
      <c r="JWP268" s="44"/>
      <c r="JWQ268" s="44"/>
      <c r="JWR268" s="41"/>
      <c r="JWS268" s="42"/>
      <c r="JWT268" s="42"/>
      <c r="JWU268" s="125"/>
      <c r="JWV268" s="44"/>
      <c r="JWW268" s="44"/>
      <c r="JWX268" s="41"/>
      <c r="JWY268" s="42"/>
      <c r="JWZ268" s="42"/>
      <c r="JXA268" s="125"/>
      <c r="JXB268" s="44"/>
      <c r="JXC268" s="44"/>
      <c r="JXD268" s="41"/>
      <c r="JXE268" s="42"/>
      <c r="JXF268" s="42"/>
      <c r="JXG268" s="125"/>
      <c r="JXH268" s="44"/>
      <c r="JXI268" s="44"/>
      <c r="JXJ268" s="41"/>
      <c r="JXK268" s="42"/>
      <c r="JXL268" s="42"/>
      <c r="JXM268" s="125"/>
      <c r="JXN268" s="44"/>
      <c r="JXO268" s="44"/>
      <c r="JXP268" s="41"/>
      <c r="JXQ268" s="42"/>
      <c r="JXR268" s="42"/>
      <c r="JXS268" s="125"/>
      <c r="JXT268" s="44"/>
      <c r="JXU268" s="44"/>
      <c r="JXV268" s="41"/>
      <c r="JXW268" s="42"/>
      <c r="JXX268" s="42"/>
      <c r="JXY268" s="125"/>
      <c r="JXZ268" s="44"/>
      <c r="JYA268" s="44"/>
      <c r="JYB268" s="41"/>
      <c r="JYC268" s="42"/>
      <c r="JYD268" s="42"/>
      <c r="JYE268" s="125"/>
      <c r="JYF268" s="44"/>
      <c r="JYG268" s="44"/>
      <c r="JYH268" s="41"/>
      <c r="JYI268" s="42"/>
      <c r="JYJ268" s="42"/>
      <c r="JYK268" s="125"/>
      <c r="JYL268" s="44"/>
      <c r="JYM268" s="44"/>
      <c r="JYN268" s="41"/>
      <c r="JYO268" s="42"/>
      <c r="JYP268" s="42"/>
      <c r="JYQ268" s="125"/>
      <c r="JYR268" s="44"/>
      <c r="JYS268" s="44"/>
      <c r="JYT268" s="41"/>
      <c r="JYU268" s="42"/>
      <c r="JYV268" s="42"/>
      <c r="JYW268" s="125"/>
      <c r="JYX268" s="44"/>
      <c r="JYY268" s="44"/>
      <c r="JYZ268" s="41"/>
      <c r="JZA268" s="42"/>
      <c r="JZB268" s="42"/>
      <c r="JZC268" s="125"/>
      <c r="JZD268" s="44"/>
      <c r="JZE268" s="44"/>
      <c r="JZF268" s="41"/>
      <c r="JZG268" s="42"/>
      <c r="JZH268" s="42"/>
      <c r="JZI268" s="125"/>
      <c r="JZJ268" s="44"/>
      <c r="JZK268" s="44"/>
      <c r="JZL268" s="41"/>
      <c r="JZM268" s="42"/>
      <c r="JZN268" s="42"/>
      <c r="JZO268" s="125"/>
      <c r="JZP268" s="44"/>
      <c r="JZQ268" s="44"/>
      <c r="JZR268" s="41"/>
      <c r="JZS268" s="42"/>
      <c r="JZT268" s="42"/>
      <c r="JZU268" s="125"/>
      <c r="JZV268" s="44"/>
      <c r="JZW268" s="44"/>
      <c r="JZX268" s="41"/>
      <c r="JZY268" s="42"/>
      <c r="JZZ268" s="42"/>
      <c r="KAA268" s="125"/>
      <c r="KAB268" s="44"/>
      <c r="KAC268" s="44"/>
      <c r="KAD268" s="41"/>
      <c r="KAE268" s="42"/>
      <c r="KAF268" s="42"/>
      <c r="KAG268" s="125"/>
      <c r="KAH268" s="44"/>
      <c r="KAI268" s="44"/>
      <c r="KAJ268" s="41"/>
      <c r="KAK268" s="42"/>
      <c r="KAL268" s="42"/>
      <c r="KAM268" s="125"/>
      <c r="KAN268" s="44"/>
      <c r="KAO268" s="44"/>
      <c r="KAP268" s="41"/>
      <c r="KAQ268" s="42"/>
      <c r="KAR268" s="42"/>
      <c r="KAS268" s="125"/>
      <c r="KAT268" s="44"/>
      <c r="KAU268" s="44"/>
      <c r="KAV268" s="41"/>
      <c r="KAW268" s="42"/>
      <c r="KAX268" s="42"/>
      <c r="KAY268" s="125"/>
      <c r="KAZ268" s="44"/>
      <c r="KBA268" s="44"/>
      <c r="KBB268" s="41"/>
      <c r="KBC268" s="42"/>
      <c r="KBD268" s="42"/>
      <c r="KBE268" s="125"/>
      <c r="KBF268" s="44"/>
      <c r="KBG268" s="44"/>
      <c r="KBH268" s="41"/>
      <c r="KBI268" s="42"/>
      <c r="KBJ268" s="42"/>
      <c r="KBK268" s="125"/>
      <c r="KBL268" s="44"/>
      <c r="KBM268" s="44"/>
      <c r="KBN268" s="41"/>
      <c r="KBO268" s="42"/>
      <c r="KBP268" s="42"/>
      <c r="KBQ268" s="125"/>
      <c r="KBR268" s="44"/>
      <c r="KBS268" s="44"/>
      <c r="KBT268" s="41"/>
      <c r="KBU268" s="42"/>
      <c r="KBV268" s="42"/>
      <c r="KBW268" s="125"/>
      <c r="KBX268" s="44"/>
      <c r="KBY268" s="44"/>
      <c r="KBZ268" s="41"/>
      <c r="KCA268" s="42"/>
      <c r="KCB268" s="42"/>
      <c r="KCC268" s="125"/>
      <c r="KCD268" s="44"/>
      <c r="KCE268" s="44"/>
      <c r="KCF268" s="41"/>
      <c r="KCG268" s="42"/>
      <c r="KCH268" s="42"/>
      <c r="KCI268" s="125"/>
      <c r="KCJ268" s="44"/>
      <c r="KCK268" s="44"/>
      <c r="KCL268" s="41"/>
      <c r="KCM268" s="42"/>
      <c r="KCN268" s="42"/>
      <c r="KCO268" s="125"/>
      <c r="KCP268" s="44"/>
      <c r="KCQ268" s="44"/>
      <c r="KCR268" s="41"/>
      <c r="KCS268" s="42"/>
      <c r="KCT268" s="42"/>
      <c r="KCU268" s="125"/>
      <c r="KCV268" s="44"/>
      <c r="KCW268" s="44"/>
      <c r="KCX268" s="41"/>
      <c r="KCY268" s="42"/>
      <c r="KCZ268" s="42"/>
      <c r="KDA268" s="125"/>
      <c r="KDB268" s="44"/>
      <c r="KDC268" s="44"/>
      <c r="KDD268" s="41"/>
      <c r="KDE268" s="42"/>
      <c r="KDF268" s="42"/>
      <c r="KDG268" s="125"/>
      <c r="KDH268" s="44"/>
      <c r="KDI268" s="44"/>
      <c r="KDJ268" s="41"/>
      <c r="KDK268" s="42"/>
      <c r="KDL268" s="42"/>
      <c r="KDM268" s="125"/>
      <c r="KDN268" s="44"/>
      <c r="KDO268" s="44"/>
      <c r="KDP268" s="41"/>
      <c r="KDQ268" s="42"/>
      <c r="KDR268" s="42"/>
      <c r="KDS268" s="125"/>
      <c r="KDT268" s="44"/>
      <c r="KDU268" s="44"/>
      <c r="KDV268" s="41"/>
      <c r="KDW268" s="42"/>
      <c r="KDX268" s="42"/>
      <c r="KDY268" s="125"/>
      <c r="KDZ268" s="44"/>
      <c r="KEA268" s="44"/>
      <c r="KEB268" s="41"/>
      <c r="KEC268" s="42"/>
      <c r="KED268" s="42"/>
      <c r="KEE268" s="125"/>
      <c r="KEF268" s="44"/>
      <c r="KEG268" s="44"/>
      <c r="KEH268" s="41"/>
      <c r="KEI268" s="42"/>
      <c r="KEJ268" s="42"/>
      <c r="KEK268" s="125"/>
      <c r="KEL268" s="44"/>
      <c r="KEM268" s="44"/>
      <c r="KEN268" s="41"/>
      <c r="KEO268" s="42"/>
      <c r="KEP268" s="42"/>
      <c r="KEQ268" s="125"/>
      <c r="KER268" s="44"/>
      <c r="KES268" s="44"/>
      <c r="KET268" s="41"/>
      <c r="KEU268" s="42"/>
      <c r="KEV268" s="42"/>
      <c r="KEW268" s="125"/>
      <c r="KEX268" s="44"/>
      <c r="KEY268" s="44"/>
      <c r="KEZ268" s="41"/>
      <c r="KFA268" s="42"/>
      <c r="KFB268" s="42"/>
      <c r="KFC268" s="125"/>
      <c r="KFD268" s="44"/>
      <c r="KFE268" s="44"/>
      <c r="KFF268" s="41"/>
      <c r="KFG268" s="42"/>
      <c r="KFH268" s="42"/>
      <c r="KFI268" s="125"/>
      <c r="KFJ268" s="44"/>
      <c r="KFK268" s="44"/>
      <c r="KFL268" s="41"/>
      <c r="KFM268" s="42"/>
      <c r="KFN268" s="42"/>
      <c r="KFO268" s="125"/>
      <c r="KFP268" s="44"/>
      <c r="KFQ268" s="44"/>
      <c r="KFR268" s="41"/>
      <c r="KFS268" s="42"/>
      <c r="KFT268" s="42"/>
      <c r="KFU268" s="125"/>
      <c r="KFV268" s="44"/>
      <c r="KFW268" s="44"/>
      <c r="KFX268" s="41"/>
      <c r="KFY268" s="42"/>
      <c r="KFZ268" s="42"/>
      <c r="KGA268" s="125"/>
      <c r="KGB268" s="44"/>
      <c r="KGC268" s="44"/>
      <c r="KGD268" s="41"/>
      <c r="KGE268" s="42"/>
      <c r="KGF268" s="42"/>
      <c r="KGG268" s="125"/>
      <c r="KGH268" s="44"/>
      <c r="KGI268" s="44"/>
      <c r="KGJ268" s="41"/>
      <c r="KGK268" s="42"/>
      <c r="KGL268" s="42"/>
      <c r="KGM268" s="125"/>
      <c r="KGN268" s="44"/>
      <c r="KGO268" s="44"/>
      <c r="KGP268" s="41"/>
      <c r="KGQ268" s="42"/>
      <c r="KGR268" s="42"/>
      <c r="KGS268" s="125"/>
      <c r="KGT268" s="44"/>
      <c r="KGU268" s="44"/>
      <c r="KGV268" s="41"/>
      <c r="KGW268" s="42"/>
      <c r="KGX268" s="42"/>
      <c r="KGY268" s="125"/>
      <c r="KGZ268" s="44"/>
      <c r="KHA268" s="44"/>
      <c r="KHB268" s="41"/>
      <c r="KHC268" s="42"/>
      <c r="KHD268" s="42"/>
      <c r="KHE268" s="125"/>
      <c r="KHF268" s="44"/>
      <c r="KHG268" s="44"/>
      <c r="KHH268" s="41"/>
      <c r="KHI268" s="42"/>
      <c r="KHJ268" s="42"/>
      <c r="KHK268" s="125"/>
      <c r="KHL268" s="44"/>
      <c r="KHM268" s="44"/>
      <c r="KHN268" s="41"/>
      <c r="KHO268" s="42"/>
      <c r="KHP268" s="42"/>
      <c r="KHQ268" s="125"/>
      <c r="KHR268" s="44"/>
      <c r="KHS268" s="44"/>
      <c r="KHT268" s="41"/>
      <c r="KHU268" s="42"/>
      <c r="KHV268" s="42"/>
      <c r="KHW268" s="125"/>
      <c r="KHX268" s="44"/>
      <c r="KHY268" s="44"/>
      <c r="KHZ268" s="41"/>
      <c r="KIA268" s="42"/>
      <c r="KIB268" s="42"/>
      <c r="KIC268" s="125"/>
      <c r="KID268" s="44"/>
      <c r="KIE268" s="44"/>
      <c r="KIF268" s="41"/>
      <c r="KIG268" s="42"/>
      <c r="KIH268" s="42"/>
      <c r="KII268" s="125"/>
      <c r="KIJ268" s="44"/>
      <c r="KIK268" s="44"/>
      <c r="KIL268" s="41"/>
      <c r="KIM268" s="42"/>
      <c r="KIN268" s="42"/>
      <c r="KIO268" s="125"/>
      <c r="KIP268" s="44"/>
      <c r="KIQ268" s="44"/>
      <c r="KIR268" s="41"/>
      <c r="KIS268" s="42"/>
      <c r="KIT268" s="42"/>
      <c r="KIU268" s="125"/>
      <c r="KIV268" s="44"/>
      <c r="KIW268" s="44"/>
      <c r="KIX268" s="41"/>
      <c r="KIY268" s="42"/>
      <c r="KIZ268" s="42"/>
      <c r="KJA268" s="125"/>
      <c r="KJB268" s="44"/>
      <c r="KJC268" s="44"/>
      <c r="KJD268" s="41"/>
      <c r="KJE268" s="42"/>
      <c r="KJF268" s="42"/>
      <c r="KJG268" s="125"/>
      <c r="KJH268" s="44"/>
      <c r="KJI268" s="44"/>
      <c r="KJJ268" s="41"/>
      <c r="KJK268" s="42"/>
      <c r="KJL268" s="42"/>
      <c r="KJM268" s="125"/>
      <c r="KJN268" s="44"/>
      <c r="KJO268" s="44"/>
      <c r="KJP268" s="41"/>
      <c r="KJQ268" s="42"/>
      <c r="KJR268" s="42"/>
      <c r="KJS268" s="125"/>
      <c r="KJT268" s="44"/>
      <c r="KJU268" s="44"/>
      <c r="KJV268" s="41"/>
      <c r="KJW268" s="42"/>
      <c r="KJX268" s="42"/>
      <c r="KJY268" s="125"/>
      <c r="KJZ268" s="44"/>
      <c r="KKA268" s="44"/>
      <c r="KKB268" s="41"/>
      <c r="KKC268" s="42"/>
      <c r="KKD268" s="42"/>
      <c r="KKE268" s="125"/>
      <c r="KKF268" s="44"/>
      <c r="KKG268" s="44"/>
      <c r="KKH268" s="41"/>
      <c r="KKI268" s="42"/>
      <c r="KKJ268" s="42"/>
      <c r="KKK268" s="125"/>
      <c r="KKL268" s="44"/>
      <c r="KKM268" s="44"/>
      <c r="KKN268" s="41"/>
      <c r="KKO268" s="42"/>
      <c r="KKP268" s="42"/>
      <c r="KKQ268" s="125"/>
      <c r="KKR268" s="44"/>
      <c r="KKS268" s="44"/>
      <c r="KKT268" s="41"/>
      <c r="KKU268" s="42"/>
      <c r="KKV268" s="42"/>
      <c r="KKW268" s="125"/>
      <c r="KKX268" s="44"/>
      <c r="KKY268" s="44"/>
      <c r="KKZ268" s="41"/>
      <c r="KLA268" s="42"/>
      <c r="KLB268" s="42"/>
      <c r="KLC268" s="125"/>
      <c r="KLD268" s="44"/>
      <c r="KLE268" s="44"/>
      <c r="KLF268" s="41"/>
      <c r="KLG268" s="42"/>
      <c r="KLH268" s="42"/>
      <c r="KLI268" s="125"/>
      <c r="KLJ268" s="44"/>
      <c r="KLK268" s="44"/>
      <c r="KLL268" s="41"/>
      <c r="KLM268" s="42"/>
      <c r="KLN268" s="42"/>
      <c r="KLO268" s="125"/>
      <c r="KLP268" s="44"/>
      <c r="KLQ268" s="44"/>
      <c r="KLR268" s="41"/>
      <c r="KLS268" s="42"/>
      <c r="KLT268" s="42"/>
      <c r="KLU268" s="125"/>
      <c r="KLV268" s="44"/>
      <c r="KLW268" s="44"/>
      <c r="KLX268" s="41"/>
      <c r="KLY268" s="42"/>
      <c r="KLZ268" s="42"/>
      <c r="KMA268" s="125"/>
      <c r="KMB268" s="44"/>
      <c r="KMC268" s="44"/>
      <c r="KMD268" s="41"/>
      <c r="KME268" s="42"/>
      <c r="KMF268" s="42"/>
      <c r="KMG268" s="125"/>
      <c r="KMH268" s="44"/>
      <c r="KMI268" s="44"/>
      <c r="KMJ268" s="41"/>
      <c r="KMK268" s="42"/>
      <c r="KML268" s="42"/>
      <c r="KMM268" s="125"/>
      <c r="KMN268" s="44"/>
      <c r="KMO268" s="44"/>
      <c r="KMP268" s="41"/>
      <c r="KMQ268" s="42"/>
      <c r="KMR268" s="42"/>
      <c r="KMS268" s="125"/>
      <c r="KMT268" s="44"/>
      <c r="KMU268" s="44"/>
      <c r="KMV268" s="41"/>
      <c r="KMW268" s="42"/>
      <c r="KMX268" s="42"/>
      <c r="KMY268" s="125"/>
      <c r="KMZ268" s="44"/>
      <c r="KNA268" s="44"/>
      <c r="KNB268" s="41"/>
      <c r="KNC268" s="42"/>
      <c r="KND268" s="42"/>
      <c r="KNE268" s="125"/>
      <c r="KNF268" s="44"/>
      <c r="KNG268" s="44"/>
      <c r="KNH268" s="41"/>
      <c r="KNI268" s="42"/>
      <c r="KNJ268" s="42"/>
      <c r="KNK268" s="125"/>
      <c r="KNL268" s="44"/>
      <c r="KNM268" s="44"/>
      <c r="KNN268" s="41"/>
      <c r="KNO268" s="42"/>
      <c r="KNP268" s="42"/>
      <c r="KNQ268" s="125"/>
      <c r="KNR268" s="44"/>
      <c r="KNS268" s="44"/>
      <c r="KNT268" s="41"/>
      <c r="KNU268" s="42"/>
      <c r="KNV268" s="42"/>
      <c r="KNW268" s="125"/>
      <c r="KNX268" s="44"/>
      <c r="KNY268" s="44"/>
      <c r="KNZ268" s="41"/>
      <c r="KOA268" s="42"/>
      <c r="KOB268" s="42"/>
      <c r="KOC268" s="125"/>
      <c r="KOD268" s="44"/>
      <c r="KOE268" s="44"/>
      <c r="KOF268" s="41"/>
      <c r="KOG268" s="42"/>
      <c r="KOH268" s="42"/>
      <c r="KOI268" s="125"/>
      <c r="KOJ268" s="44"/>
      <c r="KOK268" s="44"/>
      <c r="KOL268" s="41"/>
      <c r="KOM268" s="42"/>
      <c r="KON268" s="42"/>
      <c r="KOO268" s="125"/>
      <c r="KOP268" s="44"/>
      <c r="KOQ268" s="44"/>
      <c r="KOR268" s="41"/>
      <c r="KOS268" s="42"/>
      <c r="KOT268" s="42"/>
      <c r="KOU268" s="125"/>
      <c r="KOV268" s="44"/>
      <c r="KOW268" s="44"/>
      <c r="KOX268" s="41"/>
      <c r="KOY268" s="42"/>
      <c r="KOZ268" s="42"/>
      <c r="KPA268" s="125"/>
      <c r="KPB268" s="44"/>
      <c r="KPC268" s="44"/>
      <c r="KPD268" s="41"/>
      <c r="KPE268" s="42"/>
      <c r="KPF268" s="42"/>
      <c r="KPG268" s="125"/>
      <c r="KPH268" s="44"/>
      <c r="KPI268" s="44"/>
      <c r="KPJ268" s="41"/>
      <c r="KPK268" s="42"/>
      <c r="KPL268" s="42"/>
      <c r="KPM268" s="125"/>
      <c r="KPN268" s="44"/>
      <c r="KPO268" s="44"/>
      <c r="KPP268" s="41"/>
      <c r="KPQ268" s="42"/>
      <c r="KPR268" s="42"/>
      <c r="KPS268" s="125"/>
      <c r="KPT268" s="44"/>
      <c r="KPU268" s="44"/>
      <c r="KPV268" s="41"/>
      <c r="KPW268" s="42"/>
      <c r="KPX268" s="42"/>
      <c r="KPY268" s="125"/>
      <c r="KPZ268" s="44"/>
      <c r="KQA268" s="44"/>
      <c r="KQB268" s="41"/>
      <c r="KQC268" s="42"/>
      <c r="KQD268" s="42"/>
      <c r="KQE268" s="125"/>
      <c r="KQF268" s="44"/>
      <c r="KQG268" s="44"/>
      <c r="KQH268" s="41"/>
      <c r="KQI268" s="42"/>
      <c r="KQJ268" s="42"/>
      <c r="KQK268" s="125"/>
      <c r="KQL268" s="44"/>
      <c r="KQM268" s="44"/>
      <c r="KQN268" s="41"/>
      <c r="KQO268" s="42"/>
      <c r="KQP268" s="42"/>
      <c r="KQQ268" s="125"/>
      <c r="KQR268" s="44"/>
      <c r="KQS268" s="44"/>
      <c r="KQT268" s="41"/>
      <c r="KQU268" s="42"/>
      <c r="KQV268" s="42"/>
      <c r="KQW268" s="125"/>
      <c r="KQX268" s="44"/>
      <c r="KQY268" s="44"/>
      <c r="KQZ268" s="41"/>
      <c r="KRA268" s="42"/>
      <c r="KRB268" s="42"/>
      <c r="KRC268" s="125"/>
      <c r="KRD268" s="44"/>
      <c r="KRE268" s="44"/>
      <c r="KRF268" s="41"/>
      <c r="KRG268" s="42"/>
      <c r="KRH268" s="42"/>
      <c r="KRI268" s="125"/>
      <c r="KRJ268" s="44"/>
      <c r="KRK268" s="44"/>
      <c r="KRL268" s="41"/>
      <c r="KRM268" s="42"/>
      <c r="KRN268" s="42"/>
      <c r="KRO268" s="125"/>
      <c r="KRP268" s="44"/>
      <c r="KRQ268" s="44"/>
      <c r="KRR268" s="41"/>
      <c r="KRS268" s="42"/>
      <c r="KRT268" s="42"/>
      <c r="KRU268" s="125"/>
      <c r="KRV268" s="44"/>
      <c r="KRW268" s="44"/>
      <c r="KRX268" s="41"/>
      <c r="KRY268" s="42"/>
      <c r="KRZ268" s="42"/>
      <c r="KSA268" s="125"/>
      <c r="KSB268" s="44"/>
      <c r="KSC268" s="44"/>
      <c r="KSD268" s="41"/>
      <c r="KSE268" s="42"/>
      <c r="KSF268" s="42"/>
      <c r="KSG268" s="125"/>
      <c r="KSH268" s="44"/>
      <c r="KSI268" s="44"/>
      <c r="KSJ268" s="41"/>
      <c r="KSK268" s="42"/>
      <c r="KSL268" s="42"/>
      <c r="KSM268" s="125"/>
      <c r="KSN268" s="44"/>
      <c r="KSO268" s="44"/>
      <c r="KSP268" s="41"/>
      <c r="KSQ268" s="42"/>
      <c r="KSR268" s="42"/>
      <c r="KSS268" s="125"/>
      <c r="KST268" s="44"/>
      <c r="KSU268" s="44"/>
      <c r="KSV268" s="41"/>
      <c r="KSW268" s="42"/>
      <c r="KSX268" s="42"/>
      <c r="KSY268" s="125"/>
      <c r="KSZ268" s="44"/>
      <c r="KTA268" s="44"/>
      <c r="KTB268" s="41"/>
      <c r="KTC268" s="42"/>
      <c r="KTD268" s="42"/>
      <c r="KTE268" s="125"/>
      <c r="KTF268" s="44"/>
      <c r="KTG268" s="44"/>
      <c r="KTH268" s="41"/>
      <c r="KTI268" s="42"/>
      <c r="KTJ268" s="42"/>
      <c r="KTK268" s="125"/>
      <c r="KTL268" s="44"/>
      <c r="KTM268" s="44"/>
      <c r="KTN268" s="41"/>
      <c r="KTO268" s="42"/>
      <c r="KTP268" s="42"/>
      <c r="KTQ268" s="125"/>
      <c r="KTR268" s="44"/>
      <c r="KTS268" s="44"/>
      <c r="KTT268" s="41"/>
      <c r="KTU268" s="42"/>
      <c r="KTV268" s="42"/>
      <c r="KTW268" s="125"/>
      <c r="KTX268" s="44"/>
      <c r="KTY268" s="44"/>
      <c r="KTZ268" s="41"/>
      <c r="KUA268" s="42"/>
      <c r="KUB268" s="42"/>
      <c r="KUC268" s="125"/>
      <c r="KUD268" s="44"/>
      <c r="KUE268" s="44"/>
      <c r="KUF268" s="41"/>
      <c r="KUG268" s="42"/>
      <c r="KUH268" s="42"/>
      <c r="KUI268" s="125"/>
      <c r="KUJ268" s="44"/>
      <c r="KUK268" s="44"/>
      <c r="KUL268" s="41"/>
      <c r="KUM268" s="42"/>
      <c r="KUN268" s="42"/>
      <c r="KUO268" s="125"/>
      <c r="KUP268" s="44"/>
      <c r="KUQ268" s="44"/>
      <c r="KUR268" s="41"/>
      <c r="KUS268" s="42"/>
      <c r="KUT268" s="42"/>
      <c r="KUU268" s="125"/>
      <c r="KUV268" s="44"/>
      <c r="KUW268" s="44"/>
      <c r="KUX268" s="41"/>
      <c r="KUY268" s="42"/>
      <c r="KUZ268" s="42"/>
      <c r="KVA268" s="125"/>
      <c r="KVB268" s="44"/>
      <c r="KVC268" s="44"/>
      <c r="KVD268" s="41"/>
      <c r="KVE268" s="42"/>
      <c r="KVF268" s="42"/>
      <c r="KVG268" s="125"/>
      <c r="KVH268" s="44"/>
      <c r="KVI268" s="44"/>
      <c r="KVJ268" s="41"/>
      <c r="KVK268" s="42"/>
      <c r="KVL268" s="42"/>
      <c r="KVM268" s="125"/>
      <c r="KVN268" s="44"/>
      <c r="KVO268" s="44"/>
      <c r="KVP268" s="41"/>
      <c r="KVQ268" s="42"/>
      <c r="KVR268" s="42"/>
      <c r="KVS268" s="125"/>
      <c r="KVT268" s="44"/>
      <c r="KVU268" s="44"/>
      <c r="KVV268" s="41"/>
      <c r="KVW268" s="42"/>
      <c r="KVX268" s="42"/>
      <c r="KVY268" s="125"/>
      <c r="KVZ268" s="44"/>
      <c r="KWA268" s="44"/>
      <c r="KWB268" s="41"/>
      <c r="KWC268" s="42"/>
      <c r="KWD268" s="42"/>
      <c r="KWE268" s="125"/>
      <c r="KWF268" s="44"/>
      <c r="KWG268" s="44"/>
      <c r="KWH268" s="41"/>
      <c r="KWI268" s="42"/>
      <c r="KWJ268" s="42"/>
      <c r="KWK268" s="125"/>
      <c r="KWL268" s="44"/>
      <c r="KWM268" s="44"/>
      <c r="KWN268" s="41"/>
      <c r="KWO268" s="42"/>
      <c r="KWP268" s="42"/>
      <c r="KWQ268" s="125"/>
      <c r="KWR268" s="44"/>
      <c r="KWS268" s="44"/>
      <c r="KWT268" s="41"/>
      <c r="KWU268" s="42"/>
      <c r="KWV268" s="42"/>
      <c r="KWW268" s="125"/>
      <c r="KWX268" s="44"/>
      <c r="KWY268" s="44"/>
      <c r="KWZ268" s="41"/>
      <c r="KXA268" s="42"/>
      <c r="KXB268" s="42"/>
      <c r="KXC268" s="125"/>
      <c r="KXD268" s="44"/>
      <c r="KXE268" s="44"/>
      <c r="KXF268" s="41"/>
      <c r="KXG268" s="42"/>
      <c r="KXH268" s="42"/>
      <c r="KXI268" s="125"/>
      <c r="KXJ268" s="44"/>
      <c r="KXK268" s="44"/>
      <c r="KXL268" s="41"/>
      <c r="KXM268" s="42"/>
      <c r="KXN268" s="42"/>
      <c r="KXO268" s="125"/>
      <c r="KXP268" s="44"/>
      <c r="KXQ268" s="44"/>
      <c r="KXR268" s="41"/>
      <c r="KXS268" s="42"/>
      <c r="KXT268" s="42"/>
      <c r="KXU268" s="125"/>
      <c r="KXV268" s="44"/>
      <c r="KXW268" s="44"/>
      <c r="KXX268" s="41"/>
      <c r="KXY268" s="42"/>
      <c r="KXZ268" s="42"/>
      <c r="KYA268" s="125"/>
      <c r="KYB268" s="44"/>
      <c r="KYC268" s="44"/>
      <c r="KYD268" s="41"/>
      <c r="KYE268" s="42"/>
      <c r="KYF268" s="42"/>
      <c r="KYG268" s="125"/>
      <c r="KYH268" s="44"/>
      <c r="KYI268" s="44"/>
      <c r="KYJ268" s="41"/>
      <c r="KYK268" s="42"/>
      <c r="KYL268" s="42"/>
      <c r="KYM268" s="125"/>
      <c r="KYN268" s="44"/>
      <c r="KYO268" s="44"/>
      <c r="KYP268" s="41"/>
      <c r="KYQ268" s="42"/>
      <c r="KYR268" s="42"/>
      <c r="KYS268" s="125"/>
      <c r="KYT268" s="44"/>
      <c r="KYU268" s="44"/>
      <c r="KYV268" s="41"/>
      <c r="KYW268" s="42"/>
      <c r="KYX268" s="42"/>
      <c r="KYY268" s="125"/>
      <c r="KYZ268" s="44"/>
      <c r="KZA268" s="44"/>
      <c r="KZB268" s="41"/>
      <c r="KZC268" s="42"/>
      <c r="KZD268" s="42"/>
      <c r="KZE268" s="125"/>
      <c r="KZF268" s="44"/>
      <c r="KZG268" s="44"/>
      <c r="KZH268" s="41"/>
      <c r="KZI268" s="42"/>
      <c r="KZJ268" s="42"/>
      <c r="KZK268" s="125"/>
      <c r="KZL268" s="44"/>
      <c r="KZM268" s="44"/>
      <c r="KZN268" s="41"/>
      <c r="KZO268" s="42"/>
      <c r="KZP268" s="42"/>
      <c r="KZQ268" s="125"/>
      <c r="KZR268" s="44"/>
      <c r="KZS268" s="44"/>
      <c r="KZT268" s="41"/>
      <c r="KZU268" s="42"/>
      <c r="KZV268" s="42"/>
      <c r="KZW268" s="125"/>
      <c r="KZX268" s="44"/>
      <c r="KZY268" s="44"/>
      <c r="KZZ268" s="41"/>
      <c r="LAA268" s="42"/>
      <c r="LAB268" s="42"/>
      <c r="LAC268" s="125"/>
      <c r="LAD268" s="44"/>
      <c r="LAE268" s="44"/>
      <c r="LAF268" s="41"/>
      <c r="LAG268" s="42"/>
      <c r="LAH268" s="42"/>
      <c r="LAI268" s="125"/>
      <c r="LAJ268" s="44"/>
      <c r="LAK268" s="44"/>
      <c r="LAL268" s="41"/>
      <c r="LAM268" s="42"/>
      <c r="LAN268" s="42"/>
      <c r="LAO268" s="125"/>
      <c r="LAP268" s="44"/>
      <c r="LAQ268" s="44"/>
      <c r="LAR268" s="41"/>
      <c r="LAS268" s="42"/>
      <c r="LAT268" s="42"/>
      <c r="LAU268" s="125"/>
      <c r="LAV268" s="44"/>
      <c r="LAW268" s="44"/>
      <c r="LAX268" s="41"/>
      <c r="LAY268" s="42"/>
      <c r="LAZ268" s="42"/>
      <c r="LBA268" s="125"/>
      <c r="LBB268" s="44"/>
      <c r="LBC268" s="44"/>
      <c r="LBD268" s="41"/>
      <c r="LBE268" s="42"/>
      <c r="LBF268" s="42"/>
      <c r="LBG268" s="125"/>
      <c r="LBH268" s="44"/>
      <c r="LBI268" s="44"/>
      <c r="LBJ268" s="41"/>
      <c r="LBK268" s="42"/>
      <c r="LBL268" s="42"/>
      <c r="LBM268" s="125"/>
      <c r="LBN268" s="44"/>
      <c r="LBO268" s="44"/>
      <c r="LBP268" s="41"/>
      <c r="LBQ268" s="42"/>
      <c r="LBR268" s="42"/>
      <c r="LBS268" s="125"/>
      <c r="LBT268" s="44"/>
      <c r="LBU268" s="44"/>
      <c r="LBV268" s="41"/>
      <c r="LBW268" s="42"/>
      <c r="LBX268" s="42"/>
      <c r="LBY268" s="125"/>
      <c r="LBZ268" s="44"/>
      <c r="LCA268" s="44"/>
      <c r="LCB268" s="41"/>
      <c r="LCC268" s="42"/>
      <c r="LCD268" s="42"/>
      <c r="LCE268" s="125"/>
      <c r="LCF268" s="44"/>
      <c r="LCG268" s="44"/>
      <c r="LCH268" s="41"/>
      <c r="LCI268" s="42"/>
      <c r="LCJ268" s="42"/>
      <c r="LCK268" s="125"/>
      <c r="LCL268" s="44"/>
      <c r="LCM268" s="44"/>
      <c r="LCN268" s="41"/>
      <c r="LCO268" s="42"/>
      <c r="LCP268" s="42"/>
      <c r="LCQ268" s="125"/>
      <c r="LCR268" s="44"/>
      <c r="LCS268" s="44"/>
      <c r="LCT268" s="41"/>
      <c r="LCU268" s="42"/>
      <c r="LCV268" s="42"/>
      <c r="LCW268" s="125"/>
      <c r="LCX268" s="44"/>
      <c r="LCY268" s="44"/>
      <c r="LCZ268" s="41"/>
      <c r="LDA268" s="42"/>
      <c r="LDB268" s="42"/>
      <c r="LDC268" s="125"/>
      <c r="LDD268" s="44"/>
      <c r="LDE268" s="44"/>
      <c r="LDF268" s="41"/>
      <c r="LDG268" s="42"/>
      <c r="LDH268" s="42"/>
      <c r="LDI268" s="125"/>
      <c r="LDJ268" s="44"/>
      <c r="LDK268" s="44"/>
      <c r="LDL268" s="41"/>
      <c r="LDM268" s="42"/>
      <c r="LDN268" s="42"/>
      <c r="LDO268" s="125"/>
      <c r="LDP268" s="44"/>
      <c r="LDQ268" s="44"/>
      <c r="LDR268" s="41"/>
      <c r="LDS268" s="42"/>
      <c r="LDT268" s="42"/>
      <c r="LDU268" s="125"/>
      <c r="LDV268" s="44"/>
      <c r="LDW268" s="44"/>
      <c r="LDX268" s="41"/>
      <c r="LDY268" s="42"/>
      <c r="LDZ268" s="42"/>
      <c r="LEA268" s="125"/>
      <c r="LEB268" s="44"/>
      <c r="LEC268" s="44"/>
      <c r="LED268" s="41"/>
      <c r="LEE268" s="42"/>
      <c r="LEF268" s="42"/>
      <c r="LEG268" s="125"/>
      <c r="LEH268" s="44"/>
      <c r="LEI268" s="44"/>
      <c r="LEJ268" s="41"/>
      <c r="LEK268" s="42"/>
      <c r="LEL268" s="42"/>
      <c r="LEM268" s="125"/>
      <c r="LEN268" s="44"/>
      <c r="LEO268" s="44"/>
      <c r="LEP268" s="41"/>
      <c r="LEQ268" s="42"/>
      <c r="LER268" s="42"/>
      <c r="LES268" s="125"/>
      <c r="LET268" s="44"/>
      <c r="LEU268" s="44"/>
      <c r="LEV268" s="41"/>
      <c r="LEW268" s="42"/>
      <c r="LEX268" s="42"/>
      <c r="LEY268" s="125"/>
      <c r="LEZ268" s="44"/>
      <c r="LFA268" s="44"/>
      <c r="LFB268" s="41"/>
      <c r="LFC268" s="42"/>
      <c r="LFD268" s="42"/>
      <c r="LFE268" s="125"/>
      <c r="LFF268" s="44"/>
      <c r="LFG268" s="44"/>
      <c r="LFH268" s="41"/>
      <c r="LFI268" s="42"/>
      <c r="LFJ268" s="42"/>
      <c r="LFK268" s="125"/>
      <c r="LFL268" s="44"/>
      <c r="LFM268" s="44"/>
      <c r="LFN268" s="41"/>
      <c r="LFO268" s="42"/>
      <c r="LFP268" s="42"/>
      <c r="LFQ268" s="125"/>
      <c r="LFR268" s="44"/>
      <c r="LFS268" s="44"/>
      <c r="LFT268" s="41"/>
      <c r="LFU268" s="42"/>
      <c r="LFV268" s="42"/>
      <c r="LFW268" s="125"/>
      <c r="LFX268" s="44"/>
      <c r="LFY268" s="44"/>
      <c r="LFZ268" s="41"/>
      <c r="LGA268" s="42"/>
      <c r="LGB268" s="42"/>
      <c r="LGC268" s="125"/>
      <c r="LGD268" s="44"/>
      <c r="LGE268" s="44"/>
      <c r="LGF268" s="41"/>
      <c r="LGG268" s="42"/>
      <c r="LGH268" s="42"/>
      <c r="LGI268" s="125"/>
      <c r="LGJ268" s="44"/>
      <c r="LGK268" s="44"/>
      <c r="LGL268" s="41"/>
      <c r="LGM268" s="42"/>
      <c r="LGN268" s="42"/>
      <c r="LGO268" s="125"/>
      <c r="LGP268" s="44"/>
      <c r="LGQ268" s="44"/>
      <c r="LGR268" s="41"/>
      <c r="LGS268" s="42"/>
      <c r="LGT268" s="42"/>
      <c r="LGU268" s="125"/>
      <c r="LGV268" s="44"/>
      <c r="LGW268" s="44"/>
      <c r="LGX268" s="41"/>
      <c r="LGY268" s="42"/>
      <c r="LGZ268" s="42"/>
      <c r="LHA268" s="125"/>
      <c r="LHB268" s="44"/>
      <c r="LHC268" s="44"/>
      <c r="LHD268" s="41"/>
      <c r="LHE268" s="42"/>
      <c r="LHF268" s="42"/>
      <c r="LHG268" s="125"/>
      <c r="LHH268" s="44"/>
      <c r="LHI268" s="44"/>
      <c r="LHJ268" s="41"/>
      <c r="LHK268" s="42"/>
      <c r="LHL268" s="42"/>
      <c r="LHM268" s="125"/>
      <c r="LHN268" s="44"/>
      <c r="LHO268" s="44"/>
      <c r="LHP268" s="41"/>
      <c r="LHQ268" s="42"/>
      <c r="LHR268" s="42"/>
      <c r="LHS268" s="125"/>
      <c r="LHT268" s="44"/>
      <c r="LHU268" s="44"/>
      <c r="LHV268" s="41"/>
      <c r="LHW268" s="42"/>
      <c r="LHX268" s="42"/>
      <c r="LHY268" s="125"/>
      <c r="LHZ268" s="44"/>
      <c r="LIA268" s="44"/>
      <c r="LIB268" s="41"/>
      <c r="LIC268" s="42"/>
      <c r="LID268" s="42"/>
      <c r="LIE268" s="125"/>
      <c r="LIF268" s="44"/>
      <c r="LIG268" s="44"/>
      <c r="LIH268" s="41"/>
      <c r="LII268" s="42"/>
      <c r="LIJ268" s="42"/>
      <c r="LIK268" s="125"/>
      <c r="LIL268" s="44"/>
      <c r="LIM268" s="44"/>
      <c r="LIN268" s="41"/>
      <c r="LIO268" s="42"/>
      <c r="LIP268" s="42"/>
      <c r="LIQ268" s="125"/>
      <c r="LIR268" s="44"/>
      <c r="LIS268" s="44"/>
      <c r="LIT268" s="41"/>
      <c r="LIU268" s="42"/>
      <c r="LIV268" s="42"/>
      <c r="LIW268" s="125"/>
      <c r="LIX268" s="44"/>
      <c r="LIY268" s="44"/>
      <c r="LIZ268" s="41"/>
      <c r="LJA268" s="42"/>
      <c r="LJB268" s="42"/>
      <c r="LJC268" s="125"/>
      <c r="LJD268" s="44"/>
      <c r="LJE268" s="44"/>
      <c r="LJF268" s="41"/>
      <c r="LJG268" s="42"/>
      <c r="LJH268" s="42"/>
      <c r="LJI268" s="125"/>
      <c r="LJJ268" s="44"/>
      <c r="LJK268" s="44"/>
      <c r="LJL268" s="41"/>
      <c r="LJM268" s="42"/>
      <c r="LJN268" s="42"/>
      <c r="LJO268" s="125"/>
      <c r="LJP268" s="44"/>
      <c r="LJQ268" s="44"/>
      <c r="LJR268" s="41"/>
      <c r="LJS268" s="42"/>
      <c r="LJT268" s="42"/>
      <c r="LJU268" s="125"/>
      <c r="LJV268" s="44"/>
      <c r="LJW268" s="44"/>
      <c r="LJX268" s="41"/>
      <c r="LJY268" s="42"/>
      <c r="LJZ268" s="42"/>
      <c r="LKA268" s="125"/>
      <c r="LKB268" s="44"/>
      <c r="LKC268" s="44"/>
      <c r="LKD268" s="41"/>
      <c r="LKE268" s="42"/>
      <c r="LKF268" s="42"/>
      <c r="LKG268" s="125"/>
      <c r="LKH268" s="44"/>
      <c r="LKI268" s="44"/>
      <c r="LKJ268" s="41"/>
      <c r="LKK268" s="42"/>
      <c r="LKL268" s="42"/>
      <c r="LKM268" s="125"/>
      <c r="LKN268" s="44"/>
      <c r="LKO268" s="44"/>
      <c r="LKP268" s="41"/>
      <c r="LKQ268" s="42"/>
      <c r="LKR268" s="42"/>
      <c r="LKS268" s="125"/>
      <c r="LKT268" s="44"/>
      <c r="LKU268" s="44"/>
      <c r="LKV268" s="41"/>
      <c r="LKW268" s="42"/>
      <c r="LKX268" s="42"/>
      <c r="LKY268" s="125"/>
      <c r="LKZ268" s="44"/>
      <c r="LLA268" s="44"/>
      <c r="LLB268" s="41"/>
      <c r="LLC268" s="42"/>
      <c r="LLD268" s="42"/>
      <c r="LLE268" s="125"/>
      <c r="LLF268" s="44"/>
      <c r="LLG268" s="44"/>
      <c r="LLH268" s="41"/>
      <c r="LLI268" s="42"/>
      <c r="LLJ268" s="42"/>
      <c r="LLK268" s="125"/>
      <c r="LLL268" s="44"/>
      <c r="LLM268" s="44"/>
      <c r="LLN268" s="41"/>
      <c r="LLO268" s="42"/>
      <c r="LLP268" s="42"/>
      <c r="LLQ268" s="125"/>
      <c r="LLR268" s="44"/>
      <c r="LLS268" s="44"/>
      <c r="LLT268" s="41"/>
      <c r="LLU268" s="42"/>
      <c r="LLV268" s="42"/>
      <c r="LLW268" s="125"/>
      <c r="LLX268" s="44"/>
      <c r="LLY268" s="44"/>
      <c r="LLZ268" s="41"/>
      <c r="LMA268" s="42"/>
      <c r="LMB268" s="42"/>
      <c r="LMC268" s="125"/>
      <c r="LMD268" s="44"/>
      <c r="LME268" s="44"/>
      <c r="LMF268" s="41"/>
      <c r="LMG268" s="42"/>
      <c r="LMH268" s="42"/>
      <c r="LMI268" s="125"/>
      <c r="LMJ268" s="44"/>
      <c r="LMK268" s="44"/>
      <c r="LML268" s="41"/>
      <c r="LMM268" s="42"/>
      <c r="LMN268" s="42"/>
      <c r="LMO268" s="125"/>
      <c r="LMP268" s="44"/>
      <c r="LMQ268" s="44"/>
      <c r="LMR268" s="41"/>
      <c r="LMS268" s="42"/>
      <c r="LMT268" s="42"/>
      <c r="LMU268" s="125"/>
      <c r="LMV268" s="44"/>
      <c r="LMW268" s="44"/>
      <c r="LMX268" s="41"/>
      <c r="LMY268" s="42"/>
      <c r="LMZ268" s="42"/>
      <c r="LNA268" s="125"/>
      <c r="LNB268" s="44"/>
      <c r="LNC268" s="44"/>
      <c r="LND268" s="41"/>
      <c r="LNE268" s="42"/>
      <c r="LNF268" s="42"/>
      <c r="LNG268" s="125"/>
      <c r="LNH268" s="44"/>
      <c r="LNI268" s="44"/>
      <c r="LNJ268" s="41"/>
      <c r="LNK268" s="42"/>
      <c r="LNL268" s="42"/>
      <c r="LNM268" s="125"/>
      <c r="LNN268" s="44"/>
      <c r="LNO268" s="44"/>
      <c r="LNP268" s="41"/>
      <c r="LNQ268" s="42"/>
      <c r="LNR268" s="42"/>
      <c r="LNS268" s="125"/>
      <c r="LNT268" s="44"/>
      <c r="LNU268" s="44"/>
      <c r="LNV268" s="41"/>
      <c r="LNW268" s="42"/>
      <c r="LNX268" s="42"/>
      <c r="LNY268" s="125"/>
      <c r="LNZ268" s="44"/>
      <c r="LOA268" s="44"/>
      <c r="LOB268" s="41"/>
      <c r="LOC268" s="42"/>
      <c r="LOD268" s="42"/>
      <c r="LOE268" s="125"/>
      <c r="LOF268" s="44"/>
      <c r="LOG268" s="44"/>
      <c r="LOH268" s="41"/>
      <c r="LOI268" s="42"/>
      <c r="LOJ268" s="42"/>
      <c r="LOK268" s="125"/>
      <c r="LOL268" s="44"/>
      <c r="LOM268" s="44"/>
      <c r="LON268" s="41"/>
      <c r="LOO268" s="42"/>
      <c r="LOP268" s="42"/>
      <c r="LOQ268" s="125"/>
      <c r="LOR268" s="44"/>
      <c r="LOS268" s="44"/>
      <c r="LOT268" s="41"/>
      <c r="LOU268" s="42"/>
      <c r="LOV268" s="42"/>
      <c r="LOW268" s="125"/>
      <c r="LOX268" s="44"/>
      <c r="LOY268" s="44"/>
      <c r="LOZ268" s="41"/>
      <c r="LPA268" s="42"/>
      <c r="LPB268" s="42"/>
      <c r="LPC268" s="125"/>
      <c r="LPD268" s="44"/>
      <c r="LPE268" s="44"/>
      <c r="LPF268" s="41"/>
      <c r="LPG268" s="42"/>
      <c r="LPH268" s="42"/>
      <c r="LPI268" s="125"/>
      <c r="LPJ268" s="44"/>
      <c r="LPK268" s="44"/>
      <c r="LPL268" s="41"/>
      <c r="LPM268" s="42"/>
      <c r="LPN268" s="42"/>
      <c r="LPO268" s="125"/>
      <c r="LPP268" s="44"/>
      <c r="LPQ268" s="44"/>
      <c r="LPR268" s="41"/>
      <c r="LPS268" s="42"/>
      <c r="LPT268" s="42"/>
      <c r="LPU268" s="125"/>
      <c r="LPV268" s="44"/>
      <c r="LPW268" s="44"/>
      <c r="LPX268" s="41"/>
      <c r="LPY268" s="42"/>
      <c r="LPZ268" s="42"/>
      <c r="LQA268" s="125"/>
      <c r="LQB268" s="44"/>
      <c r="LQC268" s="44"/>
      <c r="LQD268" s="41"/>
      <c r="LQE268" s="42"/>
      <c r="LQF268" s="42"/>
      <c r="LQG268" s="125"/>
      <c r="LQH268" s="44"/>
      <c r="LQI268" s="44"/>
      <c r="LQJ268" s="41"/>
      <c r="LQK268" s="42"/>
      <c r="LQL268" s="42"/>
      <c r="LQM268" s="125"/>
      <c r="LQN268" s="44"/>
      <c r="LQO268" s="44"/>
      <c r="LQP268" s="41"/>
      <c r="LQQ268" s="42"/>
      <c r="LQR268" s="42"/>
      <c r="LQS268" s="125"/>
      <c r="LQT268" s="44"/>
      <c r="LQU268" s="44"/>
      <c r="LQV268" s="41"/>
      <c r="LQW268" s="42"/>
      <c r="LQX268" s="42"/>
      <c r="LQY268" s="125"/>
      <c r="LQZ268" s="44"/>
      <c r="LRA268" s="44"/>
      <c r="LRB268" s="41"/>
      <c r="LRC268" s="42"/>
      <c r="LRD268" s="42"/>
      <c r="LRE268" s="125"/>
      <c r="LRF268" s="44"/>
      <c r="LRG268" s="44"/>
      <c r="LRH268" s="41"/>
      <c r="LRI268" s="42"/>
      <c r="LRJ268" s="42"/>
      <c r="LRK268" s="125"/>
      <c r="LRL268" s="44"/>
      <c r="LRM268" s="44"/>
      <c r="LRN268" s="41"/>
      <c r="LRO268" s="42"/>
      <c r="LRP268" s="42"/>
      <c r="LRQ268" s="125"/>
      <c r="LRR268" s="44"/>
      <c r="LRS268" s="44"/>
      <c r="LRT268" s="41"/>
      <c r="LRU268" s="42"/>
      <c r="LRV268" s="42"/>
      <c r="LRW268" s="125"/>
      <c r="LRX268" s="44"/>
      <c r="LRY268" s="44"/>
      <c r="LRZ268" s="41"/>
      <c r="LSA268" s="42"/>
      <c r="LSB268" s="42"/>
      <c r="LSC268" s="125"/>
      <c r="LSD268" s="44"/>
      <c r="LSE268" s="44"/>
      <c r="LSF268" s="41"/>
      <c r="LSG268" s="42"/>
      <c r="LSH268" s="42"/>
      <c r="LSI268" s="125"/>
      <c r="LSJ268" s="44"/>
      <c r="LSK268" s="44"/>
      <c r="LSL268" s="41"/>
      <c r="LSM268" s="42"/>
      <c r="LSN268" s="42"/>
      <c r="LSO268" s="125"/>
      <c r="LSP268" s="44"/>
      <c r="LSQ268" s="44"/>
      <c r="LSR268" s="41"/>
      <c r="LSS268" s="42"/>
      <c r="LST268" s="42"/>
      <c r="LSU268" s="125"/>
      <c r="LSV268" s="44"/>
      <c r="LSW268" s="44"/>
      <c r="LSX268" s="41"/>
      <c r="LSY268" s="42"/>
      <c r="LSZ268" s="42"/>
      <c r="LTA268" s="125"/>
      <c r="LTB268" s="44"/>
      <c r="LTC268" s="44"/>
      <c r="LTD268" s="41"/>
      <c r="LTE268" s="42"/>
      <c r="LTF268" s="42"/>
      <c r="LTG268" s="125"/>
      <c r="LTH268" s="44"/>
      <c r="LTI268" s="44"/>
      <c r="LTJ268" s="41"/>
      <c r="LTK268" s="42"/>
      <c r="LTL268" s="42"/>
      <c r="LTM268" s="125"/>
      <c r="LTN268" s="44"/>
      <c r="LTO268" s="44"/>
      <c r="LTP268" s="41"/>
      <c r="LTQ268" s="42"/>
      <c r="LTR268" s="42"/>
      <c r="LTS268" s="125"/>
      <c r="LTT268" s="44"/>
      <c r="LTU268" s="44"/>
      <c r="LTV268" s="41"/>
      <c r="LTW268" s="42"/>
      <c r="LTX268" s="42"/>
      <c r="LTY268" s="125"/>
      <c r="LTZ268" s="44"/>
      <c r="LUA268" s="44"/>
      <c r="LUB268" s="41"/>
      <c r="LUC268" s="42"/>
      <c r="LUD268" s="42"/>
      <c r="LUE268" s="125"/>
      <c r="LUF268" s="44"/>
      <c r="LUG268" s="44"/>
      <c r="LUH268" s="41"/>
      <c r="LUI268" s="42"/>
      <c r="LUJ268" s="42"/>
      <c r="LUK268" s="125"/>
      <c r="LUL268" s="44"/>
      <c r="LUM268" s="44"/>
      <c r="LUN268" s="41"/>
      <c r="LUO268" s="42"/>
      <c r="LUP268" s="42"/>
      <c r="LUQ268" s="125"/>
      <c r="LUR268" s="44"/>
      <c r="LUS268" s="44"/>
      <c r="LUT268" s="41"/>
      <c r="LUU268" s="42"/>
      <c r="LUV268" s="42"/>
      <c r="LUW268" s="125"/>
      <c r="LUX268" s="44"/>
      <c r="LUY268" s="44"/>
      <c r="LUZ268" s="41"/>
      <c r="LVA268" s="42"/>
      <c r="LVB268" s="42"/>
      <c r="LVC268" s="125"/>
      <c r="LVD268" s="44"/>
      <c r="LVE268" s="44"/>
      <c r="LVF268" s="41"/>
      <c r="LVG268" s="42"/>
      <c r="LVH268" s="42"/>
      <c r="LVI268" s="125"/>
      <c r="LVJ268" s="44"/>
      <c r="LVK268" s="44"/>
      <c r="LVL268" s="41"/>
      <c r="LVM268" s="42"/>
      <c r="LVN268" s="42"/>
      <c r="LVO268" s="125"/>
      <c r="LVP268" s="44"/>
      <c r="LVQ268" s="44"/>
      <c r="LVR268" s="41"/>
      <c r="LVS268" s="42"/>
      <c r="LVT268" s="42"/>
      <c r="LVU268" s="125"/>
      <c r="LVV268" s="44"/>
      <c r="LVW268" s="44"/>
      <c r="LVX268" s="41"/>
      <c r="LVY268" s="42"/>
      <c r="LVZ268" s="42"/>
      <c r="LWA268" s="125"/>
      <c r="LWB268" s="44"/>
      <c r="LWC268" s="44"/>
      <c r="LWD268" s="41"/>
      <c r="LWE268" s="42"/>
      <c r="LWF268" s="42"/>
      <c r="LWG268" s="125"/>
      <c r="LWH268" s="44"/>
      <c r="LWI268" s="44"/>
      <c r="LWJ268" s="41"/>
      <c r="LWK268" s="42"/>
      <c r="LWL268" s="42"/>
      <c r="LWM268" s="125"/>
      <c r="LWN268" s="44"/>
      <c r="LWO268" s="44"/>
      <c r="LWP268" s="41"/>
      <c r="LWQ268" s="42"/>
      <c r="LWR268" s="42"/>
      <c r="LWS268" s="125"/>
      <c r="LWT268" s="44"/>
      <c r="LWU268" s="44"/>
      <c r="LWV268" s="41"/>
      <c r="LWW268" s="42"/>
      <c r="LWX268" s="42"/>
      <c r="LWY268" s="125"/>
      <c r="LWZ268" s="44"/>
      <c r="LXA268" s="44"/>
      <c r="LXB268" s="41"/>
      <c r="LXC268" s="42"/>
      <c r="LXD268" s="42"/>
      <c r="LXE268" s="125"/>
      <c r="LXF268" s="44"/>
      <c r="LXG268" s="44"/>
      <c r="LXH268" s="41"/>
      <c r="LXI268" s="42"/>
      <c r="LXJ268" s="42"/>
      <c r="LXK268" s="125"/>
      <c r="LXL268" s="44"/>
      <c r="LXM268" s="44"/>
      <c r="LXN268" s="41"/>
      <c r="LXO268" s="42"/>
      <c r="LXP268" s="42"/>
      <c r="LXQ268" s="125"/>
      <c r="LXR268" s="44"/>
      <c r="LXS268" s="44"/>
      <c r="LXT268" s="41"/>
      <c r="LXU268" s="42"/>
      <c r="LXV268" s="42"/>
      <c r="LXW268" s="125"/>
      <c r="LXX268" s="44"/>
      <c r="LXY268" s="44"/>
      <c r="LXZ268" s="41"/>
      <c r="LYA268" s="42"/>
      <c r="LYB268" s="42"/>
      <c r="LYC268" s="125"/>
      <c r="LYD268" s="44"/>
      <c r="LYE268" s="44"/>
      <c r="LYF268" s="41"/>
      <c r="LYG268" s="42"/>
      <c r="LYH268" s="42"/>
      <c r="LYI268" s="125"/>
      <c r="LYJ268" s="44"/>
      <c r="LYK268" s="44"/>
      <c r="LYL268" s="41"/>
      <c r="LYM268" s="42"/>
      <c r="LYN268" s="42"/>
      <c r="LYO268" s="125"/>
      <c r="LYP268" s="44"/>
      <c r="LYQ268" s="44"/>
      <c r="LYR268" s="41"/>
      <c r="LYS268" s="42"/>
      <c r="LYT268" s="42"/>
      <c r="LYU268" s="125"/>
      <c r="LYV268" s="44"/>
      <c r="LYW268" s="44"/>
      <c r="LYX268" s="41"/>
      <c r="LYY268" s="42"/>
      <c r="LYZ268" s="42"/>
      <c r="LZA268" s="125"/>
      <c r="LZB268" s="44"/>
      <c r="LZC268" s="44"/>
      <c r="LZD268" s="41"/>
      <c r="LZE268" s="42"/>
      <c r="LZF268" s="42"/>
      <c r="LZG268" s="125"/>
      <c r="LZH268" s="44"/>
      <c r="LZI268" s="44"/>
      <c r="LZJ268" s="41"/>
      <c r="LZK268" s="42"/>
      <c r="LZL268" s="42"/>
      <c r="LZM268" s="125"/>
      <c r="LZN268" s="44"/>
      <c r="LZO268" s="44"/>
      <c r="LZP268" s="41"/>
      <c r="LZQ268" s="42"/>
      <c r="LZR268" s="42"/>
      <c r="LZS268" s="125"/>
      <c r="LZT268" s="44"/>
      <c r="LZU268" s="44"/>
      <c r="LZV268" s="41"/>
      <c r="LZW268" s="42"/>
      <c r="LZX268" s="42"/>
      <c r="LZY268" s="125"/>
      <c r="LZZ268" s="44"/>
      <c r="MAA268" s="44"/>
      <c r="MAB268" s="41"/>
      <c r="MAC268" s="42"/>
      <c r="MAD268" s="42"/>
      <c r="MAE268" s="125"/>
      <c r="MAF268" s="44"/>
      <c r="MAG268" s="44"/>
      <c r="MAH268" s="41"/>
      <c r="MAI268" s="42"/>
      <c r="MAJ268" s="42"/>
      <c r="MAK268" s="125"/>
      <c r="MAL268" s="44"/>
      <c r="MAM268" s="44"/>
      <c r="MAN268" s="41"/>
      <c r="MAO268" s="42"/>
      <c r="MAP268" s="42"/>
      <c r="MAQ268" s="125"/>
      <c r="MAR268" s="44"/>
      <c r="MAS268" s="44"/>
      <c r="MAT268" s="41"/>
      <c r="MAU268" s="42"/>
      <c r="MAV268" s="42"/>
      <c r="MAW268" s="125"/>
      <c r="MAX268" s="44"/>
      <c r="MAY268" s="44"/>
      <c r="MAZ268" s="41"/>
      <c r="MBA268" s="42"/>
      <c r="MBB268" s="42"/>
      <c r="MBC268" s="125"/>
      <c r="MBD268" s="44"/>
      <c r="MBE268" s="44"/>
      <c r="MBF268" s="41"/>
      <c r="MBG268" s="42"/>
      <c r="MBH268" s="42"/>
      <c r="MBI268" s="125"/>
      <c r="MBJ268" s="44"/>
      <c r="MBK268" s="44"/>
      <c r="MBL268" s="41"/>
      <c r="MBM268" s="42"/>
      <c r="MBN268" s="42"/>
      <c r="MBO268" s="125"/>
      <c r="MBP268" s="44"/>
      <c r="MBQ268" s="44"/>
      <c r="MBR268" s="41"/>
      <c r="MBS268" s="42"/>
      <c r="MBT268" s="42"/>
      <c r="MBU268" s="125"/>
      <c r="MBV268" s="44"/>
      <c r="MBW268" s="44"/>
      <c r="MBX268" s="41"/>
      <c r="MBY268" s="42"/>
      <c r="MBZ268" s="42"/>
      <c r="MCA268" s="125"/>
      <c r="MCB268" s="44"/>
      <c r="MCC268" s="44"/>
      <c r="MCD268" s="41"/>
      <c r="MCE268" s="42"/>
      <c r="MCF268" s="42"/>
      <c r="MCG268" s="125"/>
      <c r="MCH268" s="44"/>
      <c r="MCI268" s="44"/>
      <c r="MCJ268" s="41"/>
      <c r="MCK268" s="42"/>
      <c r="MCL268" s="42"/>
      <c r="MCM268" s="125"/>
      <c r="MCN268" s="44"/>
      <c r="MCO268" s="44"/>
      <c r="MCP268" s="41"/>
      <c r="MCQ268" s="42"/>
      <c r="MCR268" s="42"/>
      <c r="MCS268" s="125"/>
      <c r="MCT268" s="44"/>
      <c r="MCU268" s="44"/>
      <c r="MCV268" s="41"/>
      <c r="MCW268" s="42"/>
      <c r="MCX268" s="42"/>
      <c r="MCY268" s="125"/>
      <c r="MCZ268" s="44"/>
      <c r="MDA268" s="44"/>
      <c r="MDB268" s="41"/>
      <c r="MDC268" s="42"/>
      <c r="MDD268" s="42"/>
      <c r="MDE268" s="125"/>
      <c r="MDF268" s="44"/>
      <c r="MDG268" s="44"/>
      <c r="MDH268" s="41"/>
      <c r="MDI268" s="42"/>
      <c r="MDJ268" s="42"/>
      <c r="MDK268" s="125"/>
      <c r="MDL268" s="44"/>
      <c r="MDM268" s="44"/>
      <c r="MDN268" s="41"/>
      <c r="MDO268" s="42"/>
      <c r="MDP268" s="42"/>
      <c r="MDQ268" s="125"/>
      <c r="MDR268" s="44"/>
      <c r="MDS268" s="44"/>
      <c r="MDT268" s="41"/>
      <c r="MDU268" s="42"/>
      <c r="MDV268" s="42"/>
      <c r="MDW268" s="125"/>
      <c r="MDX268" s="44"/>
      <c r="MDY268" s="44"/>
      <c r="MDZ268" s="41"/>
      <c r="MEA268" s="42"/>
      <c r="MEB268" s="42"/>
      <c r="MEC268" s="125"/>
      <c r="MED268" s="44"/>
      <c r="MEE268" s="44"/>
      <c r="MEF268" s="41"/>
      <c r="MEG268" s="42"/>
      <c r="MEH268" s="42"/>
      <c r="MEI268" s="125"/>
      <c r="MEJ268" s="44"/>
      <c r="MEK268" s="44"/>
      <c r="MEL268" s="41"/>
      <c r="MEM268" s="42"/>
      <c r="MEN268" s="42"/>
      <c r="MEO268" s="125"/>
      <c r="MEP268" s="44"/>
      <c r="MEQ268" s="44"/>
      <c r="MER268" s="41"/>
      <c r="MES268" s="42"/>
      <c r="MET268" s="42"/>
      <c r="MEU268" s="125"/>
      <c r="MEV268" s="44"/>
      <c r="MEW268" s="44"/>
      <c r="MEX268" s="41"/>
      <c r="MEY268" s="42"/>
      <c r="MEZ268" s="42"/>
      <c r="MFA268" s="125"/>
      <c r="MFB268" s="44"/>
      <c r="MFC268" s="44"/>
      <c r="MFD268" s="41"/>
      <c r="MFE268" s="42"/>
      <c r="MFF268" s="42"/>
      <c r="MFG268" s="125"/>
      <c r="MFH268" s="44"/>
      <c r="MFI268" s="44"/>
      <c r="MFJ268" s="41"/>
      <c r="MFK268" s="42"/>
      <c r="MFL268" s="42"/>
      <c r="MFM268" s="125"/>
      <c r="MFN268" s="44"/>
      <c r="MFO268" s="44"/>
      <c r="MFP268" s="41"/>
      <c r="MFQ268" s="42"/>
      <c r="MFR268" s="42"/>
      <c r="MFS268" s="125"/>
      <c r="MFT268" s="44"/>
      <c r="MFU268" s="44"/>
      <c r="MFV268" s="41"/>
      <c r="MFW268" s="42"/>
      <c r="MFX268" s="42"/>
      <c r="MFY268" s="125"/>
      <c r="MFZ268" s="44"/>
      <c r="MGA268" s="44"/>
      <c r="MGB268" s="41"/>
      <c r="MGC268" s="42"/>
      <c r="MGD268" s="42"/>
      <c r="MGE268" s="125"/>
      <c r="MGF268" s="44"/>
      <c r="MGG268" s="44"/>
      <c r="MGH268" s="41"/>
      <c r="MGI268" s="42"/>
      <c r="MGJ268" s="42"/>
      <c r="MGK268" s="125"/>
      <c r="MGL268" s="44"/>
      <c r="MGM268" s="44"/>
      <c r="MGN268" s="41"/>
      <c r="MGO268" s="42"/>
      <c r="MGP268" s="42"/>
      <c r="MGQ268" s="125"/>
      <c r="MGR268" s="44"/>
      <c r="MGS268" s="44"/>
      <c r="MGT268" s="41"/>
      <c r="MGU268" s="42"/>
      <c r="MGV268" s="42"/>
      <c r="MGW268" s="125"/>
      <c r="MGX268" s="44"/>
      <c r="MGY268" s="44"/>
      <c r="MGZ268" s="41"/>
      <c r="MHA268" s="42"/>
      <c r="MHB268" s="42"/>
      <c r="MHC268" s="125"/>
      <c r="MHD268" s="44"/>
      <c r="MHE268" s="44"/>
      <c r="MHF268" s="41"/>
      <c r="MHG268" s="42"/>
      <c r="MHH268" s="42"/>
      <c r="MHI268" s="125"/>
      <c r="MHJ268" s="44"/>
      <c r="MHK268" s="44"/>
      <c r="MHL268" s="41"/>
      <c r="MHM268" s="42"/>
      <c r="MHN268" s="42"/>
      <c r="MHO268" s="125"/>
      <c r="MHP268" s="44"/>
      <c r="MHQ268" s="44"/>
      <c r="MHR268" s="41"/>
      <c r="MHS268" s="42"/>
      <c r="MHT268" s="42"/>
      <c r="MHU268" s="125"/>
      <c r="MHV268" s="44"/>
      <c r="MHW268" s="44"/>
      <c r="MHX268" s="41"/>
      <c r="MHY268" s="42"/>
      <c r="MHZ268" s="42"/>
      <c r="MIA268" s="125"/>
      <c r="MIB268" s="44"/>
      <c r="MIC268" s="44"/>
      <c r="MID268" s="41"/>
      <c r="MIE268" s="42"/>
      <c r="MIF268" s="42"/>
      <c r="MIG268" s="125"/>
      <c r="MIH268" s="44"/>
      <c r="MII268" s="44"/>
      <c r="MIJ268" s="41"/>
      <c r="MIK268" s="42"/>
      <c r="MIL268" s="42"/>
      <c r="MIM268" s="125"/>
      <c r="MIN268" s="44"/>
      <c r="MIO268" s="44"/>
      <c r="MIP268" s="41"/>
      <c r="MIQ268" s="42"/>
      <c r="MIR268" s="42"/>
      <c r="MIS268" s="125"/>
      <c r="MIT268" s="44"/>
      <c r="MIU268" s="44"/>
      <c r="MIV268" s="41"/>
      <c r="MIW268" s="42"/>
      <c r="MIX268" s="42"/>
      <c r="MIY268" s="125"/>
      <c r="MIZ268" s="44"/>
      <c r="MJA268" s="44"/>
      <c r="MJB268" s="41"/>
      <c r="MJC268" s="42"/>
      <c r="MJD268" s="42"/>
      <c r="MJE268" s="125"/>
      <c r="MJF268" s="44"/>
      <c r="MJG268" s="44"/>
      <c r="MJH268" s="41"/>
      <c r="MJI268" s="42"/>
      <c r="MJJ268" s="42"/>
      <c r="MJK268" s="125"/>
      <c r="MJL268" s="44"/>
      <c r="MJM268" s="44"/>
      <c r="MJN268" s="41"/>
      <c r="MJO268" s="42"/>
      <c r="MJP268" s="42"/>
      <c r="MJQ268" s="125"/>
      <c r="MJR268" s="44"/>
      <c r="MJS268" s="44"/>
      <c r="MJT268" s="41"/>
      <c r="MJU268" s="42"/>
      <c r="MJV268" s="42"/>
      <c r="MJW268" s="125"/>
      <c r="MJX268" s="44"/>
      <c r="MJY268" s="44"/>
      <c r="MJZ268" s="41"/>
      <c r="MKA268" s="42"/>
      <c r="MKB268" s="42"/>
      <c r="MKC268" s="125"/>
      <c r="MKD268" s="44"/>
      <c r="MKE268" s="44"/>
      <c r="MKF268" s="41"/>
      <c r="MKG268" s="42"/>
      <c r="MKH268" s="42"/>
      <c r="MKI268" s="125"/>
      <c r="MKJ268" s="44"/>
      <c r="MKK268" s="44"/>
      <c r="MKL268" s="41"/>
      <c r="MKM268" s="42"/>
      <c r="MKN268" s="42"/>
      <c r="MKO268" s="125"/>
      <c r="MKP268" s="44"/>
      <c r="MKQ268" s="44"/>
      <c r="MKR268" s="41"/>
      <c r="MKS268" s="42"/>
      <c r="MKT268" s="42"/>
      <c r="MKU268" s="125"/>
      <c r="MKV268" s="44"/>
      <c r="MKW268" s="44"/>
      <c r="MKX268" s="41"/>
      <c r="MKY268" s="42"/>
      <c r="MKZ268" s="42"/>
      <c r="MLA268" s="125"/>
      <c r="MLB268" s="44"/>
      <c r="MLC268" s="44"/>
      <c r="MLD268" s="41"/>
      <c r="MLE268" s="42"/>
      <c r="MLF268" s="42"/>
      <c r="MLG268" s="125"/>
      <c r="MLH268" s="44"/>
      <c r="MLI268" s="44"/>
      <c r="MLJ268" s="41"/>
      <c r="MLK268" s="42"/>
      <c r="MLL268" s="42"/>
      <c r="MLM268" s="125"/>
      <c r="MLN268" s="44"/>
      <c r="MLO268" s="44"/>
      <c r="MLP268" s="41"/>
      <c r="MLQ268" s="42"/>
      <c r="MLR268" s="42"/>
      <c r="MLS268" s="125"/>
      <c r="MLT268" s="44"/>
      <c r="MLU268" s="44"/>
      <c r="MLV268" s="41"/>
      <c r="MLW268" s="42"/>
      <c r="MLX268" s="42"/>
      <c r="MLY268" s="125"/>
      <c r="MLZ268" s="44"/>
      <c r="MMA268" s="44"/>
      <c r="MMB268" s="41"/>
      <c r="MMC268" s="42"/>
      <c r="MMD268" s="42"/>
      <c r="MME268" s="125"/>
      <c r="MMF268" s="44"/>
      <c r="MMG268" s="44"/>
      <c r="MMH268" s="41"/>
      <c r="MMI268" s="42"/>
      <c r="MMJ268" s="42"/>
      <c r="MMK268" s="125"/>
      <c r="MML268" s="44"/>
      <c r="MMM268" s="44"/>
      <c r="MMN268" s="41"/>
      <c r="MMO268" s="42"/>
      <c r="MMP268" s="42"/>
      <c r="MMQ268" s="125"/>
      <c r="MMR268" s="44"/>
      <c r="MMS268" s="44"/>
      <c r="MMT268" s="41"/>
      <c r="MMU268" s="42"/>
      <c r="MMV268" s="42"/>
      <c r="MMW268" s="125"/>
      <c r="MMX268" s="44"/>
      <c r="MMY268" s="44"/>
      <c r="MMZ268" s="41"/>
      <c r="MNA268" s="42"/>
      <c r="MNB268" s="42"/>
      <c r="MNC268" s="125"/>
      <c r="MND268" s="44"/>
      <c r="MNE268" s="44"/>
      <c r="MNF268" s="41"/>
      <c r="MNG268" s="42"/>
      <c r="MNH268" s="42"/>
      <c r="MNI268" s="125"/>
      <c r="MNJ268" s="44"/>
      <c r="MNK268" s="44"/>
      <c r="MNL268" s="41"/>
      <c r="MNM268" s="42"/>
      <c r="MNN268" s="42"/>
      <c r="MNO268" s="125"/>
      <c r="MNP268" s="44"/>
      <c r="MNQ268" s="44"/>
      <c r="MNR268" s="41"/>
      <c r="MNS268" s="42"/>
      <c r="MNT268" s="42"/>
      <c r="MNU268" s="125"/>
      <c r="MNV268" s="44"/>
      <c r="MNW268" s="44"/>
      <c r="MNX268" s="41"/>
      <c r="MNY268" s="42"/>
      <c r="MNZ268" s="42"/>
      <c r="MOA268" s="125"/>
      <c r="MOB268" s="44"/>
      <c r="MOC268" s="44"/>
      <c r="MOD268" s="41"/>
      <c r="MOE268" s="42"/>
      <c r="MOF268" s="42"/>
      <c r="MOG268" s="125"/>
      <c r="MOH268" s="44"/>
      <c r="MOI268" s="44"/>
      <c r="MOJ268" s="41"/>
      <c r="MOK268" s="42"/>
      <c r="MOL268" s="42"/>
      <c r="MOM268" s="125"/>
      <c r="MON268" s="44"/>
      <c r="MOO268" s="44"/>
      <c r="MOP268" s="41"/>
      <c r="MOQ268" s="42"/>
      <c r="MOR268" s="42"/>
      <c r="MOS268" s="125"/>
      <c r="MOT268" s="44"/>
      <c r="MOU268" s="44"/>
      <c r="MOV268" s="41"/>
      <c r="MOW268" s="42"/>
      <c r="MOX268" s="42"/>
      <c r="MOY268" s="125"/>
      <c r="MOZ268" s="44"/>
      <c r="MPA268" s="44"/>
      <c r="MPB268" s="41"/>
      <c r="MPC268" s="42"/>
      <c r="MPD268" s="42"/>
      <c r="MPE268" s="125"/>
      <c r="MPF268" s="44"/>
      <c r="MPG268" s="44"/>
      <c r="MPH268" s="41"/>
      <c r="MPI268" s="42"/>
      <c r="MPJ268" s="42"/>
      <c r="MPK268" s="125"/>
      <c r="MPL268" s="44"/>
      <c r="MPM268" s="44"/>
      <c r="MPN268" s="41"/>
      <c r="MPO268" s="42"/>
      <c r="MPP268" s="42"/>
      <c r="MPQ268" s="125"/>
      <c r="MPR268" s="44"/>
      <c r="MPS268" s="44"/>
      <c r="MPT268" s="41"/>
      <c r="MPU268" s="42"/>
      <c r="MPV268" s="42"/>
      <c r="MPW268" s="125"/>
      <c r="MPX268" s="44"/>
      <c r="MPY268" s="44"/>
      <c r="MPZ268" s="41"/>
      <c r="MQA268" s="42"/>
      <c r="MQB268" s="42"/>
      <c r="MQC268" s="125"/>
      <c r="MQD268" s="44"/>
      <c r="MQE268" s="44"/>
      <c r="MQF268" s="41"/>
      <c r="MQG268" s="42"/>
      <c r="MQH268" s="42"/>
      <c r="MQI268" s="125"/>
      <c r="MQJ268" s="44"/>
      <c r="MQK268" s="44"/>
      <c r="MQL268" s="41"/>
      <c r="MQM268" s="42"/>
      <c r="MQN268" s="42"/>
      <c r="MQO268" s="125"/>
      <c r="MQP268" s="44"/>
      <c r="MQQ268" s="44"/>
      <c r="MQR268" s="41"/>
      <c r="MQS268" s="42"/>
      <c r="MQT268" s="42"/>
      <c r="MQU268" s="125"/>
      <c r="MQV268" s="44"/>
      <c r="MQW268" s="44"/>
      <c r="MQX268" s="41"/>
      <c r="MQY268" s="42"/>
      <c r="MQZ268" s="42"/>
      <c r="MRA268" s="125"/>
      <c r="MRB268" s="44"/>
      <c r="MRC268" s="44"/>
      <c r="MRD268" s="41"/>
      <c r="MRE268" s="42"/>
      <c r="MRF268" s="42"/>
      <c r="MRG268" s="125"/>
      <c r="MRH268" s="44"/>
      <c r="MRI268" s="44"/>
      <c r="MRJ268" s="41"/>
      <c r="MRK268" s="42"/>
      <c r="MRL268" s="42"/>
      <c r="MRM268" s="125"/>
      <c r="MRN268" s="44"/>
      <c r="MRO268" s="44"/>
      <c r="MRP268" s="41"/>
      <c r="MRQ268" s="42"/>
      <c r="MRR268" s="42"/>
      <c r="MRS268" s="125"/>
      <c r="MRT268" s="44"/>
      <c r="MRU268" s="44"/>
      <c r="MRV268" s="41"/>
      <c r="MRW268" s="42"/>
      <c r="MRX268" s="42"/>
      <c r="MRY268" s="125"/>
      <c r="MRZ268" s="44"/>
      <c r="MSA268" s="44"/>
      <c r="MSB268" s="41"/>
      <c r="MSC268" s="42"/>
      <c r="MSD268" s="42"/>
      <c r="MSE268" s="125"/>
      <c r="MSF268" s="44"/>
      <c r="MSG268" s="44"/>
      <c r="MSH268" s="41"/>
      <c r="MSI268" s="42"/>
      <c r="MSJ268" s="42"/>
      <c r="MSK268" s="125"/>
      <c r="MSL268" s="44"/>
      <c r="MSM268" s="44"/>
      <c r="MSN268" s="41"/>
      <c r="MSO268" s="42"/>
      <c r="MSP268" s="42"/>
      <c r="MSQ268" s="125"/>
      <c r="MSR268" s="44"/>
      <c r="MSS268" s="44"/>
      <c r="MST268" s="41"/>
      <c r="MSU268" s="42"/>
      <c r="MSV268" s="42"/>
      <c r="MSW268" s="125"/>
      <c r="MSX268" s="44"/>
      <c r="MSY268" s="44"/>
      <c r="MSZ268" s="41"/>
      <c r="MTA268" s="42"/>
      <c r="MTB268" s="42"/>
      <c r="MTC268" s="125"/>
      <c r="MTD268" s="44"/>
      <c r="MTE268" s="44"/>
      <c r="MTF268" s="41"/>
      <c r="MTG268" s="42"/>
      <c r="MTH268" s="42"/>
      <c r="MTI268" s="125"/>
      <c r="MTJ268" s="44"/>
      <c r="MTK268" s="44"/>
      <c r="MTL268" s="41"/>
      <c r="MTM268" s="42"/>
      <c r="MTN268" s="42"/>
      <c r="MTO268" s="125"/>
      <c r="MTP268" s="44"/>
      <c r="MTQ268" s="44"/>
      <c r="MTR268" s="41"/>
      <c r="MTS268" s="42"/>
      <c r="MTT268" s="42"/>
      <c r="MTU268" s="125"/>
      <c r="MTV268" s="44"/>
      <c r="MTW268" s="44"/>
      <c r="MTX268" s="41"/>
      <c r="MTY268" s="42"/>
      <c r="MTZ268" s="42"/>
      <c r="MUA268" s="125"/>
      <c r="MUB268" s="44"/>
      <c r="MUC268" s="44"/>
      <c r="MUD268" s="41"/>
      <c r="MUE268" s="42"/>
      <c r="MUF268" s="42"/>
      <c r="MUG268" s="125"/>
      <c r="MUH268" s="44"/>
      <c r="MUI268" s="44"/>
      <c r="MUJ268" s="41"/>
      <c r="MUK268" s="42"/>
      <c r="MUL268" s="42"/>
      <c r="MUM268" s="125"/>
      <c r="MUN268" s="44"/>
      <c r="MUO268" s="44"/>
      <c r="MUP268" s="41"/>
      <c r="MUQ268" s="42"/>
      <c r="MUR268" s="42"/>
      <c r="MUS268" s="125"/>
      <c r="MUT268" s="44"/>
      <c r="MUU268" s="44"/>
      <c r="MUV268" s="41"/>
      <c r="MUW268" s="42"/>
      <c r="MUX268" s="42"/>
      <c r="MUY268" s="125"/>
      <c r="MUZ268" s="44"/>
      <c r="MVA268" s="44"/>
      <c r="MVB268" s="41"/>
      <c r="MVC268" s="42"/>
      <c r="MVD268" s="42"/>
      <c r="MVE268" s="125"/>
      <c r="MVF268" s="44"/>
      <c r="MVG268" s="44"/>
      <c r="MVH268" s="41"/>
      <c r="MVI268" s="42"/>
      <c r="MVJ268" s="42"/>
      <c r="MVK268" s="125"/>
      <c r="MVL268" s="44"/>
      <c r="MVM268" s="44"/>
      <c r="MVN268" s="41"/>
      <c r="MVO268" s="42"/>
      <c r="MVP268" s="42"/>
      <c r="MVQ268" s="125"/>
      <c r="MVR268" s="44"/>
      <c r="MVS268" s="44"/>
      <c r="MVT268" s="41"/>
      <c r="MVU268" s="42"/>
      <c r="MVV268" s="42"/>
      <c r="MVW268" s="125"/>
      <c r="MVX268" s="44"/>
      <c r="MVY268" s="44"/>
      <c r="MVZ268" s="41"/>
      <c r="MWA268" s="42"/>
      <c r="MWB268" s="42"/>
      <c r="MWC268" s="125"/>
      <c r="MWD268" s="44"/>
      <c r="MWE268" s="44"/>
      <c r="MWF268" s="41"/>
      <c r="MWG268" s="42"/>
      <c r="MWH268" s="42"/>
      <c r="MWI268" s="125"/>
      <c r="MWJ268" s="44"/>
      <c r="MWK268" s="44"/>
      <c r="MWL268" s="41"/>
      <c r="MWM268" s="42"/>
      <c r="MWN268" s="42"/>
      <c r="MWO268" s="125"/>
      <c r="MWP268" s="44"/>
      <c r="MWQ268" s="44"/>
      <c r="MWR268" s="41"/>
      <c r="MWS268" s="42"/>
      <c r="MWT268" s="42"/>
      <c r="MWU268" s="125"/>
      <c r="MWV268" s="44"/>
      <c r="MWW268" s="44"/>
      <c r="MWX268" s="41"/>
      <c r="MWY268" s="42"/>
      <c r="MWZ268" s="42"/>
      <c r="MXA268" s="125"/>
      <c r="MXB268" s="44"/>
      <c r="MXC268" s="44"/>
      <c r="MXD268" s="41"/>
      <c r="MXE268" s="42"/>
      <c r="MXF268" s="42"/>
      <c r="MXG268" s="125"/>
      <c r="MXH268" s="44"/>
      <c r="MXI268" s="44"/>
      <c r="MXJ268" s="41"/>
      <c r="MXK268" s="42"/>
      <c r="MXL268" s="42"/>
      <c r="MXM268" s="125"/>
      <c r="MXN268" s="44"/>
      <c r="MXO268" s="44"/>
      <c r="MXP268" s="41"/>
      <c r="MXQ268" s="42"/>
      <c r="MXR268" s="42"/>
      <c r="MXS268" s="125"/>
      <c r="MXT268" s="44"/>
      <c r="MXU268" s="44"/>
      <c r="MXV268" s="41"/>
      <c r="MXW268" s="42"/>
      <c r="MXX268" s="42"/>
      <c r="MXY268" s="125"/>
      <c r="MXZ268" s="44"/>
      <c r="MYA268" s="44"/>
      <c r="MYB268" s="41"/>
      <c r="MYC268" s="42"/>
      <c r="MYD268" s="42"/>
      <c r="MYE268" s="125"/>
      <c r="MYF268" s="44"/>
      <c r="MYG268" s="44"/>
      <c r="MYH268" s="41"/>
      <c r="MYI268" s="42"/>
      <c r="MYJ268" s="42"/>
      <c r="MYK268" s="125"/>
      <c r="MYL268" s="44"/>
      <c r="MYM268" s="44"/>
      <c r="MYN268" s="41"/>
      <c r="MYO268" s="42"/>
      <c r="MYP268" s="42"/>
      <c r="MYQ268" s="125"/>
      <c r="MYR268" s="44"/>
      <c r="MYS268" s="44"/>
      <c r="MYT268" s="41"/>
      <c r="MYU268" s="42"/>
      <c r="MYV268" s="42"/>
      <c r="MYW268" s="125"/>
      <c r="MYX268" s="44"/>
      <c r="MYY268" s="44"/>
      <c r="MYZ268" s="41"/>
      <c r="MZA268" s="42"/>
      <c r="MZB268" s="42"/>
      <c r="MZC268" s="125"/>
      <c r="MZD268" s="44"/>
      <c r="MZE268" s="44"/>
      <c r="MZF268" s="41"/>
      <c r="MZG268" s="42"/>
      <c r="MZH268" s="42"/>
      <c r="MZI268" s="125"/>
      <c r="MZJ268" s="44"/>
      <c r="MZK268" s="44"/>
      <c r="MZL268" s="41"/>
      <c r="MZM268" s="42"/>
      <c r="MZN268" s="42"/>
      <c r="MZO268" s="125"/>
      <c r="MZP268" s="44"/>
      <c r="MZQ268" s="44"/>
      <c r="MZR268" s="41"/>
      <c r="MZS268" s="42"/>
      <c r="MZT268" s="42"/>
      <c r="MZU268" s="125"/>
      <c r="MZV268" s="44"/>
      <c r="MZW268" s="44"/>
      <c r="MZX268" s="41"/>
      <c r="MZY268" s="42"/>
      <c r="MZZ268" s="42"/>
      <c r="NAA268" s="125"/>
      <c r="NAB268" s="44"/>
      <c r="NAC268" s="44"/>
      <c r="NAD268" s="41"/>
      <c r="NAE268" s="42"/>
      <c r="NAF268" s="42"/>
      <c r="NAG268" s="125"/>
      <c r="NAH268" s="44"/>
      <c r="NAI268" s="44"/>
      <c r="NAJ268" s="41"/>
      <c r="NAK268" s="42"/>
      <c r="NAL268" s="42"/>
      <c r="NAM268" s="125"/>
      <c r="NAN268" s="44"/>
      <c r="NAO268" s="44"/>
      <c r="NAP268" s="41"/>
      <c r="NAQ268" s="42"/>
      <c r="NAR268" s="42"/>
      <c r="NAS268" s="125"/>
      <c r="NAT268" s="44"/>
      <c r="NAU268" s="44"/>
      <c r="NAV268" s="41"/>
      <c r="NAW268" s="42"/>
      <c r="NAX268" s="42"/>
      <c r="NAY268" s="125"/>
      <c r="NAZ268" s="44"/>
      <c r="NBA268" s="44"/>
      <c r="NBB268" s="41"/>
      <c r="NBC268" s="42"/>
      <c r="NBD268" s="42"/>
      <c r="NBE268" s="125"/>
      <c r="NBF268" s="44"/>
      <c r="NBG268" s="44"/>
      <c r="NBH268" s="41"/>
      <c r="NBI268" s="42"/>
      <c r="NBJ268" s="42"/>
      <c r="NBK268" s="125"/>
      <c r="NBL268" s="44"/>
      <c r="NBM268" s="44"/>
      <c r="NBN268" s="41"/>
      <c r="NBO268" s="42"/>
      <c r="NBP268" s="42"/>
      <c r="NBQ268" s="125"/>
      <c r="NBR268" s="44"/>
      <c r="NBS268" s="44"/>
      <c r="NBT268" s="41"/>
      <c r="NBU268" s="42"/>
      <c r="NBV268" s="42"/>
      <c r="NBW268" s="125"/>
      <c r="NBX268" s="44"/>
      <c r="NBY268" s="44"/>
      <c r="NBZ268" s="41"/>
      <c r="NCA268" s="42"/>
      <c r="NCB268" s="42"/>
      <c r="NCC268" s="125"/>
      <c r="NCD268" s="44"/>
      <c r="NCE268" s="44"/>
      <c r="NCF268" s="41"/>
      <c r="NCG268" s="42"/>
      <c r="NCH268" s="42"/>
      <c r="NCI268" s="125"/>
      <c r="NCJ268" s="44"/>
      <c r="NCK268" s="44"/>
      <c r="NCL268" s="41"/>
      <c r="NCM268" s="42"/>
      <c r="NCN268" s="42"/>
      <c r="NCO268" s="125"/>
      <c r="NCP268" s="44"/>
      <c r="NCQ268" s="44"/>
      <c r="NCR268" s="41"/>
      <c r="NCS268" s="42"/>
      <c r="NCT268" s="42"/>
      <c r="NCU268" s="125"/>
      <c r="NCV268" s="44"/>
      <c r="NCW268" s="44"/>
      <c r="NCX268" s="41"/>
      <c r="NCY268" s="42"/>
      <c r="NCZ268" s="42"/>
      <c r="NDA268" s="125"/>
      <c r="NDB268" s="44"/>
      <c r="NDC268" s="44"/>
      <c r="NDD268" s="41"/>
      <c r="NDE268" s="42"/>
      <c r="NDF268" s="42"/>
      <c r="NDG268" s="125"/>
      <c r="NDH268" s="44"/>
      <c r="NDI268" s="44"/>
      <c r="NDJ268" s="41"/>
      <c r="NDK268" s="42"/>
      <c r="NDL268" s="42"/>
      <c r="NDM268" s="125"/>
      <c r="NDN268" s="44"/>
      <c r="NDO268" s="44"/>
      <c r="NDP268" s="41"/>
      <c r="NDQ268" s="42"/>
      <c r="NDR268" s="42"/>
      <c r="NDS268" s="125"/>
      <c r="NDT268" s="44"/>
      <c r="NDU268" s="44"/>
      <c r="NDV268" s="41"/>
      <c r="NDW268" s="42"/>
      <c r="NDX268" s="42"/>
      <c r="NDY268" s="125"/>
      <c r="NDZ268" s="44"/>
      <c r="NEA268" s="44"/>
      <c r="NEB268" s="41"/>
      <c r="NEC268" s="42"/>
      <c r="NED268" s="42"/>
      <c r="NEE268" s="125"/>
      <c r="NEF268" s="44"/>
      <c r="NEG268" s="44"/>
      <c r="NEH268" s="41"/>
      <c r="NEI268" s="42"/>
      <c r="NEJ268" s="42"/>
      <c r="NEK268" s="125"/>
      <c r="NEL268" s="44"/>
      <c r="NEM268" s="44"/>
      <c r="NEN268" s="41"/>
      <c r="NEO268" s="42"/>
      <c r="NEP268" s="42"/>
      <c r="NEQ268" s="125"/>
      <c r="NER268" s="44"/>
      <c r="NES268" s="44"/>
      <c r="NET268" s="41"/>
      <c r="NEU268" s="42"/>
      <c r="NEV268" s="42"/>
      <c r="NEW268" s="125"/>
      <c r="NEX268" s="44"/>
      <c r="NEY268" s="44"/>
      <c r="NEZ268" s="41"/>
      <c r="NFA268" s="42"/>
      <c r="NFB268" s="42"/>
      <c r="NFC268" s="125"/>
      <c r="NFD268" s="44"/>
      <c r="NFE268" s="44"/>
      <c r="NFF268" s="41"/>
      <c r="NFG268" s="42"/>
      <c r="NFH268" s="42"/>
      <c r="NFI268" s="125"/>
      <c r="NFJ268" s="44"/>
      <c r="NFK268" s="44"/>
      <c r="NFL268" s="41"/>
      <c r="NFM268" s="42"/>
      <c r="NFN268" s="42"/>
      <c r="NFO268" s="125"/>
      <c r="NFP268" s="44"/>
      <c r="NFQ268" s="44"/>
      <c r="NFR268" s="41"/>
      <c r="NFS268" s="42"/>
      <c r="NFT268" s="42"/>
      <c r="NFU268" s="125"/>
      <c r="NFV268" s="44"/>
      <c r="NFW268" s="44"/>
      <c r="NFX268" s="41"/>
      <c r="NFY268" s="42"/>
      <c r="NFZ268" s="42"/>
      <c r="NGA268" s="125"/>
      <c r="NGB268" s="44"/>
      <c r="NGC268" s="44"/>
      <c r="NGD268" s="41"/>
      <c r="NGE268" s="42"/>
      <c r="NGF268" s="42"/>
      <c r="NGG268" s="125"/>
      <c r="NGH268" s="44"/>
      <c r="NGI268" s="44"/>
      <c r="NGJ268" s="41"/>
      <c r="NGK268" s="42"/>
      <c r="NGL268" s="42"/>
      <c r="NGM268" s="125"/>
      <c r="NGN268" s="44"/>
      <c r="NGO268" s="44"/>
      <c r="NGP268" s="41"/>
      <c r="NGQ268" s="42"/>
      <c r="NGR268" s="42"/>
      <c r="NGS268" s="125"/>
      <c r="NGT268" s="44"/>
      <c r="NGU268" s="44"/>
      <c r="NGV268" s="41"/>
      <c r="NGW268" s="42"/>
      <c r="NGX268" s="42"/>
      <c r="NGY268" s="125"/>
      <c r="NGZ268" s="44"/>
      <c r="NHA268" s="44"/>
      <c r="NHB268" s="41"/>
      <c r="NHC268" s="42"/>
      <c r="NHD268" s="42"/>
      <c r="NHE268" s="125"/>
      <c r="NHF268" s="44"/>
      <c r="NHG268" s="44"/>
      <c r="NHH268" s="41"/>
      <c r="NHI268" s="42"/>
      <c r="NHJ268" s="42"/>
      <c r="NHK268" s="125"/>
      <c r="NHL268" s="44"/>
      <c r="NHM268" s="44"/>
      <c r="NHN268" s="41"/>
      <c r="NHO268" s="42"/>
      <c r="NHP268" s="42"/>
      <c r="NHQ268" s="125"/>
      <c r="NHR268" s="44"/>
      <c r="NHS268" s="44"/>
      <c r="NHT268" s="41"/>
      <c r="NHU268" s="42"/>
      <c r="NHV268" s="42"/>
      <c r="NHW268" s="125"/>
      <c r="NHX268" s="44"/>
      <c r="NHY268" s="44"/>
      <c r="NHZ268" s="41"/>
      <c r="NIA268" s="42"/>
      <c r="NIB268" s="42"/>
      <c r="NIC268" s="125"/>
      <c r="NID268" s="44"/>
      <c r="NIE268" s="44"/>
      <c r="NIF268" s="41"/>
      <c r="NIG268" s="42"/>
      <c r="NIH268" s="42"/>
      <c r="NII268" s="125"/>
      <c r="NIJ268" s="44"/>
      <c r="NIK268" s="44"/>
      <c r="NIL268" s="41"/>
      <c r="NIM268" s="42"/>
      <c r="NIN268" s="42"/>
      <c r="NIO268" s="125"/>
      <c r="NIP268" s="44"/>
      <c r="NIQ268" s="44"/>
      <c r="NIR268" s="41"/>
      <c r="NIS268" s="42"/>
      <c r="NIT268" s="42"/>
      <c r="NIU268" s="125"/>
      <c r="NIV268" s="44"/>
      <c r="NIW268" s="44"/>
      <c r="NIX268" s="41"/>
      <c r="NIY268" s="42"/>
      <c r="NIZ268" s="42"/>
      <c r="NJA268" s="125"/>
      <c r="NJB268" s="44"/>
      <c r="NJC268" s="44"/>
      <c r="NJD268" s="41"/>
      <c r="NJE268" s="42"/>
      <c r="NJF268" s="42"/>
      <c r="NJG268" s="125"/>
      <c r="NJH268" s="44"/>
      <c r="NJI268" s="44"/>
      <c r="NJJ268" s="41"/>
      <c r="NJK268" s="42"/>
      <c r="NJL268" s="42"/>
      <c r="NJM268" s="125"/>
      <c r="NJN268" s="44"/>
      <c r="NJO268" s="44"/>
      <c r="NJP268" s="41"/>
      <c r="NJQ268" s="42"/>
      <c r="NJR268" s="42"/>
      <c r="NJS268" s="125"/>
      <c r="NJT268" s="44"/>
      <c r="NJU268" s="44"/>
      <c r="NJV268" s="41"/>
      <c r="NJW268" s="42"/>
      <c r="NJX268" s="42"/>
      <c r="NJY268" s="125"/>
      <c r="NJZ268" s="44"/>
      <c r="NKA268" s="44"/>
      <c r="NKB268" s="41"/>
      <c r="NKC268" s="42"/>
      <c r="NKD268" s="42"/>
      <c r="NKE268" s="125"/>
      <c r="NKF268" s="44"/>
      <c r="NKG268" s="44"/>
      <c r="NKH268" s="41"/>
      <c r="NKI268" s="42"/>
      <c r="NKJ268" s="42"/>
      <c r="NKK268" s="125"/>
      <c r="NKL268" s="44"/>
      <c r="NKM268" s="44"/>
      <c r="NKN268" s="41"/>
      <c r="NKO268" s="42"/>
      <c r="NKP268" s="42"/>
      <c r="NKQ268" s="125"/>
      <c r="NKR268" s="44"/>
      <c r="NKS268" s="44"/>
      <c r="NKT268" s="41"/>
      <c r="NKU268" s="42"/>
      <c r="NKV268" s="42"/>
      <c r="NKW268" s="125"/>
      <c r="NKX268" s="44"/>
      <c r="NKY268" s="44"/>
      <c r="NKZ268" s="41"/>
      <c r="NLA268" s="42"/>
      <c r="NLB268" s="42"/>
      <c r="NLC268" s="125"/>
      <c r="NLD268" s="44"/>
      <c r="NLE268" s="44"/>
      <c r="NLF268" s="41"/>
      <c r="NLG268" s="42"/>
      <c r="NLH268" s="42"/>
      <c r="NLI268" s="125"/>
      <c r="NLJ268" s="44"/>
      <c r="NLK268" s="44"/>
      <c r="NLL268" s="41"/>
      <c r="NLM268" s="42"/>
      <c r="NLN268" s="42"/>
      <c r="NLO268" s="125"/>
      <c r="NLP268" s="44"/>
      <c r="NLQ268" s="44"/>
      <c r="NLR268" s="41"/>
      <c r="NLS268" s="42"/>
      <c r="NLT268" s="42"/>
      <c r="NLU268" s="125"/>
      <c r="NLV268" s="44"/>
      <c r="NLW268" s="44"/>
      <c r="NLX268" s="41"/>
      <c r="NLY268" s="42"/>
      <c r="NLZ268" s="42"/>
      <c r="NMA268" s="125"/>
      <c r="NMB268" s="44"/>
      <c r="NMC268" s="44"/>
      <c r="NMD268" s="41"/>
      <c r="NME268" s="42"/>
      <c r="NMF268" s="42"/>
      <c r="NMG268" s="125"/>
      <c r="NMH268" s="44"/>
      <c r="NMI268" s="44"/>
      <c r="NMJ268" s="41"/>
      <c r="NMK268" s="42"/>
      <c r="NML268" s="42"/>
      <c r="NMM268" s="125"/>
      <c r="NMN268" s="44"/>
      <c r="NMO268" s="44"/>
      <c r="NMP268" s="41"/>
      <c r="NMQ268" s="42"/>
      <c r="NMR268" s="42"/>
      <c r="NMS268" s="125"/>
      <c r="NMT268" s="44"/>
      <c r="NMU268" s="44"/>
      <c r="NMV268" s="41"/>
      <c r="NMW268" s="42"/>
      <c r="NMX268" s="42"/>
      <c r="NMY268" s="125"/>
      <c r="NMZ268" s="44"/>
      <c r="NNA268" s="44"/>
      <c r="NNB268" s="41"/>
      <c r="NNC268" s="42"/>
      <c r="NND268" s="42"/>
      <c r="NNE268" s="125"/>
      <c r="NNF268" s="44"/>
      <c r="NNG268" s="44"/>
      <c r="NNH268" s="41"/>
      <c r="NNI268" s="42"/>
      <c r="NNJ268" s="42"/>
      <c r="NNK268" s="125"/>
      <c r="NNL268" s="44"/>
      <c r="NNM268" s="44"/>
      <c r="NNN268" s="41"/>
      <c r="NNO268" s="42"/>
      <c r="NNP268" s="42"/>
      <c r="NNQ268" s="125"/>
      <c r="NNR268" s="44"/>
      <c r="NNS268" s="44"/>
      <c r="NNT268" s="41"/>
      <c r="NNU268" s="42"/>
      <c r="NNV268" s="42"/>
      <c r="NNW268" s="125"/>
      <c r="NNX268" s="44"/>
      <c r="NNY268" s="44"/>
      <c r="NNZ268" s="41"/>
      <c r="NOA268" s="42"/>
      <c r="NOB268" s="42"/>
      <c r="NOC268" s="125"/>
      <c r="NOD268" s="44"/>
      <c r="NOE268" s="44"/>
      <c r="NOF268" s="41"/>
      <c r="NOG268" s="42"/>
      <c r="NOH268" s="42"/>
      <c r="NOI268" s="125"/>
      <c r="NOJ268" s="44"/>
      <c r="NOK268" s="44"/>
      <c r="NOL268" s="41"/>
      <c r="NOM268" s="42"/>
      <c r="NON268" s="42"/>
      <c r="NOO268" s="125"/>
      <c r="NOP268" s="44"/>
      <c r="NOQ268" s="44"/>
      <c r="NOR268" s="41"/>
      <c r="NOS268" s="42"/>
      <c r="NOT268" s="42"/>
      <c r="NOU268" s="125"/>
      <c r="NOV268" s="44"/>
      <c r="NOW268" s="44"/>
      <c r="NOX268" s="41"/>
      <c r="NOY268" s="42"/>
      <c r="NOZ268" s="42"/>
      <c r="NPA268" s="125"/>
      <c r="NPB268" s="44"/>
      <c r="NPC268" s="44"/>
      <c r="NPD268" s="41"/>
      <c r="NPE268" s="42"/>
      <c r="NPF268" s="42"/>
      <c r="NPG268" s="125"/>
      <c r="NPH268" s="44"/>
      <c r="NPI268" s="44"/>
      <c r="NPJ268" s="41"/>
      <c r="NPK268" s="42"/>
      <c r="NPL268" s="42"/>
      <c r="NPM268" s="125"/>
      <c r="NPN268" s="44"/>
      <c r="NPO268" s="44"/>
      <c r="NPP268" s="41"/>
      <c r="NPQ268" s="42"/>
      <c r="NPR268" s="42"/>
      <c r="NPS268" s="125"/>
      <c r="NPT268" s="44"/>
      <c r="NPU268" s="44"/>
      <c r="NPV268" s="41"/>
      <c r="NPW268" s="42"/>
      <c r="NPX268" s="42"/>
      <c r="NPY268" s="125"/>
      <c r="NPZ268" s="44"/>
      <c r="NQA268" s="44"/>
      <c r="NQB268" s="41"/>
      <c r="NQC268" s="42"/>
      <c r="NQD268" s="42"/>
      <c r="NQE268" s="125"/>
      <c r="NQF268" s="44"/>
      <c r="NQG268" s="44"/>
      <c r="NQH268" s="41"/>
      <c r="NQI268" s="42"/>
      <c r="NQJ268" s="42"/>
      <c r="NQK268" s="125"/>
      <c r="NQL268" s="44"/>
      <c r="NQM268" s="44"/>
      <c r="NQN268" s="41"/>
      <c r="NQO268" s="42"/>
      <c r="NQP268" s="42"/>
      <c r="NQQ268" s="125"/>
      <c r="NQR268" s="44"/>
      <c r="NQS268" s="44"/>
      <c r="NQT268" s="41"/>
      <c r="NQU268" s="42"/>
      <c r="NQV268" s="42"/>
      <c r="NQW268" s="125"/>
      <c r="NQX268" s="44"/>
      <c r="NQY268" s="44"/>
      <c r="NQZ268" s="41"/>
      <c r="NRA268" s="42"/>
      <c r="NRB268" s="42"/>
      <c r="NRC268" s="125"/>
      <c r="NRD268" s="44"/>
      <c r="NRE268" s="44"/>
      <c r="NRF268" s="41"/>
      <c r="NRG268" s="42"/>
      <c r="NRH268" s="42"/>
      <c r="NRI268" s="125"/>
      <c r="NRJ268" s="44"/>
      <c r="NRK268" s="44"/>
      <c r="NRL268" s="41"/>
      <c r="NRM268" s="42"/>
      <c r="NRN268" s="42"/>
      <c r="NRO268" s="125"/>
      <c r="NRP268" s="44"/>
      <c r="NRQ268" s="44"/>
      <c r="NRR268" s="41"/>
      <c r="NRS268" s="42"/>
      <c r="NRT268" s="42"/>
      <c r="NRU268" s="125"/>
      <c r="NRV268" s="44"/>
      <c r="NRW268" s="44"/>
      <c r="NRX268" s="41"/>
      <c r="NRY268" s="42"/>
      <c r="NRZ268" s="42"/>
      <c r="NSA268" s="125"/>
      <c r="NSB268" s="44"/>
      <c r="NSC268" s="44"/>
      <c r="NSD268" s="41"/>
      <c r="NSE268" s="42"/>
      <c r="NSF268" s="42"/>
      <c r="NSG268" s="125"/>
      <c r="NSH268" s="44"/>
      <c r="NSI268" s="44"/>
      <c r="NSJ268" s="41"/>
      <c r="NSK268" s="42"/>
      <c r="NSL268" s="42"/>
      <c r="NSM268" s="125"/>
      <c r="NSN268" s="44"/>
      <c r="NSO268" s="44"/>
      <c r="NSP268" s="41"/>
      <c r="NSQ268" s="42"/>
      <c r="NSR268" s="42"/>
      <c r="NSS268" s="125"/>
      <c r="NST268" s="44"/>
      <c r="NSU268" s="44"/>
      <c r="NSV268" s="41"/>
      <c r="NSW268" s="42"/>
      <c r="NSX268" s="42"/>
      <c r="NSY268" s="125"/>
      <c r="NSZ268" s="44"/>
      <c r="NTA268" s="44"/>
      <c r="NTB268" s="41"/>
      <c r="NTC268" s="42"/>
      <c r="NTD268" s="42"/>
      <c r="NTE268" s="125"/>
      <c r="NTF268" s="44"/>
      <c r="NTG268" s="44"/>
      <c r="NTH268" s="41"/>
      <c r="NTI268" s="42"/>
      <c r="NTJ268" s="42"/>
      <c r="NTK268" s="125"/>
      <c r="NTL268" s="44"/>
      <c r="NTM268" s="44"/>
      <c r="NTN268" s="41"/>
      <c r="NTO268" s="42"/>
      <c r="NTP268" s="42"/>
      <c r="NTQ268" s="125"/>
      <c r="NTR268" s="44"/>
      <c r="NTS268" s="44"/>
      <c r="NTT268" s="41"/>
      <c r="NTU268" s="42"/>
      <c r="NTV268" s="42"/>
      <c r="NTW268" s="125"/>
      <c r="NTX268" s="44"/>
      <c r="NTY268" s="44"/>
      <c r="NTZ268" s="41"/>
      <c r="NUA268" s="42"/>
      <c r="NUB268" s="42"/>
      <c r="NUC268" s="125"/>
      <c r="NUD268" s="44"/>
      <c r="NUE268" s="44"/>
      <c r="NUF268" s="41"/>
      <c r="NUG268" s="42"/>
      <c r="NUH268" s="42"/>
      <c r="NUI268" s="125"/>
      <c r="NUJ268" s="44"/>
      <c r="NUK268" s="44"/>
      <c r="NUL268" s="41"/>
      <c r="NUM268" s="42"/>
      <c r="NUN268" s="42"/>
      <c r="NUO268" s="125"/>
      <c r="NUP268" s="44"/>
      <c r="NUQ268" s="44"/>
      <c r="NUR268" s="41"/>
      <c r="NUS268" s="42"/>
      <c r="NUT268" s="42"/>
      <c r="NUU268" s="125"/>
      <c r="NUV268" s="44"/>
      <c r="NUW268" s="44"/>
      <c r="NUX268" s="41"/>
      <c r="NUY268" s="42"/>
      <c r="NUZ268" s="42"/>
      <c r="NVA268" s="125"/>
      <c r="NVB268" s="44"/>
      <c r="NVC268" s="44"/>
      <c r="NVD268" s="41"/>
      <c r="NVE268" s="42"/>
      <c r="NVF268" s="42"/>
      <c r="NVG268" s="125"/>
      <c r="NVH268" s="44"/>
      <c r="NVI268" s="44"/>
      <c r="NVJ268" s="41"/>
      <c r="NVK268" s="42"/>
      <c r="NVL268" s="42"/>
      <c r="NVM268" s="125"/>
      <c r="NVN268" s="44"/>
      <c r="NVO268" s="44"/>
      <c r="NVP268" s="41"/>
      <c r="NVQ268" s="42"/>
      <c r="NVR268" s="42"/>
      <c r="NVS268" s="125"/>
      <c r="NVT268" s="44"/>
      <c r="NVU268" s="44"/>
      <c r="NVV268" s="41"/>
      <c r="NVW268" s="42"/>
      <c r="NVX268" s="42"/>
      <c r="NVY268" s="125"/>
      <c r="NVZ268" s="44"/>
      <c r="NWA268" s="44"/>
      <c r="NWB268" s="41"/>
      <c r="NWC268" s="42"/>
      <c r="NWD268" s="42"/>
      <c r="NWE268" s="125"/>
      <c r="NWF268" s="44"/>
      <c r="NWG268" s="44"/>
      <c r="NWH268" s="41"/>
      <c r="NWI268" s="42"/>
      <c r="NWJ268" s="42"/>
      <c r="NWK268" s="125"/>
      <c r="NWL268" s="44"/>
      <c r="NWM268" s="44"/>
      <c r="NWN268" s="41"/>
      <c r="NWO268" s="42"/>
      <c r="NWP268" s="42"/>
      <c r="NWQ268" s="125"/>
      <c r="NWR268" s="44"/>
      <c r="NWS268" s="44"/>
      <c r="NWT268" s="41"/>
      <c r="NWU268" s="42"/>
      <c r="NWV268" s="42"/>
      <c r="NWW268" s="125"/>
      <c r="NWX268" s="44"/>
      <c r="NWY268" s="44"/>
      <c r="NWZ268" s="41"/>
      <c r="NXA268" s="42"/>
      <c r="NXB268" s="42"/>
      <c r="NXC268" s="125"/>
      <c r="NXD268" s="44"/>
      <c r="NXE268" s="44"/>
      <c r="NXF268" s="41"/>
      <c r="NXG268" s="42"/>
      <c r="NXH268" s="42"/>
      <c r="NXI268" s="125"/>
      <c r="NXJ268" s="44"/>
      <c r="NXK268" s="44"/>
      <c r="NXL268" s="41"/>
      <c r="NXM268" s="42"/>
      <c r="NXN268" s="42"/>
      <c r="NXO268" s="125"/>
      <c r="NXP268" s="44"/>
      <c r="NXQ268" s="44"/>
      <c r="NXR268" s="41"/>
      <c r="NXS268" s="42"/>
      <c r="NXT268" s="42"/>
      <c r="NXU268" s="125"/>
      <c r="NXV268" s="44"/>
      <c r="NXW268" s="44"/>
      <c r="NXX268" s="41"/>
      <c r="NXY268" s="42"/>
      <c r="NXZ268" s="42"/>
      <c r="NYA268" s="125"/>
      <c r="NYB268" s="44"/>
      <c r="NYC268" s="44"/>
      <c r="NYD268" s="41"/>
      <c r="NYE268" s="42"/>
      <c r="NYF268" s="42"/>
      <c r="NYG268" s="125"/>
      <c r="NYH268" s="44"/>
      <c r="NYI268" s="44"/>
      <c r="NYJ268" s="41"/>
      <c r="NYK268" s="42"/>
      <c r="NYL268" s="42"/>
      <c r="NYM268" s="125"/>
      <c r="NYN268" s="44"/>
      <c r="NYO268" s="44"/>
      <c r="NYP268" s="41"/>
      <c r="NYQ268" s="42"/>
      <c r="NYR268" s="42"/>
      <c r="NYS268" s="125"/>
      <c r="NYT268" s="44"/>
      <c r="NYU268" s="44"/>
      <c r="NYV268" s="41"/>
      <c r="NYW268" s="42"/>
      <c r="NYX268" s="42"/>
      <c r="NYY268" s="125"/>
      <c r="NYZ268" s="44"/>
      <c r="NZA268" s="44"/>
      <c r="NZB268" s="41"/>
      <c r="NZC268" s="42"/>
      <c r="NZD268" s="42"/>
      <c r="NZE268" s="125"/>
      <c r="NZF268" s="44"/>
      <c r="NZG268" s="44"/>
      <c r="NZH268" s="41"/>
      <c r="NZI268" s="42"/>
      <c r="NZJ268" s="42"/>
      <c r="NZK268" s="125"/>
      <c r="NZL268" s="44"/>
      <c r="NZM268" s="44"/>
      <c r="NZN268" s="41"/>
      <c r="NZO268" s="42"/>
      <c r="NZP268" s="42"/>
      <c r="NZQ268" s="125"/>
      <c r="NZR268" s="44"/>
      <c r="NZS268" s="44"/>
      <c r="NZT268" s="41"/>
      <c r="NZU268" s="42"/>
      <c r="NZV268" s="42"/>
      <c r="NZW268" s="125"/>
      <c r="NZX268" s="44"/>
      <c r="NZY268" s="44"/>
      <c r="NZZ268" s="41"/>
      <c r="OAA268" s="42"/>
      <c r="OAB268" s="42"/>
      <c r="OAC268" s="125"/>
      <c r="OAD268" s="44"/>
      <c r="OAE268" s="44"/>
      <c r="OAF268" s="41"/>
      <c r="OAG268" s="42"/>
      <c r="OAH268" s="42"/>
      <c r="OAI268" s="125"/>
      <c r="OAJ268" s="44"/>
      <c r="OAK268" s="44"/>
      <c r="OAL268" s="41"/>
      <c r="OAM268" s="42"/>
      <c r="OAN268" s="42"/>
      <c r="OAO268" s="125"/>
      <c r="OAP268" s="44"/>
      <c r="OAQ268" s="44"/>
      <c r="OAR268" s="41"/>
      <c r="OAS268" s="42"/>
      <c r="OAT268" s="42"/>
      <c r="OAU268" s="125"/>
      <c r="OAV268" s="44"/>
      <c r="OAW268" s="44"/>
      <c r="OAX268" s="41"/>
      <c r="OAY268" s="42"/>
      <c r="OAZ268" s="42"/>
      <c r="OBA268" s="125"/>
      <c r="OBB268" s="44"/>
      <c r="OBC268" s="44"/>
      <c r="OBD268" s="41"/>
      <c r="OBE268" s="42"/>
      <c r="OBF268" s="42"/>
      <c r="OBG268" s="125"/>
      <c r="OBH268" s="44"/>
      <c r="OBI268" s="44"/>
      <c r="OBJ268" s="41"/>
      <c r="OBK268" s="42"/>
      <c r="OBL268" s="42"/>
      <c r="OBM268" s="125"/>
      <c r="OBN268" s="44"/>
      <c r="OBO268" s="44"/>
      <c r="OBP268" s="41"/>
      <c r="OBQ268" s="42"/>
      <c r="OBR268" s="42"/>
      <c r="OBS268" s="125"/>
      <c r="OBT268" s="44"/>
      <c r="OBU268" s="44"/>
      <c r="OBV268" s="41"/>
      <c r="OBW268" s="42"/>
      <c r="OBX268" s="42"/>
      <c r="OBY268" s="125"/>
      <c r="OBZ268" s="44"/>
      <c r="OCA268" s="44"/>
      <c r="OCB268" s="41"/>
      <c r="OCC268" s="42"/>
      <c r="OCD268" s="42"/>
      <c r="OCE268" s="125"/>
      <c r="OCF268" s="44"/>
      <c r="OCG268" s="44"/>
      <c r="OCH268" s="41"/>
      <c r="OCI268" s="42"/>
      <c r="OCJ268" s="42"/>
      <c r="OCK268" s="125"/>
      <c r="OCL268" s="44"/>
      <c r="OCM268" s="44"/>
      <c r="OCN268" s="41"/>
      <c r="OCO268" s="42"/>
      <c r="OCP268" s="42"/>
      <c r="OCQ268" s="125"/>
      <c r="OCR268" s="44"/>
      <c r="OCS268" s="44"/>
      <c r="OCT268" s="41"/>
      <c r="OCU268" s="42"/>
      <c r="OCV268" s="42"/>
      <c r="OCW268" s="125"/>
      <c r="OCX268" s="44"/>
      <c r="OCY268" s="44"/>
      <c r="OCZ268" s="41"/>
      <c r="ODA268" s="42"/>
      <c r="ODB268" s="42"/>
      <c r="ODC268" s="125"/>
      <c r="ODD268" s="44"/>
      <c r="ODE268" s="44"/>
      <c r="ODF268" s="41"/>
      <c r="ODG268" s="42"/>
      <c r="ODH268" s="42"/>
      <c r="ODI268" s="125"/>
      <c r="ODJ268" s="44"/>
      <c r="ODK268" s="44"/>
      <c r="ODL268" s="41"/>
      <c r="ODM268" s="42"/>
      <c r="ODN268" s="42"/>
      <c r="ODO268" s="125"/>
      <c r="ODP268" s="44"/>
      <c r="ODQ268" s="44"/>
      <c r="ODR268" s="41"/>
      <c r="ODS268" s="42"/>
      <c r="ODT268" s="42"/>
      <c r="ODU268" s="125"/>
      <c r="ODV268" s="44"/>
      <c r="ODW268" s="44"/>
      <c r="ODX268" s="41"/>
      <c r="ODY268" s="42"/>
      <c r="ODZ268" s="42"/>
      <c r="OEA268" s="125"/>
      <c r="OEB268" s="44"/>
      <c r="OEC268" s="44"/>
      <c r="OED268" s="41"/>
      <c r="OEE268" s="42"/>
      <c r="OEF268" s="42"/>
      <c r="OEG268" s="125"/>
      <c r="OEH268" s="44"/>
      <c r="OEI268" s="44"/>
      <c r="OEJ268" s="41"/>
      <c r="OEK268" s="42"/>
      <c r="OEL268" s="42"/>
      <c r="OEM268" s="125"/>
      <c r="OEN268" s="44"/>
      <c r="OEO268" s="44"/>
      <c r="OEP268" s="41"/>
      <c r="OEQ268" s="42"/>
      <c r="OER268" s="42"/>
      <c r="OES268" s="125"/>
      <c r="OET268" s="44"/>
      <c r="OEU268" s="44"/>
      <c r="OEV268" s="41"/>
      <c r="OEW268" s="42"/>
      <c r="OEX268" s="42"/>
      <c r="OEY268" s="125"/>
      <c r="OEZ268" s="44"/>
      <c r="OFA268" s="44"/>
      <c r="OFB268" s="41"/>
      <c r="OFC268" s="42"/>
      <c r="OFD268" s="42"/>
      <c r="OFE268" s="125"/>
      <c r="OFF268" s="44"/>
      <c r="OFG268" s="44"/>
      <c r="OFH268" s="41"/>
      <c r="OFI268" s="42"/>
      <c r="OFJ268" s="42"/>
      <c r="OFK268" s="125"/>
      <c r="OFL268" s="44"/>
      <c r="OFM268" s="44"/>
      <c r="OFN268" s="41"/>
      <c r="OFO268" s="42"/>
      <c r="OFP268" s="42"/>
      <c r="OFQ268" s="125"/>
      <c r="OFR268" s="44"/>
      <c r="OFS268" s="44"/>
      <c r="OFT268" s="41"/>
      <c r="OFU268" s="42"/>
      <c r="OFV268" s="42"/>
      <c r="OFW268" s="125"/>
      <c r="OFX268" s="44"/>
      <c r="OFY268" s="44"/>
      <c r="OFZ268" s="41"/>
      <c r="OGA268" s="42"/>
      <c r="OGB268" s="42"/>
      <c r="OGC268" s="125"/>
      <c r="OGD268" s="44"/>
      <c r="OGE268" s="44"/>
      <c r="OGF268" s="41"/>
      <c r="OGG268" s="42"/>
      <c r="OGH268" s="42"/>
      <c r="OGI268" s="125"/>
      <c r="OGJ268" s="44"/>
      <c r="OGK268" s="44"/>
      <c r="OGL268" s="41"/>
      <c r="OGM268" s="42"/>
      <c r="OGN268" s="42"/>
      <c r="OGO268" s="125"/>
      <c r="OGP268" s="44"/>
      <c r="OGQ268" s="44"/>
      <c r="OGR268" s="41"/>
      <c r="OGS268" s="42"/>
      <c r="OGT268" s="42"/>
      <c r="OGU268" s="125"/>
      <c r="OGV268" s="44"/>
      <c r="OGW268" s="44"/>
      <c r="OGX268" s="41"/>
      <c r="OGY268" s="42"/>
      <c r="OGZ268" s="42"/>
      <c r="OHA268" s="125"/>
      <c r="OHB268" s="44"/>
      <c r="OHC268" s="44"/>
      <c r="OHD268" s="41"/>
      <c r="OHE268" s="42"/>
      <c r="OHF268" s="42"/>
      <c r="OHG268" s="125"/>
      <c r="OHH268" s="44"/>
      <c r="OHI268" s="44"/>
      <c r="OHJ268" s="41"/>
      <c r="OHK268" s="42"/>
      <c r="OHL268" s="42"/>
      <c r="OHM268" s="125"/>
      <c r="OHN268" s="44"/>
      <c r="OHO268" s="44"/>
      <c r="OHP268" s="41"/>
      <c r="OHQ268" s="42"/>
      <c r="OHR268" s="42"/>
      <c r="OHS268" s="125"/>
      <c r="OHT268" s="44"/>
      <c r="OHU268" s="44"/>
      <c r="OHV268" s="41"/>
      <c r="OHW268" s="42"/>
      <c r="OHX268" s="42"/>
      <c r="OHY268" s="125"/>
      <c r="OHZ268" s="44"/>
      <c r="OIA268" s="44"/>
      <c r="OIB268" s="41"/>
      <c r="OIC268" s="42"/>
      <c r="OID268" s="42"/>
      <c r="OIE268" s="125"/>
      <c r="OIF268" s="44"/>
      <c r="OIG268" s="44"/>
      <c r="OIH268" s="41"/>
      <c r="OII268" s="42"/>
      <c r="OIJ268" s="42"/>
      <c r="OIK268" s="125"/>
      <c r="OIL268" s="44"/>
      <c r="OIM268" s="44"/>
      <c r="OIN268" s="41"/>
      <c r="OIO268" s="42"/>
      <c r="OIP268" s="42"/>
      <c r="OIQ268" s="125"/>
      <c r="OIR268" s="44"/>
      <c r="OIS268" s="44"/>
      <c r="OIT268" s="41"/>
      <c r="OIU268" s="42"/>
      <c r="OIV268" s="42"/>
      <c r="OIW268" s="125"/>
      <c r="OIX268" s="44"/>
      <c r="OIY268" s="44"/>
      <c r="OIZ268" s="41"/>
      <c r="OJA268" s="42"/>
      <c r="OJB268" s="42"/>
      <c r="OJC268" s="125"/>
      <c r="OJD268" s="44"/>
      <c r="OJE268" s="44"/>
      <c r="OJF268" s="41"/>
      <c r="OJG268" s="42"/>
      <c r="OJH268" s="42"/>
      <c r="OJI268" s="125"/>
      <c r="OJJ268" s="44"/>
      <c r="OJK268" s="44"/>
      <c r="OJL268" s="41"/>
      <c r="OJM268" s="42"/>
      <c r="OJN268" s="42"/>
      <c r="OJO268" s="125"/>
      <c r="OJP268" s="44"/>
      <c r="OJQ268" s="44"/>
      <c r="OJR268" s="41"/>
      <c r="OJS268" s="42"/>
      <c r="OJT268" s="42"/>
      <c r="OJU268" s="125"/>
      <c r="OJV268" s="44"/>
      <c r="OJW268" s="44"/>
      <c r="OJX268" s="41"/>
      <c r="OJY268" s="42"/>
      <c r="OJZ268" s="42"/>
      <c r="OKA268" s="125"/>
      <c r="OKB268" s="44"/>
      <c r="OKC268" s="44"/>
      <c r="OKD268" s="41"/>
      <c r="OKE268" s="42"/>
      <c r="OKF268" s="42"/>
      <c r="OKG268" s="125"/>
      <c r="OKH268" s="44"/>
      <c r="OKI268" s="44"/>
      <c r="OKJ268" s="41"/>
      <c r="OKK268" s="42"/>
      <c r="OKL268" s="42"/>
      <c r="OKM268" s="125"/>
      <c r="OKN268" s="44"/>
      <c r="OKO268" s="44"/>
      <c r="OKP268" s="41"/>
      <c r="OKQ268" s="42"/>
      <c r="OKR268" s="42"/>
      <c r="OKS268" s="125"/>
      <c r="OKT268" s="44"/>
      <c r="OKU268" s="44"/>
      <c r="OKV268" s="41"/>
      <c r="OKW268" s="42"/>
      <c r="OKX268" s="42"/>
      <c r="OKY268" s="125"/>
      <c r="OKZ268" s="44"/>
      <c r="OLA268" s="44"/>
      <c r="OLB268" s="41"/>
      <c r="OLC268" s="42"/>
      <c r="OLD268" s="42"/>
      <c r="OLE268" s="125"/>
      <c r="OLF268" s="44"/>
      <c r="OLG268" s="44"/>
      <c r="OLH268" s="41"/>
      <c r="OLI268" s="42"/>
      <c r="OLJ268" s="42"/>
      <c r="OLK268" s="125"/>
      <c r="OLL268" s="44"/>
      <c r="OLM268" s="44"/>
      <c r="OLN268" s="41"/>
      <c r="OLO268" s="42"/>
      <c r="OLP268" s="42"/>
      <c r="OLQ268" s="125"/>
      <c r="OLR268" s="44"/>
      <c r="OLS268" s="44"/>
      <c r="OLT268" s="41"/>
      <c r="OLU268" s="42"/>
      <c r="OLV268" s="42"/>
      <c r="OLW268" s="125"/>
      <c r="OLX268" s="44"/>
      <c r="OLY268" s="44"/>
      <c r="OLZ268" s="41"/>
      <c r="OMA268" s="42"/>
      <c r="OMB268" s="42"/>
      <c r="OMC268" s="125"/>
      <c r="OMD268" s="44"/>
      <c r="OME268" s="44"/>
      <c r="OMF268" s="41"/>
      <c r="OMG268" s="42"/>
      <c r="OMH268" s="42"/>
      <c r="OMI268" s="125"/>
      <c r="OMJ268" s="44"/>
      <c r="OMK268" s="44"/>
      <c r="OML268" s="41"/>
      <c r="OMM268" s="42"/>
      <c r="OMN268" s="42"/>
      <c r="OMO268" s="125"/>
      <c r="OMP268" s="44"/>
      <c r="OMQ268" s="44"/>
      <c r="OMR268" s="41"/>
      <c r="OMS268" s="42"/>
      <c r="OMT268" s="42"/>
      <c r="OMU268" s="125"/>
      <c r="OMV268" s="44"/>
      <c r="OMW268" s="44"/>
      <c r="OMX268" s="41"/>
      <c r="OMY268" s="42"/>
      <c r="OMZ268" s="42"/>
      <c r="ONA268" s="125"/>
      <c r="ONB268" s="44"/>
      <c r="ONC268" s="44"/>
      <c r="OND268" s="41"/>
      <c r="ONE268" s="42"/>
      <c r="ONF268" s="42"/>
      <c r="ONG268" s="125"/>
      <c r="ONH268" s="44"/>
      <c r="ONI268" s="44"/>
      <c r="ONJ268" s="41"/>
      <c r="ONK268" s="42"/>
      <c r="ONL268" s="42"/>
      <c r="ONM268" s="125"/>
      <c r="ONN268" s="44"/>
      <c r="ONO268" s="44"/>
      <c r="ONP268" s="41"/>
      <c r="ONQ268" s="42"/>
      <c r="ONR268" s="42"/>
      <c r="ONS268" s="125"/>
      <c r="ONT268" s="44"/>
      <c r="ONU268" s="44"/>
      <c r="ONV268" s="41"/>
      <c r="ONW268" s="42"/>
      <c r="ONX268" s="42"/>
      <c r="ONY268" s="125"/>
      <c r="ONZ268" s="44"/>
      <c r="OOA268" s="44"/>
      <c r="OOB268" s="41"/>
      <c r="OOC268" s="42"/>
      <c r="OOD268" s="42"/>
      <c r="OOE268" s="125"/>
      <c r="OOF268" s="44"/>
      <c r="OOG268" s="44"/>
      <c r="OOH268" s="41"/>
      <c r="OOI268" s="42"/>
      <c r="OOJ268" s="42"/>
      <c r="OOK268" s="125"/>
      <c r="OOL268" s="44"/>
      <c r="OOM268" s="44"/>
      <c r="OON268" s="41"/>
      <c r="OOO268" s="42"/>
      <c r="OOP268" s="42"/>
      <c r="OOQ268" s="125"/>
      <c r="OOR268" s="44"/>
      <c r="OOS268" s="44"/>
      <c r="OOT268" s="41"/>
      <c r="OOU268" s="42"/>
      <c r="OOV268" s="42"/>
      <c r="OOW268" s="125"/>
      <c r="OOX268" s="44"/>
      <c r="OOY268" s="44"/>
      <c r="OOZ268" s="41"/>
      <c r="OPA268" s="42"/>
      <c r="OPB268" s="42"/>
      <c r="OPC268" s="125"/>
      <c r="OPD268" s="44"/>
      <c r="OPE268" s="44"/>
      <c r="OPF268" s="41"/>
      <c r="OPG268" s="42"/>
      <c r="OPH268" s="42"/>
      <c r="OPI268" s="125"/>
      <c r="OPJ268" s="44"/>
      <c r="OPK268" s="44"/>
      <c r="OPL268" s="41"/>
      <c r="OPM268" s="42"/>
      <c r="OPN268" s="42"/>
      <c r="OPO268" s="125"/>
      <c r="OPP268" s="44"/>
      <c r="OPQ268" s="44"/>
      <c r="OPR268" s="41"/>
      <c r="OPS268" s="42"/>
      <c r="OPT268" s="42"/>
      <c r="OPU268" s="125"/>
      <c r="OPV268" s="44"/>
      <c r="OPW268" s="44"/>
      <c r="OPX268" s="41"/>
      <c r="OPY268" s="42"/>
      <c r="OPZ268" s="42"/>
      <c r="OQA268" s="125"/>
      <c r="OQB268" s="44"/>
      <c r="OQC268" s="44"/>
      <c r="OQD268" s="41"/>
      <c r="OQE268" s="42"/>
      <c r="OQF268" s="42"/>
      <c r="OQG268" s="125"/>
      <c r="OQH268" s="44"/>
      <c r="OQI268" s="44"/>
      <c r="OQJ268" s="41"/>
      <c r="OQK268" s="42"/>
      <c r="OQL268" s="42"/>
      <c r="OQM268" s="125"/>
      <c r="OQN268" s="44"/>
      <c r="OQO268" s="44"/>
      <c r="OQP268" s="41"/>
      <c r="OQQ268" s="42"/>
      <c r="OQR268" s="42"/>
      <c r="OQS268" s="125"/>
      <c r="OQT268" s="44"/>
      <c r="OQU268" s="44"/>
      <c r="OQV268" s="41"/>
      <c r="OQW268" s="42"/>
      <c r="OQX268" s="42"/>
      <c r="OQY268" s="125"/>
      <c r="OQZ268" s="44"/>
      <c r="ORA268" s="44"/>
      <c r="ORB268" s="41"/>
      <c r="ORC268" s="42"/>
      <c r="ORD268" s="42"/>
      <c r="ORE268" s="125"/>
      <c r="ORF268" s="44"/>
      <c r="ORG268" s="44"/>
      <c r="ORH268" s="41"/>
      <c r="ORI268" s="42"/>
      <c r="ORJ268" s="42"/>
      <c r="ORK268" s="125"/>
      <c r="ORL268" s="44"/>
      <c r="ORM268" s="44"/>
      <c r="ORN268" s="41"/>
      <c r="ORO268" s="42"/>
      <c r="ORP268" s="42"/>
      <c r="ORQ268" s="125"/>
      <c r="ORR268" s="44"/>
      <c r="ORS268" s="44"/>
      <c r="ORT268" s="41"/>
      <c r="ORU268" s="42"/>
      <c r="ORV268" s="42"/>
      <c r="ORW268" s="125"/>
      <c r="ORX268" s="44"/>
      <c r="ORY268" s="44"/>
      <c r="ORZ268" s="41"/>
      <c r="OSA268" s="42"/>
      <c r="OSB268" s="42"/>
      <c r="OSC268" s="125"/>
      <c r="OSD268" s="44"/>
      <c r="OSE268" s="44"/>
      <c r="OSF268" s="41"/>
      <c r="OSG268" s="42"/>
      <c r="OSH268" s="42"/>
      <c r="OSI268" s="125"/>
      <c r="OSJ268" s="44"/>
      <c r="OSK268" s="44"/>
      <c r="OSL268" s="41"/>
      <c r="OSM268" s="42"/>
      <c r="OSN268" s="42"/>
      <c r="OSO268" s="125"/>
      <c r="OSP268" s="44"/>
      <c r="OSQ268" s="44"/>
      <c r="OSR268" s="41"/>
      <c r="OSS268" s="42"/>
      <c r="OST268" s="42"/>
      <c r="OSU268" s="125"/>
      <c r="OSV268" s="44"/>
      <c r="OSW268" s="44"/>
      <c r="OSX268" s="41"/>
      <c r="OSY268" s="42"/>
      <c r="OSZ268" s="42"/>
      <c r="OTA268" s="125"/>
      <c r="OTB268" s="44"/>
      <c r="OTC268" s="44"/>
      <c r="OTD268" s="41"/>
      <c r="OTE268" s="42"/>
      <c r="OTF268" s="42"/>
      <c r="OTG268" s="125"/>
      <c r="OTH268" s="44"/>
      <c r="OTI268" s="44"/>
      <c r="OTJ268" s="41"/>
      <c r="OTK268" s="42"/>
      <c r="OTL268" s="42"/>
      <c r="OTM268" s="125"/>
      <c r="OTN268" s="44"/>
      <c r="OTO268" s="44"/>
      <c r="OTP268" s="41"/>
      <c r="OTQ268" s="42"/>
      <c r="OTR268" s="42"/>
      <c r="OTS268" s="125"/>
      <c r="OTT268" s="44"/>
      <c r="OTU268" s="44"/>
      <c r="OTV268" s="41"/>
      <c r="OTW268" s="42"/>
      <c r="OTX268" s="42"/>
      <c r="OTY268" s="125"/>
      <c r="OTZ268" s="44"/>
      <c r="OUA268" s="44"/>
      <c r="OUB268" s="41"/>
      <c r="OUC268" s="42"/>
      <c r="OUD268" s="42"/>
      <c r="OUE268" s="125"/>
      <c r="OUF268" s="44"/>
      <c r="OUG268" s="44"/>
      <c r="OUH268" s="41"/>
      <c r="OUI268" s="42"/>
      <c r="OUJ268" s="42"/>
      <c r="OUK268" s="125"/>
      <c r="OUL268" s="44"/>
      <c r="OUM268" s="44"/>
      <c r="OUN268" s="41"/>
      <c r="OUO268" s="42"/>
      <c r="OUP268" s="42"/>
      <c r="OUQ268" s="125"/>
      <c r="OUR268" s="44"/>
      <c r="OUS268" s="44"/>
      <c r="OUT268" s="41"/>
      <c r="OUU268" s="42"/>
      <c r="OUV268" s="42"/>
      <c r="OUW268" s="125"/>
      <c r="OUX268" s="44"/>
      <c r="OUY268" s="44"/>
      <c r="OUZ268" s="41"/>
      <c r="OVA268" s="42"/>
      <c r="OVB268" s="42"/>
      <c r="OVC268" s="125"/>
      <c r="OVD268" s="44"/>
      <c r="OVE268" s="44"/>
      <c r="OVF268" s="41"/>
      <c r="OVG268" s="42"/>
      <c r="OVH268" s="42"/>
      <c r="OVI268" s="125"/>
      <c r="OVJ268" s="44"/>
      <c r="OVK268" s="44"/>
      <c r="OVL268" s="41"/>
      <c r="OVM268" s="42"/>
      <c r="OVN268" s="42"/>
      <c r="OVO268" s="125"/>
      <c r="OVP268" s="44"/>
      <c r="OVQ268" s="44"/>
      <c r="OVR268" s="41"/>
      <c r="OVS268" s="42"/>
      <c r="OVT268" s="42"/>
      <c r="OVU268" s="125"/>
      <c r="OVV268" s="44"/>
      <c r="OVW268" s="44"/>
      <c r="OVX268" s="41"/>
      <c r="OVY268" s="42"/>
      <c r="OVZ268" s="42"/>
      <c r="OWA268" s="125"/>
      <c r="OWB268" s="44"/>
      <c r="OWC268" s="44"/>
      <c r="OWD268" s="41"/>
      <c r="OWE268" s="42"/>
      <c r="OWF268" s="42"/>
      <c r="OWG268" s="125"/>
      <c r="OWH268" s="44"/>
      <c r="OWI268" s="44"/>
      <c r="OWJ268" s="41"/>
      <c r="OWK268" s="42"/>
      <c r="OWL268" s="42"/>
      <c r="OWM268" s="125"/>
      <c r="OWN268" s="44"/>
      <c r="OWO268" s="44"/>
      <c r="OWP268" s="41"/>
      <c r="OWQ268" s="42"/>
      <c r="OWR268" s="42"/>
      <c r="OWS268" s="125"/>
      <c r="OWT268" s="44"/>
      <c r="OWU268" s="44"/>
      <c r="OWV268" s="41"/>
      <c r="OWW268" s="42"/>
      <c r="OWX268" s="42"/>
      <c r="OWY268" s="125"/>
      <c r="OWZ268" s="44"/>
      <c r="OXA268" s="44"/>
      <c r="OXB268" s="41"/>
      <c r="OXC268" s="42"/>
      <c r="OXD268" s="42"/>
      <c r="OXE268" s="125"/>
      <c r="OXF268" s="44"/>
      <c r="OXG268" s="44"/>
      <c r="OXH268" s="41"/>
      <c r="OXI268" s="42"/>
      <c r="OXJ268" s="42"/>
      <c r="OXK268" s="125"/>
      <c r="OXL268" s="44"/>
      <c r="OXM268" s="44"/>
      <c r="OXN268" s="41"/>
      <c r="OXO268" s="42"/>
      <c r="OXP268" s="42"/>
      <c r="OXQ268" s="125"/>
      <c r="OXR268" s="44"/>
      <c r="OXS268" s="44"/>
      <c r="OXT268" s="41"/>
      <c r="OXU268" s="42"/>
      <c r="OXV268" s="42"/>
      <c r="OXW268" s="125"/>
      <c r="OXX268" s="44"/>
      <c r="OXY268" s="44"/>
      <c r="OXZ268" s="41"/>
      <c r="OYA268" s="42"/>
      <c r="OYB268" s="42"/>
      <c r="OYC268" s="125"/>
      <c r="OYD268" s="44"/>
      <c r="OYE268" s="44"/>
      <c r="OYF268" s="41"/>
      <c r="OYG268" s="42"/>
      <c r="OYH268" s="42"/>
      <c r="OYI268" s="125"/>
      <c r="OYJ268" s="44"/>
      <c r="OYK268" s="44"/>
      <c r="OYL268" s="41"/>
      <c r="OYM268" s="42"/>
      <c r="OYN268" s="42"/>
      <c r="OYO268" s="125"/>
      <c r="OYP268" s="44"/>
      <c r="OYQ268" s="44"/>
      <c r="OYR268" s="41"/>
      <c r="OYS268" s="42"/>
      <c r="OYT268" s="42"/>
      <c r="OYU268" s="125"/>
      <c r="OYV268" s="44"/>
      <c r="OYW268" s="44"/>
      <c r="OYX268" s="41"/>
      <c r="OYY268" s="42"/>
      <c r="OYZ268" s="42"/>
      <c r="OZA268" s="125"/>
      <c r="OZB268" s="44"/>
      <c r="OZC268" s="44"/>
      <c r="OZD268" s="41"/>
      <c r="OZE268" s="42"/>
      <c r="OZF268" s="42"/>
      <c r="OZG268" s="125"/>
      <c r="OZH268" s="44"/>
      <c r="OZI268" s="44"/>
      <c r="OZJ268" s="41"/>
      <c r="OZK268" s="42"/>
      <c r="OZL268" s="42"/>
      <c r="OZM268" s="125"/>
      <c r="OZN268" s="44"/>
      <c r="OZO268" s="44"/>
      <c r="OZP268" s="41"/>
      <c r="OZQ268" s="42"/>
      <c r="OZR268" s="42"/>
      <c r="OZS268" s="125"/>
      <c r="OZT268" s="44"/>
      <c r="OZU268" s="44"/>
      <c r="OZV268" s="41"/>
      <c r="OZW268" s="42"/>
      <c r="OZX268" s="42"/>
      <c r="OZY268" s="125"/>
      <c r="OZZ268" s="44"/>
      <c r="PAA268" s="44"/>
      <c r="PAB268" s="41"/>
      <c r="PAC268" s="42"/>
      <c r="PAD268" s="42"/>
      <c r="PAE268" s="125"/>
      <c r="PAF268" s="44"/>
      <c r="PAG268" s="44"/>
      <c r="PAH268" s="41"/>
      <c r="PAI268" s="42"/>
      <c r="PAJ268" s="42"/>
      <c r="PAK268" s="125"/>
      <c r="PAL268" s="44"/>
      <c r="PAM268" s="44"/>
      <c r="PAN268" s="41"/>
      <c r="PAO268" s="42"/>
      <c r="PAP268" s="42"/>
      <c r="PAQ268" s="125"/>
      <c r="PAR268" s="44"/>
      <c r="PAS268" s="44"/>
      <c r="PAT268" s="41"/>
      <c r="PAU268" s="42"/>
      <c r="PAV268" s="42"/>
      <c r="PAW268" s="125"/>
      <c r="PAX268" s="44"/>
      <c r="PAY268" s="44"/>
      <c r="PAZ268" s="41"/>
      <c r="PBA268" s="42"/>
      <c r="PBB268" s="42"/>
      <c r="PBC268" s="125"/>
      <c r="PBD268" s="44"/>
      <c r="PBE268" s="44"/>
      <c r="PBF268" s="41"/>
      <c r="PBG268" s="42"/>
      <c r="PBH268" s="42"/>
      <c r="PBI268" s="125"/>
      <c r="PBJ268" s="44"/>
      <c r="PBK268" s="44"/>
      <c r="PBL268" s="41"/>
      <c r="PBM268" s="42"/>
      <c r="PBN268" s="42"/>
      <c r="PBO268" s="125"/>
      <c r="PBP268" s="44"/>
      <c r="PBQ268" s="44"/>
      <c r="PBR268" s="41"/>
      <c r="PBS268" s="42"/>
      <c r="PBT268" s="42"/>
      <c r="PBU268" s="125"/>
      <c r="PBV268" s="44"/>
      <c r="PBW268" s="44"/>
      <c r="PBX268" s="41"/>
      <c r="PBY268" s="42"/>
      <c r="PBZ268" s="42"/>
      <c r="PCA268" s="125"/>
      <c r="PCB268" s="44"/>
      <c r="PCC268" s="44"/>
      <c r="PCD268" s="41"/>
      <c r="PCE268" s="42"/>
      <c r="PCF268" s="42"/>
      <c r="PCG268" s="125"/>
      <c r="PCH268" s="44"/>
      <c r="PCI268" s="44"/>
      <c r="PCJ268" s="41"/>
      <c r="PCK268" s="42"/>
      <c r="PCL268" s="42"/>
      <c r="PCM268" s="125"/>
      <c r="PCN268" s="44"/>
      <c r="PCO268" s="44"/>
      <c r="PCP268" s="41"/>
      <c r="PCQ268" s="42"/>
      <c r="PCR268" s="42"/>
      <c r="PCS268" s="125"/>
      <c r="PCT268" s="44"/>
      <c r="PCU268" s="44"/>
      <c r="PCV268" s="41"/>
      <c r="PCW268" s="42"/>
      <c r="PCX268" s="42"/>
      <c r="PCY268" s="125"/>
      <c r="PCZ268" s="44"/>
      <c r="PDA268" s="44"/>
      <c r="PDB268" s="41"/>
      <c r="PDC268" s="42"/>
      <c r="PDD268" s="42"/>
      <c r="PDE268" s="125"/>
      <c r="PDF268" s="44"/>
      <c r="PDG268" s="44"/>
      <c r="PDH268" s="41"/>
      <c r="PDI268" s="42"/>
      <c r="PDJ268" s="42"/>
      <c r="PDK268" s="125"/>
      <c r="PDL268" s="44"/>
      <c r="PDM268" s="44"/>
      <c r="PDN268" s="41"/>
      <c r="PDO268" s="42"/>
      <c r="PDP268" s="42"/>
      <c r="PDQ268" s="125"/>
      <c r="PDR268" s="44"/>
      <c r="PDS268" s="44"/>
      <c r="PDT268" s="41"/>
      <c r="PDU268" s="42"/>
      <c r="PDV268" s="42"/>
      <c r="PDW268" s="125"/>
      <c r="PDX268" s="44"/>
      <c r="PDY268" s="44"/>
      <c r="PDZ268" s="41"/>
      <c r="PEA268" s="42"/>
      <c r="PEB268" s="42"/>
      <c r="PEC268" s="125"/>
      <c r="PED268" s="44"/>
      <c r="PEE268" s="44"/>
      <c r="PEF268" s="41"/>
      <c r="PEG268" s="42"/>
      <c r="PEH268" s="42"/>
      <c r="PEI268" s="125"/>
      <c r="PEJ268" s="44"/>
      <c r="PEK268" s="44"/>
      <c r="PEL268" s="41"/>
      <c r="PEM268" s="42"/>
      <c r="PEN268" s="42"/>
      <c r="PEO268" s="125"/>
      <c r="PEP268" s="44"/>
      <c r="PEQ268" s="44"/>
      <c r="PER268" s="41"/>
      <c r="PES268" s="42"/>
      <c r="PET268" s="42"/>
      <c r="PEU268" s="125"/>
      <c r="PEV268" s="44"/>
      <c r="PEW268" s="44"/>
      <c r="PEX268" s="41"/>
      <c r="PEY268" s="42"/>
      <c r="PEZ268" s="42"/>
      <c r="PFA268" s="125"/>
      <c r="PFB268" s="44"/>
      <c r="PFC268" s="44"/>
      <c r="PFD268" s="41"/>
      <c r="PFE268" s="42"/>
      <c r="PFF268" s="42"/>
      <c r="PFG268" s="125"/>
      <c r="PFH268" s="44"/>
      <c r="PFI268" s="44"/>
      <c r="PFJ268" s="41"/>
      <c r="PFK268" s="42"/>
      <c r="PFL268" s="42"/>
      <c r="PFM268" s="125"/>
      <c r="PFN268" s="44"/>
      <c r="PFO268" s="44"/>
      <c r="PFP268" s="41"/>
      <c r="PFQ268" s="42"/>
      <c r="PFR268" s="42"/>
      <c r="PFS268" s="125"/>
      <c r="PFT268" s="44"/>
      <c r="PFU268" s="44"/>
      <c r="PFV268" s="41"/>
      <c r="PFW268" s="42"/>
      <c r="PFX268" s="42"/>
      <c r="PFY268" s="125"/>
      <c r="PFZ268" s="44"/>
      <c r="PGA268" s="44"/>
      <c r="PGB268" s="41"/>
      <c r="PGC268" s="42"/>
      <c r="PGD268" s="42"/>
      <c r="PGE268" s="125"/>
      <c r="PGF268" s="44"/>
      <c r="PGG268" s="44"/>
      <c r="PGH268" s="41"/>
      <c r="PGI268" s="42"/>
      <c r="PGJ268" s="42"/>
      <c r="PGK268" s="125"/>
      <c r="PGL268" s="44"/>
      <c r="PGM268" s="44"/>
      <c r="PGN268" s="41"/>
      <c r="PGO268" s="42"/>
      <c r="PGP268" s="42"/>
      <c r="PGQ268" s="125"/>
      <c r="PGR268" s="44"/>
      <c r="PGS268" s="44"/>
      <c r="PGT268" s="41"/>
      <c r="PGU268" s="42"/>
      <c r="PGV268" s="42"/>
      <c r="PGW268" s="125"/>
      <c r="PGX268" s="44"/>
      <c r="PGY268" s="44"/>
      <c r="PGZ268" s="41"/>
      <c r="PHA268" s="42"/>
      <c r="PHB268" s="42"/>
      <c r="PHC268" s="125"/>
      <c r="PHD268" s="44"/>
      <c r="PHE268" s="44"/>
      <c r="PHF268" s="41"/>
      <c r="PHG268" s="42"/>
      <c r="PHH268" s="42"/>
      <c r="PHI268" s="125"/>
      <c r="PHJ268" s="44"/>
      <c r="PHK268" s="44"/>
      <c r="PHL268" s="41"/>
      <c r="PHM268" s="42"/>
      <c r="PHN268" s="42"/>
      <c r="PHO268" s="125"/>
      <c r="PHP268" s="44"/>
      <c r="PHQ268" s="44"/>
      <c r="PHR268" s="41"/>
      <c r="PHS268" s="42"/>
      <c r="PHT268" s="42"/>
      <c r="PHU268" s="125"/>
      <c r="PHV268" s="44"/>
      <c r="PHW268" s="44"/>
      <c r="PHX268" s="41"/>
      <c r="PHY268" s="42"/>
      <c r="PHZ268" s="42"/>
      <c r="PIA268" s="125"/>
      <c r="PIB268" s="44"/>
      <c r="PIC268" s="44"/>
      <c r="PID268" s="41"/>
      <c r="PIE268" s="42"/>
      <c r="PIF268" s="42"/>
      <c r="PIG268" s="125"/>
      <c r="PIH268" s="44"/>
      <c r="PII268" s="44"/>
      <c r="PIJ268" s="41"/>
      <c r="PIK268" s="42"/>
      <c r="PIL268" s="42"/>
      <c r="PIM268" s="125"/>
      <c r="PIN268" s="44"/>
      <c r="PIO268" s="44"/>
      <c r="PIP268" s="41"/>
      <c r="PIQ268" s="42"/>
      <c r="PIR268" s="42"/>
      <c r="PIS268" s="125"/>
      <c r="PIT268" s="44"/>
      <c r="PIU268" s="44"/>
      <c r="PIV268" s="41"/>
      <c r="PIW268" s="42"/>
      <c r="PIX268" s="42"/>
      <c r="PIY268" s="125"/>
      <c r="PIZ268" s="44"/>
      <c r="PJA268" s="44"/>
      <c r="PJB268" s="41"/>
      <c r="PJC268" s="42"/>
      <c r="PJD268" s="42"/>
      <c r="PJE268" s="125"/>
      <c r="PJF268" s="44"/>
      <c r="PJG268" s="44"/>
      <c r="PJH268" s="41"/>
      <c r="PJI268" s="42"/>
      <c r="PJJ268" s="42"/>
      <c r="PJK268" s="125"/>
      <c r="PJL268" s="44"/>
      <c r="PJM268" s="44"/>
      <c r="PJN268" s="41"/>
      <c r="PJO268" s="42"/>
      <c r="PJP268" s="42"/>
      <c r="PJQ268" s="125"/>
      <c r="PJR268" s="44"/>
      <c r="PJS268" s="44"/>
      <c r="PJT268" s="41"/>
      <c r="PJU268" s="42"/>
      <c r="PJV268" s="42"/>
      <c r="PJW268" s="125"/>
      <c r="PJX268" s="44"/>
      <c r="PJY268" s="44"/>
      <c r="PJZ268" s="41"/>
      <c r="PKA268" s="42"/>
      <c r="PKB268" s="42"/>
      <c r="PKC268" s="125"/>
      <c r="PKD268" s="44"/>
      <c r="PKE268" s="44"/>
      <c r="PKF268" s="41"/>
      <c r="PKG268" s="42"/>
      <c r="PKH268" s="42"/>
      <c r="PKI268" s="125"/>
      <c r="PKJ268" s="44"/>
      <c r="PKK268" s="44"/>
      <c r="PKL268" s="41"/>
      <c r="PKM268" s="42"/>
      <c r="PKN268" s="42"/>
      <c r="PKO268" s="125"/>
      <c r="PKP268" s="44"/>
      <c r="PKQ268" s="44"/>
      <c r="PKR268" s="41"/>
      <c r="PKS268" s="42"/>
      <c r="PKT268" s="42"/>
      <c r="PKU268" s="125"/>
      <c r="PKV268" s="44"/>
      <c r="PKW268" s="44"/>
      <c r="PKX268" s="41"/>
      <c r="PKY268" s="42"/>
      <c r="PKZ268" s="42"/>
      <c r="PLA268" s="125"/>
      <c r="PLB268" s="44"/>
      <c r="PLC268" s="44"/>
      <c r="PLD268" s="41"/>
      <c r="PLE268" s="42"/>
      <c r="PLF268" s="42"/>
      <c r="PLG268" s="125"/>
      <c r="PLH268" s="44"/>
      <c r="PLI268" s="44"/>
      <c r="PLJ268" s="41"/>
      <c r="PLK268" s="42"/>
      <c r="PLL268" s="42"/>
      <c r="PLM268" s="125"/>
      <c r="PLN268" s="44"/>
      <c r="PLO268" s="44"/>
      <c r="PLP268" s="41"/>
      <c r="PLQ268" s="42"/>
      <c r="PLR268" s="42"/>
      <c r="PLS268" s="125"/>
      <c r="PLT268" s="44"/>
      <c r="PLU268" s="44"/>
      <c r="PLV268" s="41"/>
      <c r="PLW268" s="42"/>
      <c r="PLX268" s="42"/>
      <c r="PLY268" s="125"/>
      <c r="PLZ268" s="44"/>
      <c r="PMA268" s="44"/>
      <c r="PMB268" s="41"/>
      <c r="PMC268" s="42"/>
      <c r="PMD268" s="42"/>
      <c r="PME268" s="125"/>
      <c r="PMF268" s="44"/>
      <c r="PMG268" s="44"/>
      <c r="PMH268" s="41"/>
      <c r="PMI268" s="42"/>
      <c r="PMJ268" s="42"/>
      <c r="PMK268" s="125"/>
      <c r="PML268" s="44"/>
      <c r="PMM268" s="44"/>
      <c r="PMN268" s="41"/>
      <c r="PMO268" s="42"/>
      <c r="PMP268" s="42"/>
      <c r="PMQ268" s="125"/>
      <c r="PMR268" s="44"/>
      <c r="PMS268" s="44"/>
      <c r="PMT268" s="41"/>
      <c r="PMU268" s="42"/>
      <c r="PMV268" s="42"/>
      <c r="PMW268" s="125"/>
      <c r="PMX268" s="44"/>
      <c r="PMY268" s="44"/>
      <c r="PMZ268" s="41"/>
      <c r="PNA268" s="42"/>
      <c r="PNB268" s="42"/>
      <c r="PNC268" s="125"/>
      <c r="PND268" s="44"/>
      <c r="PNE268" s="44"/>
      <c r="PNF268" s="41"/>
      <c r="PNG268" s="42"/>
      <c r="PNH268" s="42"/>
      <c r="PNI268" s="125"/>
      <c r="PNJ268" s="44"/>
      <c r="PNK268" s="44"/>
      <c r="PNL268" s="41"/>
      <c r="PNM268" s="42"/>
      <c r="PNN268" s="42"/>
      <c r="PNO268" s="125"/>
      <c r="PNP268" s="44"/>
      <c r="PNQ268" s="44"/>
      <c r="PNR268" s="41"/>
      <c r="PNS268" s="42"/>
      <c r="PNT268" s="42"/>
      <c r="PNU268" s="125"/>
      <c r="PNV268" s="44"/>
      <c r="PNW268" s="44"/>
      <c r="PNX268" s="41"/>
      <c r="PNY268" s="42"/>
      <c r="PNZ268" s="42"/>
      <c r="POA268" s="125"/>
      <c r="POB268" s="44"/>
      <c r="POC268" s="44"/>
      <c r="POD268" s="41"/>
      <c r="POE268" s="42"/>
      <c r="POF268" s="42"/>
      <c r="POG268" s="125"/>
      <c r="POH268" s="44"/>
      <c r="POI268" s="44"/>
      <c r="POJ268" s="41"/>
      <c r="POK268" s="42"/>
      <c r="POL268" s="42"/>
      <c r="POM268" s="125"/>
      <c r="PON268" s="44"/>
      <c r="POO268" s="44"/>
      <c r="POP268" s="41"/>
      <c r="POQ268" s="42"/>
      <c r="POR268" s="42"/>
      <c r="POS268" s="125"/>
      <c r="POT268" s="44"/>
      <c r="POU268" s="44"/>
      <c r="POV268" s="41"/>
      <c r="POW268" s="42"/>
      <c r="POX268" s="42"/>
      <c r="POY268" s="125"/>
      <c r="POZ268" s="44"/>
      <c r="PPA268" s="44"/>
      <c r="PPB268" s="41"/>
      <c r="PPC268" s="42"/>
      <c r="PPD268" s="42"/>
      <c r="PPE268" s="125"/>
      <c r="PPF268" s="44"/>
      <c r="PPG268" s="44"/>
      <c r="PPH268" s="41"/>
      <c r="PPI268" s="42"/>
      <c r="PPJ268" s="42"/>
      <c r="PPK268" s="125"/>
      <c r="PPL268" s="44"/>
      <c r="PPM268" s="44"/>
      <c r="PPN268" s="41"/>
      <c r="PPO268" s="42"/>
      <c r="PPP268" s="42"/>
      <c r="PPQ268" s="125"/>
      <c r="PPR268" s="44"/>
      <c r="PPS268" s="44"/>
      <c r="PPT268" s="41"/>
      <c r="PPU268" s="42"/>
      <c r="PPV268" s="42"/>
      <c r="PPW268" s="125"/>
      <c r="PPX268" s="44"/>
      <c r="PPY268" s="44"/>
      <c r="PPZ268" s="41"/>
      <c r="PQA268" s="42"/>
      <c r="PQB268" s="42"/>
      <c r="PQC268" s="125"/>
      <c r="PQD268" s="44"/>
      <c r="PQE268" s="44"/>
      <c r="PQF268" s="41"/>
      <c r="PQG268" s="42"/>
      <c r="PQH268" s="42"/>
      <c r="PQI268" s="125"/>
      <c r="PQJ268" s="44"/>
      <c r="PQK268" s="44"/>
      <c r="PQL268" s="41"/>
      <c r="PQM268" s="42"/>
      <c r="PQN268" s="42"/>
      <c r="PQO268" s="125"/>
      <c r="PQP268" s="44"/>
      <c r="PQQ268" s="44"/>
      <c r="PQR268" s="41"/>
      <c r="PQS268" s="42"/>
      <c r="PQT268" s="42"/>
      <c r="PQU268" s="125"/>
      <c r="PQV268" s="44"/>
      <c r="PQW268" s="44"/>
      <c r="PQX268" s="41"/>
      <c r="PQY268" s="42"/>
      <c r="PQZ268" s="42"/>
      <c r="PRA268" s="125"/>
      <c r="PRB268" s="44"/>
      <c r="PRC268" s="44"/>
      <c r="PRD268" s="41"/>
      <c r="PRE268" s="42"/>
      <c r="PRF268" s="42"/>
      <c r="PRG268" s="125"/>
      <c r="PRH268" s="44"/>
      <c r="PRI268" s="44"/>
      <c r="PRJ268" s="41"/>
      <c r="PRK268" s="42"/>
      <c r="PRL268" s="42"/>
      <c r="PRM268" s="125"/>
      <c r="PRN268" s="44"/>
      <c r="PRO268" s="44"/>
      <c r="PRP268" s="41"/>
      <c r="PRQ268" s="42"/>
      <c r="PRR268" s="42"/>
      <c r="PRS268" s="125"/>
      <c r="PRT268" s="44"/>
      <c r="PRU268" s="44"/>
      <c r="PRV268" s="41"/>
      <c r="PRW268" s="42"/>
      <c r="PRX268" s="42"/>
      <c r="PRY268" s="125"/>
      <c r="PRZ268" s="44"/>
      <c r="PSA268" s="44"/>
      <c r="PSB268" s="41"/>
      <c r="PSC268" s="42"/>
      <c r="PSD268" s="42"/>
      <c r="PSE268" s="125"/>
      <c r="PSF268" s="44"/>
      <c r="PSG268" s="44"/>
      <c r="PSH268" s="41"/>
      <c r="PSI268" s="42"/>
      <c r="PSJ268" s="42"/>
      <c r="PSK268" s="125"/>
      <c r="PSL268" s="44"/>
      <c r="PSM268" s="44"/>
      <c r="PSN268" s="41"/>
      <c r="PSO268" s="42"/>
      <c r="PSP268" s="42"/>
      <c r="PSQ268" s="125"/>
      <c r="PSR268" s="44"/>
      <c r="PSS268" s="44"/>
      <c r="PST268" s="41"/>
      <c r="PSU268" s="42"/>
      <c r="PSV268" s="42"/>
      <c r="PSW268" s="125"/>
      <c r="PSX268" s="44"/>
      <c r="PSY268" s="44"/>
      <c r="PSZ268" s="41"/>
      <c r="PTA268" s="42"/>
      <c r="PTB268" s="42"/>
      <c r="PTC268" s="125"/>
      <c r="PTD268" s="44"/>
      <c r="PTE268" s="44"/>
      <c r="PTF268" s="41"/>
      <c r="PTG268" s="42"/>
      <c r="PTH268" s="42"/>
      <c r="PTI268" s="125"/>
      <c r="PTJ268" s="44"/>
      <c r="PTK268" s="44"/>
      <c r="PTL268" s="41"/>
      <c r="PTM268" s="42"/>
      <c r="PTN268" s="42"/>
      <c r="PTO268" s="125"/>
      <c r="PTP268" s="44"/>
      <c r="PTQ268" s="44"/>
      <c r="PTR268" s="41"/>
      <c r="PTS268" s="42"/>
      <c r="PTT268" s="42"/>
      <c r="PTU268" s="125"/>
      <c r="PTV268" s="44"/>
      <c r="PTW268" s="44"/>
      <c r="PTX268" s="41"/>
      <c r="PTY268" s="42"/>
      <c r="PTZ268" s="42"/>
      <c r="PUA268" s="125"/>
      <c r="PUB268" s="44"/>
      <c r="PUC268" s="44"/>
      <c r="PUD268" s="41"/>
      <c r="PUE268" s="42"/>
      <c r="PUF268" s="42"/>
      <c r="PUG268" s="125"/>
      <c r="PUH268" s="44"/>
      <c r="PUI268" s="44"/>
      <c r="PUJ268" s="41"/>
      <c r="PUK268" s="42"/>
      <c r="PUL268" s="42"/>
      <c r="PUM268" s="125"/>
      <c r="PUN268" s="44"/>
      <c r="PUO268" s="44"/>
      <c r="PUP268" s="41"/>
      <c r="PUQ268" s="42"/>
      <c r="PUR268" s="42"/>
      <c r="PUS268" s="125"/>
      <c r="PUT268" s="44"/>
      <c r="PUU268" s="44"/>
      <c r="PUV268" s="41"/>
      <c r="PUW268" s="42"/>
      <c r="PUX268" s="42"/>
      <c r="PUY268" s="125"/>
      <c r="PUZ268" s="44"/>
      <c r="PVA268" s="44"/>
      <c r="PVB268" s="41"/>
      <c r="PVC268" s="42"/>
      <c r="PVD268" s="42"/>
      <c r="PVE268" s="125"/>
      <c r="PVF268" s="44"/>
      <c r="PVG268" s="44"/>
      <c r="PVH268" s="41"/>
      <c r="PVI268" s="42"/>
      <c r="PVJ268" s="42"/>
      <c r="PVK268" s="125"/>
      <c r="PVL268" s="44"/>
      <c r="PVM268" s="44"/>
      <c r="PVN268" s="41"/>
      <c r="PVO268" s="42"/>
      <c r="PVP268" s="42"/>
      <c r="PVQ268" s="125"/>
      <c r="PVR268" s="44"/>
      <c r="PVS268" s="44"/>
      <c r="PVT268" s="41"/>
      <c r="PVU268" s="42"/>
      <c r="PVV268" s="42"/>
      <c r="PVW268" s="125"/>
      <c r="PVX268" s="44"/>
      <c r="PVY268" s="44"/>
      <c r="PVZ268" s="41"/>
      <c r="PWA268" s="42"/>
      <c r="PWB268" s="42"/>
      <c r="PWC268" s="125"/>
      <c r="PWD268" s="44"/>
      <c r="PWE268" s="44"/>
      <c r="PWF268" s="41"/>
      <c r="PWG268" s="42"/>
      <c r="PWH268" s="42"/>
      <c r="PWI268" s="125"/>
      <c r="PWJ268" s="44"/>
      <c r="PWK268" s="44"/>
      <c r="PWL268" s="41"/>
      <c r="PWM268" s="42"/>
      <c r="PWN268" s="42"/>
      <c r="PWO268" s="125"/>
      <c r="PWP268" s="44"/>
      <c r="PWQ268" s="44"/>
      <c r="PWR268" s="41"/>
      <c r="PWS268" s="42"/>
      <c r="PWT268" s="42"/>
      <c r="PWU268" s="125"/>
      <c r="PWV268" s="44"/>
      <c r="PWW268" s="44"/>
      <c r="PWX268" s="41"/>
      <c r="PWY268" s="42"/>
      <c r="PWZ268" s="42"/>
      <c r="PXA268" s="125"/>
      <c r="PXB268" s="44"/>
      <c r="PXC268" s="44"/>
      <c r="PXD268" s="41"/>
      <c r="PXE268" s="42"/>
      <c r="PXF268" s="42"/>
      <c r="PXG268" s="125"/>
      <c r="PXH268" s="44"/>
      <c r="PXI268" s="44"/>
      <c r="PXJ268" s="41"/>
      <c r="PXK268" s="42"/>
      <c r="PXL268" s="42"/>
      <c r="PXM268" s="125"/>
      <c r="PXN268" s="44"/>
      <c r="PXO268" s="44"/>
      <c r="PXP268" s="41"/>
      <c r="PXQ268" s="42"/>
      <c r="PXR268" s="42"/>
      <c r="PXS268" s="125"/>
      <c r="PXT268" s="44"/>
      <c r="PXU268" s="44"/>
      <c r="PXV268" s="41"/>
      <c r="PXW268" s="42"/>
      <c r="PXX268" s="42"/>
      <c r="PXY268" s="125"/>
      <c r="PXZ268" s="44"/>
      <c r="PYA268" s="44"/>
      <c r="PYB268" s="41"/>
      <c r="PYC268" s="42"/>
      <c r="PYD268" s="42"/>
      <c r="PYE268" s="125"/>
      <c r="PYF268" s="44"/>
      <c r="PYG268" s="44"/>
      <c r="PYH268" s="41"/>
      <c r="PYI268" s="42"/>
      <c r="PYJ268" s="42"/>
      <c r="PYK268" s="125"/>
      <c r="PYL268" s="44"/>
      <c r="PYM268" s="44"/>
      <c r="PYN268" s="41"/>
      <c r="PYO268" s="42"/>
      <c r="PYP268" s="42"/>
      <c r="PYQ268" s="125"/>
      <c r="PYR268" s="44"/>
      <c r="PYS268" s="44"/>
      <c r="PYT268" s="41"/>
      <c r="PYU268" s="42"/>
      <c r="PYV268" s="42"/>
      <c r="PYW268" s="125"/>
      <c r="PYX268" s="44"/>
      <c r="PYY268" s="44"/>
      <c r="PYZ268" s="41"/>
      <c r="PZA268" s="42"/>
      <c r="PZB268" s="42"/>
      <c r="PZC268" s="125"/>
      <c r="PZD268" s="44"/>
      <c r="PZE268" s="44"/>
      <c r="PZF268" s="41"/>
      <c r="PZG268" s="42"/>
      <c r="PZH268" s="42"/>
      <c r="PZI268" s="125"/>
      <c r="PZJ268" s="44"/>
      <c r="PZK268" s="44"/>
      <c r="PZL268" s="41"/>
      <c r="PZM268" s="42"/>
      <c r="PZN268" s="42"/>
      <c r="PZO268" s="125"/>
      <c r="PZP268" s="44"/>
      <c r="PZQ268" s="44"/>
      <c r="PZR268" s="41"/>
      <c r="PZS268" s="42"/>
      <c r="PZT268" s="42"/>
      <c r="PZU268" s="125"/>
      <c r="PZV268" s="44"/>
      <c r="PZW268" s="44"/>
      <c r="PZX268" s="41"/>
      <c r="PZY268" s="42"/>
      <c r="PZZ268" s="42"/>
      <c r="QAA268" s="125"/>
      <c r="QAB268" s="44"/>
      <c r="QAC268" s="44"/>
      <c r="QAD268" s="41"/>
      <c r="QAE268" s="42"/>
      <c r="QAF268" s="42"/>
      <c r="QAG268" s="125"/>
      <c r="QAH268" s="44"/>
      <c r="QAI268" s="44"/>
      <c r="QAJ268" s="41"/>
      <c r="QAK268" s="42"/>
      <c r="QAL268" s="42"/>
      <c r="QAM268" s="125"/>
      <c r="QAN268" s="44"/>
      <c r="QAO268" s="44"/>
      <c r="QAP268" s="41"/>
      <c r="QAQ268" s="42"/>
      <c r="QAR268" s="42"/>
      <c r="QAS268" s="125"/>
      <c r="QAT268" s="44"/>
      <c r="QAU268" s="44"/>
      <c r="QAV268" s="41"/>
      <c r="QAW268" s="42"/>
      <c r="QAX268" s="42"/>
      <c r="QAY268" s="125"/>
      <c r="QAZ268" s="44"/>
      <c r="QBA268" s="44"/>
      <c r="QBB268" s="41"/>
      <c r="QBC268" s="42"/>
      <c r="QBD268" s="42"/>
      <c r="QBE268" s="125"/>
      <c r="QBF268" s="44"/>
      <c r="QBG268" s="44"/>
      <c r="QBH268" s="41"/>
      <c r="QBI268" s="42"/>
      <c r="QBJ268" s="42"/>
      <c r="QBK268" s="125"/>
      <c r="QBL268" s="44"/>
      <c r="QBM268" s="44"/>
      <c r="QBN268" s="41"/>
      <c r="QBO268" s="42"/>
      <c r="QBP268" s="42"/>
      <c r="QBQ268" s="125"/>
      <c r="QBR268" s="44"/>
      <c r="QBS268" s="44"/>
      <c r="QBT268" s="41"/>
      <c r="QBU268" s="42"/>
      <c r="QBV268" s="42"/>
      <c r="QBW268" s="125"/>
      <c r="QBX268" s="44"/>
      <c r="QBY268" s="44"/>
      <c r="QBZ268" s="41"/>
      <c r="QCA268" s="42"/>
      <c r="QCB268" s="42"/>
      <c r="QCC268" s="125"/>
      <c r="QCD268" s="44"/>
      <c r="QCE268" s="44"/>
      <c r="QCF268" s="41"/>
      <c r="QCG268" s="42"/>
      <c r="QCH268" s="42"/>
      <c r="QCI268" s="125"/>
      <c r="QCJ268" s="44"/>
      <c r="QCK268" s="44"/>
      <c r="QCL268" s="41"/>
      <c r="QCM268" s="42"/>
      <c r="QCN268" s="42"/>
      <c r="QCO268" s="125"/>
      <c r="QCP268" s="44"/>
      <c r="QCQ268" s="44"/>
      <c r="QCR268" s="41"/>
      <c r="QCS268" s="42"/>
      <c r="QCT268" s="42"/>
      <c r="QCU268" s="125"/>
      <c r="QCV268" s="44"/>
      <c r="QCW268" s="44"/>
      <c r="QCX268" s="41"/>
      <c r="QCY268" s="42"/>
      <c r="QCZ268" s="42"/>
      <c r="QDA268" s="125"/>
      <c r="QDB268" s="44"/>
      <c r="QDC268" s="44"/>
      <c r="QDD268" s="41"/>
      <c r="QDE268" s="42"/>
      <c r="QDF268" s="42"/>
      <c r="QDG268" s="125"/>
      <c r="QDH268" s="44"/>
      <c r="QDI268" s="44"/>
      <c r="QDJ268" s="41"/>
      <c r="QDK268" s="42"/>
      <c r="QDL268" s="42"/>
      <c r="QDM268" s="125"/>
      <c r="QDN268" s="44"/>
      <c r="QDO268" s="44"/>
      <c r="QDP268" s="41"/>
      <c r="QDQ268" s="42"/>
      <c r="QDR268" s="42"/>
      <c r="QDS268" s="125"/>
      <c r="QDT268" s="44"/>
      <c r="QDU268" s="44"/>
      <c r="QDV268" s="41"/>
      <c r="QDW268" s="42"/>
      <c r="QDX268" s="42"/>
      <c r="QDY268" s="125"/>
      <c r="QDZ268" s="44"/>
      <c r="QEA268" s="44"/>
      <c r="QEB268" s="41"/>
      <c r="QEC268" s="42"/>
      <c r="QED268" s="42"/>
      <c r="QEE268" s="125"/>
      <c r="QEF268" s="44"/>
      <c r="QEG268" s="44"/>
      <c r="QEH268" s="41"/>
      <c r="QEI268" s="42"/>
      <c r="QEJ268" s="42"/>
      <c r="QEK268" s="125"/>
      <c r="QEL268" s="44"/>
      <c r="QEM268" s="44"/>
      <c r="QEN268" s="41"/>
      <c r="QEO268" s="42"/>
      <c r="QEP268" s="42"/>
      <c r="QEQ268" s="125"/>
      <c r="QER268" s="44"/>
      <c r="QES268" s="44"/>
      <c r="QET268" s="41"/>
      <c r="QEU268" s="42"/>
      <c r="QEV268" s="42"/>
      <c r="QEW268" s="125"/>
      <c r="QEX268" s="44"/>
      <c r="QEY268" s="44"/>
      <c r="QEZ268" s="41"/>
      <c r="QFA268" s="42"/>
      <c r="QFB268" s="42"/>
      <c r="QFC268" s="125"/>
      <c r="QFD268" s="44"/>
      <c r="QFE268" s="44"/>
      <c r="QFF268" s="41"/>
      <c r="QFG268" s="42"/>
      <c r="QFH268" s="42"/>
      <c r="QFI268" s="125"/>
      <c r="QFJ268" s="44"/>
      <c r="QFK268" s="44"/>
      <c r="QFL268" s="41"/>
      <c r="QFM268" s="42"/>
      <c r="QFN268" s="42"/>
      <c r="QFO268" s="125"/>
      <c r="QFP268" s="44"/>
      <c r="QFQ268" s="44"/>
      <c r="QFR268" s="41"/>
      <c r="QFS268" s="42"/>
      <c r="QFT268" s="42"/>
      <c r="QFU268" s="125"/>
      <c r="QFV268" s="44"/>
      <c r="QFW268" s="44"/>
      <c r="QFX268" s="41"/>
      <c r="QFY268" s="42"/>
      <c r="QFZ268" s="42"/>
      <c r="QGA268" s="125"/>
      <c r="QGB268" s="44"/>
      <c r="QGC268" s="44"/>
      <c r="QGD268" s="41"/>
      <c r="QGE268" s="42"/>
      <c r="QGF268" s="42"/>
      <c r="QGG268" s="125"/>
      <c r="QGH268" s="44"/>
      <c r="QGI268" s="44"/>
      <c r="QGJ268" s="41"/>
      <c r="QGK268" s="42"/>
      <c r="QGL268" s="42"/>
      <c r="QGM268" s="125"/>
      <c r="QGN268" s="44"/>
      <c r="QGO268" s="44"/>
      <c r="QGP268" s="41"/>
      <c r="QGQ268" s="42"/>
      <c r="QGR268" s="42"/>
      <c r="QGS268" s="125"/>
      <c r="QGT268" s="44"/>
      <c r="QGU268" s="44"/>
      <c r="QGV268" s="41"/>
      <c r="QGW268" s="42"/>
      <c r="QGX268" s="42"/>
      <c r="QGY268" s="125"/>
      <c r="QGZ268" s="44"/>
      <c r="QHA268" s="44"/>
      <c r="QHB268" s="41"/>
      <c r="QHC268" s="42"/>
      <c r="QHD268" s="42"/>
      <c r="QHE268" s="125"/>
      <c r="QHF268" s="44"/>
      <c r="QHG268" s="44"/>
      <c r="QHH268" s="41"/>
      <c r="QHI268" s="42"/>
      <c r="QHJ268" s="42"/>
      <c r="QHK268" s="125"/>
      <c r="QHL268" s="44"/>
      <c r="QHM268" s="44"/>
      <c r="QHN268" s="41"/>
      <c r="QHO268" s="42"/>
      <c r="QHP268" s="42"/>
      <c r="QHQ268" s="125"/>
      <c r="QHR268" s="44"/>
      <c r="QHS268" s="44"/>
      <c r="QHT268" s="41"/>
      <c r="QHU268" s="42"/>
      <c r="QHV268" s="42"/>
      <c r="QHW268" s="125"/>
      <c r="QHX268" s="44"/>
      <c r="QHY268" s="44"/>
      <c r="QHZ268" s="41"/>
      <c r="QIA268" s="42"/>
      <c r="QIB268" s="42"/>
      <c r="QIC268" s="125"/>
      <c r="QID268" s="44"/>
      <c r="QIE268" s="44"/>
      <c r="QIF268" s="41"/>
      <c r="QIG268" s="42"/>
      <c r="QIH268" s="42"/>
      <c r="QII268" s="125"/>
      <c r="QIJ268" s="44"/>
      <c r="QIK268" s="44"/>
      <c r="QIL268" s="41"/>
      <c r="QIM268" s="42"/>
      <c r="QIN268" s="42"/>
      <c r="QIO268" s="125"/>
      <c r="QIP268" s="44"/>
      <c r="QIQ268" s="44"/>
      <c r="QIR268" s="41"/>
      <c r="QIS268" s="42"/>
      <c r="QIT268" s="42"/>
      <c r="QIU268" s="125"/>
      <c r="QIV268" s="44"/>
      <c r="QIW268" s="44"/>
      <c r="QIX268" s="41"/>
      <c r="QIY268" s="42"/>
      <c r="QIZ268" s="42"/>
      <c r="QJA268" s="125"/>
      <c r="QJB268" s="44"/>
      <c r="QJC268" s="44"/>
      <c r="QJD268" s="41"/>
      <c r="QJE268" s="42"/>
      <c r="QJF268" s="42"/>
      <c r="QJG268" s="125"/>
      <c r="QJH268" s="44"/>
      <c r="QJI268" s="44"/>
      <c r="QJJ268" s="41"/>
      <c r="QJK268" s="42"/>
      <c r="QJL268" s="42"/>
      <c r="QJM268" s="125"/>
      <c r="QJN268" s="44"/>
      <c r="QJO268" s="44"/>
      <c r="QJP268" s="41"/>
      <c r="QJQ268" s="42"/>
      <c r="QJR268" s="42"/>
      <c r="QJS268" s="125"/>
      <c r="QJT268" s="44"/>
      <c r="QJU268" s="44"/>
      <c r="QJV268" s="41"/>
      <c r="QJW268" s="42"/>
      <c r="QJX268" s="42"/>
      <c r="QJY268" s="125"/>
      <c r="QJZ268" s="44"/>
      <c r="QKA268" s="44"/>
      <c r="QKB268" s="41"/>
      <c r="QKC268" s="42"/>
      <c r="QKD268" s="42"/>
      <c r="QKE268" s="125"/>
      <c r="QKF268" s="44"/>
      <c r="QKG268" s="44"/>
      <c r="QKH268" s="41"/>
      <c r="QKI268" s="42"/>
      <c r="QKJ268" s="42"/>
      <c r="QKK268" s="125"/>
      <c r="QKL268" s="44"/>
      <c r="QKM268" s="44"/>
      <c r="QKN268" s="41"/>
      <c r="QKO268" s="42"/>
      <c r="QKP268" s="42"/>
      <c r="QKQ268" s="125"/>
      <c r="QKR268" s="44"/>
      <c r="QKS268" s="44"/>
      <c r="QKT268" s="41"/>
      <c r="QKU268" s="42"/>
      <c r="QKV268" s="42"/>
      <c r="QKW268" s="125"/>
      <c r="QKX268" s="44"/>
      <c r="QKY268" s="44"/>
      <c r="QKZ268" s="41"/>
      <c r="QLA268" s="42"/>
      <c r="QLB268" s="42"/>
      <c r="QLC268" s="125"/>
      <c r="QLD268" s="44"/>
      <c r="QLE268" s="44"/>
      <c r="QLF268" s="41"/>
      <c r="QLG268" s="42"/>
      <c r="QLH268" s="42"/>
      <c r="QLI268" s="125"/>
      <c r="QLJ268" s="44"/>
      <c r="QLK268" s="44"/>
      <c r="QLL268" s="41"/>
      <c r="QLM268" s="42"/>
      <c r="QLN268" s="42"/>
      <c r="QLO268" s="125"/>
      <c r="QLP268" s="44"/>
      <c r="QLQ268" s="44"/>
      <c r="QLR268" s="41"/>
      <c r="QLS268" s="42"/>
      <c r="QLT268" s="42"/>
      <c r="QLU268" s="125"/>
      <c r="QLV268" s="44"/>
      <c r="QLW268" s="44"/>
      <c r="QLX268" s="41"/>
      <c r="QLY268" s="42"/>
      <c r="QLZ268" s="42"/>
      <c r="QMA268" s="125"/>
      <c r="QMB268" s="44"/>
      <c r="QMC268" s="44"/>
      <c r="QMD268" s="41"/>
      <c r="QME268" s="42"/>
      <c r="QMF268" s="42"/>
      <c r="QMG268" s="125"/>
      <c r="QMH268" s="44"/>
      <c r="QMI268" s="44"/>
      <c r="QMJ268" s="41"/>
      <c r="QMK268" s="42"/>
      <c r="QML268" s="42"/>
      <c r="QMM268" s="125"/>
      <c r="QMN268" s="44"/>
      <c r="QMO268" s="44"/>
      <c r="QMP268" s="41"/>
      <c r="QMQ268" s="42"/>
      <c r="QMR268" s="42"/>
      <c r="QMS268" s="125"/>
      <c r="QMT268" s="44"/>
      <c r="QMU268" s="44"/>
      <c r="QMV268" s="41"/>
      <c r="QMW268" s="42"/>
      <c r="QMX268" s="42"/>
      <c r="QMY268" s="125"/>
      <c r="QMZ268" s="44"/>
      <c r="QNA268" s="44"/>
      <c r="QNB268" s="41"/>
      <c r="QNC268" s="42"/>
      <c r="QND268" s="42"/>
      <c r="QNE268" s="125"/>
      <c r="QNF268" s="44"/>
      <c r="QNG268" s="44"/>
      <c r="QNH268" s="41"/>
      <c r="QNI268" s="42"/>
      <c r="QNJ268" s="42"/>
      <c r="QNK268" s="125"/>
      <c r="QNL268" s="44"/>
      <c r="QNM268" s="44"/>
      <c r="QNN268" s="41"/>
      <c r="QNO268" s="42"/>
      <c r="QNP268" s="42"/>
      <c r="QNQ268" s="125"/>
      <c r="QNR268" s="44"/>
      <c r="QNS268" s="44"/>
      <c r="QNT268" s="41"/>
      <c r="QNU268" s="42"/>
      <c r="QNV268" s="42"/>
      <c r="QNW268" s="125"/>
      <c r="QNX268" s="44"/>
      <c r="QNY268" s="44"/>
      <c r="QNZ268" s="41"/>
      <c r="QOA268" s="42"/>
      <c r="QOB268" s="42"/>
      <c r="QOC268" s="125"/>
      <c r="QOD268" s="44"/>
      <c r="QOE268" s="44"/>
      <c r="QOF268" s="41"/>
      <c r="QOG268" s="42"/>
      <c r="QOH268" s="42"/>
      <c r="QOI268" s="125"/>
      <c r="QOJ268" s="44"/>
      <c r="QOK268" s="44"/>
      <c r="QOL268" s="41"/>
      <c r="QOM268" s="42"/>
      <c r="QON268" s="42"/>
      <c r="QOO268" s="125"/>
      <c r="QOP268" s="44"/>
      <c r="QOQ268" s="44"/>
      <c r="QOR268" s="41"/>
      <c r="QOS268" s="42"/>
      <c r="QOT268" s="42"/>
      <c r="QOU268" s="125"/>
      <c r="QOV268" s="44"/>
      <c r="QOW268" s="44"/>
      <c r="QOX268" s="41"/>
      <c r="QOY268" s="42"/>
      <c r="QOZ268" s="42"/>
      <c r="QPA268" s="125"/>
      <c r="QPB268" s="44"/>
      <c r="QPC268" s="44"/>
      <c r="QPD268" s="41"/>
      <c r="QPE268" s="42"/>
      <c r="QPF268" s="42"/>
      <c r="QPG268" s="125"/>
      <c r="QPH268" s="44"/>
      <c r="QPI268" s="44"/>
      <c r="QPJ268" s="41"/>
      <c r="QPK268" s="42"/>
      <c r="QPL268" s="42"/>
      <c r="QPM268" s="125"/>
      <c r="QPN268" s="44"/>
      <c r="QPO268" s="44"/>
      <c r="QPP268" s="41"/>
      <c r="QPQ268" s="42"/>
      <c r="QPR268" s="42"/>
      <c r="QPS268" s="125"/>
      <c r="QPT268" s="44"/>
      <c r="QPU268" s="44"/>
      <c r="QPV268" s="41"/>
      <c r="QPW268" s="42"/>
      <c r="QPX268" s="42"/>
      <c r="QPY268" s="125"/>
      <c r="QPZ268" s="44"/>
      <c r="QQA268" s="44"/>
      <c r="QQB268" s="41"/>
      <c r="QQC268" s="42"/>
      <c r="QQD268" s="42"/>
      <c r="QQE268" s="125"/>
      <c r="QQF268" s="44"/>
      <c r="QQG268" s="44"/>
      <c r="QQH268" s="41"/>
      <c r="QQI268" s="42"/>
      <c r="QQJ268" s="42"/>
      <c r="QQK268" s="125"/>
      <c r="QQL268" s="44"/>
      <c r="QQM268" s="44"/>
      <c r="QQN268" s="41"/>
      <c r="QQO268" s="42"/>
      <c r="QQP268" s="42"/>
      <c r="QQQ268" s="125"/>
      <c r="QQR268" s="44"/>
      <c r="QQS268" s="44"/>
      <c r="QQT268" s="41"/>
      <c r="QQU268" s="42"/>
      <c r="QQV268" s="42"/>
      <c r="QQW268" s="125"/>
      <c r="QQX268" s="44"/>
      <c r="QQY268" s="44"/>
      <c r="QQZ268" s="41"/>
      <c r="QRA268" s="42"/>
      <c r="QRB268" s="42"/>
      <c r="QRC268" s="125"/>
      <c r="QRD268" s="44"/>
      <c r="QRE268" s="44"/>
      <c r="QRF268" s="41"/>
      <c r="QRG268" s="42"/>
      <c r="QRH268" s="42"/>
      <c r="QRI268" s="125"/>
      <c r="QRJ268" s="44"/>
      <c r="QRK268" s="44"/>
      <c r="QRL268" s="41"/>
      <c r="QRM268" s="42"/>
      <c r="QRN268" s="42"/>
      <c r="QRO268" s="125"/>
      <c r="QRP268" s="44"/>
      <c r="QRQ268" s="44"/>
      <c r="QRR268" s="41"/>
      <c r="QRS268" s="42"/>
      <c r="QRT268" s="42"/>
      <c r="QRU268" s="125"/>
      <c r="QRV268" s="44"/>
      <c r="QRW268" s="44"/>
      <c r="QRX268" s="41"/>
      <c r="QRY268" s="42"/>
      <c r="QRZ268" s="42"/>
      <c r="QSA268" s="125"/>
      <c r="QSB268" s="44"/>
      <c r="QSC268" s="44"/>
      <c r="QSD268" s="41"/>
      <c r="QSE268" s="42"/>
      <c r="QSF268" s="42"/>
      <c r="QSG268" s="125"/>
      <c r="QSH268" s="44"/>
      <c r="QSI268" s="44"/>
      <c r="QSJ268" s="41"/>
      <c r="QSK268" s="42"/>
      <c r="QSL268" s="42"/>
      <c r="QSM268" s="125"/>
      <c r="QSN268" s="44"/>
      <c r="QSO268" s="44"/>
      <c r="QSP268" s="41"/>
      <c r="QSQ268" s="42"/>
      <c r="QSR268" s="42"/>
      <c r="QSS268" s="125"/>
      <c r="QST268" s="44"/>
      <c r="QSU268" s="44"/>
      <c r="QSV268" s="41"/>
      <c r="QSW268" s="42"/>
      <c r="QSX268" s="42"/>
      <c r="QSY268" s="125"/>
      <c r="QSZ268" s="44"/>
      <c r="QTA268" s="44"/>
      <c r="QTB268" s="41"/>
      <c r="QTC268" s="42"/>
      <c r="QTD268" s="42"/>
      <c r="QTE268" s="125"/>
      <c r="QTF268" s="44"/>
      <c r="QTG268" s="44"/>
      <c r="QTH268" s="41"/>
      <c r="QTI268" s="42"/>
      <c r="QTJ268" s="42"/>
      <c r="QTK268" s="125"/>
      <c r="QTL268" s="44"/>
      <c r="QTM268" s="44"/>
      <c r="QTN268" s="41"/>
      <c r="QTO268" s="42"/>
      <c r="QTP268" s="42"/>
      <c r="QTQ268" s="125"/>
      <c r="QTR268" s="44"/>
      <c r="QTS268" s="44"/>
      <c r="QTT268" s="41"/>
      <c r="QTU268" s="42"/>
      <c r="QTV268" s="42"/>
      <c r="QTW268" s="125"/>
      <c r="QTX268" s="44"/>
      <c r="QTY268" s="44"/>
      <c r="QTZ268" s="41"/>
      <c r="QUA268" s="42"/>
      <c r="QUB268" s="42"/>
      <c r="QUC268" s="125"/>
      <c r="QUD268" s="44"/>
      <c r="QUE268" s="44"/>
      <c r="QUF268" s="41"/>
      <c r="QUG268" s="42"/>
      <c r="QUH268" s="42"/>
      <c r="QUI268" s="125"/>
      <c r="QUJ268" s="44"/>
      <c r="QUK268" s="44"/>
      <c r="QUL268" s="41"/>
      <c r="QUM268" s="42"/>
      <c r="QUN268" s="42"/>
      <c r="QUO268" s="125"/>
      <c r="QUP268" s="44"/>
      <c r="QUQ268" s="44"/>
      <c r="QUR268" s="41"/>
      <c r="QUS268" s="42"/>
      <c r="QUT268" s="42"/>
      <c r="QUU268" s="125"/>
      <c r="QUV268" s="44"/>
      <c r="QUW268" s="44"/>
      <c r="QUX268" s="41"/>
      <c r="QUY268" s="42"/>
      <c r="QUZ268" s="42"/>
      <c r="QVA268" s="125"/>
      <c r="QVB268" s="44"/>
      <c r="QVC268" s="44"/>
      <c r="QVD268" s="41"/>
      <c r="QVE268" s="42"/>
      <c r="QVF268" s="42"/>
      <c r="QVG268" s="125"/>
      <c r="QVH268" s="44"/>
      <c r="QVI268" s="44"/>
      <c r="QVJ268" s="41"/>
      <c r="QVK268" s="42"/>
      <c r="QVL268" s="42"/>
      <c r="QVM268" s="125"/>
      <c r="QVN268" s="44"/>
      <c r="QVO268" s="44"/>
      <c r="QVP268" s="41"/>
      <c r="QVQ268" s="42"/>
      <c r="QVR268" s="42"/>
      <c r="QVS268" s="125"/>
      <c r="QVT268" s="44"/>
      <c r="QVU268" s="44"/>
      <c r="QVV268" s="41"/>
      <c r="QVW268" s="42"/>
      <c r="QVX268" s="42"/>
      <c r="QVY268" s="125"/>
      <c r="QVZ268" s="44"/>
      <c r="QWA268" s="44"/>
      <c r="QWB268" s="41"/>
      <c r="QWC268" s="42"/>
      <c r="QWD268" s="42"/>
      <c r="QWE268" s="125"/>
      <c r="QWF268" s="44"/>
      <c r="QWG268" s="44"/>
      <c r="QWH268" s="41"/>
      <c r="QWI268" s="42"/>
      <c r="QWJ268" s="42"/>
      <c r="QWK268" s="125"/>
      <c r="QWL268" s="44"/>
      <c r="QWM268" s="44"/>
      <c r="QWN268" s="41"/>
      <c r="QWO268" s="42"/>
      <c r="QWP268" s="42"/>
      <c r="QWQ268" s="125"/>
      <c r="QWR268" s="44"/>
      <c r="QWS268" s="44"/>
      <c r="QWT268" s="41"/>
      <c r="QWU268" s="42"/>
      <c r="QWV268" s="42"/>
      <c r="QWW268" s="125"/>
      <c r="QWX268" s="44"/>
      <c r="QWY268" s="44"/>
      <c r="QWZ268" s="41"/>
      <c r="QXA268" s="42"/>
      <c r="QXB268" s="42"/>
      <c r="QXC268" s="125"/>
      <c r="QXD268" s="44"/>
      <c r="QXE268" s="44"/>
      <c r="QXF268" s="41"/>
      <c r="QXG268" s="42"/>
      <c r="QXH268" s="42"/>
      <c r="QXI268" s="125"/>
      <c r="QXJ268" s="44"/>
      <c r="QXK268" s="44"/>
      <c r="QXL268" s="41"/>
      <c r="QXM268" s="42"/>
      <c r="QXN268" s="42"/>
      <c r="QXO268" s="125"/>
      <c r="QXP268" s="44"/>
      <c r="QXQ268" s="44"/>
      <c r="QXR268" s="41"/>
      <c r="QXS268" s="42"/>
      <c r="QXT268" s="42"/>
      <c r="QXU268" s="125"/>
      <c r="QXV268" s="44"/>
      <c r="QXW268" s="44"/>
      <c r="QXX268" s="41"/>
      <c r="QXY268" s="42"/>
      <c r="QXZ268" s="42"/>
      <c r="QYA268" s="125"/>
      <c r="QYB268" s="44"/>
      <c r="QYC268" s="44"/>
      <c r="QYD268" s="41"/>
      <c r="QYE268" s="42"/>
      <c r="QYF268" s="42"/>
      <c r="QYG268" s="125"/>
      <c r="QYH268" s="44"/>
      <c r="QYI268" s="44"/>
      <c r="QYJ268" s="41"/>
      <c r="QYK268" s="42"/>
      <c r="QYL268" s="42"/>
      <c r="QYM268" s="125"/>
      <c r="QYN268" s="44"/>
      <c r="QYO268" s="44"/>
      <c r="QYP268" s="41"/>
      <c r="QYQ268" s="42"/>
      <c r="QYR268" s="42"/>
      <c r="QYS268" s="125"/>
      <c r="QYT268" s="44"/>
      <c r="QYU268" s="44"/>
      <c r="QYV268" s="41"/>
      <c r="QYW268" s="42"/>
      <c r="QYX268" s="42"/>
      <c r="QYY268" s="125"/>
      <c r="QYZ268" s="44"/>
      <c r="QZA268" s="44"/>
      <c r="QZB268" s="41"/>
      <c r="QZC268" s="42"/>
      <c r="QZD268" s="42"/>
      <c r="QZE268" s="125"/>
      <c r="QZF268" s="44"/>
      <c r="QZG268" s="44"/>
      <c r="QZH268" s="41"/>
      <c r="QZI268" s="42"/>
      <c r="QZJ268" s="42"/>
      <c r="QZK268" s="125"/>
      <c r="QZL268" s="44"/>
      <c r="QZM268" s="44"/>
      <c r="QZN268" s="41"/>
      <c r="QZO268" s="42"/>
      <c r="QZP268" s="42"/>
      <c r="QZQ268" s="125"/>
      <c r="QZR268" s="44"/>
      <c r="QZS268" s="44"/>
      <c r="QZT268" s="41"/>
      <c r="QZU268" s="42"/>
      <c r="QZV268" s="42"/>
      <c r="QZW268" s="125"/>
      <c r="QZX268" s="44"/>
      <c r="QZY268" s="44"/>
      <c r="QZZ268" s="41"/>
      <c r="RAA268" s="42"/>
      <c r="RAB268" s="42"/>
      <c r="RAC268" s="125"/>
      <c r="RAD268" s="44"/>
      <c r="RAE268" s="44"/>
      <c r="RAF268" s="41"/>
      <c r="RAG268" s="42"/>
      <c r="RAH268" s="42"/>
      <c r="RAI268" s="125"/>
      <c r="RAJ268" s="44"/>
      <c r="RAK268" s="44"/>
      <c r="RAL268" s="41"/>
      <c r="RAM268" s="42"/>
      <c r="RAN268" s="42"/>
      <c r="RAO268" s="125"/>
      <c r="RAP268" s="44"/>
      <c r="RAQ268" s="44"/>
      <c r="RAR268" s="41"/>
      <c r="RAS268" s="42"/>
      <c r="RAT268" s="42"/>
      <c r="RAU268" s="125"/>
      <c r="RAV268" s="44"/>
      <c r="RAW268" s="44"/>
      <c r="RAX268" s="41"/>
      <c r="RAY268" s="42"/>
      <c r="RAZ268" s="42"/>
      <c r="RBA268" s="125"/>
      <c r="RBB268" s="44"/>
      <c r="RBC268" s="44"/>
      <c r="RBD268" s="41"/>
      <c r="RBE268" s="42"/>
      <c r="RBF268" s="42"/>
      <c r="RBG268" s="125"/>
      <c r="RBH268" s="44"/>
      <c r="RBI268" s="44"/>
      <c r="RBJ268" s="41"/>
      <c r="RBK268" s="42"/>
      <c r="RBL268" s="42"/>
      <c r="RBM268" s="125"/>
      <c r="RBN268" s="44"/>
      <c r="RBO268" s="44"/>
      <c r="RBP268" s="41"/>
      <c r="RBQ268" s="42"/>
      <c r="RBR268" s="42"/>
      <c r="RBS268" s="125"/>
      <c r="RBT268" s="44"/>
      <c r="RBU268" s="44"/>
      <c r="RBV268" s="41"/>
      <c r="RBW268" s="42"/>
      <c r="RBX268" s="42"/>
      <c r="RBY268" s="125"/>
      <c r="RBZ268" s="44"/>
      <c r="RCA268" s="44"/>
      <c r="RCB268" s="41"/>
      <c r="RCC268" s="42"/>
      <c r="RCD268" s="42"/>
      <c r="RCE268" s="125"/>
      <c r="RCF268" s="44"/>
      <c r="RCG268" s="44"/>
      <c r="RCH268" s="41"/>
      <c r="RCI268" s="42"/>
      <c r="RCJ268" s="42"/>
      <c r="RCK268" s="125"/>
      <c r="RCL268" s="44"/>
      <c r="RCM268" s="44"/>
      <c r="RCN268" s="41"/>
      <c r="RCO268" s="42"/>
      <c r="RCP268" s="42"/>
      <c r="RCQ268" s="125"/>
      <c r="RCR268" s="44"/>
      <c r="RCS268" s="44"/>
      <c r="RCT268" s="41"/>
      <c r="RCU268" s="42"/>
      <c r="RCV268" s="42"/>
      <c r="RCW268" s="125"/>
      <c r="RCX268" s="44"/>
      <c r="RCY268" s="44"/>
      <c r="RCZ268" s="41"/>
      <c r="RDA268" s="42"/>
      <c r="RDB268" s="42"/>
      <c r="RDC268" s="125"/>
      <c r="RDD268" s="44"/>
      <c r="RDE268" s="44"/>
      <c r="RDF268" s="41"/>
      <c r="RDG268" s="42"/>
      <c r="RDH268" s="42"/>
      <c r="RDI268" s="125"/>
      <c r="RDJ268" s="44"/>
      <c r="RDK268" s="44"/>
      <c r="RDL268" s="41"/>
      <c r="RDM268" s="42"/>
      <c r="RDN268" s="42"/>
      <c r="RDO268" s="125"/>
      <c r="RDP268" s="44"/>
      <c r="RDQ268" s="44"/>
      <c r="RDR268" s="41"/>
      <c r="RDS268" s="42"/>
      <c r="RDT268" s="42"/>
      <c r="RDU268" s="125"/>
      <c r="RDV268" s="44"/>
      <c r="RDW268" s="44"/>
      <c r="RDX268" s="41"/>
      <c r="RDY268" s="42"/>
      <c r="RDZ268" s="42"/>
      <c r="REA268" s="125"/>
      <c r="REB268" s="44"/>
      <c r="REC268" s="44"/>
      <c r="RED268" s="41"/>
      <c r="REE268" s="42"/>
      <c r="REF268" s="42"/>
      <c r="REG268" s="125"/>
      <c r="REH268" s="44"/>
      <c r="REI268" s="44"/>
      <c r="REJ268" s="41"/>
      <c r="REK268" s="42"/>
      <c r="REL268" s="42"/>
      <c r="REM268" s="125"/>
      <c r="REN268" s="44"/>
      <c r="REO268" s="44"/>
      <c r="REP268" s="41"/>
      <c r="REQ268" s="42"/>
      <c r="RER268" s="42"/>
      <c r="RES268" s="125"/>
      <c r="RET268" s="44"/>
      <c r="REU268" s="44"/>
      <c r="REV268" s="41"/>
      <c r="REW268" s="42"/>
      <c r="REX268" s="42"/>
      <c r="REY268" s="125"/>
      <c r="REZ268" s="44"/>
      <c r="RFA268" s="44"/>
      <c r="RFB268" s="41"/>
      <c r="RFC268" s="42"/>
      <c r="RFD268" s="42"/>
      <c r="RFE268" s="125"/>
      <c r="RFF268" s="44"/>
      <c r="RFG268" s="44"/>
      <c r="RFH268" s="41"/>
      <c r="RFI268" s="42"/>
      <c r="RFJ268" s="42"/>
      <c r="RFK268" s="125"/>
      <c r="RFL268" s="44"/>
      <c r="RFM268" s="44"/>
      <c r="RFN268" s="41"/>
      <c r="RFO268" s="42"/>
      <c r="RFP268" s="42"/>
      <c r="RFQ268" s="125"/>
      <c r="RFR268" s="44"/>
      <c r="RFS268" s="44"/>
      <c r="RFT268" s="41"/>
      <c r="RFU268" s="42"/>
      <c r="RFV268" s="42"/>
      <c r="RFW268" s="125"/>
      <c r="RFX268" s="44"/>
      <c r="RFY268" s="44"/>
      <c r="RFZ268" s="41"/>
      <c r="RGA268" s="42"/>
      <c r="RGB268" s="42"/>
      <c r="RGC268" s="125"/>
      <c r="RGD268" s="44"/>
      <c r="RGE268" s="44"/>
      <c r="RGF268" s="41"/>
      <c r="RGG268" s="42"/>
      <c r="RGH268" s="42"/>
      <c r="RGI268" s="125"/>
      <c r="RGJ268" s="44"/>
      <c r="RGK268" s="44"/>
      <c r="RGL268" s="41"/>
      <c r="RGM268" s="42"/>
      <c r="RGN268" s="42"/>
      <c r="RGO268" s="125"/>
      <c r="RGP268" s="44"/>
      <c r="RGQ268" s="44"/>
      <c r="RGR268" s="41"/>
      <c r="RGS268" s="42"/>
      <c r="RGT268" s="42"/>
      <c r="RGU268" s="125"/>
      <c r="RGV268" s="44"/>
      <c r="RGW268" s="44"/>
      <c r="RGX268" s="41"/>
      <c r="RGY268" s="42"/>
      <c r="RGZ268" s="42"/>
      <c r="RHA268" s="125"/>
      <c r="RHB268" s="44"/>
      <c r="RHC268" s="44"/>
      <c r="RHD268" s="41"/>
      <c r="RHE268" s="42"/>
      <c r="RHF268" s="42"/>
      <c r="RHG268" s="125"/>
      <c r="RHH268" s="44"/>
      <c r="RHI268" s="44"/>
      <c r="RHJ268" s="41"/>
      <c r="RHK268" s="42"/>
      <c r="RHL268" s="42"/>
      <c r="RHM268" s="125"/>
      <c r="RHN268" s="44"/>
      <c r="RHO268" s="44"/>
      <c r="RHP268" s="41"/>
      <c r="RHQ268" s="42"/>
      <c r="RHR268" s="42"/>
      <c r="RHS268" s="125"/>
      <c r="RHT268" s="44"/>
      <c r="RHU268" s="44"/>
      <c r="RHV268" s="41"/>
      <c r="RHW268" s="42"/>
      <c r="RHX268" s="42"/>
      <c r="RHY268" s="125"/>
      <c r="RHZ268" s="44"/>
      <c r="RIA268" s="44"/>
      <c r="RIB268" s="41"/>
      <c r="RIC268" s="42"/>
      <c r="RID268" s="42"/>
      <c r="RIE268" s="125"/>
      <c r="RIF268" s="44"/>
      <c r="RIG268" s="44"/>
      <c r="RIH268" s="41"/>
      <c r="RII268" s="42"/>
      <c r="RIJ268" s="42"/>
      <c r="RIK268" s="125"/>
      <c r="RIL268" s="44"/>
      <c r="RIM268" s="44"/>
      <c r="RIN268" s="41"/>
      <c r="RIO268" s="42"/>
      <c r="RIP268" s="42"/>
      <c r="RIQ268" s="125"/>
      <c r="RIR268" s="44"/>
      <c r="RIS268" s="44"/>
      <c r="RIT268" s="41"/>
      <c r="RIU268" s="42"/>
      <c r="RIV268" s="42"/>
      <c r="RIW268" s="125"/>
      <c r="RIX268" s="44"/>
      <c r="RIY268" s="44"/>
      <c r="RIZ268" s="41"/>
      <c r="RJA268" s="42"/>
      <c r="RJB268" s="42"/>
      <c r="RJC268" s="125"/>
      <c r="RJD268" s="44"/>
      <c r="RJE268" s="44"/>
      <c r="RJF268" s="41"/>
      <c r="RJG268" s="42"/>
      <c r="RJH268" s="42"/>
      <c r="RJI268" s="125"/>
      <c r="RJJ268" s="44"/>
      <c r="RJK268" s="44"/>
      <c r="RJL268" s="41"/>
      <c r="RJM268" s="42"/>
      <c r="RJN268" s="42"/>
      <c r="RJO268" s="125"/>
      <c r="RJP268" s="44"/>
      <c r="RJQ268" s="44"/>
      <c r="RJR268" s="41"/>
      <c r="RJS268" s="42"/>
      <c r="RJT268" s="42"/>
      <c r="RJU268" s="125"/>
      <c r="RJV268" s="44"/>
      <c r="RJW268" s="44"/>
      <c r="RJX268" s="41"/>
      <c r="RJY268" s="42"/>
      <c r="RJZ268" s="42"/>
      <c r="RKA268" s="125"/>
      <c r="RKB268" s="44"/>
      <c r="RKC268" s="44"/>
      <c r="RKD268" s="41"/>
      <c r="RKE268" s="42"/>
      <c r="RKF268" s="42"/>
      <c r="RKG268" s="125"/>
      <c r="RKH268" s="44"/>
      <c r="RKI268" s="44"/>
      <c r="RKJ268" s="41"/>
      <c r="RKK268" s="42"/>
      <c r="RKL268" s="42"/>
      <c r="RKM268" s="125"/>
      <c r="RKN268" s="44"/>
      <c r="RKO268" s="44"/>
      <c r="RKP268" s="41"/>
      <c r="RKQ268" s="42"/>
      <c r="RKR268" s="42"/>
      <c r="RKS268" s="125"/>
      <c r="RKT268" s="44"/>
      <c r="RKU268" s="44"/>
      <c r="RKV268" s="41"/>
      <c r="RKW268" s="42"/>
      <c r="RKX268" s="42"/>
      <c r="RKY268" s="125"/>
      <c r="RKZ268" s="44"/>
      <c r="RLA268" s="44"/>
      <c r="RLB268" s="41"/>
      <c r="RLC268" s="42"/>
      <c r="RLD268" s="42"/>
      <c r="RLE268" s="125"/>
      <c r="RLF268" s="44"/>
      <c r="RLG268" s="44"/>
      <c r="RLH268" s="41"/>
      <c r="RLI268" s="42"/>
      <c r="RLJ268" s="42"/>
      <c r="RLK268" s="125"/>
      <c r="RLL268" s="44"/>
      <c r="RLM268" s="44"/>
      <c r="RLN268" s="41"/>
      <c r="RLO268" s="42"/>
      <c r="RLP268" s="42"/>
      <c r="RLQ268" s="125"/>
      <c r="RLR268" s="44"/>
      <c r="RLS268" s="44"/>
      <c r="RLT268" s="41"/>
      <c r="RLU268" s="42"/>
      <c r="RLV268" s="42"/>
      <c r="RLW268" s="125"/>
      <c r="RLX268" s="44"/>
      <c r="RLY268" s="44"/>
      <c r="RLZ268" s="41"/>
      <c r="RMA268" s="42"/>
      <c r="RMB268" s="42"/>
      <c r="RMC268" s="125"/>
      <c r="RMD268" s="44"/>
      <c r="RME268" s="44"/>
      <c r="RMF268" s="41"/>
      <c r="RMG268" s="42"/>
      <c r="RMH268" s="42"/>
      <c r="RMI268" s="125"/>
      <c r="RMJ268" s="44"/>
      <c r="RMK268" s="44"/>
      <c r="RML268" s="41"/>
      <c r="RMM268" s="42"/>
      <c r="RMN268" s="42"/>
      <c r="RMO268" s="125"/>
      <c r="RMP268" s="44"/>
      <c r="RMQ268" s="44"/>
      <c r="RMR268" s="41"/>
      <c r="RMS268" s="42"/>
      <c r="RMT268" s="42"/>
      <c r="RMU268" s="125"/>
      <c r="RMV268" s="44"/>
      <c r="RMW268" s="44"/>
      <c r="RMX268" s="41"/>
      <c r="RMY268" s="42"/>
      <c r="RMZ268" s="42"/>
      <c r="RNA268" s="125"/>
      <c r="RNB268" s="44"/>
      <c r="RNC268" s="44"/>
      <c r="RND268" s="41"/>
      <c r="RNE268" s="42"/>
      <c r="RNF268" s="42"/>
      <c r="RNG268" s="125"/>
      <c r="RNH268" s="44"/>
      <c r="RNI268" s="44"/>
      <c r="RNJ268" s="41"/>
      <c r="RNK268" s="42"/>
      <c r="RNL268" s="42"/>
      <c r="RNM268" s="125"/>
      <c r="RNN268" s="44"/>
      <c r="RNO268" s="44"/>
      <c r="RNP268" s="41"/>
      <c r="RNQ268" s="42"/>
      <c r="RNR268" s="42"/>
      <c r="RNS268" s="125"/>
      <c r="RNT268" s="44"/>
      <c r="RNU268" s="44"/>
      <c r="RNV268" s="41"/>
      <c r="RNW268" s="42"/>
      <c r="RNX268" s="42"/>
      <c r="RNY268" s="125"/>
      <c r="RNZ268" s="44"/>
      <c r="ROA268" s="44"/>
      <c r="ROB268" s="41"/>
      <c r="ROC268" s="42"/>
      <c r="ROD268" s="42"/>
      <c r="ROE268" s="125"/>
      <c r="ROF268" s="44"/>
      <c r="ROG268" s="44"/>
      <c r="ROH268" s="41"/>
      <c r="ROI268" s="42"/>
      <c r="ROJ268" s="42"/>
      <c r="ROK268" s="125"/>
      <c r="ROL268" s="44"/>
      <c r="ROM268" s="44"/>
      <c r="RON268" s="41"/>
      <c r="ROO268" s="42"/>
      <c r="ROP268" s="42"/>
      <c r="ROQ268" s="125"/>
      <c r="ROR268" s="44"/>
      <c r="ROS268" s="44"/>
      <c r="ROT268" s="41"/>
      <c r="ROU268" s="42"/>
      <c r="ROV268" s="42"/>
      <c r="ROW268" s="125"/>
      <c r="ROX268" s="44"/>
      <c r="ROY268" s="44"/>
      <c r="ROZ268" s="41"/>
      <c r="RPA268" s="42"/>
      <c r="RPB268" s="42"/>
      <c r="RPC268" s="125"/>
      <c r="RPD268" s="44"/>
      <c r="RPE268" s="44"/>
      <c r="RPF268" s="41"/>
      <c r="RPG268" s="42"/>
      <c r="RPH268" s="42"/>
      <c r="RPI268" s="125"/>
      <c r="RPJ268" s="44"/>
      <c r="RPK268" s="44"/>
      <c r="RPL268" s="41"/>
      <c r="RPM268" s="42"/>
      <c r="RPN268" s="42"/>
      <c r="RPO268" s="125"/>
      <c r="RPP268" s="44"/>
      <c r="RPQ268" s="44"/>
      <c r="RPR268" s="41"/>
      <c r="RPS268" s="42"/>
      <c r="RPT268" s="42"/>
      <c r="RPU268" s="125"/>
      <c r="RPV268" s="44"/>
      <c r="RPW268" s="44"/>
      <c r="RPX268" s="41"/>
      <c r="RPY268" s="42"/>
      <c r="RPZ268" s="42"/>
      <c r="RQA268" s="125"/>
      <c r="RQB268" s="44"/>
      <c r="RQC268" s="44"/>
      <c r="RQD268" s="41"/>
      <c r="RQE268" s="42"/>
      <c r="RQF268" s="42"/>
      <c r="RQG268" s="125"/>
      <c r="RQH268" s="44"/>
      <c r="RQI268" s="44"/>
      <c r="RQJ268" s="41"/>
      <c r="RQK268" s="42"/>
      <c r="RQL268" s="42"/>
      <c r="RQM268" s="125"/>
      <c r="RQN268" s="44"/>
      <c r="RQO268" s="44"/>
      <c r="RQP268" s="41"/>
      <c r="RQQ268" s="42"/>
      <c r="RQR268" s="42"/>
      <c r="RQS268" s="125"/>
      <c r="RQT268" s="44"/>
      <c r="RQU268" s="44"/>
      <c r="RQV268" s="41"/>
      <c r="RQW268" s="42"/>
      <c r="RQX268" s="42"/>
      <c r="RQY268" s="125"/>
      <c r="RQZ268" s="44"/>
      <c r="RRA268" s="44"/>
      <c r="RRB268" s="41"/>
      <c r="RRC268" s="42"/>
      <c r="RRD268" s="42"/>
      <c r="RRE268" s="125"/>
      <c r="RRF268" s="44"/>
      <c r="RRG268" s="44"/>
      <c r="RRH268" s="41"/>
      <c r="RRI268" s="42"/>
      <c r="RRJ268" s="42"/>
      <c r="RRK268" s="125"/>
      <c r="RRL268" s="44"/>
      <c r="RRM268" s="44"/>
      <c r="RRN268" s="41"/>
      <c r="RRO268" s="42"/>
      <c r="RRP268" s="42"/>
      <c r="RRQ268" s="125"/>
      <c r="RRR268" s="44"/>
      <c r="RRS268" s="44"/>
      <c r="RRT268" s="41"/>
      <c r="RRU268" s="42"/>
      <c r="RRV268" s="42"/>
      <c r="RRW268" s="125"/>
      <c r="RRX268" s="44"/>
      <c r="RRY268" s="44"/>
      <c r="RRZ268" s="41"/>
      <c r="RSA268" s="42"/>
      <c r="RSB268" s="42"/>
      <c r="RSC268" s="125"/>
      <c r="RSD268" s="44"/>
      <c r="RSE268" s="44"/>
      <c r="RSF268" s="41"/>
      <c r="RSG268" s="42"/>
      <c r="RSH268" s="42"/>
      <c r="RSI268" s="125"/>
      <c r="RSJ268" s="44"/>
      <c r="RSK268" s="44"/>
      <c r="RSL268" s="41"/>
      <c r="RSM268" s="42"/>
      <c r="RSN268" s="42"/>
      <c r="RSO268" s="125"/>
      <c r="RSP268" s="44"/>
      <c r="RSQ268" s="44"/>
      <c r="RSR268" s="41"/>
      <c r="RSS268" s="42"/>
      <c r="RST268" s="42"/>
      <c r="RSU268" s="125"/>
      <c r="RSV268" s="44"/>
      <c r="RSW268" s="44"/>
      <c r="RSX268" s="41"/>
      <c r="RSY268" s="42"/>
      <c r="RSZ268" s="42"/>
      <c r="RTA268" s="125"/>
      <c r="RTB268" s="44"/>
      <c r="RTC268" s="44"/>
      <c r="RTD268" s="41"/>
      <c r="RTE268" s="42"/>
      <c r="RTF268" s="42"/>
      <c r="RTG268" s="125"/>
      <c r="RTH268" s="44"/>
      <c r="RTI268" s="44"/>
      <c r="RTJ268" s="41"/>
      <c r="RTK268" s="42"/>
      <c r="RTL268" s="42"/>
      <c r="RTM268" s="125"/>
      <c r="RTN268" s="44"/>
      <c r="RTO268" s="44"/>
      <c r="RTP268" s="41"/>
      <c r="RTQ268" s="42"/>
      <c r="RTR268" s="42"/>
      <c r="RTS268" s="125"/>
      <c r="RTT268" s="44"/>
      <c r="RTU268" s="44"/>
      <c r="RTV268" s="41"/>
      <c r="RTW268" s="42"/>
      <c r="RTX268" s="42"/>
      <c r="RTY268" s="125"/>
      <c r="RTZ268" s="44"/>
      <c r="RUA268" s="44"/>
      <c r="RUB268" s="41"/>
      <c r="RUC268" s="42"/>
      <c r="RUD268" s="42"/>
      <c r="RUE268" s="125"/>
      <c r="RUF268" s="44"/>
      <c r="RUG268" s="44"/>
      <c r="RUH268" s="41"/>
      <c r="RUI268" s="42"/>
      <c r="RUJ268" s="42"/>
      <c r="RUK268" s="125"/>
      <c r="RUL268" s="44"/>
      <c r="RUM268" s="44"/>
      <c r="RUN268" s="41"/>
      <c r="RUO268" s="42"/>
      <c r="RUP268" s="42"/>
      <c r="RUQ268" s="125"/>
      <c r="RUR268" s="44"/>
      <c r="RUS268" s="44"/>
      <c r="RUT268" s="41"/>
      <c r="RUU268" s="42"/>
      <c r="RUV268" s="42"/>
      <c r="RUW268" s="125"/>
      <c r="RUX268" s="44"/>
      <c r="RUY268" s="44"/>
      <c r="RUZ268" s="41"/>
      <c r="RVA268" s="42"/>
      <c r="RVB268" s="42"/>
      <c r="RVC268" s="125"/>
      <c r="RVD268" s="44"/>
      <c r="RVE268" s="44"/>
      <c r="RVF268" s="41"/>
      <c r="RVG268" s="42"/>
      <c r="RVH268" s="42"/>
      <c r="RVI268" s="125"/>
      <c r="RVJ268" s="44"/>
      <c r="RVK268" s="44"/>
      <c r="RVL268" s="41"/>
      <c r="RVM268" s="42"/>
      <c r="RVN268" s="42"/>
      <c r="RVO268" s="125"/>
      <c r="RVP268" s="44"/>
      <c r="RVQ268" s="44"/>
      <c r="RVR268" s="41"/>
      <c r="RVS268" s="42"/>
      <c r="RVT268" s="42"/>
      <c r="RVU268" s="125"/>
      <c r="RVV268" s="44"/>
      <c r="RVW268" s="44"/>
      <c r="RVX268" s="41"/>
      <c r="RVY268" s="42"/>
      <c r="RVZ268" s="42"/>
      <c r="RWA268" s="125"/>
      <c r="RWB268" s="44"/>
      <c r="RWC268" s="44"/>
      <c r="RWD268" s="41"/>
      <c r="RWE268" s="42"/>
      <c r="RWF268" s="42"/>
      <c r="RWG268" s="125"/>
      <c r="RWH268" s="44"/>
      <c r="RWI268" s="44"/>
      <c r="RWJ268" s="41"/>
      <c r="RWK268" s="42"/>
      <c r="RWL268" s="42"/>
      <c r="RWM268" s="125"/>
      <c r="RWN268" s="44"/>
      <c r="RWO268" s="44"/>
      <c r="RWP268" s="41"/>
      <c r="RWQ268" s="42"/>
      <c r="RWR268" s="42"/>
      <c r="RWS268" s="125"/>
      <c r="RWT268" s="44"/>
      <c r="RWU268" s="44"/>
      <c r="RWV268" s="41"/>
      <c r="RWW268" s="42"/>
      <c r="RWX268" s="42"/>
      <c r="RWY268" s="125"/>
      <c r="RWZ268" s="44"/>
      <c r="RXA268" s="44"/>
      <c r="RXB268" s="41"/>
      <c r="RXC268" s="42"/>
      <c r="RXD268" s="42"/>
      <c r="RXE268" s="125"/>
      <c r="RXF268" s="44"/>
      <c r="RXG268" s="44"/>
      <c r="RXH268" s="41"/>
      <c r="RXI268" s="42"/>
      <c r="RXJ268" s="42"/>
      <c r="RXK268" s="125"/>
      <c r="RXL268" s="44"/>
      <c r="RXM268" s="44"/>
      <c r="RXN268" s="41"/>
      <c r="RXO268" s="42"/>
      <c r="RXP268" s="42"/>
      <c r="RXQ268" s="125"/>
      <c r="RXR268" s="44"/>
      <c r="RXS268" s="44"/>
      <c r="RXT268" s="41"/>
      <c r="RXU268" s="42"/>
      <c r="RXV268" s="42"/>
      <c r="RXW268" s="125"/>
      <c r="RXX268" s="44"/>
      <c r="RXY268" s="44"/>
      <c r="RXZ268" s="41"/>
      <c r="RYA268" s="42"/>
      <c r="RYB268" s="42"/>
      <c r="RYC268" s="125"/>
      <c r="RYD268" s="44"/>
      <c r="RYE268" s="44"/>
      <c r="RYF268" s="41"/>
      <c r="RYG268" s="42"/>
      <c r="RYH268" s="42"/>
      <c r="RYI268" s="125"/>
      <c r="RYJ268" s="44"/>
      <c r="RYK268" s="44"/>
      <c r="RYL268" s="41"/>
      <c r="RYM268" s="42"/>
      <c r="RYN268" s="42"/>
      <c r="RYO268" s="125"/>
      <c r="RYP268" s="44"/>
      <c r="RYQ268" s="44"/>
      <c r="RYR268" s="41"/>
      <c r="RYS268" s="42"/>
      <c r="RYT268" s="42"/>
      <c r="RYU268" s="125"/>
      <c r="RYV268" s="44"/>
      <c r="RYW268" s="44"/>
      <c r="RYX268" s="41"/>
      <c r="RYY268" s="42"/>
      <c r="RYZ268" s="42"/>
      <c r="RZA268" s="125"/>
      <c r="RZB268" s="44"/>
      <c r="RZC268" s="44"/>
      <c r="RZD268" s="41"/>
      <c r="RZE268" s="42"/>
      <c r="RZF268" s="42"/>
      <c r="RZG268" s="125"/>
      <c r="RZH268" s="44"/>
      <c r="RZI268" s="44"/>
      <c r="RZJ268" s="41"/>
      <c r="RZK268" s="42"/>
      <c r="RZL268" s="42"/>
      <c r="RZM268" s="125"/>
      <c r="RZN268" s="44"/>
      <c r="RZO268" s="44"/>
      <c r="RZP268" s="41"/>
      <c r="RZQ268" s="42"/>
      <c r="RZR268" s="42"/>
      <c r="RZS268" s="125"/>
      <c r="RZT268" s="44"/>
      <c r="RZU268" s="44"/>
      <c r="RZV268" s="41"/>
      <c r="RZW268" s="42"/>
      <c r="RZX268" s="42"/>
      <c r="RZY268" s="125"/>
      <c r="RZZ268" s="44"/>
      <c r="SAA268" s="44"/>
      <c r="SAB268" s="41"/>
      <c r="SAC268" s="42"/>
      <c r="SAD268" s="42"/>
      <c r="SAE268" s="125"/>
      <c r="SAF268" s="44"/>
      <c r="SAG268" s="44"/>
      <c r="SAH268" s="41"/>
      <c r="SAI268" s="42"/>
      <c r="SAJ268" s="42"/>
      <c r="SAK268" s="125"/>
      <c r="SAL268" s="44"/>
      <c r="SAM268" s="44"/>
      <c r="SAN268" s="41"/>
      <c r="SAO268" s="42"/>
      <c r="SAP268" s="42"/>
      <c r="SAQ268" s="125"/>
      <c r="SAR268" s="44"/>
      <c r="SAS268" s="44"/>
      <c r="SAT268" s="41"/>
      <c r="SAU268" s="42"/>
      <c r="SAV268" s="42"/>
      <c r="SAW268" s="125"/>
      <c r="SAX268" s="44"/>
      <c r="SAY268" s="44"/>
      <c r="SAZ268" s="41"/>
      <c r="SBA268" s="42"/>
      <c r="SBB268" s="42"/>
      <c r="SBC268" s="125"/>
      <c r="SBD268" s="44"/>
      <c r="SBE268" s="44"/>
      <c r="SBF268" s="41"/>
      <c r="SBG268" s="42"/>
      <c r="SBH268" s="42"/>
      <c r="SBI268" s="125"/>
      <c r="SBJ268" s="44"/>
      <c r="SBK268" s="44"/>
      <c r="SBL268" s="41"/>
      <c r="SBM268" s="42"/>
      <c r="SBN268" s="42"/>
      <c r="SBO268" s="125"/>
      <c r="SBP268" s="44"/>
      <c r="SBQ268" s="44"/>
      <c r="SBR268" s="41"/>
      <c r="SBS268" s="42"/>
      <c r="SBT268" s="42"/>
      <c r="SBU268" s="125"/>
      <c r="SBV268" s="44"/>
      <c r="SBW268" s="44"/>
      <c r="SBX268" s="41"/>
      <c r="SBY268" s="42"/>
      <c r="SBZ268" s="42"/>
      <c r="SCA268" s="125"/>
      <c r="SCB268" s="44"/>
      <c r="SCC268" s="44"/>
      <c r="SCD268" s="41"/>
      <c r="SCE268" s="42"/>
      <c r="SCF268" s="42"/>
      <c r="SCG268" s="125"/>
      <c r="SCH268" s="44"/>
      <c r="SCI268" s="44"/>
      <c r="SCJ268" s="41"/>
      <c r="SCK268" s="42"/>
      <c r="SCL268" s="42"/>
      <c r="SCM268" s="125"/>
      <c r="SCN268" s="44"/>
      <c r="SCO268" s="44"/>
      <c r="SCP268" s="41"/>
      <c r="SCQ268" s="42"/>
      <c r="SCR268" s="42"/>
      <c r="SCS268" s="125"/>
      <c r="SCT268" s="44"/>
      <c r="SCU268" s="44"/>
      <c r="SCV268" s="41"/>
      <c r="SCW268" s="42"/>
      <c r="SCX268" s="42"/>
      <c r="SCY268" s="125"/>
      <c r="SCZ268" s="44"/>
      <c r="SDA268" s="44"/>
      <c r="SDB268" s="41"/>
      <c r="SDC268" s="42"/>
      <c r="SDD268" s="42"/>
      <c r="SDE268" s="125"/>
      <c r="SDF268" s="44"/>
      <c r="SDG268" s="44"/>
      <c r="SDH268" s="41"/>
      <c r="SDI268" s="42"/>
      <c r="SDJ268" s="42"/>
      <c r="SDK268" s="125"/>
      <c r="SDL268" s="44"/>
      <c r="SDM268" s="44"/>
      <c r="SDN268" s="41"/>
      <c r="SDO268" s="42"/>
      <c r="SDP268" s="42"/>
      <c r="SDQ268" s="125"/>
      <c r="SDR268" s="44"/>
      <c r="SDS268" s="44"/>
      <c r="SDT268" s="41"/>
      <c r="SDU268" s="42"/>
      <c r="SDV268" s="42"/>
      <c r="SDW268" s="125"/>
      <c r="SDX268" s="44"/>
      <c r="SDY268" s="44"/>
      <c r="SDZ268" s="41"/>
      <c r="SEA268" s="42"/>
      <c r="SEB268" s="42"/>
      <c r="SEC268" s="125"/>
      <c r="SED268" s="44"/>
      <c r="SEE268" s="44"/>
      <c r="SEF268" s="41"/>
      <c r="SEG268" s="42"/>
      <c r="SEH268" s="42"/>
      <c r="SEI268" s="125"/>
      <c r="SEJ268" s="44"/>
      <c r="SEK268" s="44"/>
      <c r="SEL268" s="41"/>
      <c r="SEM268" s="42"/>
      <c r="SEN268" s="42"/>
      <c r="SEO268" s="125"/>
      <c r="SEP268" s="44"/>
      <c r="SEQ268" s="44"/>
      <c r="SER268" s="41"/>
      <c r="SES268" s="42"/>
      <c r="SET268" s="42"/>
      <c r="SEU268" s="125"/>
      <c r="SEV268" s="44"/>
      <c r="SEW268" s="44"/>
      <c r="SEX268" s="41"/>
      <c r="SEY268" s="42"/>
      <c r="SEZ268" s="42"/>
      <c r="SFA268" s="125"/>
      <c r="SFB268" s="44"/>
      <c r="SFC268" s="44"/>
      <c r="SFD268" s="41"/>
      <c r="SFE268" s="42"/>
      <c r="SFF268" s="42"/>
      <c r="SFG268" s="125"/>
      <c r="SFH268" s="44"/>
      <c r="SFI268" s="44"/>
      <c r="SFJ268" s="41"/>
      <c r="SFK268" s="42"/>
      <c r="SFL268" s="42"/>
      <c r="SFM268" s="125"/>
      <c r="SFN268" s="44"/>
      <c r="SFO268" s="44"/>
      <c r="SFP268" s="41"/>
      <c r="SFQ268" s="42"/>
      <c r="SFR268" s="42"/>
      <c r="SFS268" s="125"/>
      <c r="SFT268" s="44"/>
      <c r="SFU268" s="44"/>
      <c r="SFV268" s="41"/>
      <c r="SFW268" s="42"/>
      <c r="SFX268" s="42"/>
      <c r="SFY268" s="125"/>
      <c r="SFZ268" s="44"/>
      <c r="SGA268" s="44"/>
      <c r="SGB268" s="41"/>
      <c r="SGC268" s="42"/>
      <c r="SGD268" s="42"/>
      <c r="SGE268" s="125"/>
      <c r="SGF268" s="44"/>
      <c r="SGG268" s="44"/>
      <c r="SGH268" s="41"/>
      <c r="SGI268" s="42"/>
      <c r="SGJ268" s="42"/>
      <c r="SGK268" s="125"/>
      <c r="SGL268" s="44"/>
      <c r="SGM268" s="44"/>
      <c r="SGN268" s="41"/>
      <c r="SGO268" s="42"/>
      <c r="SGP268" s="42"/>
      <c r="SGQ268" s="125"/>
      <c r="SGR268" s="44"/>
      <c r="SGS268" s="44"/>
      <c r="SGT268" s="41"/>
      <c r="SGU268" s="42"/>
      <c r="SGV268" s="42"/>
      <c r="SGW268" s="125"/>
      <c r="SGX268" s="44"/>
      <c r="SGY268" s="44"/>
      <c r="SGZ268" s="41"/>
      <c r="SHA268" s="42"/>
      <c r="SHB268" s="42"/>
      <c r="SHC268" s="125"/>
      <c r="SHD268" s="44"/>
      <c r="SHE268" s="44"/>
      <c r="SHF268" s="41"/>
      <c r="SHG268" s="42"/>
      <c r="SHH268" s="42"/>
      <c r="SHI268" s="125"/>
      <c r="SHJ268" s="44"/>
      <c r="SHK268" s="44"/>
      <c r="SHL268" s="41"/>
      <c r="SHM268" s="42"/>
      <c r="SHN268" s="42"/>
      <c r="SHO268" s="125"/>
      <c r="SHP268" s="44"/>
      <c r="SHQ268" s="44"/>
      <c r="SHR268" s="41"/>
      <c r="SHS268" s="42"/>
      <c r="SHT268" s="42"/>
      <c r="SHU268" s="125"/>
      <c r="SHV268" s="44"/>
      <c r="SHW268" s="44"/>
      <c r="SHX268" s="41"/>
      <c r="SHY268" s="42"/>
      <c r="SHZ268" s="42"/>
      <c r="SIA268" s="125"/>
      <c r="SIB268" s="44"/>
      <c r="SIC268" s="44"/>
      <c r="SID268" s="41"/>
      <c r="SIE268" s="42"/>
      <c r="SIF268" s="42"/>
      <c r="SIG268" s="125"/>
      <c r="SIH268" s="44"/>
      <c r="SII268" s="44"/>
      <c r="SIJ268" s="41"/>
      <c r="SIK268" s="42"/>
      <c r="SIL268" s="42"/>
      <c r="SIM268" s="125"/>
      <c r="SIN268" s="44"/>
      <c r="SIO268" s="44"/>
      <c r="SIP268" s="41"/>
      <c r="SIQ268" s="42"/>
      <c r="SIR268" s="42"/>
      <c r="SIS268" s="125"/>
      <c r="SIT268" s="44"/>
      <c r="SIU268" s="44"/>
      <c r="SIV268" s="41"/>
      <c r="SIW268" s="42"/>
      <c r="SIX268" s="42"/>
      <c r="SIY268" s="125"/>
      <c r="SIZ268" s="44"/>
      <c r="SJA268" s="44"/>
      <c r="SJB268" s="41"/>
      <c r="SJC268" s="42"/>
      <c r="SJD268" s="42"/>
      <c r="SJE268" s="125"/>
      <c r="SJF268" s="44"/>
      <c r="SJG268" s="44"/>
      <c r="SJH268" s="41"/>
      <c r="SJI268" s="42"/>
      <c r="SJJ268" s="42"/>
      <c r="SJK268" s="125"/>
      <c r="SJL268" s="44"/>
      <c r="SJM268" s="44"/>
      <c r="SJN268" s="41"/>
      <c r="SJO268" s="42"/>
      <c r="SJP268" s="42"/>
      <c r="SJQ268" s="125"/>
      <c r="SJR268" s="44"/>
      <c r="SJS268" s="44"/>
      <c r="SJT268" s="41"/>
      <c r="SJU268" s="42"/>
      <c r="SJV268" s="42"/>
      <c r="SJW268" s="125"/>
      <c r="SJX268" s="44"/>
      <c r="SJY268" s="44"/>
      <c r="SJZ268" s="41"/>
      <c r="SKA268" s="42"/>
      <c r="SKB268" s="42"/>
      <c r="SKC268" s="125"/>
      <c r="SKD268" s="44"/>
      <c r="SKE268" s="44"/>
      <c r="SKF268" s="41"/>
      <c r="SKG268" s="42"/>
      <c r="SKH268" s="42"/>
      <c r="SKI268" s="125"/>
      <c r="SKJ268" s="44"/>
      <c r="SKK268" s="44"/>
      <c r="SKL268" s="41"/>
      <c r="SKM268" s="42"/>
      <c r="SKN268" s="42"/>
      <c r="SKO268" s="125"/>
      <c r="SKP268" s="44"/>
      <c r="SKQ268" s="44"/>
      <c r="SKR268" s="41"/>
      <c r="SKS268" s="42"/>
      <c r="SKT268" s="42"/>
      <c r="SKU268" s="125"/>
      <c r="SKV268" s="44"/>
      <c r="SKW268" s="44"/>
      <c r="SKX268" s="41"/>
      <c r="SKY268" s="42"/>
      <c r="SKZ268" s="42"/>
      <c r="SLA268" s="125"/>
      <c r="SLB268" s="44"/>
      <c r="SLC268" s="44"/>
      <c r="SLD268" s="41"/>
      <c r="SLE268" s="42"/>
      <c r="SLF268" s="42"/>
      <c r="SLG268" s="125"/>
      <c r="SLH268" s="44"/>
      <c r="SLI268" s="44"/>
      <c r="SLJ268" s="41"/>
      <c r="SLK268" s="42"/>
      <c r="SLL268" s="42"/>
      <c r="SLM268" s="125"/>
      <c r="SLN268" s="44"/>
      <c r="SLO268" s="44"/>
      <c r="SLP268" s="41"/>
      <c r="SLQ268" s="42"/>
      <c r="SLR268" s="42"/>
      <c r="SLS268" s="125"/>
      <c r="SLT268" s="44"/>
      <c r="SLU268" s="44"/>
      <c r="SLV268" s="41"/>
      <c r="SLW268" s="42"/>
      <c r="SLX268" s="42"/>
      <c r="SLY268" s="125"/>
      <c r="SLZ268" s="44"/>
      <c r="SMA268" s="44"/>
      <c r="SMB268" s="41"/>
      <c r="SMC268" s="42"/>
      <c r="SMD268" s="42"/>
      <c r="SME268" s="125"/>
      <c r="SMF268" s="44"/>
      <c r="SMG268" s="44"/>
      <c r="SMH268" s="41"/>
      <c r="SMI268" s="42"/>
      <c r="SMJ268" s="42"/>
      <c r="SMK268" s="125"/>
      <c r="SML268" s="44"/>
      <c r="SMM268" s="44"/>
      <c r="SMN268" s="41"/>
      <c r="SMO268" s="42"/>
      <c r="SMP268" s="42"/>
      <c r="SMQ268" s="125"/>
      <c r="SMR268" s="44"/>
      <c r="SMS268" s="44"/>
      <c r="SMT268" s="41"/>
      <c r="SMU268" s="42"/>
      <c r="SMV268" s="42"/>
      <c r="SMW268" s="125"/>
      <c r="SMX268" s="44"/>
      <c r="SMY268" s="44"/>
      <c r="SMZ268" s="41"/>
      <c r="SNA268" s="42"/>
      <c r="SNB268" s="42"/>
      <c r="SNC268" s="125"/>
      <c r="SND268" s="44"/>
      <c r="SNE268" s="44"/>
      <c r="SNF268" s="41"/>
      <c r="SNG268" s="42"/>
      <c r="SNH268" s="42"/>
      <c r="SNI268" s="125"/>
      <c r="SNJ268" s="44"/>
      <c r="SNK268" s="44"/>
      <c r="SNL268" s="41"/>
      <c r="SNM268" s="42"/>
      <c r="SNN268" s="42"/>
      <c r="SNO268" s="125"/>
      <c r="SNP268" s="44"/>
      <c r="SNQ268" s="44"/>
      <c r="SNR268" s="41"/>
      <c r="SNS268" s="42"/>
      <c r="SNT268" s="42"/>
      <c r="SNU268" s="125"/>
      <c r="SNV268" s="44"/>
      <c r="SNW268" s="44"/>
      <c r="SNX268" s="41"/>
      <c r="SNY268" s="42"/>
      <c r="SNZ268" s="42"/>
      <c r="SOA268" s="125"/>
      <c r="SOB268" s="44"/>
      <c r="SOC268" s="44"/>
      <c r="SOD268" s="41"/>
      <c r="SOE268" s="42"/>
      <c r="SOF268" s="42"/>
      <c r="SOG268" s="125"/>
      <c r="SOH268" s="44"/>
      <c r="SOI268" s="44"/>
      <c r="SOJ268" s="41"/>
      <c r="SOK268" s="42"/>
      <c r="SOL268" s="42"/>
      <c r="SOM268" s="125"/>
      <c r="SON268" s="44"/>
      <c r="SOO268" s="44"/>
      <c r="SOP268" s="41"/>
      <c r="SOQ268" s="42"/>
      <c r="SOR268" s="42"/>
      <c r="SOS268" s="125"/>
      <c r="SOT268" s="44"/>
      <c r="SOU268" s="44"/>
      <c r="SOV268" s="41"/>
      <c r="SOW268" s="42"/>
      <c r="SOX268" s="42"/>
      <c r="SOY268" s="125"/>
      <c r="SOZ268" s="44"/>
      <c r="SPA268" s="44"/>
      <c r="SPB268" s="41"/>
      <c r="SPC268" s="42"/>
      <c r="SPD268" s="42"/>
      <c r="SPE268" s="125"/>
      <c r="SPF268" s="44"/>
      <c r="SPG268" s="44"/>
      <c r="SPH268" s="41"/>
      <c r="SPI268" s="42"/>
      <c r="SPJ268" s="42"/>
      <c r="SPK268" s="125"/>
      <c r="SPL268" s="44"/>
      <c r="SPM268" s="44"/>
      <c r="SPN268" s="41"/>
      <c r="SPO268" s="42"/>
      <c r="SPP268" s="42"/>
      <c r="SPQ268" s="125"/>
      <c r="SPR268" s="44"/>
      <c r="SPS268" s="44"/>
      <c r="SPT268" s="41"/>
      <c r="SPU268" s="42"/>
      <c r="SPV268" s="42"/>
      <c r="SPW268" s="125"/>
      <c r="SPX268" s="44"/>
      <c r="SPY268" s="44"/>
      <c r="SPZ268" s="41"/>
      <c r="SQA268" s="42"/>
      <c r="SQB268" s="42"/>
      <c r="SQC268" s="125"/>
      <c r="SQD268" s="44"/>
      <c r="SQE268" s="44"/>
      <c r="SQF268" s="41"/>
      <c r="SQG268" s="42"/>
      <c r="SQH268" s="42"/>
      <c r="SQI268" s="125"/>
      <c r="SQJ268" s="44"/>
      <c r="SQK268" s="44"/>
      <c r="SQL268" s="41"/>
      <c r="SQM268" s="42"/>
      <c r="SQN268" s="42"/>
      <c r="SQO268" s="125"/>
      <c r="SQP268" s="44"/>
      <c r="SQQ268" s="44"/>
      <c r="SQR268" s="41"/>
      <c r="SQS268" s="42"/>
      <c r="SQT268" s="42"/>
      <c r="SQU268" s="125"/>
      <c r="SQV268" s="44"/>
      <c r="SQW268" s="44"/>
      <c r="SQX268" s="41"/>
      <c r="SQY268" s="42"/>
      <c r="SQZ268" s="42"/>
      <c r="SRA268" s="125"/>
      <c r="SRB268" s="44"/>
      <c r="SRC268" s="44"/>
      <c r="SRD268" s="41"/>
      <c r="SRE268" s="42"/>
      <c r="SRF268" s="42"/>
      <c r="SRG268" s="125"/>
      <c r="SRH268" s="44"/>
      <c r="SRI268" s="44"/>
      <c r="SRJ268" s="41"/>
      <c r="SRK268" s="42"/>
      <c r="SRL268" s="42"/>
      <c r="SRM268" s="125"/>
      <c r="SRN268" s="44"/>
      <c r="SRO268" s="44"/>
      <c r="SRP268" s="41"/>
      <c r="SRQ268" s="42"/>
      <c r="SRR268" s="42"/>
      <c r="SRS268" s="125"/>
      <c r="SRT268" s="44"/>
      <c r="SRU268" s="44"/>
      <c r="SRV268" s="41"/>
      <c r="SRW268" s="42"/>
      <c r="SRX268" s="42"/>
      <c r="SRY268" s="125"/>
      <c r="SRZ268" s="44"/>
      <c r="SSA268" s="44"/>
      <c r="SSB268" s="41"/>
      <c r="SSC268" s="42"/>
      <c r="SSD268" s="42"/>
      <c r="SSE268" s="125"/>
      <c r="SSF268" s="44"/>
      <c r="SSG268" s="44"/>
      <c r="SSH268" s="41"/>
      <c r="SSI268" s="42"/>
      <c r="SSJ268" s="42"/>
      <c r="SSK268" s="125"/>
      <c r="SSL268" s="44"/>
      <c r="SSM268" s="44"/>
      <c r="SSN268" s="41"/>
      <c r="SSO268" s="42"/>
      <c r="SSP268" s="42"/>
      <c r="SSQ268" s="125"/>
      <c r="SSR268" s="44"/>
      <c r="SSS268" s="44"/>
      <c r="SST268" s="41"/>
      <c r="SSU268" s="42"/>
      <c r="SSV268" s="42"/>
      <c r="SSW268" s="125"/>
      <c r="SSX268" s="44"/>
      <c r="SSY268" s="44"/>
      <c r="SSZ268" s="41"/>
      <c r="STA268" s="42"/>
      <c r="STB268" s="42"/>
      <c r="STC268" s="125"/>
      <c r="STD268" s="44"/>
      <c r="STE268" s="44"/>
      <c r="STF268" s="41"/>
      <c r="STG268" s="42"/>
      <c r="STH268" s="42"/>
      <c r="STI268" s="125"/>
      <c r="STJ268" s="44"/>
      <c r="STK268" s="44"/>
      <c r="STL268" s="41"/>
      <c r="STM268" s="42"/>
      <c r="STN268" s="42"/>
      <c r="STO268" s="125"/>
      <c r="STP268" s="44"/>
      <c r="STQ268" s="44"/>
      <c r="STR268" s="41"/>
      <c r="STS268" s="42"/>
      <c r="STT268" s="42"/>
      <c r="STU268" s="125"/>
      <c r="STV268" s="44"/>
      <c r="STW268" s="44"/>
      <c r="STX268" s="41"/>
      <c r="STY268" s="42"/>
      <c r="STZ268" s="42"/>
      <c r="SUA268" s="125"/>
      <c r="SUB268" s="44"/>
      <c r="SUC268" s="44"/>
      <c r="SUD268" s="41"/>
      <c r="SUE268" s="42"/>
      <c r="SUF268" s="42"/>
      <c r="SUG268" s="125"/>
      <c r="SUH268" s="44"/>
      <c r="SUI268" s="44"/>
      <c r="SUJ268" s="41"/>
      <c r="SUK268" s="42"/>
      <c r="SUL268" s="42"/>
      <c r="SUM268" s="125"/>
      <c r="SUN268" s="44"/>
      <c r="SUO268" s="44"/>
      <c r="SUP268" s="41"/>
      <c r="SUQ268" s="42"/>
      <c r="SUR268" s="42"/>
      <c r="SUS268" s="125"/>
      <c r="SUT268" s="44"/>
      <c r="SUU268" s="44"/>
      <c r="SUV268" s="41"/>
      <c r="SUW268" s="42"/>
      <c r="SUX268" s="42"/>
      <c r="SUY268" s="125"/>
      <c r="SUZ268" s="44"/>
      <c r="SVA268" s="44"/>
      <c r="SVB268" s="41"/>
      <c r="SVC268" s="42"/>
      <c r="SVD268" s="42"/>
      <c r="SVE268" s="125"/>
      <c r="SVF268" s="44"/>
      <c r="SVG268" s="44"/>
      <c r="SVH268" s="41"/>
      <c r="SVI268" s="42"/>
      <c r="SVJ268" s="42"/>
      <c r="SVK268" s="125"/>
      <c r="SVL268" s="44"/>
      <c r="SVM268" s="44"/>
      <c r="SVN268" s="41"/>
      <c r="SVO268" s="42"/>
      <c r="SVP268" s="42"/>
      <c r="SVQ268" s="125"/>
      <c r="SVR268" s="44"/>
      <c r="SVS268" s="44"/>
      <c r="SVT268" s="41"/>
      <c r="SVU268" s="42"/>
      <c r="SVV268" s="42"/>
      <c r="SVW268" s="125"/>
      <c r="SVX268" s="44"/>
      <c r="SVY268" s="44"/>
      <c r="SVZ268" s="41"/>
      <c r="SWA268" s="42"/>
      <c r="SWB268" s="42"/>
      <c r="SWC268" s="125"/>
      <c r="SWD268" s="44"/>
      <c r="SWE268" s="44"/>
      <c r="SWF268" s="41"/>
      <c r="SWG268" s="42"/>
      <c r="SWH268" s="42"/>
      <c r="SWI268" s="125"/>
      <c r="SWJ268" s="44"/>
      <c r="SWK268" s="44"/>
      <c r="SWL268" s="41"/>
      <c r="SWM268" s="42"/>
      <c r="SWN268" s="42"/>
      <c r="SWO268" s="125"/>
      <c r="SWP268" s="44"/>
      <c r="SWQ268" s="44"/>
      <c r="SWR268" s="41"/>
      <c r="SWS268" s="42"/>
      <c r="SWT268" s="42"/>
      <c r="SWU268" s="125"/>
      <c r="SWV268" s="44"/>
      <c r="SWW268" s="44"/>
      <c r="SWX268" s="41"/>
      <c r="SWY268" s="42"/>
      <c r="SWZ268" s="42"/>
      <c r="SXA268" s="125"/>
      <c r="SXB268" s="44"/>
      <c r="SXC268" s="44"/>
      <c r="SXD268" s="41"/>
      <c r="SXE268" s="42"/>
      <c r="SXF268" s="42"/>
      <c r="SXG268" s="125"/>
      <c r="SXH268" s="44"/>
      <c r="SXI268" s="44"/>
      <c r="SXJ268" s="41"/>
      <c r="SXK268" s="42"/>
      <c r="SXL268" s="42"/>
      <c r="SXM268" s="125"/>
      <c r="SXN268" s="44"/>
      <c r="SXO268" s="44"/>
      <c r="SXP268" s="41"/>
      <c r="SXQ268" s="42"/>
      <c r="SXR268" s="42"/>
      <c r="SXS268" s="125"/>
      <c r="SXT268" s="44"/>
      <c r="SXU268" s="44"/>
      <c r="SXV268" s="41"/>
      <c r="SXW268" s="42"/>
      <c r="SXX268" s="42"/>
      <c r="SXY268" s="125"/>
      <c r="SXZ268" s="44"/>
      <c r="SYA268" s="44"/>
      <c r="SYB268" s="41"/>
      <c r="SYC268" s="42"/>
      <c r="SYD268" s="42"/>
      <c r="SYE268" s="125"/>
      <c r="SYF268" s="44"/>
      <c r="SYG268" s="44"/>
      <c r="SYH268" s="41"/>
      <c r="SYI268" s="42"/>
      <c r="SYJ268" s="42"/>
      <c r="SYK268" s="125"/>
      <c r="SYL268" s="44"/>
      <c r="SYM268" s="44"/>
      <c r="SYN268" s="41"/>
      <c r="SYO268" s="42"/>
      <c r="SYP268" s="42"/>
      <c r="SYQ268" s="125"/>
      <c r="SYR268" s="44"/>
      <c r="SYS268" s="44"/>
      <c r="SYT268" s="41"/>
      <c r="SYU268" s="42"/>
      <c r="SYV268" s="42"/>
      <c r="SYW268" s="125"/>
      <c r="SYX268" s="44"/>
      <c r="SYY268" s="44"/>
      <c r="SYZ268" s="41"/>
      <c r="SZA268" s="42"/>
      <c r="SZB268" s="42"/>
      <c r="SZC268" s="125"/>
      <c r="SZD268" s="44"/>
      <c r="SZE268" s="44"/>
      <c r="SZF268" s="41"/>
      <c r="SZG268" s="42"/>
      <c r="SZH268" s="42"/>
      <c r="SZI268" s="125"/>
      <c r="SZJ268" s="44"/>
      <c r="SZK268" s="44"/>
      <c r="SZL268" s="41"/>
      <c r="SZM268" s="42"/>
      <c r="SZN268" s="42"/>
      <c r="SZO268" s="125"/>
      <c r="SZP268" s="44"/>
      <c r="SZQ268" s="44"/>
      <c r="SZR268" s="41"/>
      <c r="SZS268" s="42"/>
      <c r="SZT268" s="42"/>
      <c r="SZU268" s="125"/>
      <c r="SZV268" s="44"/>
      <c r="SZW268" s="44"/>
      <c r="SZX268" s="41"/>
      <c r="SZY268" s="42"/>
      <c r="SZZ268" s="42"/>
      <c r="TAA268" s="125"/>
      <c r="TAB268" s="44"/>
      <c r="TAC268" s="44"/>
      <c r="TAD268" s="41"/>
      <c r="TAE268" s="42"/>
      <c r="TAF268" s="42"/>
      <c r="TAG268" s="125"/>
      <c r="TAH268" s="44"/>
      <c r="TAI268" s="44"/>
      <c r="TAJ268" s="41"/>
      <c r="TAK268" s="42"/>
      <c r="TAL268" s="42"/>
      <c r="TAM268" s="125"/>
      <c r="TAN268" s="44"/>
      <c r="TAO268" s="44"/>
      <c r="TAP268" s="41"/>
      <c r="TAQ268" s="42"/>
      <c r="TAR268" s="42"/>
      <c r="TAS268" s="125"/>
      <c r="TAT268" s="44"/>
      <c r="TAU268" s="44"/>
      <c r="TAV268" s="41"/>
      <c r="TAW268" s="42"/>
      <c r="TAX268" s="42"/>
      <c r="TAY268" s="125"/>
      <c r="TAZ268" s="44"/>
      <c r="TBA268" s="44"/>
      <c r="TBB268" s="41"/>
      <c r="TBC268" s="42"/>
      <c r="TBD268" s="42"/>
      <c r="TBE268" s="125"/>
      <c r="TBF268" s="44"/>
      <c r="TBG268" s="44"/>
      <c r="TBH268" s="41"/>
      <c r="TBI268" s="42"/>
      <c r="TBJ268" s="42"/>
      <c r="TBK268" s="125"/>
      <c r="TBL268" s="44"/>
      <c r="TBM268" s="44"/>
      <c r="TBN268" s="41"/>
      <c r="TBO268" s="42"/>
      <c r="TBP268" s="42"/>
      <c r="TBQ268" s="125"/>
      <c r="TBR268" s="44"/>
      <c r="TBS268" s="44"/>
      <c r="TBT268" s="41"/>
      <c r="TBU268" s="42"/>
      <c r="TBV268" s="42"/>
      <c r="TBW268" s="125"/>
      <c r="TBX268" s="44"/>
      <c r="TBY268" s="44"/>
      <c r="TBZ268" s="41"/>
      <c r="TCA268" s="42"/>
      <c r="TCB268" s="42"/>
      <c r="TCC268" s="125"/>
      <c r="TCD268" s="44"/>
      <c r="TCE268" s="44"/>
      <c r="TCF268" s="41"/>
      <c r="TCG268" s="42"/>
      <c r="TCH268" s="42"/>
      <c r="TCI268" s="125"/>
      <c r="TCJ268" s="44"/>
      <c r="TCK268" s="44"/>
      <c r="TCL268" s="41"/>
      <c r="TCM268" s="42"/>
      <c r="TCN268" s="42"/>
      <c r="TCO268" s="125"/>
      <c r="TCP268" s="44"/>
      <c r="TCQ268" s="44"/>
      <c r="TCR268" s="41"/>
      <c r="TCS268" s="42"/>
      <c r="TCT268" s="42"/>
      <c r="TCU268" s="125"/>
      <c r="TCV268" s="44"/>
      <c r="TCW268" s="44"/>
      <c r="TCX268" s="41"/>
      <c r="TCY268" s="42"/>
      <c r="TCZ268" s="42"/>
      <c r="TDA268" s="125"/>
      <c r="TDB268" s="44"/>
      <c r="TDC268" s="44"/>
      <c r="TDD268" s="41"/>
      <c r="TDE268" s="42"/>
      <c r="TDF268" s="42"/>
      <c r="TDG268" s="125"/>
      <c r="TDH268" s="44"/>
      <c r="TDI268" s="44"/>
      <c r="TDJ268" s="41"/>
      <c r="TDK268" s="42"/>
      <c r="TDL268" s="42"/>
      <c r="TDM268" s="125"/>
      <c r="TDN268" s="44"/>
      <c r="TDO268" s="44"/>
      <c r="TDP268" s="41"/>
      <c r="TDQ268" s="42"/>
      <c r="TDR268" s="42"/>
      <c r="TDS268" s="125"/>
      <c r="TDT268" s="44"/>
      <c r="TDU268" s="44"/>
      <c r="TDV268" s="41"/>
      <c r="TDW268" s="42"/>
      <c r="TDX268" s="42"/>
      <c r="TDY268" s="125"/>
      <c r="TDZ268" s="44"/>
      <c r="TEA268" s="44"/>
      <c r="TEB268" s="41"/>
      <c r="TEC268" s="42"/>
      <c r="TED268" s="42"/>
      <c r="TEE268" s="125"/>
      <c r="TEF268" s="44"/>
      <c r="TEG268" s="44"/>
      <c r="TEH268" s="41"/>
      <c r="TEI268" s="42"/>
      <c r="TEJ268" s="42"/>
      <c r="TEK268" s="125"/>
      <c r="TEL268" s="44"/>
      <c r="TEM268" s="44"/>
      <c r="TEN268" s="41"/>
      <c r="TEO268" s="42"/>
      <c r="TEP268" s="42"/>
      <c r="TEQ268" s="125"/>
      <c r="TER268" s="44"/>
      <c r="TES268" s="44"/>
      <c r="TET268" s="41"/>
      <c r="TEU268" s="42"/>
      <c r="TEV268" s="42"/>
      <c r="TEW268" s="125"/>
      <c r="TEX268" s="44"/>
      <c r="TEY268" s="44"/>
      <c r="TEZ268" s="41"/>
      <c r="TFA268" s="42"/>
      <c r="TFB268" s="42"/>
      <c r="TFC268" s="125"/>
      <c r="TFD268" s="44"/>
      <c r="TFE268" s="44"/>
      <c r="TFF268" s="41"/>
      <c r="TFG268" s="42"/>
      <c r="TFH268" s="42"/>
      <c r="TFI268" s="125"/>
      <c r="TFJ268" s="44"/>
      <c r="TFK268" s="44"/>
      <c r="TFL268" s="41"/>
      <c r="TFM268" s="42"/>
      <c r="TFN268" s="42"/>
      <c r="TFO268" s="125"/>
      <c r="TFP268" s="44"/>
      <c r="TFQ268" s="44"/>
      <c r="TFR268" s="41"/>
      <c r="TFS268" s="42"/>
      <c r="TFT268" s="42"/>
      <c r="TFU268" s="125"/>
      <c r="TFV268" s="44"/>
      <c r="TFW268" s="44"/>
      <c r="TFX268" s="41"/>
      <c r="TFY268" s="42"/>
      <c r="TFZ268" s="42"/>
      <c r="TGA268" s="125"/>
      <c r="TGB268" s="44"/>
      <c r="TGC268" s="44"/>
      <c r="TGD268" s="41"/>
      <c r="TGE268" s="42"/>
      <c r="TGF268" s="42"/>
      <c r="TGG268" s="125"/>
      <c r="TGH268" s="44"/>
      <c r="TGI268" s="44"/>
      <c r="TGJ268" s="41"/>
      <c r="TGK268" s="42"/>
      <c r="TGL268" s="42"/>
      <c r="TGM268" s="125"/>
      <c r="TGN268" s="44"/>
      <c r="TGO268" s="44"/>
      <c r="TGP268" s="41"/>
      <c r="TGQ268" s="42"/>
      <c r="TGR268" s="42"/>
      <c r="TGS268" s="125"/>
      <c r="TGT268" s="44"/>
      <c r="TGU268" s="44"/>
      <c r="TGV268" s="41"/>
      <c r="TGW268" s="42"/>
      <c r="TGX268" s="42"/>
      <c r="TGY268" s="125"/>
      <c r="TGZ268" s="44"/>
      <c r="THA268" s="44"/>
      <c r="THB268" s="41"/>
      <c r="THC268" s="42"/>
      <c r="THD268" s="42"/>
      <c r="THE268" s="125"/>
      <c r="THF268" s="44"/>
      <c r="THG268" s="44"/>
      <c r="THH268" s="41"/>
      <c r="THI268" s="42"/>
      <c r="THJ268" s="42"/>
      <c r="THK268" s="125"/>
      <c r="THL268" s="44"/>
      <c r="THM268" s="44"/>
      <c r="THN268" s="41"/>
      <c r="THO268" s="42"/>
      <c r="THP268" s="42"/>
      <c r="THQ268" s="125"/>
      <c r="THR268" s="44"/>
      <c r="THS268" s="44"/>
      <c r="THT268" s="41"/>
      <c r="THU268" s="42"/>
      <c r="THV268" s="42"/>
      <c r="THW268" s="125"/>
      <c r="THX268" s="44"/>
      <c r="THY268" s="44"/>
      <c r="THZ268" s="41"/>
      <c r="TIA268" s="42"/>
      <c r="TIB268" s="42"/>
      <c r="TIC268" s="125"/>
      <c r="TID268" s="44"/>
      <c r="TIE268" s="44"/>
      <c r="TIF268" s="41"/>
      <c r="TIG268" s="42"/>
      <c r="TIH268" s="42"/>
      <c r="TII268" s="125"/>
      <c r="TIJ268" s="44"/>
      <c r="TIK268" s="44"/>
      <c r="TIL268" s="41"/>
      <c r="TIM268" s="42"/>
      <c r="TIN268" s="42"/>
      <c r="TIO268" s="125"/>
      <c r="TIP268" s="44"/>
      <c r="TIQ268" s="44"/>
      <c r="TIR268" s="41"/>
      <c r="TIS268" s="42"/>
      <c r="TIT268" s="42"/>
      <c r="TIU268" s="125"/>
      <c r="TIV268" s="44"/>
      <c r="TIW268" s="44"/>
      <c r="TIX268" s="41"/>
      <c r="TIY268" s="42"/>
      <c r="TIZ268" s="42"/>
      <c r="TJA268" s="125"/>
      <c r="TJB268" s="44"/>
      <c r="TJC268" s="44"/>
      <c r="TJD268" s="41"/>
      <c r="TJE268" s="42"/>
      <c r="TJF268" s="42"/>
      <c r="TJG268" s="125"/>
      <c r="TJH268" s="44"/>
      <c r="TJI268" s="44"/>
      <c r="TJJ268" s="41"/>
      <c r="TJK268" s="42"/>
      <c r="TJL268" s="42"/>
      <c r="TJM268" s="125"/>
      <c r="TJN268" s="44"/>
      <c r="TJO268" s="44"/>
      <c r="TJP268" s="41"/>
      <c r="TJQ268" s="42"/>
      <c r="TJR268" s="42"/>
      <c r="TJS268" s="125"/>
      <c r="TJT268" s="44"/>
      <c r="TJU268" s="44"/>
      <c r="TJV268" s="41"/>
      <c r="TJW268" s="42"/>
      <c r="TJX268" s="42"/>
      <c r="TJY268" s="125"/>
      <c r="TJZ268" s="44"/>
      <c r="TKA268" s="44"/>
      <c r="TKB268" s="41"/>
      <c r="TKC268" s="42"/>
      <c r="TKD268" s="42"/>
      <c r="TKE268" s="125"/>
      <c r="TKF268" s="44"/>
      <c r="TKG268" s="44"/>
      <c r="TKH268" s="41"/>
      <c r="TKI268" s="42"/>
      <c r="TKJ268" s="42"/>
      <c r="TKK268" s="125"/>
      <c r="TKL268" s="44"/>
      <c r="TKM268" s="44"/>
      <c r="TKN268" s="41"/>
      <c r="TKO268" s="42"/>
      <c r="TKP268" s="42"/>
      <c r="TKQ268" s="125"/>
      <c r="TKR268" s="44"/>
      <c r="TKS268" s="44"/>
      <c r="TKT268" s="41"/>
      <c r="TKU268" s="42"/>
      <c r="TKV268" s="42"/>
      <c r="TKW268" s="125"/>
      <c r="TKX268" s="44"/>
      <c r="TKY268" s="44"/>
      <c r="TKZ268" s="41"/>
      <c r="TLA268" s="42"/>
      <c r="TLB268" s="42"/>
      <c r="TLC268" s="125"/>
      <c r="TLD268" s="44"/>
      <c r="TLE268" s="44"/>
      <c r="TLF268" s="41"/>
      <c r="TLG268" s="42"/>
      <c r="TLH268" s="42"/>
      <c r="TLI268" s="125"/>
      <c r="TLJ268" s="44"/>
      <c r="TLK268" s="44"/>
      <c r="TLL268" s="41"/>
      <c r="TLM268" s="42"/>
      <c r="TLN268" s="42"/>
      <c r="TLO268" s="125"/>
      <c r="TLP268" s="44"/>
      <c r="TLQ268" s="44"/>
      <c r="TLR268" s="41"/>
      <c r="TLS268" s="42"/>
      <c r="TLT268" s="42"/>
      <c r="TLU268" s="125"/>
      <c r="TLV268" s="44"/>
      <c r="TLW268" s="44"/>
      <c r="TLX268" s="41"/>
      <c r="TLY268" s="42"/>
      <c r="TLZ268" s="42"/>
      <c r="TMA268" s="125"/>
      <c r="TMB268" s="44"/>
      <c r="TMC268" s="44"/>
      <c r="TMD268" s="41"/>
      <c r="TME268" s="42"/>
      <c r="TMF268" s="42"/>
      <c r="TMG268" s="125"/>
      <c r="TMH268" s="44"/>
      <c r="TMI268" s="44"/>
      <c r="TMJ268" s="41"/>
      <c r="TMK268" s="42"/>
      <c r="TML268" s="42"/>
      <c r="TMM268" s="125"/>
      <c r="TMN268" s="44"/>
      <c r="TMO268" s="44"/>
      <c r="TMP268" s="41"/>
      <c r="TMQ268" s="42"/>
      <c r="TMR268" s="42"/>
      <c r="TMS268" s="125"/>
      <c r="TMT268" s="44"/>
      <c r="TMU268" s="44"/>
      <c r="TMV268" s="41"/>
      <c r="TMW268" s="42"/>
      <c r="TMX268" s="42"/>
      <c r="TMY268" s="125"/>
      <c r="TMZ268" s="44"/>
      <c r="TNA268" s="44"/>
      <c r="TNB268" s="41"/>
      <c r="TNC268" s="42"/>
      <c r="TND268" s="42"/>
      <c r="TNE268" s="125"/>
      <c r="TNF268" s="44"/>
      <c r="TNG268" s="44"/>
      <c r="TNH268" s="41"/>
      <c r="TNI268" s="42"/>
      <c r="TNJ268" s="42"/>
      <c r="TNK268" s="125"/>
      <c r="TNL268" s="44"/>
      <c r="TNM268" s="44"/>
      <c r="TNN268" s="41"/>
      <c r="TNO268" s="42"/>
      <c r="TNP268" s="42"/>
      <c r="TNQ268" s="125"/>
      <c r="TNR268" s="44"/>
      <c r="TNS268" s="44"/>
      <c r="TNT268" s="41"/>
      <c r="TNU268" s="42"/>
      <c r="TNV268" s="42"/>
      <c r="TNW268" s="125"/>
      <c r="TNX268" s="44"/>
      <c r="TNY268" s="44"/>
      <c r="TNZ268" s="41"/>
      <c r="TOA268" s="42"/>
      <c r="TOB268" s="42"/>
      <c r="TOC268" s="125"/>
      <c r="TOD268" s="44"/>
      <c r="TOE268" s="44"/>
      <c r="TOF268" s="41"/>
      <c r="TOG268" s="42"/>
      <c r="TOH268" s="42"/>
      <c r="TOI268" s="125"/>
      <c r="TOJ268" s="44"/>
      <c r="TOK268" s="44"/>
      <c r="TOL268" s="41"/>
      <c r="TOM268" s="42"/>
      <c r="TON268" s="42"/>
      <c r="TOO268" s="125"/>
      <c r="TOP268" s="44"/>
      <c r="TOQ268" s="44"/>
      <c r="TOR268" s="41"/>
      <c r="TOS268" s="42"/>
      <c r="TOT268" s="42"/>
      <c r="TOU268" s="125"/>
      <c r="TOV268" s="44"/>
      <c r="TOW268" s="44"/>
      <c r="TOX268" s="41"/>
      <c r="TOY268" s="42"/>
      <c r="TOZ268" s="42"/>
      <c r="TPA268" s="125"/>
      <c r="TPB268" s="44"/>
      <c r="TPC268" s="44"/>
      <c r="TPD268" s="41"/>
      <c r="TPE268" s="42"/>
      <c r="TPF268" s="42"/>
      <c r="TPG268" s="125"/>
      <c r="TPH268" s="44"/>
      <c r="TPI268" s="44"/>
      <c r="TPJ268" s="41"/>
      <c r="TPK268" s="42"/>
      <c r="TPL268" s="42"/>
      <c r="TPM268" s="125"/>
      <c r="TPN268" s="44"/>
      <c r="TPO268" s="44"/>
      <c r="TPP268" s="41"/>
      <c r="TPQ268" s="42"/>
      <c r="TPR268" s="42"/>
      <c r="TPS268" s="125"/>
      <c r="TPT268" s="44"/>
      <c r="TPU268" s="44"/>
      <c r="TPV268" s="41"/>
      <c r="TPW268" s="42"/>
      <c r="TPX268" s="42"/>
      <c r="TPY268" s="125"/>
      <c r="TPZ268" s="44"/>
      <c r="TQA268" s="44"/>
      <c r="TQB268" s="41"/>
      <c r="TQC268" s="42"/>
      <c r="TQD268" s="42"/>
      <c r="TQE268" s="125"/>
      <c r="TQF268" s="44"/>
      <c r="TQG268" s="44"/>
      <c r="TQH268" s="41"/>
      <c r="TQI268" s="42"/>
      <c r="TQJ268" s="42"/>
      <c r="TQK268" s="125"/>
      <c r="TQL268" s="44"/>
      <c r="TQM268" s="44"/>
      <c r="TQN268" s="41"/>
      <c r="TQO268" s="42"/>
      <c r="TQP268" s="42"/>
      <c r="TQQ268" s="125"/>
      <c r="TQR268" s="44"/>
      <c r="TQS268" s="44"/>
      <c r="TQT268" s="41"/>
      <c r="TQU268" s="42"/>
      <c r="TQV268" s="42"/>
      <c r="TQW268" s="125"/>
      <c r="TQX268" s="44"/>
      <c r="TQY268" s="44"/>
      <c r="TQZ268" s="41"/>
      <c r="TRA268" s="42"/>
      <c r="TRB268" s="42"/>
      <c r="TRC268" s="125"/>
      <c r="TRD268" s="44"/>
      <c r="TRE268" s="44"/>
      <c r="TRF268" s="41"/>
      <c r="TRG268" s="42"/>
      <c r="TRH268" s="42"/>
      <c r="TRI268" s="125"/>
      <c r="TRJ268" s="44"/>
      <c r="TRK268" s="44"/>
      <c r="TRL268" s="41"/>
      <c r="TRM268" s="42"/>
      <c r="TRN268" s="42"/>
      <c r="TRO268" s="125"/>
      <c r="TRP268" s="44"/>
      <c r="TRQ268" s="44"/>
      <c r="TRR268" s="41"/>
      <c r="TRS268" s="42"/>
      <c r="TRT268" s="42"/>
      <c r="TRU268" s="125"/>
      <c r="TRV268" s="44"/>
      <c r="TRW268" s="44"/>
      <c r="TRX268" s="41"/>
      <c r="TRY268" s="42"/>
      <c r="TRZ268" s="42"/>
      <c r="TSA268" s="125"/>
      <c r="TSB268" s="44"/>
      <c r="TSC268" s="44"/>
      <c r="TSD268" s="41"/>
      <c r="TSE268" s="42"/>
      <c r="TSF268" s="42"/>
      <c r="TSG268" s="125"/>
      <c r="TSH268" s="44"/>
      <c r="TSI268" s="44"/>
      <c r="TSJ268" s="41"/>
      <c r="TSK268" s="42"/>
      <c r="TSL268" s="42"/>
      <c r="TSM268" s="125"/>
      <c r="TSN268" s="44"/>
      <c r="TSO268" s="44"/>
      <c r="TSP268" s="41"/>
      <c r="TSQ268" s="42"/>
      <c r="TSR268" s="42"/>
      <c r="TSS268" s="125"/>
      <c r="TST268" s="44"/>
      <c r="TSU268" s="44"/>
      <c r="TSV268" s="41"/>
      <c r="TSW268" s="42"/>
      <c r="TSX268" s="42"/>
      <c r="TSY268" s="125"/>
      <c r="TSZ268" s="44"/>
      <c r="TTA268" s="44"/>
      <c r="TTB268" s="41"/>
      <c r="TTC268" s="42"/>
      <c r="TTD268" s="42"/>
      <c r="TTE268" s="125"/>
      <c r="TTF268" s="44"/>
      <c r="TTG268" s="44"/>
      <c r="TTH268" s="41"/>
      <c r="TTI268" s="42"/>
      <c r="TTJ268" s="42"/>
      <c r="TTK268" s="125"/>
      <c r="TTL268" s="44"/>
      <c r="TTM268" s="44"/>
      <c r="TTN268" s="41"/>
      <c r="TTO268" s="42"/>
      <c r="TTP268" s="42"/>
      <c r="TTQ268" s="125"/>
      <c r="TTR268" s="44"/>
      <c r="TTS268" s="44"/>
      <c r="TTT268" s="41"/>
      <c r="TTU268" s="42"/>
      <c r="TTV268" s="42"/>
      <c r="TTW268" s="125"/>
      <c r="TTX268" s="44"/>
      <c r="TTY268" s="44"/>
      <c r="TTZ268" s="41"/>
      <c r="TUA268" s="42"/>
      <c r="TUB268" s="42"/>
      <c r="TUC268" s="125"/>
      <c r="TUD268" s="44"/>
      <c r="TUE268" s="44"/>
      <c r="TUF268" s="41"/>
      <c r="TUG268" s="42"/>
      <c r="TUH268" s="42"/>
      <c r="TUI268" s="125"/>
      <c r="TUJ268" s="44"/>
      <c r="TUK268" s="44"/>
      <c r="TUL268" s="41"/>
      <c r="TUM268" s="42"/>
      <c r="TUN268" s="42"/>
      <c r="TUO268" s="125"/>
      <c r="TUP268" s="44"/>
      <c r="TUQ268" s="44"/>
      <c r="TUR268" s="41"/>
      <c r="TUS268" s="42"/>
      <c r="TUT268" s="42"/>
      <c r="TUU268" s="125"/>
      <c r="TUV268" s="44"/>
      <c r="TUW268" s="44"/>
      <c r="TUX268" s="41"/>
      <c r="TUY268" s="42"/>
      <c r="TUZ268" s="42"/>
      <c r="TVA268" s="125"/>
      <c r="TVB268" s="44"/>
      <c r="TVC268" s="44"/>
      <c r="TVD268" s="41"/>
      <c r="TVE268" s="42"/>
      <c r="TVF268" s="42"/>
      <c r="TVG268" s="125"/>
      <c r="TVH268" s="44"/>
      <c r="TVI268" s="44"/>
      <c r="TVJ268" s="41"/>
      <c r="TVK268" s="42"/>
      <c r="TVL268" s="42"/>
      <c r="TVM268" s="125"/>
      <c r="TVN268" s="44"/>
      <c r="TVO268" s="44"/>
      <c r="TVP268" s="41"/>
      <c r="TVQ268" s="42"/>
      <c r="TVR268" s="42"/>
      <c r="TVS268" s="125"/>
      <c r="TVT268" s="44"/>
      <c r="TVU268" s="44"/>
      <c r="TVV268" s="41"/>
      <c r="TVW268" s="42"/>
      <c r="TVX268" s="42"/>
      <c r="TVY268" s="125"/>
      <c r="TVZ268" s="44"/>
      <c r="TWA268" s="44"/>
      <c r="TWB268" s="41"/>
      <c r="TWC268" s="42"/>
      <c r="TWD268" s="42"/>
      <c r="TWE268" s="125"/>
      <c r="TWF268" s="44"/>
      <c r="TWG268" s="44"/>
      <c r="TWH268" s="41"/>
      <c r="TWI268" s="42"/>
      <c r="TWJ268" s="42"/>
      <c r="TWK268" s="125"/>
      <c r="TWL268" s="44"/>
      <c r="TWM268" s="44"/>
      <c r="TWN268" s="41"/>
      <c r="TWO268" s="42"/>
      <c r="TWP268" s="42"/>
      <c r="TWQ268" s="125"/>
      <c r="TWR268" s="44"/>
      <c r="TWS268" s="44"/>
      <c r="TWT268" s="41"/>
      <c r="TWU268" s="42"/>
      <c r="TWV268" s="42"/>
      <c r="TWW268" s="125"/>
      <c r="TWX268" s="44"/>
      <c r="TWY268" s="44"/>
      <c r="TWZ268" s="41"/>
      <c r="TXA268" s="42"/>
      <c r="TXB268" s="42"/>
      <c r="TXC268" s="125"/>
      <c r="TXD268" s="44"/>
      <c r="TXE268" s="44"/>
      <c r="TXF268" s="41"/>
      <c r="TXG268" s="42"/>
      <c r="TXH268" s="42"/>
      <c r="TXI268" s="125"/>
      <c r="TXJ268" s="44"/>
      <c r="TXK268" s="44"/>
      <c r="TXL268" s="41"/>
      <c r="TXM268" s="42"/>
      <c r="TXN268" s="42"/>
      <c r="TXO268" s="125"/>
      <c r="TXP268" s="44"/>
      <c r="TXQ268" s="44"/>
      <c r="TXR268" s="41"/>
      <c r="TXS268" s="42"/>
      <c r="TXT268" s="42"/>
      <c r="TXU268" s="125"/>
      <c r="TXV268" s="44"/>
      <c r="TXW268" s="44"/>
      <c r="TXX268" s="41"/>
      <c r="TXY268" s="42"/>
      <c r="TXZ268" s="42"/>
      <c r="TYA268" s="125"/>
      <c r="TYB268" s="44"/>
      <c r="TYC268" s="44"/>
      <c r="TYD268" s="41"/>
      <c r="TYE268" s="42"/>
      <c r="TYF268" s="42"/>
      <c r="TYG268" s="125"/>
      <c r="TYH268" s="44"/>
      <c r="TYI268" s="44"/>
      <c r="TYJ268" s="41"/>
      <c r="TYK268" s="42"/>
      <c r="TYL268" s="42"/>
      <c r="TYM268" s="125"/>
      <c r="TYN268" s="44"/>
      <c r="TYO268" s="44"/>
      <c r="TYP268" s="41"/>
      <c r="TYQ268" s="42"/>
      <c r="TYR268" s="42"/>
      <c r="TYS268" s="125"/>
      <c r="TYT268" s="44"/>
      <c r="TYU268" s="44"/>
      <c r="TYV268" s="41"/>
      <c r="TYW268" s="42"/>
      <c r="TYX268" s="42"/>
      <c r="TYY268" s="125"/>
      <c r="TYZ268" s="44"/>
      <c r="TZA268" s="44"/>
      <c r="TZB268" s="41"/>
      <c r="TZC268" s="42"/>
      <c r="TZD268" s="42"/>
      <c r="TZE268" s="125"/>
      <c r="TZF268" s="44"/>
      <c r="TZG268" s="44"/>
      <c r="TZH268" s="41"/>
      <c r="TZI268" s="42"/>
      <c r="TZJ268" s="42"/>
      <c r="TZK268" s="125"/>
      <c r="TZL268" s="44"/>
      <c r="TZM268" s="44"/>
      <c r="TZN268" s="41"/>
      <c r="TZO268" s="42"/>
      <c r="TZP268" s="42"/>
      <c r="TZQ268" s="125"/>
      <c r="TZR268" s="44"/>
      <c r="TZS268" s="44"/>
      <c r="TZT268" s="41"/>
      <c r="TZU268" s="42"/>
      <c r="TZV268" s="42"/>
      <c r="TZW268" s="125"/>
      <c r="TZX268" s="44"/>
      <c r="TZY268" s="44"/>
      <c r="TZZ268" s="41"/>
      <c r="UAA268" s="42"/>
      <c r="UAB268" s="42"/>
      <c r="UAC268" s="125"/>
      <c r="UAD268" s="44"/>
      <c r="UAE268" s="44"/>
      <c r="UAF268" s="41"/>
      <c r="UAG268" s="42"/>
      <c r="UAH268" s="42"/>
      <c r="UAI268" s="125"/>
      <c r="UAJ268" s="44"/>
      <c r="UAK268" s="44"/>
      <c r="UAL268" s="41"/>
      <c r="UAM268" s="42"/>
      <c r="UAN268" s="42"/>
      <c r="UAO268" s="125"/>
      <c r="UAP268" s="44"/>
      <c r="UAQ268" s="44"/>
      <c r="UAR268" s="41"/>
      <c r="UAS268" s="42"/>
      <c r="UAT268" s="42"/>
      <c r="UAU268" s="125"/>
      <c r="UAV268" s="44"/>
      <c r="UAW268" s="44"/>
      <c r="UAX268" s="41"/>
      <c r="UAY268" s="42"/>
      <c r="UAZ268" s="42"/>
      <c r="UBA268" s="125"/>
      <c r="UBB268" s="44"/>
      <c r="UBC268" s="44"/>
      <c r="UBD268" s="41"/>
      <c r="UBE268" s="42"/>
      <c r="UBF268" s="42"/>
      <c r="UBG268" s="125"/>
      <c r="UBH268" s="44"/>
      <c r="UBI268" s="44"/>
      <c r="UBJ268" s="41"/>
      <c r="UBK268" s="42"/>
      <c r="UBL268" s="42"/>
      <c r="UBM268" s="125"/>
      <c r="UBN268" s="44"/>
      <c r="UBO268" s="44"/>
      <c r="UBP268" s="41"/>
      <c r="UBQ268" s="42"/>
      <c r="UBR268" s="42"/>
      <c r="UBS268" s="125"/>
      <c r="UBT268" s="44"/>
      <c r="UBU268" s="44"/>
      <c r="UBV268" s="41"/>
      <c r="UBW268" s="42"/>
      <c r="UBX268" s="42"/>
      <c r="UBY268" s="125"/>
      <c r="UBZ268" s="44"/>
      <c r="UCA268" s="44"/>
      <c r="UCB268" s="41"/>
      <c r="UCC268" s="42"/>
      <c r="UCD268" s="42"/>
      <c r="UCE268" s="125"/>
      <c r="UCF268" s="44"/>
      <c r="UCG268" s="44"/>
      <c r="UCH268" s="41"/>
      <c r="UCI268" s="42"/>
      <c r="UCJ268" s="42"/>
      <c r="UCK268" s="125"/>
      <c r="UCL268" s="44"/>
      <c r="UCM268" s="44"/>
      <c r="UCN268" s="41"/>
      <c r="UCO268" s="42"/>
      <c r="UCP268" s="42"/>
      <c r="UCQ268" s="125"/>
      <c r="UCR268" s="44"/>
      <c r="UCS268" s="44"/>
      <c r="UCT268" s="41"/>
      <c r="UCU268" s="42"/>
      <c r="UCV268" s="42"/>
      <c r="UCW268" s="125"/>
      <c r="UCX268" s="44"/>
      <c r="UCY268" s="44"/>
      <c r="UCZ268" s="41"/>
      <c r="UDA268" s="42"/>
      <c r="UDB268" s="42"/>
      <c r="UDC268" s="125"/>
      <c r="UDD268" s="44"/>
      <c r="UDE268" s="44"/>
      <c r="UDF268" s="41"/>
      <c r="UDG268" s="42"/>
      <c r="UDH268" s="42"/>
      <c r="UDI268" s="125"/>
      <c r="UDJ268" s="44"/>
      <c r="UDK268" s="44"/>
      <c r="UDL268" s="41"/>
      <c r="UDM268" s="42"/>
      <c r="UDN268" s="42"/>
      <c r="UDO268" s="125"/>
      <c r="UDP268" s="44"/>
      <c r="UDQ268" s="44"/>
      <c r="UDR268" s="41"/>
      <c r="UDS268" s="42"/>
      <c r="UDT268" s="42"/>
      <c r="UDU268" s="125"/>
      <c r="UDV268" s="44"/>
      <c r="UDW268" s="44"/>
      <c r="UDX268" s="41"/>
      <c r="UDY268" s="42"/>
      <c r="UDZ268" s="42"/>
      <c r="UEA268" s="125"/>
      <c r="UEB268" s="44"/>
      <c r="UEC268" s="44"/>
      <c r="UED268" s="41"/>
      <c r="UEE268" s="42"/>
      <c r="UEF268" s="42"/>
      <c r="UEG268" s="125"/>
      <c r="UEH268" s="44"/>
      <c r="UEI268" s="44"/>
      <c r="UEJ268" s="41"/>
      <c r="UEK268" s="42"/>
      <c r="UEL268" s="42"/>
      <c r="UEM268" s="125"/>
      <c r="UEN268" s="44"/>
      <c r="UEO268" s="44"/>
      <c r="UEP268" s="41"/>
      <c r="UEQ268" s="42"/>
      <c r="UER268" s="42"/>
      <c r="UES268" s="125"/>
      <c r="UET268" s="44"/>
      <c r="UEU268" s="44"/>
      <c r="UEV268" s="41"/>
      <c r="UEW268" s="42"/>
      <c r="UEX268" s="42"/>
      <c r="UEY268" s="125"/>
      <c r="UEZ268" s="44"/>
      <c r="UFA268" s="44"/>
      <c r="UFB268" s="41"/>
      <c r="UFC268" s="42"/>
      <c r="UFD268" s="42"/>
      <c r="UFE268" s="125"/>
      <c r="UFF268" s="44"/>
      <c r="UFG268" s="44"/>
      <c r="UFH268" s="41"/>
      <c r="UFI268" s="42"/>
      <c r="UFJ268" s="42"/>
      <c r="UFK268" s="125"/>
      <c r="UFL268" s="44"/>
      <c r="UFM268" s="44"/>
      <c r="UFN268" s="41"/>
      <c r="UFO268" s="42"/>
      <c r="UFP268" s="42"/>
      <c r="UFQ268" s="125"/>
      <c r="UFR268" s="44"/>
      <c r="UFS268" s="44"/>
      <c r="UFT268" s="41"/>
      <c r="UFU268" s="42"/>
      <c r="UFV268" s="42"/>
      <c r="UFW268" s="125"/>
      <c r="UFX268" s="44"/>
      <c r="UFY268" s="44"/>
      <c r="UFZ268" s="41"/>
      <c r="UGA268" s="42"/>
      <c r="UGB268" s="42"/>
      <c r="UGC268" s="125"/>
      <c r="UGD268" s="44"/>
      <c r="UGE268" s="44"/>
      <c r="UGF268" s="41"/>
      <c r="UGG268" s="42"/>
      <c r="UGH268" s="42"/>
      <c r="UGI268" s="125"/>
      <c r="UGJ268" s="44"/>
      <c r="UGK268" s="44"/>
      <c r="UGL268" s="41"/>
      <c r="UGM268" s="42"/>
      <c r="UGN268" s="42"/>
      <c r="UGO268" s="125"/>
      <c r="UGP268" s="44"/>
      <c r="UGQ268" s="44"/>
      <c r="UGR268" s="41"/>
      <c r="UGS268" s="42"/>
      <c r="UGT268" s="42"/>
      <c r="UGU268" s="125"/>
      <c r="UGV268" s="44"/>
      <c r="UGW268" s="44"/>
      <c r="UGX268" s="41"/>
      <c r="UGY268" s="42"/>
      <c r="UGZ268" s="42"/>
      <c r="UHA268" s="125"/>
      <c r="UHB268" s="44"/>
      <c r="UHC268" s="44"/>
      <c r="UHD268" s="41"/>
      <c r="UHE268" s="42"/>
      <c r="UHF268" s="42"/>
      <c r="UHG268" s="125"/>
      <c r="UHH268" s="44"/>
      <c r="UHI268" s="44"/>
      <c r="UHJ268" s="41"/>
      <c r="UHK268" s="42"/>
      <c r="UHL268" s="42"/>
      <c r="UHM268" s="125"/>
      <c r="UHN268" s="44"/>
      <c r="UHO268" s="44"/>
      <c r="UHP268" s="41"/>
      <c r="UHQ268" s="42"/>
      <c r="UHR268" s="42"/>
      <c r="UHS268" s="125"/>
      <c r="UHT268" s="44"/>
      <c r="UHU268" s="44"/>
      <c r="UHV268" s="41"/>
      <c r="UHW268" s="42"/>
      <c r="UHX268" s="42"/>
      <c r="UHY268" s="125"/>
      <c r="UHZ268" s="44"/>
      <c r="UIA268" s="44"/>
      <c r="UIB268" s="41"/>
      <c r="UIC268" s="42"/>
      <c r="UID268" s="42"/>
      <c r="UIE268" s="125"/>
      <c r="UIF268" s="44"/>
      <c r="UIG268" s="44"/>
      <c r="UIH268" s="41"/>
      <c r="UII268" s="42"/>
      <c r="UIJ268" s="42"/>
      <c r="UIK268" s="125"/>
      <c r="UIL268" s="44"/>
      <c r="UIM268" s="44"/>
      <c r="UIN268" s="41"/>
      <c r="UIO268" s="42"/>
      <c r="UIP268" s="42"/>
      <c r="UIQ268" s="125"/>
      <c r="UIR268" s="44"/>
      <c r="UIS268" s="44"/>
      <c r="UIT268" s="41"/>
      <c r="UIU268" s="42"/>
      <c r="UIV268" s="42"/>
      <c r="UIW268" s="125"/>
      <c r="UIX268" s="44"/>
      <c r="UIY268" s="44"/>
      <c r="UIZ268" s="41"/>
      <c r="UJA268" s="42"/>
      <c r="UJB268" s="42"/>
      <c r="UJC268" s="125"/>
      <c r="UJD268" s="44"/>
      <c r="UJE268" s="44"/>
      <c r="UJF268" s="41"/>
      <c r="UJG268" s="42"/>
      <c r="UJH268" s="42"/>
      <c r="UJI268" s="125"/>
      <c r="UJJ268" s="44"/>
      <c r="UJK268" s="44"/>
      <c r="UJL268" s="41"/>
      <c r="UJM268" s="42"/>
      <c r="UJN268" s="42"/>
      <c r="UJO268" s="125"/>
      <c r="UJP268" s="44"/>
      <c r="UJQ268" s="44"/>
      <c r="UJR268" s="41"/>
      <c r="UJS268" s="42"/>
      <c r="UJT268" s="42"/>
      <c r="UJU268" s="125"/>
      <c r="UJV268" s="44"/>
      <c r="UJW268" s="44"/>
      <c r="UJX268" s="41"/>
      <c r="UJY268" s="42"/>
      <c r="UJZ268" s="42"/>
      <c r="UKA268" s="125"/>
      <c r="UKB268" s="44"/>
      <c r="UKC268" s="44"/>
      <c r="UKD268" s="41"/>
      <c r="UKE268" s="42"/>
      <c r="UKF268" s="42"/>
      <c r="UKG268" s="125"/>
      <c r="UKH268" s="44"/>
      <c r="UKI268" s="44"/>
      <c r="UKJ268" s="41"/>
      <c r="UKK268" s="42"/>
      <c r="UKL268" s="42"/>
      <c r="UKM268" s="125"/>
      <c r="UKN268" s="44"/>
      <c r="UKO268" s="44"/>
      <c r="UKP268" s="41"/>
      <c r="UKQ268" s="42"/>
      <c r="UKR268" s="42"/>
      <c r="UKS268" s="125"/>
      <c r="UKT268" s="44"/>
      <c r="UKU268" s="44"/>
      <c r="UKV268" s="41"/>
      <c r="UKW268" s="42"/>
      <c r="UKX268" s="42"/>
      <c r="UKY268" s="125"/>
      <c r="UKZ268" s="44"/>
      <c r="ULA268" s="44"/>
      <c r="ULB268" s="41"/>
      <c r="ULC268" s="42"/>
      <c r="ULD268" s="42"/>
      <c r="ULE268" s="125"/>
      <c r="ULF268" s="44"/>
      <c r="ULG268" s="44"/>
      <c r="ULH268" s="41"/>
      <c r="ULI268" s="42"/>
      <c r="ULJ268" s="42"/>
      <c r="ULK268" s="125"/>
      <c r="ULL268" s="44"/>
      <c r="ULM268" s="44"/>
      <c r="ULN268" s="41"/>
      <c r="ULO268" s="42"/>
      <c r="ULP268" s="42"/>
      <c r="ULQ268" s="125"/>
      <c r="ULR268" s="44"/>
      <c r="ULS268" s="44"/>
      <c r="ULT268" s="41"/>
      <c r="ULU268" s="42"/>
      <c r="ULV268" s="42"/>
      <c r="ULW268" s="125"/>
      <c r="ULX268" s="44"/>
      <c r="ULY268" s="44"/>
      <c r="ULZ268" s="41"/>
      <c r="UMA268" s="42"/>
      <c r="UMB268" s="42"/>
      <c r="UMC268" s="125"/>
      <c r="UMD268" s="44"/>
      <c r="UME268" s="44"/>
      <c r="UMF268" s="41"/>
      <c r="UMG268" s="42"/>
      <c r="UMH268" s="42"/>
      <c r="UMI268" s="125"/>
      <c r="UMJ268" s="44"/>
      <c r="UMK268" s="44"/>
      <c r="UML268" s="41"/>
      <c r="UMM268" s="42"/>
      <c r="UMN268" s="42"/>
      <c r="UMO268" s="125"/>
      <c r="UMP268" s="44"/>
      <c r="UMQ268" s="44"/>
      <c r="UMR268" s="41"/>
      <c r="UMS268" s="42"/>
      <c r="UMT268" s="42"/>
      <c r="UMU268" s="125"/>
      <c r="UMV268" s="44"/>
      <c r="UMW268" s="44"/>
      <c r="UMX268" s="41"/>
      <c r="UMY268" s="42"/>
      <c r="UMZ268" s="42"/>
      <c r="UNA268" s="125"/>
      <c r="UNB268" s="44"/>
      <c r="UNC268" s="44"/>
      <c r="UND268" s="41"/>
      <c r="UNE268" s="42"/>
      <c r="UNF268" s="42"/>
      <c r="UNG268" s="125"/>
      <c r="UNH268" s="44"/>
      <c r="UNI268" s="44"/>
      <c r="UNJ268" s="41"/>
      <c r="UNK268" s="42"/>
      <c r="UNL268" s="42"/>
      <c r="UNM268" s="125"/>
      <c r="UNN268" s="44"/>
      <c r="UNO268" s="44"/>
      <c r="UNP268" s="41"/>
      <c r="UNQ268" s="42"/>
      <c r="UNR268" s="42"/>
      <c r="UNS268" s="125"/>
      <c r="UNT268" s="44"/>
      <c r="UNU268" s="44"/>
      <c r="UNV268" s="41"/>
      <c r="UNW268" s="42"/>
      <c r="UNX268" s="42"/>
      <c r="UNY268" s="125"/>
      <c r="UNZ268" s="44"/>
      <c r="UOA268" s="44"/>
      <c r="UOB268" s="41"/>
      <c r="UOC268" s="42"/>
      <c r="UOD268" s="42"/>
      <c r="UOE268" s="125"/>
      <c r="UOF268" s="44"/>
      <c r="UOG268" s="44"/>
      <c r="UOH268" s="41"/>
      <c r="UOI268" s="42"/>
      <c r="UOJ268" s="42"/>
      <c r="UOK268" s="125"/>
      <c r="UOL268" s="44"/>
      <c r="UOM268" s="44"/>
      <c r="UON268" s="41"/>
      <c r="UOO268" s="42"/>
      <c r="UOP268" s="42"/>
      <c r="UOQ268" s="125"/>
      <c r="UOR268" s="44"/>
      <c r="UOS268" s="44"/>
      <c r="UOT268" s="41"/>
      <c r="UOU268" s="42"/>
      <c r="UOV268" s="42"/>
      <c r="UOW268" s="125"/>
      <c r="UOX268" s="44"/>
      <c r="UOY268" s="44"/>
      <c r="UOZ268" s="41"/>
      <c r="UPA268" s="42"/>
      <c r="UPB268" s="42"/>
      <c r="UPC268" s="125"/>
      <c r="UPD268" s="44"/>
      <c r="UPE268" s="44"/>
      <c r="UPF268" s="41"/>
      <c r="UPG268" s="42"/>
      <c r="UPH268" s="42"/>
      <c r="UPI268" s="125"/>
      <c r="UPJ268" s="44"/>
      <c r="UPK268" s="44"/>
      <c r="UPL268" s="41"/>
      <c r="UPM268" s="42"/>
      <c r="UPN268" s="42"/>
      <c r="UPO268" s="125"/>
      <c r="UPP268" s="44"/>
      <c r="UPQ268" s="44"/>
      <c r="UPR268" s="41"/>
      <c r="UPS268" s="42"/>
      <c r="UPT268" s="42"/>
      <c r="UPU268" s="125"/>
      <c r="UPV268" s="44"/>
      <c r="UPW268" s="44"/>
      <c r="UPX268" s="41"/>
      <c r="UPY268" s="42"/>
      <c r="UPZ268" s="42"/>
      <c r="UQA268" s="125"/>
      <c r="UQB268" s="44"/>
      <c r="UQC268" s="44"/>
      <c r="UQD268" s="41"/>
      <c r="UQE268" s="42"/>
      <c r="UQF268" s="42"/>
      <c r="UQG268" s="125"/>
      <c r="UQH268" s="44"/>
      <c r="UQI268" s="44"/>
      <c r="UQJ268" s="41"/>
      <c r="UQK268" s="42"/>
      <c r="UQL268" s="42"/>
      <c r="UQM268" s="125"/>
      <c r="UQN268" s="44"/>
      <c r="UQO268" s="44"/>
      <c r="UQP268" s="41"/>
      <c r="UQQ268" s="42"/>
      <c r="UQR268" s="42"/>
      <c r="UQS268" s="125"/>
      <c r="UQT268" s="44"/>
      <c r="UQU268" s="44"/>
      <c r="UQV268" s="41"/>
      <c r="UQW268" s="42"/>
      <c r="UQX268" s="42"/>
      <c r="UQY268" s="125"/>
      <c r="UQZ268" s="44"/>
      <c r="URA268" s="44"/>
      <c r="URB268" s="41"/>
      <c r="URC268" s="42"/>
      <c r="URD268" s="42"/>
      <c r="URE268" s="125"/>
      <c r="URF268" s="44"/>
      <c r="URG268" s="44"/>
      <c r="URH268" s="41"/>
      <c r="URI268" s="42"/>
      <c r="URJ268" s="42"/>
      <c r="URK268" s="125"/>
      <c r="URL268" s="44"/>
      <c r="URM268" s="44"/>
      <c r="URN268" s="41"/>
      <c r="URO268" s="42"/>
      <c r="URP268" s="42"/>
      <c r="URQ268" s="125"/>
      <c r="URR268" s="44"/>
      <c r="URS268" s="44"/>
      <c r="URT268" s="41"/>
      <c r="URU268" s="42"/>
      <c r="URV268" s="42"/>
      <c r="URW268" s="125"/>
      <c r="URX268" s="44"/>
      <c r="URY268" s="44"/>
      <c r="URZ268" s="41"/>
      <c r="USA268" s="42"/>
      <c r="USB268" s="42"/>
      <c r="USC268" s="125"/>
      <c r="USD268" s="44"/>
      <c r="USE268" s="44"/>
      <c r="USF268" s="41"/>
      <c r="USG268" s="42"/>
      <c r="USH268" s="42"/>
      <c r="USI268" s="125"/>
      <c r="USJ268" s="44"/>
      <c r="USK268" s="44"/>
      <c r="USL268" s="41"/>
      <c r="USM268" s="42"/>
      <c r="USN268" s="42"/>
      <c r="USO268" s="125"/>
      <c r="USP268" s="44"/>
      <c r="USQ268" s="44"/>
      <c r="USR268" s="41"/>
      <c r="USS268" s="42"/>
      <c r="UST268" s="42"/>
      <c r="USU268" s="125"/>
      <c r="USV268" s="44"/>
      <c r="USW268" s="44"/>
      <c r="USX268" s="41"/>
      <c r="USY268" s="42"/>
      <c r="USZ268" s="42"/>
      <c r="UTA268" s="125"/>
      <c r="UTB268" s="44"/>
      <c r="UTC268" s="44"/>
      <c r="UTD268" s="41"/>
      <c r="UTE268" s="42"/>
      <c r="UTF268" s="42"/>
      <c r="UTG268" s="125"/>
      <c r="UTH268" s="44"/>
      <c r="UTI268" s="44"/>
      <c r="UTJ268" s="41"/>
      <c r="UTK268" s="42"/>
      <c r="UTL268" s="42"/>
      <c r="UTM268" s="125"/>
      <c r="UTN268" s="44"/>
      <c r="UTO268" s="44"/>
      <c r="UTP268" s="41"/>
      <c r="UTQ268" s="42"/>
      <c r="UTR268" s="42"/>
      <c r="UTS268" s="125"/>
      <c r="UTT268" s="44"/>
      <c r="UTU268" s="44"/>
      <c r="UTV268" s="41"/>
      <c r="UTW268" s="42"/>
      <c r="UTX268" s="42"/>
      <c r="UTY268" s="125"/>
      <c r="UTZ268" s="44"/>
      <c r="UUA268" s="44"/>
      <c r="UUB268" s="41"/>
      <c r="UUC268" s="42"/>
      <c r="UUD268" s="42"/>
      <c r="UUE268" s="125"/>
      <c r="UUF268" s="44"/>
      <c r="UUG268" s="44"/>
      <c r="UUH268" s="41"/>
      <c r="UUI268" s="42"/>
      <c r="UUJ268" s="42"/>
      <c r="UUK268" s="125"/>
      <c r="UUL268" s="44"/>
      <c r="UUM268" s="44"/>
      <c r="UUN268" s="41"/>
      <c r="UUO268" s="42"/>
      <c r="UUP268" s="42"/>
      <c r="UUQ268" s="125"/>
      <c r="UUR268" s="44"/>
      <c r="UUS268" s="44"/>
      <c r="UUT268" s="41"/>
      <c r="UUU268" s="42"/>
      <c r="UUV268" s="42"/>
      <c r="UUW268" s="125"/>
      <c r="UUX268" s="44"/>
      <c r="UUY268" s="44"/>
      <c r="UUZ268" s="41"/>
      <c r="UVA268" s="42"/>
      <c r="UVB268" s="42"/>
      <c r="UVC268" s="125"/>
      <c r="UVD268" s="44"/>
      <c r="UVE268" s="44"/>
      <c r="UVF268" s="41"/>
      <c r="UVG268" s="42"/>
      <c r="UVH268" s="42"/>
      <c r="UVI268" s="125"/>
      <c r="UVJ268" s="44"/>
      <c r="UVK268" s="44"/>
      <c r="UVL268" s="41"/>
      <c r="UVM268" s="42"/>
      <c r="UVN268" s="42"/>
      <c r="UVO268" s="125"/>
      <c r="UVP268" s="44"/>
      <c r="UVQ268" s="44"/>
      <c r="UVR268" s="41"/>
      <c r="UVS268" s="42"/>
      <c r="UVT268" s="42"/>
      <c r="UVU268" s="125"/>
      <c r="UVV268" s="44"/>
      <c r="UVW268" s="44"/>
      <c r="UVX268" s="41"/>
      <c r="UVY268" s="42"/>
      <c r="UVZ268" s="42"/>
      <c r="UWA268" s="125"/>
      <c r="UWB268" s="44"/>
      <c r="UWC268" s="44"/>
      <c r="UWD268" s="41"/>
      <c r="UWE268" s="42"/>
      <c r="UWF268" s="42"/>
      <c r="UWG268" s="125"/>
      <c r="UWH268" s="44"/>
      <c r="UWI268" s="44"/>
      <c r="UWJ268" s="41"/>
      <c r="UWK268" s="42"/>
      <c r="UWL268" s="42"/>
      <c r="UWM268" s="125"/>
      <c r="UWN268" s="44"/>
      <c r="UWO268" s="44"/>
      <c r="UWP268" s="41"/>
      <c r="UWQ268" s="42"/>
      <c r="UWR268" s="42"/>
      <c r="UWS268" s="125"/>
      <c r="UWT268" s="44"/>
      <c r="UWU268" s="44"/>
      <c r="UWV268" s="41"/>
      <c r="UWW268" s="42"/>
      <c r="UWX268" s="42"/>
      <c r="UWY268" s="125"/>
      <c r="UWZ268" s="44"/>
      <c r="UXA268" s="44"/>
      <c r="UXB268" s="41"/>
      <c r="UXC268" s="42"/>
      <c r="UXD268" s="42"/>
      <c r="UXE268" s="125"/>
      <c r="UXF268" s="44"/>
      <c r="UXG268" s="44"/>
      <c r="UXH268" s="41"/>
      <c r="UXI268" s="42"/>
      <c r="UXJ268" s="42"/>
      <c r="UXK268" s="125"/>
      <c r="UXL268" s="44"/>
      <c r="UXM268" s="44"/>
      <c r="UXN268" s="41"/>
      <c r="UXO268" s="42"/>
      <c r="UXP268" s="42"/>
      <c r="UXQ268" s="125"/>
      <c r="UXR268" s="44"/>
      <c r="UXS268" s="44"/>
      <c r="UXT268" s="41"/>
      <c r="UXU268" s="42"/>
      <c r="UXV268" s="42"/>
      <c r="UXW268" s="125"/>
      <c r="UXX268" s="44"/>
      <c r="UXY268" s="44"/>
      <c r="UXZ268" s="41"/>
      <c r="UYA268" s="42"/>
      <c r="UYB268" s="42"/>
      <c r="UYC268" s="125"/>
      <c r="UYD268" s="44"/>
      <c r="UYE268" s="44"/>
      <c r="UYF268" s="41"/>
      <c r="UYG268" s="42"/>
      <c r="UYH268" s="42"/>
      <c r="UYI268" s="125"/>
      <c r="UYJ268" s="44"/>
      <c r="UYK268" s="44"/>
      <c r="UYL268" s="41"/>
      <c r="UYM268" s="42"/>
      <c r="UYN268" s="42"/>
      <c r="UYO268" s="125"/>
      <c r="UYP268" s="44"/>
      <c r="UYQ268" s="44"/>
      <c r="UYR268" s="41"/>
      <c r="UYS268" s="42"/>
      <c r="UYT268" s="42"/>
      <c r="UYU268" s="125"/>
      <c r="UYV268" s="44"/>
      <c r="UYW268" s="44"/>
      <c r="UYX268" s="41"/>
      <c r="UYY268" s="42"/>
      <c r="UYZ268" s="42"/>
      <c r="UZA268" s="125"/>
      <c r="UZB268" s="44"/>
      <c r="UZC268" s="44"/>
      <c r="UZD268" s="41"/>
      <c r="UZE268" s="42"/>
      <c r="UZF268" s="42"/>
      <c r="UZG268" s="125"/>
      <c r="UZH268" s="44"/>
      <c r="UZI268" s="44"/>
      <c r="UZJ268" s="41"/>
      <c r="UZK268" s="42"/>
      <c r="UZL268" s="42"/>
      <c r="UZM268" s="125"/>
      <c r="UZN268" s="44"/>
      <c r="UZO268" s="44"/>
      <c r="UZP268" s="41"/>
      <c r="UZQ268" s="42"/>
      <c r="UZR268" s="42"/>
      <c r="UZS268" s="125"/>
      <c r="UZT268" s="44"/>
      <c r="UZU268" s="44"/>
      <c r="UZV268" s="41"/>
      <c r="UZW268" s="42"/>
      <c r="UZX268" s="42"/>
      <c r="UZY268" s="125"/>
      <c r="UZZ268" s="44"/>
      <c r="VAA268" s="44"/>
      <c r="VAB268" s="41"/>
      <c r="VAC268" s="42"/>
      <c r="VAD268" s="42"/>
      <c r="VAE268" s="125"/>
      <c r="VAF268" s="44"/>
      <c r="VAG268" s="44"/>
      <c r="VAH268" s="41"/>
      <c r="VAI268" s="42"/>
      <c r="VAJ268" s="42"/>
      <c r="VAK268" s="125"/>
      <c r="VAL268" s="44"/>
      <c r="VAM268" s="44"/>
      <c r="VAN268" s="41"/>
      <c r="VAO268" s="42"/>
      <c r="VAP268" s="42"/>
      <c r="VAQ268" s="125"/>
      <c r="VAR268" s="44"/>
      <c r="VAS268" s="44"/>
      <c r="VAT268" s="41"/>
      <c r="VAU268" s="42"/>
      <c r="VAV268" s="42"/>
      <c r="VAW268" s="125"/>
      <c r="VAX268" s="44"/>
      <c r="VAY268" s="44"/>
      <c r="VAZ268" s="41"/>
      <c r="VBA268" s="42"/>
      <c r="VBB268" s="42"/>
      <c r="VBC268" s="125"/>
      <c r="VBD268" s="44"/>
      <c r="VBE268" s="44"/>
      <c r="VBF268" s="41"/>
      <c r="VBG268" s="42"/>
      <c r="VBH268" s="42"/>
      <c r="VBI268" s="125"/>
      <c r="VBJ268" s="44"/>
      <c r="VBK268" s="44"/>
      <c r="VBL268" s="41"/>
      <c r="VBM268" s="42"/>
      <c r="VBN268" s="42"/>
      <c r="VBO268" s="125"/>
      <c r="VBP268" s="44"/>
      <c r="VBQ268" s="44"/>
      <c r="VBR268" s="41"/>
      <c r="VBS268" s="42"/>
      <c r="VBT268" s="42"/>
      <c r="VBU268" s="125"/>
      <c r="VBV268" s="44"/>
      <c r="VBW268" s="44"/>
      <c r="VBX268" s="41"/>
      <c r="VBY268" s="42"/>
      <c r="VBZ268" s="42"/>
      <c r="VCA268" s="125"/>
      <c r="VCB268" s="44"/>
      <c r="VCC268" s="44"/>
      <c r="VCD268" s="41"/>
      <c r="VCE268" s="42"/>
      <c r="VCF268" s="42"/>
      <c r="VCG268" s="125"/>
      <c r="VCH268" s="44"/>
      <c r="VCI268" s="44"/>
      <c r="VCJ268" s="41"/>
      <c r="VCK268" s="42"/>
      <c r="VCL268" s="42"/>
      <c r="VCM268" s="125"/>
      <c r="VCN268" s="44"/>
      <c r="VCO268" s="44"/>
      <c r="VCP268" s="41"/>
      <c r="VCQ268" s="42"/>
      <c r="VCR268" s="42"/>
      <c r="VCS268" s="125"/>
      <c r="VCT268" s="44"/>
      <c r="VCU268" s="44"/>
      <c r="VCV268" s="41"/>
      <c r="VCW268" s="42"/>
      <c r="VCX268" s="42"/>
      <c r="VCY268" s="125"/>
      <c r="VCZ268" s="44"/>
      <c r="VDA268" s="44"/>
      <c r="VDB268" s="41"/>
      <c r="VDC268" s="42"/>
      <c r="VDD268" s="42"/>
      <c r="VDE268" s="125"/>
      <c r="VDF268" s="44"/>
      <c r="VDG268" s="44"/>
      <c r="VDH268" s="41"/>
      <c r="VDI268" s="42"/>
      <c r="VDJ268" s="42"/>
      <c r="VDK268" s="125"/>
      <c r="VDL268" s="44"/>
      <c r="VDM268" s="44"/>
      <c r="VDN268" s="41"/>
      <c r="VDO268" s="42"/>
      <c r="VDP268" s="42"/>
      <c r="VDQ268" s="125"/>
      <c r="VDR268" s="44"/>
      <c r="VDS268" s="44"/>
      <c r="VDT268" s="41"/>
      <c r="VDU268" s="42"/>
      <c r="VDV268" s="42"/>
      <c r="VDW268" s="125"/>
      <c r="VDX268" s="44"/>
      <c r="VDY268" s="44"/>
      <c r="VDZ268" s="41"/>
      <c r="VEA268" s="42"/>
      <c r="VEB268" s="42"/>
      <c r="VEC268" s="125"/>
      <c r="VED268" s="44"/>
      <c r="VEE268" s="44"/>
      <c r="VEF268" s="41"/>
      <c r="VEG268" s="42"/>
      <c r="VEH268" s="42"/>
      <c r="VEI268" s="125"/>
      <c r="VEJ268" s="44"/>
      <c r="VEK268" s="44"/>
      <c r="VEL268" s="41"/>
      <c r="VEM268" s="42"/>
      <c r="VEN268" s="42"/>
      <c r="VEO268" s="125"/>
      <c r="VEP268" s="44"/>
      <c r="VEQ268" s="44"/>
      <c r="VER268" s="41"/>
      <c r="VES268" s="42"/>
      <c r="VET268" s="42"/>
      <c r="VEU268" s="125"/>
      <c r="VEV268" s="44"/>
      <c r="VEW268" s="44"/>
      <c r="VEX268" s="41"/>
      <c r="VEY268" s="42"/>
      <c r="VEZ268" s="42"/>
      <c r="VFA268" s="125"/>
      <c r="VFB268" s="44"/>
      <c r="VFC268" s="44"/>
      <c r="VFD268" s="41"/>
      <c r="VFE268" s="42"/>
      <c r="VFF268" s="42"/>
      <c r="VFG268" s="125"/>
      <c r="VFH268" s="44"/>
      <c r="VFI268" s="44"/>
      <c r="VFJ268" s="41"/>
      <c r="VFK268" s="42"/>
      <c r="VFL268" s="42"/>
      <c r="VFM268" s="125"/>
      <c r="VFN268" s="44"/>
      <c r="VFO268" s="44"/>
      <c r="VFP268" s="41"/>
      <c r="VFQ268" s="42"/>
      <c r="VFR268" s="42"/>
      <c r="VFS268" s="125"/>
      <c r="VFT268" s="44"/>
      <c r="VFU268" s="44"/>
      <c r="VFV268" s="41"/>
      <c r="VFW268" s="42"/>
      <c r="VFX268" s="42"/>
      <c r="VFY268" s="125"/>
      <c r="VFZ268" s="44"/>
      <c r="VGA268" s="44"/>
      <c r="VGB268" s="41"/>
      <c r="VGC268" s="42"/>
      <c r="VGD268" s="42"/>
      <c r="VGE268" s="125"/>
      <c r="VGF268" s="44"/>
      <c r="VGG268" s="44"/>
      <c r="VGH268" s="41"/>
      <c r="VGI268" s="42"/>
      <c r="VGJ268" s="42"/>
      <c r="VGK268" s="125"/>
      <c r="VGL268" s="44"/>
      <c r="VGM268" s="44"/>
      <c r="VGN268" s="41"/>
      <c r="VGO268" s="42"/>
      <c r="VGP268" s="42"/>
      <c r="VGQ268" s="125"/>
      <c r="VGR268" s="44"/>
      <c r="VGS268" s="44"/>
      <c r="VGT268" s="41"/>
      <c r="VGU268" s="42"/>
      <c r="VGV268" s="42"/>
      <c r="VGW268" s="125"/>
      <c r="VGX268" s="44"/>
      <c r="VGY268" s="44"/>
      <c r="VGZ268" s="41"/>
      <c r="VHA268" s="42"/>
      <c r="VHB268" s="42"/>
      <c r="VHC268" s="125"/>
      <c r="VHD268" s="44"/>
      <c r="VHE268" s="44"/>
      <c r="VHF268" s="41"/>
      <c r="VHG268" s="42"/>
      <c r="VHH268" s="42"/>
      <c r="VHI268" s="125"/>
      <c r="VHJ268" s="44"/>
      <c r="VHK268" s="44"/>
      <c r="VHL268" s="41"/>
      <c r="VHM268" s="42"/>
      <c r="VHN268" s="42"/>
      <c r="VHO268" s="125"/>
      <c r="VHP268" s="44"/>
      <c r="VHQ268" s="44"/>
      <c r="VHR268" s="41"/>
      <c r="VHS268" s="42"/>
      <c r="VHT268" s="42"/>
      <c r="VHU268" s="125"/>
      <c r="VHV268" s="44"/>
      <c r="VHW268" s="44"/>
      <c r="VHX268" s="41"/>
      <c r="VHY268" s="42"/>
      <c r="VHZ268" s="42"/>
      <c r="VIA268" s="125"/>
      <c r="VIB268" s="44"/>
      <c r="VIC268" s="44"/>
      <c r="VID268" s="41"/>
      <c r="VIE268" s="42"/>
      <c r="VIF268" s="42"/>
      <c r="VIG268" s="125"/>
      <c r="VIH268" s="44"/>
      <c r="VII268" s="44"/>
      <c r="VIJ268" s="41"/>
      <c r="VIK268" s="42"/>
      <c r="VIL268" s="42"/>
      <c r="VIM268" s="125"/>
      <c r="VIN268" s="44"/>
      <c r="VIO268" s="44"/>
      <c r="VIP268" s="41"/>
      <c r="VIQ268" s="42"/>
      <c r="VIR268" s="42"/>
      <c r="VIS268" s="125"/>
      <c r="VIT268" s="44"/>
      <c r="VIU268" s="44"/>
      <c r="VIV268" s="41"/>
      <c r="VIW268" s="42"/>
      <c r="VIX268" s="42"/>
      <c r="VIY268" s="125"/>
      <c r="VIZ268" s="44"/>
      <c r="VJA268" s="44"/>
      <c r="VJB268" s="41"/>
      <c r="VJC268" s="42"/>
      <c r="VJD268" s="42"/>
      <c r="VJE268" s="125"/>
      <c r="VJF268" s="44"/>
      <c r="VJG268" s="44"/>
      <c r="VJH268" s="41"/>
      <c r="VJI268" s="42"/>
      <c r="VJJ268" s="42"/>
      <c r="VJK268" s="125"/>
      <c r="VJL268" s="44"/>
      <c r="VJM268" s="44"/>
      <c r="VJN268" s="41"/>
      <c r="VJO268" s="42"/>
      <c r="VJP268" s="42"/>
      <c r="VJQ268" s="125"/>
      <c r="VJR268" s="44"/>
      <c r="VJS268" s="44"/>
      <c r="VJT268" s="41"/>
      <c r="VJU268" s="42"/>
      <c r="VJV268" s="42"/>
      <c r="VJW268" s="125"/>
      <c r="VJX268" s="44"/>
      <c r="VJY268" s="44"/>
      <c r="VJZ268" s="41"/>
      <c r="VKA268" s="42"/>
      <c r="VKB268" s="42"/>
      <c r="VKC268" s="125"/>
      <c r="VKD268" s="44"/>
      <c r="VKE268" s="44"/>
      <c r="VKF268" s="41"/>
      <c r="VKG268" s="42"/>
      <c r="VKH268" s="42"/>
      <c r="VKI268" s="125"/>
      <c r="VKJ268" s="44"/>
      <c r="VKK268" s="44"/>
      <c r="VKL268" s="41"/>
      <c r="VKM268" s="42"/>
      <c r="VKN268" s="42"/>
      <c r="VKO268" s="125"/>
      <c r="VKP268" s="44"/>
      <c r="VKQ268" s="44"/>
      <c r="VKR268" s="41"/>
      <c r="VKS268" s="42"/>
      <c r="VKT268" s="42"/>
      <c r="VKU268" s="125"/>
      <c r="VKV268" s="44"/>
      <c r="VKW268" s="44"/>
      <c r="VKX268" s="41"/>
      <c r="VKY268" s="42"/>
      <c r="VKZ268" s="42"/>
      <c r="VLA268" s="125"/>
      <c r="VLB268" s="44"/>
      <c r="VLC268" s="44"/>
      <c r="VLD268" s="41"/>
      <c r="VLE268" s="42"/>
      <c r="VLF268" s="42"/>
      <c r="VLG268" s="125"/>
      <c r="VLH268" s="44"/>
      <c r="VLI268" s="44"/>
      <c r="VLJ268" s="41"/>
      <c r="VLK268" s="42"/>
      <c r="VLL268" s="42"/>
      <c r="VLM268" s="125"/>
      <c r="VLN268" s="44"/>
      <c r="VLO268" s="44"/>
      <c r="VLP268" s="41"/>
      <c r="VLQ268" s="42"/>
      <c r="VLR268" s="42"/>
      <c r="VLS268" s="125"/>
      <c r="VLT268" s="44"/>
      <c r="VLU268" s="44"/>
      <c r="VLV268" s="41"/>
      <c r="VLW268" s="42"/>
      <c r="VLX268" s="42"/>
      <c r="VLY268" s="125"/>
      <c r="VLZ268" s="44"/>
      <c r="VMA268" s="44"/>
      <c r="VMB268" s="41"/>
      <c r="VMC268" s="42"/>
      <c r="VMD268" s="42"/>
      <c r="VME268" s="125"/>
      <c r="VMF268" s="44"/>
      <c r="VMG268" s="44"/>
      <c r="VMH268" s="41"/>
      <c r="VMI268" s="42"/>
      <c r="VMJ268" s="42"/>
      <c r="VMK268" s="125"/>
      <c r="VML268" s="44"/>
      <c r="VMM268" s="44"/>
      <c r="VMN268" s="41"/>
      <c r="VMO268" s="42"/>
      <c r="VMP268" s="42"/>
      <c r="VMQ268" s="125"/>
      <c r="VMR268" s="44"/>
      <c r="VMS268" s="44"/>
      <c r="VMT268" s="41"/>
      <c r="VMU268" s="42"/>
      <c r="VMV268" s="42"/>
      <c r="VMW268" s="125"/>
      <c r="VMX268" s="44"/>
      <c r="VMY268" s="44"/>
      <c r="VMZ268" s="41"/>
      <c r="VNA268" s="42"/>
      <c r="VNB268" s="42"/>
      <c r="VNC268" s="125"/>
      <c r="VND268" s="44"/>
      <c r="VNE268" s="44"/>
      <c r="VNF268" s="41"/>
      <c r="VNG268" s="42"/>
      <c r="VNH268" s="42"/>
      <c r="VNI268" s="125"/>
      <c r="VNJ268" s="44"/>
      <c r="VNK268" s="44"/>
      <c r="VNL268" s="41"/>
      <c r="VNM268" s="42"/>
      <c r="VNN268" s="42"/>
      <c r="VNO268" s="125"/>
      <c r="VNP268" s="44"/>
      <c r="VNQ268" s="44"/>
      <c r="VNR268" s="41"/>
      <c r="VNS268" s="42"/>
      <c r="VNT268" s="42"/>
      <c r="VNU268" s="125"/>
      <c r="VNV268" s="44"/>
      <c r="VNW268" s="44"/>
      <c r="VNX268" s="41"/>
      <c r="VNY268" s="42"/>
      <c r="VNZ268" s="42"/>
      <c r="VOA268" s="125"/>
      <c r="VOB268" s="44"/>
      <c r="VOC268" s="44"/>
      <c r="VOD268" s="41"/>
      <c r="VOE268" s="42"/>
      <c r="VOF268" s="42"/>
      <c r="VOG268" s="125"/>
      <c r="VOH268" s="44"/>
      <c r="VOI268" s="44"/>
      <c r="VOJ268" s="41"/>
      <c r="VOK268" s="42"/>
      <c r="VOL268" s="42"/>
      <c r="VOM268" s="125"/>
      <c r="VON268" s="44"/>
      <c r="VOO268" s="44"/>
      <c r="VOP268" s="41"/>
      <c r="VOQ268" s="42"/>
      <c r="VOR268" s="42"/>
      <c r="VOS268" s="125"/>
      <c r="VOT268" s="44"/>
      <c r="VOU268" s="44"/>
      <c r="VOV268" s="41"/>
      <c r="VOW268" s="42"/>
      <c r="VOX268" s="42"/>
      <c r="VOY268" s="125"/>
      <c r="VOZ268" s="44"/>
      <c r="VPA268" s="44"/>
      <c r="VPB268" s="41"/>
      <c r="VPC268" s="42"/>
      <c r="VPD268" s="42"/>
      <c r="VPE268" s="125"/>
      <c r="VPF268" s="44"/>
      <c r="VPG268" s="44"/>
      <c r="VPH268" s="41"/>
      <c r="VPI268" s="42"/>
      <c r="VPJ268" s="42"/>
      <c r="VPK268" s="125"/>
      <c r="VPL268" s="44"/>
      <c r="VPM268" s="44"/>
      <c r="VPN268" s="41"/>
      <c r="VPO268" s="42"/>
      <c r="VPP268" s="42"/>
      <c r="VPQ268" s="125"/>
      <c r="VPR268" s="44"/>
      <c r="VPS268" s="44"/>
      <c r="VPT268" s="41"/>
      <c r="VPU268" s="42"/>
      <c r="VPV268" s="42"/>
      <c r="VPW268" s="125"/>
      <c r="VPX268" s="44"/>
      <c r="VPY268" s="44"/>
      <c r="VPZ268" s="41"/>
      <c r="VQA268" s="42"/>
      <c r="VQB268" s="42"/>
      <c r="VQC268" s="125"/>
      <c r="VQD268" s="44"/>
      <c r="VQE268" s="44"/>
      <c r="VQF268" s="41"/>
      <c r="VQG268" s="42"/>
      <c r="VQH268" s="42"/>
      <c r="VQI268" s="125"/>
      <c r="VQJ268" s="44"/>
      <c r="VQK268" s="44"/>
      <c r="VQL268" s="41"/>
      <c r="VQM268" s="42"/>
      <c r="VQN268" s="42"/>
      <c r="VQO268" s="125"/>
      <c r="VQP268" s="44"/>
      <c r="VQQ268" s="44"/>
      <c r="VQR268" s="41"/>
      <c r="VQS268" s="42"/>
      <c r="VQT268" s="42"/>
      <c r="VQU268" s="125"/>
      <c r="VQV268" s="44"/>
      <c r="VQW268" s="44"/>
      <c r="VQX268" s="41"/>
      <c r="VQY268" s="42"/>
      <c r="VQZ268" s="42"/>
      <c r="VRA268" s="125"/>
      <c r="VRB268" s="44"/>
      <c r="VRC268" s="44"/>
      <c r="VRD268" s="41"/>
      <c r="VRE268" s="42"/>
      <c r="VRF268" s="42"/>
      <c r="VRG268" s="125"/>
      <c r="VRH268" s="44"/>
      <c r="VRI268" s="44"/>
      <c r="VRJ268" s="41"/>
      <c r="VRK268" s="42"/>
      <c r="VRL268" s="42"/>
      <c r="VRM268" s="125"/>
      <c r="VRN268" s="44"/>
      <c r="VRO268" s="44"/>
      <c r="VRP268" s="41"/>
      <c r="VRQ268" s="42"/>
      <c r="VRR268" s="42"/>
      <c r="VRS268" s="125"/>
      <c r="VRT268" s="44"/>
      <c r="VRU268" s="44"/>
      <c r="VRV268" s="41"/>
      <c r="VRW268" s="42"/>
      <c r="VRX268" s="42"/>
      <c r="VRY268" s="125"/>
      <c r="VRZ268" s="44"/>
      <c r="VSA268" s="44"/>
      <c r="VSB268" s="41"/>
      <c r="VSC268" s="42"/>
      <c r="VSD268" s="42"/>
      <c r="VSE268" s="125"/>
      <c r="VSF268" s="44"/>
      <c r="VSG268" s="44"/>
      <c r="VSH268" s="41"/>
      <c r="VSI268" s="42"/>
      <c r="VSJ268" s="42"/>
      <c r="VSK268" s="125"/>
      <c r="VSL268" s="44"/>
      <c r="VSM268" s="44"/>
      <c r="VSN268" s="41"/>
      <c r="VSO268" s="42"/>
      <c r="VSP268" s="42"/>
      <c r="VSQ268" s="125"/>
      <c r="VSR268" s="44"/>
      <c r="VSS268" s="44"/>
      <c r="VST268" s="41"/>
      <c r="VSU268" s="42"/>
      <c r="VSV268" s="42"/>
      <c r="VSW268" s="125"/>
      <c r="VSX268" s="44"/>
      <c r="VSY268" s="44"/>
      <c r="VSZ268" s="41"/>
      <c r="VTA268" s="42"/>
      <c r="VTB268" s="42"/>
      <c r="VTC268" s="125"/>
      <c r="VTD268" s="44"/>
      <c r="VTE268" s="44"/>
      <c r="VTF268" s="41"/>
      <c r="VTG268" s="42"/>
      <c r="VTH268" s="42"/>
      <c r="VTI268" s="125"/>
      <c r="VTJ268" s="44"/>
      <c r="VTK268" s="44"/>
      <c r="VTL268" s="41"/>
      <c r="VTM268" s="42"/>
      <c r="VTN268" s="42"/>
      <c r="VTO268" s="125"/>
      <c r="VTP268" s="44"/>
      <c r="VTQ268" s="44"/>
      <c r="VTR268" s="41"/>
      <c r="VTS268" s="42"/>
      <c r="VTT268" s="42"/>
      <c r="VTU268" s="125"/>
      <c r="VTV268" s="44"/>
      <c r="VTW268" s="44"/>
      <c r="VTX268" s="41"/>
      <c r="VTY268" s="42"/>
      <c r="VTZ268" s="42"/>
      <c r="VUA268" s="125"/>
      <c r="VUB268" s="44"/>
      <c r="VUC268" s="44"/>
      <c r="VUD268" s="41"/>
      <c r="VUE268" s="42"/>
      <c r="VUF268" s="42"/>
      <c r="VUG268" s="125"/>
      <c r="VUH268" s="44"/>
      <c r="VUI268" s="44"/>
      <c r="VUJ268" s="41"/>
      <c r="VUK268" s="42"/>
      <c r="VUL268" s="42"/>
      <c r="VUM268" s="125"/>
      <c r="VUN268" s="44"/>
      <c r="VUO268" s="44"/>
      <c r="VUP268" s="41"/>
      <c r="VUQ268" s="42"/>
      <c r="VUR268" s="42"/>
      <c r="VUS268" s="125"/>
      <c r="VUT268" s="44"/>
      <c r="VUU268" s="44"/>
      <c r="VUV268" s="41"/>
      <c r="VUW268" s="42"/>
      <c r="VUX268" s="42"/>
      <c r="VUY268" s="125"/>
      <c r="VUZ268" s="44"/>
      <c r="VVA268" s="44"/>
      <c r="VVB268" s="41"/>
      <c r="VVC268" s="42"/>
      <c r="VVD268" s="42"/>
      <c r="VVE268" s="125"/>
      <c r="VVF268" s="44"/>
      <c r="VVG268" s="44"/>
      <c r="VVH268" s="41"/>
      <c r="VVI268" s="42"/>
      <c r="VVJ268" s="42"/>
      <c r="VVK268" s="125"/>
      <c r="VVL268" s="44"/>
      <c r="VVM268" s="44"/>
      <c r="VVN268" s="41"/>
      <c r="VVO268" s="42"/>
      <c r="VVP268" s="42"/>
      <c r="VVQ268" s="125"/>
      <c r="VVR268" s="44"/>
      <c r="VVS268" s="44"/>
      <c r="VVT268" s="41"/>
      <c r="VVU268" s="42"/>
      <c r="VVV268" s="42"/>
      <c r="VVW268" s="125"/>
      <c r="VVX268" s="44"/>
      <c r="VVY268" s="44"/>
      <c r="VVZ268" s="41"/>
      <c r="VWA268" s="42"/>
      <c r="VWB268" s="42"/>
      <c r="VWC268" s="125"/>
      <c r="VWD268" s="44"/>
      <c r="VWE268" s="44"/>
      <c r="VWF268" s="41"/>
      <c r="VWG268" s="42"/>
      <c r="VWH268" s="42"/>
      <c r="VWI268" s="125"/>
      <c r="VWJ268" s="44"/>
      <c r="VWK268" s="44"/>
      <c r="VWL268" s="41"/>
      <c r="VWM268" s="42"/>
      <c r="VWN268" s="42"/>
      <c r="VWO268" s="125"/>
      <c r="VWP268" s="44"/>
      <c r="VWQ268" s="44"/>
      <c r="VWR268" s="41"/>
      <c r="VWS268" s="42"/>
      <c r="VWT268" s="42"/>
      <c r="VWU268" s="125"/>
      <c r="VWV268" s="44"/>
      <c r="VWW268" s="44"/>
      <c r="VWX268" s="41"/>
      <c r="VWY268" s="42"/>
      <c r="VWZ268" s="42"/>
      <c r="VXA268" s="125"/>
      <c r="VXB268" s="44"/>
      <c r="VXC268" s="44"/>
      <c r="VXD268" s="41"/>
      <c r="VXE268" s="42"/>
      <c r="VXF268" s="42"/>
      <c r="VXG268" s="125"/>
      <c r="VXH268" s="44"/>
      <c r="VXI268" s="44"/>
      <c r="VXJ268" s="41"/>
      <c r="VXK268" s="42"/>
      <c r="VXL268" s="42"/>
      <c r="VXM268" s="125"/>
      <c r="VXN268" s="44"/>
      <c r="VXO268" s="44"/>
      <c r="VXP268" s="41"/>
      <c r="VXQ268" s="42"/>
      <c r="VXR268" s="42"/>
      <c r="VXS268" s="125"/>
      <c r="VXT268" s="44"/>
      <c r="VXU268" s="44"/>
      <c r="VXV268" s="41"/>
      <c r="VXW268" s="42"/>
      <c r="VXX268" s="42"/>
      <c r="VXY268" s="125"/>
      <c r="VXZ268" s="44"/>
      <c r="VYA268" s="44"/>
      <c r="VYB268" s="41"/>
      <c r="VYC268" s="42"/>
      <c r="VYD268" s="42"/>
      <c r="VYE268" s="125"/>
      <c r="VYF268" s="44"/>
      <c r="VYG268" s="44"/>
      <c r="VYH268" s="41"/>
      <c r="VYI268" s="42"/>
      <c r="VYJ268" s="42"/>
      <c r="VYK268" s="125"/>
      <c r="VYL268" s="44"/>
      <c r="VYM268" s="44"/>
      <c r="VYN268" s="41"/>
      <c r="VYO268" s="42"/>
      <c r="VYP268" s="42"/>
      <c r="VYQ268" s="125"/>
      <c r="VYR268" s="44"/>
      <c r="VYS268" s="44"/>
      <c r="VYT268" s="41"/>
      <c r="VYU268" s="42"/>
      <c r="VYV268" s="42"/>
      <c r="VYW268" s="125"/>
      <c r="VYX268" s="44"/>
      <c r="VYY268" s="44"/>
      <c r="VYZ268" s="41"/>
      <c r="VZA268" s="42"/>
      <c r="VZB268" s="42"/>
      <c r="VZC268" s="125"/>
      <c r="VZD268" s="44"/>
      <c r="VZE268" s="44"/>
      <c r="VZF268" s="41"/>
      <c r="VZG268" s="42"/>
      <c r="VZH268" s="42"/>
      <c r="VZI268" s="125"/>
      <c r="VZJ268" s="44"/>
      <c r="VZK268" s="44"/>
      <c r="VZL268" s="41"/>
      <c r="VZM268" s="42"/>
      <c r="VZN268" s="42"/>
      <c r="VZO268" s="125"/>
      <c r="VZP268" s="44"/>
      <c r="VZQ268" s="44"/>
      <c r="VZR268" s="41"/>
      <c r="VZS268" s="42"/>
      <c r="VZT268" s="42"/>
      <c r="VZU268" s="125"/>
      <c r="VZV268" s="44"/>
      <c r="VZW268" s="44"/>
      <c r="VZX268" s="41"/>
      <c r="VZY268" s="42"/>
      <c r="VZZ268" s="42"/>
      <c r="WAA268" s="125"/>
      <c r="WAB268" s="44"/>
      <c r="WAC268" s="44"/>
      <c r="WAD268" s="41"/>
      <c r="WAE268" s="42"/>
      <c r="WAF268" s="42"/>
      <c r="WAG268" s="125"/>
      <c r="WAH268" s="44"/>
      <c r="WAI268" s="44"/>
      <c r="WAJ268" s="41"/>
      <c r="WAK268" s="42"/>
      <c r="WAL268" s="42"/>
      <c r="WAM268" s="125"/>
      <c r="WAN268" s="44"/>
      <c r="WAO268" s="44"/>
      <c r="WAP268" s="41"/>
      <c r="WAQ268" s="42"/>
      <c r="WAR268" s="42"/>
      <c r="WAS268" s="125"/>
      <c r="WAT268" s="44"/>
      <c r="WAU268" s="44"/>
      <c r="WAV268" s="41"/>
      <c r="WAW268" s="42"/>
      <c r="WAX268" s="42"/>
      <c r="WAY268" s="125"/>
      <c r="WAZ268" s="44"/>
      <c r="WBA268" s="44"/>
      <c r="WBB268" s="41"/>
      <c r="WBC268" s="42"/>
      <c r="WBD268" s="42"/>
      <c r="WBE268" s="125"/>
      <c r="WBF268" s="44"/>
      <c r="WBG268" s="44"/>
      <c r="WBH268" s="41"/>
      <c r="WBI268" s="42"/>
      <c r="WBJ268" s="42"/>
      <c r="WBK268" s="125"/>
      <c r="WBL268" s="44"/>
      <c r="WBM268" s="44"/>
      <c r="WBN268" s="41"/>
      <c r="WBO268" s="42"/>
      <c r="WBP268" s="42"/>
      <c r="WBQ268" s="125"/>
      <c r="WBR268" s="44"/>
      <c r="WBS268" s="44"/>
      <c r="WBT268" s="41"/>
      <c r="WBU268" s="42"/>
      <c r="WBV268" s="42"/>
      <c r="WBW268" s="125"/>
      <c r="WBX268" s="44"/>
      <c r="WBY268" s="44"/>
      <c r="WBZ268" s="41"/>
      <c r="WCA268" s="42"/>
      <c r="WCB268" s="42"/>
      <c r="WCC268" s="125"/>
      <c r="WCD268" s="44"/>
      <c r="WCE268" s="44"/>
      <c r="WCF268" s="41"/>
      <c r="WCG268" s="42"/>
      <c r="WCH268" s="42"/>
      <c r="WCI268" s="125"/>
      <c r="WCJ268" s="44"/>
      <c r="WCK268" s="44"/>
      <c r="WCL268" s="41"/>
      <c r="WCM268" s="42"/>
      <c r="WCN268" s="42"/>
      <c r="WCO268" s="125"/>
      <c r="WCP268" s="44"/>
      <c r="WCQ268" s="44"/>
      <c r="WCR268" s="41"/>
      <c r="WCS268" s="42"/>
      <c r="WCT268" s="42"/>
      <c r="WCU268" s="125"/>
      <c r="WCV268" s="44"/>
      <c r="WCW268" s="44"/>
      <c r="WCX268" s="41"/>
      <c r="WCY268" s="42"/>
      <c r="WCZ268" s="42"/>
      <c r="WDA268" s="125"/>
      <c r="WDB268" s="44"/>
      <c r="WDC268" s="44"/>
      <c r="WDD268" s="41"/>
      <c r="WDE268" s="42"/>
      <c r="WDF268" s="42"/>
      <c r="WDG268" s="125"/>
      <c r="WDH268" s="44"/>
      <c r="WDI268" s="44"/>
      <c r="WDJ268" s="41"/>
      <c r="WDK268" s="42"/>
      <c r="WDL268" s="42"/>
      <c r="WDM268" s="125"/>
      <c r="WDN268" s="44"/>
      <c r="WDO268" s="44"/>
      <c r="WDP268" s="41"/>
      <c r="WDQ268" s="42"/>
      <c r="WDR268" s="42"/>
      <c r="WDS268" s="125"/>
      <c r="WDT268" s="44"/>
      <c r="WDU268" s="44"/>
      <c r="WDV268" s="41"/>
      <c r="WDW268" s="42"/>
      <c r="WDX268" s="42"/>
      <c r="WDY268" s="125"/>
      <c r="WDZ268" s="44"/>
      <c r="WEA268" s="44"/>
      <c r="WEB268" s="41"/>
      <c r="WEC268" s="42"/>
      <c r="WED268" s="42"/>
      <c r="WEE268" s="125"/>
      <c r="WEF268" s="44"/>
      <c r="WEG268" s="44"/>
      <c r="WEH268" s="41"/>
      <c r="WEI268" s="42"/>
      <c r="WEJ268" s="42"/>
      <c r="WEK268" s="125"/>
      <c r="WEL268" s="44"/>
      <c r="WEM268" s="44"/>
      <c r="WEN268" s="41"/>
      <c r="WEO268" s="42"/>
      <c r="WEP268" s="42"/>
      <c r="WEQ268" s="125"/>
      <c r="WER268" s="44"/>
      <c r="WES268" s="44"/>
      <c r="WET268" s="41"/>
      <c r="WEU268" s="42"/>
      <c r="WEV268" s="42"/>
      <c r="WEW268" s="125"/>
      <c r="WEX268" s="44"/>
      <c r="WEY268" s="44"/>
      <c r="WEZ268" s="41"/>
      <c r="WFA268" s="42"/>
      <c r="WFB268" s="42"/>
      <c r="WFC268" s="125"/>
      <c r="WFD268" s="44"/>
      <c r="WFE268" s="44"/>
      <c r="WFF268" s="41"/>
      <c r="WFG268" s="42"/>
      <c r="WFH268" s="42"/>
      <c r="WFI268" s="125"/>
      <c r="WFJ268" s="44"/>
      <c r="WFK268" s="44"/>
      <c r="WFL268" s="41"/>
      <c r="WFM268" s="42"/>
      <c r="WFN268" s="42"/>
      <c r="WFO268" s="125"/>
      <c r="WFP268" s="44"/>
      <c r="WFQ268" s="44"/>
      <c r="WFR268" s="41"/>
      <c r="WFS268" s="42"/>
      <c r="WFT268" s="42"/>
      <c r="WFU268" s="125"/>
      <c r="WFV268" s="44"/>
      <c r="WFW268" s="44"/>
      <c r="WFX268" s="41"/>
      <c r="WFY268" s="42"/>
      <c r="WFZ268" s="42"/>
      <c r="WGA268" s="125"/>
      <c r="WGB268" s="44"/>
      <c r="WGC268" s="44"/>
      <c r="WGD268" s="41"/>
      <c r="WGE268" s="42"/>
      <c r="WGF268" s="42"/>
      <c r="WGG268" s="125"/>
      <c r="WGH268" s="44"/>
      <c r="WGI268" s="44"/>
      <c r="WGJ268" s="41"/>
      <c r="WGK268" s="42"/>
      <c r="WGL268" s="42"/>
      <c r="WGM268" s="125"/>
      <c r="WGN268" s="44"/>
      <c r="WGO268" s="44"/>
      <c r="WGP268" s="41"/>
      <c r="WGQ268" s="42"/>
      <c r="WGR268" s="42"/>
      <c r="WGS268" s="125"/>
      <c r="WGT268" s="44"/>
      <c r="WGU268" s="44"/>
      <c r="WGV268" s="41"/>
      <c r="WGW268" s="42"/>
      <c r="WGX268" s="42"/>
      <c r="WGY268" s="125"/>
      <c r="WGZ268" s="44"/>
      <c r="WHA268" s="44"/>
      <c r="WHB268" s="41"/>
      <c r="WHC268" s="42"/>
      <c r="WHD268" s="42"/>
      <c r="WHE268" s="125"/>
      <c r="WHF268" s="44"/>
      <c r="WHG268" s="44"/>
      <c r="WHH268" s="41"/>
      <c r="WHI268" s="42"/>
      <c r="WHJ268" s="42"/>
      <c r="WHK268" s="125"/>
      <c r="WHL268" s="44"/>
      <c r="WHM268" s="44"/>
      <c r="WHN268" s="41"/>
      <c r="WHO268" s="42"/>
      <c r="WHP268" s="42"/>
      <c r="WHQ268" s="125"/>
      <c r="WHR268" s="44"/>
      <c r="WHS268" s="44"/>
      <c r="WHT268" s="41"/>
      <c r="WHU268" s="42"/>
      <c r="WHV268" s="42"/>
      <c r="WHW268" s="125"/>
      <c r="WHX268" s="44"/>
      <c r="WHY268" s="44"/>
      <c r="WHZ268" s="41"/>
      <c r="WIA268" s="42"/>
      <c r="WIB268" s="42"/>
      <c r="WIC268" s="125"/>
      <c r="WID268" s="44"/>
      <c r="WIE268" s="44"/>
      <c r="WIF268" s="41"/>
      <c r="WIG268" s="42"/>
      <c r="WIH268" s="42"/>
      <c r="WII268" s="125"/>
      <c r="WIJ268" s="44"/>
      <c r="WIK268" s="44"/>
      <c r="WIL268" s="41"/>
      <c r="WIM268" s="42"/>
      <c r="WIN268" s="42"/>
      <c r="WIO268" s="125"/>
      <c r="WIP268" s="44"/>
      <c r="WIQ268" s="44"/>
      <c r="WIR268" s="41"/>
      <c r="WIS268" s="42"/>
      <c r="WIT268" s="42"/>
      <c r="WIU268" s="125"/>
      <c r="WIV268" s="44"/>
      <c r="WIW268" s="44"/>
      <c r="WIX268" s="41"/>
      <c r="WIY268" s="42"/>
      <c r="WIZ268" s="42"/>
      <c r="WJA268" s="125"/>
      <c r="WJB268" s="44"/>
      <c r="WJC268" s="44"/>
      <c r="WJD268" s="41"/>
      <c r="WJE268" s="42"/>
      <c r="WJF268" s="42"/>
      <c r="WJG268" s="125"/>
      <c r="WJH268" s="44"/>
      <c r="WJI268" s="44"/>
      <c r="WJJ268" s="41"/>
      <c r="WJK268" s="42"/>
      <c r="WJL268" s="42"/>
      <c r="WJM268" s="125"/>
      <c r="WJN268" s="44"/>
      <c r="WJO268" s="44"/>
      <c r="WJP268" s="41"/>
      <c r="WJQ268" s="42"/>
      <c r="WJR268" s="42"/>
      <c r="WJS268" s="125"/>
      <c r="WJT268" s="44"/>
      <c r="WJU268" s="44"/>
      <c r="WJV268" s="41"/>
      <c r="WJW268" s="42"/>
      <c r="WJX268" s="42"/>
      <c r="WJY268" s="125"/>
      <c r="WJZ268" s="44"/>
      <c r="WKA268" s="44"/>
      <c r="WKB268" s="41"/>
      <c r="WKC268" s="42"/>
      <c r="WKD268" s="42"/>
      <c r="WKE268" s="125"/>
      <c r="WKF268" s="44"/>
      <c r="WKG268" s="44"/>
      <c r="WKH268" s="41"/>
      <c r="WKI268" s="42"/>
      <c r="WKJ268" s="42"/>
      <c r="WKK268" s="125"/>
      <c r="WKL268" s="44"/>
      <c r="WKM268" s="44"/>
      <c r="WKN268" s="41"/>
      <c r="WKO268" s="42"/>
      <c r="WKP268" s="42"/>
      <c r="WKQ268" s="125"/>
      <c r="WKR268" s="44"/>
      <c r="WKS268" s="44"/>
      <c r="WKT268" s="41"/>
      <c r="WKU268" s="42"/>
      <c r="WKV268" s="42"/>
      <c r="WKW268" s="125"/>
      <c r="WKX268" s="44"/>
      <c r="WKY268" s="44"/>
      <c r="WKZ268" s="41"/>
      <c r="WLA268" s="42"/>
      <c r="WLB268" s="42"/>
      <c r="WLC268" s="125"/>
      <c r="WLD268" s="44"/>
      <c r="WLE268" s="44"/>
      <c r="WLF268" s="41"/>
      <c r="WLG268" s="42"/>
      <c r="WLH268" s="42"/>
      <c r="WLI268" s="125"/>
      <c r="WLJ268" s="44"/>
      <c r="WLK268" s="44"/>
      <c r="WLL268" s="41"/>
      <c r="WLM268" s="42"/>
      <c r="WLN268" s="42"/>
      <c r="WLO268" s="125"/>
      <c r="WLP268" s="44"/>
      <c r="WLQ268" s="44"/>
      <c r="WLR268" s="41"/>
      <c r="WLS268" s="42"/>
      <c r="WLT268" s="42"/>
      <c r="WLU268" s="125"/>
      <c r="WLV268" s="44"/>
      <c r="WLW268" s="44"/>
      <c r="WLX268" s="41"/>
      <c r="WLY268" s="42"/>
      <c r="WLZ268" s="42"/>
      <c r="WMA268" s="125"/>
      <c r="WMB268" s="44"/>
      <c r="WMC268" s="44"/>
      <c r="WMD268" s="41"/>
      <c r="WME268" s="42"/>
      <c r="WMF268" s="42"/>
      <c r="WMG268" s="125"/>
      <c r="WMH268" s="44"/>
      <c r="WMI268" s="44"/>
      <c r="WMJ268" s="41"/>
      <c r="WMK268" s="42"/>
      <c r="WML268" s="42"/>
      <c r="WMM268" s="125"/>
      <c r="WMN268" s="44"/>
      <c r="WMO268" s="44"/>
      <c r="WMP268" s="41"/>
      <c r="WMQ268" s="42"/>
      <c r="WMR268" s="42"/>
      <c r="WMS268" s="125"/>
      <c r="WMT268" s="44"/>
      <c r="WMU268" s="44"/>
      <c r="WMV268" s="41"/>
      <c r="WMW268" s="42"/>
      <c r="WMX268" s="42"/>
      <c r="WMY268" s="125"/>
      <c r="WMZ268" s="44"/>
      <c r="WNA268" s="44"/>
      <c r="WNB268" s="41"/>
      <c r="WNC268" s="42"/>
      <c r="WND268" s="42"/>
      <c r="WNE268" s="125"/>
      <c r="WNF268" s="44"/>
      <c r="WNG268" s="44"/>
      <c r="WNH268" s="41"/>
      <c r="WNI268" s="42"/>
      <c r="WNJ268" s="42"/>
      <c r="WNK268" s="125"/>
      <c r="WNL268" s="44"/>
      <c r="WNM268" s="44"/>
      <c r="WNN268" s="41"/>
      <c r="WNO268" s="42"/>
      <c r="WNP268" s="42"/>
      <c r="WNQ268" s="125"/>
      <c r="WNR268" s="44"/>
      <c r="WNS268" s="44"/>
      <c r="WNT268" s="41"/>
      <c r="WNU268" s="42"/>
      <c r="WNV268" s="42"/>
      <c r="WNW268" s="125"/>
      <c r="WNX268" s="44"/>
      <c r="WNY268" s="44"/>
      <c r="WNZ268" s="41"/>
      <c r="WOA268" s="42"/>
      <c r="WOB268" s="42"/>
      <c r="WOC268" s="125"/>
      <c r="WOD268" s="44"/>
      <c r="WOE268" s="44"/>
      <c r="WOF268" s="41"/>
      <c r="WOG268" s="42"/>
      <c r="WOH268" s="42"/>
      <c r="WOI268" s="125"/>
      <c r="WOJ268" s="44"/>
      <c r="WOK268" s="44"/>
      <c r="WOL268" s="41"/>
      <c r="WOM268" s="42"/>
      <c r="WON268" s="42"/>
      <c r="WOO268" s="125"/>
      <c r="WOP268" s="44"/>
      <c r="WOQ268" s="44"/>
      <c r="WOR268" s="41"/>
      <c r="WOS268" s="42"/>
      <c r="WOT268" s="42"/>
      <c r="WOU268" s="125"/>
      <c r="WOV268" s="44"/>
      <c r="WOW268" s="44"/>
      <c r="WOX268" s="41"/>
      <c r="WOY268" s="42"/>
      <c r="WOZ268" s="42"/>
      <c r="WPA268" s="125"/>
      <c r="WPB268" s="44"/>
      <c r="WPC268" s="44"/>
      <c r="WPD268" s="41"/>
      <c r="WPE268" s="42"/>
      <c r="WPF268" s="42"/>
      <c r="WPG268" s="125"/>
      <c r="WPH268" s="44"/>
      <c r="WPI268" s="44"/>
      <c r="WPJ268" s="41"/>
      <c r="WPK268" s="42"/>
      <c r="WPL268" s="42"/>
      <c r="WPM268" s="125"/>
      <c r="WPN268" s="44"/>
      <c r="WPO268" s="44"/>
      <c r="WPP268" s="41"/>
      <c r="WPQ268" s="42"/>
      <c r="WPR268" s="42"/>
      <c r="WPS268" s="125"/>
      <c r="WPT268" s="44"/>
      <c r="WPU268" s="44"/>
      <c r="WPV268" s="41"/>
      <c r="WPW268" s="42"/>
      <c r="WPX268" s="42"/>
      <c r="WPY268" s="125"/>
      <c r="WPZ268" s="44"/>
      <c r="WQA268" s="44"/>
      <c r="WQB268" s="41"/>
      <c r="WQC268" s="42"/>
      <c r="WQD268" s="42"/>
      <c r="WQE268" s="125"/>
      <c r="WQF268" s="44"/>
      <c r="WQG268" s="44"/>
      <c r="WQH268" s="41"/>
      <c r="WQI268" s="42"/>
      <c r="WQJ268" s="42"/>
      <c r="WQK268" s="125"/>
      <c r="WQL268" s="44"/>
      <c r="WQM268" s="44"/>
      <c r="WQN268" s="41"/>
      <c r="WQO268" s="42"/>
      <c r="WQP268" s="42"/>
      <c r="WQQ268" s="125"/>
      <c r="WQR268" s="44"/>
      <c r="WQS268" s="44"/>
      <c r="WQT268" s="41"/>
      <c r="WQU268" s="42"/>
      <c r="WQV268" s="42"/>
      <c r="WQW268" s="125"/>
      <c r="WQX268" s="44"/>
      <c r="WQY268" s="44"/>
      <c r="WQZ268" s="41"/>
      <c r="WRA268" s="42"/>
      <c r="WRB268" s="42"/>
      <c r="WRC268" s="125"/>
      <c r="WRD268" s="44"/>
      <c r="WRE268" s="44"/>
      <c r="WRF268" s="41"/>
      <c r="WRG268" s="42"/>
      <c r="WRH268" s="42"/>
      <c r="WRI268" s="125"/>
      <c r="WRJ268" s="44"/>
      <c r="WRK268" s="44"/>
      <c r="WRL268" s="41"/>
      <c r="WRM268" s="42"/>
      <c r="WRN268" s="42"/>
      <c r="WRO268" s="125"/>
      <c r="WRP268" s="44"/>
      <c r="WRQ268" s="44"/>
      <c r="WRR268" s="41"/>
      <c r="WRS268" s="42"/>
      <c r="WRT268" s="42"/>
      <c r="WRU268" s="125"/>
      <c r="WRV268" s="44"/>
      <c r="WRW268" s="44"/>
      <c r="WRX268" s="41"/>
      <c r="WRY268" s="42"/>
      <c r="WRZ268" s="42"/>
      <c r="WSA268" s="125"/>
      <c r="WSB268" s="44"/>
      <c r="WSC268" s="44"/>
      <c r="WSD268" s="41"/>
      <c r="WSE268" s="42"/>
      <c r="WSF268" s="42"/>
      <c r="WSG268" s="125"/>
      <c r="WSH268" s="44"/>
      <c r="WSI268" s="44"/>
      <c r="WSJ268" s="41"/>
      <c r="WSK268" s="42"/>
      <c r="WSL268" s="42"/>
      <c r="WSM268" s="125"/>
      <c r="WSN268" s="44"/>
      <c r="WSO268" s="44"/>
      <c r="WSP268" s="41"/>
      <c r="WSQ268" s="42"/>
      <c r="WSR268" s="42"/>
      <c r="WSS268" s="125"/>
      <c r="WST268" s="44"/>
      <c r="WSU268" s="44"/>
      <c r="WSV268" s="41"/>
      <c r="WSW268" s="42"/>
      <c r="WSX268" s="42"/>
      <c r="WSY268" s="125"/>
      <c r="WSZ268" s="44"/>
      <c r="WTA268" s="44"/>
      <c r="WTB268" s="41"/>
      <c r="WTC268" s="42"/>
      <c r="WTD268" s="42"/>
      <c r="WTE268" s="125"/>
      <c r="WTF268" s="44"/>
      <c r="WTG268" s="44"/>
      <c r="WTH268" s="41"/>
      <c r="WTI268" s="42"/>
      <c r="WTJ268" s="42"/>
      <c r="WTK268" s="125"/>
      <c r="WTL268" s="44"/>
      <c r="WTM268" s="44"/>
      <c r="WTN268" s="41"/>
      <c r="WTO268" s="42"/>
      <c r="WTP268" s="42"/>
      <c r="WTQ268" s="125"/>
      <c r="WTR268" s="44"/>
      <c r="WTS268" s="44"/>
      <c r="WTT268" s="41"/>
      <c r="WTU268" s="42"/>
      <c r="WTV268" s="42"/>
      <c r="WTW268" s="125"/>
      <c r="WTX268" s="44"/>
      <c r="WTY268" s="44"/>
      <c r="WTZ268" s="41"/>
      <c r="WUA268" s="42"/>
      <c r="WUB268" s="42"/>
      <c r="WUC268" s="125"/>
      <c r="WUD268" s="44"/>
      <c r="WUE268" s="44"/>
      <c r="WUF268" s="41"/>
      <c r="WUG268" s="42"/>
      <c r="WUH268" s="42"/>
      <c r="WUI268" s="125"/>
      <c r="WUJ268" s="44"/>
      <c r="WUK268" s="44"/>
      <c r="WUL268" s="41"/>
      <c r="WUM268" s="42"/>
      <c r="WUN268" s="42"/>
      <c r="WUO268" s="125"/>
      <c r="WUP268" s="44"/>
      <c r="WUQ268" s="44"/>
      <c r="WUR268" s="41"/>
      <c r="WUS268" s="42"/>
      <c r="WUT268" s="42"/>
      <c r="WUU268" s="125"/>
      <c r="WUV268" s="44"/>
      <c r="WUW268" s="44"/>
      <c r="WUX268" s="41"/>
      <c r="WUY268" s="42"/>
      <c r="WUZ268" s="42"/>
      <c r="WVA268" s="125"/>
      <c r="WVB268" s="44"/>
      <c r="WVC268" s="44"/>
      <c r="WVD268" s="41"/>
      <c r="WVE268" s="42"/>
      <c r="WVF268" s="42"/>
      <c r="WVG268" s="125"/>
      <c r="WVH268" s="44"/>
      <c r="WVI268" s="44"/>
      <c r="WVJ268" s="41"/>
      <c r="WVK268" s="42"/>
      <c r="WVL268" s="42"/>
      <c r="WVM268" s="125"/>
      <c r="WVN268" s="44"/>
      <c r="WVO268" s="44"/>
      <c r="WVP268" s="41"/>
      <c r="WVQ268" s="42"/>
      <c r="WVR268" s="42"/>
      <c r="WVS268" s="125"/>
      <c r="WVT268" s="44"/>
      <c r="WVU268" s="44"/>
      <c r="WVV268" s="41"/>
      <c r="WVW268" s="42"/>
      <c r="WVX268" s="42"/>
      <c r="WVY268" s="125"/>
      <c r="WVZ268" s="44"/>
      <c r="WWA268" s="44"/>
      <c r="WWB268" s="41"/>
      <c r="WWC268" s="42"/>
      <c r="WWD268" s="42"/>
      <c r="WWE268" s="125"/>
      <c r="WWF268" s="44"/>
      <c r="WWG268" s="44"/>
      <c r="WWH268" s="41"/>
      <c r="WWI268" s="42"/>
      <c r="WWJ268" s="42"/>
      <c r="WWK268" s="125"/>
      <c r="WWL268" s="44"/>
      <c r="WWM268" s="44"/>
      <c r="WWN268" s="41"/>
      <c r="WWO268" s="42"/>
      <c r="WWP268" s="42"/>
      <c r="WWQ268" s="125"/>
      <c r="WWR268" s="44"/>
      <c r="WWS268" s="44"/>
      <c r="WWT268" s="41"/>
      <c r="WWU268" s="42"/>
      <c r="WWV268" s="42"/>
      <c r="WWW268" s="125"/>
      <c r="WWX268" s="44"/>
      <c r="WWY268" s="44"/>
      <c r="WWZ268" s="41"/>
      <c r="WXA268" s="42"/>
      <c r="WXB268" s="42"/>
      <c r="WXC268" s="125"/>
      <c r="WXD268" s="44"/>
      <c r="WXE268" s="44"/>
      <c r="WXF268" s="41"/>
      <c r="WXG268" s="42"/>
      <c r="WXH268" s="42"/>
      <c r="WXI268" s="125"/>
      <c r="WXJ268" s="44"/>
      <c r="WXK268" s="44"/>
      <c r="WXL268" s="41"/>
      <c r="WXM268" s="42"/>
      <c r="WXN268" s="42"/>
      <c r="WXO268" s="125"/>
      <c r="WXP268" s="44"/>
      <c r="WXQ268" s="44"/>
      <c r="WXR268" s="41"/>
      <c r="WXS268" s="42"/>
      <c r="WXT268" s="42"/>
      <c r="WXU268" s="125"/>
      <c r="WXV268" s="44"/>
      <c r="WXW268" s="44"/>
      <c r="WXX268" s="41"/>
      <c r="WXY268" s="42"/>
      <c r="WXZ268" s="42"/>
      <c r="WYA268" s="125"/>
      <c r="WYB268" s="44"/>
      <c r="WYC268" s="44"/>
      <c r="WYD268" s="41"/>
      <c r="WYE268" s="42"/>
      <c r="WYF268" s="42"/>
      <c r="WYG268" s="125"/>
      <c r="WYH268" s="44"/>
      <c r="WYI268" s="44"/>
      <c r="WYJ268" s="41"/>
      <c r="WYK268" s="42"/>
      <c r="WYL268" s="42"/>
      <c r="WYM268" s="125"/>
      <c r="WYN268" s="44"/>
      <c r="WYO268" s="44"/>
      <c r="WYP268" s="41"/>
      <c r="WYQ268" s="42"/>
      <c r="WYR268" s="42"/>
      <c r="WYS268" s="125"/>
      <c r="WYT268" s="44"/>
      <c r="WYU268" s="44"/>
      <c r="WYV268" s="41"/>
      <c r="WYW268" s="42"/>
      <c r="WYX268" s="42"/>
      <c r="WYY268" s="125"/>
      <c r="WYZ268" s="44"/>
      <c r="WZA268" s="44"/>
      <c r="WZB268" s="41"/>
      <c r="WZC268" s="42"/>
      <c r="WZD268" s="42"/>
      <c r="WZE268" s="125"/>
      <c r="WZF268" s="44"/>
      <c r="WZG268" s="44"/>
      <c r="WZH268" s="41"/>
      <c r="WZI268" s="42"/>
      <c r="WZJ268" s="42"/>
      <c r="WZK268" s="125"/>
      <c r="WZL268" s="44"/>
      <c r="WZM268" s="44"/>
      <c r="WZN268" s="41"/>
      <c r="WZO268" s="42"/>
      <c r="WZP268" s="42"/>
      <c r="WZQ268" s="125"/>
      <c r="WZR268" s="44"/>
      <c r="WZS268" s="44"/>
      <c r="WZT268" s="41"/>
      <c r="WZU268" s="42"/>
      <c r="WZV268" s="42"/>
      <c r="WZW268" s="125"/>
      <c r="WZX268" s="44"/>
      <c r="WZY268" s="44"/>
      <c r="WZZ268" s="41"/>
      <c r="XAA268" s="42"/>
      <c r="XAB268" s="42"/>
      <c r="XAC268" s="125"/>
      <c r="XAD268" s="44"/>
      <c r="XAE268" s="44"/>
      <c r="XAF268" s="41"/>
      <c r="XAG268" s="42"/>
      <c r="XAH268" s="42"/>
      <c r="XAI268" s="125"/>
      <c r="XAJ268" s="44"/>
      <c r="XAK268" s="44"/>
      <c r="XAL268" s="41"/>
      <c r="XAM268" s="42"/>
      <c r="XAN268" s="42"/>
      <c r="XAO268" s="125"/>
      <c r="XAP268" s="44"/>
      <c r="XAQ268" s="44"/>
      <c r="XAR268" s="41"/>
      <c r="XAS268" s="42"/>
      <c r="XAT268" s="42"/>
      <c r="XAU268" s="125"/>
      <c r="XAV268" s="44"/>
      <c r="XAW268" s="44"/>
      <c r="XAX268" s="41"/>
      <c r="XAY268" s="42"/>
      <c r="XAZ268" s="42"/>
      <c r="XBA268" s="125"/>
      <c r="XBB268" s="44"/>
      <c r="XBC268" s="44"/>
      <c r="XBD268" s="41"/>
      <c r="XBE268" s="42"/>
      <c r="XBF268" s="42"/>
      <c r="XBG268" s="125"/>
      <c r="XBH268" s="44"/>
      <c r="XBI268" s="44"/>
      <c r="XBJ268" s="41"/>
      <c r="XBK268" s="42"/>
      <c r="XBL268" s="42"/>
      <c r="XBM268" s="125"/>
      <c r="XBN268" s="44"/>
      <c r="XBO268" s="44"/>
      <c r="XBP268" s="41"/>
      <c r="XBQ268" s="42"/>
      <c r="XBR268" s="42"/>
      <c r="XBS268" s="125"/>
      <c r="XBT268" s="44"/>
      <c r="XBU268" s="44"/>
      <c r="XBV268" s="41"/>
      <c r="XBW268" s="42"/>
      <c r="XBX268" s="42"/>
      <c r="XBY268" s="125"/>
      <c r="XBZ268" s="44"/>
      <c r="XCA268" s="44"/>
      <c r="XCB268" s="41"/>
      <c r="XCC268" s="42"/>
      <c r="XCD268" s="42"/>
      <c r="XCE268" s="125"/>
      <c r="XCF268" s="44"/>
      <c r="XCG268" s="44"/>
      <c r="XCH268" s="41"/>
      <c r="XCI268" s="42"/>
      <c r="XCJ268" s="42"/>
      <c r="XCK268" s="125"/>
      <c r="XCL268" s="44"/>
      <c r="XCM268" s="44"/>
      <c r="XCN268" s="41"/>
      <c r="XCO268" s="42"/>
      <c r="XCP268" s="42"/>
      <c r="XCQ268" s="125"/>
      <c r="XCR268" s="44"/>
      <c r="XCS268" s="44"/>
      <c r="XCT268" s="41"/>
      <c r="XCU268" s="42"/>
      <c r="XCV268" s="42"/>
      <c r="XCW268" s="125"/>
      <c r="XCX268" s="44"/>
      <c r="XCY268" s="44"/>
      <c r="XCZ268" s="41"/>
      <c r="XDA268" s="42"/>
      <c r="XDB268" s="42"/>
      <c r="XDC268" s="125"/>
      <c r="XDD268" s="44"/>
      <c r="XDE268" s="44"/>
      <c r="XDF268" s="41"/>
      <c r="XDG268" s="42"/>
      <c r="XDH268" s="42"/>
      <c r="XDI268" s="125"/>
      <c r="XDJ268" s="44"/>
      <c r="XDK268" s="44"/>
      <c r="XDL268" s="41"/>
      <c r="XDM268" s="42"/>
      <c r="XDN268" s="42"/>
      <c r="XDO268" s="125"/>
      <c r="XDP268" s="44"/>
      <c r="XDQ268" s="44"/>
      <c r="XDR268" s="41"/>
      <c r="XDS268" s="42"/>
      <c r="XDT268" s="42"/>
      <c r="XDU268" s="125"/>
      <c r="XDV268" s="44"/>
      <c r="XDW268" s="44"/>
      <c r="XDX268" s="41"/>
      <c r="XDY268" s="42"/>
      <c r="XDZ268" s="42"/>
      <c r="XEA268" s="125"/>
      <c r="XEB268" s="44"/>
      <c r="XEC268" s="44"/>
      <c r="XED268" s="41"/>
      <c r="XEE268" s="42"/>
      <c r="XEF268" s="42"/>
      <c r="XEG268" s="125"/>
      <c r="XEH268" s="44"/>
      <c r="XEI268" s="44"/>
      <c r="XEJ268" s="41"/>
      <c r="XEK268" s="42"/>
      <c r="XEL268" s="42"/>
      <c r="XEM268" s="125"/>
      <c r="XEN268" s="44"/>
      <c r="XEO268" s="44"/>
      <c r="XEP268" s="41"/>
      <c r="XEQ268" s="42"/>
      <c r="XER268" s="42"/>
      <c r="XES268" s="125"/>
      <c r="XET268" s="44"/>
      <c r="XEU268" s="44"/>
      <c r="XEV268" s="41"/>
      <c r="XEW268" s="42"/>
      <c r="XEX268" s="42"/>
      <c r="XEY268" s="125"/>
      <c r="XEZ268" s="44"/>
      <c r="XFA268" s="44"/>
      <c r="XFB268" s="41"/>
      <c r="XFC268" s="42"/>
      <c r="XFD268" s="42"/>
    </row>
    <row r="269" spans="1:16384">
      <c r="A269" s="44">
        <v>268</v>
      </c>
      <c r="B269" s="41" t="s">
        <v>1339</v>
      </c>
      <c r="C269" s="42" t="s">
        <v>1340</v>
      </c>
      <c r="D269" s="42" t="s">
        <v>645</v>
      </c>
      <c r="E269" s="125" t="s">
        <v>1338</v>
      </c>
      <c r="F269" s="44" t="s">
        <v>127</v>
      </c>
      <c r="G269" s="44"/>
      <c r="H269" s="41"/>
      <c r="I269" s="42"/>
      <c r="J269" s="42"/>
      <c r="K269" s="125"/>
      <c r="L269" s="44"/>
      <c r="M269" s="44"/>
      <c r="N269" s="41"/>
      <c r="O269" s="42"/>
      <c r="P269" s="42"/>
      <c r="Q269" s="125"/>
      <c r="R269" s="44"/>
      <c r="S269" s="44"/>
      <c r="T269" s="41"/>
      <c r="U269" s="42"/>
      <c r="V269" s="42"/>
      <c r="W269" s="125"/>
      <c r="X269" s="44"/>
      <c r="Y269" s="44"/>
      <c r="Z269" s="41"/>
      <c r="AA269" s="42"/>
      <c r="AB269" s="42"/>
      <c r="AC269" s="125"/>
      <c r="AD269" s="44"/>
      <c r="AE269" s="44"/>
      <c r="AF269" s="41"/>
      <c r="AG269" s="42"/>
      <c r="AH269" s="42"/>
      <c r="AI269" s="125"/>
      <c r="AJ269" s="44"/>
      <c r="AK269" s="44"/>
      <c r="AL269" s="41"/>
      <c r="AM269" s="42"/>
      <c r="AN269" s="42"/>
      <c r="AO269" s="125"/>
      <c r="AP269" s="44"/>
      <c r="AQ269" s="44"/>
      <c r="AR269" s="41"/>
      <c r="AS269" s="42"/>
      <c r="AT269" s="42"/>
      <c r="AU269" s="125"/>
      <c r="AV269" s="44"/>
      <c r="AW269" s="44"/>
      <c r="AX269" s="41"/>
      <c r="AY269" s="42"/>
      <c r="AZ269" s="42"/>
      <c r="BA269" s="125"/>
      <c r="BB269" s="44"/>
      <c r="BC269" s="44"/>
      <c r="BD269" s="41"/>
      <c r="BE269" s="42"/>
      <c r="BF269" s="42"/>
      <c r="BG269" s="125"/>
      <c r="BH269" s="44"/>
      <c r="BI269" s="44"/>
      <c r="BJ269" s="41"/>
      <c r="BK269" s="42"/>
      <c r="BL269" s="42"/>
      <c r="BM269" s="125"/>
      <c r="BN269" s="44"/>
      <c r="BO269" s="44"/>
      <c r="BP269" s="41"/>
      <c r="BQ269" s="42"/>
      <c r="BR269" s="42"/>
      <c r="BS269" s="125"/>
      <c r="BT269" s="44"/>
      <c r="BU269" s="44"/>
      <c r="BV269" s="41"/>
      <c r="BW269" s="42"/>
      <c r="BX269" s="42"/>
      <c r="BY269" s="125"/>
      <c r="BZ269" s="44"/>
      <c r="CA269" s="44"/>
      <c r="CB269" s="41"/>
      <c r="CC269" s="42"/>
      <c r="CD269" s="42"/>
      <c r="CE269" s="125"/>
      <c r="CF269" s="44"/>
      <c r="CG269" s="44"/>
      <c r="CH269" s="41"/>
      <c r="CI269" s="42"/>
      <c r="CJ269" s="42"/>
      <c r="CK269" s="125"/>
      <c r="CL269" s="44"/>
      <c r="CM269" s="44"/>
      <c r="CN269" s="41"/>
      <c r="CO269" s="42"/>
      <c r="CP269" s="42"/>
      <c r="CQ269" s="125"/>
      <c r="CR269" s="44"/>
      <c r="CS269" s="44"/>
      <c r="CT269" s="41"/>
      <c r="CU269" s="42"/>
      <c r="CV269" s="42"/>
      <c r="CW269" s="125"/>
      <c r="CX269" s="44"/>
      <c r="CY269" s="44"/>
      <c r="CZ269" s="41"/>
      <c r="DA269" s="42"/>
      <c r="DB269" s="42"/>
      <c r="DC269" s="125"/>
      <c r="DD269" s="44"/>
      <c r="DE269" s="44"/>
      <c r="DF269" s="41"/>
      <c r="DG269" s="42"/>
      <c r="DH269" s="42"/>
      <c r="DI269" s="125"/>
      <c r="DJ269" s="44"/>
      <c r="DK269" s="44"/>
      <c r="DL269" s="41"/>
      <c r="DM269" s="42"/>
      <c r="DN269" s="42"/>
      <c r="DO269" s="125"/>
      <c r="DP269" s="44"/>
      <c r="DQ269" s="44"/>
      <c r="DR269" s="41"/>
      <c r="DS269" s="42"/>
      <c r="DT269" s="42"/>
      <c r="DU269" s="125"/>
      <c r="DV269" s="44"/>
      <c r="DW269" s="44"/>
      <c r="DX269" s="41"/>
      <c r="DY269" s="42"/>
      <c r="DZ269" s="42"/>
      <c r="EA269" s="125"/>
      <c r="EB269" s="44"/>
      <c r="EC269" s="44"/>
      <c r="ED269" s="41"/>
      <c r="EE269" s="42"/>
      <c r="EF269" s="42"/>
      <c r="EG269" s="125"/>
      <c r="EH269" s="44"/>
      <c r="EI269" s="44"/>
      <c r="EJ269" s="41"/>
      <c r="EK269" s="42"/>
      <c r="EL269" s="42"/>
      <c r="EM269" s="125"/>
      <c r="EN269" s="44"/>
      <c r="EO269" s="44"/>
      <c r="EP269" s="41"/>
      <c r="EQ269" s="42"/>
      <c r="ER269" s="42"/>
      <c r="ES269" s="125"/>
      <c r="ET269" s="44"/>
      <c r="EU269" s="44"/>
      <c r="EV269" s="41"/>
      <c r="EW269" s="42"/>
      <c r="EX269" s="42"/>
      <c r="EY269" s="125"/>
      <c r="EZ269" s="44"/>
      <c r="FA269" s="44"/>
      <c r="FB269" s="41"/>
      <c r="FC269" s="42"/>
      <c r="FD269" s="42"/>
      <c r="FE269" s="125"/>
      <c r="FF269" s="44"/>
      <c r="FG269" s="44"/>
      <c r="FH269" s="41"/>
      <c r="FI269" s="42"/>
      <c r="FJ269" s="42"/>
      <c r="FK269" s="125"/>
      <c r="FL269" s="44"/>
      <c r="FM269" s="44"/>
      <c r="FN269" s="41"/>
      <c r="FO269" s="42"/>
      <c r="FP269" s="42"/>
      <c r="FQ269" s="125"/>
      <c r="FR269" s="44"/>
      <c r="FS269" s="44"/>
      <c r="FT269" s="41"/>
      <c r="FU269" s="42"/>
      <c r="FV269" s="42"/>
      <c r="FW269" s="125"/>
      <c r="FX269" s="44"/>
      <c r="FY269" s="44"/>
      <c r="FZ269" s="41"/>
      <c r="GA269" s="42"/>
      <c r="GB269" s="42"/>
      <c r="GC269" s="125"/>
      <c r="GD269" s="44"/>
      <c r="GE269" s="44"/>
      <c r="GF269" s="41"/>
      <c r="GG269" s="42"/>
      <c r="GH269" s="42"/>
      <c r="GI269" s="125"/>
      <c r="GJ269" s="44"/>
      <c r="GK269" s="44"/>
      <c r="GL269" s="41"/>
      <c r="GM269" s="42"/>
      <c r="GN269" s="42"/>
      <c r="GO269" s="125"/>
      <c r="GP269" s="44"/>
      <c r="GQ269" s="44"/>
      <c r="GR269" s="41"/>
      <c r="GS269" s="42"/>
      <c r="GT269" s="42"/>
      <c r="GU269" s="125"/>
      <c r="GV269" s="44"/>
      <c r="GW269" s="44"/>
      <c r="GX269" s="41"/>
      <c r="GY269" s="42"/>
      <c r="GZ269" s="42"/>
      <c r="HA269" s="125"/>
      <c r="HB269" s="44"/>
      <c r="HC269" s="44"/>
      <c r="HD269" s="41"/>
      <c r="HE269" s="42"/>
      <c r="HF269" s="42"/>
      <c r="HG269" s="125"/>
      <c r="HH269" s="44"/>
      <c r="HI269" s="44"/>
      <c r="HJ269" s="41"/>
      <c r="HK269" s="42"/>
      <c r="HL269" s="42"/>
      <c r="HM269" s="125"/>
      <c r="HN269" s="44"/>
      <c r="HO269" s="44"/>
      <c r="HP269" s="41"/>
      <c r="HQ269" s="42"/>
      <c r="HR269" s="42"/>
      <c r="HS269" s="125"/>
      <c r="HT269" s="44"/>
      <c r="HU269" s="44"/>
      <c r="HV269" s="41"/>
      <c r="HW269" s="42"/>
      <c r="HX269" s="42"/>
      <c r="HY269" s="125"/>
      <c r="HZ269" s="44"/>
      <c r="IA269" s="44"/>
      <c r="IB269" s="41"/>
      <c r="IC269" s="42"/>
      <c r="ID269" s="42"/>
      <c r="IE269" s="125"/>
      <c r="IF269" s="44"/>
      <c r="IG269" s="44"/>
      <c r="IH269" s="41"/>
      <c r="II269" s="42"/>
      <c r="IJ269" s="42"/>
      <c r="IK269" s="125"/>
      <c r="IL269" s="44"/>
      <c r="IM269" s="44"/>
      <c r="IN269" s="41"/>
      <c r="IO269" s="42"/>
      <c r="IP269" s="42"/>
      <c r="IQ269" s="125"/>
      <c r="IR269" s="44"/>
      <c r="IS269" s="44"/>
      <c r="IT269" s="41"/>
      <c r="IU269" s="42"/>
      <c r="IV269" s="42"/>
      <c r="IW269" s="125"/>
      <c r="IX269" s="44"/>
      <c r="IY269" s="44"/>
      <c r="IZ269" s="41"/>
      <c r="JA269" s="42"/>
      <c r="JB269" s="42"/>
      <c r="JC269" s="125"/>
      <c r="JD269" s="44"/>
      <c r="JE269" s="44"/>
      <c r="JF269" s="41"/>
      <c r="JG269" s="42"/>
      <c r="JH269" s="42"/>
      <c r="JI269" s="125"/>
      <c r="JJ269" s="44"/>
      <c r="JK269" s="44"/>
      <c r="JL269" s="41"/>
      <c r="JM269" s="42"/>
      <c r="JN269" s="42"/>
      <c r="JO269" s="125"/>
      <c r="JP269" s="44"/>
      <c r="JQ269" s="44"/>
      <c r="JR269" s="41"/>
      <c r="JS269" s="42"/>
      <c r="JT269" s="42"/>
      <c r="JU269" s="125"/>
      <c r="JV269" s="44"/>
      <c r="JW269" s="44"/>
      <c r="JX269" s="41"/>
      <c r="JY269" s="42"/>
      <c r="JZ269" s="42"/>
      <c r="KA269" s="125"/>
      <c r="KB269" s="44"/>
      <c r="KC269" s="44"/>
      <c r="KD269" s="41"/>
      <c r="KE269" s="42"/>
      <c r="KF269" s="42"/>
      <c r="KG269" s="125"/>
      <c r="KH269" s="44"/>
      <c r="KI269" s="44"/>
      <c r="KJ269" s="41"/>
      <c r="KK269" s="42"/>
      <c r="KL269" s="42"/>
      <c r="KM269" s="125"/>
      <c r="KN269" s="44"/>
      <c r="KO269" s="44"/>
      <c r="KP269" s="41"/>
      <c r="KQ269" s="42"/>
      <c r="KR269" s="42"/>
      <c r="KS269" s="125"/>
      <c r="KT269" s="44"/>
      <c r="KU269" s="44"/>
      <c r="KV269" s="41"/>
      <c r="KW269" s="42"/>
      <c r="KX269" s="42"/>
      <c r="KY269" s="125"/>
      <c r="KZ269" s="44"/>
      <c r="LA269" s="44"/>
      <c r="LB269" s="41"/>
      <c r="LC269" s="42"/>
      <c r="LD269" s="42"/>
      <c r="LE269" s="125"/>
      <c r="LF269" s="44"/>
      <c r="LG269" s="44"/>
      <c r="LH269" s="41"/>
      <c r="LI269" s="42"/>
      <c r="LJ269" s="42"/>
      <c r="LK269" s="125"/>
      <c r="LL269" s="44"/>
      <c r="LM269" s="44"/>
      <c r="LN269" s="41"/>
      <c r="LO269" s="42"/>
      <c r="LP269" s="42"/>
      <c r="LQ269" s="125"/>
      <c r="LR269" s="44"/>
      <c r="LS269" s="44"/>
      <c r="LT269" s="41"/>
      <c r="LU269" s="42"/>
      <c r="LV269" s="42"/>
      <c r="LW269" s="125"/>
      <c r="LX269" s="44"/>
      <c r="LY269" s="44"/>
      <c r="LZ269" s="41"/>
      <c r="MA269" s="42"/>
      <c r="MB269" s="42"/>
      <c r="MC269" s="125"/>
      <c r="MD269" s="44"/>
      <c r="ME269" s="44"/>
      <c r="MF269" s="41"/>
      <c r="MG269" s="42"/>
      <c r="MH269" s="42"/>
      <c r="MI269" s="125"/>
      <c r="MJ269" s="44"/>
      <c r="MK269" s="44"/>
      <c r="ML269" s="41"/>
      <c r="MM269" s="42"/>
      <c r="MN269" s="42"/>
      <c r="MO269" s="125"/>
      <c r="MP269" s="44"/>
      <c r="MQ269" s="44"/>
      <c r="MR269" s="41"/>
      <c r="MS269" s="42"/>
      <c r="MT269" s="42"/>
      <c r="MU269" s="125"/>
      <c r="MV269" s="44"/>
      <c r="MW269" s="44"/>
      <c r="MX269" s="41"/>
      <c r="MY269" s="42"/>
      <c r="MZ269" s="42"/>
      <c r="NA269" s="125"/>
      <c r="NB269" s="44"/>
      <c r="NC269" s="44"/>
      <c r="ND269" s="41"/>
      <c r="NE269" s="42"/>
      <c r="NF269" s="42"/>
      <c r="NG269" s="125"/>
      <c r="NH269" s="44"/>
      <c r="NI269" s="44"/>
      <c r="NJ269" s="41"/>
      <c r="NK269" s="42"/>
      <c r="NL269" s="42"/>
      <c r="NM269" s="125"/>
      <c r="NN269" s="44"/>
      <c r="NO269" s="44"/>
      <c r="NP269" s="41"/>
      <c r="NQ269" s="42"/>
      <c r="NR269" s="42"/>
      <c r="NS269" s="125"/>
      <c r="NT269" s="44"/>
      <c r="NU269" s="44"/>
      <c r="NV269" s="41"/>
      <c r="NW269" s="42"/>
      <c r="NX269" s="42"/>
      <c r="NY269" s="125"/>
      <c r="NZ269" s="44"/>
      <c r="OA269" s="44"/>
      <c r="OB269" s="41"/>
      <c r="OC269" s="42"/>
      <c r="OD269" s="42"/>
      <c r="OE269" s="125"/>
      <c r="OF269" s="44"/>
      <c r="OG269" s="44"/>
      <c r="OH269" s="41"/>
      <c r="OI269" s="42"/>
      <c r="OJ269" s="42"/>
      <c r="OK269" s="125"/>
      <c r="OL269" s="44"/>
      <c r="OM269" s="44"/>
      <c r="ON269" s="41"/>
      <c r="OO269" s="42"/>
      <c r="OP269" s="42"/>
      <c r="OQ269" s="125"/>
      <c r="OR269" s="44"/>
      <c r="OS269" s="44"/>
      <c r="OT269" s="41"/>
      <c r="OU269" s="42"/>
      <c r="OV269" s="42"/>
      <c r="OW269" s="125"/>
      <c r="OX269" s="44"/>
      <c r="OY269" s="44"/>
      <c r="OZ269" s="41"/>
      <c r="PA269" s="42"/>
      <c r="PB269" s="42"/>
      <c r="PC269" s="125"/>
      <c r="PD269" s="44"/>
      <c r="PE269" s="44"/>
      <c r="PF269" s="41"/>
      <c r="PG269" s="42"/>
      <c r="PH269" s="42"/>
      <c r="PI269" s="125"/>
      <c r="PJ269" s="44"/>
      <c r="PK269" s="44"/>
      <c r="PL269" s="41"/>
      <c r="PM269" s="42"/>
      <c r="PN269" s="42"/>
      <c r="PO269" s="125"/>
      <c r="PP269" s="44"/>
      <c r="PQ269" s="44"/>
      <c r="PR269" s="41"/>
      <c r="PS269" s="42"/>
      <c r="PT269" s="42"/>
      <c r="PU269" s="125"/>
      <c r="PV269" s="44"/>
      <c r="PW269" s="44"/>
      <c r="PX269" s="41"/>
      <c r="PY269" s="42"/>
      <c r="PZ269" s="42"/>
      <c r="QA269" s="125"/>
      <c r="QB269" s="44"/>
      <c r="QC269" s="44"/>
      <c r="QD269" s="41"/>
      <c r="QE269" s="42"/>
      <c r="QF269" s="42"/>
      <c r="QG269" s="125"/>
      <c r="QH269" s="44"/>
      <c r="QI269" s="44"/>
      <c r="QJ269" s="41"/>
      <c r="QK269" s="42"/>
      <c r="QL269" s="42"/>
      <c r="QM269" s="125"/>
      <c r="QN269" s="44"/>
      <c r="QO269" s="44"/>
      <c r="QP269" s="41"/>
      <c r="QQ269" s="42"/>
      <c r="QR269" s="42"/>
      <c r="QS269" s="125"/>
      <c r="QT269" s="44"/>
      <c r="QU269" s="44"/>
      <c r="QV269" s="41"/>
      <c r="QW269" s="42"/>
      <c r="QX269" s="42"/>
      <c r="QY269" s="125"/>
      <c r="QZ269" s="44"/>
      <c r="RA269" s="44"/>
      <c r="RB269" s="41"/>
      <c r="RC269" s="42"/>
      <c r="RD269" s="42"/>
      <c r="RE269" s="125"/>
      <c r="RF269" s="44"/>
      <c r="RG269" s="44"/>
      <c r="RH269" s="41"/>
      <c r="RI269" s="42"/>
      <c r="RJ269" s="42"/>
      <c r="RK269" s="125"/>
      <c r="RL269" s="44"/>
      <c r="RM269" s="44"/>
      <c r="RN269" s="41"/>
      <c r="RO269" s="42"/>
      <c r="RP269" s="42"/>
      <c r="RQ269" s="125"/>
      <c r="RR269" s="44"/>
      <c r="RS269" s="44"/>
      <c r="RT269" s="41"/>
      <c r="RU269" s="42"/>
      <c r="RV269" s="42"/>
      <c r="RW269" s="125"/>
      <c r="RX269" s="44"/>
      <c r="RY269" s="44"/>
      <c r="RZ269" s="41"/>
      <c r="SA269" s="42"/>
      <c r="SB269" s="42"/>
      <c r="SC269" s="125"/>
      <c r="SD269" s="44"/>
      <c r="SE269" s="44"/>
      <c r="SF269" s="41"/>
      <c r="SG269" s="42"/>
      <c r="SH269" s="42"/>
      <c r="SI269" s="125"/>
      <c r="SJ269" s="44"/>
      <c r="SK269" s="44"/>
      <c r="SL269" s="41"/>
      <c r="SM269" s="42"/>
      <c r="SN269" s="42"/>
      <c r="SO269" s="125"/>
      <c r="SP269" s="44"/>
      <c r="SQ269" s="44"/>
      <c r="SR269" s="41"/>
      <c r="SS269" s="42"/>
      <c r="ST269" s="42"/>
      <c r="SU269" s="125"/>
      <c r="SV269" s="44"/>
      <c r="SW269" s="44"/>
      <c r="SX269" s="41"/>
      <c r="SY269" s="42"/>
      <c r="SZ269" s="42"/>
      <c r="TA269" s="125"/>
      <c r="TB269" s="44"/>
      <c r="TC269" s="44"/>
      <c r="TD269" s="41"/>
      <c r="TE269" s="42"/>
      <c r="TF269" s="42"/>
      <c r="TG269" s="125"/>
      <c r="TH269" s="44"/>
      <c r="TI269" s="44"/>
      <c r="TJ269" s="41"/>
      <c r="TK269" s="42"/>
      <c r="TL269" s="42"/>
      <c r="TM269" s="125"/>
      <c r="TN269" s="44"/>
      <c r="TO269" s="44"/>
      <c r="TP269" s="41"/>
      <c r="TQ269" s="42"/>
      <c r="TR269" s="42"/>
      <c r="TS269" s="125"/>
      <c r="TT269" s="44"/>
      <c r="TU269" s="44"/>
      <c r="TV269" s="41"/>
      <c r="TW269" s="42"/>
      <c r="TX269" s="42"/>
      <c r="TY269" s="125"/>
      <c r="TZ269" s="44"/>
      <c r="UA269" s="44"/>
      <c r="UB269" s="41"/>
      <c r="UC269" s="42"/>
      <c r="UD269" s="42"/>
      <c r="UE269" s="125"/>
      <c r="UF269" s="44"/>
      <c r="UG269" s="44"/>
      <c r="UH269" s="41"/>
      <c r="UI269" s="42"/>
      <c r="UJ269" s="42"/>
      <c r="UK269" s="125"/>
      <c r="UL269" s="44"/>
      <c r="UM269" s="44"/>
      <c r="UN269" s="41"/>
      <c r="UO269" s="42"/>
      <c r="UP269" s="42"/>
      <c r="UQ269" s="125"/>
      <c r="UR269" s="44"/>
      <c r="US269" s="44"/>
      <c r="UT269" s="41"/>
      <c r="UU269" s="42"/>
      <c r="UV269" s="42"/>
      <c r="UW269" s="125"/>
      <c r="UX269" s="44"/>
      <c r="UY269" s="44"/>
      <c r="UZ269" s="41"/>
      <c r="VA269" s="42"/>
      <c r="VB269" s="42"/>
      <c r="VC269" s="125"/>
      <c r="VD269" s="44"/>
      <c r="VE269" s="44"/>
      <c r="VF269" s="41"/>
      <c r="VG269" s="42"/>
      <c r="VH269" s="42"/>
      <c r="VI269" s="125"/>
      <c r="VJ269" s="44"/>
      <c r="VK269" s="44"/>
      <c r="VL269" s="41"/>
      <c r="VM269" s="42"/>
      <c r="VN269" s="42"/>
      <c r="VO269" s="125"/>
      <c r="VP269" s="44"/>
      <c r="VQ269" s="44"/>
      <c r="VR269" s="41"/>
      <c r="VS269" s="42"/>
      <c r="VT269" s="42"/>
      <c r="VU269" s="125"/>
      <c r="VV269" s="44"/>
      <c r="VW269" s="44"/>
      <c r="VX269" s="41"/>
      <c r="VY269" s="42"/>
      <c r="VZ269" s="42"/>
      <c r="WA269" s="125"/>
      <c r="WB269" s="44"/>
      <c r="WC269" s="44"/>
      <c r="WD269" s="41"/>
      <c r="WE269" s="42"/>
      <c r="WF269" s="42"/>
      <c r="WG269" s="125"/>
      <c r="WH269" s="44"/>
      <c r="WI269" s="44"/>
      <c r="WJ269" s="41"/>
      <c r="WK269" s="42"/>
      <c r="WL269" s="42"/>
      <c r="WM269" s="125"/>
      <c r="WN269" s="44"/>
      <c r="WO269" s="44"/>
      <c r="WP269" s="41"/>
      <c r="WQ269" s="42"/>
      <c r="WR269" s="42"/>
      <c r="WS269" s="125"/>
      <c r="WT269" s="44"/>
      <c r="WU269" s="44"/>
      <c r="WV269" s="41"/>
      <c r="WW269" s="42"/>
      <c r="WX269" s="42"/>
      <c r="WY269" s="125"/>
      <c r="WZ269" s="44"/>
      <c r="XA269" s="44"/>
      <c r="XB269" s="41"/>
      <c r="XC269" s="42"/>
      <c r="XD269" s="42"/>
      <c r="XE269" s="125"/>
      <c r="XF269" s="44"/>
      <c r="XG269" s="44"/>
      <c r="XH269" s="41"/>
      <c r="XI269" s="42"/>
      <c r="XJ269" s="42"/>
      <c r="XK269" s="125"/>
      <c r="XL269" s="44"/>
      <c r="XM269" s="44"/>
      <c r="XN269" s="41"/>
      <c r="XO269" s="42"/>
      <c r="XP269" s="42"/>
      <c r="XQ269" s="125"/>
      <c r="XR269" s="44"/>
      <c r="XS269" s="44"/>
      <c r="XT269" s="41"/>
      <c r="XU269" s="42"/>
      <c r="XV269" s="42"/>
      <c r="XW269" s="125"/>
      <c r="XX269" s="44"/>
      <c r="XY269" s="44"/>
      <c r="XZ269" s="41"/>
      <c r="YA269" s="42"/>
      <c r="YB269" s="42"/>
      <c r="YC269" s="125"/>
      <c r="YD269" s="44"/>
      <c r="YE269" s="44"/>
      <c r="YF269" s="41"/>
      <c r="YG269" s="42"/>
      <c r="YH269" s="42"/>
      <c r="YI269" s="125"/>
      <c r="YJ269" s="44"/>
      <c r="YK269" s="44"/>
      <c r="YL269" s="41"/>
      <c r="YM269" s="42"/>
      <c r="YN269" s="42"/>
      <c r="YO269" s="125"/>
      <c r="YP269" s="44"/>
      <c r="YQ269" s="44"/>
      <c r="YR269" s="41"/>
      <c r="YS269" s="42"/>
      <c r="YT269" s="42"/>
      <c r="YU269" s="125"/>
      <c r="YV269" s="44"/>
      <c r="YW269" s="44"/>
      <c r="YX269" s="41"/>
      <c r="YY269" s="42"/>
      <c r="YZ269" s="42"/>
      <c r="ZA269" s="125"/>
      <c r="ZB269" s="44"/>
      <c r="ZC269" s="44"/>
      <c r="ZD269" s="41"/>
      <c r="ZE269" s="42"/>
      <c r="ZF269" s="42"/>
      <c r="ZG269" s="125"/>
      <c r="ZH269" s="44"/>
      <c r="ZI269" s="44"/>
      <c r="ZJ269" s="41"/>
      <c r="ZK269" s="42"/>
      <c r="ZL269" s="42"/>
      <c r="ZM269" s="125"/>
      <c r="ZN269" s="44"/>
      <c r="ZO269" s="44"/>
      <c r="ZP269" s="41"/>
      <c r="ZQ269" s="42"/>
      <c r="ZR269" s="42"/>
      <c r="ZS269" s="125"/>
      <c r="ZT269" s="44"/>
      <c r="ZU269" s="44"/>
      <c r="ZV269" s="41"/>
      <c r="ZW269" s="42"/>
      <c r="ZX269" s="42"/>
      <c r="ZY269" s="125"/>
      <c r="ZZ269" s="44"/>
      <c r="AAA269" s="44"/>
      <c r="AAB269" s="41"/>
      <c r="AAC269" s="42"/>
      <c r="AAD269" s="42"/>
      <c r="AAE269" s="125"/>
      <c r="AAF269" s="44"/>
      <c r="AAG269" s="44"/>
      <c r="AAH269" s="41"/>
      <c r="AAI269" s="42"/>
      <c r="AAJ269" s="42"/>
      <c r="AAK269" s="125"/>
      <c r="AAL269" s="44"/>
      <c r="AAM269" s="44"/>
      <c r="AAN269" s="41"/>
      <c r="AAO269" s="42"/>
      <c r="AAP269" s="42"/>
      <c r="AAQ269" s="125"/>
      <c r="AAR269" s="44"/>
      <c r="AAS269" s="44"/>
      <c r="AAT269" s="41"/>
      <c r="AAU269" s="42"/>
      <c r="AAV269" s="42"/>
      <c r="AAW269" s="125"/>
      <c r="AAX269" s="44"/>
      <c r="AAY269" s="44"/>
      <c r="AAZ269" s="41"/>
      <c r="ABA269" s="42"/>
      <c r="ABB269" s="42"/>
      <c r="ABC269" s="125"/>
      <c r="ABD269" s="44"/>
      <c r="ABE269" s="44"/>
      <c r="ABF269" s="41"/>
      <c r="ABG269" s="42"/>
      <c r="ABH269" s="42"/>
      <c r="ABI269" s="125"/>
      <c r="ABJ269" s="44"/>
      <c r="ABK269" s="44"/>
      <c r="ABL269" s="41"/>
      <c r="ABM269" s="42"/>
      <c r="ABN269" s="42"/>
      <c r="ABO269" s="125"/>
      <c r="ABP269" s="44"/>
      <c r="ABQ269" s="44"/>
      <c r="ABR269" s="41"/>
      <c r="ABS269" s="42"/>
      <c r="ABT269" s="42"/>
      <c r="ABU269" s="125"/>
      <c r="ABV269" s="44"/>
      <c r="ABW269" s="44"/>
      <c r="ABX269" s="41"/>
      <c r="ABY269" s="42"/>
      <c r="ABZ269" s="42"/>
      <c r="ACA269" s="125"/>
      <c r="ACB269" s="44"/>
      <c r="ACC269" s="44"/>
      <c r="ACD269" s="41"/>
      <c r="ACE269" s="42"/>
      <c r="ACF269" s="42"/>
      <c r="ACG269" s="125"/>
      <c r="ACH269" s="44"/>
      <c r="ACI269" s="44"/>
      <c r="ACJ269" s="41"/>
      <c r="ACK269" s="42"/>
      <c r="ACL269" s="42"/>
      <c r="ACM269" s="125"/>
      <c r="ACN269" s="44"/>
      <c r="ACO269" s="44"/>
      <c r="ACP269" s="41"/>
      <c r="ACQ269" s="42"/>
      <c r="ACR269" s="42"/>
      <c r="ACS269" s="125"/>
      <c r="ACT269" s="44"/>
      <c r="ACU269" s="44"/>
      <c r="ACV269" s="41"/>
      <c r="ACW269" s="42"/>
      <c r="ACX269" s="42"/>
      <c r="ACY269" s="125"/>
      <c r="ACZ269" s="44"/>
      <c r="ADA269" s="44"/>
      <c r="ADB269" s="41"/>
      <c r="ADC269" s="42"/>
      <c r="ADD269" s="42"/>
      <c r="ADE269" s="125"/>
      <c r="ADF269" s="44"/>
      <c r="ADG269" s="44"/>
      <c r="ADH269" s="41"/>
      <c r="ADI269" s="42"/>
      <c r="ADJ269" s="42"/>
      <c r="ADK269" s="125"/>
      <c r="ADL269" s="44"/>
      <c r="ADM269" s="44"/>
      <c r="ADN269" s="41"/>
      <c r="ADO269" s="42"/>
      <c r="ADP269" s="42"/>
      <c r="ADQ269" s="125"/>
      <c r="ADR269" s="44"/>
      <c r="ADS269" s="44"/>
      <c r="ADT269" s="41"/>
      <c r="ADU269" s="42"/>
      <c r="ADV269" s="42"/>
      <c r="ADW269" s="125"/>
      <c r="ADX269" s="44"/>
      <c r="ADY269" s="44"/>
      <c r="ADZ269" s="41"/>
      <c r="AEA269" s="42"/>
      <c r="AEB269" s="42"/>
      <c r="AEC269" s="125"/>
      <c r="AED269" s="44"/>
      <c r="AEE269" s="44"/>
      <c r="AEF269" s="41"/>
      <c r="AEG269" s="42"/>
      <c r="AEH269" s="42"/>
      <c r="AEI269" s="125"/>
      <c r="AEJ269" s="44"/>
      <c r="AEK269" s="44"/>
      <c r="AEL269" s="41"/>
      <c r="AEM269" s="42"/>
      <c r="AEN269" s="42"/>
      <c r="AEO269" s="125"/>
      <c r="AEP269" s="44"/>
      <c r="AEQ269" s="44"/>
      <c r="AER269" s="41"/>
      <c r="AES269" s="42"/>
      <c r="AET269" s="42"/>
      <c r="AEU269" s="125"/>
      <c r="AEV269" s="44"/>
      <c r="AEW269" s="44"/>
      <c r="AEX269" s="41"/>
      <c r="AEY269" s="42"/>
      <c r="AEZ269" s="42"/>
      <c r="AFA269" s="125"/>
      <c r="AFB269" s="44"/>
      <c r="AFC269" s="44"/>
      <c r="AFD269" s="41"/>
      <c r="AFE269" s="42"/>
      <c r="AFF269" s="42"/>
      <c r="AFG269" s="125"/>
      <c r="AFH269" s="44"/>
      <c r="AFI269" s="44"/>
      <c r="AFJ269" s="41"/>
      <c r="AFK269" s="42"/>
      <c r="AFL269" s="42"/>
      <c r="AFM269" s="125"/>
      <c r="AFN269" s="44"/>
      <c r="AFO269" s="44"/>
      <c r="AFP269" s="41"/>
      <c r="AFQ269" s="42"/>
      <c r="AFR269" s="42"/>
      <c r="AFS269" s="125"/>
      <c r="AFT269" s="44"/>
      <c r="AFU269" s="44"/>
      <c r="AFV269" s="41"/>
      <c r="AFW269" s="42"/>
      <c r="AFX269" s="42"/>
      <c r="AFY269" s="125"/>
      <c r="AFZ269" s="44"/>
      <c r="AGA269" s="44"/>
      <c r="AGB269" s="41"/>
      <c r="AGC269" s="42"/>
      <c r="AGD269" s="42"/>
      <c r="AGE269" s="125"/>
      <c r="AGF269" s="44"/>
      <c r="AGG269" s="44"/>
      <c r="AGH269" s="41"/>
      <c r="AGI269" s="42"/>
      <c r="AGJ269" s="42"/>
      <c r="AGK269" s="125"/>
      <c r="AGL269" s="44"/>
      <c r="AGM269" s="44"/>
      <c r="AGN269" s="41"/>
      <c r="AGO269" s="42"/>
      <c r="AGP269" s="42"/>
      <c r="AGQ269" s="125"/>
      <c r="AGR269" s="44"/>
      <c r="AGS269" s="44"/>
      <c r="AGT269" s="41"/>
      <c r="AGU269" s="42"/>
      <c r="AGV269" s="42"/>
      <c r="AGW269" s="125"/>
      <c r="AGX269" s="44"/>
      <c r="AGY269" s="44"/>
      <c r="AGZ269" s="41"/>
      <c r="AHA269" s="42"/>
      <c r="AHB269" s="42"/>
      <c r="AHC269" s="125"/>
      <c r="AHD269" s="44"/>
      <c r="AHE269" s="44"/>
      <c r="AHF269" s="41"/>
      <c r="AHG269" s="42"/>
      <c r="AHH269" s="42"/>
      <c r="AHI269" s="125"/>
      <c r="AHJ269" s="44"/>
      <c r="AHK269" s="44"/>
      <c r="AHL269" s="41"/>
      <c r="AHM269" s="42"/>
      <c r="AHN269" s="42"/>
      <c r="AHO269" s="125"/>
      <c r="AHP269" s="44"/>
      <c r="AHQ269" s="44"/>
      <c r="AHR269" s="41"/>
      <c r="AHS269" s="42"/>
      <c r="AHT269" s="42"/>
      <c r="AHU269" s="125"/>
      <c r="AHV269" s="44"/>
      <c r="AHW269" s="44"/>
      <c r="AHX269" s="41"/>
      <c r="AHY269" s="42"/>
      <c r="AHZ269" s="42"/>
      <c r="AIA269" s="125"/>
      <c r="AIB269" s="44"/>
      <c r="AIC269" s="44"/>
      <c r="AID269" s="41"/>
      <c r="AIE269" s="42"/>
      <c r="AIF269" s="42"/>
      <c r="AIG269" s="125"/>
      <c r="AIH269" s="44"/>
      <c r="AII269" s="44"/>
      <c r="AIJ269" s="41"/>
      <c r="AIK269" s="42"/>
      <c r="AIL269" s="42"/>
      <c r="AIM269" s="125"/>
      <c r="AIN269" s="44"/>
      <c r="AIO269" s="44"/>
      <c r="AIP269" s="41"/>
      <c r="AIQ269" s="42"/>
      <c r="AIR269" s="42"/>
      <c r="AIS269" s="125"/>
      <c r="AIT269" s="44"/>
      <c r="AIU269" s="44"/>
      <c r="AIV269" s="41"/>
      <c r="AIW269" s="42"/>
      <c r="AIX269" s="42"/>
      <c r="AIY269" s="125"/>
      <c r="AIZ269" s="44"/>
      <c r="AJA269" s="44"/>
      <c r="AJB269" s="41"/>
      <c r="AJC269" s="42"/>
      <c r="AJD269" s="42"/>
      <c r="AJE269" s="125"/>
      <c r="AJF269" s="44"/>
      <c r="AJG269" s="44"/>
      <c r="AJH269" s="41"/>
      <c r="AJI269" s="42"/>
      <c r="AJJ269" s="42"/>
      <c r="AJK269" s="125"/>
      <c r="AJL269" s="44"/>
      <c r="AJM269" s="44"/>
      <c r="AJN269" s="41"/>
      <c r="AJO269" s="42"/>
      <c r="AJP269" s="42"/>
      <c r="AJQ269" s="125"/>
      <c r="AJR269" s="44"/>
      <c r="AJS269" s="44"/>
      <c r="AJT269" s="41"/>
      <c r="AJU269" s="42"/>
      <c r="AJV269" s="42"/>
      <c r="AJW269" s="125"/>
      <c r="AJX269" s="44"/>
      <c r="AJY269" s="44"/>
      <c r="AJZ269" s="41"/>
      <c r="AKA269" s="42"/>
      <c r="AKB269" s="42"/>
      <c r="AKC269" s="125"/>
      <c r="AKD269" s="44"/>
      <c r="AKE269" s="44"/>
      <c r="AKF269" s="41"/>
      <c r="AKG269" s="42"/>
      <c r="AKH269" s="42"/>
      <c r="AKI269" s="125"/>
      <c r="AKJ269" s="44"/>
      <c r="AKK269" s="44"/>
      <c r="AKL269" s="41"/>
      <c r="AKM269" s="42"/>
      <c r="AKN269" s="42"/>
      <c r="AKO269" s="125"/>
      <c r="AKP269" s="44"/>
      <c r="AKQ269" s="44"/>
      <c r="AKR269" s="41"/>
      <c r="AKS269" s="42"/>
      <c r="AKT269" s="42"/>
      <c r="AKU269" s="125"/>
      <c r="AKV269" s="44"/>
      <c r="AKW269" s="44"/>
      <c r="AKX269" s="41"/>
      <c r="AKY269" s="42"/>
      <c r="AKZ269" s="42"/>
      <c r="ALA269" s="125"/>
      <c r="ALB269" s="44"/>
      <c r="ALC269" s="44"/>
      <c r="ALD269" s="41"/>
      <c r="ALE269" s="42"/>
      <c r="ALF269" s="42"/>
      <c r="ALG269" s="125"/>
      <c r="ALH269" s="44"/>
      <c r="ALI269" s="44"/>
      <c r="ALJ269" s="41"/>
      <c r="ALK269" s="42"/>
      <c r="ALL269" s="42"/>
      <c r="ALM269" s="125"/>
      <c r="ALN269" s="44"/>
      <c r="ALO269" s="44"/>
      <c r="ALP269" s="41"/>
      <c r="ALQ269" s="42"/>
      <c r="ALR269" s="42"/>
      <c r="ALS269" s="125"/>
      <c r="ALT269" s="44"/>
      <c r="ALU269" s="44"/>
      <c r="ALV269" s="41"/>
      <c r="ALW269" s="42"/>
      <c r="ALX269" s="42"/>
      <c r="ALY269" s="125"/>
      <c r="ALZ269" s="44"/>
      <c r="AMA269" s="44"/>
      <c r="AMB269" s="41"/>
      <c r="AMC269" s="42"/>
      <c r="AMD269" s="42"/>
      <c r="AME269" s="125"/>
      <c r="AMF269" s="44"/>
      <c r="AMG269" s="44"/>
      <c r="AMH269" s="41"/>
      <c r="AMI269" s="42"/>
      <c r="AMJ269" s="42"/>
      <c r="AMK269" s="125"/>
      <c r="AML269" s="44"/>
      <c r="AMM269" s="44"/>
      <c r="AMN269" s="41"/>
      <c r="AMO269" s="42"/>
      <c r="AMP269" s="42"/>
      <c r="AMQ269" s="125"/>
      <c r="AMR269" s="44"/>
      <c r="AMS269" s="44"/>
      <c r="AMT269" s="41"/>
      <c r="AMU269" s="42"/>
      <c r="AMV269" s="42"/>
      <c r="AMW269" s="125"/>
      <c r="AMX269" s="44"/>
      <c r="AMY269" s="44"/>
      <c r="AMZ269" s="41"/>
      <c r="ANA269" s="42"/>
      <c r="ANB269" s="42"/>
      <c r="ANC269" s="125"/>
      <c r="AND269" s="44"/>
      <c r="ANE269" s="44"/>
      <c r="ANF269" s="41"/>
      <c r="ANG269" s="42"/>
      <c r="ANH269" s="42"/>
      <c r="ANI269" s="125"/>
      <c r="ANJ269" s="44"/>
      <c r="ANK269" s="44"/>
      <c r="ANL269" s="41"/>
      <c r="ANM269" s="42"/>
      <c r="ANN269" s="42"/>
      <c r="ANO269" s="125"/>
      <c r="ANP269" s="44"/>
      <c r="ANQ269" s="44"/>
      <c r="ANR269" s="41"/>
      <c r="ANS269" s="42"/>
      <c r="ANT269" s="42"/>
      <c r="ANU269" s="125"/>
      <c r="ANV269" s="44"/>
      <c r="ANW269" s="44"/>
      <c r="ANX269" s="41"/>
      <c r="ANY269" s="42"/>
      <c r="ANZ269" s="42"/>
      <c r="AOA269" s="125"/>
      <c r="AOB269" s="44"/>
      <c r="AOC269" s="44"/>
      <c r="AOD269" s="41"/>
      <c r="AOE269" s="42"/>
      <c r="AOF269" s="42"/>
      <c r="AOG269" s="125"/>
      <c r="AOH269" s="44"/>
      <c r="AOI269" s="44"/>
      <c r="AOJ269" s="41"/>
      <c r="AOK269" s="42"/>
      <c r="AOL269" s="42"/>
      <c r="AOM269" s="125"/>
      <c r="AON269" s="44"/>
      <c r="AOO269" s="44"/>
      <c r="AOP269" s="41"/>
      <c r="AOQ269" s="42"/>
      <c r="AOR269" s="42"/>
      <c r="AOS269" s="125"/>
      <c r="AOT269" s="44"/>
      <c r="AOU269" s="44"/>
      <c r="AOV269" s="41"/>
      <c r="AOW269" s="42"/>
      <c r="AOX269" s="42"/>
      <c r="AOY269" s="125"/>
      <c r="AOZ269" s="44"/>
      <c r="APA269" s="44"/>
      <c r="APB269" s="41"/>
      <c r="APC269" s="42"/>
      <c r="APD269" s="42"/>
      <c r="APE269" s="125"/>
      <c r="APF269" s="44"/>
      <c r="APG269" s="44"/>
      <c r="APH269" s="41"/>
      <c r="API269" s="42"/>
      <c r="APJ269" s="42"/>
      <c r="APK269" s="125"/>
      <c r="APL269" s="44"/>
      <c r="APM269" s="44"/>
      <c r="APN269" s="41"/>
      <c r="APO269" s="42"/>
      <c r="APP269" s="42"/>
      <c r="APQ269" s="125"/>
      <c r="APR269" s="44"/>
      <c r="APS269" s="44"/>
      <c r="APT269" s="41"/>
      <c r="APU269" s="42"/>
      <c r="APV269" s="42"/>
      <c r="APW269" s="125"/>
      <c r="APX269" s="44"/>
      <c r="APY269" s="44"/>
      <c r="APZ269" s="41"/>
      <c r="AQA269" s="42"/>
      <c r="AQB269" s="42"/>
      <c r="AQC269" s="125"/>
      <c r="AQD269" s="44"/>
      <c r="AQE269" s="44"/>
      <c r="AQF269" s="41"/>
      <c r="AQG269" s="42"/>
      <c r="AQH269" s="42"/>
      <c r="AQI269" s="125"/>
      <c r="AQJ269" s="44"/>
      <c r="AQK269" s="44"/>
      <c r="AQL269" s="41"/>
      <c r="AQM269" s="42"/>
      <c r="AQN269" s="42"/>
      <c r="AQO269" s="125"/>
      <c r="AQP269" s="44"/>
      <c r="AQQ269" s="44"/>
      <c r="AQR269" s="41"/>
      <c r="AQS269" s="42"/>
      <c r="AQT269" s="42"/>
      <c r="AQU269" s="125"/>
      <c r="AQV269" s="44"/>
      <c r="AQW269" s="44"/>
      <c r="AQX269" s="41"/>
      <c r="AQY269" s="42"/>
      <c r="AQZ269" s="42"/>
      <c r="ARA269" s="125"/>
      <c r="ARB269" s="44"/>
      <c r="ARC269" s="44"/>
      <c r="ARD269" s="41"/>
      <c r="ARE269" s="42"/>
      <c r="ARF269" s="42"/>
      <c r="ARG269" s="125"/>
      <c r="ARH269" s="44"/>
      <c r="ARI269" s="44"/>
      <c r="ARJ269" s="41"/>
      <c r="ARK269" s="42"/>
      <c r="ARL269" s="42"/>
      <c r="ARM269" s="125"/>
      <c r="ARN269" s="44"/>
      <c r="ARO269" s="44"/>
      <c r="ARP269" s="41"/>
      <c r="ARQ269" s="42"/>
      <c r="ARR269" s="42"/>
      <c r="ARS269" s="125"/>
      <c r="ART269" s="44"/>
      <c r="ARU269" s="44"/>
      <c r="ARV269" s="41"/>
      <c r="ARW269" s="42"/>
      <c r="ARX269" s="42"/>
      <c r="ARY269" s="125"/>
      <c r="ARZ269" s="44"/>
      <c r="ASA269" s="44"/>
      <c r="ASB269" s="41"/>
      <c r="ASC269" s="42"/>
      <c r="ASD269" s="42"/>
      <c r="ASE269" s="125"/>
      <c r="ASF269" s="44"/>
      <c r="ASG269" s="44"/>
      <c r="ASH269" s="41"/>
      <c r="ASI269" s="42"/>
      <c r="ASJ269" s="42"/>
      <c r="ASK269" s="125"/>
      <c r="ASL269" s="44"/>
      <c r="ASM269" s="44"/>
      <c r="ASN269" s="41"/>
      <c r="ASO269" s="42"/>
      <c r="ASP269" s="42"/>
      <c r="ASQ269" s="125"/>
      <c r="ASR269" s="44"/>
      <c r="ASS269" s="44"/>
      <c r="AST269" s="41"/>
      <c r="ASU269" s="42"/>
      <c r="ASV269" s="42"/>
      <c r="ASW269" s="125"/>
      <c r="ASX269" s="44"/>
      <c r="ASY269" s="44"/>
      <c r="ASZ269" s="41"/>
      <c r="ATA269" s="42"/>
      <c r="ATB269" s="42"/>
      <c r="ATC269" s="125"/>
      <c r="ATD269" s="44"/>
      <c r="ATE269" s="44"/>
      <c r="ATF269" s="41"/>
      <c r="ATG269" s="42"/>
      <c r="ATH269" s="42"/>
      <c r="ATI269" s="125"/>
      <c r="ATJ269" s="44"/>
      <c r="ATK269" s="44"/>
      <c r="ATL269" s="41"/>
      <c r="ATM269" s="42"/>
      <c r="ATN269" s="42"/>
      <c r="ATO269" s="125"/>
      <c r="ATP269" s="44"/>
      <c r="ATQ269" s="44"/>
      <c r="ATR269" s="41"/>
      <c r="ATS269" s="42"/>
      <c r="ATT269" s="42"/>
      <c r="ATU269" s="125"/>
      <c r="ATV269" s="44"/>
      <c r="ATW269" s="44"/>
      <c r="ATX269" s="41"/>
      <c r="ATY269" s="42"/>
      <c r="ATZ269" s="42"/>
      <c r="AUA269" s="125"/>
      <c r="AUB269" s="44"/>
      <c r="AUC269" s="44"/>
      <c r="AUD269" s="41"/>
      <c r="AUE269" s="42"/>
      <c r="AUF269" s="42"/>
      <c r="AUG269" s="125"/>
      <c r="AUH269" s="44"/>
      <c r="AUI269" s="44"/>
      <c r="AUJ269" s="41"/>
      <c r="AUK269" s="42"/>
      <c r="AUL269" s="42"/>
      <c r="AUM269" s="125"/>
      <c r="AUN269" s="44"/>
      <c r="AUO269" s="44"/>
      <c r="AUP269" s="41"/>
      <c r="AUQ269" s="42"/>
      <c r="AUR269" s="42"/>
      <c r="AUS269" s="125"/>
      <c r="AUT269" s="44"/>
      <c r="AUU269" s="44"/>
      <c r="AUV269" s="41"/>
      <c r="AUW269" s="42"/>
      <c r="AUX269" s="42"/>
      <c r="AUY269" s="125"/>
      <c r="AUZ269" s="44"/>
      <c r="AVA269" s="44"/>
      <c r="AVB269" s="41"/>
      <c r="AVC269" s="42"/>
      <c r="AVD269" s="42"/>
      <c r="AVE269" s="125"/>
      <c r="AVF269" s="44"/>
      <c r="AVG269" s="44"/>
      <c r="AVH269" s="41"/>
      <c r="AVI269" s="42"/>
      <c r="AVJ269" s="42"/>
      <c r="AVK269" s="125"/>
      <c r="AVL269" s="44"/>
      <c r="AVM269" s="44"/>
      <c r="AVN269" s="41"/>
      <c r="AVO269" s="42"/>
      <c r="AVP269" s="42"/>
      <c r="AVQ269" s="125"/>
      <c r="AVR269" s="44"/>
      <c r="AVS269" s="44"/>
      <c r="AVT269" s="41"/>
      <c r="AVU269" s="42"/>
      <c r="AVV269" s="42"/>
      <c r="AVW269" s="125"/>
      <c r="AVX269" s="44"/>
      <c r="AVY269" s="44"/>
      <c r="AVZ269" s="41"/>
      <c r="AWA269" s="42"/>
      <c r="AWB269" s="42"/>
      <c r="AWC269" s="125"/>
      <c r="AWD269" s="44"/>
      <c r="AWE269" s="44"/>
      <c r="AWF269" s="41"/>
      <c r="AWG269" s="42"/>
      <c r="AWH269" s="42"/>
      <c r="AWI269" s="125"/>
      <c r="AWJ269" s="44"/>
      <c r="AWK269" s="44"/>
      <c r="AWL269" s="41"/>
      <c r="AWM269" s="42"/>
      <c r="AWN269" s="42"/>
      <c r="AWO269" s="125"/>
      <c r="AWP269" s="44"/>
      <c r="AWQ269" s="44"/>
      <c r="AWR269" s="41"/>
      <c r="AWS269" s="42"/>
      <c r="AWT269" s="42"/>
      <c r="AWU269" s="125"/>
      <c r="AWV269" s="44"/>
      <c r="AWW269" s="44"/>
      <c r="AWX269" s="41"/>
      <c r="AWY269" s="42"/>
      <c r="AWZ269" s="42"/>
      <c r="AXA269" s="125"/>
      <c r="AXB269" s="44"/>
      <c r="AXC269" s="44"/>
      <c r="AXD269" s="41"/>
      <c r="AXE269" s="42"/>
      <c r="AXF269" s="42"/>
      <c r="AXG269" s="125"/>
      <c r="AXH269" s="44"/>
      <c r="AXI269" s="44"/>
      <c r="AXJ269" s="41"/>
      <c r="AXK269" s="42"/>
      <c r="AXL269" s="42"/>
      <c r="AXM269" s="125"/>
      <c r="AXN269" s="44"/>
      <c r="AXO269" s="44"/>
      <c r="AXP269" s="41"/>
      <c r="AXQ269" s="42"/>
      <c r="AXR269" s="42"/>
      <c r="AXS269" s="125"/>
      <c r="AXT269" s="44"/>
      <c r="AXU269" s="44"/>
      <c r="AXV269" s="41"/>
      <c r="AXW269" s="42"/>
      <c r="AXX269" s="42"/>
      <c r="AXY269" s="125"/>
      <c r="AXZ269" s="44"/>
      <c r="AYA269" s="44"/>
      <c r="AYB269" s="41"/>
      <c r="AYC269" s="42"/>
      <c r="AYD269" s="42"/>
      <c r="AYE269" s="125"/>
      <c r="AYF269" s="44"/>
      <c r="AYG269" s="44"/>
      <c r="AYH269" s="41"/>
      <c r="AYI269" s="42"/>
      <c r="AYJ269" s="42"/>
      <c r="AYK269" s="125"/>
      <c r="AYL269" s="44"/>
      <c r="AYM269" s="44"/>
      <c r="AYN269" s="41"/>
      <c r="AYO269" s="42"/>
      <c r="AYP269" s="42"/>
      <c r="AYQ269" s="125"/>
      <c r="AYR269" s="44"/>
      <c r="AYS269" s="44"/>
      <c r="AYT269" s="41"/>
      <c r="AYU269" s="42"/>
      <c r="AYV269" s="42"/>
      <c r="AYW269" s="125"/>
      <c r="AYX269" s="44"/>
      <c r="AYY269" s="44"/>
      <c r="AYZ269" s="41"/>
      <c r="AZA269" s="42"/>
      <c r="AZB269" s="42"/>
      <c r="AZC269" s="125"/>
      <c r="AZD269" s="44"/>
      <c r="AZE269" s="44"/>
      <c r="AZF269" s="41"/>
      <c r="AZG269" s="42"/>
      <c r="AZH269" s="42"/>
      <c r="AZI269" s="125"/>
      <c r="AZJ269" s="44"/>
      <c r="AZK269" s="44"/>
      <c r="AZL269" s="41"/>
      <c r="AZM269" s="42"/>
      <c r="AZN269" s="42"/>
      <c r="AZO269" s="125"/>
      <c r="AZP269" s="44"/>
      <c r="AZQ269" s="44"/>
      <c r="AZR269" s="41"/>
      <c r="AZS269" s="42"/>
      <c r="AZT269" s="42"/>
      <c r="AZU269" s="125"/>
      <c r="AZV269" s="44"/>
      <c r="AZW269" s="44"/>
      <c r="AZX269" s="41"/>
      <c r="AZY269" s="42"/>
      <c r="AZZ269" s="42"/>
      <c r="BAA269" s="125"/>
      <c r="BAB269" s="44"/>
      <c r="BAC269" s="44"/>
      <c r="BAD269" s="41"/>
      <c r="BAE269" s="42"/>
      <c r="BAF269" s="42"/>
      <c r="BAG269" s="125"/>
      <c r="BAH269" s="44"/>
      <c r="BAI269" s="44"/>
      <c r="BAJ269" s="41"/>
      <c r="BAK269" s="42"/>
      <c r="BAL269" s="42"/>
      <c r="BAM269" s="125"/>
      <c r="BAN269" s="44"/>
      <c r="BAO269" s="44"/>
      <c r="BAP269" s="41"/>
      <c r="BAQ269" s="42"/>
      <c r="BAR269" s="42"/>
      <c r="BAS269" s="125"/>
      <c r="BAT269" s="44"/>
      <c r="BAU269" s="44"/>
      <c r="BAV269" s="41"/>
      <c r="BAW269" s="42"/>
      <c r="BAX269" s="42"/>
      <c r="BAY269" s="125"/>
      <c r="BAZ269" s="44"/>
      <c r="BBA269" s="44"/>
      <c r="BBB269" s="41"/>
      <c r="BBC269" s="42"/>
      <c r="BBD269" s="42"/>
      <c r="BBE269" s="125"/>
      <c r="BBF269" s="44"/>
      <c r="BBG269" s="44"/>
      <c r="BBH269" s="41"/>
      <c r="BBI269" s="42"/>
      <c r="BBJ269" s="42"/>
      <c r="BBK269" s="125"/>
      <c r="BBL269" s="44"/>
      <c r="BBM269" s="44"/>
      <c r="BBN269" s="41"/>
      <c r="BBO269" s="42"/>
      <c r="BBP269" s="42"/>
      <c r="BBQ269" s="125"/>
      <c r="BBR269" s="44"/>
      <c r="BBS269" s="44"/>
      <c r="BBT269" s="41"/>
      <c r="BBU269" s="42"/>
      <c r="BBV269" s="42"/>
      <c r="BBW269" s="125"/>
      <c r="BBX269" s="44"/>
      <c r="BBY269" s="44"/>
      <c r="BBZ269" s="41"/>
      <c r="BCA269" s="42"/>
      <c r="BCB269" s="42"/>
      <c r="BCC269" s="125"/>
      <c r="BCD269" s="44"/>
      <c r="BCE269" s="44"/>
      <c r="BCF269" s="41"/>
      <c r="BCG269" s="42"/>
      <c r="BCH269" s="42"/>
      <c r="BCI269" s="125"/>
      <c r="BCJ269" s="44"/>
      <c r="BCK269" s="44"/>
      <c r="BCL269" s="41"/>
      <c r="BCM269" s="42"/>
      <c r="BCN269" s="42"/>
      <c r="BCO269" s="125"/>
      <c r="BCP269" s="44"/>
      <c r="BCQ269" s="44"/>
      <c r="BCR269" s="41"/>
      <c r="BCS269" s="42"/>
      <c r="BCT269" s="42"/>
      <c r="BCU269" s="125"/>
      <c r="BCV269" s="44"/>
      <c r="BCW269" s="44"/>
      <c r="BCX269" s="41"/>
      <c r="BCY269" s="42"/>
      <c r="BCZ269" s="42"/>
      <c r="BDA269" s="125"/>
      <c r="BDB269" s="44"/>
      <c r="BDC269" s="44"/>
      <c r="BDD269" s="41"/>
      <c r="BDE269" s="42"/>
      <c r="BDF269" s="42"/>
      <c r="BDG269" s="125"/>
      <c r="BDH269" s="44"/>
      <c r="BDI269" s="44"/>
      <c r="BDJ269" s="41"/>
      <c r="BDK269" s="42"/>
      <c r="BDL269" s="42"/>
      <c r="BDM269" s="125"/>
      <c r="BDN269" s="44"/>
      <c r="BDO269" s="44"/>
      <c r="BDP269" s="41"/>
      <c r="BDQ269" s="42"/>
      <c r="BDR269" s="42"/>
      <c r="BDS269" s="125"/>
      <c r="BDT269" s="44"/>
      <c r="BDU269" s="44"/>
      <c r="BDV269" s="41"/>
      <c r="BDW269" s="42"/>
      <c r="BDX269" s="42"/>
      <c r="BDY269" s="125"/>
      <c r="BDZ269" s="44"/>
      <c r="BEA269" s="44"/>
      <c r="BEB269" s="41"/>
      <c r="BEC269" s="42"/>
      <c r="BED269" s="42"/>
      <c r="BEE269" s="125"/>
      <c r="BEF269" s="44"/>
      <c r="BEG269" s="44"/>
      <c r="BEH269" s="41"/>
      <c r="BEI269" s="42"/>
      <c r="BEJ269" s="42"/>
      <c r="BEK269" s="125"/>
      <c r="BEL269" s="44"/>
      <c r="BEM269" s="44"/>
      <c r="BEN269" s="41"/>
      <c r="BEO269" s="42"/>
      <c r="BEP269" s="42"/>
      <c r="BEQ269" s="125"/>
      <c r="BER269" s="44"/>
      <c r="BES269" s="44"/>
      <c r="BET269" s="41"/>
      <c r="BEU269" s="42"/>
      <c r="BEV269" s="42"/>
      <c r="BEW269" s="125"/>
      <c r="BEX269" s="44"/>
      <c r="BEY269" s="44"/>
      <c r="BEZ269" s="41"/>
      <c r="BFA269" s="42"/>
      <c r="BFB269" s="42"/>
      <c r="BFC269" s="125"/>
      <c r="BFD269" s="44"/>
      <c r="BFE269" s="44"/>
      <c r="BFF269" s="41"/>
      <c r="BFG269" s="42"/>
      <c r="BFH269" s="42"/>
      <c r="BFI269" s="125"/>
      <c r="BFJ269" s="44"/>
      <c r="BFK269" s="44"/>
      <c r="BFL269" s="41"/>
      <c r="BFM269" s="42"/>
      <c r="BFN269" s="42"/>
      <c r="BFO269" s="125"/>
      <c r="BFP269" s="44"/>
      <c r="BFQ269" s="44"/>
      <c r="BFR269" s="41"/>
      <c r="BFS269" s="42"/>
      <c r="BFT269" s="42"/>
      <c r="BFU269" s="125"/>
      <c r="BFV269" s="44"/>
      <c r="BFW269" s="44"/>
      <c r="BFX269" s="41"/>
      <c r="BFY269" s="42"/>
      <c r="BFZ269" s="42"/>
      <c r="BGA269" s="125"/>
      <c r="BGB269" s="44"/>
      <c r="BGC269" s="44"/>
      <c r="BGD269" s="41"/>
      <c r="BGE269" s="42"/>
      <c r="BGF269" s="42"/>
      <c r="BGG269" s="125"/>
      <c r="BGH269" s="44"/>
      <c r="BGI269" s="44"/>
      <c r="BGJ269" s="41"/>
      <c r="BGK269" s="42"/>
      <c r="BGL269" s="42"/>
      <c r="BGM269" s="125"/>
      <c r="BGN269" s="44"/>
      <c r="BGO269" s="44"/>
      <c r="BGP269" s="41"/>
      <c r="BGQ269" s="42"/>
      <c r="BGR269" s="42"/>
      <c r="BGS269" s="125"/>
      <c r="BGT269" s="44"/>
      <c r="BGU269" s="44"/>
      <c r="BGV269" s="41"/>
      <c r="BGW269" s="42"/>
      <c r="BGX269" s="42"/>
      <c r="BGY269" s="125"/>
      <c r="BGZ269" s="44"/>
      <c r="BHA269" s="44"/>
      <c r="BHB269" s="41"/>
      <c r="BHC269" s="42"/>
      <c r="BHD269" s="42"/>
      <c r="BHE269" s="125"/>
      <c r="BHF269" s="44"/>
      <c r="BHG269" s="44"/>
      <c r="BHH269" s="41"/>
      <c r="BHI269" s="42"/>
      <c r="BHJ269" s="42"/>
      <c r="BHK269" s="125"/>
      <c r="BHL269" s="44"/>
      <c r="BHM269" s="44"/>
      <c r="BHN269" s="41"/>
      <c r="BHO269" s="42"/>
      <c r="BHP269" s="42"/>
      <c r="BHQ269" s="125"/>
      <c r="BHR269" s="44"/>
      <c r="BHS269" s="44"/>
      <c r="BHT269" s="41"/>
      <c r="BHU269" s="42"/>
      <c r="BHV269" s="42"/>
      <c r="BHW269" s="125"/>
      <c r="BHX269" s="44"/>
      <c r="BHY269" s="44"/>
      <c r="BHZ269" s="41"/>
      <c r="BIA269" s="42"/>
      <c r="BIB269" s="42"/>
      <c r="BIC269" s="125"/>
      <c r="BID269" s="44"/>
      <c r="BIE269" s="44"/>
      <c r="BIF269" s="41"/>
      <c r="BIG269" s="42"/>
      <c r="BIH269" s="42"/>
      <c r="BII269" s="125"/>
      <c r="BIJ269" s="44"/>
      <c r="BIK269" s="44"/>
      <c r="BIL269" s="41"/>
      <c r="BIM269" s="42"/>
      <c r="BIN269" s="42"/>
      <c r="BIO269" s="125"/>
      <c r="BIP269" s="44"/>
      <c r="BIQ269" s="44"/>
      <c r="BIR269" s="41"/>
      <c r="BIS269" s="42"/>
      <c r="BIT269" s="42"/>
      <c r="BIU269" s="125"/>
      <c r="BIV269" s="44"/>
      <c r="BIW269" s="44"/>
      <c r="BIX269" s="41"/>
      <c r="BIY269" s="42"/>
      <c r="BIZ269" s="42"/>
      <c r="BJA269" s="125"/>
      <c r="BJB269" s="44"/>
      <c r="BJC269" s="44"/>
      <c r="BJD269" s="41"/>
      <c r="BJE269" s="42"/>
      <c r="BJF269" s="42"/>
      <c r="BJG269" s="125"/>
      <c r="BJH269" s="44"/>
      <c r="BJI269" s="44"/>
      <c r="BJJ269" s="41"/>
      <c r="BJK269" s="42"/>
      <c r="BJL269" s="42"/>
      <c r="BJM269" s="125"/>
      <c r="BJN269" s="44"/>
      <c r="BJO269" s="44"/>
      <c r="BJP269" s="41"/>
      <c r="BJQ269" s="42"/>
      <c r="BJR269" s="42"/>
      <c r="BJS269" s="125"/>
      <c r="BJT269" s="44"/>
      <c r="BJU269" s="44"/>
      <c r="BJV269" s="41"/>
      <c r="BJW269" s="42"/>
      <c r="BJX269" s="42"/>
      <c r="BJY269" s="125"/>
      <c r="BJZ269" s="44"/>
      <c r="BKA269" s="44"/>
      <c r="BKB269" s="41"/>
      <c r="BKC269" s="42"/>
      <c r="BKD269" s="42"/>
      <c r="BKE269" s="125"/>
      <c r="BKF269" s="44"/>
      <c r="BKG269" s="44"/>
      <c r="BKH269" s="41"/>
      <c r="BKI269" s="42"/>
      <c r="BKJ269" s="42"/>
      <c r="BKK269" s="125"/>
      <c r="BKL269" s="44"/>
      <c r="BKM269" s="44"/>
      <c r="BKN269" s="41"/>
      <c r="BKO269" s="42"/>
      <c r="BKP269" s="42"/>
      <c r="BKQ269" s="125"/>
      <c r="BKR269" s="44"/>
      <c r="BKS269" s="44"/>
      <c r="BKT269" s="41"/>
      <c r="BKU269" s="42"/>
      <c r="BKV269" s="42"/>
      <c r="BKW269" s="125"/>
      <c r="BKX269" s="44"/>
      <c r="BKY269" s="44"/>
      <c r="BKZ269" s="41"/>
      <c r="BLA269" s="42"/>
      <c r="BLB269" s="42"/>
      <c r="BLC269" s="125"/>
      <c r="BLD269" s="44"/>
      <c r="BLE269" s="44"/>
      <c r="BLF269" s="41"/>
      <c r="BLG269" s="42"/>
      <c r="BLH269" s="42"/>
      <c r="BLI269" s="125"/>
      <c r="BLJ269" s="44"/>
      <c r="BLK269" s="44"/>
      <c r="BLL269" s="41"/>
      <c r="BLM269" s="42"/>
      <c r="BLN269" s="42"/>
      <c r="BLO269" s="125"/>
      <c r="BLP269" s="44"/>
      <c r="BLQ269" s="44"/>
      <c r="BLR269" s="41"/>
      <c r="BLS269" s="42"/>
      <c r="BLT269" s="42"/>
      <c r="BLU269" s="125"/>
      <c r="BLV269" s="44"/>
      <c r="BLW269" s="44"/>
      <c r="BLX269" s="41"/>
      <c r="BLY269" s="42"/>
      <c r="BLZ269" s="42"/>
      <c r="BMA269" s="125"/>
      <c r="BMB269" s="44"/>
      <c r="BMC269" s="44"/>
      <c r="BMD269" s="41"/>
      <c r="BME269" s="42"/>
      <c r="BMF269" s="42"/>
      <c r="BMG269" s="125"/>
      <c r="BMH269" s="44"/>
      <c r="BMI269" s="44"/>
      <c r="BMJ269" s="41"/>
      <c r="BMK269" s="42"/>
      <c r="BML269" s="42"/>
      <c r="BMM269" s="125"/>
      <c r="BMN269" s="44"/>
      <c r="BMO269" s="44"/>
      <c r="BMP269" s="41"/>
      <c r="BMQ269" s="42"/>
      <c r="BMR269" s="42"/>
      <c r="BMS269" s="125"/>
      <c r="BMT269" s="44"/>
      <c r="BMU269" s="44"/>
      <c r="BMV269" s="41"/>
      <c r="BMW269" s="42"/>
      <c r="BMX269" s="42"/>
      <c r="BMY269" s="125"/>
      <c r="BMZ269" s="44"/>
      <c r="BNA269" s="44"/>
      <c r="BNB269" s="41"/>
      <c r="BNC269" s="42"/>
      <c r="BND269" s="42"/>
      <c r="BNE269" s="125"/>
      <c r="BNF269" s="44"/>
      <c r="BNG269" s="44"/>
      <c r="BNH269" s="41"/>
      <c r="BNI269" s="42"/>
      <c r="BNJ269" s="42"/>
      <c r="BNK269" s="125"/>
      <c r="BNL269" s="44"/>
      <c r="BNM269" s="44"/>
      <c r="BNN269" s="41"/>
      <c r="BNO269" s="42"/>
      <c r="BNP269" s="42"/>
      <c r="BNQ269" s="125"/>
      <c r="BNR269" s="44"/>
      <c r="BNS269" s="44"/>
      <c r="BNT269" s="41"/>
      <c r="BNU269" s="42"/>
      <c r="BNV269" s="42"/>
      <c r="BNW269" s="125"/>
      <c r="BNX269" s="44"/>
      <c r="BNY269" s="44"/>
      <c r="BNZ269" s="41"/>
      <c r="BOA269" s="42"/>
      <c r="BOB269" s="42"/>
      <c r="BOC269" s="125"/>
      <c r="BOD269" s="44"/>
      <c r="BOE269" s="44"/>
      <c r="BOF269" s="41"/>
      <c r="BOG269" s="42"/>
      <c r="BOH269" s="42"/>
      <c r="BOI269" s="125"/>
      <c r="BOJ269" s="44"/>
      <c r="BOK269" s="44"/>
      <c r="BOL269" s="41"/>
      <c r="BOM269" s="42"/>
      <c r="BON269" s="42"/>
      <c r="BOO269" s="125"/>
      <c r="BOP269" s="44"/>
      <c r="BOQ269" s="44"/>
      <c r="BOR269" s="41"/>
      <c r="BOS269" s="42"/>
      <c r="BOT269" s="42"/>
      <c r="BOU269" s="125"/>
      <c r="BOV269" s="44"/>
      <c r="BOW269" s="44"/>
      <c r="BOX269" s="41"/>
      <c r="BOY269" s="42"/>
      <c r="BOZ269" s="42"/>
      <c r="BPA269" s="125"/>
      <c r="BPB269" s="44"/>
      <c r="BPC269" s="44"/>
      <c r="BPD269" s="41"/>
      <c r="BPE269" s="42"/>
      <c r="BPF269" s="42"/>
      <c r="BPG269" s="125"/>
      <c r="BPH269" s="44"/>
      <c r="BPI269" s="44"/>
      <c r="BPJ269" s="41"/>
      <c r="BPK269" s="42"/>
      <c r="BPL269" s="42"/>
      <c r="BPM269" s="125"/>
      <c r="BPN269" s="44"/>
      <c r="BPO269" s="44"/>
      <c r="BPP269" s="41"/>
      <c r="BPQ269" s="42"/>
      <c r="BPR269" s="42"/>
      <c r="BPS269" s="125"/>
      <c r="BPT269" s="44"/>
      <c r="BPU269" s="44"/>
      <c r="BPV269" s="41"/>
      <c r="BPW269" s="42"/>
      <c r="BPX269" s="42"/>
      <c r="BPY269" s="125"/>
      <c r="BPZ269" s="44"/>
      <c r="BQA269" s="44"/>
      <c r="BQB269" s="41"/>
      <c r="BQC269" s="42"/>
      <c r="BQD269" s="42"/>
      <c r="BQE269" s="125"/>
      <c r="BQF269" s="44"/>
      <c r="BQG269" s="44"/>
      <c r="BQH269" s="41"/>
      <c r="BQI269" s="42"/>
      <c r="BQJ269" s="42"/>
      <c r="BQK269" s="125"/>
      <c r="BQL269" s="44"/>
      <c r="BQM269" s="44"/>
      <c r="BQN269" s="41"/>
      <c r="BQO269" s="42"/>
      <c r="BQP269" s="42"/>
      <c r="BQQ269" s="125"/>
      <c r="BQR269" s="44"/>
      <c r="BQS269" s="44"/>
      <c r="BQT269" s="41"/>
      <c r="BQU269" s="42"/>
      <c r="BQV269" s="42"/>
      <c r="BQW269" s="125"/>
      <c r="BQX269" s="44"/>
      <c r="BQY269" s="44"/>
      <c r="BQZ269" s="41"/>
      <c r="BRA269" s="42"/>
      <c r="BRB269" s="42"/>
      <c r="BRC269" s="125"/>
      <c r="BRD269" s="44"/>
      <c r="BRE269" s="44"/>
      <c r="BRF269" s="41"/>
      <c r="BRG269" s="42"/>
      <c r="BRH269" s="42"/>
      <c r="BRI269" s="125"/>
      <c r="BRJ269" s="44"/>
      <c r="BRK269" s="44"/>
      <c r="BRL269" s="41"/>
      <c r="BRM269" s="42"/>
      <c r="BRN269" s="42"/>
      <c r="BRO269" s="125"/>
      <c r="BRP269" s="44"/>
      <c r="BRQ269" s="44"/>
      <c r="BRR269" s="41"/>
      <c r="BRS269" s="42"/>
      <c r="BRT269" s="42"/>
      <c r="BRU269" s="125"/>
      <c r="BRV269" s="44"/>
      <c r="BRW269" s="44"/>
      <c r="BRX269" s="41"/>
      <c r="BRY269" s="42"/>
      <c r="BRZ269" s="42"/>
      <c r="BSA269" s="125"/>
      <c r="BSB269" s="44"/>
      <c r="BSC269" s="44"/>
      <c r="BSD269" s="41"/>
      <c r="BSE269" s="42"/>
      <c r="BSF269" s="42"/>
      <c r="BSG269" s="125"/>
      <c r="BSH269" s="44"/>
      <c r="BSI269" s="44"/>
      <c r="BSJ269" s="41"/>
      <c r="BSK269" s="42"/>
      <c r="BSL269" s="42"/>
      <c r="BSM269" s="125"/>
      <c r="BSN269" s="44"/>
      <c r="BSO269" s="44"/>
      <c r="BSP269" s="41"/>
      <c r="BSQ269" s="42"/>
      <c r="BSR269" s="42"/>
      <c r="BSS269" s="125"/>
      <c r="BST269" s="44"/>
      <c r="BSU269" s="44"/>
      <c r="BSV269" s="41"/>
      <c r="BSW269" s="42"/>
      <c r="BSX269" s="42"/>
      <c r="BSY269" s="125"/>
      <c r="BSZ269" s="44"/>
      <c r="BTA269" s="44"/>
      <c r="BTB269" s="41"/>
      <c r="BTC269" s="42"/>
      <c r="BTD269" s="42"/>
      <c r="BTE269" s="125"/>
      <c r="BTF269" s="44"/>
      <c r="BTG269" s="44"/>
      <c r="BTH269" s="41"/>
      <c r="BTI269" s="42"/>
      <c r="BTJ269" s="42"/>
      <c r="BTK269" s="125"/>
      <c r="BTL269" s="44"/>
      <c r="BTM269" s="44"/>
      <c r="BTN269" s="41"/>
      <c r="BTO269" s="42"/>
      <c r="BTP269" s="42"/>
      <c r="BTQ269" s="125"/>
      <c r="BTR269" s="44"/>
      <c r="BTS269" s="44"/>
      <c r="BTT269" s="41"/>
      <c r="BTU269" s="42"/>
      <c r="BTV269" s="42"/>
      <c r="BTW269" s="125"/>
      <c r="BTX269" s="44"/>
      <c r="BTY269" s="44"/>
      <c r="BTZ269" s="41"/>
      <c r="BUA269" s="42"/>
      <c r="BUB269" s="42"/>
      <c r="BUC269" s="125"/>
      <c r="BUD269" s="44"/>
      <c r="BUE269" s="44"/>
      <c r="BUF269" s="41"/>
      <c r="BUG269" s="42"/>
      <c r="BUH269" s="42"/>
      <c r="BUI269" s="125"/>
      <c r="BUJ269" s="44"/>
      <c r="BUK269" s="44"/>
      <c r="BUL269" s="41"/>
      <c r="BUM269" s="42"/>
      <c r="BUN269" s="42"/>
      <c r="BUO269" s="125"/>
      <c r="BUP269" s="44"/>
      <c r="BUQ269" s="44"/>
      <c r="BUR269" s="41"/>
      <c r="BUS269" s="42"/>
      <c r="BUT269" s="42"/>
      <c r="BUU269" s="125"/>
      <c r="BUV269" s="44"/>
      <c r="BUW269" s="44"/>
      <c r="BUX269" s="41"/>
      <c r="BUY269" s="42"/>
      <c r="BUZ269" s="42"/>
      <c r="BVA269" s="125"/>
      <c r="BVB269" s="44"/>
      <c r="BVC269" s="44"/>
      <c r="BVD269" s="41"/>
      <c r="BVE269" s="42"/>
      <c r="BVF269" s="42"/>
      <c r="BVG269" s="125"/>
      <c r="BVH269" s="44"/>
      <c r="BVI269" s="44"/>
      <c r="BVJ269" s="41"/>
      <c r="BVK269" s="42"/>
      <c r="BVL269" s="42"/>
      <c r="BVM269" s="125"/>
      <c r="BVN269" s="44"/>
      <c r="BVO269" s="44"/>
      <c r="BVP269" s="41"/>
      <c r="BVQ269" s="42"/>
      <c r="BVR269" s="42"/>
      <c r="BVS269" s="125"/>
      <c r="BVT269" s="44"/>
      <c r="BVU269" s="44"/>
      <c r="BVV269" s="41"/>
      <c r="BVW269" s="42"/>
      <c r="BVX269" s="42"/>
      <c r="BVY269" s="125"/>
      <c r="BVZ269" s="44"/>
      <c r="BWA269" s="44"/>
      <c r="BWB269" s="41"/>
      <c r="BWC269" s="42"/>
      <c r="BWD269" s="42"/>
      <c r="BWE269" s="125"/>
      <c r="BWF269" s="44"/>
      <c r="BWG269" s="44"/>
      <c r="BWH269" s="41"/>
      <c r="BWI269" s="42"/>
      <c r="BWJ269" s="42"/>
      <c r="BWK269" s="125"/>
      <c r="BWL269" s="44"/>
      <c r="BWM269" s="44"/>
      <c r="BWN269" s="41"/>
      <c r="BWO269" s="42"/>
      <c r="BWP269" s="42"/>
      <c r="BWQ269" s="125"/>
      <c r="BWR269" s="44"/>
      <c r="BWS269" s="44"/>
      <c r="BWT269" s="41"/>
      <c r="BWU269" s="42"/>
      <c r="BWV269" s="42"/>
      <c r="BWW269" s="125"/>
      <c r="BWX269" s="44"/>
      <c r="BWY269" s="44"/>
      <c r="BWZ269" s="41"/>
      <c r="BXA269" s="42"/>
      <c r="BXB269" s="42"/>
      <c r="BXC269" s="125"/>
      <c r="BXD269" s="44"/>
      <c r="BXE269" s="44"/>
      <c r="BXF269" s="41"/>
      <c r="BXG269" s="42"/>
      <c r="BXH269" s="42"/>
      <c r="BXI269" s="125"/>
      <c r="BXJ269" s="44"/>
      <c r="BXK269" s="44"/>
      <c r="BXL269" s="41"/>
      <c r="BXM269" s="42"/>
      <c r="BXN269" s="42"/>
      <c r="BXO269" s="125"/>
      <c r="BXP269" s="44"/>
      <c r="BXQ269" s="44"/>
      <c r="BXR269" s="41"/>
      <c r="BXS269" s="42"/>
      <c r="BXT269" s="42"/>
      <c r="BXU269" s="125"/>
      <c r="BXV269" s="44"/>
      <c r="BXW269" s="44"/>
      <c r="BXX269" s="41"/>
      <c r="BXY269" s="42"/>
      <c r="BXZ269" s="42"/>
      <c r="BYA269" s="125"/>
      <c r="BYB269" s="44"/>
      <c r="BYC269" s="44"/>
      <c r="BYD269" s="41"/>
      <c r="BYE269" s="42"/>
      <c r="BYF269" s="42"/>
      <c r="BYG269" s="125"/>
      <c r="BYH269" s="44"/>
      <c r="BYI269" s="44"/>
      <c r="BYJ269" s="41"/>
      <c r="BYK269" s="42"/>
      <c r="BYL269" s="42"/>
      <c r="BYM269" s="125"/>
      <c r="BYN269" s="44"/>
      <c r="BYO269" s="44"/>
      <c r="BYP269" s="41"/>
      <c r="BYQ269" s="42"/>
      <c r="BYR269" s="42"/>
      <c r="BYS269" s="125"/>
      <c r="BYT269" s="44"/>
      <c r="BYU269" s="44"/>
      <c r="BYV269" s="41"/>
      <c r="BYW269" s="42"/>
      <c r="BYX269" s="42"/>
      <c r="BYY269" s="125"/>
      <c r="BYZ269" s="44"/>
      <c r="BZA269" s="44"/>
      <c r="BZB269" s="41"/>
      <c r="BZC269" s="42"/>
      <c r="BZD269" s="42"/>
      <c r="BZE269" s="125"/>
      <c r="BZF269" s="44"/>
      <c r="BZG269" s="44"/>
      <c r="BZH269" s="41"/>
      <c r="BZI269" s="42"/>
      <c r="BZJ269" s="42"/>
      <c r="BZK269" s="125"/>
      <c r="BZL269" s="44"/>
      <c r="BZM269" s="44"/>
      <c r="BZN269" s="41"/>
      <c r="BZO269" s="42"/>
      <c r="BZP269" s="42"/>
      <c r="BZQ269" s="125"/>
      <c r="BZR269" s="44"/>
      <c r="BZS269" s="44"/>
      <c r="BZT269" s="41"/>
      <c r="BZU269" s="42"/>
      <c r="BZV269" s="42"/>
      <c r="BZW269" s="125"/>
      <c r="BZX269" s="44"/>
      <c r="BZY269" s="44"/>
      <c r="BZZ269" s="41"/>
      <c r="CAA269" s="42"/>
      <c r="CAB269" s="42"/>
      <c r="CAC269" s="125"/>
      <c r="CAD269" s="44"/>
      <c r="CAE269" s="44"/>
      <c r="CAF269" s="41"/>
      <c r="CAG269" s="42"/>
      <c r="CAH269" s="42"/>
      <c r="CAI269" s="125"/>
      <c r="CAJ269" s="44"/>
      <c r="CAK269" s="44"/>
      <c r="CAL269" s="41"/>
      <c r="CAM269" s="42"/>
      <c r="CAN269" s="42"/>
      <c r="CAO269" s="125"/>
      <c r="CAP269" s="44"/>
      <c r="CAQ269" s="44"/>
      <c r="CAR269" s="41"/>
      <c r="CAS269" s="42"/>
      <c r="CAT269" s="42"/>
      <c r="CAU269" s="125"/>
      <c r="CAV269" s="44"/>
      <c r="CAW269" s="44"/>
      <c r="CAX269" s="41"/>
      <c r="CAY269" s="42"/>
      <c r="CAZ269" s="42"/>
      <c r="CBA269" s="125"/>
      <c r="CBB269" s="44"/>
      <c r="CBC269" s="44"/>
      <c r="CBD269" s="41"/>
      <c r="CBE269" s="42"/>
      <c r="CBF269" s="42"/>
      <c r="CBG269" s="125"/>
      <c r="CBH269" s="44"/>
      <c r="CBI269" s="44"/>
      <c r="CBJ269" s="41"/>
      <c r="CBK269" s="42"/>
      <c r="CBL269" s="42"/>
      <c r="CBM269" s="125"/>
      <c r="CBN269" s="44"/>
      <c r="CBO269" s="44"/>
      <c r="CBP269" s="41"/>
      <c r="CBQ269" s="42"/>
      <c r="CBR269" s="42"/>
      <c r="CBS269" s="125"/>
      <c r="CBT269" s="44"/>
      <c r="CBU269" s="44"/>
      <c r="CBV269" s="41"/>
      <c r="CBW269" s="42"/>
      <c r="CBX269" s="42"/>
      <c r="CBY269" s="125"/>
      <c r="CBZ269" s="44"/>
      <c r="CCA269" s="44"/>
      <c r="CCB269" s="41"/>
      <c r="CCC269" s="42"/>
      <c r="CCD269" s="42"/>
      <c r="CCE269" s="125"/>
      <c r="CCF269" s="44"/>
      <c r="CCG269" s="44"/>
      <c r="CCH269" s="41"/>
      <c r="CCI269" s="42"/>
      <c r="CCJ269" s="42"/>
      <c r="CCK269" s="125"/>
      <c r="CCL269" s="44"/>
      <c r="CCM269" s="44"/>
      <c r="CCN269" s="41"/>
      <c r="CCO269" s="42"/>
      <c r="CCP269" s="42"/>
      <c r="CCQ269" s="125"/>
      <c r="CCR269" s="44"/>
      <c r="CCS269" s="44"/>
      <c r="CCT269" s="41"/>
      <c r="CCU269" s="42"/>
      <c r="CCV269" s="42"/>
      <c r="CCW269" s="125"/>
      <c r="CCX269" s="44"/>
      <c r="CCY269" s="44"/>
      <c r="CCZ269" s="41"/>
      <c r="CDA269" s="42"/>
      <c r="CDB269" s="42"/>
      <c r="CDC269" s="125"/>
      <c r="CDD269" s="44"/>
      <c r="CDE269" s="44"/>
      <c r="CDF269" s="41"/>
      <c r="CDG269" s="42"/>
      <c r="CDH269" s="42"/>
      <c r="CDI269" s="125"/>
      <c r="CDJ269" s="44"/>
      <c r="CDK269" s="44"/>
      <c r="CDL269" s="41"/>
      <c r="CDM269" s="42"/>
      <c r="CDN269" s="42"/>
      <c r="CDO269" s="125"/>
      <c r="CDP269" s="44"/>
      <c r="CDQ269" s="44"/>
      <c r="CDR269" s="41"/>
      <c r="CDS269" s="42"/>
      <c r="CDT269" s="42"/>
      <c r="CDU269" s="125"/>
      <c r="CDV269" s="44"/>
      <c r="CDW269" s="44"/>
      <c r="CDX269" s="41"/>
      <c r="CDY269" s="42"/>
      <c r="CDZ269" s="42"/>
      <c r="CEA269" s="125"/>
      <c r="CEB269" s="44"/>
      <c r="CEC269" s="44"/>
      <c r="CED269" s="41"/>
      <c r="CEE269" s="42"/>
      <c r="CEF269" s="42"/>
      <c r="CEG269" s="125"/>
      <c r="CEH269" s="44"/>
      <c r="CEI269" s="44"/>
      <c r="CEJ269" s="41"/>
      <c r="CEK269" s="42"/>
      <c r="CEL269" s="42"/>
      <c r="CEM269" s="125"/>
      <c r="CEN269" s="44"/>
      <c r="CEO269" s="44"/>
      <c r="CEP269" s="41"/>
      <c r="CEQ269" s="42"/>
      <c r="CER269" s="42"/>
      <c r="CES269" s="125"/>
      <c r="CET269" s="44"/>
      <c r="CEU269" s="44"/>
      <c r="CEV269" s="41"/>
      <c r="CEW269" s="42"/>
      <c r="CEX269" s="42"/>
      <c r="CEY269" s="125"/>
      <c r="CEZ269" s="44"/>
      <c r="CFA269" s="44"/>
      <c r="CFB269" s="41"/>
      <c r="CFC269" s="42"/>
      <c r="CFD269" s="42"/>
      <c r="CFE269" s="125"/>
      <c r="CFF269" s="44"/>
      <c r="CFG269" s="44"/>
      <c r="CFH269" s="41"/>
      <c r="CFI269" s="42"/>
      <c r="CFJ269" s="42"/>
      <c r="CFK269" s="125"/>
      <c r="CFL269" s="44"/>
      <c r="CFM269" s="44"/>
      <c r="CFN269" s="41"/>
      <c r="CFO269" s="42"/>
      <c r="CFP269" s="42"/>
      <c r="CFQ269" s="125"/>
      <c r="CFR269" s="44"/>
      <c r="CFS269" s="44"/>
      <c r="CFT269" s="41"/>
      <c r="CFU269" s="42"/>
      <c r="CFV269" s="42"/>
      <c r="CFW269" s="125"/>
      <c r="CFX269" s="44"/>
      <c r="CFY269" s="44"/>
      <c r="CFZ269" s="41"/>
      <c r="CGA269" s="42"/>
      <c r="CGB269" s="42"/>
      <c r="CGC269" s="125"/>
      <c r="CGD269" s="44"/>
      <c r="CGE269" s="44"/>
      <c r="CGF269" s="41"/>
      <c r="CGG269" s="42"/>
      <c r="CGH269" s="42"/>
      <c r="CGI269" s="125"/>
      <c r="CGJ269" s="44"/>
      <c r="CGK269" s="44"/>
      <c r="CGL269" s="41"/>
      <c r="CGM269" s="42"/>
      <c r="CGN269" s="42"/>
      <c r="CGO269" s="125"/>
      <c r="CGP269" s="44"/>
      <c r="CGQ269" s="44"/>
      <c r="CGR269" s="41"/>
      <c r="CGS269" s="42"/>
      <c r="CGT269" s="42"/>
      <c r="CGU269" s="125"/>
      <c r="CGV269" s="44"/>
      <c r="CGW269" s="44"/>
      <c r="CGX269" s="41"/>
      <c r="CGY269" s="42"/>
      <c r="CGZ269" s="42"/>
      <c r="CHA269" s="125"/>
      <c r="CHB269" s="44"/>
      <c r="CHC269" s="44"/>
      <c r="CHD269" s="41"/>
      <c r="CHE269" s="42"/>
      <c r="CHF269" s="42"/>
      <c r="CHG269" s="125"/>
      <c r="CHH269" s="44"/>
      <c r="CHI269" s="44"/>
      <c r="CHJ269" s="41"/>
      <c r="CHK269" s="42"/>
      <c r="CHL269" s="42"/>
      <c r="CHM269" s="125"/>
      <c r="CHN269" s="44"/>
      <c r="CHO269" s="44"/>
      <c r="CHP269" s="41"/>
      <c r="CHQ269" s="42"/>
      <c r="CHR269" s="42"/>
      <c r="CHS269" s="125"/>
      <c r="CHT269" s="44"/>
      <c r="CHU269" s="44"/>
      <c r="CHV269" s="41"/>
      <c r="CHW269" s="42"/>
      <c r="CHX269" s="42"/>
      <c r="CHY269" s="125"/>
      <c r="CHZ269" s="44"/>
      <c r="CIA269" s="44"/>
      <c r="CIB269" s="41"/>
      <c r="CIC269" s="42"/>
      <c r="CID269" s="42"/>
      <c r="CIE269" s="125"/>
      <c r="CIF269" s="44"/>
      <c r="CIG269" s="44"/>
      <c r="CIH269" s="41"/>
      <c r="CII269" s="42"/>
      <c r="CIJ269" s="42"/>
      <c r="CIK269" s="125"/>
      <c r="CIL269" s="44"/>
      <c r="CIM269" s="44"/>
      <c r="CIN269" s="41"/>
      <c r="CIO269" s="42"/>
      <c r="CIP269" s="42"/>
      <c r="CIQ269" s="125"/>
      <c r="CIR269" s="44"/>
      <c r="CIS269" s="44"/>
      <c r="CIT269" s="41"/>
      <c r="CIU269" s="42"/>
      <c r="CIV269" s="42"/>
      <c r="CIW269" s="125"/>
      <c r="CIX269" s="44"/>
      <c r="CIY269" s="44"/>
      <c r="CIZ269" s="41"/>
      <c r="CJA269" s="42"/>
      <c r="CJB269" s="42"/>
      <c r="CJC269" s="125"/>
      <c r="CJD269" s="44"/>
      <c r="CJE269" s="44"/>
      <c r="CJF269" s="41"/>
      <c r="CJG269" s="42"/>
      <c r="CJH269" s="42"/>
      <c r="CJI269" s="125"/>
      <c r="CJJ269" s="44"/>
      <c r="CJK269" s="44"/>
      <c r="CJL269" s="41"/>
      <c r="CJM269" s="42"/>
      <c r="CJN269" s="42"/>
      <c r="CJO269" s="125"/>
      <c r="CJP269" s="44"/>
      <c r="CJQ269" s="44"/>
      <c r="CJR269" s="41"/>
      <c r="CJS269" s="42"/>
      <c r="CJT269" s="42"/>
      <c r="CJU269" s="125"/>
      <c r="CJV269" s="44"/>
      <c r="CJW269" s="44"/>
      <c r="CJX269" s="41"/>
      <c r="CJY269" s="42"/>
      <c r="CJZ269" s="42"/>
      <c r="CKA269" s="125"/>
      <c r="CKB269" s="44"/>
      <c r="CKC269" s="44"/>
      <c r="CKD269" s="41"/>
      <c r="CKE269" s="42"/>
      <c r="CKF269" s="42"/>
      <c r="CKG269" s="125"/>
      <c r="CKH269" s="44"/>
      <c r="CKI269" s="44"/>
      <c r="CKJ269" s="41"/>
      <c r="CKK269" s="42"/>
      <c r="CKL269" s="42"/>
      <c r="CKM269" s="125"/>
      <c r="CKN269" s="44"/>
      <c r="CKO269" s="44"/>
      <c r="CKP269" s="41"/>
      <c r="CKQ269" s="42"/>
      <c r="CKR269" s="42"/>
      <c r="CKS269" s="125"/>
      <c r="CKT269" s="44"/>
      <c r="CKU269" s="44"/>
      <c r="CKV269" s="41"/>
      <c r="CKW269" s="42"/>
      <c r="CKX269" s="42"/>
      <c r="CKY269" s="125"/>
      <c r="CKZ269" s="44"/>
      <c r="CLA269" s="44"/>
      <c r="CLB269" s="41"/>
      <c r="CLC269" s="42"/>
      <c r="CLD269" s="42"/>
      <c r="CLE269" s="125"/>
      <c r="CLF269" s="44"/>
      <c r="CLG269" s="44"/>
      <c r="CLH269" s="41"/>
      <c r="CLI269" s="42"/>
      <c r="CLJ269" s="42"/>
      <c r="CLK269" s="125"/>
      <c r="CLL269" s="44"/>
      <c r="CLM269" s="44"/>
      <c r="CLN269" s="41"/>
      <c r="CLO269" s="42"/>
      <c r="CLP269" s="42"/>
      <c r="CLQ269" s="125"/>
      <c r="CLR269" s="44"/>
      <c r="CLS269" s="44"/>
      <c r="CLT269" s="41"/>
      <c r="CLU269" s="42"/>
      <c r="CLV269" s="42"/>
      <c r="CLW269" s="125"/>
      <c r="CLX269" s="44"/>
      <c r="CLY269" s="44"/>
      <c r="CLZ269" s="41"/>
      <c r="CMA269" s="42"/>
      <c r="CMB269" s="42"/>
      <c r="CMC269" s="125"/>
      <c r="CMD269" s="44"/>
      <c r="CME269" s="44"/>
      <c r="CMF269" s="41"/>
      <c r="CMG269" s="42"/>
      <c r="CMH269" s="42"/>
      <c r="CMI269" s="125"/>
      <c r="CMJ269" s="44"/>
      <c r="CMK269" s="44"/>
      <c r="CML269" s="41"/>
      <c r="CMM269" s="42"/>
      <c r="CMN269" s="42"/>
      <c r="CMO269" s="125"/>
      <c r="CMP269" s="44"/>
      <c r="CMQ269" s="44"/>
      <c r="CMR269" s="41"/>
      <c r="CMS269" s="42"/>
      <c r="CMT269" s="42"/>
      <c r="CMU269" s="125"/>
      <c r="CMV269" s="44"/>
      <c r="CMW269" s="44"/>
      <c r="CMX269" s="41"/>
      <c r="CMY269" s="42"/>
      <c r="CMZ269" s="42"/>
      <c r="CNA269" s="125"/>
      <c r="CNB269" s="44"/>
      <c r="CNC269" s="44"/>
      <c r="CND269" s="41"/>
      <c r="CNE269" s="42"/>
      <c r="CNF269" s="42"/>
      <c r="CNG269" s="125"/>
      <c r="CNH269" s="44"/>
      <c r="CNI269" s="44"/>
      <c r="CNJ269" s="41"/>
      <c r="CNK269" s="42"/>
      <c r="CNL269" s="42"/>
      <c r="CNM269" s="125"/>
      <c r="CNN269" s="44"/>
      <c r="CNO269" s="44"/>
      <c r="CNP269" s="41"/>
      <c r="CNQ269" s="42"/>
      <c r="CNR269" s="42"/>
      <c r="CNS269" s="125"/>
      <c r="CNT269" s="44"/>
      <c r="CNU269" s="44"/>
      <c r="CNV269" s="41"/>
      <c r="CNW269" s="42"/>
      <c r="CNX269" s="42"/>
      <c r="CNY269" s="125"/>
      <c r="CNZ269" s="44"/>
      <c r="COA269" s="44"/>
      <c r="COB269" s="41"/>
      <c r="COC269" s="42"/>
      <c r="COD269" s="42"/>
      <c r="COE269" s="125"/>
      <c r="COF269" s="44"/>
      <c r="COG269" s="44"/>
      <c r="COH269" s="41"/>
      <c r="COI269" s="42"/>
      <c r="COJ269" s="42"/>
      <c r="COK269" s="125"/>
      <c r="COL269" s="44"/>
      <c r="COM269" s="44"/>
      <c r="CON269" s="41"/>
      <c r="COO269" s="42"/>
      <c r="COP269" s="42"/>
      <c r="COQ269" s="125"/>
      <c r="COR269" s="44"/>
      <c r="COS269" s="44"/>
      <c r="COT269" s="41"/>
      <c r="COU269" s="42"/>
      <c r="COV269" s="42"/>
      <c r="COW269" s="125"/>
      <c r="COX269" s="44"/>
      <c r="COY269" s="44"/>
      <c r="COZ269" s="41"/>
      <c r="CPA269" s="42"/>
      <c r="CPB269" s="42"/>
      <c r="CPC269" s="125"/>
      <c r="CPD269" s="44"/>
      <c r="CPE269" s="44"/>
      <c r="CPF269" s="41"/>
      <c r="CPG269" s="42"/>
      <c r="CPH269" s="42"/>
      <c r="CPI269" s="125"/>
      <c r="CPJ269" s="44"/>
      <c r="CPK269" s="44"/>
      <c r="CPL269" s="41"/>
      <c r="CPM269" s="42"/>
      <c r="CPN269" s="42"/>
      <c r="CPO269" s="125"/>
      <c r="CPP269" s="44"/>
      <c r="CPQ269" s="44"/>
      <c r="CPR269" s="41"/>
      <c r="CPS269" s="42"/>
      <c r="CPT269" s="42"/>
      <c r="CPU269" s="125"/>
      <c r="CPV269" s="44"/>
      <c r="CPW269" s="44"/>
      <c r="CPX269" s="41"/>
      <c r="CPY269" s="42"/>
      <c r="CPZ269" s="42"/>
      <c r="CQA269" s="125"/>
      <c r="CQB269" s="44"/>
      <c r="CQC269" s="44"/>
      <c r="CQD269" s="41"/>
      <c r="CQE269" s="42"/>
      <c r="CQF269" s="42"/>
      <c r="CQG269" s="125"/>
      <c r="CQH269" s="44"/>
      <c r="CQI269" s="44"/>
      <c r="CQJ269" s="41"/>
      <c r="CQK269" s="42"/>
      <c r="CQL269" s="42"/>
      <c r="CQM269" s="125"/>
      <c r="CQN269" s="44"/>
      <c r="CQO269" s="44"/>
      <c r="CQP269" s="41"/>
      <c r="CQQ269" s="42"/>
      <c r="CQR269" s="42"/>
      <c r="CQS269" s="125"/>
      <c r="CQT269" s="44"/>
      <c r="CQU269" s="44"/>
      <c r="CQV269" s="41"/>
      <c r="CQW269" s="42"/>
      <c r="CQX269" s="42"/>
      <c r="CQY269" s="125"/>
      <c r="CQZ269" s="44"/>
      <c r="CRA269" s="44"/>
      <c r="CRB269" s="41"/>
      <c r="CRC269" s="42"/>
      <c r="CRD269" s="42"/>
      <c r="CRE269" s="125"/>
      <c r="CRF269" s="44"/>
      <c r="CRG269" s="44"/>
      <c r="CRH269" s="41"/>
      <c r="CRI269" s="42"/>
      <c r="CRJ269" s="42"/>
      <c r="CRK269" s="125"/>
      <c r="CRL269" s="44"/>
      <c r="CRM269" s="44"/>
      <c r="CRN269" s="41"/>
      <c r="CRO269" s="42"/>
      <c r="CRP269" s="42"/>
      <c r="CRQ269" s="125"/>
      <c r="CRR269" s="44"/>
      <c r="CRS269" s="44"/>
      <c r="CRT269" s="41"/>
      <c r="CRU269" s="42"/>
      <c r="CRV269" s="42"/>
      <c r="CRW269" s="125"/>
      <c r="CRX269" s="44"/>
      <c r="CRY269" s="44"/>
      <c r="CRZ269" s="41"/>
      <c r="CSA269" s="42"/>
      <c r="CSB269" s="42"/>
      <c r="CSC269" s="125"/>
      <c r="CSD269" s="44"/>
      <c r="CSE269" s="44"/>
      <c r="CSF269" s="41"/>
      <c r="CSG269" s="42"/>
      <c r="CSH269" s="42"/>
      <c r="CSI269" s="125"/>
      <c r="CSJ269" s="44"/>
      <c r="CSK269" s="44"/>
      <c r="CSL269" s="41"/>
      <c r="CSM269" s="42"/>
      <c r="CSN269" s="42"/>
      <c r="CSO269" s="125"/>
      <c r="CSP269" s="44"/>
      <c r="CSQ269" s="44"/>
      <c r="CSR269" s="41"/>
      <c r="CSS269" s="42"/>
      <c r="CST269" s="42"/>
      <c r="CSU269" s="125"/>
      <c r="CSV269" s="44"/>
      <c r="CSW269" s="44"/>
      <c r="CSX269" s="41"/>
      <c r="CSY269" s="42"/>
      <c r="CSZ269" s="42"/>
      <c r="CTA269" s="125"/>
      <c r="CTB269" s="44"/>
      <c r="CTC269" s="44"/>
      <c r="CTD269" s="41"/>
      <c r="CTE269" s="42"/>
      <c r="CTF269" s="42"/>
      <c r="CTG269" s="125"/>
      <c r="CTH269" s="44"/>
      <c r="CTI269" s="44"/>
      <c r="CTJ269" s="41"/>
      <c r="CTK269" s="42"/>
      <c r="CTL269" s="42"/>
      <c r="CTM269" s="125"/>
      <c r="CTN269" s="44"/>
      <c r="CTO269" s="44"/>
      <c r="CTP269" s="41"/>
      <c r="CTQ269" s="42"/>
      <c r="CTR269" s="42"/>
      <c r="CTS269" s="125"/>
      <c r="CTT269" s="44"/>
      <c r="CTU269" s="44"/>
      <c r="CTV269" s="41"/>
      <c r="CTW269" s="42"/>
      <c r="CTX269" s="42"/>
      <c r="CTY269" s="125"/>
      <c r="CTZ269" s="44"/>
      <c r="CUA269" s="44"/>
      <c r="CUB269" s="41"/>
      <c r="CUC269" s="42"/>
      <c r="CUD269" s="42"/>
      <c r="CUE269" s="125"/>
      <c r="CUF269" s="44"/>
      <c r="CUG269" s="44"/>
      <c r="CUH269" s="41"/>
      <c r="CUI269" s="42"/>
      <c r="CUJ269" s="42"/>
      <c r="CUK269" s="125"/>
      <c r="CUL269" s="44"/>
      <c r="CUM269" s="44"/>
      <c r="CUN269" s="41"/>
      <c r="CUO269" s="42"/>
      <c r="CUP269" s="42"/>
      <c r="CUQ269" s="125"/>
      <c r="CUR269" s="44"/>
      <c r="CUS269" s="44"/>
      <c r="CUT269" s="41"/>
      <c r="CUU269" s="42"/>
      <c r="CUV269" s="42"/>
      <c r="CUW269" s="125"/>
      <c r="CUX269" s="44"/>
      <c r="CUY269" s="44"/>
      <c r="CUZ269" s="41"/>
      <c r="CVA269" s="42"/>
      <c r="CVB269" s="42"/>
      <c r="CVC269" s="125"/>
      <c r="CVD269" s="44"/>
      <c r="CVE269" s="44"/>
      <c r="CVF269" s="41"/>
      <c r="CVG269" s="42"/>
      <c r="CVH269" s="42"/>
      <c r="CVI269" s="125"/>
      <c r="CVJ269" s="44"/>
      <c r="CVK269" s="44"/>
      <c r="CVL269" s="41"/>
      <c r="CVM269" s="42"/>
      <c r="CVN269" s="42"/>
      <c r="CVO269" s="125"/>
      <c r="CVP269" s="44"/>
      <c r="CVQ269" s="44"/>
      <c r="CVR269" s="41"/>
      <c r="CVS269" s="42"/>
      <c r="CVT269" s="42"/>
      <c r="CVU269" s="125"/>
      <c r="CVV269" s="44"/>
      <c r="CVW269" s="44"/>
      <c r="CVX269" s="41"/>
      <c r="CVY269" s="42"/>
      <c r="CVZ269" s="42"/>
      <c r="CWA269" s="125"/>
      <c r="CWB269" s="44"/>
      <c r="CWC269" s="44"/>
      <c r="CWD269" s="41"/>
      <c r="CWE269" s="42"/>
      <c r="CWF269" s="42"/>
      <c r="CWG269" s="125"/>
      <c r="CWH269" s="44"/>
      <c r="CWI269" s="44"/>
      <c r="CWJ269" s="41"/>
      <c r="CWK269" s="42"/>
      <c r="CWL269" s="42"/>
      <c r="CWM269" s="125"/>
      <c r="CWN269" s="44"/>
      <c r="CWO269" s="44"/>
      <c r="CWP269" s="41"/>
      <c r="CWQ269" s="42"/>
      <c r="CWR269" s="42"/>
      <c r="CWS269" s="125"/>
      <c r="CWT269" s="44"/>
      <c r="CWU269" s="44"/>
      <c r="CWV269" s="41"/>
      <c r="CWW269" s="42"/>
      <c r="CWX269" s="42"/>
      <c r="CWY269" s="125"/>
      <c r="CWZ269" s="44"/>
      <c r="CXA269" s="44"/>
      <c r="CXB269" s="41"/>
      <c r="CXC269" s="42"/>
      <c r="CXD269" s="42"/>
      <c r="CXE269" s="125"/>
      <c r="CXF269" s="44"/>
      <c r="CXG269" s="44"/>
      <c r="CXH269" s="41"/>
      <c r="CXI269" s="42"/>
      <c r="CXJ269" s="42"/>
      <c r="CXK269" s="125"/>
      <c r="CXL269" s="44"/>
      <c r="CXM269" s="44"/>
      <c r="CXN269" s="41"/>
      <c r="CXO269" s="42"/>
      <c r="CXP269" s="42"/>
      <c r="CXQ269" s="125"/>
      <c r="CXR269" s="44"/>
      <c r="CXS269" s="44"/>
      <c r="CXT269" s="41"/>
      <c r="CXU269" s="42"/>
      <c r="CXV269" s="42"/>
      <c r="CXW269" s="125"/>
      <c r="CXX269" s="44"/>
      <c r="CXY269" s="44"/>
      <c r="CXZ269" s="41"/>
      <c r="CYA269" s="42"/>
      <c r="CYB269" s="42"/>
      <c r="CYC269" s="125"/>
      <c r="CYD269" s="44"/>
      <c r="CYE269" s="44"/>
      <c r="CYF269" s="41"/>
      <c r="CYG269" s="42"/>
      <c r="CYH269" s="42"/>
      <c r="CYI269" s="125"/>
      <c r="CYJ269" s="44"/>
      <c r="CYK269" s="44"/>
      <c r="CYL269" s="41"/>
      <c r="CYM269" s="42"/>
      <c r="CYN269" s="42"/>
      <c r="CYO269" s="125"/>
      <c r="CYP269" s="44"/>
      <c r="CYQ269" s="44"/>
      <c r="CYR269" s="41"/>
      <c r="CYS269" s="42"/>
      <c r="CYT269" s="42"/>
      <c r="CYU269" s="125"/>
      <c r="CYV269" s="44"/>
      <c r="CYW269" s="44"/>
      <c r="CYX269" s="41"/>
      <c r="CYY269" s="42"/>
      <c r="CYZ269" s="42"/>
      <c r="CZA269" s="125"/>
      <c r="CZB269" s="44"/>
      <c r="CZC269" s="44"/>
      <c r="CZD269" s="41"/>
      <c r="CZE269" s="42"/>
      <c r="CZF269" s="42"/>
      <c r="CZG269" s="125"/>
      <c r="CZH269" s="44"/>
      <c r="CZI269" s="44"/>
      <c r="CZJ269" s="41"/>
      <c r="CZK269" s="42"/>
      <c r="CZL269" s="42"/>
      <c r="CZM269" s="125"/>
      <c r="CZN269" s="44"/>
      <c r="CZO269" s="44"/>
      <c r="CZP269" s="41"/>
      <c r="CZQ269" s="42"/>
      <c r="CZR269" s="42"/>
      <c r="CZS269" s="125"/>
      <c r="CZT269" s="44"/>
      <c r="CZU269" s="44"/>
      <c r="CZV269" s="41"/>
      <c r="CZW269" s="42"/>
      <c r="CZX269" s="42"/>
      <c r="CZY269" s="125"/>
      <c r="CZZ269" s="44"/>
      <c r="DAA269" s="44"/>
      <c r="DAB269" s="41"/>
      <c r="DAC269" s="42"/>
      <c r="DAD269" s="42"/>
      <c r="DAE269" s="125"/>
      <c r="DAF269" s="44"/>
      <c r="DAG269" s="44"/>
      <c r="DAH269" s="41"/>
      <c r="DAI269" s="42"/>
      <c r="DAJ269" s="42"/>
      <c r="DAK269" s="125"/>
      <c r="DAL269" s="44"/>
      <c r="DAM269" s="44"/>
      <c r="DAN269" s="41"/>
      <c r="DAO269" s="42"/>
      <c r="DAP269" s="42"/>
      <c r="DAQ269" s="125"/>
      <c r="DAR269" s="44"/>
      <c r="DAS269" s="44"/>
      <c r="DAT269" s="41"/>
      <c r="DAU269" s="42"/>
      <c r="DAV269" s="42"/>
      <c r="DAW269" s="125"/>
      <c r="DAX269" s="44"/>
      <c r="DAY269" s="44"/>
      <c r="DAZ269" s="41"/>
      <c r="DBA269" s="42"/>
      <c r="DBB269" s="42"/>
      <c r="DBC269" s="125"/>
      <c r="DBD269" s="44"/>
      <c r="DBE269" s="44"/>
      <c r="DBF269" s="41"/>
      <c r="DBG269" s="42"/>
      <c r="DBH269" s="42"/>
      <c r="DBI269" s="125"/>
      <c r="DBJ269" s="44"/>
      <c r="DBK269" s="44"/>
      <c r="DBL269" s="41"/>
      <c r="DBM269" s="42"/>
      <c r="DBN269" s="42"/>
      <c r="DBO269" s="125"/>
      <c r="DBP269" s="44"/>
      <c r="DBQ269" s="44"/>
      <c r="DBR269" s="41"/>
      <c r="DBS269" s="42"/>
      <c r="DBT269" s="42"/>
      <c r="DBU269" s="125"/>
      <c r="DBV269" s="44"/>
      <c r="DBW269" s="44"/>
      <c r="DBX269" s="41"/>
      <c r="DBY269" s="42"/>
      <c r="DBZ269" s="42"/>
      <c r="DCA269" s="125"/>
      <c r="DCB269" s="44"/>
      <c r="DCC269" s="44"/>
      <c r="DCD269" s="41"/>
      <c r="DCE269" s="42"/>
      <c r="DCF269" s="42"/>
      <c r="DCG269" s="125"/>
      <c r="DCH269" s="44"/>
      <c r="DCI269" s="44"/>
      <c r="DCJ269" s="41"/>
      <c r="DCK269" s="42"/>
      <c r="DCL269" s="42"/>
      <c r="DCM269" s="125"/>
      <c r="DCN269" s="44"/>
      <c r="DCO269" s="44"/>
      <c r="DCP269" s="41"/>
      <c r="DCQ269" s="42"/>
      <c r="DCR269" s="42"/>
      <c r="DCS269" s="125"/>
      <c r="DCT269" s="44"/>
      <c r="DCU269" s="44"/>
      <c r="DCV269" s="41"/>
      <c r="DCW269" s="42"/>
      <c r="DCX269" s="42"/>
      <c r="DCY269" s="125"/>
      <c r="DCZ269" s="44"/>
      <c r="DDA269" s="44"/>
      <c r="DDB269" s="41"/>
      <c r="DDC269" s="42"/>
      <c r="DDD269" s="42"/>
      <c r="DDE269" s="125"/>
      <c r="DDF269" s="44"/>
      <c r="DDG269" s="44"/>
      <c r="DDH269" s="41"/>
      <c r="DDI269" s="42"/>
      <c r="DDJ269" s="42"/>
      <c r="DDK269" s="125"/>
      <c r="DDL269" s="44"/>
      <c r="DDM269" s="44"/>
      <c r="DDN269" s="41"/>
      <c r="DDO269" s="42"/>
      <c r="DDP269" s="42"/>
      <c r="DDQ269" s="125"/>
      <c r="DDR269" s="44"/>
      <c r="DDS269" s="44"/>
      <c r="DDT269" s="41"/>
      <c r="DDU269" s="42"/>
      <c r="DDV269" s="42"/>
      <c r="DDW269" s="125"/>
      <c r="DDX269" s="44"/>
      <c r="DDY269" s="44"/>
      <c r="DDZ269" s="41"/>
      <c r="DEA269" s="42"/>
      <c r="DEB269" s="42"/>
      <c r="DEC269" s="125"/>
      <c r="DED269" s="44"/>
      <c r="DEE269" s="44"/>
      <c r="DEF269" s="41"/>
      <c r="DEG269" s="42"/>
      <c r="DEH269" s="42"/>
      <c r="DEI269" s="125"/>
      <c r="DEJ269" s="44"/>
      <c r="DEK269" s="44"/>
      <c r="DEL269" s="41"/>
      <c r="DEM269" s="42"/>
      <c r="DEN269" s="42"/>
      <c r="DEO269" s="125"/>
      <c r="DEP269" s="44"/>
      <c r="DEQ269" s="44"/>
      <c r="DER269" s="41"/>
      <c r="DES269" s="42"/>
      <c r="DET269" s="42"/>
      <c r="DEU269" s="125"/>
      <c r="DEV269" s="44"/>
      <c r="DEW269" s="44"/>
      <c r="DEX269" s="41"/>
      <c r="DEY269" s="42"/>
      <c r="DEZ269" s="42"/>
      <c r="DFA269" s="125"/>
      <c r="DFB269" s="44"/>
      <c r="DFC269" s="44"/>
      <c r="DFD269" s="41"/>
      <c r="DFE269" s="42"/>
      <c r="DFF269" s="42"/>
      <c r="DFG269" s="125"/>
      <c r="DFH269" s="44"/>
      <c r="DFI269" s="44"/>
      <c r="DFJ269" s="41"/>
      <c r="DFK269" s="42"/>
      <c r="DFL269" s="42"/>
      <c r="DFM269" s="125"/>
      <c r="DFN269" s="44"/>
      <c r="DFO269" s="44"/>
      <c r="DFP269" s="41"/>
      <c r="DFQ269" s="42"/>
      <c r="DFR269" s="42"/>
      <c r="DFS269" s="125"/>
      <c r="DFT269" s="44"/>
      <c r="DFU269" s="44"/>
      <c r="DFV269" s="41"/>
      <c r="DFW269" s="42"/>
      <c r="DFX269" s="42"/>
      <c r="DFY269" s="125"/>
      <c r="DFZ269" s="44"/>
      <c r="DGA269" s="44"/>
      <c r="DGB269" s="41"/>
      <c r="DGC269" s="42"/>
      <c r="DGD269" s="42"/>
      <c r="DGE269" s="125"/>
      <c r="DGF269" s="44"/>
      <c r="DGG269" s="44"/>
      <c r="DGH269" s="41"/>
      <c r="DGI269" s="42"/>
      <c r="DGJ269" s="42"/>
      <c r="DGK269" s="125"/>
      <c r="DGL269" s="44"/>
      <c r="DGM269" s="44"/>
      <c r="DGN269" s="41"/>
      <c r="DGO269" s="42"/>
      <c r="DGP269" s="42"/>
      <c r="DGQ269" s="125"/>
      <c r="DGR269" s="44"/>
      <c r="DGS269" s="44"/>
      <c r="DGT269" s="41"/>
      <c r="DGU269" s="42"/>
      <c r="DGV269" s="42"/>
      <c r="DGW269" s="125"/>
      <c r="DGX269" s="44"/>
      <c r="DGY269" s="44"/>
      <c r="DGZ269" s="41"/>
      <c r="DHA269" s="42"/>
      <c r="DHB269" s="42"/>
      <c r="DHC269" s="125"/>
      <c r="DHD269" s="44"/>
      <c r="DHE269" s="44"/>
      <c r="DHF269" s="41"/>
      <c r="DHG269" s="42"/>
      <c r="DHH269" s="42"/>
      <c r="DHI269" s="125"/>
      <c r="DHJ269" s="44"/>
      <c r="DHK269" s="44"/>
      <c r="DHL269" s="41"/>
      <c r="DHM269" s="42"/>
      <c r="DHN269" s="42"/>
      <c r="DHO269" s="125"/>
      <c r="DHP269" s="44"/>
      <c r="DHQ269" s="44"/>
      <c r="DHR269" s="41"/>
      <c r="DHS269" s="42"/>
      <c r="DHT269" s="42"/>
      <c r="DHU269" s="125"/>
      <c r="DHV269" s="44"/>
      <c r="DHW269" s="44"/>
      <c r="DHX269" s="41"/>
      <c r="DHY269" s="42"/>
      <c r="DHZ269" s="42"/>
      <c r="DIA269" s="125"/>
      <c r="DIB269" s="44"/>
      <c r="DIC269" s="44"/>
      <c r="DID269" s="41"/>
      <c r="DIE269" s="42"/>
      <c r="DIF269" s="42"/>
      <c r="DIG269" s="125"/>
      <c r="DIH269" s="44"/>
      <c r="DII269" s="44"/>
      <c r="DIJ269" s="41"/>
      <c r="DIK269" s="42"/>
      <c r="DIL269" s="42"/>
      <c r="DIM269" s="125"/>
      <c r="DIN269" s="44"/>
      <c r="DIO269" s="44"/>
      <c r="DIP269" s="41"/>
      <c r="DIQ269" s="42"/>
      <c r="DIR269" s="42"/>
      <c r="DIS269" s="125"/>
      <c r="DIT269" s="44"/>
      <c r="DIU269" s="44"/>
      <c r="DIV269" s="41"/>
      <c r="DIW269" s="42"/>
      <c r="DIX269" s="42"/>
      <c r="DIY269" s="125"/>
      <c r="DIZ269" s="44"/>
      <c r="DJA269" s="44"/>
      <c r="DJB269" s="41"/>
      <c r="DJC269" s="42"/>
      <c r="DJD269" s="42"/>
      <c r="DJE269" s="125"/>
      <c r="DJF269" s="44"/>
      <c r="DJG269" s="44"/>
      <c r="DJH269" s="41"/>
      <c r="DJI269" s="42"/>
      <c r="DJJ269" s="42"/>
      <c r="DJK269" s="125"/>
      <c r="DJL269" s="44"/>
      <c r="DJM269" s="44"/>
      <c r="DJN269" s="41"/>
      <c r="DJO269" s="42"/>
      <c r="DJP269" s="42"/>
      <c r="DJQ269" s="125"/>
      <c r="DJR269" s="44"/>
      <c r="DJS269" s="44"/>
      <c r="DJT269" s="41"/>
      <c r="DJU269" s="42"/>
      <c r="DJV269" s="42"/>
      <c r="DJW269" s="125"/>
      <c r="DJX269" s="44"/>
      <c r="DJY269" s="44"/>
      <c r="DJZ269" s="41"/>
      <c r="DKA269" s="42"/>
      <c r="DKB269" s="42"/>
      <c r="DKC269" s="125"/>
      <c r="DKD269" s="44"/>
      <c r="DKE269" s="44"/>
      <c r="DKF269" s="41"/>
      <c r="DKG269" s="42"/>
      <c r="DKH269" s="42"/>
      <c r="DKI269" s="125"/>
      <c r="DKJ269" s="44"/>
      <c r="DKK269" s="44"/>
      <c r="DKL269" s="41"/>
      <c r="DKM269" s="42"/>
      <c r="DKN269" s="42"/>
      <c r="DKO269" s="125"/>
      <c r="DKP269" s="44"/>
      <c r="DKQ269" s="44"/>
      <c r="DKR269" s="41"/>
      <c r="DKS269" s="42"/>
      <c r="DKT269" s="42"/>
      <c r="DKU269" s="125"/>
      <c r="DKV269" s="44"/>
      <c r="DKW269" s="44"/>
      <c r="DKX269" s="41"/>
      <c r="DKY269" s="42"/>
      <c r="DKZ269" s="42"/>
      <c r="DLA269" s="125"/>
      <c r="DLB269" s="44"/>
      <c r="DLC269" s="44"/>
      <c r="DLD269" s="41"/>
      <c r="DLE269" s="42"/>
      <c r="DLF269" s="42"/>
      <c r="DLG269" s="125"/>
      <c r="DLH269" s="44"/>
      <c r="DLI269" s="44"/>
      <c r="DLJ269" s="41"/>
      <c r="DLK269" s="42"/>
      <c r="DLL269" s="42"/>
      <c r="DLM269" s="125"/>
      <c r="DLN269" s="44"/>
      <c r="DLO269" s="44"/>
      <c r="DLP269" s="41"/>
      <c r="DLQ269" s="42"/>
      <c r="DLR269" s="42"/>
      <c r="DLS269" s="125"/>
      <c r="DLT269" s="44"/>
      <c r="DLU269" s="44"/>
      <c r="DLV269" s="41"/>
      <c r="DLW269" s="42"/>
      <c r="DLX269" s="42"/>
      <c r="DLY269" s="125"/>
      <c r="DLZ269" s="44"/>
      <c r="DMA269" s="44"/>
      <c r="DMB269" s="41"/>
      <c r="DMC269" s="42"/>
      <c r="DMD269" s="42"/>
      <c r="DME269" s="125"/>
      <c r="DMF269" s="44"/>
      <c r="DMG269" s="44"/>
      <c r="DMH269" s="41"/>
      <c r="DMI269" s="42"/>
      <c r="DMJ269" s="42"/>
      <c r="DMK269" s="125"/>
      <c r="DML269" s="44"/>
      <c r="DMM269" s="44"/>
      <c r="DMN269" s="41"/>
      <c r="DMO269" s="42"/>
      <c r="DMP269" s="42"/>
      <c r="DMQ269" s="125"/>
      <c r="DMR269" s="44"/>
      <c r="DMS269" s="44"/>
      <c r="DMT269" s="41"/>
      <c r="DMU269" s="42"/>
      <c r="DMV269" s="42"/>
      <c r="DMW269" s="125"/>
      <c r="DMX269" s="44"/>
      <c r="DMY269" s="44"/>
      <c r="DMZ269" s="41"/>
      <c r="DNA269" s="42"/>
      <c r="DNB269" s="42"/>
      <c r="DNC269" s="125"/>
      <c r="DND269" s="44"/>
      <c r="DNE269" s="44"/>
      <c r="DNF269" s="41"/>
      <c r="DNG269" s="42"/>
      <c r="DNH269" s="42"/>
      <c r="DNI269" s="125"/>
      <c r="DNJ269" s="44"/>
      <c r="DNK269" s="44"/>
      <c r="DNL269" s="41"/>
      <c r="DNM269" s="42"/>
      <c r="DNN269" s="42"/>
      <c r="DNO269" s="125"/>
      <c r="DNP269" s="44"/>
      <c r="DNQ269" s="44"/>
      <c r="DNR269" s="41"/>
      <c r="DNS269" s="42"/>
      <c r="DNT269" s="42"/>
      <c r="DNU269" s="125"/>
      <c r="DNV269" s="44"/>
      <c r="DNW269" s="44"/>
      <c r="DNX269" s="41"/>
      <c r="DNY269" s="42"/>
      <c r="DNZ269" s="42"/>
      <c r="DOA269" s="125"/>
      <c r="DOB269" s="44"/>
      <c r="DOC269" s="44"/>
      <c r="DOD269" s="41"/>
      <c r="DOE269" s="42"/>
      <c r="DOF269" s="42"/>
      <c r="DOG269" s="125"/>
      <c r="DOH269" s="44"/>
      <c r="DOI269" s="44"/>
      <c r="DOJ269" s="41"/>
      <c r="DOK269" s="42"/>
      <c r="DOL269" s="42"/>
      <c r="DOM269" s="125"/>
      <c r="DON269" s="44"/>
      <c r="DOO269" s="44"/>
      <c r="DOP269" s="41"/>
      <c r="DOQ269" s="42"/>
      <c r="DOR269" s="42"/>
      <c r="DOS269" s="125"/>
      <c r="DOT269" s="44"/>
      <c r="DOU269" s="44"/>
      <c r="DOV269" s="41"/>
      <c r="DOW269" s="42"/>
      <c r="DOX269" s="42"/>
      <c r="DOY269" s="125"/>
      <c r="DOZ269" s="44"/>
      <c r="DPA269" s="44"/>
      <c r="DPB269" s="41"/>
      <c r="DPC269" s="42"/>
      <c r="DPD269" s="42"/>
      <c r="DPE269" s="125"/>
      <c r="DPF269" s="44"/>
      <c r="DPG269" s="44"/>
      <c r="DPH269" s="41"/>
      <c r="DPI269" s="42"/>
      <c r="DPJ269" s="42"/>
      <c r="DPK269" s="125"/>
      <c r="DPL269" s="44"/>
      <c r="DPM269" s="44"/>
      <c r="DPN269" s="41"/>
      <c r="DPO269" s="42"/>
      <c r="DPP269" s="42"/>
      <c r="DPQ269" s="125"/>
      <c r="DPR269" s="44"/>
      <c r="DPS269" s="44"/>
      <c r="DPT269" s="41"/>
      <c r="DPU269" s="42"/>
      <c r="DPV269" s="42"/>
      <c r="DPW269" s="125"/>
      <c r="DPX269" s="44"/>
      <c r="DPY269" s="44"/>
      <c r="DPZ269" s="41"/>
      <c r="DQA269" s="42"/>
      <c r="DQB269" s="42"/>
      <c r="DQC269" s="125"/>
      <c r="DQD269" s="44"/>
      <c r="DQE269" s="44"/>
      <c r="DQF269" s="41"/>
      <c r="DQG269" s="42"/>
      <c r="DQH269" s="42"/>
      <c r="DQI269" s="125"/>
      <c r="DQJ269" s="44"/>
      <c r="DQK269" s="44"/>
      <c r="DQL269" s="41"/>
      <c r="DQM269" s="42"/>
      <c r="DQN269" s="42"/>
      <c r="DQO269" s="125"/>
      <c r="DQP269" s="44"/>
      <c r="DQQ269" s="44"/>
      <c r="DQR269" s="41"/>
      <c r="DQS269" s="42"/>
      <c r="DQT269" s="42"/>
      <c r="DQU269" s="125"/>
      <c r="DQV269" s="44"/>
      <c r="DQW269" s="44"/>
      <c r="DQX269" s="41"/>
      <c r="DQY269" s="42"/>
      <c r="DQZ269" s="42"/>
      <c r="DRA269" s="125"/>
      <c r="DRB269" s="44"/>
      <c r="DRC269" s="44"/>
      <c r="DRD269" s="41"/>
      <c r="DRE269" s="42"/>
      <c r="DRF269" s="42"/>
      <c r="DRG269" s="125"/>
      <c r="DRH269" s="44"/>
      <c r="DRI269" s="44"/>
      <c r="DRJ269" s="41"/>
      <c r="DRK269" s="42"/>
      <c r="DRL269" s="42"/>
      <c r="DRM269" s="125"/>
      <c r="DRN269" s="44"/>
      <c r="DRO269" s="44"/>
      <c r="DRP269" s="41"/>
      <c r="DRQ269" s="42"/>
      <c r="DRR269" s="42"/>
      <c r="DRS269" s="125"/>
      <c r="DRT269" s="44"/>
      <c r="DRU269" s="44"/>
      <c r="DRV269" s="41"/>
      <c r="DRW269" s="42"/>
      <c r="DRX269" s="42"/>
      <c r="DRY269" s="125"/>
      <c r="DRZ269" s="44"/>
      <c r="DSA269" s="44"/>
      <c r="DSB269" s="41"/>
      <c r="DSC269" s="42"/>
      <c r="DSD269" s="42"/>
      <c r="DSE269" s="125"/>
      <c r="DSF269" s="44"/>
      <c r="DSG269" s="44"/>
      <c r="DSH269" s="41"/>
      <c r="DSI269" s="42"/>
      <c r="DSJ269" s="42"/>
      <c r="DSK269" s="125"/>
      <c r="DSL269" s="44"/>
      <c r="DSM269" s="44"/>
      <c r="DSN269" s="41"/>
      <c r="DSO269" s="42"/>
      <c r="DSP269" s="42"/>
      <c r="DSQ269" s="125"/>
      <c r="DSR269" s="44"/>
      <c r="DSS269" s="44"/>
      <c r="DST269" s="41"/>
      <c r="DSU269" s="42"/>
      <c r="DSV269" s="42"/>
      <c r="DSW269" s="125"/>
      <c r="DSX269" s="44"/>
      <c r="DSY269" s="44"/>
      <c r="DSZ269" s="41"/>
      <c r="DTA269" s="42"/>
      <c r="DTB269" s="42"/>
      <c r="DTC269" s="125"/>
      <c r="DTD269" s="44"/>
      <c r="DTE269" s="44"/>
      <c r="DTF269" s="41"/>
      <c r="DTG269" s="42"/>
      <c r="DTH269" s="42"/>
      <c r="DTI269" s="125"/>
      <c r="DTJ269" s="44"/>
      <c r="DTK269" s="44"/>
      <c r="DTL269" s="41"/>
      <c r="DTM269" s="42"/>
      <c r="DTN269" s="42"/>
      <c r="DTO269" s="125"/>
      <c r="DTP269" s="44"/>
      <c r="DTQ269" s="44"/>
      <c r="DTR269" s="41"/>
      <c r="DTS269" s="42"/>
      <c r="DTT269" s="42"/>
      <c r="DTU269" s="125"/>
      <c r="DTV269" s="44"/>
      <c r="DTW269" s="44"/>
      <c r="DTX269" s="41"/>
      <c r="DTY269" s="42"/>
      <c r="DTZ269" s="42"/>
      <c r="DUA269" s="125"/>
      <c r="DUB269" s="44"/>
      <c r="DUC269" s="44"/>
      <c r="DUD269" s="41"/>
      <c r="DUE269" s="42"/>
      <c r="DUF269" s="42"/>
      <c r="DUG269" s="125"/>
      <c r="DUH269" s="44"/>
      <c r="DUI269" s="44"/>
      <c r="DUJ269" s="41"/>
      <c r="DUK269" s="42"/>
      <c r="DUL269" s="42"/>
      <c r="DUM269" s="125"/>
      <c r="DUN269" s="44"/>
      <c r="DUO269" s="44"/>
      <c r="DUP269" s="41"/>
      <c r="DUQ269" s="42"/>
      <c r="DUR269" s="42"/>
      <c r="DUS269" s="125"/>
      <c r="DUT269" s="44"/>
      <c r="DUU269" s="44"/>
      <c r="DUV269" s="41"/>
      <c r="DUW269" s="42"/>
      <c r="DUX269" s="42"/>
      <c r="DUY269" s="125"/>
      <c r="DUZ269" s="44"/>
      <c r="DVA269" s="44"/>
      <c r="DVB269" s="41"/>
      <c r="DVC269" s="42"/>
      <c r="DVD269" s="42"/>
      <c r="DVE269" s="125"/>
      <c r="DVF269" s="44"/>
      <c r="DVG269" s="44"/>
      <c r="DVH269" s="41"/>
      <c r="DVI269" s="42"/>
      <c r="DVJ269" s="42"/>
      <c r="DVK269" s="125"/>
      <c r="DVL269" s="44"/>
      <c r="DVM269" s="44"/>
      <c r="DVN269" s="41"/>
      <c r="DVO269" s="42"/>
      <c r="DVP269" s="42"/>
      <c r="DVQ269" s="125"/>
      <c r="DVR269" s="44"/>
      <c r="DVS269" s="44"/>
      <c r="DVT269" s="41"/>
      <c r="DVU269" s="42"/>
      <c r="DVV269" s="42"/>
      <c r="DVW269" s="125"/>
      <c r="DVX269" s="44"/>
      <c r="DVY269" s="44"/>
      <c r="DVZ269" s="41"/>
      <c r="DWA269" s="42"/>
      <c r="DWB269" s="42"/>
      <c r="DWC269" s="125"/>
      <c r="DWD269" s="44"/>
      <c r="DWE269" s="44"/>
      <c r="DWF269" s="41"/>
      <c r="DWG269" s="42"/>
      <c r="DWH269" s="42"/>
      <c r="DWI269" s="125"/>
      <c r="DWJ269" s="44"/>
      <c r="DWK269" s="44"/>
      <c r="DWL269" s="41"/>
      <c r="DWM269" s="42"/>
      <c r="DWN269" s="42"/>
      <c r="DWO269" s="125"/>
      <c r="DWP269" s="44"/>
      <c r="DWQ269" s="44"/>
      <c r="DWR269" s="41"/>
      <c r="DWS269" s="42"/>
      <c r="DWT269" s="42"/>
      <c r="DWU269" s="125"/>
      <c r="DWV269" s="44"/>
      <c r="DWW269" s="44"/>
      <c r="DWX269" s="41"/>
      <c r="DWY269" s="42"/>
      <c r="DWZ269" s="42"/>
      <c r="DXA269" s="125"/>
      <c r="DXB269" s="44"/>
      <c r="DXC269" s="44"/>
      <c r="DXD269" s="41"/>
      <c r="DXE269" s="42"/>
      <c r="DXF269" s="42"/>
      <c r="DXG269" s="125"/>
      <c r="DXH269" s="44"/>
      <c r="DXI269" s="44"/>
      <c r="DXJ269" s="41"/>
      <c r="DXK269" s="42"/>
      <c r="DXL269" s="42"/>
      <c r="DXM269" s="125"/>
      <c r="DXN269" s="44"/>
      <c r="DXO269" s="44"/>
      <c r="DXP269" s="41"/>
      <c r="DXQ269" s="42"/>
      <c r="DXR269" s="42"/>
      <c r="DXS269" s="125"/>
      <c r="DXT269" s="44"/>
      <c r="DXU269" s="44"/>
      <c r="DXV269" s="41"/>
      <c r="DXW269" s="42"/>
      <c r="DXX269" s="42"/>
      <c r="DXY269" s="125"/>
      <c r="DXZ269" s="44"/>
      <c r="DYA269" s="44"/>
      <c r="DYB269" s="41"/>
      <c r="DYC269" s="42"/>
      <c r="DYD269" s="42"/>
      <c r="DYE269" s="125"/>
      <c r="DYF269" s="44"/>
      <c r="DYG269" s="44"/>
      <c r="DYH269" s="41"/>
      <c r="DYI269" s="42"/>
      <c r="DYJ269" s="42"/>
      <c r="DYK269" s="125"/>
      <c r="DYL269" s="44"/>
      <c r="DYM269" s="44"/>
      <c r="DYN269" s="41"/>
      <c r="DYO269" s="42"/>
      <c r="DYP269" s="42"/>
      <c r="DYQ269" s="125"/>
      <c r="DYR269" s="44"/>
      <c r="DYS269" s="44"/>
      <c r="DYT269" s="41"/>
      <c r="DYU269" s="42"/>
      <c r="DYV269" s="42"/>
      <c r="DYW269" s="125"/>
      <c r="DYX269" s="44"/>
      <c r="DYY269" s="44"/>
      <c r="DYZ269" s="41"/>
      <c r="DZA269" s="42"/>
      <c r="DZB269" s="42"/>
      <c r="DZC269" s="125"/>
      <c r="DZD269" s="44"/>
      <c r="DZE269" s="44"/>
      <c r="DZF269" s="41"/>
      <c r="DZG269" s="42"/>
      <c r="DZH269" s="42"/>
      <c r="DZI269" s="125"/>
      <c r="DZJ269" s="44"/>
      <c r="DZK269" s="44"/>
      <c r="DZL269" s="41"/>
      <c r="DZM269" s="42"/>
      <c r="DZN269" s="42"/>
      <c r="DZO269" s="125"/>
      <c r="DZP269" s="44"/>
      <c r="DZQ269" s="44"/>
      <c r="DZR269" s="41"/>
      <c r="DZS269" s="42"/>
      <c r="DZT269" s="42"/>
      <c r="DZU269" s="125"/>
      <c r="DZV269" s="44"/>
      <c r="DZW269" s="44"/>
      <c r="DZX269" s="41"/>
      <c r="DZY269" s="42"/>
      <c r="DZZ269" s="42"/>
      <c r="EAA269" s="125"/>
      <c r="EAB269" s="44"/>
      <c r="EAC269" s="44"/>
      <c r="EAD269" s="41"/>
      <c r="EAE269" s="42"/>
      <c r="EAF269" s="42"/>
      <c r="EAG269" s="125"/>
      <c r="EAH269" s="44"/>
      <c r="EAI269" s="44"/>
      <c r="EAJ269" s="41"/>
      <c r="EAK269" s="42"/>
      <c r="EAL269" s="42"/>
      <c r="EAM269" s="125"/>
      <c r="EAN269" s="44"/>
      <c r="EAO269" s="44"/>
      <c r="EAP269" s="41"/>
      <c r="EAQ269" s="42"/>
      <c r="EAR269" s="42"/>
      <c r="EAS269" s="125"/>
      <c r="EAT269" s="44"/>
      <c r="EAU269" s="44"/>
      <c r="EAV269" s="41"/>
      <c r="EAW269" s="42"/>
      <c r="EAX269" s="42"/>
      <c r="EAY269" s="125"/>
      <c r="EAZ269" s="44"/>
      <c r="EBA269" s="44"/>
      <c r="EBB269" s="41"/>
      <c r="EBC269" s="42"/>
      <c r="EBD269" s="42"/>
      <c r="EBE269" s="125"/>
      <c r="EBF269" s="44"/>
      <c r="EBG269" s="44"/>
      <c r="EBH269" s="41"/>
      <c r="EBI269" s="42"/>
      <c r="EBJ269" s="42"/>
      <c r="EBK269" s="125"/>
      <c r="EBL269" s="44"/>
      <c r="EBM269" s="44"/>
      <c r="EBN269" s="41"/>
      <c r="EBO269" s="42"/>
      <c r="EBP269" s="42"/>
      <c r="EBQ269" s="125"/>
      <c r="EBR269" s="44"/>
      <c r="EBS269" s="44"/>
      <c r="EBT269" s="41"/>
      <c r="EBU269" s="42"/>
      <c r="EBV269" s="42"/>
      <c r="EBW269" s="125"/>
      <c r="EBX269" s="44"/>
      <c r="EBY269" s="44"/>
      <c r="EBZ269" s="41"/>
      <c r="ECA269" s="42"/>
      <c r="ECB269" s="42"/>
      <c r="ECC269" s="125"/>
      <c r="ECD269" s="44"/>
      <c r="ECE269" s="44"/>
      <c r="ECF269" s="41"/>
      <c r="ECG269" s="42"/>
      <c r="ECH269" s="42"/>
      <c r="ECI269" s="125"/>
      <c r="ECJ269" s="44"/>
      <c r="ECK269" s="44"/>
      <c r="ECL269" s="41"/>
      <c r="ECM269" s="42"/>
      <c r="ECN269" s="42"/>
      <c r="ECO269" s="125"/>
      <c r="ECP269" s="44"/>
      <c r="ECQ269" s="44"/>
      <c r="ECR269" s="41"/>
      <c r="ECS269" s="42"/>
      <c r="ECT269" s="42"/>
      <c r="ECU269" s="125"/>
      <c r="ECV269" s="44"/>
      <c r="ECW269" s="44"/>
      <c r="ECX269" s="41"/>
      <c r="ECY269" s="42"/>
      <c r="ECZ269" s="42"/>
      <c r="EDA269" s="125"/>
      <c r="EDB269" s="44"/>
      <c r="EDC269" s="44"/>
      <c r="EDD269" s="41"/>
      <c r="EDE269" s="42"/>
      <c r="EDF269" s="42"/>
      <c r="EDG269" s="125"/>
      <c r="EDH269" s="44"/>
      <c r="EDI269" s="44"/>
      <c r="EDJ269" s="41"/>
      <c r="EDK269" s="42"/>
      <c r="EDL269" s="42"/>
      <c r="EDM269" s="125"/>
      <c r="EDN269" s="44"/>
      <c r="EDO269" s="44"/>
      <c r="EDP269" s="41"/>
      <c r="EDQ269" s="42"/>
      <c r="EDR269" s="42"/>
      <c r="EDS269" s="125"/>
      <c r="EDT269" s="44"/>
      <c r="EDU269" s="44"/>
      <c r="EDV269" s="41"/>
      <c r="EDW269" s="42"/>
      <c r="EDX269" s="42"/>
      <c r="EDY269" s="125"/>
      <c r="EDZ269" s="44"/>
      <c r="EEA269" s="44"/>
      <c r="EEB269" s="41"/>
      <c r="EEC269" s="42"/>
      <c r="EED269" s="42"/>
      <c r="EEE269" s="125"/>
      <c r="EEF269" s="44"/>
      <c r="EEG269" s="44"/>
      <c r="EEH269" s="41"/>
      <c r="EEI269" s="42"/>
      <c r="EEJ269" s="42"/>
      <c r="EEK269" s="125"/>
      <c r="EEL269" s="44"/>
      <c r="EEM269" s="44"/>
      <c r="EEN269" s="41"/>
      <c r="EEO269" s="42"/>
      <c r="EEP269" s="42"/>
      <c r="EEQ269" s="125"/>
      <c r="EER269" s="44"/>
      <c r="EES269" s="44"/>
      <c r="EET269" s="41"/>
      <c r="EEU269" s="42"/>
      <c r="EEV269" s="42"/>
      <c r="EEW269" s="125"/>
      <c r="EEX269" s="44"/>
      <c r="EEY269" s="44"/>
      <c r="EEZ269" s="41"/>
      <c r="EFA269" s="42"/>
      <c r="EFB269" s="42"/>
      <c r="EFC269" s="125"/>
      <c r="EFD269" s="44"/>
      <c r="EFE269" s="44"/>
      <c r="EFF269" s="41"/>
      <c r="EFG269" s="42"/>
      <c r="EFH269" s="42"/>
      <c r="EFI269" s="125"/>
      <c r="EFJ269" s="44"/>
      <c r="EFK269" s="44"/>
      <c r="EFL269" s="41"/>
      <c r="EFM269" s="42"/>
      <c r="EFN269" s="42"/>
      <c r="EFO269" s="125"/>
      <c r="EFP269" s="44"/>
      <c r="EFQ269" s="44"/>
      <c r="EFR269" s="41"/>
      <c r="EFS269" s="42"/>
      <c r="EFT269" s="42"/>
      <c r="EFU269" s="125"/>
      <c r="EFV269" s="44"/>
      <c r="EFW269" s="44"/>
      <c r="EFX269" s="41"/>
      <c r="EFY269" s="42"/>
      <c r="EFZ269" s="42"/>
      <c r="EGA269" s="125"/>
      <c r="EGB269" s="44"/>
      <c r="EGC269" s="44"/>
      <c r="EGD269" s="41"/>
      <c r="EGE269" s="42"/>
      <c r="EGF269" s="42"/>
      <c r="EGG269" s="125"/>
      <c r="EGH269" s="44"/>
      <c r="EGI269" s="44"/>
      <c r="EGJ269" s="41"/>
      <c r="EGK269" s="42"/>
      <c r="EGL269" s="42"/>
      <c r="EGM269" s="125"/>
      <c r="EGN269" s="44"/>
      <c r="EGO269" s="44"/>
      <c r="EGP269" s="41"/>
      <c r="EGQ269" s="42"/>
      <c r="EGR269" s="42"/>
      <c r="EGS269" s="125"/>
      <c r="EGT269" s="44"/>
      <c r="EGU269" s="44"/>
      <c r="EGV269" s="41"/>
      <c r="EGW269" s="42"/>
      <c r="EGX269" s="42"/>
      <c r="EGY269" s="125"/>
      <c r="EGZ269" s="44"/>
      <c r="EHA269" s="44"/>
      <c r="EHB269" s="41"/>
      <c r="EHC269" s="42"/>
      <c r="EHD269" s="42"/>
      <c r="EHE269" s="125"/>
      <c r="EHF269" s="44"/>
      <c r="EHG269" s="44"/>
      <c r="EHH269" s="41"/>
      <c r="EHI269" s="42"/>
      <c r="EHJ269" s="42"/>
      <c r="EHK269" s="125"/>
      <c r="EHL269" s="44"/>
      <c r="EHM269" s="44"/>
      <c r="EHN269" s="41"/>
      <c r="EHO269" s="42"/>
      <c r="EHP269" s="42"/>
      <c r="EHQ269" s="125"/>
      <c r="EHR269" s="44"/>
      <c r="EHS269" s="44"/>
      <c r="EHT269" s="41"/>
      <c r="EHU269" s="42"/>
      <c r="EHV269" s="42"/>
      <c r="EHW269" s="125"/>
      <c r="EHX269" s="44"/>
      <c r="EHY269" s="44"/>
      <c r="EHZ269" s="41"/>
      <c r="EIA269" s="42"/>
      <c r="EIB269" s="42"/>
      <c r="EIC269" s="125"/>
      <c r="EID269" s="44"/>
      <c r="EIE269" s="44"/>
      <c r="EIF269" s="41"/>
      <c r="EIG269" s="42"/>
      <c r="EIH269" s="42"/>
      <c r="EII269" s="125"/>
      <c r="EIJ269" s="44"/>
      <c r="EIK269" s="44"/>
      <c r="EIL269" s="41"/>
      <c r="EIM269" s="42"/>
      <c r="EIN269" s="42"/>
      <c r="EIO269" s="125"/>
      <c r="EIP269" s="44"/>
      <c r="EIQ269" s="44"/>
      <c r="EIR269" s="41"/>
      <c r="EIS269" s="42"/>
      <c r="EIT269" s="42"/>
      <c r="EIU269" s="125"/>
      <c r="EIV269" s="44"/>
      <c r="EIW269" s="44"/>
      <c r="EIX269" s="41"/>
      <c r="EIY269" s="42"/>
      <c r="EIZ269" s="42"/>
      <c r="EJA269" s="125"/>
      <c r="EJB269" s="44"/>
      <c r="EJC269" s="44"/>
      <c r="EJD269" s="41"/>
      <c r="EJE269" s="42"/>
      <c r="EJF269" s="42"/>
      <c r="EJG269" s="125"/>
      <c r="EJH269" s="44"/>
      <c r="EJI269" s="44"/>
      <c r="EJJ269" s="41"/>
      <c r="EJK269" s="42"/>
      <c r="EJL269" s="42"/>
      <c r="EJM269" s="125"/>
      <c r="EJN269" s="44"/>
      <c r="EJO269" s="44"/>
      <c r="EJP269" s="41"/>
      <c r="EJQ269" s="42"/>
      <c r="EJR269" s="42"/>
      <c r="EJS269" s="125"/>
      <c r="EJT269" s="44"/>
      <c r="EJU269" s="44"/>
      <c r="EJV269" s="41"/>
      <c r="EJW269" s="42"/>
      <c r="EJX269" s="42"/>
      <c r="EJY269" s="125"/>
      <c r="EJZ269" s="44"/>
      <c r="EKA269" s="44"/>
      <c r="EKB269" s="41"/>
      <c r="EKC269" s="42"/>
      <c r="EKD269" s="42"/>
      <c r="EKE269" s="125"/>
      <c r="EKF269" s="44"/>
      <c r="EKG269" s="44"/>
      <c r="EKH269" s="41"/>
      <c r="EKI269" s="42"/>
      <c r="EKJ269" s="42"/>
      <c r="EKK269" s="125"/>
      <c r="EKL269" s="44"/>
      <c r="EKM269" s="44"/>
      <c r="EKN269" s="41"/>
      <c r="EKO269" s="42"/>
      <c r="EKP269" s="42"/>
      <c r="EKQ269" s="125"/>
      <c r="EKR269" s="44"/>
      <c r="EKS269" s="44"/>
      <c r="EKT269" s="41"/>
      <c r="EKU269" s="42"/>
      <c r="EKV269" s="42"/>
      <c r="EKW269" s="125"/>
      <c r="EKX269" s="44"/>
      <c r="EKY269" s="44"/>
      <c r="EKZ269" s="41"/>
      <c r="ELA269" s="42"/>
      <c r="ELB269" s="42"/>
      <c r="ELC269" s="125"/>
      <c r="ELD269" s="44"/>
      <c r="ELE269" s="44"/>
      <c r="ELF269" s="41"/>
      <c r="ELG269" s="42"/>
      <c r="ELH269" s="42"/>
      <c r="ELI269" s="125"/>
      <c r="ELJ269" s="44"/>
      <c r="ELK269" s="44"/>
      <c r="ELL269" s="41"/>
      <c r="ELM269" s="42"/>
      <c r="ELN269" s="42"/>
      <c r="ELO269" s="125"/>
      <c r="ELP269" s="44"/>
      <c r="ELQ269" s="44"/>
      <c r="ELR269" s="41"/>
      <c r="ELS269" s="42"/>
      <c r="ELT269" s="42"/>
      <c r="ELU269" s="125"/>
      <c r="ELV269" s="44"/>
      <c r="ELW269" s="44"/>
      <c r="ELX269" s="41"/>
      <c r="ELY269" s="42"/>
      <c r="ELZ269" s="42"/>
      <c r="EMA269" s="125"/>
      <c r="EMB269" s="44"/>
      <c r="EMC269" s="44"/>
      <c r="EMD269" s="41"/>
      <c r="EME269" s="42"/>
      <c r="EMF269" s="42"/>
      <c r="EMG269" s="125"/>
      <c r="EMH269" s="44"/>
      <c r="EMI269" s="44"/>
      <c r="EMJ269" s="41"/>
      <c r="EMK269" s="42"/>
      <c r="EML269" s="42"/>
      <c r="EMM269" s="125"/>
      <c r="EMN269" s="44"/>
      <c r="EMO269" s="44"/>
      <c r="EMP269" s="41"/>
      <c r="EMQ269" s="42"/>
      <c r="EMR269" s="42"/>
      <c r="EMS269" s="125"/>
      <c r="EMT269" s="44"/>
      <c r="EMU269" s="44"/>
      <c r="EMV269" s="41"/>
      <c r="EMW269" s="42"/>
      <c r="EMX269" s="42"/>
      <c r="EMY269" s="125"/>
      <c r="EMZ269" s="44"/>
      <c r="ENA269" s="44"/>
      <c r="ENB269" s="41"/>
      <c r="ENC269" s="42"/>
      <c r="END269" s="42"/>
      <c r="ENE269" s="125"/>
      <c r="ENF269" s="44"/>
      <c r="ENG269" s="44"/>
      <c r="ENH269" s="41"/>
      <c r="ENI269" s="42"/>
      <c r="ENJ269" s="42"/>
      <c r="ENK269" s="125"/>
      <c r="ENL269" s="44"/>
      <c r="ENM269" s="44"/>
      <c r="ENN269" s="41"/>
      <c r="ENO269" s="42"/>
      <c r="ENP269" s="42"/>
      <c r="ENQ269" s="125"/>
      <c r="ENR269" s="44"/>
      <c r="ENS269" s="44"/>
      <c r="ENT269" s="41"/>
      <c r="ENU269" s="42"/>
      <c r="ENV269" s="42"/>
      <c r="ENW269" s="125"/>
      <c r="ENX269" s="44"/>
      <c r="ENY269" s="44"/>
      <c r="ENZ269" s="41"/>
      <c r="EOA269" s="42"/>
      <c r="EOB269" s="42"/>
      <c r="EOC269" s="125"/>
      <c r="EOD269" s="44"/>
      <c r="EOE269" s="44"/>
      <c r="EOF269" s="41"/>
      <c r="EOG269" s="42"/>
      <c r="EOH269" s="42"/>
      <c r="EOI269" s="125"/>
      <c r="EOJ269" s="44"/>
      <c r="EOK269" s="44"/>
      <c r="EOL269" s="41"/>
      <c r="EOM269" s="42"/>
      <c r="EON269" s="42"/>
      <c r="EOO269" s="125"/>
      <c r="EOP269" s="44"/>
      <c r="EOQ269" s="44"/>
      <c r="EOR269" s="41"/>
      <c r="EOS269" s="42"/>
      <c r="EOT269" s="42"/>
      <c r="EOU269" s="125"/>
      <c r="EOV269" s="44"/>
      <c r="EOW269" s="44"/>
      <c r="EOX269" s="41"/>
      <c r="EOY269" s="42"/>
      <c r="EOZ269" s="42"/>
      <c r="EPA269" s="125"/>
      <c r="EPB269" s="44"/>
      <c r="EPC269" s="44"/>
      <c r="EPD269" s="41"/>
      <c r="EPE269" s="42"/>
      <c r="EPF269" s="42"/>
      <c r="EPG269" s="125"/>
      <c r="EPH269" s="44"/>
      <c r="EPI269" s="44"/>
      <c r="EPJ269" s="41"/>
      <c r="EPK269" s="42"/>
      <c r="EPL269" s="42"/>
      <c r="EPM269" s="125"/>
      <c r="EPN269" s="44"/>
      <c r="EPO269" s="44"/>
      <c r="EPP269" s="41"/>
      <c r="EPQ269" s="42"/>
      <c r="EPR269" s="42"/>
      <c r="EPS269" s="125"/>
      <c r="EPT269" s="44"/>
      <c r="EPU269" s="44"/>
      <c r="EPV269" s="41"/>
      <c r="EPW269" s="42"/>
      <c r="EPX269" s="42"/>
      <c r="EPY269" s="125"/>
      <c r="EPZ269" s="44"/>
      <c r="EQA269" s="44"/>
      <c r="EQB269" s="41"/>
      <c r="EQC269" s="42"/>
      <c r="EQD269" s="42"/>
      <c r="EQE269" s="125"/>
      <c r="EQF269" s="44"/>
      <c r="EQG269" s="44"/>
      <c r="EQH269" s="41"/>
      <c r="EQI269" s="42"/>
      <c r="EQJ269" s="42"/>
      <c r="EQK269" s="125"/>
      <c r="EQL269" s="44"/>
      <c r="EQM269" s="44"/>
      <c r="EQN269" s="41"/>
      <c r="EQO269" s="42"/>
      <c r="EQP269" s="42"/>
      <c r="EQQ269" s="125"/>
      <c r="EQR269" s="44"/>
      <c r="EQS269" s="44"/>
      <c r="EQT269" s="41"/>
      <c r="EQU269" s="42"/>
      <c r="EQV269" s="42"/>
      <c r="EQW269" s="125"/>
      <c r="EQX269" s="44"/>
      <c r="EQY269" s="44"/>
      <c r="EQZ269" s="41"/>
      <c r="ERA269" s="42"/>
      <c r="ERB269" s="42"/>
      <c r="ERC269" s="125"/>
      <c r="ERD269" s="44"/>
      <c r="ERE269" s="44"/>
      <c r="ERF269" s="41"/>
      <c r="ERG269" s="42"/>
      <c r="ERH269" s="42"/>
      <c r="ERI269" s="125"/>
      <c r="ERJ269" s="44"/>
      <c r="ERK269" s="44"/>
      <c r="ERL269" s="41"/>
      <c r="ERM269" s="42"/>
      <c r="ERN269" s="42"/>
      <c r="ERO269" s="125"/>
      <c r="ERP269" s="44"/>
      <c r="ERQ269" s="44"/>
      <c r="ERR269" s="41"/>
      <c r="ERS269" s="42"/>
      <c r="ERT269" s="42"/>
      <c r="ERU269" s="125"/>
      <c r="ERV269" s="44"/>
      <c r="ERW269" s="44"/>
      <c r="ERX269" s="41"/>
      <c r="ERY269" s="42"/>
      <c r="ERZ269" s="42"/>
      <c r="ESA269" s="125"/>
      <c r="ESB269" s="44"/>
      <c r="ESC269" s="44"/>
      <c r="ESD269" s="41"/>
      <c r="ESE269" s="42"/>
      <c r="ESF269" s="42"/>
      <c r="ESG269" s="125"/>
      <c r="ESH269" s="44"/>
      <c r="ESI269" s="44"/>
      <c r="ESJ269" s="41"/>
      <c r="ESK269" s="42"/>
      <c r="ESL269" s="42"/>
      <c r="ESM269" s="125"/>
      <c r="ESN269" s="44"/>
      <c r="ESO269" s="44"/>
      <c r="ESP269" s="41"/>
      <c r="ESQ269" s="42"/>
      <c r="ESR269" s="42"/>
      <c r="ESS269" s="125"/>
      <c r="EST269" s="44"/>
      <c r="ESU269" s="44"/>
      <c r="ESV269" s="41"/>
      <c r="ESW269" s="42"/>
      <c r="ESX269" s="42"/>
      <c r="ESY269" s="125"/>
      <c r="ESZ269" s="44"/>
      <c r="ETA269" s="44"/>
      <c r="ETB269" s="41"/>
      <c r="ETC269" s="42"/>
      <c r="ETD269" s="42"/>
      <c r="ETE269" s="125"/>
      <c r="ETF269" s="44"/>
      <c r="ETG269" s="44"/>
      <c r="ETH269" s="41"/>
      <c r="ETI269" s="42"/>
      <c r="ETJ269" s="42"/>
      <c r="ETK269" s="125"/>
      <c r="ETL269" s="44"/>
      <c r="ETM269" s="44"/>
      <c r="ETN269" s="41"/>
      <c r="ETO269" s="42"/>
      <c r="ETP269" s="42"/>
      <c r="ETQ269" s="125"/>
      <c r="ETR269" s="44"/>
      <c r="ETS269" s="44"/>
      <c r="ETT269" s="41"/>
      <c r="ETU269" s="42"/>
      <c r="ETV269" s="42"/>
      <c r="ETW269" s="125"/>
      <c r="ETX269" s="44"/>
      <c r="ETY269" s="44"/>
      <c r="ETZ269" s="41"/>
      <c r="EUA269" s="42"/>
      <c r="EUB269" s="42"/>
      <c r="EUC269" s="125"/>
      <c r="EUD269" s="44"/>
      <c r="EUE269" s="44"/>
      <c r="EUF269" s="41"/>
      <c r="EUG269" s="42"/>
      <c r="EUH269" s="42"/>
      <c r="EUI269" s="125"/>
      <c r="EUJ269" s="44"/>
      <c r="EUK269" s="44"/>
      <c r="EUL269" s="41"/>
      <c r="EUM269" s="42"/>
      <c r="EUN269" s="42"/>
      <c r="EUO269" s="125"/>
      <c r="EUP269" s="44"/>
      <c r="EUQ269" s="44"/>
      <c r="EUR269" s="41"/>
      <c r="EUS269" s="42"/>
      <c r="EUT269" s="42"/>
      <c r="EUU269" s="125"/>
      <c r="EUV269" s="44"/>
      <c r="EUW269" s="44"/>
      <c r="EUX269" s="41"/>
      <c r="EUY269" s="42"/>
      <c r="EUZ269" s="42"/>
      <c r="EVA269" s="125"/>
      <c r="EVB269" s="44"/>
      <c r="EVC269" s="44"/>
      <c r="EVD269" s="41"/>
      <c r="EVE269" s="42"/>
      <c r="EVF269" s="42"/>
      <c r="EVG269" s="125"/>
      <c r="EVH269" s="44"/>
      <c r="EVI269" s="44"/>
      <c r="EVJ269" s="41"/>
      <c r="EVK269" s="42"/>
      <c r="EVL269" s="42"/>
      <c r="EVM269" s="125"/>
      <c r="EVN269" s="44"/>
      <c r="EVO269" s="44"/>
      <c r="EVP269" s="41"/>
      <c r="EVQ269" s="42"/>
      <c r="EVR269" s="42"/>
      <c r="EVS269" s="125"/>
      <c r="EVT269" s="44"/>
      <c r="EVU269" s="44"/>
      <c r="EVV269" s="41"/>
      <c r="EVW269" s="42"/>
      <c r="EVX269" s="42"/>
      <c r="EVY269" s="125"/>
      <c r="EVZ269" s="44"/>
      <c r="EWA269" s="44"/>
      <c r="EWB269" s="41"/>
      <c r="EWC269" s="42"/>
      <c r="EWD269" s="42"/>
      <c r="EWE269" s="125"/>
      <c r="EWF269" s="44"/>
      <c r="EWG269" s="44"/>
      <c r="EWH269" s="41"/>
      <c r="EWI269" s="42"/>
      <c r="EWJ269" s="42"/>
      <c r="EWK269" s="125"/>
      <c r="EWL269" s="44"/>
      <c r="EWM269" s="44"/>
      <c r="EWN269" s="41"/>
      <c r="EWO269" s="42"/>
      <c r="EWP269" s="42"/>
      <c r="EWQ269" s="125"/>
      <c r="EWR269" s="44"/>
      <c r="EWS269" s="44"/>
      <c r="EWT269" s="41"/>
      <c r="EWU269" s="42"/>
      <c r="EWV269" s="42"/>
      <c r="EWW269" s="125"/>
      <c r="EWX269" s="44"/>
      <c r="EWY269" s="44"/>
      <c r="EWZ269" s="41"/>
      <c r="EXA269" s="42"/>
      <c r="EXB269" s="42"/>
      <c r="EXC269" s="125"/>
      <c r="EXD269" s="44"/>
      <c r="EXE269" s="44"/>
      <c r="EXF269" s="41"/>
      <c r="EXG269" s="42"/>
      <c r="EXH269" s="42"/>
      <c r="EXI269" s="125"/>
      <c r="EXJ269" s="44"/>
      <c r="EXK269" s="44"/>
      <c r="EXL269" s="41"/>
      <c r="EXM269" s="42"/>
      <c r="EXN269" s="42"/>
      <c r="EXO269" s="125"/>
      <c r="EXP269" s="44"/>
      <c r="EXQ269" s="44"/>
      <c r="EXR269" s="41"/>
      <c r="EXS269" s="42"/>
      <c r="EXT269" s="42"/>
      <c r="EXU269" s="125"/>
      <c r="EXV269" s="44"/>
      <c r="EXW269" s="44"/>
      <c r="EXX269" s="41"/>
      <c r="EXY269" s="42"/>
      <c r="EXZ269" s="42"/>
      <c r="EYA269" s="125"/>
      <c r="EYB269" s="44"/>
      <c r="EYC269" s="44"/>
      <c r="EYD269" s="41"/>
      <c r="EYE269" s="42"/>
      <c r="EYF269" s="42"/>
      <c r="EYG269" s="125"/>
      <c r="EYH269" s="44"/>
      <c r="EYI269" s="44"/>
      <c r="EYJ269" s="41"/>
      <c r="EYK269" s="42"/>
      <c r="EYL269" s="42"/>
      <c r="EYM269" s="125"/>
      <c r="EYN269" s="44"/>
      <c r="EYO269" s="44"/>
      <c r="EYP269" s="41"/>
      <c r="EYQ269" s="42"/>
      <c r="EYR269" s="42"/>
      <c r="EYS269" s="125"/>
      <c r="EYT269" s="44"/>
      <c r="EYU269" s="44"/>
      <c r="EYV269" s="41"/>
      <c r="EYW269" s="42"/>
      <c r="EYX269" s="42"/>
      <c r="EYY269" s="125"/>
      <c r="EYZ269" s="44"/>
      <c r="EZA269" s="44"/>
      <c r="EZB269" s="41"/>
      <c r="EZC269" s="42"/>
      <c r="EZD269" s="42"/>
      <c r="EZE269" s="125"/>
      <c r="EZF269" s="44"/>
      <c r="EZG269" s="44"/>
      <c r="EZH269" s="41"/>
      <c r="EZI269" s="42"/>
      <c r="EZJ269" s="42"/>
      <c r="EZK269" s="125"/>
      <c r="EZL269" s="44"/>
      <c r="EZM269" s="44"/>
      <c r="EZN269" s="41"/>
      <c r="EZO269" s="42"/>
      <c r="EZP269" s="42"/>
      <c r="EZQ269" s="125"/>
      <c r="EZR269" s="44"/>
      <c r="EZS269" s="44"/>
      <c r="EZT269" s="41"/>
      <c r="EZU269" s="42"/>
      <c r="EZV269" s="42"/>
      <c r="EZW269" s="125"/>
      <c r="EZX269" s="44"/>
      <c r="EZY269" s="44"/>
      <c r="EZZ269" s="41"/>
      <c r="FAA269" s="42"/>
      <c r="FAB269" s="42"/>
      <c r="FAC269" s="125"/>
      <c r="FAD269" s="44"/>
      <c r="FAE269" s="44"/>
      <c r="FAF269" s="41"/>
      <c r="FAG269" s="42"/>
      <c r="FAH269" s="42"/>
      <c r="FAI269" s="125"/>
      <c r="FAJ269" s="44"/>
      <c r="FAK269" s="44"/>
      <c r="FAL269" s="41"/>
      <c r="FAM269" s="42"/>
      <c r="FAN269" s="42"/>
      <c r="FAO269" s="125"/>
      <c r="FAP269" s="44"/>
      <c r="FAQ269" s="44"/>
      <c r="FAR269" s="41"/>
      <c r="FAS269" s="42"/>
      <c r="FAT269" s="42"/>
      <c r="FAU269" s="125"/>
      <c r="FAV269" s="44"/>
      <c r="FAW269" s="44"/>
      <c r="FAX269" s="41"/>
      <c r="FAY269" s="42"/>
      <c r="FAZ269" s="42"/>
      <c r="FBA269" s="125"/>
      <c r="FBB269" s="44"/>
      <c r="FBC269" s="44"/>
      <c r="FBD269" s="41"/>
      <c r="FBE269" s="42"/>
      <c r="FBF269" s="42"/>
      <c r="FBG269" s="125"/>
      <c r="FBH269" s="44"/>
      <c r="FBI269" s="44"/>
      <c r="FBJ269" s="41"/>
      <c r="FBK269" s="42"/>
      <c r="FBL269" s="42"/>
      <c r="FBM269" s="125"/>
      <c r="FBN269" s="44"/>
      <c r="FBO269" s="44"/>
      <c r="FBP269" s="41"/>
      <c r="FBQ269" s="42"/>
      <c r="FBR269" s="42"/>
      <c r="FBS269" s="125"/>
      <c r="FBT269" s="44"/>
      <c r="FBU269" s="44"/>
      <c r="FBV269" s="41"/>
      <c r="FBW269" s="42"/>
      <c r="FBX269" s="42"/>
      <c r="FBY269" s="125"/>
      <c r="FBZ269" s="44"/>
      <c r="FCA269" s="44"/>
      <c r="FCB269" s="41"/>
      <c r="FCC269" s="42"/>
      <c r="FCD269" s="42"/>
      <c r="FCE269" s="125"/>
      <c r="FCF269" s="44"/>
      <c r="FCG269" s="44"/>
      <c r="FCH269" s="41"/>
      <c r="FCI269" s="42"/>
      <c r="FCJ269" s="42"/>
      <c r="FCK269" s="125"/>
      <c r="FCL269" s="44"/>
      <c r="FCM269" s="44"/>
      <c r="FCN269" s="41"/>
      <c r="FCO269" s="42"/>
      <c r="FCP269" s="42"/>
      <c r="FCQ269" s="125"/>
      <c r="FCR269" s="44"/>
      <c r="FCS269" s="44"/>
      <c r="FCT269" s="41"/>
      <c r="FCU269" s="42"/>
      <c r="FCV269" s="42"/>
      <c r="FCW269" s="125"/>
      <c r="FCX269" s="44"/>
      <c r="FCY269" s="44"/>
      <c r="FCZ269" s="41"/>
      <c r="FDA269" s="42"/>
      <c r="FDB269" s="42"/>
      <c r="FDC269" s="125"/>
      <c r="FDD269" s="44"/>
      <c r="FDE269" s="44"/>
      <c r="FDF269" s="41"/>
      <c r="FDG269" s="42"/>
      <c r="FDH269" s="42"/>
      <c r="FDI269" s="125"/>
      <c r="FDJ269" s="44"/>
      <c r="FDK269" s="44"/>
      <c r="FDL269" s="41"/>
      <c r="FDM269" s="42"/>
      <c r="FDN269" s="42"/>
      <c r="FDO269" s="125"/>
      <c r="FDP269" s="44"/>
      <c r="FDQ269" s="44"/>
      <c r="FDR269" s="41"/>
      <c r="FDS269" s="42"/>
      <c r="FDT269" s="42"/>
      <c r="FDU269" s="125"/>
      <c r="FDV269" s="44"/>
      <c r="FDW269" s="44"/>
      <c r="FDX269" s="41"/>
      <c r="FDY269" s="42"/>
      <c r="FDZ269" s="42"/>
      <c r="FEA269" s="125"/>
      <c r="FEB269" s="44"/>
      <c r="FEC269" s="44"/>
      <c r="FED269" s="41"/>
      <c r="FEE269" s="42"/>
      <c r="FEF269" s="42"/>
      <c r="FEG269" s="125"/>
      <c r="FEH269" s="44"/>
      <c r="FEI269" s="44"/>
      <c r="FEJ269" s="41"/>
      <c r="FEK269" s="42"/>
      <c r="FEL269" s="42"/>
      <c r="FEM269" s="125"/>
      <c r="FEN269" s="44"/>
      <c r="FEO269" s="44"/>
      <c r="FEP269" s="41"/>
      <c r="FEQ269" s="42"/>
      <c r="FER269" s="42"/>
      <c r="FES269" s="125"/>
      <c r="FET269" s="44"/>
      <c r="FEU269" s="44"/>
      <c r="FEV269" s="41"/>
      <c r="FEW269" s="42"/>
      <c r="FEX269" s="42"/>
      <c r="FEY269" s="125"/>
      <c r="FEZ269" s="44"/>
      <c r="FFA269" s="44"/>
      <c r="FFB269" s="41"/>
      <c r="FFC269" s="42"/>
      <c r="FFD269" s="42"/>
      <c r="FFE269" s="125"/>
      <c r="FFF269" s="44"/>
      <c r="FFG269" s="44"/>
      <c r="FFH269" s="41"/>
      <c r="FFI269" s="42"/>
      <c r="FFJ269" s="42"/>
      <c r="FFK269" s="125"/>
      <c r="FFL269" s="44"/>
      <c r="FFM269" s="44"/>
      <c r="FFN269" s="41"/>
      <c r="FFO269" s="42"/>
      <c r="FFP269" s="42"/>
      <c r="FFQ269" s="125"/>
      <c r="FFR269" s="44"/>
      <c r="FFS269" s="44"/>
      <c r="FFT269" s="41"/>
      <c r="FFU269" s="42"/>
      <c r="FFV269" s="42"/>
      <c r="FFW269" s="125"/>
      <c r="FFX269" s="44"/>
      <c r="FFY269" s="44"/>
      <c r="FFZ269" s="41"/>
      <c r="FGA269" s="42"/>
      <c r="FGB269" s="42"/>
      <c r="FGC269" s="125"/>
      <c r="FGD269" s="44"/>
      <c r="FGE269" s="44"/>
      <c r="FGF269" s="41"/>
      <c r="FGG269" s="42"/>
      <c r="FGH269" s="42"/>
      <c r="FGI269" s="125"/>
      <c r="FGJ269" s="44"/>
      <c r="FGK269" s="44"/>
      <c r="FGL269" s="41"/>
      <c r="FGM269" s="42"/>
      <c r="FGN269" s="42"/>
      <c r="FGO269" s="125"/>
      <c r="FGP269" s="44"/>
      <c r="FGQ269" s="44"/>
      <c r="FGR269" s="41"/>
      <c r="FGS269" s="42"/>
      <c r="FGT269" s="42"/>
      <c r="FGU269" s="125"/>
      <c r="FGV269" s="44"/>
      <c r="FGW269" s="44"/>
      <c r="FGX269" s="41"/>
      <c r="FGY269" s="42"/>
      <c r="FGZ269" s="42"/>
      <c r="FHA269" s="125"/>
      <c r="FHB269" s="44"/>
      <c r="FHC269" s="44"/>
      <c r="FHD269" s="41"/>
      <c r="FHE269" s="42"/>
      <c r="FHF269" s="42"/>
      <c r="FHG269" s="125"/>
      <c r="FHH269" s="44"/>
      <c r="FHI269" s="44"/>
      <c r="FHJ269" s="41"/>
      <c r="FHK269" s="42"/>
      <c r="FHL269" s="42"/>
      <c r="FHM269" s="125"/>
      <c r="FHN269" s="44"/>
      <c r="FHO269" s="44"/>
      <c r="FHP269" s="41"/>
      <c r="FHQ269" s="42"/>
      <c r="FHR269" s="42"/>
      <c r="FHS269" s="125"/>
      <c r="FHT269" s="44"/>
      <c r="FHU269" s="44"/>
      <c r="FHV269" s="41"/>
      <c r="FHW269" s="42"/>
      <c r="FHX269" s="42"/>
      <c r="FHY269" s="125"/>
      <c r="FHZ269" s="44"/>
      <c r="FIA269" s="44"/>
      <c r="FIB269" s="41"/>
      <c r="FIC269" s="42"/>
      <c r="FID269" s="42"/>
      <c r="FIE269" s="125"/>
      <c r="FIF269" s="44"/>
      <c r="FIG269" s="44"/>
      <c r="FIH269" s="41"/>
      <c r="FII269" s="42"/>
      <c r="FIJ269" s="42"/>
      <c r="FIK269" s="125"/>
      <c r="FIL269" s="44"/>
      <c r="FIM269" s="44"/>
      <c r="FIN269" s="41"/>
      <c r="FIO269" s="42"/>
      <c r="FIP269" s="42"/>
      <c r="FIQ269" s="125"/>
      <c r="FIR269" s="44"/>
      <c r="FIS269" s="44"/>
      <c r="FIT269" s="41"/>
      <c r="FIU269" s="42"/>
      <c r="FIV269" s="42"/>
      <c r="FIW269" s="125"/>
      <c r="FIX269" s="44"/>
      <c r="FIY269" s="44"/>
      <c r="FIZ269" s="41"/>
      <c r="FJA269" s="42"/>
      <c r="FJB269" s="42"/>
      <c r="FJC269" s="125"/>
      <c r="FJD269" s="44"/>
      <c r="FJE269" s="44"/>
      <c r="FJF269" s="41"/>
      <c r="FJG269" s="42"/>
      <c r="FJH269" s="42"/>
      <c r="FJI269" s="125"/>
      <c r="FJJ269" s="44"/>
      <c r="FJK269" s="44"/>
      <c r="FJL269" s="41"/>
      <c r="FJM269" s="42"/>
      <c r="FJN269" s="42"/>
      <c r="FJO269" s="125"/>
      <c r="FJP269" s="44"/>
      <c r="FJQ269" s="44"/>
      <c r="FJR269" s="41"/>
      <c r="FJS269" s="42"/>
      <c r="FJT269" s="42"/>
      <c r="FJU269" s="125"/>
      <c r="FJV269" s="44"/>
      <c r="FJW269" s="44"/>
      <c r="FJX269" s="41"/>
      <c r="FJY269" s="42"/>
      <c r="FJZ269" s="42"/>
      <c r="FKA269" s="125"/>
      <c r="FKB269" s="44"/>
      <c r="FKC269" s="44"/>
      <c r="FKD269" s="41"/>
      <c r="FKE269" s="42"/>
      <c r="FKF269" s="42"/>
      <c r="FKG269" s="125"/>
      <c r="FKH269" s="44"/>
      <c r="FKI269" s="44"/>
      <c r="FKJ269" s="41"/>
      <c r="FKK269" s="42"/>
      <c r="FKL269" s="42"/>
      <c r="FKM269" s="125"/>
      <c r="FKN269" s="44"/>
      <c r="FKO269" s="44"/>
      <c r="FKP269" s="41"/>
      <c r="FKQ269" s="42"/>
      <c r="FKR269" s="42"/>
      <c r="FKS269" s="125"/>
      <c r="FKT269" s="44"/>
      <c r="FKU269" s="44"/>
      <c r="FKV269" s="41"/>
      <c r="FKW269" s="42"/>
      <c r="FKX269" s="42"/>
      <c r="FKY269" s="125"/>
      <c r="FKZ269" s="44"/>
      <c r="FLA269" s="44"/>
      <c r="FLB269" s="41"/>
      <c r="FLC269" s="42"/>
      <c r="FLD269" s="42"/>
      <c r="FLE269" s="125"/>
      <c r="FLF269" s="44"/>
      <c r="FLG269" s="44"/>
      <c r="FLH269" s="41"/>
      <c r="FLI269" s="42"/>
      <c r="FLJ269" s="42"/>
      <c r="FLK269" s="125"/>
      <c r="FLL269" s="44"/>
      <c r="FLM269" s="44"/>
      <c r="FLN269" s="41"/>
      <c r="FLO269" s="42"/>
      <c r="FLP269" s="42"/>
      <c r="FLQ269" s="125"/>
      <c r="FLR269" s="44"/>
      <c r="FLS269" s="44"/>
      <c r="FLT269" s="41"/>
      <c r="FLU269" s="42"/>
      <c r="FLV269" s="42"/>
      <c r="FLW269" s="125"/>
      <c r="FLX269" s="44"/>
      <c r="FLY269" s="44"/>
      <c r="FLZ269" s="41"/>
      <c r="FMA269" s="42"/>
      <c r="FMB269" s="42"/>
      <c r="FMC269" s="125"/>
      <c r="FMD269" s="44"/>
      <c r="FME269" s="44"/>
      <c r="FMF269" s="41"/>
      <c r="FMG269" s="42"/>
      <c r="FMH269" s="42"/>
      <c r="FMI269" s="125"/>
      <c r="FMJ269" s="44"/>
      <c r="FMK269" s="44"/>
      <c r="FML269" s="41"/>
      <c r="FMM269" s="42"/>
      <c r="FMN269" s="42"/>
      <c r="FMO269" s="125"/>
      <c r="FMP269" s="44"/>
      <c r="FMQ269" s="44"/>
      <c r="FMR269" s="41"/>
      <c r="FMS269" s="42"/>
      <c r="FMT269" s="42"/>
      <c r="FMU269" s="125"/>
      <c r="FMV269" s="44"/>
      <c r="FMW269" s="44"/>
      <c r="FMX269" s="41"/>
      <c r="FMY269" s="42"/>
      <c r="FMZ269" s="42"/>
      <c r="FNA269" s="125"/>
      <c r="FNB269" s="44"/>
      <c r="FNC269" s="44"/>
      <c r="FND269" s="41"/>
      <c r="FNE269" s="42"/>
      <c r="FNF269" s="42"/>
      <c r="FNG269" s="125"/>
      <c r="FNH269" s="44"/>
      <c r="FNI269" s="44"/>
      <c r="FNJ269" s="41"/>
      <c r="FNK269" s="42"/>
      <c r="FNL269" s="42"/>
      <c r="FNM269" s="125"/>
      <c r="FNN269" s="44"/>
      <c r="FNO269" s="44"/>
      <c r="FNP269" s="41"/>
      <c r="FNQ269" s="42"/>
      <c r="FNR269" s="42"/>
      <c r="FNS269" s="125"/>
      <c r="FNT269" s="44"/>
      <c r="FNU269" s="44"/>
      <c r="FNV269" s="41"/>
      <c r="FNW269" s="42"/>
      <c r="FNX269" s="42"/>
      <c r="FNY269" s="125"/>
      <c r="FNZ269" s="44"/>
      <c r="FOA269" s="44"/>
      <c r="FOB269" s="41"/>
      <c r="FOC269" s="42"/>
      <c r="FOD269" s="42"/>
      <c r="FOE269" s="125"/>
      <c r="FOF269" s="44"/>
      <c r="FOG269" s="44"/>
      <c r="FOH269" s="41"/>
      <c r="FOI269" s="42"/>
      <c r="FOJ269" s="42"/>
      <c r="FOK269" s="125"/>
      <c r="FOL269" s="44"/>
      <c r="FOM269" s="44"/>
      <c r="FON269" s="41"/>
      <c r="FOO269" s="42"/>
      <c r="FOP269" s="42"/>
      <c r="FOQ269" s="125"/>
      <c r="FOR269" s="44"/>
      <c r="FOS269" s="44"/>
      <c r="FOT269" s="41"/>
      <c r="FOU269" s="42"/>
      <c r="FOV269" s="42"/>
      <c r="FOW269" s="125"/>
      <c r="FOX269" s="44"/>
      <c r="FOY269" s="44"/>
      <c r="FOZ269" s="41"/>
      <c r="FPA269" s="42"/>
      <c r="FPB269" s="42"/>
      <c r="FPC269" s="125"/>
      <c r="FPD269" s="44"/>
      <c r="FPE269" s="44"/>
      <c r="FPF269" s="41"/>
      <c r="FPG269" s="42"/>
      <c r="FPH269" s="42"/>
      <c r="FPI269" s="125"/>
      <c r="FPJ269" s="44"/>
      <c r="FPK269" s="44"/>
      <c r="FPL269" s="41"/>
      <c r="FPM269" s="42"/>
      <c r="FPN269" s="42"/>
      <c r="FPO269" s="125"/>
      <c r="FPP269" s="44"/>
      <c r="FPQ269" s="44"/>
      <c r="FPR269" s="41"/>
      <c r="FPS269" s="42"/>
      <c r="FPT269" s="42"/>
      <c r="FPU269" s="125"/>
      <c r="FPV269" s="44"/>
      <c r="FPW269" s="44"/>
      <c r="FPX269" s="41"/>
      <c r="FPY269" s="42"/>
      <c r="FPZ269" s="42"/>
      <c r="FQA269" s="125"/>
      <c r="FQB269" s="44"/>
      <c r="FQC269" s="44"/>
      <c r="FQD269" s="41"/>
      <c r="FQE269" s="42"/>
      <c r="FQF269" s="42"/>
      <c r="FQG269" s="125"/>
      <c r="FQH269" s="44"/>
      <c r="FQI269" s="44"/>
      <c r="FQJ269" s="41"/>
      <c r="FQK269" s="42"/>
      <c r="FQL269" s="42"/>
      <c r="FQM269" s="125"/>
      <c r="FQN269" s="44"/>
      <c r="FQO269" s="44"/>
      <c r="FQP269" s="41"/>
      <c r="FQQ269" s="42"/>
      <c r="FQR269" s="42"/>
      <c r="FQS269" s="125"/>
      <c r="FQT269" s="44"/>
      <c r="FQU269" s="44"/>
      <c r="FQV269" s="41"/>
      <c r="FQW269" s="42"/>
      <c r="FQX269" s="42"/>
      <c r="FQY269" s="125"/>
      <c r="FQZ269" s="44"/>
      <c r="FRA269" s="44"/>
      <c r="FRB269" s="41"/>
      <c r="FRC269" s="42"/>
      <c r="FRD269" s="42"/>
      <c r="FRE269" s="125"/>
      <c r="FRF269" s="44"/>
      <c r="FRG269" s="44"/>
      <c r="FRH269" s="41"/>
      <c r="FRI269" s="42"/>
      <c r="FRJ269" s="42"/>
      <c r="FRK269" s="125"/>
      <c r="FRL269" s="44"/>
      <c r="FRM269" s="44"/>
      <c r="FRN269" s="41"/>
      <c r="FRO269" s="42"/>
      <c r="FRP269" s="42"/>
      <c r="FRQ269" s="125"/>
      <c r="FRR269" s="44"/>
      <c r="FRS269" s="44"/>
      <c r="FRT269" s="41"/>
      <c r="FRU269" s="42"/>
      <c r="FRV269" s="42"/>
      <c r="FRW269" s="125"/>
      <c r="FRX269" s="44"/>
      <c r="FRY269" s="44"/>
      <c r="FRZ269" s="41"/>
      <c r="FSA269" s="42"/>
      <c r="FSB269" s="42"/>
      <c r="FSC269" s="125"/>
      <c r="FSD269" s="44"/>
      <c r="FSE269" s="44"/>
      <c r="FSF269" s="41"/>
      <c r="FSG269" s="42"/>
      <c r="FSH269" s="42"/>
      <c r="FSI269" s="125"/>
      <c r="FSJ269" s="44"/>
      <c r="FSK269" s="44"/>
      <c r="FSL269" s="41"/>
      <c r="FSM269" s="42"/>
      <c r="FSN269" s="42"/>
      <c r="FSO269" s="125"/>
      <c r="FSP269" s="44"/>
      <c r="FSQ269" s="44"/>
      <c r="FSR269" s="41"/>
      <c r="FSS269" s="42"/>
      <c r="FST269" s="42"/>
      <c r="FSU269" s="125"/>
      <c r="FSV269" s="44"/>
      <c r="FSW269" s="44"/>
      <c r="FSX269" s="41"/>
      <c r="FSY269" s="42"/>
      <c r="FSZ269" s="42"/>
      <c r="FTA269" s="125"/>
      <c r="FTB269" s="44"/>
      <c r="FTC269" s="44"/>
      <c r="FTD269" s="41"/>
      <c r="FTE269" s="42"/>
      <c r="FTF269" s="42"/>
      <c r="FTG269" s="125"/>
      <c r="FTH269" s="44"/>
      <c r="FTI269" s="44"/>
      <c r="FTJ269" s="41"/>
      <c r="FTK269" s="42"/>
      <c r="FTL269" s="42"/>
      <c r="FTM269" s="125"/>
      <c r="FTN269" s="44"/>
      <c r="FTO269" s="44"/>
      <c r="FTP269" s="41"/>
      <c r="FTQ269" s="42"/>
      <c r="FTR269" s="42"/>
      <c r="FTS269" s="125"/>
      <c r="FTT269" s="44"/>
      <c r="FTU269" s="44"/>
      <c r="FTV269" s="41"/>
      <c r="FTW269" s="42"/>
      <c r="FTX269" s="42"/>
      <c r="FTY269" s="125"/>
      <c r="FTZ269" s="44"/>
      <c r="FUA269" s="44"/>
      <c r="FUB269" s="41"/>
      <c r="FUC269" s="42"/>
      <c r="FUD269" s="42"/>
      <c r="FUE269" s="125"/>
      <c r="FUF269" s="44"/>
      <c r="FUG269" s="44"/>
      <c r="FUH269" s="41"/>
      <c r="FUI269" s="42"/>
      <c r="FUJ269" s="42"/>
      <c r="FUK269" s="125"/>
      <c r="FUL269" s="44"/>
      <c r="FUM269" s="44"/>
      <c r="FUN269" s="41"/>
      <c r="FUO269" s="42"/>
      <c r="FUP269" s="42"/>
      <c r="FUQ269" s="125"/>
      <c r="FUR269" s="44"/>
      <c r="FUS269" s="44"/>
      <c r="FUT269" s="41"/>
      <c r="FUU269" s="42"/>
      <c r="FUV269" s="42"/>
      <c r="FUW269" s="125"/>
      <c r="FUX269" s="44"/>
      <c r="FUY269" s="44"/>
      <c r="FUZ269" s="41"/>
      <c r="FVA269" s="42"/>
      <c r="FVB269" s="42"/>
      <c r="FVC269" s="125"/>
      <c r="FVD269" s="44"/>
      <c r="FVE269" s="44"/>
      <c r="FVF269" s="41"/>
      <c r="FVG269" s="42"/>
      <c r="FVH269" s="42"/>
      <c r="FVI269" s="125"/>
      <c r="FVJ269" s="44"/>
      <c r="FVK269" s="44"/>
      <c r="FVL269" s="41"/>
      <c r="FVM269" s="42"/>
      <c r="FVN269" s="42"/>
      <c r="FVO269" s="125"/>
      <c r="FVP269" s="44"/>
      <c r="FVQ269" s="44"/>
      <c r="FVR269" s="41"/>
      <c r="FVS269" s="42"/>
      <c r="FVT269" s="42"/>
      <c r="FVU269" s="125"/>
      <c r="FVV269" s="44"/>
      <c r="FVW269" s="44"/>
      <c r="FVX269" s="41"/>
      <c r="FVY269" s="42"/>
      <c r="FVZ269" s="42"/>
      <c r="FWA269" s="125"/>
      <c r="FWB269" s="44"/>
      <c r="FWC269" s="44"/>
      <c r="FWD269" s="41"/>
      <c r="FWE269" s="42"/>
      <c r="FWF269" s="42"/>
      <c r="FWG269" s="125"/>
      <c r="FWH269" s="44"/>
      <c r="FWI269" s="44"/>
      <c r="FWJ269" s="41"/>
      <c r="FWK269" s="42"/>
      <c r="FWL269" s="42"/>
      <c r="FWM269" s="125"/>
      <c r="FWN269" s="44"/>
      <c r="FWO269" s="44"/>
      <c r="FWP269" s="41"/>
      <c r="FWQ269" s="42"/>
      <c r="FWR269" s="42"/>
      <c r="FWS269" s="125"/>
      <c r="FWT269" s="44"/>
      <c r="FWU269" s="44"/>
      <c r="FWV269" s="41"/>
      <c r="FWW269" s="42"/>
      <c r="FWX269" s="42"/>
      <c r="FWY269" s="125"/>
      <c r="FWZ269" s="44"/>
      <c r="FXA269" s="44"/>
      <c r="FXB269" s="41"/>
      <c r="FXC269" s="42"/>
      <c r="FXD269" s="42"/>
      <c r="FXE269" s="125"/>
      <c r="FXF269" s="44"/>
      <c r="FXG269" s="44"/>
      <c r="FXH269" s="41"/>
      <c r="FXI269" s="42"/>
      <c r="FXJ269" s="42"/>
      <c r="FXK269" s="125"/>
      <c r="FXL269" s="44"/>
      <c r="FXM269" s="44"/>
      <c r="FXN269" s="41"/>
      <c r="FXO269" s="42"/>
      <c r="FXP269" s="42"/>
      <c r="FXQ269" s="125"/>
      <c r="FXR269" s="44"/>
      <c r="FXS269" s="44"/>
      <c r="FXT269" s="41"/>
      <c r="FXU269" s="42"/>
      <c r="FXV269" s="42"/>
      <c r="FXW269" s="125"/>
      <c r="FXX269" s="44"/>
      <c r="FXY269" s="44"/>
      <c r="FXZ269" s="41"/>
      <c r="FYA269" s="42"/>
      <c r="FYB269" s="42"/>
      <c r="FYC269" s="125"/>
      <c r="FYD269" s="44"/>
      <c r="FYE269" s="44"/>
      <c r="FYF269" s="41"/>
      <c r="FYG269" s="42"/>
      <c r="FYH269" s="42"/>
      <c r="FYI269" s="125"/>
      <c r="FYJ269" s="44"/>
      <c r="FYK269" s="44"/>
      <c r="FYL269" s="41"/>
      <c r="FYM269" s="42"/>
      <c r="FYN269" s="42"/>
      <c r="FYO269" s="125"/>
      <c r="FYP269" s="44"/>
      <c r="FYQ269" s="44"/>
      <c r="FYR269" s="41"/>
      <c r="FYS269" s="42"/>
      <c r="FYT269" s="42"/>
      <c r="FYU269" s="125"/>
      <c r="FYV269" s="44"/>
      <c r="FYW269" s="44"/>
      <c r="FYX269" s="41"/>
      <c r="FYY269" s="42"/>
      <c r="FYZ269" s="42"/>
      <c r="FZA269" s="125"/>
      <c r="FZB269" s="44"/>
      <c r="FZC269" s="44"/>
      <c r="FZD269" s="41"/>
      <c r="FZE269" s="42"/>
      <c r="FZF269" s="42"/>
      <c r="FZG269" s="125"/>
      <c r="FZH269" s="44"/>
      <c r="FZI269" s="44"/>
      <c r="FZJ269" s="41"/>
      <c r="FZK269" s="42"/>
      <c r="FZL269" s="42"/>
      <c r="FZM269" s="125"/>
      <c r="FZN269" s="44"/>
      <c r="FZO269" s="44"/>
      <c r="FZP269" s="41"/>
      <c r="FZQ269" s="42"/>
      <c r="FZR269" s="42"/>
      <c r="FZS269" s="125"/>
      <c r="FZT269" s="44"/>
      <c r="FZU269" s="44"/>
      <c r="FZV269" s="41"/>
      <c r="FZW269" s="42"/>
      <c r="FZX269" s="42"/>
      <c r="FZY269" s="125"/>
      <c r="FZZ269" s="44"/>
      <c r="GAA269" s="44"/>
      <c r="GAB269" s="41"/>
      <c r="GAC269" s="42"/>
      <c r="GAD269" s="42"/>
      <c r="GAE269" s="125"/>
      <c r="GAF269" s="44"/>
      <c r="GAG269" s="44"/>
      <c r="GAH269" s="41"/>
      <c r="GAI269" s="42"/>
      <c r="GAJ269" s="42"/>
      <c r="GAK269" s="125"/>
      <c r="GAL269" s="44"/>
      <c r="GAM269" s="44"/>
      <c r="GAN269" s="41"/>
      <c r="GAO269" s="42"/>
      <c r="GAP269" s="42"/>
      <c r="GAQ269" s="125"/>
      <c r="GAR269" s="44"/>
      <c r="GAS269" s="44"/>
      <c r="GAT269" s="41"/>
      <c r="GAU269" s="42"/>
      <c r="GAV269" s="42"/>
      <c r="GAW269" s="125"/>
      <c r="GAX269" s="44"/>
      <c r="GAY269" s="44"/>
      <c r="GAZ269" s="41"/>
      <c r="GBA269" s="42"/>
      <c r="GBB269" s="42"/>
      <c r="GBC269" s="125"/>
      <c r="GBD269" s="44"/>
      <c r="GBE269" s="44"/>
      <c r="GBF269" s="41"/>
      <c r="GBG269" s="42"/>
      <c r="GBH269" s="42"/>
      <c r="GBI269" s="125"/>
      <c r="GBJ269" s="44"/>
      <c r="GBK269" s="44"/>
      <c r="GBL269" s="41"/>
      <c r="GBM269" s="42"/>
      <c r="GBN269" s="42"/>
      <c r="GBO269" s="125"/>
      <c r="GBP269" s="44"/>
      <c r="GBQ269" s="44"/>
      <c r="GBR269" s="41"/>
      <c r="GBS269" s="42"/>
      <c r="GBT269" s="42"/>
      <c r="GBU269" s="125"/>
      <c r="GBV269" s="44"/>
      <c r="GBW269" s="44"/>
      <c r="GBX269" s="41"/>
      <c r="GBY269" s="42"/>
      <c r="GBZ269" s="42"/>
      <c r="GCA269" s="125"/>
      <c r="GCB269" s="44"/>
      <c r="GCC269" s="44"/>
      <c r="GCD269" s="41"/>
      <c r="GCE269" s="42"/>
      <c r="GCF269" s="42"/>
      <c r="GCG269" s="125"/>
      <c r="GCH269" s="44"/>
      <c r="GCI269" s="44"/>
      <c r="GCJ269" s="41"/>
      <c r="GCK269" s="42"/>
      <c r="GCL269" s="42"/>
      <c r="GCM269" s="125"/>
      <c r="GCN269" s="44"/>
      <c r="GCO269" s="44"/>
      <c r="GCP269" s="41"/>
      <c r="GCQ269" s="42"/>
      <c r="GCR269" s="42"/>
      <c r="GCS269" s="125"/>
      <c r="GCT269" s="44"/>
      <c r="GCU269" s="44"/>
      <c r="GCV269" s="41"/>
      <c r="GCW269" s="42"/>
      <c r="GCX269" s="42"/>
      <c r="GCY269" s="125"/>
      <c r="GCZ269" s="44"/>
      <c r="GDA269" s="44"/>
      <c r="GDB269" s="41"/>
      <c r="GDC269" s="42"/>
      <c r="GDD269" s="42"/>
      <c r="GDE269" s="125"/>
      <c r="GDF269" s="44"/>
      <c r="GDG269" s="44"/>
      <c r="GDH269" s="41"/>
      <c r="GDI269" s="42"/>
      <c r="GDJ269" s="42"/>
      <c r="GDK269" s="125"/>
      <c r="GDL269" s="44"/>
      <c r="GDM269" s="44"/>
      <c r="GDN269" s="41"/>
      <c r="GDO269" s="42"/>
      <c r="GDP269" s="42"/>
      <c r="GDQ269" s="125"/>
      <c r="GDR269" s="44"/>
      <c r="GDS269" s="44"/>
      <c r="GDT269" s="41"/>
      <c r="GDU269" s="42"/>
      <c r="GDV269" s="42"/>
      <c r="GDW269" s="125"/>
      <c r="GDX269" s="44"/>
      <c r="GDY269" s="44"/>
      <c r="GDZ269" s="41"/>
      <c r="GEA269" s="42"/>
      <c r="GEB269" s="42"/>
      <c r="GEC269" s="125"/>
      <c r="GED269" s="44"/>
      <c r="GEE269" s="44"/>
      <c r="GEF269" s="41"/>
      <c r="GEG269" s="42"/>
      <c r="GEH269" s="42"/>
      <c r="GEI269" s="125"/>
      <c r="GEJ269" s="44"/>
      <c r="GEK269" s="44"/>
      <c r="GEL269" s="41"/>
      <c r="GEM269" s="42"/>
      <c r="GEN269" s="42"/>
      <c r="GEO269" s="125"/>
      <c r="GEP269" s="44"/>
      <c r="GEQ269" s="44"/>
      <c r="GER269" s="41"/>
      <c r="GES269" s="42"/>
      <c r="GET269" s="42"/>
      <c r="GEU269" s="125"/>
      <c r="GEV269" s="44"/>
      <c r="GEW269" s="44"/>
      <c r="GEX269" s="41"/>
      <c r="GEY269" s="42"/>
      <c r="GEZ269" s="42"/>
      <c r="GFA269" s="125"/>
      <c r="GFB269" s="44"/>
      <c r="GFC269" s="44"/>
      <c r="GFD269" s="41"/>
      <c r="GFE269" s="42"/>
      <c r="GFF269" s="42"/>
      <c r="GFG269" s="125"/>
      <c r="GFH269" s="44"/>
      <c r="GFI269" s="44"/>
      <c r="GFJ269" s="41"/>
      <c r="GFK269" s="42"/>
      <c r="GFL269" s="42"/>
      <c r="GFM269" s="125"/>
      <c r="GFN269" s="44"/>
      <c r="GFO269" s="44"/>
      <c r="GFP269" s="41"/>
      <c r="GFQ269" s="42"/>
      <c r="GFR269" s="42"/>
      <c r="GFS269" s="125"/>
      <c r="GFT269" s="44"/>
      <c r="GFU269" s="44"/>
      <c r="GFV269" s="41"/>
      <c r="GFW269" s="42"/>
      <c r="GFX269" s="42"/>
      <c r="GFY269" s="125"/>
      <c r="GFZ269" s="44"/>
      <c r="GGA269" s="44"/>
      <c r="GGB269" s="41"/>
      <c r="GGC269" s="42"/>
      <c r="GGD269" s="42"/>
      <c r="GGE269" s="125"/>
      <c r="GGF269" s="44"/>
      <c r="GGG269" s="44"/>
      <c r="GGH269" s="41"/>
      <c r="GGI269" s="42"/>
      <c r="GGJ269" s="42"/>
      <c r="GGK269" s="125"/>
      <c r="GGL269" s="44"/>
      <c r="GGM269" s="44"/>
      <c r="GGN269" s="41"/>
      <c r="GGO269" s="42"/>
      <c r="GGP269" s="42"/>
      <c r="GGQ269" s="125"/>
      <c r="GGR269" s="44"/>
      <c r="GGS269" s="44"/>
      <c r="GGT269" s="41"/>
      <c r="GGU269" s="42"/>
      <c r="GGV269" s="42"/>
      <c r="GGW269" s="125"/>
      <c r="GGX269" s="44"/>
      <c r="GGY269" s="44"/>
      <c r="GGZ269" s="41"/>
      <c r="GHA269" s="42"/>
      <c r="GHB269" s="42"/>
      <c r="GHC269" s="125"/>
      <c r="GHD269" s="44"/>
      <c r="GHE269" s="44"/>
      <c r="GHF269" s="41"/>
      <c r="GHG269" s="42"/>
      <c r="GHH269" s="42"/>
      <c r="GHI269" s="125"/>
      <c r="GHJ269" s="44"/>
      <c r="GHK269" s="44"/>
      <c r="GHL269" s="41"/>
      <c r="GHM269" s="42"/>
      <c r="GHN269" s="42"/>
      <c r="GHO269" s="125"/>
      <c r="GHP269" s="44"/>
      <c r="GHQ269" s="44"/>
      <c r="GHR269" s="41"/>
      <c r="GHS269" s="42"/>
      <c r="GHT269" s="42"/>
      <c r="GHU269" s="125"/>
      <c r="GHV269" s="44"/>
      <c r="GHW269" s="44"/>
      <c r="GHX269" s="41"/>
      <c r="GHY269" s="42"/>
      <c r="GHZ269" s="42"/>
      <c r="GIA269" s="125"/>
      <c r="GIB269" s="44"/>
      <c r="GIC269" s="44"/>
      <c r="GID269" s="41"/>
      <c r="GIE269" s="42"/>
      <c r="GIF269" s="42"/>
      <c r="GIG269" s="125"/>
      <c r="GIH269" s="44"/>
      <c r="GII269" s="44"/>
      <c r="GIJ269" s="41"/>
      <c r="GIK269" s="42"/>
      <c r="GIL269" s="42"/>
      <c r="GIM269" s="125"/>
      <c r="GIN269" s="44"/>
      <c r="GIO269" s="44"/>
      <c r="GIP269" s="41"/>
      <c r="GIQ269" s="42"/>
      <c r="GIR269" s="42"/>
      <c r="GIS269" s="125"/>
      <c r="GIT269" s="44"/>
      <c r="GIU269" s="44"/>
      <c r="GIV269" s="41"/>
      <c r="GIW269" s="42"/>
      <c r="GIX269" s="42"/>
      <c r="GIY269" s="125"/>
      <c r="GIZ269" s="44"/>
      <c r="GJA269" s="44"/>
      <c r="GJB269" s="41"/>
      <c r="GJC269" s="42"/>
      <c r="GJD269" s="42"/>
      <c r="GJE269" s="125"/>
      <c r="GJF269" s="44"/>
      <c r="GJG269" s="44"/>
      <c r="GJH269" s="41"/>
      <c r="GJI269" s="42"/>
      <c r="GJJ269" s="42"/>
      <c r="GJK269" s="125"/>
      <c r="GJL269" s="44"/>
      <c r="GJM269" s="44"/>
      <c r="GJN269" s="41"/>
      <c r="GJO269" s="42"/>
      <c r="GJP269" s="42"/>
      <c r="GJQ269" s="125"/>
      <c r="GJR269" s="44"/>
      <c r="GJS269" s="44"/>
      <c r="GJT269" s="41"/>
      <c r="GJU269" s="42"/>
      <c r="GJV269" s="42"/>
      <c r="GJW269" s="125"/>
      <c r="GJX269" s="44"/>
      <c r="GJY269" s="44"/>
      <c r="GJZ269" s="41"/>
      <c r="GKA269" s="42"/>
      <c r="GKB269" s="42"/>
      <c r="GKC269" s="125"/>
      <c r="GKD269" s="44"/>
      <c r="GKE269" s="44"/>
      <c r="GKF269" s="41"/>
      <c r="GKG269" s="42"/>
      <c r="GKH269" s="42"/>
      <c r="GKI269" s="125"/>
      <c r="GKJ269" s="44"/>
      <c r="GKK269" s="44"/>
      <c r="GKL269" s="41"/>
      <c r="GKM269" s="42"/>
      <c r="GKN269" s="42"/>
      <c r="GKO269" s="125"/>
      <c r="GKP269" s="44"/>
      <c r="GKQ269" s="44"/>
      <c r="GKR269" s="41"/>
      <c r="GKS269" s="42"/>
      <c r="GKT269" s="42"/>
      <c r="GKU269" s="125"/>
      <c r="GKV269" s="44"/>
      <c r="GKW269" s="44"/>
      <c r="GKX269" s="41"/>
      <c r="GKY269" s="42"/>
      <c r="GKZ269" s="42"/>
      <c r="GLA269" s="125"/>
      <c r="GLB269" s="44"/>
      <c r="GLC269" s="44"/>
      <c r="GLD269" s="41"/>
      <c r="GLE269" s="42"/>
      <c r="GLF269" s="42"/>
      <c r="GLG269" s="125"/>
      <c r="GLH269" s="44"/>
      <c r="GLI269" s="44"/>
      <c r="GLJ269" s="41"/>
      <c r="GLK269" s="42"/>
      <c r="GLL269" s="42"/>
      <c r="GLM269" s="125"/>
      <c r="GLN269" s="44"/>
      <c r="GLO269" s="44"/>
      <c r="GLP269" s="41"/>
      <c r="GLQ269" s="42"/>
      <c r="GLR269" s="42"/>
      <c r="GLS269" s="125"/>
      <c r="GLT269" s="44"/>
      <c r="GLU269" s="44"/>
      <c r="GLV269" s="41"/>
      <c r="GLW269" s="42"/>
      <c r="GLX269" s="42"/>
      <c r="GLY269" s="125"/>
      <c r="GLZ269" s="44"/>
      <c r="GMA269" s="44"/>
      <c r="GMB269" s="41"/>
      <c r="GMC269" s="42"/>
      <c r="GMD269" s="42"/>
      <c r="GME269" s="125"/>
      <c r="GMF269" s="44"/>
      <c r="GMG269" s="44"/>
      <c r="GMH269" s="41"/>
      <c r="GMI269" s="42"/>
      <c r="GMJ269" s="42"/>
      <c r="GMK269" s="125"/>
      <c r="GML269" s="44"/>
      <c r="GMM269" s="44"/>
      <c r="GMN269" s="41"/>
      <c r="GMO269" s="42"/>
      <c r="GMP269" s="42"/>
      <c r="GMQ269" s="125"/>
      <c r="GMR269" s="44"/>
      <c r="GMS269" s="44"/>
      <c r="GMT269" s="41"/>
      <c r="GMU269" s="42"/>
      <c r="GMV269" s="42"/>
      <c r="GMW269" s="125"/>
      <c r="GMX269" s="44"/>
      <c r="GMY269" s="44"/>
      <c r="GMZ269" s="41"/>
      <c r="GNA269" s="42"/>
      <c r="GNB269" s="42"/>
      <c r="GNC269" s="125"/>
      <c r="GND269" s="44"/>
      <c r="GNE269" s="44"/>
      <c r="GNF269" s="41"/>
      <c r="GNG269" s="42"/>
      <c r="GNH269" s="42"/>
      <c r="GNI269" s="125"/>
      <c r="GNJ269" s="44"/>
      <c r="GNK269" s="44"/>
      <c r="GNL269" s="41"/>
      <c r="GNM269" s="42"/>
      <c r="GNN269" s="42"/>
      <c r="GNO269" s="125"/>
      <c r="GNP269" s="44"/>
      <c r="GNQ269" s="44"/>
      <c r="GNR269" s="41"/>
      <c r="GNS269" s="42"/>
      <c r="GNT269" s="42"/>
      <c r="GNU269" s="125"/>
      <c r="GNV269" s="44"/>
      <c r="GNW269" s="44"/>
      <c r="GNX269" s="41"/>
      <c r="GNY269" s="42"/>
      <c r="GNZ269" s="42"/>
      <c r="GOA269" s="125"/>
      <c r="GOB269" s="44"/>
      <c r="GOC269" s="44"/>
      <c r="GOD269" s="41"/>
      <c r="GOE269" s="42"/>
      <c r="GOF269" s="42"/>
      <c r="GOG269" s="125"/>
      <c r="GOH269" s="44"/>
      <c r="GOI269" s="44"/>
      <c r="GOJ269" s="41"/>
      <c r="GOK269" s="42"/>
      <c r="GOL269" s="42"/>
      <c r="GOM269" s="125"/>
      <c r="GON269" s="44"/>
      <c r="GOO269" s="44"/>
      <c r="GOP269" s="41"/>
      <c r="GOQ269" s="42"/>
      <c r="GOR269" s="42"/>
      <c r="GOS269" s="125"/>
      <c r="GOT269" s="44"/>
      <c r="GOU269" s="44"/>
      <c r="GOV269" s="41"/>
      <c r="GOW269" s="42"/>
      <c r="GOX269" s="42"/>
      <c r="GOY269" s="125"/>
      <c r="GOZ269" s="44"/>
      <c r="GPA269" s="44"/>
      <c r="GPB269" s="41"/>
      <c r="GPC269" s="42"/>
      <c r="GPD269" s="42"/>
      <c r="GPE269" s="125"/>
      <c r="GPF269" s="44"/>
      <c r="GPG269" s="44"/>
      <c r="GPH269" s="41"/>
      <c r="GPI269" s="42"/>
      <c r="GPJ269" s="42"/>
      <c r="GPK269" s="125"/>
      <c r="GPL269" s="44"/>
      <c r="GPM269" s="44"/>
      <c r="GPN269" s="41"/>
      <c r="GPO269" s="42"/>
      <c r="GPP269" s="42"/>
      <c r="GPQ269" s="125"/>
      <c r="GPR269" s="44"/>
      <c r="GPS269" s="44"/>
      <c r="GPT269" s="41"/>
      <c r="GPU269" s="42"/>
      <c r="GPV269" s="42"/>
      <c r="GPW269" s="125"/>
      <c r="GPX269" s="44"/>
      <c r="GPY269" s="44"/>
      <c r="GPZ269" s="41"/>
      <c r="GQA269" s="42"/>
      <c r="GQB269" s="42"/>
      <c r="GQC269" s="125"/>
      <c r="GQD269" s="44"/>
      <c r="GQE269" s="44"/>
      <c r="GQF269" s="41"/>
      <c r="GQG269" s="42"/>
      <c r="GQH269" s="42"/>
      <c r="GQI269" s="125"/>
      <c r="GQJ269" s="44"/>
      <c r="GQK269" s="44"/>
      <c r="GQL269" s="41"/>
      <c r="GQM269" s="42"/>
      <c r="GQN269" s="42"/>
      <c r="GQO269" s="125"/>
      <c r="GQP269" s="44"/>
      <c r="GQQ269" s="44"/>
      <c r="GQR269" s="41"/>
      <c r="GQS269" s="42"/>
      <c r="GQT269" s="42"/>
      <c r="GQU269" s="125"/>
      <c r="GQV269" s="44"/>
      <c r="GQW269" s="44"/>
      <c r="GQX269" s="41"/>
      <c r="GQY269" s="42"/>
      <c r="GQZ269" s="42"/>
      <c r="GRA269" s="125"/>
      <c r="GRB269" s="44"/>
      <c r="GRC269" s="44"/>
      <c r="GRD269" s="41"/>
      <c r="GRE269" s="42"/>
      <c r="GRF269" s="42"/>
      <c r="GRG269" s="125"/>
      <c r="GRH269" s="44"/>
      <c r="GRI269" s="44"/>
      <c r="GRJ269" s="41"/>
      <c r="GRK269" s="42"/>
      <c r="GRL269" s="42"/>
      <c r="GRM269" s="125"/>
      <c r="GRN269" s="44"/>
      <c r="GRO269" s="44"/>
      <c r="GRP269" s="41"/>
      <c r="GRQ269" s="42"/>
      <c r="GRR269" s="42"/>
      <c r="GRS269" s="125"/>
      <c r="GRT269" s="44"/>
      <c r="GRU269" s="44"/>
      <c r="GRV269" s="41"/>
      <c r="GRW269" s="42"/>
      <c r="GRX269" s="42"/>
      <c r="GRY269" s="125"/>
      <c r="GRZ269" s="44"/>
      <c r="GSA269" s="44"/>
      <c r="GSB269" s="41"/>
      <c r="GSC269" s="42"/>
      <c r="GSD269" s="42"/>
      <c r="GSE269" s="125"/>
      <c r="GSF269" s="44"/>
      <c r="GSG269" s="44"/>
      <c r="GSH269" s="41"/>
      <c r="GSI269" s="42"/>
      <c r="GSJ269" s="42"/>
      <c r="GSK269" s="125"/>
      <c r="GSL269" s="44"/>
      <c r="GSM269" s="44"/>
      <c r="GSN269" s="41"/>
      <c r="GSO269" s="42"/>
      <c r="GSP269" s="42"/>
      <c r="GSQ269" s="125"/>
      <c r="GSR269" s="44"/>
      <c r="GSS269" s="44"/>
      <c r="GST269" s="41"/>
      <c r="GSU269" s="42"/>
      <c r="GSV269" s="42"/>
      <c r="GSW269" s="125"/>
      <c r="GSX269" s="44"/>
      <c r="GSY269" s="44"/>
      <c r="GSZ269" s="41"/>
      <c r="GTA269" s="42"/>
      <c r="GTB269" s="42"/>
      <c r="GTC269" s="125"/>
      <c r="GTD269" s="44"/>
      <c r="GTE269" s="44"/>
      <c r="GTF269" s="41"/>
      <c r="GTG269" s="42"/>
      <c r="GTH269" s="42"/>
      <c r="GTI269" s="125"/>
      <c r="GTJ269" s="44"/>
      <c r="GTK269" s="44"/>
      <c r="GTL269" s="41"/>
      <c r="GTM269" s="42"/>
      <c r="GTN269" s="42"/>
      <c r="GTO269" s="125"/>
      <c r="GTP269" s="44"/>
      <c r="GTQ269" s="44"/>
      <c r="GTR269" s="41"/>
      <c r="GTS269" s="42"/>
      <c r="GTT269" s="42"/>
      <c r="GTU269" s="125"/>
      <c r="GTV269" s="44"/>
      <c r="GTW269" s="44"/>
      <c r="GTX269" s="41"/>
      <c r="GTY269" s="42"/>
      <c r="GTZ269" s="42"/>
      <c r="GUA269" s="125"/>
      <c r="GUB269" s="44"/>
      <c r="GUC269" s="44"/>
      <c r="GUD269" s="41"/>
      <c r="GUE269" s="42"/>
      <c r="GUF269" s="42"/>
      <c r="GUG269" s="125"/>
      <c r="GUH269" s="44"/>
      <c r="GUI269" s="44"/>
      <c r="GUJ269" s="41"/>
      <c r="GUK269" s="42"/>
      <c r="GUL269" s="42"/>
      <c r="GUM269" s="125"/>
      <c r="GUN269" s="44"/>
      <c r="GUO269" s="44"/>
      <c r="GUP269" s="41"/>
      <c r="GUQ269" s="42"/>
      <c r="GUR269" s="42"/>
      <c r="GUS269" s="125"/>
      <c r="GUT269" s="44"/>
      <c r="GUU269" s="44"/>
      <c r="GUV269" s="41"/>
      <c r="GUW269" s="42"/>
      <c r="GUX269" s="42"/>
      <c r="GUY269" s="125"/>
      <c r="GUZ269" s="44"/>
      <c r="GVA269" s="44"/>
      <c r="GVB269" s="41"/>
      <c r="GVC269" s="42"/>
      <c r="GVD269" s="42"/>
      <c r="GVE269" s="125"/>
      <c r="GVF269" s="44"/>
      <c r="GVG269" s="44"/>
      <c r="GVH269" s="41"/>
      <c r="GVI269" s="42"/>
      <c r="GVJ269" s="42"/>
      <c r="GVK269" s="125"/>
      <c r="GVL269" s="44"/>
      <c r="GVM269" s="44"/>
      <c r="GVN269" s="41"/>
      <c r="GVO269" s="42"/>
      <c r="GVP269" s="42"/>
      <c r="GVQ269" s="125"/>
      <c r="GVR269" s="44"/>
      <c r="GVS269" s="44"/>
      <c r="GVT269" s="41"/>
      <c r="GVU269" s="42"/>
      <c r="GVV269" s="42"/>
      <c r="GVW269" s="125"/>
      <c r="GVX269" s="44"/>
      <c r="GVY269" s="44"/>
      <c r="GVZ269" s="41"/>
      <c r="GWA269" s="42"/>
      <c r="GWB269" s="42"/>
      <c r="GWC269" s="125"/>
      <c r="GWD269" s="44"/>
      <c r="GWE269" s="44"/>
      <c r="GWF269" s="41"/>
      <c r="GWG269" s="42"/>
      <c r="GWH269" s="42"/>
      <c r="GWI269" s="125"/>
      <c r="GWJ269" s="44"/>
      <c r="GWK269" s="44"/>
      <c r="GWL269" s="41"/>
      <c r="GWM269" s="42"/>
      <c r="GWN269" s="42"/>
      <c r="GWO269" s="125"/>
      <c r="GWP269" s="44"/>
      <c r="GWQ269" s="44"/>
      <c r="GWR269" s="41"/>
      <c r="GWS269" s="42"/>
      <c r="GWT269" s="42"/>
      <c r="GWU269" s="125"/>
      <c r="GWV269" s="44"/>
      <c r="GWW269" s="44"/>
      <c r="GWX269" s="41"/>
      <c r="GWY269" s="42"/>
      <c r="GWZ269" s="42"/>
      <c r="GXA269" s="125"/>
      <c r="GXB269" s="44"/>
      <c r="GXC269" s="44"/>
      <c r="GXD269" s="41"/>
      <c r="GXE269" s="42"/>
      <c r="GXF269" s="42"/>
      <c r="GXG269" s="125"/>
      <c r="GXH269" s="44"/>
      <c r="GXI269" s="44"/>
      <c r="GXJ269" s="41"/>
      <c r="GXK269" s="42"/>
      <c r="GXL269" s="42"/>
      <c r="GXM269" s="125"/>
      <c r="GXN269" s="44"/>
      <c r="GXO269" s="44"/>
      <c r="GXP269" s="41"/>
      <c r="GXQ269" s="42"/>
      <c r="GXR269" s="42"/>
      <c r="GXS269" s="125"/>
      <c r="GXT269" s="44"/>
      <c r="GXU269" s="44"/>
      <c r="GXV269" s="41"/>
      <c r="GXW269" s="42"/>
      <c r="GXX269" s="42"/>
      <c r="GXY269" s="125"/>
      <c r="GXZ269" s="44"/>
      <c r="GYA269" s="44"/>
      <c r="GYB269" s="41"/>
      <c r="GYC269" s="42"/>
      <c r="GYD269" s="42"/>
      <c r="GYE269" s="125"/>
      <c r="GYF269" s="44"/>
      <c r="GYG269" s="44"/>
      <c r="GYH269" s="41"/>
      <c r="GYI269" s="42"/>
      <c r="GYJ269" s="42"/>
      <c r="GYK269" s="125"/>
      <c r="GYL269" s="44"/>
      <c r="GYM269" s="44"/>
      <c r="GYN269" s="41"/>
      <c r="GYO269" s="42"/>
      <c r="GYP269" s="42"/>
      <c r="GYQ269" s="125"/>
      <c r="GYR269" s="44"/>
      <c r="GYS269" s="44"/>
      <c r="GYT269" s="41"/>
      <c r="GYU269" s="42"/>
      <c r="GYV269" s="42"/>
      <c r="GYW269" s="125"/>
      <c r="GYX269" s="44"/>
      <c r="GYY269" s="44"/>
      <c r="GYZ269" s="41"/>
      <c r="GZA269" s="42"/>
      <c r="GZB269" s="42"/>
      <c r="GZC269" s="125"/>
      <c r="GZD269" s="44"/>
      <c r="GZE269" s="44"/>
      <c r="GZF269" s="41"/>
      <c r="GZG269" s="42"/>
      <c r="GZH269" s="42"/>
      <c r="GZI269" s="125"/>
      <c r="GZJ269" s="44"/>
      <c r="GZK269" s="44"/>
      <c r="GZL269" s="41"/>
      <c r="GZM269" s="42"/>
      <c r="GZN269" s="42"/>
      <c r="GZO269" s="125"/>
      <c r="GZP269" s="44"/>
      <c r="GZQ269" s="44"/>
      <c r="GZR269" s="41"/>
      <c r="GZS269" s="42"/>
      <c r="GZT269" s="42"/>
      <c r="GZU269" s="125"/>
      <c r="GZV269" s="44"/>
      <c r="GZW269" s="44"/>
      <c r="GZX269" s="41"/>
      <c r="GZY269" s="42"/>
      <c r="GZZ269" s="42"/>
      <c r="HAA269" s="125"/>
      <c r="HAB269" s="44"/>
      <c r="HAC269" s="44"/>
      <c r="HAD269" s="41"/>
      <c r="HAE269" s="42"/>
      <c r="HAF269" s="42"/>
      <c r="HAG269" s="125"/>
      <c r="HAH269" s="44"/>
      <c r="HAI269" s="44"/>
      <c r="HAJ269" s="41"/>
      <c r="HAK269" s="42"/>
      <c r="HAL269" s="42"/>
      <c r="HAM269" s="125"/>
      <c r="HAN269" s="44"/>
      <c r="HAO269" s="44"/>
      <c r="HAP269" s="41"/>
      <c r="HAQ269" s="42"/>
      <c r="HAR269" s="42"/>
      <c r="HAS269" s="125"/>
      <c r="HAT269" s="44"/>
      <c r="HAU269" s="44"/>
      <c r="HAV269" s="41"/>
      <c r="HAW269" s="42"/>
      <c r="HAX269" s="42"/>
      <c r="HAY269" s="125"/>
      <c r="HAZ269" s="44"/>
      <c r="HBA269" s="44"/>
      <c r="HBB269" s="41"/>
      <c r="HBC269" s="42"/>
      <c r="HBD269" s="42"/>
      <c r="HBE269" s="125"/>
      <c r="HBF269" s="44"/>
      <c r="HBG269" s="44"/>
      <c r="HBH269" s="41"/>
      <c r="HBI269" s="42"/>
      <c r="HBJ269" s="42"/>
      <c r="HBK269" s="125"/>
      <c r="HBL269" s="44"/>
      <c r="HBM269" s="44"/>
      <c r="HBN269" s="41"/>
      <c r="HBO269" s="42"/>
      <c r="HBP269" s="42"/>
      <c r="HBQ269" s="125"/>
      <c r="HBR269" s="44"/>
      <c r="HBS269" s="44"/>
      <c r="HBT269" s="41"/>
      <c r="HBU269" s="42"/>
      <c r="HBV269" s="42"/>
      <c r="HBW269" s="125"/>
      <c r="HBX269" s="44"/>
      <c r="HBY269" s="44"/>
      <c r="HBZ269" s="41"/>
      <c r="HCA269" s="42"/>
      <c r="HCB269" s="42"/>
      <c r="HCC269" s="125"/>
      <c r="HCD269" s="44"/>
      <c r="HCE269" s="44"/>
      <c r="HCF269" s="41"/>
      <c r="HCG269" s="42"/>
      <c r="HCH269" s="42"/>
      <c r="HCI269" s="125"/>
      <c r="HCJ269" s="44"/>
      <c r="HCK269" s="44"/>
      <c r="HCL269" s="41"/>
      <c r="HCM269" s="42"/>
      <c r="HCN269" s="42"/>
      <c r="HCO269" s="125"/>
      <c r="HCP269" s="44"/>
      <c r="HCQ269" s="44"/>
      <c r="HCR269" s="41"/>
      <c r="HCS269" s="42"/>
      <c r="HCT269" s="42"/>
      <c r="HCU269" s="125"/>
      <c r="HCV269" s="44"/>
      <c r="HCW269" s="44"/>
      <c r="HCX269" s="41"/>
      <c r="HCY269" s="42"/>
      <c r="HCZ269" s="42"/>
      <c r="HDA269" s="125"/>
      <c r="HDB269" s="44"/>
      <c r="HDC269" s="44"/>
      <c r="HDD269" s="41"/>
      <c r="HDE269" s="42"/>
      <c r="HDF269" s="42"/>
      <c r="HDG269" s="125"/>
      <c r="HDH269" s="44"/>
      <c r="HDI269" s="44"/>
      <c r="HDJ269" s="41"/>
      <c r="HDK269" s="42"/>
      <c r="HDL269" s="42"/>
      <c r="HDM269" s="125"/>
      <c r="HDN269" s="44"/>
      <c r="HDO269" s="44"/>
      <c r="HDP269" s="41"/>
      <c r="HDQ269" s="42"/>
      <c r="HDR269" s="42"/>
      <c r="HDS269" s="125"/>
      <c r="HDT269" s="44"/>
      <c r="HDU269" s="44"/>
      <c r="HDV269" s="41"/>
      <c r="HDW269" s="42"/>
      <c r="HDX269" s="42"/>
      <c r="HDY269" s="125"/>
      <c r="HDZ269" s="44"/>
      <c r="HEA269" s="44"/>
      <c r="HEB269" s="41"/>
      <c r="HEC269" s="42"/>
      <c r="HED269" s="42"/>
      <c r="HEE269" s="125"/>
      <c r="HEF269" s="44"/>
      <c r="HEG269" s="44"/>
      <c r="HEH269" s="41"/>
      <c r="HEI269" s="42"/>
      <c r="HEJ269" s="42"/>
      <c r="HEK269" s="125"/>
      <c r="HEL269" s="44"/>
      <c r="HEM269" s="44"/>
      <c r="HEN269" s="41"/>
      <c r="HEO269" s="42"/>
      <c r="HEP269" s="42"/>
      <c r="HEQ269" s="125"/>
      <c r="HER269" s="44"/>
      <c r="HES269" s="44"/>
      <c r="HET269" s="41"/>
      <c r="HEU269" s="42"/>
      <c r="HEV269" s="42"/>
      <c r="HEW269" s="125"/>
      <c r="HEX269" s="44"/>
      <c r="HEY269" s="44"/>
      <c r="HEZ269" s="41"/>
      <c r="HFA269" s="42"/>
      <c r="HFB269" s="42"/>
      <c r="HFC269" s="125"/>
      <c r="HFD269" s="44"/>
      <c r="HFE269" s="44"/>
      <c r="HFF269" s="41"/>
      <c r="HFG269" s="42"/>
      <c r="HFH269" s="42"/>
      <c r="HFI269" s="125"/>
      <c r="HFJ269" s="44"/>
      <c r="HFK269" s="44"/>
      <c r="HFL269" s="41"/>
      <c r="HFM269" s="42"/>
      <c r="HFN269" s="42"/>
      <c r="HFO269" s="125"/>
      <c r="HFP269" s="44"/>
      <c r="HFQ269" s="44"/>
      <c r="HFR269" s="41"/>
      <c r="HFS269" s="42"/>
      <c r="HFT269" s="42"/>
      <c r="HFU269" s="125"/>
      <c r="HFV269" s="44"/>
      <c r="HFW269" s="44"/>
      <c r="HFX269" s="41"/>
      <c r="HFY269" s="42"/>
      <c r="HFZ269" s="42"/>
      <c r="HGA269" s="125"/>
      <c r="HGB269" s="44"/>
      <c r="HGC269" s="44"/>
      <c r="HGD269" s="41"/>
      <c r="HGE269" s="42"/>
      <c r="HGF269" s="42"/>
      <c r="HGG269" s="125"/>
      <c r="HGH269" s="44"/>
      <c r="HGI269" s="44"/>
      <c r="HGJ269" s="41"/>
      <c r="HGK269" s="42"/>
      <c r="HGL269" s="42"/>
      <c r="HGM269" s="125"/>
      <c r="HGN269" s="44"/>
      <c r="HGO269" s="44"/>
      <c r="HGP269" s="41"/>
      <c r="HGQ269" s="42"/>
      <c r="HGR269" s="42"/>
      <c r="HGS269" s="125"/>
      <c r="HGT269" s="44"/>
      <c r="HGU269" s="44"/>
      <c r="HGV269" s="41"/>
      <c r="HGW269" s="42"/>
      <c r="HGX269" s="42"/>
      <c r="HGY269" s="125"/>
      <c r="HGZ269" s="44"/>
      <c r="HHA269" s="44"/>
      <c r="HHB269" s="41"/>
      <c r="HHC269" s="42"/>
      <c r="HHD269" s="42"/>
      <c r="HHE269" s="125"/>
      <c r="HHF269" s="44"/>
      <c r="HHG269" s="44"/>
      <c r="HHH269" s="41"/>
      <c r="HHI269" s="42"/>
      <c r="HHJ269" s="42"/>
      <c r="HHK269" s="125"/>
      <c r="HHL269" s="44"/>
      <c r="HHM269" s="44"/>
      <c r="HHN269" s="41"/>
      <c r="HHO269" s="42"/>
      <c r="HHP269" s="42"/>
      <c r="HHQ269" s="125"/>
      <c r="HHR269" s="44"/>
      <c r="HHS269" s="44"/>
      <c r="HHT269" s="41"/>
      <c r="HHU269" s="42"/>
      <c r="HHV269" s="42"/>
      <c r="HHW269" s="125"/>
      <c r="HHX269" s="44"/>
      <c r="HHY269" s="44"/>
      <c r="HHZ269" s="41"/>
      <c r="HIA269" s="42"/>
      <c r="HIB269" s="42"/>
      <c r="HIC269" s="125"/>
      <c r="HID269" s="44"/>
      <c r="HIE269" s="44"/>
      <c r="HIF269" s="41"/>
      <c r="HIG269" s="42"/>
      <c r="HIH269" s="42"/>
      <c r="HII269" s="125"/>
      <c r="HIJ269" s="44"/>
      <c r="HIK269" s="44"/>
      <c r="HIL269" s="41"/>
      <c r="HIM269" s="42"/>
      <c r="HIN269" s="42"/>
      <c r="HIO269" s="125"/>
      <c r="HIP269" s="44"/>
      <c r="HIQ269" s="44"/>
      <c r="HIR269" s="41"/>
      <c r="HIS269" s="42"/>
      <c r="HIT269" s="42"/>
      <c r="HIU269" s="125"/>
      <c r="HIV269" s="44"/>
      <c r="HIW269" s="44"/>
      <c r="HIX269" s="41"/>
      <c r="HIY269" s="42"/>
      <c r="HIZ269" s="42"/>
      <c r="HJA269" s="125"/>
      <c r="HJB269" s="44"/>
      <c r="HJC269" s="44"/>
      <c r="HJD269" s="41"/>
      <c r="HJE269" s="42"/>
      <c r="HJF269" s="42"/>
      <c r="HJG269" s="125"/>
      <c r="HJH269" s="44"/>
      <c r="HJI269" s="44"/>
      <c r="HJJ269" s="41"/>
      <c r="HJK269" s="42"/>
      <c r="HJL269" s="42"/>
      <c r="HJM269" s="125"/>
      <c r="HJN269" s="44"/>
      <c r="HJO269" s="44"/>
      <c r="HJP269" s="41"/>
      <c r="HJQ269" s="42"/>
      <c r="HJR269" s="42"/>
      <c r="HJS269" s="125"/>
      <c r="HJT269" s="44"/>
      <c r="HJU269" s="44"/>
      <c r="HJV269" s="41"/>
      <c r="HJW269" s="42"/>
      <c r="HJX269" s="42"/>
      <c r="HJY269" s="125"/>
      <c r="HJZ269" s="44"/>
      <c r="HKA269" s="44"/>
      <c r="HKB269" s="41"/>
      <c r="HKC269" s="42"/>
      <c r="HKD269" s="42"/>
      <c r="HKE269" s="125"/>
      <c r="HKF269" s="44"/>
      <c r="HKG269" s="44"/>
      <c r="HKH269" s="41"/>
      <c r="HKI269" s="42"/>
      <c r="HKJ269" s="42"/>
      <c r="HKK269" s="125"/>
      <c r="HKL269" s="44"/>
      <c r="HKM269" s="44"/>
      <c r="HKN269" s="41"/>
      <c r="HKO269" s="42"/>
      <c r="HKP269" s="42"/>
      <c r="HKQ269" s="125"/>
      <c r="HKR269" s="44"/>
      <c r="HKS269" s="44"/>
      <c r="HKT269" s="41"/>
      <c r="HKU269" s="42"/>
      <c r="HKV269" s="42"/>
      <c r="HKW269" s="125"/>
      <c r="HKX269" s="44"/>
      <c r="HKY269" s="44"/>
      <c r="HKZ269" s="41"/>
      <c r="HLA269" s="42"/>
      <c r="HLB269" s="42"/>
      <c r="HLC269" s="125"/>
      <c r="HLD269" s="44"/>
      <c r="HLE269" s="44"/>
      <c r="HLF269" s="41"/>
      <c r="HLG269" s="42"/>
      <c r="HLH269" s="42"/>
      <c r="HLI269" s="125"/>
      <c r="HLJ269" s="44"/>
      <c r="HLK269" s="44"/>
      <c r="HLL269" s="41"/>
      <c r="HLM269" s="42"/>
      <c r="HLN269" s="42"/>
      <c r="HLO269" s="125"/>
      <c r="HLP269" s="44"/>
      <c r="HLQ269" s="44"/>
      <c r="HLR269" s="41"/>
      <c r="HLS269" s="42"/>
      <c r="HLT269" s="42"/>
      <c r="HLU269" s="125"/>
      <c r="HLV269" s="44"/>
      <c r="HLW269" s="44"/>
      <c r="HLX269" s="41"/>
      <c r="HLY269" s="42"/>
      <c r="HLZ269" s="42"/>
      <c r="HMA269" s="125"/>
      <c r="HMB269" s="44"/>
      <c r="HMC269" s="44"/>
      <c r="HMD269" s="41"/>
      <c r="HME269" s="42"/>
      <c r="HMF269" s="42"/>
      <c r="HMG269" s="125"/>
      <c r="HMH269" s="44"/>
      <c r="HMI269" s="44"/>
      <c r="HMJ269" s="41"/>
      <c r="HMK269" s="42"/>
      <c r="HML269" s="42"/>
      <c r="HMM269" s="125"/>
      <c r="HMN269" s="44"/>
      <c r="HMO269" s="44"/>
      <c r="HMP269" s="41"/>
      <c r="HMQ269" s="42"/>
      <c r="HMR269" s="42"/>
      <c r="HMS269" s="125"/>
      <c r="HMT269" s="44"/>
      <c r="HMU269" s="44"/>
      <c r="HMV269" s="41"/>
      <c r="HMW269" s="42"/>
      <c r="HMX269" s="42"/>
      <c r="HMY269" s="125"/>
      <c r="HMZ269" s="44"/>
      <c r="HNA269" s="44"/>
      <c r="HNB269" s="41"/>
      <c r="HNC269" s="42"/>
      <c r="HND269" s="42"/>
      <c r="HNE269" s="125"/>
      <c r="HNF269" s="44"/>
      <c r="HNG269" s="44"/>
      <c r="HNH269" s="41"/>
      <c r="HNI269" s="42"/>
      <c r="HNJ269" s="42"/>
      <c r="HNK269" s="125"/>
      <c r="HNL269" s="44"/>
      <c r="HNM269" s="44"/>
      <c r="HNN269" s="41"/>
      <c r="HNO269" s="42"/>
      <c r="HNP269" s="42"/>
      <c r="HNQ269" s="125"/>
      <c r="HNR269" s="44"/>
      <c r="HNS269" s="44"/>
      <c r="HNT269" s="41"/>
      <c r="HNU269" s="42"/>
      <c r="HNV269" s="42"/>
      <c r="HNW269" s="125"/>
      <c r="HNX269" s="44"/>
      <c r="HNY269" s="44"/>
      <c r="HNZ269" s="41"/>
      <c r="HOA269" s="42"/>
      <c r="HOB269" s="42"/>
      <c r="HOC269" s="125"/>
      <c r="HOD269" s="44"/>
      <c r="HOE269" s="44"/>
      <c r="HOF269" s="41"/>
      <c r="HOG269" s="42"/>
      <c r="HOH269" s="42"/>
      <c r="HOI269" s="125"/>
      <c r="HOJ269" s="44"/>
      <c r="HOK269" s="44"/>
      <c r="HOL269" s="41"/>
      <c r="HOM269" s="42"/>
      <c r="HON269" s="42"/>
      <c r="HOO269" s="125"/>
      <c r="HOP269" s="44"/>
      <c r="HOQ269" s="44"/>
      <c r="HOR269" s="41"/>
      <c r="HOS269" s="42"/>
      <c r="HOT269" s="42"/>
      <c r="HOU269" s="125"/>
      <c r="HOV269" s="44"/>
      <c r="HOW269" s="44"/>
      <c r="HOX269" s="41"/>
      <c r="HOY269" s="42"/>
      <c r="HOZ269" s="42"/>
      <c r="HPA269" s="125"/>
      <c r="HPB269" s="44"/>
      <c r="HPC269" s="44"/>
      <c r="HPD269" s="41"/>
      <c r="HPE269" s="42"/>
      <c r="HPF269" s="42"/>
      <c r="HPG269" s="125"/>
      <c r="HPH269" s="44"/>
      <c r="HPI269" s="44"/>
      <c r="HPJ269" s="41"/>
      <c r="HPK269" s="42"/>
      <c r="HPL269" s="42"/>
      <c r="HPM269" s="125"/>
      <c r="HPN269" s="44"/>
      <c r="HPO269" s="44"/>
      <c r="HPP269" s="41"/>
      <c r="HPQ269" s="42"/>
      <c r="HPR269" s="42"/>
      <c r="HPS269" s="125"/>
      <c r="HPT269" s="44"/>
      <c r="HPU269" s="44"/>
      <c r="HPV269" s="41"/>
      <c r="HPW269" s="42"/>
      <c r="HPX269" s="42"/>
      <c r="HPY269" s="125"/>
      <c r="HPZ269" s="44"/>
      <c r="HQA269" s="44"/>
      <c r="HQB269" s="41"/>
      <c r="HQC269" s="42"/>
      <c r="HQD269" s="42"/>
      <c r="HQE269" s="125"/>
      <c r="HQF269" s="44"/>
      <c r="HQG269" s="44"/>
      <c r="HQH269" s="41"/>
      <c r="HQI269" s="42"/>
      <c r="HQJ269" s="42"/>
      <c r="HQK269" s="125"/>
      <c r="HQL269" s="44"/>
      <c r="HQM269" s="44"/>
      <c r="HQN269" s="41"/>
      <c r="HQO269" s="42"/>
      <c r="HQP269" s="42"/>
      <c r="HQQ269" s="125"/>
      <c r="HQR269" s="44"/>
      <c r="HQS269" s="44"/>
      <c r="HQT269" s="41"/>
      <c r="HQU269" s="42"/>
      <c r="HQV269" s="42"/>
      <c r="HQW269" s="125"/>
      <c r="HQX269" s="44"/>
      <c r="HQY269" s="44"/>
      <c r="HQZ269" s="41"/>
      <c r="HRA269" s="42"/>
      <c r="HRB269" s="42"/>
      <c r="HRC269" s="125"/>
      <c r="HRD269" s="44"/>
      <c r="HRE269" s="44"/>
      <c r="HRF269" s="41"/>
      <c r="HRG269" s="42"/>
      <c r="HRH269" s="42"/>
      <c r="HRI269" s="125"/>
      <c r="HRJ269" s="44"/>
      <c r="HRK269" s="44"/>
      <c r="HRL269" s="41"/>
      <c r="HRM269" s="42"/>
      <c r="HRN269" s="42"/>
      <c r="HRO269" s="125"/>
      <c r="HRP269" s="44"/>
      <c r="HRQ269" s="44"/>
      <c r="HRR269" s="41"/>
      <c r="HRS269" s="42"/>
      <c r="HRT269" s="42"/>
      <c r="HRU269" s="125"/>
      <c r="HRV269" s="44"/>
      <c r="HRW269" s="44"/>
      <c r="HRX269" s="41"/>
      <c r="HRY269" s="42"/>
      <c r="HRZ269" s="42"/>
      <c r="HSA269" s="125"/>
      <c r="HSB269" s="44"/>
      <c r="HSC269" s="44"/>
      <c r="HSD269" s="41"/>
      <c r="HSE269" s="42"/>
      <c r="HSF269" s="42"/>
      <c r="HSG269" s="125"/>
      <c r="HSH269" s="44"/>
      <c r="HSI269" s="44"/>
      <c r="HSJ269" s="41"/>
      <c r="HSK269" s="42"/>
      <c r="HSL269" s="42"/>
      <c r="HSM269" s="125"/>
      <c r="HSN269" s="44"/>
      <c r="HSO269" s="44"/>
      <c r="HSP269" s="41"/>
      <c r="HSQ269" s="42"/>
      <c r="HSR269" s="42"/>
      <c r="HSS269" s="125"/>
      <c r="HST269" s="44"/>
      <c r="HSU269" s="44"/>
      <c r="HSV269" s="41"/>
      <c r="HSW269" s="42"/>
      <c r="HSX269" s="42"/>
      <c r="HSY269" s="125"/>
      <c r="HSZ269" s="44"/>
      <c r="HTA269" s="44"/>
      <c r="HTB269" s="41"/>
      <c r="HTC269" s="42"/>
      <c r="HTD269" s="42"/>
      <c r="HTE269" s="125"/>
      <c r="HTF269" s="44"/>
      <c r="HTG269" s="44"/>
      <c r="HTH269" s="41"/>
      <c r="HTI269" s="42"/>
      <c r="HTJ269" s="42"/>
      <c r="HTK269" s="125"/>
      <c r="HTL269" s="44"/>
      <c r="HTM269" s="44"/>
      <c r="HTN269" s="41"/>
      <c r="HTO269" s="42"/>
      <c r="HTP269" s="42"/>
      <c r="HTQ269" s="125"/>
      <c r="HTR269" s="44"/>
      <c r="HTS269" s="44"/>
      <c r="HTT269" s="41"/>
      <c r="HTU269" s="42"/>
      <c r="HTV269" s="42"/>
      <c r="HTW269" s="125"/>
      <c r="HTX269" s="44"/>
      <c r="HTY269" s="44"/>
      <c r="HTZ269" s="41"/>
      <c r="HUA269" s="42"/>
      <c r="HUB269" s="42"/>
      <c r="HUC269" s="125"/>
      <c r="HUD269" s="44"/>
      <c r="HUE269" s="44"/>
      <c r="HUF269" s="41"/>
      <c r="HUG269" s="42"/>
      <c r="HUH269" s="42"/>
      <c r="HUI269" s="125"/>
      <c r="HUJ269" s="44"/>
      <c r="HUK269" s="44"/>
      <c r="HUL269" s="41"/>
      <c r="HUM269" s="42"/>
      <c r="HUN269" s="42"/>
      <c r="HUO269" s="125"/>
      <c r="HUP269" s="44"/>
      <c r="HUQ269" s="44"/>
      <c r="HUR269" s="41"/>
      <c r="HUS269" s="42"/>
      <c r="HUT269" s="42"/>
      <c r="HUU269" s="125"/>
      <c r="HUV269" s="44"/>
      <c r="HUW269" s="44"/>
      <c r="HUX269" s="41"/>
      <c r="HUY269" s="42"/>
      <c r="HUZ269" s="42"/>
      <c r="HVA269" s="125"/>
      <c r="HVB269" s="44"/>
      <c r="HVC269" s="44"/>
      <c r="HVD269" s="41"/>
      <c r="HVE269" s="42"/>
      <c r="HVF269" s="42"/>
      <c r="HVG269" s="125"/>
      <c r="HVH269" s="44"/>
      <c r="HVI269" s="44"/>
      <c r="HVJ269" s="41"/>
      <c r="HVK269" s="42"/>
      <c r="HVL269" s="42"/>
      <c r="HVM269" s="125"/>
      <c r="HVN269" s="44"/>
      <c r="HVO269" s="44"/>
      <c r="HVP269" s="41"/>
      <c r="HVQ269" s="42"/>
      <c r="HVR269" s="42"/>
      <c r="HVS269" s="125"/>
      <c r="HVT269" s="44"/>
      <c r="HVU269" s="44"/>
      <c r="HVV269" s="41"/>
      <c r="HVW269" s="42"/>
      <c r="HVX269" s="42"/>
      <c r="HVY269" s="125"/>
      <c r="HVZ269" s="44"/>
      <c r="HWA269" s="44"/>
      <c r="HWB269" s="41"/>
      <c r="HWC269" s="42"/>
      <c r="HWD269" s="42"/>
      <c r="HWE269" s="125"/>
      <c r="HWF269" s="44"/>
      <c r="HWG269" s="44"/>
      <c r="HWH269" s="41"/>
      <c r="HWI269" s="42"/>
      <c r="HWJ269" s="42"/>
      <c r="HWK269" s="125"/>
      <c r="HWL269" s="44"/>
      <c r="HWM269" s="44"/>
      <c r="HWN269" s="41"/>
      <c r="HWO269" s="42"/>
      <c r="HWP269" s="42"/>
      <c r="HWQ269" s="125"/>
      <c r="HWR269" s="44"/>
      <c r="HWS269" s="44"/>
      <c r="HWT269" s="41"/>
      <c r="HWU269" s="42"/>
      <c r="HWV269" s="42"/>
      <c r="HWW269" s="125"/>
      <c r="HWX269" s="44"/>
      <c r="HWY269" s="44"/>
      <c r="HWZ269" s="41"/>
      <c r="HXA269" s="42"/>
      <c r="HXB269" s="42"/>
      <c r="HXC269" s="125"/>
      <c r="HXD269" s="44"/>
      <c r="HXE269" s="44"/>
      <c r="HXF269" s="41"/>
      <c r="HXG269" s="42"/>
      <c r="HXH269" s="42"/>
      <c r="HXI269" s="125"/>
      <c r="HXJ269" s="44"/>
      <c r="HXK269" s="44"/>
      <c r="HXL269" s="41"/>
      <c r="HXM269" s="42"/>
      <c r="HXN269" s="42"/>
      <c r="HXO269" s="125"/>
      <c r="HXP269" s="44"/>
      <c r="HXQ269" s="44"/>
      <c r="HXR269" s="41"/>
      <c r="HXS269" s="42"/>
      <c r="HXT269" s="42"/>
      <c r="HXU269" s="125"/>
      <c r="HXV269" s="44"/>
      <c r="HXW269" s="44"/>
      <c r="HXX269" s="41"/>
      <c r="HXY269" s="42"/>
      <c r="HXZ269" s="42"/>
      <c r="HYA269" s="125"/>
      <c r="HYB269" s="44"/>
      <c r="HYC269" s="44"/>
      <c r="HYD269" s="41"/>
      <c r="HYE269" s="42"/>
      <c r="HYF269" s="42"/>
      <c r="HYG269" s="125"/>
      <c r="HYH269" s="44"/>
      <c r="HYI269" s="44"/>
      <c r="HYJ269" s="41"/>
      <c r="HYK269" s="42"/>
      <c r="HYL269" s="42"/>
      <c r="HYM269" s="125"/>
      <c r="HYN269" s="44"/>
      <c r="HYO269" s="44"/>
      <c r="HYP269" s="41"/>
      <c r="HYQ269" s="42"/>
      <c r="HYR269" s="42"/>
      <c r="HYS269" s="125"/>
      <c r="HYT269" s="44"/>
      <c r="HYU269" s="44"/>
      <c r="HYV269" s="41"/>
      <c r="HYW269" s="42"/>
      <c r="HYX269" s="42"/>
      <c r="HYY269" s="125"/>
      <c r="HYZ269" s="44"/>
      <c r="HZA269" s="44"/>
      <c r="HZB269" s="41"/>
      <c r="HZC269" s="42"/>
      <c r="HZD269" s="42"/>
      <c r="HZE269" s="125"/>
      <c r="HZF269" s="44"/>
      <c r="HZG269" s="44"/>
      <c r="HZH269" s="41"/>
      <c r="HZI269" s="42"/>
      <c r="HZJ269" s="42"/>
      <c r="HZK269" s="125"/>
      <c r="HZL269" s="44"/>
      <c r="HZM269" s="44"/>
      <c r="HZN269" s="41"/>
      <c r="HZO269" s="42"/>
      <c r="HZP269" s="42"/>
      <c r="HZQ269" s="125"/>
      <c r="HZR269" s="44"/>
      <c r="HZS269" s="44"/>
      <c r="HZT269" s="41"/>
      <c r="HZU269" s="42"/>
      <c r="HZV269" s="42"/>
      <c r="HZW269" s="125"/>
      <c r="HZX269" s="44"/>
      <c r="HZY269" s="44"/>
      <c r="HZZ269" s="41"/>
      <c r="IAA269" s="42"/>
      <c r="IAB269" s="42"/>
      <c r="IAC269" s="125"/>
      <c r="IAD269" s="44"/>
      <c r="IAE269" s="44"/>
      <c r="IAF269" s="41"/>
      <c r="IAG269" s="42"/>
      <c r="IAH269" s="42"/>
      <c r="IAI269" s="125"/>
      <c r="IAJ269" s="44"/>
      <c r="IAK269" s="44"/>
      <c r="IAL269" s="41"/>
      <c r="IAM269" s="42"/>
      <c r="IAN269" s="42"/>
      <c r="IAO269" s="125"/>
      <c r="IAP269" s="44"/>
      <c r="IAQ269" s="44"/>
      <c r="IAR269" s="41"/>
      <c r="IAS269" s="42"/>
      <c r="IAT269" s="42"/>
      <c r="IAU269" s="125"/>
      <c r="IAV269" s="44"/>
      <c r="IAW269" s="44"/>
      <c r="IAX269" s="41"/>
      <c r="IAY269" s="42"/>
      <c r="IAZ269" s="42"/>
      <c r="IBA269" s="125"/>
      <c r="IBB269" s="44"/>
      <c r="IBC269" s="44"/>
      <c r="IBD269" s="41"/>
      <c r="IBE269" s="42"/>
      <c r="IBF269" s="42"/>
      <c r="IBG269" s="125"/>
      <c r="IBH269" s="44"/>
      <c r="IBI269" s="44"/>
      <c r="IBJ269" s="41"/>
      <c r="IBK269" s="42"/>
      <c r="IBL269" s="42"/>
      <c r="IBM269" s="125"/>
      <c r="IBN269" s="44"/>
      <c r="IBO269" s="44"/>
      <c r="IBP269" s="41"/>
      <c r="IBQ269" s="42"/>
      <c r="IBR269" s="42"/>
      <c r="IBS269" s="125"/>
      <c r="IBT269" s="44"/>
      <c r="IBU269" s="44"/>
      <c r="IBV269" s="41"/>
      <c r="IBW269" s="42"/>
      <c r="IBX269" s="42"/>
      <c r="IBY269" s="125"/>
      <c r="IBZ269" s="44"/>
      <c r="ICA269" s="44"/>
      <c r="ICB269" s="41"/>
      <c r="ICC269" s="42"/>
      <c r="ICD269" s="42"/>
      <c r="ICE269" s="125"/>
      <c r="ICF269" s="44"/>
      <c r="ICG269" s="44"/>
      <c r="ICH269" s="41"/>
      <c r="ICI269" s="42"/>
      <c r="ICJ269" s="42"/>
      <c r="ICK269" s="125"/>
      <c r="ICL269" s="44"/>
      <c r="ICM269" s="44"/>
      <c r="ICN269" s="41"/>
      <c r="ICO269" s="42"/>
      <c r="ICP269" s="42"/>
      <c r="ICQ269" s="125"/>
      <c r="ICR269" s="44"/>
      <c r="ICS269" s="44"/>
      <c r="ICT269" s="41"/>
      <c r="ICU269" s="42"/>
      <c r="ICV269" s="42"/>
      <c r="ICW269" s="125"/>
      <c r="ICX269" s="44"/>
      <c r="ICY269" s="44"/>
      <c r="ICZ269" s="41"/>
      <c r="IDA269" s="42"/>
      <c r="IDB269" s="42"/>
      <c r="IDC269" s="125"/>
      <c r="IDD269" s="44"/>
      <c r="IDE269" s="44"/>
      <c r="IDF269" s="41"/>
      <c r="IDG269" s="42"/>
      <c r="IDH269" s="42"/>
      <c r="IDI269" s="125"/>
      <c r="IDJ269" s="44"/>
      <c r="IDK269" s="44"/>
      <c r="IDL269" s="41"/>
      <c r="IDM269" s="42"/>
      <c r="IDN269" s="42"/>
      <c r="IDO269" s="125"/>
      <c r="IDP269" s="44"/>
      <c r="IDQ269" s="44"/>
      <c r="IDR269" s="41"/>
      <c r="IDS269" s="42"/>
      <c r="IDT269" s="42"/>
      <c r="IDU269" s="125"/>
      <c r="IDV269" s="44"/>
      <c r="IDW269" s="44"/>
      <c r="IDX269" s="41"/>
      <c r="IDY269" s="42"/>
      <c r="IDZ269" s="42"/>
      <c r="IEA269" s="125"/>
      <c r="IEB269" s="44"/>
      <c r="IEC269" s="44"/>
      <c r="IED269" s="41"/>
      <c r="IEE269" s="42"/>
      <c r="IEF269" s="42"/>
      <c r="IEG269" s="125"/>
      <c r="IEH269" s="44"/>
      <c r="IEI269" s="44"/>
      <c r="IEJ269" s="41"/>
      <c r="IEK269" s="42"/>
      <c r="IEL269" s="42"/>
      <c r="IEM269" s="125"/>
      <c r="IEN269" s="44"/>
      <c r="IEO269" s="44"/>
      <c r="IEP269" s="41"/>
      <c r="IEQ269" s="42"/>
      <c r="IER269" s="42"/>
      <c r="IES269" s="125"/>
      <c r="IET269" s="44"/>
      <c r="IEU269" s="44"/>
      <c r="IEV269" s="41"/>
      <c r="IEW269" s="42"/>
      <c r="IEX269" s="42"/>
      <c r="IEY269" s="125"/>
      <c r="IEZ269" s="44"/>
      <c r="IFA269" s="44"/>
      <c r="IFB269" s="41"/>
      <c r="IFC269" s="42"/>
      <c r="IFD269" s="42"/>
      <c r="IFE269" s="125"/>
      <c r="IFF269" s="44"/>
      <c r="IFG269" s="44"/>
      <c r="IFH269" s="41"/>
      <c r="IFI269" s="42"/>
      <c r="IFJ269" s="42"/>
      <c r="IFK269" s="125"/>
      <c r="IFL269" s="44"/>
      <c r="IFM269" s="44"/>
      <c r="IFN269" s="41"/>
      <c r="IFO269" s="42"/>
      <c r="IFP269" s="42"/>
      <c r="IFQ269" s="125"/>
      <c r="IFR269" s="44"/>
      <c r="IFS269" s="44"/>
      <c r="IFT269" s="41"/>
      <c r="IFU269" s="42"/>
      <c r="IFV269" s="42"/>
      <c r="IFW269" s="125"/>
      <c r="IFX269" s="44"/>
      <c r="IFY269" s="44"/>
      <c r="IFZ269" s="41"/>
      <c r="IGA269" s="42"/>
      <c r="IGB269" s="42"/>
      <c r="IGC269" s="125"/>
      <c r="IGD269" s="44"/>
      <c r="IGE269" s="44"/>
      <c r="IGF269" s="41"/>
      <c r="IGG269" s="42"/>
      <c r="IGH269" s="42"/>
      <c r="IGI269" s="125"/>
      <c r="IGJ269" s="44"/>
      <c r="IGK269" s="44"/>
      <c r="IGL269" s="41"/>
      <c r="IGM269" s="42"/>
      <c r="IGN269" s="42"/>
      <c r="IGO269" s="125"/>
      <c r="IGP269" s="44"/>
      <c r="IGQ269" s="44"/>
      <c r="IGR269" s="41"/>
      <c r="IGS269" s="42"/>
      <c r="IGT269" s="42"/>
      <c r="IGU269" s="125"/>
      <c r="IGV269" s="44"/>
      <c r="IGW269" s="44"/>
      <c r="IGX269" s="41"/>
      <c r="IGY269" s="42"/>
      <c r="IGZ269" s="42"/>
      <c r="IHA269" s="125"/>
      <c r="IHB269" s="44"/>
      <c r="IHC269" s="44"/>
      <c r="IHD269" s="41"/>
      <c r="IHE269" s="42"/>
      <c r="IHF269" s="42"/>
      <c r="IHG269" s="125"/>
      <c r="IHH269" s="44"/>
      <c r="IHI269" s="44"/>
      <c r="IHJ269" s="41"/>
      <c r="IHK269" s="42"/>
      <c r="IHL269" s="42"/>
      <c r="IHM269" s="125"/>
      <c r="IHN269" s="44"/>
      <c r="IHO269" s="44"/>
      <c r="IHP269" s="41"/>
      <c r="IHQ269" s="42"/>
      <c r="IHR269" s="42"/>
      <c r="IHS269" s="125"/>
      <c r="IHT269" s="44"/>
      <c r="IHU269" s="44"/>
      <c r="IHV269" s="41"/>
      <c r="IHW269" s="42"/>
      <c r="IHX269" s="42"/>
      <c r="IHY269" s="125"/>
      <c r="IHZ269" s="44"/>
      <c r="IIA269" s="44"/>
      <c r="IIB269" s="41"/>
      <c r="IIC269" s="42"/>
      <c r="IID269" s="42"/>
      <c r="IIE269" s="125"/>
      <c r="IIF269" s="44"/>
      <c r="IIG269" s="44"/>
      <c r="IIH269" s="41"/>
      <c r="III269" s="42"/>
      <c r="IIJ269" s="42"/>
      <c r="IIK269" s="125"/>
      <c r="IIL269" s="44"/>
      <c r="IIM269" s="44"/>
      <c r="IIN269" s="41"/>
      <c r="IIO269" s="42"/>
      <c r="IIP269" s="42"/>
      <c r="IIQ269" s="125"/>
      <c r="IIR269" s="44"/>
      <c r="IIS269" s="44"/>
      <c r="IIT269" s="41"/>
      <c r="IIU269" s="42"/>
      <c r="IIV269" s="42"/>
      <c r="IIW269" s="125"/>
      <c r="IIX269" s="44"/>
      <c r="IIY269" s="44"/>
      <c r="IIZ269" s="41"/>
      <c r="IJA269" s="42"/>
      <c r="IJB269" s="42"/>
      <c r="IJC269" s="125"/>
      <c r="IJD269" s="44"/>
      <c r="IJE269" s="44"/>
      <c r="IJF269" s="41"/>
      <c r="IJG269" s="42"/>
      <c r="IJH269" s="42"/>
      <c r="IJI269" s="125"/>
      <c r="IJJ269" s="44"/>
      <c r="IJK269" s="44"/>
      <c r="IJL269" s="41"/>
      <c r="IJM269" s="42"/>
      <c r="IJN269" s="42"/>
      <c r="IJO269" s="125"/>
      <c r="IJP269" s="44"/>
      <c r="IJQ269" s="44"/>
      <c r="IJR269" s="41"/>
      <c r="IJS269" s="42"/>
      <c r="IJT269" s="42"/>
      <c r="IJU269" s="125"/>
      <c r="IJV269" s="44"/>
      <c r="IJW269" s="44"/>
      <c r="IJX269" s="41"/>
      <c r="IJY269" s="42"/>
      <c r="IJZ269" s="42"/>
      <c r="IKA269" s="125"/>
      <c r="IKB269" s="44"/>
      <c r="IKC269" s="44"/>
      <c r="IKD269" s="41"/>
      <c r="IKE269" s="42"/>
      <c r="IKF269" s="42"/>
      <c r="IKG269" s="125"/>
      <c r="IKH269" s="44"/>
      <c r="IKI269" s="44"/>
      <c r="IKJ269" s="41"/>
      <c r="IKK269" s="42"/>
      <c r="IKL269" s="42"/>
      <c r="IKM269" s="125"/>
      <c r="IKN269" s="44"/>
      <c r="IKO269" s="44"/>
      <c r="IKP269" s="41"/>
      <c r="IKQ269" s="42"/>
      <c r="IKR269" s="42"/>
      <c r="IKS269" s="125"/>
      <c r="IKT269" s="44"/>
      <c r="IKU269" s="44"/>
      <c r="IKV269" s="41"/>
      <c r="IKW269" s="42"/>
      <c r="IKX269" s="42"/>
      <c r="IKY269" s="125"/>
      <c r="IKZ269" s="44"/>
      <c r="ILA269" s="44"/>
      <c r="ILB269" s="41"/>
      <c r="ILC269" s="42"/>
      <c r="ILD269" s="42"/>
      <c r="ILE269" s="125"/>
      <c r="ILF269" s="44"/>
      <c r="ILG269" s="44"/>
      <c r="ILH269" s="41"/>
      <c r="ILI269" s="42"/>
      <c r="ILJ269" s="42"/>
      <c r="ILK269" s="125"/>
      <c r="ILL269" s="44"/>
      <c r="ILM269" s="44"/>
      <c r="ILN269" s="41"/>
      <c r="ILO269" s="42"/>
      <c r="ILP269" s="42"/>
      <c r="ILQ269" s="125"/>
      <c r="ILR269" s="44"/>
      <c r="ILS269" s="44"/>
      <c r="ILT269" s="41"/>
      <c r="ILU269" s="42"/>
      <c r="ILV269" s="42"/>
      <c r="ILW269" s="125"/>
      <c r="ILX269" s="44"/>
      <c r="ILY269" s="44"/>
      <c r="ILZ269" s="41"/>
      <c r="IMA269" s="42"/>
      <c r="IMB269" s="42"/>
      <c r="IMC269" s="125"/>
      <c r="IMD269" s="44"/>
      <c r="IME269" s="44"/>
      <c r="IMF269" s="41"/>
      <c r="IMG269" s="42"/>
      <c r="IMH269" s="42"/>
      <c r="IMI269" s="125"/>
      <c r="IMJ269" s="44"/>
      <c r="IMK269" s="44"/>
      <c r="IML269" s="41"/>
      <c r="IMM269" s="42"/>
      <c r="IMN269" s="42"/>
      <c r="IMO269" s="125"/>
      <c r="IMP269" s="44"/>
      <c r="IMQ269" s="44"/>
      <c r="IMR269" s="41"/>
      <c r="IMS269" s="42"/>
      <c r="IMT269" s="42"/>
      <c r="IMU269" s="125"/>
      <c r="IMV269" s="44"/>
      <c r="IMW269" s="44"/>
      <c r="IMX269" s="41"/>
      <c r="IMY269" s="42"/>
      <c r="IMZ269" s="42"/>
      <c r="INA269" s="125"/>
      <c r="INB269" s="44"/>
      <c r="INC269" s="44"/>
      <c r="IND269" s="41"/>
      <c r="INE269" s="42"/>
      <c r="INF269" s="42"/>
      <c r="ING269" s="125"/>
      <c r="INH269" s="44"/>
      <c r="INI269" s="44"/>
      <c r="INJ269" s="41"/>
      <c r="INK269" s="42"/>
      <c r="INL269" s="42"/>
      <c r="INM269" s="125"/>
      <c r="INN269" s="44"/>
      <c r="INO269" s="44"/>
      <c r="INP269" s="41"/>
      <c r="INQ269" s="42"/>
      <c r="INR269" s="42"/>
      <c r="INS269" s="125"/>
      <c r="INT269" s="44"/>
      <c r="INU269" s="44"/>
      <c r="INV269" s="41"/>
      <c r="INW269" s="42"/>
      <c r="INX269" s="42"/>
      <c r="INY269" s="125"/>
      <c r="INZ269" s="44"/>
      <c r="IOA269" s="44"/>
      <c r="IOB269" s="41"/>
      <c r="IOC269" s="42"/>
      <c r="IOD269" s="42"/>
      <c r="IOE269" s="125"/>
      <c r="IOF269" s="44"/>
      <c r="IOG269" s="44"/>
      <c r="IOH269" s="41"/>
      <c r="IOI269" s="42"/>
      <c r="IOJ269" s="42"/>
      <c r="IOK269" s="125"/>
      <c r="IOL269" s="44"/>
      <c r="IOM269" s="44"/>
      <c r="ION269" s="41"/>
      <c r="IOO269" s="42"/>
      <c r="IOP269" s="42"/>
      <c r="IOQ269" s="125"/>
      <c r="IOR269" s="44"/>
      <c r="IOS269" s="44"/>
      <c r="IOT269" s="41"/>
      <c r="IOU269" s="42"/>
      <c r="IOV269" s="42"/>
      <c r="IOW269" s="125"/>
      <c r="IOX269" s="44"/>
      <c r="IOY269" s="44"/>
      <c r="IOZ269" s="41"/>
      <c r="IPA269" s="42"/>
      <c r="IPB269" s="42"/>
      <c r="IPC269" s="125"/>
      <c r="IPD269" s="44"/>
      <c r="IPE269" s="44"/>
      <c r="IPF269" s="41"/>
      <c r="IPG269" s="42"/>
      <c r="IPH269" s="42"/>
      <c r="IPI269" s="125"/>
      <c r="IPJ269" s="44"/>
      <c r="IPK269" s="44"/>
      <c r="IPL269" s="41"/>
      <c r="IPM269" s="42"/>
      <c r="IPN269" s="42"/>
      <c r="IPO269" s="125"/>
      <c r="IPP269" s="44"/>
      <c r="IPQ269" s="44"/>
      <c r="IPR269" s="41"/>
      <c r="IPS269" s="42"/>
      <c r="IPT269" s="42"/>
      <c r="IPU269" s="125"/>
      <c r="IPV269" s="44"/>
      <c r="IPW269" s="44"/>
      <c r="IPX269" s="41"/>
      <c r="IPY269" s="42"/>
      <c r="IPZ269" s="42"/>
      <c r="IQA269" s="125"/>
      <c r="IQB269" s="44"/>
      <c r="IQC269" s="44"/>
      <c r="IQD269" s="41"/>
      <c r="IQE269" s="42"/>
      <c r="IQF269" s="42"/>
      <c r="IQG269" s="125"/>
      <c r="IQH269" s="44"/>
      <c r="IQI269" s="44"/>
      <c r="IQJ269" s="41"/>
      <c r="IQK269" s="42"/>
      <c r="IQL269" s="42"/>
      <c r="IQM269" s="125"/>
      <c r="IQN269" s="44"/>
      <c r="IQO269" s="44"/>
      <c r="IQP269" s="41"/>
      <c r="IQQ269" s="42"/>
      <c r="IQR269" s="42"/>
      <c r="IQS269" s="125"/>
      <c r="IQT269" s="44"/>
      <c r="IQU269" s="44"/>
      <c r="IQV269" s="41"/>
      <c r="IQW269" s="42"/>
      <c r="IQX269" s="42"/>
      <c r="IQY269" s="125"/>
      <c r="IQZ269" s="44"/>
      <c r="IRA269" s="44"/>
      <c r="IRB269" s="41"/>
      <c r="IRC269" s="42"/>
      <c r="IRD269" s="42"/>
      <c r="IRE269" s="125"/>
      <c r="IRF269" s="44"/>
      <c r="IRG269" s="44"/>
      <c r="IRH269" s="41"/>
      <c r="IRI269" s="42"/>
      <c r="IRJ269" s="42"/>
      <c r="IRK269" s="125"/>
      <c r="IRL269" s="44"/>
      <c r="IRM269" s="44"/>
      <c r="IRN269" s="41"/>
      <c r="IRO269" s="42"/>
      <c r="IRP269" s="42"/>
      <c r="IRQ269" s="125"/>
      <c r="IRR269" s="44"/>
      <c r="IRS269" s="44"/>
      <c r="IRT269" s="41"/>
      <c r="IRU269" s="42"/>
      <c r="IRV269" s="42"/>
      <c r="IRW269" s="125"/>
      <c r="IRX269" s="44"/>
      <c r="IRY269" s="44"/>
      <c r="IRZ269" s="41"/>
      <c r="ISA269" s="42"/>
      <c r="ISB269" s="42"/>
      <c r="ISC269" s="125"/>
      <c r="ISD269" s="44"/>
      <c r="ISE269" s="44"/>
      <c r="ISF269" s="41"/>
      <c r="ISG269" s="42"/>
      <c r="ISH269" s="42"/>
      <c r="ISI269" s="125"/>
      <c r="ISJ269" s="44"/>
      <c r="ISK269" s="44"/>
      <c r="ISL269" s="41"/>
      <c r="ISM269" s="42"/>
      <c r="ISN269" s="42"/>
      <c r="ISO269" s="125"/>
      <c r="ISP269" s="44"/>
      <c r="ISQ269" s="44"/>
      <c r="ISR269" s="41"/>
      <c r="ISS269" s="42"/>
      <c r="IST269" s="42"/>
      <c r="ISU269" s="125"/>
      <c r="ISV269" s="44"/>
      <c r="ISW269" s="44"/>
      <c r="ISX269" s="41"/>
      <c r="ISY269" s="42"/>
      <c r="ISZ269" s="42"/>
      <c r="ITA269" s="125"/>
      <c r="ITB269" s="44"/>
      <c r="ITC269" s="44"/>
      <c r="ITD269" s="41"/>
      <c r="ITE269" s="42"/>
      <c r="ITF269" s="42"/>
      <c r="ITG269" s="125"/>
      <c r="ITH269" s="44"/>
      <c r="ITI269" s="44"/>
      <c r="ITJ269" s="41"/>
      <c r="ITK269" s="42"/>
      <c r="ITL269" s="42"/>
      <c r="ITM269" s="125"/>
      <c r="ITN269" s="44"/>
      <c r="ITO269" s="44"/>
      <c r="ITP269" s="41"/>
      <c r="ITQ269" s="42"/>
      <c r="ITR269" s="42"/>
      <c r="ITS269" s="125"/>
      <c r="ITT269" s="44"/>
      <c r="ITU269" s="44"/>
      <c r="ITV269" s="41"/>
      <c r="ITW269" s="42"/>
      <c r="ITX269" s="42"/>
      <c r="ITY269" s="125"/>
      <c r="ITZ269" s="44"/>
      <c r="IUA269" s="44"/>
      <c r="IUB269" s="41"/>
      <c r="IUC269" s="42"/>
      <c r="IUD269" s="42"/>
      <c r="IUE269" s="125"/>
      <c r="IUF269" s="44"/>
      <c r="IUG269" s="44"/>
      <c r="IUH269" s="41"/>
      <c r="IUI269" s="42"/>
      <c r="IUJ269" s="42"/>
      <c r="IUK269" s="125"/>
      <c r="IUL269" s="44"/>
      <c r="IUM269" s="44"/>
      <c r="IUN269" s="41"/>
      <c r="IUO269" s="42"/>
      <c r="IUP269" s="42"/>
      <c r="IUQ269" s="125"/>
      <c r="IUR269" s="44"/>
      <c r="IUS269" s="44"/>
      <c r="IUT269" s="41"/>
      <c r="IUU269" s="42"/>
      <c r="IUV269" s="42"/>
      <c r="IUW269" s="125"/>
      <c r="IUX269" s="44"/>
      <c r="IUY269" s="44"/>
      <c r="IUZ269" s="41"/>
      <c r="IVA269" s="42"/>
      <c r="IVB269" s="42"/>
      <c r="IVC269" s="125"/>
      <c r="IVD269" s="44"/>
      <c r="IVE269" s="44"/>
      <c r="IVF269" s="41"/>
      <c r="IVG269" s="42"/>
      <c r="IVH269" s="42"/>
      <c r="IVI269" s="125"/>
      <c r="IVJ269" s="44"/>
      <c r="IVK269" s="44"/>
      <c r="IVL269" s="41"/>
      <c r="IVM269" s="42"/>
      <c r="IVN269" s="42"/>
      <c r="IVO269" s="125"/>
      <c r="IVP269" s="44"/>
      <c r="IVQ269" s="44"/>
      <c r="IVR269" s="41"/>
      <c r="IVS269" s="42"/>
      <c r="IVT269" s="42"/>
      <c r="IVU269" s="125"/>
      <c r="IVV269" s="44"/>
      <c r="IVW269" s="44"/>
      <c r="IVX269" s="41"/>
      <c r="IVY269" s="42"/>
      <c r="IVZ269" s="42"/>
      <c r="IWA269" s="125"/>
      <c r="IWB269" s="44"/>
      <c r="IWC269" s="44"/>
      <c r="IWD269" s="41"/>
      <c r="IWE269" s="42"/>
      <c r="IWF269" s="42"/>
      <c r="IWG269" s="125"/>
      <c r="IWH269" s="44"/>
      <c r="IWI269" s="44"/>
      <c r="IWJ269" s="41"/>
      <c r="IWK269" s="42"/>
      <c r="IWL269" s="42"/>
      <c r="IWM269" s="125"/>
      <c r="IWN269" s="44"/>
      <c r="IWO269" s="44"/>
      <c r="IWP269" s="41"/>
      <c r="IWQ269" s="42"/>
      <c r="IWR269" s="42"/>
      <c r="IWS269" s="125"/>
      <c r="IWT269" s="44"/>
      <c r="IWU269" s="44"/>
      <c r="IWV269" s="41"/>
      <c r="IWW269" s="42"/>
      <c r="IWX269" s="42"/>
      <c r="IWY269" s="125"/>
      <c r="IWZ269" s="44"/>
      <c r="IXA269" s="44"/>
      <c r="IXB269" s="41"/>
      <c r="IXC269" s="42"/>
      <c r="IXD269" s="42"/>
      <c r="IXE269" s="125"/>
      <c r="IXF269" s="44"/>
      <c r="IXG269" s="44"/>
      <c r="IXH269" s="41"/>
      <c r="IXI269" s="42"/>
      <c r="IXJ269" s="42"/>
      <c r="IXK269" s="125"/>
      <c r="IXL269" s="44"/>
      <c r="IXM269" s="44"/>
      <c r="IXN269" s="41"/>
      <c r="IXO269" s="42"/>
      <c r="IXP269" s="42"/>
      <c r="IXQ269" s="125"/>
      <c r="IXR269" s="44"/>
      <c r="IXS269" s="44"/>
      <c r="IXT269" s="41"/>
      <c r="IXU269" s="42"/>
      <c r="IXV269" s="42"/>
      <c r="IXW269" s="125"/>
      <c r="IXX269" s="44"/>
      <c r="IXY269" s="44"/>
      <c r="IXZ269" s="41"/>
      <c r="IYA269" s="42"/>
      <c r="IYB269" s="42"/>
      <c r="IYC269" s="125"/>
      <c r="IYD269" s="44"/>
      <c r="IYE269" s="44"/>
      <c r="IYF269" s="41"/>
      <c r="IYG269" s="42"/>
      <c r="IYH269" s="42"/>
      <c r="IYI269" s="125"/>
      <c r="IYJ269" s="44"/>
      <c r="IYK269" s="44"/>
      <c r="IYL269" s="41"/>
      <c r="IYM269" s="42"/>
      <c r="IYN269" s="42"/>
      <c r="IYO269" s="125"/>
      <c r="IYP269" s="44"/>
      <c r="IYQ269" s="44"/>
      <c r="IYR269" s="41"/>
      <c r="IYS269" s="42"/>
      <c r="IYT269" s="42"/>
      <c r="IYU269" s="125"/>
      <c r="IYV269" s="44"/>
      <c r="IYW269" s="44"/>
      <c r="IYX269" s="41"/>
      <c r="IYY269" s="42"/>
      <c r="IYZ269" s="42"/>
      <c r="IZA269" s="125"/>
      <c r="IZB269" s="44"/>
      <c r="IZC269" s="44"/>
      <c r="IZD269" s="41"/>
      <c r="IZE269" s="42"/>
      <c r="IZF269" s="42"/>
      <c r="IZG269" s="125"/>
      <c r="IZH269" s="44"/>
      <c r="IZI269" s="44"/>
      <c r="IZJ269" s="41"/>
      <c r="IZK269" s="42"/>
      <c r="IZL269" s="42"/>
      <c r="IZM269" s="125"/>
      <c r="IZN269" s="44"/>
      <c r="IZO269" s="44"/>
      <c r="IZP269" s="41"/>
      <c r="IZQ269" s="42"/>
      <c r="IZR269" s="42"/>
      <c r="IZS269" s="125"/>
      <c r="IZT269" s="44"/>
      <c r="IZU269" s="44"/>
      <c r="IZV269" s="41"/>
      <c r="IZW269" s="42"/>
      <c r="IZX269" s="42"/>
      <c r="IZY269" s="125"/>
      <c r="IZZ269" s="44"/>
      <c r="JAA269" s="44"/>
      <c r="JAB269" s="41"/>
      <c r="JAC269" s="42"/>
      <c r="JAD269" s="42"/>
      <c r="JAE269" s="125"/>
      <c r="JAF269" s="44"/>
      <c r="JAG269" s="44"/>
      <c r="JAH269" s="41"/>
      <c r="JAI269" s="42"/>
      <c r="JAJ269" s="42"/>
      <c r="JAK269" s="125"/>
      <c r="JAL269" s="44"/>
      <c r="JAM269" s="44"/>
      <c r="JAN269" s="41"/>
      <c r="JAO269" s="42"/>
      <c r="JAP269" s="42"/>
      <c r="JAQ269" s="125"/>
      <c r="JAR269" s="44"/>
      <c r="JAS269" s="44"/>
      <c r="JAT269" s="41"/>
      <c r="JAU269" s="42"/>
      <c r="JAV269" s="42"/>
      <c r="JAW269" s="125"/>
      <c r="JAX269" s="44"/>
      <c r="JAY269" s="44"/>
      <c r="JAZ269" s="41"/>
      <c r="JBA269" s="42"/>
      <c r="JBB269" s="42"/>
      <c r="JBC269" s="125"/>
      <c r="JBD269" s="44"/>
      <c r="JBE269" s="44"/>
      <c r="JBF269" s="41"/>
      <c r="JBG269" s="42"/>
      <c r="JBH269" s="42"/>
      <c r="JBI269" s="125"/>
      <c r="JBJ269" s="44"/>
      <c r="JBK269" s="44"/>
      <c r="JBL269" s="41"/>
      <c r="JBM269" s="42"/>
      <c r="JBN269" s="42"/>
      <c r="JBO269" s="125"/>
      <c r="JBP269" s="44"/>
      <c r="JBQ269" s="44"/>
      <c r="JBR269" s="41"/>
      <c r="JBS269" s="42"/>
      <c r="JBT269" s="42"/>
      <c r="JBU269" s="125"/>
      <c r="JBV269" s="44"/>
      <c r="JBW269" s="44"/>
      <c r="JBX269" s="41"/>
      <c r="JBY269" s="42"/>
      <c r="JBZ269" s="42"/>
      <c r="JCA269" s="125"/>
      <c r="JCB269" s="44"/>
      <c r="JCC269" s="44"/>
      <c r="JCD269" s="41"/>
      <c r="JCE269" s="42"/>
      <c r="JCF269" s="42"/>
      <c r="JCG269" s="125"/>
      <c r="JCH269" s="44"/>
      <c r="JCI269" s="44"/>
      <c r="JCJ269" s="41"/>
      <c r="JCK269" s="42"/>
      <c r="JCL269" s="42"/>
      <c r="JCM269" s="125"/>
      <c r="JCN269" s="44"/>
      <c r="JCO269" s="44"/>
      <c r="JCP269" s="41"/>
      <c r="JCQ269" s="42"/>
      <c r="JCR269" s="42"/>
      <c r="JCS269" s="125"/>
      <c r="JCT269" s="44"/>
      <c r="JCU269" s="44"/>
      <c r="JCV269" s="41"/>
      <c r="JCW269" s="42"/>
      <c r="JCX269" s="42"/>
      <c r="JCY269" s="125"/>
      <c r="JCZ269" s="44"/>
      <c r="JDA269" s="44"/>
      <c r="JDB269" s="41"/>
      <c r="JDC269" s="42"/>
      <c r="JDD269" s="42"/>
      <c r="JDE269" s="125"/>
      <c r="JDF269" s="44"/>
      <c r="JDG269" s="44"/>
      <c r="JDH269" s="41"/>
      <c r="JDI269" s="42"/>
      <c r="JDJ269" s="42"/>
      <c r="JDK269" s="125"/>
      <c r="JDL269" s="44"/>
      <c r="JDM269" s="44"/>
      <c r="JDN269" s="41"/>
      <c r="JDO269" s="42"/>
      <c r="JDP269" s="42"/>
      <c r="JDQ269" s="125"/>
      <c r="JDR269" s="44"/>
      <c r="JDS269" s="44"/>
      <c r="JDT269" s="41"/>
      <c r="JDU269" s="42"/>
      <c r="JDV269" s="42"/>
      <c r="JDW269" s="125"/>
      <c r="JDX269" s="44"/>
      <c r="JDY269" s="44"/>
      <c r="JDZ269" s="41"/>
      <c r="JEA269" s="42"/>
      <c r="JEB269" s="42"/>
      <c r="JEC269" s="125"/>
      <c r="JED269" s="44"/>
      <c r="JEE269" s="44"/>
      <c r="JEF269" s="41"/>
      <c r="JEG269" s="42"/>
      <c r="JEH269" s="42"/>
      <c r="JEI269" s="125"/>
      <c r="JEJ269" s="44"/>
      <c r="JEK269" s="44"/>
      <c r="JEL269" s="41"/>
      <c r="JEM269" s="42"/>
      <c r="JEN269" s="42"/>
      <c r="JEO269" s="125"/>
      <c r="JEP269" s="44"/>
      <c r="JEQ269" s="44"/>
      <c r="JER269" s="41"/>
      <c r="JES269" s="42"/>
      <c r="JET269" s="42"/>
      <c r="JEU269" s="125"/>
      <c r="JEV269" s="44"/>
      <c r="JEW269" s="44"/>
      <c r="JEX269" s="41"/>
      <c r="JEY269" s="42"/>
      <c r="JEZ269" s="42"/>
      <c r="JFA269" s="125"/>
      <c r="JFB269" s="44"/>
      <c r="JFC269" s="44"/>
      <c r="JFD269" s="41"/>
      <c r="JFE269" s="42"/>
      <c r="JFF269" s="42"/>
      <c r="JFG269" s="125"/>
      <c r="JFH269" s="44"/>
      <c r="JFI269" s="44"/>
      <c r="JFJ269" s="41"/>
      <c r="JFK269" s="42"/>
      <c r="JFL269" s="42"/>
      <c r="JFM269" s="125"/>
      <c r="JFN269" s="44"/>
      <c r="JFO269" s="44"/>
      <c r="JFP269" s="41"/>
      <c r="JFQ269" s="42"/>
      <c r="JFR269" s="42"/>
      <c r="JFS269" s="125"/>
      <c r="JFT269" s="44"/>
      <c r="JFU269" s="44"/>
      <c r="JFV269" s="41"/>
      <c r="JFW269" s="42"/>
      <c r="JFX269" s="42"/>
      <c r="JFY269" s="125"/>
      <c r="JFZ269" s="44"/>
      <c r="JGA269" s="44"/>
      <c r="JGB269" s="41"/>
      <c r="JGC269" s="42"/>
      <c r="JGD269" s="42"/>
      <c r="JGE269" s="125"/>
      <c r="JGF269" s="44"/>
      <c r="JGG269" s="44"/>
      <c r="JGH269" s="41"/>
      <c r="JGI269" s="42"/>
      <c r="JGJ269" s="42"/>
      <c r="JGK269" s="125"/>
      <c r="JGL269" s="44"/>
      <c r="JGM269" s="44"/>
      <c r="JGN269" s="41"/>
      <c r="JGO269" s="42"/>
      <c r="JGP269" s="42"/>
      <c r="JGQ269" s="125"/>
      <c r="JGR269" s="44"/>
      <c r="JGS269" s="44"/>
      <c r="JGT269" s="41"/>
      <c r="JGU269" s="42"/>
      <c r="JGV269" s="42"/>
      <c r="JGW269" s="125"/>
      <c r="JGX269" s="44"/>
      <c r="JGY269" s="44"/>
      <c r="JGZ269" s="41"/>
      <c r="JHA269" s="42"/>
      <c r="JHB269" s="42"/>
      <c r="JHC269" s="125"/>
      <c r="JHD269" s="44"/>
      <c r="JHE269" s="44"/>
      <c r="JHF269" s="41"/>
      <c r="JHG269" s="42"/>
      <c r="JHH269" s="42"/>
      <c r="JHI269" s="125"/>
      <c r="JHJ269" s="44"/>
      <c r="JHK269" s="44"/>
      <c r="JHL269" s="41"/>
      <c r="JHM269" s="42"/>
      <c r="JHN269" s="42"/>
      <c r="JHO269" s="125"/>
      <c r="JHP269" s="44"/>
      <c r="JHQ269" s="44"/>
      <c r="JHR269" s="41"/>
      <c r="JHS269" s="42"/>
      <c r="JHT269" s="42"/>
      <c r="JHU269" s="125"/>
      <c r="JHV269" s="44"/>
      <c r="JHW269" s="44"/>
      <c r="JHX269" s="41"/>
      <c r="JHY269" s="42"/>
      <c r="JHZ269" s="42"/>
      <c r="JIA269" s="125"/>
      <c r="JIB269" s="44"/>
      <c r="JIC269" s="44"/>
      <c r="JID269" s="41"/>
      <c r="JIE269" s="42"/>
      <c r="JIF269" s="42"/>
      <c r="JIG269" s="125"/>
      <c r="JIH269" s="44"/>
      <c r="JII269" s="44"/>
      <c r="JIJ269" s="41"/>
      <c r="JIK269" s="42"/>
      <c r="JIL269" s="42"/>
      <c r="JIM269" s="125"/>
      <c r="JIN269" s="44"/>
      <c r="JIO269" s="44"/>
      <c r="JIP269" s="41"/>
      <c r="JIQ269" s="42"/>
      <c r="JIR269" s="42"/>
      <c r="JIS269" s="125"/>
      <c r="JIT269" s="44"/>
      <c r="JIU269" s="44"/>
      <c r="JIV269" s="41"/>
      <c r="JIW269" s="42"/>
      <c r="JIX269" s="42"/>
      <c r="JIY269" s="125"/>
      <c r="JIZ269" s="44"/>
      <c r="JJA269" s="44"/>
      <c r="JJB269" s="41"/>
      <c r="JJC269" s="42"/>
      <c r="JJD269" s="42"/>
      <c r="JJE269" s="125"/>
      <c r="JJF269" s="44"/>
      <c r="JJG269" s="44"/>
      <c r="JJH269" s="41"/>
      <c r="JJI269" s="42"/>
      <c r="JJJ269" s="42"/>
      <c r="JJK269" s="125"/>
      <c r="JJL269" s="44"/>
      <c r="JJM269" s="44"/>
      <c r="JJN269" s="41"/>
      <c r="JJO269" s="42"/>
      <c r="JJP269" s="42"/>
      <c r="JJQ269" s="125"/>
      <c r="JJR269" s="44"/>
      <c r="JJS269" s="44"/>
      <c r="JJT269" s="41"/>
      <c r="JJU269" s="42"/>
      <c r="JJV269" s="42"/>
      <c r="JJW269" s="125"/>
      <c r="JJX269" s="44"/>
      <c r="JJY269" s="44"/>
      <c r="JJZ269" s="41"/>
      <c r="JKA269" s="42"/>
      <c r="JKB269" s="42"/>
      <c r="JKC269" s="125"/>
      <c r="JKD269" s="44"/>
      <c r="JKE269" s="44"/>
      <c r="JKF269" s="41"/>
      <c r="JKG269" s="42"/>
      <c r="JKH269" s="42"/>
      <c r="JKI269" s="125"/>
      <c r="JKJ269" s="44"/>
      <c r="JKK269" s="44"/>
      <c r="JKL269" s="41"/>
      <c r="JKM269" s="42"/>
      <c r="JKN269" s="42"/>
      <c r="JKO269" s="125"/>
      <c r="JKP269" s="44"/>
      <c r="JKQ269" s="44"/>
      <c r="JKR269" s="41"/>
      <c r="JKS269" s="42"/>
      <c r="JKT269" s="42"/>
      <c r="JKU269" s="125"/>
      <c r="JKV269" s="44"/>
      <c r="JKW269" s="44"/>
      <c r="JKX269" s="41"/>
      <c r="JKY269" s="42"/>
      <c r="JKZ269" s="42"/>
      <c r="JLA269" s="125"/>
      <c r="JLB269" s="44"/>
      <c r="JLC269" s="44"/>
      <c r="JLD269" s="41"/>
      <c r="JLE269" s="42"/>
      <c r="JLF269" s="42"/>
      <c r="JLG269" s="125"/>
      <c r="JLH269" s="44"/>
      <c r="JLI269" s="44"/>
      <c r="JLJ269" s="41"/>
      <c r="JLK269" s="42"/>
      <c r="JLL269" s="42"/>
      <c r="JLM269" s="125"/>
      <c r="JLN269" s="44"/>
      <c r="JLO269" s="44"/>
      <c r="JLP269" s="41"/>
      <c r="JLQ269" s="42"/>
      <c r="JLR269" s="42"/>
      <c r="JLS269" s="125"/>
      <c r="JLT269" s="44"/>
      <c r="JLU269" s="44"/>
      <c r="JLV269" s="41"/>
      <c r="JLW269" s="42"/>
      <c r="JLX269" s="42"/>
      <c r="JLY269" s="125"/>
      <c r="JLZ269" s="44"/>
      <c r="JMA269" s="44"/>
      <c r="JMB269" s="41"/>
      <c r="JMC269" s="42"/>
      <c r="JMD269" s="42"/>
      <c r="JME269" s="125"/>
      <c r="JMF269" s="44"/>
      <c r="JMG269" s="44"/>
      <c r="JMH269" s="41"/>
      <c r="JMI269" s="42"/>
      <c r="JMJ269" s="42"/>
      <c r="JMK269" s="125"/>
      <c r="JML269" s="44"/>
      <c r="JMM269" s="44"/>
      <c r="JMN269" s="41"/>
      <c r="JMO269" s="42"/>
      <c r="JMP269" s="42"/>
      <c r="JMQ269" s="125"/>
      <c r="JMR269" s="44"/>
      <c r="JMS269" s="44"/>
      <c r="JMT269" s="41"/>
      <c r="JMU269" s="42"/>
      <c r="JMV269" s="42"/>
      <c r="JMW269" s="125"/>
      <c r="JMX269" s="44"/>
      <c r="JMY269" s="44"/>
      <c r="JMZ269" s="41"/>
      <c r="JNA269" s="42"/>
      <c r="JNB269" s="42"/>
      <c r="JNC269" s="125"/>
      <c r="JND269" s="44"/>
      <c r="JNE269" s="44"/>
      <c r="JNF269" s="41"/>
      <c r="JNG269" s="42"/>
      <c r="JNH269" s="42"/>
      <c r="JNI269" s="125"/>
      <c r="JNJ269" s="44"/>
      <c r="JNK269" s="44"/>
      <c r="JNL269" s="41"/>
      <c r="JNM269" s="42"/>
      <c r="JNN269" s="42"/>
      <c r="JNO269" s="125"/>
      <c r="JNP269" s="44"/>
      <c r="JNQ269" s="44"/>
      <c r="JNR269" s="41"/>
      <c r="JNS269" s="42"/>
      <c r="JNT269" s="42"/>
      <c r="JNU269" s="125"/>
      <c r="JNV269" s="44"/>
      <c r="JNW269" s="44"/>
      <c r="JNX269" s="41"/>
      <c r="JNY269" s="42"/>
      <c r="JNZ269" s="42"/>
      <c r="JOA269" s="125"/>
      <c r="JOB269" s="44"/>
      <c r="JOC269" s="44"/>
      <c r="JOD269" s="41"/>
      <c r="JOE269" s="42"/>
      <c r="JOF269" s="42"/>
      <c r="JOG269" s="125"/>
      <c r="JOH269" s="44"/>
      <c r="JOI269" s="44"/>
      <c r="JOJ269" s="41"/>
      <c r="JOK269" s="42"/>
      <c r="JOL269" s="42"/>
      <c r="JOM269" s="125"/>
      <c r="JON269" s="44"/>
      <c r="JOO269" s="44"/>
      <c r="JOP269" s="41"/>
      <c r="JOQ269" s="42"/>
      <c r="JOR269" s="42"/>
      <c r="JOS269" s="125"/>
      <c r="JOT269" s="44"/>
      <c r="JOU269" s="44"/>
      <c r="JOV269" s="41"/>
      <c r="JOW269" s="42"/>
      <c r="JOX269" s="42"/>
      <c r="JOY269" s="125"/>
      <c r="JOZ269" s="44"/>
      <c r="JPA269" s="44"/>
      <c r="JPB269" s="41"/>
      <c r="JPC269" s="42"/>
      <c r="JPD269" s="42"/>
      <c r="JPE269" s="125"/>
      <c r="JPF269" s="44"/>
      <c r="JPG269" s="44"/>
      <c r="JPH269" s="41"/>
      <c r="JPI269" s="42"/>
      <c r="JPJ269" s="42"/>
      <c r="JPK269" s="125"/>
      <c r="JPL269" s="44"/>
      <c r="JPM269" s="44"/>
      <c r="JPN269" s="41"/>
      <c r="JPO269" s="42"/>
      <c r="JPP269" s="42"/>
      <c r="JPQ269" s="125"/>
      <c r="JPR269" s="44"/>
      <c r="JPS269" s="44"/>
      <c r="JPT269" s="41"/>
      <c r="JPU269" s="42"/>
      <c r="JPV269" s="42"/>
      <c r="JPW269" s="125"/>
      <c r="JPX269" s="44"/>
      <c r="JPY269" s="44"/>
      <c r="JPZ269" s="41"/>
      <c r="JQA269" s="42"/>
      <c r="JQB269" s="42"/>
      <c r="JQC269" s="125"/>
      <c r="JQD269" s="44"/>
      <c r="JQE269" s="44"/>
      <c r="JQF269" s="41"/>
      <c r="JQG269" s="42"/>
      <c r="JQH269" s="42"/>
      <c r="JQI269" s="125"/>
      <c r="JQJ269" s="44"/>
      <c r="JQK269" s="44"/>
      <c r="JQL269" s="41"/>
      <c r="JQM269" s="42"/>
      <c r="JQN269" s="42"/>
      <c r="JQO269" s="125"/>
      <c r="JQP269" s="44"/>
      <c r="JQQ269" s="44"/>
      <c r="JQR269" s="41"/>
      <c r="JQS269" s="42"/>
      <c r="JQT269" s="42"/>
      <c r="JQU269" s="125"/>
      <c r="JQV269" s="44"/>
      <c r="JQW269" s="44"/>
      <c r="JQX269" s="41"/>
      <c r="JQY269" s="42"/>
      <c r="JQZ269" s="42"/>
      <c r="JRA269" s="125"/>
      <c r="JRB269" s="44"/>
      <c r="JRC269" s="44"/>
      <c r="JRD269" s="41"/>
      <c r="JRE269" s="42"/>
      <c r="JRF269" s="42"/>
      <c r="JRG269" s="125"/>
      <c r="JRH269" s="44"/>
      <c r="JRI269" s="44"/>
      <c r="JRJ269" s="41"/>
      <c r="JRK269" s="42"/>
      <c r="JRL269" s="42"/>
      <c r="JRM269" s="125"/>
      <c r="JRN269" s="44"/>
      <c r="JRO269" s="44"/>
      <c r="JRP269" s="41"/>
      <c r="JRQ269" s="42"/>
      <c r="JRR269" s="42"/>
      <c r="JRS269" s="125"/>
      <c r="JRT269" s="44"/>
      <c r="JRU269" s="44"/>
      <c r="JRV269" s="41"/>
      <c r="JRW269" s="42"/>
      <c r="JRX269" s="42"/>
      <c r="JRY269" s="125"/>
      <c r="JRZ269" s="44"/>
      <c r="JSA269" s="44"/>
      <c r="JSB269" s="41"/>
      <c r="JSC269" s="42"/>
      <c r="JSD269" s="42"/>
      <c r="JSE269" s="125"/>
      <c r="JSF269" s="44"/>
      <c r="JSG269" s="44"/>
      <c r="JSH269" s="41"/>
      <c r="JSI269" s="42"/>
      <c r="JSJ269" s="42"/>
      <c r="JSK269" s="125"/>
      <c r="JSL269" s="44"/>
      <c r="JSM269" s="44"/>
      <c r="JSN269" s="41"/>
      <c r="JSO269" s="42"/>
      <c r="JSP269" s="42"/>
      <c r="JSQ269" s="125"/>
      <c r="JSR269" s="44"/>
      <c r="JSS269" s="44"/>
      <c r="JST269" s="41"/>
      <c r="JSU269" s="42"/>
      <c r="JSV269" s="42"/>
      <c r="JSW269" s="125"/>
      <c r="JSX269" s="44"/>
      <c r="JSY269" s="44"/>
      <c r="JSZ269" s="41"/>
      <c r="JTA269" s="42"/>
      <c r="JTB269" s="42"/>
      <c r="JTC269" s="125"/>
      <c r="JTD269" s="44"/>
      <c r="JTE269" s="44"/>
      <c r="JTF269" s="41"/>
      <c r="JTG269" s="42"/>
      <c r="JTH269" s="42"/>
      <c r="JTI269" s="125"/>
      <c r="JTJ269" s="44"/>
      <c r="JTK269" s="44"/>
      <c r="JTL269" s="41"/>
      <c r="JTM269" s="42"/>
      <c r="JTN269" s="42"/>
      <c r="JTO269" s="125"/>
      <c r="JTP269" s="44"/>
      <c r="JTQ269" s="44"/>
      <c r="JTR269" s="41"/>
      <c r="JTS269" s="42"/>
      <c r="JTT269" s="42"/>
      <c r="JTU269" s="125"/>
      <c r="JTV269" s="44"/>
      <c r="JTW269" s="44"/>
      <c r="JTX269" s="41"/>
      <c r="JTY269" s="42"/>
      <c r="JTZ269" s="42"/>
      <c r="JUA269" s="125"/>
      <c r="JUB269" s="44"/>
      <c r="JUC269" s="44"/>
      <c r="JUD269" s="41"/>
      <c r="JUE269" s="42"/>
      <c r="JUF269" s="42"/>
      <c r="JUG269" s="125"/>
      <c r="JUH269" s="44"/>
      <c r="JUI269" s="44"/>
      <c r="JUJ269" s="41"/>
      <c r="JUK269" s="42"/>
      <c r="JUL269" s="42"/>
      <c r="JUM269" s="125"/>
      <c r="JUN269" s="44"/>
      <c r="JUO269" s="44"/>
      <c r="JUP269" s="41"/>
      <c r="JUQ269" s="42"/>
      <c r="JUR269" s="42"/>
      <c r="JUS269" s="125"/>
      <c r="JUT269" s="44"/>
      <c r="JUU269" s="44"/>
      <c r="JUV269" s="41"/>
      <c r="JUW269" s="42"/>
      <c r="JUX269" s="42"/>
      <c r="JUY269" s="125"/>
      <c r="JUZ269" s="44"/>
      <c r="JVA269" s="44"/>
      <c r="JVB269" s="41"/>
      <c r="JVC269" s="42"/>
      <c r="JVD269" s="42"/>
      <c r="JVE269" s="125"/>
      <c r="JVF269" s="44"/>
      <c r="JVG269" s="44"/>
      <c r="JVH269" s="41"/>
      <c r="JVI269" s="42"/>
      <c r="JVJ269" s="42"/>
      <c r="JVK269" s="125"/>
      <c r="JVL269" s="44"/>
      <c r="JVM269" s="44"/>
      <c r="JVN269" s="41"/>
      <c r="JVO269" s="42"/>
      <c r="JVP269" s="42"/>
      <c r="JVQ269" s="125"/>
      <c r="JVR269" s="44"/>
      <c r="JVS269" s="44"/>
      <c r="JVT269" s="41"/>
      <c r="JVU269" s="42"/>
      <c r="JVV269" s="42"/>
      <c r="JVW269" s="125"/>
      <c r="JVX269" s="44"/>
      <c r="JVY269" s="44"/>
      <c r="JVZ269" s="41"/>
      <c r="JWA269" s="42"/>
      <c r="JWB269" s="42"/>
      <c r="JWC269" s="125"/>
      <c r="JWD269" s="44"/>
      <c r="JWE269" s="44"/>
      <c r="JWF269" s="41"/>
      <c r="JWG269" s="42"/>
      <c r="JWH269" s="42"/>
      <c r="JWI269" s="125"/>
      <c r="JWJ269" s="44"/>
      <c r="JWK269" s="44"/>
      <c r="JWL269" s="41"/>
      <c r="JWM269" s="42"/>
      <c r="JWN269" s="42"/>
      <c r="JWO269" s="125"/>
      <c r="JWP269" s="44"/>
      <c r="JWQ269" s="44"/>
      <c r="JWR269" s="41"/>
      <c r="JWS269" s="42"/>
      <c r="JWT269" s="42"/>
      <c r="JWU269" s="125"/>
      <c r="JWV269" s="44"/>
      <c r="JWW269" s="44"/>
      <c r="JWX269" s="41"/>
      <c r="JWY269" s="42"/>
      <c r="JWZ269" s="42"/>
      <c r="JXA269" s="125"/>
      <c r="JXB269" s="44"/>
      <c r="JXC269" s="44"/>
      <c r="JXD269" s="41"/>
      <c r="JXE269" s="42"/>
      <c r="JXF269" s="42"/>
      <c r="JXG269" s="125"/>
      <c r="JXH269" s="44"/>
      <c r="JXI269" s="44"/>
      <c r="JXJ269" s="41"/>
      <c r="JXK269" s="42"/>
      <c r="JXL269" s="42"/>
      <c r="JXM269" s="125"/>
      <c r="JXN269" s="44"/>
      <c r="JXO269" s="44"/>
      <c r="JXP269" s="41"/>
      <c r="JXQ269" s="42"/>
      <c r="JXR269" s="42"/>
      <c r="JXS269" s="125"/>
      <c r="JXT269" s="44"/>
      <c r="JXU269" s="44"/>
      <c r="JXV269" s="41"/>
      <c r="JXW269" s="42"/>
      <c r="JXX269" s="42"/>
      <c r="JXY269" s="125"/>
      <c r="JXZ269" s="44"/>
      <c r="JYA269" s="44"/>
      <c r="JYB269" s="41"/>
      <c r="JYC269" s="42"/>
      <c r="JYD269" s="42"/>
      <c r="JYE269" s="125"/>
      <c r="JYF269" s="44"/>
      <c r="JYG269" s="44"/>
      <c r="JYH269" s="41"/>
      <c r="JYI269" s="42"/>
      <c r="JYJ269" s="42"/>
      <c r="JYK269" s="125"/>
      <c r="JYL269" s="44"/>
      <c r="JYM269" s="44"/>
      <c r="JYN269" s="41"/>
      <c r="JYO269" s="42"/>
      <c r="JYP269" s="42"/>
      <c r="JYQ269" s="125"/>
      <c r="JYR269" s="44"/>
      <c r="JYS269" s="44"/>
      <c r="JYT269" s="41"/>
      <c r="JYU269" s="42"/>
      <c r="JYV269" s="42"/>
      <c r="JYW269" s="125"/>
      <c r="JYX269" s="44"/>
      <c r="JYY269" s="44"/>
      <c r="JYZ269" s="41"/>
      <c r="JZA269" s="42"/>
      <c r="JZB269" s="42"/>
      <c r="JZC269" s="125"/>
      <c r="JZD269" s="44"/>
      <c r="JZE269" s="44"/>
      <c r="JZF269" s="41"/>
      <c r="JZG269" s="42"/>
      <c r="JZH269" s="42"/>
      <c r="JZI269" s="125"/>
      <c r="JZJ269" s="44"/>
      <c r="JZK269" s="44"/>
      <c r="JZL269" s="41"/>
      <c r="JZM269" s="42"/>
      <c r="JZN269" s="42"/>
      <c r="JZO269" s="125"/>
      <c r="JZP269" s="44"/>
      <c r="JZQ269" s="44"/>
      <c r="JZR269" s="41"/>
      <c r="JZS269" s="42"/>
      <c r="JZT269" s="42"/>
      <c r="JZU269" s="125"/>
      <c r="JZV269" s="44"/>
      <c r="JZW269" s="44"/>
      <c r="JZX269" s="41"/>
      <c r="JZY269" s="42"/>
      <c r="JZZ269" s="42"/>
      <c r="KAA269" s="125"/>
      <c r="KAB269" s="44"/>
      <c r="KAC269" s="44"/>
      <c r="KAD269" s="41"/>
      <c r="KAE269" s="42"/>
      <c r="KAF269" s="42"/>
      <c r="KAG269" s="125"/>
      <c r="KAH269" s="44"/>
      <c r="KAI269" s="44"/>
      <c r="KAJ269" s="41"/>
      <c r="KAK269" s="42"/>
      <c r="KAL269" s="42"/>
      <c r="KAM269" s="125"/>
      <c r="KAN269" s="44"/>
      <c r="KAO269" s="44"/>
      <c r="KAP269" s="41"/>
      <c r="KAQ269" s="42"/>
      <c r="KAR269" s="42"/>
      <c r="KAS269" s="125"/>
      <c r="KAT269" s="44"/>
      <c r="KAU269" s="44"/>
      <c r="KAV269" s="41"/>
      <c r="KAW269" s="42"/>
      <c r="KAX269" s="42"/>
      <c r="KAY269" s="125"/>
      <c r="KAZ269" s="44"/>
      <c r="KBA269" s="44"/>
      <c r="KBB269" s="41"/>
      <c r="KBC269" s="42"/>
      <c r="KBD269" s="42"/>
      <c r="KBE269" s="125"/>
      <c r="KBF269" s="44"/>
      <c r="KBG269" s="44"/>
      <c r="KBH269" s="41"/>
      <c r="KBI269" s="42"/>
      <c r="KBJ269" s="42"/>
      <c r="KBK269" s="125"/>
      <c r="KBL269" s="44"/>
      <c r="KBM269" s="44"/>
      <c r="KBN269" s="41"/>
      <c r="KBO269" s="42"/>
      <c r="KBP269" s="42"/>
      <c r="KBQ269" s="125"/>
      <c r="KBR269" s="44"/>
      <c r="KBS269" s="44"/>
      <c r="KBT269" s="41"/>
      <c r="KBU269" s="42"/>
      <c r="KBV269" s="42"/>
      <c r="KBW269" s="125"/>
      <c r="KBX269" s="44"/>
      <c r="KBY269" s="44"/>
      <c r="KBZ269" s="41"/>
      <c r="KCA269" s="42"/>
      <c r="KCB269" s="42"/>
      <c r="KCC269" s="125"/>
      <c r="KCD269" s="44"/>
      <c r="KCE269" s="44"/>
      <c r="KCF269" s="41"/>
      <c r="KCG269" s="42"/>
      <c r="KCH269" s="42"/>
      <c r="KCI269" s="125"/>
      <c r="KCJ269" s="44"/>
      <c r="KCK269" s="44"/>
      <c r="KCL269" s="41"/>
      <c r="KCM269" s="42"/>
      <c r="KCN269" s="42"/>
      <c r="KCO269" s="125"/>
      <c r="KCP269" s="44"/>
      <c r="KCQ269" s="44"/>
      <c r="KCR269" s="41"/>
      <c r="KCS269" s="42"/>
      <c r="KCT269" s="42"/>
      <c r="KCU269" s="125"/>
      <c r="KCV269" s="44"/>
      <c r="KCW269" s="44"/>
      <c r="KCX269" s="41"/>
      <c r="KCY269" s="42"/>
      <c r="KCZ269" s="42"/>
      <c r="KDA269" s="125"/>
      <c r="KDB269" s="44"/>
      <c r="KDC269" s="44"/>
      <c r="KDD269" s="41"/>
      <c r="KDE269" s="42"/>
      <c r="KDF269" s="42"/>
      <c r="KDG269" s="125"/>
      <c r="KDH269" s="44"/>
      <c r="KDI269" s="44"/>
      <c r="KDJ269" s="41"/>
      <c r="KDK269" s="42"/>
      <c r="KDL269" s="42"/>
      <c r="KDM269" s="125"/>
      <c r="KDN269" s="44"/>
      <c r="KDO269" s="44"/>
      <c r="KDP269" s="41"/>
      <c r="KDQ269" s="42"/>
      <c r="KDR269" s="42"/>
      <c r="KDS269" s="125"/>
      <c r="KDT269" s="44"/>
      <c r="KDU269" s="44"/>
      <c r="KDV269" s="41"/>
      <c r="KDW269" s="42"/>
      <c r="KDX269" s="42"/>
      <c r="KDY269" s="125"/>
      <c r="KDZ269" s="44"/>
      <c r="KEA269" s="44"/>
      <c r="KEB269" s="41"/>
      <c r="KEC269" s="42"/>
      <c r="KED269" s="42"/>
      <c r="KEE269" s="125"/>
      <c r="KEF269" s="44"/>
      <c r="KEG269" s="44"/>
      <c r="KEH269" s="41"/>
      <c r="KEI269" s="42"/>
      <c r="KEJ269" s="42"/>
      <c r="KEK269" s="125"/>
      <c r="KEL269" s="44"/>
      <c r="KEM269" s="44"/>
      <c r="KEN269" s="41"/>
      <c r="KEO269" s="42"/>
      <c r="KEP269" s="42"/>
      <c r="KEQ269" s="125"/>
      <c r="KER269" s="44"/>
      <c r="KES269" s="44"/>
      <c r="KET269" s="41"/>
      <c r="KEU269" s="42"/>
      <c r="KEV269" s="42"/>
      <c r="KEW269" s="125"/>
      <c r="KEX269" s="44"/>
      <c r="KEY269" s="44"/>
      <c r="KEZ269" s="41"/>
      <c r="KFA269" s="42"/>
      <c r="KFB269" s="42"/>
      <c r="KFC269" s="125"/>
      <c r="KFD269" s="44"/>
      <c r="KFE269" s="44"/>
      <c r="KFF269" s="41"/>
      <c r="KFG269" s="42"/>
      <c r="KFH269" s="42"/>
      <c r="KFI269" s="125"/>
      <c r="KFJ269" s="44"/>
      <c r="KFK269" s="44"/>
      <c r="KFL269" s="41"/>
      <c r="KFM269" s="42"/>
      <c r="KFN269" s="42"/>
      <c r="KFO269" s="125"/>
      <c r="KFP269" s="44"/>
      <c r="KFQ269" s="44"/>
      <c r="KFR269" s="41"/>
      <c r="KFS269" s="42"/>
      <c r="KFT269" s="42"/>
      <c r="KFU269" s="125"/>
      <c r="KFV269" s="44"/>
      <c r="KFW269" s="44"/>
      <c r="KFX269" s="41"/>
      <c r="KFY269" s="42"/>
      <c r="KFZ269" s="42"/>
      <c r="KGA269" s="125"/>
      <c r="KGB269" s="44"/>
      <c r="KGC269" s="44"/>
      <c r="KGD269" s="41"/>
      <c r="KGE269" s="42"/>
      <c r="KGF269" s="42"/>
      <c r="KGG269" s="125"/>
      <c r="KGH269" s="44"/>
      <c r="KGI269" s="44"/>
      <c r="KGJ269" s="41"/>
      <c r="KGK269" s="42"/>
      <c r="KGL269" s="42"/>
      <c r="KGM269" s="125"/>
      <c r="KGN269" s="44"/>
      <c r="KGO269" s="44"/>
      <c r="KGP269" s="41"/>
      <c r="KGQ269" s="42"/>
      <c r="KGR269" s="42"/>
      <c r="KGS269" s="125"/>
      <c r="KGT269" s="44"/>
      <c r="KGU269" s="44"/>
      <c r="KGV269" s="41"/>
      <c r="KGW269" s="42"/>
      <c r="KGX269" s="42"/>
      <c r="KGY269" s="125"/>
      <c r="KGZ269" s="44"/>
      <c r="KHA269" s="44"/>
      <c r="KHB269" s="41"/>
      <c r="KHC269" s="42"/>
      <c r="KHD269" s="42"/>
      <c r="KHE269" s="125"/>
      <c r="KHF269" s="44"/>
      <c r="KHG269" s="44"/>
      <c r="KHH269" s="41"/>
      <c r="KHI269" s="42"/>
      <c r="KHJ269" s="42"/>
      <c r="KHK269" s="125"/>
      <c r="KHL269" s="44"/>
      <c r="KHM269" s="44"/>
      <c r="KHN269" s="41"/>
      <c r="KHO269" s="42"/>
      <c r="KHP269" s="42"/>
      <c r="KHQ269" s="125"/>
      <c r="KHR269" s="44"/>
      <c r="KHS269" s="44"/>
      <c r="KHT269" s="41"/>
      <c r="KHU269" s="42"/>
      <c r="KHV269" s="42"/>
      <c r="KHW269" s="125"/>
      <c r="KHX269" s="44"/>
      <c r="KHY269" s="44"/>
      <c r="KHZ269" s="41"/>
      <c r="KIA269" s="42"/>
      <c r="KIB269" s="42"/>
      <c r="KIC269" s="125"/>
      <c r="KID269" s="44"/>
      <c r="KIE269" s="44"/>
      <c r="KIF269" s="41"/>
      <c r="KIG269" s="42"/>
      <c r="KIH269" s="42"/>
      <c r="KII269" s="125"/>
      <c r="KIJ269" s="44"/>
      <c r="KIK269" s="44"/>
      <c r="KIL269" s="41"/>
      <c r="KIM269" s="42"/>
      <c r="KIN269" s="42"/>
      <c r="KIO269" s="125"/>
      <c r="KIP269" s="44"/>
      <c r="KIQ269" s="44"/>
      <c r="KIR269" s="41"/>
      <c r="KIS269" s="42"/>
      <c r="KIT269" s="42"/>
      <c r="KIU269" s="125"/>
      <c r="KIV269" s="44"/>
      <c r="KIW269" s="44"/>
      <c r="KIX269" s="41"/>
      <c r="KIY269" s="42"/>
      <c r="KIZ269" s="42"/>
      <c r="KJA269" s="125"/>
      <c r="KJB269" s="44"/>
      <c r="KJC269" s="44"/>
      <c r="KJD269" s="41"/>
      <c r="KJE269" s="42"/>
      <c r="KJF269" s="42"/>
      <c r="KJG269" s="125"/>
      <c r="KJH269" s="44"/>
      <c r="KJI269" s="44"/>
      <c r="KJJ269" s="41"/>
      <c r="KJK269" s="42"/>
      <c r="KJL269" s="42"/>
      <c r="KJM269" s="125"/>
      <c r="KJN269" s="44"/>
      <c r="KJO269" s="44"/>
      <c r="KJP269" s="41"/>
      <c r="KJQ269" s="42"/>
      <c r="KJR269" s="42"/>
      <c r="KJS269" s="125"/>
      <c r="KJT269" s="44"/>
      <c r="KJU269" s="44"/>
      <c r="KJV269" s="41"/>
      <c r="KJW269" s="42"/>
      <c r="KJX269" s="42"/>
      <c r="KJY269" s="125"/>
      <c r="KJZ269" s="44"/>
      <c r="KKA269" s="44"/>
      <c r="KKB269" s="41"/>
      <c r="KKC269" s="42"/>
      <c r="KKD269" s="42"/>
      <c r="KKE269" s="125"/>
      <c r="KKF269" s="44"/>
      <c r="KKG269" s="44"/>
      <c r="KKH269" s="41"/>
      <c r="KKI269" s="42"/>
      <c r="KKJ269" s="42"/>
      <c r="KKK269" s="125"/>
      <c r="KKL269" s="44"/>
      <c r="KKM269" s="44"/>
      <c r="KKN269" s="41"/>
      <c r="KKO269" s="42"/>
      <c r="KKP269" s="42"/>
      <c r="KKQ269" s="125"/>
      <c r="KKR269" s="44"/>
      <c r="KKS269" s="44"/>
      <c r="KKT269" s="41"/>
      <c r="KKU269" s="42"/>
      <c r="KKV269" s="42"/>
      <c r="KKW269" s="125"/>
      <c r="KKX269" s="44"/>
      <c r="KKY269" s="44"/>
      <c r="KKZ269" s="41"/>
      <c r="KLA269" s="42"/>
      <c r="KLB269" s="42"/>
      <c r="KLC269" s="125"/>
      <c r="KLD269" s="44"/>
      <c r="KLE269" s="44"/>
      <c r="KLF269" s="41"/>
      <c r="KLG269" s="42"/>
      <c r="KLH269" s="42"/>
      <c r="KLI269" s="125"/>
      <c r="KLJ269" s="44"/>
      <c r="KLK269" s="44"/>
      <c r="KLL269" s="41"/>
      <c r="KLM269" s="42"/>
      <c r="KLN269" s="42"/>
      <c r="KLO269" s="125"/>
      <c r="KLP269" s="44"/>
      <c r="KLQ269" s="44"/>
      <c r="KLR269" s="41"/>
      <c r="KLS269" s="42"/>
      <c r="KLT269" s="42"/>
      <c r="KLU269" s="125"/>
      <c r="KLV269" s="44"/>
      <c r="KLW269" s="44"/>
      <c r="KLX269" s="41"/>
      <c r="KLY269" s="42"/>
      <c r="KLZ269" s="42"/>
      <c r="KMA269" s="125"/>
      <c r="KMB269" s="44"/>
      <c r="KMC269" s="44"/>
      <c r="KMD269" s="41"/>
      <c r="KME269" s="42"/>
      <c r="KMF269" s="42"/>
      <c r="KMG269" s="125"/>
      <c r="KMH269" s="44"/>
      <c r="KMI269" s="44"/>
      <c r="KMJ269" s="41"/>
      <c r="KMK269" s="42"/>
      <c r="KML269" s="42"/>
      <c r="KMM269" s="125"/>
      <c r="KMN269" s="44"/>
      <c r="KMO269" s="44"/>
      <c r="KMP269" s="41"/>
      <c r="KMQ269" s="42"/>
      <c r="KMR269" s="42"/>
      <c r="KMS269" s="125"/>
      <c r="KMT269" s="44"/>
      <c r="KMU269" s="44"/>
      <c r="KMV269" s="41"/>
      <c r="KMW269" s="42"/>
      <c r="KMX269" s="42"/>
      <c r="KMY269" s="125"/>
      <c r="KMZ269" s="44"/>
      <c r="KNA269" s="44"/>
      <c r="KNB269" s="41"/>
      <c r="KNC269" s="42"/>
      <c r="KND269" s="42"/>
      <c r="KNE269" s="125"/>
      <c r="KNF269" s="44"/>
      <c r="KNG269" s="44"/>
      <c r="KNH269" s="41"/>
      <c r="KNI269" s="42"/>
      <c r="KNJ269" s="42"/>
      <c r="KNK269" s="125"/>
      <c r="KNL269" s="44"/>
      <c r="KNM269" s="44"/>
      <c r="KNN269" s="41"/>
      <c r="KNO269" s="42"/>
      <c r="KNP269" s="42"/>
      <c r="KNQ269" s="125"/>
      <c r="KNR269" s="44"/>
      <c r="KNS269" s="44"/>
      <c r="KNT269" s="41"/>
      <c r="KNU269" s="42"/>
      <c r="KNV269" s="42"/>
      <c r="KNW269" s="125"/>
      <c r="KNX269" s="44"/>
      <c r="KNY269" s="44"/>
      <c r="KNZ269" s="41"/>
      <c r="KOA269" s="42"/>
      <c r="KOB269" s="42"/>
      <c r="KOC269" s="125"/>
      <c r="KOD269" s="44"/>
      <c r="KOE269" s="44"/>
      <c r="KOF269" s="41"/>
      <c r="KOG269" s="42"/>
      <c r="KOH269" s="42"/>
      <c r="KOI269" s="125"/>
      <c r="KOJ269" s="44"/>
      <c r="KOK269" s="44"/>
      <c r="KOL269" s="41"/>
      <c r="KOM269" s="42"/>
      <c r="KON269" s="42"/>
      <c r="KOO269" s="125"/>
      <c r="KOP269" s="44"/>
      <c r="KOQ269" s="44"/>
      <c r="KOR269" s="41"/>
      <c r="KOS269" s="42"/>
      <c r="KOT269" s="42"/>
      <c r="KOU269" s="125"/>
      <c r="KOV269" s="44"/>
      <c r="KOW269" s="44"/>
      <c r="KOX269" s="41"/>
      <c r="KOY269" s="42"/>
      <c r="KOZ269" s="42"/>
      <c r="KPA269" s="125"/>
      <c r="KPB269" s="44"/>
      <c r="KPC269" s="44"/>
      <c r="KPD269" s="41"/>
      <c r="KPE269" s="42"/>
      <c r="KPF269" s="42"/>
      <c r="KPG269" s="125"/>
      <c r="KPH269" s="44"/>
      <c r="KPI269" s="44"/>
      <c r="KPJ269" s="41"/>
      <c r="KPK269" s="42"/>
      <c r="KPL269" s="42"/>
      <c r="KPM269" s="125"/>
      <c r="KPN269" s="44"/>
      <c r="KPO269" s="44"/>
      <c r="KPP269" s="41"/>
      <c r="KPQ269" s="42"/>
      <c r="KPR269" s="42"/>
      <c r="KPS269" s="125"/>
      <c r="KPT269" s="44"/>
      <c r="KPU269" s="44"/>
      <c r="KPV269" s="41"/>
      <c r="KPW269" s="42"/>
      <c r="KPX269" s="42"/>
      <c r="KPY269" s="125"/>
      <c r="KPZ269" s="44"/>
      <c r="KQA269" s="44"/>
      <c r="KQB269" s="41"/>
      <c r="KQC269" s="42"/>
      <c r="KQD269" s="42"/>
      <c r="KQE269" s="125"/>
      <c r="KQF269" s="44"/>
      <c r="KQG269" s="44"/>
      <c r="KQH269" s="41"/>
      <c r="KQI269" s="42"/>
      <c r="KQJ269" s="42"/>
      <c r="KQK269" s="125"/>
      <c r="KQL269" s="44"/>
      <c r="KQM269" s="44"/>
      <c r="KQN269" s="41"/>
      <c r="KQO269" s="42"/>
      <c r="KQP269" s="42"/>
      <c r="KQQ269" s="125"/>
      <c r="KQR269" s="44"/>
      <c r="KQS269" s="44"/>
      <c r="KQT269" s="41"/>
      <c r="KQU269" s="42"/>
      <c r="KQV269" s="42"/>
      <c r="KQW269" s="125"/>
      <c r="KQX269" s="44"/>
      <c r="KQY269" s="44"/>
      <c r="KQZ269" s="41"/>
      <c r="KRA269" s="42"/>
      <c r="KRB269" s="42"/>
      <c r="KRC269" s="125"/>
      <c r="KRD269" s="44"/>
      <c r="KRE269" s="44"/>
      <c r="KRF269" s="41"/>
      <c r="KRG269" s="42"/>
      <c r="KRH269" s="42"/>
      <c r="KRI269" s="125"/>
      <c r="KRJ269" s="44"/>
      <c r="KRK269" s="44"/>
      <c r="KRL269" s="41"/>
      <c r="KRM269" s="42"/>
      <c r="KRN269" s="42"/>
      <c r="KRO269" s="125"/>
      <c r="KRP269" s="44"/>
      <c r="KRQ269" s="44"/>
      <c r="KRR269" s="41"/>
      <c r="KRS269" s="42"/>
      <c r="KRT269" s="42"/>
      <c r="KRU269" s="125"/>
      <c r="KRV269" s="44"/>
      <c r="KRW269" s="44"/>
      <c r="KRX269" s="41"/>
      <c r="KRY269" s="42"/>
      <c r="KRZ269" s="42"/>
      <c r="KSA269" s="125"/>
      <c r="KSB269" s="44"/>
      <c r="KSC269" s="44"/>
      <c r="KSD269" s="41"/>
      <c r="KSE269" s="42"/>
      <c r="KSF269" s="42"/>
      <c r="KSG269" s="125"/>
      <c r="KSH269" s="44"/>
      <c r="KSI269" s="44"/>
      <c r="KSJ269" s="41"/>
      <c r="KSK269" s="42"/>
      <c r="KSL269" s="42"/>
      <c r="KSM269" s="125"/>
      <c r="KSN269" s="44"/>
      <c r="KSO269" s="44"/>
      <c r="KSP269" s="41"/>
      <c r="KSQ269" s="42"/>
      <c r="KSR269" s="42"/>
      <c r="KSS269" s="125"/>
      <c r="KST269" s="44"/>
      <c r="KSU269" s="44"/>
      <c r="KSV269" s="41"/>
      <c r="KSW269" s="42"/>
      <c r="KSX269" s="42"/>
      <c r="KSY269" s="125"/>
      <c r="KSZ269" s="44"/>
      <c r="KTA269" s="44"/>
      <c r="KTB269" s="41"/>
      <c r="KTC269" s="42"/>
      <c r="KTD269" s="42"/>
      <c r="KTE269" s="125"/>
      <c r="KTF269" s="44"/>
      <c r="KTG269" s="44"/>
      <c r="KTH269" s="41"/>
      <c r="KTI269" s="42"/>
      <c r="KTJ269" s="42"/>
      <c r="KTK269" s="125"/>
      <c r="KTL269" s="44"/>
      <c r="KTM269" s="44"/>
      <c r="KTN269" s="41"/>
      <c r="KTO269" s="42"/>
      <c r="KTP269" s="42"/>
      <c r="KTQ269" s="125"/>
      <c r="KTR269" s="44"/>
      <c r="KTS269" s="44"/>
      <c r="KTT269" s="41"/>
      <c r="KTU269" s="42"/>
      <c r="KTV269" s="42"/>
      <c r="KTW269" s="125"/>
      <c r="KTX269" s="44"/>
      <c r="KTY269" s="44"/>
      <c r="KTZ269" s="41"/>
      <c r="KUA269" s="42"/>
      <c r="KUB269" s="42"/>
      <c r="KUC269" s="125"/>
      <c r="KUD269" s="44"/>
      <c r="KUE269" s="44"/>
      <c r="KUF269" s="41"/>
      <c r="KUG269" s="42"/>
      <c r="KUH269" s="42"/>
      <c r="KUI269" s="125"/>
      <c r="KUJ269" s="44"/>
      <c r="KUK269" s="44"/>
      <c r="KUL269" s="41"/>
      <c r="KUM269" s="42"/>
      <c r="KUN269" s="42"/>
      <c r="KUO269" s="125"/>
      <c r="KUP269" s="44"/>
      <c r="KUQ269" s="44"/>
      <c r="KUR269" s="41"/>
      <c r="KUS269" s="42"/>
      <c r="KUT269" s="42"/>
      <c r="KUU269" s="125"/>
      <c r="KUV269" s="44"/>
      <c r="KUW269" s="44"/>
      <c r="KUX269" s="41"/>
      <c r="KUY269" s="42"/>
      <c r="KUZ269" s="42"/>
      <c r="KVA269" s="125"/>
      <c r="KVB269" s="44"/>
      <c r="KVC269" s="44"/>
      <c r="KVD269" s="41"/>
      <c r="KVE269" s="42"/>
      <c r="KVF269" s="42"/>
      <c r="KVG269" s="125"/>
      <c r="KVH269" s="44"/>
      <c r="KVI269" s="44"/>
      <c r="KVJ269" s="41"/>
      <c r="KVK269" s="42"/>
      <c r="KVL269" s="42"/>
      <c r="KVM269" s="125"/>
      <c r="KVN269" s="44"/>
      <c r="KVO269" s="44"/>
      <c r="KVP269" s="41"/>
      <c r="KVQ269" s="42"/>
      <c r="KVR269" s="42"/>
      <c r="KVS269" s="125"/>
      <c r="KVT269" s="44"/>
      <c r="KVU269" s="44"/>
      <c r="KVV269" s="41"/>
      <c r="KVW269" s="42"/>
      <c r="KVX269" s="42"/>
      <c r="KVY269" s="125"/>
      <c r="KVZ269" s="44"/>
      <c r="KWA269" s="44"/>
      <c r="KWB269" s="41"/>
      <c r="KWC269" s="42"/>
      <c r="KWD269" s="42"/>
      <c r="KWE269" s="125"/>
      <c r="KWF269" s="44"/>
      <c r="KWG269" s="44"/>
      <c r="KWH269" s="41"/>
      <c r="KWI269" s="42"/>
      <c r="KWJ269" s="42"/>
      <c r="KWK269" s="125"/>
      <c r="KWL269" s="44"/>
      <c r="KWM269" s="44"/>
      <c r="KWN269" s="41"/>
      <c r="KWO269" s="42"/>
      <c r="KWP269" s="42"/>
      <c r="KWQ269" s="125"/>
      <c r="KWR269" s="44"/>
      <c r="KWS269" s="44"/>
      <c r="KWT269" s="41"/>
      <c r="KWU269" s="42"/>
      <c r="KWV269" s="42"/>
      <c r="KWW269" s="125"/>
      <c r="KWX269" s="44"/>
      <c r="KWY269" s="44"/>
      <c r="KWZ269" s="41"/>
      <c r="KXA269" s="42"/>
      <c r="KXB269" s="42"/>
      <c r="KXC269" s="125"/>
      <c r="KXD269" s="44"/>
      <c r="KXE269" s="44"/>
      <c r="KXF269" s="41"/>
      <c r="KXG269" s="42"/>
      <c r="KXH269" s="42"/>
      <c r="KXI269" s="125"/>
      <c r="KXJ269" s="44"/>
      <c r="KXK269" s="44"/>
      <c r="KXL269" s="41"/>
      <c r="KXM269" s="42"/>
      <c r="KXN269" s="42"/>
      <c r="KXO269" s="125"/>
      <c r="KXP269" s="44"/>
      <c r="KXQ269" s="44"/>
      <c r="KXR269" s="41"/>
      <c r="KXS269" s="42"/>
      <c r="KXT269" s="42"/>
      <c r="KXU269" s="125"/>
      <c r="KXV269" s="44"/>
      <c r="KXW269" s="44"/>
      <c r="KXX269" s="41"/>
      <c r="KXY269" s="42"/>
      <c r="KXZ269" s="42"/>
      <c r="KYA269" s="125"/>
      <c r="KYB269" s="44"/>
      <c r="KYC269" s="44"/>
      <c r="KYD269" s="41"/>
      <c r="KYE269" s="42"/>
      <c r="KYF269" s="42"/>
      <c r="KYG269" s="125"/>
      <c r="KYH269" s="44"/>
      <c r="KYI269" s="44"/>
      <c r="KYJ269" s="41"/>
      <c r="KYK269" s="42"/>
      <c r="KYL269" s="42"/>
      <c r="KYM269" s="125"/>
      <c r="KYN269" s="44"/>
      <c r="KYO269" s="44"/>
      <c r="KYP269" s="41"/>
      <c r="KYQ269" s="42"/>
      <c r="KYR269" s="42"/>
      <c r="KYS269" s="125"/>
      <c r="KYT269" s="44"/>
      <c r="KYU269" s="44"/>
      <c r="KYV269" s="41"/>
      <c r="KYW269" s="42"/>
      <c r="KYX269" s="42"/>
      <c r="KYY269" s="125"/>
      <c r="KYZ269" s="44"/>
      <c r="KZA269" s="44"/>
      <c r="KZB269" s="41"/>
      <c r="KZC269" s="42"/>
      <c r="KZD269" s="42"/>
      <c r="KZE269" s="125"/>
      <c r="KZF269" s="44"/>
      <c r="KZG269" s="44"/>
      <c r="KZH269" s="41"/>
      <c r="KZI269" s="42"/>
      <c r="KZJ269" s="42"/>
      <c r="KZK269" s="125"/>
      <c r="KZL269" s="44"/>
      <c r="KZM269" s="44"/>
      <c r="KZN269" s="41"/>
      <c r="KZO269" s="42"/>
      <c r="KZP269" s="42"/>
      <c r="KZQ269" s="125"/>
      <c r="KZR269" s="44"/>
      <c r="KZS269" s="44"/>
      <c r="KZT269" s="41"/>
      <c r="KZU269" s="42"/>
      <c r="KZV269" s="42"/>
      <c r="KZW269" s="125"/>
      <c r="KZX269" s="44"/>
      <c r="KZY269" s="44"/>
      <c r="KZZ269" s="41"/>
      <c r="LAA269" s="42"/>
      <c r="LAB269" s="42"/>
      <c r="LAC269" s="125"/>
      <c r="LAD269" s="44"/>
      <c r="LAE269" s="44"/>
      <c r="LAF269" s="41"/>
      <c r="LAG269" s="42"/>
      <c r="LAH269" s="42"/>
      <c r="LAI269" s="125"/>
      <c r="LAJ269" s="44"/>
      <c r="LAK269" s="44"/>
      <c r="LAL269" s="41"/>
      <c r="LAM269" s="42"/>
      <c r="LAN269" s="42"/>
      <c r="LAO269" s="125"/>
      <c r="LAP269" s="44"/>
      <c r="LAQ269" s="44"/>
      <c r="LAR269" s="41"/>
      <c r="LAS269" s="42"/>
      <c r="LAT269" s="42"/>
      <c r="LAU269" s="125"/>
      <c r="LAV269" s="44"/>
      <c r="LAW269" s="44"/>
      <c r="LAX269" s="41"/>
      <c r="LAY269" s="42"/>
      <c r="LAZ269" s="42"/>
      <c r="LBA269" s="125"/>
      <c r="LBB269" s="44"/>
      <c r="LBC269" s="44"/>
      <c r="LBD269" s="41"/>
      <c r="LBE269" s="42"/>
      <c r="LBF269" s="42"/>
      <c r="LBG269" s="125"/>
      <c r="LBH269" s="44"/>
      <c r="LBI269" s="44"/>
      <c r="LBJ269" s="41"/>
      <c r="LBK269" s="42"/>
      <c r="LBL269" s="42"/>
      <c r="LBM269" s="125"/>
      <c r="LBN269" s="44"/>
      <c r="LBO269" s="44"/>
      <c r="LBP269" s="41"/>
      <c r="LBQ269" s="42"/>
      <c r="LBR269" s="42"/>
      <c r="LBS269" s="125"/>
      <c r="LBT269" s="44"/>
      <c r="LBU269" s="44"/>
      <c r="LBV269" s="41"/>
      <c r="LBW269" s="42"/>
      <c r="LBX269" s="42"/>
      <c r="LBY269" s="125"/>
      <c r="LBZ269" s="44"/>
      <c r="LCA269" s="44"/>
      <c r="LCB269" s="41"/>
      <c r="LCC269" s="42"/>
      <c r="LCD269" s="42"/>
      <c r="LCE269" s="125"/>
      <c r="LCF269" s="44"/>
      <c r="LCG269" s="44"/>
      <c r="LCH269" s="41"/>
      <c r="LCI269" s="42"/>
      <c r="LCJ269" s="42"/>
      <c r="LCK269" s="125"/>
      <c r="LCL269" s="44"/>
      <c r="LCM269" s="44"/>
      <c r="LCN269" s="41"/>
      <c r="LCO269" s="42"/>
      <c r="LCP269" s="42"/>
      <c r="LCQ269" s="125"/>
      <c r="LCR269" s="44"/>
      <c r="LCS269" s="44"/>
      <c r="LCT269" s="41"/>
      <c r="LCU269" s="42"/>
      <c r="LCV269" s="42"/>
      <c r="LCW269" s="125"/>
      <c r="LCX269" s="44"/>
      <c r="LCY269" s="44"/>
      <c r="LCZ269" s="41"/>
      <c r="LDA269" s="42"/>
      <c r="LDB269" s="42"/>
      <c r="LDC269" s="125"/>
      <c r="LDD269" s="44"/>
      <c r="LDE269" s="44"/>
      <c r="LDF269" s="41"/>
      <c r="LDG269" s="42"/>
      <c r="LDH269" s="42"/>
      <c r="LDI269" s="125"/>
      <c r="LDJ269" s="44"/>
      <c r="LDK269" s="44"/>
      <c r="LDL269" s="41"/>
      <c r="LDM269" s="42"/>
      <c r="LDN269" s="42"/>
      <c r="LDO269" s="125"/>
      <c r="LDP269" s="44"/>
      <c r="LDQ269" s="44"/>
      <c r="LDR269" s="41"/>
      <c r="LDS269" s="42"/>
      <c r="LDT269" s="42"/>
      <c r="LDU269" s="125"/>
      <c r="LDV269" s="44"/>
      <c r="LDW269" s="44"/>
      <c r="LDX269" s="41"/>
      <c r="LDY269" s="42"/>
      <c r="LDZ269" s="42"/>
      <c r="LEA269" s="125"/>
      <c r="LEB269" s="44"/>
      <c r="LEC269" s="44"/>
      <c r="LED269" s="41"/>
      <c r="LEE269" s="42"/>
      <c r="LEF269" s="42"/>
      <c r="LEG269" s="125"/>
      <c r="LEH269" s="44"/>
      <c r="LEI269" s="44"/>
      <c r="LEJ269" s="41"/>
      <c r="LEK269" s="42"/>
      <c r="LEL269" s="42"/>
      <c r="LEM269" s="125"/>
      <c r="LEN269" s="44"/>
      <c r="LEO269" s="44"/>
      <c r="LEP269" s="41"/>
      <c r="LEQ269" s="42"/>
      <c r="LER269" s="42"/>
      <c r="LES269" s="125"/>
      <c r="LET269" s="44"/>
      <c r="LEU269" s="44"/>
      <c r="LEV269" s="41"/>
      <c r="LEW269" s="42"/>
      <c r="LEX269" s="42"/>
      <c r="LEY269" s="125"/>
      <c r="LEZ269" s="44"/>
      <c r="LFA269" s="44"/>
      <c r="LFB269" s="41"/>
      <c r="LFC269" s="42"/>
      <c r="LFD269" s="42"/>
      <c r="LFE269" s="125"/>
      <c r="LFF269" s="44"/>
      <c r="LFG269" s="44"/>
      <c r="LFH269" s="41"/>
      <c r="LFI269" s="42"/>
      <c r="LFJ269" s="42"/>
      <c r="LFK269" s="125"/>
      <c r="LFL269" s="44"/>
      <c r="LFM269" s="44"/>
      <c r="LFN269" s="41"/>
      <c r="LFO269" s="42"/>
      <c r="LFP269" s="42"/>
      <c r="LFQ269" s="125"/>
      <c r="LFR269" s="44"/>
      <c r="LFS269" s="44"/>
      <c r="LFT269" s="41"/>
      <c r="LFU269" s="42"/>
      <c r="LFV269" s="42"/>
      <c r="LFW269" s="125"/>
      <c r="LFX269" s="44"/>
      <c r="LFY269" s="44"/>
      <c r="LFZ269" s="41"/>
      <c r="LGA269" s="42"/>
      <c r="LGB269" s="42"/>
      <c r="LGC269" s="125"/>
      <c r="LGD269" s="44"/>
      <c r="LGE269" s="44"/>
      <c r="LGF269" s="41"/>
      <c r="LGG269" s="42"/>
      <c r="LGH269" s="42"/>
      <c r="LGI269" s="125"/>
      <c r="LGJ269" s="44"/>
      <c r="LGK269" s="44"/>
      <c r="LGL269" s="41"/>
      <c r="LGM269" s="42"/>
      <c r="LGN269" s="42"/>
      <c r="LGO269" s="125"/>
      <c r="LGP269" s="44"/>
      <c r="LGQ269" s="44"/>
      <c r="LGR269" s="41"/>
      <c r="LGS269" s="42"/>
      <c r="LGT269" s="42"/>
      <c r="LGU269" s="125"/>
      <c r="LGV269" s="44"/>
      <c r="LGW269" s="44"/>
      <c r="LGX269" s="41"/>
      <c r="LGY269" s="42"/>
      <c r="LGZ269" s="42"/>
      <c r="LHA269" s="125"/>
      <c r="LHB269" s="44"/>
      <c r="LHC269" s="44"/>
      <c r="LHD269" s="41"/>
      <c r="LHE269" s="42"/>
      <c r="LHF269" s="42"/>
      <c r="LHG269" s="125"/>
      <c r="LHH269" s="44"/>
      <c r="LHI269" s="44"/>
      <c r="LHJ269" s="41"/>
      <c r="LHK269" s="42"/>
      <c r="LHL269" s="42"/>
      <c r="LHM269" s="125"/>
      <c r="LHN269" s="44"/>
      <c r="LHO269" s="44"/>
      <c r="LHP269" s="41"/>
      <c r="LHQ269" s="42"/>
      <c r="LHR269" s="42"/>
      <c r="LHS269" s="125"/>
      <c r="LHT269" s="44"/>
      <c r="LHU269" s="44"/>
      <c r="LHV269" s="41"/>
      <c r="LHW269" s="42"/>
      <c r="LHX269" s="42"/>
      <c r="LHY269" s="125"/>
      <c r="LHZ269" s="44"/>
      <c r="LIA269" s="44"/>
      <c r="LIB269" s="41"/>
      <c r="LIC269" s="42"/>
      <c r="LID269" s="42"/>
      <c r="LIE269" s="125"/>
      <c r="LIF269" s="44"/>
      <c r="LIG269" s="44"/>
      <c r="LIH269" s="41"/>
      <c r="LII269" s="42"/>
      <c r="LIJ269" s="42"/>
      <c r="LIK269" s="125"/>
      <c r="LIL269" s="44"/>
      <c r="LIM269" s="44"/>
      <c r="LIN269" s="41"/>
      <c r="LIO269" s="42"/>
      <c r="LIP269" s="42"/>
      <c r="LIQ269" s="125"/>
      <c r="LIR269" s="44"/>
      <c r="LIS269" s="44"/>
      <c r="LIT269" s="41"/>
      <c r="LIU269" s="42"/>
      <c r="LIV269" s="42"/>
      <c r="LIW269" s="125"/>
      <c r="LIX269" s="44"/>
      <c r="LIY269" s="44"/>
      <c r="LIZ269" s="41"/>
      <c r="LJA269" s="42"/>
      <c r="LJB269" s="42"/>
      <c r="LJC269" s="125"/>
      <c r="LJD269" s="44"/>
      <c r="LJE269" s="44"/>
      <c r="LJF269" s="41"/>
      <c r="LJG269" s="42"/>
      <c r="LJH269" s="42"/>
      <c r="LJI269" s="125"/>
      <c r="LJJ269" s="44"/>
      <c r="LJK269" s="44"/>
      <c r="LJL269" s="41"/>
      <c r="LJM269" s="42"/>
      <c r="LJN269" s="42"/>
      <c r="LJO269" s="125"/>
      <c r="LJP269" s="44"/>
      <c r="LJQ269" s="44"/>
      <c r="LJR269" s="41"/>
      <c r="LJS269" s="42"/>
      <c r="LJT269" s="42"/>
      <c r="LJU269" s="125"/>
      <c r="LJV269" s="44"/>
      <c r="LJW269" s="44"/>
      <c r="LJX269" s="41"/>
      <c r="LJY269" s="42"/>
      <c r="LJZ269" s="42"/>
      <c r="LKA269" s="125"/>
      <c r="LKB269" s="44"/>
      <c r="LKC269" s="44"/>
      <c r="LKD269" s="41"/>
      <c r="LKE269" s="42"/>
      <c r="LKF269" s="42"/>
      <c r="LKG269" s="125"/>
      <c r="LKH269" s="44"/>
      <c r="LKI269" s="44"/>
      <c r="LKJ269" s="41"/>
      <c r="LKK269" s="42"/>
      <c r="LKL269" s="42"/>
      <c r="LKM269" s="125"/>
      <c r="LKN269" s="44"/>
      <c r="LKO269" s="44"/>
      <c r="LKP269" s="41"/>
      <c r="LKQ269" s="42"/>
      <c r="LKR269" s="42"/>
      <c r="LKS269" s="125"/>
      <c r="LKT269" s="44"/>
      <c r="LKU269" s="44"/>
      <c r="LKV269" s="41"/>
      <c r="LKW269" s="42"/>
      <c r="LKX269" s="42"/>
      <c r="LKY269" s="125"/>
      <c r="LKZ269" s="44"/>
      <c r="LLA269" s="44"/>
      <c r="LLB269" s="41"/>
      <c r="LLC269" s="42"/>
      <c r="LLD269" s="42"/>
      <c r="LLE269" s="125"/>
      <c r="LLF269" s="44"/>
      <c r="LLG269" s="44"/>
      <c r="LLH269" s="41"/>
      <c r="LLI269" s="42"/>
      <c r="LLJ269" s="42"/>
      <c r="LLK269" s="125"/>
      <c r="LLL269" s="44"/>
      <c r="LLM269" s="44"/>
      <c r="LLN269" s="41"/>
      <c r="LLO269" s="42"/>
      <c r="LLP269" s="42"/>
      <c r="LLQ269" s="125"/>
      <c r="LLR269" s="44"/>
      <c r="LLS269" s="44"/>
      <c r="LLT269" s="41"/>
      <c r="LLU269" s="42"/>
      <c r="LLV269" s="42"/>
      <c r="LLW269" s="125"/>
      <c r="LLX269" s="44"/>
      <c r="LLY269" s="44"/>
      <c r="LLZ269" s="41"/>
      <c r="LMA269" s="42"/>
      <c r="LMB269" s="42"/>
      <c r="LMC269" s="125"/>
      <c r="LMD269" s="44"/>
      <c r="LME269" s="44"/>
      <c r="LMF269" s="41"/>
      <c r="LMG269" s="42"/>
      <c r="LMH269" s="42"/>
      <c r="LMI269" s="125"/>
      <c r="LMJ269" s="44"/>
      <c r="LMK269" s="44"/>
      <c r="LML269" s="41"/>
      <c r="LMM269" s="42"/>
      <c r="LMN269" s="42"/>
      <c r="LMO269" s="125"/>
      <c r="LMP269" s="44"/>
      <c r="LMQ269" s="44"/>
      <c r="LMR269" s="41"/>
      <c r="LMS269" s="42"/>
      <c r="LMT269" s="42"/>
      <c r="LMU269" s="125"/>
      <c r="LMV269" s="44"/>
      <c r="LMW269" s="44"/>
      <c r="LMX269" s="41"/>
      <c r="LMY269" s="42"/>
      <c r="LMZ269" s="42"/>
      <c r="LNA269" s="125"/>
      <c r="LNB269" s="44"/>
      <c r="LNC269" s="44"/>
      <c r="LND269" s="41"/>
      <c r="LNE269" s="42"/>
      <c r="LNF269" s="42"/>
      <c r="LNG269" s="125"/>
      <c r="LNH269" s="44"/>
      <c r="LNI269" s="44"/>
      <c r="LNJ269" s="41"/>
      <c r="LNK269" s="42"/>
      <c r="LNL269" s="42"/>
      <c r="LNM269" s="125"/>
      <c r="LNN269" s="44"/>
      <c r="LNO269" s="44"/>
      <c r="LNP269" s="41"/>
      <c r="LNQ269" s="42"/>
      <c r="LNR269" s="42"/>
      <c r="LNS269" s="125"/>
      <c r="LNT269" s="44"/>
      <c r="LNU269" s="44"/>
      <c r="LNV269" s="41"/>
      <c r="LNW269" s="42"/>
      <c r="LNX269" s="42"/>
      <c r="LNY269" s="125"/>
      <c r="LNZ269" s="44"/>
      <c r="LOA269" s="44"/>
      <c r="LOB269" s="41"/>
      <c r="LOC269" s="42"/>
      <c r="LOD269" s="42"/>
      <c r="LOE269" s="125"/>
      <c r="LOF269" s="44"/>
      <c r="LOG269" s="44"/>
      <c r="LOH269" s="41"/>
      <c r="LOI269" s="42"/>
      <c r="LOJ269" s="42"/>
      <c r="LOK269" s="125"/>
      <c r="LOL269" s="44"/>
      <c r="LOM269" s="44"/>
      <c r="LON269" s="41"/>
      <c r="LOO269" s="42"/>
      <c r="LOP269" s="42"/>
      <c r="LOQ269" s="125"/>
      <c r="LOR269" s="44"/>
      <c r="LOS269" s="44"/>
      <c r="LOT269" s="41"/>
      <c r="LOU269" s="42"/>
      <c r="LOV269" s="42"/>
      <c r="LOW269" s="125"/>
      <c r="LOX269" s="44"/>
      <c r="LOY269" s="44"/>
      <c r="LOZ269" s="41"/>
      <c r="LPA269" s="42"/>
      <c r="LPB269" s="42"/>
      <c r="LPC269" s="125"/>
      <c r="LPD269" s="44"/>
      <c r="LPE269" s="44"/>
      <c r="LPF269" s="41"/>
      <c r="LPG269" s="42"/>
      <c r="LPH269" s="42"/>
      <c r="LPI269" s="125"/>
      <c r="LPJ269" s="44"/>
      <c r="LPK269" s="44"/>
      <c r="LPL269" s="41"/>
      <c r="LPM269" s="42"/>
      <c r="LPN269" s="42"/>
      <c r="LPO269" s="125"/>
      <c r="LPP269" s="44"/>
      <c r="LPQ269" s="44"/>
      <c r="LPR269" s="41"/>
      <c r="LPS269" s="42"/>
      <c r="LPT269" s="42"/>
      <c r="LPU269" s="125"/>
      <c r="LPV269" s="44"/>
      <c r="LPW269" s="44"/>
      <c r="LPX269" s="41"/>
      <c r="LPY269" s="42"/>
      <c r="LPZ269" s="42"/>
      <c r="LQA269" s="125"/>
      <c r="LQB269" s="44"/>
      <c r="LQC269" s="44"/>
      <c r="LQD269" s="41"/>
      <c r="LQE269" s="42"/>
      <c r="LQF269" s="42"/>
      <c r="LQG269" s="125"/>
      <c r="LQH269" s="44"/>
      <c r="LQI269" s="44"/>
      <c r="LQJ269" s="41"/>
      <c r="LQK269" s="42"/>
      <c r="LQL269" s="42"/>
      <c r="LQM269" s="125"/>
      <c r="LQN269" s="44"/>
      <c r="LQO269" s="44"/>
      <c r="LQP269" s="41"/>
      <c r="LQQ269" s="42"/>
      <c r="LQR269" s="42"/>
      <c r="LQS269" s="125"/>
      <c r="LQT269" s="44"/>
      <c r="LQU269" s="44"/>
      <c r="LQV269" s="41"/>
      <c r="LQW269" s="42"/>
      <c r="LQX269" s="42"/>
      <c r="LQY269" s="125"/>
      <c r="LQZ269" s="44"/>
      <c r="LRA269" s="44"/>
      <c r="LRB269" s="41"/>
      <c r="LRC269" s="42"/>
      <c r="LRD269" s="42"/>
      <c r="LRE269" s="125"/>
      <c r="LRF269" s="44"/>
      <c r="LRG269" s="44"/>
      <c r="LRH269" s="41"/>
      <c r="LRI269" s="42"/>
      <c r="LRJ269" s="42"/>
      <c r="LRK269" s="125"/>
      <c r="LRL269" s="44"/>
      <c r="LRM269" s="44"/>
      <c r="LRN269" s="41"/>
      <c r="LRO269" s="42"/>
      <c r="LRP269" s="42"/>
      <c r="LRQ269" s="125"/>
      <c r="LRR269" s="44"/>
      <c r="LRS269" s="44"/>
      <c r="LRT269" s="41"/>
      <c r="LRU269" s="42"/>
      <c r="LRV269" s="42"/>
      <c r="LRW269" s="125"/>
      <c r="LRX269" s="44"/>
      <c r="LRY269" s="44"/>
      <c r="LRZ269" s="41"/>
      <c r="LSA269" s="42"/>
      <c r="LSB269" s="42"/>
      <c r="LSC269" s="125"/>
      <c r="LSD269" s="44"/>
      <c r="LSE269" s="44"/>
      <c r="LSF269" s="41"/>
      <c r="LSG269" s="42"/>
      <c r="LSH269" s="42"/>
      <c r="LSI269" s="125"/>
      <c r="LSJ269" s="44"/>
      <c r="LSK269" s="44"/>
      <c r="LSL269" s="41"/>
      <c r="LSM269" s="42"/>
      <c r="LSN269" s="42"/>
      <c r="LSO269" s="125"/>
      <c r="LSP269" s="44"/>
      <c r="LSQ269" s="44"/>
      <c r="LSR269" s="41"/>
      <c r="LSS269" s="42"/>
      <c r="LST269" s="42"/>
      <c r="LSU269" s="125"/>
      <c r="LSV269" s="44"/>
      <c r="LSW269" s="44"/>
      <c r="LSX269" s="41"/>
      <c r="LSY269" s="42"/>
      <c r="LSZ269" s="42"/>
      <c r="LTA269" s="125"/>
      <c r="LTB269" s="44"/>
      <c r="LTC269" s="44"/>
      <c r="LTD269" s="41"/>
      <c r="LTE269" s="42"/>
      <c r="LTF269" s="42"/>
      <c r="LTG269" s="125"/>
      <c r="LTH269" s="44"/>
      <c r="LTI269" s="44"/>
      <c r="LTJ269" s="41"/>
      <c r="LTK269" s="42"/>
      <c r="LTL269" s="42"/>
      <c r="LTM269" s="125"/>
      <c r="LTN269" s="44"/>
      <c r="LTO269" s="44"/>
      <c r="LTP269" s="41"/>
      <c r="LTQ269" s="42"/>
      <c r="LTR269" s="42"/>
      <c r="LTS269" s="125"/>
      <c r="LTT269" s="44"/>
      <c r="LTU269" s="44"/>
      <c r="LTV269" s="41"/>
      <c r="LTW269" s="42"/>
      <c r="LTX269" s="42"/>
      <c r="LTY269" s="125"/>
      <c r="LTZ269" s="44"/>
      <c r="LUA269" s="44"/>
      <c r="LUB269" s="41"/>
      <c r="LUC269" s="42"/>
      <c r="LUD269" s="42"/>
      <c r="LUE269" s="125"/>
      <c r="LUF269" s="44"/>
      <c r="LUG269" s="44"/>
      <c r="LUH269" s="41"/>
      <c r="LUI269" s="42"/>
      <c r="LUJ269" s="42"/>
      <c r="LUK269" s="125"/>
      <c r="LUL269" s="44"/>
      <c r="LUM269" s="44"/>
      <c r="LUN269" s="41"/>
      <c r="LUO269" s="42"/>
      <c r="LUP269" s="42"/>
      <c r="LUQ269" s="125"/>
      <c r="LUR269" s="44"/>
      <c r="LUS269" s="44"/>
      <c r="LUT269" s="41"/>
      <c r="LUU269" s="42"/>
      <c r="LUV269" s="42"/>
      <c r="LUW269" s="125"/>
      <c r="LUX269" s="44"/>
      <c r="LUY269" s="44"/>
      <c r="LUZ269" s="41"/>
      <c r="LVA269" s="42"/>
      <c r="LVB269" s="42"/>
      <c r="LVC269" s="125"/>
      <c r="LVD269" s="44"/>
      <c r="LVE269" s="44"/>
      <c r="LVF269" s="41"/>
      <c r="LVG269" s="42"/>
      <c r="LVH269" s="42"/>
      <c r="LVI269" s="125"/>
      <c r="LVJ269" s="44"/>
      <c r="LVK269" s="44"/>
      <c r="LVL269" s="41"/>
      <c r="LVM269" s="42"/>
      <c r="LVN269" s="42"/>
      <c r="LVO269" s="125"/>
      <c r="LVP269" s="44"/>
      <c r="LVQ269" s="44"/>
      <c r="LVR269" s="41"/>
      <c r="LVS269" s="42"/>
      <c r="LVT269" s="42"/>
      <c r="LVU269" s="125"/>
      <c r="LVV269" s="44"/>
      <c r="LVW269" s="44"/>
      <c r="LVX269" s="41"/>
      <c r="LVY269" s="42"/>
      <c r="LVZ269" s="42"/>
      <c r="LWA269" s="125"/>
      <c r="LWB269" s="44"/>
      <c r="LWC269" s="44"/>
      <c r="LWD269" s="41"/>
      <c r="LWE269" s="42"/>
      <c r="LWF269" s="42"/>
      <c r="LWG269" s="125"/>
      <c r="LWH269" s="44"/>
      <c r="LWI269" s="44"/>
      <c r="LWJ269" s="41"/>
      <c r="LWK269" s="42"/>
      <c r="LWL269" s="42"/>
      <c r="LWM269" s="125"/>
      <c r="LWN269" s="44"/>
      <c r="LWO269" s="44"/>
      <c r="LWP269" s="41"/>
      <c r="LWQ269" s="42"/>
      <c r="LWR269" s="42"/>
      <c r="LWS269" s="125"/>
      <c r="LWT269" s="44"/>
      <c r="LWU269" s="44"/>
      <c r="LWV269" s="41"/>
      <c r="LWW269" s="42"/>
      <c r="LWX269" s="42"/>
      <c r="LWY269" s="125"/>
      <c r="LWZ269" s="44"/>
      <c r="LXA269" s="44"/>
      <c r="LXB269" s="41"/>
      <c r="LXC269" s="42"/>
      <c r="LXD269" s="42"/>
      <c r="LXE269" s="125"/>
      <c r="LXF269" s="44"/>
      <c r="LXG269" s="44"/>
      <c r="LXH269" s="41"/>
      <c r="LXI269" s="42"/>
      <c r="LXJ269" s="42"/>
      <c r="LXK269" s="125"/>
      <c r="LXL269" s="44"/>
      <c r="LXM269" s="44"/>
      <c r="LXN269" s="41"/>
      <c r="LXO269" s="42"/>
      <c r="LXP269" s="42"/>
      <c r="LXQ269" s="125"/>
      <c r="LXR269" s="44"/>
      <c r="LXS269" s="44"/>
      <c r="LXT269" s="41"/>
      <c r="LXU269" s="42"/>
      <c r="LXV269" s="42"/>
      <c r="LXW269" s="125"/>
      <c r="LXX269" s="44"/>
      <c r="LXY269" s="44"/>
      <c r="LXZ269" s="41"/>
      <c r="LYA269" s="42"/>
      <c r="LYB269" s="42"/>
      <c r="LYC269" s="125"/>
      <c r="LYD269" s="44"/>
      <c r="LYE269" s="44"/>
      <c r="LYF269" s="41"/>
      <c r="LYG269" s="42"/>
      <c r="LYH269" s="42"/>
      <c r="LYI269" s="125"/>
      <c r="LYJ269" s="44"/>
      <c r="LYK269" s="44"/>
      <c r="LYL269" s="41"/>
      <c r="LYM269" s="42"/>
      <c r="LYN269" s="42"/>
      <c r="LYO269" s="125"/>
      <c r="LYP269" s="44"/>
      <c r="LYQ269" s="44"/>
      <c r="LYR269" s="41"/>
      <c r="LYS269" s="42"/>
      <c r="LYT269" s="42"/>
      <c r="LYU269" s="125"/>
      <c r="LYV269" s="44"/>
      <c r="LYW269" s="44"/>
      <c r="LYX269" s="41"/>
      <c r="LYY269" s="42"/>
      <c r="LYZ269" s="42"/>
      <c r="LZA269" s="125"/>
      <c r="LZB269" s="44"/>
      <c r="LZC269" s="44"/>
      <c r="LZD269" s="41"/>
      <c r="LZE269" s="42"/>
      <c r="LZF269" s="42"/>
      <c r="LZG269" s="125"/>
      <c r="LZH269" s="44"/>
      <c r="LZI269" s="44"/>
      <c r="LZJ269" s="41"/>
      <c r="LZK269" s="42"/>
      <c r="LZL269" s="42"/>
      <c r="LZM269" s="125"/>
      <c r="LZN269" s="44"/>
      <c r="LZO269" s="44"/>
      <c r="LZP269" s="41"/>
      <c r="LZQ269" s="42"/>
      <c r="LZR269" s="42"/>
      <c r="LZS269" s="125"/>
      <c r="LZT269" s="44"/>
      <c r="LZU269" s="44"/>
      <c r="LZV269" s="41"/>
      <c r="LZW269" s="42"/>
      <c r="LZX269" s="42"/>
      <c r="LZY269" s="125"/>
      <c r="LZZ269" s="44"/>
      <c r="MAA269" s="44"/>
      <c r="MAB269" s="41"/>
      <c r="MAC269" s="42"/>
      <c r="MAD269" s="42"/>
      <c r="MAE269" s="125"/>
      <c r="MAF269" s="44"/>
      <c r="MAG269" s="44"/>
      <c r="MAH269" s="41"/>
      <c r="MAI269" s="42"/>
      <c r="MAJ269" s="42"/>
      <c r="MAK269" s="125"/>
      <c r="MAL269" s="44"/>
      <c r="MAM269" s="44"/>
      <c r="MAN269" s="41"/>
      <c r="MAO269" s="42"/>
      <c r="MAP269" s="42"/>
      <c r="MAQ269" s="125"/>
      <c r="MAR269" s="44"/>
      <c r="MAS269" s="44"/>
      <c r="MAT269" s="41"/>
      <c r="MAU269" s="42"/>
      <c r="MAV269" s="42"/>
      <c r="MAW269" s="125"/>
      <c r="MAX269" s="44"/>
      <c r="MAY269" s="44"/>
      <c r="MAZ269" s="41"/>
      <c r="MBA269" s="42"/>
      <c r="MBB269" s="42"/>
      <c r="MBC269" s="125"/>
      <c r="MBD269" s="44"/>
      <c r="MBE269" s="44"/>
      <c r="MBF269" s="41"/>
      <c r="MBG269" s="42"/>
      <c r="MBH269" s="42"/>
      <c r="MBI269" s="125"/>
      <c r="MBJ269" s="44"/>
      <c r="MBK269" s="44"/>
      <c r="MBL269" s="41"/>
      <c r="MBM269" s="42"/>
      <c r="MBN269" s="42"/>
      <c r="MBO269" s="125"/>
      <c r="MBP269" s="44"/>
      <c r="MBQ269" s="44"/>
      <c r="MBR269" s="41"/>
      <c r="MBS269" s="42"/>
      <c r="MBT269" s="42"/>
      <c r="MBU269" s="125"/>
      <c r="MBV269" s="44"/>
      <c r="MBW269" s="44"/>
      <c r="MBX269" s="41"/>
      <c r="MBY269" s="42"/>
      <c r="MBZ269" s="42"/>
      <c r="MCA269" s="125"/>
      <c r="MCB269" s="44"/>
      <c r="MCC269" s="44"/>
      <c r="MCD269" s="41"/>
      <c r="MCE269" s="42"/>
      <c r="MCF269" s="42"/>
      <c r="MCG269" s="125"/>
      <c r="MCH269" s="44"/>
      <c r="MCI269" s="44"/>
      <c r="MCJ269" s="41"/>
      <c r="MCK269" s="42"/>
      <c r="MCL269" s="42"/>
      <c r="MCM269" s="125"/>
      <c r="MCN269" s="44"/>
      <c r="MCO269" s="44"/>
      <c r="MCP269" s="41"/>
      <c r="MCQ269" s="42"/>
      <c r="MCR269" s="42"/>
      <c r="MCS269" s="125"/>
      <c r="MCT269" s="44"/>
      <c r="MCU269" s="44"/>
      <c r="MCV269" s="41"/>
      <c r="MCW269" s="42"/>
      <c r="MCX269" s="42"/>
      <c r="MCY269" s="125"/>
      <c r="MCZ269" s="44"/>
      <c r="MDA269" s="44"/>
      <c r="MDB269" s="41"/>
      <c r="MDC269" s="42"/>
      <c r="MDD269" s="42"/>
      <c r="MDE269" s="125"/>
      <c r="MDF269" s="44"/>
      <c r="MDG269" s="44"/>
      <c r="MDH269" s="41"/>
      <c r="MDI269" s="42"/>
      <c r="MDJ269" s="42"/>
      <c r="MDK269" s="125"/>
      <c r="MDL269" s="44"/>
      <c r="MDM269" s="44"/>
      <c r="MDN269" s="41"/>
      <c r="MDO269" s="42"/>
      <c r="MDP269" s="42"/>
      <c r="MDQ269" s="125"/>
      <c r="MDR269" s="44"/>
      <c r="MDS269" s="44"/>
      <c r="MDT269" s="41"/>
      <c r="MDU269" s="42"/>
      <c r="MDV269" s="42"/>
      <c r="MDW269" s="125"/>
      <c r="MDX269" s="44"/>
      <c r="MDY269" s="44"/>
      <c r="MDZ269" s="41"/>
      <c r="MEA269" s="42"/>
      <c r="MEB269" s="42"/>
      <c r="MEC269" s="125"/>
      <c r="MED269" s="44"/>
      <c r="MEE269" s="44"/>
      <c r="MEF269" s="41"/>
      <c r="MEG269" s="42"/>
      <c r="MEH269" s="42"/>
      <c r="MEI269" s="125"/>
      <c r="MEJ269" s="44"/>
      <c r="MEK269" s="44"/>
      <c r="MEL269" s="41"/>
      <c r="MEM269" s="42"/>
      <c r="MEN269" s="42"/>
      <c r="MEO269" s="125"/>
      <c r="MEP269" s="44"/>
      <c r="MEQ269" s="44"/>
      <c r="MER269" s="41"/>
      <c r="MES269" s="42"/>
      <c r="MET269" s="42"/>
      <c r="MEU269" s="125"/>
      <c r="MEV269" s="44"/>
      <c r="MEW269" s="44"/>
      <c r="MEX269" s="41"/>
      <c r="MEY269" s="42"/>
      <c r="MEZ269" s="42"/>
      <c r="MFA269" s="125"/>
      <c r="MFB269" s="44"/>
      <c r="MFC269" s="44"/>
      <c r="MFD269" s="41"/>
      <c r="MFE269" s="42"/>
      <c r="MFF269" s="42"/>
      <c r="MFG269" s="125"/>
      <c r="MFH269" s="44"/>
      <c r="MFI269" s="44"/>
      <c r="MFJ269" s="41"/>
      <c r="MFK269" s="42"/>
      <c r="MFL269" s="42"/>
      <c r="MFM269" s="125"/>
      <c r="MFN269" s="44"/>
      <c r="MFO269" s="44"/>
      <c r="MFP269" s="41"/>
      <c r="MFQ269" s="42"/>
      <c r="MFR269" s="42"/>
      <c r="MFS269" s="125"/>
      <c r="MFT269" s="44"/>
      <c r="MFU269" s="44"/>
      <c r="MFV269" s="41"/>
      <c r="MFW269" s="42"/>
      <c r="MFX269" s="42"/>
      <c r="MFY269" s="125"/>
      <c r="MFZ269" s="44"/>
      <c r="MGA269" s="44"/>
      <c r="MGB269" s="41"/>
      <c r="MGC269" s="42"/>
      <c r="MGD269" s="42"/>
      <c r="MGE269" s="125"/>
      <c r="MGF269" s="44"/>
      <c r="MGG269" s="44"/>
      <c r="MGH269" s="41"/>
      <c r="MGI269" s="42"/>
      <c r="MGJ269" s="42"/>
      <c r="MGK269" s="125"/>
      <c r="MGL269" s="44"/>
      <c r="MGM269" s="44"/>
      <c r="MGN269" s="41"/>
      <c r="MGO269" s="42"/>
      <c r="MGP269" s="42"/>
      <c r="MGQ269" s="125"/>
      <c r="MGR269" s="44"/>
      <c r="MGS269" s="44"/>
      <c r="MGT269" s="41"/>
      <c r="MGU269" s="42"/>
      <c r="MGV269" s="42"/>
      <c r="MGW269" s="125"/>
      <c r="MGX269" s="44"/>
      <c r="MGY269" s="44"/>
      <c r="MGZ269" s="41"/>
      <c r="MHA269" s="42"/>
      <c r="MHB269" s="42"/>
      <c r="MHC269" s="125"/>
      <c r="MHD269" s="44"/>
      <c r="MHE269" s="44"/>
      <c r="MHF269" s="41"/>
      <c r="MHG269" s="42"/>
      <c r="MHH269" s="42"/>
      <c r="MHI269" s="125"/>
      <c r="MHJ269" s="44"/>
      <c r="MHK269" s="44"/>
      <c r="MHL269" s="41"/>
      <c r="MHM269" s="42"/>
      <c r="MHN269" s="42"/>
      <c r="MHO269" s="125"/>
      <c r="MHP269" s="44"/>
      <c r="MHQ269" s="44"/>
      <c r="MHR269" s="41"/>
      <c r="MHS269" s="42"/>
      <c r="MHT269" s="42"/>
      <c r="MHU269" s="125"/>
      <c r="MHV269" s="44"/>
      <c r="MHW269" s="44"/>
      <c r="MHX269" s="41"/>
      <c r="MHY269" s="42"/>
      <c r="MHZ269" s="42"/>
      <c r="MIA269" s="125"/>
      <c r="MIB269" s="44"/>
      <c r="MIC269" s="44"/>
      <c r="MID269" s="41"/>
      <c r="MIE269" s="42"/>
      <c r="MIF269" s="42"/>
      <c r="MIG269" s="125"/>
      <c r="MIH269" s="44"/>
      <c r="MII269" s="44"/>
      <c r="MIJ269" s="41"/>
      <c r="MIK269" s="42"/>
      <c r="MIL269" s="42"/>
      <c r="MIM269" s="125"/>
      <c r="MIN269" s="44"/>
      <c r="MIO269" s="44"/>
      <c r="MIP269" s="41"/>
      <c r="MIQ269" s="42"/>
      <c r="MIR269" s="42"/>
      <c r="MIS269" s="125"/>
      <c r="MIT269" s="44"/>
      <c r="MIU269" s="44"/>
      <c r="MIV269" s="41"/>
      <c r="MIW269" s="42"/>
      <c r="MIX269" s="42"/>
      <c r="MIY269" s="125"/>
      <c r="MIZ269" s="44"/>
      <c r="MJA269" s="44"/>
      <c r="MJB269" s="41"/>
      <c r="MJC269" s="42"/>
      <c r="MJD269" s="42"/>
      <c r="MJE269" s="125"/>
      <c r="MJF269" s="44"/>
      <c r="MJG269" s="44"/>
      <c r="MJH269" s="41"/>
      <c r="MJI269" s="42"/>
      <c r="MJJ269" s="42"/>
      <c r="MJK269" s="125"/>
      <c r="MJL269" s="44"/>
      <c r="MJM269" s="44"/>
      <c r="MJN269" s="41"/>
      <c r="MJO269" s="42"/>
      <c r="MJP269" s="42"/>
      <c r="MJQ269" s="125"/>
      <c r="MJR269" s="44"/>
      <c r="MJS269" s="44"/>
      <c r="MJT269" s="41"/>
      <c r="MJU269" s="42"/>
      <c r="MJV269" s="42"/>
      <c r="MJW269" s="125"/>
      <c r="MJX269" s="44"/>
      <c r="MJY269" s="44"/>
      <c r="MJZ269" s="41"/>
      <c r="MKA269" s="42"/>
      <c r="MKB269" s="42"/>
      <c r="MKC269" s="125"/>
      <c r="MKD269" s="44"/>
      <c r="MKE269" s="44"/>
      <c r="MKF269" s="41"/>
      <c r="MKG269" s="42"/>
      <c r="MKH269" s="42"/>
      <c r="MKI269" s="125"/>
      <c r="MKJ269" s="44"/>
      <c r="MKK269" s="44"/>
      <c r="MKL269" s="41"/>
      <c r="MKM269" s="42"/>
      <c r="MKN269" s="42"/>
      <c r="MKO269" s="125"/>
      <c r="MKP269" s="44"/>
      <c r="MKQ269" s="44"/>
      <c r="MKR269" s="41"/>
      <c r="MKS269" s="42"/>
      <c r="MKT269" s="42"/>
      <c r="MKU269" s="125"/>
      <c r="MKV269" s="44"/>
      <c r="MKW269" s="44"/>
      <c r="MKX269" s="41"/>
      <c r="MKY269" s="42"/>
      <c r="MKZ269" s="42"/>
      <c r="MLA269" s="125"/>
      <c r="MLB269" s="44"/>
      <c r="MLC269" s="44"/>
      <c r="MLD269" s="41"/>
      <c r="MLE269" s="42"/>
      <c r="MLF269" s="42"/>
      <c r="MLG269" s="125"/>
      <c r="MLH269" s="44"/>
      <c r="MLI269" s="44"/>
      <c r="MLJ269" s="41"/>
      <c r="MLK269" s="42"/>
      <c r="MLL269" s="42"/>
      <c r="MLM269" s="125"/>
      <c r="MLN269" s="44"/>
      <c r="MLO269" s="44"/>
      <c r="MLP269" s="41"/>
      <c r="MLQ269" s="42"/>
      <c r="MLR269" s="42"/>
      <c r="MLS269" s="125"/>
      <c r="MLT269" s="44"/>
      <c r="MLU269" s="44"/>
      <c r="MLV269" s="41"/>
      <c r="MLW269" s="42"/>
      <c r="MLX269" s="42"/>
      <c r="MLY269" s="125"/>
      <c r="MLZ269" s="44"/>
      <c r="MMA269" s="44"/>
      <c r="MMB269" s="41"/>
      <c r="MMC269" s="42"/>
      <c r="MMD269" s="42"/>
      <c r="MME269" s="125"/>
      <c r="MMF269" s="44"/>
      <c r="MMG269" s="44"/>
      <c r="MMH269" s="41"/>
      <c r="MMI269" s="42"/>
      <c r="MMJ269" s="42"/>
      <c r="MMK269" s="125"/>
      <c r="MML269" s="44"/>
      <c r="MMM269" s="44"/>
      <c r="MMN269" s="41"/>
      <c r="MMO269" s="42"/>
      <c r="MMP269" s="42"/>
      <c r="MMQ269" s="125"/>
      <c r="MMR269" s="44"/>
      <c r="MMS269" s="44"/>
      <c r="MMT269" s="41"/>
      <c r="MMU269" s="42"/>
      <c r="MMV269" s="42"/>
      <c r="MMW269" s="125"/>
      <c r="MMX269" s="44"/>
      <c r="MMY269" s="44"/>
      <c r="MMZ269" s="41"/>
      <c r="MNA269" s="42"/>
      <c r="MNB269" s="42"/>
      <c r="MNC269" s="125"/>
      <c r="MND269" s="44"/>
      <c r="MNE269" s="44"/>
      <c r="MNF269" s="41"/>
      <c r="MNG269" s="42"/>
      <c r="MNH269" s="42"/>
      <c r="MNI269" s="125"/>
      <c r="MNJ269" s="44"/>
      <c r="MNK269" s="44"/>
      <c r="MNL269" s="41"/>
      <c r="MNM269" s="42"/>
      <c r="MNN269" s="42"/>
      <c r="MNO269" s="125"/>
      <c r="MNP269" s="44"/>
      <c r="MNQ269" s="44"/>
      <c r="MNR269" s="41"/>
      <c r="MNS269" s="42"/>
      <c r="MNT269" s="42"/>
      <c r="MNU269" s="125"/>
      <c r="MNV269" s="44"/>
      <c r="MNW269" s="44"/>
      <c r="MNX269" s="41"/>
      <c r="MNY269" s="42"/>
      <c r="MNZ269" s="42"/>
      <c r="MOA269" s="125"/>
      <c r="MOB269" s="44"/>
      <c r="MOC269" s="44"/>
      <c r="MOD269" s="41"/>
      <c r="MOE269" s="42"/>
      <c r="MOF269" s="42"/>
      <c r="MOG269" s="125"/>
      <c r="MOH269" s="44"/>
      <c r="MOI269" s="44"/>
      <c r="MOJ269" s="41"/>
      <c r="MOK269" s="42"/>
      <c r="MOL269" s="42"/>
      <c r="MOM269" s="125"/>
      <c r="MON269" s="44"/>
      <c r="MOO269" s="44"/>
      <c r="MOP269" s="41"/>
      <c r="MOQ269" s="42"/>
      <c r="MOR269" s="42"/>
      <c r="MOS269" s="125"/>
      <c r="MOT269" s="44"/>
      <c r="MOU269" s="44"/>
      <c r="MOV269" s="41"/>
      <c r="MOW269" s="42"/>
      <c r="MOX269" s="42"/>
      <c r="MOY269" s="125"/>
      <c r="MOZ269" s="44"/>
      <c r="MPA269" s="44"/>
      <c r="MPB269" s="41"/>
      <c r="MPC269" s="42"/>
      <c r="MPD269" s="42"/>
      <c r="MPE269" s="125"/>
      <c r="MPF269" s="44"/>
      <c r="MPG269" s="44"/>
      <c r="MPH269" s="41"/>
      <c r="MPI269" s="42"/>
      <c r="MPJ269" s="42"/>
      <c r="MPK269" s="125"/>
      <c r="MPL269" s="44"/>
      <c r="MPM269" s="44"/>
      <c r="MPN269" s="41"/>
      <c r="MPO269" s="42"/>
      <c r="MPP269" s="42"/>
      <c r="MPQ269" s="125"/>
      <c r="MPR269" s="44"/>
      <c r="MPS269" s="44"/>
      <c r="MPT269" s="41"/>
      <c r="MPU269" s="42"/>
      <c r="MPV269" s="42"/>
      <c r="MPW269" s="125"/>
      <c r="MPX269" s="44"/>
      <c r="MPY269" s="44"/>
      <c r="MPZ269" s="41"/>
      <c r="MQA269" s="42"/>
      <c r="MQB269" s="42"/>
      <c r="MQC269" s="125"/>
      <c r="MQD269" s="44"/>
      <c r="MQE269" s="44"/>
      <c r="MQF269" s="41"/>
      <c r="MQG269" s="42"/>
      <c r="MQH269" s="42"/>
      <c r="MQI269" s="125"/>
      <c r="MQJ269" s="44"/>
      <c r="MQK269" s="44"/>
      <c r="MQL269" s="41"/>
      <c r="MQM269" s="42"/>
      <c r="MQN269" s="42"/>
      <c r="MQO269" s="125"/>
      <c r="MQP269" s="44"/>
      <c r="MQQ269" s="44"/>
      <c r="MQR269" s="41"/>
      <c r="MQS269" s="42"/>
      <c r="MQT269" s="42"/>
      <c r="MQU269" s="125"/>
      <c r="MQV269" s="44"/>
      <c r="MQW269" s="44"/>
      <c r="MQX269" s="41"/>
      <c r="MQY269" s="42"/>
      <c r="MQZ269" s="42"/>
      <c r="MRA269" s="125"/>
      <c r="MRB269" s="44"/>
      <c r="MRC269" s="44"/>
      <c r="MRD269" s="41"/>
      <c r="MRE269" s="42"/>
      <c r="MRF269" s="42"/>
      <c r="MRG269" s="125"/>
      <c r="MRH269" s="44"/>
      <c r="MRI269" s="44"/>
      <c r="MRJ269" s="41"/>
      <c r="MRK269" s="42"/>
      <c r="MRL269" s="42"/>
      <c r="MRM269" s="125"/>
      <c r="MRN269" s="44"/>
      <c r="MRO269" s="44"/>
      <c r="MRP269" s="41"/>
      <c r="MRQ269" s="42"/>
      <c r="MRR269" s="42"/>
      <c r="MRS269" s="125"/>
      <c r="MRT269" s="44"/>
      <c r="MRU269" s="44"/>
      <c r="MRV269" s="41"/>
      <c r="MRW269" s="42"/>
      <c r="MRX269" s="42"/>
      <c r="MRY269" s="125"/>
      <c r="MRZ269" s="44"/>
      <c r="MSA269" s="44"/>
      <c r="MSB269" s="41"/>
      <c r="MSC269" s="42"/>
      <c r="MSD269" s="42"/>
      <c r="MSE269" s="125"/>
      <c r="MSF269" s="44"/>
      <c r="MSG269" s="44"/>
      <c r="MSH269" s="41"/>
      <c r="MSI269" s="42"/>
      <c r="MSJ269" s="42"/>
      <c r="MSK269" s="125"/>
      <c r="MSL269" s="44"/>
      <c r="MSM269" s="44"/>
      <c r="MSN269" s="41"/>
      <c r="MSO269" s="42"/>
      <c r="MSP269" s="42"/>
      <c r="MSQ269" s="125"/>
      <c r="MSR269" s="44"/>
      <c r="MSS269" s="44"/>
      <c r="MST269" s="41"/>
      <c r="MSU269" s="42"/>
      <c r="MSV269" s="42"/>
      <c r="MSW269" s="125"/>
      <c r="MSX269" s="44"/>
      <c r="MSY269" s="44"/>
      <c r="MSZ269" s="41"/>
      <c r="MTA269" s="42"/>
      <c r="MTB269" s="42"/>
      <c r="MTC269" s="125"/>
      <c r="MTD269" s="44"/>
      <c r="MTE269" s="44"/>
      <c r="MTF269" s="41"/>
      <c r="MTG269" s="42"/>
      <c r="MTH269" s="42"/>
      <c r="MTI269" s="125"/>
      <c r="MTJ269" s="44"/>
      <c r="MTK269" s="44"/>
      <c r="MTL269" s="41"/>
      <c r="MTM269" s="42"/>
      <c r="MTN269" s="42"/>
      <c r="MTO269" s="125"/>
      <c r="MTP269" s="44"/>
      <c r="MTQ269" s="44"/>
      <c r="MTR269" s="41"/>
      <c r="MTS269" s="42"/>
      <c r="MTT269" s="42"/>
      <c r="MTU269" s="125"/>
      <c r="MTV269" s="44"/>
      <c r="MTW269" s="44"/>
      <c r="MTX269" s="41"/>
      <c r="MTY269" s="42"/>
      <c r="MTZ269" s="42"/>
      <c r="MUA269" s="125"/>
      <c r="MUB269" s="44"/>
      <c r="MUC269" s="44"/>
      <c r="MUD269" s="41"/>
      <c r="MUE269" s="42"/>
      <c r="MUF269" s="42"/>
      <c r="MUG269" s="125"/>
      <c r="MUH269" s="44"/>
      <c r="MUI269" s="44"/>
      <c r="MUJ269" s="41"/>
      <c r="MUK269" s="42"/>
      <c r="MUL269" s="42"/>
      <c r="MUM269" s="125"/>
      <c r="MUN269" s="44"/>
      <c r="MUO269" s="44"/>
      <c r="MUP269" s="41"/>
      <c r="MUQ269" s="42"/>
      <c r="MUR269" s="42"/>
      <c r="MUS269" s="125"/>
      <c r="MUT269" s="44"/>
      <c r="MUU269" s="44"/>
      <c r="MUV269" s="41"/>
      <c r="MUW269" s="42"/>
      <c r="MUX269" s="42"/>
      <c r="MUY269" s="125"/>
      <c r="MUZ269" s="44"/>
      <c r="MVA269" s="44"/>
      <c r="MVB269" s="41"/>
      <c r="MVC269" s="42"/>
      <c r="MVD269" s="42"/>
      <c r="MVE269" s="125"/>
      <c r="MVF269" s="44"/>
      <c r="MVG269" s="44"/>
      <c r="MVH269" s="41"/>
      <c r="MVI269" s="42"/>
      <c r="MVJ269" s="42"/>
      <c r="MVK269" s="125"/>
      <c r="MVL269" s="44"/>
      <c r="MVM269" s="44"/>
      <c r="MVN269" s="41"/>
      <c r="MVO269" s="42"/>
      <c r="MVP269" s="42"/>
      <c r="MVQ269" s="125"/>
      <c r="MVR269" s="44"/>
      <c r="MVS269" s="44"/>
      <c r="MVT269" s="41"/>
      <c r="MVU269" s="42"/>
      <c r="MVV269" s="42"/>
      <c r="MVW269" s="125"/>
      <c r="MVX269" s="44"/>
      <c r="MVY269" s="44"/>
      <c r="MVZ269" s="41"/>
      <c r="MWA269" s="42"/>
      <c r="MWB269" s="42"/>
      <c r="MWC269" s="125"/>
      <c r="MWD269" s="44"/>
      <c r="MWE269" s="44"/>
      <c r="MWF269" s="41"/>
      <c r="MWG269" s="42"/>
      <c r="MWH269" s="42"/>
      <c r="MWI269" s="125"/>
      <c r="MWJ269" s="44"/>
      <c r="MWK269" s="44"/>
      <c r="MWL269" s="41"/>
      <c r="MWM269" s="42"/>
      <c r="MWN269" s="42"/>
      <c r="MWO269" s="125"/>
      <c r="MWP269" s="44"/>
      <c r="MWQ269" s="44"/>
      <c r="MWR269" s="41"/>
      <c r="MWS269" s="42"/>
      <c r="MWT269" s="42"/>
      <c r="MWU269" s="125"/>
      <c r="MWV269" s="44"/>
      <c r="MWW269" s="44"/>
      <c r="MWX269" s="41"/>
      <c r="MWY269" s="42"/>
      <c r="MWZ269" s="42"/>
      <c r="MXA269" s="125"/>
      <c r="MXB269" s="44"/>
      <c r="MXC269" s="44"/>
      <c r="MXD269" s="41"/>
      <c r="MXE269" s="42"/>
      <c r="MXF269" s="42"/>
      <c r="MXG269" s="125"/>
      <c r="MXH269" s="44"/>
      <c r="MXI269" s="44"/>
      <c r="MXJ269" s="41"/>
      <c r="MXK269" s="42"/>
      <c r="MXL269" s="42"/>
      <c r="MXM269" s="125"/>
      <c r="MXN269" s="44"/>
      <c r="MXO269" s="44"/>
      <c r="MXP269" s="41"/>
      <c r="MXQ269" s="42"/>
      <c r="MXR269" s="42"/>
      <c r="MXS269" s="125"/>
      <c r="MXT269" s="44"/>
      <c r="MXU269" s="44"/>
      <c r="MXV269" s="41"/>
      <c r="MXW269" s="42"/>
      <c r="MXX269" s="42"/>
      <c r="MXY269" s="125"/>
      <c r="MXZ269" s="44"/>
      <c r="MYA269" s="44"/>
      <c r="MYB269" s="41"/>
      <c r="MYC269" s="42"/>
      <c r="MYD269" s="42"/>
      <c r="MYE269" s="125"/>
      <c r="MYF269" s="44"/>
      <c r="MYG269" s="44"/>
      <c r="MYH269" s="41"/>
      <c r="MYI269" s="42"/>
      <c r="MYJ269" s="42"/>
      <c r="MYK269" s="125"/>
      <c r="MYL269" s="44"/>
      <c r="MYM269" s="44"/>
      <c r="MYN269" s="41"/>
      <c r="MYO269" s="42"/>
      <c r="MYP269" s="42"/>
      <c r="MYQ269" s="125"/>
      <c r="MYR269" s="44"/>
      <c r="MYS269" s="44"/>
      <c r="MYT269" s="41"/>
      <c r="MYU269" s="42"/>
      <c r="MYV269" s="42"/>
      <c r="MYW269" s="125"/>
      <c r="MYX269" s="44"/>
      <c r="MYY269" s="44"/>
      <c r="MYZ269" s="41"/>
      <c r="MZA269" s="42"/>
      <c r="MZB269" s="42"/>
      <c r="MZC269" s="125"/>
      <c r="MZD269" s="44"/>
      <c r="MZE269" s="44"/>
      <c r="MZF269" s="41"/>
      <c r="MZG269" s="42"/>
      <c r="MZH269" s="42"/>
      <c r="MZI269" s="125"/>
      <c r="MZJ269" s="44"/>
      <c r="MZK269" s="44"/>
      <c r="MZL269" s="41"/>
      <c r="MZM269" s="42"/>
      <c r="MZN269" s="42"/>
      <c r="MZO269" s="125"/>
      <c r="MZP269" s="44"/>
      <c r="MZQ269" s="44"/>
      <c r="MZR269" s="41"/>
      <c r="MZS269" s="42"/>
      <c r="MZT269" s="42"/>
      <c r="MZU269" s="125"/>
      <c r="MZV269" s="44"/>
      <c r="MZW269" s="44"/>
      <c r="MZX269" s="41"/>
      <c r="MZY269" s="42"/>
      <c r="MZZ269" s="42"/>
      <c r="NAA269" s="125"/>
      <c r="NAB269" s="44"/>
      <c r="NAC269" s="44"/>
      <c r="NAD269" s="41"/>
      <c r="NAE269" s="42"/>
      <c r="NAF269" s="42"/>
      <c r="NAG269" s="125"/>
      <c r="NAH269" s="44"/>
      <c r="NAI269" s="44"/>
      <c r="NAJ269" s="41"/>
      <c r="NAK269" s="42"/>
      <c r="NAL269" s="42"/>
      <c r="NAM269" s="125"/>
      <c r="NAN269" s="44"/>
      <c r="NAO269" s="44"/>
      <c r="NAP269" s="41"/>
      <c r="NAQ269" s="42"/>
      <c r="NAR269" s="42"/>
      <c r="NAS269" s="125"/>
      <c r="NAT269" s="44"/>
      <c r="NAU269" s="44"/>
      <c r="NAV269" s="41"/>
      <c r="NAW269" s="42"/>
      <c r="NAX269" s="42"/>
      <c r="NAY269" s="125"/>
      <c r="NAZ269" s="44"/>
      <c r="NBA269" s="44"/>
      <c r="NBB269" s="41"/>
      <c r="NBC269" s="42"/>
      <c r="NBD269" s="42"/>
      <c r="NBE269" s="125"/>
      <c r="NBF269" s="44"/>
      <c r="NBG269" s="44"/>
      <c r="NBH269" s="41"/>
      <c r="NBI269" s="42"/>
      <c r="NBJ269" s="42"/>
      <c r="NBK269" s="125"/>
      <c r="NBL269" s="44"/>
      <c r="NBM269" s="44"/>
      <c r="NBN269" s="41"/>
      <c r="NBO269" s="42"/>
      <c r="NBP269" s="42"/>
      <c r="NBQ269" s="125"/>
      <c r="NBR269" s="44"/>
      <c r="NBS269" s="44"/>
      <c r="NBT269" s="41"/>
      <c r="NBU269" s="42"/>
      <c r="NBV269" s="42"/>
      <c r="NBW269" s="125"/>
      <c r="NBX269" s="44"/>
      <c r="NBY269" s="44"/>
      <c r="NBZ269" s="41"/>
      <c r="NCA269" s="42"/>
      <c r="NCB269" s="42"/>
      <c r="NCC269" s="125"/>
      <c r="NCD269" s="44"/>
      <c r="NCE269" s="44"/>
      <c r="NCF269" s="41"/>
      <c r="NCG269" s="42"/>
      <c r="NCH269" s="42"/>
      <c r="NCI269" s="125"/>
      <c r="NCJ269" s="44"/>
      <c r="NCK269" s="44"/>
      <c r="NCL269" s="41"/>
      <c r="NCM269" s="42"/>
      <c r="NCN269" s="42"/>
      <c r="NCO269" s="125"/>
      <c r="NCP269" s="44"/>
      <c r="NCQ269" s="44"/>
      <c r="NCR269" s="41"/>
      <c r="NCS269" s="42"/>
      <c r="NCT269" s="42"/>
      <c r="NCU269" s="125"/>
      <c r="NCV269" s="44"/>
      <c r="NCW269" s="44"/>
      <c r="NCX269" s="41"/>
      <c r="NCY269" s="42"/>
      <c r="NCZ269" s="42"/>
      <c r="NDA269" s="125"/>
      <c r="NDB269" s="44"/>
      <c r="NDC269" s="44"/>
      <c r="NDD269" s="41"/>
      <c r="NDE269" s="42"/>
      <c r="NDF269" s="42"/>
      <c r="NDG269" s="125"/>
      <c r="NDH269" s="44"/>
      <c r="NDI269" s="44"/>
      <c r="NDJ269" s="41"/>
      <c r="NDK269" s="42"/>
      <c r="NDL269" s="42"/>
      <c r="NDM269" s="125"/>
      <c r="NDN269" s="44"/>
      <c r="NDO269" s="44"/>
      <c r="NDP269" s="41"/>
      <c r="NDQ269" s="42"/>
      <c r="NDR269" s="42"/>
      <c r="NDS269" s="125"/>
      <c r="NDT269" s="44"/>
      <c r="NDU269" s="44"/>
      <c r="NDV269" s="41"/>
      <c r="NDW269" s="42"/>
      <c r="NDX269" s="42"/>
      <c r="NDY269" s="125"/>
      <c r="NDZ269" s="44"/>
      <c r="NEA269" s="44"/>
      <c r="NEB269" s="41"/>
      <c r="NEC269" s="42"/>
      <c r="NED269" s="42"/>
      <c r="NEE269" s="125"/>
      <c r="NEF269" s="44"/>
      <c r="NEG269" s="44"/>
      <c r="NEH269" s="41"/>
      <c r="NEI269" s="42"/>
      <c r="NEJ269" s="42"/>
      <c r="NEK269" s="125"/>
      <c r="NEL269" s="44"/>
      <c r="NEM269" s="44"/>
      <c r="NEN269" s="41"/>
      <c r="NEO269" s="42"/>
      <c r="NEP269" s="42"/>
      <c r="NEQ269" s="125"/>
      <c r="NER269" s="44"/>
      <c r="NES269" s="44"/>
      <c r="NET269" s="41"/>
      <c r="NEU269" s="42"/>
      <c r="NEV269" s="42"/>
      <c r="NEW269" s="125"/>
      <c r="NEX269" s="44"/>
      <c r="NEY269" s="44"/>
      <c r="NEZ269" s="41"/>
      <c r="NFA269" s="42"/>
      <c r="NFB269" s="42"/>
      <c r="NFC269" s="125"/>
      <c r="NFD269" s="44"/>
      <c r="NFE269" s="44"/>
      <c r="NFF269" s="41"/>
      <c r="NFG269" s="42"/>
      <c r="NFH269" s="42"/>
      <c r="NFI269" s="125"/>
      <c r="NFJ269" s="44"/>
      <c r="NFK269" s="44"/>
      <c r="NFL269" s="41"/>
      <c r="NFM269" s="42"/>
      <c r="NFN269" s="42"/>
      <c r="NFO269" s="125"/>
      <c r="NFP269" s="44"/>
      <c r="NFQ269" s="44"/>
      <c r="NFR269" s="41"/>
      <c r="NFS269" s="42"/>
      <c r="NFT269" s="42"/>
      <c r="NFU269" s="125"/>
      <c r="NFV269" s="44"/>
      <c r="NFW269" s="44"/>
      <c r="NFX269" s="41"/>
      <c r="NFY269" s="42"/>
      <c r="NFZ269" s="42"/>
      <c r="NGA269" s="125"/>
      <c r="NGB269" s="44"/>
      <c r="NGC269" s="44"/>
      <c r="NGD269" s="41"/>
      <c r="NGE269" s="42"/>
      <c r="NGF269" s="42"/>
      <c r="NGG269" s="125"/>
      <c r="NGH269" s="44"/>
      <c r="NGI269" s="44"/>
      <c r="NGJ269" s="41"/>
      <c r="NGK269" s="42"/>
      <c r="NGL269" s="42"/>
      <c r="NGM269" s="125"/>
      <c r="NGN269" s="44"/>
      <c r="NGO269" s="44"/>
      <c r="NGP269" s="41"/>
      <c r="NGQ269" s="42"/>
      <c r="NGR269" s="42"/>
      <c r="NGS269" s="125"/>
      <c r="NGT269" s="44"/>
      <c r="NGU269" s="44"/>
      <c r="NGV269" s="41"/>
      <c r="NGW269" s="42"/>
      <c r="NGX269" s="42"/>
      <c r="NGY269" s="125"/>
      <c r="NGZ269" s="44"/>
      <c r="NHA269" s="44"/>
      <c r="NHB269" s="41"/>
      <c r="NHC269" s="42"/>
      <c r="NHD269" s="42"/>
      <c r="NHE269" s="125"/>
      <c r="NHF269" s="44"/>
      <c r="NHG269" s="44"/>
      <c r="NHH269" s="41"/>
      <c r="NHI269" s="42"/>
      <c r="NHJ269" s="42"/>
      <c r="NHK269" s="125"/>
      <c r="NHL269" s="44"/>
      <c r="NHM269" s="44"/>
      <c r="NHN269" s="41"/>
      <c r="NHO269" s="42"/>
      <c r="NHP269" s="42"/>
      <c r="NHQ269" s="125"/>
      <c r="NHR269" s="44"/>
      <c r="NHS269" s="44"/>
      <c r="NHT269" s="41"/>
      <c r="NHU269" s="42"/>
      <c r="NHV269" s="42"/>
      <c r="NHW269" s="125"/>
      <c r="NHX269" s="44"/>
      <c r="NHY269" s="44"/>
      <c r="NHZ269" s="41"/>
      <c r="NIA269" s="42"/>
      <c r="NIB269" s="42"/>
      <c r="NIC269" s="125"/>
      <c r="NID269" s="44"/>
      <c r="NIE269" s="44"/>
      <c r="NIF269" s="41"/>
      <c r="NIG269" s="42"/>
      <c r="NIH269" s="42"/>
      <c r="NII269" s="125"/>
      <c r="NIJ269" s="44"/>
      <c r="NIK269" s="44"/>
      <c r="NIL269" s="41"/>
      <c r="NIM269" s="42"/>
      <c r="NIN269" s="42"/>
      <c r="NIO269" s="125"/>
      <c r="NIP269" s="44"/>
      <c r="NIQ269" s="44"/>
      <c r="NIR269" s="41"/>
      <c r="NIS269" s="42"/>
      <c r="NIT269" s="42"/>
      <c r="NIU269" s="125"/>
      <c r="NIV269" s="44"/>
      <c r="NIW269" s="44"/>
      <c r="NIX269" s="41"/>
      <c r="NIY269" s="42"/>
      <c r="NIZ269" s="42"/>
      <c r="NJA269" s="125"/>
      <c r="NJB269" s="44"/>
      <c r="NJC269" s="44"/>
      <c r="NJD269" s="41"/>
      <c r="NJE269" s="42"/>
      <c r="NJF269" s="42"/>
      <c r="NJG269" s="125"/>
      <c r="NJH269" s="44"/>
      <c r="NJI269" s="44"/>
      <c r="NJJ269" s="41"/>
      <c r="NJK269" s="42"/>
      <c r="NJL269" s="42"/>
      <c r="NJM269" s="125"/>
      <c r="NJN269" s="44"/>
      <c r="NJO269" s="44"/>
      <c r="NJP269" s="41"/>
      <c r="NJQ269" s="42"/>
      <c r="NJR269" s="42"/>
      <c r="NJS269" s="125"/>
      <c r="NJT269" s="44"/>
      <c r="NJU269" s="44"/>
      <c r="NJV269" s="41"/>
      <c r="NJW269" s="42"/>
      <c r="NJX269" s="42"/>
      <c r="NJY269" s="125"/>
      <c r="NJZ269" s="44"/>
      <c r="NKA269" s="44"/>
      <c r="NKB269" s="41"/>
      <c r="NKC269" s="42"/>
      <c r="NKD269" s="42"/>
      <c r="NKE269" s="125"/>
      <c r="NKF269" s="44"/>
      <c r="NKG269" s="44"/>
      <c r="NKH269" s="41"/>
      <c r="NKI269" s="42"/>
      <c r="NKJ269" s="42"/>
      <c r="NKK269" s="125"/>
      <c r="NKL269" s="44"/>
      <c r="NKM269" s="44"/>
      <c r="NKN269" s="41"/>
      <c r="NKO269" s="42"/>
      <c r="NKP269" s="42"/>
      <c r="NKQ269" s="125"/>
      <c r="NKR269" s="44"/>
      <c r="NKS269" s="44"/>
      <c r="NKT269" s="41"/>
      <c r="NKU269" s="42"/>
      <c r="NKV269" s="42"/>
      <c r="NKW269" s="125"/>
      <c r="NKX269" s="44"/>
      <c r="NKY269" s="44"/>
      <c r="NKZ269" s="41"/>
      <c r="NLA269" s="42"/>
      <c r="NLB269" s="42"/>
      <c r="NLC269" s="125"/>
      <c r="NLD269" s="44"/>
      <c r="NLE269" s="44"/>
      <c r="NLF269" s="41"/>
      <c r="NLG269" s="42"/>
      <c r="NLH269" s="42"/>
      <c r="NLI269" s="125"/>
      <c r="NLJ269" s="44"/>
      <c r="NLK269" s="44"/>
      <c r="NLL269" s="41"/>
      <c r="NLM269" s="42"/>
      <c r="NLN269" s="42"/>
      <c r="NLO269" s="125"/>
      <c r="NLP269" s="44"/>
      <c r="NLQ269" s="44"/>
      <c r="NLR269" s="41"/>
      <c r="NLS269" s="42"/>
      <c r="NLT269" s="42"/>
      <c r="NLU269" s="125"/>
      <c r="NLV269" s="44"/>
      <c r="NLW269" s="44"/>
      <c r="NLX269" s="41"/>
      <c r="NLY269" s="42"/>
      <c r="NLZ269" s="42"/>
      <c r="NMA269" s="125"/>
      <c r="NMB269" s="44"/>
      <c r="NMC269" s="44"/>
      <c r="NMD269" s="41"/>
      <c r="NME269" s="42"/>
      <c r="NMF269" s="42"/>
      <c r="NMG269" s="125"/>
      <c r="NMH269" s="44"/>
      <c r="NMI269" s="44"/>
      <c r="NMJ269" s="41"/>
      <c r="NMK269" s="42"/>
      <c r="NML269" s="42"/>
      <c r="NMM269" s="125"/>
      <c r="NMN269" s="44"/>
      <c r="NMO269" s="44"/>
      <c r="NMP269" s="41"/>
      <c r="NMQ269" s="42"/>
      <c r="NMR269" s="42"/>
      <c r="NMS269" s="125"/>
      <c r="NMT269" s="44"/>
      <c r="NMU269" s="44"/>
      <c r="NMV269" s="41"/>
      <c r="NMW269" s="42"/>
      <c r="NMX269" s="42"/>
      <c r="NMY269" s="125"/>
      <c r="NMZ269" s="44"/>
      <c r="NNA269" s="44"/>
      <c r="NNB269" s="41"/>
      <c r="NNC269" s="42"/>
      <c r="NND269" s="42"/>
      <c r="NNE269" s="125"/>
      <c r="NNF269" s="44"/>
      <c r="NNG269" s="44"/>
      <c r="NNH269" s="41"/>
      <c r="NNI269" s="42"/>
      <c r="NNJ269" s="42"/>
      <c r="NNK269" s="125"/>
      <c r="NNL269" s="44"/>
      <c r="NNM269" s="44"/>
      <c r="NNN269" s="41"/>
      <c r="NNO269" s="42"/>
      <c r="NNP269" s="42"/>
      <c r="NNQ269" s="125"/>
      <c r="NNR269" s="44"/>
      <c r="NNS269" s="44"/>
      <c r="NNT269" s="41"/>
      <c r="NNU269" s="42"/>
      <c r="NNV269" s="42"/>
      <c r="NNW269" s="125"/>
      <c r="NNX269" s="44"/>
      <c r="NNY269" s="44"/>
      <c r="NNZ269" s="41"/>
      <c r="NOA269" s="42"/>
      <c r="NOB269" s="42"/>
      <c r="NOC269" s="125"/>
      <c r="NOD269" s="44"/>
      <c r="NOE269" s="44"/>
      <c r="NOF269" s="41"/>
      <c r="NOG269" s="42"/>
      <c r="NOH269" s="42"/>
      <c r="NOI269" s="125"/>
      <c r="NOJ269" s="44"/>
      <c r="NOK269" s="44"/>
      <c r="NOL269" s="41"/>
      <c r="NOM269" s="42"/>
      <c r="NON269" s="42"/>
      <c r="NOO269" s="125"/>
      <c r="NOP269" s="44"/>
      <c r="NOQ269" s="44"/>
      <c r="NOR269" s="41"/>
      <c r="NOS269" s="42"/>
      <c r="NOT269" s="42"/>
      <c r="NOU269" s="125"/>
      <c r="NOV269" s="44"/>
      <c r="NOW269" s="44"/>
      <c r="NOX269" s="41"/>
      <c r="NOY269" s="42"/>
      <c r="NOZ269" s="42"/>
      <c r="NPA269" s="125"/>
      <c r="NPB269" s="44"/>
      <c r="NPC269" s="44"/>
      <c r="NPD269" s="41"/>
      <c r="NPE269" s="42"/>
      <c r="NPF269" s="42"/>
      <c r="NPG269" s="125"/>
      <c r="NPH269" s="44"/>
      <c r="NPI269" s="44"/>
      <c r="NPJ269" s="41"/>
      <c r="NPK269" s="42"/>
      <c r="NPL269" s="42"/>
      <c r="NPM269" s="125"/>
      <c r="NPN269" s="44"/>
      <c r="NPO269" s="44"/>
      <c r="NPP269" s="41"/>
      <c r="NPQ269" s="42"/>
      <c r="NPR269" s="42"/>
      <c r="NPS269" s="125"/>
      <c r="NPT269" s="44"/>
      <c r="NPU269" s="44"/>
      <c r="NPV269" s="41"/>
      <c r="NPW269" s="42"/>
      <c r="NPX269" s="42"/>
      <c r="NPY269" s="125"/>
      <c r="NPZ269" s="44"/>
      <c r="NQA269" s="44"/>
      <c r="NQB269" s="41"/>
      <c r="NQC269" s="42"/>
      <c r="NQD269" s="42"/>
      <c r="NQE269" s="125"/>
      <c r="NQF269" s="44"/>
      <c r="NQG269" s="44"/>
      <c r="NQH269" s="41"/>
      <c r="NQI269" s="42"/>
      <c r="NQJ269" s="42"/>
      <c r="NQK269" s="125"/>
      <c r="NQL269" s="44"/>
      <c r="NQM269" s="44"/>
      <c r="NQN269" s="41"/>
      <c r="NQO269" s="42"/>
      <c r="NQP269" s="42"/>
      <c r="NQQ269" s="125"/>
      <c r="NQR269" s="44"/>
      <c r="NQS269" s="44"/>
      <c r="NQT269" s="41"/>
      <c r="NQU269" s="42"/>
      <c r="NQV269" s="42"/>
      <c r="NQW269" s="125"/>
      <c r="NQX269" s="44"/>
      <c r="NQY269" s="44"/>
      <c r="NQZ269" s="41"/>
      <c r="NRA269" s="42"/>
      <c r="NRB269" s="42"/>
      <c r="NRC269" s="125"/>
      <c r="NRD269" s="44"/>
      <c r="NRE269" s="44"/>
      <c r="NRF269" s="41"/>
      <c r="NRG269" s="42"/>
      <c r="NRH269" s="42"/>
      <c r="NRI269" s="125"/>
      <c r="NRJ269" s="44"/>
      <c r="NRK269" s="44"/>
      <c r="NRL269" s="41"/>
      <c r="NRM269" s="42"/>
      <c r="NRN269" s="42"/>
      <c r="NRO269" s="125"/>
      <c r="NRP269" s="44"/>
      <c r="NRQ269" s="44"/>
      <c r="NRR269" s="41"/>
      <c r="NRS269" s="42"/>
      <c r="NRT269" s="42"/>
      <c r="NRU269" s="125"/>
      <c r="NRV269" s="44"/>
      <c r="NRW269" s="44"/>
      <c r="NRX269" s="41"/>
      <c r="NRY269" s="42"/>
      <c r="NRZ269" s="42"/>
      <c r="NSA269" s="125"/>
      <c r="NSB269" s="44"/>
      <c r="NSC269" s="44"/>
      <c r="NSD269" s="41"/>
      <c r="NSE269" s="42"/>
      <c r="NSF269" s="42"/>
      <c r="NSG269" s="125"/>
      <c r="NSH269" s="44"/>
      <c r="NSI269" s="44"/>
      <c r="NSJ269" s="41"/>
      <c r="NSK269" s="42"/>
      <c r="NSL269" s="42"/>
      <c r="NSM269" s="125"/>
      <c r="NSN269" s="44"/>
      <c r="NSO269" s="44"/>
      <c r="NSP269" s="41"/>
      <c r="NSQ269" s="42"/>
      <c r="NSR269" s="42"/>
      <c r="NSS269" s="125"/>
      <c r="NST269" s="44"/>
      <c r="NSU269" s="44"/>
      <c r="NSV269" s="41"/>
      <c r="NSW269" s="42"/>
      <c r="NSX269" s="42"/>
      <c r="NSY269" s="125"/>
      <c r="NSZ269" s="44"/>
      <c r="NTA269" s="44"/>
      <c r="NTB269" s="41"/>
      <c r="NTC269" s="42"/>
      <c r="NTD269" s="42"/>
      <c r="NTE269" s="125"/>
      <c r="NTF269" s="44"/>
      <c r="NTG269" s="44"/>
      <c r="NTH269" s="41"/>
      <c r="NTI269" s="42"/>
      <c r="NTJ269" s="42"/>
      <c r="NTK269" s="125"/>
      <c r="NTL269" s="44"/>
      <c r="NTM269" s="44"/>
      <c r="NTN269" s="41"/>
      <c r="NTO269" s="42"/>
      <c r="NTP269" s="42"/>
      <c r="NTQ269" s="125"/>
      <c r="NTR269" s="44"/>
      <c r="NTS269" s="44"/>
      <c r="NTT269" s="41"/>
      <c r="NTU269" s="42"/>
      <c r="NTV269" s="42"/>
      <c r="NTW269" s="125"/>
      <c r="NTX269" s="44"/>
      <c r="NTY269" s="44"/>
      <c r="NTZ269" s="41"/>
      <c r="NUA269" s="42"/>
      <c r="NUB269" s="42"/>
      <c r="NUC269" s="125"/>
      <c r="NUD269" s="44"/>
      <c r="NUE269" s="44"/>
      <c r="NUF269" s="41"/>
      <c r="NUG269" s="42"/>
      <c r="NUH269" s="42"/>
      <c r="NUI269" s="125"/>
      <c r="NUJ269" s="44"/>
      <c r="NUK269" s="44"/>
      <c r="NUL269" s="41"/>
      <c r="NUM269" s="42"/>
      <c r="NUN269" s="42"/>
      <c r="NUO269" s="125"/>
      <c r="NUP269" s="44"/>
      <c r="NUQ269" s="44"/>
      <c r="NUR269" s="41"/>
      <c r="NUS269" s="42"/>
      <c r="NUT269" s="42"/>
      <c r="NUU269" s="125"/>
      <c r="NUV269" s="44"/>
      <c r="NUW269" s="44"/>
      <c r="NUX269" s="41"/>
      <c r="NUY269" s="42"/>
      <c r="NUZ269" s="42"/>
      <c r="NVA269" s="125"/>
      <c r="NVB269" s="44"/>
      <c r="NVC269" s="44"/>
      <c r="NVD269" s="41"/>
      <c r="NVE269" s="42"/>
      <c r="NVF269" s="42"/>
      <c r="NVG269" s="125"/>
      <c r="NVH269" s="44"/>
      <c r="NVI269" s="44"/>
      <c r="NVJ269" s="41"/>
      <c r="NVK269" s="42"/>
      <c r="NVL269" s="42"/>
      <c r="NVM269" s="125"/>
      <c r="NVN269" s="44"/>
      <c r="NVO269" s="44"/>
      <c r="NVP269" s="41"/>
      <c r="NVQ269" s="42"/>
      <c r="NVR269" s="42"/>
      <c r="NVS269" s="125"/>
      <c r="NVT269" s="44"/>
      <c r="NVU269" s="44"/>
      <c r="NVV269" s="41"/>
      <c r="NVW269" s="42"/>
      <c r="NVX269" s="42"/>
      <c r="NVY269" s="125"/>
      <c r="NVZ269" s="44"/>
      <c r="NWA269" s="44"/>
      <c r="NWB269" s="41"/>
      <c r="NWC269" s="42"/>
      <c r="NWD269" s="42"/>
      <c r="NWE269" s="125"/>
      <c r="NWF269" s="44"/>
      <c r="NWG269" s="44"/>
      <c r="NWH269" s="41"/>
      <c r="NWI269" s="42"/>
      <c r="NWJ269" s="42"/>
      <c r="NWK269" s="125"/>
      <c r="NWL269" s="44"/>
      <c r="NWM269" s="44"/>
      <c r="NWN269" s="41"/>
      <c r="NWO269" s="42"/>
      <c r="NWP269" s="42"/>
      <c r="NWQ269" s="125"/>
      <c r="NWR269" s="44"/>
      <c r="NWS269" s="44"/>
      <c r="NWT269" s="41"/>
      <c r="NWU269" s="42"/>
      <c r="NWV269" s="42"/>
      <c r="NWW269" s="125"/>
      <c r="NWX269" s="44"/>
      <c r="NWY269" s="44"/>
      <c r="NWZ269" s="41"/>
      <c r="NXA269" s="42"/>
      <c r="NXB269" s="42"/>
      <c r="NXC269" s="125"/>
      <c r="NXD269" s="44"/>
      <c r="NXE269" s="44"/>
      <c r="NXF269" s="41"/>
      <c r="NXG269" s="42"/>
      <c r="NXH269" s="42"/>
      <c r="NXI269" s="125"/>
      <c r="NXJ269" s="44"/>
      <c r="NXK269" s="44"/>
      <c r="NXL269" s="41"/>
      <c r="NXM269" s="42"/>
      <c r="NXN269" s="42"/>
      <c r="NXO269" s="125"/>
      <c r="NXP269" s="44"/>
      <c r="NXQ269" s="44"/>
      <c r="NXR269" s="41"/>
      <c r="NXS269" s="42"/>
      <c r="NXT269" s="42"/>
      <c r="NXU269" s="125"/>
      <c r="NXV269" s="44"/>
      <c r="NXW269" s="44"/>
      <c r="NXX269" s="41"/>
      <c r="NXY269" s="42"/>
      <c r="NXZ269" s="42"/>
      <c r="NYA269" s="125"/>
      <c r="NYB269" s="44"/>
      <c r="NYC269" s="44"/>
      <c r="NYD269" s="41"/>
      <c r="NYE269" s="42"/>
      <c r="NYF269" s="42"/>
      <c r="NYG269" s="125"/>
      <c r="NYH269" s="44"/>
      <c r="NYI269" s="44"/>
      <c r="NYJ269" s="41"/>
      <c r="NYK269" s="42"/>
      <c r="NYL269" s="42"/>
      <c r="NYM269" s="125"/>
      <c r="NYN269" s="44"/>
      <c r="NYO269" s="44"/>
      <c r="NYP269" s="41"/>
      <c r="NYQ269" s="42"/>
      <c r="NYR269" s="42"/>
      <c r="NYS269" s="125"/>
      <c r="NYT269" s="44"/>
      <c r="NYU269" s="44"/>
      <c r="NYV269" s="41"/>
      <c r="NYW269" s="42"/>
      <c r="NYX269" s="42"/>
      <c r="NYY269" s="125"/>
      <c r="NYZ269" s="44"/>
      <c r="NZA269" s="44"/>
      <c r="NZB269" s="41"/>
      <c r="NZC269" s="42"/>
      <c r="NZD269" s="42"/>
      <c r="NZE269" s="125"/>
      <c r="NZF269" s="44"/>
      <c r="NZG269" s="44"/>
      <c r="NZH269" s="41"/>
      <c r="NZI269" s="42"/>
      <c r="NZJ269" s="42"/>
      <c r="NZK269" s="125"/>
      <c r="NZL269" s="44"/>
      <c r="NZM269" s="44"/>
      <c r="NZN269" s="41"/>
      <c r="NZO269" s="42"/>
      <c r="NZP269" s="42"/>
      <c r="NZQ269" s="125"/>
      <c r="NZR269" s="44"/>
      <c r="NZS269" s="44"/>
      <c r="NZT269" s="41"/>
      <c r="NZU269" s="42"/>
      <c r="NZV269" s="42"/>
      <c r="NZW269" s="125"/>
      <c r="NZX269" s="44"/>
      <c r="NZY269" s="44"/>
      <c r="NZZ269" s="41"/>
      <c r="OAA269" s="42"/>
      <c r="OAB269" s="42"/>
      <c r="OAC269" s="125"/>
      <c r="OAD269" s="44"/>
      <c r="OAE269" s="44"/>
      <c r="OAF269" s="41"/>
      <c r="OAG269" s="42"/>
      <c r="OAH269" s="42"/>
      <c r="OAI269" s="125"/>
      <c r="OAJ269" s="44"/>
      <c r="OAK269" s="44"/>
      <c r="OAL269" s="41"/>
      <c r="OAM269" s="42"/>
      <c r="OAN269" s="42"/>
      <c r="OAO269" s="125"/>
      <c r="OAP269" s="44"/>
      <c r="OAQ269" s="44"/>
      <c r="OAR269" s="41"/>
      <c r="OAS269" s="42"/>
      <c r="OAT269" s="42"/>
      <c r="OAU269" s="125"/>
      <c r="OAV269" s="44"/>
      <c r="OAW269" s="44"/>
      <c r="OAX269" s="41"/>
      <c r="OAY269" s="42"/>
      <c r="OAZ269" s="42"/>
      <c r="OBA269" s="125"/>
      <c r="OBB269" s="44"/>
      <c r="OBC269" s="44"/>
      <c r="OBD269" s="41"/>
      <c r="OBE269" s="42"/>
      <c r="OBF269" s="42"/>
      <c r="OBG269" s="125"/>
      <c r="OBH269" s="44"/>
      <c r="OBI269" s="44"/>
      <c r="OBJ269" s="41"/>
      <c r="OBK269" s="42"/>
      <c r="OBL269" s="42"/>
      <c r="OBM269" s="125"/>
      <c r="OBN269" s="44"/>
      <c r="OBO269" s="44"/>
      <c r="OBP269" s="41"/>
      <c r="OBQ269" s="42"/>
      <c r="OBR269" s="42"/>
      <c r="OBS269" s="125"/>
      <c r="OBT269" s="44"/>
      <c r="OBU269" s="44"/>
      <c r="OBV269" s="41"/>
      <c r="OBW269" s="42"/>
      <c r="OBX269" s="42"/>
      <c r="OBY269" s="125"/>
      <c r="OBZ269" s="44"/>
      <c r="OCA269" s="44"/>
      <c r="OCB269" s="41"/>
      <c r="OCC269" s="42"/>
      <c r="OCD269" s="42"/>
      <c r="OCE269" s="125"/>
      <c r="OCF269" s="44"/>
      <c r="OCG269" s="44"/>
      <c r="OCH269" s="41"/>
      <c r="OCI269" s="42"/>
      <c r="OCJ269" s="42"/>
      <c r="OCK269" s="125"/>
      <c r="OCL269" s="44"/>
      <c r="OCM269" s="44"/>
      <c r="OCN269" s="41"/>
      <c r="OCO269" s="42"/>
      <c r="OCP269" s="42"/>
      <c r="OCQ269" s="125"/>
      <c r="OCR269" s="44"/>
      <c r="OCS269" s="44"/>
      <c r="OCT269" s="41"/>
      <c r="OCU269" s="42"/>
      <c r="OCV269" s="42"/>
      <c r="OCW269" s="125"/>
      <c r="OCX269" s="44"/>
      <c r="OCY269" s="44"/>
      <c r="OCZ269" s="41"/>
      <c r="ODA269" s="42"/>
      <c r="ODB269" s="42"/>
      <c r="ODC269" s="125"/>
      <c r="ODD269" s="44"/>
      <c r="ODE269" s="44"/>
      <c r="ODF269" s="41"/>
      <c r="ODG269" s="42"/>
      <c r="ODH269" s="42"/>
      <c r="ODI269" s="125"/>
      <c r="ODJ269" s="44"/>
      <c r="ODK269" s="44"/>
      <c r="ODL269" s="41"/>
      <c r="ODM269" s="42"/>
      <c r="ODN269" s="42"/>
      <c r="ODO269" s="125"/>
      <c r="ODP269" s="44"/>
      <c r="ODQ269" s="44"/>
      <c r="ODR269" s="41"/>
      <c r="ODS269" s="42"/>
      <c r="ODT269" s="42"/>
      <c r="ODU269" s="125"/>
      <c r="ODV269" s="44"/>
      <c r="ODW269" s="44"/>
      <c r="ODX269" s="41"/>
      <c r="ODY269" s="42"/>
      <c r="ODZ269" s="42"/>
      <c r="OEA269" s="125"/>
      <c r="OEB269" s="44"/>
      <c r="OEC269" s="44"/>
      <c r="OED269" s="41"/>
      <c r="OEE269" s="42"/>
      <c r="OEF269" s="42"/>
      <c r="OEG269" s="125"/>
      <c r="OEH269" s="44"/>
      <c r="OEI269" s="44"/>
      <c r="OEJ269" s="41"/>
      <c r="OEK269" s="42"/>
      <c r="OEL269" s="42"/>
      <c r="OEM269" s="125"/>
      <c r="OEN269" s="44"/>
      <c r="OEO269" s="44"/>
      <c r="OEP269" s="41"/>
      <c r="OEQ269" s="42"/>
      <c r="OER269" s="42"/>
      <c r="OES269" s="125"/>
      <c r="OET269" s="44"/>
      <c r="OEU269" s="44"/>
      <c r="OEV269" s="41"/>
      <c r="OEW269" s="42"/>
      <c r="OEX269" s="42"/>
      <c r="OEY269" s="125"/>
      <c r="OEZ269" s="44"/>
      <c r="OFA269" s="44"/>
      <c r="OFB269" s="41"/>
      <c r="OFC269" s="42"/>
      <c r="OFD269" s="42"/>
      <c r="OFE269" s="125"/>
      <c r="OFF269" s="44"/>
      <c r="OFG269" s="44"/>
      <c r="OFH269" s="41"/>
      <c r="OFI269" s="42"/>
      <c r="OFJ269" s="42"/>
      <c r="OFK269" s="125"/>
      <c r="OFL269" s="44"/>
      <c r="OFM269" s="44"/>
      <c r="OFN269" s="41"/>
      <c r="OFO269" s="42"/>
      <c r="OFP269" s="42"/>
      <c r="OFQ269" s="125"/>
      <c r="OFR269" s="44"/>
      <c r="OFS269" s="44"/>
      <c r="OFT269" s="41"/>
      <c r="OFU269" s="42"/>
      <c r="OFV269" s="42"/>
      <c r="OFW269" s="125"/>
      <c r="OFX269" s="44"/>
      <c r="OFY269" s="44"/>
      <c r="OFZ269" s="41"/>
      <c r="OGA269" s="42"/>
      <c r="OGB269" s="42"/>
      <c r="OGC269" s="125"/>
      <c r="OGD269" s="44"/>
      <c r="OGE269" s="44"/>
      <c r="OGF269" s="41"/>
      <c r="OGG269" s="42"/>
      <c r="OGH269" s="42"/>
      <c r="OGI269" s="125"/>
      <c r="OGJ269" s="44"/>
      <c r="OGK269" s="44"/>
      <c r="OGL269" s="41"/>
      <c r="OGM269" s="42"/>
      <c r="OGN269" s="42"/>
      <c r="OGO269" s="125"/>
      <c r="OGP269" s="44"/>
      <c r="OGQ269" s="44"/>
      <c r="OGR269" s="41"/>
      <c r="OGS269" s="42"/>
      <c r="OGT269" s="42"/>
      <c r="OGU269" s="125"/>
      <c r="OGV269" s="44"/>
      <c r="OGW269" s="44"/>
      <c r="OGX269" s="41"/>
      <c r="OGY269" s="42"/>
      <c r="OGZ269" s="42"/>
      <c r="OHA269" s="125"/>
      <c r="OHB269" s="44"/>
      <c r="OHC269" s="44"/>
      <c r="OHD269" s="41"/>
      <c r="OHE269" s="42"/>
      <c r="OHF269" s="42"/>
      <c r="OHG269" s="125"/>
      <c r="OHH269" s="44"/>
      <c r="OHI269" s="44"/>
      <c r="OHJ269" s="41"/>
      <c r="OHK269" s="42"/>
      <c r="OHL269" s="42"/>
      <c r="OHM269" s="125"/>
      <c r="OHN269" s="44"/>
      <c r="OHO269" s="44"/>
      <c r="OHP269" s="41"/>
      <c r="OHQ269" s="42"/>
      <c r="OHR269" s="42"/>
      <c r="OHS269" s="125"/>
      <c r="OHT269" s="44"/>
      <c r="OHU269" s="44"/>
      <c r="OHV269" s="41"/>
      <c r="OHW269" s="42"/>
      <c r="OHX269" s="42"/>
      <c r="OHY269" s="125"/>
      <c r="OHZ269" s="44"/>
      <c r="OIA269" s="44"/>
      <c r="OIB269" s="41"/>
      <c r="OIC269" s="42"/>
      <c r="OID269" s="42"/>
      <c r="OIE269" s="125"/>
      <c r="OIF269" s="44"/>
      <c r="OIG269" s="44"/>
      <c r="OIH269" s="41"/>
      <c r="OII269" s="42"/>
      <c r="OIJ269" s="42"/>
      <c r="OIK269" s="125"/>
      <c r="OIL269" s="44"/>
      <c r="OIM269" s="44"/>
      <c r="OIN269" s="41"/>
      <c r="OIO269" s="42"/>
      <c r="OIP269" s="42"/>
      <c r="OIQ269" s="125"/>
      <c r="OIR269" s="44"/>
      <c r="OIS269" s="44"/>
      <c r="OIT269" s="41"/>
      <c r="OIU269" s="42"/>
      <c r="OIV269" s="42"/>
      <c r="OIW269" s="125"/>
      <c r="OIX269" s="44"/>
      <c r="OIY269" s="44"/>
      <c r="OIZ269" s="41"/>
      <c r="OJA269" s="42"/>
      <c r="OJB269" s="42"/>
      <c r="OJC269" s="125"/>
      <c r="OJD269" s="44"/>
      <c r="OJE269" s="44"/>
      <c r="OJF269" s="41"/>
      <c r="OJG269" s="42"/>
      <c r="OJH269" s="42"/>
      <c r="OJI269" s="125"/>
      <c r="OJJ269" s="44"/>
      <c r="OJK269" s="44"/>
      <c r="OJL269" s="41"/>
      <c r="OJM269" s="42"/>
      <c r="OJN269" s="42"/>
      <c r="OJO269" s="125"/>
      <c r="OJP269" s="44"/>
      <c r="OJQ269" s="44"/>
      <c r="OJR269" s="41"/>
      <c r="OJS269" s="42"/>
      <c r="OJT269" s="42"/>
      <c r="OJU269" s="125"/>
      <c r="OJV269" s="44"/>
      <c r="OJW269" s="44"/>
      <c r="OJX269" s="41"/>
      <c r="OJY269" s="42"/>
      <c r="OJZ269" s="42"/>
      <c r="OKA269" s="125"/>
      <c r="OKB269" s="44"/>
      <c r="OKC269" s="44"/>
      <c r="OKD269" s="41"/>
      <c r="OKE269" s="42"/>
      <c r="OKF269" s="42"/>
      <c r="OKG269" s="125"/>
      <c r="OKH269" s="44"/>
      <c r="OKI269" s="44"/>
      <c r="OKJ269" s="41"/>
      <c r="OKK269" s="42"/>
      <c r="OKL269" s="42"/>
      <c r="OKM269" s="125"/>
      <c r="OKN269" s="44"/>
      <c r="OKO269" s="44"/>
      <c r="OKP269" s="41"/>
      <c r="OKQ269" s="42"/>
      <c r="OKR269" s="42"/>
      <c r="OKS269" s="125"/>
      <c r="OKT269" s="44"/>
      <c r="OKU269" s="44"/>
      <c r="OKV269" s="41"/>
      <c r="OKW269" s="42"/>
      <c r="OKX269" s="42"/>
      <c r="OKY269" s="125"/>
      <c r="OKZ269" s="44"/>
      <c r="OLA269" s="44"/>
      <c r="OLB269" s="41"/>
      <c r="OLC269" s="42"/>
      <c r="OLD269" s="42"/>
      <c r="OLE269" s="125"/>
      <c r="OLF269" s="44"/>
      <c r="OLG269" s="44"/>
      <c r="OLH269" s="41"/>
      <c r="OLI269" s="42"/>
      <c r="OLJ269" s="42"/>
      <c r="OLK269" s="125"/>
      <c r="OLL269" s="44"/>
      <c r="OLM269" s="44"/>
      <c r="OLN269" s="41"/>
      <c r="OLO269" s="42"/>
      <c r="OLP269" s="42"/>
      <c r="OLQ269" s="125"/>
      <c r="OLR269" s="44"/>
      <c r="OLS269" s="44"/>
      <c r="OLT269" s="41"/>
      <c r="OLU269" s="42"/>
      <c r="OLV269" s="42"/>
      <c r="OLW269" s="125"/>
      <c r="OLX269" s="44"/>
      <c r="OLY269" s="44"/>
      <c r="OLZ269" s="41"/>
      <c r="OMA269" s="42"/>
      <c r="OMB269" s="42"/>
      <c r="OMC269" s="125"/>
      <c r="OMD269" s="44"/>
      <c r="OME269" s="44"/>
      <c r="OMF269" s="41"/>
      <c r="OMG269" s="42"/>
      <c r="OMH269" s="42"/>
      <c r="OMI269" s="125"/>
      <c r="OMJ269" s="44"/>
      <c r="OMK269" s="44"/>
      <c r="OML269" s="41"/>
      <c r="OMM269" s="42"/>
      <c r="OMN269" s="42"/>
      <c r="OMO269" s="125"/>
      <c r="OMP269" s="44"/>
      <c r="OMQ269" s="44"/>
      <c r="OMR269" s="41"/>
      <c r="OMS269" s="42"/>
      <c r="OMT269" s="42"/>
      <c r="OMU269" s="125"/>
      <c r="OMV269" s="44"/>
      <c r="OMW269" s="44"/>
      <c r="OMX269" s="41"/>
      <c r="OMY269" s="42"/>
      <c r="OMZ269" s="42"/>
      <c r="ONA269" s="125"/>
      <c r="ONB269" s="44"/>
      <c r="ONC269" s="44"/>
      <c r="OND269" s="41"/>
      <c r="ONE269" s="42"/>
      <c r="ONF269" s="42"/>
      <c r="ONG269" s="125"/>
      <c r="ONH269" s="44"/>
      <c r="ONI269" s="44"/>
      <c r="ONJ269" s="41"/>
      <c r="ONK269" s="42"/>
      <c r="ONL269" s="42"/>
      <c r="ONM269" s="125"/>
      <c r="ONN269" s="44"/>
      <c r="ONO269" s="44"/>
      <c r="ONP269" s="41"/>
      <c r="ONQ269" s="42"/>
      <c r="ONR269" s="42"/>
      <c r="ONS269" s="125"/>
      <c r="ONT269" s="44"/>
      <c r="ONU269" s="44"/>
      <c r="ONV269" s="41"/>
      <c r="ONW269" s="42"/>
      <c r="ONX269" s="42"/>
      <c r="ONY269" s="125"/>
      <c r="ONZ269" s="44"/>
      <c r="OOA269" s="44"/>
      <c r="OOB269" s="41"/>
      <c r="OOC269" s="42"/>
      <c r="OOD269" s="42"/>
      <c r="OOE269" s="125"/>
      <c r="OOF269" s="44"/>
      <c r="OOG269" s="44"/>
      <c r="OOH269" s="41"/>
      <c r="OOI269" s="42"/>
      <c r="OOJ269" s="42"/>
      <c r="OOK269" s="125"/>
      <c r="OOL269" s="44"/>
      <c r="OOM269" s="44"/>
      <c r="OON269" s="41"/>
      <c r="OOO269" s="42"/>
      <c r="OOP269" s="42"/>
      <c r="OOQ269" s="125"/>
      <c r="OOR269" s="44"/>
      <c r="OOS269" s="44"/>
      <c r="OOT269" s="41"/>
      <c r="OOU269" s="42"/>
      <c r="OOV269" s="42"/>
      <c r="OOW269" s="125"/>
      <c r="OOX269" s="44"/>
      <c r="OOY269" s="44"/>
      <c r="OOZ269" s="41"/>
      <c r="OPA269" s="42"/>
      <c r="OPB269" s="42"/>
      <c r="OPC269" s="125"/>
      <c r="OPD269" s="44"/>
      <c r="OPE269" s="44"/>
      <c r="OPF269" s="41"/>
      <c r="OPG269" s="42"/>
      <c r="OPH269" s="42"/>
      <c r="OPI269" s="125"/>
      <c r="OPJ269" s="44"/>
      <c r="OPK269" s="44"/>
      <c r="OPL269" s="41"/>
      <c r="OPM269" s="42"/>
      <c r="OPN269" s="42"/>
      <c r="OPO269" s="125"/>
      <c r="OPP269" s="44"/>
      <c r="OPQ269" s="44"/>
      <c r="OPR269" s="41"/>
      <c r="OPS269" s="42"/>
      <c r="OPT269" s="42"/>
      <c r="OPU269" s="125"/>
      <c r="OPV269" s="44"/>
      <c r="OPW269" s="44"/>
      <c r="OPX269" s="41"/>
      <c r="OPY269" s="42"/>
      <c r="OPZ269" s="42"/>
      <c r="OQA269" s="125"/>
      <c r="OQB269" s="44"/>
      <c r="OQC269" s="44"/>
      <c r="OQD269" s="41"/>
      <c r="OQE269" s="42"/>
      <c r="OQF269" s="42"/>
      <c r="OQG269" s="125"/>
      <c r="OQH269" s="44"/>
      <c r="OQI269" s="44"/>
      <c r="OQJ269" s="41"/>
      <c r="OQK269" s="42"/>
      <c r="OQL269" s="42"/>
      <c r="OQM269" s="125"/>
      <c r="OQN269" s="44"/>
      <c r="OQO269" s="44"/>
      <c r="OQP269" s="41"/>
      <c r="OQQ269" s="42"/>
      <c r="OQR269" s="42"/>
      <c r="OQS269" s="125"/>
      <c r="OQT269" s="44"/>
      <c r="OQU269" s="44"/>
      <c r="OQV269" s="41"/>
      <c r="OQW269" s="42"/>
      <c r="OQX269" s="42"/>
      <c r="OQY269" s="125"/>
      <c r="OQZ269" s="44"/>
      <c r="ORA269" s="44"/>
      <c r="ORB269" s="41"/>
      <c r="ORC269" s="42"/>
      <c r="ORD269" s="42"/>
      <c r="ORE269" s="125"/>
      <c r="ORF269" s="44"/>
      <c r="ORG269" s="44"/>
      <c r="ORH269" s="41"/>
      <c r="ORI269" s="42"/>
      <c r="ORJ269" s="42"/>
      <c r="ORK269" s="125"/>
      <c r="ORL269" s="44"/>
      <c r="ORM269" s="44"/>
      <c r="ORN269" s="41"/>
      <c r="ORO269" s="42"/>
      <c r="ORP269" s="42"/>
      <c r="ORQ269" s="125"/>
      <c r="ORR269" s="44"/>
      <c r="ORS269" s="44"/>
      <c r="ORT269" s="41"/>
      <c r="ORU269" s="42"/>
      <c r="ORV269" s="42"/>
      <c r="ORW269" s="125"/>
      <c r="ORX269" s="44"/>
      <c r="ORY269" s="44"/>
      <c r="ORZ269" s="41"/>
      <c r="OSA269" s="42"/>
      <c r="OSB269" s="42"/>
      <c r="OSC269" s="125"/>
      <c r="OSD269" s="44"/>
      <c r="OSE269" s="44"/>
      <c r="OSF269" s="41"/>
      <c r="OSG269" s="42"/>
      <c r="OSH269" s="42"/>
      <c r="OSI269" s="125"/>
      <c r="OSJ269" s="44"/>
      <c r="OSK269" s="44"/>
      <c r="OSL269" s="41"/>
      <c r="OSM269" s="42"/>
      <c r="OSN269" s="42"/>
      <c r="OSO269" s="125"/>
      <c r="OSP269" s="44"/>
      <c r="OSQ269" s="44"/>
      <c r="OSR269" s="41"/>
      <c r="OSS269" s="42"/>
      <c r="OST269" s="42"/>
      <c r="OSU269" s="125"/>
      <c r="OSV269" s="44"/>
      <c r="OSW269" s="44"/>
      <c r="OSX269" s="41"/>
      <c r="OSY269" s="42"/>
      <c r="OSZ269" s="42"/>
      <c r="OTA269" s="125"/>
      <c r="OTB269" s="44"/>
      <c r="OTC269" s="44"/>
      <c r="OTD269" s="41"/>
      <c r="OTE269" s="42"/>
      <c r="OTF269" s="42"/>
      <c r="OTG269" s="125"/>
      <c r="OTH269" s="44"/>
      <c r="OTI269" s="44"/>
      <c r="OTJ269" s="41"/>
      <c r="OTK269" s="42"/>
      <c r="OTL269" s="42"/>
      <c r="OTM269" s="125"/>
      <c r="OTN269" s="44"/>
      <c r="OTO269" s="44"/>
      <c r="OTP269" s="41"/>
      <c r="OTQ269" s="42"/>
      <c r="OTR269" s="42"/>
      <c r="OTS269" s="125"/>
      <c r="OTT269" s="44"/>
      <c r="OTU269" s="44"/>
      <c r="OTV269" s="41"/>
      <c r="OTW269" s="42"/>
      <c r="OTX269" s="42"/>
      <c r="OTY269" s="125"/>
      <c r="OTZ269" s="44"/>
      <c r="OUA269" s="44"/>
      <c r="OUB269" s="41"/>
      <c r="OUC269" s="42"/>
      <c r="OUD269" s="42"/>
      <c r="OUE269" s="125"/>
      <c r="OUF269" s="44"/>
      <c r="OUG269" s="44"/>
      <c r="OUH269" s="41"/>
      <c r="OUI269" s="42"/>
      <c r="OUJ269" s="42"/>
      <c r="OUK269" s="125"/>
      <c r="OUL269" s="44"/>
      <c r="OUM269" s="44"/>
      <c r="OUN269" s="41"/>
      <c r="OUO269" s="42"/>
      <c r="OUP269" s="42"/>
      <c r="OUQ269" s="125"/>
      <c r="OUR269" s="44"/>
      <c r="OUS269" s="44"/>
      <c r="OUT269" s="41"/>
      <c r="OUU269" s="42"/>
      <c r="OUV269" s="42"/>
      <c r="OUW269" s="125"/>
      <c r="OUX269" s="44"/>
      <c r="OUY269" s="44"/>
      <c r="OUZ269" s="41"/>
      <c r="OVA269" s="42"/>
      <c r="OVB269" s="42"/>
      <c r="OVC269" s="125"/>
      <c r="OVD269" s="44"/>
      <c r="OVE269" s="44"/>
      <c r="OVF269" s="41"/>
      <c r="OVG269" s="42"/>
      <c r="OVH269" s="42"/>
      <c r="OVI269" s="125"/>
      <c r="OVJ269" s="44"/>
      <c r="OVK269" s="44"/>
      <c r="OVL269" s="41"/>
      <c r="OVM269" s="42"/>
      <c r="OVN269" s="42"/>
      <c r="OVO269" s="125"/>
      <c r="OVP269" s="44"/>
      <c r="OVQ269" s="44"/>
      <c r="OVR269" s="41"/>
      <c r="OVS269" s="42"/>
      <c r="OVT269" s="42"/>
      <c r="OVU269" s="125"/>
      <c r="OVV269" s="44"/>
      <c r="OVW269" s="44"/>
      <c r="OVX269" s="41"/>
      <c r="OVY269" s="42"/>
      <c r="OVZ269" s="42"/>
      <c r="OWA269" s="125"/>
      <c r="OWB269" s="44"/>
      <c r="OWC269" s="44"/>
      <c r="OWD269" s="41"/>
      <c r="OWE269" s="42"/>
      <c r="OWF269" s="42"/>
      <c r="OWG269" s="125"/>
      <c r="OWH269" s="44"/>
      <c r="OWI269" s="44"/>
      <c r="OWJ269" s="41"/>
      <c r="OWK269" s="42"/>
      <c r="OWL269" s="42"/>
      <c r="OWM269" s="125"/>
      <c r="OWN269" s="44"/>
      <c r="OWO269" s="44"/>
      <c r="OWP269" s="41"/>
      <c r="OWQ269" s="42"/>
      <c r="OWR269" s="42"/>
      <c r="OWS269" s="125"/>
      <c r="OWT269" s="44"/>
      <c r="OWU269" s="44"/>
      <c r="OWV269" s="41"/>
      <c r="OWW269" s="42"/>
      <c r="OWX269" s="42"/>
      <c r="OWY269" s="125"/>
      <c r="OWZ269" s="44"/>
      <c r="OXA269" s="44"/>
      <c r="OXB269" s="41"/>
      <c r="OXC269" s="42"/>
      <c r="OXD269" s="42"/>
      <c r="OXE269" s="125"/>
      <c r="OXF269" s="44"/>
      <c r="OXG269" s="44"/>
      <c r="OXH269" s="41"/>
      <c r="OXI269" s="42"/>
      <c r="OXJ269" s="42"/>
      <c r="OXK269" s="125"/>
      <c r="OXL269" s="44"/>
      <c r="OXM269" s="44"/>
      <c r="OXN269" s="41"/>
      <c r="OXO269" s="42"/>
      <c r="OXP269" s="42"/>
      <c r="OXQ269" s="125"/>
      <c r="OXR269" s="44"/>
      <c r="OXS269" s="44"/>
      <c r="OXT269" s="41"/>
      <c r="OXU269" s="42"/>
      <c r="OXV269" s="42"/>
      <c r="OXW269" s="125"/>
      <c r="OXX269" s="44"/>
      <c r="OXY269" s="44"/>
      <c r="OXZ269" s="41"/>
      <c r="OYA269" s="42"/>
      <c r="OYB269" s="42"/>
      <c r="OYC269" s="125"/>
      <c r="OYD269" s="44"/>
      <c r="OYE269" s="44"/>
      <c r="OYF269" s="41"/>
      <c r="OYG269" s="42"/>
      <c r="OYH269" s="42"/>
      <c r="OYI269" s="125"/>
      <c r="OYJ269" s="44"/>
      <c r="OYK269" s="44"/>
      <c r="OYL269" s="41"/>
      <c r="OYM269" s="42"/>
      <c r="OYN269" s="42"/>
      <c r="OYO269" s="125"/>
      <c r="OYP269" s="44"/>
      <c r="OYQ269" s="44"/>
      <c r="OYR269" s="41"/>
      <c r="OYS269" s="42"/>
      <c r="OYT269" s="42"/>
      <c r="OYU269" s="125"/>
      <c r="OYV269" s="44"/>
      <c r="OYW269" s="44"/>
      <c r="OYX269" s="41"/>
      <c r="OYY269" s="42"/>
      <c r="OYZ269" s="42"/>
      <c r="OZA269" s="125"/>
      <c r="OZB269" s="44"/>
      <c r="OZC269" s="44"/>
      <c r="OZD269" s="41"/>
      <c r="OZE269" s="42"/>
      <c r="OZF269" s="42"/>
      <c r="OZG269" s="125"/>
      <c r="OZH269" s="44"/>
      <c r="OZI269" s="44"/>
      <c r="OZJ269" s="41"/>
      <c r="OZK269" s="42"/>
      <c r="OZL269" s="42"/>
      <c r="OZM269" s="125"/>
      <c r="OZN269" s="44"/>
      <c r="OZO269" s="44"/>
      <c r="OZP269" s="41"/>
      <c r="OZQ269" s="42"/>
      <c r="OZR269" s="42"/>
      <c r="OZS269" s="125"/>
      <c r="OZT269" s="44"/>
      <c r="OZU269" s="44"/>
      <c r="OZV269" s="41"/>
      <c r="OZW269" s="42"/>
      <c r="OZX269" s="42"/>
      <c r="OZY269" s="125"/>
      <c r="OZZ269" s="44"/>
      <c r="PAA269" s="44"/>
      <c r="PAB269" s="41"/>
      <c r="PAC269" s="42"/>
      <c r="PAD269" s="42"/>
      <c r="PAE269" s="125"/>
      <c r="PAF269" s="44"/>
      <c r="PAG269" s="44"/>
      <c r="PAH269" s="41"/>
      <c r="PAI269" s="42"/>
      <c r="PAJ269" s="42"/>
      <c r="PAK269" s="125"/>
      <c r="PAL269" s="44"/>
      <c r="PAM269" s="44"/>
      <c r="PAN269" s="41"/>
      <c r="PAO269" s="42"/>
      <c r="PAP269" s="42"/>
      <c r="PAQ269" s="125"/>
      <c r="PAR269" s="44"/>
      <c r="PAS269" s="44"/>
      <c r="PAT269" s="41"/>
      <c r="PAU269" s="42"/>
      <c r="PAV269" s="42"/>
      <c r="PAW269" s="125"/>
      <c r="PAX269" s="44"/>
      <c r="PAY269" s="44"/>
      <c r="PAZ269" s="41"/>
      <c r="PBA269" s="42"/>
      <c r="PBB269" s="42"/>
      <c r="PBC269" s="125"/>
      <c r="PBD269" s="44"/>
      <c r="PBE269" s="44"/>
      <c r="PBF269" s="41"/>
      <c r="PBG269" s="42"/>
      <c r="PBH269" s="42"/>
      <c r="PBI269" s="125"/>
      <c r="PBJ269" s="44"/>
      <c r="PBK269" s="44"/>
      <c r="PBL269" s="41"/>
      <c r="PBM269" s="42"/>
      <c r="PBN269" s="42"/>
      <c r="PBO269" s="125"/>
      <c r="PBP269" s="44"/>
      <c r="PBQ269" s="44"/>
      <c r="PBR269" s="41"/>
      <c r="PBS269" s="42"/>
      <c r="PBT269" s="42"/>
      <c r="PBU269" s="125"/>
      <c r="PBV269" s="44"/>
      <c r="PBW269" s="44"/>
      <c r="PBX269" s="41"/>
      <c r="PBY269" s="42"/>
      <c r="PBZ269" s="42"/>
      <c r="PCA269" s="125"/>
      <c r="PCB269" s="44"/>
      <c r="PCC269" s="44"/>
      <c r="PCD269" s="41"/>
      <c r="PCE269" s="42"/>
      <c r="PCF269" s="42"/>
      <c r="PCG269" s="125"/>
      <c r="PCH269" s="44"/>
      <c r="PCI269" s="44"/>
      <c r="PCJ269" s="41"/>
      <c r="PCK269" s="42"/>
      <c r="PCL269" s="42"/>
      <c r="PCM269" s="125"/>
      <c r="PCN269" s="44"/>
      <c r="PCO269" s="44"/>
      <c r="PCP269" s="41"/>
      <c r="PCQ269" s="42"/>
      <c r="PCR269" s="42"/>
      <c r="PCS269" s="125"/>
      <c r="PCT269" s="44"/>
      <c r="PCU269" s="44"/>
      <c r="PCV269" s="41"/>
      <c r="PCW269" s="42"/>
      <c r="PCX269" s="42"/>
      <c r="PCY269" s="125"/>
      <c r="PCZ269" s="44"/>
      <c r="PDA269" s="44"/>
      <c r="PDB269" s="41"/>
      <c r="PDC269" s="42"/>
      <c r="PDD269" s="42"/>
      <c r="PDE269" s="125"/>
      <c r="PDF269" s="44"/>
      <c r="PDG269" s="44"/>
      <c r="PDH269" s="41"/>
      <c r="PDI269" s="42"/>
      <c r="PDJ269" s="42"/>
      <c r="PDK269" s="125"/>
      <c r="PDL269" s="44"/>
      <c r="PDM269" s="44"/>
      <c r="PDN269" s="41"/>
      <c r="PDO269" s="42"/>
      <c r="PDP269" s="42"/>
      <c r="PDQ269" s="125"/>
      <c r="PDR269" s="44"/>
      <c r="PDS269" s="44"/>
      <c r="PDT269" s="41"/>
      <c r="PDU269" s="42"/>
      <c r="PDV269" s="42"/>
      <c r="PDW269" s="125"/>
      <c r="PDX269" s="44"/>
      <c r="PDY269" s="44"/>
      <c r="PDZ269" s="41"/>
      <c r="PEA269" s="42"/>
      <c r="PEB269" s="42"/>
      <c r="PEC269" s="125"/>
      <c r="PED269" s="44"/>
      <c r="PEE269" s="44"/>
      <c r="PEF269" s="41"/>
      <c r="PEG269" s="42"/>
      <c r="PEH269" s="42"/>
      <c r="PEI269" s="125"/>
      <c r="PEJ269" s="44"/>
      <c r="PEK269" s="44"/>
      <c r="PEL269" s="41"/>
      <c r="PEM269" s="42"/>
      <c r="PEN269" s="42"/>
      <c r="PEO269" s="125"/>
      <c r="PEP269" s="44"/>
      <c r="PEQ269" s="44"/>
      <c r="PER269" s="41"/>
      <c r="PES269" s="42"/>
      <c r="PET269" s="42"/>
      <c r="PEU269" s="125"/>
      <c r="PEV269" s="44"/>
      <c r="PEW269" s="44"/>
      <c r="PEX269" s="41"/>
      <c r="PEY269" s="42"/>
      <c r="PEZ269" s="42"/>
      <c r="PFA269" s="125"/>
      <c r="PFB269" s="44"/>
      <c r="PFC269" s="44"/>
      <c r="PFD269" s="41"/>
      <c r="PFE269" s="42"/>
      <c r="PFF269" s="42"/>
      <c r="PFG269" s="125"/>
      <c r="PFH269" s="44"/>
      <c r="PFI269" s="44"/>
      <c r="PFJ269" s="41"/>
      <c r="PFK269" s="42"/>
      <c r="PFL269" s="42"/>
      <c r="PFM269" s="125"/>
      <c r="PFN269" s="44"/>
      <c r="PFO269" s="44"/>
      <c r="PFP269" s="41"/>
      <c r="PFQ269" s="42"/>
      <c r="PFR269" s="42"/>
      <c r="PFS269" s="125"/>
      <c r="PFT269" s="44"/>
      <c r="PFU269" s="44"/>
      <c r="PFV269" s="41"/>
      <c r="PFW269" s="42"/>
      <c r="PFX269" s="42"/>
      <c r="PFY269" s="125"/>
      <c r="PFZ269" s="44"/>
      <c r="PGA269" s="44"/>
      <c r="PGB269" s="41"/>
      <c r="PGC269" s="42"/>
      <c r="PGD269" s="42"/>
      <c r="PGE269" s="125"/>
      <c r="PGF269" s="44"/>
      <c r="PGG269" s="44"/>
      <c r="PGH269" s="41"/>
      <c r="PGI269" s="42"/>
      <c r="PGJ269" s="42"/>
      <c r="PGK269" s="125"/>
      <c r="PGL269" s="44"/>
      <c r="PGM269" s="44"/>
      <c r="PGN269" s="41"/>
      <c r="PGO269" s="42"/>
      <c r="PGP269" s="42"/>
      <c r="PGQ269" s="125"/>
      <c r="PGR269" s="44"/>
      <c r="PGS269" s="44"/>
      <c r="PGT269" s="41"/>
      <c r="PGU269" s="42"/>
      <c r="PGV269" s="42"/>
      <c r="PGW269" s="125"/>
      <c r="PGX269" s="44"/>
      <c r="PGY269" s="44"/>
      <c r="PGZ269" s="41"/>
      <c r="PHA269" s="42"/>
      <c r="PHB269" s="42"/>
      <c r="PHC269" s="125"/>
      <c r="PHD269" s="44"/>
      <c r="PHE269" s="44"/>
      <c r="PHF269" s="41"/>
      <c r="PHG269" s="42"/>
      <c r="PHH269" s="42"/>
      <c r="PHI269" s="125"/>
      <c r="PHJ269" s="44"/>
      <c r="PHK269" s="44"/>
      <c r="PHL269" s="41"/>
      <c r="PHM269" s="42"/>
      <c r="PHN269" s="42"/>
      <c r="PHO269" s="125"/>
      <c r="PHP269" s="44"/>
      <c r="PHQ269" s="44"/>
      <c r="PHR269" s="41"/>
      <c r="PHS269" s="42"/>
      <c r="PHT269" s="42"/>
      <c r="PHU269" s="125"/>
      <c r="PHV269" s="44"/>
      <c r="PHW269" s="44"/>
      <c r="PHX269" s="41"/>
      <c r="PHY269" s="42"/>
      <c r="PHZ269" s="42"/>
      <c r="PIA269" s="125"/>
      <c r="PIB269" s="44"/>
      <c r="PIC269" s="44"/>
      <c r="PID269" s="41"/>
      <c r="PIE269" s="42"/>
      <c r="PIF269" s="42"/>
      <c r="PIG269" s="125"/>
      <c r="PIH269" s="44"/>
      <c r="PII269" s="44"/>
      <c r="PIJ269" s="41"/>
      <c r="PIK269" s="42"/>
      <c r="PIL269" s="42"/>
      <c r="PIM269" s="125"/>
      <c r="PIN269" s="44"/>
      <c r="PIO269" s="44"/>
      <c r="PIP269" s="41"/>
      <c r="PIQ269" s="42"/>
      <c r="PIR269" s="42"/>
      <c r="PIS269" s="125"/>
      <c r="PIT269" s="44"/>
      <c r="PIU269" s="44"/>
      <c r="PIV269" s="41"/>
      <c r="PIW269" s="42"/>
      <c r="PIX269" s="42"/>
      <c r="PIY269" s="125"/>
      <c r="PIZ269" s="44"/>
      <c r="PJA269" s="44"/>
      <c r="PJB269" s="41"/>
      <c r="PJC269" s="42"/>
      <c r="PJD269" s="42"/>
      <c r="PJE269" s="125"/>
      <c r="PJF269" s="44"/>
      <c r="PJG269" s="44"/>
      <c r="PJH269" s="41"/>
      <c r="PJI269" s="42"/>
      <c r="PJJ269" s="42"/>
      <c r="PJK269" s="125"/>
      <c r="PJL269" s="44"/>
      <c r="PJM269" s="44"/>
      <c r="PJN269" s="41"/>
      <c r="PJO269" s="42"/>
      <c r="PJP269" s="42"/>
      <c r="PJQ269" s="125"/>
      <c r="PJR269" s="44"/>
      <c r="PJS269" s="44"/>
      <c r="PJT269" s="41"/>
      <c r="PJU269" s="42"/>
      <c r="PJV269" s="42"/>
      <c r="PJW269" s="125"/>
      <c r="PJX269" s="44"/>
      <c r="PJY269" s="44"/>
      <c r="PJZ269" s="41"/>
      <c r="PKA269" s="42"/>
      <c r="PKB269" s="42"/>
      <c r="PKC269" s="125"/>
      <c r="PKD269" s="44"/>
      <c r="PKE269" s="44"/>
      <c r="PKF269" s="41"/>
      <c r="PKG269" s="42"/>
      <c r="PKH269" s="42"/>
      <c r="PKI269" s="125"/>
      <c r="PKJ269" s="44"/>
      <c r="PKK269" s="44"/>
      <c r="PKL269" s="41"/>
      <c r="PKM269" s="42"/>
      <c r="PKN269" s="42"/>
      <c r="PKO269" s="125"/>
      <c r="PKP269" s="44"/>
      <c r="PKQ269" s="44"/>
      <c r="PKR269" s="41"/>
      <c r="PKS269" s="42"/>
      <c r="PKT269" s="42"/>
      <c r="PKU269" s="125"/>
      <c r="PKV269" s="44"/>
      <c r="PKW269" s="44"/>
      <c r="PKX269" s="41"/>
      <c r="PKY269" s="42"/>
      <c r="PKZ269" s="42"/>
      <c r="PLA269" s="125"/>
      <c r="PLB269" s="44"/>
      <c r="PLC269" s="44"/>
      <c r="PLD269" s="41"/>
      <c r="PLE269" s="42"/>
      <c r="PLF269" s="42"/>
      <c r="PLG269" s="125"/>
      <c r="PLH269" s="44"/>
      <c r="PLI269" s="44"/>
      <c r="PLJ269" s="41"/>
      <c r="PLK269" s="42"/>
      <c r="PLL269" s="42"/>
      <c r="PLM269" s="125"/>
      <c r="PLN269" s="44"/>
      <c r="PLO269" s="44"/>
      <c r="PLP269" s="41"/>
      <c r="PLQ269" s="42"/>
      <c r="PLR269" s="42"/>
      <c r="PLS269" s="125"/>
      <c r="PLT269" s="44"/>
      <c r="PLU269" s="44"/>
      <c r="PLV269" s="41"/>
      <c r="PLW269" s="42"/>
      <c r="PLX269" s="42"/>
      <c r="PLY269" s="125"/>
      <c r="PLZ269" s="44"/>
      <c r="PMA269" s="44"/>
      <c r="PMB269" s="41"/>
      <c r="PMC269" s="42"/>
      <c r="PMD269" s="42"/>
      <c r="PME269" s="125"/>
      <c r="PMF269" s="44"/>
      <c r="PMG269" s="44"/>
      <c r="PMH269" s="41"/>
      <c r="PMI269" s="42"/>
      <c r="PMJ269" s="42"/>
      <c r="PMK269" s="125"/>
      <c r="PML269" s="44"/>
      <c r="PMM269" s="44"/>
      <c r="PMN269" s="41"/>
      <c r="PMO269" s="42"/>
      <c r="PMP269" s="42"/>
      <c r="PMQ269" s="125"/>
      <c r="PMR269" s="44"/>
      <c r="PMS269" s="44"/>
      <c r="PMT269" s="41"/>
      <c r="PMU269" s="42"/>
      <c r="PMV269" s="42"/>
      <c r="PMW269" s="125"/>
      <c r="PMX269" s="44"/>
      <c r="PMY269" s="44"/>
      <c r="PMZ269" s="41"/>
      <c r="PNA269" s="42"/>
      <c r="PNB269" s="42"/>
      <c r="PNC269" s="125"/>
      <c r="PND269" s="44"/>
      <c r="PNE269" s="44"/>
      <c r="PNF269" s="41"/>
      <c r="PNG269" s="42"/>
      <c r="PNH269" s="42"/>
      <c r="PNI269" s="125"/>
      <c r="PNJ269" s="44"/>
      <c r="PNK269" s="44"/>
      <c r="PNL269" s="41"/>
      <c r="PNM269" s="42"/>
      <c r="PNN269" s="42"/>
      <c r="PNO269" s="125"/>
      <c r="PNP269" s="44"/>
      <c r="PNQ269" s="44"/>
      <c r="PNR269" s="41"/>
      <c r="PNS269" s="42"/>
      <c r="PNT269" s="42"/>
      <c r="PNU269" s="125"/>
      <c r="PNV269" s="44"/>
      <c r="PNW269" s="44"/>
      <c r="PNX269" s="41"/>
      <c r="PNY269" s="42"/>
      <c r="PNZ269" s="42"/>
      <c r="POA269" s="125"/>
      <c r="POB269" s="44"/>
      <c r="POC269" s="44"/>
      <c r="POD269" s="41"/>
      <c r="POE269" s="42"/>
      <c r="POF269" s="42"/>
      <c r="POG269" s="125"/>
      <c r="POH269" s="44"/>
      <c r="POI269" s="44"/>
      <c r="POJ269" s="41"/>
      <c r="POK269" s="42"/>
      <c r="POL269" s="42"/>
      <c r="POM269" s="125"/>
      <c r="PON269" s="44"/>
      <c r="POO269" s="44"/>
      <c r="POP269" s="41"/>
      <c r="POQ269" s="42"/>
      <c r="POR269" s="42"/>
      <c r="POS269" s="125"/>
      <c r="POT269" s="44"/>
      <c r="POU269" s="44"/>
      <c r="POV269" s="41"/>
      <c r="POW269" s="42"/>
      <c r="POX269" s="42"/>
      <c r="POY269" s="125"/>
      <c r="POZ269" s="44"/>
      <c r="PPA269" s="44"/>
      <c r="PPB269" s="41"/>
      <c r="PPC269" s="42"/>
      <c r="PPD269" s="42"/>
      <c r="PPE269" s="125"/>
      <c r="PPF269" s="44"/>
      <c r="PPG269" s="44"/>
      <c r="PPH269" s="41"/>
      <c r="PPI269" s="42"/>
      <c r="PPJ269" s="42"/>
      <c r="PPK269" s="125"/>
      <c r="PPL269" s="44"/>
      <c r="PPM269" s="44"/>
      <c r="PPN269" s="41"/>
      <c r="PPO269" s="42"/>
      <c r="PPP269" s="42"/>
      <c r="PPQ269" s="125"/>
      <c r="PPR269" s="44"/>
      <c r="PPS269" s="44"/>
      <c r="PPT269" s="41"/>
      <c r="PPU269" s="42"/>
      <c r="PPV269" s="42"/>
      <c r="PPW269" s="125"/>
      <c r="PPX269" s="44"/>
      <c r="PPY269" s="44"/>
      <c r="PPZ269" s="41"/>
      <c r="PQA269" s="42"/>
      <c r="PQB269" s="42"/>
      <c r="PQC269" s="125"/>
      <c r="PQD269" s="44"/>
      <c r="PQE269" s="44"/>
      <c r="PQF269" s="41"/>
      <c r="PQG269" s="42"/>
      <c r="PQH269" s="42"/>
      <c r="PQI269" s="125"/>
      <c r="PQJ269" s="44"/>
      <c r="PQK269" s="44"/>
      <c r="PQL269" s="41"/>
      <c r="PQM269" s="42"/>
      <c r="PQN269" s="42"/>
      <c r="PQO269" s="125"/>
      <c r="PQP269" s="44"/>
      <c r="PQQ269" s="44"/>
      <c r="PQR269" s="41"/>
      <c r="PQS269" s="42"/>
      <c r="PQT269" s="42"/>
      <c r="PQU269" s="125"/>
      <c r="PQV269" s="44"/>
      <c r="PQW269" s="44"/>
      <c r="PQX269" s="41"/>
      <c r="PQY269" s="42"/>
      <c r="PQZ269" s="42"/>
      <c r="PRA269" s="125"/>
      <c r="PRB269" s="44"/>
      <c r="PRC269" s="44"/>
      <c r="PRD269" s="41"/>
      <c r="PRE269" s="42"/>
      <c r="PRF269" s="42"/>
      <c r="PRG269" s="125"/>
      <c r="PRH269" s="44"/>
      <c r="PRI269" s="44"/>
      <c r="PRJ269" s="41"/>
      <c r="PRK269" s="42"/>
      <c r="PRL269" s="42"/>
      <c r="PRM269" s="125"/>
      <c r="PRN269" s="44"/>
      <c r="PRO269" s="44"/>
      <c r="PRP269" s="41"/>
      <c r="PRQ269" s="42"/>
      <c r="PRR269" s="42"/>
      <c r="PRS269" s="125"/>
      <c r="PRT269" s="44"/>
      <c r="PRU269" s="44"/>
      <c r="PRV269" s="41"/>
      <c r="PRW269" s="42"/>
      <c r="PRX269" s="42"/>
      <c r="PRY269" s="125"/>
      <c r="PRZ269" s="44"/>
      <c r="PSA269" s="44"/>
      <c r="PSB269" s="41"/>
      <c r="PSC269" s="42"/>
      <c r="PSD269" s="42"/>
      <c r="PSE269" s="125"/>
      <c r="PSF269" s="44"/>
      <c r="PSG269" s="44"/>
      <c r="PSH269" s="41"/>
      <c r="PSI269" s="42"/>
      <c r="PSJ269" s="42"/>
      <c r="PSK269" s="125"/>
      <c r="PSL269" s="44"/>
      <c r="PSM269" s="44"/>
      <c r="PSN269" s="41"/>
      <c r="PSO269" s="42"/>
      <c r="PSP269" s="42"/>
      <c r="PSQ269" s="125"/>
      <c r="PSR269" s="44"/>
      <c r="PSS269" s="44"/>
      <c r="PST269" s="41"/>
      <c r="PSU269" s="42"/>
      <c r="PSV269" s="42"/>
      <c r="PSW269" s="125"/>
      <c r="PSX269" s="44"/>
      <c r="PSY269" s="44"/>
      <c r="PSZ269" s="41"/>
      <c r="PTA269" s="42"/>
      <c r="PTB269" s="42"/>
      <c r="PTC269" s="125"/>
      <c r="PTD269" s="44"/>
      <c r="PTE269" s="44"/>
      <c r="PTF269" s="41"/>
      <c r="PTG269" s="42"/>
      <c r="PTH269" s="42"/>
      <c r="PTI269" s="125"/>
      <c r="PTJ269" s="44"/>
      <c r="PTK269" s="44"/>
      <c r="PTL269" s="41"/>
      <c r="PTM269" s="42"/>
      <c r="PTN269" s="42"/>
      <c r="PTO269" s="125"/>
      <c r="PTP269" s="44"/>
      <c r="PTQ269" s="44"/>
      <c r="PTR269" s="41"/>
      <c r="PTS269" s="42"/>
      <c r="PTT269" s="42"/>
      <c r="PTU269" s="125"/>
      <c r="PTV269" s="44"/>
      <c r="PTW269" s="44"/>
      <c r="PTX269" s="41"/>
      <c r="PTY269" s="42"/>
      <c r="PTZ269" s="42"/>
      <c r="PUA269" s="125"/>
      <c r="PUB269" s="44"/>
      <c r="PUC269" s="44"/>
      <c r="PUD269" s="41"/>
      <c r="PUE269" s="42"/>
      <c r="PUF269" s="42"/>
      <c r="PUG269" s="125"/>
      <c r="PUH269" s="44"/>
      <c r="PUI269" s="44"/>
      <c r="PUJ269" s="41"/>
      <c r="PUK269" s="42"/>
      <c r="PUL269" s="42"/>
      <c r="PUM269" s="125"/>
      <c r="PUN269" s="44"/>
      <c r="PUO269" s="44"/>
      <c r="PUP269" s="41"/>
      <c r="PUQ269" s="42"/>
      <c r="PUR269" s="42"/>
      <c r="PUS269" s="125"/>
      <c r="PUT269" s="44"/>
      <c r="PUU269" s="44"/>
      <c r="PUV269" s="41"/>
      <c r="PUW269" s="42"/>
      <c r="PUX269" s="42"/>
      <c r="PUY269" s="125"/>
      <c r="PUZ269" s="44"/>
      <c r="PVA269" s="44"/>
      <c r="PVB269" s="41"/>
      <c r="PVC269" s="42"/>
      <c r="PVD269" s="42"/>
      <c r="PVE269" s="125"/>
      <c r="PVF269" s="44"/>
      <c r="PVG269" s="44"/>
      <c r="PVH269" s="41"/>
      <c r="PVI269" s="42"/>
      <c r="PVJ269" s="42"/>
      <c r="PVK269" s="125"/>
      <c r="PVL269" s="44"/>
      <c r="PVM269" s="44"/>
      <c r="PVN269" s="41"/>
      <c r="PVO269" s="42"/>
      <c r="PVP269" s="42"/>
      <c r="PVQ269" s="125"/>
      <c r="PVR269" s="44"/>
      <c r="PVS269" s="44"/>
      <c r="PVT269" s="41"/>
      <c r="PVU269" s="42"/>
      <c r="PVV269" s="42"/>
      <c r="PVW269" s="125"/>
      <c r="PVX269" s="44"/>
      <c r="PVY269" s="44"/>
      <c r="PVZ269" s="41"/>
      <c r="PWA269" s="42"/>
      <c r="PWB269" s="42"/>
      <c r="PWC269" s="125"/>
      <c r="PWD269" s="44"/>
      <c r="PWE269" s="44"/>
      <c r="PWF269" s="41"/>
      <c r="PWG269" s="42"/>
      <c r="PWH269" s="42"/>
      <c r="PWI269" s="125"/>
      <c r="PWJ269" s="44"/>
      <c r="PWK269" s="44"/>
      <c r="PWL269" s="41"/>
      <c r="PWM269" s="42"/>
      <c r="PWN269" s="42"/>
      <c r="PWO269" s="125"/>
      <c r="PWP269" s="44"/>
      <c r="PWQ269" s="44"/>
      <c r="PWR269" s="41"/>
      <c r="PWS269" s="42"/>
      <c r="PWT269" s="42"/>
      <c r="PWU269" s="125"/>
      <c r="PWV269" s="44"/>
      <c r="PWW269" s="44"/>
      <c r="PWX269" s="41"/>
      <c r="PWY269" s="42"/>
      <c r="PWZ269" s="42"/>
      <c r="PXA269" s="125"/>
      <c r="PXB269" s="44"/>
      <c r="PXC269" s="44"/>
      <c r="PXD269" s="41"/>
      <c r="PXE269" s="42"/>
      <c r="PXF269" s="42"/>
      <c r="PXG269" s="125"/>
      <c r="PXH269" s="44"/>
      <c r="PXI269" s="44"/>
      <c r="PXJ269" s="41"/>
      <c r="PXK269" s="42"/>
      <c r="PXL269" s="42"/>
      <c r="PXM269" s="125"/>
      <c r="PXN269" s="44"/>
      <c r="PXO269" s="44"/>
      <c r="PXP269" s="41"/>
      <c r="PXQ269" s="42"/>
      <c r="PXR269" s="42"/>
      <c r="PXS269" s="125"/>
      <c r="PXT269" s="44"/>
      <c r="PXU269" s="44"/>
      <c r="PXV269" s="41"/>
      <c r="PXW269" s="42"/>
      <c r="PXX269" s="42"/>
      <c r="PXY269" s="125"/>
      <c r="PXZ269" s="44"/>
      <c r="PYA269" s="44"/>
      <c r="PYB269" s="41"/>
      <c r="PYC269" s="42"/>
      <c r="PYD269" s="42"/>
      <c r="PYE269" s="125"/>
      <c r="PYF269" s="44"/>
      <c r="PYG269" s="44"/>
      <c r="PYH269" s="41"/>
      <c r="PYI269" s="42"/>
      <c r="PYJ269" s="42"/>
      <c r="PYK269" s="125"/>
      <c r="PYL269" s="44"/>
      <c r="PYM269" s="44"/>
      <c r="PYN269" s="41"/>
      <c r="PYO269" s="42"/>
      <c r="PYP269" s="42"/>
      <c r="PYQ269" s="125"/>
      <c r="PYR269" s="44"/>
      <c r="PYS269" s="44"/>
      <c r="PYT269" s="41"/>
      <c r="PYU269" s="42"/>
      <c r="PYV269" s="42"/>
      <c r="PYW269" s="125"/>
      <c r="PYX269" s="44"/>
      <c r="PYY269" s="44"/>
      <c r="PYZ269" s="41"/>
      <c r="PZA269" s="42"/>
      <c r="PZB269" s="42"/>
      <c r="PZC269" s="125"/>
      <c r="PZD269" s="44"/>
      <c r="PZE269" s="44"/>
      <c r="PZF269" s="41"/>
      <c r="PZG269" s="42"/>
      <c r="PZH269" s="42"/>
      <c r="PZI269" s="125"/>
      <c r="PZJ269" s="44"/>
      <c r="PZK269" s="44"/>
      <c r="PZL269" s="41"/>
      <c r="PZM269" s="42"/>
      <c r="PZN269" s="42"/>
      <c r="PZO269" s="125"/>
      <c r="PZP269" s="44"/>
      <c r="PZQ269" s="44"/>
      <c r="PZR269" s="41"/>
      <c r="PZS269" s="42"/>
      <c r="PZT269" s="42"/>
      <c r="PZU269" s="125"/>
      <c r="PZV269" s="44"/>
      <c r="PZW269" s="44"/>
      <c r="PZX269" s="41"/>
      <c r="PZY269" s="42"/>
      <c r="PZZ269" s="42"/>
      <c r="QAA269" s="125"/>
      <c r="QAB269" s="44"/>
      <c r="QAC269" s="44"/>
      <c r="QAD269" s="41"/>
      <c r="QAE269" s="42"/>
      <c r="QAF269" s="42"/>
      <c r="QAG269" s="125"/>
      <c r="QAH269" s="44"/>
      <c r="QAI269" s="44"/>
      <c r="QAJ269" s="41"/>
      <c r="QAK269" s="42"/>
      <c r="QAL269" s="42"/>
      <c r="QAM269" s="125"/>
      <c r="QAN269" s="44"/>
      <c r="QAO269" s="44"/>
      <c r="QAP269" s="41"/>
      <c r="QAQ269" s="42"/>
      <c r="QAR269" s="42"/>
      <c r="QAS269" s="125"/>
      <c r="QAT269" s="44"/>
      <c r="QAU269" s="44"/>
      <c r="QAV269" s="41"/>
      <c r="QAW269" s="42"/>
      <c r="QAX269" s="42"/>
      <c r="QAY269" s="125"/>
      <c r="QAZ269" s="44"/>
      <c r="QBA269" s="44"/>
      <c r="QBB269" s="41"/>
      <c r="QBC269" s="42"/>
      <c r="QBD269" s="42"/>
      <c r="QBE269" s="125"/>
      <c r="QBF269" s="44"/>
      <c r="QBG269" s="44"/>
      <c r="QBH269" s="41"/>
      <c r="QBI269" s="42"/>
      <c r="QBJ269" s="42"/>
      <c r="QBK269" s="125"/>
      <c r="QBL269" s="44"/>
      <c r="QBM269" s="44"/>
      <c r="QBN269" s="41"/>
      <c r="QBO269" s="42"/>
      <c r="QBP269" s="42"/>
      <c r="QBQ269" s="125"/>
      <c r="QBR269" s="44"/>
      <c r="QBS269" s="44"/>
      <c r="QBT269" s="41"/>
      <c r="QBU269" s="42"/>
      <c r="QBV269" s="42"/>
      <c r="QBW269" s="125"/>
      <c r="QBX269" s="44"/>
      <c r="QBY269" s="44"/>
      <c r="QBZ269" s="41"/>
      <c r="QCA269" s="42"/>
      <c r="QCB269" s="42"/>
      <c r="QCC269" s="125"/>
      <c r="QCD269" s="44"/>
      <c r="QCE269" s="44"/>
      <c r="QCF269" s="41"/>
      <c r="QCG269" s="42"/>
      <c r="QCH269" s="42"/>
      <c r="QCI269" s="125"/>
      <c r="QCJ269" s="44"/>
      <c r="QCK269" s="44"/>
      <c r="QCL269" s="41"/>
      <c r="QCM269" s="42"/>
      <c r="QCN269" s="42"/>
      <c r="QCO269" s="125"/>
      <c r="QCP269" s="44"/>
      <c r="QCQ269" s="44"/>
      <c r="QCR269" s="41"/>
      <c r="QCS269" s="42"/>
      <c r="QCT269" s="42"/>
      <c r="QCU269" s="125"/>
      <c r="QCV269" s="44"/>
      <c r="QCW269" s="44"/>
      <c r="QCX269" s="41"/>
      <c r="QCY269" s="42"/>
      <c r="QCZ269" s="42"/>
      <c r="QDA269" s="125"/>
      <c r="QDB269" s="44"/>
      <c r="QDC269" s="44"/>
      <c r="QDD269" s="41"/>
      <c r="QDE269" s="42"/>
      <c r="QDF269" s="42"/>
      <c r="QDG269" s="125"/>
      <c r="QDH269" s="44"/>
      <c r="QDI269" s="44"/>
      <c r="QDJ269" s="41"/>
      <c r="QDK269" s="42"/>
      <c r="QDL269" s="42"/>
      <c r="QDM269" s="125"/>
      <c r="QDN269" s="44"/>
      <c r="QDO269" s="44"/>
      <c r="QDP269" s="41"/>
      <c r="QDQ269" s="42"/>
      <c r="QDR269" s="42"/>
      <c r="QDS269" s="125"/>
      <c r="QDT269" s="44"/>
      <c r="QDU269" s="44"/>
      <c r="QDV269" s="41"/>
      <c r="QDW269" s="42"/>
      <c r="QDX269" s="42"/>
      <c r="QDY269" s="125"/>
      <c r="QDZ269" s="44"/>
      <c r="QEA269" s="44"/>
      <c r="QEB269" s="41"/>
      <c r="QEC269" s="42"/>
      <c r="QED269" s="42"/>
      <c r="QEE269" s="125"/>
      <c r="QEF269" s="44"/>
      <c r="QEG269" s="44"/>
      <c r="QEH269" s="41"/>
      <c r="QEI269" s="42"/>
      <c r="QEJ269" s="42"/>
      <c r="QEK269" s="125"/>
      <c r="QEL269" s="44"/>
      <c r="QEM269" s="44"/>
      <c r="QEN269" s="41"/>
      <c r="QEO269" s="42"/>
      <c r="QEP269" s="42"/>
      <c r="QEQ269" s="125"/>
      <c r="QER269" s="44"/>
      <c r="QES269" s="44"/>
      <c r="QET269" s="41"/>
      <c r="QEU269" s="42"/>
      <c r="QEV269" s="42"/>
      <c r="QEW269" s="125"/>
      <c r="QEX269" s="44"/>
      <c r="QEY269" s="44"/>
      <c r="QEZ269" s="41"/>
      <c r="QFA269" s="42"/>
      <c r="QFB269" s="42"/>
      <c r="QFC269" s="125"/>
      <c r="QFD269" s="44"/>
      <c r="QFE269" s="44"/>
      <c r="QFF269" s="41"/>
      <c r="QFG269" s="42"/>
      <c r="QFH269" s="42"/>
      <c r="QFI269" s="125"/>
      <c r="QFJ269" s="44"/>
      <c r="QFK269" s="44"/>
      <c r="QFL269" s="41"/>
      <c r="QFM269" s="42"/>
      <c r="QFN269" s="42"/>
      <c r="QFO269" s="125"/>
      <c r="QFP269" s="44"/>
      <c r="QFQ269" s="44"/>
      <c r="QFR269" s="41"/>
      <c r="QFS269" s="42"/>
      <c r="QFT269" s="42"/>
      <c r="QFU269" s="125"/>
      <c r="QFV269" s="44"/>
      <c r="QFW269" s="44"/>
      <c r="QFX269" s="41"/>
      <c r="QFY269" s="42"/>
      <c r="QFZ269" s="42"/>
      <c r="QGA269" s="125"/>
      <c r="QGB269" s="44"/>
      <c r="QGC269" s="44"/>
      <c r="QGD269" s="41"/>
      <c r="QGE269" s="42"/>
      <c r="QGF269" s="42"/>
      <c r="QGG269" s="125"/>
      <c r="QGH269" s="44"/>
      <c r="QGI269" s="44"/>
      <c r="QGJ269" s="41"/>
      <c r="QGK269" s="42"/>
      <c r="QGL269" s="42"/>
      <c r="QGM269" s="125"/>
      <c r="QGN269" s="44"/>
      <c r="QGO269" s="44"/>
      <c r="QGP269" s="41"/>
      <c r="QGQ269" s="42"/>
      <c r="QGR269" s="42"/>
      <c r="QGS269" s="125"/>
      <c r="QGT269" s="44"/>
      <c r="QGU269" s="44"/>
      <c r="QGV269" s="41"/>
      <c r="QGW269" s="42"/>
      <c r="QGX269" s="42"/>
      <c r="QGY269" s="125"/>
      <c r="QGZ269" s="44"/>
      <c r="QHA269" s="44"/>
      <c r="QHB269" s="41"/>
      <c r="QHC269" s="42"/>
      <c r="QHD269" s="42"/>
      <c r="QHE269" s="125"/>
      <c r="QHF269" s="44"/>
      <c r="QHG269" s="44"/>
      <c r="QHH269" s="41"/>
      <c r="QHI269" s="42"/>
      <c r="QHJ269" s="42"/>
      <c r="QHK269" s="125"/>
      <c r="QHL269" s="44"/>
      <c r="QHM269" s="44"/>
      <c r="QHN269" s="41"/>
      <c r="QHO269" s="42"/>
      <c r="QHP269" s="42"/>
      <c r="QHQ269" s="125"/>
      <c r="QHR269" s="44"/>
      <c r="QHS269" s="44"/>
      <c r="QHT269" s="41"/>
      <c r="QHU269" s="42"/>
      <c r="QHV269" s="42"/>
      <c r="QHW269" s="125"/>
      <c r="QHX269" s="44"/>
      <c r="QHY269" s="44"/>
      <c r="QHZ269" s="41"/>
      <c r="QIA269" s="42"/>
      <c r="QIB269" s="42"/>
      <c r="QIC269" s="125"/>
      <c r="QID269" s="44"/>
      <c r="QIE269" s="44"/>
      <c r="QIF269" s="41"/>
      <c r="QIG269" s="42"/>
      <c r="QIH269" s="42"/>
      <c r="QII269" s="125"/>
      <c r="QIJ269" s="44"/>
      <c r="QIK269" s="44"/>
      <c r="QIL269" s="41"/>
      <c r="QIM269" s="42"/>
      <c r="QIN269" s="42"/>
      <c r="QIO269" s="125"/>
      <c r="QIP269" s="44"/>
      <c r="QIQ269" s="44"/>
      <c r="QIR269" s="41"/>
      <c r="QIS269" s="42"/>
      <c r="QIT269" s="42"/>
      <c r="QIU269" s="125"/>
      <c r="QIV269" s="44"/>
      <c r="QIW269" s="44"/>
      <c r="QIX269" s="41"/>
      <c r="QIY269" s="42"/>
      <c r="QIZ269" s="42"/>
      <c r="QJA269" s="125"/>
      <c r="QJB269" s="44"/>
      <c r="QJC269" s="44"/>
      <c r="QJD269" s="41"/>
      <c r="QJE269" s="42"/>
      <c r="QJF269" s="42"/>
      <c r="QJG269" s="125"/>
      <c r="QJH269" s="44"/>
      <c r="QJI269" s="44"/>
      <c r="QJJ269" s="41"/>
      <c r="QJK269" s="42"/>
      <c r="QJL269" s="42"/>
      <c r="QJM269" s="125"/>
      <c r="QJN269" s="44"/>
      <c r="QJO269" s="44"/>
      <c r="QJP269" s="41"/>
      <c r="QJQ269" s="42"/>
      <c r="QJR269" s="42"/>
      <c r="QJS269" s="125"/>
      <c r="QJT269" s="44"/>
      <c r="QJU269" s="44"/>
      <c r="QJV269" s="41"/>
      <c r="QJW269" s="42"/>
      <c r="QJX269" s="42"/>
      <c r="QJY269" s="125"/>
      <c r="QJZ269" s="44"/>
      <c r="QKA269" s="44"/>
      <c r="QKB269" s="41"/>
      <c r="QKC269" s="42"/>
      <c r="QKD269" s="42"/>
      <c r="QKE269" s="125"/>
      <c r="QKF269" s="44"/>
      <c r="QKG269" s="44"/>
      <c r="QKH269" s="41"/>
      <c r="QKI269" s="42"/>
      <c r="QKJ269" s="42"/>
      <c r="QKK269" s="125"/>
      <c r="QKL269" s="44"/>
      <c r="QKM269" s="44"/>
      <c r="QKN269" s="41"/>
      <c r="QKO269" s="42"/>
      <c r="QKP269" s="42"/>
      <c r="QKQ269" s="125"/>
      <c r="QKR269" s="44"/>
      <c r="QKS269" s="44"/>
      <c r="QKT269" s="41"/>
      <c r="QKU269" s="42"/>
      <c r="QKV269" s="42"/>
      <c r="QKW269" s="125"/>
      <c r="QKX269" s="44"/>
      <c r="QKY269" s="44"/>
      <c r="QKZ269" s="41"/>
      <c r="QLA269" s="42"/>
      <c r="QLB269" s="42"/>
      <c r="QLC269" s="125"/>
      <c r="QLD269" s="44"/>
      <c r="QLE269" s="44"/>
      <c r="QLF269" s="41"/>
      <c r="QLG269" s="42"/>
      <c r="QLH269" s="42"/>
      <c r="QLI269" s="125"/>
      <c r="QLJ269" s="44"/>
      <c r="QLK269" s="44"/>
      <c r="QLL269" s="41"/>
      <c r="QLM269" s="42"/>
      <c r="QLN269" s="42"/>
      <c r="QLO269" s="125"/>
      <c r="QLP269" s="44"/>
      <c r="QLQ269" s="44"/>
      <c r="QLR269" s="41"/>
      <c r="QLS269" s="42"/>
      <c r="QLT269" s="42"/>
      <c r="QLU269" s="125"/>
      <c r="QLV269" s="44"/>
      <c r="QLW269" s="44"/>
      <c r="QLX269" s="41"/>
      <c r="QLY269" s="42"/>
      <c r="QLZ269" s="42"/>
      <c r="QMA269" s="125"/>
      <c r="QMB269" s="44"/>
      <c r="QMC269" s="44"/>
      <c r="QMD269" s="41"/>
      <c r="QME269" s="42"/>
      <c r="QMF269" s="42"/>
      <c r="QMG269" s="125"/>
      <c r="QMH269" s="44"/>
      <c r="QMI269" s="44"/>
      <c r="QMJ269" s="41"/>
      <c r="QMK269" s="42"/>
      <c r="QML269" s="42"/>
      <c r="QMM269" s="125"/>
      <c r="QMN269" s="44"/>
      <c r="QMO269" s="44"/>
      <c r="QMP269" s="41"/>
      <c r="QMQ269" s="42"/>
      <c r="QMR269" s="42"/>
      <c r="QMS269" s="125"/>
      <c r="QMT269" s="44"/>
      <c r="QMU269" s="44"/>
      <c r="QMV269" s="41"/>
      <c r="QMW269" s="42"/>
      <c r="QMX269" s="42"/>
      <c r="QMY269" s="125"/>
      <c r="QMZ269" s="44"/>
      <c r="QNA269" s="44"/>
      <c r="QNB269" s="41"/>
      <c r="QNC269" s="42"/>
      <c r="QND269" s="42"/>
      <c r="QNE269" s="125"/>
      <c r="QNF269" s="44"/>
      <c r="QNG269" s="44"/>
      <c r="QNH269" s="41"/>
      <c r="QNI269" s="42"/>
      <c r="QNJ269" s="42"/>
      <c r="QNK269" s="125"/>
      <c r="QNL269" s="44"/>
      <c r="QNM269" s="44"/>
      <c r="QNN269" s="41"/>
      <c r="QNO269" s="42"/>
      <c r="QNP269" s="42"/>
      <c r="QNQ269" s="125"/>
      <c r="QNR269" s="44"/>
      <c r="QNS269" s="44"/>
      <c r="QNT269" s="41"/>
      <c r="QNU269" s="42"/>
      <c r="QNV269" s="42"/>
      <c r="QNW269" s="125"/>
      <c r="QNX269" s="44"/>
      <c r="QNY269" s="44"/>
      <c r="QNZ269" s="41"/>
      <c r="QOA269" s="42"/>
      <c r="QOB269" s="42"/>
      <c r="QOC269" s="125"/>
      <c r="QOD269" s="44"/>
      <c r="QOE269" s="44"/>
      <c r="QOF269" s="41"/>
      <c r="QOG269" s="42"/>
      <c r="QOH269" s="42"/>
      <c r="QOI269" s="125"/>
      <c r="QOJ269" s="44"/>
      <c r="QOK269" s="44"/>
      <c r="QOL269" s="41"/>
      <c r="QOM269" s="42"/>
      <c r="QON269" s="42"/>
      <c r="QOO269" s="125"/>
      <c r="QOP269" s="44"/>
      <c r="QOQ269" s="44"/>
      <c r="QOR269" s="41"/>
      <c r="QOS269" s="42"/>
      <c r="QOT269" s="42"/>
      <c r="QOU269" s="125"/>
      <c r="QOV269" s="44"/>
      <c r="QOW269" s="44"/>
      <c r="QOX269" s="41"/>
      <c r="QOY269" s="42"/>
      <c r="QOZ269" s="42"/>
      <c r="QPA269" s="125"/>
      <c r="QPB269" s="44"/>
      <c r="QPC269" s="44"/>
      <c r="QPD269" s="41"/>
      <c r="QPE269" s="42"/>
      <c r="QPF269" s="42"/>
      <c r="QPG269" s="125"/>
      <c r="QPH269" s="44"/>
      <c r="QPI269" s="44"/>
      <c r="QPJ269" s="41"/>
      <c r="QPK269" s="42"/>
      <c r="QPL269" s="42"/>
      <c r="QPM269" s="125"/>
      <c r="QPN269" s="44"/>
      <c r="QPO269" s="44"/>
      <c r="QPP269" s="41"/>
      <c r="QPQ269" s="42"/>
      <c r="QPR269" s="42"/>
      <c r="QPS269" s="125"/>
      <c r="QPT269" s="44"/>
      <c r="QPU269" s="44"/>
      <c r="QPV269" s="41"/>
      <c r="QPW269" s="42"/>
      <c r="QPX269" s="42"/>
      <c r="QPY269" s="125"/>
      <c r="QPZ269" s="44"/>
      <c r="QQA269" s="44"/>
      <c r="QQB269" s="41"/>
      <c r="QQC269" s="42"/>
      <c r="QQD269" s="42"/>
      <c r="QQE269" s="125"/>
      <c r="QQF269" s="44"/>
      <c r="QQG269" s="44"/>
      <c r="QQH269" s="41"/>
      <c r="QQI269" s="42"/>
      <c r="QQJ269" s="42"/>
      <c r="QQK269" s="125"/>
      <c r="QQL269" s="44"/>
      <c r="QQM269" s="44"/>
      <c r="QQN269" s="41"/>
      <c r="QQO269" s="42"/>
      <c r="QQP269" s="42"/>
      <c r="QQQ269" s="125"/>
      <c r="QQR269" s="44"/>
      <c r="QQS269" s="44"/>
      <c r="QQT269" s="41"/>
      <c r="QQU269" s="42"/>
      <c r="QQV269" s="42"/>
      <c r="QQW269" s="125"/>
      <c r="QQX269" s="44"/>
      <c r="QQY269" s="44"/>
      <c r="QQZ269" s="41"/>
      <c r="QRA269" s="42"/>
      <c r="QRB269" s="42"/>
      <c r="QRC269" s="125"/>
      <c r="QRD269" s="44"/>
      <c r="QRE269" s="44"/>
      <c r="QRF269" s="41"/>
      <c r="QRG269" s="42"/>
      <c r="QRH269" s="42"/>
      <c r="QRI269" s="125"/>
      <c r="QRJ269" s="44"/>
      <c r="QRK269" s="44"/>
      <c r="QRL269" s="41"/>
      <c r="QRM269" s="42"/>
      <c r="QRN269" s="42"/>
      <c r="QRO269" s="125"/>
      <c r="QRP269" s="44"/>
      <c r="QRQ269" s="44"/>
      <c r="QRR269" s="41"/>
      <c r="QRS269" s="42"/>
      <c r="QRT269" s="42"/>
      <c r="QRU269" s="125"/>
      <c r="QRV269" s="44"/>
      <c r="QRW269" s="44"/>
      <c r="QRX269" s="41"/>
      <c r="QRY269" s="42"/>
      <c r="QRZ269" s="42"/>
      <c r="QSA269" s="125"/>
      <c r="QSB269" s="44"/>
      <c r="QSC269" s="44"/>
      <c r="QSD269" s="41"/>
      <c r="QSE269" s="42"/>
      <c r="QSF269" s="42"/>
      <c r="QSG269" s="125"/>
      <c r="QSH269" s="44"/>
      <c r="QSI269" s="44"/>
      <c r="QSJ269" s="41"/>
      <c r="QSK269" s="42"/>
      <c r="QSL269" s="42"/>
      <c r="QSM269" s="125"/>
      <c r="QSN269" s="44"/>
      <c r="QSO269" s="44"/>
      <c r="QSP269" s="41"/>
      <c r="QSQ269" s="42"/>
      <c r="QSR269" s="42"/>
      <c r="QSS269" s="125"/>
      <c r="QST269" s="44"/>
      <c r="QSU269" s="44"/>
      <c r="QSV269" s="41"/>
      <c r="QSW269" s="42"/>
      <c r="QSX269" s="42"/>
      <c r="QSY269" s="125"/>
      <c r="QSZ269" s="44"/>
      <c r="QTA269" s="44"/>
      <c r="QTB269" s="41"/>
      <c r="QTC269" s="42"/>
      <c r="QTD269" s="42"/>
      <c r="QTE269" s="125"/>
      <c r="QTF269" s="44"/>
      <c r="QTG269" s="44"/>
      <c r="QTH269" s="41"/>
      <c r="QTI269" s="42"/>
      <c r="QTJ269" s="42"/>
      <c r="QTK269" s="125"/>
      <c r="QTL269" s="44"/>
      <c r="QTM269" s="44"/>
      <c r="QTN269" s="41"/>
      <c r="QTO269" s="42"/>
      <c r="QTP269" s="42"/>
      <c r="QTQ269" s="125"/>
      <c r="QTR269" s="44"/>
      <c r="QTS269" s="44"/>
      <c r="QTT269" s="41"/>
      <c r="QTU269" s="42"/>
      <c r="QTV269" s="42"/>
      <c r="QTW269" s="125"/>
      <c r="QTX269" s="44"/>
      <c r="QTY269" s="44"/>
      <c r="QTZ269" s="41"/>
      <c r="QUA269" s="42"/>
      <c r="QUB269" s="42"/>
      <c r="QUC269" s="125"/>
      <c r="QUD269" s="44"/>
      <c r="QUE269" s="44"/>
      <c r="QUF269" s="41"/>
      <c r="QUG269" s="42"/>
      <c r="QUH269" s="42"/>
      <c r="QUI269" s="125"/>
      <c r="QUJ269" s="44"/>
      <c r="QUK269" s="44"/>
      <c r="QUL269" s="41"/>
      <c r="QUM269" s="42"/>
      <c r="QUN269" s="42"/>
      <c r="QUO269" s="125"/>
      <c r="QUP269" s="44"/>
      <c r="QUQ269" s="44"/>
      <c r="QUR269" s="41"/>
      <c r="QUS269" s="42"/>
      <c r="QUT269" s="42"/>
      <c r="QUU269" s="125"/>
      <c r="QUV269" s="44"/>
      <c r="QUW269" s="44"/>
      <c r="QUX269" s="41"/>
      <c r="QUY269" s="42"/>
      <c r="QUZ269" s="42"/>
      <c r="QVA269" s="125"/>
      <c r="QVB269" s="44"/>
      <c r="QVC269" s="44"/>
      <c r="QVD269" s="41"/>
      <c r="QVE269" s="42"/>
      <c r="QVF269" s="42"/>
      <c r="QVG269" s="125"/>
      <c r="QVH269" s="44"/>
      <c r="QVI269" s="44"/>
      <c r="QVJ269" s="41"/>
      <c r="QVK269" s="42"/>
      <c r="QVL269" s="42"/>
      <c r="QVM269" s="125"/>
      <c r="QVN269" s="44"/>
      <c r="QVO269" s="44"/>
      <c r="QVP269" s="41"/>
      <c r="QVQ269" s="42"/>
      <c r="QVR269" s="42"/>
      <c r="QVS269" s="125"/>
      <c r="QVT269" s="44"/>
      <c r="QVU269" s="44"/>
      <c r="QVV269" s="41"/>
      <c r="QVW269" s="42"/>
      <c r="QVX269" s="42"/>
      <c r="QVY269" s="125"/>
      <c r="QVZ269" s="44"/>
      <c r="QWA269" s="44"/>
      <c r="QWB269" s="41"/>
      <c r="QWC269" s="42"/>
      <c r="QWD269" s="42"/>
      <c r="QWE269" s="125"/>
      <c r="QWF269" s="44"/>
      <c r="QWG269" s="44"/>
      <c r="QWH269" s="41"/>
      <c r="QWI269" s="42"/>
      <c r="QWJ269" s="42"/>
      <c r="QWK269" s="125"/>
      <c r="QWL269" s="44"/>
      <c r="QWM269" s="44"/>
      <c r="QWN269" s="41"/>
      <c r="QWO269" s="42"/>
      <c r="QWP269" s="42"/>
      <c r="QWQ269" s="125"/>
      <c r="QWR269" s="44"/>
      <c r="QWS269" s="44"/>
      <c r="QWT269" s="41"/>
      <c r="QWU269" s="42"/>
      <c r="QWV269" s="42"/>
      <c r="QWW269" s="125"/>
      <c r="QWX269" s="44"/>
      <c r="QWY269" s="44"/>
      <c r="QWZ269" s="41"/>
      <c r="QXA269" s="42"/>
      <c r="QXB269" s="42"/>
      <c r="QXC269" s="125"/>
      <c r="QXD269" s="44"/>
      <c r="QXE269" s="44"/>
      <c r="QXF269" s="41"/>
      <c r="QXG269" s="42"/>
      <c r="QXH269" s="42"/>
      <c r="QXI269" s="125"/>
      <c r="QXJ269" s="44"/>
      <c r="QXK269" s="44"/>
      <c r="QXL269" s="41"/>
      <c r="QXM269" s="42"/>
      <c r="QXN269" s="42"/>
      <c r="QXO269" s="125"/>
      <c r="QXP269" s="44"/>
      <c r="QXQ269" s="44"/>
      <c r="QXR269" s="41"/>
      <c r="QXS269" s="42"/>
      <c r="QXT269" s="42"/>
      <c r="QXU269" s="125"/>
      <c r="QXV269" s="44"/>
      <c r="QXW269" s="44"/>
      <c r="QXX269" s="41"/>
      <c r="QXY269" s="42"/>
      <c r="QXZ269" s="42"/>
      <c r="QYA269" s="125"/>
      <c r="QYB269" s="44"/>
      <c r="QYC269" s="44"/>
      <c r="QYD269" s="41"/>
      <c r="QYE269" s="42"/>
      <c r="QYF269" s="42"/>
      <c r="QYG269" s="125"/>
      <c r="QYH269" s="44"/>
      <c r="QYI269" s="44"/>
      <c r="QYJ269" s="41"/>
      <c r="QYK269" s="42"/>
      <c r="QYL269" s="42"/>
      <c r="QYM269" s="125"/>
      <c r="QYN269" s="44"/>
      <c r="QYO269" s="44"/>
      <c r="QYP269" s="41"/>
      <c r="QYQ269" s="42"/>
      <c r="QYR269" s="42"/>
      <c r="QYS269" s="125"/>
      <c r="QYT269" s="44"/>
      <c r="QYU269" s="44"/>
      <c r="QYV269" s="41"/>
      <c r="QYW269" s="42"/>
      <c r="QYX269" s="42"/>
      <c r="QYY269" s="125"/>
      <c r="QYZ269" s="44"/>
      <c r="QZA269" s="44"/>
      <c r="QZB269" s="41"/>
      <c r="QZC269" s="42"/>
      <c r="QZD269" s="42"/>
      <c r="QZE269" s="125"/>
      <c r="QZF269" s="44"/>
      <c r="QZG269" s="44"/>
      <c r="QZH269" s="41"/>
      <c r="QZI269" s="42"/>
      <c r="QZJ269" s="42"/>
      <c r="QZK269" s="125"/>
      <c r="QZL269" s="44"/>
      <c r="QZM269" s="44"/>
      <c r="QZN269" s="41"/>
      <c r="QZO269" s="42"/>
      <c r="QZP269" s="42"/>
      <c r="QZQ269" s="125"/>
      <c r="QZR269" s="44"/>
      <c r="QZS269" s="44"/>
      <c r="QZT269" s="41"/>
      <c r="QZU269" s="42"/>
      <c r="QZV269" s="42"/>
      <c r="QZW269" s="125"/>
      <c r="QZX269" s="44"/>
      <c r="QZY269" s="44"/>
      <c r="QZZ269" s="41"/>
      <c r="RAA269" s="42"/>
      <c r="RAB269" s="42"/>
      <c r="RAC269" s="125"/>
      <c r="RAD269" s="44"/>
      <c r="RAE269" s="44"/>
      <c r="RAF269" s="41"/>
      <c r="RAG269" s="42"/>
      <c r="RAH269" s="42"/>
      <c r="RAI269" s="125"/>
      <c r="RAJ269" s="44"/>
      <c r="RAK269" s="44"/>
      <c r="RAL269" s="41"/>
      <c r="RAM269" s="42"/>
      <c r="RAN269" s="42"/>
      <c r="RAO269" s="125"/>
      <c r="RAP269" s="44"/>
      <c r="RAQ269" s="44"/>
      <c r="RAR269" s="41"/>
      <c r="RAS269" s="42"/>
      <c r="RAT269" s="42"/>
      <c r="RAU269" s="125"/>
      <c r="RAV269" s="44"/>
      <c r="RAW269" s="44"/>
      <c r="RAX269" s="41"/>
      <c r="RAY269" s="42"/>
      <c r="RAZ269" s="42"/>
      <c r="RBA269" s="125"/>
      <c r="RBB269" s="44"/>
      <c r="RBC269" s="44"/>
      <c r="RBD269" s="41"/>
      <c r="RBE269" s="42"/>
      <c r="RBF269" s="42"/>
      <c r="RBG269" s="125"/>
      <c r="RBH269" s="44"/>
      <c r="RBI269" s="44"/>
      <c r="RBJ269" s="41"/>
      <c r="RBK269" s="42"/>
      <c r="RBL269" s="42"/>
      <c r="RBM269" s="125"/>
      <c r="RBN269" s="44"/>
      <c r="RBO269" s="44"/>
      <c r="RBP269" s="41"/>
      <c r="RBQ269" s="42"/>
      <c r="RBR269" s="42"/>
      <c r="RBS269" s="125"/>
      <c r="RBT269" s="44"/>
      <c r="RBU269" s="44"/>
      <c r="RBV269" s="41"/>
      <c r="RBW269" s="42"/>
      <c r="RBX269" s="42"/>
      <c r="RBY269" s="125"/>
      <c r="RBZ269" s="44"/>
      <c r="RCA269" s="44"/>
      <c r="RCB269" s="41"/>
      <c r="RCC269" s="42"/>
      <c r="RCD269" s="42"/>
      <c r="RCE269" s="125"/>
      <c r="RCF269" s="44"/>
      <c r="RCG269" s="44"/>
      <c r="RCH269" s="41"/>
      <c r="RCI269" s="42"/>
      <c r="RCJ269" s="42"/>
      <c r="RCK269" s="125"/>
      <c r="RCL269" s="44"/>
      <c r="RCM269" s="44"/>
      <c r="RCN269" s="41"/>
      <c r="RCO269" s="42"/>
      <c r="RCP269" s="42"/>
      <c r="RCQ269" s="125"/>
      <c r="RCR269" s="44"/>
      <c r="RCS269" s="44"/>
      <c r="RCT269" s="41"/>
      <c r="RCU269" s="42"/>
      <c r="RCV269" s="42"/>
      <c r="RCW269" s="125"/>
      <c r="RCX269" s="44"/>
      <c r="RCY269" s="44"/>
      <c r="RCZ269" s="41"/>
      <c r="RDA269" s="42"/>
      <c r="RDB269" s="42"/>
      <c r="RDC269" s="125"/>
      <c r="RDD269" s="44"/>
      <c r="RDE269" s="44"/>
      <c r="RDF269" s="41"/>
      <c r="RDG269" s="42"/>
      <c r="RDH269" s="42"/>
      <c r="RDI269" s="125"/>
      <c r="RDJ269" s="44"/>
      <c r="RDK269" s="44"/>
      <c r="RDL269" s="41"/>
      <c r="RDM269" s="42"/>
      <c r="RDN269" s="42"/>
      <c r="RDO269" s="125"/>
      <c r="RDP269" s="44"/>
      <c r="RDQ269" s="44"/>
      <c r="RDR269" s="41"/>
      <c r="RDS269" s="42"/>
      <c r="RDT269" s="42"/>
      <c r="RDU269" s="125"/>
      <c r="RDV269" s="44"/>
      <c r="RDW269" s="44"/>
      <c r="RDX269" s="41"/>
      <c r="RDY269" s="42"/>
      <c r="RDZ269" s="42"/>
      <c r="REA269" s="125"/>
      <c r="REB269" s="44"/>
      <c r="REC269" s="44"/>
      <c r="RED269" s="41"/>
      <c r="REE269" s="42"/>
      <c r="REF269" s="42"/>
      <c r="REG269" s="125"/>
      <c r="REH269" s="44"/>
      <c r="REI269" s="44"/>
      <c r="REJ269" s="41"/>
      <c r="REK269" s="42"/>
      <c r="REL269" s="42"/>
      <c r="REM269" s="125"/>
      <c r="REN269" s="44"/>
      <c r="REO269" s="44"/>
      <c r="REP269" s="41"/>
      <c r="REQ269" s="42"/>
      <c r="RER269" s="42"/>
      <c r="RES269" s="125"/>
      <c r="RET269" s="44"/>
      <c r="REU269" s="44"/>
      <c r="REV269" s="41"/>
      <c r="REW269" s="42"/>
      <c r="REX269" s="42"/>
      <c r="REY269" s="125"/>
      <c r="REZ269" s="44"/>
      <c r="RFA269" s="44"/>
      <c r="RFB269" s="41"/>
      <c r="RFC269" s="42"/>
      <c r="RFD269" s="42"/>
      <c r="RFE269" s="125"/>
      <c r="RFF269" s="44"/>
      <c r="RFG269" s="44"/>
      <c r="RFH269" s="41"/>
      <c r="RFI269" s="42"/>
      <c r="RFJ269" s="42"/>
      <c r="RFK269" s="125"/>
      <c r="RFL269" s="44"/>
      <c r="RFM269" s="44"/>
      <c r="RFN269" s="41"/>
      <c r="RFO269" s="42"/>
      <c r="RFP269" s="42"/>
      <c r="RFQ269" s="125"/>
      <c r="RFR269" s="44"/>
      <c r="RFS269" s="44"/>
      <c r="RFT269" s="41"/>
      <c r="RFU269" s="42"/>
      <c r="RFV269" s="42"/>
      <c r="RFW269" s="125"/>
      <c r="RFX269" s="44"/>
      <c r="RFY269" s="44"/>
      <c r="RFZ269" s="41"/>
      <c r="RGA269" s="42"/>
      <c r="RGB269" s="42"/>
      <c r="RGC269" s="125"/>
      <c r="RGD269" s="44"/>
      <c r="RGE269" s="44"/>
      <c r="RGF269" s="41"/>
      <c r="RGG269" s="42"/>
      <c r="RGH269" s="42"/>
      <c r="RGI269" s="125"/>
      <c r="RGJ269" s="44"/>
      <c r="RGK269" s="44"/>
      <c r="RGL269" s="41"/>
      <c r="RGM269" s="42"/>
      <c r="RGN269" s="42"/>
      <c r="RGO269" s="125"/>
      <c r="RGP269" s="44"/>
      <c r="RGQ269" s="44"/>
      <c r="RGR269" s="41"/>
      <c r="RGS269" s="42"/>
      <c r="RGT269" s="42"/>
      <c r="RGU269" s="125"/>
      <c r="RGV269" s="44"/>
      <c r="RGW269" s="44"/>
      <c r="RGX269" s="41"/>
      <c r="RGY269" s="42"/>
      <c r="RGZ269" s="42"/>
      <c r="RHA269" s="125"/>
      <c r="RHB269" s="44"/>
      <c r="RHC269" s="44"/>
      <c r="RHD269" s="41"/>
      <c r="RHE269" s="42"/>
      <c r="RHF269" s="42"/>
      <c r="RHG269" s="125"/>
      <c r="RHH269" s="44"/>
      <c r="RHI269" s="44"/>
      <c r="RHJ269" s="41"/>
      <c r="RHK269" s="42"/>
      <c r="RHL269" s="42"/>
      <c r="RHM269" s="125"/>
      <c r="RHN269" s="44"/>
      <c r="RHO269" s="44"/>
      <c r="RHP269" s="41"/>
      <c r="RHQ269" s="42"/>
      <c r="RHR269" s="42"/>
      <c r="RHS269" s="125"/>
      <c r="RHT269" s="44"/>
      <c r="RHU269" s="44"/>
      <c r="RHV269" s="41"/>
      <c r="RHW269" s="42"/>
      <c r="RHX269" s="42"/>
      <c r="RHY269" s="125"/>
      <c r="RHZ269" s="44"/>
      <c r="RIA269" s="44"/>
      <c r="RIB269" s="41"/>
      <c r="RIC269" s="42"/>
      <c r="RID269" s="42"/>
      <c r="RIE269" s="125"/>
      <c r="RIF269" s="44"/>
      <c r="RIG269" s="44"/>
      <c r="RIH269" s="41"/>
      <c r="RII269" s="42"/>
      <c r="RIJ269" s="42"/>
      <c r="RIK269" s="125"/>
      <c r="RIL269" s="44"/>
      <c r="RIM269" s="44"/>
      <c r="RIN269" s="41"/>
      <c r="RIO269" s="42"/>
      <c r="RIP269" s="42"/>
      <c r="RIQ269" s="125"/>
      <c r="RIR269" s="44"/>
      <c r="RIS269" s="44"/>
      <c r="RIT269" s="41"/>
      <c r="RIU269" s="42"/>
      <c r="RIV269" s="42"/>
      <c r="RIW269" s="125"/>
      <c r="RIX269" s="44"/>
      <c r="RIY269" s="44"/>
      <c r="RIZ269" s="41"/>
      <c r="RJA269" s="42"/>
      <c r="RJB269" s="42"/>
      <c r="RJC269" s="125"/>
      <c r="RJD269" s="44"/>
      <c r="RJE269" s="44"/>
      <c r="RJF269" s="41"/>
      <c r="RJG269" s="42"/>
      <c r="RJH269" s="42"/>
      <c r="RJI269" s="125"/>
      <c r="RJJ269" s="44"/>
      <c r="RJK269" s="44"/>
      <c r="RJL269" s="41"/>
      <c r="RJM269" s="42"/>
      <c r="RJN269" s="42"/>
      <c r="RJO269" s="125"/>
      <c r="RJP269" s="44"/>
      <c r="RJQ269" s="44"/>
      <c r="RJR269" s="41"/>
      <c r="RJS269" s="42"/>
      <c r="RJT269" s="42"/>
      <c r="RJU269" s="125"/>
      <c r="RJV269" s="44"/>
      <c r="RJW269" s="44"/>
      <c r="RJX269" s="41"/>
      <c r="RJY269" s="42"/>
      <c r="RJZ269" s="42"/>
      <c r="RKA269" s="125"/>
      <c r="RKB269" s="44"/>
      <c r="RKC269" s="44"/>
      <c r="RKD269" s="41"/>
      <c r="RKE269" s="42"/>
      <c r="RKF269" s="42"/>
      <c r="RKG269" s="125"/>
      <c r="RKH269" s="44"/>
      <c r="RKI269" s="44"/>
      <c r="RKJ269" s="41"/>
      <c r="RKK269" s="42"/>
      <c r="RKL269" s="42"/>
      <c r="RKM269" s="125"/>
      <c r="RKN269" s="44"/>
      <c r="RKO269" s="44"/>
      <c r="RKP269" s="41"/>
      <c r="RKQ269" s="42"/>
      <c r="RKR269" s="42"/>
      <c r="RKS269" s="125"/>
      <c r="RKT269" s="44"/>
      <c r="RKU269" s="44"/>
      <c r="RKV269" s="41"/>
      <c r="RKW269" s="42"/>
      <c r="RKX269" s="42"/>
      <c r="RKY269" s="125"/>
      <c r="RKZ269" s="44"/>
      <c r="RLA269" s="44"/>
      <c r="RLB269" s="41"/>
      <c r="RLC269" s="42"/>
      <c r="RLD269" s="42"/>
      <c r="RLE269" s="125"/>
      <c r="RLF269" s="44"/>
      <c r="RLG269" s="44"/>
      <c r="RLH269" s="41"/>
      <c r="RLI269" s="42"/>
      <c r="RLJ269" s="42"/>
      <c r="RLK269" s="125"/>
      <c r="RLL269" s="44"/>
      <c r="RLM269" s="44"/>
      <c r="RLN269" s="41"/>
      <c r="RLO269" s="42"/>
      <c r="RLP269" s="42"/>
      <c r="RLQ269" s="125"/>
      <c r="RLR269" s="44"/>
      <c r="RLS269" s="44"/>
      <c r="RLT269" s="41"/>
      <c r="RLU269" s="42"/>
      <c r="RLV269" s="42"/>
      <c r="RLW269" s="125"/>
      <c r="RLX269" s="44"/>
      <c r="RLY269" s="44"/>
      <c r="RLZ269" s="41"/>
      <c r="RMA269" s="42"/>
      <c r="RMB269" s="42"/>
      <c r="RMC269" s="125"/>
      <c r="RMD269" s="44"/>
      <c r="RME269" s="44"/>
      <c r="RMF269" s="41"/>
      <c r="RMG269" s="42"/>
      <c r="RMH269" s="42"/>
      <c r="RMI269" s="125"/>
      <c r="RMJ269" s="44"/>
      <c r="RMK269" s="44"/>
      <c r="RML269" s="41"/>
      <c r="RMM269" s="42"/>
      <c r="RMN269" s="42"/>
      <c r="RMO269" s="125"/>
      <c r="RMP269" s="44"/>
      <c r="RMQ269" s="44"/>
      <c r="RMR269" s="41"/>
      <c r="RMS269" s="42"/>
      <c r="RMT269" s="42"/>
      <c r="RMU269" s="125"/>
      <c r="RMV269" s="44"/>
      <c r="RMW269" s="44"/>
      <c r="RMX269" s="41"/>
      <c r="RMY269" s="42"/>
      <c r="RMZ269" s="42"/>
      <c r="RNA269" s="125"/>
      <c r="RNB269" s="44"/>
      <c r="RNC269" s="44"/>
      <c r="RND269" s="41"/>
      <c r="RNE269" s="42"/>
      <c r="RNF269" s="42"/>
      <c r="RNG269" s="125"/>
      <c r="RNH269" s="44"/>
      <c r="RNI269" s="44"/>
      <c r="RNJ269" s="41"/>
      <c r="RNK269" s="42"/>
      <c r="RNL269" s="42"/>
      <c r="RNM269" s="125"/>
      <c r="RNN269" s="44"/>
      <c r="RNO269" s="44"/>
      <c r="RNP269" s="41"/>
      <c r="RNQ269" s="42"/>
      <c r="RNR269" s="42"/>
      <c r="RNS269" s="125"/>
      <c r="RNT269" s="44"/>
      <c r="RNU269" s="44"/>
      <c r="RNV269" s="41"/>
      <c r="RNW269" s="42"/>
      <c r="RNX269" s="42"/>
      <c r="RNY269" s="125"/>
      <c r="RNZ269" s="44"/>
      <c r="ROA269" s="44"/>
      <c r="ROB269" s="41"/>
      <c r="ROC269" s="42"/>
      <c r="ROD269" s="42"/>
      <c r="ROE269" s="125"/>
      <c r="ROF269" s="44"/>
      <c r="ROG269" s="44"/>
      <c r="ROH269" s="41"/>
      <c r="ROI269" s="42"/>
      <c r="ROJ269" s="42"/>
      <c r="ROK269" s="125"/>
      <c r="ROL269" s="44"/>
      <c r="ROM269" s="44"/>
      <c r="RON269" s="41"/>
      <c r="ROO269" s="42"/>
      <c r="ROP269" s="42"/>
      <c r="ROQ269" s="125"/>
      <c r="ROR269" s="44"/>
      <c r="ROS269" s="44"/>
      <c r="ROT269" s="41"/>
      <c r="ROU269" s="42"/>
      <c r="ROV269" s="42"/>
      <c r="ROW269" s="125"/>
      <c r="ROX269" s="44"/>
      <c r="ROY269" s="44"/>
      <c r="ROZ269" s="41"/>
      <c r="RPA269" s="42"/>
      <c r="RPB269" s="42"/>
      <c r="RPC269" s="125"/>
      <c r="RPD269" s="44"/>
      <c r="RPE269" s="44"/>
      <c r="RPF269" s="41"/>
      <c r="RPG269" s="42"/>
      <c r="RPH269" s="42"/>
      <c r="RPI269" s="125"/>
      <c r="RPJ269" s="44"/>
      <c r="RPK269" s="44"/>
      <c r="RPL269" s="41"/>
      <c r="RPM269" s="42"/>
      <c r="RPN269" s="42"/>
      <c r="RPO269" s="125"/>
      <c r="RPP269" s="44"/>
      <c r="RPQ269" s="44"/>
      <c r="RPR269" s="41"/>
      <c r="RPS269" s="42"/>
      <c r="RPT269" s="42"/>
      <c r="RPU269" s="125"/>
      <c r="RPV269" s="44"/>
      <c r="RPW269" s="44"/>
      <c r="RPX269" s="41"/>
      <c r="RPY269" s="42"/>
      <c r="RPZ269" s="42"/>
      <c r="RQA269" s="125"/>
      <c r="RQB269" s="44"/>
      <c r="RQC269" s="44"/>
      <c r="RQD269" s="41"/>
      <c r="RQE269" s="42"/>
      <c r="RQF269" s="42"/>
      <c r="RQG269" s="125"/>
      <c r="RQH269" s="44"/>
      <c r="RQI269" s="44"/>
      <c r="RQJ269" s="41"/>
      <c r="RQK269" s="42"/>
      <c r="RQL269" s="42"/>
      <c r="RQM269" s="125"/>
      <c r="RQN269" s="44"/>
      <c r="RQO269" s="44"/>
      <c r="RQP269" s="41"/>
      <c r="RQQ269" s="42"/>
      <c r="RQR269" s="42"/>
      <c r="RQS269" s="125"/>
      <c r="RQT269" s="44"/>
      <c r="RQU269" s="44"/>
      <c r="RQV269" s="41"/>
      <c r="RQW269" s="42"/>
      <c r="RQX269" s="42"/>
      <c r="RQY269" s="125"/>
      <c r="RQZ269" s="44"/>
      <c r="RRA269" s="44"/>
      <c r="RRB269" s="41"/>
      <c r="RRC269" s="42"/>
      <c r="RRD269" s="42"/>
      <c r="RRE269" s="125"/>
      <c r="RRF269" s="44"/>
      <c r="RRG269" s="44"/>
      <c r="RRH269" s="41"/>
      <c r="RRI269" s="42"/>
      <c r="RRJ269" s="42"/>
      <c r="RRK269" s="125"/>
      <c r="RRL269" s="44"/>
      <c r="RRM269" s="44"/>
      <c r="RRN269" s="41"/>
      <c r="RRO269" s="42"/>
      <c r="RRP269" s="42"/>
      <c r="RRQ269" s="125"/>
      <c r="RRR269" s="44"/>
      <c r="RRS269" s="44"/>
      <c r="RRT269" s="41"/>
      <c r="RRU269" s="42"/>
      <c r="RRV269" s="42"/>
      <c r="RRW269" s="125"/>
      <c r="RRX269" s="44"/>
      <c r="RRY269" s="44"/>
      <c r="RRZ269" s="41"/>
      <c r="RSA269" s="42"/>
      <c r="RSB269" s="42"/>
      <c r="RSC269" s="125"/>
      <c r="RSD269" s="44"/>
      <c r="RSE269" s="44"/>
      <c r="RSF269" s="41"/>
      <c r="RSG269" s="42"/>
      <c r="RSH269" s="42"/>
      <c r="RSI269" s="125"/>
      <c r="RSJ269" s="44"/>
      <c r="RSK269" s="44"/>
      <c r="RSL269" s="41"/>
      <c r="RSM269" s="42"/>
      <c r="RSN269" s="42"/>
      <c r="RSO269" s="125"/>
      <c r="RSP269" s="44"/>
      <c r="RSQ269" s="44"/>
      <c r="RSR269" s="41"/>
      <c r="RSS269" s="42"/>
      <c r="RST269" s="42"/>
      <c r="RSU269" s="125"/>
      <c r="RSV269" s="44"/>
      <c r="RSW269" s="44"/>
      <c r="RSX269" s="41"/>
      <c r="RSY269" s="42"/>
      <c r="RSZ269" s="42"/>
      <c r="RTA269" s="125"/>
      <c r="RTB269" s="44"/>
      <c r="RTC269" s="44"/>
      <c r="RTD269" s="41"/>
      <c r="RTE269" s="42"/>
      <c r="RTF269" s="42"/>
      <c r="RTG269" s="125"/>
      <c r="RTH269" s="44"/>
      <c r="RTI269" s="44"/>
      <c r="RTJ269" s="41"/>
      <c r="RTK269" s="42"/>
      <c r="RTL269" s="42"/>
      <c r="RTM269" s="125"/>
      <c r="RTN269" s="44"/>
      <c r="RTO269" s="44"/>
      <c r="RTP269" s="41"/>
      <c r="RTQ269" s="42"/>
      <c r="RTR269" s="42"/>
      <c r="RTS269" s="125"/>
      <c r="RTT269" s="44"/>
      <c r="RTU269" s="44"/>
      <c r="RTV269" s="41"/>
      <c r="RTW269" s="42"/>
      <c r="RTX269" s="42"/>
      <c r="RTY269" s="125"/>
      <c r="RTZ269" s="44"/>
      <c r="RUA269" s="44"/>
      <c r="RUB269" s="41"/>
      <c r="RUC269" s="42"/>
      <c r="RUD269" s="42"/>
      <c r="RUE269" s="125"/>
      <c r="RUF269" s="44"/>
      <c r="RUG269" s="44"/>
      <c r="RUH269" s="41"/>
      <c r="RUI269" s="42"/>
      <c r="RUJ269" s="42"/>
      <c r="RUK269" s="125"/>
      <c r="RUL269" s="44"/>
      <c r="RUM269" s="44"/>
      <c r="RUN269" s="41"/>
      <c r="RUO269" s="42"/>
      <c r="RUP269" s="42"/>
      <c r="RUQ269" s="125"/>
      <c r="RUR269" s="44"/>
      <c r="RUS269" s="44"/>
      <c r="RUT269" s="41"/>
      <c r="RUU269" s="42"/>
      <c r="RUV269" s="42"/>
      <c r="RUW269" s="125"/>
      <c r="RUX269" s="44"/>
      <c r="RUY269" s="44"/>
      <c r="RUZ269" s="41"/>
      <c r="RVA269" s="42"/>
      <c r="RVB269" s="42"/>
      <c r="RVC269" s="125"/>
      <c r="RVD269" s="44"/>
      <c r="RVE269" s="44"/>
      <c r="RVF269" s="41"/>
      <c r="RVG269" s="42"/>
      <c r="RVH269" s="42"/>
      <c r="RVI269" s="125"/>
      <c r="RVJ269" s="44"/>
      <c r="RVK269" s="44"/>
      <c r="RVL269" s="41"/>
      <c r="RVM269" s="42"/>
      <c r="RVN269" s="42"/>
      <c r="RVO269" s="125"/>
      <c r="RVP269" s="44"/>
      <c r="RVQ269" s="44"/>
      <c r="RVR269" s="41"/>
      <c r="RVS269" s="42"/>
      <c r="RVT269" s="42"/>
      <c r="RVU269" s="125"/>
      <c r="RVV269" s="44"/>
      <c r="RVW269" s="44"/>
      <c r="RVX269" s="41"/>
      <c r="RVY269" s="42"/>
      <c r="RVZ269" s="42"/>
      <c r="RWA269" s="125"/>
      <c r="RWB269" s="44"/>
      <c r="RWC269" s="44"/>
      <c r="RWD269" s="41"/>
      <c r="RWE269" s="42"/>
      <c r="RWF269" s="42"/>
      <c r="RWG269" s="125"/>
      <c r="RWH269" s="44"/>
      <c r="RWI269" s="44"/>
      <c r="RWJ269" s="41"/>
      <c r="RWK269" s="42"/>
      <c r="RWL269" s="42"/>
      <c r="RWM269" s="125"/>
      <c r="RWN269" s="44"/>
      <c r="RWO269" s="44"/>
      <c r="RWP269" s="41"/>
      <c r="RWQ269" s="42"/>
      <c r="RWR269" s="42"/>
      <c r="RWS269" s="125"/>
      <c r="RWT269" s="44"/>
      <c r="RWU269" s="44"/>
      <c r="RWV269" s="41"/>
      <c r="RWW269" s="42"/>
      <c r="RWX269" s="42"/>
      <c r="RWY269" s="125"/>
      <c r="RWZ269" s="44"/>
      <c r="RXA269" s="44"/>
      <c r="RXB269" s="41"/>
      <c r="RXC269" s="42"/>
      <c r="RXD269" s="42"/>
      <c r="RXE269" s="125"/>
      <c r="RXF269" s="44"/>
      <c r="RXG269" s="44"/>
      <c r="RXH269" s="41"/>
      <c r="RXI269" s="42"/>
      <c r="RXJ269" s="42"/>
      <c r="RXK269" s="125"/>
      <c r="RXL269" s="44"/>
      <c r="RXM269" s="44"/>
      <c r="RXN269" s="41"/>
      <c r="RXO269" s="42"/>
      <c r="RXP269" s="42"/>
      <c r="RXQ269" s="125"/>
      <c r="RXR269" s="44"/>
      <c r="RXS269" s="44"/>
      <c r="RXT269" s="41"/>
      <c r="RXU269" s="42"/>
      <c r="RXV269" s="42"/>
      <c r="RXW269" s="125"/>
      <c r="RXX269" s="44"/>
      <c r="RXY269" s="44"/>
      <c r="RXZ269" s="41"/>
      <c r="RYA269" s="42"/>
      <c r="RYB269" s="42"/>
      <c r="RYC269" s="125"/>
      <c r="RYD269" s="44"/>
      <c r="RYE269" s="44"/>
      <c r="RYF269" s="41"/>
      <c r="RYG269" s="42"/>
      <c r="RYH269" s="42"/>
      <c r="RYI269" s="125"/>
      <c r="RYJ269" s="44"/>
      <c r="RYK269" s="44"/>
      <c r="RYL269" s="41"/>
      <c r="RYM269" s="42"/>
      <c r="RYN269" s="42"/>
      <c r="RYO269" s="125"/>
      <c r="RYP269" s="44"/>
      <c r="RYQ269" s="44"/>
      <c r="RYR269" s="41"/>
      <c r="RYS269" s="42"/>
      <c r="RYT269" s="42"/>
      <c r="RYU269" s="125"/>
      <c r="RYV269" s="44"/>
      <c r="RYW269" s="44"/>
      <c r="RYX269" s="41"/>
      <c r="RYY269" s="42"/>
      <c r="RYZ269" s="42"/>
      <c r="RZA269" s="125"/>
      <c r="RZB269" s="44"/>
      <c r="RZC269" s="44"/>
      <c r="RZD269" s="41"/>
      <c r="RZE269" s="42"/>
      <c r="RZF269" s="42"/>
      <c r="RZG269" s="125"/>
      <c r="RZH269" s="44"/>
      <c r="RZI269" s="44"/>
      <c r="RZJ269" s="41"/>
      <c r="RZK269" s="42"/>
      <c r="RZL269" s="42"/>
      <c r="RZM269" s="125"/>
      <c r="RZN269" s="44"/>
      <c r="RZO269" s="44"/>
      <c r="RZP269" s="41"/>
      <c r="RZQ269" s="42"/>
      <c r="RZR269" s="42"/>
      <c r="RZS269" s="125"/>
      <c r="RZT269" s="44"/>
      <c r="RZU269" s="44"/>
      <c r="RZV269" s="41"/>
      <c r="RZW269" s="42"/>
      <c r="RZX269" s="42"/>
      <c r="RZY269" s="125"/>
      <c r="RZZ269" s="44"/>
      <c r="SAA269" s="44"/>
      <c r="SAB269" s="41"/>
      <c r="SAC269" s="42"/>
      <c r="SAD269" s="42"/>
      <c r="SAE269" s="125"/>
      <c r="SAF269" s="44"/>
      <c r="SAG269" s="44"/>
      <c r="SAH269" s="41"/>
      <c r="SAI269" s="42"/>
      <c r="SAJ269" s="42"/>
      <c r="SAK269" s="125"/>
      <c r="SAL269" s="44"/>
      <c r="SAM269" s="44"/>
      <c r="SAN269" s="41"/>
      <c r="SAO269" s="42"/>
      <c r="SAP269" s="42"/>
      <c r="SAQ269" s="125"/>
      <c r="SAR269" s="44"/>
      <c r="SAS269" s="44"/>
      <c r="SAT269" s="41"/>
      <c r="SAU269" s="42"/>
      <c r="SAV269" s="42"/>
      <c r="SAW269" s="125"/>
      <c r="SAX269" s="44"/>
      <c r="SAY269" s="44"/>
      <c r="SAZ269" s="41"/>
      <c r="SBA269" s="42"/>
      <c r="SBB269" s="42"/>
      <c r="SBC269" s="125"/>
      <c r="SBD269" s="44"/>
      <c r="SBE269" s="44"/>
      <c r="SBF269" s="41"/>
      <c r="SBG269" s="42"/>
      <c r="SBH269" s="42"/>
      <c r="SBI269" s="125"/>
      <c r="SBJ269" s="44"/>
      <c r="SBK269" s="44"/>
      <c r="SBL269" s="41"/>
      <c r="SBM269" s="42"/>
      <c r="SBN269" s="42"/>
      <c r="SBO269" s="125"/>
      <c r="SBP269" s="44"/>
      <c r="SBQ269" s="44"/>
      <c r="SBR269" s="41"/>
      <c r="SBS269" s="42"/>
      <c r="SBT269" s="42"/>
      <c r="SBU269" s="125"/>
      <c r="SBV269" s="44"/>
      <c r="SBW269" s="44"/>
      <c r="SBX269" s="41"/>
      <c r="SBY269" s="42"/>
      <c r="SBZ269" s="42"/>
      <c r="SCA269" s="125"/>
      <c r="SCB269" s="44"/>
      <c r="SCC269" s="44"/>
      <c r="SCD269" s="41"/>
      <c r="SCE269" s="42"/>
      <c r="SCF269" s="42"/>
      <c r="SCG269" s="125"/>
      <c r="SCH269" s="44"/>
      <c r="SCI269" s="44"/>
      <c r="SCJ269" s="41"/>
      <c r="SCK269" s="42"/>
      <c r="SCL269" s="42"/>
      <c r="SCM269" s="125"/>
      <c r="SCN269" s="44"/>
      <c r="SCO269" s="44"/>
      <c r="SCP269" s="41"/>
      <c r="SCQ269" s="42"/>
      <c r="SCR269" s="42"/>
      <c r="SCS269" s="125"/>
      <c r="SCT269" s="44"/>
      <c r="SCU269" s="44"/>
      <c r="SCV269" s="41"/>
      <c r="SCW269" s="42"/>
      <c r="SCX269" s="42"/>
      <c r="SCY269" s="125"/>
      <c r="SCZ269" s="44"/>
      <c r="SDA269" s="44"/>
      <c r="SDB269" s="41"/>
      <c r="SDC269" s="42"/>
      <c r="SDD269" s="42"/>
      <c r="SDE269" s="125"/>
      <c r="SDF269" s="44"/>
      <c r="SDG269" s="44"/>
      <c r="SDH269" s="41"/>
      <c r="SDI269" s="42"/>
      <c r="SDJ269" s="42"/>
      <c r="SDK269" s="125"/>
      <c r="SDL269" s="44"/>
      <c r="SDM269" s="44"/>
      <c r="SDN269" s="41"/>
      <c r="SDO269" s="42"/>
      <c r="SDP269" s="42"/>
      <c r="SDQ269" s="125"/>
      <c r="SDR269" s="44"/>
      <c r="SDS269" s="44"/>
      <c r="SDT269" s="41"/>
      <c r="SDU269" s="42"/>
      <c r="SDV269" s="42"/>
      <c r="SDW269" s="125"/>
      <c r="SDX269" s="44"/>
      <c r="SDY269" s="44"/>
      <c r="SDZ269" s="41"/>
      <c r="SEA269" s="42"/>
      <c r="SEB269" s="42"/>
      <c r="SEC269" s="125"/>
      <c r="SED269" s="44"/>
      <c r="SEE269" s="44"/>
      <c r="SEF269" s="41"/>
      <c r="SEG269" s="42"/>
      <c r="SEH269" s="42"/>
      <c r="SEI269" s="125"/>
      <c r="SEJ269" s="44"/>
      <c r="SEK269" s="44"/>
      <c r="SEL269" s="41"/>
      <c r="SEM269" s="42"/>
      <c r="SEN269" s="42"/>
      <c r="SEO269" s="125"/>
      <c r="SEP269" s="44"/>
      <c r="SEQ269" s="44"/>
      <c r="SER269" s="41"/>
      <c r="SES269" s="42"/>
      <c r="SET269" s="42"/>
      <c r="SEU269" s="125"/>
      <c r="SEV269" s="44"/>
      <c r="SEW269" s="44"/>
      <c r="SEX269" s="41"/>
      <c r="SEY269" s="42"/>
      <c r="SEZ269" s="42"/>
      <c r="SFA269" s="125"/>
      <c r="SFB269" s="44"/>
      <c r="SFC269" s="44"/>
      <c r="SFD269" s="41"/>
      <c r="SFE269" s="42"/>
      <c r="SFF269" s="42"/>
      <c r="SFG269" s="125"/>
      <c r="SFH269" s="44"/>
      <c r="SFI269" s="44"/>
      <c r="SFJ269" s="41"/>
      <c r="SFK269" s="42"/>
      <c r="SFL269" s="42"/>
      <c r="SFM269" s="125"/>
      <c r="SFN269" s="44"/>
      <c r="SFO269" s="44"/>
      <c r="SFP269" s="41"/>
      <c r="SFQ269" s="42"/>
      <c r="SFR269" s="42"/>
      <c r="SFS269" s="125"/>
      <c r="SFT269" s="44"/>
      <c r="SFU269" s="44"/>
      <c r="SFV269" s="41"/>
      <c r="SFW269" s="42"/>
      <c r="SFX269" s="42"/>
      <c r="SFY269" s="125"/>
      <c r="SFZ269" s="44"/>
      <c r="SGA269" s="44"/>
      <c r="SGB269" s="41"/>
      <c r="SGC269" s="42"/>
      <c r="SGD269" s="42"/>
      <c r="SGE269" s="125"/>
      <c r="SGF269" s="44"/>
      <c r="SGG269" s="44"/>
      <c r="SGH269" s="41"/>
      <c r="SGI269" s="42"/>
      <c r="SGJ269" s="42"/>
      <c r="SGK269" s="125"/>
      <c r="SGL269" s="44"/>
      <c r="SGM269" s="44"/>
      <c r="SGN269" s="41"/>
      <c r="SGO269" s="42"/>
      <c r="SGP269" s="42"/>
      <c r="SGQ269" s="125"/>
      <c r="SGR269" s="44"/>
      <c r="SGS269" s="44"/>
      <c r="SGT269" s="41"/>
      <c r="SGU269" s="42"/>
      <c r="SGV269" s="42"/>
      <c r="SGW269" s="125"/>
      <c r="SGX269" s="44"/>
      <c r="SGY269" s="44"/>
      <c r="SGZ269" s="41"/>
      <c r="SHA269" s="42"/>
      <c r="SHB269" s="42"/>
      <c r="SHC269" s="125"/>
      <c r="SHD269" s="44"/>
      <c r="SHE269" s="44"/>
      <c r="SHF269" s="41"/>
      <c r="SHG269" s="42"/>
      <c r="SHH269" s="42"/>
      <c r="SHI269" s="125"/>
      <c r="SHJ269" s="44"/>
      <c r="SHK269" s="44"/>
      <c r="SHL269" s="41"/>
      <c r="SHM269" s="42"/>
      <c r="SHN269" s="42"/>
      <c r="SHO269" s="125"/>
      <c r="SHP269" s="44"/>
      <c r="SHQ269" s="44"/>
      <c r="SHR269" s="41"/>
      <c r="SHS269" s="42"/>
      <c r="SHT269" s="42"/>
      <c r="SHU269" s="125"/>
      <c r="SHV269" s="44"/>
      <c r="SHW269" s="44"/>
      <c r="SHX269" s="41"/>
      <c r="SHY269" s="42"/>
      <c r="SHZ269" s="42"/>
      <c r="SIA269" s="125"/>
      <c r="SIB269" s="44"/>
      <c r="SIC269" s="44"/>
      <c r="SID269" s="41"/>
      <c r="SIE269" s="42"/>
      <c r="SIF269" s="42"/>
      <c r="SIG269" s="125"/>
      <c r="SIH269" s="44"/>
      <c r="SII269" s="44"/>
      <c r="SIJ269" s="41"/>
      <c r="SIK269" s="42"/>
      <c r="SIL269" s="42"/>
      <c r="SIM269" s="125"/>
      <c r="SIN269" s="44"/>
      <c r="SIO269" s="44"/>
      <c r="SIP269" s="41"/>
      <c r="SIQ269" s="42"/>
      <c r="SIR269" s="42"/>
      <c r="SIS269" s="125"/>
      <c r="SIT269" s="44"/>
      <c r="SIU269" s="44"/>
      <c r="SIV269" s="41"/>
      <c r="SIW269" s="42"/>
      <c r="SIX269" s="42"/>
      <c r="SIY269" s="125"/>
      <c r="SIZ269" s="44"/>
      <c r="SJA269" s="44"/>
      <c r="SJB269" s="41"/>
      <c r="SJC269" s="42"/>
      <c r="SJD269" s="42"/>
      <c r="SJE269" s="125"/>
      <c r="SJF269" s="44"/>
      <c r="SJG269" s="44"/>
      <c r="SJH269" s="41"/>
      <c r="SJI269" s="42"/>
      <c r="SJJ269" s="42"/>
      <c r="SJK269" s="125"/>
      <c r="SJL269" s="44"/>
      <c r="SJM269" s="44"/>
      <c r="SJN269" s="41"/>
      <c r="SJO269" s="42"/>
      <c r="SJP269" s="42"/>
      <c r="SJQ269" s="125"/>
      <c r="SJR269" s="44"/>
      <c r="SJS269" s="44"/>
      <c r="SJT269" s="41"/>
      <c r="SJU269" s="42"/>
      <c r="SJV269" s="42"/>
      <c r="SJW269" s="125"/>
      <c r="SJX269" s="44"/>
      <c r="SJY269" s="44"/>
      <c r="SJZ269" s="41"/>
      <c r="SKA269" s="42"/>
      <c r="SKB269" s="42"/>
      <c r="SKC269" s="125"/>
      <c r="SKD269" s="44"/>
      <c r="SKE269" s="44"/>
      <c r="SKF269" s="41"/>
      <c r="SKG269" s="42"/>
      <c r="SKH269" s="42"/>
      <c r="SKI269" s="125"/>
      <c r="SKJ269" s="44"/>
      <c r="SKK269" s="44"/>
      <c r="SKL269" s="41"/>
      <c r="SKM269" s="42"/>
      <c r="SKN269" s="42"/>
      <c r="SKO269" s="125"/>
      <c r="SKP269" s="44"/>
      <c r="SKQ269" s="44"/>
      <c r="SKR269" s="41"/>
      <c r="SKS269" s="42"/>
      <c r="SKT269" s="42"/>
      <c r="SKU269" s="125"/>
      <c r="SKV269" s="44"/>
      <c r="SKW269" s="44"/>
      <c r="SKX269" s="41"/>
      <c r="SKY269" s="42"/>
      <c r="SKZ269" s="42"/>
      <c r="SLA269" s="125"/>
      <c r="SLB269" s="44"/>
      <c r="SLC269" s="44"/>
      <c r="SLD269" s="41"/>
      <c r="SLE269" s="42"/>
      <c r="SLF269" s="42"/>
      <c r="SLG269" s="125"/>
      <c r="SLH269" s="44"/>
      <c r="SLI269" s="44"/>
      <c r="SLJ269" s="41"/>
      <c r="SLK269" s="42"/>
      <c r="SLL269" s="42"/>
      <c r="SLM269" s="125"/>
      <c r="SLN269" s="44"/>
      <c r="SLO269" s="44"/>
      <c r="SLP269" s="41"/>
      <c r="SLQ269" s="42"/>
      <c r="SLR269" s="42"/>
      <c r="SLS269" s="125"/>
      <c r="SLT269" s="44"/>
      <c r="SLU269" s="44"/>
      <c r="SLV269" s="41"/>
      <c r="SLW269" s="42"/>
      <c r="SLX269" s="42"/>
      <c r="SLY269" s="125"/>
      <c r="SLZ269" s="44"/>
      <c r="SMA269" s="44"/>
      <c r="SMB269" s="41"/>
      <c r="SMC269" s="42"/>
      <c r="SMD269" s="42"/>
      <c r="SME269" s="125"/>
      <c r="SMF269" s="44"/>
      <c r="SMG269" s="44"/>
      <c r="SMH269" s="41"/>
      <c r="SMI269" s="42"/>
      <c r="SMJ269" s="42"/>
      <c r="SMK269" s="125"/>
      <c r="SML269" s="44"/>
      <c r="SMM269" s="44"/>
      <c r="SMN269" s="41"/>
      <c r="SMO269" s="42"/>
      <c r="SMP269" s="42"/>
      <c r="SMQ269" s="125"/>
      <c r="SMR269" s="44"/>
      <c r="SMS269" s="44"/>
      <c r="SMT269" s="41"/>
      <c r="SMU269" s="42"/>
      <c r="SMV269" s="42"/>
      <c r="SMW269" s="125"/>
      <c r="SMX269" s="44"/>
      <c r="SMY269" s="44"/>
      <c r="SMZ269" s="41"/>
      <c r="SNA269" s="42"/>
      <c r="SNB269" s="42"/>
      <c r="SNC269" s="125"/>
      <c r="SND269" s="44"/>
      <c r="SNE269" s="44"/>
      <c r="SNF269" s="41"/>
      <c r="SNG269" s="42"/>
      <c r="SNH269" s="42"/>
      <c r="SNI269" s="125"/>
      <c r="SNJ269" s="44"/>
      <c r="SNK269" s="44"/>
      <c r="SNL269" s="41"/>
      <c r="SNM269" s="42"/>
      <c r="SNN269" s="42"/>
      <c r="SNO269" s="125"/>
      <c r="SNP269" s="44"/>
      <c r="SNQ269" s="44"/>
      <c r="SNR269" s="41"/>
      <c r="SNS269" s="42"/>
      <c r="SNT269" s="42"/>
      <c r="SNU269" s="125"/>
      <c r="SNV269" s="44"/>
      <c r="SNW269" s="44"/>
      <c r="SNX269" s="41"/>
      <c r="SNY269" s="42"/>
      <c r="SNZ269" s="42"/>
      <c r="SOA269" s="125"/>
      <c r="SOB269" s="44"/>
      <c r="SOC269" s="44"/>
      <c r="SOD269" s="41"/>
      <c r="SOE269" s="42"/>
      <c r="SOF269" s="42"/>
      <c r="SOG269" s="125"/>
      <c r="SOH269" s="44"/>
      <c r="SOI269" s="44"/>
      <c r="SOJ269" s="41"/>
      <c r="SOK269" s="42"/>
      <c r="SOL269" s="42"/>
      <c r="SOM269" s="125"/>
      <c r="SON269" s="44"/>
      <c r="SOO269" s="44"/>
      <c r="SOP269" s="41"/>
      <c r="SOQ269" s="42"/>
      <c r="SOR269" s="42"/>
      <c r="SOS269" s="125"/>
      <c r="SOT269" s="44"/>
      <c r="SOU269" s="44"/>
      <c r="SOV269" s="41"/>
      <c r="SOW269" s="42"/>
      <c r="SOX269" s="42"/>
      <c r="SOY269" s="125"/>
      <c r="SOZ269" s="44"/>
      <c r="SPA269" s="44"/>
      <c r="SPB269" s="41"/>
      <c r="SPC269" s="42"/>
      <c r="SPD269" s="42"/>
      <c r="SPE269" s="125"/>
      <c r="SPF269" s="44"/>
      <c r="SPG269" s="44"/>
      <c r="SPH269" s="41"/>
      <c r="SPI269" s="42"/>
      <c r="SPJ269" s="42"/>
      <c r="SPK269" s="125"/>
      <c r="SPL269" s="44"/>
      <c r="SPM269" s="44"/>
      <c r="SPN269" s="41"/>
      <c r="SPO269" s="42"/>
      <c r="SPP269" s="42"/>
      <c r="SPQ269" s="125"/>
      <c r="SPR269" s="44"/>
      <c r="SPS269" s="44"/>
      <c r="SPT269" s="41"/>
      <c r="SPU269" s="42"/>
      <c r="SPV269" s="42"/>
      <c r="SPW269" s="125"/>
      <c r="SPX269" s="44"/>
      <c r="SPY269" s="44"/>
      <c r="SPZ269" s="41"/>
      <c r="SQA269" s="42"/>
      <c r="SQB269" s="42"/>
      <c r="SQC269" s="125"/>
      <c r="SQD269" s="44"/>
      <c r="SQE269" s="44"/>
      <c r="SQF269" s="41"/>
      <c r="SQG269" s="42"/>
      <c r="SQH269" s="42"/>
      <c r="SQI269" s="125"/>
      <c r="SQJ269" s="44"/>
      <c r="SQK269" s="44"/>
      <c r="SQL269" s="41"/>
      <c r="SQM269" s="42"/>
      <c r="SQN269" s="42"/>
      <c r="SQO269" s="125"/>
      <c r="SQP269" s="44"/>
      <c r="SQQ269" s="44"/>
      <c r="SQR269" s="41"/>
      <c r="SQS269" s="42"/>
      <c r="SQT269" s="42"/>
      <c r="SQU269" s="125"/>
      <c r="SQV269" s="44"/>
      <c r="SQW269" s="44"/>
      <c r="SQX269" s="41"/>
      <c r="SQY269" s="42"/>
      <c r="SQZ269" s="42"/>
      <c r="SRA269" s="125"/>
      <c r="SRB269" s="44"/>
      <c r="SRC269" s="44"/>
      <c r="SRD269" s="41"/>
      <c r="SRE269" s="42"/>
      <c r="SRF269" s="42"/>
      <c r="SRG269" s="125"/>
      <c r="SRH269" s="44"/>
      <c r="SRI269" s="44"/>
      <c r="SRJ269" s="41"/>
      <c r="SRK269" s="42"/>
      <c r="SRL269" s="42"/>
      <c r="SRM269" s="125"/>
      <c r="SRN269" s="44"/>
      <c r="SRO269" s="44"/>
      <c r="SRP269" s="41"/>
      <c r="SRQ269" s="42"/>
      <c r="SRR269" s="42"/>
      <c r="SRS269" s="125"/>
      <c r="SRT269" s="44"/>
      <c r="SRU269" s="44"/>
      <c r="SRV269" s="41"/>
      <c r="SRW269" s="42"/>
      <c r="SRX269" s="42"/>
      <c r="SRY269" s="125"/>
      <c r="SRZ269" s="44"/>
      <c r="SSA269" s="44"/>
      <c r="SSB269" s="41"/>
      <c r="SSC269" s="42"/>
      <c r="SSD269" s="42"/>
      <c r="SSE269" s="125"/>
      <c r="SSF269" s="44"/>
      <c r="SSG269" s="44"/>
      <c r="SSH269" s="41"/>
      <c r="SSI269" s="42"/>
      <c r="SSJ269" s="42"/>
      <c r="SSK269" s="125"/>
      <c r="SSL269" s="44"/>
      <c r="SSM269" s="44"/>
      <c r="SSN269" s="41"/>
      <c r="SSO269" s="42"/>
      <c r="SSP269" s="42"/>
      <c r="SSQ269" s="125"/>
      <c r="SSR269" s="44"/>
      <c r="SSS269" s="44"/>
      <c r="SST269" s="41"/>
      <c r="SSU269" s="42"/>
      <c r="SSV269" s="42"/>
      <c r="SSW269" s="125"/>
      <c r="SSX269" s="44"/>
      <c r="SSY269" s="44"/>
      <c r="SSZ269" s="41"/>
      <c r="STA269" s="42"/>
      <c r="STB269" s="42"/>
      <c r="STC269" s="125"/>
      <c r="STD269" s="44"/>
      <c r="STE269" s="44"/>
      <c r="STF269" s="41"/>
      <c r="STG269" s="42"/>
      <c r="STH269" s="42"/>
      <c r="STI269" s="125"/>
      <c r="STJ269" s="44"/>
      <c r="STK269" s="44"/>
      <c r="STL269" s="41"/>
      <c r="STM269" s="42"/>
      <c r="STN269" s="42"/>
      <c r="STO269" s="125"/>
      <c r="STP269" s="44"/>
      <c r="STQ269" s="44"/>
      <c r="STR269" s="41"/>
      <c r="STS269" s="42"/>
      <c r="STT269" s="42"/>
      <c r="STU269" s="125"/>
      <c r="STV269" s="44"/>
      <c r="STW269" s="44"/>
      <c r="STX269" s="41"/>
      <c r="STY269" s="42"/>
      <c r="STZ269" s="42"/>
      <c r="SUA269" s="125"/>
      <c r="SUB269" s="44"/>
      <c r="SUC269" s="44"/>
      <c r="SUD269" s="41"/>
      <c r="SUE269" s="42"/>
      <c r="SUF269" s="42"/>
      <c r="SUG269" s="125"/>
      <c r="SUH269" s="44"/>
      <c r="SUI269" s="44"/>
      <c r="SUJ269" s="41"/>
      <c r="SUK269" s="42"/>
      <c r="SUL269" s="42"/>
      <c r="SUM269" s="125"/>
      <c r="SUN269" s="44"/>
      <c r="SUO269" s="44"/>
      <c r="SUP269" s="41"/>
      <c r="SUQ269" s="42"/>
      <c r="SUR269" s="42"/>
      <c r="SUS269" s="125"/>
      <c r="SUT269" s="44"/>
      <c r="SUU269" s="44"/>
      <c r="SUV269" s="41"/>
      <c r="SUW269" s="42"/>
      <c r="SUX269" s="42"/>
      <c r="SUY269" s="125"/>
      <c r="SUZ269" s="44"/>
      <c r="SVA269" s="44"/>
      <c r="SVB269" s="41"/>
      <c r="SVC269" s="42"/>
      <c r="SVD269" s="42"/>
      <c r="SVE269" s="125"/>
      <c r="SVF269" s="44"/>
      <c r="SVG269" s="44"/>
      <c r="SVH269" s="41"/>
      <c r="SVI269" s="42"/>
      <c r="SVJ269" s="42"/>
      <c r="SVK269" s="125"/>
      <c r="SVL269" s="44"/>
      <c r="SVM269" s="44"/>
      <c r="SVN269" s="41"/>
      <c r="SVO269" s="42"/>
      <c r="SVP269" s="42"/>
      <c r="SVQ269" s="125"/>
      <c r="SVR269" s="44"/>
      <c r="SVS269" s="44"/>
      <c r="SVT269" s="41"/>
      <c r="SVU269" s="42"/>
      <c r="SVV269" s="42"/>
      <c r="SVW269" s="125"/>
      <c r="SVX269" s="44"/>
      <c r="SVY269" s="44"/>
      <c r="SVZ269" s="41"/>
      <c r="SWA269" s="42"/>
      <c r="SWB269" s="42"/>
      <c r="SWC269" s="125"/>
      <c r="SWD269" s="44"/>
      <c r="SWE269" s="44"/>
      <c r="SWF269" s="41"/>
      <c r="SWG269" s="42"/>
      <c r="SWH269" s="42"/>
      <c r="SWI269" s="125"/>
      <c r="SWJ269" s="44"/>
      <c r="SWK269" s="44"/>
      <c r="SWL269" s="41"/>
      <c r="SWM269" s="42"/>
      <c r="SWN269" s="42"/>
      <c r="SWO269" s="125"/>
      <c r="SWP269" s="44"/>
      <c r="SWQ269" s="44"/>
      <c r="SWR269" s="41"/>
      <c r="SWS269" s="42"/>
      <c r="SWT269" s="42"/>
      <c r="SWU269" s="125"/>
      <c r="SWV269" s="44"/>
      <c r="SWW269" s="44"/>
      <c r="SWX269" s="41"/>
      <c r="SWY269" s="42"/>
      <c r="SWZ269" s="42"/>
      <c r="SXA269" s="125"/>
      <c r="SXB269" s="44"/>
      <c r="SXC269" s="44"/>
      <c r="SXD269" s="41"/>
      <c r="SXE269" s="42"/>
      <c r="SXF269" s="42"/>
      <c r="SXG269" s="125"/>
      <c r="SXH269" s="44"/>
      <c r="SXI269" s="44"/>
      <c r="SXJ269" s="41"/>
      <c r="SXK269" s="42"/>
      <c r="SXL269" s="42"/>
      <c r="SXM269" s="125"/>
      <c r="SXN269" s="44"/>
      <c r="SXO269" s="44"/>
      <c r="SXP269" s="41"/>
      <c r="SXQ269" s="42"/>
      <c r="SXR269" s="42"/>
      <c r="SXS269" s="125"/>
      <c r="SXT269" s="44"/>
      <c r="SXU269" s="44"/>
      <c r="SXV269" s="41"/>
      <c r="SXW269" s="42"/>
      <c r="SXX269" s="42"/>
      <c r="SXY269" s="125"/>
      <c r="SXZ269" s="44"/>
      <c r="SYA269" s="44"/>
      <c r="SYB269" s="41"/>
      <c r="SYC269" s="42"/>
      <c r="SYD269" s="42"/>
      <c r="SYE269" s="125"/>
      <c r="SYF269" s="44"/>
      <c r="SYG269" s="44"/>
      <c r="SYH269" s="41"/>
      <c r="SYI269" s="42"/>
      <c r="SYJ269" s="42"/>
      <c r="SYK269" s="125"/>
      <c r="SYL269" s="44"/>
      <c r="SYM269" s="44"/>
      <c r="SYN269" s="41"/>
      <c r="SYO269" s="42"/>
      <c r="SYP269" s="42"/>
      <c r="SYQ269" s="125"/>
      <c r="SYR269" s="44"/>
      <c r="SYS269" s="44"/>
      <c r="SYT269" s="41"/>
      <c r="SYU269" s="42"/>
      <c r="SYV269" s="42"/>
      <c r="SYW269" s="125"/>
      <c r="SYX269" s="44"/>
      <c r="SYY269" s="44"/>
      <c r="SYZ269" s="41"/>
      <c r="SZA269" s="42"/>
      <c r="SZB269" s="42"/>
      <c r="SZC269" s="125"/>
      <c r="SZD269" s="44"/>
      <c r="SZE269" s="44"/>
      <c r="SZF269" s="41"/>
      <c r="SZG269" s="42"/>
      <c r="SZH269" s="42"/>
      <c r="SZI269" s="125"/>
      <c r="SZJ269" s="44"/>
      <c r="SZK269" s="44"/>
      <c r="SZL269" s="41"/>
      <c r="SZM269" s="42"/>
      <c r="SZN269" s="42"/>
      <c r="SZO269" s="125"/>
      <c r="SZP269" s="44"/>
      <c r="SZQ269" s="44"/>
      <c r="SZR269" s="41"/>
      <c r="SZS269" s="42"/>
      <c r="SZT269" s="42"/>
      <c r="SZU269" s="125"/>
      <c r="SZV269" s="44"/>
      <c r="SZW269" s="44"/>
      <c r="SZX269" s="41"/>
      <c r="SZY269" s="42"/>
      <c r="SZZ269" s="42"/>
      <c r="TAA269" s="125"/>
      <c r="TAB269" s="44"/>
      <c r="TAC269" s="44"/>
      <c r="TAD269" s="41"/>
      <c r="TAE269" s="42"/>
      <c r="TAF269" s="42"/>
      <c r="TAG269" s="125"/>
      <c r="TAH269" s="44"/>
      <c r="TAI269" s="44"/>
      <c r="TAJ269" s="41"/>
      <c r="TAK269" s="42"/>
      <c r="TAL269" s="42"/>
      <c r="TAM269" s="125"/>
      <c r="TAN269" s="44"/>
      <c r="TAO269" s="44"/>
      <c r="TAP269" s="41"/>
      <c r="TAQ269" s="42"/>
      <c r="TAR269" s="42"/>
      <c r="TAS269" s="125"/>
      <c r="TAT269" s="44"/>
      <c r="TAU269" s="44"/>
      <c r="TAV269" s="41"/>
      <c r="TAW269" s="42"/>
      <c r="TAX269" s="42"/>
      <c r="TAY269" s="125"/>
      <c r="TAZ269" s="44"/>
      <c r="TBA269" s="44"/>
      <c r="TBB269" s="41"/>
      <c r="TBC269" s="42"/>
      <c r="TBD269" s="42"/>
      <c r="TBE269" s="125"/>
      <c r="TBF269" s="44"/>
      <c r="TBG269" s="44"/>
      <c r="TBH269" s="41"/>
      <c r="TBI269" s="42"/>
      <c r="TBJ269" s="42"/>
      <c r="TBK269" s="125"/>
      <c r="TBL269" s="44"/>
      <c r="TBM269" s="44"/>
      <c r="TBN269" s="41"/>
      <c r="TBO269" s="42"/>
      <c r="TBP269" s="42"/>
      <c r="TBQ269" s="125"/>
      <c r="TBR269" s="44"/>
      <c r="TBS269" s="44"/>
      <c r="TBT269" s="41"/>
      <c r="TBU269" s="42"/>
      <c r="TBV269" s="42"/>
      <c r="TBW269" s="125"/>
      <c r="TBX269" s="44"/>
      <c r="TBY269" s="44"/>
      <c r="TBZ269" s="41"/>
      <c r="TCA269" s="42"/>
      <c r="TCB269" s="42"/>
      <c r="TCC269" s="125"/>
      <c r="TCD269" s="44"/>
      <c r="TCE269" s="44"/>
      <c r="TCF269" s="41"/>
      <c r="TCG269" s="42"/>
      <c r="TCH269" s="42"/>
      <c r="TCI269" s="125"/>
      <c r="TCJ269" s="44"/>
      <c r="TCK269" s="44"/>
      <c r="TCL269" s="41"/>
      <c r="TCM269" s="42"/>
      <c r="TCN269" s="42"/>
      <c r="TCO269" s="125"/>
      <c r="TCP269" s="44"/>
      <c r="TCQ269" s="44"/>
      <c r="TCR269" s="41"/>
      <c r="TCS269" s="42"/>
      <c r="TCT269" s="42"/>
      <c r="TCU269" s="125"/>
      <c r="TCV269" s="44"/>
      <c r="TCW269" s="44"/>
      <c r="TCX269" s="41"/>
      <c r="TCY269" s="42"/>
      <c r="TCZ269" s="42"/>
      <c r="TDA269" s="125"/>
      <c r="TDB269" s="44"/>
      <c r="TDC269" s="44"/>
      <c r="TDD269" s="41"/>
      <c r="TDE269" s="42"/>
      <c r="TDF269" s="42"/>
      <c r="TDG269" s="125"/>
      <c r="TDH269" s="44"/>
      <c r="TDI269" s="44"/>
      <c r="TDJ269" s="41"/>
      <c r="TDK269" s="42"/>
      <c r="TDL269" s="42"/>
      <c r="TDM269" s="125"/>
      <c r="TDN269" s="44"/>
      <c r="TDO269" s="44"/>
      <c r="TDP269" s="41"/>
      <c r="TDQ269" s="42"/>
      <c r="TDR269" s="42"/>
      <c r="TDS269" s="125"/>
      <c r="TDT269" s="44"/>
      <c r="TDU269" s="44"/>
      <c r="TDV269" s="41"/>
      <c r="TDW269" s="42"/>
      <c r="TDX269" s="42"/>
      <c r="TDY269" s="125"/>
      <c r="TDZ269" s="44"/>
      <c r="TEA269" s="44"/>
      <c r="TEB269" s="41"/>
      <c r="TEC269" s="42"/>
      <c r="TED269" s="42"/>
      <c r="TEE269" s="125"/>
      <c r="TEF269" s="44"/>
      <c r="TEG269" s="44"/>
      <c r="TEH269" s="41"/>
      <c r="TEI269" s="42"/>
      <c r="TEJ269" s="42"/>
      <c r="TEK269" s="125"/>
      <c r="TEL269" s="44"/>
      <c r="TEM269" s="44"/>
      <c r="TEN269" s="41"/>
      <c r="TEO269" s="42"/>
      <c r="TEP269" s="42"/>
      <c r="TEQ269" s="125"/>
      <c r="TER269" s="44"/>
      <c r="TES269" s="44"/>
      <c r="TET269" s="41"/>
      <c r="TEU269" s="42"/>
      <c r="TEV269" s="42"/>
      <c r="TEW269" s="125"/>
      <c r="TEX269" s="44"/>
      <c r="TEY269" s="44"/>
      <c r="TEZ269" s="41"/>
      <c r="TFA269" s="42"/>
      <c r="TFB269" s="42"/>
      <c r="TFC269" s="125"/>
      <c r="TFD269" s="44"/>
      <c r="TFE269" s="44"/>
      <c r="TFF269" s="41"/>
      <c r="TFG269" s="42"/>
      <c r="TFH269" s="42"/>
      <c r="TFI269" s="125"/>
      <c r="TFJ269" s="44"/>
      <c r="TFK269" s="44"/>
      <c r="TFL269" s="41"/>
      <c r="TFM269" s="42"/>
      <c r="TFN269" s="42"/>
      <c r="TFO269" s="125"/>
      <c r="TFP269" s="44"/>
      <c r="TFQ269" s="44"/>
      <c r="TFR269" s="41"/>
      <c r="TFS269" s="42"/>
      <c r="TFT269" s="42"/>
      <c r="TFU269" s="125"/>
      <c r="TFV269" s="44"/>
      <c r="TFW269" s="44"/>
      <c r="TFX269" s="41"/>
      <c r="TFY269" s="42"/>
      <c r="TFZ269" s="42"/>
      <c r="TGA269" s="125"/>
      <c r="TGB269" s="44"/>
      <c r="TGC269" s="44"/>
      <c r="TGD269" s="41"/>
      <c r="TGE269" s="42"/>
      <c r="TGF269" s="42"/>
      <c r="TGG269" s="125"/>
      <c r="TGH269" s="44"/>
      <c r="TGI269" s="44"/>
      <c r="TGJ269" s="41"/>
      <c r="TGK269" s="42"/>
      <c r="TGL269" s="42"/>
      <c r="TGM269" s="125"/>
      <c r="TGN269" s="44"/>
      <c r="TGO269" s="44"/>
      <c r="TGP269" s="41"/>
      <c r="TGQ269" s="42"/>
      <c r="TGR269" s="42"/>
      <c r="TGS269" s="125"/>
      <c r="TGT269" s="44"/>
      <c r="TGU269" s="44"/>
      <c r="TGV269" s="41"/>
      <c r="TGW269" s="42"/>
      <c r="TGX269" s="42"/>
      <c r="TGY269" s="125"/>
      <c r="TGZ269" s="44"/>
      <c r="THA269" s="44"/>
      <c r="THB269" s="41"/>
      <c r="THC269" s="42"/>
      <c r="THD269" s="42"/>
      <c r="THE269" s="125"/>
      <c r="THF269" s="44"/>
      <c r="THG269" s="44"/>
      <c r="THH269" s="41"/>
      <c r="THI269" s="42"/>
      <c r="THJ269" s="42"/>
      <c r="THK269" s="125"/>
      <c r="THL269" s="44"/>
      <c r="THM269" s="44"/>
      <c r="THN269" s="41"/>
      <c r="THO269" s="42"/>
      <c r="THP269" s="42"/>
      <c r="THQ269" s="125"/>
      <c r="THR269" s="44"/>
      <c r="THS269" s="44"/>
      <c r="THT269" s="41"/>
      <c r="THU269" s="42"/>
      <c r="THV269" s="42"/>
      <c r="THW269" s="125"/>
      <c r="THX269" s="44"/>
      <c r="THY269" s="44"/>
      <c r="THZ269" s="41"/>
      <c r="TIA269" s="42"/>
      <c r="TIB269" s="42"/>
      <c r="TIC269" s="125"/>
      <c r="TID269" s="44"/>
      <c r="TIE269" s="44"/>
      <c r="TIF269" s="41"/>
      <c r="TIG269" s="42"/>
      <c r="TIH269" s="42"/>
      <c r="TII269" s="125"/>
      <c r="TIJ269" s="44"/>
      <c r="TIK269" s="44"/>
      <c r="TIL269" s="41"/>
      <c r="TIM269" s="42"/>
      <c r="TIN269" s="42"/>
      <c r="TIO269" s="125"/>
      <c r="TIP269" s="44"/>
      <c r="TIQ269" s="44"/>
      <c r="TIR269" s="41"/>
      <c r="TIS269" s="42"/>
      <c r="TIT269" s="42"/>
      <c r="TIU269" s="125"/>
      <c r="TIV269" s="44"/>
      <c r="TIW269" s="44"/>
      <c r="TIX269" s="41"/>
      <c r="TIY269" s="42"/>
      <c r="TIZ269" s="42"/>
      <c r="TJA269" s="125"/>
      <c r="TJB269" s="44"/>
      <c r="TJC269" s="44"/>
      <c r="TJD269" s="41"/>
      <c r="TJE269" s="42"/>
      <c r="TJF269" s="42"/>
      <c r="TJG269" s="125"/>
      <c r="TJH269" s="44"/>
      <c r="TJI269" s="44"/>
      <c r="TJJ269" s="41"/>
      <c r="TJK269" s="42"/>
      <c r="TJL269" s="42"/>
      <c r="TJM269" s="125"/>
      <c r="TJN269" s="44"/>
      <c r="TJO269" s="44"/>
      <c r="TJP269" s="41"/>
      <c r="TJQ269" s="42"/>
      <c r="TJR269" s="42"/>
      <c r="TJS269" s="125"/>
      <c r="TJT269" s="44"/>
      <c r="TJU269" s="44"/>
      <c r="TJV269" s="41"/>
      <c r="TJW269" s="42"/>
      <c r="TJX269" s="42"/>
      <c r="TJY269" s="125"/>
      <c r="TJZ269" s="44"/>
      <c r="TKA269" s="44"/>
      <c r="TKB269" s="41"/>
      <c r="TKC269" s="42"/>
      <c r="TKD269" s="42"/>
      <c r="TKE269" s="125"/>
      <c r="TKF269" s="44"/>
      <c r="TKG269" s="44"/>
      <c r="TKH269" s="41"/>
      <c r="TKI269" s="42"/>
      <c r="TKJ269" s="42"/>
      <c r="TKK269" s="125"/>
      <c r="TKL269" s="44"/>
      <c r="TKM269" s="44"/>
      <c r="TKN269" s="41"/>
      <c r="TKO269" s="42"/>
      <c r="TKP269" s="42"/>
      <c r="TKQ269" s="125"/>
      <c r="TKR269" s="44"/>
      <c r="TKS269" s="44"/>
      <c r="TKT269" s="41"/>
      <c r="TKU269" s="42"/>
      <c r="TKV269" s="42"/>
      <c r="TKW269" s="125"/>
      <c r="TKX269" s="44"/>
      <c r="TKY269" s="44"/>
      <c r="TKZ269" s="41"/>
      <c r="TLA269" s="42"/>
      <c r="TLB269" s="42"/>
      <c r="TLC269" s="125"/>
      <c r="TLD269" s="44"/>
      <c r="TLE269" s="44"/>
      <c r="TLF269" s="41"/>
      <c r="TLG269" s="42"/>
      <c r="TLH269" s="42"/>
      <c r="TLI269" s="125"/>
      <c r="TLJ269" s="44"/>
      <c r="TLK269" s="44"/>
      <c r="TLL269" s="41"/>
      <c r="TLM269" s="42"/>
      <c r="TLN269" s="42"/>
      <c r="TLO269" s="125"/>
      <c r="TLP269" s="44"/>
      <c r="TLQ269" s="44"/>
      <c r="TLR269" s="41"/>
      <c r="TLS269" s="42"/>
      <c r="TLT269" s="42"/>
      <c r="TLU269" s="125"/>
      <c r="TLV269" s="44"/>
      <c r="TLW269" s="44"/>
      <c r="TLX269" s="41"/>
      <c r="TLY269" s="42"/>
      <c r="TLZ269" s="42"/>
      <c r="TMA269" s="125"/>
      <c r="TMB269" s="44"/>
      <c r="TMC269" s="44"/>
      <c r="TMD269" s="41"/>
      <c r="TME269" s="42"/>
      <c r="TMF269" s="42"/>
      <c r="TMG269" s="125"/>
      <c r="TMH269" s="44"/>
      <c r="TMI269" s="44"/>
      <c r="TMJ269" s="41"/>
      <c r="TMK269" s="42"/>
      <c r="TML269" s="42"/>
      <c r="TMM269" s="125"/>
      <c r="TMN269" s="44"/>
      <c r="TMO269" s="44"/>
      <c r="TMP269" s="41"/>
      <c r="TMQ269" s="42"/>
      <c r="TMR269" s="42"/>
      <c r="TMS269" s="125"/>
      <c r="TMT269" s="44"/>
      <c r="TMU269" s="44"/>
      <c r="TMV269" s="41"/>
      <c r="TMW269" s="42"/>
      <c r="TMX269" s="42"/>
      <c r="TMY269" s="125"/>
      <c r="TMZ269" s="44"/>
      <c r="TNA269" s="44"/>
      <c r="TNB269" s="41"/>
      <c r="TNC269" s="42"/>
      <c r="TND269" s="42"/>
      <c r="TNE269" s="125"/>
      <c r="TNF269" s="44"/>
      <c r="TNG269" s="44"/>
      <c r="TNH269" s="41"/>
      <c r="TNI269" s="42"/>
      <c r="TNJ269" s="42"/>
      <c r="TNK269" s="125"/>
      <c r="TNL269" s="44"/>
      <c r="TNM269" s="44"/>
      <c r="TNN269" s="41"/>
      <c r="TNO269" s="42"/>
      <c r="TNP269" s="42"/>
      <c r="TNQ269" s="125"/>
      <c r="TNR269" s="44"/>
      <c r="TNS269" s="44"/>
      <c r="TNT269" s="41"/>
      <c r="TNU269" s="42"/>
      <c r="TNV269" s="42"/>
      <c r="TNW269" s="125"/>
      <c r="TNX269" s="44"/>
      <c r="TNY269" s="44"/>
      <c r="TNZ269" s="41"/>
      <c r="TOA269" s="42"/>
      <c r="TOB269" s="42"/>
      <c r="TOC269" s="125"/>
      <c r="TOD269" s="44"/>
      <c r="TOE269" s="44"/>
      <c r="TOF269" s="41"/>
      <c r="TOG269" s="42"/>
      <c r="TOH269" s="42"/>
      <c r="TOI269" s="125"/>
      <c r="TOJ269" s="44"/>
      <c r="TOK269" s="44"/>
      <c r="TOL269" s="41"/>
      <c r="TOM269" s="42"/>
      <c r="TON269" s="42"/>
      <c r="TOO269" s="125"/>
      <c r="TOP269" s="44"/>
      <c r="TOQ269" s="44"/>
      <c r="TOR269" s="41"/>
      <c r="TOS269" s="42"/>
      <c r="TOT269" s="42"/>
      <c r="TOU269" s="125"/>
      <c r="TOV269" s="44"/>
      <c r="TOW269" s="44"/>
      <c r="TOX269" s="41"/>
      <c r="TOY269" s="42"/>
      <c r="TOZ269" s="42"/>
      <c r="TPA269" s="125"/>
      <c r="TPB269" s="44"/>
      <c r="TPC269" s="44"/>
      <c r="TPD269" s="41"/>
      <c r="TPE269" s="42"/>
      <c r="TPF269" s="42"/>
      <c r="TPG269" s="125"/>
      <c r="TPH269" s="44"/>
      <c r="TPI269" s="44"/>
      <c r="TPJ269" s="41"/>
      <c r="TPK269" s="42"/>
      <c r="TPL269" s="42"/>
      <c r="TPM269" s="125"/>
      <c r="TPN269" s="44"/>
      <c r="TPO269" s="44"/>
      <c r="TPP269" s="41"/>
      <c r="TPQ269" s="42"/>
      <c r="TPR269" s="42"/>
      <c r="TPS269" s="125"/>
      <c r="TPT269" s="44"/>
      <c r="TPU269" s="44"/>
      <c r="TPV269" s="41"/>
      <c r="TPW269" s="42"/>
      <c r="TPX269" s="42"/>
      <c r="TPY269" s="125"/>
      <c r="TPZ269" s="44"/>
      <c r="TQA269" s="44"/>
      <c r="TQB269" s="41"/>
      <c r="TQC269" s="42"/>
      <c r="TQD269" s="42"/>
      <c r="TQE269" s="125"/>
      <c r="TQF269" s="44"/>
      <c r="TQG269" s="44"/>
      <c r="TQH269" s="41"/>
      <c r="TQI269" s="42"/>
      <c r="TQJ269" s="42"/>
      <c r="TQK269" s="125"/>
      <c r="TQL269" s="44"/>
      <c r="TQM269" s="44"/>
      <c r="TQN269" s="41"/>
      <c r="TQO269" s="42"/>
      <c r="TQP269" s="42"/>
      <c r="TQQ269" s="125"/>
      <c r="TQR269" s="44"/>
      <c r="TQS269" s="44"/>
      <c r="TQT269" s="41"/>
      <c r="TQU269" s="42"/>
      <c r="TQV269" s="42"/>
      <c r="TQW269" s="125"/>
      <c r="TQX269" s="44"/>
      <c r="TQY269" s="44"/>
      <c r="TQZ269" s="41"/>
      <c r="TRA269" s="42"/>
      <c r="TRB269" s="42"/>
      <c r="TRC269" s="125"/>
      <c r="TRD269" s="44"/>
      <c r="TRE269" s="44"/>
      <c r="TRF269" s="41"/>
      <c r="TRG269" s="42"/>
      <c r="TRH269" s="42"/>
      <c r="TRI269" s="125"/>
      <c r="TRJ269" s="44"/>
      <c r="TRK269" s="44"/>
      <c r="TRL269" s="41"/>
      <c r="TRM269" s="42"/>
      <c r="TRN269" s="42"/>
      <c r="TRO269" s="125"/>
      <c r="TRP269" s="44"/>
      <c r="TRQ269" s="44"/>
      <c r="TRR269" s="41"/>
      <c r="TRS269" s="42"/>
      <c r="TRT269" s="42"/>
      <c r="TRU269" s="125"/>
      <c r="TRV269" s="44"/>
      <c r="TRW269" s="44"/>
      <c r="TRX269" s="41"/>
      <c r="TRY269" s="42"/>
      <c r="TRZ269" s="42"/>
      <c r="TSA269" s="125"/>
      <c r="TSB269" s="44"/>
      <c r="TSC269" s="44"/>
      <c r="TSD269" s="41"/>
      <c r="TSE269" s="42"/>
      <c r="TSF269" s="42"/>
      <c r="TSG269" s="125"/>
      <c r="TSH269" s="44"/>
      <c r="TSI269" s="44"/>
      <c r="TSJ269" s="41"/>
      <c r="TSK269" s="42"/>
      <c r="TSL269" s="42"/>
      <c r="TSM269" s="125"/>
      <c r="TSN269" s="44"/>
      <c r="TSO269" s="44"/>
      <c r="TSP269" s="41"/>
      <c r="TSQ269" s="42"/>
      <c r="TSR269" s="42"/>
      <c r="TSS269" s="125"/>
      <c r="TST269" s="44"/>
      <c r="TSU269" s="44"/>
      <c r="TSV269" s="41"/>
      <c r="TSW269" s="42"/>
      <c r="TSX269" s="42"/>
      <c r="TSY269" s="125"/>
      <c r="TSZ269" s="44"/>
      <c r="TTA269" s="44"/>
      <c r="TTB269" s="41"/>
      <c r="TTC269" s="42"/>
      <c r="TTD269" s="42"/>
      <c r="TTE269" s="125"/>
      <c r="TTF269" s="44"/>
      <c r="TTG269" s="44"/>
      <c r="TTH269" s="41"/>
      <c r="TTI269" s="42"/>
      <c r="TTJ269" s="42"/>
      <c r="TTK269" s="125"/>
      <c r="TTL269" s="44"/>
      <c r="TTM269" s="44"/>
      <c r="TTN269" s="41"/>
      <c r="TTO269" s="42"/>
      <c r="TTP269" s="42"/>
      <c r="TTQ269" s="125"/>
      <c r="TTR269" s="44"/>
      <c r="TTS269" s="44"/>
      <c r="TTT269" s="41"/>
      <c r="TTU269" s="42"/>
      <c r="TTV269" s="42"/>
      <c r="TTW269" s="125"/>
      <c r="TTX269" s="44"/>
      <c r="TTY269" s="44"/>
      <c r="TTZ269" s="41"/>
      <c r="TUA269" s="42"/>
      <c r="TUB269" s="42"/>
      <c r="TUC269" s="125"/>
      <c r="TUD269" s="44"/>
      <c r="TUE269" s="44"/>
      <c r="TUF269" s="41"/>
      <c r="TUG269" s="42"/>
      <c r="TUH269" s="42"/>
      <c r="TUI269" s="125"/>
      <c r="TUJ269" s="44"/>
      <c r="TUK269" s="44"/>
      <c r="TUL269" s="41"/>
      <c r="TUM269" s="42"/>
      <c r="TUN269" s="42"/>
      <c r="TUO269" s="125"/>
      <c r="TUP269" s="44"/>
      <c r="TUQ269" s="44"/>
      <c r="TUR269" s="41"/>
      <c r="TUS269" s="42"/>
      <c r="TUT269" s="42"/>
      <c r="TUU269" s="125"/>
      <c r="TUV269" s="44"/>
      <c r="TUW269" s="44"/>
      <c r="TUX269" s="41"/>
      <c r="TUY269" s="42"/>
      <c r="TUZ269" s="42"/>
      <c r="TVA269" s="125"/>
      <c r="TVB269" s="44"/>
      <c r="TVC269" s="44"/>
      <c r="TVD269" s="41"/>
      <c r="TVE269" s="42"/>
      <c r="TVF269" s="42"/>
      <c r="TVG269" s="125"/>
      <c r="TVH269" s="44"/>
      <c r="TVI269" s="44"/>
      <c r="TVJ269" s="41"/>
      <c r="TVK269" s="42"/>
      <c r="TVL269" s="42"/>
      <c r="TVM269" s="125"/>
      <c r="TVN269" s="44"/>
      <c r="TVO269" s="44"/>
      <c r="TVP269" s="41"/>
      <c r="TVQ269" s="42"/>
      <c r="TVR269" s="42"/>
      <c r="TVS269" s="125"/>
      <c r="TVT269" s="44"/>
      <c r="TVU269" s="44"/>
      <c r="TVV269" s="41"/>
      <c r="TVW269" s="42"/>
      <c r="TVX269" s="42"/>
      <c r="TVY269" s="125"/>
      <c r="TVZ269" s="44"/>
      <c r="TWA269" s="44"/>
      <c r="TWB269" s="41"/>
      <c r="TWC269" s="42"/>
      <c r="TWD269" s="42"/>
      <c r="TWE269" s="125"/>
      <c r="TWF269" s="44"/>
      <c r="TWG269" s="44"/>
      <c r="TWH269" s="41"/>
      <c r="TWI269" s="42"/>
      <c r="TWJ269" s="42"/>
      <c r="TWK269" s="125"/>
      <c r="TWL269" s="44"/>
      <c r="TWM269" s="44"/>
      <c r="TWN269" s="41"/>
      <c r="TWO269" s="42"/>
      <c r="TWP269" s="42"/>
      <c r="TWQ269" s="125"/>
      <c r="TWR269" s="44"/>
      <c r="TWS269" s="44"/>
      <c r="TWT269" s="41"/>
      <c r="TWU269" s="42"/>
      <c r="TWV269" s="42"/>
      <c r="TWW269" s="125"/>
      <c r="TWX269" s="44"/>
      <c r="TWY269" s="44"/>
      <c r="TWZ269" s="41"/>
      <c r="TXA269" s="42"/>
      <c r="TXB269" s="42"/>
      <c r="TXC269" s="125"/>
      <c r="TXD269" s="44"/>
      <c r="TXE269" s="44"/>
      <c r="TXF269" s="41"/>
      <c r="TXG269" s="42"/>
      <c r="TXH269" s="42"/>
      <c r="TXI269" s="125"/>
      <c r="TXJ269" s="44"/>
      <c r="TXK269" s="44"/>
      <c r="TXL269" s="41"/>
      <c r="TXM269" s="42"/>
      <c r="TXN269" s="42"/>
      <c r="TXO269" s="125"/>
      <c r="TXP269" s="44"/>
      <c r="TXQ269" s="44"/>
      <c r="TXR269" s="41"/>
      <c r="TXS269" s="42"/>
      <c r="TXT269" s="42"/>
      <c r="TXU269" s="125"/>
      <c r="TXV269" s="44"/>
      <c r="TXW269" s="44"/>
      <c r="TXX269" s="41"/>
      <c r="TXY269" s="42"/>
      <c r="TXZ269" s="42"/>
      <c r="TYA269" s="125"/>
      <c r="TYB269" s="44"/>
      <c r="TYC269" s="44"/>
      <c r="TYD269" s="41"/>
      <c r="TYE269" s="42"/>
      <c r="TYF269" s="42"/>
      <c r="TYG269" s="125"/>
      <c r="TYH269" s="44"/>
      <c r="TYI269" s="44"/>
      <c r="TYJ269" s="41"/>
      <c r="TYK269" s="42"/>
      <c r="TYL269" s="42"/>
      <c r="TYM269" s="125"/>
      <c r="TYN269" s="44"/>
      <c r="TYO269" s="44"/>
      <c r="TYP269" s="41"/>
      <c r="TYQ269" s="42"/>
      <c r="TYR269" s="42"/>
      <c r="TYS269" s="125"/>
      <c r="TYT269" s="44"/>
      <c r="TYU269" s="44"/>
      <c r="TYV269" s="41"/>
      <c r="TYW269" s="42"/>
      <c r="TYX269" s="42"/>
      <c r="TYY269" s="125"/>
      <c r="TYZ269" s="44"/>
      <c r="TZA269" s="44"/>
      <c r="TZB269" s="41"/>
      <c r="TZC269" s="42"/>
      <c r="TZD269" s="42"/>
      <c r="TZE269" s="125"/>
      <c r="TZF269" s="44"/>
      <c r="TZG269" s="44"/>
      <c r="TZH269" s="41"/>
      <c r="TZI269" s="42"/>
      <c r="TZJ269" s="42"/>
      <c r="TZK269" s="125"/>
      <c r="TZL269" s="44"/>
      <c r="TZM269" s="44"/>
      <c r="TZN269" s="41"/>
      <c r="TZO269" s="42"/>
      <c r="TZP269" s="42"/>
      <c r="TZQ269" s="125"/>
      <c r="TZR269" s="44"/>
      <c r="TZS269" s="44"/>
      <c r="TZT269" s="41"/>
      <c r="TZU269" s="42"/>
      <c r="TZV269" s="42"/>
      <c r="TZW269" s="125"/>
      <c r="TZX269" s="44"/>
      <c r="TZY269" s="44"/>
      <c r="TZZ269" s="41"/>
      <c r="UAA269" s="42"/>
      <c r="UAB269" s="42"/>
      <c r="UAC269" s="125"/>
      <c r="UAD269" s="44"/>
      <c r="UAE269" s="44"/>
      <c r="UAF269" s="41"/>
      <c r="UAG269" s="42"/>
      <c r="UAH269" s="42"/>
      <c r="UAI269" s="125"/>
      <c r="UAJ269" s="44"/>
      <c r="UAK269" s="44"/>
      <c r="UAL269" s="41"/>
      <c r="UAM269" s="42"/>
      <c r="UAN269" s="42"/>
      <c r="UAO269" s="125"/>
      <c r="UAP269" s="44"/>
      <c r="UAQ269" s="44"/>
      <c r="UAR269" s="41"/>
      <c r="UAS269" s="42"/>
      <c r="UAT269" s="42"/>
      <c r="UAU269" s="125"/>
      <c r="UAV269" s="44"/>
      <c r="UAW269" s="44"/>
      <c r="UAX269" s="41"/>
      <c r="UAY269" s="42"/>
      <c r="UAZ269" s="42"/>
      <c r="UBA269" s="125"/>
      <c r="UBB269" s="44"/>
      <c r="UBC269" s="44"/>
      <c r="UBD269" s="41"/>
      <c r="UBE269" s="42"/>
      <c r="UBF269" s="42"/>
      <c r="UBG269" s="125"/>
      <c r="UBH269" s="44"/>
      <c r="UBI269" s="44"/>
      <c r="UBJ269" s="41"/>
      <c r="UBK269" s="42"/>
      <c r="UBL269" s="42"/>
      <c r="UBM269" s="125"/>
      <c r="UBN269" s="44"/>
      <c r="UBO269" s="44"/>
      <c r="UBP269" s="41"/>
      <c r="UBQ269" s="42"/>
      <c r="UBR269" s="42"/>
      <c r="UBS269" s="125"/>
      <c r="UBT269" s="44"/>
      <c r="UBU269" s="44"/>
      <c r="UBV269" s="41"/>
      <c r="UBW269" s="42"/>
      <c r="UBX269" s="42"/>
      <c r="UBY269" s="125"/>
      <c r="UBZ269" s="44"/>
      <c r="UCA269" s="44"/>
      <c r="UCB269" s="41"/>
      <c r="UCC269" s="42"/>
      <c r="UCD269" s="42"/>
      <c r="UCE269" s="125"/>
      <c r="UCF269" s="44"/>
      <c r="UCG269" s="44"/>
      <c r="UCH269" s="41"/>
      <c r="UCI269" s="42"/>
      <c r="UCJ269" s="42"/>
      <c r="UCK269" s="125"/>
      <c r="UCL269" s="44"/>
      <c r="UCM269" s="44"/>
      <c r="UCN269" s="41"/>
      <c r="UCO269" s="42"/>
      <c r="UCP269" s="42"/>
      <c r="UCQ269" s="125"/>
      <c r="UCR269" s="44"/>
      <c r="UCS269" s="44"/>
      <c r="UCT269" s="41"/>
      <c r="UCU269" s="42"/>
      <c r="UCV269" s="42"/>
      <c r="UCW269" s="125"/>
      <c r="UCX269" s="44"/>
      <c r="UCY269" s="44"/>
      <c r="UCZ269" s="41"/>
      <c r="UDA269" s="42"/>
      <c r="UDB269" s="42"/>
      <c r="UDC269" s="125"/>
      <c r="UDD269" s="44"/>
      <c r="UDE269" s="44"/>
      <c r="UDF269" s="41"/>
      <c r="UDG269" s="42"/>
      <c r="UDH269" s="42"/>
      <c r="UDI269" s="125"/>
      <c r="UDJ269" s="44"/>
      <c r="UDK269" s="44"/>
      <c r="UDL269" s="41"/>
      <c r="UDM269" s="42"/>
      <c r="UDN269" s="42"/>
      <c r="UDO269" s="125"/>
      <c r="UDP269" s="44"/>
      <c r="UDQ269" s="44"/>
      <c r="UDR269" s="41"/>
      <c r="UDS269" s="42"/>
      <c r="UDT269" s="42"/>
      <c r="UDU269" s="125"/>
      <c r="UDV269" s="44"/>
      <c r="UDW269" s="44"/>
      <c r="UDX269" s="41"/>
      <c r="UDY269" s="42"/>
      <c r="UDZ269" s="42"/>
      <c r="UEA269" s="125"/>
      <c r="UEB269" s="44"/>
      <c r="UEC269" s="44"/>
      <c r="UED269" s="41"/>
      <c r="UEE269" s="42"/>
      <c r="UEF269" s="42"/>
      <c r="UEG269" s="125"/>
      <c r="UEH269" s="44"/>
      <c r="UEI269" s="44"/>
      <c r="UEJ269" s="41"/>
      <c r="UEK269" s="42"/>
      <c r="UEL269" s="42"/>
      <c r="UEM269" s="125"/>
      <c r="UEN269" s="44"/>
      <c r="UEO269" s="44"/>
      <c r="UEP269" s="41"/>
      <c r="UEQ269" s="42"/>
      <c r="UER269" s="42"/>
      <c r="UES269" s="125"/>
      <c r="UET269" s="44"/>
      <c r="UEU269" s="44"/>
      <c r="UEV269" s="41"/>
      <c r="UEW269" s="42"/>
      <c r="UEX269" s="42"/>
      <c r="UEY269" s="125"/>
      <c r="UEZ269" s="44"/>
      <c r="UFA269" s="44"/>
      <c r="UFB269" s="41"/>
      <c r="UFC269" s="42"/>
      <c r="UFD269" s="42"/>
      <c r="UFE269" s="125"/>
      <c r="UFF269" s="44"/>
      <c r="UFG269" s="44"/>
      <c r="UFH269" s="41"/>
      <c r="UFI269" s="42"/>
      <c r="UFJ269" s="42"/>
      <c r="UFK269" s="125"/>
      <c r="UFL269" s="44"/>
      <c r="UFM269" s="44"/>
      <c r="UFN269" s="41"/>
      <c r="UFO269" s="42"/>
      <c r="UFP269" s="42"/>
      <c r="UFQ269" s="125"/>
      <c r="UFR269" s="44"/>
      <c r="UFS269" s="44"/>
      <c r="UFT269" s="41"/>
      <c r="UFU269" s="42"/>
      <c r="UFV269" s="42"/>
      <c r="UFW269" s="125"/>
      <c r="UFX269" s="44"/>
      <c r="UFY269" s="44"/>
      <c r="UFZ269" s="41"/>
      <c r="UGA269" s="42"/>
      <c r="UGB269" s="42"/>
      <c r="UGC269" s="125"/>
      <c r="UGD269" s="44"/>
      <c r="UGE269" s="44"/>
      <c r="UGF269" s="41"/>
      <c r="UGG269" s="42"/>
      <c r="UGH269" s="42"/>
      <c r="UGI269" s="125"/>
      <c r="UGJ269" s="44"/>
      <c r="UGK269" s="44"/>
      <c r="UGL269" s="41"/>
      <c r="UGM269" s="42"/>
      <c r="UGN269" s="42"/>
      <c r="UGO269" s="125"/>
      <c r="UGP269" s="44"/>
      <c r="UGQ269" s="44"/>
      <c r="UGR269" s="41"/>
      <c r="UGS269" s="42"/>
      <c r="UGT269" s="42"/>
      <c r="UGU269" s="125"/>
      <c r="UGV269" s="44"/>
      <c r="UGW269" s="44"/>
      <c r="UGX269" s="41"/>
      <c r="UGY269" s="42"/>
      <c r="UGZ269" s="42"/>
      <c r="UHA269" s="125"/>
      <c r="UHB269" s="44"/>
      <c r="UHC269" s="44"/>
      <c r="UHD269" s="41"/>
      <c r="UHE269" s="42"/>
      <c r="UHF269" s="42"/>
      <c r="UHG269" s="125"/>
      <c r="UHH269" s="44"/>
      <c r="UHI269" s="44"/>
      <c r="UHJ269" s="41"/>
      <c r="UHK269" s="42"/>
      <c r="UHL269" s="42"/>
      <c r="UHM269" s="125"/>
      <c r="UHN269" s="44"/>
      <c r="UHO269" s="44"/>
      <c r="UHP269" s="41"/>
      <c r="UHQ269" s="42"/>
      <c r="UHR269" s="42"/>
      <c r="UHS269" s="125"/>
      <c r="UHT269" s="44"/>
      <c r="UHU269" s="44"/>
      <c r="UHV269" s="41"/>
      <c r="UHW269" s="42"/>
      <c r="UHX269" s="42"/>
      <c r="UHY269" s="125"/>
      <c r="UHZ269" s="44"/>
      <c r="UIA269" s="44"/>
      <c r="UIB269" s="41"/>
      <c r="UIC269" s="42"/>
      <c r="UID269" s="42"/>
      <c r="UIE269" s="125"/>
      <c r="UIF269" s="44"/>
      <c r="UIG269" s="44"/>
      <c r="UIH269" s="41"/>
      <c r="UII269" s="42"/>
      <c r="UIJ269" s="42"/>
      <c r="UIK269" s="125"/>
      <c r="UIL269" s="44"/>
      <c r="UIM269" s="44"/>
      <c r="UIN269" s="41"/>
      <c r="UIO269" s="42"/>
      <c r="UIP269" s="42"/>
      <c r="UIQ269" s="125"/>
      <c r="UIR269" s="44"/>
      <c r="UIS269" s="44"/>
      <c r="UIT269" s="41"/>
      <c r="UIU269" s="42"/>
      <c r="UIV269" s="42"/>
      <c r="UIW269" s="125"/>
      <c r="UIX269" s="44"/>
      <c r="UIY269" s="44"/>
      <c r="UIZ269" s="41"/>
      <c r="UJA269" s="42"/>
      <c r="UJB269" s="42"/>
      <c r="UJC269" s="125"/>
      <c r="UJD269" s="44"/>
      <c r="UJE269" s="44"/>
      <c r="UJF269" s="41"/>
      <c r="UJG269" s="42"/>
      <c r="UJH269" s="42"/>
      <c r="UJI269" s="125"/>
      <c r="UJJ269" s="44"/>
      <c r="UJK269" s="44"/>
      <c r="UJL269" s="41"/>
      <c r="UJM269" s="42"/>
      <c r="UJN269" s="42"/>
      <c r="UJO269" s="125"/>
      <c r="UJP269" s="44"/>
      <c r="UJQ269" s="44"/>
      <c r="UJR269" s="41"/>
      <c r="UJS269" s="42"/>
      <c r="UJT269" s="42"/>
      <c r="UJU269" s="125"/>
      <c r="UJV269" s="44"/>
      <c r="UJW269" s="44"/>
      <c r="UJX269" s="41"/>
      <c r="UJY269" s="42"/>
      <c r="UJZ269" s="42"/>
      <c r="UKA269" s="125"/>
      <c r="UKB269" s="44"/>
      <c r="UKC269" s="44"/>
      <c r="UKD269" s="41"/>
      <c r="UKE269" s="42"/>
      <c r="UKF269" s="42"/>
      <c r="UKG269" s="125"/>
      <c r="UKH269" s="44"/>
      <c r="UKI269" s="44"/>
      <c r="UKJ269" s="41"/>
      <c r="UKK269" s="42"/>
      <c r="UKL269" s="42"/>
      <c r="UKM269" s="125"/>
      <c r="UKN269" s="44"/>
      <c r="UKO269" s="44"/>
      <c r="UKP269" s="41"/>
      <c r="UKQ269" s="42"/>
      <c r="UKR269" s="42"/>
      <c r="UKS269" s="125"/>
      <c r="UKT269" s="44"/>
      <c r="UKU269" s="44"/>
      <c r="UKV269" s="41"/>
      <c r="UKW269" s="42"/>
      <c r="UKX269" s="42"/>
      <c r="UKY269" s="125"/>
      <c r="UKZ269" s="44"/>
      <c r="ULA269" s="44"/>
      <c r="ULB269" s="41"/>
      <c r="ULC269" s="42"/>
      <c r="ULD269" s="42"/>
      <c r="ULE269" s="125"/>
      <c r="ULF269" s="44"/>
      <c r="ULG269" s="44"/>
      <c r="ULH269" s="41"/>
      <c r="ULI269" s="42"/>
      <c r="ULJ269" s="42"/>
      <c r="ULK269" s="125"/>
      <c r="ULL269" s="44"/>
      <c r="ULM269" s="44"/>
      <c r="ULN269" s="41"/>
      <c r="ULO269" s="42"/>
      <c r="ULP269" s="42"/>
      <c r="ULQ269" s="125"/>
      <c r="ULR269" s="44"/>
      <c r="ULS269" s="44"/>
      <c r="ULT269" s="41"/>
      <c r="ULU269" s="42"/>
      <c r="ULV269" s="42"/>
      <c r="ULW269" s="125"/>
      <c r="ULX269" s="44"/>
      <c r="ULY269" s="44"/>
      <c r="ULZ269" s="41"/>
      <c r="UMA269" s="42"/>
      <c r="UMB269" s="42"/>
      <c r="UMC269" s="125"/>
      <c r="UMD269" s="44"/>
      <c r="UME269" s="44"/>
      <c r="UMF269" s="41"/>
      <c r="UMG269" s="42"/>
      <c r="UMH269" s="42"/>
      <c r="UMI269" s="125"/>
      <c r="UMJ269" s="44"/>
      <c r="UMK269" s="44"/>
      <c r="UML269" s="41"/>
      <c r="UMM269" s="42"/>
      <c r="UMN269" s="42"/>
      <c r="UMO269" s="125"/>
      <c r="UMP269" s="44"/>
      <c r="UMQ269" s="44"/>
      <c r="UMR269" s="41"/>
      <c r="UMS269" s="42"/>
      <c r="UMT269" s="42"/>
      <c r="UMU269" s="125"/>
      <c r="UMV269" s="44"/>
      <c r="UMW269" s="44"/>
      <c r="UMX269" s="41"/>
      <c r="UMY269" s="42"/>
      <c r="UMZ269" s="42"/>
      <c r="UNA269" s="125"/>
      <c r="UNB269" s="44"/>
      <c r="UNC269" s="44"/>
      <c r="UND269" s="41"/>
      <c r="UNE269" s="42"/>
      <c r="UNF269" s="42"/>
      <c r="UNG269" s="125"/>
      <c r="UNH269" s="44"/>
      <c r="UNI269" s="44"/>
      <c r="UNJ269" s="41"/>
      <c r="UNK269" s="42"/>
      <c r="UNL269" s="42"/>
      <c r="UNM269" s="125"/>
      <c r="UNN269" s="44"/>
      <c r="UNO269" s="44"/>
      <c r="UNP269" s="41"/>
      <c r="UNQ269" s="42"/>
      <c r="UNR269" s="42"/>
      <c r="UNS269" s="125"/>
      <c r="UNT269" s="44"/>
      <c r="UNU269" s="44"/>
      <c r="UNV269" s="41"/>
      <c r="UNW269" s="42"/>
      <c r="UNX269" s="42"/>
      <c r="UNY269" s="125"/>
      <c r="UNZ269" s="44"/>
      <c r="UOA269" s="44"/>
      <c r="UOB269" s="41"/>
      <c r="UOC269" s="42"/>
      <c r="UOD269" s="42"/>
      <c r="UOE269" s="125"/>
      <c r="UOF269" s="44"/>
      <c r="UOG269" s="44"/>
      <c r="UOH269" s="41"/>
      <c r="UOI269" s="42"/>
      <c r="UOJ269" s="42"/>
      <c r="UOK269" s="125"/>
      <c r="UOL269" s="44"/>
      <c r="UOM269" s="44"/>
      <c r="UON269" s="41"/>
      <c r="UOO269" s="42"/>
      <c r="UOP269" s="42"/>
      <c r="UOQ269" s="125"/>
      <c r="UOR269" s="44"/>
      <c r="UOS269" s="44"/>
      <c r="UOT269" s="41"/>
      <c r="UOU269" s="42"/>
      <c r="UOV269" s="42"/>
      <c r="UOW269" s="125"/>
      <c r="UOX269" s="44"/>
      <c r="UOY269" s="44"/>
      <c r="UOZ269" s="41"/>
      <c r="UPA269" s="42"/>
      <c r="UPB269" s="42"/>
      <c r="UPC269" s="125"/>
      <c r="UPD269" s="44"/>
      <c r="UPE269" s="44"/>
      <c r="UPF269" s="41"/>
      <c r="UPG269" s="42"/>
      <c r="UPH269" s="42"/>
      <c r="UPI269" s="125"/>
      <c r="UPJ269" s="44"/>
      <c r="UPK269" s="44"/>
      <c r="UPL269" s="41"/>
      <c r="UPM269" s="42"/>
      <c r="UPN269" s="42"/>
      <c r="UPO269" s="125"/>
      <c r="UPP269" s="44"/>
      <c r="UPQ269" s="44"/>
      <c r="UPR269" s="41"/>
      <c r="UPS269" s="42"/>
      <c r="UPT269" s="42"/>
      <c r="UPU269" s="125"/>
      <c r="UPV269" s="44"/>
      <c r="UPW269" s="44"/>
      <c r="UPX269" s="41"/>
      <c r="UPY269" s="42"/>
      <c r="UPZ269" s="42"/>
      <c r="UQA269" s="125"/>
      <c r="UQB269" s="44"/>
      <c r="UQC269" s="44"/>
      <c r="UQD269" s="41"/>
      <c r="UQE269" s="42"/>
      <c r="UQF269" s="42"/>
      <c r="UQG269" s="125"/>
      <c r="UQH269" s="44"/>
      <c r="UQI269" s="44"/>
      <c r="UQJ269" s="41"/>
      <c r="UQK269" s="42"/>
      <c r="UQL269" s="42"/>
      <c r="UQM269" s="125"/>
      <c r="UQN269" s="44"/>
      <c r="UQO269" s="44"/>
      <c r="UQP269" s="41"/>
      <c r="UQQ269" s="42"/>
      <c r="UQR269" s="42"/>
      <c r="UQS269" s="125"/>
      <c r="UQT269" s="44"/>
      <c r="UQU269" s="44"/>
      <c r="UQV269" s="41"/>
      <c r="UQW269" s="42"/>
      <c r="UQX269" s="42"/>
      <c r="UQY269" s="125"/>
      <c r="UQZ269" s="44"/>
      <c r="URA269" s="44"/>
      <c r="URB269" s="41"/>
      <c r="URC269" s="42"/>
      <c r="URD269" s="42"/>
      <c r="URE269" s="125"/>
      <c r="URF269" s="44"/>
      <c r="URG269" s="44"/>
      <c r="URH269" s="41"/>
      <c r="URI269" s="42"/>
      <c r="URJ269" s="42"/>
      <c r="URK269" s="125"/>
      <c r="URL269" s="44"/>
      <c r="URM269" s="44"/>
      <c r="URN269" s="41"/>
      <c r="URO269" s="42"/>
      <c r="URP269" s="42"/>
      <c r="URQ269" s="125"/>
      <c r="URR269" s="44"/>
      <c r="URS269" s="44"/>
      <c r="URT269" s="41"/>
      <c r="URU269" s="42"/>
      <c r="URV269" s="42"/>
      <c r="URW269" s="125"/>
      <c r="URX269" s="44"/>
      <c r="URY269" s="44"/>
      <c r="URZ269" s="41"/>
      <c r="USA269" s="42"/>
      <c r="USB269" s="42"/>
      <c r="USC269" s="125"/>
      <c r="USD269" s="44"/>
      <c r="USE269" s="44"/>
      <c r="USF269" s="41"/>
      <c r="USG269" s="42"/>
      <c r="USH269" s="42"/>
      <c r="USI269" s="125"/>
      <c r="USJ269" s="44"/>
      <c r="USK269" s="44"/>
      <c r="USL269" s="41"/>
      <c r="USM269" s="42"/>
      <c r="USN269" s="42"/>
      <c r="USO269" s="125"/>
      <c r="USP269" s="44"/>
      <c r="USQ269" s="44"/>
      <c r="USR269" s="41"/>
      <c r="USS269" s="42"/>
      <c r="UST269" s="42"/>
      <c r="USU269" s="125"/>
      <c r="USV269" s="44"/>
      <c r="USW269" s="44"/>
      <c r="USX269" s="41"/>
      <c r="USY269" s="42"/>
      <c r="USZ269" s="42"/>
      <c r="UTA269" s="125"/>
      <c r="UTB269" s="44"/>
      <c r="UTC269" s="44"/>
      <c r="UTD269" s="41"/>
      <c r="UTE269" s="42"/>
      <c r="UTF269" s="42"/>
      <c r="UTG269" s="125"/>
      <c r="UTH269" s="44"/>
      <c r="UTI269" s="44"/>
      <c r="UTJ269" s="41"/>
      <c r="UTK269" s="42"/>
      <c r="UTL269" s="42"/>
      <c r="UTM269" s="125"/>
      <c r="UTN269" s="44"/>
      <c r="UTO269" s="44"/>
      <c r="UTP269" s="41"/>
      <c r="UTQ269" s="42"/>
      <c r="UTR269" s="42"/>
      <c r="UTS269" s="125"/>
      <c r="UTT269" s="44"/>
      <c r="UTU269" s="44"/>
      <c r="UTV269" s="41"/>
      <c r="UTW269" s="42"/>
      <c r="UTX269" s="42"/>
      <c r="UTY269" s="125"/>
      <c r="UTZ269" s="44"/>
      <c r="UUA269" s="44"/>
      <c r="UUB269" s="41"/>
      <c r="UUC269" s="42"/>
      <c r="UUD269" s="42"/>
      <c r="UUE269" s="125"/>
      <c r="UUF269" s="44"/>
      <c r="UUG269" s="44"/>
      <c r="UUH269" s="41"/>
      <c r="UUI269" s="42"/>
      <c r="UUJ269" s="42"/>
      <c r="UUK269" s="125"/>
      <c r="UUL269" s="44"/>
      <c r="UUM269" s="44"/>
      <c r="UUN269" s="41"/>
      <c r="UUO269" s="42"/>
      <c r="UUP269" s="42"/>
      <c r="UUQ269" s="125"/>
      <c r="UUR269" s="44"/>
      <c r="UUS269" s="44"/>
      <c r="UUT269" s="41"/>
      <c r="UUU269" s="42"/>
      <c r="UUV269" s="42"/>
      <c r="UUW269" s="125"/>
      <c r="UUX269" s="44"/>
      <c r="UUY269" s="44"/>
      <c r="UUZ269" s="41"/>
      <c r="UVA269" s="42"/>
      <c r="UVB269" s="42"/>
      <c r="UVC269" s="125"/>
      <c r="UVD269" s="44"/>
      <c r="UVE269" s="44"/>
      <c r="UVF269" s="41"/>
      <c r="UVG269" s="42"/>
      <c r="UVH269" s="42"/>
      <c r="UVI269" s="125"/>
      <c r="UVJ269" s="44"/>
      <c r="UVK269" s="44"/>
      <c r="UVL269" s="41"/>
      <c r="UVM269" s="42"/>
      <c r="UVN269" s="42"/>
      <c r="UVO269" s="125"/>
      <c r="UVP269" s="44"/>
      <c r="UVQ269" s="44"/>
      <c r="UVR269" s="41"/>
      <c r="UVS269" s="42"/>
      <c r="UVT269" s="42"/>
      <c r="UVU269" s="125"/>
      <c r="UVV269" s="44"/>
      <c r="UVW269" s="44"/>
      <c r="UVX269" s="41"/>
      <c r="UVY269" s="42"/>
      <c r="UVZ269" s="42"/>
      <c r="UWA269" s="125"/>
      <c r="UWB269" s="44"/>
      <c r="UWC269" s="44"/>
      <c r="UWD269" s="41"/>
      <c r="UWE269" s="42"/>
      <c r="UWF269" s="42"/>
      <c r="UWG269" s="125"/>
      <c r="UWH269" s="44"/>
      <c r="UWI269" s="44"/>
      <c r="UWJ269" s="41"/>
      <c r="UWK269" s="42"/>
      <c r="UWL269" s="42"/>
      <c r="UWM269" s="125"/>
      <c r="UWN269" s="44"/>
      <c r="UWO269" s="44"/>
      <c r="UWP269" s="41"/>
      <c r="UWQ269" s="42"/>
      <c r="UWR269" s="42"/>
      <c r="UWS269" s="125"/>
      <c r="UWT269" s="44"/>
      <c r="UWU269" s="44"/>
      <c r="UWV269" s="41"/>
      <c r="UWW269" s="42"/>
      <c r="UWX269" s="42"/>
      <c r="UWY269" s="125"/>
      <c r="UWZ269" s="44"/>
      <c r="UXA269" s="44"/>
      <c r="UXB269" s="41"/>
      <c r="UXC269" s="42"/>
      <c r="UXD269" s="42"/>
      <c r="UXE269" s="125"/>
      <c r="UXF269" s="44"/>
      <c r="UXG269" s="44"/>
      <c r="UXH269" s="41"/>
      <c r="UXI269" s="42"/>
      <c r="UXJ269" s="42"/>
      <c r="UXK269" s="125"/>
      <c r="UXL269" s="44"/>
      <c r="UXM269" s="44"/>
      <c r="UXN269" s="41"/>
      <c r="UXO269" s="42"/>
      <c r="UXP269" s="42"/>
      <c r="UXQ269" s="125"/>
      <c r="UXR269" s="44"/>
      <c r="UXS269" s="44"/>
      <c r="UXT269" s="41"/>
      <c r="UXU269" s="42"/>
      <c r="UXV269" s="42"/>
      <c r="UXW269" s="125"/>
      <c r="UXX269" s="44"/>
      <c r="UXY269" s="44"/>
      <c r="UXZ269" s="41"/>
      <c r="UYA269" s="42"/>
      <c r="UYB269" s="42"/>
      <c r="UYC269" s="125"/>
      <c r="UYD269" s="44"/>
      <c r="UYE269" s="44"/>
      <c r="UYF269" s="41"/>
      <c r="UYG269" s="42"/>
      <c r="UYH269" s="42"/>
      <c r="UYI269" s="125"/>
      <c r="UYJ269" s="44"/>
      <c r="UYK269" s="44"/>
      <c r="UYL269" s="41"/>
      <c r="UYM269" s="42"/>
      <c r="UYN269" s="42"/>
      <c r="UYO269" s="125"/>
      <c r="UYP269" s="44"/>
      <c r="UYQ269" s="44"/>
      <c r="UYR269" s="41"/>
      <c r="UYS269" s="42"/>
      <c r="UYT269" s="42"/>
      <c r="UYU269" s="125"/>
      <c r="UYV269" s="44"/>
      <c r="UYW269" s="44"/>
      <c r="UYX269" s="41"/>
      <c r="UYY269" s="42"/>
      <c r="UYZ269" s="42"/>
      <c r="UZA269" s="125"/>
      <c r="UZB269" s="44"/>
      <c r="UZC269" s="44"/>
      <c r="UZD269" s="41"/>
      <c r="UZE269" s="42"/>
      <c r="UZF269" s="42"/>
      <c r="UZG269" s="125"/>
      <c r="UZH269" s="44"/>
      <c r="UZI269" s="44"/>
      <c r="UZJ269" s="41"/>
      <c r="UZK269" s="42"/>
      <c r="UZL269" s="42"/>
      <c r="UZM269" s="125"/>
      <c r="UZN269" s="44"/>
      <c r="UZO269" s="44"/>
      <c r="UZP269" s="41"/>
      <c r="UZQ269" s="42"/>
      <c r="UZR269" s="42"/>
      <c r="UZS269" s="125"/>
      <c r="UZT269" s="44"/>
      <c r="UZU269" s="44"/>
      <c r="UZV269" s="41"/>
      <c r="UZW269" s="42"/>
      <c r="UZX269" s="42"/>
      <c r="UZY269" s="125"/>
      <c r="UZZ269" s="44"/>
      <c r="VAA269" s="44"/>
      <c r="VAB269" s="41"/>
      <c r="VAC269" s="42"/>
      <c r="VAD269" s="42"/>
      <c r="VAE269" s="125"/>
      <c r="VAF269" s="44"/>
      <c r="VAG269" s="44"/>
      <c r="VAH269" s="41"/>
      <c r="VAI269" s="42"/>
      <c r="VAJ269" s="42"/>
      <c r="VAK269" s="125"/>
      <c r="VAL269" s="44"/>
      <c r="VAM269" s="44"/>
      <c r="VAN269" s="41"/>
      <c r="VAO269" s="42"/>
      <c r="VAP269" s="42"/>
      <c r="VAQ269" s="125"/>
      <c r="VAR269" s="44"/>
      <c r="VAS269" s="44"/>
      <c r="VAT269" s="41"/>
      <c r="VAU269" s="42"/>
      <c r="VAV269" s="42"/>
      <c r="VAW269" s="125"/>
      <c r="VAX269" s="44"/>
      <c r="VAY269" s="44"/>
      <c r="VAZ269" s="41"/>
      <c r="VBA269" s="42"/>
      <c r="VBB269" s="42"/>
      <c r="VBC269" s="125"/>
      <c r="VBD269" s="44"/>
      <c r="VBE269" s="44"/>
      <c r="VBF269" s="41"/>
      <c r="VBG269" s="42"/>
      <c r="VBH269" s="42"/>
      <c r="VBI269" s="125"/>
      <c r="VBJ269" s="44"/>
      <c r="VBK269" s="44"/>
      <c r="VBL269" s="41"/>
      <c r="VBM269" s="42"/>
      <c r="VBN269" s="42"/>
      <c r="VBO269" s="125"/>
      <c r="VBP269" s="44"/>
      <c r="VBQ269" s="44"/>
      <c r="VBR269" s="41"/>
      <c r="VBS269" s="42"/>
      <c r="VBT269" s="42"/>
      <c r="VBU269" s="125"/>
      <c r="VBV269" s="44"/>
      <c r="VBW269" s="44"/>
      <c r="VBX269" s="41"/>
      <c r="VBY269" s="42"/>
      <c r="VBZ269" s="42"/>
      <c r="VCA269" s="125"/>
      <c r="VCB269" s="44"/>
      <c r="VCC269" s="44"/>
      <c r="VCD269" s="41"/>
      <c r="VCE269" s="42"/>
      <c r="VCF269" s="42"/>
      <c r="VCG269" s="125"/>
      <c r="VCH269" s="44"/>
      <c r="VCI269" s="44"/>
      <c r="VCJ269" s="41"/>
      <c r="VCK269" s="42"/>
      <c r="VCL269" s="42"/>
      <c r="VCM269" s="125"/>
      <c r="VCN269" s="44"/>
      <c r="VCO269" s="44"/>
      <c r="VCP269" s="41"/>
      <c r="VCQ269" s="42"/>
      <c r="VCR269" s="42"/>
      <c r="VCS269" s="125"/>
      <c r="VCT269" s="44"/>
      <c r="VCU269" s="44"/>
      <c r="VCV269" s="41"/>
      <c r="VCW269" s="42"/>
      <c r="VCX269" s="42"/>
      <c r="VCY269" s="125"/>
      <c r="VCZ269" s="44"/>
      <c r="VDA269" s="44"/>
      <c r="VDB269" s="41"/>
      <c r="VDC269" s="42"/>
      <c r="VDD269" s="42"/>
      <c r="VDE269" s="125"/>
      <c r="VDF269" s="44"/>
      <c r="VDG269" s="44"/>
      <c r="VDH269" s="41"/>
      <c r="VDI269" s="42"/>
      <c r="VDJ269" s="42"/>
      <c r="VDK269" s="125"/>
      <c r="VDL269" s="44"/>
      <c r="VDM269" s="44"/>
      <c r="VDN269" s="41"/>
      <c r="VDO269" s="42"/>
      <c r="VDP269" s="42"/>
      <c r="VDQ269" s="125"/>
      <c r="VDR269" s="44"/>
      <c r="VDS269" s="44"/>
      <c r="VDT269" s="41"/>
      <c r="VDU269" s="42"/>
      <c r="VDV269" s="42"/>
      <c r="VDW269" s="125"/>
      <c r="VDX269" s="44"/>
      <c r="VDY269" s="44"/>
      <c r="VDZ269" s="41"/>
      <c r="VEA269" s="42"/>
      <c r="VEB269" s="42"/>
      <c r="VEC269" s="125"/>
      <c r="VED269" s="44"/>
      <c r="VEE269" s="44"/>
      <c r="VEF269" s="41"/>
      <c r="VEG269" s="42"/>
      <c r="VEH269" s="42"/>
      <c r="VEI269" s="125"/>
      <c r="VEJ269" s="44"/>
      <c r="VEK269" s="44"/>
      <c r="VEL269" s="41"/>
      <c r="VEM269" s="42"/>
      <c r="VEN269" s="42"/>
      <c r="VEO269" s="125"/>
      <c r="VEP269" s="44"/>
      <c r="VEQ269" s="44"/>
      <c r="VER269" s="41"/>
      <c r="VES269" s="42"/>
      <c r="VET269" s="42"/>
      <c r="VEU269" s="125"/>
      <c r="VEV269" s="44"/>
      <c r="VEW269" s="44"/>
      <c r="VEX269" s="41"/>
      <c r="VEY269" s="42"/>
      <c r="VEZ269" s="42"/>
      <c r="VFA269" s="125"/>
      <c r="VFB269" s="44"/>
      <c r="VFC269" s="44"/>
      <c r="VFD269" s="41"/>
      <c r="VFE269" s="42"/>
      <c r="VFF269" s="42"/>
      <c r="VFG269" s="125"/>
      <c r="VFH269" s="44"/>
      <c r="VFI269" s="44"/>
      <c r="VFJ269" s="41"/>
      <c r="VFK269" s="42"/>
      <c r="VFL269" s="42"/>
      <c r="VFM269" s="125"/>
      <c r="VFN269" s="44"/>
      <c r="VFO269" s="44"/>
      <c r="VFP269" s="41"/>
      <c r="VFQ269" s="42"/>
      <c r="VFR269" s="42"/>
      <c r="VFS269" s="125"/>
      <c r="VFT269" s="44"/>
      <c r="VFU269" s="44"/>
      <c r="VFV269" s="41"/>
      <c r="VFW269" s="42"/>
      <c r="VFX269" s="42"/>
      <c r="VFY269" s="125"/>
      <c r="VFZ269" s="44"/>
      <c r="VGA269" s="44"/>
      <c r="VGB269" s="41"/>
      <c r="VGC269" s="42"/>
      <c r="VGD269" s="42"/>
      <c r="VGE269" s="125"/>
      <c r="VGF269" s="44"/>
      <c r="VGG269" s="44"/>
      <c r="VGH269" s="41"/>
      <c r="VGI269" s="42"/>
      <c r="VGJ269" s="42"/>
      <c r="VGK269" s="125"/>
      <c r="VGL269" s="44"/>
      <c r="VGM269" s="44"/>
      <c r="VGN269" s="41"/>
      <c r="VGO269" s="42"/>
      <c r="VGP269" s="42"/>
      <c r="VGQ269" s="125"/>
      <c r="VGR269" s="44"/>
      <c r="VGS269" s="44"/>
      <c r="VGT269" s="41"/>
      <c r="VGU269" s="42"/>
      <c r="VGV269" s="42"/>
      <c r="VGW269" s="125"/>
      <c r="VGX269" s="44"/>
      <c r="VGY269" s="44"/>
      <c r="VGZ269" s="41"/>
      <c r="VHA269" s="42"/>
      <c r="VHB269" s="42"/>
      <c r="VHC269" s="125"/>
      <c r="VHD269" s="44"/>
      <c r="VHE269" s="44"/>
      <c r="VHF269" s="41"/>
      <c r="VHG269" s="42"/>
      <c r="VHH269" s="42"/>
      <c r="VHI269" s="125"/>
      <c r="VHJ269" s="44"/>
      <c r="VHK269" s="44"/>
      <c r="VHL269" s="41"/>
      <c r="VHM269" s="42"/>
      <c r="VHN269" s="42"/>
      <c r="VHO269" s="125"/>
      <c r="VHP269" s="44"/>
      <c r="VHQ269" s="44"/>
      <c r="VHR269" s="41"/>
      <c r="VHS269" s="42"/>
      <c r="VHT269" s="42"/>
      <c r="VHU269" s="125"/>
      <c r="VHV269" s="44"/>
      <c r="VHW269" s="44"/>
      <c r="VHX269" s="41"/>
      <c r="VHY269" s="42"/>
      <c r="VHZ269" s="42"/>
      <c r="VIA269" s="125"/>
      <c r="VIB269" s="44"/>
      <c r="VIC269" s="44"/>
      <c r="VID269" s="41"/>
      <c r="VIE269" s="42"/>
      <c r="VIF269" s="42"/>
      <c r="VIG269" s="125"/>
      <c r="VIH269" s="44"/>
      <c r="VII269" s="44"/>
      <c r="VIJ269" s="41"/>
      <c r="VIK269" s="42"/>
      <c r="VIL269" s="42"/>
      <c r="VIM269" s="125"/>
      <c r="VIN269" s="44"/>
      <c r="VIO269" s="44"/>
      <c r="VIP269" s="41"/>
      <c r="VIQ269" s="42"/>
      <c r="VIR269" s="42"/>
      <c r="VIS269" s="125"/>
      <c r="VIT269" s="44"/>
      <c r="VIU269" s="44"/>
      <c r="VIV269" s="41"/>
      <c r="VIW269" s="42"/>
      <c r="VIX269" s="42"/>
      <c r="VIY269" s="125"/>
      <c r="VIZ269" s="44"/>
      <c r="VJA269" s="44"/>
      <c r="VJB269" s="41"/>
      <c r="VJC269" s="42"/>
      <c r="VJD269" s="42"/>
      <c r="VJE269" s="125"/>
      <c r="VJF269" s="44"/>
      <c r="VJG269" s="44"/>
      <c r="VJH269" s="41"/>
      <c r="VJI269" s="42"/>
      <c r="VJJ269" s="42"/>
      <c r="VJK269" s="125"/>
      <c r="VJL269" s="44"/>
      <c r="VJM269" s="44"/>
      <c r="VJN269" s="41"/>
      <c r="VJO269" s="42"/>
      <c r="VJP269" s="42"/>
      <c r="VJQ269" s="125"/>
      <c r="VJR269" s="44"/>
      <c r="VJS269" s="44"/>
      <c r="VJT269" s="41"/>
      <c r="VJU269" s="42"/>
      <c r="VJV269" s="42"/>
      <c r="VJW269" s="125"/>
      <c r="VJX269" s="44"/>
      <c r="VJY269" s="44"/>
      <c r="VJZ269" s="41"/>
      <c r="VKA269" s="42"/>
      <c r="VKB269" s="42"/>
      <c r="VKC269" s="125"/>
      <c r="VKD269" s="44"/>
      <c r="VKE269" s="44"/>
      <c r="VKF269" s="41"/>
      <c r="VKG269" s="42"/>
      <c r="VKH269" s="42"/>
      <c r="VKI269" s="125"/>
      <c r="VKJ269" s="44"/>
      <c r="VKK269" s="44"/>
      <c r="VKL269" s="41"/>
      <c r="VKM269" s="42"/>
      <c r="VKN269" s="42"/>
      <c r="VKO269" s="125"/>
      <c r="VKP269" s="44"/>
      <c r="VKQ269" s="44"/>
      <c r="VKR269" s="41"/>
      <c r="VKS269" s="42"/>
      <c r="VKT269" s="42"/>
      <c r="VKU269" s="125"/>
      <c r="VKV269" s="44"/>
      <c r="VKW269" s="44"/>
      <c r="VKX269" s="41"/>
      <c r="VKY269" s="42"/>
      <c r="VKZ269" s="42"/>
      <c r="VLA269" s="125"/>
      <c r="VLB269" s="44"/>
      <c r="VLC269" s="44"/>
      <c r="VLD269" s="41"/>
      <c r="VLE269" s="42"/>
      <c r="VLF269" s="42"/>
      <c r="VLG269" s="125"/>
      <c r="VLH269" s="44"/>
      <c r="VLI269" s="44"/>
      <c r="VLJ269" s="41"/>
      <c r="VLK269" s="42"/>
      <c r="VLL269" s="42"/>
      <c r="VLM269" s="125"/>
      <c r="VLN269" s="44"/>
      <c r="VLO269" s="44"/>
      <c r="VLP269" s="41"/>
      <c r="VLQ269" s="42"/>
      <c r="VLR269" s="42"/>
      <c r="VLS269" s="125"/>
      <c r="VLT269" s="44"/>
      <c r="VLU269" s="44"/>
      <c r="VLV269" s="41"/>
      <c r="VLW269" s="42"/>
      <c r="VLX269" s="42"/>
      <c r="VLY269" s="125"/>
      <c r="VLZ269" s="44"/>
      <c r="VMA269" s="44"/>
      <c r="VMB269" s="41"/>
      <c r="VMC269" s="42"/>
      <c r="VMD269" s="42"/>
      <c r="VME269" s="125"/>
      <c r="VMF269" s="44"/>
      <c r="VMG269" s="44"/>
      <c r="VMH269" s="41"/>
      <c r="VMI269" s="42"/>
      <c r="VMJ269" s="42"/>
      <c r="VMK269" s="125"/>
      <c r="VML269" s="44"/>
      <c r="VMM269" s="44"/>
      <c r="VMN269" s="41"/>
      <c r="VMO269" s="42"/>
      <c r="VMP269" s="42"/>
      <c r="VMQ269" s="125"/>
      <c r="VMR269" s="44"/>
      <c r="VMS269" s="44"/>
      <c r="VMT269" s="41"/>
      <c r="VMU269" s="42"/>
      <c r="VMV269" s="42"/>
      <c r="VMW269" s="125"/>
      <c r="VMX269" s="44"/>
      <c r="VMY269" s="44"/>
      <c r="VMZ269" s="41"/>
      <c r="VNA269" s="42"/>
      <c r="VNB269" s="42"/>
      <c r="VNC269" s="125"/>
      <c r="VND269" s="44"/>
      <c r="VNE269" s="44"/>
      <c r="VNF269" s="41"/>
      <c r="VNG269" s="42"/>
      <c r="VNH269" s="42"/>
      <c r="VNI269" s="125"/>
      <c r="VNJ269" s="44"/>
      <c r="VNK269" s="44"/>
      <c r="VNL269" s="41"/>
      <c r="VNM269" s="42"/>
      <c r="VNN269" s="42"/>
      <c r="VNO269" s="125"/>
      <c r="VNP269" s="44"/>
      <c r="VNQ269" s="44"/>
      <c r="VNR269" s="41"/>
      <c r="VNS269" s="42"/>
      <c r="VNT269" s="42"/>
      <c r="VNU269" s="125"/>
      <c r="VNV269" s="44"/>
      <c r="VNW269" s="44"/>
      <c r="VNX269" s="41"/>
      <c r="VNY269" s="42"/>
      <c r="VNZ269" s="42"/>
      <c r="VOA269" s="125"/>
      <c r="VOB269" s="44"/>
      <c r="VOC269" s="44"/>
      <c r="VOD269" s="41"/>
      <c r="VOE269" s="42"/>
      <c r="VOF269" s="42"/>
      <c r="VOG269" s="125"/>
      <c r="VOH269" s="44"/>
      <c r="VOI269" s="44"/>
      <c r="VOJ269" s="41"/>
      <c r="VOK269" s="42"/>
      <c r="VOL269" s="42"/>
      <c r="VOM269" s="125"/>
      <c r="VON269" s="44"/>
      <c r="VOO269" s="44"/>
      <c r="VOP269" s="41"/>
      <c r="VOQ269" s="42"/>
      <c r="VOR269" s="42"/>
      <c r="VOS269" s="125"/>
      <c r="VOT269" s="44"/>
      <c r="VOU269" s="44"/>
      <c r="VOV269" s="41"/>
      <c r="VOW269" s="42"/>
      <c r="VOX269" s="42"/>
      <c r="VOY269" s="125"/>
      <c r="VOZ269" s="44"/>
      <c r="VPA269" s="44"/>
      <c r="VPB269" s="41"/>
      <c r="VPC269" s="42"/>
      <c r="VPD269" s="42"/>
      <c r="VPE269" s="125"/>
      <c r="VPF269" s="44"/>
      <c r="VPG269" s="44"/>
      <c r="VPH269" s="41"/>
      <c r="VPI269" s="42"/>
      <c r="VPJ269" s="42"/>
      <c r="VPK269" s="125"/>
      <c r="VPL269" s="44"/>
      <c r="VPM269" s="44"/>
      <c r="VPN269" s="41"/>
      <c r="VPO269" s="42"/>
      <c r="VPP269" s="42"/>
      <c r="VPQ269" s="125"/>
      <c r="VPR269" s="44"/>
      <c r="VPS269" s="44"/>
      <c r="VPT269" s="41"/>
      <c r="VPU269" s="42"/>
      <c r="VPV269" s="42"/>
      <c r="VPW269" s="125"/>
      <c r="VPX269" s="44"/>
      <c r="VPY269" s="44"/>
      <c r="VPZ269" s="41"/>
      <c r="VQA269" s="42"/>
      <c r="VQB269" s="42"/>
      <c r="VQC269" s="125"/>
      <c r="VQD269" s="44"/>
      <c r="VQE269" s="44"/>
      <c r="VQF269" s="41"/>
      <c r="VQG269" s="42"/>
      <c r="VQH269" s="42"/>
      <c r="VQI269" s="125"/>
      <c r="VQJ269" s="44"/>
      <c r="VQK269" s="44"/>
      <c r="VQL269" s="41"/>
      <c r="VQM269" s="42"/>
      <c r="VQN269" s="42"/>
      <c r="VQO269" s="125"/>
      <c r="VQP269" s="44"/>
      <c r="VQQ269" s="44"/>
      <c r="VQR269" s="41"/>
      <c r="VQS269" s="42"/>
      <c r="VQT269" s="42"/>
      <c r="VQU269" s="125"/>
      <c r="VQV269" s="44"/>
      <c r="VQW269" s="44"/>
      <c r="VQX269" s="41"/>
      <c r="VQY269" s="42"/>
      <c r="VQZ269" s="42"/>
      <c r="VRA269" s="125"/>
      <c r="VRB269" s="44"/>
      <c r="VRC269" s="44"/>
      <c r="VRD269" s="41"/>
      <c r="VRE269" s="42"/>
      <c r="VRF269" s="42"/>
      <c r="VRG269" s="125"/>
      <c r="VRH269" s="44"/>
      <c r="VRI269" s="44"/>
      <c r="VRJ269" s="41"/>
      <c r="VRK269" s="42"/>
      <c r="VRL269" s="42"/>
      <c r="VRM269" s="125"/>
      <c r="VRN269" s="44"/>
      <c r="VRO269" s="44"/>
      <c r="VRP269" s="41"/>
      <c r="VRQ269" s="42"/>
      <c r="VRR269" s="42"/>
      <c r="VRS269" s="125"/>
      <c r="VRT269" s="44"/>
      <c r="VRU269" s="44"/>
      <c r="VRV269" s="41"/>
      <c r="VRW269" s="42"/>
      <c r="VRX269" s="42"/>
      <c r="VRY269" s="125"/>
      <c r="VRZ269" s="44"/>
      <c r="VSA269" s="44"/>
      <c r="VSB269" s="41"/>
      <c r="VSC269" s="42"/>
      <c r="VSD269" s="42"/>
      <c r="VSE269" s="125"/>
      <c r="VSF269" s="44"/>
      <c r="VSG269" s="44"/>
      <c r="VSH269" s="41"/>
      <c r="VSI269" s="42"/>
      <c r="VSJ269" s="42"/>
      <c r="VSK269" s="125"/>
      <c r="VSL269" s="44"/>
      <c r="VSM269" s="44"/>
      <c r="VSN269" s="41"/>
      <c r="VSO269" s="42"/>
      <c r="VSP269" s="42"/>
      <c r="VSQ269" s="125"/>
      <c r="VSR269" s="44"/>
      <c r="VSS269" s="44"/>
      <c r="VST269" s="41"/>
      <c r="VSU269" s="42"/>
      <c r="VSV269" s="42"/>
      <c r="VSW269" s="125"/>
      <c r="VSX269" s="44"/>
      <c r="VSY269" s="44"/>
      <c r="VSZ269" s="41"/>
      <c r="VTA269" s="42"/>
      <c r="VTB269" s="42"/>
      <c r="VTC269" s="125"/>
      <c r="VTD269" s="44"/>
      <c r="VTE269" s="44"/>
      <c r="VTF269" s="41"/>
      <c r="VTG269" s="42"/>
      <c r="VTH269" s="42"/>
      <c r="VTI269" s="125"/>
      <c r="VTJ269" s="44"/>
      <c r="VTK269" s="44"/>
      <c r="VTL269" s="41"/>
      <c r="VTM269" s="42"/>
      <c r="VTN269" s="42"/>
      <c r="VTO269" s="125"/>
      <c r="VTP269" s="44"/>
      <c r="VTQ269" s="44"/>
      <c r="VTR269" s="41"/>
      <c r="VTS269" s="42"/>
      <c r="VTT269" s="42"/>
      <c r="VTU269" s="125"/>
      <c r="VTV269" s="44"/>
      <c r="VTW269" s="44"/>
      <c r="VTX269" s="41"/>
      <c r="VTY269" s="42"/>
      <c r="VTZ269" s="42"/>
      <c r="VUA269" s="125"/>
      <c r="VUB269" s="44"/>
      <c r="VUC269" s="44"/>
      <c r="VUD269" s="41"/>
      <c r="VUE269" s="42"/>
      <c r="VUF269" s="42"/>
      <c r="VUG269" s="125"/>
      <c r="VUH269" s="44"/>
      <c r="VUI269" s="44"/>
      <c r="VUJ269" s="41"/>
      <c r="VUK269" s="42"/>
      <c r="VUL269" s="42"/>
      <c r="VUM269" s="125"/>
      <c r="VUN269" s="44"/>
      <c r="VUO269" s="44"/>
      <c r="VUP269" s="41"/>
      <c r="VUQ269" s="42"/>
      <c r="VUR269" s="42"/>
      <c r="VUS269" s="125"/>
      <c r="VUT269" s="44"/>
      <c r="VUU269" s="44"/>
      <c r="VUV269" s="41"/>
      <c r="VUW269" s="42"/>
      <c r="VUX269" s="42"/>
      <c r="VUY269" s="125"/>
      <c r="VUZ269" s="44"/>
      <c r="VVA269" s="44"/>
      <c r="VVB269" s="41"/>
      <c r="VVC269" s="42"/>
      <c r="VVD269" s="42"/>
      <c r="VVE269" s="125"/>
      <c r="VVF269" s="44"/>
      <c r="VVG269" s="44"/>
      <c r="VVH269" s="41"/>
      <c r="VVI269" s="42"/>
      <c r="VVJ269" s="42"/>
      <c r="VVK269" s="125"/>
      <c r="VVL269" s="44"/>
      <c r="VVM269" s="44"/>
      <c r="VVN269" s="41"/>
      <c r="VVO269" s="42"/>
      <c r="VVP269" s="42"/>
      <c r="VVQ269" s="125"/>
      <c r="VVR269" s="44"/>
      <c r="VVS269" s="44"/>
      <c r="VVT269" s="41"/>
      <c r="VVU269" s="42"/>
      <c r="VVV269" s="42"/>
      <c r="VVW269" s="125"/>
      <c r="VVX269" s="44"/>
      <c r="VVY269" s="44"/>
      <c r="VVZ269" s="41"/>
      <c r="VWA269" s="42"/>
      <c r="VWB269" s="42"/>
      <c r="VWC269" s="125"/>
      <c r="VWD269" s="44"/>
      <c r="VWE269" s="44"/>
      <c r="VWF269" s="41"/>
      <c r="VWG269" s="42"/>
      <c r="VWH269" s="42"/>
      <c r="VWI269" s="125"/>
      <c r="VWJ269" s="44"/>
      <c r="VWK269" s="44"/>
      <c r="VWL269" s="41"/>
      <c r="VWM269" s="42"/>
      <c r="VWN269" s="42"/>
      <c r="VWO269" s="125"/>
      <c r="VWP269" s="44"/>
      <c r="VWQ269" s="44"/>
      <c r="VWR269" s="41"/>
      <c r="VWS269" s="42"/>
      <c r="VWT269" s="42"/>
      <c r="VWU269" s="125"/>
      <c r="VWV269" s="44"/>
      <c r="VWW269" s="44"/>
      <c r="VWX269" s="41"/>
      <c r="VWY269" s="42"/>
      <c r="VWZ269" s="42"/>
      <c r="VXA269" s="125"/>
      <c r="VXB269" s="44"/>
      <c r="VXC269" s="44"/>
      <c r="VXD269" s="41"/>
      <c r="VXE269" s="42"/>
      <c r="VXF269" s="42"/>
      <c r="VXG269" s="125"/>
      <c r="VXH269" s="44"/>
      <c r="VXI269" s="44"/>
      <c r="VXJ269" s="41"/>
      <c r="VXK269" s="42"/>
      <c r="VXL269" s="42"/>
      <c r="VXM269" s="125"/>
      <c r="VXN269" s="44"/>
      <c r="VXO269" s="44"/>
      <c r="VXP269" s="41"/>
      <c r="VXQ269" s="42"/>
      <c r="VXR269" s="42"/>
      <c r="VXS269" s="125"/>
      <c r="VXT269" s="44"/>
      <c r="VXU269" s="44"/>
      <c r="VXV269" s="41"/>
      <c r="VXW269" s="42"/>
      <c r="VXX269" s="42"/>
      <c r="VXY269" s="125"/>
      <c r="VXZ269" s="44"/>
      <c r="VYA269" s="44"/>
      <c r="VYB269" s="41"/>
      <c r="VYC269" s="42"/>
      <c r="VYD269" s="42"/>
      <c r="VYE269" s="125"/>
      <c r="VYF269" s="44"/>
      <c r="VYG269" s="44"/>
      <c r="VYH269" s="41"/>
      <c r="VYI269" s="42"/>
      <c r="VYJ269" s="42"/>
      <c r="VYK269" s="125"/>
      <c r="VYL269" s="44"/>
      <c r="VYM269" s="44"/>
      <c r="VYN269" s="41"/>
      <c r="VYO269" s="42"/>
      <c r="VYP269" s="42"/>
      <c r="VYQ269" s="125"/>
      <c r="VYR269" s="44"/>
      <c r="VYS269" s="44"/>
      <c r="VYT269" s="41"/>
      <c r="VYU269" s="42"/>
      <c r="VYV269" s="42"/>
      <c r="VYW269" s="125"/>
      <c r="VYX269" s="44"/>
      <c r="VYY269" s="44"/>
      <c r="VYZ269" s="41"/>
      <c r="VZA269" s="42"/>
      <c r="VZB269" s="42"/>
      <c r="VZC269" s="125"/>
      <c r="VZD269" s="44"/>
      <c r="VZE269" s="44"/>
      <c r="VZF269" s="41"/>
      <c r="VZG269" s="42"/>
      <c r="VZH269" s="42"/>
      <c r="VZI269" s="125"/>
      <c r="VZJ269" s="44"/>
      <c r="VZK269" s="44"/>
      <c r="VZL269" s="41"/>
      <c r="VZM269" s="42"/>
      <c r="VZN269" s="42"/>
      <c r="VZO269" s="125"/>
      <c r="VZP269" s="44"/>
      <c r="VZQ269" s="44"/>
      <c r="VZR269" s="41"/>
      <c r="VZS269" s="42"/>
      <c r="VZT269" s="42"/>
      <c r="VZU269" s="125"/>
      <c r="VZV269" s="44"/>
      <c r="VZW269" s="44"/>
      <c r="VZX269" s="41"/>
      <c r="VZY269" s="42"/>
      <c r="VZZ269" s="42"/>
      <c r="WAA269" s="125"/>
      <c r="WAB269" s="44"/>
      <c r="WAC269" s="44"/>
      <c r="WAD269" s="41"/>
      <c r="WAE269" s="42"/>
      <c r="WAF269" s="42"/>
      <c r="WAG269" s="125"/>
      <c r="WAH269" s="44"/>
      <c r="WAI269" s="44"/>
      <c r="WAJ269" s="41"/>
      <c r="WAK269" s="42"/>
      <c r="WAL269" s="42"/>
      <c r="WAM269" s="125"/>
      <c r="WAN269" s="44"/>
      <c r="WAO269" s="44"/>
      <c r="WAP269" s="41"/>
      <c r="WAQ269" s="42"/>
      <c r="WAR269" s="42"/>
      <c r="WAS269" s="125"/>
      <c r="WAT269" s="44"/>
      <c r="WAU269" s="44"/>
      <c r="WAV269" s="41"/>
      <c r="WAW269" s="42"/>
      <c r="WAX269" s="42"/>
      <c r="WAY269" s="125"/>
      <c r="WAZ269" s="44"/>
      <c r="WBA269" s="44"/>
      <c r="WBB269" s="41"/>
      <c r="WBC269" s="42"/>
      <c r="WBD269" s="42"/>
      <c r="WBE269" s="125"/>
      <c r="WBF269" s="44"/>
      <c r="WBG269" s="44"/>
      <c r="WBH269" s="41"/>
      <c r="WBI269" s="42"/>
      <c r="WBJ269" s="42"/>
      <c r="WBK269" s="125"/>
      <c r="WBL269" s="44"/>
      <c r="WBM269" s="44"/>
      <c r="WBN269" s="41"/>
      <c r="WBO269" s="42"/>
      <c r="WBP269" s="42"/>
      <c r="WBQ269" s="125"/>
      <c r="WBR269" s="44"/>
      <c r="WBS269" s="44"/>
      <c r="WBT269" s="41"/>
      <c r="WBU269" s="42"/>
      <c r="WBV269" s="42"/>
      <c r="WBW269" s="125"/>
      <c r="WBX269" s="44"/>
      <c r="WBY269" s="44"/>
      <c r="WBZ269" s="41"/>
      <c r="WCA269" s="42"/>
      <c r="WCB269" s="42"/>
      <c r="WCC269" s="125"/>
      <c r="WCD269" s="44"/>
      <c r="WCE269" s="44"/>
      <c r="WCF269" s="41"/>
      <c r="WCG269" s="42"/>
      <c r="WCH269" s="42"/>
      <c r="WCI269" s="125"/>
      <c r="WCJ269" s="44"/>
      <c r="WCK269" s="44"/>
      <c r="WCL269" s="41"/>
      <c r="WCM269" s="42"/>
      <c r="WCN269" s="42"/>
      <c r="WCO269" s="125"/>
      <c r="WCP269" s="44"/>
      <c r="WCQ269" s="44"/>
      <c r="WCR269" s="41"/>
      <c r="WCS269" s="42"/>
      <c r="WCT269" s="42"/>
      <c r="WCU269" s="125"/>
      <c r="WCV269" s="44"/>
      <c r="WCW269" s="44"/>
      <c r="WCX269" s="41"/>
      <c r="WCY269" s="42"/>
      <c r="WCZ269" s="42"/>
      <c r="WDA269" s="125"/>
      <c r="WDB269" s="44"/>
      <c r="WDC269" s="44"/>
      <c r="WDD269" s="41"/>
      <c r="WDE269" s="42"/>
      <c r="WDF269" s="42"/>
      <c r="WDG269" s="125"/>
      <c r="WDH269" s="44"/>
      <c r="WDI269" s="44"/>
      <c r="WDJ269" s="41"/>
      <c r="WDK269" s="42"/>
      <c r="WDL269" s="42"/>
      <c r="WDM269" s="125"/>
      <c r="WDN269" s="44"/>
      <c r="WDO269" s="44"/>
      <c r="WDP269" s="41"/>
      <c r="WDQ269" s="42"/>
      <c r="WDR269" s="42"/>
      <c r="WDS269" s="125"/>
      <c r="WDT269" s="44"/>
      <c r="WDU269" s="44"/>
      <c r="WDV269" s="41"/>
      <c r="WDW269" s="42"/>
      <c r="WDX269" s="42"/>
      <c r="WDY269" s="125"/>
      <c r="WDZ269" s="44"/>
      <c r="WEA269" s="44"/>
      <c r="WEB269" s="41"/>
      <c r="WEC269" s="42"/>
      <c r="WED269" s="42"/>
      <c r="WEE269" s="125"/>
      <c r="WEF269" s="44"/>
      <c r="WEG269" s="44"/>
      <c r="WEH269" s="41"/>
      <c r="WEI269" s="42"/>
      <c r="WEJ269" s="42"/>
      <c r="WEK269" s="125"/>
      <c r="WEL269" s="44"/>
      <c r="WEM269" s="44"/>
      <c r="WEN269" s="41"/>
      <c r="WEO269" s="42"/>
      <c r="WEP269" s="42"/>
      <c r="WEQ269" s="125"/>
      <c r="WER269" s="44"/>
      <c r="WES269" s="44"/>
      <c r="WET269" s="41"/>
      <c r="WEU269" s="42"/>
      <c r="WEV269" s="42"/>
      <c r="WEW269" s="125"/>
      <c r="WEX269" s="44"/>
      <c r="WEY269" s="44"/>
      <c r="WEZ269" s="41"/>
      <c r="WFA269" s="42"/>
      <c r="WFB269" s="42"/>
      <c r="WFC269" s="125"/>
      <c r="WFD269" s="44"/>
      <c r="WFE269" s="44"/>
      <c r="WFF269" s="41"/>
      <c r="WFG269" s="42"/>
      <c r="WFH269" s="42"/>
      <c r="WFI269" s="125"/>
      <c r="WFJ269" s="44"/>
      <c r="WFK269" s="44"/>
      <c r="WFL269" s="41"/>
      <c r="WFM269" s="42"/>
      <c r="WFN269" s="42"/>
      <c r="WFO269" s="125"/>
      <c r="WFP269" s="44"/>
      <c r="WFQ269" s="44"/>
      <c r="WFR269" s="41"/>
      <c r="WFS269" s="42"/>
      <c r="WFT269" s="42"/>
      <c r="WFU269" s="125"/>
      <c r="WFV269" s="44"/>
      <c r="WFW269" s="44"/>
      <c r="WFX269" s="41"/>
      <c r="WFY269" s="42"/>
      <c r="WFZ269" s="42"/>
      <c r="WGA269" s="125"/>
      <c r="WGB269" s="44"/>
      <c r="WGC269" s="44"/>
      <c r="WGD269" s="41"/>
      <c r="WGE269" s="42"/>
      <c r="WGF269" s="42"/>
      <c r="WGG269" s="125"/>
      <c r="WGH269" s="44"/>
      <c r="WGI269" s="44"/>
      <c r="WGJ269" s="41"/>
      <c r="WGK269" s="42"/>
      <c r="WGL269" s="42"/>
      <c r="WGM269" s="125"/>
      <c r="WGN269" s="44"/>
      <c r="WGO269" s="44"/>
      <c r="WGP269" s="41"/>
      <c r="WGQ269" s="42"/>
      <c r="WGR269" s="42"/>
      <c r="WGS269" s="125"/>
      <c r="WGT269" s="44"/>
      <c r="WGU269" s="44"/>
      <c r="WGV269" s="41"/>
      <c r="WGW269" s="42"/>
      <c r="WGX269" s="42"/>
      <c r="WGY269" s="125"/>
      <c r="WGZ269" s="44"/>
      <c r="WHA269" s="44"/>
      <c r="WHB269" s="41"/>
      <c r="WHC269" s="42"/>
      <c r="WHD269" s="42"/>
      <c r="WHE269" s="125"/>
      <c r="WHF269" s="44"/>
      <c r="WHG269" s="44"/>
      <c r="WHH269" s="41"/>
      <c r="WHI269" s="42"/>
      <c r="WHJ269" s="42"/>
      <c r="WHK269" s="125"/>
      <c r="WHL269" s="44"/>
      <c r="WHM269" s="44"/>
      <c r="WHN269" s="41"/>
      <c r="WHO269" s="42"/>
      <c r="WHP269" s="42"/>
      <c r="WHQ269" s="125"/>
      <c r="WHR269" s="44"/>
      <c r="WHS269" s="44"/>
      <c r="WHT269" s="41"/>
      <c r="WHU269" s="42"/>
      <c r="WHV269" s="42"/>
      <c r="WHW269" s="125"/>
      <c r="WHX269" s="44"/>
      <c r="WHY269" s="44"/>
      <c r="WHZ269" s="41"/>
      <c r="WIA269" s="42"/>
      <c r="WIB269" s="42"/>
      <c r="WIC269" s="125"/>
      <c r="WID269" s="44"/>
      <c r="WIE269" s="44"/>
      <c r="WIF269" s="41"/>
      <c r="WIG269" s="42"/>
      <c r="WIH269" s="42"/>
      <c r="WII269" s="125"/>
      <c r="WIJ269" s="44"/>
      <c r="WIK269" s="44"/>
      <c r="WIL269" s="41"/>
      <c r="WIM269" s="42"/>
      <c r="WIN269" s="42"/>
      <c r="WIO269" s="125"/>
      <c r="WIP269" s="44"/>
      <c r="WIQ269" s="44"/>
      <c r="WIR269" s="41"/>
      <c r="WIS269" s="42"/>
      <c r="WIT269" s="42"/>
      <c r="WIU269" s="125"/>
      <c r="WIV269" s="44"/>
      <c r="WIW269" s="44"/>
      <c r="WIX269" s="41"/>
      <c r="WIY269" s="42"/>
      <c r="WIZ269" s="42"/>
      <c r="WJA269" s="125"/>
      <c r="WJB269" s="44"/>
      <c r="WJC269" s="44"/>
      <c r="WJD269" s="41"/>
      <c r="WJE269" s="42"/>
      <c r="WJF269" s="42"/>
      <c r="WJG269" s="125"/>
      <c r="WJH269" s="44"/>
      <c r="WJI269" s="44"/>
      <c r="WJJ269" s="41"/>
      <c r="WJK269" s="42"/>
      <c r="WJL269" s="42"/>
      <c r="WJM269" s="125"/>
      <c r="WJN269" s="44"/>
      <c r="WJO269" s="44"/>
      <c r="WJP269" s="41"/>
      <c r="WJQ269" s="42"/>
      <c r="WJR269" s="42"/>
      <c r="WJS269" s="125"/>
      <c r="WJT269" s="44"/>
      <c r="WJU269" s="44"/>
      <c r="WJV269" s="41"/>
      <c r="WJW269" s="42"/>
      <c r="WJX269" s="42"/>
      <c r="WJY269" s="125"/>
      <c r="WJZ269" s="44"/>
      <c r="WKA269" s="44"/>
      <c r="WKB269" s="41"/>
      <c r="WKC269" s="42"/>
      <c r="WKD269" s="42"/>
      <c r="WKE269" s="125"/>
      <c r="WKF269" s="44"/>
      <c r="WKG269" s="44"/>
      <c r="WKH269" s="41"/>
      <c r="WKI269" s="42"/>
      <c r="WKJ269" s="42"/>
      <c r="WKK269" s="125"/>
      <c r="WKL269" s="44"/>
      <c r="WKM269" s="44"/>
      <c r="WKN269" s="41"/>
      <c r="WKO269" s="42"/>
      <c r="WKP269" s="42"/>
      <c r="WKQ269" s="125"/>
      <c r="WKR269" s="44"/>
      <c r="WKS269" s="44"/>
      <c r="WKT269" s="41"/>
      <c r="WKU269" s="42"/>
      <c r="WKV269" s="42"/>
      <c r="WKW269" s="125"/>
      <c r="WKX269" s="44"/>
      <c r="WKY269" s="44"/>
      <c r="WKZ269" s="41"/>
      <c r="WLA269" s="42"/>
      <c r="WLB269" s="42"/>
      <c r="WLC269" s="125"/>
      <c r="WLD269" s="44"/>
      <c r="WLE269" s="44"/>
      <c r="WLF269" s="41"/>
      <c r="WLG269" s="42"/>
      <c r="WLH269" s="42"/>
      <c r="WLI269" s="125"/>
      <c r="WLJ269" s="44"/>
      <c r="WLK269" s="44"/>
      <c r="WLL269" s="41"/>
      <c r="WLM269" s="42"/>
      <c r="WLN269" s="42"/>
      <c r="WLO269" s="125"/>
      <c r="WLP269" s="44"/>
      <c r="WLQ269" s="44"/>
      <c r="WLR269" s="41"/>
      <c r="WLS269" s="42"/>
      <c r="WLT269" s="42"/>
      <c r="WLU269" s="125"/>
      <c r="WLV269" s="44"/>
      <c r="WLW269" s="44"/>
      <c r="WLX269" s="41"/>
      <c r="WLY269" s="42"/>
      <c r="WLZ269" s="42"/>
      <c r="WMA269" s="125"/>
      <c r="WMB269" s="44"/>
      <c r="WMC269" s="44"/>
      <c r="WMD269" s="41"/>
      <c r="WME269" s="42"/>
      <c r="WMF269" s="42"/>
      <c r="WMG269" s="125"/>
      <c r="WMH269" s="44"/>
      <c r="WMI269" s="44"/>
      <c r="WMJ269" s="41"/>
      <c r="WMK269" s="42"/>
      <c r="WML269" s="42"/>
      <c r="WMM269" s="125"/>
      <c r="WMN269" s="44"/>
      <c r="WMO269" s="44"/>
      <c r="WMP269" s="41"/>
      <c r="WMQ269" s="42"/>
      <c r="WMR269" s="42"/>
      <c r="WMS269" s="125"/>
      <c r="WMT269" s="44"/>
      <c r="WMU269" s="44"/>
      <c r="WMV269" s="41"/>
      <c r="WMW269" s="42"/>
      <c r="WMX269" s="42"/>
      <c r="WMY269" s="125"/>
      <c r="WMZ269" s="44"/>
      <c r="WNA269" s="44"/>
      <c r="WNB269" s="41"/>
      <c r="WNC269" s="42"/>
      <c r="WND269" s="42"/>
      <c r="WNE269" s="125"/>
      <c r="WNF269" s="44"/>
      <c r="WNG269" s="44"/>
      <c r="WNH269" s="41"/>
      <c r="WNI269" s="42"/>
      <c r="WNJ269" s="42"/>
      <c r="WNK269" s="125"/>
      <c r="WNL269" s="44"/>
      <c r="WNM269" s="44"/>
      <c r="WNN269" s="41"/>
      <c r="WNO269" s="42"/>
      <c r="WNP269" s="42"/>
      <c r="WNQ269" s="125"/>
      <c r="WNR269" s="44"/>
      <c r="WNS269" s="44"/>
      <c r="WNT269" s="41"/>
      <c r="WNU269" s="42"/>
      <c r="WNV269" s="42"/>
      <c r="WNW269" s="125"/>
      <c r="WNX269" s="44"/>
      <c r="WNY269" s="44"/>
      <c r="WNZ269" s="41"/>
      <c r="WOA269" s="42"/>
      <c r="WOB269" s="42"/>
      <c r="WOC269" s="125"/>
      <c r="WOD269" s="44"/>
      <c r="WOE269" s="44"/>
      <c r="WOF269" s="41"/>
      <c r="WOG269" s="42"/>
      <c r="WOH269" s="42"/>
      <c r="WOI269" s="125"/>
      <c r="WOJ269" s="44"/>
      <c r="WOK269" s="44"/>
      <c r="WOL269" s="41"/>
      <c r="WOM269" s="42"/>
      <c r="WON269" s="42"/>
      <c r="WOO269" s="125"/>
      <c r="WOP269" s="44"/>
      <c r="WOQ269" s="44"/>
      <c r="WOR269" s="41"/>
      <c r="WOS269" s="42"/>
      <c r="WOT269" s="42"/>
      <c r="WOU269" s="125"/>
      <c r="WOV269" s="44"/>
      <c r="WOW269" s="44"/>
      <c r="WOX269" s="41"/>
      <c r="WOY269" s="42"/>
      <c r="WOZ269" s="42"/>
      <c r="WPA269" s="125"/>
      <c r="WPB269" s="44"/>
      <c r="WPC269" s="44"/>
      <c r="WPD269" s="41"/>
      <c r="WPE269" s="42"/>
      <c r="WPF269" s="42"/>
      <c r="WPG269" s="125"/>
      <c r="WPH269" s="44"/>
      <c r="WPI269" s="44"/>
      <c r="WPJ269" s="41"/>
      <c r="WPK269" s="42"/>
      <c r="WPL269" s="42"/>
      <c r="WPM269" s="125"/>
      <c r="WPN269" s="44"/>
      <c r="WPO269" s="44"/>
      <c r="WPP269" s="41"/>
      <c r="WPQ269" s="42"/>
      <c r="WPR269" s="42"/>
      <c r="WPS269" s="125"/>
      <c r="WPT269" s="44"/>
      <c r="WPU269" s="44"/>
      <c r="WPV269" s="41"/>
      <c r="WPW269" s="42"/>
      <c r="WPX269" s="42"/>
      <c r="WPY269" s="125"/>
      <c r="WPZ269" s="44"/>
      <c r="WQA269" s="44"/>
      <c r="WQB269" s="41"/>
      <c r="WQC269" s="42"/>
      <c r="WQD269" s="42"/>
      <c r="WQE269" s="125"/>
      <c r="WQF269" s="44"/>
      <c r="WQG269" s="44"/>
      <c r="WQH269" s="41"/>
      <c r="WQI269" s="42"/>
      <c r="WQJ269" s="42"/>
      <c r="WQK269" s="125"/>
      <c r="WQL269" s="44"/>
      <c r="WQM269" s="44"/>
      <c r="WQN269" s="41"/>
      <c r="WQO269" s="42"/>
      <c r="WQP269" s="42"/>
      <c r="WQQ269" s="125"/>
      <c r="WQR269" s="44"/>
      <c r="WQS269" s="44"/>
      <c r="WQT269" s="41"/>
      <c r="WQU269" s="42"/>
      <c r="WQV269" s="42"/>
      <c r="WQW269" s="125"/>
      <c r="WQX269" s="44"/>
      <c r="WQY269" s="44"/>
      <c r="WQZ269" s="41"/>
      <c r="WRA269" s="42"/>
      <c r="WRB269" s="42"/>
      <c r="WRC269" s="125"/>
      <c r="WRD269" s="44"/>
      <c r="WRE269" s="44"/>
      <c r="WRF269" s="41"/>
      <c r="WRG269" s="42"/>
      <c r="WRH269" s="42"/>
      <c r="WRI269" s="125"/>
      <c r="WRJ269" s="44"/>
      <c r="WRK269" s="44"/>
      <c r="WRL269" s="41"/>
      <c r="WRM269" s="42"/>
      <c r="WRN269" s="42"/>
      <c r="WRO269" s="125"/>
      <c r="WRP269" s="44"/>
      <c r="WRQ269" s="44"/>
      <c r="WRR269" s="41"/>
      <c r="WRS269" s="42"/>
      <c r="WRT269" s="42"/>
      <c r="WRU269" s="125"/>
      <c r="WRV269" s="44"/>
      <c r="WRW269" s="44"/>
      <c r="WRX269" s="41"/>
      <c r="WRY269" s="42"/>
      <c r="WRZ269" s="42"/>
      <c r="WSA269" s="125"/>
      <c r="WSB269" s="44"/>
      <c r="WSC269" s="44"/>
      <c r="WSD269" s="41"/>
      <c r="WSE269" s="42"/>
      <c r="WSF269" s="42"/>
      <c r="WSG269" s="125"/>
      <c r="WSH269" s="44"/>
      <c r="WSI269" s="44"/>
      <c r="WSJ269" s="41"/>
      <c r="WSK269" s="42"/>
      <c r="WSL269" s="42"/>
      <c r="WSM269" s="125"/>
      <c r="WSN269" s="44"/>
      <c r="WSO269" s="44"/>
      <c r="WSP269" s="41"/>
      <c r="WSQ269" s="42"/>
      <c r="WSR269" s="42"/>
      <c r="WSS269" s="125"/>
      <c r="WST269" s="44"/>
      <c r="WSU269" s="44"/>
      <c r="WSV269" s="41"/>
      <c r="WSW269" s="42"/>
      <c r="WSX269" s="42"/>
      <c r="WSY269" s="125"/>
      <c r="WSZ269" s="44"/>
      <c r="WTA269" s="44"/>
      <c r="WTB269" s="41"/>
      <c r="WTC269" s="42"/>
      <c r="WTD269" s="42"/>
      <c r="WTE269" s="125"/>
      <c r="WTF269" s="44"/>
      <c r="WTG269" s="44"/>
      <c r="WTH269" s="41"/>
      <c r="WTI269" s="42"/>
      <c r="WTJ269" s="42"/>
      <c r="WTK269" s="125"/>
      <c r="WTL269" s="44"/>
      <c r="WTM269" s="44"/>
      <c r="WTN269" s="41"/>
      <c r="WTO269" s="42"/>
      <c r="WTP269" s="42"/>
      <c r="WTQ269" s="125"/>
      <c r="WTR269" s="44"/>
      <c r="WTS269" s="44"/>
      <c r="WTT269" s="41"/>
      <c r="WTU269" s="42"/>
      <c r="WTV269" s="42"/>
      <c r="WTW269" s="125"/>
      <c r="WTX269" s="44"/>
      <c r="WTY269" s="44"/>
      <c r="WTZ269" s="41"/>
      <c r="WUA269" s="42"/>
      <c r="WUB269" s="42"/>
      <c r="WUC269" s="125"/>
      <c r="WUD269" s="44"/>
      <c r="WUE269" s="44"/>
      <c r="WUF269" s="41"/>
      <c r="WUG269" s="42"/>
      <c r="WUH269" s="42"/>
      <c r="WUI269" s="125"/>
      <c r="WUJ269" s="44"/>
      <c r="WUK269" s="44"/>
      <c r="WUL269" s="41"/>
      <c r="WUM269" s="42"/>
      <c r="WUN269" s="42"/>
      <c r="WUO269" s="125"/>
      <c r="WUP269" s="44"/>
      <c r="WUQ269" s="44"/>
      <c r="WUR269" s="41"/>
      <c r="WUS269" s="42"/>
      <c r="WUT269" s="42"/>
      <c r="WUU269" s="125"/>
      <c r="WUV269" s="44"/>
      <c r="WUW269" s="44"/>
      <c r="WUX269" s="41"/>
      <c r="WUY269" s="42"/>
      <c r="WUZ269" s="42"/>
      <c r="WVA269" s="125"/>
      <c r="WVB269" s="44"/>
      <c r="WVC269" s="44"/>
      <c r="WVD269" s="41"/>
      <c r="WVE269" s="42"/>
      <c r="WVF269" s="42"/>
      <c r="WVG269" s="125"/>
      <c r="WVH269" s="44"/>
      <c r="WVI269" s="44"/>
      <c r="WVJ269" s="41"/>
      <c r="WVK269" s="42"/>
      <c r="WVL269" s="42"/>
      <c r="WVM269" s="125"/>
      <c r="WVN269" s="44"/>
      <c r="WVO269" s="44"/>
      <c r="WVP269" s="41"/>
      <c r="WVQ269" s="42"/>
      <c r="WVR269" s="42"/>
      <c r="WVS269" s="125"/>
      <c r="WVT269" s="44"/>
      <c r="WVU269" s="44"/>
      <c r="WVV269" s="41"/>
      <c r="WVW269" s="42"/>
      <c r="WVX269" s="42"/>
      <c r="WVY269" s="125"/>
      <c r="WVZ269" s="44"/>
      <c r="WWA269" s="44"/>
      <c r="WWB269" s="41"/>
      <c r="WWC269" s="42"/>
      <c r="WWD269" s="42"/>
      <c r="WWE269" s="125"/>
      <c r="WWF269" s="44"/>
      <c r="WWG269" s="44"/>
      <c r="WWH269" s="41"/>
      <c r="WWI269" s="42"/>
      <c r="WWJ269" s="42"/>
      <c r="WWK269" s="125"/>
      <c r="WWL269" s="44"/>
      <c r="WWM269" s="44"/>
      <c r="WWN269" s="41"/>
      <c r="WWO269" s="42"/>
      <c r="WWP269" s="42"/>
      <c r="WWQ269" s="125"/>
      <c r="WWR269" s="44"/>
      <c r="WWS269" s="44"/>
      <c r="WWT269" s="41"/>
      <c r="WWU269" s="42"/>
      <c r="WWV269" s="42"/>
      <c r="WWW269" s="125"/>
      <c r="WWX269" s="44"/>
      <c r="WWY269" s="44"/>
      <c r="WWZ269" s="41"/>
      <c r="WXA269" s="42"/>
      <c r="WXB269" s="42"/>
      <c r="WXC269" s="125"/>
      <c r="WXD269" s="44"/>
      <c r="WXE269" s="44"/>
      <c r="WXF269" s="41"/>
      <c r="WXG269" s="42"/>
      <c r="WXH269" s="42"/>
      <c r="WXI269" s="125"/>
      <c r="WXJ269" s="44"/>
      <c r="WXK269" s="44"/>
      <c r="WXL269" s="41"/>
      <c r="WXM269" s="42"/>
      <c r="WXN269" s="42"/>
      <c r="WXO269" s="125"/>
      <c r="WXP269" s="44"/>
      <c r="WXQ269" s="44"/>
      <c r="WXR269" s="41"/>
      <c r="WXS269" s="42"/>
      <c r="WXT269" s="42"/>
      <c r="WXU269" s="125"/>
      <c r="WXV269" s="44"/>
      <c r="WXW269" s="44"/>
      <c r="WXX269" s="41"/>
      <c r="WXY269" s="42"/>
      <c r="WXZ269" s="42"/>
      <c r="WYA269" s="125"/>
      <c r="WYB269" s="44"/>
      <c r="WYC269" s="44"/>
      <c r="WYD269" s="41"/>
      <c r="WYE269" s="42"/>
      <c r="WYF269" s="42"/>
      <c r="WYG269" s="125"/>
      <c r="WYH269" s="44"/>
      <c r="WYI269" s="44"/>
      <c r="WYJ269" s="41"/>
      <c r="WYK269" s="42"/>
      <c r="WYL269" s="42"/>
      <c r="WYM269" s="125"/>
      <c r="WYN269" s="44"/>
      <c r="WYO269" s="44"/>
      <c r="WYP269" s="41"/>
      <c r="WYQ269" s="42"/>
      <c r="WYR269" s="42"/>
      <c r="WYS269" s="125"/>
      <c r="WYT269" s="44"/>
      <c r="WYU269" s="44"/>
      <c r="WYV269" s="41"/>
      <c r="WYW269" s="42"/>
      <c r="WYX269" s="42"/>
      <c r="WYY269" s="125"/>
      <c r="WYZ269" s="44"/>
      <c r="WZA269" s="44"/>
      <c r="WZB269" s="41"/>
      <c r="WZC269" s="42"/>
      <c r="WZD269" s="42"/>
      <c r="WZE269" s="125"/>
      <c r="WZF269" s="44"/>
      <c r="WZG269" s="44"/>
      <c r="WZH269" s="41"/>
      <c r="WZI269" s="42"/>
      <c r="WZJ269" s="42"/>
      <c r="WZK269" s="125"/>
      <c r="WZL269" s="44"/>
      <c r="WZM269" s="44"/>
      <c r="WZN269" s="41"/>
      <c r="WZO269" s="42"/>
      <c r="WZP269" s="42"/>
      <c r="WZQ269" s="125"/>
      <c r="WZR269" s="44"/>
      <c r="WZS269" s="44"/>
      <c r="WZT269" s="41"/>
      <c r="WZU269" s="42"/>
      <c r="WZV269" s="42"/>
      <c r="WZW269" s="125"/>
      <c r="WZX269" s="44"/>
      <c r="WZY269" s="44"/>
      <c r="WZZ269" s="41"/>
      <c r="XAA269" s="42"/>
      <c r="XAB269" s="42"/>
      <c r="XAC269" s="125"/>
      <c r="XAD269" s="44"/>
      <c r="XAE269" s="44"/>
      <c r="XAF269" s="41"/>
      <c r="XAG269" s="42"/>
      <c r="XAH269" s="42"/>
      <c r="XAI269" s="125"/>
      <c r="XAJ269" s="44"/>
      <c r="XAK269" s="44"/>
      <c r="XAL269" s="41"/>
      <c r="XAM269" s="42"/>
      <c r="XAN269" s="42"/>
      <c r="XAO269" s="125"/>
      <c r="XAP269" s="44"/>
      <c r="XAQ269" s="44"/>
      <c r="XAR269" s="41"/>
      <c r="XAS269" s="42"/>
      <c r="XAT269" s="42"/>
      <c r="XAU269" s="125"/>
      <c r="XAV269" s="44"/>
      <c r="XAW269" s="44"/>
      <c r="XAX269" s="41"/>
      <c r="XAY269" s="42"/>
      <c r="XAZ269" s="42"/>
      <c r="XBA269" s="125"/>
      <c r="XBB269" s="44"/>
      <c r="XBC269" s="44"/>
      <c r="XBD269" s="41"/>
      <c r="XBE269" s="42"/>
      <c r="XBF269" s="42"/>
      <c r="XBG269" s="125"/>
      <c r="XBH269" s="44"/>
      <c r="XBI269" s="44"/>
      <c r="XBJ269" s="41"/>
      <c r="XBK269" s="42"/>
      <c r="XBL269" s="42"/>
      <c r="XBM269" s="125"/>
      <c r="XBN269" s="44"/>
      <c r="XBO269" s="44"/>
      <c r="XBP269" s="41"/>
      <c r="XBQ269" s="42"/>
      <c r="XBR269" s="42"/>
      <c r="XBS269" s="125"/>
      <c r="XBT269" s="44"/>
      <c r="XBU269" s="44"/>
      <c r="XBV269" s="41"/>
      <c r="XBW269" s="42"/>
      <c r="XBX269" s="42"/>
      <c r="XBY269" s="125"/>
      <c r="XBZ269" s="44"/>
      <c r="XCA269" s="44"/>
      <c r="XCB269" s="41"/>
      <c r="XCC269" s="42"/>
      <c r="XCD269" s="42"/>
      <c r="XCE269" s="125"/>
      <c r="XCF269" s="44"/>
      <c r="XCG269" s="44"/>
      <c r="XCH269" s="41"/>
      <c r="XCI269" s="42"/>
      <c r="XCJ269" s="42"/>
      <c r="XCK269" s="125"/>
      <c r="XCL269" s="44"/>
      <c r="XCM269" s="44"/>
      <c r="XCN269" s="41"/>
      <c r="XCO269" s="42"/>
      <c r="XCP269" s="42"/>
      <c r="XCQ269" s="125"/>
      <c r="XCR269" s="44"/>
      <c r="XCS269" s="44"/>
      <c r="XCT269" s="41"/>
      <c r="XCU269" s="42"/>
      <c r="XCV269" s="42"/>
      <c r="XCW269" s="125"/>
      <c r="XCX269" s="44"/>
      <c r="XCY269" s="44"/>
      <c r="XCZ269" s="41"/>
      <c r="XDA269" s="42"/>
      <c r="XDB269" s="42"/>
      <c r="XDC269" s="125"/>
      <c r="XDD269" s="44"/>
      <c r="XDE269" s="44"/>
      <c r="XDF269" s="41"/>
      <c r="XDG269" s="42"/>
      <c r="XDH269" s="42"/>
      <c r="XDI269" s="125"/>
      <c r="XDJ269" s="44"/>
      <c r="XDK269" s="44"/>
      <c r="XDL269" s="41"/>
      <c r="XDM269" s="42"/>
      <c r="XDN269" s="42"/>
      <c r="XDO269" s="125"/>
      <c r="XDP269" s="44"/>
      <c r="XDQ269" s="44"/>
      <c r="XDR269" s="41"/>
      <c r="XDS269" s="42"/>
      <c r="XDT269" s="42"/>
      <c r="XDU269" s="125"/>
      <c r="XDV269" s="44"/>
      <c r="XDW269" s="44"/>
      <c r="XDX269" s="41"/>
      <c r="XDY269" s="42"/>
      <c r="XDZ269" s="42"/>
      <c r="XEA269" s="125"/>
      <c r="XEB269" s="44"/>
      <c r="XEC269" s="44"/>
      <c r="XED269" s="41"/>
      <c r="XEE269" s="42"/>
      <c r="XEF269" s="42"/>
      <c r="XEG269" s="125"/>
      <c r="XEH269" s="44"/>
      <c r="XEI269" s="44"/>
      <c r="XEJ269" s="41"/>
      <c r="XEK269" s="42"/>
      <c r="XEL269" s="42"/>
      <c r="XEM269" s="125"/>
      <c r="XEN269" s="44"/>
      <c r="XEO269" s="44"/>
      <c r="XEP269" s="41"/>
      <c r="XEQ269" s="42"/>
      <c r="XER269" s="42"/>
      <c r="XES269" s="125"/>
      <c r="XET269" s="44"/>
      <c r="XEU269" s="44"/>
      <c r="XEV269" s="41"/>
      <c r="XEW269" s="42"/>
      <c r="XEX269" s="42"/>
      <c r="XEY269" s="125"/>
      <c r="XEZ269" s="44"/>
      <c r="XFA269" s="44"/>
      <c r="XFB269" s="41"/>
      <c r="XFC269" s="42"/>
      <c r="XFD269" s="42"/>
    </row>
    <row r="270" spans="1:16384">
      <c r="A270" s="44">
        <v>269</v>
      </c>
      <c r="B270" s="41" t="s">
        <v>1369</v>
      </c>
      <c r="C270" s="42" t="s">
        <v>162</v>
      </c>
      <c r="D270" s="42" t="s">
        <v>1371</v>
      </c>
      <c r="E270" s="125" t="s">
        <v>1370</v>
      </c>
      <c r="F270" s="44" t="s">
        <v>1372</v>
      </c>
      <c r="G270" s="44"/>
      <c r="H270" s="41"/>
      <c r="I270" s="42"/>
      <c r="J270" s="42"/>
      <c r="K270" s="125"/>
      <c r="L270" s="44"/>
      <c r="M270" s="44"/>
      <c r="N270" s="41"/>
      <c r="O270" s="42"/>
      <c r="P270" s="42"/>
      <c r="Q270" s="125"/>
      <c r="R270" s="44"/>
      <c r="S270" s="44"/>
      <c r="T270" s="41"/>
      <c r="U270" s="42"/>
      <c r="V270" s="42"/>
      <c r="W270" s="125"/>
      <c r="X270" s="44"/>
      <c r="Y270" s="44"/>
      <c r="Z270" s="41"/>
      <c r="AA270" s="42"/>
      <c r="AB270" s="42"/>
      <c r="AC270" s="125"/>
      <c r="AD270" s="44"/>
      <c r="AE270" s="44"/>
      <c r="AF270" s="41"/>
      <c r="AG270" s="42"/>
      <c r="AH270" s="42"/>
      <c r="AI270" s="125"/>
      <c r="AJ270" s="44"/>
      <c r="AK270" s="44"/>
      <c r="AL270" s="41"/>
      <c r="AM270" s="42"/>
      <c r="AN270" s="42"/>
      <c r="AO270" s="125"/>
      <c r="AP270" s="44"/>
      <c r="AQ270" s="44"/>
      <c r="AR270" s="41"/>
      <c r="AS270" s="42"/>
      <c r="AT270" s="42"/>
      <c r="AU270" s="125"/>
      <c r="AV270" s="44"/>
      <c r="AW270" s="44"/>
      <c r="AX270" s="41"/>
      <c r="AY270" s="42"/>
      <c r="AZ270" s="42"/>
      <c r="BA270" s="125"/>
      <c r="BB270" s="44"/>
      <c r="BC270" s="44"/>
      <c r="BD270" s="41"/>
      <c r="BE270" s="42"/>
      <c r="BF270" s="42"/>
      <c r="BG270" s="125"/>
      <c r="BH270" s="44"/>
      <c r="BI270" s="44"/>
      <c r="BJ270" s="41"/>
      <c r="BK270" s="42"/>
      <c r="BL270" s="42"/>
      <c r="BM270" s="125"/>
      <c r="BN270" s="44"/>
      <c r="BO270" s="44"/>
      <c r="BP270" s="41"/>
      <c r="BQ270" s="42"/>
      <c r="BR270" s="42"/>
      <c r="BS270" s="125"/>
      <c r="BT270" s="44"/>
      <c r="BU270" s="44"/>
      <c r="BV270" s="41"/>
      <c r="BW270" s="42"/>
      <c r="BX270" s="42"/>
      <c r="BY270" s="125"/>
      <c r="BZ270" s="44"/>
      <c r="CA270" s="44"/>
      <c r="CB270" s="41"/>
      <c r="CC270" s="42"/>
      <c r="CD270" s="42"/>
      <c r="CE270" s="125"/>
      <c r="CF270" s="44"/>
      <c r="CG270" s="44"/>
      <c r="CH270" s="41"/>
      <c r="CI270" s="42"/>
      <c r="CJ270" s="42"/>
      <c r="CK270" s="125"/>
      <c r="CL270" s="44"/>
      <c r="CM270" s="44"/>
      <c r="CN270" s="41"/>
      <c r="CO270" s="42"/>
      <c r="CP270" s="42"/>
      <c r="CQ270" s="125"/>
      <c r="CR270" s="44"/>
      <c r="CS270" s="44"/>
      <c r="CT270" s="41"/>
      <c r="CU270" s="42"/>
      <c r="CV270" s="42"/>
      <c r="CW270" s="125"/>
      <c r="CX270" s="44"/>
      <c r="CY270" s="44"/>
      <c r="CZ270" s="41"/>
      <c r="DA270" s="42"/>
      <c r="DB270" s="42"/>
      <c r="DC270" s="125"/>
      <c r="DD270" s="44"/>
      <c r="DE270" s="44"/>
      <c r="DF270" s="41"/>
      <c r="DG270" s="42"/>
      <c r="DH270" s="42"/>
      <c r="DI270" s="125"/>
      <c r="DJ270" s="44"/>
      <c r="DK270" s="44"/>
      <c r="DL270" s="41"/>
      <c r="DM270" s="42"/>
      <c r="DN270" s="42"/>
      <c r="DO270" s="125"/>
      <c r="DP270" s="44"/>
      <c r="DQ270" s="44"/>
      <c r="DR270" s="41"/>
      <c r="DS270" s="42"/>
      <c r="DT270" s="42"/>
      <c r="DU270" s="125"/>
      <c r="DV270" s="44"/>
      <c r="DW270" s="44"/>
      <c r="DX270" s="41"/>
      <c r="DY270" s="42"/>
      <c r="DZ270" s="42"/>
      <c r="EA270" s="125"/>
      <c r="EB270" s="44"/>
      <c r="EC270" s="44"/>
      <c r="ED270" s="41"/>
      <c r="EE270" s="42"/>
      <c r="EF270" s="42"/>
      <c r="EG270" s="125"/>
      <c r="EH270" s="44"/>
      <c r="EI270" s="44"/>
      <c r="EJ270" s="41"/>
      <c r="EK270" s="42"/>
      <c r="EL270" s="42"/>
      <c r="EM270" s="125"/>
      <c r="EN270" s="44"/>
      <c r="EO270" s="44"/>
      <c r="EP270" s="41"/>
      <c r="EQ270" s="42"/>
      <c r="ER270" s="42"/>
      <c r="ES270" s="125"/>
      <c r="ET270" s="44"/>
      <c r="EU270" s="44"/>
      <c r="EV270" s="41"/>
      <c r="EW270" s="42"/>
      <c r="EX270" s="42"/>
      <c r="EY270" s="125"/>
      <c r="EZ270" s="44"/>
      <c r="FA270" s="44"/>
      <c r="FB270" s="41"/>
      <c r="FC270" s="42"/>
      <c r="FD270" s="42"/>
      <c r="FE270" s="125"/>
      <c r="FF270" s="44"/>
      <c r="FG270" s="44"/>
      <c r="FH270" s="41"/>
      <c r="FI270" s="42"/>
      <c r="FJ270" s="42"/>
      <c r="FK270" s="125"/>
      <c r="FL270" s="44"/>
      <c r="FM270" s="44"/>
      <c r="FN270" s="41"/>
      <c r="FO270" s="42"/>
      <c r="FP270" s="42"/>
      <c r="FQ270" s="125"/>
      <c r="FR270" s="44"/>
      <c r="FS270" s="44"/>
      <c r="FT270" s="41"/>
      <c r="FU270" s="42"/>
      <c r="FV270" s="42"/>
      <c r="FW270" s="125"/>
      <c r="FX270" s="44"/>
      <c r="FY270" s="44"/>
      <c r="FZ270" s="41"/>
      <c r="GA270" s="42"/>
      <c r="GB270" s="42"/>
      <c r="GC270" s="125"/>
      <c r="GD270" s="44"/>
      <c r="GE270" s="44"/>
      <c r="GF270" s="41"/>
      <c r="GG270" s="42"/>
      <c r="GH270" s="42"/>
      <c r="GI270" s="125"/>
      <c r="GJ270" s="44"/>
      <c r="GK270" s="44"/>
      <c r="GL270" s="41"/>
      <c r="GM270" s="42"/>
      <c r="GN270" s="42"/>
      <c r="GO270" s="125"/>
      <c r="GP270" s="44"/>
      <c r="GQ270" s="44"/>
      <c r="GR270" s="41"/>
      <c r="GS270" s="42"/>
      <c r="GT270" s="42"/>
      <c r="GU270" s="125"/>
      <c r="GV270" s="44"/>
      <c r="GW270" s="44"/>
      <c r="GX270" s="41"/>
      <c r="GY270" s="42"/>
      <c r="GZ270" s="42"/>
      <c r="HA270" s="125"/>
      <c r="HB270" s="44"/>
      <c r="HC270" s="44"/>
      <c r="HD270" s="41"/>
      <c r="HE270" s="42"/>
      <c r="HF270" s="42"/>
      <c r="HG270" s="125"/>
      <c r="HH270" s="44"/>
      <c r="HI270" s="44"/>
      <c r="HJ270" s="41"/>
      <c r="HK270" s="42"/>
      <c r="HL270" s="42"/>
      <c r="HM270" s="125"/>
      <c r="HN270" s="44"/>
      <c r="HO270" s="44"/>
      <c r="HP270" s="41"/>
      <c r="HQ270" s="42"/>
      <c r="HR270" s="42"/>
      <c r="HS270" s="125"/>
      <c r="HT270" s="44"/>
      <c r="HU270" s="44"/>
      <c r="HV270" s="41"/>
      <c r="HW270" s="42"/>
      <c r="HX270" s="42"/>
      <c r="HY270" s="125"/>
      <c r="HZ270" s="44"/>
      <c r="IA270" s="44"/>
      <c r="IB270" s="41"/>
      <c r="IC270" s="42"/>
      <c r="ID270" s="42"/>
      <c r="IE270" s="125"/>
      <c r="IF270" s="44"/>
      <c r="IG270" s="44"/>
      <c r="IH270" s="41"/>
      <c r="II270" s="42"/>
      <c r="IJ270" s="42"/>
      <c r="IK270" s="125"/>
      <c r="IL270" s="44"/>
      <c r="IM270" s="44"/>
      <c r="IN270" s="41"/>
      <c r="IO270" s="42"/>
      <c r="IP270" s="42"/>
      <c r="IQ270" s="125"/>
      <c r="IR270" s="44"/>
      <c r="IS270" s="44"/>
      <c r="IT270" s="41"/>
      <c r="IU270" s="42"/>
      <c r="IV270" s="42"/>
      <c r="IW270" s="125"/>
      <c r="IX270" s="44"/>
      <c r="IY270" s="44"/>
      <c r="IZ270" s="41"/>
      <c r="JA270" s="42"/>
      <c r="JB270" s="42"/>
      <c r="JC270" s="125"/>
      <c r="JD270" s="44"/>
      <c r="JE270" s="44"/>
      <c r="JF270" s="41"/>
      <c r="JG270" s="42"/>
      <c r="JH270" s="42"/>
      <c r="JI270" s="125"/>
      <c r="JJ270" s="44"/>
      <c r="JK270" s="44"/>
      <c r="JL270" s="41"/>
      <c r="JM270" s="42"/>
      <c r="JN270" s="42"/>
      <c r="JO270" s="125"/>
      <c r="JP270" s="44"/>
      <c r="JQ270" s="44"/>
      <c r="JR270" s="41"/>
      <c r="JS270" s="42"/>
      <c r="JT270" s="42"/>
      <c r="JU270" s="125"/>
      <c r="JV270" s="44"/>
      <c r="JW270" s="44"/>
      <c r="JX270" s="41"/>
      <c r="JY270" s="42"/>
      <c r="JZ270" s="42"/>
      <c r="KA270" s="125"/>
      <c r="KB270" s="44"/>
      <c r="KC270" s="44"/>
      <c r="KD270" s="41"/>
      <c r="KE270" s="42"/>
      <c r="KF270" s="42"/>
      <c r="KG270" s="125"/>
      <c r="KH270" s="44"/>
      <c r="KI270" s="44"/>
      <c r="KJ270" s="41"/>
      <c r="KK270" s="42"/>
      <c r="KL270" s="42"/>
      <c r="KM270" s="125"/>
      <c r="KN270" s="44"/>
      <c r="KO270" s="44"/>
      <c r="KP270" s="41"/>
      <c r="KQ270" s="42"/>
      <c r="KR270" s="42"/>
      <c r="KS270" s="125"/>
      <c r="KT270" s="44"/>
      <c r="KU270" s="44"/>
      <c r="KV270" s="41"/>
      <c r="KW270" s="42"/>
      <c r="KX270" s="42"/>
      <c r="KY270" s="125"/>
      <c r="KZ270" s="44"/>
      <c r="LA270" s="44"/>
      <c r="LB270" s="41"/>
      <c r="LC270" s="42"/>
      <c r="LD270" s="42"/>
      <c r="LE270" s="125"/>
      <c r="LF270" s="44"/>
      <c r="LG270" s="44"/>
      <c r="LH270" s="41"/>
      <c r="LI270" s="42"/>
      <c r="LJ270" s="42"/>
      <c r="LK270" s="125"/>
      <c r="LL270" s="44"/>
      <c r="LM270" s="44"/>
      <c r="LN270" s="41"/>
      <c r="LO270" s="42"/>
      <c r="LP270" s="42"/>
      <c r="LQ270" s="125"/>
      <c r="LR270" s="44"/>
      <c r="LS270" s="44"/>
      <c r="LT270" s="41"/>
      <c r="LU270" s="42"/>
      <c r="LV270" s="42"/>
      <c r="LW270" s="125"/>
      <c r="LX270" s="44"/>
      <c r="LY270" s="44"/>
      <c r="LZ270" s="41"/>
      <c r="MA270" s="42"/>
      <c r="MB270" s="42"/>
      <c r="MC270" s="125"/>
      <c r="MD270" s="44"/>
      <c r="ME270" s="44"/>
      <c r="MF270" s="41"/>
      <c r="MG270" s="42"/>
      <c r="MH270" s="42"/>
      <c r="MI270" s="125"/>
      <c r="MJ270" s="44"/>
      <c r="MK270" s="44"/>
      <c r="ML270" s="41"/>
      <c r="MM270" s="42"/>
      <c r="MN270" s="42"/>
      <c r="MO270" s="125"/>
      <c r="MP270" s="44"/>
      <c r="MQ270" s="44"/>
      <c r="MR270" s="41"/>
      <c r="MS270" s="42"/>
      <c r="MT270" s="42"/>
      <c r="MU270" s="125"/>
      <c r="MV270" s="44"/>
      <c r="MW270" s="44"/>
      <c r="MX270" s="41"/>
      <c r="MY270" s="42"/>
      <c r="MZ270" s="42"/>
      <c r="NA270" s="125"/>
      <c r="NB270" s="44"/>
      <c r="NC270" s="44"/>
      <c r="ND270" s="41"/>
      <c r="NE270" s="42"/>
      <c r="NF270" s="42"/>
      <c r="NG270" s="125"/>
      <c r="NH270" s="44"/>
      <c r="NI270" s="44"/>
      <c r="NJ270" s="41"/>
      <c r="NK270" s="42"/>
      <c r="NL270" s="42"/>
      <c r="NM270" s="125"/>
      <c r="NN270" s="44"/>
      <c r="NO270" s="44"/>
      <c r="NP270" s="41"/>
      <c r="NQ270" s="42"/>
      <c r="NR270" s="42"/>
      <c r="NS270" s="125"/>
      <c r="NT270" s="44"/>
      <c r="NU270" s="44"/>
      <c r="NV270" s="41"/>
      <c r="NW270" s="42"/>
      <c r="NX270" s="42"/>
      <c r="NY270" s="125"/>
      <c r="NZ270" s="44"/>
      <c r="OA270" s="44"/>
      <c r="OB270" s="41"/>
      <c r="OC270" s="42"/>
      <c r="OD270" s="42"/>
      <c r="OE270" s="125"/>
      <c r="OF270" s="44"/>
      <c r="OG270" s="44"/>
      <c r="OH270" s="41"/>
      <c r="OI270" s="42"/>
      <c r="OJ270" s="42"/>
      <c r="OK270" s="125"/>
      <c r="OL270" s="44"/>
      <c r="OM270" s="44"/>
      <c r="ON270" s="41"/>
      <c r="OO270" s="42"/>
      <c r="OP270" s="42"/>
      <c r="OQ270" s="125"/>
      <c r="OR270" s="44"/>
      <c r="OS270" s="44"/>
      <c r="OT270" s="41"/>
      <c r="OU270" s="42"/>
      <c r="OV270" s="42"/>
      <c r="OW270" s="125"/>
      <c r="OX270" s="44"/>
      <c r="OY270" s="44"/>
      <c r="OZ270" s="41"/>
      <c r="PA270" s="42"/>
      <c r="PB270" s="42"/>
      <c r="PC270" s="125"/>
      <c r="PD270" s="44"/>
      <c r="PE270" s="44"/>
      <c r="PF270" s="41"/>
      <c r="PG270" s="42"/>
      <c r="PH270" s="42"/>
      <c r="PI270" s="125"/>
      <c r="PJ270" s="44"/>
      <c r="PK270" s="44"/>
      <c r="PL270" s="41"/>
      <c r="PM270" s="42"/>
      <c r="PN270" s="42"/>
      <c r="PO270" s="125"/>
      <c r="PP270" s="44"/>
      <c r="PQ270" s="44"/>
      <c r="PR270" s="41"/>
      <c r="PS270" s="42"/>
      <c r="PT270" s="42"/>
      <c r="PU270" s="125"/>
      <c r="PV270" s="44"/>
      <c r="PW270" s="44"/>
      <c r="PX270" s="41"/>
      <c r="PY270" s="42"/>
      <c r="PZ270" s="42"/>
      <c r="QA270" s="125"/>
      <c r="QB270" s="44"/>
      <c r="QC270" s="44"/>
      <c r="QD270" s="41"/>
      <c r="QE270" s="42"/>
      <c r="QF270" s="42"/>
      <c r="QG270" s="125"/>
      <c r="QH270" s="44"/>
      <c r="QI270" s="44"/>
      <c r="QJ270" s="41"/>
      <c r="QK270" s="42"/>
      <c r="QL270" s="42"/>
      <c r="QM270" s="125"/>
      <c r="QN270" s="44"/>
      <c r="QO270" s="44"/>
      <c r="QP270" s="41"/>
      <c r="QQ270" s="42"/>
      <c r="QR270" s="42"/>
      <c r="QS270" s="125"/>
      <c r="QT270" s="44"/>
      <c r="QU270" s="44"/>
      <c r="QV270" s="41"/>
      <c r="QW270" s="42"/>
      <c r="QX270" s="42"/>
      <c r="QY270" s="125"/>
      <c r="QZ270" s="44"/>
      <c r="RA270" s="44"/>
      <c r="RB270" s="41"/>
      <c r="RC270" s="42"/>
      <c r="RD270" s="42"/>
      <c r="RE270" s="125"/>
      <c r="RF270" s="44"/>
      <c r="RG270" s="44"/>
      <c r="RH270" s="41"/>
      <c r="RI270" s="42"/>
      <c r="RJ270" s="42"/>
      <c r="RK270" s="125"/>
      <c r="RL270" s="44"/>
      <c r="RM270" s="44"/>
      <c r="RN270" s="41"/>
      <c r="RO270" s="42"/>
      <c r="RP270" s="42"/>
      <c r="RQ270" s="125"/>
      <c r="RR270" s="44"/>
      <c r="RS270" s="44"/>
      <c r="RT270" s="41"/>
      <c r="RU270" s="42"/>
      <c r="RV270" s="42"/>
      <c r="RW270" s="125"/>
      <c r="RX270" s="44"/>
      <c r="RY270" s="44"/>
      <c r="RZ270" s="41"/>
      <c r="SA270" s="42"/>
      <c r="SB270" s="42"/>
      <c r="SC270" s="125"/>
      <c r="SD270" s="44"/>
      <c r="SE270" s="44"/>
      <c r="SF270" s="41"/>
      <c r="SG270" s="42"/>
      <c r="SH270" s="42"/>
      <c r="SI270" s="125"/>
      <c r="SJ270" s="44"/>
      <c r="SK270" s="44"/>
      <c r="SL270" s="41"/>
      <c r="SM270" s="42"/>
      <c r="SN270" s="42"/>
      <c r="SO270" s="125"/>
      <c r="SP270" s="44"/>
      <c r="SQ270" s="44"/>
      <c r="SR270" s="41"/>
      <c r="SS270" s="42"/>
      <c r="ST270" s="42"/>
      <c r="SU270" s="125"/>
      <c r="SV270" s="44"/>
      <c r="SW270" s="44"/>
      <c r="SX270" s="41"/>
      <c r="SY270" s="42"/>
      <c r="SZ270" s="42"/>
      <c r="TA270" s="125"/>
      <c r="TB270" s="44"/>
      <c r="TC270" s="44"/>
      <c r="TD270" s="41"/>
      <c r="TE270" s="42"/>
      <c r="TF270" s="42"/>
      <c r="TG270" s="125"/>
      <c r="TH270" s="44"/>
      <c r="TI270" s="44"/>
      <c r="TJ270" s="41"/>
      <c r="TK270" s="42"/>
      <c r="TL270" s="42"/>
      <c r="TM270" s="125"/>
      <c r="TN270" s="44"/>
      <c r="TO270" s="44"/>
      <c r="TP270" s="41"/>
      <c r="TQ270" s="42"/>
      <c r="TR270" s="42"/>
      <c r="TS270" s="125"/>
      <c r="TT270" s="44"/>
      <c r="TU270" s="44"/>
      <c r="TV270" s="41"/>
      <c r="TW270" s="42"/>
      <c r="TX270" s="42"/>
      <c r="TY270" s="125"/>
      <c r="TZ270" s="44"/>
      <c r="UA270" s="44"/>
      <c r="UB270" s="41"/>
      <c r="UC270" s="42"/>
      <c r="UD270" s="42"/>
      <c r="UE270" s="125"/>
      <c r="UF270" s="44"/>
      <c r="UG270" s="44"/>
      <c r="UH270" s="41"/>
      <c r="UI270" s="42"/>
      <c r="UJ270" s="42"/>
      <c r="UK270" s="125"/>
      <c r="UL270" s="44"/>
      <c r="UM270" s="44"/>
      <c r="UN270" s="41"/>
      <c r="UO270" s="42"/>
      <c r="UP270" s="42"/>
      <c r="UQ270" s="125"/>
      <c r="UR270" s="44"/>
      <c r="US270" s="44"/>
      <c r="UT270" s="41"/>
      <c r="UU270" s="42"/>
      <c r="UV270" s="42"/>
      <c r="UW270" s="125"/>
      <c r="UX270" s="44"/>
      <c r="UY270" s="44"/>
      <c r="UZ270" s="41"/>
      <c r="VA270" s="42"/>
      <c r="VB270" s="42"/>
      <c r="VC270" s="125"/>
      <c r="VD270" s="44"/>
      <c r="VE270" s="44"/>
      <c r="VF270" s="41"/>
      <c r="VG270" s="42"/>
      <c r="VH270" s="42"/>
      <c r="VI270" s="125"/>
      <c r="VJ270" s="44"/>
      <c r="VK270" s="44"/>
      <c r="VL270" s="41"/>
      <c r="VM270" s="42"/>
      <c r="VN270" s="42"/>
      <c r="VO270" s="125"/>
      <c r="VP270" s="44"/>
      <c r="VQ270" s="44"/>
      <c r="VR270" s="41"/>
      <c r="VS270" s="42"/>
      <c r="VT270" s="42"/>
      <c r="VU270" s="125"/>
      <c r="VV270" s="44"/>
      <c r="VW270" s="44"/>
      <c r="VX270" s="41"/>
      <c r="VY270" s="42"/>
      <c r="VZ270" s="42"/>
      <c r="WA270" s="125"/>
      <c r="WB270" s="44"/>
      <c r="WC270" s="44"/>
      <c r="WD270" s="41"/>
      <c r="WE270" s="42"/>
      <c r="WF270" s="42"/>
      <c r="WG270" s="125"/>
      <c r="WH270" s="44"/>
      <c r="WI270" s="44"/>
      <c r="WJ270" s="41"/>
      <c r="WK270" s="42"/>
      <c r="WL270" s="42"/>
      <c r="WM270" s="125"/>
      <c r="WN270" s="44"/>
      <c r="WO270" s="44"/>
      <c r="WP270" s="41"/>
      <c r="WQ270" s="42"/>
      <c r="WR270" s="42"/>
      <c r="WS270" s="125"/>
      <c r="WT270" s="44"/>
      <c r="WU270" s="44"/>
      <c r="WV270" s="41"/>
      <c r="WW270" s="42"/>
      <c r="WX270" s="42"/>
      <c r="WY270" s="125"/>
      <c r="WZ270" s="44"/>
      <c r="XA270" s="44"/>
      <c r="XB270" s="41"/>
      <c r="XC270" s="42"/>
      <c r="XD270" s="42"/>
      <c r="XE270" s="125"/>
      <c r="XF270" s="44"/>
      <c r="XG270" s="44"/>
      <c r="XH270" s="41"/>
      <c r="XI270" s="42"/>
      <c r="XJ270" s="42"/>
      <c r="XK270" s="125"/>
      <c r="XL270" s="44"/>
      <c r="XM270" s="44"/>
      <c r="XN270" s="41"/>
      <c r="XO270" s="42"/>
      <c r="XP270" s="42"/>
      <c r="XQ270" s="125"/>
      <c r="XR270" s="44"/>
      <c r="XS270" s="44"/>
      <c r="XT270" s="41"/>
      <c r="XU270" s="42"/>
      <c r="XV270" s="42"/>
      <c r="XW270" s="125"/>
      <c r="XX270" s="44"/>
      <c r="XY270" s="44"/>
      <c r="XZ270" s="41"/>
      <c r="YA270" s="42"/>
      <c r="YB270" s="42"/>
      <c r="YC270" s="125"/>
      <c r="YD270" s="44"/>
      <c r="YE270" s="44"/>
      <c r="YF270" s="41"/>
      <c r="YG270" s="42"/>
      <c r="YH270" s="42"/>
      <c r="YI270" s="125"/>
      <c r="YJ270" s="44"/>
      <c r="YK270" s="44"/>
      <c r="YL270" s="41"/>
      <c r="YM270" s="42"/>
      <c r="YN270" s="42"/>
      <c r="YO270" s="125"/>
      <c r="YP270" s="44"/>
      <c r="YQ270" s="44"/>
      <c r="YR270" s="41"/>
      <c r="YS270" s="42"/>
      <c r="YT270" s="42"/>
      <c r="YU270" s="125"/>
      <c r="YV270" s="44"/>
      <c r="YW270" s="44"/>
      <c r="YX270" s="41"/>
      <c r="YY270" s="42"/>
      <c r="YZ270" s="42"/>
      <c r="ZA270" s="125"/>
      <c r="ZB270" s="44"/>
      <c r="ZC270" s="44"/>
      <c r="ZD270" s="41"/>
      <c r="ZE270" s="42"/>
      <c r="ZF270" s="42"/>
      <c r="ZG270" s="125"/>
      <c r="ZH270" s="44"/>
      <c r="ZI270" s="44"/>
      <c r="ZJ270" s="41"/>
      <c r="ZK270" s="42"/>
      <c r="ZL270" s="42"/>
      <c r="ZM270" s="125"/>
      <c r="ZN270" s="44"/>
      <c r="ZO270" s="44"/>
      <c r="ZP270" s="41"/>
      <c r="ZQ270" s="42"/>
      <c r="ZR270" s="42"/>
      <c r="ZS270" s="125"/>
      <c r="ZT270" s="44"/>
      <c r="ZU270" s="44"/>
      <c r="ZV270" s="41"/>
      <c r="ZW270" s="42"/>
      <c r="ZX270" s="42"/>
      <c r="ZY270" s="125"/>
      <c r="ZZ270" s="44"/>
      <c r="AAA270" s="44"/>
      <c r="AAB270" s="41"/>
      <c r="AAC270" s="42"/>
      <c r="AAD270" s="42"/>
      <c r="AAE270" s="125"/>
      <c r="AAF270" s="44"/>
      <c r="AAG270" s="44"/>
      <c r="AAH270" s="41"/>
      <c r="AAI270" s="42"/>
      <c r="AAJ270" s="42"/>
      <c r="AAK270" s="125"/>
      <c r="AAL270" s="44"/>
      <c r="AAM270" s="44"/>
      <c r="AAN270" s="41"/>
      <c r="AAO270" s="42"/>
      <c r="AAP270" s="42"/>
      <c r="AAQ270" s="125"/>
      <c r="AAR270" s="44"/>
      <c r="AAS270" s="44"/>
      <c r="AAT270" s="41"/>
      <c r="AAU270" s="42"/>
      <c r="AAV270" s="42"/>
      <c r="AAW270" s="125"/>
      <c r="AAX270" s="44"/>
      <c r="AAY270" s="44"/>
      <c r="AAZ270" s="41"/>
      <c r="ABA270" s="42"/>
      <c r="ABB270" s="42"/>
      <c r="ABC270" s="125"/>
      <c r="ABD270" s="44"/>
      <c r="ABE270" s="44"/>
      <c r="ABF270" s="41"/>
      <c r="ABG270" s="42"/>
      <c r="ABH270" s="42"/>
      <c r="ABI270" s="125"/>
      <c r="ABJ270" s="44"/>
      <c r="ABK270" s="44"/>
      <c r="ABL270" s="41"/>
      <c r="ABM270" s="42"/>
      <c r="ABN270" s="42"/>
      <c r="ABO270" s="125"/>
      <c r="ABP270" s="44"/>
      <c r="ABQ270" s="44"/>
      <c r="ABR270" s="41"/>
      <c r="ABS270" s="42"/>
      <c r="ABT270" s="42"/>
      <c r="ABU270" s="125"/>
      <c r="ABV270" s="44"/>
      <c r="ABW270" s="44"/>
      <c r="ABX270" s="41"/>
      <c r="ABY270" s="42"/>
      <c r="ABZ270" s="42"/>
      <c r="ACA270" s="125"/>
      <c r="ACB270" s="44"/>
      <c r="ACC270" s="44"/>
      <c r="ACD270" s="41"/>
      <c r="ACE270" s="42"/>
      <c r="ACF270" s="42"/>
      <c r="ACG270" s="125"/>
      <c r="ACH270" s="44"/>
      <c r="ACI270" s="44"/>
      <c r="ACJ270" s="41"/>
      <c r="ACK270" s="42"/>
      <c r="ACL270" s="42"/>
      <c r="ACM270" s="125"/>
      <c r="ACN270" s="44"/>
      <c r="ACO270" s="44"/>
      <c r="ACP270" s="41"/>
      <c r="ACQ270" s="42"/>
      <c r="ACR270" s="42"/>
      <c r="ACS270" s="125"/>
      <c r="ACT270" s="44"/>
      <c r="ACU270" s="44"/>
      <c r="ACV270" s="41"/>
      <c r="ACW270" s="42"/>
      <c r="ACX270" s="42"/>
      <c r="ACY270" s="125"/>
      <c r="ACZ270" s="44"/>
      <c r="ADA270" s="44"/>
      <c r="ADB270" s="41"/>
      <c r="ADC270" s="42"/>
      <c r="ADD270" s="42"/>
      <c r="ADE270" s="125"/>
      <c r="ADF270" s="44"/>
      <c r="ADG270" s="44"/>
      <c r="ADH270" s="41"/>
      <c r="ADI270" s="42"/>
      <c r="ADJ270" s="42"/>
      <c r="ADK270" s="125"/>
      <c r="ADL270" s="44"/>
      <c r="ADM270" s="44"/>
      <c r="ADN270" s="41"/>
      <c r="ADO270" s="42"/>
      <c r="ADP270" s="42"/>
      <c r="ADQ270" s="125"/>
      <c r="ADR270" s="44"/>
      <c r="ADS270" s="44"/>
      <c r="ADT270" s="41"/>
      <c r="ADU270" s="42"/>
      <c r="ADV270" s="42"/>
      <c r="ADW270" s="125"/>
      <c r="ADX270" s="44"/>
      <c r="ADY270" s="44"/>
      <c r="ADZ270" s="41"/>
      <c r="AEA270" s="42"/>
      <c r="AEB270" s="42"/>
      <c r="AEC270" s="125"/>
      <c r="AED270" s="44"/>
      <c r="AEE270" s="44"/>
      <c r="AEF270" s="41"/>
      <c r="AEG270" s="42"/>
      <c r="AEH270" s="42"/>
      <c r="AEI270" s="125"/>
      <c r="AEJ270" s="44"/>
      <c r="AEK270" s="44"/>
      <c r="AEL270" s="41"/>
      <c r="AEM270" s="42"/>
      <c r="AEN270" s="42"/>
      <c r="AEO270" s="125"/>
      <c r="AEP270" s="44"/>
      <c r="AEQ270" s="44"/>
      <c r="AER270" s="41"/>
      <c r="AES270" s="42"/>
      <c r="AET270" s="42"/>
      <c r="AEU270" s="125"/>
      <c r="AEV270" s="44"/>
      <c r="AEW270" s="44"/>
      <c r="AEX270" s="41"/>
      <c r="AEY270" s="42"/>
      <c r="AEZ270" s="42"/>
      <c r="AFA270" s="125"/>
      <c r="AFB270" s="44"/>
      <c r="AFC270" s="44"/>
      <c r="AFD270" s="41"/>
      <c r="AFE270" s="42"/>
      <c r="AFF270" s="42"/>
      <c r="AFG270" s="125"/>
      <c r="AFH270" s="44"/>
      <c r="AFI270" s="44"/>
      <c r="AFJ270" s="41"/>
      <c r="AFK270" s="42"/>
      <c r="AFL270" s="42"/>
      <c r="AFM270" s="125"/>
      <c r="AFN270" s="44"/>
      <c r="AFO270" s="44"/>
      <c r="AFP270" s="41"/>
      <c r="AFQ270" s="42"/>
      <c r="AFR270" s="42"/>
      <c r="AFS270" s="125"/>
      <c r="AFT270" s="44"/>
      <c r="AFU270" s="44"/>
      <c r="AFV270" s="41"/>
      <c r="AFW270" s="42"/>
      <c r="AFX270" s="42"/>
      <c r="AFY270" s="125"/>
      <c r="AFZ270" s="44"/>
      <c r="AGA270" s="44"/>
      <c r="AGB270" s="41"/>
      <c r="AGC270" s="42"/>
      <c r="AGD270" s="42"/>
      <c r="AGE270" s="125"/>
      <c r="AGF270" s="44"/>
      <c r="AGG270" s="44"/>
      <c r="AGH270" s="41"/>
      <c r="AGI270" s="42"/>
      <c r="AGJ270" s="42"/>
      <c r="AGK270" s="125"/>
      <c r="AGL270" s="44"/>
      <c r="AGM270" s="44"/>
      <c r="AGN270" s="41"/>
      <c r="AGO270" s="42"/>
      <c r="AGP270" s="42"/>
      <c r="AGQ270" s="125"/>
      <c r="AGR270" s="44"/>
      <c r="AGS270" s="44"/>
      <c r="AGT270" s="41"/>
      <c r="AGU270" s="42"/>
      <c r="AGV270" s="42"/>
      <c r="AGW270" s="125"/>
      <c r="AGX270" s="44"/>
      <c r="AGY270" s="44"/>
      <c r="AGZ270" s="41"/>
      <c r="AHA270" s="42"/>
      <c r="AHB270" s="42"/>
      <c r="AHC270" s="125"/>
      <c r="AHD270" s="44"/>
      <c r="AHE270" s="44"/>
      <c r="AHF270" s="41"/>
      <c r="AHG270" s="42"/>
      <c r="AHH270" s="42"/>
      <c r="AHI270" s="125"/>
      <c r="AHJ270" s="44"/>
      <c r="AHK270" s="44"/>
      <c r="AHL270" s="41"/>
      <c r="AHM270" s="42"/>
      <c r="AHN270" s="42"/>
      <c r="AHO270" s="125"/>
      <c r="AHP270" s="44"/>
      <c r="AHQ270" s="44"/>
      <c r="AHR270" s="41"/>
      <c r="AHS270" s="42"/>
      <c r="AHT270" s="42"/>
      <c r="AHU270" s="125"/>
      <c r="AHV270" s="44"/>
      <c r="AHW270" s="44"/>
      <c r="AHX270" s="41"/>
      <c r="AHY270" s="42"/>
      <c r="AHZ270" s="42"/>
      <c r="AIA270" s="125"/>
      <c r="AIB270" s="44"/>
      <c r="AIC270" s="44"/>
      <c r="AID270" s="41"/>
      <c r="AIE270" s="42"/>
      <c r="AIF270" s="42"/>
      <c r="AIG270" s="125"/>
      <c r="AIH270" s="44"/>
      <c r="AII270" s="44"/>
      <c r="AIJ270" s="41"/>
      <c r="AIK270" s="42"/>
      <c r="AIL270" s="42"/>
      <c r="AIM270" s="125"/>
      <c r="AIN270" s="44"/>
      <c r="AIO270" s="44"/>
      <c r="AIP270" s="41"/>
      <c r="AIQ270" s="42"/>
      <c r="AIR270" s="42"/>
      <c r="AIS270" s="125"/>
      <c r="AIT270" s="44"/>
      <c r="AIU270" s="44"/>
      <c r="AIV270" s="41"/>
      <c r="AIW270" s="42"/>
      <c r="AIX270" s="42"/>
      <c r="AIY270" s="125"/>
      <c r="AIZ270" s="44"/>
      <c r="AJA270" s="44"/>
      <c r="AJB270" s="41"/>
      <c r="AJC270" s="42"/>
      <c r="AJD270" s="42"/>
      <c r="AJE270" s="125"/>
      <c r="AJF270" s="44"/>
      <c r="AJG270" s="44"/>
      <c r="AJH270" s="41"/>
      <c r="AJI270" s="42"/>
      <c r="AJJ270" s="42"/>
      <c r="AJK270" s="125"/>
      <c r="AJL270" s="44"/>
      <c r="AJM270" s="44"/>
      <c r="AJN270" s="41"/>
      <c r="AJO270" s="42"/>
      <c r="AJP270" s="42"/>
      <c r="AJQ270" s="125"/>
      <c r="AJR270" s="44"/>
      <c r="AJS270" s="44"/>
      <c r="AJT270" s="41"/>
      <c r="AJU270" s="42"/>
      <c r="AJV270" s="42"/>
      <c r="AJW270" s="125"/>
      <c r="AJX270" s="44"/>
      <c r="AJY270" s="44"/>
      <c r="AJZ270" s="41"/>
      <c r="AKA270" s="42"/>
      <c r="AKB270" s="42"/>
      <c r="AKC270" s="125"/>
      <c r="AKD270" s="44"/>
      <c r="AKE270" s="44"/>
      <c r="AKF270" s="41"/>
      <c r="AKG270" s="42"/>
      <c r="AKH270" s="42"/>
      <c r="AKI270" s="125"/>
      <c r="AKJ270" s="44"/>
      <c r="AKK270" s="44"/>
      <c r="AKL270" s="41"/>
      <c r="AKM270" s="42"/>
      <c r="AKN270" s="42"/>
      <c r="AKO270" s="125"/>
      <c r="AKP270" s="44"/>
      <c r="AKQ270" s="44"/>
      <c r="AKR270" s="41"/>
      <c r="AKS270" s="42"/>
      <c r="AKT270" s="42"/>
      <c r="AKU270" s="125"/>
      <c r="AKV270" s="44"/>
      <c r="AKW270" s="44"/>
      <c r="AKX270" s="41"/>
      <c r="AKY270" s="42"/>
      <c r="AKZ270" s="42"/>
      <c r="ALA270" s="125"/>
      <c r="ALB270" s="44"/>
      <c r="ALC270" s="44"/>
      <c r="ALD270" s="41"/>
      <c r="ALE270" s="42"/>
      <c r="ALF270" s="42"/>
      <c r="ALG270" s="125"/>
      <c r="ALH270" s="44"/>
      <c r="ALI270" s="44"/>
      <c r="ALJ270" s="41"/>
      <c r="ALK270" s="42"/>
      <c r="ALL270" s="42"/>
      <c r="ALM270" s="125"/>
      <c r="ALN270" s="44"/>
      <c r="ALO270" s="44"/>
      <c r="ALP270" s="41"/>
      <c r="ALQ270" s="42"/>
      <c r="ALR270" s="42"/>
      <c r="ALS270" s="125"/>
      <c r="ALT270" s="44"/>
      <c r="ALU270" s="44"/>
      <c r="ALV270" s="41"/>
      <c r="ALW270" s="42"/>
      <c r="ALX270" s="42"/>
      <c r="ALY270" s="125"/>
      <c r="ALZ270" s="44"/>
      <c r="AMA270" s="44"/>
      <c r="AMB270" s="41"/>
      <c r="AMC270" s="42"/>
      <c r="AMD270" s="42"/>
      <c r="AME270" s="125"/>
      <c r="AMF270" s="44"/>
      <c r="AMG270" s="44"/>
      <c r="AMH270" s="41"/>
      <c r="AMI270" s="42"/>
      <c r="AMJ270" s="42"/>
      <c r="AMK270" s="125"/>
      <c r="AML270" s="44"/>
      <c r="AMM270" s="44"/>
      <c r="AMN270" s="41"/>
      <c r="AMO270" s="42"/>
      <c r="AMP270" s="42"/>
      <c r="AMQ270" s="125"/>
      <c r="AMR270" s="44"/>
      <c r="AMS270" s="44"/>
      <c r="AMT270" s="41"/>
      <c r="AMU270" s="42"/>
      <c r="AMV270" s="42"/>
      <c r="AMW270" s="125"/>
      <c r="AMX270" s="44"/>
      <c r="AMY270" s="44"/>
      <c r="AMZ270" s="41"/>
      <c r="ANA270" s="42"/>
      <c r="ANB270" s="42"/>
      <c r="ANC270" s="125"/>
      <c r="AND270" s="44"/>
      <c r="ANE270" s="44"/>
      <c r="ANF270" s="41"/>
      <c r="ANG270" s="42"/>
      <c r="ANH270" s="42"/>
      <c r="ANI270" s="125"/>
      <c r="ANJ270" s="44"/>
      <c r="ANK270" s="44"/>
      <c r="ANL270" s="41"/>
      <c r="ANM270" s="42"/>
      <c r="ANN270" s="42"/>
      <c r="ANO270" s="125"/>
      <c r="ANP270" s="44"/>
      <c r="ANQ270" s="44"/>
      <c r="ANR270" s="41"/>
      <c r="ANS270" s="42"/>
      <c r="ANT270" s="42"/>
      <c r="ANU270" s="125"/>
      <c r="ANV270" s="44"/>
      <c r="ANW270" s="44"/>
      <c r="ANX270" s="41"/>
      <c r="ANY270" s="42"/>
      <c r="ANZ270" s="42"/>
      <c r="AOA270" s="125"/>
      <c r="AOB270" s="44"/>
      <c r="AOC270" s="44"/>
      <c r="AOD270" s="41"/>
      <c r="AOE270" s="42"/>
      <c r="AOF270" s="42"/>
      <c r="AOG270" s="125"/>
      <c r="AOH270" s="44"/>
      <c r="AOI270" s="44"/>
      <c r="AOJ270" s="41"/>
      <c r="AOK270" s="42"/>
      <c r="AOL270" s="42"/>
      <c r="AOM270" s="125"/>
      <c r="AON270" s="44"/>
      <c r="AOO270" s="44"/>
      <c r="AOP270" s="41"/>
      <c r="AOQ270" s="42"/>
      <c r="AOR270" s="42"/>
      <c r="AOS270" s="125"/>
      <c r="AOT270" s="44"/>
      <c r="AOU270" s="44"/>
      <c r="AOV270" s="41"/>
      <c r="AOW270" s="42"/>
      <c r="AOX270" s="42"/>
      <c r="AOY270" s="125"/>
      <c r="AOZ270" s="44"/>
      <c r="APA270" s="44"/>
      <c r="APB270" s="41"/>
      <c r="APC270" s="42"/>
      <c r="APD270" s="42"/>
      <c r="APE270" s="125"/>
      <c r="APF270" s="44"/>
      <c r="APG270" s="44"/>
      <c r="APH270" s="41"/>
      <c r="API270" s="42"/>
      <c r="APJ270" s="42"/>
      <c r="APK270" s="125"/>
      <c r="APL270" s="44"/>
      <c r="APM270" s="44"/>
      <c r="APN270" s="41"/>
      <c r="APO270" s="42"/>
      <c r="APP270" s="42"/>
      <c r="APQ270" s="125"/>
      <c r="APR270" s="44"/>
      <c r="APS270" s="44"/>
      <c r="APT270" s="41"/>
      <c r="APU270" s="42"/>
      <c r="APV270" s="42"/>
      <c r="APW270" s="125"/>
      <c r="APX270" s="44"/>
      <c r="APY270" s="44"/>
      <c r="APZ270" s="41"/>
      <c r="AQA270" s="42"/>
      <c r="AQB270" s="42"/>
      <c r="AQC270" s="125"/>
      <c r="AQD270" s="44"/>
      <c r="AQE270" s="44"/>
      <c r="AQF270" s="41"/>
      <c r="AQG270" s="42"/>
      <c r="AQH270" s="42"/>
      <c r="AQI270" s="125"/>
      <c r="AQJ270" s="44"/>
      <c r="AQK270" s="44"/>
      <c r="AQL270" s="41"/>
      <c r="AQM270" s="42"/>
      <c r="AQN270" s="42"/>
      <c r="AQO270" s="125"/>
      <c r="AQP270" s="44"/>
      <c r="AQQ270" s="44"/>
      <c r="AQR270" s="41"/>
      <c r="AQS270" s="42"/>
      <c r="AQT270" s="42"/>
      <c r="AQU270" s="125"/>
      <c r="AQV270" s="44"/>
      <c r="AQW270" s="44"/>
      <c r="AQX270" s="41"/>
      <c r="AQY270" s="42"/>
      <c r="AQZ270" s="42"/>
      <c r="ARA270" s="125"/>
      <c r="ARB270" s="44"/>
      <c r="ARC270" s="44"/>
      <c r="ARD270" s="41"/>
      <c r="ARE270" s="42"/>
      <c r="ARF270" s="42"/>
      <c r="ARG270" s="125"/>
      <c r="ARH270" s="44"/>
      <c r="ARI270" s="44"/>
      <c r="ARJ270" s="41"/>
      <c r="ARK270" s="42"/>
      <c r="ARL270" s="42"/>
      <c r="ARM270" s="125"/>
      <c r="ARN270" s="44"/>
      <c r="ARO270" s="44"/>
      <c r="ARP270" s="41"/>
      <c r="ARQ270" s="42"/>
      <c r="ARR270" s="42"/>
      <c r="ARS270" s="125"/>
      <c r="ART270" s="44"/>
      <c r="ARU270" s="44"/>
      <c r="ARV270" s="41"/>
      <c r="ARW270" s="42"/>
      <c r="ARX270" s="42"/>
      <c r="ARY270" s="125"/>
      <c r="ARZ270" s="44"/>
      <c r="ASA270" s="44"/>
      <c r="ASB270" s="41"/>
      <c r="ASC270" s="42"/>
      <c r="ASD270" s="42"/>
      <c r="ASE270" s="125"/>
      <c r="ASF270" s="44"/>
      <c r="ASG270" s="44"/>
      <c r="ASH270" s="41"/>
      <c r="ASI270" s="42"/>
      <c r="ASJ270" s="42"/>
      <c r="ASK270" s="125"/>
      <c r="ASL270" s="44"/>
      <c r="ASM270" s="44"/>
      <c r="ASN270" s="41"/>
      <c r="ASO270" s="42"/>
      <c r="ASP270" s="42"/>
      <c r="ASQ270" s="125"/>
      <c r="ASR270" s="44"/>
      <c r="ASS270" s="44"/>
      <c r="AST270" s="41"/>
      <c r="ASU270" s="42"/>
      <c r="ASV270" s="42"/>
      <c r="ASW270" s="125"/>
      <c r="ASX270" s="44"/>
      <c r="ASY270" s="44"/>
      <c r="ASZ270" s="41"/>
      <c r="ATA270" s="42"/>
      <c r="ATB270" s="42"/>
      <c r="ATC270" s="125"/>
      <c r="ATD270" s="44"/>
      <c r="ATE270" s="44"/>
      <c r="ATF270" s="41"/>
      <c r="ATG270" s="42"/>
      <c r="ATH270" s="42"/>
      <c r="ATI270" s="125"/>
      <c r="ATJ270" s="44"/>
      <c r="ATK270" s="44"/>
      <c r="ATL270" s="41"/>
      <c r="ATM270" s="42"/>
      <c r="ATN270" s="42"/>
      <c r="ATO270" s="125"/>
      <c r="ATP270" s="44"/>
      <c r="ATQ270" s="44"/>
      <c r="ATR270" s="41"/>
      <c r="ATS270" s="42"/>
      <c r="ATT270" s="42"/>
      <c r="ATU270" s="125"/>
      <c r="ATV270" s="44"/>
      <c r="ATW270" s="44"/>
      <c r="ATX270" s="41"/>
      <c r="ATY270" s="42"/>
      <c r="ATZ270" s="42"/>
      <c r="AUA270" s="125"/>
      <c r="AUB270" s="44"/>
      <c r="AUC270" s="44"/>
      <c r="AUD270" s="41"/>
      <c r="AUE270" s="42"/>
      <c r="AUF270" s="42"/>
      <c r="AUG270" s="125"/>
      <c r="AUH270" s="44"/>
      <c r="AUI270" s="44"/>
      <c r="AUJ270" s="41"/>
      <c r="AUK270" s="42"/>
      <c r="AUL270" s="42"/>
      <c r="AUM270" s="125"/>
      <c r="AUN270" s="44"/>
      <c r="AUO270" s="44"/>
      <c r="AUP270" s="41"/>
      <c r="AUQ270" s="42"/>
      <c r="AUR270" s="42"/>
      <c r="AUS270" s="125"/>
      <c r="AUT270" s="44"/>
      <c r="AUU270" s="44"/>
      <c r="AUV270" s="41"/>
      <c r="AUW270" s="42"/>
      <c r="AUX270" s="42"/>
      <c r="AUY270" s="125"/>
      <c r="AUZ270" s="44"/>
      <c r="AVA270" s="44"/>
      <c r="AVB270" s="41"/>
      <c r="AVC270" s="42"/>
      <c r="AVD270" s="42"/>
      <c r="AVE270" s="125"/>
      <c r="AVF270" s="44"/>
      <c r="AVG270" s="44"/>
      <c r="AVH270" s="41"/>
      <c r="AVI270" s="42"/>
      <c r="AVJ270" s="42"/>
      <c r="AVK270" s="125"/>
      <c r="AVL270" s="44"/>
      <c r="AVM270" s="44"/>
      <c r="AVN270" s="41"/>
      <c r="AVO270" s="42"/>
      <c r="AVP270" s="42"/>
      <c r="AVQ270" s="125"/>
      <c r="AVR270" s="44"/>
      <c r="AVS270" s="44"/>
      <c r="AVT270" s="41"/>
      <c r="AVU270" s="42"/>
      <c r="AVV270" s="42"/>
      <c r="AVW270" s="125"/>
      <c r="AVX270" s="44"/>
      <c r="AVY270" s="44"/>
      <c r="AVZ270" s="41"/>
      <c r="AWA270" s="42"/>
      <c r="AWB270" s="42"/>
      <c r="AWC270" s="125"/>
      <c r="AWD270" s="44"/>
      <c r="AWE270" s="44"/>
      <c r="AWF270" s="41"/>
      <c r="AWG270" s="42"/>
      <c r="AWH270" s="42"/>
      <c r="AWI270" s="125"/>
      <c r="AWJ270" s="44"/>
      <c r="AWK270" s="44"/>
      <c r="AWL270" s="41"/>
      <c r="AWM270" s="42"/>
      <c r="AWN270" s="42"/>
      <c r="AWO270" s="125"/>
      <c r="AWP270" s="44"/>
      <c r="AWQ270" s="44"/>
      <c r="AWR270" s="41"/>
      <c r="AWS270" s="42"/>
      <c r="AWT270" s="42"/>
      <c r="AWU270" s="125"/>
      <c r="AWV270" s="44"/>
      <c r="AWW270" s="44"/>
      <c r="AWX270" s="41"/>
      <c r="AWY270" s="42"/>
      <c r="AWZ270" s="42"/>
      <c r="AXA270" s="125"/>
      <c r="AXB270" s="44"/>
      <c r="AXC270" s="44"/>
      <c r="AXD270" s="41"/>
      <c r="AXE270" s="42"/>
      <c r="AXF270" s="42"/>
      <c r="AXG270" s="125"/>
      <c r="AXH270" s="44"/>
      <c r="AXI270" s="44"/>
      <c r="AXJ270" s="41"/>
      <c r="AXK270" s="42"/>
      <c r="AXL270" s="42"/>
      <c r="AXM270" s="125"/>
      <c r="AXN270" s="44"/>
      <c r="AXO270" s="44"/>
      <c r="AXP270" s="41"/>
      <c r="AXQ270" s="42"/>
      <c r="AXR270" s="42"/>
      <c r="AXS270" s="125"/>
      <c r="AXT270" s="44"/>
      <c r="AXU270" s="44"/>
      <c r="AXV270" s="41"/>
      <c r="AXW270" s="42"/>
      <c r="AXX270" s="42"/>
      <c r="AXY270" s="125"/>
      <c r="AXZ270" s="44"/>
      <c r="AYA270" s="44"/>
      <c r="AYB270" s="41"/>
      <c r="AYC270" s="42"/>
      <c r="AYD270" s="42"/>
      <c r="AYE270" s="125"/>
      <c r="AYF270" s="44"/>
      <c r="AYG270" s="44"/>
      <c r="AYH270" s="41"/>
      <c r="AYI270" s="42"/>
      <c r="AYJ270" s="42"/>
      <c r="AYK270" s="125"/>
      <c r="AYL270" s="44"/>
      <c r="AYM270" s="44"/>
      <c r="AYN270" s="41"/>
      <c r="AYO270" s="42"/>
      <c r="AYP270" s="42"/>
      <c r="AYQ270" s="125"/>
      <c r="AYR270" s="44"/>
      <c r="AYS270" s="44"/>
      <c r="AYT270" s="41"/>
      <c r="AYU270" s="42"/>
      <c r="AYV270" s="42"/>
      <c r="AYW270" s="125"/>
      <c r="AYX270" s="44"/>
      <c r="AYY270" s="44"/>
      <c r="AYZ270" s="41"/>
      <c r="AZA270" s="42"/>
      <c r="AZB270" s="42"/>
      <c r="AZC270" s="125"/>
      <c r="AZD270" s="44"/>
      <c r="AZE270" s="44"/>
      <c r="AZF270" s="41"/>
      <c r="AZG270" s="42"/>
      <c r="AZH270" s="42"/>
      <c r="AZI270" s="125"/>
      <c r="AZJ270" s="44"/>
      <c r="AZK270" s="44"/>
      <c r="AZL270" s="41"/>
      <c r="AZM270" s="42"/>
      <c r="AZN270" s="42"/>
      <c r="AZO270" s="125"/>
      <c r="AZP270" s="44"/>
      <c r="AZQ270" s="44"/>
      <c r="AZR270" s="41"/>
      <c r="AZS270" s="42"/>
      <c r="AZT270" s="42"/>
      <c r="AZU270" s="125"/>
      <c r="AZV270" s="44"/>
      <c r="AZW270" s="44"/>
      <c r="AZX270" s="41"/>
      <c r="AZY270" s="42"/>
      <c r="AZZ270" s="42"/>
      <c r="BAA270" s="125"/>
      <c r="BAB270" s="44"/>
      <c r="BAC270" s="44"/>
      <c r="BAD270" s="41"/>
      <c r="BAE270" s="42"/>
      <c r="BAF270" s="42"/>
      <c r="BAG270" s="125"/>
      <c r="BAH270" s="44"/>
      <c r="BAI270" s="44"/>
      <c r="BAJ270" s="41"/>
      <c r="BAK270" s="42"/>
      <c r="BAL270" s="42"/>
      <c r="BAM270" s="125"/>
      <c r="BAN270" s="44"/>
      <c r="BAO270" s="44"/>
      <c r="BAP270" s="41"/>
      <c r="BAQ270" s="42"/>
      <c r="BAR270" s="42"/>
      <c r="BAS270" s="125"/>
      <c r="BAT270" s="44"/>
      <c r="BAU270" s="44"/>
      <c r="BAV270" s="41"/>
      <c r="BAW270" s="42"/>
      <c r="BAX270" s="42"/>
      <c r="BAY270" s="125"/>
      <c r="BAZ270" s="44"/>
      <c r="BBA270" s="44"/>
      <c r="BBB270" s="41"/>
      <c r="BBC270" s="42"/>
      <c r="BBD270" s="42"/>
      <c r="BBE270" s="125"/>
      <c r="BBF270" s="44"/>
      <c r="BBG270" s="44"/>
      <c r="BBH270" s="41"/>
      <c r="BBI270" s="42"/>
      <c r="BBJ270" s="42"/>
      <c r="BBK270" s="125"/>
      <c r="BBL270" s="44"/>
      <c r="BBM270" s="44"/>
      <c r="BBN270" s="41"/>
      <c r="BBO270" s="42"/>
      <c r="BBP270" s="42"/>
      <c r="BBQ270" s="125"/>
      <c r="BBR270" s="44"/>
      <c r="BBS270" s="44"/>
      <c r="BBT270" s="41"/>
      <c r="BBU270" s="42"/>
      <c r="BBV270" s="42"/>
      <c r="BBW270" s="125"/>
      <c r="BBX270" s="44"/>
      <c r="BBY270" s="44"/>
      <c r="BBZ270" s="41"/>
      <c r="BCA270" s="42"/>
      <c r="BCB270" s="42"/>
      <c r="BCC270" s="125"/>
      <c r="BCD270" s="44"/>
      <c r="BCE270" s="44"/>
      <c r="BCF270" s="41"/>
      <c r="BCG270" s="42"/>
      <c r="BCH270" s="42"/>
      <c r="BCI270" s="125"/>
      <c r="BCJ270" s="44"/>
      <c r="BCK270" s="44"/>
      <c r="BCL270" s="41"/>
      <c r="BCM270" s="42"/>
      <c r="BCN270" s="42"/>
      <c r="BCO270" s="125"/>
      <c r="BCP270" s="44"/>
      <c r="BCQ270" s="44"/>
      <c r="BCR270" s="41"/>
      <c r="BCS270" s="42"/>
      <c r="BCT270" s="42"/>
      <c r="BCU270" s="125"/>
      <c r="BCV270" s="44"/>
      <c r="BCW270" s="44"/>
      <c r="BCX270" s="41"/>
      <c r="BCY270" s="42"/>
      <c r="BCZ270" s="42"/>
      <c r="BDA270" s="125"/>
      <c r="BDB270" s="44"/>
      <c r="BDC270" s="44"/>
      <c r="BDD270" s="41"/>
      <c r="BDE270" s="42"/>
      <c r="BDF270" s="42"/>
      <c r="BDG270" s="125"/>
      <c r="BDH270" s="44"/>
      <c r="BDI270" s="44"/>
      <c r="BDJ270" s="41"/>
      <c r="BDK270" s="42"/>
      <c r="BDL270" s="42"/>
      <c r="BDM270" s="125"/>
      <c r="BDN270" s="44"/>
      <c r="BDO270" s="44"/>
      <c r="BDP270" s="41"/>
      <c r="BDQ270" s="42"/>
      <c r="BDR270" s="42"/>
      <c r="BDS270" s="125"/>
      <c r="BDT270" s="44"/>
      <c r="BDU270" s="44"/>
      <c r="BDV270" s="41"/>
      <c r="BDW270" s="42"/>
      <c r="BDX270" s="42"/>
      <c r="BDY270" s="125"/>
      <c r="BDZ270" s="44"/>
      <c r="BEA270" s="44"/>
      <c r="BEB270" s="41"/>
      <c r="BEC270" s="42"/>
      <c r="BED270" s="42"/>
      <c r="BEE270" s="125"/>
      <c r="BEF270" s="44"/>
      <c r="BEG270" s="44"/>
      <c r="BEH270" s="41"/>
      <c r="BEI270" s="42"/>
      <c r="BEJ270" s="42"/>
      <c r="BEK270" s="125"/>
      <c r="BEL270" s="44"/>
      <c r="BEM270" s="44"/>
      <c r="BEN270" s="41"/>
      <c r="BEO270" s="42"/>
      <c r="BEP270" s="42"/>
      <c r="BEQ270" s="125"/>
      <c r="BER270" s="44"/>
      <c r="BES270" s="44"/>
      <c r="BET270" s="41"/>
      <c r="BEU270" s="42"/>
      <c r="BEV270" s="42"/>
      <c r="BEW270" s="125"/>
      <c r="BEX270" s="44"/>
      <c r="BEY270" s="44"/>
      <c r="BEZ270" s="41"/>
      <c r="BFA270" s="42"/>
      <c r="BFB270" s="42"/>
      <c r="BFC270" s="125"/>
      <c r="BFD270" s="44"/>
      <c r="BFE270" s="44"/>
      <c r="BFF270" s="41"/>
      <c r="BFG270" s="42"/>
      <c r="BFH270" s="42"/>
      <c r="BFI270" s="125"/>
      <c r="BFJ270" s="44"/>
      <c r="BFK270" s="44"/>
      <c r="BFL270" s="41"/>
      <c r="BFM270" s="42"/>
      <c r="BFN270" s="42"/>
      <c r="BFO270" s="125"/>
      <c r="BFP270" s="44"/>
      <c r="BFQ270" s="44"/>
      <c r="BFR270" s="41"/>
      <c r="BFS270" s="42"/>
      <c r="BFT270" s="42"/>
      <c r="BFU270" s="125"/>
      <c r="BFV270" s="44"/>
      <c r="BFW270" s="44"/>
      <c r="BFX270" s="41"/>
      <c r="BFY270" s="42"/>
      <c r="BFZ270" s="42"/>
      <c r="BGA270" s="125"/>
      <c r="BGB270" s="44"/>
      <c r="BGC270" s="44"/>
      <c r="BGD270" s="41"/>
      <c r="BGE270" s="42"/>
      <c r="BGF270" s="42"/>
      <c r="BGG270" s="125"/>
      <c r="BGH270" s="44"/>
      <c r="BGI270" s="44"/>
      <c r="BGJ270" s="41"/>
      <c r="BGK270" s="42"/>
      <c r="BGL270" s="42"/>
      <c r="BGM270" s="125"/>
      <c r="BGN270" s="44"/>
      <c r="BGO270" s="44"/>
      <c r="BGP270" s="41"/>
      <c r="BGQ270" s="42"/>
      <c r="BGR270" s="42"/>
      <c r="BGS270" s="125"/>
      <c r="BGT270" s="44"/>
      <c r="BGU270" s="44"/>
      <c r="BGV270" s="41"/>
      <c r="BGW270" s="42"/>
      <c r="BGX270" s="42"/>
      <c r="BGY270" s="125"/>
      <c r="BGZ270" s="44"/>
      <c r="BHA270" s="44"/>
      <c r="BHB270" s="41"/>
      <c r="BHC270" s="42"/>
      <c r="BHD270" s="42"/>
      <c r="BHE270" s="125"/>
      <c r="BHF270" s="44"/>
      <c r="BHG270" s="44"/>
      <c r="BHH270" s="41"/>
      <c r="BHI270" s="42"/>
      <c r="BHJ270" s="42"/>
      <c r="BHK270" s="125"/>
      <c r="BHL270" s="44"/>
      <c r="BHM270" s="44"/>
      <c r="BHN270" s="41"/>
      <c r="BHO270" s="42"/>
      <c r="BHP270" s="42"/>
      <c r="BHQ270" s="125"/>
      <c r="BHR270" s="44"/>
      <c r="BHS270" s="44"/>
      <c r="BHT270" s="41"/>
      <c r="BHU270" s="42"/>
      <c r="BHV270" s="42"/>
      <c r="BHW270" s="125"/>
      <c r="BHX270" s="44"/>
      <c r="BHY270" s="44"/>
      <c r="BHZ270" s="41"/>
      <c r="BIA270" s="42"/>
      <c r="BIB270" s="42"/>
      <c r="BIC270" s="125"/>
      <c r="BID270" s="44"/>
      <c r="BIE270" s="44"/>
      <c r="BIF270" s="41"/>
      <c r="BIG270" s="42"/>
      <c r="BIH270" s="42"/>
      <c r="BII270" s="125"/>
      <c r="BIJ270" s="44"/>
      <c r="BIK270" s="44"/>
      <c r="BIL270" s="41"/>
      <c r="BIM270" s="42"/>
      <c r="BIN270" s="42"/>
      <c r="BIO270" s="125"/>
      <c r="BIP270" s="44"/>
      <c r="BIQ270" s="44"/>
      <c r="BIR270" s="41"/>
      <c r="BIS270" s="42"/>
      <c r="BIT270" s="42"/>
      <c r="BIU270" s="125"/>
      <c r="BIV270" s="44"/>
      <c r="BIW270" s="44"/>
      <c r="BIX270" s="41"/>
      <c r="BIY270" s="42"/>
      <c r="BIZ270" s="42"/>
      <c r="BJA270" s="125"/>
      <c r="BJB270" s="44"/>
      <c r="BJC270" s="44"/>
      <c r="BJD270" s="41"/>
      <c r="BJE270" s="42"/>
      <c r="BJF270" s="42"/>
      <c r="BJG270" s="125"/>
      <c r="BJH270" s="44"/>
      <c r="BJI270" s="44"/>
      <c r="BJJ270" s="41"/>
      <c r="BJK270" s="42"/>
      <c r="BJL270" s="42"/>
      <c r="BJM270" s="125"/>
      <c r="BJN270" s="44"/>
      <c r="BJO270" s="44"/>
      <c r="BJP270" s="41"/>
      <c r="BJQ270" s="42"/>
      <c r="BJR270" s="42"/>
      <c r="BJS270" s="125"/>
      <c r="BJT270" s="44"/>
      <c r="BJU270" s="44"/>
      <c r="BJV270" s="41"/>
      <c r="BJW270" s="42"/>
      <c r="BJX270" s="42"/>
      <c r="BJY270" s="125"/>
      <c r="BJZ270" s="44"/>
      <c r="BKA270" s="44"/>
      <c r="BKB270" s="41"/>
      <c r="BKC270" s="42"/>
      <c r="BKD270" s="42"/>
      <c r="BKE270" s="125"/>
      <c r="BKF270" s="44"/>
      <c r="BKG270" s="44"/>
      <c r="BKH270" s="41"/>
      <c r="BKI270" s="42"/>
      <c r="BKJ270" s="42"/>
      <c r="BKK270" s="125"/>
      <c r="BKL270" s="44"/>
      <c r="BKM270" s="44"/>
      <c r="BKN270" s="41"/>
      <c r="BKO270" s="42"/>
      <c r="BKP270" s="42"/>
      <c r="BKQ270" s="125"/>
      <c r="BKR270" s="44"/>
      <c r="BKS270" s="44"/>
      <c r="BKT270" s="41"/>
      <c r="BKU270" s="42"/>
      <c r="BKV270" s="42"/>
      <c r="BKW270" s="125"/>
      <c r="BKX270" s="44"/>
      <c r="BKY270" s="44"/>
      <c r="BKZ270" s="41"/>
      <c r="BLA270" s="42"/>
      <c r="BLB270" s="42"/>
      <c r="BLC270" s="125"/>
      <c r="BLD270" s="44"/>
      <c r="BLE270" s="44"/>
      <c r="BLF270" s="41"/>
      <c r="BLG270" s="42"/>
      <c r="BLH270" s="42"/>
      <c r="BLI270" s="125"/>
      <c r="BLJ270" s="44"/>
      <c r="BLK270" s="44"/>
      <c r="BLL270" s="41"/>
      <c r="BLM270" s="42"/>
      <c r="BLN270" s="42"/>
      <c r="BLO270" s="125"/>
      <c r="BLP270" s="44"/>
      <c r="BLQ270" s="44"/>
      <c r="BLR270" s="41"/>
      <c r="BLS270" s="42"/>
      <c r="BLT270" s="42"/>
      <c r="BLU270" s="125"/>
      <c r="BLV270" s="44"/>
      <c r="BLW270" s="44"/>
      <c r="BLX270" s="41"/>
      <c r="BLY270" s="42"/>
      <c r="BLZ270" s="42"/>
      <c r="BMA270" s="125"/>
      <c r="BMB270" s="44"/>
      <c r="BMC270" s="44"/>
      <c r="BMD270" s="41"/>
      <c r="BME270" s="42"/>
      <c r="BMF270" s="42"/>
      <c r="BMG270" s="125"/>
      <c r="BMH270" s="44"/>
      <c r="BMI270" s="44"/>
      <c r="BMJ270" s="41"/>
      <c r="BMK270" s="42"/>
      <c r="BML270" s="42"/>
      <c r="BMM270" s="125"/>
      <c r="BMN270" s="44"/>
      <c r="BMO270" s="44"/>
      <c r="BMP270" s="41"/>
      <c r="BMQ270" s="42"/>
      <c r="BMR270" s="42"/>
      <c r="BMS270" s="125"/>
      <c r="BMT270" s="44"/>
      <c r="BMU270" s="44"/>
      <c r="BMV270" s="41"/>
      <c r="BMW270" s="42"/>
      <c r="BMX270" s="42"/>
      <c r="BMY270" s="125"/>
      <c r="BMZ270" s="44"/>
      <c r="BNA270" s="44"/>
      <c r="BNB270" s="41"/>
      <c r="BNC270" s="42"/>
      <c r="BND270" s="42"/>
      <c r="BNE270" s="125"/>
      <c r="BNF270" s="44"/>
      <c r="BNG270" s="44"/>
      <c r="BNH270" s="41"/>
      <c r="BNI270" s="42"/>
      <c r="BNJ270" s="42"/>
      <c r="BNK270" s="125"/>
      <c r="BNL270" s="44"/>
      <c r="BNM270" s="44"/>
      <c r="BNN270" s="41"/>
      <c r="BNO270" s="42"/>
      <c r="BNP270" s="42"/>
      <c r="BNQ270" s="125"/>
      <c r="BNR270" s="44"/>
      <c r="BNS270" s="44"/>
      <c r="BNT270" s="41"/>
      <c r="BNU270" s="42"/>
      <c r="BNV270" s="42"/>
      <c r="BNW270" s="125"/>
      <c r="BNX270" s="44"/>
      <c r="BNY270" s="44"/>
      <c r="BNZ270" s="41"/>
      <c r="BOA270" s="42"/>
      <c r="BOB270" s="42"/>
      <c r="BOC270" s="125"/>
      <c r="BOD270" s="44"/>
      <c r="BOE270" s="44"/>
      <c r="BOF270" s="41"/>
      <c r="BOG270" s="42"/>
      <c r="BOH270" s="42"/>
      <c r="BOI270" s="125"/>
      <c r="BOJ270" s="44"/>
      <c r="BOK270" s="44"/>
      <c r="BOL270" s="41"/>
      <c r="BOM270" s="42"/>
      <c r="BON270" s="42"/>
      <c r="BOO270" s="125"/>
      <c r="BOP270" s="44"/>
      <c r="BOQ270" s="44"/>
      <c r="BOR270" s="41"/>
      <c r="BOS270" s="42"/>
      <c r="BOT270" s="42"/>
      <c r="BOU270" s="125"/>
      <c r="BOV270" s="44"/>
      <c r="BOW270" s="44"/>
      <c r="BOX270" s="41"/>
      <c r="BOY270" s="42"/>
      <c r="BOZ270" s="42"/>
      <c r="BPA270" s="125"/>
      <c r="BPB270" s="44"/>
      <c r="BPC270" s="44"/>
      <c r="BPD270" s="41"/>
      <c r="BPE270" s="42"/>
      <c r="BPF270" s="42"/>
      <c r="BPG270" s="125"/>
      <c r="BPH270" s="44"/>
      <c r="BPI270" s="44"/>
      <c r="BPJ270" s="41"/>
      <c r="BPK270" s="42"/>
      <c r="BPL270" s="42"/>
      <c r="BPM270" s="125"/>
      <c r="BPN270" s="44"/>
      <c r="BPO270" s="44"/>
      <c r="BPP270" s="41"/>
      <c r="BPQ270" s="42"/>
      <c r="BPR270" s="42"/>
      <c r="BPS270" s="125"/>
      <c r="BPT270" s="44"/>
      <c r="BPU270" s="44"/>
      <c r="BPV270" s="41"/>
      <c r="BPW270" s="42"/>
      <c r="BPX270" s="42"/>
      <c r="BPY270" s="125"/>
      <c r="BPZ270" s="44"/>
      <c r="BQA270" s="44"/>
      <c r="BQB270" s="41"/>
      <c r="BQC270" s="42"/>
      <c r="BQD270" s="42"/>
      <c r="BQE270" s="125"/>
      <c r="BQF270" s="44"/>
      <c r="BQG270" s="44"/>
      <c r="BQH270" s="41"/>
      <c r="BQI270" s="42"/>
      <c r="BQJ270" s="42"/>
      <c r="BQK270" s="125"/>
      <c r="BQL270" s="44"/>
      <c r="BQM270" s="44"/>
      <c r="BQN270" s="41"/>
      <c r="BQO270" s="42"/>
      <c r="BQP270" s="42"/>
      <c r="BQQ270" s="125"/>
      <c r="BQR270" s="44"/>
      <c r="BQS270" s="44"/>
      <c r="BQT270" s="41"/>
      <c r="BQU270" s="42"/>
      <c r="BQV270" s="42"/>
      <c r="BQW270" s="125"/>
      <c r="BQX270" s="44"/>
      <c r="BQY270" s="44"/>
      <c r="BQZ270" s="41"/>
      <c r="BRA270" s="42"/>
      <c r="BRB270" s="42"/>
      <c r="BRC270" s="125"/>
      <c r="BRD270" s="44"/>
      <c r="BRE270" s="44"/>
      <c r="BRF270" s="41"/>
      <c r="BRG270" s="42"/>
      <c r="BRH270" s="42"/>
      <c r="BRI270" s="125"/>
      <c r="BRJ270" s="44"/>
      <c r="BRK270" s="44"/>
      <c r="BRL270" s="41"/>
      <c r="BRM270" s="42"/>
      <c r="BRN270" s="42"/>
      <c r="BRO270" s="125"/>
      <c r="BRP270" s="44"/>
      <c r="BRQ270" s="44"/>
      <c r="BRR270" s="41"/>
      <c r="BRS270" s="42"/>
      <c r="BRT270" s="42"/>
      <c r="BRU270" s="125"/>
      <c r="BRV270" s="44"/>
      <c r="BRW270" s="44"/>
      <c r="BRX270" s="41"/>
      <c r="BRY270" s="42"/>
      <c r="BRZ270" s="42"/>
      <c r="BSA270" s="125"/>
      <c r="BSB270" s="44"/>
      <c r="BSC270" s="44"/>
      <c r="BSD270" s="41"/>
      <c r="BSE270" s="42"/>
      <c r="BSF270" s="42"/>
      <c r="BSG270" s="125"/>
      <c r="BSH270" s="44"/>
      <c r="BSI270" s="44"/>
      <c r="BSJ270" s="41"/>
      <c r="BSK270" s="42"/>
      <c r="BSL270" s="42"/>
      <c r="BSM270" s="125"/>
      <c r="BSN270" s="44"/>
      <c r="BSO270" s="44"/>
      <c r="BSP270" s="41"/>
      <c r="BSQ270" s="42"/>
      <c r="BSR270" s="42"/>
      <c r="BSS270" s="125"/>
      <c r="BST270" s="44"/>
      <c r="BSU270" s="44"/>
      <c r="BSV270" s="41"/>
      <c r="BSW270" s="42"/>
      <c r="BSX270" s="42"/>
      <c r="BSY270" s="125"/>
      <c r="BSZ270" s="44"/>
      <c r="BTA270" s="44"/>
      <c r="BTB270" s="41"/>
      <c r="BTC270" s="42"/>
      <c r="BTD270" s="42"/>
      <c r="BTE270" s="125"/>
      <c r="BTF270" s="44"/>
      <c r="BTG270" s="44"/>
      <c r="BTH270" s="41"/>
      <c r="BTI270" s="42"/>
      <c r="BTJ270" s="42"/>
      <c r="BTK270" s="125"/>
      <c r="BTL270" s="44"/>
      <c r="BTM270" s="44"/>
      <c r="BTN270" s="41"/>
      <c r="BTO270" s="42"/>
      <c r="BTP270" s="42"/>
      <c r="BTQ270" s="125"/>
      <c r="BTR270" s="44"/>
      <c r="BTS270" s="44"/>
      <c r="BTT270" s="41"/>
      <c r="BTU270" s="42"/>
      <c r="BTV270" s="42"/>
      <c r="BTW270" s="125"/>
      <c r="BTX270" s="44"/>
      <c r="BTY270" s="44"/>
      <c r="BTZ270" s="41"/>
      <c r="BUA270" s="42"/>
      <c r="BUB270" s="42"/>
      <c r="BUC270" s="125"/>
      <c r="BUD270" s="44"/>
      <c r="BUE270" s="44"/>
      <c r="BUF270" s="41"/>
      <c r="BUG270" s="42"/>
      <c r="BUH270" s="42"/>
      <c r="BUI270" s="125"/>
      <c r="BUJ270" s="44"/>
      <c r="BUK270" s="44"/>
      <c r="BUL270" s="41"/>
      <c r="BUM270" s="42"/>
      <c r="BUN270" s="42"/>
      <c r="BUO270" s="125"/>
      <c r="BUP270" s="44"/>
      <c r="BUQ270" s="44"/>
      <c r="BUR270" s="41"/>
      <c r="BUS270" s="42"/>
      <c r="BUT270" s="42"/>
      <c r="BUU270" s="125"/>
      <c r="BUV270" s="44"/>
      <c r="BUW270" s="44"/>
      <c r="BUX270" s="41"/>
      <c r="BUY270" s="42"/>
      <c r="BUZ270" s="42"/>
      <c r="BVA270" s="125"/>
      <c r="BVB270" s="44"/>
      <c r="BVC270" s="44"/>
      <c r="BVD270" s="41"/>
      <c r="BVE270" s="42"/>
      <c r="BVF270" s="42"/>
      <c r="BVG270" s="125"/>
      <c r="BVH270" s="44"/>
      <c r="BVI270" s="44"/>
      <c r="BVJ270" s="41"/>
      <c r="BVK270" s="42"/>
      <c r="BVL270" s="42"/>
      <c r="BVM270" s="125"/>
      <c r="BVN270" s="44"/>
      <c r="BVO270" s="44"/>
      <c r="BVP270" s="41"/>
      <c r="BVQ270" s="42"/>
      <c r="BVR270" s="42"/>
      <c r="BVS270" s="125"/>
      <c r="BVT270" s="44"/>
      <c r="BVU270" s="44"/>
      <c r="BVV270" s="41"/>
      <c r="BVW270" s="42"/>
      <c r="BVX270" s="42"/>
      <c r="BVY270" s="125"/>
      <c r="BVZ270" s="44"/>
      <c r="BWA270" s="44"/>
      <c r="BWB270" s="41"/>
      <c r="BWC270" s="42"/>
      <c r="BWD270" s="42"/>
      <c r="BWE270" s="125"/>
      <c r="BWF270" s="44"/>
      <c r="BWG270" s="44"/>
      <c r="BWH270" s="41"/>
      <c r="BWI270" s="42"/>
      <c r="BWJ270" s="42"/>
      <c r="BWK270" s="125"/>
      <c r="BWL270" s="44"/>
      <c r="BWM270" s="44"/>
      <c r="BWN270" s="41"/>
      <c r="BWO270" s="42"/>
      <c r="BWP270" s="42"/>
      <c r="BWQ270" s="125"/>
      <c r="BWR270" s="44"/>
      <c r="BWS270" s="44"/>
      <c r="BWT270" s="41"/>
      <c r="BWU270" s="42"/>
      <c r="BWV270" s="42"/>
      <c r="BWW270" s="125"/>
      <c r="BWX270" s="44"/>
      <c r="BWY270" s="44"/>
      <c r="BWZ270" s="41"/>
      <c r="BXA270" s="42"/>
      <c r="BXB270" s="42"/>
      <c r="BXC270" s="125"/>
      <c r="BXD270" s="44"/>
      <c r="BXE270" s="44"/>
      <c r="BXF270" s="41"/>
      <c r="BXG270" s="42"/>
      <c r="BXH270" s="42"/>
      <c r="BXI270" s="125"/>
      <c r="BXJ270" s="44"/>
      <c r="BXK270" s="44"/>
      <c r="BXL270" s="41"/>
      <c r="BXM270" s="42"/>
      <c r="BXN270" s="42"/>
      <c r="BXO270" s="125"/>
      <c r="BXP270" s="44"/>
      <c r="BXQ270" s="44"/>
      <c r="BXR270" s="41"/>
      <c r="BXS270" s="42"/>
      <c r="BXT270" s="42"/>
      <c r="BXU270" s="125"/>
      <c r="BXV270" s="44"/>
      <c r="BXW270" s="44"/>
      <c r="BXX270" s="41"/>
      <c r="BXY270" s="42"/>
      <c r="BXZ270" s="42"/>
      <c r="BYA270" s="125"/>
      <c r="BYB270" s="44"/>
      <c r="BYC270" s="44"/>
      <c r="BYD270" s="41"/>
      <c r="BYE270" s="42"/>
      <c r="BYF270" s="42"/>
      <c r="BYG270" s="125"/>
      <c r="BYH270" s="44"/>
      <c r="BYI270" s="44"/>
      <c r="BYJ270" s="41"/>
      <c r="BYK270" s="42"/>
      <c r="BYL270" s="42"/>
      <c r="BYM270" s="125"/>
      <c r="BYN270" s="44"/>
      <c r="BYO270" s="44"/>
      <c r="BYP270" s="41"/>
      <c r="BYQ270" s="42"/>
      <c r="BYR270" s="42"/>
      <c r="BYS270" s="125"/>
      <c r="BYT270" s="44"/>
      <c r="BYU270" s="44"/>
      <c r="BYV270" s="41"/>
      <c r="BYW270" s="42"/>
      <c r="BYX270" s="42"/>
      <c r="BYY270" s="125"/>
      <c r="BYZ270" s="44"/>
      <c r="BZA270" s="44"/>
      <c r="BZB270" s="41"/>
      <c r="BZC270" s="42"/>
      <c r="BZD270" s="42"/>
      <c r="BZE270" s="125"/>
      <c r="BZF270" s="44"/>
      <c r="BZG270" s="44"/>
      <c r="BZH270" s="41"/>
      <c r="BZI270" s="42"/>
      <c r="BZJ270" s="42"/>
      <c r="BZK270" s="125"/>
      <c r="BZL270" s="44"/>
      <c r="BZM270" s="44"/>
      <c r="BZN270" s="41"/>
      <c r="BZO270" s="42"/>
      <c r="BZP270" s="42"/>
      <c r="BZQ270" s="125"/>
      <c r="BZR270" s="44"/>
      <c r="BZS270" s="44"/>
      <c r="BZT270" s="41"/>
      <c r="BZU270" s="42"/>
      <c r="BZV270" s="42"/>
      <c r="BZW270" s="125"/>
      <c r="BZX270" s="44"/>
      <c r="BZY270" s="44"/>
      <c r="BZZ270" s="41"/>
      <c r="CAA270" s="42"/>
      <c r="CAB270" s="42"/>
      <c r="CAC270" s="125"/>
      <c r="CAD270" s="44"/>
      <c r="CAE270" s="44"/>
      <c r="CAF270" s="41"/>
      <c r="CAG270" s="42"/>
      <c r="CAH270" s="42"/>
      <c r="CAI270" s="125"/>
      <c r="CAJ270" s="44"/>
      <c r="CAK270" s="44"/>
      <c r="CAL270" s="41"/>
      <c r="CAM270" s="42"/>
      <c r="CAN270" s="42"/>
      <c r="CAO270" s="125"/>
      <c r="CAP270" s="44"/>
      <c r="CAQ270" s="44"/>
      <c r="CAR270" s="41"/>
      <c r="CAS270" s="42"/>
      <c r="CAT270" s="42"/>
      <c r="CAU270" s="125"/>
      <c r="CAV270" s="44"/>
      <c r="CAW270" s="44"/>
      <c r="CAX270" s="41"/>
      <c r="CAY270" s="42"/>
      <c r="CAZ270" s="42"/>
      <c r="CBA270" s="125"/>
      <c r="CBB270" s="44"/>
      <c r="CBC270" s="44"/>
      <c r="CBD270" s="41"/>
      <c r="CBE270" s="42"/>
      <c r="CBF270" s="42"/>
      <c r="CBG270" s="125"/>
      <c r="CBH270" s="44"/>
      <c r="CBI270" s="44"/>
      <c r="CBJ270" s="41"/>
      <c r="CBK270" s="42"/>
      <c r="CBL270" s="42"/>
      <c r="CBM270" s="125"/>
      <c r="CBN270" s="44"/>
      <c r="CBO270" s="44"/>
      <c r="CBP270" s="41"/>
      <c r="CBQ270" s="42"/>
      <c r="CBR270" s="42"/>
      <c r="CBS270" s="125"/>
      <c r="CBT270" s="44"/>
      <c r="CBU270" s="44"/>
      <c r="CBV270" s="41"/>
      <c r="CBW270" s="42"/>
      <c r="CBX270" s="42"/>
      <c r="CBY270" s="125"/>
      <c r="CBZ270" s="44"/>
      <c r="CCA270" s="44"/>
      <c r="CCB270" s="41"/>
      <c r="CCC270" s="42"/>
      <c r="CCD270" s="42"/>
      <c r="CCE270" s="125"/>
      <c r="CCF270" s="44"/>
      <c r="CCG270" s="44"/>
      <c r="CCH270" s="41"/>
      <c r="CCI270" s="42"/>
      <c r="CCJ270" s="42"/>
      <c r="CCK270" s="125"/>
      <c r="CCL270" s="44"/>
      <c r="CCM270" s="44"/>
      <c r="CCN270" s="41"/>
      <c r="CCO270" s="42"/>
      <c r="CCP270" s="42"/>
      <c r="CCQ270" s="125"/>
      <c r="CCR270" s="44"/>
      <c r="CCS270" s="44"/>
      <c r="CCT270" s="41"/>
      <c r="CCU270" s="42"/>
      <c r="CCV270" s="42"/>
      <c r="CCW270" s="125"/>
      <c r="CCX270" s="44"/>
      <c r="CCY270" s="44"/>
      <c r="CCZ270" s="41"/>
      <c r="CDA270" s="42"/>
      <c r="CDB270" s="42"/>
      <c r="CDC270" s="125"/>
      <c r="CDD270" s="44"/>
      <c r="CDE270" s="44"/>
      <c r="CDF270" s="41"/>
      <c r="CDG270" s="42"/>
      <c r="CDH270" s="42"/>
      <c r="CDI270" s="125"/>
      <c r="CDJ270" s="44"/>
      <c r="CDK270" s="44"/>
      <c r="CDL270" s="41"/>
      <c r="CDM270" s="42"/>
      <c r="CDN270" s="42"/>
      <c r="CDO270" s="125"/>
      <c r="CDP270" s="44"/>
      <c r="CDQ270" s="44"/>
      <c r="CDR270" s="41"/>
      <c r="CDS270" s="42"/>
      <c r="CDT270" s="42"/>
      <c r="CDU270" s="125"/>
      <c r="CDV270" s="44"/>
      <c r="CDW270" s="44"/>
      <c r="CDX270" s="41"/>
      <c r="CDY270" s="42"/>
      <c r="CDZ270" s="42"/>
      <c r="CEA270" s="125"/>
      <c r="CEB270" s="44"/>
      <c r="CEC270" s="44"/>
      <c r="CED270" s="41"/>
      <c r="CEE270" s="42"/>
      <c r="CEF270" s="42"/>
      <c r="CEG270" s="125"/>
      <c r="CEH270" s="44"/>
      <c r="CEI270" s="44"/>
      <c r="CEJ270" s="41"/>
      <c r="CEK270" s="42"/>
      <c r="CEL270" s="42"/>
      <c r="CEM270" s="125"/>
      <c r="CEN270" s="44"/>
      <c r="CEO270" s="44"/>
      <c r="CEP270" s="41"/>
      <c r="CEQ270" s="42"/>
      <c r="CER270" s="42"/>
      <c r="CES270" s="125"/>
      <c r="CET270" s="44"/>
      <c r="CEU270" s="44"/>
      <c r="CEV270" s="41"/>
      <c r="CEW270" s="42"/>
      <c r="CEX270" s="42"/>
      <c r="CEY270" s="125"/>
      <c r="CEZ270" s="44"/>
      <c r="CFA270" s="44"/>
      <c r="CFB270" s="41"/>
      <c r="CFC270" s="42"/>
      <c r="CFD270" s="42"/>
      <c r="CFE270" s="125"/>
      <c r="CFF270" s="44"/>
      <c r="CFG270" s="44"/>
      <c r="CFH270" s="41"/>
      <c r="CFI270" s="42"/>
      <c r="CFJ270" s="42"/>
      <c r="CFK270" s="125"/>
      <c r="CFL270" s="44"/>
      <c r="CFM270" s="44"/>
      <c r="CFN270" s="41"/>
      <c r="CFO270" s="42"/>
      <c r="CFP270" s="42"/>
      <c r="CFQ270" s="125"/>
      <c r="CFR270" s="44"/>
      <c r="CFS270" s="44"/>
      <c r="CFT270" s="41"/>
      <c r="CFU270" s="42"/>
      <c r="CFV270" s="42"/>
      <c r="CFW270" s="125"/>
      <c r="CFX270" s="44"/>
      <c r="CFY270" s="44"/>
      <c r="CFZ270" s="41"/>
      <c r="CGA270" s="42"/>
      <c r="CGB270" s="42"/>
      <c r="CGC270" s="125"/>
      <c r="CGD270" s="44"/>
      <c r="CGE270" s="44"/>
      <c r="CGF270" s="41"/>
      <c r="CGG270" s="42"/>
      <c r="CGH270" s="42"/>
      <c r="CGI270" s="125"/>
      <c r="CGJ270" s="44"/>
      <c r="CGK270" s="44"/>
      <c r="CGL270" s="41"/>
      <c r="CGM270" s="42"/>
      <c r="CGN270" s="42"/>
      <c r="CGO270" s="125"/>
      <c r="CGP270" s="44"/>
      <c r="CGQ270" s="44"/>
      <c r="CGR270" s="41"/>
      <c r="CGS270" s="42"/>
      <c r="CGT270" s="42"/>
      <c r="CGU270" s="125"/>
      <c r="CGV270" s="44"/>
      <c r="CGW270" s="44"/>
      <c r="CGX270" s="41"/>
      <c r="CGY270" s="42"/>
      <c r="CGZ270" s="42"/>
      <c r="CHA270" s="125"/>
      <c r="CHB270" s="44"/>
      <c r="CHC270" s="44"/>
      <c r="CHD270" s="41"/>
      <c r="CHE270" s="42"/>
      <c r="CHF270" s="42"/>
      <c r="CHG270" s="125"/>
      <c r="CHH270" s="44"/>
      <c r="CHI270" s="44"/>
      <c r="CHJ270" s="41"/>
      <c r="CHK270" s="42"/>
      <c r="CHL270" s="42"/>
      <c r="CHM270" s="125"/>
      <c r="CHN270" s="44"/>
      <c r="CHO270" s="44"/>
      <c r="CHP270" s="41"/>
      <c r="CHQ270" s="42"/>
      <c r="CHR270" s="42"/>
      <c r="CHS270" s="125"/>
      <c r="CHT270" s="44"/>
      <c r="CHU270" s="44"/>
      <c r="CHV270" s="41"/>
      <c r="CHW270" s="42"/>
      <c r="CHX270" s="42"/>
      <c r="CHY270" s="125"/>
      <c r="CHZ270" s="44"/>
      <c r="CIA270" s="44"/>
      <c r="CIB270" s="41"/>
      <c r="CIC270" s="42"/>
      <c r="CID270" s="42"/>
      <c r="CIE270" s="125"/>
      <c r="CIF270" s="44"/>
      <c r="CIG270" s="44"/>
      <c r="CIH270" s="41"/>
      <c r="CII270" s="42"/>
      <c r="CIJ270" s="42"/>
      <c r="CIK270" s="125"/>
      <c r="CIL270" s="44"/>
      <c r="CIM270" s="44"/>
      <c r="CIN270" s="41"/>
      <c r="CIO270" s="42"/>
      <c r="CIP270" s="42"/>
      <c r="CIQ270" s="125"/>
      <c r="CIR270" s="44"/>
      <c r="CIS270" s="44"/>
      <c r="CIT270" s="41"/>
      <c r="CIU270" s="42"/>
      <c r="CIV270" s="42"/>
      <c r="CIW270" s="125"/>
      <c r="CIX270" s="44"/>
      <c r="CIY270" s="44"/>
      <c r="CIZ270" s="41"/>
      <c r="CJA270" s="42"/>
      <c r="CJB270" s="42"/>
      <c r="CJC270" s="125"/>
      <c r="CJD270" s="44"/>
      <c r="CJE270" s="44"/>
      <c r="CJF270" s="41"/>
      <c r="CJG270" s="42"/>
      <c r="CJH270" s="42"/>
      <c r="CJI270" s="125"/>
      <c r="CJJ270" s="44"/>
      <c r="CJK270" s="44"/>
      <c r="CJL270" s="41"/>
      <c r="CJM270" s="42"/>
      <c r="CJN270" s="42"/>
      <c r="CJO270" s="125"/>
      <c r="CJP270" s="44"/>
      <c r="CJQ270" s="44"/>
      <c r="CJR270" s="41"/>
      <c r="CJS270" s="42"/>
      <c r="CJT270" s="42"/>
      <c r="CJU270" s="125"/>
      <c r="CJV270" s="44"/>
      <c r="CJW270" s="44"/>
      <c r="CJX270" s="41"/>
      <c r="CJY270" s="42"/>
      <c r="CJZ270" s="42"/>
      <c r="CKA270" s="125"/>
      <c r="CKB270" s="44"/>
      <c r="CKC270" s="44"/>
      <c r="CKD270" s="41"/>
      <c r="CKE270" s="42"/>
      <c r="CKF270" s="42"/>
      <c r="CKG270" s="125"/>
      <c r="CKH270" s="44"/>
      <c r="CKI270" s="44"/>
      <c r="CKJ270" s="41"/>
      <c r="CKK270" s="42"/>
      <c r="CKL270" s="42"/>
      <c r="CKM270" s="125"/>
      <c r="CKN270" s="44"/>
      <c r="CKO270" s="44"/>
      <c r="CKP270" s="41"/>
      <c r="CKQ270" s="42"/>
      <c r="CKR270" s="42"/>
      <c r="CKS270" s="125"/>
      <c r="CKT270" s="44"/>
      <c r="CKU270" s="44"/>
      <c r="CKV270" s="41"/>
      <c r="CKW270" s="42"/>
      <c r="CKX270" s="42"/>
      <c r="CKY270" s="125"/>
      <c r="CKZ270" s="44"/>
      <c r="CLA270" s="44"/>
      <c r="CLB270" s="41"/>
      <c r="CLC270" s="42"/>
      <c r="CLD270" s="42"/>
      <c r="CLE270" s="125"/>
      <c r="CLF270" s="44"/>
      <c r="CLG270" s="44"/>
      <c r="CLH270" s="41"/>
      <c r="CLI270" s="42"/>
      <c r="CLJ270" s="42"/>
      <c r="CLK270" s="125"/>
      <c r="CLL270" s="44"/>
      <c r="CLM270" s="44"/>
      <c r="CLN270" s="41"/>
      <c r="CLO270" s="42"/>
      <c r="CLP270" s="42"/>
      <c r="CLQ270" s="125"/>
      <c r="CLR270" s="44"/>
      <c r="CLS270" s="44"/>
      <c r="CLT270" s="41"/>
      <c r="CLU270" s="42"/>
      <c r="CLV270" s="42"/>
      <c r="CLW270" s="125"/>
      <c r="CLX270" s="44"/>
      <c r="CLY270" s="44"/>
      <c r="CLZ270" s="41"/>
      <c r="CMA270" s="42"/>
      <c r="CMB270" s="42"/>
      <c r="CMC270" s="125"/>
      <c r="CMD270" s="44"/>
      <c r="CME270" s="44"/>
      <c r="CMF270" s="41"/>
      <c r="CMG270" s="42"/>
      <c r="CMH270" s="42"/>
      <c r="CMI270" s="125"/>
      <c r="CMJ270" s="44"/>
      <c r="CMK270" s="44"/>
      <c r="CML270" s="41"/>
      <c r="CMM270" s="42"/>
      <c r="CMN270" s="42"/>
      <c r="CMO270" s="125"/>
      <c r="CMP270" s="44"/>
      <c r="CMQ270" s="44"/>
      <c r="CMR270" s="41"/>
      <c r="CMS270" s="42"/>
      <c r="CMT270" s="42"/>
      <c r="CMU270" s="125"/>
      <c r="CMV270" s="44"/>
      <c r="CMW270" s="44"/>
      <c r="CMX270" s="41"/>
      <c r="CMY270" s="42"/>
      <c r="CMZ270" s="42"/>
      <c r="CNA270" s="125"/>
      <c r="CNB270" s="44"/>
      <c r="CNC270" s="44"/>
      <c r="CND270" s="41"/>
      <c r="CNE270" s="42"/>
      <c r="CNF270" s="42"/>
      <c r="CNG270" s="125"/>
      <c r="CNH270" s="44"/>
      <c r="CNI270" s="44"/>
      <c r="CNJ270" s="41"/>
      <c r="CNK270" s="42"/>
      <c r="CNL270" s="42"/>
      <c r="CNM270" s="125"/>
      <c r="CNN270" s="44"/>
      <c r="CNO270" s="44"/>
      <c r="CNP270" s="41"/>
      <c r="CNQ270" s="42"/>
      <c r="CNR270" s="42"/>
      <c r="CNS270" s="125"/>
      <c r="CNT270" s="44"/>
      <c r="CNU270" s="44"/>
      <c r="CNV270" s="41"/>
      <c r="CNW270" s="42"/>
      <c r="CNX270" s="42"/>
      <c r="CNY270" s="125"/>
      <c r="CNZ270" s="44"/>
      <c r="COA270" s="44"/>
      <c r="COB270" s="41"/>
      <c r="COC270" s="42"/>
      <c r="COD270" s="42"/>
      <c r="COE270" s="125"/>
      <c r="COF270" s="44"/>
      <c r="COG270" s="44"/>
      <c r="COH270" s="41"/>
      <c r="COI270" s="42"/>
      <c r="COJ270" s="42"/>
      <c r="COK270" s="125"/>
      <c r="COL270" s="44"/>
      <c r="COM270" s="44"/>
      <c r="CON270" s="41"/>
      <c r="COO270" s="42"/>
      <c r="COP270" s="42"/>
      <c r="COQ270" s="125"/>
      <c r="COR270" s="44"/>
      <c r="COS270" s="44"/>
      <c r="COT270" s="41"/>
      <c r="COU270" s="42"/>
      <c r="COV270" s="42"/>
      <c r="COW270" s="125"/>
      <c r="COX270" s="44"/>
      <c r="COY270" s="44"/>
      <c r="COZ270" s="41"/>
      <c r="CPA270" s="42"/>
      <c r="CPB270" s="42"/>
      <c r="CPC270" s="125"/>
      <c r="CPD270" s="44"/>
      <c r="CPE270" s="44"/>
      <c r="CPF270" s="41"/>
      <c r="CPG270" s="42"/>
      <c r="CPH270" s="42"/>
      <c r="CPI270" s="125"/>
      <c r="CPJ270" s="44"/>
      <c r="CPK270" s="44"/>
      <c r="CPL270" s="41"/>
      <c r="CPM270" s="42"/>
      <c r="CPN270" s="42"/>
      <c r="CPO270" s="125"/>
      <c r="CPP270" s="44"/>
      <c r="CPQ270" s="44"/>
      <c r="CPR270" s="41"/>
      <c r="CPS270" s="42"/>
      <c r="CPT270" s="42"/>
      <c r="CPU270" s="125"/>
      <c r="CPV270" s="44"/>
      <c r="CPW270" s="44"/>
      <c r="CPX270" s="41"/>
      <c r="CPY270" s="42"/>
      <c r="CPZ270" s="42"/>
      <c r="CQA270" s="125"/>
      <c r="CQB270" s="44"/>
      <c r="CQC270" s="44"/>
      <c r="CQD270" s="41"/>
      <c r="CQE270" s="42"/>
      <c r="CQF270" s="42"/>
      <c r="CQG270" s="125"/>
      <c r="CQH270" s="44"/>
      <c r="CQI270" s="44"/>
      <c r="CQJ270" s="41"/>
      <c r="CQK270" s="42"/>
      <c r="CQL270" s="42"/>
      <c r="CQM270" s="125"/>
      <c r="CQN270" s="44"/>
      <c r="CQO270" s="44"/>
      <c r="CQP270" s="41"/>
      <c r="CQQ270" s="42"/>
      <c r="CQR270" s="42"/>
      <c r="CQS270" s="125"/>
      <c r="CQT270" s="44"/>
      <c r="CQU270" s="44"/>
      <c r="CQV270" s="41"/>
      <c r="CQW270" s="42"/>
      <c r="CQX270" s="42"/>
      <c r="CQY270" s="125"/>
      <c r="CQZ270" s="44"/>
      <c r="CRA270" s="44"/>
      <c r="CRB270" s="41"/>
      <c r="CRC270" s="42"/>
      <c r="CRD270" s="42"/>
      <c r="CRE270" s="125"/>
      <c r="CRF270" s="44"/>
      <c r="CRG270" s="44"/>
      <c r="CRH270" s="41"/>
      <c r="CRI270" s="42"/>
      <c r="CRJ270" s="42"/>
      <c r="CRK270" s="125"/>
      <c r="CRL270" s="44"/>
      <c r="CRM270" s="44"/>
      <c r="CRN270" s="41"/>
      <c r="CRO270" s="42"/>
      <c r="CRP270" s="42"/>
      <c r="CRQ270" s="125"/>
      <c r="CRR270" s="44"/>
      <c r="CRS270" s="44"/>
      <c r="CRT270" s="41"/>
      <c r="CRU270" s="42"/>
      <c r="CRV270" s="42"/>
      <c r="CRW270" s="125"/>
      <c r="CRX270" s="44"/>
      <c r="CRY270" s="44"/>
      <c r="CRZ270" s="41"/>
      <c r="CSA270" s="42"/>
      <c r="CSB270" s="42"/>
      <c r="CSC270" s="125"/>
      <c r="CSD270" s="44"/>
      <c r="CSE270" s="44"/>
      <c r="CSF270" s="41"/>
      <c r="CSG270" s="42"/>
      <c r="CSH270" s="42"/>
      <c r="CSI270" s="125"/>
      <c r="CSJ270" s="44"/>
      <c r="CSK270" s="44"/>
      <c r="CSL270" s="41"/>
      <c r="CSM270" s="42"/>
      <c r="CSN270" s="42"/>
      <c r="CSO270" s="125"/>
      <c r="CSP270" s="44"/>
      <c r="CSQ270" s="44"/>
      <c r="CSR270" s="41"/>
      <c r="CSS270" s="42"/>
      <c r="CST270" s="42"/>
      <c r="CSU270" s="125"/>
      <c r="CSV270" s="44"/>
      <c r="CSW270" s="44"/>
      <c r="CSX270" s="41"/>
      <c r="CSY270" s="42"/>
      <c r="CSZ270" s="42"/>
      <c r="CTA270" s="125"/>
      <c r="CTB270" s="44"/>
      <c r="CTC270" s="44"/>
      <c r="CTD270" s="41"/>
      <c r="CTE270" s="42"/>
      <c r="CTF270" s="42"/>
      <c r="CTG270" s="125"/>
      <c r="CTH270" s="44"/>
      <c r="CTI270" s="44"/>
      <c r="CTJ270" s="41"/>
      <c r="CTK270" s="42"/>
      <c r="CTL270" s="42"/>
      <c r="CTM270" s="125"/>
      <c r="CTN270" s="44"/>
      <c r="CTO270" s="44"/>
      <c r="CTP270" s="41"/>
      <c r="CTQ270" s="42"/>
      <c r="CTR270" s="42"/>
      <c r="CTS270" s="125"/>
      <c r="CTT270" s="44"/>
      <c r="CTU270" s="44"/>
      <c r="CTV270" s="41"/>
      <c r="CTW270" s="42"/>
      <c r="CTX270" s="42"/>
      <c r="CTY270" s="125"/>
      <c r="CTZ270" s="44"/>
      <c r="CUA270" s="44"/>
      <c r="CUB270" s="41"/>
      <c r="CUC270" s="42"/>
      <c r="CUD270" s="42"/>
      <c r="CUE270" s="125"/>
      <c r="CUF270" s="44"/>
      <c r="CUG270" s="44"/>
      <c r="CUH270" s="41"/>
      <c r="CUI270" s="42"/>
      <c r="CUJ270" s="42"/>
      <c r="CUK270" s="125"/>
      <c r="CUL270" s="44"/>
      <c r="CUM270" s="44"/>
      <c r="CUN270" s="41"/>
      <c r="CUO270" s="42"/>
      <c r="CUP270" s="42"/>
      <c r="CUQ270" s="125"/>
      <c r="CUR270" s="44"/>
      <c r="CUS270" s="44"/>
      <c r="CUT270" s="41"/>
      <c r="CUU270" s="42"/>
      <c r="CUV270" s="42"/>
      <c r="CUW270" s="125"/>
      <c r="CUX270" s="44"/>
      <c r="CUY270" s="44"/>
      <c r="CUZ270" s="41"/>
      <c r="CVA270" s="42"/>
      <c r="CVB270" s="42"/>
      <c r="CVC270" s="125"/>
      <c r="CVD270" s="44"/>
      <c r="CVE270" s="44"/>
      <c r="CVF270" s="41"/>
      <c r="CVG270" s="42"/>
      <c r="CVH270" s="42"/>
      <c r="CVI270" s="125"/>
      <c r="CVJ270" s="44"/>
      <c r="CVK270" s="44"/>
      <c r="CVL270" s="41"/>
      <c r="CVM270" s="42"/>
      <c r="CVN270" s="42"/>
      <c r="CVO270" s="125"/>
      <c r="CVP270" s="44"/>
      <c r="CVQ270" s="44"/>
      <c r="CVR270" s="41"/>
      <c r="CVS270" s="42"/>
      <c r="CVT270" s="42"/>
      <c r="CVU270" s="125"/>
      <c r="CVV270" s="44"/>
      <c r="CVW270" s="44"/>
      <c r="CVX270" s="41"/>
      <c r="CVY270" s="42"/>
      <c r="CVZ270" s="42"/>
      <c r="CWA270" s="125"/>
      <c r="CWB270" s="44"/>
      <c r="CWC270" s="44"/>
      <c r="CWD270" s="41"/>
      <c r="CWE270" s="42"/>
      <c r="CWF270" s="42"/>
      <c r="CWG270" s="125"/>
      <c r="CWH270" s="44"/>
      <c r="CWI270" s="44"/>
      <c r="CWJ270" s="41"/>
      <c r="CWK270" s="42"/>
      <c r="CWL270" s="42"/>
      <c r="CWM270" s="125"/>
      <c r="CWN270" s="44"/>
      <c r="CWO270" s="44"/>
      <c r="CWP270" s="41"/>
      <c r="CWQ270" s="42"/>
      <c r="CWR270" s="42"/>
      <c r="CWS270" s="125"/>
      <c r="CWT270" s="44"/>
      <c r="CWU270" s="44"/>
      <c r="CWV270" s="41"/>
      <c r="CWW270" s="42"/>
      <c r="CWX270" s="42"/>
      <c r="CWY270" s="125"/>
      <c r="CWZ270" s="44"/>
      <c r="CXA270" s="44"/>
      <c r="CXB270" s="41"/>
      <c r="CXC270" s="42"/>
      <c r="CXD270" s="42"/>
      <c r="CXE270" s="125"/>
      <c r="CXF270" s="44"/>
      <c r="CXG270" s="44"/>
      <c r="CXH270" s="41"/>
      <c r="CXI270" s="42"/>
      <c r="CXJ270" s="42"/>
      <c r="CXK270" s="125"/>
      <c r="CXL270" s="44"/>
      <c r="CXM270" s="44"/>
      <c r="CXN270" s="41"/>
      <c r="CXO270" s="42"/>
      <c r="CXP270" s="42"/>
      <c r="CXQ270" s="125"/>
      <c r="CXR270" s="44"/>
      <c r="CXS270" s="44"/>
      <c r="CXT270" s="41"/>
      <c r="CXU270" s="42"/>
      <c r="CXV270" s="42"/>
      <c r="CXW270" s="125"/>
      <c r="CXX270" s="44"/>
      <c r="CXY270" s="44"/>
      <c r="CXZ270" s="41"/>
      <c r="CYA270" s="42"/>
      <c r="CYB270" s="42"/>
      <c r="CYC270" s="125"/>
      <c r="CYD270" s="44"/>
      <c r="CYE270" s="44"/>
      <c r="CYF270" s="41"/>
      <c r="CYG270" s="42"/>
      <c r="CYH270" s="42"/>
      <c r="CYI270" s="125"/>
      <c r="CYJ270" s="44"/>
      <c r="CYK270" s="44"/>
      <c r="CYL270" s="41"/>
      <c r="CYM270" s="42"/>
      <c r="CYN270" s="42"/>
      <c r="CYO270" s="125"/>
      <c r="CYP270" s="44"/>
      <c r="CYQ270" s="44"/>
      <c r="CYR270" s="41"/>
      <c r="CYS270" s="42"/>
      <c r="CYT270" s="42"/>
      <c r="CYU270" s="125"/>
      <c r="CYV270" s="44"/>
      <c r="CYW270" s="44"/>
      <c r="CYX270" s="41"/>
      <c r="CYY270" s="42"/>
      <c r="CYZ270" s="42"/>
      <c r="CZA270" s="125"/>
      <c r="CZB270" s="44"/>
      <c r="CZC270" s="44"/>
      <c r="CZD270" s="41"/>
      <c r="CZE270" s="42"/>
      <c r="CZF270" s="42"/>
      <c r="CZG270" s="125"/>
      <c r="CZH270" s="44"/>
      <c r="CZI270" s="44"/>
      <c r="CZJ270" s="41"/>
      <c r="CZK270" s="42"/>
      <c r="CZL270" s="42"/>
      <c r="CZM270" s="125"/>
      <c r="CZN270" s="44"/>
      <c r="CZO270" s="44"/>
      <c r="CZP270" s="41"/>
      <c r="CZQ270" s="42"/>
      <c r="CZR270" s="42"/>
      <c r="CZS270" s="125"/>
      <c r="CZT270" s="44"/>
      <c r="CZU270" s="44"/>
      <c r="CZV270" s="41"/>
      <c r="CZW270" s="42"/>
      <c r="CZX270" s="42"/>
      <c r="CZY270" s="125"/>
      <c r="CZZ270" s="44"/>
      <c r="DAA270" s="44"/>
      <c r="DAB270" s="41"/>
      <c r="DAC270" s="42"/>
      <c r="DAD270" s="42"/>
      <c r="DAE270" s="125"/>
      <c r="DAF270" s="44"/>
      <c r="DAG270" s="44"/>
      <c r="DAH270" s="41"/>
      <c r="DAI270" s="42"/>
      <c r="DAJ270" s="42"/>
      <c r="DAK270" s="125"/>
      <c r="DAL270" s="44"/>
      <c r="DAM270" s="44"/>
      <c r="DAN270" s="41"/>
      <c r="DAO270" s="42"/>
      <c r="DAP270" s="42"/>
      <c r="DAQ270" s="125"/>
      <c r="DAR270" s="44"/>
      <c r="DAS270" s="44"/>
      <c r="DAT270" s="41"/>
      <c r="DAU270" s="42"/>
      <c r="DAV270" s="42"/>
      <c r="DAW270" s="125"/>
      <c r="DAX270" s="44"/>
      <c r="DAY270" s="44"/>
      <c r="DAZ270" s="41"/>
      <c r="DBA270" s="42"/>
      <c r="DBB270" s="42"/>
      <c r="DBC270" s="125"/>
      <c r="DBD270" s="44"/>
      <c r="DBE270" s="44"/>
      <c r="DBF270" s="41"/>
      <c r="DBG270" s="42"/>
      <c r="DBH270" s="42"/>
      <c r="DBI270" s="125"/>
      <c r="DBJ270" s="44"/>
      <c r="DBK270" s="44"/>
      <c r="DBL270" s="41"/>
      <c r="DBM270" s="42"/>
      <c r="DBN270" s="42"/>
      <c r="DBO270" s="125"/>
      <c r="DBP270" s="44"/>
      <c r="DBQ270" s="44"/>
      <c r="DBR270" s="41"/>
      <c r="DBS270" s="42"/>
      <c r="DBT270" s="42"/>
      <c r="DBU270" s="125"/>
      <c r="DBV270" s="44"/>
      <c r="DBW270" s="44"/>
      <c r="DBX270" s="41"/>
      <c r="DBY270" s="42"/>
      <c r="DBZ270" s="42"/>
      <c r="DCA270" s="125"/>
      <c r="DCB270" s="44"/>
      <c r="DCC270" s="44"/>
      <c r="DCD270" s="41"/>
      <c r="DCE270" s="42"/>
      <c r="DCF270" s="42"/>
      <c r="DCG270" s="125"/>
      <c r="DCH270" s="44"/>
      <c r="DCI270" s="44"/>
      <c r="DCJ270" s="41"/>
      <c r="DCK270" s="42"/>
      <c r="DCL270" s="42"/>
      <c r="DCM270" s="125"/>
      <c r="DCN270" s="44"/>
      <c r="DCO270" s="44"/>
      <c r="DCP270" s="41"/>
      <c r="DCQ270" s="42"/>
      <c r="DCR270" s="42"/>
      <c r="DCS270" s="125"/>
      <c r="DCT270" s="44"/>
      <c r="DCU270" s="44"/>
      <c r="DCV270" s="41"/>
      <c r="DCW270" s="42"/>
      <c r="DCX270" s="42"/>
      <c r="DCY270" s="125"/>
      <c r="DCZ270" s="44"/>
      <c r="DDA270" s="44"/>
      <c r="DDB270" s="41"/>
      <c r="DDC270" s="42"/>
      <c r="DDD270" s="42"/>
      <c r="DDE270" s="125"/>
      <c r="DDF270" s="44"/>
      <c r="DDG270" s="44"/>
      <c r="DDH270" s="41"/>
      <c r="DDI270" s="42"/>
      <c r="DDJ270" s="42"/>
      <c r="DDK270" s="125"/>
      <c r="DDL270" s="44"/>
      <c r="DDM270" s="44"/>
      <c r="DDN270" s="41"/>
      <c r="DDO270" s="42"/>
      <c r="DDP270" s="42"/>
      <c r="DDQ270" s="125"/>
      <c r="DDR270" s="44"/>
      <c r="DDS270" s="44"/>
      <c r="DDT270" s="41"/>
      <c r="DDU270" s="42"/>
      <c r="DDV270" s="42"/>
      <c r="DDW270" s="125"/>
      <c r="DDX270" s="44"/>
      <c r="DDY270" s="44"/>
      <c r="DDZ270" s="41"/>
      <c r="DEA270" s="42"/>
      <c r="DEB270" s="42"/>
      <c r="DEC270" s="125"/>
      <c r="DED270" s="44"/>
      <c r="DEE270" s="44"/>
      <c r="DEF270" s="41"/>
      <c r="DEG270" s="42"/>
      <c r="DEH270" s="42"/>
      <c r="DEI270" s="125"/>
      <c r="DEJ270" s="44"/>
      <c r="DEK270" s="44"/>
      <c r="DEL270" s="41"/>
      <c r="DEM270" s="42"/>
      <c r="DEN270" s="42"/>
      <c r="DEO270" s="125"/>
      <c r="DEP270" s="44"/>
      <c r="DEQ270" s="44"/>
      <c r="DER270" s="41"/>
      <c r="DES270" s="42"/>
      <c r="DET270" s="42"/>
      <c r="DEU270" s="125"/>
      <c r="DEV270" s="44"/>
      <c r="DEW270" s="44"/>
      <c r="DEX270" s="41"/>
      <c r="DEY270" s="42"/>
      <c r="DEZ270" s="42"/>
      <c r="DFA270" s="125"/>
      <c r="DFB270" s="44"/>
      <c r="DFC270" s="44"/>
      <c r="DFD270" s="41"/>
      <c r="DFE270" s="42"/>
      <c r="DFF270" s="42"/>
      <c r="DFG270" s="125"/>
      <c r="DFH270" s="44"/>
      <c r="DFI270" s="44"/>
      <c r="DFJ270" s="41"/>
      <c r="DFK270" s="42"/>
      <c r="DFL270" s="42"/>
      <c r="DFM270" s="125"/>
      <c r="DFN270" s="44"/>
      <c r="DFO270" s="44"/>
      <c r="DFP270" s="41"/>
      <c r="DFQ270" s="42"/>
      <c r="DFR270" s="42"/>
      <c r="DFS270" s="125"/>
      <c r="DFT270" s="44"/>
      <c r="DFU270" s="44"/>
      <c r="DFV270" s="41"/>
      <c r="DFW270" s="42"/>
      <c r="DFX270" s="42"/>
      <c r="DFY270" s="125"/>
      <c r="DFZ270" s="44"/>
      <c r="DGA270" s="44"/>
      <c r="DGB270" s="41"/>
      <c r="DGC270" s="42"/>
      <c r="DGD270" s="42"/>
      <c r="DGE270" s="125"/>
      <c r="DGF270" s="44"/>
      <c r="DGG270" s="44"/>
      <c r="DGH270" s="41"/>
      <c r="DGI270" s="42"/>
      <c r="DGJ270" s="42"/>
      <c r="DGK270" s="125"/>
      <c r="DGL270" s="44"/>
      <c r="DGM270" s="44"/>
      <c r="DGN270" s="41"/>
      <c r="DGO270" s="42"/>
      <c r="DGP270" s="42"/>
      <c r="DGQ270" s="125"/>
      <c r="DGR270" s="44"/>
      <c r="DGS270" s="44"/>
      <c r="DGT270" s="41"/>
      <c r="DGU270" s="42"/>
      <c r="DGV270" s="42"/>
      <c r="DGW270" s="125"/>
      <c r="DGX270" s="44"/>
      <c r="DGY270" s="44"/>
      <c r="DGZ270" s="41"/>
      <c r="DHA270" s="42"/>
      <c r="DHB270" s="42"/>
      <c r="DHC270" s="125"/>
      <c r="DHD270" s="44"/>
      <c r="DHE270" s="44"/>
      <c r="DHF270" s="41"/>
      <c r="DHG270" s="42"/>
      <c r="DHH270" s="42"/>
      <c r="DHI270" s="125"/>
      <c r="DHJ270" s="44"/>
      <c r="DHK270" s="44"/>
      <c r="DHL270" s="41"/>
      <c r="DHM270" s="42"/>
      <c r="DHN270" s="42"/>
      <c r="DHO270" s="125"/>
      <c r="DHP270" s="44"/>
      <c r="DHQ270" s="44"/>
      <c r="DHR270" s="41"/>
      <c r="DHS270" s="42"/>
      <c r="DHT270" s="42"/>
      <c r="DHU270" s="125"/>
      <c r="DHV270" s="44"/>
      <c r="DHW270" s="44"/>
      <c r="DHX270" s="41"/>
      <c r="DHY270" s="42"/>
      <c r="DHZ270" s="42"/>
      <c r="DIA270" s="125"/>
      <c r="DIB270" s="44"/>
      <c r="DIC270" s="44"/>
      <c r="DID270" s="41"/>
      <c r="DIE270" s="42"/>
      <c r="DIF270" s="42"/>
      <c r="DIG270" s="125"/>
      <c r="DIH270" s="44"/>
      <c r="DII270" s="44"/>
      <c r="DIJ270" s="41"/>
      <c r="DIK270" s="42"/>
      <c r="DIL270" s="42"/>
      <c r="DIM270" s="125"/>
      <c r="DIN270" s="44"/>
      <c r="DIO270" s="44"/>
      <c r="DIP270" s="41"/>
      <c r="DIQ270" s="42"/>
      <c r="DIR270" s="42"/>
      <c r="DIS270" s="125"/>
      <c r="DIT270" s="44"/>
      <c r="DIU270" s="44"/>
      <c r="DIV270" s="41"/>
      <c r="DIW270" s="42"/>
      <c r="DIX270" s="42"/>
      <c r="DIY270" s="125"/>
      <c r="DIZ270" s="44"/>
      <c r="DJA270" s="44"/>
      <c r="DJB270" s="41"/>
      <c r="DJC270" s="42"/>
      <c r="DJD270" s="42"/>
      <c r="DJE270" s="125"/>
      <c r="DJF270" s="44"/>
      <c r="DJG270" s="44"/>
      <c r="DJH270" s="41"/>
      <c r="DJI270" s="42"/>
      <c r="DJJ270" s="42"/>
      <c r="DJK270" s="125"/>
      <c r="DJL270" s="44"/>
      <c r="DJM270" s="44"/>
      <c r="DJN270" s="41"/>
      <c r="DJO270" s="42"/>
      <c r="DJP270" s="42"/>
      <c r="DJQ270" s="125"/>
      <c r="DJR270" s="44"/>
      <c r="DJS270" s="44"/>
      <c r="DJT270" s="41"/>
      <c r="DJU270" s="42"/>
      <c r="DJV270" s="42"/>
      <c r="DJW270" s="125"/>
      <c r="DJX270" s="44"/>
      <c r="DJY270" s="44"/>
      <c r="DJZ270" s="41"/>
      <c r="DKA270" s="42"/>
      <c r="DKB270" s="42"/>
      <c r="DKC270" s="125"/>
      <c r="DKD270" s="44"/>
      <c r="DKE270" s="44"/>
      <c r="DKF270" s="41"/>
      <c r="DKG270" s="42"/>
      <c r="DKH270" s="42"/>
      <c r="DKI270" s="125"/>
      <c r="DKJ270" s="44"/>
      <c r="DKK270" s="44"/>
      <c r="DKL270" s="41"/>
      <c r="DKM270" s="42"/>
      <c r="DKN270" s="42"/>
      <c r="DKO270" s="125"/>
      <c r="DKP270" s="44"/>
      <c r="DKQ270" s="44"/>
      <c r="DKR270" s="41"/>
      <c r="DKS270" s="42"/>
      <c r="DKT270" s="42"/>
      <c r="DKU270" s="125"/>
      <c r="DKV270" s="44"/>
      <c r="DKW270" s="44"/>
      <c r="DKX270" s="41"/>
      <c r="DKY270" s="42"/>
      <c r="DKZ270" s="42"/>
      <c r="DLA270" s="125"/>
      <c r="DLB270" s="44"/>
      <c r="DLC270" s="44"/>
      <c r="DLD270" s="41"/>
      <c r="DLE270" s="42"/>
      <c r="DLF270" s="42"/>
      <c r="DLG270" s="125"/>
      <c r="DLH270" s="44"/>
      <c r="DLI270" s="44"/>
      <c r="DLJ270" s="41"/>
      <c r="DLK270" s="42"/>
      <c r="DLL270" s="42"/>
      <c r="DLM270" s="125"/>
      <c r="DLN270" s="44"/>
      <c r="DLO270" s="44"/>
      <c r="DLP270" s="41"/>
      <c r="DLQ270" s="42"/>
      <c r="DLR270" s="42"/>
      <c r="DLS270" s="125"/>
      <c r="DLT270" s="44"/>
      <c r="DLU270" s="44"/>
      <c r="DLV270" s="41"/>
      <c r="DLW270" s="42"/>
      <c r="DLX270" s="42"/>
      <c r="DLY270" s="125"/>
      <c r="DLZ270" s="44"/>
      <c r="DMA270" s="44"/>
      <c r="DMB270" s="41"/>
      <c r="DMC270" s="42"/>
      <c r="DMD270" s="42"/>
      <c r="DME270" s="125"/>
      <c r="DMF270" s="44"/>
      <c r="DMG270" s="44"/>
      <c r="DMH270" s="41"/>
      <c r="DMI270" s="42"/>
      <c r="DMJ270" s="42"/>
      <c r="DMK270" s="125"/>
      <c r="DML270" s="44"/>
      <c r="DMM270" s="44"/>
      <c r="DMN270" s="41"/>
      <c r="DMO270" s="42"/>
      <c r="DMP270" s="42"/>
      <c r="DMQ270" s="125"/>
      <c r="DMR270" s="44"/>
      <c r="DMS270" s="44"/>
      <c r="DMT270" s="41"/>
      <c r="DMU270" s="42"/>
      <c r="DMV270" s="42"/>
      <c r="DMW270" s="125"/>
      <c r="DMX270" s="44"/>
      <c r="DMY270" s="44"/>
      <c r="DMZ270" s="41"/>
      <c r="DNA270" s="42"/>
      <c r="DNB270" s="42"/>
      <c r="DNC270" s="125"/>
      <c r="DND270" s="44"/>
      <c r="DNE270" s="44"/>
      <c r="DNF270" s="41"/>
      <c r="DNG270" s="42"/>
      <c r="DNH270" s="42"/>
      <c r="DNI270" s="125"/>
      <c r="DNJ270" s="44"/>
      <c r="DNK270" s="44"/>
      <c r="DNL270" s="41"/>
      <c r="DNM270" s="42"/>
      <c r="DNN270" s="42"/>
      <c r="DNO270" s="125"/>
      <c r="DNP270" s="44"/>
      <c r="DNQ270" s="44"/>
      <c r="DNR270" s="41"/>
      <c r="DNS270" s="42"/>
      <c r="DNT270" s="42"/>
      <c r="DNU270" s="125"/>
      <c r="DNV270" s="44"/>
      <c r="DNW270" s="44"/>
      <c r="DNX270" s="41"/>
      <c r="DNY270" s="42"/>
      <c r="DNZ270" s="42"/>
      <c r="DOA270" s="125"/>
      <c r="DOB270" s="44"/>
      <c r="DOC270" s="44"/>
      <c r="DOD270" s="41"/>
      <c r="DOE270" s="42"/>
      <c r="DOF270" s="42"/>
      <c r="DOG270" s="125"/>
      <c r="DOH270" s="44"/>
      <c r="DOI270" s="44"/>
      <c r="DOJ270" s="41"/>
      <c r="DOK270" s="42"/>
      <c r="DOL270" s="42"/>
      <c r="DOM270" s="125"/>
      <c r="DON270" s="44"/>
      <c r="DOO270" s="44"/>
      <c r="DOP270" s="41"/>
      <c r="DOQ270" s="42"/>
      <c r="DOR270" s="42"/>
      <c r="DOS270" s="125"/>
      <c r="DOT270" s="44"/>
      <c r="DOU270" s="44"/>
      <c r="DOV270" s="41"/>
      <c r="DOW270" s="42"/>
      <c r="DOX270" s="42"/>
      <c r="DOY270" s="125"/>
      <c r="DOZ270" s="44"/>
      <c r="DPA270" s="44"/>
      <c r="DPB270" s="41"/>
      <c r="DPC270" s="42"/>
      <c r="DPD270" s="42"/>
      <c r="DPE270" s="125"/>
      <c r="DPF270" s="44"/>
      <c r="DPG270" s="44"/>
      <c r="DPH270" s="41"/>
      <c r="DPI270" s="42"/>
      <c r="DPJ270" s="42"/>
      <c r="DPK270" s="125"/>
      <c r="DPL270" s="44"/>
      <c r="DPM270" s="44"/>
      <c r="DPN270" s="41"/>
      <c r="DPO270" s="42"/>
      <c r="DPP270" s="42"/>
      <c r="DPQ270" s="125"/>
      <c r="DPR270" s="44"/>
      <c r="DPS270" s="44"/>
      <c r="DPT270" s="41"/>
      <c r="DPU270" s="42"/>
      <c r="DPV270" s="42"/>
      <c r="DPW270" s="125"/>
      <c r="DPX270" s="44"/>
      <c r="DPY270" s="44"/>
      <c r="DPZ270" s="41"/>
      <c r="DQA270" s="42"/>
      <c r="DQB270" s="42"/>
      <c r="DQC270" s="125"/>
      <c r="DQD270" s="44"/>
      <c r="DQE270" s="44"/>
      <c r="DQF270" s="41"/>
      <c r="DQG270" s="42"/>
      <c r="DQH270" s="42"/>
      <c r="DQI270" s="125"/>
      <c r="DQJ270" s="44"/>
      <c r="DQK270" s="44"/>
      <c r="DQL270" s="41"/>
      <c r="DQM270" s="42"/>
      <c r="DQN270" s="42"/>
      <c r="DQO270" s="125"/>
      <c r="DQP270" s="44"/>
      <c r="DQQ270" s="44"/>
      <c r="DQR270" s="41"/>
      <c r="DQS270" s="42"/>
      <c r="DQT270" s="42"/>
      <c r="DQU270" s="125"/>
      <c r="DQV270" s="44"/>
      <c r="DQW270" s="44"/>
      <c r="DQX270" s="41"/>
      <c r="DQY270" s="42"/>
      <c r="DQZ270" s="42"/>
      <c r="DRA270" s="125"/>
      <c r="DRB270" s="44"/>
      <c r="DRC270" s="44"/>
      <c r="DRD270" s="41"/>
      <c r="DRE270" s="42"/>
      <c r="DRF270" s="42"/>
      <c r="DRG270" s="125"/>
      <c r="DRH270" s="44"/>
      <c r="DRI270" s="44"/>
      <c r="DRJ270" s="41"/>
      <c r="DRK270" s="42"/>
      <c r="DRL270" s="42"/>
      <c r="DRM270" s="125"/>
      <c r="DRN270" s="44"/>
      <c r="DRO270" s="44"/>
      <c r="DRP270" s="41"/>
      <c r="DRQ270" s="42"/>
      <c r="DRR270" s="42"/>
      <c r="DRS270" s="125"/>
      <c r="DRT270" s="44"/>
      <c r="DRU270" s="44"/>
      <c r="DRV270" s="41"/>
      <c r="DRW270" s="42"/>
      <c r="DRX270" s="42"/>
      <c r="DRY270" s="125"/>
      <c r="DRZ270" s="44"/>
      <c r="DSA270" s="44"/>
      <c r="DSB270" s="41"/>
      <c r="DSC270" s="42"/>
      <c r="DSD270" s="42"/>
      <c r="DSE270" s="125"/>
      <c r="DSF270" s="44"/>
      <c r="DSG270" s="44"/>
      <c r="DSH270" s="41"/>
      <c r="DSI270" s="42"/>
      <c r="DSJ270" s="42"/>
      <c r="DSK270" s="125"/>
      <c r="DSL270" s="44"/>
      <c r="DSM270" s="44"/>
      <c r="DSN270" s="41"/>
      <c r="DSO270" s="42"/>
      <c r="DSP270" s="42"/>
      <c r="DSQ270" s="125"/>
      <c r="DSR270" s="44"/>
      <c r="DSS270" s="44"/>
      <c r="DST270" s="41"/>
      <c r="DSU270" s="42"/>
      <c r="DSV270" s="42"/>
      <c r="DSW270" s="125"/>
      <c r="DSX270" s="44"/>
      <c r="DSY270" s="44"/>
      <c r="DSZ270" s="41"/>
      <c r="DTA270" s="42"/>
      <c r="DTB270" s="42"/>
      <c r="DTC270" s="125"/>
      <c r="DTD270" s="44"/>
      <c r="DTE270" s="44"/>
      <c r="DTF270" s="41"/>
      <c r="DTG270" s="42"/>
      <c r="DTH270" s="42"/>
      <c r="DTI270" s="125"/>
      <c r="DTJ270" s="44"/>
      <c r="DTK270" s="44"/>
      <c r="DTL270" s="41"/>
      <c r="DTM270" s="42"/>
      <c r="DTN270" s="42"/>
      <c r="DTO270" s="125"/>
      <c r="DTP270" s="44"/>
      <c r="DTQ270" s="44"/>
      <c r="DTR270" s="41"/>
      <c r="DTS270" s="42"/>
      <c r="DTT270" s="42"/>
      <c r="DTU270" s="125"/>
      <c r="DTV270" s="44"/>
      <c r="DTW270" s="44"/>
      <c r="DTX270" s="41"/>
      <c r="DTY270" s="42"/>
      <c r="DTZ270" s="42"/>
      <c r="DUA270" s="125"/>
      <c r="DUB270" s="44"/>
      <c r="DUC270" s="44"/>
      <c r="DUD270" s="41"/>
      <c r="DUE270" s="42"/>
      <c r="DUF270" s="42"/>
      <c r="DUG270" s="125"/>
      <c r="DUH270" s="44"/>
      <c r="DUI270" s="44"/>
      <c r="DUJ270" s="41"/>
      <c r="DUK270" s="42"/>
      <c r="DUL270" s="42"/>
      <c r="DUM270" s="125"/>
      <c r="DUN270" s="44"/>
      <c r="DUO270" s="44"/>
      <c r="DUP270" s="41"/>
      <c r="DUQ270" s="42"/>
      <c r="DUR270" s="42"/>
      <c r="DUS270" s="125"/>
      <c r="DUT270" s="44"/>
      <c r="DUU270" s="44"/>
      <c r="DUV270" s="41"/>
      <c r="DUW270" s="42"/>
      <c r="DUX270" s="42"/>
      <c r="DUY270" s="125"/>
      <c r="DUZ270" s="44"/>
      <c r="DVA270" s="44"/>
      <c r="DVB270" s="41"/>
      <c r="DVC270" s="42"/>
      <c r="DVD270" s="42"/>
      <c r="DVE270" s="125"/>
      <c r="DVF270" s="44"/>
      <c r="DVG270" s="44"/>
      <c r="DVH270" s="41"/>
      <c r="DVI270" s="42"/>
      <c r="DVJ270" s="42"/>
      <c r="DVK270" s="125"/>
      <c r="DVL270" s="44"/>
      <c r="DVM270" s="44"/>
      <c r="DVN270" s="41"/>
      <c r="DVO270" s="42"/>
      <c r="DVP270" s="42"/>
      <c r="DVQ270" s="125"/>
      <c r="DVR270" s="44"/>
      <c r="DVS270" s="44"/>
      <c r="DVT270" s="41"/>
      <c r="DVU270" s="42"/>
      <c r="DVV270" s="42"/>
      <c r="DVW270" s="125"/>
      <c r="DVX270" s="44"/>
      <c r="DVY270" s="44"/>
      <c r="DVZ270" s="41"/>
      <c r="DWA270" s="42"/>
      <c r="DWB270" s="42"/>
      <c r="DWC270" s="125"/>
      <c r="DWD270" s="44"/>
      <c r="DWE270" s="44"/>
      <c r="DWF270" s="41"/>
      <c r="DWG270" s="42"/>
      <c r="DWH270" s="42"/>
      <c r="DWI270" s="125"/>
      <c r="DWJ270" s="44"/>
      <c r="DWK270" s="44"/>
      <c r="DWL270" s="41"/>
      <c r="DWM270" s="42"/>
      <c r="DWN270" s="42"/>
      <c r="DWO270" s="125"/>
      <c r="DWP270" s="44"/>
      <c r="DWQ270" s="44"/>
      <c r="DWR270" s="41"/>
      <c r="DWS270" s="42"/>
      <c r="DWT270" s="42"/>
      <c r="DWU270" s="125"/>
      <c r="DWV270" s="44"/>
      <c r="DWW270" s="44"/>
      <c r="DWX270" s="41"/>
      <c r="DWY270" s="42"/>
      <c r="DWZ270" s="42"/>
      <c r="DXA270" s="125"/>
      <c r="DXB270" s="44"/>
      <c r="DXC270" s="44"/>
      <c r="DXD270" s="41"/>
      <c r="DXE270" s="42"/>
      <c r="DXF270" s="42"/>
      <c r="DXG270" s="125"/>
      <c r="DXH270" s="44"/>
      <c r="DXI270" s="44"/>
      <c r="DXJ270" s="41"/>
      <c r="DXK270" s="42"/>
      <c r="DXL270" s="42"/>
      <c r="DXM270" s="125"/>
      <c r="DXN270" s="44"/>
      <c r="DXO270" s="44"/>
      <c r="DXP270" s="41"/>
      <c r="DXQ270" s="42"/>
      <c r="DXR270" s="42"/>
      <c r="DXS270" s="125"/>
      <c r="DXT270" s="44"/>
      <c r="DXU270" s="44"/>
      <c r="DXV270" s="41"/>
      <c r="DXW270" s="42"/>
      <c r="DXX270" s="42"/>
      <c r="DXY270" s="125"/>
      <c r="DXZ270" s="44"/>
      <c r="DYA270" s="44"/>
      <c r="DYB270" s="41"/>
      <c r="DYC270" s="42"/>
      <c r="DYD270" s="42"/>
      <c r="DYE270" s="125"/>
      <c r="DYF270" s="44"/>
      <c r="DYG270" s="44"/>
      <c r="DYH270" s="41"/>
      <c r="DYI270" s="42"/>
      <c r="DYJ270" s="42"/>
      <c r="DYK270" s="125"/>
      <c r="DYL270" s="44"/>
      <c r="DYM270" s="44"/>
      <c r="DYN270" s="41"/>
      <c r="DYO270" s="42"/>
      <c r="DYP270" s="42"/>
      <c r="DYQ270" s="125"/>
      <c r="DYR270" s="44"/>
      <c r="DYS270" s="44"/>
      <c r="DYT270" s="41"/>
      <c r="DYU270" s="42"/>
      <c r="DYV270" s="42"/>
      <c r="DYW270" s="125"/>
      <c r="DYX270" s="44"/>
      <c r="DYY270" s="44"/>
      <c r="DYZ270" s="41"/>
      <c r="DZA270" s="42"/>
      <c r="DZB270" s="42"/>
      <c r="DZC270" s="125"/>
      <c r="DZD270" s="44"/>
      <c r="DZE270" s="44"/>
      <c r="DZF270" s="41"/>
      <c r="DZG270" s="42"/>
      <c r="DZH270" s="42"/>
      <c r="DZI270" s="125"/>
      <c r="DZJ270" s="44"/>
      <c r="DZK270" s="44"/>
      <c r="DZL270" s="41"/>
      <c r="DZM270" s="42"/>
      <c r="DZN270" s="42"/>
      <c r="DZO270" s="125"/>
      <c r="DZP270" s="44"/>
      <c r="DZQ270" s="44"/>
      <c r="DZR270" s="41"/>
      <c r="DZS270" s="42"/>
      <c r="DZT270" s="42"/>
      <c r="DZU270" s="125"/>
      <c r="DZV270" s="44"/>
      <c r="DZW270" s="44"/>
      <c r="DZX270" s="41"/>
      <c r="DZY270" s="42"/>
      <c r="DZZ270" s="42"/>
      <c r="EAA270" s="125"/>
      <c r="EAB270" s="44"/>
      <c r="EAC270" s="44"/>
      <c r="EAD270" s="41"/>
      <c r="EAE270" s="42"/>
      <c r="EAF270" s="42"/>
      <c r="EAG270" s="125"/>
      <c r="EAH270" s="44"/>
      <c r="EAI270" s="44"/>
      <c r="EAJ270" s="41"/>
      <c r="EAK270" s="42"/>
      <c r="EAL270" s="42"/>
      <c r="EAM270" s="125"/>
      <c r="EAN270" s="44"/>
      <c r="EAO270" s="44"/>
      <c r="EAP270" s="41"/>
      <c r="EAQ270" s="42"/>
      <c r="EAR270" s="42"/>
      <c r="EAS270" s="125"/>
      <c r="EAT270" s="44"/>
      <c r="EAU270" s="44"/>
      <c r="EAV270" s="41"/>
      <c r="EAW270" s="42"/>
      <c r="EAX270" s="42"/>
      <c r="EAY270" s="125"/>
      <c r="EAZ270" s="44"/>
      <c r="EBA270" s="44"/>
      <c r="EBB270" s="41"/>
      <c r="EBC270" s="42"/>
      <c r="EBD270" s="42"/>
      <c r="EBE270" s="125"/>
      <c r="EBF270" s="44"/>
      <c r="EBG270" s="44"/>
      <c r="EBH270" s="41"/>
      <c r="EBI270" s="42"/>
      <c r="EBJ270" s="42"/>
      <c r="EBK270" s="125"/>
      <c r="EBL270" s="44"/>
      <c r="EBM270" s="44"/>
      <c r="EBN270" s="41"/>
      <c r="EBO270" s="42"/>
      <c r="EBP270" s="42"/>
      <c r="EBQ270" s="125"/>
      <c r="EBR270" s="44"/>
      <c r="EBS270" s="44"/>
      <c r="EBT270" s="41"/>
      <c r="EBU270" s="42"/>
      <c r="EBV270" s="42"/>
      <c r="EBW270" s="125"/>
      <c r="EBX270" s="44"/>
      <c r="EBY270" s="44"/>
      <c r="EBZ270" s="41"/>
      <c r="ECA270" s="42"/>
      <c r="ECB270" s="42"/>
      <c r="ECC270" s="125"/>
      <c r="ECD270" s="44"/>
      <c r="ECE270" s="44"/>
      <c r="ECF270" s="41"/>
      <c r="ECG270" s="42"/>
      <c r="ECH270" s="42"/>
      <c r="ECI270" s="125"/>
      <c r="ECJ270" s="44"/>
      <c r="ECK270" s="44"/>
      <c r="ECL270" s="41"/>
      <c r="ECM270" s="42"/>
      <c r="ECN270" s="42"/>
      <c r="ECO270" s="125"/>
      <c r="ECP270" s="44"/>
      <c r="ECQ270" s="44"/>
      <c r="ECR270" s="41"/>
      <c r="ECS270" s="42"/>
      <c r="ECT270" s="42"/>
      <c r="ECU270" s="125"/>
      <c r="ECV270" s="44"/>
      <c r="ECW270" s="44"/>
      <c r="ECX270" s="41"/>
      <c r="ECY270" s="42"/>
      <c r="ECZ270" s="42"/>
      <c r="EDA270" s="125"/>
      <c r="EDB270" s="44"/>
      <c r="EDC270" s="44"/>
      <c r="EDD270" s="41"/>
      <c r="EDE270" s="42"/>
      <c r="EDF270" s="42"/>
      <c r="EDG270" s="125"/>
      <c r="EDH270" s="44"/>
      <c r="EDI270" s="44"/>
      <c r="EDJ270" s="41"/>
      <c r="EDK270" s="42"/>
      <c r="EDL270" s="42"/>
      <c r="EDM270" s="125"/>
      <c r="EDN270" s="44"/>
      <c r="EDO270" s="44"/>
      <c r="EDP270" s="41"/>
      <c r="EDQ270" s="42"/>
      <c r="EDR270" s="42"/>
      <c r="EDS270" s="125"/>
      <c r="EDT270" s="44"/>
      <c r="EDU270" s="44"/>
      <c r="EDV270" s="41"/>
      <c r="EDW270" s="42"/>
      <c r="EDX270" s="42"/>
      <c r="EDY270" s="125"/>
      <c r="EDZ270" s="44"/>
      <c r="EEA270" s="44"/>
      <c r="EEB270" s="41"/>
      <c r="EEC270" s="42"/>
      <c r="EED270" s="42"/>
      <c r="EEE270" s="125"/>
      <c r="EEF270" s="44"/>
      <c r="EEG270" s="44"/>
      <c r="EEH270" s="41"/>
      <c r="EEI270" s="42"/>
      <c r="EEJ270" s="42"/>
      <c r="EEK270" s="125"/>
      <c r="EEL270" s="44"/>
      <c r="EEM270" s="44"/>
      <c r="EEN270" s="41"/>
      <c r="EEO270" s="42"/>
      <c r="EEP270" s="42"/>
      <c r="EEQ270" s="125"/>
      <c r="EER270" s="44"/>
      <c r="EES270" s="44"/>
      <c r="EET270" s="41"/>
      <c r="EEU270" s="42"/>
      <c r="EEV270" s="42"/>
      <c r="EEW270" s="125"/>
      <c r="EEX270" s="44"/>
      <c r="EEY270" s="44"/>
      <c r="EEZ270" s="41"/>
      <c r="EFA270" s="42"/>
      <c r="EFB270" s="42"/>
      <c r="EFC270" s="125"/>
      <c r="EFD270" s="44"/>
      <c r="EFE270" s="44"/>
      <c r="EFF270" s="41"/>
      <c r="EFG270" s="42"/>
      <c r="EFH270" s="42"/>
      <c r="EFI270" s="125"/>
      <c r="EFJ270" s="44"/>
      <c r="EFK270" s="44"/>
      <c r="EFL270" s="41"/>
      <c r="EFM270" s="42"/>
      <c r="EFN270" s="42"/>
      <c r="EFO270" s="125"/>
      <c r="EFP270" s="44"/>
      <c r="EFQ270" s="44"/>
      <c r="EFR270" s="41"/>
      <c r="EFS270" s="42"/>
      <c r="EFT270" s="42"/>
      <c r="EFU270" s="125"/>
      <c r="EFV270" s="44"/>
      <c r="EFW270" s="44"/>
      <c r="EFX270" s="41"/>
      <c r="EFY270" s="42"/>
      <c r="EFZ270" s="42"/>
      <c r="EGA270" s="125"/>
      <c r="EGB270" s="44"/>
      <c r="EGC270" s="44"/>
      <c r="EGD270" s="41"/>
      <c r="EGE270" s="42"/>
      <c r="EGF270" s="42"/>
      <c r="EGG270" s="125"/>
      <c r="EGH270" s="44"/>
      <c r="EGI270" s="44"/>
      <c r="EGJ270" s="41"/>
      <c r="EGK270" s="42"/>
      <c r="EGL270" s="42"/>
      <c r="EGM270" s="125"/>
      <c r="EGN270" s="44"/>
      <c r="EGO270" s="44"/>
      <c r="EGP270" s="41"/>
      <c r="EGQ270" s="42"/>
      <c r="EGR270" s="42"/>
      <c r="EGS270" s="125"/>
      <c r="EGT270" s="44"/>
      <c r="EGU270" s="44"/>
      <c r="EGV270" s="41"/>
      <c r="EGW270" s="42"/>
      <c r="EGX270" s="42"/>
      <c r="EGY270" s="125"/>
      <c r="EGZ270" s="44"/>
      <c r="EHA270" s="44"/>
      <c r="EHB270" s="41"/>
      <c r="EHC270" s="42"/>
      <c r="EHD270" s="42"/>
      <c r="EHE270" s="125"/>
      <c r="EHF270" s="44"/>
      <c r="EHG270" s="44"/>
      <c r="EHH270" s="41"/>
      <c r="EHI270" s="42"/>
      <c r="EHJ270" s="42"/>
      <c r="EHK270" s="125"/>
      <c r="EHL270" s="44"/>
      <c r="EHM270" s="44"/>
      <c r="EHN270" s="41"/>
      <c r="EHO270" s="42"/>
      <c r="EHP270" s="42"/>
      <c r="EHQ270" s="125"/>
      <c r="EHR270" s="44"/>
      <c r="EHS270" s="44"/>
      <c r="EHT270" s="41"/>
      <c r="EHU270" s="42"/>
      <c r="EHV270" s="42"/>
      <c r="EHW270" s="125"/>
      <c r="EHX270" s="44"/>
      <c r="EHY270" s="44"/>
      <c r="EHZ270" s="41"/>
      <c r="EIA270" s="42"/>
      <c r="EIB270" s="42"/>
      <c r="EIC270" s="125"/>
      <c r="EID270" s="44"/>
      <c r="EIE270" s="44"/>
      <c r="EIF270" s="41"/>
      <c r="EIG270" s="42"/>
      <c r="EIH270" s="42"/>
      <c r="EII270" s="125"/>
      <c r="EIJ270" s="44"/>
      <c r="EIK270" s="44"/>
      <c r="EIL270" s="41"/>
      <c r="EIM270" s="42"/>
      <c r="EIN270" s="42"/>
      <c r="EIO270" s="125"/>
      <c r="EIP270" s="44"/>
      <c r="EIQ270" s="44"/>
      <c r="EIR270" s="41"/>
      <c r="EIS270" s="42"/>
      <c r="EIT270" s="42"/>
      <c r="EIU270" s="125"/>
      <c r="EIV270" s="44"/>
      <c r="EIW270" s="44"/>
      <c r="EIX270" s="41"/>
      <c r="EIY270" s="42"/>
      <c r="EIZ270" s="42"/>
      <c r="EJA270" s="125"/>
      <c r="EJB270" s="44"/>
      <c r="EJC270" s="44"/>
      <c r="EJD270" s="41"/>
      <c r="EJE270" s="42"/>
      <c r="EJF270" s="42"/>
      <c r="EJG270" s="125"/>
      <c r="EJH270" s="44"/>
      <c r="EJI270" s="44"/>
      <c r="EJJ270" s="41"/>
      <c r="EJK270" s="42"/>
      <c r="EJL270" s="42"/>
      <c r="EJM270" s="125"/>
      <c r="EJN270" s="44"/>
      <c r="EJO270" s="44"/>
      <c r="EJP270" s="41"/>
      <c r="EJQ270" s="42"/>
      <c r="EJR270" s="42"/>
      <c r="EJS270" s="125"/>
      <c r="EJT270" s="44"/>
      <c r="EJU270" s="44"/>
      <c r="EJV270" s="41"/>
      <c r="EJW270" s="42"/>
      <c r="EJX270" s="42"/>
      <c r="EJY270" s="125"/>
      <c r="EJZ270" s="44"/>
      <c r="EKA270" s="44"/>
      <c r="EKB270" s="41"/>
      <c r="EKC270" s="42"/>
      <c r="EKD270" s="42"/>
      <c r="EKE270" s="125"/>
      <c r="EKF270" s="44"/>
      <c r="EKG270" s="44"/>
      <c r="EKH270" s="41"/>
      <c r="EKI270" s="42"/>
      <c r="EKJ270" s="42"/>
      <c r="EKK270" s="125"/>
      <c r="EKL270" s="44"/>
      <c r="EKM270" s="44"/>
      <c r="EKN270" s="41"/>
      <c r="EKO270" s="42"/>
      <c r="EKP270" s="42"/>
      <c r="EKQ270" s="125"/>
      <c r="EKR270" s="44"/>
      <c r="EKS270" s="44"/>
      <c r="EKT270" s="41"/>
      <c r="EKU270" s="42"/>
      <c r="EKV270" s="42"/>
      <c r="EKW270" s="125"/>
      <c r="EKX270" s="44"/>
      <c r="EKY270" s="44"/>
      <c r="EKZ270" s="41"/>
      <c r="ELA270" s="42"/>
      <c r="ELB270" s="42"/>
      <c r="ELC270" s="125"/>
      <c r="ELD270" s="44"/>
      <c r="ELE270" s="44"/>
      <c r="ELF270" s="41"/>
      <c r="ELG270" s="42"/>
      <c r="ELH270" s="42"/>
      <c r="ELI270" s="125"/>
      <c r="ELJ270" s="44"/>
      <c r="ELK270" s="44"/>
      <c r="ELL270" s="41"/>
      <c r="ELM270" s="42"/>
      <c r="ELN270" s="42"/>
      <c r="ELO270" s="125"/>
      <c r="ELP270" s="44"/>
      <c r="ELQ270" s="44"/>
      <c r="ELR270" s="41"/>
      <c r="ELS270" s="42"/>
      <c r="ELT270" s="42"/>
      <c r="ELU270" s="125"/>
      <c r="ELV270" s="44"/>
      <c r="ELW270" s="44"/>
      <c r="ELX270" s="41"/>
      <c r="ELY270" s="42"/>
      <c r="ELZ270" s="42"/>
      <c r="EMA270" s="125"/>
      <c r="EMB270" s="44"/>
      <c r="EMC270" s="44"/>
      <c r="EMD270" s="41"/>
      <c r="EME270" s="42"/>
      <c r="EMF270" s="42"/>
      <c r="EMG270" s="125"/>
      <c r="EMH270" s="44"/>
      <c r="EMI270" s="44"/>
      <c r="EMJ270" s="41"/>
      <c r="EMK270" s="42"/>
      <c r="EML270" s="42"/>
      <c r="EMM270" s="125"/>
      <c r="EMN270" s="44"/>
      <c r="EMO270" s="44"/>
      <c r="EMP270" s="41"/>
      <c r="EMQ270" s="42"/>
      <c r="EMR270" s="42"/>
      <c r="EMS270" s="125"/>
      <c r="EMT270" s="44"/>
      <c r="EMU270" s="44"/>
      <c r="EMV270" s="41"/>
      <c r="EMW270" s="42"/>
      <c r="EMX270" s="42"/>
      <c r="EMY270" s="125"/>
      <c r="EMZ270" s="44"/>
      <c r="ENA270" s="44"/>
      <c r="ENB270" s="41"/>
      <c r="ENC270" s="42"/>
      <c r="END270" s="42"/>
      <c r="ENE270" s="125"/>
      <c r="ENF270" s="44"/>
      <c r="ENG270" s="44"/>
      <c r="ENH270" s="41"/>
      <c r="ENI270" s="42"/>
      <c r="ENJ270" s="42"/>
      <c r="ENK270" s="125"/>
      <c r="ENL270" s="44"/>
      <c r="ENM270" s="44"/>
      <c r="ENN270" s="41"/>
      <c r="ENO270" s="42"/>
      <c r="ENP270" s="42"/>
      <c r="ENQ270" s="125"/>
      <c r="ENR270" s="44"/>
      <c r="ENS270" s="44"/>
      <c r="ENT270" s="41"/>
      <c r="ENU270" s="42"/>
      <c r="ENV270" s="42"/>
      <c r="ENW270" s="125"/>
      <c r="ENX270" s="44"/>
      <c r="ENY270" s="44"/>
      <c r="ENZ270" s="41"/>
      <c r="EOA270" s="42"/>
      <c r="EOB270" s="42"/>
      <c r="EOC270" s="125"/>
      <c r="EOD270" s="44"/>
      <c r="EOE270" s="44"/>
      <c r="EOF270" s="41"/>
      <c r="EOG270" s="42"/>
      <c r="EOH270" s="42"/>
      <c r="EOI270" s="125"/>
      <c r="EOJ270" s="44"/>
      <c r="EOK270" s="44"/>
      <c r="EOL270" s="41"/>
      <c r="EOM270" s="42"/>
      <c r="EON270" s="42"/>
      <c r="EOO270" s="125"/>
      <c r="EOP270" s="44"/>
      <c r="EOQ270" s="44"/>
      <c r="EOR270" s="41"/>
      <c r="EOS270" s="42"/>
      <c r="EOT270" s="42"/>
      <c r="EOU270" s="125"/>
      <c r="EOV270" s="44"/>
      <c r="EOW270" s="44"/>
      <c r="EOX270" s="41"/>
      <c r="EOY270" s="42"/>
      <c r="EOZ270" s="42"/>
      <c r="EPA270" s="125"/>
      <c r="EPB270" s="44"/>
      <c r="EPC270" s="44"/>
      <c r="EPD270" s="41"/>
      <c r="EPE270" s="42"/>
      <c r="EPF270" s="42"/>
      <c r="EPG270" s="125"/>
      <c r="EPH270" s="44"/>
      <c r="EPI270" s="44"/>
      <c r="EPJ270" s="41"/>
      <c r="EPK270" s="42"/>
      <c r="EPL270" s="42"/>
      <c r="EPM270" s="125"/>
      <c r="EPN270" s="44"/>
      <c r="EPO270" s="44"/>
      <c r="EPP270" s="41"/>
      <c r="EPQ270" s="42"/>
      <c r="EPR270" s="42"/>
      <c r="EPS270" s="125"/>
      <c r="EPT270" s="44"/>
      <c r="EPU270" s="44"/>
      <c r="EPV270" s="41"/>
      <c r="EPW270" s="42"/>
      <c r="EPX270" s="42"/>
      <c r="EPY270" s="125"/>
      <c r="EPZ270" s="44"/>
      <c r="EQA270" s="44"/>
      <c r="EQB270" s="41"/>
      <c r="EQC270" s="42"/>
      <c r="EQD270" s="42"/>
      <c r="EQE270" s="125"/>
      <c r="EQF270" s="44"/>
      <c r="EQG270" s="44"/>
      <c r="EQH270" s="41"/>
      <c r="EQI270" s="42"/>
      <c r="EQJ270" s="42"/>
      <c r="EQK270" s="125"/>
      <c r="EQL270" s="44"/>
      <c r="EQM270" s="44"/>
      <c r="EQN270" s="41"/>
      <c r="EQO270" s="42"/>
      <c r="EQP270" s="42"/>
      <c r="EQQ270" s="125"/>
      <c r="EQR270" s="44"/>
      <c r="EQS270" s="44"/>
      <c r="EQT270" s="41"/>
      <c r="EQU270" s="42"/>
      <c r="EQV270" s="42"/>
      <c r="EQW270" s="125"/>
      <c r="EQX270" s="44"/>
      <c r="EQY270" s="44"/>
      <c r="EQZ270" s="41"/>
      <c r="ERA270" s="42"/>
      <c r="ERB270" s="42"/>
      <c r="ERC270" s="125"/>
      <c r="ERD270" s="44"/>
      <c r="ERE270" s="44"/>
      <c r="ERF270" s="41"/>
      <c r="ERG270" s="42"/>
      <c r="ERH270" s="42"/>
      <c r="ERI270" s="125"/>
      <c r="ERJ270" s="44"/>
      <c r="ERK270" s="44"/>
      <c r="ERL270" s="41"/>
      <c r="ERM270" s="42"/>
      <c r="ERN270" s="42"/>
      <c r="ERO270" s="125"/>
      <c r="ERP270" s="44"/>
      <c r="ERQ270" s="44"/>
      <c r="ERR270" s="41"/>
      <c r="ERS270" s="42"/>
      <c r="ERT270" s="42"/>
      <c r="ERU270" s="125"/>
      <c r="ERV270" s="44"/>
      <c r="ERW270" s="44"/>
      <c r="ERX270" s="41"/>
      <c r="ERY270" s="42"/>
      <c r="ERZ270" s="42"/>
      <c r="ESA270" s="125"/>
      <c r="ESB270" s="44"/>
      <c r="ESC270" s="44"/>
      <c r="ESD270" s="41"/>
      <c r="ESE270" s="42"/>
      <c r="ESF270" s="42"/>
      <c r="ESG270" s="125"/>
      <c r="ESH270" s="44"/>
      <c r="ESI270" s="44"/>
      <c r="ESJ270" s="41"/>
      <c r="ESK270" s="42"/>
      <c r="ESL270" s="42"/>
      <c r="ESM270" s="125"/>
      <c r="ESN270" s="44"/>
      <c r="ESO270" s="44"/>
      <c r="ESP270" s="41"/>
      <c r="ESQ270" s="42"/>
      <c r="ESR270" s="42"/>
      <c r="ESS270" s="125"/>
      <c r="EST270" s="44"/>
      <c r="ESU270" s="44"/>
      <c r="ESV270" s="41"/>
      <c r="ESW270" s="42"/>
      <c r="ESX270" s="42"/>
      <c r="ESY270" s="125"/>
      <c r="ESZ270" s="44"/>
      <c r="ETA270" s="44"/>
      <c r="ETB270" s="41"/>
      <c r="ETC270" s="42"/>
      <c r="ETD270" s="42"/>
      <c r="ETE270" s="125"/>
      <c r="ETF270" s="44"/>
      <c r="ETG270" s="44"/>
      <c r="ETH270" s="41"/>
      <c r="ETI270" s="42"/>
      <c r="ETJ270" s="42"/>
      <c r="ETK270" s="125"/>
      <c r="ETL270" s="44"/>
      <c r="ETM270" s="44"/>
      <c r="ETN270" s="41"/>
      <c r="ETO270" s="42"/>
      <c r="ETP270" s="42"/>
      <c r="ETQ270" s="125"/>
      <c r="ETR270" s="44"/>
      <c r="ETS270" s="44"/>
      <c r="ETT270" s="41"/>
      <c r="ETU270" s="42"/>
      <c r="ETV270" s="42"/>
      <c r="ETW270" s="125"/>
      <c r="ETX270" s="44"/>
      <c r="ETY270" s="44"/>
      <c r="ETZ270" s="41"/>
      <c r="EUA270" s="42"/>
      <c r="EUB270" s="42"/>
      <c r="EUC270" s="125"/>
      <c r="EUD270" s="44"/>
      <c r="EUE270" s="44"/>
      <c r="EUF270" s="41"/>
      <c r="EUG270" s="42"/>
      <c r="EUH270" s="42"/>
      <c r="EUI270" s="125"/>
      <c r="EUJ270" s="44"/>
      <c r="EUK270" s="44"/>
      <c r="EUL270" s="41"/>
      <c r="EUM270" s="42"/>
      <c r="EUN270" s="42"/>
      <c r="EUO270" s="125"/>
      <c r="EUP270" s="44"/>
      <c r="EUQ270" s="44"/>
      <c r="EUR270" s="41"/>
      <c r="EUS270" s="42"/>
      <c r="EUT270" s="42"/>
      <c r="EUU270" s="125"/>
      <c r="EUV270" s="44"/>
      <c r="EUW270" s="44"/>
      <c r="EUX270" s="41"/>
      <c r="EUY270" s="42"/>
      <c r="EUZ270" s="42"/>
      <c r="EVA270" s="125"/>
      <c r="EVB270" s="44"/>
      <c r="EVC270" s="44"/>
      <c r="EVD270" s="41"/>
      <c r="EVE270" s="42"/>
      <c r="EVF270" s="42"/>
      <c r="EVG270" s="125"/>
      <c r="EVH270" s="44"/>
      <c r="EVI270" s="44"/>
      <c r="EVJ270" s="41"/>
      <c r="EVK270" s="42"/>
      <c r="EVL270" s="42"/>
      <c r="EVM270" s="125"/>
      <c r="EVN270" s="44"/>
      <c r="EVO270" s="44"/>
      <c r="EVP270" s="41"/>
      <c r="EVQ270" s="42"/>
      <c r="EVR270" s="42"/>
      <c r="EVS270" s="125"/>
      <c r="EVT270" s="44"/>
      <c r="EVU270" s="44"/>
      <c r="EVV270" s="41"/>
      <c r="EVW270" s="42"/>
      <c r="EVX270" s="42"/>
      <c r="EVY270" s="125"/>
      <c r="EVZ270" s="44"/>
      <c r="EWA270" s="44"/>
      <c r="EWB270" s="41"/>
      <c r="EWC270" s="42"/>
      <c r="EWD270" s="42"/>
      <c r="EWE270" s="125"/>
      <c r="EWF270" s="44"/>
      <c r="EWG270" s="44"/>
      <c r="EWH270" s="41"/>
      <c r="EWI270" s="42"/>
      <c r="EWJ270" s="42"/>
      <c r="EWK270" s="125"/>
      <c r="EWL270" s="44"/>
      <c r="EWM270" s="44"/>
      <c r="EWN270" s="41"/>
      <c r="EWO270" s="42"/>
      <c r="EWP270" s="42"/>
      <c r="EWQ270" s="125"/>
      <c r="EWR270" s="44"/>
      <c r="EWS270" s="44"/>
      <c r="EWT270" s="41"/>
      <c r="EWU270" s="42"/>
      <c r="EWV270" s="42"/>
      <c r="EWW270" s="125"/>
      <c r="EWX270" s="44"/>
      <c r="EWY270" s="44"/>
      <c r="EWZ270" s="41"/>
      <c r="EXA270" s="42"/>
      <c r="EXB270" s="42"/>
      <c r="EXC270" s="125"/>
      <c r="EXD270" s="44"/>
      <c r="EXE270" s="44"/>
      <c r="EXF270" s="41"/>
      <c r="EXG270" s="42"/>
      <c r="EXH270" s="42"/>
      <c r="EXI270" s="125"/>
      <c r="EXJ270" s="44"/>
      <c r="EXK270" s="44"/>
      <c r="EXL270" s="41"/>
      <c r="EXM270" s="42"/>
      <c r="EXN270" s="42"/>
      <c r="EXO270" s="125"/>
      <c r="EXP270" s="44"/>
      <c r="EXQ270" s="44"/>
      <c r="EXR270" s="41"/>
      <c r="EXS270" s="42"/>
      <c r="EXT270" s="42"/>
      <c r="EXU270" s="125"/>
      <c r="EXV270" s="44"/>
      <c r="EXW270" s="44"/>
      <c r="EXX270" s="41"/>
      <c r="EXY270" s="42"/>
      <c r="EXZ270" s="42"/>
      <c r="EYA270" s="125"/>
      <c r="EYB270" s="44"/>
      <c r="EYC270" s="44"/>
      <c r="EYD270" s="41"/>
      <c r="EYE270" s="42"/>
      <c r="EYF270" s="42"/>
      <c r="EYG270" s="125"/>
      <c r="EYH270" s="44"/>
      <c r="EYI270" s="44"/>
      <c r="EYJ270" s="41"/>
      <c r="EYK270" s="42"/>
      <c r="EYL270" s="42"/>
      <c r="EYM270" s="125"/>
      <c r="EYN270" s="44"/>
      <c r="EYO270" s="44"/>
      <c r="EYP270" s="41"/>
      <c r="EYQ270" s="42"/>
      <c r="EYR270" s="42"/>
      <c r="EYS270" s="125"/>
      <c r="EYT270" s="44"/>
      <c r="EYU270" s="44"/>
      <c r="EYV270" s="41"/>
      <c r="EYW270" s="42"/>
      <c r="EYX270" s="42"/>
      <c r="EYY270" s="125"/>
      <c r="EYZ270" s="44"/>
      <c r="EZA270" s="44"/>
      <c r="EZB270" s="41"/>
      <c r="EZC270" s="42"/>
      <c r="EZD270" s="42"/>
      <c r="EZE270" s="125"/>
      <c r="EZF270" s="44"/>
      <c r="EZG270" s="44"/>
      <c r="EZH270" s="41"/>
      <c r="EZI270" s="42"/>
      <c r="EZJ270" s="42"/>
      <c r="EZK270" s="125"/>
      <c r="EZL270" s="44"/>
      <c r="EZM270" s="44"/>
      <c r="EZN270" s="41"/>
      <c r="EZO270" s="42"/>
      <c r="EZP270" s="42"/>
      <c r="EZQ270" s="125"/>
      <c r="EZR270" s="44"/>
      <c r="EZS270" s="44"/>
      <c r="EZT270" s="41"/>
      <c r="EZU270" s="42"/>
      <c r="EZV270" s="42"/>
      <c r="EZW270" s="125"/>
      <c r="EZX270" s="44"/>
      <c r="EZY270" s="44"/>
      <c r="EZZ270" s="41"/>
      <c r="FAA270" s="42"/>
      <c r="FAB270" s="42"/>
      <c r="FAC270" s="125"/>
      <c r="FAD270" s="44"/>
      <c r="FAE270" s="44"/>
      <c r="FAF270" s="41"/>
      <c r="FAG270" s="42"/>
      <c r="FAH270" s="42"/>
      <c r="FAI270" s="125"/>
      <c r="FAJ270" s="44"/>
      <c r="FAK270" s="44"/>
      <c r="FAL270" s="41"/>
      <c r="FAM270" s="42"/>
      <c r="FAN270" s="42"/>
      <c r="FAO270" s="125"/>
      <c r="FAP270" s="44"/>
      <c r="FAQ270" s="44"/>
      <c r="FAR270" s="41"/>
      <c r="FAS270" s="42"/>
      <c r="FAT270" s="42"/>
      <c r="FAU270" s="125"/>
      <c r="FAV270" s="44"/>
      <c r="FAW270" s="44"/>
      <c r="FAX270" s="41"/>
      <c r="FAY270" s="42"/>
      <c r="FAZ270" s="42"/>
      <c r="FBA270" s="125"/>
      <c r="FBB270" s="44"/>
      <c r="FBC270" s="44"/>
      <c r="FBD270" s="41"/>
      <c r="FBE270" s="42"/>
      <c r="FBF270" s="42"/>
      <c r="FBG270" s="125"/>
      <c r="FBH270" s="44"/>
      <c r="FBI270" s="44"/>
      <c r="FBJ270" s="41"/>
      <c r="FBK270" s="42"/>
      <c r="FBL270" s="42"/>
      <c r="FBM270" s="125"/>
      <c r="FBN270" s="44"/>
      <c r="FBO270" s="44"/>
      <c r="FBP270" s="41"/>
      <c r="FBQ270" s="42"/>
      <c r="FBR270" s="42"/>
      <c r="FBS270" s="125"/>
      <c r="FBT270" s="44"/>
      <c r="FBU270" s="44"/>
      <c r="FBV270" s="41"/>
      <c r="FBW270" s="42"/>
      <c r="FBX270" s="42"/>
      <c r="FBY270" s="125"/>
      <c r="FBZ270" s="44"/>
      <c r="FCA270" s="44"/>
      <c r="FCB270" s="41"/>
      <c r="FCC270" s="42"/>
      <c r="FCD270" s="42"/>
      <c r="FCE270" s="125"/>
      <c r="FCF270" s="44"/>
      <c r="FCG270" s="44"/>
      <c r="FCH270" s="41"/>
      <c r="FCI270" s="42"/>
      <c r="FCJ270" s="42"/>
      <c r="FCK270" s="125"/>
      <c r="FCL270" s="44"/>
      <c r="FCM270" s="44"/>
      <c r="FCN270" s="41"/>
      <c r="FCO270" s="42"/>
      <c r="FCP270" s="42"/>
      <c r="FCQ270" s="125"/>
      <c r="FCR270" s="44"/>
      <c r="FCS270" s="44"/>
      <c r="FCT270" s="41"/>
      <c r="FCU270" s="42"/>
      <c r="FCV270" s="42"/>
      <c r="FCW270" s="125"/>
      <c r="FCX270" s="44"/>
      <c r="FCY270" s="44"/>
      <c r="FCZ270" s="41"/>
      <c r="FDA270" s="42"/>
      <c r="FDB270" s="42"/>
      <c r="FDC270" s="125"/>
      <c r="FDD270" s="44"/>
      <c r="FDE270" s="44"/>
      <c r="FDF270" s="41"/>
      <c r="FDG270" s="42"/>
      <c r="FDH270" s="42"/>
      <c r="FDI270" s="125"/>
      <c r="FDJ270" s="44"/>
      <c r="FDK270" s="44"/>
      <c r="FDL270" s="41"/>
      <c r="FDM270" s="42"/>
      <c r="FDN270" s="42"/>
      <c r="FDO270" s="125"/>
      <c r="FDP270" s="44"/>
      <c r="FDQ270" s="44"/>
      <c r="FDR270" s="41"/>
      <c r="FDS270" s="42"/>
      <c r="FDT270" s="42"/>
      <c r="FDU270" s="125"/>
      <c r="FDV270" s="44"/>
      <c r="FDW270" s="44"/>
      <c r="FDX270" s="41"/>
      <c r="FDY270" s="42"/>
      <c r="FDZ270" s="42"/>
      <c r="FEA270" s="125"/>
      <c r="FEB270" s="44"/>
      <c r="FEC270" s="44"/>
      <c r="FED270" s="41"/>
      <c r="FEE270" s="42"/>
      <c r="FEF270" s="42"/>
      <c r="FEG270" s="125"/>
      <c r="FEH270" s="44"/>
      <c r="FEI270" s="44"/>
      <c r="FEJ270" s="41"/>
      <c r="FEK270" s="42"/>
      <c r="FEL270" s="42"/>
      <c r="FEM270" s="125"/>
      <c r="FEN270" s="44"/>
      <c r="FEO270" s="44"/>
      <c r="FEP270" s="41"/>
      <c r="FEQ270" s="42"/>
      <c r="FER270" s="42"/>
      <c r="FES270" s="125"/>
      <c r="FET270" s="44"/>
      <c r="FEU270" s="44"/>
      <c r="FEV270" s="41"/>
      <c r="FEW270" s="42"/>
      <c r="FEX270" s="42"/>
      <c r="FEY270" s="125"/>
      <c r="FEZ270" s="44"/>
      <c r="FFA270" s="44"/>
      <c r="FFB270" s="41"/>
      <c r="FFC270" s="42"/>
      <c r="FFD270" s="42"/>
      <c r="FFE270" s="125"/>
      <c r="FFF270" s="44"/>
      <c r="FFG270" s="44"/>
      <c r="FFH270" s="41"/>
      <c r="FFI270" s="42"/>
      <c r="FFJ270" s="42"/>
      <c r="FFK270" s="125"/>
      <c r="FFL270" s="44"/>
      <c r="FFM270" s="44"/>
      <c r="FFN270" s="41"/>
      <c r="FFO270" s="42"/>
      <c r="FFP270" s="42"/>
      <c r="FFQ270" s="125"/>
      <c r="FFR270" s="44"/>
      <c r="FFS270" s="44"/>
      <c r="FFT270" s="41"/>
      <c r="FFU270" s="42"/>
      <c r="FFV270" s="42"/>
      <c r="FFW270" s="125"/>
      <c r="FFX270" s="44"/>
      <c r="FFY270" s="44"/>
      <c r="FFZ270" s="41"/>
      <c r="FGA270" s="42"/>
      <c r="FGB270" s="42"/>
      <c r="FGC270" s="125"/>
      <c r="FGD270" s="44"/>
      <c r="FGE270" s="44"/>
      <c r="FGF270" s="41"/>
      <c r="FGG270" s="42"/>
      <c r="FGH270" s="42"/>
      <c r="FGI270" s="125"/>
      <c r="FGJ270" s="44"/>
      <c r="FGK270" s="44"/>
      <c r="FGL270" s="41"/>
      <c r="FGM270" s="42"/>
      <c r="FGN270" s="42"/>
      <c r="FGO270" s="125"/>
      <c r="FGP270" s="44"/>
      <c r="FGQ270" s="44"/>
      <c r="FGR270" s="41"/>
      <c r="FGS270" s="42"/>
      <c r="FGT270" s="42"/>
      <c r="FGU270" s="125"/>
      <c r="FGV270" s="44"/>
      <c r="FGW270" s="44"/>
      <c r="FGX270" s="41"/>
      <c r="FGY270" s="42"/>
      <c r="FGZ270" s="42"/>
      <c r="FHA270" s="125"/>
      <c r="FHB270" s="44"/>
      <c r="FHC270" s="44"/>
      <c r="FHD270" s="41"/>
      <c r="FHE270" s="42"/>
      <c r="FHF270" s="42"/>
      <c r="FHG270" s="125"/>
      <c r="FHH270" s="44"/>
      <c r="FHI270" s="44"/>
      <c r="FHJ270" s="41"/>
      <c r="FHK270" s="42"/>
      <c r="FHL270" s="42"/>
      <c r="FHM270" s="125"/>
      <c r="FHN270" s="44"/>
      <c r="FHO270" s="44"/>
      <c r="FHP270" s="41"/>
      <c r="FHQ270" s="42"/>
      <c r="FHR270" s="42"/>
      <c r="FHS270" s="125"/>
      <c r="FHT270" s="44"/>
      <c r="FHU270" s="44"/>
      <c r="FHV270" s="41"/>
      <c r="FHW270" s="42"/>
      <c r="FHX270" s="42"/>
      <c r="FHY270" s="125"/>
      <c r="FHZ270" s="44"/>
      <c r="FIA270" s="44"/>
      <c r="FIB270" s="41"/>
      <c r="FIC270" s="42"/>
      <c r="FID270" s="42"/>
      <c r="FIE270" s="125"/>
      <c r="FIF270" s="44"/>
      <c r="FIG270" s="44"/>
      <c r="FIH270" s="41"/>
      <c r="FII270" s="42"/>
      <c r="FIJ270" s="42"/>
      <c r="FIK270" s="125"/>
      <c r="FIL270" s="44"/>
      <c r="FIM270" s="44"/>
      <c r="FIN270" s="41"/>
      <c r="FIO270" s="42"/>
      <c r="FIP270" s="42"/>
      <c r="FIQ270" s="125"/>
      <c r="FIR270" s="44"/>
      <c r="FIS270" s="44"/>
      <c r="FIT270" s="41"/>
      <c r="FIU270" s="42"/>
      <c r="FIV270" s="42"/>
      <c r="FIW270" s="125"/>
      <c r="FIX270" s="44"/>
      <c r="FIY270" s="44"/>
      <c r="FIZ270" s="41"/>
      <c r="FJA270" s="42"/>
      <c r="FJB270" s="42"/>
      <c r="FJC270" s="125"/>
      <c r="FJD270" s="44"/>
      <c r="FJE270" s="44"/>
      <c r="FJF270" s="41"/>
      <c r="FJG270" s="42"/>
      <c r="FJH270" s="42"/>
      <c r="FJI270" s="125"/>
      <c r="FJJ270" s="44"/>
      <c r="FJK270" s="44"/>
      <c r="FJL270" s="41"/>
      <c r="FJM270" s="42"/>
      <c r="FJN270" s="42"/>
      <c r="FJO270" s="125"/>
      <c r="FJP270" s="44"/>
      <c r="FJQ270" s="44"/>
      <c r="FJR270" s="41"/>
      <c r="FJS270" s="42"/>
      <c r="FJT270" s="42"/>
      <c r="FJU270" s="125"/>
      <c r="FJV270" s="44"/>
      <c r="FJW270" s="44"/>
      <c r="FJX270" s="41"/>
      <c r="FJY270" s="42"/>
      <c r="FJZ270" s="42"/>
      <c r="FKA270" s="125"/>
      <c r="FKB270" s="44"/>
      <c r="FKC270" s="44"/>
      <c r="FKD270" s="41"/>
      <c r="FKE270" s="42"/>
      <c r="FKF270" s="42"/>
      <c r="FKG270" s="125"/>
      <c r="FKH270" s="44"/>
      <c r="FKI270" s="44"/>
      <c r="FKJ270" s="41"/>
      <c r="FKK270" s="42"/>
      <c r="FKL270" s="42"/>
      <c r="FKM270" s="125"/>
      <c r="FKN270" s="44"/>
      <c r="FKO270" s="44"/>
      <c r="FKP270" s="41"/>
      <c r="FKQ270" s="42"/>
      <c r="FKR270" s="42"/>
      <c r="FKS270" s="125"/>
      <c r="FKT270" s="44"/>
      <c r="FKU270" s="44"/>
      <c r="FKV270" s="41"/>
      <c r="FKW270" s="42"/>
      <c r="FKX270" s="42"/>
      <c r="FKY270" s="125"/>
      <c r="FKZ270" s="44"/>
      <c r="FLA270" s="44"/>
      <c r="FLB270" s="41"/>
      <c r="FLC270" s="42"/>
      <c r="FLD270" s="42"/>
      <c r="FLE270" s="125"/>
      <c r="FLF270" s="44"/>
      <c r="FLG270" s="44"/>
      <c r="FLH270" s="41"/>
      <c r="FLI270" s="42"/>
      <c r="FLJ270" s="42"/>
      <c r="FLK270" s="125"/>
      <c r="FLL270" s="44"/>
      <c r="FLM270" s="44"/>
      <c r="FLN270" s="41"/>
      <c r="FLO270" s="42"/>
      <c r="FLP270" s="42"/>
      <c r="FLQ270" s="125"/>
      <c r="FLR270" s="44"/>
      <c r="FLS270" s="44"/>
      <c r="FLT270" s="41"/>
      <c r="FLU270" s="42"/>
      <c r="FLV270" s="42"/>
      <c r="FLW270" s="125"/>
      <c r="FLX270" s="44"/>
      <c r="FLY270" s="44"/>
      <c r="FLZ270" s="41"/>
      <c r="FMA270" s="42"/>
      <c r="FMB270" s="42"/>
      <c r="FMC270" s="125"/>
      <c r="FMD270" s="44"/>
      <c r="FME270" s="44"/>
      <c r="FMF270" s="41"/>
      <c r="FMG270" s="42"/>
      <c r="FMH270" s="42"/>
      <c r="FMI270" s="125"/>
      <c r="FMJ270" s="44"/>
      <c r="FMK270" s="44"/>
      <c r="FML270" s="41"/>
      <c r="FMM270" s="42"/>
      <c r="FMN270" s="42"/>
      <c r="FMO270" s="125"/>
      <c r="FMP270" s="44"/>
      <c r="FMQ270" s="44"/>
      <c r="FMR270" s="41"/>
      <c r="FMS270" s="42"/>
      <c r="FMT270" s="42"/>
      <c r="FMU270" s="125"/>
      <c r="FMV270" s="44"/>
      <c r="FMW270" s="44"/>
      <c r="FMX270" s="41"/>
      <c r="FMY270" s="42"/>
      <c r="FMZ270" s="42"/>
      <c r="FNA270" s="125"/>
      <c r="FNB270" s="44"/>
      <c r="FNC270" s="44"/>
      <c r="FND270" s="41"/>
      <c r="FNE270" s="42"/>
      <c r="FNF270" s="42"/>
      <c r="FNG270" s="125"/>
      <c r="FNH270" s="44"/>
      <c r="FNI270" s="44"/>
      <c r="FNJ270" s="41"/>
      <c r="FNK270" s="42"/>
      <c r="FNL270" s="42"/>
      <c r="FNM270" s="125"/>
      <c r="FNN270" s="44"/>
      <c r="FNO270" s="44"/>
      <c r="FNP270" s="41"/>
      <c r="FNQ270" s="42"/>
      <c r="FNR270" s="42"/>
      <c r="FNS270" s="125"/>
      <c r="FNT270" s="44"/>
      <c r="FNU270" s="44"/>
      <c r="FNV270" s="41"/>
      <c r="FNW270" s="42"/>
      <c r="FNX270" s="42"/>
      <c r="FNY270" s="125"/>
      <c r="FNZ270" s="44"/>
      <c r="FOA270" s="44"/>
      <c r="FOB270" s="41"/>
      <c r="FOC270" s="42"/>
      <c r="FOD270" s="42"/>
      <c r="FOE270" s="125"/>
      <c r="FOF270" s="44"/>
      <c r="FOG270" s="44"/>
      <c r="FOH270" s="41"/>
      <c r="FOI270" s="42"/>
      <c r="FOJ270" s="42"/>
      <c r="FOK270" s="125"/>
      <c r="FOL270" s="44"/>
      <c r="FOM270" s="44"/>
      <c r="FON270" s="41"/>
      <c r="FOO270" s="42"/>
      <c r="FOP270" s="42"/>
      <c r="FOQ270" s="125"/>
      <c r="FOR270" s="44"/>
      <c r="FOS270" s="44"/>
      <c r="FOT270" s="41"/>
      <c r="FOU270" s="42"/>
      <c r="FOV270" s="42"/>
      <c r="FOW270" s="125"/>
      <c r="FOX270" s="44"/>
      <c r="FOY270" s="44"/>
      <c r="FOZ270" s="41"/>
      <c r="FPA270" s="42"/>
      <c r="FPB270" s="42"/>
      <c r="FPC270" s="125"/>
      <c r="FPD270" s="44"/>
      <c r="FPE270" s="44"/>
      <c r="FPF270" s="41"/>
      <c r="FPG270" s="42"/>
      <c r="FPH270" s="42"/>
      <c r="FPI270" s="125"/>
      <c r="FPJ270" s="44"/>
      <c r="FPK270" s="44"/>
      <c r="FPL270" s="41"/>
      <c r="FPM270" s="42"/>
      <c r="FPN270" s="42"/>
      <c r="FPO270" s="125"/>
      <c r="FPP270" s="44"/>
      <c r="FPQ270" s="44"/>
      <c r="FPR270" s="41"/>
      <c r="FPS270" s="42"/>
      <c r="FPT270" s="42"/>
      <c r="FPU270" s="125"/>
      <c r="FPV270" s="44"/>
      <c r="FPW270" s="44"/>
      <c r="FPX270" s="41"/>
      <c r="FPY270" s="42"/>
      <c r="FPZ270" s="42"/>
      <c r="FQA270" s="125"/>
      <c r="FQB270" s="44"/>
      <c r="FQC270" s="44"/>
      <c r="FQD270" s="41"/>
      <c r="FQE270" s="42"/>
      <c r="FQF270" s="42"/>
      <c r="FQG270" s="125"/>
      <c r="FQH270" s="44"/>
      <c r="FQI270" s="44"/>
      <c r="FQJ270" s="41"/>
      <c r="FQK270" s="42"/>
      <c r="FQL270" s="42"/>
      <c r="FQM270" s="125"/>
      <c r="FQN270" s="44"/>
      <c r="FQO270" s="44"/>
      <c r="FQP270" s="41"/>
      <c r="FQQ270" s="42"/>
      <c r="FQR270" s="42"/>
      <c r="FQS270" s="125"/>
      <c r="FQT270" s="44"/>
      <c r="FQU270" s="44"/>
      <c r="FQV270" s="41"/>
      <c r="FQW270" s="42"/>
      <c r="FQX270" s="42"/>
      <c r="FQY270" s="125"/>
      <c r="FQZ270" s="44"/>
      <c r="FRA270" s="44"/>
      <c r="FRB270" s="41"/>
      <c r="FRC270" s="42"/>
      <c r="FRD270" s="42"/>
      <c r="FRE270" s="125"/>
      <c r="FRF270" s="44"/>
      <c r="FRG270" s="44"/>
      <c r="FRH270" s="41"/>
      <c r="FRI270" s="42"/>
      <c r="FRJ270" s="42"/>
      <c r="FRK270" s="125"/>
      <c r="FRL270" s="44"/>
      <c r="FRM270" s="44"/>
      <c r="FRN270" s="41"/>
      <c r="FRO270" s="42"/>
      <c r="FRP270" s="42"/>
      <c r="FRQ270" s="125"/>
      <c r="FRR270" s="44"/>
      <c r="FRS270" s="44"/>
      <c r="FRT270" s="41"/>
      <c r="FRU270" s="42"/>
      <c r="FRV270" s="42"/>
      <c r="FRW270" s="125"/>
      <c r="FRX270" s="44"/>
      <c r="FRY270" s="44"/>
      <c r="FRZ270" s="41"/>
      <c r="FSA270" s="42"/>
      <c r="FSB270" s="42"/>
      <c r="FSC270" s="125"/>
      <c r="FSD270" s="44"/>
      <c r="FSE270" s="44"/>
      <c r="FSF270" s="41"/>
      <c r="FSG270" s="42"/>
      <c r="FSH270" s="42"/>
      <c r="FSI270" s="125"/>
      <c r="FSJ270" s="44"/>
      <c r="FSK270" s="44"/>
      <c r="FSL270" s="41"/>
      <c r="FSM270" s="42"/>
      <c r="FSN270" s="42"/>
      <c r="FSO270" s="125"/>
      <c r="FSP270" s="44"/>
      <c r="FSQ270" s="44"/>
      <c r="FSR270" s="41"/>
      <c r="FSS270" s="42"/>
      <c r="FST270" s="42"/>
      <c r="FSU270" s="125"/>
      <c r="FSV270" s="44"/>
      <c r="FSW270" s="44"/>
      <c r="FSX270" s="41"/>
      <c r="FSY270" s="42"/>
      <c r="FSZ270" s="42"/>
      <c r="FTA270" s="125"/>
      <c r="FTB270" s="44"/>
      <c r="FTC270" s="44"/>
      <c r="FTD270" s="41"/>
      <c r="FTE270" s="42"/>
      <c r="FTF270" s="42"/>
      <c r="FTG270" s="125"/>
      <c r="FTH270" s="44"/>
      <c r="FTI270" s="44"/>
      <c r="FTJ270" s="41"/>
      <c r="FTK270" s="42"/>
      <c r="FTL270" s="42"/>
      <c r="FTM270" s="125"/>
      <c r="FTN270" s="44"/>
      <c r="FTO270" s="44"/>
      <c r="FTP270" s="41"/>
      <c r="FTQ270" s="42"/>
      <c r="FTR270" s="42"/>
      <c r="FTS270" s="125"/>
      <c r="FTT270" s="44"/>
      <c r="FTU270" s="44"/>
      <c r="FTV270" s="41"/>
      <c r="FTW270" s="42"/>
      <c r="FTX270" s="42"/>
      <c r="FTY270" s="125"/>
      <c r="FTZ270" s="44"/>
      <c r="FUA270" s="44"/>
      <c r="FUB270" s="41"/>
      <c r="FUC270" s="42"/>
      <c r="FUD270" s="42"/>
      <c r="FUE270" s="125"/>
      <c r="FUF270" s="44"/>
      <c r="FUG270" s="44"/>
      <c r="FUH270" s="41"/>
      <c r="FUI270" s="42"/>
      <c r="FUJ270" s="42"/>
      <c r="FUK270" s="125"/>
      <c r="FUL270" s="44"/>
      <c r="FUM270" s="44"/>
      <c r="FUN270" s="41"/>
      <c r="FUO270" s="42"/>
      <c r="FUP270" s="42"/>
      <c r="FUQ270" s="125"/>
      <c r="FUR270" s="44"/>
      <c r="FUS270" s="44"/>
      <c r="FUT270" s="41"/>
      <c r="FUU270" s="42"/>
      <c r="FUV270" s="42"/>
      <c r="FUW270" s="125"/>
      <c r="FUX270" s="44"/>
      <c r="FUY270" s="44"/>
      <c r="FUZ270" s="41"/>
      <c r="FVA270" s="42"/>
      <c r="FVB270" s="42"/>
      <c r="FVC270" s="125"/>
      <c r="FVD270" s="44"/>
      <c r="FVE270" s="44"/>
      <c r="FVF270" s="41"/>
      <c r="FVG270" s="42"/>
      <c r="FVH270" s="42"/>
      <c r="FVI270" s="125"/>
      <c r="FVJ270" s="44"/>
      <c r="FVK270" s="44"/>
      <c r="FVL270" s="41"/>
      <c r="FVM270" s="42"/>
      <c r="FVN270" s="42"/>
      <c r="FVO270" s="125"/>
      <c r="FVP270" s="44"/>
      <c r="FVQ270" s="44"/>
      <c r="FVR270" s="41"/>
      <c r="FVS270" s="42"/>
      <c r="FVT270" s="42"/>
      <c r="FVU270" s="125"/>
      <c r="FVV270" s="44"/>
      <c r="FVW270" s="44"/>
      <c r="FVX270" s="41"/>
      <c r="FVY270" s="42"/>
      <c r="FVZ270" s="42"/>
      <c r="FWA270" s="125"/>
      <c r="FWB270" s="44"/>
      <c r="FWC270" s="44"/>
      <c r="FWD270" s="41"/>
      <c r="FWE270" s="42"/>
      <c r="FWF270" s="42"/>
      <c r="FWG270" s="125"/>
      <c r="FWH270" s="44"/>
      <c r="FWI270" s="44"/>
      <c r="FWJ270" s="41"/>
      <c r="FWK270" s="42"/>
      <c r="FWL270" s="42"/>
      <c r="FWM270" s="125"/>
      <c r="FWN270" s="44"/>
      <c r="FWO270" s="44"/>
      <c r="FWP270" s="41"/>
      <c r="FWQ270" s="42"/>
      <c r="FWR270" s="42"/>
      <c r="FWS270" s="125"/>
      <c r="FWT270" s="44"/>
      <c r="FWU270" s="44"/>
      <c r="FWV270" s="41"/>
      <c r="FWW270" s="42"/>
      <c r="FWX270" s="42"/>
      <c r="FWY270" s="125"/>
      <c r="FWZ270" s="44"/>
      <c r="FXA270" s="44"/>
      <c r="FXB270" s="41"/>
      <c r="FXC270" s="42"/>
      <c r="FXD270" s="42"/>
      <c r="FXE270" s="125"/>
      <c r="FXF270" s="44"/>
      <c r="FXG270" s="44"/>
      <c r="FXH270" s="41"/>
      <c r="FXI270" s="42"/>
      <c r="FXJ270" s="42"/>
      <c r="FXK270" s="125"/>
      <c r="FXL270" s="44"/>
      <c r="FXM270" s="44"/>
      <c r="FXN270" s="41"/>
      <c r="FXO270" s="42"/>
      <c r="FXP270" s="42"/>
      <c r="FXQ270" s="125"/>
      <c r="FXR270" s="44"/>
      <c r="FXS270" s="44"/>
      <c r="FXT270" s="41"/>
      <c r="FXU270" s="42"/>
      <c r="FXV270" s="42"/>
      <c r="FXW270" s="125"/>
      <c r="FXX270" s="44"/>
      <c r="FXY270" s="44"/>
      <c r="FXZ270" s="41"/>
      <c r="FYA270" s="42"/>
      <c r="FYB270" s="42"/>
      <c r="FYC270" s="125"/>
      <c r="FYD270" s="44"/>
      <c r="FYE270" s="44"/>
      <c r="FYF270" s="41"/>
      <c r="FYG270" s="42"/>
      <c r="FYH270" s="42"/>
      <c r="FYI270" s="125"/>
      <c r="FYJ270" s="44"/>
      <c r="FYK270" s="44"/>
      <c r="FYL270" s="41"/>
      <c r="FYM270" s="42"/>
      <c r="FYN270" s="42"/>
      <c r="FYO270" s="125"/>
      <c r="FYP270" s="44"/>
      <c r="FYQ270" s="44"/>
      <c r="FYR270" s="41"/>
      <c r="FYS270" s="42"/>
      <c r="FYT270" s="42"/>
      <c r="FYU270" s="125"/>
      <c r="FYV270" s="44"/>
      <c r="FYW270" s="44"/>
      <c r="FYX270" s="41"/>
      <c r="FYY270" s="42"/>
      <c r="FYZ270" s="42"/>
      <c r="FZA270" s="125"/>
      <c r="FZB270" s="44"/>
      <c r="FZC270" s="44"/>
      <c r="FZD270" s="41"/>
      <c r="FZE270" s="42"/>
      <c r="FZF270" s="42"/>
      <c r="FZG270" s="125"/>
      <c r="FZH270" s="44"/>
      <c r="FZI270" s="44"/>
      <c r="FZJ270" s="41"/>
      <c r="FZK270" s="42"/>
      <c r="FZL270" s="42"/>
      <c r="FZM270" s="125"/>
      <c r="FZN270" s="44"/>
      <c r="FZO270" s="44"/>
      <c r="FZP270" s="41"/>
      <c r="FZQ270" s="42"/>
      <c r="FZR270" s="42"/>
      <c r="FZS270" s="125"/>
      <c r="FZT270" s="44"/>
      <c r="FZU270" s="44"/>
      <c r="FZV270" s="41"/>
      <c r="FZW270" s="42"/>
      <c r="FZX270" s="42"/>
      <c r="FZY270" s="125"/>
      <c r="FZZ270" s="44"/>
      <c r="GAA270" s="44"/>
      <c r="GAB270" s="41"/>
      <c r="GAC270" s="42"/>
      <c r="GAD270" s="42"/>
      <c r="GAE270" s="125"/>
      <c r="GAF270" s="44"/>
      <c r="GAG270" s="44"/>
      <c r="GAH270" s="41"/>
      <c r="GAI270" s="42"/>
      <c r="GAJ270" s="42"/>
      <c r="GAK270" s="125"/>
      <c r="GAL270" s="44"/>
      <c r="GAM270" s="44"/>
      <c r="GAN270" s="41"/>
      <c r="GAO270" s="42"/>
      <c r="GAP270" s="42"/>
      <c r="GAQ270" s="125"/>
      <c r="GAR270" s="44"/>
      <c r="GAS270" s="44"/>
      <c r="GAT270" s="41"/>
      <c r="GAU270" s="42"/>
      <c r="GAV270" s="42"/>
      <c r="GAW270" s="125"/>
      <c r="GAX270" s="44"/>
      <c r="GAY270" s="44"/>
      <c r="GAZ270" s="41"/>
      <c r="GBA270" s="42"/>
      <c r="GBB270" s="42"/>
      <c r="GBC270" s="125"/>
      <c r="GBD270" s="44"/>
      <c r="GBE270" s="44"/>
      <c r="GBF270" s="41"/>
      <c r="GBG270" s="42"/>
      <c r="GBH270" s="42"/>
      <c r="GBI270" s="125"/>
      <c r="GBJ270" s="44"/>
      <c r="GBK270" s="44"/>
      <c r="GBL270" s="41"/>
      <c r="GBM270" s="42"/>
      <c r="GBN270" s="42"/>
      <c r="GBO270" s="125"/>
      <c r="GBP270" s="44"/>
      <c r="GBQ270" s="44"/>
      <c r="GBR270" s="41"/>
      <c r="GBS270" s="42"/>
      <c r="GBT270" s="42"/>
      <c r="GBU270" s="125"/>
      <c r="GBV270" s="44"/>
      <c r="GBW270" s="44"/>
      <c r="GBX270" s="41"/>
      <c r="GBY270" s="42"/>
      <c r="GBZ270" s="42"/>
      <c r="GCA270" s="125"/>
      <c r="GCB270" s="44"/>
      <c r="GCC270" s="44"/>
      <c r="GCD270" s="41"/>
      <c r="GCE270" s="42"/>
      <c r="GCF270" s="42"/>
      <c r="GCG270" s="125"/>
      <c r="GCH270" s="44"/>
      <c r="GCI270" s="44"/>
      <c r="GCJ270" s="41"/>
      <c r="GCK270" s="42"/>
      <c r="GCL270" s="42"/>
      <c r="GCM270" s="125"/>
      <c r="GCN270" s="44"/>
      <c r="GCO270" s="44"/>
      <c r="GCP270" s="41"/>
      <c r="GCQ270" s="42"/>
      <c r="GCR270" s="42"/>
      <c r="GCS270" s="125"/>
      <c r="GCT270" s="44"/>
      <c r="GCU270" s="44"/>
      <c r="GCV270" s="41"/>
      <c r="GCW270" s="42"/>
      <c r="GCX270" s="42"/>
      <c r="GCY270" s="125"/>
      <c r="GCZ270" s="44"/>
      <c r="GDA270" s="44"/>
      <c r="GDB270" s="41"/>
      <c r="GDC270" s="42"/>
      <c r="GDD270" s="42"/>
      <c r="GDE270" s="125"/>
      <c r="GDF270" s="44"/>
      <c r="GDG270" s="44"/>
      <c r="GDH270" s="41"/>
      <c r="GDI270" s="42"/>
      <c r="GDJ270" s="42"/>
      <c r="GDK270" s="125"/>
      <c r="GDL270" s="44"/>
      <c r="GDM270" s="44"/>
      <c r="GDN270" s="41"/>
      <c r="GDO270" s="42"/>
      <c r="GDP270" s="42"/>
      <c r="GDQ270" s="125"/>
      <c r="GDR270" s="44"/>
      <c r="GDS270" s="44"/>
      <c r="GDT270" s="41"/>
      <c r="GDU270" s="42"/>
      <c r="GDV270" s="42"/>
      <c r="GDW270" s="125"/>
      <c r="GDX270" s="44"/>
      <c r="GDY270" s="44"/>
      <c r="GDZ270" s="41"/>
      <c r="GEA270" s="42"/>
      <c r="GEB270" s="42"/>
      <c r="GEC270" s="125"/>
      <c r="GED270" s="44"/>
      <c r="GEE270" s="44"/>
      <c r="GEF270" s="41"/>
      <c r="GEG270" s="42"/>
      <c r="GEH270" s="42"/>
      <c r="GEI270" s="125"/>
      <c r="GEJ270" s="44"/>
      <c r="GEK270" s="44"/>
      <c r="GEL270" s="41"/>
      <c r="GEM270" s="42"/>
      <c r="GEN270" s="42"/>
      <c r="GEO270" s="125"/>
      <c r="GEP270" s="44"/>
      <c r="GEQ270" s="44"/>
      <c r="GER270" s="41"/>
      <c r="GES270" s="42"/>
      <c r="GET270" s="42"/>
      <c r="GEU270" s="125"/>
      <c r="GEV270" s="44"/>
      <c r="GEW270" s="44"/>
      <c r="GEX270" s="41"/>
      <c r="GEY270" s="42"/>
      <c r="GEZ270" s="42"/>
      <c r="GFA270" s="125"/>
      <c r="GFB270" s="44"/>
      <c r="GFC270" s="44"/>
      <c r="GFD270" s="41"/>
      <c r="GFE270" s="42"/>
      <c r="GFF270" s="42"/>
      <c r="GFG270" s="125"/>
      <c r="GFH270" s="44"/>
      <c r="GFI270" s="44"/>
      <c r="GFJ270" s="41"/>
      <c r="GFK270" s="42"/>
      <c r="GFL270" s="42"/>
      <c r="GFM270" s="125"/>
      <c r="GFN270" s="44"/>
      <c r="GFO270" s="44"/>
      <c r="GFP270" s="41"/>
      <c r="GFQ270" s="42"/>
      <c r="GFR270" s="42"/>
      <c r="GFS270" s="125"/>
      <c r="GFT270" s="44"/>
      <c r="GFU270" s="44"/>
      <c r="GFV270" s="41"/>
      <c r="GFW270" s="42"/>
      <c r="GFX270" s="42"/>
      <c r="GFY270" s="125"/>
      <c r="GFZ270" s="44"/>
      <c r="GGA270" s="44"/>
      <c r="GGB270" s="41"/>
      <c r="GGC270" s="42"/>
      <c r="GGD270" s="42"/>
      <c r="GGE270" s="125"/>
      <c r="GGF270" s="44"/>
      <c r="GGG270" s="44"/>
      <c r="GGH270" s="41"/>
      <c r="GGI270" s="42"/>
      <c r="GGJ270" s="42"/>
      <c r="GGK270" s="125"/>
      <c r="GGL270" s="44"/>
      <c r="GGM270" s="44"/>
      <c r="GGN270" s="41"/>
      <c r="GGO270" s="42"/>
      <c r="GGP270" s="42"/>
      <c r="GGQ270" s="125"/>
      <c r="GGR270" s="44"/>
      <c r="GGS270" s="44"/>
      <c r="GGT270" s="41"/>
      <c r="GGU270" s="42"/>
      <c r="GGV270" s="42"/>
      <c r="GGW270" s="125"/>
      <c r="GGX270" s="44"/>
      <c r="GGY270" s="44"/>
      <c r="GGZ270" s="41"/>
      <c r="GHA270" s="42"/>
      <c r="GHB270" s="42"/>
      <c r="GHC270" s="125"/>
      <c r="GHD270" s="44"/>
      <c r="GHE270" s="44"/>
      <c r="GHF270" s="41"/>
      <c r="GHG270" s="42"/>
      <c r="GHH270" s="42"/>
      <c r="GHI270" s="125"/>
      <c r="GHJ270" s="44"/>
      <c r="GHK270" s="44"/>
      <c r="GHL270" s="41"/>
      <c r="GHM270" s="42"/>
      <c r="GHN270" s="42"/>
      <c r="GHO270" s="125"/>
      <c r="GHP270" s="44"/>
      <c r="GHQ270" s="44"/>
      <c r="GHR270" s="41"/>
      <c r="GHS270" s="42"/>
      <c r="GHT270" s="42"/>
      <c r="GHU270" s="125"/>
      <c r="GHV270" s="44"/>
      <c r="GHW270" s="44"/>
      <c r="GHX270" s="41"/>
      <c r="GHY270" s="42"/>
      <c r="GHZ270" s="42"/>
      <c r="GIA270" s="125"/>
      <c r="GIB270" s="44"/>
      <c r="GIC270" s="44"/>
      <c r="GID270" s="41"/>
      <c r="GIE270" s="42"/>
      <c r="GIF270" s="42"/>
      <c r="GIG270" s="125"/>
      <c r="GIH270" s="44"/>
      <c r="GII270" s="44"/>
      <c r="GIJ270" s="41"/>
      <c r="GIK270" s="42"/>
      <c r="GIL270" s="42"/>
      <c r="GIM270" s="125"/>
      <c r="GIN270" s="44"/>
      <c r="GIO270" s="44"/>
      <c r="GIP270" s="41"/>
      <c r="GIQ270" s="42"/>
      <c r="GIR270" s="42"/>
      <c r="GIS270" s="125"/>
      <c r="GIT270" s="44"/>
      <c r="GIU270" s="44"/>
      <c r="GIV270" s="41"/>
      <c r="GIW270" s="42"/>
      <c r="GIX270" s="42"/>
      <c r="GIY270" s="125"/>
      <c r="GIZ270" s="44"/>
      <c r="GJA270" s="44"/>
      <c r="GJB270" s="41"/>
      <c r="GJC270" s="42"/>
      <c r="GJD270" s="42"/>
      <c r="GJE270" s="125"/>
      <c r="GJF270" s="44"/>
      <c r="GJG270" s="44"/>
      <c r="GJH270" s="41"/>
      <c r="GJI270" s="42"/>
      <c r="GJJ270" s="42"/>
      <c r="GJK270" s="125"/>
      <c r="GJL270" s="44"/>
      <c r="GJM270" s="44"/>
      <c r="GJN270" s="41"/>
      <c r="GJO270" s="42"/>
      <c r="GJP270" s="42"/>
      <c r="GJQ270" s="125"/>
      <c r="GJR270" s="44"/>
      <c r="GJS270" s="44"/>
      <c r="GJT270" s="41"/>
      <c r="GJU270" s="42"/>
      <c r="GJV270" s="42"/>
      <c r="GJW270" s="125"/>
      <c r="GJX270" s="44"/>
      <c r="GJY270" s="44"/>
      <c r="GJZ270" s="41"/>
      <c r="GKA270" s="42"/>
      <c r="GKB270" s="42"/>
      <c r="GKC270" s="125"/>
      <c r="GKD270" s="44"/>
      <c r="GKE270" s="44"/>
      <c r="GKF270" s="41"/>
      <c r="GKG270" s="42"/>
      <c r="GKH270" s="42"/>
      <c r="GKI270" s="125"/>
      <c r="GKJ270" s="44"/>
      <c r="GKK270" s="44"/>
      <c r="GKL270" s="41"/>
      <c r="GKM270" s="42"/>
      <c r="GKN270" s="42"/>
      <c r="GKO270" s="125"/>
      <c r="GKP270" s="44"/>
      <c r="GKQ270" s="44"/>
      <c r="GKR270" s="41"/>
      <c r="GKS270" s="42"/>
      <c r="GKT270" s="42"/>
      <c r="GKU270" s="125"/>
      <c r="GKV270" s="44"/>
      <c r="GKW270" s="44"/>
      <c r="GKX270" s="41"/>
      <c r="GKY270" s="42"/>
      <c r="GKZ270" s="42"/>
      <c r="GLA270" s="125"/>
      <c r="GLB270" s="44"/>
      <c r="GLC270" s="44"/>
      <c r="GLD270" s="41"/>
      <c r="GLE270" s="42"/>
      <c r="GLF270" s="42"/>
      <c r="GLG270" s="125"/>
      <c r="GLH270" s="44"/>
      <c r="GLI270" s="44"/>
      <c r="GLJ270" s="41"/>
      <c r="GLK270" s="42"/>
      <c r="GLL270" s="42"/>
      <c r="GLM270" s="125"/>
      <c r="GLN270" s="44"/>
      <c r="GLO270" s="44"/>
      <c r="GLP270" s="41"/>
      <c r="GLQ270" s="42"/>
      <c r="GLR270" s="42"/>
      <c r="GLS270" s="125"/>
      <c r="GLT270" s="44"/>
      <c r="GLU270" s="44"/>
      <c r="GLV270" s="41"/>
      <c r="GLW270" s="42"/>
      <c r="GLX270" s="42"/>
      <c r="GLY270" s="125"/>
      <c r="GLZ270" s="44"/>
      <c r="GMA270" s="44"/>
      <c r="GMB270" s="41"/>
      <c r="GMC270" s="42"/>
      <c r="GMD270" s="42"/>
      <c r="GME270" s="125"/>
      <c r="GMF270" s="44"/>
      <c r="GMG270" s="44"/>
      <c r="GMH270" s="41"/>
      <c r="GMI270" s="42"/>
      <c r="GMJ270" s="42"/>
      <c r="GMK270" s="125"/>
      <c r="GML270" s="44"/>
      <c r="GMM270" s="44"/>
      <c r="GMN270" s="41"/>
      <c r="GMO270" s="42"/>
      <c r="GMP270" s="42"/>
      <c r="GMQ270" s="125"/>
      <c r="GMR270" s="44"/>
      <c r="GMS270" s="44"/>
      <c r="GMT270" s="41"/>
      <c r="GMU270" s="42"/>
      <c r="GMV270" s="42"/>
      <c r="GMW270" s="125"/>
      <c r="GMX270" s="44"/>
      <c r="GMY270" s="44"/>
      <c r="GMZ270" s="41"/>
      <c r="GNA270" s="42"/>
      <c r="GNB270" s="42"/>
      <c r="GNC270" s="125"/>
      <c r="GND270" s="44"/>
      <c r="GNE270" s="44"/>
      <c r="GNF270" s="41"/>
      <c r="GNG270" s="42"/>
      <c r="GNH270" s="42"/>
      <c r="GNI270" s="125"/>
      <c r="GNJ270" s="44"/>
      <c r="GNK270" s="44"/>
      <c r="GNL270" s="41"/>
      <c r="GNM270" s="42"/>
      <c r="GNN270" s="42"/>
      <c r="GNO270" s="125"/>
      <c r="GNP270" s="44"/>
      <c r="GNQ270" s="44"/>
      <c r="GNR270" s="41"/>
      <c r="GNS270" s="42"/>
      <c r="GNT270" s="42"/>
      <c r="GNU270" s="125"/>
      <c r="GNV270" s="44"/>
      <c r="GNW270" s="44"/>
      <c r="GNX270" s="41"/>
      <c r="GNY270" s="42"/>
      <c r="GNZ270" s="42"/>
      <c r="GOA270" s="125"/>
      <c r="GOB270" s="44"/>
      <c r="GOC270" s="44"/>
      <c r="GOD270" s="41"/>
      <c r="GOE270" s="42"/>
      <c r="GOF270" s="42"/>
      <c r="GOG270" s="125"/>
      <c r="GOH270" s="44"/>
      <c r="GOI270" s="44"/>
      <c r="GOJ270" s="41"/>
      <c r="GOK270" s="42"/>
      <c r="GOL270" s="42"/>
      <c r="GOM270" s="125"/>
      <c r="GON270" s="44"/>
      <c r="GOO270" s="44"/>
      <c r="GOP270" s="41"/>
      <c r="GOQ270" s="42"/>
      <c r="GOR270" s="42"/>
      <c r="GOS270" s="125"/>
      <c r="GOT270" s="44"/>
      <c r="GOU270" s="44"/>
      <c r="GOV270" s="41"/>
      <c r="GOW270" s="42"/>
      <c r="GOX270" s="42"/>
      <c r="GOY270" s="125"/>
      <c r="GOZ270" s="44"/>
      <c r="GPA270" s="44"/>
      <c r="GPB270" s="41"/>
      <c r="GPC270" s="42"/>
      <c r="GPD270" s="42"/>
      <c r="GPE270" s="125"/>
      <c r="GPF270" s="44"/>
      <c r="GPG270" s="44"/>
      <c r="GPH270" s="41"/>
      <c r="GPI270" s="42"/>
      <c r="GPJ270" s="42"/>
      <c r="GPK270" s="125"/>
      <c r="GPL270" s="44"/>
      <c r="GPM270" s="44"/>
      <c r="GPN270" s="41"/>
      <c r="GPO270" s="42"/>
      <c r="GPP270" s="42"/>
      <c r="GPQ270" s="125"/>
      <c r="GPR270" s="44"/>
      <c r="GPS270" s="44"/>
      <c r="GPT270" s="41"/>
      <c r="GPU270" s="42"/>
      <c r="GPV270" s="42"/>
      <c r="GPW270" s="125"/>
      <c r="GPX270" s="44"/>
      <c r="GPY270" s="44"/>
      <c r="GPZ270" s="41"/>
      <c r="GQA270" s="42"/>
      <c r="GQB270" s="42"/>
      <c r="GQC270" s="125"/>
      <c r="GQD270" s="44"/>
      <c r="GQE270" s="44"/>
      <c r="GQF270" s="41"/>
      <c r="GQG270" s="42"/>
      <c r="GQH270" s="42"/>
      <c r="GQI270" s="125"/>
      <c r="GQJ270" s="44"/>
      <c r="GQK270" s="44"/>
      <c r="GQL270" s="41"/>
      <c r="GQM270" s="42"/>
      <c r="GQN270" s="42"/>
      <c r="GQO270" s="125"/>
      <c r="GQP270" s="44"/>
      <c r="GQQ270" s="44"/>
      <c r="GQR270" s="41"/>
      <c r="GQS270" s="42"/>
      <c r="GQT270" s="42"/>
      <c r="GQU270" s="125"/>
      <c r="GQV270" s="44"/>
      <c r="GQW270" s="44"/>
      <c r="GQX270" s="41"/>
      <c r="GQY270" s="42"/>
      <c r="GQZ270" s="42"/>
      <c r="GRA270" s="125"/>
      <c r="GRB270" s="44"/>
      <c r="GRC270" s="44"/>
      <c r="GRD270" s="41"/>
      <c r="GRE270" s="42"/>
      <c r="GRF270" s="42"/>
      <c r="GRG270" s="125"/>
      <c r="GRH270" s="44"/>
      <c r="GRI270" s="44"/>
      <c r="GRJ270" s="41"/>
      <c r="GRK270" s="42"/>
      <c r="GRL270" s="42"/>
      <c r="GRM270" s="125"/>
      <c r="GRN270" s="44"/>
      <c r="GRO270" s="44"/>
      <c r="GRP270" s="41"/>
      <c r="GRQ270" s="42"/>
      <c r="GRR270" s="42"/>
      <c r="GRS270" s="125"/>
      <c r="GRT270" s="44"/>
      <c r="GRU270" s="44"/>
      <c r="GRV270" s="41"/>
      <c r="GRW270" s="42"/>
      <c r="GRX270" s="42"/>
      <c r="GRY270" s="125"/>
      <c r="GRZ270" s="44"/>
      <c r="GSA270" s="44"/>
      <c r="GSB270" s="41"/>
      <c r="GSC270" s="42"/>
      <c r="GSD270" s="42"/>
      <c r="GSE270" s="125"/>
      <c r="GSF270" s="44"/>
      <c r="GSG270" s="44"/>
      <c r="GSH270" s="41"/>
      <c r="GSI270" s="42"/>
      <c r="GSJ270" s="42"/>
      <c r="GSK270" s="125"/>
      <c r="GSL270" s="44"/>
      <c r="GSM270" s="44"/>
      <c r="GSN270" s="41"/>
      <c r="GSO270" s="42"/>
      <c r="GSP270" s="42"/>
      <c r="GSQ270" s="125"/>
      <c r="GSR270" s="44"/>
      <c r="GSS270" s="44"/>
      <c r="GST270" s="41"/>
      <c r="GSU270" s="42"/>
      <c r="GSV270" s="42"/>
      <c r="GSW270" s="125"/>
      <c r="GSX270" s="44"/>
      <c r="GSY270" s="44"/>
      <c r="GSZ270" s="41"/>
      <c r="GTA270" s="42"/>
      <c r="GTB270" s="42"/>
      <c r="GTC270" s="125"/>
      <c r="GTD270" s="44"/>
      <c r="GTE270" s="44"/>
      <c r="GTF270" s="41"/>
      <c r="GTG270" s="42"/>
      <c r="GTH270" s="42"/>
      <c r="GTI270" s="125"/>
      <c r="GTJ270" s="44"/>
      <c r="GTK270" s="44"/>
      <c r="GTL270" s="41"/>
      <c r="GTM270" s="42"/>
      <c r="GTN270" s="42"/>
      <c r="GTO270" s="125"/>
      <c r="GTP270" s="44"/>
      <c r="GTQ270" s="44"/>
      <c r="GTR270" s="41"/>
      <c r="GTS270" s="42"/>
      <c r="GTT270" s="42"/>
      <c r="GTU270" s="125"/>
      <c r="GTV270" s="44"/>
      <c r="GTW270" s="44"/>
      <c r="GTX270" s="41"/>
      <c r="GTY270" s="42"/>
      <c r="GTZ270" s="42"/>
      <c r="GUA270" s="125"/>
      <c r="GUB270" s="44"/>
      <c r="GUC270" s="44"/>
      <c r="GUD270" s="41"/>
      <c r="GUE270" s="42"/>
      <c r="GUF270" s="42"/>
      <c r="GUG270" s="125"/>
      <c r="GUH270" s="44"/>
      <c r="GUI270" s="44"/>
      <c r="GUJ270" s="41"/>
      <c r="GUK270" s="42"/>
      <c r="GUL270" s="42"/>
      <c r="GUM270" s="125"/>
      <c r="GUN270" s="44"/>
      <c r="GUO270" s="44"/>
      <c r="GUP270" s="41"/>
      <c r="GUQ270" s="42"/>
      <c r="GUR270" s="42"/>
      <c r="GUS270" s="125"/>
      <c r="GUT270" s="44"/>
      <c r="GUU270" s="44"/>
      <c r="GUV270" s="41"/>
      <c r="GUW270" s="42"/>
      <c r="GUX270" s="42"/>
      <c r="GUY270" s="125"/>
      <c r="GUZ270" s="44"/>
      <c r="GVA270" s="44"/>
      <c r="GVB270" s="41"/>
      <c r="GVC270" s="42"/>
      <c r="GVD270" s="42"/>
      <c r="GVE270" s="125"/>
      <c r="GVF270" s="44"/>
      <c r="GVG270" s="44"/>
      <c r="GVH270" s="41"/>
      <c r="GVI270" s="42"/>
      <c r="GVJ270" s="42"/>
      <c r="GVK270" s="125"/>
      <c r="GVL270" s="44"/>
      <c r="GVM270" s="44"/>
      <c r="GVN270" s="41"/>
      <c r="GVO270" s="42"/>
      <c r="GVP270" s="42"/>
      <c r="GVQ270" s="125"/>
      <c r="GVR270" s="44"/>
      <c r="GVS270" s="44"/>
      <c r="GVT270" s="41"/>
      <c r="GVU270" s="42"/>
      <c r="GVV270" s="42"/>
      <c r="GVW270" s="125"/>
      <c r="GVX270" s="44"/>
      <c r="GVY270" s="44"/>
      <c r="GVZ270" s="41"/>
      <c r="GWA270" s="42"/>
      <c r="GWB270" s="42"/>
      <c r="GWC270" s="125"/>
      <c r="GWD270" s="44"/>
      <c r="GWE270" s="44"/>
      <c r="GWF270" s="41"/>
      <c r="GWG270" s="42"/>
      <c r="GWH270" s="42"/>
      <c r="GWI270" s="125"/>
      <c r="GWJ270" s="44"/>
      <c r="GWK270" s="44"/>
      <c r="GWL270" s="41"/>
      <c r="GWM270" s="42"/>
      <c r="GWN270" s="42"/>
      <c r="GWO270" s="125"/>
      <c r="GWP270" s="44"/>
      <c r="GWQ270" s="44"/>
      <c r="GWR270" s="41"/>
      <c r="GWS270" s="42"/>
      <c r="GWT270" s="42"/>
      <c r="GWU270" s="125"/>
      <c r="GWV270" s="44"/>
      <c r="GWW270" s="44"/>
      <c r="GWX270" s="41"/>
      <c r="GWY270" s="42"/>
      <c r="GWZ270" s="42"/>
      <c r="GXA270" s="125"/>
      <c r="GXB270" s="44"/>
      <c r="GXC270" s="44"/>
      <c r="GXD270" s="41"/>
      <c r="GXE270" s="42"/>
      <c r="GXF270" s="42"/>
      <c r="GXG270" s="125"/>
      <c r="GXH270" s="44"/>
      <c r="GXI270" s="44"/>
      <c r="GXJ270" s="41"/>
      <c r="GXK270" s="42"/>
      <c r="GXL270" s="42"/>
      <c r="GXM270" s="125"/>
      <c r="GXN270" s="44"/>
      <c r="GXO270" s="44"/>
      <c r="GXP270" s="41"/>
      <c r="GXQ270" s="42"/>
      <c r="GXR270" s="42"/>
      <c r="GXS270" s="125"/>
      <c r="GXT270" s="44"/>
      <c r="GXU270" s="44"/>
      <c r="GXV270" s="41"/>
      <c r="GXW270" s="42"/>
      <c r="GXX270" s="42"/>
      <c r="GXY270" s="125"/>
      <c r="GXZ270" s="44"/>
      <c r="GYA270" s="44"/>
      <c r="GYB270" s="41"/>
      <c r="GYC270" s="42"/>
      <c r="GYD270" s="42"/>
      <c r="GYE270" s="125"/>
      <c r="GYF270" s="44"/>
      <c r="GYG270" s="44"/>
      <c r="GYH270" s="41"/>
      <c r="GYI270" s="42"/>
      <c r="GYJ270" s="42"/>
      <c r="GYK270" s="125"/>
      <c r="GYL270" s="44"/>
      <c r="GYM270" s="44"/>
      <c r="GYN270" s="41"/>
      <c r="GYO270" s="42"/>
      <c r="GYP270" s="42"/>
      <c r="GYQ270" s="125"/>
      <c r="GYR270" s="44"/>
      <c r="GYS270" s="44"/>
      <c r="GYT270" s="41"/>
      <c r="GYU270" s="42"/>
      <c r="GYV270" s="42"/>
      <c r="GYW270" s="125"/>
      <c r="GYX270" s="44"/>
      <c r="GYY270" s="44"/>
      <c r="GYZ270" s="41"/>
      <c r="GZA270" s="42"/>
      <c r="GZB270" s="42"/>
      <c r="GZC270" s="125"/>
      <c r="GZD270" s="44"/>
      <c r="GZE270" s="44"/>
      <c r="GZF270" s="41"/>
      <c r="GZG270" s="42"/>
      <c r="GZH270" s="42"/>
      <c r="GZI270" s="125"/>
      <c r="GZJ270" s="44"/>
      <c r="GZK270" s="44"/>
      <c r="GZL270" s="41"/>
      <c r="GZM270" s="42"/>
      <c r="GZN270" s="42"/>
      <c r="GZO270" s="125"/>
      <c r="GZP270" s="44"/>
      <c r="GZQ270" s="44"/>
      <c r="GZR270" s="41"/>
      <c r="GZS270" s="42"/>
      <c r="GZT270" s="42"/>
      <c r="GZU270" s="125"/>
      <c r="GZV270" s="44"/>
      <c r="GZW270" s="44"/>
      <c r="GZX270" s="41"/>
      <c r="GZY270" s="42"/>
      <c r="GZZ270" s="42"/>
      <c r="HAA270" s="125"/>
      <c r="HAB270" s="44"/>
      <c r="HAC270" s="44"/>
      <c r="HAD270" s="41"/>
      <c r="HAE270" s="42"/>
      <c r="HAF270" s="42"/>
      <c r="HAG270" s="125"/>
      <c r="HAH270" s="44"/>
      <c r="HAI270" s="44"/>
      <c r="HAJ270" s="41"/>
      <c r="HAK270" s="42"/>
      <c r="HAL270" s="42"/>
      <c r="HAM270" s="125"/>
      <c r="HAN270" s="44"/>
      <c r="HAO270" s="44"/>
      <c r="HAP270" s="41"/>
      <c r="HAQ270" s="42"/>
      <c r="HAR270" s="42"/>
      <c r="HAS270" s="125"/>
      <c r="HAT270" s="44"/>
      <c r="HAU270" s="44"/>
      <c r="HAV270" s="41"/>
      <c r="HAW270" s="42"/>
      <c r="HAX270" s="42"/>
      <c r="HAY270" s="125"/>
      <c r="HAZ270" s="44"/>
      <c r="HBA270" s="44"/>
      <c r="HBB270" s="41"/>
      <c r="HBC270" s="42"/>
      <c r="HBD270" s="42"/>
      <c r="HBE270" s="125"/>
      <c r="HBF270" s="44"/>
      <c r="HBG270" s="44"/>
      <c r="HBH270" s="41"/>
      <c r="HBI270" s="42"/>
      <c r="HBJ270" s="42"/>
      <c r="HBK270" s="125"/>
      <c r="HBL270" s="44"/>
      <c r="HBM270" s="44"/>
      <c r="HBN270" s="41"/>
      <c r="HBO270" s="42"/>
      <c r="HBP270" s="42"/>
      <c r="HBQ270" s="125"/>
      <c r="HBR270" s="44"/>
      <c r="HBS270" s="44"/>
      <c r="HBT270" s="41"/>
      <c r="HBU270" s="42"/>
      <c r="HBV270" s="42"/>
      <c r="HBW270" s="125"/>
      <c r="HBX270" s="44"/>
      <c r="HBY270" s="44"/>
      <c r="HBZ270" s="41"/>
      <c r="HCA270" s="42"/>
      <c r="HCB270" s="42"/>
      <c r="HCC270" s="125"/>
      <c r="HCD270" s="44"/>
      <c r="HCE270" s="44"/>
      <c r="HCF270" s="41"/>
      <c r="HCG270" s="42"/>
      <c r="HCH270" s="42"/>
      <c r="HCI270" s="125"/>
      <c r="HCJ270" s="44"/>
      <c r="HCK270" s="44"/>
      <c r="HCL270" s="41"/>
      <c r="HCM270" s="42"/>
      <c r="HCN270" s="42"/>
      <c r="HCO270" s="125"/>
      <c r="HCP270" s="44"/>
      <c r="HCQ270" s="44"/>
      <c r="HCR270" s="41"/>
      <c r="HCS270" s="42"/>
      <c r="HCT270" s="42"/>
      <c r="HCU270" s="125"/>
      <c r="HCV270" s="44"/>
      <c r="HCW270" s="44"/>
      <c r="HCX270" s="41"/>
      <c r="HCY270" s="42"/>
      <c r="HCZ270" s="42"/>
      <c r="HDA270" s="125"/>
      <c r="HDB270" s="44"/>
      <c r="HDC270" s="44"/>
      <c r="HDD270" s="41"/>
      <c r="HDE270" s="42"/>
      <c r="HDF270" s="42"/>
      <c r="HDG270" s="125"/>
      <c r="HDH270" s="44"/>
      <c r="HDI270" s="44"/>
      <c r="HDJ270" s="41"/>
      <c r="HDK270" s="42"/>
      <c r="HDL270" s="42"/>
      <c r="HDM270" s="125"/>
      <c r="HDN270" s="44"/>
      <c r="HDO270" s="44"/>
      <c r="HDP270" s="41"/>
      <c r="HDQ270" s="42"/>
      <c r="HDR270" s="42"/>
      <c r="HDS270" s="125"/>
      <c r="HDT270" s="44"/>
      <c r="HDU270" s="44"/>
      <c r="HDV270" s="41"/>
      <c r="HDW270" s="42"/>
      <c r="HDX270" s="42"/>
      <c r="HDY270" s="125"/>
      <c r="HDZ270" s="44"/>
      <c r="HEA270" s="44"/>
      <c r="HEB270" s="41"/>
      <c r="HEC270" s="42"/>
      <c r="HED270" s="42"/>
      <c r="HEE270" s="125"/>
      <c r="HEF270" s="44"/>
      <c r="HEG270" s="44"/>
      <c r="HEH270" s="41"/>
      <c r="HEI270" s="42"/>
      <c r="HEJ270" s="42"/>
      <c r="HEK270" s="125"/>
      <c r="HEL270" s="44"/>
      <c r="HEM270" s="44"/>
      <c r="HEN270" s="41"/>
      <c r="HEO270" s="42"/>
      <c r="HEP270" s="42"/>
      <c r="HEQ270" s="125"/>
      <c r="HER270" s="44"/>
      <c r="HES270" s="44"/>
      <c r="HET270" s="41"/>
      <c r="HEU270" s="42"/>
      <c r="HEV270" s="42"/>
      <c r="HEW270" s="125"/>
      <c r="HEX270" s="44"/>
      <c r="HEY270" s="44"/>
      <c r="HEZ270" s="41"/>
      <c r="HFA270" s="42"/>
      <c r="HFB270" s="42"/>
      <c r="HFC270" s="125"/>
      <c r="HFD270" s="44"/>
      <c r="HFE270" s="44"/>
      <c r="HFF270" s="41"/>
      <c r="HFG270" s="42"/>
      <c r="HFH270" s="42"/>
      <c r="HFI270" s="125"/>
      <c r="HFJ270" s="44"/>
      <c r="HFK270" s="44"/>
      <c r="HFL270" s="41"/>
      <c r="HFM270" s="42"/>
      <c r="HFN270" s="42"/>
      <c r="HFO270" s="125"/>
      <c r="HFP270" s="44"/>
      <c r="HFQ270" s="44"/>
      <c r="HFR270" s="41"/>
      <c r="HFS270" s="42"/>
      <c r="HFT270" s="42"/>
      <c r="HFU270" s="125"/>
      <c r="HFV270" s="44"/>
      <c r="HFW270" s="44"/>
      <c r="HFX270" s="41"/>
      <c r="HFY270" s="42"/>
      <c r="HFZ270" s="42"/>
      <c r="HGA270" s="125"/>
      <c r="HGB270" s="44"/>
      <c r="HGC270" s="44"/>
      <c r="HGD270" s="41"/>
      <c r="HGE270" s="42"/>
      <c r="HGF270" s="42"/>
      <c r="HGG270" s="125"/>
      <c r="HGH270" s="44"/>
      <c r="HGI270" s="44"/>
      <c r="HGJ270" s="41"/>
      <c r="HGK270" s="42"/>
      <c r="HGL270" s="42"/>
      <c r="HGM270" s="125"/>
      <c r="HGN270" s="44"/>
      <c r="HGO270" s="44"/>
      <c r="HGP270" s="41"/>
      <c r="HGQ270" s="42"/>
      <c r="HGR270" s="42"/>
      <c r="HGS270" s="125"/>
      <c r="HGT270" s="44"/>
      <c r="HGU270" s="44"/>
      <c r="HGV270" s="41"/>
      <c r="HGW270" s="42"/>
      <c r="HGX270" s="42"/>
      <c r="HGY270" s="125"/>
      <c r="HGZ270" s="44"/>
      <c r="HHA270" s="44"/>
      <c r="HHB270" s="41"/>
      <c r="HHC270" s="42"/>
      <c r="HHD270" s="42"/>
      <c r="HHE270" s="125"/>
      <c r="HHF270" s="44"/>
      <c r="HHG270" s="44"/>
      <c r="HHH270" s="41"/>
      <c r="HHI270" s="42"/>
      <c r="HHJ270" s="42"/>
      <c r="HHK270" s="125"/>
      <c r="HHL270" s="44"/>
      <c r="HHM270" s="44"/>
      <c r="HHN270" s="41"/>
      <c r="HHO270" s="42"/>
      <c r="HHP270" s="42"/>
      <c r="HHQ270" s="125"/>
      <c r="HHR270" s="44"/>
      <c r="HHS270" s="44"/>
      <c r="HHT270" s="41"/>
      <c r="HHU270" s="42"/>
      <c r="HHV270" s="42"/>
      <c r="HHW270" s="125"/>
      <c r="HHX270" s="44"/>
      <c r="HHY270" s="44"/>
      <c r="HHZ270" s="41"/>
      <c r="HIA270" s="42"/>
      <c r="HIB270" s="42"/>
      <c r="HIC270" s="125"/>
      <c r="HID270" s="44"/>
      <c r="HIE270" s="44"/>
      <c r="HIF270" s="41"/>
      <c r="HIG270" s="42"/>
      <c r="HIH270" s="42"/>
      <c r="HII270" s="125"/>
      <c r="HIJ270" s="44"/>
      <c r="HIK270" s="44"/>
      <c r="HIL270" s="41"/>
      <c r="HIM270" s="42"/>
      <c r="HIN270" s="42"/>
      <c r="HIO270" s="125"/>
      <c r="HIP270" s="44"/>
      <c r="HIQ270" s="44"/>
      <c r="HIR270" s="41"/>
      <c r="HIS270" s="42"/>
      <c r="HIT270" s="42"/>
      <c r="HIU270" s="125"/>
      <c r="HIV270" s="44"/>
      <c r="HIW270" s="44"/>
      <c r="HIX270" s="41"/>
      <c r="HIY270" s="42"/>
      <c r="HIZ270" s="42"/>
      <c r="HJA270" s="125"/>
      <c r="HJB270" s="44"/>
      <c r="HJC270" s="44"/>
      <c r="HJD270" s="41"/>
      <c r="HJE270" s="42"/>
      <c r="HJF270" s="42"/>
      <c r="HJG270" s="125"/>
      <c r="HJH270" s="44"/>
      <c r="HJI270" s="44"/>
      <c r="HJJ270" s="41"/>
      <c r="HJK270" s="42"/>
      <c r="HJL270" s="42"/>
      <c r="HJM270" s="125"/>
      <c r="HJN270" s="44"/>
      <c r="HJO270" s="44"/>
      <c r="HJP270" s="41"/>
      <c r="HJQ270" s="42"/>
      <c r="HJR270" s="42"/>
      <c r="HJS270" s="125"/>
      <c r="HJT270" s="44"/>
      <c r="HJU270" s="44"/>
      <c r="HJV270" s="41"/>
      <c r="HJW270" s="42"/>
      <c r="HJX270" s="42"/>
      <c r="HJY270" s="125"/>
      <c r="HJZ270" s="44"/>
      <c r="HKA270" s="44"/>
      <c r="HKB270" s="41"/>
      <c r="HKC270" s="42"/>
      <c r="HKD270" s="42"/>
      <c r="HKE270" s="125"/>
      <c r="HKF270" s="44"/>
      <c r="HKG270" s="44"/>
      <c r="HKH270" s="41"/>
      <c r="HKI270" s="42"/>
      <c r="HKJ270" s="42"/>
      <c r="HKK270" s="125"/>
      <c r="HKL270" s="44"/>
      <c r="HKM270" s="44"/>
      <c r="HKN270" s="41"/>
      <c r="HKO270" s="42"/>
      <c r="HKP270" s="42"/>
      <c r="HKQ270" s="125"/>
      <c r="HKR270" s="44"/>
      <c r="HKS270" s="44"/>
      <c r="HKT270" s="41"/>
      <c r="HKU270" s="42"/>
      <c r="HKV270" s="42"/>
      <c r="HKW270" s="125"/>
      <c r="HKX270" s="44"/>
      <c r="HKY270" s="44"/>
      <c r="HKZ270" s="41"/>
      <c r="HLA270" s="42"/>
      <c r="HLB270" s="42"/>
      <c r="HLC270" s="125"/>
      <c r="HLD270" s="44"/>
      <c r="HLE270" s="44"/>
      <c r="HLF270" s="41"/>
      <c r="HLG270" s="42"/>
      <c r="HLH270" s="42"/>
      <c r="HLI270" s="125"/>
      <c r="HLJ270" s="44"/>
      <c r="HLK270" s="44"/>
      <c r="HLL270" s="41"/>
      <c r="HLM270" s="42"/>
      <c r="HLN270" s="42"/>
      <c r="HLO270" s="125"/>
      <c r="HLP270" s="44"/>
      <c r="HLQ270" s="44"/>
      <c r="HLR270" s="41"/>
      <c r="HLS270" s="42"/>
      <c r="HLT270" s="42"/>
      <c r="HLU270" s="125"/>
      <c r="HLV270" s="44"/>
      <c r="HLW270" s="44"/>
      <c r="HLX270" s="41"/>
      <c r="HLY270" s="42"/>
      <c r="HLZ270" s="42"/>
      <c r="HMA270" s="125"/>
      <c r="HMB270" s="44"/>
      <c r="HMC270" s="44"/>
      <c r="HMD270" s="41"/>
      <c r="HME270" s="42"/>
      <c r="HMF270" s="42"/>
      <c r="HMG270" s="125"/>
      <c r="HMH270" s="44"/>
      <c r="HMI270" s="44"/>
      <c r="HMJ270" s="41"/>
      <c r="HMK270" s="42"/>
      <c r="HML270" s="42"/>
      <c r="HMM270" s="125"/>
      <c r="HMN270" s="44"/>
      <c r="HMO270" s="44"/>
      <c r="HMP270" s="41"/>
      <c r="HMQ270" s="42"/>
      <c r="HMR270" s="42"/>
      <c r="HMS270" s="125"/>
      <c r="HMT270" s="44"/>
      <c r="HMU270" s="44"/>
      <c r="HMV270" s="41"/>
      <c r="HMW270" s="42"/>
      <c r="HMX270" s="42"/>
      <c r="HMY270" s="125"/>
      <c r="HMZ270" s="44"/>
      <c r="HNA270" s="44"/>
      <c r="HNB270" s="41"/>
      <c r="HNC270" s="42"/>
      <c r="HND270" s="42"/>
      <c r="HNE270" s="125"/>
      <c r="HNF270" s="44"/>
      <c r="HNG270" s="44"/>
      <c r="HNH270" s="41"/>
      <c r="HNI270" s="42"/>
      <c r="HNJ270" s="42"/>
      <c r="HNK270" s="125"/>
      <c r="HNL270" s="44"/>
      <c r="HNM270" s="44"/>
      <c r="HNN270" s="41"/>
      <c r="HNO270" s="42"/>
      <c r="HNP270" s="42"/>
      <c r="HNQ270" s="125"/>
      <c r="HNR270" s="44"/>
      <c r="HNS270" s="44"/>
      <c r="HNT270" s="41"/>
      <c r="HNU270" s="42"/>
      <c r="HNV270" s="42"/>
      <c r="HNW270" s="125"/>
      <c r="HNX270" s="44"/>
      <c r="HNY270" s="44"/>
      <c r="HNZ270" s="41"/>
      <c r="HOA270" s="42"/>
      <c r="HOB270" s="42"/>
      <c r="HOC270" s="125"/>
      <c r="HOD270" s="44"/>
      <c r="HOE270" s="44"/>
      <c r="HOF270" s="41"/>
      <c r="HOG270" s="42"/>
      <c r="HOH270" s="42"/>
      <c r="HOI270" s="125"/>
      <c r="HOJ270" s="44"/>
      <c r="HOK270" s="44"/>
      <c r="HOL270" s="41"/>
      <c r="HOM270" s="42"/>
      <c r="HON270" s="42"/>
      <c r="HOO270" s="125"/>
      <c r="HOP270" s="44"/>
      <c r="HOQ270" s="44"/>
      <c r="HOR270" s="41"/>
      <c r="HOS270" s="42"/>
      <c r="HOT270" s="42"/>
      <c r="HOU270" s="125"/>
      <c r="HOV270" s="44"/>
      <c r="HOW270" s="44"/>
      <c r="HOX270" s="41"/>
      <c r="HOY270" s="42"/>
      <c r="HOZ270" s="42"/>
      <c r="HPA270" s="125"/>
      <c r="HPB270" s="44"/>
      <c r="HPC270" s="44"/>
      <c r="HPD270" s="41"/>
      <c r="HPE270" s="42"/>
      <c r="HPF270" s="42"/>
      <c r="HPG270" s="125"/>
      <c r="HPH270" s="44"/>
      <c r="HPI270" s="44"/>
      <c r="HPJ270" s="41"/>
      <c r="HPK270" s="42"/>
      <c r="HPL270" s="42"/>
      <c r="HPM270" s="125"/>
      <c r="HPN270" s="44"/>
      <c r="HPO270" s="44"/>
      <c r="HPP270" s="41"/>
      <c r="HPQ270" s="42"/>
      <c r="HPR270" s="42"/>
      <c r="HPS270" s="125"/>
      <c r="HPT270" s="44"/>
      <c r="HPU270" s="44"/>
      <c r="HPV270" s="41"/>
      <c r="HPW270" s="42"/>
      <c r="HPX270" s="42"/>
      <c r="HPY270" s="125"/>
      <c r="HPZ270" s="44"/>
      <c r="HQA270" s="44"/>
      <c r="HQB270" s="41"/>
      <c r="HQC270" s="42"/>
      <c r="HQD270" s="42"/>
      <c r="HQE270" s="125"/>
      <c r="HQF270" s="44"/>
      <c r="HQG270" s="44"/>
      <c r="HQH270" s="41"/>
      <c r="HQI270" s="42"/>
      <c r="HQJ270" s="42"/>
      <c r="HQK270" s="125"/>
      <c r="HQL270" s="44"/>
      <c r="HQM270" s="44"/>
      <c r="HQN270" s="41"/>
      <c r="HQO270" s="42"/>
      <c r="HQP270" s="42"/>
      <c r="HQQ270" s="125"/>
      <c r="HQR270" s="44"/>
      <c r="HQS270" s="44"/>
      <c r="HQT270" s="41"/>
      <c r="HQU270" s="42"/>
      <c r="HQV270" s="42"/>
      <c r="HQW270" s="125"/>
      <c r="HQX270" s="44"/>
      <c r="HQY270" s="44"/>
      <c r="HQZ270" s="41"/>
      <c r="HRA270" s="42"/>
      <c r="HRB270" s="42"/>
      <c r="HRC270" s="125"/>
      <c r="HRD270" s="44"/>
      <c r="HRE270" s="44"/>
      <c r="HRF270" s="41"/>
      <c r="HRG270" s="42"/>
      <c r="HRH270" s="42"/>
      <c r="HRI270" s="125"/>
      <c r="HRJ270" s="44"/>
      <c r="HRK270" s="44"/>
      <c r="HRL270" s="41"/>
      <c r="HRM270" s="42"/>
      <c r="HRN270" s="42"/>
      <c r="HRO270" s="125"/>
      <c r="HRP270" s="44"/>
      <c r="HRQ270" s="44"/>
      <c r="HRR270" s="41"/>
      <c r="HRS270" s="42"/>
      <c r="HRT270" s="42"/>
      <c r="HRU270" s="125"/>
      <c r="HRV270" s="44"/>
      <c r="HRW270" s="44"/>
      <c r="HRX270" s="41"/>
      <c r="HRY270" s="42"/>
      <c r="HRZ270" s="42"/>
      <c r="HSA270" s="125"/>
      <c r="HSB270" s="44"/>
      <c r="HSC270" s="44"/>
      <c r="HSD270" s="41"/>
      <c r="HSE270" s="42"/>
      <c r="HSF270" s="42"/>
      <c r="HSG270" s="125"/>
      <c r="HSH270" s="44"/>
      <c r="HSI270" s="44"/>
      <c r="HSJ270" s="41"/>
      <c r="HSK270" s="42"/>
      <c r="HSL270" s="42"/>
      <c r="HSM270" s="125"/>
      <c r="HSN270" s="44"/>
      <c r="HSO270" s="44"/>
      <c r="HSP270" s="41"/>
      <c r="HSQ270" s="42"/>
      <c r="HSR270" s="42"/>
      <c r="HSS270" s="125"/>
      <c r="HST270" s="44"/>
      <c r="HSU270" s="44"/>
      <c r="HSV270" s="41"/>
      <c r="HSW270" s="42"/>
      <c r="HSX270" s="42"/>
      <c r="HSY270" s="125"/>
      <c r="HSZ270" s="44"/>
      <c r="HTA270" s="44"/>
      <c r="HTB270" s="41"/>
      <c r="HTC270" s="42"/>
      <c r="HTD270" s="42"/>
      <c r="HTE270" s="125"/>
      <c r="HTF270" s="44"/>
      <c r="HTG270" s="44"/>
      <c r="HTH270" s="41"/>
      <c r="HTI270" s="42"/>
      <c r="HTJ270" s="42"/>
      <c r="HTK270" s="125"/>
      <c r="HTL270" s="44"/>
      <c r="HTM270" s="44"/>
      <c r="HTN270" s="41"/>
      <c r="HTO270" s="42"/>
      <c r="HTP270" s="42"/>
      <c r="HTQ270" s="125"/>
      <c r="HTR270" s="44"/>
      <c r="HTS270" s="44"/>
      <c r="HTT270" s="41"/>
      <c r="HTU270" s="42"/>
      <c r="HTV270" s="42"/>
      <c r="HTW270" s="125"/>
      <c r="HTX270" s="44"/>
      <c r="HTY270" s="44"/>
      <c r="HTZ270" s="41"/>
      <c r="HUA270" s="42"/>
      <c r="HUB270" s="42"/>
      <c r="HUC270" s="125"/>
      <c r="HUD270" s="44"/>
      <c r="HUE270" s="44"/>
      <c r="HUF270" s="41"/>
      <c r="HUG270" s="42"/>
      <c r="HUH270" s="42"/>
      <c r="HUI270" s="125"/>
      <c r="HUJ270" s="44"/>
      <c r="HUK270" s="44"/>
      <c r="HUL270" s="41"/>
      <c r="HUM270" s="42"/>
      <c r="HUN270" s="42"/>
      <c r="HUO270" s="125"/>
      <c r="HUP270" s="44"/>
      <c r="HUQ270" s="44"/>
      <c r="HUR270" s="41"/>
      <c r="HUS270" s="42"/>
      <c r="HUT270" s="42"/>
      <c r="HUU270" s="125"/>
      <c r="HUV270" s="44"/>
      <c r="HUW270" s="44"/>
      <c r="HUX270" s="41"/>
      <c r="HUY270" s="42"/>
      <c r="HUZ270" s="42"/>
      <c r="HVA270" s="125"/>
      <c r="HVB270" s="44"/>
      <c r="HVC270" s="44"/>
      <c r="HVD270" s="41"/>
      <c r="HVE270" s="42"/>
      <c r="HVF270" s="42"/>
      <c r="HVG270" s="125"/>
      <c r="HVH270" s="44"/>
      <c r="HVI270" s="44"/>
      <c r="HVJ270" s="41"/>
      <c r="HVK270" s="42"/>
      <c r="HVL270" s="42"/>
      <c r="HVM270" s="125"/>
      <c r="HVN270" s="44"/>
      <c r="HVO270" s="44"/>
      <c r="HVP270" s="41"/>
      <c r="HVQ270" s="42"/>
      <c r="HVR270" s="42"/>
      <c r="HVS270" s="125"/>
      <c r="HVT270" s="44"/>
      <c r="HVU270" s="44"/>
      <c r="HVV270" s="41"/>
      <c r="HVW270" s="42"/>
      <c r="HVX270" s="42"/>
      <c r="HVY270" s="125"/>
      <c r="HVZ270" s="44"/>
      <c r="HWA270" s="44"/>
      <c r="HWB270" s="41"/>
      <c r="HWC270" s="42"/>
      <c r="HWD270" s="42"/>
      <c r="HWE270" s="125"/>
      <c r="HWF270" s="44"/>
      <c r="HWG270" s="44"/>
      <c r="HWH270" s="41"/>
      <c r="HWI270" s="42"/>
      <c r="HWJ270" s="42"/>
      <c r="HWK270" s="125"/>
      <c r="HWL270" s="44"/>
      <c r="HWM270" s="44"/>
      <c r="HWN270" s="41"/>
      <c r="HWO270" s="42"/>
      <c r="HWP270" s="42"/>
      <c r="HWQ270" s="125"/>
      <c r="HWR270" s="44"/>
      <c r="HWS270" s="44"/>
      <c r="HWT270" s="41"/>
      <c r="HWU270" s="42"/>
      <c r="HWV270" s="42"/>
      <c r="HWW270" s="125"/>
      <c r="HWX270" s="44"/>
      <c r="HWY270" s="44"/>
      <c r="HWZ270" s="41"/>
      <c r="HXA270" s="42"/>
      <c r="HXB270" s="42"/>
      <c r="HXC270" s="125"/>
      <c r="HXD270" s="44"/>
      <c r="HXE270" s="44"/>
      <c r="HXF270" s="41"/>
      <c r="HXG270" s="42"/>
      <c r="HXH270" s="42"/>
      <c r="HXI270" s="125"/>
      <c r="HXJ270" s="44"/>
      <c r="HXK270" s="44"/>
      <c r="HXL270" s="41"/>
      <c r="HXM270" s="42"/>
      <c r="HXN270" s="42"/>
      <c r="HXO270" s="125"/>
      <c r="HXP270" s="44"/>
      <c r="HXQ270" s="44"/>
      <c r="HXR270" s="41"/>
      <c r="HXS270" s="42"/>
      <c r="HXT270" s="42"/>
      <c r="HXU270" s="125"/>
      <c r="HXV270" s="44"/>
      <c r="HXW270" s="44"/>
      <c r="HXX270" s="41"/>
      <c r="HXY270" s="42"/>
      <c r="HXZ270" s="42"/>
      <c r="HYA270" s="125"/>
      <c r="HYB270" s="44"/>
      <c r="HYC270" s="44"/>
      <c r="HYD270" s="41"/>
      <c r="HYE270" s="42"/>
      <c r="HYF270" s="42"/>
      <c r="HYG270" s="125"/>
      <c r="HYH270" s="44"/>
      <c r="HYI270" s="44"/>
      <c r="HYJ270" s="41"/>
      <c r="HYK270" s="42"/>
      <c r="HYL270" s="42"/>
      <c r="HYM270" s="125"/>
      <c r="HYN270" s="44"/>
      <c r="HYO270" s="44"/>
      <c r="HYP270" s="41"/>
      <c r="HYQ270" s="42"/>
      <c r="HYR270" s="42"/>
      <c r="HYS270" s="125"/>
      <c r="HYT270" s="44"/>
      <c r="HYU270" s="44"/>
      <c r="HYV270" s="41"/>
      <c r="HYW270" s="42"/>
      <c r="HYX270" s="42"/>
      <c r="HYY270" s="125"/>
      <c r="HYZ270" s="44"/>
      <c r="HZA270" s="44"/>
      <c r="HZB270" s="41"/>
      <c r="HZC270" s="42"/>
      <c r="HZD270" s="42"/>
      <c r="HZE270" s="125"/>
      <c r="HZF270" s="44"/>
      <c r="HZG270" s="44"/>
      <c r="HZH270" s="41"/>
      <c r="HZI270" s="42"/>
      <c r="HZJ270" s="42"/>
      <c r="HZK270" s="125"/>
      <c r="HZL270" s="44"/>
      <c r="HZM270" s="44"/>
      <c r="HZN270" s="41"/>
      <c r="HZO270" s="42"/>
      <c r="HZP270" s="42"/>
      <c r="HZQ270" s="125"/>
      <c r="HZR270" s="44"/>
      <c r="HZS270" s="44"/>
      <c r="HZT270" s="41"/>
      <c r="HZU270" s="42"/>
      <c r="HZV270" s="42"/>
      <c r="HZW270" s="125"/>
      <c r="HZX270" s="44"/>
      <c r="HZY270" s="44"/>
      <c r="HZZ270" s="41"/>
      <c r="IAA270" s="42"/>
      <c r="IAB270" s="42"/>
      <c r="IAC270" s="125"/>
      <c r="IAD270" s="44"/>
      <c r="IAE270" s="44"/>
      <c r="IAF270" s="41"/>
      <c r="IAG270" s="42"/>
      <c r="IAH270" s="42"/>
      <c r="IAI270" s="125"/>
      <c r="IAJ270" s="44"/>
      <c r="IAK270" s="44"/>
      <c r="IAL270" s="41"/>
      <c r="IAM270" s="42"/>
      <c r="IAN270" s="42"/>
      <c r="IAO270" s="125"/>
      <c r="IAP270" s="44"/>
      <c r="IAQ270" s="44"/>
      <c r="IAR270" s="41"/>
      <c r="IAS270" s="42"/>
      <c r="IAT270" s="42"/>
      <c r="IAU270" s="125"/>
      <c r="IAV270" s="44"/>
      <c r="IAW270" s="44"/>
      <c r="IAX270" s="41"/>
      <c r="IAY270" s="42"/>
      <c r="IAZ270" s="42"/>
      <c r="IBA270" s="125"/>
      <c r="IBB270" s="44"/>
      <c r="IBC270" s="44"/>
      <c r="IBD270" s="41"/>
      <c r="IBE270" s="42"/>
      <c r="IBF270" s="42"/>
      <c r="IBG270" s="125"/>
      <c r="IBH270" s="44"/>
      <c r="IBI270" s="44"/>
      <c r="IBJ270" s="41"/>
      <c r="IBK270" s="42"/>
      <c r="IBL270" s="42"/>
      <c r="IBM270" s="125"/>
      <c r="IBN270" s="44"/>
      <c r="IBO270" s="44"/>
      <c r="IBP270" s="41"/>
      <c r="IBQ270" s="42"/>
      <c r="IBR270" s="42"/>
      <c r="IBS270" s="125"/>
      <c r="IBT270" s="44"/>
      <c r="IBU270" s="44"/>
      <c r="IBV270" s="41"/>
      <c r="IBW270" s="42"/>
      <c r="IBX270" s="42"/>
      <c r="IBY270" s="125"/>
      <c r="IBZ270" s="44"/>
      <c r="ICA270" s="44"/>
      <c r="ICB270" s="41"/>
      <c r="ICC270" s="42"/>
      <c r="ICD270" s="42"/>
      <c r="ICE270" s="125"/>
      <c r="ICF270" s="44"/>
      <c r="ICG270" s="44"/>
      <c r="ICH270" s="41"/>
      <c r="ICI270" s="42"/>
      <c r="ICJ270" s="42"/>
      <c r="ICK270" s="125"/>
      <c r="ICL270" s="44"/>
      <c r="ICM270" s="44"/>
      <c r="ICN270" s="41"/>
      <c r="ICO270" s="42"/>
      <c r="ICP270" s="42"/>
      <c r="ICQ270" s="125"/>
      <c r="ICR270" s="44"/>
      <c r="ICS270" s="44"/>
      <c r="ICT270" s="41"/>
      <c r="ICU270" s="42"/>
      <c r="ICV270" s="42"/>
      <c r="ICW270" s="125"/>
      <c r="ICX270" s="44"/>
      <c r="ICY270" s="44"/>
      <c r="ICZ270" s="41"/>
      <c r="IDA270" s="42"/>
      <c r="IDB270" s="42"/>
      <c r="IDC270" s="125"/>
      <c r="IDD270" s="44"/>
      <c r="IDE270" s="44"/>
      <c r="IDF270" s="41"/>
      <c r="IDG270" s="42"/>
      <c r="IDH270" s="42"/>
      <c r="IDI270" s="125"/>
      <c r="IDJ270" s="44"/>
      <c r="IDK270" s="44"/>
      <c r="IDL270" s="41"/>
      <c r="IDM270" s="42"/>
      <c r="IDN270" s="42"/>
      <c r="IDO270" s="125"/>
      <c r="IDP270" s="44"/>
      <c r="IDQ270" s="44"/>
      <c r="IDR270" s="41"/>
      <c r="IDS270" s="42"/>
      <c r="IDT270" s="42"/>
      <c r="IDU270" s="125"/>
      <c r="IDV270" s="44"/>
      <c r="IDW270" s="44"/>
      <c r="IDX270" s="41"/>
      <c r="IDY270" s="42"/>
      <c r="IDZ270" s="42"/>
      <c r="IEA270" s="125"/>
      <c r="IEB270" s="44"/>
      <c r="IEC270" s="44"/>
      <c r="IED270" s="41"/>
      <c r="IEE270" s="42"/>
      <c r="IEF270" s="42"/>
      <c r="IEG270" s="125"/>
      <c r="IEH270" s="44"/>
      <c r="IEI270" s="44"/>
      <c r="IEJ270" s="41"/>
      <c r="IEK270" s="42"/>
      <c r="IEL270" s="42"/>
      <c r="IEM270" s="125"/>
      <c r="IEN270" s="44"/>
      <c r="IEO270" s="44"/>
      <c r="IEP270" s="41"/>
      <c r="IEQ270" s="42"/>
      <c r="IER270" s="42"/>
      <c r="IES270" s="125"/>
      <c r="IET270" s="44"/>
      <c r="IEU270" s="44"/>
      <c r="IEV270" s="41"/>
      <c r="IEW270" s="42"/>
      <c r="IEX270" s="42"/>
      <c r="IEY270" s="125"/>
      <c r="IEZ270" s="44"/>
      <c r="IFA270" s="44"/>
      <c r="IFB270" s="41"/>
      <c r="IFC270" s="42"/>
      <c r="IFD270" s="42"/>
      <c r="IFE270" s="125"/>
      <c r="IFF270" s="44"/>
      <c r="IFG270" s="44"/>
      <c r="IFH270" s="41"/>
      <c r="IFI270" s="42"/>
      <c r="IFJ270" s="42"/>
      <c r="IFK270" s="125"/>
      <c r="IFL270" s="44"/>
      <c r="IFM270" s="44"/>
      <c r="IFN270" s="41"/>
      <c r="IFO270" s="42"/>
      <c r="IFP270" s="42"/>
      <c r="IFQ270" s="125"/>
      <c r="IFR270" s="44"/>
      <c r="IFS270" s="44"/>
      <c r="IFT270" s="41"/>
      <c r="IFU270" s="42"/>
      <c r="IFV270" s="42"/>
      <c r="IFW270" s="125"/>
      <c r="IFX270" s="44"/>
      <c r="IFY270" s="44"/>
      <c r="IFZ270" s="41"/>
      <c r="IGA270" s="42"/>
      <c r="IGB270" s="42"/>
      <c r="IGC270" s="125"/>
      <c r="IGD270" s="44"/>
      <c r="IGE270" s="44"/>
      <c r="IGF270" s="41"/>
      <c r="IGG270" s="42"/>
      <c r="IGH270" s="42"/>
      <c r="IGI270" s="125"/>
      <c r="IGJ270" s="44"/>
      <c r="IGK270" s="44"/>
      <c r="IGL270" s="41"/>
      <c r="IGM270" s="42"/>
      <c r="IGN270" s="42"/>
      <c r="IGO270" s="125"/>
      <c r="IGP270" s="44"/>
      <c r="IGQ270" s="44"/>
      <c r="IGR270" s="41"/>
      <c r="IGS270" s="42"/>
      <c r="IGT270" s="42"/>
      <c r="IGU270" s="125"/>
      <c r="IGV270" s="44"/>
      <c r="IGW270" s="44"/>
      <c r="IGX270" s="41"/>
      <c r="IGY270" s="42"/>
      <c r="IGZ270" s="42"/>
      <c r="IHA270" s="125"/>
      <c r="IHB270" s="44"/>
      <c r="IHC270" s="44"/>
      <c r="IHD270" s="41"/>
      <c r="IHE270" s="42"/>
      <c r="IHF270" s="42"/>
      <c r="IHG270" s="125"/>
      <c r="IHH270" s="44"/>
      <c r="IHI270" s="44"/>
      <c r="IHJ270" s="41"/>
      <c r="IHK270" s="42"/>
      <c r="IHL270" s="42"/>
      <c r="IHM270" s="125"/>
      <c r="IHN270" s="44"/>
      <c r="IHO270" s="44"/>
      <c r="IHP270" s="41"/>
      <c r="IHQ270" s="42"/>
      <c r="IHR270" s="42"/>
      <c r="IHS270" s="125"/>
      <c r="IHT270" s="44"/>
      <c r="IHU270" s="44"/>
      <c r="IHV270" s="41"/>
      <c r="IHW270" s="42"/>
      <c r="IHX270" s="42"/>
      <c r="IHY270" s="125"/>
      <c r="IHZ270" s="44"/>
      <c r="IIA270" s="44"/>
      <c r="IIB270" s="41"/>
      <c r="IIC270" s="42"/>
      <c r="IID270" s="42"/>
      <c r="IIE270" s="125"/>
      <c r="IIF270" s="44"/>
      <c r="IIG270" s="44"/>
      <c r="IIH270" s="41"/>
      <c r="III270" s="42"/>
      <c r="IIJ270" s="42"/>
      <c r="IIK270" s="125"/>
      <c r="IIL270" s="44"/>
      <c r="IIM270" s="44"/>
      <c r="IIN270" s="41"/>
      <c r="IIO270" s="42"/>
      <c r="IIP270" s="42"/>
      <c r="IIQ270" s="125"/>
      <c r="IIR270" s="44"/>
      <c r="IIS270" s="44"/>
      <c r="IIT270" s="41"/>
      <c r="IIU270" s="42"/>
      <c r="IIV270" s="42"/>
      <c r="IIW270" s="125"/>
      <c r="IIX270" s="44"/>
      <c r="IIY270" s="44"/>
      <c r="IIZ270" s="41"/>
      <c r="IJA270" s="42"/>
      <c r="IJB270" s="42"/>
      <c r="IJC270" s="125"/>
      <c r="IJD270" s="44"/>
      <c r="IJE270" s="44"/>
      <c r="IJF270" s="41"/>
      <c r="IJG270" s="42"/>
      <c r="IJH270" s="42"/>
      <c r="IJI270" s="125"/>
      <c r="IJJ270" s="44"/>
      <c r="IJK270" s="44"/>
      <c r="IJL270" s="41"/>
      <c r="IJM270" s="42"/>
      <c r="IJN270" s="42"/>
      <c r="IJO270" s="125"/>
      <c r="IJP270" s="44"/>
      <c r="IJQ270" s="44"/>
      <c r="IJR270" s="41"/>
      <c r="IJS270" s="42"/>
      <c r="IJT270" s="42"/>
      <c r="IJU270" s="125"/>
      <c r="IJV270" s="44"/>
      <c r="IJW270" s="44"/>
      <c r="IJX270" s="41"/>
      <c r="IJY270" s="42"/>
      <c r="IJZ270" s="42"/>
      <c r="IKA270" s="125"/>
      <c r="IKB270" s="44"/>
      <c r="IKC270" s="44"/>
      <c r="IKD270" s="41"/>
      <c r="IKE270" s="42"/>
      <c r="IKF270" s="42"/>
      <c r="IKG270" s="125"/>
      <c r="IKH270" s="44"/>
      <c r="IKI270" s="44"/>
      <c r="IKJ270" s="41"/>
      <c r="IKK270" s="42"/>
      <c r="IKL270" s="42"/>
      <c r="IKM270" s="125"/>
      <c r="IKN270" s="44"/>
      <c r="IKO270" s="44"/>
      <c r="IKP270" s="41"/>
      <c r="IKQ270" s="42"/>
      <c r="IKR270" s="42"/>
      <c r="IKS270" s="125"/>
      <c r="IKT270" s="44"/>
      <c r="IKU270" s="44"/>
      <c r="IKV270" s="41"/>
      <c r="IKW270" s="42"/>
      <c r="IKX270" s="42"/>
      <c r="IKY270" s="125"/>
      <c r="IKZ270" s="44"/>
      <c r="ILA270" s="44"/>
      <c r="ILB270" s="41"/>
      <c r="ILC270" s="42"/>
      <c r="ILD270" s="42"/>
      <c r="ILE270" s="125"/>
      <c r="ILF270" s="44"/>
      <c r="ILG270" s="44"/>
      <c r="ILH270" s="41"/>
      <c r="ILI270" s="42"/>
      <c r="ILJ270" s="42"/>
      <c r="ILK270" s="125"/>
      <c r="ILL270" s="44"/>
      <c r="ILM270" s="44"/>
      <c r="ILN270" s="41"/>
      <c r="ILO270" s="42"/>
      <c r="ILP270" s="42"/>
      <c r="ILQ270" s="125"/>
      <c r="ILR270" s="44"/>
      <c r="ILS270" s="44"/>
      <c r="ILT270" s="41"/>
      <c r="ILU270" s="42"/>
      <c r="ILV270" s="42"/>
      <c r="ILW270" s="125"/>
      <c r="ILX270" s="44"/>
      <c r="ILY270" s="44"/>
      <c r="ILZ270" s="41"/>
      <c r="IMA270" s="42"/>
      <c r="IMB270" s="42"/>
      <c r="IMC270" s="125"/>
      <c r="IMD270" s="44"/>
      <c r="IME270" s="44"/>
      <c r="IMF270" s="41"/>
      <c r="IMG270" s="42"/>
      <c r="IMH270" s="42"/>
      <c r="IMI270" s="125"/>
      <c r="IMJ270" s="44"/>
      <c r="IMK270" s="44"/>
      <c r="IML270" s="41"/>
      <c r="IMM270" s="42"/>
      <c r="IMN270" s="42"/>
      <c r="IMO270" s="125"/>
      <c r="IMP270" s="44"/>
      <c r="IMQ270" s="44"/>
      <c r="IMR270" s="41"/>
      <c r="IMS270" s="42"/>
      <c r="IMT270" s="42"/>
      <c r="IMU270" s="125"/>
      <c r="IMV270" s="44"/>
      <c r="IMW270" s="44"/>
      <c r="IMX270" s="41"/>
      <c r="IMY270" s="42"/>
      <c r="IMZ270" s="42"/>
      <c r="INA270" s="125"/>
      <c r="INB270" s="44"/>
      <c r="INC270" s="44"/>
      <c r="IND270" s="41"/>
      <c r="INE270" s="42"/>
      <c r="INF270" s="42"/>
      <c r="ING270" s="125"/>
      <c r="INH270" s="44"/>
      <c r="INI270" s="44"/>
      <c r="INJ270" s="41"/>
      <c r="INK270" s="42"/>
      <c r="INL270" s="42"/>
      <c r="INM270" s="125"/>
      <c r="INN270" s="44"/>
      <c r="INO270" s="44"/>
      <c r="INP270" s="41"/>
      <c r="INQ270" s="42"/>
      <c r="INR270" s="42"/>
      <c r="INS270" s="125"/>
      <c r="INT270" s="44"/>
      <c r="INU270" s="44"/>
      <c r="INV270" s="41"/>
      <c r="INW270" s="42"/>
      <c r="INX270" s="42"/>
      <c r="INY270" s="125"/>
      <c r="INZ270" s="44"/>
      <c r="IOA270" s="44"/>
      <c r="IOB270" s="41"/>
      <c r="IOC270" s="42"/>
      <c r="IOD270" s="42"/>
      <c r="IOE270" s="125"/>
      <c r="IOF270" s="44"/>
      <c r="IOG270" s="44"/>
      <c r="IOH270" s="41"/>
      <c r="IOI270" s="42"/>
      <c r="IOJ270" s="42"/>
      <c r="IOK270" s="125"/>
      <c r="IOL270" s="44"/>
      <c r="IOM270" s="44"/>
      <c r="ION270" s="41"/>
      <c r="IOO270" s="42"/>
      <c r="IOP270" s="42"/>
      <c r="IOQ270" s="125"/>
      <c r="IOR270" s="44"/>
      <c r="IOS270" s="44"/>
      <c r="IOT270" s="41"/>
      <c r="IOU270" s="42"/>
      <c r="IOV270" s="42"/>
      <c r="IOW270" s="125"/>
      <c r="IOX270" s="44"/>
      <c r="IOY270" s="44"/>
      <c r="IOZ270" s="41"/>
      <c r="IPA270" s="42"/>
      <c r="IPB270" s="42"/>
      <c r="IPC270" s="125"/>
      <c r="IPD270" s="44"/>
      <c r="IPE270" s="44"/>
      <c r="IPF270" s="41"/>
      <c r="IPG270" s="42"/>
      <c r="IPH270" s="42"/>
      <c r="IPI270" s="125"/>
      <c r="IPJ270" s="44"/>
      <c r="IPK270" s="44"/>
      <c r="IPL270" s="41"/>
      <c r="IPM270" s="42"/>
      <c r="IPN270" s="42"/>
      <c r="IPO270" s="125"/>
      <c r="IPP270" s="44"/>
      <c r="IPQ270" s="44"/>
      <c r="IPR270" s="41"/>
      <c r="IPS270" s="42"/>
      <c r="IPT270" s="42"/>
      <c r="IPU270" s="125"/>
      <c r="IPV270" s="44"/>
      <c r="IPW270" s="44"/>
      <c r="IPX270" s="41"/>
      <c r="IPY270" s="42"/>
      <c r="IPZ270" s="42"/>
      <c r="IQA270" s="125"/>
      <c r="IQB270" s="44"/>
      <c r="IQC270" s="44"/>
      <c r="IQD270" s="41"/>
      <c r="IQE270" s="42"/>
      <c r="IQF270" s="42"/>
      <c r="IQG270" s="125"/>
      <c r="IQH270" s="44"/>
      <c r="IQI270" s="44"/>
      <c r="IQJ270" s="41"/>
      <c r="IQK270" s="42"/>
      <c r="IQL270" s="42"/>
      <c r="IQM270" s="125"/>
      <c r="IQN270" s="44"/>
      <c r="IQO270" s="44"/>
      <c r="IQP270" s="41"/>
      <c r="IQQ270" s="42"/>
      <c r="IQR270" s="42"/>
      <c r="IQS270" s="125"/>
      <c r="IQT270" s="44"/>
      <c r="IQU270" s="44"/>
      <c r="IQV270" s="41"/>
      <c r="IQW270" s="42"/>
      <c r="IQX270" s="42"/>
      <c r="IQY270" s="125"/>
      <c r="IQZ270" s="44"/>
      <c r="IRA270" s="44"/>
      <c r="IRB270" s="41"/>
      <c r="IRC270" s="42"/>
      <c r="IRD270" s="42"/>
      <c r="IRE270" s="125"/>
      <c r="IRF270" s="44"/>
      <c r="IRG270" s="44"/>
      <c r="IRH270" s="41"/>
      <c r="IRI270" s="42"/>
      <c r="IRJ270" s="42"/>
      <c r="IRK270" s="125"/>
      <c r="IRL270" s="44"/>
      <c r="IRM270" s="44"/>
      <c r="IRN270" s="41"/>
      <c r="IRO270" s="42"/>
      <c r="IRP270" s="42"/>
      <c r="IRQ270" s="125"/>
      <c r="IRR270" s="44"/>
      <c r="IRS270" s="44"/>
      <c r="IRT270" s="41"/>
      <c r="IRU270" s="42"/>
      <c r="IRV270" s="42"/>
      <c r="IRW270" s="125"/>
      <c r="IRX270" s="44"/>
      <c r="IRY270" s="44"/>
      <c r="IRZ270" s="41"/>
      <c r="ISA270" s="42"/>
      <c r="ISB270" s="42"/>
      <c r="ISC270" s="125"/>
      <c r="ISD270" s="44"/>
      <c r="ISE270" s="44"/>
      <c r="ISF270" s="41"/>
      <c r="ISG270" s="42"/>
      <c r="ISH270" s="42"/>
      <c r="ISI270" s="125"/>
      <c r="ISJ270" s="44"/>
      <c r="ISK270" s="44"/>
      <c r="ISL270" s="41"/>
      <c r="ISM270" s="42"/>
      <c r="ISN270" s="42"/>
      <c r="ISO270" s="125"/>
      <c r="ISP270" s="44"/>
      <c r="ISQ270" s="44"/>
      <c r="ISR270" s="41"/>
      <c r="ISS270" s="42"/>
      <c r="IST270" s="42"/>
      <c r="ISU270" s="125"/>
      <c r="ISV270" s="44"/>
      <c r="ISW270" s="44"/>
      <c r="ISX270" s="41"/>
      <c r="ISY270" s="42"/>
      <c r="ISZ270" s="42"/>
      <c r="ITA270" s="125"/>
      <c r="ITB270" s="44"/>
      <c r="ITC270" s="44"/>
      <c r="ITD270" s="41"/>
      <c r="ITE270" s="42"/>
      <c r="ITF270" s="42"/>
      <c r="ITG270" s="125"/>
      <c r="ITH270" s="44"/>
      <c r="ITI270" s="44"/>
      <c r="ITJ270" s="41"/>
      <c r="ITK270" s="42"/>
      <c r="ITL270" s="42"/>
      <c r="ITM270" s="125"/>
      <c r="ITN270" s="44"/>
      <c r="ITO270" s="44"/>
      <c r="ITP270" s="41"/>
      <c r="ITQ270" s="42"/>
      <c r="ITR270" s="42"/>
      <c r="ITS270" s="125"/>
      <c r="ITT270" s="44"/>
      <c r="ITU270" s="44"/>
      <c r="ITV270" s="41"/>
      <c r="ITW270" s="42"/>
      <c r="ITX270" s="42"/>
      <c r="ITY270" s="125"/>
      <c r="ITZ270" s="44"/>
      <c r="IUA270" s="44"/>
      <c r="IUB270" s="41"/>
      <c r="IUC270" s="42"/>
      <c r="IUD270" s="42"/>
      <c r="IUE270" s="125"/>
      <c r="IUF270" s="44"/>
      <c r="IUG270" s="44"/>
      <c r="IUH270" s="41"/>
      <c r="IUI270" s="42"/>
      <c r="IUJ270" s="42"/>
      <c r="IUK270" s="125"/>
      <c r="IUL270" s="44"/>
      <c r="IUM270" s="44"/>
      <c r="IUN270" s="41"/>
      <c r="IUO270" s="42"/>
      <c r="IUP270" s="42"/>
      <c r="IUQ270" s="125"/>
      <c r="IUR270" s="44"/>
      <c r="IUS270" s="44"/>
      <c r="IUT270" s="41"/>
      <c r="IUU270" s="42"/>
      <c r="IUV270" s="42"/>
      <c r="IUW270" s="125"/>
      <c r="IUX270" s="44"/>
      <c r="IUY270" s="44"/>
      <c r="IUZ270" s="41"/>
      <c r="IVA270" s="42"/>
      <c r="IVB270" s="42"/>
      <c r="IVC270" s="125"/>
      <c r="IVD270" s="44"/>
      <c r="IVE270" s="44"/>
      <c r="IVF270" s="41"/>
      <c r="IVG270" s="42"/>
      <c r="IVH270" s="42"/>
      <c r="IVI270" s="125"/>
      <c r="IVJ270" s="44"/>
      <c r="IVK270" s="44"/>
      <c r="IVL270" s="41"/>
      <c r="IVM270" s="42"/>
      <c r="IVN270" s="42"/>
      <c r="IVO270" s="125"/>
      <c r="IVP270" s="44"/>
      <c r="IVQ270" s="44"/>
      <c r="IVR270" s="41"/>
      <c r="IVS270" s="42"/>
      <c r="IVT270" s="42"/>
      <c r="IVU270" s="125"/>
      <c r="IVV270" s="44"/>
      <c r="IVW270" s="44"/>
      <c r="IVX270" s="41"/>
      <c r="IVY270" s="42"/>
      <c r="IVZ270" s="42"/>
      <c r="IWA270" s="125"/>
      <c r="IWB270" s="44"/>
      <c r="IWC270" s="44"/>
      <c r="IWD270" s="41"/>
      <c r="IWE270" s="42"/>
      <c r="IWF270" s="42"/>
      <c r="IWG270" s="125"/>
      <c r="IWH270" s="44"/>
      <c r="IWI270" s="44"/>
      <c r="IWJ270" s="41"/>
      <c r="IWK270" s="42"/>
      <c r="IWL270" s="42"/>
      <c r="IWM270" s="125"/>
      <c r="IWN270" s="44"/>
      <c r="IWO270" s="44"/>
      <c r="IWP270" s="41"/>
      <c r="IWQ270" s="42"/>
      <c r="IWR270" s="42"/>
      <c r="IWS270" s="125"/>
      <c r="IWT270" s="44"/>
      <c r="IWU270" s="44"/>
      <c r="IWV270" s="41"/>
      <c r="IWW270" s="42"/>
      <c r="IWX270" s="42"/>
      <c r="IWY270" s="125"/>
      <c r="IWZ270" s="44"/>
      <c r="IXA270" s="44"/>
      <c r="IXB270" s="41"/>
      <c r="IXC270" s="42"/>
      <c r="IXD270" s="42"/>
      <c r="IXE270" s="125"/>
      <c r="IXF270" s="44"/>
      <c r="IXG270" s="44"/>
      <c r="IXH270" s="41"/>
      <c r="IXI270" s="42"/>
      <c r="IXJ270" s="42"/>
      <c r="IXK270" s="125"/>
      <c r="IXL270" s="44"/>
      <c r="IXM270" s="44"/>
      <c r="IXN270" s="41"/>
      <c r="IXO270" s="42"/>
      <c r="IXP270" s="42"/>
      <c r="IXQ270" s="125"/>
      <c r="IXR270" s="44"/>
      <c r="IXS270" s="44"/>
      <c r="IXT270" s="41"/>
      <c r="IXU270" s="42"/>
      <c r="IXV270" s="42"/>
      <c r="IXW270" s="125"/>
      <c r="IXX270" s="44"/>
      <c r="IXY270" s="44"/>
      <c r="IXZ270" s="41"/>
      <c r="IYA270" s="42"/>
      <c r="IYB270" s="42"/>
      <c r="IYC270" s="125"/>
      <c r="IYD270" s="44"/>
      <c r="IYE270" s="44"/>
      <c r="IYF270" s="41"/>
      <c r="IYG270" s="42"/>
      <c r="IYH270" s="42"/>
      <c r="IYI270" s="125"/>
      <c r="IYJ270" s="44"/>
      <c r="IYK270" s="44"/>
      <c r="IYL270" s="41"/>
      <c r="IYM270" s="42"/>
      <c r="IYN270" s="42"/>
      <c r="IYO270" s="125"/>
      <c r="IYP270" s="44"/>
      <c r="IYQ270" s="44"/>
      <c r="IYR270" s="41"/>
      <c r="IYS270" s="42"/>
      <c r="IYT270" s="42"/>
      <c r="IYU270" s="125"/>
      <c r="IYV270" s="44"/>
      <c r="IYW270" s="44"/>
      <c r="IYX270" s="41"/>
      <c r="IYY270" s="42"/>
      <c r="IYZ270" s="42"/>
      <c r="IZA270" s="125"/>
      <c r="IZB270" s="44"/>
      <c r="IZC270" s="44"/>
      <c r="IZD270" s="41"/>
      <c r="IZE270" s="42"/>
      <c r="IZF270" s="42"/>
      <c r="IZG270" s="125"/>
      <c r="IZH270" s="44"/>
      <c r="IZI270" s="44"/>
      <c r="IZJ270" s="41"/>
      <c r="IZK270" s="42"/>
      <c r="IZL270" s="42"/>
      <c r="IZM270" s="125"/>
      <c r="IZN270" s="44"/>
      <c r="IZO270" s="44"/>
      <c r="IZP270" s="41"/>
      <c r="IZQ270" s="42"/>
      <c r="IZR270" s="42"/>
      <c r="IZS270" s="125"/>
      <c r="IZT270" s="44"/>
      <c r="IZU270" s="44"/>
      <c r="IZV270" s="41"/>
      <c r="IZW270" s="42"/>
      <c r="IZX270" s="42"/>
      <c r="IZY270" s="125"/>
      <c r="IZZ270" s="44"/>
      <c r="JAA270" s="44"/>
      <c r="JAB270" s="41"/>
      <c r="JAC270" s="42"/>
      <c r="JAD270" s="42"/>
      <c r="JAE270" s="125"/>
      <c r="JAF270" s="44"/>
      <c r="JAG270" s="44"/>
      <c r="JAH270" s="41"/>
      <c r="JAI270" s="42"/>
      <c r="JAJ270" s="42"/>
      <c r="JAK270" s="125"/>
      <c r="JAL270" s="44"/>
      <c r="JAM270" s="44"/>
      <c r="JAN270" s="41"/>
      <c r="JAO270" s="42"/>
      <c r="JAP270" s="42"/>
      <c r="JAQ270" s="125"/>
      <c r="JAR270" s="44"/>
      <c r="JAS270" s="44"/>
      <c r="JAT270" s="41"/>
      <c r="JAU270" s="42"/>
      <c r="JAV270" s="42"/>
      <c r="JAW270" s="125"/>
      <c r="JAX270" s="44"/>
      <c r="JAY270" s="44"/>
      <c r="JAZ270" s="41"/>
      <c r="JBA270" s="42"/>
      <c r="JBB270" s="42"/>
      <c r="JBC270" s="125"/>
      <c r="JBD270" s="44"/>
      <c r="JBE270" s="44"/>
      <c r="JBF270" s="41"/>
      <c r="JBG270" s="42"/>
      <c r="JBH270" s="42"/>
      <c r="JBI270" s="125"/>
      <c r="JBJ270" s="44"/>
      <c r="JBK270" s="44"/>
      <c r="JBL270" s="41"/>
      <c r="JBM270" s="42"/>
      <c r="JBN270" s="42"/>
      <c r="JBO270" s="125"/>
      <c r="JBP270" s="44"/>
      <c r="JBQ270" s="44"/>
      <c r="JBR270" s="41"/>
      <c r="JBS270" s="42"/>
      <c r="JBT270" s="42"/>
      <c r="JBU270" s="125"/>
      <c r="JBV270" s="44"/>
      <c r="JBW270" s="44"/>
      <c r="JBX270" s="41"/>
      <c r="JBY270" s="42"/>
      <c r="JBZ270" s="42"/>
      <c r="JCA270" s="125"/>
      <c r="JCB270" s="44"/>
      <c r="JCC270" s="44"/>
      <c r="JCD270" s="41"/>
      <c r="JCE270" s="42"/>
      <c r="JCF270" s="42"/>
      <c r="JCG270" s="125"/>
      <c r="JCH270" s="44"/>
      <c r="JCI270" s="44"/>
      <c r="JCJ270" s="41"/>
      <c r="JCK270" s="42"/>
      <c r="JCL270" s="42"/>
      <c r="JCM270" s="125"/>
      <c r="JCN270" s="44"/>
      <c r="JCO270" s="44"/>
      <c r="JCP270" s="41"/>
      <c r="JCQ270" s="42"/>
      <c r="JCR270" s="42"/>
      <c r="JCS270" s="125"/>
      <c r="JCT270" s="44"/>
      <c r="JCU270" s="44"/>
      <c r="JCV270" s="41"/>
      <c r="JCW270" s="42"/>
      <c r="JCX270" s="42"/>
      <c r="JCY270" s="125"/>
      <c r="JCZ270" s="44"/>
      <c r="JDA270" s="44"/>
      <c r="JDB270" s="41"/>
      <c r="JDC270" s="42"/>
      <c r="JDD270" s="42"/>
      <c r="JDE270" s="125"/>
      <c r="JDF270" s="44"/>
      <c r="JDG270" s="44"/>
      <c r="JDH270" s="41"/>
      <c r="JDI270" s="42"/>
      <c r="JDJ270" s="42"/>
      <c r="JDK270" s="125"/>
      <c r="JDL270" s="44"/>
      <c r="JDM270" s="44"/>
      <c r="JDN270" s="41"/>
      <c r="JDO270" s="42"/>
      <c r="JDP270" s="42"/>
      <c r="JDQ270" s="125"/>
      <c r="JDR270" s="44"/>
      <c r="JDS270" s="44"/>
      <c r="JDT270" s="41"/>
      <c r="JDU270" s="42"/>
      <c r="JDV270" s="42"/>
      <c r="JDW270" s="125"/>
      <c r="JDX270" s="44"/>
      <c r="JDY270" s="44"/>
      <c r="JDZ270" s="41"/>
      <c r="JEA270" s="42"/>
      <c r="JEB270" s="42"/>
      <c r="JEC270" s="125"/>
      <c r="JED270" s="44"/>
      <c r="JEE270" s="44"/>
      <c r="JEF270" s="41"/>
      <c r="JEG270" s="42"/>
      <c r="JEH270" s="42"/>
      <c r="JEI270" s="125"/>
      <c r="JEJ270" s="44"/>
      <c r="JEK270" s="44"/>
      <c r="JEL270" s="41"/>
      <c r="JEM270" s="42"/>
      <c r="JEN270" s="42"/>
      <c r="JEO270" s="125"/>
      <c r="JEP270" s="44"/>
      <c r="JEQ270" s="44"/>
      <c r="JER270" s="41"/>
      <c r="JES270" s="42"/>
      <c r="JET270" s="42"/>
      <c r="JEU270" s="125"/>
      <c r="JEV270" s="44"/>
      <c r="JEW270" s="44"/>
      <c r="JEX270" s="41"/>
      <c r="JEY270" s="42"/>
      <c r="JEZ270" s="42"/>
      <c r="JFA270" s="125"/>
      <c r="JFB270" s="44"/>
      <c r="JFC270" s="44"/>
      <c r="JFD270" s="41"/>
      <c r="JFE270" s="42"/>
      <c r="JFF270" s="42"/>
      <c r="JFG270" s="125"/>
      <c r="JFH270" s="44"/>
      <c r="JFI270" s="44"/>
      <c r="JFJ270" s="41"/>
      <c r="JFK270" s="42"/>
      <c r="JFL270" s="42"/>
      <c r="JFM270" s="125"/>
      <c r="JFN270" s="44"/>
      <c r="JFO270" s="44"/>
      <c r="JFP270" s="41"/>
      <c r="JFQ270" s="42"/>
      <c r="JFR270" s="42"/>
      <c r="JFS270" s="125"/>
      <c r="JFT270" s="44"/>
      <c r="JFU270" s="44"/>
      <c r="JFV270" s="41"/>
      <c r="JFW270" s="42"/>
      <c r="JFX270" s="42"/>
      <c r="JFY270" s="125"/>
      <c r="JFZ270" s="44"/>
      <c r="JGA270" s="44"/>
      <c r="JGB270" s="41"/>
      <c r="JGC270" s="42"/>
      <c r="JGD270" s="42"/>
      <c r="JGE270" s="125"/>
      <c r="JGF270" s="44"/>
      <c r="JGG270" s="44"/>
      <c r="JGH270" s="41"/>
      <c r="JGI270" s="42"/>
      <c r="JGJ270" s="42"/>
      <c r="JGK270" s="125"/>
      <c r="JGL270" s="44"/>
      <c r="JGM270" s="44"/>
      <c r="JGN270" s="41"/>
      <c r="JGO270" s="42"/>
      <c r="JGP270" s="42"/>
      <c r="JGQ270" s="125"/>
      <c r="JGR270" s="44"/>
      <c r="JGS270" s="44"/>
      <c r="JGT270" s="41"/>
      <c r="JGU270" s="42"/>
      <c r="JGV270" s="42"/>
      <c r="JGW270" s="125"/>
      <c r="JGX270" s="44"/>
      <c r="JGY270" s="44"/>
      <c r="JGZ270" s="41"/>
      <c r="JHA270" s="42"/>
      <c r="JHB270" s="42"/>
      <c r="JHC270" s="125"/>
      <c r="JHD270" s="44"/>
      <c r="JHE270" s="44"/>
      <c r="JHF270" s="41"/>
      <c r="JHG270" s="42"/>
      <c r="JHH270" s="42"/>
      <c r="JHI270" s="125"/>
      <c r="JHJ270" s="44"/>
      <c r="JHK270" s="44"/>
      <c r="JHL270" s="41"/>
      <c r="JHM270" s="42"/>
      <c r="JHN270" s="42"/>
      <c r="JHO270" s="125"/>
      <c r="JHP270" s="44"/>
      <c r="JHQ270" s="44"/>
      <c r="JHR270" s="41"/>
      <c r="JHS270" s="42"/>
      <c r="JHT270" s="42"/>
      <c r="JHU270" s="125"/>
      <c r="JHV270" s="44"/>
      <c r="JHW270" s="44"/>
      <c r="JHX270" s="41"/>
      <c r="JHY270" s="42"/>
      <c r="JHZ270" s="42"/>
      <c r="JIA270" s="125"/>
      <c r="JIB270" s="44"/>
      <c r="JIC270" s="44"/>
      <c r="JID270" s="41"/>
      <c r="JIE270" s="42"/>
      <c r="JIF270" s="42"/>
      <c r="JIG270" s="125"/>
      <c r="JIH270" s="44"/>
      <c r="JII270" s="44"/>
      <c r="JIJ270" s="41"/>
      <c r="JIK270" s="42"/>
      <c r="JIL270" s="42"/>
      <c r="JIM270" s="125"/>
      <c r="JIN270" s="44"/>
      <c r="JIO270" s="44"/>
      <c r="JIP270" s="41"/>
      <c r="JIQ270" s="42"/>
      <c r="JIR270" s="42"/>
      <c r="JIS270" s="125"/>
      <c r="JIT270" s="44"/>
      <c r="JIU270" s="44"/>
      <c r="JIV270" s="41"/>
      <c r="JIW270" s="42"/>
      <c r="JIX270" s="42"/>
      <c r="JIY270" s="125"/>
      <c r="JIZ270" s="44"/>
      <c r="JJA270" s="44"/>
      <c r="JJB270" s="41"/>
      <c r="JJC270" s="42"/>
      <c r="JJD270" s="42"/>
      <c r="JJE270" s="125"/>
      <c r="JJF270" s="44"/>
      <c r="JJG270" s="44"/>
      <c r="JJH270" s="41"/>
      <c r="JJI270" s="42"/>
      <c r="JJJ270" s="42"/>
      <c r="JJK270" s="125"/>
      <c r="JJL270" s="44"/>
      <c r="JJM270" s="44"/>
      <c r="JJN270" s="41"/>
      <c r="JJO270" s="42"/>
      <c r="JJP270" s="42"/>
      <c r="JJQ270" s="125"/>
      <c r="JJR270" s="44"/>
      <c r="JJS270" s="44"/>
      <c r="JJT270" s="41"/>
      <c r="JJU270" s="42"/>
      <c r="JJV270" s="42"/>
      <c r="JJW270" s="125"/>
      <c r="JJX270" s="44"/>
      <c r="JJY270" s="44"/>
      <c r="JJZ270" s="41"/>
      <c r="JKA270" s="42"/>
      <c r="JKB270" s="42"/>
      <c r="JKC270" s="125"/>
      <c r="JKD270" s="44"/>
      <c r="JKE270" s="44"/>
      <c r="JKF270" s="41"/>
      <c r="JKG270" s="42"/>
      <c r="JKH270" s="42"/>
      <c r="JKI270" s="125"/>
      <c r="JKJ270" s="44"/>
      <c r="JKK270" s="44"/>
      <c r="JKL270" s="41"/>
      <c r="JKM270" s="42"/>
      <c r="JKN270" s="42"/>
      <c r="JKO270" s="125"/>
      <c r="JKP270" s="44"/>
      <c r="JKQ270" s="44"/>
      <c r="JKR270" s="41"/>
      <c r="JKS270" s="42"/>
      <c r="JKT270" s="42"/>
      <c r="JKU270" s="125"/>
      <c r="JKV270" s="44"/>
      <c r="JKW270" s="44"/>
      <c r="JKX270" s="41"/>
      <c r="JKY270" s="42"/>
      <c r="JKZ270" s="42"/>
      <c r="JLA270" s="125"/>
      <c r="JLB270" s="44"/>
      <c r="JLC270" s="44"/>
      <c r="JLD270" s="41"/>
      <c r="JLE270" s="42"/>
      <c r="JLF270" s="42"/>
      <c r="JLG270" s="125"/>
      <c r="JLH270" s="44"/>
      <c r="JLI270" s="44"/>
      <c r="JLJ270" s="41"/>
      <c r="JLK270" s="42"/>
      <c r="JLL270" s="42"/>
      <c r="JLM270" s="125"/>
      <c r="JLN270" s="44"/>
      <c r="JLO270" s="44"/>
      <c r="JLP270" s="41"/>
      <c r="JLQ270" s="42"/>
      <c r="JLR270" s="42"/>
      <c r="JLS270" s="125"/>
      <c r="JLT270" s="44"/>
      <c r="JLU270" s="44"/>
      <c r="JLV270" s="41"/>
      <c r="JLW270" s="42"/>
      <c r="JLX270" s="42"/>
      <c r="JLY270" s="125"/>
      <c r="JLZ270" s="44"/>
      <c r="JMA270" s="44"/>
      <c r="JMB270" s="41"/>
      <c r="JMC270" s="42"/>
      <c r="JMD270" s="42"/>
      <c r="JME270" s="125"/>
      <c r="JMF270" s="44"/>
      <c r="JMG270" s="44"/>
      <c r="JMH270" s="41"/>
      <c r="JMI270" s="42"/>
      <c r="JMJ270" s="42"/>
      <c r="JMK270" s="125"/>
      <c r="JML270" s="44"/>
      <c r="JMM270" s="44"/>
      <c r="JMN270" s="41"/>
      <c r="JMO270" s="42"/>
      <c r="JMP270" s="42"/>
      <c r="JMQ270" s="125"/>
      <c r="JMR270" s="44"/>
      <c r="JMS270" s="44"/>
      <c r="JMT270" s="41"/>
      <c r="JMU270" s="42"/>
      <c r="JMV270" s="42"/>
      <c r="JMW270" s="125"/>
      <c r="JMX270" s="44"/>
      <c r="JMY270" s="44"/>
      <c r="JMZ270" s="41"/>
      <c r="JNA270" s="42"/>
      <c r="JNB270" s="42"/>
      <c r="JNC270" s="125"/>
      <c r="JND270" s="44"/>
      <c r="JNE270" s="44"/>
      <c r="JNF270" s="41"/>
      <c r="JNG270" s="42"/>
      <c r="JNH270" s="42"/>
      <c r="JNI270" s="125"/>
      <c r="JNJ270" s="44"/>
      <c r="JNK270" s="44"/>
      <c r="JNL270" s="41"/>
      <c r="JNM270" s="42"/>
      <c r="JNN270" s="42"/>
      <c r="JNO270" s="125"/>
      <c r="JNP270" s="44"/>
      <c r="JNQ270" s="44"/>
      <c r="JNR270" s="41"/>
      <c r="JNS270" s="42"/>
      <c r="JNT270" s="42"/>
      <c r="JNU270" s="125"/>
      <c r="JNV270" s="44"/>
      <c r="JNW270" s="44"/>
      <c r="JNX270" s="41"/>
      <c r="JNY270" s="42"/>
      <c r="JNZ270" s="42"/>
      <c r="JOA270" s="125"/>
      <c r="JOB270" s="44"/>
      <c r="JOC270" s="44"/>
      <c r="JOD270" s="41"/>
      <c r="JOE270" s="42"/>
      <c r="JOF270" s="42"/>
      <c r="JOG270" s="125"/>
      <c r="JOH270" s="44"/>
      <c r="JOI270" s="44"/>
      <c r="JOJ270" s="41"/>
      <c r="JOK270" s="42"/>
      <c r="JOL270" s="42"/>
      <c r="JOM270" s="125"/>
      <c r="JON270" s="44"/>
      <c r="JOO270" s="44"/>
      <c r="JOP270" s="41"/>
      <c r="JOQ270" s="42"/>
      <c r="JOR270" s="42"/>
      <c r="JOS270" s="125"/>
      <c r="JOT270" s="44"/>
      <c r="JOU270" s="44"/>
      <c r="JOV270" s="41"/>
      <c r="JOW270" s="42"/>
      <c r="JOX270" s="42"/>
      <c r="JOY270" s="125"/>
      <c r="JOZ270" s="44"/>
      <c r="JPA270" s="44"/>
      <c r="JPB270" s="41"/>
      <c r="JPC270" s="42"/>
      <c r="JPD270" s="42"/>
      <c r="JPE270" s="125"/>
      <c r="JPF270" s="44"/>
      <c r="JPG270" s="44"/>
      <c r="JPH270" s="41"/>
      <c r="JPI270" s="42"/>
      <c r="JPJ270" s="42"/>
      <c r="JPK270" s="125"/>
      <c r="JPL270" s="44"/>
      <c r="JPM270" s="44"/>
      <c r="JPN270" s="41"/>
      <c r="JPO270" s="42"/>
      <c r="JPP270" s="42"/>
      <c r="JPQ270" s="125"/>
      <c r="JPR270" s="44"/>
      <c r="JPS270" s="44"/>
      <c r="JPT270" s="41"/>
      <c r="JPU270" s="42"/>
      <c r="JPV270" s="42"/>
      <c r="JPW270" s="125"/>
      <c r="JPX270" s="44"/>
      <c r="JPY270" s="44"/>
      <c r="JPZ270" s="41"/>
      <c r="JQA270" s="42"/>
      <c r="JQB270" s="42"/>
      <c r="JQC270" s="125"/>
      <c r="JQD270" s="44"/>
      <c r="JQE270" s="44"/>
      <c r="JQF270" s="41"/>
      <c r="JQG270" s="42"/>
      <c r="JQH270" s="42"/>
      <c r="JQI270" s="125"/>
      <c r="JQJ270" s="44"/>
      <c r="JQK270" s="44"/>
      <c r="JQL270" s="41"/>
      <c r="JQM270" s="42"/>
      <c r="JQN270" s="42"/>
      <c r="JQO270" s="125"/>
      <c r="JQP270" s="44"/>
      <c r="JQQ270" s="44"/>
      <c r="JQR270" s="41"/>
      <c r="JQS270" s="42"/>
      <c r="JQT270" s="42"/>
      <c r="JQU270" s="125"/>
      <c r="JQV270" s="44"/>
      <c r="JQW270" s="44"/>
      <c r="JQX270" s="41"/>
      <c r="JQY270" s="42"/>
      <c r="JQZ270" s="42"/>
      <c r="JRA270" s="125"/>
      <c r="JRB270" s="44"/>
      <c r="JRC270" s="44"/>
      <c r="JRD270" s="41"/>
      <c r="JRE270" s="42"/>
      <c r="JRF270" s="42"/>
      <c r="JRG270" s="125"/>
      <c r="JRH270" s="44"/>
      <c r="JRI270" s="44"/>
      <c r="JRJ270" s="41"/>
      <c r="JRK270" s="42"/>
      <c r="JRL270" s="42"/>
      <c r="JRM270" s="125"/>
      <c r="JRN270" s="44"/>
      <c r="JRO270" s="44"/>
      <c r="JRP270" s="41"/>
      <c r="JRQ270" s="42"/>
      <c r="JRR270" s="42"/>
      <c r="JRS270" s="125"/>
      <c r="JRT270" s="44"/>
      <c r="JRU270" s="44"/>
      <c r="JRV270" s="41"/>
      <c r="JRW270" s="42"/>
      <c r="JRX270" s="42"/>
      <c r="JRY270" s="125"/>
      <c r="JRZ270" s="44"/>
      <c r="JSA270" s="44"/>
      <c r="JSB270" s="41"/>
      <c r="JSC270" s="42"/>
      <c r="JSD270" s="42"/>
      <c r="JSE270" s="125"/>
      <c r="JSF270" s="44"/>
      <c r="JSG270" s="44"/>
      <c r="JSH270" s="41"/>
      <c r="JSI270" s="42"/>
      <c r="JSJ270" s="42"/>
      <c r="JSK270" s="125"/>
      <c r="JSL270" s="44"/>
      <c r="JSM270" s="44"/>
      <c r="JSN270" s="41"/>
      <c r="JSO270" s="42"/>
      <c r="JSP270" s="42"/>
      <c r="JSQ270" s="125"/>
      <c r="JSR270" s="44"/>
      <c r="JSS270" s="44"/>
      <c r="JST270" s="41"/>
      <c r="JSU270" s="42"/>
      <c r="JSV270" s="42"/>
      <c r="JSW270" s="125"/>
      <c r="JSX270" s="44"/>
      <c r="JSY270" s="44"/>
      <c r="JSZ270" s="41"/>
      <c r="JTA270" s="42"/>
      <c r="JTB270" s="42"/>
      <c r="JTC270" s="125"/>
      <c r="JTD270" s="44"/>
      <c r="JTE270" s="44"/>
      <c r="JTF270" s="41"/>
      <c r="JTG270" s="42"/>
      <c r="JTH270" s="42"/>
      <c r="JTI270" s="125"/>
      <c r="JTJ270" s="44"/>
      <c r="JTK270" s="44"/>
      <c r="JTL270" s="41"/>
      <c r="JTM270" s="42"/>
      <c r="JTN270" s="42"/>
      <c r="JTO270" s="125"/>
      <c r="JTP270" s="44"/>
      <c r="JTQ270" s="44"/>
      <c r="JTR270" s="41"/>
      <c r="JTS270" s="42"/>
      <c r="JTT270" s="42"/>
      <c r="JTU270" s="125"/>
      <c r="JTV270" s="44"/>
      <c r="JTW270" s="44"/>
      <c r="JTX270" s="41"/>
      <c r="JTY270" s="42"/>
      <c r="JTZ270" s="42"/>
      <c r="JUA270" s="125"/>
      <c r="JUB270" s="44"/>
      <c r="JUC270" s="44"/>
      <c r="JUD270" s="41"/>
      <c r="JUE270" s="42"/>
      <c r="JUF270" s="42"/>
      <c r="JUG270" s="125"/>
      <c r="JUH270" s="44"/>
      <c r="JUI270" s="44"/>
      <c r="JUJ270" s="41"/>
      <c r="JUK270" s="42"/>
      <c r="JUL270" s="42"/>
      <c r="JUM270" s="125"/>
      <c r="JUN270" s="44"/>
      <c r="JUO270" s="44"/>
      <c r="JUP270" s="41"/>
      <c r="JUQ270" s="42"/>
      <c r="JUR270" s="42"/>
      <c r="JUS270" s="125"/>
      <c r="JUT270" s="44"/>
      <c r="JUU270" s="44"/>
      <c r="JUV270" s="41"/>
      <c r="JUW270" s="42"/>
      <c r="JUX270" s="42"/>
      <c r="JUY270" s="125"/>
      <c r="JUZ270" s="44"/>
      <c r="JVA270" s="44"/>
      <c r="JVB270" s="41"/>
      <c r="JVC270" s="42"/>
      <c r="JVD270" s="42"/>
      <c r="JVE270" s="125"/>
      <c r="JVF270" s="44"/>
      <c r="JVG270" s="44"/>
      <c r="JVH270" s="41"/>
      <c r="JVI270" s="42"/>
      <c r="JVJ270" s="42"/>
      <c r="JVK270" s="125"/>
      <c r="JVL270" s="44"/>
      <c r="JVM270" s="44"/>
      <c r="JVN270" s="41"/>
      <c r="JVO270" s="42"/>
      <c r="JVP270" s="42"/>
      <c r="JVQ270" s="125"/>
      <c r="JVR270" s="44"/>
      <c r="JVS270" s="44"/>
      <c r="JVT270" s="41"/>
      <c r="JVU270" s="42"/>
      <c r="JVV270" s="42"/>
      <c r="JVW270" s="125"/>
      <c r="JVX270" s="44"/>
      <c r="JVY270" s="44"/>
      <c r="JVZ270" s="41"/>
      <c r="JWA270" s="42"/>
      <c r="JWB270" s="42"/>
      <c r="JWC270" s="125"/>
      <c r="JWD270" s="44"/>
      <c r="JWE270" s="44"/>
      <c r="JWF270" s="41"/>
      <c r="JWG270" s="42"/>
      <c r="JWH270" s="42"/>
      <c r="JWI270" s="125"/>
      <c r="JWJ270" s="44"/>
      <c r="JWK270" s="44"/>
      <c r="JWL270" s="41"/>
      <c r="JWM270" s="42"/>
      <c r="JWN270" s="42"/>
      <c r="JWO270" s="125"/>
      <c r="JWP270" s="44"/>
      <c r="JWQ270" s="44"/>
      <c r="JWR270" s="41"/>
      <c r="JWS270" s="42"/>
      <c r="JWT270" s="42"/>
      <c r="JWU270" s="125"/>
      <c r="JWV270" s="44"/>
      <c r="JWW270" s="44"/>
      <c r="JWX270" s="41"/>
      <c r="JWY270" s="42"/>
      <c r="JWZ270" s="42"/>
      <c r="JXA270" s="125"/>
      <c r="JXB270" s="44"/>
      <c r="JXC270" s="44"/>
      <c r="JXD270" s="41"/>
      <c r="JXE270" s="42"/>
      <c r="JXF270" s="42"/>
      <c r="JXG270" s="125"/>
      <c r="JXH270" s="44"/>
      <c r="JXI270" s="44"/>
      <c r="JXJ270" s="41"/>
      <c r="JXK270" s="42"/>
      <c r="JXL270" s="42"/>
      <c r="JXM270" s="125"/>
      <c r="JXN270" s="44"/>
      <c r="JXO270" s="44"/>
      <c r="JXP270" s="41"/>
      <c r="JXQ270" s="42"/>
      <c r="JXR270" s="42"/>
      <c r="JXS270" s="125"/>
      <c r="JXT270" s="44"/>
      <c r="JXU270" s="44"/>
      <c r="JXV270" s="41"/>
      <c r="JXW270" s="42"/>
      <c r="JXX270" s="42"/>
      <c r="JXY270" s="125"/>
      <c r="JXZ270" s="44"/>
      <c r="JYA270" s="44"/>
      <c r="JYB270" s="41"/>
      <c r="JYC270" s="42"/>
      <c r="JYD270" s="42"/>
      <c r="JYE270" s="125"/>
      <c r="JYF270" s="44"/>
      <c r="JYG270" s="44"/>
      <c r="JYH270" s="41"/>
      <c r="JYI270" s="42"/>
      <c r="JYJ270" s="42"/>
      <c r="JYK270" s="125"/>
      <c r="JYL270" s="44"/>
      <c r="JYM270" s="44"/>
      <c r="JYN270" s="41"/>
      <c r="JYO270" s="42"/>
      <c r="JYP270" s="42"/>
      <c r="JYQ270" s="125"/>
      <c r="JYR270" s="44"/>
      <c r="JYS270" s="44"/>
      <c r="JYT270" s="41"/>
      <c r="JYU270" s="42"/>
      <c r="JYV270" s="42"/>
      <c r="JYW270" s="125"/>
      <c r="JYX270" s="44"/>
      <c r="JYY270" s="44"/>
      <c r="JYZ270" s="41"/>
      <c r="JZA270" s="42"/>
      <c r="JZB270" s="42"/>
      <c r="JZC270" s="125"/>
      <c r="JZD270" s="44"/>
      <c r="JZE270" s="44"/>
      <c r="JZF270" s="41"/>
      <c r="JZG270" s="42"/>
      <c r="JZH270" s="42"/>
      <c r="JZI270" s="125"/>
      <c r="JZJ270" s="44"/>
      <c r="JZK270" s="44"/>
      <c r="JZL270" s="41"/>
      <c r="JZM270" s="42"/>
      <c r="JZN270" s="42"/>
      <c r="JZO270" s="125"/>
      <c r="JZP270" s="44"/>
      <c r="JZQ270" s="44"/>
      <c r="JZR270" s="41"/>
      <c r="JZS270" s="42"/>
      <c r="JZT270" s="42"/>
      <c r="JZU270" s="125"/>
      <c r="JZV270" s="44"/>
      <c r="JZW270" s="44"/>
      <c r="JZX270" s="41"/>
      <c r="JZY270" s="42"/>
      <c r="JZZ270" s="42"/>
      <c r="KAA270" s="125"/>
      <c r="KAB270" s="44"/>
      <c r="KAC270" s="44"/>
      <c r="KAD270" s="41"/>
      <c r="KAE270" s="42"/>
      <c r="KAF270" s="42"/>
      <c r="KAG270" s="125"/>
      <c r="KAH270" s="44"/>
      <c r="KAI270" s="44"/>
      <c r="KAJ270" s="41"/>
      <c r="KAK270" s="42"/>
      <c r="KAL270" s="42"/>
      <c r="KAM270" s="125"/>
      <c r="KAN270" s="44"/>
      <c r="KAO270" s="44"/>
      <c r="KAP270" s="41"/>
      <c r="KAQ270" s="42"/>
      <c r="KAR270" s="42"/>
      <c r="KAS270" s="125"/>
      <c r="KAT270" s="44"/>
      <c r="KAU270" s="44"/>
      <c r="KAV270" s="41"/>
      <c r="KAW270" s="42"/>
      <c r="KAX270" s="42"/>
      <c r="KAY270" s="125"/>
      <c r="KAZ270" s="44"/>
      <c r="KBA270" s="44"/>
      <c r="KBB270" s="41"/>
      <c r="KBC270" s="42"/>
      <c r="KBD270" s="42"/>
      <c r="KBE270" s="125"/>
      <c r="KBF270" s="44"/>
      <c r="KBG270" s="44"/>
      <c r="KBH270" s="41"/>
      <c r="KBI270" s="42"/>
      <c r="KBJ270" s="42"/>
      <c r="KBK270" s="125"/>
      <c r="KBL270" s="44"/>
      <c r="KBM270" s="44"/>
      <c r="KBN270" s="41"/>
      <c r="KBO270" s="42"/>
      <c r="KBP270" s="42"/>
      <c r="KBQ270" s="125"/>
      <c r="KBR270" s="44"/>
      <c r="KBS270" s="44"/>
      <c r="KBT270" s="41"/>
      <c r="KBU270" s="42"/>
      <c r="KBV270" s="42"/>
      <c r="KBW270" s="125"/>
      <c r="KBX270" s="44"/>
      <c r="KBY270" s="44"/>
      <c r="KBZ270" s="41"/>
      <c r="KCA270" s="42"/>
      <c r="KCB270" s="42"/>
      <c r="KCC270" s="125"/>
      <c r="KCD270" s="44"/>
      <c r="KCE270" s="44"/>
      <c r="KCF270" s="41"/>
      <c r="KCG270" s="42"/>
      <c r="KCH270" s="42"/>
      <c r="KCI270" s="125"/>
      <c r="KCJ270" s="44"/>
      <c r="KCK270" s="44"/>
      <c r="KCL270" s="41"/>
      <c r="KCM270" s="42"/>
      <c r="KCN270" s="42"/>
      <c r="KCO270" s="125"/>
      <c r="KCP270" s="44"/>
      <c r="KCQ270" s="44"/>
      <c r="KCR270" s="41"/>
      <c r="KCS270" s="42"/>
      <c r="KCT270" s="42"/>
      <c r="KCU270" s="125"/>
      <c r="KCV270" s="44"/>
      <c r="KCW270" s="44"/>
      <c r="KCX270" s="41"/>
      <c r="KCY270" s="42"/>
      <c r="KCZ270" s="42"/>
      <c r="KDA270" s="125"/>
      <c r="KDB270" s="44"/>
      <c r="KDC270" s="44"/>
      <c r="KDD270" s="41"/>
      <c r="KDE270" s="42"/>
      <c r="KDF270" s="42"/>
      <c r="KDG270" s="125"/>
      <c r="KDH270" s="44"/>
      <c r="KDI270" s="44"/>
      <c r="KDJ270" s="41"/>
      <c r="KDK270" s="42"/>
      <c r="KDL270" s="42"/>
      <c r="KDM270" s="125"/>
      <c r="KDN270" s="44"/>
      <c r="KDO270" s="44"/>
      <c r="KDP270" s="41"/>
      <c r="KDQ270" s="42"/>
      <c r="KDR270" s="42"/>
      <c r="KDS270" s="125"/>
      <c r="KDT270" s="44"/>
      <c r="KDU270" s="44"/>
      <c r="KDV270" s="41"/>
      <c r="KDW270" s="42"/>
      <c r="KDX270" s="42"/>
      <c r="KDY270" s="125"/>
      <c r="KDZ270" s="44"/>
      <c r="KEA270" s="44"/>
      <c r="KEB270" s="41"/>
      <c r="KEC270" s="42"/>
      <c r="KED270" s="42"/>
      <c r="KEE270" s="125"/>
      <c r="KEF270" s="44"/>
      <c r="KEG270" s="44"/>
      <c r="KEH270" s="41"/>
      <c r="KEI270" s="42"/>
      <c r="KEJ270" s="42"/>
      <c r="KEK270" s="125"/>
      <c r="KEL270" s="44"/>
      <c r="KEM270" s="44"/>
      <c r="KEN270" s="41"/>
      <c r="KEO270" s="42"/>
      <c r="KEP270" s="42"/>
      <c r="KEQ270" s="125"/>
      <c r="KER270" s="44"/>
      <c r="KES270" s="44"/>
      <c r="KET270" s="41"/>
      <c r="KEU270" s="42"/>
      <c r="KEV270" s="42"/>
      <c r="KEW270" s="125"/>
      <c r="KEX270" s="44"/>
      <c r="KEY270" s="44"/>
      <c r="KEZ270" s="41"/>
      <c r="KFA270" s="42"/>
      <c r="KFB270" s="42"/>
      <c r="KFC270" s="125"/>
      <c r="KFD270" s="44"/>
      <c r="KFE270" s="44"/>
      <c r="KFF270" s="41"/>
      <c r="KFG270" s="42"/>
      <c r="KFH270" s="42"/>
      <c r="KFI270" s="125"/>
      <c r="KFJ270" s="44"/>
      <c r="KFK270" s="44"/>
      <c r="KFL270" s="41"/>
      <c r="KFM270" s="42"/>
      <c r="KFN270" s="42"/>
      <c r="KFO270" s="125"/>
      <c r="KFP270" s="44"/>
      <c r="KFQ270" s="44"/>
      <c r="KFR270" s="41"/>
      <c r="KFS270" s="42"/>
      <c r="KFT270" s="42"/>
      <c r="KFU270" s="125"/>
      <c r="KFV270" s="44"/>
      <c r="KFW270" s="44"/>
      <c r="KFX270" s="41"/>
      <c r="KFY270" s="42"/>
      <c r="KFZ270" s="42"/>
      <c r="KGA270" s="125"/>
      <c r="KGB270" s="44"/>
      <c r="KGC270" s="44"/>
      <c r="KGD270" s="41"/>
      <c r="KGE270" s="42"/>
      <c r="KGF270" s="42"/>
      <c r="KGG270" s="125"/>
      <c r="KGH270" s="44"/>
      <c r="KGI270" s="44"/>
      <c r="KGJ270" s="41"/>
      <c r="KGK270" s="42"/>
      <c r="KGL270" s="42"/>
      <c r="KGM270" s="125"/>
      <c r="KGN270" s="44"/>
      <c r="KGO270" s="44"/>
      <c r="KGP270" s="41"/>
      <c r="KGQ270" s="42"/>
      <c r="KGR270" s="42"/>
      <c r="KGS270" s="125"/>
      <c r="KGT270" s="44"/>
      <c r="KGU270" s="44"/>
      <c r="KGV270" s="41"/>
      <c r="KGW270" s="42"/>
      <c r="KGX270" s="42"/>
      <c r="KGY270" s="125"/>
      <c r="KGZ270" s="44"/>
      <c r="KHA270" s="44"/>
      <c r="KHB270" s="41"/>
      <c r="KHC270" s="42"/>
      <c r="KHD270" s="42"/>
      <c r="KHE270" s="125"/>
      <c r="KHF270" s="44"/>
      <c r="KHG270" s="44"/>
      <c r="KHH270" s="41"/>
      <c r="KHI270" s="42"/>
      <c r="KHJ270" s="42"/>
      <c r="KHK270" s="125"/>
      <c r="KHL270" s="44"/>
      <c r="KHM270" s="44"/>
      <c r="KHN270" s="41"/>
      <c r="KHO270" s="42"/>
      <c r="KHP270" s="42"/>
      <c r="KHQ270" s="125"/>
      <c r="KHR270" s="44"/>
      <c r="KHS270" s="44"/>
      <c r="KHT270" s="41"/>
      <c r="KHU270" s="42"/>
      <c r="KHV270" s="42"/>
      <c r="KHW270" s="125"/>
      <c r="KHX270" s="44"/>
      <c r="KHY270" s="44"/>
      <c r="KHZ270" s="41"/>
      <c r="KIA270" s="42"/>
      <c r="KIB270" s="42"/>
      <c r="KIC270" s="125"/>
      <c r="KID270" s="44"/>
      <c r="KIE270" s="44"/>
      <c r="KIF270" s="41"/>
      <c r="KIG270" s="42"/>
      <c r="KIH270" s="42"/>
      <c r="KII270" s="125"/>
      <c r="KIJ270" s="44"/>
      <c r="KIK270" s="44"/>
      <c r="KIL270" s="41"/>
      <c r="KIM270" s="42"/>
      <c r="KIN270" s="42"/>
      <c r="KIO270" s="125"/>
      <c r="KIP270" s="44"/>
      <c r="KIQ270" s="44"/>
      <c r="KIR270" s="41"/>
      <c r="KIS270" s="42"/>
      <c r="KIT270" s="42"/>
      <c r="KIU270" s="125"/>
      <c r="KIV270" s="44"/>
      <c r="KIW270" s="44"/>
      <c r="KIX270" s="41"/>
      <c r="KIY270" s="42"/>
      <c r="KIZ270" s="42"/>
      <c r="KJA270" s="125"/>
      <c r="KJB270" s="44"/>
      <c r="KJC270" s="44"/>
      <c r="KJD270" s="41"/>
      <c r="KJE270" s="42"/>
      <c r="KJF270" s="42"/>
      <c r="KJG270" s="125"/>
      <c r="KJH270" s="44"/>
      <c r="KJI270" s="44"/>
      <c r="KJJ270" s="41"/>
      <c r="KJK270" s="42"/>
      <c r="KJL270" s="42"/>
      <c r="KJM270" s="125"/>
      <c r="KJN270" s="44"/>
      <c r="KJO270" s="44"/>
      <c r="KJP270" s="41"/>
      <c r="KJQ270" s="42"/>
      <c r="KJR270" s="42"/>
      <c r="KJS270" s="125"/>
      <c r="KJT270" s="44"/>
      <c r="KJU270" s="44"/>
      <c r="KJV270" s="41"/>
      <c r="KJW270" s="42"/>
      <c r="KJX270" s="42"/>
      <c r="KJY270" s="125"/>
      <c r="KJZ270" s="44"/>
      <c r="KKA270" s="44"/>
      <c r="KKB270" s="41"/>
      <c r="KKC270" s="42"/>
      <c r="KKD270" s="42"/>
      <c r="KKE270" s="125"/>
      <c r="KKF270" s="44"/>
      <c r="KKG270" s="44"/>
      <c r="KKH270" s="41"/>
      <c r="KKI270" s="42"/>
      <c r="KKJ270" s="42"/>
      <c r="KKK270" s="125"/>
      <c r="KKL270" s="44"/>
      <c r="KKM270" s="44"/>
      <c r="KKN270" s="41"/>
      <c r="KKO270" s="42"/>
      <c r="KKP270" s="42"/>
      <c r="KKQ270" s="125"/>
      <c r="KKR270" s="44"/>
      <c r="KKS270" s="44"/>
      <c r="KKT270" s="41"/>
      <c r="KKU270" s="42"/>
      <c r="KKV270" s="42"/>
      <c r="KKW270" s="125"/>
      <c r="KKX270" s="44"/>
      <c r="KKY270" s="44"/>
      <c r="KKZ270" s="41"/>
      <c r="KLA270" s="42"/>
      <c r="KLB270" s="42"/>
      <c r="KLC270" s="125"/>
      <c r="KLD270" s="44"/>
      <c r="KLE270" s="44"/>
      <c r="KLF270" s="41"/>
      <c r="KLG270" s="42"/>
      <c r="KLH270" s="42"/>
      <c r="KLI270" s="125"/>
      <c r="KLJ270" s="44"/>
      <c r="KLK270" s="44"/>
      <c r="KLL270" s="41"/>
      <c r="KLM270" s="42"/>
      <c r="KLN270" s="42"/>
      <c r="KLO270" s="125"/>
      <c r="KLP270" s="44"/>
      <c r="KLQ270" s="44"/>
      <c r="KLR270" s="41"/>
      <c r="KLS270" s="42"/>
      <c r="KLT270" s="42"/>
      <c r="KLU270" s="125"/>
      <c r="KLV270" s="44"/>
      <c r="KLW270" s="44"/>
      <c r="KLX270" s="41"/>
      <c r="KLY270" s="42"/>
      <c r="KLZ270" s="42"/>
      <c r="KMA270" s="125"/>
      <c r="KMB270" s="44"/>
      <c r="KMC270" s="44"/>
      <c r="KMD270" s="41"/>
      <c r="KME270" s="42"/>
      <c r="KMF270" s="42"/>
      <c r="KMG270" s="125"/>
      <c r="KMH270" s="44"/>
      <c r="KMI270" s="44"/>
      <c r="KMJ270" s="41"/>
      <c r="KMK270" s="42"/>
      <c r="KML270" s="42"/>
      <c r="KMM270" s="125"/>
      <c r="KMN270" s="44"/>
      <c r="KMO270" s="44"/>
      <c r="KMP270" s="41"/>
      <c r="KMQ270" s="42"/>
      <c r="KMR270" s="42"/>
      <c r="KMS270" s="125"/>
      <c r="KMT270" s="44"/>
      <c r="KMU270" s="44"/>
      <c r="KMV270" s="41"/>
      <c r="KMW270" s="42"/>
      <c r="KMX270" s="42"/>
      <c r="KMY270" s="125"/>
      <c r="KMZ270" s="44"/>
      <c r="KNA270" s="44"/>
      <c r="KNB270" s="41"/>
      <c r="KNC270" s="42"/>
      <c r="KND270" s="42"/>
      <c r="KNE270" s="125"/>
      <c r="KNF270" s="44"/>
      <c r="KNG270" s="44"/>
      <c r="KNH270" s="41"/>
      <c r="KNI270" s="42"/>
      <c r="KNJ270" s="42"/>
      <c r="KNK270" s="125"/>
      <c r="KNL270" s="44"/>
      <c r="KNM270" s="44"/>
      <c r="KNN270" s="41"/>
      <c r="KNO270" s="42"/>
      <c r="KNP270" s="42"/>
      <c r="KNQ270" s="125"/>
      <c r="KNR270" s="44"/>
      <c r="KNS270" s="44"/>
      <c r="KNT270" s="41"/>
      <c r="KNU270" s="42"/>
      <c r="KNV270" s="42"/>
      <c r="KNW270" s="125"/>
      <c r="KNX270" s="44"/>
      <c r="KNY270" s="44"/>
      <c r="KNZ270" s="41"/>
      <c r="KOA270" s="42"/>
      <c r="KOB270" s="42"/>
      <c r="KOC270" s="125"/>
      <c r="KOD270" s="44"/>
      <c r="KOE270" s="44"/>
      <c r="KOF270" s="41"/>
      <c r="KOG270" s="42"/>
      <c r="KOH270" s="42"/>
      <c r="KOI270" s="125"/>
      <c r="KOJ270" s="44"/>
      <c r="KOK270" s="44"/>
      <c r="KOL270" s="41"/>
      <c r="KOM270" s="42"/>
      <c r="KON270" s="42"/>
      <c r="KOO270" s="125"/>
      <c r="KOP270" s="44"/>
      <c r="KOQ270" s="44"/>
      <c r="KOR270" s="41"/>
      <c r="KOS270" s="42"/>
      <c r="KOT270" s="42"/>
      <c r="KOU270" s="125"/>
      <c r="KOV270" s="44"/>
      <c r="KOW270" s="44"/>
      <c r="KOX270" s="41"/>
      <c r="KOY270" s="42"/>
      <c r="KOZ270" s="42"/>
      <c r="KPA270" s="125"/>
      <c r="KPB270" s="44"/>
      <c r="KPC270" s="44"/>
      <c r="KPD270" s="41"/>
      <c r="KPE270" s="42"/>
      <c r="KPF270" s="42"/>
      <c r="KPG270" s="125"/>
      <c r="KPH270" s="44"/>
      <c r="KPI270" s="44"/>
      <c r="KPJ270" s="41"/>
      <c r="KPK270" s="42"/>
      <c r="KPL270" s="42"/>
      <c r="KPM270" s="125"/>
      <c r="KPN270" s="44"/>
      <c r="KPO270" s="44"/>
      <c r="KPP270" s="41"/>
      <c r="KPQ270" s="42"/>
      <c r="KPR270" s="42"/>
      <c r="KPS270" s="125"/>
      <c r="KPT270" s="44"/>
      <c r="KPU270" s="44"/>
      <c r="KPV270" s="41"/>
      <c r="KPW270" s="42"/>
      <c r="KPX270" s="42"/>
      <c r="KPY270" s="125"/>
      <c r="KPZ270" s="44"/>
      <c r="KQA270" s="44"/>
      <c r="KQB270" s="41"/>
      <c r="KQC270" s="42"/>
      <c r="KQD270" s="42"/>
      <c r="KQE270" s="125"/>
      <c r="KQF270" s="44"/>
      <c r="KQG270" s="44"/>
      <c r="KQH270" s="41"/>
      <c r="KQI270" s="42"/>
      <c r="KQJ270" s="42"/>
      <c r="KQK270" s="125"/>
      <c r="KQL270" s="44"/>
      <c r="KQM270" s="44"/>
      <c r="KQN270" s="41"/>
      <c r="KQO270" s="42"/>
      <c r="KQP270" s="42"/>
      <c r="KQQ270" s="125"/>
      <c r="KQR270" s="44"/>
      <c r="KQS270" s="44"/>
      <c r="KQT270" s="41"/>
      <c r="KQU270" s="42"/>
      <c r="KQV270" s="42"/>
      <c r="KQW270" s="125"/>
      <c r="KQX270" s="44"/>
      <c r="KQY270" s="44"/>
      <c r="KQZ270" s="41"/>
      <c r="KRA270" s="42"/>
      <c r="KRB270" s="42"/>
      <c r="KRC270" s="125"/>
      <c r="KRD270" s="44"/>
      <c r="KRE270" s="44"/>
      <c r="KRF270" s="41"/>
      <c r="KRG270" s="42"/>
      <c r="KRH270" s="42"/>
      <c r="KRI270" s="125"/>
      <c r="KRJ270" s="44"/>
      <c r="KRK270" s="44"/>
      <c r="KRL270" s="41"/>
      <c r="KRM270" s="42"/>
      <c r="KRN270" s="42"/>
      <c r="KRO270" s="125"/>
      <c r="KRP270" s="44"/>
      <c r="KRQ270" s="44"/>
      <c r="KRR270" s="41"/>
      <c r="KRS270" s="42"/>
      <c r="KRT270" s="42"/>
      <c r="KRU270" s="125"/>
      <c r="KRV270" s="44"/>
      <c r="KRW270" s="44"/>
      <c r="KRX270" s="41"/>
      <c r="KRY270" s="42"/>
      <c r="KRZ270" s="42"/>
      <c r="KSA270" s="125"/>
      <c r="KSB270" s="44"/>
      <c r="KSC270" s="44"/>
      <c r="KSD270" s="41"/>
      <c r="KSE270" s="42"/>
      <c r="KSF270" s="42"/>
      <c r="KSG270" s="125"/>
      <c r="KSH270" s="44"/>
      <c r="KSI270" s="44"/>
      <c r="KSJ270" s="41"/>
      <c r="KSK270" s="42"/>
      <c r="KSL270" s="42"/>
      <c r="KSM270" s="125"/>
      <c r="KSN270" s="44"/>
      <c r="KSO270" s="44"/>
      <c r="KSP270" s="41"/>
      <c r="KSQ270" s="42"/>
      <c r="KSR270" s="42"/>
      <c r="KSS270" s="125"/>
      <c r="KST270" s="44"/>
      <c r="KSU270" s="44"/>
      <c r="KSV270" s="41"/>
      <c r="KSW270" s="42"/>
      <c r="KSX270" s="42"/>
      <c r="KSY270" s="125"/>
      <c r="KSZ270" s="44"/>
      <c r="KTA270" s="44"/>
      <c r="KTB270" s="41"/>
      <c r="KTC270" s="42"/>
      <c r="KTD270" s="42"/>
      <c r="KTE270" s="125"/>
      <c r="KTF270" s="44"/>
      <c r="KTG270" s="44"/>
      <c r="KTH270" s="41"/>
      <c r="KTI270" s="42"/>
      <c r="KTJ270" s="42"/>
      <c r="KTK270" s="125"/>
      <c r="KTL270" s="44"/>
      <c r="KTM270" s="44"/>
      <c r="KTN270" s="41"/>
      <c r="KTO270" s="42"/>
      <c r="KTP270" s="42"/>
      <c r="KTQ270" s="125"/>
      <c r="KTR270" s="44"/>
      <c r="KTS270" s="44"/>
      <c r="KTT270" s="41"/>
      <c r="KTU270" s="42"/>
      <c r="KTV270" s="42"/>
      <c r="KTW270" s="125"/>
      <c r="KTX270" s="44"/>
      <c r="KTY270" s="44"/>
      <c r="KTZ270" s="41"/>
      <c r="KUA270" s="42"/>
      <c r="KUB270" s="42"/>
      <c r="KUC270" s="125"/>
      <c r="KUD270" s="44"/>
      <c r="KUE270" s="44"/>
      <c r="KUF270" s="41"/>
      <c r="KUG270" s="42"/>
      <c r="KUH270" s="42"/>
      <c r="KUI270" s="125"/>
      <c r="KUJ270" s="44"/>
      <c r="KUK270" s="44"/>
      <c r="KUL270" s="41"/>
      <c r="KUM270" s="42"/>
      <c r="KUN270" s="42"/>
      <c r="KUO270" s="125"/>
      <c r="KUP270" s="44"/>
      <c r="KUQ270" s="44"/>
      <c r="KUR270" s="41"/>
      <c r="KUS270" s="42"/>
      <c r="KUT270" s="42"/>
      <c r="KUU270" s="125"/>
      <c r="KUV270" s="44"/>
      <c r="KUW270" s="44"/>
      <c r="KUX270" s="41"/>
      <c r="KUY270" s="42"/>
      <c r="KUZ270" s="42"/>
      <c r="KVA270" s="125"/>
      <c r="KVB270" s="44"/>
      <c r="KVC270" s="44"/>
      <c r="KVD270" s="41"/>
      <c r="KVE270" s="42"/>
      <c r="KVF270" s="42"/>
      <c r="KVG270" s="125"/>
      <c r="KVH270" s="44"/>
      <c r="KVI270" s="44"/>
      <c r="KVJ270" s="41"/>
      <c r="KVK270" s="42"/>
      <c r="KVL270" s="42"/>
      <c r="KVM270" s="125"/>
      <c r="KVN270" s="44"/>
      <c r="KVO270" s="44"/>
      <c r="KVP270" s="41"/>
      <c r="KVQ270" s="42"/>
      <c r="KVR270" s="42"/>
      <c r="KVS270" s="125"/>
      <c r="KVT270" s="44"/>
      <c r="KVU270" s="44"/>
      <c r="KVV270" s="41"/>
      <c r="KVW270" s="42"/>
      <c r="KVX270" s="42"/>
      <c r="KVY270" s="125"/>
      <c r="KVZ270" s="44"/>
      <c r="KWA270" s="44"/>
      <c r="KWB270" s="41"/>
      <c r="KWC270" s="42"/>
      <c r="KWD270" s="42"/>
      <c r="KWE270" s="125"/>
      <c r="KWF270" s="44"/>
      <c r="KWG270" s="44"/>
      <c r="KWH270" s="41"/>
      <c r="KWI270" s="42"/>
      <c r="KWJ270" s="42"/>
      <c r="KWK270" s="125"/>
      <c r="KWL270" s="44"/>
      <c r="KWM270" s="44"/>
      <c r="KWN270" s="41"/>
      <c r="KWO270" s="42"/>
      <c r="KWP270" s="42"/>
      <c r="KWQ270" s="125"/>
      <c r="KWR270" s="44"/>
      <c r="KWS270" s="44"/>
      <c r="KWT270" s="41"/>
      <c r="KWU270" s="42"/>
      <c r="KWV270" s="42"/>
      <c r="KWW270" s="125"/>
      <c r="KWX270" s="44"/>
      <c r="KWY270" s="44"/>
      <c r="KWZ270" s="41"/>
      <c r="KXA270" s="42"/>
      <c r="KXB270" s="42"/>
      <c r="KXC270" s="125"/>
      <c r="KXD270" s="44"/>
      <c r="KXE270" s="44"/>
      <c r="KXF270" s="41"/>
      <c r="KXG270" s="42"/>
      <c r="KXH270" s="42"/>
      <c r="KXI270" s="125"/>
      <c r="KXJ270" s="44"/>
      <c r="KXK270" s="44"/>
      <c r="KXL270" s="41"/>
      <c r="KXM270" s="42"/>
      <c r="KXN270" s="42"/>
      <c r="KXO270" s="125"/>
      <c r="KXP270" s="44"/>
      <c r="KXQ270" s="44"/>
      <c r="KXR270" s="41"/>
      <c r="KXS270" s="42"/>
      <c r="KXT270" s="42"/>
      <c r="KXU270" s="125"/>
      <c r="KXV270" s="44"/>
      <c r="KXW270" s="44"/>
      <c r="KXX270" s="41"/>
      <c r="KXY270" s="42"/>
      <c r="KXZ270" s="42"/>
      <c r="KYA270" s="125"/>
      <c r="KYB270" s="44"/>
      <c r="KYC270" s="44"/>
      <c r="KYD270" s="41"/>
      <c r="KYE270" s="42"/>
      <c r="KYF270" s="42"/>
      <c r="KYG270" s="125"/>
      <c r="KYH270" s="44"/>
      <c r="KYI270" s="44"/>
      <c r="KYJ270" s="41"/>
      <c r="KYK270" s="42"/>
      <c r="KYL270" s="42"/>
      <c r="KYM270" s="125"/>
      <c r="KYN270" s="44"/>
      <c r="KYO270" s="44"/>
      <c r="KYP270" s="41"/>
      <c r="KYQ270" s="42"/>
      <c r="KYR270" s="42"/>
      <c r="KYS270" s="125"/>
      <c r="KYT270" s="44"/>
      <c r="KYU270" s="44"/>
      <c r="KYV270" s="41"/>
      <c r="KYW270" s="42"/>
      <c r="KYX270" s="42"/>
      <c r="KYY270" s="125"/>
      <c r="KYZ270" s="44"/>
      <c r="KZA270" s="44"/>
      <c r="KZB270" s="41"/>
      <c r="KZC270" s="42"/>
      <c r="KZD270" s="42"/>
      <c r="KZE270" s="125"/>
      <c r="KZF270" s="44"/>
      <c r="KZG270" s="44"/>
      <c r="KZH270" s="41"/>
      <c r="KZI270" s="42"/>
      <c r="KZJ270" s="42"/>
      <c r="KZK270" s="125"/>
      <c r="KZL270" s="44"/>
      <c r="KZM270" s="44"/>
      <c r="KZN270" s="41"/>
      <c r="KZO270" s="42"/>
      <c r="KZP270" s="42"/>
      <c r="KZQ270" s="125"/>
      <c r="KZR270" s="44"/>
      <c r="KZS270" s="44"/>
      <c r="KZT270" s="41"/>
      <c r="KZU270" s="42"/>
      <c r="KZV270" s="42"/>
      <c r="KZW270" s="125"/>
      <c r="KZX270" s="44"/>
      <c r="KZY270" s="44"/>
      <c r="KZZ270" s="41"/>
      <c r="LAA270" s="42"/>
      <c r="LAB270" s="42"/>
      <c r="LAC270" s="125"/>
      <c r="LAD270" s="44"/>
      <c r="LAE270" s="44"/>
      <c r="LAF270" s="41"/>
      <c r="LAG270" s="42"/>
      <c r="LAH270" s="42"/>
      <c r="LAI270" s="125"/>
      <c r="LAJ270" s="44"/>
      <c r="LAK270" s="44"/>
      <c r="LAL270" s="41"/>
      <c r="LAM270" s="42"/>
      <c r="LAN270" s="42"/>
      <c r="LAO270" s="125"/>
      <c r="LAP270" s="44"/>
      <c r="LAQ270" s="44"/>
      <c r="LAR270" s="41"/>
      <c r="LAS270" s="42"/>
      <c r="LAT270" s="42"/>
      <c r="LAU270" s="125"/>
      <c r="LAV270" s="44"/>
      <c r="LAW270" s="44"/>
      <c r="LAX270" s="41"/>
      <c r="LAY270" s="42"/>
      <c r="LAZ270" s="42"/>
      <c r="LBA270" s="125"/>
      <c r="LBB270" s="44"/>
      <c r="LBC270" s="44"/>
      <c r="LBD270" s="41"/>
      <c r="LBE270" s="42"/>
      <c r="LBF270" s="42"/>
      <c r="LBG270" s="125"/>
      <c r="LBH270" s="44"/>
      <c r="LBI270" s="44"/>
      <c r="LBJ270" s="41"/>
      <c r="LBK270" s="42"/>
      <c r="LBL270" s="42"/>
      <c r="LBM270" s="125"/>
      <c r="LBN270" s="44"/>
      <c r="LBO270" s="44"/>
      <c r="LBP270" s="41"/>
      <c r="LBQ270" s="42"/>
      <c r="LBR270" s="42"/>
      <c r="LBS270" s="125"/>
      <c r="LBT270" s="44"/>
      <c r="LBU270" s="44"/>
      <c r="LBV270" s="41"/>
      <c r="LBW270" s="42"/>
      <c r="LBX270" s="42"/>
      <c r="LBY270" s="125"/>
      <c r="LBZ270" s="44"/>
      <c r="LCA270" s="44"/>
      <c r="LCB270" s="41"/>
      <c r="LCC270" s="42"/>
      <c r="LCD270" s="42"/>
      <c r="LCE270" s="125"/>
      <c r="LCF270" s="44"/>
      <c r="LCG270" s="44"/>
      <c r="LCH270" s="41"/>
      <c r="LCI270" s="42"/>
      <c r="LCJ270" s="42"/>
      <c r="LCK270" s="125"/>
      <c r="LCL270" s="44"/>
      <c r="LCM270" s="44"/>
      <c r="LCN270" s="41"/>
      <c r="LCO270" s="42"/>
      <c r="LCP270" s="42"/>
      <c r="LCQ270" s="125"/>
      <c r="LCR270" s="44"/>
      <c r="LCS270" s="44"/>
      <c r="LCT270" s="41"/>
      <c r="LCU270" s="42"/>
      <c r="LCV270" s="42"/>
      <c r="LCW270" s="125"/>
      <c r="LCX270" s="44"/>
      <c r="LCY270" s="44"/>
      <c r="LCZ270" s="41"/>
      <c r="LDA270" s="42"/>
      <c r="LDB270" s="42"/>
      <c r="LDC270" s="125"/>
      <c r="LDD270" s="44"/>
      <c r="LDE270" s="44"/>
      <c r="LDF270" s="41"/>
      <c r="LDG270" s="42"/>
      <c r="LDH270" s="42"/>
      <c r="LDI270" s="125"/>
      <c r="LDJ270" s="44"/>
      <c r="LDK270" s="44"/>
      <c r="LDL270" s="41"/>
      <c r="LDM270" s="42"/>
      <c r="LDN270" s="42"/>
      <c r="LDO270" s="125"/>
      <c r="LDP270" s="44"/>
      <c r="LDQ270" s="44"/>
      <c r="LDR270" s="41"/>
      <c r="LDS270" s="42"/>
      <c r="LDT270" s="42"/>
      <c r="LDU270" s="125"/>
      <c r="LDV270" s="44"/>
      <c r="LDW270" s="44"/>
      <c r="LDX270" s="41"/>
      <c r="LDY270" s="42"/>
      <c r="LDZ270" s="42"/>
      <c r="LEA270" s="125"/>
      <c r="LEB270" s="44"/>
      <c r="LEC270" s="44"/>
      <c r="LED270" s="41"/>
      <c r="LEE270" s="42"/>
      <c r="LEF270" s="42"/>
      <c r="LEG270" s="125"/>
      <c r="LEH270" s="44"/>
      <c r="LEI270" s="44"/>
      <c r="LEJ270" s="41"/>
      <c r="LEK270" s="42"/>
      <c r="LEL270" s="42"/>
      <c r="LEM270" s="125"/>
      <c r="LEN270" s="44"/>
      <c r="LEO270" s="44"/>
      <c r="LEP270" s="41"/>
      <c r="LEQ270" s="42"/>
      <c r="LER270" s="42"/>
      <c r="LES270" s="125"/>
      <c r="LET270" s="44"/>
      <c r="LEU270" s="44"/>
      <c r="LEV270" s="41"/>
      <c r="LEW270" s="42"/>
      <c r="LEX270" s="42"/>
      <c r="LEY270" s="125"/>
      <c r="LEZ270" s="44"/>
      <c r="LFA270" s="44"/>
      <c r="LFB270" s="41"/>
      <c r="LFC270" s="42"/>
      <c r="LFD270" s="42"/>
      <c r="LFE270" s="125"/>
      <c r="LFF270" s="44"/>
      <c r="LFG270" s="44"/>
      <c r="LFH270" s="41"/>
      <c r="LFI270" s="42"/>
      <c r="LFJ270" s="42"/>
      <c r="LFK270" s="125"/>
      <c r="LFL270" s="44"/>
      <c r="LFM270" s="44"/>
      <c r="LFN270" s="41"/>
      <c r="LFO270" s="42"/>
      <c r="LFP270" s="42"/>
      <c r="LFQ270" s="125"/>
      <c r="LFR270" s="44"/>
      <c r="LFS270" s="44"/>
      <c r="LFT270" s="41"/>
      <c r="LFU270" s="42"/>
      <c r="LFV270" s="42"/>
      <c r="LFW270" s="125"/>
      <c r="LFX270" s="44"/>
      <c r="LFY270" s="44"/>
      <c r="LFZ270" s="41"/>
      <c r="LGA270" s="42"/>
      <c r="LGB270" s="42"/>
      <c r="LGC270" s="125"/>
      <c r="LGD270" s="44"/>
      <c r="LGE270" s="44"/>
      <c r="LGF270" s="41"/>
      <c r="LGG270" s="42"/>
      <c r="LGH270" s="42"/>
      <c r="LGI270" s="125"/>
      <c r="LGJ270" s="44"/>
      <c r="LGK270" s="44"/>
      <c r="LGL270" s="41"/>
      <c r="LGM270" s="42"/>
      <c r="LGN270" s="42"/>
      <c r="LGO270" s="125"/>
      <c r="LGP270" s="44"/>
      <c r="LGQ270" s="44"/>
      <c r="LGR270" s="41"/>
      <c r="LGS270" s="42"/>
      <c r="LGT270" s="42"/>
      <c r="LGU270" s="125"/>
      <c r="LGV270" s="44"/>
      <c r="LGW270" s="44"/>
      <c r="LGX270" s="41"/>
      <c r="LGY270" s="42"/>
      <c r="LGZ270" s="42"/>
      <c r="LHA270" s="125"/>
      <c r="LHB270" s="44"/>
      <c r="LHC270" s="44"/>
      <c r="LHD270" s="41"/>
      <c r="LHE270" s="42"/>
      <c r="LHF270" s="42"/>
      <c r="LHG270" s="125"/>
      <c r="LHH270" s="44"/>
      <c r="LHI270" s="44"/>
      <c r="LHJ270" s="41"/>
      <c r="LHK270" s="42"/>
      <c r="LHL270" s="42"/>
      <c r="LHM270" s="125"/>
      <c r="LHN270" s="44"/>
      <c r="LHO270" s="44"/>
      <c r="LHP270" s="41"/>
      <c r="LHQ270" s="42"/>
      <c r="LHR270" s="42"/>
      <c r="LHS270" s="125"/>
      <c r="LHT270" s="44"/>
      <c r="LHU270" s="44"/>
      <c r="LHV270" s="41"/>
      <c r="LHW270" s="42"/>
      <c r="LHX270" s="42"/>
      <c r="LHY270" s="125"/>
      <c r="LHZ270" s="44"/>
      <c r="LIA270" s="44"/>
      <c r="LIB270" s="41"/>
      <c r="LIC270" s="42"/>
      <c r="LID270" s="42"/>
      <c r="LIE270" s="125"/>
      <c r="LIF270" s="44"/>
      <c r="LIG270" s="44"/>
      <c r="LIH270" s="41"/>
      <c r="LII270" s="42"/>
      <c r="LIJ270" s="42"/>
      <c r="LIK270" s="125"/>
      <c r="LIL270" s="44"/>
      <c r="LIM270" s="44"/>
      <c r="LIN270" s="41"/>
      <c r="LIO270" s="42"/>
      <c r="LIP270" s="42"/>
      <c r="LIQ270" s="125"/>
      <c r="LIR270" s="44"/>
      <c r="LIS270" s="44"/>
      <c r="LIT270" s="41"/>
      <c r="LIU270" s="42"/>
      <c r="LIV270" s="42"/>
      <c r="LIW270" s="125"/>
      <c r="LIX270" s="44"/>
      <c r="LIY270" s="44"/>
      <c r="LIZ270" s="41"/>
      <c r="LJA270" s="42"/>
      <c r="LJB270" s="42"/>
      <c r="LJC270" s="125"/>
      <c r="LJD270" s="44"/>
      <c r="LJE270" s="44"/>
      <c r="LJF270" s="41"/>
      <c r="LJG270" s="42"/>
      <c r="LJH270" s="42"/>
      <c r="LJI270" s="125"/>
      <c r="LJJ270" s="44"/>
      <c r="LJK270" s="44"/>
      <c r="LJL270" s="41"/>
      <c r="LJM270" s="42"/>
      <c r="LJN270" s="42"/>
      <c r="LJO270" s="125"/>
      <c r="LJP270" s="44"/>
      <c r="LJQ270" s="44"/>
      <c r="LJR270" s="41"/>
      <c r="LJS270" s="42"/>
      <c r="LJT270" s="42"/>
      <c r="LJU270" s="125"/>
      <c r="LJV270" s="44"/>
      <c r="LJW270" s="44"/>
      <c r="LJX270" s="41"/>
      <c r="LJY270" s="42"/>
      <c r="LJZ270" s="42"/>
      <c r="LKA270" s="125"/>
      <c r="LKB270" s="44"/>
      <c r="LKC270" s="44"/>
      <c r="LKD270" s="41"/>
      <c r="LKE270" s="42"/>
      <c r="LKF270" s="42"/>
      <c r="LKG270" s="125"/>
      <c r="LKH270" s="44"/>
      <c r="LKI270" s="44"/>
      <c r="LKJ270" s="41"/>
      <c r="LKK270" s="42"/>
      <c r="LKL270" s="42"/>
      <c r="LKM270" s="125"/>
      <c r="LKN270" s="44"/>
      <c r="LKO270" s="44"/>
      <c r="LKP270" s="41"/>
      <c r="LKQ270" s="42"/>
      <c r="LKR270" s="42"/>
      <c r="LKS270" s="125"/>
      <c r="LKT270" s="44"/>
      <c r="LKU270" s="44"/>
      <c r="LKV270" s="41"/>
      <c r="LKW270" s="42"/>
      <c r="LKX270" s="42"/>
      <c r="LKY270" s="125"/>
      <c r="LKZ270" s="44"/>
      <c r="LLA270" s="44"/>
      <c r="LLB270" s="41"/>
      <c r="LLC270" s="42"/>
      <c r="LLD270" s="42"/>
      <c r="LLE270" s="125"/>
      <c r="LLF270" s="44"/>
      <c r="LLG270" s="44"/>
      <c r="LLH270" s="41"/>
      <c r="LLI270" s="42"/>
      <c r="LLJ270" s="42"/>
      <c r="LLK270" s="125"/>
      <c r="LLL270" s="44"/>
      <c r="LLM270" s="44"/>
      <c r="LLN270" s="41"/>
      <c r="LLO270" s="42"/>
      <c r="LLP270" s="42"/>
      <c r="LLQ270" s="125"/>
      <c r="LLR270" s="44"/>
      <c r="LLS270" s="44"/>
      <c r="LLT270" s="41"/>
      <c r="LLU270" s="42"/>
      <c r="LLV270" s="42"/>
      <c r="LLW270" s="125"/>
      <c r="LLX270" s="44"/>
      <c r="LLY270" s="44"/>
      <c r="LLZ270" s="41"/>
      <c r="LMA270" s="42"/>
      <c r="LMB270" s="42"/>
      <c r="LMC270" s="125"/>
      <c r="LMD270" s="44"/>
      <c r="LME270" s="44"/>
      <c r="LMF270" s="41"/>
      <c r="LMG270" s="42"/>
      <c r="LMH270" s="42"/>
      <c r="LMI270" s="125"/>
      <c r="LMJ270" s="44"/>
      <c r="LMK270" s="44"/>
      <c r="LML270" s="41"/>
      <c r="LMM270" s="42"/>
      <c r="LMN270" s="42"/>
      <c r="LMO270" s="125"/>
      <c r="LMP270" s="44"/>
      <c r="LMQ270" s="44"/>
      <c r="LMR270" s="41"/>
      <c r="LMS270" s="42"/>
      <c r="LMT270" s="42"/>
      <c r="LMU270" s="125"/>
      <c r="LMV270" s="44"/>
      <c r="LMW270" s="44"/>
      <c r="LMX270" s="41"/>
      <c r="LMY270" s="42"/>
      <c r="LMZ270" s="42"/>
      <c r="LNA270" s="125"/>
      <c r="LNB270" s="44"/>
      <c r="LNC270" s="44"/>
      <c r="LND270" s="41"/>
      <c r="LNE270" s="42"/>
      <c r="LNF270" s="42"/>
      <c r="LNG270" s="125"/>
      <c r="LNH270" s="44"/>
      <c r="LNI270" s="44"/>
      <c r="LNJ270" s="41"/>
      <c r="LNK270" s="42"/>
      <c r="LNL270" s="42"/>
      <c r="LNM270" s="125"/>
      <c r="LNN270" s="44"/>
      <c r="LNO270" s="44"/>
      <c r="LNP270" s="41"/>
      <c r="LNQ270" s="42"/>
      <c r="LNR270" s="42"/>
      <c r="LNS270" s="125"/>
      <c r="LNT270" s="44"/>
      <c r="LNU270" s="44"/>
      <c r="LNV270" s="41"/>
      <c r="LNW270" s="42"/>
      <c r="LNX270" s="42"/>
      <c r="LNY270" s="125"/>
      <c r="LNZ270" s="44"/>
      <c r="LOA270" s="44"/>
      <c r="LOB270" s="41"/>
      <c r="LOC270" s="42"/>
      <c r="LOD270" s="42"/>
      <c r="LOE270" s="125"/>
      <c r="LOF270" s="44"/>
      <c r="LOG270" s="44"/>
      <c r="LOH270" s="41"/>
      <c r="LOI270" s="42"/>
      <c r="LOJ270" s="42"/>
      <c r="LOK270" s="125"/>
      <c r="LOL270" s="44"/>
      <c r="LOM270" s="44"/>
      <c r="LON270" s="41"/>
      <c r="LOO270" s="42"/>
      <c r="LOP270" s="42"/>
      <c r="LOQ270" s="125"/>
      <c r="LOR270" s="44"/>
      <c r="LOS270" s="44"/>
      <c r="LOT270" s="41"/>
      <c r="LOU270" s="42"/>
      <c r="LOV270" s="42"/>
      <c r="LOW270" s="125"/>
      <c r="LOX270" s="44"/>
      <c r="LOY270" s="44"/>
      <c r="LOZ270" s="41"/>
      <c r="LPA270" s="42"/>
      <c r="LPB270" s="42"/>
      <c r="LPC270" s="125"/>
      <c r="LPD270" s="44"/>
      <c r="LPE270" s="44"/>
      <c r="LPF270" s="41"/>
      <c r="LPG270" s="42"/>
      <c r="LPH270" s="42"/>
      <c r="LPI270" s="125"/>
      <c r="LPJ270" s="44"/>
      <c r="LPK270" s="44"/>
      <c r="LPL270" s="41"/>
      <c r="LPM270" s="42"/>
      <c r="LPN270" s="42"/>
      <c r="LPO270" s="125"/>
      <c r="LPP270" s="44"/>
      <c r="LPQ270" s="44"/>
      <c r="LPR270" s="41"/>
      <c r="LPS270" s="42"/>
      <c r="LPT270" s="42"/>
      <c r="LPU270" s="125"/>
      <c r="LPV270" s="44"/>
      <c r="LPW270" s="44"/>
      <c r="LPX270" s="41"/>
      <c r="LPY270" s="42"/>
      <c r="LPZ270" s="42"/>
      <c r="LQA270" s="125"/>
      <c r="LQB270" s="44"/>
      <c r="LQC270" s="44"/>
      <c r="LQD270" s="41"/>
      <c r="LQE270" s="42"/>
      <c r="LQF270" s="42"/>
      <c r="LQG270" s="125"/>
      <c r="LQH270" s="44"/>
      <c r="LQI270" s="44"/>
      <c r="LQJ270" s="41"/>
      <c r="LQK270" s="42"/>
      <c r="LQL270" s="42"/>
      <c r="LQM270" s="125"/>
      <c r="LQN270" s="44"/>
      <c r="LQO270" s="44"/>
      <c r="LQP270" s="41"/>
      <c r="LQQ270" s="42"/>
      <c r="LQR270" s="42"/>
      <c r="LQS270" s="125"/>
      <c r="LQT270" s="44"/>
      <c r="LQU270" s="44"/>
      <c r="LQV270" s="41"/>
      <c r="LQW270" s="42"/>
      <c r="LQX270" s="42"/>
      <c r="LQY270" s="125"/>
      <c r="LQZ270" s="44"/>
      <c r="LRA270" s="44"/>
      <c r="LRB270" s="41"/>
      <c r="LRC270" s="42"/>
      <c r="LRD270" s="42"/>
      <c r="LRE270" s="125"/>
      <c r="LRF270" s="44"/>
      <c r="LRG270" s="44"/>
      <c r="LRH270" s="41"/>
      <c r="LRI270" s="42"/>
      <c r="LRJ270" s="42"/>
      <c r="LRK270" s="125"/>
      <c r="LRL270" s="44"/>
      <c r="LRM270" s="44"/>
      <c r="LRN270" s="41"/>
      <c r="LRO270" s="42"/>
      <c r="LRP270" s="42"/>
      <c r="LRQ270" s="125"/>
      <c r="LRR270" s="44"/>
      <c r="LRS270" s="44"/>
      <c r="LRT270" s="41"/>
      <c r="LRU270" s="42"/>
      <c r="LRV270" s="42"/>
      <c r="LRW270" s="125"/>
      <c r="LRX270" s="44"/>
      <c r="LRY270" s="44"/>
      <c r="LRZ270" s="41"/>
      <c r="LSA270" s="42"/>
      <c r="LSB270" s="42"/>
      <c r="LSC270" s="125"/>
      <c r="LSD270" s="44"/>
      <c r="LSE270" s="44"/>
      <c r="LSF270" s="41"/>
      <c r="LSG270" s="42"/>
      <c r="LSH270" s="42"/>
      <c r="LSI270" s="125"/>
      <c r="LSJ270" s="44"/>
      <c r="LSK270" s="44"/>
      <c r="LSL270" s="41"/>
      <c r="LSM270" s="42"/>
      <c r="LSN270" s="42"/>
      <c r="LSO270" s="125"/>
      <c r="LSP270" s="44"/>
      <c r="LSQ270" s="44"/>
      <c r="LSR270" s="41"/>
      <c r="LSS270" s="42"/>
      <c r="LST270" s="42"/>
      <c r="LSU270" s="125"/>
      <c r="LSV270" s="44"/>
      <c r="LSW270" s="44"/>
      <c r="LSX270" s="41"/>
      <c r="LSY270" s="42"/>
      <c r="LSZ270" s="42"/>
      <c r="LTA270" s="125"/>
      <c r="LTB270" s="44"/>
      <c r="LTC270" s="44"/>
      <c r="LTD270" s="41"/>
      <c r="LTE270" s="42"/>
      <c r="LTF270" s="42"/>
      <c r="LTG270" s="125"/>
      <c r="LTH270" s="44"/>
      <c r="LTI270" s="44"/>
      <c r="LTJ270" s="41"/>
      <c r="LTK270" s="42"/>
      <c r="LTL270" s="42"/>
      <c r="LTM270" s="125"/>
      <c r="LTN270" s="44"/>
      <c r="LTO270" s="44"/>
      <c r="LTP270" s="41"/>
      <c r="LTQ270" s="42"/>
      <c r="LTR270" s="42"/>
      <c r="LTS270" s="125"/>
      <c r="LTT270" s="44"/>
      <c r="LTU270" s="44"/>
      <c r="LTV270" s="41"/>
      <c r="LTW270" s="42"/>
      <c r="LTX270" s="42"/>
      <c r="LTY270" s="125"/>
      <c r="LTZ270" s="44"/>
      <c r="LUA270" s="44"/>
      <c r="LUB270" s="41"/>
      <c r="LUC270" s="42"/>
      <c r="LUD270" s="42"/>
      <c r="LUE270" s="125"/>
      <c r="LUF270" s="44"/>
      <c r="LUG270" s="44"/>
      <c r="LUH270" s="41"/>
      <c r="LUI270" s="42"/>
      <c r="LUJ270" s="42"/>
      <c r="LUK270" s="125"/>
      <c r="LUL270" s="44"/>
      <c r="LUM270" s="44"/>
      <c r="LUN270" s="41"/>
      <c r="LUO270" s="42"/>
      <c r="LUP270" s="42"/>
      <c r="LUQ270" s="125"/>
      <c r="LUR270" s="44"/>
      <c r="LUS270" s="44"/>
      <c r="LUT270" s="41"/>
      <c r="LUU270" s="42"/>
      <c r="LUV270" s="42"/>
      <c r="LUW270" s="125"/>
      <c r="LUX270" s="44"/>
      <c r="LUY270" s="44"/>
      <c r="LUZ270" s="41"/>
      <c r="LVA270" s="42"/>
      <c r="LVB270" s="42"/>
      <c r="LVC270" s="125"/>
      <c r="LVD270" s="44"/>
      <c r="LVE270" s="44"/>
      <c r="LVF270" s="41"/>
      <c r="LVG270" s="42"/>
      <c r="LVH270" s="42"/>
      <c r="LVI270" s="125"/>
      <c r="LVJ270" s="44"/>
      <c r="LVK270" s="44"/>
      <c r="LVL270" s="41"/>
      <c r="LVM270" s="42"/>
      <c r="LVN270" s="42"/>
      <c r="LVO270" s="125"/>
      <c r="LVP270" s="44"/>
      <c r="LVQ270" s="44"/>
      <c r="LVR270" s="41"/>
      <c r="LVS270" s="42"/>
      <c r="LVT270" s="42"/>
      <c r="LVU270" s="125"/>
      <c r="LVV270" s="44"/>
      <c r="LVW270" s="44"/>
      <c r="LVX270" s="41"/>
      <c r="LVY270" s="42"/>
      <c r="LVZ270" s="42"/>
      <c r="LWA270" s="125"/>
      <c r="LWB270" s="44"/>
      <c r="LWC270" s="44"/>
      <c r="LWD270" s="41"/>
      <c r="LWE270" s="42"/>
      <c r="LWF270" s="42"/>
      <c r="LWG270" s="125"/>
      <c r="LWH270" s="44"/>
      <c r="LWI270" s="44"/>
      <c r="LWJ270" s="41"/>
      <c r="LWK270" s="42"/>
      <c r="LWL270" s="42"/>
      <c r="LWM270" s="125"/>
      <c r="LWN270" s="44"/>
      <c r="LWO270" s="44"/>
      <c r="LWP270" s="41"/>
      <c r="LWQ270" s="42"/>
      <c r="LWR270" s="42"/>
      <c r="LWS270" s="125"/>
      <c r="LWT270" s="44"/>
      <c r="LWU270" s="44"/>
      <c r="LWV270" s="41"/>
      <c r="LWW270" s="42"/>
      <c r="LWX270" s="42"/>
      <c r="LWY270" s="125"/>
      <c r="LWZ270" s="44"/>
      <c r="LXA270" s="44"/>
      <c r="LXB270" s="41"/>
      <c r="LXC270" s="42"/>
      <c r="LXD270" s="42"/>
      <c r="LXE270" s="125"/>
      <c r="LXF270" s="44"/>
      <c r="LXG270" s="44"/>
      <c r="LXH270" s="41"/>
      <c r="LXI270" s="42"/>
      <c r="LXJ270" s="42"/>
      <c r="LXK270" s="125"/>
      <c r="LXL270" s="44"/>
      <c r="LXM270" s="44"/>
      <c r="LXN270" s="41"/>
      <c r="LXO270" s="42"/>
      <c r="LXP270" s="42"/>
      <c r="LXQ270" s="125"/>
      <c r="LXR270" s="44"/>
      <c r="LXS270" s="44"/>
      <c r="LXT270" s="41"/>
      <c r="LXU270" s="42"/>
      <c r="LXV270" s="42"/>
      <c r="LXW270" s="125"/>
      <c r="LXX270" s="44"/>
      <c r="LXY270" s="44"/>
      <c r="LXZ270" s="41"/>
      <c r="LYA270" s="42"/>
      <c r="LYB270" s="42"/>
      <c r="LYC270" s="125"/>
      <c r="LYD270" s="44"/>
      <c r="LYE270" s="44"/>
      <c r="LYF270" s="41"/>
      <c r="LYG270" s="42"/>
      <c r="LYH270" s="42"/>
      <c r="LYI270" s="125"/>
      <c r="LYJ270" s="44"/>
      <c r="LYK270" s="44"/>
      <c r="LYL270" s="41"/>
      <c r="LYM270" s="42"/>
      <c r="LYN270" s="42"/>
      <c r="LYO270" s="125"/>
      <c r="LYP270" s="44"/>
      <c r="LYQ270" s="44"/>
      <c r="LYR270" s="41"/>
      <c r="LYS270" s="42"/>
      <c r="LYT270" s="42"/>
      <c r="LYU270" s="125"/>
      <c r="LYV270" s="44"/>
      <c r="LYW270" s="44"/>
      <c r="LYX270" s="41"/>
      <c r="LYY270" s="42"/>
      <c r="LYZ270" s="42"/>
      <c r="LZA270" s="125"/>
      <c r="LZB270" s="44"/>
      <c r="LZC270" s="44"/>
      <c r="LZD270" s="41"/>
      <c r="LZE270" s="42"/>
      <c r="LZF270" s="42"/>
      <c r="LZG270" s="125"/>
      <c r="LZH270" s="44"/>
      <c r="LZI270" s="44"/>
      <c r="LZJ270" s="41"/>
      <c r="LZK270" s="42"/>
      <c r="LZL270" s="42"/>
      <c r="LZM270" s="125"/>
      <c r="LZN270" s="44"/>
      <c r="LZO270" s="44"/>
      <c r="LZP270" s="41"/>
      <c r="LZQ270" s="42"/>
      <c r="LZR270" s="42"/>
      <c r="LZS270" s="125"/>
      <c r="LZT270" s="44"/>
      <c r="LZU270" s="44"/>
      <c r="LZV270" s="41"/>
      <c r="LZW270" s="42"/>
      <c r="LZX270" s="42"/>
      <c r="LZY270" s="125"/>
      <c r="LZZ270" s="44"/>
      <c r="MAA270" s="44"/>
      <c r="MAB270" s="41"/>
      <c r="MAC270" s="42"/>
      <c r="MAD270" s="42"/>
      <c r="MAE270" s="125"/>
      <c r="MAF270" s="44"/>
      <c r="MAG270" s="44"/>
      <c r="MAH270" s="41"/>
      <c r="MAI270" s="42"/>
      <c r="MAJ270" s="42"/>
      <c r="MAK270" s="125"/>
      <c r="MAL270" s="44"/>
      <c r="MAM270" s="44"/>
      <c r="MAN270" s="41"/>
      <c r="MAO270" s="42"/>
      <c r="MAP270" s="42"/>
      <c r="MAQ270" s="125"/>
      <c r="MAR270" s="44"/>
      <c r="MAS270" s="44"/>
      <c r="MAT270" s="41"/>
      <c r="MAU270" s="42"/>
      <c r="MAV270" s="42"/>
      <c r="MAW270" s="125"/>
      <c r="MAX270" s="44"/>
      <c r="MAY270" s="44"/>
      <c r="MAZ270" s="41"/>
      <c r="MBA270" s="42"/>
      <c r="MBB270" s="42"/>
      <c r="MBC270" s="125"/>
      <c r="MBD270" s="44"/>
      <c r="MBE270" s="44"/>
      <c r="MBF270" s="41"/>
      <c r="MBG270" s="42"/>
      <c r="MBH270" s="42"/>
      <c r="MBI270" s="125"/>
      <c r="MBJ270" s="44"/>
      <c r="MBK270" s="44"/>
      <c r="MBL270" s="41"/>
      <c r="MBM270" s="42"/>
      <c r="MBN270" s="42"/>
      <c r="MBO270" s="125"/>
      <c r="MBP270" s="44"/>
      <c r="MBQ270" s="44"/>
      <c r="MBR270" s="41"/>
      <c r="MBS270" s="42"/>
      <c r="MBT270" s="42"/>
      <c r="MBU270" s="125"/>
      <c r="MBV270" s="44"/>
      <c r="MBW270" s="44"/>
      <c r="MBX270" s="41"/>
      <c r="MBY270" s="42"/>
      <c r="MBZ270" s="42"/>
      <c r="MCA270" s="125"/>
      <c r="MCB270" s="44"/>
      <c r="MCC270" s="44"/>
      <c r="MCD270" s="41"/>
      <c r="MCE270" s="42"/>
      <c r="MCF270" s="42"/>
      <c r="MCG270" s="125"/>
      <c r="MCH270" s="44"/>
      <c r="MCI270" s="44"/>
      <c r="MCJ270" s="41"/>
      <c r="MCK270" s="42"/>
      <c r="MCL270" s="42"/>
      <c r="MCM270" s="125"/>
      <c r="MCN270" s="44"/>
      <c r="MCO270" s="44"/>
      <c r="MCP270" s="41"/>
      <c r="MCQ270" s="42"/>
      <c r="MCR270" s="42"/>
      <c r="MCS270" s="125"/>
      <c r="MCT270" s="44"/>
      <c r="MCU270" s="44"/>
      <c r="MCV270" s="41"/>
      <c r="MCW270" s="42"/>
      <c r="MCX270" s="42"/>
      <c r="MCY270" s="125"/>
      <c r="MCZ270" s="44"/>
      <c r="MDA270" s="44"/>
      <c r="MDB270" s="41"/>
      <c r="MDC270" s="42"/>
      <c r="MDD270" s="42"/>
      <c r="MDE270" s="125"/>
      <c r="MDF270" s="44"/>
      <c r="MDG270" s="44"/>
      <c r="MDH270" s="41"/>
      <c r="MDI270" s="42"/>
      <c r="MDJ270" s="42"/>
      <c r="MDK270" s="125"/>
      <c r="MDL270" s="44"/>
      <c r="MDM270" s="44"/>
      <c r="MDN270" s="41"/>
      <c r="MDO270" s="42"/>
      <c r="MDP270" s="42"/>
      <c r="MDQ270" s="125"/>
      <c r="MDR270" s="44"/>
      <c r="MDS270" s="44"/>
      <c r="MDT270" s="41"/>
      <c r="MDU270" s="42"/>
      <c r="MDV270" s="42"/>
      <c r="MDW270" s="125"/>
      <c r="MDX270" s="44"/>
      <c r="MDY270" s="44"/>
      <c r="MDZ270" s="41"/>
      <c r="MEA270" s="42"/>
      <c r="MEB270" s="42"/>
      <c r="MEC270" s="125"/>
      <c r="MED270" s="44"/>
      <c r="MEE270" s="44"/>
      <c r="MEF270" s="41"/>
      <c r="MEG270" s="42"/>
      <c r="MEH270" s="42"/>
      <c r="MEI270" s="125"/>
      <c r="MEJ270" s="44"/>
      <c r="MEK270" s="44"/>
      <c r="MEL270" s="41"/>
      <c r="MEM270" s="42"/>
      <c r="MEN270" s="42"/>
      <c r="MEO270" s="125"/>
      <c r="MEP270" s="44"/>
      <c r="MEQ270" s="44"/>
      <c r="MER270" s="41"/>
      <c r="MES270" s="42"/>
      <c r="MET270" s="42"/>
      <c r="MEU270" s="125"/>
      <c r="MEV270" s="44"/>
      <c r="MEW270" s="44"/>
      <c r="MEX270" s="41"/>
      <c r="MEY270" s="42"/>
      <c r="MEZ270" s="42"/>
      <c r="MFA270" s="125"/>
      <c r="MFB270" s="44"/>
      <c r="MFC270" s="44"/>
      <c r="MFD270" s="41"/>
      <c r="MFE270" s="42"/>
      <c r="MFF270" s="42"/>
      <c r="MFG270" s="125"/>
      <c r="MFH270" s="44"/>
      <c r="MFI270" s="44"/>
      <c r="MFJ270" s="41"/>
      <c r="MFK270" s="42"/>
      <c r="MFL270" s="42"/>
      <c r="MFM270" s="125"/>
      <c r="MFN270" s="44"/>
      <c r="MFO270" s="44"/>
      <c r="MFP270" s="41"/>
      <c r="MFQ270" s="42"/>
      <c r="MFR270" s="42"/>
      <c r="MFS270" s="125"/>
      <c r="MFT270" s="44"/>
      <c r="MFU270" s="44"/>
      <c r="MFV270" s="41"/>
      <c r="MFW270" s="42"/>
      <c r="MFX270" s="42"/>
      <c r="MFY270" s="125"/>
      <c r="MFZ270" s="44"/>
      <c r="MGA270" s="44"/>
      <c r="MGB270" s="41"/>
      <c r="MGC270" s="42"/>
      <c r="MGD270" s="42"/>
      <c r="MGE270" s="125"/>
      <c r="MGF270" s="44"/>
      <c r="MGG270" s="44"/>
      <c r="MGH270" s="41"/>
      <c r="MGI270" s="42"/>
      <c r="MGJ270" s="42"/>
      <c r="MGK270" s="125"/>
      <c r="MGL270" s="44"/>
      <c r="MGM270" s="44"/>
      <c r="MGN270" s="41"/>
      <c r="MGO270" s="42"/>
      <c r="MGP270" s="42"/>
      <c r="MGQ270" s="125"/>
      <c r="MGR270" s="44"/>
      <c r="MGS270" s="44"/>
      <c r="MGT270" s="41"/>
      <c r="MGU270" s="42"/>
      <c r="MGV270" s="42"/>
      <c r="MGW270" s="125"/>
      <c r="MGX270" s="44"/>
      <c r="MGY270" s="44"/>
      <c r="MGZ270" s="41"/>
      <c r="MHA270" s="42"/>
      <c r="MHB270" s="42"/>
      <c r="MHC270" s="125"/>
      <c r="MHD270" s="44"/>
      <c r="MHE270" s="44"/>
      <c r="MHF270" s="41"/>
      <c r="MHG270" s="42"/>
      <c r="MHH270" s="42"/>
      <c r="MHI270" s="125"/>
      <c r="MHJ270" s="44"/>
      <c r="MHK270" s="44"/>
      <c r="MHL270" s="41"/>
      <c r="MHM270" s="42"/>
      <c r="MHN270" s="42"/>
      <c r="MHO270" s="125"/>
      <c r="MHP270" s="44"/>
      <c r="MHQ270" s="44"/>
      <c r="MHR270" s="41"/>
      <c r="MHS270" s="42"/>
      <c r="MHT270" s="42"/>
      <c r="MHU270" s="125"/>
      <c r="MHV270" s="44"/>
      <c r="MHW270" s="44"/>
      <c r="MHX270" s="41"/>
      <c r="MHY270" s="42"/>
      <c r="MHZ270" s="42"/>
      <c r="MIA270" s="125"/>
      <c r="MIB270" s="44"/>
      <c r="MIC270" s="44"/>
      <c r="MID270" s="41"/>
      <c r="MIE270" s="42"/>
      <c r="MIF270" s="42"/>
      <c r="MIG270" s="125"/>
      <c r="MIH270" s="44"/>
      <c r="MII270" s="44"/>
      <c r="MIJ270" s="41"/>
      <c r="MIK270" s="42"/>
      <c r="MIL270" s="42"/>
      <c r="MIM270" s="125"/>
      <c r="MIN270" s="44"/>
      <c r="MIO270" s="44"/>
      <c r="MIP270" s="41"/>
      <c r="MIQ270" s="42"/>
      <c r="MIR270" s="42"/>
      <c r="MIS270" s="125"/>
      <c r="MIT270" s="44"/>
      <c r="MIU270" s="44"/>
      <c r="MIV270" s="41"/>
      <c r="MIW270" s="42"/>
      <c r="MIX270" s="42"/>
      <c r="MIY270" s="125"/>
      <c r="MIZ270" s="44"/>
      <c r="MJA270" s="44"/>
      <c r="MJB270" s="41"/>
      <c r="MJC270" s="42"/>
      <c r="MJD270" s="42"/>
      <c r="MJE270" s="125"/>
      <c r="MJF270" s="44"/>
      <c r="MJG270" s="44"/>
      <c r="MJH270" s="41"/>
      <c r="MJI270" s="42"/>
      <c r="MJJ270" s="42"/>
      <c r="MJK270" s="125"/>
      <c r="MJL270" s="44"/>
      <c r="MJM270" s="44"/>
      <c r="MJN270" s="41"/>
      <c r="MJO270" s="42"/>
      <c r="MJP270" s="42"/>
      <c r="MJQ270" s="125"/>
      <c r="MJR270" s="44"/>
      <c r="MJS270" s="44"/>
      <c r="MJT270" s="41"/>
      <c r="MJU270" s="42"/>
      <c r="MJV270" s="42"/>
      <c r="MJW270" s="125"/>
      <c r="MJX270" s="44"/>
      <c r="MJY270" s="44"/>
      <c r="MJZ270" s="41"/>
      <c r="MKA270" s="42"/>
      <c r="MKB270" s="42"/>
      <c r="MKC270" s="125"/>
      <c r="MKD270" s="44"/>
      <c r="MKE270" s="44"/>
      <c r="MKF270" s="41"/>
      <c r="MKG270" s="42"/>
      <c r="MKH270" s="42"/>
      <c r="MKI270" s="125"/>
      <c r="MKJ270" s="44"/>
      <c r="MKK270" s="44"/>
      <c r="MKL270" s="41"/>
      <c r="MKM270" s="42"/>
      <c r="MKN270" s="42"/>
      <c r="MKO270" s="125"/>
      <c r="MKP270" s="44"/>
      <c r="MKQ270" s="44"/>
      <c r="MKR270" s="41"/>
      <c r="MKS270" s="42"/>
      <c r="MKT270" s="42"/>
      <c r="MKU270" s="125"/>
      <c r="MKV270" s="44"/>
      <c r="MKW270" s="44"/>
      <c r="MKX270" s="41"/>
      <c r="MKY270" s="42"/>
      <c r="MKZ270" s="42"/>
      <c r="MLA270" s="125"/>
      <c r="MLB270" s="44"/>
      <c r="MLC270" s="44"/>
      <c r="MLD270" s="41"/>
      <c r="MLE270" s="42"/>
      <c r="MLF270" s="42"/>
      <c r="MLG270" s="125"/>
      <c r="MLH270" s="44"/>
      <c r="MLI270" s="44"/>
      <c r="MLJ270" s="41"/>
      <c r="MLK270" s="42"/>
      <c r="MLL270" s="42"/>
      <c r="MLM270" s="125"/>
      <c r="MLN270" s="44"/>
      <c r="MLO270" s="44"/>
      <c r="MLP270" s="41"/>
      <c r="MLQ270" s="42"/>
      <c r="MLR270" s="42"/>
      <c r="MLS270" s="125"/>
      <c r="MLT270" s="44"/>
      <c r="MLU270" s="44"/>
      <c r="MLV270" s="41"/>
      <c r="MLW270" s="42"/>
      <c r="MLX270" s="42"/>
      <c r="MLY270" s="125"/>
      <c r="MLZ270" s="44"/>
      <c r="MMA270" s="44"/>
      <c r="MMB270" s="41"/>
      <c r="MMC270" s="42"/>
      <c r="MMD270" s="42"/>
      <c r="MME270" s="125"/>
      <c r="MMF270" s="44"/>
      <c r="MMG270" s="44"/>
      <c r="MMH270" s="41"/>
      <c r="MMI270" s="42"/>
      <c r="MMJ270" s="42"/>
      <c r="MMK270" s="125"/>
      <c r="MML270" s="44"/>
      <c r="MMM270" s="44"/>
      <c r="MMN270" s="41"/>
      <c r="MMO270" s="42"/>
      <c r="MMP270" s="42"/>
      <c r="MMQ270" s="125"/>
      <c r="MMR270" s="44"/>
      <c r="MMS270" s="44"/>
      <c r="MMT270" s="41"/>
      <c r="MMU270" s="42"/>
      <c r="MMV270" s="42"/>
      <c r="MMW270" s="125"/>
      <c r="MMX270" s="44"/>
      <c r="MMY270" s="44"/>
      <c r="MMZ270" s="41"/>
      <c r="MNA270" s="42"/>
      <c r="MNB270" s="42"/>
      <c r="MNC270" s="125"/>
      <c r="MND270" s="44"/>
      <c r="MNE270" s="44"/>
      <c r="MNF270" s="41"/>
      <c r="MNG270" s="42"/>
      <c r="MNH270" s="42"/>
      <c r="MNI270" s="125"/>
      <c r="MNJ270" s="44"/>
      <c r="MNK270" s="44"/>
      <c r="MNL270" s="41"/>
      <c r="MNM270" s="42"/>
      <c r="MNN270" s="42"/>
      <c r="MNO270" s="125"/>
      <c r="MNP270" s="44"/>
      <c r="MNQ270" s="44"/>
      <c r="MNR270" s="41"/>
      <c r="MNS270" s="42"/>
      <c r="MNT270" s="42"/>
      <c r="MNU270" s="125"/>
      <c r="MNV270" s="44"/>
      <c r="MNW270" s="44"/>
      <c r="MNX270" s="41"/>
      <c r="MNY270" s="42"/>
      <c r="MNZ270" s="42"/>
      <c r="MOA270" s="125"/>
      <c r="MOB270" s="44"/>
      <c r="MOC270" s="44"/>
      <c r="MOD270" s="41"/>
      <c r="MOE270" s="42"/>
      <c r="MOF270" s="42"/>
      <c r="MOG270" s="125"/>
      <c r="MOH270" s="44"/>
      <c r="MOI270" s="44"/>
      <c r="MOJ270" s="41"/>
      <c r="MOK270" s="42"/>
      <c r="MOL270" s="42"/>
      <c r="MOM270" s="125"/>
      <c r="MON270" s="44"/>
      <c r="MOO270" s="44"/>
      <c r="MOP270" s="41"/>
      <c r="MOQ270" s="42"/>
      <c r="MOR270" s="42"/>
      <c r="MOS270" s="125"/>
      <c r="MOT270" s="44"/>
      <c r="MOU270" s="44"/>
      <c r="MOV270" s="41"/>
      <c r="MOW270" s="42"/>
      <c r="MOX270" s="42"/>
      <c r="MOY270" s="125"/>
      <c r="MOZ270" s="44"/>
      <c r="MPA270" s="44"/>
      <c r="MPB270" s="41"/>
      <c r="MPC270" s="42"/>
      <c r="MPD270" s="42"/>
      <c r="MPE270" s="125"/>
      <c r="MPF270" s="44"/>
      <c r="MPG270" s="44"/>
      <c r="MPH270" s="41"/>
      <c r="MPI270" s="42"/>
      <c r="MPJ270" s="42"/>
      <c r="MPK270" s="125"/>
      <c r="MPL270" s="44"/>
      <c r="MPM270" s="44"/>
      <c r="MPN270" s="41"/>
      <c r="MPO270" s="42"/>
      <c r="MPP270" s="42"/>
      <c r="MPQ270" s="125"/>
      <c r="MPR270" s="44"/>
      <c r="MPS270" s="44"/>
      <c r="MPT270" s="41"/>
      <c r="MPU270" s="42"/>
      <c r="MPV270" s="42"/>
      <c r="MPW270" s="125"/>
      <c r="MPX270" s="44"/>
      <c r="MPY270" s="44"/>
      <c r="MPZ270" s="41"/>
      <c r="MQA270" s="42"/>
      <c r="MQB270" s="42"/>
      <c r="MQC270" s="125"/>
      <c r="MQD270" s="44"/>
      <c r="MQE270" s="44"/>
      <c r="MQF270" s="41"/>
      <c r="MQG270" s="42"/>
      <c r="MQH270" s="42"/>
      <c r="MQI270" s="125"/>
      <c r="MQJ270" s="44"/>
      <c r="MQK270" s="44"/>
      <c r="MQL270" s="41"/>
      <c r="MQM270" s="42"/>
      <c r="MQN270" s="42"/>
      <c r="MQO270" s="125"/>
      <c r="MQP270" s="44"/>
      <c r="MQQ270" s="44"/>
      <c r="MQR270" s="41"/>
      <c r="MQS270" s="42"/>
      <c r="MQT270" s="42"/>
      <c r="MQU270" s="125"/>
      <c r="MQV270" s="44"/>
      <c r="MQW270" s="44"/>
      <c r="MQX270" s="41"/>
      <c r="MQY270" s="42"/>
      <c r="MQZ270" s="42"/>
      <c r="MRA270" s="125"/>
      <c r="MRB270" s="44"/>
      <c r="MRC270" s="44"/>
      <c r="MRD270" s="41"/>
      <c r="MRE270" s="42"/>
      <c r="MRF270" s="42"/>
      <c r="MRG270" s="125"/>
      <c r="MRH270" s="44"/>
      <c r="MRI270" s="44"/>
      <c r="MRJ270" s="41"/>
      <c r="MRK270" s="42"/>
      <c r="MRL270" s="42"/>
      <c r="MRM270" s="125"/>
      <c r="MRN270" s="44"/>
      <c r="MRO270" s="44"/>
      <c r="MRP270" s="41"/>
      <c r="MRQ270" s="42"/>
      <c r="MRR270" s="42"/>
      <c r="MRS270" s="125"/>
      <c r="MRT270" s="44"/>
      <c r="MRU270" s="44"/>
      <c r="MRV270" s="41"/>
      <c r="MRW270" s="42"/>
      <c r="MRX270" s="42"/>
      <c r="MRY270" s="125"/>
      <c r="MRZ270" s="44"/>
      <c r="MSA270" s="44"/>
      <c r="MSB270" s="41"/>
      <c r="MSC270" s="42"/>
      <c r="MSD270" s="42"/>
      <c r="MSE270" s="125"/>
      <c r="MSF270" s="44"/>
      <c r="MSG270" s="44"/>
      <c r="MSH270" s="41"/>
      <c r="MSI270" s="42"/>
      <c r="MSJ270" s="42"/>
      <c r="MSK270" s="125"/>
      <c r="MSL270" s="44"/>
      <c r="MSM270" s="44"/>
      <c r="MSN270" s="41"/>
      <c r="MSO270" s="42"/>
      <c r="MSP270" s="42"/>
      <c r="MSQ270" s="125"/>
      <c r="MSR270" s="44"/>
      <c r="MSS270" s="44"/>
      <c r="MST270" s="41"/>
      <c r="MSU270" s="42"/>
      <c r="MSV270" s="42"/>
      <c r="MSW270" s="125"/>
      <c r="MSX270" s="44"/>
      <c r="MSY270" s="44"/>
      <c r="MSZ270" s="41"/>
      <c r="MTA270" s="42"/>
      <c r="MTB270" s="42"/>
      <c r="MTC270" s="125"/>
      <c r="MTD270" s="44"/>
      <c r="MTE270" s="44"/>
      <c r="MTF270" s="41"/>
      <c r="MTG270" s="42"/>
      <c r="MTH270" s="42"/>
      <c r="MTI270" s="125"/>
      <c r="MTJ270" s="44"/>
      <c r="MTK270" s="44"/>
      <c r="MTL270" s="41"/>
      <c r="MTM270" s="42"/>
      <c r="MTN270" s="42"/>
      <c r="MTO270" s="125"/>
      <c r="MTP270" s="44"/>
      <c r="MTQ270" s="44"/>
      <c r="MTR270" s="41"/>
      <c r="MTS270" s="42"/>
      <c r="MTT270" s="42"/>
      <c r="MTU270" s="125"/>
      <c r="MTV270" s="44"/>
      <c r="MTW270" s="44"/>
      <c r="MTX270" s="41"/>
      <c r="MTY270" s="42"/>
      <c r="MTZ270" s="42"/>
      <c r="MUA270" s="125"/>
      <c r="MUB270" s="44"/>
      <c r="MUC270" s="44"/>
      <c r="MUD270" s="41"/>
      <c r="MUE270" s="42"/>
      <c r="MUF270" s="42"/>
      <c r="MUG270" s="125"/>
      <c r="MUH270" s="44"/>
      <c r="MUI270" s="44"/>
      <c r="MUJ270" s="41"/>
      <c r="MUK270" s="42"/>
      <c r="MUL270" s="42"/>
      <c r="MUM270" s="125"/>
      <c r="MUN270" s="44"/>
      <c r="MUO270" s="44"/>
      <c r="MUP270" s="41"/>
      <c r="MUQ270" s="42"/>
      <c r="MUR270" s="42"/>
      <c r="MUS270" s="125"/>
      <c r="MUT270" s="44"/>
      <c r="MUU270" s="44"/>
      <c r="MUV270" s="41"/>
      <c r="MUW270" s="42"/>
      <c r="MUX270" s="42"/>
      <c r="MUY270" s="125"/>
      <c r="MUZ270" s="44"/>
      <c r="MVA270" s="44"/>
      <c r="MVB270" s="41"/>
      <c r="MVC270" s="42"/>
      <c r="MVD270" s="42"/>
      <c r="MVE270" s="125"/>
      <c r="MVF270" s="44"/>
      <c r="MVG270" s="44"/>
      <c r="MVH270" s="41"/>
      <c r="MVI270" s="42"/>
      <c r="MVJ270" s="42"/>
      <c r="MVK270" s="125"/>
      <c r="MVL270" s="44"/>
      <c r="MVM270" s="44"/>
      <c r="MVN270" s="41"/>
      <c r="MVO270" s="42"/>
      <c r="MVP270" s="42"/>
      <c r="MVQ270" s="125"/>
      <c r="MVR270" s="44"/>
      <c r="MVS270" s="44"/>
      <c r="MVT270" s="41"/>
      <c r="MVU270" s="42"/>
      <c r="MVV270" s="42"/>
      <c r="MVW270" s="125"/>
      <c r="MVX270" s="44"/>
      <c r="MVY270" s="44"/>
      <c r="MVZ270" s="41"/>
      <c r="MWA270" s="42"/>
      <c r="MWB270" s="42"/>
      <c r="MWC270" s="125"/>
      <c r="MWD270" s="44"/>
      <c r="MWE270" s="44"/>
      <c r="MWF270" s="41"/>
      <c r="MWG270" s="42"/>
      <c r="MWH270" s="42"/>
      <c r="MWI270" s="125"/>
      <c r="MWJ270" s="44"/>
      <c r="MWK270" s="44"/>
      <c r="MWL270" s="41"/>
      <c r="MWM270" s="42"/>
      <c r="MWN270" s="42"/>
      <c r="MWO270" s="125"/>
      <c r="MWP270" s="44"/>
      <c r="MWQ270" s="44"/>
      <c r="MWR270" s="41"/>
      <c r="MWS270" s="42"/>
      <c r="MWT270" s="42"/>
      <c r="MWU270" s="125"/>
      <c r="MWV270" s="44"/>
      <c r="MWW270" s="44"/>
      <c r="MWX270" s="41"/>
      <c r="MWY270" s="42"/>
      <c r="MWZ270" s="42"/>
      <c r="MXA270" s="125"/>
      <c r="MXB270" s="44"/>
      <c r="MXC270" s="44"/>
      <c r="MXD270" s="41"/>
      <c r="MXE270" s="42"/>
      <c r="MXF270" s="42"/>
      <c r="MXG270" s="125"/>
      <c r="MXH270" s="44"/>
      <c r="MXI270" s="44"/>
      <c r="MXJ270" s="41"/>
      <c r="MXK270" s="42"/>
      <c r="MXL270" s="42"/>
      <c r="MXM270" s="125"/>
      <c r="MXN270" s="44"/>
      <c r="MXO270" s="44"/>
      <c r="MXP270" s="41"/>
      <c r="MXQ270" s="42"/>
      <c r="MXR270" s="42"/>
      <c r="MXS270" s="125"/>
      <c r="MXT270" s="44"/>
      <c r="MXU270" s="44"/>
      <c r="MXV270" s="41"/>
      <c r="MXW270" s="42"/>
      <c r="MXX270" s="42"/>
      <c r="MXY270" s="125"/>
      <c r="MXZ270" s="44"/>
      <c r="MYA270" s="44"/>
      <c r="MYB270" s="41"/>
      <c r="MYC270" s="42"/>
      <c r="MYD270" s="42"/>
      <c r="MYE270" s="125"/>
      <c r="MYF270" s="44"/>
      <c r="MYG270" s="44"/>
      <c r="MYH270" s="41"/>
      <c r="MYI270" s="42"/>
      <c r="MYJ270" s="42"/>
      <c r="MYK270" s="125"/>
      <c r="MYL270" s="44"/>
      <c r="MYM270" s="44"/>
      <c r="MYN270" s="41"/>
      <c r="MYO270" s="42"/>
      <c r="MYP270" s="42"/>
      <c r="MYQ270" s="125"/>
      <c r="MYR270" s="44"/>
      <c r="MYS270" s="44"/>
      <c r="MYT270" s="41"/>
      <c r="MYU270" s="42"/>
      <c r="MYV270" s="42"/>
      <c r="MYW270" s="125"/>
      <c r="MYX270" s="44"/>
      <c r="MYY270" s="44"/>
      <c r="MYZ270" s="41"/>
      <c r="MZA270" s="42"/>
      <c r="MZB270" s="42"/>
      <c r="MZC270" s="125"/>
      <c r="MZD270" s="44"/>
      <c r="MZE270" s="44"/>
      <c r="MZF270" s="41"/>
      <c r="MZG270" s="42"/>
      <c r="MZH270" s="42"/>
      <c r="MZI270" s="125"/>
      <c r="MZJ270" s="44"/>
      <c r="MZK270" s="44"/>
      <c r="MZL270" s="41"/>
      <c r="MZM270" s="42"/>
      <c r="MZN270" s="42"/>
      <c r="MZO270" s="125"/>
      <c r="MZP270" s="44"/>
      <c r="MZQ270" s="44"/>
      <c r="MZR270" s="41"/>
      <c r="MZS270" s="42"/>
      <c r="MZT270" s="42"/>
      <c r="MZU270" s="125"/>
      <c r="MZV270" s="44"/>
      <c r="MZW270" s="44"/>
      <c r="MZX270" s="41"/>
      <c r="MZY270" s="42"/>
      <c r="MZZ270" s="42"/>
      <c r="NAA270" s="125"/>
      <c r="NAB270" s="44"/>
      <c r="NAC270" s="44"/>
      <c r="NAD270" s="41"/>
      <c r="NAE270" s="42"/>
      <c r="NAF270" s="42"/>
      <c r="NAG270" s="125"/>
      <c r="NAH270" s="44"/>
      <c r="NAI270" s="44"/>
      <c r="NAJ270" s="41"/>
      <c r="NAK270" s="42"/>
      <c r="NAL270" s="42"/>
      <c r="NAM270" s="125"/>
      <c r="NAN270" s="44"/>
      <c r="NAO270" s="44"/>
      <c r="NAP270" s="41"/>
      <c r="NAQ270" s="42"/>
      <c r="NAR270" s="42"/>
      <c r="NAS270" s="125"/>
      <c r="NAT270" s="44"/>
      <c r="NAU270" s="44"/>
      <c r="NAV270" s="41"/>
      <c r="NAW270" s="42"/>
      <c r="NAX270" s="42"/>
      <c r="NAY270" s="125"/>
      <c r="NAZ270" s="44"/>
      <c r="NBA270" s="44"/>
      <c r="NBB270" s="41"/>
      <c r="NBC270" s="42"/>
      <c r="NBD270" s="42"/>
      <c r="NBE270" s="125"/>
      <c r="NBF270" s="44"/>
      <c r="NBG270" s="44"/>
      <c r="NBH270" s="41"/>
      <c r="NBI270" s="42"/>
      <c r="NBJ270" s="42"/>
      <c r="NBK270" s="125"/>
      <c r="NBL270" s="44"/>
      <c r="NBM270" s="44"/>
      <c r="NBN270" s="41"/>
      <c r="NBO270" s="42"/>
      <c r="NBP270" s="42"/>
      <c r="NBQ270" s="125"/>
      <c r="NBR270" s="44"/>
      <c r="NBS270" s="44"/>
      <c r="NBT270" s="41"/>
      <c r="NBU270" s="42"/>
      <c r="NBV270" s="42"/>
      <c r="NBW270" s="125"/>
      <c r="NBX270" s="44"/>
      <c r="NBY270" s="44"/>
      <c r="NBZ270" s="41"/>
      <c r="NCA270" s="42"/>
      <c r="NCB270" s="42"/>
      <c r="NCC270" s="125"/>
      <c r="NCD270" s="44"/>
      <c r="NCE270" s="44"/>
      <c r="NCF270" s="41"/>
      <c r="NCG270" s="42"/>
      <c r="NCH270" s="42"/>
      <c r="NCI270" s="125"/>
      <c r="NCJ270" s="44"/>
      <c r="NCK270" s="44"/>
      <c r="NCL270" s="41"/>
      <c r="NCM270" s="42"/>
      <c r="NCN270" s="42"/>
      <c r="NCO270" s="125"/>
      <c r="NCP270" s="44"/>
      <c r="NCQ270" s="44"/>
      <c r="NCR270" s="41"/>
      <c r="NCS270" s="42"/>
      <c r="NCT270" s="42"/>
      <c r="NCU270" s="125"/>
      <c r="NCV270" s="44"/>
      <c r="NCW270" s="44"/>
      <c r="NCX270" s="41"/>
      <c r="NCY270" s="42"/>
      <c r="NCZ270" s="42"/>
      <c r="NDA270" s="125"/>
      <c r="NDB270" s="44"/>
      <c r="NDC270" s="44"/>
      <c r="NDD270" s="41"/>
      <c r="NDE270" s="42"/>
      <c r="NDF270" s="42"/>
      <c r="NDG270" s="125"/>
      <c r="NDH270" s="44"/>
      <c r="NDI270" s="44"/>
      <c r="NDJ270" s="41"/>
      <c r="NDK270" s="42"/>
      <c r="NDL270" s="42"/>
      <c r="NDM270" s="125"/>
      <c r="NDN270" s="44"/>
      <c r="NDO270" s="44"/>
      <c r="NDP270" s="41"/>
      <c r="NDQ270" s="42"/>
      <c r="NDR270" s="42"/>
      <c r="NDS270" s="125"/>
      <c r="NDT270" s="44"/>
      <c r="NDU270" s="44"/>
      <c r="NDV270" s="41"/>
      <c r="NDW270" s="42"/>
      <c r="NDX270" s="42"/>
      <c r="NDY270" s="125"/>
      <c r="NDZ270" s="44"/>
      <c r="NEA270" s="44"/>
      <c r="NEB270" s="41"/>
      <c r="NEC270" s="42"/>
      <c r="NED270" s="42"/>
      <c r="NEE270" s="125"/>
      <c r="NEF270" s="44"/>
      <c r="NEG270" s="44"/>
      <c r="NEH270" s="41"/>
      <c r="NEI270" s="42"/>
      <c r="NEJ270" s="42"/>
      <c r="NEK270" s="125"/>
      <c r="NEL270" s="44"/>
      <c r="NEM270" s="44"/>
      <c r="NEN270" s="41"/>
      <c r="NEO270" s="42"/>
      <c r="NEP270" s="42"/>
      <c r="NEQ270" s="125"/>
      <c r="NER270" s="44"/>
      <c r="NES270" s="44"/>
      <c r="NET270" s="41"/>
      <c r="NEU270" s="42"/>
      <c r="NEV270" s="42"/>
      <c r="NEW270" s="125"/>
      <c r="NEX270" s="44"/>
      <c r="NEY270" s="44"/>
      <c r="NEZ270" s="41"/>
      <c r="NFA270" s="42"/>
      <c r="NFB270" s="42"/>
      <c r="NFC270" s="125"/>
      <c r="NFD270" s="44"/>
      <c r="NFE270" s="44"/>
      <c r="NFF270" s="41"/>
      <c r="NFG270" s="42"/>
      <c r="NFH270" s="42"/>
      <c r="NFI270" s="125"/>
      <c r="NFJ270" s="44"/>
      <c r="NFK270" s="44"/>
      <c r="NFL270" s="41"/>
      <c r="NFM270" s="42"/>
      <c r="NFN270" s="42"/>
      <c r="NFO270" s="125"/>
      <c r="NFP270" s="44"/>
      <c r="NFQ270" s="44"/>
      <c r="NFR270" s="41"/>
      <c r="NFS270" s="42"/>
      <c r="NFT270" s="42"/>
      <c r="NFU270" s="125"/>
      <c r="NFV270" s="44"/>
      <c r="NFW270" s="44"/>
      <c r="NFX270" s="41"/>
      <c r="NFY270" s="42"/>
      <c r="NFZ270" s="42"/>
      <c r="NGA270" s="125"/>
      <c r="NGB270" s="44"/>
      <c r="NGC270" s="44"/>
      <c r="NGD270" s="41"/>
      <c r="NGE270" s="42"/>
      <c r="NGF270" s="42"/>
      <c r="NGG270" s="125"/>
      <c r="NGH270" s="44"/>
      <c r="NGI270" s="44"/>
      <c r="NGJ270" s="41"/>
      <c r="NGK270" s="42"/>
      <c r="NGL270" s="42"/>
      <c r="NGM270" s="125"/>
      <c r="NGN270" s="44"/>
      <c r="NGO270" s="44"/>
      <c r="NGP270" s="41"/>
      <c r="NGQ270" s="42"/>
      <c r="NGR270" s="42"/>
      <c r="NGS270" s="125"/>
      <c r="NGT270" s="44"/>
      <c r="NGU270" s="44"/>
      <c r="NGV270" s="41"/>
      <c r="NGW270" s="42"/>
      <c r="NGX270" s="42"/>
      <c r="NGY270" s="125"/>
      <c r="NGZ270" s="44"/>
      <c r="NHA270" s="44"/>
      <c r="NHB270" s="41"/>
      <c r="NHC270" s="42"/>
      <c r="NHD270" s="42"/>
      <c r="NHE270" s="125"/>
      <c r="NHF270" s="44"/>
      <c r="NHG270" s="44"/>
      <c r="NHH270" s="41"/>
      <c r="NHI270" s="42"/>
      <c r="NHJ270" s="42"/>
      <c r="NHK270" s="125"/>
      <c r="NHL270" s="44"/>
      <c r="NHM270" s="44"/>
      <c r="NHN270" s="41"/>
      <c r="NHO270" s="42"/>
      <c r="NHP270" s="42"/>
      <c r="NHQ270" s="125"/>
      <c r="NHR270" s="44"/>
      <c r="NHS270" s="44"/>
      <c r="NHT270" s="41"/>
      <c r="NHU270" s="42"/>
      <c r="NHV270" s="42"/>
      <c r="NHW270" s="125"/>
      <c r="NHX270" s="44"/>
      <c r="NHY270" s="44"/>
      <c r="NHZ270" s="41"/>
      <c r="NIA270" s="42"/>
      <c r="NIB270" s="42"/>
      <c r="NIC270" s="125"/>
      <c r="NID270" s="44"/>
      <c r="NIE270" s="44"/>
      <c r="NIF270" s="41"/>
      <c r="NIG270" s="42"/>
      <c r="NIH270" s="42"/>
      <c r="NII270" s="125"/>
      <c r="NIJ270" s="44"/>
      <c r="NIK270" s="44"/>
      <c r="NIL270" s="41"/>
      <c r="NIM270" s="42"/>
      <c r="NIN270" s="42"/>
      <c r="NIO270" s="125"/>
      <c r="NIP270" s="44"/>
      <c r="NIQ270" s="44"/>
      <c r="NIR270" s="41"/>
      <c r="NIS270" s="42"/>
      <c r="NIT270" s="42"/>
      <c r="NIU270" s="125"/>
      <c r="NIV270" s="44"/>
      <c r="NIW270" s="44"/>
      <c r="NIX270" s="41"/>
      <c r="NIY270" s="42"/>
      <c r="NIZ270" s="42"/>
      <c r="NJA270" s="125"/>
      <c r="NJB270" s="44"/>
      <c r="NJC270" s="44"/>
      <c r="NJD270" s="41"/>
      <c r="NJE270" s="42"/>
      <c r="NJF270" s="42"/>
      <c r="NJG270" s="125"/>
      <c r="NJH270" s="44"/>
      <c r="NJI270" s="44"/>
      <c r="NJJ270" s="41"/>
      <c r="NJK270" s="42"/>
      <c r="NJL270" s="42"/>
      <c r="NJM270" s="125"/>
      <c r="NJN270" s="44"/>
      <c r="NJO270" s="44"/>
      <c r="NJP270" s="41"/>
      <c r="NJQ270" s="42"/>
      <c r="NJR270" s="42"/>
      <c r="NJS270" s="125"/>
      <c r="NJT270" s="44"/>
      <c r="NJU270" s="44"/>
      <c r="NJV270" s="41"/>
      <c r="NJW270" s="42"/>
      <c r="NJX270" s="42"/>
      <c r="NJY270" s="125"/>
      <c r="NJZ270" s="44"/>
      <c r="NKA270" s="44"/>
      <c r="NKB270" s="41"/>
      <c r="NKC270" s="42"/>
      <c r="NKD270" s="42"/>
      <c r="NKE270" s="125"/>
      <c r="NKF270" s="44"/>
      <c r="NKG270" s="44"/>
      <c r="NKH270" s="41"/>
      <c r="NKI270" s="42"/>
      <c r="NKJ270" s="42"/>
      <c r="NKK270" s="125"/>
      <c r="NKL270" s="44"/>
      <c r="NKM270" s="44"/>
      <c r="NKN270" s="41"/>
      <c r="NKO270" s="42"/>
      <c r="NKP270" s="42"/>
      <c r="NKQ270" s="125"/>
      <c r="NKR270" s="44"/>
      <c r="NKS270" s="44"/>
      <c r="NKT270" s="41"/>
      <c r="NKU270" s="42"/>
      <c r="NKV270" s="42"/>
      <c r="NKW270" s="125"/>
      <c r="NKX270" s="44"/>
      <c r="NKY270" s="44"/>
      <c r="NKZ270" s="41"/>
      <c r="NLA270" s="42"/>
      <c r="NLB270" s="42"/>
      <c r="NLC270" s="125"/>
      <c r="NLD270" s="44"/>
      <c r="NLE270" s="44"/>
      <c r="NLF270" s="41"/>
      <c r="NLG270" s="42"/>
      <c r="NLH270" s="42"/>
      <c r="NLI270" s="125"/>
      <c r="NLJ270" s="44"/>
      <c r="NLK270" s="44"/>
      <c r="NLL270" s="41"/>
      <c r="NLM270" s="42"/>
      <c r="NLN270" s="42"/>
      <c r="NLO270" s="125"/>
      <c r="NLP270" s="44"/>
      <c r="NLQ270" s="44"/>
      <c r="NLR270" s="41"/>
      <c r="NLS270" s="42"/>
      <c r="NLT270" s="42"/>
      <c r="NLU270" s="125"/>
      <c r="NLV270" s="44"/>
      <c r="NLW270" s="44"/>
      <c r="NLX270" s="41"/>
      <c r="NLY270" s="42"/>
      <c r="NLZ270" s="42"/>
      <c r="NMA270" s="125"/>
      <c r="NMB270" s="44"/>
      <c r="NMC270" s="44"/>
      <c r="NMD270" s="41"/>
      <c r="NME270" s="42"/>
      <c r="NMF270" s="42"/>
      <c r="NMG270" s="125"/>
      <c r="NMH270" s="44"/>
      <c r="NMI270" s="44"/>
      <c r="NMJ270" s="41"/>
      <c r="NMK270" s="42"/>
      <c r="NML270" s="42"/>
      <c r="NMM270" s="125"/>
      <c r="NMN270" s="44"/>
      <c r="NMO270" s="44"/>
      <c r="NMP270" s="41"/>
      <c r="NMQ270" s="42"/>
      <c r="NMR270" s="42"/>
      <c r="NMS270" s="125"/>
      <c r="NMT270" s="44"/>
      <c r="NMU270" s="44"/>
      <c r="NMV270" s="41"/>
      <c r="NMW270" s="42"/>
      <c r="NMX270" s="42"/>
      <c r="NMY270" s="125"/>
      <c r="NMZ270" s="44"/>
      <c r="NNA270" s="44"/>
      <c r="NNB270" s="41"/>
      <c r="NNC270" s="42"/>
      <c r="NND270" s="42"/>
      <c r="NNE270" s="125"/>
      <c r="NNF270" s="44"/>
      <c r="NNG270" s="44"/>
      <c r="NNH270" s="41"/>
      <c r="NNI270" s="42"/>
      <c r="NNJ270" s="42"/>
      <c r="NNK270" s="125"/>
      <c r="NNL270" s="44"/>
      <c r="NNM270" s="44"/>
      <c r="NNN270" s="41"/>
      <c r="NNO270" s="42"/>
      <c r="NNP270" s="42"/>
      <c r="NNQ270" s="125"/>
      <c r="NNR270" s="44"/>
      <c r="NNS270" s="44"/>
      <c r="NNT270" s="41"/>
      <c r="NNU270" s="42"/>
      <c r="NNV270" s="42"/>
      <c r="NNW270" s="125"/>
      <c r="NNX270" s="44"/>
      <c r="NNY270" s="44"/>
      <c r="NNZ270" s="41"/>
      <c r="NOA270" s="42"/>
      <c r="NOB270" s="42"/>
      <c r="NOC270" s="125"/>
      <c r="NOD270" s="44"/>
      <c r="NOE270" s="44"/>
      <c r="NOF270" s="41"/>
      <c r="NOG270" s="42"/>
      <c r="NOH270" s="42"/>
      <c r="NOI270" s="125"/>
      <c r="NOJ270" s="44"/>
      <c r="NOK270" s="44"/>
      <c r="NOL270" s="41"/>
      <c r="NOM270" s="42"/>
      <c r="NON270" s="42"/>
      <c r="NOO270" s="125"/>
      <c r="NOP270" s="44"/>
      <c r="NOQ270" s="44"/>
      <c r="NOR270" s="41"/>
      <c r="NOS270" s="42"/>
      <c r="NOT270" s="42"/>
      <c r="NOU270" s="125"/>
      <c r="NOV270" s="44"/>
      <c r="NOW270" s="44"/>
      <c r="NOX270" s="41"/>
      <c r="NOY270" s="42"/>
      <c r="NOZ270" s="42"/>
      <c r="NPA270" s="125"/>
      <c r="NPB270" s="44"/>
      <c r="NPC270" s="44"/>
      <c r="NPD270" s="41"/>
      <c r="NPE270" s="42"/>
      <c r="NPF270" s="42"/>
      <c r="NPG270" s="125"/>
      <c r="NPH270" s="44"/>
      <c r="NPI270" s="44"/>
      <c r="NPJ270" s="41"/>
      <c r="NPK270" s="42"/>
      <c r="NPL270" s="42"/>
      <c r="NPM270" s="125"/>
      <c r="NPN270" s="44"/>
      <c r="NPO270" s="44"/>
      <c r="NPP270" s="41"/>
      <c r="NPQ270" s="42"/>
      <c r="NPR270" s="42"/>
      <c r="NPS270" s="125"/>
      <c r="NPT270" s="44"/>
      <c r="NPU270" s="44"/>
      <c r="NPV270" s="41"/>
      <c r="NPW270" s="42"/>
      <c r="NPX270" s="42"/>
      <c r="NPY270" s="125"/>
      <c r="NPZ270" s="44"/>
      <c r="NQA270" s="44"/>
      <c r="NQB270" s="41"/>
      <c r="NQC270" s="42"/>
      <c r="NQD270" s="42"/>
      <c r="NQE270" s="125"/>
      <c r="NQF270" s="44"/>
      <c r="NQG270" s="44"/>
      <c r="NQH270" s="41"/>
      <c r="NQI270" s="42"/>
      <c r="NQJ270" s="42"/>
      <c r="NQK270" s="125"/>
      <c r="NQL270" s="44"/>
      <c r="NQM270" s="44"/>
      <c r="NQN270" s="41"/>
      <c r="NQO270" s="42"/>
      <c r="NQP270" s="42"/>
      <c r="NQQ270" s="125"/>
      <c r="NQR270" s="44"/>
      <c r="NQS270" s="44"/>
      <c r="NQT270" s="41"/>
      <c r="NQU270" s="42"/>
      <c r="NQV270" s="42"/>
      <c r="NQW270" s="125"/>
      <c r="NQX270" s="44"/>
      <c r="NQY270" s="44"/>
      <c r="NQZ270" s="41"/>
      <c r="NRA270" s="42"/>
      <c r="NRB270" s="42"/>
      <c r="NRC270" s="125"/>
      <c r="NRD270" s="44"/>
      <c r="NRE270" s="44"/>
      <c r="NRF270" s="41"/>
      <c r="NRG270" s="42"/>
      <c r="NRH270" s="42"/>
      <c r="NRI270" s="125"/>
      <c r="NRJ270" s="44"/>
      <c r="NRK270" s="44"/>
      <c r="NRL270" s="41"/>
      <c r="NRM270" s="42"/>
      <c r="NRN270" s="42"/>
      <c r="NRO270" s="125"/>
      <c r="NRP270" s="44"/>
      <c r="NRQ270" s="44"/>
      <c r="NRR270" s="41"/>
      <c r="NRS270" s="42"/>
      <c r="NRT270" s="42"/>
      <c r="NRU270" s="125"/>
      <c r="NRV270" s="44"/>
      <c r="NRW270" s="44"/>
      <c r="NRX270" s="41"/>
      <c r="NRY270" s="42"/>
      <c r="NRZ270" s="42"/>
      <c r="NSA270" s="125"/>
      <c r="NSB270" s="44"/>
      <c r="NSC270" s="44"/>
      <c r="NSD270" s="41"/>
      <c r="NSE270" s="42"/>
      <c r="NSF270" s="42"/>
      <c r="NSG270" s="125"/>
      <c r="NSH270" s="44"/>
      <c r="NSI270" s="44"/>
      <c r="NSJ270" s="41"/>
      <c r="NSK270" s="42"/>
      <c r="NSL270" s="42"/>
      <c r="NSM270" s="125"/>
      <c r="NSN270" s="44"/>
      <c r="NSO270" s="44"/>
      <c r="NSP270" s="41"/>
      <c r="NSQ270" s="42"/>
      <c r="NSR270" s="42"/>
      <c r="NSS270" s="125"/>
      <c r="NST270" s="44"/>
      <c r="NSU270" s="44"/>
      <c r="NSV270" s="41"/>
      <c r="NSW270" s="42"/>
      <c r="NSX270" s="42"/>
      <c r="NSY270" s="125"/>
      <c r="NSZ270" s="44"/>
      <c r="NTA270" s="44"/>
      <c r="NTB270" s="41"/>
      <c r="NTC270" s="42"/>
      <c r="NTD270" s="42"/>
      <c r="NTE270" s="125"/>
      <c r="NTF270" s="44"/>
      <c r="NTG270" s="44"/>
      <c r="NTH270" s="41"/>
      <c r="NTI270" s="42"/>
      <c r="NTJ270" s="42"/>
      <c r="NTK270" s="125"/>
      <c r="NTL270" s="44"/>
      <c r="NTM270" s="44"/>
      <c r="NTN270" s="41"/>
      <c r="NTO270" s="42"/>
      <c r="NTP270" s="42"/>
      <c r="NTQ270" s="125"/>
      <c r="NTR270" s="44"/>
      <c r="NTS270" s="44"/>
      <c r="NTT270" s="41"/>
      <c r="NTU270" s="42"/>
      <c r="NTV270" s="42"/>
      <c r="NTW270" s="125"/>
      <c r="NTX270" s="44"/>
      <c r="NTY270" s="44"/>
      <c r="NTZ270" s="41"/>
      <c r="NUA270" s="42"/>
      <c r="NUB270" s="42"/>
      <c r="NUC270" s="125"/>
      <c r="NUD270" s="44"/>
      <c r="NUE270" s="44"/>
      <c r="NUF270" s="41"/>
      <c r="NUG270" s="42"/>
      <c r="NUH270" s="42"/>
      <c r="NUI270" s="125"/>
      <c r="NUJ270" s="44"/>
      <c r="NUK270" s="44"/>
      <c r="NUL270" s="41"/>
      <c r="NUM270" s="42"/>
      <c r="NUN270" s="42"/>
      <c r="NUO270" s="125"/>
      <c r="NUP270" s="44"/>
      <c r="NUQ270" s="44"/>
      <c r="NUR270" s="41"/>
      <c r="NUS270" s="42"/>
      <c r="NUT270" s="42"/>
      <c r="NUU270" s="125"/>
      <c r="NUV270" s="44"/>
      <c r="NUW270" s="44"/>
      <c r="NUX270" s="41"/>
      <c r="NUY270" s="42"/>
      <c r="NUZ270" s="42"/>
      <c r="NVA270" s="125"/>
      <c r="NVB270" s="44"/>
      <c r="NVC270" s="44"/>
      <c r="NVD270" s="41"/>
      <c r="NVE270" s="42"/>
      <c r="NVF270" s="42"/>
      <c r="NVG270" s="125"/>
      <c r="NVH270" s="44"/>
      <c r="NVI270" s="44"/>
      <c r="NVJ270" s="41"/>
      <c r="NVK270" s="42"/>
      <c r="NVL270" s="42"/>
      <c r="NVM270" s="125"/>
      <c r="NVN270" s="44"/>
      <c r="NVO270" s="44"/>
      <c r="NVP270" s="41"/>
      <c r="NVQ270" s="42"/>
      <c r="NVR270" s="42"/>
      <c r="NVS270" s="125"/>
      <c r="NVT270" s="44"/>
      <c r="NVU270" s="44"/>
      <c r="NVV270" s="41"/>
      <c r="NVW270" s="42"/>
      <c r="NVX270" s="42"/>
      <c r="NVY270" s="125"/>
      <c r="NVZ270" s="44"/>
      <c r="NWA270" s="44"/>
      <c r="NWB270" s="41"/>
      <c r="NWC270" s="42"/>
      <c r="NWD270" s="42"/>
      <c r="NWE270" s="125"/>
      <c r="NWF270" s="44"/>
      <c r="NWG270" s="44"/>
      <c r="NWH270" s="41"/>
      <c r="NWI270" s="42"/>
      <c r="NWJ270" s="42"/>
      <c r="NWK270" s="125"/>
      <c r="NWL270" s="44"/>
      <c r="NWM270" s="44"/>
      <c r="NWN270" s="41"/>
      <c r="NWO270" s="42"/>
      <c r="NWP270" s="42"/>
      <c r="NWQ270" s="125"/>
      <c r="NWR270" s="44"/>
      <c r="NWS270" s="44"/>
      <c r="NWT270" s="41"/>
      <c r="NWU270" s="42"/>
      <c r="NWV270" s="42"/>
      <c r="NWW270" s="125"/>
      <c r="NWX270" s="44"/>
      <c r="NWY270" s="44"/>
      <c r="NWZ270" s="41"/>
      <c r="NXA270" s="42"/>
      <c r="NXB270" s="42"/>
      <c r="NXC270" s="125"/>
      <c r="NXD270" s="44"/>
      <c r="NXE270" s="44"/>
      <c r="NXF270" s="41"/>
      <c r="NXG270" s="42"/>
      <c r="NXH270" s="42"/>
      <c r="NXI270" s="125"/>
      <c r="NXJ270" s="44"/>
      <c r="NXK270" s="44"/>
      <c r="NXL270" s="41"/>
      <c r="NXM270" s="42"/>
      <c r="NXN270" s="42"/>
      <c r="NXO270" s="125"/>
      <c r="NXP270" s="44"/>
      <c r="NXQ270" s="44"/>
      <c r="NXR270" s="41"/>
      <c r="NXS270" s="42"/>
      <c r="NXT270" s="42"/>
      <c r="NXU270" s="125"/>
      <c r="NXV270" s="44"/>
      <c r="NXW270" s="44"/>
      <c r="NXX270" s="41"/>
      <c r="NXY270" s="42"/>
      <c r="NXZ270" s="42"/>
      <c r="NYA270" s="125"/>
      <c r="NYB270" s="44"/>
      <c r="NYC270" s="44"/>
      <c r="NYD270" s="41"/>
      <c r="NYE270" s="42"/>
      <c r="NYF270" s="42"/>
      <c r="NYG270" s="125"/>
      <c r="NYH270" s="44"/>
      <c r="NYI270" s="44"/>
      <c r="NYJ270" s="41"/>
      <c r="NYK270" s="42"/>
      <c r="NYL270" s="42"/>
      <c r="NYM270" s="125"/>
      <c r="NYN270" s="44"/>
      <c r="NYO270" s="44"/>
      <c r="NYP270" s="41"/>
      <c r="NYQ270" s="42"/>
      <c r="NYR270" s="42"/>
      <c r="NYS270" s="125"/>
      <c r="NYT270" s="44"/>
      <c r="NYU270" s="44"/>
      <c r="NYV270" s="41"/>
      <c r="NYW270" s="42"/>
      <c r="NYX270" s="42"/>
      <c r="NYY270" s="125"/>
      <c r="NYZ270" s="44"/>
      <c r="NZA270" s="44"/>
      <c r="NZB270" s="41"/>
      <c r="NZC270" s="42"/>
      <c r="NZD270" s="42"/>
      <c r="NZE270" s="125"/>
      <c r="NZF270" s="44"/>
      <c r="NZG270" s="44"/>
      <c r="NZH270" s="41"/>
      <c r="NZI270" s="42"/>
      <c r="NZJ270" s="42"/>
      <c r="NZK270" s="125"/>
      <c r="NZL270" s="44"/>
      <c r="NZM270" s="44"/>
      <c r="NZN270" s="41"/>
      <c r="NZO270" s="42"/>
      <c r="NZP270" s="42"/>
      <c r="NZQ270" s="125"/>
      <c r="NZR270" s="44"/>
      <c r="NZS270" s="44"/>
      <c r="NZT270" s="41"/>
      <c r="NZU270" s="42"/>
      <c r="NZV270" s="42"/>
      <c r="NZW270" s="125"/>
      <c r="NZX270" s="44"/>
      <c r="NZY270" s="44"/>
      <c r="NZZ270" s="41"/>
      <c r="OAA270" s="42"/>
      <c r="OAB270" s="42"/>
      <c r="OAC270" s="125"/>
      <c r="OAD270" s="44"/>
      <c r="OAE270" s="44"/>
      <c r="OAF270" s="41"/>
      <c r="OAG270" s="42"/>
      <c r="OAH270" s="42"/>
      <c r="OAI270" s="125"/>
      <c r="OAJ270" s="44"/>
      <c r="OAK270" s="44"/>
      <c r="OAL270" s="41"/>
      <c r="OAM270" s="42"/>
      <c r="OAN270" s="42"/>
      <c r="OAO270" s="125"/>
      <c r="OAP270" s="44"/>
      <c r="OAQ270" s="44"/>
      <c r="OAR270" s="41"/>
      <c r="OAS270" s="42"/>
      <c r="OAT270" s="42"/>
      <c r="OAU270" s="125"/>
      <c r="OAV270" s="44"/>
      <c r="OAW270" s="44"/>
      <c r="OAX270" s="41"/>
      <c r="OAY270" s="42"/>
      <c r="OAZ270" s="42"/>
      <c r="OBA270" s="125"/>
      <c r="OBB270" s="44"/>
      <c r="OBC270" s="44"/>
      <c r="OBD270" s="41"/>
      <c r="OBE270" s="42"/>
      <c r="OBF270" s="42"/>
      <c r="OBG270" s="125"/>
      <c r="OBH270" s="44"/>
      <c r="OBI270" s="44"/>
      <c r="OBJ270" s="41"/>
      <c r="OBK270" s="42"/>
      <c r="OBL270" s="42"/>
      <c r="OBM270" s="125"/>
      <c r="OBN270" s="44"/>
      <c r="OBO270" s="44"/>
      <c r="OBP270" s="41"/>
      <c r="OBQ270" s="42"/>
      <c r="OBR270" s="42"/>
      <c r="OBS270" s="125"/>
      <c r="OBT270" s="44"/>
      <c r="OBU270" s="44"/>
      <c r="OBV270" s="41"/>
      <c r="OBW270" s="42"/>
      <c r="OBX270" s="42"/>
      <c r="OBY270" s="125"/>
      <c r="OBZ270" s="44"/>
      <c r="OCA270" s="44"/>
      <c r="OCB270" s="41"/>
      <c r="OCC270" s="42"/>
      <c r="OCD270" s="42"/>
      <c r="OCE270" s="125"/>
      <c r="OCF270" s="44"/>
      <c r="OCG270" s="44"/>
      <c r="OCH270" s="41"/>
      <c r="OCI270" s="42"/>
      <c r="OCJ270" s="42"/>
      <c r="OCK270" s="125"/>
      <c r="OCL270" s="44"/>
      <c r="OCM270" s="44"/>
      <c r="OCN270" s="41"/>
      <c r="OCO270" s="42"/>
      <c r="OCP270" s="42"/>
      <c r="OCQ270" s="125"/>
      <c r="OCR270" s="44"/>
      <c r="OCS270" s="44"/>
      <c r="OCT270" s="41"/>
      <c r="OCU270" s="42"/>
      <c r="OCV270" s="42"/>
      <c r="OCW270" s="125"/>
      <c r="OCX270" s="44"/>
      <c r="OCY270" s="44"/>
      <c r="OCZ270" s="41"/>
      <c r="ODA270" s="42"/>
      <c r="ODB270" s="42"/>
      <c r="ODC270" s="125"/>
      <c r="ODD270" s="44"/>
      <c r="ODE270" s="44"/>
      <c r="ODF270" s="41"/>
      <c r="ODG270" s="42"/>
      <c r="ODH270" s="42"/>
      <c r="ODI270" s="125"/>
      <c r="ODJ270" s="44"/>
      <c r="ODK270" s="44"/>
      <c r="ODL270" s="41"/>
      <c r="ODM270" s="42"/>
      <c r="ODN270" s="42"/>
      <c r="ODO270" s="125"/>
      <c r="ODP270" s="44"/>
      <c r="ODQ270" s="44"/>
      <c r="ODR270" s="41"/>
      <c r="ODS270" s="42"/>
      <c r="ODT270" s="42"/>
      <c r="ODU270" s="125"/>
      <c r="ODV270" s="44"/>
      <c r="ODW270" s="44"/>
      <c r="ODX270" s="41"/>
      <c r="ODY270" s="42"/>
      <c r="ODZ270" s="42"/>
      <c r="OEA270" s="125"/>
      <c r="OEB270" s="44"/>
      <c r="OEC270" s="44"/>
      <c r="OED270" s="41"/>
      <c r="OEE270" s="42"/>
      <c r="OEF270" s="42"/>
      <c r="OEG270" s="125"/>
      <c r="OEH270" s="44"/>
      <c r="OEI270" s="44"/>
      <c r="OEJ270" s="41"/>
      <c r="OEK270" s="42"/>
      <c r="OEL270" s="42"/>
      <c r="OEM270" s="125"/>
      <c r="OEN270" s="44"/>
      <c r="OEO270" s="44"/>
      <c r="OEP270" s="41"/>
      <c r="OEQ270" s="42"/>
      <c r="OER270" s="42"/>
      <c r="OES270" s="125"/>
      <c r="OET270" s="44"/>
      <c r="OEU270" s="44"/>
      <c r="OEV270" s="41"/>
      <c r="OEW270" s="42"/>
      <c r="OEX270" s="42"/>
      <c r="OEY270" s="125"/>
      <c r="OEZ270" s="44"/>
      <c r="OFA270" s="44"/>
      <c r="OFB270" s="41"/>
      <c r="OFC270" s="42"/>
      <c r="OFD270" s="42"/>
      <c r="OFE270" s="125"/>
      <c r="OFF270" s="44"/>
      <c r="OFG270" s="44"/>
      <c r="OFH270" s="41"/>
      <c r="OFI270" s="42"/>
      <c r="OFJ270" s="42"/>
      <c r="OFK270" s="125"/>
      <c r="OFL270" s="44"/>
      <c r="OFM270" s="44"/>
      <c r="OFN270" s="41"/>
      <c r="OFO270" s="42"/>
      <c r="OFP270" s="42"/>
      <c r="OFQ270" s="125"/>
      <c r="OFR270" s="44"/>
      <c r="OFS270" s="44"/>
      <c r="OFT270" s="41"/>
      <c r="OFU270" s="42"/>
      <c r="OFV270" s="42"/>
      <c r="OFW270" s="125"/>
      <c r="OFX270" s="44"/>
      <c r="OFY270" s="44"/>
      <c r="OFZ270" s="41"/>
      <c r="OGA270" s="42"/>
      <c r="OGB270" s="42"/>
      <c r="OGC270" s="125"/>
      <c r="OGD270" s="44"/>
      <c r="OGE270" s="44"/>
      <c r="OGF270" s="41"/>
      <c r="OGG270" s="42"/>
      <c r="OGH270" s="42"/>
      <c r="OGI270" s="125"/>
      <c r="OGJ270" s="44"/>
      <c r="OGK270" s="44"/>
      <c r="OGL270" s="41"/>
      <c r="OGM270" s="42"/>
      <c r="OGN270" s="42"/>
      <c r="OGO270" s="125"/>
      <c r="OGP270" s="44"/>
      <c r="OGQ270" s="44"/>
      <c r="OGR270" s="41"/>
      <c r="OGS270" s="42"/>
      <c r="OGT270" s="42"/>
      <c r="OGU270" s="125"/>
      <c r="OGV270" s="44"/>
      <c r="OGW270" s="44"/>
      <c r="OGX270" s="41"/>
      <c r="OGY270" s="42"/>
      <c r="OGZ270" s="42"/>
      <c r="OHA270" s="125"/>
      <c r="OHB270" s="44"/>
      <c r="OHC270" s="44"/>
      <c r="OHD270" s="41"/>
      <c r="OHE270" s="42"/>
      <c r="OHF270" s="42"/>
      <c r="OHG270" s="125"/>
      <c r="OHH270" s="44"/>
      <c r="OHI270" s="44"/>
      <c r="OHJ270" s="41"/>
      <c r="OHK270" s="42"/>
      <c r="OHL270" s="42"/>
      <c r="OHM270" s="125"/>
      <c r="OHN270" s="44"/>
      <c r="OHO270" s="44"/>
      <c r="OHP270" s="41"/>
      <c r="OHQ270" s="42"/>
      <c r="OHR270" s="42"/>
      <c r="OHS270" s="125"/>
      <c r="OHT270" s="44"/>
      <c r="OHU270" s="44"/>
      <c r="OHV270" s="41"/>
      <c r="OHW270" s="42"/>
      <c r="OHX270" s="42"/>
      <c r="OHY270" s="125"/>
      <c r="OHZ270" s="44"/>
      <c r="OIA270" s="44"/>
      <c r="OIB270" s="41"/>
      <c r="OIC270" s="42"/>
      <c r="OID270" s="42"/>
      <c r="OIE270" s="125"/>
      <c r="OIF270" s="44"/>
      <c r="OIG270" s="44"/>
      <c r="OIH270" s="41"/>
      <c r="OII270" s="42"/>
      <c r="OIJ270" s="42"/>
      <c r="OIK270" s="125"/>
      <c r="OIL270" s="44"/>
      <c r="OIM270" s="44"/>
      <c r="OIN270" s="41"/>
      <c r="OIO270" s="42"/>
      <c r="OIP270" s="42"/>
      <c r="OIQ270" s="125"/>
      <c r="OIR270" s="44"/>
      <c r="OIS270" s="44"/>
      <c r="OIT270" s="41"/>
      <c r="OIU270" s="42"/>
      <c r="OIV270" s="42"/>
      <c r="OIW270" s="125"/>
      <c r="OIX270" s="44"/>
      <c r="OIY270" s="44"/>
      <c r="OIZ270" s="41"/>
      <c r="OJA270" s="42"/>
      <c r="OJB270" s="42"/>
      <c r="OJC270" s="125"/>
      <c r="OJD270" s="44"/>
      <c r="OJE270" s="44"/>
      <c r="OJF270" s="41"/>
      <c r="OJG270" s="42"/>
      <c r="OJH270" s="42"/>
      <c r="OJI270" s="125"/>
      <c r="OJJ270" s="44"/>
      <c r="OJK270" s="44"/>
      <c r="OJL270" s="41"/>
      <c r="OJM270" s="42"/>
      <c r="OJN270" s="42"/>
      <c r="OJO270" s="125"/>
      <c r="OJP270" s="44"/>
      <c r="OJQ270" s="44"/>
      <c r="OJR270" s="41"/>
      <c r="OJS270" s="42"/>
      <c r="OJT270" s="42"/>
      <c r="OJU270" s="125"/>
      <c r="OJV270" s="44"/>
      <c r="OJW270" s="44"/>
      <c r="OJX270" s="41"/>
      <c r="OJY270" s="42"/>
      <c r="OJZ270" s="42"/>
      <c r="OKA270" s="125"/>
      <c r="OKB270" s="44"/>
      <c r="OKC270" s="44"/>
      <c r="OKD270" s="41"/>
      <c r="OKE270" s="42"/>
      <c r="OKF270" s="42"/>
      <c r="OKG270" s="125"/>
      <c r="OKH270" s="44"/>
      <c r="OKI270" s="44"/>
      <c r="OKJ270" s="41"/>
      <c r="OKK270" s="42"/>
      <c r="OKL270" s="42"/>
      <c r="OKM270" s="125"/>
      <c r="OKN270" s="44"/>
      <c r="OKO270" s="44"/>
      <c r="OKP270" s="41"/>
      <c r="OKQ270" s="42"/>
      <c r="OKR270" s="42"/>
      <c r="OKS270" s="125"/>
      <c r="OKT270" s="44"/>
      <c r="OKU270" s="44"/>
      <c r="OKV270" s="41"/>
      <c r="OKW270" s="42"/>
      <c r="OKX270" s="42"/>
      <c r="OKY270" s="125"/>
      <c r="OKZ270" s="44"/>
      <c r="OLA270" s="44"/>
      <c r="OLB270" s="41"/>
      <c r="OLC270" s="42"/>
      <c r="OLD270" s="42"/>
      <c r="OLE270" s="125"/>
      <c r="OLF270" s="44"/>
      <c r="OLG270" s="44"/>
      <c r="OLH270" s="41"/>
      <c r="OLI270" s="42"/>
      <c r="OLJ270" s="42"/>
      <c r="OLK270" s="125"/>
      <c r="OLL270" s="44"/>
      <c r="OLM270" s="44"/>
      <c r="OLN270" s="41"/>
      <c r="OLO270" s="42"/>
      <c r="OLP270" s="42"/>
      <c r="OLQ270" s="125"/>
      <c r="OLR270" s="44"/>
      <c r="OLS270" s="44"/>
      <c r="OLT270" s="41"/>
      <c r="OLU270" s="42"/>
      <c r="OLV270" s="42"/>
      <c r="OLW270" s="125"/>
      <c r="OLX270" s="44"/>
      <c r="OLY270" s="44"/>
      <c r="OLZ270" s="41"/>
      <c r="OMA270" s="42"/>
      <c r="OMB270" s="42"/>
      <c r="OMC270" s="125"/>
      <c r="OMD270" s="44"/>
      <c r="OME270" s="44"/>
      <c r="OMF270" s="41"/>
      <c r="OMG270" s="42"/>
      <c r="OMH270" s="42"/>
      <c r="OMI270" s="125"/>
      <c r="OMJ270" s="44"/>
      <c r="OMK270" s="44"/>
      <c r="OML270" s="41"/>
      <c r="OMM270" s="42"/>
      <c r="OMN270" s="42"/>
      <c r="OMO270" s="125"/>
      <c r="OMP270" s="44"/>
      <c r="OMQ270" s="44"/>
      <c r="OMR270" s="41"/>
      <c r="OMS270" s="42"/>
      <c r="OMT270" s="42"/>
      <c r="OMU270" s="125"/>
      <c r="OMV270" s="44"/>
      <c r="OMW270" s="44"/>
      <c r="OMX270" s="41"/>
      <c r="OMY270" s="42"/>
      <c r="OMZ270" s="42"/>
      <c r="ONA270" s="125"/>
      <c r="ONB270" s="44"/>
      <c r="ONC270" s="44"/>
      <c r="OND270" s="41"/>
      <c r="ONE270" s="42"/>
      <c r="ONF270" s="42"/>
      <c r="ONG270" s="125"/>
      <c r="ONH270" s="44"/>
      <c r="ONI270" s="44"/>
      <c r="ONJ270" s="41"/>
      <c r="ONK270" s="42"/>
      <c r="ONL270" s="42"/>
      <c r="ONM270" s="125"/>
      <c r="ONN270" s="44"/>
      <c r="ONO270" s="44"/>
      <c r="ONP270" s="41"/>
      <c r="ONQ270" s="42"/>
      <c r="ONR270" s="42"/>
      <c r="ONS270" s="125"/>
      <c r="ONT270" s="44"/>
      <c r="ONU270" s="44"/>
      <c r="ONV270" s="41"/>
      <c r="ONW270" s="42"/>
      <c r="ONX270" s="42"/>
      <c r="ONY270" s="125"/>
      <c r="ONZ270" s="44"/>
      <c r="OOA270" s="44"/>
      <c r="OOB270" s="41"/>
      <c r="OOC270" s="42"/>
      <c r="OOD270" s="42"/>
      <c r="OOE270" s="125"/>
      <c r="OOF270" s="44"/>
      <c r="OOG270" s="44"/>
      <c r="OOH270" s="41"/>
      <c r="OOI270" s="42"/>
      <c r="OOJ270" s="42"/>
      <c r="OOK270" s="125"/>
      <c r="OOL270" s="44"/>
      <c r="OOM270" s="44"/>
      <c r="OON270" s="41"/>
      <c r="OOO270" s="42"/>
      <c r="OOP270" s="42"/>
      <c r="OOQ270" s="125"/>
      <c r="OOR270" s="44"/>
      <c r="OOS270" s="44"/>
      <c r="OOT270" s="41"/>
      <c r="OOU270" s="42"/>
      <c r="OOV270" s="42"/>
      <c r="OOW270" s="125"/>
      <c r="OOX270" s="44"/>
      <c r="OOY270" s="44"/>
      <c r="OOZ270" s="41"/>
      <c r="OPA270" s="42"/>
      <c r="OPB270" s="42"/>
      <c r="OPC270" s="125"/>
      <c r="OPD270" s="44"/>
      <c r="OPE270" s="44"/>
      <c r="OPF270" s="41"/>
      <c r="OPG270" s="42"/>
      <c r="OPH270" s="42"/>
      <c r="OPI270" s="125"/>
      <c r="OPJ270" s="44"/>
      <c r="OPK270" s="44"/>
      <c r="OPL270" s="41"/>
      <c r="OPM270" s="42"/>
      <c r="OPN270" s="42"/>
      <c r="OPO270" s="125"/>
      <c r="OPP270" s="44"/>
      <c r="OPQ270" s="44"/>
      <c r="OPR270" s="41"/>
      <c r="OPS270" s="42"/>
      <c r="OPT270" s="42"/>
      <c r="OPU270" s="125"/>
      <c r="OPV270" s="44"/>
      <c r="OPW270" s="44"/>
      <c r="OPX270" s="41"/>
      <c r="OPY270" s="42"/>
      <c r="OPZ270" s="42"/>
      <c r="OQA270" s="125"/>
      <c r="OQB270" s="44"/>
      <c r="OQC270" s="44"/>
      <c r="OQD270" s="41"/>
      <c r="OQE270" s="42"/>
      <c r="OQF270" s="42"/>
      <c r="OQG270" s="125"/>
      <c r="OQH270" s="44"/>
      <c r="OQI270" s="44"/>
      <c r="OQJ270" s="41"/>
      <c r="OQK270" s="42"/>
      <c r="OQL270" s="42"/>
      <c r="OQM270" s="125"/>
      <c r="OQN270" s="44"/>
      <c r="OQO270" s="44"/>
      <c r="OQP270" s="41"/>
      <c r="OQQ270" s="42"/>
      <c r="OQR270" s="42"/>
      <c r="OQS270" s="125"/>
      <c r="OQT270" s="44"/>
      <c r="OQU270" s="44"/>
      <c r="OQV270" s="41"/>
      <c r="OQW270" s="42"/>
      <c r="OQX270" s="42"/>
      <c r="OQY270" s="125"/>
      <c r="OQZ270" s="44"/>
      <c r="ORA270" s="44"/>
      <c r="ORB270" s="41"/>
      <c r="ORC270" s="42"/>
      <c r="ORD270" s="42"/>
      <c r="ORE270" s="125"/>
      <c r="ORF270" s="44"/>
      <c r="ORG270" s="44"/>
      <c r="ORH270" s="41"/>
      <c r="ORI270" s="42"/>
      <c r="ORJ270" s="42"/>
      <c r="ORK270" s="125"/>
      <c r="ORL270" s="44"/>
      <c r="ORM270" s="44"/>
      <c r="ORN270" s="41"/>
      <c r="ORO270" s="42"/>
      <c r="ORP270" s="42"/>
      <c r="ORQ270" s="125"/>
      <c r="ORR270" s="44"/>
      <c r="ORS270" s="44"/>
      <c r="ORT270" s="41"/>
      <c r="ORU270" s="42"/>
      <c r="ORV270" s="42"/>
      <c r="ORW270" s="125"/>
      <c r="ORX270" s="44"/>
      <c r="ORY270" s="44"/>
      <c r="ORZ270" s="41"/>
      <c r="OSA270" s="42"/>
      <c r="OSB270" s="42"/>
      <c r="OSC270" s="125"/>
      <c r="OSD270" s="44"/>
      <c r="OSE270" s="44"/>
      <c r="OSF270" s="41"/>
      <c r="OSG270" s="42"/>
      <c r="OSH270" s="42"/>
      <c r="OSI270" s="125"/>
      <c r="OSJ270" s="44"/>
      <c r="OSK270" s="44"/>
      <c r="OSL270" s="41"/>
      <c r="OSM270" s="42"/>
      <c r="OSN270" s="42"/>
      <c r="OSO270" s="125"/>
      <c r="OSP270" s="44"/>
      <c r="OSQ270" s="44"/>
      <c r="OSR270" s="41"/>
      <c r="OSS270" s="42"/>
      <c r="OST270" s="42"/>
      <c r="OSU270" s="125"/>
      <c r="OSV270" s="44"/>
      <c r="OSW270" s="44"/>
      <c r="OSX270" s="41"/>
      <c r="OSY270" s="42"/>
      <c r="OSZ270" s="42"/>
      <c r="OTA270" s="125"/>
      <c r="OTB270" s="44"/>
      <c r="OTC270" s="44"/>
      <c r="OTD270" s="41"/>
      <c r="OTE270" s="42"/>
      <c r="OTF270" s="42"/>
      <c r="OTG270" s="125"/>
      <c r="OTH270" s="44"/>
      <c r="OTI270" s="44"/>
      <c r="OTJ270" s="41"/>
      <c r="OTK270" s="42"/>
      <c r="OTL270" s="42"/>
      <c r="OTM270" s="125"/>
      <c r="OTN270" s="44"/>
      <c r="OTO270" s="44"/>
      <c r="OTP270" s="41"/>
      <c r="OTQ270" s="42"/>
      <c r="OTR270" s="42"/>
      <c r="OTS270" s="125"/>
      <c r="OTT270" s="44"/>
      <c r="OTU270" s="44"/>
      <c r="OTV270" s="41"/>
      <c r="OTW270" s="42"/>
      <c r="OTX270" s="42"/>
      <c r="OTY270" s="125"/>
      <c r="OTZ270" s="44"/>
      <c r="OUA270" s="44"/>
      <c r="OUB270" s="41"/>
      <c r="OUC270" s="42"/>
      <c r="OUD270" s="42"/>
      <c r="OUE270" s="125"/>
      <c r="OUF270" s="44"/>
      <c r="OUG270" s="44"/>
      <c r="OUH270" s="41"/>
      <c r="OUI270" s="42"/>
      <c r="OUJ270" s="42"/>
      <c r="OUK270" s="125"/>
      <c r="OUL270" s="44"/>
      <c r="OUM270" s="44"/>
      <c r="OUN270" s="41"/>
      <c r="OUO270" s="42"/>
      <c r="OUP270" s="42"/>
      <c r="OUQ270" s="125"/>
      <c r="OUR270" s="44"/>
      <c r="OUS270" s="44"/>
      <c r="OUT270" s="41"/>
      <c r="OUU270" s="42"/>
      <c r="OUV270" s="42"/>
      <c r="OUW270" s="125"/>
      <c r="OUX270" s="44"/>
      <c r="OUY270" s="44"/>
      <c r="OUZ270" s="41"/>
      <c r="OVA270" s="42"/>
      <c r="OVB270" s="42"/>
      <c r="OVC270" s="125"/>
      <c r="OVD270" s="44"/>
      <c r="OVE270" s="44"/>
      <c r="OVF270" s="41"/>
      <c r="OVG270" s="42"/>
      <c r="OVH270" s="42"/>
      <c r="OVI270" s="125"/>
      <c r="OVJ270" s="44"/>
      <c r="OVK270" s="44"/>
      <c r="OVL270" s="41"/>
      <c r="OVM270" s="42"/>
      <c r="OVN270" s="42"/>
      <c r="OVO270" s="125"/>
      <c r="OVP270" s="44"/>
      <c r="OVQ270" s="44"/>
      <c r="OVR270" s="41"/>
      <c r="OVS270" s="42"/>
      <c r="OVT270" s="42"/>
      <c r="OVU270" s="125"/>
      <c r="OVV270" s="44"/>
      <c r="OVW270" s="44"/>
      <c r="OVX270" s="41"/>
      <c r="OVY270" s="42"/>
      <c r="OVZ270" s="42"/>
      <c r="OWA270" s="125"/>
      <c r="OWB270" s="44"/>
      <c r="OWC270" s="44"/>
      <c r="OWD270" s="41"/>
      <c r="OWE270" s="42"/>
      <c r="OWF270" s="42"/>
      <c r="OWG270" s="125"/>
      <c r="OWH270" s="44"/>
      <c r="OWI270" s="44"/>
      <c r="OWJ270" s="41"/>
      <c r="OWK270" s="42"/>
      <c r="OWL270" s="42"/>
      <c r="OWM270" s="125"/>
      <c r="OWN270" s="44"/>
      <c r="OWO270" s="44"/>
      <c r="OWP270" s="41"/>
      <c r="OWQ270" s="42"/>
      <c r="OWR270" s="42"/>
      <c r="OWS270" s="125"/>
      <c r="OWT270" s="44"/>
      <c r="OWU270" s="44"/>
      <c r="OWV270" s="41"/>
      <c r="OWW270" s="42"/>
      <c r="OWX270" s="42"/>
      <c r="OWY270" s="125"/>
      <c r="OWZ270" s="44"/>
      <c r="OXA270" s="44"/>
      <c r="OXB270" s="41"/>
      <c r="OXC270" s="42"/>
      <c r="OXD270" s="42"/>
      <c r="OXE270" s="125"/>
      <c r="OXF270" s="44"/>
      <c r="OXG270" s="44"/>
      <c r="OXH270" s="41"/>
      <c r="OXI270" s="42"/>
      <c r="OXJ270" s="42"/>
      <c r="OXK270" s="125"/>
      <c r="OXL270" s="44"/>
      <c r="OXM270" s="44"/>
      <c r="OXN270" s="41"/>
      <c r="OXO270" s="42"/>
      <c r="OXP270" s="42"/>
      <c r="OXQ270" s="125"/>
      <c r="OXR270" s="44"/>
      <c r="OXS270" s="44"/>
      <c r="OXT270" s="41"/>
      <c r="OXU270" s="42"/>
      <c r="OXV270" s="42"/>
      <c r="OXW270" s="125"/>
      <c r="OXX270" s="44"/>
      <c r="OXY270" s="44"/>
      <c r="OXZ270" s="41"/>
      <c r="OYA270" s="42"/>
      <c r="OYB270" s="42"/>
      <c r="OYC270" s="125"/>
      <c r="OYD270" s="44"/>
      <c r="OYE270" s="44"/>
      <c r="OYF270" s="41"/>
      <c r="OYG270" s="42"/>
      <c r="OYH270" s="42"/>
      <c r="OYI270" s="125"/>
      <c r="OYJ270" s="44"/>
      <c r="OYK270" s="44"/>
      <c r="OYL270" s="41"/>
      <c r="OYM270" s="42"/>
      <c r="OYN270" s="42"/>
      <c r="OYO270" s="125"/>
      <c r="OYP270" s="44"/>
      <c r="OYQ270" s="44"/>
      <c r="OYR270" s="41"/>
      <c r="OYS270" s="42"/>
      <c r="OYT270" s="42"/>
      <c r="OYU270" s="125"/>
      <c r="OYV270" s="44"/>
      <c r="OYW270" s="44"/>
      <c r="OYX270" s="41"/>
      <c r="OYY270" s="42"/>
      <c r="OYZ270" s="42"/>
      <c r="OZA270" s="125"/>
      <c r="OZB270" s="44"/>
      <c r="OZC270" s="44"/>
      <c r="OZD270" s="41"/>
      <c r="OZE270" s="42"/>
      <c r="OZF270" s="42"/>
      <c r="OZG270" s="125"/>
      <c r="OZH270" s="44"/>
      <c r="OZI270" s="44"/>
      <c r="OZJ270" s="41"/>
      <c r="OZK270" s="42"/>
      <c r="OZL270" s="42"/>
      <c r="OZM270" s="125"/>
      <c r="OZN270" s="44"/>
      <c r="OZO270" s="44"/>
      <c r="OZP270" s="41"/>
      <c r="OZQ270" s="42"/>
      <c r="OZR270" s="42"/>
      <c r="OZS270" s="125"/>
      <c r="OZT270" s="44"/>
      <c r="OZU270" s="44"/>
      <c r="OZV270" s="41"/>
      <c r="OZW270" s="42"/>
      <c r="OZX270" s="42"/>
      <c r="OZY270" s="125"/>
      <c r="OZZ270" s="44"/>
      <c r="PAA270" s="44"/>
      <c r="PAB270" s="41"/>
      <c r="PAC270" s="42"/>
      <c r="PAD270" s="42"/>
      <c r="PAE270" s="125"/>
      <c r="PAF270" s="44"/>
      <c r="PAG270" s="44"/>
      <c r="PAH270" s="41"/>
      <c r="PAI270" s="42"/>
      <c r="PAJ270" s="42"/>
      <c r="PAK270" s="125"/>
      <c r="PAL270" s="44"/>
      <c r="PAM270" s="44"/>
      <c r="PAN270" s="41"/>
      <c r="PAO270" s="42"/>
      <c r="PAP270" s="42"/>
      <c r="PAQ270" s="125"/>
      <c r="PAR270" s="44"/>
      <c r="PAS270" s="44"/>
      <c r="PAT270" s="41"/>
      <c r="PAU270" s="42"/>
      <c r="PAV270" s="42"/>
      <c r="PAW270" s="125"/>
      <c r="PAX270" s="44"/>
      <c r="PAY270" s="44"/>
      <c r="PAZ270" s="41"/>
      <c r="PBA270" s="42"/>
      <c r="PBB270" s="42"/>
      <c r="PBC270" s="125"/>
      <c r="PBD270" s="44"/>
      <c r="PBE270" s="44"/>
      <c r="PBF270" s="41"/>
      <c r="PBG270" s="42"/>
      <c r="PBH270" s="42"/>
      <c r="PBI270" s="125"/>
      <c r="PBJ270" s="44"/>
      <c r="PBK270" s="44"/>
      <c r="PBL270" s="41"/>
      <c r="PBM270" s="42"/>
      <c r="PBN270" s="42"/>
      <c r="PBO270" s="125"/>
      <c r="PBP270" s="44"/>
      <c r="PBQ270" s="44"/>
      <c r="PBR270" s="41"/>
      <c r="PBS270" s="42"/>
      <c r="PBT270" s="42"/>
      <c r="PBU270" s="125"/>
      <c r="PBV270" s="44"/>
      <c r="PBW270" s="44"/>
      <c r="PBX270" s="41"/>
      <c r="PBY270" s="42"/>
      <c r="PBZ270" s="42"/>
      <c r="PCA270" s="125"/>
      <c r="PCB270" s="44"/>
      <c r="PCC270" s="44"/>
      <c r="PCD270" s="41"/>
      <c r="PCE270" s="42"/>
      <c r="PCF270" s="42"/>
      <c r="PCG270" s="125"/>
      <c r="PCH270" s="44"/>
      <c r="PCI270" s="44"/>
      <c r="PCJ270" s="41"/>
      <c r="PCK270" s="42"/>
      <c r="PCL270" s="42"/>
      <c r="PCM270" s="125"/>
      <c r="PCN270" s="44"/>
      <c r="PCO270" s="44"/>
      <c r="PCP270" s="41"/>
      <c r="PCQ270" s="42"/>
      <c r="PCR270" s="42"/>
      <c r="PCS270" s="125"/>
      <c r="PCT270" s="44"/>
      <c r="PCU270" s="44"/>
      <c r="PCV270" s="41"/>
      <c r="PCW270" s="42"/>
      <c r="PCX270" s="42"/>
      <c r="PCY270" s="125"/>
      <c r="PCZ270" s="44"/>
      <c r="PDA270" s="44"/>
      <c r="PDB270" s="41"/>
      <c r="PDC270" s="42"/>
      <c r="PDD270" s="42"/>
      <c r="PDE270" s="125"/>
      <c r="PDF270" s="44"/>
      <c r="PDG270" s="44"/>
      <c r="PDH270" s="41"/>
      <c r="PDI270" s="42"/>
      <c r="PDJ270" s="42"/>
      <c r="PDK270" s="125"/>
      <c r="PDL270" s="44"/>
      <c r="PDM270" s="44"/>
      <c r="PDN270" s="41"/>
      <c r="PDO270" s="42"/>
      <c r="PDP270" s="42"/>
      <c r="PDQ270" s="125"/>
      <c r="PDR270" s="44"/>
      <c r="PDS270" s="44"/>
      <c r="PDT270" s="41"/>
      <c r="PDU270" s="42"/>
      <c r="PDV270" s="42"/>
      <c r="PDW270" s="125"/>
      <c r="PDX270" s="44"/>
      <c r="PDY270" s="44"/>
      <c r="PDZ270" s="41"/>
      <c r="PEA270" s="42"/>
      <c r="PEB270" s="42"/>
      <c r="PEC270" s="125"/>
      <c r="PED270" s="44"/>
      <c r="PEE270" s="44"/>
      <c r="PEF270" s="41"/>
      <c r="PEG270" s="42"/>
      <c r="PEH270" s="42"/>
      <c r="PEI270" s="125"/>
      <c r="PEJ270" s="44"/>
      <c r="PEK270" s="44"/>
      <c r="PEL270" s="41"/>
      <c r="PEM270" s="42"/>
      <c r="PEN270" s="42"/>
      <c r="PEO270" s="125"/>
      <c r="PEP270" s="44"/>
      <c r="PEQ270" s="44"/>
      <c r="PER270" s="41"/>
      <c r="PES270" s="42"/>
      <c r="PET270" s="42"/>
      <c r="PEU270" s="125"/>
      <c r="PEV270" s="44"/>
      <c r="PEW270" s="44"/>
      <c r="PEX270" s="41"/>
      <c r="PEY270" s="42"/>
      <c r="PEZ270" s="42"/>
      <c r="PFA270" s="125"/>
      <c r="PFB270" s="44"/>
      <c r="PFC270" s="44"/>
      <c r="PFD270" s="41"/>
      <c r="PFE270" s="42"/>
      <c r="PFF270" s="42"/>
      <c r="PFG270" s="125"/>
      <c r="PFH270" s="44"/>
      <c r="PFI270" s="44"/>
      <c r="PFJ270" s="41"/>
      <c r="PFK270" s="42"/>
      <c r="PFL270" s="42"/>
      <c r="PFM270" s="125"/>
      <c r="PFN270" s="44"/>
      <c r="PFO270" s="44"/>
      <c r="PFP270" s="41"/>
      <c r="PFQ270" s="42"/>
      <c r="PFR270" s="42"/>
      <c r="PFS270" s="125"/>
      <c r="PFT270" s="44"/>
      <c r="PFU270" s="44"/>
      <c r="PFV270" s="41"/>
      <c r="PFW270" s="42"/>
      <c r="PFX270" s="42"/>
      <c r="PFY270" s="125"/>
      <c r="PFZ270" s="44"/>
      <c r="PGA270" s="44"/>
      <c r="PGB270" s="41"/>
      <c r="PGC270" s="42"/>
      <c r="PGD270" s="42"/>
      <c r="PGE270" s="125"/>
      <c r="PGF270" s="44"/>
      <c r="PGG270" s="44"/>
      <c r="PGH270" s="41"/>
      <c r="PGI270" s="42"/>
      <c r="PGJ270" s="42"/>
      <c r="PGK270" s="125"/>
      <c r="PGL270" s="44"/>
      <c r="PGM270" s="44"/>
      <c r="PGN270" s="41"/>
      <c r="PGO270" s="42"/>
      <c r="PGP270" s="42"/>
      <c r="PGQ270" s="125"/>
      <c r="PGR270" s="44"/>
      <c r="PGS270" s="44"/>
      <c r="PGT270" s="41"/>
      <c r="PGU270" s="42"/>
      <c r="PGV270" s="42"/>
      <c r="PGW270" s="125"/>
      <c r="PGX270" s="44"/>
      <c r="PGY270" s="44"/>
      <c r="PGZ270" s="41"/>
      <c r="PHA270" s="42"/>
      <c r="PHB270" s="42"/>
      <c r="PHC270" s="125"/>
      <c r="PHD270" s="44"/>
      <c r="PHE270" s="44"/>
      <c r="PHF270" s="41"/>
      <c r="PHG270" s="42"/>
      <c r="PHH270" s="42"/>
      <c r="PHI270" s="125"/>
      <c r="PHJ270" s="44"/>
      <c r="PHK270" s="44"/>
      <c r="PHL270" s="41"/>
      <c r="PHM270" s="42"/>
      <c r="PHN270" s="42"/>
      <c r="PHO270" s="125"/>
      <c r="PHP270" s="44"/>
      <c r="PHQ270" s="44"/>
      <c r="PHR270" s="41"/>
      <c r="PHS270" s="42"/>
      <c r="PHT270" s="42"/>
      <c r="PHU270" s="125"/>
      <c r="PHV270" s="44"/>
      <c r="PHW270" s="44"/>
      <c r="PHX270" s="41"/>
      <c r="PHY270" s="42"/>
      <c r="PHZ270" s="42"/>
      <c r="PIA270" s="125"/>
      <c r="PIB270" s="44"/>
      <c r="PIC270" s="44"/>
      <c r="PID270" s="41"/>
      <c r="PIE270" s="42"/>
      <c r="PIF270" s="42"/>
      <c r="PIG270" s="125"/>
      <c r="PIH270" s="44"/>
      <c r="PII270" s="44"/>
      <c r="PIJ270" s="41"/>
      <c r="PIK270" s="42"/>
      <c r="PIL270" s="42"/>
      <c r="PIM270" s="125"/>
      <c r="PIN270" s="44"/>
      <c r="PIO270" s="44"/>
      <c r="PIP270" s="41"/>
      <c r="PIQ270" s="42"/>
      <c r="PIR270" s="42"/>
      <c r="PIS270" s="125"/>
      <c r="PIT270" s="44"/>
      <c r="PIU270" s="44"/>
      <c r="PIV270" s="41"/>
      <c r="PIW270" s="42"/>
      <c r="PIX270" s="42"/>
      <c r="PIY270" s="125"/>
      <c r="PIZ270" s="44"/>
      <c r="PJA270" s="44"/>
      <c r="PJB270" s="41"/>
      <c r="PJC270" s="42"/>
      <c r="PJD270" s="42"/>
      <c r="PJE270" s="125"/>
      <c r="PJF270" s="44"/>
      <c r="PJG270" s="44"/>
      <c r="PJH270" s="41"/>
      <c r="PJI270" s="42"/>
      <c r="PJJ270" s="42"/>
      <c r="PJK270" s="125"/>
      <c r="PJL270" s="44"/>
      <c r="PJM270" s="44"/>
      <c r="PJN270" s="41"/>
      <c r="PJO270" s="42"/>
      <c r="PJP270" s="42"/>
      <c r="PJQ270" s="125"/>
      <c r="PJR270" s="44"/>
      <c r="PJS270" s="44"/>
      <c r="PJT270" s="41"/>
      <c r="PJU270" s="42"/>
      <c r="PJV270" s="42"/>
      <c r="PJW270" s="125"/>
      <c r="PJX270" s="44"/>
      <c r="PJY270" s="44"/>
      <c r="PJZ270" s="41"/>
      <c r="PKA270" s="42"/>
      <c r="PKB270" s="42"/>
      <c r="PKC270" s="125"/>
      <c r="PKD270" s="44"/>
      <c r="PKE270" s="44"/>
      <c r="PKF270" s="41"/>
      <c r="PKG270" s="42"/>
      <c r="PKH270" s="42"/>
      <c r="PKI270" s="125"/>
      <c r="PKJ270" s="44"/>
      <c r="PKK270" s="44"/>
      <c r="PKL270" s="41"/>
      <c r="PKM270" s="42"/>
      <c r="PKN270" s="42"/>
      <c r="PKO270" s="125"/>
      <c r="PKP270" s="44"/>
      <c r="PKQ270" s="44"/>
      <c r="PKR270" s="41"/>
      <c r="PKS270" s="42"/>
      <c r="PKT270" s="42"/>
      <c r="PKU270" s="125"/>
      <c r="PKV270" s="44"/>
      <c r="PKW270" s="44"/>
      <c r="PKX270" s="41"/>
      <c r="PKY270" s="42"/>
      <c r="PKZ270" s="42"/>
      <c r="PLA270" s="125"/>
      <c r="PLB270" s="44"/>
      <c r="PLC270" s="44"/>
      <c r="PLD270" s="41"/>
      <c r="PLE270" s="42"/>
      <c r="PLF270" s="42"/>
      <c r="PLG270" s="125"/>
      <c r="PLH270" s="44"/>
      <c r="PLI270" s="44"/>
      <c r="PLJ270" s="41"/>
      <c r="PLK270" s="42"/>
      <c r="PLL270" s="42"/>
      <c r="PLM270" s="125"/>
      <c r="PLN270" s="44"/>
      <c r="PLO270" s="44"/>
      <c r="PLP270" s="41"/>
      <c r="PLQ270" s="42"/>
      <c r="PLR270" s="42"/>
      <c r="PLS270" s="125"/>
      <c r="PLT270" s="44"/>
      <c r="PLU270" s="44"/>
      <c r="PLV270" s="41"/>
      <c r="PLW270" s="42"/>
      <c r="PLX270" s="42"/>
      <c r="PLY270" s="125"/>
      <c r="PLZ270" s="44"/>
      <c r="PMA270" s="44"/>
      <c r="PMB270" s="41"/>
      <c r="PMC270" s="42"/>
      <c r="PMD270" s="42"/>
      <c r="PME270" s="125"/>
      <c r="PMF270" s="44"/>
      <c r="PMG270" s="44"/>
      <c r="PMH270" s="41"/>
      <c r="PMI270" s="42"/>
      <c r="PMJ270" s="42"/>
      <c r="PMK270" s="125"/>
      <c r="PML270" s="44"/>
      <c r="PMM270" s="44"/>
      <c r="PMN270" s="41"/>
      <c r="PMO270" s="42"/>
      <c r="PMP270" s="42"/>
      <c r="PMQ270" s="125"/>
      <c r="PMR270" s="44"/>
      <c r="PMS270" s="44"/>
      <c r="PMT270" s="41"/>
      <c r="PMU270" s="42"/>
      <c r="PMV270" s="42"/>
      <c r="PMW270" s="125"/>
      <c r="PMX270" s="44"/>
      <c r="PMY270" s="44"/>
      <c r="PMZ270" s="41"/>
      <c r="PNA270" s="42"/>
      <c r="PNB270" s="42"/>
      <c r="PNC270" s="125"/>
      <c r="PND270" s="44"/>
      <c r="PNE270" s="44"/>
      <c r="PNF270" s="41"/>
      <c r="PNG270" s="42"/>
      <c r="PNH270" s="42"/>
      <c r="PNI270" s="125"/>
      <c r="PNJ270" s="44"/>
      <c r="PNK270" s="44"/>
      <c r="PNL270" s="41"/>
      <c r="PNM270" s="42"/>
      <c r="PNN270" s="42"/>
      <c r="PNO270" s="125"/>
      <c r="PNP270" s="44"/>
      <c r="PNQ270" s="44"/>
      <c r="PNR270" s="41"/>
      <c r="PNS270" s="42"/>
      <c r="PNT270" s="42"/>
      <c r="PNU270" s="125"/>
      <c r="PNV270" s="44"/>
      <c r="PNW270" s="44"/>
      <c r="PNX270" s="41"/>
      <c r="PNY270" s="42"/>
      <c r="PNZ270" s="42"/>
      <c r="POA270" s="125"/>
      <c r="POB270" s="44"/>
      <c r="POC270" s="44"/>
      <c r="POD270" s="41"/>
      <c r="POE270" s="42"/>
      <c r="POF270" s="42"/>
      <c r="POG270" s="125"/>
      <c r="POH270" s="44"/>
      <c r="POI270" s="44"/>
      <c r="POJ270" s="41"/>
      <c r="POK270" s="42"/>
      <c r="POL270" s="42"/>
      <c r="POM270" s="125"/>
      <c r="PON270" s="44"/>
      <c r="POO270" s="44"/>
      <c r="POP270" s="41"/>
      <c r="POQ270" s="42"/>
      <c r="POR270" s="42"/>
      <c r="POS270" s="125"/>
      <c r="POT270" s="44"/>
      <c r="POU270" s="44"/>
      <c r="POV270" s="41"/>
      <c r="POW270" s="42"/>
      <c r="POX270" s="42"/>
      <c r="POY270" s="125"/>
      <c r="POZ270" s="44"/>
      <c r="PPA270" s="44"/>
      <c r="PPB270" s="41"/>
      <c r="PPC270" s="42"/>
      <c r="PPD270" s="42"/>
      <c r="PPE270" s="125"/>
      <c r="PPF270" s="44"/>
      <c r="PPG270" s="44"/>
      <c r="PPH270" s="41"/>
      <c r="PPI270" s="42"/>
      <c r="PPJ270" s="42"/>
      <c r="PPK270" s="125"/>
      <c r="PPL270" s="44"/>
      <c r="PPM270" s="44"/>
      <c r="PPN270" s="41"/>
      <c r="PPO270" s="42"/>
      <c r="PPP270" s="42"/>
      <c r="PPQ270" s="125"/>
      <c r="PPR270" s="44"/>
      <c r="PPS270" s="44"/>
      <c r="PPT270" s="41"/>
      <c r="PPU270" s="42"/>
      <c r="PPV270" s="42"/>
      <c r="PPW270" s="125"/>
      <c r="PPX270" s="44"/>
      <c r="PPY270" s="44"/>
      <c r="PPZ270" s="41"/>
      <c r="PQA270" s="42"/>
      <c r="PQB270" s="42"/>
      <c r="PQC270" s="125"/>
      <c r="PQD270" s="44"/>
      <c r="PQE270" s="44"/>
      <c r="PQF270" s="41"/>
      <c r="PQG270" s="42"/>
      <c r="PQH270" s="42"/>
      <c r="PQI270" s="125"/>
      <c r="PQJ270" s="44"/>
      <c r="PQK270" s="44"/>
      <c r="PQL270" s="41"/>
      <c r="PQM270" s="42"/>
      <c r="PQN270" s="42"/>
      <c r="PQO270" s="125"/>
      <c r="PQP270" s="44"/>
      <c r="PQQ270" s="44"/>
      <c r="PQR270" s="41"/>
      <c r="PQS270" s="42"/>
      <c r="PQT270" s="42"/>
      <c r="PQU270" s="125"/>
      <c r="PQV270" s="44"/>
      <c r="PQW270" s="44"/>
      <c r="PQX270" s="41"/>
      <c r="PQY270" s="42"/>
      <c r="PQZ270" s="42"/>
      <c r="PRA270" s="125"/>
      <c r="PRB270" s="44"/>
      <c r="PRC270" s="44"/>
      <c r="PRD270" s="41"/>
      <c r="PRE270" s="42"/>
      <c r="PRF270" s="42"/>
      <c r="PRG270" s="125"/>
      <c r="PRH270" s="44"/>
      <c r="PRI270" s="44"/>
      <c r="PRJ270" s="41"/>
      <c r="PRK270" s="42"/>
      <c r="PRL270" s="42"/>
      <c r="PRM270" s="125"/>
      <c r="PRN270" s="44"/>
      <c r="PRO270" s="44"/>
      <c r="PRP270" s="41"/>
      <c r="PRQ270" s="42"/>
      <c r="PRR270" s="42"/>
      <c r="PRS270" s="125"/>
      <c r="PRT270" s="44"/>
      <c r="PRU270" s="44"/>
      <c r="PRV270" s="41"/>
      <c r="PRW270" s="42"/>
      <c r="PRX270" s="42"/>
      <c r="PRY270" s="125"/>
      <c r="PRZ270" s="44"/>
      <c r="PSA270" s="44"/>
      <c r="PSB270" s="41"/>
      <c r="PSC270" s="42"/>
      <c r="PSD270" s="42"/>
      <c r="PSE270" s="125"/>
      <c r="PSF270" s="44"/>
      <c r="PSG270" s="44"/>
      <c r="PSH270" s="41"/>
      <c r="PSI270" s="42"/>
      <c r="PSJ270" s="42"/>
      <c r="PSK270" s="125"/>
      <c r="PSL270" s="44"/>
      <c r="PSM270" s="44"/>
      <c r="PSN270" s="41"/>
      <c r="PSO270" s="42"/>
      <c r="PSP270" s="42"/>
      <c r="PSQ270" s="125"/>
      <c r="PSR270" s="44"/>
      <c r="PSS270" s="44"/>
      <c r="PST270" s="41"/>
      <c r="PSU270" s="42"/>
      <c r="PSV270" s="42"/>
      <c r="PSW270" s="125"/>
      <c r="PSX270" s="44"/>
      <c r="PSY270" s="44"/>
      <c r="PSZ270" s="41"/>
      <c r="PTA270" s="42"/>
      <c r="PTB270" s="42"/>
      <c r="PTC270" s="125"/>
      <c r="PTD270" s="44"/>
      <c r="PTE270" s="44"/>
      <c r="PTF270" s="41"/>
      <c r="PTG270" s="42"/>
      <c r="PTH270" s="42"/>
      <c r="PTI270" s="125"/>
      <c r="PTJ270" s="44"/>
      <c r="PTK270" s="44"/>
      <c r="PTL270" s="41"/>
      <c r="PTM270" s="42"/>
      <c r="PTN270" s="42"/>
      <c r="PTO270" s="125"/>
      <c r="PTP270" s="44"/>
      <c r="PTQ270" s="44"/>
      <c r="PTR270" s="41"/>
      <c r="PTS270" s="42"/>
      <c r="PTT270" s="42"/>
      <c r="PTU270" s="125"/>
      <c r="PTV270" s="44"/>
      <c r="PTW270" s="44"/>
      <c r="PTX270" s="41"/>
      <c r="PTY270" s="42"/>
      <c r="PTZ270" s="42"/>
      <c r="PUA270" s="125"/>
      <c r="PUB270" s="44"/>
      <c r="PUC270" s="44"/>
      <c r="PUD270" s="41"/>
      <c r="PUE270" s="42"/>
      <c r="PUF270" s="42"/>
      <c r="PUG270" s="125"/>
      <c r="PUH270" s="44"/>
      <c r="PUI270" s="44"/>
      <c r="PUJ270" s="41"/>
      <c r="PUK270" s="42"/>
      <c r="PUL270" s="42"/>
      <c r="PUM270" s="125"/>
      <c r="PUN270" s="44"/>
      <c r="PUO270" s="44"/>
      <c r="PUP270" s="41"/>
      <c r="PUQ270" s="42"/>
      <c r="PUR270" s="42"/>
      <c r="PUS270" s="125"/>
      <c r="PUT270" s="44"/>
      <c r="PUU270" s="44"/>
      <c r="PUV270" s="41"/>
      <c r="PUW270" s="42"/>
      <c r="PUX270" s="42"/>
      <c r="PUY270" s="125"/>
      <c r="PUZ270" s="44"/>
      <c r="PVA270" s="44"/>
      <c r="PVB270" s="41"/>
      <c r="PVC270" s="42"/>
      <c r="PVD270" s="42"/>
      <c r="PVE270" s="125"/>
      <c r="PVF270" s="44"/>
      <c r="PVG270" s="44"/>
      <c r="PVH270" s="41"/>
      <c r="PVI270" s="42"/>
      <c r="PVJ270" s="42"/>
      <c r="PVK270" s="125"/>
      <c r="PVL270" s="44"/>
      <c r="PVM270" s="44"/>
      <c r="PVN270" s="41"/>
      <c r="PVO270" s="42"/>
      <c r="PVP270" s="42"/>
      <c r="PVQ270" s="125"/>
      <c r="PVR270" s="44"/>
      <c r="PVS270" s="44"/>
      <c r="PVT270" s="41"/>
      <c r="PVU270" s="42"/>
      <c r="PVV270" s="42"/>
      <c r="PVW270" s="125"/>
      <c r="PVX270" s="44"/>
      <c r="PVY270" s="44"/>
      <c r="PVZ270" s="41"/>
      <c r="PWA270" s="42"/>
      <c r="PWB270" s="42"/>
      <c r="PWC270" s="125"/>
      <c r="PWD270" s="44"/>
      <c r="PWE270" s="44"/>
      <c r="PWF270" s="41"/>
      <c r="PWG270" s="42"/>
      <c r="PWH270" s="42"/>
      <c r="PWI270" s="125"/>
      <c r="PWJ270" s="44"/>
      <c r="PWK270" s="44"/>
      <c r="PWL270" s="41"/>
      <c r="PWM270" s="42"/>
      <c r="PWN270" s="42"/>
      <c r="PWO270" s="125"/>
      <c r="PWP270" s="44"/>
      <c r="PWQ270" s="44"/>
      <c r="PWR270" s="41"/>
      <c r="PWS270" s="42"/>
      <c r="PWT270" s="42"/>
      <c r="PWU270" s="125"/>
      <c r="PWV270" s="44"/>
      <c r="PWW270" s="44"/>
      <c r="PWX270" s="41"/>
      <c r="PWY270" s="42"/>
      <c r="PWZ270" s="42"/>
      <c r="PXA270" s="125"/>
      <c r="PXB270" s="44"/>
      <c r="PXC270" s="44"/>
      <c r="PXD270" s="41"/>
      <c r="PXE270" s="42"/>
      <c r="PXF270" s="42"/>
      <c r="PXG270" s="125"/>
      <c r="PXH270" s="44"/>
      <c r="PXI270" s="44"/>
      <c r="PXJ270" s="41"/>
      <c r="PXK270" s="42"/>
      <c r="PXL270" s="42"/>
      <c r="PXM270" s="125"/>
      <c r="PXN270" s="44"/>
      <c r="PXO270" s="44"/>
      <c r="PXP270" s="41"/>
      <c r="PXQ270" s="42"/>
      <c r="PXR270" s="42"/>
      <c r="PXS270" s="125"/>
      <c r="PXT270" s="44"/>
      <c r="PXU270" s="44"/>
      <c r="PXV270" s="41"/>
      <c r="PXW270" s="42"/>
      <c r="PXX270" s="42"/>
      <c r="PXY270" s="125"/>
      <c r="PXZ270" s="44"/>
      <c r="PYA270" s="44"/>
      <c r="PYB270" s="41"/>
      <c r="PYC270" s="42"/>
      <c r="PYD270" s="42"/>
      <c r="PYE270" s="125"/>
      <c r="PYF270" s="44"/>
      <c r="PYG270" s="44"/>
      <c r="PYH270" s="41"/>
      <c r="PYI270" s="42"/>
      <c r="PYJ270" s="42"/>
      <c r="PYK270" s="125"/>
      <c r="PYL270" s="44"/>
      <c r="PYM270" s="44"/>
      <c r="PYN270" s="41"/>
      <c r="PYO270" s="42"/>
      <c r="PYP270" s="42"/>
      <c r="PYQ270" s="125"/>
      <c r="PYR270" s="44"/>
      <c r="PYS270" s="44"/>
      <c r="PYT270" s="41"/>
      <c r="PYU270" s="42"/>
      <c r="PYV270" s="42"/>
      <c r="PYW270" s="125"/>
      <c r="PYX270" s="44"/>
      <c r="PYY270" s="44"/>
      <c r="PYZ270" s="41"/>
      <c r="PZA270" s="42"/>
      <c r="PZB270" s="42"/>
      <c r="PZC270" s="125"/>
      <c r="PZD270" s="44"/>
      <c r="PZE270" s="44"/>
      <c r="PZF270" s="41"/>
      <c r="PZG270" s="42"/>
      <c r="PZH270" s="42"/>
      <c r="PZI270" s="125"/>
      <c r="PZJ270" s="44"/>
      <c r="PZK270" s="44"/>
      <c r="PZL270" s="41"/>
      <c r="PZM270" s="42"/>
      <c r="PZN270" s="42"/>
      <c r="PZO270" s="125"/>
      <c r="PZP270" s="44"/>
      <c r="PZQ270" s="44"/>
      <c r="PZR270" s="41"/>
      <c r="PZS270" s="42"/>
      <c r="PZT270" s="42"/>
      <c r="PZU270" s="125"/>
      <c r="PZV270" s="44"/>
      <c r="PZW270" s="44"/>
      <c r="PZX270" s="41"/>
      <c r="PZY270" s="42"/>
      <c r="PZZ270" s="42"/>
      <c r="QAA270" s="125"/>
      <c r="QAB270" s="44"/>
      <c r="QAC270" s="44"/>
      <c r="QAD270" s="41"/>
      <c r="QAE270" s="42"/>
      <c r="QAF270" s="42"/>
      <c r="QAG270" s="125"/>
      <c r="QAH270" s="44"/>
      <c r="QAI270" s="44"/>
      <c r="QAJ270" s="41"/>
      <c r="QAK270" s="42"/>
      <c r="QAL270" s="42"/>
      <c r="QAM270" s="125"/>
      <c r="QAN270" s="44"/>
      <c r="QAO270" s="44"/>
      <c r="QAP270" s="41"/>
      <c r="QAQ270" s="42"/>
      <c r="QAR270" s="42"/>
      <c r="QAS270" s="125"/>
      <c r="QAT270" s="44"/>
      <c r="QAU270" s="44"/>
      <c r="QAV270" s="41"/>
      <c r="QAW270" s="42"/>
      <c r="QAX270" s="42"/>
      <c r="QAY270" s="125"/>
      <c r="QAZ270" s="44"/>
      <c r="QBA270" s="44"/>
      <c r="QBB270" s="41"/>
      <c r="QBC270" s="42"/>
      <c r="QBD270" s="42"/>
      <c r="QBE270" s="125"/>
      <c r="QBF270" s="44"/>
      <c r="QBG270" s="44"/>
      <c r="QBH270" s="41"/>
      <c r="QBI270" s="42"/>
      <c r="QBJ270" s="42"/>
      <c r="QBK270" s="125"/>
      <c r="QBL270" s="44"/>
      <c r="QBM270" s="44"/>
      <c r="QBN270" s="41"/>
      <c r="QBO270" s="42"/>
      <c r="QBP270" s="42"/>
      <c r="QBQ270" s="125"/>
      <c r="QBR270" s="44"/>
      <c r="QBS270" s="44"/>
      <c r="QBT270" s="41"/>
      <c r="QBU270" s="42"/>
      <c r="QBV270" s="42"/>
      <c r="QBW270" s="125"/>
      <c r="QBX270" s="44"/>
      <c r="QBY270" s="44"/>
      <c r="QBZ270" s="41"/>
      <c r="QCA270" s="42"/>
      <c r="QCB270" s="42"/>
      <c r="QCC270" s="125"/>
      <c r="QCD270" s="44"/>
      <c r="QCE270" s="44"/>
      <c r="QCF270" s="41"/>
      <c r="QCG270" s="42"/>
      <c r="QCH270" s="42"/>
      <c r="QCI270" s="125"/>
      <c r="QCJ270" s="44"/>
      <c r="QCK270" s="44"/>
      <c r="QCL270" s="41"/>
      <c r="QCM270" s="42"/>
      <c r="QCN270" s="42"/>
      <c r="QCO270" s="125"/>
      <c r="QCP270" s="44"/>
      <c r="QCQ270" s="44"/>
      <c r="QCR270" s="41"/>
      <c r="QCS270" s="42"/>
      <c r="QCT270" s="42"/>
      <c r="QCU270" s="125"/>
      <c r="QCV270" s="44"/>
      <c r="QCW270" s="44"/>
      <c r="QCX270" s="41"/>
      <c r="QCY270" s="42"/>
      <c r="QCZ270" s="42"/>
      <c r="QDA270" s="125"/>
      <c r="QDB270" s="44"/>
      <c r="QDC270" s="44"/>
      <c r="QDD270" s="41"/>
      <c r="QDE270" s="42"/>
      <c r="QDF270" s="42"/>
      <c r="QDG270" s="125"/>
      <c r="QDH270" s="44"/>
      <c r="QDI270" s="44"/>
      <c r="QDJ270" s="41"/>
      <c r="QDK270" s="42"/>
      <c r="QDL270" s="42"/>
      <c r="QDM270" s="125"/>
      <c r="QDN270" s="44"/>
      <c r="QDO270" s="44"/>
      <c r="QDP270" s="41"/>
      <c r="QDQ270" s="42"/>
      <c r="QDR270" s="42"/>
      <c r="QDS270" s="125"/>
      <c r="QDT270" s="44"/>
      <c r="QDU270" s="44"/>
      <c r="QDV270" s="41"/>
      <c r="QDW270" s="42"/>
      <c r="QDX270" s="42"/>
      <c r="QDY270" s="125"/>
      <c r="QDZ270" s="44"/>
      <c r="QEA270" s="44"/>
      <c r="QEB270" s="41"/>
      <c r="QEC270" s="42"/>
      <c r="QED270" s="42"/>
      <c r="QEE270" s="125"/>
      <c r="QEF270" s="44"/>
      <c r="QEG270" s="44"/>
      <c r="QEH270" s="41"/>
      <c r="QEI270" s="42"/>
      <c r="QEJ270" s="42"/>
      <c r="QEK270" s="125"/>
      <c r="QEL270" s="44"/>
      <c r="QEM270" s="44"/>
      <c r="QEN270" s="41"/>
      <c r="QEO270" s="42"/>
      <c r="QEP270" s="42"/>
      <c r="QEQ270" s="125"/>
      <c r="QER270" s="44"/>
      <c r="QES270" s="44"/>
      <c r="QET270" s="41"/>
      <c r="QEU270" s="42"/>
      <c r="QEV270" s="42"/>
      <c r="QEW270" s="125"/>
      <c r="QEX270" s="44"/>
      <c r="QEY270" s="44"/>
      <c r="QEZ270" s="41"/>
      <c r="QFA270" s="42"/>
      <c r="QFB270" s="42"/>
      <c r="QFC270" s="125"/>
      <c r="QFD270" s="44"/>
      <c r="QFE270" s="44"/>
      <c r="QFF270" s="41"/>
      <c r="QFG270" s="42"/>
      <c r="QFH270" s="42"/>
      <c r="QFI270" s="125"/>
      <c r="QFJ270" s="44"/>
      <c r="QFK270" s="44"/>
      <c r="QFL270" s="41"/>
      <c r="QFM270" s="42"/>
      <c r="QFN270" s="42"/>
      <c r="QFO270" s="125"/>
      <c r="QFP270" s="44"/>
      <c r="QFQ270" s="44"/>
      <c r="QFR270" s="41"/>
      <c r="QFS270" s="42"/>
      <c r="QFT270" s="42"/>
      <c r="QFU270" s="125"/>
      <c r="QFV270" s="44"/>
      <c r="QFW270" s="44"/>
      <c r="QFX270" s="41"/>
      <c r="QFY270" s="42"/>
      <c r="QFZ270" s="42"/>
      <c r="QGA270" s="125"/>
      <c r="QGB270" s="44"/>
      <c r="QGC270" s="44"/>
      <c r="QGD270" s="41"/>
      <c r="QGE270" s="42"/>
      <c r="QGF270" s="42"/>
      <c r="QGG270" s="125"/>
      <c r="QGH270" s="44"/>
      <c r="QGI270" s="44"/>
      <c r="QGJ270" s="41"/>
      <c r="QGK270" s="42"/>
      <c r="QGL270" s="42"/>
      <c r="QGM270" s="125"/>
      <c r="QGN270" s="44"/>
      <c r="QGO270" s="44"/>
      <c r="QGP270" s="41"/>
      <c r="QGQ270" s="42"/>
      <c r="QGR270" s="42"/>
      <c r="QGS270" s="125"/>
      <c r="QGT270" s="44"/>
      <c r="QGU270" s="44"/>
      <c r="QGV270" s="41"/>
      <c r="QGW270" s="42"/>
      <c r="QGX270" s="42"/>
      <c r="QGY270" s="125"/>
      <c r="QGZ270" s="44"/>
      <c r="QHA270" s="44"/>
      <c r="QHB270" s="41"/>
      <c r="QHC270" s="42"/>
      <c r="QHD270" s="42"/>
      <c r="QHE270" s="125"/>
      <c r="QHF270" s="44"/>
      <c r="QHG270" s="44"/>
      <c r="QHH270" s="41"/>
      <c r="QHI270" s="42"/>
      <c r="QHJ270" s="42"/>
      <c r="QHK270" s="125"/>
      <c r="QHL270" s="44"/>
      <c r="QHM270" s="44"/>
      <c r="QHN270" s="41"/>
      <c r="QHO270" s="42"/>
      <c r="QHP270" s="42"/>
      <c r="QHQ270" s="125"/>
      <c r="QHR270" s="44"/>
      <c r="QHS270" s="44"/>
      <c r="QHT270" s="41"/>
      <c r="QHU270" s="42"/>
      <c r="QHV270" s="42"/>
      <c r="QHW270" s="125"/>
      <c r="QHX270" s="44"/>
      <c r="QHY270" s="44"/>
      <c r="QHZ270" s="41"/>
      <c r="QIA270" s="42"/>
      <c r="QIB270" s="42"/>
      <c r="QIC270" s="125"/>
      <c r="QID270" s="44"/>
      <c r="QIE270" s="44"/>
      <c r="QIF270" s="41"/>
      <c r="QIG270" s="42"/>
      <c r="QIH270" s="42"/>
      <c r="QII270" s="125"/>
      <c r="QIJ270" s="44"/>
      <c r="QIK270" s="44"/>
      <c r="QIL270" s="41"/>
      <c r="QIM270" s="42"/>
      <c r="QIN270" s="42"/>
      <c r="QIO270" s="125"/>
      <c r="QIP270" s="44"/>
      <c r="QIQ270" s="44"/>
      <c r="QIR270" s="41"/>
      <c r="QIS270" s="42"/>
      <c r="QIT270" s="42"/>
      <c r="QIU270" s="125"/>
      <c r="QIV270" s="44"/>
      <c r="QIW270" s="44"/>
      <c r="QIX270" s="41"/>
      <c r="QIY270" s="42"/>
      <c r="QIZ270" s="42"/>
      <c r="QJA270" s="125"/>
      <c r="QJB270" s="44"/>
      <c r="QJC270" s="44"/>
      <c r="QJD270" s="41"/>
      <c r="QJE270" s="42"/>
      <c r="QJF270" s="42"/>
      <c r="QJG270" s="125"/>
      <c r="QJH270" s="44"/>
      <c r="QJI270" s="44"/>
      <c r="QJJ270" s="41"/>
      <c r="QJK270" s="42"/>
      <c r="QJL270" s="42"/>
      <c r="QJM270" s="125"/>
      <c r="QJN270" s="44"/>
      <c r="QJO270" s="44"/>
      <c r="QJP270" s="41"/>
      <c r="QJQ270" s="42"/>
      <c r="QJR270" s="42"/>
      <c r="QJS270" s="125"/>
      <c r="QJT270" s="44"/>
      <c r="QJU270" s="44"/>
      <c r="QJV270" s="41"/>
      <c r="QJW270" s="42"/>
      <c r="QJX270" s="42"/>
      <c r="QJY270" s="125"/>
      <c r="QJZ270" s="44"/>
      <c r="QKA270" s="44"/>
      <c r="QKB270" s="41"/>
      <c r="QKC270" s="42"/>
      <c r="QKD270" s="42"/>
      <c r="QKE270" s="125"/>
      <c r="QKF270" s="44"/>
      <c r="QKG270" s="44"/>
      <c r="QKH270" s="41"/>
      <c r="QKI270" s="42"/>
      <c r="QKJ270" s="42"/>
      <c r="QKK270" s="125"/>
      <c r="QKL270" s="44"/>
      <c r="QKM270" s="44"/>
      <c r="QKN270" s="41"/>
      <c r="QKO270" s="42"/>
      <c r="QKP270" s="42"/>
      <c r="QKQ270" s="125"/>
      <c r="QKR270" s="44"/>
      <c r="QKS270" s="44"/>
      <c r="QKT270" s="41"/>
      <c r="QKU270" s="42"/>
      <c r="QKV270" s="42"/>
      <c r="QKW270" s="125"/>
      <c r="QKX270" s="44"/>
      <c r="QKY270" s="44"/>
      <c r="QKZ270" s="41"/>
      <c r="QLA270" s="42"/>
      <c r="QLB270" s="42"/>
      <c r="QLC270" s="125"/>
      <c r="QLD270" s="44"/>
      <c r="QLE270" s="44"/>
      <c r="QLF270" s="41"/>
      <c r="QLG270" s="42"/>
      <c r="QLH270" s="42"/>
      <c r="QLI270" s="125"/>
      <c r="QLJ270" s="44"/>
      <c r="QLK270" s="44"/>
      <c r="QLL270" s="41"/>
      <c r="QLM270" s="42"/>
      <c r="QLN270" s="42"/>
      <c r="QLO270" s="125"/>
      <c r="QLP270" s="44"/>
      <c r="QLQ270" s="44"/>
      <c r="QLR270" s="41"/>
      <c r="QLS270" s="42"/>
      <c r="QLT270" s="42"/>
      <c r="QLU270" s="125"/>
      <c r="QLV270" s="44"/>
      <c r="QLW270" s="44"/>
      <c r="QLX270" s="41"/>
      <c r="QLY270" s="42"/>
      <c r="QLZ270" s="42"/>
      <c r="QMA270" s="125"/>
      <c r="QMB270" s="44"/>
      <c r="QMC270" s="44"/>
      <c r="QMD270" s="41"/>
      <c r="QME270" s="42"/>
      <c r="QMF270" s="42"/>
      <c r="QMG270" s="125"/>
      <c r="QMH270" s="44"/>
      <c r="QMI270" s="44"/>
      <c r="QMJ270" s="41"/>
      <c r="QMK270" s="42"/>
      <c r="QML270" s="42"/>
      <c r="QMM270" s="125"/>
      <c r="QMN270" s="44"/>
      <c r="QMO270" s="44"/>
      <c r="QMP270" s="41"/>
      <c r="QMQ270" s="42"/>
      <c r="QMR270" s="42"/>
      <c r="QMS270" s="125"/>
      <c r="QMT270" s="44"/>
      <c r="QMU270" s="44"/>
      <c r="QMV270" s="41"/>
      <c r="QMW270" s="42"/>
      <c r="QMX270" s="42"/>
      <c r="QMY270" s="125"/>
      <c r="QMZ270" s="44"/>
      <c r="QNA270" s="44"/>
      <c r="QNB270" s="41"/>
      <c r="QNC270" s="42"/>
      <c r="QND270" s="42"/>
      <c r="QNE270" s="125"/>
      <c r="QNF270" s="44"/>
      <c r="QNG270" s="44"/>
      <c r="QNH270" s="41"/>
      <c r="QNI270" s="42"/>
      <c r="QNJ270" s="42"/>
      <c r="QNK270" s="125"/>
      <c r="QNL270" s="44"/>
      <c r="QNM270" s="44"/>
      <c r="QNN270" s="41"/>
      <c r="QNO270" s="42"/>
      <c r="QNP270" s="42"/>
      <c r="QNQ270" s="125"/>
      <c r="QNR270" s="44"/>
      <c r="QNS270" s="44"/>
      <c r="QNT270" s="41"/>
      <c r="QNU270" s="42"/>
      <c r="QNV270" s="42"/>
      <c r="QNW270" s="125"/>
      <c r="QNX270" s="44"/>
      <c r="QNY270" s="44"/>
      <c r="QNZ270" s="41"/>
      <c r="QOA270" s="42"/>
      <c r="QOB270" s="42"/>
      <c r="QOC270" s="125"/>
      <c r="QOD270" s="44"/>
      <c r="QOE270" s="44"/>
      <c r="QOF270" s="41"/>
      <c r="QOG270" s="42"/>
      <c r="QOH270" s="42"/>
      <c r="QOI270" s="125"/>
      <c r="QOJ270" s="44"/>
      <c r="QOK270" s="44"/>
      <c r="QOL270" s="41"/>
      <c r="QOM270" s="42"/>
      <c r="QON270" s="42"/>
      <c r="QOO270" s="125"/>
      <c r="QOP270" s="44"/>
      <c r="QOQ270" s="44"/>
      <c r="QOR270" s="41"/>
      <c r="QOS270" s="42"/>
      <c r="QOT270" s="42"/>
      <c r="QOU270" s="125"/>
      <c r="QOV270" s="44"/>
      <c r="QOW270" s="44"/>
      <c r="QOX270" s="41"/>
      <c r="QOY270" s="42"/>
      <c r="QOZ270" s="42"/>
      <c r="QPA270" s="125"/>
      <c r="QPB270" s="44"/>
      <c r="QPC270" s="44"/>
      <c r="QPD270" s="41"/>
      <c r="QPE270" s="42"/>
      <c r="QPF270" s="42"/>
      <c r="QPG270" s="125"/>
      <c r="QPH270" s="44"/>
      <c r="QPI270" s="44"/>
      <c r="QPJ270" s="41"/>
      <c r="QPK270" s="42"/>
      <c r="QPL270" s="42"/>
      <c r="QPM270" s="125"/>
      <c r="QPN270" s="44"/>
      <c r="QPO270" s="44"/>
      <c r="QPP270" s="41"/>
      <c r="QPQ270" s="42"/>
      <c r="QPR270" s="42"/>
      <c r="QPS270" s="125"/>
      <c r="QPT270" s="44"/>
      <c r="QPU270" s="44"/>
      <c r="QPV270" s="41"/>
      <c r="QPW270" s="42"/>
      <c r="QPX270" s="42"/>
      <c r="QPY270" s="125"/>
      <c r="QPZ270" s="44"/>
      <c r="QQA270" s="44"/>
      <c r="QQB270" s="41"/>
      <c r="QQC270" s="42"/>
      <c r="QQD270" s="42"/>
      <c r="QQE270" s="125"/>
      <c r="QQF270" s="44"/>
      <c r="QQG270" s="44"/>
      <c r="QQH270" s="41"/>
      <c r="QQI270" s="42"/>
      <c r="QQJ270" s="42"/>
      <c r="QQK270" s="125"/>
      <c r="QQL270" s="44"/>
      <c r="QQM270" s="44"/>
      <c r="QQN270" s="41"/>
      <c r="QQO270" s="42"/>
      <c r="QQP270" s="42"/>
      <c r="QQQ270" s="125"/>
      <c r="QQR270" s="44"/>
      <c r="QQS270" s="44"/>
      <c r="QQT270" s="41"/>
      <c r="QQU270" s="42"/>
      <c r="QQV270" s="42"/>
      <c r="QQW270" s="125"/>
      <c r="QQX270" s="44"/>
      <c r="QQY270" s="44"/>
      <c r="QQZ270" s="41"/>
      <c r="QRA270" s="42"/>
      <c r="QRB270" s="42"/>
      <c r="QRC270" s="125"/>
      <c r="QRD270" s="44"/>
      <c r="QRE270" s="44"/>
      <c r="QRF270" s="41"/>
      <c r="QRG270" s="42"/>
      <c r="QRH270" s="42"/>
      <c r="QRI270" s="125"/>
      <c r="QRJ270" s="44"/>
      <c r="QRK270" s="44"/>
      <c r="QRL270" s="41"/>
      <c r="QRM270" s="42"/>
      <c r="QRN270" s="42"/>
      <c r="QRO270" s="125"/>
      <c r="QRP270" s="44"/>
      <c r="QRQ270" s="44"/>
      <c r="QRR270" s="41"/>
      <c r="QRS270" s="42"/>
      <c r="QRT270" s="42"/>
      <c r="QRU270" s="125"/>
      <c r="QRV270" s="44"/>
      <c r="QRW270" s="44"/>
      <c r="QRX270" s="41"/>
      <c r="QRY270" s="42"/>
      <c r="QRZ270" s="42"/>
      <c r="QSA270" s="125"/>
      <c r="QSB270" s="44"/>
      <c r="QSC270" s="44"/>
      <c r="QSD270" s="41"/>
      <c r="QSE270" s="42"/>
      <c r="QSF270" s="42"/>
      <c r="QSG270" s="125"/>
      <c r="QSH270" s="44"/>
      <c r="QSI270" s="44"/>
      <c r="QSJ270" s="41"/>
      <c r="QSK270" s="42"/>
      <c r="QSL270" s="42"/>
      <c r="QSM270" s="125"/>
      <c r="QSN270" s="44"/>
      <c r="QSO270" s="44"/>
      <c r="QSP270" s="41"/>
      <c r="QSQ270" s="42"/>
      <c r="QSR270" s="42"/>
      <c r="QSS270" s="125"/>
      <c r="QST270" s="44"/>
      <c r="QSU270" s="44"/>
      <c r="QSV270" s="41"/>
      <c r="QSW270" s="42"/>
      <c r="QSX270" s="42"/>
      <c r="QSY270" s="125"/>
      <c r="QSZ270" s="44"/>
      <c r="QTA270" s="44"/>
      <c r="QTB270" s="41"/>
      <c r="QTC270" s="42"/>
      <c r="QTD270" s="42"/>
      <c r="QTE270" s="125"/>
      <c r="QTF270" s="44"/>
      <c r="QTG270" s="44"/>
      <c r="QTH270" s="41"/>
      <c r="QTI270" s="42"/>
      <c r="QTJ270" s="42"/>
      <c r="QTK270" s="125"/>
      <c r="QTL270" s="44"/>
      <c r="QTM270" s="44"/>
      <c r="QTN270" s="41"/>
      <c r="QTO270" s="42"/>
      <c r="QTP270" s="42"/>
      <c r="QTQ270" s="125"/>
      <c r="QTR270" s="44"/>
      <c r="QTS270" s="44"/>
      <c r="QTT270" s="41"/>
      <c r="QTU270" s="42"/>
      <c r="QTV270" s="42"/>
      <c r="QTW270" s="125"/>
      <c r="QTX270" s="44"/>
      <c r="QTY270" s="44"/>
      <c r="QTZ270" s="41"/>
      <c r="QUA270" s="42"/>
      <c r="QUB270" s="42"/>
      <c r="QUC270" s="125"/>
      <c r="QUD270" s="44"/>
      <c r="QUE270" s="44"/>
      <c r="QUF270" s="41"/>
      <c r="QUG270" s="42"/>
      <c r="QUH270" s="42"/>
      <c r="QUI270" s="125"/>
      <c r="QUJ270" s="44"/>
      <c r="QUK270" s="44"/>
      <c r="QUL270" s="41"/>
      <c r="QUM270" s="42"/>
      <c r="QUN270" s="42"/>
      <c r="QUO270" s="125"/>
      <c r="QUP270" s="44"/>
      <c r="QUQ270" s="44"/>
      <c r="QUR270" s="41"/>
      <c r="QUS270" s="42"/>
      <c r="QUT270" s="42"/>
      <c r="QUU270" s="125"/>
      <c r="QUV270" s="44"/>
      <c r="QUW270" s="44"/>
      <c r="QUX270" s="41"/>
      <c r="QUY270" s="42"/>
      <c r="QUZ270" s="42"/>
      <c r="QVA270" s="125"/>
      <c r="QVB270" s="44"/>
      <c r="QVC270" s="44"/>
      <c r="QVD270" s="41"/>
      <c r="QVE270" s="42"/>
      <c r="QVF270" s="42"/>
      <c r="QVG270" s="125"/>
      <c r="QVH270" s="44"/>
      <c r="QVI270" s="44"/>
      <c r="QVJ270" s="41"/>
      <c r="QVK270" s="42"/>
      <c r="QVL270" s="42"/>
      <c r="QVM270" s="125"/>
      <c r="QVN270" s="44"/>
      <c r="QVO270" s="44"/>
      <c r="QVP270" s="41"/>
      <c r="QVQ270" s="42"/>
      <c r="QVR270" s="42"/>
      <c r="QVS270" s="125"/>
      <c r="QVT270" s="44"/>
      <c r="QVU270" s="44"/>
      <c r="QVV270" s="41"/>
      <c r="QVW270" s="42"/>
      <c r="QVX270" s="42"/>
      <c r="QVY270" s="125"/>
      <c r="QVZ270" s="44"/>
      <c r="QWA270" s="44"/>
      <c r="QWB270" s="41"/>
      <c r="QWC270" s="42"/>
      <c r="QWD270" s="42"/>
      <c r="QWE270" s="125"/>
      <c r="QWF270" s="44"/>
      <c r="QWG270" s="44"/>
      <c r="QWH270" s="41"/>
      <c r="QWI270" s="42"/>
      <c r="QWJ270" s="42"/>
      <c r="QWK270" s="125"/>
      <c r="QWL270" s="44"/>
      <c r="QWM270" s="44"/>
      <c r="QWN270" s="41"/>
      <c r="QWO270" s="42"/>
      <c r="QWP270" s="42"/>
      <c r="QWQ270" s="125"/>
      <c r="QWR270" s="44"/>
      <c r="QWS270" s="44"/>
      <c r="QWT270" s="41"/>
      <c r="QWU270" s="42"/>
      <c r="QWV270" s="42"/>
      <c r="QWW270" s="125"/>
      <c r="QWX270" s="44"/>
      <c r="QWY270" s="44"/>
      <c r="QWZ270" s="41"/>
      <c r="QXA270" s="42"/>
      <c r="QXB270" s="42"/>
      <c r="QXC270" s="125"/>
      <c r="QXD270" s="44"/>
      <c r="QXE270" s="44"/>
      <c r="QXF270" s="41"/>
      <c r="QXG270" s="42"/>
      <c r="QXH270" s="42"/>
      <c r="QXI270" s="125"/>
      <c r="QXJ270" s="44"/>
      <c r="QXK270" s="44"/>
      <c r="QXL270" s="41"/>
      <c r="QXM270" s="42"/>
      <c r="QXN270" s="42"/>
      <c r="QXO270" s="125"/>
      <c r="QXP270" s="44"/>
      <c r="QXQ270" s="44"/>
      <c r="QXR270" s="41"/>
      <c r="QXS270" s="42"/>
      <c r="QXT270" s="42"/>
      <c r="QXU270" s="125"/>
      <c r="QXV270" s="44"/>
      <c r="QXW270" s="44"/>
      <c r="QXX270" s="41"/>
      <c r="QXY270" s="42"/>
      <c r="QXZ270" s="42"/>
      <c r="QYA270" s="125"/>
      <c r="QYB270" s="44"/>
      <c r="QYC270" s="44"/>
      <c r="QYD270" s="41"/>
      <c r="QYE270" s="42"/>
      <c r="QYF270" s="42"/>
      <c r="QYG270" s="125"/>
      <c r="QYH270" s="44"/>
      <c r="QYI270" s="44"/>
      <c r="QYJ270" s="41"/>
      <c r="QYK270" s="42"/>
      <c r="QYL270" s="42"/>
      <c r="QYM270" s="125"/>
      <c r="QYN270" s="44"/>
      <c r="QYO270" s="44"/>
      <c r="QYP270" s="41"/>
      <c r="QYQ270" s="42"/>
      <c r="QYR270" s="42"/>
      <c r="QYS270" s="125"/>
      <c r="QYT270" s="44"/>
      <c r="QYU270" s="44"/>
      <c r="QYV270" s="41"/>
      <c r="QYW270" s="42"/>
      <c r="QYX270" s="42"/>
      <c r="QYY270" s="125"/>
      <c r="QYZ270" s="44"/>
      <c r="QZA270" s="44"/>
      <c r="QZB270" s="41"/>
      <c r="QZC270" s="42"/>
      <c r="QZD270" s="42"/>
      <c r="QZE270" s="125"/>
      <c r="QZF270" s="44"/>
      <c r="QZG270" s="44"/>
      <c r="QZH270" s="41"/>
      <c r="QZI270" s="42"/>
      <c r="QZJ270" s="42"/>
      <c r="QZK270" s="125"/>
      <c r="QZL270" s="44"/>
      <c r="QZM270" s="44"/>
      <c r="QZN270" s="41"/>
      <c r="QZO270" s="42"/>
      <c r="QZP270" s="42"/>
      <c r="QZQ270" s="125"/>
      <c r="QZR270" s="44"/>
      <c r="QZS270" s="44"/>
      <c r="QZT270" s="41"/>
      <c r="QZU270" s="42"/>
      <c r="QZV270" s="42"/>
      <c r="QZW270" s="125"/>
      <c r="QZX270" s="44"/>
      <c r="QZY270" s="44"/>
      <c r="QZZ270" s="41"/>
      <c r="RAA270" s="42"/>
      <c r="RAB270" s="42"/>
      <c r="RAC270" s="125"/>
      <c r="RAD270" s="44"/>
      <c r="RAE270" s="44"/>
      <c r="RAF270" s="41"/>
      <c r="RAG270" s="42"/>
      <c r="RAH270" s="42"/>
      <c r="RAI270" s="125"/>
      <c r="RAJ270" s="44"/>
      <c r="RAK270" s="44"/>
      <c r="RAL270" s="41"/>
      <c r="RAM270" s="42"/>
      <c r="RAN270" s="42"/>
      <c r="RAO270" s="125"/>
      <c r="RAP270" s="44"/>
      <c r="RAQ270" s="44"/>
      <c r="RAR270" s="41"/>
      <c r="RAS270" s="42"/>
      <c r="RAT270" s="42"/>
      <c r="RAU270" s="125"/>
      <c r="RAV270" s="44"/>
      <c r="RAW270" s="44"/>
      <c r="RAX270" s="41"/>
      <c r="RAY270" s="42"/>
      <c r="RAZ270" s="42"/>
      <c r="RBA270" s="125"/>
      <c r="RBB270" s="44"/>
      <c r="RBC270" s="44"/>
      <c r="RBD270" s="41"/>
      <c r="RBE270" s="42"/>
      <c r="RBF270" s="42"/>
      <c r="RBG270" s="125"/>
      <c r="RBH270" s="44"/>
      <c r="RBI270" s="44"/>
      <c r="RBJ270" s="41"/>
      <c r="RBK270" s="42"/>
      <c r="RBL270" s="42"/>
      <c r="RBM270" s="125"/>
      <c r="RBN270" s="44"/>
      <c r="RBO270" s="44"/>
      <c r="RBP270" s="41"/>
      <c r="RBQ270" s="42"/>
      <c r="RBR270" s="42"/>
      <c r="RBS270" s="125"/>
      <c r="RBT270" s="44"/>
      <c r="RBU270" s="44"/>
      <c r="RBV270" s="41"/>
      <c r="RBW270" s="42"/>
      <c r="RBX270" s="42"/>
      <c r="RBY270" s="125"/>
      <c r="RBZ270" s="44"/>
      <c r="RCA270" s="44"/>
      <c r="RCB270" s="41"/>
      <c r="RCC270" s="42"/>
      <c r="RCD270" s="42"/>
      <c r="RCE270" s="125"/>
      <c r="RCF270" s="44"/>
      <c r="RCG270" s="44"/>
      <c r="RCH270" s="41"/>
      <c r="RCI270" s="42"/>
      <c r="RCJ270" s="42"/>
      <c r="RCK270" s="125"/>
      <c r="RCL270" s="44"/>
      <c r="RCM270" s="44"/>
      <c r="RCN270" s="41"/>
      <c r="RCO270" s="42"/>
      <c r="RCP270" s="42"/>
      <c r="RCQ270" s="125"/>
      <c r="RCR270" s="44"/>
      <c r="RCS270" s="44"/>
      <c r="RCT270" s="41"/>
      <c r="RCU270" s="42"/>
      <c r="RCV270" s="42"/>
      <c r="RCW270" s="125"/>
      <c r="RCX270" s="44"/>
      <c r="RCY270" s="44"/>
      <c r="RCZ270" s="41"/>
      <c r="RDA270" s="42"/>
      <c r="RDB270" s="42"/>
      <c r="RDC270" s="125"/>
      <c r="RDD270" s="44"/>
      <c r="RDE270" s="44"/>
      <c r="RDF270" s="41"/>
      <c r="RDG270" s="42"/>
      <c r="RDH270" s="42"/>
      <c r="RDI270" s="125"/>
      <c r="RDJ270" s="44"/>
      <c r="RDK270" s="44"/>
      <c r="RDL270" s="41"/>
      <c r="RDM270" s="42"/>
      <c r="RDN270" s="42"/>
      <c r="RDO270" s="125"/>
      <c r="RDP270" s="44"/>
      <c r="RDQ270" s="44"/>
      <c r="RDR270" s="41"/>
      <c r="RDS270" s="42"/>
      <c r="RDT270" s="42"/>
      <c r="RDU270" s="125"/>
      <c r="RDV270" s="44"/>
      <c r="RDW270" s="44"/>
      <c r="RDX270" s="41"/>
      <c r="RDY270" s="42"/>
      <c r="RDZ270" s="42"/>
      <c r="REA270" s="125"/>
      <c r="REB270" s="44"/>
      <c r="REC270" s="44"/>
      <c r="RED270" s="41"/>
      <c r="REE270" s="42"/>
      <c r="REF270" s="42"/>
      <c r="REG270" s="125"/>
      <c r="REH270" s="44"/>
      <c r="REI270" s="44"/>
      <c r="REJ270" s="41"/>
      <c r="REK270" s="42"/>
      <c r="REL270" s="42"/>
      <c r="REM270" s="125"/>
      <c r="REN270" s="44"/>
      <c r="REO270" s="44"/>
      <c r="REP270" s="41"/>
      <c r="REQ270" s="42"/>
      <c r="RER270" s="42"/>
      <c r="RES270" s="125"/>
      <c r="RET270" s="44"/>
      <c r="REU270" s="44"/>
      <c r="REV270" s="41"/>
      <c r="REW270" s="42"/>
      <c r="REX270" s="42"/>
      <c r="REY270" s="125"/>
      <c r="REZ270" s="44"/>
      <c r="RFA270" s="44"/>
      <c r="RFB270" s="41"/>
      <c r="RFC270" s="42"/>
      <c r="RFD270" s="42"/>
      <c r="RFE270" s="125"/>
      <c r="RFF270" s="44"/>
      <c r="RFG270" s="44"/>
      <c r="RFH270" s="41"/>
      <c r="RFI270" s="42"/>
      <c r="RFJ270" s="42"/>
      <c r="RFK270" s="125"/>
      <c r="RFL270" s="44"/>
      <c r="RFM270" s="44"/>
      <c r="RFN270" s="41"/>
      <c r="RFO270" s="42"/>
      <c r="RFP270" s="42"/>
      <c r="RFQ270" s="125"/>
      <c r="RFR270" s="44"/>
      <c r="RFS270" s="44"/>
      <c r="RFT270" s="41"/>
      <c r="RFU270" s="42"/>
      <c r="RFV270" s="42"/>
      <c r="RFW270" s="125"/>
      <c r="RFX270" s="44"/>
      <c r="RFY270" s="44"/>
      <c r="RFZ270" s="41"/>
      <c r="RGA270" s="42"/>
      <c r="RGB270" s="42"/>
      <c r="RGC270" s="125"/>
      <c r="RGD270" s="44"/>
      <c r="RGE270" s="44"/>
      <c r="RGF270" s="41"/>
      <c r="RGG270" s="42"/>
      <c r="RGH270" s="42"/>
      <c r="RGI270" s="125"/>
      <c r="RGJ270" s="44"/>
      <c r="RGK270" s="44"/>
      <c r="RGL270" s="41"/>
      <c r="RGM270" s="42"/>
      <c r="RGN270" s="42"/>
      <c r="RGO270" s="125"/>
      <c r="RGP270" s="44"/>
      <c r="RGQ270" s="44"/>
      <c r="RGR270" s="41"/>
      <c r="RGS270" s="42"/>
      <c r="RGT270" s="42"/>
      <c r="RGU270" s="125"/>
      <c r="RGV270" s="44"/>
      <c r="RGW270" s="44"/>
      <c r="RGX270" s="41"/>
      <c r="RGY270" s="42"/>
      <c r="RGZ270" s="42"/>
      <c r="RHA270" s="125"/>
      <c r="RHB270" s="44"/>
      <c r="RHC270" s="44"/>
      <c r="RHD270" s="41"/>
      <c r="RHE270" s="42"/>
      <c r="RHF270" s="42"/>
      <c r="RHG270" s="125"/>
      <c r="RHH270" s="44"/>
      <c r="RHI270" s="44"/>
      <c r="RHJ270" s="41"/>
      <c r="RHK270" s="42"/>
      <c r="RHL270" s="42"/>
      <c r="RHM270" s="125"/>
      <c r="RHN270" s="44"/>
      <c r="RHO270" s="44"/>
      <c r="RHP270" s="41"/>
      <c r="RHQ270" s="42"/>
      <c r="RHR270" s="42"/>
      <c r="RHS270" s="125"/>
      <c r="RHT270" s="44"/>
      <c r="RHU270" s="44"/>
      <c r="RHV270" s="41"/>
      <c r="RHW270" s="42"/>
      <c r="RHX270" s="42"/>
      <c r="RHY270" s="125"/>
      <c r="RHZ270" s="44"/>
      <c r="RIA270" s="44"/>
      <c r="RIB270" s="41"/>
      <c r="RIC270" s="42"/>
      <c r="RID270" s="42"/>
      <c r="RIE270" s="125"/>
      <c r="RIF270" s="44"/>
      <c r="RIG270" s="44"/>
      <c r="RIH270" s="41"/>
      <c r="RII270" s="42"/>
      <c r="RIJ270" s="42"/>
      <c r="RIK270" s="125"/>
      <c r="RIL270" s="44"/>
      <c r="RIM270" s="44"/>
      <c r="RIN270" s="41"/>
      <c r="RIO270" s="42"/>
      <c r="RIP270" s="42"/>
      <c r="RIQ270" s="125"/>
      <c r="RIR270" s="44"/>
      <c r="RIS270" s="44"/>
      <c r="RIT270" s="41"/>
      <c r="RIU270" s="42"/>
      <c r="RIV270" s="42"/>
      <c r="RIW270" s="125"/>
      <c r="RIX270" s="44"/>
      <c r="RIY270" s="44"/>
      <c r="RIZ270" s="41"/>
      <c r="RJA270" s="42"/>
      <c r="RJB270" s="42"/>
      <c r="RJC270" s="125"/>
      <c r="RJD270" s="44"/>
      <c r="RJE270" s="44"/>
      <c r="RJF270" s="41"/>
      <c r="RJG270" s="42"/>
      <c r="RJH270" s="42"/>
      <c r="RJI270" s="125"/>
      <c r="RJJ270" s="44"/>
      <c r="RJK270" s="44"/>
      <c r="RJL270" s="41"/>
      <c r="RJM270" s="42"/>
      <c r="RJN270" s="42"/>
      <c r="RJO270" s="125"/>
      <c r="RJP270" s="44"/>
      <c r="RJQ270" s="44"/>
      <c r="RJR270" s="41"/>
      <c r="RJS270" s="42"/>
      <c r="RJT270" s="42"/>
      <c r="RJU270" s="125"/>
      <c r="RJV270" s="44"/>
      <c r="RJW270" s="44"/>
      <c r="RJX270" s="41"/>
      <c r="RJY270" s="42"/>
      <c r="RJZ270" s="42"/>
      <c r="RKA270" s="125"/>
      <c r="RKB270" s="44"/>
      <c r="RKC270" s="44"/>
      <c r="RKD270" s="41"/>
      <c r="RKE270" s="42"/>
      <c r="RKF270" s="42"/>
      <c r="RKG270" s="125"/>
      <c r="RKH270" s="44"/>
      <c r="RKI270" s="44"/>
      <c r="RKJ270" s="41"/>
      <c r="RKK270" s="42"/>
      <c r="RKL270" s="42"/>
      <c r="RKM270" s="125"/>
      <c r="RKN270" s="44"/>
      <c r="RKO270" s="44"/>
      <c r="RKP270" s="41"/>
      <c r="RKQ270" s="42"/>
      <c r="RKR270" s="42"/>
      <c r="RKS270" s="125"/>
      <c r="RKT270" s="44"/>
      <c r="RKU270" s="44"/>
      <c r="RKV270" s="41"/>
      <c r="RKW270" s="42"/>
      <c r="RKX270" s="42"/>
      <c r="RKY270" s="125"/>
      <c r="RKZ270" s="44"/>
      <c r="RLA270" s="44"/>
      <c r="RLB270" s="41"/>
      <c r="RLC270" s="42"/>
      <c r="RLD270" s="42"/>
      <c r="RLE270" s="125"/>
      <c r="RLF270" s="44"/>
      <c r="RLG270" s="44"/>
      <c r="RLH270" s="41"/>
      <c r="RLI270" s="42"/>
      <c r="RLJ270" s="42"/>
      <c r="RLK270" s="125"/>
      <c r="RLL270" s="44"/>
      <c r="RLM270" s="44"/>
      <c r="RLN270" s="41"/>
      <c r="RLO270" s="42"/>
      <c r="RLP270" s="42"/>
      <c r="RLQ270" s="125"/>
      <c r="RLR270" s="44"/>
      <c r="RLS270" s="44"/>
      <c r="RLT270" s="41"/>
      <c r="RLU270" s="42"/>
      <c r="RLV270" s="42"/>
      <c r="RLW270" s="125"/>
      <c r="RLX270" s="44"/>
      <c r="RLY270" s="44"/>
      <c r="RLZ270" s="41"/>
      <c r="RMA270" s="42"/>
      <c r="RMB270" s="42"/>
      <c r="RMC270" s="125"/>
      <c r="RMD270" s="44"/>
      <c r="RME270" s="44"/>
      <c r="RMF270" s="41"/>
      <c r="RMG270" s="42"/>
      <c r="RMH270" s="42"/>
      <c r="RMI270" s="125"/>
      <c r="RMJ270" s="44"/>
      <c r="RMK270" s="44"/>
      <c r="RML270" s="41"/>
      <c r="RMM270" s="42"/>
      <c r="RMN270" s="42"/>
      <c r="RMO270" s="125"/>
      <c r="RMP270" s="44"/>
      <c r="RMQ270" s="44"/>
      <c r="RMR270" s="41"/>
      <c r="RMS270" s="42"/>
      <c r="RMT270" s="42"/>
      <c r="RMU270" s="125"/>
      <c r="RMV270" s="44"/>
      <c r="RMW270" s="44"/>
      <c r="RMX270" s="41"/>
      <c r="RMY270" s="42"/>
      <c r="RMZ270" s="42"/>
      <c r="RNA270" s="125"/>
      <c r="RNB270" s="44"/>
      <c r="RNC270" s="44"/>
      <c r="RND270" s="41"/>
      <c r="RNE270" s="42"/>
      <c r="RNF270" s="42"/>
      <c r="RNG270" s="125"/>
      <c r="RNH270" s="44"/>
      <c r="RNI270" s="44"/>
      <c r="RNJ270" s="41"/>
      <c r="RNK270" s="42"/>
      <c r="RNL270" s="42"/>
      <c r="RNM270" s="125"/>
      <c r="RNN270" s="44"/>
      <c r="RNO270" s="44"/>
      <c r="RNP270" s="41"/>
      <c r="RNQ270" s="42"/>
      <c r="RNR270" s="42"/>
      <c r="RNS270" s="125"/>
      <c r="RNT270" s="44"/>
      <c r="RNU270" s="44"/>
      <c r="RNV270" s="41"/>
      <c r="RNW270" s="42"/>
      <c r="RNX270" s="42"/>
      <c r="RNY270" s="125"/>
      <c r="RNZ270" s="44"/>
      <c r="ROA270" s="44"/>
      <c r="ROB270" s="41"/>
      <c r="ROC270" s="42"/>
      <c r="ROD270" s="42"/>
      <c r="ROE270" s="125"/>
      <c r="ROF270" s="44"/>
      <c r="ROG270" s="44"/>
      <c r="ROH270" s="41"/>
      <c r="ROI270" s="42"/>
      <c r="ROJ270" s="42"/>
      <c r="ROK270" s="125"/>
      <c r="ROL270" s="44"/>
      <c r="ROM270" s="44"/>
      <c r="RON270" s="41"/>
      <c r="ROO270" s="42"/>
      <c r="ROP270" s="42"/>
      <c r="ROQ270" s="125"/>
      <c r="ROR270" s="44"/>
      <c r="ROS270" s="44"/>
      <c r="ROT270" s="41"/>
      <c r="ROU270" s="42"/>
      <c r="ROV270" s="42"/>
      <c r="ROW270" s="125"/>
      <c r="ROX270" s="44"/>
      <c r="ROY270" s="44"/>
      <c r="ROZ270" s="41"/>
      <c r="RPA270" s="42"/>
      <c r="RPB270" s="42"/>
      <c r="RPC270" s="125"/>
      <c r="RPD270" s="44"/>
      <c r="RPE270" s="44"/>
      <c r="RPF270" s="41"/>
      <c r="RPG270" s="42"/>
      <c r="RPH270" s="42"/>
      <c r="RPI270" s="125"/>
      <c r="RPJ270" s="44"/>
      <c r="RPK270" s="44"/>
      <c r="RPL270" s="41"/>
      <c r="RPM270" s="42"/>
      <c r="RPN270" s="42"/>
      <c r="RPO270" s="125"/>
      <c r="RPP270" s="44"/>
      <c r="RPQ270" s="44"/>
      <c r="RPR270" s="41"/>
      <c r="RPS270" s="42"/>
      <c r="RPT270" s="42"/>
      <c r="RPU270" s="125"/>
      <c r="RPV270" s="44"/>
      <c r="RPW270" s="44"/>
      <c r="RPX270" s="41"/>
      <c r="RPY270" s="42"/>
      <c r="RPZ270" s="42"/>
      <c r="RQA270" s="125"/>
      <c r="RQB270" s="44"/>
      <c r="RQC270" s="44"/>
      <c r="RQD270" s="41"/>
      <c r="RQE270" s="42"/>
      <c r="RQF270" s="42"/>
      <c r="RQG270" s="125"/>
      <c r="RQH270" s="44"/>
      <c r="RQI270" s="44"/>
      <c r="RQJ270" s="41"/>
      <c r="RQK270" s="42"/>
      <c r="RQL270" s="42"/>
      <c r="RQM270" s="125"/>
      <c r="RQN270" s="44"/>
      <c r="RQO270" s="44"/>
      <c r="RQP270" s="41"/>
      <c r="RQQ270" s="42"/>
      <c r="RQR270" s="42"/>
      <c r="RQS270" s="125"/>
      <c r="RQT270" s="44"/>
      <c r="RQU270" s="44"/>
      <c r="RQV270" s="41"/>
      <c r="RQW270" s="42"/>
      <c r="RQX270" s="42"/>
      <c r="RQY270" s="125"/>
      <c r="RQZ270" s="44"/>
      <c r="RRA270" s="44"/>
      <c r="RRB270" s="41"/>
      <c r="RRC270" s="42"/>
      <c r="RRD270" s="42"/>
      <c r="RRE270" s="125"/>
      <c r="RRF270" s="44"/>
      <c r="RRG270" s="44"/>
      <c r="RRH270" s="41"/>
      <c r="RRI270" s="42"/>
      <c r="RRJ270" s="42"/>
      <c r="RRK270" s="125"/>
      <c r="RRL270" s="44"/>
      <c r="RRM270" s="44"/>
      <c r="RRN270" s="41"/>
      <c r="RRO270" s="42"/>
      <c r="RRP270" s="42"/>
      <c r="RRQ270" s="125"/>
      <c r="RRR270" s="44"/>
      <c r="RRS270" s="44"/>
      <c r="RRT270" s="41"/>
      <c r="RRU270" s="42"/>
      <c r="RRV270" s="42"/>
      <c r="RRW270" s="125"/>
      <c r="RRX270" s="44"/>
      <c r="RRY270" s="44"/>
      <c r="RRZ270" s="41"/>
      <c r="RSA270" s="42"/>
      <c r="RSB270" s="42"/>
      <c r="RSC270" s="125"/>
      <c r="RSD270" s="44"/>
      <c r="RSE270" s="44"/>
      <c r="RSF270" s="41"/>
      <c r="RSG270" s="42"/>
      <c r="RSH270" s="42"/>
      <c r="RSI270" s="125"/>
      <c r="RSJ270" s="44"/>
      <c r="RSK270" s="44"/>
      <c r="RSL270" s="41"/>
      <c r="RSM270" s="42"/>
      <c r="RSN270" s="42"/>
      <c r="RSO270" s="125"/>
      <c r="RSP270" s="44"/>
      <c r="RSQ270" s="44"/>
      <c r="RSR270" s="41"/>
      <c r="RSS270" s="42"/>
      <c r="RST270" s="42"/>
      <c r="RSU270" s="125"/>
      <c r="RSV270" s="44"/>
      <c r="RSW270" s="44"/>
      <c r="RSX270" s="41"/>
      <c r="RSY270" s="42"/>
      <c r="RSZ270" s="42"/>
      <c r="RTA270" s="125"/>
      <c r="RTB270" s="44"/>
      <c r="RTC270" s="44"/>
      <c r="RTD270" s="41"/>
      <c r="RTE270" s="42"/>
      <c r="RTF270" s="42"/>
      <c r="RTG270" s="125"/>
      <c r="RTH270" s="44"/>
      <c r="RTI270" s="44"/>
      <c r="RTJ270" s="41"/>
      <c r="RTK270" s="42"/>
      <c r="RTL270" s="42"/>
      <c r="RTM270" s="125"/>
      <c r="RTN270" s="44"/>
      <c r="RTO270" s="44"/>
      <c r="RTP270" s="41"/>
      <c r="RTQ270" s="42"/>
      <c r="RTR270" s="42"/>
      <c r="RTS270" s="125"/>
      <c r="RTT270" s="44"/>
      <c r="RTU270" s="44"/>
      <c r="RTV270" s="41"/>
      <c r="RTW270" s="42"/>
      <c r="RTX270" s="42"/>
      <c r="RTY270" s="125"/>
      <c r="RTZ270" s="44"/>
      <c r="RUA270" s="44"/>
      <c r="RUB270" s="41"/>
      <c r="RUC270" s="42"/>
      <c r="RUD270" s="42"/>
      <c r="RUE270" s="125"/>
      <c r="RUF270" s="44"/>
      <c r="RUG270" s="44"/>
      <c r="RUH270" s="41"/>
      <c r="RUI270" s="42"/>
      <c r="RUJ270" s="42"/>
      <c r="RUK270" s="125"/>
      <c r="RUL270" s="44"/>
      <c r="RUM270" s="44"/>
      <c r="RUN270" s="41"/>
      <c r="RUO270" s="42"/>
      <c r="RUP270" s="42"/>
      <c r="RUQ270" s="125"/>
      <c r="RUR270" s="44"/>
      <c r="RUS270" s="44"/>
      <c r="RUT270" s="41"/>
      <c r="RUU270" s="42"/>
      <c r="RUV270" s="42"/>
      <c r="RUW270" s="125"/>
      <c r="RUX270" s="44"/>
      <c r="RUY270" s="44"/>
      <c r="RUZ270" s="41"/>
      <c r="RVA270" s="42"/>
      <c r="RVB270" s="42"/>
      <c r="RVC270" s="125"/>
      <c r="RVD270" s="44"/>
      <c r="RVE270" s="44"/>
      <c r="RVF270" s="41"/>
      <c r="RVG270" s="42"/>
      <c r="RVH270" s="42"/>
      <c r="RVI270" s="125"/>
      <c r="RVJ270" s="44"/>
      <c r="RVK270" s="44"/>
      <c r="RVL270" s="41"/>
      <c r="RVM270" s="42"/>
      <c r="RVN270" s="42"/>
      <c r="RVO270" s="125"/>
      <c r="RVP270" s="44"/>
      <c r="RVQ270" s="44"/>
      <c r="RVR270" s="41"/>
      <c r="RVS270" s="42"/>
      <c r="RVT270" s="42"/>
      <c r="RVU270" s="125"/>
      <c r="RVV270" s="44"/>
      <c r="RVW270" s="44"/>
      <c r="RVX270" s="41"/>
      <c r="RVY270" s="42"/>
      <c r="RVZ270" s="42"/>
      <c r="RWA270" s="125"/>
      <c r="RWB270" s="44"/>
      <c r="RWC270" s="44"/>
      <c r="RWD270" s="41"/>
      <c r="RWE270" s="42"/>
      <c r="RWF270" s="42"/>
      <c r="RWG270" s="125"/>
      <c r="RWH270" s="44"/>
      <c r="RWI270" s="44"/>
      <c r="RWJ270" s="41"/>
      <c r="RWK270" s="42"/>
      <c r="RWL270" s="42"/>
      <c r="RWM270" s="125"/>
      <c r="RWN270" s="44"/>
      <c r="RWO270" s="44"/>
      <c r="RWP270" s="41"/>
      <c r="RWQ270" s="42"/>
      <c r="RWR270" s="42"/>
      <c r="RWS270" s="125"/>
      <c r="RWT270" s="44"/>
      <c r="RWU270" s="44"/>
      <c r="RWV270" s="41"/>
      <c r="RWW270" s="42"/>
      <c r="RWX270" s="42"/>
      <c r="RWY270" s="125"/>
      <c r="RWZ270" s="44"/>
      <c r="RXA270" s="44"/>
      <c r="RXB270" s="41"/>
      <c r="RXC270" s="42"/>
      <c r="RXD270" s="42"/>
      <c r="RXE270" s="125"/>
      <c r="RXF270" s="44"/>
      <c r="RXG270" s="44"/>
      <c r="RXH270" s="41"/>
      <c r="RXI270" s="42"/>
      <c r="RXJ270" s="42"/>
      <c r="RXK270" s="125"/>
      <c r="RXL270" s="44"/>
      <c r="RXM270" s="44"/>
      <c r="RXN270" s="41"/>
      <c r="RXO270" s="42"/>
      <c r="RXP270" s="42"/>
      <c r="RXQ270" s="125"/>
      <c r="RXR270" s="44"/>
      <c r="RXS270" s="44"/>
      <c r="RXT270" s="41"/>
      <c r="RXU270" s="42"/>
      <c r="RXV270" s="42"/>
      <c r="RXW270" s="125"/>
      <c r="RXX270" s="44"/>
      <c r="RXY270" s="44"/>
      <c r="RXZ270" s="41"/>
      <c r="RYA270" s="42"/>
      <c r="RYB270" s="42"/>
      <c r="RYC270" s="125"/>
      <c r="RYD270" s="44"/>
      <c r="RYE270" s="44"/>
      <c r="RYF270" s="41"/>
      <c r="RYG270" s="42"/>
      <c r="RYH270" s="42"/>
      <c r="RYI270" s="125"/>
      <c r="RYJ270" s="44"/>
      <c r="RYK270" s="44"/>
      <c r="RYL270" s="41"/>
      <c r="RYM270" s="42"/>
      <c r="RYN270" s="42"/>
      <c r="RYO270" s="125"/>
      <c r="RYP270" s="44"/>
      <c r="RYQ270" s="44"/>
      <c r="RYR270" s="41"/>
      <c r="RYS270" s="42"/>
      <c r="RYT270" s="42"/>
      <c r="RYU270" s="125"/>
      <c r="RYV270" s="44"/>
      <c r="RYW270" s="44"/>
      <c r="RYX270" s="41"/>
      <c r="RYY270" s="42"/>
      <c r="RYZ270" s="42"/>
      <c r="RZA270" s="125"/>
      <c r="RZB270" s="44"/>
      <c r="RZC270" s="44"/>
      <c r="RZD270" s="41"/>
      <c r="RZE270" s="42"/>
      <c r="RZF270" s="42"/>
      <c r="RZG270" s="125"/>
      <c r="RZH270" s="44"/>
      <c r="RZI270" s="44"/>
      <c r="RZJ270" s="41"/>
      <c r="RZK270" s="42"/>
      <c r="RZL270" s="42"/>
      <c r="RZM270" s="125"/>
      <c r="RZN270" s="44"/>
      <c r="RZO270" s="44"/>
      <c r="RZP270" s="41"/>
      <c r="RZQ270" s="42"/>
      <c r="RZR270" s="42"/>
      <c r="RZS270" s="125"/>
      <c r="RZT270" s="44"/>
      <c r="RZU270" s="44"/>
      <c r="RZV270" s="41"/>
      <c r="RZW270" s="42"/>
      <c r="RZX270" s="42"/>
      <c r="RZY270" s="125"/>
      <c r="RZZ270" s="44"/>
      <c r="SAA270" s="44"/>
      <c r="SAB270" s="41"/>
      <c r="SAC270" s="42"/>
      <c r="SAD270" s="42"/>
      <c r="SAE270" s="125"/>
      <c r="SAF270" s="44"/>
      <c r="SAG270" s="44"/>
      <c r="SAH270" s="41"/>
      <c r="SAI270" s="42"/>
      <c r="SAJ270" s="42"/>
      <c r="SAK270" s="125"/>
      <c r="SAL270" s="44"/>
      <c r="SAM270" s="44"/>
      <c r="SAN270" s="41"/>
      <c r="SAO270" s="42"/>
      <c r="SAP270" s="42"/>
      <c r="SAQ270" s="125"/>
      <c r="SAR270" s="44"/>
      <c r="SAS270" s="44"/>
      <c r="SAT270" s="41"/>
      <c r="SAU270" s="42"/>
      <c r="SAV270" s="42"/>
      <c r="SAW270" s="125"/>
      <c r="SAX270" s="44"/>
      <c r="SAY270" s="44"/>
      <c r="SAZ270" s="41"/>
      <c r="SBA270" s="42"/>
      <c r="SBB270" s="42"/>
      <c r="SBC270" s="125"/>
      <c r="SBD270" s="44"/>
      <c r="SBE270" s="44"/>
      <c r="SBF270" s="41"/>
      <c r="SBG270" s="42"/>
      <c r="SBH270" s="42"/>
      <c r="SBI270" s="125"/>
      <c r="SBJ270" s="44"/>
      <c r="SBK270" s="44"/>
      <c r="SBL270" s="41"/>
      <c r="SBM270" s="42"/>
      <c r="SBN270" s="42"/>
      <c r="SBO270" s="125"/>
      <c r="SBP270" s="44"/>
      <c r="SBQ270" s="44"/>
      <c r="SBR270" s="41"/>
      <c r="SBS270" s="42"/>
      <c r="SBT270" s="42"/>
      <c r="SBU270" s="125"/>
      <c r="SBV270" s="44"/>
      <c r="SBW270" s="44"/>
      <c r="SBX270" s="41"/>
      <c r="SBY270" s="42"/>
      <c r="SBZ270" s="42"/>
      <c r="SCA270" s="125"/>
      <c r="SCB270" s="44"/>
      <c r="SCC270" s="44"/>
      <c r="SCD270" s="41"/>
      <c r="SCE270" s="42"/>
      <c r="SCF270" s="42"/>
      <c r="SCG270" s="125"/>
      <c r="SCH270" s="44"/>
      <c r="SCI270" s="44"/>
      <c r="SCJ270" s="41"/>
      <c r="SCK270" s="42"/>
      <c r="SCL270" s="42"/>
      <c r="SCM270" s="125"/>
      <c r="SCN270" s="44"/>
      <c r="SCO270" s="44"/>
      <c r="SCP270" s="41"/>
      <c r="SCQ270" s="42"/>
      <c r="SCR270" s="42"/>
      <c r="SCS270" s="125"/>
      <c r="SCT270" s="44"/>
      <c r="SCU270" s="44"/>
      <c r="SCV270" s="41"/>
      <c r="SCW270" s="42"/>
      <c r="SCX270" s="42"/>
      <c r="SCY270" s="125"/>
      <c r="SCZ270" s="44"/>
      <c r="SDA270" s="44"/>
      <c r="SDB270" s="41"/>
      <c r="SDC270" s="42"/>
      <c r="SDD270" s="42"/>
      <c r="SDE270" s="125"/>
      <c r="SDF270" s="44"/>
      <c r="SDG270" s="44"/>
      <c r="SDH270" s="41"/>
      <c r="SDI270" s="42"/>
      <c r="SDJ270" s="42"/>
      <c r="SDK270" s="125"/>
      <c r="SDL270" s="44"/>
      <c r="SDM270" s="44"/>
      <c r="SDN270" s="41"/>
      <c r="SDO270" s="42"/>
      <c r="SDP270" s="42"/>
      <c r="SDQ270" s="125"/>
      <c r="SDR270" s="44"/>
      <c r="SDS270" s="44"/>
      <c r="SDT270" s="41"/>
      <c r="SDU270" s="42"/>
      <c r="SDV270" s="42"/>
      <c r="SDW270" s="125"/>
      <c r="SDX270" s="44"/>
      <c r="SDY270" s="44"/>
      <c r="SDZ270" s="41"/>
      <c r="SEA270" s="42"/>
      <c r="SEB270" s="42"/>
      <c r="SEC270" s="125"/>
      <c r="SED270" s="44"/>
      <c r="SEE270" s="44"/>
      <c r="SEF270" s="41"/>
      <c r="SEG270" s="42"/>
      <c r="SEH270" s="42"/>
      <c r="SEI270" s="125"/>
      <c r="SEJ270" s="44"/>
      <c r="SEK270" s="44"/>
      <c r="SEL270" s="41"/>
      <c r="SEM270" s="42"/>
      <c r="SEN270" s="42"/>
      <c r="SEO270" s="125"/>
      <c r="SEP270" s="44"/>
      <c r="SEQ270" s="44"/>
      <c r="SER270" s="41"/>
      <c r="SES270" s="42"/>
      <c r="SET270" s="42"/>
      <c r="SEU270" s="125"/>
      <c r="SEV270" s="44"/>
      <c r="SEW270" s="44"/>
      <c r="SEX270" s="41"/>
      <c r="SEY270" s="42"/>
      <c r="SEZ270" s="42"/>
      <c r="SFA270" s="125"/>
      <c r="SFB270" s="44"/>
      <c r="SFC270" s="44"/>
      <c r="SFD270" s="41"/>
      <c r="SFE270" s="42"/>
      <c r="SFF270" s="42"/>
      <c r="SFG270" s="125"/>
      <c r="SFH270" s="44"/>
      <c r="SFI270" s="44"/>
      <c r="SFJ270" s="41"/>
      <c r="SFK270" s="42"/>
      <c r="SFL270" s="42"/>
      <c r="SFM270" s="125"/>
      <c r="SFN270" s="44"/>
      <c r="SFO270" s="44"/>
      <c r="SFP270" s="41"/>
      <c r="SFQ270" s="42"/>
      <c r="SFR270" s="42"/>
      <c r="SFS270" s="125"/>
      <c r="SFT270" s="44"/>
      <c r="SFU270" s="44"/>
      <c r="SFV270" s="41"/>
      <c r="SFW270" s="42"/>
      <c r="SFX270" s="42"/>
      <c r="SFY270" s="125"/>
      <c r="SFZ270" s="44"/>
      <c r="SGA270" s="44"/>
      <c r="SGB270" s="41"/>
      <c r="SGC270" s="42"/>
      <c r="SGD270" s="42"/>
      <c r="SGE270" s="125"/>
      <c r="SGF270" s="44"/>
      <c r="SGG270" s="44"/>
      <c r="SGH270" s="41"/>
      <c r="SGI270" s="42"/>
      <c r="SGJ270" s="42"/>
      <c r="SGK270" s="125"/>
      <c r="SGL270" s="44"/>
      <c r="SGM270" s="44"/>
      <c r="SGN270" s="41"/>
      <c r="SGO270" s="42"/>
      <c r="SGP270" s="42"/>
      <c r="SGQ270" s="125"/>
      <c r="SGR270" s="44"/>
      <c r="SGS270" s="44"/>
      <c r="SGT270" s="41"/>
      <c r="SGU270" s="42"/>
      <c r="SGV270" s="42"/>
      <c r="SGW270" s="125"/>
      <c r="SGX270" s="44"/>
      <c r="SGY270" s="44"/>
      <c r="SGZ270" s="41"/>
      <c r="SHA270" s="42"/>
      <c r="SHB270" s="42"/>
      <c r="SHC270" s="125"/>
      <c r="SHD270" s="44"/>
      <c r="SHE270" s="44"/>
      <c r="SHF270" s="41"/>
      <c r="SHG270" s="42"/>
      <c r="SHH270" s="42"/>
      <c r="SHI270" s="125"/>
      <c r="SHJ270" s="44"/>
      <c r="SHK270" s="44"/>
      <c r="SHL270" s="41"/>
      <c r="SHM270" s="42"/>
      <c r="SHN270" s="42"/>
      <c r="SHO270" s="125"/>
      <c r="SHP270" s="44"/>
      <c r="SHQ270" s="44"/>
      <c r="SHR270" s="41"/>
      <c r="SHS270" s="42"/>
      <c r="SHT270" s="42"/>
      <c r="SHU270" s="125"/>
      <c r="SHV270" s="44"/>
      <c r="SHW270" s="44"/>
      <c r="SHX270" s="41"/>
      <c r="SHY270" s="42"/>
      <c r="SHZ270" s="42"/>
      <c r="SIA270" s="125"/>
      <c r="SIB270" s="44"/>
      <c r="SIC270" s="44"/>
      <c r="SID270" s="41"/>
      <c r="SIE270" s="42"/>
      <c r="SIF270" s="42"/>
      <c r="SIG270" s="125"/>
      <c r="SIH270" s="44"/>
      <c r="SII270" s="44"/>
      <c r="SIJ270" s="41"/>
      <c r="SIK270" s="42"/>
      <c r="SIL270" s="42"/>
      <c r="SIM270" s="125"/>
      <c r="SIN270" s="44"/>
      <c r="SIO270" s="44"/>
      <c r="SIP270" s="41"/>
      <c r="SIQ270" s="42"/>
      <c r="SIR270" s="42"/>
      <c r="SIS270" s="125"/>
      <c r="SIT270" s="44"/>
      <c r="SIU270" s="44"/>
      <c r="SIV270" s="41"/>
      <c r="SIW270" s="42"/>
      <c r="SIX270" s="42"/>
      <c r="SIY270" s="125"/>
      <c r="SIZ270" s="44"/>
      <c r="SJA270" s="44"/>
      <c r="SJB270" s="41"/>
      <c r="SJC270" s="42"/>
      <c r="SJD270" s="42"/>
      <c r="SJE270" s="125"/>
      <c r="SJF270" s="44"/>
      <c r="SJG270" s="44"/>
      <c r="SJH270" s="41"/>
      <c r="SJI270" s="42"/>
      <c r="SJJ270" s="42"/>
      <c r="SJK270" s="125"/>
      <c r="SJL270" s="44"/>
      <c r="SJM270" s="44"/>
      <c r="SJN270" s="41"/>
      <c r="SJO270" s="42"/>
      <c r="SJP270" s="42"/>
      <c r="SJQ270" s="125"/>
      <c r="SJR270" s="44"/>
      <c r="SJS270" s="44"/>
      <c r="SJT270" s="41"/>
      <c r="SJU270" s="42"/>
      <c r="SJV270" s="42"/>
      <c r="SJW270" s="125"/>
      <c r="SJX270" s="44"/>
      <c r="SJY270" s="44"/>
      <c r="SJZ270" s="41"/>
      <c r="SKA270" s="42"/>
      <c r="SKB270" s="42"/>
      <c r="SKC270" s="125"/>
      <c r="SKD270" s="44"/>
      <c r="SKE270" s="44"/>
      <c r="SKF270" s="41"/>
      <c r="SKG270" s="42"/>
      <c r="SKH270" s="42"/>
      <c r="SKI270" s="125"/>
      <c r="SKJ270" s="44"/>
      <c r="SKK270" s="44"/>
      <c r="SKL270" s="41"/>
      <c r="SKM270" s="42"/>
      <c r="SKN270" s="42"/>
      <c r="SKO270" s="125"/>
      <c r="SKP270" s="44"/>
      <c r="SKQ270" s="44"/>
      <c r="SKR270" s="41"/>
      <c r="SKS270" s="42"/>
      <c r="SKT270" s="42"/>
      <c r="SKU270" s="125"/>
      <c r="SKV270" s="44"/>
      <c r="SKW270" s="44"/>
      <c r="SKX270" s="41"/>
      <c r="SKY270" s="42"/>
      <c r="SKZ270" s="42"/>
      <c r="SLA270" s="125"/>
      <c r="SLB270" s="44"/>
      <c r="SLC270" s="44"/>
      <c r="SLD270" s="41"/>
      <c r="SLE270" s="42"/>
      <c r="SLF270" s="42"/>
      <c r="SLG270" s="125"/>
      <c r="SLH270" s="44"/>
      <c r="SLI270" s="44"/>
      <c r="SLJ270" s="41"/>
      <c r="SLK270" s="42"/>
      <c r="SLL270" s="42"/>
      <c r="SLM270" s="125"/>
      <c r="SLN270" s="44"/>
      <c r="SLO270" s="44"/>
      <c r="SLP270" s="41"/>
      <c r="SLQ270" s="42"/>
      <c r="SLR270" s="42"/>
      <c r="SLS270" s="125"/>
      <c r="SLT270" s="44"/>
      <c r="SLU270" s="44"/>
      <c r="SLV270" s="41"/>
      <c r="SLW270" s="42"/>
      <c r="SLX270" s="42"/>
      <c r="SLY270" s="125"/>
      <c r="SLZ270" s="44"/>
      <c r="SMA270" s="44"/>
      <c r="SMB270" s="41"/>
      <c r="SMC270" s="42"/>
      <c r="SMD270" s="42"/>
      <c r="SME270" s="125"/>
      <c r="SMF270" s="44"/>
      <c r="SMG270" s="44"/>
      <c r="SMH270" s="41"/>
      <c r="SMI270" s="42"/>
      <c r="SMJ270" s="42"/>
      <c r="SMK270" s="125"/>
      <c r="SML270" s="44"/>
      <c r="SMM270" s="44"/>
      <c r="SMN270" s="41"/>
      <c r="SMO270" s="42"/>
      <c r="SMP270" s="42"/>
      <c r="SMQ270" s="125"/>
      <c r="SMR270" s="44"/>
      <c r="SMS270" s="44"/>
      <c r="SMT270" s="41"/>
      <c r="SMU270" s="42"/>
      <c r="SMV270" s="42"/>
      <c r="SMW270" s="125"/>
      <c r="SMX270" s="44"/>
      <c r="SMY270" s="44"/>
      <c r="SMZ270" s="41"/>
      <c r="SNA270" s="42"/>
      <c r="SNB270" s="42"/>
      <c r="SNC270" s="125"/>
      <c r="SND270" s="44"/>
      <c r="SNE270" s="44"/>
      <c r="SNF270" s="41"/>
      <c r="SNG270" s="42"/>
      <c r="SNH270" s="42"/>
      <c r="SNI270" s="125"/>
      <c r="SNJ270" s="44"/>
      <c r="SNK270" s="44"/>
      <c r="SNL270" s="41"/>
      <c r="SNM270" s="42"/>
      <c r="SNN270" s="42"/>
      <c r="SNO270" s="125"/>
      <c r="SNP270" s="44"/>
      <c r="SNQ270" s="44"/>
      <c r="SNR270" s="41"/>
      <c r="SNS270" s="42"/>
      <c r="SNT270" s="42"/>
      <c r="SNU270" s="125"/>
      <c r="SNV270" s="44"/>
      <c r="SNW270" s="44"/>
      <c r="SNX270" s="41"/>
      <c r="SNY270" s="42"/>
      <c r="SNZ270" s="42"/>
      <c r="SOA270" s="125"/>
      <c r="SOB270" s="44"/>
      <c r="SOC270" s="44"/>
      <c r="SOD270" s="41"/>
      <c r="SOE270" s="42"/>
      <c r="SOF270" s="42"/>
      <c r="SOG270" s="125"/>
      <c r="SOH270" s="44"/>
      <c r="SOI270" s="44"/>
      <c r="SOJ270" s="41"/>
      <c r="SOK270" s="42"/>
      <c r="SOL270" s="42"/>
      <c r="SOM270" s="125"/>
      <c r="SON270" s="44"/>
      <c r="SOO270" s="44"/>
      <c r="SOP270" s="41"/>
      <c r="SOQ270" s="42"/>
      <c r="SOR270" s="42"/>
      <c r="SOS270" s="125"/>
      <c r="SOT270" s="44"/>
      <c r="SOU270" s="44"/>
      <c r="SOV270" s="41"/>
      <c r="SOW270" s="42"/>
      <c r="SOX270" s="42"/>
      <c r="SOY270" s="125"/>
      <c r="SOZ270" s="44"/>
      <c r="SPA270" s="44"/>
      <c r="SPB270" s="41"/>
      <c r="SPC270" s="42"/>
      <c r="SPD270" s="42"/>
      <c r="SPE270" s="125"/>
      <c r="SPF270" s="44"/>
      <c r="SPG270" s="44"/>
      <c r="SPH270" s="41"/>
      <c r="SPI270" s="42"/>
      <c r="SPJ270" s="42"/>
      <c r="SPK270" s="125"/>
      <c r="SPL270" s="44"/>
      <c r="SPM270" s="44"/>
      <c r="SPN270" s="41"/>
      <c r="SPO270" s="42"/>
      <c r="SPP270" s="42"/>
      <c r="SPQ270" s="125"/>
      <c r="SPR270" s="44"/>
      <c r="SPS270" s="44"/>
      <c r="SPT270" s="41"/>
      <c r="SPU270" s="42"/>
      <c r="SPV270" s="42"/>
      <c r="SPW270" s="125"/>
      <c r="SPX270" s="44"/>
      <c r="SPY270" s="44"/>
      <c r="SPZ270" s="41"/>
      <c r="SQA270" s="42"/>
      <c r="SQB270" s="42"/>
      <c r="SQC270" s="125"/>
      <c r="SQD270" s="44"/>
      <c r="SQE270" s="44"/>
      <c r="SQF270" s="41"/>
      <c r="SQG270" s="42"/>
      <c r="SQH270" s="42"/>
      <c r="SQI270" s="125"/>
      <c r="SQJ270" s="44"/>
      <c r="SQK270" s="44"/>
      <c r="SQL270" s="41"/>
      <c r="SQM270" s="42"/>
      <c r="SQN270" s="42"/>
      <c r="SQO270" s="125"/>
      <c r="SQP270" s="44"/>
      <c r="SQQ270" s="44"/>
      <c r="SQR270" s="41"/>
      <c r="SQS270" s="42"/>
      <c r="SQT270" s="42"/>
      <c r="SQU270" s="125"/>
      <c r="SQV270" s="44"/>
      <c r="SQW270" s="44"/>
      <c r="SQX270" s="41"/>
      <c r="SQY270" s="42"/>
      <c r="SQZ270" s="42"/>
      <c r="SRA270" s="125"/>
      <c r="SRB270" s="44"/>
      <c r="SRC270" s="44"/>
      <c r="SRD270" s="41"/>
      <c r="SRE270" s="42"/>
      <c r="SRF270" s="42"/>
      <c r="SRG270" s="125"/>
      <c r="SRH270" s="44"/>
      <c r="SRI270" s="44"/>
      <c r="SRJ270" s="41"/>
      <c r="SRK270" s="42"/>
      <c r="SRL270" s="42"/>
      <c r="SRM270" s="125"/>
      <c r="SRN270" s="44"/>
      <c r="SRO270" s="44"/>
      <c r="SRP270" s="41"/>
      <c r="SRQ270" s="42"/>
      <c r="SRR270" s="42"/>
      <c r="SRS270" s="125"/>
      <c r="SRT270" s="44"/>
      <c r="SRU270" s="44"/>
      <c r="SRV270" s="41"/>
      <c r="SRW270" s="42"/>
      <c r="SRX270" s="42"/>
      <c r="SRY270" s="125"/>
      <c r="SRZ270" s="44"/>
      <c r="SSA270" s="44"/>
      <c r="SSB270" s="41"/>
      <c r="SSC270" s="42"/>
      <c r="SSD270" s="42"/>
      <c r="SSE270" s="125"/>
      <c r="SSF270" s="44"/>
      <c r="SSG270" s="44"/>
      <c r="SSH270" s="41"/>
      <c r="SSI270" s="42"/>
      <c r="SSJ270" s="42"/>
      <c r="SSK270" s="125"/>
      <c r="SSL270" s="44"/>
      <c r="SSM270" s="44"/>
      <c r="SSN270" s="41"/>
      <c r="SSO270" s="42"/>
      <c r="SSP270" s="42"/>
      <c r="SSQ270" s="125"/>
      <c r="SSR270" s="44"/>
      <c r="SSS270" s="44"/>
      <c r="SST270" s="41"/>
      <c r="SSU270" s="42"/>
      <c r="SSV270" s="42"/>
      <c r="SSW270" s="125"/>
      <c r="SSX270" s="44"/>
      <c r="SSY270" s="44"/>
      <c r="SSZ270" s="41"/>
      <c r="STA270" s="42"/>
      <c r="STB270" s="42"/>
      <c r="STC270" s="125"/>
      <c r="STD270" s="44"/>
      <c r="STE270" s="44"/>
      <c r="STF270" s="41"/>
      <c r="STG270" s="42"/>
      <c r="STH270" s="42"/>
      <c r="STI270" s="125"/>
      <c r="STJ270" s="44"/>
      <c r="STK270" s="44"/>
      <c r="STL270" s="41"/>
      <c r="STM270" s="42"/>
      <c r="STN270" s="42"/>
      <c r="STO270" s="125"/>
      <c r="STP270" s="44"/>
      <c r="STQ270" s="44"/>
      <c r="STR270" s="41"/>
      <c r="STS270" s="42"/>
      <c r="STT270" s="42"/>
      <c r="STU270" s="125"/>
      <c r="STV270" s="44"/>
      <c r="STW270" s="44"/>
      <c r="STX270" s="41"/>
      <c r="STY270" s="42"/>
      <c r="STZ270" s="42"/>
      <c r="SUA270" s="125"/>
      <c r="SUB270" s="44"/>
      <c r="SUC270" s="44"/>
      <c r="SUD270" s="41"/>
      <c r="SUE270" s="42"/>
      <c r="SUF270" s="42"/>
      <c r="SUG270" s="125"/>
      <c r="SUH270" s="44"/>
      <c r="SUI270" s="44"/>
      <c r="SUJ270" s="41"/>
      <c r="SUK270" s="42"/>
      <c r="SUL270" s="42"/>
      <c r="SUM270" s="125"/>
      <c r="SUN270" s="44"/>
      <c r="SUO270" s="44"/>
      <c r="SUP270" s="41"/>
      <c r="SUQ270" s="42"/>
      <c r="SUR270" s="42"/>
      <c r="SUS270" s="125"/>
      <c r="SUT270" s="44"/>
      <c r="SUU270" s="44"/>
      <c r="SUV270" s="41"/>
      <c r="SUW270" s="42"/>
      <c r="SUX270" s="42"/>
      <c r="SUY270" s="125"/>
      <c r="SUZ270" s="44"/>
      <c r="SVA270" s="44"/>
      <c r="SVB270" s="41"/>
      <c r="SVC270" s="42"/>
      <c r="SVD270" s="42"/>
      <c r="SVE270" s="125"/>
      <c r="SVF270" s="44"/>
      <c r="SVG270" s="44"/>
      <c r="SVH270" s="41"/>
      <c r="SVI270" s="42"/>
      <c r="SVJ270" s="42"/>
      <c r="SVK270" s="125"/>
      <c r="SVL270" s="44"/>
      <c r="SVM270" s="44"/>
      <c r="SVN270" s="41"/>
      <c r="SVO270" s="42"/>
      <c r="SVP270" s="42"/>
      <c r="SVQ270" s="125"/>
      <c r="SVR270" s="44"/>
      <c r="SVS270" s="44"/>
      <c r="SVT270" s="41"/>
      <c r="SVU270" s="42"/>
      <c r="SVV270" s="42"/>
      <c r="SVW270" s="125"/>
      <c r="SVX270" s="44"/>
      <c r="SVY270" s="44"/>
      <c r="SVZ270" s="41"/>
      <c r="SWA270" s="42"/>
      <c r="SWB270" s="42"/>
      <c r="SWC270" s="125"/>
      <c r="SWD270" s="44"/>
      <c r="SWE270" s="44"/>
      <c r="SWF270" s="41"/>
      <c r="SWG270" s="42"/>
      <c r="SWH270" s="42"/>
      <c r="SWI270" s="125"/>
      <c r="SWJ270" s="44"/>
      <c r="SWK270" s="44"/>
      <c r="SWL270" s="41"/>
      <c r="SWM270" s="42"/>
      <c r="SWN270" s="42"/>
      <c r="SWO270" s="125"/>
      <c r="SWP270" s="44"/>
      <c r="SWQ270" s="44"/>
      <c r="SWR270" s="41"/>
      <c r="SWS270" s="42"/>
      <c r="SWT270" s="42"/>
      <c r="SWU270" s="125"/>
      <c r="SWV270" s="44"/>
      <c r="SWW270" s="44"/>
      <c r="SWX270" s="41"/>
      <c r="SWY270" s="42"/>
      <c r="SWZ270" s="42"/>
      <c r="SXA270" s="125"/>
      <c r="SXB270" s="44"/>
      <c r="SXC270" s="44"/>
      <c r="SXD270" s="41"/>
      <c r="SXE270" s="42"/>
      <c r="SXF270" s="42"/>
      <c r="SXG270" s="125"/>
      <c r="SXH270" s="44"/>
      <c r="SXI270" s="44"/>
      <c r="SXJ270" s="41"/>
      <c r="SXK270" s="42"/>
      <c r="SXL270" s="42"/>
      <c r="SXM270" s="125"/>
      <c r="SXN270" s="44"/>
      <c r="SXO270" s="44"/>
      <c r="SXP270" s="41"/>
      <c r="SXQ270" s="42"/>
      <c r="SXR270" s="42"/>
      <c r="SXS270" s="125"/>
      <c r="SXT270" s="44"/>
      <c r="SXU270" s="44"/>
      <c r="SXV270" s="41"/>
      <c r="SXW270" s="42"/>
      <c r="SXX270" s="42"/>
      <c r="SXY270" s="125"/>
      <c r="SXZ270" s="44"/>
      <c r="SYA270" s="44"/>
      <c r="SYB270" s="41"/>
      <c r="SYC270" s="42"/>
      <c r="SYD270" s="42"/>
      <c r="SYE270" s="125"/>
      <c r="SYF270" s="44"/>
      <c r="SYG270" s="44"/>
      <c r="SYH270" s="41"/>
      <c r="SYI270" s="42"/>
      <c r="SYJ270" s="42"/>
      <c r="SYK270" s="125"/>
      <c r="SYL270" s="44"/>
      <c r="SYM270" s="44"/>
      <c r="SYN270" s="41"/>
      <c r="SYO270" s="42"/>
      <c r="SYP270" s="42"/>
      <c r="SYQ270" s="125"/>
      <c r="SYR270" s="44"/>
      <c r="SYS270" s="44"/>
      <c r="SYT270" s="41"/>
      <c r="SYU270" s="42"/>
      <c r="SYV270" s="42"/>
      <c r="SYW270" s="125"/>
      <c r="SYX270" s="44"/>
      <c r="SYY270" s="44"/>
      <c r="SYZ270" s="41"/>
      <c r="SZA270" s="42"/>
      <c r="SZB270" s="42"/>
      <c r="SZC270" s="125"/>
      <c r="SZD270" s="44"/>
      <c r="SZE270" s="44"/>
      <c r="SZF270" s="41"/>
      <c r="SZG270" s="42"/>
      <c r="SZH270" s="42"/>
      <c r="SZI270" s="125"/>
      <c r="SZJ270" s="44"/>
      <c r="SZK270" s="44"/>
      <c r="SZL270" s="41"/>
      <c r="SZM270" s="42"/>
      <c r="SZN270" s="42"/>
      <c r="SZO270" s="125"/>
      <c r="SZP270" s="44"/>
      <c r="SZQ270" s="44"/>
      <c r="SZR270" s="41"/>
      <c r="SZS270" s="42"/>
      <c r="SZT270" s="42"/>
      <c r="SZU270" s="125"/>
      <c r="SZV270" s="44"/>
      <c r="SZW270" s="44"/>
      <c r="SZX270" s="41"/>
      <c r="SZY270" s="42"/>
      <c r="SZZ270" s="42"/>
      <c r="TAA270" s="125"/>
      <c r="TAB270" s="44"/>
      <c r="TAC270" s="44"/>
      <c r="TAD270" s="41"/>
      <c r="TAE270" s="42"/>
      <c r="TAF270" s="42"/>
      <c r="TAG270" s="125"/>
      <c r="TAH270" s="44"/>
      <c r="TAI270" s="44"/>
      <c r="TAJ270" s="41"/>
      <c r="TAK270" s="42"/>
      <c r="TAL270" s="42"/>
      <c r="TAM270" s="125"/>
      <c r="TAN270" s="44"/>
      <c r="TAO270" s="44"/>
      <c r="TAP270" s="41"/>
      <c r="TAQ270" s="42"/>
      <c r="TAR270" s="42"/>
      <c r="TAS270" s="125"/>
      <c r="TAT270" s="44"/>
      <c r="TAU270" s="44"/>
      <c r="TAV270" s="41"/>
      <c r="TAW270" s="42"/>
      <c r="TAX270" s="42"/>
      <c r="TAY270" s="125"/>
      <c r="TAZ270" s="44"/>
      <c r="TBA270" s="44"/>
      <c r="TBB270" s="41"/>
      <c r="TBC270" s="42"/>
      <c r="TBD270" s="42"/>
      <c r="TBE270" s="125"/>
      <c r="TBF270" s="44"/>
      <c r="TBG270" s="44"/>
      <c r="TBH270" s="41"/>
      <c r="TBI270" s="42"/>
      <c r="TBJ270" s="42"/>
      <c r="TBK270" s="125"/>
      <c r="TBL270" s="44"/>
      <c r="TBM270" s="44"/>
      <c r="TBN270" s="41"/>
      <c r="TBO270" s="42"/>
      <c r="TBP270" s="42"/>
      <c r="TBQ270" s="125"/>
      <c r="TBR270" s="44"/>
      <c r="TBS270" s="44"/>
      <c r="TBT270" s="41"/>
      <c r="TBU270" s="42"/>
      <c r="TBV270" s="42"/>
      <c r="TBW270" s="125"/>
      <c r="TBX270" s="44"/>
      <c r="TBY270" s="44"/>
      <c r="TBZ270" s="41"/>
      <c r="TCA270" s="42"/>
      <c r="TCB270" s="42"/>
      <c r="TCC270" s="125"/>
      <c r="TCD270" s="44"/>
      <c r="TCE270" s="44"/>
      <c r="TCF270" s="41"/>
      <c r="TCG270" s="42"/>
      <c r="TCH270" s="42"/>
      <c r="TCI270" s="125"/>
      <c r="TCJ270" s="44"/>
      <c r="TCK270" s="44"/>
      <c r="TCL270" s="41"/>
      <c r="TCM270" s="42"/>
      <c r="TCN270" s="42"/>
      <c r="TCO270" s="125"/>
      <c r="TCP270" s="44"/>
      <c r="TCQ270" s="44"/>
      <c r="TCR270" s="41"/>
      <c r="TCS270" s="42"/>
      <c r="TCT270" s="42"/>
      <c r="TCU270" s="125"/>
      <c r="TCV270" s="44"/>
      <c r="TCW270" s="44"/>
      <c r="TCX270" s="41"/>
      <c r="TCY270" s="42"/>
      <c r="TCZ270" s="42"/>
      <c r="TDA270" s="125"/>
      <c r="TDB270" s="44"/>
      <c r="TDC270" s="44"/>
      <c r="TDD270" s="41"/>
      <c r="TDE270" s="42"/>
      <c r="TDF270" s="42"/>
      <c r="TDG270" s="125"/>
      <c r="TDH270" s="44"/>
      <c r="TDI270" s="44"/>
      <c r="TDJ270" s="41"/>
      <c r="TDK270" s="42"/>
      <c r="TDL270" s="42"/>
      <c r="TDM270" s="125"/>
      <c r="TDN270" s="44"/>
      <c r="TDO270" s="44"/>
      <c r="TDP270" s="41"/>
      <c r="TDQ270" s="42"/>
      <c r="TDR270" s="42"/>
      <c r="TDS270" s="125"/>
      <c r="TDT270" s="44"/>
      <c r="TDU270" s="44"/>
      <c r="TDV270" s="41"/>
      <c r="TDW270" s="42"/>
      <c r="TDX270" s="42"/>
      <c r="TDY270" s="125"/>
      <c r="TDZ270" s="44"/>
      <c r="TEA270" s="44"/>
      <c r="TEB270" s="41"/>
      <c r="TEC270" s="42"/>
      <c r="TED270" s="42"/>
      <c r="TEE270" s="125"/>
      <c r="TEF270" s="44"/>
      <c r="TEG270" s="44"/>
      <c r="TEH270" s="41"/>
      <c r="TEI270" s="42"/>
      <c r="TEJ270" s="42"/>
      <c r="TEK270" s="125"/>
      <c r="TEL270" s="44"/>
      <c r="TEM270" s="44"/>
      <c r="TEN270" s="41"/>
      <c r="TEO270" s="42"/>
      <c r="TEP270" s="42"/>
      <c r="TEQ270" s="125"/>
      <c r="TER270" s="44"/>
      <c r="TES270" s="44"/>
      <c r="TET270" s="41"/>
      <c r="TEU270" s="42"/>
      <c r="TEV270" s="42"/>
      <c r="TEW270" s="125"/>
      <c r="TEX270" s="44"/>
      <c r="TEY270" s="44"/>
      <c r="TEZ270" s="41"/>
      <c r="TFA270" s="42"/>
      <c r="TFB270" s="42"/>
      <c r="TFC270" s="125"/>
      <c r="TFD270" s="44"/>
      <c r="TFE270" s="44"/>
      <c r="TFF270" s="41"/>
      <c r="TFG270" s="42"/>
      <c r="TFH270" s="42"/>
      <c r="TFI270" s="125"/>
      <c r="TFJ270" s="44"/>
      <c r="TFK270" s="44"/>
      <c r="TFL270" s="41"/>
      <c r="TFM270" s="42"/>
      <c r="TFN270" s="42"/>
      <c r="TFO270" s="125"/>
      <c r="TFP270" s="44"/>
      <c r="TFQ270" s="44"/>
      <c r="TFR270" s="41"/>
      <c r="TFS270" s="42"/>
      <c r="TFT270" s="42"/>
      <c r="TFU270" s="125"/>
      <c r="TFV270" s="44"/>
      <c r="TFW270" s="44"/>
      <c r="TFX270" s="41"/>
      <c r="TFY270" s="42"/>
      <c r="TFZ270" s="42"/>
      <c r="TGA270" s="125"/>
      <c r="TGB270" s="44"/>
      <c r="TGC270" s="44"/>
      <c r="TGD270" s="41"/>
      <c r="TGE270" s="42"/>
      <c r="TGF270" s="42"/>
      <c r="TGG270" s="125"/>
      <c r="TGH270" s="44"/>
      <c r="TGI270" s="44"/>
      <c r="TGJ270" s="41"/>
      <c r="TGK270" s="42"/>
      <c r="TGL270" s="42"/>
      <c r="TGM270" s="125"/>
      <c r="TGN270" s="44"/>
      <c r="TGO270" s="44"/>
      <c r="TGP270" s="41"/>
      <c r="TGQ270" s="42"/>
      <c r="TGR270" s="42"/>
      <c r="TGS270" s="125"/>
      <c r="TGT270" s="44"/>
      <c r="TGU270" s="44"/>
      <c r="TGV270" s="41"/>
      <c r="TGW270" s="42"/>
      <c r="TGX270" s="42"/>
      <c r="TGY270" s="125"/>
      <c r="TGZ270" s="44"/>
      <c r="THA270" s="44"/>
      <c r="THB270" s="41"/>
      <c r="THC270" s="42"/>
      <c r="THD270" s="42"/>
      <c r="THE270" s="125"/>
      <c r="THF270" s="44"/>
      <c r="THG270" s="44"/>
      <c r="THH270" s="41"/>
      <c r="THI270" s="42"/>
      <c r="THJ270" s="42"/>
      <c r="THK270" s="125"/>
      <c r="THL270" s="44"/>
      <c r="THM270" s="44"/>
      <c r="THN270" s="41"/>
      <c r="THO270" s="42"/>
      <c r="THP270" s="42"/>
      <c r="THQ270" s="125"/>
      <c r="THR270" s="44"/>
      <c r="THS270" s="44"/>
      <c r="THT270" s="41"/>
      <c r="THU270" s="42"/>
      <c r="THV270" s="42"/>
      <c r="THW270" s="125"/>
      <c r="THX270" s="44"/>
      <c r="THY270" s="44"/>
      <c r="THZ270" s="41"/>
      <c r="TIA270" s="42"/>
      <c r="TIB270" s="42"/>
      <c r="TIC270" s="125"/>
      <c r="TID270" s="44"/>
      <c r="TIE270" s="44"/>
      <c r="TIF270" s="41"/>
      <c r="TIG270" s="42"/>
      <c r="TIH270" s="42"/>
      <c r="TII270" s="125"/>
      <c r="TIJ270" s="44"/>
      <c r="TIK270" s="44"/>
      <c r="TIL270" s="41"/>
      <c r="TIM270" s="42"/>
      <c r="TIN270" s="42"/>
      <c r="TIO270" s="125"/>
      <c r="TIP270" s="44"/>
      <c r="TIQ270" s="44"/>
      <c r="TIR270" s="41"/>
      <c r="TIS270" s="42"/>
      <c r="TIT270" s="42"/>
      <c r="TIU270" s="125"/>
      <c r="TIV270" s="44"/>
      <c r="TIW270" s="44"/>
      <c r="TIX270" s="41"/>
      <c r="TIY270" s="42"/>
      <c r="TIZ270" s="42"/>
      <c r="TJA270" s="125"/>
      <c r="TJB270" s="44"/>
      <c r="TJC270" s="44"/>
      <c r="TJD270" s="41"/>
      <c r="TJE270" s="42"/>
      <c r="TJF270" s="42"/>
      <c r="TJG270" s="125"/>
      <c r="TJH270" s="44"/>
      <c r="TJI270" s="44"/>
      <c r="TJJ270" s="41"/>
      <c r="TJK270" s="42"/>
      <c r="TJL270" s="42"/>
      <c r="TJM270" s="125"/>
      <c r="TJN270" s="44"/>
      <c r="TJO270" s="44"/>
      <c r="TJP270" s="41"/>
      <c r="TJQ270" s="42"/>
      <c r="TJR270" s="42"/>
      <c r="TJS270" s="125"/>
      <c r="TJT270" s="44"/>
      <c r="TJU270" s="44"/>
      <c r="TJV270" s="41"/>
      <c r="TJW270" s="42"/>
      <c r="TJX270" s="42"/>
      <c r="TJY270" s="125"/>
      <c r="TJZ270" s="44"/>
      <c r="TKA270" s="44"/>
      <c r="TKB270" s="41"/>
      <c r="TKC270" s="42"/>
      <c r="TKD270" s="42"/>
      <c r="TKE270" s="125"/>
      <c r="TKF270" s="44"/>
      <c r="TKG270" s="44"/>
      <c r="TKH270" s="41"/>
      <c r="TKI270" s="42"/>
      <c r="TKJ270" s="42"/>
      <c r="TKK270" s="125"/>
      <c r="TKL270" s="44"/>
      <c r="TKM270" s="44"/>
      <c r="TKN270" s="41"/>
      <c r="TKO270" s="42"/>
      <c r="TKP270" s="42"/>
      <c r="TKQ270" s="125"/>
      <c r="TKR270" s="44"/>
      <c r="TKS270" s="44"/>
      <c r="TKT270" s="41"/>
      <c r="TKU270" s="42"/>
      <c r="TKV270" s="42"/>
      <c r="TKW270" s="125"/>
      <c r="TKX270" s="44"/>
      <c r="TKY270" s="44"/>
      <c r="TKZ270" s="41"/>
      <c r="TLA270" s="42"/>
      <c r="TLB270" s="42"/>
      <c r="TLC270" s="125"/>
      <c r="TLD270" s="44"/>
      <c r="TLE270" s="44"/>
      <c r="TLF270" s="41"/>
      <c r="TLG270" s="42"/>
      <c r="TLH270" s="42"/>
      <c r="TLI270" s="125"/>
      <c r="TLJ270" s="44"/>
      <c r="TLK270" s="44"/>
      <c r="TLL270" s="41"/>
      <c r="TLM270" s="42"/>
      <c r="TLN270" s="42"/>
      <c r="TLO270" s="125"/>
      <c r="TLP270" s="44"/>
      <c r="TLQ270" s="44"/>
      <c r="TLR270" s="41"/>
      <c r="TLS270" s="42"/>
      <c r="TLT270" s="42"/>
      <c r="TLU270" s="125"/>
      <c r="TLV270" s="44"/>
      <c r="TLW270" s="44"/>
      <c r="TLX270" s="41"/>
      <c r="TLY270" s="42"/>
      <c r="TLZ270" s="42"/>
      <c r="TMA270" s="125"/>
      <c r="TMB270" s="44"/>
      <c r="TMC270" s="44"/>
      <c r="TMD270" s="41"/>
      <c r="TME270" s="42"/>
      <c r="TMF270" s="42"/>
      <c r="TMG270" s="125"/>
      <c r="TMH270" s="44"/>
      <c r="TMI270" s="44"/>
      <c r="TMJ270" s="41"/>
      <c r="TMK270" s="42"/>
      <c r="TML270" s="42"/>
      <c r="TMM270" s="125"/>
      <c r="TMN270" s="44"/>
      <c r="TMO270" s="44"/>
      <c r="TMP270" s="41"/>
      <c r="TMQ270" s="42"/>
      <c r="TMR270" s="42"/>
      <c r="TMS270" s="125"/>
      <c r="TMT270" s="44"/>
      <c r="TMU270" s="44"/>
      <c r="TMV270" s="41"/>
      <c r="TMW270" s="42"/>
      <c r="TMX270" s="42"/>
      <c r="TMY270" s="125"/>
      <c r="TMZ270" s="44"/>
      <c r="TNA270" s="44"/>
      <c r="TNB270" s="41"/>
      <c r="TNC270" s="42"/>
      <c r="TND270" s="42"/>
      <c r="TNE270" s="125"/>
      <c r="TNF270" s="44"/>
      <c r="TNG270" s="44"/>
      <c r="TNH270" s="41"/>
      <c r="TNI270" s="42"/>
      <c r="TNJ270" s="42"/>
      <c r="TNK270" s="125"/>
      <c r="TNL270" s="44"/>
      <c r="TNM270" s="44"/>
      <c r="TNN270" s="41"/>
      <c r="TNO270" s="42"/>
      <c r="TNP270" s="42"/>
      <c r="TNQ270" s="125"/>
      <c r="TNR270" s="44"/>
      <c r="TNS270" s="44"/>
      <c r="TNT270" s="41"/>
      <c r="TNU270" s="42"/>
      <c r="TNV270" s="42"/>
      <c r="TNW270" s="125"/>
      <c r="TNX270" s="44"/>
      <c r="TNY270" s="44"/>
      <c r="TNZ270" s="41"/>
      <c r="TOA270" s="42"/>
      <c r="TOB270" s="42"/>
      <c r="TOC270" s="125"/>
      <c r="TOD270" s="44"/>
      <c r="TOE270" s="44"/>
      <c r="TOF270" s="41"/>
      <c r="TOG270" s="42"/>
      <c r="TOH270" s="42"/>
      <c r="TOI270" s="125"/>
      <c r="TOJ270" s="44"/>
      <c r="TOK270" s="44"/>
      <c r="TOL270" s="41"/>
      <c r="TOM270" s="42"/>
      <c r="TON270" s="42"/>
      <c r="TOO270" s="125"/>
      <c r="TOP270" s="44"/>
      <c r="TOQ270" s="44"/>
      <c r="TOR270" s="41"/>
      <c r="TOS270" s="42"/>
      <c r="TOT270" s="42"/>
      <c r="TOU270" s="125"/>
      <c r="TOV270" s="44"/>
      <c r="TOW270" s="44"/>
      <c r="TOX270" s="41"/>
      <c r="TOY270" s="42"/>
      <c r="TOZ270" s="42"/>
      <c r="TPA270" s="125"/>
      <c r="TPB270" s="44"/>
      <c r="TPC270" s="44"/>
      <c r="TPD270" s="41"/>
      <c r="TPE270" s="42"/>
      <c r="TPF270" s="42"/>
      <c r="TPG270" s="125"/>
      <c r="TPH270" s="44"/>
      <c r="TPI270" s="44"/>
      <c r="TPJ270" s="41"/>
      <c r="TPK270" s="42"/>
      <c r="TPL270" s="42"/>
      <c r="TPM270" s="125"/>
      <c r="TPN270" s="44"/>
      <c r="TPO270" s="44"/>
      <c r="TPP270" s="41"/>
      <c r="TPQ270" s="42"/>
      <c r="TPR270" s="42"/>
      <c r="TPS270" s="125"/>
      <c r="TPT270" s="44"/>
      <c r="TPU270" s="44"/>
      <c r="TPV270" s="41"/>
      <c r="TPW270" s="42"/>
      <c r="TPX270" s="42"/>
      <c r="TPY270" s="125"/>
      <c r="TPZ270" s="44"/>
      <c r="TQA270" s="44"/>
      <c r="TQB270" s="41"/>
      <c r="TQC270" s="42"/>
      <c r="TQD270" s="42"/>
      <c r="TQE270" s="125"/>
      <c r="TQF270" s="44"/>
      <c r="TQG270" s="44"/>
      <c r="TQH270" s="41"/>
      <c r="TQI270" s="42"/>
      <c r="TQJ270" s="42"/>
      <c r="TQK270" s="125"/>
      <c r="TQL270" s="44"/>
      <c r="TQM270" s="44"/>
      <c r="TQN270" s="41"/>
      <c r="TQO270" s="42"/>
      <c r="TQP270" s="42"/>
      <c r="TQQ270" s="125"/>
      <c r="TQR270" s="44"/>
      <c r="TQS270" s="44"/>
      <c r="TQT270" s="41"/>
      <c r="TQU270" s="42"/>
      <c r="TQV270" s="42"/>
      <c r="TQW270" s="125"/>
      <c r="TQX270" s="44"/>
      <c r="TQY270" s="44"/>
      <c r="TQZ270" s="41"/>
      <c r="TRA270" s="42"/>
      <c r="TRB270" s="42"/>
      <c r="TRC270" s="125"/>
      <c r="TRD270" s="44"/>
      <c r="TRE270" s="44"/>
      <c r="TRF270" s="41"/>
      <c r="TRG270" s="42"/>
      <c r="TRH270" s="42"/>
      <c r="TRI270" s="125"/>
      <c r="TRJ270" s="44"/>
      <c r="TRK270" s="44"/>
      <c r="TRL270" s="41"/>
      <c r="TRM270" s="42"/>
      <c r="TRN270" s="42"/>
      <c r="TRO270" s="125"/>
      <c r="TRP270" s="44"/>
      <c r="TRQ270" s="44"/>
      <c r="TRR270" s="41"/>
      <c r="TRS270" s="42"/>
      <c r="TRT270" s="42"/>
      <c r="TRU270" s="125"/>
      <c r="TRV270" s="44"/>
      <c r="TRW270" s="44"/>
      <c r="TRX270" s="41"/>
      <c r="TRY270" s="42"/>
      <c r="TRZ270" s="42"/>
      <c r="TSA270" s="125"/>
      <c r="TSB270" s="44"/>
      <c r="TSC270" s="44"/>
      <c r="TSD270" s="41"/>
      <c r="TSE270" s="42"/>
      <c r="TSF270" s="42"/>
      <c r="TSG270" s="125"/>
      <c r="TSH270" s="44"/>
      <c r="TSI270" s="44"/>
      <c r="TSJ270" s="41"/>
      <c r="TSK270" s="42"/>
      <c r="TSL270" s="42"/>
      <c r="TSM270" s="125"/>
      <c r="TSN270" s="44"/>
      <c r="TSO270" s="44"/>
      <c r="TSP270" s="41"/>
      <c r="TSQ270" s="42"/>
      <c r="TSR270" s="42"/>
      <c r="TSS270" s="125"/>
      <c r="TST270" s="44"/>
      <c r="TSU270" s="44"/>
      <c r="TSV270" s="41"/>
      <c r="TSW270" s="42"/>
      <c r="TSX270" s="42"/>
      <c r="TSY270" s="125"/>
      <c r="TSZ270" s="44"/>
      <c r="TTA270" s="44"/>
      <c r="TTB270" s="41"/>
      <c r="TTC270" s="42"/>
      <c r="TTD270" s="42"/>
      <c r="TTE270" s="125"/>
      <c r="TTF270" s="44"/>
      <c r="TTG270" s="44"/>
      <c r="TTH270" s="41"/>
      <c r="TTI270" s="42"/>
      <c r="TTJ270" s="42"/>
      <c r="TTK270" s="125"/>
      <c r="TTL270" s="44"/>
      <c r="TTM270" s="44"/>
      <c r="TTN270" s="41"/>
      <c r="TTO270" s="42"/>
      <c r="TTP270" s="42"/>
      <c r="TTQ270" s="125"/>
      <c r="TTR270" s="44"/>
      <c r="TTS270" s="44"/>
      <c r="TTT270" s="41"/>
      <c r="TTU270" s="42"/>
      <c r="TTV270" s="42"/>
      <c r="TTW270" s="125"/>
      <c r="TTX270" s="44"/>
      <c r="TTY270" s="44"/>
      <c r="TTZ270" s="41"/>
      <c r="TUA270" s="42"/>
      <c r="TUB270" s="42"/>
      <c r="TUC270" s="125"/>
      <c r="TUD270" s="44"/>
      <c r="TUE270" s="44"/>
      <c r="TUF270" s="41"/>
      <c r="TUG270" s="42"/>
      <c r="TUH270" s="42"/>
      <c r="TUI270" s="125"/>
      <c r="TUJ270" s="44"/>
      <c r="TUK270" s="44"/>
      <c r="TUL270" s="41"/>
      <c r="TUM270" s="42"/>
      <c r="TUN270" s="42"/>
      <c r="TUO270" s="125"/>
      <c r="TUP270" s="44"/>
      <c r="TUQ270" s="44"/>
      <c r="TUR270" s="41"/>
      <c r="TUS270" s="42"/>
      <c r="TUT270" s="42"/>
      <c r="TUU270" s="125"/>
      <c r="TUV270" s="44"/>
      <c r="TUW270" s="44"/>
      <c r="TUX270" s="41"/>
      <c r="TUY270" s="42"/>
      <c r="TUZ270" s="42"/>
      <c r="TVA270" s="125"/>
      <c r="TVB270" s="44"/>
      <c r="TVC270" s="44"/>
      <c r="TVD270" s="41"/>
      <c r="TVE270" s="42"/>
      <c r="TVF270" s="42"/>
      <c r="TVG270" s="125"/>
      <c r="TVH270" s="44"/>
      <c r="TVI270" s="44"/>
      <c r="TVJ270" s="41"/>
      <c r="TVK270" s="42"/>
      <c r="TVL270" s="42"/>
      <c r="TVM270" s="125"/>
      <c r="TVN270" s="44"/>
      <c r="TVO270" s="44"/>
      <c r="TVP270" s="41"/>
      <c r="TVQ270" s="42"/>
      <c r="TVR270" s="42"/>
      <c r="TVS270" s="125"/>
      <c r="TVT270" s="44"/>
      <c r="TVU270" s="44"/>
      <c r="TVV270" s="41"/>
      <c r="TVW270" s="42"/>
      <c r="TVX270" s="42"/>
      <c r="TVY270" s="125"/>
      <c r="TVZ270" s="44"/>
      <c r="TWA270" s="44"/>
      <c r="TWB270" s="41"/>
      <c r="TWC270" s="42"/>
      <c r="TWD270" s="42"/>
      <c r="TWE270" s="125"/>
      <c r="TWF270" s="44"/>
      <c r="TWG270" s="44"/>
      <c r="TWH270" s="41"/>
      <c r="TWI270" s="42"/>
      <c r="TWJ270" s="42"/>
      <c r="TWK270" s="125"/>
      <c r="TWL270" s="44"/>
      <c r="TWM270" s="44"/>
      <c r="TWN270" s="41"/>
      <c r="TWO270" s="42"/>
      <c r="TWP270" s="42"/>
      <c r="TWQ270" s="125"/>
      <c r="TWR270" s="44"/>
      <c r="TWS270" s="44"/>
      <c r="TWT270" s="41"/>
      <c r="TWU270" s="42"/>
      <c r="TWV270" s="42"/>
      <c r="TWW270" s="125"/>
      <c r="TWX270" s="44"/>
      <c r="TWY270" s="44"/>
      <c r="TWZ270" s="41"/>
      <c r="TXA270" s="42"/>
      <c r="TXB270" s="42"/>
      <c r="TXC270" s="125"/>
      <c r="TXD270" s="44"/>
      <c r="TXE270" s="44"/>
      <c r="TXF270" s="41"/>
      <c r="TXG270" s="42"/>
      <c r="TXH270" s="42"/>
      <c r="TXI270" s="125"/>
      <c r="TXJ270" s="44"/>
      <c r="TXK270" s="44"/>
      <c r="TXL270" s="41"/>
      <c r="TXM270" s="42"/>
      <c r="TXN270" s="42"/>
      <c r="TXO270" s="125"/>
      <c r="TXP270" s="44"/>
      <c r="TXQ270" s="44"/>
      <c r="TXR270" s="41"/>
      <c r="TXS270" s="42"/>
      <c r="TXT270" s="42"/>
      <c r="TXU270" s="125"/>
      <c r="TXV270" s="44"/>
      <c r="TXW270" s="44"/>
      <c r="TXX270" s="41"/>
      <c r="TXY270" s="42"/>
      <c r="TXZ270" s="42"/>
      <c r="TYA270" s="125"/>
      <c r="TYB270" s="44"/>
      <c r="TYC270" s="44"/>
      <c r="TYD270" s="41"/>
      <c r="TYE270" s="42"/>
      <c r="TYF270" s="42"/>
      <c r="TYG270" s="125"/>
      <c r="TYH270" s="44"/>
      <c r="TYI270" s="44"/>
      <c r="TYJ270" s="41"/>
      <c r="TYK270" s="42"/>
      <c r="TYL270" s="42"/>
      <c r="TYM270" s="125"/>
      <c r="TYN270" s="44"/>
      <c r="TYO270" s="44"/>
      <c r="TYP270" s="41"/>
      <c r="TYQ270" s="42"/>
      <c r="TYR270" s="42"/>
      <c r="TYS270" s="125"/>
      <c r="TYT270" s="44"/>
      <c r="TYU270" s="44"/>
      <c r="TYV270" s="41"/>
      <c r="TYW270" s="42"/>
      <c r="TYX270" s="42"/>
      <c r="TYY270" s="125"/>
      <c r="TYZ270" s="44"/>
      <c r="TZA270" s="44"/>
      <c r="TZB270" s="41"/>
      <c r="TZC270" s="42"/>
      <c r="TZD270" s="42"/>
      <c r="TZE270" s="125"/>
      <c r="TZF270" s="44"/>
      <c r="TZG270" s="44"/>
      <c r="TZH270" s="41"/>
      <c r="TZI270" s="42"/>
      <c r="TZJ270" s="42"/>
      <c r="TZK270" s="125"/>
      <c r="TZL270" s="44"/>
      <c r="TZM270" s="44"/>
      <c r="TZN270" s="41"/>
      <c r="TZO270" s="42"/>
      <c r="TZP270" s="42"/>
      <c r="TZQ270" s="125"/>
      <c r="TZR270" s="44"/>
      <c r="TZS270" s="44"/>
      <c r="TZT270" s="41"/>
      <c r="TZU270" s="42"/>
      <c r="TZV270" s="42"/>
      <c r="TZW270" s="125"/>
      <c r="TZX270" s="44"/>
      <c r="TZY270" s="44"/>
      <c r="TZZ270" s="41"/>
      <c r="UAA270" s="42"/>
      <c r="UAB270" s="42"/>
      <c r="UAC270" s="125"/>
      <c r="UAD270" s="44"/>
      <c r="UAE270" s="44"/>
      <c r="UAF270" s="41"/>
      <c r="UAG270" s="42"/>
      <c r="UAH270" s="42"/>
      <c r="UAI270" s="125"/>
      <c r="UAJ270" s="44"/>
      <c r="UAK270" s="44"/>
      <c r="UAL270" s="41"/>
      <c r="UAM270" s="42"/>
      <c r="UAN270" s="42"/>
      <c r="UAO270" s="125"/>
      <c r="UAP270" s="44"/>
      <c r="UAQ270" s="44"/>
      <c r="UAR270" s="41"/>
      <c r="UAS270" s="42"/>
      <c r="UAT270" s="42"/>
      <c r="UAU270" s="125"/>
      <c r="UAV270" s="44"/>
      <c r="UAW270" s="44"/>
      <c r="UAX270" s="41"/>
      <c r="UAY270" s="42"/>
      <c r="UAZ270" s="42"/>
      <c r="UBA270" s="125"/>
      <c r="UBB270" s="44"/>
      <c r="UBC270" s="44"/>
      <c r="UBD270" s="41"/>
      <c r="UBE270" s="42"/>
      <c r="UBF270" s="42"/>
      <c r="UBG270" s="125"/>
      <c r="UBH270" s="44"/>
      <c r="UBI270" s="44"/>
      <c r="UBJ270" s="41"/>
      <c r="UBK270" s="42"/>
      <c r="UBL270" s="42"/>
      <c r="UBM270" s="125"/>
      <c r="UBN270" s="44"/>
      <c r="UBO270" s="44"/>
      <c r="UBP270" s="41"/>
      <c r="UBQ270" s="42"/>
      <c r="UBR270" s="42"/>
      <c r="UBS270" s="125"/>
      <c r="UBT270" s="44"/>
      <c r="UBU270" s="44"/>
      <c r="UBV270" s="41"/>
      <c r="UBW270" s="42"/>
      <c r="UBX270" s="42"/>
      <c r="UBY270" s="125"/>
      <c r="UBZ270" s="44"/>
      <c r="UCA270" s="44"/>
      <c r="UCB270" s="41"/>
      <c r="UCC270" s="42"/>
      <c r="UCD270" s="42"/>
      <c r="UCE270" s="125"/>
      <c r="UCF270" s="44"/>
      <c r="UCG270" s="44"/>
      <c r="UCH270" s="41"/>
      <c r="UCI270" s="42"/>
      <c r="UCJ270" s="42"/>
      <c r="UCK270" s="125"/>
      <c r="UCL270" s="44"/>
      <c r="UCM270" s="44"/>
      <c r="UCN270" s="41"/>
      <c r="UCO270" s="42"/>
      <c r="UCP270" s="42"/>
      <c r="UCQ270" s="125"/>
      <c r="UCR270" s="44"/>
      <c r="UCS270" s="44"/>
      <c r="UCT270" s="41"/>
      <c r="UCU270" s="42"/>
      <c r="UCV270" s="42"/>
      <c r="UCW270" s="125"/>
      <c r="UCX270" s="44"/>
      <c r="UCY270" s="44"/>
      <c r="UCZ270" s="41"/>
      <c r="UDA270" s="42"/>
      <c r="UDB270" s="42"/>
      <c r="UDC270" s="125"/>
      <c r="UDD270" s="44"/>
      <c r="UDE270" s="44"/>
      <c r="UDF270" s="41"/>
      <c r="UDG270" s="42"/>
      <c r="UDH270" s="42"/>
      <c r="UDI270" s="125"/>
      <c r="UDJ270" s="44"/>
      <c r="UDK270" s="44"/>
      <c r="UDL270" s="41"/>
      <c r="UDM270" s="42"/>
      <c r="UDN270" s="42"/>
      <c r="UDO270" s="125"/>
      <c r="UDP270" s="44"/>
      <c r="UDQ270" s="44"/>
      <c r="UDR270" s="41"/>
      <c r="UDS270" s="42"/>
      <c r="UDT270" s="42"/>
      <c r="UDU270" s="125"/>
      <c r="UDV270" s="44"/>
      <c r="UDW270" s="44"/>
      <c r="UDX270" s="41"/>
      <c r="UDY270" s="42"/>
      <c r="UDZ270" s="42"/>
      <c r="UEA270" s="125"/>
      <c r="UEB270" s="44"/>
      <c r="UEC270" s="44"/>
      <c r="UED270" s="41"/>
      <c r="UEE270" s="42"/>
      <c r="UEF270" s="42"/>
      <c r="UEG270" s="125"/>
      <c r="UEH270" s="44"/>
      <c r="UEI270" s="44"/>
      <c r="UEJ270" s="41"/>
      <c r="UEK270" s="42"/>
      <c r="UEL270" s="42"/>
      <c r="UEM270" s="125"/>
      <c r="UEN270" s="44"/>
      <c r="UEO270" s="44"/>
      <c r="UEP270" s="41"/>
      <c r="UEQ270" s="42"/>
      <c r="UER270" s="42"/>
      <c r="UES270" s="125"/>
      <c r="UET270" s="44"/>
      <c r="UEU270" s="44"/>
      <c r="UEV270" s="41"/>
      <c r="UEW270" s="42"/>
      <c r="UEX270" s="42"/>
      <c r="UEY270" s="125"/>
      <c r="UEZ270" s="44"/>
      <c r="UFA270" s="44"/>
      <c r="UFB270" s="41"/>
      <c r="UFC270" s="42"/>
      <c r="UFD270" s="42"/>
      <c r="UFE270" s="125"/>
      <c r="UFF270" s="44"/>
      <c r="UFG270" s="44"/>
      <c r="UFH270" s="41"/>
      <c r="UFI270" s="42"/>
      <c r="UFJ270" s="42"/>
      <c r="UFK270" s="125"/>
      <c r="UFL270" s="44"/>
      <c r="UFM270" s="44"/>
      <c r="UFN270" s="41"/>
      <c r="UFO270" s="42"/>
      <c r="UFP270" s="42"/>
      <c r="UFQ270" s="125"/>
      <c r="UFR270" s="44"/>
      <c r="UFS270" s="44"/>
      <c r="UFT270" s="41"/>
      <c r="UFU270" s="42"/>
      <c r="UFV270" s="42"/>
      <c r="UFW270" s="125"/>
      <c r="UFX270" s="44"/>
      <c r="UFY270" s="44"/>
      <c r="UFZ270" s="41"/>
      <c r="UGA270" s="42"/>
      <c r="UGB270" s="42"/>
      <c r="UGC270" s="125"/>
      <c r="UGD270" s="44"/>
      <c r="UGE270" s="44"/>
      <c r="UGF270" s="41"/>
      <c r="UGG270" s="42"/>
      <c r="UGH270" s="42"/>
      <c r="UGI270" s="125"/>
      <c r="UGJ270" s="44"/>
      <c r="UGK270" s="44"/>
      <c r="UGL270" s="41"/>
      <c r="UGM270" s="42"/>
      <c r="UGN270" s="42"/>
      <c r="UGO270" s="125"/>
      <c r="UGP270" s="44"/>
      <c r="UGQ270" s="44"/>
      <c r="UGR270" s="41"/>
      <c r="UGS270" s="42"/>
      <c r="UGT270" s="42"/>
      <c r="UGU270" s="125"/>
      <c r="UGV270" s="44"/>
      <c r="UGW270" s="44"/>
      <c r="UGX270" s="41"/>
      <c r="UGY270" s="42"/>
      <c r="UGZ270" s="42"/>
      <c r="UHA270" s="125"/>
      <c r="UHB270" s="44"/>
      <c r="UHC270" s="44"/>
      <c r="UHD270" s="41"/>
      <c r="UHE270" s="42"/>
      <c r="UHF270" s="42"/>
      <c r="UHG270" s="125"/>
      <c r="UHH270" s="44"/>
      <c r="UHI270" s="44"/>
      <c r="UHJ270" s="41"/>
      <c r="UHK270" s="42"/>
      <c r="UHL270" s="42"/>
      <c r="UHM270" s="125"/>
      <c r="UHN270" s="44"/>
      <c r="UHO270" s="44"/>
      <c r="UHP270" s="41"/>
      <c r="UHQ270" s="42"/>
      <c r="UHR270" s="42"/>
      <c r="UHS270" s="125"/>
      <c r="UHT270" s="44"/>
      <c r="UHU270" s="44"/>
      <c r="UHV270" s="41"/>
      <c r="UHW270" s="42"/>
      <c r="UHX270" s="42"/>
      <c r="UHY270" s="125"/>
      <c r="UHZ270" s="44"/>
      <c r="UIA270" s="44"/>
      <c r="UIB270" s="41"/>
      <c r="UIC270" s="42"/>
      <c r="UID270" s="42"/>
      <c r="UIE270" s="125"/>
      <c r="UIF270" s="44"/>
      <c r="UIG270" s="44"/>
      <c r="UIH270" s="41"/>
      <c r="UII270" s="42"/>
      <c r="UIJ270" s="42"/>
      <c r="UIK270" s="125"/>
      <c r="UIL270" s="44"/>
      <c r="UIM270" s="44"/>
      <c r="UIN270" s="41"/>
      <c r="UIO270" s="42"/>
      <c r="UIP270" s="42"/>
      <c r="UIQ270" s="125"/>
      <c r="UIR270" s="44"/>
      <c r="UIS270" s="44"/>
      <c r="UIT270" s="41"/>
      <c r="UIU270" s="42"/>
      <c r="UIV270" s="42"/>
      <c r="UIW270" s="125"/>
      <c r="UIX270" s="44"/>
      <c r="UIY270" s="44"/>
      <c r="UIZ270" s="41"/>
      <c r="UJA270" s="42"/>
      <c r="UJB270" s="42"/>
      <c r="UJC270" s="125"/>
      <c r="UJD270" s="44"/>
      <c r="UJE270" s="44"/>
      <c r="UJF270" s="41"/>
      <c r="UJG270" s="42"/>
      <c r="UJH270" s="42"/>
      <c r="UJI270" s="125"/>
      <c r="UJJ270" s="44"/>
      <c r="UJK270" s="44"/>
      <c r="UJL270" s="41"/>
      <c r="UJM270" s="42"/>
      <c r="UJN270" s="42"/>
      <c r="UJO270" s="125"/>
      <c r="UJP270" s="44"/>
      <c r="UJQ270" s="44"/>
      <c r="UJR270" s="41"/>
      <c r="UJS270" s="42"/>
      <c r="UJT270" s="42"/>
      <c r="UJU270" s="125"/>
      <c r="UJV270" s="44"/>
      <c r="UJW270" s="44"/>
      <c r="UJX270" s="41"/>
      <c r="UJY270" s="42"/>
      <c r="UJZ270" s="42"/>
      <c r="UKA270" s="125"/>
      <c r="UKB270" s="44"/>
      <c r="UKC270" s="44"/>
      <c r="UKD270" s="41"/>
      <c r="UKE270" s="42"/>
      <c r="UKF270" s="42"/>
      <c r="UKG270" s="125"/>
      <c r="UKH270" s="44"/>
      <c r="UKI270" s="44"/>
      <c r="UKJ270" s="41"/>
      <c r="UKK270" s="42"/>
      <c r="UKL270" s="42"/>
      <c r="UKM270" s="125"/>
      <c r="UKN270" s="44"/>
      <c r="UKO270" s="44"/>
      <c r="UKP270" s="41"/>
      <c r="UKQ270" s="42"/>
      <c r="UKR270" s="42"/>
      <c r="UKS270" s="125"/>
      <c r="UKT270" s="44"/>
      <c r="UKU270" s="44"/>
      <c r="UKV270" s="41"/>
      <c r="UKW270" s="42"/>
      <c r="UKX270" s="42"/>
      <c r="UKY270" s="125"/>
      <c r="UKZ270" s="44"/>
      <c r="ULA270" s="44"/>
      <c r="ULB270" s="41"/>
      <c r="ULC270" s="42"/>
      <c r="ULD270" s="42"/>
      <c r="ULE270" s="125"/>
      <c r="ULF270" s="44"/>
      <c r="ULG270" s="44"/>
      <c r="ULH270" s="41"/>
      <c r="ULI270" s="42"/>
      <c r="ULJ270" s="42"/>
      <c r="ULK270" s="125"/>
      <c r="ULL270" s="44"/>
      <c r="ULM270" s="44"/>
      <c r="ULN270" s="41"/>
      <c r="ULO270" s="42"/>
      <c r="ULP270" s="42"/>
      <c r="ULQ270" s="125"/>
      <c r="ULR270" s="44"/>
      <c r="ULS270" s="44"/>
      <c r="ULT270" s="41"/>
      <c r="ULU270" s="42"/>
      <c r="ULV270" s="42"/>
      <c r="ULW270" s="125"/>
      <c r="ULX270" s="44"/>
      <c r="ULY270" s="44"/>
      <c r="ULZ270" s="41"/>
      <c r="UMA270" s="42"/>
      <c r="UMB270" s="42"/>
      <c r="UMC270" s="125"/>
      <c r="UMD270" s="44"/>
      <c r="UME270" s="44"/>
      <c r="UMF270" s="41"/>
      <c r="UMG270" s="42"/>
      <c r="UMH270" s="42"/>
      <c r="UMI270" s="125"/>
      <c r="UMJ270" s="44"/>
      <c r="UMK270" s="44"/>
      <c r="UML270" s="41"/>
      <c r="UMM270" s="42"/>
      <c r="UMN270" s="42"/>
      <c r="UMO270" s="125"/>
      <c r="UMP270" s="44"/>
      <c r="UMQ270" s="44"/>
      <c r="UMR270" s="41"/>
      <c r="UMS270" s="42"/>
      <c r="UMT270" s="42"/>
      <c r="UMU270" s="125"/>
      <c r="UMV270" s="44"/>
      <c r="UMW270" s="44"/>
      <c r="UMX270" s="41"/>
      <c r="UMY270" s="42"/>
      <c r="UMZ270" s="42"/>
      <c r="UNA270" s="125"/>
      <c r="UNB270" s="44"/>
      <c r="UNC270" s="44"/>
      <c r="UND270" s="41"/>
      <c r="UNE270" s="42"/>
      <c r="UNF270" s="42"/>
      <c r="UNG270" s="125"/>
      <c r="UNH270" s="44"/>
      <c r="UNI270" s="44"/>
      <c r="UNJ270" s="41"/>
      <c r="UNK270" s="42"/>
      <c r="UNL270" s="42"/>
      <c r="UNM270" s="125"/>
      <c r="UNN270" s="44"/>
      <c r="UNO270" s="44"/>
      <c r="UNP270" s="41"/>
      <c r="UNQ270" s="42"/>
      <c r="UNR270" s="42"/>
      <c r="UNS270" s="125"/>
      <c r="UNT270" s="44"/>
      <c r="UNU270" s="44"/>
      <c r="UNV270" s="41"/>
      <c r="UNW270" s="42"/>
      <c r="UNX270" s="42"/>
      <c r="UNY270" s="125"/>
      <c r="UNZ270" s="44"/>
      <c r="UOA270" s="44"/>
      <c r="UOB270" s="41"/>
      <c r="UOC270" s="42"/>
      <c r="UOD270" s="42"/>
      <c r="UOE270" s="125"/>
      <c r="UOF270" s="44"/>
      <c r="UOG270" s="44"/>
      <c r="UOH270" s="41"/>
      <c r="UOI270" s="42"/>
      <c r="UOJ270" s="42"/>
      <c r="UOK270" s="125"/>
      <c r="UOL270" s="44"/>
      <c r="UOM270" s="44"/>
      <c r="UON270" s="41"/>
      <c r="UOO270" s="42"/>
      <c r="UOP270" s="42"/>
      <c r="UOQ270" s="125"/>
      <c r="UOR270" s="44"/>
      <c r="UOS270" s="44"/>
      <c r="UOT270" s="41"/>
      <c r="UOU270" s="42"/>
      <c r="UOV270" s="42"/>
      <c r="UOW270" s="125"/>
      <c r="UOX270" s="44"/>
      <c r="UOY270" s="44"/>
      <c r="UOZ270" s="41"/>
      <c r="UPA270" s="42"/>
      <c r="UPB270" s="42"/>
      <c r="UPC270" s="125"/>
      <c r="UPD270" s="44"/>
      <c r="UPE270" s="44"/>
      <c r="UPF270" s="41"/>
      <c r="UPG270" s="42"/>
      <c r="UPH270" s="42"/>
      <c r="UPI270" s="125"/>
      <c r="UPJ270" s="44"/>
      <c r="UPK270" s="44"/>
      <c r="UPL270" s="41"/>
      <c r="UPM270" s="42"/>
      <c r="UPN270" s="42"/>
      <c r="UPO270" s="125"/>
      <c r="UPP270" s="44"/>
      <c r="UPQ270" s="44"/>
      <c r="UPR270" s="41"/>
      <c r="UPS270" s="42"/>
      <c r="UPT270" s="42"/>
      <c r="UPU270" s="125"/>
      <c r="UPV270" s="44"/>
      <c r="UPW270" s="44"/>
      <c r="UPX270" s="41"/>
      <c r="UPY270" s="42"/>
      <c r="UPZ270" s="42"/>
      <c r="UQA270" s="125"/>
      <c r="UQB270" s="44"/>
      <c r="UQC270" s="44"/>
      <c r="UQD270" s="41"/>
      <c r="UQE270" s="42"/>
      <c r="UQF270" s="42"/>
      <c r="UQG270" s="125"/>
      <c r="UQH270" s="44"/>
      <c r="UQI270" s="44"/>
      <c r="UQJ270" s="41"/>
      <c r="UQK270" s="42"/>
      <c r="UQL270" s="42"/>
      <c r="UQM270" s="125"/>
      <c r="UQN270" s="44"/>
      <c r="UQO270" s="44"/>
      <c r="UQP270" s="41"/>
      <c r="UQQ270" s="42"/>
      <c r="UQR270" s="42"/>
      <c r="UQS270" s="125"/>
      <c r="UQT270" s="44"/>
      <c r="UQU270" s="44"/>
      <c r="UQV270" s="41"/>
      <c r="UQW270" s="42"/>
      <c r="UQX270" s="42"/>
      <c r="UQY270" s="125"/>
      <c r="UQZ270" s="44"/>
      <c r="URA270" s="44"/>
      <c r="URB270" s="41"/>
      <c r="URC270" s="42"/>
      <c r="URD270" s="42"/>
      <c r="URE270" s="125"/>
      <c r="URF270" s="44"/>
      <c r="URG270" s="44"/>
      <c r="URH270" s="41"/>
      <c r="URI270" s="42"/>
      <c r="URJ270" s="42"/>
      <c r="URK270" s="125"/>
      <c r="URL270" s="44"/>
      <c r="URM270" s="44"/>
      <c r="URN270" s="41"/>
      <c r="URO270" s="42"/>
      <c r="URP270" s="42"/>
      <c r="URQ270" s="125"/>
      <c r="URR270" s="44"/>
      <c r="URS270" s="44"/>
      <c r="URT270" s="41"/>
      <c r="URU270" s="42"/>
      <c r="URV270" s="42"/>
      <c r="URW270" s="125"/>
      <c r="URX270" s="44"/>
      <c r="URY270" s="44"/>
      <c r="URZ270" s="41"/>
      <c r="USA270" s="42"/>
      <c r="USB270" s="42"/>
      <c r="USC270" s="125"/>
      <c r="USD270" s="44"/>
      <c r="USE270" s="44"/>
      <c r="USF270" s="41"/>
      <c r="USG270" s="42"/>
      <c r="USH270" s="42"/>
      <c r="USI270" s="125"/>
      <c r="USJ270" s="44"/>
      <c r="USK270" s="44"/>
      <c r="USL270" s="41"/>
      <c r="USM270" s="42"/>
      <c r="USN270" s="42"/>
      <c r="USO270" s="125"/>
      <c r="USP270" s="44"/>
      <c r="USQ270" s="44"/>
      <c r="USR270" s="41"/>
      <c r="USS270" s="42"/>
      <c r="UST270" s="42"/>
      <c r="USU270" s="125"/>
      <c r="USV270" s="44"/>
      <c r="USW270" s="44"/>
      <c r="USX270" s="41"/>
      <c r="USY270" s="42"/>
      <c r="USZ270" s="42"/>
      <c r="UTA270" s="125"/>
      <c r="UTB270" s="44"/>
      <c r="UTC270" s="44"/>
      <c r="UTD270" s="41"/>
      <c r="UTE270" s="42"/>
      <c r="UTF270" s="42"/>
      <c r="UTG270" s="125"/>
      <c r="UTH270" s="44"/>
      <c r="UTI270" s="44"/>
      <c r="UTJ270" s="41"/>
      <c r="UTK270" s="42"/>
      <c r="UTL270" s="42"/>
      <c r="UTM270" s="125"/>
      <c r="UTN270" s="44"/>
      <c r="UTO270" s="44"/>
      <c r="UTP270" s="41"/>
      <c r="UTQ270" s="42"/>
      <c r="UTR270" s="42"/>
      <c r="UTS270" s="125"/>
      <c r="UTT270" s="44"/>
      <c r="UTU270" s="44"/>
      <c r="UTV270" s="41"/>
      <c r="UTW270" s="42"/>
      <c r="UTX270" s="42"/>
      <c r="UTY270" s="125"/>
      <c r="UTZ270" s="44"/>
      <c r="UUA270" s="44"/>
      <c r="UUB270" s="41"/>
      <c r="UUC270" s="42"/>
      <c r="UUD270" s="42"/>
      <c r="UUE270" s="125"/>
      <c r="UUF270" s="44"/>
      <c r="UUG270" s="44"/>
      <c r="UUH270" s="41"/>
      <c r="UUI270" s="42"/>
      <c r="UUJ270" s="42"/>
      <c r="UUK270" s="125"/>
      <c r="UUL270" s="44"/>
      <c r="UUM270" s="44"/>
      <c r="UUN270" s="41"/>
      <c r="UUO270" s="42"/>
      <c r="UUP270" s="42"/>
      <c r="UUQ270" s="125"/>
      <c r="UUR270" s="44"/>
      <c r="UUS270" s="44"/>
      <c r="UUT270" s="41"/>
      <c r="UUU270" s="42"/>
      <c r="UUV270" s="42"/>
      <c r="UUW270" s="125"/>
      <c r="UUX270" s="44"/>
      <c r="UUY270" s="44"/>
      <c r="UUZ270" s="41"/>
      <c r="UVA270" s="42"/>
      <c r="UVB270" s="42"/>
      <c r="UVC270" s="125"/>
      <c r="UVD270" s="44"/>
      <c r="UVE270" s="44"/>
      <c r="UVF270" s="41"/>
      <c r="UVG270" s="42"/>
      <c r="UVH270" s="42"/>
      <c r="UVI270" s="125"/>
      <c r="UVJ270" s="44"/>
      <c r="UVK270" s="44"/>
      <c r="UVL270" s="41"/>
      <c r="UVM270" s="42"/>
      <c r="UVN270" s="42"/>
      <c r="UVO270" s="125"/>
      <c r="UVP270" s="44"/>
      <c r="UVQ270" s="44"/>
      <c r="UVR270" s="41"/>
      <c r="UVS270" s="42"/>
      <c r="UVT270" s="42"/>
      <c r="UVU270" s="125"/>
      <c r="UVV270" s="44"/>
      <c r="UVW270" s="44"/>
      <c r="UVX270" s="41"/>
      <c r="UVY270" s="42"/>
      <c r="UVZ270" s="42"/>
      <c r="UWA270" s="125"/>
      <c r="UWB270" s="44"/>
      <c r="UWC270" s="44"/>
      <c r="UWD270" s="41"/>
      <c r="UWE270" s="42"/>
      <c r="UWF270" s="42"/>
      <c r="UWG270" s="125"/>
      <c r="UWH270" s="44"/>
      <c r="UWI270" s="44"/>
      <c r="UWJ270" s="41"/>
      <c r="UWK270" s="42"/>
      <c r="UWL270" s="42"/>
      <c r="UWM270" s="125"/>
      <c r="UWN270" s="44"/>
      <c r="UWO270" s="44"/>
      <c r="UWP270" s="41"/>
      <c r="UWQ270" s="42"/>
      <c r="UWR270" s="42"/>
      <c r="UWS270" s="125"/>
      <c r="UWT270" s="44"/>
      <c r="UWU270" s="44"/>
      <c r="UWV270" s="41"/>
      <c r="UWW270" s="42"/>
      <c r="UWX270" s="42"/>
      <c r="UWY270" s="125"/>
      <c r="UWZ270" s="44"/>
      <c r="UXA270" s="44"/>
      <c r="UXB270" s="41"/>
      <c r="UXC270" s="42"/>
      <c r="UXD270" s="42"/>
      <c r="UXE270" s="125"/>
      <c r="UXF270" s="44"/>
      <c r="UXG270" s="44"/>
      <c r="UXH270" s="41"/>
      <c r="UXI270" s="42"/>
      <c r="UXJ270" s="42"/>
      <c r="UXK270" s="125"/>
      <c r="UXL270" s="44"/>
      <c r="UXM270" s="44"/>
      <c r="UXN270" s="41"/>
      <c r="UXO270" s="42"/>
      <c r="UXP270" s="42"/>
      <c r="UXQ270" s="125"/>
      <c r="UXR270" s="44"/>
      <c r="UXS270" s="44"/>
      <c r="UXT270" s="41"/>
      <c r="UXU270" s="42"/>
      <c r="UXV270" s="42"/>
      <c r="UXW270" s="125"/>
      <c r="UXX270" s="44"/>
      <c r="UXY270" s="44"/>
      <c r="UXZ270" s="41"/>
      <c r="UYA270" s="42"/>
      <c r="UYB270" s="42"/>
      <c r="UYC270" s="125"/>
      <c r="UYD270" s="44"/>
      <c r="UYE270" s="44"/>
      <c r="UYF270" s="41"/>
      <c r="UYG270" s="42"/>
      <c r="UYH270" s="42"/>
      <c r="UYI270" s="125"/>
      <c r="UYJ270" s="44"/>
      <c r="UYK270" s="44"/>
      <c r="UYL270" s="41"/>
      <c r="UYM270" s="42"/>
      <c r="UYN270" s="42"/>
      <c r="UYO270" s="125"/>
      <c r="UYP270" s="44"/>
      <c r="UYQ270" s="44"/>
      <c r="UYR270" s="41"/>
      <c r="UYS270" s="42"/>
      <c r="UYT270" s="42"/>
      <c r="UYU270" s="125"/>
      <c r="UYV270" s="44"/>
      <c r="UYW270" s="44"/>
      <c r="UYX270" s="41"/>
      <c r="UYY270" s="42"/>
      <c r="UYZ270" s="42"/>
      <c r="UZA270" s="125"/>
      <c r="UZB270" s="44"/>
      <c r="UZC270" s="44"/>
      <c r="UZD270" s="41"/>
      <c r="UZE270" s="42"/>
      <c r="UZF270" s="42"/>
      <c r="UZG270" s="125"/>
      <c r="UZH270" s="44"/>
      <c r="UZI270" s="44"/>
      <c r="UZJ270" s="41"/>
      <c r="UZK270" s="42"/>
      <c r="UZL270" s="42"/>
      <c r="UZM270" s="125"/>
      <c r="UZN270" s="44"/>
      <c r="UZO270" s="44"/>
      <c r="UZP270" s="41"/>
      <c r="UZQ270" s="42"/>
      <c r="UZR270" s="42"/>
      <c r="UZS270" s="125"/>
      <c r="UZT270" s="44"/>
      <c r="UZU270" s="44"/>
      <c r="UZV270" s="41"/>
      <c r="UZW270" s="42"/>
      <c r="UZX270" s="42"/>
      <c r="UZY270" s="125"/>
      <c r="UZZ270" s="44"/>
      <c r="VAA270" s="44"/>
      <c r="VAB270" s="41"/>
      <c r="VAC270" s="42"/>
      <c r="VAD270" s="42"/>
      <c r="VAE270" s="125"/>
      <c r="VAF270" s="44"/>
      <c r="VAG270" s="44"/>
      <c r="VAH270" s="41"/>
      <c r="VAI270" s="42"/>
      <c r="VAJ270" s="42"/>
      <c r="VAK270" s="125"/>
      <c r="VAL270" s="44"/>
      <c r="VAM270" s="44"/>
      <c r="VAN270" s="41"/>
      <c r="VAO270" s="42"/>
      <c r="VAP270" s="42"/>
      <c r="VAQ270" s="125"/>
      <c r="VAR270" s="44"/>
      <c r="VAS270" s="44"/>
      <c r="VAT270" s="41"/>
      <c r="VAU270" s="42"/>
      <c r="VAV270" s="42"/>
      <c r="VAW270" s="125"/>
      <c r="VAX270" s="44"/>
      <c r="VAY270" s="44"/>
      <c r="VAZ270" s="41"/>
      <c r="VBA270" s="42"/>
      <c r="VBB270" s="42"/>
      <c r="VBC270" s="125"/>
      <c r="VBD270" s="44"/>
      <c r="VBE270" s="44"/>
      <c r="VBF270" s="41"/>
      <c r="VBG270" s="42"/>
      <c r="VBH270" s="42"/>
      <c r="VBI270" s="125"/>
      <c r="VBJ270" s="44"/>
      <c r="VBK270" s="44"/>
      <c r="VBL270" s="41"/>
      <c r="VBM270" s="42"/>
      <c r="VBN270" s="42"/>
      <c r="VBO270" s="125"/>
      <c r="VBP270" s="44"/>
      <c r="VBQ270" s="44"/>
      <c r="VBR270" s="41"/>
      <c r="VBS270" s="42"/>
      <c r="VBT270" s="42"/>
      <c r="VBU270" s="125"/>
      <c r="VBV270" s="44"/>
      <c r="VBW270" s="44"/>
      <c r="VBX270" s="41"/>
      <c r="VBY270" s="42"/>
      <c r="VBZ270" s="42"/>
      <c r="VCA270" s="125"/>
      <c r="VCB270" s="44"/>
      <c r="VCC270" s="44"/>
      <c r="VCD270" s="41"/>
      <c r="VCE270" s="42"/>
      <c r="VCF270" s="42"/>
      <c r="VCG270" s="125"/>
      <c r="VCH270" s="44"/>
      <c r="VCI270" s="44"/>
      <c r="VCJ270" s="41"/>
      <c r="VCK270" s="42"/>
      <c r="VCL270" s="42"/>
      <c r="VCM270" s="125"/>
      <c r="VCN270" s="44"/>
      <c r="VCO270" s="44"/>
      <c r="VCP270" s="41"/>
      <c r="VCQ270" s="42"/>
      <c r="VCR270" s="42"/>
      <c r="VCS270" s="125"/>
      <c r="VCT270" s="44"/>
      <c r="VCU270" s="44"/>
      <c r="VCV270" s="41"/>
      <c r="VCW270" s="42"/>
      <c r="VCX270" s="42"/>
      <c r="VCY270" s="125"/>
      <c r="VCZ270" s="44"/>
      <c r="VDA270" s="44"/>
      <c r="VDB270" s="41"/>
      <c r="VDC270" s="42"/>
      <c r="VDD270" s="42"/>
      <c r="VDE270" s="125"/>
      <c r="VDF270" s="44"/>
      <c r="VDG270" s="44"/>
      <c r="VDH270" s="41"/>
      <c r="VDI270" s="42"/>
      <c r="VDJ270" s="42"/>
      <c r="VDK270" s="125"/>
      <c r="VDL270" s="44"/>
      <c r="VDM270" s="44"/>
      <c r="VDN270" s="41"/>
      <c r="VDO270" s="42"/>
      <c r="VDP270" s="42"/>
      <c r="VDQ270" s="125"/>
      <c r="VDR270" s="44"/>
      <c r="VDS270" s="44"/>
      <c r="VDT270" s="41"/>
      <c r="VDU270" s="42"/>
      <c r="VDV270" s="42"/>
      <c r="VDW270" s="125"/>
      <c r="VDX270" s="44"/>
      <c r="VDY270" s="44"/>
      <c r="VDZ270" s="41"/>
      <c r="VEA270" s="42"/>
      <c r="VEB270" s="42"/>
      <c r="VEC270" s="125"/>
      <c r="VED270" s="44"/>
      <c r="VEE270" s="44"/>
      <c r="VEF270" s="41"/>
      <c r="VEG270" s="42"/>
      <c r="VEH270" s="42"/>
      <c r="VEI270" s="125"/>
      <c r="VEJ270" s="44"/>
      <c r="VEK270" s="44"/>
      <c r="VEL270" s="41"/>
      <c r="VEM270" s="42"/>
      <c r="VEN270" s="42"/>
      <c r="VEO270" s="125"/>
      <c r="VEP270" s="44"/>
      <c r="VEQ270" s="44"/>
      <c r="VER270" s="41"/>
      <c r="VES270" s="42"/>
      <c r="VET270" s="42"/>
      <c r="VEU270" s="125"/>
      <c r="VEV270" s="44"/>
      <c r="VEW270" s="44"/>
      <c r="VEX270" s="41"/>
      <c r="VEY270" s="42"/>
      <c r="VEZ270" s="42"/>
      <c r="VFA270" s="125"/>
      <c r="VFB270" s="44"/>
      <c r="VFC270" s="44"/>
      <c r="VFD270" s="41"/>
      <c r="VFE270" s="42"/>
      <c r="VFF270" s="42"/>
      <c r="VFG270" s="125"/>
      <c r="VFH270" s="44"/>
      <c r="VFI270" s="44"/>
      <c r="VFJ270" s="41"/>
      <c r="VFK270" s="42"/>
      <c r="VFL270" s="42"/>
      <c r="VFM270" s="125"/>
      <c r="VFN270" s="44"/>
      <c r="VFO270" s="44"/>
      <c r="VFP270" s="41"/>
      <c r="VFQ270" s="42"/>
      <c r="VFR270" s="42"/>
      <c r="VFS270" s="125"/>
      <c r="VFT270" s="44"/>
      <c r="VFU270" s="44"/>
      <c r="VFV270" s="41"/>
      <c r="VFW270" s="42"/>
      <c r="VFX270" s="42"/>
      <c r="VFY270" s="125"/>
      <c r="VFZ270" s="44"/>
      <c r="VGA270" s="44"/>
      <c r="VGB270" s="41"/>
      <c r="VGC270" s="42"/>
      <c r="VGD270" s="42"/>
      <c r="VGE270" s="125"/>
      <c r="VGF270" s="44"/>
      <c r="VGG270" s="44"/>
      <c r="VGH270" s="41"/>
      <c r="VGI270" s="42"/>
      <c r="VGJ270" s="42"/>
      <c r="VGK270" s="125"/>
      <c r="VGL270" s="44"/>
      <c r="VGM270" s="44"/>
      <c r="VGN270" s="41"/>
      <c r="VGO270" s="42"/>
      <c r="VGP270" s="42"/>
      <c r="VGQ270" s="125"/>
      <c r="VGR270" s="44"/>
      <c r="VGS270" s="44"/>
      <c r="VGT270" s="41"/>
      <c r="VGU270" s="42"/>
      <c r="VGV270" s="42"/>
      <c r="VGW270" s="125"/>
      <c r="VGX270" s="44"/>
      <c r="VGY270" s="44"/>
      <c r="VGZ270" s="41"/>
      <c r="VHA270" s="42"/>
      <c r="VHB270" s="42"/>
      <c r="VHC270" s="125"/>
      <c r="VHD270" s="44"/>
      <c r="VHE270" s="44"/>
      <c r="VHF270" s="41"/>
      <c r="VHG270" s="42"/>
      <c r="VHH270" s="42"/>
      <c r="VHI270" s="125"/>
      <c r="VHJ270" s="44"/>
      <c r="VHK270" s="44"/>
      <c r="VHL270" s="41"/>
      <c r="VHM270" s="42"/>
      <c r="VHN270" s="42"/>
      <c r="VHO270" s="125"/>
      <c r="VHP270" s="44"/>
      <c r="VHQ270" s="44"/>
      <c r="VHR270" s="41"/>
      <c r="VHS270" s="42"/>
      <c r="VHT270" s="42"/>
      <c r="VHU270" s="125"/>
      <c r="VHV270" s="44"/>
      <c r="VHW270" s="44"/>
      <c r="VHX270" s="41"/>
      <c r="VHY270" s="42"/>
      <c r="VHZ270" s="42"/>
      <c r="VIA270" s="125"/>
      <c r="VIB270" s="44"/>
      <c r="VIC270" s="44"/>
      <c r="VID270" s="41"/>
      <c r="VIE270" s="42"/>
      <c r="VIF270" s="42"/>
      <c r="VIG270" s="125"/>
      <c r="VIH270" s="44"/>
      <c r="VII270" s="44"/>
      <c r="VIJ270" s="41"/>
      <c r="VIK270" s="42"/>
      <c r="VIL270" s="42"/>
      <c r="VIM270" s="125"/>
      <c r="VIN270" s="44"/>
      <c r="VIO270" s="44"/>
      <c r="VIP270" s="41"/>
      <c r="VIQ270" s="42"/>
      <c r="VIR270" s="42"/>
      <c r="VIS270" s="125"/>
      <c r="VIT270" s="44"/>
      <c r="VIU270" s="44"/>
      <c r="VIV270" s="41"/>
      <c r="VIW270" s="42"/>
      <c r="VIX270" s="42"/>
      <c r="VIY270" s="125"/>
      <c r="VIZ270" s="44"/>
      <c r="VJA270" s="44"/>
      <c r="VJB270" s="41"/>
      <c r="VJC270" s="42"/>
      <c r="VJD270" s="42"/>
      <c r="VJE270" s="125"/>
      <c r="VJF270" s="44"/>
      <c r="VJG270" s="44"/>
      <c r="VJH270" s="41"/>
      <c r="VJI270" s="42"/>
      <c r="VJJ270" s="42"/>
      <c r="VJK270" s="125"/>
      <c r="VJL270" s="44"/>
      <c r="VJM270" s="44"/>
      <c r="VJN270" s="41"/>
      <c r="VJO270" s="42"/>
      <c r="VJP270" s="42"/>
      <c r="VJQ270" s="125"/>
      <c r="VJR270" s="44"/>
      <c r="VJS270" s="44"/>
      <c r="VJT270" s="41"/>
      <c r="VJU270" s="42"/>
      <c r="VJV270" s="42"/>
      <c r="VJW270" s="125"/>
      <c r="VJX270" s="44"/>
      <c r="VJY270" s="44"/>
      <c r="VJZ270" s="41"/>
      <c r="VKA270" s="42"/>
      <c r="VKB270" s="42"/>
      <c r="VKC270" s="125"/>
      <c r="VKD270" s="44"/>
      <c r="VKE270" s="44"/>
      <c r="VKF270" s="41"/>
      <c r="VKG270" s="42"/>
      <c r="VKH270" s="42"/>
      <c r="VKI270" s="125"/>
      <c r="VKJ270" s="44"/>
      <c r="VKK270" s="44"/>
      <c r="VKL270" s="41"/>
      <c r="VKM270" s="42"/>
      <c r="VKN270" s="42"/>
      <c r="VKO270" s="125"/>
      <c r="VKP270" s="44"/>
      <c r="VKQ270" s="44"/>
      <c r="VKR270" s="41"/>
      <c r="VKS270" s="42"/>
      <c r="VKT270" s="42"/>
      <c r="VKU270" s="125"/>
      <c r="VKV270" s="44"/>
      <c r="VKW270" s="44"/>
      <c r="VKX270" s="41"/>
      <c r="VKY270" s="42"/>
      <c r="VKZ270" s="42"/>
      <c r="VLA270" s="125"/>
      <c r="VLB270" s="44"/>
      <c r="VLC270" s="44"/>
      <c r="VLD270" s="41"/>
      <c r="VLE270" s="42"/>
      <c r="VLF270" s="42"/>
      <c r="VLG270" s="125"/>
      <c r="VLH270" s="44"/>
      <c r="VLI270" s="44"/>
      <c r="VLJ270" s="41"/>
      <c r="VLK270" s="42"/>
      <c r="VLL270" s="42"/>
      <c r="VLM270" s="125"/>
      <c r="VLN270" s="44"/>
      <c r="VLO270" s="44"/>
      <c r="VLP270" s="41"/>
      <c r="VLQ270" s="42"/>
      <c r="VLR270" s="42"/>
      <c r="VLS270" s="125"/>
      <c r="VLT270" s="44"/>
      <c r="VLU270" s="44"/>
      <c r="VLV270" s="41"/>
      <c r="VLW270" s="42"/>
      <c r="VLX270" s="42"/>
      <c r="VLY270" s="125"/>
      <c r="VLZ270" s="44"/>
      <c r="VMA270" s="44"/>
      <c r="VMB270" s="41"/>
      <c r="VMC270" s="42"/>
      <c r="VMD270" s="42"/>
      <c r="VME270" s="125"/>
      <c r="VMF270" s="44"/>
      <c r="VMG270" s="44"/>
      <c r="VMH270" s="41"/>
      <c r="VMI270" s="42"/>
      <c r="VMJ270" s="42"/>
      <c r="VMK270" s="125"/>
      <c r="VML270" s="44"/>
      <c r="VMM270" s="44"/>
      <c r="VMN270" s="41"/>
      <c r="VMO270" s="42"/>
      <c r="VMP270" s="42"/>
      <c r="VMQ270" s="125"/>
      <c r="VMR270" s="44"/>
      <c r="VMS270" s="44"/>
      <c r="VMT270" s="41"/>
      <c r="VMU270" s="42"/>
      <c r="VMV270" s="42"/>
      <c r="VMW270" s="125"/>
      <c r="VMX270" s="44"/>
      <c r="VMY270" s="44"/>
      <c r="VMZ270" s="41"/>
      <c r="VNA270" s="42"/>
      <c r="VNB270" s="42"/>
      <c r="VNC270" s="125"/>
      <c r="VND270" s="44"/>
      <c r="VNE270" s="44"/>
      <c r="VNF270" s="41"/>
      <c r="VNG270" s="42"/>
      <c r="VNH270" s="42"/>
      <c r="VNI270" s="125"/>
      <c r="VNJ270" s="44"/>
      <c r="VNK270" s="44"/>
      <c r="VNL270" s="41"/>
      <c r="VNM270" s="42"/>
      <c r="VNN270" s="42"/>
      <c r="VNO270" s="125"/>
      <c r="VNP270" s="44"/>
      <c r="VNQ270" s="44"/>
      <c r="VNR270" s="41"/>
      <c r="VNS270" s="42"/>
      <c r="VNT270" s="42"/>
      <c r="VNU270" s="125"/>
      <c r="VNV270" s="44"/>
      <c r="VNW270" s="44"/>
      <c r="VNX270" s="41"/>
      <c r="VNY270" s="42"/>
      <c r="VNZ270" s="42"/>
      <c r="VOA270" s="125"/>
      <c r="VOB270" s="44"/>
      <c r="VOC270" s="44"/>
      <c r="VOD270" s="41"/>
      <c r="VOE270" s="42"/>
      <c r="VOF270" s="42"/>
      <c r="VOG270" s="125"/>
      <c r="VOH270" s="44"/>
      <c r="VOI270" s="44"/>
      <c r="VOJ270" s="41"/>
      <c r="VOK270" s="42"/>
      <c r="VOL270" s="42"/>
      <c r="VOM270" s="125"/>
      <c r="VON270" s="44"/>
      <c r="VOO270" s="44"/>
      <c r="VOP270" s="41"/>
      <c r="VOQ270" s="42"/>
      <c r="VOR270" s="42"/>
      <c r="VOS270" s="125"/>
      <c r="VOT270" s="44"/>
      <c r="VOU270" s="44"/>
      <c r="VOV270" s="41"/>
      <c r="VOW270" s="42"/>
      <c r="VOX270" s="42"/>
      <c r="VOY270" s="125"/>
      <c r="VOZ270" s="44"/>
      <c r="VPA270" s="44"/>
      <c r="VPB270" s="41"/>
      <c r="VPC270" s="42"/>
      <c r="VPD270" s="42"/>
      <c r="VPE270" s="125"/>
      <c r="VPF270" s="44"/>
      <c r="VPG270" s="44"/>
      <c r="VPH270" s="41"/>
      <c r="VPI270" s="42"/>
      <c r="VPJ270" s="42"/>
      <c r="VPK270" s="125"/>
      <c r="VPL270" s="44"/>
      <c r="VPM270" s="44"/>
      <c r="VPN270" s="41"/>
      <c r="VPO270" s="42"/>
      <c r="VPP270" s="42"/>
      <c r="VPQ270" s="125"/>
      <c r="VPR270" s="44"/>
      <c r="VPS270" s="44"/>
      <c r="VPT270" s="41"/>
      <c r="VPU270" s="42"/>
      <c r="VPV270" s="42"/>
      <c r="VPW270" s="125"/>
      <c r="VPX270" s="44"/>
      <c r="VPY270" s="44"/>
      <c r="VPZ270" s="41"/>
      <c r="VQA270" s="42"/>
      <c r="VQB270" s="42"/>
      <c r="VQC270" s="125"/>
      <c r="VQD270" s="44"/>
      <c r="VQE270" s="44"/>
      <c r="VQF270" s="41"/>
      <c r="VQG270" s="42"/>
      <c r="VQH270" s="42"/>
      <c r="VQI270" s="125"/>
      <c r="VQJ270" s="44"/>
      <c r="VQK270" s="44"/>
      <c r="VQL270" s="41"/>
      <c r="VQM270" s="42"/>
      <c r="VQN270" s="42"/>
      <c r="VQO270" s="125"/>
      <c r="VQP270" s="44"/>
      <c r="VQQ270" s="44"/>
      <c r="VQR270" s="41"/>
      <c r="VQS270" s="42"/>
      <c r="VQT270" s="42"/>
      <c r="VQU270" s="125"/>
      <c r="VQV270" s="44"/>
      <c r="VQW270" s="44"/>
      <c r="VQX270" s="41"/>
      <c r="VQY270" s="42"/>
      <c r="VQZ270" s="42"/>
      <c r="VRA270" s="125"/>
      <c r="VRB270" s="44"/>
      <c r="VRC270" s="44"/>
      <c r="VRD270" s="41"/>
      <c r="VRE270" s="42"/>
      <c r="VRF270" s="42"/>
      <c r="VRG270" s="125"/>
      <c r="VRH270" s="44"/>
      <c r="VRI270" s="44"/>
      <c r="VRJ270" s="41"/>
      <c r="VRK270" s="42"/>
      <c r="VRL270" s="42"/>
      <c r="VRM270" s="125"/>
      <c r="VRN270" s="44"/>
      <c r="VRO270" s="44"/>
      <c r="VRP270" s="41"/>
      <c r="VRQ270" s="42"/>
      <c r="VRR270" s="42"/>
      <c r="VRS270" s="125"/>
      <c r="VRT270" s="44"/>
      <c r="VRU270" s="44"/>
      <c r="VRV270" s="41"/>
      <c r="VRW270" s="42"/>
      <c r="VRX270" s="42"/>
      <c r="VRY270" s="125"/>
      <c r="VRZ270" s="44"/>
      <c r="VSA270" s="44"/>
      <c r="VSB270" s="41"/>
      <c r="VSC270" s="42"/>
      <c r="VSD270" s="42"/>
      <c r="VSE270" s="125"/>
      <c r="VSF270" s="44"/>
      <c r="VSG270" s="44"/>
      <c r="VSH270" s="41"/>
      <c r="VSI270" s="42"/>
      <c r="VSJ270" s="42"/>
      <c r="VSK270" s="125"/>
      <c r="VSL270" s="44"/>
      <c r="VSM270" s="44"/>
      <c r="VSN270" s="41"/>
      <c r="VSO270" s="42"/>
      <c r="VSP270" s="42"/>
      <c r="VSQ270" s="125"/>
      <c r="VSR270" s="44"/>
      <c r="VSS270" s="44"/>
      <c r="VST270" s="41"/>
      <c r="VSU270" s="42"/>
      <c r="VSV270" s="42"/>
      <c r="VSW270" s="125"/>
      <c r="VSX270" s="44"/>
      <c r="VSY270" s="44"/>
      <c r="VSZ270" s="41"/>
      <c r="VTA270" s="42"/>
      <c r="VTB270" s="42"/>
      <c r="VTC270" s="125"/>
      <c r="VTD270" s="44"/>
      <c r="VTE270" s="44"/>
      <c r="VTF270" s="41"/>
      <c r="VTG270" s="42"/>
      <c r="VTH270" s="42"/>
      <c r="VTI270" s="125"/>
      <c r="VTJ270" s="44"/>
      <c r="VTK270" s="44"/>
      <c r="VTL270" s="41"/>
      <c r="VTM270" s="42"/>
      <c r="VTN270" s="42"/>
      <c r="VTO270" s="125"/>
      <c r="VTP270" s="44"/>
      <c r="VTQ270" s="44"/>
      <c r="VTR270" s="41"/>
      <c r="VTS270" s="42"/>
      <c r="VTT270" s="42"/>
      <c r="VTU270" s="125"/>
      <c r="VTV270" s="44"/>
      <c r="VTW270" s="44"/>
      <c r="VTX270" s="41"/>
      <c r="VTY270" s="42"/>
      <c r="VTZ270" s="42"/>
      <c r="VUA270" s="125"/>
      <c r="VUB270" s="44"/>
      <c r="VUC270" s="44"/>
      <c r="VUD270" s="41"/>
      <c r="VUE270" s="42"/>
      <c r="VUF270" s="42"/>
      <c r="VUG270" s="125"/>
      <c r="VUH270" s="44"/>
      <c r="VUI270" s="44"/>
      <c r="VUJ270" s="41"/>
      <c r="VUK270" s="42"/>
      <c r="VUL270" s="42"/>
      <c r="VUM270" s="125"/>
      <c r="VUN270" s="44"/>
      <c r="VUO270" s="44"/>
      <c r="VUP270" s="41"/>
      <c r="VUQ270" s="42"/>
      <c r="VUR270" s="42"/>
      <c r="VUS270" s="125"/>
      <c r="VUT270" s="44"/>
      <c r="VUU270" s="44"/>
      <c r="VUV270" s="41"/>
      <c r="VUW270" s="42"/>
      <c r="VUX270" s="42"/>
      <c r="VUY270" s="125"/>
      <c r="VUZ270" s="44"/>
      <c r="VVA270" s="44"/>
      <c r="VVB270" s="41"/>
      <c r="VVC270" s="42"/>
      <c r="VVD270" s="42"/>
      <c r="VVE270" s="125"/>
      <c r="VVF270" s="44"/>
      <c r="VVG270" s="44"/>
      <c r="VVH270" s="41"/>
      <c r="VVI270" s="42"/>
      <c r="VVJ270" s="42"/>
      <c r="VVK270" s="125"/>
      <c r="VVL270" s="44"/>
      <c r="VVM270" s="44"/>
      <c r="VVN270" s="41"/>
      <c r="VVO270" s="42"/>
      <c r="VVP270" s="42"/>
      <c r="VVQ270" s="125"/>
      <c r="VVR270" s="44"/>
      <c r="VVS270" s="44"/>
      <c r="VVT270" s="41"/>
      <c r="VVU270" s="42"/>
      <c r="VVV270" s="42"/>
      <c r="VVW270" s="125"/>
      <c r="VVX270" s="44"/>
      <c r="VVY270" s="44"/>
      <c r="VVZ270" s="41"/>
      <c r="VWA270" s="42"/>
      <c r="VWB270" s="42"/>
      <c r="VWC270" s="125"/>
      <c r="VWD270" s="44"/>
      <c r="VWE270" s="44"/>
      <c r="VWF270" s="41"/>
      <c r="VWG270" s="42"/>
      <c r="VWH270" s="42"/>
      <c r="VWI270" s="125"/>
      <c r="VWJ270" s="44"/>
      <c r="VWK270" s="44"/>
      <c r="VWL270" s="41"/>
      <c r="VWM270" s="42"/>
      <c r="VWN270" s="42"/>
      <c r="VWO270" s="125"/>
      <c r="VWP270" s="44"/>
      <c r="VWQ270" s="44"/>
      <c r="VWR270" s="41"/>
      <c r="VWS270" s="42"/>
      <c r="VWT270" s="42"/>
      <c r="VWU270" s="125"/>
      <c r="VWV270" s="44"/>
      <c r="VWW270" s="44"/>
      <c r="VWX270" s="41"/>
      <c r="VWY270" s="42"/>
      <c r="VWZ270" s="42"/>
      <c r="VXA270" s="125"/>
      <c r="VXB270" s="44"/>
      <c r="VXC270" s="44"/>
      <c r="VXD270" s="41"/>
      <c r="VXE270" s="42"/>
      <c r="VXF270" s="42"/>
      <c r="VXG270" s="125"/>
      <c r="VXH270" s="44"/>
      <c r="VXI270" s="44"/>
      <c r="VXJ270" s="41"/>
      <c r="VXK270" s="42"/>
      <c r="VXL270" s="42"/>
      <c r="VXM270" s="125"/>
      <c r="VXN270" s="44"/>
      <c r="VXO270" s="44"/>
      <c r="VXP270" s="41"/>
      <c r="VXQ270" s="42"/>
      <c r="VXR270" s="42"/>
      <c r="VXS270" s="125"/>
      <c r="VXT270" s="44"/>
      <c r="VXU270" s="44"/>
      <c r="VXV270" s="41"/>
      <c r="VXW270" s="42"/>
      <c r="VXX270" s="42"/>
      <c r="VXY270" s="125"/>
      <c r="VXZ270" s="44"/>
      <c r="VYA270" s="44"/>
      <c r="VYB270" s="41"/>
      <c r="VYC270" s="42"/>
      <c r="VYD270" s="42"/>
      <c r="VYE270" s="125"/>
      <c r="VYF270" s="44"/>
      <c r="VYG270" s="44"/>
      <c r="VYH270" s="41"/>
      <c r="VYI270" s="42"/>
      <c r="VYJ270" s="42"/>
      <c r="VYK270" s="125"/>
      <c r="VYL270" s="44"/>
      <c r="VYM270" s="44"/>
      <c r="VYN270" s="41"/>
      <c r="VYO270" s="42"/>
      <c r="VYP270" s="42"/>
      <c r="VYQ270" s="125"/>
      <c r="VYR270" s="44"/>
      <c r="VYS270" s="44"/>
      <c r="VYT270" s="41"/>
      <c r="VYU270" s="42"/>
      <c r="VYV270" s="42"/>
      <c r="VYW270" s="125"/>
      <c r="VYX270" s="44"/>
      <c r="VYY270" s="44"/>
      <c r="VYZ270" s="41"/>
      <c r="VZA270" s="42"/>
      <c r="VZB270" s="42"/>
      <c r="VZC270" s="125"/>
      <c r="VZD270" s="44"/>
      <c r="VZE270" s="44"/>
      <c r="VZF270" s="41"/>
      <c r="VZG270" s="42"/>
      <c r="VZH270" s="42"/>
      <c r="VZI270" s="125"/>
      <c r="VZJ270" s="44"/>
      <c r="VZK270" s="44"/>
      <c r="VZL270" s="41"/>
      <c r="VZM270" s="42"/>
      <c r="VZN270" s="42"/>
      <c r="VZO270" s="125"/>
      <c r="VZP270" s="44"/>
      <c r="VZQ270" s="44"/>
      <c r="VZR270" s="41"/>
      <c r="VZS270" s="42"/>
      <c r="VZT270" s="42"/>
      <c r="VZU270" s="125"/>
      <c r="VZV270" s="44"/>
      <c r="VZW270" s="44"/>
      <c r="VZX270" s="41"/>
      <c r="VZY270" s="42"/>
      <c r="VZZ270" s="42"/>
      <c r="WAA270" s="125"/>
      <c r="WAB270" s="44"/>
      <c r="WAC270" s="44"/>
      <c r="WAD270" s="41"/>
      <c r="WAE270" s="42"/>
      <c r="WAF270" s="42"/>
      <c r="WAG270" s="125"/>
      <c r="WAH270" s="44"/>
      <c r="WAI270" s="44"/>
      <c r="WAJ270" s="41"/>
      <c r="WAK270" s="42"/>
      <c r="WAL270" s="42"/>
      <c r="WAM270" s="125"/>
      <c r="WAN270" s="44"/>
      <c r="WAO270" s="44"/>
      <c r="WAP270" s="41"/>
      <c r="WAQ270" s="42"/>
      <c r="WAR270" s="42"/>
      <c r="WAS270" s="125"/>
      <c r="WAT270" s="44"/>
      <c r="WAU270" s="44"/>
      <c r="WAV270" s="41"/>
      <c r="WAW270" s="42"/>
      <c r="WAX270" s="42"/>
      <c r="WAY270" s="125"/>
      <c r="WAZ270" s="44"/>
      <c r="WBA270" s="44"/>
      <c r="WBB270" s="41"/>
      <c r="WBC270" s="42"/>
      <c r="WBD270" s="42"/>
      <c r="WBE270" s="125"/>
      <c r="WBF270" s="44"/>
      <c r="WBG270" s="44"/>
      <c r="WBH270" s="41"/>
      <c r="WBI270" s="42"/>
      <c r="WBJ270" s="42"/>
      <c r="WBK270" s="125"/>
      <c r="WBL270" s="44"/>
      <c r="WBM270" s="44"/>
      <c r="WBN270" s="41"/>
      <c r="WBO270" s="42"/>
      <c r="WBP270" s="42"/>
      <c r="WBQ270" s="125"/>
      <c r="WBR270" s="44"/>
      <c r="WBS270" s="44"/>
      <c r="WBT270" s="41"/>
      <c r="WBU270" s="42"/>
      <c r="WBV270" s="42"/>
      <c r="WBW270" s="125"/>
      <c r="WBX270" s="44"/>
      <c r="WBY270" s="44"/>
      <c r="WBZ270" s="41"/>
      <c r="WCA270" s="42"/>
      <c r="WCB270" s="42"/>
      <c r="WCC270" s="125"/>
      <c r="WCD270" s="44"/>
      <c r="WCE270" s="44"/>
      <c r="WCF270" s="41"/>
      <c r="WCG270" s="42"/>
      <c r="WCH270" s="42"/>
      <c r="WCI270" s="125"/>
      <c r="WCJ270" s="44"/>
      <c r="WCK270" s="44"/>
      <c r="WCL270" s="41"/>
      <c r="WCM270" s="42"/>
      <c r="WCN270" s="42"/>
      <c r="WCO270" s="125"/>
      <c r="WCP270" s="44"/>
      <c r="WCQ270" s="44"/>
      <c r="WCR270" s="41"/>
      <c r="WCS270" s="42"/>
      <c r="WCT270" s="42"/>
      <c r="WCU270" s="125"/>
      <c r="WCV270" s="44"/>
      <c r="WCW270" s="44"/>
      <c r="WCX270" s="41"/>
      <c r="WCY270" s="42"/>
      <c r="WCZ270" s="42"/>
      <c r="WDA270" s="125"/>
      <c r="WDB270" s="44"/>
      <c r="WDC270" s="44"/>
      <c r="WDD270" s="41"/>
      <c r="WDE270" s="42"/>
      <c r="WDF270" s="42"/>
      <c r="WDG270" s="125"/>
      <c r="WDH270" s="44"/>
      <c r="WDI270" s="44"/>
      <c r="WDJ270" s="41"/>
      <c r="WDK270" s="42"/>
      <c r="WDL270" s="42"/>
      <c r="WDM270" s="125"/>
      <c r="WDN270" s="44"/>
      <c r="WDO270" s="44"/>
      <c r="WDP270" s="41"/>
      <c r="WDQ270" s="42"/>
      <c r="WDR270" s="42"/>
      <c r="WDS270" s="125"/>
      <c r="WDT270" s="44"/>
      <c r="WDU270" s="44"/>
      <c r="WDV270" s="41"/>
      <c r="WDW270" s="42"/>
      <c r="WDX270" s="42"/>
      <c r="WDY270" s="125"/>
      <c r="WDZ270" s="44"/>
      <c r="WEA270" s="44"/>
      <c r="WEB270" s="41"/>
      <c r="WEC270" s="42"/>
      <c r="WED270" s="42"/>
      <c r="WEE270" s="125"/>
      <c r="WEF270" s="44"/>
      <c r="WEG270" s="44"/>
      <c r="WEH270" s="41"/>
      <c r="WEI270" s="42"/>
      <c r="WEJ270" s="42"/>
      <c r="WEK270" s="125"/>
      <c r="WEL270" s="44"/>
      <c r="WEM270" s="44"/>
      <c r="WEN270" s="41"/>
      <c r="WEO270" s="42"/>
      <c r="WEP270" s="42"/>
      <c r="WEQ270" s="125"/>
      <c r="WER270" s="44"/>
      <c r="WES270" s="44"/>
      <c r="WET270" s="41"/>
      <c r="WEU270" s="42"/>
      <c r="WEV270" s="42"/>
      <c r="WEW270" s="125"/>
      <c r="WEX270" s="44"/>
      <c r="WEY270" s="44"/>
      <c r="WEZ270" s="41"/>
      <c r="WFA270" s="42"/>
      <c r="WFB270" s="42"/>
      <c r="WFC270" s="125"/>
      <c r="WFD270" s="44"/>
      <c r="WFE270" s="44"/>
      <c r="WFF270" s="41"/>
      <c r="WFG270" s="42"/>
      <c r="WFH270" s="42"/>
      <c r="WFI270" s="125"/>
      <c r="WFJ270" s="44"/>
      <c r="WFK270" s="44"/>
      <c r="WFL270" s="41"/>
      <c r="WFM270" s="42"/>
      <c r="WFN270" s="42"/>
      <c r="WFO270" s="125"/>
      <c r="WFP270" s="44"/>
      <c r="WFQ270" s="44"/>
      <c r="WFR270" s="41"/>
      <c r="WFS270" s="42"/>
      <c r="WFT270" s="42"/>
      <c r="WFU270" s="125"/>
      <c r="WFV270" s="44"/>
      <c r="WFW270" s="44"/>
      <c r="WFX270" s="41"/>
      <c r="WFY270" s="42"/>
      <c r="WFZ270" s="42"/>
      <c r="WGA270" s="125"/>
      <c r="WGB270" s="44"/>
      <c r="WGC270" s="44"/>
      <c r="WGD270" s="41"/>
      <c r="WGE270" s="42"/>
      <c r="WGF270" s="42"/>
      <c r="WGG270" s="125"/>
      <c r="WGH270" s="44"/>
      <c r="WGI270" s="44"/>
      <c r="WGJ270" s="41"/>
      <c r="WGK270" s="42"/>
      <c r="WGL270" s="42"/>
      <c r="WGM270" s="125"/>
      <c r="WGN270" s="44"/>
      <c r="WGO270" s="44"/>
      <c r="WGP270" s="41"/>
      <c r="WGQ270" s="42"/>
      <c r="WGR270" s="42"/>
      <c r="WGS270" s="125"/>
      <c r="WGT270" s="44"/>
      <c r="WGU270" s="44"/>
      <c r="WGV270" s="41"/>
      <c r="WGW270" s="42"/>
      <c r="WGX270" s="42"/>
      <c r="WGY270" s="125"/>
      <c r="WGZ270" s="44"/>
      <c r="WHA270" s="44"/>
      <c r="WHB270" s="41"/>
      <c r="WHC270" s="42"/>
      <c r="WHD270" s="42"/>
      <c r="WHE270" s="125"/>
      <c r="WHF270" s="44"/>
      <c r="WHG270" s="44"/>
      <c r="WHH270" s="41"/>
      <c r="WHI270" s="42"/>
      <c r="WHJ270" s="42"/>
      <c r="WHK270" s="125"/>
      <c r="WHL270" s="44"/>
      <c r="WHM270" s="44"/>
      <c r="WHN270" s="41"/>
      <c r="WHO270" s="42"/>
      <c r="WHP270" s="42"/>
      <c r="WHQ270" s="125"/>
      <c r="WHR270" s="44"/>
      <c r="WHS270" s="44"/>
      <c r="WHT270" s="41"/>
      <c r="WHU270" s="42"/>
      <c r="WHV270" s="42"/>
      <c r="WHW270" s="125"/>
      <c r="WHX270" s="44"/>
      <c r="WHY270" s="44"/>
      <c r="WHZ270" s="41"/>
      <c r="WIA270" s="42"/>
      <c r="WIB270" s="42"/>
      <c r="WIC270" s="125"/>
      <c r="WID270" s="44"/>
      <c r="WIE270" s="44"/>
      <c r="WIF270" s="41"/>
      <c r="WIG270" s="42"/>
      <c r="WIH270" s="42"/>
      <c r="WII270" s="125"/>
      <c r="WIJ270" s="44"/>
      <c r="WIK270" s="44"/>
      <c r="WIL270" s="41"/>
      <c r="WIM270" s="42"/>
      <c r="WIN270" s="42"/>
      <c r="WIO270" s="125"/>
      <c r="WIP270" s="44"/>
      <c r="WIQ270" s="44"/>
      <c r="WIR270" s="41"/>
      <c r="WIS270" s="42"/>
      <c r="WIT270" s="42"/>
      <c r="WIU270" s="125"/>
      <c r="WIV270" s="44"/>
      <c r="WIW270" s="44"/>
      <c r="WIX270" s="41"/>
      <c r="WIY270" s="42"/>
      <c r="WIZ270" s="42"/>
      <c r="WJA270" s="125"/>
      <c r="WJB270" s="44"/>
      <c r="WJC270" s="44"/>
      <c r="WJD270" s="41"/>
      <c r="WJE270" s="42"/>
      <c r="WJF270" s="42"/>
      <c r="WJG270" s="125"/>
      <c r="WJH270" s="44"/>
      <c r="WJI270" s="44"/>
      <c r="WJJ270" s="41"/>
      <c r="WJK270" s="42"/>
      <c r="WJL270" s="42"/>
      <c r="WJM270" s="125"/>
      <c r="WJN270" s="44"/>
      <c r="WJO270" s="44"/>
      <c r="WJP270" s="41"/>
      <c r="WJQ270" s="42"/>
      <c r="WJR270" s="42"/>
      <c r="WJS270" s="125"/>
      <c r="WJT270" s="44"/>
      <c r="WJU270" s="44"/>
      <c r="WJV270" s="41"/>
      <c r="WJW270" s="42"/>
      <c r="WJX270" s="42"/>
      <c r="WJY270" s="125"/>
      <c r="WJZ270" s="44"/>
      <c r="WKA270" s="44"/>
      <c r="WKB270" s="41"/>
      <c r="WKC270" s="42"/>
      <c r="WKD270" s="42"/>
      <c r="WKE270" s="125"/>
      <c r="WKF270" s="44"/>
      <c r="WKG270" s="44"/>
      <c r="WKH270" s="41"/>
      <c r="WKI270" s="42"/>
      <c r="WKJ270" s="42"/>
      <c r="WKK270" s="125"/>
      <c r="WKL270" s="44"/>
      <c r="WKM270" s="44"/>
      <c r="WKN270" s="41"/>
      <c r="WKO270" s="42"/>
      <c r="WKP270" s="42"/>
      <c r="WKQ270" s="125"/>
      <c r="WKR270" s="44"/>
      <c r="WKS270" s="44"/>
      <c r="WKT270" s="41"/>
      <c r="WKU270" s="42"/>
      <c r="WKV270" s="42"/>
      <c r="WKW270" s="125"/>
      <c r="WKX270" s="44"/>
      <c r="WKY270" s="44"/>
      <c r="WKZ270" s="41"/>
      <c r="WLA270" s="42"/>
      <c r="WLB270" s="42"/>
      <c r="WLC270" s="125"/>
      <c r="WLD270" s="44"/>
      <c r="WLE270" s="44"/>
      <c r="WLF270" s="41"/>
      <c r="WLG270" s="42"/>
      <c r="WLH270" s="42"/>
      <c r="WLI270" s="125"/>
      <c r="WLJ270" s="44"/>
      <c r="WLK270" s="44"/>
      <c r="WLL270" s="41"/>
      <c r="WLM270" s="42"/>
      <c r="WLN270" s="42"/>
      <c r="WLO270" s="125"/>
      <c r="WLP270" s="44"/>
      <c r="WLQ270" s="44"/>
      <c r="WLR270" s="41"/>
      <c r="WLS270" s="42"/>
      <c r="WLT270" s="42"/>
      <c r="WLU270" s="125"/>
      <c r="WLV270" s="44"/>
      <c r="WLW270" s="44"/>
      <c r="WLX270" s="41"/>
      <c r="WLY270" s="42"/>
      <c r="WLZ270" s="42"/>
      <c r="WMA270" s="125"/>
      <c r="WMB270" s="44"/>
      <c r="WMC270" s="44"/>
      <c r="WMD270" s="41"/>
      <c r="WME270" s="42"/>
      <c r="WMF270" s="42"/>
      <c r="WMG270" s="125"/>
      <c r="WMH270" s="44"/>
      <c r="WMI270" s="44"/>
      <c r="WMJ270" s="41"/>
      <c r="WMK270" s="42"/>
      <c r="WML270" s="42"/>
      <c r="WMM270" s="125"/>
      <c r="WMN270" s="44"/>
      <c r="WMO270" s="44"/>
      <c r="WMP270" s="41"/>
      <c r="WMQ270" s="42"/>
      <c r="WMR270" s="42"/>
      <c r="WMS270" s="125"/>
      <c r="WMT270" s="44"/>
      <c r="WMU270" s="44"/>
      <c r="WMV270" s="41"/>
      <c r="WMW270" s="42"/>
      <c r="WMX270" s="42"/>
      <c r="WMY270" s="125"/>
      <c r="WMZ270" s="44"/>
      <c r="WNA270" s="44"/>
      <c r="WNB270" s="41"/>
      <c r="WNC270" s="42"/>
      <c r="WND270" s="42"/>
      <c r="WNE270" s="125"/>
      <c r="WNF270" s="44"/>
      <c r="WNG270" s="44"/>
      <c r="WNH270" s="41"/>
      <c r="WNI270" s="42"/>
      <c r="WNJ270" s="42"/>
      <c r="WNK270" s="125"/>
      <c r="WNL270" s="44"/>
      <c r="WNM270" s="44"/>
      <c r="WNN270" s="41"/>
      <c r="WNO270" s="42"/>
      <c r="WNP270" s="42"/>
      <c r="WNQ270" s="125"/>
      <c r="WNR270" s="44"/>
      <c r="WNS270" s="44"/>
      <c r="WNT270" s="41"/>
      <c r="WNU270" s="42"/>
      <c r="WNV270" s="42"/>
      <c r="WNW270" s="125"/>
      <c r="WNX270" s="44"/>
      <c r="WNY270" s="44"/>
      <c r="WNZ270" s="41"/>
      <c r="WOA270" s="42"/>
      <c r="WOB270" s="42"/>
      <c r="WOC270" s="125"/>
      <c r="WOD270" s="44"/>
      <c r="WOE270" s="44"/>
      <c r="WOF270" s="41"/>
      <c r="WOG270" s="42"/>
      <c r="WOH270" s="42"/>
      <c r="WOI270" s="125"/>
      <c r="WOJ270" s="44"/>
      <c r="WOK270" s="44"/>
      <c r="WOL270" s="41"/>
      <c r="WOM270" s="42"/>
      <c r="WON270" s="42"/>
      <c r="WOO270" s="125"/>
      <c r="WOP270" s="44"/>
      <c r="WOQ270" s="44"/>
      <c r="WOR270" s="41"/>
      <c r="WOS270" s="42"/>
      <c r="WOT270" s="42"/>
      <c r="WOU270" s="125"/>
      <c r="WOV270" s="44"/>
      <c r="WOW270" s="44"/>
      <c r="WOX270" s="41"/>
      <c r="WOY270" s="42"/>
      <c r="WOZ270" s="42"/>
      <c r="WPA270" s="125"/>
      <c r="WPB270" s="44"/>
      <c r="WPC270" s="44"/>
      <c r="WPD270" s="41"/>
      <c r="WPE270" s="42"/>
      <c r="WPF270" s="42"/>
      <c r="WPG270" s="125"/>
      <c r="WPH270" s="44"/>
      <c r="WPI270" s="44"/>
      <c r="WPJ270" s="41"/>
      <c r="WPK270" s="42"/>
      <c r="WPL270" s="42"/>
      <c r="WPM270" s="125"/>
      <c r="WPN270" s="44"/>
      <c r="WPO270" s="44"/>
      <c r="WPP270" s="41"/>
      <c r="WPQ270" s="42"/>
      <c r="WPR270" s="42"/>
      <c r="WPS270" s="125"/>
      <c r="WPT270" s="44"/>
      <c r="WPU270" s="44"/>
      <c r="WPV270" s="41"/>
      <c r="WPW270" s="42"/>
      <c r="WPX270" s="42"/>
      <c r="WPY270" s="125"/>
      <c r="WPZ270" s="44"/>
      <c r="WQA270" s="44"/>
      <c r="WQB270" s="41"/>
      <c r="WQC270" s="42"/>
      <c r="WQD270" s="42"/>
      <c r="WQE270" s="125"/>
      <c r="WQF270" s="44"/>
      <c r="WQG270" s="44"/>
      <c r="WQH270" s="41"/>
      <c r="WQI270" s="42"/>
      <c r="WQJ270" s="42"/>
      <c r="WQK270" s="125"/>
      <c r="WQL270" s="44"/>
      <c r="WQM270" s="44"/>
      <c r="WQN270" s="41"/>
      <c r="WQO270" s="42"/>
      <c r="WQP270" s="42"/>
      <c r="WQQ270" s="125"/>
      <c r="WQR270" s="44"/>
      <c r="WQS270" s="44"/>
      <c r="WQT270" s="41"/>
      <c r="WQU270" s="42"/>
      <c r="WQV270" s="42"/>
      <c r="WQW270" s="125"/>
      <c r="WQX270" s="44"/>
      <c r="WQY270" s="44"/>
      <c r="WQZ270" s="41"/>
      <c r="WRA270" s="42"/>
      <c r="WRB270" s="42"/>
      <c r="WRC270" s="125"/>
      <c r="WRD270" s="44"/>
      <c r="WRE270" s="44"/>
      <c r="WRF270" s="41"/>
      <c r="WRG270" s="42"/>
      <c r="WRH270" s="42"/>
      <c r="WRI270" s="125"/>
      <c r="WRJ270" s="44"/>
      <c r="WRK270" s="44"/>
      <c r="WRL270" s="41"/>
      <c r="WRM270" s="42"/>
      <c r="WRN270" s="42"/>
      <c r="WRO270" s="125"/>
      <c r="WRP270" s="44"/>
      <c r="WRQ270" s="44"/>
      <c r="WRR270" s="41"/>
      <c r="WRS270" s="42"/>
      <c r="WRT270" s="42"/>
      <c r="WRU270" s="125"/>
      <c r="WRV270" s="44"/>
      <c r="WRW270" s="44"/>
      <c r="WRX270" s="41"/>
      <c r="WRY270" s="42"/>
      <c r="WRZ270" s="42"/>
      <c r="WSA270" s="125"/>
      <c r="WSB270" s="44"/>
      <c r="WSC270" s="44"/>
      <c r="WSD270" s="41"/>
      <c r="WSE270" s="42"/>
      <c r="WSF270" s="42"/>
      <c r="WSG270" s="125"/>
      <c r="WSH270" s="44"/>
      <c r="WSI270" s="44"/>
      <c r="WSJ270" s="41"/>
      <c r="WSK270" s="42"/>
      <c r="WSL270" s="42"/>
      <c r="WSM270" s="125"/>
      <c r="WSN270" s="44"/>
      <c r="WSO270" s="44"/>
      <c r="WSP270" s="41"/>
      <c r="WSQ270" s="42"/>
      <c r="WSR270" s="42"/>
      <c r="WSS270" s="125"/>
      <c r="WST270" s="44"/>
      <c r="WSU270" s="44"/>
      <c r="WSV270" s="41"/>
      <c r="WSW270" s="42"/>
      <c r="WSX270" s="42"/>
      <c r="WSY270" s="125"/>
      <c r="WSZ270" s="44"/>
      <c r="WTA270" s="44"/>
      <c r="WTB270" s="41"/>
      <c r="WTC270" s="42"/>
      <c r="WTD270" s="42"/>
      <c r="WTE270" s="125"/>
      <c r="WTF270" s="44"/>
      <c r="WTG270" s="44"/>
      <c r="WTH270" s="41"/>
      <c r="WTI270" s="42"/>
      <c r="WTJ270" s="42"/>
      <c r="WTK270" s="125"/>
      <c r="WTL270" s="44"/>
      <c r="WTM270" s="44"/>
      <c r="WTN270" s="41"/>
      <c r="WTO270" s="42"/>
      <c r="WTP270" s="42"/>
      <c r="WTQ270" s="125"/>
      <c r="WTR270" s="44"/>
      <c r="WTS270" s="44"/>
      <c r="WTT270" s="41"/>
      <c r="WTU270" s="42"/>
      <c r="WTV270" s="42"/>
      <c r="WTW270" s="125"/>
      <c r="WTX270" s="44"/>
      <c r="WTY270" s="44"/>
      <c r="WTZ270" s="41"/>
      <c r="WUA270" s="42"/>
      <c r="WUB270" s="42"/>
      <c r="WUC270" s="125"/>
      <c r="WUD270" s="44"/>
      <c r="WUE270" s="44"/>
      <c r="WUF270" s="41"/>
      <c r="WUG270" s="42"/>
      <c r="WUH270" s="42"/>
      <c r="WUI270" s="125"/>
      <c r="WUJ270" s="44"/>
      <c r="WUK270" s="44"/>
      <c r="WUL270" s="41"/>
      <c r="WUM270" s="42"/>
      <c r="WUN270" s="42"/>
      <c r="WUO270" s="125"/>
      <c r="WUP270" s="44"/>
      <c r="WUQ270" s="44"/>
      <c r="WUR270" s="41"/>
      <c r="WUS270" s="42"/>
      <c r="WUT270" s="42"/>
      <c r="WUU270" s="125"/>
      <c r="WUV270" s="44"/>
      <c r="WUW270" s="44"/>
      <c r="WUX270" s="41"/>
      <c r="WUY270" s="42"/>
      <c r="WUZ270" s="42"/>
      <c r="WVA270" s="125"/>
      <c r="WVB270" s="44"/>
      <c r="WVC270" s="44"/>
      <c r="WVD270" s="41"/>
      <c r="WVE270" s="42"/>
      <c r="WVF270" s="42"/>
      <c r="WVG270" s="125"/>
      <c r="WVH270" s="44"/>
      <c r="WVI270" s="44"/>
      <c r="WVJ270" s="41"/>
      <c r="WVK270" s="42"/>
      <c r="WVL270" s="42"/>
      <c r="WVM270" s="125"/>
      <c r="WVN270" s="44"/>
      <c r="WVO270" s="44"/>
      <c r="WVP270" s="41"/>
      <c r="WVQ270" s="42"/>
      <c r="WVR270" s="42"/>
      <c r="WVS270" s="125"/>
      <c r="WVT270" s="44"/>
      <c r="WVU270" s="44"/>
      <c r="WVV270" s="41"/>
      <c r="WVW270" s="42"/>
      <c r="WVX270" s="42"/>
      <c r="WVY270" s="125"/>
      <c r="WVZ270" s="44"/>
      <c r="WWA270" s="44"/>
      <c r="WWB270" s="41"/>
      <c r="WWC270" s="42"/>
      <c r="WWD270" s="42"/>
      <c r="WWE270" s="125"/>
      <c r="WWF270" s="44"/>
      <c r="WWG270" s="44"/>
      <c r="WWH270" s="41"/>
      <c r="WWI270" s="42"/>
      <c r="WWJ270" s="42"/>
      <c r="WWK270" s="125"/>
      <c r="WWL270" s="44"/>
      <c r="WWM270" s="44"/>
      <c r="WWN270" s="41"/>
      <c r="WWO270" s="42"/>
      <c r="WWP270" s="42"/>
      <c r="WWQ270" s="125"/>
      <c r="WWR270" s="44"/>
      <c r="WWS270" s="44"/>
      <c r="WWT270" s="41"/>
      <c r="WWU270" s="42"/>
      <c r="WWV270" s="42"/>
      <c r="WWW270" s="125"/>
      <c r="WWX270" s="44"/>
      <c r="WWY270" s="44"/>
      <c r="WWZ270" s="41"/>
      <c r="WXA270" s="42"/>
      <c r="WXB270" s="42"/>
      <c r="WXC270" s="125"/>
      <c r="WXD270" s="44"/>
      <c r="WXE270" s="44"/>
      <c r="WXF270" s="41"/>
      <c r="WXG270" s="42"/>
      <c r="WXH270" s="42"/>
      <c r="WXI270" s="125"/>
      <c r="WXJ270" s="44"/>
      <c r="WXK270" s="44"/>
      <c r="WXL270" s="41"/>
      <c r="WXM270" s="42"/>
      <c r="WXN270" s="42"/>
      <c r="WXO270" s="125"/>
      <c r="WXP270" s="44"/>
      <c r="WXQ270" s="44"/>
      <c r="WXR270" s="41"/>
      <c r="WXS270" s="42"/>
      <c r="WXT270" s="42"/>
      <c r="WXU270" s="125"/>
      <c r="WXV270" s="44"/>
      <c r="WXW270" s="44"/>
      <c r="WXX270" s="41"/>
      <c r="WXY270" s="42"/>
      <c r="WXZ270" s="42"/>
      <c r="WYA270" s="125"/>
      <c r="WYB270" s="44"/>
      <c r="WYC270" s="44"/>
      <c r="WYD270" s="41"/>
      <c r="WYE270" s="42"/>
      <c r="WYF270" s="42"/>
      <c r="WYG270" s="125"/>
      <c r="WYH270" s="44"/>
      <c r="WYI270" s="44"/>
      <c r="WYJ270" s="41"/>
      <c r="WYK270" s="42"/>
      <c r="WYL270" s="42"/>
      <c r="WYM270" s="125"/>
      <c r="WYN270" s="44"/>
      <c r="WYO270" s="44"/>
      <c r="WYP270" s="41"/>
      <c r="WYQ270" s="42"/>
      <c r="WYR270" s="42"/>
      <c r="WYS270" s="125"/>
      <c r="WYT270" s="44"/>
      <c r="WYU270" s="44"/>
      <c r="WYV270" s="41"/>
      <c r="WYW270" s="42"/>
      <c r="WYX270" s="42"/>
      <c r="WYY270" s="125"/>
      <c r="WYZ270" s="44"/>
      <c r="WZA270" s="44"/>
      <c r="WZB270" s="41"/>
      <c r="WZC270" s="42"/>
      <c r="WZD270" s="42"/>
      <c r="WZE270" s="125"/>
      <c r="WZF270" s="44"/>
      <c r="WZG270" s="44"/>
      <c r="WZH270" s="41"/>
      <c r="WZI270" s="42"/>
      <c r="WZJ270" s="42"/>
      <c r="WZK270" s="125"/>
      <c r="WZL270" s="44"/>
      <c r="WZM270" s="44"/>
      <c r="WZN270" s="41"/>
      <c r="WZO270" s="42"/>
      <c r="WZP270" s="42"/>
      <c r="WZQ270" s="125"/>
      <c r="WZR270" s="44"/>
      <c r="WZS270" s="44"/>
      <c r="WZT270" s="41"/>
      <c r="WZU270" s="42"/>
      <c r="WZV270" s="42"/>
      <c r="WZW270" s="125"/>
      <c r="WZX270" s="44"/>
      <c r="WZY270" s="44"/>
      <c r="WZZ270" s="41"/>
      <c r="XAA270" s="42"/>
      <c r="XAB270" s="42"/>
      <c r="XAC270" s="125"/>
      <c r="XAD270" s="44"/>
      <c r="XAE270" s="44"/>
      <c r="XAF270" s="41"/>
      <c r="XAG270" s="42"/>
      <c r="XAH270" s="42"/>
      <c r="XAI270" s="125"/>
      <c r="XAJ270" s="44"/>
      <c r="XAK270" s="44"/>
      <c r="XAL270" s="41"/>
      <c r="XAM270" s="42"/>
      <c r="XAN270" s="42"/>
      <c r="XAO270" s="125"/>
      <c r="XAP270" s="44"/>
      <c r="XAQ270" s="44"/>
      <c r="XAR270" s="41"/>
      <c r="XAS270" s="42"/>
      <c r="XAT270" s="42"/>
      <c r="XAU270" s="125"/>
      <c r="XAV270" s="44"/>
      <c r="XAW270" s="44"/>
      <c r="XAX270" s="41"/>
      <c r="XAY270" s="42"/>
      <c r="XAZ270" s="42"/>
      <c r="XBA270" s="125"/>
      <c r="XBB270" s="44"/>
      <c r="XBC270" s="44"/>
      <c r="XBD270" s="41"/>
      <c r="XBE270" s="42"/>
      <c r="XBF270" s="42"/>
      <c r="XBG270" s="125"/>
      <c r="XBH270" s="44"/>
      <c r="XBI270" s="44"/>
      <c r="XBJ270" s="41"/>
      <c r="XBK270" s="42"/>
      <c r="XBL270" s="42"/>
      <c r="XBM270" s="125"/>
      <c r="XBN270" s="44"/>
      <c r="XBO270" s="44"/>
      <c r="XBP270" s="41"/>
      <c r="XBQ270" s="42"/>
      <c r="XBR270" s="42"/>
      <c r="XBS270" s="125"/>
      <c r="XBT270" s="44"/>
      <c r="XBU270" s="44"/>
      <c r="XBV270" s="41"/>
      <c r="XBW270" s="42"/>
      <c r="XBX270" s="42"/>
      <c r="XBY270" s="125"/>
      <c r="XBZ270" s="44"/>
      <c r="XCA270" s="44"/>
      <c r="XCB270" s="41"/>
      <c r="XCC270" s="42"/>
      <c r="XCD270" s="42"/>
      <c r="XCE270" s="125"/>
      <c r="XCF270" s="44"/>
      <c r="XCG270" s="44"/>
      <c r="XCH270" s="41"/>
      <c r="XCI270" s="42"/>
      <c r="XCJ270" s="42"/>
      <c r="XCK270" s="125"/>
      <c r="XCL270" s="44"/>
      <c r="XCM270" s="44"/>
      <c r="XCN270" s="41"/>
      <c r="XCO270" s="42"/>
      <c r="XCP270" s="42"/>
      <c r="XCQ270" s="125"/>
      <c r="XCR270" s="44"/>
      <c r="XCS270" s="44"/>
      <c r="XCT270" s="41"/>
      <c r="XCU270" s="42"/>
      <c r="XCV270" s="42"/>
      <c r="XCW270" s="125"/>
      <c r="XCX270" s="44"/>
      <c r="XCY270" s="44"/>
      <c r="XCZ270" s="41"/>
      <c r="XDA270" s="42"/>
      <c r="XDB270" s="42"/>
      <c r="XDC270" s="125"/>
      <c r="XDD270" s="44"/>
      <c r="XDE270" s="44"/>
      <c r="XDF270" s="41"/>
      <c r="XDG270" s="42"/>
      <c r="XDH270" s="42"/>
      <c r="XDI270" s="125"/>
      <c r="XDJ270" s="44"/>
      <c r="XDK270" s="44"/>
      <c r="XDL270" s="41"/>
      <c r="XDM270" s="42"/>
      <c r="XDN270" s="42"/>
      <c r="XDO270" s="125"/>
      <c r="XDP270" s="44"/>
      <c r="XDQ270" s="44"/>
      <c r="XDR270" s="41"/>
      <c r="XDS270" s="42"/>
      <c r="XDT270" s="42"/>
      <c r="XDU270" s="125"/>
      <c r="XDV270" s="44"/>
      <c r="XDW270" s="44"/>
      <c r="XDX270" s="41"/>
      <c r="XDY270" s="42"/>
      <c r="XDZ270" s="42"/>
      <c r="XEA270" s="125"/>
      <c r="XEB270" s="44"/>
      <c r="XEC270" s="44"/>
      <c r="XED270" s="41"/>
      <c r="XEE270" s="42"/>
      <c r="XEF270" s="42"/>
      <c r="XEG270" s="125"/>
      <c r="XEH270" s="44"/>
      <c r="XEI270" s="44"/>
      <c r="XEJ270" s="41"/>
      <c r="XEK270" s="42"/>
      <c r="XEL270" s="42"/>
      <c r="XEM270" s="125"/>
      <c r="XEN270" s="44"/>
      <c r="XEO270" s="44"/>
      <c r="XEP270" s="41"/>
      <c r="XEQ270" s="42"/>
      <c r="XER270" s="42"/>
      <c r="XES270" s="125"/>
      <c r="XET270" s="44"/>
      <c r="XEU270" s="44"/>
      <c r="XEV270" s="41"/>
      <c r="XEW270" s="42"/>
      <c r="XEX270" s="42"/>
      <c r="XEY270" s="125"/>
      <c r="XEZ270" s="44"/>
      <c r="XFA270" s="44"/>
      <c r="XFB270" s="41"/>
      <c r="XFC270" s="42"/>
      <c r="XFD270" s="42"/>
    </row>
    <row r="271" spans="1:16384">
      <c r="A271" s="44">
        <v>270</v>
      </c>
      <c r="B271" s="41" t="s">
        <v>1378</v>
      </c>
      <c r="C271" s="42" t="s">
        <v>162</v>
      </c>
      <c r="D271" s="42" t="s">
        <v>1380</v>
      </c>
      <c r="E271" s="125" t="s">
        <v>1379</v>
      </c>
      <c r="F271" s="44" t="s">
        <v>283</v>
      </c>
      <c r="G271" s="44"/>
      <c r="H271" s="41"/>
      <c r="I271" s="42"/>
      <c r="J271" s="42"/>
      <c r="K271" s="125"/>
      <c r="L271" s="44"/>
      <c r="M271" s="44"/>
      <c r="N271" s="41"/>
      <c r="O271" s="42"/>
      <c r="P271" s="42"/>
      <c r="Q271" s="125"/>
      <c r="R271" s="44"/>
      <c r="S271" s="44"/>
      <c r="T271" s="41"/>
      <c r="U271" s="42"/>
      <c r="V271" s="42"/>
      <c r="W271" s="125"/>
      <c r="X271" s="44"/>
      <c r="Y271" s="44"/>
      <c r="Z271" s="41"/>
      <c r="AA271" s="42"/>
      <c r="AB271" s="42"/>
      <c r="AC271" s="125"/>
      <c r="AD271" s="44"/>
      <c r="AE271" s="44"/>
      <c r="AF271" s="41"/>
      <c r="AG271" s="42"/>
      <c r="AH271" s="42"/>
      <c r="AI271" s="125"/>
      <c r="AJ271" s="44"/>
      <c r="AK271" s="44"/>
      <c r="AL271" s="41"/>
      <c r="AM271" s="42"/>
      <c r="AN271" s="42"/>
      <c r="AO271" s="125"/>
      <c r="AP271" s="44"/>
      <c r="AQ271" s="44"/>
      <c r="AR271" s="41"/>
      <c r="AS271" s="42"/>
      <c r="AT271" s="42"/>
      <c r="AU271" s="125"/>
      <c r="AV271" s="44"/>
      <c r="AW271" s="44"/>
      <c r="AX271" s="41"/>
      <c r="AY271" s="42"/>
      <c r="AZ271" s="42"/>
      <c r="BA271" s="125"/>
      <c r="BB271" s="44"/>
      <c r="BC271" s="44"/>
      <c r="BD271" s="41"/>
      <c r="BE271" s="42"/>
      <c r="BF271" s="42"/>
      <c r="BG271" s="125"/>
      <c r="BH271" s="44"/>
      <c r="BI271" s="44"/>
      <c r="BJ271" s="41"/>
      <c r="BK271" s="42"/>
      <c r="BL271" s="42"/>
      <c r="BM271" s="125"/>
      <c r="BN271" s="44"/>
      <c r="BO271" s="44"/>
      <c r="BP271" s="41"/>
      <c r="BQ271" s="42"/>
      <c r="BR271" s="42"/>
      <c r="BS271" s="125"/>
      <c r="BT271" s="44"/>
      <c r="BU271" s="44"/>
      <c r="BV271" s="41"/>
      <c r="BW271" s="42"/>
      <c r="BX271" s="42"/>
      <c r="BY271" s="125"/>
      <c r="BZ271" s="44"/>
      <c r="CA271" s="44"/>
      <c r="CB271" s="41"/>
      <c r="CC271" s="42"/>
      <c r="CD271" s="42"/>
      <c r="CE271" s="125"/>
      <c r="CF271" s="44"/>
      <c r="CG271" s="44"/>
      <c r="CH271" s="41"/>
      <c r="CI271" s="42"/>
      <c r="CJ271" s="42"/>
      <c r="CK271" s="125"/>
      <c r="CL271" s="44"/>
      <c r="CM271" s="44"/>
      <c r="CN271" s="41"/>
      <c r="CO271" s="42"/>
      <c r="CP271" s="42"/>
      <c r="CQ271" s="125"/>
      <c r="CR271" s="44"/>
      <c r="CS271" s="44"/>
      <c r="CT271" s="41"/>
      <c r="CU271" s="42"/>
      <c r="CV271" s="42"/>
      <c r="CW271" s="125"/>
      <c r="CX271" s="44"/>
      <c r="CY271" s="44"/>
      <c r="CZ271" s="41"/>
      <c r="DA271" s="42"/>
      <c r="DB271" s="42"/>
      <c r="DC271" s="125"/>
      <c r="DD271" s="44"/>
      <c r="DE271" s="44"/>
      <c r="DF271" s="41"/>
      <c r="DG271" s="42"/>
      <c r="DH271" s="42"/>
      <c r="DI271" s="125"/>
      <c r="DJ271" s="44"/>
      <c r="DK271" s="44"/>
      <c r="DL271" s="41"/>
      <c r="DM271" s="42"/>
      <c r="DN271" s="42"/>
      <c r="DO271" s="125"/>
      <c r="DP271" s="44"/>
      <c r="DQ271" s="44"/>
      <c r="DR271" s="41"/>
      <c r="DS271" s="42"/>
      <c r="DT271" s="42"/>
      <c r="DU271" s="125"/>
      <c r="DV271" s="44"/>
      <c r="DW271" s="44"/>
      <c r="DX271" s="41"/>
      <c r="DY271" s="42"/>
      <c r="DZ271" s="42"/>
      <c r="EA271" s="125"/>
      <c r="EB271" s="44"/>
      <c r="EC271" s="44"/>
      <c r="ED271" s="41"/>
      <c r="EE271" s="42"/>
      <c r="EF271" s="42"/>
      <c r="EG271" s="125"/>
      <c r="EH271" s="44"/>
      <c r="EI271" s="44"/>
      <c r="EJ271" s="41"/>
      <c r="EK271" s="42"/>
      <c r="EL271" s="42"/>
      <c r="EM271" s="125"/>
      <c r="EN271" s="44"/>
      <c r="EO271" s="44"/>
      <c r="EP271" s="41"/>
      <c r="EQ271" s="42"/>
      <c r="ER271" s="42"/>
      <c r="ES271" s="125"/>
      <c r="ET271" s="44"/>
      <c r="EU271" s="44"/>
      <c r="EV271" s="41"/>
      <c r="EW271" s="42"/>
      <c r="EX271" s="42"/>
      <c r="EY271" s="125"/>
      <c r="EZ271" s="44"/>
      <c r="FA271" s="44"/>
      <c r="FB271" s="41"/>
      <c r="FC271" s="42"/>
      <c r="FD271" s="42"/>
      <c r="FE271" s="125"/>
      <c r="FF271" s="44"/>
      <c r="FG271" s="44"/>
      <c r="FH271" s="41"/>
      <c r="FI271" s="42"/>
      <c r="FJ271" s="42"/>
      <c r="FK271" s="125"/>
      <c r="FL271" s="44"/>
      <c r="FM271" s="44"/>
      <c r="FN271" s="41"/>
      <c r="FO271" s="42"/>
      <c r="FP271" s="42"/>
      <c r="FQ271" s="125"/>
      <c r="FR271" s="44"/>
      <c r="FS271" s="44"/>
      <c r="FT271" s="41"/>
      <c r="FU271" s="42"/>
      <c r="FV271" s="42"/>
      <c r="FW271" s="125"/>
      <c r="FX271" s="44"/>
      <c r="FY271" s="44"/>
      <c r="FZ271" s="41"/>
      <c r="GA271" s="42"/>
      <c r="GB271" s="42"/>
      <c r="GC271" s="125"/>
      <c r="GD271" s="44"/>
      <c r="GE271" s="44"/>
      <c r="GF271" s="41"/>
      <c r="GG271" s="42"/>
      <c r="GH271" s="42"/>
      <c r="GI271" s="125"/>
      <c r="GJ271" s="44"/>
      <c r="GK271" s="44"/>
      <c r="GL271" s="41"/>
      <c r="GM271" s="42"/>
      <c r="GN271" s="42"/>
      <c r="GO271" s="125"/>
      <c r="GP271" s="44"/>
      <c r="GQ271" s="44"/>
      <c r="GR271" s="41"/>
      <c r="GS271" s="42"/>
      <c r="GT271" s="42"/>
      <c r="GU271" s="125"/>
      <c r="GV271" s="44"/>
      <c r="GW271" s="44"/>
      <c r="GX271" s="41"/>
      <c r="GY271" s="42"/>
      <c r="GZ271" s="42"/>
      <c r="HA271" s="125"/>
      <c r="HB271" s="44"/>
      <c r="HC271" s="44"/>
      <c r="HD271" s="41"/>
      <c r="HE271" s="42"/>
      <c r="HF271" s="42"/>
      <c r="HG271" s="125"/>
      <c r="HH271" s="44"/>
      <c r="HI271" s="44"/>
      <c r="HJ271" s="41"/>
      <c r="HK271" s="42"/>
      <c r="HL271" s="42"/>
      <c r="HM271" s="125"/>
      <c r="HN271" s="44"/>
      <c r="HO271" s="44"/>
      <c r="HP271" s="41"/>
      <c r="HQ271" s="42"/>
      <c r="HR271" s="42"/>
      <c r="HS271" s="125"/>
      <c r="HT271" s="44"/>
      <c r="HU271" s="44"/>
      <c r="HV271" s="41"/>
      <c r="HW271" s="42"/>
      <c r="HX271" s="42"/>
      <c r="HY271" s="125"/>
      <c r="HZ271" s="44"/>
      <c r="IA271" s="44"/>
      <c r="IB271" s="41"/>
      <c r="IC271" s="42"/>
      <c r="ID271" s="42"/>
      <c r="IE271" s="125"/>
      <c r="IF271" s="44"/>
      <c r="IG271" s="44"/>
      <c r="IH271" s="41"/>
      <c r="II271" s="42"/>
      <c r="IJ271" s="42"/>
      <c r="IK271" s="125"/>
      <c r="IL271" s="44"/>
      <c r="IM271" s="44"/>
      <c r="IN271" s="41"/>
      <c r="IO271" s="42"/>
      <c r="IP271" s="42"/>
      <c r="IQ271" s="125"/>
      <c r="IR271" s="44"/>
      <c r="IS271" s="44"/>
      <c r="IT271" s="41"/>
      <c r="IU271" s="42"/>
      <c r="IV271" s="42"/>
      <c r="IW271" s="125"/>
      <c r="IX271" s="44"/>
      <c r="IY271" s="44"/>
      <c r="IZ271" s="41"/>
      <c r="JA271" s="42"/>
      <c r="JB271" s="42"/>
      <c r="JC271" s="125"/>
      <c r="JD271" s="44"/>
      <c r="JE271" s="44"/>
      <c r="JF271" s="41"/>
      <c r="JG271" s="42"/>
      <c r="JH271" s="42"/>
      <c r="JI271" s="125"/>
      <c r="JJ271" s="44"/>
      <c r="JK271" s="44"/>
      <c r="JL271" s="41"/>
      <c r="JM271" s="42"/>
      <c r="JN271" s="42"/>
      <c r="JO271" s="125"/>
      <c r="JP271" s="44"/>
      <c r="JQ271" s="44"/>
      <c r="JR271" s="41"/>
      <c r="JS271" s="42"/>
      <c r="JT271" s="42"/>
      <c r="JU271" s="125"/>
      <c r="JV271" s="44"/>
      <c r="JW271" s="44"/>
      <c r="JX271" s="41"/>
      <c r="JY271" s="42"/>
      <c r="JZ271" s="42"/>
      <c r="KA271" s="125"/>
      <c r="KB271" s="44"/>
      <c r="KC271" s="44"/>
      <c r="KD271" s="41"/>
      <c r="KE271" s="42"/>
      <c r="KF271" s="42"/>
      <c r="KG271" s="125"/>
      <c r="KH271" s="44"/>
      <c r="KI271" s="44"/>
      <c r="KJ271" s="41"/>
      <c r="KK271" s="42"/>
      <c r="KL271" s="42"/>
      <c r="KM271" s="125"/>
      <c r="KN271" s="44"/>
      <c r="KO271" s="44"/>
      <c r="KP271" s="41"/>
      <c r="KQ271" s="42"/>
      <c r="KR271" s="42"/>
      <c r="KS271" s="125"/>
      <c r="KT271" s="44"/>
      <c r="KU271" s="44"/>
      <c r="KV271" s="41"/>
      <c r="KW271" s="42"/>
      <c r="KX271" s="42"/>
      <c r="KY271" s="125"/>
      <c r="KZ271" s="44"/>
      <c r="LA271" s="44"/>
      <c r="LB271" s="41"/>
      <c r="LC271" s="42"/>
      <c r="LD271" s="42"/>
      <c r="LE271" s="125"/>
      <c r="LF271" s="44"/>
      <c r="LG271" s="44"/>
      <c r="LH271" s="41"/>
      <c r="LI271" s="42"/>
      <c r="LJ271" s="42"/>
      <c r="LK271" s="125"/>
      <c r="LL271" s="44"/>
      <c r="LM271" s="44"/>
      <c r="LN271" s="41"/>
      <c r="LO271" s="42"/>
      <c r="LP271" s="42"/>
      <c r="LQ271" s="125"/>
      <c r="LR271" s="44"/>
      <c r="LS271" s="44"/>
      <c r="LT271" s="41"/>
      <c r="LU271" s="42"/>
      <c r="LV271" s="42"/>
      <c r="LW271" s="125"/>
      <c r="LX271" s="44"/>
      <c r="LY271" s="44"/>
      <c r="LZ271" s="41"/>
      <c r="MA271" s="42"/>
      <c r="MB271" s="42"/>
      <c r="MC271" s="125"/>
      <c r="MD271" s="44"/>
      <c r="ME271" s="44"/>
      <c r="MF271" s="41"/>
      <c r="MG271" s="42"/>
      <c r="MH271" s="42"/>
      <c r="MI271" s="125"/>
      <c r="MJ271" s="44"/>
      <c r="MK271" s="44"/>
      <c r="ML271" s="41"/>
      <c r="MM271" s="42"/>
      <c r="MN271" s="42"/>
      <c r="MO271" s="125"/>
      <c r="MP271" s="44"/>
      <c r="MQ271" s="44"/>
      <c r="MR271" s="41"/>
      <c r="MS271" s="42"/>
      <c r="MT271" s="42"/>
      <c r="MU271" s="125"/>
      <c r="MV271" s="44"/>
      <c r="MW271" s="44"/>
      <c r="MX271" s="41"/>
      <c r="MY271" s="42"/>
      <c r="MZ271" s="42"/>
      <c r="NA271" s="125"/>
      <c r="NB271" s="44"/>
      <c r="NC271" s="44"/>
      <c r="ND271" s="41"/>
      <c r="NE271" s="42"/>
      <c r="NF271" s="42"/>
      <c r="NG271" s="125"/>
      <c r="NH271" s="44"/>
      <c r="NI271" s="44"/>
      <c r="NJ271" s="41"/>
      <c r="NK271" s="42"/>
      <c r="NL271" s="42"/>
      <c r="NM271" s="125"/>
      <c r="NN271" s="44"/>
      <c r="NO271" s="44"/>
      <c r="NP271" s="41"/>
      <c r="NQ271" s="42"/>
      <c r="NR271" s="42"/>
      <c r="NS271" s="125"/>
      <c r="NT271" s="44"/>
      <c r="NU271" s="44"/>
      <c r="NV271" s="41"/>
      <c r="NW271" s="42"/>
      <c r="NX271" s="42"/>
      <c r="NY271" s="125"/>
      <c r="NZ271" s="44"/>
      <c r="OA271" s="44"/>
      <c r="OB271" s="41"/>
      <c r="OC271" s="42"/>
      <c r="OD271" s="42"/>
      <c r="OE271" s="125"/>
      <c r="OF271" s="44"/>
      <c r="OG271" s="44"/>
      <c r="OH271" s="41"/>
      <c r="OI271" s="42"/>
      <c r="OJ271" s="42"/>
      <c r="OK271" s="125"/>
      <c r="OL271" s="44"/>
      <c r="OM271" s="44"/>
      <c r="ON271" s="41"/>
      <c r="OO271" s="42"/>
      <c r="OP271" s="42"/>
      <c r="OQ271" s="125"/>
      <c r="OR271" s="44"/>
      <c r="OS271" s="44"/>
      <c r="OT271" s="41"/>
      <c r="OU271" s="42"/>
      <c r="OV271" s="42"/>
      <c r="OW271" s="125"/>
      <c r="OX271" s="44"/>
      <c r="OY271" s="44"/>
      <c r="OZ271" s="41"/>
      <c r="PA271" s="42"/>
      <c r="PB271" s="42"/>
      <c r="PC271" s="125"/>
      <c r="PD271" s="44"/>
      <c r="PE271" s="44"/>
      <c r="PF271" s="41"/>
      <c r="PG271" s="42"/>
      <c r="PH271" s="42"/>
      <c r="PI271" s="125"/>
      <c r="PJ271" s="44"/>
      <c r="PK271" s="44"/>
      <c r="PL271" s="41"/>
      <c r="PM271" s="42"/>
      <c r="PN271" s="42"/>
      <c r="PO271" s="125"/>
      <c r="PP271" s="44"/>
      <c r="PQ271" s="44"/>
      <c r="PR271" s="41"/>
      <c r="PS271" s="42"/>
      <c r="PT271" s="42"/>
      <c r="PU271" s="125"/>
      <c r="PV271" s="44"/>
      <c r="PW271" s="44"/>
      <c r="PX271" s="41"/>
      <c r="PY271" s="42"/>
      <c r="PZ271" s="42"/>
      <c r="QA271" s="125"/>
      <c r="QB271" s="44"/>
      <c r="QC271" s="44"/>
      <c r="QD271" s="41"/>
      <c r="QE271" s="42"/>
      <c r="QF271" s="42"/>
      <c r="QG271" s="125"/>
      <c r="QH271" s="44"/>
      <c r="QI271" s="44"/>
      <c r="QJ271" s="41"/>
      <c r="QK271" s="42"/>
      <c r="QL271" s="42"/>
      <c r="QM271" s="125"/>
      <c r="QN271" s="44"/>
      <c r="QO271" s="44"/>
      <c r="QP271" s="41"/>
      <c r="QQ271" s="42"/>
      <c r="QR271" s="42"/>
      <c r="QS271" s="125"/>
      <c r="QT271" s="44"/>
      <c r="QU271" s="44"/>
      <c r="QV271" s="41"/>
      <c r="QW271" s="42"/>
      <c r="QX271" s="42"/>
      <c r="QY271" s="125"/>
      <c r="QZ271" s="44"/>
      <c r="RA271" s="44"/>
      <c r="RB271" s="41"/>
      <c r="RC271" s="42"/>
      <c r="RD271" s="42"/>
      <c r="RE271" s="125"/>
      <c r="RF271" s="44"/>
      <c r="RG271" s="44"/>
      <c r="RH271" s="41"/>
      <c r="RI271" s="42"/>
      <c r="RJ271" s="42"/>
      <c r="RK271" s="125"/>
      <c r="RL271" s="44"/>
      <c r="RM271" s="44"/>
      <c r="RN271" s="41"/>
      <c r="RO271" s="42"/>
      <c r="RP271" s="42"/>
      <c r="RQ271" s="125"/>
      <c r="RR271" s="44"/>
      <c r="RS271" s="44"/>
      <c r="RT271" s="41"/>
      <c r="RU271" s="42"/>
      <c r="RV271" s="42"/>
      <c r="RW271" s="125"/>
      <c r="RX271" s="44"/>
      <c r="RY271" s="44"/>
      <c r="RZ271" s="41"/>
      <c r="SA271" s="42"/>
      <c r="SB271" s="42"/>
      <c r="SC271" s="125"/>
      <c r="SD271" s="44"/>
      <c r="SE271" s="44"/>
      <c r="SF271" s="41"/>
      <c r="SG271" s="42"/>
      <c r="SH271" s="42"/>
      <c r="SI271" s="125"/>
      <c r="SJ271" s="44"/>
      <c r="SK271" s="44"/>
      <c r="SL271" s="41"/>
      <c r="SM271" s="42"/>
      <c r="SN271" s="42"/>
      <c r="SO271" s="125"/>
      <c r="SP271" s="44"/>
      <c r="SQ271" s="44"/>
      <c r="SR271" s="41"/>
      <c r="SS271" s="42"/>
      <c r="ST271" s="42"/>
      <c r="SU271" s="125"/>
      <c r="SV271" s="44"/>
      <c r="SW271" s="44"/>
      <c r="SX271" s="41"/>
      <c r="SY271" s="42"/>
      <c r="SZ271" s="42"/>
      <c r="TA271" s="125"/>
      <c r="TB271" s="44"/>
      <c r="TC271" s="44"/>
      <c r="TD271" s="41"/>
      <c r="TE271" s="42"/>
      <c r="TF271" s="42"/>
      <c r="TG271" s="125"/>
      <c r="TH271" s="44"/>
      <c r="TI271" s="44"/>
      <c r="TJ271" s="41"/>
      <c r="TK271" s="42"/>
      <c r="TL271" s="42"/>
      <c r="TM271" s="125"/>
      <c r="TN271" s="44"/>
      <c r="TO271" s="44"/>
      <c r="TP271" s="41"/>
      <c r="TQ271" s="42"/>
      <c r="TR271" s="42"/>
      <c r="TS271" s="125"/>
      <c r="TT271" s="44"/>
      <c r="TU271" s="44"/>
      <c r="TV271" s="41"/>
      <c r="TW271" s="42"/>
      <c r="TX271" s="42"/>
      <c r="TY271" s="125"/>
      <c r="TZ271" s="44"/>
      <c r="UA271" s="44"/>
      <c r="UB271" s="41"/>
      <c r="UC271" s="42"/>
      <c r="UD271" s="42"/>
      <c r="UE271" s="125"/>
      <c r="UF271" s="44"/>
      <c r="UG271" s="44"/>
      <c r="UH271" s="41"/>
      <c r="UI271" s="42"/>
      <c r="UJ271" s="42"/>
      <c r="UK271" s="125"/>
      <c r="UL271" s="44"/>
      <c r="UM271" s="44"/>
      <c r="UN271" s="41"/>
      <c r="UO271" s="42"/>
      <c r="UP271" s="42"/>
      <c r="UQ271" s="125"/>
      <c r="UR271" s="44"/>
      <c r="US271" s="44"/>
      <c r="UT271" s="41"/>
      <c r="UU271" s="42"/>
      <c r="UV271" s="42"/>
      <c r="UW271" s="125"/>
      <c r="UX271" s="44"/>
      <c r="UY271" s="44"/>
      <c r="UZ271" s="41"/>
      <c r="VA271" s="42"/>
      <c r="VB271" s="42"/>
      <c r="VC271" s="125"/>
      <c r="VD271" s="44"/>
      <c r="VE271" s="44"/>
      <c r="VF271" s="41"/>
      <c r="VG271" s="42"/>
      <c r="VH271" s="42"/>
      <c r="VI271" s="125"/>
      <c r="VJ271" s="44"/>
      <c r="VK271" s="44"/>
      <c r="VL271" s="41"/>
      <c r="VM271" s="42"/>
      <c r="VN271" s="42"/>
      <c r="VO271" s="125"/>
      <c r="VP271" s="44"/>
      <c r="VQ271" s="44"/>
      <c r="VR271" s="41"/>
      <c r="VS271" s="42"/>
      <c r="VT271" s="42"/>
      <c r="VU271" s="125"/>
      <c r="VV271" s="44"/>
      <c r="VW271" s="44"/>
      <c r="VX271" s="41"/>
      <c r="VY271" s="42"/>
      <c r="VZ271" s="42"/>
      <c r="WA271" s="125"/>
      <c r="WB271" s="44"/>
      <c r="WC271" s="44"/>
      <c r="WD271" s="41"/>
      <c r="WE271" s="42"/>
      <c r="WF271" s="42"/>
      <c r="WG271" s="125"/>
      <c r="WH271" s="44"/>
      <c r="WI271" s="44"/>
      <c r="WJ271" s="41"/>
      <c r="WK271" s="42"/>
      <c r="WL271" s="42"/>
      <c r="WM271" s="125"/>
      <c r="WN271" s="44"/>
      <c r="WO271" s="44"/>
      <c r="WP271" s="41"/>
      <c r="WQ271" s="42"/>
      <c r="WR271" s="42"/>
      <c r="WS271" s="125"/>
      <c r="WT271" s="44"/>
      <c r="WU271" s="44"/>
      <c r="WV271" s="41"/>
      <c r="WW271" s="42"/>
      <c r="WX271" s="42"/>
      <c r="WY271" s="125"/>
      <c r="WZ271" s="44"/>
      <c r="XA271" s="44"/>
      <c r="XB271" s="41"/>
      <c r="XC271" s="42"/>
      <c r="XD271" s="42"/>
      <c r="XE271" s="125"/>
      <c r="XF271" s="44"/>
      <c r="XG271" s="44"/>
      <c r="XH271" s="41"/>
      <c r="XI271" s="42"/>
      <c r="XJ271" s="42"/>
      <c r="XK271" s="125"/>
      <c r="XL271" s="44"/>
      <c r="XM271" s="44"/>
      <c r="XN271" s="41"/>
      <c r="XO271" s="42"/>
      <c r="XP271" s="42"/>
      <c r="XQ271" s="125"/>
      <c r="XR271" s="44"/>
      <c r="XS271" s="44"/>
      <c r="XT271" s="41"/>
      <c r="XU271" s="42"/>
      <c r="XV271" s="42"/>
      <c r="XW271" s="125"/>
      <c r="XX271" s="44"/>
      <c r="XY271" s="44"/>
      <c r="XZ271" s="41"/>
      <c r="YA271" s="42"/>
      <c r="YB271" s="42"/>
      <c r="YC271" s="125"/>
      <c r="YD271" s="44"/>
      <c r="YE271" s="44"/>
      <c r="YF271" s="41"/>
      <c r="YG271" s="42"/>
      <c r="YH271" s="42"/>
      <c r="YI271" s="125"/>
      <c r="YJ271" s="44"/>
      <c r="YK271" s="44"/>
      <c r="YL271" s="41"/>
      <c r="YM271" s="42"/>
      <c r="YN271" s="42"/>
      <c r="YO271" s="125"/>
      <c r="YP271" s="44"/>
      <c r="YQ271" s="44"/>
      <c r="YR271" s="41"/>
      <c r="YS271" s="42"/>
      <c r="YT271" s="42"/>
      <c r="YU271" s="125"/>
      <c r="YV271" s="44"/>
      <c r="YW271" s="44"/>
      <c r="YX271" s="41"/>
      <c r="YY271" s="42"/>
      <c r="YZ271" s="42"/>
      <c r="ZA271" s="125"/>
      <c r="ZB271" s="44"/>
      <c r="ZC271" s="44"/>
      <c r="ZD271" s="41"/>
      <c r="ZE271" s="42"/>
      <c r="ZF271" s="42"/>
      <c r="ZG271" s="125"/>
      <c r="ZH271" s="44"/>
      <c r="ZI271" s="44"/>
      <c r="ZJ271" s="41"/>
      <c r="ZK271" s="42"/>
      <c r="ZL271" s="42"/>
      <c r="ZM271" s="125"/>
      <c r="ZN271" s="44"/>
      <c r="ZO271" s="44"/>
      <c r="ZP271" s="41"/>
      <c r="ZQ271" s="42"/>
      <c r="ZR271" s="42"/>
      <c r="ZS271" s="125"/>
      <c r="ZT271" s="44"/>
      <c r="ZU271" s="44"/>
      <c r="ZV271" s="41"/>
      <c r="ZW271" s="42"/>
      <c r="ZX271" s="42"/>
      <c r="ZY271" s="125"/>
      <c r="ZZ271" s="44"/>
      <c r="AAA271" s="44"/>
      <c r="AAB271" s="41"/>
      <c r="AAC271" s="42"/>
      <c r="AAD271" s="42"/>
      <c r="AAE271" s="125"/>
      <c r="AAF271" s="44"/>
      <c r="AAG271" s="44"/>
      <c r="AAH271" s="41"/>
      <c r="AAI271" s="42"/>
      <c r="AAJ271" s="42"/>
      <c r="AAK271" s="125"/>
      <c r="AAL271" s="44"/>
      <c r="AAM271" s="44"/>
      <c r="AAN271" s="41"/>
      <c r="AAO271" s="42"/>
      <c r="AAP271" s="42"/>
      <c r="AAQ271" s="125"/>
      <c r="AAR271" s="44"/>
      <c r="AAS271" s="44"/>
      <c r="AAT271" s="41"/>
      <c r="AAU271" s="42"/>
      <c r="AAV271" s="42"/>
      <c r="AAW271" s="125"/>
      <c r="AAX271" s="44"/>
      <c r="AAY271" s="44"/>
      <c r="AAZ271" s="41"/>
      <c r="ABA271" s="42"/>
      <c r="ABB271" s="42"/>
      <c r="ABC271" s="125"/>
      <c r="ABD271" s="44"/>
      <c r="ABE271" s="44"/>
      <c r="ABF271" s="41"/>
      <c r="ABG271" s="42"/>
      <c r="ABH271" s="42"/>
      <c r="ABI271" s="125"/>
      <c r="ABJ271" s="44"/>
      <c r="ABK271" s="44"/>
      <c r="ABL271" s="41"/>
      <c r="ABM271" s="42"/>
      <c r="ABN271" s="42"/>
      <c r="ABO271" s="125"/>
      <c r="ABP271" s="44"/>
      <c r="ABQ271" s="44"/>
      <c r="ABR271" s="41"/>
      <c r="ABS271" s="42"/>
      <c r="ABT271" s="42"/>
      <c r="ABU271" s="125"/>
      <c r="ABV271" s="44"/>
      <c r="ABW271" s="44"/>
      <c r="ABX271" s="41"/>
      <c r="ABY271" s="42"/>
      <c r="ABZ271" s="42"/>
      <c r="ACA271" s="125"/>
      <c r="ACB271" s="44"/>
      <c r="ACC271" s="44"/>
      <c r="ACD271" s="41"/>
      <c r="ACE271" s="42"/>
      <c r="ACF271" s="42"/>
      <c r="ACG271" s="125"/>
      <c r="ACH271" s="44"/>
      <c r="ACI271" s="44"/>
      <c r="ACJ271" s="41"/>
      <c r="ACK271" s="42"/>
      <c r="ACL271" s="42"/>
      <c r="ACM271" s="125"/>
      <c r="ACN271" s="44"/>
      <c r="ACO271" s="44"/>
      <c r="ACP271" s="41"/>
      <c r="ACQ271" s="42"/>
      <c r="ACR271" s="42"/>
      <c r="ACS271" s="125"/>
      <c r="ACT271" s="44"/>
      <c r="ACU271" s="44"/>
      <c r="ACV271" s="41"/>
      <c r="ACW271" s="42"/>
      <c r="ACX271" s="42"/>
      <c r="ACY271" s="125"/>
      <c r="ACZ271" s="44"/>
      <c r="ADA271" s="44"/>
      <c r="ADB271" s="41"/>
      <c r="ADC271" s="42"/>
      <c r="ADD271" s="42"/>
      <c r="ADE271" s="125"/>
      <c r="ADF271" s="44"/>
      <c r="ADG271" s="44"/>
      <c r="ADH271" s="41"/>
      <c r="ADI271" s="42"/>
      <c r="ADJ271" s="42"/>
      <c r="ADK271" s="125"/>
      <c r="ADL271" s="44"/>
      <c r="ADM271" s="44"/>
      <c r="ADN271" s="41"/>
      <c r="ADO271" s="42"/>
      <c r="ADP271" s="42"/>
      <c r="ADQ271" s="125"/>
      <c r="ADR271" s="44"/>
      <c r="ADS271" s="44"/>
      <c r="ADT271" s="41"/>
      <c r="ADU271" s="42"/>
      <c r="ADV271" s="42"/>
      <c r="ADW271" s="125"/>
      <c r="ADX271" s="44"/>
      <c r="ADY271" s="44"/>
      <c r="ADZ271" s="41"/>
      <c r="AEA271" s="42"/>
      <c r="AEB271" s="42"/>
      <c r="AEC271" s="125"/>
      <c r="AED271" s="44"/>
      <c r="AEE271" s="44"/>
      <c r="AEF271" s="41"/>
      <c r="AEG271" s="42"/>
      <c r="AEH271" s="42"/>
      <c r="AEI271" s="125"/>
      <c r="AEJ271" s="44"/>
      <c r="AEK271" s="44"/>
      <c r="AEL271" s="41"/>
      <c r="AEM271" s="42"/>
      <c r="AEN271" s="42"/>
      <c r="AEO271" s="125"/>
      <c r="AEP271" s="44"/>
      <c r="AEQ271" s="44"/>
      <c r="AER271" s="41"/>
      <c r="AES271" s="42"/>
      <c r="AET271" s="42"/>
      <c r="AEU271" s="125"/>
      <c r="AEV271" s="44"/>
      <c r="AEW271" s="44"/>
      <c r="AEX271" s="41"/>
      <c r="AEY271" s="42"/>
      <c r="AEZ271" s="42"/>
      <c r="AFA271" s="125"/>
      <c r="AFB271" s="44"/>
      <c r="AFC271" s="44"/>
      <c r="AFD271" s="41"/>
      <c r="AFE271" s="42"/>
      <c r="AFF271" s="42"/>
      <c r="AFG271" s="125"/>
      <c r="AFH271" s="44"/>
      <c r="AFI271" s="44"/>
      <c r="AFJ271" s="41"/>
      <c r="AFK271" s="42"/>
      <c r="AFL271" s="42"/>
      <c r="AFM271" s="125"/>
      <c r="AFN271" s="44"/>
      <c r="AFO271" s="44"/>
      <c r="AFP271" s="41"/>
      <c r="AFQ271" s="42"/>
      <c r="AFR271" s="42"/>
      <c r="AFS271" s="125"/>
      <c r="AFT271" s="44"/>
      <c r="AFU271" s="44"/>
      <c r="AFV271" s="41"/>
      <c r="AFW271" s="42"/>
      <c r="AFX271" s="42"/>
      <c r="AFY271" s="125"/>
      <c r="AFZ271" s="44"/>
      <c r="AGA271" s="44"/>
      <c r="AGB271" s="41"/>
      <c r="AGC271" s="42"/>
      <c r="AGD271" s="42"/>
      <c r="AGE271" s="125"/>
      <c r="AGF271" s="44"/>
      <c r="AGG271" s="44"/>
      <c r="AGH271" s="41"/>
      <c r="AGI271" s="42"/>
      <c r="AGJ271" s="42"/>
      <c r="AGK271" s="125"/>
      <c r="AGL271" s="44"/>
      <c r="AGM271" s="44"/>
      <c r="AGN271" s="41"/>
      <c r="AGO271" s="42"/>
      <c r="AGP271" s="42"/>
      <c r="AGQ271" s="125"/>
      <c r="AGR271" s="44"/>
      <c r="AGS271" s="44"/>
      <c r="AGT271" s="41"/>
      <c r="AGU271" s="42"/>
      <c r="AGV271" s="42"/>
      <c r="AGW271" s="125"/>
      <c r="AGX271" s="44"/>
      <c r="AGY271" s="44"/>
      <c r="AGZ271" s="41"/>
      <c r="AHA271" s="42"/>
      <c r="AHB271" s="42"/>
      <c r="AHC271" s="125"/>
      <c r="AHD271" s="44"/>
      <c r="AHE271" s="44"/>
      <c r="AHF271" s="41"/>
      <c r="AHG271" s="42"/>
      <c r="AHH271" s="42"/>
      <c r="AHI271" s="125"/>
      <c r="AHJ271" s="44"/>
      <c r="AHK271" s="44"/>
      <c r="AHL271" s="41"/>
      <c r="AHM271" s="42"/>
      <c r="AHN271" s="42"/>
      <c r="AHO271" s="125"/>
      <c r="AHP271" s="44"/>
      <c r="AHQ271" s="44"/>
      <c r="AHR271" s="41"/>
      <c r="AHS271" s="42"/>
      <c r="AHT271" s="42"/>
      <c r="AHU271" s="125"/>
      <c r="AHV271" s="44"/>
      <c r="AHW271" s="44"/>
      <c r="AHX271" s="41"/>
      <c r="AHY271" s="42"/>
      <c r="AHZ271" s="42"/>
      <c r="AIA271" s="125"/>
      <c r="AIB271" s="44"/>
      <c r="AIC271" s="44"/>
      <c r="AID271" s="41"/>
      <c r="AIE271" s="42"/>
      <c r="AIF271" s="42"/>
      <c r="AIG271" s="125"/>
      <c r="AIH271" s="44"/>
      <c r="AII271" s="44"/>
      <c r="AIJ271" s="41"/>
      <c r="AIK271" s="42"/>
      <c r="AIL271" s="42"/>
      <c r="AIM271" s="125"/>
      <c r="AIN271" s="44"/>
      <c r="AIO271" s="44"/>
      <c r="AIP271" s="41"/>
      <c r="AIQ271" s="42"/>
      <c r="AIR271" s="42"/>
      <c r="AIS271" s="125"/>
      <c r="AIT271" s="44"/>
      <c r="AIU271" s="44"/>
      <c r="AIV271" s="41"/>
      <c r="AIW271" s="42"/>
      <c r="AIX271" s="42"/>
      <c r="AIY271" s="125"/>
      <c r="AIZ271" s="44"/>
      <c r="AJA271" s="44"/>
      <c r="AJB271" s="41"/>
      <c r="AJC271" s="42"/>
      <c r="AJD271" s="42"/>
      <c r="AJE271" s="125"/>
      <c r="AJF271" s="44"/>
      <c r="AJG271" s="44"/>
      <c r="AJH271" s="41"/>
      <c r="AJI271" s="42"/>
      <c r="AJJ271" s="42"/>
      <c r="AJK271" s="125"/>
      <c r="AJL271" s="44"/>
      <c r="AJM271" s="44"/>
      <c r="AJN271" s="41"/>
      <c r="AJO271" s="42"/>
      <c r="AJP271" s="42"/>
      <c r="AJQ271" s="125"/>
      <c r="AJR271" s="44"/>
      <c r="AJS271" s="44"/>
      <c r="AJT271" s="41"/>
      <c r="AJU271" s="42"/>
      <c r="AJV271" s="42"/>
      <c r="AJW271" s="125"/>
      <c r="AJX271" s="44"/>
      <c r="AJY271" s="44"/>
      <c r="AJZ271" s="41"/>
      <c r="AKA271" s="42"/>
      <c r="AKB271" s="42"/>
      <c r="AKC271" s="125"/>
      <c r="AKD271" s="44"/>
      <c r="AKE271" s="44"/>
      <c r="AKF271" s="41"/>
      <c r="AKG271" s="42"/>
      <c r="AKH271" s="42"/>
      <c r="AKI271" s="125"/>
      <c r="AKJ271" s="44"/>
      <c r="AKK271" s="44"/>
      <c r="AKL271" s="41"/>
      <c r="AKM271" s="42"/>
      <c r="AKN271" s="42"/>
      <c r="AKO271" s="125"/>
      <c r="AKP271" s="44"/>
      <c r="AKQ271" s="44"/>
      <c r="AKR271" s="41"/>
      <c r="AKS271" s="42"/>
      <c r="AKT271" s="42"/>
      <c r="AKU271" s="125"/>
      <c r="AKV271" s="44"/>
      <c r="AKW271" s="44"/>
      <c r="AKX271" s="41"/>
      <c r="AKY271" s="42"/>
      <c r="AKZ271" s="42"/>
      <c r="ALA271" s="125"/>
      <c r="ALB271" s="44"/>
      <c r="ALC271" s="44"/>
      <c r="ALD271" s="41"/>
      <c r="ALE271" s="42"/>
      <c r="ALF271" s="42"/>
      <c r="ALG271" s="125"/>
      <c r="ALH271" s="44"/>
      <c r="ALI271" s="44"/>
      <c r="ALJ271" s="41"/>
      <c r="ALK271" s="42"/>
      <c r="ALL271" s="42"/>
      <c r="ALM271" s="125"/>
      <c r="ALN271" s="44"/>
      <c r="ALO271" s="44"/>
      <c r="ALP271" s="41"/>
      <c r="ALQ271" s="42"/>
      <c r="ALR271" s="42"/>
      <c r="ALS271" s="125"/>
      <c r="ALT271" s="44"/>
      <c r="ALU271" s="44"/>
      <c r="ALV271" s="41"/>
      <c r="ALW271" s="42"/>
      <c r="ALX271" s="42"/>
      <c r="ALY271" s="125"/>
      <c r="ALZ271" s="44"/>
      <c r="AMA271" s="44"/>
      <c r="AMB271" s="41"/>
      <c r="AMC271" s="42"/>
      <c r="AMD271" s="42"/>
      <c r="AME271" s="125"/>
      <c r="AMF271" s="44"/>
      <c r="AMG271" s="44"/>
      <c r="AMH271" s="41"/>
      <c r="AMI271" s="42"/>
      <c r="AMJ271" s="42"/>
      <c r="AMK271" s="125"/>
      <c r="AML271" s="44"/>
      <c r="AMM271" s="44"/>
      <c r="AMN271" s="41"/>
      <c r="AMO271" s="42"/>
      <c r="AMP271" s="42"/>
      <c r="AMQ271" s="125"/>
      <c r="AMR271" s="44"/>
      <c r="AMS271" s="44"/>
      <c r="AMT271" s="41"/>
      <c r="AMU271" s="42"/>
      <c r="AMV271" s="42"/>
      <c r="AMW271" s="125"/>
      <c r="AMX271" s="44"/>
      <c r="AMY271" s="44"/>
      <c r="AMZ271" s="41"/>
      <c r="ANA271" s="42"/>
      <c r="ANB271" s="42"/>
      <c r="ANC271" s="125"/>
      <c r="AND271" s="44"/>
      <c r="ANE271" s="44"/>
      <c r="ANF271" s="41"/>
      <c r="ANG271" s="42"/>
      <c r="ANH271" s="42"/>
      <c r="ANI271" s="125"/>
      <c r="ANJ271" s="44"/>
      <c r="ANK271" s="44"/>
      <c r="ANL271" s="41"/>
      <c r="ANM271" s="42"/>
      <c r="ANN271" s="42"/>
      <c r="ANO271" s="125"/>
      <c r="ANP271" s="44"/>
      <c r="ANQ271" s="44"/>
      <c r="ANR271" s="41"/>
      <c r="ANS271" s="42"/>
      <c r="ANT271" s="42"/>
      <c r="ANU271" s="125"/>
      <c r="ANV271" s="44"/>
      <c r="ANW271" s="44"/>
      <c r="ANX271" s="41"/>
      <c r="ANY271" s="42"/>
      <c r="ANZ271" s="42"/>
      <c r="AOA271" s="125"/>
      <c r="AOB271" s="44"/>
      <c r="AOC271" s="44"/>
      <c r="AOD271" s="41"/>
      <c r="AOE271" s="42"/>
      <c r="AOF271" s="42"/>
      <c r="AOG271" s="125"/>
      <c r="AOH271" s="44"/>
      <c r="AOI271" s="44"/>
      <c r="AOJ271" s="41"/>
      <c r="AOK271" s="42"/>
      <c r="AOL271" s="42"/>
      <c r="AOM271" s="125"/>
      <c r="AON271" s="44"/>
      <c r="AOO271" s="44"/>
      <c r="AOP271" s="41"/>
      <c r="AOQ271" s="42"/>
      <c r="AOR271" s="42"/>
      <c r="AOS271" s="125"/>
      <c r="AOT271" s="44"/>
      <c r="AOU271" s="44"/>
      <c r="AOV271" s="41"/>
      <c r="AOW271" s="42"/>
      <c r="AOX271" s="42"/>
      <c r="AOY271" s="125"/>
      <c r="AOZ271" s="44"/>
      <c r="APA271" s="44"/>
      <c r="APB271" s="41"/>
      <c r="APC271" s="42"/>
      <c r="APD271" s="42"/>
      <c r="APE271" s="125"/>
      <c r="APF271" s="44"/>
      <c r="APG271" s="44"/>
      <c r="APH271" s="41"/>
      <c r="API271" s="42"/>
      <c r="APJ271" s="42"/>
      <c r="APK271" s="125"/>
      <c r="APL271" s="44"/>
      <c r="APM271" s="44"/>
      <c r="APN271" s="41"/>
      <c r="APO271" s="42"/>
      <c r="APP271" s="42"/>
      <c r="APQ271" s="125"/>
      <c r="APR271" s="44"/>
      <c r="APS271" s="44"/>
      <c r="APT271" s="41"/>
      <c r="APU271" s="42"/>
      <c r="APV271" s="42"/>
      <c r="APW271" s="125"/>
      <c r="APX271" s="44"/>
      <c r="APY271" s="44"/>
      <c r="APZ271" s="41"/>
      <c r="AQA271" s="42"/>
      <c r="AQB271" s="42"/>
      <c r="AQC271" s="125"/>
      <c r="AQD271" s="44"/>
      <c r="AQE271" s="44"/>
      <c r="AQF271" s="41"/>
      <c r="AQG271" s="42"/>
      <c r="AQH271" s="42"/>
      <c r="AQI271" s="125"/>
      <c r="AQJ271" s="44"/>
      <c r="AQK271" s="44"/>
      <c r="AQL271" s="41"/>
      <c r="AQM271" s="42"/>
      <c r="AQN271" s="42"/>
      <c r="AQO271" s="125"/>
      <c r="AQP271" s="44"/>
      <c r="AQQ271" s="44"/>
      <c r="AQR271" s="41"/>
      <c r="AQS271" s="42"/>
      <c r="AQT271" s="42"/>
      <c r="AQU271" s="125"/>
      <c r="AQV271" s="44"/>
      <c r="AQW271" s="44"/>
      <c r="AQX271" s="41"/>
      <c r="AQY271" s="42"/>
      <c r="AQZ271" s="42"/>
      <c r="ARA271" s="125"/>
      <c r="ARB271" s="44"/>
      <c r="ARC271" s="44"/>
      <c r="ARD271" s="41"/>
      <c r="ARE271" s="42"/>
      <c r="ARF271" s="42"/>
      <c r="ARG271" s="125"/>
      <c r="ARH271" s="44"/>
      <c r="ARI271" s="44"/>
      <c r="ARJ271" s="41"/>
      <c r="ARK271" s="42"/>
      <c r="ARL271" s="42"/>
      <c r="ARM271" s="125"/>
      <c r="ARN271" s="44"/>
      <c r="ARO271" s="44"/>
      <c r="ARP271" s="41"/>
      <c r="ARQ271" s="42"/>
      <c r="ARR271" s="42"/>
      <c r="ARS271" s="125"/>
      <c r="ART271" s="44"/>
      <c r="ARU271" s="44"/>
      <c r="ARV271" s="41"/>
      <c r="ARW271" s="42"/>
      <c r="ARX271" s="42"/>
      <c r="ARY271" s="125"/>
      <c r="ARZ271" s="44"/>
      <c r="ASA271" s="44"/>
      <c r="ASB271" s="41"/>
      <c r="ASC271" s="42"/>
      <c r="ASD271" s="42"/>
      <c r="ASE271" s="125"/>
      <c r="ASF271" s="44"/>
      <c r="ASG271" s="44"/>
      <c r="ASH271" s="41"/>
      <c r="ASI271" s="42"/>
      <c r="ASJ271" s="42"/>
      <c r="ASK271" s="125"/>
      <c r="ASL271" s="44"/>
      <c r="ASM271" s="44"/>
      <c r="ASN271" s="41"/>
      <c r="ASO271" s="42"/>
      <c r="ASP271" s="42"/>
      <c r="ASQ271" s="125"/>
      <c r="ASR271" s="44"/>
      <c r="ASS271" s="44"/>
      <c r="AST271" s="41"/>
      <c r="ASU271" s="42"/>
      <c r="ASV271" s="42"/>
      <c r="ASW271" s="125"/>
      <c r="ASX271" s="44"/>
      <c r="ASY271" s="44"/>
      <c r="ASZ271" s="41"/>
      <c r="ATA271" s="42"/>
      <c r="ATB271" s="42"/>
      <c r="ATC271" s="125"/>
      <c r="ATD271" s="44"/>
      <c r="ATE271" s="44"/>
      <c r="ATF271" s="41"/>
      <c r="ATG271" s="42"/>
      <c r="ATH271" s="42"/>
      <c r="ATI271" s="125"/>
      <c r="ATJ271" s="44"/>
      <c r="ATK271" s="44"/>
      <c r="ATL271" s="41"/>
      <c r="ATM271" s="42"/>
      <c r="ATN271" s="42"/>
      <c r="ATO271" s="125"/>
      <c r="ATP271" s="44"/>
      <c r="ATQ271" s="44"/>
      <c r="ATR271" s="41"/>
      <c r="ATS271" s="42"/>
      <c r="ATT271" s="42"/>
      <c r="ATU271" s="125"/>
      <c r="ATV271" s="44"/>
      <c r="ATW271" s="44"/>
      <c r="ATX271" s="41"/>
      <c r="ATY271" s="42"/>
      <c r="ATZ271" s="42"/>
      <c r="AUA271" s="125"/>
      <c r="AUB271" s="44"/>
      <c r="AUC271" s="44"/>
      <c r="AUD271" s="41"/>
      <c r="AUE271" s="42"/>
      <c r="AUF271" s="42"/>
      <c r="AUG271" s="125"/>
      <c r="AUH271" s="44"/>
      <c r="AUI271" s="44"/>
      <c r="AUJ271" s="41"/>
      <c r="AUK271" s="42"/>
      <c r="AUL271" s="42"/>
      <c r="AUM271" s="125"/>
      <c r="AUN271" s="44"/>
      <c r="AUO271" s="44"/>
      <c r="AUP271" s="41"/>
      <c r="AUQ271" s="42"/>
      <c r="AUR271" s="42"/>
      <c r="AUS271" s="125"/>
      <c r="AUT271" s="44"/>
      <c r="AUU271" s="44"/>
      <c r="AUV271" s="41"/>
      <c r="AUW271" s="42"/>
      <c r="AUX271" s="42"/>
      <c r="AUY271" s="125"/>
      <c r="AUZ271" s="44"/>
      <c r="AVA271" s="44"/>
      <c r="AVB271" s="41"/>
      <c r="AVC271" s="42"/>
      <c r="AVD271" s="42"/>
      <c r="AVE271" s="125"/>
      <c r="AVF271" s="44"/>
      <c r="AVG271" s="44"/>
      <c r="AVH271" s="41"/>
      <c r="AVI271" s="42"/>
      <c r="AVJ271" s="42"/>
      <c r="AVK271" s="125"/>
      <c r="AVL271" s="44"/>
      <c r="AVM271" s="44"/>
      <c r="AVN271" s="41"/>
      <c r="AVO271" s="42"/>
      <c r="AVP271" s="42"/>
      <c r="AVQ271" s="125"/>
      <c r="AVR271" s="44"/>
      <c r="AVS271" s="44"/>
      <c r="AVT271" s="41"/>
      <c r="AVU271" s="42"/>
      <c r="AVV271" s="42"/>
      <c r="AVW271" s="125"/>
      <c r="AVX271" s="44"/>
      <c r="AVY271" s="44"/>
      <c r="AVZ271" s="41"/>
      <c r="AWA271" s="42"/>
      <c r="AWB271" s="42"/>
      <c r="AWC271" s="125"/>
      <c r="AWD271" s="44"/>
      <c r="AWE271" s="44"/>
      <c r="AWF271" s="41"/>
      <c r="AWG271" s="42"/>
      <c r="AWH271" s="42"/>
      <c r="AWI271" s="125"/>
      <c r="AWJ271" s="44"/>
      <c r="AWK271" s="44"/>
      <c r="AWL271" s="41"/>
      <c r="AWM271" s="42"/>
      <c r="AWN271" s="42"/>
      <c r="AWO271" s="125"/>
      <c r="AWP271" s="44"/>
      <c r="AWQ271" s="44"/>
      <c r="AWR271" s="41"/>
      <c r="AWS271" s="42"/>
      <c r="AWT271" s="42"/>
      <c r="AWU271" s="125"/>
      <c r="AWV271" s="44"/>
      <c r="AWW271" s="44"/>
      <c r="AWX271" s="41"/>
      <c r="AWY271" s="42"/>
      <c r="AWZ271" s="42"/>
      <c r="AXA271" s="125"/>
      <c r="AXB271" s="44"/>
      <c r="AXC271" s="44"/>
      <c r="AXD271" s="41"/>
      <c r="AXE271" s="42"/>
      <c r="AXF271" s="42"/>
      <c r="AXG271" s="125"/>
      <c r="AXH271" s="44"/>
      <c r="AXI271" s="44"/>
      <c r="AXJ271" s="41"/>
      <c r="AXK271" s="42"/>
      <c r="AXL271" s="42"/>
      <c r="AXM271" s="125"/>
      <c r="AXN271" s="44"/>
      <c r="AXO271" s="44"/>
      <c r="AXP271" s="41"/>
      <c r="AXQ271" s="42"/>
      <c r="AXR271" s="42"/>
      <c r="AXS271" s="125"/>
      <c r="AXT271" s="44"/>
      <c r="AXU271" s="44"/>
      <c r="AXV271" s="41"/>
      <c r="AXW271" s="42"/>
      <c r="AXX271" s="42"/>
      <c r="AXY271" s="125"/>
      <c r="AXZ271" s="44"/>
      <c r="AYA271" s="44"/>
      <c r="AYB271" s="41"/>
      <c r="AYC271" s="42"/>
      <c r="AYD271" s="42"/>
      <c r="AYE271" s="125"/>
      <c r="AYF271" s="44"/>
      <c r="AYG271" s="44"/>
      <c r="AYH271" s="41"/>
      <c r="AYI271" s="42"/>
      <c r="AYJ271" s="42"/>
      <c r="AYK271" s="125"/>
      <c r="AYL271" s="44"/>
      <c r="AYM271" s="44"/>
      <c r="AYN271" s="41"/>
      <c r="AYO271" s="42"/>
      <c r="AYP271" s="42"/>
      <c r="AYQ271" s="125"/>
      <c r="AYR271" s="44"/>
      <c r="AYS271" s="44"/>
      <c r="AYT271" s="41"/>
      <c r="AYU271" s="42"/>
      <c r="AYV271" s="42"/>
      <c r="AYW271" s="125"/>
      <c r="AYX271" s="44"/>
      <c r="AYY271" s="44"/>
      <c r="AYZ271" s="41"/>
      <c r="AZA271" s="42"/>
      <c r="AZB271" s="42"/>
      <c r="AZC271" s="125"/>
      <c r="AZD271" s="44"/>
      <c r="AZE271" s="44"/>
      <c r="AZF271" s="41"/>
      <c r="AZG271" s="42"/>
      <c r="AZH271" s="42"/>
      <c r="AZI271" s="125"/>
      <c r="AZJ271" s="44"/>
      <c r="AZK271" s="44"/>
      <c r="AZL271" s="41"/>
      <c r="AZM271" s="42"/>
      <c r="AZN271" s="42"/>
      <c r="AZO271" s="125"/>
      <c r="AZP271" s="44"/>
      <c r="AZQ271" s="44"/>
      <c r="AZR271" s="41"/>
      <c r="AZS271" s="42"/>
      <c r="AZT271" s="42"/>
      <c r="AZU271" s="125"/>
      <c r="AZV271" s="44"/>
      <c r="AZW271" s="44"/>
      <c r="AZX271" s="41"/>
      <c r="AZY271" s="42"/>
      <c r="AZZ271" s="42"/>
      <c r="BAA271" s="125"/>
      <c r="BAB271" s="44"/>
      <c r="BAC271" s="44"/>
      <c r="BAD271" s="41"/>
      <c r="BAE271" s="42"/>
      <c r="BAF271" s="42"/>
      <c r="BAG271" s="125"/>
      <c r="BAH271" s="44"/>
      <c r="BAI271" s="44"/>
      <c r="BAJ271" s="41"/>
      <c r="BAK271" s="42"/>
      <c r="BAL271" s="42"/>
      <c r="BAM271" s="125"/>
      <c r="BAN271" s="44"/>
      <c r="BAO271" s="44"/>
      <c r="BAP271" s="41"/>
      <c r="BAQ271" s="42"/>
      <c r="BAR271" s="42"/>
      <c r="BAS271" s="125"/>
      <c r="BAT271" s="44"/>
      <c r="BAU271" s="44"/>
      <c r="BAV271" s="41"/>
      <c r="BAW271" s="42"/>
      <c r="BAX271" s="42"/>
      <c r="BAY271" s="125"/>
      <c r="BAZ271" s="44"/>
      <c r="BBA271" s="44"/>
      <c r="BBB271" s="41"/>
      <c r="BBC271" s="42"/>
      <c r="BBD271" s="42"/>
      <c r="BBE271" s="125"/>
      <c r="BBF271" s="44"/>
      <c r="BBG271" s="44"/>
      <c r="BBH271" s="41"/>
      <c r="BBI271" s="42"/>
      <c r="BBJ271" s="42"/>
      <c r="BBK271" s="125"/>
      <c r="BBL271" s="44"/>
      <c r="BBM271" s="44"/>
      <c r="BBN271" s="41"/>
      <c r="BBO271" s="42"/>
      <c r="BBP271" s="42"/>
      <c r="BBQ271" s="125"/>
      <c r="BBR271" s="44"/>
      <c r="BBS271" s="44"/>
      <c r="BBT271" s="41"/>
      <c r="BBU271" s="42"/>
      <c r="BBV271" s="42"/>
      <c r="BBW271" s="125"/>
      <c r="BBX271" s="44"/>
      <c r="BBY271" s="44"/>
      <c r="BBZ271" s="41"/>
      <c r="BCA271" s="42"/>
      <c r="BCB271" s="42"/>
      <c r="BCC271" s="125"/>
      <c r="BCD271" s="44"/>
      <c r="BCE271" s="44"/>
      <c r="BCF271" s="41"/>
      <c r="BCG271" s="42"/>
      <c r="BCH271" s="42"/>
      <c r="BCI271" s="125"/>
      <c r="BCJ271" s="44"/>
      <c r="BCK271" s="44"/>
      <c r="BCL271" s="41"/>
      <c r="BCM271" s="42"/>
      <c r="BCN271" s="42"/>
      <c r="BCO271" s="125"/>
      <c r="BCP271" s="44"/>
      <c r="BCQ271" s="44"/>
      <c r="BCR271" s="41"/>
      <c r="BCS271" s="42"/>
      <c r="BCT271" s="42"/>
      <c r="BCU271" s="125"/>
      <c r="BCV271" s="44"/>
      <c r="BCW271" s="44"/>
      <c r="BCX271" s="41"/>
      <c r="BCY271" s="42"/>
      <c r="BCZ271" s="42"/>
      <c r="BDA271" s="125"/>
      <c r="BDB271" s="44"/>
      <c r="BDC271" s="44"/>
      <c r="BDD271" s="41"/>
      <c r="BDE271" s="42"/>
      <c r="BDF271" s="42"/>
      <c r="BDG271" s="125"/>
      <c r="BDH271" s="44"/>
      <c r="BDI271" s="44"/>
      <c r="BDJ271" s="41"/>
      <c r="BDK271" s="42"/>
      <c r="BDL271" s="42"/>
      <c r="BDM271" s="125"/>
      <c r="BDN271" s="44"/>
      <c r="BDO271" s="44"/>
      <c r="BDP271" s="41"/>
      <c r="BDQ271" s="42"/>
      <c r="BDR271" s="42"/>
      <c r="BDS271" s="125"/>
      <c r="BDT271" s="44"/>
      <c r="BDU271" s="44"/>
      <c r="BDV271" s="41"/>
      <c r="BDW271" s="42"/>
      <c r="BDX271" s="42"/>
      <c r="BDY271" s="125"/>
      <c r="BDZ271" s="44"/>
      <c r="BEA271" s="44"/>
      <c r="BEB271" s="41"/>
      <c r="BEC271" s="42"/>
      <c r="BED271" s="42"/>
      <c r="BEE271" s="125"/>
      <c r="BEF271" s="44"/>
      <c r="BEG271" s="44"/>
      <c r="BEH271" s="41"/>
      <c r="BEI271" s="42"/>
      <c r="BEJ271" s="42"/>
      <c r="BEK271" s="125"/>
      <c r="BEL271" s="44"/>
      <c r="BEM271" s="44"/>
      <c r="BEN271" s="41"/>
      <c r="BEO271" s="42"/>
      <c r="BEP271" s="42"/>
      <c r="BEQ271" s="125"/>
      <c r="BER271" s="44"/>
      <c r="BES271" s="44"/>
      <c r="BET271" s="41"/>
      <c r="BEU271" s="42"/>
      <c r="BEV271" s="42"/>
      <c r="BEW271" s="125"/>
      <c r="BEX271" s="44"/>
      <c r="BEY271" s="44"/>
      <c r="BEZ271" s="41"/>
      <c r="BFA271" s="42"/>
      <c r="BFB271" s="42"/>
      <c r="BFC271" s="125"/>
      <c r="BFD271" s="44"/>
      <c r="BFE271" s="44"/>
      <c r="BFF271" s="41"/>
      <c r="BFG271" s="42"/>
      <c r="BFH271" s="42"/>
      <c r="BFI271" s="125"/>
      <c r="BFJ271" s="44"/>
      <c r="BFK271" s="44"/>
      <c r="BFL271" s="41"/>
      <c r="BFM271" s="42"/>
      <c r="BFN271" s="42"/>
      <c r="BFO271" s="125"/>
      <c r="BFP271" s="44"/>
      <c r="BFQ271" s="44"/>
      <c r="BFR271" s="41"/>
      <c r="BFS271" s="42"/>
      <c r="BFT271" s="42"/>
      <c r="BFU271" s="125"/>
      <c r="BFV271" s="44"/>
      <c r="BFW271" s="44"/>
      <c r="BFX271" s="41"/>
      <c r="BFY271" s="42"/>
      <c r="BFZ271" s="42"/>
      <c r="BGA271" s="125"/>
      <c r="BGB271" s="44"/>
      <c r="BGC271" s="44"/>
      <c r="BGD271" s="41"/>
      <c r="BGE271" s="42"/>
      <c r="BGF271" s="42"/>
      <c r="BGG271" s="125"/>
      <c r="BGH271" s="44"/>
      <c r="BGI271" s="44"/>
      <c r="BGJ271" s="41"/>
      <c r="BGK271" s="42"/>
      <c r="BGL271" s="42"/>
      <c r="BGM271" s="125"/>
      <c r="BGN271" s="44"/>
      <c r="BGO271" s="44"/>
      <c r="BGP271" s="41"/>
      <c r="BGQ271" s="42"/>
      <c r="BGR271" s="42"/>
      <c r="BGS271" s="125"/>
      <c r="BGT271" s="44"/>
      <c r="BGU271" s="44"/>
      <c r="BGV271" s="41"/>
      <c r="BGW271" s="42"/>
      <c r="BGX271" s="42"/>
      <c r="BGY271" s="125"/>
      <c r="BGZ271" s="44"/>
      <c r="BHA271" s="44"/>
      <c r="BHB271" s="41"/>
      <c r="BHC271" s="42"/>
      <c r="BHD271" s="42"/>
      <c r="BHE271" s="125"/>
      <c r="BHF271" s="44"/>
      <c r="BHG271" s="44"/>
      <c r="BHH271" s="41"/>
      <c r="BHI271" s="42"/>
      <c r="BHJ271" s="42"/>
      <c r="BHK271" s="125"/>
      <c r="BHL271" s="44"/>
      <c r="BHM271" s="44"/>
      <c r="BHN271" s="41"/>
      <c r="BHO271" s="42"/>
      <c r="BHP271" s="42"/>
      <c r="BHQ271" s="125"/>
      <c r="BHR271" s="44"/>
      <c r="BHS271" s="44"/>
      <c r="BHT271" s="41"/>
      <c r="BHU271" s="42"/>
      <c r="BHV271" s="42"/>
      <c r="BHW271" s="125"/>
      <c r="BHX271" s="44"/>
      <c r="BHY271" s="44"/>
      <c r="BHZ271" s="41"/>
      <c r="BIA271" s="42"/>
      <c r="BIB271" s="42"/>
      <c r="BIC271" s="125"/>
      <c r="BID271" s="44"/>
      <c r="BIE271" s="44"/>
      <c r="BIF271" s="41"/>
      <c r="BIG271" s="42"/>
      <c r="BIH271" s="42"/>
      <c r="BII271" s="125"/>
      <c r="BIJ271" s="44"/>
      <c r="BIK271" s="44"/>
      <c r="BIL271" s="41"/>
      <c r="BIM271" s="42"/>
      <c r="BIN271" s="42"/>
      <c r="BIO271" s="125"/>
      <c r="BIP271" s="44"/>
      <c r="BIQ271" s="44"/>
      <c r="BIR271" s="41"/>
      <c r="BIS271" s="42"/>
      <c r="BIT271" s="42"/>
      <c r="BIU271" s="125"/>
      <c r="BIV271" s="44"/>
      <c r="BIW271" s="44"/>
      <c r="BIX271" s="41"/>
      <c r="BIY271" s="42"/>
      <c r="BIZ271" s="42"/>
      <c r="BJA271" s="125"/>
      <c r="BJB271" s="44"/>
      <c r="BJC271" s="44"/>
      <c r="BJD271" s="41"/>
      <c r="BJE271" s="42"/>
      <c r="BJF271" s="42"/>
      <c r="BJG271" s="125"/>
      <c r="BJH271" s="44"/>
      <c r="BJI271" s="44"/>
      <c r="BJJ271" s="41"/>
      <c r="BJK271" s="42"/>
      <c r="BJL271" s="42"/>
      <c r="BJM271" s="125"/>
      <c r="BJN271" s="44"/>
      <c r="BJO271" s="44"/>
      <c r="BJP271" s="41"/>
      <c r="BJQ271" s="42"/>
      <c r="BJR271" s="42"/>
      <c r="BJS271" s="125"/>
      <c r="BJT271" s="44"/>
      <c r="BJU271" s="44"/>
      <c r="BJV271" s="41"/>
      <c r="BJW271" s="42"/>
      <c r="BJX271" s="42"/>
      <c r="BJY271" s="125"/>
      <c r="BJZ271" s="44"/>
      <c r="BKA271" s="44"/>
      <c r="BKB271" s="41"/>
      <c r="BKC271" s="42"/>
      <c r="BKD271" s="42"/>
      <c r="BKE271" s="125"/>
      <c r="BKF271" s="44"/>
      <c r="BKG271" s="44"/>
      <c r="BKH271" s="41"/>
      <c r="BKI271" s="42"/>
      <c r="BKJ271" s="42"/>
      <c r="BKK271" s="125"/>
      <c r="BKL271" s="44"/>
      <c r="BKM271" s="44"/>
      <c r="BKN271" s="41"/>
      <c r="BKO271" s="42"/>
      <c r="BKP271" s="42"/>
      <c r="BKQ271" s="125"/>
      <c r="BKR271" s="44"/>
      <c r="BKS271" s="44"/>
      <c r="BKT271" s="41"/>
      <c r="BKU271" s="42"/>
      <c r="BKV271" s="42"/>
      <c r="BKW271" s="125"/>
      <c r="BKX271" s="44"/>
      <c r="BKY271" s="44"/>
      <c r="BKZ271" s="41"/>
      <c r="BLA271" s="42"/>
      <c r="BLB271" s="42"/>
      <c r="BLC271" s="125"/>
      <c r="BLD271" s="44"/>
      <c r="BLE271" s="44"/>
      <c r="BLF271" s="41"/>
      <c r="BLG271" s="42"/>
      <c r="BLH271" s="42"/>
      <c r="BLI271" s="125"/>
      <c r="BLJ271" s="44"/>
      <c r="BLK271" s="44"/>
      <c r="BLL271" s="41"/>
      <c r="BLM271" s="42"/>
      <c r="BLN271" s="42"/>
      <c r="BLO271" s="125"/>
      <c r="BLP271" s="44"/>
      <c r="BLQ271" s="44"/>
      <c r="BLR271" s="41"/>
      <c r="BLS271" s="42"/>
      <c r="BLT271" s="42"/>
      <c r="BLU271" s="125"/>
      <c r="BLV271" s="44"/>
      <c r="BLW271" s="44"/>
      <c r="BLX271" s="41"/>
      <c r="BLY271" s="42"/>
      <c r="BLZ271" s="42"/>
      <c r="BMA271" s="125"/>
      <c r="BMB271" s="44"/>
      <c r="BMC271" s="44"/>
      <c r="BMD271" s="41"/>
      <c r="BME271" s="42"/>
      <c r="BMF271" s="42"/>
      <c r="BMG271" s="125"/>
      <c r="BMH271" s="44"/>
      <c r="BMI271" s="44"/>
      <c r="BMJ271" s="41"/>
      <c r="BMK271" s="42"/>
      <c r="BML271" s="42"/>
      <c r="BMM271" s="125"/>
      <c r="BMN271" s="44"/>
      <c r="BMO271" s="44"/>
      <c r="BMP271" s="41"/>
      <c r="BMQ271" s="42"/>
      <c r="BMR271" s="42"/>
      <c r="BMS271" s="125"/>
      <c r="BMT271" s="44"/>
      <c r="BMU271" s="44"/>
      <c r="BMV271" s="41"/>
      <c r="BMW271" s="42"/>
      <c r="BMX271" s="42"/>
      <c r="BMY271" s="125"/>
      <c r="BMZ271" s="44"/>
      <c r="BNA271" s="44"/>
      <c r="BNB271" s="41"/>
      <c r="BNC271" s="42"/>
      <c r="BND271" s="42"/>
      <c r="BNE271" s="125"/>
      <c r="BNF271" s="44"/>
      <c r="BNG271" s="44"/>
      <c r="BNH271" s="41"/>
      <c r="BNI271" s="42"/>
      <c r="BNJ271" s="42"/>
      <c r="BNK271" s="125"/>
      <c r="BNL271" s="44"/>
      <c r="BNM271" s="44"/>
      <c r="BNN271" s="41"/>
      <c r="BNO271" s="42"/>
      <c r="BNP271" s="42"/>
      <c r="BNQ271" s="125"/>
      <c r="BNR271" s="44"/>
      <c r="BNS271" s="44"/>
      <c r="BNT271" s="41"/>
      <c r="BNU271" s="42"/>
      <c r="BNV271" s="42"/>
      <c r="BNW271" s="125"/>
      <c r="BNX271" s="44"/>
      <c r="BNY271" s="44"/>
      <c r="BNZ271" s="41"/>
      <c r="BOA271" s="42"/>
      <c r="BOB271" s="42"/>
      <c r="BOC271" s="125"/>
      <c r="BOD271" s="44"/>
      <c r="BOE271" s="44"/>
      <c r="BOF271" s="41"/>
      <c r="BOG271" s="42"/>
      <c r="BOH271" s="42"/>
      <c r="BOI271" s="125"/>
      <c r="BOJ271" s="44"/>
      <c r="BOK271" s="44"/>
      <c r="BOL271" s="41"/>
      <c r="BOM271" s="42"/>
      <c r="BON271" s="42"/>
      <c r="BOO271" s="125"/>
      <c r="BOP271" s="44"/>
      <c r="BOQ271" s="44"/>
      <c r="BOR271" s="41"/>
      <c r="BOS271" s="42"/>
      <c r="BOT271" s="42"/>
      <c r="BOU271" s="125"/>
      <c r="BOV271" s="44"/>
      <c r="BOW271" s="44"/>
      <c r="BOX271" s="41"/>
      <c r="BOY271" s="42"/>
      <c r="BOZ271" s="42"/>
      <c r="BPA271" s="125"/>
      <c r="BPB271" s="44"/>
      <c r="BPC271" s="44"/>
      <c r="BPD271" s="41"/>
      <c r="BPE271" s="42"/>
      <c r="BPF271" s="42"/>
      <c r="BPG271" s="125"/>
      <c r="BPH271" s="44"/>
      <c r="BPI271" s="44"/>
      <c r="BPJ271" s="41"/>
      <c r="BPK271" s="42"/>
      <c r="BPL271" s="42"/>
      <c r="BPM271" s="125"/>
      <c r="BPN271" s="44"/>
      <c r="BPO271" s="44"/>
      <c r="BPP271" s="41"/>
      <c r="BPQ271" s="42"/>
      <c r="BPR271" s="42"/>
      <c r="BPS271" s="125"/>
      <c r="BPT271" s="44"/>
      <c r="BPU271" s="44"/>
      <c r="BPV271" s="41"/>
      <c r="BPW271" s="42"/>
      <c r="BPX271" s="42"/>
      <c r="BPY271" s="125"/>
      <c r="BPZ271" s="44"/>
      <c r="BQA271" s="44"/>
      <c r="BQB271" s="41"/>
      <c r="BQC271" s="42"/>
      <c r="BQD271" s="42"/>
      <c r="BQE271" s="125"/>
      <c r="BQF271" s="44"/>
      <c r="BQG271" s="44"/>
      <c r="BQH271" s="41"/>
      <c r="BQI271" s="42"/>
      <c r="BQJ271" s="42"/>
      <c r="BQK271" s="125"/>
      <c r="BQL271" s="44"/>
      <c r="BQM271" s="44"/>
      <c r="BQN271" s="41"/>
      <c r="BQO271" s="42"/>
      <c r="BQP271" s="42"/>
      <c r="BQQ271" s="125"/>
      <c r="BQR271" s="44"/>
      <c r="BQS271" s="44"/>
      <c r="BQT271" s="41"/>
      <c r="BQU271" s="42"/>
      <c r="BQV271" s="42"/>
      <c r="BQW271" s="125"/>
      <c r="BQX271" s="44"/>
      <c r="BQY271" s="44"/>
      <c r="BQZ271" s="41"/>
      <c r="BRA271" s="42"/>
      <c r="BRB271" s="42"/>
      <c r="BRC271" s="125"/>
      <c r="BRD271" s="44"/>
      <c r="BRE271" s="44"/>
      <c r="BRF271" s="41"/>
      <c r="BRG271" s="42"/>
      <c r="BRH271" s="42"/>
      <c r="BRI271" s="125"/>
      <c r="BRJ271" s="44"/>
      <c r="BRK271" s="44"/>
      <c r="BRL271" s="41"/>
      <c r="BRM271" s="42"/>
      <c r="BRN271" s="42"/>
      <c r="BRO271" s="125"/>
      <c r="BRP271" s="44"/>
      <c r="BRQ271" s="44"/>
      <c r="BRR271" s="41"/>
      <c r="BRS271" s="42"/>
      <c r="BRT271" s="42"/>
      <c r="BRU271" s="125"/>
      <c r="BRV271" s="44"/>
      <c r="BRW271" s="44"/>
      <c r="BRX271" s="41"/>
      <c r="BRY271" s="42"/>
      <c r="BRZ271" s="42"/>
      <c r="BSA271" s="125"/>
      <c r="BSB271" s="44"/>
      <c r="BSC271" s="44"/>
      <c r="BSD271" s="41"/>
      <c r="BSE271" s="42"/>
      <c r="BSF271" s="42"/>
      <c r="BSG271" s="125"/>
      <c r="BSH271" s="44"/>
      <c r="BSI271" s="44"/>
      <c r="BSJ271" s="41"/>
      <c r="BSK271" s="42"/>
      <c r="BSL271" s="42"/>
      <c r="BSM271" s="125"/>
      <c r="BSN271" s="44"/>
      <c r="BSO271" s="44"/>
      <c r="BSP271" s="41"/>
      <c r="BSQ271" s="42"/>
      <c r="BSR271" s="42"/>
      <c r="BSS271" s="125"/>
      <c r="BST271" s="44"/>
      <c r="BSU271" s="44"/>
      <c r="BSV271" s="41"/>
      <c r="BSW271" s="42"/>
      <c r="BSX271" s="42"/>
      <c r="BSY271" s="125"/>
      <c r="BSZ271" s="44"/>
      <c r="BTA271" s="44"/>
      <c r="BTB271" s="41"/>
      <c r="BTC271" s="42"/>
      <c r="BTD271" s="42"/>
      <c r="BTE271" s="125"/>
      <c r="BTF271" s="44"/>
      <c r="BTG271" s="44"/>
      <c r="BTH271" s="41"/>
      <c r="BTI271" s="42"/>
      <c r="BTJ271" s="42"/>
      <c r="BTK271" s="125"/>
      <c r="BTL271" s="44"/>
      <c r="BTM271" s="44"/>
      <c r="BTN271" s="41"/>
      <c r="BTO271" s="42"/>
      <c r="BTP271" s="42"/>
      <c r="BTQ271" s="125"/>
      <c r="BTR271" s="44"/>
      <c r="BTS271" s="44"/>
      <c r="BTT271" s="41"/>
      <c r="BTU271" s="42"/>
      <c r="BTV271" s="42"/>
      <c r="BTW271" s="125"/>
      <c r="BTX271" s="44"/>
      <c r="BTY271" s="44"/>
      <c r="BTZ271" s="41"/>
      <c r="BUA271" s="42"/>
      <c r="BUB271" s="42"/>
      <c r="BUC271" s="125"/>
      <c r="BUD271" s="44"/>
      <c r="BUE271" s="44"/>
      <c r="BUF271" s="41"/>
      <c r="BUG271" s="42"/>
      <c r="BUH271" s="42"/>
      <c r="BUI271" s="125"/>
      <c r="BUJ271" s="44"/>
      <c r="BUK271" s="44"/>
      <c r="BUL271" s="41"/>
      <c r="BUM271" s="42"/>
      <c r="BUN271" s="42"/>
      <c r="BUO271" s="125"/>
      <c r="BUP271" s="44"/>
      <c r="BUQ271" s="44"/>
      <c r="BUR271" s="41"/>
      <c r="BUS271" s="42"/>
      <c r="BUT271" s="42"/>
      <c r="BUU271" s="125"/>
      <c r="BUV271" s="44"/>
      <c r="BUW271" s="44"/>
      <c r="BUX271" s="41"/>
      <c r="BUY271" s="42"/>
      <c r="BUZ271" s="42"/>
      <c r="BVA271" s="125"/>
      <c r="BVB271" s="44"/>
      <c r="BVC271" s="44"/>
      <c r="BVD271" s="41"/>
      <c r="BVE271" s="42"/>
      <c r="BVF271" s="42"/>
      <c r="BVG271" s="125"/>
      <c r="BVH271" s="44"/>
      <c r="BVI271" s="44"/>
      <c r="BVJ271" s="41"/>
      <c r="BVK271" s="42"/>
      <c r="BVL271" s="42"/>
      <c r="BVM271" s="125"/>
      <c r="BVN271" s="44"/>
      <c r="BVO271" s="44"/>
      <c r="BVP271" s="41"/>
      <c r="BVQ271" s="42"/>
      <c r="BVR271" s="42"/>
      <c r="BVS271" s="125"/>
      <c r="BVT271" s="44"/>
      <c r="BVU271" s="44"/>
      <c r="BVV271" s="41"/>
      <c r="BVW271" s="42"/>
      <c r="BVX271" s="42"/>
      <c r="BVY271" s="125"/>
      <c r="BVZ271" s="44"/>
      <c r="BWA271" s="44"/>
      <c r="BWB271" s="41"/>
      <c r="BWC271" s="42"/>
      <c r="BWD271" s="42"/>
      <c r="BWE271" s="125"/>
      <c r="BWF271" s="44"/>
      <c r="BWG271" s="44"/>
      <c r="BWH271" s="41"/>
      <c r="BWI271" s="42"/>
      <c r="BWJ271" s="42"/>
      <c r="BWK271" s="125"/>
      <c r="BWL271" s="44"/>
      <c r="BWM271" s="44"/>
      <c r="BWN271" s="41"/>
      <c r="BWO271" s="42"/>
      <c r="BWP271" s="42"/>
      <c r="BWQ271" s="125"/>
      <c r="BWR271" s="44"/>
      <c r="BWS271" s="44"/>
      <c r="BWT271" s="41"/>
      <c r="BWU271" s="42"/>
      <c r="BWV271" s="42"/>
      <c r="BWW271" s="125"/>
      <c r="BWX271" s="44"/>
      <c r="BWY271" s="44"/>
      <c r="BWZ271" s="41"/>
      <c r="BXA271" s="42"/>
      <c r="BXB271" s="42"/>
      <c r="BXC271" s="125"/>
      <c r="BXD271" s="44"/>
      <c r="BXE271" s="44"/>
      <c r="BXF271" s="41"/>
      <c r="BXG271" s="42"/>
      <c r="BXH271" s="42"/>
      <c r="BXI271" s="125"/>
      <c r="BXJ271" s="44"/>
      <c r="BXK271" s="44"/>
      <c r="BXL271" s="41"/>
      <c r="BXM271" s="42"/>
      <c r="BXN271" s="42"/>
      <c r="BXO271" s="125"/>
      <c r="BXP271" s="44"/>
      <c r="BXQ271" s="44"/>
      <c r="BXR271" s="41"/>
      <c r="BXS271" s="42"/>
      <c r="BXT271" s="42"/>
      <c r="BXU271" s="125"/>
      <c r="BXV271" s="44"/>
      <c r="BXW271" s="44"/>
      <c r="BXX271" s="41"/>
      <c r="BXY271" s="42"/>
      <c r="BXZ271" s="42"/>
      <c r="BYA271" s="125"/>
      <c r="BYB271" s="44"/>
      <c r="BYC271" s="44"/>
      <c r="BYD271" s="41"/>
      <c r="BYE271" s="42"/>
      <c r="BYF271" s="42"/>
      <c r="BYG271" s="125"/>
      <c r="BYH271" s="44"/>
      <c r="BYI271" s="44"/>
      <c r="BYJ271" s="41"/>
      <c r="BYK271" s="42"/>
      <c r="BYL271" s="42"/>
      <c r="BYM271" s="125"/>
      <c r="BYN271" s="44"/>
      <c r="BYO271" s="44"/>
      <c r="BYP271" s="41"/>
      <c r="BYQ271" s="42"/>
      <c r="BYR271" s="42"/>
      <c r="BYS271" s="125"/>
      <c r="BYT271" s="44"/>
      <c r="BYU271" s="44"/>
      <c r="BYV271" s="41"/>
      <c r="BYW271" s="42"/>
      <c r="BYX271" s="42"/>
      <c r="BYY271" s="125"/>
      <c r="BYZ271" s="44"/>
      <c r="BZA271" s="44"/>
      <c r="BZB271" s="41"/>
      <c r="BZC271" s="42"/>
      <c r="BZD271" s="42"/>
      <c r="BZE271" s="125"/>
      <c r="BZF271" s="44"/>
      <c r="BZG271" s="44"/>
      <c r="BZH271" s="41"/>
      <c r="BZI271" s="42"/>
      <c r="BZJ271" s="42"/>
      <c r="BZK271" s="125"/>
      <c r="BZL271" s="44"/>
      <c r="BZM271" s="44"/>
      <c r="BZN271" s="41"/>
      <c r="BZO271" s="42"/>
      <c r="BZP271" s="42"/>
      <c r="BZQ271" s="125"/>
      <c r="BZR271" s="44"/>
      <c r="BZS271" s="44"/>
      <c r="BZT271" s="41"/>
      <c r="BZU271" s="42"/>
      <c r="BZV271" s="42"/>
      <c r="BZW271" s="125"/>
      <c r="BZX271" s="44"/>
      <c r="BZY271" s="44"/>
      <c r="BZZ271" s="41"/>
      <c r="CAA271" s="42"/>
      <c r="CAB271" s="42"/>
      <c r="CAC271" s="125"/>
      <c r="CAD271" s="44"/>
      <c r="CAE271" s="44"/>
      <c r="CAF271" s="41"/>
      <c r="CAG271" s="42"/>
      <c r="CAH271" s="42"/>
      <c r="CAI271" s="125"/>
      <c r="CAJ271" s="44"/>
      <c r="CAK271" s="44"/>
      <c r="CAL271" s="41"/>
      <c r="CAM271" s="42"/>
      <c r="CAN271" s="42"/>
      <c r="CAO271" s="125"/>
      <c r="CAP271" s="44"/>
      <c r="CAQ271" s="44"/>
      <c r="CAR271" s="41"/>
      <c r="CAS271" s="42"/>
      <c r="CAT271" s="42"/>
      <c r="CAU271" s="125"/>
      <c r="CAV271" s="44"/>
      <c r="CAW271" s="44"/>
      <c r="CAX271" s="41"/>
      <c r="CAY271" s="42"/>
      <c r="CAZ271" s="42"/>
      <c r="CBA271" s="125"/>
      <c r="CBB271" s="44"/>
      <c r="CBC271" s="44"/>
      <c r="CBD271" s="41"/>
      <c r="CBE271" s="42"/>
      <c r="CBF271" s="42"/>
      <c r="CBG271" s="125"/>
      <c r="CBH271" s="44"/>
      <c r="CBI271" s="44"/>
      <c r="CBJ271" s="41"/>
      <c r="CBK271" s="42"/>
      <c r="CBL271" s="42"/>
      <c r="CBM271" s="125"/>
      <c r="CBN271" s="44"/>
      <c r="CBO271" s="44"/>
      <c r="CBP271" s="41"/>
      <c r="CBQ271" s="42"/>
      <c r="CBR271" s="42"/>
      <c r="CBS271" s="125"/>
      <c r="CBT271" s="44"/>
      <c r="CBU271" s="44"/>
      <c r="CBV271" s="41"/>
      <c r="CBW271" s="42"/>
      <c r="CBX271" s="42"/>
      <c r="CBY271" s="125"/>
      <c r="CBZ271" s="44"/>
      <c r="CCA271" s="44"/>
      <c r="CCB271" s="41"/>
      <c r="CCC271" s="42"/>
      <c r="CCD271" s="42"/>
      <c r="CCE271" s="125"/>
      <c r="CCF271" s="44"/>
      <c r="CCG271" s="44"/>
      <c r="CCH271" s="41"/>
      <c r="CCI271" s="42"/>
      <c r="CCJ271" s="42"/>
      <c r="CCK271" s="125"/>
      <c r="CCL271" s="44"/>
      <c r="CCM271" s="44"/>
      <c r="CCN271" s="41"/>
      <c r="CCO271" s="42"/>
      <c r="CCP271" s="42"/>
      <c r="CCQ271" s="125"/>
      <c r="CCR271" s="44"/>
      <c r="CCS271" s="44"/>
      <c r="CCT271" s="41"/>
      <c r="CCU271" s="42"/>
      <c r="CCV271" s="42"/>
      <c r="CCW271" s="125"/>
      <c r="CCX271" s="44"/>
      <c r="CCY271" s="44"/>
      <c r="CCZ271" s="41"/>
      <c r="CDA271" s="42"/>
      <c r="CDB271" s="42"/>
      <c r="CDC271" s="125"/>
      <c r="CDD271" s="44"/>
      <c r="CDE271" s="44"/>
      <c r="CDF271" s="41"/>
      <c r="CDG271" s="42"/>
      <c r="CDH271" s="42"/>
      <c r="CDI271" s="125"/>
      <c r="CDJ271" s="44"/>
      <c r="CDK271" s="44"/>
      <c r="CDL271" s="41"/>
      <c r="CDM271" s="42"/>
      <c r="CDN271" s="42"/>
      <c r="CDO271" s="125"/>
      <c r="CDP271" s="44"/>
      <c r="CDQ271" s="44"/>
      <c r="CDR271" s="41"/>
      <c r="CDS271" s="42"/>
      <c r="CDT271" s="42"/>
      <c r="CDU271" s="125"/>
      <c r="CDV271" s="44"/>
      <c r="CDW271" s="44"/>
      <c r="CDX271" s="41"/>
      <c r="CDY271" s="42"/>
      <c r="CDZ271" s="42"/>
      <c r="CEA271" s="125"/>
      <c r="CEB271" s="44"/>
      <c r="CEC271" s="44"/>
      <c r="CED271" s="41"/>
      <c r="CEE271" s="42"/>
      <c r="CEF271" s="42"/>
      <c r="CEG271" s="125"/>
      <c r="CEH271" s="44"/>
      <c r="CEI271" s="44"/>
      <c r="CEJ271" s="41"/>
      <c r="CEK271" s="42"/>
      <c r="CEL271" s="42"/>
      <c r="CEM271" s="125"/>
      <c r="CEN271" s="44"/>
      <c r="CEO271" s="44"/>
      <c r="CEP271" s="41"/>
      <c r="CEQ271" s="42"/>
      <c r="CER271" s="42"/>
      <c r="CES271" s="125"/>
      <c r="CET271" s="44"/>
      <c r="CEU271" s="44"/>
      <c r="CEV271" s="41"/>
      <c r="CEW271" s="42"/>
      <c r="CEX271" s="42"/>
      <c r="CEY271" s="125"/>
      <c r="CEZ271" s="44"/>
      <c r="CFA271" s="44"/>
      <c r="CFB271" s="41"/>
      <c r="CFC271" s="42"/>
      <c r="CFD271" s="42"/>
      <c r="CFE271" s="125"/>
      <c r="CFF271" s="44"/>
      <c r="CFG271" s="44"/>
      <c r="CFH271" s="41"/>
      <c r="CFI271" s="42"/>
      <c r="CFJ271" s="42"/>
      <c r="CFK271" s="125"/>
      <c r="CFL271" s="44"/>
      <c r="CFM271" s="44"/>
      <c r="CFN271" s="41"/>
      <c r="CFO271" s="42"/>
      <c r="CFP271" s="42"/>
      <c r="CFQ271" s="125"/>
      <c r="CFR271" s="44"/>
      <c r="CFS271" s="44"/>
      <c r="CFT271" s="41"/>
      <c r="CFU271" s="42"/>
      <c r="CFV271" s="42"/>
      <c r="CFW271" s="125"/>
      <c r="CFX271" s="44"/>
      <c r="CFY271" s="44"/>
      <c r="CFZ271" s="41"/>
      <c r="CGA271" s="42"/>
      <c r="CGB271" s="42"/>
      <c r="CGC271" s="125"/>
      <c r="CGD271" s="44"/>
      <c r="CGE271" s="44"/>
      <c r="CGF271" s="41"/>
      <c r="CGG271" s="42"/>
      <c r="CGH271" s="42"/>
      <c r="CGI271" s="125"/>
      <c r="CGJ271" s="44"/>
      <c r="CGK271" s="44"/>
      <c r="CGL271" s="41"/>
      <c r="CGM271" s="42"/>
      <c r="CGN271" s="42"/>
      <c r="CGO271" s="125"/>
      <c r="CGP271" s="44"/>
      <c r="CGQ271" s="44"/>
      <c r="CGR271" s="41"/>
      <c r="CGS271" s="42"/>
      <c r="CGT271" s="42"/>
      <c r="CGU271" s="125"/>
      <c r="CGV271" s="44"/>
      <c r="CGW271" s="44"/>
      <c r="CGX271" s="41"/>
      <c r="CGY271" s="42"/>
      <c r="CGZ271" s="42"/>
      <c r="CHA271" s="125"/>
      <c r="CHB271" s="44"/>
      <c r="CHC271" s="44"/>
      <c r="CHD271" s="41"/>
      <c r="CHE271" s="42"/>
      <c r="CHF271" s="42"/>
      <c r="CHG271" s="125"/>
      <c r="CHH271" s="44"/>
      <c r="CHI271" s="44"/>
      <c r="CHJ271" s="41"/>
      <c r="CHK271" s="42"/>
      <c r="CHL271" s="42"/>
      <c r="CHM271" s="125"/>
      <c r="CHN271" s="44"/>
      <c r="CHO271" s="44"/>
      <c r="CHP271" s="41"/>
      <c r="CHQ271" s="42"/>
      <c r="CHR271" s="42"/>
      <c r="CHS271" s="125"/>
      <c r="CHT271" s="44"/>
      <c r="CHU271" s="44"/>
      <c r="CHV271" s="41"/>
      <c r="CHW271" s="42"/>
      <c r="CHX271" s="42"/>
      <c r="CHY271" s="125"/>
      <c r="CHZ271" s="44"/>
      <c r="CIA271" s="44"/>
      <c r="CIB271" s="41"/>
      <c r="CIC271" s="42"/>
      <c r="CID271" s="42"/>
      <c r="CIE271" s="125"/>
      <c r="CIF271" s="44"/>
      <c r="CIG271" s="44"/>
      <c r="CIH271" s="41"/>
      <c r="CII271" s="42"/>
      <c r="CIJ271" s="42"/>
      <c r="CIK271" s="125"/>
      <c r="CIL271" s="44"/>
      <c r="CIM271" s="44"/>
      <c r="CIN271" s="41"/>
      <c r="CIO271" s="42"/>
      <c r="CIP271" s="42"/>
      <c r="CIQ271" s="125"/>
      <c r="CIR271" s="44"/>
      <c r="CIS271" s="44"/>
      <c r="CIT271" s="41"/>
      <c r="CIU271" s="42"/>
      <c r="CIV271" s="42"/>
      <c r="CIW271" s="125"/>
      <c r="CIX271" s="44"/>
      <c r="CIY271" s="44"/>
      <c r="CIZ271" s="41"/>
      <c r="CJA271" s="42"/>
      <c r="CJB271" s="42"/>
      <c r="CJC271" s="125"/>
      <c r="CJD271" s="44"/>
      <c r="CJE271" s="44"/>
      <c r="CJF271" s="41"/>
      <c r="CJG271" s="42"/>
      <c r="CJH271" s="42"/>
      <c r="CJI271" s="125"/>
      <c r="CJJ271" s="44"/>
      <c r="CJK271" s="44"/>
      <c r="CJL271" s="41"/>
      <c r="CJM271" s="42"/>
      <c r="CJN271" s="42"/>
      <c r="CJO271" s="125"/>
      <c r="CJP271" s="44"/>
      <c r="CJQ271" s="44"/>
      <c r="CJR271" s="41"/>
      <c r="CJS271" s="42"/>
      <c r="CJT271" s="42"/>
      <c r="CJU271" s="125"/>
      <c r="CJV271" s="44"/>
      <c r="CJW271" s="44"/>
      <c r="CJX271" s="41"/>
      <c r="CJY271" s="42"/>
      <c r="CJZ271" s="42"/>
      <c r="CKA271" s="125"/>
      <c r="CKB271" s="44"/>
      <c r="CKC271" s="44"/>
      <c r="CKD271" s="41"/>
      <c r="CKE271" s="42"/>
      <c r="CKF271" s="42"/>
      <c r="CKG271" s="125"/>
      <c r="CKH271" s="44"/>
      <c r="CKI271" s="44"/>
      <c r="CKJ271" s="41"/>
      <c r="CKK271" s="42"/>
      <c r="CKL271" s="42"/>
      <c r="CKM271" s="125"/>
      <c r="CKN271" s="44"/>
      <c r="CKO271" s="44"/>
      <c r="CKP271" s="41"/>
      <c r="CKQ271" s="42"/>
      <c r="CKR271" s="42"/>
      <c r="CKS271" s="125"/>
      <c r="CKT271" s="44"/>
      <c r="CKU271" s="44"/>
      <c r="CKV271" s="41"/>
      <c r="CKW271" s="42"/>
      <c r="CKX271" s="42"/>
      <c r="CKY271" s="125"/>
      <c r="CKZ271" s="44"/>
      <c r="CLA271" s="44"/>
      <c r="CLB271" s="41"/>
      <c r="CLC271" s="42"/>
      <c r="CLD271" s="42"/>
      <c r="CLE271" s="125"/>
      <c r="CLF271" s="44"/>
      <c r="CLG271" s="44"/>
      <c r="CLH271" s="41"/>
      <c r="CLI271" s="42"/>
      <c r="CLJ271" s="42"/>
      <c r="CLK271" s="125"/>
      <c r="CLL271" s="44"/>
      <c r="CLM271" s="44"/>
      <c r="CLN271" s="41"/>
      <c r="CLO271" s="42"/>
      <c r="CLP271" s="42"/>
      <c r="CLQ271" s="125"/>
      <c r="CLR271" s="44"/>
      <c r="CLS271" s="44"/>
      <c r="CLT271" s="41"/>
      <c r="CLU271" s="42"/>
      <c r="CLV271" s="42"/>
      <c r="CLW271" s="125"/>
      <c r="CLX271" s="44"/>
      <c r="CLY271" s="44"/>
      <c r="CLZ271" s="41"/>
      <c r="CMA271" s="42"/>
      <c r="CMB271" s="42"/>
      <c r="CMC271" s="125"/>
      <c r="CMD271" s="44"/>
      <c r="CME271" s="44"/>
      <c r="CMF271" s="41"/>
      <c r="CMG271" s="42"/>
      <c r="CMH271" s="42"/>
      <c r="CMI271" s="125"/>
      <c r="CMJ271" s="44"/>
      <c r="CMK271" s="44"/>
      <c r="CML271" s="41"/>
      <c r="CMM271" s="42"/>
      <c r="CMN271" s="42"/>
      <c r="CMO271" s="125"/>
      <c r="CMP271" s="44"/>
      <c r="CMQ271" s="44"/>
      <c r="CMR271" s="41"/>
      <c r="CMS271" s="42"/>
      <c r="CMT271" s="42"/>
      <c r="CMU271" s="125"/>
      <c r="CMV271" s="44"/>
      <c r="CMW271" s="44"/>
      <c r="CMX271" s="41"/>
      <c r="CMY271" s="42"/>
      <c r="CMZ271" s="42"/>
      <c r="CNA271" s="125"/>
      <c r="CNB271" s="44"/>
      <c r="CNC271" s="44"/>
      <c r="CND271" s="41"/>
      <c r="CNE271" s="42"/>
      <c r="CNF271" s="42"/>
      <c r="CNG271" s="125"/>
      <c r="CNH271" s="44"/>
      <c r="CNI271" s="44"/>
      <c r="CNJ271" s="41"/>
      <c r="CNK271" s="42"/>
      <c r="CNL271" s="42"/>
      <c r="CNM271" s="125"/>
      <c r="CNN271" s="44"/>
      <c r="CNO271" s="44"/>
      <c r="CNP271" s="41"/>
      <c r="CNQ271" s="42"/>
      <c r="CNR271" s="42"/>
      <c r="CNS271" s="125"/>
      <c r="CNT271" s="44"/>
      <c r="CNU271" s="44"/>
      <c r="CNV271" s="41"/>
      <c r="CNW271" s="42"/>
      <c r="CNX271" s="42"/>
      <c r="CNY271" s="125"/>
      <c r="CNZ271" s="44"/>
      <c r="COA271" s="44"/>
      <c r="COB271" s="41"/>
      <c r="COC271" s="42"/>
      <c r="COD271" s="42"/>
      <c r="COE271" s="125"/>
      <c r="COF271" s="44"/>
      <c r="COG271" s="44"/>
      <c r="COH271" s="41"/>
      <c r="COI271" s="42"/>
      <c r="COJ271" s="42"/>
      <c r="COK271" s="125"/>
      <c r="COL271" s="44"/>
      <c r="COM271" s="44"/>
      <c r="CON271" s="41"/>
      <c r="COO271" s="42"/>
      <c r="COP271" s="42"/>
      <c r="COQ271" s="125"/>
      <c r="COR271" s="44"/>
      <c r="COS271" s="44"/>
      <c r="COT271" s="41"/>
      <c r="COU271" s="42"/>
      <c r="COV271" s="42"/>
      <c r="COW271" s="125"/>
      <c r="COX271" s="44"/>
      <c r="COY271" s="44"/>
      <c r="COZ271" s="41"/>
      <c r="CPA271" s="42"/>
      <c r="CPB271" s="42"/>
      <c r="CPC271" s="125"/>
      <c r="CPD271" s="44"/>
      <c r="CPE271" s="44"/>
      <c r="CPF271" s="41"/>
      <c r="CPG271" s="42"/>
      <c r="CPH271" s="42"/>
      <c r="CPI271" s="125"/>
      <c r="CPJ271" s="44"/>
      <c r="CPK271" s="44"/>
      <c r="CPL271" s="41"/>
      <c r="CPM271" s="42"/>
      <c r="CPN271" s="42"/>
      <c r="CPO271" s="125"/>
      <c r="CPP271" s="44"/>
      <c r="CPQ271" s="44"/>
      <c r="CPR271" s="41"/>
      <c r="CPS271" s="42"/>
      <c r="CPT271" s="42"/>
      <c r="CPU271" s="125"/>
      <c r="CPV271" s="44"/>
      <c r="CPW271" s="44"/>
      <c r="CPX271" s="41"/>
      <c r="CPY271" s="42"/>
      <c r="CPZ271" s="42"/>
      <c r="CQA271" s="125"/>
      <c r="CQB271" s="44"/>
      <c r="CQC271" s="44"/>
      <c r="CQD271" s="41"/>
      <c r="CQE271" s="42"/>
      <c r="CQF271" s="42"/>
      <c r="CQG271" s="125"/>
      <c r="CQH271" s="44"/>
      <c r="CQI271" s="44"/>
      <c r="CQJ271" s="41"/>
      <c r="CQK271" s="42"/>
      <c r="CQL271" s="42"/>
      <c r="CQM271" s="125"/>
      <c r="CQN271" s="44"/>
      <c r="CQO271" s="44"/>
      <c r="CQP271" s="41"/>
      <c r="CQQ271" s="42"/>
      <c r="CQR271" s="42"/>
      <c r="CQS271" s="125"/>
      <c r="CQT271" s="44"/>
      <c r="CQU271" s="44"/>
      <c r="CQV271" s="41"/>
      <c r="CQW271" s="42"/>
      <c r="CQX271" s="42"/>
      <c r="CQY271" s="125"/>
      <c r="CQZ271" s="44"/>
      <c r="CRA271" s="44"/>
      <c r="CRB271" s="41"/>
      <c r="CRC271" s="42"/>
      <c r="CRD271" s="42"/>
      <c r="CRE271" s="125"/>
      <c r="CRF271" s="44"/>
      <c r="CRG271" s="44"/>
      <c r="CRH271" s="41"/>
      <c r="CRI271" s="42"/>
      <c r="CRJ271" s="42"/>
      <c r="CRK271" s="125"/>
      <c r="CRL271" s="44"/>
      <c r="CRM271" s="44"/>
      <c r="CRN271" s="41"/>
      <c r="CRO271" s="42"/>
      <c r="CRP271" s="42"/>
      <c r="CRQ271" s="125"/>
      <c r="CRR271" s="44"/>
      <c r="CRS271" s="44"/>
      <c r="CRT271" s="41"/>
      <c r="CRU271" s="42"/>
      <c r="CRV271" s="42"/>
      <c r="CRW271" s="125"/>
      <c r="CRX271" s="44"/>
      <c r="CRY271" s="44"/>
      <c r="CRZ271" s="41"/>
      <c r="CSA271" s="42"/>
      <c r="CSB271" s="42"/>
      <c r="CSC271" s="125"/>
      <c r="CSD271" s="44"/>
      <c r="CSE271" s="44"/>
      <c r="CSF271" s="41"/>
      <c r="CSG271" s="42"/>
      <c r="CSH271" s="42"/>
      <c r="CSI271" s="125"/>
      <c r="CSJ271" s="44"/>
      <c r="CSK271" s="44"/>
      <c r="CSL271" s="41"/>
      <c r="CSM271" s="42"/>
      <c r="CSN271" s="42"/>
      <c r="CSO271" s="125"/>
      <c r="CSP271" s="44"/>
      <c r="CSQ271" s="44"/>
      <c r="CSR271" s="41"/>
      <c r="CSS271" s="42"/>
      <c r="CST271" s="42"/>
      <c r="CSU271" s="125"/>
      <c r="CSV271" s="44"/>
      <c r="CSW271" s="44"/>
      <c r="CSX271" s="41"/>
      <c r="CSY271" s="42"/>
      <c r="CSZ271" s="42"/>
      <c r="CTA271" s="125"/>
      <c r="CTB271" s="44"/>
      <c r="CTC271" s="44"/>
      <c r="CTD271" s="41"/>
      <c r="CTE271" s="42"/>
      <c r="CTF271" s="42"/>
      <c r="CTG271" s="125"/>
      <c r="CTH271" s="44"/>
      <c r="CTI271" s="44"/>
      <c r="CTJ271" s="41"/>
      <c r="CTK271" s="42"/>
      <c r="CTL271" s="42"/>
      <c r="CTM271" s="125"/>
      <c r="CTN271" s="44"/>
      <c r="CTO271" s="44"/>
      <c r="CTP271" s="41"/>
      <c r="CTQ271" s="42"/>
      <c r="CTR271" s="42"/>
      <c r="CTS271" s="125"/>
      <c r="CTT271" s="44"/>
      <c r="CTU271" s="44"/>
      <c r="CTV271" s="41"/>
      <c r="CTW271" s="42"/>
      <c r="CTX271" s="42"/>
      <c r="CTY271" s="125"/>
      <c r="CTZ271" s="44"/>
      <c r="CUA271" s="44"/>
      <c r="CUB271" s="41"/>
      <c r="CUC271" s="42"/>
      <c r="CUD271" s="42"/>
      <c r="CUE271" s="125"/>
      <c r="CUF271" s="44"/>
      <c r="CUG271" s="44"/>
      <c r="CUH271" s="41"/>
      <c r="CUI271" s="42"/>
      <c r="CUJ271" s="42"/>
      <c r="CUK271" s="125"/>
      <c r="CUL271" s="44"/>
      <c r="CUM271" s="44"/>
      <c r="CUN271" s="41"/>
      <c r="CUO271" s="42"/>
      <c r="CUP271" s="42"/>
      <c r="CUQ271" s="125"/>
      <c r="CUR271" s="44"/>
      <c r="CUS271" s="44"/>
      <c r="CUT271" s="41"/>
      <c r="CUU271" s="42"/>
      <c r="CUV271" s="42"/>
      <c r="CUW271" s="125"/>
      <c r="CUX271" s="44"/>
      <c r="CUY271" s="44"/>
      <c r="CUZ271" s="41"/>
      <c r="CVA271" s="42"/>
      <c r="CVB271" s="42"/>
      <c r="CVC271" s="125"/>
      <c r="CVD271" s="44"/>
      <c r="CVE271" s="44"/>
      <c r="CVF271" s="41"/>
      <c r="CVG271" s="42"/>
      <c r="CVH271" s="42"/>
      <c r="CVI271" s="125"/>
      <c r="CVJ271" s="44"/>
      <c r="CVK271" s="44"/>
      <c r="CVL271" s="41"/>
      <c r="CVM271" s="42"/>
      <c r="CVN271" s="42"/>
      <c r="CVO271" s="125"/>
      <c r="CVP271" s="44"/>
      <c r="CVQ271" s="44"/>
      <c r="CVR271" s="41"/>
      <c r="CVS271" s="42"/>
      <c r="CVT271" s="42"/>
      <c r="CVU271" s="125"/>
      <c r="CVV271" s="44"/>
      <c r="CVW271" s="44"/>
      <c r="CVX271" s="41"/>
      <c r="CVY271" s="42"/>
      <c r="CVZ271" s="42"/>
      <c r="CWA271" s="125"/>
      <c r="CWB271" s="44"/>
      <c r="CWC271" s="44"/>
      <c r="CWD271" s="41"/>
      <c r="CWE271" s="42"/>
      <c r="CWF271" s="42"/>
      <c r="CWG271" s="125"/>
      <c r="CWH271" s="44"/>
      <c r="CWI271" s="44"/>
      <c r="CWJ271" s="41"/>
      <c r="CWK271" s="42"/>
      <c r="CWL271" s="42"/>
      <c r="CWM271" s="125"/>
      <c r="CWN271" s="44"/>
      <c r="CWO271" s="44"/>
      <c r="CWP271" s="41"/>
      <c r="CWQ271" s="42"/>
      <c r="CWR271" s="42"/>
      <c r="CWS271" s="125"/>
      <c r="CWT271" s="44"/>
      <c r="CWU271" s="44"/>
      <c r="CWV271" s="41"/>
      <c r="CWW271" s="42"/>
      <c r="CWX271" s="42"/>
      <c r="CWY271" s="125"/>
      <c r="CWZ271" s="44"/>
      <c r="CXA271" s="44"/>
      <c r="CXB271" s="41"/>
      <c r="CXC271" s="42"/>
      <c r="CXD271" s="42"/>
      <c r="CXE271" s="125"/>
      <c r="CXF271" s="44"/>
      <c r="CXG271" s="44"/>
      <c r="CXH271" s="41"/>
      <c r="CXI271" s="42"/>
      <c r="CXJ271" s="42"/>
      <c r="CXK271" s="125"/>
      <c r="CXL271" s="44"/>
      <c r="CXM271" s="44"/>
      <c r="CXN271" s="41"/>
      <c r="CXO271" s="42"/>
      <c r="CXP271" s="42"/>
      <c r="CXQ271" s="125"/>
      <c r="CXR271" s="44"/>
      <c r="CXS271" s="44"/>
      <c r="CXT271" s="41"/>
      <c r="CXU271" s="42"/>
      <c r="CXV271" s="42"/>
      <c r="CXW271" s="125"/>
      <c r="CXX271" s="44"/>
      <c r="CXY271" s="44"/>
      <c r="CXZ271" s="41"/>
      <c r="CYA271" s="42"/>
      <c r="CYB271" s="42"/>
      <c r="CYC271" s="125"/>
      <c r="CYD271" s="44"/>
      <c r="CYE271" s="44"/>
      <c r="CYF271" s="41"/>
      <c r="CYG271" s="42"/>
      <c r="CYH271" s="42"/>
      <c r="CYI271" s="125"/>
      <c r="CYJ271" s="44"/>
      <c r="CYK271" s="44"/>
      <c r="CYL271" s="41"/>
      <c r="CYM271" s="42"/>
      <c r="CYN271" s="42"/>
      <c r="CYO271" s="125"/>
      <c r="CYP271" s="44"/>
      <c r="CYQ271" s="44"/>
      <c r="CYR271" s="41"/>
      <c r="CYS271" s="42"/>
      <c r="CYT271" s="42"/>
      <c r="CYU271" s="125"/>
      <c r="CYV271" s="44"/>
      <c r="CYW271" s="44"/>
      <c r="CYX271" s="41"/>
      <c r="CYY271" s="42"/>
      <c r="CYZ271" s="42"/>
      <c r="CZA271" s="125"/>
      <c r="CZB271" s="44"/>
      <c r="CZC271" s="44"/>
      <c r="CZD271" s="41"/>
      <c r="CZE271" s="42"/>
      <c r="CZF271" s="42"/>
      <c r="CZG271" s="125"/>
      <c r="CZH271" s="44"/>
      <c r="CZI271" s="44"/>
      <c r="CZJ271" s="41"/>
      <c r="CZK271" s="42"/>
      <c r="CZL271" s="42"/>
      <c r="CZM271" s="125"/>
      <c r="CZN271" s="44"/>
      <c r="CZO271" s="44"/>
      <c r="CZP271" s="41"/>
      <c r="CZQ271" s="42"/>
      <c r="CZR271" s="42"/>
      <c r="CZS271" s="125"/>
      <c r="CZT271" s="44"/>
      <c r="CZU271" s="44"/>
      <c r="CZV271" s="41"/>
      <c r="CZW271" s="42"/>
      <c r="CZX271" s="42"/>
      <c r="CZY271" s="125"/>
      <c r="CZZ271" s="44"/>
      <c r="DAA271" s="44"/>
      <c r="DAB271" s="41"/>
      <c r="DAC271" s="42"/>
      <c r="DAD271" s="42"/>
      <c r="DAE271" s="125"/>
      <c r="DAF271" s="44"/>
      <c r="DAG271" s="44"/>
      <c r="DAH271" s="41"/>
      <c r="DAI271" s="42"/>
      <c r="DAJ271" s="42"/>
      <c r="DAK271" s="125"/>
      <c r="DAL271" s="44"/>
      <c r="DAM271" s="44"/>
      <c r="DAN271" s="41"/>
      <c r="DAO271" s="42"/>
      <c r="DAP271" s="42"/>
      <c r="DAQ271" s="125"/>
      <c r="DAR271" s="44"/>
      <c r="DAS271" s="44"/>
      <c r="DAT271" s="41"/>
      <c r="DAU271" s="42"/>
      <c r="DAV271" s="42"/>
      <c r="DAW271" s="125"/>
      <c r="DAX271" s="44"/>
      <c r="DAY271" s="44"/>
      <c r="DAZ271" s="41"/>
      <c r="DBA271" s="42"/>
      <c r="DBB271" s="42"/>
      <c r="DBC271" s="125"/>
      <c r="DBD271" s="44"/>
      <c r="DBE271" s="44"/>
      <c r="DBF271" s="41"/>
      <c r="DBG271" s="42"/>
      <c r="DBH271" s="42"/>
      <c r="DBI271" s="125"/>
      <c r="DBJ271" s="44"/>
      <c r="DBK271" s="44"/>
      <c r="DBL271" s="41"/>
      <c r="DBM271" s="42"/>
      <c r="DBN271" s="42"/>
      <c r="DBO271" s="125"/>
      <c r="DBP271" s="44"/>
      <c r="DBQ271" s="44"/>
      <c r="DBR271" s="41"/>
      <c r="DBS271" s="42"/>
      <c r="DBT271" s="42"/>
      <c r="DBU271" s="125"/>
      <c r="DBV271" s="44"/>
      <c r="DBW271" s="44"/>
      <c r="DBX271" s="41"/>
      <c r="DBY271" s="42"/>
      <c r="DBZ271" s="42"/>
      <c r="DCA271" s="125"/>
      <c r="DCB271" s="44"/>
      <c r="DCC271" s="44"/>
      <c r="DCD271" s="41"/>
      <c r="DCE271" s="42"/>
      <c r="DCF271" s="42"/>
      <c r="DCG271" s="125"/>
      <c r="DCH271" s="44"/>
      <c r="DCI271" s="44"/>
      <c r="DCJ271" s="41"/>
      <c r="DCK271" s="42"/>
      <c r="DCL271" s="42"/>
      <c r="DCM271" s="125"/>
      <c r="DCN271" s="44"/>
      <c r="DCO271" s="44"/>
      <c r="DCP271" s="41"/>
      <c r="DCQ271" s="42"/>
      <c r="DCR271" s="42"/>
      <c r="DCS271" s="125"/>
      <c r="DCT271" s="44"/>
      <c r="DCU271" s="44"/>
      <c r="DCV271" s="41"/>
      <c r="DCW271" s="42"/>
      <c r="DCX271" s="42"/>
      <c r="DCY271" s="125"/>
      <c r="DCZ271" s="44"/>
      <c r="DDA271" s="44"/>
      <c r="DDB271" s="41"/>
      <c r="DDC271" s="42"/>
      <c r="DDD271" s="42"/>
      <c r="DDE271" s="125"/>
      <c r="DDF271" s="44"/>
      <c r="DDG271" s="44"/>
      <c r="DDH271" s="41"/>
      <c r="DDI271" s="42"/>
      <c r="DDJ271" s="42"/>
      <c r="DDK271" s="125"/>
      <c r="DDL271" s="44"/>
      <c r="DDM271" s="44"/>
      <c r="DDN271" s="41"/>
      <c r="DDO271" s="42"/>
      <c r="DDP271" s="42"/>
      <c r="DDQ271" s="125"/>
      <c r="DDR271" s="44"/>
      <c r="DDS271" s="44"/>
      <c r="DDT271" s="41"/>
      <c r="DDU271" s="42"/>
      <c r="DDV271" s="42"/>
      <c r="DDW271" s="125"/>
      <c r="DDX271" s="44"/>
      <c r="DDY271" s="44"/>
      <c r="DDZ271" s="41"/>
      <c r="DEA271" s="42"/>
      <c r="DEB271" s="42"/>
      <c r="DEC271" s="125"/>
      <c r="DED271" s="44"/>
      <c r="DEE271" s="44"/>
      <c r="DEF271" s="41"/>
      <c r="DEG271" s="42"/>
      <c r="DEH271" s="42"/>
      <c r="DEI271" s="125"/>
      <c r="DEJ271" s="44"/>
      <c r="DEK271" s="44"/>
      <c r="DEL271" s="41"/>
      <c r="DEM271" s="42"/>
      <c r="DEN271" s="42"/>
      <c r="DEO271" s="125"/>
      <c r="DEP271" s="44"/>
      <c r="DEQ271" s="44"/>
      <c r="DER271" s="41"/>
      <c r="DES271" s="42"/>
      <c r="DET271" s="42"/>
      <c r="DEU271" s="125"/>
      <c r="DEV271" s="44"/>
      <c r="DEW271" s="44"/>
      <c r="DEX271" s="41"/>
      <c r="DEY271" s="42"/>
      <c r="DEZ271" s="42"/>
      <c r="DFA271" s="125"/>
      <c r="DFB271" s="44"/>
      <c r="DFC271" s="44"/>
      <c r="DFD271" s="41"/>
      <c r="DFE271" s="42"/>
      <c r="DFF271" s="42"/>
      <c r="DFG271" s="125"/>
      <c r="DFH271" s="44"/>
      <c r="DFI271" s="44"/>
      <c r="DFJ271" s="41"/>
      <c r="DFK271" s="42"/>
      <c r="DFL271" s="42"/>
      <c r="DFM271" s="125"/>
      <c r="DFN271" s="44"/>
      <c r="DFO271" s="44"/>
      <c r="DFP271" s="41"/>
      <c r="DFQ271" s="42"/>
      <c r="DFR271" s="42"/>
      <c r="DFS271" s="125"/>
      <c r="DFT271" s="44"/>
      <c r="DFU271" s="44"/>
      <c r="DFV271" s="41"/>
      <c r="DFW271" s="42"/>
      <c r="DFX271" s="42"/>
      <c r="DFY271" s="125"/>
      <c r="DFZ271" s="44"/>
      <c r="DGA271" s="44"/>
      <c r="DGB271" s="41"/>
      <c r="DGC271" s="42"/>
      <c r="DGD271" s="42"/>
      <c r="DGE271" s="125"/>
      <c r="DGF271" s="44"/>
      <c r="DGG271" s="44"/>
      <c r="DGH271" s="41"/>
      <c r="DGI271" s="42"/>
      <c r="DGJ271" s="42"/>
      <c r="DGK271" s="125"/>
      <c r="DGL271" s="44"/>
      <c r="DGM271" s="44"/>
      <c r="DGN271" s="41"/>
      <c r="DGO271" s="42"/>
      <c r="DGP271" s="42"/>
      <c r="DGQ271" s="125"/>
      <c r="DGR271" s="44"/>
      <c r="DGS271" s="44"/>
      <c r="DGT271" s="41"/>
      <c r="DGU271" s="42"/>
      <c r="DGV271" s="42"/>
      <c r="DGW271" s="125"/>
      <c r="DGX271" s="44"/>
      <c r="DGY271" s="44"/>
      <c r="DGZ271" s="41"/>
      <c r="DHA271" s="42"/>
      <c r="DHB271" s="42"/>
      <c r="DHC271" s="125"/>
      <c r="DHD271" s="44"/>
      <c r="DHE271" s="44"/>
      <c r="DHF271" s="41"/>
      <c r="DHG271" s="42"/>
      <c r="DHH271" s="42"/>
      <c r="DHI271" s="125"/>
      <c r="DHJ271" s="44"/>
      <c r="DHK271" s="44"/>
      <c r="DHL271" s="41"/>
      <c r="DHM271" s="42"/>
      <c r="DHN271" s="42"/>
      <c r="DHO271" s="125"/>
      <c r="DHP271" s="44"/>
      <c r="DHQ271" s="44"/>
      <c r="DHR271" s="41"/>
      <c r="DHS271" s="42"/>
      <c r="DHT271" s="42"/>
      <c r="DHU271" s="125"/>
      <c r="DHV271" s="44"/>
      <c r="DHW271" s="44"/>
      <c r="DHX271" s="41"/>
      <c r="DHY271" s="42"/>
      <c r="DHZ271" s="42"/>
      <c r="DIA271" s="125"/>
      <c r="DIB271" s="44"/>
      <c r="DIC271" s="44"/>
      <c r="DID271" s="41"/>
      <c r="DIE271" s="42"/>
      <c r="DIF271" s="42"/>
      <c r="DIG271" s="125"/>
      <c r="DIH271" s="44"/>
      <c r="DII271" s="44"/>
      <c r="DIJ271" s="41"/>
      <c r="DIK271" s="42"/>
      <c r="DIL271" s="42"/>
      <c r="DIM271" s="125"/>
      <c r="DIN271" s="44"/>
      <c r="DIO271" s="44"/>
      <c r="DIP271" s="41"/>
      <c r="DIQ271" s="42"/>
      <c r="DIR271" s="42"/>
      <c r="DIS271" s="125"/>
      <c r="DIT271" s="44"/>
      <c r="DIU271" s="44"/>
      <c r="DIV271" s="41"/>
      <c r="DIW271" s="42"/>
      <c r="DIX271" s="42"/>
      <c r="DIY271" s="125"/>
      <c r="DIZ271" s="44"/>
      <c r="DJA271" s="44"/>
      <c r="DJB271" s="41"/>
      <c r="DJC271" s="42"/>
      <c r="DJD271" s="42"/>
      <c r="DJE271" s="125"/>
      <c r="DJF271" s="44"/>
      <c r="DJG271" s="44"/>
      <c r="DJH271" s="41"/>
      <c r="DJI271" s="42"/>
      <c r="DJJ271" s="42"/>
      <c r="DJK271" s="125"/>
      <c r="DJL271" s="44"/>
      <c r="DJM271" s="44"/>
      <c r="DJN271" s="41"/>
      <c r="DJO271" s="42"/>
      <c r="DJP271" s="42"/>
      <c r="DJQ271" s="125"/>
      <c r="DJR271" s="44"/>
      <c r="DJS271" s="44"/>
      <c r="DJT271" s="41"/>
      <c r="DJU271" s="42"/>
      <c r="DJV271" s="42"/>
      <c r="DJW271" s="125"/>
      <c r="DJX271" s="44"/>
      <c r="DJY271" s="44"/>
      <c r="DJZ271" s="41"/>
      <c r="DKA271" s="42"/>
      <c r="DKB271" s="42"/>
      <c r="DKC271" s="125"/>
      <c r="DKD271" s="44"/>
      <c r="DKE271" s="44"/>
      <c r="DKF271" s="41"/>
      <c r="DKG271" s="42"/>
      <c r="DKH271" s="42"/>
      <c r="DKI271" s="125"/>
      <c r="DKJ271" s="44"/>
      <c r="DKK271" s="44"/>
      <c r="DKL271" s="41"/>
      <c r="DKM271" s="42"/>
      <c r="DKN271" s="42"/>
      <c r="DKO271" s="125"/>
      <c r="DKP271" s="44"/>
      <c r="DKQ271" s="44"/>
      <c r="DKR271" s="41"/>
      <c r="DKS271" s="42"/>
      <c r="DKT271" s="42"/>
      <c r="DKU271" s="125"/>
      <c r="DKV271" s="44"/>
      <c r="DKW271" s="44"/>
      <c r="DKX271" s="41"/>
      <c r="DKY271" s="42"/>
      <c r="DKZ271" s="42"/>
      <c r="DLA271" s="125"/>
      <c r="DLB271" s="44"/>
      <c r="DLC271" s="44"/>
      <c r="DLD271" s="41"/>
      <c r="DLE271" s="42"/>
      <c r="DLF271" s="42"/>
      <c r="DLG271" s="125"/>
      <c r="DLH271" s="44"/>
      <c r="DLI271" s="44"/>
      <c r="DLJ271" s="41"/>
      <c r="DLK271" s="42"/>
      <c r="DLL271" s="42"/>
      <c r="DLM271" s="125"/>
      <c r="DLN271" s="44"/>
      <c r="DLO271" s="44"/>
      <c r="DLP271" s="41"/>
      <c r="DLQ271" s="42"/>
      <c r="DLR271" s="42"/>
      <c r="DLS271" s="125"/>
      <c r="DLT271" s="44"/>
      <c r="DLU271" s="44"/>
      <c r="DLV271" s="41"/>
      <c r="DLW271" s="42"/>
      <c r="DLX271" s="42"/>
      <c r="DLY271" s="125"/>
      <c r="DLZ271" s="44"/>
      <c r="DMA271" s="44"/>
      <c r="DMB271" s="41"/>
      <c r="DMC271" s="42"/>
      <c r="DMD271" s="42"/>
      <c r="DME271" s="125"/>
      <c r="DMF271" s="44"/>
      <c r="DMG271" s="44"/>
      <c r="DMH271" s="41"/>
      <c r="DMI271" s="42"/>
      <c r="DMJ271" s="42"/>
      <c r="DMK271" s="125"/>
      <c r="DML271" s="44"/>
      <c r="DMM271" s="44"/>
      <c r="DMN271" s="41"/>
      <c r="DMO271" s="42"/>
      <c r="DMP271" s="42"/>
      <c r="DMQ271" s="125"/>
      <c r="DMR271" s="44"/>
      <c r="DMS271" s="44"/>
      <c r="DMT271" s="41"/>
      <c r="DMU271" s="42"/>
      <c r="DMV271" s="42"/>
      <c r="DMW271" s="125"/>
      <c r="DMX271" s="44"/>
      <c r="DMY271" s="44"/>
      <c r="DMZ271" s="41"/>
      <c r="DNA271" s="42"/>
      <c r="DNB271" s="42"/>
      <c r="DNC271" s="125"/>
      <c r="DND271" s="44"/>
      <c r="DNE271" s="44"/>
      <c r="DNF271" s="41"/>
      <c r="DNG271" s="42"/>
      <c r="DNH271" s="42"/>
      <c r="DNI271" s="125"/>
      <c r="DNJ271" s="44"/>
      <c r="DNK271" s="44"/>
      <c r="DNL271" s="41"/>
      <c r="DNM271" s="42"/>
      <c r="DNN271" s="42"/>
      <c r="DNO271" s="125"/>
      <c r="DNP271" s="44"/>
      <c r="DNQ271" s="44"/>
      <c r="DNR271" s="41"/>
      <c r="DNS271" s="42"/>
      <c r="DNT271" s="42"/>
      <c r="DNU271" s="125"/>
      <c r="DNV271" s="44"/>
      <c r="DNW271" s="44"/>
      <c r="DNX271" s="41"/>
      <c r="DNY271" s="42"/>
      <c r="DNZ271" s="42"/>
      <c r="DOA271" s="125"/>
      <c r="DOB271" s="44"/>
      <c r="DOC271" s="44"/>
      <c r="DOD271" s="41"/>
      <c r="DOE271" s="42"/>
      <c r="DOF271" s="42"/>
      <c r="DOG271" s="125"/>
      <c r="DOH271" s="44"/>
      <c r="DOI271" s="44"/>
      <c r="DOJ271" s="41"/>
      <c r="DOK271" s="42"/>
      <c r="DOL271" s="42"/>
      <c r="DOM271" s="125"/>
      <c r="DON271" s="44"/>
      <c r="DOO271" s="44"/>
      <c r="DOP271" s="41"/>
      <c r="DOQ271" s="42"/>
      <c r="DOR271" s="42"/>
      <c r="DOS271" s="125"/>
      <c r="DOT271" s="44"/>
      <c r="DOU271" s="44"/>
      <c r="DOV271" s="41"/>
      <c r="DOW271" s="42"/>
      <c r="DOX271" s="42"/>
      <c r="DOY271" s="125"/>
      <c r="DOZ271" s="44"/>
      <c r="DPA271" s="44"/>
      <c r="DPB271" s="41"/>
      <c r="DPC271" s="42"/>
      <c r="DPD271" s="42"/>
      <c r="DPE271" s="125"/>
      <c r="DPF271" s="44"/>
      <c r="DPG271" s="44"/>
      <c r="DPH271" s="41"/>
      <c r="DPI271" s="42"/>
      <c r="DPJ271" s="42"/>
      <c r="DPK271" s="125"/>
      <c r="DPL271" s="44"/>
      <c r="DPM271" s="44"/>
      <c r="DPN271" s="41"/>
      <c r="DPO271" s="42"/>
      <c r="DPP271" s="42"/>
      <c r="DPQ271" s="125"/>
      <c r="DPR271" s="44"/>
      <c r="DPS271" s="44"/>
      <c r="DPT271" s="41"/>
      <c r="DPU271" s="42"/>
      <c r="DPV271" s="42"/>
      <c r="DPW271" s="125"/>
      <c r="DPX271" s="44"/>
      <c r="DPY271" s="44"/>
      <c r="DPZ271" s="41"/>
      <c r="DQA271" s="42"/>
      <c r="DQB271" s="42"/>
      <c r="DQC271" s="125"/>
      <c r="DQD271" s="44"/>
      <c r="DQE271" s="44"/>
      <c r="DQF271" s="41"/>
      <c r="DQG271" s="42"/>
      <c r="DQH271" s="42"/>
      <c r="DQI271" s="125"/>
      <c r="DQJ271" s="44"/>
      <c r="DQK271" s="44"/>
      <c r="DQL271" s="41"/>
      <c r="DQM271" s="42"/>
      <c r="DQN271" s="42"/>
      <c r="DQO271" s="125"/>
      <c r="DQP271" s="44"/>
      <c r="DQQ271" s="44"/>
      <c r="DQR271" s="41"/>
      <c r="DQS271" s="42"/>
      <c r="DQT271" s="42"/>
      <c r="DQU271" s="125"/>
      <c r="DQV271" s="44"/>
      <c r="DQW271" s="44"/>
      <c r="DQX271" s="41"/>
      <c r="DQY271" s="42"/>
      <c r="DQZ271" s="42"/>
      <c r="DRA271" s="125"/>
      <c r="DRB271" s="44"/>
      <c r="DRC271" s="44"/>
      <c r="DRD271" s="41"/>
      <c r="DRE271" s="42"/>
      <c r="DRF271" s="42"/>
      <c r="DRG271" s="125"/>
      <c r="DRH271" s="44"/>
      <c r="DRI271" s="44"/>
      <c r="DRJ271" s="41"/>
      <c r="DRK271" s="42"/>
      <c r="DRL271" s="42"/>
      <c r="DRM271" s="125"/>
      <c r="DRN271" s="44"/>
      <c r="DRO271" s="44"/>
      <c r="DRP271" s="41"/>
      <c r="DRQ271" s="42"/>
      <c r="DRR271" s="42"/>
      <c r="DRS271" s="125"/>
      <c r="DRT271" s="44"/>
      <c r="DRU271" s="44"/>
      <c r="DRV271" s="41"/>
      <c r="DRW271" s="42"/>
      <c r="DRX271" s="42"/>
      <c r="DRY271" s="125"/>
      <c r="DRZ271" s="44"/>
      <c r="DSA271" s="44"/>
      <c r="DSB271" s="41"/>
      <c r="DSC271" s="42"/>
      <c r="DSD271" s="42"/>
      <c r="DSE271" s="125"/>
      <c r="DSF271" s="44"/>
      <c r="DSG271" s="44"/>
      <c r="DSH271" s="41"/>
      <c r="DSI271" s="42"/>
      <c r="DSJ271" s="42"/>
      <c r="DSK271" s="125"/>
      <c r="DSL271" s="44"/>
      <c r="DSM271" s="44"/>
      <c r="DSN271" s="41"/>
      <c r="DSO271" s="42"/>
      <c r="DSP271" s="42"/>
      <c r="DSQ271" s="125"/>
      <c r="DSR271" s="44"/>
      <c r="DSS271" s="44"/>
      <c r="DST271" s="41"/>
      <c r="DSU271" s="42"/>
      <c r="DSV271" s="42"/>
      <c r="DSW271" s="125"/>
      <c r="DSX271" s="44"/>
      <c r="DSY271" s="44"/>
      <c r="DSZ271" s="41"/>
      <c r="DTA271" s="42"/>
      <c r="DTB271" s="42"/>
      <c r="DTC271" s="125"/>
      <c r="DTD271" s="44"/>
      <c r="DTE271" s="44"/>
      <c r="DTF271" s="41"/>
      <c r="DTG271" s="42"/>
      <c r="DTH271" s="42"/>
      <c r="DTI271" s="125"/>
      <c r="DTJ271" s="44"/>
      <c r="DTK271" s="44"/>
      <c r="DTL271" s="41"/>
      <c r="DTM271" s="42"/>
      <c r="DTN271" s="42"/>
      <c r="DTO271" s="125"/>
      <c r="DTP271" s="44"/>
      <c r="DTQ271" s="44"/>
      <c r="DTR271" s="41"/>
      <c r="DTS271" s="42"/>
      <c r="DTT271" s="42"/>
      <c r="DTU271" s="125"/>
      <c r="DTV271" s="44"/>
      <c r="DTW271" s="44"/>
      <c r="DTX271" s="41"/>
      <c r="DTY271" s="42"/>
      <c r="DTZ271" s="42"/>
      <c r="DUA271" s="125"/>
      <c r="DUB271" s="44"/>
      <c r="DUC271" s="44"/>
      <c r="DUD271" s="41"/>
      <c r="DUE271" s="42"/>
      <c r="DUF271" s="42"/>
      <c r="DUG271" s="125"/>
      <c r="DUH271" s="44"/>
      <c r="DUI271" s="44"/>
      <c r="DUJ271" s="41"/>
      <c r="DUK271" s="42"/>
      <c r="DUL271" s="42"/>
      <c r="DUM271" s="125"/>
      <c r="DUN271" s="44"/>
      <c r="DUO271" s="44"/>
      <c r="DUP271" s="41"/>
      <c r="DUQ271" s="42"/>
      <c r="DUR271" s="42"/>
      <c r="DUS271" s="125"/>
      <c r="DUT271" s="44"/>
      <c r="DUU271" s="44"/>
      <c r="DUV271" s="41"/>
      <c r="DUW271" s="42"/>
      <c r="DUX271" s="42"/>
      <c r="DUY271" s="125"/>
      <c r="DUZ271" s="44"/>
      <c r="DVA271" s="44"/>
      <c r="DVB271" s="41"/>
      <c r="DVC271" s="42"/>
      <c r="DVD271" s="42"/>
      <c r="DVE271" s="125"/>
      <c r="DVF271" s="44"/>
      <c r="DVG271" s="44"/>
      <c r="DVH271" s="41"/>
      <c r="DVI271" s="42"/>
      <c r="DVJ271" s="42"/>
      <c r="DVK271" s="125"/>
      <c r="DVL271" s="44"/>
      <c r="DVM271" s="44"/>
      <c r="DVN271" s="41"/>
      <c r="DVO271" s="42"/>
      <c r="DVP271" s="42"/>
      <c r="DVQ271" s="125"/>
      <c r="DVR271" s="44"/>
      <c r="DVS271" s="44"/>
      <c r="DVT271" s="41"/>
      <c r="DVU271" s="42"/>
      <c r="DVV271" s="42"/>
      <c r="DVW271" s="125"/>
      <c r="DVX271" s="44"/>
      <c r="DVY271" s="44"/>
      <c r="DVZ271" s="41"/>
      <c r="DWA271" s="42"/>
      <c r="DWB271" s="42"/>
      <c r="DWC271" s="125"/>
      <c r="DWD271" s="44"/>
      <c r="DWE271" s="44"/>
      <c r="DWF271" s="41"/>
      <c r="DWG271" s="42"/>
      <c r="DWH271" s="42"/>
      <c r="DWI271" s="125"/>
      <c r="DWJ271" s="44"/>
      <c r="DWK271" s="44"/>
      <c r="DWL271" s="41"/>
      <c r="DWM271" s="42"/>
      <c r="DWN271" s="42"/>
      <c r="DWO271" s="125"/>
      <c r="DWP271" s="44"/>
      <c r="DWQ271" s="44"/>
      <c r="DWR271" s="41"/>
      <c r="DWS271" s="42"/>
      <c r="DWT271" s="42"/>
      <c r="DWU271" s="125"/>
      <c r="DWV271" s="44"/>
      <c r="DWW271" s="44"/>
      <c r="DWX271" s="41"/>
      <c r="DWY271" s="42"/>
      <c r="DWZ271" s="42"/>
      <c r="DXA271" s="125"/>
      <c r="DXB271" s="44"/>
      <c r="DXC271" s="44"/>
      <c r="DXD271" s="41"/>
      <c r="DXE271" s="42"/>
      <c r="DXF271" s="42"/>
      <c r="DXG271" s="125"/>
      <c r="DXH271" s="44"/>
      <c r="DXI271" s="44"/>
      <c r="DXJ271" s="41"/>
      <c r="DXK271" s="42"/>
      <c r="DXL271" s="42"/>
      <c r="DXM271" s="125"/>
      <c r="DXN271" s="44"/>
      <c r="DXO271" s="44"/>
      <c r="DXP271" s="41"/>
      <c r="DXQ271" s="42"/>
      <c r="DXR271" s="42"/>
      <c r="DXS271" s="125"/>
      <c r="DXT271" s="44"/>
      <c r="DXU271" s="44"/>
      <c r="DXV271" s="41"/>
      <c r="DXW271" s="42"/>
      <c r="DXX271" s="42"/>
      <c r="DXY271" s="125"/>
      <c r="DXZ271" s="44"/>
      <c r="DYA271" s="44"/>
      <c r="DYB271" s="41"/>
      <c r="DYC271" s="42"/>
      <c r="DYD271" s="42"/>
      <c r="DYE271" s="125"/>
      <c r="DYF271" s="44"/>
      <c r="DYG271" s="44"/>
      <c r="DYH271" s="41"/>
      <c r="DYI271" s="42"/>
      <c r="DYJ271" s="42"/>
      <c r="DYK271" s="125"/>
      <c r="DYL271" s="44"/>
      <c r="DYM271" s="44"/>
      <c r="DYN271" s="41"/>
      <c r="DYO271" s="42"/>
      <c r="DYP271" s="42"/>
      <c r="DYQ271" s="125"/>
      <c r="DYR271" s="44"/>
      <c r="DYS271" s="44"/>
      <c r="DYT271" s="41"/>
      <c r="DYU271" s="42"/>
      <c r="DYV271" s="42"/>
      <c r="DYW271" s="125"/>
      <c r="DYX271" s="44"/>
      <c r="DYY271" s="44"/>
      <c r="DYZ271" s="41"/>
      <c r="DZA271" s="42"/>
      <c r="DZB271" s="42"/>
      <c r="DZC271" s="125"/>
      <c r="DZD271" s="44"/>
      <c r="DZE271" s="44"/>
      <c r="DZF271" s="41"/>
      <c r="DZG271" s="42"/>
      <c r="DZH271" s="42"/>
      <c r="DZI271" s="125"/>
      <c r="DZJ271" s="44"/>
      <c r="DZK271" s="44"/>
      <c r="DZL271" s="41"/>
      <c r="DZM271" s="42"/>
      <c r="DZN271" s="42"/>
      <c r="DZO271" s="125"/>
      <c r="DZP271" s="44"/>
      <c r="DZQ271" s="44"/>
      <c r="DZR271" s="41"/>
      <c r="DZS271" s="42"/>
      <c r="DZT271" s="42"/>
      <c r="DZU271" s="125"/>
      <c r="DZV271" s="44"/>
      <c r="DZW271" s="44"/>
      <c r="DZX271" s="41"/>
      <c r="DZY271" s="42"/>
      <c r="DZZ271" s="42"/>
      <c r="EAA271" s="125"/>
      <c r="EAB271" s="44"/>
      <c r="EAC271" s="44"/>
      <c r="EAD271" s="41"/>
      <c r="EAE271" s="42"/>
      <c r="EAF271" s="42"/>
      <c r="EAG271" s="125"/>
      <c r="EAH271" s="44"/>
      <c r="EAI271" s="44"/>
      <c r="EAJ271" s="41"/>
      <c r="EAK271" s="42"/>
      <c r="EAL271" s="42"/>
      <c r="EAM271" s="125"/>
      <c r="EAN271" s="44"/>
      <c r="EAO271" s="44"/>
      <c r="EAP271" s="41"/>
      <c r="EAQ271" s="42"/>
      <c r="EAR271" s="42"/>
      <c r="EAS271" s="125"/>
      <c r="EAT271" s="44"/>
      <c r="EAU271" s="44"/>
      <c r="EAV271" s="41"/>
      <c r="EAW271" s="42"/>
      <c r="EAX271" s="42"/>
      <c r="EAY271" s="125"/>
      <c r="EAZ271" s="44"/>
      <c r="EBA271" s="44"/>
      <c r="EBB271" s="41"/>
      <c r="EBC271" s="42"/>
      <c r="EBD271" s="42"/>
      <c r="EBE271" s="125"/>
      <c r="EBF271" s="44"/>
      <c r="EBG271" s="44"/>
      <c r="EBH271" s="41"/>
      <c r="EBI271" s="42"/>
      <c r="EBJ271" s="42"/>
      <c r="EBK271" s="125"/>
      <c r="EBL271" s="44"/>
      <c r="EBM271" s="44"/>
      <c r="EBN271" s="41"/>
      <c r="EBO271" s="42"/>
      <c r="EBP271" s="42"/>
      <c r="EBQ271" s="125"/>
      <c r="EBR271" s="44"/>
      <c r="EBS271" s="44"/>
      <c r="EBT271" s="41"/>
      <c r="EBU271" s="42"/>
      <c r="EBV271" s="42"/>
      <c r="EBW271" s="125"/>
      <c r="EBX271" s="44"/>
      <c r="EBY271" s="44"/>
      <c r="EBZ271" s="41"/>
      <c r="ECA271" s="42"/>
      <c r="ECB271" s="42"/>
      <c r="ECC271" s="125"/>
      <c r="ECD271" s="44"/>
      <c r="ECE271" s="44"/>
      <c r="ECF271" s="41"/>
      <c r="ECG271" s="42"/>
      <c r="ECH271" s="42"/>
      <c r="ECI271" s="125"/>
      <c r="ECJ271" s="44"/>
      <c r="ECK271" s="44"/>
      <c r="ECL271" s="41"/>
      <c r="ECM271" s="42"/>
      <c r="ECN271" s="42"/>
      <c r="ECO271" s="125"/>
      <c r="ECP271" s="44"/>
      <c r="ECQ271" s="44"/>
      <c r="ECR271" s="41"/>
      <c r="ECS271" s="42"/>
      <c r="ECT271" s="42"/>
      <c r="ECU271" s="125"/>
      <c r="ECV271" s="44"/>
      <c r="ECW271" s="44"/>
      <c r="ECX271" s="41"/>
      <c r="ECY271" s="42"/>
      <c r="ECZ271" s="42"/>
      <c r="EDA271" s="125"/>
      <c r="EDB271" s="44"/>
      <c r="EDC271" s="44"/>
      <c r="EDD271" s="41"/>
      <c r="EDE271" s="42"/>
      <c r="EDF271" s="42"/>
      <c r="EDG271" s="125"/>
      <c r="EDH271" s="44"/>
      <c r="EDI271" s="44"/>
      <c r="EDJ271" s="41"/>
      <c r="EDK271" s="42"/>
      <c r="EDL271" s="42"/>
      <c r="EDM271" s="125"/>
      <c r="EDN271" s="44"/>
      <c r="EDO271" s="44"/>
      <c r="EDP271" s="41"/>
      <c r="EDQ271" s="42"/>
      <c r="EDR271" s="42"/>
      <c r="EDS271" s="125"/>
      <c r="EDT271" s="44"/>
      <c r="EDU271" s="44"/>
      <c r="EDV271" s="41"/>
      <c r="EDW271" s="42"/>
      <c r="EDX271" s="42"/>
      <c r="EDY271" s="125"/>
      <c r="EDZ271" s="44"/>
      <c r="EEA271" s="44"/>
      <c r="EEB271" s="41"/>
      <c r="EEC271" s="42"/>
      <c r="EED271" s="42"/>
      <c r="EEE271" s="125"/>
      <c r="EEF271" s="44"/>
      <c r="EEG271" s="44"/>
      <c r="EEH271" s="41"/>
      <c r="EEI271" s="42"/>
      <c r="EEJ271" s="42"/>
      <c r="EEK271" s="125"/>
      <c r="EEL271" s="44"/>
      <c r="EEM271" s="44"/>
      <c r="EEN271" s="41"/>
      <c r="EEO271" s="42"/>
      <c r="EEP271" s="42"/>
      <c r="EEQ271" s="125"/>
      <c r="EER271" s="44"/>
      <c r="EES271" s="44"/>
      <c r="EET271" s="41"/>
      <c r="EEU271" s="42"/>
      <c r="EEV271" s="42"/>
      <c r="EEW271" s="125"/>
      <c r="EEX271" s="44"/>
      <c r="EEY271" s="44"/>
      <c r="EEZ271" s="41"/>
      <c r="EFA271" s="42"/>
      <c r="EFB271" s="42"/>
      <c r="EFC271" s="125"/>
      <c r="EFD271" s="44"/>
      <c r="EFE271" s="44"/>
      <c r="EFF271" s="41"/>
      <c r="EFG271" s="42"/>
      <c r="EFH271" s="42"/>
      <c r="EFI271" s="125"/>
      <c r="EFJ271" s="44"/>
      <c r="EFK271" s="44"/>
      <c r="EFL271" s="41"/>
      <c r="EFM271" s="42"/>
      <c r="EFN271" s="42"/>
      <c r="EFO271" s="125"/>
      <c r="EFP271" s="44"/>
      <c r="EFQ271" s="44"/>
      <c r="EFR271" s="41"/>
      <c r="EFS271" s="42"/>
      <c r="EFT271" s="42"/>
      <c r="EFU271" s="125"/>
      <c r="EFV271" s="44"/>
      <c r="EFW271" s="44"/>
      <c r="EFX271" s="41"/>
      <c r="EFY271" s="42"/>
      <c r="EFZ271" s="42"/>
      <c r="EGA271" s="125"/>
      <c r="EGB271" s="44"/>
      <c r="EGC271" s="44"/>
      <c r="EGD271" s="41"/>
      <c r="EGE271" s="42"/>
      <c r="EGF271" s="42"/>
      <c r="EGG271" s="125"/>
      <c r="EGH271" s="44"/>
      <c r="EGI271" s="44"/>
      <c r="EGJ271" s="41"/>
      <c r="EGK271" s="42"/>
      <c r="EGL271" s="42"/>
      <c r="EGM271" s="125"/>
      <c r="EGN271" s="44"/>
      <c r="EGO271" s="44"/>
      <c r="EGP271" s="41"/>
      <c r="EGQ271" s="42"/>
      <c r="EGR271" s="42"/>
      <c r="EGS271" s="125"/>
      <c r="EGT271" s="44"/>
      <c r="EGU271" s="44"/>
      <c r="EGV271" s="41"/>
      <c r="EGW271" s="42"/>
      <c r="EGX271" s="42"/>
      <c r="EGY271" s="125"/>
      <c r="EGZ271" s="44"/>
      <c r="EHA271" s="44"/>
      <c r="EHB271" s="41"/>
      <c r="EHC271" s="42"/>
      <c r="EHD271" s="42"/>
      <c r="EHE271" s="125"/>
      <c r="EHF271" s="44"/>
      <c r="EHG271" s="44"/>
      <c r="EHH271" s="41"/>
      <c r="EHI271" s="42"/>
      <c r="EHJ271" s="42"/>
      <c r="EHK271" s="125"/>
      <c r="EHL271" s="44"/>
      <c r="EHM271" s="44"/>
      <c r="EHN271" s="41"/>
      <c r="EHO271" s="42"/>
      <c r="EHP271" s="42"/>
      <c r="EHQ271" s="125"/>
      <c r="EHR271" s="44"/>
      <c r="EHS271" s="44"/>
      <c r="EHT271" s="41"/>
      <c r="EHU271" s="42"/>
      <c r="EHV271" s="42"/>
      <c r="EHW271" s="125"/>
      <c r="EHX271" s="44"/>
      <c r="EHY271" s="44"/>
      <c r="EHZ271" s="41"/>
      <c r="EIA271" s="42"/>
      <c r="EIB271" s="42"/>
      <c r="EIC271" s="125"/>
      <c r="EID271" s="44"/>
      <c r="EIE271" s="44"/>
      <c r="EIF271" s="41"/>
      <c r="EIG271" s="42"/>
      <c r="EIH271" s="42"/>
      <c r="EII271" s="125"/>
      <c r="EIJ271" s="44"/>
      <c r="EIK271" s="44"/>
      <c r="EIL271" s="41"/>
      <c r="EIM271" s="42"/>
      <c r="EIN271" s="42"/>
      <c r="EIO271" s="125"/>
      <c r="EIP271" s="44"/>
      <c r="EIQ271" s="44"/>
      <c r="EIR271" s="41"/>
      <c r="EIS271" s="42"/>
      <c r="EIT271" s="42"/>
      <c r="EIU271" s="125"/>
      <c r="EIV271" s="44"/>
      <c r="EIW271" s="44"/>
      <c r="EIX271" s="41"/>
      <c r="EIY271" s="42"/>
      <c r="EIZ271" s="42"/>
      <c r="EJA271" s="125"/>
      <c r="EJB271" s="44"/>
      <c r="EJC271" s="44"/>
      <c r="EJD271" s="41"/>
      <c r="EJE271" s="42"/>
      <c r="EJF271" s="42"/>
      <c r="EJG271" s="125"/>
      <c r="EJH271" s="44"/>
      <c r="EJI271" s="44"/>
      <c r="EJJ271" s="41"/>
      <c r="EJK271" s="42"/>
      <c r="EJL271" s="42"/>
      <c r="EJM271" s="125"/>
      <c r="EJN271" s="44"/>
      <c r="EJO271" s="44"/>
      <c r="EJP271" s="41"/>
      <c r="EJQ271" s="42"/>
      <c r="EJR271" s="42"/>
      <c r="EJS271" s="125"/>
      <c r="EJT271" s="44"/>
      <c r="EJU271" s="44"/>
      <c r="EJV271" s="41"/>
      <c r="EJW271" s="42"/>
      <c r="EJX271" s="42"/>
      <c r="EJY271" s="125"/>
      <c r="EJZ271" s="44"/>
      <c r="EKA271" s="44"/>
      <c r="EKB271" s="41"/>
      <c r="EKC271" s="42"/>
      <c r="EKD271" s="42"/>
      <c r="EKE271" s="125"/>
      <c r="EKF271" s="44"/>
      <c r="EKG271" s="44"/>
      <c r="EKH271" s="41"/>
      <c r="EKI271" s="42"/>
      <c r="EKJ271" s="42"/>
      <c r="EKK271" s="125"/>
      <c r="EKL271" s="44"/>
      <c r="EKM271" s="44"/>
      <c r="EKN271" s="41"/>
      <c r="EKO271" s="42"/>
      <c r="EKP271" s="42"/>
      <c r="EKQ271" s="125"/>
      <c r="EKR271" s="44"/>
      <c r="EKS271" s="44"/>
      <c r="EKT271" s="41"/>
      <c r="EKU271" s="42"/>
      <c r="EKV271" s="42"/>
      <c r="EKW271" s="125"/>
      <c r="EKX271" s="44"/>
      <c r="EKY271" s="44"/>
      <c r="EKZ271" s="41"/>
      <c r="ELA271" s="42"/>
      <c r="ELB271" s="42"/>
      <c r="ELC271" s="125"/>
      <c r="ELD271" s="44"/>
      <c r="ELE271" s="44"/>
      <c r="ELF271" s="41"/>
      <c r="ELG271" s="42"/>
      <c r="ELH271" s="42"/>
      <c r="ELI271" s="125"/>
      <c r="ELJ271" s="44"/>
      <c r="ELK271" s="44"/>
      <c r="ELL271" s="41"/>
      <c r="ELM271" s="42"/>
      <c r="ELN271" s="42"/>
      <c r="ELO271" s="125"/>
      <c r="ELP271" s="44"/>
      <c r="ELQ271" s="44"/>
      <c r="ELR271" s="41"/>
      <c r="ELS271" s="42"/>
      <c r="ELT271" s="42"/>
      <c r="ELU271" s="125"/>
      <c r="ELV271" s="44"/>
      <c r="ELW271" s="44"/>
      <c r="ELX271" s="41"/>
      <c r="ELY271" s="42"/>
      <c r="ELZ271" s="42"/>
      <c r="EMA271" s="125"/>
      <c r="EMB271" s="44"/>
      <c r="EMC271" s="44"/>
      <c r="EMD271" s="41"/>
      <c r="EME271" s="42"/>
      <c r="EMF271" s="42"/>
      <c r="EMG271" s="125"/>
      <c r="EMH271" s="44"/>
      <c r="EMI271" s="44"/>
      <c r="EMJ271" s="41"/>
      <c r="EMK271" s="42"/>
      <c r="EML271" s="42"/>
      <c r="EMM271" s="125"/>
      <c r="EMN271" s="44"/>
      <c r="EMO271" s="44"/>
      <c r="EMP271" s="41"/>
      <c r="EMQ271" s="42"/>
      <c r="EMR271" s="42"/>
      <c r="EMS271" s="125"/>
      <c r="EMT271" s="44"/>
      <c r="EMU271" s="44"/>
      <c r="EMV271" s="41"/>
      <c r="EMW271" s="42"/>
      <c r="EMX271" s="42"/>
      <c r="EMY271" s="125"/>
      <c r="EMZ271" s="44"/>
      <c r="ENA271" s="44"/>
      <c r="ENB271" s="41"/>
      <c r="ENC271" s="42"/>
      <c r="END271" s="42"/>
      <c r="ENE271" s="125"/>
      <c r="ENF271" s="44"/>
      <c r="ENG271" s="44"/>
      <c r="ENH271" s="41"/>
      <c r="ENI271" s="42"/>
      <c r="ENJ271" s="42"/>
      <c r="ENK271" s="125"/>
      <c r="ENL271" s="44"/>
      <c r="ENM271" s="44"/>
      <c r="ENN271" s="41"/>
      <c r="ENO271" s="42"/>
      <c r="ENP271" s="42"/>
      <c r="ENQ271" s="125"/>
      <c r="ENR271" s="44"/>
      <c r="ENS271" s="44"/>
      <c r="ENT271" s="41"/>
      <c r="ENU271" s="42"/>
      <c r="ENV271" s="42"/>
      <c r="ENW271" s="125"/>
      <c r="ENX271" s="44"/>
      <c r="ENY271" s="44"/>
      <c r="ENZ271" s="41"/>
      <c r="EOA271" s="42"/>
      <c r="EOB271" s="42"/>
      <c r="EOC271" s="125"/>
      <c r="EOD271" s="44"/>
      <c r="EOE271" s="44"/>
      <c r="EOF271" s="41"/>
      <c r="EOG271" s="42"/>
      <c r="EOH271" s="42"/>
      <c r="EOI271" s="125"/>
      <c r="EOJ271" s="44"/>
      <c r="EOK271" s="44"/>
      <c r="EOL271" s="41"/>
      <c r="EOM271" s="42"/>
      <c r="EON271" s="42"/>
      <c r="EOO271" s="125"/>
      <c r="EOP271" s="44"/>
      <c r="EOQ271" s="44"/>
      <c r="EOR271" s="41"/>
      <c r="EOS271" s="42"/>
      <c r="EOT271" s="42"/>
      <c r="EOU271" s="125"/>
      <c r="EOV271" s="44"/>
      <c r="EOW271" s="44"/>
      <c r="EOX271" s="41"/>
      <c r="EOY271" s="42"/>
      <c r="EOZ271" s="42"/>
      <c r="EPA271" s="125"/>
      <c r="EPB271" s="44"/>
      <c r="EPC271" s="44"/>
      <c r="EPD271" s="41"/>
      <c r="EPE271" s="42"/>
      <c r="EPF271" s="42"/>
      <c r="EPG271" s="125"/>
      <c r="EPH271" s="44"/>
      <c r="EPI271" s="44"/>
      <c r="EPJ271" s="41"/>
      <c r="EPK271" s="42"/>
      <c r="EPL271" s="42"/>
      <c r="EPM271" s="125"/>
      <c r="EPN271" s="44"/>
      <c r="EPO271" s="44"/>
      <c r="EPP271" s="41"/>
      <c r="EPQ271" s="42"/>
      <c r="EPR271" s="42"/>
      <c r="EPS271" s="125"/>
      <c r="EPT271" s="44"/>
      <c r="EPU271" s="44"/>
      <c r="EPV271" s="41"/>
      <c r="EPW271" s="42"/>
      <c r="EPX271" s="42"/>
      <c r="EPY271" s="125"/>
      <c r="EPZ271" s="44"/>
      <c r="EQA271" s="44"/>
      <c r="EQB271" s="41"/>
      <c r="EQC271" s="42"/>
      <c r="EQD271" s="42"/>
      <c r="EQE271" s="125"/>
      <c r="EQF271" s="44"/>
      <c r="EQG271" s="44"/>
      <c r="EQH271" s="41"/>
      <c r="EQI271" s="42"/>
      <c r="EQJ271" s="42"/>
      <c r="EQK271" s="125"/>
      <c r="EQL271" s="44"/>
      <c r="EQM271" s="44"/>
      <c r="EQN271" s="41"/>
      <c r="EQO271" s="42"/>
      <c r="EQP271" s="42"/>
      <c r="EQQ271" s="125"/>
      <c r="EQR271" s="44"/>
      <c r="EQS271" s="44"/>
      <c r="EQT271" s="41"/>
      <c r="EQU271" s="42"/>
      <c r="EQV271" s="42"/>
      <c r="EQW271" s="125"/>
      <c r="EQX271" s="44"/>
      <c r="EQY271" s="44"/>
      <c r="EQZ271" s="41"/>
      <c r="ERA271" s="42"/>
      <c r="ERB271" s="42"/>
      <c r="ERC271" s="125"/>
      <c r="ERD271" s="44"/>
      <c r="ERE271" s="44"/>
      <c r="ERF271" s="41"/>
      <c r="ERG271" s="42"/>
      <c r="ERH271" s="42"/>
      <c r="ERI271" s="125"/>
      <c r="ERJ271" s="44"/>
      <c r="ERK271" s="44"/>
      <c r="ERL271" s="41"/>
      <c r="ERM271" s="42"/>
      <c r="ERN271" s="42"/>
      <c r="ERO271" s="125"/>
      <c r="ERP271" s="44"/>
      <c r="ERQ271" s="44"/>
      <c r="ERR271" s="41"/>
      <c r="ERS271" s="42"/>
      <c r="ERT271" s="42"/>
      <c r="ERU271" s="125"/>
      <c r="ERV271" s="44"/>
      <c r="ERW271" s="44"/>
      <c r="ERX271" s="41"/>
      <c r="ERY271" s="42"/>
      <c r="ERZ271" s="42"/>
      <c r="ESA271" s="125"/>
      <c r="ESB271" s="44"/>
      <c r="ESC271" s="44"/>
      <c r="ESD271" s="41"/>
      <c r="ESE271" s="42"/>
      <c r="ESF271" s="42"/>
      <c r="ESG271" s="125"/>
      <c r="ESH271" s="44"/>
      <c r="ESI271" s="44"/>
      <c r="ESJ271" s="41"/>
      <c r="ESK271" s="42"/>
      <c r="ESL271" s="42"/>
      <c r="ESM271" s="125"/>
      <c r="ESN271" s="44"/>
      <c r="ESO271" s="44"/>
      <c r="ESP271" s="41"/>
      <c r="ESQ271" s="42"/>
      <c r="ESR271" s="42"/>
      <c r="ESS271" s="125"/>
      <c r="EST271" s="44"/>
      <c r="ESU271" s="44"/>
      <c r="ESV271" s="41"/>
      <c r="ESW271" s="42"/>
      <c r="ESX271" s="42"/>
      <c r="ESY271" s="125"/>
      <c r="ESZ271" s="44"/>
      <c r="ETA271" s="44"/>
      <c r="ETB271" s="41"/>
      <c r="ETC271" s="42"/>
      <c r="ETD271" s="42"/>
      <c r="ETE271" s="125"/>
      <c r="ETF271" s="44"/>
      <c r="ETG271" s="44"/>
      <c r="ETH271" s="41"/>
      <c r="ETI271" s="42"/>
      <c r="ETJ271" s="42"/>
      <c r="ETK271" s="125"/>
      <c r="ETL271" s="44"/>
      <c r="ETM271" s="44"/>
      <c r="ETN271" s="41"/>
      <c r="ETO271" s="42"/>
      <c r="ETP271" s="42"/>
      <c r="ETQ271" s="125"/>
      <c r="ETR271" s="44"/>
      <c r="ETS271" s="44"/>
      <c r="ETT271" s="41"/>
      <c r="ETU271" s="42"/>
      <c r="ETV271" s="42"/>
      <c r="ETW271" s="125"/>
      <c r="ETX271" s="44"/>
      <c r="ETY271" s="44"/>
      <c r="ETZ271" s="41"/>
      <c r="EUA271" s="42"/>
      <c r="EUB271" s="42"/>
      <c r="EUC271" s="125"/>
      <c r="EUD271" s="44"/>
      <c r="EUE271" s="44"/>
      <c r="EUF271" s="41"/>
      <c r="EUG271" s="42"/>
      <c r="EUH271" s="42"/>
      <c r="EUI271" s="125"/>
      <c r="EUJ271" s="44"/>
      <c r="EUK271" s="44"/>
      <c r="EUL271" s="41"/>
      <c r="EUM271" s="42"/>
      <c r="EUN271" s="42"/>
      <c r="EUO271" s="125"/>
      <c r="EUP271" s="44"/>
      <c r="EUQ271" s="44"/>
      <c r="EUR271" s="41"/>
      <c r="EUS271" s="42"/>
      <c r="EUT271" s="42"/>
      <c r="EUU271" s="125"/>
      <c r="EUV271" s="44"/>
      <c r="EUW271" s="44"/>
      <c r="EUX271" s="41"/>
      <c r="EUY271" s="42"/>
      <c r="EUZ271" s="42"/>
      <c r="EVA271" s="125"/>
      <c r="EVB271" s="44"/>
      <c r="EVC271" s="44"/>
      <c r="EVD271" s="41"/>
      <c r="EVE271" s="42"/>
      <c r="EVF271" s="42"/>
      <c r="EVG271" s="125"/>
      <c r="EVH271" s="44"/>
      <c r="EVI271" s="44"/>
      <c r="EVJ271" s="41"/>
      <c r="EVK271" s="42"/>
      <c r="EVL271" s="42"/>
      <c r="EVM271" s="125"/>
      <c r="EVN271" s="44"/>
      <c r="EVO271" s="44"/>
      <c r="EVP271" s="41"/>
      <c r="EVQ271" s="42"/>
      <c r="EVR271" s="42"/>
      <c r="EVS271" s="125"/>
      <c r="EVT271" s="44"/>
      <c r="EVU271" s="44"/>
      <c r="EVV271" s="41"/>
      <c r="EVW271" s="42"/>
      <c r="EVX271" s="42"/>
      <c r="EVY271" s="125"/>
      <c r="EVZ271" s="44"/>
      <c r="EWA271" s="44"/>
      <c r="EWB271" s="41"/>
      <c r="EWC271" s="42"/>
      <c r="EWD271" s="42"/>
      <c r="EWE271" s="125"/>
      <c r="EWF271" s="44"/>
      <c r="EWG271" s="44"/>
      <c r="EWH271" s="41"/>
      <c r="EWI271" s="42"/>
      <c r="EWJ271" s="42"/>
      <c r="EWK271" s="125"/>
      <c r="EWL271" s="44"/>
      <c r="EWM271" s="44"/>
      <c r="EWN271" s="41"/>
      <c r="EWO271" s="42"/>
      <c r="EWP271" s="42"/>
      <c r="EWQ271" s="125"/>
      <c r="EWR271" s="44"/>
      <c r="EWS271" s="44"/>
      <c r="EWT271" s="41"/>
      <c r="EWU271" s="42"/>
      <c r="EWV271" s="42"/>
      <c r="EWW271" s="125"/>
      <c r="EWX271" s="44"/>
      <c r="EWY271" s="44"/>
      <c r="EWZ271" s="41"/>
      <c r="EXA271" s="42"/>
      <c r="EXB271" s="42"/>
      <c r="EXC271" s="125"/>
      <c r="EXD271" s="44"/>
      <c r="EXE271" s="44"/>
      <c r="EXF271" s="41"/>
      <c r="EXG271" s="42"/>
      <c r="EXH271" s="42"/>
      <c r="EXI271" s="125"/>
      <c r="EXJ271" s="44"/>
      <c r="EXK271" s="44"/>
      <c r="EXL271" s="41"/>
      <c r="EXM271" s="42"/>
      <c r="EXN271" s="42"/>
      <c r="EXO271" s="125"/>
      <c r="EXP271" s="44"/>
      <c r="EXQ271" s="44"/>
      <c r="EXR271" s="41"/>
      <c r="EXS271" s="42"/>
      <c r="EXT271" s="42"/>
      <c r="EXU271" s="125"/>
      <c r="EXV271" s="44"/>
      <c r="EXW271" s="44"/>
      <c r="EXX271" s="41"/>
      <c r="EXY271" s="42"/>
      <c r="EXZ271" s="42"/>
      <c r="EYA271" s="125"/>
      <c r="EYB271" s="44"/>
      <c r="EYC271" s="44"/>
      <c r="EYD271" s="41"/>
      <c r="EYE271" s="42"/>
      <c r="EYF271" s="42"/>
      <c r="EYG271" s="125"/>
      <c r="EYH271" s="44"/>
      <c r="EYI271" s="44"/>
      <c r="EYJ271" s="41"/>
      <c r="EYK271" s="42"/>
      <c r="EYL271" s="42"/>
      <c r="EYM271" s="125"/>
      <c r="EYN271" s="44"/>
      <c r="EYO271" s="44"/>
      <c r="EYP271" s="41"/>
      <c r="EYQ271" s="42"/>
      <c r="EYR271" s="42"/>
      <c r="EYS271" s="125"/>
      <c r="EYT271" s="44"/>
      <c r="EYU271" s="44"/>
      <c r="EYV271" s="41"/>
      <c r="EYW271" s="42"/>
      <c r="EYX271" s="42"/>
      <c r="EYY271" s="125"/>
      <c r="EYZ271" s="44"/>
      <c r="EZA271" s="44"/>
      <c r="EZB271" s="41"/>
      <c r="EZC271" s="42"/>
      <c r="EZD271" s="42"/>
      <c r="EZE271" s="125"/>
      <c r="EZF271" s="44"/>
      <c r="EZG271" s="44"/>
      <c r="EZH271" s="41"/>
      <c r="EZI271" s="42"/>
      <c r="EZJ271" s="42"/>
      <c r="EZK271" s="125"/>
      <c r="EZL271" s="44"/>
      <c r="EZM271" s="44"/>
      <c r="EZN271" s="41"/>
      <c r="EZO271" s="42"/>
      <c r="EZP271" s="42"/>
      <c r="EZQ271" s="125"/>
      <c r="EZR271" s="44"/>
      <c r="EZS271" s="44"/>
      <c r="EZT271" s="41"/>
      <c r="EZU271" s="42"/>
      <c r="EZV271" s="42"/>
      <c r="EZW271" s="125"/>
      <c r="EZX271" s="44"/>
      <c r="EZY271" s="44"/>
      <c r="EZZ271" s="41"/>
      <c r="FAA271" s="42"/>
      <c r="FAB271" s="42"/>
      <c r="FAC271" s="125"/>
      <c r="FAD271" s="44"/>
      <c r="FAE271" s="44"/>
      <c r="FAF271" s="41"/>
      <c r="FAG271" s="42"/>
      <c r="FAH271" s="42"/>
      <c r="FAI271" s="125"/>
      <c r="FAJ271" s="44"/>
      <c r="FAK271" s="44"/>
      <c r="FAL271" s="41"/>
      <c r="FAM271" s="42"/>
      <c r="FAN271" s="42"/>
      <c r="FAO271" s="125"/>
      <c r="FAP271" s="44"/>
      <c r="FAQ271" s="44"/>
      <c r="FAR271" s="41"/>
      <c r="FAS271" s="42"/>
      <c r="FAT271" s="42"/>
      <c r="FAU271" s="125"/>
      <c r="FAV271" s="44"/>
      <c r="FAW271" s="44"/>
      <c r="FAX271" s="41"/>
      <c r="FAY271" s="42"/>
      <c r="FAZ271" s="42"/>
      <c r="FBA271" s="125"/>
      <c r="FBB271" s="44"/>
      <c r="FBC271" s="44"/>
      <c r="FBD271" s="41"/>
      <c r="FBE271" s="42"/>
      <c r="FBF271" s="42"/>
      <c r="FBG271" s="125"/>
      <c r="FBH271" s="44"/>
      <c r="FBI271" s="44"/>
      <c r="FBJ271" s="41"/>
      <c r="FBK271" s="42"/>
      <c r="FBL271" s="42"/>
      <c r="FBM271" s="125"/>
      <c r="FBN271" s="44"/>
      <c r="FBO271" s="44"/>
      <c r="FBP271" s="41"/>
      <c r="FBQ271" s="42"/>
      <c r="FBR271" s="42"/>
      <c r="FBS271" s="125"/>
      <c r="FBT271" s="44"/>
      <c r="FBU271" s="44"/>
      <c r="FBV271" s="41"/>
      <c r="FBW271" s="42"/>
      <c r="FBX271" s="42"/>
      <c r="FBY271" s="125"/>
      <c r="FBZ271" s="44"/>
      <c r="FCA271" s="44"/>
      <c r="FCB271" s="41"/>
      <c r="FCC271" s="42"/>
      <c r="FCD271" s="42"/>
      <c r="FCE271" s="125"/>
      <c r="FCF271" s="44"/>
      <c r="FCG271" s="44"/>
      <c r="FCH271" s="41"/>
      <c r="FCI271" s="42"/>
      <c r="FCJ271" s="42"/>
      <c r="FCK271" s="125"/>
      <c r="FCL271" s="44"/>
      <c r="FCM271" s="44"/>
      <c r="FCN271" s="41"/>
      <c r="FCO271" s="42"/>
      <c r="FCP271" s="42"/>
      <c r="FCQ271" s="125"/>
      <c r="FCR271" s="44"/>
      <c r="FCS271" s="44"/>
      <c r="FCT271" s="41"/>
      <c r="FCU271" s="42"/>
      <c r="FCV271" s="42"/>
      <c r="FCW271" s="125"/>
      <c r="FCX271" s="44"/>
      <c r="FCY271" s="44"/>
      <c r="FCZ271" s="41"/>
      <c r="FDA271" s="42"/>
      <c r="FDB271" s="42"/>
      <c r="FDC271" s="125"/>
      <c r="FDD271" s="44"/>
      <c r="FDE271" s="44"/>
      <c r="FDF271" s="41"/>
      <c r="FDG271" s="42"/>
      <c r="FDH271" s="42"/>
      <c r="FDI271" s="125"/>
      <c r="FDJ271" s="44"/>
      <c r="FDK271" s="44"/>
      <c r="FDL271" s="41"/>
      <c r="FDM271" s="42"/>
      <c r="FDN271" s="42"/>
      <c r="FDO271" s="125"/>
      <c r="FDP271" s="44"/>
      <c r="FDQ271" s="44"/>
      <c r="FDR271" s="41"/>
      <c r="FDS271" s="42"/>
      <c r="FDT271" s="42"/>
      <c r="FDU271" s="125"/>
      <c r="FDV271" s="44"/>
      <c r="FDW271" s="44"/>
      <c r="FDX271" s="41"/>
      <c r="FDY271" s="42"/>
      <c r="FDZ271" s="42"/>
      <c r="FEA271" s="125"/>
      <c r="FEB271" s="44"/>
      <c r="FEC271" s="44"/>
      <c r="FED271" s="41"/>
      <c r="FEE271" s="42"/>
      <c r="FEF271" s="42"/>
      <c r="FEG271" s="125"/>
      <c r="FEH271" s="44"/>
      <c r="FEI271" s="44"/>
      <c r="FEJ271" s="41"/>
      <c r="FEK271" s="42"/>
      <c r="FEL271" s="42"/>
      <c r="FEM271" s="125"/>
      <c r="FEN271" s="44"/>
      <c r="FEO271" s="44"/>
      <c r="FEP271" s="41"/>
      <c r="FEQ271" s="42"/>
      <c r="FER271" s="42"/>
      <c r="FES271" s="125"/>
      <c r="FET271" s="44"/>
      <c r="FEU271" s="44"/>
      <c r="FEV271" s="41"/>
      <c r="FEW271" s="42"/>
      <c r="FEX271" s="42"/>
      <c r="FEY271" s="125"/>
      <c r="FEZ271" s="44"/>
      <c r="FFA271" s="44"/>
      <c r="FFB271" s="41"/>
      <c r="FFC271" s="42"/>
      <c r="FFD271" s="42"/>
      <c r="FFE271" s="125"/>
      <c r="FFF271" s="44"/>
      <c r="FFG271" s="44"/>
      <c r="FFH271" s="41"/>
      <c r="FFI271" s="42"/>
      <c r="FFJ271" s="42"/>
      <c r="FFK271" s="125"/>
      <c r="FFL271" s="44"/>
      <c r="FFM271" s="44"/>
      <c r="FFN271" s="41"/>
      <c r="FFO271" s="42"/>
      <c r="FFP271" s="42"/>
      <c r="FFQ271" s="125"/>
      <c r="FFR271" s="44"/>
      <c r="FFS271" s="44"/>
      <c r="FFT271" s="41"/>
      <c r="FFU271" s="42"/>
      <c r="FFV271" s="42"/>
      <c r="FFW271" s="125"/>
      <c r="FFX271" s="44"/>
      <c r="FFY271" s="44"/>
      <c r="FFZ271" s="41"/>
      <c r="FGA271" s="42"/>
      <c r="FGB271" s="42"/>
      <c r="FGC271" s="125"/>
      <c r="FGD271" s="44"/>
      <c r="FGE271" s="44"/>
      <c r="FGF271" s="41"/>
      <c r="FGG271" s="42"/>
      <c r="FGH271" s="42"/>
      <c r="FGI271" s="125"/>
      <c r="FGJ271" s="44"/>
      <c r="FGK271" s="44"/>
      <c r="FGL271" s="41"/>
      <c r="FGM271" s="42"/>
      <c r="FGN271" s="42"/>
      <c r="FGO271" s="125"/>
      <c r="FGP271" s="44"/>
      <c r="FGQ271" s="44"/>
      <c r="FGR271" s="41"/>
      <c r="FGS271" s="42"/>
      <c r="FGT271" s="42"/>
      <c r="FGU271" s="125"/>
      <c r="FGV271" s="44"/>
      <c r="FGW271" s="44"/>
      <c r="FGX271" s="41"/>
      <c r="FGY271" s="42"/>
      <c r="FGZ271" s="42"/>
      <c r="FHA271" s="125"/>
      <c r="FHB271" s="44"/>
      <c r="FHC271" s="44"/>
      <c r="FHD271" s="41"/>
      <c r="FHE271" s="42"/>
      <c r="FHF271" s="42"/>
      <c r="FHG271" s="125"/>
      <c r="FHH271" s="44"/>
      <c r="FHI271" s="44"/>
      <c r="FHJ271" s="41"/>
      <c r="FHK271" s="42"/>
      <c r="FHL271" s="42"/>
      <c r="FHM271" s="125"/>
      <c r="FHN271" s="44"/>
      <c r="FHO271" s="44"/>
      <c r="FHP271" s="41"/>
      <c r="FHQ271" s="42"/>
      <c r="FHR271" s="42"/>
      <c r="FHS271" s="125"/>
      <c r="FHT271" s="44"/>
      <c r="FHU271" s="44"/>
      <c r="FHV271" s="41"/>
      <c r="FHW271" s="42"/>
      <c r="FHX271" s="42"/>
      <c r="FHY271" s="125"/>
      <c r="FHZ271" s="44"/>
      <c r="FIA271" s="44"/>
      <c r="FIB271" s="41"/>
      <c r="FIC271" s="42"/>
      <c r="FID271" s="42"/>
      <c r="FIE271" s="125"/>
      <c r="FIF271" s="44"/>
      <c r="FIG271" s="44"/>
      <c r="FIH271" s="41"/>
      <c r="FII271" s="42"/>
      <c r="FIJ271" s="42"/>
      <c r="FIK271" s="125"/>
      <c r="FIL271" s="44"/>
      <c r="FIM271" s="44"/>
      <c r="FIN271" s="41"/>
      <c r="FIO271" s="42"/>
      <c r="FIP271" s="42"/>
      <c r="FIQ271" s="125"/>
      <c r="FIR271" s="44"/>
      <c r="FIS271" s="44"/>
      <c r="FIT271" s="41"/>
      <c r="FIU271" s="42"/>
      <c r="FIV271" s="42"/>
      <c r="FIW271" s="125"/>
      <c r="FIX271" s="44"/>
      <c r="FIY271" s="44"/>
      <c r="FIZ271" s="41"/>
      <c r="FJA271" s="42"/>
      <c r="FJB271" s="42"/>
      <c r="FJC271" s="125"/>
      <c r="FJD271" s="44"/>
      <c r="FJE271" s="44"/>
      <c r="FJF271" s="41"/>
      <c r="FJG271" s="42"/>
      <c r="FJH271" s="42"/>
      <c r="FJI271" s="125"/>
      <c r="FJJ271" s="44"/>
      <c r="FJK271" s="44"/>
      <c r="FJL271" s="41"/>
      <c r="FJM271" s="42"/>
      <c r="FJN271" s="42"/>
      <c r="FJO271" s="125"/>
      <c r="FJP271" s="44"/>
      <c r="FJQ271" s="44"/>
      <c r="FJR271" s="41"/>
      <c r="FJS271" s="42"/>
      <c r="FJT271" s="42"/>
      <c r="FJU271" s="125"/>
      <c r="FJV271" s="44"/>
      <c r="FJW271" s="44"/>
      <c r="FJX271" s="41"/>
      <c r="FJY271" s="42"/>
      <c r="FJZ271" s="42"/>
      <c r="FKA271" s="125"/>
      <c r="FKB271" s="44"/>
      <c r="FKC271" s="44"/>
      <c r="FKD271" s="41"/>
      <c r="FKE271" s="42"/>
      <c r="FKF271" s="42"/>
      <c r="FKG271" s="125"/>
      <c r="FKH271" s="44"/>
      <c r="FKI271" s="44"/>
      <c r="FKJ271" s="41"/>
      <c r="FKK271" s="42"/>
      <c r="FKL271" s="42"/>
      <c r="FKM271" s="125"/>
      <c r="FKN271" s="44"/>
      <c r="FKO271" s="44"/>
      <c r="FKP271" s="41"/>
      <c r="FKQ271" s="42"/>
      <c r="FKR271" s="42"/>
      <c r="FKS271" s="125"/>
      <c r="FKT271" s="44"/>
      <c r="FKU271" s="44"/>
      <c r="FKV271" s="41"/>
      <c r="FKW271" s="42"/>
      <c r="FKX271" s="42"/>
      <c r="FKY271" s="125"/>
      <c r="FKZ271" s="44"/>
      <c r="FLA271" s="44"/>
      <c r="FLB271" s="41"/>
      <c r="FLC271" s="42"/>
      <c r="FLD271" s="42"/>
      <c r="FLE271" s="125"/>
      <c r="FLF271" s="44"/>
      <c r="FLG271" s="44"/>
      <c r="FLH271" s="41"/>
      <c r="FLI271" s="42"/>
      <c r="FLJ271" s="42"/>
      <c r="FLK271" s="125"/>
      <c r="FLL271" s="44"/>
      <c r="FLM271" s="44"/>
      <c r="FLN271" s="41"/>
      <c r="FLO271" s="42"/>
      <c r="FLP271" s="42"/>
      <c r="FLQ271" s="125"/>
      <c r="FLR271" s="44"/>
      <c r="FLS271" s="44"/>
      <c r="FLT271" s="41"/>
      <c r="FLU271" s="42"/>
      <c r="FLV271" s="42"/>
      <c r="FLW271" s="125"/>
      <c r="FLX271" s="44"/>
      <c r="FLY271" s="44"/>
      <c r="FLZ271" s="41"/>
      <c r="FMA271" s="42"/>
      <c r="FMB271" s="42"/>
      <c r="FMC271" s="125"/>
      <c r="FMD271" s="44"/>
      <c r="FME271" s="44"/>
      <c r="FMF271" s="41"/>
      <c r="FMG271" s="42"/>
      <c r="FMH271" s="42"/>
      <c r="FMI271" s="125"/>
      <c r="FMJ271" s="44"/>
      <c r="FMK271" s="44"/>
      <c r="FML271" s="41"/>
      <c r="FMM271" s="42"/>
      <c r="FMN271" s="42"/>
      <c r="FMO271" s="125"/>
      <c r="FMP271" s="44"/>
      <c r="FMQ271" s="44"/>
      <c r="FMR271" s="41"/>
      <c r="FMS271" s="42"/>
      <c r="FMT271" s="42"/>
      <c r="FMU271" s="125"/>
      <c r="FMV271" s="44"/>
      <c r="FMW271" s="44"/>
      <c r="FMX271" s="41"/>
      <c r="FMY271" s="42"/>
      <c r="FMZ271" s="42"/>
      <c r="FNA271" s="125"/>
      <c r="FNB271" s="44"/>
      <c r="FNC271" s="44"/>
      <c r="FND271" s="41"/>
      <c r="FNE271" s="42"/>
      <c r="FNF271" s="42"/>
      <c r="FNG271" s="125"/>
      <c r="FNH271" s="44"/>
      <c r="FNI271" s="44"/>
      <c r="FNJ271" s="41"/>
      <c r="FNK271" s="42"/>
      <c r="FNL271" s="42"/>
      <c r="FNM271" s="125"/>
      <c r="FNN271" s="44"/>
      <c r="FNO271" s="44"/>
      <c r="FNP271" s="41"/>
      <c r="FNQ271" s="42"/>
      <c r="FNR271" s="42"/>
      <c r="FNS271" s="125"/>
      <c r="FNT271" s="44"/>
      <c r="FNU271" s="44"/>
      <c r="FNV271" s="41"/>
      <c r="FNW271" s="42"/>
      <c r="FNX271" s="42"/>
      <c r="FNY271" s="125"/>
      <c r="FNZ271" s="44"/>
      <c r="FOA271" s="44"/>
      <c r="FOB271" s="41"/>
      <c r="FOC271" s="42"/>
      <c r="FOD271" s="42"/>
      <c r="FOE271" s="125"/>
      <c r="FOF271" s="44"/>
      <c r="FOG271" s="44"/>
      <c r="FOH271" s="41"/>
      <c r="FOI271" s="42"/>
      <c r="FOJ271" s="42"/>
      <c r="FOK271" s="125"/>
      <c r="FOL271" s="44"/>
      <c r="FOM271" s="44"/>
      <c r="FON271" s="41"/>
      <c r="FOO271" s="42"/>
      <c r="FOP271" s="42"/>
      <c r="FOQ271" s="125"/>
      <c r="FOR271" s="44"/>
      <c r="FOS271" s="44"/>
      <c r="FOT271" s="41"/>
      <c r="FOU271" s="42"/>
      <c r="FOV271" s="42"/>
      <c r="FOW271" s="125"/>
      <c r="FOX271" s="44"/>
      <c r="FOY271" s="44"/>
      <c r="FOZ271" s="41"/>
      <c r="FPA271" s="42"/>
      <c r="FPB271" s="42"/>
      <c r="FPC271" s="125"/>
      <c r="FPD271" s="44"/>
      <c r="FPE271" s="44"/>
      <c r="FPF271" s="41"/>
      <c r="FPG271" s="42"/>
      <c r="FPH271" s="42"/>
      <c r="FPI271" s="125"/>
      <c r="FPJ271" s="44"/>
      <c r="FPK271" s="44"/>
      <c r="FPL271" s="41"/>
      <c r="FPM271" s="42"/>
      <c r="FPN271" s="42"/>
      <c r="FPO271" s="125"/>
      <c r="FPP271" s="44"/>
      <c r="FPQ271" s="44"/>
      <c r="FPR271" s="41"/>
      <c r="FPS271" s="42"/>
      <c r="FPT271" s="42"/>
      <c r="FPU271" s="125"/>
      <c r="FPV271" s="44"/>
      <c r="FPW271" s="44"/>
      <c r="FPX271" s="41"/>
      <c r="FPY271" s="42"/>
      <c r="FPZ271" s="42"/>
      <c r="FQA271" s="125"/>
      <c r="FQB271" s="44"/>
      <c r="FQC271" s="44"/>
      <c r="FQD271" s="41"/>
      <c r="FQE271" s="42"/>
      <c r="FQF271" s="42"/>
      <c r="FQG271" s="125"/>
      <c r="FQH271" s="44"/>
      <c r="FQI271" s="44"/>
      <c r="FQJ271" s="41"/>
      <c r="FQK271" s="42"/>
      <c r="FQL271" s="42"/>
      <c r="FQM271" s="125"/>
      <c r="FQN271" s="44"/>
      <c r="FQO271" s="44"/>
      <c r="FQP271" s="41"/>
      <c r="FQQ271" s="42"/>
      <c r="FQR271" s="42"/>
      <c r="FQS271" s="125"/>
      <c r="FQT271" s="44"/>
      <c r="FQU271" s="44"/>
      <c r="FQV271" s="41"/>
      <c r="FQW271" s="42"/>
      <c r="FQX271" s="42"/>
      <c r="FQY271" s="125"/>
      <c r="FQZ271" s="44"/>
      <c r="FRA271" s="44"/>
      <c r="FRB271" s="41"/>
      <c r="FRC271" s="42"/>
      <c r="FRD271" s="42"/>
      <c r="FRE271" s="125"/>
      <c r="FRF271" s="44"/>
      <c r="FRG271" s="44"/>
      <c r="FRH271" s="41"/>
      <c r="FRI271" s="42"/>
      <c r="FRJ271" s="42"/>
      <c r="FRK271" s="125"/>
      <c r="FRL271" s="44"/>
      <c r="FRM271" s="44"/>
      <c r="FRN271" s="41"/>
      <c r="FRO271" s="42"/>
      <c r="FRP271" s="42"/>
      <c r="FRQ271" s="125"/>
      <c r="FRR271" s="44"/>
      <c r="FRS271" s="44"/>
      <c r="FRT271" s="41"/>
      <c r="FRU271" s="42"/>
      <c r="FRV271" s="42"/>
      <c r="FRW271" s="125"/>
      <c r="FRX271" s="44"/>
      <c r="FRY271" s="44"/>
      <c r="FRZ271" s="41"/>
      <c r="FSA271" s="42"/>
      <c r="FSB271" s="42"/>
      <c r="FSC271" s="125"/>
      <c r="FSD271" s="44"/>
      <c r="FSE271" s="44"/>
      <c r="FSF271" s="41"/>
      <c r="FSG271" s="42"/>
      <c r="FSH271" s="42"/>
      <c r="FSI271" s="125"/>
      <c r="FSJ271" s="44"/>
      <c r="FSK271" s="44"/>
      <c r="FSL271" s="41"/>
      <c r="FSM271" s="42"/>
      <c r="FSN271" s="42"/>
      <c r="FSO271" s="125"/>
      <c r="FSP271" s="44"/>
      <c r="FSQ271" s="44"/>
      <c r="FSR271" s="41"/>
      <c r="FSS271" s="42"/>
      <c r="FST271" s="42"/>
      <c r="FSU271" s="125"/>
      <c r="FSV271" s="44"/>
      <c r="FSW271" s="44"/>
      <c r="FSX271" s="41"/>
      <c r="FSY271" s="42"/>
      <c r="FSZ271" s="42"/>
      <c r="FTA271" s="125"/>
      <c r="FTB271" s="44"/>
      <c r="FTC271" s="44"/>
      <c r="FTD271" s="41"/>
      <c r="FTE271" s="42"/>
      <c r="FTF271" s="42"/>
      <c r="FTG271" s="125"/>
      <c r="FTH271" s="44"/>
      <c r="FTI271" s="44"/>
      <c r="FTJ271" s="41"/>
      <c r="FTK271" s="42"/>
      <c r="FTL271" s="42"/>
      <c r="FTM271" s="125"/>
      <c r="FTN271" s="44"/>
      <c r="FTO271" s="44"/>
      <c r="FTP271" s="41"/>
      <c r="FTQ271" s="42"/>
      <c r="FTR271" s="42"/>
      <c r="FTS271" s="125"/>
      <c r="FTT271" s="44"/>
      <c r="FTU271" s="44"/>
      <c r="FTV271" s="41"/>
      <c r="FTW271" s="42"/>
      <c r="FTX271" s="42"/>
      <c r="FTY271" s="125"/>
      <c r="FTZ271" s="44"/>
      <c r="FUA271" s="44"/>
      <c r="FUB271" s="41"/>
      <c r="FUC271" s="42"/>
      <c r="FUD271" s="42"/>
      <c r="FUE271" s="125"/>
      <c r="FUF271" s="44"/>
      <c r="FUG271" s="44"/>
      <c r="FUH271" s="41"/>
      <c r="FUI271" s="42"/>
      <c r="FUJ271" s="42"/>
      <c r="FUK271" s="125"/>
      <c r="FUL271" s="44"/>
      <c r="FUM271" s="44"/>
      <c r="FUN271" s="41"/>
      <c r="FUO271" s="42"/>
      <c r="FUP271" s="42"/>
      <c r="FUQ271" s="125"/>
      <c r="FUR271" s="44"/>
      <c r="FUS271" s="44"/>
      <c r="FUT271" s="41"/>
      <c r="FUU271" s="42"/>
      <c r="FUV271" s="42"/>
      <c r="FUW271" s="125"/>
      <c r="FUX271" s="44"/>
      <c r="FUY271" s="44"/>
      <c r="FUZ271" s="41"/>
      <c r="FVA271" s="42"/>
      <c r="FVB271" s="42"/>
      <c r="FVC271" s="125"/>
      <c r="FVD271" s="44"/>
      <c r="FVE271" s="44"/>
      <c r="FVF271" s="41"/>
      <c r="FVG271" s="42"/>
      <c r="FVH271" s="42"/>
      <c r="FVI271" s="125"/>
      <c r="FVJ271" s="44"/>
      <c r="FVK271" s="44"/>
      <c r="FVL271" s="41"/>
      <c r="FVM271" s="42"/>
      <c r="FVN271" s="42"/>
      <c r="FVO271" s="125"/>
      <c r="FVP271" s="44"/>
      <c r="FVQ271" s="44"/>
      <c r="FVR271" s="41"/>
      <c r="FVS271" s="42"/>
      <c r="FVT271" s="42"/>
      <c r="FVU271" s="125"/>
      <c r="FVV271" s="44"/>
      <c r="FVW271" s="44"/>
      <c r="FVX271" s="41"/>
      <c r="FVY271" s="42"/>
      <c r="FVZ271" s="42"/>
      <c r="FWA271" s="125"/>
      <c r="FWB271" s="44"/>
      <c r="FWC271" s="44"/>
      <c r="FWD271" s="41"/>
      <c r="FWE271" s="42"/>
      <c r="FWF271" s="42"/>
      <c r="FWG271" s="125"/>
      <c r="FWH271" s="44"/>
      <c r="FWI271" s="44"/>
      <c r="FWJ271" s="41"/>
      <c r="FWK271" s="42"/>
      <c r="FWL271" s="42"/>
      <c r="FWM271" s="125"/>
      <c r="FWN271" s="44"/>
      <c r="FWO271" s="44"/>
      <c r="FWP271" s="41"/>
      <c r="FWQ271" s="42"/>
      <c r="FWR271" s="42"/>
      <c r="FWS271" s="125"/>
      <c r="FWT271" s="44"/>
      <c r="FWU271" s="44"/>
      <c r="FWV271" s="41"/>
      <c r="FWW271" s="42"/>
      <c r="FWX271" s="42"/>
      <c r="FWY271" s="125"/>
      <c r="FWZ271" s="44"/>
      <c r="FXA271" s="44"/>
      <c r="FXB271" s="41"/>
      <c r="FXC271" s="42"/>
      <c r="FXD271" s="42"/>
      <c r="FXE271" s="125"/>
      <c r="FXF271" s="44"/>
      <c r="FXG271" s="44"/>
      <c r="FXH271" s="41"/>
      <c r="FXI271" s="42"/>
      <c r="FXJ271" s="42"/>
      <c r="FXK271" s="125"/>
      <c r="FXL271" s="44"/>
      <c r="FXM271" s="44"/>
      <c r="FXN271" s="41"/>
      <c r="FXO271" s="42"/>
      <c r="FXP271" s="42"/>
      <c r="FXQ271" s="125"/>
      <c r="FXR271" s="44"/>
      <c r="FXS271" s="44"/>
      <c r="FXT271" s="41"/>
      <c r="FXU271" s="42"/>
      <c r="FXV271" s="42"/>
      <c r="FXW271" s="125"/>
      <c r="FXX271" s="44"/>
      <c r="FXY271" s="44"/>
      <c r="FXZ271" s="41"/>
      <c r="FYA271" s="42"/>
      <c r="FYB271" s="42"/>
      <c r="FYC271" s="125"/>
      <c r="FYD271" s="44"/>
      <c r="FYE271" s="44"/>
      <c r="FYF271" s="41"/>
      <c r="FYG271" s="42"/>
      <c r="FYH271" s="42"/>
      <c r="FYI271" s="125"/>
      <c r="FYJ271" s="44"/>
      <c r="FYK271" s="44"/>
      <c r="FYL271" s="41"/>
      <c r="FYM271" s="42"/>
      <c r="FYN271" s="42"/>
      <c r="FYO271" s="125"/>
      <c r="FYP271" s="44"/>
      <c r="FYQ271" s="44"/>
      <c r="FYR271" s="41"/>
      <c r="FYS271" s="42"/>
      <c r="FYT271" s="42"/>
      <c r="FYU271" s="125"/>
      <c r="FYV271" s="44"/>
      <c r="FYW271" s="44"/>
      <c r="FYX271" s="41"/>
      <c r="FYY271" s="42"/>
      <c r="FYZ271" s="42"/>
      <c r="FZA271" s="125"/>
      <c r="FZB271" s="44"/>
      <c r="FZC271" s="44"/>
      <c r="FZD271" s="41"/>
      <c r="FZE271" s="42"/>
      <c r="FZF271" s="42"/>
      <c r="FZG271" s="125"/>
      <c r="FZH271" s="44"/>
      <c r="FZI271" s="44"/>
      <c r="FZJ271" s="41"/>
      <c r="FZK271" s="42"/>
      <c r="FZL271" s="42"/>
      <c r="FZM271" s="125"/>
      <c r="FZN271" s="44"/>
      <c r="FZO271" s="44"/>
      <c r="FZP271" s="41"/>
      <c r="FZQ271" s="42"/>
      <c r="FZR271" s="42"/>
      <c r="FZS271" s="125"/>
      <c r="FZT271" s="44"/>
      <c r="FZU271" s="44"/>
      <c r="FZV271" s="41"/>
      <c r="FZW271" s="42"/>
      <c r="FZX271" s="42"/>
      <c r="FZY271" s="125"/>
      <c r="FZZ271" s="44"/>
      <c r="GAA271" s="44"/>
      <c r="GAB271" s="41"/>
      <c r="GAC271" s="42"/>
      <c r="GAD271" s="42"/>
      <c r="GAE271" s="125"/>
      <c r="GAF271" s="44"/>
      <c r="GAG271" s="44"/>
      <c r="GAH271" s="41"/>
      <c r="GAI271" s="42"/>
      <c r="GAJ271" s="42"/>
      <c r="GAK271" s="125"/>
      <c r="GAL271" s="44"/>
      <c r="GAM271" s="44"/>
      <c r="GAN271" s="41"/>
      <c r="GAO271" s="42"/>
      <c r="GAP271" s="42"/>
      <c r="GAQ271" s="125"/>
      <c r="GAR271" s="44"/>
      <c r="GAS271" s="44"/>
      <c r="GAT271" s="41"/>
      <c r="GAU271" s="42"/>
      <c r="GAV271" s="42"/>
      <c r="GAW271" s="125"/>
      <c r="GAX271" s="44"/>
      <c r="GAY271" s="44"/>
      <c r="GAZ271" s="41"/>
      <c r="GBA271" s="42"/>
      <c r="GBB271" s="42"/>
      <c r="GBC271" s="125"/>
      <c r="GBD271" s="44"/>
      <c r="GBE271" s="44"/>
      <c r="GBF271" s="41"/>
      <c r="GBG271" s="42"/>
      <c r="GBH271" s="42"/>
      <c r="GBI271" s="125"/>
      <c r="GBJ271" s="44"/>
      <c r="GBK271" s="44"/>
      <c r="GBL271" s="41"/>
      <c r="GBM271" s="42"/>
      <c r="GBN271" s="42"/>
      <c r="GBO271" s="125"/>
      <c r="GBP271" s="44"/>
      <c r="GBQ271" s="44"/>
      <c r="GBR271" s="41"/>
      <c r="GBS271" s="42"/>
      <c r="GBT271" s="42"/>
      <c r="GBU271" s="125"/>
      <c r="GBV271" s="44"/>
      <c r="GBW271" s="44"/>
      <c r="GBX271" s="41"/>
      <c r="GBY271" s="42"/>
      <c r="GBZ271" s="42"/>
      <c r="GCA271" s="125"/>
      <c r="GCB271" s="44"/>
      <c r="GCC271" s="44"/>
      <c r="GCD271" s="41"/>
      <c r="GCE271" s="42"/>
      <c r="GCF271" s="42"/>
      <c r="GCG271" s="125"/>
      <c r="GCH271" s="44"/>
      <c r="GCI271" s="44"/>
      <c r="GCJ271" s="41"/>
      <c r="GCK271" s="42"/>
      <c r="GCL271" s="42"/>
      <c r="GCM271" s="125"/>
      <c r="GCN271" s="44"/>
      <c r="GCO271" s="44"/>
      <c r="GCP271" s="41"/>
      <c r="GCQ271" s="42"/>
      <c r="GCR271" s="42"/>
      <c r="GCS271" s="125"/>
      <c r="GCT271" s="44"/>
      <c r="GCU271" s="44"/>
      <c r="GCV271" s="41"/>
      <c r="GCW271" s="42"/>
      <c r="GCX271" s="42"/>
      <c r="GCY271" s="125"/>
      <c r="GCZ271" s="44"/>
      <c r="GDA271" s="44"/>
      <c r="GDB271" s="41"/>
      <c r="GDC271" s="42"/>
      <c r="GDD271" s="42"/>
      <c r="GDE271" s="125"/>
      <c r="GDF271" s="44"/>
      <c r="GDG271" s="44"/>
      <c r="GDH271" s="41"/>
      <c r="GDI271" s="42"/>
      <c r="GDJ271" s="42"/>
      <c r="GDK271" s="125"/>
      <c r="GDL271" s="44"/>
      <c r="GDM271" s="44"/>
      <c r="GDN271" s="41"/>
      <c r="GDO271" s="42"/>
      <c r="GDP271" s="42"/>
      <c r="GDQ271" s="125"/>
      <c r="GDR271" s="44"/>
      <c r="GDS271" s="44"/>
      <c r="GDT271" s="41"/>
      <c r="GDU271" s="42"/>
      <c r="GDV271" s="42"/>
      <c r="GDW271" s="125"/>
      <c r="GDX271" s="44"/>
      <c r="GDY271" s="44"/>
      <c r="GDZ271" s="41"/>
      <c r="GEA271" s="42"/>
      <c r="GEB271" s="42"/>
      <c r="GEC271" s="125"/>
      <c r="GED271" s="44"/>
      <c r="GEE271" s="44"/>
      <c r="GEF271" s="41"/>
      <c r="GEG271" s="42"/>
      <c r="GEH271" s="42"/>
      <c r="GEI271" s="125"/>
      <c r="GEJ271" s="44"/>
      <c r="GEK271" s="44"/>
      <c r="GEL271" s="41"/>
      <c r="GEM271" s="42"/>
      <c r="GEN271" s="42"/>
      <c r="GEO271" s="125"/>
      <c r="GEP271" s="44"/>
      <c r="GEQ271" s="44"/>
      <c r="GER271" s="41"/>
      <c r="GES271" s="42"/>
      <c r="GET271" s="42"/>
      <c r="GEU271" s="125"/>
      <c r="GEV271" s="44"/>
      <c r="GEW271" s="44"/>
      <c r="GEX271" s="41"/>
      <c r="GEY271" s="42"/>
      <c r="GEZ271" s="42"/>
      <c r="GFA271" s="125"/>
      <c r="GFB271" s="44"/>
      <c r="GFC271" s="44"/>
      <c r="GFD271" s="41"/>
      <c r="GFE271" s="42"/>
      <c r="GFF271" s="42"/>
      <c r="GFG271" s="125"/>
      <c r="GFH271" s="44"/>
      <c r="GFI271" s="44"/>
      <c r="GFJ271" s="41"/>
      <c r="GFK271" s="42"/>
      <c r="GFL271" s="42"/>
      <c r="GFM271" s="125"/>
      <c r="GFN271" s="44"/>
      <c r="GFO271" s="44"/>
      <c r="GFP271" s="41"/>
      <c r="GFQ271" s="42"/>
      <c r="GFR271" s="42"/>
      <c r="GFS271" s="125"/>
      <c r="GFT271" s="44"/>
      <c r="GFU271" s="44"/>
      <c r="GFV271" s="41"/>
      <c r="GFW271" s="42"/>
      <c r="GFX271" s="42"/>
      <c r="GFY271" s="125"/>
      <c r="GFZ271" s="44"/>
      <c r="GGA271" s="44"/>
      <c r="GGB271" s="41"/>
      <c r="GGC271" s="42"/>
      <c r="GGD271" s="42"/>
      <c r="GGE271" s="125"/>
      <c r="GGF271" s="44"/>
      <c r="GGG271" s="44"/>
      <c r="GGH271" s="41"/>
      <c r="GGI271" s="42"/>
      <c r="GGJ271" s="42"/>
      <c r="GGK271" s="125"/>
      <c r="GGL271" s="44"/>
      <c r="GGM271" s="44"/>
      <c r="GGN271" s="41"/>
      <c r="GGO271" s="42"/>
      <c r="GGP271" s="42"/>
      <c r="GGQ271" s="125"/>
      <c r="GGR271" s="44"/>
      <c r="GGS271" s="44"/>
      <c r="GGT271" s="41"/>
      <c r="GGU271" s="42"/>
      <c r="GGV271" s="42"/>
      <c r="GGW271" s="125"/>
      <c r="GGX271" s="44"/>
      <c r="GGY271" s="44"/>
      <c r="GGZ271" s="41"/>
      <c r="GHA271" s="42"/>
      <c r="GHB271" s="42"/>
      <c r="GHC271" s="125"/>
      <c r="GHD271" s="44"/>
      <c r="GHE271" s="44"/>
      <c r="GHF271" s="41"/>
      <c r="GHG271" s="42"/>
      <c r="GHH271" s="42"/>
      <c r="GHI271" s="125"/>
      <c r="GHJ271" s="44"/>
      <c r="GHK271" s="44"/>
      <c r="GHL271" s="41"/>
      <c r="GHM271" s="42"/>
      <c r="GHN271" s="42"/>
      <c r="GHO271" s="125"/>
      <c r="GHP271" s="44"/>
      <c r="GHQ271" s="44"/>
      <c r="GHR271" s="41"/>
      <c r="GHS271" s="42"/>
      <c r="GHT271" s="42"/>
      <c r="GHU271" s="125"/>
      <c r="GHV271" s="44"/>
      <c r="GHW271" s="44"/>
      <c r="GHX271" s="41"/>
      <c r="GHY271" s="42"/>
      <c r="GHZ271" s="42"/>
      <c r="GIA271" s="125"/>
      <c r="GIB271" s="44"/>
      <c r="GIC271" s="44"/>
      <c r="GID271" s="41"/>
      <c r="GIE271" s="42"/>
      <c r="GIF271" s="42"/>
      <c r="GIG271" s="125"/>
      <c r="GIH271" s="44"/>
      <c r="GII271" s="44"/>
      <c r="GIJ271" s="41"/>
      <c r="GIK271" s="42"/>
      <c r="GIL271" s="42"/>
      <c r="GIM271" s="125"/>
      <c r="GIN271" s="44"/>
      <c r="GIO271" s="44"/>
      <c r="GIP271" s="41"/>
      <c r="GIQ271" s="42"/>
      <c r="GIR271" s="42"/>
      <c r="GIS271" s="125"/>
      <c r="GIT271" s="44"/>
      <c r="GIU271" s="44"/>
      <c r="GIV271" s="41"/>
      <c r="GIW271" s="42"/>
      <c r="GIX271" s="42"/>
      <c r="GIY271" s="125"/>
      <c r="GIZ271" s="44"/>
      <c r="GJA271" s="44"/>
      <c r="GJB271" s="41"/>
      <c r="GJC271" s="42"/>
      <c r="GJD271" s="42"/>
      <c r="GJE271" s="125"/>
      <c r="GJF271" s="44"/>
      <c r="GJG271" s="44"/>
      <c r="GJH271" s="41"/>
      <c r="GJI271" s="42"/>
      <c r="GJJ271" s="42"/>
      <c r="GJK271" s="125"/>
      <c r="GJL271" s="44"/>
      <c r="GJM271" s="44"/>
      <c r="GJN271" s="41"/>
      <c r="GJO271" s="42"/>
      <c r="GJP271" s="42"/>
      <c r="GJQ271" s="125"/>
      <c r="GJR271" s="44"/>
      <c r="GJS271" s="44"/>
      <c r="GJT271" s="41"/>
      <c r="GJU271" s="42"/>
      <c r="GJV271" s="42"/>
      <c r="GJW271" s="125"/>
      <c r="GJX271" s="44"/>
      <c r="GJY271" s="44"/>
      <c r="GJZ271" s="41"/>
      <c r="GKA271" s="42"/>
      <c r="GKB271" s="42"/>
      <c r="GKC271" s="125"/>
      <c r="GKD271" s="44"/>
      <c r="GKE271" s="44"/>
      <c r="GKF271" s="41"/>
      <c r="GKG271" s="42"/>
      <c r="GKH271" s="42"/>
      <c r="GKI271" s="125"/>
      <c r="GKJ271" s="44"/>
      <c r="GKK271" s="44"/>
      <c r="GKL271" s="41"/>
      <c r="GKM271" s="42"/>
      <c r="GKN271" s="42"/>
      <c r="GKO271" s="125"/>
      <c r="GKP271" s="44"/>
      <c r="GKQ271" s="44"/>
      <c r="GKR271" s="41"/>
      <c r="GKS271" s="42"/>
      <c r="GKT271" s="42"/>
      <c r="GKU271" s="125"/>
      <c r="GKV271" s="44"/>
      <c r="GKW271" s="44"/>
      <c r="GKX271" s="41"/>
      <c r="GKY271" s="42"/>
      <c r="GKZ271" s="42"/>
      <c r="GLA271" s="125"/>
      <c r="GLB271" s="44"/>
      <c r="GLC271" s="44"/>
      <c r="GLD271" s="41"/>
      <c r="GLE271" s="42"/>
      <c r="GLF271" s="42"/>
      <c r="GLG271" s="125"/>
      <c r="GLH271" s="44"/>
      <c r="GLI271" s="44"/>
      <c r="GLJ271" s="41"/>
      <c r="GLK271" s="42"/>
      <c r="GLL271" s="42"/>
      <c r="GLM271" s="125"/>
      <c r="GLN271" s="44"/>
      <c r="GLO271" s="44"/>
      <c r="GLP271" s="41"/>
      <c r="GLQ271" s="42"/>
      <c r="GLR271" s="42"/>
      <c r="GLS271" s="125"/>
      <c r="GLT271" s="44"/>
      <c r="GLU271" s="44"/>
      <c r="GLV271" s="41"/>
      <c r="GLW271" s="42"/>
      <c r="GLX271" s="42"/>
      <c r="GLY271" s="125"/>
      <c r="GLZ271" s="44"/>
      <c r="GMA271" s="44"/>
      <c r="GMB271" s="41"/>
      <c r="GMC271" s="42"/>
      <c r="GMD271" s="42"/>
      <c r="GME271" s="125"/>
      <c r="GMF271" s="44"/>
      <c r="GMG271" s="44"/>
      <c r="GMH271" s="41"/>
      <c r="GMI271" s="42"/>
      <c r="GMJ271" s="42"/>
      <c r="GMK271" s="125"/>
      <c r="GML271" s="44"/>
      <c r="GMM271" s="44"/>
      <c r="GMN271" s="41"/>
      <c r="GMO271" s="42"/>
      <c r="GMP271" s="42"/>
      <c r="GMQ271" s="125"/>
      <c r="GMR271" s="44"/>
      <c r="GMS271" s="44"/>
      <c r="GMT271" s="41"/>
      <c r="GMU271" s="42"/>
      <c r="GMV271" s="42"/>
      <c r="GMW271" s="125"/>
      <c r="GMX271" s="44"/>
      <c r="GMY271" s="44"/>
      <c r="GMZ271" s="41"/>
      <c r="GNA271" s="42"/>
      <c r="GNB271" s="42"/>
      <c r="GNC271" s="125"/>
      <c r="GND271" s="44"/>
      <c r="GNE271" s="44"/>
      <c r="GNF271" s="41"/>
      <c r="GNG271" s="42"/>
      <c r="GNH271" s="42"/>
      <c r="GNI271" s="125"/>
      <c r="GNJ271" s="44"/>
      <c r="GNK271" s="44"/>
      <c r="GNL271" s="41"/>
      <c r="GNM271" s="42"/>
      <c r="GNN271" s="42"/>
      <c r="GNO271" s="125"/>
      <c r="GNP271" s="44"/>
      <c r="GNQ271" s="44"/>
      <c r="GNR271" s="41"/>
      <c r="GNS271" s="42"/>
      <c r="GNT271" s="42"/>
      <c r="GNU271" s="125"/>
      <c r="GNV271" s="44"/>
      <c r="GNW271" s="44"/>
      <c r="GNX271" s="41"/>
      <c r="GNY271" s="42"/>
      <c r="GNZ271" s="42"/>
      <c r="GOA271" s="125"/>
      <c r="GOB271" s="44"/>
      <c r="GOC271" s="44"/>
      <c r="GOD271" s="41"/>
      <c r="GOE271" s="42"/>
      <c r="GOF271" s="42"/>
      <c r="GOG271" s="125"/>
      <c r="GOH271" s="44"/>
      <c r="GOI271" s="44"/>
      <c r="GOJ271" s="41"/>
      <c r="GOK271" s="42"/>
      <c r="GOL271" s="42"/>
      <c r="GOM271" s="125"/>
      <c r="GON271" s="44"/>
      <c r="GOO271" s="44"/>
      <c r="GOP271" s="41"/>
      <c r="GOQ271" s="42"/>
      <c r="GOR271" s="42"/>
      <c r="GOS271" s="125"/>
      <c r="GOT271" s="44"/>
      <c r="GOU271" s="44"/>
      <c r="GOV271" s="41"/>
      <c r="GOW271" s="42"/>
      <c r="GOX271" s="42"/>
      <c r="GOY271" s="125"/>
      <c r="GOZ271" s="44"/>
      <c r="GPA271" s="44"/>
      <c r="GPB271" s="41"/>
      <c r="GPC271" s="42"/>
      <c r="GPD271" s="42"/>
      <c r="GPE271" s="125"/>
      <c r="GPF271" s="44"/>
      <c r="GPG271" s="44"/>
      <c r="GPH271" s="41"/>
      <c r="GPI271" s="42"/>
      <c r="GPJ271" s="42"/>
      <c r="GPK271" s="125"/>
      <c r="GPL271" s="44"/>
      <c r="GPM271" s="44"/>
      <c r="GPN271" s="41"/>
      <c r="GPO271" s="42"/>
      <c r="GPP271" s="42"/>
      <c r="GPQ271" s="125"/>
      <c r="GPR271" s="44"/>
      <c r="GPS271" s="44"/>
      <c r="GPT271" s="41"/>
      <c r="GPU271" s="42"/>
      <c r="GPV271" s="42"/>
      <c r="GPW271" s="125"/>
      <c r="GPX271" s="44"/>
      <c r="GPY271" s="44"/>
      <c r="GPZ271" s="41"/>
      <c r="GQA271" s="42"/>
      <c r="GQB271" s="42"/>
      <c r="GQC271" s="125"/>
      <c r="GQD271" s="44"/>
      <c r="GQE271" s="44"/>
      <c r="GQF271" s="41"/>
      <c r="GQG271" s="42"/>
      <c r="GQH271" s="42"/>
      <c r="GQI271" s="125"/>
      <c r="GQJ271" s="44"/>
      <c r="GQK271" s="44"/>
      <c r="GQL271" s="41"/>
      <c r="GQM271" s="42"/>
      <c r="GQN271" s="42"/>
      <c r="GQO271" s="125"/>
      <c r="GQP271" s="44"/>
      <c r="GQQ271" s="44"/>
      <c r="GQR271" s="41"/>
      <c r="GQS271" s="42"/>
      <c r="GQT271" s="42"/>
      <c r="GQU271" s="125"/>
      <c r="GQV271" s="44"/>
      <c r="GQW271" s="44"/>
      <c r="GQX271" s="41"/>
      <c r="GQY271" s="42"/>
      <c r="GQZ271" s="42"/>
      <c r="GRA271" s="125"/>
      <c r="GRB271" s="44"/>
      <c r="GRC271" s="44"/>
      <c r="GRD271" s="41"/>
      <c r="GRE271" s="42"/>
      <c r="GRF271" s="42"/>
      <c r="GRG271" s="125"/>
      <c r="GRH271" s="44"/>
      <c r="GRI271" s="44"/>
      <c r="GRJ271" s="41"/>
      <c r="GRK271" s="42"/>
      <c r="GRL271" s="42"/>
      <c r="GRM271" s="125"/>
      <c r="GRN271" s="44"/>
      <c r="GRO271" s="44"/>
      <c r="GRP271" s="41"/>
      <c r="GRQ271" s="42"/>
      <c r="GRR271" s="42"/>
      <c r="GRS271" s="125"/>
      <c r="GRT271" s="44"/>
      <c r="GRU271" s="44"/>
      <c r="GRV271" s="41"/>
      <c r="GRW271" s="42"/>
      <c r="GRX271" s="42"/>
      <c r="GRY271" s="125"/>
      <c r="GRZ271" s="44"/>
      <c r="GSA271" s="44"/>
      <c r="GSB271" s="41"/>
      <c r="GSC271" s="42"/>
      <c r="GSD271" s="42"/>
      <c r="GSE271" s="125"/>
      <c r="GSF271" s="44"/>
      <c r="GSG271" s="44"/>
      <c r="GSH271" s="41"/>
      <c r="GSI271" s="42"/>
      <c r="GSJ271" s="42"/>
      <c r="GSK271" s="125"/>
      <c r="GSL271" s="44"/>
      <c r="GSM271" s="44"/>
      <c r="GSN271" s="41"/>
      <c r="GSO271" s="42"/>
      <c r="GSP271" s="42"/>
      <c r="GSQ271" s="125"/>
      <c r="GSR271" s="44"/>
      <c r="GSS271" s="44"/>
      <c r="GST271" s="41"/>
      <c r="GSU271" s="42"/>
      <c r="GSV271" s="42"/>
      <c r="GSW271" s="125"/>
      <c r="GSX271" s="44"/>
      <c r="GSY271" s="44"/>
      <c r="GSZ271" s="41"/>
      <c r="GTA271" s="42"/>
      <c r="GTB271" s="42"/>
      <c r="GTC271" s="125"/>
      <c r="GTD271" s="44"/>
      <c r="GTE271" s="44"/>
      <c r="GTF271" s="41"/>
      <c r="GTG271" s="42"/>
      <c r="GTH271" s="42"/>
      <c r="GTI271" s="125"/>
      <c r="GTJ271" s="44"/>
      <c r="GTK271" s="44"/>
      <c r="GTL271" s="41"/>
      <c r="GTM271" s="42"/>
      <c r="GTN271" s="42"/>
      <c r="GTO271" s="125"/>
      <c r="GTP271" s="44"/>
      <c r="GTQ271" s="44"/>
      <c r="GTR271" s="41"/>
      <c r="GTS271" s="42"/>
      <c r="GTT271" s="42"/>
      <c r="GTU271" s="125"/>
      <c r="GTV271" s="44"/>
      <c r="GTW271" s="44"/>
      <c r="GTX271" s="41"/>
      <c r="GTY271" s="42"/>
      <c r="GTZ271" s="42"/>
      <c r="GUA271" s="125"/>
      <c r="GUB271" s="44"/>
      <c r="GUC271" s="44"/>
      <c r="GUD271" s="41"/>
      <c r="GUE271" s="42"/>
      <c r="GUF271" s="42"/>
      <c r="GUG271" s="125"/>
      <c r="GUH271" s="44"/>
      <c r="GUI271" s="44"/>
      <c r="GUJ271" s="41"/>
      <c r="GUK271" s="42"/>
      <c r="GUL271" s="42"/>
      <c r="GUM271" s="125"/>
      <c r="GUN271" s="44"/>
      <c r="GUO271" s="44"/>
      <c r="GUP271" s="41"/>
      <c r="GUQ271" s="42"/>
      <c r="GUR271" s="42"/>
      <c r="GUS271" s="125"/>
      <c r="GUT271" s="44"/>
      <c r="GUU271" s="44"/>
      <c r="GUV271" s="41"/>
      <c r="GUW271" s="42"/>
      <c r="GUX271" s="42"/>
      <c r="GUY271" s="125"/>
      <c r="GUZ271" s="44"/>
      <c r="GVA271" s="44"/>
      <c r="GVB271" s="41"/>
      <c r="GVC271" s="42"/>
      <c r="GVD271" s="42"/>
      <c r="GVE271" s="125"/>
      <c r="GVF271" s="44"/>
      <c r="GVG271" s="44"/>
      <c r="GVH271" s="41"/>
      <c r="GVI271" s="42"/>
      <c r="GVJ271" s="42"/>
      <c r="GVK271" s="125"/>
      <c r="GVL271" s="44"/>
      <c r="GVM271" s="44"/>
      <c r="GVN271" s="41"/>
      <c r="GVO271" s="42"/>
      <c r="GVP271" s="42"/>
      <c r="GVQ271" s="125"/>
      <c r="GVR271" s="44"/>
      <c r="GVS271" s="44"/>
      <c r="GVT271" s="41"/>
      <c r="GVU271" s="42"/>
      <c r="GVV271" s="42"/>
      <c r="GVW271" s="125"/>
      <c r="GVX271" s="44"/>
      <c r="GVY271" s="44"/>
      <c r="GVZ271" s="41"/>
      <c r="GWA271" s="42"/>
      <c r="GWB271" s="42"/>
      <c r="GWC271" s="125"/>
      <c r="GWD271" s="44"/>
      <c r="GWE271" s="44"/>
      <c r="GWF271" s="41"/>
      <c r="GWG271" s="42"/>
      <c r="GWH271" s="42"/>
      <c r="GWI271" s="125"/>
      <c r="GWJ271" s="44"/>
      <c r="GWK271" s="44"/>
      <c r="GWL271" s="41"/>
      <c r="GWM271" s="42"/>
      <c r="GWN271" s="42"/>
      <c r="GWO271" s="125"/>
      <c r="GWP271" s="44"/>
      <c r="GWQ271" s="44"/>
      <c r="GWR271" s="41"/>
      <c r="GWS271" s="42"/>
      <c r="GWT271" s="42"/>
      <c r="GWU271" s="125"/>
      <c r="GWV271" s="44"/>
      <c r="GWW271" s="44"/>
      <c r="GWX271" s="41"/>
      <c r="GWY271" s="42"/>
      <c r="GWZ271" s="42"/>
      <c r="GXA271" s="125"/>
      <c r="GXB271" s="44"/>
      <c r="GXC271" s="44"/>
      <c r="GXD271" s="41"/>
      <c r="GXE271" s="42"/>
      <c r="GXF271" s="42"/>
      <c r="GXG271" s="125"/>
      <c r="GXH271" s="44"/>
      <c r="GXI271" s="44"/>
      <c r="GXJ271" s="41"/>
      <c r="GXK271" s="42"/>
      <c r="GXL271" s="42"/>
      <c r="GXM271" s="125"/>
      <c r="GXN271" s="44"/>
      <c r="GXO271" s="44"/>
      <c r="GXP271" s="41"/>
      <c r="GXQ271" s="42"/>
      <c r="GXR271" s="42"/>
      <c r="GXS271" s="125"/>
      <c r="GXT271" s="44"/>
      <c r="GXU271" s="44"/>
      <c r="GXV271" s="41"/>
      <c r="GXW271" s="42"/>
      <c r="GXX271" s="42"/>
      <c r="GXY271" s="125"/>
      <c r="GXZ271" s="44"/>
      <c r="GYA271" s="44"/>
      <c r="GYB271" s="41"/>
      <c r="GYC271" s="42"/>
      <c r="GYD271" s="42"/>
      <c r="GYE271" s="125"/>
      <c r="GYF271" s="44"/>
      <c r="GYG271" s="44"/>
      <c r="GYH271" s="41"/>
      <c r="GYI271" s="42"/>
      <c r="GYJ271" s="42"/>
      <c r="GYK271" s="125"/>
      <c r="GYL271" s="44"/>
      <c r="GYM271" s="44"/>
      <c r="GYN271" s="41"/>
      <c r="GYO271" s="42"/>
      <c r="GYP271" s="42"/>
      <c r="GYQ271" s="125"/>
      <c r="GYR271" s="44"/>
      <c r="GYS271" s="44"/>
      <c r="GYT271" s="41"/>
      <c r="GYU271" s="42"/>
      <c r="GYV271" s="42"/>
      <c r="GYW271" s="125"/>
      <c r="GYX271" s="44"/>
      <c r="GYY271" s="44"/>
      <c r="GYZ271" s="41"/>
      <c r="GZA271" s="42"/>
      <c r="GZB271" s="42"/>
      <c r="GZC271" s="125"/>
      <c r="GZD271" s="44"/>
      <c r="GZE271" s="44"/>
      <c r="GZF271" s="41"/>
      <c r="GZG271" s="42"/>
      <c r="GZH271" s="42"/>
      <c r="GZI271" s="125"/>
      <c r="GZJ271" s="44"/>
      <c r="GZK271" s="44"/>
      <c r="GZL271" s="41"/>
      <c r="GZM271" s="42"/>
      <c r="GZN271" s="42"/>
      <c r="GZO271" s="125"/>
      <c r="GZP271" s="44"/>
      <c r="GZQ271" s="44"/>
      <c r="GZR271" s="41"/>
      <c r="GZS271" s="42"/>
      <c r="GZT271" s="42"/>
      <c r="GZU271" s="125"/>
      <c r="GZV271" s="44"/>
      <c r="GZW271" s="44"/>
      <c r="GZX271" s="41"/>
      <c r="GZY271" s="42"/>
      <c r="GZZ271" s="42"/>
      <c r="HAA271" s="125"/>
      <c r="HAB271" s="44"/>
      <c r="HAC271" s="44"/>
      <c r="HAD271" s="41"/>
      <c r="HAE271" s="42"/>
      <c r="HAF271" s="42"/>
      <c r="HAG271" s="125"/>
      <c r="HAH271" s="44"/>
      <c r="HAI271" s="44"/>
      <c r="HAJ271" s="41"/>
      <c r="HAK271" s="42"/>
      <c r="HAL271" s="42"/>
      <c r="HAM271" s="125"/>
      <c r="HAN271" s="44"/>
      <c r="HAO271" s="44"/>
      <c r="HAP271" s="41"/>
      <c r="HAQ271" s="42"/>
      <c r="HAR271" s="42"/>
      <c r="HAS271" s="125"/>
      <c r="HAT271" s="44"/>
      <c r="HAU271" s="44"/>
      <c r="HAV271" s="41"/>
      <c r="HAW271" s="42"/>
      <c r="HAX271" s="42"/>
      <c r="HAY271" s="125"/>
      <c r="HAZ271" s="44"/>
      <c r="HBA271" s="44"/>
      <c r="HBB271" s="41"/>
      <c r="HBC271" s="42"/>
      <c r="HBD271" s="42"/>
      <c r="HBE271" s="125"/>
      <c r="HBF271" s="44"/>
      <c r="HBG271" s="44"/>
      <c r="HBH271" s="41"/>
      <c r="HBI271" s="42"/>
      <c r="HBJ271" s="42"/>
      <c r="HBK271" s="125"/>
      <c r="HBL271" s="44"/>
      <c r="HBM271" s="44"/>
      <c r="HBN271" s="41"/>
      <c r="HBO271" s="42"/>
      <c r="HBP271" s="42"/>
      <c r="HBQ271" s="125"/>
      <c r="HBR271" s="44"/>
      <c r="HBS271" s="44"/>
      <c r="HBT271" s="41"/>
      <c r="HBU271" s="42"/>
      <c r="HBV271" s="42"/>
      <c r="HBW271" s="125"/>
      <c r="HBX271" s="44"/>
      <c r="HBY271" s="44"/>
      <c r="HBZ271" s="41"/>
      <c r="HCA271" s="42"/>
      <c r="HCB271" s="42"/>
      <c r="HCC271" s="125"/>
      <c r="HCD271" s="44"/>
      <c r="HCE271" s="44"/>
      <c r="HCF271" s="41"/>
      <c r="HCG271" s="42"/>
      <c r="HCH271" s="42"/>
      <c r="HCI271" s="125"/>
      <c r="HCJ271" s="44"/>
      <c r="HCK271" s="44"/>
      <c r="HCL271" s="41"/>
      <c r="HCM271" s="42"/>
      <c r="HCN271" s="42"/>
      <c r="HCO271" s="125"/>
      <c r="HCP271" s="44"/>
      <c r="HCQ271" s="44"/>
      <c r="HCR271" s="41"/>
      <c r="HCS271" s="42"/>
      <c r="HCT271" s="42"/>
      <c r="HCU271" s="125"/>
      <c r="HCV271" s="44"/>
      <c r="HCW271" s="44"/>
      <c r="HCX271" s="41"/>
      <c r="HCY271" s="42"/>
      <c r="HCZ271" s="42"/>
      <c r="HDA271" s="125"/>
      <c r="HDB271" s="44"/>
      <c r="HDC271" s="44"/>
      <c r="HDD271" s="41"/>
      <c r="HDE271" s="42"/>
      <c r="HDF271" s="42"/>
      <c r="HDG271" s="125"/>
      <c r="HDH271" s="44"/>
      <c r="HDI271" s="44"/>
      <c r="HDJ271" s="41"/>
      <c r="HDK271" s="42"/>
      <c r="HDL271" s="42"/>
      <c r="HDM271" s="125"/>
      <c r="HDN271" s="44"/>
      <c r="HDO271" s="44"/>
      <c r="HDP271" s="41"/>
      <c r="HDQ271" s="42"/>
      <c r="HDR271" s="42"/>
      <c r="HDS271" s="125"/>
      <c r="HDT271" s="44"/>
      <c r="HDU271" s="44"/>
      <c r="HDV271" s="41"/>
      <c r="HDW271" s="42"/>
      <c r="HDX271" s="42"/>
      <c r="HDY271" s="125"/>
      <c r="HDZ271" s="44"/>
      <c r="HEA271" s="44"/>
      <c r="HEB271" s="41"/>
      <c r="HEC271" s="42"/>
      <c r="HED271" s="42"/>
      <c r="HEE271" s="125"/>
      <c r="HEF271" s="44"/>
      <c r="HEG271" s="44"/>
      <c r="HEH271" s="41"/>
      <c r="HEI271" s="42"/>
      <c r="HEJ271" s="42"/>
      <c r="HEK271" s="125"/>
      <c r="HEL271" s="44"/>
      <c r="HEM271" s="44"/>
      <c r="HEN271" s="41"/>
      <c r="HEO271" s="42"/>
      <c r="HEP271" s="42"/>
      <c r="HEQ271" s="125"/>
      <c r="HER271" s="44"/>
      <c r="HES271" s="44"/>
      <c r="HET271" s="41"/>
      <c r="HEU271" s="42"/>
      <c r="HEV271" s="42"/>
      <c r="HEW271" s="125"/>
      <c r="HEX271" s="44"/>
      <c r="HEY271" s="44"/>
      <c r="HEZ271" s="41"/>
      <c r="HFA271" s="42"/>
      <c r="HFB271" s="42"/>
      <c r="HFC271" s="125"/>
      <c r="HFD271" s="44"/>
      <c r="HFE271" s="44"/>
      <c r="HFF271" s="41"/>
      <c r="HFG271" s="42"/>
      <c r="HFH271" s="42"/>
      <c r="HFI271" s="125"/>
      <c r="HFJ271" s="44"/>
      <c r="HFK271" s="44"/>
      <c r="HFL271" s="41"/>
      <c r="HFM271" s="42"/>
      <c r="HFN271" s="42"/>
      <c r="HFO271" s="125"/>
      <c r="HFP271" s="44"/>
      <c r="HFQ271" s="44"/>
      <c r="HFR271" s="41"/>
      <c r="HFS271" s="42"/>
      <c r="HFT271" s="42"/>
      <c r="HFU271" s="125"/>
      <c r="HFV271" s="44"/>
      <c r="HFW271" s="44"/>
      <c r="HFX271" s="41"/>
      <c r="HFY271" s="42"/>
      <c r="HFZ271" s="42"/>
      <c r="HGA271" s="125"/>
      <c r="HGB271" s="44"/>
      <c r="HGC271" s="44"/>
      <c r="HGD271" s="41"/>
      <c r="HGE271" s="42"/>
      <c r="HGF271" s="42"/>
      <c r="HGG271" s="125"/>
      <c r="HGH271" s="44"/>
      <c r="HGI271" s="44"/>
      <c r="HGJ271" s="41"/>
      <c r="HGK271" s="42"/>
      <c r="HGL271" s="42"/>
      <c r="HGM271" s="125"/>
      <c r="HGN271" s="44"/>
      <c r="HGO271" s="44"/>
      <c r="HGP271" s="41"/>
      <c r="HGQ271" s="42"/>
      <c r="HGR271" s="42"/>
      <c r="HGS271" s="125"/>
      <c r="HGT271" s="44"/>
      <c r="HGU271" s="44"/>
      <c r="HGV271" s="41"/>
      <c r="HGW271" s="42"/>
      <c r="HGX271" s="42"/>
      <c r="HGY271" s="125"/>
      <c r="HGZ271" s="44"/>
      <c r="HHA271" s="44"/>
      <c r="HHB271" s="41"/>
      <c r="HHC271" s="42"/>
      <c r="HHD271" s="42"/>
      <c r="HHE271" s="125"/>
      <c r="HHF271" s="44"/>
      <c r="HHG271" s="44"/>
      <c r="HHH271" s="41"/>
      <c r="HHI271" s="42"/>
      <c r="HHJ271" s="42"/>
      <c r="HHK271" s="125"/>
      <c r="HHL271" s="44"/>
      <c r="HHM271" s="44"/>
      <c r="HHN271" s="41"/>
      <c r="HHO271" s="42"/>
      <c r="HHP271" s="42"/>
      <c r="HHQ271" s="125"/>
      <c r="HHR271" s="44"/>
      <c r="HHS271" s="44"/>
      <c r="HHT271" s="41"/>
      <c r="HHU271" s="42"/>
      <c r="HHV271" s="42"/>
      <c r="HHW271" s="125"/>
      <c r="HHX271" s="44"/>
      <c r="HHY271" s="44"/>
      <c r="HHZ271" s="41"/>
      <c r="HIA271" s="42"/>
      <c r="HIB271" s="42"/>
      <c r="HIC271" s="125"/>
      <c r="HID271" s="44"/>
      <c r="HIE271" s="44"/>
      <c r="HIF271" s="41"/>
      <c r="HIG271" s="42"/>
      <c r="HIH271" s="42"/>
      <c r="HII271" s="125"/>
      <c r="HIJ271" s="44"/>
      <c r="HIK271" s="44"/>
      <c r="HIL271" s="41"/>
      <c r="HIM271" s="42"/>
      <c r="HIN271" s="42"/>
      <c r="HIO271" s="125"/>
      <c r="HIP271" s="44"/>
      <c r="HIQ271" s="44"/>
      <c r="HIR271" s="41"/>
      <c r="HIS271" s="42"/>
      <c r="HIT271" s="42"/>
      <c r="HIU271" s="125"/>
      <c r="HIV271" s="44"/>
      <c r="HIW271" s="44"/>
      <c r="HIX271" s="41"/>
      <c r="HIY271" s="42"/>
      <c r="HIZ271" s="42"/>
      <c r="HJA271" s="125"/>
      <c r="HJB271" s="44"/>
      <c r="HJC271" s="44"/>
      <c r="HJD271" s="41"/>
      <c r="HJE271" s="42"/>
      <c r="HJF271" s="42"/>
      <c r="HJG271" s="125"/>
      <c r="HJH271" s="44"/>
      <c r="HJI271" s="44"/>
      <c r="HJJ271" s="41"/>
      <c r="HJK271" s="42"/>
      <c r="HJL271" s="42"/>
      <c r="HJM271" s="125"/>
      <c r="HJN271" s="44"/>
      <c r="HJO271" s="44"/>
      <c r="HJP271" s="41"/>
      <c r="HJQ271" s="42"/>
      <c r="HJR271" s="42"/>
      <c r="HJS271" s="125"/>
      <c r="HJT271" s="44"/>
      <c r="HJU271" s="44"/>
      <c r="HJV271" s="41"/>
      <c r="HJW271" s="42"/>
      <c r="HJX271" s="42"/>
      <c r="HJY271" s="125"/>
      <c r="HJZ271" s="44"/>
      <c r="HKA271" s="44"/>
      <c r="HKB271" s="41"/>
      <c r="HKC271" s="42"/>
      <c r="HKD271" s="42"/>
      <c r="HKE271" s="125"/>
      <c r="HKF271" s="44"/>
      <c r="HKG271" s="44"/>
      <c r="HKH271" s="41"/>
      <c r="HKI271" s="42"/>
      <c r="HKJ271" s="42"/>
      <c r="HKK271" s="125"/>
      <c r="HKL271" s="44"/>
      <c r="HKM271" s="44"/>
      <c r="HKN271" s="41"/>
      <c r="HKO271" s="42"/>
      <c r="HKP271" s="42"/>
      <c r="HKQ271" s="125"/>
      <c r="HKR271" s="44"/>
      <c r="HKS271" s="44"/>
      <c r="HKT271" s="41"/>
      <c r="HKU271" s="42"/>
      <c r="HKV271" s="42"/>
      <c r="HKW271" s="125"/>
      <c r="HKX271" s="44"/>
      <c r="HKY271" s="44"/>
      <c r="HKZ271" s="41"/>
      <c r="HLA271" s="42"/>
      <c r="HLB271" s="42"/>
      <c r="HLC271" s="125"/>
      <c r="HLD271" s="44"/>
      <c r="HLE271" s="44"/>
      <c r="HLF271" s="41"/>
      <c r="HLG271" s="42"/>
      <c r="HLH271" s="42"/>
      <c r="HLI271" s="125"/>
      <c r="HLJ271" s="44"/>
      <c r="HLK271" s="44"/>
      <c r="HLL271" s="41"/>
      <c r="HLM271" s="42"/>
      <c r="HLN271" s="42"/>
      <c r="HLO271" s="125"/>
      <c r="HLP271" s="44"/>
      <c r="HLQ271" s="44"/>
      <c r="HLR271" s="41"/>
      <c r="HLS271" s="42"/>
      <c r="HLT271" s="42"/>
      <c r="HLU271" s="125"/>
      <c r="HLV271" s="44"/>
      <c r="HLW271" s="44"/>
      <c r="HLX271" s="41"/>
      <c r="HLY271" s="42"/>
      <c r="HLZ271" s="42"/>
      <c r="HMA271" s="125"/>
      <c r="HMB271" s="44"/>
      <c r="HMC271" s="44"/>
      <c r="HMD271" s="41"/>
      <c r="HME271" s="42"/>
      <c r="HMF271" s="42"/>
      <c r="HMG271" s="125"/>
      <c r="HMH271" s="44"/>
      <c r="HMI271" s="44"/>
      <c r="HMJ271" s="41"/>
      <c r="HMK271" s="42"/>
      <c r="HML271" s="42"/>
      <c r="HMM271" s="125"/>
      <c r="HMN271" s="44"/>
      <c r="HMO271" s="44"/>
      <c r="HMP271" s="41"/>
      <c r="HMQ271" s="42"/>
      <c r="HMR271" s="42"/>
      <c r="HMS271" s="125"/>
      <c r="HMT271" s="44"/>
      <c r="HMU271" s="44"/>
      <c r="HMV271" s="41"/>
      <c r="HMW271" s="42"/>
      <c r="HMX271" s="42"/>
      <c r="HMY271" s="125"/>
      <c r="HMZ271" s="44"/>
      <c r="HNA271" s="44"/>
      <c r="HNB271" s="41"/>
      <c r="HNC271" s="42"/>
      <c r="HND271" s="42"/>
      <c r="HNE271" s="125"/>
      <c r="HNF271" s="44"/>
      <c r="HNG271" s="44"/>
      <c r="HNH271" s="41"/>
      <c r="HNI271" s="42"/>
      <c r="HNJ271" s="42"/>
      <c r="HNK271" s="125"/>
      <c r="HNL271" s="44"/>
      <c r="HNM271" s="44"/>
      <c r="HNN271" s="41"/>
      <c r="HNO271" s="42"/>
      <c r="HNP271" s="42"/>
      <c r="HNQ271" s="125"/>
      <c r="HNR271" s="44"/>
      <c r="HNS271" s="44"/>
      <c r="HNT271" s="41"/>
      <c r="HNU271" s="42"/>
      <c r="HNV271" s="42"/>
      <c r="HNW271" s="125"/>
      <c r="HNX271" s="44"/>
      <c r="HNY271" s="44"/>
      <c r="HNZ271" s="41"/>
      <c r="HOA271" s="42"/>
      <c r="HOB271" s="42"/>
      <c r="HOC271" s="125"/>
      <c r="HOD271" s="44"/>
      <c r="HOE271" s="44"/>
      <c r="HOF271" s="41"/>
      <c r="HOG271" s="42"/>
      <c r="HOH271" s="42"/>
      <c r="HOI271" s="125"/>
      <c r="HOJ271" s="44"/>
      <c r="HOK271" s="44"/>
      <c r="HOL271" s="41"/>
      <c r="HOM271" s="42"/>
      <c r="HON271" s="42"/>
      <c r="HOO271" s="125"/>
      <c r="HOP271" s="44"/>
      <c r="HOQ271" s="44"/>
      <c r="HOR271" s="41"/>
      <c r="HOS271" s="42"/>
      <c r="HOT271" s="42"/>
      <c r="HOU271" s="125"/>
      <c r="HOV271" s="44"/>
      <c r="HOW271" s="44"/>
      <c r="HOX271" s="41"/>
      <c r="HOY271" s="42"/>
      <c r="HOZ271" s="42"/>
      <c r="HPA271" s="125"/>
      <c r="HPB271" s="44"/>
      <c r="HPC271" s="44"/>
      <c r="HPD271" s="41"/>
      <c r="HPE271" s="42"/>
      <c r="HPF271" s="42"/>
      <c r="HPG271" s="125"/>
      <c r="HPH271" s="44"/>
      <c r="HPI271" s="44"/>
      <c r="HPJ271" s="41"/>
      <c r="HPK271" s="42"/>
      <c r="HPL271" s="42"/>
      <c r="HPM271" s="125"/>
      <c r="HPN271" s="44"/>
      <c r="HPO271" s="44"/>
      <c r="HPP271" s="41"/>
      <c r="HPQ271" s="42"/>
      <c r="HPR271" s="42"/>
      <c r="HPS271" s="125"/>
      <c r="HPT271" s="44"/>
      <c r="HPU271" s="44"/>
      <c r="HPV271" s="41"/>
      <c r="HPW271" s="42"/>
      <c r="HPX271" s="42"/>
      <c r="HPY271" s="125"/>
      <c r="HPZ271" s="44"/>
      <c r="HQA271" s="44"/>
      <c r="HQB271" s="41"/>
      <c r="HQC271" s="42"/>
      <c r="HQD271" s="42"/>
      <c r="HQE271" s="125"/>
      <c r="HQF271" s="44"/>
      <c r="HQG271" s="44"/>
      <c r="HQH271" s="41"/>
      <c r="HQI271" s="42"/>
      <c r="HQJ271" s="42"/>
      <c r="HQK271" s="125"/>
      <c r="HQL271" s="44"/>
      <c r="HQM271" s="44"/>
      <c r="HQN271" s="41"/>
      <c r="HQO271" s="42"/>
      <c r="HQP271" s="42"/>
      <c r="HQQ271" s="125"/>
      <c r="HQR271" s="44"/>
      <c r="HQS271" s="44"/>
      <c r="HQT271" s="41"/>
      <c r="HQU271" s="42"/>
      <c r="HQV271" s="42"/>
      <c r="HQW271" s="125"/>
      <c r="HQX271" s="44"/>
      <c r="HQY271" s="44"/>
      <c r="HQZ271" s="41"/>
      <c r="HRA271" s="42"/>
      <c r="HRB271" s="42"/>
      <c r="HRC271" s="125"/>
      <c r="HRD271" s="44"/>
      <c r="HRE271" s="44"/>
      <c r="HRF271" s="41"/>
      <c r="HRG271" s="42"/>
      <c r="HRH271" s="42"/>
      <c r="HRI271" s="125"/>
      <c r="HRJ271" s="44"/>
      <c r="HRK271" s="44"/>
      <c r="HRL271" s="41"/>
      <c r="HRM271" s="42"/>
      <c r="HRN271" s="42"/>
      <c r="HRO271" s="125"/>
      <c r="HRP271" s="44"/>
      <c r="HRQ271" s="44"/>
      <c r="HRR271" s="41"/>
      <c r="HRS271" s="42"/>
      <c r="HRT271" s="42"/>
      <c r="HRU271" s="125"/>
      <c r="HRV271" s="44"/>
      <c r="HRW271" s="44"/>
      <c r="HRX271" s="41"/>
      <c r="HRY271" s="42"/>
      <c r="HRZ271" s="42"/>
      <c r="HSA271" s="125"/>
      <c r="HSB271" s="44"/>
      <c r="HSC271" s="44"/>
      <c r="HSD271" s="41"/>
      <c r="HSE271" s="42"/>
      <c r="HSF271" s="42"/>
      <c r="HSG271" s="125"/>
      <c r="HSH271" s="44"/>
      <c r="HSI271" s="44"/>
      <c r="HSJ271" s="41"/>
      <c r="HSK271" s="42"/>
      <c r="HSL271" s="42"/>
      <c r="HSM271" s="125"/>
      <c r="HSN271" s="44"/>
      <c r="HSO271" s="44"/>
      <c r="HSP271" s="41"/>
      <c r="HSQ271" s="42"/>
      <c r="HSR271" s="42"/>
      <c r="HSS271" s="125"/>
      <c r="HST271" s="44"/>
      <c r="HSU271" s="44"/>
      <c r="HSV271" s="41"/>
      <c r="HSW271" s="42"/>
      <c r="HSX271" s="42"/>
      <c r="HSY271" s="125"/>
      <c r="HSZ271" s="44"/>
      <c r="HTA271" s="44"/>
      <c r="HTB271" s="41"/>
      <c r="HTC271" s="42"/>
      <c r="HTD271" s="42"/>
      <c r="HTE271" s="125"/>
      <c r="HTF271" s="44"/>
      <c r="HTG271" s="44"/>
      <c r="HTH271" s="41"/>
      <c r="HTI271" s="42"/>
      <c r="HTJ271" s="42"/>
      <c r="HTK271" s="125"/>
      <c r="HTL271" s="44"/>
      <c r="HTM271" s="44"/>
      <c r="HTN271" s="41"/>
      <c r="HTO271" s="42"/>
      <c r="HTP271" s="42"/>
      <c r="HTQ271" s="125"/>
      <c r="HTR271" s="44"/>
      <c r="HTS271" s="44"/>
      <c r="HTT271" s="41"/>
      <c r="HTU271" s="42"/>
      <c r="HTV271" s="42"/>
      <c r="HTW271" s="125"/>
      <c r="HTX271" s="44"/>
      <c r="HTY271" s="44"/>
      <c r="HTZ271" s="41"/>
      <c r="HUA271" s="42"/>
      <c r="HUB271" s="42"/>
      <c r="HUC271" s="125"/>
      <c r="HUD271" s="44"/>
      <c r="HUE271" s="44"/>
      <c r="HUF271" s="41"/>
      <c r="HUG271" s="42"/>
      <c r="HUH271" s="42"/>
      <c r="HUI271" s="125"/>
      <c r="HUJ271" s="44"/>
      <c r="HUK271" s="44"/>
      <c r="HUL271" s="41"/>
      <c r="HUM271" s="42"/>
      <c r="HUN271" s="42"/>
      <c r="HUO271" s="125"/>
      <c r="HUP271" s="44"/>
      <c r="HUQ271" s="44"/>
      <c r="HUR271" s="41"/>
      <c r="HUS271" s="42"/>
      <c r="HUT271" s="42"/>
      <c r="HUU271" s="125"/>
      <c r="HUV271" s="44"/>
      <c r="HUW271" s="44"/>
      <c r="HUX271" s="41"/>
      <c r="HUY271" s="42"/>
      <c r="HUZ271" s="42"/>
      <c r="HVA271" s="125"/>
      <c r="HVB271" s="44"/>
      <c r="HVC271" s="44"/>
      <c r="HVD271" s="41"/>
      <c r="HVE271" s="42"/>
      <c r="HVF271" s="42"/>
      <c r="HVG271" s="125"/>
      <c r="HVH271" s="44"/>
      <c r="HVI271" s="44"/>
      <c r="HVJ271" s="41"/>
      <c r="HVK271" s="42"/>
      <c r="HVL271" s="42"/>
      <c r="HVM271" s="125"/>
      <c r="HVN271" s="44"/>
      <c r="HVO271" s="44"/>
      <c r="HVP271" s="41"/>
      <c r="HVQ271" s="42"/>
      <c r="HVR271" s="42"/>
      <c r="HVS271" s="125"/>
      <c r="HVT271" s="44"/>
      <c r="HVU271" s="44"/>
      <c r="HVV271" s="41"/>
      <c r="HVW271" s="42"/>
      <c r="HVX271" s="42"/>
      <c r="HVY271" s="125"/>
      <c r="HVZ271" s="44"/>
      <c r="HWA271" s="44"/>
      <c r="HWB271" s="41"/>
      <c r="HWC271" s="42"/>
      <c r="HWD271" s="42"/>
      <c r="HWE271" s="125"/>
      <c r="HWF271" s="44"/>
      <c r="HWG271" s="44"/>
      <c r="HWH271" s="41"/>
      <c r="HWI271" s="42"/>
      <c r="HWJ271" s="42"/>
      <c r="HWK271" s="125"/>
      <c r="HWL271" s="44"/>
      <c r="HWM271" s="44"/>
      <c r="HWN271" s="41"/>
      <c r="HWO271" s="42"/>
      <c r="HWP271" s="42"/>
      <c r="HWQ271" s="125"/>
      <c r="HWR271" s="44"/>
      <c r="HWS271" s="44"/>
      <c r="HWT271" s="41"/>
      <c r="HWU271" s="42"/>
      <c r="HWV271" s="42"/>
      <c r="HWW271" s="125"/>
      <c r="HWX271" s="44"/>
      <c r="HWY271" s="44"/>
      <c r="HWZ271" s="41"/>
      <c r="HXA271" s="42"/>
      <c r="HXB271" s="42"/>
      <c r="HXC271" s="125"/>
      <c r="HXD271" s="44"/>
      <c r="HXE271" s="44"/>
      <c r="HXF271" s="41"/>
      <c r="HXG271" s="42"/>
      <c r="HXH271" s="42"/>
      <c r="HXI271" s="125"/>
      <c r="HXJ271" s="44"/>
      <c r="HXK271" s="44"/>
      <c r="HXL271" s="41"/>
      <c r="HXM271" s="42"/>
      <c r="HXN271" s="42"/>
      <c r="HXO271" s="125"/>
      <c r="HXP271" s="44"/>
      <c r="HXQ271" s="44"/>
      <c r="HXR271" s="41"/>
      <c r="HXS271" s="42"/>
      <c r="HXT271" s="42"/>
      <c r="HXU271" s="125"/>
      <c r="HXV271" s="44"/>
      <c r="HXW271" s="44"/>
      <c r="HXX271" s="41"/>
      <c r="HXY271" s="42"/>
      <c r="HXZ271" s="42"/>
      <c r="HYA271" s="125"/>
      <c r="HYB271" s="44"/>
      <c r="HYC271" s="44"/>
      <c r="HYD271" s="41"/>
      <c r="HYE271" s="42"/>
      <c r="HYF271" s="42"/>
      <c r="HYG271" s="125"/>
      <c r="HYH271" s="44"/>
      <c r="HYI271" s="44"/>
      <c r="HYJ271" s="41"/>
      <c r="HYK271" s="42"/>
      <c r="HYL271" s="42"/>
      <c r="HYM271" s="125"/>
      <c r="HYN271" s="44"/>
      <c r="HYO271" s="44"/>
      <c r="HYP271" s="41"/>
      <c r="HYQ271" s="42"/>
      <c r="HYR271" s="42"/>
      <c r="HYS271" s="125"/>
      <c r="HYT271" s="44"/>
      <c r="HYU271" s="44"/>
      <c r="HYV271" s="41"/>
      <c r="HYW271" s="42"/>
      <c r="HYX271" s="42"/>
      <c r="HYY271" s="125"/>
      <c r="HYZ271" s="44"/>
      <c r="HZA271" s="44"/>
      <c r="HZB271" s="41"/>
      <c r="HZC271" s="42"/>
      <c r="HZD271" s="42"/>
      <c r="HZE271" s="125"/>
      <c r="HZF271" s="44"/>
      <c r="HZG271" s="44"/>
      <c r="HZH271" s="41"/>
      <c r="HZI271" s="42"/>
      <c r="HZJ271" s="42"/>
      <c r="HZK271" s="125"/>
      <c r="HZL271" s="44"/>
      <c r="HZM271" s="44"/>
      <c r="HZN271" s="41"/>
      <c r="HZO271" s="42"/>
      <c r="HZP271" s="42"/>
      <c r="HZQ271" s="125"/>
      <c r="HZR271" s="44"/>
      <c r="HZS271" s="44"/>
      <c r="HZT271" s="41"/>
      <c r="HZU271" s="42"/>
      <c r="HZV271" s="42"/>
      <c r="HZW271" s="125"/>
      <c r="HZX271" s="44"/>
      <c r="HZY271" s="44"/>
      <c r="HZZ271" s="41"/>
      <c r="IAA271" s="42"/>
      <c r="IAB271" s="42"/>
      <c r="IAC271" s="125"/>
      <c r="IAD271" s="44"/>
      <c r="IAE271" s="44"/>
      <c r="IAF271" s="41"/>
      <c r="IAG271" s="42"/>
      <c r="IAH271" s="42"/>
      <c r="IAI271" s="125"/>
      <c r="IAJ271" s="44"/>
      <c r="IAK271" s="44"/>
      <c r="IAL271" s="41"/>
      <c r="IAM271" s="42"/>
      <c r="IAN271" s="42"/>
      <c r="IAO271" s="125"/>
      <c r="IAP271" s="44"/>
      <c r="IAQ271" s="44"/>
      <c r="IAR271" s="41"/>
      <c r="IAS271" s="42"/>
      <c r="IAT271" s="42"/>
      <c r="IAU271" s="125"/>
      <c r="IAV271" s="44"/>
      <c r="IAW271" s="44"/>
      <c r="IAX271" s="41"/>
      <c r="IAY271" s="42"/>
      <c r="IAZ271" s="42"/>
      <c r="IBA271" s="125"/>
      <c r="IBB271" s="44"/>
      <c r="IBC271" s="44"/>
      <c r="IBD271" s="41"/>
      <c r="IBE271" s="42"/>
      <c r="IBF271" s="42"/>
      <c r="IBG271" s="125"/>
      <c r="IBH271" s="44"/>
      <c r="IBI271" s="44"/>
      <c r="IBJ271" s="41"/>
      <c r="IBK271" s="42"/>
      <c r="IBL271" s="42"/>
      <c r="IBM271" s="125"/>
      <c r="IBN271" s="44"/>
      <c r="IBO271" s="44"/>
      <c r="IBP271" s="41"/>
      <c r="IBQ271" s="42"/>
      <c r="IBR271" s="42"/>
      <c r="IBS271" s="125"/>
      <c r="IBT271" s="44"/>
      <c r="IBU271" s="44"/>
      <c r="IBV271" s="41"/>
      <c r="IBW271" s="42"/>
      <c r="IBX271" s="42"/>
      <c r="IBY271" s="125"/>
      <c r="IBZ271" s="44"/>
      <c r="ICA271" s="44"/>
      <c r="ICB271" s="41"/>
      <c r="ICC271" s="42"/>
      <c r="ICD271" s="42"/>
      <c r="ICE271" s="125"/>
      <c r="ICF271" s="44"/>
      <c r="ICG271" s="44"/>
      <c r="ICH271" s="41"/>
      <c r="ICI271" s="42"/>
      <c r="ICJ271" s="42"/>
      <c r="ICK271" s="125"/>
      <c r="ICL271" s="44"/>
      <c r="ICM271" s="44"/>
      <c r="ICN271" s="41"/>
      <c r="ICO271" s="42"/>
      <c r="ICP271" s="42"/>
      <c r="ICQ271" s="125"/>
      <c r="ICR271" s="44"/>
      <c r="ICS271" s="44"/>
      <c r="ICT271" s="41"/>
      <c r="ICU271" s="42"/>
      <c r="ICV271" s="42"/>
      <c r="ICW271" s="125"/>
      <c r="ICX271" s="44"/>
      <c r="ICY271" s="44"/>
      <c r="ICZ271" s="41"/>
      <c r="IDA271" s="42"/>
      <c r="IDB271" s="42"/>
      <c r="IDC271" s="125"/>
      <c r="IDD271" s="44"/>
      <c r="IDE271" s="44"/>
      <c r="IDF271" s="41"/>
      <c r="IDG271" s="42"/>
      <c r="IDH271" s="42"/>
      <c r="IDI271" s="125"/>
      <c r="IDJ271" s="44"/>
      <c r="IDK271" s="44"/>
      <c r="IDL271" s="41"/>
      <c r="IDM271" s="42"/>
      <c r="IDN271" s="42"/>
      <c r="IDO271" s="125"/>
      <c r="IDP271" s="44"/>
      <c r="IDQ271" s="44"/>
      <c r="IDR271" s="41"/>
      <c r="IDS271" s="42"/>
      <c r="IDT271" s="42"/>
      <c r="IDU271" s="125"/>
      <c r="IDV271" s="44"/>
      <c r="IDW271" s="44"/>
      <c r="IDX271" s="41"/>
      <c r="IDY271" s="42"/>
      <c r="IDZ271" s="42"/>
      <c r="IEA271" s="125"/>
      <c r="IEB271" s="44"/>
      <c r="IEC271" s="44"/>
      <c r="IED271" s="41"/>
      <c r="IEE271" s="42"/>
      <c r="IEF271" s="42"/>
      <c r="IEG271" s="125"/>
      <c r="IEH271" s="44"/>
      <c r="IEI271" s="44"/>
      <c r="IEJ271" s="41"/>
      <c r="IEK271" s="42"/>
      <c r="IEL271" s="42"/>
      <c r="IEM271" s="125"/>
      <c r="IEN271" s="44"/>
      <c r="IEO271" s="44"/>
      <c r="IEP271" s="41"/>
      <c r="IEQ271" s="42"/>
      <c r="IER271" s="42"/>
      <c r="IES271" s="125"/>
      <c r="IET271" s="44"/>
      <c r="IEU271" s="44"/>
      <c r="IEV271" s="41"/>
      <c r="IEW271" s="42"/>
      <c r="IEX271" s="42"/>
      <c r="IEY271" s="125"/>
      <c r="IEZ271" s="44"/>
      <c r="IFA271" s="44"/>
      <c r="IFB271" s="41"/>
      <c r="IFC271" s="42"/>
      <c r="IFD271" s="42"/>
      <c r="IFE271" s="125"/>
      <c r="IFF271" s="44"/>
      <c r="IFG271" s="44"/>
      <c r="IFH271" s="41"/>
      <c r="IFI271" s="42"/>
      <c r="IFJ271" s="42"/>
      <c r="IFK271" s="125"/>
      <c r="IFL271" s="44"/>
      <c r="IFM271" s="44"/>
      <c r="IFN271" s="41"/>
      <c r="IFO271" s="42"/>
      <c r="IFP271" s="42"/>
      <c r="IFQ271" s="125"/>
      <c r="IFR271" s="44"/>
      <c r="IFS271" s="44"/>
      <c r="IFT271" s="41"/>
      <c r="IFU271" s="42"/>
      <c r="IFV271" s="42"/>
      <c r="IFW271" s="125"/>
      <c r="IFX271" s="44"/>
      <c r="IFY271" s="44"/>
      <c r="IFZ271" s="41"/>
      <c r="IGA271" s="42"/>
      <c r="IGB271" s="42"/>
      <c r="IGC271" s="125"/>
      <c r="IGD271" s="44"/>
      <c r="IGE271" s="44"/>
      <c r="IGF271" s="41"/>
      <c r="IGG271" s="42"/>
      <c r="IGH271" s="42"/>
      <c r="IGI271" s="125"/>
      <c r="IGJ271" s="44"/>
      <c r="IGK271" s="44"/>
      <c r="IGL271" s="41"/>
      <c r="IGM271" s="42"/>
      <c r="IGN271" s="42"/>
      <c r="IGO271" s="125"/>
      <c r="IGP271" s="44"/>
      <c r="IGQ271" s="44"/>
      <c r="IGR271" s="41"/>
      <c r="IGS271" s="42"/>
      <c r="IGT271" s="42"/>
      <c r="IGU271" s="125"/>
      <c r="IGV271" s="44"/>
      <c r="IGW271" s="44"/>
      <c r="IGX271" s="41"/>
      <c r="IGY271" s="42"/>
      <c r="IGZ271" s="42"/>
      <c r="IHA271" s="125"/>
      <c r="IHB271" s="44"/>
      <c r="IHC271" s="44"/>
      <c r="IHD271" s="41"/>
      <c r="IHE271" s="42"/>
      <c r="IHF271" s="42"/>
      <c r="IHG271" s="125"/>
      <c r="IHH271" s="44"/>
      <c r="IHI271" s="44"/>
      <c r="IHJ271" s="41"/>
      <c r="IHK271" s="42"/>
      <c r="IHL271" s="42"/>
      <c r="IHM271" s="125"/>
      <c r="IHN271" s="44"/>
      <c r="IHO271" s="44"/>
      <c r="IHP271" s="41"/>
      <c r="IHQ271" s="42"/>
      <c r="IHR271" s="42"/>
      <c r="IHS271" s="125"/>
      <c r="IHT271" s="44"/>
      <c r="IHU271" s="44"/>
      <c r="IHV271" s="41"/>
      <c r="IHW271" s="42"/>
      <c r="IHX271" s="42"/>
      <c r="IHY271" s="125"/>
      <c r="IHZ271" s="44"/>
      <c r="IIA271" s="44"/>
      <c r="IIB271" s="41"/>
      <c r="IIC271" s="42"/>
      <c r="IID271" s="42"/>
      <c r="IIE271" s="125"/>
      <c r="IIF271" s="44"/>
      <c r="IIG271" s="44"/>
      <c r="IIH271" s="41"/>
      <c r="III271" s="42"/>
      <c r="IIJ271" s="42"/>
      <c r="IIK271" s="125"/>
      <c r="IIL271" s="44"/>
      <c r="IIM271" s="44"/>
      <c r="IIN271" s="41"/>
      <c r="IIO271" s="42"/>
      <c r="IIP271" s="42"/>
      <c r="IIQ271" s="125"/>
      <c r="IIR271" s="44"/>
      <c r="IIS271" s="44"/>
      <c r="IIT271" s="41"/>
      <c r="IIU271" s="42"/>
      <c r="IIV271" s="42"/>
      <c r="IIW271" s="125"/>
      <c r="IIX271" s="44"/>
      <c r="IIY271" s="44"/>
      <c r="IIZ271" s="41"/>
      <c r="IJA271" s="42"/>
      <c r="IJB271" s="42"/>
      <c r="IJC271" s="125"/>
      <c r="IJD271" s="44"/>
      <c r="IJE271" s="44"/>
      <c r="IJF271" s="41"/>
      <c r="IJG271" s="42"/>
      <c r="IJH271" s="42"/>
      <c r="IJI271" s="125"/>
      <c r="IJJ271" s="44"/>
      <c r="IJK271" s="44"/>
      <c r="IJL271" s="41"/>
      <c r="IJM271" s="42"/>
      <c r="IJN271" s="42"/>
      <c r="IJO271" s="125"/>
      <c r="IJP271" s="44"/>
      <c r="IJQ271" s="44"/>
      <c r="IJR271" s="41"/>
      <c r="IJS271" s="42"/>
      <c r="IJT271" s="42"/>
      <c r="IJU271" s="125"/>
      <c r="IJV271" s="44"/>
      <c r="IJW271" s="44"/>
      <c r="IJX271" s="41"/>
      <c r="IJY271" s="42"/>
      <c r="IJZ271" s="42"/>
      <c r="IKA271" s="125"/>
      <c r="IKB271" s="44"/>
      <c r="IKC271" s="44"/>
      <c r="IKD271" s="41"/>
      <c r="IKE271" s="42"/>
      <c r="IKF271" s="42"/>
      <c r="IKG271" s="125"/>
      <c r="IKH271" s="44"/>
      <c r="IKI271" s="44"/>
      <c r="IKJ271" s="41"/>
      <c r="IKK271" s="42"/>
      <c r="IKL271" s="42"/>
      <c r="IKM271" s="125"/>
      <c r="IKN271" s="44"/>
      <c r="IKO271" s="44"/>
      <c r="IKP271" s="41"/>
      <c r="IKQ271" s="42"/>
      <c r="IKR271" s="42"/>
      <c r="IKS271" s="125"/>
      <c r="IKT271" s="44"/>
      <c r="IKU271" s="44"/>
      <c r="IKV271" s="41"/>
      <c r="IKW271" s="42"/>
      <c r="IKX271" s="42"/>
      <c r="IKY271" s="125"/>
      <c r="IKZ271" s="44"/>
      <c r="ILA271" s="44"/>
      <c r="ILB271" s="41"/>
      <c r="ILC271" s="42"/>
      <c r="ILD271" s="42"/>
      <c r="ILE271" s="125"/>
      <c r="ILF271" s="44"/>
      <c r="ILG271" s="44"/>
      <c r="ILH271" s="41"/>
      <c r="ILI271" s="42"/>
      <c r="ILJ271" s="42"/>
      <c r="ILK271" s="125"/>
      <c r="ILL271" s="44"/>
      <c r="ILM271" s="44"/>
      <c r="ILN271" s="41"/>
      <c r="ILO271" s="42"/>
      <c r="ILP271" s="42"/>
      <c r="ILQ271" s="125"/>
      <c r="ILR271" s="44"/>
      <c r="ILS271" s="44"/>
      <c r="ILT271" s="41"/>
      <c r="ILU271" s="42"/>
      <c r="ILV271" s="42"/>
      <c r="ILW271" s="125"/>
      <c r="ILX271" s="44"/>
      <c r="ILY271" s="44"/>
      <c r="ILZ271" s="41"/>
      <c r="IMA271" s="42"/>
      <c r="IMB271" s="42"/>
      <c r="IMC271" s="125"/>
      <c r="IMD271" s="44"/>
      <c r="IME271" s="44"/>
      <c r="IMF271" s="41"/>
      <c r="IMG271" s="42"/>
      <c r="IMH271" s="42"/>
      <c r="IMI271" s="125"/>
      <c r="IMJ271" s="44"/>
      <c r="IMK271" s="44"/>
      <c r="IML271" s="41"/>
      <c r="IMM271" s="42"/>
      <c r="IMN271" s="42"/>
      <c r="IMO271" s="125"/>
      <c r="IMP271" s="44"/>
      <c r="IMQ271" s="44"/>
      <c r="IMR271" s="41"/>
      <c r="IMS271" s="42"/>
      <c r="IMT271" s="42"/>
      <c r="IMU271" s="125"/>
      <c r="IMV271" s="44"/>
      <c r="IMW271" s="44"/>
      <c r="IMX271" s="41"/>
      <c r="IMY271" s="42"/>
      <c r="IMZ271" s="42"/>
      <c r="INA271" s="125"/>
      <c r="INB271" s="44"/>
      <c r="INC271" s="44"/>
      <c r="IND271" s="41"/>
      <c r="INE271" s="42"/>
      <c r="INF271" s="42"/>
      <c r="ING271" s="125"/>
      <c r="INH271" s="44"/>
      <c r="INI271" s="44"/>
      <c r="INJ271" s="41"/>
      <c r="INK271" s="42"/>
      <c r="INL271" s="42"/>
      <c r="INM271" s="125"/>
      <c r="INN271" s="44"/>
      <c r="INO271" s="44"/>
      <c r="INP271" s="41"/>
      <c r="INQ271" s="42"/>
      <c r="INR271" s="42"/>
      <c r="INS271" s="125"/>
      <c r="INT271" s="44"/>
      <c r="INU271" s="44"/>
      <c r="INV271" s="41"/>
      <c r="INW271" s="42"/>
      <c r="INX271" s="42"/>
      <c r="INY271" s="125"/>
      <c r="INZ271" s="44"/>
      <c r="IOA271" s="44"/>
      <c r="IOB271" s="41"/>
      <c r="IOC271" s="42"/>
      <c r="IOD271" s="42"/>
      <c r="IOE271" s="125"/>
      <c r="IOF271" s="44"/>
      <c r="IOG271" s="44"/>
      <c r="IOH271" s="41"/>
      <c r="IOI271" s="42"/>
      <c r="IOJ271" s="42"/>
      <c r="IOK271" s="125"/>
      <c r="IOL271" s="44"/>
      <c r="IOM271" s="44"/>
      <c r="ION271" s="41"/>
      <c r="IOO271" s="42"/>
      <c r="IOP271" s="42"/>
      <c r="IOQ271" s="125"/>
      <c r="IOR271" s="44"/>
      <c r="IOS271" s="44"/>
      <c r="IOT271" s="41"/>
      <c r="IOU271" s="42"/>
      <c r="IOV271" s="42"/>
      <c r="IOW271" s="125"/>
      <c r="IOX271" s="44"/>
      <c r="IOY271" s="44"/>
      <c r="IOZ271" s="41"/>
      <c r="IPA271" s="42"/>
      <c r="IPB271" s="42"/>
      <c r="IPC271" s="125"/>
      <c r="IPD271" s="44"/>
      <c r="IPE271" s="44"/>
      <c r="IPF271" s="41"/>
      <c r="IPG271" s="42"/>
      <c r="IPH271" s="42"/>
      <c r="IPI271" s="125"/>
      <c r="IPJ271" s="44"/>
      <c r="IPK271" s="44"/>
      <c r="IPL271" s="41"/>
      <c r="IPM271" s="42"/>
      <c r="IPN271" s="42"/>
      <c r="IPO271" s="125"/>
      <c r="IPP271" s="44"/>
      <c r="IPQ271" s="44"/>
      <c r="IPR271" s="41"/>
      <c r="IPS271" s="42"/>
      <c r="IPT271" s="42"/>
      <c r="IPU271" s="125"/>
      <c r="IPV271" s="44"/>
      <c r="IPW271" s="44"/>
      <c r="IPX271" s="41"/>
      <c r="IPY271" s="42"/>
      <c r="IPZ271" s="42"/>
      <c r="IQA271" s="125"/>
      <c r="IQB271" s="44"/>
      <c r="IQC271" s="44"/>
      <c r="IQD271" s="41"/>
      <c r="IQE271" s="42"/>
      <c r="IQF271" s="42"/>
      <c r="IQG271" s="125"/>
      <c r="IQH271" s="44"/>
      <c r="IQI271" s="44"/>
      <c r="IQJ271" s="41"/>
      <c r="IQK271" s="42"/>
      <c r="IQL271" s="42"/>
      <c r="IQM271" s="125"/>
      <c r="IQN271" s="44"/>
      <c r="IQO271" s="44"/>
      <c r="IQP271" s="41"/>
      <c r="IQQ271" s="42"/>
      <c r="IQR271" s="42"/>
      <c r="IQS271" s="125"/>
      <c r="IQT271" s="44"/>
      <c r="IQU271" s="44"/>
      <c r="IQV271" s="41"/>
      <c r="IQW271" s="42"/>
      <c r="IQX271" s="42"/>
      <c r="IQY271" s="125"/>
      <c r="IQZ271" s="44"/>
      <c r="IRA271" s="44"/>
      <c r="IRB271" s="41"/>
      <c r="IRC271" s="42"/>
      <c r="IRD271" s="42"/>
      <c r="IRE271" s="125"/>
      <c r="IRF271" s="44"/>
      <c r="IRG271" s="44"/>
      <c r="IRH271" s="41"/>
      <c r="IRI271" s="42"/>
      <c r="IRJ271" s="42"/>
      <c r="IRK271" s="125"/>
      <c r="IRL271" s="44"/>
      <c r="IRM271" s="44"/>
      <c r="IRN271" s="41"/>
      <c r="IRO271" s="42"/>
      <c r="IRP271" s="42"/>
      <c r="IRQ271" s="125"/>
      <c r="IRR271" s="44"/>
      <c r="IRS271" s="44"/>
      <c r="IRT271" s="41"/>
      <c r="IRU271" s="42"/>
      <c r="IRV271" s="42"/>
      <c r="IRW271" s="125"/>
      <c r="IRX271" s="44"/>
      <c r="IRY271" s="44"/>
      <c r="IRZ271" s="41"/>
      <c r="ISA271" s="42"/>
      <c r="ISB271" s="42"/>
      <c r="ISC271" s="125"/>
      <c r="ISD271" s="44"/>
      <c r="ISE271" s="44"/>
      <c r="ISF271" s="41"/>
      <c r="ISG271" s="42"/>
      <c r="ISH271" s="42"/>
      <c r="ISI271" s="125"/>
      <c r="ISJ271" s="44"/>
      <c r="ISK271" s="44"/>
      <c r="ISL271" s="41"/>
      <c r="ISM271" s="42"/>
      <c r="ISN271" s="42"/>
      <c r="ISO271" s="125"/>
      <c r="ISP271" s="44"/>
      <c r="ISQ271" s="44"/>
      <c r="ISR271" s="41"/>
      <c r="ISS271" s="42"/>
      <c r="IST271" s="42"/>
      <c r="ISU271" s="125"/>
      <c r="ISV271" s="44"/>
      <c r="ISW271" s="44"/>
      <c r="ISX271" s="41"/>
      <c r="ISY271" s="42"/>
      <c r="ISZ271" s="42"/>
      <c r="ITA271" s="125"/>
      <c r="ITB271" s="44"/>
      <c r="ITC271" s="44"/>
      <c r="ITD271" s="41"/>
      <c r="ITE271" s="42"/>
      <c r="ITF271" s="42"/>
      <c r="ITG271" s="125"/>
      <c r="ITH271" s="44"/>
      <c r="ITI271" s="44"/>
      <c r="ITJ271" s="41"/>
      <c r="ITK271" s="42"/>
      <c r="ITL271" s="42"/>
      <c r="ITM271" s="125"/>
      <c r="ITN271" s="44"/>
      <c r="ITO271" s="44"/>
      <c r="ITP271" s="41"/>
      <c r="ITQ271" s="42"/>
      <c r="ITR271" s="42"/>
      <c r="ITS271" s="125"/>
      <c r="ITT271" s="44"/>
      <c r="ITU271" s="44"/>
      <c r="ITV271" s="41"/>
      <c r="ITW271" s="42"/>
      <c r="ITX271" s="42"/>
      <c r="ITY271" s="125"/>
      <c r="ITZ271" s="44"/>
      <c r="IUA271" s="44"/>
      <c r="IUB271" s="41"/>
      <c r="IUC271" s="42"/>
      <c r="IUD271" s="42"/>
      <c r="IUE271" s="125"/>
      <c r="IUF271" s="44"/>
      <c r="IUG271" s="44"/>
      <c r="IUH271" s="41"/>
      <c r="IUI271" s="42"/>
      <c r="IUJ271" s="42"/>
      <c r="IUK271" s="125"/>
      <c r="IUL271" s="44"/>
      <c r="IUM271" s="44"/>
      <c r="IUN271" s="41"/>
      <c r="IUO271" s="42"/>
      <c r="IUP271" s="42"/>
      <c r="IUQ271" s="125"/>
      <c r="IUR271" s="44"/>
      <c r="IUS271" s="44"/>
      <c r="IUT271" s="41"/>
      <c r="IUU271" s="42"/>
      <c r="IUV271" s="42"/>
      <c r="IUW271" s="125"/>
      <c r="IUX271" s="44"/>
      <c r="IUY271" s="44"/>
      <c r="IUZ271" s="41"/>
      <c r="IVA271" s="42"/>
      <c r="IVB271" s="42"/>
      <c r="IVC271" s="125"/>
      <c r="IVD271" s="44"/>
      <c r="IVE271" s="44"/>
      <c r="IVF271" s="41"/>
      <c r="IVG271" s="42"/>
      <c r="IVH271" s="42"/>
      <c r="IVI271" s="125"/>
      <c r="IVJ271" s="44"/>
      <c r="IVK271" s="44"/>
      <c r="IVL271" s="41"/>
      <c r="IVM271" s="42"/>
      <c r="IVN271" s="42"/>
      <c r="IVO271" s="125"/>
      <c r="IVP271" s="44"/>
      <c r="IVQ271" s="44"/>
      <c r="IVR271" s="41"/>
      <c r="IVS271" s="42"/>
      <c r="IVT271" s="42"/>
      <c r="IVU271" s="125"/>
      <c r="IVV271" s="44"/>
      <c r="IVW271" s="44"/>
      <c r="IVX271" s="41"/>
      <c r="IVY271" s="42"/>
      <c r="IVZ271" s="42"/>
      <c r="IWA271" s="125"/>
      <c r="IWB271" s="44"/>
      <c r="IWC271" s="44"/>
      <c r="IWD271" s="41"/>
      <c r="IWE271" s="42"/>
      <c r="IWF271" s="42"/>
      <c r="IWG271" s="125"/>
      <c r="IWH271" s="44"/>
      <c r="IWI271" s="44"/>
      <c r="IWJ271" s="41"/>
      <c r="IWK271" s="42"/>
      <c r="IWL271" s="42"/>
      <c r="IWM271" s="125"/>
      <c r="IWN271" s="44"/>
      <c r="IWO271" s="44"/>
      <c r="IWP271" s="41"/>
      <c r="IWQ271" s="42"/>
      <c r="IWR271" s="42"/>
      <c r="IWS271" s="125"/>
      <c r="IWT271" s="44"/>
      <c r="IWU271" s="44"/>
      <c r="IWV271" s="41"/>
      <c r="IWW271" s="42"/>
      <c r="IWX271" s="42"/>
      <c r="IWY271" s="125"/>
      <c r="IWZ271" s="44"/>
      <c r="IXA271" s="44"/>
      <c r="IXB271" s="41"/>
      <c r="IXC271" s="42"/>
      <c r="IXD271" s="42"/>
      <c r="IXE271" s="125"/>
      <c r="IXF271" s="44"/>
      <c r="IXG271" s="44"/>
      <c r="IXH271" s="41"/>
      <c r="IXI271" s="42"/>
      <c r="IXJ271" s="42"/>
      <c r="IXK271" s="125"/>
      <c r="IXL271" s="44"/>
      <c r="IXM271" s="44"/>
      <c r="IXN271" s="41"/>
      <c r="IXO271" s="42"/>
      <c r="IXP271" s="42"/>
      <c r="IXQ271" s="125"/>
      <c r="IXR271" s="44"/>
      <c r="IXS271" s="44"/>
      <c r="IXT271" s="41"/>
      <c r="IXU271" s="42"/>
      <c r="IXV271" s="42"/>
      <c r="IXW271" s="125"/>
      <c r="IXX271" s="44"/>
      <c r="IXY271" s="44"/>
      <c r="IXZ271" s="41"/>
      <c r="IYA271" s="42"/>
      <c r="IYB271" s="42"/>
      <c r="IYC271" s="125"/>
      <c r="IYD271" s="44"/>
      <c r="IYE271" s="44"/>
      <c r="IYF271" s="41"/>
      <c r="IYG271" s="42"/>
      <c r="IYH271" s="42"/>
      <c r="IYI271" s="125"/>
      <c r="IYJ271" s="44"/>
      <c r="IYK271" s="44"/>
      <c r="IYL271" s="41"/>
      <c r="IYM271" s="42"/>
      <c r="IYN271" s="42"/>
      <c r="IYO271" s="125"/>
      <c r="IYP271" s="44"/>
      <c r="IYQ271" s="44"/>
      <c r="IYR271" s="41"/>
      <c r="IYS271" s="42"/>
      <c r="IYT271" s="42"/>
      <c r="IYU271" s="125"/>
      <c r="IYV271" s="44"/>
      <c r="IYW271" s="44"/>
      <c r="IYX271" s="41"/>
      <c r="IYY271" s="42"/>
      <c r="IYZ271" s="42"/>
      <c r="IZA271" s="125"/>
      <c r="IZB271" s="44"/>
      <c r="IZC271" s="44"/>
      <c r="IZD271" s="41"/>
      <c r="IZE271" s="42"/>
      <c r="IZF271" s="42"/>
      <c r="IZG271" s="125"/>
      <c r="IZH271" s="44"/>
      <c r="IZI271" s="44"/>
      <c r="IZJ271" s="41"/>
      <c r="IZK271" s="42"/>
      <c r="IZL271" s="42"/>
      <c r="IZM271" s="125"/>
      <c r="IZN271" s="44"/>
      <c r="IZO271" s="44"/>
      <c r="IZP271" s="41"/>
      <c r="IZQ271" s="42"/>
      <c r="IZR271" s="42"/>
      <c r="IZS271" s="125"/>
      <c r="IZT271" s="44"/>
      <c r="IZU271" s="44"/>
      <c r="IZV271" s="41"/>
      <c r="IZW271" s="42"/>
      <c r="IZX271" s="42"/>
      <c r="IZY271" s="125"/>
      <c r="IZZ271" s="44"/>
      <c r="JAA271" s="44"/>
      <c r="JAB271" s="41"/>
      <c r="JAC271" s="42"/>
      <c r="JAD271" s="42"/>
      <c r="JAE271" s="125"/>
      <c r="JAF271" s="44"/>
      <c r="JAG271" s="44"/>
      <c r="JAH271" s="41"/>
      <c r="JAI271" s="42"/>
      <c r="JAJ271" s="42"/>
      <c r="JAK271" s="125"/>
      <c r="JAL271" s="44"/>
      <c r="JAM271" s="44"/>
      <c r="JAN271" s="41"/>
      <c r="JAO271" s="42"/>
      <c r="JAP271" s="42"/>
      <c r="JAQ271" s="125"/>
      <c r="JAR271" s="44"/>
      <c r="JAS271" s="44"/>
      <c r="JAT271" s="41"/>
      <c r="JAU271" s="42"/>
      <c r="JAV271" s="42"/>
      <c r="JAW271" s="125"/>
      <c r="JAX271" s="44"/>
      <c r="JAY271" s="44"/>
      <c r="JAZ271" s="41"/>
      <c r="JBA271" s="42"/>
      <c r="JBB271" s="42"/>
      <c r="JBC271" s="125"/>
      <c r="JBD271" s="44"/>
      <c r="JBE271" s="44"/>
      <c r="JBF271" s="41"/>
      <c r="JBG271" s="42"/>
      <c r="JBH271" s="42"/>
      <c r="JBI271" s="125"/>
      <c r="JBJ271" s="44"/>
      <c r="JBK271" s="44"/>
      <c r="JBL271" s="41"/>
      <c r="JBM271" s="42"/>
      <c r="JBN271" s="42"/>
      <c r="JBO271" s="125"/>
      <c r="JBP271" s="44"/>
      <c r="JBQ271" s="44"/>
      <c r="JBR271" s="41"/>
      <c r="JBS271" s="42"/>
      <c r="JBT271" s="42"/>
      <c r="JBU271" s="125"/>
      <c r="JBV271" s="44"/>
      <c r="JBW271" s="44"/>
      <c r="JBX271" s="41"/>
      <c r="JBY271" s="42"/>
      <c r="JBZ271" s="42"/>
      <c r="JCA271" s="125"/>
      <c r="JCB271" s="44"/>
      <c r="JCC271" s="44"/>
      <c r="JCD271" s="41"/>
      <c r="JCE271" s="42"/>
      <c r="JCF271" s="42"/>
      <c r="JCG271" s="125"/>
      <c r="JCH271" s="44"/>
      <c r="JCI271" s="44"/>
      <c r="JCJ271" s="41"/>
      <c r="JCK271" s="42"/>
      <c r="JCL271" s="42"/>
      <c r="JCM271" s="125"/>
      <c r="JCN271" s="44"/>
      <c r="JCO271" s="44"/>
      <c r="JCP271" s="41"/>
      <c r="JCQ271" s="42"/>
      <c r="JCR271" s="42"/>
      <c r="JCS271" s="125"/>
      <c r="JCT271" s="44"/>
      <c r="JCU271" s="44"/>
      <c r="JCV271" s="41"/>
      <c r="JCW271" s="42"/>
      <c r="JCX271" s="42"/>
      <c r="JCY271" s="125"/>
      <c r="JCZ271" s="44"/>
      <c r="JDA271" s="44"/>
      <c r="JDB271" s="41"/>
      <c r="JDC271" s="42"/>
      <c r="JDD271" s="42"/>
      <c r="JDE271" s="125"/>
      <c r="JDF271" s="44"/>
      <c r="JDG271" s="44"/>
      <c r="JDH271" s="41"/>
      <c r="JDI271" s="42"/>
      <c r="JDJ271" s="42"/>
      <c r="JDK271" s="125"/>
      <c r="JDL271" s="44"/>
      <c r="JDM271" s="44"/>
      <c r="JDN271" s="41"/>
      <c r="JDO271" s="42"/>
      <c r="JDP271" s="42"/>
      <c r="JDQ271" s="125"/>
      <c r="JDR271" s="44"/>
      <c r="JDS271" s="44"/>
      <c r="JDT271" s="41"/>
      <c r="JDU271" s="42"/>
      <c r="JDV271" s="42"/>
      <c r="JDW271" s="125"/>
      <c r="JDX271" s="44"/>
      <c r="JDY271" s="44"/>
      <c r="JDZ271" s="41"/>
      <c r="JEA271" s="42"/>
      <c r="JEB271" s="42"/>
      <c r="JEC271" s="125"/>
      <c r="JED271" s="44"/>
      <c r="JEE271" s="44"/>
      <c r="JEF271" s="41"/>
      <c r="JEG271" s="42"/>
      <c r="JEH271" s="42"/>
      <c r="JEI271" s="125"/>
      <c r="JEJ271" s="44"/>
      <c r="JEK271" s="44"/>
      <c r="JEL271" s="41"/>
      <c r="JEM271" s="42"/>
      <c r="JEN271" s="42"/>
      <c r="JEO271" s="125"/>
      <c r="JEP271" s="44"/>
      <c r="JEQ271" s="44"/>
      <c r="JER271" s="41"/>
      <c r="JES271" s="42"/>
      <c r="JET271" s="42"/>
      <c r="JEU271" s="125"/>
      <c r="JEV271" s="44"/>
      <c r="JEW271" s="44"/>
      <c r="JEX271" s="41"/>
      <c r="JEY271" s="42"/>
      <c r="JEZ271" s="42"/>
      <c r="JFA271" s="125"/>
      <c r="JFB271" s="44"/>
      <c r="JFC271" s="44"/>
      <c r="JFD271" s="41"/>
      <c r="JFE271" s="42"/>
      <c r="JFF271" s="42"/>
      <c r="JFG271" s="125"/>
      <c r="JFH271" s="44"/>
      <c r="JFI271" s="44"/>
      <c r="JFJ271" s="41"/>
      <c r="JFK271" s="42"/>
      <c r="JFL271" s="42"/>
      <c r="JFM271" s="125"/>
      <c r="JFN271" s="44"/>
      <c r="JFO271" s="44"/>
      <c r="JFP271" s="41"/>
      <c r="JFQ271" s="42"/>
      <c r="JFR271" s="42"/>
      <c r="JFS271" s="125"/>
      <c r="JFT271" s="44"/>
      <c r="JFU271" s="44"/>
      <c r="JFV271" s="41"/>
      <c r="JFW271" s="42"/>
      <c r="JFX271" s="42"/>
      <c r="JFY271" s="125"/>
      <c r="JFZ271" s="44"/>
      <c r="JGA271" s="44"/>
      <c r="JGB271" s="41"/>
      <c r="JGC271" s="42"/>
      <c r="JGD271" s="42"/>
      <c r="JGE271" s="125"/>
      <c r="JGF271" s="44"/>
      <c r="JGG271" s="44"/>
      <c r="JGH271" s="41"/>
      <c r="JGI271" s="42"/>
      <c r="JGJ271" s="42"/>
      <c r="JGK271" s="125"/>
      <c r="JGL271" s="44"/>
      <c r="JGM271" s="44"/>
      <c r="JGN271" s="41"/>
      <c r="JGO271" s="42"/>
      <c r="JGP271" s="42"/>
      <c r="JGQ271" s="125"/>
      <c r="JGR271" s="44"/>
      <c r="JGS271" s="44"/>
      <c r="JGT271" s="41"/>
      <c r="JGU271" s="42"/>
      <c r="JGV271" s="42"/>
      <c r="JGW271" s="125"/>
      <c r="JGX271" s="44"/>
      <c r="JGY271" s="44"/>
      <c r="JGZ271" s="41"/>
      <c r="JHA271" s="42"/>
      <c r="JHB271" s="42"/>
      <c r="JHC271" s="125"/>
      <c r="JHD271" s="44"/>
      <c r="JHE271" s="44"/>
      <c r="JHF271" s="41"/>
      <c r="JHG271" s="42"/>
      <c r="JHH271" s="42"/>
      <c r="JHI271" s="125"/>
      <c r="JHJ271" s="44"/>
      <c r="JHK271" s="44"/>
      <c r="JHL271" s="41"/>
      <c r="JHM271" s="42"/>
      <c r="JHN271" s="42"/>
      <c r="JHO271" s="125"/>
      <c r="JHP271" s="44"/>
      <c r="JHQ271" s="44"/>
      <c r="JHR271" s="41"/>
      <c r="JHS271" s="42"/>
      <c r="JHT271" s="42"/>
      <c r="JHU271" s="125"/>
      <c r="JHV271" s="44"/>
      <c r="JHW271" s="44"/>
      <c r="JHX271" s="41"/>
      <c r="JHY271" s="42"/>
      <c r="JHZ271" s="42"/>
      <c r="JIA271" s="125"/>
      <c r="JIB271" s="44"/>
      <c r="JIC271" s="44"/>
      <c r="JID271" s="41"/>
      <c r="JIE271" s="42"/>
      <c r="JIF271" s="42"/>
      <c r="JIG271" s="125"/>
      <c r="JIH271" s="44"/>
      <c r="JII271" s="44"/>
      <c r="JIJ271" s="41"/>
      <c r="JIK271" s="42"/>
      <c r="JIL271" s="42"/>
      <c r="JIM271" s="125"/>
      <c r="JIN271" s="44"/>
      <c r="JIO271" s="44"/>
      <c r="JIP271" s="41"/>
      <c r="JIQ271" s="42"/>
      <c r="JIR271" s="42"/>
      <c r="JIS271" s="125"/>
      <c r="JIT271" s="44"/>
      <c r="JIU271" s="44"/>
      <c r="JIV271" s="41"/>
      <c r="JIW271" s="42"/>
      <c r="JIX271" s="42"/>
      <c r="JIY271" s="125"/>
      <c r="JIZ271" s="44"/>
      <c r="JJA271" s="44"/>
      <c r="JJB271" s="41"/>
      <c r="JJC271" s="42"/>
      <c r="JJD271" s="42"/>
      <c r="JJE271" s="125"/>
      <c r="JJF271" s="44"/>
      <c r="JJG271" s="44"/>
      <c r="JJH271" s="41"/>
      <c r="JJI271" s="42"/>
      <c r="JJJ271" s="42"/>
      <c r="JJK271" s="125"/>
      <c r="JJL271" s="44"/>
      <c r="JJM271" s="44"/>
      <c r="JJN271" s="41"/>
      <c r="JJO271" s="42"/>
      <c r="JJP271" s="42"/>
      <c r="JJQ271" s="125"/>
      <c r="JJR271" s="44"/>
      <c r="JJS271" s="44"/>
      <c r="JJT271" s="41"/>
      <c r="JJU271" s="42"/>
      <c r="JJV271" s="42"/>
      <c r="JJW271" s="125"/>
      <c r="JJX271" s="44"/>
      <c r="JJY271" s="44"/>
      <c r="JJZ271" s="41"/>
      <c r="JKA271" s="42"/>
      <c r="JKB271" s="42"/>
      <c r="JKC271" s="125"/>
      <c r="JKD271" s="44"/>
      <c r="JKE271" s="44"/>
      <c r="JKF271" s="41"/>
      <c r="JKG271" s="42"/>
      <c r="JKH271" s="42"/>
      <c r="JKI271" s="125"/>
      <c r="JKJ271" s="44"/>
      <c r="JKK271" s="44"/>
      <c r="JKL271" s="41"/>
      <c r="JKM271" s="42"/>
      <c r="JKN271" s="42"/>
      <c r="JKO271" s="125"/>
      <c r="JKP271" s="44"/>
      <c r="JKQ271" s="44"/>
      <c r="JKR271" s="41"/>
      <c r="JKS271" s="42"/>
      <c r="JKT271" s="42"/>
      <c r="JKU271" s="125"/>
      <c r="JKV271" s="44"/>
      <c r="JKW271" s="44"/>
      <c r="JKX271" s="41"/>
      <c r="JKY271" s="42"/>
      <c r="JKZ271" s="42"/>
      <c r="JLA271" s="125"/>
      <c r="JLB271" s="44"/>
      <c r="JLC271" s="44"/>
      <c r="JLD271" s="41"/>
      <c r="JLE271" s="42"/>
      <c r="JLF271" s="42"/>
      <c r="JLG271" s="125"/>
      <c r="JLH271" s="44"/>
      <c r="JLI271" s="44"/>
      <c r="JLJ271" s="41"/>
      <c r="JLK271" s="42"/>
      <c r="JLL271" s="42"/>
      <c r="JLM271" s="125"/>
      <c r="JLN271" s="44"/>
      <c r="JLO271" s="44"/>
      <c r="JLP271" s="41"/>
      <c r="JLQ271" s="42"/>
      <c r="JLR271" s="42"/>
      <c r="JLS271" s="125"/>
      <c r="JLT271" s="44"/>
      <c r="JLU271" s="44"/>
      <c r="JLV271" s="41"/>
      <c r="JLW271" s="42"/>
      <c r="JLX271" s="42"/>
      <c r="JLY271" s="125"/>
      <c r="JLZ271" s="44"/>
      <c r="JMA271" s="44"/>
      <c r="JMB271" s="41"/>
      <c r="JMC271" s="42"/>
      <c r="JMD271" s="42"/>
      <c r="JME271" s="125"/>
      <c r="JMF271" s="44"/>
      <c r="JMG271" s="44"/>
      <c r="JMH271" s="41"/>
      <c r="JMI271" s="42"/>
      <c r="JMJ271" s="42"/>
      <c r="JMK271" s="125"/>
      <c r="JML271" s="44"/>
      <c r="JMM271" s="44"/>
      <c r="JMN271" s="41"/>
      <c r="JMO271" s="42"/>
      <c r="JMP271" s="42"/>
      <c r="JMQ271" s="125"/>
      <c r="JMR271" s="44"/>
      <c r="JMS271" s="44"/>
      <c r="JMT271" s="41"/>
      <c r="JMU271" s="42"/>
      <c r="JMV271" s="42"/>
      <c r="JMW271" s="125"/>
      <c r="JMX271" s="44"/>
      <c r="JMY271" s="44"/>
      <c r="JMZ271" s="41"/>
      <c r="JNA271" s="42"/>
      <c r="JNB271" s="42"/>
      <c r="JNC271" s="125"/>
      <c r="JND271" s="44"/>
      <c r="JNE271" s="44"/>
      <c r="JNF271" s="41"/>
      <c r="JNG271" s="42"/>
      <c r="JNH271" s="42"/>
      <c r="JNI271" s="125"/>
      <c r="JNJ271" s="44"/>
      <c r="JNK271" s="44"/>
      <c r="JNL271" s="41"/>
      <c r="JNM271" s="42"/>
      <c r="JNN271" s="42"/>
      <c r="JNO271" s="125"/>
      <c r="JNP271" s="44"/>
      <c r="JNQ271" s="44"/>
      <c r="JNR271" s="41"/>
      <c r="JNS271" s="42"/>
      <c r="JNT271" s="42"/>
      <c r="JNU271" s="125"/>
      <c r="JNV271" s="44"/>
      <c r="JNW271" s="44"/>
      <c r="JNX271" s="41"/>
      <c r="JNY271" s="42"/>
      <c r="JNZ271" s="42"/>
      <c r="JOA271" s="125"/>
      <c r="JOB271" s="44"/>
      <c r="JOC271" s="44"/>
      <c r="JOD271" s="41"/>
      <c r="JOE271" s="42"/>
      <c r="JOF271" s="42"/>
      <c r="JOG271" s="125"/>
      <c r="JOH271" s="44"/>
      <c r="JOI271" s="44"/>
      <c r="JOJ271" s="41"/>
      <c r="JOK271" s="42"/>
      <c r="JOL271" s="42"/>
      <c r="JOM271" s="125"/>
      <c r="JON271" s="44"/>
      <c r="JOO271" s="44"/>
      <c r="JOP271" s="41"/>
      <c r="JOQ271" s="42"/>
      <c r="JOR271" s="42"/>
      <c r="JOS271" s="125"/>
      <c r="JOT271" s="44"/>
      <c r="JOU271" s="44"/>
      <c r="JOV271" s="41"/>
      <c r="JOW271" s="42"/>
      <c r="JOX271" s="42"/>
      <c r="JOY271" s="125"/>
      <c r="JOZ271" s="44"/>
      <c r="JPA271" s="44"/>
      <c r="JPB271" s="41"/>
      <c r="JPC271" s="42"/>
      <c r="JPD271" s="42"/>
      <c r="JPE271" s="125"/>
      <c r="JPF271" s="44"/>
      <c r="JPG271" s="44"/>
      <c r="JPH271" s="41"/>
      <c r="JPI271" s="42"/>
      <c r="JPJ271" s="42"/>
      <c r="JPK271" s="125"/>
      <c r="JPL271" s="44"/>
      <c r="JPM271" s="44"/>
      <c r="JPN271" s="41"/>
      <c r="JPO271" s="42"/>
      <c r="JPP271" s="42"/>
      <c r="JPQ271" s="125"/>
      <c r="JPR271" s="44"/>
      <c r="JPS271" s="44"/>
      <c r="JPT271" s="41"/>
      <c r="JPU271" s="42"/>
      <c r="JPV271" s="42"/>
      <c r="JPW271" s="125"/>
      <c r="JPX271" s="44"/>
      <c r="JPY271" s="44"/>
      <c r="JPZ271" s="41"/>
      <c r="JQA271" s="42"/>
      <c r="JQB271" s="42"/>
      <c r="JQC271" s="125"/>
      <c r="JQD271" s="44"/>
      <c r="JQE271" s="44"/>
      <c r="JQF271" s="41"/>
      <c r="JQG271" s="42"/>
      <c r="JQH271" s="42"/>
      <c r="JQI271" s="125"/>
      <c r="JQJ271" s="44"/>
      <c r="JQK271" s="44"/>
      <c r="JQL271" s="41"/>
      <c r="JQM271" s="42"/>
      <c r="JQN271" s="42"/>
      <c r="JQO271" s="125"/>
      <c r="JQP271" s="44"/>
      <c r="JQQ271" s="44"/>
      <c r="JQR271" s="41"/>
      <c r="JQS271" s="42"/>
      <c r="JQT271" s="42"/>
      <c r="JQU271" s="125"/>
      <c r="JQV271" s="44"/>
      <c r="JQW271" s="44"/>
      <c r="JQX271" s="41"/>
      <c r="JQY271" s="42"/>
      <c r="JQZ271" s="42"/>
      <c r="JRA271" s="125"/>
      <c r="JRB271" s="44"/>
      <c r="JRC271" s="44"/>
      <c r="JRD271" s="41"/>
      <c r="JRE271" s="42"/>
      <c r="JRF271" s="42"/>
      <c r="JRG271" s="125"/>
      <c r="JRH271" s="44"/>
      <c r="JRI271" s="44"/>
      <c r="JRJ271" s="41"/>
      <c r="JRK271" s="42"/>
      <c r="JRL271" s="42"/>
      <c r="JRM271" s="125"/>
      <c r="JRN271" s="44"/>
      <c r="JRO271" s="44"/>
      <c r="JRP271" s="41"/>
      <c r="JRQ271" s="42"/>
      <c r="JRR271" s="42"/>
      <c r="JRS271" s="125"/>
      <c r="JRT271" s="44"/>
      <c r="JRU271" s="44"/>
      <c r="JRV271" s="41"/>
      <c r="JRW271" s="42"/>
      <c r="JRX271" s="42"/>
      <c r="JRY271" s="125"/>
      <c r="JRZ271" s="44"/>
      <c r="JSA271" s="44"/>
      <c r="JSB271" s="41"/>
      <c r="JSC271" s="42"/>
      <c r="JSD271" s="42"/>
      <c r="JSE271" s="125"/>
      <c r="JSF271" s="44"/>
      <c r="JSG271" s="44"/>
      <c r="JSH271" s="41"/>
      <c r="JSI271" s="42"/>
      <c r="JSJ271" s="42"/>
      <c r="JSK271" s="125"/>
      <c r="JSL271" s="44"/>
      <c r="JSM271" s="44"/>
      <c r="JSN271" s="41"/>
      <c r="JSO271" s="42"/>
      <c r="JSP271" s="42"/>
      <c r="JSQ271" s="125"/>
      <c r="JSR271" s="44"/>
      <c r="JSS271" s="44"/>
      <c r="JST271" s="41"/>
      <c r="JSU271" s="42"/>
      <c r="JSV271" s="42"/>
      <c r="JSW271" s="125"/>
      <c r="JSX271" s="44"/>
      <c r="JSY271" s="44"/>
      <c r="JSZ271" s="41"/>
      <c r="JTA271" s="42"/>
      <c r="JTB271" s="42"/>
      <c r="JTC271" s="125"/>
      <c r="JTD271" s="44"/>
      <c r="JTE271" s="44"/>
      <c r="JTF271" s="41"/>
      <c r="JTG271" s="42"/>
      <c r="JTH271" s="42"/>
      <c r="JTI271" s="125"/>
      <c r="JTJ271" s="44"/>
      <c r="JTK271" s="44"/>
      <c r="JTL271" s="41"/>
      <c r="JTM271" s="42"/>
      <c r="JTN271" s="42"/>
      <c r="JTO271" s="125"/>
      <c r="JTP271" s="44"/>
      <c r="JTQ271" s="44"/>
      <c r="JTR271" s="41"/>
      <c r="JTS271" s="42"/>
      <c r="JTT271" s="42"/>
      <c r="JTU271" s="125"/>
      <c r="JTV271" s="44"/>
      <c r="JTW271" s="44"/>
      <c r="JTX271" s="41"/>
      <c r="JTY271" s="42"/>
      <c r="JTZ271" s="42"/>
      <c r="JUA271" s="125"/>
      <c r="JUB271" s="44"/>
      <c r="JUC271" s="44"/>
      <c r="JUD271" s="41"/>
      <c r="JUE271" s="42"/>
      <c r="JUF271" s="42"/>
      <c r="JUG271" s="125"/>
      <c r="JUH271" s="44"/>
      <c r="JUI271" s="44"/>
      <c r="JUJ271" s="41"/>
      <c r="JUK271" s="42"/>
      <c r="JUL271" s="42"/>
      <c r="JUM271" s="125"/>
      <c r="JUN271" s="44"/>
      <c r="JUO271" s="44"/>
      <c r="JUP271" s="41"/>
      <c r="JUQ271" s="42"/>
      <c r="JUR271" s="42"/>
      <c r="JUS271" s="125"/>
      <c r="JUT271" s="44"/>
      <c r="JUU271" s="44"/>
      <c r="JUV271" s="41"/>
      <c r="JUW271" s="42"/>
      <c r="JUX271" s="42"/>
      <c r="JUY271" s="125"/>
      <c r="JUZ271" s="44"/>
      <c r="JVA271" s="44"/>
      <c r="JVB271" s="41"/>
      <c r="JVC271" s="42"/>
      <c r="JVD271" s="42"/>
      <c r="JVE271" s="125"/>
      <c r="JVF271" s="44"/>
      <c r="JVG271" s="44"/>
      <c r="JVH271" s="41"/>
      <c r="JVI271" s="42"/>
      <c r="JVJ271" s="42"/>
      <c r="JVK271" s="125"/>
      <c r="JVL271" s="44"/>
      <c r="JVM271" s="44"/>
      <c r="JVN271" s="41"/>
      <c r="JVO271" s="42"/>
      <c r="JVP271" s="42"/>
      <c r="JVQ271" s="125"/>
      <c r="JVR271" s="44"/>
      <c r="JVS271" s="44"/>
      <c r="JVT271" s="41"/>
      <c r="JVU271" s="42"/>
      <c r="JVV271" s="42"/>
      <c r="JVW271" s="125"/>
      <c r="JVX271" s="44"/>
      <c r="JVY271" s="44"/>
      <c r="JVZ271" s="41"/>
      <c r="JWA271" s="42"/>
      <c r="JWB271" s="42"/>
      <c r="JWC271" s="125"/>
      <c r="JWD271" s="44"/>
      <c r="JWE271" s="44"/>
      <c r="JWF271" s="41"/>
      <c r="JWG271" s="42"/>
      <c r="JWH271" s="42"/>
      <c r="JWI271" s="125"/>
      <c r="JWJ271" s="44"/>
      <c r="JWK271" s="44"/>
      <c r="JWL271" s="41"/>
      <c r="JWM271" s="42"/>
      <c r="JWN271" s="42"/>
      <c r="JWO271" s="125"/>
      <c r="JWP271" s="44"/>
      <c r="JWQ271" s="44"/>
      <c r="JWR271" s="41"/>
      <c r="JWS271" s="42"/>
      <c r="JWT271" s="42"/>
      <c r="JWU271" s="125"/>
      <c r="JWV271" s="44"/>
      <c r="JWW271" s="44"/>
      <c r="JWX271" s="41"/>
      <c r="JWY271" s="42"/>
      <c r="JWZ271" s="42"/>
      <c r="JXA271" s="125"/>
      <c r="JXB271" s="44"/>
      <c r="JXC271" s="44"/>
      <c r="JXD271" s="41"/>
      <c r="JXE271" s="42"/>
      <c r="JXF271" s="42"/>
      <c r="JXG271" s="125"/>
      <c r="JXH271" s="44"/>
      <c r="JXI271" s="44"/>
      <c r="JXJ271" s="41"/>
      <c r="JXK271" s="42"/>
      <c r="JXL271" s="42"/>
      <c r="JXM271" s="125"/>
      <c r="JXN271" s="44"/>
      <c r="JXO271" s="44"/>
      <c r="JXP271" s="41"/>
      <c r="JXQ271" s="42"/>
      <c r="JXR271" s="42"/>
      <c r="JXS271" s="125"/>
      <c r="JXT271" s="44"/>
      <c r="JXU271" s="44"/>
      <c r="JXV271" s="41"/>
      <c r="JXW271" s="42"/>
      <c r="JXX271" s="42"/>
      <c r="JXY271" s="125"/>
      <c r="JXZ271" s="44"/>
      <c r="JYA271" s="44"/>
      <c r="JYB271" s="41"/>
      <c r="JYC271" s="42"/>
      <c r="JYD271" s="42"/>
      <c r="JYE271" s="125"/>
      <c r="JYF271" s="44"/>
      <c r="JYG271" s="44"/>
      <c r="JYH271" s="41"/>
      <c r="JYI271" s="42"/>
      <c r="JYJ271" s="42"/>
      <c r="JYK271" s="125"/>
      <c r="JYL271" s="44"/>
      <c r="JYM271" s="44"/>
      <c r="JYN271" s="41"/>
      <c r="JYO271" s="42"/>
      <c r="JYP271" s="42"/>
      <c r="JYQ271" s="125"/>
      <c r="JYR271" s="44"/>
      <c r="JYS271" s="44"/>
      <c r="JYT271" s="41"/>
      <c r="JYU271" s="42"/>
      <c r="JYV271" s="42"/>
      <c r="JYW271" s="125"/>
      <c r="JYX271" s="44"/>
      <c r="JYY271" s="44"/>
      <c r="JYZ271" s="41"/>
      <c r="JZA271" s="42"/>
      <c r="JZB271" s="42"/>
      <c r="JZC271" s="125"/>
      <c r="JZD271" s="44"/>
      <c r="JZE271" s="44"/>
      <c r="JZF271" s="41"/>
      <c r="JZG271" s="42"/>
      <c r="JZH271" s="42"/>
      <c r="JZI271" s="125"/>
      <c r="JZJ271" s="44"/>
      <c r="JZK271" s="44"/>
      <c r="JZL271" s="41"/>
      <c r="JZM271" s="42"/>
      <c r="JZN271" s="42"/>
      <c r="JZO271" s="125"/>
      <c r="JZP271" s="44"/>
      <c r="JZQ271" s="44"/>
      <c r="JZR271" s="41"/>
      <c r="JZS271" s="42"/>
      <c r="JZT271" s="42"/>
      <c r="JZU271" s="125"/>
      <c r="JZV271" s="44"/>
      <c r="JZW271" s="44"/>
      <c r="JZX271" s="41"/>
      <c r="JZY271" s="42"/>
      <c r="JZZ271" s="42"/>
      <c r="KAA271" s="125"/>
      <c r="KAB271" s="44"/>
      <c r="KAC271" s="44"/>
      <c r="KAD271" s="41"/>
      <c r="KAE271" s="42"/>
      <c r="KAF271" s="42"/>
      <c r="KAG271" s="125"/>
      <c r="KAH271" s="44"/>
      <c r="KAI271" s="44"/>
      <c r="KAJ271" s="41"/>
      <c r="KAK271" s="42"/>
      <c r="KAL271" s="42"/>
      <c r="KAM271" s="125"/>
      <c r="KAN271" s="44"/>
      <c r="KAO271" s="44"/>
      <c r="KAP271" s="41"/>
      <c r="KAQ271" s="42"/>
      <c r="KAR271" s="42"/>
      <c r="KAS271" s="125"/>
      <c r="KAT271" s="44"/>
      <c r="KAU271" s="44"/>
      <c r="KAV271" s="41"/>
      <c r="KAW271" s="42"/>
      <c r="KAX271" s="42"/>
      <c r="KAY271" s="125"/>
      <c r="KAZ271" s="44"/>
      <c r="KBA271" s="44"/>
      <c r="KBB271" s="41"/>
      <c r="KBC271" s="42"/>
      <c r="KBD271" s="42"/>
      <c r="KBE271" s="125"/>
      <c r="KBF271" s="44"/>
      <c r="KBG271" s="44"/>
      <c r="KBH271" s="41"/>
      <c r="KBI271" s="42"/>
      <c r="KBJ271" s="42"/>
      <c r="KBK271" s="125"/>
      <c r="KBL271" s="44"/>
      <c r="KBM271" s="44"/>
      <c r="KBN271" s="41"/>
      <c r="KBO271" s="42"/>
      <c r="KBP271" s="42"/>
      <c r="KBQ271" s="125"/>
      <c r="KBR271" s="44"/>
      <c r="KBS271" s="44"/>
      <c r="KBT271" s="41"/>
      <c r="KBU271" s="42"/>
      <c r="KBV271" s="42"/>
      <c r="KBW271" s="125"/>
      <c r="KBX271" s="44"/>
      <c r="KBY271" s="44"/>
      <c r="KBZ271" s="41"/>
      <c r="KCA271" s="42"/>
      <c r="KCB271" s="42"/>
      <c r="KCC271" s="125"/>
      <c r="KCD271" s="44"/>
      <c r="KCE271" s="44"/>
      <c r="KCF271" s="41"/>
      <c r="KCG271" s="42"/>
      <c r="KCH271" s="42"/>
      <c r="KCI271" s="125"/>
      <c r="KCJ271" s="44"/>
      <c r="KCK271" s="44"/>
      <c r="KCL271" s="41"/>
      <c r="KCM271" s="42"/>
      <c r="KCN271" s="42"/>
      <c r="KCO271" s="125"/>
      <c r="KCP271" s="44"/>
      <c r="KCQ271" s="44"/>
      <c r="KCR271" s="41"/>
      <c r="KCS271" s="42"/>
      <c r="KCT271" s="42"/>
      <c r="KCU271" s="125"/>
      <c r="KCV271" s="44"/>
      <c r="KCW271" s="44"/>
      <c r="KCX271" s="41"/>
      <c r="KCY271" s="42"/>
      <c r="KCZ271" s="42"/>
      <c r="KDA271" s="125"/>
      <c r="KDB271" s="44"/>
      <c r="KDC271" s="44"/>
      <c r="KDD271" s="41"/>
      <c r="KDE271" s="42"/>
      <c r="KDF271" s="42"/>
      <c r="KDG271" s="125"/>
      <c r="KDH271" s="44"/>
      <c r="KDI271" s="44"/>
      <c r="KDJ271" s="41"/>
      <c r="KDK271" s="42"/>
      <c r="KDL271" s="42"/>
      <c r="KDM271" s="125"/>
      <c r="KDN271" s="44"/>
      <c r="KDO271" s="44"/>
      <c r="KDP271" s="41"/>
      <c r="KDQ271" s="42"/>
      <c r="KDR271" s="42"/>
      <c r="KDS271" s="125"/>
      <c r="KDT271" s="44"/>
      <c r="KDU271" s="44"/>
      <c r="KDV271" s="41"/>
      <c r="KDW271" s="42"/>
      <c r="KDX271" s="42"/>
      <c r="KDY271" s="125"/>
      <c r="KDZ271" s="44"/>
      <c r="KEA271" s="44"/>
      <c r="KEB271" s="41"/>
      <c r="KEC271" s="42"/>
      <c r="KED271" s="42"/>
      <c r="KEE271" s="125"/>
      <c r="KEF271" s="44"/>
      <c r="KEG271" s="44"/>
      <c r="KEH271" s="41"/>
      <c r="KEI271" s="42"/>
      <c r="KEJ271" s="42"/>
      <c r="KEK271" s="125"/>
      <c r="KEL271" s="44"/>
      <c r="KEM271" s="44"/>
      <c r="KEN271" s="41"/>
      <c r="KEO271" s="42"/>
      <c r="KEP271" s="42"/>
      <c r="KEQ271" s="125"/>
      <c r="KER271" s="44"/>
      <c r="KES271" s="44"/>
      <c r="KET271" s="41"/>
      <c r="KEU271" s="42"/>
      <c r="KEV271" s="42"/>
      <c r="KEW271" s="125"/>
      <c r="KEX271" s="44"/>
      <c r="KEY271" s="44"/>
      <c r="KEZ271" s="41"/>
      <c r="KFA271" s="42"/>
      <c r="KFB271" s="42"/>
      <c r="KFC271" s="125"/>
      <c r="KFD271" s="44"/>
      <c r="KFE271" s="44"/>
      <c r="KFF271" s="41"/>
      <c r="KFG271" s="42"/>
      <c r="KFH271" s="42"/>
      <c r="KFI271" s="125"/>
      <c r="KFJ271" s="44"/>
      <c r="KFK271" s="44"/>
      <c r="KFL271" s="41"/>
      <c r="KFM271" s="42"/>
      <c r="KFN271" s="42"/>
      <c r="KFO271" s="125"/>
      <c r="KFP271" s="44"/>
      <c r="KFQ271" s="44"/>
      <c r="KFR271" s="41"/>
      <c r="KFS271" s="42"/>
      <c r="KFT271" s="42"/>
      <c r="KFU271" s="125"/>
      <c r="KFV271" s="44"/>
      <c r="KFW271" s="44"/>
      <c r="KFX271" s="41"/>
      <c r="KFY271" s="42"/>
      <c r="KFZ271" s="42"/>
      <c r="KGA271" s="125"/>
      <c r="KGB271" s="44"/>
      <c r="KGC271" s="44"/>
      <c r="KGD271" s="41"/>
      <c r="KGE271" s="42"/>
      <c r="KGF271" s="42"/>
      <c r="KGG271" s="125"/>
      <c r="KGH271" s="44"/>
      <c r="KGI271" s="44"/>
      <c r="KGJ271" s="41"/>
      <c r="KGK271" s="42"/>
      <c r="KGL271" s="42"/>
      <c r="KGM271" s="125"/>
      <c r="KGN271" s="44"/>
      <c r="KGO271" s="44"/>
      <c r="KGP271" s="41"/>
      <c r="KGQ271" s="42"/>
      <c r="KGR271" s="42"/>
      <c r="KGS271" s="125"/>
      <c r="KGT271" s="44"/>
      <c r="KGU271" s="44"/>
      <c r="KGV271" s="41"/>
      <c r="KGW271" s="42"/>
      <c r="KGX271" s="42"/>
      <c r="KGY271" s="125"/>
      <c r="KGZ271" s="44"/>
      <c r="KHA271" s="44"/>
      <c r="KHB271" s="41"/>
      <c r="KHC271" s="42"/>
      <c r="KHD271" s="42"/>
      <c r="KHE271" s="125"/>
      <c r="KHF271" s="44"/>
      <c r="KHG271" s="44"/>
      <c r="KHH271" s="41"/>
      <c r="KHI271" s="42"/>
      <c r="KHJ271" s="42"/>
      <c r="KHK271" s="125"/>
      <c r="KHL271" s="44"/>
      <c r="KHM271" s="44"/>
      <c r="KHN271" s="41"/>
      <c r="KHO271" s="42"/>
      <c r="KHP271" s="42"/>
      <c r="KHQ271" s="125"/>
      <c r="KHR271" s="44"/>
      <c r="KHS271" s="44"/>
      <c r="KHT271" s="41"/>
      <c r="KHU271" s="42"/>
      <c r="KHV271" s="42"/>
      <c r="KHW271" s="125"/>
      <c r="KHX271" s="44"/>
      <c r="KHY271" s="44"/>
      <c r="KHZ271" s="41"/>
      <c r="KIA271" s="42"/>
      <c r="KIB271" s="42"/>
      <c r="KIC271" s="125"/>
      <c r="KID271" s="44"/>
      <c r="KIE271" s="44"/>
      <c r="KIF271" s="41"/>
      <c r="KIG271" s="42"/>
      <c r="KIH271" s="42"/>
      <c r="KII271" s="125"/>
      <c r="KIJ271" s="44"/>
      <c r="KIK271" s="44"/>
      <c r="KIL271" s="41"/>
      <c r="KIM271" s="42"/>
      <c r="KIN271" s="42"/>
      <c r="KIO271" s="125"/>
      <c r="KIP271" s="44"/>
      <c r="KIQ271" s="44"/>
      <c r="KIR271" s="41"/>
      <c r="KIS271" s="42"/>
      <c r="KIT271" s="42"/>
      <c r="KIU271" s="125"/>
      <c r="KIV271" s="44"/>
      <c r="KIW271" s="44"/>
      <c r="KIX271" s="41"/>
      <c r="KIY271" s="42"/>
      <c r="KIZ271" s="42"/>
      <c r="KJA271" s="125"/>
      <c r="KJB271" s="44"/>
      <c r="KJC271" s="44"/>
      <c r="KJD271" s="41"/>
      <c r="KJE271" s="42"/>
      <c r="KJF271" s="42"/>
      <c r="KJG271" s="125"/>
      <c r="KJH271" s="44"/>
      <c r="KJI271" s="44"/>
      <c r="KJJ271" s="41"/>
      <c r="KJK271" s="42"/>
      <c r="KJL271" s="42"/>
      <c r="KJM271" s="125"/>
      <c r="KJN271" s="44"/>
      <c r="KJO271" s="44"/>
      <c r="KJP271" s="41"/>
      <c r="KJQ271" s="42"/>
      <c r="KJR271" s="42"/>
      <c r="KJS271" s="125"/>
      <c r="KJT271" s="44"/>
      <c r="KJU271" s="44"/>
      <c r="KJV271" s="41"/>
      <c r="KJW271" s="42"/>
      <c r="KJX271" s="42"/>
      <c r="KJY271" s="125"/>
      <c r="KJZ271" s="44"/>
      <c r="KKA271" s="44"/>
      <c r="KKB271" s="41"/>
      <c r="KKC271" s="42"/>
      <c r="KKD271" s="42"/>
      <c r="KKE271" s="125"/>
      <c r="KKF271" s="44"/>
      <c r="KKG271" s="44"/>
      <c r="KKH271" s="41"/>
      <c r="KKI271" s="42"/>
      <c r="KKJ271" s="42"/>
      <c r="KKK271" s="125"/>
      <c r="KKL271" s="44"/>
      <c r="KKM271" s="44"/>
      <c r="KKN271" s="41"/>
      <c r="KKO271" s="42"/>
      <c r="KKP271" s="42"/>
      <c r="KKQ271" s="125"/>
      <c r="KKR271" s="44"/>
      <c r="KKS271" s="44"/>
      <c r="KKT271" s="41"/>
      <c r="KKU271" s="42"/>
      <c r="KKV271" s="42"/>
      <c r="KKW271" s="125"/>
      <c r="KKX271" s="44"/>
      <c r="KKY271" s="44"/>
      <c r="KKZ271" s="41"/>
      <c r="KLA271" s="42"/>
      <c r="KLB271" s="42"/>
      <c r="KLC271" s="125"/>
      <c r="KLD271" s="44"/>
      <c r="KLE271" s="44"/>
      <c r="KLF271" s="41"/>
      <c r="KLG271" s="42"/>
      <c r="KLH271" s="42"/>
      <c r="KLI271" s="125"/>
      <c r="KLJ271" s="44"/>
      <c r="KLK271" s="44"/>
      <c r="KLL271" s="41"/>
      <c r="KLM271" s="42"/>
      <c r="KLN271" s="42"/>
      <c r="KLO271" s="125"/>
      <c r="KLP271" s="44"/>
      <c r="KLQ271" s="44"/>
      <c r="KLR271" s="41"/>
      <c r="KLS271" s="42"/>
      <c r="KLT271" s="42"/>
      <c r="KLU271" s="125"/>
      <c r="KLV271" s="44"/>
      <c r="KLW271" s="44"/>
      <c r="KLX271" s="41"/>
      <c r="KLY271" s="42"/>
      <c r="KLZ271" s="42"/>
      <c r="KMA271" s="125"/>
      <c r="KMB271" s="44"/>
      <c r="KMC271" s="44"/>
      <c r="KMD271" s="41"/>
      <c r="KME271" s="42"/>
      <c r="KMF271" s="42"/>
      <c r="KMG271" s="125"/>
      <c r="KMH271" s="44"/>
      <c r="KMI271" s="44"/>
      <c r="KMJ271" s="41"/>
      <c r="KMK271" s="42"/>
      <c r="KML271" s="42"/>
      <c r="KMM271" s="125"/>
      <c r="KMN271" s="44"/>
      <c r="KMO271" s="44"/>
      <c r="KMP271" s="41"/>
      <c r="KMQ271" s="42"/>
      <c r="KMR271" s="42"/>
      <c r="KMS271" s="125"/>
      <c r="KMT271" s="44"/>
      <c r="KMU271" s="44"/>
      <c r="KMV271" s="41"/>
      <c r="KMW271" s="42"/>
      <c r="KMX271" s="42"/>
      <c r="KMY271" s="125"/>
      <c r="KMZ271" s="44"/>
      <c r="KNA271" s="44"/>
      <c r="KNB271" s="41"/>
      <c r="KNC271" s="42"/>
      <c r="KND271" s="42"/>
      <c r="KNE271" s="125"/>
      <c r="KNF271" s="44"/>
      <c r="KNG271" s="44"/>
      <c r="KNH271" s="41"/>
      <c r="KNI271" s="42"/>
      <c r="KNJ271" s="42"/>
      <c r="KNK271" s="125"/>
      <c r="KNL271" s="44"/>
      <c r="KNM271" s="44"/>
      <c r="KNN271" s="41"/>
      <c r="KNO271" s="42"/>
      <c r="KNP271" s="42"/>
      <c r="KNQ271" s="125"/>
      <c r="KNR271" s="44"/>
      <c r="KNS271" s="44"/>
      <c r="KNT271" s="41"/>
      <c r="KNU271" s="42"/>
      <c r="KNV271" s="42"/>
      <c r="KNW271" s="125"/>
      <c r="KNX271" s="44"/>
      <c r="KNY271" s="44"/>
      <c r="KNZ271" s="41"/>
      <c r="KOA271" s="42"/>
      <c r="KOB271" s="42"/>
      <c r="KOC271" s="125"/>
      <c r="KOD271" s="44"/>
      <c r="KOE271" s="44"/>
      <c r="KOF271" s="41"/>
      <c r="KOG271" s="42"/>
      <c r="KOH271" s="42"/>
      <c r="KOI271" s="125"/>
      <c r="KOJ271" s="44"/>
      <c r="KOK271" s="44"/>
      <c r="KOL271" s="41"/>
      <c r="KOM271" s="42"/>
      <c r="KON271" s="42"/>
      <c r="KOO271" s="125"/>
      <c r="KOP271" s="44"/>
      <c r="KOQ271" s="44"/>
      <c r="KOR271" s="41"/>
      <c r="KOS271" s="42"/>
      <c r="KOT271" s="42"/>
      <c r="KOU271" s="125"/>
      <c r="KOV271" s="44"/>
      <c r="KOW271" s="44"/>
      <c r="KOX271" s="41"/>
      <c r="KOY271" s="42"/>
      <c r="KOZ271" s="42"/>
      <c r="KPA271" s="125"/>
      <c r="KPB271" s="44"/>
      <c r="KPC271" s="44"/>
      <c r="KPD271" s="41"/>
      <c r="KPE271" s="42"/>
      <c r="KPF271" s="42"/>
      <c r="KPG271" s="125"/>
      <c r="KPH271" s="44"/>
      <c r="KPI271" s="44"/>
      <c r="KPJ271" s="41"/>
      <c r="KPK271" s="42"/>
      <c r="KPL271" s="42"/>
      <c r="KPM271" s="125"/>
      <c r="KPN271" s="44"/>
      <c r="KPO271" s="44"/>
      <c r="KPP271" s="41"/>
      <c r="KPQ271" s="42"/>
      <c r="KPR271" s="42"/>
      <c r="KPS271" s="125"/>
      <c r="KPT271" s="44"/>
      <c r="KPU271" s="44"/>
      <c r="KPV271" s="41"/>
      <c r="KPW271" s="42"/>
      <c r="KPX271" s="42"/>
      <c r="KPY271" s="125"/>
      <c r="KPZ271" s="44"/>
      <c r="KQA271" s="44"/>
      <c r="KQB271" s="41"/>
      <c r="KQC271" s="42"/>
      <c r="KQD271" s="42"/>
      <c r="KQE271" s="125"/>
      <c r="KQF271" s="44"/>
      <c r="KQG271" s="44"/>
      <c r="KQH271" s="41"/>
      <c r="KQI271" s="42"/>
      <c r="KQJ271" s="42"/>
      <c r="KQK271" s="125"/>
      <c r="KQL271" s="44"/>
      <c r="KQM271" s="44"/>
      <c r="KQN271" s="41"/>
      <c r="KQO271" s="42"/>
      <c r="KQP271" s="42"/>
      <c r="KQQ271" s="125"/>
      <c r="KQR271" s="44"/>
      <c r="KQS271" s="44"/>
      <c r="KQT271" s="41"/>
      <c r="KQU271" s="42"/>
      <c r="KQV271" s="42"/>
      <c r="KQW271" s="125"/>
      <c r="KQX271" s="44"/>
      <c r="KQY271" s="44"/>
      <c r="KQZ271" s="41"/>
      <c r="KRA271" s="42"/>
      <c r="KRB271" s="42"/>
      <c r="KRC271" s="125"/>
      <c r="KRD271" s="44"/>
      <c r="KRE271" s="44"/>
      <c r="KRF271" s="41"/>
      <c r="KRG271" s="42"/>
      <c r="KRH271" s="42"/>
      <c r="KRI271" s="125"/>
      <c r="KRJ271" s="44"/>
      <c r="KRK271" s="44"/>
      <c r="KRL271" s="41"/>
      <c r="KRM271" s="42"/>
      <c r="KRN271" s="42"/>
      <c r="KRO271" s="125"/>
      <c r="KRP271" s="44"/>
      <c r="KRQ271" s="44"/>
      <c r="KRR271" s="41"/>
      <c r="KRS271" s="42"/>
      <c r="KRT271" s="42"/>
      <c r="KRU271" s="125"/>
      <c r="KRV271" s="44"/>
      <c r="KRW271" s="44"/>
      <c r="KRX271" s="41"/>
      <c r="KRY271" s="42"/>
      <c r="KRZ271" s="42"/>
      <c r="KSA271" s="125"/>
      <c r="KSB271" s="44"/>
      <c r="KSC271" s="44"/>
      <c r="KSD271" s="41"/>
      <c r="KSE271" s="42"/>
      <c r="KSF271" s="42"/>
      <c r="KSG271" s="125"/>
      <c r="KSH271" s="44"/>
      <c r="KSI271" s="44"/>
      <c r="KSJ271" s="41"/>
      <c r="KSK271" s="42"/>
      <c r="KSL271" s="42"/>
      <c r="KSM271" s="125"/>
      <c r="KSN271" s="44"/>
      <c r="KSO271" s="44"/>
      <c r="KSP271" s="41"/>
      <c r="KSQ271" s="42"/>
      <c r="KSR271" s="42"/>
      <c r="KSS271" s="125"/>
      <c r="KST271" s="44"/>
      <c r="KSU271" s="44"/>
      <c r="KSV271" s="41"/>
      <c r="KSW271" s="42"/>
      <c r="KSX271" s="42"/>
      <c r="KSY271" s="125"/>
      <c r="KSZ271" s="44"/>
      <c r="KTA271" s="44"/>
      <c r="KTB271" s="41"/>
      <c r="KTC271" s="42"/>
      <c r="KTD271" s="42"/>
      <c r="KTE271" s="125"/>
      <c r="KTF271" s="44"/>
      <c r="KTG271" s="44"/>
      <c r="KTH271" s="41"/>
      <c r="KTI271" s="42"/>
      <c r="KTJ271" s="42"/>
      <c r="KTK271" s="125"/>
      <c r="KTL271" s="44"/>
      <c r="KTM271" s="44"/>
      <c r="KTN271" s="41"/>
      <c r="KTO271" s="42"/>
      <c r="KTP271" s="42"/>
      <c r="KTQ271" s="125"/>
      <c r="KTR271" s="44"/>
      <c r="KTS271" s="44"/>
      <c r="KTT271" s="41"/>
      <c r="KTU271" s="42"/>
      <c r="KTV271" s="42"/>
      <c r="KTW271" s="125"/>
      <c r="KTX271" s="44"/>
      <c r="KTY271" s="44"/>
      <c r="KTZ271" s="41"/>
      <c r="KUA271" s="42"/>
      <c r="KUB271" s="42"/>
      <c r="KUC271" s="125"/>
      <c r="KUD271" s="44"/>
      <c r="KUE271" s="44"/>
      <c r="KUF271" s="41"/>
      <c r="KUG271" s="42"/>
      <c r="KUH271" s="42"/>
      <c r="KUI271" s="125"/>
      <c r="KUJ271" s="44"/>
      <c r="KUK271" s="44"/>
      <c r="KUL271" s="41"/>
      <c r="KUM271" s="42"/>
      <c r="KUN271" s="42"/>
      <c r="KUO271" s="125"/>
      <c r="KUP271" s="44"/>
      <c r="KUQ271" s="44"/>
      <c r="KUR271" s="41"/>
      <c r="KUS271" s="42"/>
      <c r="KUT271" s="42"/>
      <c r="KUU271" s="125"/>
      <c r="KUV271" s="44"/>
      <c r="KUW271" s="44"/>
      <c r="KUX271" s="41"/>
      <c r="KUY271" s="42"/>
      <c r="KUZ271" s="42"/>
      <c r="KVA271" s="125"/>
      <c r="KVB271" s="44"/>
      <c r="KVC271" s="44"/>
      <c r="KVD271" s="41"/>
      <c r="KVE271" s="42"/>
      <c r="KVF271" s="42"/>
      <c r="KVG271" s="125"/>
      <c r="KVH271" s="44"/>
      <c r="KVI271" s="44"/>
      <c r="KVJ271" s="41"/>
      <c r="KVK271" s="42"/>
      <c r="KVL271" s="42"/>
      <c r="KVM271" s="125"/>
      <c r="KVN271" s="44"/>
      <c r="KVO271" s="44"/>
      <c r="KVP271" s="41"/>
      <c r="KVQ271" s="42"/>
      <c r="KVR271" s="42"/>
      <c r="KVS271" s="125"/>
      <c r="KVT271" s="44"/>
      <c r="KVU271" s="44"/>
      <c r="KVV271" s="41"/>
      <c r="KVW271" s="42"/>
      <c r="KVX271" s="42"/>
      <c r="KVY271" s="125"/>
      <c r="KVZ271" s="44"/>
      <c r="KWA271" s="44"/>
      <c r="KWB271" s="41"/>
      <c r="KWC271" s="42"/>
      <c r="KWD271" s="42"/>
      <c r="KWE271" s="125"/>
      <c r="KWF271" s="44"/>
      <c r="KWG271" s="44"/>
      <c r="KWH271" s="41"/>
      <c r="KWI271" s="42"/>
      <c r="KWJ271" s="42"/>
      <c r="KWK271" s="125"/>
      <c r="KWL271" s="44"/>
      <c r="KWM271" s="44"/>
      <c r="KWN271" s="41"/>
      <c r="KWO271" s="42"/>
      <c r="KWP271" s="42"/>
      <c r="KWQ271" s="125"/>
      <c r="KWR271" s="44"/>
      <c r="KWS271" s="44"/>
      <c r="KWT271" s="41"/>
      <c r="KWU271" s="42"/>
      <c r="KWV271" s="42"/>
      <c r="KWW271" s="125"/>
      <c r="KWX271" s="44"/>
      <c r="KWY271" s="44"/>
      <c r="KWZ271" s="41"/>
      <c r="KXA271" s="42"/>
      <c r="KXB271" s="42"/>
      <c r="KXC271" s="125"/>
      <c r="KXD271" s="44"/>
      <c r="KXE271" s="44"/>
      <c r="KXF271" s="41"/>
      <c r="KXG271" s="42"/>
      <c r="KXH271" s="42"/>
      <c r="KXI271" s="125"/>
      <c r="KXJ271" s="44"/>
      <c r="KXK271" s="44"/>
      <c r="KXL271" s="41"/>
      <c r="KXM271" s="42"/>
      <c r="KXN271" s="42"/>
      <c r="KXO271" s="125"/>
      <c r="KXP271" s="44"/>
      <c r="KXQ271" s="44"/>
      <c r="KXR271" s="41"/>
      <c r="KXS271" s="42"/>
      <c r="KXT271" s="42"/>
      <c r="KXU271" s="125"/>
      <c r="KXV271" s="44"/>
      <c r="KXW271" s="44"/>
      <c r="KXX271" s="41"/>
      <c r="KXY271" s="42"/>
      <c r="KXZ271" s="42"/>
      <c r="KYA271" s="125"/>
      <c r="KYB271" s="44"/>
      <c r="KYC271" s="44"/>
      <c r="KYD271" s="41"/>
      <c r="KYE271" s="42"/>
      <c r="KYF271" s="42"/>
      <c r="KYG271" s="125"/>
      <c r="KYH271" s="44"/>
      <c r="KYI271" s="44"/>
      <c r="KYJ271" s="41"/>
      <c r="KYK271" s="42"/>
      <c r="KYL271" s="42"/>
      <c r="KYM271" s="125"/>
      <c r="KYN271" s="44"/>
      <c r="KYO271" s="44"/>
      <c r="KYP271" s="41"/>
      <c r="KYQ271" s="42"/>
      <c r="KYR271" s="42"/>
      <c r="KYS271" s="125"/>
      <c r="KYT271" s="44"/>
      <c r="KYU271" s="44"/>
      <c r="KYV271" s="41"/>
      <c r="KYW271" s="42"/>
      <c r="KYX271" s="42"/>
      <c r="KYY271" s="125"/>
      <c r="KYZ271" s="44"/>
      <c r="KZA271" s="44"/>
      <c r="KZB271" s="41"/>
      <c r="KZC271" s="42"/>
      <c r="KZD271" s="42"/>
      <c r="KZE271" s="125"/>
      <c r="KZF271" s="44"/>
      <c r="KZG271" s="44"/>
      <c r="KZH271" s="41"/>
      <c r="KZI271" s="42"/>
      <c r="KZJ271" s="42"/>
      <c r="KZK271" s="125"/>
      <c r="KZL271" s="44"/>
      <c r="KZM271" s="44"/>
      <c r="KZN271" s="41"/>
      <c r="KZO271" s="42"/>
      <c r="KZP271" s="42"/>
      <c r="KZQ271" s="125"/>
      <c r="KZR271" s="44"/>
      <c r="KZS271" s="44"/>
      <c r="KZT271" s="41"/>
      <c r="KZU271" s="42"/>
      <c r="KZV271" s="42"/>
      <c r="KZW271" s="125"/>
      <c r="KZX271" s="44"/>
      <c r="KZY271" s="44"/>
      <c r="KZZ271" s="41"/>
      <c r="LAA271" s="42"/>
      <c r="LAB271" s="42"/>
      <c r="LAC271" s="125"/>
      <c r="LAD271" s="44"/>
      <c r="LAE271" s="44"/>
      <c r="LAF271" s="41"/>
      <c r="LAG271" s="42"/>
      <c r="LAH271" s="42"/>
      <c r="LAI271" s="125"/>
      <c r="LAJ271" s="44"/>
      <c r="LAK271" s="44"/>
      <c r="LAL271" s="41"/>
      <c r="LAM271" s="42"/>
      <c r="LAN271" s="42"/>
      <c r="LAO271" s="125"/>
      <c r="LAP271" s="44"/>
      <c r="LAQ271" s="44"/>
      <c r="LAR271" s="41"/>
      <c r="LAS271" s="42"/>
      <c r="LAT271" s="42"/>
      <c r="LAU271" s="125"/>
      <c r="LAV271" s="44"/>
      <c r="LAW271" s="44"/>
      <c r="LAX271" s="41"/>
      <c r="LAY271" s="42"/>
      <c r="LAZ271" s="42"/>
      <c r="LBA271" s="125"/>
      <c r="LBB271" s="44"/>
      <c r="LBC271" s="44"/>
      <c r="LBD271" s="41"/>
      <c r="LBE271" s="42"/>
      <c r="LBF271" s="42"/>
      <c r="LBG271" s="125"/>
      <c r="LBH271" s="44"/>
      <c r="LBI271" s="44"/>
      <c r="LBJ271" s="41"/>
      <c r="LBK271" s="42"/>
      <c r="LBL271" s="42"/>
      <c r="LBM271" s="125"/>
      <c r="LBN271" s="44"/>
      <c r="LBO271" s="44"/>
      <c r="LBP271" s="41"/>
      <c r="LBQ271" s="42"/>
      <c r="LBR271" s="42"/>
      <c r="LBS271" s="125"/>
      <c r="LBT271" s="44"/>
      <c r="LBU271" s="44"/>
      <c r="LBV271" s="41"/>
      <c r="LBW271" s="42"/>
      <c r="LBX271" s="42"/>
      <c r="LBY271" s="125"/>
      <c r="LBZ271" s="44"/>
      <c r="LCA271" s="44"/>
      <c r="LCB271" s="41"/>
      <c r="LCC271" s="42"/>
      <c r="LCD271" s="42"/>
      <c r="LCE271" s="125"/>
      <c r="LCF271" s="44"/>
      <c r="LCG271" s="44"/>
      <c r="LCH271" s="41"/>
      <c r="LCI271" s="42"/>
      <c r="LCJ271" s="42"/>
      <c r="LCK271" s="125"/>
      <c r="LCL271" s="44"/>
      <c r="LCM271" s="44"/>
      <c r="LCN271" s="41"/>
      <c r="LCO271" s="42"/>
      <c r="LCP271" s="42"/>
      <c r="LCQ271" s="125"/>
      <c r="LCR271" s="44"/>
      <c r="LCS271" s="44"/>
      <c r="LCT271" s="41"/>
      <c r="LCU271" s="42"/>
      <c r="LCV271" s="42"/>
      <c r="LCW271" s="125"/>
      <c r="LCX271" s="44"/>
      <c r="LCY271" s="44"/>
      <c r="LCZ271" s="41"/>
      <c r="LDA271" s="42"/>
      <c r="LDB271" s="42"/>
      <c r="LDC271" s="125"/>
      <c r="LDD271" s="44"/>
      <c r="LDE271" s="44"/>
      <c r="LDF271" s="41"/>
      <c r="LDG271" s="42"/>
      <c r="LDH271" s="42"/>
      <c r="LDI271" s="125"/>
      <c r="LDJ271" s="44"/>
      <c r="LDK271" s="44"/>
      <c r="LDL271" s="41"/>
      <c r="LDM271" s="42"/>
      <c r="LDN271" s="42"/>
      <c r="LDO271" s="125"/>
      <c r="LDP271" s="44"/>
      <c r="LDQ271" s="44"/>
      <c r="LDR271" s="41"/>
      <c r="LDS271" s="42"/>
      <c r="LDT271" s="42"/>
      <c r="LDU271" s="125"/>
      <c r="LDV271" s="44"/>
      <c r="LDW271" s="44"/>
      <c r="LDX271" s="41"/>
      <c r="LDY271" s="42"/>
      <c r="LDZ271" s="42"/>
      <c r="LEA271" s="125"/>
      <c r="LEB271" s="44"/>
      <c r="LEC271" s="44"/>
      <c r="LED271" s="41"/>
      <c r="LEE271" s="42"/>
      <c r="LEF271" s="42"/>
      <c r="LEG271" s="125"/>
      <c r="LEH271" s="44"/>
      <c r="LEI271" s="44"/>
      <c r="LEJ271" s="41"/>
      <c r="LEK271" s="42"/>
      <c r="LEL271" s="42"/>
      <c r="LEM271" s="125"/>
      <c r="LEN271" s="44"/>
      <c r="LEO271" s="44"/>
      <c r="LEP271" s="41"/>
      <c r="LEQ271" s="42"/>
      <c r="LER271" s="42"/>
      <c r="LES271" s="125"/>
      <c r="LET271" s="44"/>
      <c r="LEU271" s="44"/>
      <c r="LEV271" s="41"/>
      <c r="LEW271" s="42"/>
      <c r="LEX271" s="42"/>
      <c r="LEY271" s="125"/>
      <c r="LEZ271" s="44"/>
      <c r="LFA271" s="44"/>
      <c r="LFB271" s="41"/>
      <c r="LFC271" s="42"/>
      <c r="LFD271" s="42"/>
      <c r="LFE271" s="125"/>
      <c r="LFF271" s="44"/>
      <c r="LFG271" s="44"/>
      <c r="LFH271" s="41"/>
      <c r="LFI271" s="42"/>
      <c r="LFJ271" s="42"/>
      <c r="LFK271" s="125"/>
      <c r="LFL271" s="44"/>
      <c r="LFM271" s="44"/>
      <c r="LFN271" s="41"/>
      <c r="LFO271" s="42"/>
      <c r="LFP271" s="42"/>
      <c r="LFQ271" s="125"/>
      <c r="LFR271" s="44"/>
      <c r="LFS271" s="44"/>
      <c r="LFT271" s="41"/>
      <c r="LFU271" s="42"/>
      <c r="LFV271" s="42"/>
      <c r="LFW271" s="125"/>
      <c r="LFX271" s="44"/>
      <c r="LFY271" s="44"/>
      <c r="LFZ271" s="41"/>
      <c r="LGA271" s="42"/>
      <c r="LGB271" s="42"/>
      <c r="LGC271" s="125"/>
      <c r="LGD271" s="44"/>
      <c r="LGE271" s="44"/>
      <c r="LGF271" s="41"/>
      <c r="LGG271" s="42"/>
      <c r="LGH271" s="42"/>
      <c r="LGI271" s="125"/>
      <c r="LGJ271" s="44"/>
      <c r="LGK271" s="44"/>
      <c r="LGL271" s="41"/>
      <c r="LGM271" s="42"/>
      <c r="LGN271" s="42"/>
      <c r="LGO271" s="125"/>
      <c r="LGP271" s="44"/>
      <c r="LGQ271" s="44"/>
      <c r="LGR271" s="41"/>
      <c r="LGS271" s="42"/>
      <c r="LGT271" s="42"/>
      <c r="LGU271" s="125"/>
      <c r="LGV271" s="44"/>
      <c r="LGW271" s="44"/>
      <c r="LGX271" s="41"/>
      <c r="LGY271" s="42"/>
      <c r="LGZ271" s="42"/>
      <c r="LHA271" s="125"/>
      <c r="LHB271" s="44"/>
      <c r="LHC271" s="44"/>
      <c r="LHD271" s="41"/>
      <c r="LHE271" s="42"/>
      <c r="LHF271" s="42"/>
      <c r="LHG271" s="125"/>
      <c r="LHH271" s="44"/>
      <c r="LHI271" s="44"/>
      <c r="LHJ271" s="41"/>
      <c r="LHK271" s="42"/>
      <c r="LHL271" s="42"/>
      <c r="LHM271" s="125"/>
      <c r="LHN271" s="44"/>
      <c r="LHO271" s="44"/>
      <c r="LHP271" s="41"/>
      <c r="LHQ271" s="42"/>
      <c r="LHR271" s="42"/>
      <c r="LHS271" s="125"/>
      <c r="LHT271" s="44"/>
      <c r="LHU271" s="44"/>
      <c r="LHV271" s="41"/>
      <c r="LHW271" s="42"/>
      <c r="LHX271" s="42"/>
      <c r="LHY271" s="125"/>
      <c r="LHZ271" s="44"/>
      <c r="LIA271" s="44"/>
      <c r="LIB271" s="41"/>
      <c r="LIC271" s="42"/>
      <c r="LID271" s="42"/>
      <c r="LIE271" s="125"/>
      <c r="LIF271" s="44"/>
      <c r="LIG271" s="44"/>
      <c r="LIH271" s="41"/>
      <c r="LII271" s="42"/>
      <c r="LIJ271" s="42"/>
      <c r="LIK271" s="125"/>
      <c r="LIL271" s="44"/>
      <c r="LIM271" s="44"/>
      <c r="LIN271" s="41"/>
      <c r="LIO271" s="42"/>
      <c r="LIP271" s="42"/>
      <c r="LIQ271" s="125"/>
      <c r="LIR271" s="44"/>
      <c r="LIS271" s="44"/>
      <c r="LIT271" s="41"/>
      <c r="LIU271" s="42"/>
      <c r="LIV271" s="42"/>
      <c r="LIW271" s="125"/>
      <c r="LIX271" s="44"/>
      <c r="LIY271" s="44"/>
      <c r="LIZ271" s="41"/>
      <c r="LJA271" s="42"/>
      <c r="LJB271" s="42"/>
      <c r="LJC271" s="125"/>
      <c r="LJD271" s="44"/>
      <c r="LJE271" s="44"/>
      <c r="LJF271" s="41"/>
      <c r="LJG271" s="42"/>
      <c r="LJH271" s="42"/>
      <c r="LJI271" s="125"/>
      <c r="LJJ271" s="44"/>
      <c r="LJK271" s="44"/>
      <c r="LJL271" s="41"/>
      <c r="LJM271" s="42"/>
      <c r="LJN271" s="42"/>
      <c r="LJO271" s="125"/>
      <c r="LJP271" s="44"/>
      <c r="LJQ271" s="44"/>
      <c r="LJR271" s="41"/>
      <c r="LJS271" s="42"/>
      <c r="LJT271" s="42"/>
      <c r="LJU271" s="125"/>
      <c r="LJV271" s="44"/>
      <c r="LJW271" s="44"/>
      <c r="LJX271" s="41"/>
      <c r="LJY271" s="42"/>
      <c r="LJZ271" s="42"/>
      <c r="LKA271" s="125"/>
      <c r="LKB271" s="44"/>
      <c r="LKC271" s="44"/>
      <c r="LKD271" s="41"/>
      <c r="LKE271" s="42"/>
      <c r="LKF271" s="42"/>
      <c r="LKG271" s="125"/>
      <c r="LKH271" s="44"/>
      <c r="LKI271" s="44"/>
      <c r="LKJ271" s="41"/>
      <c r="LKK271" s="42"/>
      <c r="LKL271" s="42"/>
      <c r="LKM271" s="125"/>
      <c r="LKN271" s="44"/>
      <c r="LKO271" s="44"/>
      <c r="LKP271" s="41"/>
      <c r="LKQ271" s="42"/>
      <c r="LKR271" s="42"/>
      <c r="LKS271" s="125"/>
      <c r="LKT271" s="44"/>
      <c r="LKU271" s="44"/>
      <c r="LKV271" s="41"/>
      <c r="LKW271" s="42"/>
      <c r="LKX271" s="42"/>
      <c r="LKY271" s="125"/>
      <c r="LKZ271" s="44"/>
      <c r="LLA271" s="44"/>
      <c r="LLB271" s="41"/>
      <c r="LLC271" s="42"/>
      <c r="LLD271" s="42"/>
      <c r="LLE271" s="125"/>
      <c r="LLF271" s="44"/>
      <c r="LLG271" s="44"/>
      <c r="LLH271" s="41"/>
      <c r="LLI271" s="42"/>
      <c r="LLJ271" s="42"/>
      <c r="LLK271" s="125"/>
      <c r="LLL271" s="44"/>
      <c r="LLM271" s="44"/>
      <c r="LLN271" s="41"/>
      <c r="LLO271" s="42"/>
      <c r="LLP271" s="42"/>
      <c r="LLQ271" s="125"/>
      <c r="LLR271" s="44"/>
      <c r="LLS271" s="44"/>
      <c r="LLT271" s="41"/>
      <c r="LLU271" s="42"/>
      <c r="LLV271" s="42"/>
      <c r="LLW271" s="125"/>
      <c r="LLX271" s="44"/>
      <c r="LLY271" s="44"/>
      <c r="LLZ271" s="41"/>
      <c r="LMA271" s="42"/>
      <c r="LMB271" s="42"/>
      <c r="LMC271" s="125"/>
      <c r="LMD271" s="44"/>
      <c r="LME271" s="44"/>
      <c r="LMF271" s="41"/>
      <c r="LMG271" s="42"/>
      <c r="LMH271" s="42"/>
      <c r="LMI271" s="125"/>
      <c r="LMJ271" s="44"/>
      <c r="LMK271" s="44"/>
      <c r="LML271" s="41"/>
      <c r="LMM271" s="42"/>
      <c r="LMN271" s="42"/>
      <c r="LMO271" s="125"/>
      <c r="LMP271" s="44"/>
      <c r="LMQ271" s="44"/>
      <c r="LMR271" s="41"/>
      <c r="LMS271" s="42"/>
      <c r="LMT271" s="42"/>
      <c r="LMU271" s="125"/>
      <c r="LMV271" s="44"/>
      <c r="LMW271" s="44"/>
      <c r="LMX271" s="41"/>
      <c r="LMY271" s="42"/>
      <c r="LMZ271" s="42"/>
      <c r="LNA271" s="125"/>
      <c r="LNB271" s="44"/>
      <c r="LNC271" s="44"/>
      <c r="LND271" s="41"/>
      <c r="LNE271" s="42"/>
      <c r="LNF271" s="42"/>
      <c r="LNG271" s="125"/>
      <c r="LNH271" s="44"/>
      <c r="LNI271" s="44"/>
      <c r="LNJ271" s="41"/>
      <c r="LNK271" s="42"/>
      <c r="LNL271" s="42"/>
      <c r="LNM271" s="125"/>
      <c r="LNN271" s="44"/>
      <c r="LNO271" s="44"/>
      <c r="LNP271" s="41"/>
      <c r="LNQ271" s="42"/>
      <c r="LNR271" s="42"/>
      <c r="LNS271" s="125"/>
      <c r="LNT271" s="44"/>
      <c r="LNU271" s="44"/>
      <c r="LNV271" s="41"/>
      <c r="LNW271" s="42"/>
      <c r="LNX271" s="42"/>
      <c r="LNY271" s="125"/>
      <c r="LNZ271" s="44"/>
      <c r="LOA271" s="44"/>
      <c r="LOB271" s="41"/>
      <c r="LOC271" s="42"/>
      <c r="LOD271" s="42"/>
      <c r="LOE271" s="125"/>
      <c r="LOF271" s="44"/>
      <c r="LOG271" s="44"/>
      <c r="LOH271" s="41"/>
      <c r="LOI271" s="42"/>
      <c r="LOJ271" s="42"/>
      <c r="LOK271" s="125"/>
      <c r="LOL271" s="44"/>
      <c r="LOM271" s="44"/>
      <c r="LON271" s="41"/>
      <c r="LOO271" s="42"/>
      <c r="LOP271" s="42"/>
      <c r="LOQ271" s="125"/>
      <c r="LOR271" s="44"/>
      <c r="LOS271" s="44"/>
      <c r="LOT271" s="41"/>
      <c r="LOU271" s="42"/>
      <c r="LOV271" s="42"/>
      <c r="LOW271" s="125"/>
      <c r="LOX271" s="44"/>
      <c r="LOY271" s="44"/>
      <c r="LOZ271" s="41"/>
      <c r="LPA271" s="42"/>
      <c r="LPB271" s="42"/>
      <c r="LPC271" s="125"/>
      <c r="LPD271" s="44"/>
      <c r="LPE271" s="44"/>
      <c r="LPF271" s="41"/>
      <c r="LPG271" s="42"/>
      <c r="LPH271" s="42"/>
      <c r="LPI271" s="125"/>
      <c r="LPJ271" s="44"/>
      <c r="LPK271" s="44"/>
      <c r="LPL271" s="41"/>
      <c r="LPM271" s="42"/>
      <c r="LPN271" s="42"/>
      <c r="LPO271" s="125"/>
      <c r="LPP271" s="44"/>
      <c r="LPQ271" s="44"/>
      <c r="LPR271" s="41"/>
      <c r="LPS271" s="42"/>
      <c r="LPT271" s="42"/>
      <c r="LPU271" s="125"/>
      <c r="LPV271" s="44"/>
      <c r="LPW271" s="44"/>
      <c r="LPX271" s="41"/>
      <c r="LPY271" s="42"/>
      <c r="LPZ271" s="42"/>
      <c r="LQA271" s="125"/>
      <c r="LQB271" s="44"/>
      <c r="LQC271" s="44"/>
      <c r="LQD271" s="41"/>
      <c r="LQE271" s="42"/>
      <c r="LQF271" s="42"/>
      <c r="LQG271" s="125"/>
      <c r="LQH271" s="44"/>
      <c r="LQI271" s="44"/>
      <c r="LQJ271" s="41"/>
      <c r="LQK271" s="42"/>
      <c r="LQL271" s="42"/>
      <c r="LQM271" s="125"/>
      <c r="LQN271" s="44"/>
      <c r="LQO271" s="44"/>
      <c r="LQP271" s="41"/>
      <c r="LQQ271" s="42"/>
      <c r="LQR271" s="42"/>
      <c r="LQS271" s="125"/>
      <c r="LQT271" s="44"/>
      <c r="LQU271" s="44"/>
      <c r="LQV271" s="41"/>
      <c r="LQW271" s="42"/>
      <c r="LQX271" s="42"/>
      <c r="LQY271" s="125"/>
      <c r="LQZ271" s="44"/>
      <c r="LRA271" s="44"/>
      <c r="LRB271" s="41"/>
      <c r="LRC271" s="42"/>
      <c r="LRD271" s="42"/>
      <c r="LRE271" s="125"/>
      <c r="LRF271" s="44"/>
      <c r="LRG271" s="44"/>
      <c r="LRH271" s="41"/>
      <c r="LRI271" s="42"/>
      <c r="LRJ271" s="42"/>
      <c r="LRK271" s="125"/>
      <c r="LRL271" s="44"/>
      <c r="LRM271" s="44"/>
      <c r="LRN271" s="41"/>
      <c r="LRO271" s="42"/>
      <c r="LRP271" s="42"/>
      <c r="LRQ271" s="125"/>
      <c r="LRR271" s="44"/>
      <c r="LRS271" s="44"/>
      <c r="LRT271" s="41"/>
      <c r="LRU271" s="42"/>
      <c r="LRV271" s="42"/>
      <c r="LRW271" s="125"/>
      <c r="LRX271" s="44"/>
      <c r="LRY271" s="44"/>
      <c r="LRZ271" s="41"/>
      <c r="LSA271" s="42"/>
      <c r="LSB271" s="42"/>
      <c r="LSC271" s="125"/>
      <c r="LSD271" s="44"/>
      <c r="LSE271" s="44"/>
      <c r="LSF271" s="41"/>
      <c r="LSG271" s="42"/>
      <c r="LSH271" s="42"/>
      <c r="LSI271" s="125"/>
      <c r="LSJ271" s="44"/>
      <c r="LSK271" s="44"/>
      <c r="LSL271" s="41"/>
      <c r="LSM271" s="42"/>
      <c r="LSN271" s="42"/>
      <c r="LSO271" s="125"/>
      <c r="LSP271" s="44"/>
      <c r="LSQ271" s="44"/>
      <c r="LSR271" s="41"/>
      <c r="LSS271" s="42"/>
      <c r="LST271" s="42"/>
      <c r="LSU271" s="125"/>
      <c r="LSV271" s="44"/>
      <c r="LSW271" s="44"/>
      <c r="LSX271" s="41"/>
      <c r="LSY271" s="42"/>
      <c r="LSZ271" s="42"/>
      <c r="LTA271" s="125"/>
      <c r="LTB271" s="44"/>
      <c r="LTC271" s="44"/>
      <c r="LTD271" s="41"/>
      <c r="LTE271" s="42"/>
      <c r="LTF271" s="42"/>
      <c r="LTG271" s="125"/>
      <c r="LTH271" s="44"/>
      <c r="LTI271" s="44"/>
      <c r="LTJ271" s="41"/>
      <c r="LTK271" s="42"/>
      <c r="LTL271" s="42"/>
      <c r="LTM271" s="125"/>
      <c r="LTN271" s="44"/>
      <c r="LTO271" s="44"/>
      <c r="LTP271" s="41"/>
      <c r="LTQ271" s="42"/>
      <c r="LTR271" s="42"/>
      <c r="LTS271" s="125"/>
      <c r="LTT271" s="44"/>
      <c r="LTU271" s="44"/>
      <c r="LTV271" s="41"/>
      <c r="LTW271" s="42"/>
      <c r="LTX271" s="42"/>
      <c r="LTY271" s="125"/>
      <c r="LTZ271" s="44"/>
      <c r="LUA271" s="44"/>
      <c r="LUB271" s="41"/>
      <c r="LUC271" s="42"/>
      <c r="LUD271" s="42"/>
      <c r="LUE271" s="125"/>
      <c r="LUF271" s="44"/>
      <c r="LUG271" s="44"/>
      <c r="LUH271" s="41"/>
      <c r="LUI271" s="42"/>
      <c r="LUJ271" s="42"/>
      <c r="LUK271" s="125"/>
      <c r="LUL271" s="44"/>
      <c r="LUM271" s="44"/>
      <c r="LUN271" s="41"/>
      <c r="LUO271" s="42"/>
      <c r="LUP271" s="42"/>
      <c r="LUQ271" s="125"/>
      <c r="LUR271" s="44"/>
      <c r="LUS271" s="44"/>
      <c r="LUT271" s="41"/>
      <c r="LUU271" s="42"/>
      <c r="LUV271" s="42"/>
      <c r="LUW271" s="125"/>
      <c r="LUX271" s="44"/>
      <c r="LUY271" s="44"/>
      <c r="LUZ271" s="41"/>
      <c r="LVA271" s="42"/>
      <c r="LVB271" s="42"/>
      <c r="LVC271" s="125"/>
      <c r="LVD271" s="44"/>
      <c r="LVE271" s="44"/>
      <c r="LVF271" s="41"/>
      <c r="LVG271" s="42"/>
      <c r="LVH271" s="42"/>
      <c r="LVI271" s="125"/>
      <c r="LVJ271" s="44"/>
      <c r="LVK271" s="44"/>
      <c r="LVL271" s="41"/>
      <c r="LVM271" s="42"/>
      <c r="LVN271" s="42"/>
      <c r="LVO271" s="125"/>
      <c r="LVP271" s="44"/>
      <c r="LVQ271" s="44"/>
      <c r="LVR271" s="41"/>
      <c r="LVS271" s="42"/>
      <c r="LVT271" s="42"/>
      <c r="LVU271" s="125"/>
      <c r="LVV271" s="44"/>
      <c r="LVW271" s="44"/>
      <c r="LVX271" s="41"/>
      <c r="LVY271" s="42"/>
      <c r="LVZ271" s="42"/>
      <c r="LWA271" s="125"/>
      <c r="LWB271" s="44"/>
      <c r="LWC271" s="44"/>
      <c r="LWD271" s="41"/>
      <c r="LWE271" s="42"/>
      <c r="LWF271" s="42"/>
      <c r="LWG271" s="125"/>
      <c r="LWH271" s="44"/>
      <c r="LWI271" s="44"/>
      <c r="LWJ271" s="41"/>
      <c r="LWK271" s="42"/>
      <c r="LWL271" s="42"/>
      <c r="LWM271" s="125"/>
      <c r="LWN271" s="44"/>
      <c r="LWO271" s="44"/>
      <c r="LWP271" s="41"/>
      <c r="LWQ271" s="42"/>
      <c r="LWR271" s="42"/>
      <c r="LWS271" s="125"/>
      <c r="LWT271" s="44"/>
      <c r="LWU271" s="44"/>
      <c r="LWV271" s="41"/>
      <c r="LWW271" s="42"/>
      <c r="LWX271" s="42"/>
      <c r="LWY271" s="125"/>
      <c r="LWZ271" s="44"/>
      <c r="LXA271" s="44"/>
      <c r="LXB271" s="41"/>
      <c r="LXC271" s="42"/>
      <c r="LXD271" s="42"/>
      <c r="LXE271" s="125"/>
      <c r="LXF271" s="44"/>
      <c r="LXG271" s="44"/>
      <c r="LXH271" s="41"/>
      <c r="LXI271" s="42"/>
      <c r="LXJ271" s="42"/>
      <c r="LXK271" s="125"/>
      <c r="LXL271" s="44"/>
      <c r="LXM271" s="44"/>
      <c r="LXN271" s="41"/>
      <c r="LXO271" s="42"/>
      <c r="LXP271" s="42"/>
      <c r="LXQ271" s="125"/>
      <c r="LXR271" s="44"/>
      <c r="LXS271" s="44"/>
      <c r="LXT271" s="41"/>
      <c r="LXU271" s="42"/>
      <c r="LXV271" s="42"/>
      <c r="LXW271" s="125"/>
      <c r="LXX271" s="44"/>
      <c r="LXY271" s="44"/>
      <c r="LXZ271" s="41"/>
      <c r="LYA271" s="42"/>
      <c r="LYB271" s="42"/>
      <c r="LYC271" s="125"/>
      <c r="LYD271" s="44"/>
      <c r="LYE271" s="44"/>
      <c r="LYF271" s="41"/>
      <c r="LYG271" s="42"/>
      <c r="LYH271" s="42"/>
      <c r="LYI271" s="125"/>
      <c r="LYJ271" s="44"/>
      <c r="LYK271" s="44"/>
      <c r="LYL271" s="41"/>
      <c r="LYM271" s="42"/>
      <c r="LYN271" s="42"/>
      <c r="LYO271" s="125"/>
      <c r="LYP271" s="44"/>
      <c r="LYQ271" s="44"/>
      <c r="LYR271" s="41"/>
      <c r="LYS271" s="42"/>
      <c r="LYT271" s="42"/>
      <c r="LYU271" s="125"/>
      <c r="LYV271" s="44"/>
      <c r="LYW271" s="44"/>
      <c r="LYX271" s="41"/>
      <c r="LYY271" s="42"/>
      <c r="LYZ271" s="42"/>
      <c r="LZA271" s="125"/>
      <c r="LZB271" s="44"/>
      <c r="LZC271" s="44"/>
      <c r="LZD271" s="41"/>
      <c r="LZE271" s="42"/>
      <c r="LZF271" s="42"/>
      <c r="LZG271" s="125"/>
      <c r="LZH271" s="44"/>
      <c r="LZI271" s="44"/>
      <c r="LZJ271" s="41"/>
      <c r="LZK271" s="42"/>
      <c r="LZL271" s="42"/>
      <c r="LZM271" s="125"/>
      <c r="LZN271" s="44"/>
      <c r="LZO271" s="44"/>
      <c r="LZP271" s="41"/>
      <c r="LZQ271" s="42"/>
      <c r="LZR271" s="42"/>
      <c r="LZS271" s="125"/>
      <c r="LZT271" s="44"/>
      <c r="LZU271" s="44"/>
      <c r="LZV271" s="41"/>
      <c r="LZW271" s="42"/>
      <c r="LZX271" s="42"/>
      <c r="LZY271" s="125"/>
      <c r="LZZ271" s="44"/>
      <c r="MAA271" s="44"/>
      <c r="MAB271" s="41"/>
      <c r="MAC271" s="42"/>
      <c r="MAD271" s="42"/>
      <c r="MAE271" s="125"/>
      <c r="MAF271" s="44"/>
      <c r="MAG271" s="44"/>
      <c r="MAH271" s="41"/>
      <c r="MAI271" s="42"/>
      <c r="MAJ271" s="42"/>
      <c r="MAK271" s="125"/>
      <c r="MAL271" s="44"/>
      <c r="MAM271" s="44"/>
      <c r="MAN271" s="41"/>
      <c r="MAO271" s="42"/>
      <c r="MAP271" s="42"/>
      <c r="MAQ271" s="125"/>
      <c r="MAR271" s="44"/>
      <c r="MAS271" s="44"/>
      <c r="MAT271" s="41"/>
      <c r="MAU271" s="42"/>
      <c r="MAV271" s="42"/>
      <c r="MAW271" s="125"/>
      <c r="MAX271" s="44"/>
      <c r="MAY271" s="44"/>
      <c r="MAZ271" s="41"/>
      <c r="MBA271" s="42"/>
      <c r="MBB271" s="42"/>
      <c r="MBC271" s="125"/>
      <c r="MBD271" s="44"/>
      <c r="MBE271" s="44"/>
      <c r="MBF271" s="41"/>
      <c r="MBG271" s="42"/>
      <c r="MBH271" s="42"/>
      <c r="MBI271" s="125"/>
      <c r="MBJ271" s="44"/>
      <c r="MBK271" s="44"/>
      <c r="MBL271" s="41"/>
      <c r="MBM271" s="42"/>
      <c r="MBN271" s="42"/>
      <c r="MBO271" s="125"/>
      <c r="MBP271" s="44"/>
      <c r="MBQ271" s="44"/>
      <c r="MBR271" s="41"/>
      <c r="MBS271" s="42"/>
      <c r="MBT271" s="42"/>
      <c r="MBU271" s="125"/>
      <c r="MBV271" s="44"/>
      <c r="MBW271" s="44"/>
      <c r="MBX271" s="41"/>
      <c r="MBY271" s="42"/>
      <c r="MBZ271" s="42"/>
      <c r="MCA271" s="125"/>
      <c r="MCB271" s="44"/>
      <c r="MCC271" s="44"/>
      <c r="MCD271" s="41"/>
      <c r="MCE271" s="42"/>
      <c r="MCF271" s="42"/>
      <c r="MCG271" s="125"/>
      <c r="MCH271" s="44"/>
      <c r="MCI271" s="44"/>
      <c r="MCJ271" s="41"/>
      <c r="MCK271" s="42"/>
      <c r="MCL271" s="42"/>
      <c r="MCM271" s="125"/>
      <c r="MCN271" s="44"/>
      <c r="MCO271" s="44"/>
      <c r="MCP271" s="41"/>
      <c r="MCQ271" s="42"/>
      <c r="MCR271" s="42"/>
      <c r="MCS271" s="125"/>
      <c r="MCT271" s="44"/>
      <c r="MCU271" s="44"/>
      <c r="MCV271" s="41"/>
      <c r="MCW271" s="42"/>
      <c r="MCX271" s="42"/>
      <c r="MCY271" s="125"/>
      <c r="MCZ271" s="44"/>
      <c r="MDA271" s="44"/>
      <c r="MDB271" s="41"/>
      <c r="MDC271" s="42"/>
      <c r="MDD271" s="42"/>
      <c r="MDE271" s="125"/>
      <c r="MDF271" s="44"/>
      <c r="MDG271" s="44"/>
      <c r="MDH271" s="41"/>
      <c r="MDI271" s="42"/>
      <c r="MDJ271" s="42"/>
      <c r="MDK271" s="125"/>
      <c r="MDL271" s="44"/>
      <c r="MDM271" s="44"/>
      <c r="MDN271" s="41"/>
      <c r="MDO271" s="42"/>
      <c r="MDP271" s="42"/>
      <c r="MDQ271" s="125"/>
      <c r="MDR271" s="44"/>
      <c r="MDS271" s="44"/>
      <c r="MDT271" s="41"/>
      <c r="MDU271" s="42"/>
      <c r="MDV271" s="42"/>
      <c r="MDW271" s="125"/>
      <c r="MDX271" s="44"/>
      <c r="MDY271" s="44"/>
      <c r="MDZ271" s="41"/>
      <c r="MEA271" s="42"/>
      <c r="MEB271" s="42"/>
      <c r="MEC271" s="125"/>
      <c r="MED271" s="44"/>
      <c r="MEE271" s="44"/>
      <c r="MEF271" s="41"/>
      <c r="MEG271" s="42"/>
      <c r="MEH271" s="42"/>
      <c r="MEI271" s="125"/>
      <c r="MEJ271" s="44"/>
      <c r="MEK271" s="44"/>
      <c r="MEL271" s="41"/>
      <c r="MEM271" s="42"/>
      <c r="MEN271" s="42"/>
      <c r="MEO271" s="125"/>
      <c r="MEP271" s="44"/>
      <c r="MEQ271" s="44"/>
      <c r="MER271" s="41"/>
      <c r="MES271" s="42"/>
      <c r="MET271" s="42"/>
      <c r="MEU271" s="125"/>
      <c r="MEV271" s="44"/>
      <c r="MEW271" s="44"/>
      <c r="MEX271" s="41"/>
      <c r="MEY271" s="42"/>
      <c r="MEZ271" s="42"/>
      <c r="MFA271" s="125"/>
      <c r="MFB271" s="44"/>
      <c r="MFC271" s="44"/>
      <c r="MFD271" s="41"/>
      <c r="MFE271" s="42"/>
      <c r="MFF271" s="42"/>
      <c r="MFG271" s="125"/>
      <c r="MFH271" s="44"/>
      <c r="MFI271" s="44"/>
      <c r="MFJ271" s="41"/>
      <c r="MFK271" s="42"/>
      <c r="MFL271" s="42"/>
      <c r="MFM271" s="125"/>
      <c r="MFN271" s="44"/>
      <c r="MFO271" s="44"/>
      <c r="MFP271" s="41"/>
      <c r="MFQ271" s="42"/>
      <c r="MFR271" s="42"/>
      <c r="MFS271" s="125"/>
      <c r="MFT271" s="44"/>
      <c r="MFU271" s="44"/>
      <c r="MFV271" s="41"/>
      <c r="MFW271" s="42"/>
      <c r="MFX271" s="42"/>
      <c r="MFY271" s="125"/>
      <c r="MFZ271" s="44"/>
      <c r="MGA271" s="44"/>
      <c r="MGB271" s="41"/>
      <c r="MGC271" s="42"/>
      <c r="MGD271" s="42"/>
      <c r="MGE271" s="125"/>
      <c r="MGF271" s="44"/>
      <c r="MGG271" s="44"/>
      <c r="MGH271" s="41"/>
      <c r="MGI271" s="42"/>
      <c r="MGJ271" s="42"/>
      <c r="MGK271" s="125"/>
      <c r="MGL271" s="44"/>
      <c r="MGM271" s="44"/>
      <c r="MGN271" s="41"/>
      <c r="MGO271" s="42"/>
      <c r="MGP271" s="42"/>
      <c r="MGQ271" s="125"/>
      <c r="MGR271" s="44"/>
      <c r="MGS271" s="44"/>
      <c r="MGT271" s="41"/>
      <c r="MGU271" s="42"/>
      <c r="MGV271" s="42"/>
      <c r="MGW271" s="125"/>
      <c r="MGX271" s="44"/>
      <c r="MGY271" s="44"/>
      <c r="MGZ271" s="41"/>
      <c r="MHA271" s="42"/>
      <c r="MHB271" s="42"/>
      <c r="MHC271" s="125"/>
      <c r="MHD271" s="44"/>
      <c r="MHE271" s="44"/>
      <c r="MHF271" s="41"/>
      <c r="MHG271" s="42"/>
      <c r="MHH271" s="42"/>
      <c r="MHI271" s="125"/>
      <c r="MHJ271" s="44"/>
      <c r="MHK271" s="44"/>
      <c r="MHL271" s="41"/>
      <c r="MHM271" s="42"/>
      <c r="MHN271" s="42"/>
      <c r="MHO271" s="125"/>
      <c r="MHP271" s="44"/>
      <c r="MHQ271" s="44"/>
      <c r="MHR271" s="41"/>
      <c r="MHS271" s="42"/>
      <c r="MHT271" s="42"/>
      <c r="MHU271" s="125"/>
      <c r="MHV271" s="44"/>
      <c r="MHW271" s="44"/>
      <c r="MHX271" s="41"/>
      <c r="MHY271" s="42"/>
      <c r="MHZ271" s="42"/>
      <c r="MIA271" s="125"/>
      <c r="MIB271" s="44"/>
      <c r="MIC271" s="44"/>
      <c r="MID271" s="41"/>
      <c r="MIE271" s="42"/>
      <c r="MIF271" s="42"/>
      <c r="MIG271" s="125"/>
      <c r="MIH271" s="44"/>
      <c r="MII271" s="44"/>
      <c r="MIJ271" s="41"/>
      <c r="MIK271" s="42"/>
      <c r="MIL271" s="42"/>
      <c r="MIM271" s="125"/>
      <c r="MIN271" s="44"/>
      <c r="MIO271" s="44"/>
      <c r="MIP271" s="41"/>
      <c r="MIQ271" s="42"/>
      <c r="MIR271" s="42"/>
      <c r="MIS271" s="125"/>
      <c r="MIT271" s="44"/>
      <c r="MIU271" s="44"/>
      <c r="MIV271" s="41"/>
      <c r="MIW271" s="42"/>
      <c r="MIX271" s="42"/>
      <c r="MIY271" s="125"/>
      <c r="MIZ271" s="44"/>
      <c r="MJA271" s="44"/>
      <c r="MJB271" s="41"/>
      <c r="MJC271" s="42"/>
      <c r="MJD271" s="42"/>
      <c r="MJE271" s="125"/>
      <c r="MJF271" s="44"/>
      <c r="MJG271" s="44"/>
      <c r="MJH271" s="41"/>
      <c r="MJI271" s="42"/>
      <c r="MJJ271" s="42"/>
      <c r="MJK271" s="125"/>
      <c r="MJL271" s="44"/>
      <c r="MJM271" s="44"/>
      <c r="MJN271" s="41"/>
      <c r="MJO271" s="42"/>
      <c r="MJP271" s="42"/>
      <c r="MJQ271" s="125"/>
      <c r="MJR271" s="44"/>
      <c r="MJS271" s="44"/>
      <c r="MJT271" s="41"/>
      <c r="MJU271" s="42"/>
      <c r="MJV271" s="42"/>
      <c r="MJW271" s="125"/>
      <c r="MJX271" s="44"/>
      <c r="MJY271" s="44"/>
      <c r="MJZ271" s="41"/>
      <c r="MKA271" s="42"/>
      <c r="MKB271" s="42"/>
      <c r="MKC271" s="125"/>
      <c r="MKD271" s="44"/>
      <c r="MKE271" s="44"/>
      <c r="MKF271" s="41"/>
      <c r="MKG271" s="42"/>
      <c r="MKH271" s="42"/>
      <c r="MKI271" s="125"/>
      <c r="MKJ271" s="44"/>
      <c r="MKK271" s="44"/>
      <c r="MKL271" s="41"/>
      <c r="MKM271" s="42"/>
      <c r="MKN271" s="42"/>
      <c r="MKO271" s="125"/>
      <c r="MKP271" s="44"/>
      <c r="MKQ271" s="44"/>
      <c r="MKR271" s="41"/>
      <c r="MKS271" s="42"/>
      <c r="MKT271" s="42"/>
      <c r="MKU271" s="125"/>
      <c r="MKV271" s="44"/>
      <c r="MKW271" s="44"/>
      <c r="MKX271" s="41"/>
      <c r="MKY271" s="42"/>
      <c r="MKZ271" s="42"/>
      <c r="MLA271" s="125"/>
      <c r="MLB271" s="44"/>
      <c r="MLC271" s="44"/>
      <c r="MLD271" s="41"/>
      <c r="MLE271" s="42"/>
      <c r="MLF271" s="42"/>
      <c r="MLG271" s="125"/>
      <c r="MLH271" s="44"/>
      <c r="MLI271" s="44"/>
      <c r="MLJ271" s="41"/>
      <c r="MLK271" s="42"/>
      <c r="MLL271" s="42"/>
      <c r="MLM271" s="125"/>
      <c r="MLN271" s="44"/>
      <c r="MLO271" s="44"/>
      <c r="MLP271" s="41"/>
      <c r="MLQ271" s="42"/>
      <c r="MLR271" s="42"/>
      <c r="MLS271" s="125"/>
      <c r="MLT271" s="44"/>
      <c r="MLU271" s="44"/>
      <c r="MLV271" s="41"/>
      <c r="MLW271" s="42"/>
      <c r="MLX271" s="42"/>
      <c r="MLY271" s="125"/>
      <c r="MLZ271" s="44"/>
      <c r="MMA271" s="44"/>
      <c r="MMB271" s="41"/>
      <c r="MMC271" s="42"/>
      <c r="MMD271" s="42"/>
      <c r="MME271" s="125"/>
      <c r="MMF271" s="44"/>
      <c r="MMG271" s="44"/>
      <c r="MMH271" s="41"/>
      <c r="MMI271" s="42"/>
      <c r="MMJ271" s="42"/>
      <c r="MMK271" s="125"/>
      <c r="MML271" s="44"/>
      <c r="MMM271" s="44"/>
      <c r="MMN271" s="41"/>
      <c r="MMO271" s="42"/>
      <c r="MMP271" s="42"/>
      <c r="MMQ271" s="125"/>
      <c r="MMR271" s="44"/>
      <c r="MMS271" s="44"/>
      <c r="MMT271" s="41"/>
      <c r="MMU271" s="42"/>
      <c r="MMV271" s="42"/>
      <c r="MMW271" s="125"/>
      <c r="MMX271" s="44"/>
      <c r="MMY271" s="44"/>
      <c r="MMZ271" s="41"/>
      <c r="MNA271" s="42"/>
      <c r="MNB271" s="42"/>
      <c r="MNC271" s="125"/>
      <c r="MND271" s="44"/>
      <c r="MNE271" s="44"/>
      <c r="MNF271" s="41"/>
      <c r="MNG271" s="42"/>
      <c r="MNH271" s="42"/>
      <c r="MNI271" s="125"/>
      <c r="MNJ271" s="44"/>
      <c r="MNK271" s="44"/>
      <c r="MNL271" s="41"/>
      <c r="MNM271" s="42"/>
      <c r="MNN271" s="42"/>
      <c r="MNO271" s="125"/>
      <c r="MNP271" s="44"/>
      <c r="MNQ271" s="44"/>
      <c r="MNR271" s="41"/>
      <c r="MNS271" s="42"/>
      <c r="MNT271" s="42"/>
      <c r="MNU271" s="125"/>
      <c r="MNV271" s="44"/>
      <c r="MNW271" s="44"/>
      <c r="MNX271" s="41"/>
      <c r="MNY271" s="42"/>
      <c r="MNZ271" s="42"/>
      <c r="MOA271" s="125"/>
      <c r="MOB271" s="44"/>
      <c r="MOC271" s="44"/>
      <c r="MOD271" s="41"/>
      <c r="MOE271" s="42"/>
      <c r="MOF271" s="42"/>
      <c r="MOG271" s="125"/>
      <c r="MOH271" s="44"/>
      <c r="MOI271" s="44"/>
      <c r="MOJ271" s="41"/>
      <c r="MOK271" s="42"/>
      <c r="MOL271" s="42"/>
      <c r="MOM271" s="125"/>
      <c r="MON271" s="44"/>
      <c r="MOO271" s="44"/>
      <c r="MOP271" s="41"/>
      <c r="MOQ271" s="42"/>
      <c r="MOR271" s="42"/>
      <c r="MOS271" s="125"/>
      <c r="MOT271" s="44"/>
      <c r="MOU271" s="44"/>
      <c r="MOV271" s="41"/>
      <c r="MOW271" s="42"/>
      <c r="MOX271" s="42"/>
      <c r="MOY271" s="125"/>
      <c r="MOZ271" s="44"/>
      <c r="MPA271" s="44"/>
      <c r="MPB271" s="41"/>
      <c r="MPC271" s="42"/>
      <c r="MPD271" s="42"/>
      <c r="MPE271" s="125"/>
      <c r="MPF271" s="44"/>
      <c r="MPG271" s="44"/>
      <c r="MPH271" s="41"/>
      <c r="MPI271" s="42"/>
      <c r="MPJ271" s="42"/>
      <c r="MPK271" s="125"/>
      <c r="MPL271" s="44"/>
      <c r="MPM271" s="44"/>
      <c r="MPN271" s="41"/>
      <c r="MPO271" s="42"/>
      <c r="MPP271" s="42"/>
      <c r="MPQ271" s="125"/>
      <c r="MPR271" s="44"/>
      <c r="MPS271" s="44"/>
      <c r="MPT271" s="41"/>
      <c r="MPU271" s="42"/>
      <c r="MPV271" s="42"/>
      <c r="MPW271" s="125"/>
      <c r="MPX271" s="44"/>
      <c r="MPY271" s="44"/>
      <c r="MPZ271" s="41"/>
      <c r="MQA271" s="42"/>
      <c r="MQB271" s="42"/>
      <c r="MQC271" s="125"/>
      <c r="MQD271" s="44"/>
      <c r="MQE271" s="44"/>
      <c r="MQF271" s="41"/>
      <c r="MQG271" s="42"/>
      <c r="MQH271" s="42"/>
      <c r="MQI271" s="125"/>
      <c r="MQJ271" s="44"/>
      <c r="MQK271" s="44"/>
      <c r="MQL271" s="41"/>
      <c r="MQM271" s="42"/>
      <c r="MQN271" s="42"/>
      <c r="MQO271" s="125"/>
      <c r="MQP271" s="44"/>
      <c r="MQQ271" s="44"/>
      <c r="MQR271" s="41"/>
      <c r="MQS271" s="42"/>
      <c r="MQT271" s="42"/>
      <c r="MQU271" s="125"/>
      <c r="MQV271" s="44"/>
      <c r="MQW271" s="44"/>
      <c r="MQX271" s="41"/>
      <c r="MQY271" s="42"/>
      <c r="MQZ271" s="42"/>
      <c r="MRA271" s="125"/>
      <c r="MRB271" s="44"/>
      <c r="MRC271" s="44"/>
      <c r="MRD271" s="41"/>
      <c r="MRE271" s="42"/>
      <c r="MRF271" s="42"/>
      <c r="MRG271" s="125"/>
      <c r="MRH271" s="44"/>
      <c r="MRI271" s="44"/>
      <c r="MRJ271" s="41"/>
      <c r="MRK271" s="42"/>
      <c r="MRL271" s="42"/>
      <c r="MRM271" s="125"/>
      <c r="MRN271" s="44"/>
      <c r="MRO271" s="44"/>
      <c r="MRP271" s="41"/>
      <c r="MRQ271" s="42"/>
      <c r="MRR271" s="42"/>
      <c r="MRS271" s="125"/>
      <c r="MRT271" s="44"/>
      <c r="MRU271" s="44"/>
      <c r="MRV271" s="41"/>
      <c r="MRW271" s="42"/>
      <c r="MRX271" s="42"/>
      <c r="MRY271" s="125"/>
      <c r="MRZ271" s="44"/>
      <c r="MSA271" s="44"/>
      <c r="MSB271" s="41"/>
      <c r="MSC271" s="42"/>
      <c r="MSD271" s="42"/>
      <c r="MSE271" s="125"/>
      <c r="MSF271" s="44"/>
      <c r="MSG271" s="44"/>
      <c r="MSH271" s="41"/>
      <c r="MSI271" s="42"/>
      <c r="MSJ271" s="42"/>
      <c r="MSK271" s="125"/>
      <c r="MSL271" s="44"/>
      <c r="MSM271" s="44"/>
      <c r="MSN271" s="41"/>
      <c r="MSO271" s="42"/>
      <c r="MSP271" s="42"/>
      <c r="MSQ271" s="125"/>
      <c r="MSR271" s="44"/>
      <c r="MSS271" s="44"/>
      <c r="MST271" s="41"/>
      <c r="MSU271" s="42"/>
      <c r="MSV271" s="42"/>
      <c r="MSW271" s="125"/>
      <c r="MSX271" s="44"/>
      <c r="MSY271" s="44"/>
      <c r="MSZ271" s="41"/>
      <c r="MTA271" s="42"/>
      <c r="MTB271" s="42"/>
      <c r="MTC271" s="125"/>
      <c r="MTD271" s="44"/>
      <c r="MTE271" s="44"/>
      <c r="MTF271" s="41"/>
      <c r="MTG271" s="42"/>
      <c r="MTH271" s="42"/>
      <c r="MTI271" s="125"/>
      <c r="MTJ271" s="44"/>
      <c r="MTK271" s="44"/>
      <c r="MTL271" s="41"/>
      <c r="MTM271" s="42"/>
      <c r="MTN271" s="42"/>
      <c r="MTO271" s="125"/>
      <c r="MTP271" s="44"/>
      <c r="MTQ271" s="44"/>
      <c r="MTR271" s="41"/>
      <c r="MTS271" s="42"/>
      <c r="MTT271" s="42"/>
      <c r="MTU271" s="125"/>
      <c r="MTV271" s="44"/>
      <c r="MTW271" s="44"/>
      <c r="MTX271" s="41"/>
      <c r="MTY271" s="42"/>
      <c r="MTZ271" s="42"/>
      <c r="MUA271" s="125"/>
      <c r="MUB271" s="44"/>
      <c r="MUC271" s="44"/>
      <c r="MUD271" s="41"/>
      <c r="MUE271" s="42"/>
      <c r="MUF271" s="42"/>
      <c r="MUG271" s="125"/>
      <c r="MUH271" s="44"/>
      <c r="MUI271" s="44"/>
      <c r="MUJ271" s="41"/>
      <c r="MUK271" s="42"/>
      <c r="MUL271" s="42"/>
      <c r="MUM271" s="125"/>
      <c r="MUN271" s="44"/>
      <c r="MUO271" s="44"/>
      <c r="MUP271" s="41"/>
      <c r="MUQ271" s="42"/>
      <c r="MUR271" s="42"/>
      <c r="MUS271" s="125"/>
      <c r="MUT271" s="44"/>
      <c r="MUU271" s="44"/>
      <c r="MUV271" s="41"/>
      <c r="MUW271" s="42"/>
      <c r="MUX271" s="42"/>
      <c r="MUY271" s="125"/>
      <c r="MUZ271" s="44"/>
      <c r="MVA271" s="44"/>
      <c r="MVB271" s="41"/>
      <c r="MVC271" s="42"/>
      <c r="MVD271" s="42"/>
      <c r="MVE271" s="125"/>
      <c r="MVF271" s="44"/>
      <c r="MVG271" s="44"/>
      <c r="MVH271" s="41"/>
      <c r="MVI271" s="42"/>
      <c r="MVJ271" s="42"/>
      <c r="MVK271" s="125"/>
      <c r="MVL271" s="44"/>
      <c r="MVM271" s="44"/>
      <c r="MVN271" s="41"/>
      <c r="MVO271" s="42"/>
      <c r="MVP271" s="42"/>
      <c r="MVQ271" s="125"/>
      <c r="MVR271" s="44"/>
      <c r="MVS271" s="44"/>
      <c r="MVT271" s="41"/>
      <c r="MVU271" s="42"/>
      <c r="MVV271" s="42"/>
      <c r="MVW271" s="125"/>
      <c r="MVX271" s="44"/>
      <c r="MVY271" s="44"/>
      <c r="MVZ271" s="41"/>
      <c r="MWA271" s="42"/>
      <c r="MWB271" s="42"/>
      <c r="MWC271" s="125"/>
      <c r="MWD271" s="44"/>
      <c r="MWE271" s="44"/>
      <c r="MWF271" s="41"/>
      <c r="MWG271" s="42"/>
      <c r="MWH271" s="42"/>
      <c r="MWI271" s="125"/>
      <c r="MWJ271" s="44"/>
      <c r="MWK271" s="44"/>
      <c r="MWL271" s="41"/>
      <c r="MWM271" s="42"/>
      <c r="MWN271" s="42"/>
      <c r="MWO271" s="125"/>
      <c r="MWP271" s="44"/>
      <c r="MWQ271" s="44"/>
      <c r="MWR271" s="41"/>
      <c r="MWS271" s="42"/>
      <c r="MWT271" s="42"/>
      <c r="MWU271" s="125"/>
      <c r="MWV271" s="44"/>
      <c r="MWW271" s="44"/>
      <c r="MWX271" s="41"/>
      <c r="MWY271" s="42"/>
      <c r="MWZ271" s="42"/>
      <c r="MXA271" s="125"/>
      <c r="MXB271" s="44"/>
      <c r="MXC271" s="44"/>
      <c r="MXD271" s="41"/>
      <c r="MXE271" s="42"/>
      <c r="MXF271" s="42"/>
      <c r="MXG271" s="125"/>
      <c r="MXH271" s="44"/>
      <c r="MXI271" s="44"/>
      <c r="MXJ271" s="41"/>
      <c r="MXK271" s="42"/>
      <c r="MXL271" s="42"/>
      <c r="MXM271" s="125"/>
      <c r="MXN271" s="44"/>
      <c r="MXO271" s="44"/>
      <c r="MXP271" s="41"/>
      <c r="MXQ271" s="42"/>
      <c r="MXR271" s="42"/>
      <c r="MXS271" s="125"/>
      <c r="MXT271" s="44"/>
      <c r="MXU271" s="44"/>
      <c r="MXV271" s="41"/>
      <c r="MXW271" s="42"/>
      <c r="MXX271" s="42"/>
      <c r="MXY271" s="125"/>
      <c r="MXZ271" s="44"/>
      <c r="MYA271" s="44"/>
      <c r="MYB271" s="41"/>
      <c r="MYC271" s="42"/>
      <c r="MYD271" s="42"/>
      <c r="MYE271" s="125"/>
      <c r="MYF271" s="44"/>
      <c r="MYG271" s="44"/>
      <c r="MYH271" s="41"/>
      <c r="MYI271" s="42"/>
      <c r="MYJ271" s="42"/>
      <c r="MYK271" s="125"/>
      <c r="MYL271" s="44"/>
      <c r="MYM271" s="44"/>
      <c r="MYN271" s="41"/>
      <c r="MYO271" s="42"/>
      <c r="MYP271" s="42"/>
      <c r="MYQ271" s="125"/>
      <c r="MYR271" s="44"/>
      <c r="MYS271" s="44"/>
      <c r="MYT271" s="41"/>
      <c r="MYU271" s="42"/>
      <c r="MYV271" s="42"/>
      <c r="MYW271" s="125"/>
      <c r="MYX271" s="44"/>
      <c r="MYY271" s="44"/>
      <c r="MYZ271" s="41"/>
      <c r="MZA271" s="42"/>
      <c r="MZB271" s="42"/>
      <c r="MZC271" s="125"/>
      <c r="MZD271" s="44"/>
      <c r="MZE271" s="44"/>
      <c r="MZF271" s="41"/>
      <c r="MZG271" s="42"/>
      <c r="MZH271" s="42"/>
      <c r="MZI271" s="125"/>
      <c r="MZJ271" s="44"/>
      <c r="MZK271" s="44"/>
      <c r="MZL271" s="41"/>
      <c r="MZM271" s="42"/>
      <c r="MZN271" s="42"/>
      <c r="MZO271" s="125"/>
      <c r="MZP271" s="44"/>
      <c r="MZQ271" s="44"/>
      <c r="MZR271" s="41"/>
      <c r="MZS271" s="42"/>
      <c r="MZT271" s="42"/>
      <c r="MZU271" s="125"/>
      <c r="MZV271" s="44"/>
      <c r="MZW271" s="44"/>
      <c r="MZX271" s="41"/>
      <c r="MZY271" s="42"/>
      <c r="MZZ271" s="42"/>
      <c r="NAA271" s="125"/>
      <c r="NAB271" s="44"/>
      <c r="NAC271" s="44"/>
      <c r="NAD271" s="41"/>
      <c r="NAE271" s="42"/>
      <c r="NAF271" s="42"/>
      <c r="NAG271" s="125"/>
      <c r="NAH271" s="44"/>
      <c r="NAI271" s="44"/>
      <c r="NAJ271" s="41"/>
      <c r="NAK271" s="42"/>
      <c r="NAL271" s="42"/>
      <c r="NAM271" s="125"/>
      <c r="NAN271" s="44"/>
      <c r="NAO271" s="44"/>
      <c r="NAP271" s="41"/>
      <c r="NAQ271" s="42"/>
      <c r="NAR271" s="42"/>
      <c r="NAS271" s="125"/>
      <c r="NAT271" s="44"/>
      <c r="NAU271" s="44"/>
      <c r="NAV271" s="41"/>
      <c r="NAW271" s="42"/>
      <c r="NAX271" s="42"/>
      <c r="NAY271" s="125"/>
      <c r="NAZ271" s="44"/>
      <c r="NBA271" s="44"/>
      <c r="NBB271" s="41"/>
      <c r="NBC271" s="42"/>
      <c r="NBD271" s="42"/>
      <c r="NBE271" s="125"/>
      <c r="NBF271" s="44"/>
      <c r="NBG271" s="44"/>
      <c r="NBH271" s="41"/>
      <c r="NBI271" s="42"/>
      <c r="NBJ271" s="42"/>
      <c r="NBK271" s="125"/>
      <c r="NBL271" s="44"/>
      <c r="NBM271" s="44"/>
      <c r="NBN271" s="41"/>
      <c r="NBO271" s="42"/>
      <c r="NBP271" s="42"/>
      <c r="NBQ271" s="125"/>
      <c r="NBR271" s="44"/>
      <c r="NBS271" s="44"/>
      <c r="NBT271" s="41"/>
      <c r="NBU271" s="42"/>
      <c r="NBV271" s="42"/>
      <c r="NBW271" s="125"/>
      <c r="NBX271" s="44"/>
      <c r="NBY271" s="44"/>
      <c r="NBZ271" s="41"/>
      <c r="NCA271" s="42"/>
      <c r="NCB271" s="42"/>
      <c r="NCC271" s="125"/>
      <c r="NCD271" s="44"/>
      <c r="NCE271" s="44"/>
      <c r="NCF271" s="41"/>
      <c r="NCG271" s="42"/>
      <c r="NCH271" s="42"/>
      <c r="NCI271" s="125"/>
      <c r="NCJ271" s="44"/>
      <c r="NCK271" s="44"/>
      <c r="NCL271" s="41"/>
      <c r="NCM271" s="42"/>
      <c r="NCN271" s="42"/>
      <c r="NCO271" s="125"/>
      <c r="NCP271" s="44"/>
      <c r="NCQ271" s="44"/>
      <c r="NCR271" s="41"/>
      <c r="NCS271" s="42"/>
      <c r="NCT271" s="42"/>
      <c r="NCU271" s="125"/>
      <c r="NCV271" s="44"/>
      <c r="NCW271" s="44"/>
      <c r="NCX271" s="41"/>
      <c r="NCY271" s="42"/>
      <c r="NCZ271" s="42"/>
      <c r="NDA271" s="125"/>
      <c r="NDB271" s="44"/>
      <c r="NDC271" s="44"/>
      <c r="NDD271" s="41"/>
      <c r="NDE271" s="42"/>
      <c r="NDF271" s="42"/>
      <c r="NDG271" s="125"/>
      <c r="NDH271" s="44"/>
      <c r="NDI271" s="44"/>
      <c r="NDJ271" s="41"/>
      <c r="NDK271" s="42"/>
      <c r="NDL271" s="42"/>
      <c r="NDM271" s="125"/>
      <c r="NDN271" s="44"/>
      <c r="NDO271" s="44"/>
      <c r="NDP271" s="41"/>
      <c r="NDQ271" s="42"/>
      <c r="NDR271" s="42"/>
      <c r="NDS271" s="125"/>
      <c r="NDT271" s="44"/>
      <c r="NDU271" s="44"/>
      <c r="NDV271" s="41"/>
      <c r="NDW271" s="42"/>
      <c r="NDX271" s="42"/>
      <c r="NDY271" s="125"/>
      <c r="NDZ271" s="44"/>
      <c r="NEA271" s="44"/>
      <c r="NEB271" s="41"/>
      <c r="NEC271" s="42"/>
      <c r="NED271" s="42"/>
      <c r="NEE271" s="125"/>
      <c r="NEF271" s="44"/>
      <c r="NEG271" s="44"/>
      <c r="NEH271" s="41"/>
      <c r="NEI271" s="42"/>
      <c r="NEJ271" s="42"/>
      <c r="NEK271" s="125"/>
      <c r="NEL271" s="44"/>
      <c r="NEM271" s="44"/>
      <c r="NEN271" s="41"/>
      <c r="NEO271" s="42"/>
      <c r="NEP271" s="42"/>
      <c r="NEQ271" s="125"/>
      <c r="NER271" s="44"/>
      <c r="NES271" s="44"/>
      <c r="NET271" s="41"/>
      <c r="NEU271" s="42"/>
      <c r="NEV271" s="42"/>
      <c r="NEW271" s="125"/>
      <c r="NEX271" s="44"/>
      <c r="NEY271" s="44"/>
      <c r="NEZ271" s="41"/>
      <c r="NFA271" s="42"/>
      <c r="NFB271" s="42"/>
      <c r="NFC271" s="125"/>
      <c r="NFD271" s="44"/>
      <c r="NFE271" s="44"/>
      <c r="NFF271" s="41"/>
      <c r="NFG271" s="42"/>
      <c r="NFH271" s="42"/>
      <c r="NFI271" s="125"/>
      <c r="NFJ271" s="44"/>
      <c r="NFK271" s="44"/>
      <c r="NFL271" s="41"/>
      <c r="NFM271" s="42"/>
      <c r="NFN271" s="42"/>
      <c r="NFO271" s="125"/>
      <c r="NFP271" s="44"/>
      <c r="NFQ271" s="44"/>
      <c r="NFR271" s="41"/>
      <c r="NFS271" s="42"/>
      <c r="NFT271" s="42"/>
      <c r="NFU271" s="125"/>
      <c r="NFV271" s="44"/>
      <c r="NFW271" s="44"/>
      <c r="NFX271" s="41"/>
      <c r="NFY271" s="42"/>
      <c r="NFZ271" s="42"/>
      <c r="NGA271" s="125"/>
      <c r="NGB271" s="44"/>
      <c r="NGC271" s="44"/>
      <c r="NGD271" s="41"/>
      <c r="NGE271" s="42"/>
      <c r="NGF271" s="42"/>
      <c r="NGG271" s="125"/>
      <c r="NGH271" s="44"/>
      <c r="NGI271" s="44"/>
      <c r="NGJ271" s="41"/>
      <c r="NGK271" s="42"/>
      <c r="NGL271" s="42"/>
      <c r="NGM271" s="125"/>
      <c r="NGN271" s="44"/>
      <c r="NGO271" s="44"/>
      <c r="NGP271" s="41"/>
      <c r="NGQ271" s="42"/>
      <c r="NGR271" s="42"/>
      <c r="NGS271" s="125"/>
      <c r="NGT271" s="44"/>
      <c r="NGU271" s="44"/>
      <c r="NGV271" s="41"/>
      <c r="NGW271" s="42"/>
      <c r="NGX271" s="42"/>
      <c r="NGY271" s="125"/>
      <c r="NGZ271" s="44"/>
      <c r="NHA271" s="44"/>
      <c r="NHB271" s="41"/>
      <c r="NHC271" s="42"/>
      <c r="NHD271" s="42"/>
      <c r="NHE271" s="125"/>
      <c r="NHF271" s="44"/>
      <c r="NHG271" s="44"/>
      <c r="NHH271" s="41"/>
      <c r="NHI271" s="42"/>
      <c r="NHJ271" s="42"/>
      <c r="NHK271" s="125"/>
      <c r="NHL271" s="44"/>
      <c r="NHM271" s="44"/>
      <c r="NHN271" s="41"/>
      <c r="NHO271" s="42"/>
      <c r="NHP271" s="42"/>
      <c r="NHQ271" s="125"/>
      <c r="NHR271" s="44"/>
      <c r="NHS271" s="44"/>
      <c r="NHT271" s="41"/>
      <c r="NHU271" s="42"/>
      <c r="NHV271" s="42"/>
      <c r="NHW271" s="125"/>
      <c r="NHX271" s="44"/>
      <c r="NHY271" s="44"/>
      <c r="NHZ271" s="41"/>
      <c r="NIA271" s="42"/>
      <c r="NIB271" s="42"/>
      <c r="NIC271" s="125"/>
      <c r="NID271" s="44"/>
      <c r="NIE271" s="44"/>
      <c r="NIF271" s="41"/>
      <c r="NIG271" s="42"/>
      <c r="NIH271" s="42"/>
      <c r="NII271" s="125"/>
      <c r="NIJ271" s="44"/>
      <c r="NIK271" s="44"/>
      <c r="NIL271" s="41"/>
      <c r="NIM271" s="42"/>
      <c r="NIN271" s="42"/>
      <c r="NIO271" s="125"/>
      <c r="NIP271" s="44"/>
      <c r="NIQ271" s="44"/>
      <c r="NIR271" s="41"/>
      <c r="NIS271" s="42"/>
      <c r="NIT271" s="42"/>
      <c r="NIU271" s="125"/>
      <c r="NIV271" s="44"/>
      <c r="NIW271" s="44"/>
      <c r="NIX271" s="41"/>
      <c r="NIY271" s="42"/>
      <c r="NIZ271" s="42"/>
      <c r="NJA271" s="125"/>
      <c r="NJB271" s="44"/>
      <c r="NJC271" s="44"/>
      <c r="NJD271" s="41"/>
      <c r="NJE271" s="42"/>
      <c r="NJF271" s="42"/>
      <c r="NJG271" s="125"/>
      <c r="NJH271" s="44"/>
      <c r="NJI271" s="44"/>
      <c r="NJJ271" s="41"/>
      <c r="NJK271" s="42"/>
      <c r="NJL271" s="42"/>
      <c r="NJM271" s="125"/>
      <c r="NJN271" s="44"/>
      <c r="NJO271" s="44"/>
      <c r="NJP271" s="41"/>
      <c r="NJQ271" s="42"/>
      <c r="NJR271" s="42"/>
      <c r="NJS271" s="125"/>
      <c r="NJT271" s="44"/>
      <c r="NJU271" s="44"/>
      <c r="NJV271" s="41"/>
      <c r="NJW271" s="42"/>
      <c r="NJX271" s="42"/>
      <c r="NJY271" s="125"/>
      <c r="NJZ271" s="44"/>
      <c r="NKA271" s="44"/>
      <c r="NKB271" s="41"/>
      <c r="NKC271" s="42"/>
      <c r="NKD271" s="42"/>
      <c r="NKE271" s="125"/>
      <c r="NKF271" s="44"/>
      <c r="NKG271" s="44"/>
      <c r="NKH271" s="41"/>
      <c r="NKI271" s="42"/>
      <c r="NKJ271" s="42"/>
      <c r="NKK271" s="125"/>
      <c r="NKL271" s="44"/>
      <c r="NKM271" s="44"/>
      <c r="NKN271" s="41"/>
      <c r="NKO271" s="42"/>
      <c r="NKP271" s="42"/>
      <c r="NKQ271" s="125"/>
      <c r="NKR271" s="44"/>
      <c r="NKS271" s="44"/>
      <c r="NKT271" s="41"/>
      <c r="NKU271" s="42"/>
      <c r="NKV271" s="42"/>
      <c r="NKW271" s="125"/>
      <c r="NKX271" s="44"/>
      <c r="NKY271" s="44"/>
      <c r="NKZ271" s="41"/>
      <c r="NLA271" s="42"/>
      <c r="NLB271" s="42"/>
      <c r="NLC271" s="125"/>
      <c r="NLD271" s="44"/>
      <c r="NLE271" s="44"/>
      <c r="NLF271" s="41"/>
      <c r="NLG271" s="42"/>
      <c r="NLH271" s="42"/>
      <c r="NLI271" s="125"/>
      <c r="NLJ271" s="44"/>
      <c r="NLK271" s="44"/>
      <c r="NLL271" s="41"/>
      <c r="NLM271" s="42"/>
      <c r="NLN271" s="42"/>
      <c r="NLO271" s="125"/>
      <c r="NLP271" s="44"/>
      <c r="NLQ271" s="44"/>
      <c r="NLR271" s="41"/>
      <c r="NLS271" s="42"/>
      <c r="NLT271" s="42"/>
      <c r="NLU271" s="125"/>
      <c r="NLV271" s="44"/>
      <c r="NLW271" s="44"/>
      <c r="NLX271" s="41"/>
      <c r="NLY271" s="42"/>
      <c r="NLZ271" s="42"/>
      <c r="NMA271" s="125"/>
      <c r="NMB271" s="44"/>
      <c r="NMC271" s="44"/>
      <c r="NMD271" s="41"/>
      <c r="NME271" s="42"/>
      <c r="NMF271" s="42"/>
      <c r="NMG271" s="125"/>
      <c r="NMH271" s="44"/>
      <c r="NMI271" s="44"/>
      <c r="NMJ271" s="41"/>
      <c r="NMK271" s="42"/>
      <c r="NML271" s="42"/>
      <c r="NMM271" s="125"/>
      <c r="NMN271" s="44"/>
      <c r="NMO271" s="44"/>
      <c r="NMP271" s="41"/>
      <c r="NMQ271" s="42"/>
      <c r="NMR271" s="42"/>
      <c r="NMS271" s="125"/>
      <c r="NMT271" s="44"/>
      <c r="NMU271" s="44"/>
      <c r="NMV271" s="41"/>
      <c r="NMW271" s="42"/>
      <c r="NMX271" s="42"/>
      <c r="NMY271" s="125"/>
      <c r="NMZ271" s="44"/>
      <c r="NNA271" s="44"/>
      <c r="NNB271" s="41"/>
      <c r="NNC271" s="42"/>
      <c r="NND271" s="42"/>
      <c r="NNE271" s="125"/>
      <c r="NNF271" s="44"/>
      <c r="NNG271" s="44"/>
      <c r="NNH271" s="41"/>
      <c r="NNI271" s="42"/>
      <c r="NNJ271" s="42"/>
      <c r="NNK271" s="125"/>
      <c r="NNL271" s="44"/>
      <c r="NNM271" s="44"/>
      <c r="NNN271" s="41"/>
      <c r="NNO271" s="42"/>
      <c r="NNP271" s="42"/>
      <c r="NNQ271" s="125"/>
      <c r="NNR271" s="44"/>
      <c r="NNS271" s="44"/>
      <c r="NNT271" s="41"/>
      <c r="NNU271" s="42"/>
      <c r="NNV271" s="42"/>
      <c r="NNW271" s="125"/>
      <c r="NNX271" s="44"/>
      <c r="NNY271" s="44"/>
      <c r="NNZ271" s="41"/>
      <c r="NOA271" s="42"/>
      <c r="NOB271" s="42"/>
      <c r="NOC271" s="125"/>
      <c r="NOD271" s="44"/>
      <c r="NOE271" s="44"/>
      <c r="NOF271" s="41"/>
      <c r="NOG271" s="42"/>
      <c r="NOH271" s="42"/>
      <c r="NOI271" s="125"/>
      <c r="NOJ271" s="44"/>
      <c r="NOK271" s="44"/>
      <c r="NOL271" s="41"/>
      <c r="NOM271" s="42"/>
      <c r="NON271" s="42"/>
      <c r="NOO271" s="125"/>
      <c r="NOP271" s="44"/>
      <c r="NOQ271" s="44"/>
      <c r="NOR271" s="41"/>
      <c r="NOS271" s="42"/>
      <c r="NOT271" s="42"/>
      <c r="NOU271" s="125"/>
      <c r="NOV271" s="44"/>
      <c r="NOW271" s="44"/>
      <c r="NOX271" s="41"/>
      <c r="NOY271" s="42"/>
      <c r="NOZ271" s="42"/>
      <c r="NPA271" s="125"/>
      <c r="NPB271" s="44"/>
      <c r="NPC271" s="44"/>
      <c r="NPD271" s="41"/>
      <c r="NPE271" s="42"/>
      <c r="NPF271" s="42"/>
      <c r="NPG271" s="125"/>
      <c r="NPH271" s="44"/>
      <c r="NPI271" s="44"/>
      <c r="NPJ271" s="41"/>
      <c r="NPK271" s="42"/>
      <c r="NPL271" s="42"/>
      <c r="NPM271" s="125"/>
      <c r="NPN271" s="44"/>
      <c r="NPO271" s="44"/>
      <c r="NPP271" s="41"/>
      <c r="NPQ271" s="42"/>
      <c r="NPR271" s="42"/>
      <c r="NPS271" s="125"/>
      <c r="NPT271" s="44"/>
      <c r="NPU271" s="44"/>
      <c r="NPV271" s="41"/>
      <c r="NPW271" s="42"/>
      <c r="NPX271" s="42"/>
      <c r="NPY271" s="125"/>
      <c r="NPZ271" s="44"/>
      <c r="NQA271" s="44"/>
      <c r="NQB271" s="41"/>
      <c r="NQC271" s="42"/>
      <c r="NQD271" s="42"/>
      <c r="NQE271" s="125"/>
      <c r="NQF271" s="44"/>
      <c r="NQG271" s="44"/>
      <c r="NQH271" s="41"/>
      <c r="NQI271" s="42"/>
      <c r="NQJ271" s="42"/>
      <c r="NQK271" s="125"/>
      <c r="NQL271" s="44"/>
      <c r="NQM271" s="44"/>
      <c r="NQN271" s="41"/>
      <c r="NQO271" s="42"/>
      <c r="NQP271" s="42"/>
      <c r="NQQ271" s="125"/>
      <c r="NQR271" s="44"/>
      <c r="NQS271" s="44"/>
      <c r="NQT271" s="41"/>
      <c r="NQU271" s="42"/>
      <c r="NQV271" s="42"/>
      <c r="NQW271" s="125"/>
      <c r="NQX271" s="44"/>
      <c r="NQY271" s="44"/>
      <c r="NQZ271" s="41"/>
      <c r="NRA271" s="42"/>
      <c r="NRB271" s="42"/>
      <c r="NRC271" s="125"/>
      <c r="NRD271" s="44"/>
      <c r="NRE271" s="44"/>
      <c r="NRF271" s="41"/>
      <c r="NRG271" s="42"/>
      <c r="NRH271" s="42"/>
      <c r="NRI271" s="125"/>
      <c r="NRJ271" s="44"/>
      <c r="NRK271" s="44"/>
      <c r="NRL271" s="41"/>
      <c r="NRM271" s="42"/>
      <c r="NRN271" s="42"/>
      <c r="NRO271" s="125"/>
      <c r="NRP271" s="44"/>
      <c r="NRQ271" s="44"/>
      <c r="NRR271" s="41"/>
      <c r="NRS271" s="42"/>
      <c r="NRT271" s="42"/>
      <c r="NRU271" s="125"/>
      <c r="NRV271" s="44"/>
      <c r="NRW271" s="44"/>
      <c r="NRX271" s="41"/>
      <c r="NRY271" s="42"/>
      <c r="NRZ271" s="42"/>
      <c r="NSA271" s="125"/>
      <c r="NSB271" s="44"/>
      <c r="NSC271" s="44"/>
      <c r="NSD271" s="41"/>
      <c r="NSE271" s="42"/>
      <c r="NSF271" s="42"/>
      <c r="NSG271" s="125"/>
      <c r="NSH271" s="44"/>
      <c r="NSI271" s="44"/>
      <c r="NSJ271" s="41"/>
      <c r="NSK271" s="42"/>
      <c r="NSL271" s="42"/>
      <c r="NSM271" s="125"/>
      <c r="NSN271" s="44"/>
      <c r="NSO271" s="44"/>
      <c r="NSP271" s="41"/>
      <c r="NSQ271" s="42"/>
      <c r="NSR271" s="42"/>
      <c r="NSS271" s="125"/>
      <c r="NST271" s="44"/>
      <c r="NSU271" s="44"/>
      <c r="NSV271" s="41"/>
      <c r="NSW271" s="42"/>
      <c r="NSX271" s="42"/>
      <c r="NSY271" s="125"/>
      <c r="NSZ271" s="44"/>
      <c r="NTA271" s="44"/>
      <c r="NTB271" s="41"/>
      <c r="NTC271" s="42"/>
      <c r="NTD271" s="42"/>
      <c r="NTE271" s="125"/>
      <c r="NTF271" s="44"/>
      <c r="NTG271" s="44"/>
      <c r="NTH271" s="41"/>
      <c r="NTI271" s="42"/>
      <c r="NTJ271" s="42"/>
      <c r="NTK271" s="125"/>
      <c r="NTL271" s="44"/>
      <c r="NTM271" s="44"/>
      <c r="NTN271" s="41"/>
      <c r="NTO271" s="42"/>
      <c r="NTP271" s="42"/>
      <c r="NTQ271" s="125"/>
      <c r="NTR271" s="44"/>
      <c r="NTS271" s="44"/>
      <c r="NTT271" s="41"/>
      <c r="NTU271" s="42"/>
      <c r="NTV271" s="42"/>
      <c r="NTW271" s="125"/>
      <c r="NTX271" s="44"/>
      <c r="NTY271" s="44"/>
      <c r="NTZ271" s="41"/>
      <c r="NUA271" s="42"/>
      <c r="NUB271" s="42"/>
      <c r="NUC271" s="125"/>
      <c r="NUD271" s="44"/>
      <c r="NUE271" s="44"/>
      <c r="NUF271" s="41"/>
      <c r="NUG271" s="42"/>
      <c r="NUH271" s="42"/>
      <c r="NUI271" s="125"/>
      <c r="NUJ271" s="44"/>
      <c r="NUK271" s="44"/>
      <c r="NUL271" s="41"/>
      <c r="NUM271" s="42"/>
      <c r="NUN271" s="42"/>
      <c r="NUO271" s="125"/>
      <c r="NUP271" s="44"/>
      <c r="NUQ271" s="44"/>
      <c r="NUR271" s="41"/>
      <c r="NUS271" s="42"/>
      <c r="NUT271" s="42"/>
      <c r="NUU271" s="125"/>
      <c r="NUV271" s="44"/>
      <c r="NUW271" s="44"/>
      <c r="NUX271" s="41"/>
      <c r="NUY271" s="42"/>
      <c r="NUZ271" s="42"/>
      <c r="NVA271" s="125"/>
      <c r="NVB271" s="44"/>
      <c r="NVC271" s="44"/>
      <c r="NVD271" s="41"/>
      <c r="NVE271" s="42"/>
      <c r="NVF271" s="42"/>
      <c r="NVG271" s="125"/>
      <c r="NVH271" s="44"/>
      <c r="NVI271" s="44"/>
      <c r="NVJ271" s="41"/>
      <c r="NVK271" s="42"/>
      <c r="NVL271" s="42"/>
      <c r="NVM271" s="125"/>
      <c r="NVN271" s="44"/>
      <c r="NVO271" s="44"/>
      <c r="NVP271" s="41"/>
      <c r="NVQ271" s="42"/>
      <c r="NVR271" s="42"/>
      <c r="NVS271" s="125"/>
      <c r="NVT271" s="44"/>
      <c r="NVU271" s="44"/>
      <c r="NVV271" s="41"/>
      <c r="NVW271" s="42"/>
      <c r="NVX271" s="42"/>
      <c r="NVY271" s="125"/>
      <c r="NVZ271" s="44"/>
      <c r="NWA271" s="44"/>
      <c r="NWB271" s="41"/>
      <c r="NWC271" s="42"/>
      <c r="NWD271" s="42"/>
      <c r="NWE271" s="125"/>
      <c r="NWF271" s="44"/>
      <c r="NWG271" s="44"/>
      <c r="NWH271" s="41"/>
      <c r="NWI271" s="42"/>
      <c r="NWJ271" s="42"/>
      <c r="NWK271" s="125"/>
      <c r="NWL271" s="44"/>
      <c r="NWM271" s="44"/>
      <c r="NWN271" s="41"/>
      <c r="NWO271" s="42"/>
      <c r="NWP271" s="42"/>
      <c r="NWQ271" s="125"/>
      <c r="NWR271" s="44"/>
      <c r="NWS271" s="44"/>
      <c r="NWT271" s="41"/>
      <c r="NWU271" s="42"/>
      <c r="NWV271" s="42"/>
      <c r="NWW271" s="125"/>
      <c r="NWX271" s="44"/>
      <c r="NWY271" s="44"/>
      <c r="NWZ271" s="41"/>
      <c r="NXA271" s="42"/>
      <c r="NXB271" s="42"/>
      <c r="NXC271" s="125"/>
      <c r="NXD271" s="44"/>
      <c r="NXE271" s="44"/>
      <c r="NXF271" s="41"/>
      <c r="NXG271" s="42"/>
      <c r="NXH271" s="42"/>
      <c r="NXI271" s="125"/>
      <c r="NXJ271" s="44"/>
      <c r="NXK271" s="44"/>
      <c r="NXL271" s="41"/>
      <c r="NXM271" s="42"/>
      <c r="NXN271" s="42"/>
      <c r="NXO271" s="125"/>
      <c r="NXP271" s="44"/>
      <c r="NXQ271" s="44"/>
      <c r="NXR271" s="41"/>
      <c r="NXS271" s="42"/>
      <c r="NXT271" s="42"/>
      <c r="NXU271" s="125"/>
      <c r="NXV271" s="44"/>
      <c r="NXW271" s="44"/>
      <c r="NXX271" s="41"/>
      <c r="NXY271" s="42"/>
      <c r="NXZ271" s="42"/>
      <c r="NYA271" s="125"/>
      <c r="NYB271" s="44"/>
      <c r="NYC271" s="44"/>
      <c r="NYD271" s="41"/>
      <c r="NYE271" s="42"/>
      <c r="NYF271" s="42"/>
      <c r="NYG271" s="125"/>
      <c r="NYH271" s="44"/>
      <c r="NYI271" s="44"/>
      <c r="NYJ271" s="41"/>
      <c r="NYK271" s="42"/>
      <c r="NYL271" s="42"/>
      <c r="NYM271" s="125"/>
      <c r="NYN271" s="44"/>
      <c r="NYO271" s="44"/>
      <c r="NYP271" s="41"/>
      <c r="NYQ271" s="42"/>
      <c r="NYR271" s="42"/>
      <c r="NYS271" s="125"/>
      <c r="NYT271" s="44"/>
      <c r="NYU271" s="44"/>
      <c r="NYV271" s="41"/>
      <c r="NYW271" s="42"/>
      <c r="NYX271" s="42"/>
      <c r="NYY271" s="125"/>
      <c r="NYZ271" s="44"/>
      <c r="NZA271" s="44"/>
      <c r="NZB271" s="41"/>
      <c r="NZC271" s="42"/>
      <c r="NZD271" s="42"/>
      <c r="NZE271" s="125"/>
      <c r="NZF271" s="44"/>
      <c r="NZG271" s="44"/>
      <c r="NZH271" s="41"/>
      <c r="NZI271" s="42"/>
      <c r="NZJ271" s="42"/>
      <c r="NZK271" s="125"/>
      <c r="NZL271" s="44"/>
      <c r="NZM271" s="44"/>
      <c r="NZN271" s="41"/>
      <c r="NZO271" s="42"/>
      <c r="NZP271" s="42"/>
      <c r="NZQ271" s="125"/>
      <c r="NZR271" s="44"/>
      <c r="NZS271" s="44"/>
      <c r="NZT271" s="41"/>
      <c r="NZU271" s="42"/>
      <c r="NZV271" s="42"/>
      <c r="NZW271" s="125"/>
      <c r="NZX271" s="44"/>
      <c r="NZY271" s="44"/>
      <c r="NZZ271" s="41"/>
      <c r="OAA271" s="42"/>
      <c r="OAB271" s="42"/>
      <c r="OAC271" s="125"/>
      <c r="OAD271" s="44"/>
      <c r="OAE271" s="44"/>
      <c r="OAF271" s="41"/>
      <c r="OAG271" s="42"/>
      <c r="OAH271" s="42"/>
      <c r="OAI271" s="125"/>
      <c r="OAJ271" s="44"/>
      <c r="OAK271" s="44"/>
      <c r="OAL271" s="41"/>
      <c r="OAM271" s="42"/>
      <c r="OAN271" s="42"/>
      <c r="OAO271" s="125"/>
      <c r="OAP271" s="44"/>
      <c r="OAQ271" s="44"/>
      <c r="OAR271" s="41"/>
      <c r="OAS271" s="42"/>
      <c r="OAT271" s="42"/>
      <c r="OAU271" s="125"/>
      <c r="OAV271" s="44"/>
      <c r="OAW271" s="44"/>
      <c r="OAX271" s="41"/>
      <c r="OAY271" s="42"/>
      <c r="OAZ271" s="42"/>
      <c r="OBA271" s="125"/>
      <c r="OBB271" s="44"/>
      <c r="OBC271" s="44"/>
      <c r="OBD271" s="41"/>
      <c r="OBE271" s="42"/>
      <c r="OBF271" s="42"/>
      <c r="OBG271" s="125"/>
      <c r="OBH271" s="44"/>
      <c r="OBI271" s="44"/>
      <c r="OBJ271" s="41"/>
      <c r="OBK271" s="42"/>
      <c r="OBL271" s="42"/>
      <c r="OBM271" s="125"/>
      <c r="OBN271" s="44"/>
      <c r="OBO271" s="44"/>
      <c r="OBP271" s="41"/>
      <c r="OBQ271" s="42"/>
      <c r="OBR271" s="42"/>
      <c r="OBS271" s="125"/>
      <c r="OBT271" s="44"/>
      <c r="OBU271" s="44"/>
      <c r="OBV271" s="41"/>
      <c r="OBW271" s="42"/>
      <c r="OBX271" s="42"/>
      <c r="OBY271" s="125"/>
      <c r="OBZ271" s="44"/>
      <c r="OCA271" s="44"/>
      <c r="OCB271" s="41"/>
      <c r="OCC271" s="42"/>
      <c r="OCD271" s="42"/>
      <c r="OCE271" s="125"/>
      <c r="OCF271" s="44"/>
      <c r="OCG271" s="44"/>
      <c r="OCH271" s="41"/>
      <c r="OCI271" s="42"/>
      <c r="OCJ271" s="42"/>
      <c r="OCK271" s="125"/>
      <c r="OCL271" s="44"/>
      <c r="OCM271" s="44"/>
      <c r="OCN271" s="41"/>
      <c r="OCO271" s="42"/>
      <c r="OCP271" s="42"/>
      <c r="OCQ271" s="125"/>
      <c r="OCR271" s="44"/>
      <c r="OCS271" s="44"/>
      <c r="OCT271" s="41"/>
      <c r="OCU271" s="42"/>
      <c r="OCV271" s="42"/>
      <c r="OCW271" s="125"/>
      <c r="OCX271" s="44"/>
      <c r="OCY271" s="44"/>
      <c r="OCZ271" s="41"/>
      <c r="ODA271" s="42"/>
      <c r="ODB271" s="42"/>
      <c r="ODC271" s="125"/>
      <c r="ODD271" s="44"/>
      <c r="ODE271" s="44"/>
      <c r="ODF271" s="41"/>
      <c r="ODG271" s="42"/>
      <c r="ODH271" s="42"/>
      <c r="ODI271" s="125"/>
      <c r="ODJ271" s="44"/>
      <c r="ODK271" s="44"/>
      <c r="ODL271" s="41"/>
      <c r="ODM271" s="42"/>
      <c r="ODN271" s="42"/>
      <c r="ODO271" s="125"/>
      <c r="ODP271" s="44"/>
      <c r="ODQ271" s="44"/>
      <c r="ODR271" s="41"/>
      <c r="ODS271" s="42"/>
      <c r="ODT271" s="42"/>
      <c r="ODU271" s="125"/>
      <c r="ODV271" s="44"/>
      <c r="ODW271" s="44"/>
      <c r="ODX271" s="41"/>
      <c r="ODY271" s="42"/>
      <c r="ODZ271" s="42"/>
      <c r="OEA271" s="125"/>
      <c r="OEB271" s="44"/>
      <c r="OEC271" s="44"/>
      <c r="OED271" s="41"/>
      <c r="OEE271" s="42"/>
      <c r="OEF271" s="42"/>
      <c r="OEG271" s="125"/>
      <c r="OEH271" s="44"/>
      <c r="OEI271" s="44"/>
      <c r="OEJ271" s="41"/>
      <c r="OEK271" s="42"/>
      <c r="OEL271" s="42"/>
      <c r="OEM271" s="125"/>
      <c r="OEN271" s="44"/>
      <c r="OEO271" s="44"/>
      <c r="OEP271" s="41"/>
      <c r="OEQ271" s="42"/>
      <c r="OER271" s="42"/>
      <c r="OES271" s="125"/>
      <c r="OET271" s="44"/>
      <c r="OEU271" s="44"/>
      <c r="OEV271" s="41"/>
      <c r="OEW271" s="42"/>
      <c r="OEX271" s="42"/>
      <c r="OEY271" s="125"/>
      <c r="OEZ271" s="44"/>
      <c r="OFA271" s="44"/>
      <c r="OFB271" s="41"/>
      <c r="OFC271" s="42"/>
      <c r="OFD271" s="42"/>
      <c r="OFE271" s="125"/>
      <c r="OFF271" s="44"/>
      <c r="OFG271" s="44"/>
      <c r="OFH271" s="41"/>
      <c r="OFI271" s="42"/>
      <c r="OFJ271" s="42"/>
      <c r="OFK271" s="125"/>
      <c r="OFL271" s="44"/>
      <c r="OFM271" s="44"/>
      <c r="OFN271" s="41"/>
      <c r="OFO271" s="42"/>
      <c r="OFP271" s="42"/>
      <c r="OFQ271" s="125"/>
      <c r="OFR271" s="44"/>
      <c r="OFS271" s="44"/>
      <c r="OFT271" s="41"/>
      <c r="OFU271" s="42"/>
      <c r="OFV271" s="42"/>
      <c r="OFW271" s="125"/>
      <c r="OFX271" s="44"/>
      <c r="OFY271" s="44"/>
      <c r="OFZ271" s="41"/>
      <c r="OGA271" s="42"/>
      <c r="OGB271" s="42"/>
      <c r="OGC271" s="125"/>
      <c r="OGD271" s="44"/>
      <c r="OGE271" s="44"/>
      <c r="OGF271" s="41"/>
      <c r="OGG271" s="42"/>
      <c r="OGH271" s="42"/>
      <c r="OGI271" s="125"/>
      <c r="OGJ271" s="44"/>
      <c r="OGK271" s="44"/>
      <c r="OGL271" s="41"/>
      <c r="OGM271" s="42"/>
      <c r="OGN271" s="42"/>
      <c r="OGO271" s="125"/>
      <c r="OGP271" s="44"/>
      <c r="OGQ271" s="44"/>
      <c r="OGR271" s="41"/>
      <c r="OGS271" s="42"/>
      <c r="OGT271" s="42"/>
      <c r="OGU271" s="125"/>
      <c r="OGV271" s="44"/>
      <c r="OGW271" s="44"/>
      <c r="OGX271" s="41"/>
      <c r="OGY271" s="42"/>
      <c r="OGZ271" s="42"/>
      <c r="OHA271" s="125"/>
      <c r="OHB271" s="44"/>
      <c r="OHC271" s="44"/>
      <c r="OHD271" s="41"/>
      <c r="OHE271" s="42"/>
      <c r="OHF271" s="42"/>
      <c r="OHG271" s="125"/>
      <c r="OHH271" s="44"/>
      <c r="OHI271" s="44"/>
      <c r="OHJ271" s="41"/>
      <c r="OHK271" s="42"/>
      <c r="OHL271" s="42"/>
      <c r="OHM271" s="125"/>
      <c r="OHN271" s="44"/>
      <c r="OHO271" s="44"/>
      <c r="OHP271" s="41"/>
      <c r="OHQ271" s="42"/>
      <c r="OHR271" s="42"/>
      <c r="OHS271" s="125"/>
      <c r="OHT271" s="44"/>
      <c r="OHU271" s="44"/>
      <c r="OHV271" s="41"/>
      <c r="OHW271" s="42"/>
      <c r="OHX271" s="42"/>
      <c r="OHY271" s="125"/>
      <c r="OHZ271" s="44"/>
      <c r="OIA271" s="44"/>
      <c r="OIB271" s="41"/>
      <c r="OIC271" s="42"/>
      <c r="OID271" s="42"/>
      <c r="OIE271" s="125"/>
      <c r="OIF271" s="44"/>
      <c r="OIG271" s="44"/>
      <c r="OIH271" s="41"/>
      <c r="OII271" s="42"/>
      <c r="OIJ271" s="42"/>
      <c r="OIK271" s="125"/>
      <c r="OIL271" s="44"/>
      <c r="OIM271" s="44"/>
      <c r="OIN271" s="41"/>
      <c r="OIO271" s="42"/>
      <c r="OIP271" s="42"/>
      <c r="OIQ271" s="125"/>
      <c r="OIR271" s="44"/>
      <c r="OIS271" s="44"/>
      <c r="OIT271" s="41"/>
      <c r="OIU271" s="42"/>
      <c r="OIV271" s="42"/>
      <c r="OIW271" s="125"/>
      <c r="OIX271" s="44"/>
      <c r="OIY271" s="44"/>
      <c r="OIZ271" s="41"/>
      <c r="OJA271" s="42"/>
      <c r="OJB271" s="42"/>
      <c r="OJC271" s="125"/>
      <c r="OJD271" s="44"/>
      <c r="OJE271" s="44"/>
      <c r="OJF271" s="41"/>
      <c r="OJG271" s="42"/>
      <c r="OJH271" s="42"/>
      <c r="OJI271" s="125"/>
      <c r="OJJ271" s="44"/>
      <c r="OJK271" s="44"/>
      <c r="OJL271" s="41"/>
      <c r="OJM271" s="42"/>
      <c r="OJN271" s="42"/>
      <c r="OJO271" s="125"/>
      <c r="OJP271" s="44"/>
      <c r="OJQ271" s="44"/>
      <c r="OJR271" s="41"/>
      <c r="OJS271" s="42"/>
      <c r="OJT271" s="42"/>
      <c r="OJU271" s="125"/>
      <c r="OJV271" s="44"/>
      <c r="OJW271" s="44"/>
      <c r="OJX271" s="41"/>
      <c r="OJY271" s="42"/>
      <c r="OJZ271" s="42"/>
      <c r="OKA271" s="125"/>
      <c r="OKB271" s="44"/>
      <c r="OKC271" s="44"/>
      <c r="OKD271" s="41"/>
      <c r="OKE271" s="42"/>
      <c r="OKF271" s="42"/>
      <c r="OKG271" s="125"/>
      <c r="OKH271" s="44"/>
      <c r="OKI271" s="44"/>
      <c r="OKJ271" s="41"/>
      <c r="OKK271" s="42"/>
      <c r="OKL271" s="42"/>
      <c r="OKM271" s="125"/>
      <c r="OKN271" s="44"/>
      <c r="OKO271" s="44"/>
      <c r="OKP271" s="41"/>
      <c r="OKQ271" s="42"/>
      <c r="OKR271" s="42"/>
      <c r="OKS271" s="125"/>
      <c r="OKT271" s="44"/>
      <c r="OKU271" s="44"/>
      <c r="OKV271" s="41"/>
      <c r="OKW271" s="42"/>
      <c r="OKX271" s="42"/>
      <c r="OKY271" s="125"/>
      <c r="OKZ271" s="44"/>
      <c r="OLA271" s="44"/>
      <c r="OLB271" s="41"/>
      <c r="OLC271" s="42"/>
      <c r="OLD271" s="42"/>
      <c r="OLE271" s="125"/>
      <c r="OLF271" s="44"/>
      <c r="OLG271" s="44"/>
      <c r="OLH271" s="41"/>
      <c r="OLI271" s="42"/>
      <c r="OLJ271" s="42"/>
      <c r="OLK271" s="125"/>
      <c r="OLL271" s="44"/>
      <c r="OLM271" s="44"/>
      <c r="OLN271" s="41"/>
      <c r="OLO271" s="42"/>
      <c r="OLP271" s="42"/>
      <c r="OLQ271" s="125"/>
      <c r="OLR271" s="44"/>
      <c r="OLS271" s="44"/>
      <c r="OLT271" s="41"/>
      <c r="OLU271" s="42"/>
      <c r="OLV271" s="42"/>
      <c r="OLW271" s="125"/>
      <c r="OLX271" s="44"/>
      <c r="OLY271" s="44"/>
      <c r="OLZ271" s="41"/>
      <c r="OMA271" s="42"/>
      <c r="OMB271" s="42"/>
      <c r="OMC271" s="125"/>
      <c r="OMD271" s="44"/>
      <c r="OME271" s="44"/>
      <c r="OMF271" s="41"/>
      <c r="OMG271" s="42"/>
      <c r="OMH271" s="42"/>
      <c r="OMI271" s="125"/>
      <c r="OMJ271" s="44"/>
      <c r="OMK271" s="44"/>
      <c r="OML271" s="41"/>
      <c r="OMM271" s="42"/>
      <c r="OMN271" s="42"/>
      <c r="OMO271" s="125"/>
      <c r="OMP271" s="44"/>
      <c r="OMQ271" s="44"/>
      <c r="OMR271" s="41"/>
      <c r="OMS271" s="42"/>
      <c r="OMT271" s="42"/>
      <c r="OMU271" s="125"/>
      <c r="OMV271" s="44"/>
      <c r="OMW271" s="44"/>
      <c r="OMX271" s="41"/>
      <c r="OMY271" s="42"/>
      <c r="OMZ271" s="42"/>
      <c r="ONA271" s="125"/>
      <c r="ONB271" s="44"/>
      <c r="ONC271" s="44"/>
      <c r="OND271" s="41"/>
      <c r="ONE271" s="42"/>
      <c r="ONF271" s="42"/>
      <c r="ONG271" s="125"/>
      <c r="ONH271" s="44"/>
      <c r="ONI271" s="44"/>
      <c r="ONJ271" s="41"/>
      <c r="ONK271" s="42"/>
      <c r="ONL271" s="42"/>
      <c r="ONM271" s="125"/>
      <c r="ONN271" s="44"/>
      <c r="ONO271" s="44"/>
      <c r="ONP271" s="41"/>
      <c r="ONQ271" s="42"/>
      <c r="ONR271" s="42"/>
      <c r="ONS271" s="125"/>
      <c r="ONT271" s="44"/>
      <c r="ONU271" s="44"/>
      <c r="ONV271" s="41"/>
      <c r="ONW271" s="42"/>
      <c r="ONX271" s="42"/>
      <c r="ONY271" s="125"/>
      <c r="ONZ271" s="44"/>
      <c r="OOA271" s="44"/>
      <c r="OOB271" s="41"/>
      <c r="OOC271" s="42"/>
      <c r="OOD271" s="42"/>
      <c r="OOE271" s="125"/>
      <c r="OOF271" s="44"/>
      <c r="OOG271" s="44"/>
      <c r="OOH271" s="41"/>
      <c r="OOI271" s="42"/>
      <c r="OOJ271" s="42"/>
      <c r="OOK271" s="125"/>
      <c r="OOL271" s="44"/>
      <c r="OOM271" s="44"/>
      <c r="OON271" s="41"/>
      <c r="OOO271" s="42"/>
      <c r="OOP271" s="42"/>
      <c r="OOQ271" s="125"/>
      <c r="OOR271" s="44"/>
      <c r="OOS271" s="44"/>
      <c r="OOT271" s="41"/>
      <c r="OOU271" s="42"/>
      <c r="OOV271" s="42"/>
      <c r="OOW271" s="125"/>
      <c r="OOX271" s="44"/>
      <c r="OOY271" s="44"/>
      <c r="OOZ271" s="41"/>
      <c r="OPA271" s="42"/>
      <c r="OPB271" s="42"/>
      <c r="OPC271" s="125"/>
      <c r="OPD271" s="44"/>
      <c r="OPE271" s="44"/>
      <c r="OPF271" s="41"/>
      <c r="OPG271" s="42"/>
      <c r="OPH271" s="42"/>
      <c r="OPI271" s="125"/>
      <c r="OPJ271" s="44"/>
      <c r="OPK271" s="44"/>
      <c r="OPL271" s="41"/>
      <c r="OPM271" s="42"/>
      <c r="OPN271" s="42"/>
      <c r="OPO271" s="125"/>
      <c r="OPP271" s="44"/>
      <c r="OPQ271" s="44"/>
      <c r="OPR271" s="41"/>
      <c r="OPS271" s="42"/>
      <c r="OPT271" s="42"/>
      <c r="OPU271" s="125"/>
      <c r="OPV271" s="44"/>
      <c r="OPW271" s="44"/>
      <c r="OPX271" s="41"/>
      <c r="OPY271" s="42"/>
      <c r="OPZ271" s="42"/>
      <c r="OQA271" s="125"/>
      <c r="OQB271" s="44"/>
      <c r="OQC271" s="44"/>
      <c r="OQD271" s="41"/>
      <c r="OQE271" s="42"/>
      <c r="OQF271" s="42"/>
      <c r="OQG271" s="125"/>
      <c r="OQH271" s="44"/>
      <c r="OQI271" s="44"/>
      <c r="OQJ271" s="41"/>
      <c r="OQK271" s="42"/>
      <c r="OQL271" s="42"/>
      <c r="OQM271" s="125"/>
      <c r="OQN271" s="44"/>
      <c r="OQO271" s="44"/>
      <c r="OQP271" s="41"/>
      <c r="OQQ271" s="42"/>
      <c r="OQR271" s="42"/>
      <c r="OQS271" s="125"/>
      <c r="OQT271" s="44"/>
      <c r="OQU271" s="44"/>
      <c r="OQV271" s="41"/>
      <c r="OQW271" s="42"/>
      <c r="OQX271" s="42"/>
      <c r="OQY271" s="125"/>
      <c r="OQZ271" s="44"/>
      <c r="ORA271" s="44"/>
      <c r="ORB271" s="41"/>
      <c r="ORC271" s="42"/>
      <c r="ORD271" s="42"/>
      <c r="ORE271" s="125"/>
      <c r="ORF271" s="44"/>
      <c r="ORG271" s="44"/>
      <c r="ORH271" s="41"/>
      <c r="ORI271" s="42"/>
      <c r="ORJ271" s="42"/>
      <c r="ORK271" s="125"/>
      <c r="ORL271" s="44"/>
      <c r="ORM271" s="44"/>
      <c r="ORN271" s="41"/>
      <c r="ORO271" s="42"/>
      <c r="ORP271" s="42"/>
      <c r="ORQ271" s="125"/>
      <c r="ORR271" s="44"/>
      <c r="ORS271" s="44"/>
      <c r="ORT271" s="41"/>
      <c r="ORU271" s="42"/>
      <c r="ORV271" s="42"/>
      <c r="ORW271" s="125"/>
      <c r="ORX271" s="44"/>
      <c r="ORY271" s="44"/>
      <c r="ORZ271" s="41"/>
      <c r="OSA271" s="42"/>
      <c r="OSB271" s="42"/>
      <c r="OSC271" s="125"/>
      <c r="OSD271" s="44"/>
      <c r="OSE271" s="44"/>
      <c r="OSF271" s="41"/>
      <c r="OSG271" s="42"/>
      <c r="OSH271" s="42"/>
      <c r="OSI271" s="125"/>
      <c r="OSJ271" s="44"/>
      <c r="OSK271" s="44"/>
      <c r="OSL271" s="41"/>
      <c r="OSM271" s="42"/>
      <c r="OSN271" s="42"/>
      <c r="OSO271" s="125"/>
      <c r="OSP271" s="44"/>
      <c r="OSQ271" s="44"/>
      <c r="OSR271" s="41"/>
      <c r="OSS271" s="42"/>
      <c r="OST271" s="42"/>
      <c r="OSU271" s="125"/>
      <c r="OSV271" s="44"/>
      <c r="OSW271" s="44"/>
      <c r="OSX271" s="41"/>
      <c r="OSY271" s="42"/>
      <c r="OSZ271" s="42"/>
      <c r="OTA271" s="125"/>
      <c r="OTB271" s="44"/>
      <c r="OTC271" s="44"/>
      <c r="OTD271" s="41"/>
      <c r="OTE271" s="42"/>
      <c r="OTF271" s="42"/>
      <c r="OTG271" s="125"/>
      <c r="OTH271" s="44"/>
      <c r="OTI271" s="44"/>
      <c r="OTJ271" s="41"/>
      <c r="OTK271" s="42"/>
      <c r="OTL271" s="42"/>
      <c r="OTM271" s="125"/>
      <c r="OTN271" s="44"/>
      <c r="OTO271" s="44"/>
      <c r="OTP271" s="41"/>
      <c r="OTQ271" s="42"/>
      <c r="OTR271" s="42"/>
      <c r="OTS271" s="125"/>
      <c r="OTT271" s="44"/>
      <c r="OTU271" s="44"/>
      <c r="OTV271" s="41"/>
      <c r="OTW271" s="42"/>
      <c r="OTX271" s="42"/>
      <c r="OTY271" s="125"/>
      <c r="OTZ271" s="44"/>
      <c r="OUA271" s="44"/>
      <c r="OUB271" s="41"/>
      <c r="OUC271" s="42"/>
      <c r="OUD271" s="42"/>
      <c r="OUE271" s="125"/>
      <c r="OUF271" s="44"/>
      <c r="OUG271" s="44"/>
      <c r="OUH271" s="41"/>
      <c r="OUI271" s="42"/>
      <c r="OUJ271" s="42"/>
      <c r="OUK271" s="125"/>
      <c r="OUL271" s="44"/>
      <c r="OUM271" s="44"/>
      <c r="OUN271" s="41"/>
      <c r="OUO271" s="42"/>
      <c r="OUP271" s="42"/>
      <c r="OUQ271" s="125"/>
      <c r="OUR271" s="44"/>
      <c r="OUS271" s="44"/>
      <c r="OUT271" s="41"/>
      <c r="OUU271" s="42"/>
      <c r="OUV271" s="42"/>
      <c r="OUW271" s="125"/>
      <c r="OUX271" s="44"/>
      <c r="OUY271" s="44"/>
      <c r="OUZ271" s="41"/>
      <c r="OVA271" s="42"/>
      <c r="OVB271" s="42"/>
      <c r="OVC271" s="125"/>
      <c r="OVD271" s="44"/>
      <c r="OVE271" s="44"/>
      <c r="OVF271" s="41"/>
      <c r="OVG271" s="42"/>
      <c r="OVH271" s="42"/>
      <c r="OVI271" s="125"/>
      <c r="OVJ271" s="44"/>
      <c r="OVK271" s="44"/>
      <c r="OVL271" s="41"/>
      <c r="OVM271" s="42"/>
      <c r="OVN271" s="42"/>
      <c r="OVO271" s="125"/>
      <c r="OVP271" s="44"/>
      <c r="OVQ271" s="44"/>
      <c r="OVR271" s="41"/>
      <c r="OVS271" s="42"/>
      <c r="OVT271" s="42"/>
      <c r="OVU271" s="125"/>
      <c r="OVV271" s="44"/>
      <c r="OVW271" s="44"/>
      <c r="OVX271" s="41"/>
      <c r="OVY271" s="42"/>
      <c r="OVZ271" s="42"/>
      <c r="OWA271" s="125"/>
      <c r="OWB271" s="44"/>
      <c r="OWC271" s="44"/>
      <c r="OWD271" s="41"/>
      <c r="OWE271" s="42"/>
      <c r="OWF271" s="42"/>
      <c r="OWG271" s="125"/>
      <c r="OWH271" s="44"/>
      <c r="OWI271" s="44"/>
      <c r="OWJ271" s="41"/>
      <c r="OWK271" s="42"/>
      <c r="OWL271" s="42"/>
      <c r="OWM271" s="125"/>
      <c r="OWN271" s="44"/>
      <c r="OWO271" s="44"/>
      <c r="OWP271" s="41"/>
      <c r="OWQ271" s="42"/>
      <c r="OWR271" s="42"/>
      <c r="OWS271" s="125"/>
      <c r="OWT271" s="44"/>
      <c r="OWU271" s="44"/>
      <c r="OWV271" s="41"/>
      <c r="OWW271" s="42"/>
      <c r="OWX271" s="42"/>
      <c r="OWY271" s="125"/>
      <c r="OWZ271" s="44"/>
      <c r="OXA271" s="44"/>
      <c r="OXB271" s="41"/>
      <c r="OXC271" s="42"/>
      <c r="OXD271" s="42"/>
      <c r="OXE271" s="125"/>
      <c r="OXF271" s="44"/>
      <c r="OXG271" s="44"/>
      <c r="OXH271" s="41"/>
      <c r="OXI271" s="42"/>
      <c r="OXJ271" s="42"/>
      <c r="OXK271" s="125"/>
      <c r="OXL271" s="44"/>
      <c r="OXM271" s="44"/>
      <c r="OXN271" s="41"/>
      <c r="OXO271" s="42"/>
      <c r="OXP271" s="42"/>
      <c r="OXQ271" s="125"/>
      <c r="OXR271" s="44"/>
      <c r="OXS271" s="44"/>
      <c r="OXT271" s="41"/>
      <c r="OXU271" s="42"/>
      <c r="OXV271" s="42"/>
      <c r="OXW271" s="125"/>
      <c r="OXX271" s="44"/>
      <c r="OXY271" s="44"/>
      <c r="OXZ271" s="41"/>
      <c r="OYA271" s="42"/>
      <c r="OYB271" s="42"/>
      <c r="OYC271" s="125"/>
      <c r="OYD271" s="44"/>
      <c r="OYE271" s="44"/>
      <c r="OYF271" s="41"/>
      <c r="OYG271" s="42"/>
      <c r="OYH271" s="42"/>
      <c r="OYI271" s="125"/>
      <c r="OYJ271" s="44"/>
      <c r="OYK271" s="44"/>
      <c r="OYL271" s="41"/>
      <c r="OYM271" s="42"/>
      <c r="OYN271" s="42"/>
      <c r="OYO271" s="125"/>
      <c r="OYP271" s="44"/>
      <c r="OYQ271" s="44"/>
      <c r="OYR271" s="41"/>
      <c r="OYS271" s="42"/>
      <c r="OYT271" s="42"/>
      <c r="OYU271" s="125"/>
      <c r="OYV271" s="44"/>
      <c r="OYW271" s="44"/>
      <c r="OYX271" s="41"/>
      <c r="OYY271" s="42"/>
      <c r="OYZ271" s="42"/>
      <c r="OZA271" s="125"/>
      <c r="OZB271" s="44"/>
      <c r="OZC271" s="44"/>
      <c r="OZD271" s="41"/>
      <c r="OZE271" s="42"/>
      <c r="OZF271" s="42"/>
      <c r="OZG271" s="125"/>
      <c r="OZH271" s="44"/>
      <c r="OZI271" s="44"/>
      <c r="OZJ271" s="41"/>
      <c r="OZK271" s="42"/>
      <c r="OZL271" s="42"/>
      <c r="OZM271" s="125"/>
      <c r="OZN271" s="44"/>
      <c r="OZO271" s="44"/>
      <c r="OZP271" s="41"/>
      <c r="OZQ271" s="42"/>
      <c r="OZR271" s="42"/>
      <c r="OZS271" s="125"/>
      <c r="OZT271" s="44"/>
      <c r="OZU271" s="44"/>
      <c r="OZV271" s="41"/>
      <c r="OZW271" s="42"/>
      <c r="OZX271" s="42"/>
      <c r="OZY271" s="125"/>
      <c r="OZZ271" s="44"/>
      <c r="PAA271" s="44"/>
      <c r="PAB271" s="41"/>
      <c r="PAC271" s="42"/>
      <c r="PAD271" s="42"/>
      <c r="PAE271" s="125"/>
      <c r="PAF271" s="44"/>
      <c r="PAG271" s="44"/>
      <c r="PAH271" s="41"/>
      <c r="PAI271" s="42"/>
      <c r="PAJ271" s="42"/>
      <c r="PAK271" s="125"/>
      <c r="PAL271" s="44"/>
      <c r="PAM271" s="44"/>
      <c r="PAN271" s="41"/>
      <c r="PAO271" s="42"/>
      <c r="PAP271" s="42"/>
      <c r="PAQ271" s="125"/>
      <c r="PAR271" s="44"/>
      <c r="PAS271" s="44"/>
      <c r="PAT271" s="41"/>
      <c r="PAU271" s="42"/>
      <c r="PAV271" s="42"/>
      <c r="PAW271" s="125"/>
      <c r="PAX271" s="44"/>
      <c r="PAY271" s="44"/>
      <c r="PAZ271" s="41"/>
      <c r="PBA271" s="42"/>
      <c r="PBB271" s="42"/>
      <c r="PBC271" s="125"/>
      <c r="PBD271" s="44"/>
      <c r="PBE271" s="44"/>
      <c r="PBF271" s="41"/>
      <c r="PBG271" s="42"/>
      <c r="PBH271" s="42"/>
      <c r="PBI271" s="125"/>
      <c r="PBJ271" s="44"/>
      <c r="PBK271" s="44"/>
      <c r="PBL271" s="41"/>
      <c r="PBM271" s="42"/>
      <c r="PBN271" s="42"/>
      <c r="PBO271" s="125"/>
      <c r="PBP271" s="44"/>
      <c r="PBQ271" s="44"/>
      <c r="PBR271" s="41"/>
      <c r="PBS271" s="42"/>
      <c r="PBT271" s="42"/>
      <c r="PBU271" s="125"/>
      <c r="PBV271" s="44"/>
      <c r="PBW271" s="44"/>
      <c r="PBX271" s="41"/>
      <c r="PBY271" s="42"/>
      <c r="PBZ271" s="42"/>
      <c r="PCA271" s="125"/>
      <c r="PCB271" s="44"/>
      <c r="PCC271" s="44"/>
      <c r="PCD271" s="41"/>
      <c r="PCE271" s="42"/>
      <c r="PCF271" s="42"/>
      <c r="PCG271" s="125"/>
      <c r="PCH271" s="44"/>
      <c r="PCI271" s="44"/>
      <c r="PCJ271" s="41"/>
      <c r="PCK271" s="42"/>
      <c r="PCL271" s="42"/>
      <c r="PCM271" s="125"/>
      <c r="PCN271" s="44"/>
      <c r="PCO271" s="44"/>
      <c r="PCP271" s="41"/>
      <c r="PCQ271" s="42"/>
      <c r="PCR271" s="42"/>
      <c r="PCS271" s="125"/>
      <c r="PCT271" s="44"/>
      <c r="PCU271" s="44"/>
      <c r="PCV271" s="41"/>
      <c r="PCW271" s="42"/>
      <c r="PCX271" s="42"/>
      <c r="PCY271" s="125"/>
      <c r="PCZ271" s="44"/>
      <c r="PDA271" s="44"/>
      <c r="PDB271" s="41"/>
      <c r="PDC271" s="42"/>
      <c r="PDD271" s="42"/>
      <c r="PDE271" s="125"/>
      <c r="PDF271" s="44"/>
      <c r="PDG271" s="44"/>
      <c r="PDH271" s="41"/>
      <c r="PDI271" s="42"/>
      <c r="PDJ271" s="42"/>
      <c r="PDK271" s="125"/>
      <c r="PDL271" s="44"/>
      <c r="PDM271" s="44"/>
      <c r="PDN271" s="41"/>
      <c r="PDO271" s="42"/>
      <c r="PDP271" s="42"/>
      <c r="PDQ271" s="125"/>
      <c r="PDR271" s="44"/>
      <c r="PDS271" s="44"/>
      <c r="PDT271" s="41"/>
      <c r="PDU271" s="42"/>
      <c r="PDV271" s="42"/>
      <c r="PDW271" s="125"/>
      <c r="PDX271" s="44"/>
      <c r="PDY271" s="44"/>
      <c r="PDZ271" s="41"/>
      <c r="PEA271" s="42"/>
      <c r="PEB271" s="42"/>
      <c r="PEC271" s="125"/>
      <c r="PED271" s="44"/>
      <c r="PEE271" s="44"/>
      <c r="PEF271" s="41"/>
      <c r="PEG271" s="42"/>
      <c r="PEH271" s="42"/>
      <c r="PEI271" s="125"/>
      <c r="PEJ271" s="44"/>
      <c r="PEK271" s="44"/>
      <c r="PEL271" s="41"/>
      <c r="PEM271" s="42"/>
      <c r="PEN271" s="42"/>
      <c r="PEO271" s="125"/>
      <c r="PEP271" s="44"/>
      <c r="PEQ271" s="44"/>
      <c r="PER271" s="41"/>
      <c r="PES271" s="42"/>
      <c r="PET271" s="42"/>
      <c r="PEU271" s="125"/>
      <c r="PEV271" s="44"/>
      <c r="PEW271" s="44"/>
      <c r="PEX271" s="41"/>
      <c r="PEY271" s="42"/>
      <c r="PEZ271" s="42"/>
      <c r="PFA271" s="125"/>
      <c r="PFB271" s="44"/>
      <c r="PFC271" s="44"/>
      <c r="PFD271" s="41"/>
      <c r="PFE271" s="42"/>
      <c r="PFF271" s="42"/>
      <c r="PFG271" s="125"/>
      <c r="PFH271" s="44"/>
      <c r="PFI271" s="44"/>
      <c r="PFJ271" s="41"/>
      <c r="PFK271" s="42"/>
      <c r="PFL271" s="42"/>
      <c r="PFM271" s="125"/>
      <c r="PFN271" s="44"/>
      <c r="PFO271" s="44"/>
      <c r="PFP271" s="41"/>
      <c r="PFQ271" s="42"/>
      <c r="PFR271" s="42"/>
      <c r="PFS271" s="125"/>
      <c r="PFT271" s="44"/>
      <c r="PFU271" s="44"/>
      <c r="PFV271" s="41"/>
      <c r="PFW271" s="42"/>
      <c r="PFX271" s="42"/>
      <c r="PFY271" s="125"/>
      <c r="PFZ271" s="44"/>
      <c r="PGA271" s="44"/>
      <c r="PGB271" s="41"/>
      <c r="PGC271" s="42"/>
      <c r="PGD271" s="42"/>
      <c r="PGE271" s="125"/>
      <c r="PGF271" s="44"/>
      <c r="PGG271" s="44"/>
      <c r="PGH271" s="41"/>
      <c r="PGI271" s="42"/>
      <c r="PGJ271" s="42"/>
      <c r="PGK271" s="125"/>
      <c r="PGL271" s="44"/>
      <c r="PGM271" s="44"/>
      <c r="PGN271" s="41"/>
      <c r="PGO271" s="42"/>
      <c r="PGP271" s="42"/>
      <c r="PGQ271" s="125"/>
      <c r="PGR271" s="44"/>
      <c r="PGS271" s="44"/>
      <c r="PGT271" s="41"/>
      <c r="PGU271" s="42"/>
      <c r="PGV271" s="42"/>
      <c r="PGW271" s="125"/>
      <c r="PGX271" s="44"/>
      <c r="PGY271" s="44"/>
      <c r="PGZ271" s="41"/>
      <c r="PHA271" s="42"/>
      <c r="PHB271" s="42"/>
      <c r="PHC271" s="125"/>
      <c r="PHD271" s="44"/>
      <c r="PHE271" s="44"/>
      <c r="PHF271" s="41"/>
      <c r="PHG271" s="42"/>
      <c r="PHH271" s="42"/>
      <c r="PHI271" s="125"/>
      <c r="PHJ271" s="44"/>
      <c r="PHK271" s="44"/>
      <c r="PHL271" s="41"/>
      <c r="PHM271" s="42"/>
      <c r="PHN271" s="42"/>
      <c r="PHO271" s="125"/>
      <c r="PHP271" s="44"/>
      <c r="PHQ271" s="44"/>
      <c r="PHR271" s="41"/>
      <c r="PHS271" s="42"/>
      <c r="PHT271" s="42"/>
      <c r="PHU271" s="125"/>
      <c r="PHV271" s="44"/>
      <c r="PHW271" s="44"/>
      <c r="PHX271" s="41"/>
      <c r="PHY271" s="42"/>
      <c r="PHZ271" s="42"/>
      <c r="PIA271" s="125"/>
      <c r="PIB271" s="44"/>
      <c r="PIC271" s="44"/>
      <c r="PID271" s="41"/>
      <c r="PIE271" s="42"/>
      <c r="PIF271" s="42"/>
      <c r="PIG271" s="125"/>
      <c r="PIH271" s="44"/>
      <c r="PII271" s="44"/>
      <c r="PIJ271" s="41"/>
      <c r="PIK271" s="42"/>
      <c r="PIL271" s="42"/>
      <c r="PIM271" s="125"/>
      <c r="PIN271" s="44"/>
      <c r="PIO271" s="44"/>
      <c r="PIP271" s="41"/>
      <c r="PIQ271" s="42"/>
      <c r="PIR271" s="42"/>
      <c r="PIS271" s="125"/>
      <c r="PIT271" s="44"/>
      <c r="PIU271" s="44"/>
      <c r="PIV271" s="41"/>
      <c r="PIW271" s="42"/>
      <c r="PIX271" s="42"/>
      <c r="PIY271" s="125"/>
      <c r="PIZ271" s="44"/>
      <c r="PJA271" s="44"/>
      <c r="PJB271" s="41"/>
      <c r="PJC271" s="42"/>
      <c r="PJD271" s="42"/>
      <c r="PJE271" s="125"/>
      <c r="PJF271" s="44"/>
      <c r="PJG271" s="44"/>
      <c r="PJH271" s="41"/>
      <c r="PJI271" s="42"/>
      <c r="PJJ271" s="42"/>
      <c r="PJK271" s="125"/>
      <c r="PJL271" s="44"/>
      <c r="PJM271" s="44"/>
      <c r="PJN271" s="41"/>
      <c r="PJO271" s="42"/>
      <c r="PJP271" s="42"/>
      <c r="PJQ271" s="125"/>
      <c r="PJR271" s="44"/>
      <c r="PJS271" s="44"/>
      <c r="PJT271" s="41"/>
      <c r="PJU271" s="42"/>
      <c r="PJV271" s="42"/>
      <c r="PJW271" s="125"/>
      <c r="PJX271" s="44"/>
      <c r="PJY271" s="44"/>
      <c r="PJZ271" s="41"/>
      <c r="PKA271" s="42"/>
      <c r="PKB271" s="42"/>
      <c r="PKC271" s="125"/>
      <c r="PKD271" s="44"/>
      <c r="PKE271" s="44"/>
      <c r="PKF271" s="41"/>
      <c r="PKG271" s="42"/>
      <c r="PKH271" s="42"/>
      <c r="PKI271" s="125"/>
      <c r="PKJ271" s="44"/>
      <c r="PKK271" s="44"/>
      <c r="PKL271" s="41"/>
      <c r="PKM271" s="42"/>
      <c r="PKN271" s="42"/>
      <c r="PKO271" s="125"/>
      <c r="PKP271" s="44"/>
      <c r="PKQ271" s="44"/>
      <c r="PKR271" s="41"/>
      <c r="PKS271" s="42"/>
      <c r="PKT271" s="42"/>
      <c r="PKU271" s="125"/>
      <c r="PKV271" s="44"/>
      <c r="PKW271" s="44"/>
      <c r="PKX271" s="41"/>
      <c r="PKY271" s="42"/>
      <c r="PKZ271" s="42"/>
      <c r="PLA271" s="125"/>
      <c r="PLB271" s="44"/>
      <c r="PLC271" s="44"/>
      <c r="PLD271" s="41"/>
      <c r="PLE271" s="42"/>
      <c r="PLF271" s="42"/>
      <c r="PLG271" s="125"/>
      <c r="PLH271" s="44"/>
      <c r="PLI271" s="44"/>
      <c r="PLJ271" s="41"/>
      <c r="PLK271" s="42"/>
      <c r="PLL271" s="42"/>
      <c r="PLM271" s="125"/>
      <c r="PLN271" s="44"/>
      <c r="PLO271" s="44"/>
      <c r="PLP271" s="41"/>
      <c r="PLQ271" s="42"/>
      <c r="PLR271" s="42"/>
      <c r="PLS271" s="125"/>
      <c r="PLT271" s="44"/>
      <c r="PLU271" s="44"/>
      <c r="PLV271" s="41"/>
      <c r="PLW271" s="42"/>
      <c r="PLX271" s="42"/>
      <c r="PLY271" s="125"/>
      <c r="PLZ271" s="44"/>
      <c r="PMA271" s="44"/>
      <c r="PMB271" s="41"/>
      <c r="PMC271" s="42"/>
      <c r="PMD271" s="42"/>
      <c r="PME271" s="125"/>
      <c r="PMF271" s="44"/>
      <c r="PMG271" s="44"/>
      <c r="PMH271" s="41"/>
      <c r="PMI271" s="42"/>
      <c r="PMJ271" s="42"/>
      <c r="PMK271" s="125"/>
      <c r="PML271" s="44"/>
      <c r="PMM271" s="44"/>
      <c r="PMN271" s="41"/>
      <c r="PMO271" s="42"/>
      <c r="PMP271" s="42"/>
      <c r="PMQ271" s="125"/>
      <c r="PMR271" s="44"/>
      <c r="PMS271" s="44"/>
      <c r="PMT271" s="41"/>
      <c r="PMU271" s="42"/>
      <c r="PMV271" s="42"/>
      <c r="PMW271" s="125"/>
      <c r="PMX271" s="44"/>
      <c r="PMY271" s="44"/>
      <c r="PMZ271" s="41"/>
      <c r="PNA271" s="42"/>
      <c r="PNB271" s="42"/>
      <c r="PNC271" s="125"/>
      <c r="PND271" s="44"/>
      <c r="PNE271" s="44"/>
      <c r="PNF271" s="41"/>
      <c r="PNG271" s="42"/>
      <c r="PNH271" s="42"/>
      <c r="PNI271" s="125"/>
      <c r="PNJ271" s="44"/>
      <c r="PNK271" s="44"/>
      <c r="PNL271" s="41"/>
      <c r="PNM271" s="42"/>
      <c r="PNN271" s="42"/>
      <c r="PNO271" s="125"/>
      <c r="PNP271" s="44"/>
      <c r="PNQ271" s="44"/>
      <c r="PNR271" s="41"/>
      <c r="PNS271" s="42"/>
      <c r="PNT271" s="42"/>
      <c r="PNU271" s="125"/>
      <c r="PNV271" s="44"/>
      <c r="PNW271" s="44"/>
      <c r="PNX271" s="41"/>
      <c r="PNY271" s="42"/>
      <c r="PNZ271" s="42"/>
      <c r="POA271" s="125"/>
      <c r="POB271" s="44"/>
      <c r="POC271" s="44"/>
      <c r="POD271" s="41"/>
      <c r="POE271" s="42"/>
      <c r="POF271" s="42"/>
      <c r="POG271" s="125"/>
      <c r="POH271" s="44"/>
      <c r="POI271" s="44"/>
      <c r="POJ271" s="41"/>
      <c r="POK271" s="42"/>
      <c r="POL271" s="42"/>
      <c r="POM271" s="125"/>
      <c r="PON271" s="44"/>
      <c r="POO271" s="44"/>
      <c r="POP271" s="41"/>
      <c r="POQ271" s="42"/>
      <c r="POR271" s="42"/>
      <c r="POS271" s="125"/>
      <c r="POT271" s="44"/>
      <c r="POU271" s="44"/>
      <c r="POV271" s="41"/>
      <c r="POW271" s="42"/>
      <c r="POX271" s="42"/>
      <c r="POY271" s="125"/>
      <c r="POZ271" s="44"/>
      <c r="PPA271" s="44"/>
      <c r="PPB271" s="41"/>
      <c r="PPC271" s="42"/>
      <c r="PPD271" s="42"/>
      <c r="PPE271" s="125"/>
      <c r="PPF271" s="44"/>
      <c r="PPG271" s="44"/>
      <c r="PPH271" s="41"/>
      <c r="PPI271" s="42"/>
      <c r="PPJ271" s="42"/>
      <c r="PPK271" s="125"/>
      <c r="PPL271" s="44"/>
      <c r="PPM271" s="44"/>
      <c r="PPN271" s="41"/>
      <c r="PPO271" s="42"/>
      <c r="PPP271" s="42"/>
      <c r="PPQ271" s="125"/>
      <c r="PPR271" s="44"/>
      <c r="PPS271" s="44"/>
      <c r="PPT271" s="41"/>
      <c r="PPU271" s="42"/>
      <c r="PPV271" s="42"/>
      <c r="PPW271" s="125"/>
      <c r="PPX271" s="44"/>
      <c r="PPY271" s="44"/>
      <c r="PPZ271" s="41"/>
      <c r="PQA271" s="42"/>
      <c r="PQB271" s="42"/>
      <c r="PQC271" s="125"/>
      <c r="PQD271" s="44"/>
      <c r="PQE271" s="44"/>
      <c r="PQF271" s="41"/>
      <c r="PQG271" s="42"/>
      <c r="PQH271" s="42"/>
      <c r="PQI271" s="125"/>
      <c r="PQJ271" s="44"/>
      <c r="PQK271" s="44"/>
      <c r="PQL271" s="41"/>
      <c r="PQM271" s="42"/>
      <c r="PQN271" s="42"/>
      <c r="PQO271" s="125"/>
      <c r="PQP271" s="44"/>
      <c r="PQQ271" s="44"/>
      <c r="PQR271" s="41"/>
      <c r="PQS271" s="42"/>
      <c r="PQT271" s="42"/>
      <c r="PQU271" s="125"/>
      <c r="PQV271" s="44"/>
      <c r="PQW271" s="44"/>
      <c r="PQX271" s="41"/>
      <c r="PQY271" s="42"/>
      <c r="PQZ271" s="42"/>
      <c r="PRA271" s="125"/>
      <c r="PRB271" s="44"/>
      <c r="PRC271" s="44"/>
      <c r="PRD271" s="41"/>
      <c r="PRE271" s="42"/>
      <c r="PRF271" s="42"/>
      <c r="PRG271" s="125"/>
      <c r="PRH271" s="44"/>
      <c r="PRI271" s="44"/>
      <c r="PRJ271" s="41"/>
      <c r="PRK271" s="42"/>
      <c r="PRL271" s="42"/>
      <c r="PRM271" s="125"/>
      <c r="PRN271" s="44"/>
      <c r="PRO271" s="44"/>
      <c r="PRP271" s="41"/>
      <c r="PRQ271" s="42"/>
      <c r="PRR271" s="42"/>
      <c r="PRS271" s="125"/>
      <c r="PRT271" s="44"/>
      <c r="PRU271" s="44"/>
      <c r="PRV271" s="41"/>
      <c r="PRW271" s="42"/>
      <c r="PRX271" s="42"/>
      <c r="PRY271" s="125"/>
      <c r="PRZ271" s="44"/>
      <c r="PSA271" s="44"/>
      <c r="PSB271" s="41"/>
      <c r="PSC271" s="42"/>
      <c r="PSD271" s="42"/>
      <c r="PSE271" s="125"/>
      <c r="PSF271" s="44"/>
      <c r="PSG271" s="44"/>
      <c r="PSH271" s="41"/>
      <c r="PSI271" s="42"/>
      <c r="PSJ271" s="42"/>
      <c r="PSK271" s="125"/>
      <c r="PSL271" s="44"/>
      <c r="PSM271" s="44"/>
      <c r="PSN271" s="41"/>
      <c r="PSO271" s="42"/>
      <c r="PSP271" s="42"/>
      <c r="PSQ271" s="125"/>
      <c r="PSR271" s="44"/>
      <c r="PSS271" s="44"/>
      <c r="PST271" s="41"/>
      <c r="PSU271" s="42"/>
      <c r="PSV271" s="42"/>
      <c r="PSW271" s="125"/>
      <c r="PSX271" s="44"/>
      <c r="PSY271" s="44"/>
      <c r="PSZ271" s="41"/>
      <c r="PTA271" s="42"/>
      <c r="PTB271" s="42"/>
      <c r="PTC271" s="125"/>
      <c r="PTD271" s="44"/>
      <c r="PTE271" s="44"/>
      <c r="PTF271" s="41"/>
      <c r="PTG271" s="42"/>
      <c r="PTH271" s="42"/>
      <c r="PTI271" s="125"/>
      <c r="PTJ271" s="44"/>
      <c r="PTK271" s="44"/>
      <c r="PTL271" s="41"/>
      <c r="PTM271" s="42"/>
      <c r="PTN271" s="42"/>
      <c r="PTO271" s="125"/>
      <c r="PTP271" s="44"/>
      <c r="PTQ271" s="44"/>
      <c r="PTR271" s="41"/>
      <c r="PTS271" s="42"/>
      <c r="PTT271" s="42"/>
      <c r="PTU271" s="125"/>
      <c r="PTV271" s="44"/>
      <c r="PTW271" s="44"/>
      <c r="PTX271" s="41"/>
      <c r="PTY271" s="42"/>
      <c r="PTZ271" s="42"/>
      <c r="PUA271" s="125"/>
      <c r="PUB271" s="44"/>
      <c r="PUC271" s="44"/>
      <c r="PUD271" s="41"/>
      <c r="PUE271" s="42"/>
      <c r="PUF271" s="42"/>
      <c r="PUG271" s="125"/>
      <c r="PUH271" s="44"/>
      <c r="PUI271" s="44"/>
      <c r="PUJ271" s="41"/>
      <c r="PUK271" s="42"/>
      <c r="PUL271" s="42"/>
      <c r="PUM271" s="125"/>
      <c r="PUN271" s="44"/>
      <c r="PUO271" s="44"/>
      <c r="PUP271" s="41"/>
      <c r="PUQ271" s="42"/>
      <c r="PUR271" s="42"/>
      <c r="PUS271" s="125"/>
      <c r="PUT271" s="44"/>
      <c r="PUU271" s="44"/>
      <c r="PUV271" s="41"/>
      <c r="PUW271" s="42"/>
      <c r="PUX271" s="42"/>
      <c r="PUY271" s="125"/>
      <c r="PUZ271" s="44"/>
      <c r="PVA271" s="44"/>
      <c r="PVB271" s="41"/>
      <c r="PVC271" s="42"/>
      <c r="PVD271" s="42"/>
      <c r="PVE271" s="125"/>
      <c r="PVF271" s="44"/>
      <c r="PVG271" s="44"/>
      <c r="PVH271" s="41"/>
      <c r="PVI271" s="42"/>
      <c r="PVJ271" s="42"/>
      <c r="PVK271" s="125"/>
      <c r="PVL271" s="44"/>
      <c r="PVM271" s="44"/>
      <c r="PVN271" s="41"/>
      <c r="PVO271" s="42"/>
      <c r="PVP271" s="42"/>
      <c r="PVQ271" s="125"/>
      <c r="PVR271" s="44"/>
      <c r="PVS271" s="44"/>
      <c r="PVT271" s="41"/>
      <c r="PVU271" s="42"/>
      <c r="PVV271" s="42"/>
      <c r="PVW271" s="125"/>
      <c r="PVX271" s="44"/>
      <c r="PVY271" s="44"/>
      <c r="PVZ271" s="41"/>
      <c r="PWA271" s="42"/>
      <c r="PWB271" s="42"/>
      <c r="PWC271" s="125"/>
      <c r="PWD271" s="44"/>
      <c r="PWE271" s="44"/>
      <c r="PWF271" s="41"/>
      <c r="PWG271" s="42"/>
      <c r="PWH271" s="42"/>
      <c r="PWI271" s="125"/>
      <c r="PWJ271" s="44"/>
      <c r="PWK271" s="44"/>
      <c r="PWL271" s="41"/>
      <c r="PWM271" s="42"/>
      <c r="PWN271" s="42"/>
      <c r="PWO271" s="125"/>
      <c r="PWP271" s="44"/>
      <c r="PWQ271" s="44"/>
      <c r="PWR271" s="41"/>
      <c r="PWS271" s="42"/>
      <c r="PWT271" s="42"/>
      <c r="PWU271" s="125"/>
      <c r="PWV271" s="44"/>
      <c r="PWW271" s="44"/>
      <c r="PWX271" s="41"/>
      <c r="PWY271" s="42"/>
      <c r="PWZ271" s="42"/>
      <c r="PXA271" s="125"/>
      <c r="PXB271" s="44"/>
      <c r="PXC271" s="44"/>
      <c r="PXD271" s="41"/>
      <c r="PXE271" s="42"/>
      <c r="PXF271" s="42"/>
      <c r="PXG271" s="125"/>
      <c r="PXH271" s="44"/>
      <c r="PXI271" s="44"/>
      <c r="PXJ271" s="41"/>
      <c r="PXK271" s="42"/>
      <c r="PXL271" s="42"/>
      <c r="PXM271" s="125"/>
      <c r="PXN271" s="44"/>
      <c r="PXO271" s="44"/>
      <c r="PXP271" s="41"/>
      <c r="PXQ271" s="42"/>
      <c r="PXR271" s="42"/>
      <c r="PXS271" s="125"/>
      <c r="PXT271" s="44"/>
      <c r="PXU271" s="44"/>
      <c r="PXV271" s="41"/>
      <c r="PXW271" s="42"/>
      <c r="PXX271" s="42"/>
      <c r="PXY271" s="125"/>
      <c r="PXZ271" s="44"/>
      <c r="PYA271" s="44"/>
      <c r="PYB271" s="41"/>
      <c r="PYC271" s="42"/>
      <c r="PYD271" s="42"/>
      <c r="PYE271" s="125"/>
      <c r="PYF271" s="44"/>
      <c r="PYG271" s="44"/>
      <c r="PYH271" s="41"/>
      <c r="PYI271" s="42"/>
      <c r="PYJ271" s="42"/>
      <c r="PYK271" s="125"/>
      <c r="PYL271" s="44"/>
      <c r="PYM271" s="44"/>
      <c r="PYN271" s="41"/>
      <c r="PYO271" s="42"/>
      <c r="PYP271" s="42"/>
      <c r="PYQ271" s="125"/>
      <c r="PYR271" s="44"/>
      <c r="PYS271" s="44"/>
      <c r="PYT271" s="41"/>
      <c r="PYU271" s="42"/>
      <c r="PYV271" s="42"/>
      <c r="PYW271" s="125"/>
      <c r="PYX271" s="44"/>
      <c r="PYY271" s="44"/>
      <c r="PYZ271" s="41"/>
      <c r="PZA271" s="42"/>
      <c r="PZB271" s="42"/>
      <c r="PZC271" s="125"/>
      <c r="PZD271" s="44"/>
      <c r="PZE271" s="44"/>
      <c r="PZF271" s="41"/>
      <c r="PZG271" s="42"/>
      <c r="PZH271" s="42"/>
      <c r="PZI271" s="125"/>
      <c r="PZJ271" s="44"/>
      <c r="PZK271" s="44"/>
      <c r="PZL271" s="41"/>
      <c r="PZM271" s="42"/>
      <c r="PZN271" s="42"/>
      <c r="PZO271" s="125"/>
      <c r="PZP271" s="44"/>
      <c r="PZQ271" s="44"/>
      <c r="PZR271" s="41"/>
      <c r="PZS271" s="42"/>
      <c r="PZT271" s="42"/>
      <c r="PZU271" s="125"/>
      <c r="PZV271" s="44"/>
      <c r="PZW271" s="44"/>
      <c r="PZX271" s="41"/>
      <c r="PZY271" s="42"/>
      <c r="PZZ271" s="42"/>
      <c r="QAA271" s="125"/>
      <c r="QAB271" s="44"/>
      <c r="QAC271" s="44"/>
      <c r="QAD271" s="41"/>
      <c r="QAE271" s="42"/>
      <c r="QAF271" s="42"/>
      <c r="QAG271" s="125"/>
      <c r="QAH271" s="44"/>
      <c r="QAI271" s="44"/>
      <c r="QAJ271" s="41"/>
      <c r="QAK271" s="42"/>
      <c r="QAL271" s="42"/>
      <c r="QAM271" s="125"/>
      <c r="QAN271" s="44"/>
      <c r="QAO271" s="44"/>
      <c r="QAP271" s="41"/>
      <c r="QAQ271" s="42"/>
      <c r="QAR271" s="42"/>
      <c r="QAS271" s="125"/>
      <c r="QAT271" s="44"/>
      <c r="QAU271" s="44"/>
      <c r="QAV271" s="41"/>
      <c r="QAW271" s="42"/>
      <c r="QAX271" s="42"/>
      <c r="QAY271" s="125"/>
      <c r="QAZ271" s="44"/>
      <c r="QBA271" s="44"/>
      <c r="QBB271" s="41"/>
      <c r="QBC271" s="42"/>
      <c r="QBD271" s="42"/>
      <c r="QBE271" s="125"/>
      <c r="QBF271" s="44"/>
      <c r="QBG271" s="44"/>
      <c r="QBH271" s="41"/>
      <c r="QBI271" s="42"/>
      <c r="QBJ271" s="42"/>
      <c r="QBK271" s="125"/>
      <c r="QBL271" s="44"/>
      <c r="QBM271" s="44"/>
      <c r="QBN271" s="41"/>
      <c r="QBO271" s="42"/>
      <c r="QBP271" s="42"/>
      <c r="QBQ271" s="125"/>
      <c r="QBR271" s="44"/>
      <c r="QBS271" s="44"/>
      <c r="QBT271" s="41"/>
      <c r="QBU271" s="42"/>
      <c r="QBV271" s="42"/>
      <c r="QBW271" s="125"/>
      <c r="QBX271" s="44"/>
      <c r="QBY271" s="44"/>
      <c r="QBZ271" s="41"/>
      <c r="QCA271" s="42"/>
      <c r="QCB271" s="42"/>
      <c r="QCC271" s="125"/>
      <c r="QCD271" s="44"/>
      <c r="QCE271" s="44"/>
      <c r="QCF271" s="41"/>
      <c r="QCG271" s="42"/>
      <c r="QCH271" s="42"/>
      <c r="QCI271" s="125"/>
      <c r="QCJ271" s="44"/>
      <c r="QCK271" s="44"/>
      <c r="QCL271" s="41"/>
      <c r="QCM271" s="42"/>
      <c r="QCN271" s="42"/>
      <c r="QCO271" s="125"/>
      <c r="QCP271" s="44"/>
      <c r="QCQ271" s="44"/>
      <c r="QCR271" s="41"/>
      <c r="QCS271" s="42"/>
      <c r="QCT271" s="42"/>
      <c r="QCU271" s="125"/>
      <c r="QCV271" s="44"/>
      <c r="QCW271" s="44"/>
      <c r="QCX271" s="41"/>
      <c r="QCY271" s="42"/>
      <c r="QCZ271" s="42"/>
      <c r="QDA271" s="125"/>
      <c r="QDB271" s="44"/>
      <c r="QDC271" s="44"/>
      <c r="QDD271" s="41"/>
      <c r="QDE271" s="42"/>
      <c r="QDF271" s="42"/>
      <c r="QDG271" s="125"/>
      <c r="QDH271" s="44"/>
      <c r="QDI271" s="44"/>
      <c r="QDJ271" s="41"/>
      <c r="QDK271" s="42"/>
      <c r="QDL271" s="42"/>
      <c r="QDM271" s="125"/>
      <c r="QDN271" s="44"/>
      <c r="QDO271" s="44"/>
      <c r="QDP271" s="41"/>
      <c r="QDQ271" s="42"/>
      <c r="QDR271" s="42"/>
      <c r="QDS271" s="125"/>
      <c r="QDT271" s="44"/>
      <c r="QDU271" s="44"/>
      <c r="QDV271" s="41"/>
      <c r="QDW271" s="42"/>
      <c r="QDX271" s="42"/>
      <c r="QDY271" s="125"/>
      <c r="QDZ271" s="44"/>
      <c r="QEA271" s="44"/>
      <c r="QEB271" s="41"/>
      <c r="QEC271" s="42"/>
      <c r="QED271" s="42"/>
      <c r="QEE271" s="125"/>
      <c r="QEF271" s="44"/>
      <c r="QEG271" s="44"/>
      <c r="QEH271" s="41"/>
      <c r="QEI271" s="42"/>
      <c r="QEJ271" s="42"/>
      <c r="QEK271" s="125"/>
      <c r="QEL271" s="44"/>
      <c r="QEM271" s="44"/>
      <c r="QEN271" s="41"/>
      <c r="QEO271" s="42"/>
      <c r="QEP271" s="42"/>
      <c r="QEQ271" s="125"/>
      <c r="QER271" s="44"/>
      <c r="QES271" s="44"/>
      <c r="QET271" s="41"/>
      <c r="QEU271" s="42"/>
      <c r="QEV271" s="42"/>
      <c r="QEW271" s="125"/>
      <c r="QEX271" s="44"/>
      <c r="QEY271" s="44"/>
      <c r="QEZ271" s="41"/>
      <c r="QFA271" s="42"/>
      <c r="QFB271" s="42"/>
      <c r="QFC271" s="125"/>
      <c r="QFD271" s="44"/>
      <c r="QFE271" s="44"/>
      <c r="QFF271" s="41"/>
      <c r="QFG271" s="42"/>
      <c r="QFH271" s="42"/>
      <c r="QFI271" s="125"/>
      <c r="QFJ271" s="44"/>
      <c r="QFK271" s="44"/>
      <c r="QFL271" s="41"/>
      <c r="QFM271" s="42"/>
      <c r="QFN271" s="42"/>
      <c r="QFO271" s="125"/>
      <c r="QFP271" s="44"/>
      <c r="QFQ271" s="44"/>
      <c r="QFR271" s="41"/>
      <c r="QFS271" s="42"/>
      <c r="QFT271" s="42"/>
      <c r="QFU271" s="125"/>
      <c r="QFV271" s="44"/>
      <c r="QFW271" s="44"/>
      <c r="QFX271" s="41"/>
      <c r="QFY271" s="42"/>
      <c r="QFZ271" s="42"/>
      <c r="QGA271" s="125"/>
      <c r="QGB271" s="44"/>
      <c r="QGC271" s="44"/>
      <c r="QGD271" s="41"/>
      <c r="QGE271" s="42"/>
      <c r="QGF271" s="42"/>
      <c r="QGG271" s="125"/>
      <c r="QGH271" s="44"/>
      <c r="QGI271" s="44"/>
      <c r="QGJ271" s="41"/>
      <c r="QGK271" s="42"/>
      <c r="QGL271" s="42"/>
      <c r="QGM271" s="125"/>
      <c r="QGN271" s="44"/>
      <c r="QGO271" s="44"/>
      <c r="QGP271" s="41"/>
      <c r="QGQ271" s="42"/>
      <c r="QGR271" s="42"/>
      <c r="QGS271" s="125"/>
      <c r="QGT271" s="44"/>
      <c r="QGU271" s="44"/>
      <c r="QGV271" s="41"/>
      <c r="QGW271" s="42"/>
      <c r="QGX271" s="42"/>
      <c r="QGY271" s="125"/>
      <c r="QGZ271" s="44"/>
      <c r="QHA271" s="44"/>
      <c r="QHB271" s="41"/>
      <c r="QHC271" s="42"/>
      <c r="QHD271" s="42"/>
      <c r="QHE271" s="125"/>
      <c r="QHF271" s="44"/>
      <c r="QHG271" s="44"/>
      <c r="QHH271" s="41"/>
      <c r="QHI271" s="42"/>
      <c r="QHJ271" s="42"/>
      <c r="QHK271" s="125"/>
      <c r="QHL271" s="44"/>
      <c r="QHM271" s="44"/>
      <c r="QHN271" s="41"/>
      <c r="QHO271" s="42"/>
      <c r="QHP271" s="42"/>
      <c r="QHQ271" s="125"/>
      <c r="QHR271" s="44"/>
      <c r="QHS271" s="44"/>
      <c r="QHT271" s="41"/>
      <c r="QHU271" s="42"/>
      <c r="QHV271" s="42"/>
      <c r="QHW271" s="125"/>
      <c r="QHX271" s="44"/>
      <c r="QHY271" s="44"/>
      <c r="QHZ271" s="41"/>
      <c r="QIA271" s="42"/>
      <c r="QIB271" s="42"/>
      <c r="QIC271" s="125"/>
      <c r="QID271" s="44"/>
      <c r="QIE271" s="44"/>
      <c r="QIF271" s="41"/>
      <c r="QIG271" s="42"/>
      <c r="QIH271" s="42"/>
      <c r="QII271" s="125"/>
      <c r="QIJ271" s="44"/>
      <c r="QIK271" s="44"/>
      <c r="QIL271" s="41"/>
      <c r="QIM271" s="42"/>
      <c r="QIN271" s="42"/>
      <c r="QIO271" s="125"/>
      <c r="QIP271" s="44"/>
      <c r="QIQ271" s="44"/>
      <c r="QIR271" s="41"/>
      <c r="QIS271" s="42"/>
      <c r="QIT271" s="42"/>
      <c r="QIU271" s="125"/>
      <c r="QIV271" s="44"/>
      <c r="QIW271" s="44"/>
      <c r="QIX271" s="41"/>
      <c r="QIY271" s="42"/>
      <c r="QIZ271" s="42"/>
      <c r="QJA271" s="125"/>
      <c r="QJB271" s="44"/>
      <c r="QJC271" s="44"/>
      <c r="QJD271" s="41"/>
      <c r="QJE271" s="42"/>
      <c r="QJF271" s="42"/>
      <c r="QJG271" s="125"/>
      <c r="QJH271" s="44"/>
      <c r="QJI271" s="44"/>
      <c r="QJJ271" s="41"/>
      <c r="QJK271" s="42"/>
      <c r="QJL271" s="42"/>
      <c r="QJM271" s="125"/>
      <c r="QJN271" s="44"/>
      <c r="QJO271" s="44"/>
      <c r="QJP271" s="41"/>
      <c r="QJQ271" s="42"/>
      <c r="QJR271" s="42"/>
      <c r="QJS271" s="125"/>
      <c r="QJT271" s="44"/>
      <c r="QJU271" s="44"/>
      <c r="QJV271" s="41"/>
      <c r="QJW271" s="42"/>
      <c r="QJX271" s="42"/>
      <c r="QJY271" s="125"/>
      <c r="QJZ271" s="44"/>
      <c r="QKA271" s="44"/>
      <c r="QKB271" s="41"/>
      <c r="QKC271" s="42"/>
      <c r="QKD271" s="42"/>
      <c r="QKE271" s="125"/>
      <c r="QKF271" s="44"/>
      <c r="QKG271" s="44"/>
      <c r="QKH271" s="41"/>
      <c r="QKI271" s="42"/>
      <c r="QKJ271" s="42"/>
      <c r="QKK271" s="125"/>
      <c r="QKL271" s="44"/>
      <c r="QKM271" s="44"/>
      <c r="QKN271" s="41"/>
      <c r="QKO271" s="42"/>
      <c r="QKP271" s="42"/>
      <c r="QKQ271" s="125"/>
      <c r="QKR271" s="44"/>
      <c r="QKS271" s="44"/>
      <c r="QKT271" s="41"/>
      <c r="QKU271" s="42"/>
      <c r="QKV271" s="42"/>
      <c r="QKW271" s="125"/>
      <c r="QKX271" s="44"/>
      <c r="QKY271" s="44"/>
      <c r="QKZ271" s="41"/>
      <c r="QLA271" s="42"/>
      <c r="QLB271" s="42"/>
      <c r="QLC271" s="125"/>
      <c r="QLD271" s="44"/>
      <c r="QLE271" s="44"/>
      <c r="QLF271" s="41"/>
      <c r="QLG271" s="42"/>
      <c r="QLH271" s="42"/>
      <c r="QLI271" s="125"/>
      <c r="QLJ271" s="44"/>
      <c r="QLK271" s="44"/>
      <c r="QLL271" s="41"/>
      <c r="QLM271" s="42"/>
      <c r="QLN271" s="42"/>
      <c r="QLO271" s="125"/>
      <c r="QLP271" s="44"/>
      <c r="QLQ271" s="44"/>
      <c r="QLR271" s="41"/>
      <c r="QLS271" s="42"/>
      <c r="QLT271" s="42"/>
      <c r="QLU271" s="125"/>
      <c r="QLV271" s="44"/>
      <c r="QLW271" s="44"/>
      <c r="QLX271" s="41"/>
      <c r="QLY271" s="42"/>
      <c r="QLZ271" s="42"/>
      <c r="QMA271" s="125"/>
      <c r="QMB271" s="44"/>
      <c r="QMC271" s="44"/>
      <c r="QMD271" s="41"/>
      <c r="QME271" s="42"/>
      <c r="QMF271" s="42"/>
      <c r="QMG271" s="125"/>
      <c r="QMH271" s="44"/>
      <c r="QMI271" s="44"/>
      <c r="QMJ271" s="41"/>
      <c r="QMK271" s="42"/>
      <c r="QML271" s="42"/>
      <c r="QMM271" s="125"/>
      <c r="QMN271" s="44"/>
      <c r="QMO271" s="44"/>
      <c r="QMP271" s="41"/>
      <c r="QMQ271" s="42"/>
      <c r="QMR271" s="42"/>
      <c r="QMS271" s="125"/>
      <c r="QMT271" s="44"/>
      <c r="QMU271" s="44"/>
      <c r="QMV271" s="41"/>
      <c r="QMW271" s="42"/>
      <c r="QMX271" s="42"/>
      <c r="QMY271" s="125"/>
      <c r="QMZ271" s="44"/>
      <c r="QNA271" s="44"/>
      <c r="QNB271" s="41"/>
      <c r="QNC271" s="42"/>
      <c r="QND271" s="42"/>
      <c r="QNE271" s="125"/>
      <c r="QNF271" s="44"/>
      <c r="QNG271" s="44"/>
      <c r="QNH271" s="41"/>
      <c r="QNI271" s="42"/>
      <c r="QNJ271" s="42"/>
      <c r="QNK271" s="125"/>
      <c r="QNL271" s="44"/>
      <c r="QNM271" s="44"/>
      <c r="QNN271" s="41"/>
      <c r="QNO271" s="42"/>
      <c r="QNP271" s="42"/>
      <c r="QNQ271" s="125"/>
      <c r="QNR271" s="44"/>
      <c r="QNS271" s="44"/>
      <c r="QNT271" s="41"/>
      <c r="QNU271" s="42"/>
      <c r="QNV271" s="42"/>
      <c r="QNW271" s="125"/>
      <c r="QNX271" s="44"/>
      <c r="QNY271" s="44"/>
      <c r="QNZ271" s="41"/>
      <c r="QOA271" s="42"/>
      <c r="QOB271" s="42"/>
      <c r="QOC271" s="125"/>
      <c r="QOD271" s="44"/>
      <c r="QOE271" s="44"/>
      <c r="QOF271" s="41"/>
      <c r="QOG271" s="42"/>
      <c r="QOH271" s="42"/>
      <c r="QOI271" s="125"/>
      <c r="QOJ271" s="44"/>
      <c r="QOK271" s="44"/>
      <c r="QOL271" s="41"/>
      <c r="QOM271" s="42"/>
      <c r="QON271" s="42"/>
      <c r="QOO271" s="125"/>
      <c r="QOP271" s="44"/>
      <c r="QOQ271" s="44"/>
      <c r="QOR271" s="41"/>
      <c r="QOS271" s="42"/>
      <c r="QOT271" s="42"/>
      <c r="QOU271" s="125"/>
      <c r="QOV271" s="44"/>
      <c r="QOW271" s="44"/>
      <c r="QOX271" s="41"/>
      <c r="QOY271" s="42"/>
      <c r="QOZ271" s="42"/>
      <c r="QPA271" s="125"/>
      <c r="QPB271" s="44"/>
      <c r="QPC271" s="44"/>
      <c r="QPD271" s="41"/>
      <c r="QPE271" s="42"/>
      <c r="QPF271" s="42"/>
      <c r="QPG271" s="125"/>
      <c r="QPH271" s="44"/>
      <c r="QPI271" s="44"/>
      <c r="QPJ271" s="41"/>
      <c r="QPK271" s="42"/>
      <c r="QPL271" s="42"/>
      <c r="QPM271" s="125"/>
      <c r="QPN271" s="44"/>
      <c r="QPO271" s="44"/>
      <c r="QPP271" s="41"/>
      <c r="QPQ271" s="42"/>
      <c r="QPR271" s="42"/>
      <c r="QPS271" s="125"/>
      <c r="QPT271" s="44"/>
      <c r="QPU271" s="44"/>
      <c r="QPV271" s="41"/>
      <c r="QPW271" s="42"/>
      <c r="QPX271" s="42"/>
      <c r="QPY271" s="125"/>
      <c r="QPZ271" s="44"/>
      <c r="QQA271" s="44"/>
      <c r="QQB271" s="41"/>
      <c r="QQC271" s="42"/>
      <c r="QQD271" s="42"/>
      <c r="QQE271" s="125"/>
      <c r="QQF271" s="44"/>
      <c r="QQG271" s="44"/>
      <c r="QQH271" s="41"/>
      <c r="QQI271" s="42"/>
      <c r="QQJ271" s="42"/>
      <c r="QQK271" s="125"/>
      <c r="QQL271" s="44"/>
      <c r="QQM271" s="44"/>
      <c r="QQN271" s="41"/>
      <c r="QQO271" s="42"/>
      <c r="QQP271" s="42"/>
      <c r="QQQ271" s="125"/>
      <c r="QQR271" s="44"/>
      <c r="QQS271" s="44"/>
      <c r="QQT271" s="41"/>
      <c r="QQU271" s="42"/>
      <c r="QQV271" s="42"/>
      <c r="QQW271" s="125"/>
      <c r="QQX271" s="44"/>
      <c r="QQY271" s="44"/>
      <c r="QQZ271" s="41"/>
      <c r="QRA271" s="42"/>
      <c r="QRB271" s="42"/>
      <c r="QRC271" s="125"/>
      <c r="QRD271" s="44"/>
      <c r="QRE271" s="44"/>
      <c r="QRF271" s="41"/>
      <c r="QRG271" s="42"/>
      <c r="QRH271" s="42"/>
      <c r="QRI271" s="125"/>
      <c r="QRJ271" s="44"/>
      <c r="QRK271" s="44"/>
      <c r="QRL271" s="41"/>
      <c r="QRM271" s="42"/>
      <c r="QRN271" s="42"/>
      <c r="QRO271" s="125"/>
      <c r="QRP271" s="44"/>
      <c r="QRQ271" s="44"/>
      <c r="QRR271" s="41"/>
      <c r="QRS271" s="42"/>
      <c r="QRT271" s="42"/>
      <c r="QRU271" s="125"/>
      <c r="QRV271" s="44"/>
      <c r="QRW271" s="44"/>
      <c r="QRX271" s="41"/>
      <c r="QRY271" s="42"/>
      <c r="QRZ271" s="42"/>
      <c r="QSA271" s="125"/>
      <c r="QSB271" s="44"/>
      <c r="QSC271" s="44"/>
      <c r="QSD271" s="41"/>
      <c r="QSE271" s="42"/>
      <c r="QSF271" s="42"/>
      <c r="QSG271" s="125"/>
      <c r="QSH271" s="44"/>
      <c r="QSI271" s="44"/>
      <c r="QSJ271" s="41"/>
      <c r="QSK271" s="42"/>
      <c r="QSL271" s="42"/>
      <c r="QSM271" s="125"/>
      <c r="QSN271" s="44"/>
      <c r="QSO271" s="44"/>
      <c r="QSP271" s="41"/>
      <c r="QSQ271" s="42"/>
      <c r="QSR271" s="42"/>
      <c r="QSS271" s="125"/>
      <c r="QST271" s="44"/>
      <c r="QSU271" s="44"/>
      <c r="QSV271" s="41"/>
      <c r="QSW271" s="42"/>
      <c r="QSX271" s="42"/>
      <c r="QSY271" s="125"/>
      <c r="QSZ271" s="44"/>
      <c r="QTA271" s="44"/>
      <c r="QTB271" s="41"/>
      <c r="QTC271" s="42"/>
      <c r="QTD271" s="42"/>
      <c r="QTE271" s="125"/>
      <c r="QTF271" s="44"/>
      <c r="QTG271" s="44"/>
      <c r="QTH271" s="41"/>
      <c r="QTI271" s="42"/>
      <c r="QTJ271" s="42"/>
      <c r="QTK271" s="125"/>
      <c r="QTL271" s="44"/>
      <c r="QTM271" s="44"/>
      <c r="QTN271" s="41"/>
      <c r="QTO271" s="42"/>
      <c r="QTP271" s="42"/>
      <c r="QTQ271" s="125"/>
      <c r="QTR271" s="44"/>
      <c r="QTS271" s="44"/>
      <c r="QTT271" s="41"/>
      <c r="QTU271" s="42"/>
      <c r="QTV271" s="42"/>
      <c r="QTW271" s="125"/>
      <c r="QTX271" s="44"/>
      <c r="QTY271" s="44"/>
      <c r="QTZ271" s="41"/>
      <c r="QUA271" s="42"/>
      <c r="QUB271" s="42"/>
      <c r="QUC271" s="125"/>
      <c r="QUD271" s="44"/>
      <c r="QUE271" s="44"/>
      <c r="QUF271" s="41"/>
      <c r="QUG271" s="42"/>
      <c r="QUH271" s="42"/>
      <c r="QUI271" s="125"/>
      <c r="QUJ271" s="44"/>
      <c r="QUK271" s="44"/>
      <c r="QUL271" s="41"/>
      <c r="QUM271" s="42"/>
      <c r="QUN271" s="42"/>
      <c r="QUO271" s="125"/>
      <c r="QUP271" s="44"/>
      <c r="QUQ271" s="44"/>
      <c r="QUR271" s="41"/>
      <c r="QUS271" s="42"/>
      <c r="QUT271" s="42"/>
      <c r="QUU271" s="125"/>
      <c r="QUV271" s="44"/>
      <c r="QUW271" s="44"/>
      <c r="QUX271" s="41"/>
      <c r="QUY271" s="42"/>
      <c r="QUZ271" s="42"/>
      <c r="QVA271" s="125"/>
      <c r="QVB271" s="44"/>
      <c r="QVC271" s="44"/>
      <c r="QVD271" s="41"/>
      <c r="QVE271" s="42"/>
      <c r="QVF271" s="42"/>
      <c r="QVG271" s="125"/>
      <c r="QVH271" s="44"/>
      <c r="QVI271" s="44"/>
      <c r="QVJ271" s="41"/>
      <c r="QVK271" s="42"/>
      <c r="QVL271" s="42"/>
      <c r="QVM271" s="125"/>
      <c r="QVN271" s="44"/>
      <c r="QVO271" s="44"/>
      <c r="QVP271" s="41"/>
      <c r="QVQ271" s="42"/>
      <c r="QVR271" s="42"/>
      <c r="QVS271" s="125"/>
      <c r="QVT271" s="44"/>
      <c r="QVU271" s="44"/>
      <c r="QVV271" s="41"/>
      <c r="QVW271" s="42"/>
      <c r="QVX271" s="42"/>
      <c r="QVY271" s="125"/>
      <c r="QVZ271" s="44"/>
      <c r="QWA271" s="44"/>
      <c r="QWB271" s="41"/>
      <c r="QWC271" s="42"/>
      <c r="QWD271" s="42"/>
      <c r="QWE271" s="125"/>
      <c r="QWF271" s="44"/>
      <c r="QWG271" s="44"/>
      <c r="QWH271" s="41"/>
      <c r="QWI271" s="42"/>
      <c r="QWJ271" s="42"/>
      <c r="QWK271" s="125"/>
      <c r="QWL271" s="44"/>
      <c r="QWM271" s="44"/>
      <c r="QWN271" s="41"/>
      <c r="QWO271" s="42"/>
      <c r="QWP271" s="42"/>
      <c r="QWQ271" s="125"/>
      <c r="QWR271" s="44"/>
      <c r="QWS271" s="44"/>
      <c r="QWT271" s="41"/>
      <c r="QWU271" s="42"/>
      <c r="QWV271" s="42"/>
      <c r="QWW271" s="125"/>
      <c r="QWX271" s="44"/>
      <c r="QWY271" s="44"/>
      <c r="QWZ271" s="41"/>
      <c r="QXA271" s="42"/>
      <c r="QXB271" s="42"/>
      <c r="QXC271" s="125"/>
      <c r="QXD271" s="44"/>
      <c r="QXE271" s="44"/>
      <c r="QXF271" s="41"/>
      <c r="QXG271" s="42"/>
      <c r="QXH271" s="42"/>
      <c r="QXI271" s="125"/>
      <c r="QXJ271" s="44"/>
      <c r="QXK271" s="44"/>
      <c r="QXL271" s="41"/>
      <c r="QXM271" s="42"/>
      <c r="QXN271" s="42"/>
      <c r="QXO271" s="125"/>
      <c r="QXP271" s="44"/>
      <c r="QXQ271" s="44"/>
      <c r="QXR271" s="41"/>
      <c r="QXS271" s="42"/>
      <c r="QXT271" s="42"/>
      <c r="QXU271" s="125"/>
      <c r="QXV271" s="44"/>
      <c r="QXW271" s="44"/>
      <c r="QXX271" s="41"/>
      <c r="QXY271" s="42"/>
      <c r="QXZ271" s="42"/>
      <c r="QYA271" s="125"/>
      <c r="QYB271" s="44"/>
      <c r="QYC271" s="44"/>
      <c r="QYD271" s="41"/>
      <c r="QYE271" s="42"/>
      <c r="QYF271" s="42"/>
      <c r="QYG271" s="125"/>
      <c r="QYH271" s="44"/>
      <c r="QYI271" s="44"/>
      <c r="QYJ271" s="41"/>
      <c r="QYK271" s="42"/>
      <c r="QYL271" s="42"/>
      <c r="QYM271" s="125"/>
      <c r="QYN271" s="44"/>
      <c r="QYO271" s="44"/>
      <c r="QYP271" s="41"/>
      <c r="QYQ271" s="42"/>
      <c r="QYR271" s="42"/>
      <c r="QYS271" s="125"/>
      <c r="QYT271" s="44"/>
      <c r="QYU271" s="44"/>
      <c r="QYV271" s="41"/>
      <c r="QYW271" s="42"/>
      <c r="QYX271" s="42"/>
      <c r="QYY271" s="125"/>
      <c r="QYZ271" s="44"/>
      <c r="QZA271" s="44"/>
      <c r="QZB271" s="41"/>
      <c r="QZC271" s="42"/>
      <c r="QZD271" s="42"/>
      <c r="QZE271" s="125"/>
      <c r="QZF271" s="44"/>
      <c r="QZG271" s="44"/>
      <c r="QZH271" s="41"/>
      <c r="QZI271" s="42"/>
      <c r="QZJ271" s="42"/>
      <c r="QZK271" s="125"/>
      <c r="QZL271" s="44"/>
      <c r="QZM271" s="44"/>
      <c r="QZN271" s="41"/>
      <c r="QZO271" s="42"/>
      <c r="QZP271" s="42"/>
      <c r="QZQ271" s="125"/>
      <c r="QZR271" s="44"/>
      <c r="QZS271" s="44"/>
      <c r="QZT271" s="41"/>
      <c r="QZU271" s="42"/>
      <c r="QZV271" s="42"/>
      <c r="QZW271" s="125"/>
      <c r="QZX271" s="44"/>
      <c r="QZY271" s="44"/>
      <c r="QZZ271" s="41"/>
      <c r="RAA271" s="42"/>
      <c r="RAB271" s="42"/>
      <c r="RAC271" s="125"/>
      <c r="RAD271" s="44"/>
      <c r="RAE271" s="44"/>
      <c r="RAF271" s="41"/>
      <c r="RAG271" s="42"/>
      <c r="RAH271" s="42"/>
      <c r="RAI271" s="125"/>
      <c r="RAJ271" s="44"/>
      <c r="RAK271" s="44"/>
      <c r="RAL271" s="41"/>
      <c r="RAM271" s="42"/>
      <c r="RAN271" s="42"/>
      <c r="RAO271" s="125"/>
      <c r="RAP271" s="44"/>
      <c r="RAQ271" s="44"/>
      <c r="RAR271" s="41"/>
      <c r="RAS271" s="42"/>
      <c r="RAT271" s="42"/>
      <c r="RAU271" s="125"/>
      <c r="RAV271" s="44"/>
      <c r="RAW271" s="44"/>
      <c r="RAX271" s="41"/>
      <c r="RAY271" s="42"/>
      <c r="RAZ271" s="42"/>
      <c r="RBA271" s="125"/>
      <c r="RBB271" s="44"/>
      <c r="RBC271" s="44"/>
      <c r="RBD271" s="41"/>
      <c r="RBE271" s="42"/>
      <c r="RBF271" s="42"/>
      <c r="RBG271" s="125"/>
      <c r="RBH271" s="44"/>
      <c r="RBI271" s="44"/>
      <c r="RBJ271" s="41"/>
      <c r="RBK271" s="42"/>
      <c r="RBL271" s="42"/>
      <c r="RBM271" s="125"/>
      <c r="RBN271" s="44"/>
      <c r="RBO271" s="44"/>
      <c r="RBP271" s="41"/>
      <c r="RBQ271" s="42"/>
      <c r="RBR271" s="42"/>
      <c r="RBS271" s="125"/>
      <c r="RBT271" s="44"/>
      <c r="RBU271" s="44"/>
      <c r="RBV271" s="41"/>
      <c r="RBW271" s="42"/>
      <c r="RBX271" s="42"/>
      <c r="RBY271" s="125"/>
      <c r="RBZ271" s="44"/>
      <c r="RCA271" s="44"/>
      <c r="RCB271" s="41"/>
      <c r="RCC271" s="42"/>
      <c r="RCD271" s="42"/>
      <c r="RCE271" s="125"/>
      <c r="RCF271" s="44"/>
      <c r="RCG271" s="44"/>
      <c r="RCH271" s="41"/>
      <c r="RCI271" s="42"/>
      <c r="RCJ271" s="42"/>
      <c r="RCK271" s="125"/>
      <c r="RCL271" s="44"/>
      <c r="RCM271" s="44"/>
      <c r="RCN271" s="41"/>
      <c r="RCO271" s="42"/>
      <c r="RCP271" s="42"/>
      <c r="RCQ271" s="125"/>
      <c r="RCR271" s="44"/>
      <c r="RCS271" s="44"/>
      <c r="RCT271" s="41"/>
      <c r="RCU271" s="42"/>
      <c r="RCV271" s="42"/>
      <c r="RCW271" s="125"/>
      <c r="RCX271" s="44"/>
      <c r="RCY271" s="44"/>
      <c r="RCZ271" s="41"/>
      <c r="RDA271" s="42"/>
      <c r="RDB271" s="42"/>
      <c r="RDC271" s="125"/>
      <c r="RDD271" s="44"/>
      <c r="RDE271" s="44"/>
      <c r="RDF271" s="41"/>
      <c r="RDG271" s="42"/>
      <c r="RDH271" s="42"/>
      <c r="RDI271" s="125"/>
      <c r="RDJ271" s="44"/>
      <c r="RDK271" s="44"/>
      <c r="RDL271" s="41"/>
      <c r="RDM271" s="42"/>
      <c r="RDN271" s="42"/>
      <c r="RDO271" s="125"/>
      <c r="RDP271" s="44"/>
      <c r="RDQ271" s="44"/>
      <c r="RDR271" s="41"/>
      <c r="RDS271" s="42"/>
      <c r="RDT271" s="42"/>
      <c r="RDU271" s="125"/>
      <c r="RDV271" s="44"/>
      <c r="RDW271" s="44"/>
      <c r="RDX271" s="41"/>
      <c r="RDY271" s="42"/>
      <c r="RDZ271" s="42"/>
      <c r="REA271" s="125"/>
      <c r="REB271" s="44"/>
      <c r="REC271" s="44"/>
      <c r="RED271" s="41"/>
      <c r="REE271" s="42"/>
      <c r="REF271" s="42"/>
      <c r="REG271" s="125"/>
      <c r="REH271" s="44"/>
      <c r="REI271" s="44"/>
      <c r="REJ271" s="41"/>
      <c r="REK271" s="42"/>
      <c r="REL271" s="42"/>
      <c r="REM271" s="125"/>
      <c r="REN271" s="44"/>
      <c r="REO271" s="44"/>
      <c r="REP271" s="41"/>
      <c r="REQ271" s="42"/>
      <c r="RER271" s="42"/>
      <c r="RES271" s="125"/>
      <c r="RET271" s="44"/>
      <c r="REU271" s="44"/>
      <c r="REV271" s="41"/>
      <c r="REW271" s="42"/>
      <c r="REX271" s="42"/>
      <c r="REY271" s="125"/>
      <c r="REZ271" s="44"/>
      <c r="RFA271" s="44"/>
      <c r="RFB271" s="41"/>
      <c r="RFC271" s="42"/>
      <c r="RFD271" s="42"/>
      <c r="RFE271" s="125"/>
      <c r="RFF271" s="44"/>
      <c r="RFG271" s="44"/>
      <c r="RFH271" s="41"/>
      <c r="RFI271" s="42"/>
      <c r="RFJ271" s="42"/>
      <c r="RFK271" s="125"/>
      <c r="RFL271" s="44"/>
      <c r="RFM271" s="44"/>
      <c r="RFN271" s="41"/>
      <c r="RFO271" s="42"/>
      <c r="RFP271" s="42"/>
      <c r="RFQ271" s="125"/>
      <c r="RFR271" s="44"/>
      <c r="RFS271" s="44"/>
      <c r="RFT271" s="41"/>
      <c r="RFU271" s="42"/>
      <c r="RFV271" s="42"/>
      <c r="RFW271" s="125"/>
      <c r="RFX271" s="44"/>
      <c r="RFY271" s="44"/>
      <c r="RFZ271" s="41"/>
      <c r="RGA271" s="42"/>
      <c r="RGB271" s="42"/>
      <c r="RGC271" s="125"/>
      <c r="RGD271" s="44"/>
      <c r="RGE271" s="44"/>
      <c r="RGF271" s="41"/>
      <c r="RGG271" s="42"/>
      <c r="RGH271" s="42"/>
      <c r="RGI271" s="125"/>
      <c r="RGJ271" s="44"/>
      <c r="RGK271" s="44"/>
      <c r="RGL271" s="41"/>
      <c r="RGM271" s="42"/>
      <c r="RGN271" s="42"/>
      <c r="RGO271" s="125"/>
      <c r="RGP271" s="44"/>
      <c r="RGQ271" s="44"/>
      <c r="RGR271" s="41"/>
      <c r="RGS271" s="42"/>
      <c r="RGT271" s="42"/>
      <c r="RGU271" s="125"/>
      <c r="RGV271" s="44"/>
      <c r="RGW271" s="44"/>
      <c r="RGX271" s="41"/>
      <c r="RGY271" s="42"/>
      <c r="RGZ271" s="42"/>
      <c r="RHA271" s="125"/>
      <c r="RHB271" s="44"/>
      <c r="RHC271" s="44"/>
      <c r="RHD271" s="41"/>
      <c r="RHE271" s="42"/>
      <c r="RHF271" s="42"/>
      <c r="RHG271" s="125"/>
      <c r="RHH271" s="44"/>
      <c r="RHI271" s="44"/>
      <c r="RHJ271" s="41"/>
      <c r="RHK271" s="42"/>
      <c r="RHL271" s="42"/>
      <c r="RHM271" s="125"/>
      <c r="RHN271" s="44"/>
      <c r="RHO271" s="44"/>
      <c r="RHP271" s="41"/>
      <c r="RHQ271" s="42"/>
      <c r="RHR271" s="42"/>
      <c r="RHS271" s="125"/>
      <c r="RHT271" s="44"/>
      <c r="RHU271" s="44"/>
      <c r="RHV271" s="41"/>
      <c r="RHW271" s="42"/>
      <c r="RHX271" s="42"/>
      <c r="RHY271" s="125"/>
      <c r="RHZ271" s="44"/>
      <c r="RIA271" s="44"/>
      <c r="RIB271" s="41"/>
      <c r="RIC271" s="42"/>
      <c r="RID271" s="42"/>
      <c r="RIE271" s="125"/>
      <c r="RIF271" s="44"/>
      <c r="RIG271" s="44"/>
      <c r="RIH271" s="41"/>
      <c r="RII271" s="42"/>
      <c r="RIJ271" s="42"/>
      <c r="RIK271" s="125"/>
      <c r="RIL271" s="44"/>
      <c r="RIM271" s="44"/>
      <c r="RIN271" s="41"/>
      <c r="RIO271" s="42"/>
      <c r="RIP271" s="42"/>
      <c r="RIQ271" s="125"/>
      <c r="RIR271" s="44"/>
      <c r="RIS271" s="44"/>
      <c r="RIT271" s="41"/>
      <c r="RIU271" s="42"/>
      <c r="RIV271" s="42"/>
      <c r="RIW271" s="125"/>
      <c r="RIX271" s="44"/>
      <c r="RIY271" s="44"/>
      <c r="RIZ271" s="41"/>
      <c r="RJA271" s="42"/>
      <c r="RJB271" s="42"/>
      <c r="RJC271" s="125"/>
      <c r="RJD271" s="44"/>
      <c r="RJE271" s="44"/>
      <c r="RJF271" s="41"/>
      <c r="RJG271" s="42"/>
      <c r="RJH271" s="42"/>
      <c r="RJI271" s="125"/>
      <c r="RJJ271" s="44"/>
      <c r="RJK271" s="44"/>
      <c r="RJL271" s="41"/>
      <c r="RJM271" s="42"/>
      <c r="RJN271" s="42"/>
      <c r="RJO271" s="125"/>
      <c r="RJP271" s="44"/>
      <c r="RJQ271" s="44"/>
      <c r="RJR271" s="41"/>
      <c r="RJS271" s="42"/>
      <c r="RJT271" s="42"/>
      <c r="RJU271" s="125"/>
      <c r="RJV271" s="44"/>
      <c r="RJW271" s="44"/>
      <c r="RJX271" s="41"/>
      <c r="RJY271" s="42"/>
      <c r="RJZ271" s="42"/>
      <c r="RKA271" s="125"/>
      <c r="RKB271" s="44"/>
      <c r="RKC271" s="44"/>
      <c r="RKD271" s="41"/>
      <c r="RKE271" s="42"/>
      <c r="RKF271" s="42"/>
      <c r="RKG271" s="125"/>
      <c r="RKH271" s="44"/>
      <c r="RKI271" s="44"/>
      <c r="RKJ271" s="41"/>
      <c r="RKK271" s="42"/>
      <c r="RKL271" s="42"/>
      <c r="RKM271" s="125"/>
      <c r="RKN271" s="44"/>
      <c r="RKO271" s="44"/>
      <c r="RKP271" s="41"/>
      <c r="RKQ271" s="42"/>
      <c r="RKR271" s="42"/>
      <c r="RKS271" s="125"/>
      <c r="RKT271" s="44"/>
      <c r="RKU271" s="44"/>
      <c r="RKV271" s="41"/>
      <c r="RKW271" s="42"/>
      <c r="RKX271" s="42"/>
      <c r="RKY271" s="125"/>
      <c r="RKZ271" s="44"/>
      <c r="RLA271" s="44"/>
      <c r="RLB271" s="41"/>
      <c r="RLC271" s="42"/>
      <c r="RLD271" s="42"/>
      <c r="RLE271" s="125"/>
      <c r="RLF271" s="44"/>
      <c r="RLG271" s="44"/>
      <c r="RLH271" s="41"/>
      <c r="RLI271" s="42"/>
      <c r="RLJ271" s="42"/>
      <c r="RLK271" s="125"/>
      <c r="RLL271" s="44"/>
      <c r="RLM271" s="44"/>
      <c r="RLN271" s="41"/>
      <c r="RLO271" s="42"/>
      <c r="RLP271" s="42"/>
      <c r="RLQ271" s="125"/>
      <c r="RLR271" s="44"/>
      <c r="RLS271" s="44"/>
      <c r="RLT271" s="41"/>
      <c r="RLU271" s="42"/>
      <c r="RLV271" s="42"/>
      <c r="RLW271" s="125"/>
      <c r="RLX271" s="44"/>
      <c r="RLY271" s="44"/>
      <c r="RLZ271" s="41"/>
      <c r="RMA271" s="42"/>
      <c r="RMB271" s="42"/>
      <c r="RMC271" s="125"/>
      <c r="RMD271" s="44"/>
      <c r="RME271" s="44"/>
      <c r="RMF271" s="41"/>
      <c r="RMG271" s="42"/>
      <c r="RMH271" s="42"/>
      <c r="RMI271" s="125"/>
      <c r="RMJ271" s="44"/>
      <c r="RMK271" s="44"/>
      <c r="RML271" s="41"/>
      <c r="RMM271" s="42"/>
      <c r="RMN271" s="42"/>
      <c r="RMO271" s="125"/>
      <c r="RMP271" s="44"/>
      <c r="RMQ271" s="44"/>
      <c r="RMR271" s="41"/>
      <c r="RMS271" s="42"/>
      <c r="RMT271" s="42"/>
      <c r="RMU271" s="125"/>
      <c r="RMV271" s="44"/>
      <c r="RMW271" s="44"/>
      <c r="RMX271" s="41"/>
      <c r="RMY271" s="42"/>
      <c r="RMZ271" s="42"/>
      <c r="RNA271" s="125"/>
      <c r="RNB271" s="44"/>
      <c r="RNC271" s="44"/>
      <c r="RND271" s="41"/>
      <c r="RNE271" s="42"/>
      <c r="RNF271" s="42"/>
      <c r="RNG271" s="125"/>
      <c r="RNH271" s="44"/>
      <c r="RNI271" s="44"/>
      <c r="RNJ271" s="41"/>
      <c r="RNK271" s="42"/>
      <c r="RNL271" s="42"/>
      <c r="RNM271" s="125"/>
      <c r="RNN271" s="44"/>
      <c r="RNO271" s="44"/>
      <c r="RNP271" s="41"/>
      <c r="RNQ271" s="42"/>
      <c r="RNR271" s="42"/>
      <c r="RNS271" s="125"/>
      <c r="RNT271" s="44"/>
      <c r="RNU271" s="44"/>
      <c r="RNV271" s="41"/>
      <c r="RNW271" s="42"/>
      <c r="RNX271" s="42"/>
      <c r="RNY271" s="125"/>
      <c r="RNZ271" s="44"/>
      <c r="ROA271" s="44"/>
      <c r="ROB271" s="41"/>
      <c r="ROC271" s="42"/>
      <c r="ROD271" s="42"/>
      <c r="ROE271" s="125"/>
      <c r="ROF271" s="44"/>
      <c r="ROG271" s="44"/>
      <c r="ROH271" s="41"/>
      <c r="ROI271" s="42"/>
      <c r="ROJ271" s="42"/>
      <c r="ROK271" s="125"/>
      <c r="ROL271" s="44"/>
      <c r="ROM271" s="44"/>
      <c r="RON271" s="41"/>
      <c r="ROO271" s="42"/>
      <c r="ROP271" s="42"/>
      <c r="ROQ271" s="125"/>
      <c r="ROR271" s="44"/>
      <c r="ROS271" s="44"/>
      <c r="ROT271" s="41"/>
      <c r="ROU271" s="42"/>
      <c r="ROV271" s="42"/>
      <c r="ROW271" s="125"/>
      <c r="ROX271" s="44"/>
      <c r="ROY271" s="44"/>
      <c r="ROZ271" s="41"/>
      <c r="RPA271" s="42"/>
      <c r="RPB271" s="42"/>
      <c r="RPC271" s="125"/>
      <c r="RPD271" s="44"/>
      <c r="RPE271" s="44"/>
      <c r="RPF271" s="41"/>
      <c r="RPG271" s="42"/>
      <c r="RPH271" s="42"/>
      <c r="RPI271" s="125"/>
      <c r="RPJ271" s="44"/>
      <c r="RPK271" s="44"/>
      <c r="RPL271" s="41"/>
      <c r="RPM271" s="42"/>
      <c r="RPN271" s="42"/>
      <c r="RPO271" s="125"/>
      <c r="RPP271" s="44"/>
      <c r="RPQ271" s="44"/>
      <c r="RPR271" s="41"/>
      <c r="RPS271" s="42"/>
      <c r="RPT271" s="42"/>
      <c r="RPU271" s="125"/>
      <c r="RPV271" s="44"/>
      <c r="RPW271" s="44"/>
      <c r="RPX271" s="41"/>
      <c r="RPY271" s="42"/>
      <c r="RPZ271" s="42"/>
      <c r="RQA271" s="125"/>
      <c r="RQB271" s="44"/>
      <c r="RQC271" s="44"/>
      <c r="RQD271" s="41"/>
      <c r="RQE271" s="42"/>
      <c r="RQF271" s="42"/>
      <c r="RQG271" s="125"/>
      <c r="RQH271" s="44"/>
      <c r="RQI271" s="44"/>
      <c r="RQJ271" s="41"/>
      <c r="RQK271" s="42"/>
      <c r="RQL271" s="42"/>
      <c r="RQM271" s="125"/>
      <c r="RQN271" s="44"/>
      <c r="RQO271" s="44"/>
      <c r="RQP271" s="41"/>
      <c r="RQQ271" s="42"/>
      <c r="RQR271" s="42"/>
      <c r="RQS271" s="125"/>
      <c r="RQT271" s="44"/>
      <c r="RQU271" s="44"/>
      <c r="RQV271" s="41"/>
      <c r="RQW271" s="42"/>
      <c r="RQX271" s="42"/>
      <c r="RQY271" s="125"/>
      <c r="RQZ271" s="44"/>
      <c r="RRA271" s="44"/>
      <c r="RRB271" s="41"/>
      <c r="RRC271" s="42"/>
      <c r="RRD271" s="42"/>
      <c r="RRE271" s="125"/>
      <c r="RRF271" s="44"/>
      <c r="RRG271" s="44"/>
      <c r="RRH271" s="41"/>
      <c r="RRI271" s="42"/>
      <c r="RRJ271" s="42"/>
      <c r="RRK271" s="125"/>
      <c r="RRL271" s="44"/>
      <c r="RRM271" s="44"/>
      <c r="RRN271" s="41"/>
      <c r="RRO271" s="42"/>
      <c r="RRP271" s="42"/>
      <c r="RRQ271" s="125"/>
      <c r="RRR271" s="44"/>
      <c r="RRS271" s="44"/>
      <c r="RRT271" s="41"/>
      <c r="RRU271" s="42"/>
      <c r="RRV271" s="42"/>
      <c r="RRW271" s="125"/>
      <c r="RRX271" s="44"/>
      <c r="RRY271" s="44"/>
      <c r="RRZ271" s="41"/>
      <c r="RSA271" s="42"/>
      <c r="RSB271" s="42"/>
      <c r="RSC271" s="125"/>
      <c r="RSD271" s="44"/>
      <c r="RSE271" s="44"/>
      <c r="RSF271" s="41"/>
      <c r="RSG271" s="42"/>
      <c r="RSH271" s="42"/>
      <c r="RSI271" s="125"/>
      <c r="RSJ271" s="44"/>
      <c r="RSK271" s="44"/>
      <c r="RSL271" s="41"/>
      <c r="RSM271" s="42"/>
      <c r="RSN271" s="42"/>
      <c r="RSO271" s="125"/>
      <c r="RSP271" s="44"/>
      <c r="RSQ271" s="44"/>
      <c r="RSR271" s="41"/>
      <c r="RSS271" s="42"/>
      <c r="RST271" s="42"/>
      <c r="RSU271" s="125"/>
      <c r="RSV271" s="44"/>
      <c r="RSW271" s="44"/>
      <c r="RSX271" s="41"/>
      <c r="RSY271" s="42"/>
      <c r="RSZ271" s="42"/>
      <c r="RTA271" s="125"/>
      <c r="RTB271" s="44"/>
      <c r="RTC271" s="44"/>
      <c r="RTD271" s="41"/>
      <c r="RTE271" s="42"/>
      <c r="RTF271" s="42"/>
      <c r="RTG271" s="125"/>
      <c r="RTH271" s="44"/>
      <c r="RTI271" s="44"/>
      <c r="RTJ271" s="41"/>
      <c r="RTK271" s="42"/>
      <c r="RTL271" s="42"/>
      <c r="RTM271" s="125"/>
      <c r="RTN271" s="44"/>
      <c r="RTO271" s="44"/>
      <c r="RTP271" s="41"/>
      <c r="RTQ271" s="42"/>
      <c r="RTR271" s="42"/>
      <c r="RTS271" s="125"/>
      <c r="RTT271" s="44"/>
      <c r="RTU271" s="44"/>
      <c r="RTV271" s="41"/>
      <c r="RTW271" s="42"/>
      <c r="RTX271" s="42"/>
      <c r="RTY271" s="125"/>
      <c r="RTZ271" s="44"/>
      <c r="RUA271" s="44"/>
      <c r="RUB271" s="41"/>
      <c r="RUC271" s="42"/>
      <c r="RUD271" s="42"/>
      <c r="RUE271" s="125"/>
      <c r="RUF271" s="44"/>
      <c r="RUG271" s="44"/>
      <c r="RUH271" s="41"/>
      <c r="RUI271" s="42"/>
      <c r="RUJ271" s="42"/>
      <c r="RUK271" s="125"/>
      <c r="RUL271" s="44"/>
      <c r="RUM271" s="44"/>
      <c r="RUN271" s="41"/>
      <c r="RUO271" s="42"/>
      <c r="RUP271" s="42"/>
      <c r="RUQ271" s="125"/>
      <c r="RUR271" s="44"/>
      <c r="RUS271" s="44"/>
      <c r="RUT271" s="41"/>
      <c r="RUU271" s="42"/>
      <c r="RUV271" s="42"/>
      <c r="RUW271" s="125"/>
      <c r="RUX271" s="44"/>
      <c r="RUY271" s="44"/>
      <c r="RUZ271" s="41"/>
      <c r="RVA271" s="42"/>
      <c r="RVB271" s="42"/>
      <c r="RVC271" s="125"/>
      <c r="RVD271" s="44"/>
      <c r="RVE271" s="44"/>
      <c r="RVF271" s="41"/>
      <c r="RVG271" s="42"/>
      <c r="RVH271" s="42"/>
      <c r="RVI271" s="125"/>
      <c r="RVJ271" s="44"/>
      <c r="RVK271" s="44"/>
      <c r="RVL271" s="41"/>
      <c r="RVM271" s="42"/>
      <c r="RVN271" s="42"/>
      <c r="RVO271" s="125"/>
      <c r="RVP271" s="44"/>
      <c r="RVQ271" s="44"/>
      <c r="RVR271" s="41"/>
      <c r="RVS271" s="42"/>
      <c r="RVT271" s="42"/>
      <c r="RVU271" s="125"/>
      <c r="RVV271" s="44"/>
      <c r="RVW271" s="44"/>
      <c r="RVX271" s="41"/>
      <c r="RVY271" s="42"/>
      <c r="RVZ271" s="42"/>
      <c r="RWA271" s="125"/>
      <c r="RWB271" s="44"/>
      <c r="RWC271" s="44"/>
      <c r="RWD271" s="41"/>
      <c r="RWE271" s="42"/>
      <c r="RWF271" s="42"/>
      <c r="RWG271" s="125"/>
      <c r="RWH271" s="44"/>
      <c r="RWI271" s="44"/>
      <c r="RWJ271" s="41"/>
      <c r="RWK271" s="42"/>
      <c r="RWL271" s="42"/>
      <c r="RWM271" s="125"/>
      <c r="RWN271" s="44"/>
      <c r="RWO271" s="44"/>
      <c r="RWP271" s="41"/>
      <c r="RWQ271" s="42"/>
      <c r="RWR271" s="42"/>
      <c r="RWS271" s="125"/>
      <c r="RWT271" s="44"/>
      <c r="RWU271" s="44"/>
      <c r="RWV271" s="41"/>
      <c r="RWW271" s="42"/>
      <c r="RWX271" s="42"/>
      <c r="RWY271" s="125"/>
      <c r="RWZ271" s="44"/>
      <c r="RXA271" s="44"/>
      <c r="RXB271" s="41"/>
      <c r="RXC271" s="42"/>
      <c r="RXD271" s="42"/>
      <c r="RXE271" s="125"/>
      <c r="RXF271" s="44"/>
      <c r="RXG271" s="44"/>
      <c r="RXH271" s="41"/>
      <c r="RXI271" s="42"/>
      <c r="RXJ271" s="42"/>
      <c r="RXK271" s="125"/>
      <c r="RXL271" s="44"/>
      <c r="RXM271" s="44"/>
      <c r="RXN271" s="41"/>
      <c r="RXO271" s="42"/>
      <c r="RXP271" s="42"/>
      <c r="RXQ271" s="125"/>
      <c r="RXR271" s="44"/>
      <c r="RXS271" s="44"/>
      <c r="RXT271" s="41"/>
      <c r="RXU271" s="42"/>
      <c r="RXV271" s="42"/>
      <c r="RXW271" s="125"/>
      <c r="RXX271" s="44"/>
      <c r="RXY271" s="44"/>
      <c r="RXZ271" s="41"/>
      <c r="RYA271" s="42"/>
      <c r="RYB271" s="42"/>
      <c r="RYC271" s="125"/>
      <c r="RYD271" s="44"/>
      <c r="RYE271" s="44"/>
      <c r="RYF271" s="41"/>
      <c r="RYG271" s="42"/>
      <c r="RYH271" s="42"/>
      <c r="RYI271" s="125"/>
      <c r="RYJ271" s="44"/>
      <c r="RYK271" s="44"/>
      <c r="RYL271" s="41"/>
      <c r="RYM271" s="42"/>
      <c r="RYN271" s="42"/>
      <c r="RYO271" s="125"/>
      <c r="RYP271" s="44"/>
      <c r="RYQ271" s="44"/>
      <c r="RYR271" s="41"/>
      <c r="RYS271" s="42"/>
      <c r="RYT271" s="42"/>
      <c r="RYU271" s="125"/>
      <c r="RYV271" s="44"/>
      <c r="RYW271" s="44"/>
      <c r="RYX271" s="41"/>
      <c r="RYY271" s="42"/>
      <c r="RYZ271" s="42"/>
      <c r="RZA271" s="125"/>
      <c r="RZB271" s="44"/>
      <c r="RZC271" s="44"/>
      <c r="RZD271" s="41"/>
      <c r="RZE271" s="42"/>
      <c r="RZF271" s="42"/>
      <c r="RZG271" s="125"/>
      <c r="RZH271" s="44"/>
      <c r="RZI271" s="44"/>
      <c r="RZJ271" s="41"/>
      <c r="RZK271" s="42"/>
      <c r="RZL271" s="42"/>
      <c r="RZM271" s="125"/>
      <c r="RZN271" s="44"/>
      <c r="RZO271" s="44"/>
      <c r="RZP271" s="41"/>
      <c r="RZQ271" s="42"/>
      <c r="RZR271" s="42"/>
      <c r="RZS271" s="125"/>
      <c r="RZT271" s="44"/>
      <c r="RZU271" s="44"/>
      <c r="RZV271" s="41"/>
      <c r="RZW271" s="42"/>
      <c r="RZX271" s="42"/>
      <c r="RZY271" s="125"/>
      <c r="RZZ271" s="44"/>
      <c r="SAA271" s="44"/>
      <c r="SAB271" s="41"/>
      <c r="SAC271" s="42"/>
      <c r="SAD271" s="42"/>
      <c r="SAE271" s="125"/>
      <c r="SAF271" s="44"/>
      <c r="SAG271" s="44"/>
      <c r="SAH271" s="41"/>
      <c r="SAI271" s="42"/>
      <c r="SAJ271" s="42"/>
      <c r="SAK271" s="125"/>
      <c r="SAL271" s="44"/>
      <c r="SAM271" s="44"/>
      <c r="SAN271" s="41"/>
      <c r="SAO271" s="42"/>
      <c r="SAP271" s="42"/>
      <c r="SAQ271" s="125"/>
      <c r="SAR271" s="44"/>
      <c r="SAS271" s="44"/>
      <c r="SAT271" s="41"/>
      <c r="SAU271" s="42"/>
      <c r="SAV271" s="42"/>
      <c r="SAW271" s="125"/>
      <c r="SAX271" s="44"/>
      <c r="SAY271" s="44"/>
      <c r="SAZ271" s="41"/>
      <c r="SBA271" s="42"/>
      <c r="SBB271" s="42"/>
      <c r="SBC271" s="125"/>
      <c r="SBD271" s="44"/>
      <c r="SBE271" s="44"/>
      <c r="SBF271" s="41"/>
      <c r="SBG271" s="42"/>
      <c r="SBH271" s="42"/>
      <c r="SBI271" s="125"/>
      <c r="SBJ271" s="44"/>
      <c r="SBK271" s="44"/>
      <c r="SBL271" s="41"/>
      <c r="SBM271" s="42"/>
      <c r="SBN271" s="42"/>
      <c r="SBO271" s="125"/>
      <c r="SBP271" s="44"/>
      <c r="SBQ271" s="44"/>
      <c r="SBR271" s="41"/>
      <c r="SBS271" s="42"/>
      <c r="SBT271" s="42"/>
      <c r="SBU271" s="125"/>
      <c r="SBV271" s="44"/>
      <c r="SBW271" s="44"/>
      <c r="SBX271" s="41"/>
      <c r="SBY271" s="42"/>
      <c r="SBZ271" s="42"/>
      <c r="SCA271" s="125"/>
      <c r="SCB271" s="44"/>
      <c r="SCC271" s="44"/>
      <c r="SCD271" s="41"/>
      <c r="SCE271" s="42"/>
      <c r="SCF271" s="42"/>
      <c r="SCG271" s="125"/>
      <c r="SCH271" s="44"/>
      <c r="SCI271" s="44"/>
      <c r="SCJ271" s="41"/>
      <c r="SCK271" s="42"/>
      <c r="SCL271" s="42"/>
      <c r="SCM271" s="125"/>
      <c r="SCN271" s="44"/>
      <c r="SCO271" s="44"/>
      <c r="SCP271" s="41"/>
      <c r="SCQ271" s="42"/>
      <c r="SCR271" s="42"/>
      <c r="SCS271" s="125"/>
      <c r="SCT271" s="44"/>
      <c r="SCU271" s="44"/>
      <c r="SCV271" s="41"/>
      <c r="SCW271" s="42"/>
      <c r="SCX271" s="42"/>
      <c r="SCY271" s="125"/>
      <c r="SCZ271" s="44"/>
      <c r="SDA271" s="44"/>
      <c r="SDB271" s="41"/>
      <c r="SDC271" s="42"/>
      <c r="SDD271" s="42"/>
      <c r="SDE271" s="125"/>
      <c r="SDF271" s="44"/>
      <c r="SDG271" s="44"/>
      <c r="SDH271" s="41"/>
      <c r="SDI271" s="42"/>
      <c r="SDJ271" s="42"/>
      <c r="SDK271" s="125"/>
      <c r="SDL271" s="44"/>
      <c r="SDM271" s="44"/>
      <c r="SDN271" s="41"/>
      <c r="SDO271" s="42"/>
      <c r="SDP271" s="42"/>
      <c r="SDQ271" s="125"/>
      <c r="SDR271" s="44"/>
      <c r="SDS271" s="44"/>
      <c r="SDT271" s="41"/>
      <c r="SDU271" s="42"/>
      <c r="SDV271" s="42"/>
      <c r="SDW271" s="125"/>
      <c r="SDX271" s="44"/>
      <c r="SDY271" s="44"/>
      <c r="SDZ271" s="41"/>
      <c r="SEA271" s="42"/>
      <c r="SEB271" s="42"/>
      <c r="SEC271" s="125"/>
      <c r="SED271" s="44"/>
      <c r="SEE271" s="44"/>
      <c r="SEF271" s="41"/>
      <c r="SEG271" s="42"/>
      <c r="SEH271" s="42"/>
      <c r="SEI271" s="125"/>
      <c r="SEJ271" s="44"/>
      <c r="SEK271" s="44"/>
      <c r="SEL271" s="41"/>
      <c r="SEM271" s="42"/>
      <c r="SEN271" s="42"/>
      <c r="SEO271" s="125"/>
      <c r="SEP271" s="44"/>
      <c r="SEQ271" s="44"/>
      <c r="SER271" s="41"/>
      <c r="SES271" s="42"/>
      <c r="SET271" s="42"/>
      <c r="SEU271" s="125"/>
      <c r="SEV271" s="44"/>
      <c r="SEW271" s="44"/>
      <c r="SEX271" s="41"/>
      <c r="SEY271" s="42"/>
      <c r="SEZ271" s="42"/>
      <c r="SFA271" s="125"/>
      <c r="SFB271" s="44"/>
      <c r="SFC271" s="44"/>
      <c r="SFD271" s="41"/>
      <c r="SFE271" s="42"/>
      <c r="SFF271" s="42"/>
      <c r="SFG271" s="125"/>
      <c r="SFH271" s="44"/>
      <c r="SFI271" s="44"/>
      <c r="SFJ271" s="41"/>
      <c r="SFK271" s="42"/>
      <c r="SFL271" s="42"/>
      <c r="SFM271" s="125"/>
      <c r="SFN271" s="44"/>
      <c r="SFO271" s="44"/>
      <c r="SFP271" s="41"/>
      <c r="SFQ271" s="42"/>
      <c r="SFR271" s="42"/>
      <c r="SFS271" s="125"/>
      <c r="SFT271" s="44"/>
      <c r="SFU271" s="44"/>
      <c r="SFV271" s="41"/>
      <c r="SFW271" s="42"/>
      <c r="SFX271" s="42"/>
      <c r="SFY271" s="125"/>
      <c r="SFZ271" s="44"/>
      <c r="SGA271" s="44"/>
      <c r="SGB271" s="41"/>
      <c r="SGC271" s="42"/>
      <c r="SGD271" s="42"/>
      <c r="SGE271" s="125"/>
      <c r="SGF271" s="44"/>
      <c r="SGG271" s="44"/>
      <c r="SGH271" s="41"/>
      <c r="SGI271" s="42"/>
      <c r="SGJ271" s="42"/>
      <c r="SGK271" s="125"/>
      <c r="SGL271" s="44"/>
      <c r="SGM271" s="44"/>
      <c r="SGN271" s="41"/>
      <c r="SGO271" s="42"/>
      <c r="SGP271" s="42"/>
      <c r="SGQ271" s="125"/>
      <c r="SGR271" s="44"/>
      <c r="SGS271" s="44"/>
      <c r="SGT271" s="41"/>
      <c r="SGU271" s="42"/>
      <c r="SGV271" s="42"/>
      <c r="SGW271" s="125"/>
      <c r="SGX271" s="44"/>
      <c r="SGY271" s="44"/>
      <c r="SGZ271" s="41"/>
      <c r="SHA271" s="42"/>
      <c r="SHB271" s="42"/>
      <c r="SHC271" s="125"/>
      <c r="SHD271" s="44"/>
      <c r="SHE271" s="44"/>
      <c r="SHF271" s="41"/>
      <c r="SHG271" s="42"/>
      <c r="SHH271" s="42"/>
      <c r="SHI271" s="125"/>
      <c r="SHJ271" s="44"/>
      <c r="SHK271" s="44"/>
      <c r="SHL271" s="41"/>
      <c r="SHM271" s="42"/>
      <c r="SHN271" s="42"/>
      <c r="SHO271" s="125"/>
      <c r="SHP271" s="44"/>
      <c r="SHQ271" s="44"/>
      <c r="SHR271" s="41"/>
      <c r="SHS271" s="42"/>
      <c r="SHT271" s="42"/>
      <c r="SHU271" s="125"/>
      <c r="SHV271" s="44"/>
      <c r="SHW271" s="44"/>
      <c r="SHX271" s="41"/>
      <c r="SHY271" s="42"/>
      <c r="SHZ271" s="42"/>
      <c r="SIA271" s="125"/>
      <c r="SIB271" s="44"/>
      <c r="SIC271" s="44"/>
      <c r="SID271" s="41"/>
      <c r="SIE271" s="42"/>
      <c r="SIF271" s="42"/>
      <c r="SIG271" s="125"/>
      <c r="SIH271" s="44"/>
      <c r="SII271" s="44"/>
      <c r="SIJ271" s="41"/>
      <c r="SIK271" s="42"/>
      <c r="SIL271" s="42"/>
      <c r="SIM271" s="125"/>
      <c r="SIN271" s="44"/>
      <c r="SIO271" s="44"/>
      <c r="SIP271" s="41"/>
      <c r="SIQ271" s="42"/>
      <c r="SIR271" s="42"/>
      <c r="SIS271" s="125"/>
      <c r="SIT271" s="44"/>
      <c r="SIU271" s="44"/>
      <c r="SIV271" s="41"/>
      <c r="SIW271" s="42"/>
      <c r="SIX271" s="42"/>
      <c r="SIY271" s="125"/>
      <c r="SIZ271" s="44"/>
      <c r="SJA271" s="44"/>
      <c r="SJB271" s="41"/>
      <c r="SJC271" s="42"/>
      <c r="SJD271" s="42"/>
      <c r="SJE271" s="125"/>
      <c r="SJF271" s="44"/>
      <c r="SJG271" s="44"/>
      <c r="SJH271" s="41"/>
      <c r="SJI271" s="42"/>
      <c r="SJJ271" s="42"/>
      <c r="SJK271" s="125"/>
      <c r="SJL271" s="44"/>
      <c r="SJM271" s="44"/>
      <c r="SJN271" s="41"/>
      <c r="SJO271" s="42"/>
      <c r="SJP271" s="42"/>
      <c r="SJQ271" s="125"/>
      <c r="SJR271" s="44"/>
      <c r="SJS271" s="44"/>
      <c r="SJT271" s="41"/>
      <c r="SJU271" s="42"/>
      <c r="SJV271" s="42"/>
      <c r="SJW271" s="125"/>
      <c r="SJX271" s="44"/>
      <c r="SJY271" s="44"/>
      <c r="SJZ271" s="41"/>
      <c r="SKA271" s="42"/>
      <c r="SKB271" s="42"/>
      <c r="SKC271" s="125"/>
      <c r="SKD271" s="44"/>
      <c r="SKE271" s="44"/>
      <c r="SKF271" s="41"/>
      <c r="SKG271" s="42"/>
      <c r="SKH271" s="42"/>
      <c r="SKI271" s="125"/>
      <c r="SKJ271" s="44"/>
      <c r="SKK271" s="44"/>
      <c r="SKL271" s="41"/>
      <c r="SKM271" s="42"/>
      <c r="SKN271" s="42"/>
      <c r="SKO271" s="125"/>
      <c r="SKP271" s="44"/>
      <c r="SKQ271" s="44"/>
      <c r="SKR271" s="41"/>
      <c r="SKS271" s="42"/>
      <c r="SKT271" s="42"/>
      <c r="SKU271" s="125"/>
      <c r="SKV271" s="44"/>
      <c r="SKW271" s="44"/>
      <c r="SKX271" s="41"/>
      <c r="SKY271" s="42"/>
      <c r="SKZ271" s="42"/>
      <c r="SLA271" s="125"/>
      <c r="SLB271" s="44"/>
      <c r="SLC271" s="44"/>
      <c r="SLD271" s="41"/>
      <c r="SLE271" s="42"/>
      <c r="SLF271" s="42"/>
      <c r="SLG271" s="125"/>
      <c r="SLH271" s="44"/>
      <c r="SLI271" s="44"/>
      <c r="SLJ271" s="41"/>
      <c r="SLK271" s="42"/>
      <c r="SLL271" s="42"/>
      <c r="SLM271" s="125"/>
      <c r="SLN271" s="44"/>
      <c r="SLO271" s="44"/>
      <c r="SLP271" s="41"/>
      <c r="SLQ271" s="42"/>
      <c r="SLR271" s="42"/>
      <c r="SLS271" s="125"/>
      <c r="SLT271" s="44"/>
      <c r="SLU271" s="44"/>
      <c r="SLV271" s="41"/>
      <c r="SLW271" s="42"/>
      <c r="SLX271" s="42"/>
      <c r="SLY271" s="125"/>
      <c r="SLZ271" s="44"/>
      <c r="SMA271" s="44"/>
      <c r="SMB271" s="41"/>
      <c r="SMC271" s="42"/>
      <c r="SMD271" s="42"/>
      <c r="SME271" s="125"/>
      <c r="SMF271" s="44"/>
      <c r="SMG271" s="44"/>
      <c r="SMH271" s="41"/>
      <c r="SMI271" s="42"/>
      <c r="SMJ271" s="42"/>
      <c r="SMK271" s="125"/>
      <c r="SML271" s="44"/>
      <c r="SMM271" s="44"/>
      <c r="SMN271" s="41"/>
      <c r="SMO271" s="42"/>
      <c r="SMP271" s="42"/>
      <c r="SMQ271" s="125"/>
      <c r="SMR271" s="44"/>
      <c r="SMS271" s="44"/>
      <c r="SMT271" s="41"/>
      <c r="SMU271" s="42"/>
      <c r="SMV271" s="42"/>
      <c r="SMW271" s="125"/>
      <c r="SMX271" s="44"/>
      <c r="SMY271" s="44"/>
      <c r="SMZ271" s="41"/>
      <c r="SNA271" s="42"/>
      <c r="SNB271" s="42"/>
      <c r="SNC271" s="125"/>
      <c r="SND271" s="44"/>
      <c r="SNE271" s="44"/>
      <c r="SNF271" s="41"/>
      <c r="SNG271" s="42"/>
      <c r="SNH271" s="42"/>
      <c r="SNI271" s="125"/>
      <c r="SNJ271" s="44"/>
      <c r="SNK271" s="44"/>
      <c r="SNL271" s="41"/>
      <c r="SNM271" s="42"/>
      <c r="SNN271" s="42"/>
      <c r="SNO271" s="125"/>
      <c r="SNP271" s="44"/>
      <c r="SNQ271" s="44"/>
      <c r="SNR271" s="41"/>
      <c r="SNS271" s="42"/>
      <c r="SNT271" s="42"/>
      <c r="SNU271" s="125"/>
      <c r="SNV271" s="44"/>
      <c r="SNW271" s="44"/>
      <c r="SNX271" s="41"/>
      <c r="SNY271" s="42"/>
      <c r="SNZ271" s="42"/>
      <c r="SOA271" s="125"/>
      <c r="SOB271" s="44"/>
      <c r="SOC271" s="44"/>
      <c r="SOD271" s="41"/>
      <c r="SOE271" s="42"/>
      <c r="SOF271" s="42"/>
      <c r="SOG271" s="125"/>
      <c r="SOH271" s="44"/>
      <c r="SOI271" s="44"/>
      <c r="SOJ271" s="41"/>
      <c r="SOK271" s="42"/>
      <c r="SOL271" s="42"/>
      <c r="SOM271" s="125"/>
      <c r="SON271" s="44"/>
      <c r="SOO271" s="44"/>
      <c r="SOP271" s="41"/>
      <c r="SOQ271" s="42"/>
      <c r="SOR271" s="42"/>
      <c r="SOS271" s="125"/>
      <c r="SOT271" s="44"/>
      <c r="SOU271" s="44"/>
      <c r="SOV271" s="41"/>
      <c r="SOW271" s="42"/>
      <c r="SOX271" s="42"/>
      <c r="SOY271" s="125"/>
      <c r="SOZ271" s="44"/>
      <c r="SPA271" s="44"/>
      <c r="SPB271" s="41"/>
      <c r="SPC271" s="42"/>
      <c r="SPD271" s="42"/>
      <c r="SPE271" s="125"/>
      <c r="SPF271" s="44"/>
      <c r="SPG271" s="44"/>
      <c r="SPH271" s="41"/>
      <c r="SPI271" s="42"/>
      <c r="SPJ271" s="42"/>
      <c r="SPK271" s="125"/>
      <c r="SPL271" s="44"/>
      <c r="SPM271" s="44"/>
      <c r="SPN271" s="41"/>
      <c r="SPO271" s="42"/>
      <c r="SPP271" s="42"/>
      <c r="SPQ271" s="125"/>
      <c r="SPR271" s="44"/>
      <c r="SPS271" s="44"/>
      <c r="SPT271" s="41"/>
      <c r="SPU271" s="42"/>
      <c r="SPV271" s="42"/>
      <c r="SPW271" s="125"/>
      <c r="SPX271" s="44"/>
      <c r="SPY271" s="44"/>
      <c r="SPZ271" s="41"/>
      <c r="SQA271" s="42"/>
      <c r="SQB271" s="42"/>
      <c r="SQC271" s="125"/>
      <c r="SQD271" s="44"/>
      <c r="SQE271" s="44"/>
      <c r="SQF271" s="41"/>
      <c r="SQG271" s="42"/>
      <c r="SQH271" s="42"/>
      <c r="SQI271" s="125"/>
      <c r="SQJ271" s="44"/>
      <c r="SQK271" s="44"/>
      <c r="SQL271" s="41"/>
      <c r="SQM271" s="42"/>
      <c r="SQN271" s="42"/>
      <c r="SQO271" s="125"/>
      <c r="SQP271" s="44"/>
      <c r="SQQ271" s="44"/>
      <c r="SQR271" s="41"/>
      <c r="SQS271" s="42"/>
      <c r="SQT271" s="42"/>
      <c r="SQU271" s="125"/>
      <c r="SQV271" s="44"/>
      <c r="SQW271" s="44"/>
      <c r="SQX271" s="41"/>
      <c r="SQY271" s="42"/>
      <c r="SQZ271" s="42"/>
      <c r="SRA271" s="125"/>
      <c r="SRB271" s="44"/>
      <c r="SRC271" s="44"/>
      <c r="SRD271" s="41"/>
      <c r="SRE271" s="42"/>
      <c r="SRF271" s="42"/>
      <c r="SRG271" s="125"/>
      <c r="SRH271" s="44"/>
      <c r="SRI271" s="44"/>
      <c r="SRJ271" s="41"/>
      <c r="SRK271" s="42"/>
      <c r="SRL271" s="42"/>
      <c r="SRM271" s="125"/>
      <c r="SRN271" s="44"/>
      <c r="SRO271" s="44"/>
      <c r="SRP271" s="41"/>
      <c r="SRQ271" s="42"/>
      <c r="SRR271" s="42"/>
      <c r="SRS271" s="125"/>
      <c r="SRT271" s="44"/>
      <c r="SRU271" s="44"/>
      <c r="SRV271" s="41"/>
      <c r="SRW271" s="42"/>
      <c r="SRX271" s="42"/>
      <c r="SRY271" s="125"/>
      <c r="SRZ271" s="44"/>
      <c r="SSA271" s="44"/>
      <c r="SSB271" s="41"/>
      <c r="SSC271" s="42"/>
      <c r="SSD271" s="42"/>
      <c r="SSE271" s="125"/>
      <c r="SSF271" s="44"/>
      <c r="SSG271" s="44"/>
      <c r="SSH271" s="41"/>
      <c r="SSI271" s="42"/>
      <c r="SSJ271" s="42"/>
      <c r="SSK271" s="125"/>
      <c r="SSL271" s="44"/>
      <c r="SSM271" s="44"/>
      <c r="SSN271" s="41"/>
      <c r="SSO271" s="42"/>
      <c r="SSP271" s="42"/>
      <c r="SSQ271" s="125"/>
      <c r="SSR271" s="44"/>
      <c r="SSS271" s="44"/>
      <c r="SST271" s="41"/>
      <c r="SSU271" s="42"/>
      <c r="SSV271" s="42"/>
      <c r="SSW271" s="125"/>
      <c r="SSX271" s="44"/>
      <c r="SSY271" s="44"/>
      <c r="SSZ271" s="41"/>
      <c r="STA271" s="42"/>
      <c r="STB271" s="42"/>
      <c r="STC271" s="125"/>
      <c r="STD271" s="44"/>
      <c r="STE271" s="44"/>
      <c r="STF271" s="41"/>
      <c r="STG271" s="42"/>
      <c r="STH271" s="42"/>
      <c r="STI271" s="125"/>
      <c r="STJ271" s="44"/>
      <c r="STK271" s="44"/>
      <c r="STL271" s="41"/>
      <c r="STM271" s="42"/>
      <c r="STN271" s="42"/>
      <c r="STO271" s="125"/>
      <c r="STP271" s="44"/>
      <c r="STQ271" s="44"/>
      <c r="STR271" s="41"/>
      <c r="STS271" s="42"/>
      <c r="STT271" s="42"/>
      <c r="STU271" s="125"/>
      <c r="STV271" s="44"/>
      <c r="STW271" s="44"/>
      <c r="STX271" s="41"/>
      <c r="STY271" s="42"/>
      <c r="STZ271" s="42"/>
      <c r="SUA271" s="125"/>
      <c r="SUB271" s="44"/>
      <c r="SUC271" s="44"/>
      <c r="SUD271" s="41"/>
      <c r="SUE271" s="42"/>
      <c r="SUF271" s="42"/>
      <c r="SUG271" s="125"/>
      <c r="SUH271" s="44"/>
      <c r="SUI271" s="44"/>
      <c r="SUJ271" s="41"/>
      <c r="SUK271" s="42"/>
      <c r="SUL271" s="42"/>
      <c r="SUM271" s="125"/>
      <c r="SUN271" s="44"/>
      <c r="SUO271" s="44"/>
      <c r="SUP271" s="41"/>
      <c r="SUQ271" s="42"/>
      <c r="SUR271" s="42"/>
      <c r="SUS271" s="125"/>
      <c r="SUT271" s="44"/>
      <c r="SUU271" s="44"/>
      <c r="SUV271" s="41"/>
      <c r="SUW271" s="42"/>
      <c r="SUX271" s="42"/>
      <c r="SUY271" s="125"/>
      <c r="SUZ271" s="44"/>
      <c r="SVA271" s="44"/>
      <c r="SVB271" s="41"/>
      <c r="SVC271" s="42"/>
      <c r="SVD271" s="42"/>
      <c r="SVE271" s="125"/>
      <c r="SVF271" s="44"/>
      <c r="SVG271" s="44"/>
      <c r="SVH271" s="41"/>
      <c r="SVI271" s="42"/>
      <c r="SVJ271" s="42"/>
      <c r="SVK271" s="125"/>
      <c r="SVL271" s="44"/>
      <c r="SVM271" s="44"/>
      <c r="SVN271" s="41"/>
      <c r="SVO271" s="42"/>
      <c r="SVP271" s="42"/>
      <c r="SVQ271" s="125"/>
      <c r="SVR271" s="44"/>
      <c r="SVS271" s="44"/>
      <c r="SVT271" s="41"/>
      <c r="SVU271" s="42"/>
      <c r="SVV271" s="42"/>
      <c r="SVW271" s="125"/>
      <c r="SVX271" s="44"/>
      <c r="SVY271" s="44"/>
      <c r="SVZ271" s="41"/>
      <c r="SWA271" s="42"/>
      <c r="SWB271" s="42"/>
      <c r="SWC271" s="125"/>
      <c r="SWD271" s="44"/>
      <c r="SWE271" s="44"/>
      <c r="SWF271" s="41"/>
      <c r="SWG271" s="42"/>
      <c r="SWH271" s="42"/>
      <c r="SWI271" s="125"/>
      <c r="SWJ271" s="44"/>
      <c r="SWK271" s="44"/>
      <c r="SWL271" s="41"/>
      <c r="SWM271" s="42"/>
      <c r="SWN271" s="42"/>
      <c r="SWO271" s="125"/>
      <c r="SWP271" s="44"/>
      <c r="SWQ271" s="44"/>
      <c r="SWR271" s="41"/>
      <c r="SWS271" s="42"/>
      <c r="SWT271" s="42"/>
      <c r="SWU271" s="125"/>
      <c r="SWV271" s="44"/>
      <c r="SWW271" s="44"/>
      <c r="SWX271" s="41"/>
      <c r="SWY271" s="42"/>
      <c r="SWZ271" s="42"/>
      <c r="SXA271" s="125"/>
      <c r="SXB271" s="44"/>
      <c r="SXC271" s="44"/>
      <c r="SXD271" s="41"/>
      <c r="SXE271" s="42"/>
      <c r="SXF271" s="42"/>
      <c r="SXG271" s="125"/>
      <c r="SXH271" s="44"/>
      <c r="SXI271" s="44"/>
      <c r="SXJ271" s="41"/>
      <c r="SXK271" s="42"/>
      <c r="SXL271" s="42"/>
      <c r="SXM271" s="125"/>
      <c r="SXN271" s="44"/>
      <c r="SXO271" s="44"/>
      <c r="SXP271" s="41"/>
      <c r="SXQ271" s="42"/>
      <c r="SXR271" s="42"/>
      <c r="SXS271" s="125"/>
      <c r="SXT271" s="44"/>
      <c r="SXU271" s="44"/>
      <c r="SXV271" s="41"/>
      <c r="SXW271" s="42"/>
      <c r="SXX271" s="42"/>
      <c r="SXY271" s="125"/>
      <c r="SXZ271" s="44"/>
      <c r="SYA271" s="44"/>
      <c r="SYB271" s="41"/>
      <c r="SYC271" s="42"/>
      <c r="SYD271" s="42"/>
      <c r="SYE271" s="125"/>
      <c r="SYF271" s="44"/>
      <c r="SYG271" s="44"/>
      <c r="SYH271" s="41"/>
      <c r="SYI271" s="42"/>
      <c r="SYJ271" s="42"/>
      <c r="SYK271" s="125"/>
      <c r="SYL271" s="44"/>
      <c r="SYM271" s="44"/>
      <c r="SYN271" s="41"/>
      <c r="SYO271" s="42"/>
      <c r="SYP271" s="42"/>
      <c r="SYQ271" s="125"/>
      <c r="SYR271" s="44"/>
      <c r="SYS271" s="44"/>
      <c r="SYT271" s="41"/>
      <c r="SYU271" s="42"/>
      <c r="SYV271" s="42"/>
      <c r="SYW271" s="125"/>
      <c r="SYX271" s="44"/>
      <c r="SYY271" s="44"/>
      <c r="SYZ271" s="41"/>
      <c r="SZA271" s="42"/>
      <c r="SZB271" s="42"/>
      <c r="SZC271" s="125"/>
      <c r="SZD271" s="44"/>
      <c r="SZE271" s="44"/>
      <c r="SZF271" s="41"/>
      <c r="SZG271" s="42"/>
      <c r="SZH271" s="42"/>
      <c r="SZI271" s="125"/>
      <c r="SZJ271" s="44"/>
      <c r="SZK271" s="44"/>
      <c r="SZL271" s="41"/>
      <c r="SZM271" s="42"/>
      <c r="SZN271" s="42"/>
      <c r="SZO271" s="125"/>
      <c r="SZP271" s="44"/>
      <c r="SZQ271" s="44"/>
      <c r="SZR271" s="41"/>
      <c r="SZS271" s="42"/>
      <c r="SZT271" s="42"/>
      <c r="SZU271" s="125"/>
      <c r="SZV271" s="44"/>
      <c r="SZW271" s="44"/>
      <c r="SZX271" s="41"/>
      <c r="SZY271" s="42"/>
      <c r="SZZ271" s="42"/>
      <c r="TAA271" s="125"/>
      <c r="TAB271" s="44"/>
      <c r="TAC271" s="44"/>
      <c r="TAD271" s="41"/>
      <c r="TAE271" s="42"/>
      <c r="TAF271" s="42"/>
      <c r="TAG271" s="125"/>
      <c r="TAH271" s="44"/>
      <c r="TAI271" s="44"/>
      <c r="TAJ271" s="41"/>
      <c r="TAK271" s="42"/>
      <c r="TAL271" s="42"/>
      <c r="TAM271" s="125"/>
      <c r="TAN271" s="44"/>
      <c r="TAO271" s="44"/>
      <c r="TAP271" s="41"/>
      <c r="TAQ271" s="42"/>
      <c r="TAR271" s="42"/>
      <c r="TAS271" s="125"/>
      <c r="TAT271" s="44"/>
      <c r="TAU271" s="44"/>
      <c r="TAV271" s="41"/>
      <c r="TAW271" s="42"/>
      <c r="TAX271" s="42"/>
      <c r="TAY271" s="125"/>
      <c r="TAZ271" s="44"/>
      <c r="TBA271" s="44"/>
      <c r="TBB271" s="41"/>
      <c r="TBC271" s="42"/>
      <c r="TBD271" s="42"/>
      <c r="TBE271" s="125"/>
      <c r="TBF271" s="44"/>
      <c r="TBG271" s="44"/>
      <c r="TBH271" s="41"/>
      <c r="TBI271" s="42"/>
      <c r="TBJ271" s="42"/>
      <c r="TBK271" s="125"/>
      <c r="TBL271" s="44"/>
      <c r="TBM271" s="44"/>
      <c r="TBN271" s="41"/>
      <c r="TBO271" s="42"/>
      <c r="TBP271" s="42"/>
      <c r="TBQ271" s="125"/>
      <c r="TBR271" s="44"/>
      <c r="TBS271" s="44"/>
      <c r="TBT271" s="41"/>
      <c r="TBU271" s="42"/>
      <c r="TBV271" s="42"/>
      <c r="TBW271" s="125"/>
      <c r="TBX271" s="44"/>
      <c r="TBY271" s="44"/>
      <c r="TBZ271" s="41"/>
      <c r="TCA271" s="42"/>
      <c r="TCB271" s="42"/>
      <c r="TCC271" s="125"/>
      <c r="TCD271" s="44"/>
      <c r="TCE271" s="44"/>
      <c r="TCF271" s="41"/>
      <c r="TCG271" s="42"/>
      <c r="TCH271" s="42"/>
      <c r="TCI271" s="125"/>
      <c r="TCJ271" s="44"/>
      <c r="TCK271" s="44"/>
      <c r="TCL271" s="41"/>
      <c r="TCM271" s="42"/>
      <c r="TCN271" s="42"/>
      <c r="TCO271" s="125"/>
      <c r="TCP271" s="44"/>
      <c r="TCQ271" s="44"/>
      <c r="TCR271" s="41"/>
      <c r="TCS271" s="42"/>
      <c r="TCT271" s="42"/>
      <c r="TCU271" s="125"/>
      <c r="TCV271" s="44"/>
      <c r="TCW271" s="44"/>
      <c r="TCX271" s="41"/>
      <c r="TCY271" s="42"/>
      <c r="TCZ271" s="42"/>
      <c r="TDA271" s="125"/>
      <c r="TDB271" s="44"/>
      <c r="TDC271" s="44"/>
      <c r="TDD271" s="41"/>
      <c r="TDE271" s="42"/>
      <c r="TDF271" s="42"/>
      <c r="TDG271" s="125"/>
      <c r="TDH271" s="44"/>
      <c r="TDI271" s="44"/>
      <c r="TDJ271" s="41"/>
      <c r="TDK271" s="42"/>
      <c r="TDL271" s="42"/>
      <c r="TDM271" s="125"/>
      <c r="TDN271" s="44"/>
      <c r="TDO271" s="44"/>
      <c r="TDP271" s="41"/>
      <c r="TDQ271" s="42"/>
      <c r="TDR271" s="42"/>
      <c r="TDS271" s="125"/>
      <c r="TDT271" s="44"/>
      <c r="TDU271" s="44"/>
      <c r="TDV271" s="41"/>
      <c r="TDW271" s="42"/>
      <c r="TDX271" s="42"/>
      <c r="TDY271" s="125"/>
      <c r="TDZ271" s="44"/>
      <c r="TEA271" s="44"/>
      <c r="TEB271" s="41"/>
      <c r="TEC271" s="42"/>
      <c r="TED271" s="42"/>
      <c r="TEE271" s="125"/>
      <c r="TEF271" s="44"/>
      <c r="TEG271" s="44"/>
      <c r="TEH271" s="41"/>
      <c r="TEI271" s="42"/>
      <c r="TEJ271" s="42"/>
      <c r="TEK271" s="125"/>
      <c r="TEL271" s="44"/>
      <c r="TEM271" s="44"/>
      <c r="TEN271" s="41"/>
      <c r="TEO271" s="42"/>
      <c r="TEP271" s="42"/>
      <c r="TEQ271" s="125"/>
      <c r="TER271" s="44"/>
      <c r="TES271" s="44"/>
      <c r="TET271" s="41"/>
      <c r="TEU271" s="42"/>
      <c r="TEV271" s="42"/>
      <c r="TEW271" s="125"/>
      <c r="TEX271" s="44"/>
      <c r="TEY271" s="44"/>
      <c r="TEZ271" s="41"/>
      <c r="TFA271" s="42"/>
      <c r="TFB271" s="42"/>
      <c r="TFC271" s="125"/>
      <c r="TFD271" s="44"/>
      <c r="TFE271" s="44"/>
      <c r="TFF271" s="41"/>
      <c r="TFG271" s="42"/>
      <c r="TFH271" s="42"/>
      <c r="TFI271" s="125"/>
      <c r="TFJ271" s="44"/>
      <c r="TFK271" s="44"/>
      <c r="TFL271" s="41"/>
      <c r="TFM271" s="42"/>
      <c r="TFN271" s="42"/>
      <c r="TFO271" s="125"/>
      <c r="TFP271" s="44"/>
      <c r="TFQ271" s="44"/>
      <c r="TFR271" s="41"/>
      <c r="TFS271" s="42"/>
      <c r="TFT271" s="42"/>
      <c r="TFU271" s="125"/>
      <c r="TFV271" s="44"/>
      <c r="TFW271" s="44"/>
      <c r="TFX271" s="41"/>
      <c r="TFY271" s="42"/>
      <c r="TFZ271" s="42"/>
      <c r="TGA271" s="125"/>
      <c r="TGB271" s="44"/>
      <c r="TGC271" s="44"/>
      <c r="TGD271" s="41"/>
      <c r="TGE271" s="42"/>
      <c r="TGF271" s="42"/>
      <c r="TGG271" s="125"/>
      <c r="TGH271" s="44"/>
      <c r="TGI271" s="44"/>
      <c r="TGJ271" s="41"/>
      <c r="TGK271" s="42"/>
      <c r="TGL271" s="42"/>
      <c r="TGM271" s="125"/>
      <c r="TGN271" s="44"/>
      <c r="TGO271" s="44"/>
      <c r="TGP271" s="41"/>
      <c r="TGQ271" s="42"/>
      <c r="TGR271" s="42"/>
      <c r="TGS271" s="125"/>
      <c r="TGT271" s="44"/>
      <c r="TGU271" s="44"/>
      <c r="TGV271" s="41"/>
      <c r="TGW271" s="42"/>
      <c r="TGX271" s="42"/>
      <c r="TGY271" s="125"/>
      <c r="TGZ271" s="44"/>
      <c r="THA271" s="44"/>
      <c r="THB271" s="41"/>
      <c r="THC271" s="42"/>
      <c r="THD271" s="42"/>
      <c r="THE271" s="125"/>
      <c r="THF271" s="44"/>
      <c r="THG271" s="44"/>
      <c r="THH271" s="41"/>
      <c r="THI271" s="42"/>
      <c r="THJ271" s="42"/>
      <c r="THK271" s="125"/>
      <c r="THL271" s="44"/>
      <c r="THM271" s="44"/>
      <c r="THN271" s="41"/>
      <c r="THO271" s="42"/>
      <c r="THP271" s="42"/>
      <c r="THQ271" s="125"/>
      <c r="THR271" s="44"/>
      <c r="THS271" s="44"/>
      <c r="THT271" s="41"/>
      <c r="THU271" s="42"/>
      <c r="THV271" s="42"/>
      <c r="THW271" s="125"/>
      <c r="THX271" s="44"/>
      <c r="THY271" s="44"/>
      <c r="THZ271" s="41"/>
      <c r="TIA271" s="42"/>
      <c r="TIB271" s="42"/>
      <c r="TIC271" s="125"/>
      <c r="TID271" s="44"/>
      <c r="TIE271" s="44"/>
      <c r="TIF271" s="41"/>
      <c r="TIG271" s="42"/>
      <c r="TIH271" s="42"/>
      <c r="TII271" s="125"/>
      <c r="TIJ271" s="44"/>
      <c r="TIK271" s="44"/>
      <c r="TIL271" s="41"/>
      <c r="TIM271" s="42"/>
      <c r="TIN271" s="42"/>
      <c r="TIO271" s="125"/>
      <c r="TIP271" s="44"/>
      <c r="TIQ271" s="44"/>
      <c r="TIR271" s="41"/>
      <c r="TIS271" s="42"/>
      <c r="TIT271" s="42"/>
      <c r="TIU271" s="125"/>
      <c r="TIV271" s="44"/>
      <c r="TIW271" s="44"/>
      <c r="TIX271" s="41"/>
      <c r="TIY271" s="42"/>
      <c r="TIZ271" s="42"/>
      <c r="TJA271" s="125"/>
      <c r="TJB271" s="44"/>
      <c r="TJC271" s="44"/>
      <c r="TJD271" s="41"/>
      <c r="TJE271" s="42"/>
      <c r="TJF271" s="42"/>
      <c r="TJG271" s="125"/>
      <c r="TJH271" s="44"/>
      <c r="TJI271" s="44"/>
      <c r="TJJ271" s="41"/>
      <c r="TJK271" s="42"/>
      <c r="TJL271" s="42"/>
      <c r="TJM271" s="125"/>
      <c r="TJN271" s="44"/>
      <c r="TJO271" s="44"/>
      <c r="TJP271" s="41"/>
      <c r="TJQ271" s="42"/>
      <c r="TJR271" s="42"/>
      <c r="TJS271" s="125"/>
      <c r="TJT271" s="44"/>
      <c r="TJU271" s="44"/>
      <c r="TJV271" s="41"/>
      <c r="TJW271" s="42"/>
      <c r="TJX271" s="42"/>
      <c r="TJY271" s="125"/>
      <c r="TJZ271" s="44"/>
      <c r="TKA271" s="44"/>
      <c r="TKB271" s="41"/>
      <c r="TKC271" s="42"/>
      <c r="TKD271" s="42"/>
      <c r="TKE271" s="125"/>
      <c r="TKF271" s="44"/>
      <c r="TKG271" s="44"/>
      <c r="TKH271" s="41"/>
      <c r="TKI271" s="42"/>
      <c r="TKJ271" s="42"/>
      <c r="TKK271" s="125"/>
      <c r="TKL271" s="44"/>
      <c r="TKM271" s="44"/>
      <c r="TKN271" s="41"/>
      <c r="TKO271" s="42"/>
      <c r="TKP271" s="42"/>
      <c r="TKQ271" s="125"/>
      <c r="TKR271" s="44"/>
      <c r="TKS271" s="44"/>
      <c r="TKT271" s="41"/>
      <c r="TKU271" s="42"/>
      <c r="TKV271" s="42"/>
      <c r="TKW271" s="125"/>
      <c r="TKX271" s="44"/>
      <c r="TKY271" s="44"/>
      <c r="TKZ271" s="41"/>
      <c r="TLA271" s="42"/>
      <c r="TLB271" s="42"/>
      <c r="TLC271" s="125"/>
      <c r="TLD271" s="44"/>
      <c r="TLE271" s="44"/>
      <c r="TLF271" s="41"/>
      <c r="TLG271" s="42"/>
      <c r="TLH271" s="42"/>
      <c r="TLI271" s="125"/>
      <c r="TLJ271" s="44"/>
      <c r="TLK271" s="44"/>
      <c r="TLL271" s="41"/>
      <c r="TLM271" s="42"/>
      <c r="TLN271" s="42"/>
      <c r="TLO271" s="125"/>
      <c r="TLP271" s="44"/>
      <c r="TLQ271" s="44"/>
      <c r="TLR271" s="41"/>
      <c r="TLS271" s="42"/>
      <c r="TLT271" s="42"/>
      <c r="TLU271" s="125"/>
      <c r="TLV271" s="44"/>
      <c r="TLW271" s="44"/>
      <c r="TLX271" s="41"/>
      <c r="TLY271" s="42"/>
      <c r="TLZ271" s="42"/>
      <c r="TMA271" s="125"/>
      <c r="TMB271" s="44"/>
      <c r="TMC271" s="44"/>
      <c r="TMD271" s="41"/>
      <c r="TME271" s="42"/>
      <c r="TMF271" s="42"/>
      <c r="TMG271" s="125"/>
      <c r="TMH271" s="44"/>
      <c r="TMI271" s="44"/>
      <c r="TMJ271" s="41"/>
      <c r="TMK271" s="42"/>
      <c r="TML271" s="42"/>
      <c r="TMM271" s="125"/>
      <c r="TMN271" s="44"/>
      <c r="TMO271" s="44"/>
      <c r="TMP271" s="41"/>
      <c r="TMQ271" s="42"/>
      <c r="TMR271" s="42"/>
      <c r="TMS271" s="125"/>
      <c r="TMT271" s="44"/>
      <c r="TMU271" s="44"/>
      <c r="TMV271" s="41"/>
      <c r="TMW271" s="42"/>
      <c r="TMX271" s="42"/>
      <c r="TMY271" s="125"/>
      <c r="TMZ271" s="44"/>
      <c r="TNA271" s="44"/>
      <c r="TNB271" s="41"/>
      <c r="TNC271" s="42"/>
      <c r="TND271" s="42"/>
      <c r="TNE271" s="125"/>
      <c r="TNF271" s="44"/>
      <c r="TNG271" s="44"/>
      <c r="TNH271" s="41"/>
      <c r="TNI271" s="42"/>
      <c r="TNJ271" s="42"/>
      <c r="TNK271" s="125"/>
      <c r="TNL271" s="44"/>
      <c r="TNM271" s="44"/>
      <c r="TNN271" s="41"/>
      <c r="TNO271" s="42"/>
      <c r="TNP271" s="42"/>
      <c r="TNQ271" s="125"/>
      <c r="TNR271" s="44"/>
      <c r="TNS271" s="44"/>
      <c r="TNT271" s="41"/>
      <c r="TNU271" s="42"/>
      <c r="TNV271" s="42"/>
      <c r="TNW271" s="125"/>
      <c r="TNX271" s="44"/>
      <c r="TNY271" s="44"/>
      <c r="TNZ271" s="41"/>
      <c r="TOA271" s="42"/>
      <c r="TOB271" s="42"/>
      <c r="TOC271" s="125"/>
      <c r="TOD271" s="44"/>
      <c r="TOE271" s="44"/>
      <c r="TOF271" s="41"/>
      <c r="TOG271" s="42"/>
      <c r="TOH271" s="42"/>
      <c r="TOI271" s="125"/>
      <c r="TOJ271" s="44"/>
      <c r="TOK271" s="44"/>
      <c r="TOL271" s="41"/>
      <c r="TOM271" s="42"/>
      <c r="TON271" s="42"/>
      <c r="TOO271" s="125"/>
      <c r="TOP271" s="44"/>
      <c r="TOQ271" s="44"/>
      <c r="TOR271" s="41"/>
      <c r="TOS271" s="42"/>
      <c r="TOT271" s="42"/>
      <c r="TOU271" s="125"/>
      <c r="TOV271" s="44"/>
      <c r="TOW271" s="44"/>
      <c r="TOX271" s="41"/>
      <c r="TOY271" s="42"/>
      <c r="TOZ271" s="42"/>
      <c r="TPA271" s="125"/>
      <c r="TPB271" s="44"/>
      <c r="TPC271" s="44"/>
      <c r="TPD271" s="41"/>
      <c r="TPE271" s="42"/>
      <c r="TPF271" s="42"/>
      <c r="TPG271" s="125"/>
      <c r="TPH271" s="44"/>
      <c r="TPI271" s="44"/>
      <c r="TPJ271" s="41"/>
      <c r="TPK271" s="42"/>
      <c r="TPL271" s="42"/>
      <c r="TPM271" s="125"/>
      <c r="TPN271" s="44"/>
      <c r="TPO271" s="44"/>
      <c r="TPP271" s="41"/>
      <c r="TPQ271" s="42"/>
      <c r="TPR271" s="42"/>
      <c r="TPS271" s="125"/>
      <c r="TPT271" s="44"/>
      <c r="TPU271" s="44"/>
      <c r="TPV271" s="41"/>
      <c r="TPW271" s="42"/>
      <c r="TPX271" s="42"/>
      <c r="TPY271" s="125"/>
      <c r="TPZ271" s="44"/>
      <c r="TQA271" s="44"/>
      <c r="TQB271" s="41"/>
      <c r="TQC271" s="42"/>
      <c r="TQD271" s="42"/>
      <c r="TQE271" s="125"/>
      <c r="TQF271" s="44"/>
      <c r="TQG271" s="44"/>
      <c r="TQH271" s="41"/>
      <c r="TQI271" s="42"/>
      <c r="TQJ271" s="42"/>
      <c r="TQK271" s="125"/>
      <c r="TQL271" s="44"/>
      <c r="TQM271" s="44"/>
      <c r="TQN271" s="41"/>
      <c r="TQO271" s="42"/>
      <c r="TQP271" s="42"/>
      <c r="TQQ271" s="125"/>
      <c r="TQR271" s="44"/>
      <c r="TQS271" s="44"/>
      <c r="TQT271" s="41"/>
      <c r="TQU271" s="42"/>
      <c r="TQV271" s="42"/>
      <c r="TQW271" s="125"/>
      <c r="TQX271" s="44"/>
      <c r="TQY271" s="44"/>
      <c r="TQZ271" s="41"/>
      <c r="TRA271" s="42"/>
      <c r="TRB271" s="42"/>
      <c r="TRC271" s="125"/>
      <c r="TRD271" s="44"/>
      <c r="TRE271" s="44"/>
      <c r="TRF271" s="41"/>
      <c r="TRG271" s="42"/>
      <c r="TRH271" s="42"/>
      <c r="TRI271" s="125"/>
      <c r="TRJ271" s="44"/>
      <c r="TRK271" s="44"/>
      <c r="TRL271" s="41"/>
      <c r="TRM271" s="42"/>
      <c r="TRN271" s="42"/>
      <c r="TRO271" s="125"/>
      <c r="TRP271" s="44"/>
      <c r="TRQ271" s="44"/>
      <c r="TRR271" s="41"/>
      <c r="TRS271" s="42"/>
      <c r="TRT271" s="42"/>
      <c r="TRU271" s="125"/>
      <c r="TRV271" s="44"/>
      <c r="TRW271" s="44"/>
      <c r="TRX271" s="41"/>
      <c r="TRY271" s="42"/>
      <c r="TRZ271" s="42"/>
      <c r="TSA271" s="125"/>
      <c r="TSB271" s="44"/>
      <c r="TSC271" s="44"/>
      <c r="TSD271" s="41"/>
      <c r="TSE271" s="42"/>
      <c r="TSF271" s="42"/>
      <c r="TSG271" s="125"/>
      <c r="TSH271" s="44"/>
      <c r="TSI271" s="44"/>
      <c r="TSJ271" s="41"/>
      <c r="TSK271" s="42"/>
      <c r="TSL271" s="42"/>
      <c r="TSM271" s="125"/>
      <c r="TSN271" s="44"/>
      <c r="TSO271" s="44"/>
      <c r="TSP271" s="41"/>
      <c r="TSQ271" s="42"/>
      <c r="TSR271" s="42"/>
      <c r="TSS271" s="125"/>
      <c r="TST271" s="44"/>
      <c r="TSU271" s="44"/>
      <c r="TSV271" s="41"/>
      <c r="TSW271" s="42"/>
      <c r="TSX271" s="42"/>
      <c r="TSY271" s="125"/>
      <c r="TSZ271" s="44"/>
      <c r="TTA271" s="44"/>
      <c r="TTB271" s="41"/>
      <c r="TTC271" s="42"/>
      <c r="TTD271" s="42"/>
      <c r="TTE271" s="125"/>
      <c r="TTF271" s="44"/>
      <c r="TTG271" s="44"/>
      <c r="TTH271" s="41"/>
      <c r="TTI271" s="42"/>
      <c r="TTJ271" s="42"/>
      <c r="TTK271" s="125"/>
      <c r="TTL271" s="44"/>
      <c r="TTM271" s="44"/>
      <c r="TTN271" s="41"/>
      <c r="TTO271" s="42"/>
      <c r="TTP271" s="42"/>
      <c r="TTQ271" s="125"/>
      <c r="TTR271" s="44"/>
      <c r="TTS271" s="44"/>
      <c r="TTT271" s="41"/>
      <c r="TTU271" s="42"/>
      <c r="TTV271" s="42"/>
      <c r="TTW271" s="125"/>
      <c r="TTX271" s="44"/>
      <c r="TTY271" s="44"/>
      <c r="TTZ271" s="41"/>
      <c r="TUA271" s="42"/>
      <c r="TUB271" s="42"/>
      <c r="TUC271" s="125"/>
      <c r="TUD271" s="44"/>
      <c r="TUE271" s="44"/>
      <c r="TUF271" s="41"/>
      <c r="TUG271" s="42"/>
      <c r="TUH271" s="42"/>
      <c r="TUI271" s="125"/>
      <c r="TUJ271" s="44"/>
      <c r="TUK271" s="44"/>
      <c r="TUL271" s="41"/>
      <c r="TUM271" s="42"/>
      <c r="TUN271" s="42"/>
      <c r="TUO271" s="125"/>
      <c r="TUP271" s="44"/>
      <c r="TUQ271" s="44"/>
      <c r="TUR271" s="41"/>
      <c r="TUS271" s="42"/>
      <c r="TUT271" s="42"/>
      <c r="TUU271" s="125"/>
      <c r="TUV271" s="44"/>
      <c r="TUW271" s="44"/>
      <c r="TUX271" s="41"/>
      <c r="TUY271" s="42"/>
      <c r="TUZ271" s="42"/>
      <c r="TVA271" s="125"/>
      <c r="TVB271" s="44"/>
      <c r="TVC271" s="44"/>
      <c r="TVD271" s="41"/>
      <c r="TVE271" s="42"/>
      <c r="TVF271" s="42"/>
      <c r="TVG271" s="125"/>
      <c r="TVH271" s="44"/>
      <c r="TVI271" s="44"/>
      <c r="TVJ271" s="41"/>
      <c r="TVK271" s="42"/>
      <c r="TVL271" s="42"/>
      <c r="TVM271" s="125"/>
      <c r="TVN271" s="44"/>
      <c r="TVO271" s="44"/>
      <c r="TVP271" s="41"/>
      <c r="TVQ271" s="42"/>
      <c r="TVR271" s="42"/>
      <c r="TVS271" s="125"/>
      <c r="TVT271" s="44"/>
      <c r="TVU271" s="44"/>
      <c r="TVV271" s="41"/>
      <c r="TVW271" s="42"/>
      <c r="TVX271" s="42"/>
      <c r="TVY271" s="125"/>
      <c r="TVZ271" s="44"/>
      <c r="TWA271" s="44"/>
      <c r="TWB271" s="41"/>
      <c r="TWC271" s="42"/>
      <c r="TWD271" s="42"/>
      <c r="TWE271" s="125"/>
      <c r="TWF271" s="44"/>
      <c r="TWG271" s="44"/>
      <c r="TWH271" s="41"/>
      <c r="TWI271" s="42"/>
      <c r="TWJ271" s="42"/>
      <c r="TWK271" s="125"/>
      <c r="TWL271" s="44"/>
      <c r="TWM271" s="44"/>
      <c r="TWN271" s="41"/>
      <c r="TWO271" s="42"/>
      <c r="TWP271" s="42"/>
      <c r="TWQ271" s="125"/>
      <c r="TWR271" s="44"/>
      <c r="TWS271" s="44"/>
      <c r="TWT271" s="41"/>
      <c r="TWU271" s="42"/>
      <c r="TWV271" s="42"/>
      <c r="TWW271" s="125"/>
      <c r="TWX271" s="44"/>
      <c r="TWY271" s="44"/>
      <c r="TWZ271" s="41"/>
      <c r="TXA271" s="42"/>
      <c r="TXB271" s="42"/>
      <c r="TXC271" s="125"/>
      <c r="TXD271" s="44"/>
      <c r="TXE271" s="44"/>
      <c r="TXF271" s="41"/>
      <c r="TXG271" s="42"/>
      <c r="TXH271" s="42"/>
      <c r="TXI271" s="125"/>
      <c r="TXJ271" s="44"/>
      <c r="TXK271" s="44"/>
      <c r="TXL271" s="41"/>
      <c r="TXM271" s="42"/>
      <c r="TXN271" s="42"/>
      <c r="TXO271" s="125"/>
      <c r="TXP271" s="44"/>
      <c r="TXQ271" s="44"/>
      <c r="TXR271" s="41"/>
      <c r="TXS271" s="42"/>
      <c r="TXT271" s="42"/>
      <c r="TXU271" s="125"/>
      <c r="TXV271" s="44"/>
      <c r="TXW271" s="44"/>
      <c r="TXX271" s="41"/>
      <c r="TXY271" s="42"/>
      <c r="TXZ271" s="42"/>
      <c r="TYA271" s="125"/>
      <c r="TYB271" s="44"/>
      <c r="TYC271" s="44"/>
      <c r="TYD271" s="41"/>
      <c r="TYE271" s="42"/>
      <c r="TYF271" s="42"/>
      <c r="TYG271" s="125"/>
      <c r="TYH271" s="44"/>
      <c r="TYI271" s="44"/>
      <c r="TYJ271" s="41"/>
      <c r="TYK271" s="42"/>
      <c r="TYL271" s="42"/>
      <c r="TYM271" s="125"/>
      <c r="TYN271" s="44"/>
      <c r="TYO271" s="44"/>
      <c r="TYP271" s="41"/>
      <c r="TYQ271" s="42"/>
      <c r="TYR271" s="42"/>
      <c r="TYS271" s="125"/>
      <c r="TYT271" s="44"/>
      <c r="TYU271" s="44"/>
      <c r="TYV271" s="41"/>
      <c r="TYW271" s="42"/>
      <c r="TYX271" s="42"/>
      <c r="TYY271" s="125"/>
      <c r="TYZ271" s="44"/>
      <c r="TZA271" s="44"/>
      <c r="TZB271" s="41"/>
      <c r="TZC271" s="42"/>
      <c r="TZD271" s="42"/>
      <c r="TZE271" s="125"/>
      <c r="TZF271" s="44"/>
      <c r="TZG271" s="44"/>
      <c r="TZH271" s="41"/>
      <c r="TZI271" s="42"/>
      <c r="TZJ271" s="42"/>
      <c r="TZK271" s="125"/>
      <c r="TZL271" s="44"/>
      <c r="TZM271" s="44"/>
      <c r="TZN271" s="41"/>
      <c r="TZO271" s="42"/>
      <c r="TZP271" s="42"/>
      <c r="TZQ271" s="125"/>
      <c r="TZR271" s="44"/>
      <c r="TZS271" s="44"/>
      <c r="TZT271" s="41"/>
      <c r="TZU271" s="42"/>
      <c r="TZV271" s="42"/>
      <c r="TZW271" s="125"/>
      <c r="TZX271" s="44"/>
      <c r="TZY271" s="44"/>
      <c r="TZZ271" s="41"/>
      <c r="UAA271" s="42"/>
      <c r="UAB271" s="42"/>
      <c r="UAC271" s="125"/>
      <c r="UAD271" s="44"/>
      <c r="UAE271" s="44"/>
      <c r="UAF271" s="41"/>
      <c r="UAG271" s="42"/>
      <c r="UAH271" s="42"/>
      <c r="UAI271" s="125"/>
      <c r="UAJ271" s="44"/>
      <c r="UAK271" s="44"/>
      <c r="UAL271" s="41"/>
      <c r="UAM271" s="42"/>
      <c r="UAN271" s="42"/>
      <c r="UAO271" s="125"/>
      <c r="UAP271" s="44"/>
      <c r="UAQ271" s="44"/>
      <c r="UAR271" s="41"/>
      <c r="UAS271" s="42"/>
      <c r="UAT271" s="42"/>
      <c r="UAU271" s="125"/>
      <c r="UAV271" s="44"/>
      <c r="UAW271" s="44"/>
      <c r="UAX271" s="41"/>
      <c r="UAY271" s="42"/>
      <c r="UAZ271" s="42"/>
      <c r="UBA271" s="125"/>
      <c r="UBB271" s="44"/>
      <c r="UBC271" s="44"/>
      <c r="UBD271" s="41"/>
      <c r="UBE271" s="42"/>
      <c r="UBF271" s="42"/>
      <c r="UBG271" s="125"/>
      <c r="UBH271" s="44"/>
      <c r="UBI271" s="44"/>
      <c r="UBJ271" s="41"/>
      <c r="UBK271" s="42"/>
      <c r="UBL271" s="42"/>
      <c r="UBM271" s="125"/>
      <c r="UBN271" s="44"/>
      <c r="UBO271" s="44"/>
      <c r="UBP271" s="41"/>
      <c r="UBQ271" s="42"/>
      <c r="UBR271" s="42"/>
      <c r="UBS271" s="125"/>
      <c r="UBT271" s="44"/>
      <c r="UBU271" s="44"/>
      <c r="UBV271" s="41"/>
      <c r="UBW271" s="42"/>
      <c r="UBX271" s="42"/>
      <c r="UBY271" s="125"/>
      <c r="UBZ271" s="44"/>
      <c r="UCA271" s="44"/>
      <c r="UCB271" s="41"/>
      <c r="UCC271" s="42"/>
      <c r="UCD271" s="42"/>
      <c r="UCE271" s="125"/>
      <c r="UCF271" s="44"/>
      <c r="UCG271" s="44"/>
      <c r="UCH271" s="41"/>
      <c r="UCI271" s="42"/>
      <c r="UCJ271" s="42"/>
      <c r="UCK271" s="125"/>
      <c r="UCL271" s="44"/>
      <c r="UCM271" s="44"/>
      <c r="UCN271" s="41"/>
      <c r="UCO271" s="42"/>
      <c r="UCP271" s="42"/>
      <c r="UCQ271" s="125"/>
      <c r="UCR271" s="44"/>
      <c r="UCS271" s="44"/>
      <c r="UCT271" s="41"/>
      <c r="UCU271" s="42"/>
      <c r="UCV271" s="42"/>
      <c r="UCW271" s="125"/>
      <c r="UCX271" s="44"/>
      <c r="UCY271" s="44"/>
      <c r="UCZ271" s="41"/>
      <c r="UDA271" s="42"/>
      <c r="UDB271" s="42"/>
      <c r="UDC271" s="125"/>
      <c r="UDD271" s="44"/>
      <c r="UDE271" s="44"/>
      <c r="UDF271" s="41"/>
      <c r="UDG271" s="42"/>
      <c r="UDH271" s="42"/>
      <c r="UDI271" s="125"/>
      <c r="UDJ271" s="44"/>
      <c r="UDK271" s="44"/>
      <c r="UDL271" s="41"/>
      <c r="UDM271" s="42"/>
      <c r="UDN271" s="42"/>
      <c r="UDO271" s="125"/>
      <c r="UDP271" s="44"/>
      <c r="UDQ271" s="44"/>
      <c r="UDR271" s="41"/>
      <c r="UDS271" s="42"/>
      <c r="UDT271" s="42"/>
      <c r="UDU271" s="125"/>
      <c r="UDV271" s="44"/>
      <c r="UDW271" s="44"/>
      <c r="UDX271" s="41"/>
      <c r="UDY271" s="42"/>
      <c r="UDZ271" s="42"/>
      <c r="UEA271" s="125"/>
      <c r="UEB271" s="44"/>
      <c r="UEC271" s="44"/>
      <c r="UED271" s="41"/>
      <c r="UEE271" s="42"/>
      <c r="UEF271" s="42"/>
      <c r="UEG271" s="125"/>
      <c r="UEH271" s="44"/>
      <c r="UEI271" s="44"/>
      <c r="UEJ271" s="41"/>
      <c r="UEK271" s="42"/>
      <c r="UEL271" s="42"/>
      <c r="UEM271" s="125"/>
      <c r="UEN271" s="44"/>
      <c r="UEO271" s="44"/>
      <c r="UEP271" s="41"/>
      <c r="UEQ271" s="42"/>
      <c r="UER271" s="42"/>
      <c r="UES271" s="125"/>
      <c r="UET271" s="44"/>
      <c r="UEU271" s="44"/>
      <c r="UEV271" s="41"/>
      <c r="UEW271" s="42"/>
      <c r="UEX271" s="42"/>
      <c r="UEY271" s="125"/>
      <c r="UEZ271" s="44"/>
      <c r="UFA271" s="44"/>
      <c r="UFB271" s="41"/>
      <c r="UFC271" s="42"/>
      <c r="UFD271" s="42"/>
      <c r="UFE271" s="125"/>
      <c r="UFF271" s="44"/>
      <c r="UFG271" s="44"/>
      <c r="UFH271" s="41"/>
      <c r="UFI271" s="42"/>
      <c r="UFJ271" s="42"/>
      <c r="UFK271" s="125"/>
      <c r="UFL271" s="44"/>
      <c r="UFM271" s="44"/>
      <c r="UFN271" s="41"/>
      <c r="UFO271" s="42"/>
      <c r="UFP271" s="42"/>
      <c r="UFQ271" s="125"/>
      <c r="UFR271" s="44"/>
      <c r="UFS271" s="44"/>
      <c r="UFT271" s="41"/>
      <c r="UFU271" s="42"/>
      <c r="UFV271" s="42"/>
      <c r="UFW271" s="125"/>
      <c r="UFX271" s="44"/>
      <c r="UFY271" s="44"/>
      <c r="UFZ271" s="41"/>
      <c r="UGA271" s="42"/>
      <c r="UGB271" s="42"/>
      <c r="UGC271" s="125"/>
      <c r="UGD271" s="44"/>
      <c r="UGE271" s="44"/>
      <c r="UGF271" s="41"/>
      <c r="UGG271" s="42"/>
      <c r="UGH271" s="42"/>
      <c r="UGI271" s="125"/>
      <c r="UGJ271" s="44"/>
      <c r="UGK271" s="44"/>
      <c r="UGL271" s="41"/>
      <c r="UGM271" s="42"/>
      <c r="UGN271" s="42"/>
      <c r="UGO271" s="125"/>
      <c r="UGP271" s="44"/>
      <c r="UGQ271" s="44"/>
      <c r="UGR271" s="41"/>
      <c r="UGS271" s="42"/>
      <c r="UGT271" s="42"/>
      <c r="UGU271" s="125"/>
      <c r="UGV271" s="44"/>
      <c r="UGW271" s="44"/>
      <c r="UGX271" s="41"/>
      <c r="UGY271" s="42"/>
      <c r="UGZ271" s="42"/>
      <c r="UHA271" s="125"/>
      <c r="UHB271" s="44"/>
      <c r="UHC271" s="44"/>
      <c r="UHD271" s="41"/>
      <c r="UHE271" s="42"/>
      <c r="UHF271" s="42"/>
      <c r="UHG271" s="125"/>
      <c r="UHH271" s="44"/>
      <c r="UHI271" s="44"/>
      <c r="UHJ271" s="41"/>
      <c r="UHK271" s="42"/>
      <c r="UHL271" s="42"/>
      <c r="UHM271" s="125"/>
      <c r="UHN271" s="44"/>
      <c r="UHO271" s="44"/>
      <c r="UHP271" s="41"/>
      <c r="UHQ271" s="42"/>
      <c r="UHR271" s="42"/>
      <c r="UHS271" s="125"/>
      <c r="UHT271" s="44"/>
      <c r="UHU271" s="44"/>
      <c r="UHV271" s="41"/>
      <c r="UHW271" s="42"/>
      <c r="UHX271" s="42"/>
      <c r="UHY271" s="125"/>
      <c r="UHZ271" s="44"/>
      <c r="UIA271" s="44"/>
      <c r="UIB271" s="41"/>
      <c r="UIC271" s="42"/>
      <c r="UID271" s="42"/>
      <c r="UIE271" s="125"/>
      <c r="UIF271" s="44"/>
      <c r="UIG271" s="44"/>
      <c r="UIH271" s="41"/>
      <c r="UII271" s="42"/>
      <c r="UIJ271" s="42"/>
      <c r="UIK271" s="125"/>
      <c r="UIL271" s="44"/>
      <c r="UIM271" s="44"/>
      <c r="UIN271" s="41"/>
      <c r="UIO271" s="42"/>
      <c r="UIP271" s="42"/>
      <c r="UIQ271" s="125"/>
      <c r="UIR271" s="44"/>
      <c r="UIS271" s="44"/>
      <c r="UIT271" s="41"/>
      <c r="UIU271" s="42"/>
      <c r="UIV271" s="42"/>
      <c r="UIW271" s="125"/>
      <c r="UIX271" s="44"/>
      <c r="UIY271" s="44"/>
      <c r="UIZ271" s="41"/>
      <c r="UJA271" s="42"/>
      <c r="UJB271" s="42"/>
      <c r="UJC271" s="125"/>
      <c r="UJD271" s="44"/>
      <c r="UJE271" s="44"/>
      <c r="UJF271" s="41"/>
      <c r="UJG271" s="42"/>
      <c r="UJH271" s="42"/>
      <c r="UJI271" s="125"/>
      <c r="UJJ271" s="44"/>
      <c r="UJK271" s="44"/>
      <c r="UJL271" s="41"/>
      <c r="UJM271" s="42"/>
      <c r="UJN271" s="42"/>
      <c r="UJO271" s="125"/>
      <c r="UJP271" s="44"/>
      <c r="UJQ271" s="44"/>
      <c r="UJR271" s="41"/>
      <c r="UJS271" s="42"/>
      <c r="UJT271" s="42"/>
      <c r="UJU271" s="125"/>
      <c r="UJV271" s="44"/>
      <c r="UJW271" s="44"/>
      <c r="UJX271" s="41"/>
      <c r="UJY271" s="42"/>
      <c r="UJZ271" s="42"/>
      <c r="UKA271" s="125"/>
      <c r="UKB271" s="44"/>
      <c r="UKC271" s="44"/>
      <c r="UKD271" s="41"/>
      <c r="UKE271" s="42"/>
      <c r="UKF271" s="42"/>
      <c r="UKG271" s="125"/>
      <c r="UKH271" s="44"/>
      <c r="UKI271" s="44"/>
      <c r="UKJ271" s="41"/>
      <c r="UKK271" s="42"/>
      <c r="UKL271" s="42"/>
      <c r="UKM271" s="125"/>
      <c r="UKN271" s="44"/>
      <c r="UKO271" s="44"/>
      <c r="UKP271" s="41"/>
      <c r="UKQ271" s="42"/>
      <c r="UKR271" s="42"/>
      <c r="UKS271" s="125"/>
      <c r="UKT271" s="44"/>
      <c r="UKU271" s="44"/>
      <c r="UKV271" s="41"/>
      <c r="UKW271" s="42"/>
      <c r="UKX271" s="42"/>
      <c r="UKY271" s="125"/>
      <c r="UKZ271" s="44"/>
      <c r="ULA271" s="44"/>
      <c r="ULB271" s="41"/>
      <c r="ULC271" s="42"/>
      <c r="ULD271" s="42"/>
      <c r="ULE271" s="125"/>
      <c r="ULF271" s="44"/>
      <c r="ULG271" s="44"/>
      <c r="ULH271" s="41"/>
      <c r="ULI271" s="42"/>
      <c r="ULJ271" s="42"/>
      <c r="ULK271" s="125"/>
      <c r="ULL271" s="44"/>
      <c r="ULM271" s="44"/>
      <c r="ULN271" s="41"/>
      <c r="ULO271" s="42"/>
      <c r="ULP271" s="42"/>
      <c r="ULQ271" s="125"/>
      <c r="ULR271" s="44"/>
      <c r="ULS271" s="44"/>
      <c r="ULT271" s="41"/>
      <c r="ULU271" s="42"/>
      <c r="ULV271" s="42"/>
      <c r="ULW271" s="125"/>
      <c r="ULX271" s="44"/>
      <c r="ULY271" s="44"/>
      <c r="ULZ271" s="41"/>
      <c r="UMA271" s="42"/>
      <c r="UMB271" s="42"/>
      <c r="UMC271" s="125"/>
      <c r="UMD271" s="44"/>
      <c r="UME271" s="44"/>
      <c r="UMF271" s="41"/>
      <c r="UMG271" s="42"/>
      <c r="UMH271" s="42"/>
      <c r="UMI271" s="125"/>
      <c r="UMJ271" s="44"/>
      <c r="UMK271" s="44"/>
      <c r="UML271" s="41"/>
      <c r="UMM271" s="42"/>
      <c r="UMN271" s="42"/>
      <c r="UMO271" s="125"/>
      <c r="UMP271" s="44"/>
      <c r="UMQ271" s="44"/>
      <c r="UMR271" s="41"/>
      <c r="UMS271" s="42"/>
      <c r="UMT271" s="42"/>
      <c r="UMU271" s="125"/>
      <c r="UMV271" s="44"/>
      <c r="UMW271" s="44"/>
      <c r="UMX271" s="41"/>
      <c r="UMY271" s="42"/>
      <c r="UMZ271" s="42"/>
      <c r="UNA271" s="125"/>
      <c r="UNB271" s="44"/>
      <c r="UNC271" s="44"/>
      <c r="UND271" s="41"/>
      <c r="UNE271" s="42"/>
      <c r="UNF271" s="42"/>
      <c r="UNG271" s="125"/>
      <c r="UNH271" s="44"/>
      <c r="UNI271" s="44"/>
      <c r="UNJ271" s="41"/>
      <c r="UNK271" s="42"/>
      <c r="UNL271" s="42"/>
      <c r="UNM271" s="125"/>
      <c r="UNN271" s="44"/>
      <c r="UNO271" s="44"/>
      <c r="UNP271" s="41"/>
      <c r="UNQ271" s="42"/>
      <c r="UNR271" s="42"/>
      <c r="UNS271" s="125"/>
      <c r="UNT271" s="44"/>
      <c r="UNU271" s="44"/>
      <c r="UNV271" s="41"/>
      <c r="UNW271" s="42"/>
      <c r="UNX271" s="42"/>
      <c r="UNY271" s="125"/>
      <c r="UNZ271" s="44"/>
      <c r="UOA271" s="44"/>
      <c r="UOB271" s="41"/>
      <c r="UOC271" s="42"/>
      <c r="UOD271" s="42"/>
      <c r="UOE271" s="125"/>
      <c r="UOF271" s="44"/>
      <c r="UOG271" s="44"/>
      <c r="UOH271" s="41"/>
      <c r="UOI271" s="42"/>
      <c r="UOJ271" s="42"/>
      <c r="UOK271" s="125"/>
      <c r="UOL271" s="44"/>
      <c r="UOM271" s="44"/>
      <c r="UON271" s="41"/>
      <c r="UOO271" s="42"/>
      <c r="UOP271" s="42"/>
      <c r="UOQ271" s="125"/>
      <c r="UOR271" s="44"/>
      <c r="UOS271" s="44"/>
      <c r="UOT271" s="41"/>
      <c r="UOU271" s="42"/>
      <c r="UOV271" s="42"/>
      <c r="UOW271" s="125"/>
      <c r="UOX271" s="44"/>
      <c r="UOY271" s="44"/>
      <c r="UOZ271" s="41"/>
      <c r="UPA271" s="42"/>
      <c r="UPB271" s="42"/>
      <c r="UPC271" s="125"/>
      <c r="UPD271" s="44"/>
      <c r="UPE271" s="44"/>
      <c r="UPF271" s="41"/>
      <c r="UPG271" s="42"/>
      <c r="UPH271" s="42"/>
      <c r="UPI271" s="125"/>
      <c r="UPJ271" s="44"/>
      <c r="UPK271" s="44"/>
      <c r="UPL271" s="41"/>
      <c r="UPM271" s="42"/>
      <c r="UPN271" s="42"/>
      <c r="UPO271" s="125"/>
      <c r="UPP271" s="44"/>
      <c r="UPQ271" s="44"/>
      <c r="UPR271" s="41"/>
      <c r="UPS271" s="42"/>
      <c r="UPT271" s="42"/>
      <c r="UPU271" s="125"/>
      <c r="UPV271" s="44"/>
      <c r="UPW271" s="44"/>
      <c r="UPX271" s="41"/>
      <c r="UPY271" s="42"/>
      <c r="UPZ271" s="42"/>
      <c r="UQA271" s="125"/>
      <c r="UQB271" s="44"/>
      <c r="UQC271" s="44"/>
      <c r="UQD271" s="41"/>
      <c r="UQE271" s="42"/>
      <c r="UQF271" s="42"/>
      <c r="UQG271" s="125"/>
      <c r="UQH271" s="44"/>
      <c r="UQI271" s="44"/>
      <c r="UQJ271" s="41"/>
      <c r="UQK271" s="42"/>
      <c r="UQL271" s="42"/>
      <c r="UQM271" s="125"/>
      <c r="UQN271" s="44"/>
      <c r="UQO271" s="44"/>
      <c r="UQP271" s="41"/>
      <c r="UQQ271" s="42"/>
      <c r="UQR271" s="42"/>
      <c r="UQS271" s="125"/>
      <c r="UQT271" s="44"/>
      <c r="UQU271" s="44"/>
      <c r="UQV271" s="41"/>
      <c r="UQW271" s="42"/>
      <c r="UQX271" s="42"/>
      <c r="UQY271" s="125"/>
      <c r="UQZ271" s="44"/>
      <c r="URA271" s="44"/>
      <c r="URB271" s="41"/>
      <c r="URC271" s="42"/>
      <c r="URD271" s="42"/>
      <c r="URE271" s="125"/>
      <c r="URF271" s="44"/>
      <c r="URG271" s="44"/>
      <c r="URH271" s="41"/>
      <c r="URI271" s="42"/>
      <c r="URJ271" s="42"/>
      <c r="URK271" s="125"/>
      <c r="URL271" s="44"/>
      <c r="URM271" s="44"/>
      <c r="URN271" s="41"/>
      <c r="URO271" s="42"/>
      <c r="URP271" s="42"/>
      <c r="URQ271" s="125"/>
      <c r="URR271" s="44"/>
      <c r="URS271" s="44"/>
      <c r="URT271" s="41"/>
      <c r="URU271" s="42"/>
      <c r="URV271" s="42"/>
      <c r="URW271" s="125"/>
      <c r="URX271" s="44"/>
      <c r="URY271" s="44"/>
      <c r="URZ271" s="41"/>
      <c r="USA271" s="42"/>
      <c r="USB271" s="42"/>
      <c r="USC271" s="125"/>
      <c r="USD271" s="44"/>
      <c r="USE271" s="44"/>
      <c r="USF271" s="41"/>
      <c r="USG271" s="42"/>
      <c r="USH271" s="42"/>
      <c r="USI271" s="125"/>
      <c r="USJ271" s="44"/>
      <c r="USK271" s="44"/>
      <c r="USL271" s="41"/>
      <c r="USM271" s="42"/>
      <c r="USN271" s="42"/>
      <c r="USO271" s="125"/>
      <c r="USP271" s="44"/>
      <c r="USQ271" s="44"/>
      <c r="USR271" s="41"/>
      <c r="USS271" s="42"/>
      <c r="UST271" s="42"/>
      <c r="USU271" s="125"/>
      <c r="USV271" s="44"/>
      <c r="USW271" s="44"/>
      <c r="USX271" s="41"/>
      <c r="USY271" s="42"/>
      <c r="USZ271" s="42"/>
      <c r="UTA271" s="125"/>
      <c r="UTB271" s="44"/>
      <c r="UTC271" s="44"/>
      <c r="UTD271" s="41"/>
      <c r="UTE271" s="42"/>
      <c r="UTF271" s="42"/>
      <c r="UTG271" s="125"/>
      <c r="UTH271" s="44"/>
      <c r="UTI271" s="44"/>
      <c r="UTJ271" s="41"/>
      <c r="UTK271" s="42"/>
      <c r="UTL271" s="42"/>
      <c r="UTM271" s="125"/>
      <c r="UTN271" s="44"/>
      <c r="UTO271" s="44"/>
      <c r="UTP271" s="41"/>
      <c r="UTQ271" s="42"/>
      <c r="UTR271" s="42"/>
      <c r="UTS271" s="125"/>
      <c r="UTT271" s="44"/>
      <c r="UTU271" s="44"/>
      <c r="UTV271" s="41"/>
      <c r="UTW271" s="42"/>
      <c r="UTX271" s="42"/>
      <c r="UTY271" s="125"/>
      <c r="UTZ271" s="44"/>
      <c r="UUA271" s="44"/>
      <c r="UUB271" s="41"/>
      <c r="UUC271" s="42"/>
      <c r="UUD271" s="42"/>
      <c r="UUE271" s="125"/>
      <c r="UUF271" s="44"/>
      <c r="UUG271" s="44"/>
      <c r="UUH271" s="41"/>
      <c r="UUI271" s="42"/>
      <c r="UUJ271" s="42"/>
      <c r="UUK271" s="125"/>
      <c r="UUL271" s="44"/>
      <c r="UUM271" s="44"/>
      <c r="UUN271" s="41"/>
      <c r="UUO271" s="42"/>
      <c r="UUP271" s="42"/>
      <c r="UUQ271" s="125"/>
      <c r="UUR271" s="44"/>
      <c r="UUS271" s="44"/>
      <c r="UUT271" s="41"/>
      <c r="UUU271" s="42"/>
      <c r="UUV271" s="42"/>
      <c r="UUW271" s="125"/>
      <c r="UUX271" s="44"/>
      <c r="UUY271" s="44"/>
      <c r="UUZ271" s="41"/>
      <c r="UVA271" s="42"/>
      <c r="UVB271" s="42"/>
      <c r="UVC271" s="125"/>
      <c r="UVD271" s="44"/>
      <c r="UVE271" s="44"/>
      <c r="UVF271" s="41"/>
      <c r="UVG271" s="42"/>
      <c r="UVH271" s="42"/>
      <c r="UVI271" s="125"/>
      <c r="UVJ271" s="44"/>
      <c r="UVK271" s="44"/>
      <c r="UVL271" s="41"/>
      <c r="UVM271" s="42"/>
      <c r="UVN271" s="42"/>
      <c r="UVO271" s="125"/>
      <c r="UVP271" s="44"/>
      <c r="UVQ271" s="44"/>
      <c r="UVR271" s="41"/>
      <c r="UVS271" s="42"/>
      <c r="UVT271" s="42"/>
      <c r="UVU271" s="125"/>
      <c r="UVV271" s="44"/>
      <c r="UVW271" s="44"/>
      <c r="UVX271" s="41"/>
      <c r="UVY271" s="42"/>
      <c r="UVZ271" s="42"/>
      <c r="UWA271" s="125"/>
      <c r="UWB271" s="44"/>
      <c r="UWC271" s="44"/>
      <c r="UWD271" s="41"/>
      <c r="UWE271" s="42"/>
      <c r="UWF271" s="42"/>
      <c r="UWG271" s="125"/>
      <c r="UWH271" s="44"/>
      <c r="UWI271" s="44"/>
      <c r="UWJ271" s="41"/>
      <c r="UWK271" s="42"/>
      <c r="UWL271" s="42"/>
      <c r="UWM271" s="125"/>
      <c r="UWN271" s="44"/>
      <c r="UWO271" s="44"/>
      <c r="UWP271" s="41"/>
      <c r="UWQ271" s="42"/>
      <c r="UWR271" s="42"/>
      <c r="UWS271" s="125"/>
      <c r="UWT271" s="44"/>
      <c r="UWU271" s="44"/>
      <c r="UWV271" s="41"/>
      <c r="UWW271" s="42"/>
      <c r="UWX271" s="42"/>
      <c r="UWY271" s="125"/>
      <c r="UWZ271" s="44"/>
      <c r="UXA271" s="44"/>
      <c r="UXB271" s="41"/>
      <c r="UXC271" s="42"/>
      <c r="UXD271" s="42"/>
      <c r="UXE271" s="125"/>
      <c r="UXF271" s="44"/>
      <c r="UXG271" s="44"/>
      <c r="UXH271" s="41"/>
      <c r="UXI271" s="42"/>
      <c r="UXJ271" s="42"/>
      <c r="UXK271" s="125"/>
      <c r="UXL271" s="44"/>
      <c r="UXM271" s="44"/>
      <c r="UXN271" s="41"/>
      <c r="UXO271" s="42"/>
      <c r="UXP271" s="42"/>
      <c r="UXQ271" s="125"/>
      <c r="UXR271" s="44"/>
      <c r="UXS271" s="44"/>
      <c r="UXT271" s="41"/>
      <c r="UXU271" s="42"/>
      <c r="UXV271" s="42"/>
      <c r="UXW271" s="125"/>
      <c r="UXX271" s="44"/>
      <c r="UXY271" s="44"/>
      <c r="UXZ271" s="41"/>
      <c r="UYA271" s="42"/>
      <c r="UYB271" s="42"/>
      <c r="UYC271" s="125"/>
      <c r="UYD271" s="44"/>
      <c r="UYE271" s="44"/>
      <c r="UYF271" s="41"/>
      <c r="UYG271" s="42"/>
      <c r="UYH271" s="42"/>
      <c r="UYI271" s="125"/>
      <c r="UYJ271" s="44"/>
      <c r="UYK271" s="44"/>
      <c r="UYL271" s="41"/>
      <c r="UYM271" s="42"/>
      <c r="UYN271" s="42"/>
      <c r="UYO271" s="125"/>
      <c r="UYP271" s="44"/>
      <c r="UYQ271" s="44"/>
      <c r="UYR271" s="41"/>
      <c r="UYS271" s="42"/>
      <c r="UYT271" s="42"/>
      <c r="UYU271" s="125"/>
      <c r="UYV271" s="44"/>
      <c r="UYW271" s="44"/>
      <c r="UYX271" s="41"/>
      <c r="UYY271" s="42"/>
      <c r="UYZ271" s="42"/>
      <c r="UZA271" s="125"/>
      <c r="UZB271" s="44"/>
      <c r="UZC271" s="44"/>
      <c r="UZD271" s="41"/>
      <c r="UZE271" s="42"/>
      <c r="UZF271" s="42"/>
      <c r="UZG271" s="125"/>
      <c r="UZH271" s="44"/>
      <c r="UZI271" s="44"/>
      <c r="UZJ271" s="41"/>
      <c r="UZK271" s="42"/>
      <c r="UZL271" s="42"/>
      <c r="UZM271" s="125"/>
      <c r="UZN271" s="44"/>
      <c r="UZO271" s="44"/>
      <c r="UZP271" s="41"/>
      <c r="UZQ271" s="42"/>
      <c r="UZR271" s="42"/>
      <c r="UZS271" s="125"/>
      <c r="UZT271" s="44"/>
      <c r="UZU271" s="44"/>
      <c r="UZV271" s="41"/>
      <c r="UZW271" s="42"/>
      <c r="UZX271" s="42"/>
      <c r="UZY271" s="125"/>
      <c r="UZZ271" s="44"/>
      <c r="VAA271" s="44"/>
      <c r="VAB271" s="41"/>
      <c r="VAC271" s="42"/>
      <c r="VAD271" s="42"/>
      <c r="VAE271" s="125"/>
      <c r="VAF271" s="44"/>
      <c r="VAG271" s="44"/>
      <c r="VAH271" s="41"/>
      <c r="VAI271" s="42"/>
      <c r="VAJ271" s="42"/>
      <c r="VAK271" s="125"/>
      <c r="VAL271" s="44"/>
      <c r="VAM271" s="44"/>
      <c r="VAN271" s="41"/>
      <c r="VAO271" s="42"/>
      <c r="VAP271" s="42"/>
      <c r="VAQ271" s="125"/>
      <c r="VAR271" s="44"/>
      <c r="VAS271" s="44"/>
      <c r="VAT271" s="41"/>
      <c r="VAU271" s="42"/>
      <c r="VAV271" s="42"/>
      <c r="VAW271" s="125"/>
      <c r="VAX271" s="44"/>
      <c r="VAY271" s="44"/>
      <c r="VAZ271" s="41"/>
      <c r="VBA271" s="42"/>
      <c r="VBB271" s="42"/>
      <c r="VBC271" s="125"/>
      <c r="VBD271" s="44"/>
      <c r="VBE271" s="44"/>
      <c r="VBF271" s="41"/>
      <c r="VBG271" s="42"/>
      <c r="VBH271" s="42"/>
      <c r="VBI271" s="125"/>
      <c r="VBJ271" s="44"/>
      <c r="VBK271" s="44"/>
      <c r="VBL271" s="41"/>
      <c r="VBM271" s="42"/>
      <c r="VBN271" s="42"/>
      <c r="VBO271" s="125"/>
      <c r="VBP271" s="44"/>
      <c r="VBQ271" s="44"/>
      <c r="VBR271" s="41"/>
      <c r="VBS271" s="42"/>
      <c r="VBT271" s="42"/>
      <c r="VBU271" s="125"/>
      <c r="VBV271" s="44"/>
      <c r="VBW271" s="44"/>
      <c r="VBX271" s="41"/>
      <c r="VBY271" s="42"/>
      <c r="VBZ271" s="42"/>
      <c r="VCA271" s="125"/>
      <c r="VCB271" s="44"/>
      <c r="VCC271" s="44"/>
      <c r="VCD271" s="41"/>
      <c r="VCE271" s="42"/>
      <c r="VCF271" s="42"/>
      <c r="VCG271" s="125"/>
      <c r="VCH271" s="44"/>
      <c r="VCI271" s="44"/>
      <c r="VCJ271" s="41"/>
      <c r="VCK271" s="42"/>
      <c r="VCL271" s="42"/>
      <c r="VCM271" s="125"/>
      <c r="VCN271" s="44"/>
      <c r="VCO271" s="44"/>
      <c r="VCP271" s="41"/>
      <c r="VCQ271" s="42"/>
      <c r="VCR271" s="42"/>
      <c r="VCS271" s="125"/>
      <c r="VCT271" s="44"/>
      <c r="VCU271" s="44"/>
      <c r="VCV271" s="41"/>
      <c r="VCW271" s="42"/>
      <c r="VCX271" s="42"/>
      <c r="VCY271" s="125"/>
      <c r="VCZ271" s="44"/>
      <c r="VDA271" s="44"/>
      <c r="VDB271" s="41"/>
      <c r="VDC271" s="42"/>
      <c r="VDD271" s="42"/>
      <c r="VDE271" s="125"/>
      <c r="VDF271" s="44"/>
      <c r="VDG271" s="44"/>
      <c r="VDH271" s="41"/>
      <c r="VDI271" s="42"/>
      <c r="VDJ271" s="42"/>
      <c r="VDK271" s="125"/>
      <c r="VDL271" s="44"/>
      <c r="VDM271" s="44"/>
      <c r="VDN271" s="41"/>
      <c r="VDO271" s="42"/>
      <c r="VDP271" s="42"/>
      <c r="VDQ271" s="125"/>
      <c r="VDR271" s="44"/>
      <c r="VDS271" s="44"/>
      <c r="VDT271" s="41"/>
      <c r="VDU271" s="42"/>
      <c r="VDV271" s="42"/>
      <c r="VDW271" s="125"/>
      <c r="VDX271" s="44"/>
      <c r="VDY271" s="44"/>
      <c r="VDZ271" s="41"/>
      <c r="VEA271" s="42"/>
      <c r="VEB271" s="42"/>
      <c r="VEC271" s="125"/>
      <c r="VED271" s="44"/>
      <c r="VEE271" s="44"/>
      <c r="VEF271" s="41"/>
      <c r="VEG271" s="42"/>
      <c r="VEH271" s="42"/>
      <c r="VEI271" s="125"/>
      <c r="VEJ271" s="44"/>
      <c r="VEK271" s="44"/>
      <c r="VEL271" s="41"/>
      <c r="VEM271" s="42"/>
      <c r="VEN271" s="42"/>
      <c r="VEO271" s="125"/>
      <c r="VEP271" s="44"/>
      <c r="VEQ271" s="44"/>
      <c r="VER271" s="41"/>
      <c r="VES271" s="42"/>
      <c r="VET271" s="42"/>
      <c r="VEU271" s="125"/>
      <c r="VEV271" s="44"/>
      <c r="VEW271" s="44"/>
      <c r="VEX271" s="41"/>
      <c r="VEY271" s="42"/>
      <c r="VEZ271" s="42"/>
      <c r="VFA271" s="125"/>
      <c r="VFB271" s="44"/>
      <c r="VFC271" s="44"/>
      <c r="VFD271" s="41"/>
      <c r="VFE271" s="42"/>
      <c r="VFF271" s="42"/>
      <c r="VFG271" s="125"/>
      <c r="VFH271" s="44"/>
      <c r="VFI271" s="44"/>
      <c r="VFJ271" s="41"/>
      <c r="VFK271" s="42"/>
      <c r="VFL271" s="42"/>
      <c r="VFM271" s="125"/>
      <c r="VFN271" s="44"/>
      <c r="VFO271" s="44"/>
      <c r="VFP271" s="41"/>
      <c r="VFQ271" s="42"/>
      <c r="VFR271" s="42"/>
      <c r="VFS271" s="125"/>
      <c r="VFT271" s="44"/>
      <c r="VFU271" s="44"/>
      <c r="VFV271" s="41"/>
      <c r="VFW271" s="42"/>
      <c r="VFX271" s="42"/>
      <c r="VFY271" s="125"/>
      <c r="VFZ271" s="44"/>
      <c r="VGA271" s="44"/>
      <c r="VGB271" s="41"/>
      <c r="VGC271" s="42"/>
      <c r="VGD271" s="42"/>
      <c r="VGE271" s="125"/>
      <c r="VGF271" s="44"/>
      <c r="VGG271" s="44"/>
      <c r="VGH271" s="41"/>
      <c r="VGI271" s="42"/>
      <c r="VGJ271" s="42"/>
      <c r="VGK271" s="125"/>
      <c r="VGL271" s="44"/>
      <c r="VGM271" s="44"/>
      <c r="VGN271" s="41"/>
      <c r="VGO271" s="42"/>
      <c r="VGP271" s="42"/>
      <c r="VGQ271" s="125"/>
      <c r="VGR271" s="44"/>
      <c r="VGS271" s="44"/>
      <c r="VGT271" s="41"/>
      <c r="VGU271" s="42"/>
      <c r="VGV271" s="42"/>
      <c r="VGW271" s="125"/>
      <c r="VGX271" s="44"/>
      <c r="VGY271" s="44"/>
      <c r="VGZ271" s="41"/>
      <c r="VHA271" s="42"/>
      <c r="VHB271" s="42"/>
      <c r="VHC271" s="125"/>
      <c r="VHD271" s="44"/>
      <c r="VHE271" s="44"/>
      <c r="VHF271" s="41"/>
      <c r="VHG271" s="42"/>
      <c r="VHH271" s="42"/>
      <c r="VHI271" s="125"/>
      <c r="VHJ271" s="44"/>
      <c r="VHK271" s="44"/>
      <c r="VHL271" s="41"/>
      <c r="VHM271" s="42"/>
      <c r="VHN271" s="42"/>
      <c r="VHO271" s="125"/>
      <c r="VHP271" s="44"/>
      <c r="VHQ271" s="44"/>
      <c r="VHR271" s="41"/>
      <c r="VHS271" s="42"/>
      <c r="VHT271" s="42"/>
      <c r="VHU271" s="125"/>
      <c r="VHV271" s="44"/>
      <c r="VHW271" s="44"/>
      <c r="VHX271" s="41"/>
      <c r="VHY271" s="42"/>
      <c r="VHZ271" s="42"/>
      <c r="VIA271" s="125"/>
      <c r="VIB271" s="44"/>
      <c r="VIC271" s="44"/>
      <c r="VID271" s="41"/>
      <c r="VIE271" s="42"/>
      <c r="VIF271" s="42"/>
      <c r="VIG271" s="125"/>
      <c r="VIH271" s="44"/>
      <c r="VII271" s="44"/>
      <c r="VIJ271" s="41"/>
      <c r="VIK271" s="42"/>
      <c r="VIL271" s="42"/>
      <c r="VIM271" s="125"/>
      <c r="VIN271" s="44"/>
      <c r="VIO271" s="44"/>
      <c r="VIP271" s="41"/>
      <c r="VIQ271" s="42"/>
      <c r="VIR271" s="42"/>
      <c r="VIS271" s="125"/>
      <c r="VIT271" s="44"/>
      <c r="VIU271" s="44"/>
      <c r="VIV271" s="41"/>
      <c r="VIW271" s="42"/>
      <c r="VIX271" s="42"/>
      <c r="VIY271" s="125"/>
      <c r="VIZ271" s="44"/>
      <c r="VJA271" s="44"/>
      <c r="VJB271" s="41"/>
      <c r="VJC271" s="42"/>
      <c r="VJD271" s="42"/>
      <c r="VJE271" s="125"/>
      <c r="VJF271" s="44"/>
      <c r="VJG271" s="44"/>
      <c r="VJH271" s="41"/>
      <c r="VJI271" s="42"/>
      <c r="VJJ271" s="42"/>
      <c r="VJK271" s="125"/>
      <c r="VJL271" s="44"/>
      <c r="VJM271" s="44"/>
      <c r="VJN271" s="41"/>
      <c r="VJO271" s="42"/>
      <c r="VJP271" s="42"/>
      <c r="VJQ271" s="125"/>
      <c r="VJR271" s="44"/>
      <c r="VJS271" s="44"/>
      <c r="VJT271" s="41"/>
      <c r="VJU271" s="42"/>
      <c r="VJV271" s="42"/>
      <c r="VJW271" s="125"/>
      <c r="VJX271" s="44"/>
      <c r="VJY271" s="44"/>
      <c r="VJZ271" s="41"/>
      <c r="VKA271" s="42"/>
      <c r="VKB271" s="42"/>
      <c r="VKC271" s="125"/>
      <c r="VKD271" s="44"/>
      <c r="VKE271" s="44"/>
      <c r="VKF271" s="41"/>
      <c r="VKG271" s="42"/>
      <c r="VKH271" s="42"/>
      <c r="VKI271" s="125"/>
      <c r="VKJ271" s="44"/>
      <c r="VKK271" s="44"/>
      <c r="VKL271" s="41"/>
      <c r="VKM271" s="42"/>
      <c r="VKN271" s="42"/>
      <c r="VKO271" s="125"/>
      <c r="VKP271" s="44"/>
      <c r="VKQ271" s="44"/>
      <c r="VKR271" s="41"/>
      <c r="VKS271" s="42"/>
      <c r="VKT271" s="42"/>
      <c r="VKU271" s="125"/>
      <c r="VKV271" s="44"/>
      <c r="VKW271" s="44"/>
      <c r="VKX271" s="41"/>
      <c r="VKY271" s="42"/>
      <c r="VKZ271" s="42"/>
      <c r="VLA271" s="125"/>
      <c r="VLB271" s="44"/>
      <c r="VLC271" s="44"/>
      <c r="VLD271" s="41"/>
      <c r="VLE271" s="42"/>
      <c r="VLF271" s="42"/>
      <c r="VLG271" s="125"/>
      <c r="VLH271" s="44"/>
      <c r="VLI271" s="44"/>
      <c r="VLJ271" s="41"/>
      <c r="VLK271" s="42"/>
      <c r="VLL271" s="42"/>
      <c r="VLM271" s="125"/>
      <c r="VLN271" s="44"/>
      <c r="VLO271" s="44"/>
      <c r="VLP271" s="41"/>
      <c r="VLQ271" s="42"/>
      <c r="VLR271" s="42"/>
      <c r="VLS271" s="125"/>
      <c r="VLT271" s="44"/>
      <c r="VLU271" s="44"/>
      <c r="VLV271" s="41"/>
      <c r="VLW271" s="42"/>
      <c r="VLX271" s="42"/>
      <c r="VLY271" s="125"/>
      <c r="VLZ271" s="44"/>
      <c r="VMA271" s="44"/>
      <c r="VMB271" s="41"/>
      <c r="VMC271" s="42"/>
      <c r="VMD271" s="42"/>
      <c r="VME271" s="125"/>
      <c r="VMF271" s="44"/>
      <c r="VMG271" s="44"/>
      <c r="VMH271" s="41"/>
      <c r="VMI271" s="42"/>
      <c r="VMJ271" s="42"/>
      <c r="VMK271" s="125"/>
      <c r="VML271" s="44"/>
      <c r="VMM271" s="44"/>
      <c r="VMN271" s="41"/>
      <c r="VMO271" s="42"/>
      <c r="VMP271" s="42"/>
      <c r="VMQ271" s="125"/>
      <c r="VMR271" s="44"/>
      <c r="VMS271" s="44"/>
      <c r="VMT271" s="41"/>
      <c r="VMU271" s="42"/>
      <c r="VMV271" s="42"/>
      <c r="VMW271" s="125"/>
      <c r="VMX271" s="44"/>
      <c r="VMY271" s="44"/>
      <c r="VMZ271" s="41"/>
      <c r="VNA271" s="42"/>
      <c r="VNB271" s="42"/>
      <c r="VNC271" s="125"/>
      <c r="VND271" s="44"/>
      <c r="VNE271" s="44"/>
      <c r="VNF271" s="41"/>
      <c r="VNG271" s="42"/>
      <c r="VNH271" s="42"/>
      <c r="VNI271" s="125"/>
      <c r="VNJ271" s="44"/>
      <c r="VNK271" s="44"/>
      <c r="VNL271" s="41"/>
      <c r="VNM271" s="42"/>
      <c r="VNN271" s="42"/>
      <c r="VNO271" s="125"/>
      <c r="VNP271" s="44"/>
      <c r="VNQ271" s="44"/>
      <c r="VNR271" s="41"/>
      <c r="VNS271" s="42"/>
      <c r="VNT271" s="42"/>
      <c r="VNU271" s="125"/>
      <c r="VNV271" s="44"/>
      <c r="VNW271" s="44"/>
      <c r="VNX271" s="41"/>
      <c r="VNY271" s="42"/>
      <c r="VNZ271" s="42"/>
      <c r="VOA271" s="125"/>
      <c r="VOB271" s="44"/>
      <c r="VOC271" s="44"/>
      <c r="VOD271" s="41"/>
      <c r="VOE271" s="42"/>
      <c r="VOF271" s="42"/>
      <c r="VOG271" s="125"/>
      <c r="VOH271" s="44"/>
      <c r="VOI271" s="44"/>
      <c r="VOJ271" s="41"/>
      <c r="VOK271" s="42"/>
      <c r="VOL271" s="42"/>
      <c r="VOM271" s="125"/>
      <c r="VON271" s="44"/>
      <c r="VOO271" s="44"/>
      <c r="VOP271" s="41"/>
      <c r="VOQ271" s="42"/>
      <c r="VOR271" s="42"/>
      <c r="VOS271" s="125"/>
      <c r="VOT271" s="44"/>
      <c r="VOU271" s="44"/>
      <c r="VOV271" s="41"/>
      <c r="VOW271" s="42"/>
      <c r="VOX271" s="42"/>
      <c r="VOY271" s="125"/>
      <c r="VOZ271" s="44"/>
      <c r="VPA271" s="44"/>
      <c r="VPB271" s="41"/>
      <c r="VPC271" s="42"/>
      <c r="VPD271" s="42"/>
      <c r="VPE271" s="125"/>
      <c r="VPF271" s="44"/>
      <c r="VPG271" s="44"/>
      <c r="VPH271" s="41"/>
      <c r="VPI271" s="42"/>
      <c r="VPJ271" s="42"/>
      <c r="VPK271" s="125"/>
      <c r="VPL271" s="44"/>
      <c r="VPM271" s="44"/>
      <c r="VPN271" s="41"/>
      <c r="VPO271" s="42"/>
      <c r="VPP271" s="42"/>
      <c r="VPQ271" s="125"/>
      <c r="VPR271" s="44"/>
      <c r="VPS271" s="44"/>
      <c r="VPT271" s="41"/>
      <c r="VPU271" s="42"/>
      <c r="VPV271" s="42"/>
      <c r="VPW271" s="125"/>
      <c r="VPX271" s="44"/>
      <c r="VPY271" s="44"/>
      <c r="VPZ271" s="41"/>
      <c r="VQA271" s="42"/>
      <c r="VQB271" s="42"/>
      <c r="VQC271" s="125"/>
      <c r="VQD271" s="44"/>
      <c r="VQE271" s="44"/>
      <c r="VQF271" s="41"/>
      <c r="VQG271" s="42"/>
      <c r="VQH271" s="42"/>
      <c r="VQI271" s="125"/>
      <c r="VQJ271" s="44"/>
      <c r="VQK271" s="44"/>
      <c r="VQL271" s="41"/>
      <c r="VQM271" s="42"/>
      <c r="VQN271" s="42"/>
      <c r="VQO271" s="125"/>
      <c r="VQP271" s="44"/>
      <c r="VQQ271" s="44"/>
      <c r="VQR271" s="41"/>
      <c r="VQS271" s="42"/>
      <c r="VQT271" s="42"/>
      <c r="VQU271" s="125"/>
      <c r="VQV271" s="44"/>
      <c r="VQW271" s="44"/>
      <c r="VQX271" s="41"/>
      <c r="VQY271" s="42"/>
      <c r="VQZ271" s="42"/>
      <c r="VRA271" s="125"/>
      <c r="VRB271" s="44"/>
      <c r="VRC271" s="44"/>
      <c r="VRD271" s="41"/>
      <c r="VRE271" s="42"/>
      <c r="VRF271" s="42"/>
      <c r="VRG271" s="125"/>
      <c r="VRH271" s="44"/>
      <c r="VRI271" s="44"/>
      <c r="VRJ271" s="41"/>
      <c r="VRK271" s="42"/>
      <c r="VRL271" s="42"/>
      <c r="VRM271" s="125"/>
      <c r="VRN271" s="44"/>
      <c r="VRO271" s="44"/>
      <c r="VRP271" s="41"/>
      <c r="VRQ271" s="42"/>
      <c r="VRR271" s="42"/>
      <c r="VRS271" s="125"/>
      <c r="VRT271" s="44"/>
      <c r="VRU271" s="44"/>
      <c r="VRV271" s="41"/>
      <c r="VRW271" s="42"/>
      <c r="VRX271" s="42"/>
      <c r="VRY271" s="125"/>
      <c r="VRZ271" s="44"/>
      <c r="VSA271" s="44"/>
      <c r="VSB271" s="41"/>
      <c r="VSC271" s="42"/>
      <c r="VSD271" s="42"/>
      <c r="VSE271" s="125"/>
      <c r="VSF271" s="44"/>
      <c r="VSG271" s="44"/>
      <c r="VSH271" s="41"/>
      <c r="VSI271" s="42"/>
      <c r="VSJ271" s="42"/>
      <c r="VSK271" s="125"/>
      <c r="VSL271" s="44"/>
      <c r="VSM271" s="44"/>
      <c r="VSN271" s="41"/>
      <c r="VSO271" s="42"/>
      <c r="VSP271" s="42"/>
      <c r="VSQ271" s="125"/>
      <c r="VSR271" s="44"/>
      <c r="VSS271" s="44"/>
      <c r="VST271" s="41"/>
      <c r="VSU271" s="42"/>
      <c r="VSV271" s="42"/>
      <c r="VSW271" s="125"/>
      <c r="VSX271" s="44"/>
      <c r="VSY271" s="44"/>
      <c r="VSZ271" s="41"/>
      <c r="VTA271" s="42"/>
      <c r="VTB271" s="42"/>
      <c r="VTC271" s="125"/>
      <c r="VTD271" s="44"/>
      <c r="VTE271" s="44"/>
      <c r="VTF271" s="41"/>
      <c r="VTG271" s="42"/>
      <c r="VTH271" s="42"/>
      <c r="VTI271" s="125"/>
      <c r="VTJ271" s="44"/>
      <c r="VTK271" s="44"/>
      <c r="VTL271" s="41"/>
      <c r="VTM271" s="42"/>
      <c r="VTN271" s="42"/>
      <c r="VTO271" s="125"/>
      <c r="VTP271" s="44"/>
      <c r="VTQ271" s="44"/>
      <c r="VTR271" s="41"/>
      <c r="VTS271" s="42"/>
      <c r="VTT271" s="42"/>
      <c r="VTU271" s="125"/>
      <c r="VTV271" s="44"/>
      <c r="VTW271" s="44"/>
      <c r="VTX271" s="41"/>
      <c r="VTY271" s="42"/>
      <c r="VTZ271" s="42"/>
      <c r="VUA271" s="125"/>
      <c r="VUB271" s="44"/>
      <c r="VUC271" s="44"/>
      <c r="VUD271" s="41"/>
      <c r="VUE271" s="42"/>
      <c r="VUF271" s="42"/>
      <c r="VUG271" s="125"/>
      <c r="VUH271" s="44"/>
      <c r="VUI271" s="44"/>
      <c r="VUJ271" s="41"/>
      <c r="VUK271" s="42"/>
      <c r="VUL271" s="42"/>
      <c r="VUM271" s="125"/>
      <c r="VUN271" s="44"/>
      <c r="VUO271" s="44"/>
      <c r="VUP271" s="41"/>
      <c r="VUQ271" s="42"/>
      <c r="VUR271" s="42"/>
      <c r="VUS271" s="125"/>
      <c r="VUT271" s="44"/>
      <c r="VUU271" s="44"/>
      <c r="VUV271" s="41"/>
      <c r="VUW271" s="42"/>
      <c r="VUX271" s="42"/>
      <c r="VUY271" s="125"/>
      <c r="VUZ271" s="44"/>
      <c r="VVA271" s="44"/>
      <c r="VVB271" s="41"/>
      <c r="VVC271" s="42"/>
      <c r="VVD271" s="42"/>
      <c r="VVE271" s="125"/>
      <c r="VVF271" s="44"/>
      <c r="VVG271" s="44"/>
      <c r="VVH271" s="41"/>
      <c r="VVI271" s="42"/>
      <c r="VVJ271" s="42"/>
      <c r="VVK271" s="125"/>
      <c r="VVL271" s="44"/>
      <c r="VVM271" s="44"/>
      <c r="VVN271" s="41"/>
      <c r="VVO271" s="42"/>
      <c r="VVP271" s="42"/>
      <c r="VVQ271" s="125"/>
      <c r="VVR271" s="44"/>
      <c r="VVS271" s="44"/>
      <c r="VVT271" s="41"/>
      <c r="VVU271" s="42"/>
      <c r="VVV271" s="42"/>
      <c r="VVW271" s="125"/>
      <c r="VVX271" s="44"/>
      <c r="VVY271" s="44"/>
      <c r="VVZ271" s="41"/>
      <c r="VWA271" s="42"/>
      <c r="VWB271" s="42"/>
      <c r="VWC271" s="125"/>
      <c r="VWD271" s="44"/>
      <c r="VWE271" s="44"/>
      <c r="VWF271" s="41"/>
      <c r="VWG271" s="42"/>
      <c r="VWH271" s="42"/>
      <c r="VWI271" s="125"/>
      <c r="VWJ271" s="44"/>
      <c r="VWK271" s="44"/>
      <c r="VWL271" s="41"/>
      <c r="VWM271" s="42"/>
      <c r="VWN271" s="42"/>
      <c r="VWO271" s="125"/>
      <c r="VWP271" s="44"/>
      <c r="VWQ271" s="44"/>
      <c r="VWR271" s="41"/>
      <c r="VWS271" s="42"/>
      <c r="VWT271" s="42"/>
      <c r="VWU271" s="125"/>
      <c r="VWV271" s="44"/>
      <c r="VWW271" s="44"/>
      <c r="VWX271" s="41"/>
      <c r="VWY271" s="42"/>
      <c r="VWZ271" s="42"/>
      <c r="VXA271" s="125"/>
      <c r="VXB271" s="44"/>
      <c r="VXC271" s="44"/>
      <c r="VXD271" s="41"/>
      <c r="VXE271" s="42"/>
      <c r="VXF271" s="42"/>
      <c r="VXG271" s="125"/>
      <c r="VXH271" s="44"/>
      <c r="VXI271" s="44"/>
      <c r="VXJ271" s="41"/>
      <c r="VXK271" s="42"/>
      <c r="VXL271" s="42"/>
      <c r="VXM271" s="125"/>
      <c r="VXN271" s="44"/>
      <c r="VXO271" s="44"/>
      <c r="VXP271" s="41"/>
      <c r="VXQ271" s="42"/>
      <c r="VXR271" s="42"/>
      <c r="VXS271" s="125"/>
      <c r="VXT271" s="44"/>
      <c r="VXU271" s="44"/>
      <c r="VXV271" s="41"/>
      <c r="VXW271" s="42"/>
      <c r="VXX271" s="42"/>
      <c r="VXY271" s="125"/>
      <c r="VXZ271" s="44"/>
      <c r="VYA271" s="44"/>
      <c r="VYB271" s="41"/>
      <c r="VYC271" s="42"/>
      <c r="VYD271" s="42"/>
      <c r="VYE271" s="125"/>
      <c r="VYF271" s="44"/>
      <c r="VYG271" s="44"/>
      <c r="VYH271" s="41"/>
      <c r="VYI271" s="42"/>
      <c r="VYJ271" s="42"/>
      <c r="VYK271" s="125"/>
      <c r="VYL271" s="44"/>
      <c r="VYM271" s="44"/>
      <c r="VYN271" s="41"/>
      <c r="VYO271" s="42"/>
      <c r="VYP271" s="42"/>
      <c r="VYQ271" s="125"/>
      <c r="VYR271" s="44"/>
      <c r="VYS271" s="44"/>
      <c r="VYT271" s="41"/>
      <c r="VYU271" s="42"/>
      <c r="VYV271" s="42"/>
      <c r="VYW271" s="125"/>
      <c r="VYX271" s="44"/>
      <c r="VYY271" s="44"/>
      <c r="VYZ271" s="41"/>
      <c r="VZA271" s="42"/>
      <c r="VZB271" s="42"/>
      <c r="VZC271" s="125"/>
      <c r="VZD271" s="44"/>
      <c r="VZE271" s="44"/>
      <c r="VZF271" s="41"/>
      <c r="VZG271" s="42"/>
      <c r="VZH271" s="42"/>
      <c r="VZI271" s="125"/>
      <c r="VZJ271" s="44"/>
      <c r="VZK271" s="44"/>
      <c r="VZL271" s="41"/>
      <c r="VZM271" s="42"/>
      <c r="VZN271" s="42"/>
      <c r="VZO271" s="125"/>
      <c r="VZP271" s="44"/>
      <c r="VZQ271" s="44"/>
      <c r="VZR271" s="41"/>
      <c r="VZS271" s="42"/>
      <c r="VZT271" s="42"/>
      <c r="VZU271" s="125"/>
      <c r="VZV271" s="44"/>
      <c r="VZW271" s="44"/>
      <c r="VZX271" s="41"/>
      <c r="VZY271" s="42"/>
      <c r="VZZ271" s="42"/>
      <c r="WAA271" s="125"/>
      <c r="WAB271" s="44"/>
      <c r="WAC271" s="44"/>
      <c r="WAD271" s="41"/>
      <c r="WAE271" s="42"/>
      <c r="WAF271" s="42"/>
      <c r="WAG271" s="125"/>
      <c r="WAH271" s="44"/>
      <c r="WAI271" s="44"/>
      <c r="WAJ271" s="41"/>
      <c r="WAK271" s="42"/>
      <c r="WAL271" s="42"/>
      <c r="WAM271" s="125"/>
      <c r="WAN271" s="44"/>
      <c r="WAO271" s="44"/>
      <c r="WAP271" s="41"/>
      <c r="WAQ271" s="42"/>
      <c r="WAR271" s="42"/>
      <c r="WAS271" s="125"/>
      <c r="WAT271" s="44"/>
      <c r="WAU271" s="44"/>
      <c r="WAV271" s="41"/>
      <c r="WAW271" s="42"/>
      <c r="WAX271" s="42"/>
      <c r="WAY271" s="125"/>
      <c r="WAZ271" s="44"/>
      <c r="WBA271" s="44"/>
      <c r="WBB271" s="41"/>
      <c r="WBC271" s="42"/>
      <c r="WBD271" s="42"/>
      <c r="WBE271" s="125"/>
      <c r="WBF271" s="44"/>
      <c r="WBG271" s="44"/>
      <c r="WBH271" s="41"/>
      <c r="WBI271" s="42"/>
      <c r="WBJ271" s="42"/>
      <c r="WBK271" s="125"/>
      <c r="WBL271" s="44"/>
      <c r="WBM271" s="44"/>
      <c r="WBN271" s="41"/>
      <c r="WBO271" s="42"/>
      <c r="WBP271" s="42"/>
      <c r="WBQ271" s="125"/>
      <c r="WBR271" s="44"/>
      <c r="WBS271" s="44"/>
      <c r="WBT271" s="41"/>
      <c r="WBU271" s="42"/>
      <c r="WBV271" s="42"/>
      <c r="WBW271" s="125"/>
      <c r="WBX271" s="44"/>
      <c r="WBY271" s="44"/>
      <c r="WBZ271" s="41"/>
      <c r="WCA271" s="42"/>
      <c r="WCB271" s="42"/>
      <c r="WCC271" s="125"/>
      <c r="WCD271" s="44"/>
      <c r="WCE271" s="44"/>
      <c r="WCF271" s="41"/>
      <c r="WCG271" s="42"/>
      <c r="WCH271" s="42"/>
      <c r="WCI271" s="125"/>
      <c r="WCJ271" s="44"/>
      <c r="WCK271" s="44"/>
      <c r="WCL271" s="41"/>
      <c r="WCM271" s="42"/>
      <c r="WCN271" s="42"/>
      <c r="WCO271" s="125"/>
      <c r="WCP271" s="44"/>
      <c r="WCQ271" s="44"/>
      <c r="WCR271" s="41"/>
      <c r="WCS271" s="42"/>
      <c r="WCT271" s="42"/>
      <c r="WCU271" s="125"/>
      <c r="WCV271" s="44"/>
      <c r="WCW271" s="44"/>
      <c r="WCX271" s="41"/>
      <c r="WCY271" s="42"/>
      <c r="WCZ271" s="42"/>
      <c r="WDA271" s="125"/>
      <c r="WDB271" s="44"/>
      <c r="WDC271" s="44"/>
      <c r="WDD271" s="41"/>
      <c r="WDE271" s="42"/>
      <c r="WDF271" s="42"/>
      <c r="WDG271" s="125"/>
      <c r="WDH271" s="44"/>
      <c r="WDI271" s="44"/>
      <c r="WDJ271" s="41"/>
      <c r="WDK271" s="42"/>
      <c r="WDL271" s="42"/>
      <c r="WDM271" s="125"/>
      <c r="WDN271" s="44"/>
      <c r="WDO271" s="44"/>
      <c r="WDP271" s="41"/>
      <c r="WDQ271" s="42"/>
      <c r="WDR271" s="42"/>
      <c r="WDS271" s="125"/>
      <c r="WDT271" s="44"/>
      <c r="WDU271" s="44"/>
      <c r="WDV271" s="41"/>
      <c r="WDW271" s="42"/>
      <c r="WDX271" s="42"/>
      <c r="WDY271" s="125"/>
      <c r="WDZ271" s="44"/>
      <c r="WEA271" s="44"/>
      <c r="WEB271" s="41"/>
      <c r="WEC271" s="42"/>
      <c r="WED271" s="42"/>
      <c r="WEE271" s="125"/>
      <c r="WEF271" s="44"/>
      <c r="WEG271" s="44"/>
      <c r="WEH271" s="41"/>
      <c r="WEI271" s="42"/>
      <c r="WEJ271" s="42"/>
      <c r="WEK271" s="125"/>
      <c r="WEL271" s="44"/>
      <c r="WEM271" s="44"/>
      <c r="WEN271" s="41"/>
      <c r="WEO271" s="42"/>
      <c r="WEP271" s="42"/>
      <c r="WEQ271" s="125"/>
      <c r="WER271" s="44"/>
      <c r="WES271" s="44"/>
      <c r="WET271" s="41"/>
      <c r="WEU271" s="42"/>
      <c r="WEV271" s="42"/>
      <c r="WEW271" s="125"/>
      <c r="WEX271" s="44"/>
      <c r="WEY271" s="44"/>
      <c r="WEZ271" s="41"/>
      <c r="WFA271" s="42"/>
      <c r="WFB271" s="42"/>
      <c r="WFC271" s="125"/>
      <c r="WFD271" s="44"/>
      <c r="WFE271" s="44"/>
      <c r="WFF271" s="41"/>
      <c r="WFG271" s="42"/>
      <c r="WFH271" s="42"/>
      <c r="WFI271" s="125"/>
      <c r="WFJ271" s="44"/>
      <c r="WFK271" s="44"/>
      <c r="WFL271" s="41"/>
      <c r="WFM271" s="42"/>
      <c r="WFN271" s="42"/>
      <c r="WFO271" s="125"/>
      <c r="WFP271" s="44"/>
      <c r="WFQ271" s="44"/>
      <c r="WFR271" s="41"/>
      <c r="WFS271" s="42"/>
      <c r="WFT271" s="42"/>
      <c r="WFU271" s="125"/>
      <c r="WFV271" s="44"/>
      <c r="WFW271" s="44"/>
      <c r="WFX271" s="41"/>
      <c r="WFY271" s="42"/>
      <c r="WFZ271" s="42"/>
      <c r="WGA271" s="125"/>
      <c r="WGB271" s="44"/>
      <c r="WGC271" s="44"/>
      <c r="WGD271" s="41"/>
      <c r="WGE271" s="42"/>
      <c r="WGF271" s="42"/>
      <c r="WGG271" s="125"/>
      <c r="WGH271" s="44"/>
      <c r="WGI271" s="44"/>
      <c r="WGJ271" s="41"/>
      <c r="WGK271" s="42"/>
      <c r="WGL271" s="42"/>
      <c r="WGM271" s="125"/>
      <c r="WGN271" s="44"/>
      <c r="WGO271" s="44"/>
      <c r="WGP271" s="41"/>
      <c r="WGQ271" s="42"/>
      <c r="WGR271" s="42"/>
      <c r="WGS271" s="125"/>
      <c r="WGT271" s="44"/>
      <c r="WGU271" s="44"/>
      <c r="WGV271" s="41"/>
      <c r="WGW271" s="42"/>
      <c r="WGX271" s="42"/>
      <c r="WGY271" s="125"/>
      <c r="WGZ271" s="44"/>
      <c r="WHA271" s="44"/>
      <c r="WHB271" s="41"/>
      <c r="WHC271" s="42"/>
      <c r="WHD271" s="42"/>
      <c r="WHE271" s="125"/>
      <c r="WHF271" s="44"/>
      <c r="WHG271" s="44"/>
      <c r="WHH271" s="41"/>
      <c r="WHI271" s="42"/>
      <c r="WHJ271" s="42"/>
      <c r="WHK271" s="125"/>
      <c r="WHL271" s="44"/>
      <c r="WHM271" s="44"/>
      <c r="WHN271" s="41"/>
      <c r="WHO271" s="42"/>
      <c r="WHP271" s="42"/>
      <c r="WHQ271" s="125"/>
      <c r="WHR271" s="44"/>
      <c r="WHS271" s="44"/>
      <c r="WHT271" s="41"/>
      <c r="WHU271" s="42"/>
      <c r="WHV271" s="42"/>
      <c r="WHW271" s="125"/>
      <c r="WHX271" s="44"/>
      <c r="WHY271" s="44"/>
      <c r="WHZ271" s="41"/>
      <c r="WIA271" s="42"/>
      <c r="WIB271" s="42"/>
      <c r="WIC271" s="125"/>
      <c r="WID271" s="44"/>
      <c r="WIE271" s="44"/>
      <c r="WIF271" s="41"/>
      <c r="WIG271" s="42"/>
      <c r="WIH271" s="42"/>
      <c r="WII271" s="125"/>
      <c r="WIJ271" s="44"/>
      <c r="WIK271" s="44"/>
      <c r="WIL271" s="41"/>
      <c r="WIM271" s="42"/>
      <c r="WIN271" s="42"/>
      <c r="WIO271" s="125"/>
      <c r="WIP271" s="44"/>
      <c r="WIQ271" s="44"/>
      <c r="WIR271" s="41"/>
      <c r="WIS271" s="42"/>
      <c r="WIT271" s="42"/>
      <c r="WIU271" s="125"/>
      <c r="WIV271" s="44"/>
      <c r="WIW271" s="44"/>
      <c r="WIX271" s="41"/>
      <c r="WIY271" s="42"/>
      <c r="WIZ271" s="42"/>
      <c r="WJA271" s="125"/>
      <c r="WJB271" s="44"/>
      <c r="WJC271" s="44"/>
      <c r="WJD271" s="41"/>
      <c r="WJE271" s="42"/>
      <c r="WJF271" s="42"/>
      <c r="WJG271" s="125"/>
      <c r="WJH271" s="44"/>
      <c r="WJI271" s="44"/>
      <c r="WJJ271" s="41"/>
      <c r="WJK271" s="42"/>
      <c r="WJL271" s="42"/>
      <c r="WJM271" s="125"/>
      <c r="WJN271" s="44"/>
      <c r="WJO271" s="44"/>
      <c r="WJP271" s="41"/>
      <c r="WJQ271" s="42"/>
      <c r="WJR271" s="42"/>
      <c r="WJS271" s="125"/>
      <c r="WJT271" s="44"/>
      <c r="WJU271" s="44"/>
      <c r="WJV271" s="41"/>
      <c r="WJW271" s="42"/>
      <c r="WJX271" s="42"/>
      <c r="WJY271" s="125"/>
      <c r="WJZ271" s="44"/>
      <c r="WKA271" s="44"/>
      <c r="WKB271" s="41"/>
      <c r="WKC271" s="42"/>
      <c r="WKD271" s="42"/>
      <c r="WKE271" s="125"/>
      <c r="WKF271" s="44"/>
      <c r="WKG271" s="44"/>
      <c r="WKH271" s="41"/>
      <c r="WKI271" s="42"/>
      <c r="WKJ271" s="42"/>
      <c r="WKK271" s="125"/>
      <c r="WKL271" s="44"/>
      <c r="WKM271" s="44"/>
      <c r="WKN271" s="41"/>
      <c r="WKO271" s="42"/>
      <c r="WKP271" s="42"/>
      <c r="WKQ271" s="125"/>
      <c r="WKR271" s="44"/>
      <c r="WKS271" s="44"/>
      <c r="WKT271" s="41"/>
      <c r="WKU271" s="42"/>
      <c r="WKV271" s="42"/>
      <c r="WKW271" s="125"/>
      <c r="WKX271" s="44"/>
      <c r="WKY271" s="44"/>
      <c r="WKZ271" s="41"/>
      <c r="WLA271" s="42"/>
      <c r="WLB271" s="42"/>
      <c r="WLC271" s="125"/>
      <c r="WLD271" s="44"/>
      <c r="WLE271" s="44"/>
      <c r="WLF271" s="41"/>
      <c r="WLG271" s="42"/>
      <c r="WLH271" s="42"/>
      <c r="WLI271" s="125"/>
      <c r="WLJ271" s="44"/>
      <c r="WLK271" s="44"/>
      <c r="WLL271" s="41"/>
      <c r="WLM271" s="42"/>
      <c r="WLN271" s="42"/>
      <c r="WLO271" s="125"/>
      <c r="WLP271" s="44"/>
      <c r="WLQ271" s="44"/>
      <c r="WLR271" s="41"/>
      <c r="WLS271" s="42"/>
      <c r="WLT271" s="42"/>
      <c r="WLU271" s="125"/>
      <c r="WLV271" s="44"/>
      <c r="WLW271" s="44"/>
      <c r="WLX271" s="41"/>
      <c r="WLY271" s="42"/>
      <c r="WLZ271" s="42"/>
      <c r="WMA271" s="125"/>
      <c r="WMB271" s="44"/>
      <c r="WMC271" s="44"/>
      <c r="WMD271" s="41"/>
      <c r="WME271" s="42"/>
      <c r="WMF271" s="42"/>
      <c r="WMG271" s="125"/>
      <c r="WMH271" s="44"/>
      <c r="WMI271" s="44"/>
      <c r="WMJ271" s="41"/>
      <c r="WMK271" s="42"/>
      <c r="WML271" s="42"/>
      <c r="WMM271" s="125"/>
      <c r="WMN271" s="44"/>
      <c r="WMO271" s="44"/>
      <c r="WMP271" s="41"/>
      <c r="WMQ271" s="42"/>
      <c r="WMR271" s="42"/>
      <c r="WMS271" s="125"/>
      <c r="WMT271" s="44"/>
      <c r="WMU271" s="44"/>
      <c r="WMV271" s="41"/>
      <c r="WMW271" s="42"/>
      <c r="WMX271" s="42"/>
      <c r="WMY271" s="125"/>
      <c r="WMZ271" s="44"/>
      <c r="WNA271" s="44"/>
      <c r="WNB271" s="41"/>
      <c r="WNC271" s="42"/>
      <c r="WND271" s="42"/>
      <c r="WNE271" s="125"/>
      <c r="WNF271" s="44"/>
      <c r="WNG271" s="44"/>
      <c r="WNH271" s="41"/>
      <c r="WNI271" s="42"/>
      <c r="WNJ271" s="42"/>
      <c r="WNK271" s="125"/>
      <c r="WNL271" s="44"/>
      <c r="WNM271" s="44"/>
      <c r="WNN271" s="41"/>
      <c r="WNO271" s="42"/>
      <c r="WNP271" s="42"/>
      <c r="WNQ271" s="125"/>
      <c r="WNR271" s="44"/>
      <c r="WNS271" s="44"/>
      <c r="WNT271" s="41"/>
      <c r="WNU271" s="42"/>
      <c r="WNV271" s="42"/>
      <c r="WNW271" s="125"/>
      <c r="WNX271" s="44"/>
      <c r="WNY271" s="44"/>
      <c r="WNZ271" s="41"/>
      <c r="WOA271" s="42"/>
      <c r="WOB271" s="42"/>
      <c r="WOC271" s="125"/>
      <c r="WOD271" s="44"/>
      <c r="WOE271" s="44"/>
      <c r="WOF271" s="41"/>
      <c r="WOG271" s="42"/>
      <c r="WOH271" s="42"/>
      <c r="WOI271" s="125"/>
      <c r="WOJ271" s="44"/>
      <c r="WOK271" s="44"/>
      <c r="WOL271" s="41"/>
      <c r="WOM271" s="42"/>
      <c r="WON271" s="42"/>
      <c r="WOO271" s="125"/>
      <c r="WOP271" s="44"/>
      <c r="WOQ271" s="44"/>
      <c r="WOR271" s="41"/>
      <c r="WOS271" s="42"/>
      <c r="WOT271" s="42"/>
      <c r="WOU271" s="125"/>
      <c r="WOV271" s="44"/>
      <c r="WOW271" s="44"/>
      <c r="WOX271" s="41"/>
      <c r="WOY271" s="42"/>
      <c r="WOZ271" s="42"/>
      <c r="WPA271" s="125"/>
      <c r="WPB271" s="44"/>
      <c r="WPC271" s="44"/>
      <c r="WPD271" s="41"/>
      <c r="WPE271" s="42"/>
      <c r="WPF271" s="42"/>
      <c r="WPG271" s="125"/>
      <c r="WPH271" s="44"/>
      <c r="WPI271" s="44"/>
      <c r="WPJ271" s="41"/>
      <c r="WPK271" s="42"/>
      <c r="WPL271" s="42"/>
      <c r="WPM271" s="125"/>
      <c r="WPN271" s="44"/>
      <c r="WPO271" s="44"/>
      <c r="WPP271" s="41"/>
      <c r="WPQ271" s="42"/>
      <c r="WPR271" s="42"/>
      <c r="WPS271" s="125"/>
      <c r="WPT271" s="44"/>
      <c r="WPU271" s="44"/>
      <c r="WPV271" s="41"/>
      <c r="WPW271" s="42"/>
      <c r="WPX271" s="42"/>
      <c r="WPY271" s="125"/>
      <c r="WPZ271" s="44"/>
      <c r="WQA271" s="44"/>
      <c r="WQB271" s="41"/>
      <c r="WQC271" s="42"/>
      <c r="WQD271" s="42"/>
      <c r="WQE271" s="125"/>
      <c r="WQF271" s="44"/>
      <c r="WQG271" s="44"/>
      <c r="WQH271" s="41"/>
      <c r="WQI271" s="42"/>
      <c r="WQJ271" s="42"/>
      <c r="WQK271" s="125"/>
      <c r="WQL271" s="44"/>
      <c r="WQM271" s="44"/>
      <c r="WQN271" s="41"/>
      <c r="WQO271" s="42"/>
      <c r="WQP271" s="42"/>
      <c r="WQQ271" s="125"/>
      <c r="WQR271" s="44"/>
      <c r="WQS271" s="44"/>
      <c r="WQT271" s="41"/>
      <c r="WQU271" s="42"/>
      <c r="WQV271" s="42"/>
      <c r="WQW271" s="125"/>
      <c r="WQX271" s="44"/>
      <c r="WQY271" s="44"/>
      <c r="WQZ271" s="41"/>
      <c r="WRA271" s="42"/>
      <c r="WRB271" s="42"/>
      <c r="WRC271" s="125"/>
      <c r="WRD271" s="44"/>
      <c r="WRE271" s="44"/>
      <c r="WRF271" s="41"/>
      <c r="WRG271" s="42"/>
      <c r="WRH271" s="42"/>
      <c r="WRI271" s="125"/>
      <c r="WRJ271" s="44"/>
      <c r="WRK271" s="44"/>
      <c r="WRL271" s="41"/>
      <c r="WRM271" s="42"/>
      <c r="WRN271" s="42"/>
      <c r="WRO271" s="125"/>
      <c r="WRP271" s="44"/>
      <c r="WRQ271" s="44"/>
      <c r="WRR271" s="41"/>
      <c r="WRS271" s="42"/>
      <c r="WRT271" s="42"/>
      <c r="WRU271" s="125"/>
      <c r="WRV271" s="44"/>
      <c r="WRW271" s="44"/>
      <c r="WRX271" s="41"/>
      <c r="WRY271" s="42"/>
      <c r="WRZ271" s="42"/>
      <c r="WSA271" s="125"/>
      <c r="WSB271" s="44"/>
      <c r="WSC271" s="44"/>
      <c r="WSD271" s="41"/>
      <c r="WSE271" s="42"/>
      <c r="WSF271" s="42"/>
      <c r="WSG271" s="125"/>
      <c r="WSH271" s="44"/>
      <c r="WSI271" s="44"/>
      <c r="WSJ271" s="41"/>
      <c r="WSK271" s="42"/>
      <c r="WSL271" s="42"/>
      <c r="WSM271" s="125"/>
      <c r="WSN271" s="44"/>
      <c r="WSO271" s="44"/>
      <c r="WSP271" s="41"/>
      <c r="WSQ271" s="42"/>
      <c r="WSR271" s="42"/>
      <c r="WSS271" s="125"/>
      <c r="WST271" s="44"/>
      <c r="WSU271" s="44"/>
      <c r="WSV271" s="41"/>
      <c r="WSW271" s="42"/>
      <c r="WSX271" s="42"/>
      <c r="WSY271" s="125"/>
      <c r="WSZ271" s="44"/>
      <c r="WTA271" s="44"/>
      <c r="WTB271" s="41"/>
      <c r="WTC271" s="42"/>
      <c r="WTD271" s="42"/>
      <c r="WTE271" s="125"/>
      <c r="WTF271" s="44"/>
      <c r="WTG271" s="44"/>
      <c r="WTH271" s="41"/>
      <c r="WTI271" s="42"/>
      <c r="WTJ271" s="42"/>
      <c r="WTK271" s="125"/>
      <c r="WTL271" s="44"/>
      <c r="WTM271" s="44"/>
      <c r="WTN271" s="41"/>
      <c r="WTO271" s="42"/>
      <c r="WTP271" s="42"/>
      <c r="WTQ271" s="125"/>
      <c r="WTR271" s="44"/>
      <c r="WTS271" s="44"/>
      <c r="WTT271" s="41"/>
      <c r="WTU271" s="42"/>
      <c r="WTV271" s="42"/>
      <c r="WTW271" s="125"/>
      <c r="WTX271" s="44"/>
      <c r="WTY271" s="44"/>
      <c r="WTZ271" s="41"/>
      <c r="WUA271" s="42"/>
      <c r="WUB271" s="42"/>
      <c r="WUC271" s="125"/>
      <c r="WUD271" s="44"/>
      <c r="WUE271" s="44"/>
      <c r="WUF271" s="41"/>
      <c r="WUG271" s="42"/>
      <c r="WUH271" s="42"/>
      <c r="WUI271" s="125"/>
      <c r="WUJ271" s="44"/>
      <c r="WUK271" s="44"/>
      <c r="WUL271" s="41"/>
      <c r="WUM271" s="42"/>
      <c r="WUN271" s="42"/>
      <c r="WUO271" s="125"/>
      <c r="WUP271" s="44"/>
      <c r="WUQ271" s="44"/>
      <c r="WUR271" s="41"/>
      <c r="WUS271" s="42"/>
      <c r="WUT271" s="42"/>
      <c r="WUU271" s="125"/>
      <c r="WUV271" s="44"/>
      <c r="WUW271" s="44"/>
      <c r="WUX271" s="41"/>
      <c r="WUY271" s="42"/>
      <c r="WUZ271" s="42"/>
      <c r="WVA271" s="125"/>
      <c r="WVB271" s="44"/>
      <c r="WVC271" s="44"/>
      <c r="WVD271" s="41"/>
      <c r="WVE271" s="42"/>
      <c r="WVF271" s="42"/>
      <c r="WVG271" s="125"/>
      <c r="WVH271" s="44"/>
      <c r="WVI271" s="44"/>
      <c r="WVJ271" s="41"/>
      <c r="WVK271" s="42"/>
      <c r="WVL271" s="42"/>
      <c r="WVM271" s="125"/>
      <c r="WVN271" s="44"/>
      <c r="WVO271" s="44"/>
      <c r="WVP271" s="41"/>
      <c r="WVQ271" s="42"/>
      <c r="WVR271" s="42"/>
      <c r="WVS271" s="125"/>
      <c r="WVT271" s="44"/>
      <c r="WVU271" s="44"/>
      <c r="WVV271" s="41"/>
      <c r="WVW271" s="42"/>
      <c r="WVX271" s="42"/>
      <c r="WVY271" s="125"/>
      <c r="WVZ271" s="44"/>
      <c r="WWA271" s="44"/>
      <c r="WWB271" s="41"/>
      <c r="WWC271" s="42"/>
      <c r="WWD271" s="42"/>
      <c r="WWE271" s="125"/>
      <c r="WWF271" s="44"/>
      <c r="WWG271" s="44"/>
      <c r="WWH271" s="41"/>
      <c r="WWI271" s="42"/>
      <c r="WWJ271" s="42"/>
      <c r="WWK271" s="125"/>
      <c r="WWL271" s="44"/>
      <c r="WWM271" s="44"/>
      <c r="WWN271" s="41"/>
      <c r="WWO271" s="42"/>
      <c r="WWP271" s="42"/>
      <c r="WWQ271" s="125"/>
      <c r="WWR271" s="44"/>
      <c r="WWS271" s="44"/>
      <c r="WWT271" s="41"/>
      <c r="WWU271" s="42"/>
      <c r="WWV271" s="42"/>
      <c r="WWW271" s="125"/>
      <c r="WWX271" s="44"/>
      <c r="WWY271" s="44"/>
      <c r="WWZ271" s="41"/>
      <c r="WXA271" s="42"/>
      <c r="WXB271" s="42"/>
      <c r="WXC271" s="125"/>
      <c r="WXD271" s="44"/>
      <c r="WXE271" s="44"/>
      <c r="WXF271" s="41"/>
      <c r="WXG271" s="42"/>
      <c r="WXH271" s="42"/>
      <c r="WXI271" s="125"/>
      <c r="WXJ271" s="44"/>
      <c r="WXK271" s="44"/>
      <c r="WXL271" s="41"/>
      <c r="WXM271" s="42"/>
      <c r="WXN271" s="42"/>
      <c r="WXO271" s="125"/>
      <c r="WXP271" s="44"/>
      <c r="WXQ271" s="44"/>
      <c r="WXR271" s="41"/>
      <c r="WXS271" s="42"/>
      <c r="WXT271" s="42"/>
      <c r="WXU271" s="125"/>
      <c r="WXV271" s="44"/>
      <c r="WXW271" s="44"/>
      <c r="WXX271" s="41"/>
      <c r="WXY271" s="42"/>
      <c r="WXZ271" s="42"/>
      <c r="WYA271" s="125"/>
      <c r="WYB271" s="44"/>
      <c r="WYC271" s="44"/>
      <c r="WYD271" s="41"/>
      <c r="WYE271" s="42"/>
      <c r="WYF271" s="42"/>
      <c r="WYG271" s="125"/>
      <c r="WYH271" s="44"/>
      <c r="WYI271" s="44"/>
      <c r="WYJ271" s="41"/>
      <c r="WYK271" s="42"/>
      <c r="WYL271" s="42"/>
      <c r="WYM271" s="125"/>
      <c r="WYN271" s="44"/>
      <c r="WYO271" s="44"/>
      <c r="WYP271" s="41"/>
      <c r="WYQ271" s="42"/>
      <c r="WYR271" s="42"/>
      <c r="WYS271" s="125"/>
      <c r="WYT271" s="44"/>
      <c r="WYU271" s="44"/>
      <c r="WYV271" s="41"/>
      <c r="WYW271" s="42"/>
      <c r="WYX271" s="42"/>
      <c r="WYY271" s="125"/>
      <c r="WYZ271" s="44"/>
      <c r="WZA271" s="44"/>
      <c r="WZB271" s="41"/>
      <c r="WZC271" s="42"/>
      <c r="WZD271" s="42"/>
      <c r="WZE271" s="125"/>
      <c r="WZF271" s="44"/>
      <c r="WZG271" s="44"/>
      <c r="WZH271" s="41"/>
      <c r="WZI271" s="42"/>
      <c r="WZJ271" s="42"/>
      <c r="WZK271" s="125"/>
      <c r="WZL271" s="44"/>
      <c r="WZM271" s="44"/>
      <c r="WZN271" s="41"/>
      <c r="WZO271" s="42"/>
      <c r="WZP271" s="42"/>
      <c r="WZQ271" s="125"/>
      <c r="WZR271" s="44"/>
      <c r="WZS271" s="44"/>
      <c r="WZT271" s="41"/>
      <c r="WZU271" s="42"/>
      <c r="WZV271" s="42"/>
      <c r="WZW271" s="125"/>
      <c r="WZX271" s="44"/>
      <c r="WZY271" s="44"/>
      <c r="WZZ271" s="41"/>
      <c r="XAA271" s="42"/>
      <c r="XAB271" s="42"/>
      <c r="XAC271" s="125"/>
      <c r="XAD271" s="44"/>
      <c r="XAE271" s="44"/>
      <c r="XAF271" s="41"/>
      <c r="XAG271" s="42"/>
      <c r="XAH271" s="42"/>
      <c r="XAI271" s="125"/>
      <c r="XAJ271" s="44"/>
      <c r="XAK271" s="44"/>
      <c r="XAL271" s="41"/>
      <c r="XAM271" s="42"/>
      <c r="XAN271" s="42"/>
      <c r="XAO271" s="125"/>
      <c r="XAP271" s="44"/>
      <c r="XAQ271" s="44"/>
      <c r="XAR271" s="41"/>
      <c r="XAS271" s="42"/>
      <c r="XAT271" s="42"/>
      <c r="XAU271" s="125"/>
      <c r="XAV271" s="44"/>
      <c r="XAW271" s="44"/>
      <c r="XAX271" s="41"/>
      <c r="XAY271" s="42"/>
      <c r="XAZ271" s="42"/>
      <c r="XBA271" s="125"/>
      <c r="XBB271" s="44"/>
      <c r="XBC271" s="44"/>
      <c r="XBD271" s="41"/>
      <c r="XBE271" s="42"/>
      <c r="XBF271" s="42"/>
      <c r="XBG271" s="125"/>
      <c r="XBH271" s="44"/>
      <c r="XBI271" s="44"/>
      <c r="XBJ271" s="41"/>
      <c r="XBK271" s="42"/>
      <c r="XBL271" s="42"/>
      <c r="XBM271" s="125"/>
      <c r="XBN271" s="44"/>
      <c r="XBO271" s="44"/>
      <c r="XBP271" s="41"/>
      <c r="XBQ271" s="42"/>
      <c r="XBR271" s="42"/>
      <c r="XBS271" s="125"/>
      <c r="XBT271" s="44"/>
      <c r="XBU271" s="44"/>
      <c r="XBV271" s="41"/>
      <c r="XBW271" s="42"/>
      <c r="XBX271" s="42"/>
      <c r="XBY271" s="125"/>
      <c r="XBZ271" s="44"/>
      <c r="XCA271" s="44"/>
      <c r="XCB271" s="41"/>
      <c r="XCC271" s="42"/>
      <c r="XCD271" s="42"/>
      <c r="XCE271" s="125"/>
      <c r="XCF271" s="44"/>
      <c r="XCG271" s="44"/>
      <c r="XCH271" s="41"/>
      <c r="XCI271" s="42"/>
      <c r="XCJ271" s="42"/>
      <c r="XCK271" s="125"/>
      <c r="XCL271" s="44"/>
      <c r="XCM271" s="44"/>
      <c r="XCN271" s="41"/>
      <c r="XCO271" s="42"/>
      <c r="XCP271" s="42"/>
      <c r="XCQ271" s="125"/>
      <c r="XCR271" s="44"/>
      <c r="XCS271" s="44"/>
      <c r="XCT271" s="41"/>
      <c r="XCU271" s="42"/>
      <c r="XCV271" s="42"/>
      <c r="XCW271" s="125"/>
      <c r="XCX271" s="44"/>
      <c r="XCY271" s="44"/>
      <c r="XCZ271" s="41"/>
      <c r="XDA271" s="42"/>
      <c r="XDB271" s="42"/>
      <c r="XDC271" s="125"/>
      <c r="XDD271" s="44"/>
      <c r="XDE271" s="44"/>
      <c r="XDF271" s="41"/>
      <c r="XDG271" s="42"/>
      <c r="XDH271" s="42"/>
      <c r="XDI271" s="125"/>
      <c r="XDJ271" s="44"/>
      <c r="XDK271" s="44"/>
      <c r="XDL271" s="41"/>
      <c r="XDM271" s="42"/>
      <c r="XDN271" s="42"/>
      <c r="XDO271" s="125"/>
      <c r="XDP271" s="44"/>
      <c r="XDQ271" s="44"/>
      <c r="XDR271" s="41"/>
      <c r="XDS271" s="42"/>
      <c r="XDT271" s="42"/>
      <c r="XDU271" s="125"/>
      <c r="XDV271" s="44"/>
      <c r="XDW271" s="44"/>
      <c r="XDX271" s="41"/>
      <c r="XDY271" s="42"/>
      <c r="XDZ271" s="42"/>
      <c r="XEA271" s="125"/>
      <c r="XEB271" s="44"/>
      <c r="XEC271" s="44"/>
      <c r="XED271" s="41"/>
      <c r="XEE271" s="42"/>
      <c r="XEF271" s="42"/>
      <c r="XEG271" s="125"/>
      <c r="XEH271" s="44"/>
      <c r="XEI271" s="44"/>
      <c r="XEJ271" s="41"/>
      <c r="XEK271" s="42"/>
      <c r="XEL271" s="42"/>
      <c r="XEM271" s="125"/>
      <c r="XEN271" s="44"/>
      <c r="XEO271" s="44"/>
      <c r="XEP271" s="41"/>
      <c r="XEQ271" s="42"/>
      <c r="XER271" s="42"/>
      <c r="XES271" s="125"/>
      <c r="XET271" s="44"/>
      <c r="XEU271" s="44"/>
      <c r="XEV271" s="41"/>
      <c r="XEW271" s="42"/>
      <c r="XEX271" s="42"/>
      <c r="XEY271" s="125"/>
      <c r="XEZ271" s="44"/>
      <c r="XFA271" s="44"/>
      <c r="XFB271" s="41"/>
      <c r="XFC271" s="42"/>
      <c r="XFD271" s="42"/>
    </row>
    <row r="272" spans="1:16384">
      <c r="A272" s="44">
        <v>271</v>
      </c>
      <c r="B272" s="41" t="s">
        <v>1429</v>
      </c>
      <c r="C272" s="42" t="s">
        <v>162</v>
      </c>
      <c r="D272" s="42" t="s">
        <v>1431</v>
      </c>
      <c r="E272" s="125" t="s">
        <v>1430</v>
      </c>
      <c r="F272" s="44" t="s">
        <v>356</v>
      </c>
      <c r="G272" s="44"/>
      <c r="H272" s="41"/>
      <c r="I272" s="42"/>
      <c r="J272" s="42"/>
      <c r="K272" s="125"/>
      <c r="L272" s="44"/>
      <c r="M272" s="44"/>
      <c r="N272" s="41"/>
      <c r="O272" s="42"/>
      <c r="P272" s="42"/>
      <c r="Q272" s="125"/>
      <c r="R272" s="44"/>
      <c r="S272" s="44"/>
      <c r="T272" s="41"/>
      <c r="U272" s="42"/>
      <c r="V272" s="42"/>
      <c r="W272" s="125"/>
      <c r="X272" s="44"/>
      <c r="Y272" s="44"/>
      <c r="Z272" s="41"/>
      <c r="AA272" s="42"/>
      <c r="AB272" s="42"/>
      <c r="AC272" s="125"/>
      <c r="AD272" s="44"/>
      <c r="AE272" s="44"/>
      <c r="AF272" s="41"/>
      <c r="AG272" s="42"/>
      <c r="AH272" s="42"/>
      <c r="AI272" s="125"/>
      <c r="AJ272" s="44"/>
      <c r="AK272" s="44"/>
      <c r="AL272" s="41"/>
      <c r="AM272" s="42"/>
      <c r="AN272" s="42"/>
      <c r="AO272" s="125"/>
      <c r="AP272" s="44"/>
      <c r="AQ272" s="44"/>
      <c r="AR272" s="41"/>
      <c r="AS272" s="42"/>
      <c r="AT272" s="42"/>
      <c r="AU272" s="125"/>
      <c r="AV272" s="44"/>
      <c r="AW272" s="44"/>
      <c r="AX272" s="41"/>
      <c r="AY272" s="42"/>
      <c r="AZ272" s="42"/>
      <c r="BA272" s="125"/>
      <c r="BB272" s="44"/>
      <c r="BC272" s="44"/>
      <c r="BD272" s="41"/>
      <c r="BE272" s="42"/>
      <c r="BF272" s="42"/>
      <c r="BG272" s="125"/>
      <c r="BH272" s="44"/>
      <c r="BI272" s="44"/>
      <c r="BJ272" s="41"/>
      <c r="BK272" s="42"/>
      <c r="BL272" s="42"/>
      <c r="BM272" s="125"/>
      <c r="BN272" s="44"/>
      <c r="BO272" s="44"/>
      <c r="BP272" s="41"/>
      <c r="BQ272" s="42"/>
      <c r="BR272" s="42"/>
      <c r="BS272" s="125"/>
      <c r="BT272" s="44"/>
      <c r="BU272" s="44"/>
      <c r="BV272" s="41"/>
      <c r="BW272" s="42"/>
      <c r="BX272" s="42"/>
      <c r="BY272" s="125"/>
      <c r="BZ272" s="44"/>
      <c r="CA272" s="44"/>
      <c r="CB272" s="41"/>
      <c r="CC272" s="42"/>
      <c r="CD272" s="42"/>
      <c r="CE272" s="125"/>
      <c r="CF272" s="44"/>
      <c r="CG272" s="44"/>
      <c r="CH272" s="41"/>
      <c r="CI272" s="42"/>
      <c r="CJ272" s="42"/>
      <c r="CK272" s="125"/>
      <c r="CL272" s="44"/>
      <c r="CM272" s="44"/>
      <c r="CN272" s="41"/>
      <c r="CO272" s="42"/>
      <c r="CP272" s="42"/>
      <c r="CQ272" s="125"/>
      <c r="CR272" s="44"/>
      <c r="CS272" s="44"/>
      <c r="CT272" s="41"/>
      <c r="CU272" s="42"/>
      <c r="CV272" s="42"/>
      <c r="CW272" s="125"/>
      <c r="CX272" s="44"/>
      <c r="CY272" s="44"/>
      <c r="CZ272" s="41"/>
      <c r="DA272" s="42"/>
      <c r="DB272" s="42"/>
      <c r="DC272" s="125"/>
      <c r="DD272" s="44"/>
      <c r="DE272" s="44"/>
      <c r="DF272" s="41"/>
      <c r="DG272" s="42"/>
      <c r="DH272" s="42"/>
      <c r="DI272" s="125"/>
      <c r="DJ272" s="44"/>
      <c r="DK272" s="44"/>
      <c r="DL272" s="41"/>
      <c r="DM272" s="42"/>
      <c r="DN272" s="42"/>
      <c r="DO272" s="125"/>
      <c r="DP272" s="44"/>
      <c r="DQ272" s="44"/>
      <c r="DR272" s="41"/>
      <c r="DS272" s="42"/>
      <c r="DT272" s="42"/>
      <c r="DU272" s="125"/>
      <c r="DV272" s="44"/>
      <c r="DW272" s="44"/>
      <c r="DX272" s="41"/>
      <c r="DY272" s="42"/>
      <c r="DZ272" s="42"/>
      <c r="EA272" s="125"/>
      <c r="EB272" s="44"/>
      <c r="EC272" s="44"/>
      <c r="ED272" s="41"/>
      <c r="EE272" s="42"/>
      <c r="EF272" s="42"/>
      <c r="EG272" s="125"/>
      <c r="EH272" s="44"/>
      <c r="EI272" s="44"/>
      <c r="EJ272" s="41"/>
      <c r="EK272" s="42"/>
      <c r="EL272" s="42"/>
      <c r="EM272" s="125"/>
      <c r="EN272" s="44"/>
      <c r="EO272" s="44"/>
      <c r="EP272" s="41"/>
      <c r="EQ272" s="42"/>
      <c r="ER272" s="42"/>
      <c r="ES272" s="125"/>
      <c r="ET272" s="44"/>
      <c r="EU272" s="44"/>
      <c r="EV272" s="41"/>
      <c r="EW272" s="42"/>
      <c r="EX272" s="42"/>
      <c r="EY272" s="125"/>
      <c r="EZ272" s="44"/>
      <c r="FA272" s="44"/>
      <c r="FB272" s="41"/>
      <c r="FC272" s="42"/>
      <c r="FD272" s="42"/>
      <c r="FE272" s="125"/>
      <c r="FF272" s="44"/>
      <c r="FG272" s="44"/>
      <c r="FH272" s="41"/>
      <c r="FI272" s="42"/>
      <c r="FJ272" s="42"/>
      <c r="FK272" s="125"/>
      <c r="FL272" s="44"/>
      <c r="FM272" s="44"/>
      <c r="FN272" s="41"/>
      <c r="FO272" s="42"/>
      <c r="FP272" s="42"/>
      <c r="FQ272" s="125"/>
      <c r="FR272" s="44"/>
      <c r="FS272" s="44"/>
      <c r="FT272" s="41"/>
      <c r="FU272" s="42"/>
      <c r="FV272" s="42"/>
      <c r="FW272" s="125"/>
      <c r="FX272" s="44"/>
      <c r="FY272" s="44"/>
      <c r="FZ272" s="41"/>
      <c r="GA272" s="42"/>
      <c r="GB272" s="42"/>
      <c r="GC272" s="125"/>
      <c r="GD272" s="44"/>
      <c r="GE272" s="44"/>
      <c r="GF272" s="41"/>
      <c r="GG272" s="42"/>
      <c r="GH272" s="42"/>
      <c r="GI272" s="125"/>
      <c r="GJ272" s="44"/>
      <c r="GK272" s="44"/>
      <c r="GL272" s="41"/>
      <c r="GM272" s="42"/>
      <c r="GN272" s="42"/>
      <c r="GO272" s="125"/>
      <c r="GP272" s="44"/>
      <c r="GQ272" s="44"/>
      <c r="GR272" s="41"/>
      <c r="GS272" s="42"/>
      <c r="GT272" s="42"/>
      <c r="GU272" s="125"/>
      <c r="GV272" s="44"/>
      <c r="GW272" s="44"/>
      <c r="GX272" s="41"/>
      <c r="GY272" s="42"/>
      <c r="GZ272" s="42"/>
      <c r="HA272" s="125"/>
      <c r="HB272" s="44"/>
      <c r="HC272" s="44"/>
      <c r="HD272" s="41"/>
      <c r="HE272" s="42"/>
      <c r="HF272" s="42"/>
      <c r="HG272" s="125"/>
      <c r="HH272" s="44"/>
      <c r="HI272" s="44"/>
      <c r="HJ272" s="41"/>
      <c r="HK272" s="42"/>
      <c r="HL272" s="42"/>
      <c r="HM272" s="125"/>
      <c r="HN272" s="44"/>
      <c r="HO272" s="44"/>
      <c r="HP272" s="41"/>
      <c r="HQ272" s="42"/>
      <c r="HR272" s="42"/>
      <c r="HS272" s="125"/>
      <c r="HT272" s="44"/>
      <c r="HU272" s="44"/>
      <c r="HV272" s="41"/>
      <c r="HW272" s="42"/>
      <c r="HX272" s="42"/>
      <c r="HY272" s="125"/>
      <c r="HZ272" s="44"/>
      <c r="IA272" s="44"/>
      <c r="IB272" s="41"/>
      <c r="IC272" s="42"/>
      <c r="ID272" s="42"/>
      <c r="IE272" s="125"/>
      <c r="IF272" s="44"/>
      <c r="IG272" s="44"/>
      <c r="IH272" s="41"/>
      <c r="II272" s="42"/>
      <c r="IJ272" s="42"/>
      <c r="IK272" s="125"/>
      <c r="IL272" s="44"/>
      <c r="IM272" s="44"/>
      <c r="IN272" s="41"/>
      <c r="IO272" s="42"/>
      <c r="IP272" s="42"/>
      <c r="IQ272" s="125"/>
      <c r="IR272" s="44"/>
      <c r="IS272" s="44"/>
      <c r="IT272" s="41"/>
      <c r="IU272" s="42"/>
      <c r="IV272" s="42"/>
      <c r="IW272" s="125"/>
      <c r="IX272" s="44"/>
      <c r="IY272" s="44"/>
      <c r="IZ272" s="41"/>
      <c r="JA272" s="42"/>
      <c r="JB272" s="42"/>
      <c r="JC272" s="125"/>
      <c r="JD272" s="44"/>
      <c r="JE272" s="44"/>
      <c r="JF272" s="41"/>
      <c r="JG272" s="42"/>
      <c r="JH272" s="42"/>
      <c r="JI272" s="125"/>
      <c r="JJ272" s="44"/>
      <c r="JK272" s="44"/>
      <c r="JL272" s="41"/>
      <c r="JM272" s="42"/>
      <c r="JN272" s="42"/>
      <c r="JO272" s="125"/>
      <c r="JP272" s="44"/>
      <c r="JQ272" s="44"/>
      <c r="JR272" s="41"/>
      <c r="JS272" s="42"/>
      <c r="JT272" s="42"/>
      <c r="JU272" s="125"/>
      <c r="JV272" s="44"/>
      <c r="JW272" s="44"/>
      <c r="JX272" s="41"/>
      <c r="JY272" s="42"/>
      <c r="JZ272" s="42"/>
      <c r="KA272" s="125"/>
      <c r="KB272" s="44"/>
      <c r="KC272" s="44"/>
      <c r="KD272" s="41"/>
      <c r="KE272" s="42"/>
      <c r="KF272" s="42"/>
      <c r="KG272" s="125"/>
      <c r="KH272" s="44"/>
      <c r="KI272" s="44"/>
      <c r="KJ272" s="41"/>
      <c r="KK272" s="42"/>
      <c r="KL272" s="42"/>
      <c r="KM272" s="125"/>
      <c r="KN272" s="44"/>
      <c r="KO272" s="44"/>
      <c r="KP272" s="41"/>
      <c r="KQ272" s="42"/>
      <c r="KR272" s="42"/>
      <c r="KS272" s="125"/>
      <c r="KT272" s="44"/>
      <c r="KU272" s="44"/>
      <c r="KV272" s="41"/>
      <c r="KW272" s="42"/>
      <c r="KX272" s="42"/>
      <c r="KY272" s="125"/>
      <c r="KZ272" s="44"/>
      <c r="LA272" s="44"/>
      <c r="LB272" s="41"/>
      <c r="LC272" s="42"/>
      <c r="LD272" s="42"/>
      <c r="LE272" s="125"/>
      <c r="LF272" s="44"/>
      <c r="LG272" s="44"/>
      <c r="LH272" s="41"/>
      <c r="LI272" s="42"/>
      <c r="LJ272" s="42"/>
      <c r="LK272" s="125"/>
      <c r="LL272" s="44"/>
      <c r="LM272" s="44"/>
      <c r="LN272" s="41"/>
      <c r="LO272" s="42"/>
      <c r="LP272" s="42"/>
      <c r="LQ272" s="125"/>
      <c r="LR272" s="44"/>
      <c r="LS272" s="44"/>
      <c r="LT272" s="41"/>
      <c r="LU272" s="42"/>
      <c r="LV272" s="42"/>
      <c r="LW272" s="125"/>
      <c r="LX272" s="44"/>
      <c r="LY272" s="44"/>
      <c r="LZ272" s="41"/>
      <c r="MA272" s="42"/>
      <c r="MB272" s="42"/>
      <c r="MC272" s="125"/>
      <c r="MD272" s="44"/>
      <c r="ME272" s="44"/>
      <c r="MF272" s="41"/>
      <c r="MG272" s="42"/>
      <c r="MH272" s="42"/>
      <c r="MI272" s="125"/>
      <c r="MJ272" s="44"/>
      <c r="MK272" s="44"/>
      <c r="ML272" s="41"/>
      <c r="MM272" s="42"/>
      <c r="MN272" s="42"/>
      <c r="MO272" s="125"/>
      <c r="MP272" s="44"/>
      <c r="MQ272" s="44"/>
      <c r="MR272" s="41"/>
      <c r="MS272" s="42"/>
      <c r="MT272" s="42"/>
      <c r="MU272" s="125"/>
      <c r="MV272" s="44"/>
      <c r="MW272" s="44"/>
      <c r="MX272" s="41"/>
      <c r="MY272" s="42"/>
      <c r="MZ272" s="42"/>
      <c r="NA272" s="125"/>
      <c r="NB272" s="44"/>
      <c r="NC272" s="44"/>
      <c r="ND272" s="41"/>
      <c r="NE272" s="42"/>
      <c r="NF272" s="42"/>
      <c r="NG272" s="125"/>
      <c r="NH272" s="44"/>
      <c r="NI272" s="44"/>
      <c r="NJ272" s="41"/>
      <c r="NK272" s="42"/>
      <c r="NL272" s="42"/>
      <c r="NM272" s="125"/>
      <c r="NN272" s="44"/>
      <c r="NO272" s="44"/>
      <c r="NP272" s="41"/>
      <c r="NQ272" s="42"/>
      <c r="NR272" s="42"/>
      <c r="NS272" s="125"/>
      <c r="NT272" s="44"/>
      <c r="NU272" s="44"/>
      <c r="NV272" s="41"/>
      <c r="NW272" s="42"/>
      <c r="NX272" s="42"/>
      <c r="NY272" s="125"/>
      <c r="NZ272" s="44"/>
      <c r="OA272" s="44"/>
      <c r="OB272" s="41"/>
      <c r="OC272" s="42"/>
      <c r="OD272" s="42"/>
      <c r="OE272" s="125"/>
      <c r="OF272" s="44"/>
      <c r="OG272" s="44"/>
      <c r="OH272" s="41"/>
      <c r="OI272" s="42"/>
      <c r="OJ272" s="42"/>
      <c r="OK272" s="125"/>
      <c r="OL272" s="44"/>
      <c r="OM272" s="44"/>
      <c r="ON272" s="41"/>
      <c r="OO272" s="42"/>
      <c r="OP272" s="42"/>
      <c r="OQ272" s="125"/>
      <c r="OR272" s="44"/>
      <c r="OS272" s="44"/>
      <c r="OT272" s="41"/>
      <c r="OU272" s="42"/>
      <c r="OV272" s="42"/>
      <c r="OW272" s="125"/>
      <c r="OX272" s="44"/>
      <c r="OY272" s="44"/>
      <c r="OZ272" s="41"/>
      <c r="PA272" s="42"/>
      <c r="PB272" s="42"/>
      <c r="PC272" s="125"/>
      <c r="PD272" s="44"/>
      <c r="PE272" s="44"/>
      <c r="PF272" s="41"/>
      <c r="PG272" s="42"/>
      <c r="PH272" s="42"/>
      <c r="PI272" s="125"/>
      <c r="PJ272" s="44"/>
      <c r="PK272" s="44"/>
      <c r="PL272" s="41"/>
      <c r="PM272" s="42"/>
      <c r="PN272" s="42"/>
      <c r="PO272" s="125"/>
      <c r="PP272" s="44"/>
      <c r="PQ272" s="44"/>
      <c r="PR272" s="41"/>
      <c r="PS272" s="42"/>
      <c r="PT272" s="42"/>
      <c r="PU272" s="125"/>
      <c r="PV272" s="44"/>
      <c r="PW272" s="44"/>
      <c r="PX272" s="41"/>
      <c r="PY272" s="42"/>
      <c r="PZ272" s="42"/>
      <c r="QA272" s="125"/>
      <c r="QB272" s="44"/>
      <c r="QC272" s="44"/>
      <c r="QD272" s="41"/>
      <c r="QE272" s="42"/>
      <c r="QF272" s="42"/>
      <c r="QG272" s="125"/>
      <c r="QH272" s="44"/>
      <c r="QI272" s="44"/>
      <c r="QJ272" s="41"/>
      <c r="QK272" s="42"/>
      <c r="QL272" s="42"/>
      <c r="QM272" s="125"/>
      <c r="QN272" s="44"/>
      <c r="QO272" s="44"/>
      <c r="QP272" s="41"/>
      <c r="QQ272" s="42"/>
      <c r="QR272" s="42"/>
      <c r="QS272" s="125"/>
      <c r="QT272" s="44"/>
      <c r="QU272" s="44"/>
      <c r="QV272" s="41"/>
      <c r="QW272" s="42"/>
      <c r="QX272" s="42"/>
      <c r="QY272" s="125"/>
      <c r="QZ272" s="44"/>
      <c r="RA272" s="44"/>
      <c r="RB272" s="41"/>
      <c r="RC272" s="42"/>
      <c r="RD272" s="42"/>
      <c r="RE272" s="125"/>
      <c r="RF272" s="44"/>
      <c r="RG272" s="44"/>
      <c r="RH272" s="41"/>
      <c r="RI272" s="42"/>
      <c r="RJ272" s="42"/>
      <c r="RK272" s="125"/>
      <c r="RL272" s="44"/>
      <c r="RM272" s="44"/>
      <c r="RN272" s="41"/>
      <c r="RO272" s="42"/>
      <c r="RP272" s="42"/>
      <c r="RQ272" s="125"/>
      <c r="RR272" s="44"/>
      <c r="RS272" s="44"/>
      <c r="RT272" s="41"/>
      <c r="RU272" s="42"/>
      <c r="RV272" s="42"/>
      <c r="RW272" s="125"/>
      <c r="RX272" s="44"/>
      <c r="RY272" s="44"/>
      <c r="RZ272" s="41"/>
      <c r="SA272" s="42"/>
      <c r="SB272" s="42"/>
      <c r="SC272" s="125"/>
      <c r="SD272" s="44"/>
      <c r="SE272" s="44"/>
      <c r="SF272" s="41"/>
      <c r="SG272" s="42"/>
      <c r="SH272" s="42"/>
      <c r="SI272" s="125"/>
      <c r="SJ272" s="44"/>
      <c r="SK272" s="44"/>
      <c r="SL272" s="41"/>
      <c r="SM272" s="42"/>
      <c r="SN272" s="42"/>
      <c r="SO272" s="125"/>
      <c r="SP272" s="44"/>
      <c r="SQ272" s="44"/>
      <c r="SR272" s="41"/>
      <c r="SS272" s="42"/>
      <c r="ST272" s="42"/>
      <c r="SU272" s="125"/>
      <c r="SV272" s="44"/>
      <c r="SW272" s="44"/>
      <c r="SX272" s="41"/>
      <c r="SY272" s="42"/>
      <c r="SZ272" s="42"/>
      <c r="TA272" s="125"/>
      <c r="TB272" s="44"/>
      <c r="TC272" s="44"/>
      <c r="TD272" s="41"/>
      <c r="TE272" s="42"/>
      <c r="TF272" s="42"/>
      <c r="TG272" s="125"/>
      <c r="TH272" s="44"/>
      <c r="TI272" s="44"/>
      <c r="TJ272" s="41"/>
      <c r="TK272" s="42"/>
      <c r="TL272" s="42"/>
      <c r="TM272" s="125"/>
      <c r="TN272" s="44"/>
      <c r="TO272" s="44"/>
      <c r="TP272" s="41"/>
      <c r="TQ272" s="42"/>
      <c r="TR272" s="42"/>
      <c r="TS272" s="125"/>
      <c r="TT272" s="44"/>
      <c r="TU272" s="44"/>
      <c r="TV272" s="41"/>
      <c r="TW272" s="42"/>
      <c r="TX272" s="42"/>
      <c r="TY272" s="125"/>
      <c r="TZ272" s="44"/>
      <c r="UA272" s="44"/>
      <c r="UB272" s="41"/>
      <c r="UC272" s="42"/>
      <c r="UD272" s="42"/>
      <c r="UE272" s="125"/>
      <c r="UF272" s="44"/>
      <c r="UG272" s="44"/>
      <c r="UH272" s="41"/>
      <c r="UI272" s="42"/>
      <c r="UJ272" s="42"/>
      <c r="UK272" s="125"/>
      <c r="UL272" s="44"/>
      <c r="UM272" s="44"/>
      <c r="UN272" s="41"/>
      <c r="UO272" s="42"/>
      <c r="UP272" s="42"/>
      <c r="UQ272" s="125"/>
      <c r="UR272" s="44"/>
      <c r="US272" s="44"/>
      <c r="UT272" s="41"/>
      <c r="UU272" s="42"/>
      <c r="UV272" s="42"/>
      <c r="UW272" s="125"/>
      <c r="UX272" s="44"/>
      <c r="UY272" s="44"/>
      <c r="UZ272" s="41"/>
      <c r="VA272" s="42"/>
      <c r="VB272" s="42"/>
      <c r="VC272" s="125"/>
      <c r="VD272" s="44"/>
      <c r="VE272" s="44"/>
      <c r="VF272" s="41"/>
      <c r="VG272" s="42"/>
      <c r="VH272" s="42"/>
      <c r="VI272" s="125"/>
      <c r="VJ272" s="44"/>
      <c r="VK272" s="44"/>
      <c r="VL272" s="41"/>
      <c r="VM272" s="42"/>
      <c r="VN272" s="42"/>
      <c r="VO272" s="125"/>
      <c r="VP272" s="44"/>
      <c r="VQ272" s="44"/>
      <c r="VR272" s="41"/>
      <c r="VS272" s="42"/>
      <c r="VT272" s="42"/>
      <c r="VU272" s="125"/>
      <c r="VV272" s="44"/>
      <c r="VW272" s="44"/>
      <c r="VX272" s="41"/>
      <c r="VY272" s="42"/>
      <c r="VZ272" s="42"/>
      <c r="WA272" s="125"/>
      <c r="WB272" s="44"/>
      <c r="WC272" s="44"/>
      <c r="WD272" s="41"/>
      <c r="WE272" s="42"/>
      <c r="WF272" s="42"/>
      <c r="WG272" s="125"/>
      <c r="WH272" s="44"/>
      <c r="WI272" s="44"/>
      <c r="WJ272" s="41"/>
      <c r="WK272" s="42"/>
      <c r="WL272" s="42"/>
      <c r="WM272" s="125"/>
      <c r="WN272" s="44"/>
      <c r="WO272" s="44"/>
      <c r="WP272" s="41"/>
      <c r="WQ272" s="42"/>
      <c r="WR272" s="42"/>
      <c r="WS272" s="125"/>
      <c r="WT272" s="44"/>
      <c r="WU272" s="44"/>
      <c r="WV272" s="41"/>
      <c r="WW272" s="42"/>
      <c r="WX272" s="42"/>
      <c r="WY272" s="125"/>
      <c r="WZ272" s="44"/>
      <c r="XA272" s="44"/>
      <c r="XB272" s="41"/>
      <c r="XC272" s="42"/>
      <c r="XD272" s="42"/>
      <c r="XE272" s="125"/>
      <c r="XF272" s="44"/>
      <c r="XG272" s="44"/>
      <c r="XH272" s="41"/>
      <c r="XI272" s="42"/>
      <c r="XJ272" s="42"/>
      <c r="XK272" s="125"/>
      <c r="XL272" s="44"/>
      <c r="XM272" s="44"/>
      <c r="XN272" s="41"/>
      <c r="XO272" s="42"/>
      <c r="XP272" s="42"/>
      <c r="XQ272" s="125"/>
      <c r="XR272" s="44"/>
      <c r="XS272" s="44"/>
      <c r="XT272" s="41"/>
      <c r="XU272" s="42"/>
      <c r="XV272" s="42"/>
      <c r="XW272" s="125"/>
      <c r="XX272" s="44"/>
      <c r="XY272" s="44"/>
      <c r="XZ272" s="41"/>
      <c r="YA272" s="42"/>
      <c r="YB272" s="42"/>
      <c r="YC272" s="125"/>
      <c r="YD272" s="44"/>
      <c r="YE272" s="44"/>
      <c r="YF272" s="41"/>
      <c r="YG272" s="42"/>
      <c r="YH272" s="42"/>
      <c r="YI272" s="125"/>
      <c r="YJ272" s="44"/>
      <c r="YK272" s="44"/>
      <c r="YL272" s="41"/>
      <c r="YM272" s="42"/>
      <c r="YN272" s="42"/>
      <c r="YO272" s="125"/>
      <c r="YP272" s="44"/>
      <c r="YQ272" s="44"/>
      <c r="YR272" s="41"/>
      <c r="YS272" s="42"/>
      <c r="YT272" s="42"/>
      <c r="YU272" s="125"/>
      <c r="YV272" s="44"/>
      <c r="YW272" s="44"/>
      <c r="YX272" s="41"/>
      <c r="YY272" s="42"/>
      <c r="YZ272" s="42"/>
      <c r="ZA272" s="125"/>
      <c r="ZB272" s="44"/>
      <c r="ZC272" s="44"/>
      <c r="ZD272" s="41"/>
      <c r="ZE272" s="42"/>
      <c r="ZF272" s="42"/>
      <c r="ZG272" s="125"/>
      <c r="ZH272" s="44"/>
      <c r="ZI272" s="44"/>
      <c r="ZJ272" s="41"/>
      <c r="ZK272" s="42"/>
      <c r="ZL272" s="42"/>
      <c r="ZM272" s="125"/>
      <c r="ZN272" s="44"/>
      <c r="ZO272" s="44"/>
      <c r="ZP272" s="41"/>
      <c r="ZQ272" s="42"/>
      <c r="ZR272" s="42"/>
      <c r="ZS272" s="125"/>
      <c r="ZT272" s="44"/>
      <c r="ZU272" s="44"/>
      <c r="ZV272" s="41"/>
      <c r="ZW272" s="42"/>
      <c r="ZX272" s="42"/>
      <c r="ZY272" s="125"/>
      <c r="ZZ272" s="44"/>
      <c r="AAA272" s="44"/>
      <c r="AAB272" s="41"/>
      <c r="AAC272" s="42"/>
      <c r="AAD272" s="42"/>
      <c r="AAE272" s="125"/>
      <c r="AAF272" s="44"/>
      <c r="AAG272" s="44"/>
      <c r="AAH272" s="41"/>
      <c r="AAI272" s="42"/>
      <c r="AAJ272" s="42"/>
      <c r="AAK272" s="125"/>
      <c r="AAL272" s="44"/>
      <c r="AAM272" s="44"/>
      <c r="AAN272" s="41"/>
      <c r="AAO272" s="42"/>
      <c r="AAP272" s="42"/>
      <c r="AAQ272" s="125"/>
      <c r="AAR272" s="44"/>
      <c r="AAS272" s="44"/>
      <c r="AAT272" s="41"/>
      <c r="AAU272" s="42"/>
      <c r="AAV272" s="42"/>
      <c r="AAW272" s="125"/>
      <c r="AAX272" s="44"/>
      <c r="AAY272" s="44"/>
      <c r="AAZ272" s="41"/>
      <c r="ABA272" s="42"/>
      <c r="ABB272" s="42"/>
      <c r="ABC272" s="125"/>
      <c r="ABD272" s="44"/>
      <c r="ABE272" s="44"/>
      <c r="ABF272" s="41"/>
      <c r="ABG272" s="42"/>
      <c r="ABH272" s="42"/>
      <c r="ABI272" s="125"/>
      <c r="ABJ272" s="44"/>
      <c r="ABK272" s="44"/>
      <c r="ABL272" s="41"/>
      <c r="ABM272" s="42"/>
      <c r="ABN272" s="42"/>
      <c r="ABO272" s="125"/>
      <c r="ABP272" s="44"/>
      <c r="ABQ272" s="44"/>
      <c r="ABR272" s="41"/>
      <c r="ABS272" s="42"/>
      <c r="ABT272" s="42"/>
      <c r="ABU272" s="125"/>
      <c r="ABV272" s="44"/>
      <c r="ABW272" s="44"/>
      <c r="ABX272" s="41"/>
      <c r="ABY272" s="42"/>
      <c r="ABZ272" s="42"/>
      <c r="ACA272" s="125"/>
      <c r="ACB272" s="44"/>
      <c r="ACC272" s="44"/>
      <c r="ACD272" s="41"/>
      <c r="ACE272" s="42"/>
      <c r="ACF272" s="42"/>
      <c r="ACG272" s="125"/>
      <c r="ACH272" s="44"/>
      <c r="ACI272" s="44"/>
      <c r="ACJ272" s="41"/>
      <c r="ACK272" s="42"/>
      <c r="ACL272" s="42"/>
      <c r="ACM272" s="125"/>
      <c r="ACN272" s="44"/>
      <c r="ACO272" s="44"/>
      <c r="ACP272" s="41"/>
      <c r="ACQ272" s="42"/>
      <c r="ACR272" s="42"/>
      <c r="ACS272" s="125"/>
      <c r="ACT272" s="44"/>
      <c r="ACU272" s="44"/>
      <c r="ACV272" s="41"/>
      <c r="ACW272" s="42"/>
      <c r="ACX272" s="42"/>
      <c r="ACY272" s="125"/>
      <c r="ACZ272" s="44"/>
      <c r="ADA272" s="44"/>
      <c r="ADB272" s="41"/>
      <c r="ADC272" s="42"/>
      <c r="ADD272" s="42"/>
      <c r="ADE272" s="125"/>
      <c r="ADF272" s="44"/>
      <c r="ADG272" s="44"/>
      <c r="ADH272" s="41"/>
      <c r="ADI272" s="42"/>
      <c r="ADJ272" s="42"/>
      <c r="ADK272" s="125"/>
      <c r="ADL272" s="44"/>
      <c r="ADM272" s="44"/>
      <c r="ADN272" s="41"/>
      <c r="ADO272" s="42"/>
      <c r="ADP272" s="42"/>
      <c r="ADQ272" s="125"/>
      <c r="ADR272" s="44"/>
      <c r="ADS272" s="44"/>
      <c r="ADT272" s="41"/>
      <c r="ADU272" s="42"/>
      <c r="ADV272" s="42"/>
      <c r="ADW272" s="125"/>
      <c r="ADX272" s="44"/>
      <c r="ADY272" s="44"/>
      <c r="ADZ272" s="41"/>
      <c r="AEA272" s="42"/>
      <c r="AEB272" s="42"/>
      <c r="AEC272" s="125"/>
      <c r="AED272" s="44"/>
      <c r="AEE272" s="44"/>
      <c r="AEF272" s="41"/>
      <c r="AEG272" s="42"/>
      <c r="AEH272" s="42"/>
      <c r="AEI272" s="125"/>
      <c r="AEJ272" s="44"/>
      <c r="AEK272" s="44"/>
      <c r="AEL272" s="41"/>
      <c r="AEM272" s="42"/>
      <c r="AEN272" s="42"/>
      <c r="AEO272" s="125"/>
      <c r="AEP272" s="44"/>
      <c r="AEQ272" s="44"/>
      <c r="AER272" s="41"/>
      <c r="AES272" s="42"/>
      <c r="AET272" s="42"/>
      <c r="AEU272" s="125"/>
      <c r="AEV272" s="44"/>
      <c r="AEW272" s="44"/>
      <c r="AEX272" s="41"/>
      <c r="AEY272" s="42"/>
      <c r="AEZ272" s="42"/>
      <c r="AFA272" s="125"/>
      <c r="AFB272" s="44"/>
      <c r="AFC272" s="44"/>
      <c r="AFD272" s="41"/>
      <c r="AFE272" s="42"/>
      <c r="AFF272" s="42"/>
      <c r="AFG272" s="125"/>
      <c r="AFH272" s="44"/>
      <c r="AFI272" s="44"/>
      <c r="AFJ272" s="41"/>
      <c r="AFK272" s="42"/>
      <c r="AFL272" s="42"/>
      <c r="AFM272" s="125"/>
      <c r="AFN272" s="44"/>
      <c r="AFO272" s="44"/>
      <c r="AFP272" s="41"/>
      <c r="AFQ272" s="42"/>
      <c r="AFR272" s="42"/>
      <c r="AFS272" s="125"/>
      <c r="AFT272" s="44"/>
      <c r="AFU272" s="44"/>
      <c r="AFV272" s="41"/>
      <c r="AFW272" s="42"/>
      <c r="AFX272" s="42"/>
      <c r="AFY272" s="125"/>
      <c r="AFZ272" s="44"/>
      <c r="AGA272" s="44"/>
      <c r="AGB272" s="41"/>
      <c r="AGC272" s="42"/>
      <c r="AGD272" s="42"/>
      <c r="AGE272" s="125"/>
      <c r="AGF272" s="44"/>
      <c r="AGG272" s="44"/>
      <c r="AGH272" s="41"/>
      <c r="AGI272" s="42"/>
      <c r="AGJ272" s="42"/>
      <c r="AGK272" s="125"/>
      <c r="AGL272" s="44"/>
      <c r="AGM272" s="44"/>
      <c r="AGN272" s="41"/>
      <c r="AGO272" s="42"/>
      <c r="AGP272" s="42"/>
      <c r="AGQ272" s="125"/>
      <c r="AGR272" s="44"/>
      <c r="AGS272" s="44"/>
      <c r="AGT272" s="41"/>
      <c r="AGU272" s="42"/>
      <c r="AGV272" s="42"/>
      <c r="AGW272" s="125"/>
      <c r="AGX272" s="44"/>
      <c r="AGY272" s="44"/>
      <c r="AGZ272" s="41"/>
      <c r="AHA272" s="42"/>
      <c r="AHB272" s="42"/>
      <c r="AHC272" s="125"/>
      <c r="AHD272" s="44"/>
      <c r="AHE272" s="44"/>
      <c r="AHF272" s="41"/>
      <c r="AHG272" s="42"/>
      <c r="AHH272" s="42"/>
      <c r="AHI272" s="125"/>
      <c r="AHJ272" s="44"/>
      <c r="AHK272" s="44"/>
      <c r="AHL272" s="41"/>
      <c r="AHM272" s="42"/>
      <c r="AHN272" s="42"/>
      <c r="AHO272" s="125"/>
      <c r="AHP272" s="44"/>
      <c r="AHQ272" s="44"/>
      <c r="AHR272" s="41"/>
      <c r="AHS272" s="42"/>
      <c r="AHT272" s="42"/>
      <c r="AHU272" s="125"/>
      <c r="AHV272" s="44"/>
      <c r="AHW272" s="44"/>
      <c r="AHX272" s="41"/>
      <c r="AHY272" s="42"/>
      <c r="AHZ272" s="42"/>
      <c r="AIA272" s="125"/>
      <c r="AIB272" s="44"/>
      <c r="AIC272" s="44"/>
      <c r="AID272" s="41"/>
      <c r="AIE272" s="42"/>
      <c r="AIF272" s="42"/>
      <c r="AIG272" s="125"/>
      <c r="AIH272" s="44"/>
      <c r="AII272" s="44"/>
      <c r="AIJ272" s="41"/>
      <c r="AIK272" s="42"/>
      <c r="AIL272" s="42"/>
      <c r="AIM272" s="125"/>
      <c r="AIN272" s="44"/>
      <c r="AIO272" s="44"/>
      <c r="AIP272" s="41"/>
      <c r="AIQ272" s="42"/>
      <c r="AIR272" s="42"/>
      <c r="AIS272" s="125"/>
      <c r="AIT272" s="44"/>
      <c r="AIU272" s="44"/>
      <c r="AIV272" s="41"/>
      <c r="AIW272" s="42"/>
      <c r="AIX272" s="42"/>
      <c r="AIY272" s="125"/>
      <c r="AIZ272" s="44"/>
      <c r="AJA272" s="44"/>
      <c r="AJB272" s="41"/>
      <c r="AJC272" s="42"/>
      <c r="AJD272" s="42"/>
      <c r="AJE272" s="125"/>
      <c r="AJF272" s="44"/>
      <c r="AJG272" s="44"/>
      <c r="AJH272" s="41"/>
      <c r="AJI272" s="42"/>
      <c r="AJJ272" s="42"/>
      <c r="AJK272" s="125"/>
      <c r="AJL272" s="44"/>
      <c r="AJM272" s="44"/>
      <c r="AJN272" s="41"/>
      <c r="AJO272" s="42"/>
      <c r="AJP272" s="42"/>
      <c r="AJQ272" s="125"/>
      <c r="AJR272" s="44"/>
      <c r="AJS272" s="44"/>
      <c r="AJT272" s="41"/>
      <c r="AJU272" s="42"/>
      <c r="AJV272" s="42"/>
      <c r="AJW272" s="125"/>
      <c r="AJX272" s="44"/>
      <c r="AJY272" s="44"/>
      <c r="AJZ272" s="41"/>
      <c r="AKA272" s="42"/>
      <c r="AKB272" s="42"/>
      <c r="AKC272" s="125"/>
      <c r="AKD272" s="44"/>
      <c r="AKE272" s="44"/>
      <c r="AKF272" s="41"/>
      <c r="AKG272" s="42"/>
      <c r="AKH272" s="42"/>
      <c r="AKI272" s="125"/>
      <c r="AKJ272" s="44"/>
      <c r="AKK272" s="44"/>
      <c r="AKL272" s="41"/>
      <c r="AKM272" s="42"/>
      <c r="AKN272" s="42"/>
      <c r="AKO272" s="125"/>
      <c r="AKP272" s="44"/>
      <c r="AKQ272" s="44"/>
      <c r="AKR272" s="41"/>
      <c r="AKS272" s="42"/>
      <c r="AKT272" s="42"/>
      <c r="AKU272" s="125"/>
      <c r="AKV272" s="44"/>
      <c r="AKW272" s="44"/>
      <c r="AKX272" s="41"/>
      <c r="AKY272" s="42"/>
      <c r="AKZ272" s="42"/>
      <c r="ALA272" s="125"/>
      <c r="ALB272" s="44"/>
      <c r="ALC272" s="44"/>
      <c r="ALD272" s="41"/>
      <c r="ALE272" s="42"/>
      <c r="ALF272" s="42"/>
      <c r="ALG272" s="125"/>
      <c r="ALH272" s="44"/>
      <c r="ALI272" s="44"/>
      <c r="ALJ272" s="41"/>
      <c r="ALK272" s="42"/>
      <c r="ALL272" s="42"/>
      <c r="ALM272" s="125"/>
      <c r="ALN272" s="44"/>
      <c r="ALO272" s="44"/>
      <c r="ALP272" s="41"/>
      <c r="ALQ272" s="42"/>
      <c r="ALR272" s="42"/>
      <c r="ALS272" s="125"/>
      <c r="ALT272" s="44"/>
      <c r="ALU272" s="44"/>
      <c r="ALV272" s="41"/>
      <c r="ALW272" s="42"/>
      <c r="ALX272" s="42"/>
      <c r="ALY272" s="125"/>
      <c r="ALZ272" s="44"/>
      <c r="AMA272" s="44"/>
      <c r="AMB272" s="41"/>
      <c r="AMC272" s="42"/>
      <c r="AMD272" s="42"/>
      <c r="AME272" s="125"/>
      <c r="AMF272" s="44"/>
      <c r="AMG272" s="44"/>
      <c r="AMH272" s="41"/>
      <c r="AMI272" s="42"/>
      <c r="AMJ272" s="42"/>
      <c r="AMK272" s="125"/>
      <c r="AML272" s="44"/>
      <c r="AMM272" s="44"/>
      <c r="AMN272" s="41"/>
      <c r="AMO272" s="42"/>
      <c r="AMP272" s="42"/>
      <c r="AMQ272" s="125"/>
      <c r="AMR272" s="44"/>
      <c r="AMS272" s="44"/>
      <c r="AMT272" s="41"/>
      <c r="AMU272" s="42"/>
      <c r="AMV272" s="42"/>
      <c r="AMW272" s="125"/>
      <c r="AMX272" s="44"/>
      <c r="AMY272" s="44"/>
      <c r="AMZ272" s="41"/>
      <c r="ANA272" s="42"/>
      <c r="ANB272" s="42"/>
      <c r="ANC272" s="125"/>
      <c r="AND272" s="44"/>
      <c r="ANE272" s="44"/>
      <c r="ANF272" s="41"/>
      <c r="ANG272" s="42"/>
      <c r="ANH272" s="42"/>
      <c r="ANI272" s="125"/>
      <c r="ANJ272" s="44"/>
      <c r="ANK272" s="44"/>
      <c r="ANL272" s="41"/>
      <c r="ANM272" s="42"/>
      <c r="ANN272" s="42"/>
      <c r="ANO272" s="125"/>
      <c r="ANP272" s="44"/>
      <c r="ANQ272" s="44"/>
      <c r="ANR272" s="41"/>
      <c r="ANS272" s="42"/>
      <c r="ANT272" s="42"/>
      <c r="ANU272" s="125"/>
      <c r="ANV272" s="44"/>
      <c r="ANW272" s="44"/>
      <c r="ANX272" s="41"/>
      <c r="ANY272" s="42"/>
      <c r="ANZ272" s="42"/>
      <c r="AOA272" s="125"/>
      <c r="AOB272" s="44"/>
      <c r="AOC272" s="44"/>
      <c r="AOD272" s="41"/>
      <c r="AOE272" s="42"/>
      <c r="AOF272" s="42"/>
      <c r="AOG272" s="125"/>
      <c r="AOH272" s="44"/>
      <c r="AOI272" s="44"/>
      <c r="AOJ272" s="41"/>
      <c r="AOK272" s="42"/>
      <c r="AOL272" s="42"/>
      <c r="AOM272" s="125"/>
      <c r="AON272" s="44"/>
      <c r="AOO272" s="44"/>
      <c r="AOP272" s="41"/>
      <c r="AOQ272" s="42"/>
      <c r="AOR272" s="42"/>
      <c r="AOS272" s="125"/>
      <c r="AOT272" s="44"/>
      <c r="AOU272" s="44"/>
      <c r="AOV272" s="41"/>
      <c r="AOW272" s="42"/>
      <c r="AOX272" s="42"/>
      <c r="AOY272" s="125"/>
      <c r="AOZ272" s="44"/>
      <c r="APA272" s="44"/>
      <c r="APB272" s="41"/>
      <c r="APC272" s="42"/>
      <c r="APD272" s="42"/>
      <c r="APE272" s="125"/>
      <c r="APF272" s="44"/>
      <c r="APG272" s="44"/>
      <c r="APH272" s="41"/>
      <c r="API272" s="42"/>
      <c r="APJ272" s="42"/>
      <c r="APK272" s="125"/>
      <c r="APL272" s="44"/>
      <c r="APM272" s="44"/>
      <c r="APN272" s="41"/>
      <c r="APO272" s="42"/>
      <c r="APP272" s="42"/>
      <c r="APQ272" s="125"/>
      <c r="APR272" s="44"/>
      <c r="APS272" s="44"/>
      <c r="APT272" s="41"/>
      <c r="APU272" s="42"/>
      <c r="APV272" s="42"/>
      <c r="APW272" s="125"/>
      <c r="APX272" s="44"/>
      <c r="APY272" s="44"/>
      <c r="APZ272" s="41"/>
      <c r="AQA272" s="42"/>
      <c r="AQB272" s="42"/>
      <c r="AQC272" s="125"/>
      <c r="AQD272" s="44"/>
      <c r="AQE272" s="44"/>
      <c r="AQF272" s="41"/>
      <c r="AQG272" s="42"/>
      <c r="AQH272" s="42"/>
      <c r="AQI272" s="125"/>
      <c r="AQJ272" s="44"/>
      <c r="AQK272" s="44"/>
      <c r="AQL272" s="41"/>
      <c r="AQM272" s="42"/>
      <c r="AQN272" s="42"/>
      <c r="AQO272" s="125"/>
      <c r="AQP272" s="44"/>
      <c r="AQQ272" s="44"/>
      <c r="AQR272" s="41"/>
      <c r="AQS272" s="42"/>
      <c r="AQT272" s="42"/>
      <c r="AQU272" s="125"/>
      <c r="AQV272" s="44"/>
      <c r="AQW272" s="44"/>
      <c r="AQX272" s="41"/>
      <c r="AQY272" s="42"/>
      <c r="AQZ272" s="42"/>
      <c r="ARA272" s="125"/>
      <c r="ARB272" s="44"/>
      <c r="ARC272" s="44"/>
      <c r="ARD272" s="41"/>
      <c r="ARE272" s="42"/>
      <c r="ARF272" s="42"/>
      <c r="ARG272" s="125"/>
      <c r="ARH272" s="44"/>
      <c r="ARI272" s="44"/>
      <c r="ARJ272" s="41"/>
      <c r="ARK272" s="42"/>
      <c r="ARL272" s="42"/>
      <c r="ARM272" s="125"/>
      <c r="ARN272" s="44"/>
      <c r="ARO272" s="44"/>
      <c r="ARP272" s="41"/>
      <c r="ARQ272" s="42"/>
      <c r="ARR272" s="42"/>
      <c r="ARS272" s="125"/>
      <c r="ART272" s="44"/>
      <c r="ARU272" s="44"/>
      <c r="ARV272" s="41"/>
      <c r="ARW272" s="42"/>
      <c r="ARX272" s="42"/>
      <c r="ARY272" s="125"/>
      <c r="ARZ272" s="44"/>
      <c r="ASA272" s="44"/>
      <c r="ASB272" s="41"/>
      <c r="ASC272" s="42"/>
      <c r="ASD272" s="42"/>
      <c r="ASE272" s="125"/>
      <c r="ASF272" s="44"/>
      <c r="ASG272" s="44"/>
      <c r="ASH272" s="41"/>
      <c r="ASI272" s="42"/>
      <c r="ASJ272" s="42"/>
      <c r="ASK272" s="125"/>
      <c r="ASL272" s="44"/>
      <c r="ASM272" s="44"/>
      <c r="ASN272" s="41"/>
      <c r="ASO272" s="42"/>
      <c r="ASP272" s="42"/>
      <c r="ASQ272" s="125"/>
      <c r="ASR272" s="44"/>
      <c r="ASS272" s="44"/>
      <c r="AST272" s="41"/>
      <c r="ASU272" s="42"/>
      <c r="ASV272" s="42"/>
      <c r="ASW272" s="125"/>
      <c r="ASX272" s="44"/>
      <c r="ASY272" s="44"/>
      <c r="ASZ272" s="41"/>
      <c r="ATA272" s="42"/>
      <c r="ATB272" s="42"/>
      <c r="ATC272" s="125"/>
      <c r="ATD272" s="44"/>
      <c r="ATE272" s="44"/>
      <c r="ATF272" s="41"/>
      <c r="ATG272" s="42"/>
      <c r="ATH272" s="42"/>
      <c r="ATI272" s="125"/>
      <c r="ATJ272" s="44"/>
      <c r="ATK272" s="44"/>
      <c r="ATL272" s="41"/>
      <c r="ATM272" s="42"/>
      <c r="ATN272" s="42"/>
      <c r="ATO272" s="125"/>
      <c r="ATP272" s="44"/>
      <c r="ATQ272" s="44"/>
      <c r="ATR272" s="41"/>
      <c r="ATS272" s="42"/>
      <c r="ATT272" s="42"/>
      <c r="ATU272" s="125"/>
      <c r="ATV272" s="44"/>
      <c r="ATW272" s="44"/>
      <c r="ATX272" s="41"/>
      <c r="ATY272" s="42"/>
      <c r="ATZ272" s="42"/>
      <c r="AUA272" s="125"/>
      <c r="AUB272" s="44"/>
      <c r="AUC272" s="44"/>
      <c r="AUD272" s="41"/>
      <c r="AUE272" s="42"/>
      <c r="AUF272" s="42"/>
      <c r="AUG272" s="125"/>
      <c r="AUH272" s="44"/>
      <c r="AUI272" s="44"/>
      <c r="AUJ272" s="41"/>
      <c r="AUK272" s="42"/>
      <c r="AUL272" s="42"/>
      <c r="AUM272" s="125"/>
      <c r="AUN272" s="44"/>
      <c r="AUO272" s="44"/>
      <c r="AUP272" s="41"/>
      <c r="AUQ272" s="42"/>
      <c r="AUR272" s="42"/>
      <c r="AUS272" s="125"/>
      <c r="AUT272" s="44"/>
      <c r="AUU272" s="44"/>
      <c r="AUV272" s="41"/>
      <c r="AUW272" s="42"/>
      <c r="AUX272" s="42"/>
      <c r="AUY272" s="125"/>
      <c r="AUZ272" s="44"/>
      <c r="AVA272" s="44"/>
      <c r="AVB272" s="41"/>
      <c r="AVC272" s="42"/>
      <c r="AVD272" s="42"/>
      <c r="AVE272" s="125"/>
      <c r="AVF272" s="44"/>
      <c r="AVG272" s="44"/>
      <c r="AVH272" s="41"/>
      <c r="AVI272" s="42"/>
      <c r="AVJ272" s="42"/>
      <c r="AVK272" s="125"/>
      <c r="AVL272" s="44"/>
      <c r="AVM272" s="44"/>
      <c r="AVN272" s="41"/>
      <c r="AVO272" s="42"/>
      <c r="AVP272" s="42"/>
      <c r="AVQ272" s="125"/>
      <c r="AVR272" s="44"/>
      <c r="AVS272" s="44"/>
      <c r="AVT272" s="41"/>
      <c r="AVU272" s="42"/>
      <c r="AVV272" s="42"/>
      <c r="AVW272" s="125"/>
      <c r="AVX272" s="44"/>
      <c r="AVY272" s="44"/>
      <c r="AVZ272" s="41"/>
      <c r="AWA272" s="42"/>
      <c r="AWB272" s="42"/>
      <c r="AWC272" s="125"/>
      <c r="AWD272" s="44"/>
      <c r="AWE272" s="44"/>
      <c r="AWF272" s="41"/>
      <c r="AWG272" s="42"/>
      <c r="AWH272" s="42"/>
      <c r="AWI272" s="125"/>
      <c r="AWJ272" s="44"/>
      <c r="AWK272" s="44"/>
      <c r="AWL272" s="41"/>
      <c r="AWM272" s="42"/>
      <c r="AWN272" s="42"/>
      <c r="AWO272" s="125"/>
      <c r="AWP272" s="44"/>
      <c r="AWQ272" s="44"/>
      <c r="AWR272" s="41"/>
      <c r="AWS272" s="42"/>
      <c r="AWT272" s="42"/>
      <c r="AWU272" s="125"/>
      <c r="AWV272" s="44"/>
      <c r="AWW272" s="44"/>
      <c r="AWX272" s="41"/>
      <c r="AWY272" s="42"/>
      <c r="AWZ272" s="42"/>
      <c r="AXA272" s="125"/>
      <c r="AXB272" s="44"/>
      <c r="AXC272" s="44"/>
      <c r="AXD272" s="41"/>
      <c r="AXE272" s="42"/>
      <c r="AXF272" s="42"/>
      <c r="AXG272" s="125"/>
      <c r="AXH272" s="44"/>
      <c r="AXI272" s="44"/>
      <c r="AXJ272" s="41"/>
      <c r="AXK272" s="42"/>
      <c r="AXL272" s="42"/>
      <c r="AXM272" s="125"/>
      <c r="AXN272" s="44"/>
      <c r="AXO272" s="44"/>
      <c r="AXP272" s="41"/>
      <c r="AXQ272" s="42"/>
      <c r="AXR272" s="42"/>
      <c r="AXS272" s="125"/>
      <c r="AXT272" s="44"/>
      <c r="AXU272" s="44"/>
      <c r="AXV272" s="41"/>
      <c r="AXW272" s="42"/>
      <c r="AXX272" s="42"/>
      <c r="AXY272" s="125"/>
      <c r="AXZ272" s="44"/>
      <c r="AYA272" s="44"/>
      <c r="AYB272" s="41"/>
      <c r="AYC272" s="42"/>
      <c r="AYD272" s="42"/>
      <c r="AYE272" s="125"/>
      <c r="AYF272" s="44"/>
      <c r="AYG272" s="44"/>
      <c r="AYH272" s="41"/>
      <c r="AYI272" s="42"/>
      <c r="AYJ272" s="42"/>
      <c r="AYK272" s="125"/>
      <c r="AYL272" s="44"/>
      <c r="AYM272" s="44"/>
      <c r="AYN272" s="41"/>
      <c r="AYO272" s="42"/>
      <c r="AYP272" s="42"/>
      <c r="AYQ272" s="125"/>
      <c r="AYR272" s="44"/>
      <c r="AYS272" s="44"/>
      <c r="AYT272" s="41"/>
      <c r="AYU272" s="42"/>
      <c r="AYV272" s="42"/>
      <c r="AYW272" s="125"/>
      <c r="AYX272" s="44"/>
      <c r="AYY272" s="44"/>
      <c r="AYZ272" s="41"/>
      <c r="AZA272" s="42"/>
      <c r="AZB272" s="42"/>
      <c r="AZC272" s="125"/>
      <c r="AZD272" s="44"/>
      <c r="AZE272" s="44"/>
      <c r="AZF272" s="41"/>
      <c r="AZG272" s="42"/>
      <c r="AZH272" s="42"/>
      <c r="AZI272" s="125"/>
      <c r="AZJ272" s="44"/>
      <c r="AZK272" s="44"/>
      <c r="AZL272" s="41"/>
      <c r="AZM272" s="42"/>
      <c r="AZN272" s="42"/>
      <c r="AZO272" s="125"/>
      <c r="AZP272" s="44"/>
      <c r="AZQ272" s="44"/>
      <c r="AZR272" s="41"/>
      <c r="AZS272" s="42"/>
      <c r="AZT272" s="42"/>
      <c r="AZU272" s="125"/>
      <c r="AZV272" s="44"/>
      <c r="AZW272" s="44"/>
      <c r="AZX272" s="41"/>
      <c r="AZY272" s="42"/>
      <c r="AZZ272" s="42"/>
      <c r="BAA272" s="125"/>
      <c r="BAB272" s="44"/>
      <c r="BAC272" s="44"/>
      <c r="BAD272" s="41"/>
      <c r="BAE272" s="42"/>
      <c r="BAF272" s="42"/>
      <c r="BAG272" s="125"/>
      <c r="BAH272" s="44"/>
      <c r="BAI272" s="44"/>
      <c r="BAJ272" s="41"/>
      <c r="BAK272" s="42"/>
      <c r="BAL272" s="42"/>
      <c r="BAM272" s="125"/>
      <c r="BAN272" s="44"/>
      <c r="BAO272" s="44"/>
      <c r="BAP272" s="41"/>
      <c r="BAQ272" s="42"/>
      <c r="BAR272" s="42"/>
      <c r="BAS272" s="125"/>
      <c r="BAT272" s="44"/>
      <c r="BAU272" s="44"/>
      <c r="BAV272" s="41"/>
      <c r="BAW272" s="42"/>
      <c r="BAX272" s="42"/>
      <c r="BAY272" s="125"/>
      <c r="BAZ272" s="44"/>
      <c r="BBA272" s="44"/>
      <c r="BBB272" s="41"/>
      <c r="BBC272" s="42"/>
      <c r="BBD272" s="42"/>
      <c r="BBE272" s="125"/>
      <c r="BBF272" s="44"/>
      <c r="BBG272" s="44"/>
      <c r="BBH272" s="41"/>
      <c r="BBI272" s="42"/>
      <c r="BBJ272" s="42"/>
      <c r="BBK272" s="125"/>
      <c r="BBL272" s="44"/>
      <c r="BBM272" s="44"/>
      <c r="BBN272" s="41"/>
      <c r="BBO272" s="42"/>
      <c r="BBP272" s="42"/>
      <c r="BBQ272" s="125"/>
      <c r="BBR272" s="44"/>
      <c r="BBS272" s="44"/>
      <c r="BBT272" s="41"/>
      <c r="BBU272" s="42"/>
      <c r="BBV272" s="42"/>
      <c r="BBW272" s="125"/>
      <c r="BBX272" s="44"/>
      <c r="BBY272" s="44"/>
      <c r="BBZ272" s="41"/>
      <c r="BCA272" s="42"/>
      <c r="BCB272" s="42"/>
      <c r="BCC272" s="125"/>
      <c r="BCD272" s="44"/>
      <c r="BCE272" s="44"/>
      <c r="BCF272" s="41"/>
      <c r="BCG272" s="42"/>
      <c r="BCH272" s="42"/>
      <c r="BCI272" s="125"/>
      <c r="BCJ272" s="44"/>
      <c r="BCK272" s="44"/>
      <c r="BCL272" s="41"/>
      <c r="BCM272" s="42"/>
      <c r="BCN272" s="42"/>
      <c r="BCO272" s="125"/>
      <c r="BCP272" s="44"/>
      <c r="BCQ272" s="44"/>
      <c r="BCR272" s="41"/>
      <c r="BCS272" s="42"/>
      <c r="BCT272" s="42"/>
      <c r="BCU272" s="125"/>
      <c r="BCV272" s="44"/>
      <c r="BCW272" s="44"/>
      <c r="BCX272" s="41"/>
      <c r="BCY272" s="42"/>
      <c r="BCZ272" s="42"/>
      <c r="BDA272" s="125"/>
      <c r="BDB272" s="44"/>
      <c r="BDC272" s="44"/>
      <c r="BDD272" s="41"/>
      <c r="BDE272" s="42"/>
      <c r="BDF272" s="42"/>
      <c r="BDG272" s="125"/>
      <c r="BDH272" s="44"/>
      <c r="BDI272" s="44"/>
      <c r="BDJ272" s="41"/>
      <c r="BDK272" s="42"/>
      <c r="BDL272" s="42"/>
      <c r="BDM272" s="125"/>
      <c r="BDN272" s="44"/>
      <c r="BDO272" s="44"/>
      <c r="BDP272" s="41"/>
      <c r="BDQ272" s="42"/>
      <c r="BDR272" s="42"/>
      <c r="BDS272" s="125"/>
      <c r="BDT272" s="44"/>
      <c r="BDU272" s="44"/>
      <c r="BDV272" s="41"/>
      <c r="BDW272" s="42"/>
      <c r="BDX272" s="42"/>
      <c r="BDY272" s="125"/>
      <c r="BDZ272" s="44"/>
      <c r="BEA272" s="44"/>
      <c r="BEB272" s="41"/>
      <c r="BEC272" s="42"/>
      <c r="BED272" s="42"/>
      <c r="BEE272" s="125"/>
      <c r="BEF272" s="44"/>
      <c r="BEG272" s="44"/>
      <c r="BEH272" s="41"/>
      <c r="BEI272" s="42"/>
      <c r="BEJ272" s="42"/>
      <c r="BEK272" s="125"/>
      <c r="BEL272" s="44"/>
      <c r="BEM272" s="44"/>
      <c r="BEN272" s="41"/>
      <c r="BEO272" s="42"/>
      <c r="BEP272" s="42"/>
      <c r="BEQ272" s="125"/>
      <c r="BER272" s="44"/>
      <c r="BES272" s="44"/>
      <c r="BET272" s="41"/>
      <c r="BEU272" s="42"/>
      <c r="BEV272" s="42"/>
      <c r="BEW272" s="125"/>
      <c r="BEX272" s="44"/>
      <c r="BEY272" s="44"/>
      <c r="BEZ272" s="41"/>
      <c r="BFA272" s="42"/>
      <c r="BFB272" s="42"/>
      <c r="BFC272" s="125"/>
      <c r="BFD272" s="44"/>
      <c r="BFE272" s="44"/>
      <c r="BFF272" s="41"/>
      <c r="BFG272" s="42"/>
      <c r="BFH272" s="42"/>
      <c r="BFI272" s="125"/>
      <c r="BFJ272" s="44"/>
      <c r="BFK272" s="44"/>
      <c r="BFL272" s="41"/>
      <c r="BFM272" s="42"/>
      <c r="BFN272" s="42"/>
      <c r="BFO272" s="125"/>
      <c r="BFP272" s="44"/>
      <c r="BFQ272" s="44"/>
      <c r="BFR272" s="41"/>
      <c r="BFS272" s="42"/>
      <c r="BFT272" s="42"/>
      <c r="BFU272" s="125"/>
      <c r="BFV272" s="44"/>
      <c r="BFW272" s="44"/>
      <c r="BFX272" s="41"/>
      <c r="BFY272" s="42"/>
      <c r="BFZ272" s="42"/>
      <c r="BGA272" s="125"/>
      <c r="BGB272" s="44"/>
      <c r="BGC272" s="44"/>
      <c r="BGD272" s="41"/>
      <c r="BGE272" s="42"/>
      <c r="BGF272" s="42"/>
      <c r="BGG272" s="125"/>
      <c r="BGH272" s="44"/>
      <c r="BGI272" s="44"/>
      <c r="BGJ272" s="41"/>
      <c r="BGK272" s="42"/>
      <c r="BGL272" s="42"/>
      <c r="BGM272" s="125"/>
      <c r="BGN272" s="44"/>
      <c r="BGO272" s="44"/>
      <c r="BGP272" s="41"/>
      <c r="BGQ272" s="42"/>
      <c r="BGR272" s="42"/>
      <c r="BGS272" s="125"/>
      <c r="BGT272" s="44"/>
      <c r="BGU272" s="44"/>
      <c r="BGV272" s="41"/>
      <c r="BGW272" s="42"/>
      <c r="BGX272" s="42"/>
      <c r="BGY272" s="125"/>
      <c r="BGZ272" s="44"/>
      <c r="BHA272" s="44"/>
      <c r="BHB272" s="41"/>
      <c r="BHC272" s="42"/>
      <c r="BHD272" s="42"/>
      <c r="BHE272" s="125"/>
      <c r="BHF272" s="44"/>
      <c r="BHG272" s="44"/>
      <c r="BHH272" s="41"/>
      <c r="BHI272" s="42"/>
      <c r="BHJ272" s="42"/>
      <c r="BHK272" s="125"/>
      <c r="BHL272" s="44"/>
      <c r="BHM272" s="44"/>
      <c r="BHN272" s="41"/>
      <c r="BHO272" s="42"/>
      <c r="BHP272" s="42"/>
      <c r="BHQ272" s="125"/>
      <c r="BHR272" s="44"/>
      <c r="BHS272" s="44"/>
      <c r="BHT272" s="41"/>
      <c r="BHU272" s="42"/>
      <c r="BHV272" s="42"/>
      <c r="BHW272" s="125"/>
      <c r="BHX272" s="44"/>
      <c r="BHY272" s="44"/>
      <c r="BHZ272" s="41"/>
      <c r="BIA272" s="42"/>
      <c r="BIB272" s="42"/>
      <c r="BIC272" s="125"/>
      <c r="BID272" s="44"/>
      <c r="BIE272" s="44"/>
      <c r="BIF272" s="41"/>
      <c r="BIG272" s="42"/>
      <c r="BIH272" s="42"/>
      <c r="BII272" s="125"/>
      <c r="BIJ272" s="44"/>
      <c r="BIK272" s="44"/>
      <c r="BIL272" s="41"/>
      <c r="BIM272" s="42"/>
      <c r="BIN272" s="42"/>
      <c r="BIO272" s="125"/>
      <c r="BIP272" s="44"/>
      <c r="BIQ272" s="44"/>
      <c r="BIR272" s="41"/>
      <c r="BIS272" s="42"/>
      <c r="BIT272" s="42"/>
      <c r="BIU272" s="125"/>
      <c r="BIV272" s="44"/>
      <c r="BIW272" s="44"/>
      <c r="BIX272" s="41"/>
      <c r="BIY272" s="42"/>
      <c r="BIZ272" s="42"/>
      <c r="BJA272" s="125"/>
      <c r="BJB272" s="44"/>
      <c r="BJC272" s="44"/>
      <c r="BJD272" s="41"/>
      <c r="BJE272" s="42"/>
      <c r="BJF272" s="42"/>
      <c r="BJG272" s="125"/>
      <c r="BJH272" s="44"/>
      <c r="BJI272" s="44"/>
      <c r="BJJ272" s="41"/>
      <c r="BJK272" s="42"/>
      <c r="BJL272" s="42"/>
      <c r="BJM272" s="125"/>
      <c r="BJN272" s="44"/>
      <c r="BJO272" s="44"/>
      <c r="BJP272" s="41"/>
      <c r="BJQ272" s="42"/>
      <c r="BJR272" s="42"/>
      <c r="BJS272" s="125"/>
      <c r="BJT272" s="44"/>
      <c r="BJU272" s="44"/>
      <c r="BJV272" s="41"/>
      <c r="BJW272" s="42"/>
      <c r="BJX272" s="42"/>
      <c r="BJY272" s="125"/>
      <c r="BJZ272" s="44"/>
      <c r="BKA272" s="44"/>
      <c r="BKB272" s="41"/>
      <c r="BKC272" s="42"/>
      <c r="BKD272" s="42"/>
      <c r="BKE272" s="125"/>
      <c r="BKF272" s="44"/>
      <c r="BKG272" s="44"/>
      <c r="BKH272" s="41"/>
      <c r="BKI272" s="42"/>
      <c r="BKJ272" s="42"/>
      <c r="BKK272" s="125"/>
      <c r="BKL272" s="44"/>
      <c r="BKM272" s="44"/>
      <c r="BKN272" s="41"/>
      <c r="BKO272" s="42"/>
      <c r="BKP272" s="42"/>
      <c r="BKQ272" s="125"/>
      <c r="BKR272" s="44"/>
      <c r="BKS272" s="44"/>
      <c r="BKT272" s="41"/>
      <c r="BKU272" s="42"/>
      <c r="BKV272" s="42"/>
      <c r="BKW272" s="125"/>
      <c r="BKX272" s="44"/>
      <c r="BKY272" s="44"/>
      <c r="BKZ272" s="41"/>
      <c r="BLA272" s="42"/>
      <c r="BLB272" s="42"/>
      <c r="BLC272" s="125"/>
      <c r="BLD272" s="44"/>
      <c r="BLE272" s="44"/>
      <c r="BLF272" s="41"/>
      <c r="BLG272" s="42"/>
      <c r="BLH272" s="42"/>
      <c r="BLI272" s="125"/>
      <c r="BLJ272" s="44"/>
      <c r="BLK272" s="44"/>
      <c r="BLL272" s="41"/>
      <c r="BLM272" s="42"/>
      <c r="BLN272" s="42"/>
      <c r="BLO272" s="125"/>
      <c r="BLP272" s="44"/>
      <c r="BLQ272" s="44"/>
      <c r="BLR272" s="41"/>
      <c r="BLS272" s="42"/>
      <c r="BLT272" s="42"/>
      <c r="BLU272" s="125"/>
      <c r="BLV272" s="44"/>
      <c r="BLW272" s="44"/>
      <c r="BLX272" s="41"/>
      <c r="BLY272" s="42"/>
      <c r="BLZ272" s="42"/>
      <c r="BMA272" s="125"/>
      <c r="BMB272" s="44"/>
      <c r="BMC272" s="44"/>
      <c r="BMD272" s="41"/>
      <c r="BME272" s="42"/>
      <c r="BMF272" s="42"/>
      <c r="BMG272" s="125"/>
      <c r="BMH272" s="44"/>
      <c r="BMI272" s="44"/>
      <c r="BMJ272" s="41"/>
      <c r="BMK272" s="42"/>
      <c r="BML272" s="42"/>
      <c r="BMM272" s="125"/>
      <c r="BMN272" s="44"/>
      <c r="BMO272" s="44"/>
      <c r="BMP272" s="41"/>
      <c r="BMQ272" s="42"/>
      <c r="BMR272" s="42"/>
      <c r="BMS272" s="125"/>
      <c r="BMT272" s="44"/>
      <c r="BMU272" s="44"/>
      <c r="BMV272" s="41"/>
      <c r="BMW272" s="42"/>
      <c r="BMX272" s="42"/>
      <c r="BMY272" s="125"/>
      <c r="BMZ272" s="44"/>
      <c r="BNA272" s="44"/>
      <c r="BNB272" s="41"/>
      <c r="BNC272" s="42"/>
      <c r="BND272" s="42"/>
      <c r="BNE272" s="125"/>
      <c r="BNF272" s="44"/>
      <c r="BNG272" s="44"/>
      <c r="BNH272" s="41"/>
      <c r="BNI272" s="42"/>
      <c r="BNJ272" s="42"/>
      <c r="BNK272" s="125"/>
      <c r="BNL272" s="44"/>
      <c r="BNM272" s="44"/>
      <c r="BNN272" s="41"/>
      <c r="BNO272" s="42"/>
      <c r="BNP272" s="42"/>
      <c r="BNQ272" s="125"/>
      <c r="BNR272" s="44"/>
      <c r="BNS272" s="44"/>
      <c r="BNT272" s="41"/>
      <c r="BNU272" s="42"/>
      <c r="BNV272" s="42"/>
      <c r="BNW272" s="125"/>
      <c r="BNX272" s="44"/>
      <c r="BNY272" s="44"/>
      <c r="BNZ272" s="41"/>
      <c r="BOA272" s="42"/>
      <c r="BOB272" s="42"/>
      <c r="BOC272" s="125"/>
      <c r="BOD272" s="44"/>
      <c r="BOE272" s="44"/>
      <c r="BOF272" s="41"/>
      <c r="BOG272" s="42"/>
      <c r="BOH272" s="42"/>
      <c r="BOI272" s="125"/>
      <c r="BOJ272" s="44"/>
      <c r="BOK272" s="44"/>
      <c r="BOL272" s="41"/>
      <c r="BOM272" s="42"/>
      <c r="BON272" s="42"/>
      <c r="BOO272" s="125"/>
      <c r="BOP272" s="44"/>
      <c r="BOQ272" s="44"/>
      <c r="BOR272" s="41"/>
      <c r="BOS272" s="42"/>
      <c r="BOT272" s="42"/>
      <c r="BOU272" s="125"/>
      <c r="BOV272" s="44"/>
      <c r="BOW272" s="44"/>
      <c r="BOX272" s="41"/>
      <c r="BOY272" s="42"/>
      <c r="BOZ272" s="42"/>
      <c r="BPA272" s="125"/>
      <c r="BPB272" s="44"/>
      <c r="BPC272" s="44"/>
      <c r="BPD272" s="41"/>
      <c r="BPE272" s="42"/>
      <c r="BPF272" s="42"/>
      <c r="BPG272" s="125"/>
      <c r="BPH272" s="44"/>
      <c r="BPI272" s="44"/>
      <c r="BPJ272" s="41"/>
      <c r="BPK272" s="42"/>
      <c r="BPL272" s="42"/>
      <c r="BPM272" s="125"/>
      <c r="BPN272" s="44"/>
      <c r="BPO272" s="44"/>
      <c r="BPP272" s="41"/>
      <c r="BPQ272" s="42"/>
      <c r="BPR272" s="42"/>
      <c r="BPS272" s="125"/>
      <c r="BPT272" s="44"/>
      <c r="BPU272" s="44"/>
      <c r="BPV272" s="41"/>
      <c r="BPW272" s="42"/>
      <c r="BPX272" s="42"/>
      <c r="BPY272" s="125"/>
      <c r="BPZ272" s="44"/>
      <c r="BQA272" s="44"/>
      <c r="BQB272" s="41"/>
      <c r="BQC272" s="42"/>
      <c r="BQD272" s="42"/>
      <c r="BQE272" s="125"/>
      <c r="BQF272" s="44"/>
      <c r="BQG272" s="44"/>
      <c r="BQH272" s="41"/>
      <c r="BQI272" s="42"/>
      <c r="BQJ272" s="42"/>
      <c r="BQK272" s="125"/>
      <c r="BQL272" s="44"/>
      <c r="BQM272" s="44"/>
      <c r="BQN272" s="41"/>
      <c r="BQO272" s="42"/>
      <c r="BQP272" s="42"/>
      <c r="BQQ272" s="125"/>
      <c r="BQR272" s="44"/>
      <c r="BQS272" s="44"/>
      <c r="BQT272" s="41"/>
      <c r="BQU272" s="42"/>
      <c r="BQV272" s="42"/>
      <c r="BQW272" s="125"/>
      <c r="BQX272" s="44"/>
      <c r="BQY272" s="44"/>
      <c r="BQZ272" s="41"/>
      <c r="BRA272" s="42"/>
      <c r="BRB272" s="42"/>
      <c r="BRC272" s="125"/>
      <c r="BRD272" s="44"/>
      <c r="BRE272" s="44"/>
      <c r="BRF272" s="41"/>
      <c r="BRG272" s="42"/>
      <c r="BRH272" s="42"/>
      <c r="BRI272" s="125"/>
      <c r="BRJ272" s="44"/>
      <c r="BRK272" s="44"/>
      <c r="BRL272" s="41"/>
      <c r="BRM272" s="42"/>
      <c r="BRN272" s="42"/>
      <c r="BRO272" s="125"/>
      <c r="BRP272" s="44"/>
      <c r="BRQ272" s="44"/>
      <c r="BRR272" s="41"/>
      <c r="BRS272" s="42"/>
      <c r="BRT272" s="42"/>
      <c r="BRU272" s="125"/>
      <c r="BRV272" s="44"/>
      <c r="BRW272" s="44"/>
      <c r="BRX272" s="41"/>
      <c r="BRY272" s="42"/>
      <c r="BRZ272" s="42"/>
      <c r="BSA272" s="125"/>
      <c r="BSB272" s="44"/>
      <c r="BSC272" s="44"/>
      <c r="BSD272" s="41"/>
      <c r="BSE272" s="42"/>
      <c r="BSF272" s="42"/>
      <c r="BSG272" s="125"/>
      <c r="BSH272" s="44"/>
      <c r="BSI272" s="44"/>
      <c r="BSJ272" s="41"/>
      <c r="BSK272" s="42"/>
      <c r="BSL272" s="42"/>
      <c r="BSM272" s="125"/>
      <c r="BSN272" s="44"/>
      <c r="BSO272" s="44"/>
      <c r="BSP272" s="41"/>
      <c r="BSQ272" s="42"/>
      <c r="BSR272" s="42"/>
      <c r="BSS272" s="125"/>
      <c r="BST272" s="44"/>
      <c r="BSU272" s="44"/>
      <c r="BSV272" s="41"/>
      <c r="BSW272" s="42"/>
      <c r="BSX272" s="42"/>
      <c r="BSY272" s="125"/>
      <c r="BSZ272" s="44"/>
      <c r="BTA272" s="44"/>
      <c r="BTB272" s="41"/>
      <c r="BTC272" s="42"/>
      <c r="BTD272" s="42"/>
      <c r="BTE272" s="125"/>
      <c r="BTF272" s="44"/>
      <c r="BTG272" s="44"/>
      <c r="BTH272" s="41"/>
      <c r="BTI272" s="42"/>
      <c r="BTJ272" s="42"/>
      <c r="BTK272" s="125"/>
      <c r="BTL272" s="44"/>
      <c r="BTM272" s="44"/>
      <c r="BTN272" s="41"/>
      <c r="BTO272" s="42"/>
      <c r="BTP272" s="42"/>
      <c r="BTQ272" s="125"/>
      <c r="BTR272" s="44"/>
      <c r="BTS272" s="44"/>
      <c r="BTT272" s="41"/>
      <c r="BTU272" s="42"/>
      <c r="BTV272" s="42"/>
      <c r="BTW272" s="125"/>
      <c r="BTX272" s="44"/>
      <c r="BTY272" s="44"/>
      <c r="BTZ272" s="41"/>
      <c r="BUA272" s="42"/>
      <c r="BUB272" s="42"/>
      <c r="BUC272" s="125"/>
      <c r="BUD272" s="44"/>
      <c r="BUE272" s="44"/>
      <c r="BUF272" s="41"/>
      <c r="BUG272" s="42"/>
      <c r="BUH272" s="42"/>
      <c r="BUI272" s="125"/>
      <c r="BUJ272" s="44"/>
      <c r="BUK272" s="44"/>
      <c r="BUL272" s="41"/>
      <c r="BUM272" s="42"/>
      <c r="BUN272" s="42"/>
      <c r="BUO272" s="125"/>
      <c r="BUP272" s="44"/>
      <c r="BUQ272" s="44"/>
      <c r="BUR272" s="41"/>
      <c r="BUS272" s="42"/>
      <c r="BUT272" s="42"/>
      <c r="BUU272" s="125"/>
      <c r="BUV272" s="44"/>
      <c r="BUW272" s="44"/>
      <c r="BUX272" s="41"/>
      <c r="BUY272" s="42"/>
      <c r="BUZ272" s="42"/>
      <c r="BVA272" s="125"/>
      <c r="BVB272" s="44"/>
      <c r="BVC272" s="44"/>
      <c r="BVD272" s="41"/>
      <c r="BVE272" s="42"/>
      <c r="BVF272" s="42"/>
      <c r="BVG272" s="125"/>
      <c r="BVH272" s="44"/>
      <c r="BVI272" s="44"/>
      <c r="BVJ272" s="41"/>
      <c r="BVK272" s="42"/>
      <c r="BVL272" s="42"/>
      <c r="BVM272" s="125"/>
      <c r="BVN272" s="44"/>
      <c r="BVO272" s="44"/>
      <c r="BVP272" s="41"/>
      <c r="BVQ272" s="42"/>
      <c r="BVR272" s="42"/>
      <c r="BVS272" s="125"/>
      <c r="BVT272" s="44"/>
      <c r="BVU272" s="44"/>
      <c r="BVV272" s="41"/>
      <c r="BVW272" s="42"/>
      <c r="BVX272" s="42"/>
      <c r="BVY272" s="125"/>
      <c r="BVZ272" s="44"/>
      <c r="BWA272" s="44"/>
      <c r="BWB272" s="41"/>
      <c r="BWC272" s="42"/>
      <c r="BWD272" s="42"/>
      <c r="BWE272" s="125"/>
      <c r="BWF272" s="44"/>
      <c r="BWG272" s="44"/>
      <c r="BWH272" s="41"/>
      <c r="BWI272" s="42"/>
      <c r="BWJ272" s="42"/>
      <c r="BWK272" s="125"/>
      <c r="BWL272" s="44"/>
      <c r="BWM272" s="44"/>
      <c r="BWN272" s="41"/>
      <c r="BWO272" s="42"/>
      <c r="BWP272" s="42"/>
      <c r="BWQ272" s="125"/>
      <c r="BWR272" s="44"/>
      <c r="BWS272" s="44"/>
      <c r="BWT272" s="41"/>
      <c r="BWU272" s="42"/>
      <c r="BWV272" s="42"/>
      <c r="BWW272" s="125"/>
      <c r="BWX272" s="44"/>
      <c r="BWY272" s="44"/>
      <c r="BWZ272" s="41"/>
      <c r="BXA272" s="42"/>
      <c r="BXB272" s="42"/>
      <c r="BXC272" s="125"/>
      <c r="BXD272" s="44"/>
      <c r="BXE272" s="44"/>
      <c r="BXF272" s="41"/>
      <c r="BXG272" s="42"/>
      <c r="BXH272" s="42"/>
      <c r="BXI272" s="125"/>
      <c r="BXJ272" s="44"/>
      <c r="BXK272" s="44"/>
      <c r="BXL272" s="41"/>
      <c r="BXM272" s="42"/>
      <c r="BXN272" s="42"/>
      <c r="BXO272" s="125"/>
      <c r="BXP272" s="44"/>
      <c r="BXQ272" s="44"/>
      <c r="BXR272" s="41"/>
      <c r="BXS272" s="42"/>
      <c r="BXT272" s="42"/>
      <c r="BXU272" s="125"/>
      <c r="BXV272" s="44"/>
      <c r="BXW272" s="44"/>
      <c r="BXX272" s="41"/>
      <c r="BXY272" s="42"/>
      <c r="BXZ272" s="42"/>
      <c r="BYA272" s="125"/>
      <c r="BYB272" s="44"/>
      <c r="BYC272" s="44"/>
      <c r="BYD272" s="41"/>
      <c r="BYE272" s="42"/>
      <c r="BYF272" s="42"/>
      <c r="BYG272" s="125"/>
      <c r="BYH272" s="44"/>
      <c r="BYI272" s="44"/>
      <c r="BYJ272" s="41"/>
      <c r="BYK272" s="42"/>
      <c r="BYL272" s="42"/>
      <c r="BYM272" s="125"/>
      <c r="BYN272" s="44"/>
      <c r="BYO272" s="44"/>
      <c r="BYP272" s="41"/>
      <c r="BYQ272" s="42"/>
      <c r="BYR272" s="42"/>
      <c r="BYS272" s="125"/>
      <c r="BYT272" s="44"/>
      <c r="BYU272" s="44"/>
      <c r="BYV272" s="41"/>
      <c r="BYW272" s="42"/>
      <c r="BYX272" s="42"/>
      <c r="BYY272" s="125"/>
      <c r="BYZ272" s="44"/>
      <c r="BZA272" s="44"/>
      <c r="BZB272" s="41"/>
      <c r="BZC272" s="42"/>
      <c r="BZD272" s="42"/>
      <c r="BZE272" s="125"/>
      <c r="BZF272" s="44"/>
      <c r="BZG272" s="44"/>
      <c r="BZH272" s="41"/>
      <c r="BZI272" s="42"/>
      <c r="BZJ272" s="42"/>
      <c r="BZK272" s="125"/>
      <c r="BZL272" s="44"/>
      <c r="BZM272" s="44"/>
      <c r="BZN272" s="41"/>
      <c r="BZO272" s="42"/>
      <c r="BZP272" s="42"/>
      <c r="BZQ272" s="125"/>
      <c r="BZR272" s="44"/>
      <c r="BZS272" s="44"/>
      <c r="BZT272" s="41"/>
      <c r="BZU272" s="42"/>
      <c r="BZV272" s="42"/>
      <c r="BZW272" s="125"/>
      <c r="BZX272" s="44"/>
      <c r="BZY272" s="44"/>
      <c r="BZZ272" s="41"/>
      <c r="CAA272" s="42"/>
      <c r="CAB272" s="42"/>
      <c r="CAC272" s="125"/>
      <c r="CAD272" s="44"/>
      <c r="CAE272" s="44"/>
      <c r="CAF272" s="41"/>
      <c r="CAG272" s="42"/>
      <c r="CAH272" s="42"/>
      <c r="CAI272" s="125"/>
      <c r="CAJ272" s="44"/>
      <c r="CAK272" s="44"/>
      <c r="CAL272" s="41"/>
      <c r="CAM272" s="42"/>
      <c r="CAN272" s="42"/>
      <c r="CAO272" s="125"/>
      <c r="CAP272" s="44"/>
      <c r="CAQ272" s="44"/>
      <c r="CAR272" s="41"/>
      <c r="CAS272" s="42"/>
      <c r="CAT272" s="42"/>
      <c r="CAU272" s="125"/>
      <c r="CAV272" s="44"/>
      <c r="CAW272" s="44"/>
      <c r="CAX272" s="41"/>
      <c r="CAY272" s="42"/>
      <c r="CAZ272" s="42"/>
      <c r="CBA272" s="125"/>
      <c r="CBB272" s="44"/>
      <c r="CBC272" s="44"/>
      <c r="CBD272" s="41"/>
      <c r="CBE272" s="42"/>
      <c r="CBF272" s="42"/>
      <c r="CBG272" s="125"/>
      <c r="CBH272" s="44"/>
      <c r="CBI272" s="44"/>
      <c r="CBJ272" s="41"/>
      <c r="CBK272" s="42"/>
      <c r="CBL272" s="42"/>
      <c r="CBM272" s="125"/>
      <c r="CBN272" s="44"/>
      <c r="CBO272" s="44"/>
      <c r="CBP272" s="41"/>
      <c r="CBQ272" s="42"/>
      <c r="CBR272" s="42"/>
      <c r="CBS272" s="125"/>
      <c r="CBT272" s="44"/>
      <c r="CBU272" s="44"/>
      <c r="CBV272" s="41"/>
      <c r="CBW272" s="42"/>
      <c r="CBX272" s="42"/>
      <c r="CBY272" s="125"/>
      <c r="CBZ272" s="44"/>
      <c r="CCA272" s="44"/>
      <c r="CCB272" s="41"/>
      <c r="CCC272" s="42"/>
      <c r="CCD272" s="42"/>
      <c r="CCE272" s="125"/>
      <c r="CCF272" s="44"/>
      <c r="CCG272" s="44"/>
      <c r="CCH272" s="41"/>
      <c r="CCI272" s="42"/>
      <c r="CCJ272" s="42"/>
      <c r="CCK272" s="125"/>
      <c r="CCL272" s="44"/>
      <c r="CCM272" s="44"/>
      <c r="CCN272" s="41"/>
      <c r="CCO272" s="42"/>
      <c r="CCP272" s="42"/>
      <c r="CCQ272" s="125"/>
      <c r="CCR272" s="44"/>
      <c r="CCS272" s="44"/>
      <c r="CCT272" s="41"/>
      <c r="CCU272" s="42"/>
      <c r="CCV272" s="42"/>
      <c r="CCW272" s="125"/>
      <c r="CCX272" s="44"/>
      <c r="CCY272" s="44"/>
      <c r="CCZ272" s="41"/>
      <c r="CDA272" s="42"/>
      <c r="CDB272" s="42"/>
      <c r="CDC272" s="125"/>
      <c r="CDD272" s="44"/>
      <c r="CDE272" s="44"/>
      <c r="CDF272" s="41"/>
      <c r="CDG272" s="42"/>
      <c r="CDH272" s="42"/>
      <c r="CDI272" s="125"/>
      <c r="CDJ272" s="44"/>
      <c r="CDK272" s="44"/>
      <c r="CDL272" s="41"/>
      <c r="CDM272" s="42"/>
      <c r="CDN272" s="42"/>
      <c r="CDO272" s="125"/>
      <c r="CDP272" s="44"/>
      <c r="CDQ272" s="44"/>
      <c r="CDR272" s="41"/>
      <c r="CDS272" s="42"/>
      <c r="CDT272" s="42"/>
      <c r="CDU272" s="125"/>
      <c r="CDV272" s="44"/>
      <c r="CDW272" s="44"/>
      <c r="CDX272" s="41"/>
      <c r="CDY272" s="42"/>
      <c r="CDZ272" s="42"/>
      <c r="CEA272" s="125"/>
      <c r="CEB272" s="44"/>
      <c r="CEC272" s="44"/>
      <c r="CED272" s="41"/>
      <c r="CEE272" s="42"/>
      <c r="CEF272" s="42"/>
      <c r="CEG272" s="125"/>
      <c r="CEH272" s="44"/>
      <c r="CEI272" s="44"/>
      <c r="CEJ272" s="41"/>
      <c r="CEK272" s="42"/>
      <c r="CEL272" s="42"/>
      <c r="CEM272" s="125"/>
      <c r="CEN272" s="44"/>
      <c r="CEO272" s="44"/>
      <c r="CEP272" s="41"/>
      <c r="CEQ272" s="42"/>
      <c r="CER272" s="42"/>
      <c r="CES272" s="125"/>
      <c r="CET272" s="44"/>
      <c r="CEU272" s="44"/>
      <c r="CEV272" s="41"/>
      <c r="CEW272" s="42"/>
      <c r="CEX272" s="42"/>
      <c r="CEY272" s="125"/>
      <c r="CEZ272" s="44"/>
      <c r="CFA272" s="44"/>
      <c r="CFB272" s="41"/>
      <c r="CFC272" s="42"/>
      <c r="CFD272" s="42"/>
      <c r="CFE272" s="125"/>
      <c r="CFF272" s="44"/>
      <c r="CFG272" s="44"/>
      <c r="CFH272" s="41"/>
      <c r="CFI272" s="42"/>
      <c r="CFJ272" s="42"/>
      <c r="CFK272" s="125"/>
      <c r="CFL272" s="44"/>
      <c r="CFM272" s="44"/>
      <c r="CFN272" s="41"/>
      <c r="CFO272" s="42"/>
      <c r="CFP272" s="42"/>
      <c r="CFQ272" s="125"/>
      <c r="CFR272" s="44"/>
      <c r="CFS272" s="44"/>
      <c r="CFT272" s="41"/>
      <c r="CFU272" s="42"/>
      <c r="CFV272" s="42"/>
      <c r="CFW272" s="125"/>
      <c r="CFX272" s="44"/>
      <c r="CFY272" s="44"/>
      <c r="CFZ272" s="41"/>
      <c r="CGA272" s="42"/>
      <c r="CGB272" s="42"/>
      <c r="CGC272" s="125"/>
      <c r="CGD272" s="44"/>
      <c r="CGE272" s="44"/>
      <c r="CGF272" s="41"/>
      <c r="CGG272" s="42"/>
      <c r="CGH272" s="42"/>
      <c r="CGI272" s="125"/>
      <c r="CGJ272" s="44"/>
      <c r="CGK272" s="44"/>
      <c r="CGL272" s="41"/>
      <c r="CGM272" s="42"/>
      <c r="CGN272" s="42"/>
      <c r="CGO272" s="125"/>
      <c r="CGP272" s="44"/>
      <c r="CGQ272" s="44"/>
      <c r="CGR272" s="41"/>
      <c r="CGS272" s="42"/>
      <c r="CGT272" s="42"/>
      <c r="CGU272" s="125"/>
      <c r="CGV272" s="44"/>
      <c r="CGW272" s="44"/>
      <c r="CGX272" s="41"/>
      <c r="CGY272" s="42"/>
      <c r="CGZ272" s="42"/>
      <c r="CHA272" s="125"/>
      <c r="CHB272" s="44"/>
      <c r="CHC272" s="44"/>
      <c r="CHD272" s="41"/>
      <c r="CHE272" s="42"/>
      <c r="CHF272" s="42"/>
      <c r="CHG272" s="125"/>
      <c r="CHH272" s="44"/>
      <c r="CHI272" s="44"/>
      <c r="CHJ272" s="41"/>
      <c r="CHK272" s="42"/>
      <c r="CHL272" s="42"/>
      <c r="CHM272" s="125"/>
      <c r="CHN272" s="44"/>
      <c r="CHO272" s="44"/>
      <c r="CHP272" s="41"/>
      <c r="CHQ272" s="42"/>
      <c r="CHR272" s="42"/>
      <c r="CHS272" s="125"/>
      <c r="CHT272" s="44"/>
      <c r="CHU272" s="44"/>
      <c r="CHV272" s="41"/>
      <c r="CHW272" s="42"/>
      <c r="CHX272" s="42"/>
      <c r="CHY272" s="125"/>
      <c r="CHZ272" s="44"/>
      <c r="CIA272" s="44"/>
      <c r="CIB272" s="41"/>
      <c r="CIC272" s="42"/>
      <c r="CID272" s="42"/>
      <c r="CIE272" s="125"/>
      <c r="CIF272" s="44"/>
      <c r="CIG272" s="44"/>
      <c r="CIH272" s="41"/>
      <c r="CII272" s="42"/>
      <c r="CIJ272" s="42"/>
      <c r="CIK272" s="125"/>
      <c r="CIL272" s="44"/>
      <c r="CIM272" s="44"/>
      <c r="CIN272" s="41"/>
      <c r="CIO272" s="42"/>
      <c r="CIP272" s="42"/>
      <c r="CIQ272" s="125"/>
      <c r="CIR272" s="44"/>
      <c r="CIS272" s="44"/>
      <c r="CIT272" s="41"/>
      <c r="CIU272" s="42"/>
      <c r="CIV272" s="42"/>
      <c r="CIW272" s="125"/>
      <c r="CIX272" s="44"/>
      <c r="CIY272" s="44"/>
      <c r="CIZ272" s="41"/>
      <c r="CJA272" s="42"/>
      <c r="CJB272" s="42"/>
      <c r="CJC272" s="125"/>
      <c r="CJD272" s="44"/>
      <c r="CJE272" s="44"/>
      <c r="CJF272" s="41"/>
      <c r="CJG272" s="42"/>
      <c r="CJH272" s="42"/>
      <c r="CJI272" s="125"/>
      <c r="CJJ272" s="44"/>
      <c r="CJK272" s="44"/>
      <c r="CJL272" s="41"/>
      <c r="CJM272" s="42"/>
      <c r="CJN272" s="42"/>
      <c r="CJO272" s="125"/>
      <c r="CJP272" s="44"/>
      <c r="CJQ272" s="44"/>
      <c r="CJR272" s="41"/>
      <c r="CJS272" s="42"/>
      <c r="CJT272" s="42"/>
      <c r="CJU272" s="125"/>
      <c r="CJV272" s="44"/>
      <c r="CJW272" s="44"/>
      <c r="CJX272" s="41"/>
      <c r="CJY272" s="42"/>
      <c r="CJZ272" s="42"/>
      <c r="CKA272" s="125"/>
      <c r="CKB272" s="44"/>
      <c r="CKC272" s="44"/>
      <c r="CKD272" s="41"/>
      <c r="CKE272" s="42"/>
      <c r="CKF272" s="42"/>
      <c r="CKG272" s="125"/>
      <c r="CKH272" s="44"/>
      <c r="CKI272" s="44"/>
      <c r="CKJ272" s="41"/>
      <c r="CKK272" s="42"/>
      <c r="CKL272" s="42"/>
      <c r="CKM272" s="125"/>
      <c r="CKN272" s="44"/>
      <c r="CKO272" s="44"/>
      <c r="CKP272" s="41"/>
      <c r="CKQ272" s="42"/>
      <c r="CKR272" s="42"/>
      <c r="CKS272" s="125"/>
      <c r="CKT272" s="44"/>
      <c r="CKU272" s="44"/>
      <c r="CKV272" s="41"/>
      <c r="CKW272" s="42"/>
      <c r="CKX272" s="42"/>
      <c r="CKY272" s="125"/>
      <c r="CKZ272" s="44"/>
      <c r="CLA272" s="44"/>
      <c r="CLB272" s="41"/>
      <c r="CLC272" s="42"/>
      <c r="CLD272" s="42"/>
      <c r="CLE272" s="125"/>
      <c r="CLF272" s="44"/>
      <c r="CLG272" s="44"/>
      <c r="CLH272" s="41"/>
      <c r="CLI272" s="42"/>
      <c r="CLJ272" s="42"/>
      <c r="CLK272" s="125"/>
      <c r="CLL272" s="44"/>
      <c r="CLM272" s="44"/>
      <c r="CLN272" s="41"/>
      <c r="CLO272" s="42"/>
      <c r="CLP272" s="42"/>
      <c r="CLQ272" s="125"/>
      <c r="CLR272" s="44"/>
      <c r="CLS272" s="44"/>
      <c r="CLT272" s="41"/>
      <c r="CLU272" s="42"/>
      <c r="CLV272" s="42"/>
      <c r="CLW272" s="125"/>
      <c r="CLX272" s="44"/>
      <c r="CLY272" s="44"/>
      <c r="CLZ272" s="41"/>
      <c r="CMA272" s="42"/>
      <c r="CMB272" s="42"/>
      <c r="CMC272" s="125"/>
      <c r="CMD272" s="44"/>
      <c r="CME272" s="44"/>
      <c r="CMF272" s="41"/>
      <c r="CMG272" s="42"/>
      <c r="CMH272" s="42"/>
      <c r="CMI272" s="125"/>
      <c r="CMJ272" s="44"/>
      <c r="CMK272" s="44"/>
      <c r="CML272" s="41"/>
      <c r="CMM272" s="42"/>
      <c r="CMN272" s="42"/>
      <c r="CMO272" s="125"/>
      <c r="CMP272" s="44"/>
      <c r="CMQ272" s="44"/>
      <c r="CMR272" s="41"/>
      <c r="CMS272" s="42"/>
      <c r="CMT272" s="42"/>
      <c r="CMU272" s="125"/>
      <c r="CMV272" s="44"/>
      <c r="CMW272" s="44"/>
      <c r="CMX272" s="41"/>
      <c r="CMY272" s="42"/>
      <c r="CMZ272" s="42"/>
      <c r="CNA272" s="125"/>
      <c r="CNB272" s="44"/>
      <c r="CNC272" s="44"/>
      <c r="CND272" s="41"/>
      <c r="CNE272" s="42"/>
      <c r="CNF272" s="42"/>
      <c r="CNG272" s="125"/>
      <c r="CNH272" s="44"/>
      <c r="CNI272" s="44"/>
      <c r="CNJ272" s="41"/>
      <c r="CNK272" s="42"/>
      <c r="CNL272" s="42"/>
      <c r="CNM272" s="125"/>
      <c r="CNN272" s="44"/>
      <c r="CNO272" s="44"/>
      <c r="CNP272" s="41"/>
      <c r="CNQ272" s="42"/>
      <c r="CNR272" s="42"/>
      <c r="CNS272" s="125"/>
      <c r="CNT272" s="44"/>
      <c r="CNU272" s="44"/>
      <c r="CNV272" s="41"/>
      <c r="CNW272" s="42"/>
      <c r="CNX272" s="42"/>
      <c r="CNY272" s="125"/>
      <c r="CNZ272" s="44"/>
      <c r="COA272" s="44"/>
      <c r="COB272" s="41"/>
      <c r="COC272" s="42"/>
      <c r="COD272" s="42"/>
      <c r="COE272" s="125"/>
      <c r="COF272" s="44"/>
      <c r="COG272" s="44"/>
      <c r="COH272" s="41"/>
      <c r="COI272" s="42"/>
      <c r="COJ272" s="42"/>
      <c r="COK272" s="125"/>
      <c r="COL272" s="44"/>
      <c r="COM272" s="44"/>
      <c r="CON272" s="41"/>
      <c r="COO272" s="42"/>
      <c r="COP272" s="42"/>
      <c r="COQ272" s="125"/>
      <c r="COR272" s="44"/>
      <c r="COS272" s="44"/>
      <c r="COT272" s="41"/>
      <c r="COU272" s="42"/>
      <c r="COV272" s="42"/>
      <c r="COW272" s="125"/>
      <c r="COX272" s="44"/>
      <c r="COY272" s="44"/>
      <c r="COZ272" s="41"/>
      <c r="CPA272" s="42"/>
      <c r="CPB272" s="42"/>
      <c r="CPC272" s="125"/>
      <c r="CPD272" s="44"/>
      <c r="CPE272" s="44"/>
      <c r="CPF272" s="41"/>
      <c r="CPG272" s="42"/>
      <c r="CPH272" s="42"/>
      <c r="CPI272" s="125"/>
      <c r="CPJ272" s="44"/>
      <c r="CPK272" s="44"/>
      <c r="CPL272" s="41"/>
      <c r="CPM272" s="42"/>
      <c r="CPN272" s="42"/>
      <c r="CPO272" s="125"/>
      <c r="CPP272" s="44"/>
      <c r="CPQ272" s="44"/>
      <c r="CPR272" s="41"/>
      <c r="CPS272" s="42"/>
      <c r="CPT272" s="42"/>
      <c r="CPU272" s="125"/>
      <c r="CPV272" s="44"/>
      <c r="CPW272" s="44"/>
      <c r="CPX272" s="41"/>
      <c r="CPY272" s="42"/>
      <c r="CPZ272" s="42"/>
      <c r="CQA272" s="125"/>
      <c r="CQB272" s="44"/>
      <c r="CQC272" s="44"/>
      <c r="CQD272" s="41"/>
      <c r="CQE272" s="42"/>
      <c r="CQF272" s="42"/>
      <c r="CQG272" s="125"/>
      <c r="CQH272" s="44"/>
      <c r="CQI272" s="44"/>
      <c r="CQJ272" s="41"/>
      <c r="CQK272" s="42"/>
      <c r="CQL272" s="42"/>
      <c r="CQM272" s="125"/>
      <c r="CQN272" s="44"/>
      <c r="CQO272" s="44"/>
      <c r="CQP272" s="41"/>
      <c r="CQQ272" s="42"/>
      <c r="CQR272" s="42"/>
      <c r="CQS272" s="125"/>
      <c r="CQT272" s="44"/>
      <c r="CQU272" s="44"/>
      <c r="CQV272" s="41"/>
      <c r="CQW272" s="42"/>
      <c r="CQX272" s="42"/>
      <c r="CQY272" s="125"/>
      <c r="CQZ272" s="44"/>
      <c r="CRA272" s="44"/>
      <c r="CRB272" s="41"/>
      <c r="CRC272" s="42"/>
      <c r="CRD272" s="42"/>
      <c r="CRE272" s="125"/>
      <c r="CRF272" s="44"/>
      <c r="CRG272" s="44"/>
      <c r="CRH272" s="41"/>
      <c r="CRI272" s="42"/>
      <c r="CRJ272" s="42"/>
      <c r="CRK272" s="125"/>
      <c r="CRL272" s="44"/>
      <c r="CRM272" s="44"/>
      <c r="CRN272" s="41"/>
      <c r="CRO272" s="42"/>
      <c r="CRP272" s="42"/>
      <c r="CRQ272" s="125"/>
      <c r="CRR272" s="44"/>
      <c r="CRS272" s="44"/>
      <c r="CRT272" s="41"/>
      <c r="CRU272" s="42"/>
      <c r="CRV272" s="42"/>
      <c r="CRW272" s="125"/>
      <c r="CRX272" s="44"/>
      <c r="CRY272" s="44"/>
      <c r="CRZ272" s="41"/>
      <c r="CSA272" s="42"/>
      <c r="CSB272" s="42"/>
      <c r="CSC272" s="125"/>
      <c r="CSD272" s="44"/>
      <c r="CSE272" s="44"/>
      <c r="CSF272" s="41"/>
      <c r="CSG272" s="42"/>
      <c r="CSH272" s="42"/>
      <c r="CSI272" s="125"/>
      <c r="CSJ272" s="44"/>
      <c r="CSK272" s="44"/>
      <c r="CSL272" s="41"/>
      <c r="CSM272" s="42"/>
      <c r="CSN272" s="42"/>
      <c r="CSO272" s="125"/>
      <c r="CSP272" s="44"/>
      <c r="CSQ272" s="44"/>
      <c r="CSR272" s="41"/>
      <c r="CSS272" s="42"/>
      <c r="CST272" s="42"/>
      <c r="CSU272" s="125"/>
      <c r="CSV272" s="44"/>
      <c r="CSW272" s="44"/>
      <c r="CSX272" s="41"/>
      <c r="CSY272" s="42"/>
      <c r="CSZ272" s="42"/>
      <c r="CTA272" s="125"/>
      <c r="CTB272" s="44"/>
      <c r="CTC272" s="44"/>
      <c r="CTD272" s="41"/>
      <c r="CTE272" s="42"/>
      <c r="CTF272" s="42"/>
      <c r="CTG272" s="125"/>
      <c r="CTH272" s="44"/>
      <c r="CTI272" s="44"/>
      <c r="CTJ272" s="41"/>
      <c r="CTK272" s="42"/>
      <c r="CTL272" s="42"/>
      <c r="CTM272" s="125"/>
      <c r="CTN272" s="44"/>
      <c r="CTO272" s="44"/>
      <c r="CTP272" s="41"/>
      <c r="CTQ272" s="42"/>
      <c r="CTR272" s="42"/>
      <c r="CTS272" s="125"/>
      <c r="CTT272" s="44"/>
      <c r="CTU272" s="44"/>
      <c r="CTV272" s="41"/>
      <c r="CTW272" s="42"/>
      <c r="CTX272" s="42"/>
      <c r="CTY272" s="125"/>
      <c r="CTZ272" s="44"/>
      <c r="CUA272" s="44"/>
      <c r="CUB272" s="41"/>
      <c r="CUC272" s="42"/>
      <c r="CUD272" s="42"/>
      <c r="CUE272" s="125"/>
      <c r="CUF272" s="44"/>
      <c r="CUG272" s="44"/>
      <c r="CUH272" s="41"/>
      <c r="CUI272" s="42"/>
      <c r="CUJ272" s="42"/>
      <c r="CUK272" s="125"/>
      <c r="CUL272" s="44"/>
      <c r="CUM272" s="44"/>
      <c r="CUN272" s="41"/>
      <c r="CUO272" s="42"/>
      <c r="CUP272" s="42"/>
      <c r="CUQ272" s="125"/>
      <c r="CUR272" s="44"/>
      <c r="CUS272" s="44"/>
      <c r="CUT272" s="41"/>
      <c r="CUU272" s="42"/>
      <c r="CUV272" s="42"/>
      <c r="CUW272" s="125"/>
      <c r="CUX272" s="44"/>
      <c r="CUY272" s="44"/>
      <c r="CUZ272" s="41"/>
      <c r="CVA272" s="42"/>
      <c r="CVB272" s="42"/>
      <c r="CVC272" s="125"/>
      <c r="CVD272" s="44"/>
      <c r="CVE272" s="44"/>
      <c r="CVF272" s="41"/>
      <c r="CVG272" s="42"/>
      <c r="CVH272" s="42"/>
      <c r="CVI272" s="125"/>
      <c r="CVJ272" s="44"/>
      <c r="CVK272" s="44"/>
      <c r="CVL272" s="41"/>
      <c r="CVM272" s="42"/>
      <c r="CVN272" s="42"/>
      <c r="CVO272" s="125"/>
      <c r="CVP272" s="44"/>
      <c r="CVQ272" s="44"/>
      <c r="CVR272" s="41"/>
      <c r="CVS272" s="42"/>
      <c r="CVT272" s="42"/>
      <c r="CVU272" s="125"/>
      <c r="CVV272" s="44"/>
      <c r="CVW272" s="44"/>
      <c r="CVX272" s="41"/>
      <c r="CVY272" s="42"/>
      <c r="CVZ272" s="42"/>
      <c r="CWA272" s="125"/>
      <c r="CWB272" s="44"/>
      <c r="CWC272" s="44"/>
      <c r="CWD272" s="41"/>
      <c r="CWE272" s="42"/>
      <c r="CWF272" s="42"/>
      <c r="CWG272" s="125"/>
      <c r="CWH272" s="44"/>
      <c r="CWI272" s="44"/>
      <c r="CWJ272" s="41"/>
      <c r="CWK272" s="42"/>
      <c r="CWL272" s="42"/>
      <c r="CWM272" s="125"/>
      <c r="CWN272" s="44"/>
      <c r="CWO272" s="44"/>
      <c r="CWP272" s="41"/>
      <c r="CWQ272" s="42"/>
      <c r="CWR272" s="42"/>
      <c r="CWS272" s="125"/>
      <c r="CWT272" s="44"/>
      <c r="CWU272" s="44"/>
      <c r="CWV272" s="41"/>
      <c r="CWW272" s="42"/>
      <c r="CWX272" s="42"/>
      <c r="CWY272" s="125"/>
      <c r="CWZ272" s="44"/>
      <c r="CXA272" s="44"/>
      <c r="CXB272" s="41"/>
      <c r="CXC272" s="42"/>
      <c r="CXD272" s="42"/>
      <c r="CXE272" s="125"/>
      <c r="CXF272" s="44"/>
      <c r="CXG272" s="44"/>
      <c r="CXH272" s="41"/>
      <c r="CXI272" s="42"/>
      <c r="CXJ272" s="42"/>
      <c r="CXK272" s="125"/>
      <c r="CXL272" s="44"/>
      <c r="CXM272" s="44"/>
      <c r="CXN272" s="41"/>
      <c r="CXO272" s="42"/>
      <c r="CXP272" s="42"/>
      <c r="CXQ272" s="125"/>
      <c r="CXR272" s="44"/>
      <c r="CXS272" s="44"/>
      <c r="CXT272" s="41"/>
      <c r="CXU272" s="42"/>
      <c r="CXV272" s="42"/>
      <c r="CXW272" s="125"/>
      <c r="CXX272" s="44"/>
      <c r="CXY272" s="44"/>
      <c r="CXZ272" s="41"/>
      <c r="CYA272" s="42"/>
      <c r="CYB272" s="42"/>
      <c r="CYC272" s="125"/>
      <c r="CYD272" s="44"/>
      <c r="CYE272" s="44"/>
      <c r="CYF272" s="41"/>
      <c r="CYG272" s="42"/>
      <c r="CYH272" s="42"/>
      <c r="CYI272" s="125"/>
      <c r="CYJ272" s="44"/>
      <c r="CYK272" s="44"/>
      <c r="CYL272" s="41"/>
      <c r="CYM272" s="42"/>
      <c r="CYN272" s="42"/>
      <c r="CYO272" s="125"/>
      <c r="CYP272" s="44"/>
      <c r="CYQ272" s="44"/>
      <c r="CYR272" s="41"/>
      <c r="CYS272" s="42"/>
      <c r="CYT272" s="42"/>
      <c r="CYU272" s="125"/>
      <c r="CYV272" s="44"/>
      <c r="CYW272" s="44"/>
      <c r="CYX272" s="41"/>
      <c r="CYY272" s="42"/>
      <c r="CYZ272" s="42"/>
      <c r="CZA272" s="125"/>
      <c r="CZB272" s="44"/>
      <c r="CZC272" s="44"/>
      <c r="CZD272" s="41"/>
      <c r="CZE272" s="42"/>
      <c r="CZF272" s="42"/>
      <c r="CZG272" s="125"/>
      <c r="CZH272" s="44"/>
      <c r="CZI272" s="44"/>
      <c r="CZJ272" s="41"/>
      <c r="CZK272" s="42"/>
      <c r="CZL272" s="42"/>
      <c r="CZM272" s="125"/>
      <c r="CZN272" s="44"/>
      <c r="CZO272" s="44"/>
      <c r="CZP272" s="41"/>
      <c r="CZQ272" s="42"/>
      <c r="CZR272" s="42"/>
      <c r="CZS272" s="125"/>
      <c r="CZT272" s="44"/>
      <c r="CZU272" s="44"/>
      <c r="CZV272" s="41"/>
      <c r="CZW272" s="42"/>
      <c r="CZX272" s="42"/>
      <c r="CZY272" s="125"/>
      <c r="CZZ272" s="44"/>
      <c r="DAA272" s="44"/>
      <c r="DAB272" s="41"/>
      <c r="DAC272" s="42"/>
      <c r="DAD272" s="42"/>
      <c r="DAE272" s="125"/>
      <c r="DAF272" s="44"/>
      <c r="DAG272" s="44"/>
      <c r="DAH272" s="41"/>
      <c r="DAI272" s="42"/>
      <c r="DAJ272" s="42"/>
      <c r="DAK272" s="125"/>
      <c r="DAL272" s="44"/>
      <c r="DAM272" s="44"/>
      <c r="DAN272" s="41"/>
      <c r="DAO272" s="42"/>
      <c r="DAP272" s="42"/>
      <c r="DAQ272" s="125"/>
      <c r="DAR272" s="44"/>
      <c r="DAS272" s="44"/>
      <c r="DAT272" s="41"/>
      <c r="DAU272" s="42"/>
      <c r="DAV272" s="42"/>
      <c r="DAW272" s="125"/>
      <c r="DAX272" s="44"/>
      <c r="DAY272" s="44"/>
      <c r="DAZ272" s="41"/>
      <c r="DBA272" s="42"/>
      <c r="DBB272" s="42"/>
      <c r="DBC272" s="125"/>
      <c r="DBD272" s="44"/>
      <c r="DBE272" s="44"/>
      <c r="DBF272" s="41"/>
      <c r="DBG272" s="42"/>
      <c r="DBH272" s="42"/>
      <c r="DBI272" s="125"/>
      <c r="DBJ272" s="44"/>
      <c r="DBK272" s="44"/>
      <c r="DBL272" s="41"/>
      <c r="DBM272" s="42"/>
      <c r="DBN272" s="42"/>
      <c r="DBO272" s="125"/>
      <c r="DBP272" s="44"/>
      <c r="DBQ272" s="44"/>
      <c r="DBR272" s="41"/>
      <c r="DBS272" s="42"/>
      <c r="DBT272" s="42"/>
      <c r="DBU272" s="125"/>
      <c r="DBV272" s="44"/>
      <c r="DBW272" s="44"/>
      <c r="DBX272" s="41"/>
      <c r="DBY272" s="42"/>
      <c r="DBZ272" s="42"/>
      <c r="DCA272" s="125"/>
      <c r="DCB272" s="44"/>
      <c r="DCC272" s="44"/>
      <c r="DCD272" s="41"/>
      <c r="DCE272" s="42"/>
      <c r="DCF272" s="42"/>
      <c r="DCG272" s="125"/>
      <c r="DCH272" s="44"/>
      <c r="DCI272" s="44"/>
      <c r="DCJ272" s="41"/>
      <c r="DCK272" s="42"/>
      <c r="DCL272" s="42"/>
      <c r="DCM272" s="125"/>
      <c r="DCN272" s="44"/>
      <c r="DCO272" s="44"/>
      <c r="DCP272" s="41"/>
      <c r="DCQ272" s="42"/>
      <c r="DCR272" s="42"/>
      <c r="DCS272" s="125"/>
      <c r="DCT272" s="44"/>
      <c r="DCU272" s="44"/>
      <c r="DCV272" s="41"/>
      <c r="DCW272" s="42"/>
      <c r="DCX272" s="42"/>
      <c r="DCY272" s="125"/>
      <c r="DCZ272" s="44"/>
      <c r="DDA272" s="44"/>
      <c r="DDB272" s="41"/>
      <c r="DDC272" s="42"/>
      <c r="DDD272" s="42"/>
      <c r="DDE272" s="125"/>
      <c r="DDF272" s="44"/>
      <c r="DDG272" s="44"/>
      <c r="DDH272" s="41"/>
      <c r="DDI272" s="42"/>
      <c r="DDJ272" s="42"/>
      <c r="DDK272" s="125"/>
      <c r="DDL272" s="44"/>
      <c r="DDM272" s="44"/>
      <c r="DDN272" s="41"/>
      <c r="DDO272" s="42"/>
      <c r="DDP272" s="42"/>
      <c r="DDQ272" s="125"/>
      <c r="DDR272" s="44"/>
      <c r="DDS272" s="44"/>
      <c r="DDT272" s="41"/>
      <c r="DDU272" s="42"/>
      <c r="DDV272" s="42"/>
      <c r="DDW272" s="125"/>
      <c r="DDX272" s="44"/>
      <c r="DDY272" s="44"/>
      <c r="DDZ272" s="41"/>
      <c r="DEA272" s="42"/>
      <c r="DEB272" s="42"/>
      <c r="DEC272" s="125"/>
      <c r="DED272" s="44"/>
      <c r="DEE272" s="44"/>
      <c r="DEF272" s="41"/>
      <c r="DEG272" s="42"/>
      <c r="DEH272" s="42"/>
      <c r="DEI272" s="125"/>
      <c r="DEJ272" s="44"/>
      <c r="DEK272" s="44"/>
      <c r="DEL272" s="41"/>
      <c r="DEM272" s="42"/>
      <c r="DEN272" s="42"/>
      <c r="DEO272" s="125"/>
      <c r="DEP272" s="44"/>
      <c r="DEQ272" s="44"/>
      <c r="DER272" s="41"/>
      <c r="DES272" s="42"/>
      <c r="DET272" s="42"/>
      <c r="DEU272" s="125"/>
      <c r="DEV272" s="44"/>
      <c r="DEW272" s="44"/>
      <c r="DEX272" s="41"/>
      <c r="DEY272" s="42"/>
      <c r="DEZ272" s="42"/>
      <c r="DFA272" s="125"/>
      <c r="DFB272" s="44"/>
      <c r="DFC272" s="44"/>
      <c r="DFD272" s="41"/>
      <c r="DFE272" s="42"/>
      <c r="DFF272" s="42"/>
      <c r="DFG272" s="125"/>
      <c r="DFH272" s="44"/>
      <c r="DFI272" s="44"/>
      <c r="DFJ272" s="41"/>
      <c r="DFK272" s="42"/>
      <c r="DFL272" s="42"/>
      <c r="DFM272" s="125"/>
      <c r="DFN272" s="44"/>
      <c r="DFO272" s="44"/>
      <c r="DFP272" s="41"/>
      <c r="DFQ272" s="42"/>
      <c r="DFR272" s="42"/>
      <c r="DFS272" s="125"/>
      <c r="DFT272" s="44"/>
      <c r="DFU272" s="44"/>
      <c r="DFV272" s="41"/>
      <c r="DFW272" s="42"/>
      <c r="DFX272" s="42"/>
      <c r="DFY272" s="125"/>
      <c r="DFZ272" s="44"/>
      <c r="DGA272" s="44"/>
      <c r="DGB272" s="41"/>
      <c r="DGC272" s="42"/>
      <c r="DGD272" s="42"/>
      <c r="DGE272" s="125"/>
      <c r="DGF272" s="44"/>
      <c r="DGG272" s="44"/>
      <c r="DGH272" s="41"/>
      <c r="DGI272" s="42"/>
      <c r="DGJ272" s="42"/>
      <c r="DGK272" s="125"/>
      <c r="DGL272" s="44"/>
      <c r="DGM272" s="44"/>
      <c r="DGN272" s="41"/>
      <c r="DGO272" s="42"/>
      <c r="DGP272" s="42"/>
      <c r="DGQ272" s="125"/>
      <c r="DGR272" s="44"/>
      <c r="DGS272" s="44"/>
      <c r="DGT272" s="41"/>
      <c r="DGU272" s="42"/>
      <c r="DGV272" s="42"/>
      <c r="DGW272" s="125"/>
      <c r="DGX272" s="44"/>
      <c r="DGY272" s="44"/>
      <c r="DGZ272" s="41"/>
      <c r="DHA272" s="42"/>
      <c r="DHB272" s="42"/>
      <c r="DHC272" s="125"/>
      <c r="DHD272" s="44"/>
      <c r="DHE272" s="44"/>
      <c r="DHF272" s="41"/>
      <c r="DHG272" s="42"/>
      <c r="DHH272" s="42"/>
      <c r="DHI272" s="125"/>
      <c r="DHJ272" s="44"/>
      <c r="DHK272" s="44"/>
      <c r="DHL272" s="41"/>
      <c r="DHM272" s="42"/>
      <c r="DHN272" s="42"/>
      <c r="DHO272" s="125"/>
      <c r="DHP272" s="44"/>
      <c r="DHQ272" s="44"/>
      <c r="DHR272" s="41"/>
      <c r="DHS272" s="42"/>
      <c r="DHT272" s="42"/>
      <c r="DHU272" s="125"/>
      <c r="DHV272" s="44"/>
      <c r="DHW272" s="44"/>
      <c r="DHX272" s="41"/>
      <c r="DHY272" s="42"/>
      <c r="DHZ272" s="42"/>
      <c r="DIA272" s="125"/>
      <c r="DIB272" s="44"/>
      <c r="DIC272" s="44"/>
      <c r="DID272" s="41"/>
      <c r="DIE272" s="42"/>
      <c r="DIF272" s="42"/>
      <c r="DIG272" s="125"/>
      <c r="DIH272" s="44"/>
      <c r="DII272" s="44"/>
      <c r="DIJ272" s="41"/>
      <c r="DIK272" s="42"/>
      <c r="DIL272" s="42"/>
      <c r="DIM272" s="125"/>
      <c r="DIN272" s="44"/>
      <c r="DIO272" s="44"/>
      <c r="DIP272" s="41"/>
      <c r="DIQ272" s="42"/>
      <c r="DIR272" s="42"/>
      <c r="DIS272" s="125"/>
      <c r="DIT272" s="44"/>
      <c r="DIU272" s="44"/>
      <c r="DIV272" s="41"/>
      <c r="DIW272" s="42"/>
      <c r="DIX272" s="42"/>
      <c r="DIY272" s="125"/>
      <c r="DIZ272" s="44"/>
      <c r="DJA272" s="44"/>
      <c r="DJB272" s="41"/>
      <c r="DJC272" s="42"/>
      <c r="DJD272" s="42"/>
      <c r="DJE272" s="125"/>
      <c r="DJF272" s="44"/>
      <c r="DJG272" s="44"/>
      <c r="DJH272" s="41"/>
      <c r="DJI272" s="42"/>
      <c r="DJJ272" s="42"/>
      <c r="DJK272" s="125"/>
      <c r="DJL272" s="44"/>
      <c r="DJM272" s="44"/>
      <c r="DJN272" s="41"/>
      <c r="DJO272" s="42"/>
      <c r="DJP272" s="42"/>
      <c r="DJQ272" s="125"/>
      <c r="DJR272" s="44"/>
      <c r="DJS272" s="44"/>
      <c r="DJT272" s="41"/>
      <c r="DJU272" s="42"/>
      <c r="DJV272" s="42"/>
      <c r="DJW272" s="125"/>
      <c r="DJX272" s="44"/>
      <c r="DJY272" s="44"/>
      <c r="DJZ272" s="41"/>
      <c r="DKA272" s="42"/>
      <c r="DKB272" s="42"/>
      <c r="DKC272" s="125"/>
      <c r="DKD272" s="44"/>
      <c r="DKE272" s="44"/>
      <c r="DKF272" s="41"/>
      <c r="DKG272" s="42"/>
      <c r="DKH272" s="42"/>
      <c r="DKI272" s="125"/>
      <c r="DKJ272" s="44"/>
      <c r="DKK272" s="44"/>
      <c r="DKL272" s="41"/>
      <c r="DKM272" s="42"/>
      <c r="DKN272" s="42"/>
      <c r="DKO272" s="125"/>
      <c r="DKP272" s="44"/>
      <c r="DKQ272" s="44"/>
      <c r="DKR272" s="41"/>
      <c r="DKS272" s="42"/>
      <c r="DKT272" s="42"/>
      <c r="DKU272" s="125"/>
      <c r="DKV272" s="44"/>
      <c r="DKW272" s="44"/>
      <c r="DKX272" s="41"/>
      <c r="DKY272" s="42"/>
      <c r="DKZ272" s="42"/>
      <c r="DLA272" s="125"/>
      <c r="DLB272" s="44"/>
      <c r="DLC272" s="44"/>
      <c r="DLD272" s="41"/>
      <c r="DLE272" s="42"/>
      <c r="DLF272" s="42"/>
      <c r="DLG272" s="125"/>
      <c r="DLH272" s="44"/>
      <c r="DLI272" s="44"/>
      <c r="DLJ272" s="41"/>
      <c r="DLK272" s="42"/>
      <c r="DLL272" s="42"/>
      <c r="DLM272" s="125"/>
      <c r="DLN272" s="44"/>
      <c r="DLO272" s="44"/>
      <c r="DLP272" s="41"/>
      <c r="DLQ272" s="42"/>
      <c r="DLR272" s="42"/>
      <c r="DLS272" s="125"/>
      <c r="DLT272" s="44"/>
      <c r="DLU272" s="44"/>
      <c r="DLV272" s="41"/>
      <c r="DLW272" s="42"/>
      <c r="DLX272" s="42"/>
      <c r="DLY272" s="125"/>
      <c r="DLZ272" s="44"/>
      <c r="DMA272" s="44"/>
      <c r="DMB272" s="41"/>
      <c r="DMC272" s="42"/>
      <c r="DMD272" s="42"/>
      <c r="DME272" s="125"/>
      <c r="DMF272" s="44"/>
      <c r="DMG272" s="44"/>
      <c r="DMH272" s="41"/>
      <c r="DMI272" s="42"/>
      <c r="DMJ272" s="42"/>
      <c r="DMK272" s="125"/>
      <c r="DML272" s="44"/>
      <c r="DMM272" s="44"/>
      <c r="DMN272" s="41"/>
      <c r="DMO272" s="42"/>
      <c r="DMP272" s="42"/>
      <c r="DMQ272" s="125"/>
      <c r="DMR272" s="44"/>
      <c r="DMS272" s="44"/>
      <c r="DMT272" s="41"/>
      <c r="DMU272" s="42"/>
      <c r="DMV272" s="42"/>
      <c r="DMW272" s="125"/>
      <c r="DMX272" s="44"/>
      <c r="DMY272" s="44"/>
      <c r="DMZ272" s="41"/>
      <c r="DNA272" s="42"/>
      <c r="DNB272" s="42"/>
      <c r="DNC272" s="125"/>
      <c r="DND272" s="44"/>
      <c r="DNE272" s="44"/>
      <c r="DNF272" s="41"/>
      <c r="DNG272" s="42"/>
      <c r="DNH272" s="42"/>
      <c r="DNI272" s="125"/>
      <c r="DNJ272" s="44"/>
      <c r="DNK272" s="44"/>
      <c r="DNL272" s="41"/>
      <c r="DNM272" s="42"/>
      <c r="DNN272" s="42"/>
      <c r="DNO272" s="125"/>
      <c r="DNP272" s="44"/>
      <c r="DNQ272" s="44"/>
      <c r="DNR272" s="41"/>
      <c r="DNS272" s="42"/>
      <c r="DNT272" s="42"/>
      <c r="DNU272" s="125"/>
      <c r="DNV272" s="44"/>
      <c r="DNW272" s="44"/>
      <c r="DNX272" s="41"/>
      <c r="DNY272" s="42"/>
      <c r="DNZ272" s="42"/>
      <c r="DOA272" s="125"/>
      <c r="DOB272" s="44"/>
      <c r="DOC272" s="44"/>
      <c r="DOD272" s="41"/>
      <c r="DOE272" s="42"/>
      <c r="DOF272" s="42"/>
      <c r="DOG272" s="125"/>
      <c r="DOH272" s="44"/>
      <c r="DOI272" s="44"/>
      <c r="DOJ272" s="41"/>
      <c r="DOK272" s="42"/>
      <c r="DOL272" s="42"/>
      <c r="DOM272" s="125"/>
      <c r="DON272" s="44"/>
      <c r="DOO272" s="44"/>
      <c r="DOP272" s="41"/>
      <c r="DOQ272" s="42"/>
      <c r="DOR272" s="42"/>
      <c r="DOS272" s="125"/>
      <c r="DOT272" s="44"/>
      <c r="DOU272" s="44"/>
      <c r="DOV272" s="41"/>
      <c r="DOW272" s="42"/>
      <c r="DOX272" s="42"/>
      <c r="DOY272" s="125"/>
      <c r="DOZ272" s="44"/>
      <c r="DPA272" s="44"/>
      <c r="DPB272" s="41"/>
      <c r="DPC272" s="42"/>
      <c r="DPD272" s="42"/>
      <c r="DPE272" s="125"/>
      <c r="DPF272" s="44"/>
      <c r="DPG272" s="44"/>
      <c r="DPH272" s="41"/>
      <c r="DPI272" s="42"/>
      <c r="DPJ272" s="42"/>
      <c r="DPK272" s="125"/>
      <c r="DPL272" s="44"/>
      <c r="DPM272" s="44"/>
      <c r="DPN272" s="41"/>
      <c r="DPO272" s="42"/>
      <c r="DPP272" s="42"/>
      <c r="DPQ272" s="125"/>
      <c r="DPR272" s="44"/>
      <c r="DPS272" s="44"/>
      <c r="DPT272" s="41"/>
      <c r="DPU272" s="42"/>
      <c r="DPV272" s="42"/>
      <c r="DPW272" s="125"/>
      <c r="DPX272" s="44"/>
      <c r="DPY272" s="44"/>
      <c r="DPZ272" s="41"/>
      <c r="DQA272" s="42"/>
      <c r="DQB272" s="42"/>
      <c r="DQC272" s="125"/>
      <c r="DQD272" s="44"/>
      <c r="DQE272" s="44"/>
      <c r="DQF272" s="41"/>
      <c r="DQG272" s="42"/>
      <c r="DQH272" s="42"/>
      <c r="DQI272" s="125"/>
      <c r="DQJ272" s="44"/>
      <c r="DQK272" s="44"/>
      <c r="DQL272" s="41"/>
      <c r="DQM272" s="42"/>
      <c r="DQN272" s="42"/>
      <c r="DQO272" s="125"/>
      <c r="DQP272" s="44"/>
      <c r="DQQ272" s="44"/>
      <c r="DQR272" s="41"/>
      <c r="DQS272" s="42"/>
      <c r="DQT272" s="42"/>
      <c r="DQU272" s="125"/>
      <c r="DQV272" s="44"/>
      <c r="DQW272" s="44"/>
      <c r="DQX272" s="41"/>
      <c r="DQY272" s="42"/>
      <c r="DQZ272" s="42"/>
      <c r="DRA272" s="125"/>
      <c r="DRB272" s="44"/>
      <c r="DRC272" s="44"/>
      <c r="DRD272" s="41"/>
      <c r="DRE272" s="42"/>
      <c r="DRF272" s="42"/>
      <c r="DRG272" s="125"/>
      <c r="DRH272" s="44"/>
      <c r="DRI272" s="44"/>
      <c r="DRJ272" s="41"/>
      <c r="DRK272" s="42"/>
      <c r="DRL272" s="42"/>
      <c r="DRM272" s="125"/>
      <c r="DRN272" s="44"/>
      <c r="DRO272" s="44"/>
      <c r="DRP272" s="41"/>
      <c r="DRQ272" s="42"/>
      <c r="DRR272" s="42"/>
      <c r="DRS272" s="125"/>
      <c r="DRT272" s="44"/>
      <c r="DRU272" s="44"/>
      <c r="DRV272" s="41"/>
      <c r="DRW272" s="42"/>
      <c r="DRX272" s="42"/>
      <c r="DRY272" s="125"/>
      <c r="DRZ272" s="44"/>
      <c r="DSA272" s="44"/>
      <c r="DSB272" s="41"/>
      <c r="DSC272" s="42"/>
      <c r="DSD272" s="42"/>
      <c r="DSE272" s="125"/>
      <c r="DSF272" s="44"/>
      <c r="DSG272" s="44"/>
      <c r="DSH272" s="41"/>
      <c r="DSI272" s="42"/>
      <c r="DSJ272" s="42"/>
      <c r="DSK272" s="125"/>
      <c r="DSL272" s="44"/>
      <c r="DSM272" s="44"/>
      <c r="DSN272" s="41"/>
      <c r="DSO272" s="42"/>
      <c r="DSP272" s="42"/>
      <c r="DSQ272" s="125"/>
      <c r="DSR272" s="44"/>
      <c r="DSS272" s="44"/>
      <c r="DST272" s="41"/>
      <c r="DSU272" s="42"/>
      <c r="DSV272" s="42"/>
      <c r="DSW272" s="125"/>
      <c r="DSX272" s="44"/>
      <c r="DSY272" s="44"/>
      <c r="DSZ272" s="41"/>
      <c r="DTA272" s="42"/>
      <c r="DTB272" s="42"/>
      <c r="DTC272" s="125"/>
      <c r="DTD272" s="44"/>
      <c r="DTE272" s="44"/>
      <c r="DTF272" s="41"/>
      <c r="DTG272" s="42"/>
      <c r="DTH272" s="42"/>
      <c r="DTI272" s="125"/>
      <c r="DTJ272" s="44"/>
      <c r="DTK272" s="44"/>
      <c r="DTL272" s="41"/>
      <c r="DTM272" s="42"/>
      <c r="DTN272" s="42"/>
      <c r="DTO272" s="125"/>
      <c r="DTP272" s="44"/>
      <c r="DTQ272" s="44"/>
      <c r="DTR272" s="41"/>
      <c r="DTS272" s="42"/>
      <c r="DTT272" s="42"/>
      <c r="DTU272" s="125"/>
      <c r="DTV272" s="44"/>
      <c r="DTW272" s="44"/>
      <c r="DTX272" s="41"/>
      <c r="DTY272" s="42"/>
      <c r="DTZ272" s="42"/>
      <c r="DUA272" s="125"/>
      <c r="DUB272" s="44"/>
      <c r="DUC272" s="44"/>
      <c r="DUD272" s="41"/>
      <c r="DUE272" s="42"/>
      <c r="DUF272" s="42"/>
      <c r="DUG272" s="125"/>
      <c r="DUH272" s="44"/>
      <c r="DUI272" s="44"/>
      <c r="DUJ272" s="41"/>
      <c r="DUK272" s="42"/>
      <c r="DUL272" s="42"/>
      <c r="DUM272" s="125"/>
      <c r="DUN272" s="44"/>
      <c r="DUO272" s="44"/>
      <c r="DUP272" s="41"/>
      <c r="DUQ272" s="42"/>
      <c r="DUR272" s="42"/>
      <c r="DUS272" s="125"/>
      <c r="DUT272" s="44"/>
      <c r="DUU272" s="44"/>
      <c r="DUV272" s="41"/>
      <c r="DUW272" s="42"/>
      <c r="DUX272" s="42"/>
      <c r="DUY272" s="125"/>
      <c r="DUZ272" s="44"/>
      <c r="DVA272" s="44"/>
      <c r="DVB272" s="41"/>
      <c r="DVC272" s="42"/>
      <c r="DVD272" s="42"/>
      <c r="DVE272" s="125"/>
      <c r="DVF272" s="44"/>
      <c r="DVG272" s="44"/>
      <c r="DVH272" s="41"/>
      <c r="DVI272" s="42"/>
      <c r="DVJ272" s="42"/>
      <c r="DVK272" s="125"/>
      <c r="DVL272" s="44"/>
      <c r="DVM272" s="44"/>
      <c r="DVN272" s="41"/>
      <c r="DVO272" s="42"/>
      <c r="DVP272" s="42"/>
      <c r="DVQ272" s="125"/>
      <c r="DVR272" s="44"/>
      <c r="DVS272" s="44"/>
      <c r="DVT272" s="41"/>
      <c r="DVU272" s="42"/>
      <c r="DVV272" s="42"/>
      <c r="DVW272" s="125"/>
      <c r="DVX272" s="44"/>
      <c r="DVY272" s="44"/>
      <c r="DVZ272" s="41"/>
      <c r="DWA272" s="42"/>
      <c r="DWB272" s="42"/>
      <c r="DWC272" s="125"/>
      <c r="DWD272" s="44"/>
      <c r="DWE272" s="44"/>
      <c r="DWF272" s="41"/>
      <c r="DWG272" s="42"/>
      <c r="DWH272" s="42"/>
      <c r="DWI272" s="125"/>
      <c r="DWJ272" s="44"/>
      <c r="DWK272" s="44"/>
      <c r="DWL272" s="41"/>
      <c r="DWM272" s="42"/>
      <c r="DWN272" s="42"/>
      <c r="DWO272" s="125"/>
      <c r="DWP272" s="44"/>
      <c r="DWQ272" s="44"/>
      <c r="DWR272" s="41"/>
      <c r="DWS272" s="42"/>
      <c r="DWT272" s="42"/>
      <c r="DWU272" s="125"/>
      <c r="DWV272" s="44"/>
      <c r="DWW272" s="44"/>
      <c r="DWX272" s="41"/>
      <c r="DWY272" s="42"/>
      <c r="DWZ272" s="42"/>
      <c r="DXA272" s="125"/>
      <c r="DXB272" s="44"/>
      <c r="DXC272" s="44"/>
      <c r="DXD272" s="41"/>
      <c r="DXE272" s="42"/>
      <c r="DXF272" s="42"/>
      <c r="DXG272" s="125"/>
      <c r="DXH272" s="44"/>
      <c r="DXI272" s="44"/>
      <c r="DXJ272" s="41"/>
      <c r="DXK272" s="42"/>
      <c r="DXL272" s="42"/>
      <c r="DXM272" s="125"/>
      <c r="DXN272" s="44"/>
      <c r="DXO272" s="44"/>
      <c r="DXP272" s="41"/>
      <c r="DXQ272" s="42"/>
      <c r="DXR272" s="42"/>
      <c r="DXS272" s="125"/>
      <c r="DXT272" s="44"/>
      <c r="DXU272" s="44"/>
      <c r="DXV272" s="41"/>
      <c r="DXW272" s="42"/>
      <c r="DXX272" s="42"/>
      <c r="DXY272" s="125"/>
      <c r="DXZ272" s="44"/>
      <c r="DYA272" s="44"/>
      <c r="DYB272" s="41"/>
      <c r="DYC272" s="42"/>
      <c r="DYD272" s="42"/>
      <c r="DYE272" s="125"/>
      <c r="DYF272" s="44"/>
      <c r="DYG272" s="44"/>
      <c r="DYH272" s="41"/>
      <c r="DYI272" s="42"/>
      <c r="DYJ272" s="42"/>
      <c r="DYK272" s="125"/>
      <c r="DYL272" s="44"/>
      <c r="DYM272" s="44"/>
      <c r="DYN272" s="41"/>
      <c r="DYO272" s="42"/>
      <c r="DYP272" s="42"/>
      <c r="DYQ272" s="125"/>
      <c r="DYR272" s="44"/>
      <c r="DYS272" s="44"/>
      <c r="DYT272" s="41"/>
      <c r="DYU272" s="42"/>
      <c r="DYV272" s="42"/>
      <c r="DYW272" s="125"/>
      <c r="DYX272" s="44"/>
      <c r="DYY272" s="44"/>
      <c r="DYZ272" s="41"/>
      <c r="DZA272" s="42"/>
      <c r="DZB272" s="42"/>
      <c r="DZC272" s="125"/>
      <c r="DZD272" s="44"/>
      <c r="DZE272" s="44"/>
      <c r="DZF272" s="41"/>
      <c r="DZG272" s="42"/>
      <c r="DZH272" s="42"/>
      <c r="DZI272" s="125"/>
      <c r="DZJ272" s="44"/>
      <c r="DZK272" s="44"/>
      <c r="DZL272" s="41"/>
      <c r="DZM272" s="42"/>
      <c r="DZN272" s="42"/>
      <c r="DZO272" s="125"/>
      <c r="DZP272" s="44"/>
      <c r="DZQ272" s="44"/>
      <c r="DZR272" s="41"/>
      <c r="DZS272" s="42"/>
      <c r="DZT272" s="42"/>
      <c r="DZU272" s="125"/>
      <c r="DZV272" s="44"/>
      <c r="DZW272" s="44"/>
      <c r="DZX272" s="41"/>
      <c r="DZY272" s="42"/>
      <c r="DZZ272" s="42"/>
      <c r="EAA272" s="125"/>
      <c r="EAB272" s="44"/>
      <c r="EAC272" s="44"/>
      <c r="EAD272" s="41"/>
      <c r="EAE272" s="42"/>
      <c r="EAF272" s="42"/>
      <c r="EAG272" s="125"/>
      <c r="EAH272" s="44"/>
      <c r="EAI272" s="44"/>
      <c r="EAJ272" s="41"/>
      <c r="EAK272" s="42"/>
      <c r="EAL272" s="42"/>
      <c r="EAM272" s="125"/>
      <c r="EAN272" s="44"/>
      <c r="EAO272" s="44"/>
      <c r="EAP272" s="41"/>
      <c r="EAQ272" s="42"/>
      <c r="EAR272" s="42"/>
      <c r="EAS272" s="125"/>
      <c r="EAT272" s="44"/>
      <c r="EAU272" s="44"/>
      <c r="EAV272" s="41"/>
      <c r="EAW272" s="42"/>
      <c r="EAX272" s="42"/>
      <c r="EAY272" s="125"/>
      <c r="EAZ272" s="44"/>
      <c r="EBA272" s="44"/>
      <c r="EBB272" s="41"/>
      <c r="EBC272" s="42"/>
      <c r="EBD272" s="42"/>
      <c r="EBE272" s="125"/>
      <c r="EBF272" s="44"/>
      <c r="EBG272" s="44"/>
      <c r="EBH272" s="41"/>
      <c r="EBI272" s="42"/>
      <c r="EBJ272" s="42"/>
      <c r="EBK272" s="125"/>
      <c r="EBL272" s="44"/>
      <c r="EBM272" s="44"/>
      <c r="EBN272" s="41"/>
      <c r="EBO272" s="42"/>
      <c r="EBP272" s="42"/>
      <c r="EBQ272" s="125"/>
      <c r="EBR272" s="44"/>
      <c r="EBS272" s="44"/>
      <c r="EBT272" s="41"/>
      <c r="EBU272" s="42"/>
      <c r="EBV272" s="42"/>
      <c r="EBW272" s="125"/>
      <c r="EBX272" s="44"/>
      <c r="EBY272" s="44"/>
      <c r="EBZ272" s="41"/>
      <c r="ECA272" s="42"/>
      <c r="ECB272" s="42"/>
      <c r="ECC272" s="125"/>
      <c r="ECD272" s="44"/>
      <c r="ECE272" s="44"/>
      <c r="ECF272" s="41"/>
      <c r="ECG272" s="42"/>
      <c r="ECH272" s="42"/>
      <c r="ECI272" s="125"/>
      <c r="ECJ272" s="44"/>
      <c r="ECK272" s="44"/>
      <c r="ECL272" s="41"/>
      <c r="ECM272" s="42"/>
      <c r="ECN272" s="42"/>
      <c r="ECO272" s="125"/>
      <c r="ECP272" s="44"/>
      <c r="ECQ272" s="44"/>
      <c r="ECR272" s="41"/>
      <c r="ECS272" s="42"/>
      <c r="ECT272" s="42"/>
      <c r="ECU272" s="125"/>
      <c r="ECV272" s="44"/>
      <c r="ECW272" s="44"/>
      <c r="ECX272" s="41"/>
      <c r="ECY272" s="42"/>
      <c r="ECZ272" s="42"/>
      <c r="EDA272" s="125"/>
      <c r="EDB272" s="44"/>
      <c r="EDC272" s="44"/>
      <c r="EDD272" s="41"/>
      <c r="EDE272" s="42"/>
      <c r="EDF272" s="42"/>
      <c r="EDG272" s="125"/>
      <c r="EDH272" s="44"/>
      <c r="EDI272" s="44"/>
      <c r="EDJ272" s="41"/>
      <c r="EDK272" s="42"/>
      <c r="EDL272" s="42"/>
      <c r="EDM272" s="125"/>
      <c r="EDN272" s="44"/>
      <c r="EDO272" s="44"/>
      <c r="EDP272" s="41"/>
      <c r="EDQ272" s="42"/>
      <c r="EDR272" s="42"/>
      <c r="EDS272" s="125"/>
      <c r="EDT272" s="44"/>
      <c r="EDU272" s="44"/>
      <c r="EDV272" s="41"/>
      <c r="EDW272" s="42"/>
      <c r="EDX272" s="42"/>
      <c r="EDY272" s="125"/>
      <c r="EDZ272" s="44"/>
      <c r="EEA272" s="44"/>
      <c r="EEB272" s="41"/>
      <c r="EEC272" s="42"/>
      <c r="EED272" s="42"/>
      <c r="EEE272" s="125"/>
      <c r="EEF272" s="44"/>
      <c r="EEG272" s="44"/>
      <c r="EEH272" s="41"/>
      <c r="EEI272" s="42"/>
      <c r="EEJ272" s="42"/>
      <c r="EEK272" s="125"/>
      <c r="EEL272" s="44"/>
      <c r="EEM272" s="44"/>
      <c r="EEN272" s="41"/>
      <c r="EEO272" s="42"/>
      <c r="EEP272" s="42"/>
      <c r="EEQ272" s="125"/>
      <c r="EER272" s="44"/>
      <c r="EES272" s="44"/>
      <c r="EET272" s="41"/>
      <c r="EEU272" s="42"/>
      <c r="EEV272" s="42"/>
      <c r="EEW272" s="125"/>
      <c r="EEX272" s="44"/>
      <c r="EEY272" s="44"/>
      <c r="EEZ272" s="41"/>
      <c r="EFA272" s="42"/>
      <c r="EFB272" s="42"/>
      <c r="EFC272" s="125"/>
      <c r="EFD272" s="44"/>
      <c r="EFE272" s="44"/>
      <c r="EFF272" s="41"/>
      <c r="EFG272" s="42"/>
      <c r="EFH272" s="42"/>
      <c r="EFI272" s="125"/>
      <c r="EFJ272" s="44"/>
      <c r="EFK272" s="44"/>
      <c r="EFL272" s="41"/>
      <c r="EFM272" s="42"/>
      <c r="EFN272" s="42"/>
      <c r="EFO272" s="125"/>
      <c r="EFP272" s="44"/>
      <c r="EFQ272" s="44"/>
      <c r="EFR272" s="41"/>
      <c r="EFS272" s="42"/>
      <c r="EFT272" s="42"/>
      <c r="EFU272" s="125"/>
      <c r="EFV272" s="44"/>
      <c r="EFW272" s="44"/>
      <c r="EFX272" s="41"/>
      <c r="EFY272" s="42"/>
      <c r="EFZ272" s="42"/>
      <c r="EGA272" s="125"/>
      <c r="EGB272" s="44"/>
      <c r="EGC272" s="44"/>
      <c r="EGD272" s="41"/>
      <c r="EGE272" s="42"/>
      <c r="EGF272" s="42"/>
      <c r="EGG272" s="125"/>
      <c r="EGH272" s="44"/>
      <c r="EGI272" s="44"/>
      <c r="EGJ272" s="41"/>
      <c r="EGK272" s="42"/>
      <c r="EGL272" s="42"/>
      <c r="EGM272" s="125"/>
      <c r="EGN272" s="44"/>
      <c r="EGO272" s="44"/>
      <c r="EGP272" s="41"/>
      <c r="EGQ272" s="42"/>
      <c r="EGR272" s="42"/>
      <c r="EGS272" s="125"/>
      <c r="EGT272" s="44"/>
      <c r="EGU272" s="44"/>
      <c r="EGV272" s="41"/>
      <c r="EGW272" s="42"/>
      <c r="EGX272" s="42"/>
      <c r="EGY272" s="125"/>
      <c r="EGZ272" s="44"/>
      <c r="EHA272" s="44"/>
      <c r="EHB272" s="41"/>
      <c r="EHC272" s="42"/>
      <c r="EHD272" s="42"/>
      <c r="EHE272" s="125"/>
      <c r="EHF272" s="44"/>
      <c r="EHG272" s="44"/>
      <c r="EHH272" s="41"/>
      <c r="EHI272" s="42"/>
      <c r="EHJ272" s="42"/>
      <c r="EHK272" s="125"/>
      <c r="EHL272" s="44"/>
      <c r="EHM272" s="44"/>
      <c r="EHN272" s="41"/>
      <c r="EHO272" s="42"/>
      <c r="EHP272" s="42"/>
      <c r="EHQ272" s="125"/>
      <c r="EHR272" s="44"/>
      <c r="EHS272" s="44"/>
      <c r="EHT272" s="41"/>
      <c r="EHU272" s="42"/>
      <c r="EHV272" s="42"/>
      <c r="EHW272" s="125"/>
      <c r="EHX272" s="44"/>
      <c r="EHY272" s="44"/>
      <c r="EHZ272" s="41"/>
      <c r="EIA272" s="42"/>
      <c r="EIB272" s="42"/>
      <c r="EIC272" s="125"/>
      <c r="EID272" s="44"/>
      <c r="EIE272" s="44"/>
      <c r="EIF272" s="41"/>
      <c r="EIG272" s="42"/>
      <c r="EIH272" s="42"/>
      <c r="EII272" s="125"/>
      <c r="EIJ272" s="44"/>
      <c r="EIK272" s="44"/>
      <c r="EIL272" s="41"/>
      <c r="EIM272" s="42"/>
      <c r="EIN272" s="42"/>
      <c r="EIO272" s="125"/>
      <c r="EIP272" s="44"/>
      <c r="EIQ272" s="44"/>
      <c r="EIR272" s="41"/>
      <c r="EIS272" s="42"/>
      <c r="EIT272" s="42"/>
      <c r="EIU272" s="125"/>
      <c r="EIV272" s="44"/>
      <c r="EIW272" s="44"/>
      <c r="EIX272" s="41"/>
      <c r="EIY272" s="42"/>
      <c r="EIZ272" s="42"/>
      <c r="EJA272" s="125"/>
      <c r="EJB272" s="44"/>
      <c r="EJC272" s="44"/>
      <c r="EJD272" s="41"/>
      <c r="EJE272" s="42"/>
      <c r="EJF272" s="42"/>
      <c r="EJG272" s="125"/>
      <c r="EJH272" s="44"/>
      <c r="EJI272" s="44"/>
      <c r="EJJ272" s="41"/>
      <c r="EJK272" s="42"/>
      <c r="EJL272" s="42"/>
      <c r="EJM272" s="125"/>
      <c r="EJN272" s="44"/>
      <c r="EJO272" s="44"/>
      <c r="EJP272" s="41"/>
      <c r="EJQ272" s="42"/>
      <c r="EJR272" s="42"/>
      <c r="EJS272" s="125"/>
      <c r="EJT272" s="44"/>
      <c r="EJU272" s="44"/>
      <c r="EJV272" s="41"/>
      <c r="EJW272" s="42"/>
      <c r="EJX272" s="42"/>
      <c r="EJY272" s="125"/>
      <c r="EJZ272" s="44"/>
      <c r="EKA272" s="44"/>
      <c r="EKB272" s="41"/>
      <c r="EKC272" s="42"/>
      <c r="EKD272" s="42"/>
      <c r="EKE272" s="125"/>
      <c r="EKF272" s="44"/>
      <c r="EKG272" s="44"/>
      <c r="EKH272" s="41"/>
      <c r="EKI272" s="42"/>
      <c r="EKJ272" s="42"/>
      <c r="EKK272" s="125"/>
      <c r="EKL272" s="44"/>
      <c r="EKM272" s="44"/>
      <c r="EKN272" s="41"/>
      <c r="EKO272" s="42"/>
      <c r="EKP272" s="42"/>
      <c r="EKQ272" s="125"/>
      <c r="EKR272" s="44"/>
      <c r="EKS272" s="44"/>
      <c r="EKT272" s="41"/>
      <c r="EKU272" s="42"/>
      <c r="EKV272" s="42"/>
      <c r="EKW272" s="125"/>
      <c r="EKX272" s="44"/>
      <c r="EKY272" s="44"/>
      <c r="EKZ272" s="41"/>
      <c r="ELA272" s="42"/>
      <c r="ELB272" s="42"/>
      <c r="ELC272" s="125"/>
      <c r="ELD272" s="44"/>
      <c r="ELE272" s="44"/>
      <c r="ELF272" s="41"/>
      <c r="ELG272" s="42"/>
      <c r="ELH272" s="42"/>
      <c r="ELI272" s="125"/>
      <c r="ELJ272" s="44"/>
      <c r="ELK272" s="44"/>
      <c r="ELL272" s="41"/>
      <c r="ELM272" s="42"/>
      <c r="ELN272" s="42"/>
      <c r="ELO272" s="125"/>
      <c r="ELP272" s="44"/>
      <c r="ELQ272" s="44"/>
      <c r="ELR272" s="41"/>
      <c r="ELS272" s="42"/>
      <c r="ELT272" s="42"/>
      <c r="ELU272" s="125"/>
      <c r="ELV272" s="44"/>
      <c r="ELW272" s="44"/>
      <c r="ELX272" s="41"/>
      <c r="ELY272" s="42"/>
      <c r="ELZ272" s="42"/>
      <c r="EMA272" s="125"/>
      <c r="EMB272" s="44"/>
      <c r="EMC272" s="44"/>
      <c r="EMD272" s="41"/>
      <c r="EME272" s="42"/>
      <c r="EMF272" s="42"/>
      <c r="EMG272" s="125"/>
      <c r="EMH272" s="44"/>
      <c r="EMI272" s="44"/>
      <c r="EMJ272" s="41"/>
      <c r="EMK272" s="42"/>
      <c r="EML272" s="42"/>
      <c r="EMM272" s="125"/>
      <c r="EMN272" s="44"/>
      <c r="EMO272" s="44"/>
      <c r="EMP272" s="41"/>
      <c r="EMQ272" s="42"/>
      <c r="EMR272" s="42"/>
      <c r="EMS272" s="125"/>
      <c r="EMT272" s="44"/>
      <c r="EMU272" s="44"/>
      <c r="EMV272" s="41"/>
      <c r="EMW272" s="42"/>
      <c r="EMX272" s="42"/>
      <c r="EMY272" s="125"/>
      <c r="EMZ272" s="44"/>
      <c r="ENA272" s="44"/>
      <c r="ENB272" s="41"/>
      <c r="ENC272" s="42"/>
      <c r="END272" s="42"/>
      <c r="ENE272" s="125"/>
      <c r="ENF272" s="44"/>
      <c r="ENG272" s="44"/>
      <c r="ENH272" s="41"/>
      <c r="ENI272" s="42"/>
      <c r="ENJ272" s="42"/>
      <c r="ENK272" s="125"/>
      <c r="ENL272" s="44"/>
      <c r="ENM272" s="44"/>
      <c r="ENN272" s="41"/>
      <c r="ENO272" s="42"/>
      <c r="ENP272" s="42"/>
      <c r="ENQ272" s="125"/>
      <c r="ENR272" s="44"/>
      <c r="ENS272" s="44"/>
      <c r="ENT272" s="41"/>
      <c r="ENU272" s="42"/>
      <c r="ENV272" s="42"/>
      <c r="ENW272" s="125"/>
      <c r="ENX272" s="44"/>
      <c r="ENY272" s="44"/>
      <c r="ENZ272" s="41"/>
      <c r="EOA272" s="42"/>
      <c r="EOB272" s="42"/>
      <c r="EOC272" s="125"/>
      <c r="EOD272" s="44"/>
      <c r="EOE272" s="44"/>
      <c r="EOF272" s="41"/>
      <c r="EOG272" s="42"/>
      <c r="EOH272" s="42"/>
      <c r="EOI272" s="125"/>
      <c r="EOJ272" s="44"/>
      <c r="EOK272" s="44"/>
      <c r="EOL272" s="41"/>
      <c r="EOM272" s="42"/>
      <c r="EON272" s="42"/>
      <c r="EOO272" s="125"/>
      <c r="EOP272" s="44"/>
      <c r="EOQ272" s="44"/>
      <c r="EOR272" s="41"/>
      <c r="EOS272" s="42"/>
      <c r="EOT272" s="42"/>
      <c r="EOU272" s="125"/>
      <c r="EOV272" s="44"/>
      <c r="EOW272" s="44"/>
      <c r="EOX272" s="41"/>
      <c r="EOY272" s="42"/>
      <c r="EOZ272" s="42"/>
      <c r="EPA272" s="125"/>
      <c r="EPB272" s="44"/>
      <c r="EPC272" s="44"/>
      <c r="EPD272" s="41"/>
      <c r="EPE272" s="42"/>
      <c r="EPF272" s="42"/>
      <c r="EPG272" s="125"/>
      <c r="EPH272" s="44"/>
      <c r="EPI272" s="44"/>
      <c r="EPJ272" s="41"/>
      <c r="EPK272" s="42"/>
      <c r="EPL272" s="42"/>
      <c r="EPM272" s="125"/>
      <c r="EPN272" s="44"/>
      <c r="EPO272" s="44"/>
      <c r="EPP272" s="41"/>
      <c r="EPQ272" s="42"/>
      <c r="EPR272" s="42"/>
      <c r="EPS272" s="125"/>
      <c r="EPT272" s="44"/>
      <c r="EPU272" s="44"/>
      <c r="EPV272" s="41"/>
      <c r="EPW272" s="42"/>
      <c r="EPX272" s="42"/>
      <c r="EPY272" s="125"/>
      <c r="EPZ272" s="44"/>
      <c r="EQA272" s="44"/>
      <c r="EQB272" s="41"/>
      <c r="EQC272" s="42"/>
      <c r="EQD272" s="42"/>
      <c r="EQE272" s="125"/>
      <c r="EQF272" s="44"/>
      <c r="EQG272" s="44"/>
      <c r="EQH272" s="41"/>
      <c r="EQI272" s="42"/>
      <c r="EQJ272" s="42"/>
      <c r="EQK272" s="125"/>
      <c r="EQL272" s="44"/>
      <c r="EQM272" s="44"/>
      <c r="EQN272" s="41"/>
      <c r="EQO272" s="42"/>
      <c r="EQP272" s="42"/>
      <c r="EQQ272" s="125"/>
      <c r="EQR272" s="44"/>
      <c r="EQS272" s="44"/>
      <c r="EQT272" s="41"/>
      <c r="EQU272" s="42"/>
      <c r="EQV272" s="42"/>
      <c r="EQW272" s="125"/>
      <c r="EQX272" s="44"/>
      <c r="EQY272" s="44"/>
      <c r="EQZ272" s="41"/>
      <c r="ERA272" s="42"/>
      <c r="ERB272" s="42"/>
      <c r="ERC272" s="125"/>
      <c r="ERD272" s="44"/>
      <c r="ERE272" s="44"/>
      <c r="ERF272" s="41"/>
      <c r="ERG272" s="42"/>
      <c r="ERH272" s="42"/>
      <c r="ERI272" s="125"/>
      <c r="ERJ272" s="44"/>
      <c r="ERK272" s="44"/>
      <c r="ERL272" s="41"/>
      <c r="ERM272" s="42"/>
      <c r="ERN272" s="42"/>
      <c r="ERO272" s="125"/>
      <c r="ERP272" s="44"/>
      <c r="ERQ272" s="44"/>
      <c r="ERR272" s="41"/>
      <c r="ERS272" s="42"/>
      <c r="ERT272" s="42"/>
      <c r="ERU272" s="125"/>
      <c r="ERV272" s="44"/>
      <c r="ERW272" s="44"/>
      <c r="ERX272" s="41"/>
      <c r="ERY272" s="42"/>
      <c r="ERZ272" s="42"/>
      <c r="ESA272" s="125"/>
      <c r="ESB272" s="44"/>
      <c r="ESC272" s="44"/>
      <c r="ESD272" s="41"/>
      <c r="ESE272" s="42"/>
      <c r="ESF272" s="42"/>
      <c r="ESG272" s="125"/>
      <c r="ESH272" s="44"/>
      <c r="ESI272" s="44"/>
      <c r="ESJ272" s="41"/>
      <c r="ESK272" s="42"/>
      <c r="ESL272" s="42"/>
      <c r="ESM272" s="125"/>
      <c r="ESN272" s="44"/>
      <c r="ESO272" s="44"/>
      <c r="ESP272" s="41"/>
      <c r="ESQ272" s="42"/>
      <c r="ESR272" s="42"/>
      <c r="ESS272" s="125"/>
      <c r="EST272" s="44"/>
      <c r="ESU272" s="44"/>
      <c r="ESV272" s="41"/>
      <c r="ESW272" s="42"/>
      <c r="ESX272" s="42"/>
      <c r="ESY272" s="125"/>
      <c r="ESZ272" s="44"/>
      <c r="ETA272" s="44"/>
      <c r="ETB272" s="41"/>
      <c r="ETC272" s="42"/>
      <c r="ETD272" s="42"/>
      <c r="ETE272" s="125"/>
      <c r="ETF272" s="44"/>
      <c r="ETG272" s="44"/>
      <c r="ETH272" s="41"/>
      <c r="ETI272" s="42"/>
      <c r="ETJ272" s="42"/>
      <c r="ETK272" s="125"/>
      <c r="ETL272" s="44"/>
      <c r="ETM272" s="44"/>
      <c r="ETN272" s="41"/>
      <c r="ETO272" s="42"/>
      <c r="ETP272" s="42"/>
      <c r="ETQ272" s="125"/>
      <c r="ETR272" s="44"/>
      <c r="ETS272" s="44"/>
      <c r="ETT272" s="41"/>
      <c r="ETU272" s="42"/>
      <c r="ETV272" s="42"/>
      <c r="ETW272" s="125"/>
      <c r="ETX272" s="44"/>
      <c r="ETY272" s="44"/>
      <c r="ETZ272" s="41"/>
      <c r="EUA272" s="42"/>
      <c r="EUB272" s="42"/>
      <c r="EUC272" s="125"/>
      <c r="EUD272" s="44"/>
      <c r="EUE272" s="44"/>
      <c r="EUF272" s="41"/>
      <c r="EUG272" s="42"/>
      <c r="EUH272" s="42"/>
      <c r="EUI272" s="125"/>
      <c r="EUJ272" s="44"/>
      <c r="EUK272" s="44"/>
      <c r="EUL272" s="41"/>
      <c r="EUM272" s="42"/>
      <c r="EUN272" s="42"/>
      <c r="EUO272" s="125"/>
      <c r="EUP272" s="44"/>
      <c r="EUQ272" s="44"/>
      <c r="EUR272" s="41"/>
      <c r="EUS272" s="42"/>
      <c r="EUT272" s="42"/>
      <c r="EUU272" s="125"/>
      <c r="EUV272" s="44"/>
      <c r="EUW272" s="44"/>
      <c r="EUX272" s="41"/>
      <c r="EUY272" s="42"/>
      <c r="EUZ272" s="42"/>
      <c r="EVA272" s="125"/>
      <c r="EVB272" s="44"/>
      <c r="EVC272" s="44"/>
      <c r="EVD272" s="41"/>
      <c r="EVE272" s="42"/>
      <c r="EVF272" s="42"/>
      <c r="EVG272" s="125"/>
      <c r="EVH272" s="44"/>
      <c r="EVI272" s="44"/>
      <c r="EVJ272" s="41"/>
      <c r="EVK272" s="42"/>
      <c r="EVL272" s="42"/>
      <c r="EVM272" s="125"/>
      <c r="EVN272" s="44"/>
      <c r="EVO272" s="44"/>
      <c r="EVP272" s="41"/>
      <c r="EVQ272" s="42"/>
      <c r="EVR272" s="42"/>
      <c r="EVS272" s="125"/>
      <c r="EVT272" s="44"/>
      <c r="EVU272" s="44"/>
      <c r="EVV272" s="41"/>
      <c r="EVW272" s="42"/>
      <c r="EVX272" s="42"/>
      <c r="EVY272" s="125"/>
      <c r="EVZ272" s="44"/>
      <c r="EWA272" s="44"/>
      <c r="EWB272" s="41"/>
      <c r="EWC272" s="42"/>
      <c r="EWD272" s="42"/>
      <c r="EWE272" s="125"/>
      <c r="EWF272" s="44"/>
      <c r="EWG272" s="44"/>
      <c r="EWH272" s="41"/>
      <c r="EWI272" s="42"/>
      <c r="EWJ272" s="42"/>
      <c r="EWK272" s="125"/>
      <c r="EWL272" s="44"/>
      <c r="EWM272" s="44"/>
      <c r="EWN272" s="41"/>
      <c r="EWO272" s="42"/>
      <c r="EWP272" s="42"/>
      <c r="EWQ272" s="125"/>
      <c r="EWR272" s="44"/>
      <c r="EWS272" s="44"/>
      <c r="EWT272" s="41"/>
      <c r="EWU272" s="42"/>
      <c r="EWV272" s="42"/>
      <c r="EWW272" s="125"/>
      <c r="EWX272" s="44"/>
      <c r="EWY272" s="44"/>
      <c r="EWZ272" s="41"/>
      <c r="EXA272" s="42"/>
      <c r="EXB272" s="42"/>
      <c r="EXC272" s="125"/>
      <c r="EXD272" s="44"/>
      <c r="EXE272" s="44"/>
      <c r="EXF272" s="41"/>
      <c r="EXG272" s="42"/>
      <c r="EXH272" s="42"/>
      <c r="EXI272" s="125"/>
      <c r="EXJ272" s="44"/>
      <c r="EXK272" s="44"/>
      <c r="EXL272" s="41"/>
      <c r="EXM272" s="42"/>
      <c r="EXN272" s="42"/>
      <c r="EXO272" s="125"/>
      <c r="EXP272" s="44"/>
      <c r="EXQ272" s="44"/>
      <c r="EXR272" s="41"/>
      <c r="EXS272" s="42"/>
      <c r="EXT272" s="42"/>
      <c r="EXU272" s="125"/>
      <c r="EXV272" s="44"/>
      <c r="EXW272" s="44"/>
      <c r="EXX272" s="41"/>
      <c r="EXY272" s="42"/>
      <c r="EXZ272" s="42"/>
      <c r="EYA272" s="125"/>
      <c r="EYB272" s="44"/>
      <c r="EYC272" s="44"/>
      <c r="EYD272" s="41"/>
      <c r="EYE272" s="42"/>
      <c r="EYF272" s="42"/>
      <c r="EYG272" s="125"/>
      <c r="EYH272" s="44"/>
      <c r="EYI272" s="44"/>
      <c r="EYJ272" s="41"/>
      <c r="EYK272" s="42"/>
      <c r="EYL272" s="42"/>
      <c r="EYM272" s="125"/>
      <c r="EYN272" s="44"/>
      <c r="EYO272" s="44"/>
      <c r="EYP272" s="41"/>
      <c r="EYQ272" s="42"/>
      <c r="EYR272" s="42"/>
      <c r="EYS272" s="125"/>
      <c r="EYT272" s="44"/>
      <c r="EYU272" s="44"/>
      <c r="EYV272" s="41"/>
      <c r="EYW272" s="42"/>
      <c r="EYX272" s="42"/>
      <c r="EYY272" s="125"/>
      <c r="EYZ272" s="44"/>
      <c r="EZA272" s="44"/>
      <c r="EZB272" s="41"/>
      <c r="EZC272" s="42"/>
      <c r="EZD272" s="42"/>
      <c r="EZE272" s="125"/>
      <c r="EZF272" s="44"/>
      <c r="EZG272" s="44"/>
      <c r="EZH272" s="41"/>
      <c r="EZI272" s="42"/>
      <c r="EZJ272" s="42"/>
      <c r="EZK272" s="125"/>
      <c r="EZL272" s="44"/>
      <c r="EZM272" s="44"/>
      <c r="EZN272" s="41"/>
      <c r="EZO272" s="42"/>
      <c r="EZP272" s="42"/>
      <c r="EZQ272" s="125"/>
      <c r="EZR272" s="44"/>
      <c r="EZS272" s="44"/>
      <c r="EZT272" s="41"/>
      <c r="EZU272" s="42"/>
      <c r="EZV272" s="42"/>
      <c r="EZW272" s="125"/>
      <c r="EZX272" s="44"/>
      <c r="EZY272" s="44"/>
      <c r="EZZ272" s="41"/>
      <c r="FAA272" s="42"/>
      <c r="FAB272" s="42"/>
      <c r="FAC272" s="125"/>
      <c r="FAD272" s="44"/>
      <c r="FAE272" s="44"/>
      <c r="FAF272" s="41"/>
      <c r="FAG272" s="42"/>
      <c r="FAH272" s="42"/>
      <c r="FAI272" s="125"/>
      <c r="FAJ272" s="44"/>
      <c r="FAK272" s="44"/>
      <c r="FAL272" s="41"/>
      <c r="FAM272" s="42"/>
      <c r="FAN272" s="42"/>
      <c r="FAO272" s="125"/>
      <c r="FAP272" s="44"/>
      <c r="FAQ272" s="44"/>
      <c r="FAR272" s="41"/>
      <c r="FAS272" s="42"/>
      <c r="FAT272" s="42"/>
      <c r="FAU272" s="125"/>
      <c r="FAV272" s="44"/>
      <c r="FAW272" s="44"/>
      <c r="FAX272" s="41"/>
      <c r="FAY272" s="42"/>
      <c r="FAZ272" s="42"/>
      <c r="FBA272" s="125"/>
      <c r="FBB272" s="44"/>
      <c r="FBC272" s="44"/>
      <c r="FBD272" s="41"/>
      <c r="FBE272" s="42"/>
      <c r="FBF272" s="42"/>
      <c r="FBG272" s="125"/>
      <c r="FBH272" s="44"/>
      <c r="FBI272" s="44"/>
      <c r="FBJ272" s="41"/>
      <c r="FBK272" s="42"/>
      <c r="FBL272" s="42"/>
      <c r="FBM272" s="125"/>
      <c r="FBN272" s="44"/>
      <c r="FBO272" s="44"/>
      <c r="FBP272" s="41"/>
      <c r="FBQ272" s="42"/>
      <c r="FBR272" s="42"/>
      <c r="FBS272" s="125"/>
      <c r="FBT272" s="44"/>
      <c r="FBU272" s="44"/>
      <c r="FBV272" s="41"/>
      <c r="FBW272" s="42"/>
      <c r="FBX272" s="42"/>
      <c r="FBY272" s="125"/>
      <c r="FBZ272" s="44"/>
      <c r="FCA272" s="44"/>
      <c r="FCB272" s="41"/>
      <c r="FCC272" s="42"/>
      <c r="FCD272" s="42"/>
      <c r="FCE272" s="125"/>
      <c r="FCF272" s="44"/>
      <c r="FCG272" s="44"/>
      <c r="FCH272" s="41"/>
      <c r="FCI272" s="42"/>
      <c r="FCJ272" s="42"/>
      <c r="FCK272" s="125"/>
      <c r="FCL272" s="44"/>
      <c r="FCM272" s="44"/>
      <c r="FCN272" s="41"/>
      <c r="FCO272" s="42"/>
      <c r="FCP272" s="42"/>
      <c r="FCQ272" s="125"/>
      <c r="FCR272" s="44"/>
      <c r="FCS272" s="44"/>
      <c r="FCT272" s="41"/>
      <c r="FCU272" s="42"/>
      <c r="FCV272" s="42"/>
      <c r="FCW272" s="125"/>
      <c r="FCX272" s="44"/>
      <c r="FCY272" s="44"/>
      <c r="FCZ272" s="41"/>
      <c r="FDA272" s="42"/>
      <c r="FDB272" s="42"/>
      <c r="FDC272" s="125"/>
      <c r="FDD272" s="44"/>
      <c r="FDE272" s="44"/>
      <c r="FDF272" s="41"/>
      <c r="FDG272" s="42"/>
      <c r="FDH272" s="42"/>
      <c r="FDI272" s="125"/>
      <c r="FDJ272" s="44"/>
      <c r="FDK272" s="44"/>
      <c r="FDL272" s="41"/>
      <c r="FDM272" s="42"/>
      <c r="FDN272" s="42"/>
      <c r="FDO272" s="125"/>
      <c r="FDP272" s="44"/>
      <c r="FDQ272" s="44"/>
      <c r="FDR272" s="41"/>
      <c r="FDS272" s="42"/>
      <c r="FDT272" s="42"/>
      <c r="FDU272" s="125"/>
      <c r="FDV272" s="44"/>
      <c r="FDW272" s="44"/>
      <c r="FDX272" s="41"/>
      <c r="FDY272" s="42"/>
      <c r="FDZ272" s="42"/>
      <c r="FEA272" s="125"/>
      <c r="FEB272" s="44"/>
      <c r="FEC272" s="44"/>
      <c r="FED272" s="41"/>
      <c r="FEE272" s="42"/>
      <c r="FEF272" s="42"/>
      <c r="FEG272" s="125"/>
      <c r="FEH272" s="44"/>
      <c r="FEI272" s="44"/>
      <c r="FEJ272" s="41"/>
      <c r="FEK272" s="42"/>
      <c r="FEL272" s="42"/>
      <c r="FEM272" s="125"/>
      <c r="FEN272" s="44"/>
      <c r="FEO272" s="44"/>
      <c r="FEP272" s="41"/>
      <c r="FEQ272" s="42"/>
      <c r="FER272" s="42"/>
      <c r="FES272" s="125"/>
      <c r="FET272" s="44"/>
      <c r="FEU272" s="44"/>
      <c r="FEV272" s="41"/>
      <c r="FEW272" s="42"/>
      <c r="FEX272" s="42"/>
      <c r="FEY272" s="125"/>
      <c r="FEZ272" s="44"/>
      <c r="FFA272" s="44"/>
      <c r="FFB272" s="41"/>
      <c r="FFC272" s="42"/>
      <c r="FFD272" s="42"/>
      <c r="FFE272" s="125"/>
      <c r="FFF272" s="44"/>
      <c r="FFG272" s="44"/>
      <c r="FFH272" s="41"/>
      <c r="FFI272" s="42"/>
      <c r="FFJ272" s="42"/>
      <c r="FFK272" s="125"/>
      <c r="FFL272" s="44"/>
      <c r="FFM272" s="44"/>
      <c r="FFN272" s="41"/>
      <c r="FFO272" s="42"/>
      <c r="FFP272" s="42"/>
      <c r="FFQ272" s="125"/>
      <c r="FFR272" s="44"/>
      <c r="FFS272" s="44"/>
      <c r="FFT272" s="41"/>
      <c r="FFU272" s="42"/>
      <c r="FFV272" s="42"/>
      <c r="FFW272" s="125"/>
      <c r="FFX272" s="44"/>
      <c r="FFY272" s="44"/>
      <c r="FFZ272" s="41"/>
      <c r="FGA272" s="42"/>
      <c r="FGB272" s="42"/>
      <c r="FGC272" s="125"/>
      <c r="FGD272" s="44"/>
      <c r="FGE272" s="44"/>
      <c r="FGF272" s="41"/>
      <c r="FGG272" s="42"/>
      <c r="FGH272" s="42"/>
      <c r="FGI272" s="125"/>
      <c r="FGJ272" s="44"/>
      <c r="FGK272" s="44"/>
      <c r="FGL272" s="41"/>
      <c r="FGM272" s="42"/>
      <c r="FGN272" s="42"/>
      <c r="FGO272" s="125"/>
      <c r="FGP272" s="44"/>
      <c r="FGQ272" s="44"/>
      <c r="FGR272" s="41"/>
      <c r="FGS272" s="42"/>
      <c r="FGT272" s="42"/>
      <c r="FGU272" s="125"/>
      <c r="FGV272" s="44"/>
      <c r="FGW272" s="44"/>
      <c r="FGX272" s="41"/>
      <c r="FGY272" s="42"/>
      <c r="FGZ272" s="42"/>
      <c r="FHA272" s="125"/>
      <c r="FHB272" s="44"/>
      <c r="FHC272" s="44"/>
      <c r="FHD272" s="41"/>
      <c r="FHE272" s="42"/>
      <c r="FHF272" s="42"/>
      <c r="FHG272" s="125"/>
      <c r="FHH272" s="44"/>
      <c r="FHI272" s="44"/>
      <c r="FHJ272" s="41"/>
      <c r="FHK272" s="42"/>
      <c r="FHL272" s="42"/>
      <c r="FHM272" s="125"/>
      <c r="FHN272" s="44"/>
      <c r="FHO272" s="44"/>
      <c r="FHP272" s="41"/>
      <c r="FHQ272" s="42"/>
      <c r="FHR272" s="42"/>
      <c r="FHS272" s="125"/>
      <c r="FHT272" s="44"/>
      <c r="FHU272" s="44"/>
      <c r="FHV272" s="41"/>
      <c r="FHW272" s="42"/>
      <c r="FHX272" s="42"/>
      <c r="FHY272" s="125"/>
      <c r="FHZ272" s="44"/>
      <c r="FIA272" s="44"/>
      <c r="FIB272" s="41"/>
      <c r="FIC272" s="42"/>
      <c r="FID272" s="42"/>
      <c r="FIE272" s="125"/>
      <c r="FIF272" s="44"/>
      <c r="FIG272" s="44"/>
      <c r="FIH272" s="41"/>
      <c r="FII272" s="42"/>
      <c r="FIJ272" s="42"/>
      <c r="FIK272" s="125"/>
      <c r="FIL272" s="44"/>
      <c r="FIM272" s="44"/>
      <c r="FIN272" s="41"/>
      <c r="FIO272" s="42"/>
      <c r="FIP272" s="42"/>
      <c r="FIQ272" s="125"/>
      <c r="FIR272" s="44"/>
      <c r="FIS272" s="44"/>
      <c r="FIT272" s="41"/>
      <c r="FIU272" s="42"/>
      <c r="FIV272" s="42"/>
      <c r="FIW272" s="125"/>
      <c r="FIX272" s="44"/>
      <c r="FIY272" s="44"/>
      <c r="FIZ272" s="41"/>
      <c r="FJA272" s="42"/>
      <c r="FJB272" s="42"/>
      <c r="FJC272" s="125"/>
      <c r="FJD272" s="44"/>
      <c r="FJE272" s="44"/>
      <c r="FJF272" s="41"/>
      <c r="FJG272" s="42"/>
      <c r="FJH272" s="42"/>
      <c r="FJI272" s="125"/>
      <c r="FJJ272" s="44"/>
      <c r="FJK272" s="44"/>
      <c r="FJL272" s="41"/>
      <c r="FJM272" s="42"/>
      <c r="FJN272" s="42"/>
      <c r="FJO272" s="125"/>
      <c r="FJP272" s="44"/>
      <c r="FJQ272" s="44"/>
      <c r="FJR272" s="41"/>
      <c r="FJS272" s="42"/>
      <c r="FJT272" s="42"/>
      <c r="FJU272" s="125"/>
      <c r="FJV272" s="44"/>
      <c r="FJW272" s="44"/>
      <c r="FJX272" s="41"/>
      <c r="FJY272" s="42"/>
      <c r="FJZ272" s="42"/>
      <c r="FKA272" s="125"/>
      <c r="FKB272" s="44"/>
      <c r="FKC272" s="44"/>
      <c r="FKD272" s="41"/>
      <c r="FKE272" s="42"/>
      <c r="FKF272" s="42"/>
      <c r="FKG272" s="125"/>
      <c r="FKH272" s="44"/>
      <c r="FKI272" s="44"/>
      <c r="FKJ272" s="41"/>
      <c r="FKK272" s="42"/>
      <c r="FKL272" s="42"/>
      <c r="FKM272" s="125"/>
      <c r="FKN272" s="44"/>
      <c r="FKO272" s="44"/>
      <c r="FKP272" s="41"/>
      <c r="FKQ272" s="42"/>
      <c r="FKR272" s="42"/>
      <c r="FKS272" s="125"/>
      <c r="FKT272" s="44"/>
      <c r="FKU272" s="44"/>
      <c r="FKV272" s="41"/>
      <c r="FKW272" s="42"/>
      <c r="FKX272" s="42"/>
      <c r="FKY272" s="125"/>
      <c r="FKZ272" s="44"/>
      <c r="FLA272" s="44"/>
      <c r="FLB272" s="41"/>
      <c r="FLC272" s="42"/>
      <c r="FLD272" s="42"/>
      <c r="FLE272" s="125"/>
      <c r="FLF272" s="44"/>
      <c r="FLG272" s="44"/>
      <c r="FLH272" s="41"/>
      <c r="FLI272" s="42"/>
      <c r="FLJ272" s="42"/>
      <c r="FLK272" s="125"/>
      <c r="FLL272" s="44"/>
      <c r="FLM272" s="44"/>
      <c r="FLN272" s="41"/>
      <c r="FLO272" s="42"/>
      <c r="FLP272" s="42"/>
      <c r="FLQ272" s="125"/>
      <c r="FLR272" s="44"/>
      <c r="FLS272" s="44"/>
      <c r="FLT272" s="41"/>
      <c r="FLU272" s="42"/>
      <c r="FLV272" s="42"/>
      <c r="FLW272" s="125"/>
      <c r="FLX272" s="44"/>
      <c r="FLY272" s="44"/>
      <c r="FLZ272" s="41"/>
      <c r="FMA272" s="42"/>
      <c r="FMB272" s="42"/>
      <c r="FMC272" s="125"/>
      <c r="FMD272" s="44"/>
      <c r="FME272" s="44"/>
      <c r="FMF272" s="41"/>
      <c r="FMG272" s="42"/>
      <c r="FMH272" s="42"/>
      <c r="FMI272" s="125"/>
      <c r="FMJ272" s="44"/>
      <c r="FMK272" s="44"/>
      <c r="FML272" s="41"/>
      <c r="FMM272" s="42"/>
      <c r="FMN272" s="42"/>
      <c r="FMO272" s="125"/>
      <c r="FMP272" s="44"/>
      <c r="FMQ272" s="44"/>
      <c r="FMR272" s="41"/>
      <c r="FMS272" s="42"/>
      <c r="FMT272" s="42"/>
      <c r="FMU272" s="125"/>
      <c r="FMV272" s="44"/>
      <c r="FMW272" s="44"/>
      <c r="FMX272" s="41"/>
      <c r="FMY272" s="42"/>
      <c r="FMZ272" s="42"/>
      <c r="FNA272" s="125"/>
      <c r="FNB272" s="44"/>
      <c r="FNC272" s="44"/>
      <c r="FND272" s="41"/>
      <c r="FNE272" s="42"/>
      <c r="FNF272" s="42"/>
      <c r="FNG272" s="125"/>
      <c r="FNH272" s="44"/>
      <c r="FNI272" s="44"/>
      <c r="FNJ272" s="41"/>
      <c r="FNK272" s="42"/>
      <c r="FNL272" s="42"/>
      <c r="FNM272" s="125"/>
      <c r="FNN272" s="44"/>
      <c r="FNO272" s="44"/>
      <c r="FNP272" s="41"/>
      <c r="FNQ272" s="42"/>
      <c r="FNR272" s="42"/>
      <c r="FNS272" s="125"/>
      <c r="FNT272" s="44"/>
      <c r="FNU272" s="44"/>
      <c r="FNV272" s="41"/>
      <c r="FNW272" s="42"/>
      <c r="FNX272" s="42"/>
      <c r="FNY272" s="125"/>
      <c r="FNZ272" s="44"/>
      <c r="FOA272" s="44"/>
      <c r="FOB272" s="41"/>
      <c r="FOC272" s="42"/>
      <c r="FOD272" s="42"/>
      <c r="FOE272" s="125"/>
      <c r="FOF272" s="44"/>
      <c r="FOG272" s="44"/>
      <c r="FOH272" s="41"/>
      <c r="FOI272" s="42"/>
      <c r="FOJ272" s="42"/>
      <c r="FOK272" s="125"/>
      <c r="FOL272" s="44"/>
      <c r="FOM272" s="44"/>
      <c r="FON272" s="41"/>
      <c r="FOO272" s="42"/>
      <c r="FOP272" s="42"/>
      <c r="FOQ272" s="125"/>
      <c r="FOR272" s="44"/>
      <c r="FOS272" s="44"/>
      <c r="FOT272" s="41"/>
      <c r="FOU272" s="42"/>
      <c r="FOV272" s="42"/>
      <c r="FOW272" s="125"/>
      <c r="FOX272" s="44"/>
      <c r="FOY272" s="44"/>
      <c r="FOZ272" s="41"/>
      <c r="FPA272" s="42"/>
      <c r="FPB272" s="42"/>
      <c r="FPC272" s="125"/>
      <c r="FPD272" s="44"/>
      <c r="FPE272" s="44"/>
      <c r="FPF272" s="41"/>
      <c r="FPG272" s="42"/>
      <c r="FPH272" s="42"/>
      <c r="FPI272" s="125"/>
      <c r="FPJ272" s="44"/>
      <c r="FPK272" s="44"/>
      <c r="FPL272" s="41"/>
      <c r="FPM272" s="42"/>
      <c r="FPN272" s="42"/>
      <c r="FPO272" s="125"/>
      <c r="FPP272" s="44"/>
      <c r="FPQ272" s="44"/>
      <c r="FPR272" s="41"/>
      <c r="FPS272" s="42"/>
      <c r="FPT272" s="42"/>
      <c r="FPU272" s="125"/>
      <c r="FPV272" s="44"/>
      <c r="FPW272" s="44"/>
      <c r="FPX272" s="41"/>
      <c r="FPY272" s="42"/>
      <c r="FPZ272" s="42"/>
      <c r="FQA272" s="125"/>
      <c r="FQB272" s="44"/>
      <c r="FQC272" s="44"/>
      <c r="FQD272" s="41"/>
      <c r="FQE272" s="42"/>
      <c r="FQF272" s="42"/>
      <c r="FQG272" s="125"/>
      <c r="FQH272" s="44"/>
      <c r="FQI272" s="44"/>
      <c r="FQJ272" s="41"/>
      <c r="FQK272" s="42"/>
      <c r="FQL272" s="42"/>
      <c r="FQM272" s="125"/>
      <c r="FQN272" s="44"/>
      <c r="FQO272" s="44"/>
      <c r="FQP272" s="41"/>
      <c r="FQQ272" s="42"/>
      <c r="FQR272" s="42"/>
      <c r="FQS272" s="125"/>
      <c r="FQT272" s="44"/>
      <c r="FQU272" s="44"/>
      <c r="FQV272" s="41"/>
      <c r="FQW272" s="42"/>
      <c r="FQX272" s="42"/>
      <c r="FQY272" s="125"/>
      <c r="FQZ272" s="44"/>
      <c r="FRA272" s="44"/>
      <c r="FRB272" s="41"/>
      <c r="FRC272" s="42"/>
      <c r="FRD272" s="42"/>
      <c r="FRE272" s="125"/>
      <c r="FRF272" s="44"/>
      <c r="FRG272" s="44"/>
      <c r="FRH272" s="41"/>
      <c r="FRI272" s="42"/>
      <c r="FRJ272" s="42"/>
      <c r="FRK272" s="125"/>
      <c r="FRL272" s="44"/>
      <c r="FRM272" s="44"/>
      <c r="FRN272" s="41"/>
      <c r="FRO272" s="42"/>
      <c r="FRP272" s="42"/>
      <c r="FRQ272" s="125"/>
      <c r="FRR272" s="44"/>
      <c r="FRS272" s="44"/>
      <c r="FRT272" s="41"/>
      <c r="FRU272" s="42"/>
      <c r="FRV272" s="42"/>
      <c r="FRW272" s="125"/>
      <c r="FRX272" s="44"/>
      <c r="FRY272" s="44"/>
      <c r="FRZ272" s="41"/>
      <c r="FSA272" s="42"/>
      <c r="FSB272" s="42"/>
      <c r="FSC272" s="125"/>
      <c r="FSD272" s="44"/>
      <c r="FSE272" s="44"/>
      <c r="FSF272" s="41"/>
      <c r="FSG272" s="42"/>
      <c r="FSH272" s="42"/>
      <c r="FSI272" s="125"/>
      <c r="FSJ272" s="44"/>
      <c r="FSK272" s="44"/>
      <c r="FSL272" s="41"/>
      <c r="FSM272" s="42"/>
      <c r="FSN272" s="42"/>
      <c r="FSO272" s="125"/>
      <c r="FSP272" s="44"/>
      <c r="FSQ272" s="44"/>
      <c r="FSR272" s="41"/>
      <c r="FSS272" s="42"/>
      <c r="FST272" s="42"/>
      <c r="FSU272" s="125"/>
      <c r="FSV272" s="44"/>
      <c r="FSW272" s="44"/>
      <c r="FSX272" s="41"/>
      <c r="FSY272" s="42"/>
      <c r="FSZ272" s="42"/>
      <c r="FTA272" s="125"/>
      <c r="FTB272" s="44"/>
      <c r="FTC272" s="44"/>
      <c r="FTD272" s="41"/>
      <c r="FTE272" s="42"/>
      <c r="FTF272" s="42"/>
      <c r="FTG272" s="125"/>
      <c r="FTH272" s="44"/>
      <c r="FTI272" s="44"/>
      <c r="FTJ272" s="41"/>
      <c r="FTK272" s="42"/>
      <c r="FTL272" s="42"/>
      <c r="FTM272" s="125"/>
      <c r="FTN272" s="44"/>
      <c r="FTO272" s="44"/>
      <c r="FTP272" s="41"/>
      <c r="FTQ272" s="42"/>
      <c r="FTR272" s="42"/>
      <c r="FTS272" s="125"/>
      <c r="FTT272" s="44"/>
      <c r="FTU272" s="44"/>
      <c r="FTV272" s="41"/>
      <c r="FTW272" s="42"/>
      <c r="FTX272" s="42"/>
      <c r="FTY272" s="125"/>
      <c r="FTZ272" s="44"/>
      <c r="FUA272" s="44"/>
      <c r="FUB272" s="41"/>
      <c r="FUC272" s="42"/>
      <c r="FUD272" s="42"/>
      <c r="FUE272" s="125"/>
      <c r="FUF272" s="44"/>
      <c r="FUG272" s="44"/>
      <c r="FUH272" s="41"/>
      <c r="FUI272" s="42"/>
      <c r="FUJ272" s="42"/>
      <c r="FUK272" s="125"/>
      <c r="FUL272" s="44"/>
      <c r="FUM272" s="44"/>
      <c r="FUN272" s="41"/>
      <c r="FUO272" s="42"/>
      <c r="FUP272" s="42"/>
      <c r="FUQ272" s="125"/>
      <c r="FUR272" s="44"/>
      <c r="FUS272" s="44"/>
      <c r="FUT272" s="41"/>
      <c r="FUU272" s="42"/>
      <c r="FUV272" s="42"/>
      <c r="FUW272" s="125"/>
      <c r="FUX272" s="44"/>
      <c r="FUY272" s="44"/>
      <c r="FUZ272" s="41"/>
      <c r="FVA272" s="42"/>
      <c r="FVB272" s="42"/>
      <c r="FVC272" s="125"/>
      <c r="FVD272" s="44"/>
      <c r="FVE272" s="44"/>
      <c r="FVF272" s="41"/>
      <c r="FVG272" s="42"/>
      <c r="FVH272" s="42"/>
      <c r="FVI272" s="125"/>
      <c r="FVJ272" s="44"/>
      <c r="FVK272" s="44"/>
      <c r="FVL272" s="41"/>
      <c r="FVM272" s="42"/>
      <c r="FVN272" s="42"/>
      <c r="FVO272" s="125"/>
      <c r="FVP272" s="44"/>
      <c r="FVQ272" s="44"/>
      <c r="FVR272" s="41"/>
      <c r="FVS272" s="42"/>
      <c r="FVT272" s="42"/>
      <c r="FVU272" s="125"/>
      <c r="FVV272" s="44"/>
      <c r="FVW272" s="44"/>
      <c r="FVX272" s="41"/>
      <c r="FVY272" s="42"/>
      <c r="FVZ272" s="42"/>
      <c r="FWA272" s="125"/>
      <c r="FWB272" s="44"/>
      <c r="FWC272" s="44"/>
      <c r="FWD272" s="41"/>
      <c r="FWE272" s="42"/>
      <c r="FWF272" s="42"/>
      <c r="FWG272" s="125"/>
      <c r="FWH272" s="44"/>
      <c r="FWI272" s="44"/>
      <c r="FWJ272" s="41"/>
      <c r="FWK272" s="42"/>
      <c r="FWL272" s="42"/>
      <c r="FWM272" s="125"/>
      <c r="FWN272" s="44"/>
      <c r="FWO272" s="44"/>
      <c r="FWP272" s="41"/>
      <c r="FWQ272" s="42"/>
      <c r="FWR272" s="42"/>
      <c r="FWS272" s="125"/>
      <c r="FWT272" s="44"/>
      <c r="FWU272" s="44"/>
      <c r="FWV272" s="41"/>
      <c r="FWW272" s="42"/>
      <c r="FWX272" s="42"/>
      <c r="FWY272" s="125"/>
      <c r="FWZ272" s="44"/>
      <c r="FXA272" s="44"/>
      <c r="FXB272" s="41"/>
      <c r="FXC272" s="42"/>
      <c r="FXD272" s="42"/>
      <c r="FXE272" s="125"/>
      <c r="FXF272" s="44"/>
      <c r="FXG272" s="44"/>
      <c r="FXH272" s="41"/>
      <c r="FXI272" s="42"/>
      <c r="FXJ272" s="42"/>
      <c r="FXK272" s="125"/>
      <c r="FXL272" s="44"/>
      <c r="FXM272" s="44"/>
      <c r="FXN272" s="41"/>
      <c r="FXO272" s="42"/>
      <c r="FXP272" s="42"/>
      <c r="FXQ272" s="125"/>
      <c r="FXR272" s="44"/>
      <c r="FXS272" s="44"/>
      <c r="FXT272" s="41"/>
      <c r="FXU272" s="42"/>
      <c r="FXV272" s="42"/>
      <c r="FXW272" s="125"/>
      <c r="FXX272" s="44"/>
      <c r="FXY272" s="44"/>
      <c r="FXZ272" s="41"/>
      <c r="FYA272" s="42"/>
      <c r="FYB272" s="42"/>
      <c r="FYC272" s="125"/>
      <c r="FYD272" s="44"/>
      <c r="FYE272" s="44"/>
      <c r="FYF272" s="41"/>
      <c r="FYG272" s="42"/>
      <c r="FYH272" s="42"/>
      <c r="FYI272" s="125"/>
      <c r="FYJ272" s="44"/>
      <c r="FYK272" s="44"/>
      <c r="FYL272" s="41"/>
      <c r="FYM272" s="42"/>
      <c r="FYN272" s="42"/>
      <c r="FYO272" s="125"/>
      <c r="FYP272" s="44"/>
      <c r="FYQ272" s="44"/>
      <c r="FYR272" s="41"/>
      <c r="FYS272" s="42"/>
      <c r="FYT272" s="42"/>
      <c r="FYU272" s="125"/>
      <c r="FYV272" s="44"/>
      <c r="FYW272" s="44"/>
      <c r="FYX272" s="41"/>
      <c r="FYY272" s="42"/>
      <c r="FYZ272" s="42"/>
      <c r="FZA272" s="125"/>
      <c r="FZB272" s="44"/>
      <c r="FZC272" s="44"/>
      <c r="FZD272" s="41"/>
      <c r="FZE272" s="42"/>
      <c r="FZF272" s="42"/>
      <c r="FZG272" s="125"/>
      <c r="FZH272" s="44"/>
      <c r="FZI272" s="44"/>
      <c r="FZJ272" s="41"/>
      <c r="FZK272" s="42"/>
      <c r="FZL272" s="42"/>
      <c r="FZM272" s="125"/>
      <c r="FZN272" s="44"/>
      <c r="FZO272" s="44"/>
      <c r="FZP272" s="41"/>
      <c r="FZQ272" s="42"/>
      <c r="FZR272" s="42"/>
      <c r="FZS272" s="125"/>
      <c r="FZT272" s="44"/>
      <c r="FZU272" s="44"/>
      <c r="FZV272" s="41"/>
      <c r="FZW272" s="42"/>
      <c r="FZX272" s="42"/>
      <c r="FZY272" s="125"/>
      <c r="FZZ272" s="44"/>
      <c r="GAA272" s="44"/>
      <c r="GAB272" s="41"/>
      <c r="GAC272" s="42"/>
      <c r="GAD272" s="42"/>
      <c r="GAE272" s="125"/>
      <c r="GAF272" s="44"/>
      <c r="GAG272" s="44"/>
      <c r="GAH272" s="41"/>
      <c r="GAI272" s="42"/>
      <c r="GAJ272" s="42"/>
      <c r="GAK272" s="125"/>
      <c r="GAL272" s="44"/>
      <c r="GAM272" s="44"/>
      <c r="GAN272" s="41"/>
      <c r="GAO272" s="42"/>
      <c r="GAP272" s="42"/>
      <c r="GAQ272" s="125"/>
      <c r="GAR272" s="44"/>
      <c r="GAS272" s="44"/>
      <c r="GAT272" s="41"/>
      <c r="GAU272" s="42"/>
      <c r="GAV272" s="42"/>
      <c r="GAW272" s="125"/>
      <c r="GAX272" s="44"/>
      <c r="GAY272" s="44"/>
      <c r="GAZ272" s="41"/>
      <c r="GBA272" s="42"/>
      <c r="GBB272" s="42"/>
      <c r="GBC272" s="125"/>
      <c r="GBD272" s="44"/>
      <c r="GBE272" s="44"/>
      <c r="GBF272" s="41"/>
      <c r="GBG272" s="42"/>
      <c r="GBH272" s="42"/>
      <c r="GBI272" s="125"/>
      <c r="GBJ272" s="44"/>
      <c r="GBK272" s="44"/>
      <c r="GBL272" s="41"/>
      <c r="GBM272" s="42"/>
      <c r="GBN272" s="42"/>
      <c r="GBO272" s="125"/>
      <c r="GBP272" s="44"/>
      <c r="GBQ272" s="44"/>
      <c r="GBR272" s="41"/>
      <c r="GBS272" s="42"/>
      <c r="GBT272" s="42"/>
      <c r="GBU272" s="125"/>
      <c r="GBV272" s="44"/>
      <c r="GBW272" s="44"/>
      <c r="GBX272" s="41"/>
      <c r="GBY272" s="42"/>
      <c r="GBZ272" s="42"/>
      <c r="GCA272" s="125"/>
      <c r="GCB272" s="44"/>
      <c r="GCC272" s="44"/>
      <c r="GCD272" s="41"/>
      <c r="GCE272" s="42"/>
      <c r="GCF272" s="42"/>
      <c r="GCG272" s="125"/>
      <c r="GCH272" s="44"/>
      <c r="GCI272" s="44"/>
      <c r="GCJ272" s="41"/>
      <c r="GCK272" s="42"/>
      <c r="GCL272" s="42"/>
      <c r="GCM272" s="125"/>
      <c r="GCN272" s="44"/>
      <c r="GCO272" s="44"/>
      <c r="GCP272" s="41"/>
      <c r="GCQ272" s="42"/>
      <c r="GCR272" s="42"/>
      <c r="GCS272" s="125"/>
      <c r="GCT272" s="44"/>
      <c r="GCU272" s="44"/>
      <c r="GCV272" s="41"/>
      <c r="GCW272" s="42"/>
      <c r="GCX272" s="42"/>
      <c r="GCY272" s="125"/>
      <c r="GCZ272" s="44"/>
      <c r="GDA272" s="44"/>
      <c r="GDB272" s="41"/>
      <c r="GDC272" s="42"/>
      <c r="GDD272" s="42"/>
      <c r="GDE272" s="125"/>
      <c r="GDF272" s="44"/>
      <c r="GDG272" s="44"/>
      <c r="GDH272" s="41"/>
      <c r="GDI272" s="42"/>
      <c r="GDJ272" s="42"/>
      <c r="GDK272" s="125"/>
      <c r="GDL272" s="44"/>
      <c r="GDM272" s="44"/>
      <c r="GDN272" s="41"/>
      <c r="GDO272" s="42"/>
      <c r="GDP272" s="42"/>
      <c r="GDQ272" s="125"/>
      <c r="GDR272" s="44"/>
      <c r="GDS272" s="44"/>
      <c r="GDT272" s="41"/>
      <c r="GDU272" s="42"/>
      <c r="GDV272" s="42"/>
      <c r="GDW272" s="125"/>
      <c r="GDX272" s="44"/>
      <c r="GDY272" s="44"/>
      <c r="GDZ272" s="41"/>
      <c r="GEA272" s="42"/>
      <c r="GEB272" s="42"/>
      <c r="GEC272" s="125"/>
      <c r="GED272" s="44"/>
      <c r="GEE272" s="44"/>
      <c r="GEF272" s="41"/>
      <c r="GEG272" s="42"/>
      <c r="GEH272" s="42"/>
      <c r="GEI272" s="125"/>
      <c r="GEJ272" s="44"/>
      <c r="GEK272" s="44"/>
      <c r="GEL272" s="41"/>
      <c r="GEM272" s="42"/>
      <c r="GEN272" s="42"/>
      <c r="GEO272" s="125"/>
      <c r="GEP272" s="44"/>
      <c r="GEQ272" s="44"/>
      <c r="GER272" s="41"/>
      <c r="GES272" s="42"/>
      <c r="GET272" s="42"/>
      <c r="GEU272" s="125"/>
      <c r="GEV272" s="44"/>
      <c r="GEW272" s="44"/>
      <c r="GEX272" s="41"/>
      <c r="GEY272" s="42"/>
      <c r="GEZ272" s="42"/>
      <c r="GFA272" s="125"/>
      <c r="GFB272" s="44"/>
      <c r="GFC272" s="44"/>
      <c r="GFD272" s="41"/>
      <c r="GFE272" s="42"/>
      <c r="GFF272" s="42"/>
      <c r="GFG272" s="125"/>
      <c r="GFH272" s="44"/>
      <c r="GFI272" s="44"/>
      <c r="GFJ272" s="41"/>
      <c r="GFK272" s="42"/>
      <c r="GFL272" s="42"/>
      <c r="GFM272" s="125"/>
      <c r="GFN272" s="44"/>
      <c r="GFO272" s="44"/>
      <c r="GFP272" s="41"/>
      <c r="GFQ272" s="42"/>
      <c r="GFR272" s="42"/>
      <c r="GFS272" s="125"/>
      <c r="GFT272" s="44"/>
      <c r="GFU272" s="44"/>
      <c r="GFV272" s="41"/>
      <c r="GFW272" s="42"/>
      <c r="GFX272" s="42"/>
      <c r="GFY272" s="125"/>
      <c r="GFZ272" s="44"/>
      <c r="GGA272" s="44"/>
      <c r="GGB272" s="41"/>
      <c r="GGC272" s="42"/>
      <c r="GGD272" s="42"/>
      <c r="GGE272" s="125"/>
      <c r="GGF272" s="44"/>
      <c r="GGG272" s="44"/>
      <c r="GGH272" s="41"/>
      <c r="GGI272" s="42"/>
      <c r="GGJ272" s="42"/>
      <c r="GGK272" s="125"/>
      <c r="GGL272" s="44"/>
      <c r="GGM272" s="44"/>
      <c r="GGN272" s="41"/>
      <c r="GGO272" s="42"/>
      <c r="GGP272" s="42"/>
      <c r="GGQ272" s="125"/>
      <c r="GGR272" s="44"/>
      <c r="GGS272" s="44"/>
      <c r="GGT272" s="41"/>
      <c r="GGU272" s="42"/>
      <c r="GGV272" s="42"/>
      <c r="GGW272" s="125"/>
      <c r="GGX272" s="44"/>
      <c r="GGY272" s="44"/>
      <c r="GGZ272" s="41"/>
      <c r="GHA272" s="42"/>
      <c r="GHB272" s="42"/>
      <c r="GHC272" s="125"/>
      <c r="GHD272" s="44"/>
      <c r="GHE272" s="44"/>
      <c r="GHF272" s="41"/>
      <c r="GHG272" s="42"/>
      <c r="GHH272" s="42"/>
      <c r="GHI272" s="125"/>
      <c r="GHJ272" s="44"/>
      <c r="GHK272" s="44"/>
      <c r="GHL272" s="41"/>
      <c r="GHM272" s="42"/>
      <c r="GHN272" s="42"/>
      <c r="GHO272" s="125"/>
      <c r="GHP272" s="44"/>
      <c r="GHQ272" s="44"/>
      <c r="GHR272" s="41"/>
      <c r="GHS272" s="42"/>
      <c r="GHT272" s="42"/>
      <c r="GHU272" s="125"/>
      <c r="GHV272" s="44"/>
      <c r="GHW272" s="44"/>
      <c r="GHX272" s="41"/>
      <c r="GHY272" s="42"/>
      <c r="GHZ272" s="42"/>
      <c r="GIA272" s="125"/>
      <c r="GIB272" s="44"/>
      <c r="GIC272" s="44"/>
      <c r="GID272" s="41"/>
      <c r="GIE272" s="42"/>
      <c r="GIF272" s="42"/>
      <c r="GIG272" s="125"/>
      <c r="GIH272" s="44"/>
      <c r="GII272" s="44"/>
      <c r="GIJ272" s="41"/>
      <c r="GIK272" s="42"/>
      <c r="GIL272" s="42"/>
      <c r="GIM272" s="125"/>
      <c r="GIN272" s="44"/>
      <c r="GIO272" s="44"/>
      <c r="GIP272" s="41"/>
      <c r="GIQ272" s="42"/>
      <c r="GIR272" s="42"/>
      <c r="GIS272" s="125"/>
      <c r="GIT272" s="44"/>
      <c r="GIU272" s="44"/>
      <c r="GIV272" s="41"/>
      <c r="GIW272" s="42"/>
      <c r="GIX272" s="42"/>
      <c r="GIY272" s="125"/>
      <c r="GIZ272" s="44"/>
      <c r="GJA272" s="44"/>
      <c r="GJB272" s="41"/>
      <c r="GJC272" s="42"/>
      <c r="GJD272" s="42"/>
      <c r="GJE272" s="125"/>
      <c r="GJF272" s="44"/>
      <c r="GJG272" s="44"/>
      <c r="GJH272" s="41"/>
      <c r="GJI272" s="42"/>
      <c r="GJJ272" s="42"/>
      <c r="GJK272" s="125"/>
      <c r="GJL272" s="44"/>
      <c r="GJM272" s="44"/>
      <c r="GJN272" s="41"/>
      <c r="GJO272" s="42"/>
      <c r="GJP272" s="42"/>
      <c r="GJQ272" s="125"/>
      <c r="GJR272" s="44"/>
      <c r="GJS272" s="44"/>
      <c r="GJT272" s="41"/>
      <c r="GJU272" s="42"/>
      <c r="GJV272" s="42"/>
      <c r="GJW272" s="125"/>
      <c r="GJX272" s="44"/>
      <c r="GJY272" s="44"/>
      <c r="GJZ272" s="41"/>
      <c r="GKA272" s="42"/>
      <c r="GKB272" s="42"/>
      <c r="GKC272" s="125"/>
      <c r="GKD272" s="44"/>
      <c r="GKE272" s="44"/>
      <c r="GKF272" s="41"/>
      <c r="GKG272" s="42"/>
      <c r="GKH272" s="42"/>
      <c r="GKI272" s="125"/>
      <c r="GKJ272" s="44"/>
      <c r="GKK272" s="44"/>
      <c r="GKL272" s="41"/>
      <c r="GKM272" s="42"/>
      <c r="GKN272" s="42"/>
      <c r="GKO272" s="125"/>
      <c r="GKP272" s="44"/>
      <c r="GKQ272" s="44"/>
      <c r="GKR272" s="41"/>
      <c r="GKS272" s="42"/>
      <c r="GKT272" s="42"/>
      <c r="GKU272" s="125"/>
      <c r="GKV272" s="44"/>
      <c r="GKW272" s="44"/>
      <c r="GKX272" s="41"/>
      <c r="GKY272" s="42"/>
      <c r="GKZ272" s="42"/>
      <c r="GLA272" s="125"/>
      <c r="GLB272" s="44"/>
      <c r="GLC272" s="44"/>
      <c r="GLD272" s="41"/>
      <c r="GLE272" s="42"/>
      <c r="GLF272" s="42"/>
      <c r="GLG272" s="125"/>
      <c r="GLH272" s="44"/>
      <c r="GLI272" s="44"/>
      <c r="GLJ272" s="41"/>
      <c r="GLK272" s="42"/>
      <c r="GLL272" s="42"/>
      <c r="GLM272" s="125"/>
      <c r="GLN272" s="44"/>
      <c r="GLO272" s="44"/>
      <c r="GLP272" s="41"/>
      <c r="GLQ272" s="42"/>
      <c r="GLR272" s="42"/>
      <c r="GLS272" s="125"/>
      <c r="GLT272" s="44"/>
      <c r="GLU272" s="44"/>
      <c r="GLV272" s="41"/>
      <c r="GLW272" s="42"/>
      <c r="GLX272" s="42"/>
      <c r="GLY272" s="125"/>
      <c r="GLZ272" s="44"/>
      <c r="GMA272" s="44"/>
      <c r="GMB272" s="41"/>
      <c r="GMC272" s="42"/>
      <c r="GMD272" s="42"/>
      <c r="GME272" s="125"/>
      <c r="GMF272" s="44"/>
      <c r="GMG272" s="44"/>
      <c r="GMH272" s="41"/>
      <c r="GMI272" s="42"/>
      <c r="GMJ272" s="42"/>
      <c r="GMK272" s="125"/>
      <c r="GML272" s="44"/>
      <c r="GMM272" s="44"/>
      <c r="GMN272" s="41"/>
      <c r="GMO272" s="42"/>
      <c r="GMP272" s="42"/>
      <c r="GMQ272" s="125"/>
      <c r="GMR272" s="44"/>
      <c r="GMS272" s="44"/>
      <c r="GMT272" s="41"/>
      <c r="GMU272" s="42"/>
      <c r="GMV272" s="42"/>
      <c r="GMW272" s="125"/>
      <c r="GMX272" s="44"/>
      <c r="GMY272" s="44"/>
      <c r="GMZ272" s="41"/>
      <c r="GNA272" s="42"/>
      <c r="GNB272" s="42"/>
      <c r="GNC272" s="125"/>
      <c r="GND272" s="44"/>
      <c r="GNE272" s="44"/>
      <c r="GNF272" s="41"/>
      <c r="GNG272" s="42"/>
      <c r="GNH272" s="42"/>
      <c r="GNI272" s="125"/>
      <c r="GNJ272" s="44"/>
      <c r="GNK272" s="44"/>
      <c r="GNL272" s="41"/>
      <c r="GNM272" s="42"/>
      <c r="GNN272" s="42"/>
      <c r="GNO272" s="125"/>
      <c r="GNP272" s="44"/>
      <c r="GNQ272" s="44"/>
      <c r="GNR272" s="41"/>
      <c r="GNS272" s="42"/>
      <c r="GNT272" s="42"/>
      <c r="GNU272" s="125"/>
      <c r="GNV272" s="44"/>
      <c r="GNW272" s="44"/>
      <c r="GNX272" s="41"/>
      <c r="GNY272" s="42"/>
      <c r="GNZ272" s="42"/>
      <c r="GOA272" s="125"/>
      <c r="GOB272" s="44"/>
      <c r="GOC272" s="44"/>
      <c r="GOD272" s="41"/>
      <c r="GOE272" s="42"/>
      <c r="GOF272" s="42"/>
      <c r="GOG272" s="125"/>
      <c r="GOH272" s="44"/>
      <c r="GOI272" s="44"/>
      <c r="GOJ272" s="41"/>
      <c r="GOK272" s="42"/>
      <c r="GOL272" s="42"/>
      <c r="GOM272" s="125"/>
      <c r="GON272" s="44"/>
      <c r="GOO272" s="44"/>
      <c r="GOP272" s="41"/>
      <c r="GOQ272" s="42"/>
      <c r="GOR272" s="42"/>
      <c r="GOS272" s="125"/>
      <c r="GOT272" s="44"/>
      <c r="GOU272" s="44"/>
      <c r="GOV272" s="41"/>
      <c r="GOW272" s="42"/>
      <c r="GOX272" s="42"/>
      <c r="GOY272" s="125"/>
      <c r="GOZ272" s="44"/>
      <c r="GPA272" s="44"/>
      <c r="GPB272" s="41"/>
      <c r="GPC272" s="42"/>
      <c r="GPD272" s="42"/>
      <c r="GPE272" s="125"/>
      <c r="GPF272" s="44"/>
      <c r="GPG272" s="44"/>
      <c r="GPH272" s="41"/>
      <c r="GPI272" s="42"/>
      <c r="GPJ272" s="42"/>
      <c r="GPK272" s="125"/>
      <c r="GPL272" s="44"/>
      <c r="GPM272" s="44"/>
      <c r="GPN272" s="41"/>
      <c r="GPO272" s="42"/>
      <c r="GPP272" s="42"/>
      <c r="GPQ272" s="125"/>
      <c r="GPR272" s="44"/>
      <c r="GPS272" s="44"/>
      <c r="GPT272" s="41"/>
      <c r="GPU272" s="42"/>
      <c r="GPV272" s="42"/>
      <c r="GPW272" s="125"/>
      <c r="GPX272" s="44"/>
      <c r="GPY272" s="44"/>
      <c r="GPZ272" s="41"/>
      <c r="GQA272" s="42"/>
      <c r="GQB272" s="42"/>
      <c r="GQC272" s="125"/>
      <c r="GQD272" s="44"/>
      <c r="GQE272" s="44"/>
      <c r="GQF272" s="41"/>
      <c r="GQG272" s="42"/>
      <c r="GQH272" s="42"/>
      <c r="GQI272" s="125"/>
      <c r="GQJ272" s="44"/>
      <c r="GQK272" s="44"/>
      <c r="GQL272" s="41"/>
      <c r="GQM272" s="42"/>
      <c r="GQN272" s="42"/>
      <c r="GQO272" s="125"/>
      <c r="GQP272" s="44"/>
      <c r="GQQ272" s="44"/>
      <c r="GQR272" s="41"/>
      <c r="GQS272" s="42"/>
      <c r="GQT272" s="42"/>
      <c r="GQU272" s="125"/>
      <c r="GQV272" s="44"/>
      <c r="GQW272" s="44"/>
      <c r="GQX272" s="41"/>
      <c r="GQY272" s="42"/>
      <c r="GQZ272" s="42"/>
      <c r="GRA272" s="125"/>
      <c r="GRB272" s="44"/>
      <c r="GRC272" s="44"/>
      <c r="GRD272" s="41"/>
      <c r="GRE272" s="42"/>
      <c r="GRF272" s="42"/>
      <c r="GRG272" s="125"/>
      <c r="GRH272" s="44"/>
      <c r="GRI272" s="44"/>
      <c r="GRJ272" s="41"/>
      <c r="GRK272" s="42"/>
      <c r="GRL272" s="42"/>
      <c r="GRM272" s="125"/>
      <c r="GRN272" s="44"/>
      <c r="GRO272" s="44"/>
      <c r="GRP272" s="41"/>
      <c r="GRQ272" s="42"/>
      <c r="GRR272" s="42"/>
      <c r="GRS272" s="125"/>
      <c r="GRT272" s="44"/>
      <c r="GRU272" s="44"/>
      <c r="GRV272" s="41"/>
      <c r="GRW272" s="42"/>
      <c r="GRX272" s="42"/>
      <c r="GRY272" s="125"/>
      <c r="GRZ272" s="44"/>
      <c r="GSA272" s="44"/>
      <c r="GSB272" s="41"/>
      <c r="GSC272" s="42"/>
      <c r="GSD272" s="42"/>
      <c r="GSE272" s="125"/>
      <c r="GSF272" s="44"/>
      <c r="GSG272" s="44"/>
      <c r="GSH272" s="41"/>
      <c r="GSI272" s="42"/>
      <c r="GSJ272" s="42"/>
      <c r="GSK272" s="125"/>
      <c r="GSL272" s="44"/>
      <c r="GSM272" s="44"/>
      <c r="GSN272" s="41"/>
      <c r="GSO272" s="42"/>
      <c r="GSP272" s="42"/>
      <c r="GSQ272" s="125"/>
      <c r="GSR272" s="44"/>
      <c r="GSS272" s="44"/>
      <c r="GST272" s="41"/>
      <c r="GSU272" s="42"/>
      <c r="GSV272" s="42"/>
      <c r="GSW272" s="125"/>
      <c r="GSX272" s="44"/>
      <c r="GSY272" s="44"/>
      <c r="GSZ272" s="41"/>
      <c r="GTA272" s="42"/>
      <c r="GTB272" s="42"/>
      <c r="GTC272" s="125"/>
      <c r="GTD272" s="44"/>
      <c r="GTE272" s="44"/>
      <c r="GTF272" s="41"/>
      <c r="GTG272" s="42"/>
      <c r="GTH272" s="42"/>
      <c r="GTI272" s="125"/>
      <c r="GTJ272" s="44"/>
      <c r="GTK272" s="44"/>
      <c r="GTL272" s="41"/>
      <c r="GTM272" s="42"/>
      <c r="GTN272" s="42"/>
      <c r="GTO272" s="125"/>
      <c r="GTP272" s="44"/>
      <c r="GTQ272" s="44"/>
      <c r="GTR272" s="41"/>
      <c r="GTS272" s="42"/>
      <c r="GTT272" s="42"/>
      <c r="GTU272" s="125"/>
      <c r="GTV272" s="44"/>
      <c r="GTW272" s="44"/>
      <c r="GTX272" s="41"/>
      <c r="GTY272" s="42"/>
      <c r="GTZ272" s="42"/>
      <c r="GUA272" s="125"/>
      <c r="GUB272" s="44"/>
      <c r="GUC272" s="44"/>
      <c r="GUD272" s="41"/>
      <c r="GUE272" s="42"/>
      <c r="GUF272" s="42"/>
      <c r="GUG272" s="125"/>
      <c r="GUH272" s="44"/>
      <c r="GUI272" s="44"/>
      <c r="GUJ272" s="41"/>
      <c r="GUK272" s="42"/>
      <c r="GUL272" s="42"/>
      <c r="GUM272" s="125"/>
      <c r="GUN272" s="44"/>
      <c r="GUO272" s="44"/>
      <c r="GUP272" s="41"/>
      <c r="GUQ272" s="42"/>
      <c r="GUR272" s="42"/>
      <c r="GUS272" s="125"/>
      <c r="GUT272" s="44"/>
      <c r="GUU272" s="44"/>
      <c r="GUV272" s="41"/>
      <c r="GUW272" s="42"/>
      <c r="GUX272" s="42"/>
      <c r="GUY272" s="125"/>
      <c r="GUZ272" s="44"/>
      <c r="GVA272" s="44"/>
      <c r="GVB272" s="41"/>
      <c r="GVC272" s="42"/>
      <c r="GVD272" s="42"/>
      <c r="GVE272" s="125"/>
      <c r="GVF272" s="44"/>
      <c r="GVG272" s="44"/>
      <c r="GVH272" s="41"/>
      <c r="GVI272" s="42"/>
      <c r="GVJ272" s="42"/>
      <c r="GVK272" s="125"/>
      <c r="GVL272" s="44"/>
      <c r="GVM272" s="44"/>
      <c r="GVN272" s="41"/>
      <c r="GVO272" s="42"/>
      <c r="GVP272" s="42"/>
      <c r="GVQ272" s="125"/>
      <c r="GVR272" s="44"/>
      <c r="GVS272" s="44"/>
      <c r="GVT272" s="41"/>
      <c r="GVU272" s="42"/>
      <c r="GVV272" s="42"/>
      <c r="GVW272" s="125"/>
      <c r="GVX272" s="44"/>
      <c r="GVY272" s="44"/>
      <c r="GVZ272" s="41"/>
      <c r="GWA272" s="42"/>
      <c r="GWB272" s="42"/>
      <c r="GWC272" s="125"/>
      <c r="GWD272" s="44"/>
      <c r="GWE272" s="44"/>
      <c r="GWF272" s="41"/>
      <c r="GWG272" s="42"/>
      <c r="GWH272" s="42"/>
      <c r="GWI272" s="125"/>
      <c r="GWJ272" s="44"/>
      <c r="GWK272" s="44"/>
      <c r="GWL272" s="41"/>
      <c r="GWM272" s="42"/>
      <c r="GWN272" s="42"/>
      <c r="GWO272" s="125"/>
      <c r="GWP272" s="44"/>
      <c r="GWQ272" s="44"/>
      <c r="GWR272" s="41"/>
      <c r="GWS272" s="42"/>
      <c r="GWT272" s="42"/>
      <c r="GWU272" s="125"/>
      <c r="GWV272" s="44"/>
      <c r="GWW272" s="44"/>
      <c r="GWX272" s="41"/>
      <c r="GWY272" s="42"/>
      <c r="GWZ272" s="42"/>
      <c r="GXA272" s="125"/>
      <c r="GXB272" s="44"/>
      <c r="GXC272" s="44"/>
      <c r="GXD272" s="41"/>
      <c r="GXE272" s="42"/>
      <c r="GXF272" s="42"/>
      <c r="GXG272" s="125"/>
      <c r="GXH272" s="44"/>
      <c r="GXI272" s="44"/>
      <c r="GXJ272" s="41"/>
      <c r="GXK272" s="42"/>
      <c r="GXL272" s="42"/>
      <c r="GXM272" s="125"/>
      <c r="GXN272" s="44"/>
      <c r="GXO272" s="44"/>
      <c r="GXP272" s="41"/>
      <c r="GXQ272" s="42"/>
      <c r="GXR272" s="42"/>
      <c r="GXS272" s="125"/>
      <c r="GXT272" s="44"/>
      <c r="GXU272" s="44"/>
      <c r="GXV272" s="41"/>
      <c r="GXW272" s="42"/>
      <c r="GXX272" s="42"/>
      <c r="GXY272" s="125"/>
      <c r="GXZ272" s="44"/>
      <c r="GYA272" s="44"/>
      <c r="GYB272" s="41"/>
      <c r="GYC272" s="42"/>
      <c r="GYD272" s="42"/>
      <c r="GYE272" s="125"/>
      <c r="GYF272" s="44"/>
      <c r="GYG272" s="44"/>
      <c r="GYH272" s="41"/>
      <c r="GYI272" s="42"/>
      <c r="GYJ272" s="42"/>
      <c r="GYK272" s="125"/>
      <c r="GYL272" s="44"/>
      <c r="GYM272" s="44"/>
      <c r="GYN272" s="41"/>
      <c r="GYO272" s="42"/>
      <c r="GYP272" s="42"/>
      <c r="GYQ272" s="125"/>
      <c r="GYR272" s="44"/>
      <c r="GYS272" s="44"/>
      <c r="GYT272" s="41"/>
      <c r="GYU272" s="42"/>
      <c r="GYV272" s="42"/>
      <c r="GYW272" s="125"/>
      <c r="GYX272" s="44"/>
      <c r="GYY272" s="44"/>
      <c r="GYZ272" s="41"/>
      <c r="GZA272" s="42"/>
      <c r="GZB272" s="42"/>
      <c r="GZC272" s="125"/>
      <c r="GZD272" s="44"/>
      <c r="GZE272" s="44"/>
      <c r="GZF272" s="41"/>
      <c r="GZG272" s="42"/>
      <c r="GZH272" s="42"/>
      <c r="GZI272" s="125"/>
      <c r="GZJ272" s="44"/>
      <c r="GZK272" s="44"/>
      <c r="GZL272" s="41"/>
      <c r="GZM272" s="42"/>
      <c r="GZN272" s="42"/>
      <c r="GZO272" s="125"/>
      <c r="GZP272" s="44"/>
      <c r="GZQ272" s="44"/>
      <c r="GZR272" s="41"/>
      <c r="GZS272" s="42"/>
      <c r="GZT272" s="42"/>
      <c r="GZU272" s="125"/>
      <c r="GZV272" s="44"/>
      <c r="GZW272" s="44"/>
      <c r="GZX272" s="41"/>
      <c r="GZY272" s="42"/>
      <c r="GZZ272" s="42"/>
      <c r="HAA272" s="125"/>
      <c r="HAB272" s="44"/>
      <c r="HAC272" s="44"/>
      <c r="HAD272" s="41"/>
      <c r="HAE272" s="42"/>
      <c r="HAF272" s="42"/>
      <c r="HAG272" s="125"/>
      <c r="HAH272" s="44"/>
      <c r="HAI272" s="44"/>
      <c r="HAJ272" s="41"/>
      <c r="HAK272" s="42"/>
      <c r="HAL272" s="42"/>
      <c r="HAM272" s="125"/>
      <c r="HAN272" s="44"/>
      <c r="HAO272" s="44"/>
      <c r="HAP272" s="41"/>
      <c r="HAQ272" s="42"/>
      <c r="HAR272" s="42"/>
      <c r="HAS272" s="125"/>
      <c r="HAT272" s="44"/>
      <c r="HAU272" s="44"/>
      <c r="HAV272" s="41"/>
      <c r="HAW272" s="42"/>
      <c r="HAX272" s="42"/>
      <c r="HAY272" s="125"/>
      <c r="HAZ272" s="44"/>
      <c r="HBA272" s="44"/>
      <c r="HBB272" s="41"/>
      <c r="HBC272" s="42"/>
      <c r="HBD272" s="42"/>
      <c r="HBE272" s="125"/>
      <c r="HBF272" s="44"/>
      <c r="HBG272" s="44"/>
      <c r="HBH272" s="41"/>
      <c r="HBI272" s="42"/>
      <c r="HBJ272" s="42"/>
      <c r="HBK272" s="125"/>
      <c r="HBL272" s="44"/>
      <c r="HBM272" s="44"/>
      <c r="HBN272" s="41"/>
      <c r="HBO272" s="42"/>
      <c r="HBP272" s="42"/>
      <c r="HBQ272" s="125"/>
      <c r="HBR272" s="44"/>
      <c r="HBS272" s="44"/>
      <c r="HBT272" s="41"/>
      <c r="HBU272" s="42"/>
      <c r="HBV272" s="42"/>
      <c r="HBW272" s="125"/>
      <c r="HBX272" s="44"/>
      <c r="HBY272" s="44"/>
      <c r="HBZ272" s="41"/>
      <c r="HCA272" s="42"/>
      <c r="HCB272" s="42"/>
      <c r="HCC272" s="125"/>
      <c r="HCD272" s="44"/>
      <c r="HCE272" s="44"/>
      <c r="HCF272" s="41"/>
      <c r="HCG272" s="42"/>
      <c r="HCH272" s="42"/>
      <c r="HCI272" s="125"/>
      <c r="HCJ272" s="44"/>
      <c r="HCK272" s="44"/>
      <c r="HCL272" s="41"/>
      <c r="HCM272" s="42"/>
      <c r="HCN272" s="42"/>
      <c r="HCO272" s="125"/>
      <c r="HCP272" s="44"/>
      <c r="HCQ272" s="44"/>
      <c r="HCR272" s="41"/>
      <c r="HCS272" s="42"/>
      <c r="HCT272" s="42"/>
      <c r="HCU272" s="125"/>
      <c r="HCV272" s="44"/>
      <c r="HCW272" s="44"/>
      <c r="HCX272" s="41"/>
      <c r="HCY272" s="42"/>
      <c r="HCZ272" s="42"/>
      <c r="HDA272" s="125"/>
      <c r="HDB272" s="44"/>
      <c r="HDC272" s="44"/>
      <c r="HDD272" s="41"/>
      <c r="HDE272" s="42"/>
      <c r="HDF272" s="42"/>
      <c r="HDG272" s="125"/>
      <c r="HDH272" s="44"/>
      <c r="HDI272" s="44"/>
      <c r="HDJ272" s="41"/>
      <c r="HDK272" s="42"/>
      <c r="HDL272" s="42"/>
      <c r="HDM272" s="125"/>
      <c r="HDN272" s="44"/>
      <c r="HDO272" s="44"/>
      <c r="HDP272" s="41"/>
      <c r="HDQ272" s="42"/>
      <c r="HDR272" s="42"/>
      <c r="HDS272" s="125"/>
      <c r="HDT272" s="44"/>
      <c r="HDU272" s="44"/>
      <c r="HDV272" s="41"/>
      <c r="HDW272" s="42"/>
      <c r="HDX272" s="42"/>
      <c r="HDY272" s="125"/>
      <c r="HDZ272" s="44"/>
      <c r="HEA272" s="44"/>
      <c r="HEB272" s="41"/>
      <c r="HEC272" s="42"/>
      <c r="HED272" s="42"/>
      <c r="HEE272" s="125"/>
      <c r="HEF272" s="44"/>
      <c r="HEG272" s="44"/>
      <c r="HEH272" s="41"/>
      <c r="HEI272" s="42"/>
      <c r="HEJ272" s="42"/>
      <c r="HEK272" s="125"/>
      <c r="HEL272" s="44"/>
      <c r="HEM272" s="44"/>
      <c r="HEN272" s="41"/>
      <c r="HEO272" s="42"/>
      <c r="HEP272" s="42"/>
      <c r="HEQ272" s="125"/>
      <c r="HER272" s="44"/>
      <c r="HES272" s="44"/>
      <c r="HET272" s="41"/>
      <c r="HEU272" s="42"/>
      <c r="HEV272" s="42"/>
      <c r="HEW272" s="125"/>
      <c r="HEX272" s="44"/>
      <c r="HEY272" s="44"/>
      <c r="HEZ272" s="41"/>
      <c r="HFA272" s="42"/>
      <c r="HFB272" s="42"/>
      <c r="HFC272" s="125"/>
      <c r="HFD272" s="44"/>
      <c r="HFE272" s="44"/>
      <c r="HFF272" s="41"/>
      <c r="HFG272" s="42"/>
      <c r="HFH272" s="42"/>
      <c r="HFI272" s="125"/>
      <c r="HFJ272" s="44"/>
      <c r="HFK272" s="44"/>
      <c r="HFL272" s="41"/>
      <c r="HFM272" s="42"/>
      <c r="HFN272" s="42"/>
      <c r="HFO272" s="125"/>
      <c r="HFP272" s="44"/>
      <c r="HFQ272" s="44"/>
      <c r="HFR272" s="41"/>
      <c r="HFS272" s="42"/>
      <c r="HFT272" s="42"/>
      <c r="HFU272" s="125"/>
      <c r="HFV272" s="44"/>
      <c r="HFW272" s="44"/>
      <c r="HFX272" s="41"/>
      <c r="HFY272" s="42"/>
      <c r="HFZ272" s="42"/>
      <c r="HGA272" s="125"/>
      <c r="HGB272" s="44"/>
      <c r="HGC272" s="44"/>
      <c r="HGD272" s="41"/>
      <c r="HGE272" s="42"/>
      <c r="HGF272" s="42"/>
      <c r="HGG272" s="125"/>
      <c r="HGH272" s="44"/>
      <c r="HGI272" s="44"/>
      <c r="HGJ272" s="41"/>
      <c r="HGK272" s="42"/>
      <c r="HGL272" s="42"/>
      <c r="HGM272" s="125"/>
      <c r="HGN272" s="44"/>
      <c r="HGO272" s="44"/>
      <c r="HGP272" s="41"/>
      <c r="HGQ272" s="42"/>
      <c r="HGR272" s="42"/>
      <c r="HGS272" s="125"/>
      <c r="HGT272" s="44"/>
      <c r="HGU272" s="44"/>
      <c r="HGV272" s="41"/>
      <c r="HGW272" s="42"/>
      <c r="HGX272" s="42"/>
      <c r="HGY272" s="125"/>
      <c r="HGZ272" s="44"/>
      <c r="HHA272" s="44"/>
      <c r="HHB272" s="41"/>
      <c r="HHC272" s="42"/>
      <c r="HHD272" s="42"/>
      <c r="HHE272" s="125"/>
      <c r="HHF272" s="44"/>
      <c r="HHG272" s="44"/>
      <c r="HHH272" s="41"/>
      <c r="HHI272" s="42"/>
      <c r="HHJ272" s="42"/>
      <c r="HHK272" s="125"/>
      <c r="HHL272" s="44"/>
      <c r="HHM272" s="44"/>
      <c r="HHN272" s="41"/>
      <c r="HHO272" s="42"/>
      <c r="HHP272" s="42"/>
      <c r="HHQ272" s="125"/>
      <c r="HHR272" s="44"/>
      <c r="HHS272" s="44"/>
      <c r="HHT272" s="41"/>
      <c r="HHU272" s="42"/>
      <c r="HHV272" s="42"/>
      <c r="HHW272" s="125"/>
      <c r="HHX272" s="44"/>
      <c r="HHY272" s="44"/>
      <c r="HHZ272" s="41"/>
      <c r="HIA272" s="42"/>
      <c r="HIB272" s="42"/>
      <c r="HIC272" s="125"/>
      <c r="HID272" s="44"/>
      <c r="HIE272" s="44"/>
      <c r="HIF272" s="41"/>
      <c r="HIG272" s="42"/>
      <c r="HIH272" s="42"/>
      <c r="HII272" s="125"/>
      <c r="HIJ272" s="44"/>
      <c r="HIK272" s="44"/>
      <c r="HIL272" s="41"/>
      <c r="HIM272" s="42"/>
      <c r="HIN272" s="42"/>
      <c r="HIO272" s="125"/>
      <c r="HIP272" s="44"/>
      <c r="HIQ272" s="44"/>
      <c r="HIR272" s="41"/>
      <c r="HIS272" s="42"/>
      <c r="HIT272" s="42"/>
      <c r="HIU272" s="125"/>
      <c r="HIV272" s="44"/>
      <c r="HIW272" s="44"/>
      <c r="HIX272" s="41"/>
      <c r="HIY272" s="42"/>
      <c r="HIZ272" s="42"/>
      <c r="HJA272" s="125"/>
      <c r="HJB272" s="44"/>
      <c r="HJC272" s="44"/>
      <c r="HJD272" s="41"/>
      <c r="HJE272" s="42"/>
      <c r="HJF272" s="42"/>
      <c r="HJG272" s="125"/>
      <c r="HJH272" s="44"/>
      <c r="HJI272" s="44"/>
      <c r="HJJ272" s="41"/>
      <c r="HJK272" s="42"/>
      <c r="HJL272" s="42"/>
      <c r="HJM272" s="125"/>
      <c r="HJN272" s="44"/>
      <c r="HJO272" s="44"/>
      <c r="HJP272" s="41"/>
      <c r="HJQ272" s="42"/>
      <c r="HJR272" s="42"/>
      <c r="HJS272" s="125"/>
      <c r="HJT272" s="44"/>
      <c r="HJU272" s="44"/>
      <c r="HJV272" s="41"/>
      <c r="HJW272" s="42"/>
      <c r="HJX272" s="42"/>
      <c r="HJY272" s="125"/>
      <c r="HJZ272" s="44"/>
      <c r="HKA272" s="44"/>
      <c r="HKB272" s="41"/>
      <c r="HKC272" s="42"/>
      <c r="HKD272" s="42"/>
      <c r="HKE272" s="125"/>
      <c r="HKF272" s="44"/>
      <c r="HKG272" s="44"/>
      <c r="HKH272" s="41"/>
      <c r="HKI272" s="42"/>
      <c r="HKJ272" s="42"/>
      <c r="HKK272" s="125"/>
      <c r="HKL272" s="44"/>
      <c r="HKM272" s="44"/>
      <c r="HKN272" s="41"/>
      <c r="HKO272" s="42"/>
      <c r="HKP272" s="42"/>
      <c r="HKQ272" s="125"/>
      <c r="HKR272" s="44"/>
      <c r="HKS272" s="44"/>
      <c r="HKT272" s="41"/>
      <c r="HKU272" s="42"/>
      <c r="HKV272" s="42"/>
      <c r="HKW272" s="125"/>
      <c r="HKX272" s="44"/>
      <c r="HKY272" s="44"/>
      <c r="HKZ272" s="41"/>
      <c r="HLA272" s="42"/>
      <c r="HLB272" s="42"/>
      <c r="HLC272" s="125"/>
      <c r="HLD272" s="44"/>
      <c r="HLE272" s="44"/>
      <c r="HLF272" s="41"/>
      <c r="HLG272" s="42"/>
      <c r="HLH272" s="42"/>
      <c r="HLI272" s="125"/>
      <c r="HLJ272" s="44"/>
      <c r="HLK272" s="44"/>
      <c r="HLL272" s="41"/>
      <c r="HLM272" s="42"/>
      <c r="HLN272" s="42"/>
      <c r="HLO272" s="125"/>
      <c r="HLP272" s="44"/>
      <c r="HLQ272" s="44"/>
      <c r="HLR272" s="41"/>
      <c r="HLS272" s="42"/>
      <c r="HLT272" s="42"/>
      <c r="HLU272" s="125"/>
      <c r="HLV272" s="44"/>
      <c r="HLW272" s="44"/>
      <c r="HLX272" s="41"/>
      <c r="HLY272" s="42"/>
      <c r="HLZ272" s="42"/>
      <c r="HMA272" s="125"/>
      <c r="HMB272" s="44"/>
      <c r="HMC272" s="44"/>
      <c r="HMD272" s="41"/>
      <c r="HME272" s="42"/>
      <c r="HMF272" s="42"/>
      <c r="HMG272" s="125"/>
      <c r="HMH272" s="44"/>
      <c r="HMI272" s="44"/>
      <c r="HMJ272" s="41"/>
      <c r="HMK272" s="42"/>
      <c r="HML272" s="42"/>
      <c r="HMM272" s="125"/>
      <c r="HMN272" s="44"/>
      <c r="HMO272" s="44"/>
      <c r="HMP272" s="41"/>
      <c r="HMQ272" s="42"/>
      <c r="HMR272" s="42"/>
      <c r="HMS272" s="125"/>
      <c r="HMT272" s="44"/>
      <c r="HMU272" s="44"/>
      <c r="HMV272" s="41"/>
      <c r="HMW272" s="42"/>
      <c r="HMX272" s="42"/>
      <c r="HMY272" s="125"/>
      <c r="HMZ272" s="44"/>
      <c r="HNA272" s="44"/>
      <c r="HNB272" s="41"/>
      <c r="HNC272" s="42"/>
      <c r="HND272" s="42"/>
      <c r="HNE272" s="125"/>
      <c r="HNF272" s="44"/>
      <c r="HNG272" s="44"/>
      <c r="HNH272" s="41"/>
      <c r="HNI272" s="42"/>
      <c r="HNJ272" s="42"/>
      <c r="HNK272" s="125"/>
      <c r="HNL272" s="44"/>
      <c r="HNM272" s="44"/>
      <c r="HNN272" s="41"/>
      <c r="HNO272" s="42"/>
      <c r="HNP272" s="42"/>
      <c r="HNQ272" s="125"/>
      <c r="HNR272" s="44"/>
      <c r="HNS272" s="44"/>
      <c r="HNT272" s="41"/>
      <c r="HNU272" s="42"/>
      <c r="HNV272" s="42"/>
      <c r="HNW272" s="125"/>
      <c r="HNX272" s="44"/>
      <c r="HNY272" s="44"/>
      <c r="HNZ272" s="41"/>
      <c r="HOA272" s="42"/>
      <c r="HOB272" s="42"/>
      <c r="HOC272" s="125"/>
      <c r="HOD272" s="44"/>
      <c r="HOE272" s="44"/>
      <c r="HOF272" s="41"/>
      <c r="HOG272" s="42"/>
      <c r="HOH272" s="42"/>
      <c r="HOI272" s="125"/>
      <c r="HOJ272" s="44"/>
      <c r="HOK272" s="44"/>
      <c r="HOL272" s="41"/>
      <c r="HOM272" s="42"/>
      <c r="HON272" s="42"/>
      <c r="HOO272" s="125"/>
      <c r="HOP272" s="44"/>
      <c r="HOQ272" s="44"/>
      <c r="HOR272" s="41"/>
      <c r="HOS272" s="42"/>
      <c r="HOT272" s="42"/>
      <c r="HOU272" s="125"/>
      <c r="HOV272" s="44"/>
      <c r="HOW272" s="44"/>
      <c r="HOX272" s="41"/>
      <c r="HOY272" s="42"/>
      <c r="HOZ272" s="42"/>
      <c r="HPA272" s="125"/>
      <c r="HPB272" s="44"/>
      <c r="HPC272" s="44"/>
      <c r="HPD272" s="41"/>
      <c r="HPE272" s="42"/>
      <c r="HPF272" s="42"/>
      <c r="HPG272" s="125"/>
      <c r="HPH272" s="44"/>
      <c r="HPI272" s="44"/>
      <c r="HPJ272" s="41"/>
      <c r="HPK272" s="42"/>
      <c r="HPL272" s="42"/>
      <c r="HPM272" s="125"/>
      <c r="HPN272" s="44"/>
      <c r="HPO272" s="44"/>
      <c r="HPP272" s="41"/>
      <c r="HPQ272" s="42"/>
      <c r="HPR272" s="42"/>
      <c r="HPS272" s="125"/>
      <c r="HPT272" s="44"/>
      <c r="HPU272" s="44"/>
      <c r="HPV272" s="41"/>
      <c r="HPW272" s="42"/>
      <c r="HPX272" s="42"/>
      <c r="HPY272" s="125"/>
      <c r="HPZ272" s="44"/>
      <c r="HQA272" s="44"/>
      <c r="HQB272" s="41"/>
      <c r="HQC272" s="42"/>
      <c r="HQD272" s="42"/>
      <c r="HQE272" s="125"/>
      <c r="HQF272" s="44"/>
      <c r="HQG272" s="44"/>
      <c r="HQH272" s="41"/>
      <c r="HQI272" s="42"/>
      <c r="HQJ272" s="42"/>
      <c r="HQK272" s="125"/>
      <c r="HQL272" s="44"/>
      <c r="HQM272" s="44"/>
      <c r="HQN272" s="41"/>
      <c r="HQO272" s="42"/>
      <c r="HQP272" s="42"/>
      <c r="HQQ272" s="125"/>
      <c r="HQR272" s="44"/>
      <c r="HQS272" s="44"/>
      <c r="HQT272" s="41"/>
      <c r="HQU272" s="42"/>
      <c r="HQV272" s="42"/>
      <c r="HQW272" s="125"/>
      <c r="HQX272" s="44"/>
      <c r="HQY272" s="44"/>
      <c r="HQZ272" s="41"/>
      <c r="HRA272" s="42"/>
      <c r="HRB272" s="42"/>
      <c r="HRC272" s="125"/>
      <c r="HRD272" s="44"/>
      <c r="HRE272" s="44"/>
      <c r="HRF272" s="41"/>
      <c r="HRG272" s="42"/>
      <c r="HRH272" s="42"/>
      <c r="HRI272" s="125"/>
      <c r="HRJ272" s="44"/>
      <c r="HRK272" s="44"/>
      <c r="HRL272" s="41"/>
      <c r="HRM272" s="42"/>
      <c r="HRN272" s="42"/>
      <c r="HRO272" s="125"/>
      <c r="HRP272" s="44"/>
      <c r="HRQ272" s="44"/>
      <c r="HRR272" s="41"/>
      <c r="HRS272" s="42"/>
      <c r="HRT272" s="42"/>
      <c r="HRU272" s="125"/>
      <c r="HRV272" s="44"/>
      <c r="HRW272" s="44"/>
      <c r="HRX272" s="41"/>
      <c r="HRY272" s="42"/>
      <c r="HRZ272" s="42"/>
      <c r="HSA272" s="125"/>
      <c r="HSB272" s="44"/>
      <c r="HSC272" s="44"/>
      <c r="HSD272" s="41"/>
      <c r="HSE272" s="42"/>
      <c r="HSF272" s="42"/>
      <c r="HSG272" s="125"/>
      <c r="HSH272" s="44"/>
      <c r="HSI272" s="44"/>
      <c r="HSJ272" s="41"/>
      <c r="HSK272" s="42"/>
      <c r="HSL272" s="42"/>
      <c r="HSM272" s="125"/>
      <c r="HSN272" s="44"/>
      <c r="HSO272" s="44"/>
      <c r="HSP272" s="41"/>
      <c r="HSQ272" s="42"/>
      <c r="HSR272" s="42"/>
      <c r="HSS272" s="125"/>
      <c r="HST272" s="44"/>
      <c r="HSU272" s="44"/>
      <c r="HSV272" s="41"/>
      <c r="HSW272" s="42"/>
      <c r="HSX272" s="42"/>
      <c r="HSY272" s="125"/>
      <c r="HSZ272" s="44"/>
      <c r="HTA272" s="44"/>
      <c r="HTB272" s="41"/>
      <c r="HTC272" s="42"/>
      <c r="HTD272" s="42"/>
      <c r="HTE272" s="125"/>
      <c r="HTF272" s="44"/>
      <c r="HTG272" s="44"/>
      <c r="HTH272" s="41"/>
      <c r="HTI272" s="42"/>
      <c r="HTJ272" s="42"/>
      <c r="HTK272" s="125"/>
      <c r="HTL272" s="44"/>
      <c r="HTM272" s="44"/>
      <c r="HTN272" s="41"/>
      <c r="HTO272" s="42"/>
      <c r="HTP272" s="42"/>
      <c r="HTQ272" s="125"/>
      <c r="HTR272" s="44"/>
      <c r="HTS272" s="44"/>
      <c r="HTT272" s="41"/>
      <c r="HTU272" s="42"/>
      <c r="HTV272" s="42"/>
      <c r="HTW272" s="125"/>
      <c r="HTX272" s="44"/>
      <c r="HTY272" s="44"/>
      <c r="HTZ272" s="41"/>
      <c r="HUA272" s="42"/>
      <c r="HUB272" s="42"/>
      <c r="HUC272" s="125"/>
      <c r="HUD272" s="44"/>
      <c r="HUE272" s="44"/>
      <c r="HUF272" s="41"/>
      <c r="HUG272" s="42"/>
      <c r="HUH272" s="42"/>
      <c r="HUI272" s="125"/>
      <c r="HUJ272" s="44"/>
      <c r="HUK272" s="44"/>
      <c r="HUL272" s="41"/>
      <c r="HUM272" s="42"/>
      <c r="HUN272" s="42"/>
      <c r="HUO272" s="125"/>
      <c r="HUP272" s="44"/>
      <c r="HUQ272" s="44"/>
      <c r="HUR272" s="41"/>
      <c r="HUS272" s="42"/>
      <c r="HUT272" s="42"/>
      <c r="HUU272" s="125"/>
      <c r="HUV272" s="44"/>
      <c r="HUW272" s="44"/>
      <c r="HUX272" s="41"/>
      <c r="HUY272" s="42"/>
      <c r="HUZ272" s="42"/>
      <c r="HVA272" s="125"/>
      <c r="HVB272" s="44"/>
      <c r="HVC272" s="44"/>
      <c r="HVD272" s="41"/>
      <c r="HVE272" s="42"/>
      <c r="HVF272" s="42"/>
      <c r="HVG272" s="125"/>
      <c r="HVH272" s="44"/>
      <c r="HVI272" s="44"/>
      <c r="HVJ272" s="41"/>
      <c r="HVK272" s="42"/>
      <c r="HVL272" s="42"/>
      <c r="HVM272" s="125"/>
      <c r="HVN272" s="44"/>
      <c r="HVO272" s="44"/>
      <c r="HVP272" s="41"/>
      <c r="HVQ272" s="42"/>
      <c r="HVR272" s="42"/>
      <c r="HVS272" s="125"/>
      <c r="HVT272" s="44"/>
      <c r="HVU272" s="44"/>
      <c r="HVV272" s="41"/>
      <c r="HVW272" s="42"/>
      <c r="HVX272" s="42"/>
      <c r="HVY272" s="125"/>
      <c r="HVZ272" s="44"/>
      <c r="HWA272" s="44"/>
      <c r="HWB272" s="41"/>
      <c r="HWC272" s="42"/>
      <c r="HWD272" s="42"/>
      <c r="HWE272" s="125"/>
      <c r="HWF272" s="44"/>
      <c r="HWG272" s="44"/>
      <c r="HWH272" s="41"/>
      <c r="HWI272" s="42"/>
      <c r="HWJ272" s="42"/>
      <c r="HWK272" s="125"/>
      <c r="HWL272" s="44"/>
      <c r="HWM272" s="44"/>
      <c r="HWN272" s="41"/>
      <c r="HWO272" s="42"/>
      <c r="HWP272" s="42"/>
      <c r="HWQ272" s="125"/>
      <c r="HWR272" s="44"/>
      <c r="HWS272" s="44"/>
      <c r="HWT272" s="41"/>
      <c r="HWU272" s="42"/>
      <c r="HWV272" s="42"/>
      <c r="HWW272" s="125"/>
      <c r="HWX272" s="44"/>
      <c r="HWY272" s="44"/>
      <c r="HWZ272" s="41"/>
      <c r="HXA272" s="42"/>
      <c r="HXB272" s="42"/>
      <c r="HXC272" s="125"/>
      <c r="HXD272" s="44"/>
      <c r="HXE272" s="44"/>
      <c r="HXF272" s="41"/>
      <c r="HXG272" s="42"/>
      <c r="HXH272" s="42"/>
      <c r="HXI272" s="125"/>
      <c r="HXJ272" s="44"/>
      <c r="HXK272" s="44"/>
      <c r="HXL272" s="41"/>
      <c r="HXM272" s="42"/>
      <c r="HXN272" s="42"/>
      <c r="HXO272" s="125"/>
      <c r="HXP272" s="44"/>
      <c r="HXQ272" s="44"/>
      <c r="HXR272" s="41"/>
      <c r="HXS272" s="42"/>
      <c r="HXT272" s="42"/>
      <c r="HXU272" s="125"/>
      <c r="HXV272" s="44"/>
      <c r="HXW272" s="44"/>
      <c r="HXX272" s="41"/>
      <c r="HXY272" s="42"/>
      <c r="HXZ272" s="42"/>
      <c r="HYA272" s="125"/>
      <c r="HYB272" s="44"/>
      <c r="HYC272" s="44"/>
      <c r="HYD272" s="41"/>
      <c r="HYE272" s="42"/>
      <c r="HYF272" s="42"/>
      <c r="HYG272" s="125"/>
      <c r="HYH272" s="44"/>
      <c r="HYI272" s="44"/>
      <c r="HYJ272" s="41"/>
      <c r="HYK272" s="42"/>
      <c r="HYL272" s="42"/>
      <c r="HYM272" s="125"/>
      <c r="HYN272" s="44"/>
      <c r="HYO272" s="44"/>
      <c r="HYP272" s="41"/>
      <c r="HYQ272" s="42"/>
      <c r="HYR272" s="42"/>
      <c r="HYS272" s="125"/>
      <c r="HYT272" s="44"/>
      <c r="HYU272" s="44"/>
      <c r="HYV272" s="41"/>
      <c r="HYW272" s="42"/>
      <c r="HYX272" s="42"/>
      <c r="HYY272" s="125"/>
      <c r="HYZ272" s="44"/>
      <c r="HZA272" s="44"/>
      <c r="HZB272" s="41"/>
      <c r="HZC272" s="42"/>
      <c r="HZD272" s="42"/>
      <c r="HZE272" s="125"/>
      <c r="HZF272" s="44"/>
      <c r="HZG272" s="44"/>
      <c r="HZH272" s="41"/>
      <c r="HZI272" s="42"/>
      <c r="HZJ272" s="42"/>
      <c r="HZK272" s="125"/>
      <c r="HZL272" s="44"/>
      <c r="HZM272" s="44"/>
      <c r="HZN272" s="41"/>
      <c r="HZO272" s="42"/>
      <c r="HZP272" s="42"/>
      <c r="HZQ272" s="125"/>
      <c r="HZR272" s="44"/>
      <c r="HZS272" s="44"/>
      <c r="HZT272" s="41"/>
      <c r="HZU272" s="42"/>
      <c r="HZV272" s="42"/>
      <c r="HZW272" s="125"/>
      <c r="HZX272" s="44"/>
      <c r="HZY272" s="44"/>
      <c r="HZZ272" s="41"/>
      <c r="IAA272" s="42"/>
      <c r="IAB272" s="42"/>
      <c r="IAC272" s="125"/>
      <c r="IAD272" s="44"/>
      <c r="IAE272" s="44"/>
      <c r="IAF272" s="41"/>
      <c r="IAG272" s="42"/>
      <c r="IAH272" s="42"/>
      <c r="IAI272" s="125"/>
      <c r="IAJ272" s="44"/>
      <c r="IAK272" s="44"/>
      <c r="IAL272" s="41"/>
      <c r="IAM272" s="42"/>
      <c r="IAN272" s="42"/>
      <c r="IAO272" s="125"/>
      <c r="IAP272" s="44"/>
      <c r="IAQ272" s="44"/>
      <c r="IAR272" s="41"/>
      <c r="IAS272" s="42"/>
      <c r="IAT272" s="42"/>
      <c r="IAU272" s="125"/>
      <c r="IAV272" s="44"/>
      <c r="IAW272" s="44"/>
      <c r="IAX272" s="41"/>
      <c r="IAY272" s="42"/>
      <c r="IAZ272" s="42"/>
      <c r="IBA272" s="125"/>
      <c r="IBB272" s="44"/>
      <c r="IBC272" s="44"/>
      <c r="IBD272" s="41"/>
      <c r="IBE272" s="42"/>
      <c r="IBF272" s="42"/>
      <c r="IBG272" s="125"/>
      <c r="IBH272" s="44"/>
      <c r="IBI272" s="44"/>
      <c r="IBJ272" s="41"/>
      <c r="IBK272" s="42"/>
      <c r="IBL272" s="42"/>
      <c r="IBM272" s="125"/>
      <c r="IBN272" s="44"/>
      <c r="IBO272" s="44"/>
      <c r="IBP272" s="41"/>
      <c r="IBQ272" s="42"/>
      <c r="IBR272" s="42"/>
      <c r="IBS272" s="125"/>
      <c r="IBT272" s="44"/>
      <c r="IBU272" s="44"/>
      <c r="IBV272" s="41"/>
      <c r="IBW272" s="42"/>
      <c r="IBX272" s="42"/>
      <c r="IBY272" s="125"/>
      <c r="IBZ272" s="44"/>
      <c r="ICA272" s="44"/>
      <c r="ICB272" s="41"/>
      <c r="ICC272" s="42"/>
      <c r="ICD272" s="42"/>
      <c r="ICE272" s="125"/>
      <c r="ICF272" s="44"/>
      <c r="ICG272" s="44"/>
      <c r="ICH272" s="41"/>
      <c r="ICI272" s="42"/>
      <c r="ICJ272" s="42"/>
      <c r="ICK272" s="125"/>
      <c r="ICL272" s="44"/>
      <c r="ICM272" s="44"/>
      <c r="ICN272" s="41"/>
      <c r="ICO272" s="42"/>
      <c r="ICP272" s="42"/>
      <c r="ICQ272" s="125"/>
      <c r="ICR272" s="44"/>
      <c r="ICS272" s="44"/>
      <c r="ICT272" s="41"/>
      <c r="ICU272" s="42"/>
      <c r="ICV272" s="42"/>
      <c r="ICW272" s="125"/>
      <c r="ICX272" s="44"/>
      <c r="ICY272" s="44"/>
      <c r="ICZ272" s="41"/>
      <c r="IDA272" s="42"/>
      <c r="IDB272" s="42"/>
      <c r="IDC272" s="125"/>
      <c r="IDD272" s="44"/>
      <c r="IDE272" s="44"/>
      <c r="IDF272" s="41"/>
      <c r="IDG272" s="42"/>
      <c r="IDH272" s="42"/>
      <c r="IDI272" s="125"/>
      <c r="IDJ272" s="44"/>
      <c r="IDK272" s="44"/>
      <c r="IDL272" s="41"/>
      <c r="IDM272" s="42"/>
      <c r="IDN272" s="42"/>
      <c r="IDO272" s="125"/>
      <c r="IDP272" s="44"/>
      <c r="IDQ272" s="44"/>
      <c r="IDR272" s="41"/>
      <c r="IDS272" s="42"/>
      <c r="IDT272" s="42"/>
      <c r="IDU272" s="125"/>
      <c r="IDV272" s="44"/>
      <c r="IDW272" s="44"/>
      <c r="IDX272" s="41"/>
      <c r="IDY272" s="42"/>
      <c r="IDZ272" s="42"/>
      <c r="IEA272" s="125"/>
      <c r="IEB272" s="44"/>
      <c r="IEC272" s="44"/>
      <c r="IED272" s="41"/>
      <c r="IEE272" s="42"/>
      <c r="IEF272" s="42"/>
      <c r="IEG272" s="125"/>
      <c r="IEH272" s="44"/>
      <c r="IEI272" s="44"/>
      <c r="IEJ272" s="41"/>
      <c r="IEK272" s="42"/>
      <c r="IEL272" s="42"/>
      <c r="IEM272" s="125"/>
      <c r="IEN272" s="44"/>
      <c r="IEO272" s="44"/>
      <c r="IEP272" s="41"/>
      <c r="IEQ272" s="42"/>
      <c r="IER272" s="42"/>
      <c r="IES272" s="125"/>
      <c r="IET272" s="44"/>
      <c r="IEU272" s="44"/>
      <c r="IEV272" s="41"/>
      <c r="IEW272" s="42"/>
      <c r="IEX272" s="42"/>
      <c r="IEY272" s="125"/>
      <c r="IEZ272" s="44"/>
      <c r="IFA272" s="44"/>
      <c r="IFB272" s="41"/>
      <c r="IFC272" s="42"/>
      <c r="IFD272" s="42"/>
      <c r="IFE272" s="125"/>
      <c r="IFF272" s="44"/>
      <c r="IFG272" s="44"/>
      <c r="IFH272" s="41"/>
      <c r="IFI272" s="42"/>
      <c r="IFJ272" s="42"/>
      <c r="IFK272" s="125"/>
      <c r="IFL272" s="44"/>
      <c r="IFM272" s="44"/>
      <c r="IFN272" s="41"/>
      <c r="IFO272" s="42"/>
      <c r="IFP272" s="42"/>
      <c r="IFQ272" s="125"/>
      <c r="IFR272" s="44"/>
      <c r="IFS272" s="44"/>
      <c r="IFT272" s="41"/>
      <c r="IFU272" s="42"/>
      <c r="IFV272" s="42"/>
      <c r="IFW272" s="125"/>
      <c r="IFX272" s="44"/>
      <c r="IFY272" s="44"/>
      <c r="IFZ272" s="41"/>
      <c r="IGA272" s="42"/>
      <c r="IGB272" s="42"/>
      <c r="IGC272" s="125"/>
      <c r="IGD272" s="44"/>
      <c r="IGE272" s="44"/>
      <c r="IGF272" s="41"/>
      <c r="IGG272" s="42"/>
      <c r="IGH272" s="42"/>
      <c r="IGI272" s="125"/>
      <c r="IGJ272" s="44"/>
      <c r="IGK272" s="44"/>
      <c r="IGL272" s="41"/>
      <c r="IGM272" s="42"/>
      <c r="IGN272" s="42"/>
      <c r="IGO272" s="125"/>
      <c r="IGP272" s="44"/>
      <c r="IGQ272" s="44"/>
      <c r="IGR272" s="41"/>
      <c r="IGS272" s="42"/>
      <c r="IGT272" s="42"/>
      <c r="IGU272" s="125"/>
      <c r="IGV272" s="44"/>
      <c r="IGW272" s="44"/>
      <c r="IGX272" s="41"/>
      <c r="IGY272" s="42"/>
      <c r="IGZ272" s="42"/>
      <c r="IHA272" s="125"/>
      <c r="IHB272" s="44"/>
      <c r="IHC272" s="44"/>
      <c r="IHD272" s="41"/>
      <c r="IHE272" s="42"/>
      <c r="IHF272" s="42"/>
      <c r="IHG272" s="125"/>
      <c r="IHH272" s="44"/>
      <c r="IHI272" s="44"/>
      <c r="IHJ272" s="41"/>
      <c r="IHK272" s="42"/>
      <c r="IHL272" s="42"/>
      <c r="IHM272" s="125"/>
      <c r="IHN272" s="44"/>
      <c r="IHO272" s="44"/>
      <c r="IHP272" s="41"/>
      <c r="IHQ272" s="42"/>
      <c r="IHR272" s="42"/>
      <c r="IHS272" s="125"/>
      <c r="IHT272" s="44"/>
      <c r="IHU272" s="44"/>
      <c r="IHV272" s="41"/>
      <c r="IHW272" s="42"/>
      <c r="IHX272" s="42"/>
      <c r="IHY272" s="125"/>
      <c r="IHZ272" s="44"/>
      <c r="IIA272" s="44"/>
      <c r="IIB272" s="41"/>
      <c r="IIC272" s="42"/>
      <c r="IID272" s="42"/>
      <c r="IIE272" s="125"/>
      <c r="IIF272" s="44"/>
      <c r="IIG272" s="44"/>
      <c r="IIH272" s="41"/>
      <c r="III272" s="42"/>
      <c r="IIJ272" s="42"/>
      <c r="IIK272" s="125"/>
      <c r="IIL272" s="44"/>
      <c r="IIM272" s="44"/>
      <c r="IIN272" s="41"/>
      <c r="IIO272" s="42"/>
      <c r="IIP272" s="42"/>
      <c r="IIQ272" s="125"/>
      <c r="IIR272" s="44"/>
      <c r="IIS272" s="44"/>
      <c r="IIT272" s="41"/>
      <c r="IIU272" s="42"/>
      <c r="IIV272" s="42"/>
      <c r="IIW272" s="125"/>
      <c r="IIX272" s="44"/>
      <c r="IIY272" s="44"/>
      <c r="IIZ272" s="41"/>
      <c r="IJA272" s="42"/>
      <c r="IJB272" s="42"/>
      <c r="IJC272" s="125"/>
      <c r="IJD272" s="44"/>
      <c r="IJE272" s="44"/>
      <c r="IJF272" s="41"/>
      <c r="IJG272" s="42"/>
      <c r="IJH272" s="42"/>
      <c r="IJI272" s="125"/>
      <c r="IJJ272" s="44"/>
      <c r="IJK272" s="44"/>
      <c r="IJL272" s="41"/>
      <c r="IJM272" s="42"/>
      <c r="IJN272" s="42"/>
      <c r="IJO272" s="125"/>
      <c r="IJP272" s="44"/>
      <c r="IJQ272" s="44"/>
      <c r="IJR272" s="41"/>
      <c r="IJS272" s="42"/>
      <c r="IJT272" s="42"/>
      <c r="IJU272" s="125"/>
      <c r="IJV272" s="44"/>
      <c r="IJW272" s="44"/>
      <c r="IJX272" s="41"/>
      <c r="IJY272" s="42"/>
      <c r="IJZ272" s="42"/>
      <c r="IKA272" s="125"/>
      <c r="IKB272" s="44"/>
      <c r="IKC272" s="44"/>
      <c r="IKD272" s="41"/>
      <c r="IKE272" s="42"/>
      <c r="IKF272" s="42"/>
      <c r="IKG272" s="125"/>
      <c r="IKH272" s="44"/>
      <c r="IKI272" s="44"/>
      <c r="IKJ272" s="41"/>
      <c r="IKK272" s="42"/>
      <c r="IKL272" s="42"/>
      <c r="IKM272" s="125"/>
      <c r="IKN272" s="44"/>
      <c r="IKO272" s="44"/>
      <c r="IKP272" s="41"/>
      <c r="IKQ272" s="42"/>
      <c r="IKR272" s="42"/>
      <c r="IKS272" s="125"/>
      <c r="IKT272" s="44"/>
      <c r="IKU272" s="44"/>
      <c r="IKV272" s="41"/>
      <c r="IKW272" s="42"/>
      <c r="IKX272" s="42"/>
      <c r="IKY272" s="125"/>
      <c r="IKZ272" s="44"/>
      <c r="ILA272" s="44"/>
      <c r="ILB272" s="41"/>
      <c r="ILC272" s="42"/>
      <c r="ILD272" s="42"/>
      <c r="ILE272" s="125"/>
      <c r="ILF272" s="44"/>
      <c r="ILG272" s="44"/>
      <c r="ILH272" s="41"/>
      <c r="ILI272" s="42"/>
      <c r="ILJ272" s="42"/>
      <c r="ILK272" s="125"/>
      <c r="ILL272" s="44"/>
      <c r="ILM272" s="44"/>
      <c r="ILN272" s="41"/>
      <c r="ILO272" s="42"/>
      <c r="ILP272" s="42"/>
      <c r="ILQ272" s="125"/>
      <c r="ILR272" s="44"/>
      <c r="ILS272" s="44"/>
      <c r="ILT272" s="41"/>
      <c r="ILU272" s="42"/>
      <c r="ILV272" s="42"/>
      <c r="ILW272" s="125"/>
      <c r="ILX272" s="44"/>
      <c r="ILY272" s="44"/>
      <c r="ILZ272" s="41"/>
      <c r="IMA272" s="42"/>
      <c r="IMB272" s="42"/>
      <c r="IMC272" s="125"/>
      <c r="IMD272" s="44"/>
      <c r="IME272" s="44"/>
      <c r="IMF272" s="41"/>
      <c r="IMG272" s="42"/>
      <c r="IMH272" s="42"/>
      <c r="IMI272" s="125"/>
      <c r="IMJ272" s="44"/>
      <c r="IMK272" s="44"/>
      <c r="IML272" s="41"/>
      <c r="IMM272" s="42"/>
      <c r="IMN272" s="42"/>
      <c r="IMO272" s="125"/>
      <c r="IMP272" s="44"/>
      <c r="IMQ272" s="44"/>
      <c r="IMR272" s="41"/>
      <c r="IMS272" s="42"/>
      <c r="IMT272" s="42"/>
      <c r="IMU272" s="125"/>
      <c r="IMV272" s="44"/>
      <c r="IMW272" s="44"/>
      <c r="IMX272" s="41"/>
      <c r="IMY272" s="42"/>
      <c r="IMZ272" s="42"/>
      <c r="INA272" s="125"/>
      <c r="INB272" s="44"/>
      <c r="INC272" s="44"/>
      <c r="IND272" s="41"/>
      <c r="INE272" s="42"/>
      <c r="INF272" s="42"/>
      <c r="ING272" s="125"/>
      <c r="INH272" s="44"/>
      <c r="INI272" s="44"/>
      <c r="INJ272" s="41"/>
      <c r="INK272" s="42"/>
      <c r="INL272" s="42"/>
      <c r="INM272" s="125"/>
      <c r="INN272" s="44"/>
      <c r="INO272" s="44"/>
      <c r="INP272" s="41"/>
      <c r="INQ272" s="42"/>
      <c r="INR272" s="42"/>
      <c r="INS272" s="125"/>
      <c r="INT272" s="44"/>
      <c r="INU272" s="44"/>
      <c r="INV272" s="41"/>
      <c r="INW272" s="42"/>
      <c r="INX272" s="42"/>
      <c r="INY272" s="125"/>
      <c r="INZ272" s="44"/>
      <c r="IOA272" s="44"/>
      <c r="IOB272" s="41"/>
      <c r="IOC272" s="42"/>
      <c r="IOD272" s="42"/>
      <c r="IOE272" s="125"/>
      <c r="IOF272" s="44"/>
      <c r="IOG272" s="44"/>
      <c r="IOH272" s="41"/>
      <c r="IOI272" s="42"/>
      <c r="IOJ272" s="42"/>
      <c r="IOK272" s="125"/>
      <c r="IOL272" s="44"/>
      <c r="IOM272" s="44"/>
      <c r="ION272" s="41"/>
      <c r="IOO272" s="42"/>
      <c r="IOP272" s="42"/>
      <c r="IOQ272" s="125"/>
      <c r="IOR272" s="44"/>
      <c r="IOS272" s="44"/>
      <c r="IOT272" s="41"/>
      <c r="IOU272" s="42"/>
      <c r="IOV272" s="42"/>
      <c r="IOW272" s="125"/>
      <c r="IOX272" s="44"/>
      <c r="IOY272" s="44"/>
      <c r="IOZ272" s="41"/>
      <c r="IPA272" s="42"/>
      <c r="IPB272" s="42"/>
      <c r="IPC272" s="125"/>
      <c r="IPD272" s="44"/>
      <c r="IPE272" s="44"/>
      <c r="IPF272" s="41"/>
      <c r="IPG272" s="42"/>
      <c r="IPH272" s="42"/>
      <c r="IPI272" s="125"/>
      <c r="IPJ272" s="44"/>
      <c r="IPK272" s="44"/>
      <c r="IPL272" s="41"/>
      <c r="IPM272" s="42"/>
      <c r="IPN272" s="42"/>
      <c r="IPO272" s="125"/>
      <c r="IPP272" s="44"/>
      <c r="IPQ272" s="44"/>
      <c r="IPR272" s="41"/>
      <c r="IPS272" s="42"/>
      <c r="IPT272" s="42"/>
      <c r="IPU272" s="125"/>
      <c r="IPV272" s="44"/>
      <c r="IPW272" s="44"/>
      <c r="IPX272" s="41"/>
      <c r="IPY272" s="42"/>
      <c r="IPZ272" s="42"/>
      <c r="IQA272" s="125"/>
      <c r="IQB272" s="44"/>
      <c r="IQC272" s="44"/>
      <c r="IQD272" s="41"/>
      <c r="IQE272" s="42"/>
      <c r="IQF272" s="42"/>
      <c r="IQG272" s="125"/>
      <c r="IQH272" s="44"/>
      <c r="IQI272" s="44"/>
      <c r="IQJ272" s="41"/>
      <c r="IQK272" s="42"/>
      <c r="IQL272" s="42"/>
      <c r="IQM272" s="125"/>
      <c r="IQN272" s="44"/>
      <c r="IQO272" s="44"/>
      <c r="IQP272" s="41"/>
      <c r="IQQ272" s="42"/>
      <c r="IQR272" s="42"/>
      <c r="IQS272" s="125"/>
      <c r="IQT272" s="44"/>
      <c r="IQU272" s="44"/>
      <c r="IQV272" s="41"/>
      <c r="IQW272" s="42"/>
      <c r="IQX272" s="42"/>
      <c r="IQY272" s="125"/>
      <c r="IQZ272" s="44"/>
      <c r="IRA272" s="44"/>
      <c r="IRB272" s="41"/>
      <c r="IRC272" s="42"/>
      <c r="IRD272" s="42"/>
      <c r="IRE272" s="125"/>
      <c r="IRF272" s="44"/>
      <c r="IRG272" s="44"/>
      <c r="IRH272" s="41"/>
      <c r="IRI272" s="42"/>
      <c r="IRJ272" s="42"/>
      <c r="IRK272" s="125"/>
      <c r="IRL272" s="44"/>
      <c r="IRM272" s="44"/>
      <c r="IRN272" s="41"/>
      <c r="IRO272" s="42"/>
      <c r="IRP272" s="42"/>
      <c r="IRQ272" s="125"/>
      <c r="IRR272" s="44"/>
      <c r="IRS272" s="44"/>
      <c r="IRT272" s="41"/>
      <c r="IRU272" s="42"/>
      <c r="IRV272" s="42"/>
      <c r="IRW272" s="125"/>
      <c r="IRX272" s="44"/>
      <c r="IRY272" s="44"/>
      <c r="IRZ272" s="41"/>
      <c r="ISA272" s="42"/>
      <c r="ISB272" s="42"/>
      <c r="ISC272" s="125"/>
      <c r="ISD272" s="44"/>
      <c r="ISE272" s="44"/>
      <c r="ISF272" s="41"/>
      <c r="ISG272" s="42"/>
      <c r="ISH272" s="42"/>
      <c r="ISI272" s="125"/>
      <c r="ISJ272" s="44"/>
      <c r="ISK272" s="44"/>
      <c r="ISL272" s="41"/>
      <c r="ISM272" s="42"/>
      <c r="ISN272" s="42"/>
      <c r="ISO272" s="125"/>
      <c r="ISP272" s="44"/>
      <c r="ISQ272" s="44"/>
      <c r="ISR272" s="41"/>
      <c r="ISS272" s="42"/>
      <c r="IST272" s="42"/>
      <c r="ISU272" s="125"/>
      <c r="ISV272" s="44"/>
      <c r="ISW272" s="44"/>
      <c r="ISX272" s="41"/>
      <c r="ISY272" s="42"/>
      <c r="ISZ272" s="42"/>
      <c r="ITA272" s="125"/>
      <c r="ITB272" s="44"/>
      <c r="ITC272" s="44"/>
      <c r="ITD272" s="41"/>
      <c r="ITE272" s="42"/>
      <c r="ITF272" s="42"/>
      <c r="ITG272" s="125"/>
      <c r="ITH272" s="44"/>
      <c r="ITI272" s="44"/>
      <c r="ITJ272" s="41"/>
      <c r="ITK272" s="42"/>
      <c r="ITL272" s="42"/>
      <c r="ITM272" s="125"/>
      <c r="ITN272" s="44"/>
      <c r="ITO272" s="44"/>
      <c r="ITP272" s="41"/>
      <c r="ITQ272" s="42"/>
      <c r="ITR272" s="42"/>
      <c r="ITS272" s="125"/>
      <c r="ITT272" s="44"/>
      <c r="ITU272" s="44"/>
      <c r="ITV272" s="41"/>
      <c r="ITW272" s="42"/>
      <c r="ITX272" s="42"/>
      <c r="ITY272" s="125"/>
      <c r="ITZ272" s="44"/>
      <c r="IUA272" s="44"/>
      <c r="IUB272" s="41"/>
      <c r="IUC272" s="42"/>
      <c r="IUD272" s="42"/>
      <c r="IUE272" s="125"/>
      <c r="IUF272" s="44"/>
      <c r="IUG272" s="44"/>
      <c r="IUH272" s="41"/>
      <c r="IUI272" s="42"/>
      <c r="IUJ272" s="42"/>
      <c r="IUK272" s="125"/>
      <c r="IUL272" s="44"/>
      <c r="IUM272" s="44"/>
      <c r="IUN272" s="41"/>
      <c r="IUO272" s="42"/>
      <c r="IUP272" s="42"/>
      <c r="IUQ272" s="125"/>
      <c r="IUR272" s="44"/>
      <c r="IUS272" s="44"/>
      <c r="IUT272" s="41"/>
      <c r="IUU272" s="42"/>
      <c r="IUV272" s="42"/>
      <c r="IUW272" s="125"/>
      <c r="IUX272" s="44"/>
      <c r="IUY272" s="44"/>
      <c r="IUZ272" s="41"/>
      <c r="IVA272" s="42"/>
      <c r="IVB272" s="42"/>
      <c r="IVC272" s="125"/>
      <c r="IVD272" s="44"/>
      <c r="IVE272" s="44"/>
      <c r="IVF272" s="41"/>
      <c r="IVG272" s="42"/>
      <c r="IVH272" s="42"/>
      <c r="IVI272" s="125"/>
      <c r="IVJ272" s="44"/>
      <c r="IVK272" s="44"/>
      <c r="IVL272" s="41"/>
      <c r="IVM272" s="42"/>
      <c r="IVN272" s="42"/>
      <c r="IVO272" s="125"/>
      <c r="IVP272" s="44"/>
      <c r="IVQ272" s="44"/>
      <c r="IVR272" s="41"/>
      <c r="IVS272" s="42"/>
      <c r="IVT272" s="42"/>
      <c r="IVU272" s="125"/>
      <c r="IVV272" s="44"/>
      <c r="IVW272" s="44"/>
      <c r="IVX272" s="41"/>
      <c r="IVY272" s="42"/>
      <c r="IVZ272" s="42"/>
      <c r="IWA272" s="125"/>
      <c r="IWB272" s="44"/>
      <c r="IWC272" s="44"/>
      <c r="IWD272" s="41"/>
      <c r="IWE272" s="42"/>
      <c r="IWF272" s="42"/>
      <c r="IWG272" s="125"/>
      <c r="IWH272" s="44"/>
      <c r="IWI272" s="44"/>
      <c r="IWJ272" s="41"/>
      <c r="IWK272" s="42"/>
      <c r="IWL272" s="42"/>
      <c r="IWM272" s="125"/>
      <c r="IWN272" s="44"/>
      <c r="IWO272" s="44"/>
      <c r="IWP272" s="41"/>
      <c r="IWQ272" s="42"/>
      <c r="IWR272" s="42"/>
      <c r="IWS272" s="125"/>
      <c r="IWT272" s="44"/>
      <c r="IWU272" s="44"/>
      <c r="IWV272" s="41"/>
      <c r="IWW272" s="42"/>
      <c r="IWX272" s="42"/>
      <c r="IWY272" s="125"/>
      <c r="IWZ272" s="44"/>
      <c r="IXA272" s="44"/>
      <c r="IXB272" s="41"/>
      <c r="IXC272" s="42"/>
      <c r="IXD272" s="42"/>
      <c r="IXE272" s="125"/>
      <c r="IXF272" s="44"/>
      <c r="IXG272" s="44"/>
      <c r="IXH272" s="41"/>
      <c r="IXI272" s="42"/>
      <c r="IXJ272" s="42"/>
      <c r="IXK272" s="125"/>
      <c r="IXL272" s="44"/>
      <c r="IXM272" s="44"/>
      <c r="IXN272" s="41"/>
      <c r="IXO272" s="42"/>
      <c r="IXP272" s="42"/>
      <c r="IXQ272" s="125"/>
      <c r="IXR272" s="44"/>
      <c r="IXS272" s="44"/>
      <c r="IXT272" s="41"/>
      <c r="IXU272" s="42"/>
      <c r="IXV272" s="42"/>
      <c r="IXW272" s="125"/>
      <c r="IXX272" s="44"/>
      <c r="IXY272" s="44"/>
      <c r="IXZ272" s="41"/>
      <c r="IYA272" s="42"/>
      <c r="IYB272" s="42"/>
      <c r="IYC272" s="125"/>
      <c r="IYD272" s="44"/>
      <c r="IYE272" s="44"/>
      <c r="IYF272" s="41"/>
      <c r="IYG272" s="42"/>
      <c r="IYH272" s="42"/>
      <c r="IYI272" s="125"/>
      <c r="IYJ272" s="44"/>
      <c r="IYK272" s="44"/>
      <c r="IYL272" s="41"/>
      <c r="IYM272" s="42"/>
      <c r="IYN272" s="42"/>
      <c r="IYO272" s="125"/>
      <c r="IYP272" s="44"/>
      <c r="IYQ272" s="44"/>
      <c r="IYR272" s="41"/>
      <c r="IYS272" s="42"/>
      <c r="IYT272" s="42"/>
      <c r="IYU272" s="125"/>
      <c r="IYV272" s="44"/>
      <c r="IYW272" s="44"/>
      <c r="IYX272" s="41"/>
      <c r="IYY272" s="42"/>
      <c r="IYZ272" s="42"/>
      <c r="IZA272" s="125"/>
      <c r="IZB272" s="44"/>
      <c r="IZC272" s="44"/>
      <c r="IZD272" s="41"/>
      <c r="IZE272" s="42"/>
      <c r="IZF272" s="42"/>
      <c r="IZG272" s="125"/>
      <c r="IZH272" s="44"/>
      <c r="IZI272" s="44"/>
      <c r="IZJ272" s="41"/>
      <c r="IZK272" s="42"/>
      <c r="IZL272" s="42"/>
      <c r="IZM272" s="125"/>
      <c r="IZN272" s="44"/>
      <c r="IZO272" s="44"/>
      <c r="IZP272" s="41"/>
      <c r="IZQ272" s="42"/>
      <c r="IZR272" s="42"/>
      <c r="IZS272" s="125"/>
      <c r="IZT272" s="44"/>
      <c r="IZU272" s="44"/>
      <c r="IZV272" s="41"/>
      <c r="IZW272" s="42"/>
      <c r="IZX272" s="42"/>
      <c r="IZY272" s="125"/>
      <c r="IZZ272" s="44"/>
      <c r="JAA272" s="44"/>
      <c r="JAB272" s="41"/>
      <c r="JAC272" s="42"/>
      <c r="JAD272" s="42"/>
      <c r="JAE272" s="125"/>
      <c r="JAF272" s="44"/>
      <c r="JAG272" s="44"/>
      <c r="JAH272" s="41"/>
      <c r="JAI272" s="42"/>
      <c r="JAJ272" s="42"/>
      <c r="JAK272" s="125"/>
      <c r="JAL272" s="44"/>
      <c r="JAM272" s="44"/>
      <c r="JAN272" s="41"/>
      <c r="JAO272" s="42"/>
      <c r="JAP272" s="42"/>
      <c r="JAQ272" s="125"/>
      <c r="JAR272" s="44"/>
      <c r="JAS272" s="44"/>
      <c r="JAT272" s="41"/>
      <c r="JAU272" s="42"/>
      <c r="JAV272" s="42"/>
      <c r="JAW272" s="125"/>
      <c r="JAX272" s="44"/>
      <c r="JAY272" s="44"/>
      <c r="JAZ272" s="41"/>
      <c r="JBA272" s="42"/>
      <c r="JBB272" s="42"/>
      <c r="JBC272" s="125"/>
      <c r="JBD272" s="44"/>
      <c r="JBE272" s="44"/>
      <c r="JBF272" s="41"/>
      <c r="JBG272" s="42"/>
      <c r="JBH272" s="42"/>
      <c r="JBI272" s="125"/>
      <c r="JBJ272" s="44"/>
      <c r="JBK272" s="44"/>
      <c r="JBL272" s="41"/>
      <c r="JBM272" s="42"/>
      <c r="JBN272" s="42"/>
      <c r="JBO272" s="125"/>
      <c r="JBP272" s="44"/>
      <c r="JBQ272" s="44"/>
      <c r="JBR272" s="41"/>
      <c r="JBS272" s="42"/>
      <c r="JBT272" s="42"/>
      <c r="JBU272" s="125"/>
      <c r="JBV272" s="44"/>
      <c r="JBW272" s="44"/>
      <c r="JBX272" s="41"/>
      <c r="JBY272" s="42"/>
      <c r="JBZ272" s="42"/>
      <c r="JCA272" s="125"/>
      <c r="JCB272" s="44"/>
      <c r="JCC272" s="44"/>
      <c r="JCD272" s="41"/>
      <c r="JCE272" s="42"/>
      <c r="JCF272" s="42"/>
      <c r="JCG272" s="125"/>
      <c r="JCH272" s="44"/>
      <c r="JCI272" s="44"/>
      <c r="JCJ272" s="41"/>
      <c r="JCK272" s="42"/>
      <c r="JCL272" s="42"/>
      <c r="JCM272" s="125"/>
      <c r="JCN272" s="44"/>
      <c r="JCO272" s="44"/>
      <c r="JCP272" s="41"/>
      <c r="JCQ272" s="42"/>
      <c r="JCR272" s="42"/>
      <c r="JCS272" s="125"/>
      <c r="JCT272" s="44"/>
      <c r="JCU272" s="44"/>
      <c r="JCV272" s="41"/>
      <c r="JCW272" s="42"/>
      <c r="JCX272" s="42"/>
      <c r="JCY272" s="125"/>
      <c r="JCZ272" s="44"/>
      <c r="JDA272" s="44"/>
      <c r="JDB272" s="41"/>
      <c r="JDC272" s="42"/>
      <c r="JDD272" s="42"/>
      <c r="JDE272" s="125"/>
      <c r="JDF272" s="44"/>
      <c r="JDG272" s="44"/>
      <c r="JDH272" s="41"/>
      <c r="JDI272" s="42"/>
      <c r="JDJ272" s="42"/>
      <c r="JDK272" s="125"/>
      <c r="JDL272" s="44"/>
      <c r="JDM272" s="44"/>
      <c r="JDN272" s="41"/>
      <c r="JDO272" s="42"/>
      <c r="JDP272" s="42"/>
      <c r="JDQ272" s="125"/>
      <c r="JDR272" s="44"/>
      <c r="JDS272" s="44"/>
      <c r="JDT272" s="41"/>
      <c r="JDU272" s="42"/>
      <c r="JDV272" s="42"/>
      <c r="JDW272" s="125"/>
      <c r="JDX272" s="44"/>
      <c r="JDY272" s="44"/>
      <c r="JDZ272" s="41"/>
      <c r="JEA272" s="42"/>
      <c r="JEB272" s="42"/>
      <c r="JEC272" s="125"/>
      <c r="JED272" s="44"/>
      <c r="JEE272" s="44"/>
      <c r="JEF272" s="41"/>
      <c r="JEG272" s="42"/>
      <c r="JEH272" s="42"/>
      <c r="JEI272" s="125"/>
      <c r="JEJ272" s="44"/>
      <c r="JEK272" s="44"/>
      <c r="JEL272" s="41"/>
      <c r="JEM272" s="42"/>
      <c r="JEN272" s="42"/>
      <c r="JEO272" s="125"/>
      <c r="JEP272" s="44"/>
      <c r="JEQ272" s="44"/>
      <c r="JER272" s="41"/>
      <c r="JES272" s="42"/>
      <c r="JET272" s="42"/>
      <c r="JEU272" s="125"/>
      <c r="JEV272" s="44"/>
      <c r="JEW272" s="44"/>
      <c r="JEX272" s="41"/>
      <c r="JEY272" s="42"/>
      <c r="JEZ272" s="42"/>
      <c r="JFA272" s="125"/>
      <c r="JFB272" s="44"/>
      <c r="JFC272" s="44"/>
      <c r="JFD272" s="41"/>
      <c r="JFE272" s="42"/>
      <c r="JFF272" s="42"/>
      <c r="JFG272" s="125"/>
      <c r="JFH272" s="44"/>
      <c r="JFI272" s="44"/>
      <c r="JFJ272" s="41"/>
      <c r="JFK272" s="42"/>
      <c r="JFL272" s="42"/>
      <c r="JFM272" s="125"/>
      <c r="JFN272" s="44"/>
      <c r="JFO272" s="44"/>
      <c r="JFP272" s="41"/>
      <c r="JFQ272" s="42"/>
      <c r="JFR272" s="42"/>
      <c r="JFS272" s="125"/>
      <c r="JFT272" s="44"/>
      <c r="JFU272" s="44"/>
      <c r="JFV272" s="41"/>
      <c r="JFW272" s="42"/>
      <c r="JFX272" s="42"/>
      <c r="JFY272" s="125"/>
      <c r="JFZ272" s="44"/>
      <c r="JGA272" s="44"/>
      <c r="JGB272" s="41"/>
      <c r="JGC272" s="42"/>
      <c r="JGD272" s="42"/>
      <c r="JGE272" s="125"/>
      <c r="JGF272" s="44"/>
      <c r="JGG272" s="44"/>
      <c r="JGH272" s="41"/>
      <c r="JGI272" s="42"/>
      <c r="JGJ272" s="42"/>
      <c r="JGK272" s="125"/>
      <c r="JGL272" s="44"/>
      <c r="JGM272" s="44"/>
      <c r="JGN272" s="41"/>
      <c r="JGO272" s="42"/>
      <c r="JGP272" s="42"/>
      <c r="JGQ272" s="125"/>
      <c r="JGR272" s="44"/>
      <c r="JGS272" s="44"/>
      <c r="JGT272" s="41"/>
      <c r="JGU272" s="42"/>
      <c r="JGV272" s="42"/>
      <c r="JGW272" s="125"/>
      <c r="JGX272" s="44"/>
      <c r="JGY272" s="44"/>
      <c r="JGZ272" s="41"/>
      <c r="JHA272" s="42"/>
      <c r="JHB272" s="42"/>
      <c r="JHC272" s="125"/>
      <c r="JHD272" s="44"/>
      <c r="JHE272" s="44"/>
      <c r="JHF272" s="41"/>
      <c r="JHG272" s="42"/>
      <c r="JHH272" s="42"/>
      <c r="JHI272" s="125"/>
      <c r="JHJ272" s="44"/>
      <c r="JHK272" s="44"/>
      <c r="JHL272" s="41"/>
      <c r="JHM272" s="42"/>
      <c r="JHN272" s="42"/>
      <c r="JHO272" s="125"/>
      <c r="JHP272" s="44"/>
      <c r="JHQ272" s="44"/>
      <c r="JHR272" s="41"/>
      <c r="JHS272" s="42"/>
      <c r="JHT272" s="42"/>
      <c r="JHU272" s="125"/>
      <c r="JHV272" s="44"/>
      <c r="JHW272" s="44"/>
      <c r="JHX272" s="41"/>
      <c r="JHY272" s="42"/>
      <c r="JHZ272" s="42"/>
      <c r="JIA272" s="125"/>
      <c r="JIB272" s="44"/>
      <c r="JIC272" s="44"/>
      <c r="JID272" s="41"/>
      <c r="JIE272" s="42"/>
      <c r="JIF272" s="42"/>
      <c r="JIG272" s="125"/>
      <c r="JIH272" s="44"/>
      <c r="JII272" s="44"/>
      <c r="JIJ272" s="41"/>
      <c r="JIK272" s="42"/>
      <c r="JIL272" s="42"/>
      <c r="JIM272" s="125"/>
      <c r="JIN272" s="44"/>
      <c r="JIO272" s="44"/>
      <c r="JIP272" s="41"/>
      <c r="JIQ272" s="42"/>
      <c r="JIR272" s="42"/>
      <c r="JIS272" s="125"/>
      <c r="JIT272" s="44"/>
      <c r="JIU272" s="44"/>
      <c r="JIV272" s="41"/>
      <c r="JIW272" s="42"/>
      <c r="JIX272" s="42"/>
      <c r="JIY272" s="125"/>
      <c r="JIZ272" s="44"/>
      <c r="JJA272" s="44"/>
      <c r="JJB272" s="41"/>
      <c r="JJC272" s="42"/>
      <c r="JJD272" s="42"/>
      <c r="JJE272" s="125"/>
      <c r="JJF272" s="44"/>
      <c r="JJG272" s="44"/>
      <c r="JJH272" s="41"/>
      <c r="JJI272" s="42"/>
      <c r="JJJ272" s="42"/>
      <c r="JJK272" s="125"/>
      <c r="JJL272" s="44"/>
      <c r="JJM272" s="44"/>
      <c r="JJN272" s="41"/>
      <c r="JJO272" s="42"/>
      <c r="JJP272" s="42"/>
      <c r="JJQ272" s="125"/>
      <c r="JJR272" s="44"/>
      <c r="JJS272" s="44"/>
      <c r="JJT272" s="41"/>
      <c r="JJU272" s="42"/>
      <c r="JJV272" s="42"/>
      <c r="JJW272" s="125"/>
      <c r="JJX272" s="44"/>
      <c r="JJY272" s="44"/>
      <c r="JJZ272" s="41"/>
      <c r="JKA272" s="42"/>
      <c r="JKB272" s="42"/>
      <c r="JKC272" s="125"/>
      <c r="JKD272" s="44"/>
      <c r="JKE272" s="44"/>
      <c r="JKF272" s="41"/>
      <c r="JKG272" s="42"/>
      <c r="JKH272" s="42"/>
      <c r="JKI272" s="125"/>
      <c r="JKJ272" s="44"/>
      <c r="JKK272" s="44"/>
      <c r="JKL272" s="41"/>
      <c r="JKM272" s="42"/>
      <c r="JKN272" s="42"/>
      <c r="JKO272" s="125"/>
      <c r="JKP272" s="44"/>
      <c r="JKQ272" s="44"/>
      <c r="JKR272" s="41"/>
      <c r="JKS272" s="42"/>
      <c r="JKT272" s="42"/>
      <c r="JKU272" s="125"/>
      <c r="JKV272" s="44"/>
      <c r="JKW272" s="44"/>
      <c r="JKX272" s="41"/>
      <c r="JKY272" s="42"/>
      <c r="JKZ272" s="42"/>
      <c r="JLA272" s="125"/>
      <c r="JLB272" s="44"/>
      <c r="JLC272" s="44"/>
      <c r="JLD272" s="41"/>
      <c r="JLE272" s="42"/>
      <c r="JLF272" s="42"/>
      <c r="JLG272" s="125"/>
      <c r="JLH272" s="44"/>
      <c r="JLI272" s="44"/>
      <c r="JLJ272" s="41"/>
      <c r="JLK272" s="42"/>
      <c r="JLL272" s="42"/>
      <c r="JLM272" s="125"/>
      <c r="JLN272" s="44"/>
      <c r="JLO272" s="44"/>
      <c r="JLP272" s="41"/>
      <c r="JLQ272" s="42"/>
      <c r="JLR272" s="42"/>
      <c r="JLS272" s="125"/>
      <c r="JLT272" s="44"/>
      <c r="JLU272" s="44"/>
      <c r="JLV272" s="41"/>
      <c r="JLW272" s="42"/>
      <c r="JLX272" s="42"/>
      <c r="JLY272" s="125"/>
      <c r="JLZ272" s="44"/>
      <c r="JMA272" s="44"/>
      <c r="JMB272" s="41"/>
      <c r="JMC272" s="42"/>
      <c r="JMD272" s="42"/>
      <c r="JME272" s="125"/>
      <c r="JMF272" s="44"/>
      <c r="JMG272" s="44"/>
      <c r="JMH272" s="41"/>
      <c r="JMI272" s="42"/>
      <c r="JMJ272" s="42"/>
      <c r="JMK272" s="125"/>
      <c r="JML272" s="44"/>
      <c r="JMM272" s="44"/>
      <c r="JMN272" s="41"/>
      <c r="JMO272" s="42"/>
      <c r="JMP272" s="42"/>
      <c r="JMQ272" s="125"/>
      <c r="JMR272" s="44"/>
      <c r="JMS272" s="44"/>
      <c r="JMT272" s="41"/>
      <c r="JMU272" s="42"/>
      <c r="JMV272" s="42"/>
      <c r="JMW272" s="125"/>
      <c r="JMX272" s="44"/>
      <c r="JMY272" s="44"/>
      <c r="JMZ272" s="41"/>
      <c r="JNA272" s="42"/>
      <c r="JNB272" s="42"/>
      <c r="JNC272" s="125"/>
      <c r="JND272" s="44"/>
      <c r="JNE272" s="44"/>
      <c r="JNF272" s="41"/>
      <c r="JNG272" s="42"/>
      <c r="JNH272" s="42"/>
      <c r="JNI272" s="125"/>
      <c r="JNJ272" s="44"/>
      <c r="JNK272" s="44"/>
      <c r="JNL272" s="41"/>
      <c r="JNM272" s="42"/>
      <c r="JNN272" s="42"/>
      <c r="JNO272" s="125"/>
      <c r="JNP272" s="44"/>
      <c r="JNQ272" s="44"/>
      <c r="JNR272" s="41"/>
      <c r="JNS272" s="42"/>
      <c r="JNT272" s="42"/>
      <c r="JNU272" s="125"/>
      <c r="JNV272" s="44"/>
      <c r="JNW272" s="44"/>
      <c r="JNX272" s="41"/>
      <c r="JNY272" s="42"/>
      <c r="JNZ272" s="42"/>
      <c r="JOA272" s="125"/>
      <c r="JOB272" s="44"/>
      <c r="JOC272" s="44"/>
      <c r="JOD272" s="41"/>
      <c r="JOE272" s="42"/>
      <c r="JOF272" s="42"/>
      <c r="JOG272" s="125"/>
      <c r="JOH272" s="44"/>
      <c r="JOI272" s="44"/>
      <c r="JOJ272" s="41"/>
      <c r="JOK272" s="42"/>
      <c r="JOL272" s="42"/>
      <c r="JOM272" s="125"/>
      <c r="JON272" s="44"/>
      <c r="JOO272" s="44"/>
      <c r="JOP272" s="41"/>
      <c r="JOQ272" s="42"/>
      <c r="JOR272" s="42"/>
      <c r="JOS272" s="125"/>
      <c r="JOT272" s="44"/>
      <c r="JOU272" s="44"/>
      <c r="JOV272" s="41"/>
      <c r="JOW272" s="42"/>
      <c r="JOX272" s="42"/>
      <c r="JOY272" s="125"/>
      <c r="JOZ272" s="44"/>
      <c r="JPA272" s="44"/>
      <c r="JPB272" s="41"/>
      <c r="JPC272" s="42"/>
      <c r="JPD272" s="42"/>
      <c r="JPE272" s="125"/>
      <c r="JPF272" s="44"/>
      <c r="JPG272" s="44"/>
      <c r="JPH272" s="41"/>
      <c r="JPI272" s="42"/>
      <c r="JPJ272" s="42"/>
      <c r="JPK272" s="125"/>
      <c r="JPL272" s="44"/>
      <c r="JPM272" s="44"/>
      <c r="JPN272" s="41"/>
      <c r="JPO272" s="42"/>
      <c r="JPP272" s="42"/>
      <c r="JPQ272" s="125"/>
      <c r="JPR272" s="44"/>
      <c r="JPS272" s="44"/>
      <c r="JPT272" s="41"/>
      <c r="JPU272" s="42"/>
      <c r="JPV272" s="42"/>
      <c r="JPW272" s="125"/>
      <c r="JPX272" s="44"/>
      <c r="JPY272" s="44"/>
      <c r="JPZ272" s="41"/>
      <c r="JQA272" s="42"/>
      <c r="JQB272" s="42"/>
      <c r="JQC272" s="125"/>
      <c r="JQD272" s="44"/>
      <c r="JQE272" s="44"/>
      <c r="JQF272" s="41"/>
      <c r="JQG272" s="42"/>
      <c r="JQH272" s="42"/>
      <c r="JQI272" s="125"/>
      <c r="JQJ272" s="44"/>
      <c r="JQK272" s="44"/>
      <c r="JQL272" s="41"/>
      <c r="JQM272" s="42"/>
      <c r="JQN272" s="42"/>
      <c r="JQO272" s="125"/>
      <c r="JQP272" s="44"/>
      <c r="JQQ272" s="44"/>
      <c r="JQR272" s="41"/>
      <c r="JQS272" s="42"/>
      <c r="JQT272" s="42"/>
      <c r="JQU272" s="125"/>
      <c r="JQV272" s="44"/>
      <c r="JQW272" s="44"/>
      <c r="JQX272" s="41"/>
      <c r="JQY272" s="42"/>
      <c r="JQZ272" s="42"/>
      <c r="JRA272" s="125"/>
      <c r="JRB272" s="44"/>
      <c r="JRC272" s="44"/>
      <c r="JRD272" s="41"/>
      <c r="JRE272" s="42"/>
      <c r="JRF272" s="42"/>
      <c r="JRG272" s="125"/>
      <c r="JRH272" s="44"/>
      <c r="JRI272" s="44"/>
      <c r="JRJ272" s="41"/>
      <c r="JRK272" s="42"/>
      <c r="JRL272" s="42"/>
      <c r="JRM272" s="125"/>
      <c r="JRN272" s="44"/>
      <c r="JRO272" s="44"/>
      <c r="JRP272" s="41"/>
      <c r="JRQ272" s="42"/>
      <c r="JRR272" s="42"/>
      <c r="JRS272" s="125"/>
      <c r="JRT272" s="44"/>
      <c r="JRU272" s="44"/>
      <c r="JRV272" s="41"/>
      <c r="JRW272" s="42"/>
      <c r="JRX272" s="42"/>
      <c r="JRY272" s="125"/>
      <c r="JRZ272" s="44"/>
      <c r="JSA272" s="44"/>
      <c r="JSB272" s="41"/>
      <c r="JSC272" s="42"/>
      <c r="JSD272" s="42"/>
      <c r="JSE272" s="125"/>
      <c r="JSF272" s="44"/>
      <c r="JSG272" s="44"/>
      <c r="JSH272" s="41"/>
      <c r="JSI272" s="42"/>
      <c r="JSJ272" s="42"/>
      <c r="JSK272" s="125"/>
      <c r="JSL272" s="44"/>
      <c r="JSM272" s="44"/>
      <c r="JSN272" s="41"/>
      <c r="JSO272" s="42"/>
      <c r="JSP272" s="42"/>
      <c r="JSQ272" s="125"/>
      <c r="JSR272" s="44"/>
      <c r="JSS272" s="44"/>
      <c r="JST272" s="41"/>
      <c r="JSU272" s="42"/>
      <c r="JSV272" s="42"/>
      <c r="JSW272" s="125"/>
      <c r="JSX272" s="44"/>
      <c r="JSY272" s="44"/>
      <c r="JSZ272" s="41"/>
      <c r="JTA272" s="42"/>
      <c r="JTB272" s="42"/>
      <c r="JTC272" s="125"/>
      <c r="JTD272" s="44"/>
      <c r="JTE272" s="44"/>
      <c r="JTF272" s="41"/>
      <c r="JTG272" s="42"/>
      <c r="JTH272" s="42"/>
      <c r="JTI272" s="125"/>
      <c r="JTJ272" s="44"/>
      <c r="JTK272" s="44"/>
      <c r="JTL272" s="41"/>
      <c r="JTM272" s="42"/>
      <c r="JTN272" s="42"/>
      <c r="JTO272" s="125"/>
      <c r="JTP272" s="44"/>
      <c r="JTQ272" s="44"/>
      <c r="JTR272" s="41"/>
      <c r="JTS272" s="42"/>
      <c r="JTT272" s="42"/>
      <c r="JTU272" s="125"/>
      <c r="JTV272" s="44"/>
      <c r="JTW272" s="44"/>
      <c r="JTX272" s="41"/>
      <c r="JTY272" s="42"/>
      <c r="JTZ272" s="42"/>
      <c r="JUA272" s="125"/>
      <c r="JUB272" s="44"/>
      <c r="JUC272" s="44"/>
      <c r="JUD272" s="41"/>
      <c r="JUE272" s="42"/>
      <c r="JUF272" s="42"/>
      <c r="JUG272" s="125"/>
      <c r="JUH272" s="44"/>
      <c r="JUI272" s="44"/>
      <c r="JUJ272" s="41"/>
      <c r="JUK272" s="42"/>
      <c r="JUL272" s="42"/>
      <c r="JUM272" s="125"/>
      <c r="JUN272" s="44"/>
      <c r="JUO272" s="44"/>
      <c r="JUP272" s="41"/>
      <c r="JUQ272" s="42"/>
      <c r="JUR272" s="42"/>
      <c r="JUS272" s="125"/>
      <c r="JUT272" s="44"/>
      <c r="JUU272" s="44"/>
      <c r="JUV272" s="41"/>
      <c r="JUW272" s="42"/>
      <c r="JUX272" s="42"/>
      <c r="JUY272" s="125"/>
      <c r="JUZ272" s="44"/>
      <c r="JVA272" s="44"/>
      <c r="JVB272" s="41"/>
      <c r="JVC272" s="42"/>
      <c r="JVD272" s="42"/>
      <c r="JVE272" s="125"/>
      <c r="JVF272" s="44"/>
      <c r="JVG272" s="44"/>
      <c r="JVH272" s="41"/>
      <c r="JVI272" s="42"/>
      <c r="JVJ272" s="42"/>
      <c r="JVK272" s="125"/>
      <c r="JVL272" s="44"/>
      <c r="JVM272" s="44"/>
      <c r="JVN272" s="41"/>
      <c r="JVO272" s="42"/>
      <c r="JVP272" s="42"/>
      <c r="JVQ272" s="125"/>
      <c r="JVR272" s="44"/>
      <c r="JVS272" s="44"/>
      <c r="JVT272" s="41"/>
      <c r="JVU272" s="42"/>
      <c r="JVV272" s="42"/>
      <c r="JVW272" s="125"/>
      <c r="JVX272" s="44"/>
      <c r="JVY272" s="44"/>
      <c r="JVZ272" s="41"/>
      <c r="JWA272" s="42"/>
      <c r="JWB272" s="42"/>
      <c r="JWC272" s="125"/>
      <c r="JWD272" s="44"/>
      <c r="JWE272" s="44"/>
      <c r="JWF272" s="41"/>
      <c r="JWG272" s="42"/>
      <c r="JWH272" s="42"/>
      <c r="JWI272" s="125"/>
      <c r="JWJ272" s="44"/>
      <c r="JWK272" s="44"/>
      <c r="JWL272" s="41"/>
      <c r="JWM272" s="42"/>
      <c r="JWN272" s="42"/>
      <c r="JWO272" s="125"/>
      <c r="JWP272" s="44"/>
      <c r="JWQ272" s="44"/>
      <c r="JWR272" s="41"/>
      <c r="JWS272" s="42"/>
      <c r="JWT272" s="42"/>
      <c r="JWU272" s="125"/>
      <c r="JWV272" s="44"/>
      <c r="JWW272" s="44"/>
      <c r="JWX272" s="41"/>
      <c r="JWY272" s="42"/>
      <c r="JWZ272" s="42"/>
      <c r="JXA272" s="125"/>
      <c r="JXB272" s="44"/>
      <c r="JXC272" s="44"/>
      <c r="JXD272" s="41"/>
      <c r="JXE272" s="42"/>
      <c r="JXF272" s="42"/>
      <c r="JXG272" s="125"/>
      <c r="JXH272" s="44"/>
      <c r="JXI272" s="44"/>
      <c r="JXJ272" s="41"/>
      <c r="JXK272" s="42"/>
      <c r="JXL272" s="42"/>
      <c r="JXM272" s="125"/>
      <c r="JXN272" s="44"/>
      <c r="JXO272" s="44"/>
      <c r="JXP272" s="41"/>
      <c r="JXQ272" s="42"/>
      <c r="JXR272" s="42"/>
      <c r="JXS272" s="125"/>
      <c r="JXT272" s="44"/>
      <c r="JXU272" s="44"/>
      <c r="JXV272" s="41"/>
      <c r="JXW272" s="42"/>
      <c r="JXX272" s="42"/>
      <c r="JXY272" s="125"/>
      <c r="JXZ272" s="44"/>
      <c r="JYA272" s="44"/>
      <c r="JYB272" s="41"/>
      <c r="JYC272" s="42"/>
      <c r="JYD272" s="42"/>
      <c r="JYE272" s="125"/>
      <c r="JYF272" s="44"/>
      <c r="JYG272" s="44"/>
      <c r="JYH272" s="41"/>
      <c r="JYI272" s="42"/>
      <c r="JYJ272" s="42"/>
      <c r="JYK272" s="125"/>
      <c r="JYL272" s="44"/>
      <c r="JYM272" s="44"/>
      <c r="JYN272" s="41"/>
      <c r="JYO272" s="42"/>
      <c r="JYP272" s="42"/>
      <c r="JYQ272" s="125"/>
      <c r="JYR272" s="44"/>
      <c r="JYS272" s="44"/>
      <c r="JYT272" s="41"/>
      <c r="JYU272" s="42"/>
      <c r="JYV272" s="42"/>
      <c r="JYW272" s="125"/>
      <c r="JYX272" s="44"/>
      <c r="JYY272" s="44"/>
      <c r="JYZ272" s="41"/>
      <c r="JZA272" s="42"/>
      <c r="JZB272" s="42"/>
      <c r="JZC272" s="125"/>
      <c r="JZD272" s="44"/>
      <c r="JZE272" s="44"/>
      <c r="JZF272" s="41"/>
      <c r="JZG272" s="42"/>
      <c r="JZH272" s="42"/>
      <c r="JZI272" s="125"/>
      <c r="JZJ272" s="44"/>
      <c r="JZK272" s="44"/>
      <c r="JZL272" s="41"/>
      <c r="JZM272" s="42"/>
      <c r="JZN272" s="42"/>
      <c r="JZO272" s="125"/>
      <c r="JZP272" s="44"/>
      <c r="JZQ272" s="44"/>
      <c r="JZR272" s="41"/>
      <c r="JZS272" s="42"/>
      <c r="JZT272" s="42"/>
      <c r="JZU272" s="125"/>
      <c r="JZV272" s="44"/>
      <c r="JZW272" s="44"/>
      <c r="JZX272" s="41"/>
      <c r="JZY272" s="42"/>
      <c r="JZZ272" s="42"/>
      <c r="KAA272" s="125"/>
      <c r="KAB272" s="44"/>
      <c r="KAC272" s="44"/>
      <c r="KAD272" s="41"/>
      <c r="KAE272" s="42"/>
      <c r="KAF272" s="42"/>
      <c r="KAG272" s="125"/>
      <c r="KAH272" s="44"/>
      <c r="KAI272" s="44"/>
      <c r="KAJ272" s="41"/>
      <c r="KAK272" s="42"/>
      <c r="KAL272" s="42"/>
      <c r="KAM272" s="125"/>
      <c r="KAN272" s="44"/>
      <c r="KAO272" s="44"/>
      <c r="KAP272" s="41"/>
      <c r="KAQ272" s="42"/>
      <c r="KAR272" s="42"/>
      <c r="KAS272" s="125"/>
      <c r="KAT272" s="44"/>
      <c r="KAU272" s="44"/>
      <c r="KAV272" s="41"/>
      <c r="KAW272" s="42"/>
      <c r="KAX272" s="42"/>
      <c r="KAY272" s="125"/>
      <c r="KAZ272" s="44"/>
      <c r="KBA272" s="44"/>
      <c r="KBB272" s="41"/>
      <c r="KBC272" s="42"/>
      <c r="KBD272" s="42"/>
      <c r="KBE272" s="125"/>
      <c r="KBF272" s="44"/>
      <c r="KBG272" s="44"/>
      <c r="KBH272" s="41"/>
      <c r="KBI272" s="42"/>
      <c r="KBJ272" s="42"/>
      <c r="KBK272" s="125"/>
      <c r="KBL272" s="44"/>
      <c r="KBM272" s="44"/>
      <c r="KBN272" s="41"/>
      <c r="KBO272" s="42"/>
      <c r="KBP272" s="42"/>
      <c r="KBQ272" s="125"/>
      <c r="KBR272" s="44"/>
      <c r="KBS272" s="44"/>
      <c r="KBT272" s="41"/>
      <c r="KBU272" s="42"/>
      <c r="KBV272" s="42"/>
      <c r="KBW272" s="125"/>
      <c r="KBX272" s="44"/>
      <c r="KBY272" s="44"/>
      <c r="KBZ272" s="41"/>
      <c r="KCA272" s="42"/>
      <c r="KCB272" s="42"/>
      <c r="KCC272" s="125"/>
      <c r="KCD272" s="44"/>
      <c r="KCE272" s="44"/>
      <c r="KCF272" s="41"/>
      <c r="KCG272" s="42"/>
      <c r="KCH272" s="42"/>
      <c r="KCI272" s="125"/>
      <c r="KCJ272" s="44"/>
      <c r="KCK272" s="44"/>
      <c r="KCL272" s="41"/>
      <c r="KCM272" s="42"/>
      <c r="KCN272" s="42"/>
      <c r="KCO272" s="125"/>
      <c r="KCP272" s="44"/>
      <c r="KCQ272" s="44"/>
      <c r="KCR272" s="41"/>
      <c r="KCS272" s="42"/>
      <c r="KCT272" s="42"/>
      <c r="KCU272" s="125"/>
      <c r="KCV272" s="44"/>
      <c r="KCW272" s="44"/>
      <c r="KCX272" s="41"/>
      <c r="KCY272" s="42"/>
      <c r="KCZ272" s="42"/>
      <c r="KDA272" s="125"/>
      <c r="KDB272" s="44"/>
      <c r="KDC272" s="44"/>
      <c r="KDD272" s="41"/>
      <c r="KDE272" s="42"/>
      <c r="KDF272" s="42"/>
      <c r="KDG272" s="125"/>
      <c r="KDH272" s="44"/>
      <c r="KDI272" s="44"/>
      <c r="KDJ272" s="41"/>
      <c r="KDK272" s="42"/>
      <c r="KDL272" s="42"/>
      <c r="KDM272" s="125"/>
      <c r="KDN272" s="44"/>
      <c r="KDO272" s="44"/>
      <c r="KDP272" s="41"/>
      <c r="KDQ272" s="42"/>
      <c r="KDR272" s="42"/>
      <c r="KDS272" s="125"/>
      <c r="KDT272" s="44"/>
      <c r="KDU272" s="44"/>
      <c r="KDV272" s="41"/>
      <c r="KDW272" s="42"/>
      <c r="KDX272" s="42"/>
      <c r="KDY272" s="125"/>
      <c r="KDZ272" s="44"/>
      <c r="KEA272" s="44"/>
      <c r="KEB272" s="41"/>
      <c r="KEC272" s="42"/>
      <c r="KED272" s="42"/>
      <c r="KEE272" s="125"/>
      <c r="KEF272" s="44"/>
      <c r="KEG272" s="44"/>
      <c r="KEH272" s="41"/>
      <c r="KEI272" s="42"/>
      <c r="KEJ272" s="42"/>
      <c r="KEK272" s="125"/>
      <c r="KEL272" s="44"/>
      <c r="KEM272" s="44"/>
      <c r="KEN272" s="41"/>
      <c r="KEO272" s="42"/>
      <c r="KEP272" s="42"/>
      <c r="KEQ272" s="125"/>
      <c r="KER272" s="44"/>
      <c r="KES272" s="44"/>
      <c r="KET272" s="41"/>
      <c r="KEU272" s="42"/>
      <c r="KEV272" s="42"/>
      <c r="KEW272" s="125"/>
      <c r="KEX272" s="44"/>
      <c r="KEY272" s="44"/>
      <c r="KEZ272" s="41"/>
      <c r="KFA272" s="42"/>
      <c r="KFB272" s="42"/>
      <c r="KFC272" s="125"/>
      <c r="KFD272" s="44"/>
      <c r="KFE272" s="44"/>
      <c r="KFF272" s="41"/>
      <c r="KFG272" s="42"/>
      <c r="KFH272" s="42"/>
      <c r="KFI272" s="125"/>
      <c r="KFJ272" s="44"/>
      <c r="KFK272" s="44"/>
      <c r="KFL272" s="41"/>
      <c r="KFM272" s="42"/>
      <c r="KFN272" s="42"/>
      <c r="KFO272" s="125"/>
      <c r="KFP272" s="44"/>
      <c r="KFQ272" s="44"/>
      <c r="KFR272" s="41"/>
      <c r="KFS272" s="42"/>
      <c r="KFT272" s="42"/>
      <c r="KFU272" s="125"/>
      <c r="KFV272" s="44"/>
      <c r="KFW272" s="44"/>
      <c r="KFX272" s="41"/>
      <c r="KFY272" s="42"/>
      <c r="KFZ272" s="42"/>
      <c r="KGA272" s="125"/>
      <c r="KGB272" s="44"/>
      <c r="KGC272" s="44"/>
      <c r="KGD272" s="41"/>
      <c r="KGE272" s="42"/>
      <c r="KGF272" s="42"/>
      <c r="KGG272" s="125"/>
      <c r="KGH272" s="44"/>
      <c r="KGI272" s="44"/>
      <c r="KGJ272" s="41"/>
      <c r="KGK272" s="42"/>
      <c r="KGL272" s="42"/>
      <c r="KGM272" s="125"/>
      <c r="KGN272" s="44"/>
      <c r="KGO272" s="44"/>
      <c r="KGP272" s="41"/>
      <c r="KGQ272" s="42"/>
      <c r="KGR272" s="42"/>
      <c r="KGS272" s="125"/>
      <c r="KGT272" s="44"/>
      <c r="KGU272" s="44"/>
      <c r="KGV272" s="41"/>
      <c r="KGW272" s="42"/>
      <c r="KGX272" s="42"/>
      <c r="KGY272" s="125"/>
      <c r="KGZ272" s="44"/>
      <c r="KHA272" s="44"/>
      <c r="KHB272" s="41"/>
      <c r="KHC272" s="42"/>
      <c r="KHD272" s="42"/>
      <c r="KHE272" s="125"/>
      <c r="KHF272" s="44"/>
      <c r="KHG272" s="44"/>
      <c r="KHH272" s="41"/>
      <c r="KHI272" s="42"/>
      <c r="KHJ272" s="42"/>
      <c r="KHK272" s="125"/>
      <c r="KHL272" s="44"/>
      <c r="KHM272" s="44"/>
      <c r="KHN272" s="41"/>
      <c r="KHO272" s="42"/>
      <c r="KHP272" s="42"/>
      <c r="KHQ272" s="125"/>
      <c r="KHR272" s="44"/>
      <c r="KHS272" s="44"/>
      <c r="KHT272" s="41"/>
      <c r="KHU272" s="42"/>
      <c r="KHV272" s="42"/>
      <c r="KHW272" s="125"/>
      <c r="KHX272" s="44"/>
      <c r="KHY272" s="44"/>
      <c r="KHZ272" s="41"/>
      <c r="KIA272" s="42"/>
      <c r="KIB272" s="42"/>
      <c r="KIC272" s="125"/>
      <c r="KID272" s="44"/>
      <c r="KIE272" s="44"/>
      <c r="KIF272" s="41"/>
      <c r="KIG272" s="42"/>
      <c r="KIH272" s="42"/>
      <c r="KII272" s="125"/>
      <c r="KIJ272" s="44"/>
      <c r="KIK272" s="44"/>
      <c r="KIL272" s="41"/>
      <c r="KIM272" s="42"/>
      <c r="KIN272" s="42"/>
      <c r="KIO272" s="125"/>
      <c r="KIP272" s="44"/>
      <c r="KIQ272" s="44"/>
      <c r="KIR272" s="41"/>
      <c r="KIS272" s="42"/>
      <c r="KIT272" s="42"/>
      <c r="KIU272" s="125"/>
      <c r="KIV272" s="44"/>
      <c r="KIW272" s="44"/>
      <c r="KIX272" s="41"/>
      <c r="KIY272" s="42"/>
      <c r="KIZ272" s="42"/>
      <c r="KJA272" s="125"/>
      <c r="KJB272" s="44"/>
      <c r="KJC272" s="44"/>
      <c r="KJD272" s="41"/>
      <c r="KJE272" s="42"/>
      <c r="KJF272" s="42"/>
      <c r="KJG272" s="125"/>
      <c r="KJH272" s="44"/>
      <c r="KJI272" s="44"/>
      <c r="KJJ272" s="41"/>
      <c r="KJK272" s="42"/>
      <c r="KJL272" s="42"/>
      <c r="KJM272" s="125"/>
      <c r="KJN272" s="44"/>
      <c r="KJO272" s="44"/>
      <c r="KJP272" s="41"/>
      <c r="KJQ272" s="42"/>
      <c r="KJR272" s="42"/>
      <c r="KJS272" s="125"/>
      <c r="KJT272" s="44"/>
      <c r="KJU272" s="44"/>
      <c r="KJV272" s="41"/>
      <c r="KJW272" s="42"/>
      <c r="KJX272" s="42"/>
      <c r="KJY272" s="125"/>
      <c r="KJZ272" s="44"/>
      <c r="KKA272" s="44"/>
      <c r="KKB272" s="41"/>
      <c r="KKC272" s="42"/>
      <c r="KKD272" s="42"/>
      <c r="KKE272" s="125"/>
      <c r="KKF272" s="44"/>
      <c r="KKG272" s="44"/>
      <c r="KKH272" s="41"/>
      <c r="KKI272" s="42"/>
      <c r="KKJ272" s="42"/>
      <c r="KKK272" s="125"/>
      <c r="KKL272" s="44"/>
      <c r="KKM272" s="44"/>
      <c r="KKN272" s="41"/>
      <c r="KKO272" s="42"/>
      <c r="KKP272" s="42"/>
      <c r="KKQ272" s="125"/>
      <c r="KKR272" s="44"/>
      <c r="KKS272" s="44"/>
      <c r="KKT272" s="41"/>
      <c r="KKU272" s="42"/>
      <c r="KKV272" s="42"/>
      <c r="KKW272" s="125"/>
      <c r="KKX272" s="44"/>
      <c r="KKY272" s="44"/>
      <c r="KKZ272" s="41"/>
      <c r="KLA272" s="42"/>
      <c r="KLB272" s="42"/>
      <c r="KLC272" s="125"/>
      <c r="KLD272" s="44"/>
      <c r="KLE272" s="44"/>
      <c r="KLF272" s="41"/>
      <c r="KLG272" s="42"/>
      <c r="KLH272" s="42"/>
      <c r="KLI272" s="125"/>
      <c r="KLJ272" s="44"/>
      <c r="KLK272" s="44"/>
      <c r="KLL272" s="41"/>
      <c r="KLM272" s="42"/>
      <c r="KLN272" s="42"/>
      <c r="KLO272" s="125"/>
      <c r="KLP272" s="44"/>
      <c r="KLQ272" s="44"/>
      <c r="KLR272" s="41"/>
      <c r="KLS272" s="42"/>
      <c r="KLT272" s="42"/>
      <c r="KLU272" s="125"/>
      <c r="KLV272" s="44"/>
      <c r="KLW272" s="44"/>
      <c r="KLX272" s="41"/>
      <c r="KLY272" s="42"/>
      <c r="KLZ272" s="42"/>
      <c r="KMA272" s="125"/>
      <c r="KMB272" s="44"/>
      <c r="KMC272" s="44"/>
      <c r="KMD272" s="41"/>
      <c r="KME272" s="42"/>
      <c r="KMF272" s="42"/>
      <c r="KMG272" s="125"/>
      <c r="KMH272" s="44"/>
      <c r="KMI272" s="44"/>
      <c r="KMJ272" s="41"/>
      <c r="KMK272" s="42"/>
      <c r="KML272" s="42"/>
      <c r="KMM272" s="125"/>
      <c r="KMN272" s="44"/>
      <c r="KMO272" s="44"/>
      <c r="KMP272" s="41"/>
      <c r="KMQ272" s="42"/>
      <c r="KMR272" s="42"/>
      <c r="KMS272" s="125"/>
      <c r="KMT272" s="44"/>
      <c r="KMU272" s="44"/>
      <c r="KMV272" s="41"/>
      <c r="KMW272" s="42"/>
      <c r="KMX272" s="42"/>
      <c r="KMY272" s="125"/>
      <c r="KMZ272" s="44"/>
      <c r="KNA272" s="44"/>
      <c r="KNB272" s="41"/>
      <c r="KNC272" s="42"/>
      <c r="KND272" s="42"/>
      <c r="KNE272" s="125"/>
      <c r="KNF272" s="44"/>
      <c r="KNG272" s="44"/>
      <c r="KNH272" s="41"/>
      <c r="KNI272" s="42"/>
      <c r="KNJ272" s="42"/>
      <c r="KNK272" s="125"/>
      <c r="KNL272" s="44"/>
      <c r="KNM272" s="44"/>
      <c r="KNN272" s="41"/>
      <c r="KNO272" s="42"/>
      <c r="KNP272" s="42"/>
      <c r="KNQ272" s="125"/>
      <c r="KNR272" s="44"/>
      <c r="KNS272" s="44"/>
      <c r="KNT272" s="41"/>
      <c r="KNU272" s="42"/>
      <c r="KNV272" s="42"/>
      <c r="KNW272" s="125"/>
      <c r="KNX272" s="44"/>
      <c r="KNY272" s="44"/>
      <c r="KNZ272" s="41"/>
      <c r="KOA272" s="42"/>
      <c r="KOB272" s="42"/>
      <c r="KOC272" s="125"/>
      <c r="KOD272" s="44"/>
      <c r="KOE272" s="44"/>
      <c r="KOF272" s="41"/>
      <c r="KOG272" s="42"/>
      <c r="KOH272" s="42"/>
      <c r="KOI272" s="125"/>
      <c r="KOJ272" s="44"/>
      <c r="KOK272" s="44"/>
      <c r="KOL272" s="41"/>
      <c r="KOM272" s="42"/>
      <c r="KON272" s="42"/>
      <c r="KOO272" s="125"/>
      <c r="KOP272" s="44"/>
      <c r="KOQ272" s="44"/>
      <c r="KOR272" s="41"/>
      <c r="KOS272" s="42"/>
      <c r="KOT272" s="42"/>
      <c r="KOU272" s="125"/>
      <c r="KOV272" s="44"/>
      <c r="KOW272" s="44"/>
      <c r="KOX272" s="41"/>
      <c r="KOY272" s="42"/>
      <c r="KOZ272" s="42"/>
      <c r="KPA272" s="125"/>
      <c r="KPB272" s="44"/>
      <c r="KPC272" s="44"/>
      <c r="KPD272" s="41"/>
      <c r="KPE272" s="42"/>
      <c r="KPF272" s="42"/>
      <c r="KPG272" s="125"/>
      <c r="KPH272" s="44"/>
      <c r="KPI272" s="44"/>
      <c r="KPJ272" s="41"/>
      <c r="KPK272" s="42"/>
      <c r="KPL272" s="42"/>
      <c r="KPM272" s="125"/>
      <c r="KPN272" s="44"/>
      <c r="KPO272" s="44"/>
      <c r="KPP272" s="41"/>
      <c r="KPQ272" s="42"/>
      <c r="KPR272" s="42"/>
      <c r="KPS272" s="125"/>
      <c r="KPT272" s="44"/>
      <c r="KPU272" s="44"/>
      <c r="KPV272" s="41"/>
      <c r="KPW272" s="42"/>
      <c r="KPX272" s="42"/>
      <c r="KPY272" s="125"/>
      <c r="KPZ272" s="44"/>
      <c r="KQA272" s="44"/>
      <c r="KQB272" s="41"/>
      <c r="KQC272" s="42"/>
      <c r="KQD272" s="42"/>
      <c r="KQE272" s="125"/>
      <c r="KQF272" s="44"/>
      <c r="KQG272" s="44"/>
      <c r="KQH272" s="41"/>
      <c r="KQI272" s="42"/>
      <c r="KQJ272" s="42"/>
      <c r="KQK272" s="125"/>
      <c r="KQL272" s="44"/>
      <c r="KQM272" s="44"/>
      <c r="KQN272" s="41"/>
      <c r="KQO272" s="42"/>
      <c r="KQP272" s="42"/>
      <c r="KQQ272" s="125"/>
      <c r="KQR272" s="44"/>
      <c r="KQS272" s="44"/>
      <c r="KQT272" s="41"/>
      <c r="KQU272" s="42"/>
      <c r="KQV272" s="42"/>
      <c r="KQW272" s="125"/>
      <c r="KQX272" s="44"/>
      <c r="KQY272" s="44"/>
      <c r="KQZ272" s="41"/>
      <c r="KRA272" s="42"/>
      <c r="KRB272" s="42"/>
      <c r="KRC272" s="125"/>
      <c r="KRD272" s="44"/>
      <c r="KRE272" s="44"/>
      <c r="KRF272" s="41"/>
      <c r="KRG272" s="42"/>
      <c r="KRH272" s="42"/>
      <c r="KRI272" s="125"/>
      <c r="KRJ272" s="44"/>
      <c r="KRK272" s="44"/>
      <c r="KRL272" s="41"/>
      <c r="KRM272" s="42"/>
      <c r="KRN272" s="42"/>
      <c r="KRO272" s="125"/>
      <c r="KRP272" s="44"/>
      <c r="KRQ272" s="44"/>
      <c r="KRR272" s="41"/>
      <c r="KRS272" s="42"/>
      <c r="KRT272" s="42"/>
      <c r="KRU272" s="125"/>
      <c r="KRV272" s="44"/>
      <c r="KRW272" s="44"/>
      <c r="KRX272" s="41"/>
      <c r="KRY272" s="42"/>
      <c r="KRZ272" s="42"/>
      <c r="KSA272" s="125"/>
      <c r="KSB272" s="44"/>
      <c r="KSC272" s="44"/>
      <c r="KSD272" s="41"/>
      <c r="KSE272" s="42"/>
      <c r="KSF272" s="42"/>
      <c r="KSG272" s="125"/>
      <c r="KSH272" s="44"/>
      <c r="KSI272" s="44"/>
      <c r="KSJ272" s="41"/>
      <c r="KSK272" s="42"/>
      <c r="KSL272" s="42"/>
      <c r="KSM272" s="125"/>
      <c r="KSN272" s="44"/>
      <c r="KSO272" s="44"/>
      <c r="KSP272" s="41"/>
      <c r="KSQ272" s="42"/>
      <c r="KSR272" s="42"/>
      <c r="KSS272" s="125"/>
      <c r="KST272" s="44"/>
      <c r="KSU272" s="44"/>
      <c r="KSV272" s="41"/>
      <c r="KSW272" s="42"/>
      <c r="KSX272" s="42"/>
      <c r="KSY272" s="125"/>
      <c r="KSZ272" s="44"/>
      <c r="KTA272" s="44"/>
      <c r="KTB272" s="41"/>
      <c r="KTC272" s="42"/>
      <c r="KTD272" s="42"/>
      <c r="KTE272" s="125"/>
      <c r="KTF272" s="44"/>
      <c r="KTG272" s="44"/>
      <c r="KTH272" s="41"/>
      <c r="KTI272" s="42"/>
      <c r="KTJ272" s="42"/>
      <c r="KTK272" s="125"/>
      <c r="KTL272" s="44"/>
      <c r="KTM272" s="44"/>
      <c r="KTN272" s="41"/>
      <c r="KTO272" s="42"/>
      <c r="KTP272" s="42"/>
      <c r="KTQ272" s="125"/>
      <c r="KTR272" s="44"/>
      <c r="KTS272" s="44"/>
      <c r="KTT272" s="41"/>
      <c r="KTU272" s="42"/>
      <c r="KTV272" s="42"/>
      <c r="KTW272" s="125"/>
      <c r="KTX272" s="44"/>
      <c r="KTY272" s="44"/>
      <c r="KTZ272" s="41"/>
      <c r="KUA272" s="42"/>
      <c r="KUB272" s="42"/>
      <c r="KUC272" s="125"/>
      <c r="KUD272" s="44"/>
      <c r="KUE272" s="44"/>
      <c r="KUF272" s="41"/>
      <c r="KUG272" s="42"/>
      <c r="KUH272" s="42"/>
      <c r="KUI272" s="125"/>
      <c r="KUJ272" s="44"/>
      <c r="KUK272" s="44"/>
      <c r="KUL272" s="41"/>
      <c r="KUM272" s="42"/>
      <c r="KUN272" s="42"/>
      <c r="KUO272" s="125"/>
      <c r="KUP272" s="44"/>
      <c r="KUQ272" s="44"/>
      <c r="KUR272" s="41"/>
      <c r="KUS272" s="42"/>
      <c r="KUT272" s="42"/>
      <c r="KUU272" s="125"/>
      <c r="KUV272" s="44"/>
      <c r="KUW272" s="44"/>
      <c r="KUX272" s="41"/>
      <c r="KUY272" s="42"/>
      <c r="KUZ272" s="42"/>
      <c r="KVA272" s="125"/>
      <c r="KVB272" s="44"/>
      <c r="KVC272" s="44"/>
      <c r="KVD272" s="41"/>
      <c r="KVE272" s="42"/>
      <c r="KVF272" s="42"/>
      <c r="KVG272" s="125"/>
      <c r="KVH272" s="44"/>
      <c r="KVI272" s="44"/>
      <c r="KVJ272" s="41"/>
      <c r="KVK272" s="42"/>
      <c r="KVL272" s="42"/>
      <c r="KVM272" s="125"/>
      <c r="KVN272" s="44"/>
      <c r="KVO272" s="44"/>
      <c r="KVP272" s="41"/>
      <c r="KVQ272" s="42"/>
      <c r="KVR272" s="42"/>
      <c r="KVS272" s="125"/>
      <c r="KVT272" s="44"/>
      <c r="KVU272" s="44"/>
      <c r="KVV272" s="41"/>
      <c r="KVW272" s="42"/>
      <c r="KVX272" s="42"/>
      <c r="KVY272" s="125"/>
      <c r="KVZ272" s="44"/>
      <c r="KWA272" s="44"/>
      <c r="KWB272" s="41"/>
      <c r="KWC272" s="42"/>
      <c r="KWD272" s="42"/>
      <c r="KWE272" s="125"/>
      <c r="KWF272" s="44"/>
      <c r="KWG272" s="44"/>
      <c r="KWH272" s="41"/>
      <c r="KWI272" s="42"/>
      <c r="KWJ272" s="42"/>
      <c r="KWK272" s="125"/>
      <c r="KWL272" s="44"/>
      <c r="KWM272" s="44"/>
      <c r="KWN272" s="41"/>
      <c r="KWO272" s="42"/>
      <c r="KWP272" s="42"/>
      <c r="KWQ272" s="125"/>
      <c r="KWR272" s="44"/>
      <c r="KWS272" s="44"/>
      <c r="KWT272" s="41"/>
      <c r="KWU272" s="42"/>
      <c r="KWV272" s="42"/>
      <c r="KWW272" s="125"/>
      <c r="KWX272" s="44"/>
      <c r="KWY272" s="44"/>
      <c r="KWZ272" s="41"/>
      <c r="KXA272" s="42"/>
      <c r="KXB272" s="42"/>
      <c r="KXC272" s="125"/>
      <c r="KXD272" s="44"/>
      <c r="KXE272" s="44"/>
      <c r="KXF272" s="41"/>
      <c r="KXG272" s="42"/>
      <c r="KXH272" s="42"/>
      <c r="KXI272" s="125"/>
      <c r="KXJ272" s="44"/>
      <c r="KXK272" s="44"/>
      <c r="KXL272" s="41"/>
      <c r="KXM272" s="42"/>
      <c r="KXN272" s="42"/>
      <c r="KXO272" s="125"/>
      <c r="KXP272" s="44"/>
      <c r="KXQ272" s="44"/>
      <c r="KXR272" s="41"/>
      <c r="KXS272" s="42"/>
      <c r="KXT272" s="42"/>
      <c r="KXU272" s="125"/>
      <c r="KXV272" s="44"/>
      <c r="KXW272" s="44"/>
      <c r="KXX272" s="41"/>
      <c r="KXY272" s="42"/>
      <c r="KXZ272" s="42"/>
      <c r="KYA272" s="125"/>
      <c r="KYB272" s="44"/>
      <c r="KYC272" s="44"/>
      <c r="KYD272" s="41"/>
      <c r="KYE272" s="42"/>
      <c r="KYF272" s="42"/>
      <c r="KYG272" s="125"/>
      <c r="KYH272" s="44"/>
      <c r="KYI272" s="44"/>
      <c r="KYJ272" s="41"/>
      <c r="KYK272" s="42"/>
      <c r="KYL272" s="42"/>
      <c r="KYM272" s="125"/>
      <c r="KYN272" s="44"/>
      <c r="KYO272" s="44"/>
      <c r="KYP272" s="41"/>
      <c r="KYQ272" s="42"/>
      <c r="KYR272" s="42"/>
      <c r="KYS272" s="125"/>
      <c r="KYT272" s="44"/>
      <c r="KYU272" s="44"/>
      <c r="KYV272" s="41"/>
      <c r="KYW272" s="42"/>
      <c r="KYX272" s="42"/>
      <c r="KYY272" s="125"/>
      <c r="KYZ272" s="44"/>
      <c r="KZA272" s="44"/>
      <c r="KZB272" s="41"/>
      <c r="KZC272" s="42"/>
      <c r="KZD272" s="42"/>
      <c r="KZE272" s="125"/>
      <c r="KZF272" s="44"/>
      <c r="KZG272" s="44"/>
      <c r="KZH272" s="41"/>
      <c r="KZI272" s="42"/>
      <c r="KZJ272" s="42"/>
      <c r="KZK272" s="125"/>
      <c r="KZL272" s="44"/>
      <c r="KZM272" s="44"/>
      <c r="KZN272" s="41"/>
      <c r="KZO272" s="42"/>
      <c r="KZP272" s="42"/>
      <c r="KZQ272" s="125"/>
      <c r="KZR272" s="44"/>
      <c r="KZS272" s="44"/>
      <c r="KZT272" s="41"/>
      <c r="KZU272" s="42"/>
      <c r="KZV272" s="42"/>
      <c r="KZW272" s="125"/>
      <c r="KZX272" s="44"/>
      <c r="KZY272" s="44"/>
      <c r="KZZ272" s="41"/>
      <c r="LAA272" s="42"/>
      <c r="LAB272" s="42"/>
      <c r="LAC272" s="125"/>
      <c r="LAD272" s="44"/>
      <c r="LAE272" s="44"/>
      <c r="LAF272" s="41"/>
      <c r="LAG272" s="42"/>
      <c r="LAH272" s="42"/>
      <c r="LAI272" s="125"/>
      <c r="LAJ272" s="44"/>
      <c r="LAK272" s="44"/>
      <c r="LAL272" s="41"/>
      <c r="LAM272" s="42"/>
      <c r="LAN272" s="42"/>
      <c r="LAO272" s="125"/>
      <c r="LAP272" s="44"/>
      <c r="LAQ272" s="44"/>
      <c r="LAR272" s="41"/>
      <c r="LAS272" s="42"/>
      <c r="LAT272" s="42"/>
      <c r="LAU272" s="125"/>
      <c r="LAV272" s="44"/>
      <c r="LAW272" s="44"/>
      <c r="LAX272" s="41"/>
      <c r="LAY272" s="42"/>
      <c r="LAZ272" s="42"/>
      <c r="LBA272" s="125"/>
      <c r="LBB272" s="44"/>
      <c r="LBC272" s="44"/>
      <c r="LBD272" s="41"/>
      <c r="LBE272" s="42"/>
      <c r="LBF272" s="42"/>
      <c r="LBG272" s="125"/>
      <c r="LBH272" s="44"/>
      <c r="LBI272" s="44"/>
      <c r="LBJ272" s="41"/>
      <c r="LBK272" s="42"/>
      <c r="LBL272" s="42"/>
      <c r="LBM272" s="125"/>
      <c r="LBN272" s="44"/>
      <c r="LBO272" s="44"/>
      <c r="LBP272" s="41"/>
      <c r="LBQ272" s="42"/>
      <c r="LBR272" s="42"/>
      <c r="LBS272" s="125"/>
      <c r="LBT272" s="44"/>
      <c r="LBU272" s="44"/>
      <c r="LBV272" s="41"/>
      <c r="LBW272" s="42"/>
      <c r="LBX272" s="42"/>
      <c r="LBY272" s="125"/>
      <c r="LBZ272" s="44"/>
      <c r="LCA272" s="44"/>
      <c r="LCB272" s="41"/>
      <c r="LCC272" s="42"/>
      <c r="LCD272" s="42"/>
      <c r="LCE272" s="125"/>
      <c r="LCF272" s="44"/>
      <c r="LCG272" s="44"/>
      <c r="LCH272" s="41"/>
      <c r="LCI272" s="42"/>
      <c r="LCJ272" s="42"/>
      <c r="LCK272" s="125"/>
      <c r="LCL272" s="44"/>
      <c r="LCM272" s="44"/>
      <c r="LCN272" s="41"/>
      <c r="LCO272" s="42"/>
      <c r="LCP272" s="42"/>
      <c r="LCQ272" s="125"/>
      <c r="LCR272" s="44"/>
      <c r="LCS272" s="44"/>
      <c r="LCT272" s="41"/>
      <c r="LCU272" s="42"/>
      <c r="LCV272" s="42"/>
      <c r="LCW272" s="125"/>
      <c r="LCX272" s="44"/>
      <c r="LCY272" s="44"/>
      <c r="LCZ272" s="41"/>
      <c r="LDA272" s="42"/>
      <c r="LDB272" s="42"/>
      <c r="LDC272" s="125"/>
      <c r="LDD272" s="44"/>
      <c r="LDE272" s="44"/>
      <c r="LDF272" s="41"/>
      <c r="LDG272" s="42"/>
      <c r="LDH272" s="42"/>
      <c r="LDI272" s="125"/>
      <c r="LDJ272" s="44"/>
      <c r="LDK272" s="44"/>
      <c r="LDL272" s="41"/>
      <c r="LDM272" s="42"/>
      <c r="LDN272" s="42"/>
      <c r="LDO272" s="125"/>
      <c r="LDP272" s="44"/>
      <c r="LDQ272" s="44"/>
      <c r="LDR272" s="41"/>
      <c r="LDS272" s="42"/>
      <c r="LDT272" s="42"/>
      <c r="LDU272" s="125"/>
      <c r="LDV272" s="44"/>
      <c r="LDW272" s="44"/>
      <c r="LDX272" s="41"/>
      <c r="LDY272" s="42"/>
      <c r="LDZ272" s="42"/>
      <c r="LEA272" s="125"/>
      <c r="LEB272" s="44"/>
      <c r="LEC272" s="44"/>
      <c r="LED272" s="41"/>
      <c r="LEE272" s="42"/>
      <c r="LEF272" s="42"/>
      <c r="LEG272" s="125"/>
      <c r="LEH272" s="44"/>
      <c r="LEI272" s="44"/>
      <c r="LEJ272" s="41"/>
      <c r="LEK272" s="42"/>
      <c r="LEL272" s="42"/>
      <c r="LEM272" s="125"/>
      <c r="LEN272" s="44"/>
      <c r="LEO272" s="44"/>
      <c r="LEP272" s="41"/>
      <c r="LEQ272" s="42"/>
      <c r="LER272" s="42"/>
      <c r="LES272" s="125"/>
      <c r="LET272" s="44"/>
      <c r="LEU272" s="44"/>
      <c r="LEV272" s="41"/>
      <c r="LEW272" s="42"/>
      <c r="LEX272" s="42"/>
      <c r="LEY272" s="125"/>
      <c r="LEZ272" s="44"/>
      <c r="LFA272" s="44"/>
      <c r="LFB272" s="41"/>
      <c r="LFC272" s="42"/>
      <c r="LFD272" s="42"/>
      <c r="LFE272" s="125"/>
      <c r="LFF272" s="44"/>
      <c r="LFG272" s="44"/>
      <c r="LFH272" s="41"/>
      <c r="LFI272" s="42"/>
      <c r="LFJ272" s="42"/>
      <c r="LFK272" s="125"/>
      <c r="LFL272" s="44"/>
      <c r="LFM272" s="44"/>
      <c r="LFN272" s="41"/>
      <c r="LFO272" s="42"/>
      <c r="LFP272" s="42"/>
      <c r="LFQ272" s="125"/>
      <c r="LFR272" s="44"/>
      <c r="LFS272" s="44"/>
      <c r="LFT272" s="41"/>
      <c r="LFU272" s="42"/>
      <c r="LFV272" s="42"/>
      <c r="LFW272" s="125"/>
      <c r="LFX272" s="44"/>
      <c r="LFY272" s="44"/>
      <c r="LFZ272" s="41"/>
      <c r="LGA272" s="42"/>
      <c r="LGB272" s="42"/>
      <c r="LGC272" s="125"/>
      <c r="LGD272" s="44"/>
      <c r="LGE272" s="44"/>
      <c r="LGF272" s="41"/>
      <c r="LGG272" s="42"/>
      <c r="LGH272" s="42"/>
      <c r="LGI272" s="125"/>
      <c r="LGJ272" s="44"/>
      <c r="LGK272" s="44"/>
      <c r="LGL272" s="41"/>
      <c r="LGM272" s="42"/>
      <c r="LGN272" s="42"/>
      <c r="LGO272" s="125"/>
      <c r="LGP272" s="44"/>
      <c r="LGQ272" s="44"/>
      <c r="LGR272" s="41"/>
      <c r="LGS272" s="42"/>
      <c r="LGT272" s="42"/>
      <c r="LGU272" s="125"/>
      <c r="LGV272" s="44"/>
      <c r="LGW272" s="44"/>
      <c r="LGX272" s="41"/>
      <c r="LGY272" s="42"/>
      <c r="LGZ272" s="42"/>
      <c r="LHA272" s="125"/>
      <c r="LHB272" s="44"/>
      <c r="LHC272" s="44"/>
      <c r="LHD272" s="41"/>
      <c r="LHE272" s="42"/>
      <c r="LHF272" s="42"/>
      <c r="LHG272" s="125"/>
      <c r="LHH272" s="44"/>
      <c r="LHI272" s="44"/>
      <c r="LHJ272" s="41"/>
      <c r="LHK272" s="42"/>
      <c r="LHL272" s="42"/>
      <c r="LHM272" s="125"/>
      <c r="LHN272" s="44"/>
      <c r="LHO272" s="44"/>
      <c r="LHP272" s="41"/>
      <c r="LHQ272" s="42"/>
      <c r="LHR272" s="42"/>
      <c r="LHS272" s="125"/>
      <c r="LHT272" s="44"/>
      <c r="LHU272" s="44"/>
      <c r="LHV272" s="41"/>
      <c r="LHW272" s="42"/>
      <c r="LHX272" s="42"/>
      <c r="LHY272" s="125"/>
      <c r="LHZ272" s="44"/>
      <c r="LIA272" s="44"/>
      <c r="LIB272" s="41"/>
      <c r="LIC272" s="42"/>
      <c r="LID272" s="42"/>
      <c r="LIE272" s="125"/>
      <c r="LIF272" s="44"/>
      <c r="LIG272" s="44"/>
      <c r="LIH272" s="41"/>
      <c r="LII272" s="42"/>
      <c r="LIJ272" s="42"/>
      <c r="LIK272" s="125"/>
      <c r="LIL272" s="44"/>
      <c r="LIM272" s="44"/>
      <c r="LIN272" s="41"/>
      <c r="LIO272" s="42"/>
      <c r="LIP272" s="42"/>
      <c r="LIQ272" s="125"/>
      <c r="LIR272" s="44"/>
      <c r="LIS272" s="44"/>
      <c r="LIT272" s="41"/>
      <c r="LIU272" s="42"/>
      <c r="LIV272" s="42"/>
      <c r="LIW272" s="125"/>
      <c r="LIX272" s="44"/>
      <c r="LIY272" s="44"/>
      <c r="LIZ272" s="41"/>
      <c r="LJA272" s="42"/>
      <c r="LJB272" s="42"/>
      <c r="LJC272" s="125"/>
      <c r="LJD272" s="44"/>
      <c r="LJE272" s="44"/>
      <c r="LJF272" s="41"/>
      <c r="LJG272" s="42"/>
      <c r="LJH272" s="42"/>
      <c r="LJI272" s="125"/>
      <c r="LJJ272" s="44"/>
      <c r="LJK272" s="44"/>
      <c r="LJL272" s="41"/>
      <c r="LJM272" s="42"/>
      <c r="LJN272" s="42"/>
      <c r="LJO272" s="125"/>
      <c r="LJP272" s="44"/>
      <c r="LJQ272" s="44"/>
      <c r="LJR272" s="41"/>
      <c r="LJS272" s="42"/>
      <c r="LJT272" s="42"/>
      <c r="LJU272" s="125"/>
      <c r="LJV272" s="44"/>
      <c r="LJW272" s="44"/>
      <c r="LJX272" s="41"/>
      <c r="LJY272" s="42"/>
      <c r="LJZ272" s="42"/>
      <c r="LKA272" s="125"/>
      <c r="LKB272" s="44"/>
      <c r="LKC272" s="44"/>
      <c r="LKD272" s="41"/>
      <c r="LKE272" s="42"/>
      <c r="LKF272" s="42"/>
      <c r="LKG272" s="125"/>
      <c r="LKH272" s="44"/>
      <c r="LKI272" s="44"/>
      <c r="LKJ272" s="41"/>
      <c r="LKK272" s="42"/>
      <c r="LKL272" s="42"/>
      <c r="LKM272" s="125"/>
      <c r="LKN272" s="44"/>
      <c r="LKO272" s="44"/>
      <c r="LKP272" s="41"/>
      <c r="LKQ272" s="42"/>
      <c r="LKR272" s="42"/>
      <c r="LKS272" s="125"/>
      <c r="LKT272" s="44"/>
      <c r="LKU272" s="44"/>
      <c r="LKV272" s="41"/>
      <c r="LKW272" s="42"/>
      <c r="LKX272" s="42"/>
      <c r="LKY272" s="125"/>
      <c r="LKZ272" s="44"/>
      <c r="LLA272" s="44"/>
      <c r="LLB272" s="41"/>
      <c r="LLC272" s="42"/>
      <c r="LLD272" s="42"/>
      <c r="LLE272" s="125"/>
      <c r="LLF272" s="44"/>
      <c r="LLG272" s="44"/>
      <c r="LLH272" s="41"/>
      <c r="LLI272" s="42"/>
      <c r="LLJ272" s="42"/>
      <c r="LLK272" s="125"/>
      <c r="LLL272" s="44"/>
      <c r="LLM272" s="44"/>
      <c r="LLN272" s="41"/>
      <c r="LLO272" s="42"/>
      <c r="LLP272" s="42"/>
      <c r="LLQ272" s="125"/>
      <c r="LLR272" s="44"/>
      <c r="LLS272" s="44"/>
      <c r="LLT272" s="41"/>
      <c r="LLU272" s="42"/>
      <c r="LLV272" s="42"/>
      <c r="LLW272" s="125"/>
      <c r="LLX272" s="44"/>
      <c r="LLY272" s="44"/>
      <c r="LLZ272" s="41"/>
      <c r="LMA272" s="42"/>
      <c r="LMB272" s="42"/>
      <c r="LMC272" s="125"/>
      <c r="LMD272" s="44"/>
      <c r="LME272" s="44"/>
      <c r="LMF272" s="41"/>
      <c r="LMG272" s="42"/>
      <c r="LMH272" s="42"/>
      <c r="LMI272" s="125"/>
      <c r="LMJ272" s="44"/>
      <c r="LMK272" s="44"/>
      <c r="LML272" s="41"/>
      <c r="LMM272" s="42"/>
      <c r="LMN272" s="42"/>
      <c r="LMO272" s="125"/>
      <c r="LMP272" s="44"/>
      <c r="LMQ272" s="44"/>
      <c r="LMR272" s="41"/>
      <c r="LMS272" s="42"/>
      <c r="LMT272" s="42"/>
      <c r="LMU272" s="125"/>
      <c r="LMV272" s="44"/>
      <c r="LMW272" s="44"/>
      <c r="LMX272" s="41"/>
      <c r="LMY272" s="42"/>
      <c r="LMZ272" s="42"/>
      <c r="LNA272" s="125"/>
      <c r="LNB272" s="44"/>
      <c r="LNC272" s="44"/>
      <c r="LND272" s="41"/>
      <c r="LNE272" s="42"/>
      <c r="LNF272" s="42"/>
      <c r="LNG272" s="125"/>
      <c r="LNH272" s="44"/>
      <c r="LNI272" s="44"/>
      <c r="LNJ272" s="41"/>
      <c r="LNK272" s="42"/>
      <c r="LNL272" s="42"/>
      <c r="LNM272" s="125"/>
      <c r="LNN272" s="44"/>
      <c r="LNO272" s="44"/>
      <c r="LNP272" s="41"/>
      <c r="LNQ272" s="42"/>
      <c r="LNR272" s="42"/>
      <c r="LNS272" s="125"/>
      <c r="LNT272" s="44"/>
      <c r="LNU272" s="44"/>
      <c r="LNV272" s="41"/>
      <c r="LNW272" s="42"/>
      <c r="LNX272" s="42"/>
      <c r="LNY272" s="125"/>
      <c r="LNZ272" s="44"/>
      <c r="LOA272" s="44"/>
      <c r="LOB272" s="41"/>
      <c r="LOC272" s="42"/>
      <c r="LOD272" s="42"/>
      <c r="LOE272" s="125"/>
      <c r="LOF272" s="44"/>
      <c r="LOG272" s="44"/>
      <c r="LOH272" s="41"/>
      <c r="LOI272" s="42"/>
      <c r="LOJ272" s="42"/>
      <c r="LOK272" s="125"/>
      <c r="LOL272" s="44"/>
      <c r="LOM272" s="44"/>
      <c r="LON272" s="41"/>
      <c r="LOO272" s="42"/>
      <c r="LOP272" s="42"/>
      <c r="LOQ272" s="125"/>
      <c r="LOR272" s="44"/>
      <c r="LOS272" s="44"/>
      <c r="LOT272" s="41"/>
      <c r="LOU272" s="42"/>
      <c r="LOV272" s="42"/>
      <c r="LOW272" s="125"/>
      <c r="LOX272" s="44"/>
      <c r="LOY272" s="44"/>
      <c r="LOZ272" s="41"/>
      <c r="LPA272" s="42"/>
      <c r="LPB272" s="42"/>
      <c r="LPC272" s="125"/>
      <c r="LPD272" s="44"/>
      <c r="LPE272" s="44"/>
      <c r="LPF272" s="41"/>
      <c r="LPG272" s="42"/>
      <c r="LPH272" s="42"/>
      <c r="LPI272" s="125"/>
      <c r="LPJ272" s="44"/>
      <c r="LPK272" s="44"/>
      <c r="LPL272" s="41"/>
      <c r="LPM272" s="42"/>
      <c r="LPN272" s="42"/>
      <c r="LPO272" s="125"/>
      <c r="LPP272" s="44"/>
      <c r="LPQ272" s="44"/>
      <c r="LPR272" s="41"/>
      <c r="LPS272" s="42"/>
      <c r="LPT272" s="42"/>
      <c r="LPU272" s="125"/>
      <c r="LPV272" s="44"/>
      <c r="LPW272" s="44"/>
      <c r="LPX272" s="41"/>
      <c r="LPY272" s="42"/>
      <c r="LPZ272" s="42"/>
      <c r="LQA272" s="125"/>
      <c r="LQB272" s="44"/>
      <c r="LQC272" s="44"/>
      <c r="LQD272" s="41"/>
      <c r="LQE272" s="42"/>
      <c r="LQF272" s="42"/>
      <c r="LQG272" s="125"/>
      <c r="LQH272" s="44"/>
      <c r="LQI272" s="44"/>
      <c r="LQJ272" s="41"/>
      <c r="LQK272" s="42"/>
      <c r="LQL272" s="42"/>
      <c r="LQM272" s="125"/>
      <c r="LQN272" s="44"/>
      <c r="LQO272" s="44"/>
      <c r="LQP272" s="41"/>
      <c r="LQQ272" s="42"/>
      <c r="LQR272" s="42"/>
      <c r="LQS272" s="125"/>
      <c r="LQT272" s="44"/>
      <c r="LQU272" s="44"/>
      <c r="LQV272" s="41"/>
      <c r="LQW272" s="42"/>
      <c r="LQX272" s="42"/>
      <c r="LQY272" s="125"/>
      <c r="LQZ272" s="44"/>
      <c r="LRA272" s="44"/>
      <c r="LRB272" s="41"/>
      <c r="LRC272" s="42"/>
      <c r="LRD272" s="42"/>
      <c r="LRE272" s="125"/>
      <c r="LRF272" s="44"/>
      <c r="LRG272" s="44"/>
      <c r="LRH272" s="41"/>
      <c r="LRI272" s="42"/>
      <c r="LRJ272" s="42"/>
      <c r="LRK272" s="125"/>
      <c r="LRL272" s="44"/>
      <c r="LRM272" s="44"/>
      <c r="LRN272" s="41"/>
      <c r="LRO272" s="42"/>
      <c r="LRP272" s="42"/>
      <c r="LRQ272" s="125"/>
      <c r="LRR272" s="44"/>
      <c r="LRS272" s="44"/>
      <c r="LRT272" s="41"/>
      <c r="LRU272" s="42"/>
      <c r="LRV272" s="42"/>
      <c r="LRW272" s="125"/>
      <c r="LRX272" s="44"/>
      <c r="LRY272" s="44"/>
      <c r="LRZ272" s="41"/>
      <c r="LSA272" s="42"/>
      <c r="LSB272" s="42"/>
      <c r="LSC272" s="125"/>
      <c r="LSD272" s="44"/>
      <c r="LSE272" s="44"/>
      <c r="LSF272" s="41"/>
      <c r="LSG272" s="42"/>
      <c r="LSH272" s="42"/>
      <c r="LSI272" s="125"/>
      <c r="LSJ272" s="44"/>
      <c r="LSK272" s="44"/>
      <c r="LSL272" s="41"/>
      <c r="LSM272" s="42"/>
      <c r="LSN272" s="42"/>
      <c r="LSO272" s="125"/>
      <c r="LSP272" s="44"/>
      <c r="LSQ272" s="44"/>
      <c r="LSR272" s="41"/>
      <c r="LSS272" s="42"/>
      <c r="LST272" s="42"/>
      <c r="LSU272" s="125"/>
      <c r="LSV272" s="44"/>
      <c r="LSW272" s="44"/>
      <c r="LSX272" s="41"/>
      <c r="LSY272" s="42"/>
      <c r="LSZ272" s="42"/>
      <c r="LTA272" s="125"/>
      <c r="LTB272" s="44"/>
      <c r="LTC272" s="44"/>
      <c r="LTD272" s="41"/>
      <c r="LTE272" s="42"/>
      <c r="LTF272" s="42"/>
      <c r="LTG272" s="125"/>
      <c r="LTH272" s="44"/>
      <c r="LTI272" s="44"/>
      <c r="LTJ272" s="41"/>
      <c r="LTK272" s="42"/>
      <c r="LTL272" s="42"/>
      <c r="LTM272" s="125"/>
      <c r="LTN272" s="44"/>
      <c r="LTO272" s="44"/>
      <c r="LTP272" s="41"/>
      <c r="LTQ272" s="42"/>
      <c r="LTR272" s="42"/>
      <c r="LTS272" s="125"/>
      <c r="LTT272" s="44"/>
      <c r="LTU272" s="44"/>
      <c r="LTV272" s="41"/>
      <c r="LTW272" s="42"/>
      <c r="LTX272" s="42"/>
      <c r="LTY272" s="125"/>
      <c r="LTZ272" s="44"/>
      <c r="LUA272" s="44"/>
      <c r="LUB272" s="41"/>
      <c r="LUC272" s="42"/>
      <c r="LUD272" s="42"/>
      <c r="LUE272" s="125"/>
      <c r="LUF272" s="44"/>
      <c r="LUG272" s="44"/>
      <c r="LUH272" s="41"/>
      <c r="LUI272" s="42"/>
      <c r="LUJ272" s="42"/>
      <c r="LUK272" s="125"/>
      <c r="LUL272" s="44"/>
      <c r="LUM272" s="44"/>
      <c r="LUN272" s="41"/>
      <c r="LUO272" s="42"/>
      <c r="LUP272" s="42"/>
      <c r="LUQ272" s="125"/>
      <c r="LUR272" s="44"/>
      <c r="LUS272" s="44"/>
      <c r="LUT272" s="41"/>
      <c r="LUU272" s="42"/>
      <c r="LUV272" s="42"/>
      <c r="LUW272" s="125"/>
      <c r="LUX272" s="44"/>
      <c r="LUY272" s="44"/>
      <c r="LUZ272" s="41"/>
      <c r="LVA272" s="42"/>
      <c r="LVB272" s="42"/>
      <c r="LVC272" s="125"/>
      <c r="LVD272" s="44"/>
      <c r="LVE272" s="44"/>
      <c r="LVF272" s="41"/>
      <c r="LVG272" s="42"/>
      <c r="LVH272" s="42"/>
      <c r="LVI272" s="125"/>
      <c r="LVJ272" s="44"/>
      <c r="LVK272" s="44"/>
      <c r="LVL272" s="41"/>
      <c r="LVM272" s="42"/>
      <c r="LVN272" s="42"/>
      <c r="LVO272" s="125"/>
      <c r="LVP272" s="44"/>
      <c r="LVQ272" s="44"/>
      <c r="LVR272" s="41"/>
      <c r="LVS272" s="42"/>
      <c r="LVT272" s="42"/>
      <c r="LVU272" s="125"/>
      <c r="LVV272" s="44"/>
      <c r="LVW272" s="44"/>
      <c r="LVX272" s="41"/>
      <c r="LVY272" s="42"/>
      <c r="LVZ272" s="42"/>
      <c r="LWA272" s="125"/>
      <c r="LWB272" s="44"/>
      <c r="LWC272" s="44"/>
      <c r="LWD272" s="41"/>
      <c r="LWE272" s="42"/>
      <c r="LWF272" s="42"/>
      <c r="LWG272" s="125"/>
      <c r="LWH272" s="44"/>
      <c r="LWI272" s="44"/>
      <c r="LWJ272" s="41"/>
      <c r="LWK272" s="42"/>
      <c r="LWL272" s="42"/>
      <c r="LWM272" s="125"/>
      <c r="LWN272" s="44"/>
      <c r="LWO272" s="44"/>
      <c r="LWP272" s="41"/>
      <c r="LWQ272" s="42"/>
      <c r="LWR272" s="42"/>
      <c r="LWS272" s="125"/>
      <c r="LWT272" s="44"/>
      <c r="LWU272" s="44"/>
      <c r="LWV272" s="41"/>
      <c r="LWW272" s="42"/>
      <c r="LWX272" s="42"/>
      <c r="LWY272" s="125"/>
      <c r="LWZ272" s="44"/>
      <c r="LXA272" s="44"/>
      <c r="LXB272" s="41"/>
      <c r="LXC272" s="42"/>
      <c r="LXD272" s="42"/>
      <c r="LXE272" s="125"/>
      <c r="LXF272" s="44"/>
      <c r="LXG272" s="44"/>
      <c r="LXH272" s="41"/>
      <c r="LXI272" s="42"/>
      <c r="LXJ272" s="42"/>
      <c r="LXK272" s="125"/>
      <c r="LXL272" s="44"/>
      <c r="LXM272" s="44"/>
      <c r="LXN272" s="41"/>
      <c r="LXO272" s="42"/>
      <c r="LXP272" s="42"/>
      <c r="LXQ272" s="125"/>
      <c r="LXR272" s="44"/>
      <c r="LXS272" s="44"/>
      <c r="LXT272" s="41"/>
      <c r="LXU272" s="42"/>
      <c r="LXV272" s="42"/>
      <c r="LXW272" s="125"/>
      <c r="LXX272" s="44"/>
      <c r="LXY272" s="44"/>
      <c r="LXZ272" s="41"/>
      <c r="LYA272" s="42"/>
      <c r="LYB272" s="42"/>
      <c r="LYC272" s="125"/>
      <c r="LYD272" s="44"/>
      <c r="LYE272" s="44"/>
      <c r="LYF272" s="41"/>
      <c r="LYG272" s="42"/>
      <c r="LYH272" s="42"/>
      <c r="LYI272" s="125"/>
      <c r="LYJ272" s="44"/>
      <c r="LYK272" s="44"/>
      <c r="LYL272" s="41"/>
      <c r="LYM272" s="42"/>
      <c r="LYN272" s="42"/>
      <c r="LYO272" s="125"/>
      <c r="LYP272" s="44"/>
      <c r="LYQ272" s="44"/>
      <c r="LYR272" s="41"/>
      <c r="LYS272" s="42"/>
      <c r="LYT272" s="42"/>
      <c r="LYU272" s="125"/>
      <c r="LYV272" s="44"/>
      <c r="LYW272" s="44"/>
      <c r="LYX272" s="41"/>
      <c r="LYY272" s="42"/>
      <c r="LYZ272" s="42"/>
      <c r="LZA272" s="125"/>
      <c r="LZB272" s="44"/>
      <c r="LZC272" s="44"/>
      <c r="LZD272" s="41"/>
      <c r="LZE272" s="42"/>
      <c r="LZF272" s="42"/>
      <c r="LZG272" s="125"/>
      <c r="LZH272" s="44"/>
      <c r="LZI272" s="44"/>
      <c r="LZJ272" s="41"/>
      <c r="LZK272" s="42"/>
      <c r="LZL272" s="42"/>
      <c r="LZM272" s="125"/>
      <c r="LZN272" s="44"/>
      <c r="LZO272" s="44"/>
      <c r="LZP272" s="41"/>
      <c r="LZQ272" s="42"/>
      <c r="LZR272" s="42"/>
      <c r="LZS272" s="125"/>
      <c r="LZT272" s="44"/>
      <c r="LZU272" s="44"/>
      <c r="LZV272" s="41"/>
      <c r="LZW272" s="42"/>
      <c r="LZX272" s="42"/>
      <c r="LZY272" s="125"/>
      <c r="LZZ272" s="44"/>
      <c r="MAA272" s="44"/>
      <c r="MAB272" s="41"/>
      <c r="MAC272" s="42"/>
      <c r="MAD272" s="42"/>
      <c r="MAE272" s="125"/>
      <c r="MAF272" s="44"/>
      <c r="MAG272" s="44"/>
      <c r="MAH272" s="41"/>
      <c r="MAI272" s="42"/>
      <c r="MAJ272" s="42"/>
      <c r="MAK272" s="125"/>
      <c r="MAL272" s="44"/>
      <c r="MAM272" s="44"/>
      <c r="MAN272" s="41"/>
      <c r="MAO272" s="42"/>
      <c r="MAP272" s="42"/>
      <c r="MAQ272" s="125"/>
      <c r="MAR272" s="44"/>
      <c r="MAS272" s="44"/>
      <c r="MAT272" s="41"/>
      <c r="MAU272" s="42"/>
      <c r="MAV272" s="42"/>
      <c r="MAW272" s="125"/>
      <c r="MAX272" s="44"/>
      <c r="MAY272" s="44"/>
      <c r="MAZ272" s="41"/>
      <c r="MBA272" s="42"/>
      <c r="MBB272" s="42"/>
      <c r="MBC272" s="125"/>
      <c r="MBD272" s="44"/>
      <c r="MBE272" s="44"/>
      <c r="MBF272" s="41"/>
      <c r="MBG272" s="42"/>
      <c r="MBH272" s="42"/>
      <c r="MBI272" s="125"/>
      <c r="MBJ272" s="44"/>
      <c r="MBK272" s="44"/>
      <c r="MBL272" s="41"/>
      <c r="MBM272" s="42"/>
      <c r="MBN272" s="42"/>
      <c r="MBO272" s="125"/>
      <c r="MBP272" s="44"/>
      <c r="MBQ272" s="44"/>
      <c r="MBR272" s="41"/>
      <c r="MBS272" s="42"/>
      <c r="MBT272" s="42"/>
      <c r="MBU272" s="125"/>
      <c r="MBV272" s="44"/>
      <c r="MBW272" s="44"/>
      <c r="MBX272" s="41"/>
      <c r="MBY272" s="42"/>
      <c r="MBZ272" s="42"/>
      <c r="MCA272" s="125"/>
      <c r="MCB272" s="44"/>
      <c r="MCC272" s="44"/>
      <c r="MCD272" s="41"/>
      <c r="MCE272" s="42"/>
      <c r="MCF272" s="42"/>
      <c r="MCG272" s="125"/>
      <c r="MCH272" s="44"/>
      <c r="MCI272" s="44"/>
      <c r="MCJ272" s="41"/>
      <c r="MCK272" s="42"/>
      <c r="MCL272" s="42"/>
      <c r="MCM272" s="125"/>
      <c r="MCN272" s="44"/>
      <c r="MCO272" s="44"/>
      <c r="MCP272" s="41"/>
      <c r="MCQ272" s="42"/>
      <c r="MCR272" s="42"/>
      <c r="MCS272" s="125"/>
      <c r="MCT272" s="44"/>
      <c r="MCU272" s="44"/>
      <c r="MCV272" s="41"/>
      <c r="MCW272" s="42"/>
      <c r="MCX272" s="42"/>
      <c r="MCY272" s="125"/>
      <c r="MCZ272" s="44"/>
      <c r="MDA272" s="44"/>
      <c r="MDB272" s="41"/>
      <c r="MDC272" s="42"/>
      <c r="MDD272" s="42"/>
      <c r="MDE272" s="125"/>
      <c r="MDF272" s="44"/>
      <c r="MDG272" s="44"/>
      <c r="MDH272" s="41"/>
      <c r="MDI272" s="42"/>
      <c r="MDJ272" s="42"/>
      <c r="MDK272" s="125"/>
      <c r="MDL272" s="44"/>
      <c r="MDM272" s="44"/>
      <c r="MDN272" s="41"/>
      <c r="MDO272" s="42"/>
      <c r="MDP272" s="42"/>
      <c r="MDQ272" s="125"/>
      <c r="MDR272" s="44"/>
      <c r="MDS272" s="44"/>
      <c r="MDT272" s="41"/>
      <c r="MDU272" s="42"/>
      <c r="MDV272" s="42"/>
      <c r="MDW272" s="125"/>
      <c r="MDX272" s="44"/>
      <c r="MDY272" s="44"/>
      <c r="MDZ272" s="41"/>
      <c r="MEA272" s="42"/>
      <c r="MEB272" s="42"/>
      <c r="MEC272" s="125"/>
      <c r="MED272" s="44"/>
      <c r="MEE272" s="44"/>
      <c r="MEF272" s="41"/>
      <c r="MEG272" s="42"/>
      <c r="MEH272" s="42"/>
      <c r="MEI272" s="125"/>
      <c r="MEJ272" s="44"/>
      <c r="MEK272" s="44"/>
      <c r="MEL272" s="41"/>
      <c r="MEM272" s="42"/>
      <c r="MEN272" s="42"/>
      <c r="MEO272" s="125"/>
      <c r="MEP272" s="44"/>
      <c r="MEQ272" s="44"/>
      <c r="MER272" s="41"/>
      <c r="MES272" s="42"/>
      <c r="MET272" s="42"/>
      <c r="MEU272" s="125"/>
      <c r="MEV272" s="44"/>
      <c r="MEW272" s="44"/>
      <c r="MEX272" s="41"/>
      <c r="MEY272" s="42"/>
      <c r="MEZ272" s="42"/>
      <c r="MFA272" s="125"/>
      <c r="MFB272" s="44"/>
      <c r="MFC272" s="44"/>
      <c r="MFD272" s="41"/>
      <c r="MFE272" s="42"/>
      <c r="MFF272" s="42"/>
      <c r="MFG272" s="125"/>
      <c r="MFH272" s="44"/>
      <c r="MFI272" s="44"/>
      <c r="MFJ272" s="41"/>
      <c r="MFK272" s="42"/>
      <c r="MFL272" s="42"/>
      <c r="MFM272" s="125"/>
      <c r="MFN272" s="44"/>
      <c r="MFO272" s="44"/>
      <c r="MFP272" s="41"/>
      <c r="MFQ272" s="42"/>
      <c r="MFR272" s="42"/>
      <c r="MFS272" s="125"/>
      <c r="MFT272" s="44"/>
      <c r="MFU272" s="44"/>
      <c r="MFV272" s="41"/>
      <c r="MFW272" s="42"/>
      <c r="MFX272" s="42"/>
      <c r="MFY272" s="125"/>
      <c r="MFZ272" s="44"/>
      <c r="MGA272" s="44"/>
      <c r="MGB272" s="41"/>
      <c r="MGC272" s="42"/>
      <c r="MGD272" s="42"/>
      <c r="MGE272" s="125"/>
      <c r="MGF272" s="44"/>
      <c r="MGG272" s="44"/>
      <c r="MGH272" s="41"/>
      <c r="MGI272" s="42"/>
      <c r="MGJ272" s="42"/>
      <c r="MGK272" s="125"/>
      <c r="MGL272" s="44"/>
      <c r="MGM272" s="44"/>
      <c r="MGN272" s="41"/>
      <c r="MGO272" s="42"/>
      <c r="MGP272" s="42"/>
      <c r="MGQ272" s="125"/>
      <c r="MGR272" s="44"/>
      <c r="MGS272" s="44"/>
      <c r="MGT272" s="41"/>
      <c r="MGU272" s="42"/>
      <c r="MGV272" s="42"/>
      <c r="MGW272" s="125"/>
      <c r="MGX272" s="44"/>
      <c r="MGY272" s="44"/>
      <c r="MGZ272" s="41"/>
      <c r="MHA272" s="42"/>
      <c r="MHB272" s="42"/>
      <c r="MHC272" s="125"/>
      <c r="MHD272" s="44"/>
      <c r="MHE272" s="44"/>
      <c r="MHF272" s="41"/>
      <c r="MHG272" s="42"/>
      <c r="MHH272" s="42"/>
      <c r="MHI272" s="125"/>
      <c r="MHJ272" s="44"/>
      <c r="MHK272" s="44"/>
      <c r="MHL272" s="41"/>
      <c r="MHM272" s="42"/>
      <c r="MHN272" s="42"/>
      <c r="MHO272" s="125"/>
      <c r="MHP272" s="44"/>
      <c r="MHQ272" s="44"/>
      <c r="MHR272" s="41"/>
      <c r="MHS272" s="42"/>
      <c r="MHT272" s="42"/>
      <c r="MHU272" s="125"/>
      <c r="MHV272" s="44"/>
      <c r="MHW272" s="44"/>
      <c r="MHX272" s="41"/>
      <c r="MHY272" s="42"/>
      <c r="MHZ272" s="42"/>
      <c r="MIA272" s="125"/>
      <c r="MIB272" s="44"/>
      <c r="MIC272" s="44"/>
      <c r="MID272" s="41"/>
      <c r="MIE272" s="42"/>
      <c r="MIF272" s="42"/>
      <c r="MIG272" s="125"/>
      <c r="MIH272" s="44"/>
      <c r="MII272" s="44"/>
      <c r="MIJ272" s="41"/>
      <c r="MIK272" s="42"/>
      <c r="MIL272" s="42"/>
      <c r="MIM272" s="125"/>
      <c r="MIN272" s="44"/>
      <c r="MIO272" s="44"/>
      <c r="MIP272" s="41"/>
      <c r="MIQ272" s="42"/>
      <c r="MIR272" s="42"/>
      <c r="MIS272" s="125"/>
      <c r="MIT272" s="44"/>
      <c r="MIU272" s="44"/>
      <c r="MIV272" s="41"/>
      <c r="MIW272" s="42"/>
      <c r="MIX272" s="42"/>
      <c r="MIY272" s="125"/>
      <c r="MIZ272" s="44"/>
      <c r="MJA272" s="44"/>
      <c r="MJB272" s="41"/>
      <c r="MJC272" s="42"/>
      <c r="MJD272" s="42"/>
      <c r="MJE272" s="125"/>
      <c r="MJF272" s="44"/>
      <c r="MJG272" s="44"/>
      <c r="MJH272" s="41"/>
      <c r="MJI272" s="42"/>
      <c r="MJJ272" s="42"/>
      <c r="MJK272" s="125"/>
      <c r="MJL272" s="44"/>
      <c r="MJM272" s="44"/>
      <c r="MJN272" s="41"/>
      <c r="MJO272" s="42"/>
      <c r="MJP272" s="42"/>
      <c r="MJQ272" s="125"/>
      <c r="MJR272" s="44"/>
      <c r="MJS272" s="44"/>
      <c r="MJT272" s="41"/>
      <c r="MJU272" s="42"/>
      <c r="MJV272" s="42"/>
      <c r="MJW272" s="125"/>
      <c r="MJX272" s="44"/>
      <c r="MJY272" s="44"/>
      <c r="MJZ272" s="41"/>
      <c r="MKA272" s="42"/>
      <c r="MKB272" s="42"/>
      <c r="MKC272" s="125"/>
      <c r="MKD272" s="44"/>
      <c r="MKE272" s="44"/>
      <c r="MKF272" s="41"/>
      <c r="MKG272" s="42"/>
      <c r="MKH272" s="42"/>
      <c r="MKI272" s="125"/>
      <c r="MKJ272" s="44"/>
      <c r="MKK272" s="44"/>
      <c r="MKL272" s="41"/>
      <c r="MKM272" s="42"/>
      <c r="MKN272" s="42"/>
      <c r="MKO272" s="125"/>
      <c r="MKP272" s="44"/>
      <c r="MKQ272" s="44"/>
      <c r="MKR272" s="41"/>
      <c r="MKS272" s="42"/>
      <c r="MKT272" s="42"/>
      <c r="MKU272" s="125"/>
      <c r="MKV272" s="44"/>
      <c r="MKW272" s="44"/>
      <c r="MKX272" s="41"/>
      <c r="MKY272" s="42"/>
      <c r="MKZ272" s="42"/>
      <c r="MLA272" s="125"/>
      <c r="MLB272" s="44"/>
      <c r="MLC272" s="44"/>
      <c r="MLD272" s="41"/>
      <c r="MLE272" s="42"/>
      <c r="MLF272" s="42"/>
      <c r="MLG272" s="125"/>
      <c r="MLH272" s="44"/>
      <c r="MLI272" s="44"/>
      <c r="MLJ272" s="41"/>
      <c r="MLK272" s="42"/>
      <c r="MLL272" s="42"/>
      <c r="MLM272" s="125"/>
      <c r="MLN272" s="44"/>
      <c r="MLO272" s="44"/>
      <c r="MLP272" s="41"/>
      <c r="MLQ272" s="42"/>
      <c r="MLR272" s="42"/>
      <c r="MLS272" s="125"/>
      <c r="MLT272" s="44"/>
      <c r="MLU272" s="44"/>
      <c r="MLV272" s="41"/>
      <c r="MLW272" s="42"/>
      <c r="MLX272" s="42"/>
      <c r="MLY272" s="125"/>
      <c r="MLZ272" s="44"/>
      <c r="MMA272" s="44"/>
      <c r="MMB272" s="41"/>
      <c r="MMC272" s="42"/>
      <c r="MMD272" s="42"/>
      <c r="MME272" s="125"/>
      <c r="MMF272" s="44"/>
      <c r="MMG272" s="44"/>
      <c r="MMH272" s="41"/>
      <c r="MMI272" s="42"/>
      <c r="MMJ272" s="42"/>
      <c r="MMK272" s="125"/>
      <c r="MML272" s="44"/>
      <c r="MMM272" s="44"/>
      <c r="MMN272" s="41"/>
      <c r="MMO272" s="42"/>
      <c r="MMP272" s="42"/>
      <c r="MMQ272" s="125"/>
      <c r="MMR272" s="44"/>
      <c r="MMS272" s="44"/>
      <c r="MMT272" s="41"/>
      <c r="MMU272" s="42"/>
      <c r="MMV272" s="42"/>
      <c r="MMW272" s="125"/>
      <c r="MMX272" s="44"/>
      <c r="MMY272" s="44"/>
      <c r="MMZ272" s="41"/>
      <c r="MNA272" s="42"/>
      <c r="MNB272" s="42"/>
      <c r="MNC272" s="125"/>
      <c r="MND272" s="44"/>
      <c r="MNE272" s="44"/>
      <c r="MNF272" s="41"/>
      <c r="MNG272" s="42"/>
      <c r="MNH272" s="42"/>
      <c r="MNI272" s="125"/>
      <c r="MNJ272" s="44"/>
      <c r="MNK272" s="44"/>
      <c r="MNL272" s="41"/>
      <c r="MNM272" s="42"/>
      <c r="MNN272" s="42"/>
      <c r="MNO272" s="125"/>
      <c r="MNP272" s="44"/>
      <c r="MNQ272" s="44"/>
      <c r="MNR272" s="41"/>
      <c r="MNS272" s="42"/>
      <c r="MNT272" s="42"/>
      <c r="MNU272" s="125"/>
      <c r="MNV272" s="44"/>
      <c r="MNW272" s="44"/>
      <c r="MNX272" s="41"/>
      <c r="MNY272" s="42"/>
      <c r="MNZ272" s="42"/>
      <c r="MOA272" s="125"/>
      <c r="MOB272" s="44"/>
      <c r="MOC272" s="44"/>
      <c r="MOD272" s="41"/>
      <c r="MOE272" s="42"/>
      <c r="MOF272" s="42"/>
      <c r="MOG272" s="125"/>
      <c r="MOH272" s="44"/>
      <c r="MOI272" s="44"/>
      <c r="MOJ272" s="41"/>
      <c r="MOK272" s="42"/>
      <c r="MOL272" s="42"/>
      <c r="MOM272" s="125"/>
      <c r="MON272" s="44"/>
      <c r="MOO272" s="44"/>
      <c r="MOP272" s="41"/>
      <c r="MOQ272" s="42"/>
      <c r="MOR272" s="42"/>
      <c r="MOS272" s="125"/>
      <c r="MOT272" s="44"/>
      <c r="MOU272" s="44"/>
      <c r="MOV272" s="41"/>
      <c r="MOW272" s="42"/>
      <c r="MOX272" s="42"/>
      <c r="MOY272" s="125"/>
      <c r="MOZ272" s="44"/>
      <c r="MPA272" s="44"/>
      <c r="MPB272" s="41"/>
      <c r="MPC272" s="42"/>
      <c r="MPD272" s="42"/>
      <c r="MPE272" s="125"/>
      <c r="MPF272" s="44"/>
      <c r="MPG272" s="44"/>
      <c r="MPH272" s="41"/>
      <c r="MPI272" s="42"/>
      <c r="MPJ272" s="42"/>
      <c r="MPK272" s="125"/>
      <c r="MPL272" s="44"/>
      <c r="MPM272" s="44"/>
      <c r="MPN272" s="41"/>
      <c r="MPO272" s="42"/>
      <c r="MPP272" s="42"/>
      <c r="MPQ272" s="125"/>
      <c r="MPR272" s="44"/>
      <c r="MPS272" s="44"/>
      <c r="MPT272" s="41"/>
      <c r="MPU272" s="42"/>
      <c r="MPV272" s="42"/>
      <c r="MPW272" s="125"/>
      <c r="MPX272" s="44"/>
      <c r="MPY272" s="44"/>
      <c r="MPZ272" s="41"/>
      <c r="MQA272" s="42"/>
      <c r="MQB272" s="42"/>
      <c r="MQC272" s="125"/>
      <c r="MQD272" s="44"/>
      <c r="MQE272" s="44"/>
      <c r="MQF272" s="41"/>
      <c r="MQG272" s="42"/>
      <c r="MQH272" s="42"/>
      <c r="MQI272" s="125"/>
      <c r="MQJ272" s="44"/>
      <c r="MQK272" s="44"/>
      <c r="MQL272" s="41"/>
      <c r="MQM272" s="42"/>
      <c r="MQN272" s="42"/>
      <c r="MQO272" s="125"/>
      <c r="MQP272" s="44"/>
      <c r="MQQ272" s="44"/>
      <c r="MQR272" s="41"/>
      <c r="MQS272" s="42"/>
      <c r="MQT272" s="42"/>
      <c r="MQU272" s="125"/>
      <c r="MQV272" s="44"/>
      <c r="MQW272" s="44"/>
      <c r="MQX272" s="41"/>
      <c r="MQY272" s="42"/>
      <c r="MQZ272" s="42"/>
      <c r="MRA272" s="125"/>
      <c r="MRB272" s="44"/>
      <c r="MRC272" s="44"/>
      <c r="MRD272" s="41"/>
      <c r="MRE272" s="42"/>
      <c r="MRF272" s="42"/>
      <c r="MRG272" s="125"/>
      <c r="MRH272" s="44"/>
      <c r="MRI272" s="44"/>
      <c r="MRJ272" s="41"/>
      <c r="MRK272" s="42"/>
      <c r="MRL272" s="42"/>
      <c r="MRM272" s="125"/>
      <c r="MRN272" s="44"/>
      <c r="MRO272" s="44"/>
      <c r="MRP272" s="41"/>
      <c r="MRQ272" s="42"/>
      <c r="MRR272" s="42"/>
      <c r="MRS272" s="125"/>
      <c r="MRT272" s="44"/>
      <c r="MRU272" s="44"/>
      <c r="MRV272" s="41"/>
      <c r="MRW272" s="42"/>
      <c r="MRX272" s="42"/>
      <c r="MRY272" s="125"/>
      <c r="MRZ272" s="44"/>
      <c r="MSA272" s="44"/>
      <c r="MSB272" s="41"/>
      <c r="MSC272" s="42"/>
      <c r="MSD272" s="42"/>
      <c r="MSE272" s="125"/>
      <c r="MSF272" s="44"/>
      <c r="MSG272" s="44"/>
      <c r="MSH272" s="41"/>
      <c r="MSI272" s="42"/>
      <c r="MSJ272" s="42"/>
      <c r="MSK272" s="125"/>
      <c r="MSL272" s="44"/>
      <c r="MSM272" s="44"/>
      <c r="MSN272" s="41"/>
      <c r="MSO272" s="42"/>
      <c r="MSP272" s="42"/>
      <c r="MSQ272" s="125"/>
      <c r="MSR272" s="44"/>
      <c r="MSS272" s="44"/>
      <c r="MST272" s="41"/>
      <c r="MSU272" s="42"/>
      <c r="MSV272" s="42"/>
      <c r="MSW272" s="125"/>
      <c r="MSX272" s="44"/>
      <c r="MSY272" s="44"/>
      <c r="MSZ272" s="41"/>
      <c r="MTA272" s="42"/>
      <c r="MTB272" s="42"/>
      <c r="MTC272" s="125"/>
      <c r="MTD272" s="44"/>
      <c r="MTE272" s="44"/>
      <c r="MTF272" s="41"/>
      <c r="MTG272" s="42"/>
      <c r="MTH272" s="42"/>
      <c r="MTI272" s="125"/>
      <c r="MTJ272" s="44"/>
      <c r="MTK272" s="44"/>
      <c r="MTL272" s="41"/>
      <c r="MTM272" s="42"/>
      <c r="MTN272" s="42"/>
      <c r="MTO272" s="125"/>
      <c r="MTP272" s="44"/>
      <c r="MTQ272" s="44"/>
      <c r="MTR272" s="41"/>
      <c r="MTS272" s="42"/>
      <c r="MTT272" s="42"/>
      <c r="MTU272" s="125"/>
      <c r="MTV272" s="44"/>
      <c r="MTW272" s="44"/>
      <c r="MTX272" s="41"/>
      <c r="MTY272" s="42"/>
      <c r="MTZ272" s="42"/>
      <c r="MUA272" s="125"/>
      <c r="MUB272" s="44"/>
      <c r="MUC272" s="44"/>
      <c r="MUD272" s="41"/>
      <c r="MUE272" s="42"/>
      <c r="MUF272" s="42"/>
      <c r="MUG272" s="125"/>
      <c r="MUH272" s="44"/>
      <c r="MUI272" s="44"/>
      <c r="MUJ272" s="41"/>
      <c r="MUK272" s="42"/>
      <c r="MUL272" s="42"/>
      <c r="MUM272" s="125"/>
      <c r="MUN272" s="44"/>
      <c r="MUO272" s="44"/>
      <c r="MUP272" s="41"/>
      <c r="MUQ272" s="42"/>
      <c r="MUR272" s="42"/>
      <c r="MUS272" s="125"/>
      <c r="MUT272" s="44"/>
      <c r="MUU272" s="44"/>
      <c r="MUV272" s="41"/>
      <c r="MUW272" s="42"/>
      <c r="MUX272" s="42"/>
      <c r="MUY272" s="125"/>
      <c r="MUZ272" s="44"/>
      <c r="MVA272" s="44"/>
      <c r="MVB272" s="41"/>
      <c r="MVC272" s="42"/>
      <c r="MVD272" s="42"/>
      <c r="MVE272" s="125"/>
      <c r="MVF272" s="44"/>
      <c r="MVG272" s="44"/>
      <c r="MVH272" s="41"/>
      <c r="MVI272" s="42"/>
      <c r="MVJ272" s="42"/>
      <c r="MVK272" s="125"/>
      <c r="MVL272" s="44"/>
      <c r="MVM272" s="44"/>
      <c r="MVN272" s="41"/>
      <c r="MVO272" s="42"/>
      <c r="MVP272" s="42"/>
      <c r="MVQ272" s="125"/>
      <c r="MVR272" s="44"/>
      <c r="MVS272" s="44"/>
      <c r="MVT272" s="41"/>
      <c r="MVU272" s="42"/>
      <c r="MVV272" s="42"/>
      <c r="MVW272" s="125"/>
      <c r="MVX272" s="44"/>
      <c r="MVY272" s="44"/>
      <c r="MVZ272" s="41"/>
      <c r="MWA272" s="42"/>
      <c r="MWB272" s="42"/>
      <c r="MWC272" s="125"/>
      <c r="MWD272" s="44"/>
      <c r="MWE272" s="44"/>
      <c r="MWF272" s="41"/>
      <c r="MWG272" s="42"/>
      <c r="MWH272" s="42"/>
      <c r="MWI272" s="125"/>
      <c r="MWJ272" s="44"/>
      <c r="MWK272" s="44"/>
      <c r="MWL272" s="41"/>
      <c r="MWM272" s="42"/>
      <c r="MWN272" s="42"/>
      <c r="MWO272" s="125"/>
      <c r="MWP272" s="44"/>
      <c r="MWQ272" s="44"/>
      <c r="MWR272" s="41"/>
      <c r="MWS272" s="42"/>
      <c r="MWT272" s="42"/>
      <c r="MWU272" s="125"/>
      <c r="MWV272" s="44"/>
      <c r="MWW272" s="44"/>
      <c r="MWX272" s="41"/>
      <c r="MWY272" s="42"/>
      <c r="MWZ272" s="42"/>
      <c r="MXA272" s="125"/>
      <c r="MXB272" s="44"/>
      <c r="MXC272" s="44"/>
      <c r="MXD272" s="41"/>
      <c r="MXE272" s="42"/>
      <c r="MXF272" s="42"/>
      <c r="MXG272" s="125"/>
      <c r="MXH272" s="44"/>
      <c r="MXI272" s="44"/>
      <c r="MXJ272" s="41"/>
      <c r="MXK272" s="42"/>
      <c r="MXL272" s="42"/>
      <c r="MXM272" s="125"/>
      <c r="MXN272" s="44"/>
      <c r="MXO272" s="44"/>
      <c r="MXP272" s="41"/>
      <c r="MXQ272" s="42"/>
      <c r="MXR272" s="42"/>
      <c r="MXS272" s="125"/>
      <c r="MXT272" s="44"/>
      <c r="MXU272" s="44"/>
      <c r="MXV272" s="41"/>
      <c r="MXW272" s="42"/>
      <c r="MXX272" s="42"/>
      <c r="MXY272" s="125"/>
      <c r="MXZ272" s="44"/>
      <c r="MYA272" s="44"/>
      <c r="MYB272" s="41"/>
      <c r="MYC272" s="42"/>
      <c r="MYD272" s="42"/>
      <c r="MYE272" s="125"/>
      <c r="MYF272" s="44"/>
      <c r="MYG272" s="44"/>
      <c r="MYH272" s="41"/>
      <c r="MYI272" s="42"/>
      <c r="MYJ272" s="42"/>
      <c r="MYK272" s="125"/>
      <c r="MYL272" s="44"/>
      <c r="MYM272" s="44"/>
      <c r="MYN272" s="41"/>
      <c r="MYO272" s="42"/>
      <c r="MYP272" s="42"/>
      <c r="MYQ272" s="125"/>
      <c r="MYR272" s="44"/>
      <c r="MYS272" s="44"/>
      <c r="MYT272" s="41"/>
      <c r="MYU272" s="42"/>
      <c r="MYV272" s="42"/>
      <c r="MYW272" s="125"/>
      <c r="MYX272" s="44"/>
      <c r="MYY272" s="44"/>
      <c r="MYZ272" s="41"/>
      <c r="MZA272" s="42"/>
      <c r="MZB272" s="42"/>
      <c r="MZC272" s="125"/>
      <c r="MZD272" s="44"/>
      <c r="MZE272" s="44"/>
      <c r="MZF272" s="41"/>
      <c r="MZG272" s="42"/>
      <c r="MZH272" s="42"/>
      <c r="MZI272" s="125"/>
      <c r="MZJ272" s="44"/>
      <c r="MZK272" s="44"/>
      <c r="MZL272" s="41"/>
      <c r="MZM272" s="42"/>
      <c r="MZN272" s="42"/>
      <c r="MZO272" s="125"/>
      <c r="MZP272" s="44"/>
      <c r="MZQ272" s="44"/>
      <c r="MZR272" s="41"/>
      <c r="MZS272" s="42"/>
      <c r="MZT272" s="42"/>
      <c r="MZU272" s="125"/>
      <c r="MZV272" s="44"/>
      <c r="MZW272" s="44"/>
      <c r="MZX272" s="41"/>
      <c r="MZY272" s="42"/>
      <c r="MZZ272" s="42"/>
      <c r="NAA272" s="125"/>
      <c r="NAB272" s="44"/>
      <c r="NAC272" s="44"/>
      <c r="NAD272" s="41"/>
      <c r="NAE272" s="42"/>
      <c r="NAF272" s="42"/>
      <c r="NAG272" s="125"/>
      <c r="NAH272" s="44"/>
      <c r="NAI272" s="44"/>
      <c r="NAJ272" s="41"/>
      <c r="NAK272" s="42"/>
      <c r="NAL272" s="42"/>
      <c r="NAM272" s="125"/>
      <c r="NAN272" s="44"/>
      <c r="NAO272" s="44"/>
      <c r="NAP272" s="41"/>
      <c r="NAQ272" s="42"/>
      <c r="NAR272" s="42"/>
      <c r="NAS272" s="125"/>
      <c r="NAT272" s="44"/>
      <c r="NAU272" s="44"/>
      <c r="NAV272" s="41"/>
      <c r="NAW272" s="42"/>
      <c r="NAX272" s="42"/>
      <c r="NAY272" s="125"/>
      <c r="NAZ272" s="44"/>
      <c r="NBA272" s="44"/>
      <c r="NBB272" s="41"/>
      <c r="NBC272" s="42"/>
      <c r="NBD272" s="42"/>
      <c r="NBE272" s="125"/>
      <c r="NBF272" s="44"/>
      <c r="NBG272" s="44"/>
      <c r="NBH272" s="41"/>
      <c r="NBI272" s="42"/>
      <c r="NBJ272" s="42"/>
      <c r="NBK272" s="125"/>
      <c r="NBL272" s="44"/>
      <c r="NBM272" s="44"/>
      <c r="NBN272" s="41"/>
      <c r="NBO272" s="42"/>
      <c r="NBP272" s="42"/>
      <c r="NBQ272" s="125"/>
      <c r="NBR272" s="44"/>
      <c r="NBS272" s="44"/>
      <c r="NBT272" s="41"/>
      <c r="NBU272" s="42"/>
      <c r="NBV272" s="42"/>
      <c r="NBW272" s="125"/>
      <c r="NBX272" s="44"/>
      <c r="NBY272" s="44"/>
      <c r="NBZ272" s="41"/>
      <c r="NCA272" s="42"/>
      <c r="NCB272" s="42"/>
      <c r="NCC272" s="125"/>
      <c r="NCD272" s="44"/>
      <c r="NCE272" s="44"/>
      <c r="NCF272" s="41"/>
      <c r="NCG272" s="42"/>
      <c r="NCH272" s="42"/>
      <c r="NCI272" s="125"/>
      <c r="NCJ272" s="44"/>
      <c r="NCK272" s="44"/>
      <c r="NCL272" s="41"/>
      <c r="NCM272" s="42"/>
      <c r="NCN272" s="42"/>
      <c r="NCO272" s="125"/>
      <c r="NCP272" s="44"/>
      <c r="NCQ272" s="44"/>
      <c r="NCR272" s="41"/>
      <c r="NCS272" s="42"/>
      <c r="NCT272" s="42"/>
      <c r="NCU272" s="125"/>
      <c r="NCV272" s="44"/>
      <c r="NCW272" s="44"/>
      <c r="NCX272" s="41"/>
      <c r="NCY272" s="42"/>
      <c r="NCZ272" s="42"/>
      <c r="NDA272" s="125"/>
      <c r="NDB272" s="44"/>
      <c r="NDC272" s="44"/>
      <c r="NDD272" s="41"/>
      <c r="NDE272" s="42"/>
      <c r="NDF272" s="42"/>
      <c r="NDG272" s="125"/>
      <c r="NDH272" s="44"/>
      <c r="NDI272" s="44"/>
      <c r="NDJ272" s="41"/>
      <c r="NDK272" s="42"/>
      <c r="NDL272" s="42"/>
      <c r="NDM272" s="125"/>
      <c r="NDN272" s="44"/>
      <c r="NDO272" s="44"/>
      <c r="NDP272" s="41"/>
      <c r="NDQ272" s="42"/>
      <c r="NDR272" s="42"/>
      <c r="NDS272" s="125"/>
      <c r="NDT272" s="44"/>
      <c r="NDU272" s="44"/>
      <c r="NDV272" s="41"/>
      <c r="NDW272" s="42"/>
      <c r="NDX272" s="42"/>
      <c r="NDY272" s="125"/>
      <c r="NDZ272" s="44"/>
      <c r="NEA272" s="44"/>
      <c r="NEB272" s="41"/>
      <c r="NEC272" s="42"/>
      <c r="NED272" s="42"/>
      <c r="NEE272" s="125"/>
      <c r="NEF272" s="44"/>
      <c r="NEG272" s="44"/>
      <c r="NEH272" s="41"/>
      <c r="NEI272" s="42"/>
      <c r="NEJ272" s="42"/>
      <c r="NEK272" s="125"/>
      <c r="NEL272" s="44"/>
      <c r="NEM272" s="44"/>
      <c r="NEN272" s="41"/>
      <c r="NEO272" s="42"/>
      <c r="NEP272" s="42"/>
      <c r="NEQ272" s="125"/>
      <c r="NER272" s="44"/>
      <c r="NES272" s="44"/>
      <c r="NET272" s="41"/>
      <c r="NEU272" s="42"/>
      <c r="NEV272" s="42"/>
      <c r="NEW272" s="125"/>
      <c r="NEX272" s="44"/>
      <c r="NEY272" s="44"/>
      <c r="NEZ272" s="41"/>
      <c r="NFA272" s="42"/>
      <c r="NFB272" s="42"/>
      <c r="NFC272" s="125"/>
      <c r="NFD272" s="44"/>
      <c r="NFE272" s="44"/>
      <c r="NFF272" s="41"/>
      <c r="NFG272" s="42"/>
      <c r="NFH272" s="42"/>
      <c r="NFI272" s="125"/>
      <c r="NFJ272" s="44"/>
      <c r="NFK272" s="44"/>
      <c r="NFL272" s="41"/>
      <c r="NFM272" s="42"/>
      <c r="NFN272" s="42"/>
      <c r="NFO272" s="125"/>
      <c r="NFP272" s="44"/>
      <c r="NFQ272" s="44"/>
      <c r="NFR272" s="41"/>
      <c r="NFS272" s="42"/>
      <c r="NFT272" s="42"/>
      <c r="NFU272" s="125"/>
      <c r="NFV272" s="44"/>
      <c r="NFW272" s="44"/>
      <c r="NFX272" s="41"/>
      <c r="NFY272" s="42"/>
      <c r="NFZ272" s="42"/>
      <c r="NGA272" s="125"/>
      <c r="NGB272" s="44"/>
      <c r="NGC272" s="44"/>
      <c r="NGD272" s="41"/>
      <c r="NGE272" s="42"/>
      <c r="NGF272" s="42"/>
      <c r="NGG272" s="125"/>
      <c r="NGH272" s="44"/>
      <c r="NGI272" s="44"/>
      <c r="NGJ272" s="41"/>
      <c r="NGK272" s="42"/>
      <c r="NGL272" s="42"/>
      <c r="NGM272" s="125"/>
      <c r="NGN272" s="44"/>
      <c r="NGO272" s="44"/>
      <c r="NGP272" s="41"/>
      <c r="NGQ272" s="42"/>
      <c r="NGR272" s="42"/>
      <c r="NGS272" s="125"/>
      <c r="NGT272" s="44"/>
      <c r="NGU272" s="44"/>
      <c r="NGV272" s="41"/>
      <c r="NGW272" s="42"/>
      <c r="NGX272" s="42"/>
      <c r="NGY272" s="125"/>
      <c r="NGZ272" s="44"/>
      <c r="NHA272" s="44"/>
      <c r="NHB272" s="41"/>
      <c r="NHC272" s="42"/>
      <c r="NHD272" s="42"/>
      <c r="NHE272" s="125"/>
      <c r="NHF272" s="44"/>
      <c r="NHG272" s="44"/>
      <c r="NHH272" s="41"/>
      <c r="NHI272" s="42"/>
      <c r="NHJ272" s="42"/>
      <c r="NHK272" s="125"/>
      <c r="NHL272" s="44"/>
      <c r="NHM272" s="44"/>
      <c r="NHN272" s="41"/>
      <c r="NHO272" s="42"/>
      <c r="NHP272" s="42"/>
      <c r="NHQ272" s="125"/>
      <c r="NHR272" s="44"/>
      <c r="NHS272" s="44"/>
      <c r="NHT272" s="41"/>
      <c r="NHU272" s="42"/>
      <c r="NHV272" s="42"/>
      <c r="NHW272" s="125"/>
      <c r="NHX272" s="44"/>
      <c r="NHY272" s="44"/>
      <c r="NHZ272" s="41"/>
      <c r="NIA272" s="42"/>
      <c r="NIB272" s="42"/>
      <c r="NIC272" s="125"/>
      <c r="NID272" s="44"/>
      <c r="NIE272" s="44"/>
      <c r="NIF272" s="41"/>
      <c r="NIG272" s="42"/>
      <c r="NIH272" s="42"/>
      <c r="NII272" s="125"/>
      <c r="NIJ272" s="44"/>
      <c r="NIK272" s="44"/>
      <c r="NIL272" s="41"/>
      <c r="NIM272" s="42"/>
      <c r="NIN272" s="42"/>
      <c r="NIO272" s="125"/>
      <c r="NIP272" s="44"/>
      <c r="NIQ272" s="44"/>
      <c r="NIR272" s="41"/>
      <c r="NIS272" s="42"/>
      <c r="NIT272" s="42"/>
      <c r="NIU272" s="125"/>
      <c r="NIV272" s="44"/>
      <c r="NIW272" s="44"/>
      <c r="NIX272" s="41"/>
      <c r="NIY272" s="42"/>
      <c r="NIZ272" s="42"/>
      <c r="NJA272" s="125"/>
      <c r="NJB272" s="44"/>
      <c r="NJC272" s="44"/>
      <c r="NJD272" s="41"/>
      <c r="NJE272" s="42"/>
      <c r="NJF272" s="42"/>
      <c r="NJG272" s="125"/>
      <c r="NJH272" s="44"/>
      <c r="NJI272" s="44"/>
      <c r="NJJ272" s="41"/>
      <c r="NJK272" s="42"/>
      <c r="NJL272" s="42"/>
      <c r="NJM272" s="125"/>
      <c r="NJN272" s="44"/>
      <c r="NJO272" s="44"/>
      <c r="NJP272" s="41"/>
      <c r="NJQ272" s="42"/>
      <c r="NJR272" s="42"/>
      <c r="NJS272" s="125"/>
      <c r="NJT272" s="44"/>
      <c r="NJU272" s="44"/>
      <c r="NJV272" s="41"/>
      <c r="NJW272" s="42"/>
      <c r="NJX272" s="42"/>
      <c r="NJY272" s="125"/>
      <c r="NJZ272" s="44"/>
      <c r="NKA272" s="44"/>
      <c r="NKB272" s="41"/>
      <c r="NKC272" s="42"/>
      <c r="NKD272" s="42"/>
      <c r="NKE272" s="125"/>
      <c r="NKF272" s="44"/>
      <c r="NKG272" s="44"/>
      <c r="NKH272" s="41"/>
      <c r="NKI272" s="42"/>
      <c r="NKJ272" s="42"/>
      <c r="NKK272" s="125"/>
      <c r="NKL272" s="44"/>
      <c r="NKM272" s="44"/>
      <c r="NKN272" s="41"/>
      <c r="NKO272" s="42"/>
      <c r="NKP272" s="42"/>
      <c r="NKQ272" s="125"/>
      <c r="NKR272" s="44"/>
      <c r="NKS272" s="44"/>
      <c r="NKT272" s="41"/>
      <c r="NKU272" s="42"/>
      <c r="NKV272" s="42"/>
      <c r="NKW272" s="125"/>
      <c r="NKX272" s="44"/>
      <c r="NKY272" s="44"/>
      <c r="NKZ272" s="41"/>
      <c r="NLA272" s="42"/>
      <c r="NLB272" s="42"/>
      <c r="NLC272" s="125"/>
      <c r="NLD272" s="44"/>
      <c r="NLE272" s="44"/>
      <c r="NLF272" s="41"/>
      <c r="NLG272" s="42"/>
      <c r="NLH272" s="42"/>
      <c r="NLI272" s="125"/>
      <c r="NLJ272" s="44"/>
      <c r="NLK272" s="44"/>
      <c r="NLL272" s="41"/>
      <c r="NLM272" s="42"/>
      <c r="NLN272" s="42"/>
      <c r="NLO272" s="125"/>
      <c r="NLP272" s="44"/>
      <c r="NLQ272" s="44"/>
      <c r="NLR272" s="41"/>
      <c r="NLS272" s="42"/>
      <c r="NLT272" s="42"/>
      <c r="NLU272" s="125"/>
      <c r="NLV272" s="44"/>
      <c r="NLW272" s="44"/>
      <c r="NLX272" s="41"/>
      <c r="NLY272" s="42"/>
      <c r="NLZ272" s="42"/>
      <c r="NMA272" s="125"/>
      <c r="NMB272" s="44"/>
      <c r="NMC272" s="44"/>
      <c r="NMD272" s="41"/>
      <c r="NME272" s="42"/>
      <c r="NMF272" s="42"/>
      <c r="NMG272" s="125"/>
      <c r="NMH272" s="44"/>
      <c r="NMI272" s="44"/>
      <c r="NMJ272" s="41"/>
      <c r="NMK272" s="42"/>
      <c r="NML272" s="42"/>
      <c r="NMM272" s="125"/>
      <c r="NMN272" s="44"/>
      <c r="NMO272" s="44"/>
      <c r="NMP272" s="41"/>
      <c r="NMQ272" s="42"/>
      <c r="NMR272" s="42"/>
      <c r="NMS272" s="125"/>
      <c r="NMT272" s="44"/>
      <c r="NMU272" s="44"/>
      <c r="NMV272" s="41"/>
      <c r="NMW272" s="42"/>
      <c r="NMX272" s="42"/>
      <c r="NMY272" s="125"/>
      <c r="NMZ272" s="44"/>
      <c r="NNA272" s="44"/>
      <c r="NNB272" s="41"/>
      <c r="NNC272" s="42"/>
      <c r="NND272" s="42"/>
      <c r="NNE272" s="125"/>
      <c r="NNF272" s="44"/>
      <c r="NNG272" s="44"/>
      <c r="NNH272" s="41"/>
      <c r="NNI272" s="42"/>
      <c r="NNJ272" s="42"/>
      <c r="NNK272" s="125"/>
      <c r="NNL272" s="44"/>
      <c r="NNM272" s="44"/>
      <c r="NNN272" s="41"/>
      <c r="NNO272" s="42"/>
      <c r="NNP272" s="42"/>
      <c r="NNQ272" s="125"/>
      <c r="NNR272" s="44"/>
      <c r="NNS272" s="44"/>
      <c r="NNT272" s="41"/>
      <c r="NNU272" s="42"/>
      <c r="NNV272" s="42"/>
      <c r="NNW272" s="125"/>
      <c r="NNX272" s="44"/>
      <c r="NNY272" s="44"/>
      <c r="NNZ272" s="41"/>
      <c r="NOA272" s="42"/>
      <c r="NOB272" s="42"/>
      <c r="NOC272" s="125"/>
      <c r="NOD272" s="44"/>
      <c r="NOE272" s="44"/>
      <c r="NOF272" s="41"/>
      <c r="NOG272" s="42"/>
      <c r="NOH272" s="42"/>
      <c r="NOI272" s="125"/>
      <c r="NOJ272" s="44"/>
      <c r="NOK272" s="44"/>
      <c r="NOL272" s="41"/>
      <c r="NOM272" s="42"/>
      <c r="NON272" s="42"/>
      <c r="NOO272" s="125"/>
      <c r="NOP272" s="44"/>
      <c r="NOQ272" s="44"/>
      <c r="NOR272" s="41"/>
      <c r="NOS272" s="42"/>
      <c r="NOT272" s="42"/>
      <c r="NOU272" s="125"/>
      <c r="NOV272" s="44"/>
      <c r="NOW272" s="44"/>
      <c r="NOX272" s="41"/>
      <c r="NOY272" s="42"/>
      <c r="NOZ272" s="42"/>
      <c r="NPA272" s="125"/>
      <c r="NPB272" s="44"/>
      <c r="NPC272" s="44"/>
      <c r="NPD272" s="41"/>
      <c r="NPE272" s="42"/>
      <c r="NPF272" s="42"/>
      <c r="NPG272" s="125"/>
      <c r="NPH272" s="44"/>
      <c r="NPI272" s="44"/>
      <c r="NPJ272" s="41"/>
      <c r="NPK272" s="42"/>
      <c r="NPL272" s="42"/>
      <c r="NPM272" s="125"/>
      <c r="NPN272" s="44"/>
      <c r="NPO272" s="44"/>
      <c r="NPP272" s="41"/>
      <c r="NPQ272" s="42"/>
      <c r="NPR272" s="42"/>
      <c r="NPS272" s="125"/>
      <c r="NPT272" s="44"/>
      <c r="NPU272" s="44"/>
      <c r="NPV272" s="41"/>
      <c r="NPW272" s="42"/>
      <c r="NPX272" s="42"/>
      <c r="NPY272" s="125"/>
      <c r="NPZ272" s="44"/>
      <c r="NQA272" s="44"/>
      <c r="NQB272" s="41"/>
      <c r="NQC272" s="42"/>
      <c r="NQD272" s="42"/>
      <c r="NQE272" s="125"/>
      <c r="NQF272" s="44"/>
      <c r="NQG272" s="44"/>
      <c r="NQH272" s="41"/>
      <c r="NQI272" s="42"/>
      <c r="NQJ272" s="42"/>
      <c r="NQK272" s="125"/>
      <c r="NQL272" s="44"/>
      <c r="NQM272" s="44"/>
      <c r="NQN272" s="41"/>
      <c r="NQO272" s="42"/>
      <c r="NQP272" s="42"/>
      <c r="NQQ272" s="125"/>
      <c r="NQR272" s="44"/>
      <c r="NQS272" s="44"/>
      <c r="NQT272" s="41"/>
      <c r="NQU272" s="42"/>
      <c r="NQV272" s="42"/>
      <c r="NQW272" s="125"/>
      <c r="NQX272" s="44"/>
      <c r="NQY272" s="44"/>
      <c r="NQZ272" s="41"/>
      <c r="NRA272" s="42"/>
      <c r="NRB272" s="42"/>
      <c r="NRC272" s="125"/>
      <c r="NRD272" s="44"/>
      <c r="NRE272" s="44"/>
      <c r="NRF272" s="41"/>
      <c r="NRG272" s="42"/>
      <c r="NRH272" s="42"/>
      <c r="NRI272" s="125"/>
      <c r="NRJ272" s="44"/>
      <c r="NRK272" s="44"/>
      <c r="NRL272" s="41"/>
      <c r="NRM272" s="42"/>
      <c r="NRN272" s="42"/>
      <c r="NRO272" s="125"/>
      <c r="NRP272" s="44"/>
      <c r="NRQ272" s="44"/>
      <c r="NRR272" s="41"/>
      <c r="NRS272" s="42"/>
      <c r="NRT272" s="42"/>
      <c r="NRU272" s="125"/>
      <c r="NRV272" s="44"/>
      <c r="NRW272" s="44"/>
      <c r="NRX272" s="41"/>
      <c r="NRY272" s="42"/>
      <c r="NRZ272" s="42"/>
      <c r="NSA272" s="125"/>
      <c r="NSB272" s="44"/>
      <c r="NSC272" s="44"/>
      <c r="NSD272" s="41"/>
      <c r="NSE272" s="42"/>
      <c r="NSF272" s="42"/>
      <c r="NSG272" s="125"/>
      <c r="NSH272" s="44"/>
      <c r="NSI272" s="44"/>
      <c r="NSJ272" s="41"/>
      <c r="NSK272" s="42"/>
      <c r="NSL272" s="42"/>
      <c r="NSM272" s="125"/>
      <c r="NSN272" s="44"/>
      <c r="NSO272" s="44"/>
      <c r="NSP272" s="41"/>
      <c r="NSQ272" s="42"/>
      <c r="NSR272" s="42"/>
      <c r="NSS272" s="125"/>
      <c r="NST272" s="44"/>
      <c r="NSU272" s="44"/>
      <c r="NSV272" s="41"/>
      <c r="NSW272" s="42"/>
      <c r="NSX272" s="42"/>
      <c r="NSY272" s="125"/>
      <c r="NSZ272" s="44"/>
      <c r="NTA272" s="44"/>
      <c r="NTB272" s="41"/>
      <c r="NTC272" s="42"/>
      <c r="NTD272" s="42"/>
      <c r="NTE272" s="125"/>
      <c r="NTF272" s="44"/>
      <c r="NTG272" s="44"/>
      <c r="NTH272" s="41"/>
      <c r="NTI272" s="42"/>
      <c r="NTJ272" s="42"/>
      <c r="NTK272" s="125"/>
      <c r="NTL272" s="44"/>
      <c r="NTM272" s="44"/>
      <c r="NTN272" s="41"/>
      <c r="NTO272" s="42"/>
      <c r="NTP272" s="42"/>
      <c r="NTQ272" s="125"/>
      <c r="NTR272" s="44"/>
      <c r="NTS272" s="44"/>
      <c r="NTT272" s="41"/>
      <c r="NTU272" s="42"/>
      <c r="NTV272" s="42"/>
      <c r="NTW272" s="125"/>
      <c r="NTX272" s="44"/>
      <c r="NTY272" s="44"/>
      <c r="NTZ272" s="41"/>
      <c r="NUA272" s="42"/>
      <c r="NUB272" s="42"/>
      <c r="NUC272" s="125"/>
      <c r="NUD272" s="44"/>
      <c r="NUE272" s="44"/>
      <c r="NUF272" s="41"/>
      <c r="NUG272" s="42"/>
      <c r="NUH272" s="42"/>
      <c r="NUI272" s="125"/>
      <c r="NUJ272" s="44"/>
      <c r="NUK272" s="44"/>
      <c r="NUL272" s="41"/>
      <c r="NUM272" s="42"/>
      <c r="NUN272" s="42"/>
      <c r="NUO272" s="125"/>
      <c r="NUP272" s="44"/>
      <c r="NUQ272" s="44"/>
      <c r="NUR272" s="41"/>
      <c r="NUS272" s="42"/>
      <c r="NUT272" s="42"/>
      <c r="NUU272" s="125"/>
      <c r="NUV272" s="44"/>
      <c r="NUW272" s="44"/>
      <c r="NUX272" s="41"/>
      <c r="NUY272" s="42"/>
      <c r="NUZ272" s="42"/>
      <c r="NVA272" s="125"/>
      <c r="NVB272" s="44"/>
      <c r="NVC272" s="44"/>
      <c r="NVD272" s="41"/>
      <c r="NVE272" s="42"/>
      <c r="NVF272" s="42"/>
      <c r="NVG272" s="125"/>
      <c r="NVH272" s="44"/>
      <c r="NVI272" s="44"/>
      <c r="NVJ272" s="41"/>
      <c r="NVK272" s="42"/>
      <c r="NVL272" s="42"/>
      <c r="NVM272" s="125"/>
      <c r="NVN272" s="44"/>
      <c r="NVO272" s="44"/>
      <c r="NVP272" s="41"/>
      <c r="NVQ272" s="42"/>
      <c r="NVR272" s="42"/>
      <c r="NVS272" s="125"/>
      <c r="NVT272" s="44"/>
      <c r="NVU272" s="44"/>
      <c r="NVV272" s="41"/>
      <c r="NVW272" s="42"/>
      <c r="NVX272" s="42"/>
      <c r="NVY272" s="125"/>
      <c r="NVZ272" s="44"/>
      <c r="NWA272" s="44"/>
      <c r="NWB272" s="41"/>
      <c r="NWC272" s="42"/>
      <c r="NWD272" s="42"/>
      <c r="NWE272" s="125"/>
      <c r="NWF272" s="44"/>
      <c r="NWG272" s="44"/>
      <c r="NWH272" s="41"/>
      <c r="NWI272" s="42"/>
      <c r="NWJ272" s="42"/>
      <c r="NWK272" s="125"/>
      <c r="NWL272" s="44"/>
      <c r="NWM272" s="44"/>
      <c r="NWN272" s="41"/>
      <c r="NWO272" s="42"/>
      <c r="NWP272" s="42"/>
      <c r="NWQ272" s="125"/>
      <c r="NWR272" s="44"/>
      <c r="NWS272" s="44"/>
      <c r="NWT272" s="41"/>
      <c r="NWU272" s="42"/>
      <c r="NWV272" s="42"/>
      <c r="NWW272" s="125"/>
      <c r="NWX272" s="44"/>
      <c r="NWY272" s="44"/>
      <c r="NWZ272" s="41"/>
      <c r="NXA272" s="42"/>
      <c r="NXB272" s="42"/>
      <c r="NXC272" s="125"/>
      <c r="NXD272" s="44"/>
      <c r="NXE272" s="44"/>
      <c r="NXF272" s="41"/>
      <c r="NXG272" s="42"/>
      <c r="NXH272" s="42"/>
      <c r="NXI272" s="125"/>
      <c r="NXJ272" s="44"/>
      <c r="NXK272" s="44"/>
      <c r="NXL272" s="41"/>
      <c r="NXM272" s="42"/>
      <c r="NXN272" s="42"/>
      <c r="NXO272" s="125"/>
      <c r="NXP272" s="44"/>
      <c r="NXQ272" s="44"/>
      <c r="NXR272" s="41"/>
      <c r="NXS272" s="42"/>
      <c r="NXT272" s="42"/>
      <c r="NXU272" s="125"/>
      <c r="NXV272" s="44"/>
      <c r="NXW272" s="44"/>
      <c r="NXX272" s="41"/>
      <c r="NXY272" s="42"/>
      <c r="NXZ272" s="42"/>
      <c r="NYA272" s="125"/>
      <c r="NYB272" s="44"/>
      <c r="NYC272" s="44"/>
      <c r="NYD272" s="41"/>
      <c r="NYE272" s="42"/>
      <c r="NYF272" s="42"/>
      <c r="NYG272" s="125"/>
      <c r="NYH272" s="44"/>
      <c r="NYI272" s="44"/>
      <c r="NYJ272" s="41"/>
      <c r="NYK272" s="42"/>
      <c r="NYL272" s="42"/>
      <c r="NYM272" s="125"/>
      <c r="NYN272" s="44"/>
      <c r="NYO272" s="44"/>
      <c r="NYP272" s="41"/>
      <c r="NYQ272" s="42"/>
      <c r="NYR272" s="42"/>
      <c r="NYS272" s="125"/>
      <c r="NYT272" s="44"/>
      <c r="NYU272" s="44"/>
      <c r="NYV272" s="41"/>
      <c r="NYW272" s="42"/>
      <c r="NYX272" s="42"/>
      <c r="NYY272" s="125"/>
      <c r="NYZ272" s="44"/>
      <c r="NZA272" s="44"/>
      <c r="NZB272" s="41"/>
      <c r="NZC272" s="42"/>
      <c r="NZD272" s="42"/>
      <c r="NZE272" s="125"/>
      <c r="NZF272" s="44"/>
      <c r="NZG272" s="44"/>
      <c r="NZH272" s="41"/>
      <c r="NZI272" s="42"/>
      <c r="NZJ272" s="42"/>
      <c r="NZK272" s="125"/>
      <c r="NZL272" s="44"/>
      <c r="NZM272" s="44"/>
      <c r="NZN272" s="41"/>
      <c r="NZO272" s="42"/>
      <c r="NZP272" s="42"/>
      <c r="NZQ272" s="125"/>
      <c r="NZR272" s="44"/>
      <c r="NZS272" s="44"/>
      <c r="NZT272" s="41"/>
      <c r="NZU272" s="42"/>
      <c r="NZV272" s="42"/>
      <c r="NZW272" s="125"/>
      <c r="NZX272" s="44"/>
      <c r="NZY272" s="44"/>
      <c r="NZZ272" s="41"/>
      <c r="OAA272" s="42"/>
      <c r="OAB272" s="42"/>
      <c r="OAC272" s="125"/>
      <c r="OAD272" s="44"/>
      <c r="OAE272" s="44"/>
      <c r="OAF272" s="41"/>
      <c r="OAG272" s="42"/>
      <c r="OAH272" s="42"/>
      <c r="OAI272" s="125"/>
      <c r="OAJ272" s="44"/>
      <c r="OAK272" s="44"/>
      <c r="OAL272" s="41"/>
      <c r="OAM272" s="42"/>
      <c r="OAN272" s="42"/>
      <c r="OAO272" s="125"/>
      <c r="OAP272" s="44"/>
      <c r="OAQ272" s="44"/>
      <c r="OAR272" s="41"/>
      <c r="OAS272" s="42"/>
      <c r="OAT272" s="42"/>
      <c r="OAU272" s="125"/>
      <c r="OAV272" s="44"/>
      <c r="OAW272" s="44"/>
      <c r="OAX272" s="41"/>
      <c r="OAY272" s="42"/>
      <c r="OAZ272" s="42"/>
      <c r="OBA272" s="125"/>
      <c r="OBB272" s="44"/>
      <c r="OBC272" s="44"/>
      <c r="OBD272" s="41"/>
      <c r="OBE272" s="42"/>
      <c r="OBF272" s="42"/>
      <c r="OBG272" s="125"/>
      <c r="OBH272" s="44"/>
      <c r="OBI272" s="44"/>
      <c r="OBJ272" s="41"/>
      <c r="OBK272" s="42"/>
      <c r="OBL272" s="42"/>
      <c r="OBM272" s="125"/>
      <c r="OBN272" s="44"/>
      <c r="OBO272" s="44"/>
      <c r="OBP272" s="41"/>
      <c r="OBQ272" s="42"/>
      <c r="OBR272" s="42"/>
      <c r="OBS272" s="125"/>
      <c r="OBT272" s="44"/>
      <c r="OBU272" s="44"/>
      <c r="OBV272" s="41"/>
      <c r="OBW272" s="42"/>
      <c r="OBX272" s="42"/>
      <c r="OBY272" s="125"/>
      <c r="OBZ272" s="44"/>
      <c r="OCA272" s="44"/>
      <c r="OCB272" s="41"/>
      <c r="OCC272" s="42"/>
      <c r="OCD272" s="42"/>
      <c r="OCE272" s="125"/>
      <c r="OCF272" s="44"/>
      <c r="OCG272" s="44"/>
      <c r="OCH272" s="41"/>
      <c r="OCI272" s="42"/>
      <c r="OCJ272" s="42"/>
      <c r="OCK272" s="125"/>
      <c r="OCL272" s="44"/>
      <c r="OCM272" s="44"/>
      <c r="OCN272" s="41"/>
      <c r="OCO272" s="42"/>
      <c r="OCP272" s="42"/>
      <c r="OCQ272" s="125"/>
      <c r="OCR272" s="44"/>
      <c r="OCS272" s="44"/>
      <c r="OCT272" s="41"/>
      <c r="OCU272" s="42"/>
      <c r="OCV272" s="42"/>
      <c r="OCW272" s="125"/>
      <c r="OCX272" s="44"/>
      <c r="OCY272" s="44"/>
      <c r="OCZ272" s="41"/>
      <c r="ODA272" s="42"/>
      <c r="ODB272" s="42"/>
      <c r="ODC272" s="125"/>
      <c r="ODD272" s="44"/>
      <c r="ODE272" s="44"/>
      <c r="ODF272" s="41"/>
      <c r="ODG272" s="42"/>
      <c r="ODH272" s="42"/>
      <c r="ODI272" s="125"/>
      <c r="ODJ272" s="44"/>
      <c r="ODK272" s="44"/>
      <c r="ODL272" s="41"/>
      <c r="ODM272" s="42"/>
      <c r="ODN272" s="42"/>
      <c r="ODO272" s="125"/>
      <c r="ODP272" s="44"/>
      <c r="ODQ272" s="44"/>
      <c r="ODR272" s="41"/>
      <c r="ODS272" s="42"/>
      <c r="ODT272" s="42"/>
      <c r="ODU272" s="125"/>
      <c r="ODV272" s="44"/>
      <c r="ODW272" s="44"/>
      <c r="ODX272" s="41"/>
      <c r="ODY272" s="42"/>
      <c r="ODZ272" s="42"/>
      <c r="OEA272" s="125"/>
      <c r="OEB272" s="44"/>
      <c r="OEC272" s="44"/>
      <c r="OED272" s="41"/>
      <c r="OEE272" s="42"/>
      <c r="OEF272" s="42"/>
      <c r="OEG272" s="125"/>
      <c r="OEH272" s="44"/>
      <c r="OEI272" s="44"/>
      <c r="OEJ272" s="41"/>
      <c r="OEK272" s="42"/>
      <c r="OEL272" s="42"/>
      <c r="OEM272" s="125"/>
      <c r="OEN272" s="44"/>
      <c r="OEO272" s="44"/>
      <c r="OEP272" s="41"/>
      <c r="OEQ272" s="42"/>
      <c r="OER272" s="42"/>
      <c r="OES272" s="125"/>
      <c r="OET272" s="44"/>
      <c r="OEU272" s="44"/>
      <c r="OEV272" s="41"/>
      <c r="OEW272" s="42"/>
      <c r="OEX272" s="42"/>
      <c r="OEY272" s="125"/>
      <c r="OEZ272" s="44"/>
      <c r="OFA272" s="44"/>
      <c r="OFB272" s="41"/>
      <c r="OFC272" s="42"/>
      <c r="OFD272" s="42"/>
      <c r="OFE272" s="125"/>
      <c r="OFF272" s="44"/>
      <c r="OFG272" s="44"/>
      <c r="OFH272" s="41"/>
      <c r="OFI272" s="42"/>
      <c r="OFJ272" s="42"/>
      <c r="OFK272" s="125"/>
      <c r="OFL272" s="44"/>
      <c r="OFM272" s="44"/>
      <c r="OFN272" s="41"/>
      <c r="OFO272" s="42"/>
      <c r="OFP272" s="42"/>
      <c r="OFQ272" s="125"/>
      <c r="OFR272" s="44"/>
      <c r="OFS272" s="44"/>
      <c r="OFT272" s="41"/>
      <c r="OFU272" s="42"/>
      <c r="OFV272" s="42"/>
      <c r="OFW272" s="125"/>
      <c r="OFX272" s="44"/>
      <c r="OFY272" s="44"/>
      <c r="OFZ272" s="41"/>
      <c r="OGA272" s="42"/>
      <c r="OGB272" s="42"/>
      <c r="OGC272" s="125"/>
      <c r="OGD272" s="44"/>
      <c r="OGE272" s="44"/>
      <c r="OGF272" s="41"/>
      <c r="OGG272" s="42"/>
      <c r="OGH272" s="42"/>
      <c r="OGI272" s="125"/>
      <c r="OGJ272" s="44"/>
      <c r="OGK272" s="44"/>
      <c r="OGL272" s="41"/>
      <c r="OGM272" s="42"/>
      <c r="OGN272" s="42"/>
      <c r="OGO272" s="125"/>
      <c r="OGP272" s="44"/>
      <c r="OGQ272" s="44"/>
      <c r="OGR272" s="41"/>
      <c r="OGS272" s="42"/>
      <c r="OGT272" s="42"/>
      <c r="OGU272" s="125"/>
      <c r="OGV272" s="44"/>
      <c r="OGW272" s="44"/>
      <c r="OGX272" s="41"/>
      <c r="OGY272" s="42"/>
      <c r="OGZ272" s="42"/>
      <c r="OHA272" s="125"/>
      <c r="OHB272" s="44"/>
      <c r="OHC272" s="44"/>
      <c r="OHD272" s="41"/>
      <c r="OHE272" s="42"/>
      <c r="OHF272" s="42"/>
      <c r="OHG272" s="125"/>
      <c r="OHH272" s="44"/>
      <c r="OHI272" s="44"/>
      <c r="OHJ272" s="41"/>
      <c r="OHK272" s="42"/>
      <c r="OHL272" s="42"/>
      <c r="OHM272" s="125"/>
      <c r="OHN272" s="44"/>
      <c r="OHO272" s="44"/>
      <c r="OHP272" s="41"/>
      <c r="OHQ272" s="42"/>
      <c r="OHR272" s="42"/>
      <c r="OHS272" s="125"/>
      <c r="OHT272" s="44"/>
      <c r="OHU272" s="44"/>
      <c r="OHV272" s="41"/>
      <c r="OHW272" s="42"/>
      <c r="OHX272" s="42"/>
      <c r="OHY272" s="125"/>
      <c r="OHZ272" s="44"/>
      <c r="OIA272" s="44"/>
      <c r="OIB272" s="41"/>
      <c r="OIC272" s="42"/>
      <c r="OID272" s="42"/>
      <c r="OIE272" s="125"/>
      <c r="OIF272" s="44"/>
      <c r="OIG272" s="44"/>
      <c r="OIH272" s="41"/>
      <c r="OII272" s="42"/>
      <c r="OIJ272" s="42"/>
      <c r="OIK272" s="125"/>
      <c r="OIL272" s="44"/>
      <c r="OIM272" s="44"/>
      <c r="OIN272" s="41"/>
      <c r="OIO272" s="42"/>
      <c r="OIP272" s="42"/>
      <c r="OIQ272" s="125"/>
      <c r="OIR272" s="44"/>
      <c r="OIS272" s="44"/>
      <c r="OIT272" s="41"/>
      <c r="OIU272" s="42"/>
      <c r="OIV272" s="42"/>
      <c r="OIW272" s="125"/>
      <c r="OIX272" s="44"/>
      <c r="OIY272" s="44"/>
      <c r="OIZ272" s="41"/>
      <c r="OJA272" s="42"/>
      <c r="OJB272" s="42"/>
      <c r="OJC272" s="125"/>
      <c r="OJD272" s="44"/>
      <c r="OJE272" s="44"/>
      <c r="OJF272" s="41"/>
      <c r="OJG272" s="42"/>
      <c r="OJH272" s="42"/>
      <c r="OJI272" s="125"/>
      <c r="OJJ272" s="44"/>
      <c r="OJK272" s="44"/>
      <c r="OJL272" s="41"/>
      <c r="OJM272" s="42"/>
      <c r="OJN272" s="42"/>
      <c r="OJO272" s="125"/>
      <c r="OJP272" s="44"/>
      <c r="OJQ272" s="44"/>
      <c r="OJR272" s="41"/>
      <c r="OJS272" s="42"/>
      <c r="OJT272" s="42"/>
      <c r="OJU272" s="125"/>
      <c r="OJV272" s="44"/>
      <c r="OJW272" s="44"/>
      <c r="OJX272" s="41"/>
      <c r="OJY272" s="42"/>
      <c r="OJZ272" s="42"/>
      <c r="OKA272" s="125"/>
      <c r="OKB272" s="44"/>
      <c r="OKC272" s="44"/>
      <c r="OKD272" s="41"/>
      <c r="OKE272" s="42"/>
      <c r="OKF272" s="42"/>
      <c r="OKG272" s="125"/>
      <c r="OKH272" s="44"/>
      <c r="OKI272" s="44"/>
      <c r="OKJ272" s="41"/>
      <c r="OKK272" s="42"/>
      <c r="OKL272" s="42"/>
      <c r="OKM272" s="125"/>
      <c r="OKN272" s="44"/>
      <c r="OKO272" s="44"/>
      <c r="OKP272" s="41"/>
      <c r="OKQ272" s="42"/>
      <c r="OKR272" s="42"/>
      <c r="OKS272" s="125"/>
      <c r="OKT272" s="44"/>
      <c r="OKU272" s="44"/>
      <c r="OKV272" s="41"/>
      <c r="OKW272" s="42"/>
      <c r="OKX272" s="42"/>
      <c r="OKY272" s="125"/>
      <c r="OKZ272" s="44"/>
      <c r="OLA272" s="44"/>
      <c r="OLB272" s="41"/>
      <c r="OLC272" s="42"/>
      <c r="OLD272" s="42"/>
      <c r="OLE272" s="125"/>
      <c r="OLF272" s="44"/>
      <c r="OLG272" s="44"/>
      <c r="OLH272" s="41"/>
      <c r="OLI272" s="42"/>
      <c r="OLJ272" s="42"/>
      <c r="OLK272" s="125"/>
      <c r="OLL272" s="44"/>
      <c r="OLM272" s="44"/>
      <c r="OLN272" s="41"/>
      <c r="OLO272" s="42"/>
      <c r="OLP272" s="42"/>
      <c r="OLQ272" s="125"/>
      <c r="OLR272" s="44"/>
      <c r="OLS272" s="44"/>
      <c r="OLT272" s="41"/>
      <c r="OLU272" s="42"/>
      <c r="OLV272" s="42"/>
      <c r="OLW272" s="125"/>
      <c r="OLX272" s="44"/>
      <c r="OLY272" s="44"/>
      <c r="OLZ272" s="41"/>
      <c r="OMA272" s="42"/>
      <c r="OMB272" s="42"/>
      <c r="OMC272" s="125"/>
      <c r="OMD272" s="44"/>
      <c r="OME272" s="44"/>
      <c r="OMF272" s="41"/>
      <c r="OMG272" s="42"/>
      <c r="OMH272" s="42"/>
      <c r="OMI272" s="125"/>
      <c r="OMJ272" s="44"/>
      <c r="OMK272" s="44"/>
      <c r="OML272" s="41"/>
      <c r="OMM272" s="42"/>
      <c r="OMN272" s="42"/>
      <c r="OMO272" s="125"/>
      <c r="OMP272" s="44"/>
      <c r="OMQ272" s="44"/>
      <c r="OMR272" s="41"/>
      <c r="OMS272" s="42"/>
      <c r="OMT272" s="42"/>
      <c r="OMU272" s="125"/>
      <c r="OMV272" s="44"/>
      <c r="OMW272" s="44"/>
      <c r="OMX272" s="41"/>
      <c r="OMY272" s="42"/>
      <c r="OMZ272" s="42"/>
      <c r="ONA272" s="125"/>
      <c r="ONB272" s="44"/>
      <c r="ONC272" s="44"/>
      <c r="OND272" s="41"/>
      <c r="ONE272" s="42"/>
      <c r="ONF272" s="42"/>
      <c r="ONG272" s="125"/>
      <c r="ONH272" s="44"/>
      <c r="ONI272" s="44"/>
      <c r="ONJ272" s="41"/>
      <c r="ONK272" s="42"/>
      <c r="ONL272" s="42"/>
      <c r="ONM272" s="125"/>
      <c r="ONN272" s="44"/>
      <c r="ONO272" s="44"/>
      <c r="ONP272" s="41"/>
      <c r="ONQ272" s="42"/>
      <c r="ONR272" s="42"/>
      <c r="ONS272" s="125"/>
      <c r="ONT272" s="44"/>
      <c r="ONU272" s="44"/>
      <c r="ONV272" s="41"/>
      <c r="ONW272" s="42"/>
      <c r="ONX272" s="42"/>
      <c r="ONY272" s="125"/>
      <c r="ONZ272" s="44"/>
      <c r="OOA272" s="44"/>
      <c r="OOB272" s="41"/>
      <c r="OOC272" s="42"/>
      <c r="OOD272" s="42"/>
      <c r="OOE272" s="125"/>
      <c r="OOF272" s="44"/>
      <c r="OOG272" s="44"/>
      <c r="OOH272" s="41"/>
      <c r="OOI272" s="42"/>
      <c r="OOJ272" s="42"/>
      <c r="OOK272" s="125"/>
      <c r="OOL272" s="44"/>
      <c r="OOM272" s="44"/>
      <c r="OON272" s="41"/>
      <c r="OOO272" s="42"/>
      <c r="OOP272" s="42"/>
      <c r="OOQ272" s="125"/>
      <c r="OOR272" s="44"/>
      <c r="OOS272" s="44"/>
      <c r="OOT272" s="41"/>
      <c r="OOU272" s="42"/>
      <c r="OOV272" s="42"/>
      <c r="OOW272" s="125"/>
      <c r="OOX272" s="44"/>
      <c r="OOY272" s="44"/>
      <c r="OOZ272" s="41"/>
      <c r="OPA272" s="42"/>
      <c r="OPB272" s="42"/>
      <c r="OPC272" s="125"/>
      <c r="OPD272" s="44"/>
      <c r="OPE272" s="44"/>
      <c r="OPF272" s="41"/>
      <c r="OPG272" s="42"/>
      <c r="OPH272" s="42"/>
      <c r="OPI272" s="125"/>
      <c r="OPJ272" s="44"/>
      <c r="OPK272" s="44"/>
      <c r="OPL272" s="41"/>
      <c r="OPM272" s="42"/>
      <c r="OPN272" s="42"/>
      <c r="OPO272" s="125"/>
      <c r="OPP272" s="44"/>
      <c r="OPQ272" s="44"/>
      <c r="OPR272" s="41"/>
      <c r="OPS272" s="42"/>
      <c r="OPT272" s="42"/>
      <c r="OPU272" s="125"/>
      <c r="OPV272" s="44"/>
      <c r="OPW272" s="44"/>
      <c r="OPX272" s="41"/>
      <c r="OPY272" s="42"/>
      <c r="OPZ272" s="42"/>
      <c r="OQA272" s="125"/>
      <c r="OQB272" s="44"/>
      <c r="OQC272" s="44"/>
      <c r="OQD272" s="41"/>
      <c r="OQE272" s="42"/>
      <c r="OQF272" s="42"/>
      <c r="OQG272" s="125"/>
      <c r="OQH272" s="44"/>
      <c r="OQI272" s="44"/>
      <c r="OQJ272" s="41"/>
      <c r="OQK272" s="42"/>
      <c r="OQL272" s="42"/>
      <c r="OQM272" s="125"/>
      <c r="OQN272" s="44"/>
      <c r="OQO272" s="44"/>
      <c r="OQP272" s="41"/>
      <c r="OQQ272" s="42"/>
      <c r="OQR272" s="42"/>
      <c r="OQS272" s="125"/>
      <c r="OQT272" s="44"/>
      <c r="OQU272" s="44"/>
      <c r="OQV272" s="41"/>
      <c r="OQW272" s="42"/>
      <c r="OQX272" s="42"/>
      <c r="OQY272" s="125"/>
      <c r="OQZ272" s="44"/>
      <c r="ORA272" s="44"/>
      <c r="ORB272" s="41"/>
      <c r="ORC272" s="42"/>
      <c r="ORD272" s="42"/>
      <c r="ORE272" s="125"/>
      <c r="ORF272" s="44"/>
      <c r="ORG272" s="44"/>
      <c r="ORH272" s="41"/>
      <c r="ORI272" s="42"/>
      <c r="ORJ272" s="42"/>
      <c r="ORK272" s="125"/>
      <c r="ORL272" s="44"/>
      <c r="ORM272" s="44"/>
      <c r="ORN272" s="41"/>
      <c r="ORO272" s="42"/>
      <c r="ORP272" s="42"/>
      <c r="ORQ272" s="125"/>
      <c r="ORR272" s="44"/>
      <c r="ORS272" s="44"/>
      <c r="ORT272" s="41"/>
      <c r="ORU272" s="42"/>
      <c r="ORV272" s="42"/>
      <c r="ORW272" s="125"/>
      <c r="ORX272" s="44"/>
      <c r="ORY272" s="44"/>
      <c r="ORZ272" s="41"/>
      <c r="OSA272" s="42"/>
      <c r="OSB272" s="42"/>
      <c r="OSC272" s="125"/>
      <c r="OSD272" s="44"/>
      <c r="OSE272" s="44"/>
      <c r="OSF272" s="41"/>
      <c r="OSG272" s="42"/>
      <c r="OSH272" s="42"/>
      <c r="OSI272" s="125"/>
      <c r="OSJ272" s="44"/>
      <c r="OSK272" s="44"/>
      <c r="OSL272" s="41"/>
      <c r="OSM272" s="42"/>
      <c r="OSN272" s="42"/>
      <c r="OSO272" s="125"/>
      <c r="OSP272" s="44"/>
      <c r="OSQ272" s="44"/>
      <c r="OSR272" s="41"/>
      <c r="OSS272" s="42"/>
      <c r="OST272" s="42"/>
      <c r="OSU272" s="125"/>
      <c r="OSV272" s="44"/>
      <c r="OSW272" s="44"/>
      <c r="OSX272" s="41"/>
      <c r="OSY272" s="42"/>
      <c r="OSZ272" s="42"/>
      <c r="OTA272" s="125"/>
      <c r="OTB272" s="44"/>
      <c r="OTC272" s="44"/>
      <c r="OTD272" s="41"/>
      <c r="OTE272" s="42"/>
      <c r="OTF272" s="42"/>
      <c r="OTG272" s="125"/>
      <c r="OTH272" s="44"/>
      <c r="OTI272" s="44"/>
      <c r="OTJ272" s="41"/>
      <c r="OTK272" s="42"/>
      <c r="OTL272" s="42"/>
      <c r="OTM272" s="125"/>
      <c r="OTN272" s="44"/>
      <c r="OTO272" s="44"/>
      <c r="OTP272" s="41"/>
      <c r="OTQ272" s="42"/>
      <c r="OTR272" s="42"/>
      <c r="OTS272" s="125"/>
      <c r="OTT272" s="44"/>
      <c r="OTU272" s="44"/>
      <c r="OTV272" s="41"/>
      <c r="OTW272" s="42"/>
      <c r="OTX272" s="42"/>
      <c r="OTY272" s="125"/>
      <c r="OTZ272" s="44"/>
      <c r="OUA272" s="44"/>
      <c r="OUB272" s="41"/>
      <c r="OUC272" s="42"/>
      <c r="OUD272" s="42"/>
      <c r="OUE272" s="125"/>
      <c r="OUF272" s="44"/>
      <c r="OUG272" s="44"/>
      <c r="OUH272" s="41"/>
      <c r="OUI272" s="42"/>
      <c r="OUJ272" s="42"/>
      <c r="OUK272" s="125"/>
      <c r="OUL272" s="44"/>
      <c r="OUM272" s="44"/>
      <c r="OUN272" s="41"/>
      <c r="OUO272" s="42"/>
      <c r="OUP272" s="42"/>
      <c r="OUQ272" s="125"/>
      <c r="OUR272" s="44"/>
      <c r="OUS272" s="44"/>
      <c r="OUT272" s="41"/>
      <c r="OUU272" s="42"/>
      <c r="OUV272" s="42"/>
      <c r="OUW272" s="125"/>
      <c r="OUX272" s="44"/>
      <c r="OUY272" s="44"/>
      <c r="OUZ272" s="41"/>
      <c r="OVA272" s="42"/>
      <c r="OVB272" s="42"/>
      <c r="OVC272" s="125"/>
      <c r="OVD272" s="44"/>
      <c r="OVE272" s="44"/>
      <c r="OVF272" s="41"/>
      <c r="OVG272" s="42"/>
      <c r="OVH272" s="42"/>
      <c r="OVI272" s="125"/>
      <c r="OVJ272" s="44"/>
      <c r="OVK272" s="44"/>
      <c r="OVL272" s="41"/>
      <c r="OVM272" s="42"/>
      <c r="OVN272" s="42"/>
      <c r="OVO272" s="125"/>
      <c r="OVP272" s="44"/>
      <c r="OVQ272" s="44"/>
      <c r="OVR272" s="41"/>
      <c r="OVS272" s="42"/>
      <c r="OVT272" s="42"/>
      <c r="OVU272" s="125"/>
      <c r="OVV272" s="44"/>
      <c r="OVW272" s="44"/>
      <c r="OVX272" s="41"/>
      <c r="OVY272" s="42"/>
      <c r="OVZ272" s="42"/>
      <c r="OWA272" s="125"/>
      <c r="OWB272" s="44"/>
      <c r="OWC272" s="44"/>
      <c r="OWD272" s="41"/>
      <c r="OWE272" s="42"/>
      <c r="OWF272" s="42"/>
      <c r="OWG272" s="125"/>
      <c r="OWH272" s="44"/>
      <c r="OWI272" s="44"/>
      <c r="OWJ272" s="41"/>
      <c r="OWK272" s="42"/>
      <c r="OWL272" s="42"/>
      <c r="OWM272" s="125"/>
      <c r="OWN272" s="44"/>
      <c r="OWO272" s="44"/>
      <c r="OWP272" s="41"/>
      <c r="OWQ272" s="42"/>
      <c r="OWR272" s="42"/>
      <c r="OWS272" s="125"/>
      <c r="OWT272" s="44"/>
      <c r="OWU272" s="44"/>
      <c r="OWV272" s="41"/>
      <c r="OWW272" s="42"/>
      <c r="OWX272" s="42"/>
      <c r="OWY272" s="125"/>
      <c r="OWZ272" s="44"/>
      <c r="OXA272" s="44"/>
      <c r="OXB272" s="41"/>
      <c r="OXC272" s="42"/>
      <c r="OXD272" s="42"/>
      <c r="OXE272" s="125"/>
      <c r="OXF272" s="44"/>
      <c r="OXG272" s="44"/>
      <c r="OXH272" s="41"/>
      <c r="OXI272" s="42"/>
      <c r="OXJ272" s="42"/>
      <c r="OXK272" s="125"/>
      <c r="OXL272" s="44"/>
      <c r="OXM272" s="44"/>
      <c r="OXN272" s="41"/>
      <c r="OXO272" s="42"/>
      <c r="OXP272" s="42"/>
      <c r="OXQ272" s="125"/>
      <c r="OXR272" s="44"/>
      <c r="OXS272" s="44"/>
      <c r="OXT272" s="41"/>
      <c r="OXU272" s="42"/>
      <c r="OXV272" s="42"/>
      <c r="OXW272" s="125"/>
      <c r="OXX272" s="44"/>
      <c r="OXY272" s="44"/>
      <c r="OXZ272" s="41"/>
      <c r="OYA272" s="42"/>
      <c r="OYB272" s="42"/>
      <c r="OYC272" s="125"/>
      <c r="OYD272" s="44"/>
      <c r="OYE272" s="44"/>
      <c r="OYF272" s="41"/>
      <c r="OYG272" s="42"/>
      <c r="OYH272" s="42"/>
      <c r="OYI272" s="125"/>
      <c r="OYJ272" s="44"/>
      <c r="OYK272" s="44"/>
      <c r="OYL272" s="41"/>
      <c r="OYM272" s="42"/>
      <c r="OYN272" s="42"/>
      <c r="OYO272" s="125"/>
      <c r="OYP272" s="44"/>
      <c r="OYQ272" s="44"/>
      <c r="OYR272" s="41"/>
      <c r="OYS272" s="42"/>
      <c r="OYT272" s="42"/>
      <c r="OYU272" s="125"/>
      <c r="OYV272" s="44"/>
      <c r="OYW272" s="44"/>
      <c r="OYX272" s="41"/>
      <c r="OYY272" s="42"/>
      <c r="OYZ272" s="42"/>
      <c r="OZA272" s="125"/>
      <c r="OZB272" s="44"/>
      <c r="OZC272" s="44"/>
      <c r="OZD272" s="41"/>
      <c r="OZE272" s="42"/>
      <c r="OZF272" s="42"/>
      <c r="OZG272" s="125"/>
      <c r="OZH272" s="44"/>
      <c r="OZI272" s="44"/>
      <c r="OZJ272" s="41"/>
      <c r="OZK272" s="42"/>
      <c r="OZL272" s="42"/>
      <c r="OZM272" s="125"/>
      <c r="OZN272" s="44"/>
      <c r="OZO272" s="44"/>
      <c r="OZP272" s="41"/>
      <c r="OZQ272" s="42"/>
      <c r="OZR272" s="42"/>
      <c r="OZS272" s="125"/>
      <c r="OZT272" s="44"/>
      <c r="OZU272" s="44"/>
      <c r="OZV272" s="41"/>
      <c r="OZW272" s="42"/>
      <c r="OZX272" s="42"/>
      <c r="OZY272" s="125"/>
      <c r="OZZ272" s="44"/>
      <c r="PAA272" s="44"/>
      <c r="PAB272" s="41"/>
      <c r="PAC272" s="42"/>
      <c r="PAD272" s="42"/>
      <c r="PAE272" s="125"/>
      <c r="PAF272" s="44"/>
      <c r="PAG272" s="44"/>
      <c r="PAH272" s="41"/>
      <c r="PAI272" s="42"/>
      <c r="PAJ272" s="42"/>
      <c r="PAK272" s="125"/>
      <c r="PAL272" s="44"/>
      <c r="PAM272" s="44"/>
      <c r="PAN272" s="41"/>
      <c r="PAO272" s="42"/>
      <c r="PAP272" s="42"/>
      <c r="PAQ272" s="125"/>
      <c r="PAR272" s="44"/>
      <c r="PAS272" s="44"/>
      <c r="PAT272" s="41"/>
      <c r="PAU272" s="42"/>
      <c r="PAV272" s="42"/>
      <c r="PAW272" s="125"/>
      <c r="PAX272" s="44"/>
      <c r="PAY272" s="44"/>
      <c r="PAZ272" s="41"/>
      <c r="PBA272" s="42"/>
      <c r="PBB272" s="42"/>
      <c r="PBC272" s="125"/>
      <c r="PBD272" s="44"/>
      <c r="PBE272" s="44"/>
      <c r="PBF272" s="41"/>
      <c r="PBG272" s="42"/>
      <c r="PBH272" s="42"/>
      <c r="PBI272" s="125"/>
      <c r="PBJ272" s="44"/>
      <c r="PBK272" s="44"/>
      <c r="PBL272" s="41"/>
      <c r="PBM272" s="42"/>
      <c r="PBN272" s="42"/>
      <c r="PBO272" s="125"/>
      <c r="PBP272" s="44"/>
      <c r="PBQ272" s="44"/>
      <c r="PBR272" s="41"/>
      <c r="PBS272" s="42"/>
      <c r="PBT272" s="42"/>
      <c r="PBU272" s="125"/>
      <c r="PBV272" s="44"/>
      <c r="PBW272" s="44"/>
      <c r="PBX272" s="41"/>
      <c r="PBY272" s="42"/>
      <c r="PBZ272" s="42"/>
      <c r="PCA272" s="125"/>
      <c r="PCB272" s="44"/>
      <c r="PCC272" s="44"/>
      <c r="PCD272" s="41"/>
      <c r="PCE272" s="42"/>
      <c r="PCF272" s="42"/>
      <c r="PCG272" s="125"/>
      <c r="PCH272" s="44"/>
      <c r="PCI272" s="44"/>
      <c r="PCJ272" s="41"/>
      <c r="PCK272" s="42"/>
      <c r="PCL272" s="42"/>
      <c r="PCM272" s="125"/>
      <c r="PCN272" s="44"/>
      <c r="PCO272" s="44"/>
      <c r="PCP272" s="41"/>
      <c r="PCQ272" s="42"/>
      <c r="PCR272" s="42"/>
      <c r="PCS272" s="125"/>
      <c r="PCT272" s="44"/>
      <c r="PCU272" s="44"/>
      <c r="PCV272" s="41"/>
      <c r="PCW272" s="42"/>
      <c r="PCX272" s="42"/>
      <c r="PCY272" s="125"/>
      <c r="PCZ272" s="44"/>
      <c r="PDA272" s="44"/>
      <c r="PDB272" s="41"/>
      <c r="PDC272" s="42"/>
      <c r="PDD272" s="42"/>
      <c r="PDE272" s="125"/>
      <c r="PDF272" s="44"/>
      <c r="PDG272" s="44"/>
      <c r="PDH272" s="41"/>
      <c r="PDI272" s="42"/>
      <c r="PDJ272" s="42"/>
      <c r="PDK272" s="125"/>
      <c r="PDL272" s="44"/>
      <c r="PDM272" s="44"/>
      <c r="PDN272" s="41"/>
      <c r="PDO272" s="42"/>
      <c r="PDP272" s="42"/>
      <c r="PDQ272" s="125"/>
      <c r="PDR272" s="44"/>
      <c r="PDS272" s="44"/>
      <c r="PDT272" s="41"/>
      <c r="PDU272" s="42"/>
      <c r="PDV272" s="42"/>
      <c r="PDW272" s="125"/>
      <c r="PDX272" s="44"/>
      <c r="PDY272" s="44"/>
      <c r="PDZ272" s="41"/>
      <c r="PEA272" s="42"/>
      <c r="PEB272" s="42"/>
      <c r="PEC272" s="125"/>
      <c r="PED272" s="44"/>
      <c r="PEE272" s="44"/>
      <c r="PEF272" s="41"/>
      <c r="PEG272" s="42"/>
      <c r="PEH272" s="42"/>
      <c r="PEI272" s="125"/>
      <c r="PEJ272" s="44"/>
      <c r="PEK272" s="44"/>
      <c r="PEL272" s="41"/>
      <c r="PEM272" s="42"/>
      <c r="PEN272" s="42"/>
      <c r="PEO272" s="125"/>
      <c r="PEP272" s="44"/>
      <c r="PEQ272" s="44"/>
      <c r="PER272" s="41"/>
      <c r="PES272" s="42"/>
      <c r="PET272" s="42"/>
      <c r="PEU272" s="125"/>
      <c r="PEV272" s="44"/>
      <c r="PEW272" s="44"/>
      <c r="PEX272" s="41"/>
      <c r="PEY272" s="42"/>
      <c r="PEZ272" s="42"/>
      <c r="PFA272" s="125"/>
      <c r="PFB272" s="44"/>
      <c r="PFC272" s="44"/>
      <c r="PFD272" s="41"/>
      <c r="PFE272" s="42"/>
      <c r="PFF272" s="42"/>
      <c r="PFG272" s="125"/>
      <c r="PFH272" s="44"/>
      <c r="PFI272" s="44"/>
      <c r="PFJ272" s="41"/>
      <c r="PFK272" s="42"/>
      <c r="PFL272" s="42"/>
      <c r="PFM272" s="125"/>
      <c r="PFN272" s="44"/>
      <c r="PFO272" s="44"/>
      <c r="PFP272" s="41"/>
      <c r="PFQ272" s="42"/>
      <c r="PFR272" s="42"/>
      <c r="PFS272" s="125"/>
      <c r="PFT272" s="44"/>
      <c r="PFU272" s="44"/>
      <c r="PFV272" s="41"/>
      <c r="PFW272" s="42"/>
      <c r="PFX272" s="42"/>
      <c r="PFY272" s="125"/>
      <c r="PFZ272" s="44"/>
      <c r="PGA272" s="44"/>
      <c r="PGB272" s="41"/>
      <c r="PGC272" s="42"/>
      <c r="PGD272" s="42"/>
      <c r="PGE272" s="125"/>
      <c r="PGF272" s="44"/>
      <c r="PGG272" s="44"/>
      <c r="PGH272" s="41"/>
      <c r="PGI272" s="42"/>
      <c r="PGJ272" s="42"/>
      <c r="PGK272" s="125"/>
      <c r="PGL272" s="44"/>
      <c r="PGM272" s="44"/>
      <c r="PGN272" s="41"/>
      <c r="PGO272" s="42"/>
      <c r="PGP272" s="42"/>
      <c r="PGQ272" s="125"/>
      <c r="PGR272" s="44"/>
      <c r="PGS272" s="44"/>
      <c r="PGT272" s="41"/>
      <c r="PGU272" s="42"/>
      <c r="PGV272" s="42"/>
      <c r="PGW272" s="125"/>
      <c r="PGX272" s="44"/>
      <c r="PGY272" s="44"/>
      <c r="PGZ272" s="41"/>
      <c r="PHA272" s="42"/>
      <c r="PHB272" s="42"/>
      <c r="PHC272" s="125"/>
      <c r="PHD272" s="44"/>
      <c r="PHE272" s="44"/>
      <c r="PHF272" s="41"/>
      <c r="PHG272" s="42"/>
      <c r="PHH272" s="42"/>
      <c r="PHI272" s="125"/>
      <c r="PHJ272" s="44"/>
      <c r="PHK272" s="44"/>
      <c r="PHL272" s="41"/>
      <c r="PHM272" s="42"/>
      <c r="PHN272" s="42"/>
      <c r="PHO272" s="125"/>
      <c r="PHP272" s="44"/>
      <c r="PHQ272" s="44"/>
      <c r="PHR272" s="41"/>
      <c r="PHS272" s="42"/>
      <c r="PHT272" s="42"/>
      <c r="PHU272" s="125"/>
      <c r="PHV272" s="44"/>
      <c r="PHW272" s="44"/>
      <c r="PHX272" s="41"/>
      <c r="PHY272" s="42"/>
      <c r="PHZ272" s="42"/>
      <c r="PIA272" s="125"/>
      <c r="PIB272" s="44"/>
      <c r="PIC272" s="44"/>
      <c r="PID272" s="41"/>
      <c r="PIE272" s="42"/>
      <c r="PIF272" s="42"/>
      <c r="PIG272" s="125"/>
      <c r="PIH272" s="44"/>
      <c r="PII272" s="44"/>
      <c r="PIJ272" s="41"/>
      <c r="PIK272" s="42"/>
      <c r="PIL272" s="42"/>
      <c r="PIM272" s="125"/>
      <c r="PIN272" s="44"/>
      <c r="PIO272" s="44"/>
      <c r="PIP272" s="41"/>
      <c r="PIQ272" s="42"/>
      <c r="PIR272" s="42"/>
      <c r="PIS272" s="125"/>
      <c r="PIT272" s="44"/>
      <c r="PIU272" s="44"/>
      <c r="PIV272" s="41"/>
      <c r="PIW272" s="42"/>
      <c r="PIX272" s="42"/>
      <c r="PIY272" s="125"/>
      <c r="PIZ272" s="44"/>
      <c r="PJA272" s="44"/>
      <c r="PJB272" s="41"/>
      <c r="PJC272" s="42"/>
      <c r="PJD272" s="42"/>
      <c r="PJE272" s="125"/>
      <c r="PJF272" s="44"/>
      <c r="PJG272" s="44"/>
      <c r="PJH272" s="41"/>
      <c r="PJI272" s="42"/>
      <c r="PJJ272" s="42"/>
      <c r="PJK272" s="125"/>
      <c r="PJL272" s="44"/>
      <c r="PJM272" s="44"/>
      <c r="PJN272" s="41"/>
      <c r="PJO272" s="42"/>
      <c r="PJP272" s="42"/>
      <c r="PJQ272" s="125"/>
      <c r="PJR272" s="44"/>
      <c r="PJS272" s="44"/>
      <c r="PJT272" s="41"/>
      <c r="PJU272" s="42"/>
      <c r="PJV272" s="42"/>
      <c r="PJW272" s="125"/>
      <c r="PJX272" s="44"/>
      <c r="PJY272" s="44"/>
      <c r="PJZ272" s="41"/>
      <c r="PKA272" s="42"/>
      <c r="PKB272" s="42"/>
      <c r="PKC272" s="125"/>
      <c r="PKD272" s="44"/>
      <c r="PKE272" s="44"/>
      <c r="PKF272" s="41"/>
      <c r="PKG272" s="42"/>
      <c r="PKH272" s="42"/>
      <c r="PKI272" s="125"/>
      <c r="PKJ272" s="44"/>
      <c r="PKK272" s="44"/>
      <c r="PKL272" s="41"/>
      <c r="PKM272" s="42"/>
      <c r="PKN272" s="42"/>
      <c r="PKO272" s="125"/>
      <c r="PKP272" s="44"/>
      <c r="PKQ272" s="44"/>
      <c r="PKR272" s="41"/>
      <c r="PKS272" s="42"/>
      <c r="PKT272" s="42"/>
      <c r="PKU272" s="125"/>
      <c r="PKV272" s="44"/>
      <c r="PKW272" s="44"/>
      <c r="PKX272" s="41"/>
      <c r="PKY272" s="42"/>
      <c r="PKZ272" s="42"/>
      <c r="PLA272" s="125"/>
      <c r="PLB272" s="44"/>
      <c r="PLC272" s="44"/>
      <c r="PLD272" s="41"/>
      <c r="PLE272" s="42"/>
      <c r="PLF272" s="42"/>
      <c r="PLG272" s="125"/>
      <c r="PLH272" s="44"/>
      <c r="PLI272" s="44"/>
      <c r="PLJ272" s="41"/>
      <c r="PLK272" s="42"/>
      <c r="PLL272" s="42"/>
      <c r="PLM272" s="125"/>
      <c r="PLN272" s="44"/>
      <c r="PLO272" s="44"/>
      <c r="PLP272" s="41"/>
      <c r="PLQ272" s="42"/>
      <c r="PLR272" s="42"/>
      <c r="PLS272" s="125"/>
      <c r="PLT272" s="44"/>
      <c r="PLU272" s="44"/>
      <c r="PLV272" s="41"/>
      <c r="PLW272" s="42"/>
      <c r="PLX272" s="42"/>
      <c r="PLY272" s="125"/>
      <c r="PLZ272" s="44"/>
      <c r="PMA272" s="44"/>
      <c r="PMB272" s="41"/>
      <c r="PMC272" s="42"/>
      <c r="PMD272" s="42"/>
      <c r="PME272" s="125"/>
      <c r="PMF272" s="44"/>
      <c r="PMG272" s="44"/>
      <c r="PMH272" s="41"/>
      <c r="PMI272" s="42"/>
      <c r="PMJ272" s="42"/>
      <c r="PMK272" s="125"/>
      <c r="PML272" s="44"/>
      <c r="PMM272" s="44"/>
      <c r="PMN272" s="41"/>
      <c r="PMO272" s="42"/>
      <c r="PMP272" s="42"/>
      <c r="PMQ272" s="125"/>
      <c r="PMR272" s="44"/>
      <c r="PMS272" s="44"/>
      <c r="PMT272" s="41"/>
      <c r="PMU272" s="42"/>
      <c r="PMV272" s="42"/>
      <c r="PMW272" s="125"/>
      <c r="PMX272" s="44"/>
      <c r="PMY272" s="44"/>
      <c r="PMZ272" s="41"/>
      <c r="PNA272" s="42"/>
      <c r="PNB272" s="42"/>
      <c r="PNC272" s="125"/>
      <c r="PND272" s="44"/>
      <c r="PNE272" s="44"/>
      <c r="PNF272" s="41"/>
      <c r="PNG272" s="42"/>
      <c r="PNH272" s="42"/>
      <c r="PNI272" s="125"/>
      <c r="PNJ272" s="44"/>
      <c r="PNK272" s="44"/>
      <c r="PNL272" s="41"/>
      <c r="PNM272" s="42"/>
      <c r="PNN272" s="42"/>
      <c r="PNO272" s="125"/>
      <c r="PNP272" s="44"/>
      <c r="PNQ272" s="44"/>
      <c r="PNR272" s="41"/>
      <c r="PNS272" s="42"/>
      <c r="PNT272" s="42"/>
      <c r="PNU272" s="125"/>
      <c r="PNV272" s="44"/>
      <c r="PNW272" s="44"/>
      <c r="PNX272" s="41"/>
      <c r="PNY272" s="42"/>
      <c r="PNZ272" s="42"/>
      <c r="POA272" s="125"/>
      <c r="POB272" s="44"/>
      <c r="POC272" s="44"/>
      <c r="POD272" s="41"/>
      <c r="POE272" s="42"/>
      <c r="POF272" s="42"/>
      <c r="POG272" s="125"/>
      <c r="POH272" s="44"/>
      <c r="POI272" s="44"/>
      <c r="POJ272" s="41"/>
      <c r="POK272" s="42"/>
      <c r="POL272" s="42"/>
      <c r="POM272" s="125"/>
      <c r="PON272" s="44"/>
      <c r="POO272" s="44"/>
      <c r="POP272" s="41"/>
      <c r="POQ272" s="42"/>
      <c r="POR272" s="42"/>
      <c r="POS272" s="125"/>
      <c r="POT272" s="44"/>
      <c r="POU272" s="44"/>
      <c r="POV272" s="41"/>
      <c r="POW272" s="42"/>
      <c r="POX272" s="42"/>
      <c r="POY272" s="125"/>
      <c r="POZ272" s="44"/>
      <c r="PPA272" s="44"/>
      <c r="PPB272" s="41"/>
      <c r="PPC272" s="42"/>
      <c r="PPD272" s="42"/>
      <c r="PPE272" s="125"/>
      <c r="PPF272" s="44"/>
      <c r="PPG272" s="44"/>
      <c r="PPH272" s="41"/>
      <c r="PPI272" s="42"/>
      <c r="PPJ272" s="42"/>
      <c r="PPK272" s="125"/>
      <c r="PPL272" s="44"/>
      <c r="PPM272" s="44"/>
      <c r="PPN272" s="41"/>
      <c r="PPO272" s="42"/>
      <c r="PPP272" s="42"/>
      <c r="PPQ272" s="125"/>
      <c r="PPR272" s="44"/>
      <c r="PPS272" s="44"/>
      <c r="PPT272" s="41"/>
      <c r="PPU272" s="42"/>
      <c r="PPV272" s="42"/>
      <c r="PPW272" s="125"/>
      <c r="PPX272" s="44"/>
      <c r="PPY272" s="44"/>
      <c r="PPZ272" s="41"/>
      <c r="PQA272" s="42"/>
      <c r="PQB272" s="42"/>
      <c r="PQC272" s="125"/>
      <c r="PQD272" s="44"/>
      <c r="PQE272" s="44"/>
      <c r="PQF272" s="41"/>
      <c r="PQG272" s="42"/>
      <c r="PQH272" s="42"/>
      <c r="PQI272" s="125"/>
      <c r="PQJ272" s="44"/>
      <c r="PQK272" s="44"/>
      <c r="PQL272" s="41"/>
      <c r="PQM272" s="42"/>
      <c r="PQN272" s="42"/>
      <c r="PQO272" s="125"/>
      <c r="PQP272" s="44"/>
      <c r="PQQ272" s="44"/>
      <c r="PQR272" s="41"/>
      <c r="PQS272" s="42"/>
      <c r="PQT272" s="42"/>
      <c r="PQU272" s="125"/>
      <c r="PQV272" s="44"/>
      <c r="PQW272" s="44"/>
      <c r="PQX272" s="41"/>
      <c r="PQY272" s="42"/>
      <c r="PQZ272" s="42"/>
      <c r="PRA272" s="125"/>
      <c r="PRB272" s="44"/>
      <c r="PRC272" s="44"/>
      <c r="PRD272" s="41"/>
      <c r="PRE272" s="42"/>
      <c r="PRF272" s="42"/>
      <c r="PRG272" s="125"/>
      <c r="PRH272" s="44"/>
      <c r="PRI272" s="44"/>
      <c r="PRJ272" s="41"/>
      <c r="PRK272" s="42"/>
      <c r="PRL272" s="42"/>
      <c r="PRM272" s="125"/>
      <c r="PRN272" s="44"/>
      <c r="PRO272" s="44"/>
      <c r="PRP272" s="41"/>
      <c r="PRQ272" s="42"/>
      <c r="PRR272" s="42"/>
      <c r="PRS272" s="125"/>
      <c r="PRT272" s="44"/>
      <c r="PRU272" s="44"/>
      <c r="PRV272" s="41"/>
      <c r="PRW272" s="42"/>
      <c r="PRX272" s="42"/>
      <c r="PRY272" s="125"/>
      <c r="PRZ272" s="44"/>
      <c r="PSA272" s="44"/>
      <c r="PSB272" s="41"/>
      <c r="PSC272" s="42"/>
      <c r="PSD272" s="42"/>
      <c r="PSE272" s="125"/>
      <c r="PSF272" s="44"/>
      <c r="PSG272" s="44"/>
      <c r="PSH272" s="41"/>
      <c r="PSI272" s="42"/>
      <c r="PSJ272" s="42"/>
      <c r="PSK272" s="125"/>
      <c r="PSL272" s="44"/>
      <c r="PSM272" s="44"/>
      <c r="PSN272" s="41"/>
      <c r="PSO272" s="42"/>
      <c r="PSP272" s="42"/>
      <c r="PSQ272" s="125"/>
      <c r="PSR272" s="44"/>
      <c r="PSS272" s="44"/>
      <c r="PST272" s="41"/>
      <c r="PSU272" s="42"/>
      <c r="PSV272" s="42"/>
      <c r="PSW272" s="125"/>
      <c r="PSX272" s="44"/>
      <c r="PSY272" s="44"/>
      <c r="PSZ272" s="41"/>
      <c r="PTA272" s="42"/>
      <c r="PTB272" s="42"/>
      <c r="PTC272" s="125"/>
      <c r="PTD272" s="44"/>
      <c r="PTE272" s="44"/>
      <c r="PTF272" s="41"/>
      <c r="PTG272" s="42"/>
      <c r="PTH272" s="42"/>
      <c r="PTI272" s="125"/>
      <c r="PTJ272" s="44"/>
      <c r="PTK272" s="44"/>
      <c r="PTL272" s="41"/>
      <c r="PTM272" s="42"/>
      <c r="PTN272" s="42"/>
      <c r="PTO272" s="125"/>
      <c r="PTP272" s="44"/>
      <c r="PTQ272" s="44"/>
      <c r="PTR272" s="41"/>
      <c r="PTS272" s="42"/>
      <c r="PTT272" s="42"/>
      <c r="PTU272" s="125"/>
      <c r="PTV272" s="44"/>
      <c r="PTW272" s="44"/>
      <c r="PTX272" s="41"/>
      <c r="PTY272" s="42"/>
      <c r="PTZ272" s="42"/>
      <c r="PUA272" s="125"/>
      <c r="PUB272" s="44"/>
      <c r="PUC272" s="44"/>
      <c r="PUD272" s="41"/>
      <c r="PUE272" s="42"/>
      <c r="PUF272" s="42"/>
      <c r="PUG272" s="125"/>
      <c r="PUH272" s="44"/>
      <c r="PUI272" s="44"/>
      <c r="PUJ272" s="41"/>
      <c r="PUK272" s="42"/>
      <c r="PUL272" s="42"/>
      <c r="PUM272" s="125"/>
      <c r="PUN272" s="44"/>
      <c r="PUO272" s="44"/>
      <c r="PUP272" s="41"/>
      <c r="PUQ272" s="42"/>
      <c r="PUR272" s="42"/>
      <c r="PUS272" s="125"/>
      <c r="PUT272" s="44"/>
      <c r="PUU272" s="44"/>
      <c r="PUV272" s="41"/>
      <c r="PUW272" s="42"/>
      <c r="PUX272" s="42"/>
      <c r="PUY272" s="125"/>
      <c r="PUZ272" s="44"/>
      <c r="PVA272" s="44"/>
      <c r="PVB272" s="41"/>
      <c r="PVC272" s="42"/>
      <c r="PVD272" s="42"/>
      <c r="PVE272" s="125"/>
      <c r="PVF272" s="44"/>
      <c r="PVG272" s="44"/>
      <c r="PVH272" s="41"/>
      <c r="PVI272" s="42"/>
      <c r="PVJ272" s="42"/>
      <c r="PVK272" s="125"/>
      <c r="PVL272" s="44"/>
      <c r="PVM272" s="44"/>
      <c r="PVN272" s="41"/>
      <c r="PVO272" s="42"/>
      <c r="PVP272" s="42"/>
      <c r="PVQ272" s="125"/>
      <c r="PVR272" s="44"/>
      <c r="PVS272" s="44"/>
      <c r="PVT272" s="41"/>
      <c r="PVU272" s="42"/>
      <c r="PVV272" s="42"/>
      <c r="PVW272" s="125"/>
      <c r="PVX272" s="44"/>
      <c r="PVY272" s="44"/>
      <c r="PVZ272" s="41"/>
      <c r="PWA272" s="42"/>
      <c r="PWB272" s="42"/>
      <c r="PWC272" s="125"/>
      <c r="PWD272" s="44"/>
      <c r="PWE272" s="44"/>
      <c r="PWF272" s="41"/>
      <c r="PWG272" s="42"/>
      <c r="PWH272" s="42"/>
      <c r="PWI272" s="125"/>
      <c r="PWJ272" s="44"/>
      <c r="PWK272" s="44"/>
      <c r="PWL272" s="41"/>
      <c r="PWM272" s="42"/>
      <c r="PWN272" s="42"/>
      <c r="PWO272" s="125"/>
      <c r="PWP272" s="44"/>
      <c r="PWQ272" s="44"/>
      <c r="PWR272" s="41"/>
      <c r="PWS272" s="42"/>
      <c r="PWT272" s="42"/>
      <c r="PWU272" s="125"/>
      <c r="PWV272" s="44"/>
      <c r="PWW272" s="44"/>
      <c r="PWX272" s="41"/>
      <c r="PWY272" s="42"/>
      <c r="PWZ272" s="42"/>
      <c r="PXA272" s="125"/>
      <c r="PXB272" s="44"/>
      <c r="PXC272" s="44"/>
      <c r="PXD272" s="41"/>
      <c r="PXE272" s="42"/>
      <c r="PXF272" s="42"/>
      <c r="PXG272" s="125"/>
      <c r="PXH272" s="44"/>
      <c r="PXI272" s="44"/>
      <c r="PXJ272" s="41"/>
      <c r="PXK272" s="42"/>
      <c r="PXL272" s="42"/>
      <c r="PXM272" s="125"/>
      <c r="PXN272" s="44"/>
      <c r="PXO272" s="44"/>
      <c r="PXP272" s="41"/>
      <c r="PXQ272" s="42"/>
      <c r="PXR272" s="42"/>
      <c r="PXS272" s="125"/>
      <c r="PXT272" s="44"/>
      <c r="PXU272" s="44"/>
      <c r="PXV272" s="41"/>
      <c r="PXW272" s="42"/>
      <c r="PXX272" s="42"/>
      <c r="PXY272" s="125"/>
      <c r="PXZ272" s="44"/>
      <c r="PYA272" s="44"/>
      <c r="PYB272" s="41"/>
      <c r="PYC272" s="42"/>
      <c r="PYD272" s="42"/>
      <c r="PYE272" s="125"/>
      <c r="PYF272" s="44"/>
      <c r="PYG272" s="44"/>
      <c r="PYH272" s="41"/>
      <c r="PYI272" s="42"/>
      <c r="PYJ272" s="42"/>
      <c r="PYK272" s="125"/>
      <c r="PYL272" s="44"/>
      <c r="PYM272" s="44"/>
      <c r="PYN272" s="41"/>
      <c r="PYO272" s="42"/>
      <c r="PYP272" s="42"/>
      <c r="PYQ272" s="125"/>
      <c r="PYR272" s="44"/>
      <c r="PYS272" s="44"/>
      <c r="PYT272" s="41"/>
      <c r="PYU272" s="42"/>
      <c r="PYV272" s="42"/>
      <c r="PYW272" s="125"/>
      <c r="PYX272" s="44"/>
      <c r="PYY272" s="44"/>
      <c r="PYZ272" s="41"/>
      <c r="PZA272" s="42"/>
      <c r="PZB272" s="42"/>
      <c r="PZC272" s="125"/>
      <c r="PZD272" s="44"/>
      <c r="PZE272" s="44"/>
      <c r="PZF272" s="41"/>
      <c r="PZG272" s="42"/>
      <c r="PZH272" s="42"/>
      <c r="PZI272" s="125"/>
      <c r="PZJ272" s="44"/>
      <c r="PZK272" s="44"/>
      <c r="PZL272" s="41"/>
      <c r="PZM272" s="42"/>
      <c r="PZN272" s="42"/>
      <c r="PZO272" s="125"/>
      <c r="PZP272" s="44"/>
      <c r="PZQ272" s="44"/>
      <c r="PZR272" s="41"/>
      <c r="PZS272" s="42"/>
      <c r="PZT272" s="42"/>
      <c r="PZU272" s="125"/>
      <c r="PZV272" s="44"/>
      <c r="PZW272" s="44"/>
      <c r="PZX272" s="41"/>
      <c r="PZY272" s="42"/>
      <c r="PZZ272" s="42"/>
      <c r="QAA272" s="125"/>
      <c r="QAB272" s="44"/>
      <c r="QAC272" s="44"/>
      <c r="QAD272" s="41"/>
      <c r="QAE272" s="42"/>
      <c r="QAF272" s="42"/>
      <c r="QAG272" s="125"/>
      <c r="QAH272" s="44"/>
      <c r="QAI272" s="44"/>
      <c r="QAJ272" s="41"/>
      <c r="QAK272" s="42"/>
      <c r="QAL272" s="42"/>
      <c r="QAM272" s="125"/>
      <c r="QAN272" s="44"/>
      <c r="QAO272" s="44"/>
      <c r="QAP272" s="41"/>
      <c r="QAQ272" s="42"/>
      <c r="QAR272" s="42"/>
      <c r="QAS272" s="125"/>
      <c r="QAT272" s="44"/>
      <c r="QAU272" s="44"/>
      <c r="QAV272" s="41"/>
      <c r="QAW272" s="42"/>
      <c r="QAX272" s="42"/>
      <c r="QAY272" s="125"/>
      <c r="QAZ272" s="44"/>
      <c r="QBA272" s="44"/>
      <c r="QBB272" s="41"/>
      <c r="QBC272" s="42"/>
      <c r="QBD272" s="42"/>
      <c r="QBE272" s="125"/>
      <c r="QBF272" s="44"/>
      <c r="QBG272" s="44"/>
      <c r="QBH272" s="41"/>
      <c r="QBI272" s="42"/>
      <c r="QBJ272" s="42"/>
      <c r="QBK272" s="125"/>
      <c r="QBL272" s="44"/>
      <c r="QBM272" s="44"/>
      <c r="QBN272" s="41"/>
      <c r="QBO272" s="42"/>
      <c r="QBP272" s="42"/>
      <c r="QBQ272" s="125"/>
      <c r="QBR272" s="44"/>
      <c r="QBS272" s="44"/>
      <c r="QBT272" s="41"/>
      <c r="QBU272" s="42"/>
      <c r="QBV272" s="42"/>
      <c r="QBW272" s="125"/>
      <c r="QBX272" s="44"/>
      <c r="QBY272" s="44"/>
      <c r="QBZ272" s="41"/>
      <c r="QCA272" s="42"/>
      <c r="QCB272" s="42"/>
      <c r="QCC272" s="125"/>
      <c r="QCD272" s="44"/>
      <c r="QCE272" s="44"/>
      <c r="QCF272" s="41"/>
      <c r="QCG272" s="42"/>
      <c r="QCH272" s="42"/>
      <c r="QCI272" s="125"/>
      <c r="QCJ272" s="44"/>
      <c r="QCK272" s="44"/>
      <c r="QCL272" s="41"/>
      <c r="QCM272" s="42"/>
      <c r="QCN272" s="42"/>
      <c r="QCO272" s="125"/>
      <c r="QCP272" s="44"/>
      <c r="QCQ272" s="44"/>
      <c r="QCR272" s="41"/>
      <c r="QCS272" s="42"/>
      <c r="QCT272" s="42"/>
      <c r="QCU272" s="125"/>
      <c r="QCV272" s="44"/>
      <c r="QCW272" s="44"/>
      <c r="QCX272" s="41"/>
      <c r="QCY272" s="42"/>
      <c r="QCZ272" s="42"/>
      <c r="QDA272" s="125"/>
      <c r="QDB272" s="44"/>
      <c r="QDC272" s="44"/>
      <c r="QDD272" s="41"/>
      <c r="QDE272" s="42"/>
      <c r="QDF272" s="42"/>
      <c r="QDG272" s="125"/>
      <c r="QDH272" s="44"/>
      <c r="QDI272" s="44"/>
      <c r="QDJ272" s="41"/>
      <c r="QDK272" s="42"/>
      <c r="QDL272" s="42"/>
      <c r="QDM272" s="125"/>
      <c r="QDN272" s="44"/>
      <c r="QDO272" s="44"/>
      <c r="QDP272" s="41"/>
      <c r="QDQ272" s="42"/>
      <c r="QDR272" s="42"/>
      <c r="QDS272" s="125"/>
      <c r="QDT272" s="44"/>
      <c r="QDU272" s="44"/>
      <c r="QDV272" s="41"/>
      <c r="QDW272" s="42"/>
      <c r="QDX272" s="42"/>
      <c r="QDY272" s="125"/>
      <c r="QDZ272" s="44"/>
      <c r="QEA272" s="44"/>
      <c r="QEB272" s="41"/>
      <c r="QEC272" s="42"/>
      <c r="QED272" s="42"/>
      <c r="QEE272" s="125"/>
      <c r="QEF272" s="44"/>
      <c r="QEG272" s="44"/>
      <c r="QEH272" s="41"/>
      <c r="QEI272" s="42"/>
      <c r="QEJ272" s="42"/>
      <c r="QEK272" s="125"/>
      <c r="QEL272" s="44"/>
      <c r="QEM272" s="44"/>
      <c r="QEN272" s="41"/>
      <c r="QEO272" s="42"/>
      <c r="QEP272" s="42"/>
      <c r="QEQ272" s="125"/>
      <c r="QER272" s="44"/>
      <c r="QES272" s="44"/>
      <c r="QET272" s="41"/>
      <c r="QEU272" s="42"/>
      <c r="QEV272" s="42"/>
      <c r="QEW272" s="125"/>
      <c r="QEX272" s="44"/>
      <c r="QEY272" s="44"/>
      <c r="QEZ272" s="41"/>
      <c r="QFA272" s="42"/>
      <c r="QFB272" s="42"/>
      <c r="QFC272" s="125"/>
      <c r="QFD272" s="44"/>
      <c r="QFE272" s="44"/>
      <c r="QFF272" s="41"/>
      <c r="QFG272" s="42"/>
      <c r="QFH272" s="42"/>
      <c r="QFI272" s="125"/>
      <c r="QFJ272" s="44"/>
      <c r="QFK272" s="44"/>
      <c r="QFL272" s="41"/>
      <c r="QFM272" s="42"/>
      <c r="QFN272" s="42"/>
      <c r="QFO272" s="125"/>
      <c r="QFP272" s="44"/>
      <c r="QFQ272" s="44"/>
      <c r="QFR272" s="41"/>
      <c r="QFS272" s="42"/>
      <c r="QFT272" s="42"/>
      <c r="QFU272" s="125"/>
      <c r="QFV272" s="44"/>
      <c r="QFW272" s="44"/>
      <c r="QFX272" s="41"/>
      <c r="QFY272" s="42"/>
      <c r="QFZ272" s="42"/>
      <c r="QGA272" s="125"/>
      <c r="QGB272" s="44"/>
      <c r="QGC272" s="44"/>
      <c r="QGD272" s="41"/>
      <c r="QGE272" s="42"/>
      <c r="QGF272" s="42"/>
      <c r="QGG272" s="125"/>
      <c r="QGH272" s="44"/>
      <c r="QGI272" s="44"/>
      <c r="QGJ272" s="41"/>
      <c r="QGK272" s="42"/>
      <c r="QGL272" s="42"/>
      <c r="QGM272" s="125"/>
      <c r="QGN272" s="44"/>
      <c r="QGO272" s="44"/>
      <c r="QGP272" s="41"/>
      <c r="QGQ272" s="42"/>
      <c r="QGR272" s="42"/>
      <c r="QGS272" s="125"/>
      <c r="QGT272" s="44"/>
      <c r="QGU272" s="44"/>
      <c r="QGV272" s="41"/>
      <c r="QGW272" s="42"/>
      <c r="QGX272" s="42"/>
      <c r="QGY272" s="125"/>
      <c r="QGZ272" s="44"/>
      <c r="QHA272" s="44"/>
      <c r="QHB272" s="41"/>
      <c r="QHC272" s="42"/>
      <c r="QHD272" s="42"/>
      <c r="QHE272" s="125"/>
      <c r="QHF272" s="44"/>
      <c r="QHG272" s="44"/>
      <c r="QHH272" s="41"/>
      <c r="QHI272" s="42"/>
      <c r="QHJ272" s="42"/>
      <c r="QHK272" s="125"/>
      <c r="QHL272" s="44"/>
      <c r="QHM272" s="44"/>
      <c r="QHN272" s="41"/>
      <c r="QHO272" s="42"/>
      <c r="QHP272" s="42"/>
      <c r="QHQ272" s="125"/>
      <c r="QHR272" s="44"/>
      <c r="QHS272" s="44"/>
      <c r="QHT272" s="41"/>
      <c r="QHU272" s="42"/>
      <c r="QHV272" s="42"/>
      <c r="QHW272" s="125"/>
      <c r="QHX272" s="44"/>
      <c r="QHY272" s="44"/>
      <c r="QHZ272" s="41"/>
      <c r="QIA272" s="42"/>
      <c r="QIB272" s="42"/>
      <c r="QIC272" s="125"/>
      <c r="QID272" s="44"/>
      <c r="QIE272" s="44"/>
      <c r="QIF272" s="41"/>
      <c r="QIG272" s="42"/>
      <c r="QIH272" s="42"/>
      <c r="QII272" s="125"/>
      <c r="QIJ272" s="44"/>
      <c r="QIK272" s="44"/>
      <c r="QIL272" s="41"/>
      <c r="QIM272" s="42"/>
      <c r="QIN272" s="42"/>
      <c r="QIO272" s="125"/>
      <c r="QIP272" s="44"/>
      <c r="QIQ272" s="44"/>
      <c r="QIR272" s="41"/>
      <c r="QIS272" s="42"/>
      <c r="QIT272" s="42"/>
      <c r="QIU272" s="125"/>
      <c r="QIV272" s="44"/>
      <c r="QIW272" s="44"/>
      <c r="QIX272" s="41"/>
      <c r="QIY272" s="42"/>
      <c r="QIZ272" s="42"/>
      <c r="QJA272" s="125"/>
      <c r="QJB272" s="44"/>
      <c r="QJC272" s="44"/>
      <c r="QJD272" s="41"/>
      <c r="QJE272" s="42"/>
      <c r="QJF272" s="42"/>
      <c r="QJG272" s="125"/>
      <c r="QJH272" s="44"/>
      <c r="QJI272" s="44"/>
      <c r="QJJ272" s="41"/>
      <c r="QJK272" s="42"/>
      <c r="QJL272" s="42"/>
      <c r="QJM272" s="125"/>
      <c r="QJN272" s="44"/>
      <c r="QJO272" s="44"/>
      <c r="QJP272" s="41"/>
      <c r="QJQ272" s="42"/>
      <c r="QJR272" s="42"/>
      <c r="QJS272" s="125"/>
      <c r="QJT272" s="44"/>
      <c r="QJU272" s="44"/>
      <c r="QJV272" s="41"/>
      <c r="QJW272" s="42"/>
      <c r="QJX272" s="42"/>
      <c r="QJY272" s="125"/>
      <c r="QJZ272" s="44"/>
      <c r="QKA272" s="44"/>
      <c r="QKB272" s="41"/>
      <c r="QKC272" s="42"/>
      <c r="QKD272" s="42"/>
      <c r="QKE272" s="125"/>
      <c r="QKF272" s="44"/>
      <c r="QKG272" s="44"/>
      <c r="QKH272" s="41"/>
      <c r="QKI272" s="42"/>
      <c r="QKJ272" s="42"/>
      <c r="QKK272" s="125"/>
      <c r="QKL272" s="44"/>
      <c r="QKM272" s="44"/>
      <c r="QKN272" s="41"/>
      <c r="QKO272" s="42"/>
      <c r="QKP272" s="42"/>
      <c r="QKQ272" s="125"/>
      <c r="QKR272" s="44"/>
      <c r="QKS272" s="44"/>
      <c r="QKT272" s="41"/>
      <c r="QKU272" s="42"/>
      <c r="QKV272" s="42"/>
      <c r="QKW272" s="125"/>
      <c r="QKX272" s="44"/>
      <c r="QKY272" s="44"/>
      <c r="QKZ272" s="41"/>
      <c r="QLA272" s="42"/>
      <c r="QLB272" s="42"/>
      <c r="QLC272" s="125"/>
      <c r="QLD272" s="44"/>
      <c r="QLE272" s="44"/>
      <c r="QLF272" s="41"/>
      <c r="QLG272" s="42"/>
      <c r="QLH272" s="42"/>
      <c r="QLI272" s="125"/>
      <c r="QLJ272" s="44"/>
      <c r="QLK272" s="44"/>
      <c r="QLL272" s="41"/>
      <c r="QLM272" s="42"/>
      <c r="QLN272" s="42"/>
      <c r="QLO272" s="125"/>
      <c r="QLP272" s="44"/>
      <c r="QLQ272" s="44"/>
      <c r="QLR272" s="41"/>
      <c r="QLS272" s="42"/>
      <c r="QLT272" s="42"/>
      <c r="QLU272" s="125"/>
      <c r="QLV272" s="44"/>
      <c r="QLW272" s="44"/>
      <c r="QLX272" s="41"/>
      <c r="QLY272" s="42"/>
      <c r="QLZ272" s="42"/>
      <c r="QMA272" s="125"/>
      <c r="QMB272" s="44"/>
      <c r="QMC272" s="44"/>
      <c r="QMD272" s="41"/>
      <c r="QME272" s="42"/>
      <c r="QMF272" s="42"/>
      <c r="QMG272" s="125"/>
      <c r="QMH272" s="44"/>
      <c r="QMI272" s="44"/>
      <c r="QMJ272" s="41"/>
      <c r="QMK272" s="42"/>
      <c r="QML272" s="42"/>
      <c r="QMM272" s="125"/>
      <c r="QMN272" s="44"/>
      <c r="QMO272" s="44"/>
      <c r="QMP272" s="41"/>
      <c r="QMQ272" s="42"/>
      <c r="QMR272" s="42"/>
      <c r="QMS272" s="125"/>
      <c r="QMT272" s="44"/>
      <c r="QMU272" s="44"/>
      <c r="QMV272" s="41"/>
      <c r="QMW272" s="42"/>
      <c r="QMX272" s="42"/>
      <c r="QMY272" s="125"/>
      <c r="QMZ272" s="44"/>
      <c r="QNA272" s="44"/>
      <c r="QNB272" s="41"/>
      <c r="QNC272" s="42"/>
      <c r="QND272" s="42"/>
      <c r="QNE272" s="125"/>
      <c r="QNF272" s="44"/>
      <c r="QNG272" s="44"/>
      <c r="QNH272" s="41"/>
      <c r="QNI272" s="42"/>
      <c r="QNJ272" s="42"/>
      <c r="QNK272" s="125"/>
      <c r="QNL272" s="44"/>
      <c r="QNM272" s="44"/>
      <c r="QNN272" s="41"/>
      <c r="QNO272" s="42"/>
      <c r="QNP272" s="42"/>
      <c r="QNQ272" s="125"/>
      <c r="QNR272" s="44"/>
      <c r="QNS272" s="44"/>
      <c r="QNT272" s="41"/>
      <c r="QNU272" s="42"/>
      <c r="QNV272" s="42"/>
      <c r="QNW272" s="125"/>
      <c r="QNX272" s="44"/>
      <c r="QNY272" s="44"/>
      <c r="QNZ272" s="41"/>
      <c r="QOA272" s="42"/>
      <c r="QOB272" s="42"/>
      <c r="QOC272" s="125"/>
      <c r="QOD272" s="44"/>
      <c r="QOE272" s="44"/>
      <c r="QOF272" s="41"/>
      <c r="QOG272" s="42"/>
      <c r="QOH272" s="42"/>
      <c r="QOI272" s="125"/>
      <c r="QOJ272" s="44"/>
      <c r="QOK272" s="44"/>
      <c r="QOL272" s="41"/>
      <c r="QOM272" s="42"/>
      <c r="QON272" s="42"/>
      <c r="QOO272" s="125"/>
      <c r="QOP272" s="44"/>
      <c r="QOQ272" s="44"/>
      <c r="QOR272" s="41"/>
      <c r="QOS272" s="42"/>
      <c r="QOT272" s="42"/>
      <c r="QOU272" s="125"/>
      <c r="QOV272" s="44"/>
      <c r="QOW272" s="44"/>
      <c r="QOX272" s="41"/>
      <c r="QOY272" s="42"/>
      <c r="QOZ272" s="42"/>
      <c r="QPA272" s="125"/>
      <c r="QPB272" s="44"/>
      <c r="QPC272" s="44"/>
      <c r="QPD272" s="41"/>
      <c r="QPE272" s="42"/>
      <c r="QPF272" s="42"/>
      <c r="QPG272" s="125"/>
      <c r="QPH272" s="44"/>
      <c r="QPI272" s="44"/>
      <c r="QPJ272" s="41"/>
      <c r="QPK272" s="42"/>
      <c r="QPL272" s="42"/>
      <c r="QPM272" s="125"/>
      <c r="QPN272" s="44"/>
      <c r="QPO272" s="44"/>
      <c r="QPP272" s="41"/>
      <c r="QPQ272" s="42"/>
      <c r="QPR272" s="42"/>
      <c r="QPS272" s="125"/>
      <c r="QPT272" s="44"/>
      <c r="QPU272" s="44"/>
      <c r="QPV272" s="41"/>
      <c r="QPW272" s="42"/>
      <c r="QPX272" s="42"/>
      <c r="QPY272" s="125"/>
      <c r="QPZ272" s="44"/>
      <c r="QQA272" s="44"/>
      <c r="QQB272" s="41"/>
      <c r="QQC272" s="42"/>
      <c r="QQD272" s="42"/>
      <c r="QQE272" s="125"/>
      <c r="QQF272" s="44"/>
      <c r="QQG272" s="44"/>
      <c r="QQH272" s="41"/>
      <c r="QQI272" s="42"/>
      <c r="QQJ272" s="42"/>
      <c r="QQK272" s="125"/>
      <c r="QQL272" s="44"/>
      <c r="QQM272" s="44"/>
      <c r="QQN272" s="41"/>
      <c r="QQO272" s="42"/>
      <c r="QQP272" s="42"/>
      <c r="QQQ272" s="125"/>
      <c r="QQR272" s="44"/>
      <c r="QQS272" s="44"/>
      <c r="QQT272" s="41"/>
      <c r="QQU272" s="42"/>
      <c r="QQV272" s="42"/>
      <c r="QQW272" s="125"/>
      <c r="QQX272" s="44"/>
      <c r="QQY272" s="44"/>
      <c r="QQZ272" s="41"/>
      <c r="QRA272" s="42"/>
      <c r="QRB272" s="42"/>
      <c r="QRC272" s="125"/>
      <c r="QRD272" s="44"/>
      <c r="QRE272" s="44"/>
      <c r="QRF272" s="41"/>
      <c r="QRG272" s="42"/>
      <c r="QRH272" s="42"/>
      <c r="QRI272" s="125"/>
      <c r="QRJ272" s="44"/>
      <c r="QRK272" s="44"/>
      <c r="QRL272" s="41"/>
      <c r="QRM272" s="42"/>
      <c r="QRN272" s="42"/>
      <c r="QRO272" s="125"/>
      <c r="QRP272" s="44"/>
      <c r="QRQ272" s="44"/>
      <c r="QRR272" s="41"/>
      <c r="QRS272" s="42"/>
      <c r="QRT272" s="42"/>
      <c r="QRU272" s="125"/>
      <c r="QRV272" s="44"/>
      <c r="QRW272" s="44"/>
      <c r="QRX272" s="41"/>
      <c r="QRY272" s="42"/>
      <c r="QRZ272" s="42"/>
      <c r="QSA272" s="125"/>
      <c r="QSB272" s="44"/>
      <c r="QSC272" s="44"/>
      <c r="QSD272" s="41"/>
      <c r="QSE272" s="42"/>
      <c r="QSF272" s="42"/>
      <c r="QSG272" s="125"/>
      <c r="QSH272" s="44"/>
      <c r="QSI272" s="44"/>
      <c r="QSJ272" s="41"/>
      <c r="QSK272" s="42"/>
      <c r="QSL272" s="42"/>
      <c r="QSM272" s="125"/>
      <c r="QSN272" s="44"/>
      <c r="QSO272" s="44"/>
      <c r="QSP272" s="41"/>
      <c r="QSQ272" s="42"/>
      <c r="QSR272" s="42"/>
      <c r="QSS272" s="125"/>
      <c r="QST272" s="44"/>
      <c r="QSU272" s="44"/>
      <c r="QSV272" s="41"/>
      <c r="QSW272" s="42"/>
      <c r="QSX272" s="42"/>
      <c r="QSY272" s="125"/>
      <c r="QSZ272" s="44"/>
      <c r="QTA272" s="44"/>
      <c r="QTB272" s="41"/>
      <c r="QTC272" s="42"/>
      <c r="QTD272" s="42"/>
      <c r="QTE272" s="125"/>
      <c r="QTF272" s="44"/>
      <c r="QTG272" s="44"/>
      <c r="QTH272" s="41"/>
      <c r="QTI272" s="42"/>
      <c r="QTJ272" s="42"/>
      <c r="QTK272" s="125"/>
      <c r="QTL272" s="44"/>
      <c r="QTM272" s="44"/>
      <c r="QTN272" s="41"/>
      <c r="QTO272" s="42"/>
      <c r="QTP272" s="42"/>
      <c r="QTQ272" s="125"/>
      <c r="QTR272" s="44"/>
      <c r="QTS272" s="44"/>
      <c r="QTT272" s="41"/>
      <c r="QTU272" s="42"/>
      <c r="QTV272" s="42"/>
      <c r="QTW272" s="125"/>
      <c r="QTX272" s="44"/>
      <c r="QTY272" s="44"/>
      <c r="QTZ272" s="41"/>
      <c r="QUA272" s="42"/>
      <c r="QUB272" s="42"/>
      <c r="QUC272" s="125"/>
      <c r="QUD272" s="44"/>
      <c r="QUE272" s="44"/>
      <c r="QUF272" s="41"/>
      <c r="QUG272" s="42"/>
      <c r="QUH272" s="42"/>
      <c r="QUI272" s="125"/>
      <c r="QUJ272" s="44"/>
      <c r="QUK272" s="44"/>
      <c r="QUL272" s="41"/>
      <c r="QUM272" s="42"/>
      <c r="QUN272" s="42"/>
      <c r="QUO272" s="125"/>
      <c r="QUP272" s="44"/>
      <c r="QUQ272" s="44"/>
      <c r="QUR272" s="41"/>
      <c r="QUS272" s="42"/>
      <c r="QUT272" s="42"/>
      <c r="QUU272" s="125"/>
      <c r="QUV272" s="44"/>
      <c r="QUW272" s="44"/>
      <c r="QUX272" s="41"/>
      <c r="QUY272" s="42"/>
      <c r="QUZ272" s="42"/>
      <c r="QVA272" s="125"/>
      <c r="QVB272" s="44"/>
      <c r="QVC272" s="44"/>
      <c r="QVD272" s="41"/>
      <c r="QVE272" s="42"/>
      <c r="QVF272" s="42"/>
      <c r="QVG272" s="125"/>
      <c r="QVH272" s="44"/>
      <c r="QVI272" s="44"/>
      <c r="QVJ272" s="41"/>
      <c r="QVK272" s="42"/>
      <c r="QVL272" s="42"/>
      <c r="QVM272" s="125"/>
      <c r="QVN272" s="44"/>
      <c r="QVO272" s="44"/>
      <c r="QVP272" s="41"/>
      <c r="QVQ272" s="42"/>
      <c r="QVR272" s="42"/>
      <c r="QVS272" s="125"/>
      <c r="QVT272" s="44"/>
      <c r="QVU272" s="44"/>
      <c r="QVV272" s="41"/>
      <c r="QVW272" s="42"/>
      <c r="QVX272" s="42"/>
      <c r="QVY272" s="125"/>
      <c r="QVZ272" s="44"/>
      <c r="QWA272" s="44"/>
      <c r="QWB272" s="41"/>
      <c r="QWC272" s="42"/>
      <c r="QWD272" s="42"/>
      <c r="QWE272" s="125"/>
      <c r="QWF272" s="44"/>
      <c r="QWG272" s="44"/>
      <c r="QWH272" s="41"/>
      <c r="QWI272" s="42"/>
      <c r="QWJ272" s="42"/>
      <c r="QWK272" s="125"/>
      <c r="QWL272" s="44"/>
      <c r="QWM272" s="44"/>
      <c r="QWN272" s="41"/>
      <c r="QWO272" s="42"/>
      <c r="QWP272" s="42"/>
      <c r="QWQ272" s="125"/>
      <c r="QWR272" s="44"/>
      <c r="QWS272" s="44"/>
      <c r="QWT272" s="41"/>
      <c r="QWU272" s="42"/>
      <c r="QWV272" s="42"/>
      <c r="QWW272" s="125"/>
      <c r="QWX272" s="44"/>
      <c r="QWY272" s="44"/>
      <c r="QWZ272" s="41"/>
      <c r="QXA272" s="42"/>
      <c r="QXB272" s="42"/>
      <c r="QXC272" s="125"/>
      <c r="QXD272" s="44"/>
      <c r="QXE272" s="44"/>
      <c r="QXF272" s="41"/>
      <c r="QXG272" s="42"/>
      <c r="QXH272" s="42"/>
      <c r="QXI272" s="125"/>
      <c r="QXJ272" s="44"/>
      <c r="QXK272" s="44"/>
      <c r="QXL272" s="41"/>
      <c r="QXM272" s="42"/>
      <c r="QXN272" s="42"/>
      <c r="QXO272" s="125"/>
      <c r="QXP272" s="44"/>
      <c r="QXQ272" s="44"/>
      <c r="QXR272" s="41"/>
      <c r="QXS272" s="42"/>
      <c r="QXT272" s="42"/>
      <c r="QXU272" s="125"/>
      <c r="QXV272" s="44"/>
      <c r="QXW272" s="44"/>
      <c r="QXX272" s="41"/>
      <c r="QXY272" s="42"/>
      <c r="QXZ272" s="42"/>
      <c r="QYA272" s="125"/>
      <c r="QYB272" s="44"/>
      <c r="QYC272" s="44"/>
      <c r="QYD272" s="41"/>
      <c r="QYE272" s="42"/>
      <c r="QYF272" s="42"/>
      <c r="QYG272" s="125"/>
      <c r="QYH272" s="44"/>
      <c r="QYI272" s="44"/>
      <c r="QYJ272" s="41"/>
      <c r="QYK272" s="42"/>
      <c r="QYL272" s="42"/>
      <c r="QYM272" s="125"/>
      <c r="QYN272" s="44"/>
      <c r="QYO272" s="44"/>
      <c r="QYP272" s="41"/>
      <c r="QYQ272" s="42"/>
      <c r="QYR272" s="42"/>
      <c r="QYS272" s="125"/>
      <c r="QYT272" s="44"/>
      <c r="QYU272" s="44"/>
      <c r="QYV272" s="41"/>
      <c r="QYW272" s="42"/>
      <c r="QYX272" s="42"/>
      <c r="QYY272" s="125"/>
      <c r="QYZ272" s="44"/>
      <c r="QZA272" s="44"/>
      <c r="QZB272" s="41"/>
      <c r="QZC272" s="42"/>
      <c r="QZD272" s="42"/>
      <c r="QZE272" s="125"/>
      <c r="QZF272" s="44"/>
      <c r="QZG272" s="44"/>
      <c r="QZH272" s="41"/>
      <c r="QZI272" s="42"/>
      <c r="QZJ272" s="42"/>
      <c r="QZK272" s="125"/>
      <c r="QZL272" s="44"/>
      <c r="QZM272" s="44"/>
      <c r="QZN272" s="41"/>
      <c r="QZO272" s="42"/>
      <c r="QZP272" s="42"/>
      <c r="QZQ272" s="125"/>
      <c r="QZR272" s="44"/>
      <c r="QZS272" s="44"/>
      <c r="QZT272" s="41"/>
      <c r="QZU272" s="42"/>
      <c r="QZV272" s="42"/>
      <c r="QZW272" s="125"/>
      <c r="QZX272" s="44"/>
      <c r="QZY272" s="44"/>
      <c r="QZZ272" s="41"/>
      <c r="RAA272" s="42"/>
      <c r="RAB272" s="42"/>
      <c r="RAC272" s="125"/>
      <c r="RAD272" s="44"/>
      <c r="RAE272" s="44"/>
      <c r="RAF272" s="41"/>
      <c r="RAG272" s="42"/>
      <c r="RAH272" s="42"/>
      <c r="RAI272" s="125"/>
      <c r="RAJ272" s="44"/>
      <c r="RAK272" s="44"/>
      <c r="RAL272" s="41"/>
      <c r="RAM272" s="42"/>
      <c r="RAN272" s="42"/>
      <c r="RAO272" s="125"/>
      <c r="RAP272" s="44"/>
      <c r="RAQ272" s="44"/>
      <c r="RAR272" s="41"/>
      <c r="RAS272" s="42"/>
      <c r="RAT272" s="42"/>
      <c r="RAU272" s="125"/>
      <c r="RAV272" s="44"/>
      <c r="RAW272" s="44"/>
      <c r="RAX272" s="41"/>
      <c r="RAY272" s="42"/>
      <c r="RAZ272" s="42"/>
      <c r="RBA272" s="125"/>
      <c r="RBB272" s="44"/>
      <c r="RBC272" s="44"/>
      <c r="RBD272" s="41"/>
      <c r="RBE272" s="42"/>
      <c r="RBF272" s="42"/>
      <c r="RBG272" s="125"/>
      <c r="RBH272" s="44"/>
      <c r="RBI272" s="44"/>
      <c r="RBJ272" s="41"/>
      <c r="RBK272" s="42"/>
      <c r="RBL272" s="42"/>
      <c r="RBM272" s="125"/>
      <c r="RBN272" s="44"/>
      <c r="RBO272" s="44"/>
      <c r="RBP272" s="41"/>
      <c r="RBQ272" s="42"/>
      <c r="RBR272" s="42"/>
      <c r="RBS272" s="125"/>
      <c r="RBT272" s="44"/>
      <c r="RBU272" s="44"/>
      <c r="RBV272" s="41"/>
      <c r="RBW272" s="42"/>
      <c r="RBX272" s="42"/>
      <c r="RBY272" s="125"/>
      <c r="RBZ272" s="44"/>
      <c r="RCA272" s="44"/>
      <c r="RCB272" s="41"/>
      <c r="RCC272" s="42"/>
      <c r="RCD272" s="42"/>
      <c r="RCE272" s="125"/>
      <c r="RCF272" s="44"/>
      <c r="RCG272" s="44"/>
      <c r="RCH272" s="41"/>
      <c r="RCI272" s="42"/>
      <c r="RCJ272" s="42"/>
      <c r="RCK272" s="125"/>
      <c r="RCL272" s="44"/>
      <c r="RCM272" s="44"/>
      <c r="RCN272" s="41"/>
      <c r="RCO272" s="42"/>
      <c r="RCP272" s="42"/>
      <c r="RCQ272" s="125"/>
      <c r="RCR272" s="44"/>
      <c r="RCS272" s="44"/>
      <c r="RCT272" s="41"/>
      <c r="RCU272" s="42"/>
      <c r="RCV272" s="42"/>
      <c r="RCW272" s="125"/>
      <c r="RCX272" s="44"/>
      <c r="RCY272" s="44"/>
      <c r="RCZ272" s="41"/>
      <c r="RDA272" s="42"/>
      <c r="RDB272" s="42"/>
      <c r="RDC272" s="125"/>
      <c r="RDD272" s="44"/>
      <c r="RDE272" s="44"/>
      <c r="RDF272" s="41"/>
      <c r="RDG272" s="42"/>
      <c r="RDH272" s="42"/>
      <c r="RDI272" s="125"/>
      <c r="RDJ272" s="44"/>
      <c r="RDK272" s="44"/>
      <c r="RDL272" s="41"/>
      <c r="RDM272" s="42"/>
      <c r="RDN272" s="42"/>
      <c r="RDO272" s="125"/>
      <c r="RDP272" s="44"/>
      <c r="RDQ272" s="44"/>
      <c r="RDR272" s="41"/>
      <c r="RDS272" s="42"/>
      <c r="RDT272" s="42"/>
      <c r="RDU272" s="125"/>
      <c r="RDV272" s="44"/>
      <c r="RDW272" s="44"/>
      <c r="RDX272" s="41"/>
      <c r="RDY272" s="42"/>
      <c r="RDZ272" s="42"/>
      <c r="REA272" s="125"/>
      <c r="REB272" s="44"/>
      <c r="REC272" s="44"/>
      <c r="RED272" s="41"/>
      <c r="REE272" s="42"/>
      <c r="REF272" s="42"/>
      <c r="REG272" s="125"/>
      <c r="REH272" s="44"/>
      <c r="REI272" s="44"/>
      <c r="REJ272" s="41"/>
      <c r="REK272" s="42"/>
      <c r="REL272" s="42"/>
      <c r="REM272" s="125"/>
      <c r="REN272" s="44"/>
      <c r="REO272" s="44"/>
      <c r="REP272" s="41"/>
      <c r="REQ272" s="42"/>
      <c r="RER272" s="42"/>
      <c r="RES272" s="125"/>
      <c r="RET272" s="44"/>
      <c r="REU272" s="44"/>
      <c r="REV272" s="41"/>
      <c r="REW272" s="42"/>
      <c r="REX272" s="42"/>
      <c r="REY272" s="125"/>
      <c r="REZ272" s="44"/>
      <c r="RFA272" s="44"/>
      <c r="RFB272" s="41"/>
      <c r="RFC272" s="42"/>
      <c r="RFD272" s="42"/>
      <c r="RFE272" s="125"/>
      <c r="RFF272" s="44"/>
      <c r="RFG272" s="44"/>
      <c r="RFH272" s="41"/>
      <c r="RFI272" s="42"/>
      <c r="RFJ272" s="42"/>
      <c r="RFK272" s="125"/>
      <c r="RFL272" s="44"/>
      <c r="RFM272" s="44"/>
      <c r="RFN272" s="41"/>
      <c r="RFO272" s="42"/>
      <c r="RFP272" s="42"/>
      <c r="RFQ272" s="125"/>
      <c r="RFR272" s="44"/>
      <c r="RFS272" s="44"/>
      <c r="RFT272" s="41"/>
      <c r="RFU272" s="42"/>
      <c r="RFV272" s="42"/>
      <c r="RFW272" s="125"/>
      <c r="RFX272" s="44"/>
      <c r="RFY272" s="44"/>
      <c r="RFZ272" s="41"/>
      <c r="RGA272" s="42"/>
      <c r="RGB272" s="42"/>
      <c r="RGC272" s="125"/>
      <c r="RGD272" s="44"/>
      <c r="RGE272" s="44"/>
      <c r="RGF272" s="41"/>
      <c r="RGG272" s="42"/>
      <c r="RGH272" s="42"/>
      <c r="RGI272" s="125"/>
      <c r="RGJ272" s="44"/>
      <c r="RGK272" s="44"/>
      <c r="RGL272" s="41"/>
      <c r="RGM272" s="42"/>
      <c r="RGN272" s="42"/>
      <c r="RGO272" s="125"/>
      <c r="RGP272" s="44"/>
      <c r="RGQ272" s="44"/>
      <c r="RGR272" s="41"/>
      <c r="RGS272" s="42"/>
      <c r="RGT272" s="42"/>
      <c r="RGU272" s="125"/>
      <c r="RGV272" s="44"/>
      <c r="RGW272" s="44"/>
      <c r="RGX272" s="41"/>
      <c r="RGY272" s="42"/>
      <c r="RGZ272" s="42"/>
      <c r="RHA272" s="125"/>
      <c r="RHB272" s="44"/>
      <c r="RHC272" s="44"/>
      <c r="RHD272" s="41"/>
      <c r="RHE272" s="42"/>
      <c r="RHF272" s="42"/>
      <c r="RHG272" s="125"/>
      <c r="RHH272" s="44"/>
      <c r="RHI272" s="44"/>
      <c r="RHJ272" s="41"/>
      <c r="RHK272" s="42"/>
      <c r="RHL272" s="42"/>
      <c r="RHM272" s="125"/>
      <c r="RHN272" s="44"/>
      <c r="RHO272" s="44"/>
      <c r="RHP272" s="41"/>
      <c r="RHQ272" s="42"/>
      <c r="RHR272" s="42"/>
      <c r="RHS272" s="125"/>
      <c r="RHT272" s="44"/>
      <c r="RHU272" s="44"/>
      <c r="RHV272" s="41"/>
      <c r="RHW272" s="42"/>
      <c r="RHX272" s="42"/>
      <c r="RHY272" s="125"/>
      <c r="RHZ272" s="44"/>
      <c r="RIA272" s="44"/>
      <c r="RIB272" s="41"/>
      <c r="RIC272" s="42"/>
      <c r="RID272" s="42"/>
      <c r="RIE272" s="125"/>
      <c r="RIF272" s="44"/>
      <c r="RIG272" s="44"/>
      <c r="RIH272" s="41"/>
      <c r="RII272" s="42"/>
      <c r="RIJ272" s="42"/>
      <c r="RIK272" s="125"/>
      <c r="RIL272" s="44"/>
      <c r="RIM272" s="44"/>
      <c r="RIN272" s="41"/>
      <c r="RIO272" s="42"/>
      <c r="RIP272" s="42"/>
      <c r="RIQ272" s="125"/>
      <c r="RIR272" s="44"/>
      <c r="RIS272" s="44"/>
      <c r="RIT272" s="41"/>
      <c r="RIU272" s="42"/>
      <c r="RIV272" s="42"/>
      <c r="RIW272" s="125"/>
      <c r="RIX272" s="44"/>
      <c r="RIY272" s="44"/>
      <c r="RIZ272" s="41"/>
      <c r="RJA272" s="42"/>
      <c r="RJB272" s="42"/>
      <c r="RJC272" s="125"/>
      <c r="RJD272" s="44"/>
      <c r="RJE272" s="44"/>
      <c r="RJF272" s="41"/>
      <c r="RJG272" s="42"/>
      <c r="RJH272" s="42"/>
      <c r="RJI272" s="125"/>
      <c r="RJJ272" s="44"/>
      <c r="RJK272" s="44"/>
      <c r="RJL272" s="41"/>
      <c r="RJM272" s="42"/>
      <c r="RJN272" s="42"/>
      <c r="RJO272" s="125"/>
      <c r="RJP272" s="44"/>
      <c r="RJQ272" s="44"/>
      <c r="RJR272" s="41"/>
      <c r="RJS272" s="42"/>
      <c r="RJT272" s="42"/>
      <c r="RJU272" s="125"/>
      <c r="RJV272" s="44"/>
      <c r="RJW272" s="44"/>
      <c r="RJX272" s="41"/>
      <c r="RJY272" s="42"/>
      <c r="RJZ272" s="42"/>
      <c r="RKA272" s="125"/>
      <c r="RKB272" s="44"/>
      <c r="RKC272" s="44"/>
      <c r="RKD272" s="41"/>
      <c r="RKE272" s="42"/>
      <c r="RKF272" s="42"/>
      <c r="RKG272" s="125"/>
      <c r="RKH272" s="44"/>
      <c r="RKI272" s="44"/>
      <c r="RKJ272" s="41"/>
      <c r="RKK272" s="42"/>
      <c r="RKL272" s="42"/>
      <c r="RKM272" s="125"/>
      <c r="RKN272" s="44"/>
      <c r="RKO272" s="44"/>
      <c r="RKP272" s="41"/>
      <c r="RKQ272" s="42"/>
      <c r="RKR272" s="42"/>
      <c r="RKS272" s="125"/>
      <c r="RKT272" s="44"/>
      <c r="RKU272" s="44"/>
      <c r="RKV272" s="41"/>
      <c r="RKW272" s="42"/>
      <c r="RKX272" s="42"/>
      <c r="RKY272" s="125"/>
      <c r="RKZ272" s="44"/>
      <c r="RLA272" s="44"/>
      <c r="RLB272" s="41"/>
      <c r="RLC272" s="42"/>
      <c r="RLD272" s="42"/>
      <c r="RLE272" s="125"/>
      <c r="RLF272" s="44"/>
      <c r="RLG272" s="44"/>
      <c r="RLH272" s="41"/>
      <c r="RLI272" s="42"/>
      <c r="RLJ272" s="42"/>
      <c r="RLK272" s="125"/>
      <c r="RLL272" s="44"/>
      <c r="RLM272" s="44"/>
      <c r="RLN272" s="41"/>
      <c r="RLO272" s="42"/>
      <c r="RLP272" s="42"/>
      <c r="RLQ272" s="125"/>
      <c r="RLR272" s="44"/>
      <c r="RLS272" s="44"/>
      <c r="RLT272" s="41"/>
      <c r="RLU272" s="42"/>
      <c r="RLV272" s="42"/>
      <c r="RLW272" s="125"/>
      <c r="RLX272" s="44"/>
      <c r="RLY272" s="44"/>
      <c r="RLZ272" s="41"/>
      <c r="RMA272" s="42"/>
      <c r="RMB272" s="42"/>
      <c r="RMC272" s="125"/>
      <c r="RMD272" s="44"/>
      <c r="RME272" s="44"/>
      <c r="RMF272" s="41"/>
      <c r="RMG272" s="42"/>
      <c r="RMH272" s="42"/>
      <c r="RMI272" s="125"/>
      <c r="RMJ272" s="44"/>
      <c r="RMK272" s="44"/>
      <c r="RML272" s="41"/>
      <c r="RMM272" s="42"/>
      <c r="RMN272" s="42"/>
      <c r="RMO272" s="125"/>
      <c r="RMP272" s="44"/>
      <c r="RMQ272" s="44"/>
      <c r="RMR272" s="41"/>
      <c r="RMS272" s="42"/>
      <c r="RMT272" s="42"/>
      <c r="RMU272" s="125"/>
      <c r="RMV272" s="44"/>
      <c r="RMW272" s="44"/>
      <c r="RMX272" s="41"/>
      <c r="RMY272" s="42"/>
      <c r="RMZ272" s="42"/>
      <c r="RNA272" s="125"/>
      <c r="RNB272" s="44"/>
      <c r="RNC272" s="44"/>
      <c r="RND272" s="41"/>
      <c r="RNE272" s="42"/>
      <c r="RNF272" s="42"/>
      <c r="RNG272" s="125"/>
      <c r="RNH272" s="44"/>
      <c r="RNI272" s="44"/>
      <c r="RNJ272" s="41"/>
      <c r="RNK272" s="42"/>
      <c r="RNL272" s="42"/>
      <c r="RNM272" s="125"/>
      <c r="RNN272" s="44"/>
      <c r="RNO272" s="44"/>
      <c r="RNP272" s="41"/>
      <c r="RNQ272" s="42"/>
      <c r="RNR272" s="42"/>
      <c r="RNS272" s="125"/>
      <c r="RNT272" s="44"/>
      <c r="RNU272" s="44"/>
      <c r="RNV272" s="41"/>
      <c r="RNW272" s="42"/>
      <c r="RNX272" s="42"/>
      <c r="RNY272" s="125"/>
      <c r="RNZ272" s="44"/>
      <c r="ROA272" s="44"/>
      <c r="ROB272" s="41"/>
      <c r="ROC272" s="42"/>
      <c r="ROD272" s="42"/>
      <c r="ROE272" s="125"/>
      <c r="ROF272" s="44"/>
      <c r="ROG272" s="44"/>
      <c r="ROH272" s="41"/>
      <c r="ROI272" s="42"/>
      <c r="ROJ272" s="42"/>
      <c r="ROK272" s="125"/>
      <c r="ROL272" s="44"/>
      <c r="ROM272" s="44"/>
      <c r="RON272" s="41"/>
      <c r="ROO272" s="42"/>
      <c r="ROP272" s="42"/>
      <c r="ROQ272" s="125"/>
      <c r="ROR272" s="44"/>
      <c r="ROS272" s="44"/>
      <c r="ROT272" s="41"/>
      <c r="ROU272" s="42"/>
      <c r="ROV272" s="42"/>
      <c r="ROW272" s="125"/>
      <c r="ROX272" s="44"/>
      <c r="ROY272" s="44"/>
      <c r="ROZ272" s="41"/>
      <c r="RPA272" s="42"/>
      <c r="RPB272" s="42"/>
      <c r="RPC272" s="125"/>
      <c r="RPD272" s="44"/>
      <c r="RPE272" s="44"/>
      <c r="RPF272" s="41"/>
      <c r="RPG272" s="42"/>
      <c r="RPH272" s="42"/>
      <c r="RPI272" s="125"/>
      <c r="RPJ272" s="44"/>
      <c r="RPK272" s="44"/>
      <c r="RPL272" s="41"/>
      <c r="RPM272" s="42"/>
      <c r="RPN272" s="42"/>
      <c r="RPO272" s="125"/>
      <c r="RPP272" s="44"/>
      <c r="RPQ272" s="44"/>
      <c r="RPR272" s="41"/>
      <c r="RPS272" s="42"/>
      <c r="RPT272" s="42"/>
      <c r="RPU272" s="125"/>
      <c r="RPV272" s="44"/>
      <c r="RPW272" s="44"/>
      <c r="RPX272" s="41"/>
      <c r="RPY272" s="42"/>
      <c r="RPZ272" s="42"/>
      <c r="RQA272" s="125"/>
      <c r="RQB272" s="44"/>
      <c r="RQC272" s="44"/>
      <c r="RQD272" s="41"/>
      <c r="RQE272" s="42"/>
      <c r="RQF272" s="42"/>
      <c r="RQG272" s="125"/>
      <c r="RQH272" s="44"/>
      <c r="RQI272" s="44"/>
      <c r="RQJ272" s="41"/>
      <c r="RQK272" s="42"/>
      <c r="RQL272" s="42"/>
      <c r="RQM272" s="125"/>
      <c r="RQN272" s="44"/>
      <c r="RQO272" s="44"/>
      <c r="RQP272" s="41"/>
      <c r="RQQ272" s="42"/>
      <c r="RQR272" s="42"/>
      <c r="RQS272" s="125"/>
      <c r="RQT272" s="44"/>
      <c r="RQU272" s="44"/>
      <c r="RQV272" s="41"/>
      <c r="RQW272" s="42"/>
      <c r="RQX272" s="42"/>
      <c r="RQY272" s="125"/>
      <c r="RQZ272" s="44"/>
      <c r="RRA272" s="44"/>
      <c r="RRB272" s="41"/>
      <c r="RRC272" s="42"/>
      <c r="RRD272" s="42"/>
      <c r="RRE272" s="125"/>
      <c r="RRF272" s="44"/>
      <c r="RRG272" s="44"/>
      <c r="RRH272" s="41"/>
      <c r="RRI272" s="42"/>
      <c r="RRJ272" s="42"/>
      <c r="RRK272" s="125"/>
      <c r="RRL272" s="44"/>
      <c r="RRM272" s="44"/>
      <c r="RRN272" s="41"/>
      <c r="RRO272" s="42"/>
      <c r="RRP272" s="42"/>
      <c r="RRQ272" s="125"/>
      <c r="RRR272" s="44"/>
      <c r="RRS272" s="44"/>
      <c r="RRT272" s="41"/>
      <c r="RRU272" s="42"/>
      <c r="RRV272" s="42"/>
      <c r="RRW272" s="125"/>
      <c r="RRX272" s="44"/>
      <c r="RRY272" s="44"/>
      <c r="RRZ272" s="41"/>
      <c r="RSA272" s="42"/>
      <c r="RSB272" s="42"/>
      <c r="RSC272" s="125"/>
      <c r="RSD272" s="44"/>
      <c r="RSE272" s="44"/>
      <c r="RSF272" s="41"/>
      <c r="RSG272" s="42"/>
      <c r="RSH272" s="42"/>
      <c r="RSI272" s="125"/>
      <c r="RSJ272" s="44"/>
      <c r="RSK272" s="44"/>
      <c r="RSL272" s="41"/>
      <c r="RSM272" s="42"/>
      <c r="RSN272" s="42"/>
      <c r="RSO272" s="125"/>
      <c r="RSP272" s="44"/>
      <c r="RSQ272" s="44"/>
      <c r="RSR272" s="41"/>
      <c r="RSS272" s="42"/>
      <c r="RST272" s="42"/>
      <c r="RSU272" s="125"/>
      <c r="RSV272" s="44"/>
      <c r="RSW272" s="44"/>
      <c r="RSX272" s="41"/>
      <c r="RSY272" s="42"/>
      <c r="RSZ272" s="42"/>
      <c r="RTA272" s="125"/>
      <c r="RTB272" s="44"/>
      <c r="RTC272" s="44"/>
      <c r="RTD272" s="41"/>
      <c r="RTE272" s="42"/>
      <c r="RTF272" s="42"/>
      <c r="RTG272" s="125"/>
      <c r="RTH272" s="44"/>
      <c r="RTI272" s="44"/>
      <c r="RTJ272" s="41"/>
      <c r="RTK272" s="42"/>
      <c r="RTL272" s="42"/>
      <c r="RTM272" s="125"/>
      <c r="RTN272" s="44"/>
      <c r="RTO272" s="44"/>
      <c r="RTP272" s="41"/>
      <c r="RTQ272" s="42"/>
      <c r="RTR272" s="42"/>
      <c r="RTS272" s="125"/>
      <c r="RTT272" s="44"/>
      <c r="RTU272" s="44"/>
      <c r="RTV272" s="41"/>
      <c r="RTW272" s="42"/>
      <c r="RTX272" s="42"/>
      <c r="RTY272" s="125"/>
      <c r="RTZ272" s="44"/>
      <c r="RUA272" s="44"/>
      <c r="RUB272" s="41"/>
      <c r="RUC272" s="42"/>
      <c r="RUD272" s="42"/>
      <c r="RUE272" s="125"/>
      <c r="RUF272" s="44"/>
      <c r="RUG272" s="44"/>
      <c r="RUH272" s="41"/>
      <c r="RUI272" s="42"/>
      <c r="RUJ272" s="42"/>
      <c r="RUK272" s="125"/>
      <c r="RUL272" s="44"/>
      <c r="RUM272" s="44"/>
      <c r="RUN272" s="41"/>
      <c r="RUO272" s="42"/>
      <c r="RUP272" s="42"/>
      <c r="RUQ272" s="125"/>
      <c r="RUR272" s="44"/>
      <c r="RUS272" s="44"/>
      <c r="RUT272" s="41"/>
      <c r="RUU272" s="42"/>
      <c r="RUV272" s="42"/>
      <c r="RUW272" s="125"/>
      <c r="RUX272" s="44"/>
      <c r="RUY272" s="44"/>
      <c r="RUZ272" s="41"/>
      <c r="RVA272" s="42"/>
      <c r="RVB272" s="42"/>
      <c r="RVC272" s="125"/>
      <c r="RVD272" s="44"/>
      <c r="RVE272" s="44"/>
      <c r="RVF272" s="41"/>
      <c r="RVG272" s="42"/>
      <c r="RVH272" s="42"/>
      <c r="RVI272" s="125"/>
      <c r="RVJ272" s="44"/>
      <c r="RVK272" s="44"/>
      <c r="RVL272" s="41"/>
      <c r="RVM272" s="42"/>
      <c r="RVN272" s="42"/>
      <c r="RVO272" s="125"/>
      <c r="RVP272" s="44"/>
      <c r="RVQ272" s="44"/>
      <c r="RVR272" s="41"/>
      <c r="RVS272" s="42"/>
      <c r="RVT272" s="42"/>
      <c r="RVU272" s="125"/>
      <c r="RVV272" s="44"/>
      <c r="RVW272" s="44"/>
      <c r="RVX272" s="41"/>
      <c r="RVY272" s="42"/>
      <c r="RVZ272" s="42"/>
      <c r="RWA272" s="125"/>
      <c r="RWB272" s="44"/>
      <c r="RWC272" s="44"/>
      <c r="RWD272" s="41"/>
      <c r="RWE272" s="42"/>
      <c r="RWF272" s="42"/>
      <c r="RWG272" s="125"/>
      <c r="RWH272" s="44"/>
      <c r="RWI272" s="44"/>
      <c r="RWJ272" s="41"/>
      <c r="RWK272" s="42"/>
      <c r="RWL272" s="42"/>
      <c r="RWM272" s="125"/>
      <c r="RWN272" s="44"/>
      <c r="RWO272" s="44"/>
      <c r="RWP272" s="41"/>
      <c r="RWQ272" s="42"/>
      <c r="RWR272" s="42"/>
      <c r="RWS272" s="125"/>
      <c r="RWT272" s="44"/>
      <c r="RWU272" s="44"/>
      <c r="RWV272" s="41"/>
      <c r="RWW272" s="42"/>
      <c r="RWX272" s="42"/>
      <c r="RWY272" s="125"/>
      <c r="RWZ272" s="44"/>
      <c r="RXA272" s="44"/>
      <c r="RXB272" s="41"/>
      <c r="RXC272" s="42"/>
      <c r="RXD272" s="42"/>
      <c r="RXE272" s="125"/>
      <c r="RXF272" s="44"/>
      <c r="RXG272" s="44"/>
      <c r="RXH272" s="41"/>
      <c r="RXI272" s="42"/>
      <c r="RXJ272" s="42"/>
      <c r="RXK272" s="125"/>
      <c r="RXL272" s="44"/>
      <c r="RXM272" s="44"/>
      <c r="RXN272" s="41"/>
      <c r="RXO272" s="42"/>
      <c r="RXP272" s="42"/>
      <c r="RXQ272" s="125"/>
      <c r="RXR272" s="44"/>
      <c r="RXS272" s="44"/>
      <c r="RXT272" s="41"/>
      <c r="RXU272" s="42"/>
      <c r="RXV272" s="42"/>
      <c r="RXW272" s="125"/>
      <c r="RXX272" s="44"/>
      <c r="RXY272" s="44"/>
      <c r="RXZ272" s="41"/>
      <c r="RYA272" s="42"/>
      <c r="RYB272" s="42"/>
      <c r="RYC272" s="125"/>
      <c r="RYD272" s="44"/>
      <c r="RYE272" s="44"/>
      <c r="RYF272" s="41"/>
      <c r="RYG272" s="42"/>
      <c r="RYH272" s="42"/>
      <c r="RYI272" s="125"/>
      <c r="RYJ272" s="44"/>
      <c r="RYK272" s="44"/>
      <c r="RYL272" s="41"/>
      <c r="RYM272" s="42"/>
      <c r="RYN272" s="42"/>
      <c r="RYO272" s="125"/>
      <c r="RYP272" s="44"/>
      <c r="RYQ272" s="44"/>
      <c r="RYR272" s="41"/>
      <c r="RYS272" s="42"/>
      <c r="RYT272" s="42"/>
      <c r="RYU272" s="125"/>
      <c r="RYV272" s="44"/>
      <c r="RYW272" s="44"/>
      <c r="RYX272" s="41"/>
      <c r="RYY272" s="42"/>
      <c r="RYZ272" s="42"/>
      <c r="RZA272" s="125"/>
      <c r="RZB272" s="44"/>
      <c r="RZC272" s="44"/>
      <c r="RZD272" s="41"/>
      <c r="RZE272" s="42"/>
      <c r="RZF272" s="42"/>
      <c r="RZG272" s="125"/>
      <c r="RZH272" s="44"/>
      <c r="RZI272" s="44"/>
      <c r="RZJ272" s="41"/>
      <c r="RZK272" s="42"/>
      <c r="RZL272" s="42"/>
      <c r="RZM272" s="125"/>
      <c r="RZN272" s="44"/>
      <c r="RZO272" s="44"/>
      <c r="RZP272" s="41"/>
      <c r="RZQ272" s="42"/>
      <c r="RZR272" s="42"/>
      <c r="RZS272" s="125"/>
      <c r="RZT272" s="44"/>
      <c r="RZU272" s="44"/>
      <c r="RZV272" s="41"/>
      <c r="RZW272" s="42"/>
      <c r="RZX272" s="42"/>
      <c r="RZY272" s="125"/>
      <c r="RZZ272" s="44"/>
      <c r="SAA272" s="44"/>
      <c r="SAB272" s="41"/>
      <c r="SAC272" s="42"/>
      <c r="SAD272" s="42"/>
      <c r="SAE272" s="125"/>
      <c r="SAF272" s="44"/>
      <c r="SAG272" s="44"/>
      <c r="SAH272" s="41"/>
      <c r="SAI272" s="42"/>
      <c r="SAJ272" s="42"/>
      <c r="SAK272" s="125"/>
      <c r="SAL272" s="44"/>
      <c r="SAM272" s="44"/>
      <c r="SAN272" s="41"/>
      <c r="SAO272" s="42"/>
      <c r="SAP272" s="42"/>
      <c r="SAQ272" s="125"/>
      <c r="SAR272" s="44"/>
      <c r="SAS272" s="44"/>
      <c r="SAT272" s="41"/>
      <c r="SAU272" s="42"/>
      <c r="SAV272" s="42"/>
      <c r="SAW272" s="125"/>
      <c r="SAX272" s="44"/>
      <c r="SAY272" s="44"/>
      <c r="SAZ272" s="41"/>
      <c r="SBA272" s="42"/>
      <c r="SBB272" s="42"/>
      <c r="SBC272" s="125"/>
      <c r="SBD272" s="44"/>
      <c r="SBE272" s="44"/>
      <c r="SBF272" s="41"/>
      <c r="SBG272" s="42"/>
      <c r="SBH272" s="42"/>
      <c r="SBI272" s="125"/>
      <c r="SBJ272" s="44"/>
      <c r="SBK272" s="44"/>
      <c r="SBL272" s="41"/>
      <c r="SBM272" s="42"/>
      <c r="SBN272" s="42"/>
      <c r="SBO272" s="125"/>
      <c r="SBP272" s="44"/>
      <c r="SBQ272" s="44"/>
      <c r="SBR272" s="41"/>
      <c r="SBS272" s="42"/>
      <c r="SBT272" s="42"/>
      <c r="SBU272" s="125"/>
      <c r="SBV272" s="44"/>
      <c r="SBW272" s="44"/>
      <c r="SBX272" s="41"/>
      <c r="SBY272" s="42"/>
      <c r="SBZ272" s="42"/>
      <c r="SCA272" s="125"/>
      <c r="SCB272" s="44"/>
      <c r="SCC272" s="44"/>
      <c r="SCD272" s="41"/>
      <c r="SCE272" s="42"/>
      <c r="SCF272" s="42"/>
      <c r="SCG272" s="125"/>
      <c r="SCH272" s="44"/>
      <c r="SCI272" s="44"/>
      <c r="SCJ272" s="41"/>
      <c r="SCK272" s="42"/>
      <c r="SCL272" s="42"/>
      <c r="SCM272" s="125"/>
      <c r="SCN272" s="44"/>
      <c r="SCO272" s="44"/>
      <c r="SCP272" s="41"/>
      <c r="SCQ272" s="42"/>
      <c r="SCR272" s="42"/>
      <c r="SCS272" s="125"/>
      <c r="SCT272" s="44"/>
      <c r="SCU272" s="44"/>
      <c r="SCV272" s="41"/>
      <c r="SCW272" s="42"/>
      <c r="SCX272" s="42"/>
      <c r="SCY272" s="125"/>
      <c r="SCZ272" s="44"/>
      <c r="SDA272" s="44"/>
      <c r="SDB272" s="41"/>
      <c r="SDC272" s="42"/>
      <c r="SDD272" s="42"/>
      <c r="SDE272" s="125"/>
      <c r="SDF272" s="44"/>
      <c r="SDG272" s="44"/>
      <c r="SDH272" s="41"/>
      <c r="SDI272" s="42"/>
      <c r="SDJ272" s="42"/>
      <c r="SDK272" s="125"/>
      <c r="SDL272" s="44"/>
      <c r="SDM272" s="44"/>
      <c r="SDN272" s="41"/>
      <c r="SDO272" s="42"/>
      <c r="SDP272" s="42"/>
      <c r="SDQ272" s="125"/>
      <c r="SDR272" s="44"/>
      <c r="SDS272" s="44"/>
      <c r="SDT272" s="41"/>
      <c r="SDU272" s="42"/>
      <c r="SDV272" s="42"/>
      <c r="SDW272" s="125"/>
      <c r="SDX272" s="44"/>
      <c r="SDY272" s="44"/>
      <c r="SDZ272" s="41"/>
      <c r="SEA272" s="42"/>
      <c r="SEB272" s="42"/>
      <c r="SEC272" s="125"/>
      <c r="SED272" s="44"/>
      <c r="SEE272" s="44"/>
      <c r="SEF272" s="41"/>
      <c r="SEG272" s="42"/>
      <c r="SEH272" s="42"/>
      <c r="SEI272" s="125"/>
      <c r="SEJ272" s="44"/>
      <c r="SEK272" s="44"/>
      <c r="SEL272" s="41"/>
      <c r="SEM272" s="42"/>
      <c r="SEN272" s="42"/>
      <c r="SEO272" s="125"/>
      <c r="SEP272" s="44"/>
      <c r="SEQ272" s="44"/>
      <c r="SER272" s="41"/>
      <c r="SES272" s="42"/>
      <c r="SET272" s="42"/>
      <c r="SEU272" s="125"/>
      <c r="SEV272" s="44"/>
      <c r="SEW272" s="44"/>
      <c r="SEX272" s="41"/>
      <c r="SEY272" s="42"/>
      <c r="SEZ272" s="42"/>
      <c r="SFA272" s="125"/>
      <c r="SFB272" s="44"/>
      <c r="SFC272" s="44"/>
      <c r="SFD272" s="41"/>
      <c r="SFE272" s="42"/>
      <c r="SFF272" s="42"/>
      <c r="SFG272" s="125"/>
      <c r="SFH272" s="44"/>
      <c r="SFI272" s="44"/>
      <c r="SFJ272" s="41"/>
      <c r="SFK272" s="42"/>
      <c r="SFL272" s="42"/>
      <c r="SFM272" s="125"/>
      <c r="SFN272" s="44"/>
      <c r="SFO272" s="44"/>
      <c r="SFP272" s="41"/>
      <c r="SFQ272" s="42"/>
      <c r="SFR272" s="42"/>
      <c r="SFS272" s="125"/>
      <c r="SFT272" s="44"/>
      <c r="SFU272" s="44"/>
      <c r="SFV272" s="41"/>
      <c r="SFW272" s="42"/>
      <c r="SFX272" s="42"/>
      <c r="SFY272" s="125"/>
      <c r="SFZ272" s="44"/>
      <c r="SGA272" s="44"/>
      <c r="SGB272" s="41"/>
      <c r="SGC272" s="42"/>
      <c r="SGD272" s="42"/>
      <c r="SGE272" s="125"/>
      <c r="SGF272" s="44"/>
      <c r="SGG272" s="44"/>
      <c r="SGH272" s="41"/>
      <c r="SGI272" s="42"/>
      <c r="SGJ272" s="42"/>
      <c r="SGK272" s="125"/>
      <c r="SGL272" s="44"/>
      <c r="SGM272" s="44"/>
      <c r="SGN272" s="41"/>
      <c r="SGO272" s="42"/>
      <c r="SGP272" s="42"/>
      <c r="SGQ272" s="125"/>
      <c r="SGR272" s="44"/>
      <c r="SGS272" s="44"/>
      <c r="SGT272" s="41"/>
      <c r="SGU272" s="42"/>
      <c r="SGV272" s="42"/>
      <c r="SGW272" s="125"/>
      <c r="SGX272" s="44"/>
      <c r="SGY272" s="44"/>
      <c r="SGZ272" s="41"/>
      <c r="SHA272" s="42"/>
      <c r="SHB272" s="42"/>
      <c r="SHC272" s="125"/>
      <c r="SHD272" s="44"/>
      <c r="SHE272" s="44"/>
      <c r="SHF272" s="41"/>
      <c r="SHG272" s="42"/>
      <c r="SHH272" s="42"/>
      <c r="SHI272" s="125"/>
      <c r="SHJ272" s="44"/>
      <c r="SHK272" s="44"/>
      <c r="SHL272" s="41"/>
      <c r="SHM272" s="42"/>
      <c r="SHN272" s="42"/>
      <c r="SHO272" s="125"/>
      <c r="SHP272" s="44"/>
      <c r="SHQ272" s="44"/>
      <c r="SHR272" s="41"/>
      <c r="SHS272" s="42"/>
      <c r="SHT272" s="42"/>
      <c r="SHU272" s="125"/>
      <c r="SHV272" s="44"/>
      <c r="SHW272" s="44"/>
      <c r="SHX272" s="41"/>
      <c r="SHY272" s="42"/>
      <c r="SHZ272" s="42"/>
      <c r="SIA272" s="125"/>
      <c r="SIB272" s="44"/>
      <c r="SIC272" s="44"/>
      <c r="SID272" s="41"/>
      <c r="SIE272" s="42"/>
      <c r="SIF272" s="42"/>
      <c r="SIG272" s="125"/>
      <c r="SIH272" s="44"/>
      <c r="SII272" s="44"/>
      <c r="SIJ272" s="41"/>
      <c r="SIK272" s="42"/>
      <c r="SIL272" s="42"/>
      <c r="SIM272" s="125"/>
      <c r="SIN272" s="44"/>
      <c r="SIO272" s="44"/>
      <c r="SIP272" s="41"/>
      <c r="SIQ272" s="42"/>
      <c r="SIR272" s="42"/>
      <c r="SIS272" s="125"/>
      <c r="SIT272" s="44"/>
      <c r="SIU272" s="44"/>
      <c r="SIV272" s="41"/>
      <c r="SIW272" s="42"/>
      <c r="SIX272" s="42"/>
      <c r="SIY272" s="125"/>
      <c r="SIZ272" s="44"/>
      <c r="SJA272" s="44"/>
      <c r="SJB272" s="41"/>
      <c r="SJC272" s="42"/>
      <c r="SJD272" s="42"/>
      <c r="SJE272" s="125"/>
      <c r="SJF272" s="44"/>
      <c r="SJG272" s="44"/>
      <c r="SJH272" s="41"/>
      <c r="SJI272" s="42"/>
      <c r="SJJ272" s="42"/>
      <c r="SJK272" s="125"/>
      <c r="SJL272" s="44"/>
      <c r="SJM272" s="44"/>
      <c r="SJN272" s="41"/>
      <c r="SJO272" s="42"/>
      <c r="SJP272" s="42"/>
      <c r="SJQ272" s="125"/>
      <c r="SJR272" s="44"/>
      <c r="SJS272" s="44"/>
      <c r="SJT272" s="41"/>
      <c r="SJU272" s="42"/>
      <c r="SJV272" s="42"/>
      <c r="SJW272" s="125"/>
      <c r="SJX272" s="44"/>
      <c r="SJY272" s="44"/>
      <c r="SJZ272" s="41"/>
      <c r="SKA272" s="42"/>
      <c r="SKB272" s="42"/>
      <c r="SKC272" s="125"/>
      <c r="SKD272" s="44"/>
      <c r="SKE272" s="44"/>
      <c r="SKF272" s="41"/>
      <c r="SKG272" s="42"/>
      <c r="SKH272" s="42"/>
      <c r="SKI272" s="125"/>
      <c r="SKJ272" s="44"/>
      <c r="SKK272" s="44"/>
      <c r="SKL272" s="41"/>
      <c r="SKM272" s="42"/>
      <c r="SKN272" s="42"/>
      <c r="SKO272" s="125"/>
      <c r="SKP272" s="44"/>
      <c r="SKQ272" s="44"/>
      <c r="SKR272" s="41"/>
      <c r="SKS272" s="42"/>
      <c r="SKT272" s="42"/>
      <c r="SKU272" s="125"/>
      <c r="SKV272" s="44"/>
      <c r="SKW272" s="44"/>
      <c r="SKX272" s="41"/>
      <c r="SKY272" s="42"/>
      <c r="SKZ272" s="42"/>
      <c r="SLA272" s="125"/>
      <c r="SLB272" s="44"/>
      <c r="SLC272" s="44"/>
      <c r="SLD272" s="41"/>
      <c r="SLE272" s="42"/>
      <c r="SLF272" s="42"/>
      <c r="SLG272" s="125"/>
      <c r="SLH272" s="44"/>
      <c r="SLI272" s="44"/>
      <c r="SLJ272" s="41"/>
      <c r="SLK272" s="42"/>
      <c r="SLL272" s="42"/>
      <c r="SLM272" s="125"/>
      <c r="SLN272" s="44"/>
      <c r="SLO272" s="44"/>
      <c r="SLP272" s="41"/>
      <c r="SLQ272" s="42"/>
      <c r="SLR272" s="42"/>
      <c r="SLS272" s="125"/>
      <c r="SLT272" s="44"/>
      <c r="SLU272" s="44"/>
      <c r="SLV272" s="41"/>
      <c r="SLW272" s="42"/>
      <c r="SLX272" s="42"/>
      <c r="SLY272" s="125"/>
      <c r="SLZ272" s="44"/>
      <c r="SMA272" s="44"/>
      <c r="SMB272" s="41"/>
      <c r="SMC272" s="42"/>
      <c r="SMD272" s="42"/>
      <c r="SME272" s="125"/>
      <c r="SMF272" s="44"/>
      <c r="SMG272" s="44"/>
      <c r="SMH272" s="41"/>
      <c r="SMI272" s="42"/>
      <c r="SMJ272" s="42"/>
      <c r="SMK272" s="125"/>
      <c r="SML272" s="44"/>
      <c r="SMM272" s="44"/>
      <c r="SMN272" s="41"/>
      <c r="SMO272" s="42"/>
      <c r="SMP272" s="42"/>
      <c r="SMQ272" s="125"/>
      <c r="SMR272" s="44"/>
      <c r="SMS272" s="44"/>
      <c r="SMT272" s="41"/>
      <c r="SMU272" s="42"/>
      <c r="SMV272" s="42"/>
      <c r="SMW272" s="125"/>
      <c r="SMX272" s="44"/>
      <c r="SMY272" s="44"/>
      <c r="SMZ272" s="41"/>
      <c r="SNA272" s="42"/>
      <c r="SNB272" s="42"/>
      <c r="SNC272" s="125"/>
      <c r="SND272" s="44"/>
      <c r="SNE272" s="44"/>
      <c r="SNF272" s="41"/>
      <c r="SNG272" s="42"/>
      <c r="SNH272" s="42"/>
      <c r="SNI272" s="125"/>
      <c r="SNJ272" s="44"/>
      <c r="SNK272" s="44"/>
      <c r="SNL272" s="41"/>
      <c r="SNM272" s="42"/>
      <c r="SNN272" s="42"/>
      <c r="SNO272" s="125"/>
      <c r="SNP272" s="44"/>
      <c r="SNQ272" s="44"/>
      <c r="SNR272" s="41"/>
      <c r="SNS272" s="42"/>
      <c r="SNT272" s="42"/>
      <c r="SNU272" s="125"/>
      <c r="SNV272" s="44"/>
      <c r="SNW272" s="44"/>
      <c r="SNX272" s="41"/>
      <c r="SNY272" s="42"/>
      <c r="SNZ272" s="42"/>
      <c r="SOA272" s="125"/>
      <c r="SOB272" s="44"/>
      <c r="SOC272" s="44"/>
      <c r="SOD272" s="41"/>
      <c r="SOE272" s="42"/>
      <c r="SOF272" s="42"/>
      <c r="SOG272" s="125"/>
      <c r="SOH272" s="44"/>
      <c r="SOI272" s="44"/>
      <c r="SOJ272" s="41"/>
      <c r="SOK272" s="42"/>
      <c r="SOL272" s="42"/>
      <c r="SOM272" s="125"/>
      <c r="SON272" s="44"/>
      <c r="SOO272" s="44"/>
      <c r="SOP272" s="41"/>
      <c r="SOQ272" s="42"/>
      <c r="SOR272" s="42"/>
      <c r="SOS272" s="125"/>
      <c r="SOT272" s="44"/>
      <c r="SOU272" s="44"/>
      <c r="SOV272" s="41"/>
      <c r="SOW272" s="42"/>
      <c r="SOX272" s="42"/>
      <c r="SOY272" s="125"/>
      <c r="SOZ272" s="44"/>
      <c r="SPA272" s="44"/>
      <c r="SPB272" s="41"/>
      <c r="SPC272" s="42"/>
      <c r="SPD272" s="42"/>
      <c r="SPE272" s="125"/>
      <c r="SPF272" s="44"/>
      <c r="SPG272" s="44"/>
      <c r="SPH272" s="41"/>
      <c r="SPI272" s="42"/>
      <c r="SPJ272" s="42"/>
      <c r="SPK272" s="125"/>
      <c r="SPL272" s="44"/>
      <c r="SPM272" s="44"/>
      <c r="SPN272" s="41"/>
      <c r="SPO272" s="42"/>
      <c r="SPP272" s="42"/>
      <c r="SPQ272" s="125"/>
      <c r="SPR272" s="44"/>
      <c r="SPS272" s="44"/>
      <c r="SPT272" s="41"/>
      <c r="SPU272" s="42"/>
      <c r="SPV272" s="42"/>
      <c r="SPW272" s="125"/>
      <c r="SPX272" s="44"/>
      <c r="SPY272" s="44"/>
      <c r="SPZ272" s="41"/>
      <c r="SQA272" s="42"/>
      <c r="SQB272" s="42"/>
      <c r="SQC272" s="125"/>
      <c r="SQD272" s="44"/>
      <c r="SQE272" s="44"/>
      <c r="SQF272" s="41"/>
      <c r="SQG272" s="42"/>
      <c r="SQH272" s="42"/>
      <c r="SQI272" s="125"/>
      <c r="SQJ272" s="44"/>
      <c r="SQK272" s="44"/>
      <c r="SQL272" s="41"/>
      <c r="SQM272" s="42"/>
      <c r="SQN272" s="42"/>
      <c r="SQO272" s="125"/>
      <c r="SQP272" s="44"/>
      <c r="SQQ272" s="44"/>
      <c r="SQR272" s="41"/>
      <c r="SQS272" s="42"/>
      <c r="SQT272" s="42"/>
      <c r="SQU272" s="125"/>
      <c r="SQV272" s="44"/>
      <c r="SQW272" s="44"/>
      <c r="SQX272" s="41"/>
      <c r="SQY272" s="42"/>
      <c r="SQZ272" s="42"/>
      <c r="SRA272" s="125"/>
      <c r="SRB272" s="44"/>
      <c r="SRC272" s="44"/>
      <c r="SRD272" s="41"/>
      <c r="SRE272" s="42"/>
      <c r="SRF272" s="42"/>
      <c r="SRG272" s="125"/>
      <c r="SRH272" s="44"/>
      <c r="SRI272" s="44"/>
      <c r="SRJ272" s="41"/>
      <c r="SRK272" s="42"/>
      <c r="SRL272" s="42"/>
      <c r="SRM272" s="125"/>
      <c r="SRN272" s="44"/>
      <c r="SRO272" s="44"/>
      <c r="SRP272" s="41"/>
      <c r="SRQ272" s="42"/>
      <c r="SRR272" s="42"/>
      <c r="SRS272" s="125"/>
      <c r="SRT272" s="44"/>
      <c r="SRU272" s="44"/>
      <c r="SRV272" s="41"/>
      <c r="SRW272" s="42"/>
      <c r="SRX272" s="42"/>
      <c r="SRY272" s="125"/>
      <c r="SRZ272" s="44"/>
      <c r="SSA272" s="44"/>
      <c r="SSB272" s="41"/>
      <c r="SSC272" s="42"/>
      <c r="SSD272" s="42"/>
      <c r="SSE272" s="125"/>
      <c r="SSF272" s="44"/>
      <c r="SSG272" s="44"/>
      <c r="SSH272" s="41"/>
      <c r="SSI272" s="42"/>
      <c r="SSJ272" s="42"/>
      <c r="SSK272" s="125"/>
      <c r="SSL272" s="44"/>
      <c r="SSM272" s="44"/>
      <c r="SSN272" s="41"/>
      <c r="SSO272" s="42"/>
      <c r="SSP272" s="42"/>
      <c r="SSQ272" s="125"/>
      <c r="SSR272" s="44"/>
      <c r="SSS272" s="44"/>
      <c r="SST272" s="41"/>
      <c r="SSU272" s="42"/>
      <c r="SSV272" s="42"/>
      <c r="SSW272" s="125"/>
      <c r="SSX272" s="44"/>
      <c r="SSY272" s="44"/>
      <c r="SSZ272" s="41"/>
      <c r="STA272" s="42"/>
      <c r="STB272" s="42"/>
      <c r="STC272" s="125"/>
      <c r="STD272" s="44"/>
      <c r="STE272" s="44"/>
      <c r="STF272" s="41"/>
      <c r="STG272" s="42"/>
      <c r="STH272" s="42"/>
      <c r="STI272" s="125"/>
      <c r="STJ272" s="44"/>
      <c r="STK272" s="44"/>
      <c r="STL272" s="41"/>
      <c r="STM272" s="42"/>
      <c r="STN272" s="42"/>
      <c r="STO272" s="125"/>
      <c r="STP272" s="44"/>
      <c r="STQ272" s="44"/>
      <c r="STR272" s="41"/>
      <c r="STS272" s="42"/>
      <c r="STT272" s="42"/>
      <c r="STU272" s="125"/>
      <c r="STV272" s="44"/>
      <c r="STW272" s="44"/>
      <c r="STX272" s="41"/>
      <c r="STY272" s="42"/>
      <c r="STZ272" s="42"/>
      <c r="SUA272" s="125"/>
      <c r="SUB272" s="44"/>
      <c r="SUC272" s="44"/>
      <c r="SUD272" s="41"/>
      <c r="SUE272" s="42"/>
      <c r="SUF272" s="42"/>
      <c r="SUG272" s="125"/>
      <c r="SUH272" s="44"/>
      <c r="SUI272" s="44"/>
      <c r="SUJ272" s="41"/>
      <c r="SUK272" s="42"/>
      <c r="SUL272" s="42"/>
      <c r="SUM272" s="125"/>
      <c r="SUN272" s="44"/>
      <c r="SUO272" s="44"/>
      <c r="SUP272" s="41"/>
      <c r="SUQ272" s="42"/>
      <c r="SUR272" s="42"/>
      <c r="SUS272" s="125"/>
      <c r="SUT272" s="44"/>
      <c r="SUU272" s="44"/>
      <c r="SUV272" s="41"/>
      <c r="SUW272" s="42"/>
      <c r="SUX272" s="42"/>
      <c r="SUY272" s="125"/>
      <c r="SUZ272" s="44"/>
      <c r="SVA272" s="44"/>
      <c r="SVB272" s="41"/>
      <c r="SVC272" s="42"/>
      <c r="SVD272" s="42"/>
      <c r="SVE272" s="125"/>
      <c r="SVF272" s="44"/>
      <c r="SVG272" s="44"/>
      <c r="SVH272" s="41"/>
      <c r="SVI272" s="42"/>
      <c r="SVJ272" s="42"/>
      <c r="SVK272" s="125"/>
      <c r="SVL272" s="44"/>
      <c r="SVM272" s="44"/>
      <c r="SVN272" s="41"/>
      <c r="SVO272" s="42"/>
      <c r="SVP272" s="42"/>
      <c r="SVQ272" s="125"/>
      <c r="SVR272" s="44"/>
      <c r="SVS272" s="44"/>
      <c r="SVT272" s="41"/>
      <c r="SVU272" s="42"/>
      <c r="SVV272" s="42"/>
      <c r="SVW272" s="125"/>
      <c r="SVX272" s="44"/>
      <c r="SVY272" s="44"/>
      <c r="SVZ272" s="41"/>
      <c r="SWA272" s="42"/>
      <c r="SWB272" s="42"/>
      <c r="SWC272" s="125"/>
      <c r="SWD272" s="44"/>
      <c r="SWE272" s="44"/>
      <c r="SWF272" s="41"/>
      <c r="SWG272" s="42"/>
      <c r="SWH272" s="42"/>
      <c r="SWI272" s="125"/>
      <c r="SWJ272" s="44"/>
      <c r="SWK272" s="44"/>
      <c r="SWL272" s="41"/>
      <c r="SWM272" s="42"/>
      <c r="SWN272" s="42"/>
      <c r="SWO272" s="125"/>
      <c r="SWP272" s="44"/>
      <c r="SWQ272" s="44"/>
      <c r="SWR272" s="41"/>
      <c r="SWS272" s="42"/>
      <c r="SWT272" s="42"/>
      <c r="SWU272" s="125"/>
      <c r="SWV272" s="44"/>
      <c r="SWW272" s="44"/>
      <c r="SWX272" s="41"/>
      <c r="SWY272" s="42"/>
      <c r="SWZ272" s="42"/>
      <c r="SXA272" s="125"/>
      <c r="SXB272" s="44"/>
      <c r="SXC272" s="44"/>
      <c r="SXD272" s="41"/>
      <c r="SXE272" s="42"/>
      <c r="SXF272" s="42"/>
      <c r="SXG272" s="125"/>
      <c r="SXH272" s="44"/>
      <c r="SXI272" s="44"/>
      <c r="SXJ272" s="41"/>
      <c r="SXK272" s="42"/>
      <c r="SXL272" s="42"/>
      <c r="SXM272" s="125"/>
      <c r="SXN272" s="44"/>
      <c r="SXO272" s="44"/>
      <c r="SXP272" s="41"/>
      <c r="SXQ272" s="42"/>
      <c r="SXR272" s="42"/>
      <c r="SXS272" s="125"/>
      <c r="SXT272" s="44"/>
      <c r="SXU272" s="44"/>
      <c r="SXV272" s="41"/>
      <c r="SXW272" s="42"/>
      <c r="SXX272" s="42"/>
      <c r="SXY272" s="125"/>
      <c r="SXZ272" s="44"/>
      <c r="SYA272" s="44"/>
      <c r="SYB272" s="41"/>
      <c r="SYC272" s="42"/>
      <c r="SYD272" s="42"/>
      <c r="SYE272" s="125"/>
      <c r="SYF272" s="44"/>
      <c r="SYG272" s="44"/>
      <c r="SYH272" s="41"/>
      <c r="SYI272" s="42"/>
      <c r="SYJ272" s="42"/>
      <c r="SYK272" s="125"/>
      <c r="SYL272" s="44"/>
      <c r="SYM272" s="44"/>
      <c r="SYN272" s="41"/>
      <c r="SYO272" s="42"/>
      <c r="SYP272" s="42"/>
      <c r="SYQ272" s="125"/>
      <c r="SYR272" s="44"/>
      <c r="SYS272" s="44"/>
      <c r="SYT272" s="41"/>
      <c r="SYU272" s="42"/>
      <c r="SYV272" s="42"/>
      <c r="SYW272" s="125"/>
      <c r="SYX272" s="44"/>
      <c r="SYY272" s="44"/>
      <c r="SYZ272" s="41"/>
      <c r="SZA272" s="42"/>
      <c r="SZB272" s="42"/>
      <c r="SZC272" s="125"/>
      <c r="SZD272" s="44"/>
      <c r="SZE272" s="44"/>
      <c r="SZF272" s="41"/>
      <c r="SZG272" s="42"/>
      <c r="SZH272" s="42"/>
      <c r="SZI272" s="125"/>
      <c r="SZJ272" s="44"/>
      <c r="SZK272" s="44"/>
      <c r="SZL272" s="41"/>
      <c r="SZM272" s="42"/>
      <c r="SZN272" s="42"/>
      <c r="SZO272" s="125"/>
      <c r="SZP272" s="44"/>
      <c r="SZQ272" s="44"/>
      <c r="SZR272" s="41"/>
      <c r="SZS272" s="42"/>
      <c r="SZT272" s="42"/>
      <c r="SZU272" s="125"/>
      <c r="SZV272" s="44"/>
      <c r="SZW272" s="44"/>
      <c r="SZX272" s="41"/>
      <c r="SZY272" s="42"/>
      <c r="SZZ272" s="42"/>
      <c r="TAA272" s="125"/>
      <c r="TAB272" s="44"/>
      <c r="TAC272" s="44"/>
      <c r="TAD272" s="41"/>
      <c r="TAE272" s="42"/>
      <c r="TAF272" s="42"/>
      <c r="TAG272" s="125"/>
      <c r="TAH272" s="44"/>
      <c r="TAI272" s="44"/>
      <c r="TAJ272" s="41"/>
      <c r="TAK272" s="42"/>
      <c r="TAL272" s="42"/>
      <c r="TAM272" s="125"/>
      <c r="TAN272" s="44"/>
      <c r="TAO272" s="44"/>
      <c r="TAP272" s="41"/>
      <c r="TAQ272" s="42"/>
      <c r="TAR272" s="42"/>
      <c r="TAS272" s="125"/>
      <c r="TAT272" s="44"/>
      <c r="TAU272" s="44"/>
      <c r="TAV272" s="41"/>
      <c r="TAW272" s="42"/>
      <c r="TAX272" s="42"/>
      <c r="TAY272" s="125"/>
      <c r="TAZ272" s="44"/>
      <c r="TBA272" s="44"/>
      <c r="TBB272" s="41"/>
      <c r="TBC272" s="42"/>
      <c r="TBD272" s="42"/>
      <c r="TBE272" s="125"/>
      <c r="TBF272" s="44"/>
      <c r="TBG272" s="44"/>
      <c r="TBH272" s="41"/>
      <c r="TBI272" s="42"/>
      <c r="TBJ272" s="42"/>
      <c r="TBK272" s="125"/>
      <c r="TBL272" s="44"/>
      <c r="TBM272" s="44"/>
      <c r="TBN272" s="41"/>
      <c r="TBO272" s="42"/>
      <c r="TBP272" s="42"/>
      <c r="TBQ272" s="125"/>
      <c r="TBR272" s="44"/>
      <c r="TBS272" s="44"/>
      <c r="TBT272" s="41"/>
      <c r="TBU272" s="42"/>
      <c r="TBV272" s="42"/>
      <c r="TBW272" s="125"/>
      <c r="TBX272" s="44"/>
      <c r="TBY272" s="44"/>
      <c r="TBZ272" s="41"/>
      <c r="TCA272" s="42"/>
      <c r="TCB272" s="42"/>
      <c r="TCC272" s="125"/>
      <c r="TCD272" s="44"/>
      <c r="TCE272" s="44"/>
      <c r="TCF272" s="41"/>
      <c r="TCG272" s="42"/>
      <c r="TCH272" s="42"/>
      <c r="TCI272" s="125"/>
      <c r="TCJ272" s="44"/>
      <c r="TCK272" s="44"/>
      <c r="TCL272" s="41"/>
      <c r="TCM272" s="42"/>
      <c r="TCN272" s="42"/>
      <c r="TCO272" s="125"/>
      <c r="TCP272" s="44"/>
      <c r="TCQ272" s="44"/>
      <c r="TCR272" s="41"/>
      <c r="TCS272" s="42"/>
      <c r="TCT272" s="42"/>
      <c r="TCU272" s="125"/>
      <c r="TCV272" s="44"/>
      <c r="TCW272" s="44"/>
      <c r="TCX272" s="41"/>
      <c r="TCY272" s="42"/>
      <c r="TCZ272" s="42"/>
      <c r="TDA272" s="125"/>
      <c r="TDB272" s="44"/>
      <c r="TDC272" s="44"/>
      <c r="TDD272" s="41"/>
      <c r="TDE272" s="42"/>
      <c r="TDF272" s="42"/>
      <c r="TDG272" s="125"/>
      <c r="TDH272" s="44"/>
      <c r="TDI272" s="44"/>
      <c r="TDJ272" s="41"/>
      <c r="TDK272" s="42"/>
      <c r="TDL272" s="42"/>
      <c r="TDM272" s="125"/>
      <c r="TDN272" s="44"/>
      <c r="TDO272" s="44"/>
      <c r="TDP272" s="41"/>
      <c r="TDQ272" s="42"/>
      <c r="TDR272" s="42"/>
      <c r="TDS272" s="125"/>
      <c r="TDT272" s="44"/>
      <c r="TDU272" s="44"/>
      <c r="TDV272" s="41"/>
      <c r="TDW272" s="42"/>
      <c r="TDX272" s="42"/>
      <c r="TDY272" s="125"/>
      <c r="TDZ272" s="44"/>
      <c r="TEA272" s="44"/>
      <c r="TEB272" s="41"/>
      <c r="TEC272" s="42"/>
      <c r="TED272" s="42"/>
      <c r="TEE272" s="125"/>
      <c r="TEF272" s="44"/>
      <c r="TEG272" s="44"/>
      <c r="TEH272" s="41"/>
      <c r="TEI272" s="42"/>
      <c r="TEJ272" s="42"/>
      <c r="TEK272" s="125"/>
      <c r="TEL272" s="44"/>
      <c r="TEM272" s="44"/>
      <c r="TEN272" s="41"/>
      <c r="TEO272" s="42"/>
      <c r="TEP272" s="42"/>
      <c r="TEQ272" s="125"/>
      <c r="TER272" s="44"/>
      <c r="TES272" s="44"/>
      <c r="TET272" s="41"/>
      <c r="TEU272" s="42"/>
      <c r="TEV272" s="42"/>
      <c r="TEW272" s="125"/>
      <c r="TEX272" s="44"/>
      <c r="TEY272" s="44"/>
      <c r="TEZ272" s="41"/>
      <c r="TFA272" s="42"/>
      <c r="TFB272" s="42"/>
      <c r="TFC272" s="125"/>
      <c r="TFD272" s="44"/>
      <c r="TFE272" s="44"/>
      <c r="TFF272" s="41"/>
      <c r="TFG272" s="42"/>
      <c r="TFH272" s="42"/>
      <c r="TFI272" s="125"/>
      <c r="TFJ272" s="44"/>
      <c r="TFK272" s="44"/>
      <c r="TFL272" s="41"/>
      <c r="TFM272" s="42"/>
      <c r="TFN272" s="42"/>
      <c r="TFO272" s="125"/>
      <c r="TFP272" s="44"/>
      <c r="TFQ272" s="44"/>
      <c r="TFR272" s="41"/>
      <c r="TFS272" s="42"/>
      <c r="TFT272" s="42"/>
      <c r="TFU272" s="125"/>
      <c r="TFV272" s="44"/>
      <c r="TFW272" s="44"/>
      <c r="TFX272" s="41"/>
      <c r="TFY272" s="42"/>
      <c r="TFZ272" s="42"/>
      <c r="TGA272" s="125"/>
      <c r="TGB272" s="44"/>
      <c r="TGC272" s="44"/>
      <c r="TGD272" s="41"/>
      <c r="TGE272" s="42"/>
      <c r="TGF272" s="42"/>
      <c r="TGG272" s="125"/>
      <c r="TGH272" s="44"/>
      <c r="TGI272" s="44"/>
      <c r="TGJ272" s="41"/>
      <c r="TGK272" s="42"/>
      <c r="TGL272" s="42"/>
      <c r="TGM272" s="125"/>
      <c r="TGN272" s="44"/>
      <c r="TGO272" s="44"/>
      <c r="TGP272" s="41"/>
      <c r="TGQ272" s="42"/>
      <c r="TGR272" s="42"/>
      <c r="TGS272" s="125"/>
      <c r="TGT272" s="44"/>
      <c r="TGU272" s="44"/>
      <c r="TGV272" s="41"/>
      <c r="TGW272" s="42"/>
      <c r="TGX272" s="42"/>
      <c r="TGY272" s="125"/>
      <c r="TGZ272" s="44"/>
      <c r="THA272" s="44"/>
      <c r="THB272" s="41"/>
      <c r="THC272" s="42"/>
      <c r="THD272" s="42"/>
      <c r="THE272" s="125"/>
      <c r="THF272" s="44"/>
      <c r="THG272" s="44"/>
      <c r="THH272" s="41"/>
      <c r="THI272" s="42"/>
      <c r="THJ272" s="42"/>
      <c r="THK272" s="125"/>
      <c r="THL272" s="44"/>
      <c r="THM272" s="44"/>
      <c r="THN272" s="41"/>
      <c r="THO272" s="42"/>
      <c r="THP272" s="42"/>
      <c r="THQ272" s="125"/>
      <c r="THR272" s="44"/>
      <c r="THS272" s="44"/>
      <c r="THT272" s="41"/>
      <c r="THU272" s="42"/>
      <c r="THV272" s="42"/>
      <c r="THW272" s="125"/>
      <c r="THX272" s="44"/>
      <c r="THY272" s="44"/>
      <c r="THZ272" s="41"/>
      <c r="TIA272" s="42"/>
      <c r="TIB272" s="42"/>
      <c r="TIC272" s="125"/>
      <c r="TID272" s="44"/>
      <c r="TIE272" s="44"/>
      <c r="TIF272" s="41"/>
      <c r="TIG272" s="42"/>
      <c r="TIH272" s="42"/>
      <c r="TII272" s="125"/>
      <c r="TIJ272" s="44"/>
      <c r="TIK272" s="44"/>
      <c r="TIL272" s="41"/>
      <c r="TIM272" s="42"/>
      <c r="TIN272" s="42"/>
      <c r="TIO272" s="125"/>
      <c r="TIP272" s="44"/>
      <c r="TIQ272" s="44"/>
      <c r="TIR272" s="41"/>
      <c r="TIS272" s="42"/>
      <c r="TIT272" s="42"/>
      <c r="TIU272" s="125"/>
      <c r="TIV272" s="44"/>
      <c r="TIW272" s="44"/>
      <c r="TIX272" s="41"/>
      <c r="TIY272" s="42"/>
      <c r="TIZ272" s="42"/>
      <c r="TJA272" s="125"/>
      <c r="TJB272" s="44"/>
      <c r="TJC272" s="44"/>
      <c r="TJD272" s="41"/>
      <c r="TJE272" s="42"/>
      <c r="TJF272" s="42"/>
      <c r="TJG272" s="125"/>
      <c r="TJH272" s="44"/>
      <c r="TJI272" s="44"/>
      <c r="TJJ272" s="41"/>
      <c r="TJK272" s="42"/>
      <c r="TJL272" s="42"/>
      <c r="TJM272" s="125"/>
      <c r="TJN272" s="44"/>
      <c r="TJO272" s="44"/>
      <c r="TJP272" s="41"/>
      <c r="TJQ272" s="42"/>
      <c r="TJR272" s="42"/>
      <c r="TJS272" s="125"/>
      <c r="TJT272" s="44"/>
      <c r="TJU272" s="44"/>
      <c r="TJV272" s="41"/>
      <c r="TJW272" s="42"/>
      <c r="TJX272" s="42"/>
      <c r="TJY272" s="125"/>
      <c r="TJZ272" s="44"/>
      <c r="TKA272" s="44"/>
      <c r="TKB272" s="41"/>
      <c r="TKC272" s="42"/>
      <c r="TKD272" s="42"/>
      <c r="TKE272" s="125"/>
      <c r="TKF272" s="44"/>
      <c r="TKG272" s="44"/>
      <c r="TKH272" s="41"/>
      <c r="TKI272" s="42"/>
      <c r="TKJ272" s="42"/>
      <c r="TKK272" s="125"/>
      <c r="TKL272" s="44"/>
      <c r="TKM272" s="44"/>
      <c r="TKN272" s="41"/>
      <c r="TKO272" s="42"/>
      <c r="TKP272" s="42"/>
      <c r="TKQ272" s="125"/>
      <c r="TKR272" s="44"/>
      <c r="TKS272" s="44"/>
      <c r="TKT272" s="41"/>
      <c r="TKU272" s="42"/>
      <c r="TKV272" s="42"/>
      <c r="TKW272" s="125"/>
      <c r="TKX272" s="44"/>
      <c r="TKY272" s="44"/>
      <c r="TKZ272" s="41"/>
      <c r="TLA272" s="42"/>
      <c r="TLB272" s="42"/>
      <c r="TLC272" s="125"/>
      <c r="TLD272" s="44"/>
      <c r="TLE272" s="44"/>
      <c r="TLF272" s="41"/>
      <c r="TLG272" s="42"/>
      <c r="TLH272" s="42"/>
      <c r="TLI272" s="125"/>
      <c r="TLJ272" s="44"/>
      <c r="TLK272" s="44"/>
      <c r="TLL272" s="41"/>
      <c r="TLM272" s="42"/>
      <c r="TLN272" s="42"/>
      <c r="TLO272" s="125"/>
      <c r="TLP272" s="44"/>
      <c r="TLQ272" s="44"/>
      <c r="TLR272" s="41"/>
      <c r="TLS272" s="42"/>
      <c r="TLT272" s="42"/>
      <c r="TLU272" s="125"/>
      <c r="TLV272" s="44"/>
      <c r="TLW272" s="44"/>
      <c r="TLX272" s="41"/>
      <c r="TLY272" s="42"/>
      <c r="TLZ272" s="42"/>
      <c r="TMA272" s="125"/>
      <c r="TMB272" s="44"/>
      <c r="TMC272" s="44"/>
      <c r="TMD272" s="41"/>
      <c r="TME272" s="42"/>
      <c r="TMF272" s="42"/>
      <c r="TMG272" s="125"/>
      <c r="TMH272" s="44"/>
      <c r="TMI272" s="44"/>
      <c r="TMJ272" s="41"/>
      <c r="TMK272" s="42"/>
      <c r="TML272" s="42"/>
      <c r="TMM272" s="125"/>
      <c r="TMN272" s="44"/>
      <c r="TMO272" s="44"/>
      <c r="TMP272" s="41"/>
      <c r="TMQ272" s="42"/>
      <c r="TMR272" s="42"/>
      <c r="TMS272" s="125"/>
      <c r="TMT272" s="44"/>
      <c r="TMU272" s="44"/>
      <c r="TMV272" s="41"/>
      <c r="TMW272" s="42"/>
      <c r="TMX272" s="42"/>
      <c r="TMY272" s="125"/>
      <c r="TMZ272" s="44"/>
      <c r="TNA272" s="44"/>
      <c r="TNB272" s="41"/>
      <c r="TNC272" s="42"/>
      <c r="TND272" s="42"/>
      <c r="TNE272" s="125"/>
      <c r="TNF272" s="44"/>
      <c r="TNG272" s="44"/>
      <c r="TNH272" s="41"/>
      <c r="TNI272" s="42"/>
      <c r="TNJ272" s="42"/>
      <c r="TNK272" s="125"/>
      <c r="TNL272" s="44"/>
      <c r="TNM272" s="44"/>
      <c r="TNN272" s="41"/>
      <c r="TNO272" s="42"/>
      <c r="TNP272" s="42"/>
      <c r="TNQ272" s="125"/>
      <c r="TNR272" s="44"/>
      <c r="TNS272" s="44"/>
      <c r="TNT272" s="41"/>
      <c r="TNU272" s="42"/>
      <c r="TNV272" s="42"/>
      <c r="TNW272" s="125"/>
      <c r="TNX272" s="44"/>
      <c r="TNY272" s="44"/>
      <c r="TNZ272" s="41"/>
      <c r="TOA272" s="42"/>
      <c r="TOB272" s="42"/>
      <c r="TOC272" s="125"/>
      <c r="TOD272" s="44"/>
      <c r="TOE272" s="44"/>
      <c r="TOF272" s="41"/>
      <c r="TOG272" s="42"/>
      <c r="TOH272" s="42"/>
      <c r="TOI272" s="125"/>
      <c r="TOJ272" s="44"/>
      <c r="TOK272" s="44"/>
      <c r="TOL272" s="41"/>
      <c r="TOM272" s="42"/>
      <c r="TON272" s="42"/>
      <c r="TOO272" s="125"/>
      <c r="TOP272" s="44"/>
      <c r="TOQ272" s="44"/>
      <c r="TOR272" s="41"/>
      <c r="TOS272" s="42"/>
      <c r="TOT272" s="42"/>
      <c r="TOU272" s="125"/>
      <c r="TOV272" s="44"/>
      <c r="TOW272" s="44"/>
      <c r="TOX272" s="41"/>
      <c r="TOY272" s="42"/>
      <c r="TOZ272" s="42"/>
      <c r="TPA272" s="125"/>
      <c r="TPB272" s="44"/>
      <c r="TPC272" s="44"/>
      <c r="TPD272" s="41"/>
      <c r="TPE272" s="42"/>
      <c r="TPF272" s="42"/>
      <c r="TPG272" s="125"/>
      <c r="TPH272" s="44"/>
      <c r="TPI272" s="44"/>
      <c r="TPJ272" s="41"/>
      <c r="TPK272" s="42"/>
      <c r="TPL272" s="42"/>
      <c r="TPM272" s="125"/>
      <c r="TPN272" s="44"/>
      <c r="TPO272" s="44"/>
      <c r="TPP272" s="41"/>
      <c r="TPQ272" s="42"/>
      <c r="TPR272" s="42"/>
      <c r="TPS272" s="125"/>
      <c r="TPT272" s="44"/>
      <c r="TPU272" s="44"/>
      <c r="TPV272" s="41"/>
      <c r="TPW272" s="42"/>
      <c r="TPX272" s="42"/>
      <c r="TPY272" s="125"/>
      <c r="TPZ272" s="44"/>
      <c r="TQA272" s="44"/>
      <c r="TQB272" s="41"/>
      <c r="TQC272" s="42"/>
      <c r="TQD272" s="42"/>
      <c r="TQE272" s="125"/>
      <c r="TQF272" s="44"/>
      <c r="TQG272" s="44"/>
      <c r="TQH272" s="41"/>
      <c r="TQI272" s="42"/>
      <c r="TQJ272" s="42"/>
      <c r="TQK272" s="125"/>
      <c r="TQL272" s="44"/>
      <c r="TQM272" s="44"/>
      <c r="TQN272" s="41"/>
      <c r="TQO272" s="42"/>
      <c r="TQP272" s="42"/>
      <c r="TQQ272" s="125"/>
      <c r="TQR272" s="44"/>
      <c r="TQS272" s="44"/>
      <c r="TQT272" s="41"/>
      <c r="TQU272" s="42"/>
      <c r="TQV272" s="42"/>
      <c r="TQW272" s="125"/>
      <c r="TQX272" s="44"/>
      <c r="TQY272" s="44"/>
      <c r="TQZ272" s="41"/>
      <c r="TRA272" s="42"/>
      <c r="TRB272" s="42"/>
      <c r="TRC272" s="125"/>
      <c r="TRD272" s="44"/>
      <c r="TRE272" s="44"/>
      <c r="TRF272" s="41"/>
      <c r="TRG272" s="42"/>
      <c r="TRH272" s="42"/>
      <c r="TRI272" s="125"/>
      <c r="TRJ272" s="44"/>
      <c r="TRK272" s="44"/>
      <c r="TRL272" s="41"/>
      <c r="TRM272" s="42"/>
      <c r="TRN272" s="42"/>
      <c r="TRO272" s="125"/>
      <c r="TRP272" s="44"/>
      <c r="TRQ272" s="44"/>
      <c r="TRR272" s="41"/>
      <c r="TRS272" s="42"/>
      <c r="TRT272" s="42"/>
      <c r="TRU272" s="125"/>
      <c r="TRV272" s="44"/>
      <c r="TRW272" s="44"/>
      <c r="TRX272" s="41"/>
      <c r="TRY272" s="42"/>
      <c r="TRZ272" s="42"/>
      <c r="TSA272" s="125"/>
      <c r="TSB272" s="44"/>
      <c r="TSC272" s="44"/>
      <c r="TSD272" s="41"/>
      <c r="TSE272" s="42"/>
      <c r="TSF272" s="42"/>
      <c r="TSG272" s="125"/>
      <c r="TSH272" s="44"/>
      <c r="TSI272" s="44"/>
      <c r="TSJ272" s="41"/>
      <c r="TSK272" s="42"/>
      <c r="TSL272" s="42"/>
      <c r="TSM272" s="125"/>
      <c r="TSN272" s="44"/>
      <c r="TSO272" s="44"/>
      <c r="TSP272" s="41"/>
      <c r="TSQ272" s="42"/>
      <c r="TSR272" s="42"/>
      <c r="TSS272" s="125"/>
      <c r="TST272" s="44"/>
      <c r="TSU272" s="44"/>
      <c r="TSV272" s="41"/>
      <c r="TSW272" s="42"/>
      <c r="TSX272" s="42"/>
      <c r="TSY272" s="125"/>
      <c r="TSZ272" s="44"/>
      <c r="TTA272" s="44"/>
      <c r="TTB272" s="41"/>
      <c r="TTC272" s="42"/>
      <c r="TTD272" s="42"/>
      <c r="TTE272" s="125"/>
      <c r="TTF272" s="44"/>
      <c r="TTG272" s="44"/>
      <c r="TTH272" s="41"/>
      <c r="TTI272" s="42"/>
      <c r="TTJ272" s="42"/>
      <c r="TTK272" s="125"/>
      <c r="TTL272" s="44"/>
      <c r="TTM272" s="44"/>
      <c r="TTN272" s="41"/>
      <c r="TTO272" s="42"/>
      <c r="TTP272" s="42"/>
      <c r="TTQ272" s="125"/>
      <c r="TTR272" s="44"/>
      <c r="TTS272" s="44"/>
      <c r="TTT272" s="41"/>
      <c r="TTU272" s="42"/>
      <c r="TTV272" s="42"/>
      <c r="TTW272" s="125"/>
      <c r="TTX272" s="44"/>
      <c r="TTY272" s="44"/>
      <c r="TTZ272" s="41"/>
      <c r="TUA272" s="42"/>
      <c r="TUB272" s="42"/>
      <c r="TUC272" s="125"/>
      <c r="TUD272" s="44"/>
      <c r="TUE272" s="44"/>
      <c r="TUF272" s="41"/>
      <c r="TUG272" s="42"/>
      <c r="TUH272" s="42"/>
      <c r="TUI272" s="125"/>
      <c r="TUJ272" s="44"/>
      <c r="TUK272" s="44"/>
      <c r="TUL272" s="41"/>
      <c r="TUM272" s="42"/>
      <c r="TUN272" s="42"/>
      <c r="TUO272" s="125"/>
      <c r="TUP272" s="44"/>
      <c r="TUQ272" s="44"/>
      <c r="TUR272" s="41"/>
      <c r="TUS272" s="42"/>
      <c r="TUT272" s="42"/>
      <c r="TUU272" s="125"/>
      <c r="TUV272" s="44"/>
      <c r="TUW272" s="44"/>
      <c r="TUX272" s="41"/>
      <c r="TUY272" s="42"/>
      <c r="TUZ272" s="42"/>
      <c r="TVA272" s="125"/>
      <c r="TVB272" s="44"/>
      <c r="TVC272" s="44"/>
      <c r="TVD272" s="41"/>
      <c r="TVE272" s="42"/>
      <c r="TVF272" s="42"/>
      <c r="TVG272" s="125"/>
      <c r="TVH272" s="44"/>
      <c r="TVI272" s="44"/>
      <c r="TVJ272" s="41"/>
      <c r="TVK272" s="42"/>
      <c r="TVL272" s="42"/>
      <c r="TVM272" s="125"/>
      <c r="TVN272" s="44"/>
      <c r="TVO272" s="44"/>
      <c r="TVP272" s="41"/>
      <c r="TVQ272" s="42"/>
      <c r="TVR272" s="42"/>
      <c r="TVS272" s="125"/>
      <c r="TVT272" s="44"/>
      <c r="TVU272" s="44"/>
      <c r="TVV272" s="41"/>
      <c r="TVW272" s="42"/>
      <c r="TVX272" s="42"/>
      <c r="TVY272" s="125"/>
      <c r="TVZ272" s="44"/>
      <c r="TWA272" s="44"/>
      <c r="TWB272" s="41"/>
      <c r="TWC272" s="42"/>
      <c r="TWD272" s="42"/>
      <c r="TWE272" s="125"/>
      <c r="TWF272" s="44"/>
      <c r="TWG272" s="44"/>
      <c r="TWH272" s="41"/>
      <c r="TWI272" s="42"/>
      <c r="TWJ272" s="42"/>
      <c r="TWK272" s="125"/>
      <c r="TWL272" s="44"/>
      <c r="TWM272" s="44"/>
      <c r="TWN272" s="41"/>
      <c r="TWO272" s="42"/>
      <c r="TWP272" s="42"/>
      <c r="TWQ272" s="125"/>
      <c r="TWR272" s="44"/>
      <c r="TWS272" s="44"/>
      <c r="TWT272" s="41"/>
      <c r="TWU272" s="42"/>
      <c r="TWV272" s="42"/>
      <c r="TWW272" s="125"/>
      <c r="TWX272" s="44"/>
      <c r="TWY272" s="44"/>
      <c r="TWZ272" s="41"/>
      <c r="TXA272" s="42"/>
      <c r="TXB272" s="42"/>
      <c r="TXC272" s="125"/>
      <c r="TXD272" s="44"/>
      <c r="TXE272" s="44"/>
      <c r="TXF272" s="41"/>
      <c r="TXG272" s="42"/>
      <c r="TXH272" s="42"/>
      <c r="TXI272" s="125"/>
      <c r="TXJ272" s="44"/>
      <c r="TXK272" s="44"/>
      <c r="TXL272" s="41"/>
      <c r="TXM272" s="42"/>
      <c r="TXN272" s="42"/>
      <c r="TXO272" s="125"/>
      <c r="TXP272" s="44"/>
      <c r="TXQ272" s="44"/>
      <c r="TXR272" s="41"/>
      <c r="TXS272" s="42"/>
      <c r="TXT272" s="42"/>
      <c r="TXU272" s="125"/>
      <c r="TXV272" s="44"/>
      <c r="TXW272" s="44"/>
      <c r="TXX272" s="41"/>
      <c r="TXY272" s="42"/>
      <c r="TXZ272" s="42"/>
      <c r="TYA272" s="125"/>
      <c r="TYB272" s="44"/>
      <c r="TYC272" s="44"/>
      <c r="TYD272" s="41"/>
      <c r="TYE272" s="42"/>
      <c r="TYF272" s="42"/>
      <c r="TYG272" s="125"/>
      <c r="TYH272" s="44"/>
      <c r="TYI272" s="44"/>
      <c r="TYJ272" s="41"/>
      <c r="TYK272" s="42"/>
      <c r="TYL272" s="42"/>
      <c r="TYM272" s="125"/>
      <c r="TYN272" s="44"/>
      <c r="TYO272" s="44"/>
      <c r="TYP272" s="41"/>
      <c r="TYQ272" s="42"/>
      <c r="TYR272" s="42"/>
      <c r="TYS272" s="125"/>
      <c r="TYT272" s="44"/>
      <c r="TYU272" s="44"/>
      <c r="TYV272" s="41"/>
      <c r="TYW272" s="42"/>
      <c r="TYX272" s="42"/>
      <c r="TYY272" s="125"/>
      <c r="TYZ272" s="44"/>
      <c r="TZA272" s="44"/>
      <c r="TZB272" s="41"/>
      <c r="TZC272" s="42"/>
      <c r="TZD272" s="42"/>
      <c r="TZE272" s="125"/>
      <c r="TZF272" s="44"/>
      <c r="TZG272" s="44"/>
      <c r="TZH272" s="41"/>
      <c r="TZI272" s="42"/>
      <c r="TZJ272" s="42"/>
      <c r="TZK272" s="125"/>
      <c r="TZL272" s="44"/>
      <c r="TZM272" s="44"/>
      <c r="TZN272" s="41"/>
      <c r="TZO272" s="42"/>
      <c r="TZP272" s="42"/>
      <c r="TZQ272" s="125"/>
      <c r="TZR272" s="44"/>
      <c r="TZS272" s="44"/>
      <c r="TZT272" s="41"/>
      <c r="TZU272" s="42"/>
      <c r="TZV272" s="42"/>
      <c r="TZW272" s="125"/>
      <c r="TZX272" s="44"/>
      <c r="TZY272" s="44"/>
      <c r="TZZ272" s="41"/>
      <c r="UAA272" s="42"/>
      <c r="UAB272" s="42"/>
      <c r="UAC272" s="125"/>
      <c r="UAD272" s="44"/>
      <c r="UAE272" s="44"/>
      <c r="UAF272" s="41"/>
      <c r="UAG272" s="42"/>
      <c r="UAH272" s="42"/>
      <c r="UAI272" s="125"/>
      <c r="UAJ272" s="44"/>
      <c r="UAK272" s="44"/>
      <c r="UAL272" s="41"/>
      <c r="UAM272" s="42"/>
      <c r="UAN272" s="42"/>
      <c r="UAO272" s="125"/>
      <c r="UAP272" s="44"/>
      <c r="UAQ272" s="44"/>
      <c r="UAR272" s="41"/>
      <c r="UAS272" s="42"/>
      <c r="UAT272" s="42"/>
      <c r="UAU272" s="125"/>
      <c r="UAV272" s="44"/>
      <c r="UAW272" s="44"/>
      <c r="UAX272" s="41"/>
      <c r="UAY272" s="42"/>
      <c r="UAZ272" s="42"/>
      <c r="UBA272" s="125"/>
      <c r="UBB272" s="44"/>
      <c r="UBC272" s="44"/>
      <c r="UBD272" s="41"/>
      <c r="UBE272" s="42"/>
      <c r="UBF272" s="42"/>
      <c r="UBG272" s="125"/>
      <c r="UBH272" s="44"/>
      <c r="UBI272" s="44"/>
      <c r="UBJ272" s="41"/>
      <c r="UBK272" s="42"/>
      <c r="UBL272" s="42"/>
      <c r="UBM272" s="125"/>
      <c r="UBN272" s="44"/>
      <c r="UBO272" s="44"/>
      <c r="UBP272" s="41"/>
      <c r="UBQ272" s="42"/>
      <c r="UBR272" s="42"/>
      <c r="UBS272" s="125"/>
      <c r="UBT272" s="44"/>
      <c r="UBU272" s="44"/>
      <c r="UBV272" s="41"/>
      <c r="UBW272" s="42"/>
      <c r="UBX272" s="42"/>
      <c r="UBY272" s="125"/>
      <c r="UBZ272" s="44"/>
      <c r="UCA272" s="44"/>
      <c r="UCB272" s="41"/>
      <c r="UCC272" s="42"/>
      <c r="UCD272" s="42"/>
      <c r="UCE272" s="125"/>
      <c r="UCF272" s="44"/>
      <c r="UCG272" s="44"/>
      <c r="UCH272" s="41"/>
      <c r="UCI272" s="42"/>
      <c r="UCJ272" s="42"/>
      <c r="UCK272" s="125"/>
      <c r="UCL272" s="44"/>
      <c r="UCM272" s="44"/>
      <c r="UCN272" s="41"/>
      <c r="UCO272" s="42"/>
      <c r="UCP272" s="42"/>
      <c r="UCQ272" s="125"/>
      <c r="UCR272" s="44"/>
      <c r="UCS272" s="44"/>
      <c r="UCT272" s="41"/>
      <c r="UCU272" s="42"/>
      <c r="UCV272" s="42"/>
      <c r="UCW272" s="125"/>
      <c r="UCX272" s="44"/>
      <c r="UCY272" s="44"/>
      <c r="UCZ272" s="41"/>
      <c r="UDA272" s="42"/>
      <c r="UDB272" s="42"/>
      <c r="UDC272" s="125"/>
      <c r="UDD272" s="44"/>
      <c r="UDE272" s="44"/>
      <c r="UDF272" s="41"/>
      <c r="UDG272" s="42"/>
      <c r="UDH272" s="42"/>
      <c r="UDI272" s="125"/>
      <c r="UDJ272" s="44"/>
      <c r="UDK272" s="44"/>
      <c r="UDL272" s="41"/>
      <c r="UDM272" s="42"/>
      <c r="UDN272" s="42"/>
      <c r="UDO272" s="125"/>
      <c r="UDP272" s="44"/>
      <c r="UDQ272" s="44"/>
      <c r="UDR272" s="41"/>
      <c r="UDS272" s="42"/>
      <c r="UDT272" s="42"/>
      <c r="UDU272" s="125"/>
      <c r="UDV272" s="44"/>
      <c r="UDW272" s="44"/>
      <c r="UDX272" s="41"/>
      <c r="UDY272" s="42"/>
      <c r="UDZ272" s="42"/>
      <c r="UEA272" s="125"/>
      <c r="UEB272" s="44"/>
      <c r="UEC272" s="44"/>
      <c r="UED272" s="41"/>
      <c r="UEE272" s="42"/>
      <c r="UEF272" s="42"/>
      <c r="UEG272" s="125"/>
      <c r="UEH272" s="44"/>
      <c r="UEI272" s="44"/>
      <c r="UEJ272" s="41"/>
      <c r="UEK272" s="42"/>
      <c r="UEL272" s="42"/>
      <c r="UEM272" s="125"/>
      <c r="UEN272" s="44"/>
      <c r="UEO272" s="44"/>
      <c r="UEP272" s="41"/>
      <c r="UEQ272" s="42"/>
      <c r="UER272" s="42"/>
      <c r="UES272" s="125"/>
      <c r="UET272" s="44"/>
      <c r="UEU272" s="44"/>
      <c r="UEV272" s="41"/>
      <c r="UEW272" s="42"/>
      <c r="UEX272" s="42"/>
      <c r="UEY272" s="125"/>
      <c r="UEZ272" s="44"/>
      <c r="UFA272" s="44"/>
      <c r="UFB272" s="41"/>
      <c r="UFC272" s="42"/>
      <c r="UFD272" s="42"/>
      <c r="UFE272" s="125"/>
      <c r="UFF272" s="44"/>
      <c r="UFG272" s="44"/>
      <c r="UFH272" s="41"/>
      <c r="UFI272" s="42"/>
      <c r="UFJ272" s="42"/>
      <c r="UFK272" s="125"/>
      <c r="UFL272" s="44"/>
      <c r="UFM272" s="44"/>
      <c r="UFN272" s="41"/>
      <c r="UFO272" s="42"/>
      <c r="UFP272" s="42"/>
      <c r="UFQ272" s="125"/>
      <c r="UFR272" s="44"/>
      <c r="UFS272" s="44"/>
      <c r="UFT272" s="41"/>
      <c r="UFU272" s="42"/>
      <c r="UFV272" s="42"/>
      <c r="UFW272" s="125"/>
      <c r="UFX272" s="44"/>
      <c r="UFY272" s="44"/>
      <c r="UFZ272" s="41"/>
      <c r="UGA272" s="42"/>
      <c r="UGB272" s="42"/>
      <c r="UGC272" s="125"/>
      <c r="UGD272" s="44"/>
      <c r="UGE272" s="44"/>
      <c r="UGF272" s="41"/>
      <c r="UGG272" s="42"/>
      <c r="UGH272" s="42"/>
      <c r="UGI272" s="125"/>
      <c r="UGJ272" s="44"/>
      <c r="UGK272" s="44"/>
      <c r="UGL272" s="41"/>
      <c r="UGM272" s="42"/>
      <c r="UGN272" s="42"/>
      <c r="UGO272" s="125"/>
      <c r="UGP272" s="44"/>
      <c r="UGQ272" s="44"/>
      <c r="UGR272" s="41"/>
      <c r="UGS272" s="42"/>
      <c r="UGT272" s="42"/>
      <c r="UGU272" s="125"/>
      <c r="UGV272" s="44"/>
      <c r="UGW272" s="44"/>
      <c r="UGX272" s="41"/>
      <c r="UGY272" s="42"/>
      <c r="UGZ272" s="42"/>
      <c r="UHA272" s="125"/>
      <c r="UHB272" s="44"/>
      <c r="UHC272" s="44"/>
      <c r="UHD272" s="41"/>
      <c r="UHE272" s="42"/>
      <c r="UHF272" s="42"/>
      <c r="UHG272" s="125"/>
      <c r="UHH272" s="44"/>
      <c r="UHI272" s="44"/>
      <c r="UHJ272" s="41"/>
      <c r="UHK272" s="42"/>
      <c r="UHL272" s="42"/>
      <c r="UHM272" s="125"/>
      <c r="UHN272" s="44"/>
      <c r="UHO272" s="44"/>
      <c r="UHP272" s="41"/>
      <c r="UHQ272" s="42"/>
      <c r="UHR272" s="42"/>
      <c r="UHS272" s="125"/>
      <c r="UHT272" s="44"/>
      <c r="UHU272" s="44"/>
      <c r="UHV272" s="41"/>
      <c r="UHW272" s="42"/>
      <c r="UHX272" s="42"/>
      <c r="UHY272" s="125"/>
      <c r="UHZ272" s="44"/>
      <c r="UIA272" s="44"/>
      <c r="UIB272" s="41"/>
      <c r="UIC272" s="42"/>
      <c r="UID272" s="42"/>
      <c r="UIE272" s="125"/>
      <c r="UIF272" s="44"/>
      <c r="UIG272" s="44"/>
      <c r="UIH272" s="41"/>
      <c r="UII272" s="42"/>
      <c r="UIJ272" s="42"/>
      <c r="UIK272" s="125"/>
      <c r="UIL272" s="44"/>
      <c r="UIM272" s="44"/>
      <c r="UIN272" s="41"/>
      <c r="UIO272" s="42"/>
      <c r="UIP272" s="42"/>
      <c r="UIQ272" s="125"/>
      <c r="UIR272" s="44"/>
      <c r="UIS272" s="44"/>
      <c r="UIT272" s="41"/>
      <c r="UIU272" s="42"/>
      <c r="UIV272" s="42"/>
      <c r="UIW272" s="125"/>
      <c r="UIX272" s="44"/>
      <c r="UIY272" s="44"/>
      <c r="UIZ272" s="41"/>
      <c r="UJA272" s="42"/>
      <c r="UJB272" s="42"/>
      <c r="UJC272" s="125"/>
      <c r="UJD272" s="44"/>
      <c r="UJE272" s="44"/>
      <c r="UJF272" s="41"/>
      <c r="UJG272" s="42"/>
      <c r="UJH272" s="42"/>
      <c r="UJI272" s="125"/>
      <c r="UJJ272" s="44"/>
      <c r="UJK272" s="44"/>
      <c r="UJL272" s="41"/>
      <c r="UJM272" s="42"/>
      <c r="UJN272" s="42"/>
      <c r="UJO272" s="125"/>
      <c r="UJP272" s="44"/>
      <c r="UJQ272" s="44"/>
      <c r="UJR272" s="41"/>
      <c r="UJS272" s="42"/>
      <c r="UJT272" s="42"/>
      <c r="UJU272" s="125"/>
      <c r="UJV272" s="44"/>
      <c r="UJW272" s="44"/>
      <c r="UJX272" s="41"/>
      <c r="UJY272" s="42"/>
      <c r="UJZ272" s="42"/>
      <c r="UKA272" s="125"/>
      <c r="UKB272" s="44"/>
      <c r="UKC272" s="44"/>
      <c r="UKD272" s="41"/>
      <c r="UKE272" s="42"/>
      <c r="UKF272" s="42"/>
      <c r="UKG272" s="125"/>
      <c r="UKH272" s="44"/>
      <c r="UKI272" s="44"/>
      <c r="UKJ272" s="41"/>
      <c r="UKK272" s="42"/>
      <c r="UKL272" s="42"/>
      <c r="UKM272" s="125"/>
      <c r="UKN272" s="44"/>
      <c r="UKO272" s="44"/>
      <c r="UKP272" s="41"/>
      <c r="UKQ272" s="42"/>
      <c r="UKR272" s="42"/>
      <c r="UKS272" s="125"/>
      <c r="UKT272" s="44"/>
      <c r="UKU272" s="44"/>
      <c r="UKV272" s="41"/>
      <c r="UKW272" s="42"/>
      <c r="UKX272" s="42"/>
      <c r="UKY272" s="125"/>
      <c r="UKZ272" s="44"/>
      <c r="ULA272" s="44"/>
      <c r="ULB272" s="41"/>
      <c r="ULC272" s="42"/>
      <c r="ULD272" s="42"/>
      <c r="ULE272" s="125"/>
      <c r="ULF272" s="44"/>
      <c r="ULG272" s="44"/>
      <c r="ULH272" s="41"/>
      <c r="ULI272" s="42"/>
      <c r="ULJ272" s="42"/>
      <c r="ULK272" s="125"/>
      <c r="ULL272" s="44"/>
      <c r="ULM272" s="44"/>
      <c r="ULN272" s="41"/>
      <c r="ULO272" s="42"/>
      <c r="ULP272" s="42"/>
      <c r="ULQ272" s="125"/>
      <c r="ULR272" s="44"/>
      <c r="ULS272" s="44"/>
      <c r="ULT272" s="41"/>
      <c r="ULU272" s="42"/>
      <c r="ULV272" s="42"/>
      <c r="ULW272" s="125"/>
      <c r="ULX272" s="44"/>
      <c r="ULY272" s="44"/>
      <c r="ULZ272" s="41"/>
      <c r="UMA272" s="42"/>
      <c r="UMB272" s="42"/>
      <c r="UMC272" s="125"/>
      <c r="UMD272" s="44"/>
      <c r="UME272" s="44"/>
      <c r="UMF272" s="41"/>
      <c r="UMG272" s="42"/>
      <c r="UMH272" s="42"/>
      <c r="UMI272" s="125"/>
      <c r="UMJ272" s="44"/>
      <c r="UMK272" s="44"/>
      <c r="UML272" s="41"/>
      <c r="UMM272" s="42"/>
      <c r="UMN272" s="42"/>
      <c r="UMO272" s="125"/>
      <c r="UMP272" s="44"/>
      <c r="UMQ272" s="44"/>
      <c r="UMR272" s="41"/>
      <c r="UMS272" s="42"/>
      <c r="UMT272" s="42"/>
      <c r="UMU272" s="125"/>
      <c r="UMV272" s="44"/>
      <c r="UMW272" s="44"/>
      <c r="UMX272" s="41"/>
      <c r="UMY272" s="42"/>
      <c r="UMZ272" s="42"/>
      <c r="UNA272" s="125"/>
      <c r="UNB272" s="44"/>
      <c r="UNC272" s="44"/>
      <c r="UND272" s="41"/>
      <c r="UNE272" s="42"/>
      <c r="UNF272" s="42"/>
      <c r="UNG272" s="125"/>
      <c r="UNH272" s="44"/>
      <c r="UNI272" s="44"/>
      <c r="UNJ272" s="41"/>
      <c r="UNK272" s="42"/>
      <c r="UNL272" s="42"/>
      <c r="UNM272" s="125"/>
      <c r="UNN272" s="44"/>
      <c r="UNO272" s="44"/>
      <c r="UNP272" s="41"/>
      <c r="UNQ272" s="42"/>
      <c r="UNR272" s="42"/>
      <c r="UNS272" s="125"/>
      <c r="UNT272" s="44"/>
      <c r="UNU272" s="44"/>
      <c r="UNV272" s="41"/>
      <c r="UNW272" s="42"/>
      <c r="UNX272" s="42"/>
      <c r="UNY272" s="125"/>
      <c r="UNZ272" s="44"/>
      <c r="UOA272" s="44"/>
      <c r="UOB272" s="41"/>
      <c r="UOC272" s="42"/>
      <c r="UOD272" s="42"/>
      <c r="UOE272" s="125"/>
      <c r="UOF272" s="44"/>
      <c r="UOG272" s="44"/>
      <c r="UOH272" s="41"/>
      <c r="UOI272" s="42"/>
      <c r="UOJ272" s="42"/>
      <c r="UOK272" s="125"/>
      <c r="UOL272" s="44"/>
      <c r="UOM272" s="44"/>
      <c r="UON272" s="41"/>
      <c r="UOO272" s="42"/>
      <c r="UOP272" s="42"/>
      <c r="UOQ272" s="125"/>
      <c r="UOR272" s="44"/>
      <c r="UOS272" s="44"/>
      <c r="UOT272" s="41"/>
      <c r="UOU272" s="42"/>
      <c r="UOV272" s="42"/>
      <c r="UOW272" s="125"/>
      <c r="UOX272" s="44"/>
      <c r="UOY272" s="44"/>
      <c r="UOZ272" s="41"/>
      <c r="UPA272" s="42"/>
      <c r="UPB272" s="42"/>
      <c r="UPC272" s="125"/>
      <c r="UPD272" s="44"/>
      <c r="UPE272" s="44"/>
      <c r="UPF272" s="41"/>
      <c r="UPG272" s="42"/>
      <c r="UPH272" s="42"/>
      <c r="UPI272" s="125"/>
      <c r="UPJ272" s="44"/>
      <c r="UPK272" s="44"/>
      <c r="UPL272" s="41"/>
      <c r="UPM272" s="42"/>
      <c r="UPN272" s="42"/>
      <c r="UPO272" s="125"/>
      <c r="UPP272" s="44"/>
      <c r="UPQ272" s="44"/>
      <c r="UPR272" s="41"/>
      <c r="UPS272" s="42"/>
      <c r="UPT272" s="42"/>
      <c r="UPU272" s="125"/>
      <c r="UPV272" s="44"/>
      <c r="UPW272" s="44"/>
      <c r="UPX272" s="41"/>
      <c r="UPY272" s="42"/>
      <c r="UPZ272" s="42"/>
      <c r="UQA272" s="125"/>
      <c r="UQB272" s="44"/>
      <c r="UQC272" s="44"/>
      <c r="UQD272" s="41"/>
      <c r="UQE272" s="42"/>
      <c r="UQF272" s="42"/>
      <c r="UQG272" s="125"/>
      <c r="UQH272" s="44"/>
      <c r="UQI272" s="44"/>
      <c r="UQJ272" s="41"/>
      <c r="UQK272" s="42"/>
      <c r="UQL272" s="42"/>
      <c r="UQM272" s="125"/>
      <c r="UQN272" s="44"/>
      <c r="UQO272" s="44"/>
      <c r="UQP272" s="41"/>
      <c r="UQQ272" s="42"/>
      <c r="UQR272" s="42"/>
      <c r="UQS272" s="125"/>
      <c r="UQT272" s="44"/>
      <c r="UQU272" s="44"/>
      <c r="UQV272" s="41"/>
      <c r="UQW272" s="42"/>
      <c r="UQX272" s="42"/>
      <c r="UQY272" s="125"/>
      <c r="UQZ272" s="44"/>
      <c r="URA272" s="44"/>
      <c r="URB272" s="41"/>
      <c r="URC272" s="42"/>
      <c r="URD272" s="42"/>
      <c r="URE272" s="125"/>
      <c r="URF272" s="44"/>
      <c r="URG272" s="44"/>
      <c r="URH272" s="41"/>
      <c r="URI272" s="42"/>
      <c r="URJ272" s="42"/>
      <c r="URK272" s="125"/>
      <c r="URL272" s="44"/>
      <c r="URM272" s="44"/>
      <c r="URN272" s="41"/>
      <c r="URO272" s="42"/>
      <c r="URP272" s="42"/>
      <c r="URQ272" s="125"/>
      <c r="URR272" s="44"/>
      <c r="URS272" s="44"/>
      <c r="URT272" s="41"/>
      <c r="URU272" s="42"/>
      <c r="URV272" s="42"/>
      <c r="URW272" s="125"/>
      <c r="URX272" s="44"/>
      <c r="URY272" s="44"/>
      <c r="URZ272" s="41"/>
      <c r="USA272" s="42"/>
      <c r="USB272" s="42"/>
      <c r="USC272" s="125"/>
      <c r="USD272" s="44"/>
      <c r="USE272" s="44"/>
      <c r="USF272" s="41"/>
      <c r="USG272" s="42"/>
      <c r="USH272" s="42"/>
      <c r="USI272" s="125"/>
      <c r="USJ272" s="44"/>
      <c r="USK272" s="44"/>
      <c r="USL272" s="41"/>
      <c r="USM272" s="42"/>
      <c r="USN272" s="42"/>
      <c r="USO272" s="125"/>
      <c r="USP272" s="44"/>
      <c r="USQ272" s="44"/>
      <c r="USR272" s="41"/>
      <c r="USS272" s="42"/>
      <c r="UST272" s="42"/>
      <c r="USU272" s="125"/>
      <c r="USV272" s="44"/>
      <c r="USW272" s="44"/>
      <c r="USX272" s="41"/>
      <c r="USY272" s="42"/>
      <c r="USZ272" s="42"/>
      <c r="UTA272" s="125"/>
      <c r="UTB272" s="44"/>
      <c r="UTC272" s="44"/>
      <c r="UTD272" s="41"/>
      <c r="UTE272" s="42"/>
      <c r="UTF272" s="42"/>
      <c r="UTG272" s="125"/>
      <c r="UTH272" s="44"/>
      <c r="UTI272" s="44"/>
      <c r="UTJ272" s="41"/>
      <c r="UTK272" s="42"/>
      <c r="UTL272" s="42"/>
      <c r="UTM272" s="125"/>
      <c r="UTN272" s="44"/>
      <c r="UTO272" s="44"/>
      <c r="UTP272" s="41"/>
      <c r="UTQ272" s="42"/>
      <c r="UTR272" s="42"/>
      <c r="UTS272" s="125"/>
      <c r="UTT272" s="44"/>
      <c r="UTU272" s="44"/>
      <c r="UTV272" s="41"/>
      <c r="UTW272" s="42"/>
      <c r="UTX272" s="42"/>
      <c r="UTY272" s="125"/>
      <c r="UTZ272" s="44"/>
      <c r="UUA272" s="44"/>
      <c r="UUB272" s="41"/>
      <c r="UUC272" s="42"/>
      <c r="UUD272" s="42"/>
      <c r="UUE272" s="125"/>
      <c r="UUF272" s="44"/>
      <c r="UUG272" s="44"/>
      <c r="UUH272" s="41"/>
      <c r="UUI272" s="42"/>
      <c r="UUJ272" s="42"/>
      <c r="UUK272" s="125"/>
      <c r="UUL272" s="44"/>
      <c r="UUM272" s="44"/>
      <c r="UUN272" s="41"/>
      <c r="UUO272" s="42"/>
      <c r="UUP272" s="42"/>
      <c r="UUQ272" s="125"/>
      <c r="UUR272" s="44"/>
      <c r="UUS272" s="44"/>
      <c r="UUT272" s="41"/>
      <c r="UUU272" s="42"/>
      <c r="UUV272" s="42"/>
      <c r="UUW272" s="125"/>
      <c r="UUX272" s="44"/>
      <c r="UUY272" s="44"/>
      <c r="UUZ272" s="41"/>
      <c r="UVA272" s="42"/>
      <c r="UVB272" s="42"/>
      <c r="UVC272" s="125"/>
      <c r="UVD272" s="44"/>
      <c r="UVE272" s="44"/>
      <c r="UVF272" s="41"/>
      <c r="UVG272" s="42"/>
      <c r="UVH272" s="42"/>
      <c r="UVI272" s="125"/>
      <c r="UVJ272" s="44"/>
      <c r="UVK272" s="44"/>
      <c r="UVL272" s="41"/>
      <c r="UVM272" s="42"/>
      <c r="UVN272" s="42"/>
      <c r="UVO272" s="125"/>
      <c r="UVP272" s="44"/>
      <c r="UVQ272" s="44"/>
      <c r="UVR272" s="41"/>
      <c r="UVS272" s="42"/>
      <c r="UVT272" s="42"/>
      <c r="UVU272" s="125"/>
      <c r="UVV272" s="44"/>
      <c r="UVW272" s="44"/>
      <c r="UVX272" s="41"/>
      <c r="UVY272" s="42"/>
      <c r="UVZ272" s="42"/>
      <c r="UWA272" s="125"/>
      <c r="UWB272" s="44"/>
      <c r="UWC272" s="44"/>
      <c r="UWD272" s="41"/>
      <c r="UWE272" s="42"/>
      <c r="UWF272" s="42"/>
      <c r="UWG272" s="125"/>
      <c r="UWH272" s="44"/>
      <c r="UWI272" s="44"/>
      <c r="UWJ272" s="41"/>
      <c r="UWK272" s="42"/>
      <c r="UWL272" s="42"/>
      <c r="UWM272" s="125"/>
      <c r="UWN272" s="44"/>
      <c r="UWO272" s="44"/>
      <c r="UWP272" s="41"/>
      <c r="UWQ272" s="42"/>
      <c r="UWR272" s="42"/>
      <c r="UWS272" s="125"/>
      <c r="UWT272" s="44"/>
      <c r="UWU272" s="44"/>
      <c r="UWV272" s="41"/>
      <c r="UWW272" s="42"/>
      <c r="UWX272" s="42"/>
      <c r="UWY272" s="125"/>
      <c r="UWZ272" s="44"/>
      <c r="UXA272" s="44"/>
      <c r="UXB272" s="41"/>
      <c r="UXC272" s="42"/>
      <c r="UXD272" s="42"/>
      <c r="UXE272" s="125"/>
      <c r="UXF272" s="44"/>
      <c r="UXG272" s="44"/>
      <c r="UXH272" s="41"/>
      <c r="UXI272" s="42"/>
      <c r="UXJ272" s="42"/>
      <c r="UXK272" s="125"/>
      <c r="UXL272" s="44"/>
      <c r="UXM272" s="44"/>
      <c r="UXN272" s="41"/>
      <c r="UXO272" s="42"/>
      <c r="UXP272" s="42"/>
      <c r="UXQ272" s="125"/>
      <c r="UXR272" s="44"/>
      <c r="UXS272" s="44"/>
      <c r="UXT272" s="41"/>
      <c r="UXU272" s="42"/>
      <c r="UXV272" s="42"/>
      <c r="UXW272" s="125"/>
      <c r="UXX272" s="44"/>
      <c r="UXY272" s="44"/>
      <c r="UXZ272" s="41"/>
      <c r="UYA272" s="42"/>
      <c r="UYB272" s="42"/>
      <c r="UYC272" s="125"/>
      <c r="UYD272" s="44"/>
      <c r="UYE272" s="44"/>
      <c r="UYF272" s="41"/>
      <c r="UYG272" s="42"/>
      <c r="UYH272" s="42"/>
      <c r="UYI272" s="125"/>
      <c r="UYJ272" s="44"/>
      <c r="UYK272" s="44"/>
      <c r="UYL272" s="41"/>
      <c r="UYM272" s="42"/>
      <c r="UYN272" s="42"/>
      <c r="UYO272" s="125"/>
      <c r="UYP272" s="44"/>
      <c r="UYQ272" s="44"/>
      <c r="UYR272" s="41"/>
      <c r="UYS272" s="42"/>
      <c r="UYT272" s="42"/>
      <c r="UYU272" s="125"/>
      <c r="UYV272" s="44"/>
      <c r="UYW272" s="44"/>
      <c r="UYX272" s="41"/>
      <c r="UYY272" s="42"/>
      <c r="UYZ272" s="42"/>
      <c r="UZA272" s="125"/>
      <c r="UZB272" s="44"/>
      <c r="UZC272" s="44"/>
      <c r="UZD272" s="41"/>
      <c r="UZE272" s="42"/>
      <c r="UZF272" s="42"/>
      <c r="UZG272" s="125"/>
      <c r="UZH272" s="44"/>
      <c r="UZI272" s="44"/>
      <c r="UZJ272" s="41"/>
      <c r="UZK272" s="42"/>
      <c r="UZL272" s="42"/>
      <c r="UZM272" s="125"/>
      <c r="UZN272" s="44"/>
      <c r="UZO272" s="44"/>
      <c r="UZP272" s="41"/>
      <c r="UZQ272" s="42"/>
      <c r="UZR272" s="42"/>
      <c r="UZS272" s="125"/>
      <c r="UZT272" s="44"/>
      <c r="UZU272" s="44"/>
      <c r="UZV272" s="41"/>
      <c r="UZW272" s="42"/>
      <c r="UZX272" s="42"/>
      <c r="UZY272" s="125"/>
      <c r="UZZ272" s="44"/>
      <c r="VAA272" s="44"/>
      <c r="VAB272" s="41"/>
      <c r="VAC272" s="42"/>
      <c r="VAD272" s="42"/>
      <c r="VAE272" s="125"/>
      <c r="VAF272" s="44"/>
      <c r="VAG272" s="44"/>
      <c r="VAH272" s="41"/>
      <c r="VAI272" s="42"/>
      <c r="VAJ272" s="42"/>
      <c r="VAK272" s="125"/>
      <c r="VAL272" s="44"/>
      <c r="VAM272" s="44"/>
      <c r="VAN272" s="41"/>
      <c r="VAO272" s="42"/>
      <c r="VAP272" s="42"/>
      <c r="VAQ272" s="125"/>
      <c r="VAR272" s="44"/>
      <c r="VAS272" s="44"/>
      <c r="VAT272" s="41"/>
      <c r="VAU272" s="42"/>
      <c r="VAV272" s="42"/>
      <c r="VAW272" s="125"/>
      <c r="VAX272" s="44"/>
      <c r="VAY272" s="44"/>
      <c r="VAZ272" s="41"/>
      <c r="VBA272" s="42"/>
      <c r="VBB272" s="42"/>
      <c r="VBC272" s="125"/>
      <c r="VBD272" s="44"/>
      <c r="VBE272" s="44"/>
      <c r="VBF272" s="41"/>
      <c r="VBG272" s="42"/>
      <c r="VBH272" s="42"/>
      <c r="VBI272" s="125"/>
      <c r="VBJ272" s="44"/>
      <c r="VBK272" s="44"/>
      <c r="VBL272" s="41"/>
      <c r="VBM272" s="42"/>
      <c r="VBN272" s="42"/>
      <c r="VBO272" s="125"/>
      <c r="VBP272" s="44"/>
      <c r="VBQ272" s="44"/>
      <c r="VBR272" s="41"/>
      <c r="VBS272" s="42"/>
      <c r="VBT272" s="42"/>
      <c r="VBU272" s="125"/>
      <c r="VBV272" s="44"/>
      <c r="VBW272" s="44"/>
      <c r="VBX272" s="41"/>
      <c r="VBY272" s="42"/>
      <c r="VBZ272" s="42"/>
      <c r="VCA272" s="125"/>
      <c r="VCB272" s="44"/>
      <c r="VCC272" s="44"/>
      <c r="VCD272" s="41"/>
      <c r="VCE272" s="42"/>
      <c r="VCF272" s="42"/>
      <c r="VCG272" s="125"/>
      <c r="VCH272" s="44"/>
      <c r="VCI272" s="44"/>
      <c r="VCJ272" s="41"/>
      <c r="VCK272" s="42"/>
      <c r="VCL272" s="42"/>
      <c r="VCM272" s="125"/>
      <c r="VCN272" s="44"/>
      <c r="VCO272" s="44"/>
      <c r="VCP272" s="41"/>
      <c r="VCQ272" s="42"/>
      <c r="VCR272" s="42"/>
      <c r="VCS272" s="125"/>
      <c r="VCT272" s="44"/>
      <c r="VCU272" s="44"/>
      <c r="VCV272" s="41"/>
      <c r="VCW272" s="42"/>
      <c r="VCX272" s="42"/>
      <c r="VCY272" s="125"/>
      <c r="VCZ272" s="44"/>
      <c r="VDA272" s="44"/>
      <c r="VDB272" s="41"/>
      <c r="VDC272" s="42"/>
      <c r="VDD272" s="42"/>
      <c r="VDE272" s="125"/>
      <c r="VDF272" s="44"/>
      <c r="VDG272" s="44"/>
      <c r="VDH272" s="41"/>
      <c r="VDI272" s="42"/>
      <c r="VDJ272" s="42"/>
      <c r="VDK272" s="125"/>
      <c r="VDL272" s="44"/>
      <c r="VDM272" s="44"/>
      <c r="VDN272" s="41"/>
      <c r="VDO272" s="42"/>
      <c r="VDP272" s="42"/>
      <c r="VDQ272" s="125"/>
      <c r="VDR272" s="44"/>
      <c r="VDS272" s="44"/>
      <c r="VDT272" s="41"/>
      <c r="VDU272" s="42"/>
      <c r="VDV272" s="42"/>
      <c r="VDW272" s="125"/>
      <c r="VDX272" s="44"/>
      <c r="VDY272" s="44"/>
      <c r="VDZ272" s="41"/>
      <c r="VEA272" s="42"/>
      <c r="VEB272" s="42"/>
      <c r="VEC272" s="125"/>
      <c r="VED272" s="44"/>
      <c r="VEE272" s="44"/>
      <c r="VEF272" s="41"/>
      <c r="VEG272" s="42"/>
      <c r="VEH272" s="42"/>
      <c r="VEI272" s="125"/>
      <c r="VEJ272" s="44"/>
      <c r="VEK272" s="44"/>
      <c r="VEL272" s="41"/>
      <c r="VEM272" s="42"/>
      <c r="VEN272" s="42"/>
      <c r="VEO272" s="125"/>
      <c r="VEP272" s="44"/>
      <c r="VEQ272" s="44"/>
      <c r="VER272" s="41"/>
      <c r="VES272" s="42"/>
      <c r="VET272" s="42"/>
      <c r="VEU272" s="125"/>
      <c r="VEV272" s="44"/>
      <c r="VEW272" s="44"/>
      <c r="VEX272" s="41"/>
      <c r="VEY272" s="42"/>
      <c r="VEZ272" s="42"/>
      <c r="VFA272" s="125"/>
      <c r="VFB272" s="44"/>
      <c r="VFC272" s="44"/>
      <c r="VFD272" s="41"/>
      <c r="VFE272" s="42"/>
      <c r="VFF272" s="42"/>
      <c r="VFG272" s="125"/>
      <c r="VFH272" s="44"/>
      <c r="VFI272" s="44"/>
      <c r="VFJ272" s="41"/>
      <c r="VFK272" s="42"/>
      <c r="VFL272" s="42"/>
      <c r="VFM272" s="125"/>
      <c r="VFN272" s="44"/>
      <c r="VFO272" s="44"/>
      <c r="VFP272" s="41"/>
      <c r="VFQ272" s="42"/>
      <c r="VFR272" s="42"/>
      <c r="VFS272" s="125"/>
      <c r="VFT272" s="44"/>
      <c r="VFU272" s="44"/>
      <c r="VFV272" s="41"/>
      <c r="VFW272" s="42"/>
      <c r="VFX272" s="42"/>
      <c r="VFY272" s="125"/>
      <c r="VFZ272" s="44"/>
      <c r="VGA272" s="44"/>
      <c r="VGB272" s="41"/>
      <c r="VGC272" s="42"/>
      <c r="VGD272" s="42"/>
      <c r="VGE272" s="125"/>
      <c r="VGF272" s="44"/>
      <c r="VGG272" s="44"/>
      <c r="VGH272" s="41"/>
      <c r="VGI272" s="42"/>
      <c r="VGJ272" s="42"/>
      <c r="VGK272" s="125"/>
      <c r="VGL272" s="44"/>
      <c r="VGM272" s="44"/>
      <c r="VGN272" s="41"/>
      <c r="VGO272" s="42"/>
      <c r="VGP272" s="42"/>
      <c r="VGQ272" s="125"/>
      <c r="VGR272" s="44"/>
      <c r="VGS272" s="44"/>
      <c r="VGT272" s="41"/>
      <c r="VGU272" s="42"/>
      <c r="VGV272" s="42"/>
      <c r="VGW272" s="125"/>
      <c r="VGX272" s="44"/>
      <c r="VGY272" s="44"/>
      <c r="VGZ272" s="41"/>
      <c r="VHA272" s="42"/>
      <c r="VHB272" s="42"/>
      <c r="VHC272" s="125"/>
      <c r="VHD272" s="44"/>
      <c r="VHE272" s="44"/>
      <c r="VHF272" s="41"/>
      <c r="VHG272" s="42"/>
      <c r="VHH272" s="42"/>
      <c r="VHI272" s="125"/>
      <c r="VHJ272" s="44"/>
      <c r="VHK272" s="44"/>
      <c r="VHL272" s="41"/>
      <c r="VHM272" s="42"/>
      <c r="VHN272" s="42"/>
      <c r="VHO272" s="125"/>
      <c r="VHP272" s="44"/>
      <c r="VHQ272" s="44"/>
      <c r="VHR272" s="41"/>
      <c r="VHS272" s="42"/>
      <c r="VHT272" s="42"/>
      <c r="VHU272" s="125"/>
      <c r="VHV272" s="44"/>
      <c r="VHW272" s="44"/>
      <c r="VHX272" s="41"/>
      <c r="VHY272" s="42"/>
      <c r="VHZ272" s="42"/>
      <c r="VIA272" s="125"/>
      <c r="VIB272" s="44"/>
      <c r="VIC272" s="44"/>
      <c r="VID272" s="41"/>
      <c r="VIE272" s="42"/>
      <c r="VIF272" s="42"/>
      <c r="VIG272" s="125"/>
      <c r="VIH272" s="44"/>
      <c r="VII272" s="44"/>
      <c r="VIJ272" s="41"/>
      <c r="VIK272" s="42"/>
      <c r="VIL272" s="42"/>
      <c r="VIM272" s="125"/>
      <c r="VIN272" s="44"/>
      <c r="VIO272" s="44"/>
      <c r="VIP272" s="41"/>
      <c r="VIQ272" s="42"/>
      <c r="VIR272" s="42"/>
      <c r="VIS272" s="125"/>
      <c r="VIT272" s="44"/>
      <c r="VIU272" s="44"/>
      <c r="VIV272" s="41"/>
      <c r="VIW272" s="42"/>
      <c r="VIX272" s="42"/>
      <c r="VIY272" s="125"/>
      <c r="VIZ272" s="44"/>
      <c r="VJA272" s="44"/>
      <c r="VJB272" s="41"/>
      <c r="VJC272" s="42"/>
      <c r="VJD272" s="42"/>
      <c r="VJE272" s="125"/>
      <c r="VJF272" s="44"/>
      <c r="VJG272" s="44"/>
      <c r="VJH272" s="41"/>
      <c r="VJI272" s="42"/>
      <c r="VJJ272" s="42"/>
      <c r="VJK272" s="125"/>
      <c r="VJL272" s="44"/>
      <c r="VJM272" s="44"/>
      <c r="VJN272" s="41"/>
      <c r="VJO272" s="42"/>
      <c r="VJP272" s="42"/>
      <c r="VJQ272" s="125"/>
      <c r="VJR272" s="44"/>
      <c r="VJS272" s="44"/>
      <c r="VJT272" s="41"/>
      <c r="VJU272" s="42"/>
      <c r="VJV272" s="42"/>
      <c r="VJW272" s="125"/>
      <c r="VJX272" s="44"/>
      <c r="VJY272" s="44"/>
      <c r="VJZ272" s="41"/>
      <c r="VKA272" s="42"/>
      <c r="VKB272" s="42"/>
      <c r="VKC272" s="125"/>
      <c r="VKD272" s="44"/>
      <c r="VKE272" s="44"/>
      <c r="VKF272" s="41"/>
      <c r="VKG272" s="42"/>
      <c r="VKH272" s="42"/>
      <c r="VKI272" s="125"/>
      <c r="VKJ272" s="44"/>
      <c r="VKK272" s="44"/>
      <c r="VKL272" s="41"/>
      <c r="VKM272" s="42"/>
      <c r="VKN272" s="42"/>
      <c r="VKO272" s="125"/>
      <c r="VKP272" s="44"/>
      <c r="VKQ272" s="44"/>
      <c r="VKR272" s="41"/>
      <c r="VKS272" s="42"/>
      <c r="VKT272" s="42"/>
      <c r="VKU272" s="125"/>
      <c r="VKV272" s="44"/>
      <c r="VKW272" s="44"/>
      <c r="VKX272" s="41"/>
      <c r="VKY272" s="42"/>
      <c r="VKZ272" s="42"/>
      <c r="VLA272" s="125"/>
      <c r="VLB272" s="44"/>
      <c r="VLC272" s="44"/>
      <c r="VLD272" s="41"/>
      <c r="VLE272" s="42"/>
      <c r="VLF272" s="42"/>
      <c r="VLG272" s="125"/>
      <c r="VLH272" s="44"/>
      <c r="VLI272" s="44"/>
      <c r="VLJ272" s="41"/>
      <c r="VLK272" s="42"/>
      <c r="VLL272" s="42"/>
      <c r="VLM272" s="125"/>
      <c r="VLN272" s="44"/>
      <c r="VLO272" s="44"/>
      <c r="VLP272" s="41"/>
      <c r="VLQ272" s="42"/>
      <c r="VLR272" s="42"/>
      <c r="VLS272" s="125"/>
      <c r="VLT272" s="44"/>
      <c r="VLU272" s="44"/>
      <c r="VLV272" s="41"/>
      <c r="VLW272" s="42"/>
      <c r="VLX272" s="42"/>
      <c r="VLY272" s="125"/>
      <c r="VLZ272" s="44"/>
      <c r="VMA272" s="44"/>
      <c r="VMB272" s="41"/>
      <c r="VMC272" s="42"/>
      <c r="VMD272" s="42"/>
      <c r="VME272" s="125"/>
      <c r="VMF272" s="44"/>
      <c r="VMG272" s="44"/>
      <c r="VMH272" s="41"/>
      <c r="VMI272" s="42"/>
      <c r="VMJ272" s="42"/>
      <c r="VMK272" s="125"/>
      <c r="VML272" s="44"/>
      <c r="VMM272" s="44"/>
      <c r="VMN272" s="41"/>
      <c r="VMO272" s="42"/>
      <c r="VMP272" s="42"/>
      <c r="VMQ272" s="125"/>
      <c r="VMR272" s="44"/>
      <c r="VMS272" s="44"/>
      <c r="VMT272" s="41"/>
      <c r="VMU272" s="42"/>
      <c r="VMV272" s="42"/>
      <c r="VMW272" s="125"/>
      <c r="VMX272" s="44"/>
      <c r="VMY272" s="44"/>
      <c r="VMZ272" s="41"/>
      <c r="VNA272" s="42"/>
      <c r="VNB272" s="42"/>
      <c r="VNC272" s="125"/>
      <c r="VND272" s="44"/>
      <c r="VNE272" s="44"/>
      <c r="VNF272" s="41"/>
      <c r="VNG272" s="42"/>
      <c r="VNH272" s="42"/>
      <c r="VNI272" s="125"/>
      <c r="VNJ272" s="44"/>
      <c r="VNK272" s="44"/>
      <c r="VNL272" s="41"/>
      <c r="VNM272" s="42"/>
      <c r="VNN272" s="42"/>
      <c r="VNO272" s="125"/>
      <c r="VNP272" s="44"/>
      <c r="VNQ272" s="44"/>
      <c r="VNR272" s="41"/>
      <c r="VNS272" s="42"/>
      <c r="VNT272" s="42"/>
      <c r="VNU272" s="125"/>
      <c r="VNV272" s="44"/>
      <c r="VNW272" s="44"/>
      <c r="VNX272" s="41"/>
      <c r="VNY272" s="42"/>
      <c r="VNZ272" s="42"/>
      <c r="VOA272" s="125"/>
      <c r="VOB272" s="44"/>
      <c r="VOC272" s="44"/>
      <c r="VOD272" s="41"/>
      <c r="VOE272" s="42"/>
      <c r="VOF272" s="42"/>
      <c r="VOG272" s="125"/>
      <c r="VOH272" s="44"/>
      <c r="VOI272" s="44"/>
      <c r="VOJ272" s="41"/>
      <c r="VOK272" s="42"/>
      <c r="VOL272" s="42"/>
      <c r="VOM272" s="125"/>
      <c r="VON272" s="44"/>
      <c r="VOO272" s="44"/>
      <c r="VOP272" s="41"/>
      <c r="VOQ272" s="42"/>
      <c r="VOR272" s="42"/>
      <c r="VOS272" s="125"/>
      <c r="VOT272" s="44"/>
      <c r="VOU272" s="44"/>
      <c r="VOV272" s="41"/>
      <c r="VOW272" s="42"/>
      <c r="VOX272" s="42"/>
      <c r="VOY272" s="125"/>
      <c r="VOZ272" s="44"/>
      <c r="VPA272" s="44"/>
      <c r="VPB272" s="41"/>
      <c r="VPC272" s="42"/>
      <c r="VPD272" s="42"/>
      <c r="VPE272" s="125"/>
      <c r="VPF272" s="44"/>
      <c r="VPG272" s="44"/>
      <c r="VPH272" s="41"/>
      <c r="VPI272" s="42"/>
      <c r="VPJ272" s="42"/>
      <c r="VPK272" s="125"/>
      <c r="VPL272" s="44"/>
      <c r="VPM272" s="44"/>
      <c r="VPN272" s="41"/>
      <c r="VPO272" s="42"/>
      <c r="VPP272" s="42"/>
      <c r="VPQ272" s="125"/>
      <c r="VPR272" s="44"/>
      <c r="VPS272" s="44"/>
      <c r="VPT272" s="41"/>
      <c r="VPU272" s="42"/>
      <c r="VPV272" s="42"/>
      <c r="VPW272" s="125"/>
      <c r="VPX272" s="44"/>
      <c r="VPY272" s="44"/>
      <c r="VPZ272" s="41"/>
      <c r="VQA272" s="42"/>
      <c r="VQB272" s="42"/>
      <c r="VQC272" s="125"/>
      <c r="VQD272" s="44"/>
      <c r="VQE272" s="44"/>
      <c r="VQF272" s="41"/>
      <c r="VQG272" s="42"/>
      <c r="VQH272" s="42"/>
      <c r="VQI272" s="125"/>
      <c r="VQJ272" s="44"/>
      <c r="VQK272" s="44"/>
      <c r="VQL272" s="41"/>
      <c r="VQM272" s="42"/>
      <c r="VQN272" s="42"/>
      <c r="VQO272" s="125"/>
      <c r="VQP272" s="44"/>
      <c r="VQQ272" s="44"/>
      <c r="VQR272" s="41"/>
      <c r="VQS272" s="42"/>
      <c r="VQT272" s="42"/>
      <c r="VQU272" s="125"/>
      <c r="VQV272" s="44"/>
      <c r="VQW272" s="44"/>
      <c r="VQX272" s="41"/>
      <c r="VQY272" s="42"/>
      <c r="VQZ272" s="42"/>
      <c r="VRA272" s="125"/>
      <c r="VRB272" s="44"/>
      <c r="VRC272" s="44"/>
      <c r="VRD272" s="41"/>
      <c r="VRE272" s="42"/>
      <c r="VRF272" s="42"/>
      <c r="VRG272" s="125"/>
      <c r="VRH272" s="44"/>
      <c r="VRI272" s="44"/>
      <c r="VRJ272" s="41"/>
      <c r="VRK272" s="42"/>
      <c r="VRL272" s="42"/>
      <c r="VRM272" s="125"/>
      <c r="VRN272" s="44"/>
      <c r="VRO272" s="44"/>
      <c r="VRP272" s="41"/>
      <c r="VRQ272" s="42"/>
      <c r="VRR272" s="42"/>
      <c r="VRS272" s="125"/>
      <c r="VRT272" s="44"/>
      <c r="VRU272" s="44"/>
      <c r="VRV272" s="41"/>
      <c r="VRW272" s="42"/>
      <c r="VRX272" s="42"/>
      <c r="VRY272" s="125"/>
      <c r="VRZ272" s="44"/>
      <c r="VSA272" s="44"/>
      <c r="VSB272" s="41"/>
      <c r="VSC272" s="42"/>
      <c r="VSD272" s="42"/>
      <c r="VSE272" s="125"/>
      <c r="VSF272" s="44"/>
      <c r="VSG272" s="44"/>
      <c r="VSH272" s="41"/>
      <c r="VSI272" s="42"/>
      <c r="VSJ272" s="42"/>
      <c r="VSK272" s="125"/>
      <c r="VSL272" s="44"/>
      <c r="VSM272" s="44"/>
      <c r="VSN272" s="41"/>
      <c r="VSO272" s="42"/>
      <c r="VSP272" s="42"/>
      <c r="VSQ272" s="125"/>
      <c r="VSR272" s="44"/>
      <c r="VSS272" s="44"/>
      <c r="VST272" s="41"/>
      <c r="VSU272" s="42"/>
      <c r="VSV272" s="42"/>
      <c r="VSW272" s="125"/>
      <c r="VSX272" s="44"/>
      <c r="VSY272" s="44"/>
      <c r="VSZ272" s="41"/>
      <c r="VTA272" s="42"/>
      <c r="VTB272" s="42"/>
      <c r="VTC272" s="125"/>
      <c r="VTD272" s="44"/>
      <c r="VTE272" s="44"/>
      <c r="VTF272" s="41"/>
      <c r="VTG272" s="42"/>
      <c r="VTH272" s="42"/>
      <c r="VTI272" s="125"/>
      <c r="VTJ272" s="44"/>
      <c r="VTK272" s="44"/>
      <c r="VTL272" s="41"/>
      <c r="VTM272" s="42"/>
      <c r="VTN272" s="42"/>
      <c r="VTO272" s="125"/>
      <c r="VTP272" s="44"/>
      <c r="VTQ272" s="44"/>
      <c r="VTR272" s="41"/>
      <c r="VTS272" s="42"/>
      <c r="VTT272" s="42"/>
      <c r="VTU272" s="125"/>
      <c r="VTV272" s="44"/>
      <c r="VTW272" s="44"/>
      <c r="VTX272" s="41"/>
      <c r="VTY272" s="42"/>
      <c r="VTZ272" s="42"/>
      <c r="VUA272" s="125"/>
      <c r="VUB272" s="44"/>
      <c r="VUC272" s="44"/>
      <c r="VUD272" s="41"/>
      <c r="VUE272" s="42"/>
      <c r="VUF272" s="42"/>
      <c r="VUG272" s="125"/>
      <c r="VUH272" s="44"/>
      <c r="VUI272" s="44"/>
      <c r="VUJ272" s="41"/>
      <c r="VUK272" s="42"/>
      <c r="VUL272" s="42"/>
      <c r="VUM272" s="125"/>
      <c r="VUN272" s="44"/>
      <c r="VUO272" s="44"/>
      <c r="VUP272" s="41"/>
      <c r="VUQ272" s="42"/>
      <c r="VUR272" s="42"/>
      <c r="VUS272" s="125"/>
      <c r="VUT272" s="44"/>
      <c r="VUU272" s="44"/>
      <c r="VUV272" s="41"/>
      <c r="VUW272" s="42"/>
      <c r="VUX272" s="42"/>
      <c r="VUY272" s="125"/>
      <c r="VUZ272" s="44"/>
      <c r="VVA272" s="44"/>
      <c r="VVB272" s="41"/>
      <c r="VVC272" s="42"/>
      <c r="VVD272" s="42"/>
      <c r="VVE272" s="125"/>
      <c r="VVF272" s="44"/>
      <c r="VVG272" s="44"/>
      <c r="VVH272" s="41"/>
      <c r="VVI272" s="42"/>
      <c r="VVJ272" s="42"/>
      <c r="VVK272" s="125"/>
      <c r="VVL272" s="44"/>
      <c r="VVM272" s="44"/>
      <c r="VVN272" s="41"/>
      <c r="VVO272" s="42"/>
      <c r="VVP272" s="42"/>
      <c r="VVQ272" s="125"/>
      <c r="VVR272" s="44"/>
      <c r="VVS272" s="44"/>
      <c r="VVT272" s="41"/>
      <c r="VVU272" s="42"/>
      <c r="VVV272" s="42"/>
      <c r="VVW272" s="125"/>
      <c r="VVX272" s="44"/>
      <c r="VVY272" s="44"/>
      <c r="VVZ272" s="41"/>
      <c r="VWA272" s="42"/>
      <c r="VWB272" s="42"/>
      <c r="VWC272" s="125"/>
      <c r="VWD272" s="44"/>
      <c r="VWE272" s="44"/>
      <c r="VWF272" s="41"/>
      <c r="VWG272" s="42"/>
      <c r="VWH272" s="42"/>
      <c r="VWI272" s="125"/>
      <c r="VWJ272" s="44"/>
      <c r="VWK272" s="44"/>
      <c r="VWL272" s="41"/>
      <c r="VWM272" s="42"/>
      <c r="VWN272" s="42"/>
      <c r="VWO272" s="125"/>
      <c r="VWP272" s="44"/>
      <c r="VWQ272" s="44"/>
      <c r="VWR272" s="41"/>
      <c r="VWS272" s="42"/>
      <c r="VWT272" s="42"/>
      <c r="VWU272" s="125"/>
      <c r="VWV272" s="44"/>
      <c r="VWW272" s="44"/>
      <c r="VWX272" s="41"/>
      <c r="VWY272" s="42"/>
      <c r="VWZ272" s="42"/>
      <c r="VXA272" s="125"/>
      <c r="VXB272" s="44"/>
      <c r="VXC272" s="44"/>
      <c r="VXD272" s="41"/>
      <c r="VXE272" s="42"/>
      <c r="VXF272" s="42"/>
      <c r="VXG272" s="125"/>
      <c r="VXH272" s="44"/>
      <c r="VXI272" s="44"/>
      <c r="VXJ272" s="41"/>
      <c r="VXK272" s="42"/>
      <c r="VXL272" s="42"/>
      <c r="VXM272" s="125"/>
      <c r="VXN272" s="44"/>
      <c r="VXO272" s="44"/>
      <c r="VXP272" s="41"/>
      <c r="VXQ272" s="42"/>
      <c r="VXR272" s="42"/>
      <c r="VXS272" s="125"/>
      <c r="VXT272" s="44"/>
      <c r="VXU272" s="44"/>
      <c r="VXV272" s="41"/>
      <c r="VXW272" s="42"/>
      <c r="VXX272" s="42"/>
      <c r="VXY272" s="125"/>
      <c r="VXZ272" s="44"/>
      <c r="VYA272" s="44"/>
      <c r="VYB272" s="41"/>
      <c r="VYC272" s="42"/>
      <c r="VYD272" s="42"/>
      <c r="VYE272" s="125"/>
      <c r="VYF272" s="44"/>
      <c r="VYG272" s="44"/>
      <c r="VYH272" s="41"/>
      <c r="VYI272" s="42"/>
      <c r="VYJ272" s="42"/>
      <c r="VYK272" s="125"/>
      <c r="VYL272" s="44"/>
      <c r="VYM272" s="44"/>
      <c r="VYN272" s="41"/>
      <c r="VYO272" s="42"/>
      <c r="VYP272" s="42"/>
      <c r="VYQ272" s="125"/>
      <c r="VYR272" s="44"/>
      <c r="VYS272" s="44"/>
      <c r="VYT272" s="41"/>
      <c r="VYU272" s="42"/>
      <c r="VYV272" s="42"/>
      <c r="VYW272" s="125"/>
      <c r="VYX272" s="44"/>
      <c r="VYY272" s="44"/>
      <c r="VYZ272" s="41"/>
      <c r="VZA272" s="42"/>
      <c r="VZB272" s="42"/>
      <c r="VZC272" s="125"/>
      <c r="VZD272" s="44"/>
      <c r="VZE272" s="44"/>
      <c r="VZF272" s="41"/>
      <c r="VZG272" s="42"/>
      <c r="VZH272" s="42"/>
      <c r="VZI272" s="125"/>
      <c r="VZJ272" s="44"/>
      <c r="VZK272" s="44"/>
      <c r="VZL272" s="41"/>
      <c r="VZM272" s="42"/>
      <c r="VZN272" s="42"/>
      <c r="VZO272" s="125"/>
      <c r="VZP272" s="44"/>
      <c r="VZQ272" s="44"/>
      <c r="VZR272" s="41"/>
      <c r="VZS272" s="42"/>
      <c r="VZT272" s="42"/>
      <c r="VZU272" s="125"/>
      <c r="VZV272" s="44"/>
      <c r="VZW272" s="44"/>
      <c r="VZX272" s="41"/>
      <c r="VZY272" s="42"/>
      <c r="VZZ272" s="42"/>
      <c r="WAA272" s="125"/>
      <c r="WAB272" s="44"/>
      <c r="WAC272" s="44"/>
      <c r="WAD272" s="41"/>
      <c r="WAE272" s="42"/>
      <c r="WAF272" s="42"/>
      <c r="WAG272" s="125"/>
      <c r="WAH272" s="44"/>
      <c r="WAI272" s="44"/>
      <c r="WAJ272" s="41"/>
      <c r="WAK272" s="42"/>
      <c r="WAL272" s="42"/>
      <c r="WAM272" s="125"/>
      <c r="WAN272" s="44"/>
      <c r="WAO272" s="44"/>
      <c r="WAP272" s="41"/>
      <c r="WAQ272" s="42"/>
      <c r="WAR272" s="42"/>
      <c r="WAS272" s="125"/>
      <c r="WAT272" s="44"/>
      <c r="WAU272" s="44"/>
      <c r="WAV272" s="41"/>
      <c r="WAW272" s="42"/>
      <c r="WAX272" s="42"/>
      <c r="WAY272" s="125"/>
      <c r="WAZ272" s="44"/>
      <c r="WBA272" s="44"/>
      <c r="WBB272" s="41"/>
      <c r="WBC272" s="42"/>
      <c r="WBD272" s="42"/>
      <c r="WBE272" s="125"/>
      <c r="WBF272" s="44"/>
      <c r="WBG272" s="44"/>
      <c r="WBH272" s="41"/>
      <c r="WBI272" s="42"/>
      <c r="WBJ272" s="42"/>
      <c r="WBK272" s="125"/>
      <c r="WBL272" s="44"/>
      <c r="WBM272" s="44"/>
      <c r="WBN272" s="41"/>
      <c r="WBO272" s="42"/>
      <c r="WBP272" s="42"/>
      <c r="WBQ272" s="125"/>
      <c r="WBR272" s="44"/>
      <c r="WBS272" s="44"/>
      <c r="WBT272" s="41"/>
      <c r="WBU272" s="42"/>
      <c r="WBV272" s="42"/>
      <c r="WBW272" s="125"/>
      <c r="WBX272" s="44"/>
      <c r="WBY272" s="44"/>
      <c r="WBZ272" s="41"/>
      <c r="WCA272" s="42"/>
      <c r="WCB272" s="42"/>
      <c r="WCC272" s="125"/>
      <c r="WCD272" s="44"/>
      <c r="WCE272" s="44"/>
      <c r="WCF272" s="41"/>
      <c r="WCG272" s="42"/>
      <c r="WCH272" s="42"/>
      <c r="WCI272" s="125"/>
      <c r="WCJ272" s="44"/>
      <c r="WCK272" s="44"/>
      <c r="WCL272" s="41"/>
      <c r="WCM272" s="42"/>
      <c r="WCN272" s="42"/>
      <c r="WCO272" s="125"/>
      <c r="WCP272" s="44"/>
      <c r="WCQ272" s="44"/>
      <c r="WCR272" s="41"/>
      <c r="WCS272" s="42"/>
      <c r="WCT272" s="42"/>
      <c r="WCU272" s="125"/>
      <c r="WCV272" s="44"/>
      <c r="WCW272" s="44"/>
      <c r="WCX272" s="41"/>
      <c r="WCY272" s="42"/>
      <c r="WCZ272" s="42"/>
      <c r="WDA272" s="125"/>
      <c r="WDB272" s="44"/>
      <c r="WDC272" s="44"/>
      <c r="WDD272" s="41"/>
      <c r="WDE272" s="42"/>
      <c r="WDF272" s="42"/>
      <c r="WDG272" s="125"/>
      <c r="WDH272" s="44"/>
      <c r="WDI272" s="44"/>
      <c r="WDJ272" s="41"/>
      <c r="WDK272" s="42"/>
      <c r="WDL272" s="42"/>
      <c r="WDM272" s="125"/>
      <c r="WDN272" s="44"/>
      <c r="WDO272" s="44"/>
      <c r="WDP272" s="41"/>
      <c r="WDQ272" s="42"/>
      <c r="WDR272" s="42"/>
      <c r="WDS272" s="125"/>
      <c r="WDT272" s="44"/>
      <c r="WDU272" s="44"/>
      <c r="WDV272" s="41"/>
      <c r="WDW272" s="42"/>
      <c r="WDX272" s="42"/>
      <c r="WDY272" s="125"/>
      <c r="WDZ272" s="44"/>
      <c r="WEA272" s="44"/>
      <c r="WEB272" s="41"/>
      <c r="WEC272" s="42"/>
      <c r="WED272" s="42"/>
      <c r="WEE272" s="125"/>
      <c r="WEF272" s="44"/>
      <c r="WEG272" s="44"/>
      <c r="WEH272" s="41"/>
      <c r="WEI272" s="42"/>
      <c r="WEJ272" s="42"/>
      <c r="WEK272" s="125"/>
      <c r="WEL272" s="44"/>
      <c r="WEM272" s="44"/>
      <c r="WEN272" s="41"/>
      <c r="WEO272" s="42"/>
      <c r="WEP272" s="42"/>
      <c r="WEQ272" s="125"/>
      <c r="WER272" s="44"/>
      <c r="WES272" s="44"/>
      <c r="WET272" s="41"/>
      <c r="WEU272" s="42"/>
      <c r="WEV272" s="42"/>
      <c r="WEW272" s="125"/>
      <c r="WEX272" s="44"/>
      <c r="WEY272" s="44"/>
      <c r="WEZ272" s="41"/>
      <c r="WFA272" s="42"/>
      <c r="WFB272" s="42"/>
      <c r="WFC272" s="125"/>
      <c r="WFD272" s="44"/>
      <c r="WFE272" s="44"/>
      <c r="WFF272" s="41"/>
      <c r="WFG272" s="42"/>
      <c r="WFH272" s="42"/>
      <c r="WFI272" s="125"/>
      <c r="WFJ272" s="44"/>
      <c r="WFK272" s="44"/>
      <c r="WFL272" s="41"/>
      <c r="WFM272" s="42"/>
      <c r="WFN272" s="42"/>
      <c r="WFO272" s="125"/>
      <c r="WFP272" s="44"/>
      <c r="WFQ272" s="44"/>
      <c r="WFR272" s="41"/>
      <c r="WFS272" s="42"/>
      <c r="WFT272" s="42"/>
      <c r="WFU272" s="125"/>
      <c r="WFV272" s="44"/>
      <c r="WFW272" s="44"/>
      <c r="WFX272" s="41"/>
      <c r="WFY272" s="42"/>
      <c r="WFZ272" s="42"/>
      <c r="WGA272" s="125"/>
      <c r="WGB272" s="44"/>
      <c r="WGC272" s="44"/>
      <c r="WGD272" s="41"/>
      <c r="WGE272" s="42"/>
      <c r="WGF272" s="42"/>
      <c r="WGG272" s="125"/>
      <c r="WGH272" s="44"/>
      <c r="WGI272" s="44"/>
      <c r="WGJ272" s="41"/>
      <c r="WGK272" s="42"/>
      <c r="WGL272" s="42"/>
      <c r="WGM272" s="125"/>
      <c r="WGN272" s="44"/>
      <c r="WGO272" s="44"/>
      <c r="WGP272" s="41"/>
      <c r="WGQ272" s="42"/>
      <c r="WGR272" s="42"/>
      <c r="WGS272" s="125"/>
      <c r="WGT272" s="44"/>
      <c r="WGU272" s="44"/>
      <c r="WGV272" s="41"/>
      <c r="WGW272" s="42"/>
      <c r="WGX272" s="42"/>
      <c r="WGY272" s="125"/>
      <c r="WGZ272" s="44"/>
      <c r="WHA272" s="44"/>
      <c r="WHB272" s="41"/>
      <c r="WHC272" s="42"/>
      <c r="WHD272" s="42"/>
      <c r="WHE272" s="125"/>
      <c r="WHF272" s="44"/>
      <c r="WHG272" s="44"/>
      <c r="WHH272" s="41"/>
      <c r="WHI272" s="42"/>
      <c r="WHJ272" s="42"/>
      <c r="WHK272" s="125"/>
      <c r="WHL272" s="44"/>
      <c r="WHM272" s="44"/>
      <c r="WHN272" s="41"/>
      <c r="WHO272" s="42"/>
      <c r="WHP272" s="42"/>
      <c r="WHQ272" s="125"/>
      <c r="WHR272" s="44"/>
      <c r="WHS272" s="44"/>
      <c r="WHT272" s="41"/>
      <c r="WHU272" s="42"/>
      <c r="WHV272" s="42"/>
      <c r="WHW272" s="125"/>
      <c r="WHX272" s="44"/>
      <c r="WHY272" s="44"/>
      <c r="WHZ272" s="41"/>
      <c r="WIA272" s="42"/>
      <c r="WIB272" s="42"/>
      <c r="WIC272" s="125"/>
      <c r="WID272" s="44"/>
      <c r="WIE272" s="44"/>
      <c r="WIF272" s="41"/>
      <c r="WIG272" s="42"/>
      <c r="WIH272" s="42"/>
      <c r="WII272" s="125"/>
      <c r="WIJ272" s="44"/>
      <c r="WIK272" s="44"/>
      <c r="WIL272" s="41"/>
      <c r="WIM272" s="42"/>
      <c r="WIN272" s="42"/>
      <c r="WIO272" s="125"/>
      <c r="WIP272" s="44"/>
      <c r="WIQ272" s="44"/>
      <c r="WIR272" s="41"/>
      <c r="WIS272" s="42"/>
      <c r="WIT272" s="42"/>
      <c r="WIU272" s="125"/>
      <c r="WIV272" s="44"/>
      <c r="WIW272" s="44"/>
      <c r="WIX272" s="41"/>
      <c r="WIY272" s="42"/>
      <c r="WIZ272" s="42"/>
      <c r="WJA272" s="125"/>
      <c r="WJB272" s="44"/>
      <c r="WJC272" s="44"/>
      <c r="WJD272" s="41"/>
      <c r="WJE272" s="42"/>
      <c r="WJF272" s="42"/>
      <c r="WJG272" s="125"/>
      <c r="WJH272" s="44"/>
      <c r="WJI272" s="44"/>
      <c r="WJJ272" s="41"/>
      <c r="WJK272" s="42"/>
      <c r="WJL272" s="42"/>
      <c r="WJM272" s="125"/>
      <c r="WJN272" s="44"/>
      <c r="WJO272" s="44"/>
      <c r="WJP272" s="41"/>
      <c r="WJQ272" s="42"/>
      <c r="WJR272" s="42"/>
      <c r="WJS272" s="125"/>
      <c r="WJT272" s="44"/>
      <c r="WJU272" s="44"/>
      <c r="WJV272" s="41"/>
      <c r="WJW272" s="42"/>
      <c r="WJX272" s="42"/>
      <c r="WJY272" s="125"/>
      <c r="WJZ272" s="44"/>
      <c r="WKA272" s="44"/>
      <c r="WKB272" s="41"/>
      <c r="WKC272" s="42"/>
      <c r="WKD272" s="42"/>
      <c r="WKE272" s="125"/>
      <c r="WKF272" s="44"/>
      <c r="WKG272" s="44"/>
      <c r="WKH272" s="41"/>
      <c r="WKI272" s="42"/>
      <c r="WKJ272" s="42"/>
      <c r="WKK272" s="125"/>
      <c r="WKL272" s="44"/>
      <c r="WKM272" s="44"/>
      <c r="WKN272" s="41"/>
      <c r="WKO272" s="42"/>
      <c r="WKP272" s="42"/>
      <c r="WKQ272" s="125"/>
      <c r="WKR272" s="44"/>
      <c r="WKS272" s="44"/>
      <c r="WKT272" s="41"/>
      <c r="WKU272" s="42"/>
      <c r="WKV272" s="42"/>
      <c r="WKW272" s="125"/>
      <c r="WKX272" s="44"/>
      <c r="WKY272" s="44"/>
      <c r="WKZ272" s="41"/>
      <c r="WLA272" s="42"/>
      <c r="WLB272" s="42"/>
      <c r="WLC272" s="125"/>
      <c r="WLD272" s="44"/>
      <c r="WLE272" s="44"/>
      <c r="WLF272" s="41"/>
      <c r="WLG272" s="42"/>
      <c r="WLH272" s="42"/>
      <c r="WLI272" s="125"/>
      <c r="WLJ272" s="44"/>
      <c r="WLK272" s="44"/>
      <c r="WLL272" s="41"/>
      <c r="WLM272" s="42"/>
      <c r="WLN272" s="42"/>
      <c r="WLO272" s="125"/>
      <c r="WLP272" s="44"/>
      <c r="WLQ272" s="44"/>
      <c r="WLR272" s="41"/>
      <c r="WLS272" s="42"/>
      <c r="WLT272" s="42"/>
      <c r="WLU272" s="125"/>
      <c r="WLV272" s="44"/>
      <c r="WLW272" s="44"/>
      <c r="WLX272" s="41"/>
      <c r="WLY272" s="42"/>
      <c r="WLZ272" s="42"/>
      <c r="WMA272" s="125"/>
      <c r="WMB272" s="44"/>
      <c r="WMC272" s="44"/>
      <c r="WMD272" s="41"/>
      <c r="WME272" s="42"/>
      <c r="WMF272" s="42"/>
      <c r="WMG272" s="125"/>
      <c r="WMH272" s="44"/>
      <c r="WMI272" s="44"/>
      <c r="WMJ272" s="41"/>
      <c r="WMK272" s="42"/>
      <c r="WML272" s="42"/>
      <c r="WMM272" s="125"/>
      <c r="WMN272" s="44"/>
      <c r="WMO272" s="44"/>
      <c r="WMP272" s="41"/>
      <c r="WMQ272" s="42"/>
      <c r="WMR272" s="42"/>
      <c r="WMS272" s="125"/>
      <c r="WMT272" s="44"/>
      <c r="WMU272" s="44"/>
      <c r="WMV272" s="41"/>
      <c r="WMW272" s="42"/>
      <c r="WMX272" s="42"/>
      <c r="WMY272" s="125"/>
      <c r="WMZ272" s="44"/>
      <c r="WNA272" s="44"/>
      <c r="WNB272" s="41"/>
      <c r="WNC272" s="42"/>
      <c r="WND272" s="42"/>
      <c r="WNE272" s="125"/>
      <c r="WNF272" s="44"/>
      <c r="WNG272" s="44"/>
      <c r="WNH272" s="41"/>
      <c r="WNI272" s="42"/>
      <c r="WNJ272" s="42"/>
      <c r="WNK272" s="125"/>
      <c r="WNL272" s="44"/>
      <c r="WNM272" s="44"/>
      <c r="WNN272" s="41"/>
      <c r="WNO272" s="42"/>
      <c r="WNP272" s="42"/>
      <c r="WNQ272" s="125"/>
      <c r="WNR272" s="44"/>
      <c r="WNS272" s="44"/>
      <c r="WNT272" s="41"/>
      <c r="WNU272" s="42"/>
      <c r="WNV272" s="42"/>
      <c r="WNW272" s="125"/>
      <c r="WNX272" s="44"/>
      <c r="WNY272" s="44"/>
      <c r="WNZ272" s="41"/>
      <c r="WOA272" s="42"/>
      <c r="WOB272" s="42"/>
      <c r="WOC272" s="125"/>
      <c r="WOD272" s="44"/>
      <c r="WOE272" s="44"/>
      <c r="WOF272" s="41"/>
      <c r="WOG272" s="42"/>
      <c r="WOH272" s="42"/>
      <c r="WOI272" s="125"/>
      <c r="WOJ272" s="44"/>
      <c r="WOK272" s="44"/>
      <c r="WOL272" s="41"/>
      <c r="WOM272" s="42"/>
      <c r="WON272" s="42"/>
      <c r="WOO272" s="125"/>
      <c r="WOP272" s="44"/>
      <c r="WOQ272" s="44"/>
      <c r="WOR272" s="41"/>
      <c r="WOS272" s="42"/>
      <c r="WOT272" s="42"/>
      <c r="WOU272" s="125"/>
      <c r="WOV272" s="44"/>
      <c r="WOW272" s="44"/>
      <c r="WOX272" s="41"/>
      <c r="WOY272" s="42"/>
      <c r="WOZ272" s="42"/>
      <c r="WPA272" s="125"/>
      <c r="WPB272" s="44"/>
      <c r="WPC272" s="44"/>
      <c r="WPD272" s="41"/>
      <c r="WPE272" s="42"/>
      <c r="WPF272" s="42"/>
      <c r="WPG272" s="125"/>
      <c r="WPH272" s="44"/>
      <c r="WPI272" s="44"/>
      <c r="WPJ272" s="41"/>
      <c r="WPK272" s="42"/>
      <c r="WPL272" s="42"/>
      <c r="WPM272" s="125"/>
      <c r="WPN272" s="44"/>
      <c r="WPO272" s="44"/>
      <c r="WPP272" s="41"/>
      <c r="WPQ272" s="42"/>
      <c r="WPR272" s="42"/>
      <c r="WPS272" s="125"/>
      <c r="WPT272" s="44"/>
      <c r="WPU272" s="44"/>
      <c r="WPV272" s="41"/>
      <c r="WPW272" s="42"/>
      <c r="WPX272" s="42"/>
      <c r="WPY272" s="125"/>
      <c r="WPZ272" s="44"/>
      <c r="WQA272" s="44"/>
      <c r="WQB272" s="41"/>
      <c r="WQC272" s="42"/>
      <c r="WQD272" s="42"/>
      <c r="WQE272" s="125"/>
      <c r="WQF272" s="44"/>
      <c r="WQG272" s="44"/>
      <c r="WQH272" s="41"/>
      <c r="WQI272" s="42"/>
      <c r="WQJ272" s="42"/>
      <c r="WQK272" s="125"/>
      <c r="WQL272" s="44"/>
      <c r="WQM272" s="44"/>
      <c r="WQN272" s="41"/>
      <c r="WQO272" s="42"/>
      <c r="WQP272" s="42"/>
      <c r="WQQ272" s="125"/>
      <c r="WQR272" s="44"/>
      <c r="WQS272" s="44"/>
      <c r="WQT272" s="41"/>
      <c r="WQU272" s="42"/>
      <c r="WQV272" s="42"/>
      <c r="WQW272" s="125"/>
      <c r="WQX272" s="44"/>
      <c r="WQY272" s="44"/>
      <c r="WQZ272" s="41"/>
      <c r="WRA272" s="42"/>
      <c r="WRB272" s="42"/>
      <c r="WRC272" s="125"/>
      <c r="WRD272" s="44"/>
      <c r="WRE272" s="44"/>
      <c r="WRF272" s="41"/>
      <c r="WRG272" s="42"/>
      <c r="WRH272" s="42"/>
      <c r="WRI272" s="125"/>
      <c r="WRJ272" s="44"/>
      <c r="WRK272" s="44"/>
      <c r="WRL272" s="41"/>
      <c r="WRM272" s="42"/>
      <c r="WRN272" s="42"/>
      <c r="WRO272" s="125"/>
      <c r="WRP272" s="44"/>
      <c r="WRQ272" s="44"/>
      <c r="WRR272" s="41"/>
      <c r="WRS272" s="42"/>
      <c r="WRT272" s="42"/>
      <c r="WRU272" s="125"/>
      <c r="WRV272" s="44"/>
      <c r="WRW272" s="44"/>
      <c r="WRX272" s="41"/>
      <c r="WRY272" s="42"/>
      <c r="WRZ272" s="42"/>
      <c r="WSA272" s="125"/>
      <c r="WSB272" s="44"/>
      <c r="WSC272" s="44"/>
      <c r="WSD272" s="41"/>
      <c r="WSE272" s="42"/>
      <c r="WSF272" s="42"/>
      <c r="WSG272" s="125"/>
      <c r="WSH272" s="44"/>
      <c r="WSI272" s="44"/>
      <c r="WSJ272" s="41"/>
      <c r="WSK272" s="42"/>
      <c r="WSL272" s="42"/>
      <c r="WSM272" s="125"/>
      <c r="WSN272" s="44"/>
      <c r="WSO272" s="44"/>
      <c r="WSP272" s="41"/>
      <c r="WSQ272" s="42"/>
      <c r="WSR272" s="42"/>
      <c r="WSS272" s="125"/>
      <c r="WST272" s="44"/>
      <c r="WSU272" s="44"/>
      <c r="WSV272" s="41"/>
      <c r="WSW272" s="42"/>
      <c r="WSX272" s="42"/>
      <c r="WSY272" s="125"/>
      <c r="WSZ272" s="44"/>
      <c r="WTA272" s="44"/>
      <c r="WTB272" s="41"/>
      <c r="WTC272" s="42"/>
      <c r="WTD272" s="42"/>
      <c r="WTE272" s="125"/>
      <c r="WTF272" s="44"/>
      <c r="WTG272" s="44"/>
      <c r="WTH272" s="41"/>
      <c r="WTI272" s="42"/>
      <c r="WTJ272" s="42"/>
      <c r="WTK272" s="125"/>
      <c r="WTL272" s="44"/>
      <c r="WTM272" s="44"/>
      <c r="WTN272" s="41"/>
      <c r="WTO272" s="42"/>
      <c r="WTP272" s="42"/>
      <c r="WTQ272" s="125"/>
      <c r="WTR272" s="44"/>
      <c r="WTS272" s="44"/>
      <c r="WTT272" s="41"/>
      <c r="WTU272" s="42"/>
      <c r="WTV272" s="42"/>
      <c r="WTW272" s="125"/>
      <c r="WTX272" s="44"/>
      <c r="WTY272" s="44"/>
      <c r="WTZ272" s="41"/>
      <c r="WUA272" s="42"/>
      <c r="WUB272" s="42"/>
      <c r="WUC272" s="125"/>
      <c r="WUD272" s="44"/>
      <c r="WUE272" s="44"/>
      <c r="WUF272" s="41"/>
      <c r="WUG272" s="42"/>
      <c r="WUH272" s="42"/>
      <c r="WUI272" s="125"/>
      <c r="WUJ272" s="44"/>
      <c r="WUK272" s="44"/>
      <c r="WUL272" s="41"/>
      <c r="WUM272" s="42"/>
      <c r="WUN272" s="42"/>
      <c r="WUO272" s="125"/>
      <c r="WUP272" s="44"/>
      <c r="WUQ272" s="44"/>
      <c r="WUR272" s="41"/>
      <c r="WUS272" s="42"/>
      <c r="WUT272" s="42"/>
      <c r="WUU272" s="125"/>
      <c r="WUV272" s="44"/>
      <c r="WUW272" s="44"/>
      <c r="WUX272" s="41"/>
      <c r="WUY272" s="42"/>
      <c r="WUZ272" s="42"/>
      <c r="WVA272" s="125"/>
      <c r="WVB272" s="44"/>
      <c r="WVC272" s="44"/>
      <c r="WVD272" s="41"/>
      <c r="WVE272" s="42"/>
      <c r="WVF272" s="42"/>
      <c r="WVG272" s="125"/>
      <c r="WVH272" s="44"/>
      <c r="WVI272" s="44"/>
      <c r="WVJ272" s="41"/>
      <c r="WVK272" s="42"/>
      <c r="WVL272" s="42"/>
      <c r="WVM272" s="125"/>
      <c r="WVN272" s="44"/>
      <c r="WVO272" s="44"/>
      <c r="WVP272" s="41"/>
      <c r="WVQ272" s="42"/>
      <c r="WVR272" s="42"/>
      <c r="WVS272" s="125"/>
      <c r="WVT272" s="44"/>
      <c r="WVU272" s="44"/>
      <c r="WVV272" s="41"/>
      <c r="WVW272" s="42"/>
      <c r="WVX272" s="42"/>
      <c r="WVY272" s="125"/>
      <c r="WVZ272" s="44"/>
      <c r="WWA272" s="44"/>
      <c r="WWB272" s="41"/>
      <c r="WWC272" s="42"/>
      <c r="WWD272" s="42"/>
      <c r="WWE272" s="125"/>
      <c r="WWF272" s="44"/>
      <c r="WWG272" s="44"/>
      <c r="WWH272" s="41"/>
      <c r="WWI272" s="42"/>
      <c r="WWJ272" s="42"/>
      <c r="WWK272" s="125"/>
      <c r="WWL272" s="44"/>
      <c r="WWM272" s="44"/>
      <c r="WWN272" s="41"/>
      <c r="WWO272" s="42"/>
      <c r="WWP272" s="42"/>
      <c r="WWQ272" s="125"/>
      <c r="WWR272" s="44"/>
      <c r="WWS272" s="44"/>
      <c r="WWT272" s="41"/>
      <c r="WWU272" s="42"/>
      <c r="WWV272" s="42"/>
      <c r="WWW272" s="125"/>
      <c r="WWX272" s="44"/>
      <c r="WWY272" s="44"/>
      <c r="WWZ272" s="41"/>
      <c r="WXA272" s="42"/>
      <c r="WXB272" s="42"/>
      <c r="WXC272" s="125"/>
      <c r="WXD272" s="44"/>
      <c r="WXE272" s="44"/>
      <c r="WXF272" s="41"/>
      <c r="WXG272" s="42"/>
      <c r="WXH272" s="42"/>
      <c r="WXI272" s="125"/>
      <c r="WXJ272" s="44"/>
      <c r="WXK272" s="44"/>
      <c r="WXL272" s="41"/>
      <c r="WXM272" s="42"/>
      <c r="WXN272" s="42"/>
      <c r="WXO272" s="125"/>
      <c r="WXP272" s="44"/>
      <c r="WXQ272" s="44"/>
      <c r="WXR272" s="41"/>
      <c r="WXS272" s="42"/>
      <c r="WXT272" s="42"/>
      <c r="WXU272" s="125"/>
      <c r="WXV272" s="44"/>
      <c r="WXW272" s="44"/>
      <c r="WXX272" s="41"/>
      <c r="WXY272" s="42"/>
      <c r="WXZ272" s="42"/>
      <c r="WYA272" s="125"/>
      <c r="WYB272" s="44"/>
      <c r="WYC272" s="44"/>
      <c r="WYD272" s="41"/>
      <c r="WYE272" s="42"/>
      <c r="WYF272" s="42"/>
      <c r="WYG272" s="125"/>
      <c r="WYH272" s="44"/>
      <c r="WYI272" s="44"/>
      <c r="WYJ272" s="41"/>
      <c r="WYK272" s="42"/>
      <c r="WYL272" s="42"/>
      <c r="WYM272" s="125"/>
      <c r="WYN272" s="44"/>
      <c r="WYO272" s="44"/>
      <c r="WYP272" s="41"/>
      <c r="WYQ272" s="42"/>
      <c r="WYR272" s="42"/>
      <c r="WYS272" s="125"/>
      <c r="WYT272" s="44"/>
      <c r="WYU272" s="44"/>
      <c r="WYV272" s="41"/>
      <c r="WYW272" s="42"/>
      <c r="WYX272" s="42"/>
      <c r="WYY272" s="125"/>
      <c r="WYZ272" s="44"/>
      <c r="WZA272" s="44"/>
      <c r="WZB272" s="41"/>
      <c r="WZC272" s="42"/>
      <c r="WZD272" s="42"/>
      <c r="WZE272" s="125"/>
      <c r="WZF272" s="44"/>
      <c r="WZG272" s="44"/>
      <c r="WZH272" s="41"/>
      <c r="WZI272" s="42"/>
      <c r="WZJ272" s="42"/>
      <c r="WZK272" s="125"/>
      <c r="WZL272" s="44"/>
      <c r="WZM272" s="44"/>
      <c r="WZN272" s="41"/>
      <c r="WZO272" s="42"/>
      <c r="WZP272" s="42"/>
      <c r="WZQ272" s="125"/>
      <c r="WZR272" s="44"/>
      <c r="WZS272" s="44"/>
      <c r="WZT272" s="41"/>
      <c r="WZU272" s="42"/>
      <c r="WZV272" s="42"/>
      <c r="WZW272" s="125"/>
      <c r="WZX272" s="44"/>
      <c r="WZY272" s="44"/>
      <c r="WZZ272" s="41"/>
      <c r="XAA272" s="42"/>
      <c r="XAB272" s="42"/>
      <c r="XAC272" s="125"/>
      <c r="XAD272" s="44"/>
      <c r="XAE272" s="44"/>
      <c r="XAF272" s="41"/>
      <c r="XAG272" s="42"/>
      <c r="XAH272" s="42"/>
      <c r="XAI272" s="125"/>
      <c r="XAJ272" s="44"/>
      <c r="XAK272" s="44"/>
      <c r="XAL272" s="41"/>
      <c r="XAM272" s="42"/>
      <c r="XAN272" s="42"/>
      <c r="XAO272" s="125"/>
      <c r="XAP272" s="44"/>
      <c r="XAQ272" s="44"/>
      <c r="XAR272" s="41"/>
      <c r="XAS272" s="42"/>
      <c r="XAT272" s="42"/>
      <c r="XAU272" s="125"/>
      <c r="XAV272" s="44"/>
      <c r="XAW272" s="44"/>
      <c r="XAX272" s="41"/>
      <c r="XAY272" s="42"/>
      <c r="XAZ272" s="42"/>
      <c r="XBA272" s="125"/>
      <c r="XBB272" s="44"/>
      <c r="XBC272" s="44"/>
      <c r="XBD272" s="41"/>
      <c r="XBE272" s="42"/>
      <c r="XBF272" s="42"/>
      <c r="XBG272" s="125"/>
      <c r="XBH272" s="44"/>
      <c r="XBI272" s="44"/>
      <c r="XBJ272" s="41"/>
      <c r="XBK272" s="42"/>
      <c r="XBL272" s="42"/>
      <c r="XBM272" s="125"/>
      <c r="XBN272" s="44"/>
      <c r="XBO272" s="44"/>
      <c r="XBP272" s="41"/>
      <c r="XBQ272" s="42"/>
      <c r="XBR272" s="42"/>
      <c r="XBS272" s="125"/>
      <c r="XBT272" s="44"/>
      <c r="XBU272" s="44"/>
      <c r="XBV272" s="41"/>
      <c r="XBW272" s="42"/>
      <c r="XBX272" s="42"/>
      <c r="XBY272" s="125"/>
      <c r="XBZ272" s="44"/>
      <c r="XCA272" s="44"/>
      <c r="XCB272" s="41"/>
      <c r="XCC272" s="42"/>
      <c r="XCD272" s="42"/>
      <c r="XCE272" s="125"/>
      <c r="XCF272" s="44"/>
      <c r="XCG272" s="44"/>
      <c r="XCH272" s="41"/>
      <c r="XCI272" s="42"/>
      <c r="XCJ272" s="42"/>
      <c r="XCK272" s="125"/>
      <c r="XCL272" s="44"/>
      <c r="XCM272" s="44"/>
      <c r="XCN272" s="41"/>
      <c r="XCO272" s="42"/>
      <c r="XCP272" s="42"/>
      <c r="XCQ272" s="125"/>
      <c r="XCR272" s="44"/>
      <c r="XCS272" s="44"/>
      <c r="XCT272" s="41"/>
      <c r="XCU272" s="42"/>
      <c r="XCV272" s="42"/>
      <c r="XCW272" s="125"/>
      <c r="XCX272" s="44"/>
      <c r="XCY272" s="44"/>
      <c r="XCZ272" s="41"/>
      <c r="XDA272" s="42"/>
      <c r="XDB272" s="42"/>
      <c r="XDC272" s="125"/>
      <c r="XDD272" s="44"/>
      <c r="XDE272" s="44"/>
      <c r="XDF272" s="41"/>
      <c r="XDG272" s="42"/>
      <c r="XDH272" s="42"/>
      <c r="XDI272" s="125"/>
      <c r="XDJ272" s="44"/>
      <c r="XDK272" s="44"/>
      <c r="XDL272" s="41"/>
      <c r="XDM272" s="42"/>
      <c r="XDN272" s="42"/>
      <c r="XDO272" s="125"/>
      <c r="XDP272" s="44"/>
      <c r="XDQ272" s="44"/>
      <c r="XDR272" s="41"/>
      <c r="XDS272" s="42"/>
      <c r="XDT272" s="42"/>
      <c r="XDU272" s="125"/>
      <c r="XDV272" s="44"/>
      <c r="XDW272" s="44"/>
      <c r="XDX272" s="41"/>
      <c r="XDY272" s="42"/>
      <c r="XDZ272" s="42"/>
      <c r="XEA272" s="125"/>
      <c r="XEB272" s="44"/>
      <c r="XEC272" s="44"/>
      <c r="XED272" s="41"/>
      <c r="XEE272" s="42"/>
      <c r="XEF272" s="42"/>
      <c r="XEG272" s="125"/>
      <c r="XEH272" s="44"/>
      <c r="XEI272" s="44"/>
      <c r="XEJ272" s="41"/>
      <c r="XEK272" s="42"/>
      <c r="XEL272" s="42"/>
      <c r="XEM272" s="125"/>
      <c r="XEN272" s="44"/>
      <c r="XEO272" s="44"/>
      <c r="XEP272" s="41"/>
      <c r="XEQ272" s="42"/>
      <c r="XER272" s="42"/>
      <c r="XES272" s="125"/>
      <c r="XET272" s="44"/>
      <c r="XEU272" s="44"/>
      <c r="XEV272" s="41"/>
      <c r="XEW272" s="42"/>
      <c r="XEX272" s="42"/>
      <c r="XEY272" s="125"/>
      <c r="XEZ272" s="44"/>
      <c r="XFA272" s="44"/>
      <c r="XFB272" s="41"/>
      <c r="XFC272" s="42"/>
      <c r="XFD272" s="42"/>
    </row>
    <row r="273" spans="1:16384">
      <c r="A273" s="44">
        <v>272</v>
      </c>
      <c r="B273" s="41" t="s">
        <v>1974</v>
      </c>
      <c r="C273" s="42" t="s">
        <v>162</v>
      </c>
      <c r="D273" s="42" t="s">
        <v>1976</v>
      </c>
      <c r="E273" s="125" t="s">
        <v>1975</v>
      </c>
      <c r="F273" s="44" t="s">
        <v>300</v>
      </c>
      <c r="G273" s="44"/>
      <c r="H273" s="41"/>
      <c r="I273" s="42"/>
      <c r="J273" s="42"/>
      <c r="K273" s="125"/>
      <c r="L273" s="44"/>
      <c r="M273" s="44"/>
      <c r="N273" s="41"/>
      <c r="O273" s="42"/>
      <c r="P273" s="42"/>
      <c r="Q273" s="125"/>
      <c r="R273" s="44"/>
      <c r="S273" s="44"/>
      <c r="T273" s="41"/>
      <c r="U273" s="42"/>
      <c r="V273" s="42"/>
      <c r="W273" s="125"/>
      <c r="X273" s="44"/>
      <c r="Y273" s="44"/>
      <c r="Z273" s="41"/>
      <c r="AA273" s="42"/>
      <c r="AB273" s="42"/>
      <c r="AC273" s="125"/>
      <c r="AD273" s="44"/>
      <c r="AE273" s="44"/>
      <c r="AF273" s="41"/>
      <c r="AG273" s="42"/>
      <c r="AH273" s="42"/>
      <c r="AI273" s="125"/>
      <c r="AJ273" s="44"/>
      <c r="AK273" s="44"/>
      <c r="AL273" s="41"/>
      <c r="AM273" s="42"/>
      <c r="AN273" s="42"/>
      <c r="AO273" s="125"/>
      <c r="AP273" s="44"/>
      <c r="AQ273" s="44"/>
      <c r="AR273" s="41"/>
      <c r="AS273" s="42"/>
      <c r="AT273" s="42"/>
      <c r="AU273" s="125"/>
      <c r="AV273" s="44"/>
      <c r="AW273" s="44"/>
      <c r="AX273" s="41"/>
      <c r="AY273" s="42"/>
      <c r="AZ273" s="42"/>
      <c r="BA273" s="125"/>
      <c r="BB273" s="44"/>
      <c r="BC273" s="44"/>
      <c r="BD273" s="41"/>
      <c r="BE273" s="42"/>
      <c r="BF273" s="42"/>
      <c r="BG273" s="125"/>
      <c r="BH273" s="44"/>
      <c r="BI273" s="44"/>
      <c r="BJ273" s="41"/>
      <c r="BK273" s="42"/>
      <c r="BL273" s="42"/>
      <c r="BM273" s="125"/>
      <c r="BN273" s="44"/>
      <c r="BO273" s="44"/>
      <c r="BP273" s="41"/>
      <c r="BQ273" s="42"/>
      <c r="BR273" s="42"/>
      <c r="BS273" s="125"/>
      <c r="BT273" s="44"/>
      <c r="BU273" s="44"/>
      <c r="BV273" s="41"/>
      <c r="BW273" s="42"/>
      <c r="BX273" s="42"/>
      <c r="BY273" s="125"/>
      <c r="BZ273" s="44"/>
      <c r="CA273" s="44"/>
      <c r="CB273" s="41"/>
      <c r="CC273" s="42"/>
      <c r="CD273" s="42"/>
      <c r="CE273" s="125"/>
      <c r="CF273" s="44"/>
      <c r="CG273" s="44"/>
      <c r="CH273" s="41"/>
      <c r="CI273" s="42"/>
      <c r="CJ273" s="42"/>
      <c r="CK273" s="125"/>
      <c r="CL273" s="44"/>
      <c r="CM273" s="44"/>
      <c r="CN273" s="41"/>
      <c r="CO273" s="42"/>
      <c r="CP273" s="42"/>
      <c r="CQ273" s="125"/>
      <c r="CR273" s="44"/>
      <c r="CS273" s="44"/>
      <c r="CT273" s="41"/>
      <c r="CU273" s="42"/>
      <c r="CV273" s="42"/>
      <c r="CW273" s="125"/>
      <c r="CX273" s="44"/>
      <c r="CY273" s="44"/>
      <c r="CZ273" s="41"/>
      <c r="DA273" s="42"/>
      <c r="DB273" s="42"/>
      <c r="DC273" s="125"/>
      <c r="DD273" s="44"/>
      <c r="DE273" s="44"/>
      <c r="DF273" s="41"/>
      <c r="DG273" s="42"/>
      <c r="DH273" s="42"/>
      <c r="DI273" s="125"/>
      <c r="DJ273" s="44"/>
      <c r="DK273" s="44"/>
      <c r="DL273" s="41"/>
      <c r="DM273" s="42"/>
      <c r="DN273" s="42"/>
      <c r="DO273" s="125"/>
      <c r="DP273" s="44"/>
      <c r="DQ273" s="44"/>
      <c r="DR273" s="41"/>
      <c r="DS273" s="42"/>
      <c r="DT273" s="42"/>
      <c r="DU273" s="125"/>
      <c r="DV273" s="44"/>
      <c r="DW273" s="44"/>
      <c r="DX273" s="41"/>
      <c r="DY273" s="42"/>
      <c r="DZ273" s="42"/>
      <c r="EA273" s="125"/>
      <c r="EB273" s="44"/>
      <c r="EC273" s="44"/>
      <c r="ED273" s="41"/>
      <c r="EE273" s="42"/>
      <c r="EF273" s="42"/>
      <c r="EG273" s="125"/>
      <c r="EH273" s="44"/>
      <c r="EI273" s="44"/>
      <c r="EJ273" s="41"/>
      <c r="EK273" s="42"/>
      <c r="EL273" s="42"/>
      <c r="EM273" s="125"/>
      <c r="EN273" s="44"/>
      <c r="EO273" s="44"/>
      <c r="EP273" s="41"/>
      <c r="EQ273" s="42"/>
      <c r="ER273" s="42"/>
      <c r="ES273" s="125"/>
      <c r="ET273" s="44"/>
      <c r="EU273" s="44"/>
      <c r="EV273" s="41"/>
      <c r="EW273" s="42"/>
      <c r="EX273" s="42"/>
      <c r="EY273" s="125"/>
      <c r="EZ273" s="44"/>
      <c r="FA273" s="44"/>
      <c r="FB273" s="41"/>
      <c r="FC273" s="42"/>
      <c r="FD273" s="42"/>
      <c r="FE273" s="125"/>
      <c r="FF273" s="44"/>
      <c r="FG273" s="44"/>
      <c r="FH273" s="41"/>
      <c r="FI273" s="42"/>
      <c r="FJ273" s="42"/>
      <c r="FK273" s="125"/>
      <c r="FL273" s="44"/>
      <c r="FM273" s="44"/>
      <c r="FN273" s="41"/>
      <c r="FO273" s="42"/>
      <c r="FP273" s="42"/>
      <c r="FQ273" s="125"/>
      <c r="FR273" s="44"/>
      <c r="FS273" s="44"/>
      <c r="FT273" s="41"/>
      <c r="FU273" s="42"/>
      <c r="FV273" s="42"/>
      <c r="FW273" s="125"/>
      <c r="FX273" s="44"/>
      <c r="FY273" s="44"/>
      <c r="FZ273" s="41"/>
      <c r="GA273" s="42"/>
      <c r="GB273" s="42"/>
      <c r="GC273" s="125"/>
      <c r="GD273" s="44"/>
      <c r="GE273" s="44"/>
      <c r="GF273" s="41"/>
      <c r="GG273" s="42"/>
      <c r="GH273" s="42"/>
      <c r="GI273" s="125"/>
      <c r="GJ273" s="44"/>
      <c r="GK273" s="44"/>
      <c r="GL273" s="41"/>
      <c r="GM273" s="42"/>
      <c r="GN273" s="42"/>
      <c r="GO273" s="125"/>
      <c r="GP273" s="44"/>
      <c r="GQ273" s="44"/>
      <c r="GR273" s="41"/>
      <c r="GS273" s="42"/>
      <c r="GT273" s="42"/>
      <c r="GU273" s="125"/>
      <c r="GV273" s="44"/>
      <c r="GW273" s="44"/>
      <c r="GX273" s="41"/>
      <c r="GY273" s="42"/>
      <c r="GZ273" s="42"/>
      <c r="HA273" s="125"/>
      <c r="HB273" s="44"/>
      <c r="HC273" s="44"/>
      <c r="HD273" s="41"/>
      <c r="HE273" s="42"/>
      <c r="HF273" s="42"/>
      <c r="HG273" s="125"/>
      <c r="HH273" s="44"/>
      <c r="HI273" s="44"/>
      <c r="HJ273" s="41"/>
      <c r="HK273" s="42"/>
      <c r="HL273" s="42"/>
      <c r="HM273" s="125"/>
      <c r="HN273" s="44"/>
      <c r="HO273" s="44"/>
      <c r="HP273" s="41"/>
      <c r="HQ273" s="42"/>
      <c r="HR273" s="42"/>
      <c r="HS273" s="125"/>
      <c r="HT273" s="44"/>
      <c r="HU273" s="44"/>
      <c r="HV273" s="41"/>
      <c r="HW273" s="42"/>
      <c r="HX273" s="42"/>
      <c r="HY273" s="125"/>
      <c r="HZ273" s="44"/>
      <c r="IA273" s="44"/>
      <c r="IB273" s="41"/>
      <c r="IC273" s="42"/>
      <c r="ID273" s="42"/>
      <c r="IE273" s="125"/>
      <c r="IF273" s="44"/>
      <c r="IG273" s="44"/>
      <c r="IH273" s="41"/>
      <c r="II273" s="42"/>
      <c r="IJ273" s="42"/>
      <c r="IK273" s="125"/>
      <c r="IL273" s="44"/>
      <c r="IM273" s="44"/>
      <c r="IN273" s="41"/>
      <c r="IO273" s="42"/>
      <c r="IP273" s="42"/>
      <c r="IQ273" s="125"/>
      <c r="IR273" s="44"/>
      <c r="IS273" s="44"/>
      <c r="IT273" s="41"/>
      <c r="IU273" s="42"/>
      <c r="IV273" s="42"/>
      <c r="IW273" s="125"/>
      <c r="IX273" s="44"/>
      <c r="IY273" s="44"/>
      <c r="IZ273" s="41"/>
      <c r="JA273" s="42"/>
      <c r="JB273" s="42"/>
      <c r="JC273" s="125"/>
      <c r="JD273" s="44"/>
      <c r="JE273" s="44"/>
      <c r="JF273" s="41"/>
      <c r="JG273" s="42"/>
      <c r="JH273" s="42"/>
      <c r="JI273" s="125"/>
      <c r="JJ273" s="44"/>
      <c r="JK273" s="44"/>
      <c r="JL273" s="41"/>
      <c r="JM273" s="42"/>
      <c r="JN273" s="42"/>
      <c r="JO273" s="125"/>
      <c r="JP273" s="44"/>
      <c r="JQ273" s="44"/>
      <c r="JR273" s="41"/>
      <c r="JS273" s="42"/>
      <c r="JT273" s="42"/>
      <c r="JU273" s="125"/>
      <c r="JV273" s="44"/>
      <c r="JW273" s="44"/>
      <c r="JX273" s="41"/>
      <c r="JY273" s="42"/>
      <c r="JZ273" s="42"/>
      <c r="KA273" s="125"/>
      <c r="KB273" s="44"/>
      <c r="KC273" s="44"/>
      <c r="KD273" s="41"/>
      <c r="KE273" s="42"/>
      <c r="KF273" s="42"/>
      <c r="KG273" s="125"/>
      <c r="KH273" s="44"/>
      <c r="KI273" s="44"/>
      <c r="KJ273" s="41"/>
      <c r="KK273" s="42"/>
      <c r="KL273" s="42"/>
      <c r="KM273" s="125"/>
      <c r="KN273" s="44"/>
      <c r="KO273" s="44"/>
      <c r="KP273" s="41"/>
      <c r="KQ273" s="42"/>
      <c r="KR273" s="42"/>
      <c r="KS273" s="125"/>
      <c r="KT273" s="44"/>
      <c r="KU273" s="44"/>
      <c r="KV273" s="41"/>
      <c r="KW273" s="42"/>
      <c r="KX273" s="42"/>
      <c r="KY273" s="125"/>
      <c r="KZ273" s="44"/>
      <c r="LA273" s="44"/>
      <c r="LB273" s="41"/>
      <c r="LC273" s="42"/>
      <c r="LD273" s="42"/>
      <c r="LE273" s="125"/>
      <c r="LF273" s="44"/>
      <c r="LG273" s="44"/>
      <c r="LH273" s="41"/>
      <c r="LI273" s="42"/>
      <c r="LJ273" s="42"/>
      <c r="LK273" s="125"/>
      <c r="LL273" s="44"/>
      <c r="LM273" s="44"/>
      <c r="LN273" s="41"/>
      <c r="LO273" s="42"/>
      <c r="LP273" s="42"/>
      <c r="LQ273" s="125"/>
      <c r="LR273" s="44"/>
      <c r="LS273" s="44"/>
      <c r="LT273" s="41"/>
      <c r="LU273" s="42"/>
      <c r="LV273" s="42"/>
      <c r="LW273" s="125"/>
      <c r="LX273" s="44"/>
      <c r="LY273" s="44"/>
      <c r="LZ273" s="41"/>
      <c r="MA273" s="42"/>
      <c r="MB273" s="42"/>
      <c r="MC273" s="125"/>
      <c r="MD273" s="44"/>
      <c r="ME273" s="44"/>
      <c r="MF273" s="41"/>
      <c r="MG273" s="42"/>
      <c r="MH273" s="42"/>
      <c r="MI273" s="125"/>
      <c r="MJ273" s="44"/>
      <c r="MK273" s="44"/>
      <c r="ML273" s="41"/>
      <c r="MM273" s="42"/>
      <c r="MN273" s="42"/>
      <c r="MO273" s="125"/>
      <c r="MP273" s="44"/>
      <c r="MQ273" s="44"/>
      <c r="MR273" s="41"/>
      <c r="MS273" s="42"/>
      <c r="MT273" s="42"/>
      <c r="MU273" s="125"/>
      <c r="MV273" s="44"/>
      <c r="MW273" s="44"/>
      <c r="MX273" s="41"/>
      <c r="MY273" s="42"/>
      <c r="MZ273" s="42"/>
      <c r="NA273" s="125"/>
      <c r="NB273" s="44"/>
      <c r="NC273" s="44"/>
      <c r="ND273" s="41"/>
      <c r="NE273" s="42"/>
      <c r="NF273" s="42"/>
      <c r="NG273" s="125"/>
      <c r="NH273" s="44"/>
      <c r="NI273" s="44"/>
      <c r="NJ273" s="41"/>
      <c r="NK273" s="42"/>
      <c r="NL273" s="42"/>
      <c r="NM273" s="125"/>
      <c r="NN273" s="44"/>
      <c r="NO273" s="44"/>
      <c r="NP273" s="41"/>
      <c r="NQ273" s="42"/>
      <c r="NR273" s="42"/>
      <c r="NS273" s="125"/>
      <c r="NT273" s="44"/>
      <c r="NU273" s="44"/>
      <c r="NV273" s="41"/>
      <c r="NW273" s="42"/>
      <c r="NX273" s="42"/>
      <c r="NY273" s="125"/>
      <c r="NZ273" s="44"/>
      <c r="OA273" s="44"/>
      <c r="OB273" s="41"/>
      <c r="OC273" s="42"/>
      <c r="OD273" s="42"/>
      <c r="OE273" s="125"/>
      <c r="OF273" s="44"/>
      <c r="OG273" s="44"/>
      <c r="OH273" s="41"/>
      <c r="OI273" s="42"/>
      <c r="OJ273" s="42"/>
      <c r="OK273" s="125"/>
      <c r="OL273" s="44"/>
      <c r="OM273" s="44"/>
      <c r="ON273" s="41"/>
      <c r="OO273" s="42"/>
      <c r="OP273" s="42"/>
      <c r="OQ273" s="125"/>
      <c r="OR273" s="44"/>
      <c r="OS273" s="44"/>
      <c r="OT273" s="41"/>
      <c r="OU273" s="42"/>
      <c r="OV273" s="42"/>
      <c r="OW273" s="125"/>
      <c r="OX273" s="44"/>
      <c r="OY273" s="44"/>
      <c r="OZ273" s="41"/>
      <c r="PA273" s="42"/>
      <c r="PB273" s="42"/>
      <c r="PC273" s="125"/>
      <c r="PD273" s="44"/>
      <c r="PE273" s="44"/>
      <c r="PF273" s="41"/>
      <c r="PG273" s="42"/>
      <c r="PH273" s="42"/>
      <c r="PI273" s="125"/>
      <c r="PJ273" s="44"/>
      <c r="PK273" s="44"/>
      <c r="PL273" s="41"/>
      <c r="PM273" s="42"/>
      <c r="PN273" s="42"/>
      <c r="PO273" s="125"/>
      <c r="PP273" s="44"/>
      <c r="PQ273" s="44"/>
      <c r="PR273" s="41"/>
      <c r="PS273" s="42"/>
      <c r="PT273" s="42"/>
      <c r="PU273" s="125"/>
      <c r="PV273" s="44"/>
      <c r="PW273" s="44"/>
      <c r="PX273" s="41"/>
      <c r="PY273" s="42"/>
      <c r="PZ273" s="42"/>
      <c r="QA273" s="125"/>
      <c r="QB273" s="44"/>
      <c r="QC273" s="44"/>
      <c r="QD273" s="41"/>
      <c r="QE273" s="42"/>
      <c r="QF273" s="42"/>
      <c r="QG273" s="125"/>
      <c r="QH273" s="44"/>
      <c r="QI273" s="44"/>
      <c r="QJ273" s="41"/>
      <c r="QK273" s="42"/>
      <c r="QL273" s="42"/>
      <c r="QM273" s="125"/>
      <c r="QN273" s="44"/>
      <c r="QO273" s="44"/>
      <c r="QP273" s="41"/>
      <c r="QQ273" s="42"/>
      <c r="QR273" s="42"/>
      <c r="QS273" s="125"/>
      <c r="QT273" s="44"/>
      <c r="QU273" s="44"/>
      <c r="QV273" s="41"/>
      <c r="QW273" s="42"/>
      <c r="QX273" s="42"/>
      <c r="QY273" s="125"/>
      <c r="QZ273" s="44"/>
      <c r="RA273" s="44"/>
      <c r="RB273" s="41"/>
      <c r="RC273" s="42"/>
      <c r="RD273" s="42"/>
      <c r="RE273" s="125"/>
      <c r="RF273" s="44"/>
      <c r="RG273" s="44"/>
      <c r="RH273" s="41"/>
      <c r="RI273" s="42"/>
      <c r="RJ273" s="42"/>
      <c r="RK273" s="125"/>
      <c r="RL273" s="44"/>
      <c r="RM273" s="44"/>
      <c r="RN273" s="41"/>
      <c r="RO273" s="42"/>
      <c r="RP273" s="42"/>
      <c r="RQ273" s="125"/>
      <c r="RR273" s="44"/>
      <c r="RS273" s="44"/>
      <c r="RT273" s="41"/>
      <c r="RU273" s="42"/>
      <c r="RV273" s="42"/>
      <c r="RW273" s="125"/>
      <c r="RX273" s="44"/>
      <c r="RY273" s="44"/>
      <c r="RZ273" s="41"/>
      <c r="SA273" s="42"/>
      <c r="SB273" s="42"/>
      <c r="SC273" s="125"/>
      <c r="SD273" s="44"/>
      <c r="SE273" s="44"/>
      <c r="SF273" s="41"/>
      <c r="SG273" s="42"/>
      <c r="SH273" s="42"/>
      <c r="SI273" s="125"/>
      <c r="SJ273" s="44"/>
      <c r="SK273" s="44"/>
      <c r="SL273" s="41"/>
      <c r="SM273" s="42"/>
      <c r="SN273" s="42"/>
      <c r="SO273" s="125"/>
      <c r="SP273" s="44"/>
      <c r="SQ273" s="44"/>
      <c r="SR273" s="41"/>
      <c r="SS273" s="42"/>
      <c r="ST273" s="42"/>
      <c r="SU273" s="125"/>
      <c r="SV273" s="44"/>
      <c r="SW273" s="44"/>
      <c r="SX273" s="41"/>
      <c r="SY273" s="42"/>
      <c r="SZ273" s="42"/>
      <c r="TA273" s="125"/>
      <c r="TB273" s="44"/>
      <c r="TC273" s="44"/>
      <c r="TD273" s="41"/>
      <c r="TE273" s="42"/>
      <c r="TF273" s="42"/>
      <c r="TG273" s="125"/>
      <c r="TH273" s="44"/>
      <c r="TI273" s="44"/>
      <c r="TJ273" s="41"/>
      <c r="TK273" s="42"/>
      <c r="TL273" s="42"/>
      <c r="TM273" s="125"/>
      <c r="TN273" s="44"/>
      <c r="TO273" s="44"/>
      <c r="TP273" s="41"/>
      <c r="TQ273" s="42"/>
      <c r="TR273" s="42"/>
      <c r="TS273" s="125"/>
      <c r="TT273" s="44"/>
      <c r="TU273" s="44"/>
      <c r="TV273" s="41"/>
      <c r="TW273" s="42"/>
      <c r="TX273" s="42"/>
      <c r="TY273" s="125"/>
      <c r="TZ273" s="44"/>
      <c r="UA273" s="44"/>
      <c r="UB273" s="41"/>
      <c r="UC273" s="42"/>
      <c r="UD273" s="42"/>
      <c r="UE273" s="125"/>
      <c r="UF273" s="44"/>
      <c r="UG273" s="44"/>
      <c r="UH273" s="41"/>
      <c r="UI273" s="42"/>
      <c r="UJ273" s="42"/>
      <c r="UK273" s="125"/>
      <c r="UL273" s="44"/>
      <c r="UM273" s="44"/>
      <c r="UN273" s="41"/>
      <c r="UO273" s="42"/>
      <c r="UP273" s="42"/>
      <c r="UQ273" s="125"/>
      <c r="UR273" s="44"/>
      <c r="US273" s="44"/>
      <c r="UT273" s="41"/>
      <c r="UU273" s="42"/>
      <c r="UV273" s="42"/>
      <c r="UW273" s="125"/>
      <c r="UX273" s="44"/>
      <c r="UY273" s="44"/>
      <c r="UZ273" s="41"/>
      <c r="VA273" s="42"/>
      <c r="VB273" s="42"/>
      <c r="VC273" s="125"/>
      <c r="VD273" s="44"/>
      <c r="VE273" s="44"/>
      <c r="VF273" s="41"/>
      <c r="VG273" s="42"/>
      <c r="VH273" s="42"/>
      <c r="VI273" s="125"/>
      <c r="VJ273" s="44"/>
      <c r="VK273" s="44"/>
      <c r="VL273" s="41"/>
      <c r="VM273" s="42"/>
      <c r="VN273" s="42"/>
      <c r="VO273" s="125"/>
      <c r="VP273" s="44"/>
      <c r="VQ273" s="44"/>
      <c r="VR273" s="41"/>
      <c r="VS273" s="42"/>
      <c r="VT273" s="42"/>
      <c r="VU273" s="125"/>
      <c r="VV273" s="44"/>
      <c r="VW273" s="44"/>
      <c r="VX273" s="41"/>
      <c r="VY273" s="42"/>
      <c r="VZ273" s="42"/>
      <c r="WA273" s="125"/>
      <c r="WB273" s="44"/>
      <c r="WC273" s="44"/>
      <c r="WD273" s="41"/>
      <c r="WE273" s="42"/>
      <c r="WF273" s="42"/>
      <c r="WG273" s="125"/>
      <c r="WH273" s="44"/>
      <c r="WI273" s="44"/>
      <c r="WJ273" s="41"/>
      <c r="WK273" s="42"/>
      <c r="WL273" s="42"/>
      <c r="WM273" s="125"/>
      <c r="WN273" s="44"/>
      <c r="WO273" s="44"/>
      <c r="WP273" s="41"/>
      <c r="WQ273" s="42"/>
      <c r="WR273" s="42"/>
      <c r="WS273" s="125"/>
      <c r="WT273" s="44"/>
      <c r="WU273" s="44"/>
      <c r="WV273" s="41"/>
      <c r="WW273" s="42"/>
      <c r="WX273" s="42"/>
      <c r="WY273" s="125"/>
      <c r="WZ273" s="44"/>
      <c r="XA273" s="44"/>
      <c r="XB273" s="41"/>
      <c r="XC273" s="42"/>
      <c r="XD273" s="42"/>
      <c r="XE273" s="125"/>
      <c r="XF273" s="44"/>
      <c r="XG273" s="44"/>
      <c r="XH273" s="41"/>
      <c r="XI273" s="42"/>
      <c r="XJ273" s="42"/>
      <c r="XK273" s="125"/>
      <c r="XL273" s="44"/>
      <c r="XM273" s="44"/>
      <c r="XN273" s="41"/>
      <c r="XO273" s="42"/>
      <c r="XP273" s="42"/>
      <c r="XQ273" s="125"/>
      <c r="XR273" s="44"/>
      <c r="XS273" s="44"/>
      <c r="XT273" s="41"/>
      <c r="XU273" s="42"/>
      <c r="XV273" s="42"/>
      <c r="XW273" s="125"/>
      <c r="XX273" s="44"/>
      <c r="XY273" s="44"/>
      <c r="XZ273" s="41"/>
      <c r="YA273" s="42"/>
      <c r="YB273" s="42"/>
      <c r="YC273" s="125"/>
      <c r="YD273" s="44"/>
      <c r="YE273" s="44"/>
      <c r="YF273" s="41"/>
      <c r="YG273" s="42"/>
      <c r="YH273" s="42"/>
      <c r="YI273" s="125"/>
      <c r="YJ273" s="44"/>
      <c r="YK273" s="44"/>
      <c r="YL273" s="41"/>
      <c r="YM273" s="42"/>
      <c r="YN273" s="42"/>
      <c r="YO273" s="125"/>
      <c r="YP273" s="44"/>
      <c r="YQ273" s="44"/>
      <c r="YR273" s="41"/>
      <c r="YS273" s="42"/>
      <c r="YT273" s="42"/>
      <c r="YU273" s="125"/>
      <c r="YV273" s="44"/>
      <c r="YW273" s="44"/>
      <c r="YX273" s="41"/>
      <c r="YY273" s="42"/>
      <c r="YZ273" s="42"/>
      <c r="ZA273" s="125"/>
      <c r="ZB273" s="44"/>
      <c r="ZC273" s="44"/>
      <c r="ZD273" s="41"/>
      <c r="ZE273" s="42"/>
      <c r="ZF273" s="42"/>
      <c r="ZG273" s="125"/>
      <c r="ZH273" s="44"/>
      <c r="ZI273" s="44"/>
      <c r="ZJ273" s="41"/>
      <c r="ZK273" s="42"/>
      <c r="ZL273" s="42"/>
      <c r="ZM273" s="125"/>
      <c r="ZN273" s="44"/>
      <c r="ZO273" s="44"/>
      <c r="ZP273" s="41"/>
      <c r="ZQ273" s="42"/>
      <c r="ZR273" s="42"/>
      <c r="ZS273" s="125"/>
      <c r="ZT273" s="44"/>
      <c r="ZU273" s="44"/>
      <c r="ZV273" s="41"/>
      <c r="ZW273" s="42"/>
      <c r="ZX273" s="42"/>
      <c r="ZY273" s="125"/>
      <c r="ZZ273" s="44"/>
      <c r="AAA273" s="44"/>
      <c r="AAB273" s="41"/>
      <c r="AAC273" s="42"/>
      <c r="AAD273" s="42"/>
      <c r="AAE273" s="125"/>
      <c r="AAF273" s="44"/>
      <c r="AAG273" s="44"/>
      <c r="AAH273" s="41"/>
      <c r="AAI273" s="42"/>
      <c r="AAJ273" s="42"/>
      <c r="AAK273" s="125"/>
      <c r="AAL273" s="44"/>
      <c r="AAM273" s="44"/>
      <c r="AAN273" s="41"/>
      <c r="AAO273" s="42"/>
      <c r="AAP273" s="42"/>
      <c r="AAQ273" s="125"/>
      <c r="AAR273" s="44"/>
      <c r="AAS273" s="44"/>
      <c r="AAT273" s="41"/>
      <c r="AAU273" s="42"/>
      <c r="AAV273" s="42"/>
      <c r="AAW273" s="125"/>
      <c r="AAX273" s="44"/>
      <c r="AAY273" s="44"/>
      <c r="AAZ273" s="41"/>
      <c r="ABA273" s="42"/>
      <c r="ABB273" s="42"/>
      <c r="ABC273" s="125"/>
      <c r="ABD273" s="44"/>
      <c r="ABE273" s="44"/>
      <c r="ABF273" s="41"/>
      <c r="ABG273" s="42"/>
      <c r="ABH273" s="42"/>
      <c r="ABI273" s="125"/>
      <c r="ABJ273" s="44"/>
      <c r="ABK273" s="44"/>
      <c r="ABL273" s="41"/>
      <c r="ABM273" s="42"/>
      <c r="ABN273" s="42"/>
      <c r="ABO273" s="125"/>
      <c r="ABP273" s="44"/>
      <c r="ABQ273" s="44"/>
      <c r="ABR273" s="41"/>
      <c r="ABS273" s="42"/>
      <c r="ABT273" s="42"/>
      <c r="ABU273" s="125"/>
      <c r="ABV273" s="44"/>
      <c r="ABW273" s="44"/>
      <c r="ABX273" s="41"/>
      <c r="ABY273" s="42"/>
      <c r="ABZ273" s="42"/>
      <c r="ACA273" s="125"/>
      <c r="ACB273" s="44"/>
      <c r="ACC273" s="44"/>
      <c r="ACD273" s="41"/>
      <c r="ACE273" s="42"/>
      <c r="ACF273" s="42"/>
      <c r="ACG273" s="125"/>
      <c r="ACH273" s="44"/>
      <c r="ACI273" s="44"/>
      <c r="ACJ273" s="41"/>
      <c r="ACK273" s="42"/>
      <c r="ACL273" s="42"/>
      <c r="ACM273" s="125"/>
      <c r="ACN273" s="44"/>
      <c r="ACO273" s="44"/>
      <c r="ACP273" s="41"/>
      <c r="ACQ273" s="42"/>
      <c r="ACR273" s="42"/>
      <c r="ACS273" s="125"/>
      <c r="ACT273" s="44"/>
      <c r="ACU273" s="44"/>
      <c r="ACV273" s="41"/>
      <c r="ACW273" s="42"/>
      <c r="ACX273" s="42"/>
      <c r="ACY273" s="125"/>
      <c r="ACZ273" s="44"/>
      <c r="ADA273" s="44"/>
      <c r="ADB273" s="41"/>
      <c r="ADC273" s="42"/>
      <c r="ADD273" s="42"/>
      <c r="ADE273" s="125"/>
      <c r="ADF273" s="44"/>
      <c r="ADG273" s="44"/>
      <c r="ADH273" s="41"/>
      <c r="ADI273" s="42"/>
      <c r="ADJ273" s="42"/>
      <c r="ADK273" s="125"/>
      <c r="ADL273" s="44"/>
      <c r="ADM273" s="44"/>
      <c r="ADN273" s="41"/>
      <c r="ADO273" s="42"/>
      <c r="ADP273" s="42"/>
      <c r="ADQ273" s="125"/>
      <c r="ADR273" s="44"/>
      <c r="ADS273" s="44"/>
      <c r="ADT273" s="41"/>
      <c r="ADU273" s="42"/>
      <c r="ADV273" s="42"/>
      <c r="ADW273" s="125"/>
      <c r="ADX273" s="44"/>
      <c r="ADY273" s="44"/>
      <c r="ADZ273" s="41"/>
      <c r="AEA273" s="42"/>
      <c r="AEB273" s="42"/>
      <c r="AEC273" s="125"/>
      <c r="AED273" s="44"/>
      <c r="AEE273" s="44"/>
      <c r="AEF273" s="41"/>
      <c r="AEG273" s="42"/>
      <c r="AEH273" s="42"/>
      <c r="AEI273" s="125"/>
      <c r="AEJ273" s="44"/>
      <c r="AEK273" s="44"/>
      <c r="AEL273" s="41"/>
      <c r="AEM273" s="42"/>
      <c r="AEN273" s="42"/>
      <c r="AEO273" s="125"/>
      <c r="AEP273" s="44"/>
      <c r="AEQ273" s="44"/>
      <c r="AER273" s="41"/>
      <c r="AES273" s="42"/>
      <c r="AET273" s="42"/>
      <c r="AEU273" s="125"/>
      <c r="AEV273" s="44"/>
      <c r="AEW273" s="44"/>
      <c r="AEX273" s="41"/>
      <c r="AEY273" s="42"/>
      <c r="AEZ273" s="42"/>
      <c r="AFA273" s="125"/>
      <c r="AFB273" s="44"/>
      <c r="AFC273" s="44"/>
      <c r="AFD273" s="41"/>
      <c r="AFE273" s="42"/>
      <c r="AFF273" s="42"/>
      <c r="AFG273" s="125"/>
      <c r="AFH273" s="44"/>
      <c r="AFI273" s="44"/>
      <c r="AFJ273" s="41"/>
      <c r="AFK273" s="42"/>
      <c r="AFL273" s="42"/>
      <c r="AFM273" s="125"/>
      <c r="AFN273" s="44"/>
      <c r="AFO273" s="44"/>
      <c r="AFP273" s="41"/>
      <c r="AFQ273" s="42"/>
      <c r="AFR273" s="42"/>
      <c r="AFS273" s="125"/>
      <c r="AFT273" s="44"/>
      <c r="AFU273" s="44"/>
      <c r="AFV273" s="41"/>
      <c r="AFW273" s="42"/>
      <c r="AFX273" s="42"/>
      <c r="AFY273" s="125"/>
      <c r="AFZ273" s="44"/>
      <c r="AGA273" s="44"/>
      <c r="AGB273" s="41"/>
      <c r="AGC273" s="42"/>
      <c r="AGD273" s="42"/>
      <c r="AGE273" s="125"/>
      <c r="AGF273" s="44"/>
      <c r="AGG273" s="44"/>
      <c r="AGH273" s="41"/>
      <c r="AGI273" s="42"/>
      <c r="AGJ273" s="42"/>
      <c r="AGK273" s="125"/>
      <c r="AGL273" s="44"/>
      <c r="AGM273" s="44"/>
      <c r="AGN273" s="41"/>
      <c r="AGO273" s="42"/>
      <c r="AGP273" s="42"/>
      <c r="AGQ273" s="125"/>
      <c r="AGR273" s="44"/>
      <c r="AGS273" s="44"/>
      <c r="AGT273" s="41"/>
      <c r="AGU273" s="42"/>
      <c r="AGV273" s="42"/>
      <c r="AGW273" s="125"/>
      <c r="AGX273" s="44"/>
      <c r="AGY273" s="44"/>
      <c r="AGZ273" s="41"/>
      <c r="AHA273" s="42"/>
      <c r="AHB273" s="42"/>
      <c r="AHC273" s="125"/>
      <c r="AHD273" s="44"/>
      <c r="AHE273" s="44"/>
      <c r="AHF273" s="41"/>
      <c r="AHG273" s="42"/>
      <c r="AHH273" s="42"/>
      <c r="AHI273" s="125"/>
      <c r="AHJ273" s="44"/>
      <c r="AHK273" s="44"/>
      <c r="AHL273" s="41"/>
      <c r="AHM273" s="42"/>
      <c r="AHN273" s="42"/>
      <c r="AHO273" s="125"/>
      <c r="AHP273" s="44"/>
      <c r="AHQ273" s="44"/>
      <c r="AHR273" s="41"/>
      <c r="AHS273" s="42"/>
      <c r="AHT273" s="42"/>
      <c r="AHU273" s="125"/>
      <c r="AHV273" s="44"/>
      <c r="AHW273" s="44"/>
      <c r="AHX273" s="41"/>
      <c r="AHY273" s="42"/>
      <c r="AHZ273" s="42"/>
      <c r="AIA273" s="125"/>
      <c r="AIB273" s="44"/>
      <c r="AIC273" s="44"/>
      <c r="AID273" s="41"/>
      <c r="AIE273" s="42"/>
      <c r="AIF273" s="42"/>
      <c r="AIG273" s="125"/>
      <c r="AIH273" s="44"/>
      <c r="AII273" s="44"/>
      <c r="AIJ273" s="41"/>
      <c r="AIK273" s="42"/>
      <c r="AIL273" s="42"/>
      <c r="AIM273" s="125"/>
      <c r="AIN273" s="44"/>
      <c r="AIO273" s="44"/>
      <c r="AIP273" s="41"/>
      <c r="AIQ273" s="42"/>
      <c r="AIR273" s="42"/>
      <c r="AIS273" s="125"/>
      <c r="AIT273" s="44"/>
      <c r="AIU273" s="44"/>
      <c r="AIV273" s="41"/>
      <c r="AIW273" s="42"/>
      <c r="AIX273" s="42"/>
      <c r="AIY273" s="125"/>
      <c r="AIZ273" s="44"/>
      <c r="AJA273" s="44"/>
      <c r="AJB273" s="41"/>
      <c r="AJC273" s="42"/>
      <c r="AJD273" s="42"/>
      <c r="AJE273" s="125"/>
      <c r="AJF273" s="44"/>
      <c r="AJG273" s="44"/>
      <c r="AJH273" s="41"/>
      <c r="AJI273" s="42"/>
      <c r="AJJ273" s="42"/>
      <c r="AJK273" s="125"/>
      <c r="AJL273" s="44"/>
      <c r="AJM273" s="44"/>
      <c r="AJN273" s="41"/>
      <c r="AJO273" s="42"/>
      <c r="AJP273" s="42"/>
      <c r="AJQ273" s="125"/>
      <c r="AJR273" s="44"/>
      <c r="AJS273" s="44"/>
      <c r="AJT273" s="41"/>
      <c r="AJU273" s="42"/>
      <c r="AJV273" s="42"/>
      <c r="AJW273" s="125"/>
      <c r="AJX273" s="44"/>
      <c r="AJY273" s="44"/>
      <c r="AJZ273" s="41"/>
      <c r="AKA273" s="42"/>
      <c r="AKB273" s="42"/>
      <c r="AKC273" s="125"/>
      <c r="AKD273" s="44"/>
      <c r="AKE273" s="44"/>
      <c r="AKF273" s="41"/>
      <c r="AKG273" s="42"/>
      <c r="AKH273" s="42"/>
      <c r="AKI273" s="125"/>
      <c r="AKJ273" s="44"/>
      <c r="AKK273" s="44"/>
      <c r="AKL273" s="41"/>
      <c r="AKM273" s="42"/>
      <c r="AKN273" s="42"/>
      <c r="AKO273" s="125"/>
      <c r="AKP273" s="44"/>
      <c r="AKQ273" s="44"/>
      <c r="AKR273" s="41"/>
      <c r="AKS273" s="42"/>
      <c r="AKT273" s="42"/>
      <c r="AKU273" s="125"/>
      <c r="AKV273" s="44"/>
      <c r="AKW273" s="44"/>
      <c r="AKX273" s="41"/>
      <c r="AKY273" s="42"/>
      <c r="AKZ273" s="42"/>
      <c r="ALA273" s="125"/>
      <c r="ALB273" s="44"/>
      <c r="ALC273" s="44"/>
      <c r="ALD273" s="41"/>
      <c r="ALE273" s="42"/>
      <c r="ALF273" s="42"/>
      <c r="ALG273" s="125"/>
      <c r="ALH273" s="44"/>
      <c r="ALI273" s="44"/>
      <c r="ALJ273" s="41"/>
      <c r="ALK273" s="42"/>
      <c r="ALL273" s="42"/>
      <c r="ALM273" s="125"/>
      <c r="ALN273" s="44"/>
      <c r="ALO273" s="44"/>
      <c r="ALP273" s="41"/>
      <c r="ALQ273" s="42"/>
      <c r="ALR273" s="42"/>
      <c r="ALS273" s="125"/>
      <c r="ALT273" s="44"/>
      <c r="ALU273" s="44"/>
      <c r="ALV273" s="41"/>
      <c r="ALW273" s="42"/>
      <c r="ALX273" s="42"/>
      <c r="ALY273" s="125"/>
      <c r="ALZ273" s="44"/>
      <c r="AMA273" s="44"/>
      <c r="AMB273" s="41"/>
      <c r="AMC273" s="42"/>
      <c r="AMD273" s="42"/>
      <c r="AME273" s="125"/>
      <c r="AMF273" s="44"/>
      <c r="AMG273" s="44"/>
      <c r="AMH273" s="41"/>
      <c r="AMI273" s="42"/>
      <c r="AMJ273" s="42"/>
      <c r="AMK273" s="125"/>
      <c r="AML273" s="44"/>
      <c r="AMM273" s="44"/>
      <c r="AMN273" s="41"/>
      <c r="AMO273" s="42"/>
      <c r="AMP273" s="42"/>
      <c r="AMQ273" s="125"/>
      <c r="AMR273" s="44"/>
      <c r="AMS273" s="44"/>
      <c r="AMT273" s="41"/>
      <c r="AMU273" s="42"/>
      <c r="AMV273" s="42"/>
      <c r="AMW273" s="125"/>
      <c r="AMX273" s="44"/>
      <c r="AMY273" s="44"/>
      <c r="AMZ273" s="41"/>
      <c r="ANA273" s="42"/>
      <c r="ANB273" s="42"/>
      <c r="ANC273" s="125"/>
      <c r="AND273" s="44"/>
      <c r="ANE273" s="44"/>
      <c r="ANF273" s="41"/>
      <c r="ANG273" s="42"/>
      <c r="ANH273" s="42"/>
      <c r="ANI273" s="125"/>
      <c r="ANJ273" s="44"/>
      <c r="ANK273" s="44"/>
      <c r="ANL273" s="41"/>
      <c r="ANM273" s="42"/>
      <c r="ANN273" s="42"/>
      <c r="ANO273" s="125"/>
      <c r="ANP273" s="44"/>
      <c r="ANQ273" s="44"/>
      <c r="ANR273" s="41"/>
      <c r="ANS273" s="42"/>
      <c r="ANT273" s="42"/>
      <c r="ANU273" s="125"/>
      <c r="ANV273" s="44"/>
      <c r="ANW273" s="44"/>
      <c r="ANX273" s="41"/>
      <c r="ANY273" s="42"/>
      <c r="ANZ273" s="42"/>
      <c r="AOA273" s="125"/>
      <c r="AOB273" s="44"/>
      <c r="AOC273" s="44"/>
      <c r="AOD273" s="41"/>
      <c r="AOE273" s="42"/>
      <c r="AOF273" s="42"/>
      <c r="AOG273" s="125"/>
      <c r="AOH273" s="44"/>
      <c r="AOI273" s="44"/>
      <c r="AOJ273" s="41"/>
      <c r="AOK273" s="42"/>
      <c r="AOL273" s="42"/>
      <c r="AOM273" s="125"/>
      <c r="AON273" s="44"/>
      <c r="AOO273" s="44"/>
      <c r="AOP273" s="41"/>
      <c r="AOQ273" s="42"/>
      <c r="AOR273" s="42"/>
      <c r="AOS273" s="125"/>
      <c r="AOT273" s="44"/>
      <c r="AOU273" s="44"/>
      <c r="AOV273" s="41"/>
      <c r="AOW273" s="42"/>
      <c r="AOX273" s="42"/>
      <c r="AOY273" s="125"/>
      <c r="AOZ273" s="44"/>
      <c r="APA273" s="44"/>
      <c r="APB273" s="41"/>
      <c r="APC273" s="42"/>
      <c r="APD273" s="42"/>
      <c r="APE273" s="125"/>
      <c r="APF273" s="44"/>
      <c r="APG273" s="44"/>
      <c r="APH273" s="41"/>
      <c r="API273" s="42"/>
      <c r="APJ273" s="42"/>
      <c r="APK273" s="125"/>
      <c r="APL273" s="44"/>
      <c r="APM273" s="44"/>
      <c r="APN273" s="41"/>
      <c r="APO273" s="42"/>
      <c r="APP273" s="42"/>
      <c r="APQ273" s="125"/>
      <c r="APR273" s="44"/>
      <c r="APS273" s="44"/>
      <c r="APT273" s="41"/>
      <c r="APU273" s="42"/>
      <c r="APV273" s="42"/>
      <c r="APW273" s="125"/>
      <c r="APX273" s="44"/>
      <c r="APY273" s="44"/>
      <c r="APZ273" s="41"/>
      <c r="AQA273" s="42"/>
      <c r="AQB273" s="42"/>
      <c r="AQC273" s="125"/>
      <c r="AQD273" s="44"/>
      <c r="AQE273" s="44"/>
      <c r="AQF273" s="41"/>
      <c r="AQG273" s="42"/>
      <c r="AQH273" s="42"/>
      <c r="AQI273" s="125"/>
      <c r="AQJ273" s="44"/>
      <c r="AQK273" s="44"/>
      <c r="AQL273" s="41"/>
      <c r="AQM273" s="42"/>
      <c r="AQN273" s="42"/>
      <c r="AQO273" s="125"/>
      <c r="AQP273" s="44"/>
      <c r="AQQ273" s="44"/>
      <c r="AQR273" s="41"/>
      <c r="AQS273" s="42"/>
      <c r="AQT273" s="42"/>
      <c r="AQU273" s="125"/>
      <c r="AQV273" s="44"/>
      <c r="AQW273" s="44"/>
      <c r="AQX273" s="41"/>
      <c r="AQY273" s="42"/>
      <c r="AQZ273" s="42"/>
      <c r="ARA273" s="125"/>
      <c r="ARB273" s="44"/>
      <c r="ARC273" s="44"/>
      <c r="ARD273" s="41"/>
      <c r="ARE273" s="42"/>
      <c r="ARF273" s="42"/>
      <c r="ARG273" s="125"/>
      <c r="ARH273" s="44"/>
      <c r="ARI273" s="44"/>
      <c r="ARJ273" s="41"/>
      <c r="ARK273" s="42"/>
      <c r="ARL273" s="42"/>
      <c r="ARM273" s="125"/>
      <c r="ARN273" s="44"/>
      <c r="ARO273" s="44"/>
      <c r="ARP273" s="41"/>
      <c r="ARQ273" s="42"/>
      <c r="ARR273" s="42"/>
      <c r="ARS273" s="125"/>
      <c r="ART273" s="44"/>
      <c r="ARU273" s="44"/>
      <c r="ARV273" s="41"/>
      <c r="ARW273" s="42"/>
      <c r="ARX273" s="42"/>
      <c r="ARY273" s="125"/>
      <c r="ARZ273" s="44"/>
      <c r="ASA273" s="44"/>
      <c r="ASB273" s="41"/>
      <c r="ASC273" s="42"/>
      <c r="ASD273" s="42"/>
      <c r="ASE273" s="125"/>
      <c r="ASF273" s="44"/>
      <c r="ASG273" s="44"/>
      <c r="ASH273" s="41"/>
      <c r="ASI273" s="42"/>
      <c r="ASJ273" s="42"/>
      <c r="ASK273" s="125"/>
      <c r="ASL273" s="44"/>
      <c r="ASM273" s="44"/>
      <c r="ASN273" s="41"/>
      <c r="ASO273" s="42"/>
      <c r="ASP273" s="42"/>
      <c r="ASQ273" s="125"/>
      <c r="ASR273" s="44"/>
      <c r="ASS273" s="44"/>
      <c r="AST273" s="41"/>
      <c r="ASU273" s="42"/>
      <c r="ASV273" s="42"/>
      <c r="ASW273" s="125"/>
      <c r="ASX273" s="44"/>
      <c r="ASY273" s="44"/>
      <c r="ASZ273" s="41"/>
      <c r="ATA273" s="42"/>
      <c r="ATB273" s="42"/>
      <c r="ATC273" s="125"/>
      <c r="ATD273" s="44"/>
      <c r="ATE273" s="44"/>
      <c r="ATF273" s="41"/>
      <c r="ATG273" s="42"/>
      <c r="ATH273" s="42"/>
      <c r="ATI273" s="125"/>
      <c r="ATJ273" s="44"/>
      <c r="ATK273" s="44"/>
      <c r="ATL273" s="41"/>
      <c r="ATM273" s="42"/>
      <c r="ATN273" s="42"/>
      <c r="ATO273" s="125"/>
      <c r="ATP273" s="44"/>
      <c r="ATQ273" s="44"/>
      <c r="ATR273" s="41"/>
      <c r="ATS273" s="42"/>
      <c r="ATT273" s="42"/>
      <c r="ATU273" s="125"/>
      <c r="ATV273" s="44"/>
      <c r="ATW273" s="44"/>
      <c r="ATX273" s="41"/>
      <c r="ATY273" s="42"/>
      <c r="ATZ273" s="42"/>
      <c r="AUA273" s="125"/>
      <c r="AUB273" s="44"/>
      <c r="AUC273" s="44"/>
      <c r="AUD273" s="41"/>
      <c r="AUE273" s="42"/>
      <c r="AUF273" s="42"/>
      <c r="AUG273" s="125"/>
      <c r="AUH273" s="44"/>
      <c r="AUI273" s="44"/>
      <c r="AUJ273" s="41"/>
      <c r="AUK273" s="42"/>
      <c r="AUL273" s="42"/>
      <c r="AUM273" s="125"/>
      <c r="AUN273" s="44"/>
      <c r="AUO273" s="44"/>
      <c r="AUP273" s="41"/>
      <c r="AUQ273" s="42"/>
      <c r="AUR273" s="42"/>
      <c r="AUS273" s="125"/>
      <c r="AUT273" s="44"/>
      <c r="AUU273" s="44"/>
      <c r="AUV273" s="41"/>
      <c r="AUW273" s="42"/>
      <c r="AUX273" s="42"/>
      <c r="AUY273" s="125"/>
      <c r="AUZ273" s="44"/>
      <c r="AVA273" s="44"/>
      <c r="AVB273" s="41"/>
      <c r="AVC273" s="42"/>
      <c r="AVD273" s="42"/>
      <c r="AVE273" s="125"/>
      <c r="AVF273" s="44"/>
      <c r="AVG273" s="44"/>
      <c r="AVH273" s="41"/>
      <c r="AVI273" s="42"/>
      <c r="AVJ273" s="42"/>
      <c r="AVK273" s="125"/>
      <c r="AVL273" s="44"/>
      <c r="AVM273" s="44"/>
      <c r="AVN273" s="41"/>
      <c r="AVO273" s="42"/>
      <c r="AVP273" s="42"/>
      <c r="AVQ273" s="125"/>
      <c r="AVR273" s="44"/>
      <c r="AVS273" s="44"/>
      <c r="AVT273" s="41"/>
      <c r="AVU273" s="42"/>
      <c r="AVV273" s="42"/>
      <c r="AVW273" s="125"/>
      <c r="AVX273" s="44"/>
      <c r="AVY273" s="44"/>
      <c r="AVZ273" s="41"/>
      <c r="AWA273" s="42"/>
      <c r="AWB273" s="42"/>
      <c r="AWC273" s="125"/>
      <c r="AWD273" s="44"/>
      <c r="AWE273" s="44"/>
      <c r="AWF273" s="41"/>
      <c r="AWG273" s="42"/>
      <c r="AWH273" s="42"/>
      <c r="AWI273" s="125"/>
      <c r="AWJ273" s="44"/>
      <c r="AWK273" s="44"/>
      <c r="AWL273" s="41"/>
      <c r="AWM273" s="42"/>
      <c r="AWN273" s="42"/>
      <c r="AWO273" s="125"/>
      <c r="AWP273" s="44"/>
      <c r="AWQ273" s="44"/>
      <c r="AWR273" s="41"/>
      <c r="AWS273" s="42"/>
      <c r="AWT273" s="42"/>
      <c r="AWU273" s="125"/>
      <c r="AWV273" s="44"/>
      <c r="AWW273" s="44"/>
      <c r="AWX273" s="41"/>
      <c r="AWY273" s="42"/>
      <c r="AWZ273" s="42"/>
      <c r="AXA273" s="125"/>
      <c r="AXB273" s="44"/>
      <c r="AXC273" s="44"/>
      <c r="AXD273" s="41"/>
      <c r="AXE273" s="42"/>
      <c r="AXF273" s="42"/>
      <c r="AXG273" s="125"/>
      <c r="AXH273" s="44"/>
      <c r="AXI273" s="44"/>
      <c r="AXJ273" s="41"/>
      <c r="AXK273" s="42"/>
      <c r="AXL273" s="42"/>
      <c r="AXM273" s="125"/>
      <c r="AXN273" s="44"/>
      <c r="AXO273" s="44"/>
      <c r="AXP273" s="41"/>
      <c r="AXQ273" s="42"/>
      <c r="AXR273" s="42"/>
      <c r="AXS273" s="125"/>
      <c r="AXT273" s="44"/>
      <c r="AXU273" s="44"/>
      <c r="AXV273" s="41"/>
      <c r="AXW273" s="42"/>
      <c r="AXX273" s="42"/>
      <c r="AXY273" s="125"/>
      <c r="AXZ273" s="44"/>
      <c r="AYA273" s="44"/>
      <c r="AYB273" s="41"/>
      <c r="AYC273" s="42"/>
      <c r="AYD273" s="42"/>
      <c r="AYE273" s="125"/>
      <c r="AYF273" s="44"/>
      <c r="AYG273" s="44"/>
      <c r="AYH273" s="41"/>
      <c r="AYI273" s="42"/>
      <c r="AYJ273" s="42"/>
      <c r="AYK273" s="125"/>
      <c r="AYL273" s="44"/>
      <c r="AYM273" s="44"/>
      <c r="AYN273" s="41"/>
      <c r="AYO273" s="42"/>
      <c r="AYP273" s="42"/>
      <c r="AYQ273" s="125"/>
      <c r="AYR273" s="44"/>
      <c r="AYS273" s="44"/>
      <c r="AYT273" s="41"/>
      <c r="AYU273" s="42"/>
      <c r="AYV273" s="42"/>
      <c r="AYW273" s="125"/>
      <c r="AYX273" s="44"/>
      <c r="AYY273" s="44"/>
      <c r="AYZ273" s="41"/>
      <c r="AZA273" s="42"/>
      <c r="AZB273" s="42"/>
      <c r="AZC273" s="125"/>
      <c r="AZD273" s="44"/>
      <c r="AZE273" s="44"/>
      <c r="AZF273" s="41"/>
      <c r="AZG273" s="42"/>
      <c r="AZH273" s="42"/>
      <c r="AZI273" s="125"/>
      <c r="AZJ273" s="44"/>
      <c r="AZK273" s="44"/>
      <c r="AZL273" s="41"/>
      <c r="AZM273" s="42"/>
      <c r="AZN273" s="42"/>
      <c r="AZO273" s="125"/>
      <c r="AZP273" s="44"/>
      <c r="AZQ273" s="44"/>
      <c r="AZR273" s="41"/>
      <c r="AZS273" s="42"/>
      <c r="AZT273" s="42"/>
      <c r="AZU273" s="125"/>
      <c r="AZV273" s="44"/>
      <c r="AZW273" s="44"/>
      <c r="AZX273" s="41"/>
      <c r="AZY273" s="42"/>
      <c r="AZZ273" s="42"/>
      <c r="BAA273" s="125"/>
      <c r="BAB273" s="44"/>
      <c r="BAC273" s="44"/>
      <c r="BAD273" s="41"/>
      <c r="BAE273" s="42"/>
      <c r="BAF273" s="42"/>
      <c r="BAG273" s="125"/>
      <c r="BAH273" s="44"/>
      <c r="BAI273" s="44"/>
      <c r="BAJ273" s="41"/>
      <c r="BAK273" s="42"/>
      <c r="BAL273" s="42"/>
      <c r="BAM273" s="125"/>
      <c r="BAN273" s="44"/>
      <c r="BAO273" s="44"/>
      <c r="BAP273" s="41"/>
      <c r="BAQ273" s="42"/>
      <c r="BAR273" s="42"/>
      <c r="BAS273" s="125"/>
      <c r="BAT273" s="44"/>
      <c r="BAU273" s="44"/>
      <c r="BAV273" s="41"/>
      <c r="BAW273" s="42"/>
      <c r="BAX273" s="42"/>
      <c r="BAY273" s="125"/>
      <c r="BAZ273" s="44"/>
      <c r="BBA273" s="44"/>
      <c r="BBB273" s="41"/>
      <c r="BBC273" s="42"/>
      <c r="BBD273" s="42"/>
      <c r="BBE273" s="125"/>
      <c r="BBF273" s="44"/>
      <c r="BBG273" s="44"/>
      <c r="BBH273" s="41"/>
      <c r="BBI273" s="42"/>
      <c r="BBJ273" s="42"/>
      <c r="BBK273" s="125"/>
      <c r="BBL273" s="44"/>
      <c r="BBM273" s="44"/>
      <c r="BBN273" s="41"/>
      <c r="BBO273" s="42"/>
      <c r="BBP273" s="42"/>
      <c r="BBQ273" s="125"/>
      <c r="BBR273" s="44"/>
      <c r="BBS273" s="44"/>
      <c r="BBT273" s="41"/>
      <c r="BBU273" s="42"/>
      <c r="BBV273" s="42"/>
      <c r="BBW273" s="125"/>
      <c r="BBX273" s="44"/>
      <c r="BBY273" s="44"/>
      <c r="BBZ273" s="41"/>
      <c r="BCA273" s="42"/>
      <c r="BCB273" s="42"/>
      <c r="BCC273" s="125"/>
      <c r="BCD273" s="44"/>
      <c r="BCE273" s="44"/>
      <c r="BCF273" s="41"/>
      <c r="BCG273" s="42"/>
      <c r="BCH273" s="42"/>
      <c r="BCI273" s="125"/>
      <c r="BCJ273" s="44"/>
      <c r="BCK273" s="44"/>
      <c r="BCL273" s="41"/>
      <c r="BCM273" s="42"/>
      <c r="BCN273" s="42"/>
      <c r="BCO273" s="125"/>
      <c r="BCP273" s="44"/>
      <c r="BCQ273" s="44"/>
      <c r="BCR273" s="41"/>
      <c r="BCS273" s="42"/>
      <c r="BCT273" s="42"/>
      <c r="BCU273" s="125"/>
      <c r="BCV273" s="44"/>
      <c r="BCW273" s="44"/>
      <c r="BCX273" s="41"/>
      <c r="BCY273" s="42"/>
      <c r="BCZ273" s="42"/>
      <c r="BDA273" s="125"/>
      <c r="BDB273" s="44"/>
      <c r="BDC273" s="44"/>
      <c r="BDD273" s="41"/>
      <c r="BDE273" s="42"/>
      <c r="BDF273" s="42"/>
      <c r="BDG273" s="125"/>
      <c r="BDH273" s="44"/>
      <c r="BDI273" s="44"/>
      <c r="BDJ273" s="41"/>
      <c r="BDK273" s="42"/>
      <c r="BDL273" s="42"/>
      <c r="BDM273" s="125"/>
      <c r="BDN273" s="44"/>
      <c r="BDO273" s="44"/>
      <c r="BDP273" s="41"/>
      <c r="BDQ273" s="42"/>
      <c r="BDR273" s="42"/>
      <c r="BDS273" s="125"/>
      <c r="BDT273" s="44"/>
      <c r="BDU273" s="44"/>
      <c r="BDV273" s="41"/>
      <c r="BDW273" s="42"/>
      <c r="BDX273" s="42"/>
      <c r="BDY273" s="125"/>
      <c r="BDZ273" s="44"/>
      <c r="BEA273" s="44"/>
      <c r="BEB273" s="41"/>
      <c r="BEC273" s="42"/>
      <c r="BED273" s="42"/>
      <c r="BEE273" s="125"/>
      <c r="BEF273" s="44"/>
      <c r="BEG273" s="44"/>
      <c r="BEH273" s="41"/>
      <c r="BEI273" s="42"/>
      <c r="BEJ273" s="42"/>
      <c r="BEK273" s="125"/>
      <c r="BEL273" s="44"/>
      <c r="BEM273" s="44"/>
      <c r="BEN273" s="41"/>
      <c r="BEO273" s="42"/>
      <c r="BEP273" s="42"/>
      <c r="BEQ273" s="125"/>
      <c r="BER273" s="44"/>
      <c r="BES273" s="44"/>
      <c r="BET273" s="41"/>
      <c r="BEU273" s="42"/>
      <c r="BEV273" s="42"/>
      <c r="BEW273" s="125"/>
      <c r="BEX273" s="44"/>
      <c r="BEY273" s="44"/>
      <c r="BEZ273" s="41"/>
      <c r="BFA273" s="42"/>
      <c r="BFB273" s="42"/>
      <c r="BFC273" s="125"/>
      <c r="BFD273" s="44"/>
      <c r="BFE273" s="44"/>
      <c r="BFF273" s="41"/>
      <c r="BFG273" s="42"/>
      <c r="BFH273" s="42"/>
      <c r="BFI273" s="125"/>
      <c r="BFJ273" s="44"/>
      <c r="BFK273" s="44"/>
      <c r="BFL273" s="41"/>
      <c r="BFM273" s="42"/>
      <c r="BFN273" s="42"/>
      <c r="BFO273" s="125"/>
      <c r="BFP273" s="44"/>
      <c r="BFQ273" s="44"/>
      <c r="BFR273" s="41"/>
      <c r="BFS273" s="42"/>
      <c r="BFT273" s="42"/>
      <c r="BFU273" s="125"/>
      <c r="BFV273" s="44"/>
      <c r="BFW273" s="44"/>
      <c r="BFX273" s="41"/>
      <c r="BFY273" s="42"/>
      <c r="BFZ273" s="42"/>
      <c r="BGA273" s="125"/>
      <c r="BGB273" s="44"/>
      <c r="BGC273" s="44"/>
      <c r="BGD273" s="41"/>
      <c r="BGE273" s="42"/>
      <c r="BGF273" s="42"/>
      <c r="BGG273" s="125"/>
      <c r="BGH273" s="44"/>
      <c r="BGI273" s="44"/>
      <c r="BGJ273" s="41"/>
      <c r="BGK273" s="42"/>
      <c r="BGL273" s="42"/>
      <c r="BGM273" s="125"/>
      <c r="BGN273" s="44"/>
      <c r="BGO273" s="44"/>
      <c r="BGP273" s="41"/>
      <c r="BGQ273" s="42"/>
      <c r="BGR273" s="42"/>
      <c r="BGS273" s="125"/>
      <c r="BGT273" s="44"/>
      <c r="BGU273" s="44"/>
      <c r="BGV273" s="41"/>
      <c r="BGW273" s="42"/>
      <c r="BGX273" s="42"/>
      <c r="BGY273" s="125"/>
      <c r="BGZ273" s="44"/>
      <c r="BHA273" s="44"/>
      <c r="BHB273" s="41"/>
      <c r="BHC273" s="42"/>
      <c r="BHD273" s="42"/>
      <c r="BHE273" s="125"/>
      <c r="BHF273" s="44"/>
      <c r="BHG273" s="44"/>
      <c r="BHH273" s="41"/>
      <c r="BHI273" s="42"/>
      <c r="BHJ273" s="42"/>
      <c r="BHK273" s="125"/>
      <c r="BHL273" s="44"/>
      <c r="BHM273" s="44"/>
      <c r="BHN273" s="41"/>
      <c r="BHO273" s="42"/>
      <c r="BHP273" s="42"/>
      <c r="BHQ273" s="125"/>
      <c r="BHR273" s="44"/>
      <c r="BHS273" s="44"/>
      <c r="BHT273" s="41"/>
      <c r="BHU273" s="42"/>
      <c r="BHV273" s="42"/>
      <c r="BHW273" s="125"/>
      <c r="BHX273" s="44"/>
      <c r="BHY273" s="44"/>
      <c r="BHZ273" s="41"/>
      <c r="BIA273" s="42"/>
      <c r="BIB273" s="42"/>
      <c r="BIC273" s="125"/>
      <c r="BID273" s="44"/>
      <c r="BIE273" s="44"/>
      <c r="BIF273" s="41"/>
      <c r="BIG273" s="42"/>
      <c r="BIH273" s="42"/>
      <c r="BII273" s="125"/>
      <c r="BIJ273" s="44"/>
      <c r="BIK273" s="44"/>
      <c r="BIL273" s="41"/>
      <c r="BIM273" s="42"/>
      <c r="BIN273" s="42"/>
      <c r="BIO273" s="125"/>
      <c r="BIP273" s="44"/>
      <c r="BIQ273" s="44"/>
      <c r="BIR273" s="41"/>
      <c r="BIS273" s="42"/>
      <c r="BIT273" s="42"/>
      <c r="BIU273" s="125"/>
      <c r="BIV273" s="44"/>
      <c r="BIW273" s="44"/>
      <c r="BIX273" s="41"/>
      <c r="BIY273" s="42"/>
      <c r="BIZ273" s="42"/>
      <c r="BJA273" s="125"/>
      <c r="BJB273" s="44"/>
      <c r="BJC273" s="44"/>
      <c r="BJD273" s="41"/>
      <c r="BJE273" s="42"/>
      <c r="BJF273" s="42"/>
      <c r="BJG273" s="125"/>
      <c r="BJH273" s="44"/>
      <c r="BJI273" s="44"/>
      <c r="BJJ273" s="41"/>
      <c r="BJK273" s="42"/>
      <c r="BJL273" s="42"/>
      <c r="BJM273" s="125"/>
      <c r="BJN273" s="44"/>
      <c r="BJO273" s="44"/>
      <c r="BJP273" s="41"/>
      <c r="BJQ273" s="42"/>
      <c r="BJR273" s="42"/>
      <c r="BJS273" s="125"/>
      <c r="BJT273" s="44"/>
      <c r="BJU273" s="44"/>
      <c r="BJV273" s="41"/>
      <c r="BJW273" s="42"/>
      <c r="BJX273" s="42"/>
      <c r="BJY273" s="125"/>
      <c r="BJZ273" s="44"/>
      <c r="BKA273" s="44"/>
      <c r="BKB273" s="41"/>
      <c r="BKC273" s="42"/>
      <c r="BKD273" s="42"/>
      <c r="BKE273" s="125"/>
      <c r="BKF273" s="44"/>
      <c r="BKG273" s="44"/>
      <c r="BKH273" s="41"/>
      <c r="BKI273" s="42"/>
      <c r="BKJ273" s="42"/>
      <c r="BKK273" s="125"/>
      <c r="BKL273" s="44"/>
      <c r="BKM273" s="44"/>
      <c r="BKN273" s="41"/>
      <c r="BKO273" s="42"/>
      <c r="BKP273" s="42"/>
      <c r="BKQ273" s="125"/>
      <c r="BKR273" s="44"/>
      <c r="BKS273" s="44"/>
      <c r="BKT273" s="41"/>
      <c r="BKU273" s="42"/>
      <c r="BKV273" s="42"/>
      <c r="BKW273" s="125"/>
      <c r="BKX273" s="44"/>
      <c r="BKY273" s="44"/>
      <c r="BKZ273" s="41"/>
      <c r="BLA273" s="42"/>
      <c r="BLB273" s="42"/>
      <c r="BLC273" s="125"/>
      <c r="BLD273" s="44"/>
      <c r="BLE273" s="44"/>
      <c r="BLF273" s="41"/>
      <c r="BLG273" s="42"/>
      <c r="BLH273" s="42"/>
      <c r="BLI273" s="125"/>
      <c r="BLJ273" s="44"/>
      <c r="BLK273" s="44"/>
      <c r="BLL273" s="41"/>
      <c r="BLM273" s="42"/>
      <c r="BLN273" s="42"/>
      <c r="BLO273" s="125"/>
      <c r="BLP273" s="44"/>
      <c r="BLQ273" s="44"/>
      <c r="BLR273" s="41"/>
      <c r="BLS273" s="42"/>
      <c r="BLT273" s="42"/>
      <c r="BLU273" s="125"/>
      <c r="BLV273" s="44"/>
      <c r="BLW273" s="44"/>
      <c r="BLX273" s="41"/>
      <c r="BLY273" s="42"/>
      <c r="BLZ273" s="42"/>
      <c r="BMA273" s="125"/>
      <c r="BMB273" s="44"/>
      <c r="BMC273" s="44"/>
      <c r="BMD273" s="41"/>
      <c r="BME273" s="42"/>
      <c r="BMF273" s="42"/>
      <c r="BMG273" s="125"/>
      <c r="BMH273" s="44"/>
      <c r="BMI273" s="44"/>
      <c r="BMJ273" s="41"/>
      <c r="BMK273" s="42"/>
      <c r="BML273" s="42"/>
      <c r="BMM273" s="125"/>
      <c r="BMN273" s="44"/>
      <c r="BMO273" s="44"/>
      <c r="BMP273" s="41"/>
      <c r="BMQ273" s="42"/>
      <c r="BMR273" s="42"/>
      <c r="BMS273" s="125"/>
      <c r="BMT273" s="44"/>
      <c r="BMU273" s="44"/>
      <c r="BMV273" s="41"/>
      <c r="BMW273" s="42"/>
      <c r="BMX273" s="42"/>
      <c r="BMY273" s="125"/>
      <c r="BMZ273" s="44"/>
      <c r="BNA273" s="44"/>
      <c r="BNB273" s="41"/>
      <c r="BNC273" s="42"/>
      <c r="BND273" s="42"/>
      <c r="BNE273" s="125"/>
      <c r="BNF273" s="44"/>
      <c r="BNG273" s="44"/>
      <c r="BNH273" s="41"/>
      <c r="BNI273" s="42"/>
      <c r="BNJ273" s="42"/>
      <c r="BNK273" s="125"/>
      <c r="BNL273" s="44"/>
      <c r="BNM273" s="44"/>
      <c r="BNN273" s="41"/>
      <c r="BNO273" s="42"/>
      <c r="BNP273" s="42"/>
      <c r="BNQ273" s="125"/>
      <c r="BNR273" s="44"/>
      <c r="BNS273" s="44"/>
      <c r="BNT273" s="41"/>
      <c r="BNU273" s="42"/>
      <c r="BNV273" s="42"/>
      <c r="BNW273" s="125"/>
      <c r="BNX273" s="44"/>
      <c r="BNY273" s="44"/>
      <c r="BNZ273" s="41"/>
      <c r="BOA273" s="42"/>
      <c r="BOB273" s="42"/>
      <c r="BOC273" s="125"/>
      <c r="BOD273" s="44"/>
      <c r="BOE273" s="44"/>
      <c r="BOF273" s="41"/>
      <c r="BOG273" s="42"/>
      <c r="BOH273" s="42"/>
      <c r="BOI273" s="125"/>
      <c r="BOJ273" s="44"/>
      <c r="BOK273" s="44"/>
      <c r="BOL273" s="41"/>
      <c r="BOM273" s="42"/>
      <c r="BON273" s="42"/>
      <c r="BOO273" s="125"/>
      <c r="BOP273" s="44"/>
      <c r="BOQ273" s="44"/>
      <c r="BOR273" s="41"/>
      <c r="BOS273" s="42"/>
      <c r="BOT273" s="42"/>
      <c r="BOU273" s="125"/>
      <c r="BOV273" s="44"/>
      <c r="BOW273" s="44"/>
      <c r="BOX273" s="41"/>
      <c r="BOY273" s="42"/>
      <c r="BOZ273" s="42"/>
      <c r="BPA273" s="125"/>
      <c r="BPB273" s="44"/>
      <c r="BPC273" s="44"/>
      <c r="BPD273" s="41"/>
      <c r="BPE273" s="42"/>
      <c r="BPF273" s="42"/>
      <c r="BPG273" s="125"/>
      <c r="BPH273" s="44"/>
      <c r="BPI273" s="44"/>
      <c r="BPJ273" s="41"/>
      <c r="BPK273" s="42"/>
      <c r="BPL273" s="42"/>
      <c r="BPM273" s="125"/>
      <c r="BPN273" s="44"/>
      <c r="BPO273" s="44"/>
      <c r="BPP273" s="41"/>
      <c r="BPQ273" s="42"/>
      <c r="BPR273" s="42"/>
      <c r="BPS273" s="125"/>
      <c r="BPT273" s="44"/>
      <c r="BPU273" s="44"/>
      <c r="BPV273" s="41"/>
      <c r="BPW273" s="42"/>
      <c r="BPX273" s="42"/>
      <c r="BPY273" s="125"/>
      <c r="BPZ273" s="44"/>
      <c r="BQA273" s="44"/>
      <c r="BQB273" s="41"/>
      <c r="BQC273" s="42"/>
      <c r="BQD273" s="42"/>
      <c r="BQE273" s="125"/>
      <c r="BQF273" s="44"/>
      <c r="BQG273" s="44"/>
      <c r="BQH273" s="41"/>
      <c r="BQI273" s="42"/>
      <c r="BQJ273" s="42"/>
      <c r="BQK273" s="125"/>
      <c r="BQL273" s="44"/>
      <c r="BQM273" s="44"/>
      <c r="BQN273" s="41"/>
      <c r="BQO273" s="42"/>
      <c r="BQP273" s="42"/>
      <c r="BQQ273" s="125"/>
      <c r="BQR273" s="44"/>
      <c r="BQS273" s="44"/>
      <c r="BQT273" s="41"/>
      <c r="BQU273" s="42"/>
      <c r="BQV273" s="42"/>
      <c r="BQW273" s="125"/>
      <c r="BQX273" s="44"/>
      <c r="BQY273" s="44"/>
      <c r="BQZ273" s="41"/>
      <c r="BRA273" s="42"/>
      <c r="BRB273" s="42"/>
      <c r="BRC273" s="125"/>
      <c r="BRD273" s="44"/>
      <c r="BRE273" s="44"/>
      <c r="BRF273" s="41"/>
      <c r="BRG273" s="42"/>
      <c r="BRH273" s="42"/>
      <c r="BRI273" s="125"/>
      <c r="BRJ273" s="44"/>
      <c r="BRK273" s="44"/>
      <c r="BRL273" s="41"/>
      <c r="BRM273" s="42"/>
      <c r="BRN273" s="42"/>
      <c r="BRO273" s="125"/>
      <c r="BRP273" s="44"/>
      <c r="BRQ273" s="44"/>
      <c r="BRR273" s="41"/>
      <c r="BRS273" s="42"/>
      <c r="BRT273" s="42"/>
      <c r="BRU273" s="125"/>
      <c r="BRV273" s="44"/>
      <c r="BRW273" s="44"/>
      <c r="BRX273" s="41"/>
      <c r="BRY273" s="42"/>
      <c r="BRZ273" s="42"/>
      <c r="BSA273" s="125"/>
      <c r="BSB273" s="44"/>
      <c r="BSC273" s="44"/>
      <c r="BSD273" s="41"/>
      <c r="BSE273" s="42"/>
      <c r="BSF273" s="42"/>
      <c r="BSG273" s="125"/>
      <c r="BSH273" s="44"/>
      <c r="BSI273" s="44"/>
      <c r="BSJ273" s="41"/>
      <c r="BSK273" s="42"/>
      <c r="BSL273" s="42"/>
      <c r="BSM273" s="125"/>
      <c r="BSN273" s="44"/>
      <c r="BSO273" s="44"/>
      <c r="BSP273" s="41"/>
      <c r="BSQ273" s="42"/>
      <c r="BSR273" s="42"/>
      <c r="BSS273" s="125"/>
      <c r="BST273" s="44"/>
      <c r="BSU273" s="44"/>
      <c r="BSV273" s="41"/>
      <c r="BSW273" s="42"/>
      <c r="BSX273" s="42"/>
      <c r="BSY273" s="125"/>
      <c r="BSZ273" s="44"/>
      <c r="BTA273" s="44"/>
      <c r="BTB273" s="41"/>
      <c r="BTC273" s="42"/>
      <c r="BTD273" s="42"/>
      <c r="BTE273" s="125"/>
      <c r="BTF273" s="44"/>
      <c r="BTG273" s="44"/>
      <c r="BTH273" s="41"/>
      <c r="BTI273" s="42"/>
      <c r="BTJ273" s="42"/>
      <c r="BTK273" s="125"/>
      <c r="BTL273" s="44"/>
      <c r="BTM273" s="44"/>
      <c r="BTN273" s="41"/>
      <c r="BTO273" s="42"/>
      <c r="BTP273" s="42"/>
      <c r="BTQ273" s="125"/>
      <c r="BTR273" s="44"/>
      <c r="BTS273" s="44"/>
      <c r="BTT273" s="41"/>
      <c r="BTU273" s="42"/>
      <c r="BTV273" s="42"/>
      <c r="BTW273" s="125"/>
      <c r="BTX273" s="44"/>
      <c r="BTY273" s="44"/>
      <c r="BTZ273" s="41"/>
      <c r="BUA273" s="42"/>
      <c r="BUB273" s="42"/>
      <c r="BUC273" s="125"/>
      <c r="BUD273" s="44"/>
      <c r="BUE273" s="44"/>
      <c r="BUF273" s="41"/>
      <c r="BUG273" s="42"/>
      <c r="BUH273" s="42"/>
      <c r="BUI273" s="125"/>
      <c r="BUJ273" s="44"/>
      <c r="BUK273" s="44"/>
      <c r="BUL273" s="41"/>
      <c r="BUM273" s="42"/>
      <c r="BUN273" s="42"/>
      <c r="BUO273" s="125"/>
      <c r="BUP273" s="44"/>
      <c r="BUQ273" s="44"/>
      <c r="BUR273" s="41"/>
      <c r="BUS273" s="42"/>
      <c r="BUT273" s="42"/>
      <c r="BUU273" s="125"/>
      <c r="BUV273" s="44"/>
      <c r="BUW273" s="44"/>
      <c r="BUX273" s="41"/>
      <c r="BUY273" s="42"/>
      <c r="BUZ273" s="42"/>
      <c r="BVA273" s="125"/>
      <c r="BVB273" s="44"/>
      <c r="BVC273" s="44"/>
      <c r="BVD273" s="41"/>
      <c r="BVE273" s="42"/>
      <c r="BVF273" s="42"/>
      <c r="BVG273" s="125"/>
      <c r="BVH273" s="44"/>
      <c r="BVI273" s="44"/>
      <c r="BVJ273" s="41"/>
      <c r="BVK273" s="42"/>
      <c r="BVL273" s="42"/>
      <c r="BVM273" s="125"/>
      <c r="BVN273" s="44"/>
      <c r="BVO273" s="44"/>
      <c r="BVP273" s="41"/>
      <c r="BVQ273" s="42"/>
      <c r="BVR273" s="42"/>
      <c r="BVS273" s="125"/>
      <c r="BVT273" s="44"/>
      <c r="BVU273" s="44"/>
      <c r="BVV273" s="41"/>
      <c r="BVW273" s="42"/>
      <c r="BVX273" s="42"/>
      <c r="BVY273" s="125"/>
      <c r="BVZ273" s="44"/>
      <c r="BWA273" s="44"/>
      <c r="BWB273" s="41"/>
      <c r="BWC273" s="42"/>
      <c r="BWD273" s="42"/>
      <c r="BWE273" s="125"/>
      <c r="BWF273" s="44"/>
      <c r="BWG273" s="44"/>
      <c r="BWH273" s="41"/>
      <c r="BWI273" s="42"/>
      <c r="BWJ273" s="42"/>
      <c r="BWK273" s="125"/>
      <c r="BWL273" s="44"/>
      <c r="BWM273" s="44"/>
      <c r="BWN273" s="41"/>
      <c r="BWO273" s="42"/>
      <c r="BWP273" s="42"/>
      <c r="BWQ273" s="125"/>
      <c r="BWR273" s="44"/>
      <c r="BWS273" s="44"/>
      <c r="BWT273" s="41"/>
      <c r="BWU273" s="42"/>
      <c r="BWV273" s="42"/>
      <c r="BWW273" s="125"/>
      <c r="BWX273" s="44"/>
      <c r="BWY273" s="44"/>
      <c r="BWZ273" s="41"/>
      <c r="BXA273" s="42"/>
      <c r="BXB273" s="42"/>
      <c r="BXC273" s="125"/>
      <c r="BXD273" s="44"/>
      <c r="BXE273" s="44"/>
      <c r="BXF273" s="41"/>
      <c r="BXG273" s="42"/>
      <c r="BXH273" s="42"/>
      <c r="BXI273" s="125"/>
      <c r="BXJ273" s="44"/>
      <c r="BXK273" s="44"/>
      <c r="BXL273" s="41"/>
      <c r="BXM273" s="42"/>
      <c r="BXN273" s="42"/>
      <c r="BXO273" s="125"/>
      <c r="BXP273" s="44"/>
      <c r="BXQ273" s="44"/>
      <c r="BXR273" s="41"/>
      <c r="BXS273" s="42"/>
      <c r="BXT273" s="42"/>
      <c r="BXU273" s="125"/>
      <c r="BXV273" s="44"/>
      <c r="BXW273" s="44"/>
      <c r="BXX273" s="41"/>
      <c r="BXY273" s="42"/>
      <c r="BXZ273" s="42"/>
      <c r="BYA273" s="125"/>
      <c r="BYB273" s="44"/>
      <c r="BYC273" s="44"/>
      <c r="BYD273" s="41"/>
      <c r="BYE273" s="42"/>
      <c r="BYF273" s="42"/>
      <c r="BYG273" s="125"/>
      <c r="BYH273" s="44"/>
      <c r="BYI273" s="44"/>
      <c r="BYJ273" s="41"/>
      <c r="BYK273" s="42"/>
      <c r="BYL273" s="42"/>
      <c r="BYM273" s="125"/>
      <c r="BYN273" s="44"/>
      <c r="BYO273" s="44"/>
      <c r="BYP273" s="41"/>
      <c r="BYQ273" s="42"/>
      <c r="BYR273" s="42"/>
      <c r="BYS273" s="125"/>
      <c r="BYT273" s="44"/>
      <c r="BYU273" s="44"/>
      <c r="BYV273" s="41"/>
      <c r="BYW273" s="42"/>
      <c r="BYX273" s="42"/>
      <c r="BYY273" s="125"/>
      <c r="BYZ273" s="44"/>
      <c r="BZA273" s="44"/>
      <c r="BZB273" s="41"/>
      <c r="BZC273" s="42"/>
      <c r="BZD273" s="42"/>
      <c r="BZE273" s="125"/>
      <c r="BZF273" s="44"/>
      <c r="BZG273" s="44"/>
      <c r="BZH273" s="41"/>
      <c r="BZI273" s="42"/>
      <c r="BZJ273" s="42"/>
      <c r="BZK273" s="125"/>
      <c r="BZL273" s="44"/>
      <c r="BZM273" s="44"/>
      <c r="BZN273" s="41"/>
      <c r="BZO273" s="42"/>
      <c r="BZP273" s="42"/>
      <c r="BZQ273" s="125"/>
      <c r="BZR273" s="44"/>
      <c r="BZS273" s="44"/>
      <c r="BZT273" s="41"/>
      <c r="BZU273" s="42"/>
      <c r="BZV273" s="42"/>
      <c r="BZW273" s="125"/>
      <c r="BZX273" s="44"/>
      <c r="BZY273" s="44"/>
      <c r="BZZ273" s="41"/>
      <c r="CAA273" s="42"/>
      <c r="CAB273" s="42"/>
      <c r="CAC273" s="125"/>
      <c r="CAD273" s="44"/>
      <c r="CAE273" s="44"/>
      <c r="CAF273" s="41"/>
      <c r="CAG273" s="42"/>
      <c r="CAH273" s="42"/>
      <c r="CAI273" s="125"/>
      <c r="CAJ273" s="44"/>
      <c r="CAK273" s="44"/>
      <c r="CAL273" s="41"/>
      <c r="CAM273" s="42"/>
      <c r="CAN273" s="42"/>
      <c r="CAO273" s="125"/>
      <c r="CAP273" s="44"/>
      <c r="CAQ273" s="44"/>
      <c r="CAR273" s="41"/>
      <c r="CAS273" s="42"/>
      <c r="CAT273" s="42"/>
      <c r="CAU273" s="125"/>
      <c r="CAV273" s="44"/>
      <c r="CAW273" s="44"/>
      <c r="CAX273" s="41"/>
      <c r="CAY273" s="42"/>
      <c r="CAZ273" s="42"/>
      <c r="CBA273" s="125"/>
      <c r="CBB273" s="44"/>
      <c r="CBC273" s="44"/>
      <c r="CBD273" s="41"/>
      <c r="CBE273" s="42"/>
      <c r="CBF273" s="42"/>
      <c r="CBG273" s="125"/>
      <c r="CBH273" s="44"/>
      <c r="CBI273" s="44"/>
      <c r="CBJ273" s="41"/>
      <c r="CBK273" s="42"/>
      <c r="CBL273" s="42"/>
      <c r="CBM273" s="125"/>
      <c r="CBN273" s="44"/>
      <c r="CBO273" s="44"/>
      <c r="CBP273" s="41"/>
      <c r="CBQ273" s="42"/>
      <c r="CBR273" s="42"/>
      <c r="CBS273" s="125"/>
      <c r="CBT273" s="44"/>
      <c r="CBU273" s="44"/>
      <c r="CBV273" s="41"/>
      <c r="CBW273" s="42"/>
      <c r="CBX273" s="42"/>
      <c r="CBY273" s="125"/>
      <c r="CBZ273" s="44"/>
      <c r="CCA273" s="44"/>
      <c r="CCB273" s="41"/>
      <c r="CCC273" s="42"/>
      <c r="CCD273" s="42"/>
      <c r="CCE273" s="125"/>
      <c r="CCF273" s="44"/>
      <c r="CCG273" s="44"/>
      <c r="CCH273" s="41"/>
      <c r="CCI273" s="42"/>
      <c r="CCJ273" s="42"/>
      <c r="CCK273" s="125"/>
      <c r="CCL273" s="44"/>
      <c r="CCM273" s="44"/>
      <c r="CCN273" s="41"/>
      <c r="CCO273" s="42"/>
      <c r="CCP273" s="42"/>
      <c r="CCQ273" s="125"/>
      <c r="CCR273" s="44"/>
      <c r="CCS273" s="44"/>
      <c r="CCT273" s="41"/>
      <c r="CCU273" s="42"/>
      <c r="CCV273" s="42"/>
      <c r="CCW273" s="125"/>
      <c r="CCX273" s="44"/>
      <c r="CCY273" s="44"/>
      <c r="CCZ273" s="41"/>
      <c r="CDA273" s="42"/>
      <c r="CDB273" s="42"/>
      <c r="CDC273" s="125"/>
      <c r="CDD273" s="44"/>
      <c r="CDE273" s="44"/>
      <c r="CDF273" s="41"/>
      <c r="CDG273" s="42"/>
      <c r="CDH273" s="42"/>
      <c r="CDI273" s="125"/>
      <c r="CDJ273" s="44"/>
      <c r="CDK273" s="44"/>
      <c r="CDL273" s="41"/>
      <c r="CDM273" s="42"/>
      <c r="CDN273" s="42"/>
      <c r="CDO273" s="125"/>
      <c r="CDP273" s="44"/>
      <c r="CDQ273" s="44"/>
      <c r="CDR273" s="41"/>
      <c r="CDS273" s="42"/>
      <c r="CDT273" s="42"/>
      <c r="CDU273" s="125"/>
      <c r="CDV273" s="44"/>
      <c r="CDW273" s="44"/>
      <c r="CDX273" s="41"/>
      <c r="CDY273" s="42"/>
      <c r="CDZ273" s="42"/>
      <c r="CEA273" s="125"/>
      <c r="CEB273" s="44"/>
      <c r="CEC273" s="44"/>
      <c r="CED273" s="41"/>
      <c r="CEE273" s="42"/>
      <c r="CEF273" s="42"/>
      <c r="CEG273" s="125"/>
      <c r="CEH273" s="44"/>
      <c r="CEI273" s="44"/>
      <c r="CEJ273" s="41"/>
      <c r="CEK273" s="42"/>
      <c r="CEL273" s="42"/>
      <c r="CEM273" s="125"/>
      <c r="CEN273" s="44"/>
      <c r="CEO273" s="44"/>
      <c r="CEP273" s="41"/>
      <c r="CEQ273" s="42"/>
      <c r="CER273" s="42"/>
      <c r="CES273" s="125"/>
      <c r="CET273" s="44"/>
      <c r="CEU273" s="44"/>
      <c r="CEV273" s="41"/>
      <c r="CEW273" s="42"/>
      <c r="CEX273" s="42"/>
      <c r="CEY273" s="125"/>
      <c r="CEZ273" s="44"/>
      <c r="CFA273" s="44"/>
      <c r="CFB273" s="41"/>
      <c r="CFC273" s="42"/>
      <c r="CFD273" s="42"/>
      <c r="CFE273" s="125"/>
      <c r="CFF273" s="44"/>
      <c r="CFG273" s="44"/>
      <c r="CFH273" s="41"/>
      <c r="CFI273" s="42"/>
      <c r="CFJ273" s="42"/>
      <c r="CFK273" s="125"/>
      <c r="CFL273" s="44"/>
      <c r="CFM273" s="44"/>
      <c r="CFN273" s="41"/>
      <c r="CFO273" s="42"/>
      <c r="CFP273" s="42"/>
      <c r="CFQ273" s="125"/>
      <c r="CFR273" s="44"/>
      <c r="CFS273" s="44"/>
      <c r="CFT273" s="41"/>
      <c r="CFU273" s="42"/>
      <c r="CFV273" s="42"/>
      <c r="CFW273" s="125"/>
      <c r="CFX273" s="44"/>
      <c r="CFY273" s="44"/>
      <c r="CFZ273" s="41"/>
      <c r="CGA273" s="42"/>
      <c r="CGB273" s="42"/>
      <c r="CGC273" s="125"/>
      <c r="CGD273" s="44"/>
      <c r="CGE273" s="44"/>
      <c r="CGF273" s="41"/>
      <c r="CGG273" s="42"/>
      <c r="CGH273" s="42"/>
      <c r="CGI273" s="125"/>
      <c r="CGJ273" s="44"/>
      <c r="CGK273" s="44"/>
      <c r="CGL273" s="41"/>
      <c r="CGM273" s="42"/>
      <c r="CGN273" s="42"/>
      <c r="CGO273" s="125"/>
      <c r="CGP273" s="44"/>
      <c r="CGQ273" s="44"/>
      <c r="CGR273" s="41"/>
      <c r="CGS273" s="42"/>
      <c r="CGT273" s="42"/>
      <c r="CGU273" s="125"/>
      <c r="CGV273" s="44"/>
      <c r="CGW273" s="44"/>
      <c r="CGX273" s="41"/>
      <c r="CGY273" s="42"/>
      <c r="CGZ273" s="42"/>
      <c r="CHA273" s="125"/>
      <c r="CHB273" s="44"/>
      <c r="CHC273" s="44"/>
      <c r="CHD273" s="41"/>
      <c r="CHE273" s="42"/>
      <c r="CHF273" s="42"/>
      <c r="CHG273" s="125"/>
      <c r="CHH273" s="44"/>
      <c r="CHI273" s="44"/>
      <c r="CHJ273" s="41"/>
      <c r="CHK273" s="42"/>
      <c r="CHL273" s="42"/>
      <c r="CHM273" s="125"/>
      <c r="CHN273" s="44"/>
      <c r="CHO273" s="44"/>
      <c r="CHP273" s="41"/>
      <c r="CHQ273" s="42"/>
      <c r="CHR273" s="42"/>
      <c r="CHS273" s="125"/>
      <c r="CHT273" s="44"/>
      <c r="CHU273" s="44"/>
      <c r="CHV273" s="41"/>
      <c r="CHW273" s="42"/>
      <c r="CHX273" s="42"/>
      <c r="CHY273" s="125"/>
      <c r="CHZ273" s="44"/>
      <c r="CIA273" s="44"/>
      <c r="CIB273" s="41"/>
      <c r="CIC273" s="42"/>
      <c r="CID273" s="42"/>
      <c r="CIE273" s="125"/>
      <c r="CIF273" s="44"/>
      <c r="CIG273" s="44"/>
      <c r="CIH273" s="41"/>
      <c r="CII273" s="42"/>
      <c r="CIJ273" s="42"/>
      <c r="CIK273" s="125"/>
      <c r="CIL273" s="44"/>
      <c r="CIM273" s="44"/>
      <c r="CIN273" s="41"/>
      <c r="CIO273" s="42"/>
      <c r="CIP273" s="42"/>
      <c r="CIQ273" s="125"/>
      <c r="CIR273" s="44"/>
      <c r="CIS273" s="44"/>
      <c r="CIT273" s="41"/>
      <c r="CIU273" s="42"/>
      <c r="CIV273" s="42"/>
      <c r="CIW273" s="125"/>
      <c r="CIX273" s="44"/>
      <c r="CIY273" s="44"/>
      <c r="CIZ273" s="41"/>
      <c r="CJA273" s="42"/>
      <c r="CJB273" s="42"/>
      <c r="CJC273" s="125"/>
      <c r="CJD273" s="44"/>
      <c r="CJE273" s="44"/>
      <c r="CJF273" s="41"/>
      <c r="CJG273" s="42"/>
      <c r="CJH273" s="42"/>
      <c r="CJI273" s="125"/>
      <c r="CJJ273" s="44"/>
      <c r="CJK273" s="44"/>
      <c r="CJL273" s="41"/>
      <c r="CJM273" s="42"/>
      <c r="CJN273" s="42"/>
      <c r="CJO273" s="125"/>
      <c r="CJP273" s="44"/>
      <c r="CJQ273" s="44"/>
      <c r="CJR273" s="41"/>
      <c r="CJS273" s="42"/>
      <c r="CJT273" s="42"/>
      <c r="CJU273" s="125"/>
      <c r="CJV273" s="44"/>
      <c r="CJW273" s="44"/>
      <c r="CJX273" s="41"/>
      <c r="CJY273" s="42"/>
      <c r="CJZ273" s="42"/>
      <c r="CKA273" s="125"/>
      <c r="CKB273" s="44"/>
      <c r="CKC273" s="44"/>
      <c r="CKD273" s="41"/>
      <c r="CKE273" s="42"/>
      <c r="CKF273" s="42"/>
      <c r="CKG273" s="125"/>
      <c r="CKH273" s="44"/>
      <c r="CKI273" s="44"/>
      <c r="CKJ273" s="41"/>
      <c r="CKK273" s="42"/>
      <c r="CKL273" s="42"/>
      <c r="CKM273" s="125"/>
      <c r="CKN273" s="44"/>
      <c r="CKO273" s="44"/>
      <c r="CKP273" s="41"/>
      <c r="CKQ273" s="42"/>
      <c r="CKR273" s="42"/>
      <c r="CKS273" s="125"/>
      <c r="CKT273" s="44"/>
      <c r="CKU273" s="44"/>
      <c r="CKV273" s="41"/>
      <c r="CKW273" s="42"/>
      <c r="CKX273" s="42"/>
      <c r="CKY273" s="125"/>
      <c r="CKZ273" s="44"/>
      <c r="CLA273" s="44"/>
      <c r="CLB273" s="41"/>
      <c r="CLC273" s="42"/>
      <c r="CLD273" s="42"/>
      <c r="CLE273" s="125"/>
      <c r="CLF273" s="44"/>
      <c r="CLG273" s="44"/>
      <c r="CLH273" s="41"/>
      <c r="CLI273" s="42"/>
      <c r="CLJ273" s="42"/>
      <c r="CLK273" s="125"/>
      <c r="CLL273" s="44"/>
      <c r="CLM273" s="44"/>
      <c r="CLN273" s="41"/>
      <c r="CLO273" s="42"/>
      <c r="CLP273" s="42"/>
      <c r="CLQ273" s="125"/>
      <c r="CLR273" s="44"/>
      <c r="CLS273" s="44"/>
      <c r="CLT273" s="41"/>
      <c r="CLU273" s="42"/>
      <c r="CLV273" s="42"/>
      <c r="CLW273" s="125"/>
      <c r="CLX273" s="44"/>
      <c r="CLY273" s="44"/>
      <c r="CLZ273" s="41"/>
      <c r="CMA273" s="42"/>
      <c r="CMB273" s="42"/>
      <c r="CMC273" s="125"/>
      <c r="CMD273" s="44"/>
      <c r="CME273" s="44"/>
      <c r="CMF273" s="41"/>
      <c r="CMG273" s="42"/>
      <c r="CMH273" s="42"/>
      <c r="CMI273" s="125"/>
      <c r="CMJ273" s="44"/>
      <c r="CMK273" s="44"/>
      <c r="CML273" s="41"/>
      <c r="CMM273" s="42"/>
      <c r="CMN273" s="42"/>
      <c r="CMO273" s="125"/>
      <c r="CMP273" s="44"/>
      <c r="CMQ273" s="44"/>
      <c r="CMR273" s="41"/>
      <c r="CMS273" s="42"/>
      <c r="CMT273" s="42"/>
      <c r="CMU273" s="125"/>
      <c r="CMV273" s="44"/>
      <c r="CMW273" s="44"/>
      <c r="CMX273" s="41"/>
      <c r="CMY273" s="42"/>
      <c r="CMZ273" s="42"/>
      <c r="CNA273" s="125"/>
      <c r="CNB273" s="44"/>
      <c r="CNC273" s="44"/>
      <c r="CND273" s="41"/>
      <c r="CNE273" s="42"/>
      <c r="CNF273" s="42"/>
      <c r="CNG273" s="125"/>
      <c r="CNH273" s="44"/>
      <c r="CNI273" s="44"/>
      <c r="CNJ273" s="41"/>
      <c r="CNK273" s="42"/>
      <c r="CNL273" s="42"/>
      <c r="CNM273" s="125"/>
      <c r="CNN273" s="44"/>
      <c r="CNO273" s="44"/>
      <c r="CNP273" s="41"/>
      <c r="CNQ273" s="42"/>
      <c r="CNR273" s="42"/>
      <c r="CNS273" s="125"/>
      <c r="CNT273" s="44"/>
      <c r="CNU273" s="44"/>
      <c r="CNV273" s="41"/>
      <c r="CNW273" s="42"/>
      <c r="CNX273" s="42"/>
      <c r="CNY273" s="125"/>
      <c r="CNZ273" s="44"/>
      <c r="COA273" s="44"/>
      <c r="COB273" s="41"/>
      <c r="COC273" s="42"/>
      <c r="COD273" s="42"/>
      <c r="COE273" s="125"/>
      <c r="COF273" s="44"/>
      <c r="COG273" s="44"/>
      <c r="COH273" s="41"/>
      <c r="COI273" s="42"/>
      <c r="COJ273" s="42"/>
      <c r="COK273" s="125"/>
      <c r="COL273" s="44"/>
      <c r="COM273" s="44"/>
      <c r="CON273" s="41"/>
      <c r="COO273" s="42"/>
      <c r="COP273" s="42"/>
      <c r="COQ273" s="125"/>
      <c r="COR273" s="44"/>
      <c r="COS273" s="44"/>
      <c r="COT273" s="41"/>
      <c r="COU273" s="42"/>
      <c r="COV273" s="42"/>
      <c r="COW273" s="125"/>
      <c r="COX273" s="44"/>
      <c r="COY273" s="44"/>
      <c r="COZ273" s="41"/>
      <c r="CPA273" s="42"/>
      <c r="CPB273" s="42"/>
      <c r="CPC273" s="125"/>
      <c r="CPD273" s="44"/>
      <c r="CPE273" s="44"/>
      <c r="CPF273" s="41"/>
      <c r="CPG273" s="42"/>
      <c r="CPH273" s="42"/>
      <c r="CPI273" s="125"/>
      <c r="CPJ273" s="44"/>
      <c r="CPK273" s="44"/>
      <c r="CPL273" s="41"/>
      <c r="CPM273" s="42"/>
      <c r="CPN273" s="42"/>
      <c r="CPO273" s="125"/>
      <c r="CPP273" s="44"/>
      <c r="CPQ273" s="44"/>
      <c r="CPR273" s="41"/>
      <c r="CPS273" s="42"/>
      <c r="CPT273" s="42"/>
      <c r="CPU273" s="125"/>
      <c r="CPV273" s="44"/>
      <c r="CPW273" s="44"/>
      <c r="CPX273" s="41"/>
      <c r="CPY273" s="42"/>
      <c r="CPZ273" s="42"/>
      <c r="CQA273" s="125"/>
      <c r="CQB273" s="44"/>
      <c r="CQC273" s="44"/>
      <c r="CQD273" s="41"/>
      <c r="CQE273" s="42"/>
      <c r="CQF273" s="42"/>
      <c r="CQG273" s="125"/>
      <c r="CQH273" s="44"/>
      <c r="CQI273" s="44"/>
      <c r="CQJ273" s="41"/>
      <c r="CQK273" s="42"/>
      <c r="CQL273" s="42"/>
      <c r="CQM273" s="125"/>
      <c r="CQN273" s="44"/>
      <c r="CQO273" s="44"/>
      <c r="CQP273" s="41"/>
      <c r="CQQ273" s="42"/>
      <c r="CQR273" s="42"/>
      <c r="CQS273" s="125"/>
      <c r="CQT273" s="44"/>
      <c r="CQU273" s="44"/>
      <c r="CQV273" s="41"/>
      <c r="CQW273" s="42"/>
      <c r="CQX273" s="42"/>
      <c r="CQY273" s="125"/>
      <c r="CQZ273" s="44"/>
      <c r="CRA273" s="44"/>
      <c r="CRB273" s="41"/>
      <c r="CRC273" s="42"/>
      <c r="CRD273" s="42"/>
      <c r="CRE273" s="125"/>
      <c r="CRF273" s="44"/>
      <c r="CRG273" s="44"/>
      <c r="CRH273" s="41"/>
      <c r="CRI273" s="42"/>
      <c r="CRJ273" s="42"/>
      <c r="CRK273" s="125"/>
      <c r="CRL273" s="44"/>
      <c r="CRM273" s="44"/>
      <c r="CRN273" s="41"/>
      <c r="CRO273" s="42"/>
      <c r="CRP273" s="42"/>
      <c r="CRQ273" s="125"/>
      <c r="CRR273" s="44"/>
      <c r="CRS273" s="44"/>
      <c r="CRT273" s="41"/>
      <c r="CRU273" s="42"/>
      <c r="CRV273" s="42"/>
      <c r="CRW273" s="125"/>
      <c r="CRX273" s="44"/>
      <c r="CRY273" s="44"/>
      <c r="CRZ273" s="41"/>
      <c r="CSA273" s="42"/>
      <c r="CSB273" s="42"/>
      <c r="CSC273" s="125"/>
      <c r="CSD273" s="44"/>
      <c r="CSE273" s="44"/>
      <c r="CSF273" s="41"/>
      <c r="CSG273" s="42"/>
      <c r="CSH273" s="42"/>
      <c r="CSI273" s="125"/>
      <c r="CSJ273" s="44"/>
      <c r="CSK273" s="44"/>
      <c r="CSL273" s="41"/>
      <c r="CSM273" s="42"/>
      <c r="CSN273" s="42"/>
      <c r="CSO273" s="125"/>
      <c r="CSP273" s="44"/>
      <c r="CSQ273" s="44"/>
      <c r="CSR273" s="41"/>
      <c r="CSS273" s="42"/>
      <c r="CST273" s="42"/>
      <c r="CSU273" s="125"/>
      <c r="CSV273" s="44"/>
      <c r="CSW273" s="44"/>
      <c r="CSX273" s="41"/>
      <c r="CSY273" s="42"/>
      <c r="CSZ273" s="42"/>
      <c r="CTA273" s="125"/>
      <c r="CTB273" s="44"/>
      <c r="CTC273" s="44"/>
      <c r="CTD273" s="41"/>
      <c r="CTE273" s="42"/>
      <c r="CTF273" s="42"/>
      <c r="CTG273" s="125"/>
      <c r="CTH273" s="44"/>
      <c r="CTI273" s="44"/>
      <c r="CTJ273" s="41"/>
      <c r="CTK273" s="42"/>
      <c r="CTL273" s="42"/>
      <c r="CTM273" s="125"/>
      <c r="CTN273" s="44"/>
      <c r="CTO273" s="44"/>
      <c r="CTP273" s="41"/>
      <c r="CTQ273" s="42"/>
      <c r="CTR273" s="42"/>
      <c r="CTS273" s="125"/>
      <c r="CTT273" s="44"/>
      <c r="CTU273" s="44"/>
      <c r="CTV273" s="41"/>
      <c r="CTW273" s="42"/>
      <c r="CTX273" s="42"/>
      <c r="CTY273" s="125"/>
      <c r="CTZ273" s="44"/>
      <c r="CUA273" s="44"/>
      <c r="CUB273" s="41"/>
      <c r="CUC273" s="42"/>
      <c r="CUD273" s="42"/>
      <c r="CUE273" s="125"/>
      <c r="CUF273" s="44"/>
      <c r="CUG273" s="44"/>
      <c r="CUH273" s="41"/>
      <c r="CUI273" s="42"/>
      <c r="CUJ273" s="42"/>
      <c r="CUK273" s="125"/>
      <c r="CUL273" s="44"/>
      <c r="CUM273" s="44"/>
      <c r="CUN273" s="41"/>
      <c r="CUO273" s="42"/>
      <c r="CUP273" s="42"/>
      <c r="CUQ273" s="125"/>
      <c r="CUR273" s="44"/>
      <c r="CUS273" s="44"/>
      <c r="CUT273" s="41"/>
      <c r="CUU273" s="42"/>
      <c r="CUV273" s="42"/>
      <c r="CUW273" s="125"/>
      <c r="CUX273" s="44"/>
      <c r="CUY273" s="44"/>
      <c r="CUZ273" s="41"/>
      <c r="CVA273" s="42"/>
      <c r="CVB273" s="42"/>
      <c r="CVC273" s="125"/>
      <c r="CVD273" s="44"/>
      <c r="CVE273" s="44"/>
      <c r="CVF273" s="41"/>
      <c r="CVG273" s="42"/>
      <c r="CVH273" s="42"/>
      <c r="CVI273" s="125"/>
      <c r="CVJ273" s="44"/>
      <c r="CVK273" s="44"/>
      <c r="CVL273" s="41"/>
      <c r="CVM273" s="42"/>
      <c r="CVN273" s="42"/>
      <c r="CVO273" s="125"/>
      <c r="CVP273" s="44"/>
      <c r="CVQ273" s="44"/>
      <c r="CVR273" s="41"/>
      <c r="CVS273" s="42"/>
      <c r="CVT273" s="42"/>
      <c r="CVU273" s="125"/>
      <c r="CVV273" s="44"/>
      <c r="CVW273" s="44"/>
      <c r="CVX273" s="41"/>
      <c r="CVY273" s="42"/>
      <c r="CVZ273" s="42"/>
      <c r="CWA273" s="125"/>
      <c r="CWB273" s="44"/>
      <c r="CWC273" s="44"/>
      <c r="CWD273" s="41"/>
      <c r="CWE273" s="42"/>
      <c r="CWF273" s="42"/>
      <c r="CWG273" s="125"/>
      <c r="CWH273" s="44"/>
      <c r="CWI273" s="44"/>
      <c r="CWJ273" s="41"/>
      <c r="CWK273" s="42"/>
      <c r="CWL273" s="42"/>
      <c r="CWM273" s="125"/>
      <c r="CWN273" s="44"/>
      <c r="CWO273" s="44"/>
      <c r="CWP273" s="41"/>
      <c r="CWQ273" s="42"/>
      <c r="CWR273" s="42"/>
      <c r="CWS273" s="125"/>
      <c r="CWT273" s="44"/>
      <c r="CWU273" s="44"/>
      <c r="CWV273" s="41"/>
      <c r="CWW273" s="42"/>
      <c r="CWX273" s="42"/>
      <c r="CWY273" s="125"/>
      <c r="CWZ273" s="44"/>
      <c r="CXA273" s="44"/>
      <c r="CXB273" s="41"/>
      <c r="CXC273" s="42"/>
      <c r="CXD273" s="42"/>
      <c r="CXE273" s="125"/>
      <c r="CXF273" s="44"/>
      <c r="CXG273" s="44"/>
      <c r="CXH273" s="41"/>
      <c r="CXI273" s="42"/>
      <c r="CXJ273" s="42"/>
      <c r="CXK273" s="125"/>
      <c r="CXL273" s="44"/>
      <c r="CXM273" s="44"/>
      <c r="CXN273" s="41"/>
      <c r="CXO273" s="42"/>
      <c r="CXP273" s="42"/>
      <c r="CXQ273" s="125"/>
      <c r="CXR273" s="44"/>
      <c r="CXS273" s="44"/>
      <c r="CXT273" s="41"/>
      <c r="CXU273" s="42"/>
      <c r="CXV273" s="42"/>
      <c r="CXW273" s="125"/>
      <c r="CXX273" s="44"/>
      <c r="CXY273" s="44"/>
      <c r="CXZ273" s="41"/>
      <c r="CYA273" s="42"/>
      <c r="CYB273" s="42"/>
      <c r="CYC273" s="125"/>
      <c r="CYD273" s="44"/>
      <c r="CYE273" s="44"/>
      <c r="CYF273" s="41"/>
      <c r="CYG273" s="42"/>
      <c r="CYH273" s="42"/>
      <c r="CYI273" s="125"/>
      <c r="CYJ273" s="44"/>
      <c r="CYK273" s="44"/>
      <c r="CYL273" s="41"/>
      <c r="CYM273" s="42"/>
      <c r="CYN273" s="42"/>
      <c r="CYO273" s="125"/>
      <c r="CYP273" s="44"/>
      <c r="CYQ273" s="44"/>
      <c r="CYR273" s="41"/>
      <c r="CYS273" s="42"/>
      <c r="CYT273" s="42"/>
      <c r="CYU273" s="125"/>
      <c r="CYV273" s="44"/>
      <c r="CYW273" s="44"/>
      <c r="CYX273" s="41"/>
      <c r="CYY273" s="42"/>
      <c r="CYZ273" s="42"/>
      <c r="CZA273" s="125"/>
      <c r="CZB273" s="44"/>
      <c r="CZC273" s="44"/>
      <c r="CZD273" s="41"/>
      <c r="CZE273" s="42"/>
      <c r="CZF273" s="42"/>
      <c r="CZG273" s="125"/>
      <c r="CZH273" s="44"/>
      <c r="CZI273" s="44"/>
      <c r="CZJ273" s="41"/>
      <c r="CZK273" s="42"/>
      <c r="CZL273" s="42"/>
      <c r="CZM273" s="125"/>
      <c r="CZN273" s="44"/>
      <c r="CZO273" s="44"/>
      <c r="CZP273" s="41"/>
      <c r="CZQ273" s="42"/>
      <c r="CZR273" s="42"/>
      <c r="CZS273" s="125"/>
      <c r="CZT273" s="44"/>
      <c r="CZU273" s="44"/>
      <c r="CZV273" s="41"/>
      <c r="CZW273" s="42"/>
      <c r="CZX273" s="42"/>
      <c r="CZY273" s="125"/>
      <c r="CZZ273" s="44"/>
      <c r="DAA273" s="44"/>
      <c r="DAB273" s="41"/>
      <c r="DAC273" s="42"/>
      <c r="DAD273" s="42"/>
      <c r="DAE273" s="125"/>
      <c r="DAF273" s="44"/>
      <c r="DAG273" s="44"/>
      <c r="DAH273" s="41"/>
      <c r="DAI273" s="42"/>
      <c r="DAJ273" s="42"/>
      <c r="DAK273" s="125"/>
      <c r="DAL273" s="44"/>
      <c r="DAM273" s="44"/>
      <c r="DAN273" s="41"/>
      <c r="DAO273" s="42"/>
      <c r="DAP273" s="42"/>
      <c r="DAQ273" s="125"/>
      <c r="DAR273" s="44"/>
      <c r="DAS273" s="44"/>
      <c r="DAT273" s="41"/>
      <c r="DAU273" s="42"/>
      <c r="DAV273" s="42"/>
      <c r="DAW273" s="125"/>
      <c r="DAX273" s="44"/>
      <c r="DAY273" s="44"/>
      <c r="DAZ273" s="41"/>
      <c r="DBA273" s="42"/>
      <c r="DBB273" s="42"/>
      <c r="DBC273" s="125"/>
      <c r="DBD273" s="44"/>
      <c r="DBE273" s="44"/>
      <c r="DBF273" s="41"/>
      <c r="DBG273" s="42"/>
      <c r="DBH273" s="42"/>
      <c r="DBI273" s="125"/>
      <c r="DBJ273" s="44"/>
      <c r="DBK273" s="44"/>
      <c r="DBL273" s="41"/>
      <c r="DBM273" s="42"/>
      <c r="DBN273" s="42"/>
      <c r="DBO273" s="125"/>
      <c r="DBP273" s="44"/>
      <c r="DBQ273" s="44"/>
      <c r="DBR273" s="41"/>
      <c r="DBS273" s="42"/>
      <c r="DBT273" s="42"/>
      <c r="DBU273" s="125"/>
      <c r="DBV273" s="44"/>
      <c r="DBW273" s="44"/>
      <c r="DBX273" s="41"/>
      <c r="DBY273" s="42"/>
      <c r="DBZ273" s="42"/>
      <c r="DCA273" s="125"/>
      <c r="DCB273" s="44"/>
      <c r="DCC273" s="44"/>
      <c r="DCD273" s="41"/>
      <c r="DCE273" s="42"/>
      <c r="DCF273" s="42"/>
      <c r="DCG273" s="125"/>
      <c r="DCH273" s="44"/>
      <c r="DCI273" s="44"/>
      <c r="DCJ273" s="41"/>
      <c r="DCK273" s="42"/>
      <c r="DCL273" s="42"/>
      <c r="DCM273" s="125"/>
      <c r="DCN273" s="44"/>
      <c r="DCO273" s="44"/>
      <c r="DCP273" s="41"/>
      <c r="DCQ273" s="42"/>
      <c r="DCR273" s="42"/>
      <c r="DCS273" s="125"/>
      <c r="DCT273" s="44"/>
      <c r="DCU273" s="44"/>
      <c r="DCV273" s="41"/>
      <c r="DCW273" s="42"/>
      <c r="DCX273" s="42"/>
      <c r="DCY273" s="125"/>
      <c r="DCZ273" s="44"/>
      <c r="DDA273" s="44"/>
      <c r="DDB273" s="41"/>
      <c r="DDC273" s="42"/>
      <c r="DDD273" s="42"/>
      <c r="DDE273" s="125"/>
      <c r="DDF273" s="44"/>
      <c r="DDG273" s="44"/>
      <c r="DDH273" s="41"/>
      <c r="DDI273" s="42"/>
      <c r="DDJ273" s="42"/>
      <c r="DDK273" s="125"/>
      <c r="DDL273" s="44"/>
      <c r="DDM273" s="44"/>
      <c r="DDN273" s="41"/>
      <c r="DDO273" s="42"/>
      <c r="DDP273" s="42"/>
      <c r="DDQ273" s="125"/>
      <c r="DDR273" s="44"/>
      <c r="DDS273" s="44"/>
      <c r="DDT273" s="41"/>
      <c r="DDU273" s="42"/>
      <c r="DDV273" s="42"/>
      <c r="DDW273" s="125"/>
      <c r="DDX273" s="44"/>
      <c r="DDY273" s="44"/>
      <c r="DDZ273" s="41"/>
      <c r="DEA273" s="42"/>
      <c r="DEB273" s="42"/>
      <c r="DEC273" s="125"/>
      <c r="DED273" s="44"/>
      <c r="DEE273" s="44"/>
      <c r="DEF273" s="41"/>
      <c r="DEG273" s="42"/>
      <c r="DEH273" s="42"/>
      <c r="DEI273" s="125"/>
      <c r="DEJ273" s="44"/>
      <c r="DEK273" s="44"/>
      <c r="DEL273" s="41"/>
      <c r="DEM273" s="42"/>
      <c r="DEN273" s="42"/>
      <c r="DEO273" s="125"/>
      <c r="DEP273" s="44"/>
      <c r="DEQ273" s="44"/>
      <c r="DER273" s="41"/>
      <c r="DES273" s="42"/>
      <c r="DET273" s="42"/>
      <c r="DEU273" s="125"/>
      <c r="DEV273" s="44"/>
      <c r="DEW273" s="44"/>
      <c r="DEX273" s="41"/>
      <c r="DEY273" s="42"/>
      <c r="DEZ273" s="42"/>
      <c r="DFA273" s="125"/>
      <c r="DFB273" s="44"/>
      <c r="DFC273" s="44"/>
      <c r="DFD273" s="41"/>
      <c r="DFE273" s="42"/>
      <c r="DFF273" s="42"/>
      <c r="DFG273" s="125"/>
      <c r="DFH273" s="44"/>
      <c r="DFI273" s="44"/>
      <c r="DFJ273" s="41"/>
      <c r="DFK273" s="42"/>
      <c r="DFL273" s="42"/>
      <c r="DFM273" s="125"/>
      <c r="DFN273" s="44"/>
      <c r="DFO273" s="44"/>
      <c r="DFP273" s="41"/>
      <c r="DFQ273" s="42"/>
      <c r="DFR273" s="42"/>
      <c r="DFS273" s="125"/>
      <c r="DFT273" s="44"/>
      <c r="DFU273" s="44"/>
      <c r="DFV273" s="41"/>
      <c r="DFW273" s="42"/>
      <c r="DFX273" s="42"/>
      <c r="DFY273" s="125"/>
      <c r="DFZ273" s="44"/>
      <c r="DGA273" s="44"/>
      <c r="DGB273" s="41"/>
      <c r="DGC273" s="42"/>
      <c r="DGD273" s="42"/>
      <c r="DGE273" s="125"/>
      <c r="DGF273" s="44"/>
      <c r="DGG273" s="44"/>
      <c r="DGH273" s="41"/>
      <c r="DGI273" s="42"/>
      <c r="DGJ273" s="42"/>
      <c r="DGK273" s="125"/>
      <c r="DGL273" s="44"/>
      <c r="DGM273" s="44"/>
      <c r="DGN273" s="41"/>
      <c r="DGO273" s="42"/>
      <c r="DGP273" s="42"/>
      <c r="DGQ273" s="125"/>
      <c r="DGR273" s="44"/>
      <c r="DGS273" s="44"/>
      <c r="DGT273" s="41"/>
      <c r="DGU273" s="42"/>
      <c r="DGV273" s="42"/>
      <c r="DGW273" s="125"/>
      <c r="DGX273" s="44"/>
      <c r="DGY273" s="44"/>
      <c r="DGZ273" s="41"/>
      <c r="DHA273" s="42"/>
      <c r="DHB273" s="42"/>
      <c r="DHC273" s="125"/>
      <c r="DHD273" s="44"/>
      <c r="DHE273" s="44"/>
      <c r="DHF273" s="41"/>
      <c r="DHG273" s="42"/>
      <c r="DHH273" s="42"/>
      <c r="DHI273" s="125"/>
      <c r="DHJ273" s="44"/>
      <c r="DHK273" s="44"/>
      <c r="DHL273" s="41"/>
      <c r="DHM273" s="42"/>
      <c r="DHN273" s="42"/>
      <c r="DHO273" s="125"/>
      <c r="DHP273" s="44"/>
      <c r="DHQ273" s="44"/>
      <c r="DHR273" s="41"/>
      <c r="DHS273" s="42"/>
      <c r="DHT273" s="42"/>
      <c r="DHU273" s="125"/>
      <c r="DHV273" s="44"/>
      <c r="DHW273" s="44"/>
      <c r="DHX273" s="41"/>
      <c r="DHY273" s="42"/>
      <c r="DHZ273" s="42"/>
      <c r="DIA273" s="125"/>
      <c r="DIB273" s="44"/>
      <c r="DIC273" s="44"/>
      <c r="DID273" s="41"/>
      <c r="DIE273" s="42"/>
      <c r="DIF273" s="42"/>
      <c r="DIG273" s="125"/>
      <c r="DIH273" s="44"/>
      <c r="DII273" s="44"/>
      <c r="DIJ273" s="41"/>
      <c r="DIK273" s="42"/>
      <c r="DIL273" s="42"/>
      <c r="DIM273" s="125"/>
      <c r="DIN273" s="44"/>
      <c r="DIO273" s="44"/>
      <c r="DIP273" s="41"/>
      <c r="DIQ273" s="42"/>
      <c r="DIR273" s="42"/>
      <c r="DIS273" s="125"/>
      <c r="DIT273" s="44"/>
      <c r="DIU273" s="44"/>
      <c r="DIV273" s="41"/>
      <c r="DIW273" s="42"/>
      <c r="DIX273" s="42"/>
      <c r="DIY273" s="125"/>
      <c r="DIZ273" s="44"/>
      <c r="DJA273" s="44"/>
      <c r="DJB273" s="41"/>
      <c r="DJC273" s="42"/>
      <c r="DJD273" s="42"/>
      <c r="DJE273" s="125"/>
      <c r="DJF273" s="44"/>
      <c r="DJG273" s="44"/>
      <c r="DJH273" s="41"/>
      <c r="DJI273" s="42"/>
      <c r="DJJ273" s="42"/>
      <c r="DJK273" s="125"/>
      <c r="DJL273" s="44"/>
      <c r="DJM273" s="44"/>
      <c r="DJN273" s="41"/>
      <c r="DJO273" s="42"/>
      <c r="DJP273" s="42"/>
      <c r="DJQ273" s="125"/>
      <c r="DJR273" s="44"/>
      <c r="DJS273" s="44"/>
      <c r="DJT273" s="41"/>
      <c r="DJU273" s="42"/>
      <c r="DJV273" s="42"/>
      <c r="DJW273" s="125"/>
      <c r="DJX273" s="44"/>
      <c r="DJY273" s="44"/>
      <c r="DJZ273" s="41"/>
      <c r="DKA273" s="42"/>
      <c r="DKB273" s="42"/>
      <c r="DKC273" s="125"/>
      <c r="DKD273" s="44"/>
      <c r="DKE273" s="44"/>
      <c r="DKF273" s="41"/>
      <c r="DKG273" s="42"/>
      <c r="DKH273" s="42"/>
      <c r="DKI273" s="125"/>
      <c r="DKJ273" s="44"/>
      <c r="DKK273" s="44"/>
      <c r="DKL273" s="41"/>
      <c r="DKM273" s="42"/>
      <c r="DKN273" s="42"/>
      <c r="DKO273" s="125"/>
      <c r="DKP273" s="44"/>
      <c r="DKQ273" s="44"/>
      <c r="DKR273" s="41"/>
      <c r="DKS273" s="42"/>
      <c r="DKT273" s="42"/>
      <c r="DKU273" s="125"/>
      <c r="DKV273" s="44"/>
      <c r="DKW273" s="44"/>
      <c r="DKX273" s="41"/>
      <c r="DKY273" s="42"/>
      <c r="DKZ273" s="42"/>
      <c r="DLA273" s="125"/>
      <c r="DLB273" s="44"/>
      <c r="DLC273" s="44"/>
      <c r="DLD273" s="41"/>
      <c r="DLE273" s="42"/>
      <c r="DLF273" s="42"/>
      <c r="DLG273" s="125"/>
      <c r="DLH273" s="44"/>
      <c r="DLI273" s="44"/>
      <c r="DLJ273" s="41"/>
      <c r="DLK273" s="42"/>
      <c r="DLL273" s="42"/>
      <c r="DLM273" s="125"/>
      <c r="DLN273" s="44"/>
      <c r="DLO273" s="44"/>
      <c r="DLP273" s="41"/>
      <c r="DLQ273" s="42"/>
      <c r="DLR273" s="42"/>
      <c r="DLS273" s="125"/>
      <c r="DLT273" s="44"/>
      <c r="DLU273" s="44"/>
      <c r="DLV273" s="41"/>
      <c r="DLW273" s="42"/>
      <c r="DLX273" s="42"/>
      <c r="DLY273" s="125"/>
      <c r="DLZ273" s="44"/>
      <c r="DMA273" s="44"/>
      <c r="DMB273" s="41"/>
      <c r="DMC273" s="42"/>
      <c r="DMD273" s="42"/>
      <c r="DME273" s="125"/>
      <c r="DMF273" s="44"/>
      <c r="DMG273" s="44"/>
      <c r="DMH273" s="41"/>
      <c r="DMI273" s="42"/>
      <c r="DMJ273" s="42"/>
      <c r="DMK273" s="125"/>
      <c r="DML273" s="44"/>
      <c r="DMM273" s="44"/>
      <c r="DMN273" s="41"/>
      <c r="DMO273" s="42"/>
      <c r="DMP273" s="42"/>
      <c r="DMQ273" s="125"/>
      <c r="DMR273" s="44"/>
      <c r="DMS273" s="44"/>
      <c r="DMT273" s="41"/>
      <c r="DMU273" s="42"/>
      <c r="DMV273" s="42"/>
      <c r="DMW273" s="125"/>
      <c r="DMX273" s="44"/>
      <c r="DMY273" s="44"/>
      <c r="DMZ273" s="41"/>
      <c r="DNA273" s="42"/>
      <c r="DNB273" s="42"/>
      <c r="DNC273" s="125"/>
      <c r="DND273" s="44"/>
      <c r="DNE273" s="44"/>
      <c r="DNF273" s="41"/>
      <c r="DNG273" s="42"/>
      <c r="DNH273" s="42"/>
      <c r="DNI273" s="125"/>
      <c r="DNJ273" s="44"/>
      <c r="DNK273" s="44"/>
      <c r="DNL273" s="41"/>
      <c r="DNM273" s="42"/>
      <c r="DNN273" s="42"/>
      <c r="DNO273" s="125"/>
      <c r="DNP273" s="44"/>
      <c r="DNQ273" s="44"/>
      <c r="DNR273" s="41"/>
      <c r="DNS273" s="42"/>
      <c r="DNT273" s="42"/>
      <c r="DNU273" s="125"/>
      <c r="DNV273" s="44"/>
      <c r="DNW273" s="44"/>
      <c r="DNX273" s="41"/>
      <c r="DNY273" s="42"/>
      <c r="DNZ273" s="42"/>
      <c r="DOA273" s="125"/>
      <c r="DOB273" s="44"/>
      <c r="DOC273" s="44"/>
      <c r="DOD273" s="41"/>
      <c r="DOE273" s="42"/>
      <c r="DOF273" s="42"/>
      <c r="DOG273" s="125"/>
      <c r="DOH273" s="44"/>
      <c r="DOI273" s="44"/>
      <c r="DOJ273" s="41"/>
      <c r="DOK273" s="42"/>
      <c r="DOL273" s="42"/>
      <c r="DOM273" s="125"/>
      <c r="DON273" s="44"/>
      <c r="DOO273" s="44"/>
      <c r="DOP273" s="41"/>
      <c r="DOQ273" s="42"/>
      <c r="DOR273" s="42"/>
      <c r="DOS273" s="125"/>
      <c r="DOT273" s="44"/>
      <c r="DOU273" s="44"/>
      <c r="DOV273" s="41"/>
      <c r="DOW273" s="42"/>
      <c r="DOX273" s="42"/>
      <c r="DOY273" s="125"/>
      <c r="DOZ273" s="44"/>
      <c r="DPA273" s="44"/>
      <c r="DPB273" s="41"/>
      <c r="DPC273" s="42"/>
      <c r="DPD273" s="42"/>
      <c r="DPE273" s="125"/>
      <c r="DPF273" s="44"/>
      <c r="DPG273" s="44"/>
      <c r="DPH273" s="41"/>
      <c r="DPI273" s="42"/>
      <c r="DPJ273" s="42"/>
      <c r="DPK273" s="125"/>
      <c r="DPL273" s="44"/>
      <c r="DPM273" s="44"/>
      <c r="DPN273" s="41"/>
      <c r="DPO273" s="42"/>
      <c r="DPP273" s="42"/>
      <c r="DPQ273" s="125"/>
      <c r="DPR273" s="44"/>
      <c r="DPS273" s="44"/>
      <c r="DPT273" s="41"/>
      <c r="DPU273" s="42"/>
      <c r="DPV273" s="42"/>
      <c r="DPW273" s="125"/>
      <c r="DPX273" s="44"/>
      <c r="DPY273" s="44"/>
      <c r="DPZ273" s="41"/>
      <c r="DQA273" s="42"/>
      <c r="DQB273" s="42"/>
      <c r="DQC273" s="125"/>
      <c r="DQD273" s="44"/>
      <c r="DQE273" s="44"/>
      <c r="DQF273" s="41"/>
      <c r="DQG273" s="42"/>
      <c r="DQH273" s="42"/>
      <c r="DQI273" s="125"/>
      <c r="DQJ273" s="44"/>
      <c r="DQK273" s="44"/>
      <c r="DQL273" s="41"/>
      <c r="DQM273" s="42"/>
      <c r="DQN273" s="42"/>
      <c r="DQO273" s="125"/>
      <c r="DQP273" s="44"/>
      <c r="DQQ273" s="44"/>
      <c r="DQR273" s="41"/>
      <c r="DQS273" s="42"/>
      <c r="DQT273" s="42"/>
      <c r="DQU273" s="125"/>
      <c r="DQV273" s="44"/>
      <c r="DQW273" s="44"/>
      <c r="DQX273" s="41"/>
      <c r="DQY273" s="42"/>
      <c r="DQZ273" s="42"/>
      <c r="DRA273" s="125"/>
      <c r="DRB273" s="44"/>
      <c r="DRC273" s="44"/>
      <c r="DRD273" s="41"/>
      <c r="DRE273" s="42"/>
      <c r="DRF273" s="42"/>
      <c r="DRG273" s="125"/>
      <c r="DRH273" s="44"/>
      <c r="DRI273" s="44"/>
      <c r="DRJ273" s="41"/>
      <c r="DRK273" s="42"/>
      <c r="DRL273" s="42"/>
      <c r="DRM273" s="125"/>
      <c r="DRN273" s="44"/>
      <c r="DRO273" s="44"/>
      <c r="DRP273" s="41"/>
      <c r="DRQ273" s="42"/>
      <c r="DRR273" s="42"/>
      <c r="DRS273" s="125"/>
      <c r="DRT273" s="44"/>
      <c r="DRU273" s="44"/>
      <c r="DRV273" s="41"/>
      <c r="DRW273" s="42"/>
      <c r="DRX273" s="42"/>
      <c r="DRY273" s="125"/>
      <c r="DRZ273" s="44"/>
      <c r="DSA273" s="44"/>
      <c r="DSB273" s="41"/>
      <c r="DSC273" s="42"/>
      <c r="DSD273" s="42"/>
      <c r="DSE273" s="125"/>
      <c r="DSF273" s="44"/>
      <c r="DSG273" s="44"/>
      <c r="DSH273" s="41"/>
      <c r="DSI273" s="42"/>
      <c r="DSJ273" s="42"/>
      <c r="DSK273" s="125"/>
      <c r="DSL273" s="44"/>
      <c r="DSM273" s="44"/>
      <c r="DSN273" s="41"/>
      <c r="DSO273" s="42"/>
      <c r="DSP273" s="42"/>
      <c r="DSQ273" s="125"/>
      <c r="DSR273" s="44"/>
      <c r="DSS273" s="44"/>
      <c r="DST273" s="41"/>
      <c r="DSU273" s="42"/>
      <c r="DSV273" s="42"/>
      <c r="DSW273" s="125"/>
      <c r="DSX273" s="44"/>
      <c r="DSY273" s="44"/>
      <c r="DSZ273" s="41"/>
      <c r="DTA273" s="42"/>
      <c r="DTB273" s="42"/>
      <c r="DTC273" s="125"/>
      <c r="DTD273" s="44"/>
      <c r="DTE273" s="44"/>
      <c r="DTF273" s="41"/>
      <c r="DTG273" s="42"/>
      <c r="DTH273" s="42"/>
      <c r="DTI273" s="125"/>
      <c r="DTJ273" s="44"/>
      <c r="DTK273" s="44"/>
      <c r="DTL273" s="41"/>
      <c r="DTM273" s="42"/>
      <c r="DTN273" s="42"/>
      <c r="DTO273" s="125"/>
      <c r="DTP273" s="44"/>
      <c r="DTQ273" s="44"/>
      <c r="DTR273" s="41"/>
      <c r="DTS273" s="42"/>
      <c r="DTT273" s="42"/>
      <c r="DTU273" s="125"/>
      <c r="DTV273" s="44"/>
      <c r="DTW273" s="44"/>
      <c r="DTX273" s="41"/>
      <c r="DTY273" s="42"/>
      <c r="DTZ273" s="42"/>
      <c r="DUA273" s="125"/>
      <c r="DUB273" s="44"/>
      <c r="DUC273" s="44"/>
      <c r="DUD273" s="41"/>
      <c r="DUE273" s="42"/>
      <c r="DUF273" s="42"/>
      <c r="DUG273" s="125"/>
      <c r="DUH273" s="44"/>
      <c r="DUI273" s="44"/>
      <c r="DUJ273" s="41"/>
      <c r="DUK273" s="42"/>
      <c r="DUL273" s="42"/>
      <c r="DUM273" s="125"/>
      <c r="DUN273" s="44"/>
      <c r="DUO273" s="44"/>
      <c r="DUP273" s="41"/>
      <c r="DUQ273" s="42"/>
      <c r="DUR273" s="42"/>
      <c r="DUS273" s="125"/>
      <c r="DUT273" s="44"/>
      <c r="DUU273" s="44"/>
      <c r="DUV273" s="41"/>
      <c r="DUW273" s="42"/>
      <c r="DUX273" s="42"/>
      <c r="DUY273" s="125"/>
      <c r="DUZ273" s="44"/>
      <c r="DVA273" s="44"/>
      <c r="DVB273" s="41"/>
      <c r="DVC273" s="42"/>
      <c r="DVD273" s="42"/>
      <c r="DVE273" s="125"/>
      <c r="DVF273" s="44"/>
      <c r="DVG273" s="44"/>
      <c r="DVH273" s="41"/>
      <c r="DVI273" s="42"/>
      <c r="DVJ273" s="42"/>
      <c r="DVK273" s="125"/>
      <c r="DVL273" s="44"/>
      <c r="DVM273" s="44"/>
      <c r="DVN273" s="41"/>
      <c r="DVO273" s="42"/>
      <c r="DVP273" s="42"/>
      <c r="DVQ273" s="125"/>
      <c r="DVR273" s="44"/>
      <c r="DVS273" s="44"/>
      <c r="DVT273" s="41"/>
      <c r="DVU273" s="42"/>
      <c r="DVV273" s="42"/>
      <c r="DVW273" s="125"/>
      <c r="DVX273" s="44"/>
      <c r="DVY273" s="44"/>
      <c r="DVZ273" s="41"/>
      <c r="DWA273" s="42"/>
      <c r="DWB273" s="42"/>
      <c r="DWC273" s="125"/>
      <c r="DWD273" s="44"/>
      <c r="DWE273" s="44"/>
      <c r="DWF273" s="41"/>
      <c r="DWG273" s="42"/>
      <c r="DWH273" s="42"/>
      <c r="DWI273" s="125"/>
      <c r="DWJ273" s="44"/>
      <c r="DWK273" s="44"/>
      <c r="DWL273" s="41"/>
      <c r="DWM273" s="42"/>
      <c r="DWN273" s="42"/>
      <c r="DWO273" s="125"/>
      <c r="DWP273" s="44"/>
      <c r="DWQ273" s="44"/>
      <c r="DWR273" s="41"/>
      <c r="DWS273" s="42"/>
      <c r="DWT273" s="42"/>
      <c r="DWU273" s="125"/>
      <c r="DWV273" s="44"/>
      <c r="DWW273" s="44"/>
      <c r="DWX273" s="41"/>
      <c r="DWY273" s="42"/>
      <c r="DWZ273" s="42"/>
      <c r="DXA273" s="125"/>
      <c r="DXB273" s="44"/>
      <c r="DXC273" s="44"/>
      <c r="DXD273" s="41"/>
      <c r="DXE273" s="42"/>
      <c r="DXF273" s="42"/>
      <c r="DXG273" s="125"/>
      <c r="DXH273" s="44"/>
      <c r="DXI273" s="44"/>
      <c r="DXJ273" s="41"/>
      <c r="DXK273" s="42"/>
      <c r="DXL273" s="42"/>
      <c r="DXM273" s="125"/>
      <c r="DXN273" s="44"/>
      <c r="DXO273" s="44"/>
      <c r="DXP273" s="41"/>
      <c r="DXQ273" s="42"/>
      <c r="DXR273" s="42"/>
      <c r="DXS273" s="125"/>
      <c r="DXT273" s="44"/>
      <c r="DXU273" s="44"/>
      <c r="DXV273" s="41"/>
      <c r="DXW273" s="42"/>
      <c r="DXX273" s="42"/>
      <c r="DXY273" s="125"/>
      <c r="DXZ273" s="44"/>
      <c r="DYA273" s="44"/>
      <c r="DYB273" s="41"/>
      <c r="DYC273" s="42"/>
      <c r="DYD273" s="42"/>
      <c r="DYE273" s="125"/>
      <c r="DYF273" s="44"/>
      <c r="DYG273" s="44"/>
      <c r="DYH273" s="41"/>
      <c r="DYI273" s="42"/>
      <c r="DYJ273" s="42"/>
      <c r="DYK273" s="125"/>
      <c r="DYL273" s="44"/>
      <c r="DYM273" s="44"/>
      <c r="DYN273" s="41"/>
      <c r="DYO273" s="42"/>
      <c r="DYP273" s="42"/>
      <c r="DYQ273" s="125"/>
      <c r="DYR273" s="44"/>
      <c r="DYS273" s="44"/>
      <c r="DYT273" s="41"/>
      <c r="DYU273" s="42"/>
      <c r="DYV273" s="42"/>
      <c r="DYW273" s="125"/>
      <c r="DYX273" s="44"/>
      <c r="DYY273" s="44"/>
      <c r="DYZ273" s="41"/>
      <c r="DZA273" s="42"/>
      <c r="DZB273" s="42"/>
      <c r="DZC273" s="125"/>
      <c r="DZD273" s="44"/>
      <c r="DZE273" s="44"/>
      <c r="DZF273" s="41"/>
      <c r="DZG273" s="42"/>
      <c r="DZH273" s="42"/>
      <c r="DZI273" s="125"/>
      <c r="DZJ273" s="44"/>
      <c r="DZK273" s="44"/>
      <c r="DZL273" s="41"/>
      <c r="DZM273" s="42"/>
      <c r="DZN273" s="42"/>
      <c r="DZO273" s="125"/>
      <c r="DZP273" s="44"/>
      <c r="DZQ273" s="44"/>
      <c r="DZR273" s="41"/>
      <c r="DZS273" s="42"/>
      <c r="DZT273" s="42"/>
      <c r="DZU273" s="125"/>
      <c r="DZV273" s="44"/>
      <c r="DZW273" s="44"/>
      <c r="DZX273" s="41"/>
      <c r="DZY273" s="42"/>
      <c r="DZZ273" s="42"/>
      <c r="EAA273" s="125"/>
      <c r="EAB273" s="44"/>
      <c r="EAC273" s="44"/>
      <c r="EAD273" s="41"/>
      <c r="EAE273" s="42"/>
      <c r="EAF273" s="42"/>
      <c r="EAG273" s="125"/>
      <c r="EAH273" s="44"/>
      <c r="EAI273" s="44"/>
      <c r="EAJ273" s="41"/>
      <c r="EAK273" s="42"/>
      <c r="EAL273" s="42"/>
      <c r="EAM273" s="125"/>
      <c r="EAN273" s="44"/>
      <c r="EAO273" s="44"/>
      <c r="EAP273" s="41"/>
      <c r="EAQ273" s="42"/>
      <c r="EAR273" s="42"/>
      <c r="EAS273" s="125"/>
      <c r="EAT273" s="44"/>
      <c r="EAU273" s="44"/>
      <c r="EAV273" s="41"/>
      <c r="EAW273" s="42"/>
      <c r="EAX273" s="42"/>
      <c r="EAY273" s="125"/>
      <c r="EAZ273" s="44"/>
      <c r="EBA273" s="44"/>
      <c r="EBB273" s="41"/>
      <c r="EBC273" s="42"/>
      <c r="EBD273" s="42"/>
      <c r="EBE273" s="125"/>
      <c r="EBF273" s="44"/>
      <c r="EBG273" s="44"/>
      <c r="EBH273" s="41"/>
      <c r="EBI273" s="42"/>
      <c r="EBJ273" s="42"/>
      <c r="EBK273" s="125"/>
      <c r="EBL273" s="44"/>
      <c r="EBM273" s="44"/>
      <c r="EBN273" s="41"/>
      <c r="EBO273" s="42"/>
      <c r="EBP273" s="42"/>
      <c r="EBQ273" s="125"/>
      <c r="EBR273" s="44"/>
      <c r="EBS273" s="44"/>
      <c r="EBT273" s="41"/>
      <c r="EBU273" s="42"/>
      <c r="EBV273" s="42"/>
      <c r="EBW273" s="125"/>
      <c r="EBX273" s="44"/>
      <c r="EBY273" s="44"/>
      <c r="EBZ273" s="41"/>
      <c r="ECA273" s="42"/>
      <c r="ECB273" s="42"/>
      <c r="ECC273" s="125"/>
      <c r="ECD273" s="44"/>
      <c r="ECE273" s="44"/>
      <c r="ECF273" s="41"/>
      <c r="ECG273" s="42"/>
      <c r="ECH273" s="42"/>
      <c r="ECI273" s="125"/>
      <c r="ECJ273" s="44"/>
      <c r="ECK273" s="44"/>
      <c r="ECL273" s="41"/>
      <c r="ECM273" s="42"/>
      <c r="ECN273" s="42"/>
      <c r="ECO273" s="125"/>
      <c r="ECP273" s="44"/>
      <c r="ECQ273" s="44"/>
      <c r="ECR273" s="41"/>
      <c r="ECS273" s="42"/>
      <c r="ECT273" s="42"/>
      <c r="ECU273" s="125"/>
      <c r="ECV273" s="44"/>
      <c r="ECW273" s="44"/>
      <c r="ECX273" s="41"/>
      <c r="ECY273" s="42"/>
      <c r="ECZ273" s="42"/>
      <c r="EDA273" s="125"/>
      <c r="EDB273" s="44"/>
      <c r="EDC273" s="44"/>
      <c r="EDD273" s="41"/>
      <c r="EDE273" s="42"/>
      <c r="EDF273" s="42"/>
      <c r="EDG273" s="125"/>
      <c r="EDH273" s="44"/>
      <c r="EDI273" s="44"/>
      <c r="EDJ273" s="41"/>
      <c r="EDK273" s="42"/>
      <c r="EDL273" s="42"/>
      <c r="EDM273" s="125"/>
      <c r="EDN273" s="44"/>
      <c r="EDO273" s="44"/>
      <c r="EDP273" s="41"/>
      <c r="EDQ273" s="42"/>
      <c r="EDR273" s="42"/>
      <c r="EDS273" s="125"/>
      <c r="EDT273" s="44"/>
      <c r="EDU273" s="44"/>
      <c r="EDV273" s="41"/>
      <c r="EDW273" s="42"/>
      <c r="EDX273" s="42"/>
      <c r="EDY273" s="125"/>
      <c r="EDZ273" s="44"/>
      <c r="EEA273" s="44"/>
      <c r="EEB273" s="41"/>
      <c r="EEC273" s="42"/>
      <c r="EED273" s="42"/>
      <c r="EEE273" s="125"/>
      <c r="EEF273" s="44"/>
      <c r="EEG273" s="44"/>
      <c r="EEH273" s="41"/>
      <c r="EEI273" s="42"/>
      <c r="EEJ273" s="42"/>
      <c r="EEK273" s="125"/>
      <c r="EEL273" s="44"/>
      <c r="EEM273" s="44"/>
      <c r="EEN273" s="41"/>
      <c r="EEO273" s="42"/>
      <c r="EEP273" s="42"/>
      <c r="EEQ273" s="125"/>
      <c r="EER273" s="44"/>
      <c r="EES273" s="44"/>
      <c r="EET273" s="41"/>
      <c r="EEU273" s="42"/>
      <c r="EEV273" s="42"/>
      <c r="EEW273" s="125"/>
      <c r="EEX273" s="44"/>
      <c r="EEY273" s="44"/>
      <c r="EEZ273" s="41"/>
      <c r="EFA273" s="42"/>
      <c r="EFB273" s="42"/>
      <c r="EFC273" s="125"/>
      <c r="EFD273" s="44"/>
      <c r="EFE273" s="44"/>
      <c r="EFF273" s="41"/>
      <c r="EFG273" s="42"/>
      <c r="EFH273" s="42"/>
      <c r="EFI273" s="125"/>
      <c r="EFJ273" s="44"/>
      <c r="EFK273" s="44"/>
      <c r="EFL273" s="41"/>
      <c r="EFM273" s="42"/>
      <c r="EFN273" s="42"/>
      <c r="EFO273" s="125"/>
      <c r="EFP273" s="44"/>
      <c r="EFQ273" s="44"/>
      <c r="EFR273" s="41"/>
      <c r="EFS273" s="42"/>
      <c r="EFT273" s="42"/>
      <c r="EFU273" s="125"/>
      <c r="EFV273" s="44"/>
      <c r="EFW273" s="44"/>
      <c r="EFX273" s="41"/>
      <c r="EFY273" s="42"/>
      <c r="EFZ273" s="42"/>
      <c r="EGA273" s="125"/>
      <c r="EGB273" s="44"/>
      <c r="EGC273" s="44"/>
      <c r="EGD273" s="41"/>
      <c r="EGE273" s="42"/>
      <c r="EGF273" s="42"/>
      <c r="EGG273" s="125"/>
      <c r="EGH273" s="44"/>
      <c r="EGI273" s="44"/>
      <c r="EGJ273" s="41"/>
      <c r="EGK273" s="42"/>
      <c r="EGL273" s="42"/>
      <c r="EGM273" s="125"/>
      <c r="EGN273" s="44"/>
      <c r="EGO273" s="44"/>
      <c r="EGP273" s="41"/>
      <c r="EGQ273" s="42"/>
      <c r="EGR273" s="42"/>
      <c r="EGS273" s="125"/>
      <c r="EGT273" s="44"/>
      <c r="EGU273" s="44"/>
      <c r="EGV273" s="41"/>
      <c r="EGW273" s="42"/>
      <c r="EGX273" s="42"/>
      <c r="EGY273" s="125"/>
      <c r="EGZ273" s="44"/>
      <c r="EHA273" s="44"/>
      <c r="EHB273" s="41"/>
      <c r="EHC273" s="42"/>
      <c r="EHD273" s="42"/>
      <c r="EHE273" s="125"/>
      <c r="EHF273" s="44"/>
      <c r="EHG273" s="44"/>
      <c r="EHH273" s="41"/>
      <c r="EHI273" s="42"/>
      <c r="EHJ273" s="42"/>
      <c r="EHK273" s="125"/>
      <c r="EHL273" s="44"/>
      <c r="EHM273" s="44"/>
      <c r="EHN273" s="41"/>
      <c r="EHO273" s="42"/>
      <c r="EHP273" s="42"/>
      <c r="EHQ273" s="125"/>
      <c r="EHR273" s="44"/>
      <c r="EHS273" s="44"/>
      <c r="EHT273" s="41"/>
      <c r="EHU273" s="42"/>
      <c r="EHV273" s="42"/>
      <c r="EHW273" s="125"/>
      <c r="EHX273" s="44"/>
      <c r="EHY273" s="44"/>
      <c r="EHZ273" s="41"/>
      <c r="EIA273" s="42"/>
      <c r="EIB273" s="42"/>
      <c r="EIC273" s="125"/>
      <c r="EID273" s="44"/>
      <c r="EIE273" s="44"/>
      <c r="EIF273" s="41"/>
      <c r="EIG273" s="42"/>
      <c r="EIH273" s="42"/>
      <c r="EII273" s="125"/>
      <c r="EIJ273" s="44"/>
      <c r="EIK273" s="44"/>
      <c r="EIL273" s="41"/>
      <c r="EIM273" s="42"/>
      <c r="EIN273" s="42"/>
      <c r="EIO273" s="125"/>
      <c r="EIP273" s="44"/>
      <c r="EIQ273" s="44"/>
      <c r="EIR273" s="41"/>
      <c r="EIS273" s="42"/>
      <c r="EIT273" s="42"/>
      <c r="EIU273" s="125"/>
      <c r="EIV273" s="44"/>
      <c r="EIW273" s="44"/>
      <c r="EIX273" s="41"/>
      <c r="EIY273" s="42"/>
      <c r="EIZ273" s="42"/>
      <c r="EJA273" s="125"/>
      <c r="EJB273" s="44"/>
      <c r="EJC273" s="44"/>
      <c r="EJD273" s="41"/>
      <c r="EJE273" s="42"/>
      <c r="EJF273" s="42"/>
      <c r="EJG273" s="125"/>
      <c r="EJH273" s="44"/>
      <c r="EJI273" s="44"/>
      <c r="EJJ273" s="41"/>
      <c r="EJK273" s="42"/>
      <c r="EJL273" s="42"/>
      <c r="EJM273" s="125"/>
      <c r="EJN273" s="44"/>
      <c r="EJO273" s="44"/>
      <c r="EJP273" s="41"/>
      <c r="EJQ273" s="42"/>
      <c r="EJR273" s="42"/>
      <c r="EJS273" s="125"/>
      <c r="EJT273" s="44"/>
      <c r="EJU273" s="44"/>
      <c r="EJV273" s="41"/>
      <c r="EJW273" s="42"/>
      <c r="EJX273" s="42"/>
      <c r="EJY273" s="125"/>
      <c r="EJZ273" s="44"/>
      <c r="EKA273" s="44"/>
      <c r="EKB273" s="41"/>
      <c r="EKC273" s="42"/>
      <c r="EKD273" s="42"/>
      <c r="EKE273" s="125"/>
      <c r="EKF273" s="44"/>
      <c r="EKG273" s="44"/>
      <c r="EKH273" s="41"/>
      <c r="EKI273" s="42"/>
      <c r="EKJ273" s="42"/>
      <c r="EKK273" s="125"/>
      <c r="EKL273" s="44"/>
      <c r="EKM273" s="44"/>
      <c r="EKN273" s="41"/>
      <c r="EKO273" s="42"/>
      <c r="EKP273" s="42"/>
      <c r="EKQ273" s="125"/>
      <c r="EKR273" s="44"/>
      <c r="EKS273" s="44"/>
      <c r="EKT273" s="41"/>
      <c r="EKU273" s="42"/>
      <c r="EKV273" s="42"/>
      <c r="EKW273" s="125"/>
      <c r="EKX273" s="44"/>
      <c r="EKY273" s="44"/>
      <c r="EKZ273" s="41"/>
      <c r="ELA273" s="42"/>
      <c r="ELB273" s="42"/>
      <c r="ELC273" s="125"/>
      <c r="ELD273" s="44"/>
      <c r="ELE273" s="44"/>
      <c r="ELF273" s="41"/>
      <c r="ELG273" s="42"/>
      <c r="ELH273" s="42"/>
      <c r="ELI273" s="125"/>
      <c r="ELJ273" s="44"/>
      <c r="ELK273" s="44"/>
      <c r="ELL273" s="41"/>
      <c r="ELM273" s="42"/>
      <c r="ELN273" s="42"/>
      <c r="ELO273" s="125"/>
      <c r="ELP273" s="44"/>
      <c r="ELQ273" s="44"/>
      <c r="ELR273" s="41"/>
      <c r="ELS273" s="42"/>
      <c r="ELT273" s="42"/>
      <c r="ELU273" s="125"/>
      <c r="ELV273" s="44"/>
      <c r="ELW273" s="44"/>
      <c r="ELX273" s="41"/>
      <c r="ELY273" s="42"/>
      <c r="ELZ273" s="42"/>
      <c r="EMA273" s="125"/>
      <c r="EMB273" s="44"/>
      <c r="EMC273" s="44"/>
      <c r="EMD273" s="41"/>
      <c r="EME273" s="42"/>
      <c r="EMF273" s="42"/>
      <c r="EMG273" s="125"/>
      <c r="EMH273" s="44"/>
      <c r="EMI273" s="44"/>
      <c r="EMJ273" s="41"/>
      <c r="EMK273" s="42"/>
      <c r="EML273" s="42"/>
      <c r="EMM273" s="125"/>
      <c r="EMN273" s="44"/>
      <c r="EMO273" s="44"/>
      <c r="EMP273" s="41"/>
      <c r="EMQ273" s="42"/>
      <c r="EMR273" s="42"/>
      <c r="EMS273" s="125"/>
      <c r="EMT273" s="44"/>
      <c r="EMU273" s="44"/>
      <c r="EMV273" s="41"/>
      <c r="EMW273" s="42"/>
      <c r="EMX273" s="42"/>
      <c r="EMY273" s="125"/>
      <c r="EMZ273" s="44"/>
      <c r="ENA273" s="44"/>
      <c r="ENB273" s="41"/>
      <c r="ENC273" s="42"/>
      <c r="END273" s="42"/>
      <c r="ENE273" s="125"/>
      <c r="ENF273" s="44"/>
      <c r="ENG273" s="44"/>
      <c r="ENH273" s="41"/>
      <c r="ENI273" s="42"/>
      <c r="ENJ273" s="42"/>
      <c r="ENK273" s="125"/>
      <c r="ENL273" s="44"/>
      <c r="ENM273" s="44"/>
      <c r="ENN273" s="41"/>
      <c r="ENO273" s="42"/>
      <c r="ENP273" s="42"/>
      <c r="ENQ273" s="125"/>
      <c r="ENR273" s="44"/>
      <c r="ENS273" s="44"/>
      <c r="ENT273" s="41"/>
      <c r="ENU273" s="42"/>
      <c r="ENV273" s="42"/>
      <c r="ENW273" s="125"/>
      <c r="ENX273" s="44"/>
      <c r="ENY273" s="44"/>
      <c r="ENZ273" s="41"/>
      <c r="EOA273" s="42"/>
      <c r="EOB273" s="42"/>
      <c r="EOC273" s="125"/>
      <c r="EOD273" s="44"/>
      <c r="EOE273" s="44"/>
      <c r="EOF273" s="41"/>
      <c r="EOG273" s="42"/>
      <c r="EOH273" s="42"/>
      <c r="EOI273" s="125"/>
      <c r="EOJ273" s="44"/>
      <c r="EOK273" s="44"/>
      <c r="EOL273" s="41"/>
      <c r="EOM273" s="42"/>
      <c r="EON273" s="42"/>
      <c r="EOO273" s="125"/>
      <c r="EOP273" s="44"/>
      <c r="EOQ273" s="44"/>
      <c r="EOR273" s="41"/>
      <c r="EOS273" s="42"/>
      <c r="EOT273" s="42"/>
      <c r="EOU273" s="125"/>
      <c r="EOV273" s="44"/>
      <c r="EOW273" s="44"/>
      <c r="EOX273" s="41"/>
      <c r="EOY273" s="42"/>
      <c r="EOZ273" s="42"/>
      <c r="EPA273" s="125"/>
      <c r="EPB273" s="44"/>
      <c r="EPC273" s="44"/>
      <c r="EPD273" s="41"/>
      <c r="EPE273" s="42"/>
      <c r="EPF273" s="42"/>
      <c r="EPG273" s="125"/>
      <c r="EPH273" s="44"/>
      <c r="EPI273" s="44"/>
      <c r="EPJ273" s="41"/>
      <c r="EPK273" s="42"/>
      <c r="EPL273" s="42"/>
      <c r="EPM273" s="125"/>
      <c r="EPN273" s="44"/>
      <c r="EPO273" s="44"/>
      <c r="EPP273" s="41"/>
      <c r="EPQ273" s="42"/>
      <c r="EPR273" s="42"/>
      <c r="EPS273" s="125"/>
      <c r="EPT273" s="44"/>
      <c r="EPU273" s="44"/>
      <c r="EPV273" s="41"/>
      <c r="EPW273" s="42"/>
      <c r="EPX273" s="42"/>
      <c r="EPY273" s="125"/>
      <c r="EPZ273" s="44"/>
      <c r="EQA273" s="44"/>
      <c r="EQB273" s="41"/>
      <c r="EQC273" s="42"/>
      <c r="EQD273" s="42"/>
      <c r="EQE273" s="125"/>
      <c r="EQF273" s="44"/>
      <c r="EQG273" s="44"/>
      <c r="EQH273" s="41"/>
      <c r="EQI273" s="42"/>
      <c r="EQJ273" s="42"/>
      <c r="EQK273" s="125"/>
      <c r="EQL273" s="44"/>
      <c r="EQM273" s="44"/>
      <c r="EQN273" s="41"/>
      <c r="EQO273" s="42"/>
      <c r="EQP273" s="42"/>
      <c r="EQQ273" s="125"/>
      <c r="EQR273" s="44"/>
      <c r="EQS273" s="44"/>
      <c r="EQT273" s="41"/>
      <c r="EQU273" s="42"/>
      <c r="EQV273" s="42"/>
      <c r="EQW273" s="125"/>
      <c r="EQX273" s="44"/>
      <c r="EQY273" s="44"/>
      <c r="EQZ273" s="41"/>
      <c r="ERA273" s="42"/>
      <c r="ERB273" s="42"/>
      <c r="ERC273" s="125"/>
      <c r="ERD273" s="44"/>
      <c r="ERE273" s="44"/>
      <c r="ERF273" s="41"/>
      <c r="ERG273" s="42"/>
      <c r="ERH273" s="42"/>
      <c r="ERI273" s="125"/>
      <c r="ERJ273" s="44"/>
      <c r="ERK273" s="44"/>
      <c r="ERL273" s="41"/>
      <c r="ERM273" s="42"/>
      <c r="ERN273" s="42"/>
      <c r="ERO273" s="125"/>
      <c r="ERP273" s="44"/>
      <c r="ERQ273" s="44"/>
      <c r="ERR273" s="41"/>
      <c r="ERS273" s="42"/>
      <c r="ERT273" s="42"/>
      <c r="ERU273" s="125"/>
      <c r="ERV273" s="44"/>
      <c r="ERW273" s="44"/>
      <c r="ERX273" s="41"/>
      <c r="ERY273" s="42"/>
      <c r="ERZ273" s="42"/>
      <c r="ESA273" s="125"/>
      <c r="ESB273" s="44"/>
      <c r="ESC273" s="44"/>
      <c r="ESD273" s="41"/>
      <c r="ESE273" s="42"/>
      <c r="ESF273" s="42"/>
      <c r="ESG273" s="125"/>
      <c r="ESH273" s="44"/>
      <c r="ESI273" s="44"/>
      <c r="ESJ273" s="41"/>
      <c r="ESK273" s="42"/>
      <c r="ESL273" s="42"/>
      <c r="ESM273" s="125"/>
      <c r="ESN273" s="44"/>
      <c r="ESO273" s="44"/>
      <c r="ESP273" s="41"/>
      <c r="ESQ273" s="42"/>
      <c r="ESR273" s="42"/>
      <c r="ESS273" s="125"/>
      <c r="EST273" s="44"/>
      <c r="ESU273" s="44"/>
      <c r="ESV273" s="41"/>
      <c r="ESW273" s="42"/>
      <c r="ESX273" s="42"/>
      <c r="ESY273" s="125"/>
      <c r="ESZ273" s="44"/>
      <c r="ETA273" s="44"/>
      <c r="ETB273" s="41"/>
      <c r="ETC273" s="42"/>
      <c r="ETD273" s="42"/>
      <c r="ETE273" s="125"/>
      <c r="ETF273" s="44"/>
      <c r="ETG273" s="44"/>
      <c r="ETH273" s="41"/>
      <c r="ETI273" s="42"/>
      <c r="ETJ273" s="42"/>
      <c r="ETK273" s="125"/>
      <c r="ETL273" s="44"/>
      <c r="ETM273" s="44"/>
      <c r="ETN273" s="41"/>
      <c r="ETO273" s="42"/>
      <c r="ETP273" s="42"/>
      <c r="ETQ273" s="125"/>
      <c r="ETR273" s="44"/>
      <c r="ETS273" s="44"/>
      <c r="ETT273" s="41"/>
      <c r="ETU273" s="42"/>
      <c r="ETV273" s="42"/>
      <c r="ETW273" s="125"/>
      <c r="ETX273" s="44"/>
      <c r="ETY273" s="44"/>
      <c r="ETZ273" s="41"/>
      <c r="EUA273" s="42"/>
      <c r="EUB273" s="42"/>
      <c r="EUC273" s="125"/>
      <c r="EUD273" s="44"/>
      <c r="EUE273" s="44"/>
      <c r="EUF273" s="41"/>
      <c r="EUG273" s="42"/>
      <c r="EUH273" s="42"/>
      <c r="EUI273" s="125"/>
      <c r="EUJ273" s="44"/>
      <c r="EUK273" s="44"/>
      <c r="EUL273" s="41"/>
      <c r="EUM273" s="42"/>
      <c r="EUN273" s="42"/>
      <c r="EUO273" s="125"/>
      <c r="EUP273" s="44"/>
      <c r="EUQ273" s="44"/>
      <c r="EUR273" s="41"/>
      <c r="EUS273" s="42"/>
      <c r="EUT273" s="42"/>
      <c r="EUU273" s="125"/>
      <c r="EUV273" s="44"/>
      <c r="EUW273" s="44"/>
      <c r="EUX273" s="41"/>
      <c r="EUY273" s="42"/>
      <c r="EUZ273" s="42"/>
      <c r="EVA273" s="125"/>
      <c r="EVB273" s="44"/>
      <c r="EVC273" s="44"/>
      <c r="EVD273" s="41"/>
      <c r="EVE273" s="42"/>
      <c r="EVF273" s="42"/>
      <c r="EVG273" s="125"/>
      <c r="EVH273" s="44"/>
      <c r="EVI273" s="44"/>
      <c r="EVJ273" s="41"/>
      <c r="EVK273" s="42"/>
      <c r="EVL273" s="42"/>
      <c r="EVM273" s="125"/>
      <c r="EVN273" s="44"/>
      <c r="EVO273" s="44"/>
      <c r="EVP273" s="41"/>
      <c r="EVQ273" s="42"/>
      <c r="EVR273" s="42"/>
      <c r="EVS273" s="125"/>
      <c r="EVT273" s="44"/>
      <c r="EVU273" s="44"/>
      <c r="EVV273" s="41"/>
      <c r="EVW273" s="42"/>
      <c r="EVX273" s="42"/>
      <c r="EVY273" s="125"/>
      <c r="EVZ273" s="44"/>
      <c r="EWA273" s="44"/>
      <c r="EWB273" s="41"/>
      <c r="EWC273" s="42"/>
      <c r="EWD273" s="42"/>
      <c r="EWE273" s="125"/>
      <c r="EWF273" s="44"/>
      <c r="EWG273" s="44"/>
      <c r="EWH273" s="41"/>
      <c r="EWI273" s="42"/>
      <c r="EWJ273" s="42"/>
      <c r="EWK273" s="125"/>
      <c r="EWL273" s="44"/>
      <c r="EWM273" s="44"/>
      <c r="EWN273" s="41"/>
      <c r="EWO273" s="42"/>
      <c r="EWP273" s="42"/>
      <c r="EWQ273" s="125"/>
      <c r="EWR273" s="44"/>
      <c r="EWS273" s="44"/>
      <c r="EWT273" s="41"/>
      <c r="EWU273" s="42"/>
      <c r="EWV273" s="42"/>
      <c r="EWW273" s="125"/>
      <c r="EWX273" s="44"/>
      <c r="EWY273" s="44"/>
      <c r="EWZ273" s="41"/>
      <c r="EXA273" s="42"/>
      <c r="EXB273" s="42"/>
      <c r="EXC273" s="125"/>
      <c r="EXD273" s="44"/>
      <c r="EXE273" s="44"/>
      <c r="EXF273" s="41"/>
      <c r="EXG273" s="42"/>
      <c r="EXH273" s="42"/>
      <c r="EXI273" s="125"/>
      <c r="EXJ273" s="44"/>
      <c r="EXK273" s="44"/>
      <c r="EXL273" s="41"/>
      <c r="EXM273" s="42"/>
      <c r="EXN273" s="42"/>
      <c r="EXO273" s="125"/>
      <c r="EXP273" s="44"/>
      <c r="EXQ273" s="44"/>
      <c r="EXR273" s="41"/>
      <c r="EXS273" s="42"/>
      <c r="EXT273" s="42"/>
      <c r="EXU273" s="125"/>
      <c r="EXV273" s="44"/>
      <c r="EXW273" s="44"/>
      <c r="EXX273" s="41"/>
      <c r="EXY273" s="42"/>
      <c r="EXZ273" s="42"/>
      <c r="EYA273" s="125"/>
      <c r="EYB273" s="44"/>
      <c r="EYC273" s="44"/>
      <c r="EYD273" s="41"/>
      <c r="EYE273" s="42"/>
      <c r="EYF273" s="42"/>
      <c r="EYG273" s="125"/>
      <c r="EYH273" s="44"/>
      <c r="EYI273" s="44"/>
      <c r="EYJ273" s="41"/>
      <c r="EYK273" s="42"/>
      <c r="EYL273" s="42"/>
      <c r="EYM273" s="125"/>
      <c r="EYN273" s="44"/>
      <c r="EYO273" s="44"/>
      <c r="EYP273" s="41"/>
      <c r="EYQ273" s="42"/>
      <c r="EYR273" s="42"/>
      <c r="EYS273" s="125"/>
      <c r="EYT273" s="44"/>
      <c r="EYU273" s="44"/>
      <c r="EYV273" s="41"/>
      <c r="EYW273" s="42"/>
      <c r="EYX273" s="42"/>
      <c r="EYY273" s="125"/>
      <c r="EYZ273" s="44"/>
      <c r="EZA273" s="44"/>
      <c r="EZB273" s="41"/>
      <c r="EZC273" s="42"/>
      <c r="EZD273" s="42"/>
      <c r="EZE273" s="125"/>
      <c r="EZF273" s="44"/>
      <c r="EZG273" s="44"/>
      <c r="EZH273" s="41"/>
      <c r="EZI273" s="42"/>
      <c r="EZJ273" s="42"/>
      <c r="EZK273" s="125"/>
      <c r="EZL273" s="44"/>
      <c r="EZM273" s="44"/>
      <c r="EZN273" s="41"/>
      <c r="EZO273" s="42"/>
      <c r="EZP273" s="42"/>
      <c r="EZQ273" s="125"/>
      <c r="EZR273" s="44"/>
      <c r="EZS273" s="44"/>
      <c r="EZT273" s="41"/>
      <c r="EZU273" s="42"/>
      <c r="EZV273" s="42"/>
      <c r="EZW273" s="125"/>
      <c r="EZX273" s="44"/>
      <c r="EZY273" s="44"/>
      <c r="EZZ273" s="41"/>
      <c r="FAA273" s="42"/>
      <c r="FAB273" s="42"/>
      <c r="FAC273" s="125"/>
      <c r="FAD273" s="44"/>
      <c r="FAE273" s="44"/>
      <c r="FAF273" s="41"/>
      <c r="FAG273" s="42"/>
      <c r="FAH273" s="42"/>
      <c r="FAI273" s="125"/>
      <c r="FAJ273" s="44"/>
      <c r="FAK273" s="44"/>
      <c r="FAL273" s="41"/>
      <c r="FAM273" s="42"/>
      <c r="FAN273" s="42"/>
      <c r="FAO273" s="125"/>
      <c r="FAP273" s="44"/>
      <c r="FAQ273" s="44"/>
      <c r="FAR273" s="41"/>
      <c r="FAS273" s="42"/>
      <c r="FAT273" s="42"/>
      <c r="FAU273" s="125"/>
      <c r="FAV273" s="44"/>
      <c r="FAW273" s="44"/>
      <c r="FAX273" s="41"/>
      <c r="FAY273" s="42"/>
      <c r="FAZ273" s="42"/>
      <c r="FBA273" s="125"/>
      <c r="FBB273" s="44"/>
      <c r="FBC273" s="44"/>
      <c r="FBD273" s="41"/>
      <c r="FBE273" s="42"/>
      <c r="FBF273" s="42"/>
      <c r="FBG273" s="125"/>
      <c r="FBH273" s="44"/>
      <c r="FBI273" s="44"/>
      <c r="FBJ273" s="41"/>
      <c r="FBK273" s="42"/>
      <c r="FBL273" s="42"/>
      <c r="FBM273" s="125"/>
      <c r="FBN273" s="44"/>
      <c r="FBO273" s="44"/>
      <c r="FBP273" s="41"/>
      <c r="FBQ273" s="42"/>
      <c r="FBR273" s="42"/>
      <c r="FBS273" s="125"/>
      <c r="FBT273" s="44"/>
      <c r="FBU273" s="44"/>
      <c r="FBV273" s="41"/>
      <c r="FBW273" s="42"/>
      <c r="FBX273" s="42"/>
      <c r="FBY273" s="125"/>
      <c r="FBZ273" s="44"/>
      <c r="FCA273" s="44"/>
      <c r="FCB273" s="41"/>
      <c r="FCC273" s="42"/>
      <c r="FCD273" s="42"/>
      <c r="FCE273" s="125"/>
      <c r="FCF273" s="44"/>
      <c r="FCG273" s="44"/>
      <c r="FCH273" s="41"/>
      <c r="FCI273" s="42"/>
      <c r="FCJ273" s="42"/>
      <c r="FCK273" s="125"/>
      <c r="FCL273" s="44"/>
      <c r="FCM273" s="44"/>
      <c r="FCN273" s="41"/>
      <c r="FCO273" s="42"/>
      <c r="FCP273" s="42"/>
      <c r="FCQ273" s="125"/>
      <c r="FCR273" s="44"/>
      <c r="FCS273" s="44"/>
      <c r="FCT273" s="41"/>
      <c r="FCU273" s="42"/>
      <c r="FCV273" s="42"/>
      <c r="FCW273" s="125"/>
      <c r="FCX273" s="44"/>
      <c r="FCY273" s="44"/>
      <c r="FCZ273" s="41"/>
      <c r="FDA273" s="42"/>
      <c r="FDB273" s="42"/>
      <c r="FDC273" s="125"/>
      <c r="FDD273" s="44"/>
      <c r="FDE273" s="44"/>
      <c r="FDF273" s="41"/>
      <c r="FDG273" s="42"/>
      <c r="FDH273" s="42"/>
      <c r="FDI273" s="125"/>
      <c r="FDJ273" s="44"/>
      <c r="FDK273" s="44"/>
      <c r="FDL273" s="41"/>
      <c r="FDM273" s="42"/>
      <c r="FDN273" s="42"/>
      <c r="FDO273" s="125"/>
      <c r="FDP273" s="44"/>
      <c r="FDQ273" s="44"/>
      <c r="FDR273" s="41"/>
      <c r="FDS273" s="42"/>
      <c r="FDT273" s="42"/>
      <c r="FDU273" s="125"/>
      <c r="FDV273" s="44"/>
      <c r="FDW273" s="44"/>
      <c r="FDX273" s="41"/>
      <c r="FDY273" s="42"/>
      <c r="FDZ273" s="42"/>
      <c r="FEA273" s="125"/>
      <c r="FEB273" s="44"/>
      <c r="FEC273" s="44"/>
      <c r="FED273" s="41"/>
      <c r="FEE273" s="42"/>
      <c r="FEF273" s="42"/>
      <c r="FEG273" s="125"/>
      <c r="FEH273" s="44"/>
      <c r="FEI273" s="44"/>
      <c r="FEJ273" s="41"/>
      <c r="FEK273" s="42"/>
      <c r="FEL273" s="42"/>
      <c r="FEM273" s="125"/>
      <c r="FEN273" s="44"/>
      <c r="FEO273" s="44"/>
      <c r="FEP273" s="41"/>
      <c r="FEQ273" s="42"/>
      <c r="FER273" s="42"/>
      <c r="FES273" s="125"/>
      <c r="FET273" s="44"/>
      <c r="FEU273" s="44"/>
      <c r="FEV273" s="41"/>
      <c r="FEW273" s="42"/>
      <c r="FEX273" s="42"/>
      <c r="FEY273" s="125"/>
      <c r="FEZ273" s="44"/>
      <c r="FFA273" s="44"/>
      <c r="FFB273" s="41"/>
      <c r="FFC273" s="42"/>
      <c r="FFD273" s="42"/>
      <c r="FFE273" s="125"/>
      <c r="FFF273" s="44"/>
      <c r="FFG273" s="44"/>
      <c r="FFH273" s="41"/>
      <c r="FFI273" s="42"/>
      <c r="FFJ273" s="42"/>
      <c r="FFK273" s="125"/>
      <c r="FFL273" s="44"/>
      <c r="FFM273" s="44"/>
      <c r="FFN273" s="41"/>
      <c r="FFO273" s="42"/>
      <c r="FFP273" s="42"/>
      <c r="FFQ273" s="125"/>
      <c r="FFR273" s="44"/>
      <c r="FFS273" s="44"/>
      <c r="FFT273" s="41"/>
      <c r="FFU273" s="42"/>
      <c r="FFV273" s="42"/>
      <c r="FFW273" s="125"/>
      <c r="FFX273" s="44"/>
      <c r="FFY273" s="44"/>
      <c r="FFZ273" s="41"/>
      <c r="FGA273" s="42"/>
      <c r="FGB273" s="42"/>
      <c r="FGC273" s="125"/>
      <c r="FGD273" s="44"/>
      <c r="FGE273" s="44"/>
      <c r="FGF273" s="41"/>
      <c r="FGG273" s="42"/>
      <c r="FGH273" s="42"/>
      <c r="FGI273" s="125"/>
      <c r="FGJ273" s="44"/>
      <c r="FGK273" s="44"/>
      <c r="FGL273" s="41"/>
      <c r="FGM273" s="42"/>
      <c r="FGN273" s="42"/>
      <c r="FGO273" s="125"/>
      <c r="FGP273" s="44"/>
      <c r="FGQ273" s="44"/>
      <c r="FGR273" s="41"/>
      <c r="FGS273" s="42"/>
      <c r="FGT273" s="42"/>
      <c r="FGU273" s="125"/>
      <c r="FGV273" s="44"/>
      <c r="FGW273" s="44"/>
      <c r="FGX273" s="41"/>
      <c r="FGY273" s="42"/>
      <c r="FGZ273" s="42"/>
      <c r="FHA273" s="125"/>
      <c r="FHB273" s="44"/>
      <c r="FHC273" s="44"/>
      <c r="FHD273" s="41"/>
      <c r="FHE273" s="42"/>
      <c r="FHF273" s="42"/>
      <c r="FHG273" s="125"/>
      <c r="FHH273" s="44"/>
      <c r="FHI273" s="44"/>
      <c r="FHJ273" s="41"/>
      <c r="FHK273" s="42"/>
      <c r="FHL273" s="42"/>
      <c r="FHM273" s="125"/>
      <c r="FHN273" s="44"/>
      <c r="FHO273" s="44"/>
      <c r="FHP273" s="41"/>
      <c r="FHQ273" s="42"/>
      <c r="FHR273" s="42"/>
      <c r="FHS273" s="125"/>
      <c r="FHT273" s="44"/>
      <c r="FHU273" s="44"/>
      <c r="FHV273" s="41"/>
      <c r="FHW273" s="42"/>
      <c r="FHX273" s="42"/>
      <c r="FHY273" s="125"/>
      <c r="FHZ273" s="44"/>
      <c r="FIA273" s="44"/>
      <c r="FIB273" s="41"/>
      <c r="FIC273" s="42"/>
      <c r="FID273" s="42"/>
      <c r="FIE273" s="125"/>
      <c r="FIF273" s="44"/>
      <c r="FIG273" s="44"/>
      <c r="FIH273" s="41"/>
      <c r="FII273" s="42"/>
      <c r="FIJ273" s="42"/>
      <c r="FIK273" s="125"/>
      <c r="FIL273" s="44"/>
      <c r="FIM273" s="44"/>
      <c r="FIN273" s="41"/>
      <c r="FIO273" s="42"/>
      <c r="FIP273" s="42"/>
      <c r="FIQ273" s="125"/>
      <c r="FIR273" s="44"/>
      <c r="FIS273" s="44"/>
      <c r="FIT273" s="41"/>
      <c r="FIU273" s="42"/>
      <c r="FIV273" s="42"/>
      <c r="FIW273" s="125"/>
      <c r="FIX273" s="44"/>
      <c r="FIY273" s="44"/>
      <c r="FIZ273" s="41"/>
      <c r="FJA273" s="42"/>
      <c r="FJB273" s="42"/>
      <c r="FJC273" s="125"/>
      <c r="FJD273" s="44"/>
      <c r="FJE273" s="44"/>
      <c r="FJF273" s="41"/>
      <c r="FJG273" s="42"/>
      <c r="FJH273" s="42"/>
      <c r="FJI273" s="125"/>
      <c r="FJJ273" s="44"/>
      <c r="FJK273" s="44"/>
      <c r="FJL273" s="41"/>
      <c r="FJM273" s="42"/>
      <c r="FJN273" s="42"/>
      <c r="FJO273" s="125"/>
      <c r="FJP273" s="44"/>
      <c r="FJQ273" s="44"/>
      <c r="FJR273" s="41"/>
      <c r="FJS273" s="42"/>
      <c r="FJT273" s="42"/>
      <c r="FJU273" s="125"/>
      <c r="FJV273" s="44"/>
      <c r="FJW273" s="44"/>
      <c r="FJX273" s="41"/>
      <c r="FJY273" s="42"/>
      <c r="FJZ273" s="42"/>
      <c r="FKA273" s="125"/>
      <c r="FKB273" s="44"/>
      <c r="FKC273" s="44"/>
      <c r="FKD273" s="41"/>
      <c r="FKE273" s="42"/>
      <c r="FKF273" s="42"/>
      <c r="FKG273" s="125"/>
      <c r="FKH273" s="44"/>
      <c r="FKI273" s="44"/>
      <c r="FKJ273" s="41"/>
      <c r="FKK273" s="42"/>
      <c r="FKL273" s="42"/>
      <c r="FKM273" s="125"/>
      <c r="FKN273" s="44"/>
      <c r="FKO273" s="44"/>
      <c r="FKP273" s="41"/>
      <c r="FKQ273" s="42"/>
      <c r="FKR273" s="42"/>
      <c r="FKS273" s="125"/>
      <c r="FKT273" s="44"/>
      <c r="FKU273" s="44"/>
      <c r="FKV273" s="41"/>
      <c r="FKW273" s="42"/>
      <c r="FKX273" s="42"/>
      <c r="FKY273" s="125"/>
      <c r="FKZ273" s="44"/>
      <c r="FLA273" s="44"/>
      <c r="FLB273" s="41"/>
      <c r="FLC273" s="42"/>
      <c r="FLD273" s="42"/>
      <c r="FLE273" s="125"/>
      <c r="FLF273" s="44"/>
      <c r="FLG273" s="44"/>
      <c r="FLH273" s="41"/>
      <c r="FLI273" s="42"/>
      <c r="FLJ273" s="42"/>
      <c r="FLK273" s="125"/>
      <c r="FLL273" s="44"/>
      <c r="FLM273" s="44"/>
      <c r="FLN273" s="41"/>
      <c r="FLO273" s="42"/>
      <c r="FLP273" s="42"/>
      <c r="FLQ273" s="125"/>
      <c r="FLR273" s="44"/>
      <c r="FLS273" s="44"/>
      <c r="FLT273" s="41"/>
      <c r="FLU273" s="42"/>
      <c r="FLV273" s="42"/>
      <c r="FLW273" s="125"/>
      <c r="FLX273" s="44"/>
      <c r="FLY273" s="44"/>
      <c r="FLZ273" s="41"/>
      <c r="FMA273" s="42"/>
      <c r="FMB273" s="42"/>
      <c r="FMC273" s="125"/>
      <c r="FMD273" s="44"/>
      <c r="FME273" s="44"/>
      <c r="FMF273" s="41"/>
      <c r="FMG273" s="42"/>
      <c r="FMH273" s="42"/>
      <c r="FMI273" s="125"/>
      <c r="FMJ273" s="44"/>
      <c r="FMK273" s="44"/>
      <c r="FML273" s="41"/>
      <c r="FMM273" s="42"/>
      <c r="FMN273" s="42"/>
      <c r="FMO273" s="125"/>
      <c r="FMP273" s="44"/>
      <c r="FMQ273" s="44"/>
      <c r="FMR273" s="41"/>
      <c r="FMS273" s="42"/>
      <c r="FMT273" s="42"/>
      <c r="FMU273" s="125"/>
      <c r="FMV273" s="44"/>
      <c r="FMW273" s="44"/>
      <c r="FMX273" s="41"/>
      <c r="FMY273" s="42"/>
      <c r="FMZ273" s="42"/>
      <c r="FNA273" s="125"/>
      <c r="FNB273" s="44"/>
      <c r="FNC273" s="44"/>
      <c r="FND273" s="41"/>
      <c r="FNE273" s="42"/>
      <c r="FNF273" s="42"/>
      <c r="FNG273" s="125"/>
      <c r="FNH273" s="44"/>
      <c r="FNI273" s="44"/>
      <c r="FNJ273" s="41"/>
      <c r="FNK273" s="42"/>
      <c r="FNL273" s="42"/>
      <c r="FNM273" s="125"/>
      <c r="FNN273" s="44"/>
      <c r="FNO273" s="44"/>
      <c r="FNP273" s="41"/>
      <c r="FNQ273" s="42"/>
      <c r="FNR273" s="42"/>
      <c r="FNS273" s="125"/>
      <c r="FNT273" s="44"/>
      <c r="FNU273" s="44"/>
      <c r="FNV273" s="41"/>
      <c r="FNW273" s="42"/>
      <c r="FNX273" s="42"/>
      <c r="FNY273" s="125"/>
      <c r="FNZ273" s="44"/>
      <c r="FOA273" s="44"/>
      <c r="FOB273" s="41"/>
      <c r="FOC273" s="42"/>
      <c r="FOD273" s="42"/>
      <c r="FOE273" s="125"/>
      <c r="FOF273" s="44"/>
      <c r="FOG273" s="44"/>
      <c r="FOH273" s="41"/>
      <c r="FOI273" s="42"/>
      <c r="FOJ273" s="42"/>
      <c r="FOK273" s="125"/>
      <c r="FOL273" s="44"/>
      <c r="FOM273" s="44"/>
      <c r="FON273" s="41"/>
      <c r="FOO273" s="42"/>
      <c r="FOP273" s="42"/>
      <c r="FOQ273" s="125"/>
      <c r="FOR273" s="44"/>
      <c r="FOS273" s="44"/>
      <c r="FOT273" s="41"/>
      <c r="FOU273" s="42"/>
      <c r="FOV273" s="42"/>
      <c r="FOW273" s="125"/>
      <c r="FOX273" s="44"/>
      <c r="FOY273" s="44"/>
      <c r="FOZ273" s="41"/>
      <c r="FPA273" s="42"/>
      <c r="FPB273" s="42"/>
      <c r="FPC273" s="125"/>
      <c r="FPD273" s="44"/>
      <c r="FPE273" s="44"/>
      <c r="FPF273" s="41"/>
      <c r="FPG273" s="42"/>
      <c r="FPH273" s="42"/>
      <c r="FPI273" s="125"/>
      <c r="FPJ273" s="44"/>
      <c r="FPK273" s="44"/>
      <c r="FPL273" s="41"/>
      <c r="FPM273" s="42"/>
      <c r="FPN273" s="42"/>
      <c r="FPO273" s="125"/>
      <c r="FPP273" s="44"/>
      <c r="FPQ273" s="44"/>
      <c r="FPR273" s="41"/>
      <c r="FPS273" s="42"/>
      <c r="FPT273" s="42"/>
      <c r="FPU273" s="125"/>
      <c r="FPV273" s="44"/>
      <c r="FPW273" s="44"/>
      <c r="FPX273" s="41"/>
      <c r="FPY273" s="42"/>
      <c r="FPZ273" s="42"/>
      <c r="FQA273" s="125"/>
      <c r="FQB273" s="44"/>
      <c r="FQC273" s="44"/>
      <c r="FQD273" s="41"/>
      <c r="FQE273" s="42"/>
      <c r="FQF273" s="42"/>
      <c r="FQG273" s="125"/>
      <c r="FQH273" s="44"/>
      <c r="FQI273" s="44"/>
      <c r="FQJ273" s="41"/>
      <c r="FQK273" s="42"/>
      <c r="FQL273" s="42"/>
      <c r="FQM273" s="125"/>
      <c r="FQN273" s="44"/>
      <c r="FQO273" s="44"/>
      <c r="FQP273" s="41"/>
      <c r="FQQ273" s="42"/>
      <c r="FQR273" s="42"/>
      <c r="FQS273" s="125"/>
      <c r="FQT273" s="44"/>
      <c r="FQU273" s="44"/>
      <c r="FQV273" s="41"/>
      <c r="FQW273" s="42"/>
      <c r="FQX273" s="42"/>
      <c r="FQY273" s="125"/>
      <c r="FQZ273" s="44"/>
      <c r="FRA273" s="44"/>
      <c r="FRB273" s="41"/>
      <c r="FRC273" s="42"/>
      <c r="FRD273" s="42"/>
      <c r="FRE273" s="125"/>
      <c r="FRF273" s="44"/>
      <c r="FRG273" s="44"/>
      <c r="FRH273" s="41"/>
      <c r="FRI273" s="42"/>
      <c r="FRJ273" s="42"/>
      <c r="FRK273" s="125"/>
      <c r="FRL273" s="44"/>
      <c r="FRM273" s="44"/>
      <c r="FRN273" s="41"/>
      <c r="FRO273" s="42"/>
      <c r="FRP273" s="42"/>
      <c r="FRQ273" s="125"/>
      <c r="FRR273" s="44"/>
      <c r="FRS273" s="44"/>
      <c r="FRT273" s="41"/>
      <c r="FRU273" s="42"/>
      <c r="FRV273" s="42"/>
      <c r="FRW273" s="125"/>
      <c r="FRX273" s="44"/>
      <c r="FRY273" s="44"/>
      <c r="FRZ273" s="41"/>
      <c r="FSA273" s="42"/>
      <c r="FSB273" s="42"/>
      <c r="FSC273" s="125"/>
      <c r="FSD273" s="44"/>
      <c r="FSE273" s="44"/>
      <c r="FSF273" s="41"/>
      <c r="FSG273" s="42"/>
      <c r="FSH273" s="42"/>
      <c r="FSI273" s="125"/>
      <c r="FSJ273" s="44"/>
      <c r="FSK273" s="44"/>
      <c r="FSL273" s="41"/>
      <c r="FSM273" s="42"/>
      <c r="FSN273" s="42"/>
      <c r="FSO273" s="125"/>
      <c r="FSP273" s="44"/>
      <c r="FSQ273" s="44"/>
      <c r="FSR273" s="41"/>
      <c r="FSS273" s="42"/>
      <c r="FST273" s="42"/>
      <c r="FSU273" s="125"/>
      <c r="FSV273" s="44"/>
      <c r="FSW273" s="44"/>
      <c r="FSX273" s="41"/>
      <c r="FSY273" s="42"/>
      <c r="FSZ273" s="42"/>
      <c r="FTA273" s="125"/>
      <c r="FTB273" s="44"/>
      <c r="FTC273" s="44"/>
      <c r="FTD273" s="41"/>
      <c r="FTE273" s="42"/>
      <c r="FTF273" s="42"/>
      <c r="FTG273" s="125"/>
      <c r="FTH273" s="44"/>
      <c r="FTI273" s="44"/>
      <c r="FTJ273" s="41"/>
      <c r="FTK273" s="42"/>
      <c r="FTL273" s="42"/>
      <c r="FTM273" s="125"/>
      <c r="FTN273" s="44"/>
      <c r="FTO273" s="44"/>
      <c r="FTP273" s="41"/>
      <c r="FTQ273" s="42"/>
      <c r="FTR273" s="42"/>
      <c r="FTS273" s="125"/>
      <c r="FTT273" s="44"/>
      <c r="FTU273" s="44"/>
      <c r="FTV273" s="41"/>
      <c r="FTW273" s="42"/>
      <c r="FTX273" s="42"/>
      <c r="FTY273" s="125"/>
      <c r="FTZ273" s="44"/>
      <c r="FUA273" s="44"/>
      <c r="FUB273" s="41"/>
      <c r="FUC273" s="42"/>
      <c r="FUD273" s="42"/>
      <c r="FUE273" s="125"/>
      <c r="FUF273" s="44"/>
      <c r="FUG273" s="44"/>
      <c r="FUH273" s="41"/>
      <c r="FUI273" s="42"/>
      <c r="FUJ273" s="42"/>
      <c r="FUK273" s="125"/>
      <c r="FUL273" s="44"/>
      <c r="FUM273" s="44"/>
      <c r="FUN273" s="41"/>
      <c r="FUO273" s="42"/>
      <c r="FUP273" s="42"/>
      <c r="FUQ273" s="125"/>
      <c r="FUR273" s="44"/>
      <c r="FUS273" s="44"/>
      <c r="FUT273" s="41"/>
      <c r="FUU273" s="42"/>
      <c r="FUV273" s="42"/>
      <c r="FUW273" s="125"/>
      <c r="FUX273" s="44"/>
      <c r="FUY273" s="44"/>
      <c r="FUZ273" s="41"/>
      <c r="FVA273" s="42"/>
      <c r="FVB273" s="42"/>
      <c r="FVC273" s="125"/>
      <c r="FVD273" s="44"/>
      <c r="FVE273" s="44"/>
      <c r="FVF273" s="41"/>
      <c r="FVG273" s="42"/>
      <c r="FVH273" s="42"/>
      <c r="FVI273" s="125"/>
      <c r="FVJ273" s="44"/>
      <c r="FVK273" s="44"/>
      <c r="FVL273" s="41"/>
      <c r="FVM273" s="42"/>
      <c r="FVN273" s="42"/>
      <c r="FVO273" s="125"/>
      <c r="FVP273" s="44"/>
      <c r="FVQ273" s="44"/>
      <c r="FVR273" s="41"/>
      <c r="FVS273" s="42"/>
      <c r="FVT273" s="42"/>
      <c r="FVU273" s="125"/>
      <c r="FVV273" s="44"/>
      <c r="FVW273" s="44"/>
      <c r="FVX273" s="41"/>
      <c r="FVY273" s="42"/>
      <c r="FVZ273" s="42"/>
      <c r="FWA273" s="125"/>
      <c r="FWB273" s="44"/>
      <c r="FWC273" s="44"/>
      <c r="FWD273" s="41"/>
      <c r="FWE273" s="42"/>
      <c r="FWF273" s="42"/>
      <c r="FWG273" s="125"/>
      <c r="FWH273" s="44"/>
      <c r="FWI273" s="44"/>
      <c r="FWJ273" s="41"/>
      <c r="FWK273" s="42"/>
      <c r="FWL273" s="42"/>
      <c r="FWM273" s="125"/>
      <c r="FWN273" s="44"/>
      <c r="FWO273" s="44"/>
      <c r="FWP273" s="41"/>
      <c r="FWQ273" s="42"/>
      <c r="FWR273" s="42"/>
      <c r="FWS273" s="125"/>
      <c r="FWT273" s="44"/>
      <c r="FWU273" s="44"/>
      <c r="FWV273" s="41"/>
      <c r="FWW273" s="42"/>
      <c r="FWX273" s="42"/>
      <c r="FWY273" s="125"/>
      <c r="FWZ273" s="44"/>
      <c r="FXA273" s="44"/>
      <c r="FXB273" s="41"/>
      <c r="FXC273" s="42"/>
      <c r="FXD273" s="42"/>
      <c r="FXE273" s="125"/>
      <c r="FXF273" s="44"/>
      <c r="FXG273" s="44"/>
      <c r="FXH273" s="41"/>
      <c r="FXI273" s="42"/>
      <c r="FXJ273" s="42"/>
      <c r="FXK273" s="125"/>
      <c r="FXL273" s="44"/>
      <c r="FXM273" s="44"/>
      <c r="FXN273" s="41"/>
      <c r="FXO273" s="42"/>
      <c r="FXP273" s="42"/>
      <c r="FXQ273" s="125"/>
      <c r="FXR273" s="44"/>
      <c r="FXS273" s="44"/>
      <c r="FXT273" s="41"/>
      <c r="FXU273" s="42"/>
      <c r="FXV273" s="42"/>
      <c r="FXW273" s="125"/>
      <c r="FXX273" s="44"/>
      <c r="FXY273" s="44"/>
      <c r="FXZ273" s="41"/>
      <c r="FYA273" s="42"/>
      <c r="FYB273" s="42"/>
      <c r="FYC273" s="125"/>
      <c r="FYD273" s="44"/>
      <c r="FYE273" s="44"/>
      <c r="FYF273" s="41"/>
      <c r="FYG273" s="42"/>
      <c r="FYH273" s="42"/>
      <c r="FYI273" s="125"/>
      <c r="FYJ273" s="44"/>
      <c r="FYK273" s="44"/>
      <c r="FYL273" s="41"/>
      <c r="FYM273" s="42"/>
      <c r="FYN273" s="42"/>
      <c r="FYO273" s="125"/>
      <c r="FYP273" s="44"/>
      <c r="FYQ273" s="44"/>
      <c r="FYR273" s="41"/>
      <c r="FYS273" s="42"/>
      <c r="FYT273" s="42"/>
      <c r="FYU273" s="125"/>
      <c r="FYV273" s="44"/>
      <c r="FYW273" s="44"/>
      <c r="FYX273" s="41"/>
      <c r="FYY273" s="42"/>
      <c r="FYZ273" s="42"/>
      <c r="FZA273" s="125"/>
      <c r="FZB273" s="44"/>
      <c r="FZC273" s="44"/>
      <c r="FZD273" s="41"/>
      <c r="FZE273" s="42"/>
      <c r="FZF273" s="42"/>
      <c r="FZG273" s="125"/>
      <c r="FZH273" s="44"/>
      <c r="FZI273" s="44"/>
      <c r="FZJ273" s="41"/>
      <c r="FZK273" s="42"/>
      <c r="FZL273" s="42"/>
      <c r="FZM273" s="125"/>
      <c r="FZN273" s="44"/>
      <c r="FZO273" s="44"/>
      <c r="FZP273" s="41"/>
      <c r="FZQ273" s="42"/>
      <c r="FZR273" s="42"/>
      <c r="FZS273" s="125"/>
      <c r="FZT273" s="44"/>
      <c r="FZU273" s="44"/>
      <c r="FZV273" s="41"/>
      <c r="FZW273" s="42"/>
      <c r="FZX273" s="42"/>
      <c r="FZY273" s="125"/>
      <c r="FZZ273" s="44"/>
      <c r="GAA273" s="44"/>
      <c r="GAB273" s="41"/>
      <c r="GAC273" s="42"/>
      <c r="GAD273" s="42"/>
      <c r="GAE273" s="125"/>
      <c r="GAF273" s="44"/>
      <c r="GAG273" s="44"/>
      <c r="GAH273" s="41"/>
      <c r="GAI273" s="42"/>
      <c r="GAJ273" s="42"/>
      <c r="GAK273" s="125"/>
      <c r="GAL273" s="44"/>
      <c r="GAM273" s="44"/>
      <c r="GAN273" s="41"/>
      <c r="GAO273" s="42"/>
      <c r="GAP273" s="42"/>
      <c r="GAQ273" s="125"/>
      <c r="GAR273" s="44"/>
      <c r="GAS273" s="44"/>
      <c r="GAT273" s="41"/>
      <c r="GAU273" s="42"/>
      <c r="GAV273" s="42"/>
      <c r="GAW273" s="125"/>
      <c r="GAX273" s="44"/>
      <c r="GAY273" s="44"/>
      <c r="GAZ273" s="41"/>
      <c r="GBA273" s="42"/>
      <c r="GBB273" s="42"/>
      <c r="GBC273" s="125"/>
      <c r="GBD273" s="44"/>
      <c r="GBE273" s="44"/>
      <c r="GBF273" s="41"/>
      <c r="GBG273" s="42"/>
      <c r="GBH273" s="42"/>
      <c r="GBI273" s="125"/>
      <c r="GBJ273" s="44"/>
      <c r="GBK273" s="44"/>
      <c r="GBL273" s="41"/>
      <c r="GBM273" s="42"/>
      <c r="GBN273" s="42"/>
      <c r="GBO273" s="125"/>
      <c r="GBP273" s="44"/>
      <c r="GBQ273" s="44"/>
      <c r="GBR273" s="41"/>
      <c r="GBS273" s="42"/>
      <c r="GBT273" s="42"/>
      <c r="GBU273" s="125"/>
      <c r="GBV273" s="44"/>
      <c r="GBW273" s="44"/>
      <c r="GBX273" s="41"/>
      <c r="GBY273" s="42"/>
      <c r="GBZ273" s="42"/>
      <c r="GCA273" s="125"/>
      <c r="GCB273" s="44"/>
      <c r="GCC273" s="44"/>
      <c r="GCD273" s="41"/>
      <c r="GCE273" s="42"/>
      <c r="GCF273" s="42"/>
      <c r="GCG273" s="125"/>
      <c r="GCH273" s="44"/>
      <c r="GCI273" s="44"/>
      <c r="GCJ273" s="41"/>
      <c r="GCK273" s="42"/>
      <c r="GCL273" s="42"/>
      <c r="GCM273" s="125"/>
      <c r="GCN273" s="44"/>
      <c r="GCO273" s="44"/>
      <c r="GCP273" s="41"/>
      <c r="GCQ273" s="42"/>
      <c r="GCR273" s="42"/>
      <c r="GCS273" s="125"/>
      <c r="GCT273" s="44"/>
      <c r="GCU273" s="44"/>
      <c r="GCV273" s="41"/>
      <c r="GCW273" s="42"/>
      <c r="GCX273" s="42"/>
      <c r="GCY273" s="125"/>
      <c r="GCZ273" s="44"/>
      <c r="GDA273" s="44"/>
      <c r="GDB273" s="41"/>
      <c r="GDC273" s="42"/>
      <c r="GDD273" s="42"/>
      <c r="GDE273" s="125"/>
      <c r="GDF273" s="44"/>
      <c r="GDG273" s="44"/>
      <c r="GDH273" s="41"/>
      <c r="GDI273" s="42"/>
      <c r="GDJ273" s="42"/>
      <c r="GDK273" s="125"/>
      <c r="GDL273" s="44"/>
      <c r="GDM273" s="44"/>
      <c r="GDN273" s="41"/>
      <c r="GDO273" s="42"/>
      <c r="GDP273" s="42"/>
      <c r="GDQ273" s="125"/>
      <c r="GDR273" s="44"/>
      <c r="GDS273" s="44"/>
      <c r="GDT273" s="41"/>
      <c r="GDU273" s="42"/>
      <c r="GDV273" s="42"/>
      <c r="GDW273" s="125"/>
      <c r="GDX273" s="44"/>
      <c r="GDY273" s="44"/>
      <c r="GDZ273" s="41"/>
      <c r="GEA273" s="42"/>
      <c r="GEB273" s="42"/>
      <c r="GEC273" s="125"/>
      <c r="GED273" s="44"/>
      <c r="GEE273" s="44"/>
      <c r="GEF273" s="41"/>
      <c r="GEG273" s="42"/>
      <c r="GEH273" s="42"/>
      <c r="GEI273" s="125"/>
      <c r="GEJ273" s="44"/>
      <c r="GEK273" s="44"/>
      <c r="GEL273" s="41"/>
      <c r="GEM273" s="42"/>
      <c r="GEN273" s="42"/>
      <c r="GEO273" s="125"/>
      <c r="GEP273" s="44"/>
      <c r="GEQ273" s="44"/>
      <c r="GER273" s="41"/>
      <c r="GES273" s="42"/>
      <c r="GET273" s="42"/>
      <c r="GEU273" s="125"/>
      <c r="GEV273" s="44"/>
      <c r="GEW273" s="44"/>
      <c r="GEX273" s="41"/>
      <c r="GEY273" s="42"/>
      <c r="GEZ273" s="42"/>
      <c r="GFA273" s="125"/>
      <c r="GFB273" s="44"/>
      <c r="GFC273" s="44"/>
      <c r="GFD273" s="41"/>
      <c r="GFE273" s="42"/>
      <c r="GFF273" s="42"/>
      <c r="GFG273" s="125"/>
      <c r="GFH273" s="44"/>
      <c r="GFI273" s="44"/>
      <c r="GFJ273" s="41"/>
      <c r="GFK273" s="42"/>
      <c r="GFL273" s="42"/>
      <c r="GFM273" s="125"/>
      <c r="GFN273" s="44"/>
      <c r="GFO273" s="44"/>
      <c r="GFP273" s="41"/>
      <c r="GFQ273" s="42"/>
      <c r="GFR273" s="42"/>
      <c r="GFS273" s="125"/>
      <c r="GFT273" s="44"/>
      <c r="GFU273" s="44"/>
      <c r="GFV273" s="41"/>
      <c r="GFW273" s="42"/>
      <c r="GFX273" s="42"/>
      <c r="GFY273" s="125"/>
      <c r="GFZ273" s="44"/>
      <c r="GGA273" s="44"/>
      <c r="GGB273" s="41"/>
      <c r="GGC273" s="42"/>
      <c r="GGD273" s="42"/>
      <c r="GGE273" s="125"/>
      <c r="GGF273" s="44"/>
      <c r="GGG273" s="44"/>
      <c r="GGH273" s="41"/>
      <c r="GGI273" s="42"/>
      <c r="GGJ273" s="42"/>
      <c r="GGK273" s="125"/>
      <c r="GGL273" s="44"/>
      <c r="GGM273" s="44"/>
      <c r="GGN273" s="41"/>
      <c r="GGO273" s="42"/>
      <c r="GGP273" s="42"/>
      <c r="GGQ273" s="125"/>
      <c r="GGR273" s="44"/>
      <c r="GGS273" s="44"/>
      <c r="GGT273" s="41"/>
      <c r="GGU273" s="42"/>
      <c r="GGV273" s="42"/>
      <c r="GGW273" s="125"/>
      <c r="GGX273" s="44"/>
      <c r="GGY273" s="44"/>
      <c r="GGZ273" s="41"/>
      <c r="GHA273" s="42"/>
      <c r="GHB273" s="42"/>
      <c r="GHC273" s="125"/>
      <c r="GHD273" s="44"/>
      <c r="GHE273" s="44"/>
      <c r="GHF273" s="41"/>
      <c r="GHG273" s="42"/>
      <c r="GHH273" s="42"/>
      <c r="GHI273" s="125"/>
      <c r="GHJ273" s="44"/>
      <c r="GHK273" s="44"/>
      <c r="GHL273" s="41"/>
      <c r="GHM273" s="42"/>
      <c r="GHN273" s="42"/>
      <c r="GHO273" s="125"/>
      <c r="GHP273" s="44"/>
      <c r="GHQ273" s="44"/>
      <c r="GHR273" s="41"/>
      <c r="GHS273" s="42"/>
      <c r="GHT273" s="42"/>
      <c r="GHU273" s="125"/>
      <c r="GHV273" s="44"/>
      <c r="GHW273" s="44"/>
      <c r="GHX273" s="41"/>
      <c r="GHY273" s="42"/>
      <c r="GHZ273" s="42"/>
      <c r="GIA273" s="125"/>
      <c r="GIB273" s="44"/>
      <c r="GIC273" s="44"/>
      <c r="GID273" s="41"/>
      <c r="GIE273" s="42"/>
      <c r="GIF273" s="42"/>
      <c r="GIG273" s="125"/>
      <c r="GIH273" s="44"/>
      <c r="GII273" s="44"/>
      <c r="GIJ273" s="41"/>
      <c r="GIK273" s="42"/>
      <c r="GIL273" s="42"/>
      <c r="GIM273" s="125"/>
      <c r="GIN273" s="44"/>
      <c r="GIO273" s="44"/>
      <c r="GIP273" s="41"/>
      <c r="GIQ273" s="42"/>
      <c r="GIR273" s="42"/>
      <c r="GIS273" s="125"/>
      <c r="GIT273" s="44"/>
      <c r="GIU273" s="44"/>
      <c r="GIV273" s="41"/>
      <c r="GIW273" s="42"/>
      <c r="GIX273" s="42"/>
      <c r="GIY273" s="125"/>
      <c r="GIZ273" s="44"/>
      <c r="GJA273" s="44"/>
      <c r="GJB273" s="41"/>
      <c r="GJC273" s="42"/>
      <c r="GJD273" s="42"/>
      <c r="GJE273" s="125"/>
      <c r="GJF273" s="44"/>
      <c r="GJG273" s="44"/>
      <c r="GJH273" s="41"/>
      <c r="GJI273" s="42"/>
      <c r="GJJ273" s="42"/>
      <c r="GJK273" s="125"/>
      <c r="GJL273" s="44"/>
      <c r="GJM273" s="44"/>
      <c r="GJN273" s="41"/>
      <c r="GJO273" s="42"/>
      <c r="GJP273" s="42"/>
      <c r="GJQ273" s="125"/>
      <c r="GJR273" s="44"/>
      <c r="GJS273" s="44"/>
      <c r="GJT273" s="41"/>
      <c r="GJU273" s="42"/>
      <c r="GJV273" s="42"/>
      <c r="GJW273" s="125"/>
      <c r="GJX273" s="44"/>
      <c r="GJY273" s="44"/>
      <c r="GJZ273" s="41"/>
      <c r="GKA273" s="42"/>
      <c r="GKB273" s="42"/>
      <c r="GKC273" s="125"/>
      <c r="GKD273" s="44"/>
      <c r="GKE273" s="44"/>
      <c r="GKF273" s="41"/>
      <c r="GKG273" s="42"/>
      <c r="GKH273" s="42"/>
      <c r="GKI273" s="125"/>
      <c r="GKJ273" s="44"/>
      <c r="GKK273" s="44"/>
      <c r="GKL273" s="41"/>
      <c r="GKM273" s="42"/>
      <c r="GKN273" s="42"/>
      <c r="GKO273" s="125"/>
      <c r="GKP273" s="44"/>
      <c r="GKQ273" s="44"/>
      <c r="GKR273" s="41"/>
      <c r="GKS273" s="42"/>
      <c r="GKT273" s="42"/>
      <c r="GKU273" s="125"/>
      <c r="GKV273" s="44"/>
      <c r="GKW273" s="44"/>
      <c r="GKX273" s="41"/>
      <c r="GKY273" s="42"/>
      <c r="GKZ273" s="42"/>
      <c r="GLA273" s="125"/>
      <c r="GLB273" s="44"/>
      <c r="GLC273" s="44"/>
      <c r="GLD273" s="41"/>
      <c r="GLE273" s="42"/>
      <c r="GLF273" s="42"/>
      <c r="GLG273" s="125"/>
      <c r="GLH273" s="44"/>
      <c r="GLI273" s="44"/>
      <c r="GLJ273" s="41"/>
      <c r="GLK273" s="42"/>
      <c r="GLL273" s="42"/>
      <c r="GLM273" s="125"/>
      <c r="GLN273" s="44"/>
      <c r="GLO273" s="44"/>
      <c r="GLP273" s="41"/>
      <c r="GLQ273" s="42"/>
      <c r="GLR273" s="42"/>
      <c r="GLS273" s="125"/>
      <c r="GLT273" s="44"/>
      <c r="GLU273" s="44"/>
      <c r="GLV273" s="41"/>
      <c r="GLW273" s="42"/>
      <c r="GLX273" s="42"/>
      <c r="GLY273" s="125"/>
      <c r="GLZ273" s="44"/>
      <c r="GMA273" s="44"/>
      <c r="GMB273" s="41"/>
      <c r="GMC273" s="42"/>
      <c r="GMD273" s="42"/>
      <c r="GME273" s="125"/>
      <c r="GMF273" s="44"/>
      <c r="GMG273" s="44"/>
      <c r="GMH273" s="41"/>
      <c r="GMI273" s="42"/>
      <c r="GMJ273" s="42"/>
      <c r="GMK273" s="125"/>
      <c r="GML273" s="44"/>
      <c r="GMM273" s="44"/>
      <c r="GMN273" s="41"/>
      <c r="GMO273" s="42"/>
      <c r="GMP273" s="42"/>
      <c r="GMQ273" s="125"/>
      <c r="GMR273" s="44"/>
      <c r="GMS273" s="44"/>
      <c r="GMT273" s="41"/>
      <c r="GMU273" s="42"/>
      <c r="GMV273" s="42"/>
      <c r="GMW273" s="125"/>
      <c r="GMX273" s="44"/>
      <c r="GMY273" s="44"/>
      <c r="GMZ273" s="41"/>
      <c r="GNA273" s="42"/>
      <c r="GNB273" s="42"/>
      <c r="GNC273" s="125"/>
      <c r="GND273" s="44"/>
      <c r="GNE273" s="44"/>
      <c r="GNF273" s="41"/>
      <c r="GNG273" s="42"/>
      <c r="GNH273" s="42"/>
      <c r="GNI273" s="125"/>
      <c r="GNJ273" s="44"/>
      <c r="GNK273" s="44"/>
      <c r="GNL273" s="41"/>
      <c r="GNM273" s="42"/>
      <c r="GNN273" s="42"/>
      <c r="GNO273" s="125"/>
      <c r="GNP273" s="44"/>
      <c r="GNQ273" s="44"/>
      <c r="GNR273" s="41"/>
      <c r="GNS273" s="42"/>
      <c r="GNT273" s="42"/>
      <c r="GNU273" s="125"/>
      <c r="GNV273" s="44"/>
      <c r="GNW273" s="44"/>
      <c r="GNX273" s="41"/>
      <c r="GNY273" s="42"/>
      <c r="GNZ273" s="42"/>
      <c r="GOA273" s="125"/>
      <c r="GOB273" s="44"/>
      <c r="GOC273" s="44"/>
      <c r="GOD273" s="41"/>
      <c r="GOE273" s="42"/>
      <c r="GOF273" s="42"/>
      <c r="GOG273" s="125"/>
      <c r="GOH273" s="44"/>
      <c r="GOI273" s="44"/>
      <c r="GOJ273" s="41"/>
      <c r="GOK273" s="42"/>
      <c r="GOL273" s="42"/>
      <c r="GOM273" s="125"/>
      <c r="GON273" s="44"/>
      <c r="GOO273" s="44"/>
      <c r="GOP273" s="41"/>
      <c r="GOQ273" s="42"/>
      <c r="GOR273" s="42"/>
      <c r="GOS273" s="125"/>
      <c r="GOT273" s="44"/>
      <c r="GOU273" s="44"/>
      <c r="GOV273" s="41"/>
      <c r="GOW273" s="42"/>
      <c r="GOX273" s="42"/>
      <c r="GOY273" s="125"/>
      <c r="GOZ273" s="44"/>
      <c r="GPA273" s="44"/>
      <c r="GPB273" s="41"/>
      <c r="GPC273" s="42"/>
      <c r="GPD273" s="42"/>
      <c r="GPE273" s="125"/>
      <c r="GPF273" s="44"/>
      <c r="GPG273" s="44"/>
      <c r="GPH273" s="41"/>
      <c r="GPI273" s="42"/>
      <c r="GPJ273" s="42"/>
      <c r="GPK273" s="125"/>
      <c r="GPL273" s="44"/>
      <c r="GPM273" s="44"/>
      <c r="GPN273" s="41"/>
      <c r="GPO273" s="42"/>
      <c r="GPP273" s="42"/>
      <c r="GPQ273" s="125"/>
      <c r="GPR273" s="44"/>
      <c r="GPS273" s="44"/>
      <c r="GPT273" s="41"/>
      <c r="GPU273" s="42"/>
      <c r="GPV273" s="42"/>
      <c r="GPW273" s="125"/>
      <c r="GPX273" s="44"/>
      <c r="GPY273" s="44"/>
      <c r="GPZ273" s="41"/>
      <c r="GQA273" s="42"/>
      <c r="GQB273" s="42"/>
      <c r="GQC273" s="125"/>
      <c r="GQD273" s="44"/>
      <c r="GQE273" s="44"/>
      <c r="GQF273" s="41"/>
      <c r="GQG273" s="42"/>
      <c r="GQH273" s="42"/>
      <c r="GQI273" s="125"/>
      <c r="GQJ273" s="44"/>
      <c r="GQK273" s="44"/>
      <c r="GQL273" s="41"/>
      <c r="GQM273" s="42"/>
      <c r="GQN273" s="42"/>
      <c r="GQO273" s="125"/>
      <c r="GQP273" s="44"/>
      <c r="GQQ273" s="44"/>
      <c r="GQR273" s="41"/>
      <c r="GQS273" s="42"/>
      <c r="GQT273" s="42"/>
      <c r="GQU273" s="125"/>
      <c r="GQV273" s="44"/>
      <c r="GQW273" s="44"/>
      <c r="GQX273" s="41"/>
      <c r="GQY273" s="42"/>
      <c r="GQZ273" s="42"/>
      <c r="GRA273" s="125"/>
      <c r="GRB273" s="44"/>
      <c r="GRC273" s="44"/>
      <c r="GRD273" s="41"/>
      <c r="GRE273" s="42"/>
      <c r="GRF273" s="42"/>
      <c r="GRG273" s="125"/>
      <c r="GRH273" s="44"/>
      <c r="GRI273" s="44"/>
      <c r="GRJ273" s="41"/>
      <c r="GRK273" s="42"/>
      <c r="GRL273" s="42"/>
      <c r="GRM273" s="125"/>
      <c r="GRN273" s="44"/>
      <c r="GRO273" s="44"/>
      <c r="GRP273" s="41"/>
      <c r="GRQ273" s="42"/>
      <c r="GRR273" s="42"/>
      <c r="GRS273" s="125"/>
      <c r="GRT273" s="44"/>
      <c r="GRU273" s="44"/>
      <c r="GRV273" s="41"/>
      <c r="GRW273" s="42"/>
      <c r="GRX273" s="42"/>
      <c r="GRY273" s="125"/>
      <c r="GRZ273" s="44"/>
      <c r="GSA273" s="44"/>
      <c r="GSB273" s="41"/>
      <c r="GSC273" s="42"/>
      <c r="GSD273" s="42"/>
      <c r="GSE273" s="125"/>
      <c r="GSF273" s="44"/>
      <c r="GSG273" s="44"/>
      <c r="GSH273" s="41"/>
      <c r="GSI273" s="42"/>
      <c r="GSJ273" s="42"/>
      <c r="GSK273" s="125"/>
      <c r="GSL273" s="44"/>
      <c r="GSM273" s="44"/>
      <c r="GSN273" s="41"/>
      <c r="GSO273" s="42"/>
      <c r="GSP273" s="42"/>
      <c r="GSQ273" s="125"/>
      <c r="GSR273" s="44"/>
      <c r="GSS273" s="44"/>
      <c r="GST273" s="41"/>
      <c r="GSU273" s="42"/>
      <c r="GSV273" s="42"/>
      <c r="GSW273" s="125"/>
      <c r="GSX273" s="44"/>
      <c r="GSY273" s="44"/>
      <c r="GSZ273" s="41"/>
      <c r="GTA273" s="42"/>
      <c r="GTB273" s="42"/>
      <c r="GTC273" s="125"/>
      <c r="GTD273" s="44"/>
      <c r="GTE273" s="44"/>
      <c r="GTF273" s="41"/>
      <c r="GTG273" s="42"/>
      <c r="GTH273" s="42"/>
      <c r="GTI273" s="125"/>
      <c r="GTJ273" s="44"/>
      <c r="GTK273" s="44"/>
      <c r="GTL273" s="41"/>
      <c r="GTM273" s="42"/>
      <c r="GTN273" s="42"/>
      <c r="GTO273" s="125"/>
      <c r="GTP273" s="44"/>
      <c r="GTQ273" s="44"/>
      <c r="GTR273" s="41"/>
      <c r="GTS273" s="42"/>
      <c r="GTT273" s="42"/>
      <c r="GTU273" s="125"/>
      <c r="GTV273" s="44"/>
      <c r="GTW273" s="44"/>
      <c r="GTX273" s="41"/>
      <c r="GTY273" s="42"/>
      <c r="GTZ273" s="42"/>
      <c r="GUA273" s="125"/>
      <c r="GUB273" s="44"/>
      <c r="GUC273" s="44"/>
      <c r="GUD273" s="41"/>
      <c r="GUE273" s="42"/>
      <c r="GUF273" s="42"/>
      <c r="GUG273" s="125"/>
      <c r="GUH273" s="44"/>
      <c r="GUI273" s="44"/>
      <c r="GUJ273" s="41"/>
      <c r="GUK273" s="42"/>
      <c r="GUL273" s="42"/>
      <c r="GUM273" s="125"/>
      <c r="GUN273" s="44"/>
      <c r="GUO273" s="44"/>
      <c r="GUP273" s="41"/>
      <c r="GUQ273" s="42"/>
      <c r="GUR273" s="42"/>
      <c r="GUS273" s="125"/>
      <c r="GUT273" s="44"/>
      <c r="GUU273" s="44"/>
      <c r="GUV273" s="41"/>
      <c r="GUW273" s="42"/>
      <c r="GUX273" s="42"/>
      <c r="GUY273" s="125"/>
      <c r="GUZ273" s="44"/>
      <c r="GVA273" s="44"/>
      <c r="GVB273" s="41"/>
      <c r="GVC273" s="42"/>
      <c r="GVD273" s="42"/>
      <c r="GVE273" s="125"/>
      <c r="GVF273" s="44"/>
      <c r="GVG273" s="44"/>
      <c r="GVH273" s="41"/>
      <c r="GVI273" s="42"/>
      <c r="GVJ273" s="42"/>
      <c r="GVK273" s="125"/>
      <c r="GVL273" s="44"/>
      <c r="GVM273" s="44"/>
      <c r="GVN273" s="41"/>
      <c r="GVO273" s="42"/>
      <c r="GVP273" s="42"/>
      <c r="GVQ273" s="125"/>
      <c r="GVR273" s="44"/>
      <c r="GVS273" s="44"/>
      <c r="GVT273" s="41"/>
      <c r="GVU273" s="42"/>
      <c r="GVV273" s="42"/>
      <c r="GVW273" s="125"/>
      <c r="GVX273" s="44"/>
      <c r="GVY273" s="44"/>
      <c r="GVZ273" s="41"/>
      <c r="GWA273" s="42"/>
      <c r="GWB273" s="42"/>
      <c r="GWC273" s="125"/>
      <c r="GWD273" s="44"/>
      <c r="GWE273" s="44"/>
      <c r="GWF273" s="41"/>
      <c r="GWG273" s="42"/>
      <c r="GWH273" s="42"/>
      <c r="GWI273" s="125"/>
      <c r="GWJ273" s="44"/>
      <c r="GWK273" s="44"/>
      <c r="GWL273" s="41"/>
      <c r="GWM273" s="42"/>
      <c r="GWN273" s="42"/>
      <c r="GWO273" s="125"/>
      <c r="GWP273" s="44"/>
      <c r="GWQ273" s="44"/>
      <c r="GWR273" s="41"/>
      <c r="GWS273" s="42"/>
      <c r="GWT273" s="42"/>
      <c r="GWU273" s="125"/>
      <c r="GWV273" s="44"/>
      <c r="GWW273" s="44"/>
      <c r="GWX273" s="41"/>
      <c r="GWY273" s="42"/>
      <c r="GWZ273" s="42"/>
      <c r="GXA273" s="125"/>
      <c r="GXB273" s="44"/>
      <c r="GXC273" s="44"/>
      <c r="GXD273" s="41"/>
      <c r="GXE273" s="42"/>
      <c r="GXF273" s="42"/>
      <c r="GXG273" s="125"/>
      <c r="GXH273" s="44"/>
      <c r="GXI273" s="44"/>
      <c r="GXJ273" s="41"/>
      <c r="GXK273" s="42"/>
      <c r="GXL273" s="42"/>
      <c r="GXM273" s="125"/>
      <c r="GXN273" s="44"/>
      <c r="GXO273" s="44"/>
      <c r="GXP273" s="41"/>
      <c r="GXQ273" s="42"/>
      <c r="GXR273" s="42"/>
      <c r="GXS273" s="125"/>
      <c r="GXT273" s="44"/>
      <c r="GXU273" s="44"/>
      <c r="GXV273" s="41"/>
      <c r="GXW273" s="42"/>
      <c r="GXX273" s="42"/>
      <c r="GXY273" s="125"/>
      <c r="GXZ273" s="44"/>
      <c r="GYA273" s="44"/>
      <c r="GYB273" s="41"/>
      <c r="GYC273" s="42"/>
      <c r="GYD273" s="42"/>
      <c r="GYE273" s="125"/>
      <c r="GYF273" s="44"/>
      <c r="GYG273" s="44"/>
      <c r="GYH273" s="41"/>
      <c r="GYI273" s="42"/>
      <c r="GYJ273" s="42"/>
      <c r="GYK273" s="125"/>
      <c r="GYL273" s="44"/>
      <c r="GYM273" s="44"/>
      <c r="GYN273" s="41"/>
      <c r="GYO273" s="42"/>
      <c r="GYP273" s="42"/>
      <c r="GYQ273" s="125"/>
      <c r="GYR273" s="44"/>
      <c r="GYS273" s="44"/>
      <c r="GYT273" s="41"/>
      <c r="GYU273" s="42"/>
      <c r="GYV273" s="42"/>
      <c r="GYW273" s="125"/>
      <c r="GYX273" s="44"/>
      <c r="GYY273" s="44"/>
      <c r="GYZ273" s="41"/>
      <c r="GZA273" s="42"/>
      <c r="GZB273" s="42"/>
      <c r="GZC273" s="125"/>
      <c r="GZD273" s="44"/>
      <c r="GZE273" s="44"/>
      <c r="GZF273" s="41"/>
      <c r="GZG273" s="42"/>
      <c r="GZH273" s="42"/>
      <c r="GZI273" s="125"/>
      <c r="GZJ273" s="44"/>
      <c r="GZK273" s="44"/>
      <c r="GZL273" s="41"/>
      <c r="GZM273" s="42"/>
      <c r="GZN273" s="42"/>
      <c r="GZO273" s="125"/>
      <c r="GZP273" s="44"/>
      <c r="GZQ273" s="44"/>
      <c r="GZR273" s="41"/>
      <c r="GZS273" s="42"/>
      <c r="GZT273" s="42"/>
      <c r="GZU273" s="125"/>
      <c r="GZV273" s="44"/>
      <c r="GZW273" s="44"/>
      <c r="GZX273" s="41"/>
      <c r="GZY273" s="42"/>
      <c r="GZZ273" s="42"/>
      <c r="HAA273" s="125"/>
      <c r="HAB273" s="44"/>
      <c r="HAC273" s="44"/>
      <c r="HAD273" s="41"/>
      <c r="HAE273" s="42"/>
      <c r="HAF273" s="42"/>
      <c r="HAG273" s="125"/>
      <c r="HAH273" s="44"/>
      <c r="HAI273" s="44"/>
      <c r="HAJ273" s="41"/>
      <c r="HAK273" s="42"/>
      <c r="HAL273" s="42"/>
      <c r="HAM273" s="125"/>
      <c r="HAN273" s="44"/>
      <c r="HAO273" s="44"/>
      <c r="HAP273" s="41"/>
      <c r="HAQ273" s="42"/>
      <c r="HAR273" s="42"/>
      <c r="HAS273" s="125"/>
      <c r="HAT273" s="44"/>
      <c r="HAU273" s="44"/>
      <c r="HAV273" s="41"/>
      <c r="HAW273" s="42"/>
      <c r="HAX273" s="42"/>
      <c r="HAY273" s="125"/>
      <c r="HAZ273" s="44"/>
      <c r="HBA273" s="44"/>
      <c r="HBB273" s="41"/>
      <c r="HBC273" s="42"/>
      <c r="HBD273" s="42"/>
      <c r="HBE273" s="125"/>
      <c r="HBF273" s="44"/>
      <c r="HBG273" s="44"/>
      <c r="HBH273" s="41"/>
      <c r="HBI273" s="42"/>
      <c r="HBJ273" s="42"/>
      <c r="HBK273" s="125"/>
      <c r="HBL273" s="44"/>
      <c r="HBM273" s="44"/>
      <c r="HBN273" s="41"/>
      <c r="HBO273" s="42"/>
      <c r="HBP273" s="42"/>
      <c r="HBQ273" s="125"/>
      <c r="HBR273" s="44"/>
      <c r="HBS273" s="44"/>
      <c r="HBT273" s="41"/>
      <c r="HBU273" s="42"/>
      <c r="HBV273" s="42"/>
      <c r="HBW273" s="125"/>
      <c r="HBX273" s="44"/>
      <c r="HBY273" s="44"/>
      <c r="HBZ273" s="41"/>
      <c r="HCA273" s="42"/>
      <c r="HCB273" s="42"/>
      <c r="HCC273" s="125"/>
      <c r="HCD273" s="44"/>
      <c r="HCE273" s="44"/>
      <c r="HCF273" s="41"/>
      <c r="HCG273" s="42"/>
      <c r="HCH273" s="42"/>
      <c r="HCI273" s="125"/>
      <c r="HCJ273" s="44"/>
      <c r="HCK273" s="44"/>
      <c r="HCL273" s="41"/>
      <c r="HCM273" s="42"/>
      <c r="HCN273" s="42"/>
      <c r="HCO273" s="125"/>
      <c r="HCP273" s="44"/>
      <c r="HCQ273" s="44"/>
      <c r="HCR273" s="41"/>
      <c r="HCS273" s="42"/>
      <c r="HCT273" s="42"/>
      <c r="HCU273" s="125"/>
      <c r="HCV273" s="44"/>
      <c r="HCW273" s="44"/>
      <c r="HCX273" s="41"/>
      <c r="HCY273" s="42"/>
      <c r="HCZ273" s="42"/>
      <c r="HDA273" s="125"/>
      <c r="HDB273" s="44"/>
      <c r="HDC273" s="44"/>
      <c r="HDD273" s="41"/>
      <c r="HDE273" s="42"/>
      <c r="HDF273" s="42"/>
      <c r="HDG273" s="125"/>
      <c r="HDH273" s="44"/>
      <c r="HDI273" s="44"/>
      <c r="HDJ273" s="41"/>
      <c r="HDK273" s="42"/>
      <c r="HDL273" s="42"/>
      <c r="HDM273" s="125"/>
      <c r="HDN273" s="44"/>
      <c r="HDO273" s="44"/>
      <c r="HDP273" s="41"/>
      <c r="HDQ273" s="42"/>
      <c r="HDR273" s="42"/>
      <c r="HDS273" s="125"/>
      <c r="HDT273" s="44"/>
      <c r="HDU273" s="44"/>
      <c r="HDV273" s="41"/>
      <c r="HDW273" s="42"/>
      <c r="HDX273" s="42"/>
      <c r="HDY273" s="125"/>
      <c r="HDZ273" s="44"/>
      <c r="HEA273" s="44"/>
      <c r="HEB273" s="41"/>
      <c r="HEC273" s="42"/>
      <c r="HED273" s="42"/>
      <c r="HEE273" s="125"/>
      <c r="HEF273" s="44"/>
      <c r="HEG273" s="44"/>
      <c r="HEH273" s="41"/>
      <c r="HEI273" s="42"/>
      <c r="HEJ273" s="42"/>
      <c r="HEK273" s="125"/>
      <c r="HEL273" s="44"/>
      <c r="HEM273" s="44"/>
      <c r="HEN273" s="41"/>
      <c r="HEO273" s="42"/>
      <c r="HEP273" s="42"/>
      <c r="HEQ273" s="125"/>
      <c r="HER273" s="44"/>
      <c r="HES273" s="44"/>
      <c r="HET273" s="41"/>
      <c r="HEU273" s="42"/>
      <c r="HEV273" s="42"/>
      <c r="HEW273" s="125"/>
      <c r="HEX273" s="44"/>
      <c r="HEY273" s="44"/>
      <c r="HEZ273" s="41"/>
      <c r="HFA273" s="42"/>
      <c r="HFB273" s="42"/>
      <c r="HFC273" s="125"/>
      <c r="HFD273" s="44"/>
      <c r="HFE273" s="44"/>
      <c r="HFF273" s="41"/>
      <c r="HFG273" s="42"/>
      <c r="HFH273" s="42"/>
      <c r="HFI273" s="125"/>
      <c r="HFJ273" s="44"/>
      <c r="HFK273" s="44"/>
      <c r="HFL273" s="41"/>
      <c r="HFM273" s="42"/>
      <c r="HFN273" s="42"/>
      <c r="HFO273" s="125"/>
      <c r="HFP273" s="44"/>
      <c r="HFQ273" s="44"/>
      <c r="HFR273" s="41"/>
      <c r="HFS273" s="42"/>
      <c r="HFT273" s="42"/>
      <c r="HFU273" s="125"/>
      <c r="HFV273" s="44"/>
      <c r="HFW273" s="44"/>
      <c r="HFX273" s="41"/>
      <c r="HFY273" s="42"/>
      <c r="HFZ273" s="42"/>
      <c r="HGA273" s="125"/>
      <c r="HGB273" s="44"/>
      <c r="HGC273" s="44"/>
      <c r="HGD273" s="41"/>
      <c r="HGE273" s="42"/>
      <c r="HGF273" s="42"/>
      <c r="HGG273" s="125"/>
      <c r="HGH273" s="44"/>
      <c r="HGI273" s="44"/>
      <c r="HGJ273" s="41"/>
      <c r="HGK273" s="42"/>
      <c r="HGL273" s="42"/>
      <c r="HGM273" s="125"/>
      <c r="HGN273" s="44"/>
      <c r="HGO273" s="44"/>
      <c r="HGP273" s="41"/>
      <c r="HGQ273" s="42"/>
      <c r="HGR273" s="42"/>
      <c r="HGS273" s="125"/>
      <c r="HGT273" s="44"/>
      <c r="HGU273" s="44"/>
      <c r="HGV273" s="41"/>
      <c r="HGW273" s="42"/>
      <c r="HGX273" s="42"/>
      <c r="HGY273" s="125"/>
      <c r="HGZ273" s="44"/>
      <c r="HHA273" s="44"/>
      <c r="HHB273" s="41"/>
      <c r="HHC273" s="42"/>
      <c r="HHD273" s="42"/>
      <c r="HHE273" s="125"/>
      <c r="HHF273" s="44"/>
      <c r="HHG273" s="44"/>
      <c r="HHH273" s="41"/>
      <c r="HHI273" s="42"/>
      <c r="HHJ273" s="42"/>
      <c r="HHK273" s="125"/>
      <c r="HHL273" s="44"/>
      <c r="HHM273" s="44"/>
      <c r="HHN273" s="41"/>
      <c r="HHO273" s="42"/>
      <c r="HHP273" s="42"/>
      <c r="HHQ273" s="125"/>
      <c r="HHR273" s="44"/>
      <c r="HHS273" s="44"/>
      <c r="HHT273" s="41"/>
      <c r="HHU273" s="42"/>
      <c r="HHV273" s="42"/>
      <c r="HHW273" s="125"/>
      <c r="HHX273" s="44"/>
      <c r="HHY273" s="44"/>
      <c r="HHZ273" s="41"/>
      <c r="HIA273" s="42"/>
      <c r="HIB273" s="42"/>
      <c r="HIC273" s="125"/>
      <c r="HID273" s="44"/>
      <c r="HIE273" s="44"/>
      <c r="HIF273" s="41"/>
      <c r="HIG273" s="42"/>
      <c r="HIH273" s="42"/>
      <c r="HII273" s="125"/>
      <c r="HIJ273" s="44"/>
      <c r="HIK273" s="44"/>
      <c r="HIL273" s="41"/>
      <c r="HIM273" s="42"/>
      <c r="HIN273" s="42"/>
      <c r="HIO273" s="125"/>
      <c r="HIP273" s="44"/>
      <c r="HIQ273" s="44"/>
      <c r="HIR273" s="41"/>
      <c r="HIS273" s="42"/>
      <c r="HIT273" s="42"/>
      <c r="HIU273" s="125"/>
      <c r="HIV273" s="44"/>
      <c r="HIW273" s="44"/>
      <c r="HIX273" s="41"/>
      <c r="HIY273" s="42"/>
      <c r="HIZ273" s="42"/>
      <c r="HJA273" s="125"/>
      <c r="HJB273" s="44"/>
      <c r="HJC273" s="44"/>
      <c r="HJD273" s="41"/>
      <c r="HJE273" s="42"/>
      <c r="HJF273" s="42"/>
      <c r="HJG273" s="125"/>
      <c r="HJH273" s="44"/>
      <c r="HJI273" s="44"/>
      <c r="HJJ273" s="41"/>
      <c r="HJK273" s="42"/>
      <c r="HJL273" s="42"/>
      <c r="HJM273" s="125"/>
      <c r="HJN273" s="44"/>
      <c r="HJO273" s="44"/>
      <c r="HJP273" s="41"/>
      <c r="HJQ273" s="42"/>
      <c r="HJR273" s="42"/>
      <c r="HJS273" s="125"/>
      <c r="HJT273" s="44"/>
      <c r="HJU273" s="44"/>
      <c r="HJV273" s="41"/>
      <c r="HJW273" s="42"/>
      <c r="HJX273" s="42"/>
      <c r="HJY273" s="125"/>
      <c r="HJZ273" s="44"/>
      <c r="HKA273" s="44"/>
      <c r="HKB273" s="41"/>
      <c r="HKC273" s="42"/>
      <c r="HKD273" s="42"/>
      <c r="HKE273" s="125"/>
      <c r="HKF273" s="44"/>
      <c r="HKG273" s="44"/>
      <c r="HKH273" s="41"/>
      <c r="HKI273" s="42"/>
      <c r="HKJ273" s="42"/>
      <c r="HKK273" s="125"/>
      <c r="HKL273" s="44"/>
      <c r="HKM273" s="44"/>
      <c r="HKN273" s="41"/>
      <c r="HKO273" s="42"/>
      <c r="HKP273" s="42"/>
      <c r="HKQ273" s="125"/>
      <c r="HKR273" s="44"/>
      <c r="HKS273" s="44"/>
      <c r="HKT273" s="41"/>
      <c r="HKU273" s="42"/>
      <c r="HKV273" s="42"/>
      <c r="HKW273" s="125"/>
      <c r="HKX273" s="44"/>
      <c r="HKY273" s="44"/>
      <c r="HKZ273" s="41"/>
      <c r="HLA273" s="42"/>
      <c r="HLB273" s="42"/>
      <c r="HLC273" s="125"/>
      <c r="HLD273" s="44"/>
      <c r="HLE273" s="44"/>
      <c r="HLF273" s="41"/>
      <c r="HLG273" s="42"/>
      <c r="HLH273" s="42"/>
      <c r="HLI273" s="125"/>
      <c r="HLJ273" s="44"/>
      <c r="HLK273" s="44"/>
      <c r="HLL273" s="41"/>
      <c r="HLM273" s="42"/>
      <c r="HLN273" s="42"/>
      <c r="HLO273" s="125"/>
      <c r="HLP273" s="44"/>
      <c r="HLQ273" s="44"/>
      <c r="HLR273" s="41"/>
      <c r="HLS273" s="42"/>
      <c r="HLT273" s="42"/>
      <c r="HLU273" s="125"/>
      <c r="HLV273" s="44"/>
      <c r="HLW273" s="44"/>
      <c r="HLX273" s="41"/>
      <c r="HLY273" s="42"/>
      <c r="HLZ273" s="42"/>
      <c r="HMA273" s="125"/>
      <c r="HMB273" s="44"/>
      <c r="HMC273" s="44"/>
      <c r="HMD273" s="41"/>
      <c r="HME273" s="42"/>
      <c r="HMF273" s="42"/>
      <c r="HMG273" s="125"/>
      <c r="HMH273" s="44"/>
      <c r="HMI273" s="44"/>
      <c r="HMJ273" s="41"/>
      <c r="HMK273" s="42"/>
      <c r="HML273" s="42"/>
      <c r="HMM273" s="125"/>
      <c r="HMN273" s="44"/>
      <c r="HMO273" s="44"/>
      <c r="HMP273" s="41"/>
      <c r="HMQ273" s="42"/>
      <c r="HMR273" s="42"/>
      <c r="HMS273" s="125"/>
      <c r="HMT273" s="44"/>
      <c r="HMU273" s="44"/>
      <c r="HMV273" s="41"/>
      <c r="HMW273" s="42"/>
      <c r="HMX273" s="42"/>
      <c r="HMY273" s="125"/>
      <c r="HMZ273" s="44"/>
      <c r="HNA273" s="44"/>
      <c r="HNB273" s="41"/>
      <c r="HNC273" s="42"/>
      <c r="HND273" s="42"/>
      <c r="HNE273" s="125"/>
      <c r="HNF273" s="44"/>
      <c r="HNG273" s="44"/>
      <c r="HNH273" s="41"/>
      <c r="HNI273" s="42"/>
      <c r="HNJ273" s="42"/>
      <c r="HNK273" s="125"/>
      <c r="HNL273" s="44"/>
      <c r="HNM273" s="44"/>
      <c r="HNN273" s="41"/>
      <c r="HNO273" s="42"/>
      <c r="HNP273" s="42"/>
      <c r="HNQ273" s="125"/>
      <c r="HNR273" s="44"/>
      <c r="HNS273" s="44"/>
      <c r="HNT273" s="41"/>
      <c r="HNU273" s="42"/>
      <c r="HNV273" s="42"/>
      <c r="HNW273" s="125"/>
      <c r="HNX273" s="44"/>
      <c r="HNY273" s="44"/>
      <c r="HNZ273" s="41"/>
      <c r="HOA273" s="42"/>
      <c r="HOB273" s="42"/>
      <c r="HOC273" s="125"/>
      <c r="HOD273" s="44"/>
      <c r="HOE273" s="44"/>
      <c r="HOF273" s="41"/>
      <c r="HOG273" s="42"/>
      <c r="HOH273" s="42"/>
      <c r="HOI273" s="125"/>
      <c r="HOJ273" s="44"/>
      <c r="HOK273" s="44"/>
      <c r="HOL273" s="41"/>
      <c r="HOM273" s="42"/>
      <c r="HON273" s="42"/>
      <c r="HOO273" s="125"/>
      <c r="HOP273" s="44"/>
      <c r="HOQ273" s="44"/>
      <c r="HOR273" s="41"/>
      <c r="HOS273" s="42"/>
      <c r="HOT273" s="42"/>
      <c r="HOU273" s="125"/>
      <c r="HOV273" s="44"/>
      <c r="HOW273" s="44"/>
      <c r="HOX273" s="41"/>
      <c r="HOY273" s="42"/>
      <c r="HOZ273" s="42"/>
      <c r="HPA273" s="125"/>
      <c r="HPB273" s="44"/>
      <c r="HPC273" s="44"/>
      <c r="HPD273" s="41"/>
      <c r="HPE273" s="42"/>
      <c r="HPF273" s="42"/>
      <c r="HPG273" s="125"/>
      <c r="HPH273" s="44"/>
      <c r="HPI273" s="44"/>
      <c r="HPJ273" s="41"/>
      <c r="HPK273" s="42"/>
      <c r="HPL273" s="42"/>
      <c r="HPM273" s="125"/>
      <c r="HPN273" s="44"/>
      <c r="HPO273" s="44"/>
      <c r="HPP273" s="41"/>
      <c r="HPQ273" s="42"/>
      <c r="HPR273" s="42"/>
      <c r="HPS273" s="125"/>
      <c r="HPT273" s="44"/>
      <c r="HPU273" s="44"/>
      <c r="HPV273" s="41"/>
      <c r="HPW273" s="42"/>
      <c r="HPX273" s="42"/>
      <c r="HPY273" s="125"/>
      <c r="HPZ273" s="44"/>
      <c r="HQA273" s="44"/>
      <c r="HQB273" s="41"/>
      <c r="HQC273" s="42"/>
      <c r="HQD273" s="42"/>
      <c r="HQE273" s="125"/>
      <c r="HQF273" s="44"/>
      <c r="HQG273" s="44"/>
      <c r="HQH273" s="41"/>
      <c r="HQI273" s="42"/>
      <c r="HQJ273" s="42"/>
      <c r="HQK273" s="125"/>
      <c r="HQL273" s="44"/>
      <c r="HQM273" s="44"/>
      <c r="HQN273" s="41"/>
      <c r="HQO273" s="42"/>
      <c r="HQP273" s="42"/>
      <c r="HQQ273" s="125"/>
      <c r="HQR273" s="44"/>
      <c r="HQS273" s="44"/>
      <c r="HQT273" s="41"/>
      <c r="HQU273" s="42"/>
      <c r="HQV273" s="42"/>
      <c r="HQW273" s="125"/>
      <c r="HQX273" s="44"/>
      <c r="HQY273" s="44"/>
      <c r="HQZ273" s="41"/>
      <c r="HRA273" s="42"/>
      <c r="HRB273" s="42"/>
      <c r="HRC273" s="125"/>
      <c r="HRD273" s="44"/>
      <c r="HRE273" s="44"/>
      <c r="HRF273" s="41"/>
      <c r="HRG273" s="42"/>
      <c r="HRH273" s="42"/>
      <c r="HRI273" s="125"/>
      <c r="HRJ273" s="44"/>
      <c r="HRK273" s="44"/>
      <c r="HRL273" s="41"/>
      <c r="HRM273" s="42"/>
      <c r="HRN273" s="42"/>
      <c r="HRO273" s="125"/>
      <c r="HRP273" s="44"/>
      <c r="HRQ273" s="44"/>
      <c r="HRR273" s="41"/>
      <c r="HRS273" s="42"/>
      <c r="HRT273" s="42"/>
      <c r="HRU273" s="125"/>
      <c r="HRV273" s="44"/>
      <c r="HRW273" s="44"/>
      <c r="HRX273" s="41"/>
      <c r="HRY273" s="42"/>
      <c r="HRZ273" s="42"/>
      <c r="HSA273" s="125"/>
      <c r="HSB273" s="44"/>
      <c r="HSC273" s="44"/>
      <c r="HSD273" s="41"/>
      <c r="HSE273" s="42"/>
      <c r="HSF273" s="42"/>
      <c r="HSG273" s="125"/>
      <c r="HSH273" s="44"/>
      <c r="HSI273" s="44"/>
      <c r="HSJ273" s="41"/>
      <c r="HSK273" s="42"/>
      <c r="HSL273" s="42"/>
      <c r="HSM273" s="125"/>
      <c r="HSN273" s="44"/>
      <c r="HSO273" s="44"/>
      <c r="HSP273" s="41"/>
      <c r="HSQ273" s="42"/>
      <c r="HSR273" s="42"/>
      <c r="HSS273" s="125"/>
      <c r="HST273" s="44"/>
      <c r="HSU273" s="44"/>
      <c r="HSV273" s="41"/>
      <c r="HSW273" s="42"/>
      <c r="HSX273" s="42"/>
      <c r="HSY273" s="125"/>
      <c r="HSZ273" s="44"/>
      <c r="HTA273" s="44"/>
      <c r="HTB273" s="41"/>
      <c r="HTC273" s="42"/>
      <c r="HTD273" s="42"/>
      <c r="HTE273" s="125"/>
      <c r="HTF273" s="44"/>
      <c r="HTG273" s="44"/>
      <c r="HTH273" s="41"/>
      <c r="HTI273" s="42"/>
      <c r="HTJ273" s="42"/>
      <c r="HTK273" s="125"/>
      <c r="HTL273" s="44"/>
      <c r="HTM273" s="44"/>
      <c r="HTN273" s="41"/>
      <c r="HTO273" s="42"/>
      <c r="HTP273" s="42"/>
      <c r="HTQ273" s="125"/>
      <c r="HTR273" s="44"/>
      <c r="HTS273" s="44"/>
      <c r="HTT273" s="41"/>
      <c r="HTU273" s="42"/>
      <c r="HTV273" s="42"/>
      <c r="HTW273" s="125"/>
      <c r="HTX273" s="44"/>
      <c r="HTY273" s="44"/>
      <c r="HTZ273" s="41"/>
      <c r="HUA273" s="42"/>
      <c r="HUB273" s="42"/>
      <c r="HUC273" s="125"/>
      <c r="HUD273" s="44"/>
      <c r="HUE273" s="44"/>
      <c r="HUF273" s="41"/>
      <c r="HUG273" s="42"/>
      <c r="HUH273" s="42"/>
      <c r="HUI273" s="125"/>
      <c r="HUJ273" s="44"/>
      <c r="HUK273" s="44"/>
      <c r="HUL273" s="41"/>
      <c r="HUM273" s="42"/>
      <c r="HUN273" s="42"/>
      <c r="HUO273" s="125"/>
      <c r="HUP273" s="44"/>
      <c r="HUQ273" s="44"/>
      <c r="HUR273" s="41"/>
      <c r="HUS273" s="42"/>
      <c r="HUT273" s="42"/>
      <c r="HUU273" s="125"/>
      <c r="HUV273" s="44"/>
      <c r="HUW273" s="44"/>
      <c r="HUX273" s="41"/>
      <c r="HUY273" s="42"/>
      <c r="HUZ273" s="42"/>
      <c r="HVA273" s="125"/>
      <c r="HVB273" s="44"/>
      <c r="HVC273" s="44"/>
      <c r="HVD273" s="41"/>
      <c r="HVE273" s="42"/>
      <c r="HVF273" s="42"/>
      <c r="HVG273" s="125"/>
      <c r="HVH273" s="44"/>
      <c r="HVI273" s="44"/>
      <c r="HVJ273" s="41"/>
      <c r="HVK273" s="42"/>
      <c r="HVL273" s="42"/>
      <c r="HVM273" s="125"/>
      <c r="HVN273" s="44"/>
      <c r="HVO273" s="44"/>
      <c r="HVP273" s="41"/>
      <c r="HVQ273" s="42"/>
      <c r="HVR273" s="42"/>
      <c r="HVS273" s="125"/>
      <c r="HVT273" s="44"/>
      <c r="HVU273" s="44"/>
      <c r="HVV273" s="41"/>
      <c r="HVW273" s="42"/>
      <c r="HVX273" s="42"/>
      <c r="HVY273" s="125"/>
      <c r="HVZ273" s="44"/>
      <c r="HWA273" s="44"/>
      <c r="HWB273" s="41"/>
      <c r="HWC273" s="42"/>
      <c r="HWD273" s="42"/>
      <c r="HWE273" s="125"/>
      <c r="HWF273" s="44"/>
      <c r="HWG273" s="44"/>
      <c r="HWH273" s="41"/>
      <c r="HWI273" s="42"/>
      <c r="HWJ273" s="42"/>
      <c r="HWK273" s="125"/>
      <c r="HWL273" s="44"/>
      <c r="HWM273" s="44"/>
      <c r="HWN273" s="41"/>
      <c r="HWO273" s="42"/>
      <c r="HWP273" s="42"/>
      <c r="HWQ273" s="125"/>
      <c r="HWR273" s="44"/>
      <c r="HWS273" s="44"/>
      <c r="HWT273" s="41"/>
      <c r="HWU273" s="42"/>
      <c r="HWV273" s="42"/>
      <c r="HWW273" s="125"/>
      <c r="HWX273" s="44"/>
      <c r="HWY273" s="44"/>
      <c r="HWZ273" s="41"/>
      <c r="HXA273" s="42"/>
      <c r="HXB273" s="42"/>
      <c r="HXC273" s="125"/>
      <c r="HXD273" s="44"/>
      <c r="HXE273" s="44"/>
      <c r="HXF273" s="41"/>
      <c r="HXG273" s="42"/>
      <c r="HXH273" s="42"/>
      <c r="HXI273" s="125"/>
      <c r="HXJ273" s="44"/>
      <c r="HXK273" s="44"/>
      <c r="HXL273" s="41"/>
      <c r="HXM273" s="42"/>
      <c r="HXN273" s="42"/>
      <c r="HXO273" s="125"/>
      <c r="HXP273" s="44"/>
      <c r="HXQ273" s="44"/>
      <c r="HXR273" s="41"/>
      <c r="HXS273" s="42"/>
      <c r="HXT273" s="42"/>
      <c r="HXU273" s="125"/>
      <c r="HXV273" s="44"/>
      <c r="HXW273" s="44"/>
      <c r="HXX273" s="41"/>
      <c r="HXY273" s="42"/>
      <c r="HXZ273" s="42"/>
      <c r="HYA273" s="125"/>
      <c r="HYB273" s="44"/>
      <c r="HYC273" s="44"/>
      <c r="HYD273" s="41"/>
      <c r="HYE273" s="42"/>
      <c r="HYF273" s="42"/>
      <c r="HYG273" s="125"/>
      <c r="HYH273" s="44"/>
      <c r="HYI273" s="44"/>
      <c r="HYJ273" s="41"/>
      <c r="HYK273" s="42"/>
      <c r="HYL273" s="42"/>
      <c r="HYM273" s="125"/>
      <c r="HYN273" s="44"/>
      <c r="HYO273" s="44"/>
      <c r="HYP273" s="41"/>
      <c r="HYQ273" s="42"/>
      <c r="HYR273" s="42"/>
      <c r="HYS273" s="125"/>
      <c r="HYT273" s="44"/>
      <c r="HYU273" s="44"/>
      <c r="HYV273" s="41"/>
      <c r="HYW273" s="42"/>
      <c r="HYX273" s="42"/>
      <c r="HYY273" s="125"/>
      <c r="HYZ273" s="44"/>
      <c r="HZA273" s="44"/>
      <c r="HZB273" s="41"/>
      <c r="HZC273" s="42"/>
      <c r="HZD273" s="42"/>
      <c r="HZE273" s="125"/>
      <c r="HZF273" s="44"/>
      <c r="HZG273" s="44"/>
      <c r="HZH273" s="41"/>
      <c r="HZI273" s="42"/>
      <c r="HZJ273" s="42"/>
      <c r="HZK273" s="125"/>
      <c r="HZL273" s="44"/>
      <c r="HZM273" s="44"/>
      <c r="HZN273" s="41"/>
      <c r="HZO273" s="42"/>
      <c r="HZP273" s="42"/>
      <c r="HZQ273" s="125"/>
      <c r="HZR273" s="44"/>
      <c r="HZS273" s="44"/>
      <c r="HZT273" s="41"/>
      <c r="HZU273" s="42"/>
      <c r="HZV273" s="42"/>
      <c r="HZW273" s="125"/>
      <c r="HZX273" s="44"/>
      <c r="HZY273" s="44"/>
      <c r="HZZ273" s="41"/>
      <c r="IAA273" s="42"/>
      <c r="IAB273" s="42"/>
      <c r="IAC273" s="125"/>
      <c r="IAD273" s="44"/>
      <c r="IAE273" s="44"/>
      <c r="IAF273" s="41"/>
      <c r="IAG273" s="42"/>
      <c r="IAH273" s="42"/>
      <c r="IAI273" s="125"/>
      <c r="IAJ273" s="44"/>
      <c r="IAK273" s="44"/>
      <c r="IAL273" s="41"/>
      <c r="IAM273" s="42"/>
      <c r="IAN273" s="42"/>
      <c r="IAO273" s="125"/>
      <c r="IAP273" s="44"/>
      <c r="IAQ273" s="44"/>
      <c r="IAR273" s="41"/>
      <c r="IAS273" s="42"/>
      <c r="IAT273" s="42"/>
      <c r="IAU273" s="125"/>
      <c r="IAV273" s="44"/>
      <c r="IAW273" s="44"/>
      <c r="IAX273" s="41"/>
      <c r="IAY273" s="42"/>
      <c r="IAZ273" s="42"/>
      <c r="IBA273" s="125"/>
      <c r="IBB273" s="44"/>
      <c r="IBC273" s="44"/>
      <c r="IBD273" s="41"/>
      <c r="IBE273" s="42"/>
      <c r="IBF273" s="42"/>
      <c r="IBG273" s="125"/>
      <c r="IBH273" s="44"/>
      <c r="IBI273" s="44"/>
      <c r="IBJ273" s="41"/>
      <c r="IBK273" s="42"/>
      <c r="IBL273" s="42"/>
      <c r="IBM273" s="125"/>
      <c r="IBN273" s="44"/>
      <c r="IBO273" s="44"/>
      <c r="IBP273" s="41"/>
      <c r="IBQ273" s="42"/>
      <c r="IBR273" s="42"/>
      <c r="IBS273" s="125"/>
      <c r="IBT273" s="44"/>
      <c r="IBU273" s="44"/>
      <c r="IBV273" s="41"/>
      <c r="IBW273" s="42"/>
      <c r="IBX273" s="42"/>
      <c r="IBY273" s="125"/>
      <c r="IBZ273" s="44"/>
      <c r="ICA273" s="44"/>
      <c r="ICB273" s="41"/>
      <c r="ICC273" s="42"/>
      <c r="ICD273" s="42"/>
      <c r="ICE273" s="125"/>
      <c r="ICF273" s="44"/>
      <c r="ICG273" s="44"/>
      <c r="ICH273" s="41"/>
      <c r="ICI273" s="42"/>
      <c r="ICJ273" s="42"/>
      <c r="ICK273" s="125"/>
      <c r="ICL273" s="44"/>
      <c r="ICM273" s="44"/>
      <c r="ICN273" s="41"/>
      <c r="ICO273" s="42"/>
      <c r="ICP273" s="42"/>
      <c r="ICQ273" s="125"/>
      <c r="ICR273" s="44"/>
      <c r="ICS273" s="44"/>
      <c r="ICT273" s="41"/>
      <c r="ICU273" s="42"/>
      <c r="ICV273" s="42"/>
      <c r="ICW273" s="125"/>
      <c r="ICX273" s="44"/>
      <c r="ICY273" s="44"/>
      <c r="ICZ273" s="41"/>
      <c r="IDA273" s="42"/>
      <c r="IDB273" s="42"/>
      <c r="IDC273" s="125"/>
      <c r="IDD273" s="44"/>
      <c r="IDE273" s="44"/>
      <c r="IDF273" s="41"/>
      <c r="IDG273" s="42"/>
      <c r="IDH273" s="42"/>
      <c r="IDI273" s="125"/>
      <c r="IDJ273" s="44"/>
      <c r="IDK273" s="44"/>
      <c r="IDL273" s="41"/>
      <c r="IDM273" s="42"/>
      <c r="IDN273" s="42"/>
      <c r="IDO273" s="125"/>
      <c r="IDP273" s="44"/>
      <c r="IDQ273" s="44"/>
      <c r="IDR273" s="41"/>
      <c r="IDS273" s="42"/>
      <c r="IDT273" s="42"/>
      <c r="IDU273" s="125"/>
      <c r="IDV273" s="44"/>
      <c r="IDW273" s="44"/>
      <c r="IDX273" s="41"/>
      <c r="IDY273" s="42"/>
      <c r="IDZ273" s="42"/>
      <c r="IEA273" s="125"/>
      <c r="IEB273" s="44"/>
      <c r="IEC273" s="44"/>
      <c r="IED273" s="41"/>
      <c r="IEE273" s="42"/>
      <c r="IEF273" s="42"/>
      <c r="IEG273" s="125"/>
      <c r="IEH273" s="44"/>
      <c r="IEI273" s="44"/>
      <c r="IEJ273" s="41"/>
      <c r="IEK273" s="42"/>
      <c r="IEL273" s="42"/>
      <c r="IEM273" s="125"/>
      <c r="IEN273" s="44"/>
      <c r="IEO273" s="44"/>
      <c r="IEP273" s="41"/>
      <c r="IEQ273" s="42"/>
      <c r="IER273" s="42"/>
      <c r="IES273" s="125"/>
      <c r="IET273" s="44"/>
      <c r="IEU273" s="44"/>
      <c r="IEV273" s="41"/>
      <c r="IEW273" s="42"/>
      <c r="IEX273" s="42"/>
      <c r="IEY273" s="125"/>
      <c r="IEZ273" s="44"/>
      <c r="IFA273" s="44"/>
      <c r="IFB273" s="41"/>
      <c r="IFC273" s="42"/>
      <c r="IFD273" s="42"/>
      <c r="IFE273" s="125"/>
      <c r="IFF273" s="44"/>
      <c r="IFG273" s="44"/>
      <c r="IFH273" s="41"/>
      <c r="IFI273" s="42"/>
      <c r="IFJ273" s="42"/>
      <c r="IFK273" s="125"/>
      <c r="IFL273" s="44"/>
      <c r="IFM273" s="44"/>
      <c r="IFN273" s="41"/>
      <c r="IFO273" s="42"/>
      <c r="IFP273" s="42"/>
      <c r="IFQ273" s="125"/>
      <c r="IFR273" s="44"/>
      <c r="IFS273" s="44"/>
      <c r="IFT273" s="41"/>
      <c r="IFU273" s="42"/>
      <c r="IFV273" s="42"/>
      <c r="IFW273" s="125"/>
      <c r="IFX273" s="44"/>
      <c r="IFY273" s="44"/>
      <c r="IFZ273" s="41"/>
      <c r="IGA273" s="42"/>
      <c r="IGB273" s="42"/>
      <c r="IGC273" s="125"/>
      <c r="IGD273" s="44"/>
      <c r="IGE273" s="44"/>
      <c r="IGF273" s="41"/>
      <c r="IGG273" s="42"/>
      <c r="IGH273" s="42"/>
      <c r="IGI273" s="125"/>
      <c r="IGJ273" s="44"/>
      <c r="IGK273" s="44"/>
      <c r="IGL273" s="41"/>
      <c r="IGM273" s="42"/>
      <c r="IGN273" s="42"/>
      <c r="IGO273" s="125"/>
      <c r="IGP273" s="44"/>
      <c r="IGQ273" s="44"/>
      <c r="IGR273" s="41"/>
      <c r="IGS273" s="42"/>
      <c r="IGT273" s="42"/>
      <c r="IGU273" s="125"/>
      <c r="IGV273" s="44"/>
      <c r="IGW273" s="44"/>
      <c r="IGX273" s="41"/>
      <c r="IGY273" s="42"/>
      <c r="IGZ273" s="42"/>
      <c r="IHA273" s="125"/>
      <c r="IHB273" s="44"/>
      <c r="IHC273" s="44"/>
      <c r="IHD273" s="41"/>
      <c r="IHE273" s="42"/>
      <c r="IHF273" s="42"/>
      <c r="IHG273" s="125"/>
      <c r="IHH273" s="44"/>
      <c r="IHI273" s="44"/>
      <c r="IHJ273" s="41"/>
      <c r="IHK273" s="42"/>
      <c r="IHL273" s="42"/>
      <c r="IHM273" s="125"/>
      <c r="IHN273" s="44"/>
      <c r="IHO273" s="44"/>
      <c r="IHP273" s="41"/>
      <c r="IHQ273" s="42"/>
      <c r="IHR273" s="42"/>
      <c r="IHS273" s="125"/>
      <c r="IHT273" s="44"/>
      <c r="IHU273" s="44"/>
      <c r="IHV273" s="41"/>
      <c r="IHW273" s="42"/>
      <c r="IHX273" s="42"/>
      <c r="IHY273" s="125"/>
      <c r="IHZ273" s="44"/>
      <c r="IIA273" s="44"/>
      <c r="IIB273" s="41"/>
      <c r="IIC273" s="42"/>
      <c r="IID273" s="42"/>
      <c r="IIE273" s="125"/>
      <c r="IIF273" s="44"/>
      <c r="IIG273" s="44"/>
      <c r="IIH273" s="41"/>
      <c r="III273" s="42"/>
      <c r="IIJ273" s="42"/>
      <c r="IIK273" s="125"/>
      <c r="IIL273" s="44"/>
      <c r="IIM273" s="44"/>
      <c r="IIN273" s="41"/>
      <c r="IIO273" s="42"/>
      <c r="IIP273" s="42"/>
      <c r="IIQ273" s="125"/>
      <c r="IIR273" s="44"/>
      <c r="IIS273" s="44"/>
      <c r="IIT273" s="41"/>
      <c r="IIU273" s="42"/>
      <c r="IIV273" s="42"/>
      <c r="IIW273" s="125"/>
      <c r="IIX273" s="44"/>
      <c r="IIY273" s="44"/>
      <c r="IIZ273" s="41"/>
      <c r="IJA273" s="42"/>
      <c r="IJB273" s="42"/>
      <c r="IJC273" s="125"/>
      <c r="IJD273" s="44"/>
      <c r="IJE273" s="44"/>
      <c r="IJF273" s="41"/>
      <c r="IJG273" s="42"/>
      <c r="IJH273" s="42"/>
      <c r="IJI273" s="125"/>
      <c r="IJJ273" s="44"/>
      <c r="IJK273" s="44"/>
      <c r="IJL273" s="41"/>
      <c r="IJM273" s="42"/>
      <c r="IJN273" s="42"/>
      <c r="IJO273" s="125"/>
      <c r="IJP273" s="44"/>
      <c r="IJQ273" s="44"/>
      <c r="IJR273" s="41"/>
      <c r="IJS273" s="42"/>
      <c r="IJT273" s="42"/>
      <c r="IJU273" s="125"/>
      <c r="IJV273" s="44"/>
      <c r="IJW273" s="44"/>
      <c r="IJX273" s="41"/>
      <c r="IJY273" s="42"/>
      <c r="IJZ273" s="42"/>
      <c r="IKA273" s="125"/>
      <c r="IKB273" s="44"/>
      <c r="IKC273" s="44"/>
      <c r="IKD273" s="41"/>
      <c r="IKE273" s="42"/>
      <c r="IKF273" s="42"/>
      <c r="IKG273" s="125"/>
      <c r="IKH273" s="44"/>
      <c r="IKI273" s="44"/>
      <c r="IKJ273" s="41"/>
      <c r="IKK273" s="42"/>
      <c r="IKL273" s="42"/>
      <c r="IKM273" s="125"/>
      <c r="IKN273" s="44"/>
      <c r="IKO273" s="44"/>
      <c r="IKP273" s="41"/>
      <c r="IKQ273" s="42"/>
      <c r="IKR273" s="42"/>
      <c r="IKS273" s="125"/>
      <c r="IKT273" s="44"/>
      <c r="IKU273" s="44"/>
      <c r="IKV273" s="41"/>
      <c r="IKW273" s="42"/>
      <c r="IKX273" s="42"/>
      <c r="IKY273" s="125"/>
      <c r="IKZ273" s="44"/>
      <c r="ILA273" s="44"/>
      <c r="ILB273" s="41"/>
      <c r="ILC273" s="42"/>
      <c r="ILD273" s="42"/>
      <c r="ILE273" s="125"/>
      <c r="ILF273" s="44"/>
      <c r="ILG273" s="44"/>
      <c r="ILH273" s="41"/>
      <c r="ILI273" s="42"/>
      <c r="ILJ273" s="42"/>
      <c r="ILK273" s="125"/>
      <c r="ILL273" s="44"/>
      <c r="ILM273" s="44"/>
      <c r="ILN273" s="41"/>
      <c r="ILO273" s="42"/>
      <c r="ILP273" s="42"/>
      <c r="ILQ273" s="125"/>
      <c r="ILR273" s="44"/>
      <c r="ILS273" s="44"/>
      <c r="ILT273" s="41"/>
      <c r="ILU273" s="42"/>
      <c r="ILV273" s="42"/>
      <c r="ILW273" s="125"/>
      <c r="ILX273" s="44"/>
      <c r="ILY273" s="44"/>
      <c r="ILZ273" s="41"/>
      <c r="IMA273" s="42"/>
      <c r="IMB273" s="42"/>
      <c r="IMC273" s="125"/>
      <c r="IMD273" s="44"/>
      <c r="IME273" s="44"/>
      <c r="IMF273" s="41"/>
      <c r="IMG273" s="42"/>
      <c r="IMH273" s="42"/>
      <c r="IMI273" s="125"/>
      <c r="IMJ273" s="44"/>
      <c r="IMK273" s="44"/>
      <c r="IML273" s="41"/>
      <c r="IMM273" s="42"/>
      <c r="IMN273" s="42"/>
      <c r="IMO273" s="125"/>
      <c r="IMP273" s="44"/>
      <c r="IMQ273" s="44"/>
      <c r="IMR273" s="41"/>
      <c r="IMS273" s="42"/>
      <c r="IMT273" s="42"/>
      <c r="IMU273" s="125"/>
      <c r="IMV273" s="44"/>
      <c r="IMW273" s="44"/>
      <c r="IMX273" s="41"/>
      <c r="IMY273" s="42"/>
      <c r="IMZ273" s="42"/>
      <c r="INA273" s="125"/>
      <c r="INB273" s="44"/>
      <c r="INC273" s="44"/>
      <c r="IND273" s="41"/>
      <c r="INE273" s="42"/>
      <c r="INF273" s="42"/>
      <c r="ING273" s="125"/>
      <c r="INH273" s="44"/>
      <c r="INI273" s="44"/>
      <c r="INJ273" s="41"/>
      <c r="INK273" s="42"/>
      <c r="INL273" s="42"/>
      <c r="INM273" s="125"/>
      <c r="INN273" s="44"/>
      <c r="INO273" s="44"/>
      <c r="INP273" s="41"/>
      <c r="INQ273" s="42"/>
      <c r="INR273" s="42"/>
      <c r="INS273" s="125"/>
      <c r="INT273" s="44"/>
      <c r="INU273" s="44"/>
      <c r="INV273" s="41"/>
      <c r="INW273" s="42"/>
      <c r="INX273" s="42"/>
      <c r="INY273" s="125"/>
      <c r="INZ273" s="44"/>
      <c r="IOA273" s="44"/>
      <c r="IOB273" s="41"/>
      <c r="IOC273" s="42"/>
      <c r="IOD273" s="42"/>
      <c r="IOE273" s="125"/>
      <c r="IOF273" s="44"/>
      <c r="IOG273" s="44"/>
      <c r="IOH273" s="41"/>
      <c r="IOI273" s="42"/>
      <c r="IOJ273" s="42"/>
      <c r="IOK273" s="125"/>
      <c r="IOL273" s="44"/>
      <c r="IOM273" s="44"/>
      <c r="ION273" s="41"/>
      <c r="IOO273" s="42"/>
      <c r="IOP273" s="42"/>
      <c r="IOQ273" s="125"/>
      <c r="IOR273" s="44"/>
      <c r="IOS273" s="44"/>
      <c r="IOT273" s="41"/>
      <c r="IOU273" s="42"/>
      <c r="IOV273" s="42"/>
      <c r="IOW273" s="125"/>
      <c r="IOX273" s="44"/>
      <c r="IOY273" s="44"/>
      <c r="IOZ273" s="41"/>
      <c r="IPA273" s="42"/>
      <c r="IPB273" s="42"/>
      <c r="IPC273" s="125"/>
      <c r="IPD273" s="44"/>
      <c r="IPE273" s="44"/>
      <c r="IPF273" s="41"/>
      <c r="IPG273" s="42"/>
      <c r="IPH273" s="42"/>
      <c r="IPI273" s="125"/>
      <c r="IPJ273" s="44"/>
      <c r="IPK273" s="44"/>
      <c r="IPL273" s="41"/>
      <c r="IPM273" s="42"/>
      <c r="IPN273" s="42"/>
      <c r="IPO273" s="125"/>
      <c r="IPP273" s="44"/>
      <c r="IPQ273" s="44"/>
      <c r="IPR273" s="41"/>
      <c r="IPS273" s="42"/>
      <c r="IPT273" s="42"/>
      <c r="IPU273" s="125"/>
      <c r="IPV273" s="44"/>
      <c r="IPW273" s="44"/>
      <c r="IPX273" s="41"/>
      <c r="IPY273" s="42"/>
      <c r="IPZ273" s="42"/>
      <c r="IQA273" s="125"/>
      <c r="IQB273" s="44"/>
      <c r="IQC273" s="44"/>
      <c r="IQD273" s="41"/>
      <c r="IQE273" s="42"/>
      <c r="IQF273" s="42"/>
      <c r="IQG273" s="125"/>
      <c r="IQH273" s="44"/>
      <c r="IQI273" s="44"/>
      <c r="IQJ273" s="41"/>
      <c r="IQK273" s="42"/>
      <c r="IQL273" s="42"/>
      <c r="IQM273" s="125"/>
      <c r="IQN273" s="44"/>
      <c r="IQO273" s="44"/>
      <c r="IQP273" s="41"/>
      <c r="IQQ273" s="42"/>
      <c r="IQR273" s="42"/>
      <c r="IQS273" s="125"/>
      <c r="IQT273" s="44"/>
      <c r="IQU273" s="44"/>
      <c r="IQV273" s="41"/>
      <c r="IQW273" s="42"/>
      <c r="IQX273" s="42"/>
      <c r="IQY273" s="125"/>
      <c r="IQZ273" s="44"/>
      <c r="IRA273" s="44"/>
      <c r="IRB273" s="41"/>
      <c r="IRC273" s="42"/>
      <c r="IRD273" s="42"/>
      <c r="IRE273" s="125"/>
      <c r="IRF273" s="44"/>
      <c r="IRG273" s="44"/>
      <c r="IRH273" s="41"/>
      <c r="IRI273" s="42"/>
      <c r="IRJ273" s="42"/>
      <c r="IRK273" s="125"/>
      <c r="IRL273" s="44"/>
      <c r="IRM273" s="44"/>
      <c r="IRN273" s="41"/>
      <c r="IRO273" s="42"/>
      <c r="IRP273" s="42"/>
      <c r="IRQ273" s="125"/>
      <c r="IRR273" s="44"/>
      <c r="IRS273" s="44"/>
      <c r="IRT273" s="41"/>
      <c r="IRU273" s="42"/>
      <c r="IRV273" s="42"/>
      <c r="IRW273" s="125"/>
      <c r="IRX273" s="44"/>
      <c r="IRY273" s="44"/>
      <c r="IRZ273" s="41"/>
      <c r="ISA273" s="42"/>
      <c r="ISB273" s="42"/>
      <c r="ISC273" s="125"/>
      <c r="ISD273" s="44"/>
      <c r="ISE273" s="44"/>
      <c r="ISF273" s="41"/>
      <c r="ISG273" s="42"/>
      <c r="ISH273" s="42"/>
      <c r="ISI273" s="125"/>
      <c r="ISJ273" s="44"/>
      <c r="ISK273" s="44"/>
      <c r="ISL273" s="41"/>
      <c r="ISM273" s="42"/>
      <c r="ISN273" s="42"/>
      <c r="ISO273" s="125"/>
      <c r="ISP273" s="44"/>
      <c r="ISQ273" s="44"/>
      <c r="ISR273" s="41"/>
      <c r="ISS273" s="42"/>
      <c r="IST273" s="42"/>
      <c r="ISU273" s="125"/>
      <c r="ISV273" s="44"/>
      <c r="ISW273" s="44"/>
      <c r="ISX273" s="41"/>
      <c r="ISY273" s="42"/>
      <c r="ISZ273" s="42"/>
      <c r="ITA273" s="125"/>
      <c r="ITB273" s="44"/>
      <c r="ITC273" s="44"/>
      <c r="ITD273" s="41"/>
      <c r="ITE273" s="42"/>
      <c r="ITF273" s="42"/>
      <c r="ITG273" s="125"/>
      <c r="ITH273" s="44"/>
      <c r="ITI273" s="44"/>
      <c r="ITJ273" s="41"/>
      <c r="ITK273" s="42"/>
      <c r="ITL273" s="42"/>
      <c r="ITM273" s="125"/>
      <c r="ITN273" s="44"/>
      <c r="ITO273" s="44"/>
      <c r="ITP273" s="41"/>
      <c r="ITQ273" s="42"/>
      <c r="ITR273" s="42"/>
      <c r="ITS273" s="125"/>
      <c r="ITT273" s="44"/>
      <c r="ITU273" s="44"/>
      <c r="ITV273" s="41"/>
      <c r="ITW273" s="42"/>
      <c r="ITX273" s="42"/>
      <c r="ITY273" s="125"/>
      <c r="ITZ273" s="44"/>
      <c r="IUA273" s="44"/>
      <c r="IUB273" s="41"/>
      <c r="IUC273" s="42"/>
      <c r="IUD273" s="42"/>
      <c r="IUE273" s="125"/>
      <c r="IUF273" s="44"/>
      <c r="IUG273" s="44"/>
      <c r="IUH273" s="41"/>
      <c r="IUI273" s="42"/>
      <c r="IUJ273" s="42"/>
      <c r="IUK273" s="125"/>
      <c r="IUL273" s="44"/>
      <c r="IUM273" s="44"/>
      <c r="IUN273" s="41"/>
      <c r="IUO273" s="42"/>
      <c r="IUP273" s="42"/>
      <c r="IUQ273" s="125"/>
      <c r="IUR273" s="44"/>
      <c r="IUS273" s="44"/>
      <c r="IUT273" s="41"/>
      <c r="IUU273" s="42"/>
      <c r="IUV273" s="42"/>
      <c r="IUW273" s="125"/>
      <c r="IUX273" s="44"/>
      <c r="IUY273" s="44"/>
      <c r="IUZ273" s="41"/>
      <c r="IVA273" s="42"/>
      <c r="IVB273" s="42"/>
      <c r="IVC273" s="125"/>
      <c r="IVD273" s="44"/>
      <c r="IVE273" s="44"/>
      <c r="IVF273" s="41"/>
      <c r="IVG273" s="42"/>
      <c r="IVH273" s="42"/>
      <c r="IVI273" s="125"/>
      <c r="IVJ273" s="44"/>
      <c r="IVK273" s="44"/>
      <c r="IVL273" s="41"/>
      <c r="IVM273" s="42"/>
      <c r="IVN273" s="42"/>
      <c r="IVO273" s="125"/>
      <c r="IVP273" s="44"/>
      <c r="IVQ273" s="44"/>
      <c r="IVR273" s="41"/>
      <c r="IVS273" s="42"/>
      <c r="IVT273" s="42"/>
      <c r="IVU273" s="125"/>
      <c r="IVV273" s="44"/>
      <c r="IVW273" s="44"/>
      <c r="IVX273" s="41"/>
      <c r="IVY273" s="42"/>
      <c r="IVZ273" s="42"/>
      <c r="IWA273" s="125"/>
      <c r="IWB273" s="44"/>
      <c r="IWC273" s="44"/>
      <c r="IWD273" s="41"/>
      <c r="IWE273" s="42"/>
      <c r="IWF273" s="42"/>
      <c r="IWG273" s="125"/>
      <c r="IWH273" s="44"/>
      <c r="IWI273" s="44"/>
      <c r="IWJ273" s="41"/>
      <c r="IWK273" s="42"/>
      <c r="IWL273" s="42"/>
      <c r="IWM273" s="125"/>
      <c r="IWN273" s="44"/>
      <c r="IWO273" s="44"/>
      <c r="IWP273" s="41"/>
      <c r="IWQ273" s="42"/>
      <c r="IWR273" s="42"/>
      <c r="IWS273" s="125"/>
      <c r="IWT273" s="44"/>
      <c r="IWU273" s="44"/>
      <c r="IWV273" s="41"/>
      <c r="IWW273" s="42"/>
      <c r="IWX273" s="42"/>
      <c r="IWY273" s="125"/>
      <c r="IWZ273" s="44"/>
      <c r="IXA273" s="44"/>
      <c r="IXB273" s="41"/>
      <c r="IXC273" s="42"/>
      <c r="IXD273" s="42"/>
      <c r="IXE273" s="125"/>
      <c r="IXF273" s="44"/>
      <c r="IXG273" s="44"/>
      <c r="IXH273" s="41"/>
      <c r="IXI273" s="42"/>
      <c r="IXJ273" s="42"/>
      <c r="IXK273" s="125"/>
      <c r="IXL273" s="44"/>
      <c r="IXM273" s="44"/>
      <c r="IXN273" s="41"/>
      <c r="IXO273" s="42"/>
      <c r="IXP273" s="42"/>
      <c r="IXQ273" s="125"/>
      <c r="IXR273" s="44"/>
      <c r="IXS273" s="44"/>
      <c r="IXT273" s="41"/>
      <c r="IXU273" s="42"/>
      <c r="IXV273" s="42"/>
      <c r="IXW273" s="125"/>
      <c r="IXX273" s="44"/>
      <c r="IXY273" s="44"/>
      <c r="IXZ273" s="41"/>
      <c r="IYA273" s="42"/>
      <c r="IYB273" s="42"/>
      <c r="IYC273" s="125"/>
      <c r="IYD273" s="44"/>
      <c r="IYE273" s="44"/>
      <c r="IYF273" s="41"/>
      <c r="IYG273" s="42"/>
      <c r="IYH273" s="42"/>
      <c r="IYI273" s="125"/>
      <c r="IYJ273" s="44"/>
      <c r="IYK273" s="44"/>
      <c r="IYL273" s="41"/>
      <c r="IYM273" s="42"/>
      <c r="IYN273" s="42"/>
      <c r="IYO273" s="125"/>
      <c r="IYP273" s="44"/>
      <c r="IYQ273" s="44"/>
      <c r="IYR273" s="41"/>
      <c r="IYS273" s="42"/>
      <c r="IYT273" s="42"/>
      <c r="IYU273" s="125"/>
      <c r="IYV273" s="44"/>
      <c r="IYW273" s="44"/>
      <c r="IYX273" s="41"/>
      <c r="IYY273" s="42"/>
      <c r="IYZ273" s="42"/>
      <c r="IZA273" s="125"/>
      <c r="IZB273" s="44"/>
      <c r="IZC273" s="44"/>
      <c r="IZD273" s="41"/>
      <c r="IZE273" s="42"/>
      <c r="IZF273" s="42"/>
      <c r="IZG273" s="125"/>
      <c r="IZH273" s="44"/>
      <c r="IZI273" s="44"/>
      <c r="IZJ273" s="41"/>
      <c r="IZK273" s="42"/>
      <c r="IZL273" s="42"/>
      <c r="IZM273" s="125"/>
      <c r="IZN273" s="44"/>
      <c r="IZO273" s="44"/>
      <c r="IZP273" s="41"/>
      <c r="IZQ273" s="42"/>
      <c r="IZR273" s="42"/>
      <c r="IZS273" s="125"/>
      <c r="IZT273" s="44"/>
      <c r="IZU273" s="44"/>
      <c r="IZV273" s="41"/>
      <c r="IZW273" s="42"/>
      <c r="IZX273" s="42"/>
      <c r="IZY273" s="125"/>
      <c r="IZZ273" s="44"/>
      <c r="JAA273" s="44"/>
      <c r="JAB273" s="41"/>
      <c r="JAC273" s="42"/>
      <c r="JAD273" s="42"/>
      <c r="JAE273" s="125"/>
      <c r="JAF273" s="44"/>
      <c r="JAG273" s="44"/>
      <c r="JAH273" s="41"/>
      <c r="JAI273" s="42"/>
      <c r="JAJ273" s="42"/>
      <c r="JAK273" s="125"/>
      <c r="JAL273" s="44"/>
      <c r="JAM273" s="44"/>
      <c r="JAN273" s="41"/>
      <c r="JAO273" s="42"/>
      <c r="JAP273" s="42"/>
      <c r="JAQ273" s="125"/>
      <c r="JAR273" s="44"/>
      <c r="JAS273" s="44"/>
      <c r="JAT273" s="41"/>
      <c r="JAU273" s="42"/>
      <c r="JAV273" s="42"/>
      <c r="JAW273" s="125"/>
      <c r="JAX273" s="44"/>
      <c r="JAY273" s="44"/>
      <c r="JAZ273" s="41"/>
      <c r="JBA273" s="42"/>
      <c r="JBB273" s="42"/>
      <c r="JBC273" s="125"/>
      <c r="JBD273" s="44"/>
      <c r="JBE273" s="44"/>
      <c r="JBF273" s="41"/>
      <c r="JBG273" s="42"/>
      <c r="JBH273" s="42"/>
      <c r="JBI273" s="125"/>
      <c r="JBJ273" s="44"/>
      <c r="JBK273" s="44"/>
      <c r="JBL273" s="41"/>
      <c r="JBM273" s="42"/>
      <c r="JBN273" s="42"/>
      <c r="JBO273" s="125"/>
      <c r="JBP273" s="44"/>
      <c r="JBQ273" s="44"/>
      <c r="JBR273" s="41"/>
      <c r="JBS273" s="42"/>
      <c r="JBT273" s="42"/>
      <c r="JBU273" s="125"/>
      <c r="JBV273" s="44"/>
      <c r="JBW273" s="44"/>
      <c r="JBX273" s="41"/>
      <c r="JBY273" s="42"/>
      <c r="JBZ273" s="42"/>
      <c r="JCA273" s="125"/>
      <c r="JCB273" s="44"/>
      <c r="JCC273" s="44"/>
      <c r="JCD273" s="41"/>
      <c r="JCE273" s="42"/>
      <c r="JCF273" s="42"/>
      <c r="JCG273" s="125"/>
      <c r="JCH273" s="44"/>
      <c r="JCI273" s="44"/>
      <c r="JCJ273" s="41"/>
      <c r="JCK273" s="42"/>
      <c r="JCL273" s="42"/>
      <c r="JCM273" s="125"/>
      <c r="JCN273" s="44"/>
      <c r="JCO273" s="44"/>
      <c r="JCP273" s="41"/>
      <c r="JCQ273" s="42"/>
      <c r="JCR273" s="42"/>
      <c r="JCS273" s="125"/>
      <c r="JCT273" s="44"/>
      <c r="JCU273" s="44"/>
      <c r="JCV273" s="41"/>
      <c r="JCW273" s="42"/>
      <c r="JCX273" s="42"/>
      <c r="JCY273" s="125"/>
      <c r="JCZ273" s="44"/>
      <c r="JDA273" s="44"/>
      <c r="JDB273" s="41"/>
      <c r="JDC273" s="42"/>
      <c r="JDD273" s="42"/>
      <c r="JDE273" s="125"/>
      <c r="JDF273" s="44"/>
      <c r="JDG273" s="44"/>
      <c r="JDH273" s="41"/>
      <c r="JDI273" s="42"/>
      <c r="JDJ273" s="42"/>
      <c r="JDK273" s="125"/>
      <c r="JDL273" s="44"/>
      <c r="JDM273" s="44"/>
      <c r="JDN273" s="41"/>
      <c r="JDO273" s="42"/>
      <c r="JDP273" s="42"/>
      <c r="JDQ273" s="125"/>
      <c r="JDR273" s="44"/>
      <c r="JDS273" s="44"/>
      <c r="JDT273" s="41"/>
      <c r="JDU273" s="42"/>
      <c r="JDV273" s="42"/>
      <c r="JDW273" s="125"/>
      <c r="JDX273" s="44"/>
      <c r="JDY273" s="44"/>
      <c r="JDZ273" s="41"/>
      <c r="JEA273" s="42"/>
      <c r="JEB273" s="42"/>
      <c r="JEC273" s="125"/>
      <c r="JED273" s="44"/>
      <c r="JEE273" s="44"/>
      <c r="JEF273" s="41"/>
      <c r="JEG273" s="42"/>
      <c r="JEH273" s="42"/>
      <c r="JEI273" s="125"/>
      <c r="JEJ273" s="44"/>
      <c r="JEK273" s="44"/>
      <c r="JEL273" s="41"/>
      <c r="JEM273" s="42"/>
      <c r="JEN273" s="42"/>
      <c r="JEO273" s="125"/>
      <c r="JEP273" s="44"/>
      <c r="JEQ273" s="44"/>
      <c r="JER273" s="41"/>
      <c r="JES273" s="42"/>
      <c r="JET273" s="42"/>
      <c r="JEU273" s="125"/>
      <c r="JEV273" s="44"/>
      <c r="JEW273" s="44"/>
      <c r="JEX273" s="41"/>
      <c r="JEY273" s="42"/>
      <c r="JEZ273" s="42"/>
      <c r="JFA273" s="125"/>
      <c r="JFB273" s="44"/>
      <c r="JFC273" s="44"/>
      <c r="JFD273" s="41"/>
      <c r="JFE273" s="42"/>
      <c r="JFF273" s="42"/>
      <c r="JFG273" s="125"/>
      <c r="JFH273" s="44"/>
      <c r="JFI273" s="44"/>
      <c r="JFJ273" s="41"/>
      <c r="JFK273" s="42"/>
      <c r="JFL273" s="42"/>
      <c r="JFM273" s="125"/>
      <c r="JFN273" s="44"/>
      <c r="JFO273" s="44"/>
      <c r="JFP273" s="41"/>
      <c r="JFQ273" s="42"/>
      <c r="JFR273" s="42"/>
      <c r="JFS273" s="125"/>
      <c r="JFT273" s="44"/>
      <c r="JFU273" s="44"/>
      <c r="JFV273" s="41"/>
      <c r="JFW273" s="42"/>
      <c r="JFX273" s="42"/>
      <c r="JFY273" s="125"/>
      <c r="JFZ273" s="44"/>
      <c r="JGA273" s="44"/>
      <c r="JGB273" s="41"/>
      <c r="JGC273" s="42"/>
      <c r="JGD273" s="42"/>
      <c r="JGE273" s="125"/>
      <c r="JGF273" s="44"/>
      <c r="JGG273" s="44"/>
      <c r="JGH273" s="41"/>
      <c r="JGI273" s="42"/>
      <c r="JGJ273" s="42"/>
      <c r="JGK273" s="125"/>
      <c r="JGL273" s="44"/>
      <c r="JGM273" s="44"/>
      <c r="JGN273" s="41"/>
      <c r="JGO273" s="42"/>
      <c r="JGP273" s="42"/>
      <c r="JGQ273" s="125"/>
      <c r="JGR273" s="44"/>
      <c r="JGS273" s="44"/>
      <c r="JGT273" s="41"/>
      <c r="JGU273" s="42"/>
      <c r="JGV273" s="42"/>
      <c r="JGW273" s="125"/>
      <c r="JGX273" s="44"/>
      <c r="JGY273" s="44"/>
      <c r="JGZ273" s="41"/>
      <c r="JHA273" s="42"/>
      <c r="JHB273" s="42"/>
      <c r="JHC273" s="125"/>
      <c r="JHD273" s="44"/>
      <c r="JHE273" s="44"/>
      <c r="JHF273" s="41"/>
      <c r="JHG273" s="42"/>
      <c r="JHH273" s="42"/>
      <c r="JHI273" s="125"/>
      <c r="JHJ273" s="44"/>
      <c r="JHK273" s="44"/>
      <c r="JHL273" s="41"/>
      <c r="JHM273" s="42"/>
      <c r="JHN273" s="42"/>
      <c r="JHO273" s="125"/>
      <c r="JHP273" s="44"/>
      <c r="JHQ273" s="44"/>
      <c r="JHR273" s="41"/>
      <c r="JHS273" s="42"/>
      <c r="JHT273" s="42"/>
      <c r="JHU273" s="125"/>
      <c r="JHV273" s="44"/>
      <c r="JHW273" s="44"/>
      <c r="JHX273" s="41"/>
      <c r="JHY273" s="42"/>
      <c r="JHZ273" s="42"/>
      <c r="JIA273" s="125"/>
      <c r="JIB273" s="44"/>
      <c r="JIC273" s="44"/>
      <c r="JID273" s="41"/>
      <c r="JIE273" s="42"/>
      <c r="JIF273" s="42"/>
      <c r="JIG273" s="125"/>
      <c r="JIH273" s="44"/>
      <c r="JII273" s="44"/>
      <c r="JIJ273" s="41"/>
      <c r="JIK273" s="42"/>
      <c r="JIL273" s="42"/>
      <c r="JIM273" s="125"/>
      <c r="JIN273" s="44"/>
      <c r="JIO273" s="44"/>
      <c r="JIP273" s="41"/>
      <c r="JIQ273" s="42"/>
      <c r="JIR273" s="42"/>
      <c r="JIS273" s="125"/>
      <c r="JIT273" s="44"/>
      <c r="JIU273" s="44"/>
      <c r="JIV273" s="41"/>
      <c r="JIW273" s="42"/>
      <c r="JIX273" s="42"/>
      <c r="JIY273" s="125"/>
      <c r="JIZ273" s="44"/>
      <c r="JJA273" s="44"/>
      <c r="JJB273" s="41"/>
      <c r="JJC273" s="42"/>
      <c r="JJD273" s="42"/>
      <c r="JJE273" s="125"/>
      <c r="JJF273" s="44"/>
      <c r="JJG273" s="44"/>
      <c r="JJH273" s="41"/>
      <c r="JJI273" s="42"/>
      <c r="JJJ273" s="42"/>
      <c r="JJK273" s="125"/>
      <c r="JJL273" s="44"/>
      <c r="JJM273" s="44"/>
      <c r="JJN273" s="41"/>
      <c r="JJO273" s="42"/>
      <c r="JJP273" s="42"/>
      <c r="JJQ273" s="125"/>
      <c r="JJR273" s="44"/>
      <c r="JJS273" s="44"/>
      <c r="JJT273" s="41"/>
      <c r="JJU273" s="42"/>
      <c r="JJV273" s="42"/>
      <c r="JJW273" s="125"/>
      <c r="JJX273" s="44"/>
      <c r="JJY273" s="44"/>
      <c r="JJZ273" s="41"/>
      <c r="JKA273" s="42"/>
      <c r="JKB273" s="42"/>
      <c r="JKC273" s="125"/>
      <c r="JKD273" s="44"/>
      <c r="JKE273" s="44"/>
      <c r="JKF273" s="41"/>
      <c r="JKG273" s="42"/>
      <c r="JKH273" s="42"/>
      <c r="JKI273" s="125"/>
      <c r="JKJ273" s="44"/>
      <c r="JKK273" s="44"/>
      <c r="JKL273" s="41"/>
      <c r="JKM273" s="42"/>
      <c r="JKN273" s="42"/>
      <c r="JKO273" s="125"/>
      <c r="JKP273" s="44"/>
      <c r="JKQ273" s="44"/>
      <c r="JKR273" s="41"/>
      <c r="JKS273" s="42"/>
      <c r="JKT273" s="42"/>
      <c r="JKU273" s="125"/>
      <c r="JKV273" s="44"/>
      <c r="JKW273" s="44"/>
      <c r="JKX273" s="41"/>
      <c r="JKY273" s="42"/>
      <c r="JKZ273" s="42"/>
      <c r="JLA273" s="125"/>
      <c r="JLB273" s="44"/>
      <c r="JLC273" s="44"/>
      <c r="JLD273" s="41"/>
      <c r="JLE273" s="42"/>
      <c r="JLF273" s="42"/>
      <c r="JLG273" s="125"/>
      <c r="JLH273" s="44"/>
      <c r="JLI273" s="44"/>
      <c r="JLJ273" s="41"/>
      <c r="JLK273" s="42"/>
      <c r="JLL273" s="42"/>
      <c r="JLM273" s="125"/>
      <c r="JLN273" s="44"/>
      <c r="JLO273" s="44"/>
      <c r="JLP273" s="41"/>
      <c r="JLQ273" s="42"/>
      <c r="JLR273" s="42"/>
      <c r="JLS273" s="125"/>
      <c r="JLT273" s="44"/>
      <c r="JLU273" s="44"/>
      <c r="JLV273" s="41"/>
      <c r="JLW273" s="42"/>
      <c r="JLX273" s="42"/>
      <c r="JLY273" s="125"/>
      <c r="JLZ273" s="44"/>
      <c r="JMA273" s="44"/>
      <c r="JMB273" s="41"/>
      <c r="JMC273" s="42"/>
      <c r="JMD273" s="42"/>
      <c r="JME273" s="125"/>
      <c r="JMF273" s="44"/>
      <c r="JMG273" s="44"/>
      <c r="JMH273" s="41"/>
      <c r="JMI273" s="42"/>
      <c r="JMJ273" s="42"/>
      <c r="JMK273" s="125"/>
      <c r="JML273" s="44"/>
      <c r="JMM273" s="44"/>
      <c r="JMN273" s="41"/>
      <c r="JMO273" s="42"/>
      <c r="JMP273" s="42"/>
      <c r="JMQ273" s="125"/>
      <c r="JMR273" s="44"/>
      <c r="JMS273" s="44"/>
      <c r="JMT273" s="41"/>
      <c r="JMU273" s="42"/>
      <c r="JMV273" s="42"/>
      <c r="JMW273" s="125"/>
      <c r="JMX273" s="44"/>
      <c r="JMY273" s="44"/>
      <c r="JMZ273" s="41"/>
      <c r="JNA273" s="42"/>
      <c r="JNB273" s="42"/>
      <c r="JNC273" s="125"/>
      <c r="JND273" s="44"/>
      <c r="JNE273" s="44"/>
      <c r="JNF273" s="41"/>
      <c r="JNG273" s="42"/>
      <c r="JNH273" s="42"/>
      <c r="JNI273" s="125"/>
      <c r="JNJ273" s="44"/>
      <c r="JNK273" s="44"/>
      <c r="JNL273" s="41"/>
      <c r="JNM273" s="42"/>
      <c r="JNN273" s="42"/>
      <c r="JNO273" s="125"/>
      <c r="JNP273" s="44"/>
      <c r="JNQ273" s="44"/>
      <c r="JNR273" s="41"/>
      <c r="JNS273" s="42"/>
      <c r="JNT273" s="42"/>
      <c r="JNU273" s="125"/>
      <c r="JNV273" s="44"/>
      <c r="JNW273" s="44"/>
      <c r="JNX273" s="41"/>
      <c r="JNY273" s="42"/>
      <c r="JNZ273" s="42"/>
      <c r="JOA273" s="125"/>
      <c r="JOB273" s="44"/>
      <c r="JOC273" s="44"/>
      <c r="JOD273" s="41"/>
      <c r="JOE273" s="42"/>
      <c r="JOF273" s="42"/>
      <c r="JOG273" s="125"/>
      <c r="JOH273" s="44"/>
      <c r="JOI273" s="44"/>
      <c r="JOJ273" s="41"/>
      <c r="JOK273" s="42"/>
      <c r="JOL273" s="42"/>
      <c r="JOM273" s="125"/>
      <c r="JON273" s="44"/>
      <c r="JOO273" s="44"/>
      <c r="JOP273" s="41"/>
      <c r="JOQ273" s="42"/>
      <c r="JOR273" s="42"/>
      <c r="JOS273" s="125"/>
      <c r="JOT273" s="44"/>
      <c r="JOU273" s="44"/>
      <c r="JOV273" s="41"/>
      <c r="JOW273" s="42"/>
      <c r="JOX273" s="42"/>
      <c r="JOY273" s="125"/>
      <c r="JOZ273" s="44"/>
      <c r="JPA273" s="44"/>
      <c r="JPB273" s="41"/>
      <c r="JPC273" s="42"/>
      <c r="JPD273" s="42"/>
      <c r="JPE273" s="125"/>
      <c r="JPF273" s="44"/>
      <c r="JPG273" s="44"/>
      <c r="JPH273" s="41"/>
      <c r="JPI273" s="42"/>
      <c r="JPJ273" s="42"/>
      <c r="JPK273" s="125"/>
      <c r="JPL273" s="44"/>
      <c r="JPM273" s="44"/>
      <c r="JPN273" s="41"/>
      <c r="JPO273" s="42"/>
      <c r="JPP273" s="42"/>
      <c r="JPQ273" s="125"/>
      <c r="JPR273" s="44"/>
      <c r="JPS273" s="44"/>
      <c r="JPT273" s="41"/>
      <c r="JPU273" s="42"/>
      <c r="JPV273" s="42"/>
      <c r="JPW273" s="125"/>
      <c r="JPX273" s="44"/>
      <c r="JPY273" s="44"/>
      <c r="JPZ273" s="41"/>
      <c r="JQA273" s="42"/>
      <c r="JQB273" s="42"/>
      <c r="JQC273" s="125"/>
      <c r="JQD273" s="44"/>
      <c r="JQE273" s="44"/>
      <c r="JQF273" s="41"/>
      <c r="JQG273" s="42"/>
      <c r="JQH273" s="42"/>
      <c r="JQI273" s="125"/>
      <c r="JQJ273" s="44"/>
      <c r="JQK273" s="44"/>
      <c r="JQL273" s="41"/>
      <c r="JQM273" s="42"/>
      <c r="JQN273" s="42"/>
      <c r="JQO273" s="125"/>
      <c r="JQP273" s="44"/>
      <c r="JQQ273" s="44"/>
      <c r="JQR273" s="41"/>
      <c r="JQS273" s="42"/>
      <c r="JQT273" s="42"/>
      <c r="JQU273" s="125"/>
      <c r="JQV273" s="44"/>
      <c r="JQW273" s="44"/>
      <c r="JQX273" s="41"/>
      <c r="JQY273" s="42"/>
      <c r="JQZ273" s="42"/>
      <c r="JRA273" s="125"/>
      <c r="JRB273" s="44"/>
      <c r="JRC273" s="44"/>
      <c r="JRD273" s="41"/>
      <c r="JRE273" s="42"/>
      <c r="JRF273" s="42"/>
      <c r="JRG273" s="125"/>
      <c r="JRH273" s="44"/>
      <c r="JRI273" s="44"/>
      <c r="JRJ273" s="41"/>
      <c r="JRK273" s="42"/>
      <c r="JRL273" s="42"/>
      <c r="JRM273" s="125"/>
      <c r="JRN273" s="44"/>
      <c r="JRO273" s="44"/>
      <c r="JRP273" s="41"/>
      <c r="JRQ273" s="42"/>
      <c r="JRR273" s="42"/>
      <c r="JRS273" s="125"/>
      <c r="JRT273" s="44"/>
      <c r="JRU273" s="44"/>
      <c r="JRV273" s="41"/>
      <c r="JRW273" s="42"/>
      <c r="JRX273" s="42"/>
      <c r="JRY273" s="125"/>
      <c r="JRZ273" s="44"/>
      <c r="JSA273" s="44"/>
      <c r="JSB273" s="41"/>
      <c r="JSC273" s="42"/>
      <c r="JSD273" s="42"/>
      <c r="JSE273" s="125"/>
      <c r="JSF273" s="44"/>
      <c r="JSG273" s="44"/>
      <c r="JSH273" s="41"/>
      <c r="JSI273" s="42"/>
      <c r="JSJ273" s="42"/>
      <c r="JSK273" s="125"/>
      <c r="JSL273" s="44"/>
      <c r="JSM273" s="44"/>
      <c r="JSN273" s="41"/>
      <c r="JSO273" s="42"/>
      <c r="JSP273" s="42"/>
      <c r="JSQ273" s="125"/>
      <c r="JSR273" s="44"/>
      <c r="JSS273" s="44"/>
      <c r="JST273" s="41"/>
      <c r="JSU273" s="42"/>
      <c r="JSV273" s="42"/>
      <c r="JSW273" s="125"/>
      <c r="JSX273" s="44"/>
      <c r="JSY273" s="44"/>
      <c r="JSZ273" s="41"/>
      <c r="JTA273" s="42"/>
      <c r="JTB273" s="42"/>
      <c r="JTC273" s="125"/>
      <c r="JTD273" s="44"/>
      <c r="JTE273" s="44"/>
      <c r="JTF273" s="41"/>
      <c r="JTG273" s="42"/>
      <c r="JTH273" s="42"/>
      <c r="JTI273" s="125"/>
      <c r="JTJ273" s="44"/>
      <c r="JTK273" s="44"/>
      <c r="JTL273" s="41"/>
      <c r="JTM273" s="42"/>
      <c r="JTN273" s="42"/>
      <c r="JTO273" s="125"/>
      <c r="JTP273" s="44"/>
      <c r="JTQ273" s="44"/>
      <c r="JTR273" s="41"/>
      <c r="JTS273" s="42"/>
      <c r="JTT273" s="42"/>
      <c r="JTU273" s="125"/>
      <c r="JTV273" s="44"/>
      <c r="JTW273" s="44"/>
      <c r="JTX273" s="41"/>
      <c r="JTY273" s="42"/>
      <c r="JTZ273" s="42"/>
      <c r="JUA273" s="125"/>
      <c r="JUB273" s="44"/>
      <c r="JUC273" s="44"/>
      <c r="JUD273" s="41"/>
      <c r="JUE273" s="42"/>
      <c r="JUF273" s="42"/>
      <c r="JUG273" s="125"/>
      <c r="JUH273" s="44"/>
      <c r="JUI273" s="44"/>
      <c r="JUJ273" s="41"/>
      <c r="JUK273" s="42"/>
      <c r="JUL273" s="42"/>
      <c r="JUM273" s="125"/>
      <c r="JUN273" s="44"/>
      <c r="JUO273" s="44"/>
      <c r="JUP273" s="41"/>
      <c r="JUQ273" s="42"/>
      <c r="JUR273" s="42"/>
      <c r="JUS273" s="125"/>
      <c r="JUT273" s="44"/>
      <c r="JUU273" s="44"/>
      <c r="JUV273" s="41"/>
      <c r="JUW273" s="42"/>
      <c r="JUX273" s="42"/>
      <c r="JUY273" s="125"/>
      <c r="JUZ273" s="44"/>
      <c r="JVA273" s="44"/>
      <c r="JVB273" s="41"/>
      <c r="JVC273" s="42"/>
      <c r="JVD273" s="42"/>
      <c r="JVE273" s="125"/>
      <c r="JVF273" s="44"/>
      <c r="JVG273" s="44"/>
      <c r="JVH273" s="41"/>
      <c r="JVI273" s="42"/>
      <c r="JVJ273" s="42"/>
      <c r="JVK273" s="125"/>
      <c r="JVL273" s="44"/>
      <c r="JVM273" s="44"/>
      <c r="JVN273" s="41"/>
      <c r="JVO273" s="42"/>
      <c r="JVP273" s="42"/>
      <c r="JVQ273" s="125"/>
      <c r="JVR273" s="44"/>
      <c r="JVS273" s="44"/>
      <c r="JVT273" s="41"/>
      <c r="JVU273" s="42"/>
      <c r="JVV273" s="42"/>
      <c r="JVW273" s="125"/>
      <c r="JVX273" s="44"/>
      <c r="JVY273" s="44"/>
      <c r="JVZ273" s="41"/>
      <c r="JWA273" s="42"/>
      <c r="JWB273" s="42"/>
      <c r="JWC273" s="125"/>
      <c r="JWD273" s="44"/>
      <c r="JWE273" s="44"/>
      <c r="JWF273" s="41"/>
      <c r="JWG273" s="42"/>
      <c r="JWH273" s="42"/>
      <c r="JWI273" s="125"/>
      <c r="JWJ273" s="44"/>
      <c r="JWK273" s="44"/>
      <c r="JWL273" s="41"/>
      <c r="JWM273" s="42"/>
      <c r="JWN273" s="42"/>
      <c r="JWO273" s="125"/>
      <c r="JWP273" s="44"/>
      <c r="JWQ273" s="44"/>
      <c r="JWR273" s="41"/>
      <c r="JWS273" s="42"/>
      <c r="JWT273" s="42"/>
      <c r="JWU273" s="125"/>
      <c r="JWV273" s="44"/>
      <c r="JWW273" s="44"/>
      <c r="JWX273" s="41"/>
      <c r="JWY273" s="42"/>
      <c r="JWZ273" s="42"/>
      <c r="JXA273" s="125"/>
      <c r="JXB273" s="44"/>
      <c r="JXC273" s="44"/>
      <c r="JXD273" s="41"/>
      <c r="JXE273" s="42"/>
      <c r="JXF273" s="42"/>
      <c r="JXG273" s="125"/>
      <c r="JXH273" s="44"/>
      <c r="JXI273" s="44"/>
      <c r="JXJ273" s="41"/>
      <c r="JXK273" s="42"/>
      <c r="JXL273" s="42"/>
      <c r="JXM273" s="125"/>
      <c r="JXN273" s="44"/>
      <c r="JXO273" s="44"/>
      <c r="JXP273" s="41"/>
      <c r="JXQ273" s="42"/>
      <c r="JXR273" s="42"/>
      <c r="JXS273" s="125"/>
      <c r="JXT273" s="44"/>
      <c r="JXU273" s="44"/>
      <c r="JXV273" s="41"/>
      <c r="JXW273" s="42"/>
      <c r="JXX273" s="42"/>
      <c r="JXY273" s="125"/>
      <c r="JXZ273" s="44"/>
      <c r="JYA273" s="44"/>
      <c r="JYB273" s="41"/>
      <c r="JYC273" s="42"/>
      <c r="JYD273" s="42"/>
      <c r="JYE273" s="125"/>
      <c r="JYF273" s="44"/>
      <c r="JYG273" s="44"/>
      <c r="JYH273" s="41"/>
      <c r="JYI273" s="42"/>
      <c r="JYJ273" s="42"/>
      <c r="JYK273" s="125"/>
      <c r="JYL273" s="44"/>
      <c r="JYM273" s="44"/>
      <c r="JYN273" s="41"/>
      <c r="JYO273" s="42"/>
      <c r="JYP273" s="42"/>
      <c r="JYQ273" s="125"/>
      <c r="JYR273" s="44"/>
      <c r="JYS273" s="44"/>
      <c r="JYT273" s="41"/>
      <c r="JYU273" s="42"/>
      <c r="JYV273" s="42"/>
      <c r="JYW273" s="125"/>
      <c r="JYX273" s="44"/>
      <c r="JYY273" s="44"/>
      <c r="JYZ273" s="41"/>
      <c r="JZA273" s="42"/>
      <c r="JZB273" s="42"/>
      <c r="JZC273" s="125"/>
      <c r="JZD273" s="44"/>
      <c r="JZE273" s="44"/>
      <c r="JZF273" s="41"/>
      <c r="JZG273" s="42"/>
      <c r="JZH273" s="42"/>
      <c r="JZI273" s="125"/>
      <c r="JZJ273" s="44"/>
      <c r="JZK273" s="44"/>
      <c r="JZL273" s="41"/>
      <c r="JZM273" s="42"/>
      <c r="JZN273" s="42"/>
      <c r="JZO273" s="125"/>
      <c r="JZP273" s="44"/>
      <c r="JZQ273" s="44"/>
      <c r="JZR273" s="41"/>
      <c r="JZS273" s="42"/>
      <c r="JZT273" s="42"/>
      <c r="JZU273" s="125"/>
      <c r="JZV273" s="44"/>
      <c r="JZW273" s="44"/>
      <c r="JZX273" s="41"/>
      <c r="JZY273" s="42"/>
      <c r="JZZ273" s="42"/>
      <c r="KAA273" s="125"/>
      <c r="KAB273" s="44"/>
      <c r="KAC273" s="44"/>
      <c r="KAD273" s="41"/>
      <c r="KAE273" s="42"/>
      <c r="KAF273" s="42"/>
      <c r="KAG273" s="125"/>
      <c r="KAH273" s="44"/>
      <c r="KAI273" s="44"/>
      <c r="KAJ273" s="41"/>
      <c r="KAK273" s="42"/>
      <c r="KAL273" s="42"/>
      <c r="KAM273" s="125"/>
      <c r="KAN273" s="44"/>
      <c r="KAO273" s="44"/>
      <c r="KAP273" s="41"/>
      <c r="KAQ273" s="42"/>
      <c r="KAR273" s="42"/>
      <c r="KAS273" s="125"/>
      <c r="KAT273" s="44"/>
      <c r="KAU273" s="44"/>
      <c r="KAV273" s="41"/>
      <c r="KAW273" s="42"/>
      <c r="KAX273" s="42"/>
      <c r="KAY273" s="125"/>
      <c r="KAZ273" s="44"/>
      <c r="KBA273" s="44"/>
      <c r="KBB273" s="41"/>
      <c r="KBC273" s="42"/>
      <c r="KBD273" s="42"/>
      <c r="KBE273" s="125"/>
      <c r="KBF273" s="44"/>
      <c r="KBG273" s="44"/>
      <c r="KBH273" s="41"/>
      <c r="KBI273" s="42"/>
      <c r="KBJ273" s="42"/>
      <c r="KBK273" s="125"/>
      <c r="KBL273" s="44"/>
      <c r="KBM273" s="44"/>
      <c r="KBN273" s="41"/>
      <c r="KBO273" s="42"/>
      <c r="KBP273" s="42"/>
      <c r="KBQ273" s="125"/>
      <c r="KBR273" s="44"/>
      <c r="KBS273" s="44"/>
      <c r="KBT273" s="41"/>
      <c r="KBU273" s="42"/>
      <c r="KBV273" s="42"/>
      <c r="KBW273" s="125"/>
      <c r="KBX273" s="44"/>
      <c r="KBY273" s="44"/>
      <c r="KBZ273" s="41"/>
      <c r="KCA273" s="42"/>
      <c r="KCB273" s="42"/>
      <c r="KCC273" s="125"/>
      <c r="KCD273" s="44"/>
      <c r="KCE273" s="44"/>
      <c r="KCF273" s="41"/>
      <c r="KCG273" s="42"/>
      <c r="KCH273" s="42"/>
      <c r="KCI273" s="125"/>
      <c r="KCJ273" s="44"/>
      <c r="KCK273" s="44"/>
      <c r="KCL273" s="41"/>
      <c r="KCM273" s="42"/>
      <c r="KCN273" s="42"/>
      <c r="KCO273" s="125"/>
      <c r="KCP273" s="44"/>
      <c r="KCQ273" s="44"/>
      <c r="KCR273" s="41"/>
      <c r="KCS273" s="42"/>
      <c r="KCT273" s="42"/>
      <c r="KCU273" s="125"/>
      <c r="KCV273" s="44"/>
      <c r="KCW273" s="44"/>
      <c r="KCX273" s="41"/>
      <c r="KCY273" s="42"/>
      <c r="KCZ273" s="42"/>
      <c r="KDA273" s="125"/>
      <c r="KDB273" s="44"/>
      <c r="KDC273" s="44"/>
      <c r="KDD273" s="41"/>
      <c r="KDE273" s="42"/>
      <c r="KDF273" s="42"/>
      <c r="KDG273" s="125"/>
      <c r="KDH273" s="44"/>
      <c r="KDI273" s="44"/>
      <c r="KDJ273" s="41"/>
      <c r="KDK273" s="42"/>
      <c r="KDL273" s="42"/>
      <c r="KDM273" s="125"/>
      <c r="KDN273" s="44"/>
      <c r="KDO273" s="44"/>
      <c r="KDP273" s="41"/>
      <c r="KDQ273" s="42"/>
      <c r="KDR273" s="42"/>
      <c r="KDS273" s="125"/>
      <c r="KDT273" s="44"/>
      <c r="KDU273" s="44"/>
      <c r="KDV273" s="41"/>
      <c r="KDW273" s="42"/>
      <c r="KDX273" s="42"/>
      <c r="KDY273" s="125"/>
      <c r="KDZ273" s="44"/>
      <c r="KEA273" s="44"/>
      <c r="KEB273" s="41"/>
      <c r="KEC273" s="42"/>
      <c r="KED273" s="42"/>
      <c r="KEE273" s="125"/>
      <c r="KEF273" s="44"/>
      <c r="KEG273" s="44"/>
      <c r="KEH273" s="41"/>
      <c r="KEI273" s="42"/>
      <c r="KEJ273" s="42"/>
      <c r="KEK273" s="125"/>
      <c r="KEL273" s="44"/>
      <c r="KEM273" s="44"/>
      <c r="KEN273" s="41"/>
      <c r="KEO273" s="42"/>
      <c r="KEP273" s="42"/>
      <c r="KEQ273" s="125"/>
      <c r="KER273" s="44"/>
      <c r="KES273" s="44"/>
      <c r="KET273" s="41"/>
      <c r="KEU273" s="42"/>
      <c r="KEV273" s="42"/>
      <c r="KEW273" s="125"/>
      <c r="KEX273" s="44"/>
      <c r="KEY273" s="44"/>
      <c r="KEZ273" s="41"/>
      <c r="KFA273" s="42"/>
      <c r="KFB273" s="42"/>
      <c r="KFC273" s="125"/>
      <c r="KFD273" s="44"/>
      <c r="KFE273" s="44"/>
      <c r="KFF273" s="41"/>
      <c r="KFG273" s="42"/>
      <c r="KFH273" s="42"/>
      <c r="KFI273" s="125"/>
      <c r="KFJ273" s="44"/>
      <c r="KFK273" s="44"/>
      <c r="KFL273" s="41"/>
      <c r="KFM273" s="42"/>
      <c r="KFN273" s="42"/>
      <c r="KFO273" s="125"/>
      <c r="KFP273" s="44"/>
      <c r="KFQ273" s="44"/>
      <c r="KFR273" s="41"/>
      <c r="KFS273" s="42"/>
      <c r="KFT273" s="42"/>
      <c r="KFU273" s="125"/>
      <c r="KFV273" s="44"/>
      <c r="KFW273" s="44"/>
      <c r="KFX273" s="41"/>
      <c r="KFY273" s="42"/>
      <c r="KFZ273" s="42"/>
      <c r="KGA273" s="125"/>
      <c r="KGB273" s="44"/>
      <c r="KGC273" s="44"/>
      <c r="KGD273" s="41"/>
      <c r="KGE273" s="42"/>
      <c r="KGF273" s="42"/>
      <c r="KGG273" s="125"/>
      <c r="KGH273" s="44"/>
      <c r="KGI273" s="44"/>
      <c r="KGJ273" s="41"/>
      <c r="KGK273" s="42"/>
      <c r="KGL273" s="42"/>
      <c r="KGM273" s="125"/>
      <c r="KGN273" s="44"/>
      <c r="KGO273" s="44"/>
      <c r="KGP273" s="41"/>
      <c r="KGQ273" s="42"/>
      <c r="KGR273" s="42"/>
      <c r="KGS273" s="125"/>
      <c r="KGT273" s="44"/>
      <c r="KGU273" s="44"/>
      <c r="KGV273" s="41"/>
      <c r="KGW273" s="42"/>
      <c r="KGX273" s="42"/>
      <c r="KGY273" s="125"/>
      <c r="KGZ273" s="44"/>
      <c r="KHA273" s="44"/>
      <c r="KHB273" s="41"/>
      <c r="KHC273" s="42"/>
      <c r="KHD273" s="42"/>
      <c r="KHE273" s="125"/>
      <c r="KHF273" s="44"/>
      <c r="KHG273" s="44"/>
      <c r="KHH273" s="41"/>
      <c r="KHI273" s="42"/>
      <c r="KHJ273" s="42"/>
      <c r="KHK273" s="125"/>
      <c r="KHL273" s="44"/>
      <c r="KHM273" s="44"/>
      <c r="KHN273" s="41"/>
      <c r="KHO273" s="42"/>
      <c r="KHP273" s="42"/>
      <c r="KHQ273" s="125"/>
      <c r="KHR273" s="44"/>
      <c r="KHS273" s="44"/>
      <c r="KHT273" s="41"/>
      <c r="KHU273" s="42"/>
      <c r="KHV273" s="42"/>
      <c r="KHW273" s="125"/>
      <c r="KHX273" s="44"/>
      <c r="KHY273" s="44"/>
      <c r="KHZ273" s="41"/>
      <c r="KIA273" s="42"/>
      <c r="KIB273" s="42"/>
      <c r="KIC273" s="125"/>
      <c r="KID273" s="44"/>
      <c r="KIE273" s="44"/>
      <c r="KIF273" s="41"/>
      <c r="KIG273" s="42"/>
      <c r="KIH273" s="42"/>
      <c r="KII273" s="125"/>
      <c r="KIJ273" s="44"/>
      <c r="KIK273" s="44"/>
      <c r="KIL273" s="41"/>
      <c r="KIM273" s="42"/>
      <c r="KIN273" s="42"/>
      <c r="KIO273" s="125"/>
      <c r="KIP273" s="44"/>
      <c r="KIQ273" s="44"/>
      <c r="KIR273" s="41"/>
      <c r="KIS273" s="42"/>
      <c r="KIT273" s="42"/>
      <c r="KIU273" s="125"/>
      <c r="KIV273" s="44"/>
      <c r="KIW273" s="44"/>
      <c r="KIX273" s="41"/>
      <c r="KIY273" s="42"/>
      <c r="KIZ273" s="42"/>
      <c r="KJA273" s="125"/>
      <c r="KJB273" s="44"/>
      <c r="KJC273" s="44"/>
      <c r="KJD273" s="41"/>
      <c r="KJE273" s="42"/>
      <c r="KJF273" s="42"/>
      <c r="KJG273" s="125"/>
      <c r="KJH273" s="44"/>
      <c r="KJI273" s="44"/>
      <c r="KJJ273" s="41"/>
      <c r="KJK273" s="42"/>
      <c r="KJL273" s="42"/>
      <c r="KJM273" s="125"/>
      <c r="KJN273" s="44"/>
      <c r="KJO273" s="44"/>
      <c r="KJP273" s="41"/>
      <c r="KJQ273" s="42"/>
      <c r="KJR273" s="42"/>
      <c r="KJS273" s="125"/>
      <c r="KJT273" s="44"/>
      <c r="KJU273" s="44"/>
      <c r="KJV273" s="41"/>
      <c r="KJW273" s="42"/>
      <c r="KJX273" s="42"/>
      <c r="KJY273" s="125"/>
      <c r="KJZ273" s="44"/>
      <c r="KKA273" s="44"/>
      <c r="KKB273" s="41"/>
      <c r="KKC273" s="42"/>
      <c r="KKD273" s="42"/>
      <c r="KKE273" s="125"/>
      <c r="KKF273" s="44"/>
      <c r="KKG273" s="44"/>
      <c r="KKH273" s="41"/>
      <c r="KKI273" s="42"/>
      <c r="KKJ273" s="42"/>
      <c r="KKK273" s="125"/>
      <c r="KKL273" s="44"/>
      <c r="KKM273" s="44"/>
      <c r="KKN273" s="41"/>
      <c r="KKO273" s="42"/>
      <c r="KKP273" s="42"/>
      <c r="KKQ273" s="125"/>
      <c r="KKR273" s="44"/>
      <c r="KKS273" s="44"/>
      <c r="KKT273" s="41"/>
      <c r="KKU273" s="42"/>
      <c r="KKV273" s="42"/>
      <c r="KKW273" s="125"/>
      <c r="KKX273" s="44"/>
      <c r="KKY273" s="44"/>
      <c r="KKZ273" s="41"/>
      <c r="KLA273" s="42"/>
      <c r="KLB273" s="42"/>
      <c r="KLC273" s="125"/>
      <c r="KLD273" s="44"/>
      <c r="KLE273" s="44"/>
      <c r="KLF273" s="41"/>
      <c r="KLG273" s="42"/>
      <c r="KLH273" s="42"/>
      <c r="KLI273" s="125"/>
      <c r="KLJ273" s="44"/>
      <c r="KLK273" s="44"/>
      <c r="KLL273" s="41"/>
      <c r="KLM273" s="42"/>
      <c r="KLN273" s="42"/>
      <c r="KLO273" s="125"/>
      <c r="KLP273" s="44"/>
      <c r="KLQ273" s="44"/>
      <c r="KLR273" s="41"/>
      <c r="KLS273" s="42"/>
      <c r="KLT273" s="42"/>
      <c r="KLU273" s="125"/>
      <c r="KLV273" s="44"/>
      <c r="KLW273" s="44"/>
      <c r="KLX273" s="41"/>
      <c r="KLY273" s="42"/>
      <c r="KLZ273" s="42"/>
      <c r="KMA273" s="125"/>
      <c r="KMB273" s="44"/>
      <c r="KMC273" s="44"/>
      <c r="KMD273" s="41"/>
      <c r="KME273" s="42"/>
      <c r="KMF273" s="42"/>
      <c r="KMG273" s="125"/>
      <c r="KMH273" s="44"/>
      <c r="KMI273" s="44"/>
      <c r="KMJ273" s="41"/>
      <c r="KMK273" s="42"/>
      <c r="KML273" s="42"/>
      <c r="KMM273" s="125"/>
      <c r="KMN273" s="44"/>
      <c r="KMO273" s="44"/>
      <c r="KMP273" s="41"/>
      <c r="KMQ273" s="42"/>
      <c r="KMR273" s="42"/>
      <c r="KMS273" s="125"/>
      <c r="KMT273" s="44"/>
      <c r="KMU273" s="44"/>
      <c r="KMV273" s="41"/>
      <c r="KMW273" s="42"/>
      <c r="KMX273" s="42"/>
      <c r="KMY273" s="125"/>
      <c r="KMZ273" s="44"/>
      <c r="KNA273" s="44"/>
      <c r="KNB273" s="41"/>
      <c r="KNC273" s="42"/>
      <c r="KND273" s="42"/>
      <c r="KNE273" s="125"/>
      <c r="KNF273" s="44"/>
      <c r="KNG273" s="44"/>
      <c r="KNH273" s="41"/>
      <c r="KNI273" s="42"/>
      <c r="KNJ273" s="42"/>
      <c r="KNK273" s="125"/>
      <c r="KNL273" s="44"/>
      <c r="KNM273" s="44"/>
      <c r="KNN273" s="41"/>
      <c r="KNO273" s="42"/>
      <c r="KNP273" s="42"/>
      <c r="KNQ273" s="125"/>
      <c r="KNR273" s="44"/>
      <c r="KNS273" s="44"/>
      <c r="KNT273" s="41"/>
      <c r="KNU273" s="42"/>
      <c r="KNV273" s="42"/>
      <c r="KNW273" s="125"/>
      <c r="KNX273" s="44"/>
      <c r="KNY273" s="44"/>
      <c r="KNZ273" s="41"/>
      <c r="KOA273" s="42"/>
      <c r="KOB273" s="42"/>
      <c r="KOC273" s="125"/>
      <c r="KOD273" s="44"/>
      <c r="KOE273" s="44"/>
      <c r="KOF273" s="41"/>
      <c r="KOG273" s="42"/>
      <c r="KOH273" s="42"/>
      <c r="KOI273" s="125"/>
      <c r="KOJ273" s="44"/>
      <c r="KOK273" s="44"/>
      <c r="KOL273" s="41"/>
      <c r="KOM273" s="42"/>
      <c r="KON273" s="42"/>
      <c r="KOO273" s="125"/>
      <c r="KOP273" s="44"/>
      <c r="KOQ273" s="44"/>
      <c r="KOR273" s="41"/>
      <c r="KOS273" s="42"/>
      <c r="KOT273" s="42"/>
      <c r="KOU273" s="125"/>
      <c r="KOV273" s="44"/>
      <c r="KOW273" s="44"/>
      <c r="KOX273" s="41"/>
      <c r="KOY273" s="42"/>
      <c r="KOZ273" s="42"/>
      <c r="KPA273" s="125"/>
      <c r="KPB273" s="44"/>
      <c r="KPC273" s="44"/>
      <c r="KPD273" s="41"/>
      <c r="KPE273" s="42"/>
      <c r="KPF273" s="42"/>
      <c r="KPG273" s="125"/>
      <c r="KPH273" s="44"/>
      <c r="KPI273" s="44"/>
      <c r="KPJ273" s="41"/>
      <c r="KPK273" s="42"/>
      <c r="KPL273" s="42"/>
      <c r="KPM273" s="125"/>
      <c r="KPN273" s="44"/>
      <c r="KPO273" s="44"/>
      <c r="KPP273" s="41"/>
      <c r="KPQ273" s="42"/>
      <c r="KPR273" s="42"/>
      <c r="KPS273" s="125"/>
      <c r="KPT273" s="44"/>
      <c r="KPU273" s="44"/>
      <c r="KPV273" s="41"/>
      <c r="KPW273" s="42"/>
      <c r="KPX273" s="42"/>
      <c r="KPY273" s="125"/>
      <c r="KPZ273" s="44"/>
      <c r="KQA273" s="44"/>
      <c r="KQB273" s="41"/>
      <c r="KQC273" s="42"/>
      <c r="KQD273" s="42"/>
      <c r="KQE273" s="125"/>
      <c r="KQF273" s="44"/>
      <c r="KQG273" s="44"/>
      <c r="KQH273" s="41"/>
      <c r="KQI273" s="42"/>
      <c r="KQJ273" s="42"/>
      <c r="KQK273" s="125"/>
      <c r="KQL273" s="44"/>
      <c r="KQM273" s="44"/>
      <c r="KQN273" s="41"/>
      <c r="KQO273" s="42"/>
      <c r="KQP273" s="42"/>
      <c r="KQQ273" s="125"/>
      <c r="KQR273" s="44"/>
      <c r="KQS273" s="44"/>
      <c r="KQT273" s="41"/>
      <c r="KQU273" s="42"/>
      <c r="KQV273" s="42"/>
      <c r="KQW273" s="125"/>
      <c r="KQX273" s="44"/>
      <c r="KQY273" s="44"/>
      <c r="KQZ273" s="41"/>
      <c r="KRA273" s="42"/>
      <c r="KRB273" s="42"/>
      <c r="KRC273" s="125"/>
      <c r="KRD273" s="44"/>
      <c r="KRE273" s="44"/>
      <c r="KRF273" s="41"/>
      <c r="KRG273" s="42"/>
      <c r="KRH273" s="42"/>
      <c r="KRI273" s="125"/>
      <c r="KRJ273" s="44"/>
      <c r="KRK273" s="44"/>
      <c r="KRL273" s="41"/>
      <c r="KRM273" s="42"/>
      <c r="KRN273" s="42"/>
      <c r="KRO273" s="125"/>
      <c r="KRP273" s="44"/>
      <c r="KRQ273" s="44"/>
      <c r="KRR273" s="41"/>
      <c r="KRS273" s="42"/>
      <c r="KRT273" s="42"/>
      <c r="KRU273" s="125"/>
      <c r="KRV273" s="44"/>
      <c r="KRW273" s="44"/>
      <c r="KRX273" s="41"/>
      <c r="KRY273" s="42"/>
      <c r="KRZ273" s="42"/>
      <c r="KSA273" s="125"/>
      <c r="KSB273" s="44"/>
      <c r="KSC273" s="44"/>
      <c r="KSD273" s="41"/>
      <c r="KSE273" s="42"/>
      <c r="KSF273" s="42"/>
      <c r="KSG273" s="125"/>
      <c r="KSH273" s="44"/>
      <c r="KSI273" s="44"/>
      <c r="KSJ273" s="41"/>
      <c r="KSK273" s="42"/>
      <c r="KSL273" s="42"/>
      <c r="KSM273" s="125"/>
      <c r="KSN273" s="44"/>
      <c r="KSO273" s="44"/>
      <c r="KSP273" s="41"/>
      <c r="KSQ273" s="42"/>
      <c r="KSR273" s="42"/>
      <c r="KSS273" s="125"/>
      <c r="KST273" s="44"/>
      <c r="KSU273" s="44"/>
      <c r="KSV273" s="41"/>
      <c r="KSW273" s="42"/>
      <c r="KSX273" s="42"/>
      <c r="KSY273" s="125"/>
      <c r="KSZ273" s="44"/>
      <c r="KTA273" s="44"/>
      <c r="KTB273" s="41"/>
      <c r="KTC273" s="42"/>
      <c r="KTD273" s="42"/>
      <c r="KTE273" s="125"/>
      <c r="KTF273" s="44"/>
      <c r="KTG273" s="44"/>
      <c r="KTH273" s="41"/>
      <c r="KTI273" s="42"/>
      <c r="KTJ273" s="42"/>
      <c r="KTK273" s="125"/>
      <c r="KTL273" s="44"/>
      <c r="KTM273" s="44"/>
      <c r="KTN273" s="41"/>
      <c r="KTO273" s="42"/>
      <c r="KTP273" s="42"/>
      <c r="KTQ273" s="125"/>
      <c r="KTR273" s="44"/>
      <c r="KTS273" s="44"/>
      <c r="KTT273" s="41"/>
      <c r="KTU273" s="42"/>
      <c r="KTV273" s="42"/>
      <c r="KTW273" s="125"/>
      <c r="KTX273" s="44"/>
      <c r="KTY273" s="44"/>
      <c r="KTZ273" s="41"/>
      <c r="KUA273" s="42"/>
      <c r="KUB273" s="42"/>
      <c r="KUC273" s="125"/>
      <c r="KUD273" s="44"/>
      <c r="KUE273" s="44"/>
      <c r="KUF273" s="41"/>
      <c r="KUG273" s="42"/>
      <c r="KUH273" s="42"/>
      <c r="KUI273" s="125"/>
      <c r="KUJ273" s="44"/>
      <c r="KUK273" s="44"/>
      <c r="KUL273" s="41"/>
      <c r="KUM273" s="42"/>
      <c r="KUN273" s="42"/>
      <c r="KUO273" s="125"/>
      <c r="KUP273" s="44"/>
      <c r="KUQ273" s="44"/>
      <c r="KUR273" s="41"/>
      <c r="KUS273" s="42"/>
      <c r="KUT273" s="42"/>
      <c r="KUU273" s="125"/>
      <c r="KUV273" s="44"/>
      <c r="KUW273" s="44"/>
      <c r="KUX273" s="41"/>
      <c r="KUY273" s="42"/>
      <c r="KUZ273" s="42"/>
      <c r="KVA273" s="125"/>
      <c r="KVB273" s="44"/>
      <c r="KVC273" s="44"/>
      <c r="KVD273" s="41"/>
      <c r="KVE273" s="42"/>
      <c r="KVF273" s="42"/>
      <c r="KVG273" s="125"/>
      <c r="KVH273" s="44"/>
      <c r="KVI273" s="44"/>
      <c r="KVJ273" s="41"/>
      <c r="KVK273" s="42"/>
      <c r="KVL273" s="42"/>
      <c r="KVM273" s="125"/>
      <c r="KVN273" s="44"/>
      <c r="KVO273" s="44"/>
      <c r="KVP273" s="41"/>
      <c r="KVQ273" s="42"/>
      <c r="KVR273" s="42"/>
      <c r="KVS273" s="125"/>
      <c r="KVT273" s="44"/>
      <c r="KVU273" s="44"/>
      <c r="KVV273" s="41"/>
      <c r="KVW273" s="42"/>
      <c r="KVX273" s="42"/>
      <c r="KVY273" s="125"/>
      <c r="KVZ273" s="44"/>
      <c r="KWA273" s="44"/>
      <c r="KWB273" s="41"/>
      <c r="KWC273" s="42"/>
      <c r="KWD273" s="42"/>
      <c r="KWE273" s="125"/>
      <c r="KWF273" s="44"/>
      <c r="KWG273" s="44"/>
      <c r="KWH273" s="41"/>
      <c r="KWI273" s="42"/>
      <c r="KWJ273" s="42"/>
      <c r="KWK273" s="125"/>
      <c r="KWL273" s="44"/>
      <c r="KWM273" s="44"/>
      <c r="KWN273" s="41"/>
      <c r="KWO273" s="42"/>
      <c r="KWP273" s="42"/>
      <c r="KWQ273" s="125"/>
      <c r="KWR273" s="44"/>
      <c r="KWS273" s="44"/>
      <c r="KWT273" s="41"/>
      <c r="KWU273" s="42"/>
      <c r="KWV273" s="42"/>
      <c r="KWW273" s="125"/>
      <c r="KWX273" s="44"/>
      <c r="KWY273" s="44"/>
      <c r="KWZ273" s="41"/>
      <c r="KXA273" s="42"/>
      <c r="KXB273" s="42"/>
      <c r="KXC273" s="125"/>
      <c r="KXD273" s="44"/>
      <c r="KXE273" s="44"/>
      <c r="KXF273" s="41"/>
      <c r="KXG273" s="42"/>
      <c r="KXH273" s="42"/>
      <c r="KXI273" s="125"/>
      <c r="KXJ273" s="44"/>
      <c r="KXK273" s="44"/>
      <c r="KXL273" s="41"/>
      <c r="KXM273" s="42"/>
      <c r="KXN273" s="42"/>
      <c r="KXO273" s="125"/>
      <c r="KXP273" s="44"/>
      <c r="KXQ273" s="44"/>
      <c r="KXR273" s="41"/>
      <c r="KXS273" s="42"/>
      <c r="KXT273" s="42"/>
      <c r="KXU273" s="125"/>
      <c r="KXV273" s="44"/>
      <c r="KXW273" s="44"/>
      <c r="KXX273" s="41"/>
      <c r="KXY273" s="42"/>
      <c r="KXZ273" s="42"/>
      <c r="KYA273" s="125"/>
      <c r="KYB273" s="44"/>
      <c r="KYC273" s="44"/>
      <c r="KYD273" s="41"/>
      <c r="KYE273" s="42"/>
      <c r="KYF273" s="42"/>
      <c r="KYG273" s="125"/>
      <c r="KYH273" s="44"/>
      <c r="KYI273" s="44"/>
      <c r="KYJ273" s="41"/>
      <c r="KYK273" s="42"/>
      <c r="KYL273" s="42"/>
      <c r="KYM273" s="125"/>
      <c r="KYN273" s="44"/>
      <c r="KYO273" s="44"/>
      <c r="KYP273" s="41"/>
      <c r="KYQ273" s="42"/>
      <c r="KYR273" s="42"/>
      <c r="KYS273" s="125"/>
      <c r="KYT273" s="44"/>
      <c r="KYU273" s="44"/>
      <c r="KYV273" s="41"/>
      <c r="KYW273" s="42"/>
      <c r="KYX273" s="42"/>
      <c r="KYY273" s="125"/>
      <c r="KYZ273" s="44"/>
      <c r="KZA273" s="44"/>
      <c r="KZB273" s="41"/>
      <c r="KZC273" s="42"/>
      <c r="KZD273" s="42"/>
      <c r="KZE273" s="125"/>
      <c r="KZF273" s="44"/>
      <c r="KZG273" s="44"/>
      <c r="KZH273" s="41"/>
      <c r="KZI273" s="42"/>
      <c r="KZJ273" s="42"/>
      <c r="KZK273" s="125"/>
      <c r="KZL273" s="44"/>
      <c r="KZM273" s="44"/>
      <c r="KZN273" s="41"/>
      <c r="KZO273" s="42"/>
      <c r="KZP273" s="42"/>
      <c r="KZQ273" s="125"/>
      <c r="KZR273" s="44"/>
      <c r="KZS273" s="44"/>
      <c r="KZT273" s="41"/>
      <c r="KZU273" s="42"/>
      <c r="KZV273" s="42"/>
      <c r="KZW273" s="125"/>
      <c r="KZX273" s="44"/>
      <c r="KZY273" s="44"/>
      <c r="KZZ273" s="41"/>
      <c r="LAA273" s="42"/>
      <c r="LAB273" s="42"/>
      <c r="LAC273" s="125"/>
      <c r="LAD273" s="44"/>
      <c r="LAE273" s="44"/>
      <c r="LAF273" s="41"/>
      <c r="LAG273" s="42"/>
      <c r="LAH273" s="42"/>
      <c r="LAI273" s="125"/>
      <c r="LAJ273" s="44"/>
      <c r="LAK273" s="44"/>
      <c r="LAL273" s="41"/>
      <c r="LAM273" s="42"/>
      <c r="LAN273" s="42"/>
      <c r="LAO273" s="125"/>
      <c r="LAP273" s="44"/>
      <c r="LAQ273" s="44"/>
      <c r="LAR273" s="41"/>
      <c r="LAS273" s="42"/>
      <c r="LAT273" s="42"/>
      <c r="LAU273" s="125"/>
      <c r="LAV273" s="44"/>
      <c r="LAW273" s="44"/>
      <c r="LAX273" s="41"/>
      <c r="LAY273" s="42"/>
      <c r="LAZ273" s="42"/>
      <c r="LBA273" s="125"/>
      <c r="LBB273" s="44"/>
      <c r="LBC273" s="44"/>
      <c r="LBD273" s="41"/>
      <c r="LBE273" s="42"/>
      <c r="LBF273" s="42"/>
      <c r="LBG273" s="125"/>
      <c r="LBH273" s="44"/>
      <c r="LBI273" s="44"/>
      <c r="LBJ273" s="41"/>
      <c r="LBK273" s="42"/>
      <c r="LBL273" s="42"/>
      <c r="LBM273" s="125"/>
      <c r="LBN273" s="44"/>
      <c r="LBO273" s="44"/>
      <c r="LBP273" s="41"/>
      <c r="LBQ273" s="42"/>
      <c r="LBR273" s="42"/>
      <c r="LBS273" s="125"/>
      <c r="LBT273" s="44"/>
      <c r="LBU273" s="44"/>
      <c r="LBV273" s="41"/>
      <c r="LBW273" s="42"/>
      <c r="LBX273" s="42"/>
      <c r="LBY273" s="125"/>
      <c r="LBZ273" s="44"/>
      <c r="LCA273" s="44"/>
      <c r="LCB273" s="41"/>
      <c r="LCC273" s="42"/>
      <c r="LCD273" s="42"/>
      <c r="LCE273" s="125"/>
      <c r="LCF273" s="44"/>
      <c r="LCG273" s="44"/>
      <c r="LCH273" s="41"/>
      <c r="LCI273" s="42"/>
      <c r="LCJ273" s="42"/>
      <c r="LCK273" s="125"/>
      <c r="LCL273" s="44"/>
      <c r="LCM273" s="44"/>
      <c r="LCN273" s="41"/>
      <c r="LCO273" s="42"/>
      <c r="LCP273" s="42"/>
      <c r="LCQ273" s="125"/>
      <c r="LCR273" s="44"/>
      <c r="LCS273" s="44"/>
      <c r="LCT273" s="41"/>
      <c r="LCU273" s="42"/>
      <c r="LCV273" s="42"/>
      <c r="LCW273" s="125"/>
      <c r="LCX273" s="44"/>
      <c r="LCY273" s="44"/>
      <c r="LCZ273" s="41"/>
      <c r="LDA273" s="42"/>
      <c r="LDB273" s="42"/>
      <c r="LDC273" s="125"/>
      <c r="LDD273" s="44"/>
      <c r="LDE273" s="44"/>
      <c r="LDF273" s="41"/>
      <c r="LDG273" s="42"/>
      <c r="LDH273" s="42"/>
      <c r="LDI273" s="125"/>
      <c r="LDJ273" s="44"/>
      <c r="LDK273" s="44"/>
      <c r="LDL273" s="41"/>
      <c r="LDM273" s="42"/>
      <c r="LDN273" s="42"/>
      <c r="LDO273" s="125"/>
      <c r="LDP273" s="44"/>
      <c r="LDQ273" s="44"/>
      <c r="LDR273" s="41"/>
      <c r="LDS273" s="42"/>
      <c r="LDT273" s="42"/>
      <c r="LDU273" s="125"/>
      <c r="LDV273" s="44"/>
      <c r="LDW273" s="44"/>
      <c r="LDX273" s="41"/>
      <c r="LDY273" s="42"/>
      <c r="LDZ273" s="42"/>
      <c r="LEA273" s="125"/>
      <c r="LEB273" s="44"/>
      <c r="LEC273" s="44"/>
      <c r="LED273" s="41"/>
      <c r="LEE273" s="42"/>
      <c r="LEF273" s="42"/>
      <c r="LEG273" s="125"/>
      <c r="LEH273" s="44"/>
      <c r="LEI273" s="44"/>
      <c r="LEJ273" s="41"/>
      <c r="LEK273" s="42"/>
      <c r="LEL273" s="42"/>
      <c r="LEM273" s="125"/>
      <c r="LEN273" s="44"/>
      <c r="LEO273" s="44"/>
      <c r="LEP273" s="41"/>
      <c r="LEQ273" s="42"/>
      <c r="LER273" s="42"/>
      <c r="LES273" s="125"/>
      <c r="LET273" s="44"/>
      <c r="LEU273" s="44"/>
      <c r="LEV273" s="41"/>
      <c r="LEW273" s="42"/>
      <c r="LEX273" s="42"/>
      <c r="LEY273" s="125"/>
      <c r="LEZ273" s="44"/>
      <c r="LFA273" s="44"/>
      <c r="LFB273" s="41"/>
      <c r="LFC273" s="42"/>
      <c r="LFD273" s="42"/>
      <c r="LFE273" s="125"/>
      <c r="LFF273" s="44"/>
      <c r="LFG273" s="44"/>
      <c r="LFH273" s="41"/>
      <c r="LFI273" s="42"/>
      <c r="LFJ273" s="42"/>
      <c r="LFK273" s="125"/>
      <c r="LFL273" s="44"/>
      <c r="LFM273" s="44"/>
      <c r="LFN273" s="41"/>
      <c r="LFO273" s="42"/>
      <c r="LFP273" s="42"/>
      <c r="LFQ273" s="125"/>
      <c r="LFR273" s="44"/>
      <c r="LFS273" s="44"/>
      <c r="LFT273" s="41"/>
      <c r="LFU273" s="42"/>
      <c r="LFV273" s="42"/>
      <c r="LFW273" s="125"/>
      <c r="LFX273" s="44"/>
      <c r="LFY273" s="44"/>
      <c r="LFZ273" s="41"/>
      <c r="LGA273" s="42"/>
      <c r="LGB273" s="42"/>
      <c r="LGC273" s="125"/>
      <c r="LGD273" s="44"/>
      <c r="LGE273" s="44"/>
      <c r="LGF273" s="41"/>
      <c r="LGG273" s="42"/>
      <c r="LGH273" s="42"/>
      <c r="LGI273" s="125"/>
      <c r="LGJ273" s="44"/>
      <c r="LGK273" s="44"/>
      <c r="LGL273" s="41"/>
      <c r="LGM273" s="42"/>
      <c r="LGN273" s="42"/>
      <c r="LGO273" s="125"/>
      <c r="LGP273" s="44"/>
      <c r="LGQ273" s="44"/>
      <c r="LGR273" s="41"/>
      <c r="LGS273" s="42"/>
      <c r="LGT273" s="42"/>
      <c r="LGU273" s="125"/>
      <c r="LGV273" s="44"/>
      <c r="LGW273" s="44"/>
      <c r="LGX273" s="41"/>
      <c r="LGY273" s="42"/>
      <c r="LGZ273" s="42"/>
      <c r="LHA273" s="125"/>
      <c r="LHB273" s="44"/>
      <c r="LHC273" s="44"/>
      <c r="LHD273" s="41"/>
      <c r="LHE273" s="42"/>
      <c r="LHF273" s="42"/>
      <c r="LHG273" s="125"/>
      <c r="LHH273" s="44"/>
      <c r="LHI273" s="44"/>
      <c r="LHJ273" s="41"/>
      <c r="LHK273" s="42"/>
      <c r="LHL273" s="42"/>
      <c r="LHM273" s="125"/>
      <c r="LHN273" s="44"/>
      <c r="LHO273" s="44"/>
      <c r="LHP273" s="41"/>
      <c r="LHQ273" s="42"/>
      <c r="LHR273" s="42"/>
      <c r="LHS273" s="125"/>
      <c r="LHT273" s="44"/>
      <c r="LHU273" s="44"/>
      <c r="LHV273" s="41"/>
      <c r="LHW273" s="42"/>
      <c r="LHX273" s="42"/>
      <c r="LHY273" s="125"/>
      <c r="LHZ273" s="44"/>
      <c r="LIA273" s="44"/>
      <c r="LIB273" s="41"/>
      <c r="LIC273" s="42"/>
      <c r="LID273" s="42"/>
      <c r="LIE273" s="125"/>
      <c r="LIF273" s="44"/>
      <c r="LIG273" s="44"/>
      <c r="LIH273" s="41"/>
      <c r="LII273" s="42"/>
      <c r="LIJ273" s="42"/>
      <c r="LIK273" s="125"/>
      <c r="LIL273" s="44"/>
      <c r="LIM273" s="44"/>
      <c r="LIN273" s="41"/>
      <c r="LIO273" s="42"/>
      <c r="LIP273" s="42"/>
      <c r="LIQ273" s="125"/>
      <c r="LIR273" s="44"/>
      <c r="LIS273" s="44"/>
      <c r="LIT273" s="41"/>
      <c r="LIU273" s="42"/>
      <c r="LIV273" s="42"/>
      <c r="LIW273" s="125"/>
      <c r="LIX273" s="44"/>
      <c r="LIY273" s="44"/>
      <c r="LIZ273" s="41"/>
      <c r="LJA273" s="42"/>
      <c r="LJB273" s="42"/>
      <c r="LJC273" s="125"/>
      <c r="LJD273" s="44"/>
      <c r="LJE273" s="44"/>
      <c r="LJF273" s="41"/>
      <c r="LJG273" s="42"/>
      <c r="LJH273" s="42"/>
      <c r="LJI273" s="125"/>
      <c r="LJJ273" s="44"/>
      <c r="LJK273" s="44"/>
      <c r="LJL273" s="41"/>
      <c r="LJM273" s="42"/>
      <c r="LJN273" s="42"/>
      <c r="LJO273" s="125"/>
      <c r="LJP273" s="44"/>
      <c r="LJQ273" s="44"/>
      <c r="LJR273" s="41"/>
      <c r="LJS273" s="42"/>
      <c r="LJT273" s="42"/>
      <c r="LJU273" s="125"/>
      <c r="LJV273" s="44"/>
      <c r="LJW273" s="44"/>
      <c r="LJX273" s="41"/>
      <c r="LJY273" s="42"/>
      <c r="LJZ273" s="42"/>
      <c r="LKA273" s="125"/>
      <c r="LKB273" s="44"/>
      <c r="LKC273" s="44"/>
      <c r="LKD273" s="41"/>
      <c r="LKE273" s="42"/>
      <c r="LKF273" s="42"/>
      <c r="LKG273" s="125"/>
      <c r="LKH273" s="44"/>
      <c r="LKI273" s="44"/>
      <c r="LKJ273" s="41"/>
      <c r="LKK273" s="42"/>
      <c r="LKL273" s="42"/>
      <c r="LKM273" s="125"/>
      <c r="LKN273" s="44"/>
      <c r="LKO273" s="44"/>
      <c r="LKP273" s="41"/>
      <c r="LKQ273" s="42"/>
      <c r="LKR273" s="42"/>
      <c r="LKS273" s="125"/>
      <c r="LKT273" s="44"/>
      <c r="LKU273" s="44"/>
      <c r="LKV273" s="41"/>
      <c r="LKW273" s="42"/>
      <c r="LKX273" s="42"/>
      <c r="LKY273" s="125"/>
      <c r="LKZ273" s="44"/>
      <c r="LLA273" s="44"/>
      <c r="LLB273" s="41"/>
      <c r="LLC273" s="42"/>
      <c r="LLD273" s="42"/>
      <c r="LLE273" s="125"/>
      <c r="LLF273" s="44"/>
      <c r="LLG273" s="44"/>
      <c r="LLH273" s="41"/>
      <c r="LLI273" s="42"/>
      <c r="LLJ273" s="42"/>
      <c r="LLK273" s="125"/>
      <c r="LLL273" s="44"/>
      <c r="LLM273" s="44"/>
      <c r="LLN273" s="41"/>
      <c r="LLO273" s="42"/>
      <c r="LLP273" s="42"/>
      <c r="LLQ273" s="125"/>
      <c r="LLR273" s="44"/>
      <c r="LLS273" s="44"/>
      <c r="LLT273" s="41"/>
      <c r="LLU273" s="42"/>
      <c r="LLV273" s="42"/>
      <c r="LLW273" s="125"/>
      <c r="LLX273" s="44"/>
      <c r="LLY273" s="44"/>
      <c r="LLZ273" s="41"/>
      <c r="LMA273" s="42"/>
      <c r="LMB273" s="42"/>
      <c r="LMC273" s="125"/>
      <c r="LMD273" s="44"/>
      <c r="LME273" s="44"/>
      <c r="LMF273" s="41"/>
      <c r="LMG273" s="42"/>
      <c r="LMH273" s="42"/>
      <c r="LMI273" s="125"/>
      <c r="LMJ273" s="44"/>
      <c r="LMK273" s="44"/>
      <c r="LML273" s="41"/>
      <c r="LMM273" s="42"/>
      <c r="LMN273" s="42"/>
      <c r="LMO273" s="125"/>
      <c r="LMP273" s="44"/>
      <c r="LMQ273" s="44"/>
      <c r="LMR273" s="41"/>
      <c r="LMS273" s="42"/>
      <c r="LMT273" s="42"/>
      <c r="LMU273" s="125"/>
      <c r="LMV273" s="44"/>
      <c r="LMW273" s="44"/>
      <c r="LMX273" s="41"/>
      <c r="LMY273" s="42"/>
      <c r="LMZ273" s="42"/>
      <c r="LNA273" s="125"/>
      <c r="LNB273" s="44"/>
      <c r="LNC273" s="44"/>
      <c r="LND273" s="41"/>
      <c r="LNE273" s="42"/>
      <c r="LNF273" s="42"/>
      <c r="LNG273" s="125"/>
      <c r="LNH273" s="44"/>
      <c r="LNI273" s="44"/>
      <c r="LNJ273" s="41"/>
      <c r="LNK273" s="42"/>
      <c r="LNL273" s="42"/>
      <c r="LNM273" s="125"/>
      <c r="LNN273" s="44"/>
      <c r="LNO273" s="44"/>
      <c r="LNP273" s="41"/>
      <c r="LNQ273" s="42"/>
      <c r="LNR273" s="42"/>
      <c r="LNS273" s="125"/>
      <c r="LNT273" s="44"/>
      <c r="LNU273" s="44"/>
      <c r="LNV273" s="41"/>
      <c r="LNW273" s="42"/>
      <c r="LNX273" s="42"/>
      <c r="LNY273" s="125"/>
      <c r="LNZ273" s="44"/>
      <c r="LOA273" s="44"/>
      <c r="LOB273" s="41"/>
      <c r="LOC273" s="42"/>
      <c r="LOD273" s="42"/>
      <c r="LOE273" s="125"/>
      <c r="LOF273" s="44"/>
      <c r="LOG273" s="44"/>
      <c r="LOH273" s="41"/>
      <c r="LOI273" s="42"/>
      <c r="LOJ273" s="42"/>
      <c r="LOK273" s="125"/>
      <c r="LOL273" s="44"/>
      <c r="LOM273" s="44"/>
      <c r="LON273" s="41"/>
      <c r="LOO273" s="42"/>
      <c r="LOP273" s="42"/>
      <c r="LOQ273" s="125"/>
      <c r="LOR273" s="44"/>
      <c r="LOS273" s="44"/>
      <c r="LOT273" s="41"/>
      <c r="LOU273" s="42"/>
      <c r="LOV273" s="42"/>
      <c r="LOW273" s="125"/>
      <c r="LOX273" s="44"/>
      <c r="LOY273" s="44"/>
      <c r="LOZ273" s="41"/>
      <c r="LPA273" s="42"/>
      <c r="LPB273" s="42"/>
      <c r="LPC273" s="125"/>
      <c r="LPD273" s="44"/>
      <c r="LPE273" s="44"/>
      <c r="LPF273" s="41"/>
      <c r="LPG273" s="42"/>
      <c r="LPH273" s="42"/>
      <c r="LPI273" s="125"/>
      <c r="LPJ273" s="44"/>
      <c r="LPK273" s="44"/>
      <c r="LPL273" s="41"/>
      <c r="LPM273" s="42"/>
      <c r="LPN273" s="42"/>
      <c r="LPO273" s="125"/>
      <c r="LPP273" s="44"/>
      <c r="LPQ273" s="44"/>
      <c r="LPR273" s="41"/>
      <c r="LPS273" s="42"/>
      <c r="LPT273" s="42"/>
      <c r="LPU273" s="125"/>
      <c r="LPV273" s="44"/>
      <c r="LPW273" s="44"/>
      <c r="LPX273" s="41"/>
      <c r="LPY273" s="42"/>
      <c r="LPZ273" s="42"/>
      <c r="LQA273" s="125"/>
      <c r="LQB273" s="44"/>
      <c r="LQC273" s="44"/>
      <c r="LQD273" s="41"/>
      <c r="LQE273" s="42"/>
      <c r="LQF273" s="42"/>
      <c r="LQG273" s="125"/>
      <c r="LQH273" s="44"/>
      <c r="LQI273" s="44"/>
      <c r="LQJ273" s="41"/>
      <c r="LQK273" s="42"/>
      <c r="LQL273" s="42"/>
      <c r="LQM273" s="125"/>
      <c r="LQN273" s="44"/>
      <c r="LQO273" s="44"/>
      <c r="LQP273" s="41"/>
      <c r="LQQ273" s="42"/>
      <c r="LQR273" s="42"/>
      <c r="LQS273" s="125"/>
      <c r="LQT273" s="44"/>
      <c r="LQU273" s="44"/>
      <c r="LQV273" s="41"/>
      <c r="LQW273" s="42"/>
      <c r="LQX273" s="42"/>
      <c r="LQY273" s="125"/>
      <c r="LQZ273" s="44"/>
      <c r="LRA273" s="44"/>
      <c r="LRB273" s="41"/>
      <c r="LRC273" s="42"/>
      <c r="LRD273" s="42"/>
      <c r="LRE273" s="125"/>
      <c r="LRF273" s="44"/>
      <c r="LRG273" s="44"/>
      <c r="LRH273" s="41"/>
      <c r="LRI273" s="42"/>
      <c r="LRJ273" s="42"/>
      <c r="LRK273" s="125"/>
      <c r="LRL273" s="44"/>
      <c r="LRM273" s="44"/>
      <c r="LRN273" s="41"/>
      <c r="LRO273" s="42"/>
      <c r="LRP273" s="42"/>
      <c r="LRQ273" s="125"/>
      <c r="LRR273" s="44"/>
      <c r="LRS273" s="44"/>
      <c r="LRT273" s="41"/>
      <c r="LRU273" s="42"/>
      <c r="LRV273" s="42"/>
      <c r="LRW273" s="125"/>
      <c r="LRX273" s="44"/>
      <c r="LRY273" s="44"/>
      <c r="LRZ273" s="41"/>
      <c r="LSA273" s="42"/>
      <c r="LSB273" s="42"/>
      <c r="LSC273" s="125"/>
      <c r="LSD273" s="44"/>
      <c r="LSE273" s="44"/>
      <c r="LSF273" s="41"/>
      <c r="LSG273" s="42"/>
      <c r="LSH273" s="42"/>
      <c r="LSI273" s="125"/>
      <c r="LSJ273" s="44"/>
      <c r="LSK273" s="44"/>
      <c r="LSL273" s="41"/>
      <c r="LSM273" s="42"/>
      <c r="LSN273" s="42"/>
      <c r="LSO273" s="125"/>
      <c r="LSP273" s="44"/>
      <c r="LSQ273" s="44"/>
      <c r="LSR273" s="41"/>
      <c r="LSS273" s="42"/>
      <c r="LST273" s="42"/>
      <c r="LSU273" s="125"/>
      <c r="LSV273" s="44"/>
      <c r="LSW273" s="44"/>
      <c r="LSX273" s="41"/>
      <c r="LSY273" s="42"/>
      <c r="LSZ273" s="42"/>
      <c r="LTA273" s="125"/>
      <c r="LTB273" s="44"/>
      <c r="LTC273" s="44"/>
      <c r="LTD273" s="41"/>
      <c r="LTE273" s="42"/>
      <c r="LTF273" s="42"/>
      <c r="LTG273" s="125"/>
      <c r="LTH273" s="44"/>
      <c r="LTI273" s="44"/>
      <c r="LTJ273" s="41"/>
      <c r="LTK273" s="42"/>
      <c r="LTL273" s="42"/>
      <c r="LTM273" s="125"/>
      <c r="LTN273" s="44"/>
      <c r="LTO273" s="44"/>
      <c r="LTP273" s="41"/>
      <c r="LTQ273" s="42"/>
      <c r="LTR273" s="42"/>
      <c r="LTS273" s="125"/>
      <c r="LTT273" s="44"/>
      <c r="LTU273" s="44"/>
      <c r="LTV273" s="41"/>
      <c r="LTW273" s="42"/>
      <c r="LTX273" s="42"/>
      <c r="LTY273" s="125"/>
      <c r="LTZ273" s="44"/>
      <c r="LUA273" s="44"/>
      <c r="LUB273" s="41"/>
      <c r="LUC273" s="42"/>
      <c r="LUD273" s="42"/>
      <c r="LUE273" s="125"/>
      <c r="LUF273" s="44"/>
      <c r="LUG273" s="44"/>
      <c r="LUH273" s="41"/>
      <c r="LUI273" s="42"/>
      <c r="LUJ273" s="42"/>
      <c r="LUK273" s="125"/>
      <c r="LUL273" s="44"/>
      <c r="LUM273" s="44"/>
      <c r="LUN273" s="41"/>
      <c r="LUO273" s="42"/>
      <c r="LUP273" s="42"/>
      <c r="LUQ273" s="125"/>
      <c r="LUR273" s="44"/>
      <c r="LUS273" s="44"/>
      <c r="LUT273" s="41"/>
      <c r="LUU273" s="42"/>
      <c r="LUV273" s="42"/>
      <c r="LUW273" s="125"/>
      <c r="LUX273" s="44"/>
      <c r="LUY273" s="44"/>
      <c r="LUZ273" s="41"/>
      <c r="LVA273" s="42"/>
      <c r="LVB273" s="42"/>
      <c r="LVC273" s="125"/>
      <c r="LVD273" s="44"/>
      <c r="LVE273" s="44"/>
      <c r="LVF273" s="41"/>
      <c r="LVG273" s="42"/>
      <c r="LVH273" s="42"/>
      <c r="LVI273" s="125"/>
      <c r="LVJ273" s="44"/>
      <c r="LVK273" s="44"/>
      <c r="LVL273" s="41"/>
      <c r="LVM273" s="42"/>
      <c r="LVN273" s="42"/>
      <c r="LVO273" s="125"/>
      <c r="LVP273" s="44"/>
      <c r="LVQ273" s="44"/>
      <c r="LVR273" s="41"/>
      <c r="LVS273" s="42"/>
      <c r="LVT273" s="42"/>
      <c r="LVU273" s="125"/>
      <c r="LVV273" s="44"/>
      <c r="LVW273" s="44"/>
      <c r="LVX273" s="41"/>
      <c r="LVY273" s="42"/>
      <c r="LVZ273" s="42"/>
      <c r="LWA273" s="125"/>
      <c r="LWB273" s="44"/>
      <c r="LWC273" s="44"/>
      <c r="LWD273" s="41"/>
      <c r="LWE273" s="42"/>
      <c r="LWF273" s="42"/>
      <c r="LWG273" s="125"/>
      <c r="LWH273" s="44"/>
      <c r="LWI273" s="44"/>
      <c r="LWJ273" s="41"/>
      <c r="LWK273" s="42"/>
      <c r="LWL273" s="42"/>
      <c r="LWM273" s="125"/>
      <c r="LWN273" s="44"/>
      <c r="LWO273" s="44"/>
      <c r="LWP273" s="41"/>
      <c r="LWQ273" s="42"/>
      <c r="LWR273" s="42"/>
      <c r="LWS273" s="125"/>
      <c r="LWT273" s="44"/>
      <c r="LWU273" s="44"/>
      <c r="LWV273" s="41"/>
      <c r="LWW273" s="42"/>
      <c r="LWX273" s="42"/>
      <c r="LWY273" s="125"/>
      <c r="LWZ273" s="44"/>
      <c r="LXA273" s="44"/>
      <c r="LXB273" s="41"/>
      <c r="LXC273" s="42"/>
      <c r="LXD273" s="42"/>
      <c r="LXE273" s="125"/>
      <c r="LXF273" s="44"/>
      <c r="LXG273" s="44"/>
      <c r="LXH273" s="41"/>
      <c r="LXI273" s="42"/>
      <c r="LXJ273" s="42"/>
      <c r="LXK273" s="125"/>
      <c r="LXL273" s="44"/>
      <c r="LXM273" s="44"/>
      <c r="LXN273" s="41"/>
      <c r="LXO273" s="42"/>
      <c r="LXP273" s="42"/>
      <c r="LXQ273" s="125"/>
      <c r="LXR273" s="44"/>
      <c r="LXS273" s="44"/>
      <c r="LXT273" s="41"/>
      <c r="LXU273" s="42"/>
      <c r="LXV273" s="42"/>
      <c r="LXW273" s="125"/>
      <c r="LXX273" s="44"/>
      <c r="LXY273" s="44"/>
      <c r="LXZ273" s="41"/>
      <c r="LYA273" s="42"/>
      <c r="LYB273" s="42"/>
      <c r="LYC273" s="125"/>
      <c r="LYD273" s="44"/>
      <c r="LYE273" s="44"/>
      <c r="LYF273" s="41"/>
      <c r="LYG273" s="42"/>
      <c r="LYH273" s="42"/>
      <c r="LYI273" s="125"/>
      <c r="LYJ273" s="44"/>
      <c r="LYK273" s="44"/>
      <c r="LYL273" s="41"/>
      <c r="LYM273" s="42"/>
      <c r="LYN273" s="42"/>
      <c r="LYO273" s="125"/>
      <c r="LYP273" s="44"/>
      <c r="LYQ273" s="44"/>
      <c r="LYR273" s="41"/>
      <c r="LYS273" s="42"/>
      <c r="LYT273" s="42"/>
      <c r="LYU273" s="125"/>
      <c r="LYV273" s="44"/>
      <c r="LYW273" s="44"/>
      <c r="LYX273" s="41"/>
      <c r="LYY273" s="42"/>
      <c r="LYZ273" s="42"/>
      <c r="LZA273" s="125"/>
      <c r="LZB273" s="44"/>
      <c r="LZC273" s="44"/>
      <c r="LZD273" s="41"/>
      <c r="LZE273" s="42"/>
      <c r="LZF273" s="42"/>
      <c r="LZG273" s="125"/>
      <c r="LZH273" s="44"/>
      <c r="LZI273" s="44"/>
      <c r="LZJ273" s="41"/>
      <c r="LZK273" s="42"/>
      <c r="LZL273" s="42"/>
      <c r="LZM273" s="125"/>
      <c r="LZN273" s="44"/>
      <c r="LZO273" s="44"/>
      <c r="LZP273" s="41"/>
      <c r="LZQ273" s="42"/>
      <c r="LZR273" s="42"/>
      <c r="LZS273" s="125"/>
      <c r="LZT273" s="44"/>
      <c r="LZU273" s="44"/>
      <c r="LZV273" s="41"/>
      <c r="LZW273" s="42"/>
      <c r="LZX273" s="42"/>
      <c r="LZY273" s="125"/>
      <c r="LZZ273" s="44"/>
      <c r="MAA273" s="44"/>
      <c r="MAB273" s="41"/>
      <c r="MAC273" s="42"/>
      <c r="MAD273" s="42"/>
      <c r="MAE273" s="125"/>
      <c r="MAF273" s="44"/>
      <c r="MAG273" s="44"/>
      <c r="MAH273" s="41"/>
      <c r="MAI273" s="42"/>
      <c r="MAJ273" s="42"/>
      <c r="MAK273" s="125"/>
      <c r="MAL273" s="44"/>
      <c r="MAM273" s="44"/>
      <c r="MAN273" s="41"/>
      <c r="MAO273" s="42"/>
      <c r="MAP273" s="42"/>
      <c r="MAQ273" s="125"/>
      <c r="MAR273" s="44"/>
      <c r="MAS273" s="44"/>
      <c r="MAT273" s="41"/>
      <c r="MAU273" s="42"/>
      <c r="MAV273" s="42"/>
      <c r="MAW273" s="125"/>
      <c r="MAX273" s="44"/>
      <c r="MAY273" s="44"/>
      <c r="MAZ273" s="41"/>
      <c r="MBA273" s="42"/>
      <c r="MBB273" s="42"/>
      <c r="MBC273" s="125"/>
      <c r="MBD273" s="44"/>
      <c r="MBE273" s="44"/>
      <c r="MBF273" s="41"/>
      <c r="MBG273" s="42"/>
      <c r="MBH273" s="42"/>
      <c r="MBI273" s="125"/>
      <c r="MBJ273" s="44"/>
      <c r="MBK273" s="44"/>
      <c r="MBL273" s="41"/>
      <c r="MBM273" s="42"/>
      <c r="MBN273" s="42"/>
      <c r="MBO273" s="125"/>
      <c r="MBP273" s="44"/>
      <c r="MBQ273" s="44"/>
      <c r="MBR273" s="41"/>
      <c r="MBS273" s="42"/>
      <c r="MBT273" s="42"/>
      <c r="MBU273" s="125"/>
      <c r="MBV273" s="44"/>
      <c r="MBW273" s="44"/>
      <c r="MBX273" s="41"/>
      <c r="MBY273" s="42"/>
      <c r="MBZ273" s="42"/>
      <c r="MCA273" s="125"/>
      <c r="MCB273" s="44"/>
      <c r="MCC273" s="44"/>
      <c r="MCD273" s="41"/>
      <c r="MCE273" s="42"/>
      <c r="MCF273" s="42"/>
      <c r="MCG273" s="125"/>
      <c r="MCH273" s="44"/>
      <c r="MCI273" s="44"/>
      <c r="MCJ273" s="41"/>
      <c r="MCK273" s="42"/>
      <c r="MCL273" s="42"/>
      <c r="MCM273" s="125"/>
      <c r="MCN273" s="44"/>
      <c r="MCO273" s="44"/>
      <c r="MCP273" s="41"/>
      <c r="MCQ273" s="42"/>
      <c r="MCR273" s="42"/>
      <c r="MCS273" s="125"/>
      <c r="MCT273" s="44"/>
      <c r="MCU273" s="44"/>
      <c r="MCV273" s="41"/>
      <c r="MCW273" s="42"/>
      <c r="MCX273" s="42"/>
      <c r="MCY273" s="125"/>
      <c r="MCZ273" s="44"/>
      <c r="MDA273" s="44"/>
      <c r="MDB273" s="41"/>
      <c r="MDC273" s="42"/>
      <c r="MDD273" s="42"/>
      <c r="MDE273" s="125"/>
      <c r="MDF273" s="44"/>
      <c r="MDG273" s="44"/>
      <c r="MDH273" s="41"/>
      <c r="MDI273" s="42"/>
      <c r="MDJ273" s="42"/>
      <c r="MDK273" s="125"/>
      <c r="MDL273" s="44"/>
      <c r="MDM273" s="44"/>
      <c r="MDN273" s="41"/>
      <c r="MDO273" s="42"/>
      <c r="MDP273" s="42"/>
      <c r="MDQ273" s="125"/>
      <c r="MDR273" s="44"/>
      <c r="MDS273" s="44"/>
      <c r="MDT273" s="41"/>
      <c r="MDU273" s="42"/>
      <c r="MDV273" s="42"/>
      <c r="MDW273" s="125"/>
      <c r="MDX273" s="44"/>
      <c r="MDY273" s="44"/>
      <c r="MDZ273" s="41"/>
      <c r="MEA273" s="42"/>
      <c r="MEB273" s="42"/>
      <c r="MEC273" s="125"/>
      <c r="MED273" s="44"/>
      <c r="MEE273" s="44"/>
      <c r="MEF273" s="41"/>
      <c r="MEG273" s="42"/>
      <c r="MEH273" s="42"/>
      <c r="MEI273" s="125"/>
      <c r="MEJ273" s="44"/>
      <c r="MEK273" s="44"/>
      <c r="MEL273" s="41"/>
      <c r="MEM273" s="42"/>
      <c r="MEN273" s="42"/>
      <c r="MEO273" s="125"/>
      <c r="MEP273" s="44"/>
      <c r="MEQ273" s="44"/>
      <c r="MER273" s="41"/>
      <c r="MES273" s="42"/>
      <c r="MET273" s="42"/>
      <c r="MEU273" s="125"/>
      <c r="MEV273" s="44"/>
      <c r="MEW273" s="44"/>
      <c r="MEX273" s="41"/>
      <c r="MEY273" s="42"/>
      <c r="MEZ273" s="42"/>
      <c r="MFA273" s="125"/>
      <c r="MFB273" s="44"/>
      <c r="MFC273" s="44"/>
      <c r="MFD273" s="41"/>
      <c r="MFE273" s="42"/>
      <c r="MFF273" s="42"/>
      <c r="MFG273" s="125"/>
      <c r="MFH273" s="44"/>
      <c r="MFI273" s="44"/>
      <c r="MFJ273" s="41"/>
      <c r="MFK273" s="42"/>
      <c r="MFL273" s="42"/>
      <c r="MFM273" s="125"/>
      <c r="MFN273" s="44"/>
      <c r="MFO273" s="44"/>
      <c r="MFP273" s="41"/>
      <c r="MFQ273" s="42"/>
      <c r="MFR273" s="42"/>
      <c r="MFS273" s="125"/>
      <c r="MFT273" s="44"/>
      <c r="MFU273" s="44"/>
      <c r="MFV273" s="41"/>
      <c r="MFW273" s="42"/>
      <c r="MFX273" s="42"/>
      <c r="MFY273" s="125"/>
      <c r="MFZ273" s="44"/>
      <c r="MGA273" s="44"/>
      <c r="MGB273" s="41"/>
      <c r="MGC273" s="42"/>
      <c r="MGD273" s="42"/>
      <c r="MGE273" s="125"/>
      <c r="MGF273" s="44"/>
      <c r="MGG273" s="44"/>
      <c r="MGH273" s="41"/>
      <c r="MGI273" s="42"/>
      <c r="MGJ273" s="42"/>
      <c r="MGK273" s="125"/>
      <c r="MGL273" s="44"/>
      <c r="MGM273" s="44"/>
      <c r="MGN273" s="41"/>
      <c r="MGO273" s="42"/>
      <c r="MGP273" s="42"/>
      <c r="MGQ273" s="125"/>
      <c r="MGR273" s="44"/>
      <c r="MGS273" s="44"/>
      <c r="MGT273" s="41"/>
      <c r="MGU273" s="42"/>
      <c r="MGV273" s="42"/>
      <c r="MGW273" s="125"/>
      <c r="MGX273" s="44"/>
      <c r="MGY273" s="44"/>
      <c r="MGZ273" s="41"/>
      <c r="MHA273" s="42"/>
      <c r="MHB273" s="42"/>
      <c r="MHC273" s="125"/>
      <c r="MHD273" s="44"/>
      <c r="MHE273" s="44"/>
      <c r="MHF273" s="41"/>
      <c r="MHG273" s="42"/>
      <c r="MHH273" s="42"/>
      <c r="MHI273" s="125"/>
      <c r="MHJ273" s="44"/>
      <c r="MHK273" s="44"/>
      <c r="MHL273" s="41"/>
      <c r="MHM273" s="42"/>
      <c r="MHN273" s="42"/>
      <c r="MHO273" s="125"/>
      <c r="MHP273" s="44"/>
      <c r="MHQ273" s="44"/>
      <c r="MHR273" s="41"/>
      <c r="MHS273" s="42"/>
      <c r="MHT273" s="42"/>
      <c r="MHU273" s="125"/>
      <c r="MHV273" s="44"/>
      <c r="MHW273" s="44"/>
      <c r="MHX273" s="41"/>
      <c r="MHY273" s="42"/>
      <c r="MHZ273" s="42"/>
      <c r="MIA273" s="125"/>
      <c r="MIB273" s="44"/>
      <c r="MIC273" s="44"/>
      <c r="MID273" s="41"/>
      <c r="MIE273" s="42"/>
      <c r="MIF273" s="42"/>
      <c r="MIG273" s="125"/>
      <c r="MIH273" s="44"/>
      <c r="MII273" s="44"/>
      <c r="MIJ273" s="41"/>
      <c r="MIK273" s="42"/>
      <c r="MIL273" s="42"/>
      <c r="MIM273" s="125"/>
      <c r="MIN273" s="44"/>
      <c r="MIO273" s="44"/>
      <c r="MIP273" s="41"/>
      <c r="MIQ273" s="42"/>
      <c r="MIR273" s="42"/>
      <c r="MIS273" s="125"/>
      <c r="MIT273" s="44"/>
      <c r="MIU273" s="44"/>
      <c r="MIV273" s="41"/>
      <c r="MIW273" s="42"/>
      <c r="MIX273" s="42"/>
      <c r="MIY273" s="125"/>
      <c r="MIZ273" s="44"/>
      <c r="MJA273" s="44"/>
      <c r="MJB273" s="41"/>
      <c r="MJC273" s="42"/>
      <c r="MJD273" s="42"/>
      <c r="MJE273" s="125"/>
      <c r="MJF273" s="44"/>
      <c r="MJG273" s="44"/>
      <c r="MJH273" s="41"/>
      <c r="MJI273" s="42"/>
      <c r="MJJ273" s="42"/>
      <c r="MJK273" s="125"/>
      <c r="MJL273" s="44"/>
      <c r="MJM273" s="44"/>
      <c r="MJN273" s="41"/>
      <c r="MJO273" s="42"/>
      <c r="MJP273" s="42"/>
      <c r="MJQ273" s="125"/>
      <c r="MJR273" s="44"/>
      <c r="MJS273" s="44"/>
      <c r="MJT273" s="41"/>
      <c r="MJU273" s="42"/>
      <c r="MJV273" s="42"/>
      <c r="MJW273" s="125"/>
      <c r="MJX273" s="44"/>
      <c r="MJY273" s="44"/>
      <c r="MJZ273" s="41"/>
      <c r="MKA273" s="42"/>
      <c r="MKB273" s="42"/>
      <c r="MKC273" s="125"/>
      <c r="MKD273" s="44"/>
      <c r="MKE273" s="44"/>
      <c r="MKF273" s="41"/>
      <c r="MKG273" s="42"/>
      <c r="MKH273" s="42"/>
      <c r="MKI273" s="125"/>
      <c r="MKJ273" s="44"/>
      <c r="MKK273" s="44"/>
      <c r="MKL273" s="41"/>
      <c r="MKM273" s="42"/>
      <c r="MKN273" s="42"/>
      <c r="MKO273" s="125"/>
      <c r="MKP273" s="44"/>
      <c r="MKQ273" s="44"/>
      <c r="MKR273" s="41"/>
      <c r="MKS273" s="42"/>
      <c r="MKT273" s="42"/>
      <c r="MKU273" s="125"/>
      <c r="MKV273" s="44"/>
      <c r="MKW273" s="44"/>
      <c r="MKX273" s="41"/>
      <c r="MKY273" s="42"/>
      <c r="MKZ273" s="42"/>
      <c r="MLA273" s="125"/>
      <c r="MLB273" s="44"/>
      <c r="MLC273" s="44"/>
      <c r="MLD273" s="41"/>
      <c r="MLE273" s="42"/>
      <c r="MLF273" s="42"/>
      <c r="MLG273" s="125"/>
      <c r="MLH273" s="44"/>
      <c r="MLI273" s="44"/>
      <c r="MLJ273" s="41"/>
      <c r="MLK273" s="42"/>
      <c r="MLL273" s="42"/>
      <c r="MLM273" s="125"/>
      <c r="MLN273" s="44"/>
      <c r="MLO273" s="44"/>
      <c r="MLP273" s="41"/>
      <c r="MLQ273" s="42"/>
      <c r="MLR273" s="42"/>
      <c r="MLS273" s="125"/>
      <c r="MLT273" s="44"/>
      <c r="MLU273" s="44"/>
      <c r="MLV273" s="41"/>
      <c r="MLW273" s="42"/>
      <c r="MLX273" s="42"/>
      <c r="MLY273" s="125"/>
      <c r="MLZ273" s="44"/>
      <c r="MMA273" s="44"/>
      <c r="MMB273" s="41"/>
      <c r="MMC273" s="42"/>
      <c r="MMD273" s="42"/>
      <c r="MME273" s="125"/>
      <c r="MMF273" s="44"/>
      <c r="MMG273" s="44"/>
      <c r="MMH273" s="41"/>
      <c r="MMI273" s="42"/>
      <c r="MMJ273" s="42"/>
      <c r="MMK273" s="125"/>
      <c r="MML273" s="44"/>
      <c r="MMM273" s="44"/>
      <c r="MMN273" s="41"/>
      <c r="MMO273" s="42"/>
      <c r="MMP273" s="42"/>
      <c r="MMQ273" s="125"/>
      <c r="MMR273" s="44"/>
      <c r="MMS273" s="44"/>
      <c r="MMT273" s="41"/>
      <c r="MMU273" s="42"/>
      <c r="MMV273" s="42"/>
      <c r="MMW273" s="125"/>
      <c r="MMX273" s="44"/>
      <c r="MMY273" s="44"/>
      <c r="MMZ273" s="41"/>
      <c r="MNA273" s="42"/>
      <c r="MNB273" s="42"/>
      <c r="MNC273" s="125"/>
      <c r="MND273" s="44"/>
      <c r="MNE273" s="44"/>
      <c r="MNF273" s="41"/>
      <c r="MNG273" s="42"/>
      <c r="MNH273" s="42"/>
      <c r="MNI273" s="125"/>
      <c r="MNJ273" s="44"/>
      <c r="MNK273" s="44"/>
      <c r="MNL273" s="41"/>
      <c r="MNM273" s="42"/>
      <c r="MNN273" s="42"/>
      <c r="MNO273" s="125"/>
      <c r="MNP273" s="44"/>
      <c r="MNQ273" s="44"/>
      <c r="MNR273" s="41"/>
      <c r="MNS273" s="42"/>
      <c r="MNT273" s="42"/>
      <c r="MNU273" s="125"/>
      <c r="MNV273" s="44"/>
      <c r="MNW273" s="44"/>
      <c r="MNX273" s="41"/>
      <c r="MNY273" s="42"/>
      <c r="MNZ273" s="42"/>
      <c r="MOA273" s="125"/>
      <c r="MOB273" s="44"/>
      <c r="MOC273" s="44"/>
      <c r="MOD273" s="41"/>
      <c r="MOE273" s="42"/>
      <c r="MOF273" s="42"/>
      <c r="MOG273" s="125"/>
      <c r="MOH273" s="44"/>
      <c r="MOI273" s="44"/>
      <c r="MOJ273" s="41"/>
      <c r="MOK273" s="42"/>
      <c r="MOL273" s="42"/>
      <c r="MOM273" s="125"/>
      <c r="MON273" s="44"/>
      <c r="MOO273" s="44"/>
      <c r="MOP273" s="41"/>
      <c r="MOQ273" s="42"/>
      <c r="MOR273" s="42"/>
      <c r="MOS273" s="125"/>
      <c r="MOT273" s="44"/>
      <c r="MOU273" s="44"/>
      <c r="MOV273" s="41"/>
      <c r="MOW273" s="42"/>
      <c r="MOX273" s="42"/>
      <c r="MOY273" s="125"/>
      <c r="MOZ273" s="44"/>
      <c r="MPA273" s="44"/>
      <c r="MPB273" s="41"/>
      <c r="MPC273" s="42"/>
      <c r="MPD273" s="42"/>
      <c r="MPE273" s="125"/>
      <c r="MPF273" s="44"/>
      <c r="MPG273" s="44"/>
      <c r="MPH273" s="41"/>
      <c r="MPI273" s="42"/>
      <c r="MPJ273" s="42"/>
      <c r="MPK273" s="125"/>
      <c r="MPL273" s="44"/>
      <c r="MPM273" s="44"/>
      <c r="MPN273" s="41"/>
      <c r="MPO273" s="42"/>
      <c r="MPP273" s="42"/>
      <c r="MPQ273" s="125"/>
      <c r="MPR273" s="44"/>
      <c r="MPS273" s="44"/>
      <c r="MPT273" s="41"/>
      <c r="MPU273" s="42"/>
      <c r="MPV273" s="42"/>
      <c r="MPW273" s="125"/>
      <c r="MPX273" s="44"/>
      <c r="MPY273" s="44"/>
      <c r="MPZ273" s="41"/>
      <c r="MQA273" s="42"/>
      <c r="MQB273" s="42"/>
      <c r="MQC273" s="125"/>
      <c r="MQD273" s="44"/>
      <c r="MQE273" s="44"/>
      <c r="MQF273" s="41"/>
      <c r="MQG273" s="42"/>
      <c r="MQH273" s="42"/>
      <c r="MQI273" s="125"/>
      <c r="MQJ273" s="44"/>
      <c r="MQK273" s="44"/>
      <c r="MQL273" s="41"/>
      <c r="MQM273" s="42"/>
      <c r="MQN273" s="42"/>
      <c r="MQO273" s="125"/>
      <c r="MQP273" s="44"/>
      <c r="MQQ273" s="44"/>
      <c r="MQR273" s="41"/>
      <c r="MQS273" s="42"/>
      <c r="MQT273" s="42"/>
      <c r="MQU273" s="125"/>
      <c r="MQV273" s="44"/>
      <c r="MQW273" s="44"/>
      <c r="MQX273" s="41"/>
      <c r="MQY273" s="42"/>
      <c r="MQZ273" s="42"/>
      <c r="MRA273" s="125"/>
      <c r="MRB273" s="44"/>
      <c r="MRC273" s="44"/>
      <c r="MRD273" s="41"/>
      <c r="MRE273" s="42"/>
      <c r="MRF273" s="42"/>
      <c r="MRG273" s="125"/>
      <c r="MRH273" s="44"/>
      <c r="MRI273" s="44"/>
      <c r="MRJ273" s="41"/>
      <c r="MRK273" s="42"/>
      <c r="MRL273" s="42"/>
      <c r="MRM273" s="125"/>
      <c r="MRN273" s="44"/>
      <c r="MRO273" s="44"/>
      <c r="MRP273" s="41"/>
      <c r="MRQ273" s="42"/>
      <c r="MRR273" s="42"/>
      <c r="MRS273" s="125"/>
      <c r="MRT273" s="44"/>
      <c r="MRU273" s="44"/>
      <c r="MRV273" s="41"/>
      <c r="MRW273" s="42"/>
      <c r="MRX273" s="42"/>
      <c r="MRY273" s="125"/>
      <c r="MRZ273" s="44"/>
      <c r="MSA273" s="44"/>
      <c r="MSB273" s="41"/>
      <c r="MSC273" s="42"/>
      <c r="MSD273" s="42"/>
      <c r="MSE273" s="125"/>
      <c r="MSF273" s="44"/>
      <c r="MSG273" s="44"/>
      <c r="MSH273" s="41"/>
      <c r="MSI273" s="42"/>
      <c r="MSJ273" s="42"/>
      <c r="MSK273" s="125"/>
      <c r="MSL273" s="44"/>
      <c r="MSM273" s="44"/>
      <c r="MSN273" s="41"/>
      <c r="MSO273" s="42"/>
      <c r="MSP273" s="42"/>
      <c r="MSQ273" s="125"/>
      <c r="MSR273" s="44"/>
      <c r="MSS273" s="44"/>
      <c r="MST273" s="41"/>
      <c r="MSU273" s="42"/>
      <c r="MSV273" s="42"/>
      <c r="MSW273" s="125"/>
      <c r="MSX273" s="44"/>
      <c r="MSY273" s="44"/>
      <c r="MSZ273" s="41"/>
      <c r="MTA273" s="42"/>
      <c r="MTB273" s="42"/>
      <c r="MTC273" s="125"/>
      <c r="MTD273" s="44"/>
      <c r="MTE273" s="44"/>
      <c r="MTF273" s="41"/>
      <c r="MTG273" s="42"/>
      <c r="MTH273" s="42"/>
      <c r="MTI273" s="125"/>
      <c r="MTJ273" s="44"/>
      <c r="MTK273" s="44"/>
      <c r="MTL273" s="41"/>
      <c r="MTM273" s="42"/>
      <c r="MTN273" s="42"/>
      <c r="MTO273" s="125"/>
      <c r="MTP273" s="44"/>
      <c r="MTQ273" s="44"/>
      <c r="MTR273" s="41"/>
      <c r="MTS273" s="42"/>
      <c r="MTT273" s="42"/>
      <c r="MTU273" s="125"/>
      <c r="MTV273" s="44"/>
      <c r="MTW273" s="44"/>
      <c r="MTX273" s="41"/>
      <c r="MTY273" s="42"/>
      <c r="MTZ273" s="42"/>
      <c r="MUA273" s="125"/>
      <c r="MUB273" s="44"/>
      <c r="MUC273" s="44"/>
      <c r="MUD273" s="41"/>
      <c r="MUE273" s="42"/>
      <c r="MUF273" s="42"/>
      <c r="MUG273" s="125"/>
      <c r="MUH273" s="44"/>
      <c r="MUI273" s="44"/>
      <c r="MUJ273" s="41"/>
      <c r="MUK273" s="42"/>
      <c r="MUL273" s="42"/>
      <c r="MUM273" s="125"/>
      <c r="MUN273" s="44"/>
      <c r="MUO273" s="44"/>
      <c r="MUP273" s="41"/>
      <c r="MUQ273" s="42"/>
      <c r="MUR273" s="42"/>
      <c r="MUS273" s="125"/>
      <c r="MUT273" s="44"/>
      <c r="MUU273" s="44"/>
      <c r="MUV273" s="41"/>
      <c r="MUW273" s="42"/>
      <c r="MUX273" s="42"/>
      <c r="MUY273" s="125"/>
      <c r="MUZ273" s="44"/>
      <c r="MVA273" s="44"/>
      <c r="MVB273" s="41"/>
      <c r="MVC273" s="42"/>
      <c r="MVD273" s="42"/>
      <c r="MVE273" s="125"/>
      <c r="MVF273" s="44"/>
      <c r="MVG273" s="44"/>
      <c r="MVH273" s="41"/>
      <c r="MVI273" s="42"/>
      <c r="MVJ273" s="42"/>
      <c r="MVK273" s="125"/>
      <c r="MVL273" s="44"/>
      <c r="MVM273" s="44"/>
      <c r="MVN273" s="41"/>
      <c r="MVO273" s="42"/>
      <c r="MVP273" s="42"/>
      <c r="MVQ273" s="125"/>
      <c r="MVR273" s="44"/>
      <c r="MVS273" s="44"/>
      <c r="MVT273" s="41"/>
      <c r="MVU273" s="42"/>
      <c r="MVV273" s="42"/>
      <c r="MVW273" s="125"/>
      <c r="MVX273" s="44"/>
      <c r="MVY273" s="44"/>
      <c r="MVZ273" s="41"/>
      <c r="MWA273" s="42"/>
      <c r="MWB273" s="42"/>
      <c r="MWC273" s="125"/>
      <c r="MWD273" s="44"/>
      <c r="MWE273" s="44"/>
      <c r="MWF273" s="41"/>
      <c r="MWG273" s="42"/>
      <c r="MWH273" s="42"/>
      <c r="MWI273" s="125"/>
      <c r="MWJ273" s="44"/>
      <c r="MWK273" s="44"/>
      <c r="MWL273" s="41"/>
      <c r="MWM273" s="42"/>
      <c r="MWN273" s="42"/>
      <c r="MWO273" s="125"/>
      <c r="MWP273" s="44"/>
      <c r="MWQ273" s="44"/>
      <c r="MWR273" s="41"/>
      <c r="MWS273" s="42"/>
      <c r="MWT273" s="42"/>
      <c r="MWU273" s="125"/>
      <c r="MWV273" s="44"/>
      <c r="MWW273" s="44"/>
      <c r="MWX273" s="41"/>
      <c r="MWY273" s="42"/>
      <c r="MWZ273" s="42"/>
      <c r="MXA273" s="125"/>
      <c r="MXB273" s="44"/>
      <c r="MXC273" s="44"/>
      <c r="MXD273" s="41"/>
      <c r="MXE273" s="42"/>
      <c r="MXF273" s="42"/>
      <c r="MXG273" s="125"/>
      <c r="MXH273" s="44"/>
      <c r="MXI273" s="44"/>
      <c r="MXJ273" s="41"/>
      <c r="MXK273" s="42"/>
      <c r="MXL273" s="42"/>
      <c r="MXM273" s="125"/>
      <c r="MXN273" s="44"/>
      <c r="MXO273" s="44"/>
      <c r="MXP273" s="41"/>
      <c r="MXQ273" s="42"/>
      <c r="MXR273" s="42"/>
      <c r="MXS273" s="125"/>
      <c r="MXT273" s="44"/>
      <c r="MXU273" s="44"/>
      <c r="MXV273" s="41"/>
      <c r="MXW273" s="42"/>
      <c r="MXX273" s="42"/>
      <c r="MXY273" s="125"/>
      <c r="MXZ273" s="44"/>
      <c r="MYA273" s="44"/>
      <c r="MYB273" s="41"/>
      <c r="MYC273" s="42"/>
      <c r="MYD273" s="42"/>
      <c r="MYE273" s="125"/>
      <c r="MYF273" s="44"/>
      <c r="MYG273" s="44"/>
      <c r="MYH273" s="41"/>
      <c r="MYI273" s="42"/>
      <c r="MYJ273" s="42"/>
      <c r="MYK273" s="125"/>
      <c r="MYL273" s="44"/>
      <c r="MYM273" s="44"/>
      <c r="MYN273" s="41"/>
      <c r="MYO273" s="42"/>
      <c r="MYP273" s="42"/>
      <c r="MYQ273" s="125"/>
      <c r="MYR273" s="44"/>
      <c r="MYS273" s="44"/>
      <c r="MYT273" s="41"/>
      <c r="MYU273" s="42"/>
      <c r="MYV273" s="42"/>
      <c r="MYW273" s="125"/>
      <c r="MYX273" s="44"/>
      <c r="MYY273" s="44"/>
      <c r="MYZ273" s="41"/>
      <c r="MZA273" s="42"/>
      <c r="MZB273" s="42"/>
      <c r="MZC273" s="125"/>
      <c r="MZD273" s="44"/>
      <c r="MZE273" s="44"/>
      <c r="MZF273" s="41"/>
      <c r="MZG273" s="42"/>
      <c r="MZH273" s="42"/>
      <c r="MZI273" s="125"/>
      <c r="MZJ273" s="44"/>
      <c r="MZK273" s="44"/>
      <c r="MZL273" s="41"/>
      <c r="MZM273" s="42"/>
      <c r="MZN273" s="42"/>
      <c r="MZO273" s="125"/>
      <c r="MZP273" s="44"/>
      <c r="MZQ273" s="44"/>
      <c r="MZR273" s="41"/>
      <c r="MZS273" s="42"/>
      <c r="MZT273" s="42"/>
      <c r="MZU273" s="125"/>
      <c r="MZV273" s="44"/>
      <c r="MZW273" s="44"/>
      <c r="MZX273" s="41"/>
      <c r="MZY273" s="42"/>
      <c r="MZZ273" s="42"/>
      <c r="NAA273" s="125"/>
      <c r="NAB273" s="44"/>
      <c r="NAC273" s="44"/>
      <c r="NAD273" s="41"/>
      <c r="NAE273" s="42"/>
      <c r="NAF273" s="42"/>
      <c r="NAG273" s="125"/>
      <c r="NAH273" s="44"/>
      <c r="NAI273" s="44"/>
      <c r="NAJ273" s="41"/>
      <c r="NAK273" s="42"/>
      <c r="NAL273" s="42"/>
      <c r="NAM273" s="125"/>
      <c r="NAN273" s="44"/>
      <c r="NAO273" s="44"/>
      <c r="NAP273" s="41"/>
      <c r="NAQ273" s="42"/>
      <c r="NAR273" s="42"/>
      <c r="NAS273" s="125"/>
      <c r="NAT273" s="44"/>
      <c r="NAU273" s="44"/>
      <c r="NAV273" s="41"/>
      <c r="NAW273" s="42"/>
      <c r="NAX273" s="42"/>
      <c r="NAY273" s="125"/>
      <c r="NAZ273" s="44"/>
      <c r="NBA273" s="44"/>
      <c r="NBB273" s="41"/>
      <c r="NBC273" s="42"/>
      <c r="NBD273" s="42"/>
      <c r="NBE273" s="125"/>
      <c r="NBF273" s="44"/>
      <c r="NBG273" s="44"/>
      <c r="NBH273" s="41"/>
      <c r="NBI273" s="42"/>
      <c r="NBJ273" s="42"/>
      <c r="NBK273" s="125"/>
      <c r="NBL273" s="44"/>
      <c r="NBM273" s="44"/>
      <c r="NBN273" s="41"/>
      <c r="NBO273" s="42"/>
      <c r="NBP273" s="42"/>
      <c r="NBQ273" s="125"/>
      <c r="NBR273" s="44"/>
      <c r="NBS273" s="44"/>
      <c r="NBT273" s="41"/>
      <c r="NBU273" s="42"/>
      <c r="NBV273" s="42"/>
      <c r="NBW273" s="125"/>
      <c r="NBX273" s="44"/>
      <c r="NBY273" s="44"/>
      <c r="NBZ273" s="41"/>
      <c r="NCA273" s="42"/>
      <c r="NCB273" s="42"/>
      <c r="NCC273" s="125"/>
      <c r="NCD273" s="44"/>
      <c r="NCE273" s="44"/>
      <c r="NCF273" s="41"/>
      <c r="NCG273" s="42"/>
      <c r="NCH273" s="42"/>
      <c r="NCI273" s="125"/>
      <c r="NCJ273" s="44"/>
      <c r="NCK273" s="44"/>
      <c r="NCL273" s="41"/>
      <c r="NCM273" s="42"/>
      <c r="NCN273" s="42"/>
      <c r="NCO273" s="125"/>
      <c r="NCP273" s="44"/>
      <c r="NCQ273" s="44"/>
      <c r="NCR273" s="41"/>
      <c r="NCS273" s="42"/>
      <c r="NCT273" s="42"/>
      <c r="NCU273" s="125"/>
      <c r="NCV273" s="44"/>
      <c r="NCW273" s="44"/>
      <c r="NCX273" s="41"/>
      <c r="NCY273" s="42"/>
      <c r="NCZ273" s="42"/>
      <c r="NDA273" s="125"/>
      <c r="NDB273" s="44"/>
      <c r="NDC273" s="44"/>
      <c r="NDD273" s="41"/>
      <c r="NDE273" s="42"/>
      <c r="NDF273" s="42"/>
      <c r="NDG273" s="125"/>
      <c r="NDH273" s="44"/>
      <c r="NDI273" s="44"/>
      <c r="NDJ273" s="41"/>
      <c r="NDK273" s="42"/>
      <c r="NDL273" s="42"/>
      <c r="NDM273" s="125"/>
      <c r="NDN273" s="44"/>
      <c r="NDO273" s="44"/>
      <c r="NDP273" s="41"/>
      <c r="NDQ273" s="42"/>
      <c r="NDR273" s="42"/>
      <c r="NDS273" s="125"/>
      <c r="NDT273" s="44"/>
      <c r="NDU273" s="44"/>
      <c r="NDV273" s="41"/>
      <c r="NDW273" s="42"/>
      <c r="NDX273" s="42"/>
      <c r="NDY273" s="125"/>
      <c r="NDZ273" s="44"/>
      <c r="NEA273" s="44"/>
      <c r="NEB273" s="41"/>
      <c r="NEC273" s="42"/>
      <c r="NED273" s="42"/>
      <c r="NEE273" s="125"/>
      <c r="NEF273" s="44"/>
      <c r="NEG273" s="44"/>
      <c r="NEH273" s="41"/>
      <c r="NEI273" s="42"/>
      <c r="NEJ273" s="42"/>
      <c r="NEK273" s="125"/>
      <c r="NEL273" s="44"/>
      <c r="NEM273" s="44"/>
      <c r="NEN273" s="41"/>
      <c r="NEO273" s="42"/>
      <c r="NEP273" s="42"/>
      <c r="NEQ273" s="125"/>
      <c r="NER273" s="44"/>
      <c r="NES273" s="44"/>
      <c r="NET273" s="41"/>
      <c r="NEU273" s="42"/>
      <c r="NEV273" s="42"/>
      <c r="NEW273" s="125"/>
      <c r="NEX273" s="44"/>
      <c r="NEY273" s="44"/>
      <c r="NEZ273" s="41"/>
      <c r="NFA273" s="42"/>
      <c r="NFB273" s="42"/>
      <c r="NFC273" s="125"/>
      <c r="NFD273" s="44"/>
      <c r="NFE273" s="44"/>
      <c r="NFF273" s="41"/>
      <c r="NFG273" s="42"/>
      <c r="NFH273" s="42"/>
      <c r="NFI273" s="125"/>
      <c r="NFJ273" s="44"/>
      <c r="NFK273" s="44"/>
      <c r="NFL273" s="41"/>
      <c r="NFM273" s="42"/>
      <c r="NFN273" s="42"/>
      <c r="NFO273" s="125"/>
      <c r="NFP273" s="44"/>
      <c r="NFQ273" s="44"/>
      <c r="NFR273" s="41"/>
      <c r="NFS273" s="42"/>
      <c r="NFT273" s="42"/>
      <c r="NFU273" s="125"/>
      <c r="NFV273" s="44"/>
      <c r="NFW273" s="44"/>
      <c r="NFX273" s="41"/>
      <c r="NFY273" s="42"/>
      <c r="NFZ273" s="42"/>
      <c r="NGA273" s="125"/>
      <c r="NGB273" s="44"/>
      <c r="NGC273" s="44"/>
      <c r="NGD273" s="41"/>
      <c r="NGE273" s="42"/>
      <c r="NGF273" s="42"/>
      <c r="NGG273" s="125"/>
      <c r="NGH273" s="44"/>
      <c r="NGI273" s="44"/>
      <c r="NGJ273" s="41"/>
      <c r="NGK273" s="42"/>
      <c r="NGL273" s="42"/>
      <c r="NGM273" s="125"/>
      <c r="NGN273" s="44"/>
      <c r="NGO273" s="44"/>
      <c r="NGP273" s="41"/>
      <c r="NGQ273" s="42"/>
      <c r="NGR273" s="42"/>
      <c r="NGS273" s="125"/>
      <c r="NGT273" s="44"/>
      <c r="NGU273" s="44"/>
      <c r="NGV273" s="41"/>
      <c r="NGW273" s="42"/>
      <c r="NGX273" s="42"/>
      <c r="NGY273" s="125"/>
      <c r="NGZ273" s="44"/>
      <c r="NHA273" s="44"/>
      <c r="NHB273" s="41"/>
      <c r="NHC273" s="42"/>
      <c r="NHD273" s="42"/>
      <c r="NHE273" s="125"/>
      <c r="NHF273" s="44"/>
      <c r="NHG273" s="44"/>
      <c r="NHH273" s="41"/>
      <c r="NHI273" s="42"/>
      <c r="NHJ273" s="42"/>
      <c r="NHK273" s="125"/>
      <c r="NHL273" s="44"/>
      <c r="NHM273" s="44"/>
      <c r="NHN273" s="41"/>
      <c r="NHO273" s="42"/>
      <c r="NHP273" s="42"/>
      <c r="NHQ273" s="125"/>
      <c r="NHR273" s="44"/>
      <c r="NHS273" s="44"/>
      <c r="NHT273" s="41"/>
      <c r="NHU273" s="42"/>
      <c r="NHV273" s="42"/>
      <c r="NHW273" s="125"/>
      <c r="NHX273" s="44"/>
      <c r="NHY273" s="44"/>
      <c r="NHZ273" s="41"/>
      <c r="NIA273" s="42"/>
      <c r="NIB273" s="42"/>
      <c r="NIC273" s="125"/>
      <c r="NID273" s="44"/>
      <c r="NIE273" s="44"/>
      <c r="NIF273" s="41"/>
      <c r="NIG273" s="42"/>
      <c r="NIH273" s="42"/>
      <c r="NII273" s="125"/>
      <c r="NIJ273" s="44"/>
      <c r="NIK273" s="44"/>
      <c r="NIL273" s="41"/>
      <c r="NIM273" s="42"/>
      <c r="NIN273" s="42"/>
      <c r="NIO273" s="125"/>
      <c r="NIP273" s="44"/>
      <c r="NIQ273" s="44"/>
      <c r="NIR273" s="41"/>
      <c r="NIS273" s="42"/>
      <c r="NIT273" s="42"/>
      <c r="NIU273" s="125"/>
      <c r="NIV273" s="44"/>
      <c r="NIW273" s="44"/>
      <c r="NIX273" s="41"/>
      <c r="NIY273" s="42"/>
      <c r="NIZ273" s="42"/>
      <c r="NJA273" s="125"/>
      <c r="NJB273" s="44"/>
      <c r="NJC273" s="44"/>
      <c r="NJD273" s="41"/>
      <c r="NJE273" s="42"/>
      <c r="NJF273" s="42"/>
      <c r="NJG273" s="125"/>
      <c r="NJH273" s="44"/>
      <c r="NJI273" s="44"/>
      <c r="NJJ273" s="41"/>
      <c r="NJK273" s="42"/>
      <c r="NJL273" s="42"/>
      <c r="NJM273" s="125"/>
      <c r="NJN273" s="44"/>
      <c r="NJO273" s="44"/>
      <c r="NJP273" s="41"/>
      <c r="NJQ273" s="42"/>
      <c r="NJR273" s="42"/>
      <c r="NJS273" s="125"/>
      <c r="NJT273" s="44"/>
      <c r="NJU273" s="44"/>
      <c r="NJV273" s="41"/>
      <c r="NJW273" s="42"/>
      <c r="NJX273" s="42"/>
      <c r="NJY273" s="125"/>
      <c r="NJZ273" s="44"/>
      <c r="NKA273" s="44"/>
      <c r="NKB273" s="41"/>
      <c r="NKC273" s="42"/>
      <c r="NKD273" s="42"/>
      <c r="NKE273" s="125"/>
      <c r="NKF273" s="44"/>
      <c r="NKG273" s="44"/>
      <c r="NKH273" s="41"/>
      <c r="NKI273" s="42"/>
      <c r="NKJ273" s="42"/>
      <c r="NKK273" s="125"/>
      <c r="NKL273" s="44"/>
      <c r="NKM273" s="44"/>
      <c r="NKN273" s="41"/>
      <c r="NKO273" s="42"/>
      <c r="NKP273" s="42"/>
      <c r="NKQ273" s="125"/>
      <c r="NKR273" s="44"/>
      <c r="NKS273" s="44"/>
      <c r="NKT273" s="41"/>
      <c r="NKU273" s="42"/>
      <c r="NKV273" s="42"/>
      <c r="NKW273" s="125"/>
      <c r="NKX273" s="44"/>
      <c r="NKY273" s="44"/>
      <c r="NKZ273" s="41"/>
      <c r="NLA273" s="42"/>
      <c r="NLB273" s="42"/>
      <c r="NLC273" s="125"/>
      <c r="NLD273" s="44"/>
      <c r="NLE273" s="44"/>
      <c r="NLF273" s="41"/>
      <c r="NLG273" s="42"/>
      <c r="NLH273" s="42"/>
      <c r="NLI273" s="125"/>
      <c r="NLJ273" s="44"/>
      <c r="NLK273" s="44"/>
      <c r="NLL273" s="41"/>
      <c r="NLM273" s="42"/>
      <c r="NLN273" s="42"/>
      <c r="NLO273" s="125"/>
      <c r="NLP273" s="44"/>
      <c r="NLQ273" s="44"/>
      <c r="NLR273" s="41"/>
      <c r="NLS273" s="42"/>
      <c r="NLT273" s="42"/>
      <c r="NLU273" s="125"/>
      <c r="NLV273" s="44"/>
      <c r="NLW273" s="44"/>
      <c r="NLX273" s="41"/>
      <c r="NLY273" s="42"/>
      <c r="NLZ273" s="42"/>
      <c r="NMA273" s="125"/>
      <c r="NMB273" s="44"/>
      <c r="NMC273" s="44"/>
      <c r="NMD273" s="41"/>
      <c r="NME273" s="42"/>
      <c r="NMF273" s="42"/>
      <c r="NMG273" s="125"/>
      <c r="NMH273" s="44"/>
      <c r="NMI273" s="44"/>
      <c r="NMJ273" s="41"/>
      <c r="NMK273" s="42"/>
      <c r="NML273" s="42"/>
      <c r="NMM273" s="125"/>
      <c r="NMN273" s="44"/>
      <c r="NMO273" s="44"/>
      <c r="NMP273" s="41"/>
      <c r="NMQ273" s="42"/>
      <c r="NMR273" s="42"/>
      <c r="NMS273" s="125"/>
      <c r="NMT273" s="44"/>
      <c r="NMU273" s="44"/>
      <c r="NMV273" s="41"/>
      <c r="NMW273" s="42"/>
      <c r="NMX273" s="42"/>
      <c r="NMY273" s="125"/>
      <c r="NMZ273" s="44"/>
      <c r="NNA273" s="44"/>
      <c r="NNB273" s="41"/>
      <c r="NNC273" s="42"/>
      <c r="NND273" s="42"/>
      <c r="NNE273" s="125"/>
      <c r="NNF273" s="44"/>
      <c r="NNG273" s="44"/>
      <c r="NNH273" s="41"/>
      <c r="NNI273" s="42"/>
      <c r="NNJ273" s="42"/>
      <c r="NNK273" s="125"/>
      <c r="NNL273" s="44"/>
      <c r="NNM273" s="44"/>
      <c r="NNN273" s="41"/>
      <c r="NNO273" s="42"/>
      <c r="NNP273" s="42"/>
      <c r="NNQ273" s="125"/>
      <c r="NNR273" s="44"/>
      <c r="NNS273" s="44"/>
      <c r="NNT273" s="41"/>
      <c r="NNU273" s="42"/>
      <c r="NNV273" s="42"/>
      <c r="NNW273" s="125"/>
      <c r="NNX273" s="44"/>
      <c r="NNY273" s="44"/>
      <c r="NNZ273" s="41"/>
      <c r="NOA273" s="42"/>
      <c r="NOB273" s="42"/>
      <c r="NOC273" s="125"/>
      <c r="NOD273" s="44"/>
      <c r="NOE273" s="44"/>
      <c r="NOF273" s="41"/>
      <c r="NOG273" s="42"/>
      <c r="NOH273" s="42"/>
      <c r="NOI273" s="125"/>
      <c r="NOJ273" s="44"/>
      <c r="NOK273" s="44"/>
      <c r="NOL273" s="41"/>
      <c r="NOM273" s="42"/>
      <c r="NON273" s="42"/>
      <c r="NOO273" s="125"/>
      <c r="NOP273" s="44"/>
      <c r="NOQ273" s="44"/>
      <c r="NOR273" s="41"/>
      <c r="NOS273" s="42"/>
      <c r="NOT273" s="42"/>
      <c r="NOU273" s="125"/>
      <c r="NOV273" s="44"/>
      <c r="NOW273" s="44"/>
      <c r="NOX273" s="41"/>
      <c r="NOY273" s="42"/>
      <c r="NOZ273" s="42"/>
      <c r="NPA273" s="125"/>
      <c r="NPB273" s="44"/>
      <c r="NPC273" s="44"/>
      <c r="NPD273" s="41"/>
      <c r="NPE273" s="42"/>
      <c r="NPF273" s="42"/>
      <c r="NPG273" s="125"/>
      <c r="NPH273" s="44"/>
      <c r="NPI273" s="44"/>
      <c r="NPJ273" s="41"/>
      <c r="NPK273" s="42"/>
      <c r="NPL273" s="42"/>
      <c r="NPM273" s="125"/>
      <c r="NPN273" s="44"/>
      <c r="NPO273" s="44"/>
      <c r="NPP273" s="41"/>
      <c r="NPQ273" s="42"/>
      <c r="NPR273" s="42"/>
      <c r="NPS273" s="125"/>
      <c r="NPT273" s="44"/>
      <c r="NPU273" s="44"/>
      <c r="NPV273" s="41"/>
      <c r="NPW273" s="42"/>
      <c r="NPX273" s="42"/>
      <c r="NPY273" s="125"/>
      <c r="NPZ273" s="44"/>
      <c r="NQA273" s="44"/>
      <c r="NQB273" s="41"/>
      <c r="NQC273" s="42"/>
      <c r="NQD273" s="42"/>
      <c r="NQE273" s="125"/>
      <c r="NQF273" s="44"/>
      <c r="NQG273" s="44"/>
      <c r="NQH273" s="41"/>
      <c r="NQI273" s="42"/>
      <c r="NQJ273" s="42"/>
      <c r="NQK273" s="125"/>
      <c r="NQL273" s="44"/>
      <c r="NQM273" s="44"/>
      <c r="NQN273" s="41"/>
      <c r="NQO273" s="42"/>
      <c r="NQP273" s="42"/>
      <c r="NQQ273" s="125"/>
      <c r="NQR273" s="44"/>
      <c r="NQS273" s="44"/>
      <c r="NQT273" s="41"/>
      <c r="NQU273" s="42"/>
      <c r="NQV273" s="42"/>
      <c r="NQW273" s="125"/>
      <c r="NQX273" s="44"/>
      <c r="NQY273" s="44"/>
      <c r="NQZ273" s="41"/>
      <c r="NRA273" s="42"/>
      <c r="NRB273" s="42"/>
      <c r="NRC273" s="125"/>
      <c r="NRD273" s="44"/>
      <c r="NRE273" s="44"/>
      <c r="NRF273" s="41"/>
      <c r="NRG273" s="42"/>
      <c r="NRH273" s="42"/>
      <c r="NRI273" s="125"/>
      <c r="NRJ273" s="44"/>
      <c r="NRK273" s="44"/>
      <c r="NRL273" s="41"/>
      <c r="NRM273" s="42"/>
      <c r="NRN273" s="42"/>
      <c r="NRO273" s="125"/>
      <c r="NRP273" s="44"/>
      <c r="NRQ273" s="44"/>
      <c r="NRR273" s="41"/>
      <c r="NRS273" s="42"/>
      <c r="NRT273" s="42"/>
      <c r="NRU273" s="125"/>
      <c r="NRV273" s="44"/>
      <c r="NRW273" s="44"/>
      <c r="NRX273" s="41"/>
      <c r="NRY273" s="42"/>
      <c r="NRZ273" s="42"/>
      <c r="NSA273" s="125"/>
      <c r="NSB273" s="44"/>
      <c r="NSC273" s="44"/>
      <c r="NSD273" s="41"/>
      <c r="NSE273" s="42"/>
      <c r="NSF273" s="42"/>
      <c r="NSG273" s="125"/>
      <c r="NSH273" s="44"/>
      <c r="NSI273" s="44"/>
      <c r="NSJ273" s="41"/>
      <c r="NSK273" s="42"/>
      <c r="NSL273" s="42"/>
      <c r="NSM273" s="125"/>
      <c r="NSN273" s="44"/>
      <c r="NSO273" s="44"/>
      <c r="NSP273" s="41"/>
      <c r="NSQ273" s="42"/>
      <c r="NSR273" s="42"/>
      <c r="NSS273" s="125"/>
      <c r="NST273" s="44"/>
      <c r="NSU273" s="44"/>
      <c r="NSV273" s="41"/>
      <c r="NSW273" s="42"/>
      <c r="NSX273" s="42"/>
      <c r="NSY273" s="125"/>
      <c r="NSZ273" s="44"/>
      <c r="NTA273" s="44"/>
      <c r="NTB273" s="41"/>
      <c r="NTC273" s="42"/>
      <c r="NTD273" s="42"/>
      <c r="NTE273" s="125"/>
      <c r="NTF273" s="44"/>
      <c r="NTG273" s="44"/>
      <c r="NTH273" s="41"/>
      <c r="NTI273" s="42"/>
      <c r="NTJ273" s="42"/>
      <c r="NTK273" s="125"/>
      <c r="NTL273" s="44"/>
      <c r="NTM273" s="44"/>
      <c r="NTN273" s="41"/>
      <c r="NTO273" s="42"/>
      <c r="NTP273" s="42"/>
      <c r="NTQ273" s="125"/>
      <c r="NTR273" s="44"/>
      <c r="NTS273" s="44"/>
      <c r="NTT273" s="41"/>
      <c r="NTU273" s="42"/>
      <c r="NTV273" s="42"/>
      <c r="NTW273" s="125"/>
      <c r="NTX273" s="44"/>
      <c r="NTY273" s="44"/>
      <c r="NTZ273" s="41"/>
      <c r="NUA273" s="42"/>
      <c r="NUB273" s="42"/>
      <c r="NUC273" s="125"/>
      <c r="NUD273" s="44"/>
      <c r="NUE273" s="44"/>
      <c r="NUF273" s="41"/>
      <c r="NUG273" s="42"/>
      <c r="NUH273" s="42"/>
      <c r="NUI273" s="125"/>
      <c r="NUJ273" s="44"/>
      <c r="NUK273" s="44"/>
      <c r="NUL273" s="41"/>
      <c r="NUM273" s="42"/>
      <c r="NUN273" s="42"/>
      <c r="NUO273" s="125"/>
      <c r="NUP273" s="44"/>
      <c r="NUQ273" s="44"/>
      <c r="NUR273" s="41"/>
      <c r="NUS273" s="42"/>
      <c r="NUT273" s="42"/>
      <c r="NUU273" s="125"/>
      <c r="NUV273" s="44"/>
      <c r="NUW273" s="44"/>
      <c r="NUX273" s="41"/>
      <c r="NUY273" s="42"/>
      <c r="NUZ273" s="42"/>
      <c r="NVA273" s="125"/>
      <c r="NVB273" s="44"/>
      <c r="NVC273" s="44"/>
      <c r="NVD273" s="41"/>
      <c r="NVE273" s="42"/>
      <c r="NVF273" s="42"/>
      <c r="NVG273" s="125"/>
      <c r="NVH273" s="44"/>
      <c r="NVI273" s="44"/>
      <c r="NVJ273" s="41"/>
      <c r="NVK273" s="42"/>
      <c r="NVL273" s="42"/>
      <c r="NVM273" s="125"/>
      <c r="NVN273" s="44"/>
      <c r="NVO273" s="44"/>
      <c r="NVP273" s="41"/>
      <c r="NVQ273" s="42"/>
      <c r="NVR273" s="42"/>
      <c r="NVS273" s="125"/>
      <c r="NVT273" s="44"/>
      <c r="NVU273" s="44"/>
      <c r="NVV273" s="41"/>
      <c r="NVW273" s="42"/>
      <c r="NVX273" s="42"/>
      <c r="NVY273" s="125"/>
      <c r="NVZ273" s="44"/>
      <c r="NWA273" s="44"/>
      <c r="NWB273" s="41"/>
      <c r="NWC273" s="42"/>
      <c r="NWD273" s="42"/>
      <c r="NWE273" s="125"/>
      <c r="NWF273" s="44"/>
      <c r="NWG273" s="44"/>
      <c r="NWH273" s="41"/>
      <c r="NWI273" s="42"/>
      <c r="NWJ273" s="42"/>
      <c r="NWK273" s="125"/>
      <c r="NWL273" s="44"/>
      <c r="NWM273" s="44"/>
      <c r="NWN273" s="41"/>
      <c r="NWO273" s="42"/>
      <c r="NWP273" s="42"/>
      <c r="NWQ273" s="125"/>
      <c r="NWR273" s="44"/>
      <c r="NWS273" s="44"/>
      <c r="NWT273" s="41"/>
      <c r="NWU273" s="42"/>
      <c r="NWV273" s="42"/>
      <c r="NWW273" s="125"/>
      <c r="NWX273" s="44"/>
      <c r="NWY273" s="44"/>
      <c r="NWZ273" s="41"/>
      <c r="NXA273" s="42"/>
      <c r="NXB273" s="42"/>
      <c r="NXC273" s="125"/>
      <c r="NXD273" s="44"/>
      <c r="NXE273" s="44"/>
      <c r="NXF273" s="41"/>
      <c r="NXG273" s="42"/>
      <c r="NXH273" s="42"/>
      <c r="NXI273" s="125"/>
      <c r="NXJ273" s="44"/>
      <c r="NXK273" s="44"/>
      <c r="NXL273" s="41"/>
      <c r="NXM273" s="42"/>
      <c r="NXN273" s="42"/>
      <c r="NXO273" s="125"/>
      <c r="NXP273" s="44"/>
      <c r="NXQ273" s="44"/>
      <c r="NXR273" s="41"/>
      <c r="NXS273" s="42"/>
      <c r="NXT273" s="42"/>
      <c r="NXU273" s="125"/>
      <c r="NXV273" s="44"/>
      <c r="NXW273" s="44"/>
      <c r="NXX273" s="41"/>
      <c r="NXY273" s="42"/>
      <c r="NXZ273" s="42"/>
      <c r="NYA273" s="125"/>
      <c r="NYB273" s="44"/>
      <c r="NYC273" s="44"/>
      <c r="NYD273" s="41"/>
      <c r="NYE273" s="42"/>
      <c r="NYF273" s="42"/>
      <c r="NYG273" s="125"/>
      <c r="NYH273" s="44"/>
      <c r="NYI273" s="44"/>
      <c r="NYJ273" s="41"/>
      <c r="NYK273" s="42"/>
      <c r="NYL273" s="42"/>
      <c r="NYM273" s="125"/>
      <c r="NYN273" s="44"/>
      <c r="NYO273" s="44"/>
      <c r="NYP273" s="41"/>
      <c r="NYQ273" s="42"/>
      <c r="NYR273" s="42"/>
      <c r="NYS273" s="125"/>
      <c r="NYT273" s="44"/>
      <c r="NYU273" s="44"/>
      <c r="NYV273" s="41"/>
      <c r="NYW273" s="42"/>
      <c r="NYX273" s="42"/>
      <c r="NYY273" s="125"/>
      <c r="NYZ273" s="44"/>
      <c r="NZA273" s="44"/>
      <c r="NZB273" s="41"/>
      <c r="NZC273" s="42"/>
      <c r="NZD273" s="42"/>
      <c r="NZE273" s="125"/>
      <c r="NZF273" s="44"/>
      <c r="NZG273" s="44"/>
      <c r="NZH273" s="41"/>
      <c r="NZI273" s="42"/>
      <c r="NZJ273" s="42"/>
      <c r="NZK273" s="125"/>
      <c r="NZL273" s="44"/>
      <c r="NZM273" s="44"/>
      <c r="NZN273" s="41"/>
      <c r="NZO273" s="42"/>
      <c r="NZP273" s="42"/>
      <c r="NZQ273" s="125"/>
      <c r="NZR273" s="44"/>
      <c r="NZS273" s="44"/>
      <c r="NZT273" s="41"/>
      <c r="NZU273" s="42"/>
      <c r="NZV273" s="42"/>
      <c r="NZW273" s="125"/>
      <c r="NZX273" s="44"/>
      <c r="NZY273" s="44"/>
      <c r="NZZ273" s="41"/>
      <c r="OAA273" s="42"/>
      <c r="OAB273" s="42"/>
      <c r="OAC273" s="125"/>
      <c r="OAD273" s="44"/>
      <c r="OAE273" s="44"/>
      <c r="OAF273" s="41"/>
      <c r="OAG273" s="42"/>
      <c r="OAH273" s="42"/>
      <c r="OAI273" s="125"/>
      <c r="OAJ273" s="44"/>
      <c r="OAK273" s="44"/>
      <c r="OAL273" s="41"/>
      <c r="OAM273" s="42"/>
      <c r="OAN273" s="42"/>
      <c r="OAO273" s="125"/>
      <c r="OAP273" s="44"/>
      <c r="OAQ273" s="44"/>
      <c r="OAR273" s="41"/>
      <c r="OAS273" s="42"/>
      <c r="OAT273" s="42"/>
      <c r="OAU273" s="125"/>
      <c r="OAV273" s="44"/>
      <c r="OAW273" s="44"/>
      <c r="OAX273" s="41"/>
      <c r="OAY273" s="42"/>
      <c r="OAZ273" s="42"/>
      <c r="OBA273" s="125"/>
      <c r="OBB273" s="44"/>
      <c r="OBC273" s="44"/>
      <c r="OBD273" s="41"/>
      <c r="OBE273" s="42"/>
      <c r="OBF273" s="42"/>
      <c r="OBG273" s="125"/>
      <c r="OBH273" s="44"/>
      <c r="OBI273" s="44"/>
      <c r="OBJ273" s="41"/>
      <c r="OBK273" s="42"/>
      <c r="OBL273" s="42"/>
      <c r="OBM273" s="125"/>
      <c r="OBN273" s="44"/>
      <c r="OBO273" s="44"/>
      <c r="OBP273" s="41"/>
      <c r="OBQ273" s="42"/>
      <c r="OBR273" s="42"/>
      <c r="OBS273" s="125"/>
      <c r="OBT273" s="44"/>
      <c r="OBU273" s="44"/>
      <c r="OBV273" s="41"/>
      <c r="OBW273" s="42"/>
      <c r="OBX273" s="42"/>
      <c r="OBY273" s="125"/>
      <c r="OBZ273" s="44"/>
      <c r="OCA273" s="44"/>
      <c r="OCB273" s="41"/>
      <c r="OCC273" s="42"/>
      <c r="OCD273" s="42"/>
      <c r="OCE273" s="125"/>
      <c r="OCF273" s="44"/>
      <c r="OCG273" s="44"/>
      <c r="OCH273" s="41"/>
      <c r="OCI273" s="42"/>
      <c r="OCJ273" s="42"/>
      <c r="OCK273" s="125"/>
      <c r="OCL273" s="44"/>
      <c r="OCM273" s="44"/>
      <c r="OCN273" s="41"/>
      <c r="OCO273" s="42"/>
      <c r="OCP273" s="42"/>
      <c r="OCQ273" s="125"/>
      <c r="OCR273" s="44"/>
      <c r="OCS273" s="44"/>
      <c r="OCT273" s="41"/>
      <c r="OCU273" s="42"/>
      <c r="OCV273" s="42"/>
      <c r="OCW273" s="125"/>
      <c r="OCX273" s="44"/>
      <c r="OCY273" s="44"/>
      <c r="OCZ273" s="41"/>
      <c r="ODA273" s="42"/>
      <c r="ODB273" s="42"/>
      <c r="ODC273" s="125"/>
      <c r="ODD273" s="44"/>
      <c r="ODE273" s="44"/>
      <c r="ODF273" s="41"/>
      <c r="ODG273" s="42"/>
      <c r="ODH273" s="42"/>
      <c r="ODI273" s="125"/>
      <c r="ODJ273" s="44"/>
      <c r="ODK273" s="44"/>
      <c r="ODL273" s="41"/>
      <c r="ODM273" s="42"/>
      <c r="ODN273" s="42"/>
      <c r="ODO273" s="125"/>
      <c r="ODP273" s="44"/>
      <c r="ODQ273" s="44"/>
      <c r="ODR273" s="41"/>
      <c r="ODS273" s="42"/>
      <c r="ODT273" s="42"/>
      <c r="ODU273" s="125"/>
      <c r="ODV273" s="44"/>
      <c r="ODW273" s="44"/>
      <c r="ODX273" s="41"/>
      <c r="ODY273" s="42"/>
      <c r="ODZ273" s="42"/>
      <c r="OEA273" s="125"/>
      <c r="OEB273" s="44"/>
      <c r="OEC273" s="44"/>
      <c r="OED273" s="41"/>
      <c r="OEE273" s="42"/>
      <c r="OEF273" s="42"/>
      <c r="OEG273" s="125"/>
      <c r="OEH273" s="44"/>
      <c r="OEI273" s="44"/>
      <c r="OEJ273" s="41"/>
      <c r="OEK273" s="42"/>
      <c r="OEL273" s="42"/>
      <c r="OEM273" s="125"/>
      <c r="OEN273" s="44"/>
      <c r="OEO273" s="44"/>
      <c r="OEP273" s="41"/>
      <c r="OEQ273" s="42"/>
      <c r="OER273" s="42"/>
      <c r="OES273" s="125"/>
      <c r="OET273" s="44"/>
      <c r="OEU273" s="44"/>
      <c r="OEV273" s="41"/>
      <c r="OEW273" s="42"/>
      <c r="OEX273" s="42"/>
      <c r="OEY273" s="125"/>
      <c r="OEZ273" s="44"/>
      <c r="OFA273" s="44"/>
      <c r="OFB273" s="41"/>
      <c r="OFC273" s="42"/>
      <c r="OFD273" s="42"/>
      <c r="OFE273" s="125"/>
      <c r="OFF273" s="44"/>
      <c r="OFG273" s="44"/>
      <c r="OFH273" s="41"/>
      <c r="OFI273" s="42"/>
      <c r="OFJ273" s="42"/>
      <c r="OFK273" s="125"/>
      <c r="OFL273" s="44"/>
      <c r="OFM273" s="44"/>
      <c r="OFN273" s="41"/>
      <c r="OFO273" s="42"/>
      <c r="OFP273" s="42"/>
      <c r="OFQ273" s="125"/>
      <c r="OFR273" s="44"/>
      <c r="OFS273" s="44"/>
      <c r="OFT273" s="41"/>
      <c r="OFU273" s="42"/>
      <c r="OFV273" s="42"/>
      <c r="OFW273" s="125"/>
      <c r="OFX273" s="44"/>
      <c r="OFY273" s="44"/>
      <c r="OFZ273" s="41"/>
      <c r="OGA273" s="42"/>
      <c r="OGB273" s="42"/>
      <c r="OGC273" s="125"/>
      <c r="OGD273" s="44"/>
      <c r="OGE273" s="44"/>
      <c r="OGF273" s="41"/>
      <c r="OGG273" s="42"/>
      <c r="OGH273" s="42"/>
      <c r="OGI273" s="125"/>
      <c r="OGJ273" s="44"/>
      <c r="OGK273" s="44"/>
      <c r="OGL273" s="41"/>
      <c r="OGM273" s="42"/>
      <c r="OGN273" s="42"/>
      <c r="OGO273" s="125"/>
      <c r="OGP273" s="44"/>
      <c r="OGQ273" s="44"/>
      <c r="OGR273" s="41"/>
      <c r="OGS273" s="42"/>
      <c r="OGT273" s="42"/>
      <c r="OGU273" s="125"/>
      <c r="OGV273" s="44"/>
      <c r="OGW273" s="44"/>
      <c r="OGX273" s="41"/>
      <c r="OGY273" s="42"/>
      <c r="OGZ273" s="42"/>
      <c r="OHA273" s="125"/>
      <c r="OHB273" s="44"/>
      <c r="OHC273" s="44"/>
      <c r="OHD273" s="41"/>
      <c r="OHE273" s="42"/>
      <c r="OHF273" s="42"/>
      <c r="OHG273" s="125"/>
      <c r="OHH273" s="44"/>
      <c r="OHI273" s="44"/>
      <c r="OHJ273" s="41"/>
      <c r="OHK273" s="42"/>
      <c r="OHL273" s="42"/>
      <c r="OHM273" s="125"/>
      <c r="OHN273" s="44"/>
      <c r="OHO273" s="44"/>
      <c r="OHP273" s="41"/>
      <c r="OHQ273" s="42"/>
      <c r="OHR273" s="42"/>
      <c r="OHS273" s="125"/>
      <c r="OHT273" s="44"/>
      <c r="OHU273" s="44"/>
      <c r="OHV273" s="41"/>
      <c r="OHW273" s="42"/>
      <c r="OHX273" s="42"/>
      <c r="OHY273" s="125"/>
      <c r="OHZ273" s="44"/>
      <c r="OIA273" s="44"/>
      <c r="OIB273" s="41"/>
      <c r="OIC273" s="42"/>
      <c r="OID273" s="42"/>
      <c r="OIE273" s="125"/>
      <c r="OIF273" s="44"/>
      <c r="OIG273" s="44"/>
      <c r="OIH273" s="41"/>
      <c r="OII273" s="42"/>
      <c r="OIJ273" s="42"/>
      <c r="OIK273" s="125"/>
      <c r="OIL273" s="44"/>
      <c r="OIM273" s="44"/>
      <c r="OIN273" s="41"/>
      <c r="OIO273" s="42"/>
      <c r="OIP273" s="42"/>
      <c r="OIQ273" s="125"/>
      <c r="OIR273" s="44"/>
      <c r="OIS273" s="44"/>
      <c r="OIT273" s="41"/>
      <c r="OIU273" s="42"/>
      <c r="OIV273" s="42"/>
      <c r="OIW273" s="125"/>
      <c r="OIX273" s="44"/>
      <c r="OIY273" s="44"/>
      <c r="OIZ273" s="41"/>
      <c r="OJA273" s="42"/>
      <c r="OJB273" s="42"/>
      <c r="OJC273" s="125"/>
      <c r="OJD273" s="44"/>
      <c r="OJE273" s="44"/>
      <c r="OJF273" s="41"/>
      <c r="OJG273" s="42"/>
      <c r="OJH273" s="42"/>
      <c r="OJI273" s="125"/>
      <c r="OJJ273" s="44"/>
      <c r="OJK273" s="44"/>
      <c r="OJL273" s="41"/>
      <c r="OJM273" s="42"/>
      <c r="OJN273" s="42"/>
      <c r="OJO273" s="125"/>
      <c r="OJP273" s="44"/>
      <c r="OJQ273" s="44"/>
      <c r="OJR273" s="41"/>
      <c r="OJS273" s="42"/>
      <c r="OJT273" s="42"/>
      <c r="OJU273" s="125"/>
      <c r="OJV273" s="44"/>
      <c r="OJW273" s="44"/>
      <c r="OJX273" s="41"/>
      <c r="OJY273" s="42"/>
      <c r="OJZ273" s="42"/>
      <c r="OKA273" s="125"/>
      <c r="OKB273" s="44"/>
      <c r="OKC273" s="44"/>
      <c r="OKD273" s="41"/>
      <c r="OKE273" s="42"/>
      <c r="OKF273" s="42"/>
      <c r="OKG273" s="125"/>
      <c r="OKH273" s="44"/>
      <c r="OKI273" s="44"/>
      <c r="OKJ273" s="41"/>
      <c r="OKK273" s="42"/>
      <c r="OKL273" s="42"/>
      <c r="OKM273" s="125"/>
      <c r="OKN273" s="44"/>
      <c r="OKO273" s="44"/>
      <c r="OKP273" s="41"/>
      <c r="OKQ273" s="42"/>
      <c r="OKR273" s="42"/>
      <c r="OKS273" s="125"/>
      <c r="OKT273" s="44"/>
      <c r="OKU273" s="44"/>
      <c r="OKV273" s="41"/>
      <c r="OKW273" s="42"/>
      <c r="OKX273" s="42"/>
      <c r="OKY273" s="125"/>
      <c r="OKZ273" s="44"/>
      <c r="OLA273" s="44"/>
      <c r="OLB273" s="41"/>
      <c r="OLC273" s="42"/>
      <c r="OLD273" s="42"/>
      <c r="OLE273" s="125"/>
      <c r="OLF273" s="44"/>
      <c r="OLG273" s="44"/>
      <c r="OLH273" s="41"/>
      <c r="OLI273" s="42"/>
      <c r="OLJ273" s="42"/>
      <c r="OLK273" s="125"/>
      <c r="OLL273" s="44"/>
      <c r="OLM273" s="44"/>
      <c r="OLN273" s="41"/>
      <c r="OLO273" s="42"/>
      <c r="OLP273" s="42"/>
      <c r="OLQ273" s="125"/>
      <c r="OLR273" s="44"/>
      <c r="OLS273" s="44"/>
      <c r="OLT273" s="41"/>
      <c r="OLU273" s="42"/>
      <c r="OLV273" s="42"/>
      <c r="OLW273" s="125"/>
      <c r="OLX273" s="44"/>
      <c r="OLY273" s="44"/>
      <c r="OLZ273" s="41"/>
      <c r="OMA273" s="42"/>
      <c r="OMB273" s="42"/>
      <c r="OMC273" s="125"/>
      <c r="OMD273" s="44"/>
      <c r="OME273" s="44"/>
      <c r="OMF273" s="41"/>
      <c r="OMG273" s="42"/>
      <c r="OMH273" s="42"/>
      <c r="OMI273" s="125"/>
      <c r="OMJ273" s="44"/>
      <c r="OMK273" s="44"/>
      <c r="OML273" s="41"/>
      <c r="OMM273" s="42"/>
      <c r="OMN273" s="42"/>
      <c r="OMO273" s="125"/>
      <c r="OMP273" s="44"/>
      <c r="OMQ273" s="44"/>
      <c r="OMR273" s="41"/>
      <c r="OMS273" s="42"/>
      <c r="OMT273" s="42"/>
      <c r="OMU273" s="125"/>
      <c r="OMV273" s="44"/>
      <c r="OMW273" s="44"/>
      <c r="OMX273" s="41"/>
      <c r="OMY273" s="42"/>
      <c r="OMZ273" s="42"/>
      <c r="ONA273" s="125"/>
      <c r="ONB273" s="44"/>
      <c r="ONC273" s="44"/>
      <c r="OND273" s="41"/>
      <c r="ONE273" s="42"/>
      <c r="ONF273" s="42"/>
      <c r="ONG273" s="125"/>
      <c r="ONH273" s="44"/>
      <c r="ONI273" s="44"/>
      <c r="ONJ273" s="41"/>
      <c r="ONK273" s="42"/>
      <c r="ONL273" s="42"/>
      <c r="ONM273" s="125"/>
      <c r="ONN273" s="44"/>
      <c r="ONO273" s="44"/>
      <c r="ONP273" s="41"/>
      <c r="ONQ273" s="42"/>
      <c r="ONR273" s="42"/>
      <c r="ONS273" s="125"/>
      <c r="ONT273" s="44"/>
      <c r="ONU273" s="44"/>
      <c r="ONV273" s="41"/>
      <c r="ONW273" s="42"/>
      <c r="ONX273" s="42"/>
      <c r="ONY273" s="125"/>
      <c r="ONZ273" s="44"/>
      <c r="OOA273" s="44"/>
      <c r="OOB273" s="41"/>
      <c r="OOC273" s="42"/>
      <c r="OOD273" s="42"/>
      <c r="OOE273" s="125"/>
      <c r="OOF273" s="44"/>
      <c r="OOG273" s="44"/>
      <c r="OOH273" s="41"/>
      <c r="OOI273" s="42"/>
      <c r="OOJ273" s="42"/>
      <c r="OOK273" s="125"/>
      <c r="OOL273" s="44"/>
      <c r="OOM273" s="44"/>
      <c r="OON273" s="41"/>
      <c r="OOO273" s="42"/>
      <c r="OOP273" s="42"/>
      <c r="OOQ273" s="125"/>
      <c r="OOR273" s="44"/>
      <c r="OOS273" s="44"/>
      <c r="OOT273" s="41"/>
      <c r="OOU273" s="42"/>
      <c r="OOV273" s="42"/>
      <c r="OOW273" s="125"/>
      <c r="OOX273" s="44"/>
      <c r="OOY273" s="44"/>
      <c r="OOZ273" s="41"/>
      <c r="OPA273" s="42"/>
      <c r="OPB273" s="42"/>
      <c r="OPC273" s="125"/>
      <c r="OPD273" s="44"/>
      <c r="OPE273" s="44"/>
      <c r="OPF273" s="41"/>
      <c r="OPG273" s="42"/>
      <c r="OPH273" s="42"/>
      <c r="OPI273" s="125"/>
      <c r="OPJ273" s="44"/>
      <c r="OPK273" s="44"/>
      <c r="OPL273" s="41"/>
      <c r="OPM273" s="42"/>
      <c r="OPN273" s="42"/>
      <c r="OPO273" s="125"/>
      <c r="OPP273" s="44"/>
      <c r="OPQ273" s="44"/>
      <c r="OPR273" s="41"/>
      <c r="OPS273" s="42"/>
      <c r="OPT273" s="42"/>
      <c r="OPU273" s="125"/>
      <c r="OPV273" s="44"/>
      <c r="OPW273" s="44"/>
      <c r="OPX273" s="41"/>
      <c r="OPY273" s="42"/>
      <c r="OPZ273" s="42"/>
      <c r="OQA273" s="125"/>
      <c r="OQB273" s="44"/>
      <c r="OQC273" s="44"/>
      <c r="OQD273" s="41"/>
      <c r="OQE273" s="42"/>
      <c r="OQF273" s="42"/>
      <c r="OQG273" s="125"/>
      <c r="OQH273" s="44"/>
      <c r="OQI273" s="44"/>
      <c r="OQJ273" s="41"/>
      <c r="OQK273" s="42"/>
      <c r="OQL273" s="42"/>
      <c r="OQM273" s="125"/>
      <c r="OQN273" s="44"/>
      <c r="OQO273" s="44"/>
      <c r="OQP273" s="41"/>
      <c r="OQQ273" s="42"/>
      <c r="OQR273" s="42"/>
      <c r="OQS273" s="125"/>
      <c r="OQT273" s="44"/>
      <c r="OQU273" s="44"/>
      <c r="OQV273" s="41"/>
      <c r="OQW273" s="42"/>
      <c r="OQX273" s="42"/>
      <c r="OQY273" s="125"/>
      <c r="OQZ273" s="44"/>
      <c r="ORA273" s="44"/>
      <c r="ORB273" s="41"/>
      <c r="ORC273" s="42"/>
      <c r="ORD273" s="42"/>
      <c r="ORE273" s="125"/>
      <c r="ORF273" s="44"/>
      <c r="ORG273" s="44"/>
      <c r="ORH273" s="41"/>
      <c r="ORI273" s="42"/>
      <c r="ORJ273" s="42"/>
      <c r="ORK273" s="125"/>
      <c r="ORL273" s="44"/>
      <c r="ORM273" s="44"/>
      <c r="ORN273" s="41"/>
      <c r="ORO273" s="42"/>
      <c r="ORP273" s="42"/>
      <c r="ORQ273" s="125"/>
      <c r="ORR273" s="44"/>
      <c r="ORS273" s="44"/>
      <c r="ORT273" s="41"/>
      <c r="ORU273" s="42"/>
      <c r="ORV273" s="42"/>
      <c r="ORW273" s="125"/>
      <c r="ORX273" s="44"/>
      <c r="ORY273" s="44"/>
      <c r="ORZ273" s="41"/>
      <c r="OSA273" s="42"/>
      <c r="OSB273" s="42"/>
      <c r="OSC273" s="125"/>
      <c r="OSD273" s="44"/>
      <c r="OSE273" s="44"/>
      <c r="OSF273" s="41"/>
      <c r="OSG273" s="42"/>
      <c r="OSH273" s="42"/>
      <c r="OSI273" s="125"/>
      <c r="OSJ273" s="44"/>
      <c r="OSK273" s="44"/>
      <c r="OSL273" s="41"/>
      <c r="OSM273" s="42"/>
      <c r="OSN273" s="42"/>
      <c r="OSO273" s="125"/>
      <c r="OSP273" s="44"/>
      <c r="OSQ273" s="44"/>
      <c r="OSR273" s="41"/>
      <c r="OSS273" s="42"/>
      <c r="OST273" s="42"/>
      <c r="OSU273" s="125"/>
      <c r="OSV273" s="44"/>
      <c r="OSW273" s="44"/>
      <c r="OSX273" s="41"/>
      <c r="OSY273" s="42"/>
      <c r="OSZ273" s="42"/>
      <c r="OTA273" s="125"/>
      <c r="OTB273" s="44"/>
      <c r="OTC273" s="44"/>
      <c r="OTD273" s="41"/>
      <c r="OTE273" s="42"/>
      <c r="OTF273" s="42"/>
      <c r="OTG273" s="125"/>
      <c r="OTH273" s="44"/>
      <c r="OTI273" s="44"/>
      <c r="OTJ273" s="41"/>
      <c r="OTK273" s="42"/>
      <c r="OTL273" s="42"/>
      <c r="OTM273" s="125"/>
      <c r="OTN273" s="44"/>
      <c r="OTO273" s="44"/>
      <c r="OTP273" s="41"/>
      <c r="OTQ273" s="42"/>
      <c r="OTR273" s="42"/>
      <c r="OTS273" s="125"/>
      <c r="OTT273" s="44"/>
      <c r="OTU273" s="44"/>
      <c r="OTV273" s="41"/>
      <c r="OTW273" s="42"/>
      <c r="OTX273" s="42"/>
      <c r="OTY273" s="125"/>
      <c r="OTZ273" s="44"/>
      <c r="OUA273" s="44"/>
      <c r="OUB273" s="41"/>
      <c r="OUC273" s="42"/>
      <c r="OUD273" s="42"/>
      <c r="OUE273" s="125"/>
      <c r="OUF273" s="44"/>
      <c r="OUG273" s="44"/>
      <c r="OUH273" s="41"/>
      <c r="OUI273" s="42"/>
      <c r="OUJ273" s="42"/>
      <c r="OUK273" s="125"/>
      <c r="OUL273" s="44"/>
      <c r="OUM273" s="44"/>
      <c r="OUN273" s="41"/>
      <c r="OUO273" s="42"/>
      <c r="OUP273" s="42"/>
      <c r="OUQ273" s="125"/>
      <c r="OUR273" s="44"/>
      <c r="OUS273" s="44"/>
      <c r="OUT273" s="41"/>
      <c r="OUU273" s="42"/>
      <c r="OUV273" s="42"/>
      <c r="OUW273" s="125"/>
      <c r="OUX273" s="44"/>
      <c r="OUY273" s="44"/>
      <c r="OUZ273" s="41"/>
      <c r="OVA273" s="42"/>
      <c r="OVB273" s="42"/>
      <c r="OVC273" s="125"/>
      <c r="OVD273" s="44"/>
      <c r="OVE273" s="44"/>
      <c r="OVF273" s="41"/>
      <c r="OVG273" s="42"/>
      <c r="OVH273" s="42"/>
      <c r="OVI273" s="125"/>
      <c r="OVJ273" s="44"/>
      <c r="OVK273" s="44"/>
      <c r="OVL273" s="41"/>
      <c r="OVM273" s="42"/>
      <c r="OVN273" s="42"/>
      <c r="OVO273" s="125"/>
      <c r="OVP273" s="44"/>
      <c r="OVQ273" s="44"/>
      <c r="OVR273" s="41"/>
      <c r="OVS273" s="42"/>
      <c r="OVT273" s="42"/>
      <c r="OVU273" s="125"/>
      <c r="OVV273" s="44"/>
      <c r="OVW273" s="44"/>
      <c r="OVX273" s="41"/>
      <c r="OVY273" s="42"/>
      <c r="OVZ273" s="42"/>
      <c r="OWA273" s="125"/>
      <c r="OWB273" s="44"/>
      <c r="OWC273" s="44"/>
      <c r="OWD273" s="41"/>
      <c r="OWE273" s="42"/>
      <c r="OWF273" s="42"/>
      <c r="OWG273" s="125"/>
      <c r="OWH273" s="44"/>
      <c r="OWI273" s="44"/>
      <c r="OWJ273" s="41"/>
      <c r="OWK273" s="42"/>
      <c r="OWL273" s="42"/>
      <c r="OWM273" s="125"/>
      <c r="OWN273" s="44"/>
      <c r="OWO273" s="44"/>
      <c r="OWP273" s="41"/>
      <c r="OWQ273" s="42"/>
      <c r="OWR273" s="42"/>
      <c r="OWS273" s="125"/>
      <c r="OWT273" s="44"/>
      <c r="OWU273" s="44"/>
      <c r="OWV273" s="41"/>
      <c r="OWW273" s="42"/>
      <c r="OWX273" s="42"/>
      <c r="OWY273" s="125"/>
      <c r="OWZ273" s="44"/>
      <c r="OXA273" s="44"/>
      <c r="OXB273" s="41"/>
      <c r="OXC273" s="42"/>
      <c r="OXD273" s="42"/>
      <c r="OXE273" s="125"/>
      <c r="OXF273" s="44"/>
      <c r="OXG273" s="44"/>
      <c r="OXH273" s="41"/>
      <c r="OXI273" s="42"/>
      <c r="OXJ273" s="42"/>
      <c r="OXK273" s="125"/>
      <c r="OXL273" s="44"/>
      <c r="OXM273" s="44"/>
      <c r="OXN273" s="41"/>
      <c r="OXO273" s="42"/>
      <c r="OXP273" s="42"/>
      <c r="OXQ273" s="125"/>
      <c r="OXR273" s="44"/>
      <c r="OXS273" s="44"/>
      <c r="OXT273" s="41"/>
      <c r="OXU273" s="42"/>
      <c r="OXV273" s="42"/>
      <c r="OXW273" s="125"/>
      <c r="OXX273" s="44"/>
      <c r="OXY273" s="44"/>
      <c r="OXZ273" s="41"/>
      <c r="OYA273" s="42"/>
      <c r="OYB273" s="42"/>
      <c r="OYC273" s="125"/>
      <c r="OYD273" s="44"/>
      <c r="OYE273" s="44"/>
      <c r="OYF273" s="41"/>
      <c r="OYG273" s="42"/>
      <c r="OYH273" s="42"/>
      <c r="OYI273" s="125"/>
      <c r="OYJ273" s="44"/>
      <c r="OYK273" s="44"/>
      <c r="OYL273" s="41"/>
      <c r="OYM273" s="42"/>
      <c r="OYN273" s="42"/>
      <c r="OYO273" s="125"/>
      <c r="OYP273" s="44"/>
      <c r="OYQ273" s="44"/>
      <c r="OYR273" s="41"/>
      <c r="OYS273" s="42"/>
      <c r="OYT273" s="42"/>
      <c r="OYU273" s="125"/>
      <c r="OYV273" s="44"/>
      <c r="OYW273" s="44"/>
      <c r="OYX273" s="41"/>
      <c r="OYY273" s="42"/>
      <c r="OYZ273" s="42"/>
      <c r="OZA273" s="125"/>
      <c r="OZB273" s="44"/>
      <c r="OZC273" s="44"/>
      <c r="OZD273" s="41"/>
      <c r="OZE273" s="42"/>
      <c r="OZF273" s="42"/>
      <c r="OZG273" s="125"/>
      <c r="OZH273" s="44"/>
      <c r="OZI273" s="44"/>
      <c r="OZJ273" s="41"/>
      <c r="OZK273" s="42"/>
      <c r="OZL273" s="42"/>
      <c r="OZM273" s="125"/>
      <c r="OZN273" s="44"/>
      <c r="OZO273" s="44"/>
      <c r="OZP273" s="41"/>
      <c r="OZQ273" s="42"/>
      <c r="OZR273" s="42"/>
      <c r="OZS273" s="125"/>
      <c r="OZT273" s="44"/>
      <c r="OZU273" s="44"/>
      <c r="OZV273" s="41"/>
      <c r="OZW273" s="42"/>
      <c r="OZX273" s="42"/>
      <c r="OZY273" s="125"/>
      <c r="OZZ273" s="44"/>
      <c r="PAA273" s="44"/>
      <c r="PAB273" s="41"/>
      <c r="PAC273" s="42"/>
      <c r="PAD273" s="42"/>
      <c r="PAE273" s="125"/>
      <c r="PAF273" s="44"/>
      <c r="PAG273" s="44"/>
      <c r="PAH273" s="41"/>
      <c r="PAI273" s="42"/>
      <c r="PAJ273" s="42"/>
      <c r="PAK273" s="125"/>
      <c r="PAL273" s="44"/>
      <c r="PAM273" s="44"/>
      <c r="PAN273" s="41"/>
      <c r="PAO273" s="42"/>
      <c r="PAP273" s="42"/>
      <c r="PAQ273" s="125"/>
      <c r="PAR273" s="44"/>
      <c r="PAS273" s="44"/>
      <c r="PAT273" s="41"/>
      <c r="PAU273" s="42"/>
      <c r="PAV273" s="42"/>
      <c r="PAW273" s="125"/>
      <c r="PAX273" s="44"/>
      <c r="PAY273" s="44"/>
      <c r="PAZ273" s="41"/>
      <c r="PBA273" s="42"/>
      <c r="PBB273" s="42"/>
      <c r="PBC273" s="125"/>
      <c r="PBD273" s="44"/>
      <c r="PBE273" s="44"/>
      <c r="PBF273" s="41"/>
      <c r="PBG273" s="42"/>
      <c r="PBH273" s="42"/>
      <c r="PBI273" s="125"/>
      <c r="PBJ273" s="44"/>
      <c r="PBK273" s="44"/>
      <c r="PBL273" s="41"/>
      <c r="PBM273" s="42"/>
      <c r="PBN273" s="42"/>
      <c r="PBO273" s="125"/>
      <c r="PBP273" s="44"/>
      <c r="PBQ273" s="44"/>
      <c r="PBR273" s="41"/>
      <c r="PBS273" s="42"/>
      <c r="PBT273" s="42"/>
      <c r="PBU273" s="125"/>
      <c r="PBV273" s="44"/>
      <c r="PBW273" s="44"/>
      <c r="PBX273" s="41"/>
      <c r="PBY273" s="42"/>
      <c r="PBZ273" s="42"/>
      <c r="PCA273" s="125"/>
      <c r="PCB273" s="44"/>
      <c r="PCC273" s="44"/>
      <c r="PCD273" s="41"/>
      <c r="PCE273" s="42"/>
      <c r="PCF273" s="42"/>
      <c r="PCG273" s="125"/>
      <c r="PCH273" s="44"/>
      <c r="PCI273" s="44"/>
      <c r="PCJ273" s="41"/>
      <c r="PCK273" s="42"/>
      <c r="PCL273" s="42"/>
      <c r="PCM273" s="125"/>
      <c r="PCN273" s="44"/>
      <c r="PCO273" s="44"/>
      <c r="PCP273" s="41"/>
      <c r="PCQ273" s="42"/>
      <c r="PCR273" s="42"/>
      <c r="PCS273" s="125"/>
      <c r="PCT273" s="44"/>
      <c r="PCU273" s="44"/>
      <c r="PCV273" s="41"/>
      <c r="PCW273" s="42"/>
      <c r="PCX273" s="42"/>
      <c r="PCY273" s="125"/>
      <c r="PCZ273" s="44"/>
      <c r="PDA273" s="44"/>
      <c r="PDB273" s="41"/>
      <c r="PDC273" s="42"/>
      <c r="PDD273" s="42"/>
      <c r="PDE273" s="125"/>
      <c r="PDF273" s="44"/>
      <c r="PDG273" s="44"/>
      <c r="PDH273" s="41"/>
      <c r="PDI273" s="42"/>
      <c r="PDJ273" s="42"/>
      <c r="PDK273" s="125"/>
      <c r="PDL273" s="44"/>
      <c r="PDM273" s="44"/>
      <c r="PDN273" s="41"/>
      <c r="PDO273" s="42"/>
      <c r="PDP273" s="42"/>
      <c r="PDQ273" s="125"/>
      <c r="PDR273" s="44"/>
      <c r="PDS273" s="44"/>
      <c r="PDT273" s="41"/>
      <c r="PDU273" s="42"/>
      <c r="PDV273" s="42"/>
      <c r="PDW273" s="125"/>
      <c r="PDX273" s="44"/>
      <c r="PDY273" s="44"/>
      <c r="PDZ273" s="41"/>
      <c r="PEA273" s="42"/>
      <c r="PEB273" s="42"/>
      <c r="PEC273" s="125"/>
      <c r="PED273" s="44"/>
      <c r="PEE273" s="44"/>
      <c r="PEF273" s="41"/>
      <c r="PEG273" s="42"/>
      <c r="PEH273" s="42"/>
      <c r="PEI273" s="125"/>
      <c r="PEJ273" s="44"/>
      <c r="PEK273" s="44"/>
      <c r="PEL273" s="41"/>
      <c r="PEM273" s="42"/>
      <c r="PEN273" s="42"/>
      <c r="PEO273" s="125"/>
      <c r="PEP273" s="44"/>
      <c r="PEQ273" s="44"/>
      <c r="PER273" s="41"/>
      <c r="PES273" s="42"/>
      <c r="PET273" s="42"/>
      <c r="PEU273" s="125"/>
      <c r="PEV273" s="44"/>
      <c r="PEW273" s="44"/>
      <c r="PEX273" s="41"/>
      <c r="PEY273" s="42"/>
      <c r="PEZ273" s="42"/>
      <c r="PFA273" s="125"/>
      <c r="PFB273" s="44"/>
      <c r="PFC273" s="44"/>
      <c r="PFD273" s="41"/>
      <c r="PFE273" s="42"/>
      <c r="PFF273" s="42"/>
      <c r="PFG273" s="125"/>
      <c r="PFH273" s="44"/>
      <c r="PFI273" s="44"/>
      <c r="PFJ273" s="41"/>
      <c r="PFK273" s="42"/>
      <c r="PFL273" s="42"/>
      <c r="PFM273" s="125"/>
      <c r="PFN273" s="44"/>
      <c r="PFO273" s="44"/>
      <c r="PFP273" s="41"/>
      <c r="PFQ273" s="42"/>
      <c r="PFR273" s="42"/>
      <c r="PFS273" s="125"/>
      <c r="PFT273" s="44"/>
      <c r="PFU273" s="44"/>
      <c r="PFV273" s="41"/>
      <c r="PFW273" s="42"/>
      <c r="PFX273" s="42"/>
      <c r="PFY273" s="125"/>
      <c r="PFZ273" s="44"/>
      <c r="PGA273" s="44"/>
      <c r="PGB273" s="41"/>
      <c r="PGC273" s="42"/>
      <c r="PGD273" s="42"/>
      <c r="PGE273" s="125"/>
      <c r="PGF273" s="44"/>
      <c r="PGG273" s="44"/>
      <c r="PGH273" s="41"/>
      <c r="PGI273" s="42"/>
      <c r="PGJ273" s="42"/>
      <c r="PGK273" s="125"/>
      <c r="PGL273" s="44"/>
      <c r="PGM273" s="44"/>
      <c r="PGN273" s="41"/>
      <c r="PGO273" s="42"/>
      <c r="PGP273" s="42"/>
      <c r="PGQ273" s="125"/>
      <c r="PGR273" s="44"/>
      <c r="PGS273" s="44"/>
      <c r="PGT273" s="41"/>
      <c r="PGU273" s="42"/>
      <c r="PGV273" s="42"/>
      <c r="PGW273" s="125"/>
      <c r="PGX273" s="44"/>
      <c r="PGY273" s="44"/>
      <c r="PGZ273" s="41"/>
      <c r="PHA273" s="42"/>
      <c r="PHB273" s="42"/>
      <c r="PHC273" s="125"/>
      <c r="PHD273" s="44"/>
      <c r="PHE273" s="44"/>
      <c r="PHF273" s="41"/>
      <c r="PHG273" s="42"/>
      <c r="PHH273" s="42"/>
      <c r="PHI273" s="125"/>
      <c r="PHJ273" s="44"/>
      <c r="PHK273" s="44"/>
      <c r="PHL273" s="41"/>
      <c r="PHM273" s="42"/>
      <c r="PHN273" s="42"/>
      <c r="PHO273" s="125"/>
      <c r="PHP273" s="44"/>
      <c r="PHQ273" s="44"/>
      <c r="PHR273" s="41"/>
      <c r="PHS273" s="42"/>
      <c r="PHT273" s="42"/>
      <c r="PHU273" s="125"/>
      <c r="PHV273" s="44"/>
      <c r="PHW273" s="44"/>
      <c r="PHX273" s="41"/>
      <c r="PHY273" s="42"/>
      <c r="PHZ273" s="42"/>
      <c r="PIA273" s="125"/>
      <c r="PIB273" s="44"/>
      <c r="PIC273" s="44"/>
      <c r="PID273" s="41"/>
      <c r="PIE273" s="42"/>
      <c r="PIF273" s="42"/>
      <c r="PIG273" s="125"/>
      <c r="PIH273" s="44"/>
      <c r="PII273" s="44"/>
      <c r="PIJ273" s="41"/>
      <c r="PIK273" s="42"/>
      <c r="PIL273" s="42"/>
      <c r="PIM273" s="125"/>
      <c r="PIN273" s="44"/>
      <c r="PIO273" s="44"/>
      <c r="PIP273" s="41"/>
      <c r="PIQ273" s="42"/>
      <c r="PIR273" s="42"/>
      <c r="PIS273" s="125"/>
      <c r="PIT273" s="44"/>
      <c r="PIU273" s="44"/>
      <c r="PIV273" s="41"/>
      <c r="PIW273" s="42"/>
      <c r="PIX273" s="42"/>
      <c r="PIY273" s="125"/>
      <c r="PIZ273" s="44"/>
      <c r="PJA273" s="44"/>
      <c r="PJB273" s="41"/>
      <c r="PJC273" s="42"/>
      <c r="PJD273" s="42"/>
      <c r="PJE273" s="125"/>
      <c r="PJF273" s="44"/>
      <c r="PJG273" s="44"/>
      <c r="PJH273" s="41"/>
      <c r="PJI273" s="42"/>
      <c r="PJJ273" s="42"/>
      <c r="PJK273" s="125"/>
      <c r="PJL273" s="44"/>
      <c r="PJM273" s="44"/>
      <c r="PJN273" s="41"/>
      <c r="PJO273" s="42"/>
      <c r="PJP273" s="42"/>
      <c r="PJQ273" s="125"/>
      <c r="PJR273" s="44"/>
      <c r="PJS273" s="44"/>
      <c r="PJT273" s="41"/>
      <c r="PJU273" s="42"/>
      <c r="PJV273" s="42"/>
      <c r="PJW273" s="125"/>
      <c r="PJX273" s="44"/>
      <c r="PJY273" s="44"/>
      <c r="PJZ273" s="41"/>
      <c r="PKA273" s="42"/>
      <c r="PKB273" s="42"/>
      <c r="PKC273" s="125"/>
      <c r="PKD273" s="44"/>
      <c r="PKE273" s="44"/>
      <c r="PKF273" s="41"/>
      <c r="PKG273" s="42"/>
      <c r="PKH273" s="42"/>
      <c r="PKI273" s="125"/>
      <c r="PKJ273" s="44"/>
      <c r="PKK273" s="44"/>
      <c r="PKL273" s="41"/>
      <c r="PKM273" s="42"/>
      <c r="PKN273" s="42"/>
      <c r="PKO273" s="125"/>
      <c r="PKP273" s="44"/>
      <c r="PKQ273" s="44"/>
      <c r="PKR273" s="41"/>
      <c r="PKS273" s="42"/>
      <c r="PKT273" s="42"/>
      <c r="PKU273" s="125"/>
      <c r="PKV273" s="44"/>
      <c r="PKW273" s="44"/>
      <c r="PKX273" s="41"/>
      <c r="PKY273" s="42"/>
      <c r="PKZ273" s="42"/>
      <c r="PLA273" s="125"/>
      <c r="PLB273" s="44"/>
      <c r="PLC273" s="44"/>
      <c r="PLD273" s="41"/>
      <c r="PLE273" s="42"/>
      <c r="PLF273" s="42"/>
      <c r="PLG273" s="125"/>
      <c r="PLH273" s="44"/>
      <c r="PLI273" s="44"/>
      <c r="PLJ273" s="41"/>
      <c r="PLK273" s="42"/>
      <c r="PLL273" s="42"/>
      <c r="PLM273" s="125"/>
      <c r="PLN273" s="44"/>
      <c r="PLO273" s="44"/>
      <c r="PLP273" s="41"/>
      <c r="PLQ273" s="42"/>
      <c r="PLR273" s="42"/>
      <c r="PLS273" s="125"/>
      <c r="PLT273" s="44"/>
      <c r="PLU273" s="44"/>
      <c r="PLV273" s="41"/>
      <c r="PLW273" s="42"/>
      <c r="PLX273" s="42"/>
      <c r="PLY273" s="125"/>
      <c r="PLZ273" s="44"/>
      <c r="PMA273" s="44"/>
      <c r="PMB273" s="41"/>
      <c r="PMC273" s="42"/>
      <c r="PMD273" s="42"/>
      <c r="PME273" s="125"/>
      <c r="PMF273" s="44"/>
      <c r="PMG273" s="44"/>
      <c r="PMH273" s="41"/>
      <c r="PMI273" s="42"/>
      <c r="PMJ273" s="42"/>
      <c r="PMK273" s="125"/>
      <c r="PML273" s="44"/>
      <c r="PMM273" s="44"/>
      <c r="PMN273" s="41"/>
      <c r="PMO273" s="42"/>
      <c r="PMP273" s="42"/>
      <c r="PMQ273" s="125"/>
      <c r="PMR273" s="44"/>
      <c r="PMS273" s="44"/>
      <c r="PMT273" s="41"/>
      <c r="PMU273" s="42"/>
      <c r="PMV273" s="42"/>
      <c r="PMW273" s="125"/>
      <c r="PMX273" s="44"/>
      <c r="PMY273" s="44"/>
      <c r="PMZ273" s="41"/>
      <c r="PNA273" s="42"/>
      <c r="PNB273" s="42"/>
      <c r="PNC273" s="125"/>
      <c r="PND273" s="44"/>
      <c r="PNE273" s="44"/>
      <c r="PNF273" s="41"/>
      <c r="PNG273" s="42"/>
      <c r="PNH273" s="42"/>
      <c r="PNI273" s="125"/>
      <c r="PNJ273" s="44"/>
      <c r="PNK273" s="44"/>
      <c r="PNL273" s="41"/>
      <c r="PNM273" s="42"/>
      <c r="PNN273" s="42"/>
      <c r="PNO273" s="125"/>
      <c r="PNP273" s="44"/>
      <c r="PNQ273" s="44"/>
      <c r="PNR273" s="41"/>
      <c r="PNS273" s="42"/>
      <c r="PNT273" s="42"/>
      <c r="PNU273" s="125"/>
      <c r="PNV273" s="44"/>
      <c r="PNW273" s="44"/>
      <c r="PNX273" s="41"/>
      <c r="PNY273" s="42"/>
      <c r="PNZ273" s="42"/>
      <c r="POA273" s="125"/>
      <c r="POB273" s="44"/>
      <c r="POC273" s="44"/>
      <c r="POD273" s="41"/>
      <c r="POE273" s="42"/>
      <c r="POF273" s="42"/>
      <c r="POG273" s="125"/>
      <c r="POH273" s="44"/>
      <c r="POI273" s="44"/>
      <c r="POJ273" s="41"/>
      <c r="POK273" s="42"/>
      <c r="POL273" s="42"/>
      <c r="POM273" s="125"/>
      <c r="PON273" s="44"/>
      <c r="POO273" s="44"/>
      <c r="POP273" s="41"/>
      <c r="POQ273" s="42"/>
      <c r="POR273" s="42"/>
      <c r="POS273" s="125"/>
      <c r="POT273" s="44"/>
      <c r="POU273" s="44"/>
      <c r="POV273" s="41"/>
      <c r="POW273" s="42"/>
      <c r="POX273" s="42"/>
      <c r="POY273" s="125"/>
      <c r="POZ273" s="44"/>
      <c r="PPA273" s="44"/>
      <c r="PPB273" s="41"/>
      <c r="PPC273" s="42"/>
      <c r="PPD273" s="42"/>
      <c r="PPE273" s="125"/>
      <c r="PPF273" s="44"/>
      <c r="PPG273" s="44"/>
      <c r="PPH273" s="41"/>
      <c r="PPI273" s="42"/>
      <c r="PPJ273" s="42"/>
      <c r="PPK273" s="125"/>
      <c r="PPL273" s="44"/>
      <c r="PPM273" s="44"/>
      <c r="PPN273" s="41"/>
      <c r="PPO273" s="42"/>
      <c r="PPP273" s="42"/>
      <c r="PPQ273" s="125"/>
      <c r="PPR273" s="44"/>
      <c r="PPS273" s="44"/>
      <c r="PPT273" s="41"/>
      <c r="PPU273" s="42"/>
      <c r="PPV273" s="42"/>
      <c r="PPW273" s="125"/>
      <c r="PPX273" s="44"/>
      <c r="PPY273" s="44"/>
      <c r="PPZ273" s="41"/>
      <c r="PQA273" s="42"/>
      <c r="PQB273" s="42"/>
      <c r="PQC273" s="125"/>
      <c r="PQD273" s="44"/>
      <c r="PQE273" s="44"/>
      <c r="PQF273" s="41"/>
      <c r="PQG273" s="42"/>
      <c r="PQH273" s="42"/>
      <c r="PQI273" s="125"/>
      <c r="PQJ273" s="44"/>
      <c r="PQK273" s="44"/>
      <c r="PQL273" s="41"/>
      <c r="PQM273" s="42"/>
      <c r="PQN273" s="42"/>
      <c r="PQO273" s="125"/>
      <c r="PQP273" s="44"/>
      <c r="PQQ273" s="44"/>
      <c r="PQR273" s="41"/>
      <c r="PQS273" s="42"/>
      <c r="PQT273" s="42"/>
      <c r="PQU273" s="125"/>
      <c r="PQV273" s="44"/>
      <c r="PQW273" s="44"/>
      <c r="PQX273" s="41"/>
      <c r="PQY273" s="42"/>
      <c r="PQZ273" s="42"/>
      <c r="PRA273" s="125"/>
      <c r="PRB273" s="44"/>
      <c r="PRC273" s="44"/>
      <c r="PRD273" s="41"/>
      <c r="PRE273" s="42"/>
      <c r="PRF273" s="42"/>
      <c r="PRG273" s="125"/>
      <c r="PRH273" s="44"/>
      <c r="PRI273" s="44"/>
      <c r="PRJ273" s="41"/>
      <c r="PRK273" s="42"/>
      <c r="PRL273" s="42"/>
      <c r="PRM273" s="125"/>
      <c r="PRN273" s="44"/>
      <c r="PRO273" s="44"/>
      <c r="PRP273" s="41"/>
      <c r="PRQ273" s="42"/>
      <c r="PRR273" s="42"/>
      <c r="PRS273" s="125"/>
      <c r="PRT273" s="44"/>
      <c r="PRU273" s="44"/>
      <c r="PRV273" s="41"/>
      <c r="PRW273" s="42"/>
      <c r="PRX273" s="42"/>
      <c r="PRY273" s="125"/>
      <c r="PRZ273" s="44"/>
      <c r="PSA273" s="44"/>
      <c r="PSB273" s="41"/>
      <c r="PSC273" s="42"/>
      <c r="PSD273" s="42"/>
      <c r="PSE273" s="125"/>
      <c r="PSF273" s="44"/>
      <c r="PSG273" s="44"/>
      <c r="PSH273" s="41"/>
      <c r="PSI273" s="42"/>
      <c r="PSJ273" s="42"/>
      <c r="PSK273" s="125"/>
      <c r="PSL273" s="44"/>
      <c r="PSM273" s="44"/>
      <c r="PSN273" s="41"/>
      <c r="PSO273" s="42"/>
      <c r="PSP273" s="42"/>
      <c r="PSQ273" s="125"/>
      <c r="PSR273" s="44"/>
      <c r="PSS273" s="44"/>
      <c r="PST273" s="41"/>
      <c r="PSU273" s="42"/>
      <c r="PSV273" s="42"/>
      <c r="PSW273" s="125"/>
      <c r="PSX273" s="44"/>
      <c r="PSY273" s="44"/>
      <c r="PSZ273" s="41"/>
      <c r="PTA273" s="42"/>
      <c r="PTB273" s="42"/>
      <c r="PTC273" s="125"/>
      <c r="PTD273" s="44"/>
      <c r="PTE273" s="44"/>
      <c r="PTF273" s="41"/>
      <c r="PTG273" s="42"/>
      <c r="PTH273" s="42"/>
      <c r="PTI273" s="125"/>
      <c r="PTJ273" s="44"/>
      <c r="PTK273" s="44"/>
      <c r="PTL273" s="41"/>
      <c r="PTM273" s="42"/>
      <c r="PTN273" s="42"/>
      <c r="PTO273" s="125"/>
      <c r="PTP273" s="44"/>
      <c r="PTQ273" s="44"/>
      <c r="PTR273" s="41"/>
      <c r="PTS273" s="42"/>
      <c r="PTT273" s="42"/>
      <c r="PTU273" s="125"/>
      <c r="PTV273" s="44"/>
      <c r="PTW273" s="44"/>
      <c r="PTX273" s="41"/>
      <c r="PTY273" s="42"/>
      <c r="PTZ273" s="42"/>
      <c r="PUA273" s="125"/>
      <c r="PUB273" s="44"/>
      <c r="PUC273" s="44"/>
      <c r="PUD273" s="41"/>
      <c r="PUE273" s="42"/>
      <c r="PUF273" s="42"/>
      <c r="PUG273" s="125"/>
      <c r="PUH273" s="44"/>
      <c r="PUI273" s="44"/>
      <c r="PUJ273" s="41"/>
      <c r="PUK273" s="42"/>
      <c r="PUL273" s="42"/>
      <c r="PUM273" s="125"/>
      <c r="PUN273" s="44"/>
      <c r="PUO273" s="44"/>
      <c r="PUP273" s="41"/>
      <c r="PUQ273" s="42"/>
      <c r="PUR273" s="42"/>
      <c r="PUS273" s="125"/>
      <c r="PUT273" s="44"/>
      <c r="PUU273" s="44"/>
      <c r="PUV273" s="41"/>
      <c r="PUW273" s="42"/>
      <c r="PUX273" s="42"/>
      <c r="PUY273" s="125"/>
      <c r="PUZ273" s="44"/>
      <c r="PVA273" s="44"/>
      <c r="PVB273" s="41"/>
      <c r="PVC273" s="42"/>
      <c r="PVD273" s="42"/>
      <c r="PVE273" s="125"/>
      <c r="PVF273" s="44"/>
      <c r="PVG273" s="44"/>
      <c r="PVH273" s="41"/>
      <c r="PVI273" s="42"/>
      <c r="PVJ273" s="42"/>
      <c r="PVK273" s="125"/>
      <c r="PVL273" s="44"/>
      <c r="PVM273" s="44"/>
      <c r="PVN273" s="41"/>
      <c r="PVO273" s="42"/>
      <c r="PVP273" s="42"/>
      <c r="PVQ273" s="125"/>
      <c r="PVR273" s="44"/>
      <c r="PVS273" s="44"/>
      <c r="PVT273" s="41"/>
      <c r="PVU273" s="42"/>
      <c r="PVV273" s="42"/>
      <c r="PVW273" s="125"/>
      <c r="PVX273" s="44"/>
      <c r="PVY273" s="44"/>
      <c r="PVZ273" s="41"/>
      <c r="PWA273" s="42"/>
      <c r="PWB273" s="42"/>
      <c r="PWC273" s="125"/>
      <c r="PWD273" s="44"/>
      <c r="PWE273" s="44"/>
      <c r="PWF273" s="41"/>
      <c r="PWG273" s="42"/>
      <c r="PWH273" s="42"/>
      <c r="PWI273" s="125"/>
      <c r="PWJ273" s="44"/>
      <c r="PWK273" s="44"/>
      <c r="PWL273" s="41"/>
      <c r="PWM273" s="42"/>
      <c r="PWN273" s="42"/>
      <c r="PWO273" s="125"/>
      <c r="PWP273" s="44"/>
      <c r="PWQ273" s="44"/>
      <c r="PWR273" s="41"/>
      <c r="PWS273" s="42"/>
      <c r="PWT273" s="42"/>
      <c r="PWU273" s="125"/>
      <c r="PWV273" s="44"/>
      <c r="PWW273" s="44"/>
      <c r="PWX273" s="41"/>
      <c r="PWY273" s="42"/>
      <c r="PWZ273" s="42"/>
      <c r="PXA273" s="125"/>
      <c r="PXB273" s="44"/>
      <c r="PXC273" s="44"/>
      <c r="PXD273" s="41"/>
      <c r="PXE273" s="42"/>
      <c r="PXF273" s="42"/>
      <c r="PXG273" s="125"/>
      <c r="PXH273" s="44"/>
      <c r="PXI273" s="44"/>
      <c r="PXJ273" s="41"/>
      <c r="PXK273" s="42"/>
      <c r="PXL273" s="42"/>
      <c r="PXM273" s="125"/>
      <c r="PXN273" s="44"/>
      <c r="PXO273" s="44"/>
      <c r="PXP273" s="41"/>
      <c r="PXQ273" s="42"/>
      <c r="PXR273" s="42"/>
      <c r="PXS273" s="125"/>
      <c r="PXT273" s="44"/>
      <c r="PXU273" s="44"/>
      <c r="PXV273" s="41"/>
      <c r="PXW273" s="42"/>
      <c r="PXX273" s="42"/>
      <c r="PXY273" s="125"/>
      <c r="PXZ273" s="44"/>
      <c r="PYA273" s="44"/>
      <c r="PYB273" s="41"/>
      <c r="PYC273" s="42"/>
      <c r="PYD273" s="42"/>
      <c r="PYE273" s="125"/>
      <c r="PYF273" s="44"/>
      <c r="PYG273" s="44"/>
      <c r="PYH273" s="41"/>
      <c r="PYI273" s="42"/>
      <c r="PYJ273" s="42"/>
      <c r="PYK273" s="125"/>
      <c r="PYL273" s="44"/>
      <c r="PYM273" s="44"/>
      <c r="PYN273" s="41"/>
      <c r="PYO273" s="42"/>
      <c r="PYP273" s="42"/>
      <c r="PYQ273" s="125"/>
      <c r="PYR273" s="44"/>
      <c r="PYS273" s="44"/>
      <c r="PYT273" s="41"/>
      <c r="PYU273" s="42"/>
      <c r="PYV273" s="42"/>
      <c r="PYW273" s="125"/>
      <c r="PYX273" s="44"/>
      <c r="PYY273" s="44"/>
      <c r="PYZ273" s="41"/>
      <c r="PZA273" s="42"/>
      <c r="PZB273" s="42"/>
      <c r="PZC273" s="125"/>
      <c r="PZD273" s="44"/>
      <c r="PZE273" s="44"/>
      <c r="PZF273" s="41"/>
      <c r="PZG273" s="42"/>
      <c r="PZH273" s="42"/>
      <c r="PZI273" s="125"/>
      <c r="PZJ273" s="44"/>
      <c r="PZK273" s="44"/>
      <c r="PZL273" s="41"/>
      <c r="PZM273" s="42"/>
      <c r="PZN273" s="42"/>
      <c r="PZO273" s="125"/>
      <c r="PZP273" s="44"/>
      <c r="PZQ273" s="44"/>
      <c r="PZR273" s="41"/>
      <c r="PZS273" s="42"/>
      <c r="PZT273" s="42"/>
      <c r="PZU273" s="125"/>
      <c r="PZV273" s="44"/>
      <c r="PZW273" s="44"/>
      <c r="PZX273" s="41"/>
      <c r="PZY273" s="42"/>
      <c r="PZZ273" s="42"/>
      <c r="QAA273" s="125"/>
      <c r="QAB273" s="44"/>
      <c r="QAC273" s="44"/>
      <c r="QAD273" s="41"/>
      <c r="QAE273" s="42"/>
      <c r="QAF273" s="42"/>
      <c r="QAG273" s="125"/>
      <c r="QAH273" s="44"/>
      <c r="QAI273" s="44"/>
      <c r="QAJ273" s="41"/>
      <c r="QAK273" s="42"/>
      <c r="QAL273" s="42"/>
      <c r="QAM273" s="125"/>
      <c r="QAN273" s="44"/>
      <c r="QAO273" s="44"/>
      <c r="QAP273" s="41"/>
      <c r="QAQ273" s="42"/>
      <c r="QAR273" s="42"/>
      <c r="QAS273" s="125"/>
      <c r="QAT273" s="44"/>
      <c r="QAU273" s="44"/>
      <c r="QAV273" s="41"/>
      <c r="QAW273" s="42"/>
      <c r="QAX273" s="42"/>
      <c r="QAY273" s="125"/>
      <c r="QAZ273" s="44"/>
      <c r="QBA273" s="44"/>
      <c r="QBB273" s="41"/>
      <c r="QBC273" s="42"/>
      <c r="QBD273" s="42"/>
      <c r="QBE273" s="125"/>
      <c r="QBF273" s="44"/>
      <c r="QBG273" s="44"/>
      <c r="QBH273" s="41"/>
      <c r="QBI273" s="42"/>
      <c r="QBJ273" s="42"/>
      <c r="QBK273" s="125"/>
      <c r="QBL273" s="44"/>
      <c r="QBM273" s="44"/>
      <c r="QBN273" s="41"/>
      <c r="QBO273" s="42"/>
      <c r="QBP273" s="42"/>
      <c r="QBQ273" s="125"/>
      <c r="QBR273" s="44"/>
      <c r="QBS273" s="44"/>
      <c r="QBT273" s="41"/>
      <c r="QBU273" s="42"/>
      <c r="QBV273" s="42"/>
      <c r="QBW273" s="125"/>
      <c r="QBX273" s="44"/>
      <c r="QBY273" s="44"/>
      <c r="QBZ273" s="41"/>
      <c r="QCA273" s="42"/>
      <c r="QCB273" s="42"/>
      <c r="QCC273" s="125"/>
      <c r="QCD273" s="44"/>
      <c r="QCE273" s="44"/>
      <c r="QCF273" s="41"/>
      <c r="QCG273" s="42"/>
      <c r="QCH273" s="42"/>
      <c r="QCI273" s="125"/>
      <c r="QCJ273" s="44"/>
      <c r="QCK273" s="44"/>
      <c r="QCL273" s="41"/>
      <c r="QCM273" s="42"/>
      <c r="QCN273" s="42"/>
      <c r="QCO273" s="125"/>
      <c r="QCP273" s="44"/>
      <c r="QCQ273" s="44"/>
      <c r="QCR273" s="41"/>
      <c r="QCS273" s="42"/>
      <c r="QCT273" s="42"/>
      <c r="QCU273" s="125"/>
      <c r="QCV273" s="44"/>
      <c r="QCW273" s="44"/>
      <c r="QCX273" s="41"/>
      <c r="QCY273" s="42"/>
      <c r="QCZ273" s="42"/>
      <c r="QDA273" s="125"/>
      <c r="QDB273" s="44"/>
      <c r="QDC273" s="44"/>
      <c r="QDD273" s="41"/>
      <c r="QDE273" s="42"/>
      <c r="QDF273" s="42"/>
      <c r="QDG273" s="125"/>
      <c r="QDH273" s="44"/>
      <c r="QDI273" s="44"/>
      <c r="QDJ273" s="41"/>
      <c r="QDK273" s="42"/>
      <c r="QDL273" s="42"/>
      <c r="QDM273" s="125"/>
      <c r="QDN273" s="44"/>
      <c r="QDO273" s="44"/>
      <c r="QDP273" s="41"/>
      <c r="QDQ273" s="42"/>
      <c r="QDR273" s="42"/>
      <c r="QDS273" s="125"/>
      <c r="QDT273" s="44"/>
      <c r="QDU273" s="44"/>
      <c r="QDV273" s="41"/>
      <c r="QDW273" s="42"/>
      <c r="QDX273" s="42"/>
      <c r="QDY273" s="125"/>
      <c r="QDZ273" s="44"/>
      <c r="QEA273" s="44"/>
      <c r="QEB273" s="41"/>
      <c r="QEC273" s="42"/>
      <c r="QED273" s="42"/>
      <c r="QEE273" s="125"/>
      <c r="QEF273" s="44"/>
      <c r="QEG273" s="44"/>
      <c r="QEH273" s="41"/>
      <c r="QEI273" s="42"/>
      <c r="QEJ273" s="42"/>
      <c r="QEK273" s="125"/>
      <c r="QEL273" s="44"/>
      <c r="QEM273" s="44"/>
      <c r="QEN273" s="41"/>
      <c r="QEO273" s="42"/>
      <c r="QEP273" s="42"/>
      <c r="QEQ273" s="125"/>
      <c r="QER273" s="44"/>
      <c r="QES273" s="44"/>
      <c r="QET273" s="41"/>
      <c r="QEU273" s="42"/>
      <c r="QEV273" s="42"/>
      <c r="QEW273" s="125"/>
      <c r="QEX273" s="44"/>
      <c r="QEY273" s="44"/>
      <c r="QEZ273" s="41"/>
      <c r="QFA273" s="42"/>
      <c r="QFB273" s="42"/>
      <c r="QFC273" s="125"/>
      <c r="QFD273" s="44"/>
      <c r="QFE273" s="44"/>
      <c r="QFF273" s="41"/>
      <c r="QFG273" s="42"/>
      <c r="QFH273" s="42"/>
      <c r="QFI273" s="125"/>
      <c r="QFJ273" s="44"/>
      <c r="QFK273" s="44"/>
      <c r="QFL273" s="41"/>
      <c r="QFM273" s="42"/>
      <c r="QFN273" s="42"/>
      <c r="QFO273" s="125"/>
      <c r="QFP273" s="44"/>
      <c r="QFQ273" s="44"/>
      <c r="QFR273" s="41"/>
      <c r="QFS273" s="42"/>
      <c r="QFT273" s="42"/>
      <c r="QFU273" s="125"/>
      <c r="QFV273" s="44"/>
      <c r="QFW273" s="44"/>
      <c r="QFX273" s="41"/>
      <c r="QFY273" s="42"/>
      <c r="QFZ273" s="42"/>
      <c r="QGA273" s="125"/>
      <c r="QGB273" s="44"/>
      <c r="QGC273" s="44"/>
      <c r="QGD273" s="41"/>
      <c r="QGE273" s="42"/>
      <c r="QGF273" s="42"/>
      <c r="QGG273" s="125"/>
      <c r="QGH273" s="44"/>
      <c r="QGI273" s="44"/>
      <c r="QGJ273" s="41"/>
      <c r="QGK273" s="42"/>
      <c r="QGL273" s="42"/>
      <c r="QGM273" s="125"/>
      <c r="QGN273" s="44"/>
      <c r="QGO273" s="44"/>
      <c r="QGP273" s="41"/>
      <c r="QGQ273" s="42"/>
      <c r="QGR273" s="42"/>
      <c r="QGS273" s="125"/>
      <c r="QGT273" s="44"/>
      <c r="QGU273" s="44"/>
      <c r="QGV273" s="41"/>
      <c r="QGW273" s="42"/>
      <c r="QGX273" s="42"/>
      <c r="QGY273" s="125"/>
      <c r="QGZ273" s="44"/>
      <c r="QHA273" s="44"/>
      <c r="QHB273" s="41"/>
      <c r="QHC273" s="42"/>
      <c r="QHD273" s="42"/>
      <c r="QHE273" s="125"/>
      <c r="QHF273" s="44"/>
      <c r="QHG273" s="44"/>
      <c r="QHH273" s="41"/>
      <c r="QHI273" s="42"/>
      <c r="QHJ273" s="42"/>
      <c r="QHK273" s="125"/>
      <c r="QHL273" s="44"/>
      <c r="QHM273" s="44"/>
      <c r="QHN273" s="41"/>
      <c r="QHO273" s="42"/>
      <c r="QHP273" s="42"/>
      <c r="QHQ273" s="125"/>
      <c r="QHR273" s="44"/>
      <c r="QHS273" s="44"/>
      <c r="QHT273" s="41"/>
      <c r="QHU273" s="42"/>
      <c r="QHV273" s="42"/>
      <c r="QHW273" s="125"/>
      <c r="QHX273" s="44"/>
      <c r="QHY273" s="44"/>
      <c r="QHZ273" s="41"/>
      <c r="QIA273" s="42"/>
      <c r="QIB273" s="42"/>
      <c r="QIC273" s="125"/>
      <c r="QID273" s="44"/>
      <c r="QIE273" s="44"/>
      <c r="QIF273" s="41"/>
      <c r="QIG273" s="42"/>
      <c r="QIH273" s="42"/>
      <c r="QII273" s="125"/>
      <c r="QIJ273" s="44"/>
      <c r="QIK273" s="44"/>
      <c r="QIL273" s="41"/>
      <c r="QIM273" s="42"/>
      <c r="QIN273" s="42"/>
      <c r="QIO273" s="125"/>
      <c r="QIP273" s="44"/>
      <c r="QIQ273" s="44"/>
      <c r="QIR273" s="41"/>
      <c r="QIS273" s="42"/>
      <c r="QIT273" s="42"/>
      <c r="QIU273" s="125"/>
      <c r="QIV273" s="44"/>
      <c r="QIW273" s="44"/>
      <c r="QIX273" s="41"/>
      <c r="QIY273" s="42"/>
      <c r="QIZ273" s="42"/>
      <c r="QJA273" s="125"/>
      <c r="QJB273" s="44"/>
      <c r="QJC273" s="44"/>
      <c r="QJD273" s="41"/>
      <c r="QJE273" s="42"/>
      <c r="QJF273" s="42"/>
      <c r="QJG273" s="125"/>
      <c r="QJH273" s="44"/>
      <c r="QJI273" s="44"/>
      <c r="QJJ273" s="41"/>
      <c r="QJK273" s="42"/>
      <c r="QJL273" s="42"/>
      <c r="QJM273" s="125"/>
      <c r="QJN273" s="44"/>
      <c r="QJO273" s="44"/>
      <c r="QJP273" s="41"/>
      <c r="QJQ273" s="42"/>
      <c r="QJR273" s="42"/>
      <c r="QJS273" s="125"/>
      <c r="QJT273" s="44"/>
      <c r="QJU273" s="44"/>
      <c r="QJV273" s="41"/>
      <c r="QJW273" s="42"/>
      <c r="QJX273" s="42"/>
      <c r="QJY273" s="125"/>
      <c r="QJZ273" s="44"/>
      <c r="QKA273" s="44"/>
      <c r="QKB273" s="41"/>
      <c r="QKC273" s="42"/>
      <c r="QKD273" s="42"/>
      <c r="QKE273" s="125"/>
      <c r="QKF273" s="44"/>
      <c r="QKG273" s="44"/>
      <c r="QKH273" s="41"/>
      <c r="QKI273" s="42"/>
      <c r="QKJ273" s="42"/>
      <c r="QKK273" s="125"/>
      <c r="QKL273" s="44"/>
      <c r="QKM273" s="44"/>
      <c r="QKN273" s="41"/>
      <c r="QKO273" s="42"/>
      <c r="QKP273" s="42"/>
      <c r="QKQ273" s="125"/>
      <c r="QKR273" s="44"/>
      <c r="QKS273" s="44"/>
      <c r="QKT273" s="41"/>
      <c r="QKU273" s="42"/>
      <c r="QKV273" s="42"/>
      <c r="QKW273" s="125"/>
      <c r="QKX273" s="44"/>
      <c r="QKY273" s="44"/>
      <c r="QKZ273" s="41"/>
      <c r="QLA273" s="42"/>
      <c r="QLB273" s="42"/>
      <c r="QLC273" s="125"/>
      <c r="QLD273" s="44"/>
      <c r="QLE273" s="44"/>
      <c r="QLF273" s="41"/>
      <c r="QLG273" s="42"/>
      <c r="QLH273" s="42"/>
      <c r="QLI273" s="125"/>
      <c r="QLJ273" s="44"/>
      <c r="QLK273" s="44"/>
      <c r="QLL273" s="41"/>
      <c r="QLM273" s="42"/>
      <c r="QLN273" s="42"/>
      <c r="QLO273" s="125"/>
      <c r="QLP273" s="44"/>
      <c r="QLQ273" s="44"/>
      <c r="QLR273" s="41"/>
      <c r="QLS273" s="42"/>
      <c r="QLT273" s="42"/>
      <c r="QLU273" s="125"/>
      <c r="QLV273" s="44"/>
      <c r="QLW273" s="44"/>
      <c r="QLX273" s="41"/>
      <c r="QLY273" s="42"/>
      <c r="QLZ273" s="42"/>
      <c r="QMA273" s="125"/>
      <c r="QMB273" s="44"/>
      <c r="QMC273" s="44"/>
      <c r="QMD273" s="41"/>
      <c r="QME273" s="42"/>
      <c r="QMF273" s="42"/>
      <c r="QMG273" s="125"/>
      <c r="QMH273" s="44"/>
      <c r="QMI273" s="44"/>
      <c r="QMJ273" s="41"/>
      <c r="QMK273" s="42"/>
      <c r="QML273" s="42"/>
      <c r="QMM273" s="125"/>
      <c r="QMN273" s="44"/>
      <c r="QMO273" s="44"/>
      <c r="QMP273" s="41"/>
      <c r="QMQ273" s="42"/>
      <c r="QMR273" s="42"/>
      <c r="QMS273" s="125"/>
      <c r="QMT273" s="44"/>
      <c r="QMU273" s="44"/>
      <c r="QMV273" s="41"/>
      <c r="QMW273" s="42"/>
      <c r="QMX273" s="42"/>
      <c r="QMY273" s="125"/>
      <c r="QMZ273" s="44"/>
      <c r="QNA273" s="44"/>
      <c r="QNB273" s="41"/>
      <c r="QNC273" s="42"/>
      <c r="QND273" s="42"/>
      <c r="QNE273" s="125"/>
      <c r="QNF273" s="44"/>
      <c r="QNG273" s="44"/>
      <c r="QNH273" s="41"/>
      <c r="QNI273" s="42"/>
      <c r="QNJ273" s="42"/>
      <c r="QNK273" s="125"/>
      <c r="QNL273" s="44"/>
      <c r="QNM273" s="44"/>
      <c r="QNN273" s="41"/>
      <c r="QNO273" s="42"/>
      <c r="QNP273" s="42"/>
      <c r="QNQ273" s="125"/>
      <c r="QNR273" s="44"/>
      <c r="QNS273" s="44"/>
      <c r="QNT273" s="41"/>
      <c r="QNU273" s="42"/>
      <c r="QNV273" s="42"/>
      <c r="QNW273" s="125"/>
      <c r="QNX273" s="44"/>
      <c r="QNY273" s="44"/>
      <c r="QNZ273" s="41"/>
      <c r="QOA273" s="42"/>
      <c r="QOB273" s="42"/>
      <c r="QOC273" s="125"/>
      <c r="QOD273" s="44"/>
      <c r="QOE273" s="44"/>
      <c r="QOF273" s="41"/>
      <c r="QOG273" s="42"/>
      <c r="QOH273" s="42"/>
      <c r="QOI273" s="125"/>
      <c r="QOJ273" s="44"/>
      <c r="QOK273" s="44"/>
      <c r="QOL273" s="41"/>
      <c r="QOM273" s="42"/>
      <c r="QON273" s="42"/>
      <c r="QOO273" s="125"/>
      <c r="QOP273" s="44"/>
      <c r="QOQ273" s="44"/>
      <c r="QOR273" s="41"/>
      <c r="QOS273" s="42"/>
      <c r="QOT273" s="42"/>
      <c r="QOU273" s="125"/>
      <c r="QOV273" s="44"/>
      <c r="QOW273" s="44"/>
      <c r="QOX273" s="41"/>
      <c r="QOY273" s="42"/>
      <c r="QOZ273" s="42"/>
      <c r="QPA273" s="125"/>
      <c r="QPB273" s="44"/>
      <c r="QPC273" s="44"/>
      <c r="QPD273" s="41"/>
      <c r="QPE273" s="42"/>
      <c r="QPF273" s="42"/>
      <c r="QPG273" s="125"/>
      <c r="QPH273" s="44"/>
      <c r="QPI273" s="44"/>
      <c r="QPJ273" s="41"/>
      <c r="QPK273" s="42"/>
      <c r="QPL273" s="42"/>
      <c r="QPM273" s="125"/>
      <c r="QPN273" s="44"/>
      <c r="QPO273" s="44"/>
      <c r="QPP273" s="41"/>
      <c r="QPQ273" s="42"/>
      <c r="QPR273" s="42"/>
      <c r="QPS273" s="125"/>
      <c r="QPT273" s="44"/>
      <c r="QPU273" s="44"/>
      <c r="QPV273" s="41"/>
      <c r="QPW273" s="42"/>
      <c r="QPX273" s="42"/>
      <c r="QPY273" s="125"/>
      <c r="QPZ273" s="44"/>
      <c r="QQA273" s="44"/>
      <c r="QQB273" s="41"/>
      <c r="QQC273" s="42"/>
      <c r="QQD273" s="42"/>
      <c r="QQE273" s="125"/>
      <c r="QQF273" s="44"/>
      <c r="QQG273" s="44"/>
      <c r="QQH273" s="41"/>
      <c r="QQI273" s="42"/>
      <c r="QQJ273" s="42"/>
      <c r="QQK273" s="125"/>
      <c r="QQL273" s="44"/>
      <c r="QQM273" s="44"/>
      <c r="QQN273" s="41"/>
      <c r="QQO273" s="42"/>
      <c r="QQP273" s="42"/>
      <c r="QQQ273" s="125"/>
      <c r="QQR273" s="44"/>
      <c r="QQS273" s="44"/>
      <c r="QQT273" s="41"/>
      <c r="QQU273" s="42"/>
      <c r="QQV273" s="42"/>
      <c r="QQW273" s="125"/>
      <c r="QQX273" s="44"/>
      <c r="QQY273" s="44"/>
      <c r="QQZ273" s="41"/>
      <c r="QRA273" s="42"/>
      <c r="QRB273" s="42"/>
      <c r="QRC273" s="125"/>
      <c r="QRD273" s="44"/>
      <c r="QRE273" s="44"/>
      <c r="QRF273" s="41"/>
      <c r="QRG273" s="42"/>
      <c r="QRH273" s="42"/>
      <c r="QRI273" s="125"/>
      <c r="QRJ273" s="44"/>
      <c r="QRK273" s="44"/>
      <c r="QRL273" s="41"/>
      <c r="QRM273" s="42"/>
      <c r="QRN273" s="42"/>
      <c r="QRO273" s="125"/>
      <c r="QRP273" s="44"/>
      <c r="QRQ273" s="44"/>
      <c r="QRR273" s="41"/>
      <c r="QRS273" s="42"/>
      <c r="QRT273" s="42"/>
      <c r="QRU273" s="125"/>
      <c r="QRV273" s="44"/>
      <c r="QRW273" s="44"/>
      <c r="QRX273" s="41"/>
      <c r="QRY273" s="42"/>
      <c r="QRZ273" s="42"/>
      <c r="QSA273" s="125"/>
      <c r="QSB273" s="44"/>
      <c r="QSC273" s="44"/>
      <c r="QSD273" s="41"/>
      <c r="QSE273" s="42"/>
      <c r="QSF273" s="42"/>
      <c r="QSG273" s="125"/>
      <c r="QSH273" s="44"/>
      <c r="QSI273" s="44"/>
      <c r="QSJ273" s="41"/>
      <c r="QSK273" s="42"/>
      <c r="QSL273" s="42"/>
      <c r="QSM273" s="125"/>
      <c r="QSN273" s="44"/>
      <c r="QSO273" s="44"/>
      <c r="QSP273" s="41"/>
      <c r="QSQ273" s="42"/>
      <c r="QSR273" s="42"/>
      <c r="QSS273" s="125"/>
      <c r="QST273" s="44"/>
      <c r="QSU273" s="44"/>
      <c r="QSV273" s="41"/>
      <c r="QSW273" s="42"/>
      <c r="QSX273" s="42"/>
      <c r="QSY273" s="125"/>
      <c r="QSZ273" s="44"/>
      <c r="QTA273" s="44"/>
      <c r="QTB273" s="41"/>
      <c r="QTC273" s="42"/>
      <c r="QTD273" s="42"/>
      <c r="QTE273" s="125"/>
      <c r="QTF273" s="44"/>
      <c r="QTG273" s="44"/>
      <c r="QTH273" s="41"/>
      <c r="QTI273" s="42"/>
      <c r="QTJ273" s="42"/>
      <c r="QTK273" s="125"/>
      <c r="QTL273" s="44"/>
      <c r="QTM273" s="44"/>
      <c r="QTN273" s="41"/>
      <c r="QTO273" s="42"/>
      <c r="QTP273" s="42"/>
      <c r="QTQ273" s="125"/>
      <c r="QTR273" s="44"/>
      <c r="QTS273" s="44"/>
      <c r="QTT273" s="41"/>
      <c r="QTU273" s="42"/>
      <c r="QTV273" s="42"/>
      <c r="QTW273" s="125"/>
      <c r="QTX273" s="44"/>
      <c r="QTY273" s="44"/>
      <c r="QTZ273" s="41"/>
      <c r="QUA273" s="42"/>
      <c r="QUB273" s="42"/>
      <c r="QUC273" s="125"/>
      <c r="QUD273" s="44"/>
      <c r="QUE273" s="44"/>
      <c r="QUF273" s="41"/>
      <c r="QUG273" s="42"/>
      <c r="QUH273" s="42"/>
      <c r="QUI273" s="125"/>
      <c r="QUJ273" s="44"/>
      <c r="QUK273" s="44"/>
      <c r="QUL273" s="41"/>
      <c r="QUM273" s="42"/>
      <c r="QUN273" s="42"/>
      <c r="QUO273" s="125"/>
      <c r="QUP273" s="44"/>
      <c r="QUQ273" s="44"/>
      <c r="QUR273" s="41"/>
      <c r="QUS273" s="42"/>
      <c r="QUT273" s="42"/>
      <c r="QUU273" s="125"/>
      <c r="QUV273" s="44"/>
      <c r="QUW273" s="44"/>
      <c r="QUX273" s="41"/>
      <c r="QUY273" s="42"/>
      <c r="QUZ273" s="42"/>
      <c r="QVA273" s="125"/>
      <c r="QVB273" s="44"/>
      <c r="QVC273" s="44"/>
      <c r="QVD273" s="41"/>
      <c r="QVE273" s="42"/>
      <c r="QVF273" s="42"/>
      <c r="QVG273" s="125"/>
      <c r="QVH273" s="44"/>
      <c r="QVI273" s="44"/>
      <c r="QVJ273" s="41"/>
      <c r="QVK273" s="42"/>
      <c r="QVL273" s="42"/>
      <c r="QVM273" s="125"/>
      <c r="QVN273" s="44"/>
      <c r="QVO273" s="44"/>
      <c r="QVP273" s="41"/>
      <c r="QVQ273" s="42"/>
      <c r="QVR273" s="42"/>
      <c r="QVS273" s="125"/>
      <c r="QVT273" s="44"/>
      <c r="QVU273" s="44"/>
      <c r="QVV273" s="41"/>
      <c r="QVW273" s="42"/>
      <c r="QVX273" s="42"/>
      <c r="QVY273" s="125"/>
      <c r="QVZ273" s="44"/>
      <c r="QWA273" s="44"/>
      <c r="QWB273" s="41"/>
      <c r="QWC273" s="42"/>
      <c r="QWD273" s="42"/>
      <c r="QWE273" s="125"/>
      <c r="QWF273" s="44"/>
      <c r="QWG273" s="44"/>
      <c r="QWH273" s="41"/>
      <c r="QWI273" s="42"/>
      <c r="QWJ273" s="42"/>
      <c r="QWK273" s="125"/>
      <c r="QWL273" s="44"/>
      <c r="QWM273" s="44"/>
      <c r="QWN273" s="41"/>
      <c r="QWO273" s="42"/>
      <c r="QWP273" s="42"/>
      <c r="QWQ273" s="125"/>
      <c r="QWR273" s="44"/>
      <c r="QWS273" s="44"/>
      <c r="QWT273" s="41"/>
      <c r="QWU273" s="42"/>
      <c r="QWV273" s="42"/>
      <c r="QWW273" s="125"/>
      <c r="QWX273" s="44"/>
      <c r="QWY273" s="44"/>
      <c r="QWZ273" s="41"/>
      <c r="QXA273" s="42"/>
      <c r="QXB273" s="42"/>
      <c r="QXC273" s="125"/>
      <c r="QXD273" s="44"/>
      <c r="QXE273" s="44"/>
      <c r="QXF273" s="41"/>
      <c r="QXG273" s="42"/>
      <c r="QXH273" s="42"/>
      <c r="QXI273" s="125"/>
      <c r="QXJ273" s="44"/>
      <c r="QXK273" s="44"/>
      <c r="QXL273" s="41"/>
      <c r="QXM273" s="42"/>
      <c r="QXN273" s="42"/>
      <c r="QXO273" s="125"/>
      <c r="QXP273" s="44"/>
      <c r="QXQ273" s="44"/>
      <c r="QXR273" s="41"/>
      <c r="QXS273" s="42"/>
      <c r="QXT273" s="42"/>
      <c r="QXU273" s="125"/>
      <c r="QXV273" s="44"/>
      <c r="QXW273" s="44"/>
      <c r="QXX273" s="41"/>
      <c r="QXY273" s="42"/>
      <c r="QXZ273" s="42"/>
      <c r="QYA273" s="125"/>
      <c r="QYB273" s="44"/>
      <c r="QYC273" s="44"/>
      <c r="QYD273" s="41"/>
      <c r="QYE273" s="42"/>
      <c r="QYF273" s="42"/>
      <c r="QYG273" s="125"/>
      <c r="QYH273" s="44"/>
      <c r="QYI273" s="44"/>
      <c r="QYJ273" s="41"/>
      <c r="QYK273" s="42"/>
      <c r="QYL273" s="42"/>
      <c r="QYM273" s="125"/>
      <c r="QYN273" s="44"/>
      <c r="QYO273" s="44"/>
      <c r="QYP273" s="41"/>
      <c r="QYQ273" s="42"/>
      <c r="QYR273" s="42"/>
      <c r="QYS273" s="125"/>
      <c r="QYT273" s="44"/>
      <c r="QYU273" s="44"/>
      <c r="QYV273" s="41"/>
      <c r="QYW273" s="42"/>
      <c r="QYX273" s="42"/>
      <c r="QYY273" s="125"/>
      <c r="QYZ273" s="44"/>
      <c r="QZA273" s="44"/>
      <c r="QZB273" s="41"/>
      <c r="QZC273" s="42"/>
      <c r="QZD273" s="42"/>
      <c r="QZE273" s="125"/>
      <c r="QZF273" s="44"/>
      <c r="QZG273" s="44"/>
      <c r="QZH273" s="41"/>
      <c r="QZI273" s="42"/>
      <c r="QZJ273" s="42"/>
      <c r="QZK273" s="125"/>
      <c r="QZL273" s="44"/>
      <c r="QZM273" s="44"/>
      <c r="QZN273" s="41"/>
      <c r="QZO273" s="42"/>
      <c r="QZP273" s="42"/>
      <c r="QZQ273" s="125"/>
      <c r="QZR273" s="44"/>
      <c r="QZS273" s="44"/>
      <c r="QZT273" s="41"/>
      <c r="QZU273" s="42"/>
      <c r="QZV273" s="42"/>
      <c r="QZW273" s="125"/>
      <c r="QZX273" s="44"/>
      <c r="QZY273" s="44"/>
      <c r="QZZ273" s="41"/>
      <c r="RAA273" s="42"/>
      <c r="RAB273" s="42"/>
      <c r="RAC273" s="125"/>
      <c r="RAD273" s="44"/>
      <c r="RAE273" s="44"/>
      <c r="RAF273" s="41"/>
      <c r="RAG273" s="42"/>
      <c r="RAH273" s="42"/>
      <c r="RAI273" s="125"/>
      <c r="RAJ273" s="44"/>
      <c r="RAK273" s="44"/>
      <c r="RAL273" s="41"/>
      <c r="RAM273" s="42"/>
      <c r="RAN273" s="42"/>
      <c r="RAO273" s="125"/>
      <c r="RAP273" s="44"/>
      <c r="RAQ273" s="44"/>
      <c r="RAR273" s="41"/>
      <c r="RAS273" s="42"/>
      <c r="RAT273" s="42"/>
      <c r="RAU273" s="125"/>
      <c r="RAV273" s="44"/>
      <c r="RAW273" s="44"/>
      <c r="RAX273" s="41"/>
      <c r="RAY273" s="42"/>
      <c r="RAZ273" s="42"/>
      <c r="RBA273" s="125"/>
      <c r="RBB273" s="44"/>
      <c r="RBC273" s="44"/>
      <c r="RBD273" s="41"/>
      <c r="RBE273" s="42"/>
      <c r="RBF273" s="42"/>
      <c r="RBG273" s="125"/>
      <c r="RBH273" s="44"/>
      <c r="RBI273" s="44"/>
      <c r="RBJ273" s="41"/>
      <c r="RBK273" s="42"/>
      <c r="RBL273" s="42"/>
      <c r="RBM273" s="125"/>
      <c r="RBN273" s="44"/>
      <c r="RBO273" s="44"/>
      <c r="RBP273" s="41"/>
      <c r="RBQ273" s="42"/>
      <c r="RBR273" s="42"/>
      <c r="RBS273" s="125"/>
      <c r="RBT273" s="44"/>
      <c r="RBU273" s="44"/>
      <c r="RBV273" s="41"/>
      <c r="RBW273" s="42"/>
      <c r="RBX273" s="42"/>
      <c r="RBY273" s="125"/>
      <c r="RBZ273" s="44"/>
      <c r="RCA273" s="44"/>
      <c r="RCB273" s="41"/>
      <c r="RCC273" s="42"/>
      <c r="RCD273" s="42"/>
      <c r="RCE273" s="125"/>
      <c r="RCF273" s="44"/>
      <c r="RCG273" s="44"/>
      <c r="RCH273" s="41"/>
      <c r="RCI273" s="42"/>
      <c r="RCJ273" s="42"/>
      <c r="RCK273" s="125"/>
      <c r="RCL273" s="44"/>
      <c r="RCM273" s="44"/>
      <c r="RCN273" s="41"/>
      <c r="RCO273" s="42"/>
      <c r="RCP273" s="42"/>
      <c r="RCQ273" s="125"/>
      <c r="RCR273" s="44"/>
      <c r="RCS273" s="44"/>
      <c r="RCT273" s="41"/>
      <c r="RCU273" s="42"/>
      <c r="RCV273" s="42"/>
      <c r="RCW273" s="125"/>
      <c r="RCX273" s="44"/>
      <c r="RCY273" s="44"/>
      <c r="RCZ273" s="41"/>
      <c r="RDA273" s="42"/>
      <c r="RDB273" s="42"/>
      <c r="RDC273" s="125"/>
      <c r="RDD273" s="44"/>
      <c r="RDE273" s="44"/>
      <c r="RDF273" s="41"/>
      <c r="RDG273" s="42"/>
      <c r="RDH273" s="42"/>
      <c r="RDI273" s="125"/>
      <c r="RDJ273" s="44"/>
      <c r="RDK273" s="44"/>
      <c r="RDL273" s="41"/>
      <c r="RDM273" s="42"/>
      <c r="RDN273" s="42"/>
      <c r="RDO273" s="125"/>
      <c r="RDP273" s="44"/>
      <c r="RDQ273" s="44"/>
      <c r="RDR273" s="41"/>
      <c r="RDS273" s="42"/>
      <c r="RDT273" s="42"/>
      <c r="RDU273" s="125"/>
      <c r="RDV273" s="44"/>
      <c r="RDW273" s="44"/>
      <c r="RDX273" s="41"/>
      <c r="RDY273" s="42"/>
      <c r="RDZ273" s="42"/>
      <c r="REA273" s="125"/>
      <c r="REB273" s="44"/>
      <c r="REC273" s="44"/>
      <c r="RED273" s="41"/>
      <c r="REE273" s="42"/>
      <c r="REF273" s="42"/>
      <c r="REG273" s="125"/>
      <c r="REH273" s="44"/>
      <c r="REI273" s="44"/>
      <c r="REJ273" s="41"/>
      <c r="REK273" s="42"/>
      <c r="REL273" s="42"/>
      <c r="REM273" s="125"/>
      <c r="REN273" s="44"/>
      <c r="REO273" s="44"/>
      <c r="REP273" s="41"/>
      <c r="REQ273" s="42"/>
      <c r="RER273" s="42"/>
      <c r="RES273" s="125"/>
      <c r="RET273" s="44"/>
      <c r="REU273" s="44"/>
      <c r="REV273" s="41"/>
      <c r="REW273" s="42"/>
      <c r="REX273" s="42"/>
      <c r="REY273" s="125"/>
      <c r="REZ273" s="44"/>
      <c r="RFA273" s="44"/>
      <c r="RFB273" s="41"/>
      <c r="RFC273" s="42"/>
      <c r="RFD273" s="42"/>
      <c r="RFE273" s="125"/>
      <c r="RFF273" s="44"/>
      <c r="RFG273" s="44"/>
      <c r="RFH273" s="41"/>
      <c r="RFI273" s="42"/>
      <c r="RFJ273" s="42"/>
      <c r="RFK273" s="125"/>
      <c r="RFL273" s="44"/>
      <c r="RFM273" s="44"/>
      <c r="RFN273" s="41"/>
      <c r="RFO273" s="42"/>
      <c r="RFP273" s="42"/>
      <c r="RFQ273" s="125"/>
      <c r="RFR273" s="44"/>
      <c r="RFS273" s="44"/>
      <c r="RFT273" s="41"/>
      <c r="RFU273" s="42"/>
      <c r="RFV273" s="42"/>
      <c r="RFW273" s="125"/>
      <c r="RFX273" s="44"/>
      <c r="RFY273" s="44"/>
      <c r="RFZ273" s="41"/>
      <c r="RGA273" s="42"/>
      <c r="RGB273" s="42"/>
      <c r="RGC273" s="125"/>
      <c r="RGD273" s="44"/>
      <c r="RGE273" s="44"/>
      <c r="RGF273" s="41"/>
      <c r="RGG273" s="42"/>
      <c r="RGH273" s="42"/>
      <c r="RGI273" s="125"/>
      <c r="RGJ273" s="44"/>
      <c r="RGK273" s="44"/>
      <c r="RGL273" s="41"/>
      <c r="RGM273" s="42"/>
      <c r="RGN273" s="42"/>
      <c r="RGO273" s="125"/>
      <c r="RGP273" s="44"/>
      <c r="RGQ273" s="44"/>
      <c r="RGR273" s="41"/>
      <c r="RGS273" s="42"/>
      <c r="RGT273" s="42"/>
      <c r="RGU273" s="125"/>
      <c r="RGV273" s="44"/>
      <c r="RGW273" s="44"/>
      <c r="RGX273" s="41"/>
      <c r="RGY273" s="42"/>
      <c r="RGZ273" s="42"/>
      <c r="RHA273" s="125"/>
      <c r="RHB273" s="44"/>
      <c r="RHC273" s="44"/>
      <c r="RHD273" s="41"/>
      <c r="RHE273" s="42"/>
      <c r="RHF273" s="42"/>
      <c r="RHG273" s="125"/>
      <c r="RHH273" s="44"/>
      <c r="RHI273" s="44"/>
      <c r="RHJ273" s="41"/>
      <c r="RHK273" s="42"/>
      <c r="RHL273" s="42"/>
      <c r="RHM273" s="125"/>
      <c r="RHN273" s="44"/>
      <c r="RHO273" s="44"/>
      <c r="RHP273" s="41"/>
      <c r="RHQ273" s="42"/>
      <c r="RHR273" s="42"/>
      <c r="RHS273" s="125"/>
      <c r="RHT273" s="44"/>
      <c r="RHU273" s="44"/>
      <c r="RHV273" s="41"/>
      <c r="RHW273" s="42"/>
      <c r="RHX273" s="42"/>
      <c r="RHY273" s="125"/>
      <c r="RHZ273" s="44"/>
      <c r="RIA273" s="44"/>
      <c r="RIB273" s="41"/>
      <c r="RIC273" s="42"/>
      <c r="RID273" s="42"/>
      <c r="RIE273" s="125"/>
      <c r="RIF273" s="44"/>
      <c r="RIG273" s="44"/>
      <c r="RIH273" s="41"/>
      <c r="RII273" s="42"/>
      <c r="RIJ273" s="42"/>
      <c r="RIK273" s="125"/>
      <c r="RIL273" s="44"/>
      <c r="RIM273" s="44"/>
      <c r="RIN273" s="41"/>
      <c r="RIO273" s="42"/>
      <c r="RIP273" s="42"/>
      <c r="RIQ273" s="125"/>
      <c r="RIR273" s="44"/>
      <c r="RIS273" s="44"/>
      <c r="RIT273" s="41"/>
      <c r="RIU273" s="42"/>
      <c r="RIV273" s="42"/>
      <c r="RIW273" s="125"/>
      <c r="RIX273" s="44"/>
      <c r="RIY273" s="44"/>
      <c r="RIZ273" s="41"/>
      <c r="RJA273" s="42"/>
      <c r="RJB273" s="42"/>
      <c r="RJC273" s="125"/>
      <c r="RJD273" s="44"/>
      <c r="RJE273" s="44"/>
      <c r="RJF273" s="41"/>
      <c r="RJG273" s="42"/>
      <c r="RJH273" s="42"/>
      <c r="RJI273" s="125"/>
      <c r="RJJ273" s="44"/>
      <c r="RJK273" s="44"/>
      <c r="RJL273" s="41"/>
      <c r="RJM273" s="42"/>
      <c r="RJN273" s="42"/>
      <c r="RJO273" s="125"/>
      <c r="RJP273" s="44"/>
      <c r="RJQ273" s="44"/>
      <c r="RJR273" s="41"/>
      <c r="RJS273" s="42"/>
      <c r="RJT273" s="42"/>
      <c r="RJU273" s="125"/>
      <c r="RJV273" s="44"/>
      <c r="RJW273" s="44"/>
      <c r="RJX273" s="41"/>
      <c r="RJY273" s="42"/>
      <c r="RJZ273" s="42"/>
      <c r="RKA273" s="125"/>
      <c r="RKB273" s="44"/>
      <c r="RKC273" s="44"/>
      <c r="RKD273" s="41"/>
      <c r="RKE273" s="42"/>
      <c r="RKF273" s="42"/>
      <c r="RKG273" s="125"/>
      <c r="RKH273" s="44"/>
      <c r="RKI273" s="44"/>
      <c r="RKJ273" s="41"/>
      <c r="RKK273" s="42"/>
      <c r="RKL273" s="42"/>
      <c r="RKM273" s="125"/>
      <c r="RKN273" s="44"/>
      <c r="RKO273" s="44"/>
      <c r="RKP273" s="41"/>
      <c r="RKQ273" s="42"/>
      <c r="RKR273" s="42"/>
      <c r="RKS273" s="125"/>
      <c r="RKT273" s="44"/>
      <c r="RKU273" s="44"/>
      <c r="RKV273" s="41"/>
      <c r="RKW273" s="42"/>
      <c r="RKX273" s="42"/>
      <c r="RKY273" s="125"/>
      <c r="RKZ273" s="44"/>
      <c r="RLA273" s="44"/>
      <c r="RLB273" s="41"/>
      <c r="RLC273" s="42"/>
      <c r="RLD273" s="42"/>
      <c r="RLE273" s="125"/>
      <c r="RLF273" s="44"/>
      <c r="RLG273" s="44"/>
      <c r="RLH273" s="41"/>
      <c r="RLI273" s="42"/>
      <c r="RLJ273" s="42"/>
      <c r="RLK273" s="125"/>
      <c r="RLL273" s="44"/>
      <c r="RLM273" s="44"/>
      <c r="RLN273" s="41"/>
      <c r="RLO273" s="42"/>
      <c r="RLP273" s="42"/>
      <c r="RLQ273" s="125"/>
      <c r="RLR273" s="44"/>
      <c r="RLS273" s="44"/>
      <c r="RLT273" s="41"/>
      <c r="RLU273" s="42"/>
      <c r="RLV273" s="42"/>
      <c r="RLW273" s="125"/>
      <c r="RLX273" s="44"/>
      <c r="RLY273" s="44"/>
      <c r="RLZ273" s="41"/>
      <c r="RMA273" s="42"/>
      <c r="RMB273" s="42"/>
      <c r="RMC273" s="125"/>
      <c r="RMD273" s="44"/>
      <c r="RME273" s="44"/>
      <c r="RMF273" s="41"/>
      <c r="RMG273" s="42"/>
      <c r="RMH273" s="42"/>
      <c r="RMI273" s="125"/>
      <c r="RMJ273" s="44"/>
      <c r="RMK273" s="44"/>
      <c r="RML273" s="41"/>
      <c r="RMM273" s="42"/>
      <c r="RMN273" s="42"/>
      <c r="RMO273" s="125"/>
      <c r="RMP273" s="44"/>
      <c r="RMQ273" s="44"/>
      <c r="RMR273" s="41"/>
      <c r="RMS273" s="42"/>
      <c r="RMT273" s="42"/>
      <c r="RMU273" s="125"/>
      <c r="RMV273" s="44"/>
      <c r="RMW273" s="44"/>
      <c r="RMX273" s="41"/>
      <c r="RMY273" s="42"/>
      <c r="RMZ273" s="42"/>
      <c r="RNA273" s="125"/>
      <c r="RNB273" s="44"/>
      <c r="RNC273" s="44"/>
      <c r="RND273" s="41"/>
      <c r="RNE273" s="42"/>
      <c r="RNF273" s="42"/>
      <c r="RNG273" s="125"/>
      <c r="RNH273" s="44"/>
      <c r="RNI273" s="44"/>
      <c r="RNJ273" s="41"/>
      <c r="RNK273" s="42"/>
      <c r="RNL273" s="42"/>
      <c r="RNM273" s="125"/>
      <c r="RNN273" s="44"/>
      <c r="RNO273" s="44"/>
      <c r="RNP273" s="41"/>
      <c r="RNQ273" s="42"/>
      <c r="RNR273" s="42"/>
      <c r="RNS273" s="125"/>
      <c r="RNT273" s="44"/>
      <c r="RNU273" s="44"/>
      <c r="RNV273" s="41"/>
      <c r="RNW273" s="42"/>
      <c r="RNX273" s="42"/>
      <c r="RNY273" s="125"/>
      <c r="RNZ273" s="44"/>
      <c r="ROA273" s="44"/>
      <c r="ROB273" s="41"/>
      <c r="ROC273" s="42"/>
      <c r="ROD273" s="42"/>
      <c r="ROE273" s="125"/>
      <c r="ROF273" s="44"/>
      <c r="ROG273" s="44"/>
      <c r="ROH273" s="41"/>
      <c r="ROI273" s="42"/>
      <c r="ROJ273" s="42"/>
      <c r="ROK273" s="125"/>
      <c r="ROL273" s="44"/>
      <c r="ROM273" s="44"/>
      <c r="RON273" s="41"/>
      <c r="ROO273" s="42"/>
      <c r="ROP273" s="42"/>
      <c r="ROQ273" s="125"/>
      <c r="ROR273" s="44"/>
      <c r="ROS273" s="44"/>
      <c r="ROT273" s="41"/>
      <c r="ROU273" s="42"/>
      <c r="ROV273" s="42"/>
      <c r="ROW273" s="125"/>
      <c r="ROX273" s="44"/>
      <c r="ROY273" s="44"/>
      <c r="ROZ273" s="41"/>
      <c r="RPA273" s="42"/>
      <c r="RPB273" s="42"/>
      <c r="RPC273" s="125"/>
      <c r="RPD273" s="44"/>
      <c r="RPE273" s="44"/>
      <c r="RPF273" s="41"/>
      <c r="RPG273" s="42"/>
      <c r="RPH273" s="42"/>
      <c r="RPI273" s="125"/>
      <c r="RPJ273" s="44"/>
      <c r="RPK273" s="44"/>
      <c r="RPL273" s="41"/>
      <c r="RPM273" s="42"/>
      <c r="RPN273" s="42"/>
      <c r="RPO273" s="125"/>
      <c r="RPP273" s="44"/>
      <c r="RPQ273" s="44"/>
      <c r="RPR273" s="41"/>
      <c r="RPS273" s="42"/>
      <c r="RPT273" s="42"/>
      <c r="RPU273" s="125"/>
      <c r="RPV273" s="44"/>
      <c r="RPW273" s="44"/>
      <c r="RPX273" s="41"/>
      <c r="RPY273" s="42"/>
      <c r="RPZ273" s="42"/>
      <c r="RQA273" s="125"/>
      <c r="RQB273" s="44"/>
      <c r="RQC273" s="44"/>
      <c r="RQD273" s="41"/>
      <c r="RQE273" s="42"/>
      <c r="RQF273" s="42"/>
      <c r="RQG273" s="125"/>
      <c r="RQH273" s="44"/>
      <c r="RQI273" s="44"/>
      <c r="RQJ273" s="41"/>
      <c r="RQK273" s="42"/>
      <c r="RQL273" s="42"/>
      <c r="RQM273" s="125"/>
      <c r="RQN273" s="44"/>
      <c r="RQO273" s="44"/>
      <c r="RQP273" s="41"/>
      <c r="RQQ273" s="42"/>
      <c r="RQR273" s="42"/>
      <c r="RQS273" s="125"/>
      <c r="RQT273" s="44"/>
      <c r="RQU273" s="44"/>
      <c r="RQV273" s="41"/>
      <c r="RQW273" s="42"/>
      <c r="RQX273" s="42"/>
      <c r="RQY273" s="125"/>
      <c r="RQZ273" s="44"/>
      <c r="RRA273" s="44"/>
      <c r="RRB273" s="41"/>
      <c r="RRC273" s="42"/>
      <c r="RRD273" s="42"/>
      <c r="RRE273" s="125"/>
      <c r="RRF273" s="44"/>
      <c r="RRG273" s="44"/>
      <c r="RRH273" s="41"/>
      <c r="RRI273" s="42"/>
      <c r="RRJ273" s="42"/>
      <c r="RRK273" s="125"/>
      <c r="RRL273" s="44"/>
      <c r="RRM273" s="44"/>
      <c r="RRN273" s="41"/>
      <c r="RRO273" s="42"/>
      <c r="RRP273" s="42"/>
      <c r="RRQ273" s="125"/>
      <c r="RRR273" s="44"/>
      <c r="RRS273" s="44"/>
      <c r="RRT273" s="41"/>
      <c r="RRU273" s="42"/>
      <c r="RRV273" s="42"/>
      <c r="RRW273" s="125"/>
      <c r="RRX273" s="44"/>
      <c r="RRY273" s="44"/>
      <c r="RRZ273" s="41"/>
      <c r="RSA273" s="42"/>
      <c r="RSB273" s="42"/>
      <c r="RSC273" s="125"/>
      <c r="RSD273" s="44"/>
      <c r="RSE273" s="44"/>
      <c r="RSF273" s="41"/>
      <c r="RSG273" s="42"/>
      <c r="RSH273" s="42"/>
      <c r="RSI273" s="125"/>
      <c r="RSJ273" s="44"/>
      <c r="RSK273" s="44"/>
      <c r="RSL273" s="41"/>
      <c r="RSM273" s="42"/>
      <c r="RSN273" s="42"/>
      <c r="RSO273" s="125"/>
      <c r="RSP273" s="44"/>
      <c r="RSQ273" s="44"/>
      <c r="RSR273" s="41"/>
      <c r="RSS273" s="42"/>
      <c r="RST273" s="42"/>
      <c r="RSU273" s="125"/>
      <c r="RSV273" s="44"/>
      <c r="RSW273" s="44"/>
      <c r="RSX273" s="41"/>
      <c r="RSY273" s="42"/>
      <c r="RSZ273" s="42"/>
      <c r="RTA273" s="125"/>
      <c r="RTB273" s="44"/>
      <c r="RTC273" s="44"/>
      <c r="RTD273" s="41"/>
      <c r="RTE273" s="42"/>
      <c r="RTF273" s="42"/>
      <c r="RTG273" s="125"/>
      <c r="RTH273" s="44"/>
      <c r="RTI273" s="44"/>
      <c r="RTJ273" s="41"/>
      <c r="RTK273" s="42"/>
      <c r="RTL273" s="42"/>
      <c r="RTM273" s="125"/>
      <c r="RTN273" s="44"/>
      <c r="RTO273" s="44"/>
      <c r="RTP273" s="41"/>
      <c r="RTQ273" s="42"/>
      <c r="RTR273" s="42"/>
      <c r="RTS273" s="125"/>
      <c r="RTT273" s="44"/>
      <c r="RTU273" s="44"/>
      <c r="RTV273" s="41"/>
      <c r="RTW273" s="42"/>
      <c r="RTX273" s="42"/>
      <c r="RTY273" s="125"/>
      <c r="RTZ273" s="44"/>
      <c r="RUA273" s="44"/>
      <c r="RUB273" s="41"/>
      <c r="RUC273" s="42"/>
      <c r="RUD273" s="42"/>
      <c r="RUE273" s="125"/>
      <c r="RUF273" s="44"/>
      <c r="RUG273" s="44"/>
      <c r="RUH273" s="41"/>
      <c r="RUI273" s="42"/>
      <c r="RUJ273" s="42"/>
      <c r="RUK273" s="125"/>
      <c r="RUL273" s="44"/>
      <c r="RUM273" s="44"/>
      <c r="RUN273" s="41"/>
      <c r="RUO273" s="42"/>
      <c r="RUP273" s="42"/>
      <c r="RUQ273" s="125"/>
      <c r="RUR273" s="44"/>
      <c r="RUS273" s="44"/>
      <c r="RUT273" s="41"/>
      <c r="RUU273" s="42"/>
      <c r="RUV273" s="42"/>
      <c r="RUW273" s="125"/>
      <c r="RUX273" s="44"/>
      <c r="RUY273" s="44"/>
      <c r="RUZ273" s="41"/>
      <c r="RVA273" s="42"/>
      <c r="RVB273" s="42"/>
      <c r="RVC273" s="125"/>
      <c r="RVD273" s="44"/>
      <c r="RVE273" s="44"/>
      <c r="RVF273" s="41"/>
      <c r="RVG273" s="42"/>
      <c r="RVH273" s="42"/>
      <c r="RVI273" s="125"/>
      <c r="RVJ273" s="44"/>
      <c r="RVK273" s="44"/>
      <c r="RVL273" s="41"/>
      <c r="RVM273" s="42"/>
      <c r="RVN273" s="42"/>
      <c r="RVO273" s="125"/>
      <c r="RVP273" s="44"/>
      <c r="RVQ273" s="44"/>
      <c r="RVR273" s="41"/>
      <c r="RVS273" s="42"/>
      <c r="RVT273" s="42"/>
      <c r="RVU273" s="125"/>
      <c r="RVV273" s="44"/>
      <c r="RVW273" s="44"/>
      <c r="RVX273" s="41"/>
      <c r="RVY273" s="42"/>
      <c r="RVZ273" s="42"/>
      <c r="RWA273" s="125"/>
      <c r="RWB273" s="44"/>
      <c r="RWC273" s="44"/>
      <c r="RWD273" s="41"/>
      <c r="RWE273" s="42"/>
      <c r="RWF273" s="42"/>
      <c r="RWG273" s="125"/>
      <c r="RWH273" s="44"/>
      <c r="RWI273" s="44"/>
      <c r="RWJ273" s="41"/>
      <c r="RWK273" s="42"/>
      <c r="RWL273" s="42"/>
      <c r="RWM273" s="125"/>
      <c r="RWN273" s="44"/>
      <c r="RWO273" s="44"/>
      <c r="RWP273" s="41"/>
      <c r="RWQ273" s="42"/>
      <c r="RWR273" s="42"/>
      <c r="RWS273" s="125"/>
      <c r="RWT273" s="44"/>
      <c r="RWU273" s="44"/>
      <c r="RWV273" s="41"/>
      <c r="RWW273" s="42"/>
      <c r="RWX273" s="42"/>
      <c r="RWY273" s="125"/>
      <c r="RWZ273" s="44"/>
      <c r="RXA273" s="44"/>
      <c r="RXB273" s="41"/>
      <c r="RXC273" s="42"/>
      <c r="RXD273" s="42"/>
      <c r="RXE273" s="125"/>
      <c r="RXF273" s="44"/>
      <c r="RXG273" s="44"/>
      <c r="RXH273" s="41"/>
      <c r="RXI273" s="42"/>
      <c r="RXJ273" s="42"/>
      <c r="RXK273" s="125"/>
      <c r="RXL273" s="44"/>
      <c r="RXM273" s="44"/>
      <c r="RXN273" s="41"/>
      <c r="RXO273" s="42"/>
      <c r="RXP273" s="42"/>
      <c r="RXQ273" s="125"/>
      <c r="RXR273" s="44"/>
      <c r="RXS273" s="44"/>
      <c r="RXT273" s="41"/>
      <c r="RXU273" s="42"/>
      <c r="RXV273" s="42"/>
      <c r="RXW273" s="125"/>
      <c r="RXX273" s="44"/>
      <c r="RXY273" s="44"/>
      <c r="RXZ273" s="41"/>
      <c r="RYA273" s="42"/>
      <c r="RYB273" s="42"/>
      <c r="RYC273" s="125"/>
      <c r="RYD273" s="44"/>
      <c r="RYE273" s="44"/>
      <c r="RYF273" s="41"/>
      <c r="RYG273" s="42"/>
      <c r="RYH273" s="42"/>
      <c r="RYI273" s="125"/>
      <c r="RYJ273" s="44"/>
      <c r="RYK273" s="44"/>
      <c r="RYL273" s="41"/>
      <c r="RYM273" s="42"/>
      <c r="RYN273" s="42"/>
      <c r="RYO273" s="125"/>
      <c r="RYP273" s="44"/>
      <c r="RYQ273" s="44"/>
      <c r="RYR273" s="41"/>
      <c r="RYS273" s="42"/>
      <c r="RYT273" s="42"/>
      <c r="RYU273" s="125"/>
      <c r="RYV273" s="44"/>
      <c r="RYW273" s="44"/>
      <c r="RYX273" s="41"/>
      <c r="RYY273" s="42"/>
      <c r="RYZ273" s="42"/>
      <c r="RZA273" s="125"/>
      <c r="RZB273" s="44"/>
      <c r="RZC273" s="44"/>
      <c r="RZD273" s="41"/>
      <c r="RZE273" s="42"/>
      <c r="RZF273" s="42"/>
      <c r="RZG273" s="125"/>
      <c r="RZH273" s="44"/>
      <c r="RZI273" s="44"/>
      <c r="RZJ273" s="41"/>
      <c r="RZK273" s="42"/>
      <c r="RZL273" s="42"/>
      <c r="RZM273" s="125"/>
      <c r="RZN273" s="44"/>
      <c r="RZO273" s="44"/>
      <c r="RZP273" s="41"/>
      <c r="RZQ273" s="42"/>
      <c r="RZR273" s="42"/>
      <c r="RZS273" s="125"/>
      <c r="RZT273" s="44"/>
      <c r="RZU273" s="44"/>
      <c r="RZV273" s="41"/>
      <c r="RZW273" s="42"/>
      <c r="RZX273" s="42"/>
      <c r="RZY273" s="125"/>
      <c r="RZZ273" s="44"/>
      <c r="SAA273" s="44"/>
      <c r="SAB273" s="41"/>
      <c r="SAC273" s="42"/>
      <c r="SAD273" s="42"/>
      <c r="SAE273" s="125"/>
      <c r="SAF273" s="44"/>
      <c r="SAG273" s="44"/>
      <c r="SAH273" s="41"/>
      <c r="SAI273" s="42"/>
      <c r="SAJ273" s="42"/>
      <c r="SAK273" s="125"/>
      <c r="SAL273" s="44"/>
      <c r="SAM273" s="44"/>
      <c r="SAN273" s="41"/>
      <c r="SAO273" s="42"/>
      <c r="SAP273" s="42"/>
      <c r="SAQ273" s="125"/>
      <c r="SAR273" s="44"/>
      <c r="SAS273" s="44"/>
      <c r="SAT273" s="41"/>
      <c r="SAU273" s="42"/>
      <c r="SAV273" s="42"/>
      <c r="SAW273" s="125"/>
      <c r="SAX273" s="44"/>
      <c r="SAY273" s="44"/>
      <c r="SAZ273" s="41"/>
      <c r="SBA273" s="42"/>
      <c r="SBB273" s="42"/>
      <c r="SBC273" s="125"/>
      <c r="SBD273" s="44"/>
      <c r="SBE273" s="44"/>
      <c r="SBF273" s="41"/>
      <c r="SBG273" s="42"/>
      <c r="SBH273" s="42"/>
      <c r="SBI273" s="125"/>
      <c r="SBJ273" s="44"/>
      <c r="SBK273" s="44"/>
      <c r="SBL273" s="41"/>
      <c r="SBM273" s="42"/>
      <c r="SBN273" s="42"/>
      <c r="SBO273" s="125"/>
      <c r="SBP273" s="44"/>
      <c r="SBQ273" s="44"/>
      <c r="SBR273" s="41"/>
      <c r="SBS273" s="42"/>
      <c r="SBT273" s="42"/>
      <c r="SBU273" s="125"/>
      <c r="SBV273" s="44"/>
      <c r="SBW273" s="44"/>
      <c r="SBX273" s="41"/>
      <c r="SBY273" s="42"/>
      <c r="SBZ273" s="42"/>
      <c r="SCA273" s="125"/>
      <c r="SCB273" s="44"/>
      <c r="SCC273" s="44"/>
      <c r="SCD273" s="41"/>
      <c r="SCE273" s="42"/>
      <c r="SCF273" s="42"/>
      <c r="SCG273" s="125"/>
      <c r="SCH273" s="44"/>
      <c r="SCI273" s="44"/>
      <c r="SCJ273" s="41"/>
      <c r="SCK273" s="42"/>
      <c r="SCL273" s="42"/>
      <c r="SCM273" s="125"/>
      <c r="SCN273" s="44"/>
      <c r="SCO273" s="44"/>
      <c r="SCP273" s="41"/>
      <c r="SCQ273" s="42"/>
      <c r="SCR273" s="42"/>
      <c r="SCS273" s="125"/>
      <c r="SCT273" s="44"/>
      <c r="SCU273" s="44"/>
      <c r="SCV273" s="41"/>
      <c r="SCW273" s="42"/>
      <c r="SCX273" s="42"/>
      <c r="SCY273" s="125"/>
      <c r="SCZ273" s="44"/>
      <c r="SDA273" s="44"/>
      <c r="SDB273" s="41"/>
      <c r="SDC273" s="42"/>
      <c r="SDD273" s="42"/>
      <c r="SDE273" s="125"/>
      <c r="SDF273" s="44"/>
      <c r="SDG273" s="44"/>
      <c r="SDH273" s="41"/>
      <c r="SDI273" s="42"/>
      <c r="SDJ273" s="42"/>
      <c r="SDK273" s="125"/>
      <c r="SDL273" s="44"/>
      <c r="SDM273" s="44"/>
      <c r="SDN273" s="41"/>
      <c r="SDO273" s="42"/>
      <c r="SDP273" s="42"/>
      <c r="SDQ273" s="125"/>
      <c r="SDR273" s="44"/>
      <c r="SDS273" s="44"/>
      <c r="SDT273" s="41"/>
      <c r="SDU273" s="42"/>
      <c r="SDV273" s="42"/>
      <c r="SDW273" s="125"/>
      <c r="SDX273" s="44"/>
      <c r="SDY273" s="44"/>
      <c r="SDZ273" s="41"/>
      <c r="SEA273" s="42"/>
      <c r="SEB273" s="42"/>
      <c r="SEC273" s="125"/>
      <c r="SED273" s="44"/>
      <c r="SEE273" s="44"/>
      <c r="SEF273" s="41"/>
      <c r="SEG273" s="42"/>
      <c r="SEH273" s="42"/>
      <c r="SEI273" s="125"/>
      <c r="SEJ273" s="44"/>
      <c r="SEK273" s="44"/>
      <c r="SEL273" s="41"/>
      <c r="SEM273" s="42"/>
      <c r="SEN273" s="42"/>
      <c r="SEO273" s="125"/>
      <c r="SEP273" s="44"/>
      <c r="SEQ273" s="44"/>
      <c r="SER273" s="41"/>
      <c r="SES273" s="42"/>
      <c r="SET273" s="42"/>
      <c r="SEU273" s="125"/>
      <c r="SEV273" s="44"/>
      <c r="SEW273" s="44"/>
      <c r="SEX273" s="41"/>
      <c r="SEY273" s="42"/>
      <c r="SEZ273" s="42"/>
      <c r="SFA273" s="125"/>
      <c r="SFB273" s="44"/>
      <c r="SFC273" s="44"/>
      <c r="SFD273" s="41"/>
      <c r="SFE273" s="42"/>
      <c r="SFF273" s="42"/>
      <c r="SFG273" s="125"/>
      <c r="SFH273" s="44"/>
      <c r="SFI273" s="44"/>
      <c r="SFJ273" s="41"/>
      <c r="SFK273" s="42"/>
      <c r="SFL273" s="42"/>
      <c r="SFM273" s="125"/>
      <c r="SFN273" s="44"/>
      <c r="SFO273" s="44"/>
      <c r="SFP273" s="41"/>
      <c r="SFQ273" s="42"/>
      <c r="SFR273" s="42"/>
      <c r="SFS273" s="125"/>
      <c r="SFT273" s="44"/>
      <c r="SFU273" s="44"/>
      <c r="SFV273" s="41"/>
      <c r="SFW273" s="42"/>
      <c r="SFX273" s="42"/>
      <c r="SFY273" s="125"/>
      <c r="SFZ273" s="44"/>
      <c r="SGA273" s="44"/>
      <c r="SGB273" s="41"/>
      <c r="SGC273" s="42"/>
      <c r="SGD273" s="42"/>
      <c r="SGE273" s="125"/>
      <c r="SGF273" s="44"/>
      <c r="SGG273" s="44"/>
      <c r="SGH273" s="41"/>
      <c r="SGI273" s="42"/>
      <c r="SGJ273" s="42"/>
      <c r="SGK273" s="125"/>
      <c r="SGL273" s="44"/>
      <c r="SGM273" s="44"/>
      <c r="SGN273" s="41"/>
      <c r="SGO273" s="42"/>
      <c r="SGP273" s="42"/>
      <c r="SGQ273" s="125"/>
      <c r="SGR273" s="44"/>
      <c r="SGS273" s="44"/>
      <c r="SGT273" s="41"/>
      <c r="SGU273" s="42"/>
      <c r="SGV273" s="42"/>
      <c r="SGW273" s="125"/>
      <c r="SGX273" s="44"/>
      <c r="SGY273" s="44"/>
      <c r="SGZ273" s="41"/>
      <c r="SHA273" s="42"/>
      <c r="SHB273" s="42"/>
      <c r="SHC273" s="125"/>
      <c r="SHD273" s="44"/>
      <c r="SHE273" s="44"/>
      <c r="SHF273" s="41"/>
      <c r="SHG273" s="42"/>
      <c r="SHH273" s="42"/>
      <c r="SHI273" s="125"/>
      <c r="SHJ273" s="44"/>
      <c r="SHK273" s="44"/>
      <c r="SHL273" s="41"/>
      <c r="SHM273" s="42"/>
      <c r="SHN273" s="42"/>
      <c r="SHO273" s="125"/>
      <c r="SHP273" s="44"/>
      <c r="SHQ273" s="44"/>
      <c r="SHR273" s="41"/>
      <c r="SHS273" s="42"/>
      <c r="SHT273" s="42"/>
      <c r="SHU273" s="125"/>
      <c r="SHV273" s="44"/>
      <c r="SHW273" s="44"/>
      <c r="SHX273" s="41"/>
      <c r="SHY273" s="42"/>
      <c r="SHZ273" s="42"/>
      <c r="SIA273" s="125"/>
      <c r="SIB273" s="44"/>
      <c r="SIC273" s="44"/>
      <c r="SID273" s="41"/>
      <c r="SIE273" s="42"/>
      <c r="SIF273" s="42"/>
      <c r="SIG273" s="125"/>
      <c r="SIH273" s="44"/>
      <c r="SII273" s="44"/>
      <c r="SIJ273" s="41"/>
      <c r="SIK273" s="42"/>
      <c r="SIL273" s="42"/>
      <c r="SIM273" s="125"/>
      <c r="SIN273" s="44"/>
      <c r="SIO273" s="44"/>
      <c r="SIP273" s="41"/>
      <c r="SIQ273" s="42"/>
      <c r="SIR273" s="42"/>
      <c r="SIS273" s="125"/>
      <c r="SIT273" s="44"/>
      <c r="SIU273" s="44"/>
      <c r="SIV273" s="41"/>
      <c r="SIW273" s="42"/>
      <c r="SIX273" s="42"/>
      <c r="SIY273" s="125"/>
      <c r="SIZ273" s="44"/>
      <c r="SJA273" s="44"/>
      <c r="SJB273" s="41"/>
      <c r="SJC273" s="42"/>
      <c r="SJD273" s="42"/>
      <c r="SJE273" s="125"/>
      <c r="SJF273" s="44"/>
      <c r="SJG273" s="44"/>
      <c r="SJH273" s="41"/>
      <c r="SJI273" s="42"/>
      <c r="SJJ273" s="42"/>
      <c r="SJK273" s="125"/>
      <c r="SJL273" s="44"/>
      <c r="SJM273" s="44"/>
      <c r="SJN273" s="41"/>
      <c r="SJO273" s="42"/>
      <c r="SJP273" s="42"/>
      <c r="SJQ273" s="125"/>
      <c r="SJR273" s="44"/>
      <c r="SJS273" s="44"/>
      <c r="SJT273" s="41"/>
      <c r="SJU273" s="42"/>
      <c r="SJV273" s="42"/>
      <c r="SJW273" s="125"/>
      <c r="SJX273" s="44"/>
      <c r="SJY273" s="44"/>
      <c r="SJZ273" s="41"/>
      <c r="SKA273" s="42"/>
      <c r="SKB273" s="42"/>
      <c r="SKC273" s="125"/>
      <c r="SKD273" s="44"/>
      <c r="SKE273" s="44"/>
      <c r="SKF273" s="41"/>
      <c r="SKG273" s="42"/>
      <c r="SKH273" s="42"/>
      <c r="SKI273" s="125"/>
      <c r="SKJ273" s="44"/>
      <c r="SKK273" s="44"/>
      <c r="SKL273" s="41"/>
      <c r="SKM273" s="42"/>
      <c r="SKN273" s="42"/>
      <c r="SKO273" s="125"/>
      <c r="SKP273" s="44"/>
      <c r="SKQ273" s="44"/>
      <c r="SKR273" s="41"/>
      <c r="SKS273" s="42"/>
      <c r="SKT273" s="42"/>
      <c r="SKU273" s="125"/>
      <c r="SKV273" s="44"/>
      <c r="SKW273" s="44"/>
      <c r="SKX273" s="41"/>
      <c r="SKY273" s="42"/>
      <c r="SKZ273" s="42"/>
      <c r="SLA273" s="125"/>
      <c r="SLB273" s="44"/>
      <c r="SLC273" s="44"/>
      <c r="SLD273" s="41"/>
      <c r="SLE273" s="42"/>
      <c r="SLF273" s="42"/>
      <c r="SLG273" s="125"/>
      <c r="SLH273" s="44"/>
      <c r="SLI273" s="44"/>
      <c r="SLJ273" s="41"/>
      <c r="SLK273" s="42"/>
      <c r="SLL273" s="42"/>
      <c r="SLM273" s="125"/>
      <c r="SLN273" s="44"/>
      <c r="SLO273" s="44"/>
      <c r="SLP273" s="41"/>
      <c r="SLQ273" s="42"/>
      <c r="SLR273" s="42"/>
      <c r="SLS273" s="125"/>
      <c r="SLT273" s="44"/>
      <c r="SLU273" s="44"/>
      <c r="SLV273" s="41"/>
      <c r="SLW273" s="42"/>
      <c r="SLX273" s="42"/>
      <c r="SLY273" s="125"/>
      <c r="SLZ273" s="44"/>
      <c r="SMA273" s="44"/>
      <c r="SMB273" s="41"/>
      <c r="SMC273" s="42"/>
      <c r="SMD273" s="42"/>
      <c r="SME273" s="125"/>
      <c r="SMF273" s="44"/>
      <c r="SMG273" s="44"/>
      <c r="SMH273" s="41"/>
      <c r="SMI273" s="42"/>
      <c r="SMJ273" s="42"/>
      <c r="SMK273" s="125"/>
      <c r="SML273" s="44"/>
      <c r="SMM273" s="44"/>
      <c r="SMN273" s="41"/>
      <c r="SMO273" s="42"/>
      <c r="SMP273" s="42"/>
      <c r="SMQ273" s="125"/>
      <c r="SMR273" s="44"/>
      <c r="SMS273" s="44"/>
      <c r="SMT273" s="41"/>
      <c r="SMU273" s="42"/>
      <c r="SMV273" s="42"/>
      <c r="SMW273" s="125"/>
      <c r="SMX273" s="44"/>
      <c r="SMY273" s="44"/>
      <c r="SMZ273" s="41"/>
      <c r="SNA273" s="42"/>
      <c r="SNB273" s="42"/>
      <c r="SNC273" s="125"/>
      <c r="SND273" s="44"/>
      <c r="SNE273" s="44"/>
      <c r="SNF273" s="41"/>
      <c r="SNG273" s="42"/>
      <c r="SNH273" s="42"/>
      <c r="SNI273" s="125"/>
      <c r="SNJ273" s="44"/>
      <c r="SNK273" s="44"/>
      <c r="SNL273" s="41"/>
      <c r="SNM273" s="42"/>
      <c r="SNN273" s="42"/>
      <c r="SNO273" s="125"/>
      <c r="SNP273" s="44"/>
      <c r="SNQ273" s="44"/>
      <c r="SNR273" s="41"/>
      <c r="SNS273" s="42"/>
      <c r="SNT273" s="42"/>
      <c r="SNU273" s="125"/>
      <c r="SNV273" s="44"/>
      <c r="SNW273" s="44"/>
      <c r="SNX273" s="41"/>
      <c r="SNY273" s="42"/>
      <c r="SNZ273" s="42"/>
      <c r="SOA273" s="125"/>
      <c r="SOB273" s="44"/>
      <c r="SOC273" s="44"/>
      <c r="SOD273" s="41"/>
      <c r="SOE273" s="42"/>
      <c r="SOF273" s="42"/>
      <c r="SOG273" s="125"/>
      <c r="SOH273" s="44"/>
      <c r="SOI273" s="44"/>
      <c r="SOJ273" s="41"/>
      <c r="SOK273" s="42"/>
      <c r="SOL273" s="42"/>
      <c r="SOM273" s="125"/>
      <c r="SON273" s="44"/>
      <c r="SOO273" s="44"/>
      <c r="SOP273" s="41"/>
      <c r="SOQ273" s="42"/>
      <c r="SOR273" s="42"/>
      <c r="SOS273" s="125"/>
      <c r="SOT273" s="44"/>
      <c r="SOU273" s="44"/>
      <c r="SOV273" s="41"/>
      <c r="SOW273" s="42"/>
      <c r="SOX273" s="42"/>
      <c r="SOY273" s="125"/>
      <c r="SOZ273" s="44"/>
      <c r="SPA273" s="44"/>
      <c r="SPB273" s="41"/>
      <c r="SPC273" s="42"/>
      <c r="SPD273" s="42"/>
      <c r="SPE273" s="125"/>
      <c r="SPF273" s="44"/>
      <c r="SPG273" s="44"/>
      <c r="SPH273" s="41"/>
      <c r="SPI273" s="42"/>
      <c r="SPJ273" s="42"/>
      <c r="SPK273" s="125"/>
      <c r="SPL273" s="44"/>
      <c r="SPM273" s="44"/>
      <c r="SPN273" s="41"/>
      <c r="SPO273" s="42"/>
      <c r="SPP273" s="42"/>
      <c r="SPQ273" s="125"/>
      <c r="SPR273" s="44"/>
      <c r="SPS273" s="44"/>
      <c r="SPT273" s="41"/>
      <c r="SPU273" s="42"/>
      <c r="SPV273" s="42"/>
      <c r="SPW273" s="125"/>
      <c r="SPX273" s="44"/>
      <c r="SPY273" s="44"/>
      <c r="SPZ273" s="41"/>
      <c r="SQA273" s="42"/>
      <c r="SQB273" s="42"/>
      <c r="SQC273" s="125"/>
      <c r="SQD273" s="44"/>
      <c r="SQE273" s="44"/>
      <c r="SQF273" s="41"/>
      <c r="SQG273" s="42"/>
      <c r="SQH273" s="42"/>
      <c r="SQI273" s="125"/>
      <c r="SQJ273" s="44"/>
      <c r="SQK273" s="44"/>
      <c r="SQL273" s="41"/>
      <c r="SQM273" s="42"/>
      <c r="SQN273" s="42"/>
      <c r="SQO273" s="125"/>
      <c r="SQP273" s="44"/>
      <c r="SQQ273" s="44"/>
      <c r="SQR273" s="41"/>
      <c r="SQS273" s="42"/>
      <c r="SQT273" s="42"/>
      <c r="SQU273" s="125"/>
      <c r="SQV273" s="44"/>
      <c r="SQW273" s="44"/>
      <c r="SQX273" s="41"/>
      <c r="SQY273" s="42"/>
      <c r="SQZ273" s="42"/>
      <c r="SRA273" s="125"/>
      <c r="SRB273" s="44"/>
      <c r="SRC273" s="44"/>
      <c r="SRD273" s="41"/>
      <c r="SRE273" s="42"/>
      <c r="SRF273" s="42"/>
      <c r="SRG273" s="125"/>
      <c r="SRH273" s="44"/>
      <c r="SRI273" s="44"/>
      <c r="SRJ273" s="41"/>
      <c r="SRK273" s="42"/>
      <c r="SRL273" s="42"/>
      <c r="SRM273" s="125"/>
      <c r="SRN273" s="44"/>
      <c r="SRO273" s="44"/>
      <c r="SRP273" s="41"/>
      <c r="SRQ273" s="42"/>
      <c r="SRR273" s="42"/>
      <c r="SRS273" s="125"/>
      <c r="SRT273" s="44"/>
      <c r="SRU273" s="44"/>
      <c r="SRV273" s="41"/>
      <c r="SRW273" s="42"/>
      <c r="SRX273" s="42"/>
      <c r="SRY273" s="125"/>
      <c r="SRZ273" s="44"/>
      <c r="SSA273" s="44"/>
      <c r="SSB273" s="41"/>
      <c r="SSC273" s="42"/>
      <c r="SSD273" s="42"/>
      <c r="SSE273" s="125"/>
      <c r="SSF273" s="44"/>
      <c r="SSG273" s="44"/>
      <c r="SSH273" s="41"/>
      <c r="SSI273" s="42"/>
      <c r="SSJ273" s="42"/>
      <c r="SSK273" s="125"/>
      <c r="SSL273" s="44"/>
      <c r="SSM273" s="44"/>
      <c r="SSN273" s="41"/>
      <c r="SSO273" s="42"/>
      <c r="SSP273" s="42"/>
      <c r="SSQ273" s="125"/>
      <c r="SSR273" s="44"/>
      <c r="SSS273" s="44"/>
      <c r="SST273" s="41"/>
      <c r="SSU273" s="42"/>
      <c r="SSV273" s="42"/>
      <c r="SSW273" s="125"/>
      <c r="SSX273" s="44"/>
      <c r="SSY273" s="44"/>
      <c r="SSZ273" s="41"/>
      <c r="STA273" s="42"/>
      <c r="STB273" s="42"/>
      <c r="STC273" s="125"/>
      <c r="STD273" s="44"/>
      <c r="STE273" s="44"/>
      <c r="STF273" s="41"/>
      <c r="STG273" s="42"/>
      <c r="STH273" s="42"/>
      <c r="STI273" s="125"/>
      <c r="STJ273" s="44"/>
      <c r="STK273" s="44"/>
      <c r="STL273" s="41"/>
      <c r="STM273" s="42"/>
      <c r="STN273" s="42"/>
      <c r="STO273" s="125"/>
      <c r="STP273" s="44"/>
      <c r="STQ273" s="44"/>
      <c r="STR273" s="41"/>
      <c r="STS273" s="42"/>
      <c r="STT273" s="42"/>
      <c r="STU273" s="125"/>
      <c r="STV273" s="44"/>
      <c r="STW273" s="44"/>
      <c r="STX273" s="41"/>
      <c r="STY273" s="42"/>
      <c r="STZ273" s="42"/>
      <c r="SUA273" s="125"/>
      <c r="SUB273" s="44"/>
      <c r="SUC273" s="44"/>
      <c r="SUD273" s="41"/>
      <c r="SUE273" s="42"/>
      <c r="SUF273" s="42"/>
      <c r="SUG273" s="125"/>
      <c r="SUH273" s="44"/>
      <c r="SUI273" s="44"/>
      <c r="SUJ273" s="41"/>
      <c r="SUK273" s="42"/>
      <c r="SUL273" s="42"/>
      <c r="SUM273" s="125"/>
      <c r="SUN273" s="44"/>
      <c r="SUO273" s="44"/>
      <c r="SUP273" s="41"/>
      <c r="SUQ273" s="42"/>
      <c r="SUR273" s="42"/>
      <c r="SUS273" s="125"/>
      <c r="SUT273" s="44"/>
      <c r="SUU273" s="44"/>
      <c r="SUV273" s="41"/>
      <c r="SUW273" s="42"/>
      <c r="SUX273" s="42"/>
      <c r="SUY273" s="125"/>
      <c r="SUZ273" s="44"/>
      <c r="SVA273" s="44"/>
      <c r="SVB273" s="41"/>
      <c r="SVC273" s="42"/>
      <c r="SVD273" s="42"/>
      <c r="SVE273" s="125"/>
      <c r="SVF273" s="44"/>
      <c r="SVG273" s="44"/>
      <c r="SVH273" s="41"/>
      <c r="SVI273" s="42"/>
      <c r="SVJ273" s="42"/>
      <c r="SVK273" s="125"/>
      <c r="SVL273" s="44"/>
      <c r="SVM273" s="44"/>
      <c r="SVN273" s="41"/>
      <c r="SVO273" s="42"/>
      <c r="SVP273" s="42"/>
      <c r="SVQ273" s="125"/>
      <c r="SVR273" s="44"/>
      <c r="SVS273" s="44"/>
      <c r="SVT273" s="41"/>
      <c r="SVU273" s="42"/>
      <c r="SVV273" s="42"/>
      <c r="SVW273" s="125"/>
      <c r="SVX273" s="44"/>
      <c r="SVY273" s="44"/>
      <c r="SVZ273" s="41"/>
      <c r="SWA273" s="42"/>
      <c r="SWB273" s="42"/>
      <c r="SWC273" s="125"/>
      <c r="SWD273" s="44"/>
      <c r="SWE273" s="44"/>
      <c r="SWF273" s="41"/>
      <c r="SWG273" s="42"/>
      <c r="SWH273" s="42"/>
      <c r="SWI273" s="125"/>
      <c r="SWJ273" s="44"/>
      <c r="SWK273" s="44"/>
      <c r="SWL273" s="41"/>
      <c r="SWM273" s="42"/>
      <c r="SWN273" s="42"/>
      <c r="SWO273" s="125"/>
      <c r="SWP273" s="44"/>
      <c r="SWQ273" s="44"/>
      <c r="SWR273" s="41"/>
      <c r="SWS273" s="42"/>
      <c r="SWT273" s="42"/>
      <c r="SWU273" s="125"/>
      <c r="SWV273" s="44"/>
      <c r="SWW273" s="44"/>
      <c r="SWX273" s="41"/>
      <c r="SWY273" s="42"/>
      <c r="SWZ273" s="42"/>
      <c r="SXA273" s="125"/>
      <c r="SXB273" s="44"/>
      <c r="SXC273" s="44"/>
      <c r="SXD273" s="41"/>
      <c r="SXE273" s="42"/>
      <c r="SXF273" s="42"/>
      <c r="SXG273" s="125"/>
      <c r="SXH273" s="44"/>
      <c r="SXI273" s="44"/>
      <c r="SXJ273" s="41"/>
      <c r="SXK273" s="42"/>
      <c r="SXL273" s="42"/>
      <c r="SXM273" s="125"/>
      <c r="SXN273" s="44"/>
      <c r="SXO273" s="44"/>
      <c r="SXP273" s="41"/>
      <c r="SXQ273" s="42"/>
      <c r="SXR273" s="42"/>
      <c r="SXS273" s="125"/>
      <c r="SXT273" s="44"/>
      <c r="SXU273" s="44"/>
      <c r="SXV273" s="41"/>
      <c r="SXW273" s="42"/>
      <c r="SXX273" s="42"/>
      <c r="SXY273" s="125"/>
      <c r="SXZ273" s="44"/>
      <c r="SYA273" s="44"/>
      <c r="SYB273" s="41"/>
      <c r="SYC273" s="42"/>
      <c r="SYD273" s="42"/>
      <c r="SYE273" s="125"/>
      <c r="SYF273" s="44"/>
      <c r="SYG273" s="44"/>
      <c r="SYH273" s="41"/>
      <c r="SYI273" s="42"/>
      <c r="SYJ273" s="42"/>
      <c r="SYK273" s="125"/>
      <c r="SYL273" s="44"/>
      <c r="SYM273" s="44"/>
      <c r="SYN273" s="41"/>
      <c r="SYO273" s="42"/>
      <c r="SYP273" s="42"/>
      <c r="SYQ273" s="125"/>
      <c r="SYR273" s="44"/>
      <c r="SYS273" s="44"/>
      <c r="SYT273" s="41"/>
      <c r="SYU273" s="42"/>
      <c r="SYV273" s="42"/>
      <c r="SYW273" s="125"/>
      <c r="SYX273" s="44"/>
      <c r="SYY273" s="44"/>
      <c r="SYZ273" s="41"/>
      <c r="SZA273" s="42"/>
      <c r="SZB273" s="42"/>
      <c r="SZC273" s="125"/>
      <c r="SZD273" s="44"/>
      <c r="SZE273" s="44"/>
      <c r="SZF273" s="41"/>
      <c r="SZG273" s="42"/>
      <c r="SZH273" s="42"/>
      <c r="SZI273" s="125"/>
      <c r="SZJ273" s="44"/>
      <c r="SZK273" s="44"/>
      <c r="SZL273" s="41"/>
      <c r="SZM273" s="42"/>
      <c r="SZN273" s="42"/>
      <c r="SZO273" s="125"/>
      <c r="SZP273" s="44"/>
      <c r="SZQ273" s="44"/>
      <c r="SZR273" s="41"/>
      <c r="SZS273" s="42"/>
      <c r="SZT273" s="42"/>
      <c r="SZU273" s="125"/>
      <c r="SZV273" s="44"/>
      <c r="SZW273" s="44"/>
      <c r="SZX273" s="41"/>
      <c r="SZY273" s="42"/>
      <c r="SZZ273" s="42"/>
      <c r="TAA273" s="125"/>
      <c r="TAB273" s="44"/>
      <c r="TAC273" s="44"/>
      <c r="TAD273" s="41"/>
      <c r="TAE273" s="42"/>
      <c r="TAF273" s="42"/>
      <c r="TAG273" s="125"/>
      <c r="TAH273" s="44"/>
      <c r="TAI273" s="44"/>
      <c r="TAJ273" s="41"/>
      <c r="TAK273" s="42"/>
      <c r="TAL273" s="42"/>
      <c r="TAM273" s="125"/>
      <c r="TAN273" s="44"/>
      <c r="TAO273" s="44"/>
      <c r="TAP273" s="41"/>
      <c r="TAQ273" s="42"/>
      <c r="TAR273" s="42"/>
      <c r="TAS273" s="125"/>
      <c r="TAT273" s="44"/>
      <c r="TAU273" s="44"/>
      <c r="TAV273" s="41"/>
      <c r="TAW273" s="42"/>
      <c r="TAX273" s="42"/>
      <c r="TAY273" s="125"/>
      <c r="TAZ273" s="44"/>
      <c r="TBA273" s="44"/>
      <c r="TBB273" s="41"/>
      <c r="TBC273" s="42"/>
      <c r="TBD273" s="42"/>
      <c r="TBE273" s="125"/>
      <c r="TBF273" s="44"/>
      <c r="TBG273" s="44"/>
      <c r="TBH273" s="41"/>
      <c r="TBI273" s="42"/>
      <c r="TBJ273" s="42"/>
      <c r="TBK273" s="125"/>
      <c r="TBL273" s="44"/>
      <c r="TBM273" s="44"/>
      <c r="TBN273" s="41"/>
      <c r="TBO273" s="42"/>
      <c r="TBP273" s="42"/>
      <c r="TBQ273" s="125"/>
      <c r="TBR273" s="44"/>
      <c r="TBS273" s="44"/>
      <c r="TBT273" s="41"/>
      <c r="TBU273" s="42"/>
      <c r="TBV273" s="42"/>
      <c r="TBW273" s="125"/>
      <c r="TBX273" s="44"/>
      <c r="TBY273" s="44"/>
      <c r="TBZ273" s="41"/>
      <c r="TCA273" s="42"/>
      <c r="TCB273" s="42"/>
      <c r="TCC273" s="125"/>
      <c r="TCD273" s="44"/>
      <c r="TCE273" s="44"/>
      <c r="TCF273" s="41"/>
      <c r="TCG273" s="42"/>
      <c r="TCH273" s="42"/>
      <c r="TCI273" s="125"/>
      <c r="TCJ273" s="44"/>
      <c r="TCK273" s="44"/>
      <c r="TCL273" s="41"/>
      <c r="TCM273" s="42"/>
      <c r="TCN273" s="42"/>
      <c r="TCO273" s="125"/>
      <c r="TCP273" s="44"/>
      <c r="TCQ273" s="44"/>
      <c r="TCR273" s="41"/>
      <c r="TCS273" s="42"/>
      <c r="TCT273" s="42"/>
      <c r="TCU273" s="125"/>
      <c r="TCV273" s="44"/>
      <c r="TCW273" s="44"/>
      <c r="TCX273" s="41"/>
      <c r="TCY273" s="42"/>
      <c r="TCZ273" s="42"/>
      <c r="TDA273" s="125"/>
      <c r="TDB273" s="44"/>
      <c r="TDC273" s="44"/>
      <c r="TDD273" s="41"/>
      <c r="TDE273" s="42"/>
      <c r="TDF273" s="42"/>
      <c r="TDG273" s="125"/>
      <c r="TDH273" s="44"/>
      <c r="TDI273" s="44"/>
      <c r="TDJ273" s="41"/>
      <c r="TDK273" s="42"/>
      <c r="TDL273" s="42"/>
      <c r="TDM273" s="125"/>
      <c r="TDN273" s="44"/>
      <c r="TDO273" s="44"/>
      <c r="TDP273" s="41"/>
      <c r="TDQ273" s="42"/>
      <c r="TDR273" s="42"/>
      <c r="TDS273" s="125"/>
      <c r="TDT273" s="44"/>
      <c r="TDU273" s="44"/>
      <c r="TDV273" s="41"/>
      <c r="TDW273" s="42"/>
      <c r="TDX273" s="42"/>
      <c r="TDY273" s="125"/>
      <c r="TDZ273" s="44"/>
      <c r="TEA273" s="44"/>
      <c r="TEB273" s="41"/>
      <c r="TEC273" s="42"/>
      <c r="TED273" s="42"/>
      <c r="TEE273" s="125"/>
      <c r="TEF273" s="44"/>
      <c r="TEG273" s="44"/>
      <c r="TEH273" s="41"/>
      <c r="TEI273" s="42"/>
      <c r="TEJ273" s="42"/>
      <c r="TEK273" s="125"/>
      <c r="TEL273" s="44"/>
      <c r="TEM273" s="44"/>
      <c r="TEN273" s="41"/>
      <c r="TEO273" s="42"/>
      <c r="TEP273" s="42"/>
      <c r="TEQ273" s="125"/>
      <c r="TER273" s="44"/>
      <c r="TES273" s="44"/>
      <c r="TET273" s="41"/>
      <c r="TEU273" s="42"/>
      <c r="TEV273" s="42"/>
      <c r="TEW273" s="125"/>
      <c r="TEX273" s="44"/>
      <c r="TEY273" s="44"/>
      <c r="TEZ273" s="41"/>
      <c r="TFA273" s="42"/>
      <c r="TFB273" s="42"/>
      <c r="TFC273" s="125"/>
      <c r="TFD273" s="44"/>
      <c r="TFE273" s="44"/>
      <c r="TFF273" s="41"/>
      <c r="TFG273" s="42"/>
      <c r="TFH273" s="42"/>
      <c r="TFI273" s="125"/>
      <c r="TFJ273" s="44"/>
      <c r="TFK273" s="44"/>
      <c r="TFL273" s="41"/>
      <c r="TFM273" s="42"/>
      <c r="TFN273" s="42"/>
      <c r="TFO273" s="125"/>
      <c r="TFP273" s="44"/>
      <c r="TFQ273" s="44"/>
      <c r="TFR273" s="41"/>
      <c r="TFS273" s="42"/>
      <c r="TFT273" s="42"/>
      <c r="TFU273" s="125"/>
      <c r="TFV273" s="44"/>
      <c r="TFW273" s="44"/>
      <c r="TFX273" s="41"/>
      <c r="TFY273" s="42"/>
      <c r="TFZ273" s="42"/>
      <c r="TGA273" s="125"/>
      <c r="TGB273" s="44"/>
      <c r="TGC273" s="44"/>
      <c r="TGD273" s="41"/>
      <c r="TGE273" s="42"/>
      <c r="TGF273" s="42"/>
      <c r="TGG273" s="125"/>
      <c r="TGH273" s="44"/>
      <c r="TGI273" s="44"/>
      <c r="TGJ273" s="41"/>
      <c r="TGK273" s="42"/>
      <c r="TGL273" s="42"/>
      <c r="TGM273" s="125"/>
      <c r="TGN273" s="44"/>
      <c r="TGO273" s="44"/>
      <c r="TGP273" s="41"/>
      <c r="TGQ273" s="42"/>
      <c r="TGR273" s="42"/>
      <c r="TGS273" s="125"/>
      <c r="TGT273" s="44"/>
      <c r="TGU273" s="44"/>
      <c r="TGV273" s="41"/>
      <c r="TGW273" s="42"/>
      <c r="TGX273" s="42"/>
      <c r="TGY273" s="125"/>
      <c r="TGZ273" s="44"/>
      <c r="THA273" s="44"/>
      <c r="THB273" s="41"/>
      <c r="THC273" s="42"/>
      <c r="THD273" s="42"/>
      <c r="THE273" s="125"/>
      <c r="THF273" s="44"/>
      <c r="THG273" s="44"/>
      <c r="THH273" s="41"/>
      <c r="THI273" s="42"/>
      <c r="THJ273" s="42"/>
      <c r="THK273" s="125"/>
      <c r="THL273" s="44"/>
      <c r="THM273" s="44"/>
      <c r="THN273" s="41"/>
      <c r="THO273" s="42"/>
      <c r="THP273" s="42"/>
      <c r="THQ273" s="125"/>
      <c r="THR273" s="44"/>
      <c r="THS273" s="44"/>
      <c r="THT273" s="41"/>
      <c r="THU273" s="42"/>
      <c r="THV273" s="42"/>
      <c r="THW273" s="125"/>
      <c r="THX273" s="44"/>
      <c r="THY273" s="44"/>
      <c r="THZ273" s="41"/>
      <c r="TIA273" s="42"/>
      <c r="TIB273" s="42"/>
      <c r="TIC273" s="125"/>
      <c r="TID273" s="44"/>
      <c r="TIE273" s="44"/>
      <c r="TIF273" s="41"/>
      <c r="TIG273" s="42"/>
      <c r="TIH273" s="42"/>
      <c r="TII273" s="125"/>
      <c r="TIJ273" s="44"/>
      <c r="TIK273" s="44"/>
      <c r="TIL273" s="41"/>
      <c r="TIM273" s="42"/>
      <c r="TIN273" s="42"/>
      <c r="TIO273" s="125"/>
      <c r="TIP273" s="44"/>
      <c r="TIQ273" s="44"/>
      <c r="TIR273" s="41"/>
      <c r="TIS273" s="42"/>
      <c r="TIT273" s="42"/>
      <c r="TIU273" s="125"/>
      <c r="TIV273" s="44"/>
      <c r="TIW273" s="44"/>
      <c r="TIX273" s="41"/>
      <c r="TIY273" s="42"/>
      <c r="TIZ273" s="42"/>
      <c r="TJA273" s="125"/>
      <c r="TJB273" s="44"/>
      <c r="TJC273" s="44"/>
      <c r="TJD273" s="41"/>
      <c r="TJE273" s="42"/>
      <c r="TJF273" s="42"/>
      <c r="TJG273" s="125"/>
      <c r="TJH273" s="44"/>
      <c r="TJI273" s="44"/>
      <c r="TJJ273" s="41"/>
      <c r="TJK273" s="42"/>
      <c r="TJL273" s="42"/>
      <c r="TJM273" s="125"/>
      <c r="TJN273" s="44"/>
      <c r="TJO273" s="44"/>
      <c r="TJP273" s="41"/>
      <c r="TJQ273" s="42"/>
      <c r="TJR273" s="42"/>
      <c r="TJS273" s="125"/>
      <c r="TJT273" s="44"/>
      <c r="TJU273" s="44"/>
      <c r="TJV273" s="41"/>
      <c r="TJW273" s="42"/>
      <c r="TJX273" s="42"/>
      <c r="TJY273" s="125"/>
      <c r="TJZ273" s="44"/>
      <c r="TKA273" s="44"/>
      <c r="TKB273" s="41"/>
      <c r="TKC273" s="42"/>
      <c r="TKD273" s="42"/>
      <c r="TKE273" s="125"/>
      <c r="TKF273" s="44"/>
      <c r="TKG273" s="44"/>
      <c r="TKH273" s="41"/>
      <c r="TKI273" s="42"/>
      <c r="TKJ273" s="42"/>
      <c r="TKK273" s="125"/>
      <c r="TKL273" s="44"/>
      <c r="TKM273" s="44"/>
      <c r="TKN273" s="41"/>
      <c r="TKO273" s="42"/>
      <c r="TKP273" s="42"/>
      <c r="TKQ273" s="125"/>
      <c r="TKR273" s="44"/>
      <c r="TKS273" s="44"/>
      <c r="TKT273" s="41"/>
      <c r="TKU273" s="42"/>
      <c r="TKV273" s="42"/>
      <c r="TKW273" s="125"/>
      <c r="TKX273" s="44"/>
      <c r="TKY273" s="44"/>
      <c r="TKZ273" s="41"/>
      <c r="TLA273" s="42"/>
      <c r="TLB273" s="42"/>
      <c r="TLC273" s="125"/>
      <c r="TLD273" s="44"/>
      <c r="TLE273" s="44"/>
      <c r="TLF273" s="41"/>
      <c r="TLG273" s="42"/>
      <c r="TLH273" s="42"/>
      <c r="TLI273" s="125"/>
      <c r="TLJ273" s="44"/>
      <c r="TLK273" s="44"/>
      <c r="TLL273" s="41"/>
      <c r="TLM273" s="42"/>
      <c r="TLN273" s="42"/>
      <c r="TLO273" s="125"/>
      <c r="TLP273" s="44"/>
      <c r="TLQ273" s="44"/>
      <c r="TLR273" s="41"/>
      <c r="TLS273" s="42"/>
      <c r="TLT273" s="42"/>
      <c r="TLU273" s="125"/>
      <c r="TLV273" s="44"/>
      <c r="TLW273" s="44"/>
      <c r="TLX273" s="41"/>
      <c r="TLY273" s="42"/>
      <c r="TLZ273" s="42"/>
      <c r="TMA273" s="125"/>
      <c r="TMB273" s="44"/>
      <c r="TMC273" s="44"/>
      <c r="TMD273" s="41"/>
      <c r="TME273" s="42"/>
      <c r="TMF273" s="42"/>
      <c r="TMG273" s="125"/>
      <c r="TMH273" s="44"/>
      <c r="TMI273" s="44"/>
      <c r="TMJ273" s="41"/>
      <c r="TMK273" s="42"/>
      <c r="TML273" s="42"/>
      <c r="TMM273" s="125"/>
      <c r="TMN273" s="44"/>
      <c r="TMO273" s="44"/>
      <c r="TMP273" s="41"/>
      <c r="TMQ273" s="42"/>
      <c r="TMR273" s="42"/>
      <c r="TMS273" s="125"/>
      <c r="TMT273" s="44"/>
      <c r="TMU273" s="44"/>
      <c r="TMV273" s="41"/>
      <c r="TMW273" s="42"/>
      <c r="TMX273" s="42"/>
      <c r="TMY273" s="125"/>
      <c r="TMZ273" s="44"/>
      <c r="TNA273" s="44"/>
      <c r="TNB273" s="41"/>
      <c r="TNC273" s="42"/>
      <c r="TND273" s="42"/>
      <c r="TNE273" s="125"/>
      <c r="TNF273" s="44"/>
      <c r="TNG273" s="44"/>
      <c r="TNH273" s="41"/>
      <c r="TNI273" s="42"/>
      <c r="TNJ273" s="42"/>
      <c r="TNK273" s="125"/>
      <c r="TNL273" s="44"/>
      <c r="TNM273" s="44"/>
      <c r="TNN273" s="41"/>
      <c r="TNO273" s="42"/>
      <c r="TNP273" s="42"/>
      <c r="TNQ273" s="125"/>
      <c r="TNR273" s="44"/>
      <c r="TNS273" s="44"/>
      <c r="TNT273" s="41"/>
      <c r="TNU273" s="42"/>
      <c r="TNV273" s="42"/>
      <c r="TNW273" s="125"/>
      <c r="TNX273" s="44"/>
      <c r="TNY273" s="44"/>
      <c r="TNZ273" s="41"/>
      <c r="TOA273" s="42"/>
      <c r="TOB273" s="42"/>
      <c r="TOC273" s="125"/>
      <c r="TOD273" s="44"/>
      <c r="TOE273" s="44"/>
      <c r="TOF273" s="41"/>
      <c r="TOG273" s="42"/>
      <c r="TOH273" s="42"/>
      <c r="TOI273" s="125"/>
      <c r="TOJ273" s="44"/>
      <c r="TOK273" s="44"/>
      <c r="TOL273" s="41"/>
      <c r="TOM273" s="42"/>
      <c r="TON273" s="42"/>
      <c r="TOO273" s="125"/>
      <c r="TOP273" s="44"/>
      <c r="TOQ273" s="44"/>
      <c r="TOR273" s="41"/>
      <c r="TOS273" s="42"/>
      <c r="TOT273" s="42"/>
      <c r="TOU273" s="125"/>
      <c r="TOV273" s="44"/>
      <c r="TOW273" s="44"/>
      <c r="TOX273" s="41"/>
      <c r="TOY273" s="42"/>
      <c r="TOZ273" s="42"/>
      <c r="TPA273" s="125"/>
      <c r="TPB273" s="44"/>
      <c r="TPC273" s="44"/>
      <c r="TPD273" s="41"/>
      <c r="TPE273" s="42"/>
      <c r="TPF273" s="42"/>
      <c r="TPG273" s="125"/>
      <c r="TPH273" s="44"/>
      <c r="TPI273" s="44"/>
      <c r="TPJ273" s="41"/>
      <c r="TPK273" s="42"/>
      <c r="TPL273" s="42"/>
      <c r="TPM273" s="125"/>
      <c r="TPN273" s="44"/>
      <c r="TPO273" s="44"/>
      <c r="TPP273" s="41"/>
      <c r="TPQ273" s="42"/>
      <c r="TPR273" s="42"/>
      <c r="TPS273" s="125"/>
      <c r="TPT273" s="44"/>
      <c r="TPU273" s="44"/>
      <c r="TPV273" s="41"/>
      <c r="TPW273" s="42"/>
      <c r="TPX273" s="42"/>
      <c r="TPY273" s="125"/>
      <c r="TPZ273" s="44"/>
      <c r="TQA273" s="44"/>
      <c r="TQB273" s="41"/>
      <c r="TQC273" s="42"/>
      <c r="TQD273" s="42"/>
      <c r="TQE273" s="125"/>
      <c r="TQF273" s="44"/>
      <c r="TQG273" s="44"/>
      <c r="TQH273" s="41"/>
      <c r="TQI273" s="42"/>
      <c r="TQJ273" s="42"/>
      <c r="TQK273" s="125"/>
      <c r="TQL273" s="44"/>
      <c r="TQM273" s="44"/>
      <c r="TQN273" s="41"/>
      <c r="TQO273" s="42"/>
      <c r="TQP273" s="42"/>
      <c r="TQQ273" s="125"/>
      <c r="TQR273" s="44"/>
      <c r="TQS273" s="44"/>
      <c r="TQT273" s="41"/>
      <c r="TQU273" s="42"/>
      <c r="TQV273" s="42"/>
      <c r="TQW273" s="125"/>
      <c r="TQX273" s="44"/>
      <c r="TQY273" s="44"/>
      <c r="TQZ273" s="41"/>
      <c r="TRA273" s="42"/>
      <c r="TRB273" s="42"/>
      <c r="TRC273" s="125"/>
      <c r="TRD273" s="44"/>
      <c r="TRE273" s="44"/>
      <c r="TRF273" s="41"/>
      <c r="TRG273" s="42"/>
      <c r="TRH273" s="42"/>
      <c r="TRI273" s="125"/>
      <c r="TRJ273" s="44"/>
      <c r="TRK273" s="44"/>
      <c r="TRL273" s="41"/>
      <c r="TRM273" s="42"/>
      <c r="TRN273" s="42"/>
      <c r="TRO273" s="125"/>
      <c r="TRP273" s="44"/>
      <c r="TRQ273" s="44"/>
      <c r="TRR273" s="41"/>
      <c r="TRS273" s="42"/>
      <c r="TRT273" s="42"/>
      <c r="TRU273" s="125"/>
      <c r="TRV273" s="44"/>
      <c r="TRW273" s="44"/>
      <c r="TRX273" s="41"/>
      <c r="TRY273" s="42"/>
      <c r="TRZ273" s="42"/>
      <c r="TSA273" s="125"/>
      <c r="TSB273" s="44"/>
      <c r="TSC273" s="44"/>
      <c r="TSD273" s="41"/>
      <c r="TSE273" s="42"/>
      <c r="TSF273" s="42"/>
      <c r="TSG273" s="125"/>
      <c r="TSH273" s="44"/>
      <c r="TSI273" s="44"/>
      <c r="TSJ273" s="41"/>
      <c r="TSK273" s="42"/>
      <c r="TSL273" s="42"/>
      <c r="TSM273" s="125"/>
      <c r="TSN273" s="44"/>
      <c r="TSO273" s="44"/>
      <c r="TSP273" s="41"/>
      <c r="TSQ273" s="42"/>
      <c r="TSR273" s="42"/>
      <c r="TSS273" s="125"/>
      <c r="TST273" s="44"/>
      <c r="TSU273" s="44"/>
      <c r="TSV273" s="41"/>
      <c r="TSW273" s="42"/>
      <c r="TSX273" s="42"/>
      <c r="TSY273" s="125"/>
      <c r="TSZ273" s="44"/>
      <c r="TTA273" s="44"/>
      <c r="TTB273" s="41"/>
      <c r="TTC273" s="42"/>
      <c r="TTD273" s="42"/>
      <c r="TTE273" s="125"/>
      <c r="TTF273" s="44"/>
      <c r="TTG273" s="44"/>
      <c r="TTH273" s="41"/>
      <c r="TTI273" s="42"/>
      <c r="TTJ273" s="42"/>
      <c r="TTK273" s="125"/>
      <c r="TTL273" s="44"/>
      <c r="TTM273" s="44"/>
      <c r="TTN273" s="41"/>
      <c r="TTO273" s="42"/>
      <c r="TTP273" s="42"/>
      <c r="TTQ273" s="125"/>
      <c r="TTR273" s="44"/>
      <c r="TTS273" s="44"/>
      <c r="TTT273" s="41"/>
      <c r="TTU273" s="42"/>
      <c r="TTV273" s="42"/>
      <c r="TTW273" s="125"/>
      <c r="TTX273" s="44"/>
      <c r="TTY273" s="44"/>
      <c r="TTZ273" s="41"/>
      <c r="TUA273" s="42"/>
      <c r="TUB273" s="42"/>
      <c r="TUC273" s="125"/>
      <c r="TUD273" s="44"/>
      <c r="TUE273" s="44"/>
      <c r="TUF273" s="41"/>
      <c r="TUG273" s="42"/>
      <c r="TUH273" s="42"/>
      <c r="TUI273" s="125"/>
      <c r="TUJ273" s="44"/>
      <c r="TUK273" s="44"/>
      <c r="TUL273" s="41"/>
      <c r="TUM273" s="42"/>
      <c r="TUN273" s="42"/>
      <c r="TUO273" s="125"/>
      <c r="TUP273" s="44"/>
      <c r="TUQ273" s="44"/>
      <c r="TUR273" s="41"/>
      <c r="TUS273" s="42"/>
      <c r="TUT273" s="42"/>
      <c r="TUU273" s="125"/>
      <c r="TUV273" s="44"/>
      <c r="TUW273" s="44"/>
      <c r="TUX273" s="41"/>
      <c r="TUY273" s="42"/>
      <c r="TUZ273" s="42"/>
      <c r="TVA273" s="125"/>
      <c r="TVB273" s="44"/>
      <c r="TVC273" s="44"/>
      <c r="TVD273" s="41"/>
      <c r="TVE273" s="42"/>
      <c r="TVF273" s="42"/>
      <c r="TVG273" s="125"/>
      <c r="TVH273" s="44"/>
      <c r="TVI273" s="44"/>
      <c r="TVJ273" s="41"/>
      <c r="TVK273" s="42"/>
      <c r="TVL273" s="42"/>
      <c r="TVM273" s="125"/>
      <c r="TVN273" s="44"/>
      <c r="TVO273" s="44"/>
      <c r="TVP273" s="41"/>
      <c r="TVQ273" s="42"/>
      <c r="TVR273" s="42"/>
      <c r="TVS273" s="125"/>
      <c r="TVT273" s="44"/>
      <c r="TVU273" s="44"/>
      <c r="TVV273" s="41"/>
      <c r="TVW273" s="42"/>
      <c r="TVX273" s="42"/>
      <c r="TVY273" s="125"/>
      <c r="TVZ273" s="44"/>
      <c r="TWA273" s="44"/>
      <c r="TWB273" s="41"/>
      <c r="TWC273" s="42"/>
      <c r="TWD273" s="42"/>
      <c r="TWE273" s="125"/>
      <c r="TWF273" s="44"/>
      <c r="TWG273" s="44"/>
      <c r="TWH273" s="41"/>
      <c r="TWI273" s="42"/>
      <c r="TWJ273" s="42"/>
      <c r="TWK273" s="125"/>
      <c r="TWL273" s="44"/>
      <c r="TWM273" s="44"/>
      <c r="TWN273" s="41"/>
      <c r="TWO273" s="42"/>
      <c r="TWP273" s="42"/>
      <c r="TWQ273" s="125"/>
      <c r="TWR273" s="44"/>
      <c r="TWS273" s="44"/>
      <c r="TWT273" s="41"/>
      <c r="TWU273" s="42"/>
      <c r="TWV273" s="42"/>
      <c r="TWW273" s="125"/>
      <c r="TWX273" s="44"/>
      <c r="TWY273" s="44"/>
      <c r="TWZ273" s="41"/>
      <c r="TXA273" s="42"/>
      <c r="TXB273" s="42"/>
      <c r="TXC273" s="125"/>
      <c r="TXD273" s="44"/>
      <c r="TXE273" s="44"/>
      <c r="TXF273" s="41"/>
      <c r="TXG273" s="42"/>
      <c r="TXH273" s="42"/>
      <c r="TXI273" s="125"/>
      <c r="TXJ273" s="44"/>
      <c r="TXK273" s="44"/>
      <c r="TXL273" s="41"/>
      <c r="TXM273" s="42"/>
      <c r="TXN273" s="42"/>
      <c r="TXO273" s="125"/>
      <c r="TXP273" s="44"/>
      <c r="TXQ273" s="44"/>
      <c r="TXR273" s="41"/>
      <c r="TXS273" s="42"/>
      <c r="TXT273" s="42"/>
      <c r="TXU273" s="125"/>
      <c r="TXV273" s="44"/>
      <c r="TXW273" s="44"/>
      <c r="TXX273" s="41"/>
      <c r="TXY273" s="42"/>
      <c r="TXZ273" s="42"/>
      <c r="TYA273" s="125"/>
      <c r="TYB273" s="44"/>
      <c r="TYC273" s="44"/>
      <c r="TYD273" s="41"/>
      <c r="TYE273" s="42"/>
      <c r="TYF273" s="42"/>
      <c r="TYG273" s="125"/>
      <c r="TYH273" s="44"/>
      <c r="TYI273" s="44"/>
      <c r="TYJ273" s="41"/>
      <c r="TYK273" s="42"/>
      <c r="TYL273" s="42"/>
      <c r="TYM273" s="125"/>
      <c r="TYN273" s="44"/>
      <c r="TYO273" s="44"/>
      <c r="TYP273" s="41"/>
      <c r="TYQ273" s="42"/>
      <c r="TYR273" s="42"/>
      <c r="TYS273" s="125"/>
      <c r="TYT273" s="44"/>
      <c r="TYU273" s="44"/>
      <c r="TYV273" s="41"/>
      <c r="TYW273" s="42"/>
      <c r="TYX273" s="42"/>
      <c r="TYY273" s="125"/>
      <c r="TYZ273" s="44"/>
      <c r="TZA273" s="44"/>
      <c r="TZB273" s="41"/>
      <c r="TZC273" s="42"/>
      <c r="TZD273" s="42"/>
      <c r="TZE273" s="125"/>
      <c r="TZF273" s="44"/>
      <c r="TZG273" s="44"/>
      <c r="TZH273" s="41"/>
      <c r="TZI273" s="42"/>
      <c r="TZJ273" s="42"/>
      <c r="TZK273" s="125"/>
      <c r="TZL273" s="44"/>
      <c r="TZM273" s="44"/>
      <c r="TZN273" s="41"/>
      <c r="TZO273" s="42"/>
      <c r="TZP273" s="42"/>
      <c r="TZQ273" s="125"/>
      <c r="TZR273" s="44"/>
      <c r="TZS273" s="44"/>
      <c r="TZT273" s="41"/>
      <c r="TZU273" s="42"/>
      <c r="TZV273" s="42"/>
      <c r="TZW273" s="125"/>
      <c r="TZX273" s="44"/>
      <c r="TZY273" s="44"/>
      <c r="TZZ273" s="41"/>
      <c r="UAA273" s="42"/>
      <c r="UAB273" s="42"/>
      <c r="UAC273" s="125"/>
      <c r="UAD273" s="44"/>
      <c r="UAE273" s="44"/>
      <c r="UAF273" s="41"/>
      <c r="UAG273" s="42"/>
      <c r="UAH273" s="42"/>
      <c r="UAI273" s="125"/>
      <c r="UAJ273" s="44"/>
      <c r="UAK273" s="44"/>
      <c r="UAL273" s="41"/>
      <c r="UAM273" s="42"/>
      <c r="UAN273" s="42"/>
      <c r="UAO273" s="125"/>
      <c r="UAP273" s="44"/>
      <c r="UAQ273" s="44"/>
      <c r="UAR273" s="41"/>
      <c r="UAS273" s="42"/>
      <c r="UAT273" s="42"/>
      <c r="UAU273" s="125"/>
      <c r="UAV273" s="44"/>
      <c r="UAW273" s="44"/>
      <c r="UAX273" s="41"/>
      <c r="UAY273" s="42"/>
      <c r="UAZ273" s="42"/>
      <c r="UBA273" s="125"/>
      <c r="UBB273" s="44"/>
      <c r="UBC273" s="44"/>
      <c r="UBD273" s="41"/>
      <c r="UBE273" s="42"/>
      <c r="UBF273" s="42"/>
      <c r="UBG273" s="125"/>
      <c r="UBH273" s="44"/>
      <c r="UBI273" s="44"/>
      <c r="UBJ273" s="41"/>
      <c r="UBK273" s="42"/>
      <c r="UBL273" s="42"/>
      <c r="UBM273" s="125"/>
      <c r="UBN273" s="44"/>
      <c r="UBO273" s="44"/>
      <c r="UBP273" s="41"/>
      <c r="UBQ273" s="42"/>
      <c r="UBR273" s="42"/>
      <c r="UBS273" s="125"/>
      <c r="UBT273" s="44"/>
      <c r="UBU273" s="44"/>
      <c r="UBV273" s="41"/>
      <c r="UBW273" s="42"/>
      <c r="UBX273" s="42"/>
      <c r="UBY273" s="125"/>
      <c r="UBZ273" s="44"/>
      <c r="UCA273" s="44"/>
      <c r="UCB273" s="41"/>
      <c r="UCC273" s="42"/>
      <c r="UCD273" s="42"/>
      <c r="UCE273" s="125"/>
      <c r="UCF273" s="44"/>
      <c r="UCG273" s="44"/>
      <c r="UCH273" s="41"/>
      <c r="UCI273" s="42"/>
      <c r="UCJ273" s="42"/>
      <c r="UCK273" s="125"/>
      <c r="UCL273" s="44"/>
      <c r="UCM273" s="44"/>
      <c r="UCN273" s="41"/>
      <c r="UCO273" s="42"/>
      <c r="UCP273" s="42"/>
      <c r="UCQ273" s="125"/>
      <c r="UCR273" s="44"/>
      <c r="UCS273" s="44"/>
      <c r="UCT273" s="41"/>
      <c r="UCU273" s="42"/>
      <c r="UCV273" s="42"/>
      <c r="UCW273" s="125"/>
      <c r="UCX273" s="44"/>
      <c r="UCY273" s="44"/>
      <c r="UCZ273" s="41"/>
      <c r="UDA273" s="42"/>
      <c r="UDB273" s="42"/>
      <c r="UDC273" s="125"/>
      <c r="UDD273" s="44"/>
      <c r="UDE273" s="44"/>
      <c r="UDF273" s="41"/>
      <c r="UDG273" s="42"/>
      <c r="UDH273" s="42"/>
      <c r="UDI273" s="125"/>
      <c r="UDJ273" s="44"/>
      <c r="UDK273" s="44"/>
      <c r="UDL273" s="41"/>
      <c r="UDM273" s="42"/>
      <c r="UDN273" s="42"/>
      <c r="UDO273" s="125"/>
      <c r="UDP273" s="44"/>
      <c r="UDQ273" s="44"/>
      <c r="UDR273" s="41"/>
      <c r="UDS273" s="42"/>
      <c r="UDT273" s="42"/>
      <c r="UDU273" s="125"/>
      <c r="UDV273" s="44"/>
      <c r="UDW273" s="44"/>
      <c r="UDX273" s="41"/>
      <c r="UDY273" s="42"/>
      <c r="UDZ273" s="42"/>
      <c r="UEA273" s="125"/>
      <c r="UEB273" s="44"/>
      <c r="UEC273" s="44"/>
      <c r="UED273" s="41"/>
      <c r="UEE273" s="42"/>
      <c r="UEF273" s="42"/>
      <c r="UEG273" s="125"/>
      <c r="UEH273" s="44"/>
      <c r="UEI273" s="44"/>
      <c r="UEJ273" s="41"/>
      <c r="UEK273" s="42"/>
      <c r="UEL273" s="42"/>
      <c r="UEM273" s="125"/>
      <c r="UEN273" s="44"/>
      <c r="UEO273" s="44"/>
      <c r="UEP273" s="41"/>
      <c r="UEQ273" s="42"/>
      <c r="UER273" s="42"/>
      <c r="UES273" s="125"/>
      <c r="UET273" s="44"/>
      <c r="UEU273" s="44"/>
      <c r="UEV273" s="41"/>
      <c r="UEW273" s="42"/>
      <c r="UEX273" s="42"/>
      <c r="UEY273" s="125"/>
      <c r="UEZ273" s="44"/>
      <c r="UFA273" s="44"/>
      <c r="UFB273" s="41"/>
      <c r="UFC273" s="42"/>
      <c r="UFD273" s="42"/>
      <c r="UFE273" s="125"/>
      <c r="UFF273" s="44"/>
      <c r="UFG273" s="44"/>
      <c r="UFH273" s="41"/>
      <c r="UFI273" s="42"/>
      <c r="UFJ273" s="42"/>
      <c r="UFK273" s="125"/>
      <c r="UFL273" s="44"/>
      <c r="UFM273" s="44"/>
      <c r="UFN273" s="41"/>
      <c r="UFO273" s="42"/>
      <c r="UFP273" s="42"/>
      <c r="UFQ273" s="125"/>
      <c r="UFR273" s="44"/>
      <c r="UFS273" s="44"/>
      <c r="UFT273" s="41"/>
      <c r="UFU273" s="42"/>
      <c r="UFV273" s="42"/>
      <c r="UFW273" s="125"/>
      <c r="UFX273" s="44"/>
      <c r="UFY273" s="44"/>
      <c r="UFZ273" s="41"/>
      <c r="UGA273" s="42"/>
      <c r="UGB273" s="42"/>
      <c r="UGC273" s="125"/>
      <c r="UGD273" s="44"/>
      <c r="UGE273" s="44"/>
      <c r="UGF273" s="41"/>
      <c r="UGG273" s="42"/>
      <c r="UGH273" s="42"/>
      <c r="UGI273" s="125"/>
      <c r="UGJ273" s="44"/>
      <c r="UGK273" s="44"/>
      <c r="UGL273" s="41"/>
      <c r="UGM273" s="42"/>
      <c r="UGN273" s="42"/>
      <c r="UGO273" s="125"/>
      <c r="UGP273" s="44"/>
      <c r="UGQ273" s="44"/>
      <c r="UGR273" s="41"/>
      <c r="UGS273" s="42"/>
      <c r="UGT273" s="42"/>
      <c r="UGU273" s="125"/>
      <c r="UGV273" s="44"/>
      <c r="UGW273" s="44"/>
      <c r="UGX273" s="41"/>
      <c r="UGY273" s="42"/>
      <c r="UGZ273" s="42"/>
      <c r="UHA273" s="125"/>
      <c r="UHB273" s="44"/>
      <c r="UHC273" s="44"/>
      <c r="UHD273" s="41"/>
      <c r="UHE273" s="42"/>
      <c r="UHF273" s="42"/>
      <c r="UHG273" s="125"/>
      <c r="UHH273" s="44"/>
      <c r="UHI273" s="44"/>
      <c r="UHJ273" s="41"/>
      <c r="UHK273" s="42"/>
      <c r="UHL273" s="42"/>
      <c r="UHM273" s="125"/>
      <c r="UHN273" s="44"/>
      <c r="UHO273" s="44"/>
      <c r="UHP273" s="41"/>
      <c r="UHQ273" s="42"/>
      <c r="UHR273" s="42"/>
      <c r="UHS273" s="125"/>
      <c r="UHT273" s="44"/>
      <c r="UHU273" s="44"/>
      <c r="UHV273" s="41"/>
      <c r="UHW273" s="42"/>
      <c r="UHX273" s="42"/>
      <c r="UHY273" s="125"/>
      <c r="UHZ273" s="44"/>
      <c r="UIA273" s="44"/>
      <c r="UIB273" s="41"/>
      <c r="UIC273" s="42"/>
      <c r="UID273" s="42"/>
      <c r="UIE273" s="125"/>
      <c r="UIF273" s="44"/>
      <c r="UIG273" s="44"/>
      <c r="UIH273" s="41"/>
      <c r="UII273" s="42"/>
      <c r="UIJ273" s="42"/>
      <c r="UIK273" s="125"/>
      <c r="UIL273" s="44"/>
      <c r="UIM273" s="44"/>
      <c r="UIN273" s="41"/>
      <c r="UIO273" s="42"/>
      <c r="UIP273" s="42"/>
      <c r="UIQ273" s="125"/>
      <c r="UIR273" s="44"/>
      <c r="UIS273" s="44"/>
      <c r="UIT273" s="41"/>
      <c r="UIU273" s="42"/>
      <c r="UIV273" s="42"/>
      <c r="UIW273" s="125"/>
      <c r="UIX273" s="44"/>
      <c r="UIY273" s="44"/>
      <c r="UIZ273" s="41"/>
      <c r="UJA273" s="42"/>
      <c r="UJB273" s="42"/>
      <c r="UJC273" s="125"/>
      <c r="UJD273" s="44"/>
      <c r="UJE273" s="44"/>
      <c r="UJF273" s="41"/>
      <c r="UJG273" s="42"/>
      <c r="UJH273" s="42"/>
      <c r="UJI273" s="125"/>
      <c r="UJJ273" s="44"/>
      <c r="UJK273" s="44"/>
      <c r="UJL273" s="41"/>
      <c r="UJM273" s="42"/>
      <c r="UJN273" s="42"/>
      <c r="UJO273" s="125"/>
      <c r="UJP273" s="44"/>
      <c r="UJQ273" s="44"/>
      <c r="UJR273" s="41"/>
      <c r="UJS273" s="42"/>
      <c r="UJT273" s="42"/>
      <c r="UJU273" s="125"/>
      <c r="UJV273" s="44"/>
      <c r="UJW273" s="44"/>
      <c r="UJX273" s="41"/>
      <c r="UJY273" s="42"/>
      <c r="UJZ273" s="42"/>
      <c r="UKA273" s="125"/>
      <c r="UKB273" s="44"/>
      <c r="UKC273" s="44"/>
      <c r="UKD273" s="41"/>
      <c r="UKE273" s="42"/>
      <c r="UKF273" s="42"/>
      <c r="UKG273" s="125"/>
      <c r="UKH273" s="44"/>
      <c r="UKI273" s="44"/>
      <c r="UKJ273" s="41"/>
      <c r="UKK273" s="42"/>
      <c r="UKL273" s="42"/>
      <c r="UKM273" s="125"/>
      <c r="UKN273" s="44"/>
      <c r="UKO273" s="44"/>
      <c r="UKP273" s="41"/>
      <c r="UKQ273" s="42"/>
      <c r="UKR273" s="42"/>
      <c r="UKS273" s="125"/>
      <c r="UKT273" s="44"/>
      <c r="UKU273" s="44"/>
      <c r="UKV273" s="41"/>
      <c r="UKW273" s="42"/>
      <c r="UKX273" s="42"/>
      <c r="UKY273" s="125"/>
      <c r="UKZ273" s="44"/>
      <c r="ULA273" s="44"/>
      <c r="ULB273" s="41"/>
      <c r="ULC273" s="42"/>
      <c r="ULD273" s="42"/>
      <c r="ULE273" s="125"/>
      <c r="ULF273" s="44"/>
      <c r="ULG273" s="44"/>
      <c r="ULH273" s="41"/>
      <c r="ULI273" s="42"/>
      <c r="ULJ273" s="42"/>
      <c r="ULK273" s="125"/>
      <c r="ULL273" s="44"/>
      <c r="ULM273" s="44"/>
      <c r="ULN273" s="41"/>
      <c r="ULO273" s="42"/>
      <c r="ULP273" s="42"/>
      <c r="ULQ273" s="125"/>
      <c r="ULR273" s="44"/>
      <c r="ULS273" s="44"/>
      <c r="ULT273" s="41"/>
      <c r="ULU273" s="42"/>
      <c r="ULV273" s="42"/>
      <c r="ULW273" s="125"/>
      <c r="ULX273" s="44"/>
      <c r="ULY273" s="44"/>
      <c r="ULZ273" s="41"/>
      <c r="UMA273" s="42"/>
      <c r="UMB273" s="42"/>
      <c r="UMC273" s="125"/>
      <c r="UMD273" s="44"/>
      <c r="UME273" s="44"/>
      <c r="UMF273" s="41"/>
      <c r="UMG273" s="42"/>
      <c r="UMH273" s="42"/>
      <c r="UMI273" s="125"/>
      <c r="UMJ273" s="44"/>
      <c r="UMK273" s="44"/>
      <c r="UML273" s="41"/>
      <c r="UMM273" s="42"/>
      <c r="UMN273" s="42"/>
      <c r="UMO273" s="125"/>
      <c r="UMP273" s="44"/>
      <c r="UMQ273" s="44"/>
      <c r="UMR273" s="41"/>
      <c r="UMS273" s="42"/>
      <c r="UMT273" s="42"/>
      <c r="UMU273" s="125"/>
      <c r="UMV273" s="44"/>
      <c r="UMW273" s="44"/>
      <c r="UMX273" s="41"/>
      <c r="UMY273" s="42"/>
      <c r="UMZ273" s="42"/>
      <c r="UNA273" s="125"/>
      <c r="UNB273" s="44"/>
      <c r="UNC273" s="44"/>
      <c r="UND273" s="41"/>
      <c r="UNE273" s="42"/>
      <c r="UNF273" s="42"/>
      <c r="UNG273" s="125"/>
      <c r="UNH273" s="44"/>
      <c r="UNI273" s="44"/>
      <c r="UNJ273" s="41"/>
      <c r="UNK273" s="42"/>
      <c r="UNL273" s="42"/>
      <c r="UNM273" s="125"/>
      <c r="UNN273" s="44"/>
      <c r="UNO273" s="44"/>
      <c r="UNP273" s="41"/>
      <c r="UNQ273" s="42"/>
      <c r="UNR273" s="42"/>
      <c r="UNS273" s="125"/>
      <c r="UNT273" s="44"/>
      <c r="UNU273" s="44"/>
      <c r="UNV273" s="41"/>
      <c r="UNW273" s="42"/>
      <c r="UNX273" s="42"/>
      <c r="UNY273" s="125"/>
      <c r="UNZ273" s="44"/>
      <c r="UOA273" s="44"/>
      <c r="UOB273" s="41"/>
      <c r="UOC273" s="42"/>
      <c r="UOD273" s="42"/>
      <c r="UOE273" s="125"/>
      <c r="UOF273" s="44"/>
      <c r="UOG273" s="44"/>
      <c r="UOH273" s="41"/>
      <c r="UOI273" s="42"/>
      <c r="UOJ273" s="42"/>
      <c r="UOK273" s="125"/>
      <c r="UOL273" s="44"/>
      <c r="UOM273" s="44"/>
      <c r="UON273" s="41"/>
      <c r="UOO273" s="42"/>
      <c r="UOP273" s="42"/>
      <c r="UOQ273" s="125"/>
      <c r="UOR273" s="44"/>
      <c r="UOS273" s="44"/>
      <c r="UOT273" s="41"/>
      <c r="UOU273" s="42"/>
      <c r="UOV273" s="42"/>
      <c r="UOW273" s="125"/>
      <c r="UOX273" s="44"/>
      <c r="UOY273" s="44"/>
      <c r="UOZ273" s="41"/>
      <c r="UPA273" s="42"/>
      <c r="UPB273" s="42"/>
      <c r="UPC273" s="125"/>
      <c r="UPD273" s="44"/>
      <c r="UPE273" s="44"/>
      <c r="UPF273" s="41"/>
      <c r="UPG273" s="42"/>
      <c r="UPH273" s="42"/>
      <c r="UPI273" s="125"/>
      <c r="UPJ273" s="44"/>
      <c r="UPK273" s="44"/>
      <c r="UPL273" s="41"/>
      <c r="UPM273" s="42"/>
      <c r="UPN273" s="42"/>
      <c r="UPO273" s="125"/>
      <c r="UPP273" s="44"/>
      <c r="UPQ273" s="44"/>
      <c r="UPR273" s="41"/>
      <c r="UPS273" s="42"/>
      <c r="UPT273" s="42"/>
      <c r="UPU273" s="125"/>
      <c r="UPV273" s="44"/>
      <c r="UPW273" s="44"/>
      <c r="UPX273" s="41"/>
      <c r="UPY273" s="42"/>
      <c r="UPZ273" s="42"/>
      <c r="UQA273" s="125"/>
      <c r="UQB273" s="44"/>
      <c r="UQC273" s="44"/>
      <c r="UQD273" s="41"/>
      <c r="UQE273" s="42"/>
      <c r="UQF273" s="42"/>
      <c r="UQG273" s="125"/>
      <c r="UQH273" s="44"/>
      <c r="UQI273" s="44"/>
      <c r="UQJ273" s="41"/>
      <c r="UQK273" s="42"/>
      <c r="UQL273" s="42"/>
      <c r="UQM273" s="125"/>
      <c r="UQN273" s="44"/>
      <c r="UQO273" s="44"/>
      <c r="UQP273" s="41"/>
      <c r="UQQ273" s="42"/>
      <c r="UQR273" s="42"/>
      <c r="UQS273" s="125"/>
      <c r="UQT273" s="44"/>
      <c r="UQU273" s="44"/>
      <c r="UQV273" s="41"/>
      <c r="UQW273" s="42"/>
      <c r="UQX273" s="42"/>
      <c r="UQY273" s="125"/>
      <c r="UQZ273" s="44"/>
      <c r="URA273" s="44"/>
      <c r="URB273" s="41"/>
      <c r="URC273" s="42"/>
      <c r="URD273" s="42"/>
      <c r="URE273" s="125"/>
      <c r="URF273" s="44"/>
      <c r="URG273" s="44"/>
      <c r="URH273" s="41"/>
      <c r="URI273" s="42"/>
      <c r="URJ273" s="42"/>
      <c r="URK273" s="125"/>
      <c r="URL273" s="44"/>
      <c r="URM273" s="44"/>
      <c r="URN273" s="41"/>
      <c r="URO273" s="42"/>
      <c r="URP273" s="42"/>
      <c r="URQ273" s="125"/>
      <c r="URR273" s="44"/>
      <c r="URS273" s="44"/>
      <c r="URT273" s="41"/>
      <c r="URU273" s="42"/>
      <c r="URV273" s="42"/>
      <c r="URW273" s="125"/>
      <c r="URX273" s="44"/>
      <c r="URY273" s="44"/>
      <c r="URZ273" s="41"/>
      <c r="USA273" s="42"/>
      <c r="USB273" s="42"/>
      <c r="USC273" s="125"/>
      <c r="USD273" s="44"/>
      <c r="USE273" s="44"/>
      <c r="USF273" s="41"/>
      <c r="USG273" s="42"/>
      <c r="USH273" s="42"/>
      <c r="USI273" s="125"/>
      <c r="USJ273" s="44"/>
      <c r="USK273" s="44"/>
      <c r="USL273" s="41"/>
      <c r="USM273" s="42"/>
      <c r="USN273" s="42"/>
      <c r="USO273" s="125"/>
      <c r="USP273" s="44"/>
      <c r="USQ273" s="44"/>
      <c r="USR273" s="41"/>
      <c r="USS273" s="42"/>
      <c r="UST273" s="42"/>
      <c r="USU273" s="125"/>
      <c r="USV273" s="44"/>
      <c r="USW273" s="44"/>
      <c r="USX273" s="41"/>
      <c r="USY273" s="42"/>
      <c r="USZ273" s="42"/>
      <c r="UTA273" s="125"/>
      <c r="UTB273" s="44"/>
      <c r="UTC273" s="44"/>
      <c r="UTD273" s="41"/>
      <c r="UTE273" s="42"/>
      <c r="UTF273" s="42"/>
      <c r="UTG273" s="125"/>
      <c r="UTH273" s="44"/>
      <c r="UTI273" s="44"/>
      <c r="UTJ273" s="41"/>
      <c r="UTK273" s="42"/>
      <c r="UTL273" s="42"/>
      <c r="UTM273" s="125"/>
      <c r="UTN273" s="44"/>
      <c r="UTO273" s="44"/>
      <c r="UTP273" s="41"/>
      <c r="UTQ273" s="42"/>
      <c r="UTR273" s="42"/>
      <c r="UTS273" s="125"/>
      <c r="UTT273" s="44"/>
      <c r="UTU273" s="44"/>
      <c r="UTV273" s="41"/>
      <c r="UTW273" s="42"/>
      <c r="UTX273" s="42"/>
      <c r="UTY273" s="125"/>
      <c r="UTZ273" s="44"/>
      <c r="UUA273" s="44"/>
      <c r="UUB273" s="41"/>
      <c r="UUC273" s="42"/>
      <c r="UUD273" s="42"/>
      <c r="UUE273" s="125"/>
      <c r="UUF273" s="44"/>
      <c r="UUG273" s="44"/>
      <c r="UUH273" s="41"/>
      <c r="UUI273" s="42"/>
      <c r="UUJ273" s="42"/>
      <c r="UUK273" s="125"/>
      <c r="UUL273" s="44"/>
      <c r="UUM273" s="44"/>
      <c r="UUN273" s="41"/>
      <c r="UUO273" s="42"/>
      <c r="UUP273" s="42"/>
      <c r="UUQ273" s="125"/>
      <c r="UUR273" s="44"/>
      <c r="UUS273" s="44"/>
      <c r="UUT273" s="41"/>
      <c r="UUU273" s="42"/>
      <c r="UUV273" s="42"/>
      <c r="UUW273" s="125"/>
      <c r="UUX273" s="44"/>
      <c r="UUY273" s="44"/>
      <c r="UUZ273" s="41"/>
      <c r="UVA273" s="42"/>
      <c r="UVB273" s="42"/>
      <c r="UVC273" s="125"/>
      <c r="UVD273" s="44"/>
      <c r="UVE273" s="44"/>
      <c r="UVF273" s="41"/>
      <c r="UVG273" s="42"/>
      <c r="UVH273" s="42"/>
      <c r="UVI273" s="125"/>
      <c r="UVJ273" s="44"/>
      <c r="UVK273" s="44"/>
      <c r="UVL273" s="41"/>
      <c r="UVM273" s="42"/>
      <c r="UVN273" s="42"/>
      <c r="UVO273" s="125"/>
      <c r="UVP273" s="44"/>
      <c r="UVQ273" s="44"/>
      <c r="UVR273" s="41"/>
      <c r="UVS273" s="42"/>
      <c r="UVT273" s="42"/>
      <c r="UVU273" s="125"/>
      <c r="UVV273" s="44"/>
      <c r="UVW273" s="44"/>
      <c r="UVX273" s="41"/>
      <c r="UVY273" s="42"/>
      <c r="UVZ273" s="42"/>
      <c r="UWA273" s="125"/>
      <c r="UWB273" s="44"/>
      <c r="UWC273" s="44"/>
      <c r="UWD273" s="41"/>
      <c r="UWE273" s="42"/>
      <c r="UWF273" s="42"/>
      <c r="UWG273" s="125"/>
      <c r="UWH273" s="44"/>
      <c r="UWI273" s="44"/>
      <c r="UWJ273" s="41"/>
      <c r="UWK273" s="42"/>
      <c r="UWL273" s="42"/>
      <c r="UWM273" s="125"/>
      <c r="UWN273" s="44"/>
      <c r="UWO273" s="44"/>
      <c r="UWP273" s="41"/>
      <c r="UWQ273" s="42"/>
      <c r="UWR273" s="42"/>
      <c r="UWS273" s="125"/>
      <c r="UWT273" s="44"/>
      <c r="UWU273" s="44"/>
      <c r="UWV273" s="41"/>
      <c r="UWW273" s="42"/>
      <c r="UWX273" s="42"/>
      <c r="UWY273" s="125"/>
      <c r="UWZ273" s="44"/>
      <c r="UXA273" s="44"/>
      <c r="UXB273" s="41"/>
      <c r="UXC273" s="42"/>
      <c r="UXD273" s="42"/>
      <c r="UXE273" s="125"/>
      <c r="UXF273" s="44"/>
      <c r="UXG273" s="44"/>
      <c r="UXH273" s="41"/>
      <c r="UXI273" s="42"/>
      <c r="UXJ273" s="42"/>
      <c r="UXK273" s="125"/>
      <c r="UXL273" s="44"/>
      <c r="UXM273" s="44"/>
      <c r="UXN273" s="41"/>
      <c r="UXO273" s="42"/>
      <c r="UXP273" s="42"/>
      <c r="UXQ273" s="125"/>
      <c r="UXR273" s="44"/>
      <c r="UXS273" s="44"/>
      <c r="UXT273" s="41"/>
      <c r="UXU273" s="42"/>
      <c r="UXV273" s="42"/>
      <c r="UXW273" s="125"/>
      <c r="UXX273" s="44"/>
      <c r="UXY273" s="44"/>
      <c r="UXZ273" s="41"/>
      <c r="UYA273" s="42"/>
      <c r="UYB273" s="42"/>
      <c r="UYC273" s="125"/>
      <c r="UYD273" s="44"/>
      <c r="UYE273" s="44"/>
      <c r="UYF273" s="41"/>
      <c r="UYG273" s="42"/>
      <c r="UYH273" s="42"/>
      <c r="UYI273" s="125"/>
      <c r="UYJ273" s="44"/>
      <c r="UYK273" s="44"/>
      <c r="UYL273" s="41"/>
      <c r="UYM273" s="42"/>
      <c r="UYN273" s="42"/>
      <c r="UYO273" s="125"/>
      <c r="UYP273" s="44"/>
      <c r="UYQ273" s="44"/>
      <c r="UYR273" s="41"/>
      <c r="UYS273" s="42"/>
      <c r="UYT273" s="42"/>
      <c r="UYU273" s="125"/>
      <c r="UYV273" s="44"/>
      <c r="UYW273" s="44"/>
      <c r="UYX273" s="41"/>
      <c r="UYY273" s="42"/>
      <c r="UYZ273" s="42"/>
      <c r="UZA273" s="125"/>
      <c r="UZB273" s="44"/>
      <c r="UZC273" s="44"/>
      <c r="UZD273" s="41"/>
      <c r="UZE273" s="42"/>
      <c r="UZF273" s="42"/>
      <c r="UZG273" s="125"/>
      <c r="UZH273" s="44"/>
      <c r="UZI273" s="44"/>
      <c r="UZJ273" s="41"/>
      <c r="UZK273" s="42"/>
      <c r="UZL273" s="42"/>
      <c r="UZM273" s="125"/>
      <c r="UZN273" s="44"/>
      <c r="UZO273" s="44"/>
      <c r="UZP273" s="41"/>
      <c r="UZQ273" s="42"/>
      <c r="UZR273" s="42"/>
      <c r="UZS273" s="125"/>
      <c r="UZT273" s="44"/>
      <c r="UZU273" s="44"/>
      <c r="UZV273" s="41"/>
      <c r="UZW273" s="42"/>
      <c r="UZX273" s="42"/>
      <c r="UZY273" s="125"/>
      <c r="UZZ273" s="44"/>
      <c r="VAA273" s="44"/>
      <c r="VAB273" s="41"/>
      <c r="VAC273" s="42"/>
      <c r="VAD273" s="42"/>
      <c r="VAE273" s="125"/>
      <c r="VAF273" s="44"/>
      <c r="VAG273" s="44"/>
      <c r="VAH273" s="41"/>
      <c r="VAI273" s="42"/>
      <c r="VAJ273" s="42"/>
      <c r="VAK273" s="125"/>
      <c r="VAL273" s="44"/>
      <c r="VAM273" s="44"/>
      <c r="VAN273" s="41"/>
      <c r="VAO273" s="42"/>
      <c r="VAP273" s="42"/>
      <c r="VAQ273" s="125"/>
      <c r="VAR273" s="44"/>
      <c r="VAS273" s="44"/>
      <c r="VAT273" s="41"/>
      <c r="VAU273" s="42"/>
      <c r="VAV273" s="42"/>
      <c r="VAW273" s="125"/>
      <c r="VAX273" s="44"/>
      <c r="VAY273" s="44"/>
      <c r="VAZ273" s="41"/>
      <c r="VBA273" s="42"/>
      <c r="VBB273" s="42"/>
      <c r="VBC273" s="125"/>
      <c r="VBD273" s="44"/>
      <c r="VBE273" s="44"/>
      <c r="VBF273" s="41"/>
      <c r="VBG273" s="42"/>
      <c r="VBH273" s="42"/>
      <c r="VBI273" s="125"/>
      <c r="VBJ273" s="44"/>
      <c r="VBK273" s="44"/>
      <c r="VBL273" s="41"/>
      <c r="VBM273" s="42"/>
      <c r="VBN273" s="42"/>
      <c r="VBO273" s="125"/>
      <c r="VBP273" s="44"/>
      <c r="VBQ273" s="44"/>
      <c r="VBR273" s="41"/>
      <c r="VBS273" s="42"/>
      <c r="VBT273" s="42"/>
      <c r="VBU273" s="125"/>
      <c r="VBV273" s="44"/>
      <c r="VBW273" s="44"/>
      <c r="VBX273" s="41"/>
      <c r="VBY273" s="42"/>
      <c r="VBZ273" s="42"/>
      <c r="VCA273" s="125"/>
      <c r="VCB273" s="44"/>
      <c r="VCC273" s="44"/>
      <c r="VCD273" s="41"/>
      <c r="VCE273" s="42"/>
      <c r="VCF273" s="42"/>
      <c r="VCG273" s="125"/>
      <c r="VCH273" s="44"/>
      <c r="VCI273" s="44"/>
      <c r="VCJ273" s="41"/>
      <c r="VCK273" s="42"/>
      <c r="VCL273" s="42"/>
      <c r="VCM273" s="125"/>
      <c r="VCN273" s="44"/>
      <c r="VCO273" s="44"/>
      <c r="VCP273" s="41"/>
      <c r="VCQ273" s="42"/>
      <c r="VCR273" s="42"/>
      <c r="VCS273" s="125"/>
      <c r="VCT273" s="44"/>
      <c r="VCU273" s="44"/>
      <c r="VCV273" s="41"/>
      <c r="VCW273" s="42"/>
      <c r="VCX273" s="42"/>
      <c r="VCY273" s="125"/>
      <c r="VCZ273" s="44"/>
      <c r="VDA273" s="44"/>
      <c r="VDB273" s="41"/>
      <c r="VDC273" s="42"/>
      <c r="VDD273" s="42"/>
      <c r="VDE273" s="125"/>
      <c r="VDF273" s="44"/>
      <c r="VDG273" s="44"/>
      <c r="VDH273" s="41"/>
      <c r="VDI273" s="42"/>
      <c r="VDJ273" s="42"/>
      <c r="VDK273" s="125"/>
      <c r="VDL273" s="44"/>
      <c r="VDM273" s="44"/>
      <c r="VDN273" s="41"/>
      <c r="VDO273" s="42"/>
      <c r="VDP273" s="42"/>
      <c r="VDQ273" s="125"/>
      <c r="VDR273" s="44"/>
      <c r="VDS273" s="44"/>
      <c r="VDT273" s="41"/>
      <c r="VDU273" s="42"/>
      <c r="VDV273" s="42"/>
      <c r="VDW273" s="125"/>
      <c r="VDX273" s="44"/>
      <c r="VDY273" s="44"/>
      <c r="VDZ273" s="41"/>
      <c r="VEA273" s="42"/>
      <c r="VEB273" s="42"/>
      <c r="VEC273" s="125"/>
      <c r="VED273" s="44"/>
      <c r="VEE273" s="44"/>
      <c r="VEF273" s="41"/>
      <c r="VEG273" s="42"/>
      <c r="VEH273" s="42"/>
      <c r="VEI273" s="125"/>
      <c r="VEJ273" s="44"/>
      <c r="VEK273" s="44"/>
      <c r="VEL273" s="41"/>
      <c r="VEM273" s="42"/>
      <c r="VEN273" s="42"/>
      <c r="VEO273" s="125"/>
      <c r="VEP273" s="44"/>
      <c r="VEQ273" s="44"/>
      <c r="VER273" s="41"/>
      <c r="VES273" s="42"/>
      <c r="VET273" s="42"/>
      <c r="VEU273" s="125"/>
      <c r="VEV273" s="44"/>
      <c r="VEW273" s="44"/>
      <c r="VEX273" s="41"/>
      <c r="VEY273" s="42"/>
      <c r="VEZ273" s="42"/>
      <c r="VFA273" s="125"/>
      <c r="VFB273" s="44"/>
      <c r="VFC273" s="44"/>
      <c r="VFD273" s="41"/>
      <c r="VFE273" s="42"/>
      <c r="VFF273" s="42"/>
      <c r="VFG273" s="125"/>
      <c r="VFH273" s="44"/>
      <c r="VFI273" s="44"/>
      <c r="VFJ273" s="41"/>
      <c r="VFK273" s="42"/>
      <c r="VFL273" s="42"/>
      <c r="VFM273" s="125"/>
      <c r="VFN273" s="44"/>
      <c r="VFO273" s="44"/>
      <c r="VFP273" s="41"/>
      <c r="VFQ273" s="42"/>
      <c r="VFR273" s="42"/>
      <c r="VFS273" s="125"/>
      <c r="VFT273" s="44"/>
      <c r="VFU273" s="44"/>
      <c r="VFV273" s="41"/>
      <c r="VFW273" s="42"/>
      <c r="VFX273" s="42"/>
      <c r="VFY273" s="125"/>
      <c r="VFZ273" s="44"/>
      <c r="VGA273" s="44"/>
      <c r="VGB273" s="41"/>
      <c r="VGC273" s="42"/>
      <c r="VGD273" s="42"/>
      <c r="VGE273" s="125"/>
      <c r="VGF273" s="44"/>
      <c r="VGG273" s="44"/>
      <c r="VGH273" s="41"/>
      <c r="VGI273" s="42"/>
      <c r="VGJ273" s="42"/>
      <c r="VGK273" s="125"/>
      <c r="VGL273" s="44"/>
      <c r="VGM273" s="44"/>
      <c r="VGN273" s="41"/>
      <c r="VGO273" s="42"/>
      <c r="VGP273" s="42"/>
      <c r="VGQ273" s="125"/>
      <c r="VGR273" s="44"/>
      <c r="VGS273" s="44"/>
      <c r="VGT273" s="41"/>
      <c r="VGU273" s="42"/>
      <c r="VGV273" s="42"/>
      <c r="VGW273" s="125"/>
      <c r="VGX273" s="44"/>
      <c r="VGY273" s="44"/>
      <c r="VGZ273" s="41"/>
      <c r="VHA273" s="42"/>
      <c r="VHB273" s="42"/>
      <c r="VHC273" s="125"/>
      <c r="VHD273" s="44"/>
      <c r="VHE273" s="44"/>
      <c r="VHF273" s="41"/>
      <c r="VHG273" s="42"/>
      <c r="VHH273" s="42"/>
      <c r="VHI273" s="125"/>
      <c r="VHJ273" s="44"/>
      <c r="VHK273" s="44"/>
      <c r="VHL273" s="41"/>
      <c r="VHM273" s="42"/>
      <c r="VHN273" s="42"/>
      <c r="VHO273" s="125"/>
      <c r="VHP273" s="44"/>
      <c r="VHQ273" s="44"/>
      <c r="VHR273" s="41"/>
      <c r="VHS273" s="42"/>
      <c r="VHT273" s="42"/>
      <c r="VHU273" s="125"/>
      <c r="VHV273" s="44"/>
      <c r="VHW273" s="44"/>
      <c r="VHX273" s="41"/>
      <c r="VHY273" s="42"/>
      <c r="VHZ273" s="42"/>
      <c r="VIA273" s="125"/>
      <c r="VIB273" s="44"/>
      <c r="VIC273" s="44"/>
      <c r="VID273" s="41"/>
      <c r="VIE273" s="42"/>
      <c r="VIF273" s="42"/>
      <c r="VIG273" s="125"/>
      <c r="VIH273" s="44"/>
      <c r="VII273" s="44"/>
      <c r="VIJ273" s="41"/>
      <c r="VIK273" s="42"/>
      <c r="VIL273" s="42"/>
      <c r="VIM273" s="125"/>
      <c r="VIN273" s="44"/>
      <c r="VIO273" s="44"/>
      <c r="VIP273" s="41"/>
      <c r="VIQ273" s="42"/>
      <c r="VIR273" s="42"/>
      <c r="VIS273" s="125"/>
      <c r="VIT273" s="44"/>
      <c r="VIU273" s="44"/>
      <c r="VIV273" s="41"/>
      <c r="VIW273" s="42"/>
      <c r="VIX273" s="42"/>
      <c r="VIY273" s="125"/>
      <c r="VIZ273" s="44"/>
      <c r="VJA273" s="44"/>
      <c r="VJB273" s="41"/>
      <c r="VJC273" s="42"/>
      <c r="VJD273" s="42"/>
      <c r="VJE273" s="125"/>
      <c r="VJF273" s="44"/>
      <c r="VJG273" s="44"/>
      <c r="VJH273" s="41"/>
      <c r="VJI273" s="42"/>
      <c r="VJJ273" s="42"/>
      <c r="VJK273" s="125"/>
      <c r="VJL273" s="44"/>
      <c r="VJM273" s="44"/>
      <c r="VJN273" s="41"/>
      <c r="VJO273" s="42"/>
      <c r="VJP273" s="42"/>
      <c r="VJQ273" s="125"/>
      <c r="VJR273" s="44"/>
      <c r="VJS273" s="44"/>
      <c r="VJT273" s="41"/>
      <c r="VJU273" s="42"/>
      <c r="VJV273" s="42"/>
      <c r="VJW273" s="125"/>
      <c r="VJX273" s="44"/>
      <c r="VJY273" s="44"/>
      <c r="VJZ273" s="41"/>
      <c r="VKA273" s="42"/>
      <c r="VKB273" s="42"/>
      <c r="VKC273" s="125"/>
      <c r="VKD273" s="44"/>
      <c r="VKE273" s="44"/>
      <c r="VKF273" s="41"/>
      <c r="VKG273" s="42"/>
      <c r="VKH273" s="42"/>
      <c r="VKI273" s="125"/>
      <c r="VKJ273" s="44"/>
      <c r="VKK273" s="44"/>
      <c r="VKL273" s="41"/>
      <c r="VKM273" s="42"/>
      <c r="VKN273" s="42"/>
      <c r="VKO273" s="125"/>
      <c r="VKP273" s="44"/>
      <c r="VKQ273" s="44"/>
      <c r="VKR273" s="41"/>
      <c r="VKS273" s="42"/>
      <c r="VKT273" s="42"/>
      <c r="VKU273" s="125"/>
      <c r="VKV273" s="44"/>
      <c r="VKW273" s="44"/>
      <c r="VKX273" s="41"/>
      <c r="VKY273" s="42"/>
      <c r="VKZ273" s="42"/>
      <c r="VLA273" s="125"/>
      <c r="VLB273" s="44"/>
      <c r="VLC273" s="44"/>
      <c r="VLD273" s="41"/>
      <c r="VLE273" s="42"/>
      <c r="VLF273" s="42"/>
      <c r="VLG273" s="125"/>
      <c r="VLH273" s="44"/>
      <c r="VLI273" s="44"/>
      <c r="VLJ273" s="41"/>
      <c r="VLK273" s="42"/>
      <c r="VLL273" s="42"/>
      <c r="VLM273" s="125"/>
      <c r="VLN273" s="44"/>
      <c r="VLO273" s="44"/>
      <c r="VLP273" s="41"/>
      <c r="VLQ273" s="42"/>
      <c r="VLR273" s="42"/>
      <c r="VLS273" s="125"/>
      <c r="VLT273" s="44"/>
      <c r="VLU273" s="44"/>
      <c r="VLV273" s="41"/>
      <c r="VLW273" s="42"/>
      <c r="VLX273" s="42"/>
      <c r="VLY273" s="125"/>
      <c r="VLZ273" s="44"/>
      <c r="VMA273" s="44"/>
      <c r="VMB273" s="41"/>
      <c r="VMC273" s="42"/>
      <c r="VMD273" s="42"/>
      <c r="VME273" s="125"/>
      <c r="VMF273" s="44"/>
      <c r="VMG273" s="44"/>
      <c r="VMH273" s="41"/>
      <c r="VMI273" s="42"/>
      <c r="VMJ273" s="42"/>
      <c r="VMK273" s="125"/>
      <c r="VML273" s="44"/>
      <c r="VMM273" s="44"/>
      <c r="VMN273" s="41"/>
      <c r="VMO273" s="42"/>
      <c r="VMP273" s="42"/>
      <c r="VMQ273" s="125"/>
      <c r="VMR273" s="44"/>
      <c r="VMS273" s="44"/>
      <c r="VMT273" s="41"/>
      <c r="VMU273" s="42"/>
      <c r="VMV273" s="42"/>
      <c r="VMW273" s="125"/>
      <c r="VMX273" s="44"/>
      <c r="VMY273" s="44"/>
      <c r="VMZ273" s="41"/>
      <c r="VNA273" s="42"/>
      <c r="VNB273" s="42"/>
      <c r="VNC273" s="125"/>
      <c r="VND273" s="44"/>
      <c r="VNE273" s="44"/>
      <c r="VNF273" s="41"/>
      <c r="VNG273" s="42"/>
      <c r="VNH273" s="42"/>
      <c r="VNI273" s="125"/>
      <c r="VNJ273" s="44"/>
      <c r="VNK273" s="44"/>
      <c r="VNL273" s="41"/>
      <c r="VNM273" s="42"/>
      <c r="VNN273" s="42"/>
      <c r="VNO273" s="125"/>
      <c r="VNP273" s="44"/>
      <c r="VNQ273" s="44"/>
      <c r="VNR273" s="41"/>
      <c r="VNS273" s="42"/>
      <c r="VNT273" s="42"/>
      <c r="VNU273" s="125"/>
      <c r="VNV273" s="44"/>
      <c r="VNW273" s="44"/>
      <c r="VNX273" s="41"/>
      <c r="VNY273" s="42"/>
      <c r="VNZ273" s="42"/>
      <c r="VOA273" s="125"/>
      <c r="VOB273" s="44"/>
      <c r="VOC273" s="44"/>
      <c r="VOD273" s="41"/>
      <c r="VOE273" s="42"/>
      <c r="VOF273" s="42"/>
      <c r="VOG273" s="125"/>
      <c r="VOH273" s="44"/>
      <c r="VOI273" s="44"/>
      <c r="VOJ273" s="41"/>
      <c r="VOK273" s="42"/>
      <c r="VOL273" s="42"/>
      <c r="VOM273" s="125"/>
      <c r="VON273" s="44"/>
      <c r="VOO273" s="44"/>
      <c r="VOP273" s="41"/>
      <c r="VOQ273" s="42"/>
      <c r="VOR273" s="42"/>
      <c r="VOS273" s="125"/>
      <c r="VOT273" s="44"/>
      <c r="VOU273" s="44"/>
      <c r="VOV273" s="41"/>
      <c r="VOW273" s="42"/>
      <c r="VOX273" s="42"/>
      <c r="VOY273" s="125"/>
      <c r="VOZ273" s="44"/>
      <c r="VPA273" s="44"/>
      <c r="VPB273" s="41"/>
      <c r="VPC273" s="42"/>
      <c r="VPD273" s="42"/>
      <c r="VPE273" s="125"/>
      <c r="VPF273" s="44"/>
      <c r="VPG273" s="44"/>
      <c r="VPH273" s="41"/>
      <c r="VPI273" s="42"/>
      <c r="VPJ273" s="42"/>
      <c r="VPK273" s="125"/>
      <c r="VPL273" s="44"/>
      <c r="VPM273" s="44"/>
      <c r="VPN273" s="41"/>
      <c r="VPO273" s="42"/>
      <c r="VPP273" s="42"/>
      <c r="VPQ273" s="125"/>
      <c r="VPR273" s="44"/>
      <c r="VPS273" s="44"/>
      <c r="VPT273" s="41"/>
      <c r="VPU273" s="42"/>
      <c r="VPV273" s="42"/>
      <c r="VPW273" s="125"/>
      <c r="VPX273" s="44"/>
      <c r="VPY273" s="44"/>
      <c r="VPZ273" s="41"/>
      <c r="VQA273" s="42"/>
      <c r="VQB273" s="42"/>
      <c r="VQC273" s="125"/>
      <c r="VQD273" s="44"/>
      <c r="VQE273" s="44"/>
      <c r="VQF273" s="41"/>
      <c r="VQG273" s="42"/>
      <c r="VQH273" s="42"/>
      <c r="VQI273" s="125"/>
      <c r="VQJ273" s="44"/>
      <c r="VQK273" s="44"/>
      <c r="VQL273" s="41"/>
      <c r="VQM273" s="42"/>
      <c r="VQN273" s="42"/>
      <c r="VQO273" s="125"/>
      <c r="VQP273" s="44"/>
      <c r="VQQ273" s="44"/>
      <c r="VQR273" s="41"/>
      <c r="VQS273" s="42"/>
      <c r="VQT273" s="42"/>
      <c r="VQU273" s="125"/>
      <c r="VQV273" s="44"/>
      <c r="VQW273" s="44"/>
      <c r="VQX273" s="41"/>
      <c r="VQY273" s="42"/>
      <c r="VQZ273" s="42"/>
      <c r="VRA273" s="125"/>
      <c r="VRB273" s="44"/>
      <c r="VRC273" s="44"/>
      <c r="VRD273" s="41"/>
      <c r="VRE273" s="42"/>
      <c r="VRF273" s="42"/>
      <c r="VRG273" s="125"/>
      <c r="VRH273" s="44"/>
      <c r="VRI273" s="44"/>
      <c r="VRJ273" s="41"/>
      <c r="VRK273" s="42"/>
      <c r="VRL273" s="42"/>
      <c r="VRM273" s="125"/>
      <c r="VRN273" s="44"/>
      <c r="VRO273" s="44"/>
      <c r="VRP273" s="41"/>
      <c r="VRQ273" s="42"/>
      <c r="VRR273" s="42"/>
      <c r="VRS273" s="125"/>
      <c r="VRT273" s="44"/>
      <c r="VRU273" s="44"/>
      <c r="VRV273" s="41"/>
      <c r="VRW273" s="42"/>
      <c r="VRX273" s="42"/>
      <c r="VRY273" s="125"/>
      <c r="VRZ273" s="44"/>
      <c r="VSA273" s="44"/>
      <c r="VSB273" s="41"/>
      <c r="VSC273" s="42"/>
      <c r="VSD273" s="42"/>
      <c r="VSE273" s="125"/>
      <c r="VSF273" s="44"/>
      <c r="VSG273" s="44"/>
      <c r="VSH273" s="41"/>
      <c r="VSI273" s="42"/>
      <c r="VSJ273" s="42"/>
      <c r="VSK273" s="125"/>
      <c r="VSL273" s="44"/>
      <c r="VSM273" s="44"/>
      <c r="VSN273" s="41"/>
      <c r="VSO273" s="42"/>
      <c r="VSP273" s="42"/>
      <c r="VSQ273" s="125"/>
      <c r="VSR273" s="44"/>
      <c r="VSS273" s="44"/>
      <c r="VST273" s="41"/>
      <c r="VSU273" s="42"/>
      <c r="VSV273" s="42"/>
      <c r="VSW273" s="125"/>
      <c r="VSX273" s="44"/>
      <c r="VSY273" s="44"/>
      <c r="VSZ273" s="41"/>
      <c r="VTA273" s="42"/>
      <c r="VTB273" s="42"/>
      <c r="VTC273" s="125"/>
      <c r="VTD273" s="44"/>
      <c r="VTE273" s="44"/>
      <c r="VTF273" s="41"/>
      <c r="VTG273" s="42"/>
      <c r="VTH273" s="42"/>
      <c r="VTI273" s="125"/>
      <c r="VTJ273" s="44"/>
      <c r="VTK273" s="44"/>
      <c r="VTL273" s="41"/>
      <c r="VTM273" s="42"/>
      <c r="VTN273" s="42"/>
      <c r="VTO273" s="125"/>
      <c r="VTP273" s="44"/>
      <c r="VTQ273" s="44"/>
      <c r="VTR273" s="41"/>
      <c r="VTS273" s="42"/>
      <c r="VTT273" s="42"/>
      <c r="VTU273" s="125"/>
      <c r="VTV273" s="44"/>
      <c r="VTW273" s="44"/>
      <c r="VTX273" s="41"/>
      <c r="VTY273" s="42"/>
      <c r="VTZ273" s="42"/>
      <c r="VUA273" s="125"/>
      <c r="VUB273" s="44"/>
      <c r="VUC273" s="44"/>
      <c r="VUD273" s="41"/>
      <c r="VUE273" s="42"/>
      <c r="VUF273" s="42"/>
      <c r="VUG273" s="125"/>
      <c r="VUH273" s="44"/>
      <c r="VUI273" s="44"/>
      <c r="VUJ273" s="41"/>
      <c r="VUK273" s="42"/>
      <c r="VUL273" s="42"/>
      <c r="VUM273" s="125"/>
      <c r="VUN273" s="44"/>
      <c r="VUO273" s="44"/>
      <c r="VUP273" s="41"/>
      <c r="VUQ273" s="42"/>
      <c r="VUR273" s="42"/>
      <c r="VUS273" s="125"/>
      <c r="VUT273" s="44"/>
      <c r="VUU273" s="44"/>
      <c r="VUV273" s="41"/>
      <c r="VUW273" s="42"/>
      <c r="VUX273" s="42"/>
      <c r="VUY273" s="125"/>
      <c r="VUZ273" s="44"/>
      <c r="VVA273" s="44"/>
      <c r="VVB273" s="41"/>
      <c r="VVC273" s="42"/>
      <c r="VVD273" s="42"/>
      <c r="VVE273" s="125"/>
      <c r="VVF273" s="44"/>
      <c r="VVG273" s="44"/>
      <c r="VVH273" s="41"/>
      <c r="VVI273" s="42"/>
      <c r="VVJ273" s="42"/>
      <c r="VVK273" s="125"/>
      <c r="VVL273" s="44"/>
      <c r="VVM273" s="44"/>
      <c r="VVN273" s="41"/>
      <c r="VVO273" s="42"/>
      <c r="VVP273" s="42"/>
      <c r="VVQ273" s="125"/>
      <c r="VVR273" s="44"/>
      <c r="VVS273" s="44"/>
      <c r="VVT273" s="41"/>
      <c r="VVU273" s="42"/>
      <c r="VVV273" s="42"/>
      <c r="VVW273" s="125"/>
      <c r="VVX273" s="44"/>
      <c r="VVY273" s="44"/>
      <c r="VVZ273" s="41"/>
      <c r="VWA273" s="42"/>
      <c r="VWB273" s="42"/>
      <c r="VWC273" s="125"/>
      <c r="VWD273" s="44"/>
      <c r="VWE273" s="44"/>
      <c r="VWF273" s="41"/>
      <c r="VWG273" s="42"/>
      <c r="VWH273" s="42"/>
      <c r="VWI273" s="125"/>
      <c r="VWJ273" s="44"/>
      <c r="VWK273" s="44"/>
      <c r="VWL273" s="41"/>
      <c r="VWM273" s="42"/>
      <c r="VWN273" s="42"/>
      <c r="VWO273" s="125"/>
      <c r="VWP273" s="44"/>
      <c r="VWQ273" s="44"/>
      <c r="VWR273" s="41"/>
      <c r="VWS273" s="42"/>
      <c r="VWT273" s="42"/>
      <c r="VWU273" s="125"/>
      <c r="VWV273" s="44"/>
      <c r="VWW273" s="44"/>
      <c r="VWX273" s="41"/>
      <c r="VWY273" s="42"/>
      <c r="VWZ273" s="42"/>
      <c r="VXA273" s="125"/>
      <c r="VXB273" s="44"/>
      <c r="VXC273" s="44"/>
      <c r="VXD273" s="41"/>
      <c r="VXE273" s="42"/>
      <c r="VXF273" s="42"/>
      <c r="VXG273" s="125"/>
      <c r="VXH273" s="44"/>
      <c r="VXI273" s="44"/>
      <c r="VXJ273" s="41"/>
      <c r="VXK273" s="42"/>
      <c r="VXL273" s="42"/>
      <c r="VXM273" s="125"/>
      <c r="VXN273" s="44"/>
      <c r="VXO273" s="44"/>
      <c r="VXP273" s="41"/>
      <c r="VXQ273" s="42"/>
      <c r="VXR273" s="42"/>
      <c r="VXS273" s="125"/>
      <c r="VXT273" s="44"/>
      <c r="VXU273" s="44"/>
      <c r="VXV273" s="41"/>
      <c r="VXW273" s="42"/>
      <c r="VXX273" s="42"/>
      <c r="VXY273" s="125"/>
      <c r="VXZ273" s="44"/>
      <c r="VYA273" s="44"/>
      <c r="VYB273" s="41"/>
      <c r="VYC273" s="42"/>
      <c r="VYD273" s="42"/>
      <c r="VYE273" s="125"/>
      <c r="VYF273" s="44"/>
      <c r="VYG273" s="44"/>
      <c r="VYH273" s="41"/>
      <c r="VYI273" s="42"/>
      <c r="VYJ273" s="42"/>
      <c r="VYK273" s="125"/>
      <c r="VYL273" s="44"/>
      <c r="VYM273" s="44"/>
      <c r="VYN273" s="41"/>
      <c r="VYO273" s="42"/>
      <c r="VYP273" s="42"/>
      <c r="VYQ273" s="125"/>
      <c r="VYR273" s="44"/>
      <c r="VYS273" s="44"/>
      <c r="VYT273" s="41"/>
      <c r="VYU273" s="42"/>
      <c r="VYV273" s="42"/>
      <c r="VYW273" s="125"/>
      <c r="VYX273" s="44"/>
      <c r="VYY273" s="44"/>
      <c r="VYZ273" s="41"/>
      <c r="VZA273" s="42"/>
      <c r="VZB273" s="42"/>
      <c r="VZC273" s="125"/>
      <c r="VZD273" s="44"/>
      <c r="VZE273" s="44"/>
      <c r="VZF273" s="41"/>
      <c r="VZG273" s="42"/>
      <c r="VZH273" s="42"/>
      <c r="VZI273" s="125"/>
      <c r="VZJ273" s="44"/>
      <c r="VZK273" s="44"/>
      <c r="VZL273" s="41"/>
      <c r="VZM273" s="42"/>
      <c r="VZN273" s="42"/>
      <c r="VZO273" s="125"/>
      <c r="VZP273" s="44"/>
      <c r="VZQ273" s="44"/>
      <c r="VZR273" s="41"/>
      <c r="VZS273" s="42"/>
      <c r="VZT273" s="42"/>
      <c r="VZU273" s="125"/>
      <c r="VZV273" s="44"/>
      <c r="VZW273" s="44"/>
      <c r="VZX273" s="41"/>
      <c r="VZY273" s="42"/>
      <c r="VZZ273" s="42"/>
      <c r="WAA273" s="125"/>
      <c r="WAB273" s="44"/>
      <c r="WAC273" s="44"/>
      <c r="WAD273" s="41"/>
      <c r="WAE273" s="42"/>
      <c r="WAF273" s="42"/>
      <c r="WAG273" s="125"/>
      <c r="WAH273" s="44"/>
      <c r="WAI273" s="44"/>
      <c r="WAJ273" s="41"/>
      <c r="WAK273" s="42"/>
      <c r="WAL273" s="42"/>
      <c r="WAM273" s="125"/>
      <c r="WAN273" s="44"/>
      <c r="WAO273" s="44"/>
      <c r="WAP273" s="41"/>
      <c r="WAQ273" s="42"/>
      <c r="WAR273" s="42"/>
      <c r="WAS273" s="125"/>
      <c r="WAT273" s="44"/>
      <c r="WAU273" s="44"/>
      <c r="WAV273" s="41"/>
      <c r="WAW273" s="42"/>
      <c r="WAX273" s="42"/>
      <c r="WAY273" s="125"/>
      <c r="WAZ273" s="44"/>
      <c r="WBA273" s="44"/>
      <c r="WBB273" s="41"/>
      <c r="WBC273" s="42"/>
      <c r="WBD273" s="42"/>
      <c r="WBE273" s="125"/>
      <c r="WBF273" s="44"/>
      <c r="WBG273" s="44"/>
      <c r="WBH273" s="41"/>
      <c r="WBI273" s="42"/>
      <c r="WBJ273" s="42"/>
      <c r="WBK273" s="125"/>
      <c r="WBL273" s="44"/>
      <c r="WBM273" s="44"/>
      <c r="WBN273" s="41"/>
      <c r="WBO273" s="42"/>
      <c r="WBP273" s="42"/>
      <c r="WBQ273" s="125"/>
      <c r="WBR273" s="44"/>
      <c r="WBS273" s="44"/>
      <c r="WBT273" s="41"/>
      <c r="WBU273" s="42"/>
      <c r="WBV273" s="42"/>
      <c r="WBW273" s="125"/>
      <c r="WBX273" s="44"/>
      <c r="WBY273" s="44"/>
      <c r="WBZ273" s="41"/>
      <c r="WCA273" s="42"/>
      <c r="WCB273" s="42"/>
      <c r="WCC273" s="125"/>
      <c r="WCD273" s="44"/>
      <c r="WCE273" s="44"/>
      <c r="WCF273" s="41"/>
      <c r="WCG273" s="42"/>
      <c r="WCH273" s="42"/>
      <c r="WCI273" s="125"/>
      <c r="WCJ273" s="44"/>
      <c r="WCK273" s="44"/>
      <c r="WCL273" s="41"/>
      <c r="WCM273" s="42"/>
      <c r="WCN273" s="42"/>
      <c r="WCO273" s="125"/>
      <c r="WCP273" s="44"/>
      <c r="WCQ273" s="44"/>
      <c r="WCR273" s="41"/>
      <c r="WCS273" s="42"/>
      <c r="WCT273" s="42"/>
      <c r="WCU273" s="125"/>
      <c r="WCV273" s="44"/>
      <c r="WCW273" s="44"/>
      <c r="WCX273" s="41"/>
      <c r="WCY273" s="42"/>
      <c r="WCZ273" s="42"/>
      <c r="WDA273" s="125"/>
      <c r="WDB273" s="44"/>
      <c r="WDC273" s="44"/>
      <c r="WDD273" s="41"/>
      <c r="WDE273" s="42"/>
      <c r="WDF273" s="42"/>
      <c r="WDG273" s="125"/>
      <c r="WDH273" s="44"/>
      <c r="WDI273" s="44"/>
      <c r="WDJ273" s="41"/>
      <c r="WDK273" s="42"/>
      <c r="WDL273" s="42"/>
      <c r="WDM273" s="125"/>
      <c r="WDN273" s="44"/>
      <c r="WDO273" s="44"/>
      <c r="WDP273" s="41"/>
      <c r="WDQ273" s="42"/>
      <c r="WDR273" s="42"/>
      <c r="WDS273" s="125"/>
      <c r="WDT273" s="44"/>
      <c r="WDU273" s="44"/>
      <c r="WDV273" s="41"/>
      <c r="WDW273" s="42"/>
      <c r="WDX273" s="42"/>
      <c r="WDY273" s="125"/>
      <c r="WDZ273" s="44"/>
      <c r="WEA273" s="44"/>
      <c r="WEB273" s="41"/>
      <c r="WEC273" s="42"/>
      <c r="WED273" s="42"/>
      <c r="WEE273" s="125"/>
      <c r="WEF273" s="44"/>
      <c r="WEG273" s="44"/>
      <c r="WEH273" s="41"/>
      <c r="WEI273" s="42"/>
      <c r="WEJ273" s="42"/>
      <c r="WEK273" s="125"/>
      <c r="WEL273" s="44"/>
      <c r="WEM273" s="44"/>
      <c r="WEN273" s="41"/>
      <c r="WEO273" s="42"/>
      <c r="WEP273" s="42"/>
      <c r="WEQ273" s="125"/>
      <c r="WER273" s="44"/>
      <c r="WES273" s="44"/>
      <c r="WET273" s="41"/>
      <c r="WEU273" s="42"/>
      <c r="WEV273" s="42"/>
      <c r="WEW273" s="125"/>
      <c r="WEX273" s="44"/>
      <c r="WEY273" s="44"/>
      <c r="WEZ273" s="41"/>
      <c r="WFA273" s="42"/>
      <c r="WFB273" s="42"/>
      <c r="WFC273" s="125"/>
      <c r="WFD273" s="44"/>
      <c r="WFE273" s="44"/>
      <c r="WFF273" s="41"/>
      <c r="WFG273" s="42"/>
      <c r="WFH273" s="42"/>
      <c r="WFI273" s="125"/>
      <c r="WFJ273" s="44"/>
      <c r="WFK273" s="44"/>
      <c r="WFL273" s="41"/>
      <c r="WFM273" s="42"/>
      <c r="WFN273" s="42"/>
      <c r="WFO273" s="125"/>
      <c r="WFP273" s="44"/>
      <c r="WFQ273" s="44"/>
      <c r="WFR273" s="41"/>
      <c r="WFS273" s="42"/>
      <c r="WFT273" s="42"/>
      <c r="WFU273" s="125"/>
      <c r="WFV273" s="44"/>
      <c r="WFW273" s="44"/>
      <c r="WFX273" s="41"/>
      <c r="WFY273" s="42"/>
      <c r="WFZ273" s="42"/>
      <c r="WGA273" s="125"/>
      <c r="WGB273" s="44"/>
      <c r="WGC273" s="44"/>
      <c r="WGD273" s="41"/>
      <c r="WGE273" s="42"/>
      <c r="WGF273" s="42"/>
      <c r="WGG273" s="125"/>
      <c r="WGH273" s="44"/>
      <c r="WGI273" s="44"/>
      <c r="WGJ273" s="41"/>
      <c r="WGK273" s="42"/>
      <c r="WGL273" s="42"/>
      <c r="WGM273" s="125"/>
      <c r="WGN273" s="44"/>
      <c r="WGO273" s="44"/>
      <c r="WGP273" s="41"/>
      <c r="WGQ273" s="42"/>
      <c r="WGR273" s="42"/>
      <c r="WGS273" s="125"/>
      <c r="WGT273" s="44"/>
      <c r="WGU273" s="44"/>
      <c r="WGV273" s="41"/>
      <c r="WGW273" s="42"/>
      <c r="WGX273" s="42"/>
      <c r="WGY273" s="125"/>
      <c r="WGZ273" s="44"/>
      <c r="WHA273" s="44"/>
      <c r="WHB273" s="41"/>
      <c r="WHC273" s="42"/>
      <c r="WHD273" s="42"/>
      <c r="WHE273" s="125"/>
      <c r="WHF273" s="44"/>
      <c r="WHG273" s="44"/>
      <c r="WHH273" s="41"/>
      <c r="WHI273" s="42"/>
      <c r="WHJ273" s="42"/>
      <c r="WHK273" s="125"/>
      <c r="WHL273" s="44"/>
      <c r="WHM273" s="44"/>
      <c r="WHN273" s="41"/>
      <c r="WHO273" s="42"/>
      <c r="WHP273" s="42"/>
      <c r="WHQ273" s="125"/>
      <c r="WHR273" s="44"/>
      <c r="WHS273" s="44"/>
      <c r="WHT273" s="41"/>
      <c r="WHU273" s="42"/>
      <c r="WHV273" s="42"/>
      <c r="WHW273" s="125"/>
      <c r="WHX273" s="44"/>
      <c r="WHY273" s="44"/>
      <c r="WHZ273" s="41"/>
      <c r="WIA273" s="42"/>
      <c r="WIB273" s="42"/>
      <c r="WIC273" s="125"/>
      <c r="WID273" s="44"/>
      <c r="WIE273" s="44"/>
      <c r="WIF273" s="41"/>
      <c r="WIG273" s="42"/>
      <c r="WIH273" s="42"/>
      <c r="WII273" s="125"/>
      <c r="WIJ273" s="44"/>
      <c r="WIK273" s="44"/>
      <c r="WIL273" s="41"/>
      <c r="WIM273" s="42"/>
      <c r="WIN273" s="42"/>
      <c r="WIO273" s="125"/>
      <c r="WIP273" s="44"/>
      <c r="WIQ273" s="44"/>
      <c r="WIR273" s="41"/>
      <c r="WIS273" s="42"/>
      <c r="WIT273" s="42"/>
      <c r="WIU273" s="125"/>
      <c r="WIV273" s="44"/>
      <c r="WIW273" s="44"/>
      <c r="WIX273" s="41"/>
      <c r="WIY273" s="42"/>
      <c r="WIZ273" s="42"/>
      <c r="WJA273" s="125"/>
      <c r="WJB273" s="44"/>
      <c r="WJC273" s="44"/>
      <c r="WJD273" s="41"/>
      <c r="WJE273" s="42"/>
      <c r="WJF273" s="42"/>
      <c r="WJG273" s="125"/>
      <c r="WJH273" s="44"/>
      <c r="WJI273" s="44"/>
      <c r="WJJ273" s="41"/>
      <c r="WJK273" s="42"/>
      <c r="WJL273" s="42"/>
      <c r="WJM273" s="125"/>
      <c r="WJN273" s="44"/>
      <c r="WJO273" s="44"/>
      <c r="WJP273" s="41"/>
      <c r="WJQ273" s="42"/>
      <c r="WJR273" s="42"/>
      <c r="WJS273" s="125"/>
      <c r="WJT273" s="44"/>
      <c r="WJU273" s="44"/>
      <c r="WJV273" s="41"/>
      <c r="WJW273" s="42"/>
      <c r="WJX273" s="42"/>
      <c r="WJY273" s="125"/>
      <c r="WJZ273" s="44"/>
      <c r="WKA273" s="44"/>
      <c r="WKB273" s="41"/>
      <c r="WKC273" s="42"/>
      <c r="WKD273" s="42"/>
      <c r="WKE273" s="125"/>
      <c r="WKF273" s="44"/>
      <c r="WKG273" s="44"/>
      <c r="WKH273" s="41"/>
      <c r="WKI273" s="42"/>
      <c r="WKJ273" s="42"/>
      <c r="WKK273" s="125"/>
      <c r="WKL273" s="44"/>
      <c r="WKM273" s="44"/>
      <c r="WKN273" s="41"/>
      <c r="WKO273" s="42"/>
      <c r="WKP273" s="42"/>
      <c r="WKQ273" s="125"/>
      <c r="WKR273" s="44"/>
      <c r="WKS273" s="44"/>
      <c r="WKT273" s="41"/>
      <c r="WKU273" s="42"/>
      <c r="WKV273" s="42"/>
      <c r="WKW273" s="125"/>
      <c r="WKX273" s="44"/>
      <c r="WKY273" s="44"/>
      <c r="WKZ273" s="41"/>
      <c r="WLA273" s="42"/>
      <c r="WLB273" s="42"/>
      <c r="WLC273" s="125"/>
      <c r="WLD273" s="44"/>
      <c r="WLE273" s="44"/>
      <c r="WLF273" s="41"/>
      <c r="WLG273" s="42"/>
      <c r="WLH273" s="42"/>
      <c r="WLI273" s="125"/>
      <c r="WLJ273" s="44"/>
      <c r="WLK273" s="44"/>
      <c r="WLL273" s="41"/>
      <c r="WLM273" s="42"/>
      <c r="WLN273" s="42"/>
      <c r="WLO273" s="125"/>
      <c r="WLP273" s="44"/>
      <c r="WLQ273" s="44"/>
      <c r="WLR273" s="41"/>
      <c r="WLS273" s="42"/>
      <c r="WLT273" s="42"/>
      <c r="WLU273" s="125"/>
      <c r="WLV273" s="44"/>
      <c r="WLW273" s="44"/>
      <c r="WLX273" s="41"/>
      <c r="WLY273" s="42"/>
      <c r="WLZ273" s="42"/>
      <c r="WMA273" s="125"/>
      <c r="WMB273" s="44"/>
      <c r="WMC273" s="44"/>
      <c r="WMD273" s="41"/>
      <c r="WME273" s="42"/>
      <c r="WMF273" s="42"/>
      <c r="WMG273" s="125"/>
      <c r="WMH273" s="44"/>
      <c r="WMI273" s="44"/>
      <c r="WMJ273" s="41"/>
      <c r="WMK273" s="42"/>
      <c r="WML273" s="42"/>
      <c r="WMM273" s="125"/>
      <c r="WMN273" s="44"/>
      <c r="WMO273" s="44"/>
      <c r="WMP273" s="41"/>
      <c r="WMQ273" s="42"/>
      <c r="WMR273" s="42"/>
      <c r="WMS273" s="125"/>
      <c r="WMT273" s="44"/>
      <c r="WMU273" s="44"/>
      <c r="WMV273" s="41"/>
      <c r="WMW273" s="42"/>
      <c r="WMX273" s="42"/>
      <c r="WMY273" s="125"/>
      <c r="WMZ273" s="44"/>
      <c r="WNA273" s="44"/>
      <c r="WNB273" s="41"/>
      <c r="WNC273" s="42"/>
      <c r="WND273" s="42"/>
      <c r="WNE273" s="125"/>
      <c r="WNF273" s="44"/>
      <c r="WNG273" s="44"/>
      <c r="WNH273" s="41"/>
      <c r="WNI273" s="42"/>
      <c r="WNJ273" s="42"/>
      <c r="WNK273" s="125"/>
      <c r="WNL273" s="44"/>
      <c r="WNM273" s="44"/>
      <c r="WNN273" s="41"/>
      <c r="WNO273" s="42"/>
      <c r="WNP273" s="42"/>
      <c r="WNQ273" s="125"/>
      <c r="WNR273" s="44"/>
      <c r="WNS273" s="44"/>
      <c r="WNT273" s="41"/>
      <c r="WNU273" s="42"/>
      <c r="WNV273" s="42"/>
      <c r="WNW273" s="125"/>
      <c r="WNX273" s="44"/>
      <c r="WNY273" s="44"/>
      <c r="WNZ273" s="41"/>
      <c r="WOA273" s="42"/>
      <c r="WOB273" s="42"/>
      <c r="WOC273" s="125"/>
      <c r="WOD273" s="44"/>
      <c r="WOE273" s="44"/>
      <c r="WOF273" s="41"/>
      <c r="WOG273" s="42"/>
      <c r="WOH273" s="42"/>
      <c r="WOI273" s="125"/>
      <c r="WOJ273" s="44"/>
      <c r="WOK273" s="44"/>
      <c r="WOL273" s="41"/>
      <c r="WOM273" s="42"/>
      <c r="WON273" s="42"/>
      <c r="WOO273" s="125"/>
      <c r="WOP273" s="44"/>
      <c r="WOQ273" s="44"/>
      <c r="WOR273" s="41"/>
      <c r="WOS273" s="42"/>
      <c r="WOT273" s="42"/>
      <c r="WOU273" s="125"/>
      <c r="WOV273" s="44"/>
      <c r="WOW273" s="44"/>
      <c r="WOX273" s="41"/>
      <c r="WOY273" s="42"/>
      <c r="WOZ273" s="42"/>
      <c r="WPA273" s="125"/>
      <c r="WPB273" s="44"/>
      <c r="WPC273" s="44"/>
      <c r="WPD273" s="41"/>
      <c r="WPE273" s="42"/>
      <c r="WPF273" s="42"/>
      <c r="WPG273" s="125"/>
      <c r="WPH273" s="44"/>
      <c r="WPI273" s="44"/>
      <c r="WPJ273" s="41"/>
      <c r="WPK273" s="42"/>
      <c r="WPL273" s="42"/>
      <c r="WPM273" s="125"/>
      <c r="WPN273" s="44"/>
      <c r="WPO273" s="44"/>
      <c r="WPP273" s="41"/>
      <c r="WPQ273" s="42"/>
      <c r="WPR273" s="42"/>
      <c r="WPS273" s="125"/>
      <c r="WPT273" s="44"/>
      <c r="WPU273" s="44"/>
      <c r="WPV273" s="41"/>
      <c r="WPW273" s="42"/>
      <c r="WPX273" s="42"/>
      <c r="WPY273" s="125"/>
      <c r="WPZ273" s="44"/>
      <c r="WQA273" s="44"/>
      <c r="WQB273" s="41"/>
      <c r="WQC273" s="42"/>
      <c r="WQD273" s="42"/>
      <c r="WQE273" s="125"/>
      <c r="WQF273" s="44"/>
      <c r="WQG273" s="44"/>
      <c r="WQH273" s="41"/>
      <c r="WQI273" s="42"/>
      <c r="WQJ273" s="42"/>
      <c r="WQK273" s="125"/>
      <c r="WQL273" s="44"/>
      <c r="WQM273" s="44"/>
      <c r="WQN273" s="41"/>
      <c r="WQO273" s="42"/>
      <c r="WQP273" s="42"/>
      <c r="WQQ273" s="125"/>
      <c r="WQR273" s="44"/>
      <c r="WQS273" s="44"/>
      <c r="WQT273" s="41"/>
      <c r="WQU273" s="42"/>
      <c r="WQV273" s="42"/>
      <c r="WQW273" s="125"/>
      <c r="WQX273" s="44"/>
      <c r="WQY273" s="44"/>
      <c r="WQZ273" s="41"/>
      <c r="WRA273" s="42"/>
      <c r="WRB273" s="42"/>
      <c r="WRC273" s="125"/>
      <c r="WRD273" s="44"/>
      <c r="WRE273" s="44"/>
      <c r="WRF273" s="41"/>
      <c r="WRG273" s="42"/>
      <c r="WRH273" s="42"/>
      <c r="WRI273" s="125"/>
      <c r="WRJ273" s="44"/>
      <c r="WRK273" s="44"/>
      <c r="WRL273" s="41"/>
      <c r="WRM273" s="42"/>
      <c r="WRN273" s="42"/>
      <c r="WRO273" s="125"/>
      <c r="WRP273" s="44"/>
      <c r="WRQ273" s="44"/>
      <c r="WRR273" s="41"/>
      <c r="WRS273" s="42"/>
      <c r="WRT273" s="42"/>
      <c r="WRU273" s="125"/>
      <c r="WRV273" s="44"/>
      <c r="WRW273" s="44"/>
      <c r="WRX273" s="41"/>
      <c r="WRY273" s="42"/>
      <c r="WRZ273" s="42"/>
      <c r="WSA273" s="125"/>
      <c r="WSB273" s="44"/>
      <c r="WSC273" s="44"/>
      <c r="WSD273" s="41"/>
      <c r="WSE273" s="42"/>
      <c r="WSF273" s="42"/>
      <c r="WSG273" s="125"/>
      <c r="WSH273" s="44"/>
      <c r="WSI273" s="44"/>
      <c r="WSJ273" s="41"/>
      <c r="WSK273" s="42"/>
      <c r="WSL273" s="42"/>
      <c r="WSM273" s="125"/>
      <c r="WSN273" s="44"/>
      <c r="WSO273" s="44"/>
      <c r="WSP273" s="41"/>
      <c r="WSQ273" s="42"/>
      <c r="WSR273" s="42"/>
      <c r="WSS273" s="125"/>
      <c r="WST273" s="44"/>
      <c r="WSU273" s="44"/>
      <c r="WSV273" s="41"/>
      <c r="WSW273" s="42"/>
      <c r="WSX273" s="42"/>
      <c r="WSY273" s="125"/>
      <c r="WSZ273" s="44"/>
      <c r="WTA273" s="44"/>
      <c r="WTB273" s="41"/>
      <c r="WTC273" s="42"/>
      <c r="WTD273" s="42"/>
      <c r="WTE273" s="125"/>
      <c r="WTF273" s="44"/>
      <c r="WTG273" s="44"/>
      <c r="WTH273" s="41"/>
      <c r="WTI273" s="42"/>
      <c r="WTJ273" s="42"/>
      <c r="WTK273" s="125"/>
      <c r="WTL273" s="44"/>
      <c r="WTM273" s="44"/>
      <c r="WTN273" s="41"/>
      <c r="WTO273" s="42"/>
      <c r="WTP273" s="42"/>
      <c r="WTQ273" s="125"/>
      <c r="WTR273" s="44"/>
      <c r="WTS273" s="44"/>
      <c r="WTT273" s="41"/>
      <c r="WTU273" s="42"/>
      <c r="WTV273" s="42"/>
      <c r="WTW273" s="125"/>
      <c r="WTX273" s="44"/>
      <c r="WTY273" s="44"/>
      <c r="WTZ273" s="41"/>
      <c r="WUA273" s="42"/>
      <c r="WUB273" s="42"/>
      <c r="WUC273" s="125"/>
      <c r="WUD273" s="44"/>
      <c r="WUE273" s="44"/>
      <c r="WUF273" s="41"/>
      <c r="WUG273" s="42"/>
      <c r="WUH273" s="42"/>
      <c r="WUI273" s="125"/>
      <c r="WUJ273" s="44"/>
      <c r="WUK273" s="44"/>
      <c r="WUL273" s="41"/>
      <c r="WUM273" s="42"/>
      <c r="WUN273" s="42"/>
      <c r="WUO273" s="125"/>
      <c r="WUP273" s="44"/>
      <c r="WUQ273" s="44"/>
      <c r="WUR273" s="41"/>
      <c r="WUS273" s="42"/>
      <c r="WUT273" s="42"/>
      <c r="WUU273" s="125"/>
      <c r="WUV273" s="44"/>
      <c r="WUW273" s="44"/>
      <c r="WUX273" s="41"/>
      <c r="WUY273" s="42"/>
      <c r="WUZ273" s="42"/>
      <c r="WVA273" s="125"/>
      <c r="WVB273" s="44"/>
      <c r="WVC273" s="44"/>
      <c r="WVD273" s="41"/>
      <c r="WVE273" s="42"/>
      <c r="WVF273" s="42"/>
      <c r="WVG273" s="125"/>
      <c r="WVH273" s="44"/>
      <c r="WVI273" s="44"/>
      <c r="WVJ273" s="41"/>
      <c r="WVK273" s="42"/>
      <c r="WVL273" s="42"/>
      <c r="WVM273" s="125"/>
      <c r="WVN273" s="44"/>
      <c r="WVO273" s="44"/>
      <c r="WVP273" s="41"/>
      <c r="WVQ273" s="42"/>
      <c r="WVR273" s="42"/>
      <c r="WVS273" s="125"/>
      <c r="WVT273" s="44"/>
      <c r="WVU273" s="44"/>
      <c r="WVV273" s="41"/>
      <c r="WVW273" s="42"/>
      <c r="WVX273" s="42"/>
      <c r="WVY273" s="125"/>
      <c r="WVZ273" s="44"/>
      <c r="WWA273" s="44"/>
      <c r="WWB273" s="41"/>
      <c r="WWC273" s="42"/>
      <c r="WWD273" s="42"/>
      <c r="WWE273" s="125"/>
      <c r="WWF273" s="44"/>
      <c r="WWG273" s="44"/>
      <c r="WWH273" s="41"/>
      <c r="WWI273" s="42"/>
      <c r="WWJ273" s="42"/>
      <c r="WWK273" s="125"/>
      <c r="WWL273" s="44"/>
      <c r="WWM273" s="44"/>
      <c r="WWN273" s="41"/>
      <c r="WWO273" s="42"/>
      <c r="WWP273" s="42"/>
      <c r="WWQ273" s="125"/>
      <c r="WWR273" s="44"/>
      <c r="WWS273" s="44"/>
      <c r="WWT273" s="41"/>
      <c r="WWU273" s="42"/>
      <c r="WWV273" s="42"/>
      <c r="WWW273" s="125"/>
      <c r="WWX273" s="44"/>
      <c r="WWY273" s="44"/>
      <c r="WWZ273" s="41"/>
      <c r="WXA273" s="42"/>
      <c r="WXB273" s="42"/>
      <c r="WXC273" s="125"/>
      <c r="WXD273" s="44"/>
      <c r="WXE273" s="44"/>
      <c r="WXF273" s="41"/>
      <c r="WXG273" s="42"/>
      <c r="WXH273" s="42"/>
      <c r="WXI273" s="125"/>
      <c r="WXJ273" s="44"/>
      <c r="WXK273" s="44"/>
      <c r="WXL273" s="41"/>
      <c r="WXM273" s="42"/>
      <c r="WXN273" s="42"/>
      <c r="WXO273" s="125"/>
      <c r="WXP273" s="44"/>
      <c r="WXQ273" s="44"/>
      <c r="WXR273" s="41"/>
      <c r="WXS273" s="42"/>
      <c r="WXT273" s="42"/>
      <c r="WXU273" s="125"/>
      <c r="WXV273" s="44"/>
      <c r="WXW273" s="44"/>
      <c r="WXX273" s="41"/>
      <c r="WXY273" s="42"/>
      <c r="WXZ273" s="42"/>
      <c r="WYA273" s="125"/>
      <c r="WYB273" s="44"/>
      <c r="WYC273" s="44"/>
      <c r="WYD273" s="41"/>
      <c r="WYE273" s="42"/>
      <c r="WYF273" s="42"/>
      <c r="WYG273" s="125"/>
      <c r="WYH273" s="44"/>
      <c r="WYI273" s="44"/>
      <c r="WYJ273" s="41"/>
      <c r="WYK273" s="42"/>
      <c r="WYL273" s="42"/>
      <c r="WYM273" s="125"/>
      <c r="WYN273" s="44"/>
      <c r="WYO273" s="44"/>
      <c r="WYP273" s="41"/>
      <c r="WYQ273" s="42"/>
      <c r="WYR273" s="42"/>
      <c r="WYS273" s="125"/>
      <c r="WYT273" s="44"/>
      <c r="WYU273" s="44"/>
      <c r="WYV273" s="41"/>
      <c r="WYW273" s="42"/>
      <c r="WYX273" s="42"/>
      <c r="WYY273" s="125"/>
      <c r="WYZ273" s="44"/>
      <c r="WZA273" s="44"/>
      <c r="WZB273" s="41"/>
      <c r="WZC273" s="42"/>
      <c r="WZD273" s="42"/>
      <c r="WZE273" s="125"/>
      <c r="WZF273" s="44"/>
      <c r="WZG273" s="44"/>
      <c r="WZH273" s="41"/>
      <c r="WZI273" s="42"/>
      <c r="WZJ273" s="42"/>
      <c r="WZK273" s="125"/>
      <c r="WZL273" s="44"/>
      <c r="WZM273" s="44"/>
      <c r="WZN273" s="41"/>
      <c r="WZO273" s="42"/>
      <c r="WZP273" s="42"/>
      <c r="WZQ273" s="125"/>
      <c r="WZR273" s="44"/>
      <c r="WZS273" s="44"/>
      <c r="WZT273" s="41"/>
      <c r="WZU273" s="42"/>
      <c r="WZV273" s="42"/>
      <c r="WZW273" s="125"/>
      <c r="WZX273" s="44"/>
      <c r="WZY273" s="44"/>
      <c r="WZZ273" s="41"/>
      <c r="XAA273" s="42"/>
      <c r="XAB273" s="42"/>
      <c r="XAC273" s="125"/>
      <c r="XAD273" s="44"/>
      <c r="XAE273" s="44"/>
      <c r="XAF273" s="41"/>
      <c r="XAG273" s="42"/>
      <c r="XAH273" s="42"/>
      <c r="XAI273" s="125"/>
      <c r="XAJ273" s="44"/>
      <c r="XAK273" s="44"/>
      <c r="XAL273" s="41"/>
      <c r="XAM273" s="42"/>
      <c r="XAN273" s="42"/>
      <c r="XAO273" s="125"/>
      <c r="XAP273" s="44"/>
      <c r="XAQ273" s="44"/>
      <c r="XAR273" s="41"/>
      <c r="XAS273" s="42"/>
      <c r="XAT273" s="42"/>
      <c r="XAU273" s="125"/>
      <c r="XAV273" s="44"/>
      <c r="XAW273" s="44"/>
      <c r="XAX273" s="41"/>
      <c r="XAY273" s="42"/>
      <c r="XAZ273" s="42"/>
      <c r="XBA273" s="125"/>
      <c r="XBB273" s="44"/>
      <c r="XBC273" s="44"/>
      <c r="XBD273" s="41"/>
      <c r="XBE273" s="42"/>
      <c r="XBF273" s="42"/>
      <c r="XBG273" s="125"/>
      <c r="XBH273" s="44"/>
      <c r="XBI273" s="44"/>
      <c r="XBJ273" s="41"/>
      <c r="XBK273" s="42"/>
      <c r="XBL273" s="42"/>
      <c r="XBM273" s="125"/>
      <c r="XBN273" s="44"/>
      <c r="XBO273" s="44"/>
      <c r="XBP273" s="41"/>
      <c r="XBQ273" s="42"/>
      <c r="XBR273" s="42"/>
      <c r="XBS273" s="125"/>
      <c r="XBT273" s="44"/>
      <c r="XBU273" s="44"/>
      <c r="XBV273" s="41"/>
      <c r="XBW273" s="42"/>
      <c r="XBX273" s="42"/>
      <c r="XBY273" s="125"/>
      <c r="XBZ273" s="44"/>
      <c r="XCA273" s="44"/>
      <c r="XCB273" s="41"/>
      <c r="XCC273" s="42"/>
      <c r="XCD273" s="42"/>
      <c r="XCE273" s="125"/>
      <c r="XCF273" s="44"/>
      <c r="XCG273" s="44"/>
      <c r="XCH273" s="41"/>
      <c r="XCI273" s="42"/>
      <c r="XCJ273" s="42"/>
      <c r="XCK273" s="125"/>
      <c r="XCL273" s="44"/>
      <c r="XCM273" s="44"/>
      <c r="XCN273" s="41"/>
      <c r="XCO273" s="42"/>
      <c r="XCP273" s="42"/>
      <c r="XCQ273" s="125"/>
      <c r="XCR273" s="44"/>
      <c r="XCS273" s="44"/>
      <c r="XCT273" s="41"/>
      <c r="XCU273" s="42"/>
      <c r="XCV273" s="42"/>
      <c r="XCW273" s="125"/>
      <c r="XCX273" s="44"/>
      <c r="XCY273" s="44"/>
      <c r="XCZ273" s="41"/>
      <c r="XDA273" s="42"/>
      <c r="XDB273" s="42"/>
      <c r="XDC273" s="125"/>
      <c r="XDD273" s="44"/>
      <c r="XDE273" s="44"/>
      <c r="XDF273" s="41"/>
      <c r="XDG273" s="42"/>
      <c r="XDH273" s="42"/>
      <c r="XDI273" s="125"/>
      <c r="XDJ273" s="44"/>
      <c r="XDK273" s="44"/>
      <c r="XDL273" s="41"/>
      <c r="XDM273" s="42"/>
      <c r="XDN273" s="42"/>
      <c r="XDO273" s="125"/>
      <c r="XDP273" s="44"/>
      <c r="XDQ273" s="44"/>
      <c r="XDR273" s="41"/>
      <c r="XDS273" s="42"/>
      <c r="XDT273" s="42"/>
      <c r="XDU273" s="125"/>
      <c r="XDV273" s="44"/>
      <c r="XDW273" s="44"/>
      <c r="XDX273" s="41"/>
      <c r="XDY273" s="42"/>
      <c r="XDZ273" s="42"/>
      <c r="XEA273" s="125"/>
      <c r="XEB273" s="44"/>
      <c r="XEC273" s="44"/>
      <c r="XED273" s="41"/>
      <c r="XEE273" s="42"/>
      <c r="XEF273" s="42"/>
      <c r="XEG273" s="125"/>
      <c r="XEH273" s="44"/>
      <c r="XEI273" s="44"/>
      <c r="XEJ273" s="41"/>
      <c r="XEK273" s="42"/>
      <c r="XEL273" s="42"/>
      <c r="XEM273" s="125"/>
      <c r="XEN273" s="44"/>
      <c r="XEO273" s="44"/>
      <c r="XEP273" s="41"/>
      <c r="XEQ273" s="42"/>
      <c r="XER273" s="42"/>
      <c r="XES273" s="125"/>
      <c r="XET273" s="44"/>
      <c r="XEU273" s="44"/>
      <c r="XEV273" s="41"/>
      <c r="XEW273" s="42"/>
      <c r="XEX273" s="42"/>
      <c r="XEY273" s="125"/>
      <c r="XEZ273" s="44"/>
      <c r="XFA273" s="44"/>
      <c r="XFB273" s="41"/>
      <c r="XFC273" s="42"/>
      <c r="XFD273" s="42"/>
    </row>
    <row r="274" spans="1:16384">
      <c r="A274" s="44">
        <v>273</v>
      </c>
      <c r="B274" s="41" t="s">
        <v>2043</v>
      </c>
      <c r="C274" s="42" t="s">
        <v>162</v>
      </c>
      <c r="D274" s="42" t="s">
        <v>2044</v>
      </c>
      <c r="E274" s="125" t="s">
        <v>2045</v>
      </c>
      <c r="F274" s="44" t="s">
        <v>300</v>
      </c>
      <c r="G274" s="44"/>
      <c r="H274" s="41"/>
      <c r="I274" s="42"/>
      <c r="J274" s="42"/>
      <c r="K274" s="125"/>
      <c r="L274" s="44"/>
      <c r="M274" s="44"/>
      <c r="N274" s="41"/>
      <c r="O274" s="42"/>
      <c r="P274" s="42"/>
      <c r="Q274" s="125"/>
      <c r="R274" s="44"/>
      <c r="S274" s="44"/>
      <c r="T274" s="41"/>
      <c r="U274" s="42"/>
      <c r="V274" s="42"/>
      <c r="W274" s="125"/>
      <c r="X274" s="44"/>
      <c r="Y274" s="44"/>
      <c r="Z274" s="41"/>
      <c r="AA274" s="42"/>
      <c r="AB274" s="42"/>
      <c r="AC274" s="125"/>
      <c r="AD274" s="44"/>
      <c r="AE274" s="44"/>
      <c r="AF274" s="41"/>
      <c r="AG274" s="42"/>
      <c r="AH274" s="42"/>
      <c r="AI274" s="125"/>
      <c r="AJ274" s="44"/>
      <c r="AK274" s="44"/>
      <c r="AL274" s="41"/>
      <c r="AM274" s="42"/>
      <c r="AN274" s="42"/>
      <c r="AO274" s="125"/>
      <c r="AP274" s="44"/>
      <c r="AQ274" s="44"/>
      <c r="AR274" s="41"/>
      <c r="AS274" s="42"/>
      <c r="AT274" s="42"/>
      <c r="AU274" s="125"/>
      <c r="AV274" s="44"/>
      <c r="AW274" s="44"/>
      <c r="AX274" s="41"/>
      <c r="AY274" s="42"/>
      <c r="AZ274" s="42"/>
      <c r="BA274" s="125"/>
      <c r="BB274" s="44"/>
      <c r="BC274" s="44"/>
      <c r="BD274" s="41"/>
      <c r="BE274" s="42"/>
      <c r="BF274" s="42"/>
      <c r="BG274" s="125"/>
      <c r="BH274" s="44"/>
      <c r="BI274" s="44"/>
      <c r="BJ274" s="41"/>
      <c r="BK274" s="42"/>
      <c r="BL274" s="42"/>
      <c r="BM274" s="125"/>
      <c r="BN274" s="44"/>
      <c r="BO274" s="44"/>
      <c r="BP274" s="41"/>
      <c r="BQ274" s="42"/>
      <c r="BR274" s="42"/>
      <c r="BS274" s="125"/>
      <c r="BT274" s="44"/>
      <c r="BU274" s="44"/>
      <c r="BV274" s="41"/>
      <c r="BW274" s="42"/>
      <c r="BX274" s="42"/>
      <c r="BY274" s="125"/>
      <c r="BZ274" s="44"/>
      <c r="CA274" s="44"/>
      <c r="CB274" s="41"/>
      <c r="CC274" s="42"/>
      <c r="CD274" s="42"/>
      <c r="CE274" s="125"/>
      <c r="CF274" s="44"/>
      <c r="CG274" s="44"/>
      <c r="CH274" s="41"/>
      <c r="CI274" s="42"/>
      <c r="CJ274" s="42"/>
      <c r="CK274" s="125"/>
      <c r="CL274" s="44"/>
      <c r="CM274" s="44"/>
      <c r="CN274" s="41"/>
      <c r="CO274" s="42"/>
      <c r="CP274" s="42"/>
      <c r="CQ274" s="125"/>
      <c r="CR274" s="44"/>
      <c r="CS274" s="44"/>
      <c r="CT274" s="41"/>
      <c r="CU274" s="42"/>
      <c r="CV274" s="42"/>
      <c r="CW274" s="125"/>
      <c r="CX274" s="44"/>
      <c r="CY274" s="44"/>
      <c r="CZ274" s="41"/>
      <c r="DA274" s="42"/>
      <c r="DB274" s="42"/>
      <c r="DC274" s="125"/>
      <c r="DD274" s="44"/>
      <c r="DE274" s="44"/>
      <c r="DF274" s="41"/>
      <c r="DG274" s="42"/>
      <c r="DH274" s="42"/>
      <c r="DI274" s="125"/>
      <c r="DJ274" s="44"/>
      <c r="DK274" s="44"/>
      <c r="DL274" s="41"/>
      <c r="DM274" s="42"/>
      <c r="DN274" s="42"/>
      <c r="DO274" s="125"/>
      <c r="DP274" s="44"/>
      <c r="DQ274" s="44"/>
      <c r="DR274" s="41"/>
      <c r="DS274" s="42"/>
      <c r="DT274" s="42"/>
      <c r="DU274" s="125"/>
      <c r="DV274" s="44"/>
      <c r="DW274" s="44"/>
      <c r="DX274" s="41"/>
      <c r="DY274" s="42"/>
      <c r="DZ274" s="42"/>
      <c r="EA274" s="125"/>
      <c r="EB274" s="44"/>
      <c r="EC274" s="44"/>
      <c r="ED274" s="41"/>
      <c r="EE274" s="42"/>
      <c r="EF274" s="42"/>
      <c r="EG274" s="125"/>
      <c r="EH274" s="44"/>
      <c r="EI274" s="44"/>
      <c r="EJ274" s="41"/>
      <c r="EK274" s="42"/>
      <c r="EL274" s="42"/>
      <c r="EM274" s="125"/>
      <c r="EN274" s="44"/>
      <c r="EO274" s="44"/>
      <c r="EP274" s="41"/>
      <c r="EQ274" s="42"/>
      <c r="ER274" s="42"/>
      <c r="ES274" s="125"/>
      <c r="ET274" s="44"/>
      <c r="EU274" s="44"/>
      <c r="EV274" s="41"/>
      <c r="EW274" s="42"/>
      <c r="EX274" s="42"/>
      <c r="EY274" s="125"/>
      <c r="EZ274" s="44"/>
      <c r="FA274" s="44"/>
      <c r="FB274" s="41"/>
      <c r="FC274" s="42"/>
      <c r="FD274" s="42"/>
      <c r="FE274" s="125"/>
      <c r="FF274" s="44"/>
      <c r="FG274" s="44"/>
      <c r="FH274" s="41"/>
      <c r="FI274" s="42"/>
      <c r="FJ274" s="42"/>
      <c r="FK274" s="125"/>
      <c r="FL274" s="44"/>
      <c r="FM274" s="44"/>
      <c r="FN274" s="41"/>
      <c r="FO274" s="42"/>
      <c r="FP274" s="42"/>
      <c r="FQ274" s="125"/>
      <c r="FR274" s="44"/>
      <c r="FS274" s="44"/>
      <c r="FT274" s="41"/>
      <c r="FU274" s="42"/>
      <c r="FV274" s="42"/>
      <c r="FW274" s="125"/>
      <c r="FX274" s="44"/>
      <c r="FY274" s="44"/>
      <c r="FZ274" s="41"/>
      <c r="GA274" s="42"/>
      <c r="GB274" s="42"/>
      <c r="GC274" s="125"/>
      <c r="GD274" s="44"/>
      <c r="GE274" s="44"/>
      <c r="GF274" s="41"/>
      <c r="GG274" s="42"/>
      <c r="GH274" s="42"/>
      <c r="GI274" s="125"/>
      <c r="GJ274" s="44"/>
      <c r="GK274" s="44"/>
      <c r="GL274" s="41"/>
      <c r="GM274" s="42"/>
      <c r="GN274" s="42"/>
      <c r="GO274" s="125"/>
      <c r="GP274" s="44"/>
      <c r="GQ274" s="44"/>
      <c r="GR274" s="41"/>
      <c r="GS274" s="42"/>
      <c r="GT274" s="42"/>
      <c r="GU274" s="125"/>
      <c r="GV274" s="44"/>
      <c r="GW274" s="44"/>
      <c r="GX274" s="41"/>
      <c r="GY274" s="42"/>
      <c r="GZ274" s="42"/>
      <c r="HA274" s="125"/>
      <c r="HB274" s="44"/>
      <c r="HC274" s="44"/>
      <c r="HD274" s="41"/>
      <c r="HE274" s="42"/>
      <c r="HF274" s="42"/>
      <c r="HG274" s="125"/>
      <c r="HH274" s="44"/>
      <c r="HI274" s="44"/>
      <c r="HJ274" s="41"/>
      <c r="HK274" s="42"/>
      <c r="HL274" s="42"/>
      <c r="HM274" s="125"/>
      <c r="HN274" s="44"/>
      <c r="HO274" s="44"/>
      <c r="HP274" s="41"/>
      <c r="HQ274" s="42"/>
      <c r="HR274" s="42"/>
      <c r="HS274" s="125"/>
      <c r="HT274" s="44"/>
      <c r="HU274" s="44"/>
      <c r="HV274" s="41"/>
      <c r="HW274" s="42"/>
      <c r="HX274" s="42"/>
      <c r="HY274" s="125"/>
      <c r="HZ274" s="44"/>
      <c r="IA274" s="44"/>
      <c r="IB274" s="41"/>
      <c r="IC274" s="42"/>
      <c r="ID274" s="42"/>
      <c r="IE274" s="125"/>
      <c r="IF274" s="44"/>
      <c r="IG274" s="44"/>
      <c r="IH274" s="41"/>
      <c r="II274" s="42"/>
      <c r="IJ274" s="42"/>
      <c r="IK274" s="125"/>
      <c r="IL274" s="44"/>
      <c r="IM274" s="44"/>
      <c r="IN274" s="41"/>
      <c r="IO274" s="42"/>
      <c r="IP274" s="42"/>
      <c r="IQ274" s="125"/>
      <c r="IR274" s="44"/>
      <c r="IS274" s="44"/>
      <c r="IT274" s="41"/>
      <c r="IU274" s="42"/>
      <c r="IV274" s="42"/>
      <c r="IW274" s="125"/>
      <c r="IX274" s="44"/>
      <c r="IY274" s="44"/>
      <c r="IZ274" s="41"/>
      <c r="JA274" s="42"/>
      <c r="JB274" s="42"/>
      <c r="JC274" s="125"/>
      <c r="JD274" s="44"/>
      <c r="JE274" s="44"/>
      <c r="JF274" s="41"/>
      <c r="JG274" s="42"/>
      <c r="JH274" s="42"/>
      <c r="JI274" s="125"/>
      <c r="JJ274" s="44"/>
      <c r="JK274" s="44"/>
      <c r="JL274" s="41"/>
      <c r="JM274" s="42"/>
      <c r="JN274" s="42"/>
      <c r="JO274" s="125"/>
      <c r="JP274" s="44"/>
      <c r="JQ274" s="44"/>
      <c r="JR274" s="41"/>
      <c r="JS274" s="42"/>
      <c r="JT274" s="42"/>
      <c r="JU274" s="125"/>
      <c r="JV274" s="44"/>
      <c r="JW274" s="44"/>
      <c r="JX274" s="41"/>
      <c r="JY274" s="42"/>
      <c r="JZ274" s="42"/>
      <c r="KA274" s="125"/>
      <c r="KB274" s="44"/>
      <c r="KC274" s="44"/>
      <c r="KD274" s="41"/>
      <c r="KE274" s="42"/>
      <c r="KF274" s="42"/>
      <c r="KG274" s="125"/>
      <c r="KH274" s="44"/>
      <c r="KI274" s="44"/>
      <c r="KJ274" s="41"/>
      <c r="KK274" s="42"/>
      <c r="KL274" s="42"/>
      <c r="KM274" s="125"/>
      <c r="KN274" s="44"/>
      <c r="KO274" s="44"/>
      <c r="KP274" s="41"/>
      <c r="KQ274" s="42"/>
      <c r="KR274" s="42"/>
      <c r="KS274" s="125"/>
      <c r="KT274" s="44"/>
      <c r="KU274" s="44"/>
      <c r="KV274" s="41"/>
      <c r="KW274" s="42"/>
      <c r="KX274" s="42"/>
      <c r="KY274" s="125"/>
      <c r="KZ274" s="44"/>
      <c r="LA274" s="44"/>
      <c r="LB274" s="41"/>
      <c r="LC274" s="42"/>
      <c r="LD274" s="42"/>
      <c r="LE274" s="125"/>
      <c r="LF274" s="44"/>
      <c r="LG274" s="44"/>
      <c r="LH274" s="41"/>
      <c r="LI274" s="42"/>
      <c r="LJ274" s="42"/>
      <c r="LK274" s="125"/>
      <c r="LL274" s="44"/>
      <c r="LM274" s="44"/>
      <c r="LN274" s="41"/>
      <c r="LO274" s="42"/>
      <c r="LP274" s="42"/>
      <c r="LQ274" s="125"/>
      <c r="LR274" s="44"/>
      <c r="LS274" s="44"/>
      <c r="LT274" s="41"/>
      <c r="LU274" s="42"/>
      <c r="LV274" s="42"/>
      <c r="LW274" s="125"/>
      <c r="LX274" s="44"/>
      <c r="LY274" s="44"/>
      <c r="LZ274" s="41"/>
      <c r="MA274" s="42"/>
      <c r="MB274" s="42"/>
      <c r="MC274" s="125"/>
      <c r="MD274" s="44"/>
      <c r="ME274" s="44"/>
      <c r="MF274" s="41"/>
      <c r="MG274" s="42"/>
      <c r="MH274" s="42"/>
      <c r="MI274" s="125"/>
      <c r="MJ274" s="44"/>
      <c r="MK274" s="44"/>
      <c r="ML274" s="41"/>
      <c r="MM274" s="42"/>
      <c r="MN274" s="42"/>
      <c r="MO274" s="125"/>
      <c r="MP274" s="44"/>
      <c r="MQ274" s="44"/>
      <c r="MR274" s="41"/>
      <c r="MS274" s="42"/>
      <c r="MT274" s="42"/>
      <c r="MU274" s="125"/>
      <c r="MV274" s="44"/>
      <c r="MW274" s="44"/>
      <c r="MX274" s="41"/>
      <c r="MY274" s="42"/>
      <c r="MZ274" s="42"/>
      <c r="NA274" s="125"/>
      <c r="NB274" s="44"/>
      <c r="NC274" s="44"/>
      <c r="ND274" s="41"/>
      <c r="NE274" s="42"/>
      <c r="NF274" s="42"/>
      <c r="NG274" s="125"/>
      <c r="NH274" s="44"/>
      <c r="NI274" s="44"/>
      <c r="NJ274" s="41"/>
      <c r="NK274" s="42"/>
      <c r="NL274" s="42"/>
      <c r="NM274" s="125"/>
      <c r="NN274" s="44"/>
      <c r="NO274" s="44"/>
      <c r="NP274" s="41"/>
      <c r="NQ274" s="42"/>
      <c r="NR274" s="42"/>
      <c r="NS274" s="125"/>
      <c r="NT274" s="44"/>
      <c r="NU274" s="44"/>
      <c r="NV274" s="41"/>
      <c r="NW274" s="42"/>
      <c r="NX274" s="42"/>
      <c r="NY274" s="125"/>
      <c r="NZ274" s="44"/>
      <c r="OA274" s="44"/>
      <c r="OB274" s="41"/>
      <c r="OC274" s="42"/>
      <c r="OD274" s="42"/>
      <c r="OE274" s="125"/>
      <c r="OF274" s="44"/>
      <c r="OG274" s="44"/>
      <c r="OH274" s="41"/>
      <c r="OI274" s="42"/>
      <c r="OJ274" s="42"/>
      <c r="OK274" s="125"/>
      <c r="OL274" s="44"/>
      <c r="OM274" s="44"/>
      <c r="ON274" s="41"/>
      <c r="OO274" s="42"/>
      <c r="OP274" s="42"/>
      <c r="OQ274" s="125"/>
      <c r="OR274" s="44"/>
      <c r="OS274" s="44"/>
      <c r="OT274" s="41"/>
      <c r="OU274" s="42"/>
      <c r="OV274" s="42"/>
      <c r="OW274" s="125"/>
      <c r="OX274" s="44"/>
      <c r="OY274" s="44"/>
      <c r="OZ274" s="41"/>
      <c r="PA274" s="42"/>
      <c r="PB274" s="42"/>
      <c r="PC274" s="125"/>
      <c r="PD274" s="44"/>
      <c r="PE274" s="44"/>
      <c r="PF274" s="41"/>
      <c r="PG274" s="42"/>
      <c r="PH274" s="42"/>
      <c r="PI274" s="125"/>
      <c r="PJ274" s="44"/>
      <c r="PK274" s="44"/>
      <c r="PL274" s="41"/>
      <c r="PM274" s="42"/>
      <c r="PN274" s="42"/>
      <c r="PO274" s="125"/>
      <c r="PP274" s="44"/>
      <c r="PQ274" s="44"/>
      <c r="PR274" s="41"/>
      <c r="PS274" s="42"/>
      <c r="PT274" s="42"/>
      <c r="PU274" s="125"/>
      <c r="PV274" s="44"/>
      <c r="PW274" s="44"/>
      <c r="PX274" s="41"/>
      <c r="PY274" s="42"/>
      <c r="PZ274" s="42"/>
      <c r="QA274" s="125"/>
      <c r="QB274" s="44"/>
      <c r="QC274" s="44"/>
      <c r="QD274" s="41"/>
      <c r="QE274" s="42"/>
      <c r="QF274" s="42"/>
      <c r="QG274" s="125"/>
      <c r="QH274" s="44"/>
      <c r="QI274" s="44"/>
      <c r="QJ274" s="41"/>
      <c r="QK274" s="42"/>
      <c r="QL274" s="42"/>
      <c r="QM274" s="125"/>
      <c r="QN274" s="44"/>
      <c r="QO274" s="44"/>
      <c r="QP274" s="41"/>
      <c r="QQ274" s="42"/>
      <c r="QR274" s="42"/>
      <c r="QS274" s="125"/>
      <c r="QT274" s="44"/>
      <c r="QU274" s="44"/>
      <c r="QV274" s="41"/>
      <c r="QW274" s="42"/>
      <c r="QX274" s="42"/>
      <c r="QY274" s="125"/>
      <c r="QZ274" s="44"/>
      <c r="RA274" s="44"/>
      <c r="RB274" s="41"/>
      <c r="RC274" s="42"/>
      <c r="RD274" s="42"/>
      <c r="RE274" s="125"/>
      <c r="RF274" s="44"/>
      <c r="RG274" s="44"/>
      <c r="RH274" s="41"/>
      <c r="RI274" s="42"/>
      <c r="RJ274" s="42"/>
      <c r="RK274" s="125"/>
      <c r="RL274" s="44"/>
      <c r="RM274" s="44"/>
      <c r="RN274" s="41"/>
      <c r="RO274" s="42"/>
      <c r="RP274" s="42"/>
      <c r="RQ274" s="125"/>
      <c r="RR274" s="44"/>
      <c r="RS274" s="44"/>
      <c r="RT274" s="41"/>
      <c r="RU274" s="42"/>
      <c r="RV274" s="42"/>
      <c r="RW274" s="125"/>
      <c r="RX274" s="44"/>
      <c r="RY274" s="44"/>
      <c r="RZ274" s="41"/>
      <c r="SA274" s="42"/>
      <c r="SB274" s="42"/>
      <c r="SC274" s="125"/>
      <c r="SD274" s="44"/>
      <c r="SE274" s="44"/>
      <c r="SF274" s="41"/>
      <c r="SG274" s="42"/>
      <c r="SH274" s="42"/>
      <c r="SI274" s="125"/>
      <c r="SJ274" s="44"/>
      <c r="SK274" s="44"/>
      <c r="SL274" s="41"/>
      <c r="SM274" s="42"/>
      <c r="SN274" s="42"/>
      <c r="SO274" s="125"/>
      <c r="SP274" s="44"/>
      <c r="SQ274" s="44"/>
      <c r="SR274" s="41"/>
      <c r="SS274" s="42"/>
      <c r="ST274" s="42"/>
      <c r="SU274" s="125"/>
      <c r="SV274" s="44"/>
      <c r="SW274" s="44"/>
      <c r="SX274" s="41"/>
      <c r="SY274" s="42"/>
      <c r="SZ274" s="42"/>
      <c r="TA274" s="125"/>
      <c r="TB274" s="44"/>
      <c r="TC274" s="44"/>
      <c r="TD274" s="41"/>
      <c r="TE274" s="42"/>
      <c r="TF274" s="42"/>
      <c r="TG274" s="125"/>
      <c r="TH274" s="44"/>
      <c r="TI274" s="44"/>
      <c r="TJ274" s="41"/>
      <c r="TK274" s="42"/>
      <c r="TL274" s="42"/>
      <c r="TM274" s="125"/>
      <c r="TN274" s="44"/>
      <c r="TO274" s="44"/>
      <c r="TP274" s="41"/>
      <c r="TQ274" s="42"/>
      <c r="TR274" s="42"/>
      <c r="TS274" s="125"/>
      <c r="TT274" s="44"/>
      <c r="TU274" s="44"/>
      <c r="TV274" s="41"/>
      <c r="TW274" s="42"/>
      <c r="TX274" s="42"/>
      <c r="TY274" s="125"/>
      <c r="TZ274" s="44"/>
      <c r="UA274" s="44"/>
      <c r="UB274" s="41"/>
      <c r="UC274" s="42"/>
      <c r="UD274" s="42"/>
      <c r="UE274" s="125"/>
      <c r="UF274" s="44"/>
      <c r="UG274" s="44"/>
      <c r="UH274" s="41"/>
      <c r="UI274" s="42"/>
      <c r="UJ274" s="42"/>
      <c r="UK274" s="125"/>
      <c r="UL274" s="44"/>
      <c r="UM274" s="44"/>
      <c r="UN274" s="41"/>
      <c r="UO274" s="42"/>
      <c r="UP274" s="42"/>
      <c r="UQ274" s="125"/>
      <c r="UR274" s="44"/>
      <c r="US274" s="44"/>
      <c r="UT274" s="41"/>
      <c r="UU274" s="42"/>
      <c r="UV274" s="42"/>
      <c r="UW274" s="125"/>
      <c r="UX274" s="44"/>
      <c r="UY274" s="44"/>
      <c r="UZ274" s="41"/>
      <c r="VA274" s="42"/>
      <c r="VB274" s="42"/>
      <c r="VC274" s="125"/>
      <c r="VD274" s="44"/>
      <c r="VE274" s="44"/>
      <c r="VF274" s="41"/>
      <c r="VG274" s="42"/>
      <c r="VH274" s="42"/>
      <c r="VI274" s="125"/>
      <c r="VJ274" s="44"/>
      <c r="VK274" s="44"/>
      <c r="VL274" s="41"/>
      <c r="VM274" s="42"/>
      <c r="VN274" s="42"/>
      <c r="VO274" s="125"/>
      <c r="VP274" s="44"/>
      <c r="VQ274" s="44"/>
      <c r="VR274" s="41"/>
      <c r="VS274" s="42"/>
      <c r="VT274" s="42"/>
      <c r="VU274" s="125"/>
      <c r="VV274" s="44"/>
      <c r="VW274" s="44"/>
      <c r="VX274" s="41"/>
      <c r="VY274" s="42"/>
      <c r="VZ274" s="42"/>
      <c r="WA274" s="125"/>
      <c r="WB274" s="44"/>
      <c r="WC274" s="44"/>
      <c r="WD274" s="41"/>
      <c r="WE274" s="42"/>
      <c r="WF274" s="42"/>
      <c r="WG274" s="125"/>
      <c r="WH274" s="44"/>
      <c r="WI274" s="44"/>
      <c r="WJ274" s="41"/>
      <c r="WK274" s="42"/>
      <c r="WL274" s="42"/>
      <c r="WM274" s="125"/>
      <c r="WN274" s="44"/>
      <c r="WO274" s="44"/>
      <c r="WP274" s="41"/>
      <c r="WQ274" s="42"/>
      <c r="WR274" s="42"/>
      <c r="WS274" s="125"/>
      <c r="WT274" s="44"/>
      <c r="WU274" s="44"/>
      <c r="WV274" s="41"/>
      <c r="WW274" s="42"/>
      <c r="WX274" s="42"/>
      <c r="WY274" s="125"/>
      <c r="WZ274" s="44"/>
      <c r="XA274" s="44"/>
      <c r="XB274" s="41"/>
      <c r="XC274" s="42"/>
      <c r="XD274" s="42"/>
      <c r="XE274" s="125"/>
      <c r="XF274" s="44"/>
      <c r="XG274" s="44"/>
      <c r="XH274" s="41"/>
      <c r="XI274" s="42"/>
      <c r="XJ274" s="42"/>
      <c r="XK274" s="125"/>
      <c r="XL274" s="44"/>
      <c r="XM274" s="44"/>
      <c r="XN274" s="41"/>
      <c r="XO274" s="42"/>
      <c r="XP274" s="42"/>
      <c r="XQ274" s="125"/>
      <c r="XR274" s="44"/>
      <c r="XS274" s="44"/>
      <c r="XT274" s="41"/>
      <c r="XU274" s="42"/>
      <c r="XV274" s="42"/>
      <c r="XW274" s="125"/>
      <c r="XX274" s="44"/>
      <c r="XY274" s="44"/>
      <c r="XZ274" s="41"/>
      <c r="YA274" s="42"/>
      <c r="YB274" s="42"/>
      <c r="YC274" s="125"/>
      <c r="YD274" s="44"/>
      <c r="YE274" s="44"/>
      <c r="YF274" s="41"/>
      <c r="YG274" s="42"/>
      <c r="YH274" s="42"/>
      <c r="YI274" s="125"/>
      <c r="YJ274" s="44"/>
      <c r="YK274" s="44"/>
      <c r="YL274" s="41"/>
      <c r="YM274" s="42"/>
      <c r="YN274" s="42"/>
      <c r="YO274" s="125"/>
      <c r="YP274" s="44"/>
      <c r="YQ274" s="44"/>
      <c r="YR274" s="41"/>
      <c r="YS274" s="42"/>
      <c r="YT274" s="42"/>
      <c r="YU274" s="125"/>
      <c r="YV274" s="44"/>
      <c r="YW274" s="44"/>
      <c r="YX274" s="41"/>
      <c r="YY274" s="42"/>
      <c r="YZ274" s="42"/>
      <c r="ZA274" s="125"/>
      <c r="ZB274" s="44"/>
      <c r="ZC274" s="44"/>
      <c r="ZD274" s="41"/>
      <c r="ZE274" s="42"/>
      <c r="ZF274" s="42"/>
      <c r="ZG274" s="125"/>
      <c r="ZH274" s="44"/>
      <c r="ZI274" s="44"/>
      <c r="ZJ274" s="41"/>
      <c r="ZK274" s="42"/>
      <c r="ZL274" s="42"/>
      <c r="ZM274" s="125"/>
      <c r="ZN274" s="44"/>
      <c r="ZO274" s="44"/>
      <c r="ZP274" s="41"/>
      <c r="ZQ274" s="42"/>
      <c r="ZR274" s="42"/>
      <c r="ZS274" s="125"/>
      <c r="ZT274" s="44"/>
      <c r="ZU274" s="44"/>
      <c r="ZV274" s="41"/>
      <c r="ZW274" s="42"/>
      <c r="ZX274" s="42"/>
      <c r="ZY274" s="125"/>
      <c r="ZZ274" s="44"/>
      <c r="AAA274" s="44"/>
      <c r="AAB274" s="41"/>
      <c r="AAC274" s="42"/>
      <c r="AAD274" s="42"/>
      <c r="AAE274" s="125"/>
      <c r="AAF274" s="44"/>
      <c r="AAG274" s="44"/>
      <c r="AAH274" s="41"/>
      <c r="AAI274" s="42"/>
      <c r="AAJ274" s="42"/>
      <c r="AAK274" s="125"/>
      <c r="AAL274" s="44"/>
      <c r="AAM274" s="44"/>
      <c r="AAN274" s="41"/>
      <c r="AAO274" s="42"/>
      <c r="AAP274" s="42"/>
      <c r="AAQ274" s="125"/>
      <c r="AAR274" s="44"/>
      <c r="AAS274" s="44"/>
      <c r="AAT274" s="41"/>
      <c r="AAU274" s="42"/>
      <c r="AAV274" s="42"/>
      <c r="AAW274" s="125"/>
      <c r="AAX274" s="44"/>
      <c r="AAY274" s="44"/>
      <c r="AAZ274" s="41"/>
      <c r="ABA274" s="42"/>
      <c r="ABB274" s="42"/>
      <c r="ABC274" s="125"/>
      <c r="ABD274" s="44"/>
      <c r="ABE274" s="44"/>
      <c r="ABF274" s="41"/>
      <c r="ABG274" s="42"/>
      <c r="ABH274" s="42"/>
      <c r="ABI274" s="125"/>
      <c r="ABJ274" s="44"/>
      <c r="ABK274" s="44"/>
      <c r="ABL274" s="41"/>
      <c r="ABM274" s="42"/>
      <c r="ABN274" s="42"/>
      <c r="ABO274" s="125"/>
      <c r="ABP274" s="44"/>
      <c r="ABQ274" s="44"/>
      <c r="ABR274" s="41"/>
      <c r="ABS274" s="42"/>
      <c r="ABT274" s="42"/>
      <c r="ABU274" s="125"/>
      <c r="ABV274" s="44"/>
      <c r="ABW274" s="44"/>
      <c r="ABX274" s="41"/>
      <c r="ABY274" s="42"/>
      <c r="ABZ274" s="42"/>
      <c r="ACA274" s="125"/>
      <c r="ACB274" s="44"/>
      <c r="ACC274" s="44"/>
      <c r="ACD274" s="41"/>
      <c r="ACE274" s="42"/>
      <c r="ACF274" s="42"/>
      <c r="ACG274" s="125"/>
      <c r="ACH274" s="44"/>
      <c r="ACI274" s="44"/>
      <c r="ACJ274" s="41"/>
      <c r="ACK274" s="42"/>
      <c r="ACL274" s="42"/>
      <c r="ACM274" s="125"/>
      <c r="ACN274" s="44"/>
      <c r="ACO274" s="44"/>
      <c r="ACP274" s="41"/>
      <c r="ACQ274" s="42"/>
      <c r="ACR274" s="42"/>
      <c r="ACS274" s="125"/>
      <c r="ACT274" s="44"/>
      <c r="ACU274" s="44"/>
      <c r="ACV274" s="41"/>
      <c r="ACW274" s="42"/>
      <c r="ACX274" s="42"/>
      <c r="ACY274" s="125"/>
      <c r="ACZ274" s="44"/>
      <c r="ADA274" s="44"/>
      <c r="ADB274" s="41"/>
      <c r="ADC274" s="42"/>
      <c r="ADD274" s="42"/>
      <c r="ADE274" s="125"/>
      <c r="ADF274" s="44"/>
      <c r="ADG274" s="44"/>
      <c r="ADH274" s="41"/>
      <c r="ADI274" s="42"/>
      <c r="ADJ274" s="42"/>
      <c r="ADK274" s="125"/>
      <c r="ADL274" s="44"/>
      <c r="ADM274" s="44"/>
      <c r="ADN274" s="41"/>
      <c r="ADO274" s="42"/>
      <c r="ADP274" s="42"/>
      <c r="ADQ274" s="125"/>
      <c r="ADR274" s="44"/>
      <c r="ADS274" s="44"/>
      <c r="ADT274" s="41"/>
      <c r="ADU274" s="42"/>
      <c r="ADV274" s="42"/>
      <c r="ADW274" s="125"/>
      <c r="ADX274" s="44"/>
      <c r="ADY274" s="44"/>
      <c r="ADZ274" s="41"/>
      <c r="AEA274" s="42"/>
      <c r="AEB274" s="42"/>
      <c r="AEC274" s="125"/>
      <c r="AED274" s="44"/>
      <c r="AEE274" s="44"/>
      <c r="AEF274" s="41"/>
      <c r="AEG274" s="42"/>
      <c r="AEH274" s="42"/>
      <c r="AEI274" s="125"/>
      <c r="AEJ274" s="44"/>
      <c r="AEK274" s="44"/>
      <c r="AEL274" s="41"/>
      <c r="AEM274" s="42"/>
      <c r="AEN274" s="42"/>
      <c r="AEO274" s="125"/>
      <c r="AEP274" s="44"/>
      <c r="AEQ274" s="44"/>
      <c r="AER274" s="41"/>
      <c r="AES274" s="42"/>
      <c r="AET274" s="42"/>
      <c r="AEU274" s="125"/>
      <c r="AEV274" s="44"/>
      <c r="AEW274" s="44"/>
      <c r="AEX274" s="41"/>
      <c r="AEY274" s="42"/>
      <c r="AEZ274" s="42"/>
      <c r="AFA274" s="125"/>
      <c r="AFB274" s="44"/>
      <c r="AFC274" s="44"/>
      <c r="AFD274" s="41"/>
      <c r="AFE274" s="42"/>
      <c r="AFF274" s="42"/>
      <c r="AFG274" s="125"/>
      <c r="AFH274" s="44"/>
      <c r="AFI274" s="44"/>
      <c r="AFJ274" s="41"/>
      <c r="AFK274" s="42"/>
      <c r="AFL274" s="42"/>
      <c r="AFM274" s="125"/>
      <c r="AFN274" s="44"/>
      <c r="AFO274" s="44"/>
      <c r="AFP274" s="41"/>
      <c r="AFQ274" s="42"/>
      <c r="AFR274" s="42"/>
      <c r="AFS274" s="125"/>
      <c r="AFT274" s="44"/>
      <c r="AFU274" s="44"/>
      <c r="AFV274" s="41"/>
      <c r="AFW274" s="42"/>
      <c r="AFX274" s="42"/>
      <c r="AFY274" s="125"/>
      <c r="AFZ274" s="44"/>
      <c r="AGA274" s="44"/>
      <c r="AGB274" s="41"/>
      <c r="AGC274" s="42"/>
      <c r="AGD274" s="42"/>
      <c r="AGE274" s="125"/>
      <c r="AGF274" s="44"/>
      <c r="AGG274" s="44"/>
      <c r="AGH274" s="41"/>
      <c r="AGI274" s="42"/>
      <c r="AGJ274" s="42"/>
      <c r="AGK274" s="125"/>
      <c r="AGL274" s="44"/>
      <c r="AGM274" s="44"/>
      <c r="AGN274" s="41"/>
      <c r="AGO274" s="42"/>
      <c r="AGP274" s="42"/>
      <c r="AGQ274" s="125"/>
      <c r="AGR274" s="44"/>
      <c r="AGS274" s="44"/>
      <c r="AGT274" s="41"/>
      <c r="AGU274" s="42"/>
      <c r="AGV274" s="42"/>
      <c r="AGW274" s="125"/>
      <c r="AGX274" s="44"/>
      <c r="AGY274" s="44"/>
      <c r="AGZ274" s="41"/>
      <c r="AHA274" s="42"/>
      <c r="AHB274" s="42"/>
      <c r="AHC274" s="125"/>
      <c r="AHD274" s="44"/>
      <c r="AHE274" s="44"/>
      <c r="AHF274" s="41"/>
      <c r="AHG274" s="42"/>
      <c r="AHH274" s="42"/>
      <c r="AHI274" s="125"/>
      <c r="AHJ274" s="44"/>
      <c r="AHK274" s="44"/>
      <c r="AHL274" s="41"/>
      <c r="AHM274" s="42"/>
      <c r="AHN274" s="42"/>
      <c r="AHO274" s="125"/>
      <c r="AHP274" s="44"/>
      <c r="AHQ274" s="44"/>
      <c r="AHR274" s="41"/>
      <c r="AHS274" s="42"/>
      <c r="AHT274" s="42"/>
      <c r="AHU274" s="125"/>
      <c r="AHV274" s="44"/>
      <c r="AHW274" s="44"/>
      <c r="AHX274" s="41"/>
      <c r="AHY274" s="42"/>
      <c r="AHZ274" s="42"/>
      <c r="AIA274" s="125"/>
      <c r="AIB274" s="44"/>
      <c r="AIC274" s="44"/>
      <c r="AID274" s="41"/>
      <c r="AIE274" s="42"/>
      <c r="AIF274" s="42"/>
      <c r="AIG274" s="125"/>
      <c r="AIH274" s="44"/>
      <c r="AII274" s="44"/>
      <c r="AIJ274" s="41"/>
      <c r="AIK274" s="42"/>
      <c r="AIL274" s="42"/>
      <c r="AIM274" s="125"/>
      <c r="AIN274" s="44"/>
      <c r="AIO274" s="44"/>
      <c r="AIP274" s="41"/>
      <c r="AIQ274" s="42"/>
      <c r="AIR274" s="42"/>
      <c r="AIS274" s="125"/>
      <c r="AIT274" s="44"/>
      <c r="AIU274" s="44"/>
      <c r="AIV274" s="41"/>
      <c r="AIW274" s="42"/>
      <c r="AIX274" s="42"/>
      <c r="AIY274" s="125"/>
      <c r="AIZ274" s="44"/>
      <c r="AJA274" s="44"/>
      <c r="AJB274" s="41"/>
      <c r="AJC274" s="42"/>
      <c r="AJD274" s="42"/>
      <c r="AJE274" s="125"/>
      <c r="AJF274" s="44"/>
      <c r="AJG274" s="44"/>
      <c r="AJH274" s="41"/>
      <c r="AJI274" s="42"/>
      <c r="AJJ274" s="42"/>
      <c r="AJK274" s="125"/>
      <c r="AJL274" s="44"/>
      <c r="AJM274" s="44"/>
      <c r="AJN274" s="41"/>
      <c r="AJO274" s="42"/>
      <c r="AJP274" s="42"/>
      <c r="AJQ274" s="125"/>
      <c r="AJR274" s="44"/>
      <c r="AJS274" s="44"/>
      <c r="AJT274" s="41"/>
      <c r="AJU274" s="42"/>
      <c r="AJV274" s="42"/>
      <c r="AJW274" s="125"/>
      <c r="AJX274" s="44"/>
      <c r="AJY274" s="44"/>
      <c r="AJZ274" s="41"/>
      <c r="AKA274" s="42"/>
      <c r="AKB274" s="42"/>
      <c r="AKC274" s="125"/>
      <c r="AKD274" s="44"/>
      <c r="AKE274" s="44"/>
      <c r="AKF274" s="41"/>
      <c r="AKG274" s="42"/>
      <c r="AKH274" s="42"/>
      <c r="AKI274" s="125"/>
      <c r="AKJ274" s="44"/>
      <c r="AKK274" s="44"/>
      <c r="AKL274" s="41"/>
      <c r="AKM274" s="42"/>
      <c r="AKN274" s="42"/>
      <c r="AKO274" s="125"/>
      <c r="AKP274" s="44"/>
      <c r="AKQ274" s="44"/>
      <c r="AKR274" s="41"/>
      <c r="AKS274" s="42"/>
      <c r="AKT274" s="42"/>
      <c r="AKU274" s="125"/>
      <c r="AKV274" s="44"/>
      <c r="AKW274" s="44"/>
      <c r="AKX274" s="41"/>
      <c r="AKY274" s="42"/>
      <c r="AKZ274" s="42"/>
      <c r="ALA274" s="125"/>
      <c r="ALB274" s="44"/>
      <c r="ALC274" s="44"/>
      <c r="ALD274" s="41"/>
      <c r="ALE274" s="42"/>
      <c r="ALF274" s="42"/>
      <c r="ALG274" s="125"/>
      <c r="ALH274" s="44"/>
      <c r="ALI274" s="44"/>
      <c r="ALJ274" s="41"/>
      <c r="ALK274" s="42"/>
      <c r="ALL274" s="42"/>
      <c r="ALM274" s="125"/>
      <c r="ALN274" s="44"/>
      <c r="ALO274" s="44"/>
      <c r="ALP274" s="41"/>
      <c r="ALQ274" s="42"/>
      <c r="ALR274" s="42"/>
      <c r="ALS274" s="125"/>
      <c r="ALT274" s="44"/>
      <c r="ALU274" s="44"/>
      <c r="ALV274" s="41"/>
      <c r="ALW274" s="42"/>
      <c r="ALX274" s="42"/>
      <c r="ALY274" s="125"/>
      <c r="ALZ274" s="44"/>
      <c r="AMA274" s="44"/>
      <c r="AMB274" s="41"/>
      <c r="AMC274" s="42"/>
      <c r="AMD274" s="42"/>
      <c r="AME274" s="125"/>
      <c r="AMF274" s="44"/>
      <c r="AMG274" s="44"/>
      <c r="AMH274" s="41"/>
      <c r="AMI274" s="42"/>
      <c r="AMJ274" s="42"/>
      <c r="AMK274" s="125"/>
      <c r="AML274" s="44"/>
      <c r="AMM274" s="44"/>
      <c r="AMN274" s="41"/>
      <c r="AMO274" s="42"/>
      <c r="AMP274" s="42"/>
      <c r="AMQ274" s="125"/>
      <c r="AMR274" s="44"/>
      <c r="AMS274" s="44"/>
      <c r="AMT274" s="41"/>
      <c r="AMU274" s="42"/>
      <c r="AMV274" s="42"/>
      <c r="AMW274" s="125"/>
      <c r="AMX274" s="44"/>
      <c r="AMY274" s="44"/>
      <c r="AMZ274" s="41"/>
      <c r="ANA274" s="42"/>
      <c r="ANB274" s="42"/>
      <c r="ANC274" s="125"/>
      <c r="AND274" s="44"/>
      <c r="ANE274" s="44"/>
      <c r="ANF274" s="41"/>
      <c r="ANG274" s="42"/>
      <c r="ANH274" s="42"/>
      <c r="ANI274" s="125"/>
      <c r="ANJ274" s="44"/>
      <c r="ANK274" s="44"/>
      <c r="ANL274" s="41"/>
      <c r="ANM274" s="42"/>
      <c r="ANN274" s="42"/>
      <c r="ANO274" s="125"/>
      <c r="ANP274" s="44"/>
      <c r="ANQ274" s="44"/>
      <c r="ANR274" s="41"/>
      <c r="ANS274" s="42"/>
      <c r="ANT274" s="42"/>
      <c r="ANU274" s="125"/>
      <c r="ANV274" s="44"/>
      <c r="ANW274" s="44"/>
      <c r="ANX274" s="41"/>
      <c r="ANY274" s="42"/>
      <c r="ANZ274" s="42"/>
      <c r="AOA274" s="125"/>
      <c r="AOB274" s="44"/>
      <c r="AOC274" s="44"/>
      <c r="AOD274" s="41"/>
      <c r="AOE274" s="42"/>
      <c r="AOF274" s="42"/>
      <c r="AOG274" s="125"/>
      <c r="AOH274" s="44"/>
      <c r="AOI274" s="44"/>
      <c r="AOJ274" s="41"/>
      <c r="AOK274" s="42"/>
      <c r="AOL274" s="42"/>
      <c r="AOM274" s="125"/>
      <c r="AON274" s="44"/>
      <c r="AOO274" s="44"/>
      <c r="AOP274" s="41"/>
      <c r="AOQ274" s="42"/>
      <c r="AOR274" s="42"/>
      <c r="AOS274" s="125"/>
      <c r="AOT274" s="44"/>
      <c r="AOU274" s="44"/>
      <c r="AOV274" s="41"/>
      <c r="AOW274" s="42"/>
      <c r="AOX274" s="42"/>
      <c r="AOY274" s="125"/>
      <c r="AOZ274" s="44"/>
      <c r="APA274" s="44"/>
      <c r="APB274" s="41"/>
      <c r="APC274" s="42"/>
      <c r="APD274" s="42"/>
      <c r="APE274" s="125"/>
      <c r="APF274" s="44"/>
      <c r="APG274" s="44"/>
      <c r="APH274" s="41"/>
      <c r="API274" s="42"/>
      <c r="APJ274" s="42"/>
      <c r="APK274" s="125"/>
      <c r="APL274" s="44"/>
      <c r="APM274" s="44"/>
      <c r="APN274" s="41"/>
      <c r="APO274" s="42"/>
      <c r="APP274" s="42"/>
      <c r="APQ274" s="125"/>
      <c r="APR274" s="44"/>
      <c r="APS274" s="44"/>
      <c r="APT274" s="41"/>
      <c r="APU274" s="42"/>
      <c r="APV274" s="42"/>
      <c r="APW274" s="125"/>
      <c r="APX274" s="44"/>
      <c r="APY274" s="44"/>
      <c r="APZ274" s="41"/>
      <c r="AQA274" s="42"/>
      <c r="AQB274" s="42"/>
      <c r="AQC274" s="125"/>
      <c r="AQD274" s="44"/>
      <c r="AQE274" s="44"/>
      <c r="AQF274" s="41"/>
      <c r="AQG274" s="42"/>
      <c r="AQH274" s="42"/>
      <c r="AQI274" s="125"/>
      <c r="AQJ274" s="44"/>
      <c r="AQK274" s="44"/>
      <c r="AQL274" s="41"/>
      <c r="AQM274" s="42"/>
      <c r="AQN274" s="42"/>
      <c r="AQO274" s="125"/>
      <c r="AQP274" s="44"/>
      <c r="AQQ274" s="44"/>
      <c r="AQR274" s="41"/>
      <c r="AQS274" s="42"/>
      <c r="AQT274" s="42"/>
      <c r="AQU274" s="125"/>
      <c r="AQV274" s="44"/>
      <c r="AQW274" s="44"/>
      <c r="AQX274" s="41"/>
      <c r="AQY274" s="42"/>
      <c r="AQZ274" s="42"/>
      <c r="ARA274" s="125"/>
      <c r="ARB274" s="44"/>
      <c r="ARC274" s="44"/>
      <c r="ARD274" s="41"/>
      <c r="ARE274" s="42"/>
      <c r="ARF274" s="42"/>
      <c r="ARG274" s="125"/>
      <c r="ARH274" s="44"/>
      <c r="ARI274" s="44"/>
      <c r="ARJ274" s="41"/>
      <c r="ARK274" s="42"/>
      <c r="ARL274" s="42"/>
      <c r="ARM274" s="125"/>
      <c r="ARN274" s="44"/>
      <c r="ARO274" s="44"/>
      <c r="ARP274" s="41"/>
      <c r="ARQ274" s="42"/>
      <c r="ARR274" s="42"/>
      <c r="ARS274" s="125"/>
      <c r="ART274" s="44"/>
      <c r="ARU274" s="44"/>
      <c r="ARV274" s="41"/>
      <c r="ARW274" s="42"/>
      <c r="ARX274" s="42"/>
      <c r="ARY274" s="125"/>
      <c r="ARZ274" s="44"/>
      <c r="ASA274" s="44"/>
      <c r="ASB274" s="41"/>
      <c r="ASC274" s="42"/>
      <c r="ASD274" s="42"/>
      <c r="ASE274" s="125"/>
      <c r="ASF274" s="44"/>
      <c r="ASG274" s="44"/>
      <c r="ASH274" s="41"/>
      <c r="ASI274" s="42"/>
      <c r="ASJ274" s="42"/>
      <c r="ASK274" s="125"/>
      <c r="ASL274" s="44"/>
      <c r="ASM274" s="44"/>
      <c r="ASN274" s="41"/>
      <c r="ASO274" s="42"/>
      <c r="ASP274" s="42"/>
      <c r="ASQ274" s="125"/>
      <c r="ASR274" s="44"/>
      <c r="ASS274" s="44"/>
      <c r="AST274" s="41"/>
      <c r="ASU274" s="42"/>
      <c r="ASV274" s="42"/>
      <c r="ASW274" s="125"/>
      <c r="ASX274" s="44"/>
      <c r="ASY274" s="44"/>
      <c r="ASZ274" s="41"/>
      <c r="ATA274" s="42"/>
      <c r="ATB274" s="42"/>
      <c r="ATC274" s="125"/>
      <c r="ATD274" s="44"/>
      <c r="ATE274" s="44"/>
      <c r="ATF274" s="41"/>
      <c r="ATG274" s="42"/>
      <c r="ATH274" s="42"/>
      <c r="ATI274" s="125"/>
      <c r="ATJ274" s="44"/>
      <c r="ATK274" s="44"/>
      <c r="ATL274" s="41"/>
      <c r="ATM274" s="42"/>
      <c r="ATN274" s="42"/>
      <c r="ATO274" s="125"/>
      <c r="ATP274" s="44"/>
      <c r="ATQ274" s="44"/>
      <c r="ATR274" s="41"/>
      <c r="ATS274" s="42"/>
      <c r="ATT274" s="42"/>
      <c r="ATU274" s="125"/>
      <c r="ATV274" s="44"/>
      <c r="ATW274" s="44"/>
      <c r="ATX274" s="41"/>
      <c r="ATY274" s="42"/>
      <c r="ATZ274" s="42"/>
      <c r="AUA274" s="125"/>
      <c r="AUB274" s="44"/>
      <c r="AUC274" s="44"/>
      <c r="AUD274" s="41"/>
      <c r="AUE274" s="42"/>
      <c r="AUF274" s="42"/>
      <c r="AUG274" s="125"/>
      <c r="AUH274" s="44"/>
      <c r="AUI274" s="44"/>
      <c r="AUJ274" s="41"/>
      <c r="AUK274" s="42"/>
      <c r="AUL274" s="42"/>
      <c r="AUM274" s="125"/>
      <c r="AUN274" s="44"/>
      <c r="AUO274" s="44"/>
      <c r="AUP274" s="41"/>
      <c r="AUQ274" s="42"/>
      <c r="AUR274" s="42"/>
      <c r="AUS274" s="125"/>
      <c r="AUT274" s="44"/>
      <c r="AUU274" s="44"/>
      <c r="AUV274" s="41"/>
      <c r="AUW274" s="42"/>
      <c r="AUX274" s="42"/>
      <c r="AUY274" s="125"/>
      <c r="AUZ274" s="44"/>
      <c r="AVA274" s="44"/>
      <c r="AVB274" s="41"/>
      <c r="AVC274" s="42"/>
      <c r="AVD274" s="42"/>
      <c r="AVE274" s="125"/>
      <c r="AVF274" s="44"/>
      <c r="AVG274" s="44"/>
      <c r="AVH274" s="41"/>
      <c r="AVI274" s="42"/>
      <c r="AVJ274" s="42"/>
      <c r="AVK274" s="125"/>
      <c r="AVL274" s="44"/>
      <c r="AVM274" s="44"/>
      <c r="AVN274" s="41"/>
      <c r="AVO274" s="42"/>
      <c r="AVP274" s="42"/>
      <c r="AVQ274" s="125"/>
      <c r="AVR274" s="44"/>
      <c r="AVS274" s="44"/>
      <c r="AVT274" s="41"/>
      <c r="AVU274" s="42"/>
      <c r="AVV274" s="42"/>
      <c r="AVW274" s="125"/>
      <c r="AVX274" s="44"/>
      <c r="AVY274" s="44"/>
      <c r="AVZ274" s="41"/>
      <c r="AWA274" s="42"/>
      <c r="AWB274" s="42"/>
      <c r="AWC274" s="125"/>
      <c r="AWD274" s="44"/>
      <c r="AWE274" s="44"/>
      <c r="AWF274" s="41"/>
      <c r="AWG274" s="42"/>
      <c r="AWH274" s="42"/>
      <c r="AWI274" s="125"/>
      <c r="AWJ274" s="44"/>
      <c r="AWK274" s="44"/>
      <c r="AWL274" s="41"/>
      <c r="AWM274" s="42"/>
      <c r="AWN274" s="42"/>
      <c r="AWO274" s="125"/>
      <c r="AWP274" s="44"/>
      <c r="AWQ274" s="44"/>
      <c r="AWR274" s="41"/>
      <c r="AWS274" s="42"/>
      <c r="AWT274" s="42"/>
      <c r="AWU274" s="125"/>
      <c r="AWV274" s="44"/>
      <c r="AWW274" s="44"/>
      <c r="AWX274" s="41"/>
      <c r="AWY274" s="42"/>
      <c r="AWZ274" s="42"/>
      <c r="AXA274" s="125"/>
      <c r="AXB274" s="44"/>
      <c r="AXC274" s="44"/>
      <c r="AXD274" s="41"/>
      <c r="AXE274" s="42"/>
      <c r="AXF274" s="42"/>
      <c r="AXG274" s="125"/>
      <c r="AXH274" s="44"/>
      <c r="AXI274" s="44"/>
      <c r="AXJ274" s="41"/>
      <c r="AXK274" s="42"/>
      <c r="AXL274" s="42"/>
      <c r="AXM274" s="125"/>
      <c r="AXN274" s="44"/>
      <c r="AXO274" s="44"/>
      <c r="AXP274" s="41"/>
      <c r="AXQ274" s="42"/>
      <c r="AXR274" s="42"/>
      <c r="AXS274" s="125"/>
      <c r="AXT274" s="44"/>
      <c r="AXU274" s="44"/>
      <c r="AXV274" s="41"/>
      <c r="AXW274" s="42"/>
      <c r="AXX274" s="42"/>
      <c r="AXY274" s="125"/>
      <c r="AXZ274" s="44"/>
      <c r="AYA274" s="44"/>
      <c r="AYB274" s="41"/>
      <c r="AYC274" s="42"/>
      <c r="AYD274" s="42"/>
      <c r="AYE274" s="125"/>
      <c r="AYF274" s="44"/>
      <c r="AYG274" s="44"/>
      <c r="AYH274" s="41"/>
      <c r="AYI274" s="42"/>
      <c r="AYJ274" s="42"/>
      <c r="AYK274" s="125"/>
      <c r="AYL274" s="44"/>
      <c r="AYM274" s="44"/>
      <c r="AYN274" s="41"/>
      <c r="AYO274" s="42"/>
      <c r="AYP274" s="42"/>
      <c r="AYQ274" s="125"/>
      <c r="AYR274" s="44"/>
      <c r="AYS274" s="44"/>
      <c r="AYT274" s="41"/>
      <c r="AYU274" s="42"/>
      <c r="AYV274" s="42"/>
      <c r="AYW274" s="125"/>
      <c r="AYX274" s="44"/>
      <c r="AYY274" s="44"/>
      <c r="AYZ274" s="41"/>
      <c r="AZA274" s="42"/>
      <c r="AZB274" s="42"/>
      <c r="AZC274" s="125"/>
      <c r="AZD274" s="44"/>
      <c r="AZE274" s="44"/>
      <c r="AZF274" s="41"/>
      <c r="AZG274" s="42"/>
      <c r="AZH274" s="42"/>
      <c r="AZI274" s="125"/>
      <c r="AZJ274" s="44"/>
      <c r="AZK274" s="44"/>
      <c r="AZL274" s="41"/>
      <c r="AZM274" s="42"/>
      <c r="AZN274" s="42"/>
      <c r="AZO274" s="125"/>
      <c r="AZP274" s="44"/>
      <c r="AZQ274" s="44"/>
      <c r="AZR274" s="41"/>
      <c r="AZS274" s="42"/>
      <c r="AZT274" s="42"/>
      <c r="AZU274" s="125"/>
      <c r="AZV274" s="44"/>
      <c r="AZW274" s="44"/>
      <c r="AZX274" s="41"/>
      <c r="AZY274" s="42"/>
      <c r="AZZ274" s="42"/>
      <c r="BAA274" s="125"/>
      <c r="BAB274" s="44"/>
      <c r="BAC274" s="44"/>
      <c r="BAD274" s="41"/>
      <c r="BAE274" s="42"/>
      <c r="BAF274" s="42"/>
      <c r="BAG274" s="125"/>
      <c r="BAH274" s="44"/>
      <c r="BAI274" s="44"/>
      <c r="BAJ274" s="41"/>
      <c r="BAK274" s="42"/>
      <c r="BAL274" s="42"/>
      <c r="BAM274" s="125"/>
      <c r="BAN274" s="44"/>
      <c r="BAO274" s="44"/>
      <c r="BAP274" s="41"/>
      <c r="BAQ274" s="42"/>
      <c r="BAR274" s="42"/>
      <c r="BAS274" s="125"/>
      <c r="BAT274" s="44"/>
      <c r="BAU274" s="44"/>
      <c r="BAV274" s="41"/>
      <c r="BAW274" s="42"/>
      <c r="BAX274" s="42"/>
      <c r="BAY274" s="125"/>
      <c r="BAZ274" s="44"/>
      <c r="BBA274" s="44"/>
      <c r="BBB274" s="41"/>
      <c r="BBC274" s="42"/>
      <c r="BBD274" s="42"/>
      <c r="BBE274" s="125"/>
      <c r="BBF274" s="44"/>
      <c r="BBG274" s="44"/>
      <c r="BBH274" s="41"/>
      <c r="BBI274" s="42"/>
      <c r="BBJ274" s="42"/>
      <c r="BBK274" s="125"/>
      <c r="BBL274" s="44"/>
      <c r="BBM274" s="44"/>
      <c r="BBN274" s="41"/>
      <c r="BBO274" s="42"/>
      <c r="BBP274" s="42"/>
      <c r="BBQ274" s="125"/>
      <c r="BBR274" s="44"/>
      <c r="BBS274" s="44"/>
      <c r="BBT274" s="41"/>
      <c r="BBU274" s="42"/>
      <c r="BBV274" s="42"/>
      <c r="BBW274" s="125"/>
      <c r="BBX274" s="44"/>
      <c r="BBY274" s="44"/>
      <c r="BBZ274" s="41"/>
      <c r="BCA274" s="42"/>
      <c r="BCB274" s="42"/>
      <c r="BCC274" s="125"/>
      <c r="BCD274" s="44"/>
      <c r="BCE274" s="44"/>
      <c r="BCF274" s="41"/>
      <c r="BCG274" s="42"/>
      <c r="BCH274" s="42"/>
      <c r="BCI274" s="125"/>
      <c r="BCJ274" s="44"/>
      <c r="BCK274" s="44"/>
      <c r="BCL274" s="41"/>
      <c r="BCM274" s="42"/>
      <c r="BCN274" s="42"/>
      <c r="BCO274" s="125"/>
      <c r="BCP274" s="44"/>
      <c r="BCQ274" s="44"/>
      <c r="BCR274" s="41"/>
      <c r="BCS274" s="42"/>
      <c r="BCT274" s="42"/>
      <c r="BCU274" s="125"/>
      <c r="BCV274" s="44"/>
      <c r="BCW274" s="44"/>
      <c r="BCX274" s="41"/>
      <c r="BCY274" s="42"/>
      <c r="BCZ274" s="42"/>
      <c r="BDA274" s="125"/>
      <c r="BDB274" s="44"/>
      <c r="BDC274" s="44"/>
      <c r="BDD274" s="41"/>
      <c r="BDE274" s="42"/>
      <c r="BDF274" s="42"/>
      <c r="BDG274" s="125"/>
      <c r="BDH274" s="44"/>
      <c r="BDI274" s="44"/>
      <c r="BDJ274" s="41"/>
      <c r="BDK274" s="42"/>
      <c r="BDL274" s="42"/>
      <c r="BDM274" s="125"/>
      <c r="BDN274" s="44"/>
      <c r="BDO274" s="44"/>
      <c r="BDP274" s="41"/>
      <c r="BDQ274" s="42"/>
      <c r="BDR274" s="42"/>
      <c r="BDS274" s="125"/>
      <c r="BDT274" s="44"/>
      <c r="BDU274" s="44"/>
      <c r="BDV274" s="41"/>
      <c r="BDW274" s="42"/>
      <c r="BDX274" s="42"/>
      <c r="BDY274" s="125"/>
      <c r="BDZ274" s="44"/>
      <c r="BEA274" s="44"/>
      <c r="BEB274" s="41"/>
      <c r="BEC274" s="42"/>
      <c r="BED274" s="42"/>
      <c r="BEE274" s="125"/>
      <c r="BEF274" s="44"/>
      <c r="BEG274" s="44"/>
      <c r="BEH274" s="41"/>
      <c r="BEI274" s="42"/>
      <c r="BEJ274" s="42"/>
      <c r="BEK274" s="125"/>
      <c r="BEL274" s="44"/>
      <c r="BEM274" s="44"/>
      <c r="BEN274" s="41"/>
      <c r="BEO274" s="42"/>
      <c r="BEP274" s="42"/>
      <c r="BEQ274" s="125"/>
      <c r="BER274" s="44"/>
      <c r="BES274" s="44"/>
      <c r="BET274" s="41"/>
      <c r="BEU274" s="42"/>
      <c r="BEV274" s="42"/>
      <c r="BEW274" s="125"/>
      <c r="BEX274" s="44"/>
      <c r="BEY274" s="44"/>
      <c r="BEZ274" s="41"/>
      <c r="BFA274" s="42"/>
      <c r="BFB274" s="42"/>
      <c r="BFC274" s="125"/>
      <c r="BFD274" s="44"/>
      <c r="BFE274" s="44"/>
      <c r="BFF274" s="41"/>
      <c r="BFG274" s="42"/>
      <c r="BFH274" s="42"/>
      <c r="BFI274" s="125"/>
      <c r="BFJ274" s="44"/>
      <c r="BFK274" s="44"/>
      <c r="BFL274" s="41"/>
      <c r="BFM274" s="42"/>
      <c r="BFN274" s="42"/>
      <c r="BFO274" s="125"/>
      <c r="BFP274" s="44"/>
      <c r="BFQ274" s="44"/>
      <c r="BFR274" s="41"/>
      <c r="BFS274" s="42"/>
      <c r="BFT274" s="42"/>
      <c r="BFU274" s="125"/>
      <c r="BFV274" s="44"/>
      <c r="BFW274" s="44"/>
      <c r="BFX274" s="41"/>
      <c r="BFY274" s="42"/>
      <c r="BFZ274" s="42"/>
      <c r="BGA274" s="125"/>
      <c r="BGB274" s="44"/>
      <c r="BGC274" s="44"/>
      <c r="BGD274" s="41"/>
      <c r="BGE274" s="42"/>
      <c r="BGF274" s="42"/>
      <c r="BGG274" s="125"/>
      <c r="BGH274" s="44"/>
      <c r="BGI274" s="44"/>
      <c r="BGJ274" s="41"/>
      <c r="BGK274" s="42"/>
      <c r="BGL274" s="42"/>
      <c r="BGM274" s="125"/>
      <c r="BGN274" s="44"/>
      <c r="BGO274" s="44"/>
      <c r="BGP274" s="41"/>
      <c r="BGQ274" s="42"/>
      <c r="BGR274" s="42"/>
      <c r="BGS274" s="125"/>
      <c r="BGT274" s="44"/>
      <c r="BGU274" s="44"/>
      <c r="BGV274" s="41"/>
      <c r="BGW274" s="42"/>
      <c r="BGX274" s="42"/>
      <c r="BGY274" s="125"/>
      <c r="BGZ274" s="44"/>
      <c r="BHA274" s="44"/>
      <c r="BHB274" s="41"/>
      <c r="BHC274" s="42"/>
      <c r="BHD274" s="42"/>
      <c r="BHE274" s="125"/>
      <c r="BHF274" s="44"/>
      <c r="BHG274" s="44"/>
      <c r="BHH274" s="41"/>
      <c r="BHI274" s="42"/>
      <c r="BHJ274" s="42"/>
      <c r="BHK274" s="125"/>
      <c r="BHL274" s="44"/>
      <c r="BHM274" s="44"/>
      <c r="BHN274" s="41"/>
      <c r="BHO274" s="42"/>
      <c r="BHP274" s="42"/>
      <c r="BHQ274" s="125"/>
      <c r="BHR274" s="44"/>
      <c r="BHS274" s="44"/>
      <c r="BHT274" s="41"/>
      <c r="BHU274" s="42"/>
      <c r="BHV274" s="42"/>
      <c r="BHW274" s="125"/>
      <c r="BHX274" s="44"/>
      <c r="BHY274" s="44"/>
      <c r="BHZ274" s="41"/>
      <c r="BIA274" s="42"/>
      <c r="BIB274" s="42"/>
      <c r="BIC274" s="125"/>
      <c r="BID274" s="44"/>
      <c r="BIE274" s="44"/>
      <c r="BIF274" s="41"/>
      <c r="BIG274" s="42"/>
      <c r="BIH274" s="42"/>
      <c r="BII274" s="125"/>
      <c r="BIJ274" s="44"/>
      <c r="BIK274" s="44"/>
      <c r="BIL274" s="41"/>
      <c r="BIM274" s="42"/>
      <c r="BIN274" s="42"/>
      <c r="BIO274" s="125"/>
      <c r="BIP274" s="44"/>
      <c r="BIQ274" s="44"/>
      <c r="BIR274" s="41"/>
      <c r="BIS274" s="42"/>
      <c r="BIT274" s="42"/>
      <c r="BIU274" s="125"/>
      <c r="BIV274" s="44"/>
      <c r="BIW274" s="44"/>
      <c r="BIX274" s="41"/>
      <c r="BIY274" s="42"/>
      <c r="BIZ274" s="42"/>
      <c r="BJA274" s="125"/>
      <c r="BJB274" s="44"/>
      <c r="BJC274" s="44"/>
      <c r="BJD274" s="41"/>
      <c r="BJE274" s="42"/>
      <c r="BJF274" s="42"/>
      <c r="BJG274" s="125"/>
      <c r="BJH274" s="44"/>
      <c r="BJI274" s="44"/>
      <c r="BJJ274" s="41"/>
      <c r="BJK274" s="42"/>
      <c r="BJL274" s="42"/>
      <c r="BJM274" s="125"/>
      <c r="BJN274" s="44"/>
      <c r="BJO274" s="44"/>
      <c r="BJP274" s="41"/>
      <c r="BJQ274" s="42"/>
      <c r="BJR274" s="42"/>
      <c r="BJS274" s="125"/>
      <c r="BJT274" s="44"/>
      <c r="BJU274" s="44"/>
      <c r="BJV274" s="41"/>
      <c r="BJW274" s="42"/>
      <c r="BJX274" s="42"/>
      <c r="BJY274" s="125"/>
      <c r="BJZ274" s="44"/>
      <c r="BKA274" s="44"/>
      <c r="BKB274" s="41"/>
      <c r="BKC274" s="42"/>
      <c r="BKD274" s="42"/>
      <c r="BKE274" s="125"/>
      <c r="BKF274" s="44"/>
      <c r="BKG274" s="44"/>
      <c r="BKH274" s="41"/>
      <c r="BKI274" s="42"/>
      <c r="BKJ274" s="42"/>
      <c r="BKK274" s="125"/>
      <c r="BKL274" s="44"/>
      <c r="BKM274" s="44"/>
      <c r="BKN274" s="41"/>
      <c r="BKO274" s="42"/>
      <c r="BKP274" s="42"/>
      <c r="BKQ274" s="125"/>
      <c r="BKR274" s="44"/>
      <c r="BKS274" s="44"/>
      <c r="BKT274" s="41"/>
      <c r="BKU274" s="42"/>
      <c r="BKV274" s="42"/>
      <c r="BKW274" s="125"/>
      <c r="BKX274" s="44"/>
      <c r="BKY274" s="44"/>
      <c r="BKZ274" s="41"/>
      <c r="BLA274" s="42"/>
      <c r="BLB274" s="42"/>
      <c r="BLC274" s="125"/>
      <c r="BLD274" s="44"/>
      <c r="BLE274" s="44"/>
      <c r="BLF274" s="41"/>
      <c r="BLG274" s="42"/>
      <c r="BLH274" s="42"/>
      <c r="BLI274" s="125"/>
      <c r="BLJ274" s="44"/>
      <c r="BLK274" s="44"/>
      <c r="BLL274" s="41"/>
      <c r="BLM274" s="42"/>
      <c r="BLN274" s="42"/>
      <c r="BLO274" s="125"/>
      <c r="BLP274" s="44"/>
      <c r="BLQ274" s="44"/>
      <c r="BLR274" s="41"/>
      <c r="BLS274" s="42"/>
      <c r="BLT274" s="42"/>
      <c r="BLU274" s="125"/>
      <c r="BLV274" s="44"/>
      <c r="BLW274" s="44"/>
      <c r="BLX274" s="41"/>
      <c r="BLY274" s="42"/>
      <c r="BLZ274" s="42"/>
      <c r="BMA274" s="125"/>
      <c r="BMB274" s="44"/>
      <c r="BMC274" s="44"/>
      <c r="BMD274" s="41"/>
      <c r="BME274" s="42"/>
      <c r="BMF274" s="42"/>
      <c r="BMG274" s="125"/>
      <c r="BMH274" s="44"/>
      <c r="BMI274" s="44"/>
      <c r="BMJ274" s="41"/>
      <c r="BMK274" s="42"/>
      <c r="BML274" s="42"/>
      <c r="BMM274" s="125"/>
      <c r="BMN274" s="44"/>
      <c r="BMO274" s="44"/>
      <c r="BMP274" s="41"/>
      <c r="BMQ274" s="42"/>
      <c r="BMR274" s="42"/>
      <c r="BMS274" s="125"/>
      <c r="BMT274" s="44"/>
      <c r="BMU274" s="44"/>
      <c r="BMV274" s="41"/>
      <c r="BMW274" s="42"/>
      <c r="BMX274" s="42"/>
      <c r="BMY274" s="125"/>
      <c r="BMZ274" s="44"/>
      <c r="BNA274" s="44"/>
      <c r="BNB274" s="41"/>
      <c r="BNC274" s="42"/>
      <c r="BND274" s="42"/>
      <c r="BNE274" s="125"/>
      <c r="BNF274" s="44"/>
      <c r="BNG274" s="44"/>
      <c r="BNH274" s="41"/>
      <c r="BNI274" s="42"/>
      <c r="BNJ274" s="42"/>
      <c r="BNK274" s="125"/>
      <c r="BNL274" s="44"/>
      <c r="BNM274" s="44"/>
      <c r="BNN274" s="41"/>
      <c r="BNO274" s="42"/>
      <c r="BNP274" s="42"/>
      <c r="BNQ274" s="125"/>
      <c r="BNR274" s="44"/>
      <c r="BNS274" s="44"/>
      <c r="BNT274" s="41"/>
      <c r="BNU274" s="42"/>
      <c r="BNV274" s="42"/>
      <c r="BNW274" s="125"/>
      <c r="BNX274" s="44"/>
      <c r="BNY274" s="44"/>
      <c r="BNZ274" s="41"/>
      <c r="BOA274" s="42"/>
      <c r="BOB274" s="42"/>
      <c r="BOC274" s="125"/>
      <c r="BOD274" s="44"/>
      <c r="BOE274" s="44"/>
      <c r="BOF274" s="41"/>
      <c r="BOG274" s="42"/>
      <c r="BOH274" s="42"/>
      <c r="BOI274" s="125"/>
      <c r="BOJ274" s="44"/>
      <c r="BOK274" s="44"/>
      <c r="BOL274" s="41"/>
      <c r="BOM274" s="42"/>
      <c r="BON274" s="42"/>
      <c r="BOO274" s="125"/>
      <c r="BOP274" s="44"/>
      <c r="BOQ274" s="44"/>
      <c r="BOR274" s="41"/>
      <c r="BOS274" s="42"/>
      <c r="BOT274" s="42"/>
      <c r="BOU274" s="125"/>
      <c r="BOV274" s="44"/>
      <c r="BOW274" s="44"/>
      <c r="BOX274" s="41"/>
      <c r="BOY274" s="42"/>
      <c r="BOZ274" s="42"/>
      <c r="BPA274" s="125"/>
      <c r="BPB274" s="44"/>
      <c r="BPC274" s="44"/>
      <c r="BPD274" s="41"/>
      <c r="BPE274" s="42"/>
      <c r="BPF274" s="42"/>
      <c r="BPG274" s="125"/>
      <c r="BPH274" s="44"/>
      <c r="BPI274" s="44"/>
      <c r="BPJ274" s="41"/>
      <c r="BPK274" s="42"/>
      <c r="BPL274" s="42"/>
      <c r="BPM274" s="125"/>
      <c r="BPN274" s="44"/>
      <c r="BPO274" s="44"/>
      <c r="BPP274" s="41"/>
      <c r="BPQ274" s="42"/>
      <c r="BPR274" s="42"/>
      <c r="BPS274" s="125"/>
      <c r="BPT274" s="44"/>
      <c r="BPU274" s="44"/>
      <c r="BPV274" s="41"/>
      <c r="BPW274" s="42"/>
      <c r="BPX274" s="42"/>
      <c r="BPY274" s="125"/>
      <c r="BPZ274" s="44"/>
      <c r="BQA274" s="44"/>
      <c r="BQB274" s="41"/>
      <c r="BQC274" s="42"/>
      <c r="BQD274" s="42"/>
      <c r="BQE274" s="125"/>
      <c r="BQF274" s="44"/>
      <c r="BQG274" s="44"/>
      <c r="BQH274" s="41"/>
      <c r="BQI274" s="42"/>
      <c r="BQJ274" s="42"/>
      <c r="BQK274" s="125"/>
      <c r="BQL274" s="44"/>
      <c r="BQM274" s="44"/>
      <c r="BQN274" s="41"/>
      <c r="BQO274" s="42"/>
      <c r="BQP274" s="42"/>
      <c r="BQQ274" s="125"/>
      <c r="BQR274" s="44"/>
      <c r="BQS274" s="44"/>
      <c r="BQT274" s="41"/>
      <c r="BQU274" s="42"/>
      <c r="BQV274" s="42"/>
      <c r="BQW274" s="125"/>
      <c r="BQX274" s="44"/>
      <c r="BQY274" s="44"/>
      <c r="BQZ274" s="41"/>
      <c r="BRA274" s="42"/>
      <c r="BRB274" s="42"/>
      <c r="BRC274" s="125"/>
      <c r="BRD274" s="44"/>
      <c r="BRE274" s="44"/>
      <c r="BRF274" s="41"/>
      <c r="BRG274" s="42"/>
      <c r="BRH274" s="42"/>
      <c r="BRI274" s="125"/>
      <c r="BRJ274" s="44"/>
      <c r="BRK274" s="44"/>
      <c r="BRL274" s="41"/>
      <c r="BRM274" s="42"/>
      <c r="BRN274" s="42"/>
      <c r="BRO274" s="125"/>
      <c r="BRP274" s="44"/>
      <c r="BRQ274" s="44"/>
      <c r="BRR274" s="41"/>
      <c r="BRS274" s="42"/>
      <c r="BRT274" s="42"/>
      <c r="BRU274" s="125"/>
      <c r="BRV274" s="44"/>
      <c r="BRW274" s="44"/>
      <c r="BRX274" s="41"/>
      <c r="BRY274" s="42"/>
      <c r="BRZ274" s="42"/>
      <c r="BSA274" s="125"/>
      <c r="BSB274" s="44"/>
      <c r="BSC274" s="44"/>
      <c r="BSD274" s="41"/>
      <c r="BSE274" s="42"/>
      <c r="BSF274" s="42"/>
      <c r="BSG274" s="125"/>
      <c r="BSH274" s="44"/>
      <c r="BSI274" s="44"/>
      <c r="BSJ274" s="41"/>
      <c r="BSK274" s="42"/>
      <c r="BSL274" s="42"/>
      <c r="BSM274" s="125"/>
      <c r="BSN274" s="44"/>
      <c r="BSO274" s="44"/>
      <c r="BSP274" s="41"/>
      <c r="BSQ274" s="42"/>
      <c r="BSR274" s="42"/>
      <c r="BSS274" s="125"/>
      <c r="BST274" s="44"/>
      <c r="BSU274" s="44"/>
      <c r="BSV274" s="41"/>
      <c r="BSW274" s="42"/>
      <c r="BSX274" s="42"/>
      <c r="BSY274" s="125"/>
      <c r="BSZ274" s="44"/>
      <c r="BTA274" s="44"/>
      <c r="BTB274" s="41"/>
      <c r="BTC274" s="42"/>
      <c r="BTD274" s="42"/>
      <c r="BTE274" s="125"/>
      <c r="BTF274" s="44"/>
      <c r="BTG274" s="44"/>
      <c r="BTH274" s="41"/>
      <c r="BTI274" s="42"/>
      <c r="BTJ274" s="42"/>
      <c r="BTK274" s="125"/>
      <c r="BTL274" s="44"/>
      <c r="BTM274" s="44"/>
      <c r="BTN274" s="41"/>
      <c r="BTO274" s="42"/>
      <c r="BTP274" s="42"/>
      <c r="BTQ274" s="125"/>
      <c r="BTR274" s="44"/>
      <c r="BTS274" s="44"/>
      <c r="BTT274" s="41"/>
      <c r="BTU274" s="42"/>
      <c r="BTV274" s="42"/>
      <c r="BTW274" s="125"/>
      <c r="BTX274" s="44"/>
      <c r="BTY274" s="44"/>
      <c r="BTZ274" s="41"/>
      <c r="BUA274" s="42"/>
      <c r="BUB274" s="42"/>
      <c r="BUC274" s="125"/>
      <c r="BUD274" s="44"/>
      <c r="BUE274" s="44"/>
      <c r="BUF274" s="41"/>
      <c r="BUG274" s="42"/>
      <c r="BUH274" s="42"/>
      <c r="BUI274" s="125"/>
      <c r="BUJ274" s="44"/>
      <c r="BUK274" s="44"/>
      <c r="BUL274" s="41"/>
      <c r="BUM274" s="42"/>
      <c r="BUN274" s="42"/>
      <c r="BUO274" s="125"/>
      <c r="BUP274" s="44"/>
      <c r="BUQ274" s="44"/>
      <c r="BUR274" s="41"/>
      <c r="BUS274" s="42"/>
      <c r="BUT274" s="42"/>
      <c r="BUU274" s="125"/>
      <c r="BUV274" s="44"/>
      <c r="BUW274" s="44"/>
      <c r="BUX274" s="41"/>
      <c r="BUY274" s="42"/>
      <c r="BUZ274" s="42"/>
      <c r="BVA274" s="125"/>
      <c r="BVB274" s="44"/>
      <c r="BVC274" s="44"/>
      <c r="BVD274" s="41"/>
      <c r="BVE274" s="42"/>
      <c r="BVF274" s="42"/>
      <c r="BVG274" s="125"/>
      <c r="BVH274" s="44"/>
      <c r="BVI274" s="44"/>
      <c r="BVJ274" s="41"/>
      <c r="BVK274" s="42"/>
      <c r="BVL274" s="42"/>
      <c r="BVM274" s="125"/>
      <c r="BVN274" s="44"/>
      <c r="BVO274" s="44"/>
      <c r="BVP274" s="41"/>
      <c r="BVQ274" s="42"/>
      <c r="BVR274" s="42"/>
      <c r="BVS274" s="125"/>
      <c r="BVT274" s="44"/>
      <c r="BVU274" s="44"/>
      <c r="BVV274" s="41"/>
      <c r="BVW274" s="42"/>
      <c r="BVX274" s="42"/>
      <c r="BVY274" s="125"/>
      <c r="BVZ274" s="44"/>
      <c r="BWA274" s="44"/>
      <c r="BWB274" s="41"/>
      <c r="BWC274" s="42"/>
      <c r="BWD274" s="42"/>
      <c r="BWE274" s="125"/>
      <c r="BWF274" s="44"/>
      <c r="BWG274" s="44"/>
      <c r="BWH274" s="41"/>
      <c r="BWI274" s="42"/>
      <c r="BWJ274" s="42"/>
      <c r="BWK274" s="125"/>
      <c r="BWL274" s="44"/>
      <c r="BWM274" s="44"/>
      <c r="BWN274" s="41"/>
      <c r="BWO274" s="42"/>
      <c r="BWP274" s="42"/>
      <c r="BWQ274" s="125"/>
      <c r="BWR274" s="44"/>
      <c r="BWS274" s="44"/>
      <c r="BWT274" s="41"/>
      <c r="BWU274" s="42"/>
      <c r="BWV274" s="42"/>
      <c r="BWW274" s="125"/>
      <c r="BWX274" s="44"/>
      <c r="BWY274" s="44"/>
      <c r="BWZ274" s="41"/>
      <c r="BXA274" s="42"/>
      <c r="BXB274" s="42"/>
      <c r="BXC274" s="125"/>
      <c r="BXD274" s="44"/>
      <c r="BXE274" s="44"/>
      <c r="BXF274" s="41"/>
      <c r="BXG274" s="42"/>
      <c r="BXH274" s="42"/>
      <c r="BXI274" s="125"/>
      <c r="BXJ274" s="44"/>
      <c r="BXK274" s="44"/>
      <c r="BXL274" s="41"/>
      <c r="BXM274" s="42"/>
      <c r="BXN274" s="42"/>
      <c r="BXO274" s="125"/>
      <c r="BXP274" s="44"/>
      <c r="BXQ274" s="44"/>
      <c r="BXR274" s="41"/>
      <c r="BXS274" s="42"/>
      <c r="BXT274" s="42"/>
      <c r="BXU274" s="125"/>
      <c r="BXV274" s="44"/>
      <c r="BXW274" s="44"/>
      <c r="BXX274" s="41"/>
      <c r="BXY274" s="42"/>
      <c r="BXZ274" s="42"/>
      <c r="BYA274" s="125"/>
      <c r="BYB274" s="44"/>
      <c r="BYC274" s="44"/>
      <c r="BYD274" s="41"/>
      <c r="BYE274" s="42"/>
      <c r="BYF274" s="42"/>
      <c r="BYG274" s="125"/>
      <c r="BYH274" s="44"/>
      <c r="BYI274" s="44"/>
      <c r="BYJ274" s="41"/>
      <c r="BYK274" s="42"/>
      <c r="BYL274" s="42"/>
      <c r="BYM274" s="125"/>
      <c r="BYN274" s="44"/>
      <c r="BYO274" s="44"/>
      <c r="BYP274" s="41"/>
      <c r="BYQ274" s="42"/>
      <c r="BYR274" s="42"/>
      <c r="BYS274" s="125"/>
      <c r="BYT274" s="44"/>
      <c r="BYU274" s="44"/>
      <c r="BYV274" s="41"/>
      <c r="BYW274" s="42"/>
      <c r="BYX274" s="42"/>
      <c r="BYY274" s="125"/>
      <c r="BYZ274" s="44"/>
      <c r="BZA274" s="44"/>
      <c r="BZB274" s="41"/>
      <c r="BZC274" s="42"/>
      <c r="BZD274" s="42"/>
      <c r="BZE274" s="125"/>
      <c r="BZF274" s="44"/>
      <c r="BZG274" s="44"/>
      <c r="BZH274" s="41"/>
      <c r="BZI274" s="42"/>
      <c r="BZJ274" s="42"/>
      <c r="BZK274" s="125"/>
      <c r="BZL274" s="44"/>
      <c r="BZM274" s="44"/>
      <c r="BZN274" s="41"/>
      <c r="BZO274" s="42"/>
      <c r="BZP274" s="42"/>
      <c r="BZQ274" s="125"/>
      <c r="BZR274" s="44"/>
      <c r="BZS274" s="44"/>
      <c r="BZT274" s="41"/>
      <c r="BZU274" s="42"/>
      <c r="BZV274" s="42"/>
      <c r="BZW274" s="125"/>
      <c r="BZX274" s="44"/>
      <c r="BZY274" s="44"/>
      <c r="BZZ274" s="41"/>
      <c r="CAA274" s="42"/>
      <c r="CAB274" s="42"/>
      <c r="CAC274" s="125"/>
      <c r="CAD274" s="44"/>
      <c r="CAE274" s="44"/>
      <c r="CAF274" s="41"/>
      <c r="CAG274" s="42"/>
      <c r="CAH274" s="42"/>
      <c r="CAI274" s="125"/>
      <c r="CAJ274" s="44"/>
      <c r="CAK274" s="44"/>
      <c r="CAL274" s="41"/>
      <c r="CAM274" s="42"/>
      <c r="CAN274" s="42"/>
      <c r="CAO274" s="125"/>
      <c r="CAP274" s="44"/>
      <c r="CAQ274" s="44"/>
      <c r="CAR274" s="41"/>
      <c r="CAS274" s="42"/>
      <c r="CAT274" s="42"/>
      <c r="CAU274" s="125"/>
      <c r="CAV274" s="44"/>
      <c r="CAW274" s="44"/>
      <c r="CAX274" s="41"/>
      <c r="CAY274" s="42"/>
      <c r="CAZ274" s="42"/>
      <c r="CBA274" s="125"/>
      <c r="CBB274" s="44"/>
      <c r="CBC274" s="44"/>
      <c r="CBD274" s="41"/>
      <c r="CBE274" s="42"/>
      <c r="CBF274" s="42"/>
      <c r="CBG274" s="125"/>
      <c r="CBH274" s="44"/>
      <c r="CBI274" s="44"/>
      <c r="CBJ274" s="41"/>
      <c r="CBK274" s="42"/>
      <c r="CBL274" s="42"/>
      <c r="CBM274" s="125"/>
      <c r="CBN274" s="44"/>
      <c r="CBO274" s="44"/>
      <c r="CBP274" s="41"/>
      <c r="CBQ274" s="42"/>
      <c r="CBR274" s="42"/>
      <c r="CBS274" s="125"/>
      <c r="CBT274" s="44"/>
      <c r="CBU274" s="44"/>
      <c r="CBV274" s="41"/>
      <c r="CBW274" s="42"/>
      <c r="CBX274" s="42"/>
      <c r="CBY274" s="125"/>
      <c r="CBZ274" s="44"/>
      <c r="CCA274" s="44"/>
      <c r="CCB274" s="41"/>
      <c r="CCC274" s="42"/>
      <c r="CCD274" s="42"/>
      <c r="CCE274" s="125"/>
      <c r="CCF274" s="44"/>
      <c r="CCG274" s="44"/>
      <c r="CCH274" s="41"/>
      <c r="CCI274" s="42"/>
      <c r="CCJ274" s="42"/>
      <c r="CCK274" s="125"/>
      <c r="CCL274" s="44"/>
      <c r="CCM274" s="44"/>
      <c r="CCN274" s="41"/>
      <c r="CCO274" s="42"/>
      <c r="CCP274" s="42"/>
      <c r="CCQ274" s="125"/>
      <c r="CCR274" s="44"/>
      <c r="CCS274" s="44"/>
      <c r="CCT274" s="41"/>
      <c r="CCU274" s="42"/>
      <c r="CCV274" s="42"/>
      <c r="CCW274" s="125"/>
      <c r="CCX274" s="44"/>
      <c r="CCY274" s="44"/>
      <c r="CCZ274" s="41"/>
      <c r="CDA274" s="42"/>
      <c r="CDB274" s="42"/>
      <c r="CDC274" s="125"/>
      <c r="CDD274" s="44"/>
      <c r="CDE274" s="44"/>
      <c r="CDF274" s="41"/>
      <c r="CDG274" s="42"/>
      <c r="CDH274" s="42"/>
      <c r="CDI274" s="125"/>
      <c r="CDJ274" s="44"/>
      <c r="CDK274" s="44"/>
      <c r="CDL274" s="41"/>
      <c r="CDM274" s="42"/>
      <c r="CDN274" s="42"/>
      <c r="CDO274" s="125"/>
      <c r="CDP274" s="44"/>
      <c r="CDQ274" s="44"/>
      <c r="CDR274" s="41"/>
      <c r="CDS274" s="42"/>
      <c r="CDT274" s="42"/>
      <c r="CDU274" s="125"/>
      <c r="CDV274" s="44"/>
      <c r="CDW274" s="44"/>
      <c r="CDX274" s="41"/>
      <c r="CDY274" s="42"/>
      <c r="CDZ274" s="42"/>
      <c r="CEA274" s="125"/>
      <c r="CEB274" s="44"/>
      <c r="CEC274" s="44"/>
      <c r="CED274" s="41"/>
      <c r="CEE274" s="42"/>
      <c r="CEF274" s="42"/>
      <c r="CEG274" s="125"/>
      <c r="CEH274" s="44"/>
      <c r="CEI274" s="44"/>
      <c r="CEJ274" s="41"/>
      <c r="CEK274" s="42"/>
      <c r="CEL274" s="42"/>
      <c r="CEM274" s="125"/>
      <c r="CEN274" s="44"/>
      <c r="CEO274" s="44"/>
      <c r="CEP274" s="41"/>
      <c r="CEQ274" s="42"/>
      <c r="CER274" s="42"/>
      <c r="CES274" s="125"/>
      <c r="CET274" s="44"/>
      <c r="CEU274" s="44"/>
      <c r="CEV274" s="41"/>
      <c r="CEW274" s="42"/>
      <c r="CEX274" s="42"/>
      <c r="CEY274" s="125"/>
      <c r="CEZ274" s="44"/>
      <c r="CFA274" s="44"/>
      <c r="CFB274" s="41"/>
      <c r="CFC274" s="42"/>
      <c r="CFD274" s="42"/>
      <c r="CFE274" s="125"/>
      <c r="CFF274" s="44"/>
      <c r="CFG274" s="44"/>
      <c r="CFH274" s="41"/>
      <c r="CFI274" s="42"/>
      <c r="CFJ274" s="42"/>
      <c r="CFK274" s="125"/>
      <c r="CFL274" s="44"/>
      <c r="CFM274" s="44"/>
      <c r="CFN274" s="41"/>
      <c r="CFO274" s="42"/>
      <c r="CFP274" s="42"/>
      <c r="CFQ274" s="125"/>
      <c r="CFR274" s="44"/>
      <c r="CFS274" s="44"/>
      <c r="CFT274" s="41"/>
      <c r="CFU274" s="42"/>
      <c r="CFV274" s="42"/>
      <c r="CFW274" s="125"/>
      <c r="CFX274" s="44"/>
      <c r="CFY274" s="44"/>
      <c r="CFZ274" s="41"/>
      <c r="CGA274" s="42"/>
      <c r="CGB274" s="42"/>
      <c r="CGC274" s="125"/>
      <c r="CGD274" s="44"/>
      <c r="CGE274" s="44"/>
      <c r="CGF274" s="41"/>
      <c r="CGG274" s="42"/>
      <c r="CGH274" s="42"/>
      <c r="CGI274" s="125"/>
      <c r="CGJ274" s="44"/>
      <c r="CGK274" s="44"/>
      <c r="CGL274" s="41"/>
      <c r="CGM274" s="42"/>
      <c r="CGN274" s="42"/>
      <c r="CGO274" s="125"/>
      <c r="CGP274" s="44"/>
      <c r="CGQ274" s="44"/>
      <c r="CGR274" s="41"/>
      <c r="CGS274" s="42"/>
      <c r="CGT274" s="42"/>
      <c r="CGU274" s="125"/>
      <c r="CGV274" s="44"/>
      <c r="CGW274" s="44"/>
      <c r="CGX274" s="41"/>
      <c r="CGY274" s="42"/>
      <c r="CGZ274" s="42"/>
      <c r="CHA274" s="125"/>
      <c r="CHB274" s="44"/>
      <c r="CHC274" s="44"/>
      <c r="CHD274" s="41"/>
      <c r="CHE274" s="42"/>
      <c r="CHF274" s="42"/>
      <c r="CHG274" s="125"/>
      <c r="CHH274" s="44"/>
      <c r="CHI274" s="44"/>
      <c r="CHJ274" s="41"/>
      <c r="CHK274" s="42"/>
      <c r="CHL274" s="42"/>
      <c r="CHM274" s="125"/>
      <c r="CHN274" s="44"/>
      <c r="CHO274" s="44"/>
      <c r="CHP274" s="41"/>
      <c r="CHQ274" s="42"/>
      <c r="CHR274" s="42"/>
      <c r="CHS274" s="125"/>
      <c r="CHT274" s="44"/>
      <c r="CHU274" s="44"/>
      <c r="CHV274" s="41"/>
      <c r="CHW274" s="42"/>
      <c r="CHX274" s="42"/>
      <c r="CHY274" s="125"/>
      <c r="CHZ274" s="44"/>
      <c r="CIA274" s="44"/>
      <c r="CIB274" s="41"/>
      <c r="CIC274" s="42"/>
      <c r="CID274" s="42"/>
      <c r="CIE274" s="125"/>
      <c r="CIF274" s="44"/>
      <c r="CIG274" s="44"/>
      <c r="CIH274" s="41"/>
      <c r="CII274" s="42"/>
      <c r="CIJ274" s="42"/>
      <c r="CIK274" s="125"/>
      <c r="CIL274" s="44"/>
      <c r="CIM274" s="44"/>
      <c r="CIN274" s="41"/>
      <c r="CIO274" s="42"/>
      <c r="CIP274" s="42"/>
      <c r="CIQ274" s="125"/>
      <c r="CIR274" s="44"/>
      <c r="CIS274" s="44"/>
      <c r="CIT274" s="41"/>
      <c r="CIU274" s="42"/>
      <c r="CIV274" s="42"/>
      <c r="CIW274" s="125"/>
      <c r="CIX274" s="44"/>
      <c r="CIY274" s="44"/>
      <c r="CIZ274" s="41"/>
      <c r="CJA274" s="42"/>
      <c r="CJB274" s="42"/>
      <c r="CJC274" s="125"/>
      <c r="CJD274" s="44"/>
      <c r="CJE274" s="44"/>
      <c r="CJF274" s="41"/>
      <c r="CJG274" s="42"/>
      <c r="CJH274" s="42"/>
      <c r="CJI274" s="125"/>
      <c r="CJJ274" s="44"/>
      <c r="CJK274" s="44"/>
      <c r="CJL274" s="41"/>
      <c r="CJM274" s="42"/>
      <c r="CJN274" s="42"/>
      <c r="CJO274" s="125"/>
      <c r="CJP274" s="44"/>
      <c r="CJQ274" s="44"/>
      <c r="CJR274" s="41"/>
      <c r="CJS274" s="42"/>
      <c r="CJT274" s="42"/>
      <c r="CJU274" s="125"/>
      <c r="CJV274" s="44"/>
      <c r="CJW274" s="44"/>
      <c r="CJX274" s="41"/>
      <c r="CJY274" s="42"/>
      <c r="CJZ274" s="42"/>
      <c r="CKA274" s="125"/>
      <c r="CKB274" s="44"/>
      <c r="CKC274" s="44"/>
      <c r="CKD274" s="41"/>
      <c r="CKE274" s="42"/>
      <c r="CKF274" s="42"/>
      <c r="CKG274" s="125"/>
      <c r="CKH274" s="44"/>
      <c r="CKI274" s="44"/>
      <c r="CKJ274" s="41"/>
      <c r="CKK274" s="42"/>
      <c r="CKL274" s="42"/>
      <c r="CKM274" s="125"/>
      <c r="CKN274" s="44"/>
      <c r="CKO274" s="44"/>
      <c r="CKP274" s="41"/>
      <c r="CKQ274" s="42"/>
      <c r="CKR274" s="42"/>
      <c r="CKS274" s="125"/>
      <c r="CKT274" s="44"/>
      <c r="CKU274" s="44"/>
      <c r="CKV274" s="41"/>
      <c r="CKW274" s="42"/>
      <c r="CKX274" s="42"/>
      <c r="CKY274" s="125"/>
      <c r="CKZ274" s="44"/>
      <c r="CLA274" s="44"/>
      <c r="CLB274" s="41"/>
      <c r="CLC274" s="42"/>
      <c r="CLD274" s="42"/>
      <c r="CLE274" s="125"/>
      <c r="CLF274" s="44"/>
      <c r="CLG274" s="44"/>
      <c r="CLH274" s="41"/>
      <c r="CLI274" s="42"/>
      <c r="CLJ274" s="42"/>
      <c r="CLK274" s="125"/>
      <c r="CLL274" s="44"/>
      <c r="CLM274" s="44"/>
      <c r="CLN274" s="41"/>
      <c r="CLO274" s="42"/>
      <c r="CLP274" s="42"/>
      <c r="CLQ274" s="125"/>
      <c r="CLR274" s="44"/>
      <c r="CLS274" s="44"/>
      <c r="CLT274" s="41"/>
      <c r="CLU274" s="42"/>
      <c r="CLV274" s="42"/>
      <c r="CLW274" s="125"/>
      <c r="CLX274" s="44"/>
      <c r="CLY274" s="44"/>
      <c r="CLZ274" s="41"/>
      <c r="CMA274" s="42"/>
      <c r="CMB274" s="42"/>
      <c r="CMC274" s="125"/>
      <c r="CMD274" s="44"/>
      <c r="CME274" s="44"/>
      <c r="CMF274" s="41"/>
      <c r="CMG274" s="42"/>
      <c r="CMH274" s="42"/>
      <c r="CMI274" s="125"/>
      <c r="CMJ274" s="44"/>
      <c r="CMK274" s="44"/>
      <c r="CML274" s="41"/>
      <c r="CMM274" s="42"/>
      <c r="CMN274" s="42"/>
      <c r="CMO274" s="125"/>
      <c r="CMP274" s="44"/>
      <c r="CMQ274" s="44"/>
      <c r="CMR274" s="41"/>
      <c r="CMS274" s="42"/>
      <c r="CMT274" s="42"/>
      <c r="CMU274" s="125"/>
      <c r="CMV274" s="44"/>
      <c r="CMW274" s="44"/>
      <c r="CMX274" s="41"/>
      <c r="CMY274" s="42"/>
      <c r="CMZ274" s="42"/>
      <c r="CNA274" s="125"/>
      <c r="CNB274" s="44"/>
      <c r="CNC274" s="44"/>
      <c r="CND274" s="41"/>
      <c r="CNE274" s="42"/>
      <c r="CNF274" s="42"/>
      <c r="CNG274" s="125"/>
      <c r="CNH274" s="44"/>
      <c r="CNI274" s="44"/>
      <c r="CNJ274" s="41"/>
      <c r="CNK274" s="42"/>
      <c r="CNL274" s="42"/>
      <c r="CNM274" s="125"/>
      <c r="CNN274" s="44"/>
      <c r="CNO274" s="44"/>
      <c r="CNP274" s="41"/>
      <c r="CNQ274" s="42"/>
      <c r="CNR274" s="42"/>
      <c r="CNS274" s="125"/>
      <c r="CNT274" s="44"/>
      <c r="CNU274" s="44"/>
      <c r="CNV274" s="41"/>
      <c r="CNW274" s="42"/>
      <c r="CNX274" s="42"/>
      <c r="CNY274" s="125"/>
      <c r="CNZ274" s="44"/>
      <c r="COA274" s="44"/>
      <c r="COB274" s="41"/>
      <c r="COC274" s="42"/>
      <c r="COD274" s="42"/>
      <c r="COE274" s="125"/>
      <c r="COF274" s="44"/>
      <c r="COG274" s="44"/>
      <c r="COH274" s="41"/>
      <c r="COI274" s="42"/>
      <c r="COJ274" s="42"/>
      <c r="COK274" s="125"/>
      <c r="COL274" s="44"/>
      <c r="COM274" s="44"/>
      <c r="CON274" s="41"/>
      <c r="COO274" s="42"/>
      <c r="COP274" s="42"/>
      <c r="COQ274" s="125"/>
      <c r="COR274" s="44"/>
      <c r="COS274" s="44"/>
      <c r="COT274" s="41"/>
      <c r="COU274" s="42"/>
      <c r="COV274" s="42"/>
      <c r="COW274" s="125"/>
      <c r="COX274" s="44"/>
      <c r="COY274" s="44"/>
      <c r="COZ274" s="41"/>
      <c r="CPA274" s="42"/>
      <c r="CPB274" s="42"/>
      <c r="CPC274" s="125"/>
      <c r="CPD274" s="44"/>
      <c r="CPE274" s="44"/>
      <c r="CPF274" s="41"/>
      <c r="CPG274" s="42"/>
      <c r="CPH274" s="42"/>
      <c r="CPI274" s="125"/>
      <c r="CPJ274" s="44"/>
      <c r="CPK274" s="44"/>
      <c r="CPL274" s="41"/>
      <c r="CPM274" s="42"/>
      <c r="CPN274" s="42"/>
      <c r="CPO274" s="125"/>
      <c r="CPP274" s="44"/>
      <c r="CPQ274" s="44"/>
      <c r="CPR274" s="41"/>
      <c r="CPS274" s="42"/>
      <c r="CPT274" s="42"/>
      <c r="CPU274" s="125"/>
      <c r="CPV274" s="44"/>
      <c r="CPW274" s="44"/>
      <c r="CPX274" s="41"/>
      <c r="CPY274" s="42"/>
      <c r="CPZ274" s="42"/>
      <c r="CQA274" s="125"/>
      <c r="CQB274" s="44"/>
      <c r="CQC274" s="44"/>
      <c r="CQD274" s="41"/>
      <c r="CQE274" s="42"/>
      <c r="CQF274" s="42"/>
      <c r="CQG274" s="125"/>
      <c r="CQH274" s="44"/>
      <c r="CQI274" s="44"/>
      <c r="CQJ274" s="41"/>
      <c r="CQK274" s="42"/>
      <c r="CQL274" s="42"/>
      <c r="CQM274" s="125"/>
      <c r="CQN274" s="44"/>
      <c r="CQO274" s="44"/>
      <c r="CQP274" s="41"/>
      <c r="CQQ274" s="42"/>
      <c r="CQR274" s="42"/>
      <c r="CQS274" s="125"/>
      <c r="CQT274" s="44"/>
      <c r="CQU274" s="44"/>
      <c r="CQV274" s="41"/>
      <c r="CQW274" s="42"/>
      <c r="CQX274" s="42"/>
      <c r="CQY274" s="125"/>
      <c r="CQZ274" s="44"/>
      <c r="CRA274" s="44"/>
      <c r="CRB274" s="41"/>
      <c r="CRC274" s="42"/>
      <c r="CRD274" s="42"/>
      <c r="CRE274" s="125"/>
      <c r="CRF274" s="44"/>
      <c r="CRG274" s="44"/>
      <c r="CRH274" s="41"/>
      <c r="CRI274" s="42"/>
      <c r="CRJ274" s="42"/>
      <c r="CRK274" s="125"/>
      <c r="CRL274" s="44"/>
      <c r="CRM274" s="44"/>
      <c r="CRN274" s="41"/>
      <c r="CRO274" s="42"/>
      <c r="CRP274" s="42"/>
      <c r="CRQ274" s="125"/>
      <c r="CRR274" s="44"/>
      <c r="CRS274" s="44"/>
      <c r="CRT274" s="41"/>
      <c r="CRU274" s="42"/>
      <c r="CRV274" s="42"/>
      <c r="CRW274" s="125"/>
      <c r="CRX274" s="44"/>
      <c r="CRY274" s="44"/>
      <c r="CRZ274" s="41"/>
      <c r="CSA274" s="42"/>
      <c r="CSB274" s="42"/>
      <c r="CSC274" s="125"/>
      <c r="CSD274" s="44"/>
      <c r="CSE274" s="44"/>
      <c r="CSF274" s="41"/>
      <c r="CSG274" s="42"/>
      <c r="CSH274" s="42"/>
      <c r="CSI274" s="125"/>
      <c r="CSJ274" s="44"/>
      <c r="CSK274" s="44"/>
      <c r="CSL274" s="41"/>
      <c r="CSM274" s="42"/>
      <c r="CSN274" s="42"/>
      <c r="CSO274" s="125"/>
      <c r="CSP274" s="44"/>
      <c r="CSQ274" s="44"/>
      <c r="CSR274" s="41"/>
      <c r="CSS274" s="42"/>
      <c r="CST274" s="42"/>
      <c r="CSU274" s="125"/>
      <c r="CSV274" s="44"/>
      <c r="CSW274" s="44"/>
      <c r="CSX274" s="41"/>
      <c r="CSY274" s="42"/>
      <c r="CSZ274" s="42"/>
      <c r="CTA274" s="125"/>
      <c r="CTB274" s="44"/>
      <c r="CTC274" s="44"/>
      <c r="CTD274" s="41"/>
      <c r="CTE274" s="42"/>
      <c r="CTF274" s="42"/>
      <c r="CTG274" s="125"/>
      <c r="CTH274" s="44"/>
      <c r="CTI274" s="44"/>
      <c r="CTJ274" s="41"/>
      <c r="CTK274" s="42"/>
      <c r="CTL274" s="42"/>
      <c r="CTM274" s="125"/>
      <c r="CTN274" s="44"/>
      <c r="CTO274" s="44"/>
      <c r="CTP274" s="41"/>
      <c r="CTQ274" s="42"/>
      <c r="CTR274" s="42"/>
      <c r="CTS274" s="125"/>
      <c r="CTT274" s="44"/>
      <c r="CTU274" s="44"/>
      <c r="CTV274" s="41"/>
      <c r="CTW274" s="42"/>
      <c r="CTX274" s="42"/>
      <c r="CTY274" s="125"/>
      <c r="CTZ274" s="44"/>
      <c r="CUA274" s="44"/>
      <c r="CUB274" s="41"/>
      <c r="CUC274" s="42"/>
      <c r="CUD274" s="42"/>
      <c r="CUE274" s="125"/>
      <c r="CUF274" s="44"/>
      <c r="CUG274" s="44"/>
      <c r="CUH274" s="41"/>
      <c r="CUI274" s="42"/>
      <c r="CUJ274" s="42"/>
      <c r="CUK274" s="125"/>
      <c r="CUL274" s="44"/>
      <c r="CUM274" s="44"/>
      <c r="CUN274" s="41"/>
      <c r="CUO274" s="42"/>
      <c r="CUP274" s="42"/>
      <c r="CUQ274" s="125"/>
      <c r="CUR274" s="44"/>
      <c r="CUS274" s="44"/>
      <c r="CUT274" s="41"/>
      <c r="CUU274" s="42"/>
      <c r="CUV274" s="42"/>
      <c r="CUW274" s="125"/>
      <c r="CUX274" s="44"/>
      <c r="CUY274" s="44"/>
      <c r="CUZ274" s="41"/>
      <c r="CVA274" s="42"/>
      <c r="CVB274" s="42"/>
      <c r="CVC274" s="125"/>
      <c r="CVD274" s="44"/>
      <c r="CVE274" s="44"/>
      <c r="CVF274" s="41"/>
      <c r="CVG274" s="42"/>
      <c r="CVH274" s="42"/>
      <c r="CVI274" s="125"/>
      <c r="CVJ274" s="44"/>
      <c r="CVK274" s="44"/>
      <c r="CVL274" s="41"/>
      <c r="CVM274" s="42"/>
      <c r="CVN274" s="42"/>
      <c r="CVO274" s="125"/>
      <c r="CVP274" s="44"/>
      <c r="CVQ274" s="44"/>
      <c r="CVR274" s="41"/>
      <c r="CVS274" s="42"/>
      <c r="CVT274" s="42"/>
      <c r="CVU274" s="125"/>
      <c r="CVV274" s="44"/>
      <c r="CVW274" s="44"/>
      <c r="CVX274" s="41"/>
      <c r="CVY274" s="42"/>
      <c r="CVZ274" s="42"/>
      <c r="CWA274" s="125"/>
      <c r="CWB274" s="44"/>
      <c r="CWC274" s="44"/>
      <c r="CWD274" s="41"/>
      <c r="CWE274" s="42"/>
      <c r="CWF274" s="42"/>
      <c r="CWG274" s="125"/>
      <c r="CWH274" s="44"/>
      <c r="CWI274" s="44"/>
      <c r="CWJ274" s="41"/>
      <c r="CWK274" s="42"/>
      <c r="CWL274" s="42"/>
      <c r="CWM274" s="125"/>
      <c r="CWN274" s="44"/>
      <c r="CWO274" s="44"/>
      <c r="CWP274" s="41"/>
      <c r="CWQ274" s="42"/>
      <c r="CWR274" s="42"/>
      <c r="CWS274" s="125"/>
      <c r="CWT274" s="44"/>
      <c r="CWU274" s="44"/>
      <c r="CWV274" s="41"/>
      <c r="CWW274" s="42"/>
      <c r="CWX274" s="42"/>
      <c r="CWY274" s="125"/>
      <c r="CWZ274" s="44"/>
      <c r="CXA274" s="44"/>
      <c r="CXB274" s="41"/>
      <c r="CXC274" s="42"/>
      <c r="CXD274" s="42"/>
      <c r="CXE274" s="125"/>
      <c r="CXF274" s="44"/>
      <c r="CXG274" s="44"/>
      <c r="CXH274" s="41"/>
      <c r="CXI274" s="42"/>
      <c r="CXJ274" s="42"/>
      <c r="CXK274" s="125"/>
      <c r="CXL274" s="44"/>
      <c r="CXM274" s="44"/>
      <c r="CXN274" s="41"/>
      <c r="CXO274" s="42"/>
      <c r="CXP274" s="42"/>
      <c r="CXQ274" s="125"/>
      <c r="CXR274" s="44"/>
      <c r="CXS274" s="44"/>
      <c r="CXT274" s="41"/>
      <c r="CXU274" s="42"/>
      <c r="CXV274" s="42"/>
      <c r="CXW274" s="125"/>
      <c r="CXX274" s="44"/>
      <c r="CXY274" s="44"/>
      <c r="CXZ274" s="41"/>
      <c r="CYA274" s="42"/>
      <c r="CYB274" s="42"/>
      <c r="CYC274" s="125"/>
      <c r="CYD274" s="44"/>
      <c r="CYE274" s="44"/>
      <c r="CYF274" s="41"/>
      <c r="CYG274" s="42"/>
      <c r="CYH274" s="42"/>
      <c r="CYI274" s="125"/>
      <c r="CYJ274" s="44"/>
      <c r="CYK274" s="44"/>
      <c r="CYL274" s="41"/>
      <c r="CYM274" s="42"/>
      <c r="CYN274" s="42"/>
      <c r="CYO274" s="125"/>
      <c r="CYP274" s="44"/>
      <c r="CYQ274" s="44"/>
      <c r="CYR274" s="41"/>
      <c r="CYS274" s="42"/>
      <c r="CYT274" s="42"/>
      <c r="CYU274" s="125"/>
      <c r="CYV274" s="44"/>
      <c r="CYW274" s="44"/>
      <c r="CYX274" s="41"/>
      <c r="CYY274" s="42"/>
      <c r="CYZ274" s="42"/>
      <c r="CZA274" s="125"/>
      <c r="CZB274" s="44"/>
      <c r="CZC274" s="44"/>
      <c r="CZD274" s="41"/>
      <c r="CZE274" s="42"/>
      <c r="CZF274" s="42"/>
      <c r="CZG274" s="125"/>
      <c r="CZH274" s="44"/>
      <c r="CZI274" s="44"/>
      <c r="CZJ274" s="41"/>
      <c r="CZK274" s="42"/>
      <c r="CZL274" s="42"/>
      <c r="CZM274" s="125"/>
      <c r="CZN274" s="44"/>
      <c r="CZO274" s="44"/>
      <c r="CZP274" s="41"/>
      <c r="CZQ274" s="42"/>
      <c r="CZR274" s="42"/>
      <c r="CZS274" s="125"/>
      <c r="CZT274" s="44"/>
      <c r="CZU274" s="44"/>
      <c r="CZV274" s="41"/>
      <c r="CZW274" s="42"/>
      <c r="CZX274" s="42"/>
      <c r="CZY274" s="125"/>
      <c r="CZZ274" s="44"/>
      <c r="DAA274" s="44"/>
      <c r="DAB274" s="41"/>
      <c r="DAC274" s="42"/>
      <c r="DAD274" s="42"/>
      <c r="DAE274" s="125"/>
      <c r="DAF274" s="44"/>
      <c r="DAG274" s="44"/>
      <c r="DAH274" s="41"/>
      <c r="DAI274" s="42"/>
      <c r="DAJ274" s="42"/>
      <c r="DAK274" s="125"/>
      <c r="DAL274" s="44"/>
      <c r="DAM274" s="44"/>
      <c r="DAN274" s="41"/>
      <c r="DAO274" s="42"/>
      <c r="DAP274" s="42"/>
      <c r="DAQ274" s="125"/>
      <c r="DAR274" s="44"/>
      <c r="DAS274" s="44"/>
      <c r="DAT274" s="41"/>
      <c r="DAU274" s="42"/>
      <c r="DAV274" s="42"/>
      <c r="DAW274" s="125"/>
      <c r="DAX274" s="44"/>
      <c r="DAY274" s="44"/>
      <c r="DAZ274" s="41"/>
      <c r="DBA274" s="42"/>
      <c r="DBB274" s="42"/>
      <c r="DBC274" s="125"/>
      <c r="DBD274" s="44"/>
      <c r="DBE274" s="44"/>
      <c r="DBF274" s="41"/>
      <c r="DBG274" s="42"/>
      <c r="DBH274" s="42"/>
      <c r="DBI274" s="125"/>
      <c r="DBJ274" s="44"/>
      <c r="DBK274" s="44"/>
      <c r="DBL274" s="41"/>
      <c r="DBM274" s="42"/>
      <c r="DBN274" s="42"/>
      <c r="DBO274" s="125"/>
      <c r="DBP274" s="44"/>
      <c r="DBQ274" s="44"/>
      <c r="DBR274" s="41"/>
      <c r="DBS274" s="42"/>
      <c r="DBT274" s="42"/>
      <c r="DBU274" s="125"/>
      <c r="DBV274" s="44"/>
      <c r="DBW274" s="44"/>
      <c r="DBX274" s="41"/>
      <c r="DBY274" s="42"/>
      <c r="DBZ274" s="42"/>
      <c r="DCA274" s="125"/>
      <c r="DCB274" s="44"/>
      <c r="DCC274" s="44"/>
      <c r="DCD274" s="41"/>
      <c r="DCE274" s="42"/>
      <c r="DCF274" s="42"/>
      <c r="DCG274" s="125"/>
      <c r="DCH274" s="44"/>
      <c r="DCI274" s="44"/>
      <c r="DCJ274" s="41"/>
      <c r="DCK274" s="42"/>
      <c r="DCL274" s="42"/>
      <c r="DCM274" s="125"/>
      <c r="DCN274" s="44"/>
      <c r="DCO274" s="44"/>
      <c r="DCP274" s="41"/>
      <c r="DCQ274" s="42"/>
      <c r="DCR274" s="42"/>
      <c r="DCS274" s="125"/>
      <c r="DCT274" s="44"/>
      <c r="DCU274" s="44"/>
      <c r="DCV274" s="41"/>
      <c r="DCW274" s="42"/>
      <c r="DCX274" s="42"/>
      <c r="DCY274" s="125"/>
      <c r="DCZ274" s="44"/>
      <c r="DDA274" s="44"/>
      <c r="DDB274" s="41"/>
      <c r="DDC274" s="42"/>
      <c r="DDD274" s="42"/>
      <c r="DDE274" s="125"/>
      <c r="DDF274" s="44"/>
      <c r="DDG274" s="44"/>
      <c r="DDH274" s="41"/>
      <c r="DDI274" s="42"/>
      <c r="DDJ274" s="42"/>
      <c r="DDK274" s="125"/>
      <c r="DDL274" s="44"/>
      <c r="DDM274" s="44"/>
      <c r="DDN274" s="41"/>
      <c r="DDO274" s="42"/>
      <c r="DDP274" s="42"/>
      <c r="DDQ274" s="125"/>
      <c r="DDR274" s="44"/>
      <c r="DDS274" s="44"/>
      <c r="DDT274" s="41"/>
      <c r="DDU274" s="42"/>
      <c r="DDV274" s="42"/>
      <c r="DDW274" s="125"/>
      <c r="DDX274" s="44"/>
      <c r="DDY274" s="44"/>
      <c r="DDZ274" s="41"/>
      <c r="DEA274" s="42"/>
      <c r="DEB274" s="42"/>
      <c r="DEC274" s="125"/>
      <c r="DED274" s="44"/>
      <c r="DEE274" s="44"/>
      <c r="DEF274" s="41"/>
      <c r="DEG274" s="42"/>
      <c r="DEH274" s="42"/>
      <c r="DEI274" s="125"/>
      <c r="DEJ274" s="44"/>
      <c r="DEK274" s="44"/>
      <c r="DEL274" s="41"/>
      <c r="DEM274" s="42"/>
      <c r="DEN274" s="42"/>
      <c r="DEO274" s="125"/>
      <c r="DEP274" s="44"/>
      <c r="DEQ274" s="44"/>
      <c r="DER274" s="41"/>
      <c r="DES274" s="42"/>
      <c r="DET274" s="42"/>
      <c r="DEU274" s="125"/>
      <c r="DEV274" s="44"/>
      <c r="DEW274" s="44"/>
      <c r="DEX274" s="41"/>
      <c r="DEY274" s="42"/>
      <c r="DEZ274" s="42"/>
      <c r="DFA274" s="125"/>
      <c r="DFB274" s="44"/>
      <c r="DFC274" s="44"/>
      <c r="DFD274" s="41"/>
      <c r="DFE274" s="42"/>
      <c r="DFF274" s="42"/>
      <c r="DFG274" s="125"/>
      <c r="DFH274" s="44"/>
      <c r="DFI274" s="44"/>
      <c r="DFJ274" s="41"/>
      <c r="DFK274" s="42"/>
      <c r="DFL274" s="42"/>
      <c r="DFM274" s="125"/>
      <c r="DFN274" s="44"/>
      <c r="DFO274" s="44"/>
      <c r="DFP274" s="41"/>
      <c r="DFQ274" s="42"/>
      <c r="DFR274" s="42"/>
      <c r="DFS274" s="125"/>
      <c r="DFT274" s="44"/>
      <c r="DFU274" s="44"/>
      <c r="DFV274" s="41"/>
      <c r="DFW274" s="42"/>
      <c r="DFX274" s="42"/>
      <c r="DFY274" s="125"/>
      <c r="DFZ274" s="44"/>
      <c r="DGA274" s="44"/>
      <c r="DGB274" s="41"/>
      <c r="DGC274" s="42"/>
      <c r="DGD274" s="42"/>
      <c r="DGE274" s="125"/>
      <c r="DGF274" s="44"/>
      <c r="DGG274" s="44"/>
      <c r="DGH274" s="41"/>
      <c r="DGI274" s="42"/>
      <c r="DGJ274" s="42"/>
      <c r="DGK274" s="125"/>
      <c r="DGL274" s="44"/>
      <c r="DGM274" s="44"/>
      <c r="DGN274" s="41"/>
      <c r="DGO274" s="42"/>
      <c r="DGP274" s="42"/>
      <c r="DGQ274" s="125"/>
      <c r="DGR274" s="44"/>
      <c r="DGS274" s="44"/>
      <c r="DGT274" s="41"/>
      <c r="DGU274" s="42"/>
      <c r="DGV274" s="42"/>
      <c r="DGW274" s="125"/>
      <c r="DGX274" s="44"/>
      <c r="DGY274" s="44"/>
      <c r="DGZ274" s="41"/>
      <c r="DHA274" s="42"/>
      <c r="DHB274" s="42"/>
      <c r="DHC274" s="125"/>
      <c r="DHD274" s="44"/>
      <c r="DHE274" s="44"/>
      <c r="DHF274" s="41"/>
      <c r="DHG274" s="42"/>
      <c r="DHH274" s="42"/>
      <c r="DHI274" s="125"/>
      <c r="DHJ274" s="44"/>
      <c r="DHK274" s="44"/>
      <c r="DHL274" s="41"/>
      <c r="DHM274" s="42"/>
      <c r="DHN274" s="42"/>
      <c r="DHO274" s="125"/>
      <c r="DHP274" s="44"/>
      <c r="DHQ274" s="44"/>
      <c r="DHR274" s="41"/>
      <c r="DHS274" s="42"/>
      <c r="DHT274" s="42"/>
      <c r="DHU274" s="125"/>
      <c r="DHV274" s="44"/>
      <c r="DHW274" s="44"/>
      <c r="DHX274" s="41"/>
      <c r="DHY274" s="42"/>
      <c r="DHZ274" s="42"/>
      <c r="DIA274" s="125"/>
      <c r="DIB274" s="44"/>
      <c r="DIC274" s="44"/>
      <c r="DID274" s="41"/>
      <c r="DIE274" s="42"/>
      <c r="DIF274" s="42"/>
      <c r="DIG274" s="125"/>
      <c r="DIH274" s="44"/>
      <c r="DII274" s="44"/>
      <c r="DIJ274" s="41"/>
      <c r="DIK274" s="42"/>
      <c r="DIL274" s="42"/>
      <c r="DIM274" s="125"/>
      <c r="DIN274" s="44"/>
      <c r="DIO274" s="44"/>
      <c r="DIP274" s="41"/>
      <c r="DIQ274" s="42"/>
      <c r="DIR274" s="42"/>
      <c r="DIS274" s="125"/>
      <c r="DIT274" s="44"/>
      <c r="DIU274" s="44"/>
      <c r="DIV274" s="41"/>
      <c r="DIW274" s="42"/>
      <c r="DIX274" s="42"/>
      <c r="DIY274" s="125"/>
      <c r="DIZ274" s="44"/>
      <c r="DJA274" s="44"/>
      <c r="DJB274" s="41"/>
      <c r="DJC274" s="42"/>
      <c r="DJD274" s="42"/>
      <c r="DJE274" s="125"/>
      <c r="DJF274" s="44"/>
      <c r="DJG274" s="44"/>
      <c r="DJH274" s="41"/>
      <c r="DJI274" s="42"/>
      <c r="DJJ274" s="42"/>
      <c r="DJK274" s="125"/>
      <c r="DJL274" s="44"/>
      <c r="DJM274" s="44"/>
      <c r="DJN274" s="41"/>
      <c r="DJO274" s="42"/>
      <c r="DJP274" s="42"/>
      <c r="DJQ274" s="125"/>
      <c r="DJR274" s="44"/>
      <c r="DJS274" s="44"/>
      <c r="DJT274" s="41"/>
      <c r="DJU274" s="42"/>
      <c r="DJV274" s="42"/>
      <c r="DJW274" s="125"/>
      <c r="DJX274" s="44"/>
      <c r="DJY274" s="44"/>
      <c r="DJZ274" s="41"/>
      <c r="DKA274" s="42"/>
      <c r="DKB274" s="42"/>
      <c r="DKC274" s="125"/>
      <c r="DKD274" s="44"/>
      <c r="DKE274" s="44"/>
      <c r="DKF274" s="41"/>
      <c r="DKG274" s="42"/>
      <c r="DKH274" s="42"/>
      <c r="DKI274" s="125"/>
      <c r="DKJ274" s="44"/>
      <c r="DKK274" s="44"/>
      <c r="DKL274" s="41"/>
      <c r="DKM274" s="42"/>
      <c r="DKN274" s="42"/>
      <c r="DKO274" s="125"/>
      <c r="DKP274" s="44"/>
      <c r="DKQ274" s="44"/>
      <c r="DKR274" s="41"/>
      <c r="DKS274" s="42"/>
      <c r="DKT274" s="42"/>
      <c r="DKU274" s="125"/>
      <c r="DKV274" s="44"/>
      <c r="DKW274" s="44"/>
      <c r="DKX274" s="41"/>
      <c r="DKY274" s="42"/>
      <c r="DKZ274" s="42"/>
      <c r="DLA274" s="125"/>
      <c r="DLB274" s="44"/>
      <c r="DLC274" s="44"/>
      <c r="DLD274" s="41"/>
      <c r="DLE274" s="42"/>
      <c r="DLF274" s="42"/>
      <c r="DLG274" s="125"/>
      <c r="DLH274" s="44"/>
      <c r="DLI274" s="44"/>
      <c r="DLJ274" s="41"/>
      <c r="DLK274" s="42"/>
      <c r="DLL274" s="42"/>
      <c r="DLM274" s="125"/>
      <c r="DLN274" s="44"/>
      <c r="DLO274" s="44"/>
      <c r="DLP274" s="41"/>
      <c r="DLQ274" s="42"/>
      <c r="DLR274" s="42"/>
      <c r="DLS274" s="125"/>
      <c r="DLT274" s="44"/>
      <c r="DLU274" s="44"/>
      <c r="DLV274" s="41"/>
      <c r="DLW274" s="42"/>
      <c r="DLX274" s="42"/>
      <c r="DLY274" s="125"/>
      <c r="DLZ274" s="44"/>
      <c r="DMA274" s="44"/>
      <c r="DMB274" s="41"/>
      <c r="DMC274" s="42"/>
      <c r="DMD274" s="42"/>
      <c r="DME274" s="125"/>
      <c r="DMF274" s="44"/>
      <c r="DMG274" s="44"/>
      <c r="DMH274" s="41"/>
      <c r="DMI274" s="42"/>
      <c r="DMJ274" s="42"/>
      <c r="DMK274" s="125"/>
      <c r="DML274" s="44"/>
      <c r="DMM274" s="44"/>
      <c r="DMN274" s="41"/>
      <c r="DMO274" s="42"/>
      <c r="DMP274" s="42"/>
      <c r="DMQ274" s="125"/>
      <c r="DMR274" s="44"/>
      <c r="DMS274" s="44"/>
      <c r="DMT274" s="41"/>
      <c r="DMU274" s="42"/>
      <c r="DMV274" s="42"/>
      <c r="DMW274" s="125"/>
      <c r="DMX274" s="44"/>
      <c r="DMY274" s="44"/>
      <c r="DMZ274" s="41"/>
      <c r="DNA274" s="42"/>
      <c r="DNB274" s="42"/>
      <c r="DNC274" s="125"/>
      <c r="DND274" s="44"/>
      <c r="DNE274" s="44"/>
      <c r="DNF274" s="41"/>
      <c r="DNG274" s="42"/>
      <c r="DNH274" s="42"/>
      <c r="DNI274" s="125"/>
      <c r="DNJ274" s="44"/>
      <c r="DNK274" s="44"/>
      <c r="DNL274" s="41"/>
      <c r="DNM274" s="42"/>
      <c r="DNN274" s="42"/>
      <c r="DNO274" s="125"/>
      <c r="DNP274" s="44"/>
      <c r="DNQ274" s="44"/>
      <c r="DNR274" s="41"/>
      <c r="DNS274" s="42"/>
      <c r="DNT274" s="42"/>
      <c r="DNU274" s="125"/>
      <c r="DNV274" s="44"/>
      <c r="DNW274" s="44"/>
      <c r="DNX274" s="41"/>
      <c r="DNY274" s="42"/>
      <c r="DNZ274" s="42"/>
      <c r="DOA274" s="125"/>
      <c r="DOB274" s="44"/>
      <c r="DOC274" s="44"/>
      <c r="DOD274" s="41"/>
      <c r="DOE274" s="42"/>
      <c r="DOF274" s="42"/>
      <c r="DOG274" s="125"/>
      <c r="DOH274" s="44"/>
      <c r="DOI274" s="44"/>
      <c r="DOJ274" s="41"/>
      <c r="DOK274" s="42"/>
      <c r="DOL274" s="42"/>
      <c r="DOM274" s="125"/>
      <c r="DON274" s="44"/>
      <c r="DOO274" s="44"/>
      <c r="DOP274" s="41"/>
      <c r="DOQ274" s="42"/>
      <c r="DOR274" s="42"/>
      <c r="DOS274" s="125"/>
      <c r="DOT274" s="44"/>
      <c r="DOU274" s="44"/>
      <c r="DOV274" s="41"/>
      <c r="DOW274" s="42"/>
      <c r="DOX274" s="42"/>
      <c r="DOY274" s="125"/>
      <c r="DOZ274" s="44"/>
      <c r="DPA274" s="44"/>
      <c r="DPB274" s="41"/>
      <c r="DPC274" s="42"/>
      <c r="DPD274" s="42"/>
      <c r="DPE274" s="125"/>
      <c r="DPF274" s="44"/>
      <c r="DPG274" s="44"/>
      <c r="DPH274" s="41"/>
      <c r="DPI274" s="42"/>
      <c r="DPJ274" s="42"/>
      <c r="DPK274" s="125"/>
      <c r="DPL274" s="44"/>
      <c r="DPM274" s="44"/>
      <c r="DPN274" s="41"/>
      <c r="DPO274" s="42"/>
      <c r="DPP274" s="42"/>
      <c r="DPQ274" s="125"/>
      <c r="DPR274" s="44"/>
      <c r="DPS274" s="44"/>
      <c r="DPT274" s="41"/>
      <c r="DPU274" s="42"/>
      <c r="DPV274" s="42"/>
      <c r="DPW274" s="125"/>
      <c r="DPX274" s="44"/>
      <c r="DPY274" s="44"/>
      <c r="DPZ274" s="41"/>
      <c r="DQA274" s="42"/>
      <c r="DQB274" s="42"/>
      <c r="DQC274" s="125"/>
      <c r="DQD274" s="44"/>
      <c r="DQE274" s="44"/>
      <c r="DQF274" s="41"/>
      <c r="DQG274" s="42"/>
      <c r="DQH274" s="42"/>
      <c r="DQI274" s="125"/>
      <c r="DQJ274" s="44"/>
      <c r="DQK274" s="44"/>
      <c r="DQL274" s="41"/>
      <c r="DQM274" s="42"/>
      <c r="DQN274" s="42"/>
      <c r="DQO274" s="125"/>
      <c r="DQP274" s="44"/>
      <c r="DQQ274" s="44"/>
      <c r="DQR274" s="41"/>
      <c r="DQS274" s="42"/>
      <c r="DQT274" s="42"/>
      <c r="DQU274" s="125"/>
      <c r="DQV274" s="44"/>
      <c r="DQW274" s="44"/>
      <c r="DQX274" s="41"/>
      <c r="DQY274" s="42"/>
      <c r="DQZ274" s="42"/>
      <c r="DRA274" s="125"/>
      <c r="DRB274" s="44"/>
      <c r="DRC274" s="44"/>
      <c r="DRD274" s="41"/>
      <c r="DRE274" s="42"/>
      <c r="DRF274" s="42"/>
      <c r="DRG274" s="125"/>
      <c r="DRH274" s="44"/>
      <c r="DRI274" s="44"/>
      <c r="DRJ274" s="41"/>
      <c r="DRK274" s="42"/>
      <c r="DRL274" s="42"/>
      <c r="DRM274" s="125"/>
      <c r="DRN274" s="44"/>
      <c r="DRO274" s="44"/>
      <c r="DRP274" s="41"/>
      <c r="DRQ274" s="42"/>
      <c r="DRR274" s="42"/>
      <c r="DRS274" s="125"/>
      <c r="DRT274" s="44"/>
      <c r="DRU274" s="44"/>
      <c r="DRV274" s="41"/>
      <c r="DRW274" s="42"/>
      <c r="DRX274" s="42"/>
      <c r="DRY274" s="125"/>
      <c r="DRZ274" s="44"/>
      <c r="DSA274" s="44"/>
      <c r="DSB274" s="41"/>
      <c r="DSC274" s="42"/>
      <c r="DSD274" s="42"/>
      <c r="DSE274" s="125"/>
      <c r="DSF274" s="44"/>
      <c r="DSG274" s="44"/>
      <c r="DSH274" s="41"/>
      <c r="DSI274" s="42"/>
      <c r="DSJ274" s="42"/>
      <c r="DSK274" s="125"/>
      <c r="DSL274" s="44"/>
      <c r="DSM274" s="44"/>
      <c r="DSN274" s="41"/>
      <c r="DSO274" s="42"/>
      <c r="DSP274" s="42"/>
      <c r="DSQ274" s="125"/>
      <c r="DSR274" s="44"/>
      <c r="DSS274" s="44"/>
      <c r="DST274" s="41"/>
      <c r="DSU274" s="42"/>
      <c r="DSV274" s="42"/>
      <c r="DSW274" s="125"/>
      <c r="DSX274" s="44"/>
      <c r="DSY274" s="44"/>
      <c r="DSZ274" s="41"/>
      <c r="DTA274" s="42"/>
      <c r="DTB274" s="42"/>
      <c r="DTC274" s="125"/>
      <c r="DTD274" s="44"/>
      <c r="DTE274" s="44"/>
      <c r="DTF274" s="41"/>
      <c r="DTG274" s="42"/>
      <c r="DTH274" s="42"/>
      <c r="DTI274" s="125"/>
      <c r="DTJ274" s="44"/>
      <c r="DTK274" s="44"/>
      <c r="DTL274" s="41"/>
      <c r="DTM274" s="42"/>
      <c r="DTN274" s="42"/>
      <c r="DTO274" s="125"/>
      <c r="DTP274" s="44"/>
      <c r="DTQ274" s="44"/>
      <c r="DTR274" s="41"/>
      <c r="DTS274" s="42"/>
      <c r="DTT274" s="42"/>
      <c r="DTU274" s="125"/>
      <c r="DTV274" s="44"/>
      <c r="DTW274" s="44"/>
      <c r="DTX274" s="41"/>
      <c r="DTY274" s="42"/>
      <c r="DTZ274" s="42"/>
      <c r="DUA274" s="125"/>
      <c r="DUB274" s="44"/>
      <c r="DUC274" s="44"/>
      <c r="DUD274" s="41"/>
      <c r="DUE274" s="42"/>
      <c r="DUF274" s="42"/>
      <c r="DUG274" s="125"/>
      <c r="DUH274" s="44"/>
      <c r="DUI274" s="44"/>
      <c r="DUJ274" s="41"/>
      <c r="DUK274" s="42"/>
      <c r="DUL274" s="42"/>
      <c r="DUM274" s="125"/>
      <c r="DUN274" s="44"/>
      <c r="DUO274" s="44"/>
      <c r="DUP274" s="41"/>
      <c r="DUQ274" s="42"/>
      <c r="DUR274" s="42"/>
      <c r="DUS274" s="125"/>
      <c r="DUT274" s="44"/>
      <c r="DUU274" s="44"/>
      <c r="DUV274" s="41"/>
      <c r="DUW274" s="42"/>
      <c r="DUX274" s="42"/>
      <c r="DUY274" s="125"/>
      <c r="DUZ274" s="44"/>
      <c r="DVA274" s="44"/>
      <c r="DVB274" s="41"/>
      <c r="DVC274" s="42"/>
      <c r="DVD274" s="42"/>
      <c r="DVE274" s="125"/>
      <c r="DVF274" s="44"/>
      <c r="DVG274" s="44"/>
      <c r="DVH274" s="41"/>
      <c r="DVI274" s="42"/>
      <c r="DVJ274" s="42"/>
      <c r="DVK274" s="125"/>
      <c r="DVL274" s="44"/>
      <c r="DVM274" s="44"/>
      <c r="DVN274" s="41"/>
      <c r="DVO274" s="42"/>
      <c r="DVP274" s="42"/>
      <c r="DVQ274" s="125"/>
      <c r="DVR274" s="44"/>
      <c r="DVS274" s="44"/>
      <c r="DVT274" s="41"/>
      <c r="DVU274" s="42"/>
      <c r="DVV274" s="42"/>
      <c r="DVW274" s="125"/>
      <c r="DVX274" s="44"/>
      <c r="DVY274" s="44"/>
      <c r="DVZ274" s="41"/>
      <c r="DWA274" s="42"/>
      <c r="DWB274" s="42"/>
      <c r="DWC274" s="125"/>
      <c r="DWD274" s="44"/>
      <c r="DWE274" s="44"/>
      <c r="DWF274" s="41"/>
      <c r="DWG274" s="42"/>
      <c r="DWH274" s="42"/>
      <c r="DWI274" s="125"/>
      <c r="DWJ274" s="44"/>
      <c r="DWK274" s="44"/>
      <c r="DWL274" s="41"/>
      <c r="DWM274" s="42"/>
      <c r="DWN274" s="42"/>
      <c r="DWO274" s="125"/>
      <c r="DWP274" s="44"/>
      <c r="DWQ274" s="44"/>
      <c r="DWR274" s="41"/>
      <c r="DWS274" s="42"/>
      <c r="DWT274" s="42"/>
      <c r="DWU274" s="125"/>
      <c r="DWV274" s="44"/>
      <c r="DWW274" s="44"/>
      <c r="DWX274" s="41"/>
      <c r="DWY274" s="42"/>
      <c r="DWZ274" s="42"/>
      <c r="DXA274" s="125"/>
      <c r="DXB274" s="44"/>
      <c r="DXC274" s="44"/>
      <c r="DXD274" s="41"/>
      <c r="DXE274" s="42"/>
      <c r="DXF274" s="42"/>
      <c r="DXG274" s="125"/>
      <c r="DXH274" s="44"/>
      <c r="DXI274" s="44"/>
      <c r="DXJ274" s="41"/>
      <c r="DXK274" s="42"/>
      <c r="DXL274" s="42"/>
      <c r="DXM274" s="125"/>
      <c r="DXN274" s="44"/>
      <c r="DXO274" s="44"/>
      <c r="DXP274" s="41"/>
      <c r="DXQ274" s="42"/>
      <c r="DXR274" s="42"/>
      <c r="DXS274" s="125"/>
      <c r="DXT274" s="44"/>
      <c r="DXU274" s="44"/>
      <c r="DXV274" s="41"/>
      <c r="DXW274" s="42"/>
      <c r="DXX274" s="42"/>
      <c r="DXY274" s="125"/>
      <c r="DXZ274" s="44"/>
      <c r="DYA274" s="44"/>
      <c r="DYB274" s="41"/>
      <c r="DYC274" s="42"/>
      <c r="DYD274" s="42"/>
      <c r="DYE274" s="125"/>
      <c r="DYF274" s="44"/>
      <c r="DYG274" s="44"/>
      <c r="DYH274" s="41"/>
      <c r="DYI274" s="42"/>
      <c r="DYJ274" s="42"/>
      <c r="DYK274" s="125"/>
      <c r="DYL274" s="44"/>
      <c r="DYM274" s="44"/>
      <c r="DYN274" s="41"/>
      <c r="DYO274" s="42"/>
      <c r="DYP274" s="42"/>
      <c r="DYQ274" s="125"/>
      <c r="DYR274" s="44"/>
      <c r="DYS274" s="44"/>
      <c r="DYT274" s="41"/>
      <c r="DYU274" s="42"/>
      <c r="DYV274" s="42"/>
      <c r="DYW274" s="125"/>
      <c r="DYX274" s="44"/>
      <c r="DYY274" s="44"/>
      <c r="DYZ274" s="41"/>
      <c r="DZA274" s="42"/>
      <c r="DZB274" s="42"/>
      <c r="DZC274" s="125"/>
      <c r="DZD274" s="44"/>
      <c r="DZE274" s="44"/>
      <c r="DZF274" s="41"/>
      <c r="DZG274" s="42"/>
      <c r="DZH274" s="42"/>
      <c r="DZI274" s="125"/>
      <c r="DZJ274" s="44"/>
      <c r="DZK274" s="44"/>
      <c r="DZL274" s="41"/>
      <c r="DZM274" s="42"/>
      <c r="DZN274" s="42"/>
      <c r="DZO274" s="125"/>
      <c r="DZP274" s="44"/>
      <c r="DZQ274" s="44"/>
      <c r="DZR274" s="41"/>
      <c r="DZS274" s="42"/>
      <c r="DZT274" s="42"/>
      <c r="DZU274" s="125"/>
      <c r="DZV274" s="44"/>
      <c r="DZW274" s="44"/>
      <c r="DZX274" s="41"/>
      <c r="DZY274" s="42"/>
      <c r="DZZ274" s="42"/>
      <c r="EAA274" s="125"/>
      <c r="EAB274" s="44"/>
      <c r="EAC274" s="44"/>
      <c r="EAD274" s="41"/>
      <c r="EAE274" s="42"/>
      <c r="EAF274" s="42"/>
      <c r="EAG274" s="125"/>
      <c r="EAH274" s="44"/>
      <c r="EAI274" s="44"/>
      <c r="EAJ274" s="41"/>
      <c r="EAK274" s="42"/>
      <c r="EAL274" s="42"/>
      <c r="EAM274" s="125"/>
      <c r="EAN274" s="44"/>
      <c r="EAO274" s="44"/>
      <c r="EAP274" s="41"/>
      <c r="EAQ274" s="42"/>
      <c r="EAR274" s="42"/>
      <c r="EAS274" s="125"/>
      <c r="EAT274" s="44"/>
      <c r="EAU274" s="44"/>
      <c r="EAV274" s="41"/>
      <c r="EAW274" s="42"/>
      <c r="EAX274" s="42"/>
      <c r="EAY274" s="125"/>
      <c r="EAZ274" s="44"/>
      <c r="EBA274" s="44"/>
      <c r="EBB274" s="41"/>
      <c r="EBC274" s="42"/>
      <c r="EBD274" s="42"/>
      <c r="EBE274" s="125"/>
      <c r="EBF274" s="44"/>
      <c r="EBG274" s="44"/>
      <c r="EBH274" s="41"/>
      <c r="EBI274" s="42"/>
      <c r="EBJ274" s="42"/>
      <c r="EBK274" s="125"/>
      <c r="EBL274" s="44"/>
      <c r="EBM274" s="44"/>
      <c r="EBN274" s="41"/>
      <c r="EBO274" s="42"/>
      <c r="EBP274" s="42"/>
      <c r="EBQ274" s="125"/>
      <c r="EBR274" s="44"/>
      <c r="EBS274" s="44"/>
      <c r="EBT274" s="41"/>
      <c r="EBU274" s="42"/>
      <c r="EBV274" s="42"/>
      <c r="EBW274" s="125"/>
      <c r="EBX274" s="44"/>
      <c r="EBY274" s="44"/>
      <c r="EBZ274" s="41"/>
      <c r="ECA274" s="42"/>
      <c r="ECB274" s="42"/>
      <c r="ECC274" s="125"/>
      <c r="ECD274" s="44"/>
      <c r="ECE274" s="44"/>
      <c r="ECF274" s="41"/>
      <c r="ECG274" s="42"/>
      <c r="ECH274" s="42"/>
      <c r="ECI274" s="125"/>
      <c r="ECJ274" s="44"/>
      <c r="ECK274" s="44"/>
      <c r="ECL274" s="41"/>
      <c r="ECM274" s="42"/>
      <c r="ECN274" s="42"/>
      <c r="ECO274" s="125"/>
      <c r="ECP274" s="44"/>
      <c r="ECQ274" s="44"/>
      <c r="ECR274" s="41"/>
      <c r="ECS274" s="42"/>
      <c r="ECT274" s="42"/>
      <c r="ECU274" s="125"/>
      <c r="ECV274" s="44"/>
      <c r="ECW274" s="44"/>
      <c r="ECX274" s="41"/>
      <c r="ECY274" s="42"/>
      <c r="ECZ274" s="42"/>
      <c r="EDA274" s="125"/>
      <c r="EDB274" s="44"/>
      <c r="EDC274" s="44"/>
      <c r="EDD274" s="41"/>
      <c r="EDE274" s="42"/>
      <c r="EDF274" s="42"/>
      <c r="EDG274" s="125"/>
      <c r="EDH274" s="44"/>
      <c r="EDI274" s="44"/>
      <c r="EDJ274" s="41"/>
      <c r="EDK274" s="42"/>
      <c r="EDL274" s="42"/>
      <c r="EDM274" s="125"/>
      <c r="EDN274" s="44"/>
      <c r="EDO274" s="44"/>
      <c r="EDP274" s="41"/>
      <c r="EDQ274" s="42"/>
      <c r="EDR274" s="42"/>
      <c r="EDS274" s="125"/>
      <c r="EDT274" s="44"/>
      <c r="EDU274" s="44"/>
      <c r="EDV274" s="41"/>
      <c r="EDW274" s="42"/>
      <c r="EDX274" s="42"/>
      <c r="EDY274" s="125"/>
      <c r="EDZ274" s="44"/>
      <c r="EEA274" s="44"/>
      <c r="EEB274" s="41"/>
      <c r="EEC274" s="42"/>
      <c r="EED274" s="42"/>
      <c r="EEE274" s="125"/>
      <c r="EEF274" s="44"/>
      <c r="EEG274" s="44"/>
      <c r="EEH274" s="41"/>
      <c r="EEI274" s="42"/>
      <c r="EEJ274" s="42"/>
      <c r="EEK274" s="125"/>
      <c r="EEL274" s="44"/>
      <c r="EEM274" s="44"/>
      <c r="EEN274" s="41"/>
      <c r="EEO274" s="42"/>
      <c r="EEP274" s="42"/>
      <c r="EEQ274" s="125"/>
      <c r="EER274" s="44"/>
      <c r="EES274" s="44"/>
      <c r="EET274" s="41"/>
      <c r="EEU274" s="42"/>
      <c r="EEV274" s="42"/>
      <c r="EEW274" s="125"/>
      <c r="EEX274" s="44"/>
      <c r="EEY274" s="44"/>
      <c r="EEZ274" s="41"/>
      <c r="EFA274" s="42"/>
      <c r="EFB274" s="42"/>
      <c r="EFC274" s="125"/>
      <c r="EFD274" s="44"/>
      <c r="EFE274" s="44"/>
      <c r="EFF274" s="41"/>
      <c r="EFG274" s="42"/>
      <c r="EFH274" s="42"/>
      <c r="EFI274" s="125"/>
      <c r="EFJ274" s="44"/>
      <c r="EFK274" s="44"/>
      <c r="EFL274" s="41"/>
      <c r="EFM274" s="42"/>
      <c r="EFN274" s="42"/>
      <c r="EFO274" s="125"/>
      <c r="EFP274" s="44"/>
      <c r="EFQ274" s="44"/>
      <c r="EFR274" s="41"/>
      <c r="EFS274" s="42"/>
      <c r="EFT274" s="42"/>
      <c r="EFU274" s="125"/>
      <c r="EFV274" s="44"/>
      <c r="EFW274" s="44"/>
      <c r="EFX274" s="41"/>
      <c r="EFY274" s="42"/>
      <c r="EFZ274" s="42"/>
      <c r="EGA274" s="125"/>
      <c r="EGB274" s="44"/>
      <c r="EGC274" s="44"/>
      <c r="EGD274" s="41"/>
      <c r="EGE274" s="42"/>
      <c r="EGF274" s="42"/>
      <c r="EGG274" s="125"/>
      <c r="EGH274" s="44"/>
      <c r="EGI274" s="44"/>
      <c r="EGJ274" s="41"/>
      <c r="EGK274" s="42"/>
      <c r="EGL274" s="42"/>
      <c r="EGM274" s="125"/>
      <c r="EGN274" s="44"/>
      <c r="EGO274" s="44"/>
      <c r="EGP274" s="41"/>
      <c r="EGQ274" s="42"/>
      <c r="EGR274" s="42"/>
      <c r="EGS274" s="125"/>
      <c r="EGT274" s="44"/>
      <c r="EGU274" s="44"/>
      <c r="EGV274" s="41"/>
      <c r="EGW274" s="42"/>
      <c r="EGX274" s="42"/>
      <c r="EGY274" s="125"/>
      <c r="EGZ274" s="44"/>
      <c r="EHA274" s="44"/>
      <c r="EHB274" s="41"/>
      <c r="EHC274" s="42"/>
      <c r="EHD274" s="42"/>
      <c r="EHE274" s="125"/>
      <c r="EHF274" s="44"/>
      <c r="EHG274" s="44"/>
      <c r="EHH274" s="41"/>
      <c r="EHI274" s="42"/>
      <c r="EHJ274" s="42"/>
      <c r="EHK274" s="125"/>
      <c r="EHL274" s="44"/>
      <c r="EHM274" s="44"/>
      <c r="EHN274" s="41"/>
      <c r="EHO274" s="42"/>
      <c r="EHP274" s="42"/>
      <c r="EHQ274" s="125"/>
      <c r="EHR274" s="44"/>
      <c r="EHS274" s="44"/>
      <c r="EHT274" s="41"/>
      <c r="EHU274" s="42"/>
      <c r="EHV274" s="42"/>
      <c r="EHW274" s="125"/>
      <c r="EHX274" s="44"/>
      <c r="EHY274" s="44"/>
      <c r="EHZ274" s="41"/>
      <c r="EIA274" s="42"/>
      <c r="EIB274" s="42"/>
      <c r="EIC274" s="125"/>
      <c r="EID274" s="44"/>
      <c r="EIE274" s="44"/>
      <c r="EIF274" s="41"/>
      <c r="EIG274" s="42"/>
      <c r="EIH274" s="42"/>
      <c r="EII274" s="125"/>
      <c r="EIJ274" s="44"/>
      <c r="EIK274" s="44"/>
      <c r="EIL274" s="41"/>
      <c r="EIM274" s="42"/>
      <c r="EIN274" s="42"/>
      <c r="EIO274" s="125"/>
      <c r="EIP274" s="44"/>
      <c r="EIQ274" s="44"/>
      <c r="EIR274" s="41"/>
      <c r="EIS274" s="42"/>
      <c r="EIT274" s="42"/>
      <c r="EIU274" s="125"/>
      <c r="EIV274" s="44"/>
      <c r="EIW274" s="44"/>
      <c r="EIX274" s="41"/>
      <c r="EIY274" s="42"/>
      <c r="EIZ274" s="42"/>
      <c r="EJA274" s="125"/>
      <c r="EJB274" s="44"/>
      <c r="EJC274" s="44"/>
      <c r="EJD274" s="41"/>
      <c r="EJE274" s="42"/>
      <c r="EJF274" s="42"/>
      <c r="EJG274" s="125"/>
      <c r="EJH274" s="44"/>
      <c r="EJI274" s="44"/>
      <c r="EJJ274" s="41"/>
      <c r="EJK274" s="42"/>
      <c r="EJL274" s="42"/>
      <c r="EJM274" s="125"/>
      <c r="EJN274" s="44"/>
      <c r="EJO274" s="44"/>
      <c r="EJP274" s="41"/>
      <c r="EJQ274" s="42"/>
      <c r="EJR274" s="42"/>
      <c r="EJS274" s="125"/>
      <c r="EJT274" s="44"/>
      <c r="EJU274" s="44"/>
      <c r="EJV274" s="41"/>
      <c r="EJW274" s="42"/>
      <c r="EJX274" s="42"/>
      <c r="EJY274" s="125"/>
      <c r="EJZ274" s="44"/>
      <c r="EKA274" s="44"/>
      <c r="EKB274" s="41"/>
      <c r="EKC274" s="42"/>
      <c r="EKD274" s="42"/>
      <c r="EKE274" s="125"/>
      <c r="EKF274" s="44"/>
      <c r="EKG274" s="44"/>
      <c r="EKH274" s="41"/>
      <c r="EKI274" s="42"/>
      <c r="EKJ274" s="42"/>
      <c r="EKK274" s="125"/>
      <c r="EKL274" s="44"/>
      <c r="EKM274" s="44"/>
      <c r="EKN274" s="41"/>
      <c r="EKO274" s="42"/>
      <c r="EKP274" s="42"/>
      <c r="EKQ274" s="125"/>
      <c r="EKR274" s="44"/>
      <c r="EKS274" s="44"/>
      <c r="EKT274" s="41"/>
      <c r="EKU274" s="42"/>
      <c r="EKV274" s="42"/>
      <c r="EKW274" s="125"/>
      <c r="EKX274" s="44"/>
      <c r="EKY274" s="44"/>
      <c r="EKZ274" s="41"/>
      <c r="ELA274" s="42"/>
      <c r="ELB274" s="42"/>
      <c r="ELC274" s="125"/>
      <c r="ELD274" s="44"/>
      <c r="ELE274" s="44"/>
      <c r="ELF274" s="41"/>
      <c r="ELG274" s="42"/>
      <c r="ELH274" s="42"/>
      <c r="ELI274" s="125"/>
      <c r="ELJ274" s="44"/>
      <c r="ELK274" s="44"/>
      <c r="ELL274" s="41"/>
      <c r="ELM274" s="42"/>
      <c r="ELN274" s="42"/>
      <c r="ELO274" s="125"/>
      <c r="ELP274" s="44"/>
      <c r="ELQ274" s="44"/>
      <c r="ELR274" s="41"/>
      <c r="ELS274" s="42"/>
      <c r="ELT274" s="42"/>
      <c r="ELU274" s="125"/>
      <c r="ELV274" s="44"/>
      <c r="ELW274" s="44"/>
      <c r="ELX274" s="41"/>
      <c r="ELY274" s="42"/>
      <c r="ELZ274" s="42"/>
      <c r="EMA274" s="125"/>
      <c r="EMB274" s="44"/>
      <c r="EMC274" s="44"/>
      <c r="EMD274" s="41"/>
      <c r="EME274" s="42"/>
      <c r="EMF274" s="42"/>
      <c r="EMG274" s="125"/>
      <c r="EMH274" s="44"/>
      <c r="EMI274" s="44"/>
      <c r="EMJ274" s="41"/>
      <c r="EMK274" s="42"/>
      <c r="EML274" s="42"/>
      <c r="EMM274" s="125"/>
      <c r="EMN274" s="44"/>
      <c r="EMO274" s="44"/>
      <c r="EMP274" s="41"/>
      <c r="EMQ274" s="42"/>
      <c r="EMR274" s="42"/>
      <c r="EMS274" s="125"/>
      <c r="EMT274" s="44"/>
      <c r="EMU274" s="44"/>
      <c r="EMV274" s="41"/>
      <c r="EMW274" s="42"/>
      <c r="EMX274" s="42"/>
      <c r="EMY274" s="125"/>
      <c r="EMZ274" s="44"/>
      <c r="ENA274" s="44"/>
      <c r="ENB274" s="41"/>
      <c r="ENC274" s="42"/>
      <c r="END274" s="42"/>
      <c r="ENE274" s="125"/>
      <c r="ENF274" s="44"/>
      <c r="ENG274" s="44"/>
      <c r="ENH274" s="41"/>
      <c r="ENI274" s="42"/>
      <c r="ENJ274" s="42"/>
      <c r="ENK274" s="125"/>
      <c r="ENL274" s="44"/>
      <c r="ENM274" s="44"/>
      <c r="ENN274" s="41"/>
      <c r="ENO274" s="42"/>
      <c r="ENP274" s="42"/>
      <c r="ENQ274" s="125"/>
      <c r="ENR274" s="44"/>
      <c r="ENS274" s="44"/>
      <c r="ENT274" s="41"/>
      <c r="ENU274" s="42"/>
      <c r="ENV274" s="42"/>
      <c r="ENW274" s="125"/>
      <c r="ENX274" s="44"/>
      <c r="ENY274" s="44"/>
      <c r="ENZ274" s="41"/>
      <c r="EOA274" s="42"/>
      <c r="EOB274" s="42"/>
      <c r="EOC274" s="125"/>
      <c r="EOD274" s="44"/>
      <c r="EOE274" s="44"/>
      <c r="EOF274" s="41"/>
      <c r="EOG274" s="42"/>
      <c r="EOH274" s="42"/>
      <c r="EOI274" s="125"/>
      <c r="EOJ274" s="44"/>
      <c r="EOK274" s="44"/>
      <c r="EOL274" s="41"/>
      <c r="EOM274" s="42"/>
      <c r="EON274" s="42"/>
      <c r="EOO274" s="125"/>
      <c r="EOP274" s="44"/>
      <c r="EOQ274" s="44"/>
      <c r="EOR274" s="41"/>
      <c r="EOS274" s="42"/>
      <c r="EOT274" s="42"/>
      <c r="EOU274" s="125"/>
      <c r="EOV274" s="44"/>
      <c r="EOW274" s="44"/>
      <c r="EOX274" s="41"/>
      <c r="EOY274" s="42"/>
      <c r="EOZ274" s="42"/>
      <c r="EPA274" s="125"/>
      <c r="EPB274" s="44"/>
      <c r="EPC274" s="44"/>
      <c r="EPD274" s="41"/>
      <c r="EPE274" s="42"/>
      <c r="EPF274" s="42"/>
      <c r="EPG274" s="125"/>
      <c r="EPH274" s="44"/>
      <c r="EPI274" s="44"/>
      <c r="EPJ274" s="41"/>
      <c r="EPK274" s="42"/>
      <c r="EPL274" s="42"/>
      <c r="EPM274" s="125"/>
      <c r="EPN274" s="44"/>
      <c r="EPO274" s="44"/>
      <c r="EPP274" s="41"/>
      <c r="EPQ274" s="42"/>
      <c r="EPR274" s="42"/>
      <c r="EPS274" s="125"/>
      <c r="EPT274" s="44"/>
      <c r="EPU274" s="44"/>
      <c r="EPV274" s="41"/>
      <c r="EPW274" s="42"/>
      <c r="EPX274" s="42"/>
      <c r="EPY274" s="125"/>
      <c r="EPZ274" s="44"/>
      <c r="EQA274" s="44"/>
      <c r="EQB274" s="41"/>
      <c r="EQC274" s="42"/>
      <c r="EQD274" s="42"/>
      <c r="EQE274" s="125"/>
      <c r="EQF274" s="44"/>
      <c r="EQG274" s="44"/>
      <c r="EQH274" s="41"/>
      <c r="EQI274" s="42"/>
      <c r="EQJ274" s="42"/>
      <c r="EQK274" s="125"/>
      <c r="EQL274" s="44"/>
      <c r="EQM274" s="44"/>
      <c r="EQN274" s="41"/>
      <c r="EQO274" s="42"/>
      <c r="EQP274" s="42"/>
      <c r="EQQ274" s="125"/>
      <c r="EQR274" s="44"/>
      <c r="EQS274" s="44"/>
      <c r="EQT274" s="41"/>
      <c r="EQU274" s="42"/>
      <c r="EQV274" s="42"/>
      <c r="EQW274" s="125"/>
      <c r="EQX274" s="44"/>
      <c r="EQY274" s="44"/>
      <c r="EQZ274" s="41"/>
      <c r="ERA274" s="42"/>
      <c r="ERB274" s="42"/>
      <c r="ERC274" s="125"/>
      <c r="ERD274" s="44"/>
      <c r="ERE274" s="44"/>
      <c r="ERF274" s="41"/>
      <c r="ERG274" s="42"/>
      <c r="ERH274" s="42"/>
      <c r="ERI274" s="125"/>
      <c r="ERJ274" s="44"/>
      <c r="ERK274" s="44"/>
      <c r="ERL274" s="41"/>
      <c r="ERM274" s="42"/>
      <c r="ERN274" s="42"/>
      <c r="ERO274" s="125"/>
      <c r="ERP274" s="44"/>
      <c r="ERQ274" s="44"/>
      <c r="ERR274" s="41"/>
      <c r="ERS274" s="42"/>
      <c r="ERT274" s="42"/>
      <c r="ERU274" s="125"/>
      <c r="ERV274" s="44"/>
      <c r="ERW274" s="44"/>
      <c r="ERX274" s="41"/>
      <c r="ERY274" s="42"/>
      <c r="ERZ274" s="42"/>
      <c r="ESA274" s="125"/>
      <c r="ESB274" s="44"/>
      <c r="ESC274" s="44"/>
      <c r="ESD274" s="41"/>
      <c r="ESE274" s="42"/>
      <c r="ESF274" s="42"/>
      <c r="ESG274" s="125"/>
      <c r="ESH274" s="44"/>
      <c r="ESI274" s="44"/>
      <c r="ESJ274" s="41"/>
      <c r="ESK274" s="42"/>
      <c r="ESL274" s="42"/>
      <c r="ESM274" s="125"/>
      <c r="ESN274" s="44"/>
      <c r="ESO274" s="44"/>
      <c r="ESP274" s="41"/>
      <c r="ESQ274" s="42"/>
      <c r="ESR274" s="42"/>
      <c r="ESS274" s="125"/>
      <c r="EST274" s="44"/>
      <c r="ESU274" s="44"/>
      <c r="ESV274" s="41"/>
      <c r="ESW274" s="42"/>
      <c r="ESX274" s="42"/>
      <c r="ESY274" s="125"/>
      <c r="ESZ274" s="44"/>
      <c r="ETA274" s="44"/>
      <c r="ETB274" s="41"/>
      <c r="ETC274" s="42"/>
      <c r="ETD274" s="42"/>
      <c r="ETE274" s="125"/>
      <c r="ETF274" s="44"/>
      <c r="ETG274" s="44"/>
      <c r="ETH274" s="41"/>
      <c r="ETI274" s="42"/>
      <c r="ETJ274" s="42"/>
      <c r="ETK274" s="125"/>
      <c r="ETL274" s="44"/>
      <c r="ETM274" s="44"/>
      <c r="ETN274" s="41"/>
      <c r="ETO274" s="42"/>
      <c r="ETP274" s="42"/>
      <c r="ETQ274" s="125"/>
      <c r="ETR274" s="44"/>
      <c r="ETS274" s="44"/>
      <c r="ETT274" s="41"/>
      <c r="ETU274" s="42"/>
      <c r="ETV274" s="42"/>
      <c r="ETW274" s="125"/>
      <c r="ETX274" s="44"/>
      <c r="ETY274" s="44"/>
      <c r="ETZ274" s="41"/>
      <c r="EUA274" s="42"/>
      <c r="EUB274" s="42"/>
      <c r="EUC274" s="125"/>
      <c r="EUD274" s="44"/>
      <c r="EUE274" s="44"/>
      <c r="EUF274" s="41"/>
      <c r="EUG274" s="42"/>
      <c r="EUH274" s="42"/>
      <c r="EUI274" s="125"/>
      <c r="EUJ274" s="44"/>
      <c r="EUK274" s="44"/>
      <c r="EUL274" s="41"/>
      <c r="EUM274" s="42"/>
      <c r="EUN274" s="42"/>
      <c r="EUO274" s="125"/>
      <c r="EUP274" s="44"/>
      <c r="EUQ274" s="44"/>
      <c r="EUR274" s="41"/>
      <c r="EUS274" s="42"/>
      <c r="EUT274" s="42"/>
      <c r="EUU274" s="125"/>
      <c r="EUV274" s="44"/>
      <c r="EUW274" s="44"/>
      <c r="EUX274" s="41"/>
      <c r="EUY274" s="42"/>
      <c r="EUZ274" s="42"/>
      <c r="EVA274" s="125"/>
      <c r="EVB274" s="44"/>
      <c r="EVC274" s="44"/>
      <c r="EVD274" s="41"/>
      <c r="EVE274" s="42"/>
      <c r="EVF274" s="42"/>
      <c r="EVG274" s="125"/>
      <c r="EVH274" s="44"/>
      <c r="EVI274" s="44"/>
      <c r="EVJ274" s="41"/>
      <c r="EVK274" s="42"/>
      <c r="EVL274" s="42"/>
      <c r="EVM274" s="125"/>
      <c r="EVN274" s="44"/>
      <c r="EVO274" s="44"/>
      <c r="EVP274" s="41"/>
      <c r="EVQ274" s="42"/>
      <c r="EVR274" s="42"/>
      <c r="EVS274" s="125"/>
      <c r="EVT274" s="44"/>
      <c r="EVU274" s="44"/>
      <c r="EVV274" s="41"/>
      <c r="EVW274" s="42"/>
      <c r="EVX274" s="42"/>
      <c r="EVY274" s="125"/>
      <c r="EVZ274" s="44"/>
      <c r="EWA274" s="44"/>
      <c r="EWB274" s="41"/>
      <c r="EWC274" s="42"/>
      <c r="EWD274" s="42"/>
      <c r="EWE274" s="125"/>
      <c r="EWF274" s="44"/>
      <c r="EWG274" s="44"/>
      <c r="EWH274" s="41"/>
      <c r="EWI274" s="42"/>
      <c r="EWJ274" s="42"/>
      <c r="EWK274" s="125"/>
      <c r="EWL274" s="44"/>
      <c r="EWM274" s="44"/>
      <c r="EWN274" s="41"/>
      <c r="EWO274" s="42"/>
      <c r="EWP274" s="42"/>
      <c r="EWQ274" s="125"/>
      <c r="EWR274" s="44"/>
      <c r="EWS274" s="44"/>
      <c r="EWT274" s="41"/>
      <c r="EWU274" s="42"/>
      <c r="EWV274" s="42"/>
      <c r="EWW274" s="125"/>
      <c r="EWX274" s="44"/>
      <c r="EWY274" s="44"/>
      <c r="EWZ274" s="41"/>
      <c r="EXA274" s="42"/>
      <c r="EXB274" s="42"/>
      <c r="EXC274" s="125"/>
      <c r="EXD274" s="44"/>
      <c r="EXE274" s="44"/>
      <c r="EXF274" s="41"/>
      <c r="EXG274" s="42"/>
      <c r="EXH274" s="42"/>
      <c r="EXI274" s="125"/>
      <c r="EXJ274" s="44"/>
      <c r="EXK274" s="44"/>
      <c r="EXL274" s="41"/>
      <c r="EXM274" s="42"/>
      <c r="EXN274" s="42"/>
      <c r="EXO274" s="125"/>
      <c r="EXP274" s="44"/>
      <c r="EXQ274" s="44"/>
      <c r="EXR274" s="41"/>
      <c r="EXS274" s="42"/>
      <c r="EXT274" s="42"/>
      <c r="EXU274" s="125"/>
      <c r="EXV274" s="44"/>
      <c r="EXW274" s="44"/>
      <c r="EXX274" s="41"/>
      <c r="EXY274" s="42"/>
      <c r="EXZ274" s="42"/>
      <c r="EYA274" s="125"/>
      <c r="EYB274" s="44"/>
      <c r="EYC274" s="44"/>
      <c r="EYD274" s="41"/>
      <c r="EYE274" s="42"/>
      <c r="EYF274" s="42"/>
      <c r="EYG274" s="125"/>
      <c r="EYH274" s="44"/>
      <c r="EYI274" s="44"/>
      <c r="EYJ274" s="41"/>
      <c r="EYK274" s="42"/>
      <c r="EYL274" s="42"/>
      <c r="EYM274" s="125"/>
      <c r="EYN274" s="44"/>
      <c r="EYO274" s="44"/>
      <c r="EYP274" s="41"/>
      <c r="EYQ274" s="42"/>
      <c r="EYR274" s="42"/>
      <c r="EYS274" s="125"/>
      <c r="EYT274" s="44"/>
      <c r="EYU274" s="44"/>
      <c r="EYV274" s="41"/>
      <c r="EYW274" s="42"/>
      <c r="EYX274" s="42"/>
      <c r="EYY274" s="125"/>
      <c r="EYZ274" s="44"/>
      <c r="EZA274" s="44"/>
      <c r="EZB274" s="41"/>
      <c r="EZC274" s="42"/>
      <c r="EZD274" s="42"/>
      <c r="EZE274" s="125"/>
      <c r="EZF274" s="44"/>
      <c r="EZG274" s="44"/>
      <c r="EZH274" s="41"/>
      <c r="EZI274" s="42"/>
      <c r="EZJ274" s="42"/>
      <c r="EZK274" s="125"/>
      <c r="EZL274" s="44"/>
      <c r="EZM274" s="44"/>
      <c r="EZN274" s="41"/>
      <c r="EZO274" s="42"/>
      <c r="EZP274" s="42"/>
      <c r="EZQ274" s="125"/>
      <c r="EZR274" s="44"/>
      <c r="EZS274" s="44"/>
      <c r="EZT274" s="41"/>
      <c r="EZU274" s="42"/>
      <c r="EZV274" s="42"/>
      <c r="EZW274" s="125"/>
      <c r="EZX274" s="44"/>
      <c r="EZY274" s="44"/>
      <c r="EZZ274" s="41"/>
      <c r="FAA274" s="42"/>
      <c r="FAB274" s="42"/>
      <c r="FAC274" s="125"/>
      <c r="FAD274" s="44"/>
      <c r="FAE274" s="44"/>
      <c r="FAF274" s="41"/>
      <c r="FAG274" s="42"/>
      <c r="FAH274" s="42"/>
      <c r="FAI274" s="125"/>
      <c r="FAJ274" s="44"/>
      <c r="FAK274" s="44"/>
      <c r="FAL274" s="41"/>
      <c r="FAM274" s="42"/>
      <c r="FAN274" s="42"/>
      <c r="FAO274" s="125"/>
      <c r="FAP274" s="44"/>
      <c r="FAQ274" s="44"/>
      <c r="FAR274" s="41"/>
      <c r="FAS274" s="42"/>
      <c r="FAT274" s="42"/>
      <c r="FAU274" s="125"/>
      <c r="FAV274" s="44"/>
      <c r="FAW274" s="44"/>
      <c r="FAX274" s="41"/>
      <c r="FAY274" s="42"/>
      <c r="FAZ274" s="42"/>
      <c r="FBA274" s="125"/>
      <c r="FBB274" s="44"/>
      <c r="FBC274" s="44"/>
      <c r="FBD274" s="41"/>
      <c r="FBE274" s="42"/>
      <c r="FBF274" s="42"/>
      <c r="FBG274" s="125"/>
      <c r="FBH274" s="44"/>
      <c r="FBI274" s="44"/>
      <c r="FBJ274" s="41"/>
      <c r="FBK274" s="42"/>
      <c r="FBL274" s="42"/>
      <c r="FBM274" s="125"/>
      <c r="FBN274" s="44"/>
      <c r="FBO274" s="44"/>
      <c r="FBP274" s="41"/>
      <c r="FBQ274" s="42"/>
      <c r="FBR274" s="42"/>
      <c r="FBS274" s="125"/>
      <c r="FBT274" s="44"/>
      <c r="FBU274" s="44"/>
      <c r="FBV274" s="41"/>
      <c r="FBW274" s="42"/>
      <c r="FBX274" s="42"/>
      <c r="FBY274" s="125"/>
      <c r="FBZ274" s="44"/>
      <c r="FCA274" s="44"/>
      <c r="FCB274" s="41"/>
      <c r="FCC274" s="42"/>
      <c r="FCD274" s="42"/>
      <c r="FCE274" s="125"/>
      <c r="FCF274" s="44"/>
      <c r="FCG274" s="44"/>
      <c r="FCH274" s="41"/>
      <c r="FCI274" s="42"/>
      <c r="FCJ274" s="42"/>
      <c r="FCK274" s="125"/>
      <c r="FCL274" s="44"/>
      <c r="FCM274" s="44"/>
      <c r="FCN274" s="41"/>
      <c r="FCO274" s="42"/>
      <c r="FCP274" s="42"/>
      <c r="FCQ274" s="125"/>
      <c r="FCR274" s="44"/>
      <c r="FCS274" s="44"/>
      <c r="FCT274" s="41"/>
      <c r="FCU274" s="42"/>
      <c r="FCV274" s="42"/>
      <c r="FCW274" s="125"/>
      <c r="FCX274" s="44"/>
      <c r="FCY274" s="44"/>
      <c r="FCZ274" s="41"/>
      <c r="FDA274" s="42"/>
      <c r="FDB274" s="42"/>
      <c r="FDC274" s="125"/>
      <c r="FDD274" s="44"/>
      <c r="FDE274" s="44"/>
      <c r="FDF274" s="41"/>
      <c r="FDG274" s="42"/>
      <c r="FDH274" s="42"/>
      <c r="FDI274" s="125"/>
      <c r="FDJ274" s="44"/>
      <c r="FDK274" s="44"/>
      <c r="FDL274" s="41"/>
      <c r="FDM274" s="42"/>
      <c r="FDN274" s="42"/>
      <c r="FDO274" s="125"/>
      <c r="FDP274" s="44"/>
      <c r="FDQ274" s="44"/>
      <c r="FDR274" s="41"/>
      <c r="FDS274" s="42"/>
      <c r="FDT274" s="42"/>
      <c r="FDU274" s="125"/>
      <c r="FDV274" s="44"/>
      <c r="FDW274" s="44"/>
      <c r="FDX274" s="41"/>
      <c r="FDY274" s="42"/>
      <c r="FDZ274" s="42"/>
      <c r="FEA274" s="125"/>
      <c r="FEB274" s="44"/>
      <c r="FEC274" s="44"/>
      <c r="FED274" s="41"/>
      <c r="FEE274" s="42"/>
      <c r="FEF274" s="42"/>
      <c r="FEG274" s="125"/>
      <c r="FEH274" s="44"/>
      <c r="FEI274" s="44"/>
      <c r="FEJ274" s="41"/>
      <c r="FEK274" s="42"/>
      <c r="FEL274" s="42"/>
      <c r="FEM274" s="125"/>
      <c r="FEN274" s="44"/>
      <c r="FEO274" s="44"/>
      <c r="FEP274" s="41"/>
      <c r="FEQ274" s="42"/>
      <c r="FER274" s="42"/>
      <c r="FES274" s="125"/>
      <c r="FET274" s="44"/>
      <c r="FEU274" s="44"/>
      <c r="FEV274" s="41"/>
      <c r="FEW274" s="42"/>
      <c r="FEX274" s="42"/>
      <c r="FEY274" s="125"/>
      <c r="FEZ274" s="44"/>
      <c r="FFA274" s="44"/>
      <c r="FFB274" s="41"/>
      <c r="FFC274" s="42"/>
      <c r="FFD274" s="42"/>
      <c r="FFE274" s="125"/>
      <c r="FFF274" s="44"/>
      <c r="FFG274" s="44"/>
      <c r="FFH274" s="41"/>
      <c r="FFI274" s="42"/>
      <c r="FFJ274" s="42"/>
      <c r="FFK274" s="125"/>
      <c r="FFL274" s="44"/>
      <c r="FFM274" s="44"/>
      <c r="FFN274" s="41"/>
      <c r="FFO274" s="42"/>
      <c r="FFP274" s="42"/>
      <c r="FFQ274" s="125"/>
      <c r="FFR274" s="44"/>
      <c r="FFS274" s="44"/>
      <c r="FFT274" s="41"/>
      <c r="FFU274" s="42"/>
      <c r="FFV274" s="42"/>
      <c r="FFW274" s="125"/>
      <c r="FFX274" s="44"/>
      <c r="FFY274" s="44"/>
      <c r="FFZ274" s="41"/>
      <c r="FGA274" s="42"/>
      <c r="FGB274" s="42"/>
      <c r="FGC274" s="125"/>
      <c r="FGD274" s="44"/>
      <c r="FGE274" s="44"/>
      <c r="FGF274" s="41"/>
      <c r="FGG274" s="42"/>
      <c r="FGH274" s="42"/>
      <c r="FGI274" s="125"/>
      <c r="FGJ274" s="44"/>
      <c r="FGK274" s="44"/>
      <c r="FGL274" s="41"/>
      <c r="FGM274" s="42"/>
      <c r="FGN274" s="42"/>
      <c r="FGO274" s="125"/>
      <c r="FGP274" s="44"/>
      <c r="FGQ274" s="44"/>
      <c r="FGR274" s="41"/>
      <c r="FGS274" s="42"/>
      <c r="FGT274" s="42"/>
      <c r="FGU274" s="125"/>
      <c r="FGV274" s="44"/>
      <c r="FGW274" s="44"/>
      <c r="FGX274" s="41"/>
      <c r="FGY274" s="42"/>
      <c r="FGZ274" s="42"/>
      <c r="FHA274" s="125"/>
      <c r="FHB274" s="44"/>
      <c r="FHC274" s="44"/>
      <c r="FHD274" s="41"/>
      <c r="FHE274" s="42"/>
      <c r="FHF274" s="42"/>
      <c r="FHG274" s="125"/>
      <c r="FHH274" s="44"/>
      <c r="FHI274" s="44"/>
      <c r="FHJ274" s="41"/>
      <c r="FHK274" s="42"/>
      <c r="FHL274" s="42"/>
      <c r="FHM274" s="125"/>
      <c r="FHN274" s="44"/>
      <c r="FHO274" s="44"/>
      <c r="FHP274" s="41"/>
      <c r="FHQ274" s="42"/>
      <c r="FHR274" s="42"/>
      <c r="FHS274" s="125"/>
      <c r="FHT274" s="44"/>
      <c r="FHU274" s="44"/>
      <c r="FHV274" s="41"/>
      <c r="FHW274" s="42"/>
      <c r="FHX274" s="42"/>
      <c r="FHY274" s="125"/>
      <c r="FHZ274" s="44"/>
      <c r="FIA274" s="44"/>
      <c r="FIB274" s="41"/>
      <c r="FIC274" s="42"/>
      <c r="FID274" s="42"/>
      <c r="FIE274" s="125"/>
      <c r="FIF274" s="44"/>
      <c r="FIG274" s="44"/>
      <c r="FIH274" s="41"/>
      <c r="FII274" s="42"/>
      <c r="FIJ274" s="42"/>
      <c r="FIK274" s="125"/>
      <c r="FIL274" s="44"/>
      <c r="FIM274" s="44"/>
      <c r="FIN274" s="41"/>
      <c r="FIO274" s="42"/>
      <c r="FIP274" s="42"/>
      <c r="FIQ274" s="125"/>
      <c r="FIR274" s="44"/>
      <c r="FIS274" s="44"/>
      <c r="FIT274" s="41"/>
      <c r="FIU274" s="42"/>
      <c r="FIV274" s="42"/>
      <c r="FIW274" s="125"/>
      <c r="FIX274" s="44"/>
      <c r="FIY274" s="44"/>
      <c r="FIZ274" s="41"/>
      <c r="FJA274" s="42"/>
      <c r="FJB274" s="42"/>
      <c r="FJC274" s="125"/>
      <c r="FJD274" s="44"/>
      <c r="FJE274" s="44"/>
      <c r="FJF274" s="41"/>
      <c r="FJG274" s="42"/>
      <c r="FJH274" s="42"/>
      <c r="FJI274" s="125"/>
      <c r="FJJ274" s="44"/>
      <c r="FJK274" s="44"/>
      <c r="FJL274" s="41"/>
      <c r="FJM274" s="42"/>
      <c r="FJN274" s="42"/>
      <c r="FJO274" s="125"/>
      <c r="FJP274" s="44"/>
      <c r="FJQ274" s="44"/>
      <c r="FJR274" s="41"/>
      <c r="FJS274" s="42"/>
      <c r="FJT274" s="42"/>
      <c r="FJU274" s="125"/>
      <c r="FJV274" s="44"/>
      <c r="FJW274" s="44"/>
      <c r="FJX274" s="41"/>
      <c r="FJY274" s="42"/>
      <c r="FJZ274" s="42"/>
      <c r="FKA274" s="125"/>
      <c r="FKB274" s="44"/>
      <c r="FKC274" s="44"/>
      <c r="FKD274" s="41"/>
      <c r="FKE274" s="42"/>
      <c r="FKF274" s="42"/>
      <c r="FKG274" s="125"/>
      <c r="FKH274" s="44"/>
      <c r="FKI274" s="44"/>
      <c r="FKJ274" s="41"/>
      <c r="FKK274" s="42"/>
      <c r="FKL274" s="42"/>
      <c r="FKM274" s="125"/>
      <c r="FKN274" s="44"/>
      <c r="FKO274" s="44"/>
      <c r="FKP274" s="41"/>
      <c r="FKQ274" s="42"/>
      <c r="FKR274" s="42"/>
      <c r="FKS274" s="125"/>
      <c r="FKT274" s="44"/>
      <c r="FKU274" s="44"/>
      <c r="FKV274" s="41"/>
      <c r="FKW274" s="42"/>
      <c r="FKX274" s="42"/>
      <c r="FKY274" s="125"/>
      <c r="FKZ274" s="44"/>
      <c r="FLA274" s="44"/>
      <c r="FLB274" s="41"/>
      <c r="FLC274" s="42"/>
      <c r="FLD274" s="42"/>
      <c r="FLE274" s="125"/>
      <c r="FLF274" s="44"/>
      <c r="FLG274" s="44"/>
      <c r="FLH274" s="41"/>
      <c r="FLI274" s="42"/>
      <c r="FLJ274" s="42"/>
      <c r="FLK274" s="125"/>
      <c r="FLL274" s="44"/>
      <c r="FLM274" s="44"/>
      <c r="FLN274" s="41"/>
      <c r="FLO274" s="42"/>
      <c r="FLP274" s="42"/>
      <c r="FLQ274" s="125"/>
      <c r="FLR274" s="44"/>
      <c r="FLS274" s="44"/>
      <c r="FLT274" s="41"/>
      <c r="FLU274" s="42"/>
      <c r="FLV274" s="42"/>
      <c r="FLW274" s="125"/>
      <c r="FLX274" s="44"/>
      <c r="FLY274" s="44"/>
      <c r="FLZ274" s="41"/>
      <c r="FMA274" s="42"/>
      <c r="FMB274" s="42"/>
      <c r="FMC274" s="125"/>
      <c r="FMD274" s="44"/>
      <c r="FME274" s="44"/>
      <c r="FMF274" s="41"/>
      <c r="FMG274" s="42"/>
      <c r="FMH274" s="42"/>
      <c r="FMI274" s="125"/>
      <c r="FMJ274" s="44"/>
      <c r="FMK274" s="44"/>
      <c r="FML274" s="41"/>
      <c r="FMM274" s="42"/>
      <c r="FMN274" s="42"/>
      <c r="FMO274" s="125"/>
      <c r="FMP274" s="44"/>
      <c r="FMQ274" s="44"/>
      <c r="FMR274" s="41"/>
      <c r="FMS274" s="42"/>
      <c r="FMT274" s="42"/>
      <c r="FMU274" s="125"/>
      <c r="FMV274" s="44"/>
      <c r="FMW274" s="44"/>
      <c r="FMX274" s="41"/>
      <c r="FMY274" s="42"/>
      <c r="FMZ274" s="42"/>
      <c r="FNA274" s="125"/>
      <c r="FNB274" s="44"/>
      <c r="FNC274" s="44"/>
      <c r="FND274" s="41"/>
      <c r="FNE274" s="42"/>
      <c r="FNF274" s="42"/>
      <c r="FNG274" s="125"/>
      <c r="FNH274" s="44"/>
      <c r="FNI274" s="44"/>
      <c r="FNJ274" s="41"/>
      <c r="FNK274" s="42"/>
      <c r="FNL274" s="42"/>
      <c r="FNM274" s="125"/>
      <c r="FNN274" s="44"/>
      <c r="FNO274" s="44"/>
      <c r="FNP274" s="41"/>
      <c r="FNQ274" s="42"/>
      <c r="FNR274" s="42"/>
      <c r="FNS274" s="125"/>
      <c r="FNT274" s="44"/>
      <c r="FNU274" s="44"/>
      <c r="FNV274" s="41"/>
      <c r="FNW274" s="42"/>
      <c r="FNX274" s="42"/>
      <c r="FNY274" s="125"/>
      <c r="FNZ274" s="44"/>
      <c r="FOA274" s="44"/>
      <c r="FOB274" s="41"/>
      <c r="FOC274" s="42"/>
      <c r="FOD274" s="42"/>
      <c r="FOE274" s="125"/>
      <c r="FOF274" s="44"/>
      <c r="FOG274" s="44"/>
      <c r="FOH274" s="41"/>
      <c r="FOI274" s="42"/>
      <c r="FOJ274" s="42"/>
      <c r="FOK274" s="125"/>
      <c r="FOL274" s="44"/>
      <c r="FOM274" s="44"/>
      <c r="FON274" s="41"/>
      <c r="FOO274" s="42"/>
      <c r="FOP274" s="42"/>
      <c r="FOQ274" s="125"/>
      <c r="FOR274" s="44"/>
      <c r="FOS274" s="44"/>
      <c r="FOT274" s="41"/>
      <c r="FOU274" s="42"/>
      <c r="FOV274" s="42"/>
      <c r="FOW274" s="125"/>
      <c r="FOX274" s="44"/>
      <c r="FOY274" s="44"/>
      <c r="FOZ274" s="41"/>
      <c r="FPA274" s="42"/>
      <c r="FPB274" s="42"/>
      <c r="FPC274" s="125"/>
      <c r="FPD274" s="44"/>
      <c r="FPE274" s="44"/>
      <c r="FPF274" s="41"/>
      <c r="FPG274" s="42"/>
      <c r="FPH274" s="42"/>
      <c r="FPI274" s="125"/>
      <c r="FPJ274" s="44"/>
      <c r="FPK274" s="44"/>
      <c r="FPL274" s="41"/>
      <c r="FPM274" s="42"/>
      <c r="FPN274" s="42"/>
      <c r="FPO274" s="125"/>
      <c r="FPP274" s="44"/>
      <c r="FPQ274" s="44"/>
      <c r="FPR274" s="41"/>
      <c r="FPS274" s="42"/>
      <c r="FPT274" s="42"/>
      <c r="FPU274" s="125"/>
      <c r="FPV274" s="44"/>
      <c r="FPW274" s="44"/>
      <c r="FPX274" s="41"/>
      <c r="FPY274" s="42"/>
      <c r="FPZ274" s="42"/>
      <c r="FQA274" s="125"/>
      <c r="FQB274" s="44"/>
      <c r="FQC274" s="44"/>
      <c r="FQD274" s="41"/>
      <c r="FQE274" s="42"/>
      <c r="FQF274" s="42"/>
      <c r="FQG274" s="125"/>
      <c r="FQH274" s="44"/>
      <c r="FQI274" s="44"/>
      <c r="FQJ274" s="41"/>
      <c r="FQK274" s="42"/>
      <c r="FQL274" s="42"/>
      <c r="FQM274" s="125"/>
      <c r="FQN274" s="44"/>
      <c r="FQO274" s="44"/>
      <c r="FQP274" s="41"/>
      <c r="FQQ274" s="42"/>
      <c r="FQR274" s="42"/>
      <c r="FQS274" s="125"/>
      <c r="FQT274" s="44"/>
      <c r="FQU274" s="44"/>
      <c r="FQV274" s="41"/>
      <c r="FQW274" s="42"/>
      <c r="FQX274" s="42"/>
      <c r="FQY274" s="125"/>
      <c r="FQZ274" s="44"/>
      <c r="FRA274" s="44"/>
      <c r="FRB274" s="41"/>
      <c r="FRC274" s="42"/>
      <c r="FRD274" s="42"/>
      <c r="FRE274" s="125"/>
      <c r="FRF274" s="44"/>
      <c r="FRG274" s="44"/>
      <c r="FRH274" s="41"/>
      <c r="FRI274" s="42"/>
      <c r="FRJ274" s="42"/>
      <c r="FRK274" s="125"/>
      <c r="FRL274" s="44"/>
      <c r="FRM274" s="44"/>
      <c r="FRN274" s="41"/>
      <c r="FRO274" s="42"/>
      <c r="FRP274" s="42"/>
      <c r="FRQ274" s="125"/>
      <c r="FRR274" s="44"/>
      <c r="FRS274" s="44"/>
      <c r="FRT274" s="41"/>
      <c r="FRU274" s="42"/>
      <c r="FRV274" s="42"/>
      <c r="FRW274" s="125"/>
      <c r="FRX274" s="44"/>
      <c r="FRY274" s="44"/>
      <c r="FRZ274" s="41"/>
      <c r="FSA274" s="42"/>
      <c r="FSB274" s="42"/>
      <c r="FSC274" s="125"/>
      <c r="FSD274" s="44"/>
      <c r="FSE274" s="44"/>
      <c r="FSF274" s="41"/>
      <c r="FSG274" s="42"/>
      <c r="FSH274" s="42"/>
      <c r="FSI274" s="125"/>
      <c r="FSJ274" s="44"/>
      <c r="FSK274" s="44"/>
      <c r="FSL274" s="41"/>
      <c r="FSM274" s="42"/>
      <c r="FSN274" s="42"/>
      <c r="FSO274" s="125"/>
      <c r="FSP274" s="44"/>
      <c r="FSQ274" s="44"/>
      <c r="FSR274" s="41"/>
      <c r="FSS274" s="42"/>
      <c r="FST274" s="42"/>
      <c r="FSU274" s="125"/>
      <c r="FSV274" s="44"/>
      <c r="FSW274" s="44"/>
      <c r="FSX274" s="41"/>
      <c r="FSY274" s="42"/>
      <c r="FSZ274" s="42"/>
      <c r="FTA274" s="125"/>
      <c r="FTB274" s="44"/>
      <c r="FTC274" s="44"/>
      <c r="FTD274" s="41"/>
      <c r="FTE274" s="42"/>
      <c r="FTF274" s="42"/>
      <c r="FTG274" s="125"/>
      <c r="FTH274" s="44"/>
      <c r="FTI274" s="44"/>
      <c r="FTJ274" s="41"/>
      <c r="FTK274" s="42"/>
      <c r="FTL274" s="42"/>
      <c r="FTM274" s="125"/>
      <c r="FTN274" s="44"/>
      <c r="FTO274" s="44"/>
      <c r="FTP274" s="41"/>
      <c r="FTQ274" s="42"/>
      <c r="FTR274" s="42"/>
      <c r="FTS274" s="125"/>
      <c r="FTT274" s="44"/>
      <c r="FTU274" s="44"/>
      <c r="FTV274" s="41"/>
      <c r="FTW274" s="42"/>
      <c r="FTX274" s="42"/>
      <c r="FTY274" s="125"/>
      <c r="FTZ274" s="44"/>
      <c r="FUA274" s="44"/>
      <c r="FUB274" s="41"/>
      <c r="FUC274" s="42"/>
      <c r="FUD274" s="42"/>
      <c r="FUE274" s="125"/>
      <c r="FUF274" s="44"/>
      <c r="FUG274" s="44"/>
      <c r="FUH274" s="41"/>
      <c r="FUI274" s="42"/>
      <c r="FUJ274" s="42"/>
      <c r="FUK274" s="125"/>
      <c r="FUL274" s="44"/>
      <c r="FUM274" s="44"/>
      <c r="FUN274" s="41"/>
      <c r="FUO274" s="42"/>
      <c r="FUP274" s="42"/>
      <c r="FUQ274" s="125"/>
      <c r="FUR274" s="44"/>
      <c r="FUS274" s="44"/>
      <c r="FUT274" s="41"/>
      <c r="FUU274" s="42"/>
      <c r="FUV274" s="42"/>
      <c r="FUW274" s="125"/>
      <c r="FUX274" s="44"/>
      <c r="FUY274" s="44"/>
      <c r="FUZ274" s="41"/>
      <c r="FVA274" s="42"/>
      <c r="FVB274" s="42"/>
      <c r="FVC274" s="125"/>
      <c r="FVD274" s="44"/>
      <c r="FVE274" s="44"/>
      <c r="FVF274" s="41"/>
      <c r="FVG274" s="42"/>
      <c r="FVH274" s="42"/>
      <c r="FVI274" s="125"/>
      <c r="FVJ274" s="44"/>
      <c r="FVK274" s="44"/>
      <c r="FVL274" s="41"/>
      <c r="FVM274" s="42"/>
      <c r="FVN274" s="42"/>
      <c r="FVO274" s="125"/>
      <c r="FVP274" s="44"/>
      <c r="FVQ274" s="44"/>
      <c r="FVR274" s="41"/>
      <c r="FVS274" s="42"/>
      <c r="FVT274" s="42"/>
      <c r="FVU274" s="125"/>
      <c r="FVV274" s="44"/>
      <c r="FVW274" s="44"/>
      <c r="FVX274" s="41"/>
      <c r="FVY274" s="42"/>
      <c r="FVZ274" s="42"/>
      <c r="FWA274" s="125"/>
      <c r="FWB274" s="44"/>
      <c r="FWC274" s="44"/>
      <c r="FWD274" s="41"/>
      <c r="FWE274" s="42"/>
      <c r="FWF274" s="42"/>
      <c r="FWG274" s="125"/>
      <c r="FWH274" s="44"/>
      <c r="FWI274" s="44"/>
      <c r="FWJ274" s="41"/>
      <c r="FWK274" s="42"/>
      <c r="FWL274" s="42"/>
      <c r="FWM274" s="125"/>
      <c r="FWN274" s="44"/>
      <c r="FWO274" s="44"/>
      <c r="FWP274" s="41"/>
      <c r="FWQ274" s="42"/>
      <c r="FWR274" s="42"/>
      <c r="FWS274" s="125"/>
      <c r="FWT274" s="44"/>
      <c r="FWU274" s="44"/>
      <c r="FWV274" s="41"/>
      <c r="FWW274" s="42"/>
      <c r="FWX274" s="42"/>
      <c r="FWY274" s="125"/>
      <c r="FWZ274" s="44"/>
      <c r="FXA274" s="44"/>
      <c r="FXB274" s="41"/>
      <c r="FXC274" s="42"/>
      <c r="FXD274" s="42"/>
      <c r="FXE274" s="125"/>
      <c r="FXF274" s="44"/>
      <c r="FXG274" s="44"/>
      <c r="FXH274" s="41"/>
      <c r="FXI274" s="42"/>
      <c r="FXJ274" s="42"/>
      <c r="FXK274" s="125"/>
      <c r="FXL274" s="44"/>
      <c r="FXM274" s="44"/>
      <c r="FXN274" s="41"/>
      <c r="FXO274" s="42"/>
      <c r="FXP274" s="42"/>
      <c r="FXQ274" s="125"/>
      <c r="FXR274" s="44"/>
      <c r="FXS274" s="44"/>
      <c r="FXT274" s="41"/>
      <c r="FXU274" s="42"/>
      <c r="FXV274" s="42"/>
      <c r="FXW274" s="125"/>
      <c r="FXX274" s="44"/>
      <c r="FXY274" s="44"/>
      <c r="FXZ274" s="41"/>
      <c r="FYA274" s="42"/>
      <c r="FYB274" s="42"/>
      <c r="FYC274" s="125"/>
      <c r="FYD274" s="44"/>
      <c r="FYE274" s="44"/>
      <c r="FYF274" s="41"/>
      <c r="FYG274" s="42"/>
      <c r="FYH274" s="42"/>
      <c r="FYI274" s="125"/>
      <c r="FYJ274" s="44"/>
      <c r="FYK274" s="44"/>
      <c r="FYL274" s="41"/>
      <c r="FYM274" s="42"/>
      <c r="FYN274" s="42"/>
      <c r="FYO274" s="125"/>
      <c r="FYP274" s="44"/>
      <c r="FYQ274" s="44"/>
      <c r="FYR274" s="41"/>
      <c r="FYS274" s="42"/>
      <c r="FYT274" s="42"/>
      <c r="FYU274" s="125"/>
      <c r="FYV274" s="44"/>
      <c r="FYW274" s="44"/>
      <c r="FYX274" s="41"/>
      <c r="FYY274" s="42"/>
      <c r="FYZ274" s="42"/>
      <c r="FZA274" s="125"/>
      <c r="FZB274" s="44"/>
      <c r="FZC274" s="44"/>
      <c r="FZD274" s="41"/>
      <c r="FZE274" s="42"/>
      <c r="FZF274" s="42"/>
      <c r="FZG274" s="125"/>
      <c r="FZH274" s="44"/>
      <c r="FZI274" s="44"/>
      <c r="FZJ274" s="41"/>
      <c r="FZK274" s="42"/>
      <c r="FZL274" s="42"/>
      <c r="FZM274" s="125"/>
      <c r="FZN274" s="44"/>
      <c r="FZO274" s="44"/>
      <c r="FZP274" s="41"/>
      <c r="FZQ274" s="42"/>
      <c r="FZR274" s="42"/>
      <c r="FZS274" s="125"/>
      <c r="FZT274" s="44"/>
      <c r="FZU274" s="44"/>
      <c r="FZV274" s="41"/>
      <c r="FZW274" s="42"/>
      <c r="FZX274" s="42"/>
      <c r="FZY274" s="125"/>
      <c r="FZZ274" s="44"/>
      <c r="GAA274" s="44"/>
      <c r="GAB274" s="41"/>
      <c r="GAC274" s="42"/>
      <c r="GAD274" s="42"/>
      <c r="GAE274" s="125"/>
      <c r="GAF274" s="44"/>
      <c r="GAG274" s="44"/>
      <c r="GAH274" s="41"/>
      <c r="GAI274" s="42"/>
      <c r="GAJ274" s="42"/>
      <c r="GAK274" s="125"/>
      <c r="GAL274" s="44"/>
      <c r="GAM274" s="44"/>
      <c r="GAN274" s="41"/>
      <c r="GAO274" s="42"/>
      <c r="GAP274" s="42"/>
      <c r="GAQ274" s="125"/>
      <c r="GAR274" s="44"/>
      <c r="GAS274" s="44"/>
      <c r="GAT274" s="41"/>
      <c r="GAU274" s="42"/>
      <c r="GAV274" s="42"/>
      <c r="GAW274" s="125"/>
      <c r="GAX274" s="44"/>
      <c r="GAY274" s="44"/>
      <c r="GAZ274" s="41"/>
      <c r="GBA274" s="42"/>
      <c r="GBB274" s="42"/>
      <c r="GBC274" s="125"/>
      <c r="GBD274" s="44"/>
      <c r="GBE274" s="44"/>
      <c r="GBF274" s="41"/>
      <c r="GBG274" s="42"/>
      <c r="GBH274" s="42"/>
      <c r="GBI274" s="125"/>
      <c r="GBJ274" s="44"/>
      <c r="GBK274" s="44"/>
      <c r="GBL274" s="41"/>
      <c r="GBM274" s="42"/>
      <c r="GBN274" s="42"/>
      <c r="GBO274" s="125"/>
      <c r="GBP274" s="44"/>
      <c r="GBQ274" s="44"/>
      <c r="GBR274" s="41"/>
      <c r="GBS274" s="42"/>
      <c r="GBT274" s="42"/>
      <c r="GBU274" s="125"/>
      <c r="GBV274" s="44"/>
      <c r="GBW274" s="44"/>
      <c r="GBX274" s="41"/>
      <c r="GBY274" s="42"/>
      <c r="GBZ274" s="42"/>
      <c r="GCA274" s="125"/>
      <c r="GCB274" s="44"/>
      <c r="GCC274" s="44"/>
      <c r="GCD274" s="41"/>
      <c r="GCE274" s="42"/>
      <c r="GCF274" s="42"/>
      <c r="GCG274" s="125"/>
      <c r="GCH274" s="44"/>
      <c r="GCI274" s="44"/>
      <c r="GCJ274" s="41"/>
      <c r="GCK274" s="42"/>
      <c r="GCL274" s="42"/>
      <c r="GCM274" s="125"/>
      <c r="GCN274" s="44"/>
      <c r="GCO274" s="44"/>
      <c r="GCP274" s="41"/>
      <c r="GCQ274" s="42"/>
      <c r="GCR274" s="42"/>
      <c r="GCS274" s="125"/>
      <c r="GCT274" s="44"/>
      <c r="GCU274" s="44"/>
      <c r="GCV274" s="41"/>
      <c r="GCW274" s="42"/>
      <c r="GCX274" s="42"/>
      <c r="GCY274" s="125"/>
      <c r="GCZ274" s="44"/>
      <c r="GDA274" s="44"/>
      <c r="GDB274" s="41"/>
      <c r="GDC274" s="42"/>
      <c r="GDD274" s="42"/>
      <c r="GDE274" s="125"/>
      <c r="GDF274" s="44"/>
      <c r="GDG274" s="44"/>
      <c r="GDH274" s="41"/>
      <c r="GDI274" s="42"/>
      <c r="GDJ274" s="42"/>
      <c r="GDK274" s="125"/>
      <c r="GDL274" s="44"/>
      <c r="GDM274" s="44"/>
      <c r="GDN274" s="41"/>
      <c r="GDO274" s="42"/>
      <c r="GDP274" s="42"/>
      <c r="GDQ274" s="125"/>
      <c r="GDR274" s="44"/>
      <c r="GDS274" s="44"/>
      <c r="GDT274" s="41"/>
      <c r="GDU274" s="42"/>
      <c r="GDV274" s="42"/>
      <c r="GDW274" s="125"/>
      <c r="GDX274" s="44"/>
      <c r="GDY274" s="44"/>
      <c r="GDZ274" s="41"/>
      <c r="GEA274" s="42"/>
      <c r="GEB274" s="42"/>
      <c r="GEC274" s="125"/>
      <c r="GED274" s="44"/>
      <c r="GEE274" s="44"/>
      <c r="GEF274" s="41"/>
      <c r="GEG274" s="42"/>
      <c r="GEH274" s="42"/>
      <c r="GEI274" s="125"/>
      <c r="GEJ274" s="44"/>
      <c r="GEK274" s="44"/>
      <c r="GEL274" s="41"/>
      <c r="GEM274" s="42"/>
      <c r="GEN274" s="42"/>
      <c r="GEO274" s="125"/>
      <c r="GEP274" s="44"/>
      <c r="GEQ274" s="44"/>
      <c r="GER274" s="41"/>
      <c r="GES274" s="42"/>
      <c r="GET274" s="42"/>
      <c r="GEU274" s="125"/>
      <c r="GEV274" s="44"/>
      <c r="GEW274" s="44"/>
      <c r="GEX274" s="41"/>
      <c r="GEY274" s="42"/>
      <c r="GEZ274" s="42"/>
      <c r="GFA274" s="125"/>
      <c r="GFB274" s="44"/>
      <c r="GFC274" s="44"/>
      <c r="GFD274" s="41"/>
      <c r="GFE274" s="42"/>
      <c r="GFF274" s="42"/>
      <c r="GFG274" s="125"/>
      <c r="GFH274" s="44"/>
      <c r="GFI274" s="44"/>
      <c r="GFJ274" s="41"/>
      <c r="GFK274" s="42"/>
      <c r="GFL274" s="42"/>
      <c r="GFM274" s="125"/>
      <c r="GFN274" s="44"/>
      <c r="GFO274" s="44"/>
      <c r="GFP274" s="41"/>
      <c r="GFQ274" s="42"/>
      <c r="GFR274" s="42"/>
      <c r="GFS274" s="125"/>
      <c r="GFT274" s="44"/>
      <c r="GFU274" s="44"/>
      <c r="GFV274" s="41"/>
      <c r="GFW274" s="42"/>
      <c r="GFX274" s="42"/>
      <c r="GFY274" s="125"/>
      <c r="GFZ274" s="44"/>
      <c r="GGA274" s="44"/>
      <c r="GGB274" s="41"/>
      <c r="GGC274" s="42"/>
      <c r="GGD274" s="42"/>
      <c r="GGE274" s="125"/>
      <c r="GGF274" s="44"/>
      <c r="GGG274" s="44"/>
      <c r="GGH274" s="41"/>
      <c r="GGI274" s="42"/>
      <c r="GGJ274" s="42"/>
      <c r="GGK274" s="125"/>
      <c r="GGL274" s="44"/>
      <c r="GGM274" s="44"/>
      <c r="GGN274" s="41"/>
      <c r="GGO274" s="42"/>
      <c r="GGP274" s="42"/>
      <c r="GGQ274" s="125"/>
      <c r="GGR274" s="44"/>
      <c r="GGS274" s="44"/>
      <c r="GGT274" s="41"/>
      <c r="GGU274" s="42"/>
      <c r="GGV274" s="42"/>
      <c r="GGW274" s="125"/>
      <c r="GGX274" s="44"/>
      <c r="GGY274" s="44"/>
      <c r="GGZ274" s="41"/>
      <c r="GHA274" s="42"/>
      <c r="GHB274" s="42"/>
      <c r="GHC274" s="125"/>
      <c r="GHD274" s="44"/>
      <c r="GHE274" s="44"/>
      <c r="GHF274" s="41"/>
      <c r="GHG274" s="42"/>
      <c r="GHH274" s="42"/>
      <c r="GHI274" s="125"/>
      <c r="GHJ274" s="44"/>
      <c r="GHK274" s="44"/>
      <c r="GHL274" s="41"/>
      <c r="GHM274" s="42"/>
      <c r="GHN274" s="42"/>
      <c r="GHO274" s="125"/>
      <c r="GHP274" s="44"/>
      <c r="GHQ274" s="44"/>
      <c r="GHR274" s="41"/>
      <c r="GHS274" s="42"/>
      <c r="GHT274" s="42"/>
      <c r="GHU274" s="125"/>
      <c r="GHV274" s="44"/>
      <c r="GHW274" s="44"/>
      <c r="GHX274" s="41"/>
      <c r="GHY274" s="42"/>
      <c r="GHZ274" s="42"/>
      <c r="GIA274" s="125"/>
      <c r="GIB274" s="44"/>
      <c r="GIC274" s="44"/>
      <c r="GID274" s="41"/>
      <c r="GIE274" s="42"/>
      <c r="GIF274" s="42"/>
      <c r="GIG274" s="125"/>
      <c r="GIH274" s="44"/>
      <c r="GII274" s="44"/>
      <c r="GIJ274" s="41"/>
      <c r="GIK274" s="42"/>
      <c r="GIL274" s="42"/>
      <c r="GIM274" s="125"/>
      <c r="GIN274" s="44"/>
      <c r="GIO274" s="44"/>
      <c r="GIP274" s="41"/>
      <c r="GIQ274" s="42"/>
      <c r="GIR274" s="42"/>
      <c r="GIS274" s="125"/>
      <c r="GIT274" s="44"/>
      <c r="GIU274" s="44"/>
      <c r="GIV274" s="41"/>
      <c r="GIW274" s="42"/>
      <c r="GIX274" s="42"/>
      <c r="GIY274" s="125"/>
      <c r="GIZ274" s="44"/>
      <c r="GJA274" s="44"/>
      <c r="GJB274" s="41"/>
      <c r="GJC274" s="42"/>
      <c r="GJD274" s="42"/>
      <c r="GJE274" s="125"/>
      <c r="GJF274" s="44"/>
      <c r="GJG274" s="44"/>
      <c r="GJH274" s="41"/>
      <c r="GJI274" s="42"/>
      <c r="GJJ274" s="42"/>
      <c r="GJK274" s="125"/>
      <c r="GJL274" s="44"/>
      <c r="GJM274" s="44"/>
      <c r="GJN274" s="41"/>
      <c r="GJO274" s="42"/>
      <c r="GJP274" s="42"/>
      <c r="GJQ274" s="125"/>
      <c r="GJR274" s="44"/>
      <c r="GJS274" s="44"/>
      <c r="GJT274" s="41"/>
      <c r="GJU274" s="42"/>
      <c r="GJV274" s="42"/>
      <c r="GJW274" s="125"/>
      <c r="GJX274" s="44"/>
      <c r="GJY274" s="44"/>
      <c r="GJZ274" s="41"/>
      <c r="GKA274" s="42"/>
      <c r="GKB274" s="42"/>
      <c r="GKC274" s="125"/>
      <c r="GKD274" s="44"/>
      <c r="GKE274" s="44"/>
      <c r="GKF274" s="41"/>
      <c r="GKG274" s="42"/>
      <c r="GKH274" s="42"/>
      <c r="GKI274" s="125"/>
      <c r="GKJ274" s="44"/>
      <c r="GKK274" s="44"/>
      <c r="GKL274" s="41"/>
      <c r="GKM274" s="42"/>
      <c r="GKN274" s="42"/>
      <c r="GKO274" s="125"/>
      <c r="GKP274" s="44"/>
      <c r="GKQ274" s="44"/>
      <c r="GKR274" s="41"/>
      <c r="GKS274" s="42"/>
      <c r="GKT274" s="42"/>
      <c r="GKU274" s="125"/>
      <c r="GKV274" s="44"/>
      <c r="GKW274" s="44"/>
      <c r="GKX274" s="41"/>
      <c r="GKY274" s="42"/>
      <c r="GKZ274" s="42"/>
      <c r="GLA274" s="125"/>
      <c r="GLB274" s="44"/>
      <c r="GLC274" s="44"/>
      <c r="GLD274" s="41"/>
      <c r="GLE274" s="42"/>
      <c r="GLF274" s="42"/>
      <c r="GLG274" s="125"/>
      <c r="GLH274" s="44"/>
      <c r="GLI274" s="44"/>
      <c r="GLJ274" s="41"/>
      <c r="GLK274" s="42"/>
      <c r="GLL274" s="42"/>
      <c r="GLM274" s="125"/>
      <c r="GLN274" s="44"/>
      <c r="GLO274" s="44"/>
      <c r="GLP274" s="41"/>
      <c r="GLQ274" s="42"/>
      <c r="GLR274" s="42"/>
      <c r="GLS274" s="125"/>
      <c r="GLT274" s="44"/>
      <c r="GLU274" s="44"/>
      <c r="GLV274" s="41"/>
      <c r="GLW274" s="42"/>
      <c r="GLX274" s="42"/>
      <c r="GLY274" s="125"/>
      <c r="GLZ274" s="44"/>
      <c r="GMA274" s="44"/>
      <c r="GMB274" s="41"/>
      <c r="GMC274" s="42"/>
      <c r="GMD274" s="42"/>
      <c r="GME274" s="125"/>
      <c r="GMF274" s="44"/>
      <c r="GMG274" s="44"/>
      <c r="GMH274" s="41"/>
      <c r="GMI274" s="42"/>
      <c r="GMJ274" s="42"/>
      <c r="GMK274" s="125"/>
      <c r="GML274" s="44"/>
      <c r="GMM274" s="44"/>
      <c r="GMN274" s="41"/>
      <c r="GMO274" s="42"/>
      <c r="GMP274" s="42"/>
      <c r="GMQ274" s="125"/>
      <c r="GMR274" s="44"/>
      <c r="GMS274" s="44"/>
      <c r="GMT274" s="41"/>
      <c r="GMU274" s="42"/>
      <c r="GMV274" s="42"/>
      <c r="GMW274" s="125"/>
      <c r="GMX274" s="44"/>
      <c r="GMY274" s="44"/>
      <c r="GMZ274" s="41"/>
      <c r="GNA274" s="42"/>
      <c r="GNB274" s="42"/>
      <c r="GNC274" s="125"/>
      <c r="GND274" s="44"/>
      <c r="GNE274" s="44"/>
      <c r="GNF274" s="41"/>
      <c r="GNG274" s="42"/>
      <c r="GNH274" s="42"/>
      <c r="GNI274" s="125"/>
      <c r="GNJ274" s="44"/>
      <c r="GNK274" s="44"/>
      <c r="GNL274" s="41"/>
      <c r="GNM274" s="42"/>
      <c r="GNN274" s="42"/>
      <c r="GNO274" s="125"/>
      <c r="GNP274" s="44"/>
      <c r="GNQ274" s="44"/>
      <c r="GNR274" s="41"/>
      <c r="GNS274" s="42"/>
      <c r="GNT274" s="42"/>
      <c r="GNU274" s="125"/>
      <c r="GNV274" s="44"/>
      <c r="GNW274" s="44"/>
      <c r="GNX274" s="41"/>
      <c r="GNY274" s="42"/>
      <c r="GNZ274" s="42"/>
      <c r="GOA274" s="125"/>
      <c r="GOB274" s="44"/>
      <c r="GOC274" s="44"/>
      <c r="GOD274" s="41"/>
      <c r="GOE274" s="42"/>
      <c r="GOF274" s="42"/>
      <c r="GOG274" s="125"/>
      <c r="GOH274" s="44"/>
      <c r="GOI274" s="44"/>
      <c r="GOJ274" s="41"/>
      <c r="GOK274" s="42"/>
      <c r="GOL274" s="42"/>
      <c r="GOM274" s="125"/>
      <c r="GON274" s="44"/>
      <c r="GOO274" s="44"/>
      <c r="GOP274" s="41"/>
      <c r="GOQ274" s="42"/>
      <c r="GOR274" s="42"/>
      <c r="GOS274" s="125"/>
      <c r="GOT274" s="44"/>
      <c r="GOU274" s="44"/>
      <c r="GOV274" s="41"/>
      <c r="GOW274" s="42"/>
      <c r="GOX274" s="42"/>
      <c r="GOY274" s="125"/>
      <c r="GOZ274" s="44"/>
      <c r="GPA274" s="44"/>
      <c r="GPB274" s="41"/>
      <c r="GPC274" s="42"/>
      <c r="GPD274" s="42"/>
      <c r="GPE274" s="125"/>
      <c r="GPF274" s="44"/>
      <c r="GPG274" s="44"/>
      <c r="GPH274" s="41"/>
      <c r="GPI274" s="42"/>
      <c r="GPJ274" s="42"/>
      <c r="GPK274" s="125"/>
      <c r="GPL274" s="44"/>
      <c r="GPM274" s="44"/>
      <c r="GPN274" s="41"/>
      <c r="GPO274" s="42"/>
      <c r="GPP274" s="42"/>
      <c r="GPQ274" s="125"/>
      <c r="GPR274" s="44"/>
      <c r="GPS274" s="44"/>
      <c r="GPT274" s="41"/>
      <c r="GPU274" s="42"/>
      <c r="GPV274" s="42"/>
      <c r="GPW274" s="125"/>
      <c r="GPX274" s="44"/>
      <c r="GPY274" s="44"/>
      <c r="GPZ274" s="41"/>
      <c r="GQA274" s="42"/>
      <c r="GQB274" s="42"/>
      <c r="GQC274" s="125"/>
      <c r="GQD274" s="44"/>
      <c r="GQE274" s="44"/>
      <c r="GQF274" s="41"/>
      <c r="GQG274" s="42"/>
      <c r="GQH274" s="42"/>
      <c r="GQI274" s="125"/>
      <c r="GQJ274" s="44"/>
      <c r="GQK274" s="44"/>
      <c r="GQL274" s="41"/>
      <c r="GQM274" s="42"/>
      <c r="GQN274" s="42"/>
      <c r="GQO274" s="125"/>
      <c r="GQP274" s="44"/>
      <c r="GQQ274" s="44"/>
      <c r="GQR274" s="41"/>
      <c r="GQS274" s="42"/>
      <c r="GQT274" s="42"/>
      <c r="GQU274" s="125"/>
      <c r="GQV274" s="44"/>
      <c r="GQW274" s="44"/>
      <c r="GQX274" s="41"/>
      <c r="GQY274" s="42"/>
      <c r="GQZ274" s="42"/>
      <c r="GRA274" s="125"/>
      <c r="GRB274" s="44"/>
      <c r="GRC274" s="44"/>
      <c r="GRD274" s="41"/>
      <c r="GRE274" s="42"/>
      <c r="GRF274" s="42"/>
      <c r="GRG274" s="125"/>
      <c r="GRH274" s="44"/>
      <c r="GRI274" s="44"/>
      <c r="GRJ274" s="41"/>
      <c r="GRK274" s="42"/>
      <c r="GRL274" s="42"/>
      <c r="GRM274" s="125"/>
      <c r="GRN274" s="44"/>
      <c r="GRO274" s="44"/>
      <c r="GRP274" s="41"/>
      <c r="GRQ274" s="42"/>
      <c r="GRR274" s="42"/>
      <c r="GRS274" s="125"/>
      <c r="GRT274" s="44"/>
      <c r="GRU274" s="44"/>
      <c r="GRV274" s="41"/>
      <c r="GRW274" s="42"/>
      <c r="GRX274" s="42"/>
      <c r="GRY274" s="125"/>
      <c r="GRZ274" s="44"/>
      <c r="GSA274" s="44"/>
      <c r="GSB274" s="41"/>
      <c r="GSC274" s="42"/>
      <c r="GSD274" s="42"/>
      <c r="GSE274" s="125"/>
      <c r="GSF274" s="44"/>
      <c r="GSG274" s="44"/>
      <c r="GSH274" s="41"/>
      <c r="GSI274" s="42"/>
      <c r="GSJ274" s="42"/>
      <c r="GSK274" s="125"/>
      <c r="GSL274" s="44"/>
      <c r="GSM274" s="44"/>
      <c r="GSN274" s="41"/>
      <c r="GSO274" s="42"/>
      <c r="GSP274" s="42"/>
      <c r="GSQ274" s="125"/>
      <c r="GSR274" s="44"/>
      <c r="GSS274" s="44"/>
      <c r="GST274" s="41"/>
      <c r="GSU274" s="42"/>
      <c r="GSV274" s="42"/>
      <c r="GSW274" s="125"/>
      <c r="GSX274" s="44"/>
      <c r="GSY274" s="44"/>
      <c r="GSZ274" s="41"/>
      <c r="GTA274" s="42"/>
      <c r="GTB274" s="42"/>
      <c r="GTC274" s="125"/>
      <c r="GTD274" s="44"/>
      <c r="GTE274" s="44"/>
      <c r="GTF274" s="41"/>
      <c r="GTG274" s="42"/>
      <c r="GTH274" s="42"/>
      <c r="GTI274" s="125"/>
      <c r="GTJ274" s="44"/>
      <c r="GTK274" s="44"/>
      <c r="GTL274" s="41"/>
      <c r="GTM274" s="42"/>
      <c r="GTN274" s="42"/>
      <c r="GTO274" s="125"/>
      <c r="GTP274" s="44"/>
      <c r="GTQ274" s="44"/>
      <c r="GTR274" s="41"/>
      <c r="GTS274" s="42"/>
      <c r="GTT274" s="42"/>
      <c r="GTU274" s="125"/>
      <c r="GTV274" s="44"/>
      <c r="GTW274" s="44"/>
      <c r="GTX274" s="41"/>
      <c r="GTY274" s="42"/>
      <c r="GTZ274" s="42"/>
      <c r="GUA274" s="125"/>
      <c r="GUB274" s="44"/>
      <c r="GUC274" s="44"/>
      <c r="GUD274" s="41"/>
      <c r="GUE274" s="42"/>
      <c r="GUF274" s="42"/>
      <c r="GUG274" s="125"/>
      <c r="GUH274" s="44"/>
      <c r="GUI274" s="44"/>
      <c r="GUJ274" s="41"/>
      <c r="GUK274" s="42"/>
      <c r="GUL274" s="42"/>
      <c r="GUM274" s="125"/>
      <c r="GUN274" s="44"/>
      <c r="GUO274" s="44"/>
      <c r="GUP274" s="41"/>
      <c r="GUQ274" s="42"/>
      <c r="GUR274" s="42"/>
      <c r="GUS274" s="125"/>
      <c r="GUT274" s="44"/>
      <c r="GUU274" s="44"/>
      <c r="GUV274" s="41"/>
      <c r="GUW274" s="42"/>
      <c r="GUX274" s="42"/>
      <c r="GUY274" s="125"/>
      <c r="GUZ274" s="44"/>
      <c r="GVA274" s="44"/>
      <c r="GVB274" s="41"/>
      <c r="GVC274" s="42"/>
      <c r="GVD274" s="42"/>
      <c r="GVE274" s="125"/>
      <c r="GVF274" s="44"/>
      <c r="GVG274" s="44"/>
      <c r="GVH274" s="41"/>
      <c r="GVI274" s="42"/>
      <c r="GVJ274" s="42"/>
      <c r="GVK274" s="125"/>
      <c r="GVL274" s="44"/>
      <c r="GVM274" s="44"/>
      <c r="GVN274" s="41"/>
      <c r="GVO274" s="42"/>
      <c r="GVP274" s="42"/>
      <c r="GVQ274" s="125"/>
      <c r="GVR274" s="44"/>
      <c r="GVS274" s="44"/>
      <c r="GVT274" s="41"/>
      <c r="GVU274" s="42"/>
      <c r="GVV274" s="42"/>
      <c r="GVW274" s="125"/>
      <c r="GVX274" s="44"/>
      <c r="GVY274" s="44"/>
      <c r="GVZ274" s="41"/>
      <c r="GWA274" s="42"/>
      <c r="GWB274" s="42"/>
      <c r="GWC274" s="125"/>
      <c r="GWD274" s="44"/>
      <c r="GWE274" s="44"/>
      <c r="GWF274" s="41"/>
      <c r="GWG274" s="42"/>
      <c r="GWH274" s="42"/>
      <c r="GWI274" s="125"/>
      <c r="GWJ274" s="44"/>
      <c r="GWK274" s="44"/>
      <c r="GWL274" s="41"/>
      <c r="GWM274" s="42"/>
      <c r="GWN274" s="42"/>
      <c r="GWO274" s="125"/>
      <c r="GWP274" s="44"/>
      <c r="GWQ274" s="44"/>
      <c r="GWR274" s="41"/>
      <c r="GWS274" s="42"/>
      <c r="GWT274" s="42"/>
      <c r="GWU274" s="125"/>
      <c r="GWV274" s="44"/>
      <c r="GWW274" s="44"/>
      <c r="GWX274" s="41"/>
      <c r="GWY274" s="42"/>
      <c r="GWZ274" s="42"/>
      <c r="GXA274" s="125"/>
      <c r="GXB274" s="44"/>
      <c r="GXC274" s="44"/>
      <c r="GXD274" s="41"/>
      <c r="GXE274" s="42"/>
      <c r="GXF274" s="42"/>
      <c r="GXG274" s="125"/>
      <c r="GXH274" s="44"/>
      <c r="GXI274" s="44"/>
      <c r="GXJ274" s="41"/>
      <c r="GXK274" s="42"/>
      <c r="GXL274" s="42"/>
      <c r="GXM274" s="125"/>
      <c r="GXN274" s="44"/>
      <c r="GXO274" s="44"/>
      <c r="GXP274" s="41"/>
      <c r="GXQ274" s="42"/>
      <c r="GXR274" s="42"/>
      <c r="GXS274" s="125"/>
      <c r="GXT274" s="44"/>
      <c r="GXU274" s="44"/>
      <c r="GXV274" s="41"/>
      <c r="GXW274" s="42"/>
      <c r="GXX274" s="42"/>
      <c r="GXY274" s="125"/>
      <c r="GXZ274" s="44"/>
      <c r="GYA274" s="44"/>
      <c r="GYB274" s="41"/>
      <c r="GYC274" s="42"/>
      <c r="GYD274" s="42"/>
      <c r="GYE274" s="125"/>
      <c r="GYF274" s="44"/>
      <c r="GYG274" s="44"/>
      <c r="GYH274" s="41"/>
      <c r="GYI274" s="42"/>
      <c r="GYJ274" s="42"/>
      <c r="GYK274" s="125"/>
      <c r="GYL274" s="44"/>
      <c r="GYM274" s="44"/>
      <c r="GYN274" s="41"/>
      <c r="GYO274" s="42"/>
      <c r="GYP274" s="42"/>
      <c r="GYQ274" s="125"/>
      <c r="GYR274" s="44"/>
      <c r="GYS274" s="44"/>
      <c r="GYT274" s="41"/>
      <c r="GYU274" s="42"/>
      <c r="GYV274" s="42"/>
      <c r="GYW274" s="125"/>
      <c r="GYX274" s="44"/>
      <c r="GYY274" s="44"/>
      <c r="GYZ274" s="41"/>
      <c r="GZA274" s="42"/>
      <c r="GZB274" s="42"/>
      <c r="GZC274" s="125"/>
      <c r="GZD274" s="44"/>
      <c r="GZE274" s="44"/>
      <c r="GZF274" s="41"/>
      <c r="GZG274" s="42"/>
      <c r="GZH274" s="42"/>
      <c r="GZI274" s="125"/>
      <c r="GZJ274" s="44"/>
      <c r="GZK274" s="44"/>
      <c r="GZL274" s="41"/>
      <c r="GZM274" s="42"/>
      <c r="GZN274" s="42"/>
      <c r="GZO274" s="125"/>
      <c r="GZP274" s="44"/>
      <c r="GZQ274" s="44"/>
      <c r="GZR274" s="41"/>
      <c r="GZS274" s="42"/>
      <c r="GZT274" s="42"/>
      <c r="GZU274" s="125"/>
      <c r="GZV274" s="44"/>
      <c r="GZW274" s="44"/>
      <c r="GZX274" s="41"/>
      <c r="GZY274" s="42"/>
      <c r="GZZ274" s="42"/>
      <c r="HAA274" s="125"/>
      <c r="HAB274" s="44"/>
      <c r="HAC274" s="44"/>
      <c r="HAD274" s="41"/>
      <c r="HAE274" s="42"/>
      <c r="HAF274" s="42"/>
      <c r="HAG274" s="125"/>
      <c r="HAH274" s="44"/>
      <c r="HAI274" s="44"/>
      <c r="HAJ274" s="41"/>
      <c r="HAK274" s="42"/>
      <c r="HAL274" s="42"/>
      <c r="HAM274" s="125"/>
      <c r="HAN274" s="44"/>
      <c r="HAO274" s="44"/>
      <c r="HAP274" s="41"/>
      <c r="HAQ274" s="42"/>
      <c r="HAR274" s="42"/>
      <c r="HAS274" s="125"/>
      <c r="HAT274" s="44"/>
      <c r="HAU274" s="44"/>
      <c r="HAV274" s="41"/>
      <c r="HAW274" s="42"/>
      <c r="HAX274" s="42"/>
      <c r="HAY274" s="125"/>
      <c r="HAZ274" s="44"/>
      <c r="HBA274" s="44"/>
      <c r="HBB274" s="41"/>
      <c r="HBC274" s="42"/>
      <c r="HBD274" s="42"/>
      <c r="HBE274" s="125"/>
      <c r="HBF274" s="44"/>
      <c r="HBG274" s="44"/>
      <c r="HBH274" s="41"/>
      <c r="HBI274" s="42"/>
      <c r="HBJ274" s="42"/>
      <c r="HBK274" s="125"/>
      <c r="HBL274" s="44"/>
      <c r="HBM274" s="44"/>
      <c r="HBN274" s="41"/>
      <c r="HBO274" s="42"/>
      <c r="HBP274" s="42"/>
      <c r="HBQ274" s="125"/>
      <c r="HBR274" s="44"/>
      <c r="HBS274" s="44"/>
      <c r="HBT274" s="41"/>
      <c r="HBU274" s="42"/>
      <c r="HBV274" s="42"/>
      <c r="HBW274" s="125"/>
      <c r="HBX274" s="44"/>
      <c r="HBY274" s="44"/>
      <c r="HBZ274" s="41"/>
      <c r="HCA274" s="42"/>
      <c r="HCB274" s="42"/>
      <c r="HCC274" s="125"/>
      <c r="HCD274" s="44"/>
      <c r="HCE274" s="44"/>
      <c r="HCF274" s="41"/>
      <c r="HCG274" s="42"/>
      <c r="HCH274" s="42"/>
      <c r="HCI274" s="125"/>
      <c r="HCJ274" s="44"/>
      <c r="HCK274" s="44"/>
      <c r="HCL274" s="41"/>
      <c r="HCM274" s="42"/>
      <c r="HCN274" s="42"/>
      <c r="HCO274" s="125"/>
      <c r="HCP274" s="44"/>
      <c r="HCQ274" s="44"/>
      <c r="HCR274" s="41"/>
      <c r="HCS274" s="42"/>
      <c r="HCT274" s="42"/>
      <c r="HCU274" s="125"/>
      <c r="HCV274" s="44"/>
      <c r="HCW274" s="44"/>
      <c r="HCX274" s="41"/>
      <c r="HCY274" s="42"/>
      <c r="HCZ274" s="42"/>
      <c r="HDA274" s="125"/>
      <c r="HDB274" s="44"/>
      <c r="HDC274" s="44"/>
      <c r="HDD274" s="41"/>
      <c r="HDE274" s="42"/>
      <c r="HDF274" s="42"/>
      <c r="HDG274" s="125"/>
      <c r="HDH274" s="44"/>
      <c r="HDI274" s="44"/>
      <c r="HDJ274" s="41"/>
      <c r="HDK274" s="42"/>
      <c r="HDL274" s="42"/>
      <c r="HDM274" s="125"/>
      <c r="HDN274" s="44"/>
      <c r="HDO274" s="44"/>
      <c r="HDP274" s="41"/>
      <c r="HDQ274" s="42"/>
      <c r="HDR274" s="42"/>
      <c r="HDS274" s="125"/>
      <c r="HDT274" s="44"/>
      <c r="HDU274" s="44"/>
      <c r="HDV274" s="41"/>
      <c r="HDW274" s="42"/>
      <c r="HDX274" s="42"/>
      <c r="HDY274" s="125"/>
      <c r="HDZ274" s="44"/>
      <c r="HEA274" s="44"/>
      <c r="HEB274" s="41"/>
      <c r="HEC274" s="42"/>
      <c r="HED274" s="42"/>
      <c r="HEE274" s="125"/>
      <c r="HEF274" s="44"/>
      <c r="HEG274" s="44"/>
      <c r="HEH274" s="41"/>
      <c r="HEI274" s="42"/>
      <c r="HEJ274" s="42"/>
      <c r="HEK274" s="125"/>
      <c r="HEL274" s="44"/>
      <c r="HEM274" s="44"/>
      <c r="HEN274" s="41"/>
      <c r="HEO274" s="42"/>
      <c r="HEP274" s="42"/>
      <c r="HEQ274" s="125"/>
      <c r="HER274" s="44"/>
      <c r="HES274" s="44"/>
      <c r="HET274" s="41"/>
      <c r="HEU274" s="42"/>
      <c r="HEV274" s="42"/>
      <c r="HEW274" s="125"/>
      <c r="HEX274" s="44"/>
      <c r="HEY274" s="44"/>
      <c r="HEZ274" s="41"/>
      <c r="HFA274" s="42"/>
      <c r="HFB274" s="42"/>
      <c r="HFC274" s="125"/>
      <c r="HFD274" s="44"/>
      <c r="HFE274" s="44"/>
      <c r="HFF274" s="41"/>
      <c r="HFG274" s="42"/>
      <c r="HFH274" s="42"/>
      <c r="HFI274" s="125"/>
      <c r="HFJ274" s="44"/>
      <c r="HFK274" s="44"/>
      <c r="HFL274" s="41"/>
      <c r="HFM274" s="42"/>
      <c r="HFN274" s="42"/>
      <c r="HFO274" s="125"/>
      <c r="HFP274" s="44"/>
      <c r="HFQ274" s="44"/>
      <c r="HFR274" s="41"/>
      <c r="HFS274" s="42"/>
      <c r="HFT274" s="42"/>
      <c r="HFU274" s="125"/>
      <c r="HFV274" s="44"/>
      <c r="HFW274" s="44"/>
      <c r="HFX274" s="41"/>
      <c r="HFY274" s="42"/>
      <c r="HFZ274" s="42"/>
      <c r="HGA274" s="125"/>
      <c r="HGB274" s="44"/>
      <c r="HGC274" s="44"/>
      <c r="HGD274" s="41"/>
      <c r="HGE274" s="42"/>
      <c r="HGF274" s="42"/>
      <c r="HGG274" s="125"/>
      <c r="HGH274" s="44"/>
      <c r="HGI274" s="44"/>
      <c r="HGJ274" s="41"/>
      <c r="HGK274" s="42"/>
      <c r="HGL274" s="42"/>
      <c r="HGM274" s="125"/>
      <c r="HGN274" s="44"/>
      <c r="HGO274" s="44"/>
      <c r="HGP274" s="41"/>
      <c r="HGQ274" s="42"/>
      <c r="HGR274" s="42"/>
      <c r="HGS274" s="125"/>
      <c r="HGT274" s="44"/>
      <c r="HGU274" s="44"/>
      <c r="HGV274" s="41"/>
      <c r="HGW274" s="42"/>
      <c r="HGX274" s="42"/>
      <c r="HGY274" s="125"/>
      <c r="HGZ274" s="44"/>
      <c r="HHA274" s="44"/>
      <c r="HHB274" s="41"/>
      <c r="HHC274" s="42"/>
      <c r="HHD274" s="42"/>
      <c r="HHE274" s="125"/>
      <c r="HHF274" s="44"/>
      <c r="HHG274" s="44"/>
      <c r="HHH274" s="41"/>
      <c r="HHI274" s="42"/>
      <c r="HHJ274" s="42"/>
      <c r="HHK274" s="125"/>
      <c r="HHL274" s="44"/>
      <c r="HHM274" s="44"/>
      <c r="HHN274" s="41"/>
      <c r="HHO274" s="42"/>
      <c r="HHP274" s="42"/>
      <c r="HHQ274" s="125"/>
      <c r="HHR274" s="44"/>
      <c r="HHS274" s="44"/>
      <c r="HHT274" s="41"/>
      <c r="HHU274" s="42"/>
      <c r="HHV274" s="42"/>
      <c r="HHW274" s="125"/>
      <c r="HHX274" s="44"/>
      <c r="HHY274" s="44"/>
      <c r="HHZ274" s="41"/>
      <c r="HIA274" s="42"/>
      <c r="HIB274" s="42"/>
      <c r="HIC274" s="125"/>
      <c r="HID274" s="44"/>
      <c r="HIE274" s="44"/>
      <c r="HIF274" s="41"/>
      <c r="HIG274" s="42"/>
      <c r="HIH274" s="42"/>
      <c r="HII274" s="125"/>
      <c r="HIJ274" s="44"/>
      <c r="HIK274" s="44"/>
      <c r="HIL274" s="41"/>
      <c r="HIM274" s="42"/>
      <c r="HIN274" s="42"/>
      <c r="HIO274" s="125"/>
      <c r="HIP274" s="44"/>
      <c r="HIQ274" s="44"/>
      <c r="HIR274" s="41"/>
      <c r="HIS274" s="42"/>
      <c r="HIT274" s="42"/>
      <c r="HIU274" s="125"/>
      <c r="HIV274" s="44"/>
      <c r="HIW274" s="44"/>
      <c r="HIX274" s="41"/>
      <c r="HIY274" s="42"/>
      <c r="HIZ274" s="42"/>
      <c r="HJA274" s="125"/>
      <c r="HJB274" s="44"/>
      <c r="HJC274" s="44"/>
      <c r="HJD274" s="41"/>
      <c r="HJE274" s="42"/>
      <c r="HJF274" s="42"/>
      <c r="HJG274" s="125"/>
      <c r="HJH274" s="44"/>
      <c r="HJI274" s="44"/>
      <c r="HJJ274" s="41"/>
      <c r="HJK274" s="42"/>
      <c r="HJL274" s="42"/>
      <c r="HJM274" s="125"/>
      <c r="HJN274" s="44"/>
      <c r="HJO274" s="44"/>
      <c r="HJP274" s="41"/>
      <c r="HJQ274" s="42"/>
      <c r="HJR274" s="42"/>
      <c r="HJS274" s="125"/>
      <c r="HJT274" s="44"/>
      <c r="HJU274" s="44"/>
      <c r="HJV274" s="41"/>
      <c r="HJW274" s="42"/>
      <c r="HJX274" s="42"/>
      <c r="HJY274" s="125"/>
      <c r="HJZ274" s="44"/>
      <c r="HKA274" s="44"/>
      <c r="HKB274" s="41"/>
      <c r="HKC274" s="42"/>
      <c r="HKD274" s="42"/>
      <c r="HKE274" s="125"/>
      <c r="HKF274" s="44"/>
      <c r="HKG274" s="44"/>
      <c r="HKH274" s="41"/>
      <c r="HKI274" s="42"/>
      <c r="HKJ274" s="42"/>
      <c r="HKK274" s="125"/>
      <c r="HKL274" s="44"/>
      <c r="HKM274" s="44"/>
      <c r="HKN274" s="41"/>
      <c r="HKO274" s="42"/>
      <c r="HKP274" s="42"/>
      <c r="HKQ274" s="125"/>
      <c r="HKR274" s="44"/>
      <c r="HKS274" s="44"/>
      <c r="HKT274" s="41"/>
      <c r="HKU274" s="42"/>
      <c r="HKV274" s="42"/>
      <c r="HKW274" s="125"/>
      <c r="HKX274" s="44"/>
      <c r="HKY274" s="44"/>
      <c r="HKZ274" s="41"/>
      <c r="HLA274" s="42"/>
      <c r="HLB274" s="42"/>
      <c r="HLC274" s="125"/>
      <c r="HLD274" s="44"/>
      <c r="HLE274" s="44"/>
      <c r="HLF274" s="41"/>
      <c r="HLG274" s="42"/>
      <c r="HLH274" s="42"/>
      <c r="HLI274" s="125"/>
      <c r="HLJ274" s="44"/>
      <c r="HLK274" s="44"/>
      <c r="HLL274" s="41"/>
      <c r="HLM274" s="42"/>
      <c r="HLN274" s="42"/>
      <c r="HLO274" s="125"/>
      <c r="HLP274" s="44"/>
      <c r="HLQ274" s="44"/>
      <c r="HLR274" s="41"/>
      <c r="HLS274" s="42"/>
      <c r="HLT274" s="42"/>
      <c r="HLU274" s="125"/>
      <c r="HLV274" s="44"/>
      <c r="HLW274" s="44"/>
      <c r="HLX274" s="41"/>
      <c r="HLY274" s="42"/>
      <c r="HLZ274" s="42"/>
      <c r="HMA274" s="125"/>
      <c r="HMB274" s="44"/>
      <c r="HMC274" s="44"/>
      <c r="HMD274" s="41"/>
      <c r="HME274" s="42"/>
      <c r="HMF274" s="42"/>
      <c r="HMG274" s="125"/>
      <c r="HMH274" s="44"/>
      <c r="HMI274" s="44"/>
      <c r="HMJ274" s="41"/>
      <c r="HMK274" s="42"/>
      <c r="HML274" s="42"/>
      <c r="HMM274" s="125"/>
      <c r="HMN274" s="44"/>
      <c r="HMO274" s="44"/>
      <c r="HMP274" s="41"/>
      <c r="HMQ274" s="42"/>
      <c r="HMR274" s="42"/>
      <c r="HMS274" s="125"/>
      <c r="HMT274" s="44"/>
      <c r="HMU274" s="44"/>
      <c r="HMV274" s="41"/>
      <c r="HMW274" s="42"/>
      <c r="HMX274" s="42"/>
      <c r="HMY274" s="125"/>
      <c r="HMZ274" s="44"/>
      <c r="HNA274" s="44"/>
      <c r="HNB274" s="41"/>
      <c r="HNC274" s="42"/>
      <c r="HND274" s="42"/>
      <c r="HNE274" s="125"/>
      <c r="HNF274" s="44"/>
      <c r="HNG274" s="44"/>
      <c r="HNH274" s="41"/>
      <c r="HNI274" s="42"/>
      <c r="HNJ274" s="42"/>
      <c r="HNK274" s="125"/>
      <c r="HNL274" s="44"/>
      <c r="HNM274" s="44"/>
      <c r="HNN274" s="41"/>
      <c r="HNO274" s="42"/>
      <c r="HNP274" s="42"/>
      <c r="HNQ274" s="125"/>
      <c r="HNR274" s="44"/>
      <c r="HNS274" s="44"/>
      <c r="HNT274" s="41"/>
      <c r="HNU274" s="42"/>
      <c r="HNV274" s="42"/>
      <c r="HNW274" s="125"/>
      <c r="HNX274" s="44"/>
      <c r="HNY274" s="44"/>
      <c r="HNZ274" s="41"/>
      <c r="HOA274" s="42"/>
      <c r="HOB274" s="42"/>
      <c r="HOC274" s="125"/>
      <c r="HOD274" s="44"/>
      <c r="HOE274" s="44"/>
      <c r="HOF274" s="41"/>
      <c r="HOG274" s="42"/>
      <c r="HOH274" s="42"/>
      <c r="HOI274" s="125"/>
      <c r="HOJ274" s="44"/>
      <c r="HOK274" s="44"/>
      <c r="HOL274" s="41"/>
      <c r="HOM274" s="42"/>
      <c r="HON274" s="42"/>
      <c r="HOO274" s="125"/>
      <c r="HOP274" s="44"/>
      <c r="HOQ274" s="44"/>
      <c r="HOR274" s="41"/>
      <c r="HOS274" s="42"/>
      <c r="HOT274" s="42"/>
      <c r="HOU274" s="125"/>
      <c r="HOV274" s="44"/>
      <c r="HOW274" s="44"/>
      <c r="HOX274" s="41"/>
      <c r="HOY274" s="42"/>
      <c r="HOZ274" s="42"/>
      <c r="HPA274" s="125"/>
      <c r="HPB274" s="44"/>
      <c r="HPC274" s="44"/>
      <c r="HPD274" s="41"/>
      <c r="HPE274" s="42"/>
      <c r="HPF274" s="42"/>
      <c r="HPG274" s="125"/>
      <c r="HPH274" s="44"/>
      <c r="HPI274" s="44"/>
      <c r="HPJ274" s="41"/>
      <c r="HPK274" s="42"/>
      <c r="HPL274" s="42"/>
      <c r="HPM274" s="125"/>
      <c r="HPN274" s="44"/>
      <c r="HPO274" s="44"/>
      <c r="HPP274" s="41"/>
      <c r="HPQ274" s="42"/>
      <c r="HPR274" s="42"/>
      <c r="HPS274" s="125"/>
      <c r="HPT274" s="44"/>
      <c r="HPU274" s="44"/>
      <c r="HPV274" s="41"/>
      <c r="HPW274" s="42"/>
      <c r="HPX274" s="42"/>
      <c r="HPY274" s="125"/>
      <c r="HPZ274" s="44"/>
      <c r="HQA274" s="44"/>
      <c r="HQB274" s="41"/>
      <c r="HQC274" s="42"/>
      <c r="HQD274" s="42"/>
      <c r="HQE274" s="125"/>
      <c r="HQF274" s="44"/>
      <c r="HQG274" s="44"/>
      <c r="HQH274" s="41"/>
      <c r="HQI274" s="42"/>
      <c r="HQJ274" s="42"/>
      <c r="HQK274" s="125"/>
      <c r="HQL274" s="44"/>
      <c r="HQM274" s="44"/>
      <c r="HQN274" s="41"/>
      <c r="HQO274" s="42"/>
      <c r="HQP274" s="42"/>
      <c r="HQQ274" s="125"/>
      <c r="HQR274" s="44"/>
      <c r="HQS274" s="44"/>
      <c r="HQT274" s="41"/>
      <c r="HQU274" s="42"/>
      <c r="HQV274" s="42"/>
      <c r="HQW274" s="125"/>
      <c r="HQX274" s="44"/>
      <c r="HQY274" s="44"/>
      <c r="HQZ274" s="41"/>
      <c r="HRA274" s="42"/>
      <c r="HRB274" s="42"/>
      <c r="HRC274" s="125"/>
      <c r="HRD274" s="44"/>
      <c r="HRE274" s="44"/>
      <c r="HRF274" s="41"/>
      <c r="HRG274" s="42"/>
      <c r="HRH274" s="42"/>
      <c r="HRI274" s="125"/>
      <c r="HRJ274" s="44"/>
      <c r="HRK274" s="44"/>
      <c r="HRL274" s="41"/>
      <c r="HRM274" s="42"/>
      <c r="HRN274" s="42"/>
      <c r="HRO274" s="125"/>
      <c r="HRP274" s="44"/>
      <c r="HRQ274" s="44"/>
      <c r="HRR274" s="41"/>
      <c r="HRS274" s="42"/>
      <c r="HRT274" s="42"/>
      <c r="HRU274" s="125"/>
      <c r="HRV274" s="44"/>
      <c r="HRW274" s="44"/>
      <c r="HRX274" s="41"/>
      <c r="HRY274" s="42"/>
      <c r="HRZ274" s="42"/>
      <c r="HSA274" s="125"/>
      <c r="HSB274" s="44"/>
      <c r="HSC274" s="44"/>
      <c r="HSD274" s="41"/>
      <c r="HSE274" s="42"/>
      <c r="HSF274" s="42"/>
      <c r="HSG274" s="125"/>
      <c r="HSH274" s="44"/>
      <c r="HSI274" s="44"/>
      <c r="HSJ274" s="41"/>
      <c r="HSK274" s="42"/>
      <c r="HSL274" s="42"/>
      <c r="HSM274" s="125"/>
      <c r="HSN274" s="44"/>
      <c r="HSO274" s="44"/>
      <c r="HSP274" s="41"/>
      <c r="HSQ274" s="42"/>
      <c r="HSR274" s="42"/>
      <c r="HSS274" s="125"/>
      <c r="HST274" s="44"/>
      <c r="HSU274" s="44"/>
      <c r="HSV274" s="41"/>
      <c r="HSW274" s="42"/>
      <c r="HSX274" s="42"/>
      <c r="HSY274" s="125"/>
      <c r="HSZ274" s="44"/>
      <c r="HTA274" s="44"/>
      <c r="HTB274" s="41"/>
      <c r="HTC274" s="42"/>
      <c r="HTD274" s="42"/>
      <c r="HTE274" s="125"/>
      <c r="HTF274" s="44"/>
      <c r="HTG274" s="44"/>
      <c r="HTH274" s="41"/>
      <c r="HTI274" s="42"/>
      <c r="HTJ274" s="42"/>
      <c r="HTK274" s="125"/>
      <c r="HTL274" s="44"/>
      <c r="HTM274" s="44"/>
      <c r="HTN274" s="41"/>
      <c r="HTO274" s="42"/>
      <c r="HTP274" s="42"/>
      <c r="HTQ274" s="125"/>
      <c r="HTR274" s="44"/>
      <c r="HTS274" s="44"/>
      <c r="HTT274" s="41"/>
      <c r="HTU274" s="42"/>
      <c r="HTV274" s="42"/>
      <c r="HTW274" s="125"/>
      <c r="HTX274" s="44"/>
      <c r="HTY274" s="44"/>
      <c r="HTZ274" s="41"/>
      <c r="HUA274" s="42"/>
      <c r="HUB274" s="42"/>
      <c r="HUC274" s="125"/>
      <c r="HUD274" s="44"/>
      <c r="HUE274" s="44"/>
      <c r="HUF274" s="41"/>
      <c r="HUG274" s="42"/>
      <c r="HUH274" s="42"/>
      <c r="HUI274" s="125"/>
      <c r="HUJ274" s="44"/>
      <c r="HUK274" s="44"/>
      <c r="HUL274" s="41"/>
      <c r="HUM274" s="42"/>
      <c r="HUN274" s="42"/>
      <c r="HUO274" s="125"/>
      <c r="HUP274" s="44"/>
      <c r="HUQ274" s="44"/>
      <c r="HUR274" s="41"/>
      <c r="HUS274" s="42"/>
      <c r="HUT274" s="42"/>
      <c r="HUU274" s="125"/>
      <c r="HUV274" s="44"/>
      <c r="HUW274" s="44"/>
      <c r="HUX274" s="41"/>
      <c r="HUY274" s="42"/>
      <c r="HUZ274" s="42"/>
      <c r="HVA274" s="125"/>
      <c r="HVB274" s="44"/>
      <c r="HVC274" s="44"/>
      <c r="HVD274" s="41"/>
      <c r="HVE274" s="42"/>
      <c r="HVF274" s="42"/>
      <c r="HVG274" s="125"/>
      <c r="HVH274" s="44"/>
      <c r="HVI274" s="44"/>
      <c r="HVJ274" s="41"/>
      <c r="HVK274" s="42"/>
      <c r="HVL274" s="42"/>
      <c r="HVM274" s="125"/>
      <c r="HVN274" s="44"/>
      <c r="HVO274" s="44"/>
      <c r="HVP274" s="41"/>
      <c r="HVQ274" s="42"/>
      <c r="HVR274" s="42"/>
      <c r="HVS274" s="125"/>
      <c r="HVT274" s="44"/>
      <c r="HVU274" s="44"/>
      <c r="HVV274" s="41"/>
      <c r="HVW274" s="42"/>
      <c r="HVX274" s="42"/>
      <c r="HVY274" s="125"/>
      <c r="HVZ274" s="44"/>
      <c r="HWA274" s="44"/>
      <c r="HWB274" s="41"/>
      <c r="HWC274" s="42"/>
      <c r="HWD274" s="42"/>
      <c r="HWE274" s="125"/>
      <c r="HWF274" s="44"/>
      <c r="HWG274" s="44"/>
      <c r="HWH274" s="41"/>
      <c r="HWI274" s="42"/>
      <c r="HWJ274" s="42"/>
      <c r="HWK274" s="125"/>
      <c r="HWL274" s="44"/>
      <c r="HWM274" s="44"/>
      <c r="HWN274" s="41"/>
      <c r="HWO274" s="42"/>
      <c r="HWP274" s="42"/>
      <c r="HWQ274" s="125"/>
      <c r="HWR274" s="44"/>
      <c r="HWS274" s="44"/>
      <c r="HWT274" s="41"/>
      <c r="HWU274" s="42"/>
      <c r="HWV274" s="42"/>
      <c r="HWW274" s="125"/>
      <c r="HWX274" s="44"/>
      <c r="HWY274" s="44"/>
      <c r="HWZ274" s="41"/>
      <c r="HXA274" s="42"/>
      <c r="HXB274" s="42"/>
      <c r="HXC274" s="125"/>
      <c r="HXD274" s="44"/>
      <c r="HXE274" s="44"/>
      <c r="HXF274" s="41"/>
      <c r="HXG274" s="42"/>
      <c r="HXH274" s="42"/>
      <c r="HXI274" s="125"/>
      <c r="HXJ274" s="44"/>
      <c r="HXK274" s="44"/>
      <c r="HXL274" s="41"/>
      <c r="HXM274" s="42"/>
      <c r="HXN274" s="42"/>
      <c r="HXO274" s="125"/>
      <c r="HXP274" s="44"/>
      <c r="HXQ274" s="44"/>
      <c r="HXR274" s="41"/>
      <c r="HXS274" s="42"/>
      <c r="HXT274" s="42"/>
      <c r="HXU274" s="125"/>
      <c r="HXV274" s="44"/>
      <c r="HXW274" s="44"/>
      <c r="HXX274" s="41"/>
      <c r="HXY274" s="42"/>
      <c r="HXZ274" s="42"/>
      <c r="HYA274" s="125"/>
      <c r="HYB274" s="44"/>
      <c r="HYC274" s="44"/>
      <c r="HYD274" s="41"/>
      <c r="HYE274" s="42"/>
      <c r="HYF274" s="42"/>
      <c r="HYG274" s="125"/>
      <c r="HYH274" s="44"/>
      <c r="HYI274" s="44"/>
      <c r="HYJ274" s="41"/>
      <c r="HYK274" s="42"/>
      <c r="HYL274" s="42"/>
      <c r="HYM274" s="125"/>
      <c r="HYN274" s="44"/>
      <c r="HYO274" s="44"/>
      <c r="HYP274" s="41"/>
      <c r="HYQ274" s="42"/>
      <c r="HYR274" s="42"/>
      <c r="HYS274" s="125"/>
      <c r="HYT274" s="44"/>
      <c r="HYU274" s="44"/>
      <c r="HYV274" s="41"/>
      <c r="HYW274" s="42"/>
      <c r="HYX274" s="42"/>
      <c r="HYY274" s="125"/>
      <c r="HYZ274" s="44"/>
      <c r="HZA274" s="44"/>
      <c r="HZB274" s="41"/>
      <c r="HZC274" s="42"/>
      <c r="HZD274" s="42"/>
      <c r="HZE274" s="125"/>
      <c r="HZF274" s="44"/>
      <c r="HZG274" s="44"/>
      <c r="HZH274" s="41"/>
      <c r="HZI274" s="42"/>
      <c r="HZJ274" s="42"/>
      <c r="HZK274" s="125"/>
      <c r="HZL274" s="44"/>
      <c r="HZM274" s="44"/>
      <c r="HZN274" s="41"/>
      <c r="HZO274" s="42"/>
      <c r="HZP274" s="42"/>
      <c r="HZQ274" s="125"/>
      <c r="HZR274" s="44"/>
      <c r="HZS274" s="44"/>
      <c r="HZT274" s="41"/>
      <c r="HZU274" s="42"/>
      <c r="HZV274" s="42"/>
      <c r="HZW274" s="125"/>
      <c r="HZX274" s="44"/>
      <c r="HZY274" s="44"/>
      <c r="HZZ274" s="41"/>
      <c r="IAA274" s="42"/>
      <c r="IAB274" s="42"/>
      <c r="IAC274" s="125"/>
      <c r="IAD274" s="44"/>
      <c r="IAE274" s="44"/>
      <c r="IAF274" s="41"/>
      <c r="IAG274" s="42"/>
      <c r="IAH274" s="42"/>
      <c r="IAI274" s="125"/>
      <c r="IAJ274" s="44"/>
      <c r="IAK274" s="44"/>
      <c r="IAL274" s="41"/>
      <c r="IAM274" s="42"/>
      <c r="IAN274" s="42"/>
      <c r="IAO274" s="125"/>
      <c r="IAP274" s="44"/>
      <c r="IAQ274" s="44"/>
      <c r="IAR274" s="41"/>
      <c r="IAS274" s="42"/>
      <c r="IAT274" s="42"/>
      <c r="IAU274" s="125"/>
      <c r="IAV274" s="44"/>
      <c r="IAW274" s="44"/>
      <c r="IAX274" s="41"/>
      <c r="IAY274" s="42"/>
      <c r="IAZ274" s="42"/>
      <c r="IBA274" s="125"/>
      <c r="IBB274" s="44"/>
      <c r="IBC274" s="44"/>
      <c r="IBD274" s="41"/>
      <c r="IBE274" s="42"/>
      <c r="IBF274" s="42"/>
      <c r="IBG274" s="125"/>
      <c r="IBH274" s="44"/>
      <c r="IBI274" s="44"/>
      <c r="IBJ274" s="41"/>
      <c r="IBK274" s="42"/>
      <c r="IBL274" s="42"/>
      <c r="IBM274" s="125"/>
      <c r="IBN274" s="44"/>
      <c r="IBO274" s="44"/>
      <c r="IBP274" s="41"/>
      <c r="IBQ274" s="42"/>
      <c r="IBR274" s="42"/>
      <c r="IBS274" s="125"/>
      <c r="IBT274" s="44"/>
      <c r="IBU274" s="44"/>
      <c r="IBV274" s="41"/>
      <c r="IBW274" s="42"/>
      <c r="IBX274" s="42"/>
      <c r="IBY274" s="125"/>
      <c r="IBZ274" s="44"/>
      <c r="ICA274" s="44"/>
      <c r="ICB274" s="41"/>
      <c r="ICC274" s="42"/>
      <c r="ICD274" s="42"/>
      <c r="ICE274" s="125"/>
      <c r="ICF274" s="44"/>
      <c r="ICG274" s="44"/>
      <c r="ICH274" s="41"/>
      <c r="ICI274" s="42"/>
      <c r="ICJ274" s="42"/>
      <c r="ICK274" s="125"/>
      <c r="ICL274" s="44"/>
      <c r="ICM274" s="44"/>
      <c r="ICN274" s="41"/>
      <c r="ICO274" s="42"/>
      <c r="ICP274" s="42"/>
      <c r="ICQ274" s="125"/>
      <c r="ICR274" s="44"/>
      <c r="ICS274" s="44"/>
      <c r="ICT274" s="41"/>
      <c r="ICU274" s="42"/>
      <c r="ICV274" s="42"/>
      <c r="ICW274" s="125"/>
      <c r="ICX274" s="44"/>
      <c r="ICY274" s="44"/>
      <c r="ICZ274" s="41"/>
      <c r="IDA274" s="42"/>
      <c r="IDB274" s="42"/>
      <c r="IDC274" s="125"/>
      <c r="IDD274" s="44"/>
      <c r="IDE274" s="44"/>
      <c r="IDF274" s="41"/>
      <c r="IDG274" s="42"/>
      <c r="IDH274" s="42"/>
      <c r="IDI274" s="125"/>
      <c r="IDJ274" s="44"/>
      <c r="IDK274" s="44"/>
      <c r="IDL274" s="41"/>
      <c r="IDM274" s="42"/>
      <c r="IDN274" s="42"/>
      <c r="IDO274" s="125"/>
      <c r="IDP274" s="44"/>
      <c r="IDQ274" s="44"/>
      <c r="IDR274" s="41"/>
      <c r="IDS274" s="42"/>
      <c r="IDT274" s="42"/>
      <c r="IDU274" s="125"/>
      <c r="IDV274" s="44"/>
      <c r="IDW274" s="44"/>
      <c r="IDX274" s="41"/>
      <c r="IDY274" s="42"/>
      <c r="IDZ274" s="42"/>
      <c r="IEA274" s="125"/>
      <c r="IEB274" s="44"/>
      <c r="IEC274" s="44"/>
      <c r="IED274" s="41"/>
      <c r="IEE274" s="42"/>
      <c r="IEF274" s="42"/>
      <c r="IEG274" s="125"/>
      <c r="IEH274" s="44"/>
      <c r="IEI274" s="44"/>
      <c r="IEJ274" s="41"/>
      <c r="IEK274" s="42"/>
      <c r="IEL274" s="42"/>
      <c r="IEM274" s="125"/>
      <c r="IEN274" s="44"/>
      <c r="IEO274" s="44"/>
      <c r="IEP274" s="41"/>
      <c r="IEQ274" s="42"/>
      <c r="IER274" s="42"/>
      <c r="IES274" s="125"/>
      <c r="IET274" s="44"/>
      <c r="IEU274" s="44"/>
      <c r="IEV274" s="41"/>
      <c r="IEW274" s="42"/>
      <c r="IEX274" s="42"/>
      <c r="IEY274" s="125"/>
      <c r="IEZ274" s="44"/>
      <c r="IFA274" s="44"/>
      <c r="IFB274" s="41"/>
      <c r="IFC274" s="42"/>
      <c r="IFD274" s="42"/>
      <c r="IFE274" s="125"/>
      <c r="IFF274" s="44"/>
      <c r="IFG274" s="44"/>
      <c r="IFH274" s="41"/>
      <c r="IFI274" s="42"/>
      <c r="IFJ274" s="42"/>
      <c r="IFK274" s="125"/>
      <c r="IFL274" s="44"/>
      <c r="IFM274" s="44"/>
      <c r="IFN274" s="41"/>
      <c r="IFO274" s="42"/>
      <c r="IFP274" s="42"/>
      <c r="IFQ274" s="125"/>
      <c r="IFR274" s="44"/>
      <c r="IFS274" s="44"/>
      <c r="IFT274" s="41"/>
      <c r="IFU274" s="42"/>
      <c r="IFV274" s="42"/>
      <c r="IFW274" s="125"/>
      <c r="IFX274" s="44"/>
      <c r="IFY274" s="44"/>
      <c r="IFZ274" s="41"/>
      <c r="IGA274" s="42"/>
      <c r="IGB274" s="42"/>
      <c r="IGC274" s="125"/>
      <c r="IGD274" s="44"/>
      <c r="IGE274" s="44"/>
      <c r="IGF274" s="41"/>
      <c r="IGG274" s="42"/>
      <c r="IGH274" s="42"/>
      <c r="IGI274" s="125"/>
      <c r="IGJ274" s="44"/>
      <c r="IGK274" s="44"/>
      <c r="IGL274" s="41"/>
      <c r="IGM274" s="42"/>
      <c r="IGN274" s="42"/>
      <c r="IGO274" s="125"/>
      <c r="IGP274" s="44"/>
      <c r="IGQ274" s="44"/>
      <c r="IGR274" s="41"/>
      <c r="IGS274" s="42"/>
      <c r="IGT274" s="42"/>
      <c r="IGU274" s="125"/>
      <c r="IGV274" s="44"/>
      <c r="IGW274" s="44"/>
      <c r="IGX274" s="41"/>
      <c r="IGY274" s="42"/>
      <c r="IGZ274" s="42"/>
      <c r="IHA274" s="125"/>
      <c r="IHB274" s="44"/>
      <c r="IHC274" s="44"/>
      <c r="IHD274" s="41"/>
      <c r="IHE274" s="42"/>
      <c r="IHF274" s="42"/>
      <c r="IHG274" s="125"/>
      <c r="IHH274" s="44"/>
      <c r="IHI274" s="44"/>
      <c r="IHJ274" s="41"/>
      <c r="IHK274" s="42"/>
      <c r="IHL274" s="42"/>
      <c r="IHM274" s="125"/>
      <c r="IHN274" s="44"/>
      <c r="IHO274" s="44"/>
      <c r="IHP274" s="41"/>
      <c r="IHQ274" s="42"/>
      <c r="IHR274" s="42"/>
      <c r="IHS274" s="125"/>
      <c r="IHT274" s="44"/>
      <c r="IHU274" s="44"/>
      <c r="IHV274" s="41"/>
      <c r="IHW274" s="42"/>
      <c r="IHX274" s="42"/>
      <c r="IHY274" s="125"/>
      <c r="IHZ274" s="44"/>
      <c r="IIA274" s="44"/>
      <c r="IIB274" s="41"/>
      <c r="IIC274" s="42"/>
      <c r="IID274" s="42"/>
      <c r="IIE274" s="125"/>
      <c r="IIF274" s="44"/>
      <c r="IIG274" s="44"/>
      <c r="IIH274" s="41"/>
      <c r="III274" s="42"/>
      <c r="IIJ274" s="42"/>
      <c r="IIK274" s="125"/>
      <c r="IIL274" s="44"/>
      <c r="IIM274" s="44"/>
      <c r="IIN274" s="41"/>
      <c r="IIO274" s="42"/>
      <c r="IIP274" s="42"/>
      <c r="IIQ274" s="125"/>
      <c r="IIR274" s="44"/>
      <c r="IIS274" s="44"/>
      <c r="IIT274" s="41"/>
      <c r="IIU274" s="42"/>
      <c r="IIV274" s="42"/>
      <c r="IIW274" s="125"/>
      <c r="IIX274" s="44"/>
      <c r="IIY274" s="44"/>
      <c r="IIZ274" s="41"/>
      <c r="IJA274" s="42"/>
      <c r="IJB274" s="42"/>
      <c r="IJC274" s="125"/>
      <c r="IJD274" s="44"/>
      <c r="IJE274" s="44"/>
      <c r="IJF274" s="41"/>
      <c r="IJG274" s="42"/>
      <c r="IJH274" s="42"/>
      <c r="IJI274" s="125"/>
      <c r="IJJ274" s="44"/>
      <c r="IJK274" s="44"/>
      <c r="IJL274" s="41"/>
      <c r="IJM274" s="42"/>
      <c r="IJN274" s="42"/>
      <c r="IJO274" s="125"/>
      <c r="IJP274" s="44"/>
      <c r="IJQ274" s="44"/>
      <c r="IJR274" s="41"/>
      <c r="IJS274" s="42"/>
      <c r="IJT274" s="42"/>
      <c r="IJU274" s="125"/>
      <c r="IJV274" s="44"/>
      <c r="IJW274" s="44"/>
      <c r="IJX274" s="41"/>
      <c r="IJY274" s="42"/>
      <c r="IJZ274" s="42"/>
      <c r="IKA274" s="125"/>
      <c r="IKB274" s="44"/>
      <c r="IKC274" s="44"/>
      <c r="IKD274" s="41"/>
      <c r="IKE274" s="42"/>
      <c r="IKF274" s="42"/>
      <c r="IKG274" s="125"/>
      <c r="IKH274" s="44"/>
      <c r="IKI274" s="44"/>
      <c r="IKJ274" s="41"/>
      <c r="IKK274" s="42"/>
      <c r="IKL274" s="42"/>
      <c r="IKM274" s="125"/>
      <c r="IKN274" s="44"/>
      <c r="IKO274" s="44"/>
      <c r="IKP274" s="41"/>
      <c r="IKQ274" s="42"/>
      <c r="IKR274" s="42"/>
      <c r="IKS274" s="125"/>
      <c r="IKT274" s="44"/>
      <c r="IKU274" s="44"/>
      <c r="IKV274" s="41"/>
      <c r="IKW274" s="42"/>
      <c r="IKX274" s="42"/>
      <c r="IKY274" s="125"/>
      <c r="IKZ274" s="44"/>
      <c r="ILA274" s="44"/>
      <c r="ILB274" s="41"/>
      <c r="ILC274" s="42"/>
      <c r="ILD274" s="42"/>
      <c r="ILE274" s="125"/>
      <c r="ILF274" s="44"/>
      <c r="ILG274" s="44"/>
      <c r="ILH274" s="41"/>
      <c r="ILI274" s="42"/>
      <c r="ILJ274" s="42"/>
      <c r="ILK274" s="125"/>
      <c r="ILL274" s="44"/>
      <c r="ILM274" s="44"/>
      <c r="ILN274" s="41"/>
      <c r="ILO274" s="42"/>
      <c r="ILP274" s="42"/>
      <c r="ILQ274" s="125"/>
      <c r="ILR274" s="44"/>
      <c r="ILS274" s="44"/>
      <c r="ILT274" s="41"/>
      <c r="ILU274" s="42"/>
      <c r="ILV274" s="42"/>
      <c r="ILW274" s="125"/>
      <c r="ILX274" s="44"/>
      <c r="ILY274" s="44"/>
      <c r="ILZ274" s="41"/>
      <c r="IMA274" s="42"/>
      <c r="IMB274" s="42"/>
      <c r="IMC274" s="125"/>
      <c r="IMD274" s="44"/>
      <c r="IME274" s="44"/>
      <c r="IMF274" s="41"/>
      <c r="IMG274" s="42"/>
      <c r="IMH274" s="42"/>
      <c r="IMI274" s="125"/>
      <c r="IMJ274" s="44"/>
      <c r="IMK274" s="44"/>
      <c r="IML274" s="41"/>
      <c r="IMM274" s="42"/>
      <c r="IMN274" s="42"/>
      <c r="IMO274" s="125"/>
      <c r="IMP274" s="44"/>
      <c r="IMQ274" s="44"/>
      <c r="IMR274" s="41"/>
      <c r="IMS274" s="42"/>
      <c r="IMT274" s="42"/>
      <c r="IMU274" s="125"/>
      <c r="IMV274" s="44"/>
      <c r="IMW274" s="44"/>
      <c r="IMX274" s="41"/>
      <c r="IMY274" s="42"/>
      <c r="IMZ274" s="42"/>
      <c r="INA274" s="125"/>
      <c r="INB274" s="44"/>
      <c r="INC274" s="44"/>
      <c r="IND274" s="41"/>
      <c r="INE274" s="42"/>
      <c r="INF274" s="42"/>
      <c r="ING274" s="125"/>
      <c r="INH274" s="44"/>
      <c r="INI274" s="44"/>
      <c r="INJ274" s="41"/>
      <c r="INK274" s="42"/>
      <c r="INL274" s="42"/>
      <c r="INM274" s="125"/>
      <c r="INN274" s="44"/>
      <c r="INO274" s="44"/>
      <c r="INP274" s="41"/>
      <c r="INQ274" s="42"/>
      <c r="INR274" s="42"/>
      <c r="INS274" s="125"/>
      <c r="INT274" s="44"/>
      <c r="INU274" s="44"/>
      <c r="INV274" s="41"/>
      <c r="INW274" s="42"/>
      <c r="INX274" s="42"/>
      <c r="INY274" s="125"/>
      <c r="INZ274" s="44"/>
      <c r="IOA274" s="44"/>
      <c r="IOB274" s="41"/>
      <c r="IOC274" s="42"/>
      <c r="IOD274" s="42"/>
      <c r="IOE274" s="125"/>
      <c r="IOF274" s="44"/>
      <c r="IOG274" s="44"/>
      <c r="IOH274" s="41"/>
      <c r="IOI274" s="42"/>
      <c r="IOJ274" s="42"/>
      <c r="IOK274" s="125"/>
      <c r="IOL274" s="44"/>
      <c r="IOM274" s="44"/>
      <c r="ION274" s="41"/>
      <c r="IOO274" s="42"/>
      <c r="IOP274" s="42"/>
      <c r="IOQ274" s="125"/>
      <c r="IOR274" s="44"/>
      <c r="IOS274" s="44"/>
      <c r="IOT274" s="41"/>
      <c r="IOU274" s="42"/>
      <c r="IOV274" s="42"/>
      <c r="IOW274" s="125"/>
      <c r="IOX274" s="44"/>
      <c r="IOY274" s="44"/>
      <c r="IOZ274" s="41"/>
      <c r="IPA274" s="42"/>
      <c r="IPB274" s="42"/>
      <c r="IPC274" s="125"/>
      <c r="IPD274" s="44"/>
      <c r="IPE274" s="44"/>
      <c r="IPF274" s="41"/>
      <c r="IPG274" s="42"/>
      <c r="IPH274" s="42"/>
      <c r="IPI274" s="125"/>
      <c r="IPJ274" s="44"/>
      <c r="IPK274" s="44"/>
      <c r="IPL274" s="41"/>
      <c r="IPM274" s="42"/>
      <c r="IPN274" s="42"/>
      <c r="IPO274" s="125"/>
      <c r="IPP274" s="44"/>
      <c r="IPQ274" s="44"/>
      <c r="IPR274" s="41"/>
      <c r="IPS274" s="42"/>
      <c r="IPT274" s="42"/>
      <c r="IPU274" s="125"/>
      <c r="IPV274" s="44"/>
      <c r="IPW274" s="44"/>
      <c r="IPX274" s="41"/>
      <c r="IPY274" s="42"/>
      <c r="IPZ274" s="42"/>
      <c r="IQA274" s="125"/>
      <c r="IQB274" s="44"/>
      <c r="IQC274" s="44"/>
      <c r="IQD274" s="41"/>
      <c r="IQE274" s="42"/>
      <c r="IQF274" s="42"/>
      <c r="IQG274" s="125"/>
      <c r="IQH274" s="44"/>
      <c r="IQI274" s="44"/>
      <c r="IQJ274" s="41"/>
      <c r="IQK274" s="42"/>
      <c r="IQL274" s="42"/>
      <c r="IQM274" s="125"/>
      <c r="IQN274" s="44"/>
      <c r="IQO274" s="44"/>
      <c r="IQP274" s="41"/>
      <c r="IQQ274" s="42"/>
      <c r="IQR274" s="42"/>
      <c r="IQS274" s="125"/>
      <c r="IQT274" s="44"/>
      <c r="IQU274" s="44"/>
      <c r="IQV274" s="41"/>
      <c r="IQW274" s="42"/>
      <c r="IQX274" s="42"/>
      <c r="IQY274" s="125"/>
      <c r="IQZ274" s="44"/>
      <c r="IRA274" s="44"/>
      <c r="IRB274" s="41"/>
      <c r="IRC274" s="42"/>
      <c r="IRD274" s="42"/>
      <c r="IRE274" s="125"/>
      <c r="IRF274" s="44"/>
      <c r="IRG274" s="44"/>
      <c r="IRH274" s="41"/>
      <c r="IRI274" s="42"/>
      <c r="IRJ274" s="42"/>
      <c r="IRK274" s="125"/>
      <c r="IRL274" s="44"/>
      <c r="IRM274" s="44"/>
      <c r="IRN274" s="41"/>
      <c r="IRO274" s="42"/>
      <c r="IRP274" s="42"/>
      <c r="IRQ274" s="125"/>
      <c r="IRR274" s="44"/>
      <c r="IRS274" s="44"/>
      <c r="IRT274" s="41"/>
      <c r="IRU274" s="42"/>
      <c r="IRV274" s="42"/>
      <c r="IRW274" s="125"/>
      <c r="IRX274" s="44"/>
      <c r="IRY274" s="44"/>
      <c r="IRZ274" s="41"/>
      <c r="ISA274" s="42"/>
      <c r="ISB274" s="42"/>
      <c r="ISC274" s="125"/>
      <c r="ISD274" s="44"/>
      <c r="ISE274" s="44"/>
      <c r="ISF274" s="41"/>
      <c r="ISG274" s="42"/>
      <c r="ISH274" s="42"/>
      <c r="ISI274" s="125"/>
      <c r="ISJ274" s="44"/>
      <c r="ISK274" s="44"/>
      <c r="ISL274" s="41"/>
      <c r="ISM274" s="42"/>
      <c r="ISN274" s="42"/>
      <c r="ISO274" s="125"/>
      <c r="ISP274" s="44"/>
      <c r="ISQ274" s="44"/>
      <c r="ISR274" s="41"/>
      <c r="ISS274" s="42"/>
      <c r="IST274" s="42"/>
      <c r="ISU274" s="125"/>
      <c r="ISV274" s="44"/>
      <c r="ISW274" s="44"/>
      <c r="ISX274" s="41"/>
      <c r="ISY274" s="42"/>
      <c r="ISZ274" s="42"/>
      <c r="ITA274" s="125"/>
      <c r="ITB274" s="44"/>
      <c r="ITC274" s="44"/>
      <c r="ITD274" s="41"/>
      <c r="ITE274" s="42"/>
      <c r="ITF274" s="42"/>
      <c r="ITG274" s="125"/>
      <c r="ITH274" s="44"/>
      <c r="ITI274" s="44"/>
      <c r="ITJ274" s="41"/>
      <c r="ITK274" s="42"/>
      <c r="ITL274" s="42"/>
      <c r="ITM274" s="125"/>
      <c r="ITN274" s="44"/>
      <c r="ITO274" s="44"/>
      <c r="ITP274" s="41"/>
      <c r="ITQ274" s="42"/>
      <c r="ITR274" s="42"/>
      <c r="ITS274" s="125"/>
      <c r="ITT274" s="44"/>
      <c r="ITU274" s="44"/>
      <c r="ITV274" s="41"/>
      <c r="ITW274" s="42"/>
      <c r="ITX274" s="42"/>
      <c r="ITY274" s="125"/>
      <c r="ITZ274" s="44"/>
      <c r="IUA274" s="44"/>
      <c r="IUB274" s="41"/>
      <c r="IUC274" s="42"/>
      <c r="IUD274" s="42"/>
      <c r="IUE274" s="125"/>
      <c r="IUF274" s="44"/>
      <c r="IUG274" s="44"/>
      <c r="IUH274" s="41"/>
      <c r="IUI274" s="42"/>
      <c r="IUJ274" s="42"/>
      <c r="IUK274" s="125"/>
      <c r="IUL274" s="44"/>
      <c r="IUM274" s="44"/>
      <c r="IUN274" s="41"/>
      <c r="IUO274" s="42"/>
      <c r="IUP274" s="42"/>
      <c r="IUQ274" s="125"/>
      <c r="IUR274" s="44"/>
      <c r="IUS274" s="44"/>
      <c r="IUT274" s="41"/>
      <c r="IUU274" s="42"/>
      <c r="IUV274" s="42"/>
      <c r="IUW274" s="125"/>
      <c r="IUX274" s="44"/>
      <c r="IUY274" s="44"/>
      <c r="IUZ274" s="41"/>
      <c r="IVA274" s="42"/>
      <c r="IVB274" s="42"/>
      <c r="IVC274" s="125"/>
      <c r="IVD274" s="44"/>
      <c r="IVE274" s="44"/>
      <c r="IVF274" s="41"/>
      <c r="IVG274" s="42"/>
      <c r="IVH274" s="42"/>
      <c r="IVI274" s="125"/>
      <c r="IVJ274" s="44"/>
      <c r="IVK274" s="44"/>
      <c r="IVL274" s="41"/>
      <c r="IVM274" s="42"/>
      <c r="IVN274" s="42"/>
      <c r="IVO274" s="125"/>
      <c r="IVP274" s="44"/>
      <c r="IVQ274" s="44"/>
      <c r="IVR274" s="41"/>
      <c r="IVS274" s="42"/>
      <c r="IVT274" s="42"/>
      <c r="IVU274" s="125"/>
      <c r="IVV274" s="44"/>
      <c r="IVW274" s="44"/>
      <c r="IVX274" s="41"/>
      <c r="IVY274" s="42"/>
      <c r="IVZ274" s="42"/>
      <c r="IWA274" s="125"/>
      <c r="IWB274" s="44"/>
      <c r="IWC274" s="44"/>
      <c r="IWD274" s="41"/>
      <c r="IWE274" s="42"/>
      <c r="IWF274" s="42"/>
      <c r="IWG274" s="125"/>
      <c r="IWH274" s="44"/>
      <c r="IWI274" s="44"/>
      <c r="IWJ274" s="41"/>
      <c r="IWK274" s="42"/>
      <c r="IWL274" s="42"/>
      <c r="IWM274" s="125"/>
      <c r="IWN274" s="44"/>
      <c r="IWO274" s="44"/>
      <c r="IWP274" s="41"/>
      <c r="IWQ274" s="42"/>
      <c r="IWR274" s="42"/>
      <c r="IWS274" s="125"/>
      <c r="IWT274" s="44"/>
      <c r="IWU274" s="44"/>
      <c r="IWV274" s="41"/>
      <c r="IWW274" s="42"/>
      <c r="IWX274" s="42"/>
      <c r="IWY274" s="125"/>
      <c r="IWZ274" s="44"/>
      <c r="IXA274" s="44"/>
      <c r="IXB274" s="41"/>
      <c r="IXC274" s="42"/>
      <c r="IXD274" s="42"/>
      <c r="IXE274" s="125"/>
      <c r="IXF274" s="44"/>
      <c r="IXG274" s="44"/>
      <c r="IXH274" s="41"/>
      <c r="IXI274" s="42"/>
      <c r="IXJ274" s="42"/>
      <c r="IXK274" s="125"/>
      <c r="IXL274" s="44"/>
      <c r="IXM274" s="44"/>
      <c r="IXN274" s="41"/>
      <c r="IXO274" s="42"/>
      <c r="IXP274" s="42"/>
      <c r="IXQ274" s="125"/>
      <c r="IXR274" s="44"/>
      <c r="IXS274" s="44"/>
      <c r="IXT274" s="41"/>
      <c r="IXU274" s="42"/>
      <c r="IXV274" s="42"/>
      <c r="IXW274" s="125"/>
      <c r="IXX274" s="44"/>
      <c r="IXY274" s="44"/>
      <c r="IXZ274" s="41"/>
      <c r="IYA274" s="42"/>
      <c r="IYB274" s="42"/>
      <c r="IYC274" s="125"/>
      <c r="IYD274" s="44"/>
      <c r="IYE274" s="44"/>
      <c r="IYF274" s="41"/>
      <c r="IYG274" s="42"/>
      <c r="IYH274" s="42"/>
      <c r="IYI274" s="125"/>
      <c r="IYJ274" s="44"/>
      <c r="IYK274" s="44"/>
      <c r="IYL274" s="41"/>
      <c r="IYM274" s="42"/>
      <c r="IYN274" s="42"/>
      <c r="IYO274" s="125"/>
      <c r="IYP274" s="44"/>
      <c r="IYQ274" s="44"/>
      <c r="IYR274" s="41"/>
      <c r="IYS274" s="42"/>
      <c r="IYT274" s="42"/>
      <c r="IYU274" s="125"/>
      <c r="IYV274" s="44"/>
      <c r="IYW274" s="44"/>
      <c r="IYX274" s="41"/>
      <c r="IYY274" s="42"/>
      <c r="IYZ274" s="42"/>
      <c r="IZA274" s="125"/>
      <c r="IZB274" s="44"/>
      <c r="IZC274" s="44"/>
      <c r="IZD274" s="41"/>
      <c r="IZE274" s="42"/>
      <c r="IZF274" s="42"/>
      <c r="IZG274" s="125"/>
      <c r="IZH274" s="44"/>
      <c r="IZI274" s="44"/>
      <c r="IZJ274" s="41"/>
      <c r="IZK274" s="42"/>
      <c r="IZL274" s="42"/>
      <c r="IZM274" s="125"/>
      <c r="IZN274" s="44"/>
      <c r="IZO274" s="44"/>
      <c r="IZP274" s="41"/>
      <c r="IZQ274" s="42"/>
      <c r="IZR274" s="42"/>
      <c r="IZS274" s="125"/>
      <c r="IZT274" s="44"/>
      <c r="IZU274" s="44"/>
      <c r="IZV274" s="41"/>
      <c r="IZW274" s="42"/>
      <c r="IZX274" s="42"/>
      <c r="IZY274" s="125"/>
      <c r="IZZ274" s="44"/>
      <c r="JAA274" s="44"/>
      <c r="JAB274" s="41"/>
      <c r="JAC274" s="42"/>
      <c r="JAD274" s="42"/>
      <c r="JAE274" s="125"/>
      <c r="JAF274" s="44"/>
      <c r="JAG274" s="44"/>
      <c r="JAH274" s="41"/>
      <c r="JAI274" s="42"/>
      <c r="JAJ274" s="42"/>
      <c r="JAK274" s="125"/>
      <c r="JAL274" s="44"/>
      <c r="JAM274" s="44"/>
      <c r="JAN274" s="41"/>
      <c r="JAO274" s="42"/>
      <c r="JAP274" s="42"/>
      <c r="JAQ274" s="125"/>
      <c r="JAR274" s="44"/>
      <c r="JAS274" s="44"/>
      <c r="JAT274" s="41"/>
      <c r="JAU274" s="42"/>
      <c r="JAV274" s="42"/>
      <c r="JAW274" s="125"/>
      <c r="JAX274" s="44"/>
      <c r="JAY274" s="44"/>
      <c r="JAZ274" s="41"/>
      <c r="JBA274" s="42"/>
      <c r="JBB274" s="42"/>
      <c r="JBC274" s="125"/>
      <c r="JBD274" s="44"/>
      <c r="JBE274" s="44"/>
      <c r="JBF274" s="41"/>
      <c r="JBG274" s="42"/>
      <c r="JBH274" s="42"/>
      <c r="JBI274" s="125"/>
      <c r="JBJ274" s="44"/>
      <c r="JBK274" s="44"/>
      <c r="JBL274" s="41"/>
      <c r="JBM274" s="42"/>
      <c r="JBN274" s="42"/>
      <c r="JBO274" s="125"/>
      <c r="JBP274" s="44"/>
      <c r="JBQ274" s="44"/>
      <c r="JBR274" s="41"/>
      <c r="JBS274" s="42"/>
      <c r="JBT274" s="42"/>
      <c r="JBU274" s="125"/>
      <c r="JBV274" s="44"/>
      <c r="JBW274" s="44"/>
      <c r="JBX274" s="41"/>
      <c r="JBY274" s="42"/>
      <c r="JBZ274" s="42"/>
      <c r="JCA274" s="125"/>
      <c r="JCB274" s="44"/>
      <c r="JCC274" s="44"/>
      <c r="JCD274" s="41"/>
      <c r="JCE274" s="42"/>
      <c r="JCF274" s="42"/>
      <c r="JCG274" s="125"/>
      <c r="JCH274" s="44"/>
      <c r="JCI274" s="44"/>
      <c r="JCJ274" s="41"/>
      <c r="JCK274" s="42"/>
      <c r="JCL274" s="42"/>
      <c r="JCM274" s="125"/>
      <c r="JCN274" s="44"/>
      <c r="JCO274" s="44"/>
      <c r="JCP274" s="41"/>
      <c r="JCQ274" s="42"/>
      <c r="JCR274" s="42"/>
      <c r="JCS274" s="125"/>
      <c r="JCT274" s="44"/>
      <c r="JCU274" s="44"/>
      <c r="JCV274" s="41"/>
      <c r="JCW274" s="42"/>
      <c r="JCX274" s="42"/>
      <c r="JCY274" s="125"/>
      <c r="JCZ274" s="44"/>
      <c r="JDA274" s="44"/>
      <c r="JDB274" s="41"/>
      <c r="JDC274" s="42"/>
      <c r="JDD274" s="42"/>
      <c r="JDE274" s="125"/>
      <c r="JDF274" s="44"/>
      <c r="JDG274" s="44"/>
      <c r="JDH274" s="41"/>
      <c r="JDI274" s="42"/>
      <c r="JDJ274" s="42"/>
      <c r="JDK274" s="125"/>
      <c r="JDL274" s="44"/>
      <c r="JDM274" s="44"/>
      <c r="JDN274" s="41"/>
      <c r="JDO274" s="42"/>
      <c r="JDP274" s="42"/>
      <c r="JDQ274" s="125"/>
      <c r="JDR274" s="44"/>
      <c r="JDS274" s="44"/>
      <c r="JDT274" s="41"/>
      <c r="JDU274" s="42"/>
      <c r="JDV274" s="42"/>
      <c r="JDW274" s="125"/>
      <c r="JDX274" s="44"/>
      <c r="JDY274" s="44"/>
      <c r="JDZ274" s="41"/>
      <c r="JEA274" s="42"/>
      <c r="JEB274" s="42"/>
      <c r="JEC274" s="125"/>
      <c r="JED274" s="44"/>
      <c r="JEE274" s="44"/>
      <c r="JEF274" s="41"/>
      <c r="JEG274" s="42"/>
      <c r="JEH274" s="42"/>
      <c r="JEI274" s="125"/>
      <c r="JEJ274" s="44"/>
      <c r="JEK274" s="44"/>
      <c r="JEL274" s="41"/>
      <c r="JEM274" s="42"/>
      <c r="JEN274" s="42"/>
      <c r="JEO274" s="125"/>
      <c r="JEP274" s="44"/>
      <c r="JEQ274" s="44"/>
      <c r="JER274" s="41"/>
      <c r="JES274" s="42"/>
      <c r="JET274" s="42"/>
      <c r="JEU274" s="125"/>
      <c r="JEV274" s="44"/>
      <c r="JEW274" s="44"/>
      <c r="JEX274" s="41"/>
      <c r="JEY274" s="42"/>
      <c r="JEZ274" s="42"/>
      <c r="JFA274" s="125"/>
      <c r="JFB274" s="44"/>
      <c r="JFC274" s="44"/>
      <c r="JFD274" s="41"/>
      <c r="JFE274" s="42"/>
      <c r="JFF274" s="42"/>
      <c r="JFG274" s="125"/>
      <c r="JFH274" s="44"/>
      <c r="JFI274" s="44"/>
      <c r="JFJ274" s="41"/>
      <c r="JFK274" s="42"/>
      <c r="JFL274" s="42"/>
      <c r="JFM274" s="125"/>
      <c r="JFN274" s="44"/>
      <c r="JFO274" s="44"/>
      <c r="JFP274" s="41"/>
      <c r="JFQ274" s="42"/>
      <c r="JFR274" s="42"/>
      <c r="JFS274" s="125"/>
      <c r="JFT274" s="44"/>
      <c r="JFU274" s="44"/>
      <c r="JFV274" s="41"/>
      <c r="JFW274" s="42"/>
      <c r="JFX274" s="42"/>
      <c r="JFY274" s="125"/>
      <c r="JFZ274" s="44"/>
      <c r="JGA274" s="44"/>
      <c r="JGB274" s="41"/>
      <c r="JGC274" s="42"/>
      <c r="JGD274" s="42"/>
      <c r="JGE274" s="125"/>
      <c r="JGF274" s="44"/>
      <c r="JGG274" s="44"/>
      <c r="JGH274" s="41"/>
      <c r="JGI274" s="42"/>
      <c r="JGJ274" s="42"/>
      <c r="JGK274" s="125"/>
      <c r="JGL274" s="44"/>
      <c r="JGM274" s="44"/>
      <c r="JGN274" s="41"/>
      <c r="JGO274" s="42"/>
      <c r="JGP274" s="42"/>
      <c r="JGQ274" s="125"/>
      <c r="JGR274" s="44"/>
      <c r="JGS274" s="44"/>
      <c r="JGT274" s="41"/>
      <c r="JGU274" s="42"/>
      <c r="JGV274" s="42"/>
      <c r="JGW274" s="125"/>
      <c r="JGX274" s="44"/>
      <c r="JGY274" s="44"/>
      <c r="JGZ274" s="41"/>
      <c r="JHA274" s="42"/>
      <c r="JHB274" s="42"/>
      <c r="JHC274" s="125"/>
      <c r="JHD274" s="44"/>
      <c r="JHE274" s="44"/>
      <c r="JHF274" s="41"/>
      <c r="JHG274" s="42"/>
      <c r="JHH274" s="42"/>
      <c r="JHI274" s="125"/>
      <c r="JHJ274" s="44"/>
      <c r="JHK274" s="44"/>
      <c r="JHL274" s="41"/>
      <c r="JHM274" s="42"/>
      <c r="JHN274" s="42"/>
      <c r="JHO274" s="125"/>
      <c r="JHP274" s="44"/>
      <c r="JHQ274" s="44"/>
      <c r="JHR274" s="41"/>
      <c r="JHS274" s="42"/>
      <c r="JHT274" s="42"/>
      <c r="JHU274" s="125"/>
      <c r="JHV274" s="44"/>
      <c r="JHW274" s="44"/>
      <c r="JHX274" s="41"/>
      <c r="JHY274" s="42"/>
      <c r="JHZ274" s="42"/>
      <c r="JIA274" s="125"/>
      <c r="JIB274" s="44"/>
      <c r="JIC274" s="44"/>
      <c r="JID274" s="41"/>
      <c r="JIE274" s="42"/>
      <c r="JIF274" s="42"/>
      <c r="JIG274" s="125"/>
      <c r="JIH274" s="44"/>
      <c r="JII274" s="44"/>
      <c r="JIJ274" s="41"/>
      <c r="JIK274" s="42"/>
      <c r="JIL274" s="42"/>
      <c r="JIM274" s="125"/>
      <c r="JIN274" s="44"/>
      <c r="JIO274" s="44"/>
      <c r="JIP274" s="41"/>
      <c r="JIQ274" s="42"/>
      <c r="JIR274" s="42"/>
      <c r="JIS274" s="125"/>
      <c r="JIT274" s="44"/>
      <c r="JIU274" s="44"/>
      <c r="JIV274" s="41"/>
      <c r="JIW274" s="42"/>
      <c r="JIX274" s="42"/>
      <c r="JIY274" s="125"/>
      <c r="JIZ274" s="44"/>
      <c r="JJA274" s="44"/>
      <c r="JJB274" s="41"/>
      <c r="JJC274" s="42"/>
      <c r="JJD274" s="42"/>
      <c r="JJE274" s="125"/>
      <c r="JJF274" s="44"/>
      <c r="JJG274" s="44"/>
      <c r="JJH274" s="41"/>
      <c r="JJI274" s="42"/>
      <c r="JJJ274" s="42"/>
      <c r="JJK274" s="125"/>
      <c r="JJL274" s="44"/>
      <c r="JJM274" s="44"/>
      <c r="JJN274" s="41"/>
      <c r="JJO274" s="42"/>
      <c r="JJP274" s="42"/>
      <c r="JJQ274" s="125"/>
      <c r="JJR274" s="44"/>
      <c r="JJS274" s="44"/>
      <c r="JJT274" s="41"/>
      <c r="JJU274" s="42"/>
      <c r="JJV274" s="42"/>
      <c r="JJW274" s="125"/>
      <c r="JJX274" s="44"/>
      <c r="JJY274" s="44"/>
      <c r="JJZ274" s="41"/>
      <c r="JKA274" s="42"/>
      <c r="JKB274" s="42"/>
      <c r="JKC274" s="125"/>
      <c r="JKD274" s="44"/>
      <c r="JKE274" s="44"/>
      <c r="JKF274" s="41"/>
      <c r="JKG274" s="42"/>
      <c r="JKH274" s="42"/>
      <c r="JKI274" s="125"/>
      <c r="JKJ274" s="44"/>
      <c r="JKK274" s="44"/>
      <c r="JKL274" s="41"/>
      <c r="JKM274" s="42"/>
      <c r="JKN274" s="42"/>
      <c r="JKO274" s="125"/>
      <c r="JKP274" s="44"/>
      <c r="JKQ274" s="44"/>
      <c r="JKR274" s="41"/>
      <c r="JKS274" s="42"/>
      <c r="JKT274" s="42"/>
      <c r="JKU274" s="125"/>
      <c r="JKV274" s="44"/>
      <c r="JKW274" s="44"/>
      <c r="JKX274" s="41"/>
      <c r="JKY274" s="42"/>
      <c r="JKZ274" s="42"/>
      <c r="JLA274" s="125"/>
      <c r="JLB274" s="44"/>
      <c r="JLC274" s="44"/>
      <c r="JLD274" s="41"/>
      <c r="JLE274" s="42"/>
      <c r="JLF274" s="42"/>
      <c r="JLG274" s="125"/>
      <c r="JLH274" s="44"/>
      <c r="JLI274" s="44"/>
      <c r="JLJ274" s="41"/>
      <c r="JLK274" s="42"/>
      <c r="JLL274" s="42"/>
      <c r="JLM274" s="125"/>
      <c r="JLN274" s="44"/>
      <c r="JLO274" s="44"/>
      <c r="JLP274" s="41"/>
      <c r="JLQ274" s="42"/>
      <c r="JLR274" s="42"/>
      <c r="JLS274" s="125"/>
      <c r="JLT274" s="44"/>
      <c r="JLU274" s="44"/>
      <c r="JLV274" s="41"/>
      <c r="JLW274" s="42"/>
      <c r="JLX274" s="42"/>
      <c r="JLY274" s="125"/>
      <c r="JLZ274" s="44"/>
      <c r="JMA274" s="44"/>
      <c r="JMB274" s="41"/>
      <c r="JMC274" s="42"/>
      <c r="JMD274" s="42"/>
      <c r="JME274" s="125"/>
      <c r="JMF274" s="44"/>
      <c r="JMG274" s="44"/>
      <c r="JMH274" s="41"/>
      <c r="JMI274" s="42"/>
      <c r="JMJ274" s="42"/>
      <c r="JMK274" s="125"/>
      <c r="JML274" s="44"/>
      <c r="JMM274" s="44"/>
      <c r="JMN274" s="41"/>
      <c r="JMO274" s="42"/>
      <c r="JMP274" s="42"/>
      <c r="JMQ274" s="125"/>
      <c r="JMR274" s="44"/>
      <c r="JMS274" s="44"/>
      <c r="JMT274" s="41"/>
      <c r="JMU274" s="42"/>
      <c r="JMV274" s="42"/>
      <c r="JMW274" s="125"/>
      <c r="JMX274" s="44"/>
      <c r="JMY274" s="44"/>
      <c r="JMZ274" s="41"/>
      <c r="JNA274" s="42"/>
      <c r="JNB274" s="42"/>
      <c r="JNC274" s="125"/>
      <c r="JND274" s="44"/>
      <c r="JNE274" s="44"/>
      <c r="JNF274" s="41"/>
      <c r="JNG274" s="42"/>
      <c r="JNH274" s="42"/>
      <c r="JNI274" s="125"/>
      <c r="JNJ274" s="44"/>
      <c r="JNK274" s="44"/>
      <c r="JNL274" s="41"/>
      <c r="JNM274" s="42"/>
      <c r="JNN274" s="42"/>
      <c r="JNO274" s="125"/>
      <c r="JNP274" s="44"/>
      <c r="JNQ274" s="44"/>
      <c r="JNR274" s="41"/>
      <c r="JNS274" s="42"/>
      <c r="JNT274" s="42"/>
      <c r="JNU274" s="125"/>
      <c r="JNV274" s="44"/>
      <c r="JNW274" s="44"/>
      <c r="JNX274" s="41"/>
      <c r="JNY274" s="42"/>
      <c r="JNZ274" s="42"/>
      <c r="JOA274" s="125"/>
      <c r="JOB274" s="44"/>
      <c r="JOC274" s="44"/>
      <c r="JOD274" s="41"/>
      <c r="JOE274" s="42"/>
      <c r="JOF274" s="42"/>
      <c r="JOG274" s="125"/>
      <c r="JOH274" s="44"/>
      <c r="JOI274" s="44"/>
      <c r="JOJ274" s="41"/>
      <c r="JOK274" s="42"/>
      <c r="JOL274" s="42"/>
      <c r="JOM274" s="125"/>
      <c r="JON274" s="44"/>
      <c r="JOO274" s="44"/>
      <c r="JOP274" s="41"/>
      <c r="JOQ274" s="42"/>
      <c r="JOR274" s="42"/>
      <c r="JOS274" s="125"/>
      <c r="JOT274" s="44"/>
      <c r="JOU274" s="44"/>
      <c r="JOV274" s="41"/>
      <c r="JOW274" s="42"/>
      <c r="JOX274" s="42"/>
      <c r="JOY274" s="125"/>
      <c r="JOZ274" s="44"/>
      <c r="JPA274" s="44"/>
      <c r="JPB274" s="41"/>
      <c r="JPC274" s="42"/>
      <c r="JPD274" s="42"/>
      <c r="JPE274" s="125"/>
      <c r="JPF274" s="44"/>
      <c r="JPG274" s="44"/>
      <c r="JPH274" s="41"/>
      <c r="JPI274" s="42"/>
      <c r="JPJ274" s="42"/>
      <c r="JPK274" s="125"/>
      <c r="JPL274" s="44"/>
      <c r="JPM274" s="44"/>
      <c r="JPN274" s="41"/>
      <c r="JPO274" s="42"/>
      <c r="JPP274" s="42"/>
      <c r="JPQ274" s="125"/>
      <c r="JPR274" s="44"/>
      <c r="JPS274" s="44"/>
      <c r="JPT274" s="41"/>
      <c r="JPU274" s="42"/>
      <c r="JPV274" s="42"/>
      <c r="JPW274" s="125"/>
      <c r="JPX274" s="44"/>
      <c r="JPY274" s="44"/>
      <c r="JPZ274" s="41"/>
      <c r="JQA274" s="42"/>
      <c r="JQB274" s="42"/>
      <c r="JQC274" s="125"/>
      <c r="JQD274" s="44"/>
      <c r="JQE274" s="44"/>
      <c r="JQF274" s="41"/>
      <c r="JQG274" s="42"/>
      <c r="JQH274" s="42"/>
      <c r="JQI274" s="125"/>
      <c r="JQJ274" s="44"/>
      <c r="JQK274" s="44"/>
      <c r="JQL274" s="41"/>
      <c r="JQM274" s="42"/>
      <c r="JQN274" s="42"/>
      <c r="JQO274" s="125"/>
      <c r="JQP274" s="44"/>
      <c r="JQQ274" s="44"/>
      <c r="JQR274" s="41"/>
      <c r="JQS274" s="42"/>
      <c r="JQT274" s="42"/>
      <c r="JQU274" s="125"/>
      <c r="JQV274" s="44"/>
      <c r="JQW274" s="44"/>
      <c r="JQX274" s="41"/>
      <c r="JQY274" s="42"/>
      <c r="JQZ274" s="42"/>
      <c r="JRA274" s="125"/>
      <c r="JRB274" s="44"/>
      <c r="JRC274" s="44"/>
      <c r="JRD274" s="41"/>
      <c r="JRE274" s="42"/>
      <c r="JRF274" s="42"/>
      <c r="JRG274" s="125"/>
      <c r="JRH274" s="44"/>
      <c r="JRI274" s="44"/>
      <c r="JRJ274" s="41"/>
      <c r="JRK274" s="42"/>
      <c r="JRL274" s="42"/>
      <c r="JRM274" s="125"/>
      <c r="JRN274" s="44"/>
      <c r="JRO274" s="44"/>
      <c r="JRP274" s="41"/>
      <c r="JRQ274" s="42"/>
      <c r="JRR274" s="42"/>
      <c r="JRS274" s="125"/>
      <c r="JRT274" s="44"/>
      <c r="JRU274" s="44"/>
      <c r="JRV274" s="41"/>
      <c r="JRW274" s="42"/>
      <c r="JRX274" s="42"/>
      <c r="JRY274" s="125"/>
      <c r="JRZ274" s="44"/>
      <c r="JSA274" s="44"/>
      <c r="JSB274" s="41"/>
      <c r="JSC274" s="42"/>
      <c r="JSD274" s="42"/>
      <c r="JSE274" s="125"/>
      <c r="JSF274" s="44"/>
      <c r="JSG274" s="44"/>
      <c r="JSH274" s="41"/>
      <c r="JSI274" s="42"/>
      <c r="JSJ274" s="42"/>
      <c r="JSK274" s="125"/>
      <c r="JSL274" s="44"/>
      <c r="JSM274" s="44"/>
      <c r="JSN274" s="41"/>
      <c r="JSO274" s="42"/>
      <c r="JSP274" s="42"/>
      <c r="JSQ274" s="125"/>
      <c r="JSR274" s="44"/>
      <c r="JSS274" s="44"/>
      <c r="JST274" s="41"/>
      <c r="JSU274" s="42"/>
      <c r="JSV274" s="42"/>
      <c r="JSW274" s="125"/>
      <c r="JSX274" s="44"/>
      <c r="JSY274" s="44"/>
      <c r="JSZ274" s="41"/>
      <c r="JTA274" s="42"/>
      <c r="JTB274" s="42"/>
      <c r="JTC274" s="125"/>
      <c r="JTD274" s="44"/>
      <c r="JTE274" s="44"/>
      <c r="JTF274" s="41"/>
      <c r="JTG274" s="42"/>
      <c r="JTH274" s="42"/>
      <c r="JTI274" s="125"/>
      <c r="JTJ274" s="44"/>
      <c r="JTK274" s="44"/>
      <c r="JTL274" s="41"/>
      <c r="JTM274" s="42"/>
      <c r="JTN274" s="42"/>
      <c r="JTO274" s="125"/>
      <c r="JTP274" s="44"/>
      <c r="JTQ274" s="44"/>
      <c r="JTR274" s="41"/>
      <c r="JTS274" s="42"/>
      <c r="JTT274" s="42"/>
      <c r="JTU274" s="125"/>
      <c r="JTV274" s="44"/>
      <c r="JTW274" s="44"/>
      <c r="JTX274" s="41"/>
      <c r="JTY274" s="42"/>
      <c r="JTZ274" s="42"/>
      <c r="JUA274" s="125"/>
      <c r="JUB274" s="44"/>
      <c r="JUC274" s="44"/>
      <c r="JUD274" s="41"/>
      <c r="JUE274" s="42"/>
      <c r="JUF274" s="42"/>
      <c r="JUG274" s="125"/>
      <c r="JUH274" s="44"/>
      <c r="JUI274" s="44"/>
      <c r="JUJ274" s="41"/>
      <c r="JUK274" s="42"/>
      <c r="JUL274" s="42"/>
      <c r="JUM274" s="125"/>
      <c r="JUN274" s="44"/>
      <c r="JUO274" s="44"/>
      <c r="JUP274" s="41"/>
      <c r="JUQ274" s="42"/>
      <c r="JUR274" s="42"/>
      <c r="JUS274" s="125"/>
      <c r="JUT274" s="44"/>
      <c r="JUU274" s="44"/>
      <c r="JUV274" s="41"/>
      <c r="JUW274" s="42"/>
      <c r="JUX274" s="42"/>
      <c r="JUY274" s="125"/>
      <c r="JUZ274" s="44"/>
      <c r="JVA274" s="44"/>
      <c r="JVB274" s="41"/>
      <c r="JVC274" s="42"/>
      <c r="JVD274" s="42"/>
      <c r="JVE274" s="125"/>
      <c r="JVF274" s="44"/>
      <c r="JVG274" s="44"/>
      <c r="JVH274" s="41"/>
      <c r="JVI274" s="42"/>
      <c r="JVJ274" s="42"/>
      <c r="JVK274" s="125"/>
      <c r="JVL274" s="44"/>
      <c r="JVM274" s="44"/>
      <c r="JVN274" s="41"/>
      <c r="JVO274" s="42"/>
      <c r="JVP274" s="42"/>
      <c r="JVQ274" s="125"/>
      <c r="JVR274" s="44"/>
      <c r="JVS274" s="44"/>
      <c r="JVT274" s="41"/>
      <c r="JVU274" s="42"/>
      <c r="JVV274" s="42"/>
      <c r="JVW274" s="125"/>
      <c r="JVX274" s="44"/>
      <c r="JVY274" s="44"/>
      <c r="JVZ274" s="41"/>
      <c r="JWA274" s="42"/>
      <c r="JWB274" s="42"/>
      <c r="JWC274" s="125"/>
      <c r="JWD274" s="44"/>
      <c r="JWE274" s="44"/>
      <c r="JWF274" s="41"/>
      <c r="JWG274" s="42"/>
      <c r="JWH274" s="42"/>
      <c r="JWI274" s="125"/>
      <c r="JWJ274" s="44"/>
      <c r="JWK274" s="44"/>
      <c r="JWL274" s="41"/>
      <c r="JWM274" s="42"/>
      <c r="JWN274" s="42"/>
      <c r="JWO274" s="125"/>
      <c r="JWP274" s="44"/>
      <c r="JWQ274" s="44"/>
      <c r="JWR274" s="41"/>
      <c r="JWS274" s="42"/>
      <c r="JWT274" s="42"/>
      <c r="JWU274" s="125"/>
      <c r="JWV274" s="44"/>
      <c r="JWW274" s="44"/>
      <c r="JWX274" s="41"/>
      <c r="JWY274" s="42"/>
      <c r="JWZ274" s="42"/>
      <c r="JXA274" s="125"/>
      <c r="JXB274" s="44"/>
      <c r="JXC274" s="44"/>
      <c r="JXD274" s="41"/>
      <c r="JXE274" s="42"/>
      <c r="JXF274" s="42"/>
      <c r="JXG274" s="125"/>
      <c r="JXH274" s="44"/>
      <c r="JXI274" s="44"/>
      <c r="JXJ274" s="41"/>
      <c r="JXK274" s="42"/>
      <c r="JXL274" s="42"/>
      <c r="JXM274" s="125"/>
      <c r="JXN274" s="44"/>
      <c r="JXO274" s="44"/>
      <c r="JXP274" s="41"/>
      <c r="JXQ274" s="42"/>
      <c r="JXR274" s="42"/>
      <c r="JXS274" s="125"/>
      <c r="JXT274" s="44"/>
      <c r="JXU274" s="44"/>
      <c r="JXV274" s="41"/>
      <c r="JXW274" s="42"/>
      <c r="JXX274" s="42"/>
      <c r="JXY274" s="125"/>
      <c r="JXZ274" s="44"/>
      <c r="JYA274" s="44"/>
      <c r="JYB274" s="41"/>
      <c r="JYC274" s="42"/>
      <c r="JYD274" s="42"/>
      <c r="JYE274" s="125"/>
      <c r="JYF274" s="44"/>
      <c r="JYG274" s="44"/>
      <c r="JYH274" s="41"/>
      <c r="JYI274" s="42"/>
      <c r="JYJ274" s="42"/>
      <c r="JYK274" s="125"/>
      <c r="JYL274" s="44"/>
      <c r="JYM274" s="44"/>
      <c r="JYN274" s="41"/>
      <c r="JYO274" s="42"/>
      <c r="JYP274" s="42"/>
      <c r="JYQ274" s="125"/>
      <c r="JYR274" s="44"/>
      <c r="JYS274" s="44"/>
      <c r="JYT274" s="41"/>
      <c r="JYU274" s="42"/>
      <c r="JYV274" s="42"/>
      <c r="JYW274" s="125"/>
      <c r="JYX274" s="44"/>
      <c r="JYY274" s="44"/>
      <c r="JYZ274" s="41"/>
      <c r="JZA274" s="42"/>
      <c r="JZB274" s="42"/>
      <c r="JZC274" s="125"/>
      <c r="JZD274" s="44"/>
      <c r="JZE274" s="44"/>
      <c r="JZF274" s="41"/>
      <c r="JZG274" s="42"/>
      <c r="JZH274" s="42"/>
      <c r="JZI274" s="125"/>
      <c r="JZJ274" s="44"/>
      <c r="JZK274" s="44"/>
      <c r="JZL274" s="41"/>
      <c r="JZM274" s="42"/>
      <c r="JZN274" s="42"/>
      <c r="JZO274" s="125"/>
      <c r="JZP274" s="44"/>
      <c r="JZQ274" s="44"/>
      <c r="JZR274" s="41"/>
      <c r="JZS274" s="42"/>
      <c r="JZT274" s="42"/>
      <c r="JZU274" s="125"/>
      <c r="JZV274" s="44"/>
      <c r="JZW274" s="44"/>
      <c r="JZX274" s="41"/>
      <c r="JZY274" s="42"/>
      <c r="JZZ274" s="42"/>
      <c r="KAA274" s="125"/>
      <c r="KAB274" s="44"/>
      <c r="KAC274" s="44"/>
      <c r="KAD274" s="41"/>
      <c r="KAE274" s="42"/>
      <c r="KAF274" s="42"/>
      <c r="KAG274" s="125"/>
      <c r="KAH274" s="44"/>
      <c r="KAI274" s="44"/>
      <c r="KAJ274" s="41"/>
      <c r="KAK274" s="42"/>
      <c r="KAL274" s="42"/>
      <c r="KAM274" s="125"/>
      <c r="KAN274" s="44"/>
      <c r="KAO274" s="44"/>
      <c r="KAP274" s="41"/>
      <c r="KAQ274" s="42"/>
      <c r="KAR274" s="42"/>
      <c r="KAS274" s="125"/>
      <c r="KAT274" s="44"/>
      <c r="KAU274" s="44"/>
      <c r="KAV274" s="41"/>
      <c r="KAW274" s="42"/>
      <c r="KAX274" s="42"/>
      <c r="KAY274" s="125"/>
      <c r="KAZ274" s="44"/>
      <c r="KBA274" s="44"/>
      <c r="KBB274" s="41"/>
      <c r="KBC274" s="42"/>
      <c r="KBD274" s="42"/>
      <c r="KBE274" s="125"/>
      <c r="KBF274" s="44"/>
      <c r="KBG274" s="44"/>
      <c r="KBH274" s="41"/>
      <c r="KBI274" s="42"/>
      <c r="KBJ274" s="42"/>
      <c r="KBK274" s="125"/>
      <c r="KBL274" s="44"/>
      <c r="KBM274" s="44"/>
      <c r="KBN274" s="41"/>
      <c r="KBO274" s="42"/>
      <c r="KBP274" s="42"/>
      <c r="KBQ274" s="125"/>
      <c r="KBR274" s="44"/>
      <c r="KBS274" s="44"/>
      <c r="KBT274" s="41"/>
      <c r="KBU274" s="42"/>
      <c r="KBV274" s="42"/>
      <c r="KBW274" s="125"/>
      <c r="KBX274" s="44"/>
      <c r="KBY274" s="44"/>
      <c r="KBZ274" s="41"/>
      <c r="KCA274" s="42"/>
      <c r="KCB274" s="42"/>
      <c r="KCC274" s="125"/>
      <c r="KCD274" s="44"/>
      <c r="KCE274" s="44"/>
      <c r="KCF274" s="41"/>
      <c r="KCG274" s="42"/>
      <c r="KCH274" s="42"/>
      <c r="KCI274" s="125"/>
      <c r="KCJ274" s="44"/>
      <c r="KCK274" s="44"/>
      <c r="KCL274" s="41"/>
      <c r="KCM274" s="42"/>
      <c r="KCN274" s="42"/>
      <c r="KCO274" s="125"/>
      <c r="KCP274" s="44"/>
      <c r="KCQ274" s="44"/>
      <c r="KCR274" s="41"/>
      <c r="KCS274" s="42"/>
      <c r="KCT274" s="42"/>
      <c r="KCU274" s="125"/>
      <c r="KCV274" s="44"/>
      <c r="KCW274" s="44"/>
      <c r="KCX274" s="41"/>
      <c r="KCY274" s="42"/>
      <c r="KCZ274" s="42"/>
      <c r="KDA274" s="125"/>
      <c r="KDB274" s="44"/>
      <c r="KDC274" s="44"/>
      <c r="KDD274" s="41"/>
      <c r="KDE274" s="42"/>
      <c r="KDF274" s="42"/>
      <c r="KDG274" s="125"/>
      <c r="KDH274" s="44"/>
      <c r="KDI274" s="44"/>
      <c r="KDJ274" s="41"/>
      <c r="KDK274" s="42"/>
      <c r="KDL274" s="42"/>
      <c r="KDM274" s="125"/>
      <c r="KDN274" s="44"/>
      <c r="KDO274" s="44"/>
      <c r="KDP274" s="41"/>
      <c r="KDQ274" s="42"/>
      <c r="KDR274" s="42"/>
      <c r="KDS274" s="125"/>
      <c r="KDT274" s="44"/>
      <c r="KDU274" s="44"/>
      <c r="KDV274" s="41"/>
      <c r="KDW274" s="42"/>
      <c r="KDX274" s="42"/>
      <c r="KDY274" s="125"/>
      <c r="KDZ274" s="44"/>
      <c r="KEA274" s="44"/>
      <c r="KEB274" s="41"/>
      <c r="KEC274" s="42"/>
      <c r="KED274" s="42"/>
      <c r="KEE274" s="125"/>
      <c r="KEF274" s="44"/>
      <c r="KEG274" s="44"/>
      <c r="KEH274" s="41"/>
      <c r="KEI274" s="42"/>
      <c r="KEJ274" s="42"/>
      <c r="KEK274" s="125"/>
      <c r="KEL274" s="44"/>
      <c r="KEM274" s="44"/>
      <c r="KEN274" s="41"/>
      <c r="KEO274" s="42"/>
      <c r="KEP274" s="42"/>
      <c r="KEQ274" s="125"/>
      <c r="KER274" s="44"/>
      <c r="KES274" s="44"/>
      <c r="KET274" s="41"/>
      <c r="KEU274" s="42"/>
      <c r="KEV274" s="42"/>
      <c r="KEW274" s="125"/>
      <c r="KEX274" s="44"/>
      <c r="KEY274" s="44"/>
      <c r="KEZ274" s="41"/>
      <c r="KFA274" s="42"/>
      <c r="KFB274" s="42"/>
      <c r="KFC274" s="125"/>
      <c r="KFD274" s="44"/>
      <c r="KFE274" s="44"/>
      <c r="KFF274" s="41"/>
      <c r="KFG274" s="42"/>
      <c r="KFH274" s="42"/>
      <c r="KFI274" s="125"/>
      <c r="KFJ274" s="44"/>
      <c r="KFK274" s="44"/>
      <c r="KFL274" s="41"/>
      <c r="KFM274" s="42"/>
      <c r="KFN274" s="42"/>
      <c r="KFO274" s="125"/>
      <c r="KFP274" s="44"/>
      <c r="KFQ274" s="44"/>
      <c r="KFR274" s="41"/>
      <c r="KFS274" s="42"/>
      <c r="KFT274" s="42"/>
      <c r="KFU274" s="125"/>
      <c r="KFV274" s="44"/>
      <c r="KFW274" s="44"/>
      <c r="KFX274" s="41"/>
      <c r="KFY274" s="42"/>
      <c r="KFZ274" s="42"/>
      <c r="KGA274" s="125"/>
      <c r="KGB274" s="44"/>
      <c r="KGC274" s="44"/>
      <c r="KGD274" s="41"/>
      <c r="KGE274" s="42"/>
      <c r="KGF274" s="42"/>
      <c r="KGG274" s="125"/>
      <c r="KGH274" s="44"/>
      <c r="KGI274" s="44"/>
      <c r="KGJ274" s="41"/>
      <c r="KGK274" s="42"/>
      <c r="KGL274" s="42"/>
      <c r="KGM274" s="125"/>
      <c r="KGN274" s="44"/>
      <c r="KGO274" s="44"/>
      <c r="KGP274" s="41"/>
      <c r="KGQ274" s="42"/>
      <c r="KGR274" s="42"/>
      <c r="KGS274" s="125"/>
      <c r="KGT274" s="44"/>
      <c r="KGU274" s="44"/>
      <c r="KGV274" s="41"/>
      <c r="KGW274" s="42"/>
      <c r="KGX274" s="42"/>
      <c r="KGY274" s="125"/>
      <c r="KGZ274" s="44"/>
      <c r="KHA274" s="44"/>
      <c r="KHB274" s="41"/>
      <c r="KHC274" s="42"/>
      <c r="KHD274" s="42"/>
      <c r="KHE274" s="125"/>
      <c r="KHF274" s="44"/>
      <c r="KHG274" s="44"/>
      <c r="KHH274" s="41"/>
      <c r="KHI274" s="42"/>
      <c r="KHJ274" s="42"/>
      <c r="KHK274" s="125"/>
      <c r="KHL274" s="44"/>
      <c r="KHM274" s="44"/>
      <c r="KHN274" s="41"/>
      <c r="KHO274" s="42"/>
      <c r="KHP274" s="42"/>
      <c r="KHQ274" s="125"/>
      <c r="KHR274" s="44"/>
      <c r="KHS274" s="44"/>
      <c r="KHT274" s="41"/>
      <c r="KHU274" s="42"/>
      <c r="KHV274" s="42"/>
      <c r="KHW274" s="125"/>
      <c r="KHX274" s="44"/>
      <c r="KHY274" s="44"/>
      <c r="KHZ274" s="41"/>
      <c r="KIA274" s="42"/>
      <c r="KIB274" s="42"/>
      <c r="KIC274" s="125"/>
      <c r="KID274" s="44"/>
      <c r="KIE274" s="44"/>
      <c r="KIF274" s="41"/>
      <c r="KIG274" s="42"/>
      <c r="KIH274" s="42"/>
      <c r="KII274" s="125"/>
      <c r="KIJ274" s="44"/>
      <c r="KIK274" s="44"/>
      <c r="KIL274" s="41"/>
      <c r="KIM274" s="42"/>
      <c r="KIN274" s="42"/>
      <c r="KIO274" s="125"/>
      <c r="KIP274" s="44"/>
      <c r="KIQ274" s="44"/>
      <c r="KIR274" s="41"/>
      <c r="KIS274" s="42"/>
      <c r="KIT274" s="42"/>
      <c r="KIU274" s="125"/>
      <c r="KIV274" s="44"/>
      <c r="KIW274" s="44"/>
      <c r="KIX274" s="41"/>
      <c r="KIY274" s="42"/>
      <c r="KIZ274" s="42"/>
      <c r="KJA274" s="125"/>
      <c r="KJB274" s="44"/>
      <c r="KJC274" s="44"/>
      <c r="KJD274" s="41"/>
      <c r="KJE274" s="42"/>
      <c r="KJF274" s="42"/>
      <c r="KJG274" s="125"/>
      <c r="KJH274" s="44"/>
      <c r="KJI274" s="44"/>
      <c r="KJJ274" s="41"/>
      <c r="KJK274" s="42"/>
      <c r="KJL274" s="42"/>
      <c r="KJM274" s="125"/>
      <c r="KJN274" s="44"/>
      <c r="KJO274" s="44"/>
      <c r="KJP274" s="41"/>
      <c r="KJQ274" s="42"/>
      <c r="KJR274" s="42"/>
      <c r="KJS274" s="125"/>
      <c r="KJT274" s="44"/>
      <c r="KJU274" s="44"/>
      <c r="KJV274" s="41"/>
      <c r="KJW274" s="42"/>
      <c r="KJX274" s="42"/>
      <c r="KJY274" s="125"/>
      <c r="KJZ274" s="44"/>
      <c r="KKA274" s="44"/>
      <c r="KKB274" s="41"/>
      <c r="KKC274" s="42"/>
      <c r="KKD274" s="42"/>
      <c r="KKE274" s="125"/>
      <c r="KKF274" s="44"/>
      <c r="KKG274" s="44"/>
      <c r="KKH274" s="41"/>
      <c r="KKI274" s="42"/>
      <c r="KKJ274" s="42"/>
      <c r="KKK274" s="125"/>
      <c r="KKL274" s="44"/>
      <c r="KKM274" s="44"/>
      <c r="KKN274" s="41"/>
      <c r="KKO274" s="42"/>
      <c r="KKP274" s="42"/>
      <c r="KKQ274" s="125"/>
      <c r="KKR274" s="44"/>
      <c r="KKS274" s="44"/>
      <c r="KKT274" s="41"/>
      <c r="KKU274" s="42"/>
      <c r="KKV274" s="42"/>
      <c r="KKW274" s="125"/>
      <c r="KKX274" s="44"/>
      <c r="KKY274" s="44"/>
      <c r="KKZ274" s="41"/>
      <c r="KLA274" s="42"/>
      <c r="KLB274" s="42"/>
      <c r="KLC274" s="125"/>
      <c r="KLD274" s="44"/>
      <c r="KLE274" s="44"/>
      <c r="KLF274" s="41"/>
      <c r="KLG274" s="42"/>
      <c r="KLH274" s="42"/>
      <c r="KLI274" s="125"/>
      <c r="KLJ274" s="44"/>
      <c r="KLK274" s="44"/>
      <c r="KLL274" s="41"/>
      <c r="KLM274" s="42"/>
      <c r="KLN274" s="42"/>
      <c r="KLO274" s="125"/>
      <c r="KLP274" s="44"/>
      <c r="KLQ274" s="44"/>
      <c r="KLR274" s="41"/>
      <c r="KLS274" s="42"/>
      <c r="KLT274" s="42"/>
      <c r="KLU274" s="125"/>
      <c r="KLV274" s="44"/>
      <c r="KLW274" s="44"/>
      <c r="KLX274" s="41"/>
      <c r="KLY274" s="42"/>
      <c r="KLZ274" s="42"/>
      <c r="KMA274" s="125"/>
      <c r="KMB274" s="44"/>
      <c r="KMC274" s="44"/>
      <c r="KMD274" s="41"/>
      <c r="KME274" s="42"/>
      <c r="KMF274" s="42"/>
      <c r="KMG274" s="125"/>
      <c r="KMH274" s="44"/>
      <c r="KMI274" s="44"/>
      <c r="KMJ274" s="41"/>
      <c r="KMK274" s="42"/>
      <c r="KML274" s="42"/>
      <c r="KMM274" s="125"/>
      <c r="KMN274" s="44"/>
      <c r="KMO274" s="44"/>
      <c r="KMP274" s="41"/>
      <c r="KMQ274" s="42"/>
      <c r="KMR274" s="42"/>
      <c r="KMS274" s="125"/>
      <c r="KMT274" s="44"/>
      <c r="KMU274" s="44"/>
      <c r="KMV274" s="41"/>
      <c r="KMW274" s="42"/>
      <c r="KMX274" s="42"/>
      <c r="KMY274" s="125"/>
      <c r="KMZ274" s="44"/>
      <c r="KNA274" s="44"/>
      <c r="KNB274" s="41"/>
      <c r="KNC274" s="42"/>
      <c r="KND274" s="42"/>
      <c r="KNE274" s="125"/>
      <c r="KNF274" s="44"/>
      <c r="KNG274" s="44"/>
      <c r="KNH274" s="41"/>
      <c r="KNI274" s="42"/>
      <c r="KNJ274" s="42"/>
      <c r="KNK274" s="125"/>
      <c r="KNL274" s="44"/>
      <c r="KNM274" s="44"/>
      <c r="KNN274" s="41"/>
      <c r="KNO274" s="42"/>
      <c r="KNP274" s="42"/>
      <c r="KNQ274" s="125"/>
      <c r="KNR274" s="44"/>
      <c r="KNS274" s="44"/>
      <c r="KNT274" s="41"/>
      <c r="KNU274" s="42"/>
      <c r="KNV274" s="42"/>
      <c r="KNW274" s="125"/>
      <c r="KNX274" s="44"/>
      <c r="KNY274" s="44"/>
      <c r="KNZ274" s="41"/>
      <c r="KOA274" s="42"/>
      <c r="KOB274" s="42"/>
      <c r="KOC274" s="125"/>
      <c r="KOD274" s="44"/>
      <c r="KOE274" s="44"/>
      <c r="KOF274" s="41"/>
      <c r="KOG274" s="42"/>
      <c r="KOH274" s="42"/>
      <c r="KOI274" s="125"/>
      <c r="KOJ274" s="44"/>
      <c r="KOK274" s="44"/>
      <c r="KOL274" s="41"/>
      <c r="KOM274" s="42"/>
      <c r="KON274" s="42"/>
      <c r="KOO274" s="125"/>
      <c r="KOP274" s="44"/>
      <c r="KOQ274" s="44"/>
      <c r="KOR274" s="41"/>
      <c r="KOS274" s="42"/>
      <c r="KOT274" s="42"/>
      <c r="KOU274" s="125"/>
      <c r="KOV274" s="44"/>
      <c r="KOW274" s="44"/>
      <c r="KOX274" s="41"/>
      <c r="KOY274" s="42"/>
      <c r="KOZ274" s="42"/>
      <c r="KPA274" s="125"/>
      <c r="KPB274" s="44"/>
      <c r="KPC274" s="44"/>
      <c r="KPD274" s="41"/>
      <c r="KPE274" s="42"/>
      <c r="KPF274" s="42"/>
      <c r="KPG274" s="125"/>
      <c r="KPH274" s="44"/>
      <c r="KPI274" s="44"/>
      <c r="KPJ274" s="41"/>
      <c r="KPK274" s="42"/>
      <c r="KPL274" s="42"/>
      <c r="KPM274" s="125"/>
      <c r="KPN274" s="44"/>
      <c r="KPO274" s="44"/>
      <c r="KPP274" s="41"/>
      <c r="KPQ274" s="42"/>
      <c r="KPR274" s="42"/>
      <c r="KPS274" s="125"/>
      <c r="KPT274" s="44"/>
      <c r="KPU274" s="44"/>
      <c r="KPV274" s="41"/>
      <c r="KPW274" s="42"/>
      <c r="KPX274" s="42"/>
      <c r="KPY274" s="125"/>
      <c r="KPZ274" s="44"/>
      <c r="KQA274" s="44"/>
      <c r="KQB274" s="41"/>
      <c r="KQC274" s="42"/>
      <c r="KQD274" s="42"/>
      <c r="KQE274" s="125"/>
      <c r="KQF274" s="44"/>
      <c r="KQG274" s="44"/>
      <c r="KQH274" s="41"/>
      <c r="KQI274" s="42"/>
      <c r="KQJ274" s="42"/>
      <c r="KQK274" s="125"/>
      <c r="KQL274" s="44"/>
      <c r="KQM274" s="44"/>
      <c r="KQN274" s="41"/>
      <c r="KQO274" s="42"/>
      <c r="KQP274" s="42"/>
      <c r="KQQ274" s="125"/>
      <c r="KQR274" s="44"/>
      <c r="KQS274" s="44"/>
      <c r="KQT274" s="41"/>
      <c r="KQU274" s="42"/>
      <c r="KQV274" s="42"/>
      <c r="KQW274" s="125"/>
      <c r="KQX274" s="44"/>
      <c r="KQY274" s="44"/>
      <c r="KQZ274" s="41"/>
      <c r="KRA274" s="42"/>
      <c r="KRB274" s="42"/>
      <c r="KRC274" s="125"/>
      <c r="KRD274" s="44"/>
      <c r="KRE274" s="44"/>
      <c r="KRF274" s="41"/>
      <c r="KRG274" s="42"/>
      <c r="KRH274" s="42"/>
      <c r="KRI274" s="125"/>
      <c r="KRJ274" s="44"/>
      <c r="KRK274" s="44"/>
      <c r="KRL274" s="41"/>
      <c r="KRM274" s="42"/>
      <c r="KRN274" s="42"/>
      <c r="KRO274" s="125"/>
      <c r="KRP274" s="44"/>
      <c r="KRQ274" s="44"/>
      <c r="KRR274" s="41"/>
      <c r="KRS274" s="42"/>
      <c r="KRT274" s="42"/>
      <c r="KRU274" s="125"/>
      <c r="KRV274" s="44"/>
      <c r="KRW274" s="44"/>
      <c r="KRX274" s="41"/>
      <c r="KRY274" s="42"/>
      <c r="KRZ274" s="42"/>
      <c r="KSA274" s="125"/>
      <c r="KSB274" s="44"/>
      <c r="KSC274" s="44"/>
      <c r="KSD274" s="41"/>
      <c r="KSE274" s="42"/>
      <c r="KSF274" s="42"/>
      <c r="KSG274" s="125"/>
      <c r="KSH274" s="44"/>
      <c r="KSI274" s="44"/>
      <c r="KSJ274" s="41"/>
      <c r="KSK274" s="42"/>
      <c r="KSL274" s="42"/>
      <c r="KSM274" s="125"/>
      <c r="KSN274" s="44"/>
      <c r="KSO274" s="44"/>
      <c r="KSP274" s="41"/>
      <c r="KSQ274" s="42"/>
      <c r="KSR274" s="42"/>
      <c r="KSS274" s="125"/>
      <c r="KST274" s="44"/>
      <c r="KSU274" s="44"/>
      <c r="KSV274" s="41"/>
      <c r="KSW274" s="42"/>
      <c r="KSX274" s="42"/>
      <c r="KSY274" s="125"/>
      <c r="KSZ274" s="44"/>
      <c r="KTA274" s="44"/>
      <c r="KTB274" s="41"/>
      <c r="KTC274" s="42"/>
      <c r="KTD274" s="42"/>
      <c r="KTE274" s="125"/>
      <c r="KTF274" s="44"/>
      <c r="KTG274" s="44"/>
      <c r="KTH274" s="41"/>
      <c r="KTI274" s="42"/>
      <c r="KTJ274" s="42"/>
      <c r="KTK274" s="125"/>
      <c r="KTL274" s="44"/>
      <c r="KTM274" s="44"/>
      <c r="KTN274" s="41"/>
      <c r="KTO274" s="42"/>
      <c r="KTP274" s="42"/>
      <c r="KTQ274" s="125"/>
      <c r="KTR274" s="44"/>
      <c r="KTS274" s="44"/>
      <c r="KTT274" s="41"/>
      <c r="KTU274" s="42"/>
      <c r="KTV274" s="42"/>
      <c r="KTW274" s="125"/>
      <c r="KTX274" s="44"/>
      <c r="KTY274" s="44"/>
      <c r="KTZ274" s="41"/>
      <c r="KUA274" s="42"/>
      <c r="KUB274" s="42"/>
      <c r="KUC274" s="125"/>
      <c r="KUD274" s="44"/>
      <c r="KUE274" s="44"/>
      <c r="KUF274" s="41"/>
      <c r="KUG274" s="42"/>
      <c r="KUH274" s="42"/>
      <c r="KUI274" s="125"/>
      <c r="KUJ274" s="44"/>
      <c r="KUK274" s="44"/>
      <c r="KUL274" s="41"/>
      <c r="KUM274" s="42"/>
      <c r="KUN274" s="42"/>
      <c r="KUO274" s="125"/>
      <c r="KUP274" s="44"/>
      <c r="KUQ274" s="44"/>
      <c r="KUR274" s="41"/>
      <c r="KUS274" s="42"/>
      <c r="KUT274" s="42"/>
      <c r="KUU274" s="125"/>
      <c r="KUV274" s="44"/>
      <c r="KUW274" s="44"/>
      <c r="KUX274" s="41"/>
      <c r="KUY274" s="42"/>
      <c r="KUZ274" s="42"/>
      <c r="KVA274" s="125"/>
      <c r="KVB274" s="44"/>
      <c r="KVC274" s="44"/>
      <c r="KVD274" s="41"/>
      <c r="KVE274" s="42"/>
      <c r="KVF274" s="42"/>
      <c r="KVG274" s="125"/>
      <c r="KVH274" s="44"/>
      <c r="KVI274" s="44"/>
      <c r="KVJ274" s="41"/>
      <c r="KVK274" s="42"/>
      <c r="KVL274" s="42"/>
      <c r="KVM274" s="125"/>
      <c r="KVN274" s="44"/>
      <c r="KVO274" s="44"/>
      <c r="KVP274" s="41"/>
      <c r="KVQ274" s="42"/>
      <c r="KVR274" s="42"/>
      <c r="KVS274" s="125"/>
      <c r="KVT274" s="44"/>
      <c r="KVU274" s="44"/>
      <c r="KVV274" s="41"/>
      <c r="KVW274" s="42"/>
      <c r="KVX274" s="42"/>
      <c r="KVY274" s="125"/>
      <c r="KVZ274" s="44"/>
      <c r="KWA274" s="44"/>
      <c r="KWB274" s="41"/>
      <c r="KWC274" s="42"/>
      <c r="KWD274" s="42"/>
      <c r="KWE274" s="125"/>
      <c r="KWF274" s="44"/>
      <c r="KWG274" s="44"/>
      <c r="KWH274" s="41"/>
      <c r="KWI274" s="42"/>
      <c r="KWJ274" s="42"/>
      <c r="KWK274" s="125"/>
      <c r="KWL274" s="44"/>
      <c r="KWM274" s="44"/>
      <c r="KWN274" s="41"/>
      <c r="KWO274" s="42"/>
      <c r="KWP274" s="42"/>
      <c r="KWQ274" s="125"/>
      <c r="KWR274" s="44"/>
      <c r="KWS274" s="44"/>
      <c r="KWT274" s="41"/>
      <c r="KWU274" s="42"/>
      <c r="KWV274" s="42"/>
      <c r="KWW274" s="125"/>
      <c r="KWX274" s="44"/>
      <c r="KWY274" s="44"/>
      <c r="KWZ274" s="41"/>
      <c r="KXA274" s="42"/>
      <c r="KXB274" s="42"/>
      <c r="KXC274" s="125"/>
      <c r="KXD274" s="44"/>
      <c r="KXE274" s="44"/>
      <c r="KXF274" s="41"/>
      <c r="KXG274" s="42"/>
      <c r="KXH274" s="42"/>
      <c r="KXI274" s="125"/>
      <c r="KXJ274" s="44"/>
      <c r="KXK274" s="44"/>
      <c r="KXL274" s="41"/>
      <c r="KXM274" s="42"/>
      <c r="KXN274" s="42"/>
      <c r="KXO274" s="125"/>
      <c r="KXP274" s="44"/>
      <c r="KXQ274" s="44"/>
      <c r="KXR274" s="41"/>
      <c r="KXS274" s="42"/>
      <c r="KXT274" s="42"/>
      <c r="KXU274" s="125"/>
      <c r="KXV274" s="44"/>
      <c r="KXW274" s="44"/>
      <c r="KXX274" s="41"/>
      <c r="KXY274" s="42"/>
      <c r="KXZ274" s="42"/>
      <c r="KYA274" s="125"/>
      <c r="KYB274" s="44"/>
      <c r="KYC274" s="44"/>
      <c r="KYD274" s="41"/>
      <c r="KYE274" s="42"/>
      <c r="KYF274" s="42"/>
      <c r="KYG274" s="125"/>
      <c r="KYH274" s="44"/>
      <c r="KYI274" s="44"/>
      <c r="KYJ274" s="41"/>
      <c r="KYK274" s="42"/>
      <c r="KYL274" s="42"/>
      <c r="KYM274" s="125"/>
      <c r="KYN274" s="44"/>
      <c r="KYO274" s="44"/>
      <c r="KYP274" s="41"/>
      <c r="KYQ274" s="42"/>
      <c r="KYR274" s="42"/>
      <c r="KYS274" s="125"/>
      <c r="KYT274" s="44"/>
      <c r="KYU274" s="44"/>
      <c r="KYV274" s="41"/>
      <c r="KYW274" s="42"/>
      <c r="KYX274" s="42"/>
      <c r="KYY274" s="125"/>
      <c r="KYZ274" s="44"/>
      <c r="KZA274" s="44"/>
      <c r="KZB274" s="41"/>
      <c r="KZC274" s="42"/>
      <c r="KZD274" s="42"/>
      <c r="KZE274" s="125"/>
      <c r="KZF274" s="44"/>
      <c r="KZG274" s="44"/>
      <c r="KZH274" s="41"/>
      <c r="KZI274" s="42"/>
      <c r="KZJ274" s="42"/>
      <c r="KZK274" s="125"/>
      <c r="KZL274" s="44"/>
      <c r="KZM274" s="44"/>
      <c r="KZN274" s="41"/>
      <c r="KZO274" s="42"/>
      <c r="KZP274" s="42"/>
      <c r="KZQ274" s="125"/>
      <c r="KZR274" s="44"/>
      <c r="KZS274" s="44"/>
      <c r="KZT274" s="41"/>
      <c r="KZU274" s="42"/>
      <c r="KZV274" s="42"/>
      <c r="KZW274" s="125"/>
      <c r="KZX274" s="44"/>
      <c r="KZY274" s="44"/>
      <c r="KZZ274" s="41"/>
      <c r="LAA274" s="42"/>
      <c r="LAB274" s="42"/>
      <c r="LAC274" s="125"/>
      <c r="LAD274" s="44"/>
      <c r="LAE274" s="44"/>
      <c r="LAF274" s="41"/>
      <c r="LAG274" s="42"/>
      <c r="LAH274" s="42"/>
      <c r="LAI274" s="125"/>
      <c r="LAJ274" s="44"/>
      <c r="LAK274" s="44"/>
      <c r="LAL274" s="41"/>
      <c r="LAM274" s="42"/>
      <c r="LAN274" s="42"/>
      <c r="LAO274" s="125"/>
      <c r="LAP274" s="44"/>
      <c r="LAQ274" s="44"/>
      <c r="LAR274" s="41"/>
      <c r="LAS274" s="42"/>
      <c r="LAT274" s="42"/>
      <c r="LAU274" s="125"/>
      <c r="LAV274" s="44"/>
      <c r="LAW274" s="44"/>
      <c r="LAX274" s="41"/>
      <c r="LAY274" s="42"/>
      <c r="LAZ274" s="42"/>
      <c r="LBA274" s="125"/>
      <c r="LBB274" s="44"/>
      <c r="LBC274" s="44"/>
      <c r="LBD274" s="41"/>
      <c r="LBE274" s="42"/>
      <c r="LBF274" s="42"/>
      <c r="LBG274" s="125"/>
      <c r="LBH274" s="44"/>
      <c r="LBI274" s="44"/>
      <c r="LBJ274" s="41"/>
      <c r="LBK274" s="42"/>
      <c r="LBL274" s="42"/>
      <c r="LBM274" s="125"/>
      <c r="LBN274" s="44"/>
      <c r="LBO274" s="44"/>
      <c r="LBP274" s="41"/>
      <c r="LBQ274" s="42"/>
      <c r="LBR274" s="42"/>
      <c r="LBS274" s="125"/>
      <c r="LBT274" s="44"/>
      <c r="LBU274" s="44"/>
      <c r="LBV274" s="41"/>
      <c r="LBW274" s="42"/>
      <c r="LBX274" s="42"/>
      <c r="LBY274" s="125"/>
      <c r="LBZ274" s="44"/>
      <c r="LCA274" s="44"/>
      <c r="LCB274" s="41"/>
      <c r="LCC274" s="42"/>
      <c r="LCD274" s="42"/>
      <c r="LCE274" s="125"/>
      <c r="LCF274" s="44"/>
      <c r="LCG274" s="44"/>
      <c r="LCH274" s="41"/>
      <c r="LCI274" s="42"/>
      <c r="LCJ274" s="42"/>
      <c r="LCK274" s="125"/>
      <c r="LCL274" s="44"/>
      <c r="LCM274" s="44"/>
      <c r="LCN274" s="41"/>
      <c r="LCO274" s="42"/>
      <c r="LCP274" s="42"/>
      <c r="LCQ274" s="125"/>
      <c r="LCR274" s="44"/>
      <c r="LCS274" s="44"/>
      <c r="LCT274" s="41"/>
      <c r="LCU274" s="42"/>
      <c r="LCV274" s="42"/>
      <c r="LCW274" s="125"/>
      <c r="LCX274" s="44"/>
      <c r="LCY274" s="44"/>
      <c r="LCZ274" s="41"/>
      <c r="LDA274" s="42"/>
      <c r="LDB274" s="42"/>
      <c r="LDC274" s="125"/>
      <c r="LDD274" s="44"/>
      <c r="LDE274" s="44"/>
      <c r="LDF274" s="41"/>
      <c r="LDG274" s="42"/>
      <c r="LDH274" s="42"/>
      <c r="LDI274" s="125"/>
      <c r="LDJ274" s="44"/>
      <c r="LDK274" s="44"/>
      <c r="LDL274" s="41"/>
      <c r="LDM274" s="42"/>
      <c r="LDN274" s="42"/>
      <c r="LDO274" s="125"/>
      <c r="LDP274" s="44"/>
      <c r="LDQ274" s="44"/>
      <c r="LDR274" s="41"/>
      <c r="LDS274" s="42"/>
      <c r="LDT274" s="42"/>
      <c r="LDU274" s="125"/>
      <c r="LDV274" s="44"/>
      <c r="LDW274" s="44"/>
      <c r="LDX274" s="41"/>
      <c r="LDY274" s="42"/>
      <c r="LDZ274" s="42"/>
      <c r="LEA274" s="125"/>
      <c r="LEB274" s="44"/>
      <c r="LEC274" s="44"/>
      <c r="LED274" s="41"/>
      <c r="LEE274" s="42"/>
      <c r="LEF274" s="42"/>
      <c r="LEG274" s="125"/>
      <c r="LEH274" s="44"/>
      <c r="LEI274" s="44"/>
      <c r="LEJ274" s="41"/>
      <c r="LEK274" s="42"/>
      <c r="LEL274" s="42"/>
      <c r="LEM274" s="125"/>
      <c r="LEN274" s="44"/>
      <c r="LEO274" s="44"/>
      <c r="LEP274" s="41"/>
      <c r="LEQ274" s="42"/>
      <c r="LER274" s="42"/>
      <c r="LES274" s="125"/>
      <c r="LET274" s="44"/>
      <c r="LEU274" s="44"/>
      <c r="LEV274" s="41"/>
      <c r="LEW274" s="42"/>
      <c r="LEX274" s="42"/>
      <c r="LEY274" s="125"/>
      <c r="LEZ274" s="44"/>
      <c r="LFA274" s="44"/>
      <c r="LFB274" s="41"/>
      <c r="LFC274" s="42"/>
      <c r="LFD274" s="42"/>
      <c r="LFE274" s="125"/>
      <c r="LFF274" s="44"/>
      <c r="LFG274" s="44"/>
      <c r="LFH274" s="41"/>
      <c r="LFI274" s="42"/>
      <c r="LFJ274" s="42"/>
      <c r="LFK274" s="125"/>
      <c r="LFL274" s="44"/>
      <c r="LFM274" s="44"/>
      <c r="LFN274" s="41"/>
      <c r="LFO274" s="42"/>
      <c r="LFP274" s="42"/>
      <c r="LFQ274" s="125"/>
      <c r="LFR274" s="44"/>
      <c r="LFS274" s="44"/>
      <c r="LFT274" s="41"/>
      <c r="LFU274" s="42"/>
      <c r="LFV274" s="42"/>
      <c r="LFW274" s="125"/>
      <c r="LFX274" s="44"/>
      <c r="LFY274" s="44"/>
      <c r="LFZ274" s="41"/>
      <c r="LGA274" s="42"/>
      <c r="LGB274" s="42"/>
      <c r="LGC274" s="125"/>
      <c r="LGD274" s="44"/>
      <c r="LGE274" s="44"/>
      <c r="LGF274" s="41"/>
      <c r="LGG274" s="42"/>
      <c r="LGH274" s="42"/>
      <c r="LGI274" s="125"/>
      <c r="LGJ274" s="44"/>
      <c r="LGK274" s="44"/>
      <c r="LGL274" s="41"/>
      <c r="LGM274" s="42"/>
      <c r="LGN274" s="42"/>
      <c r="LGO274" s="125"/>
      <c r="LGP274" s="44"/>
      <c r="LGQ274" s="44"/>
      <c r="LGR274" s="41"/>
      <c r="LGS274" s="42"/>
      <c r="LGT274" s="42"/>
      <c r="LGU274" s="125"/>
      <c r="LGV274" s="44"/>
      <c r="LGW274" s="44"/>
      <c r="LGX274" s="41"/>
      <c r="LGY274" s="42"/>
      <c r="LGZ274" s="42"/>
      <c r="LHA274" s="125"/>
      <c r="LHB274" s="44"/>
      <c r="LHC274" s="44"/>
      <c r="LHD274" s="41"/>
      <c r="LHE274" s="42"/>
      <c r="LHF274" s="42"/>
      <c r="LHG274" s="125"/>
      <c r="LHH274" s="44"/>
      <c r="LHI274" s="44"/>
      <c r="LHJ274" s="41"/>
      <c r="LHK274" s="42"/>
      <c r="LHL274" s="42"/>
      <c r="LHM274" s="125"/>
      <c r="LHN274" s="44"/>
      <c r="LHO274" s="44"/>
      <c r="LHP274" s="41"/>
      <c r="LHQ274" s="42"/>
      <c r="LHR274" s="42"/>
      <c r="LHS274" s="125"/>
      <c r="LHT274" s="44"/>
      <c r="LHU274" s="44"/>
      <c r="LHV274" s="41"/>
      <c r="LHW274" s="42"/>
      <c r="LHX274" s="42"/>
      <c r="LHY274" s="125"/>
      <c r="LHZ274" s="44"/>
      <c r="LIA274" s="44"/>
      <c r="LIB274" s="41"/>
      <c r="LIC274" s="42"/>
      <c r="LID274" s="42"/>
      <c r="LIE274" s="125"/>
      <c r="LIF274" s="44"/>
      <c r="LIG274" s="44"/>
      <c r="LIH274" s="41"/>
      <c r="LII274" s="42"/>
      <c r="LIJ274" s="42"/>
      <c r="LIK274" s="125"/>
      <c r="LIL274" s="44"/>
      <c r="LIM274" s="44"/>
      <c r="LIN274" s="41"/>
      <c r="LIO274" s="42"/>
      <c r="LIP274" s="42"/>
      <c r="LIQ274" s="125"/>
      <c r="LIR274" s="44"/>
      <c r="LIS274" s="44"/>
      <c r="LIT274" s="41"/>
      <c r="LIU274" s="42"/>
      <c r="LIV274" s="42"/>
      <c r="LIW274" s="125"/>
      <c r="LIX274" s="44"/>
      <c r="LIY274" s="44"/>
      <c r="LIZ274" s="41"/>
      <c r="LJA274" s="42"/>
      <c r="LJB274" s="42"/>
      <c r="LJC274" s="125"/>
      <c r="LJD274" s="44"/>
      <c r="LJE274" s="44"/>
      <c r="LJF274" s="41"/>
      <c r="LJG274" s="42"/>
      <c r="LJH274" s="42"/>
      <c r="LJI274" s="125"/>
      <c r="LJJ274" s="44"/>
      <c r="LJK274" s="44"/>
      <c r="LJL274" s="41"/>
      <c r="LJM274" s="42"/>
      <c r="LJN274" s="42"/>
      <c r="LJO274" s="125"/>
      <c r="LJP274" s="44"/>
      <c r="LJQ274" s="44"/>
      <c r="LJR274" s="41"/>
      <c r="LJS274" s="42"/>
      <c r="LJT274" s="42"/>
      <c r="LJU274" s="125"/>
      <c r="LJV274" s="44"/>
      <c r="LJW274" s="44"/>
      <c r="LJX274" s="41"/>
      <c r="LJY274" s="42"/>
      <c r="LJZ274" s="42"/>
      <c r="LKA274" s="125"/>
      <c r="LKB274" s="44"/>
      <c r="LKC274" s="44"/>
      <c r="LKD274" s="41"/>
      <c r="LKE274" s="42"/>
      <c r="LKF274" s="42"/>
      <c r="LKG274" s="125"/>
      <c r="LKH274" s="44"/>
      <c r="LKI274" s="44"/>
      <c r="LKJ274" s="41"/>
      <c r="LKK274" s="42"/>
      <c r="LKL274" s="42"/>
      <c r="LKM274" s="125"/>
      <c r="LKN274" s="44"/>
      <c r="LKO274" s="44"/>
      <c r="LKP274" s="41"/>
      <c r="LKQ274" s="42"/>
      <c r="LKR274" s="42"/>
      <c r="LKS274" s="125"/>
      <c r="LKT274" s="44"/>
      <c r="LKU274" s="44"/>
      <c r="LKV274" s="41"/>
      <c r="LKW274" s="42"/>
      <c r="LKX274" s="42"/>
      <c r="LKY274" s="125"/>
      <c r="LKZ274" s="44"/>
      <c r="LLA274" s="44"/>
      <c r="LLB274" s="41"/>
      <c r="LLC274" s="42"/>
      <c r="LLD274" s="42"/>
      <c r="LLE274" s="125"/>
      <c r="LLF274" s="44"/>
      <c r="LLG274" s="44"/>
      <c r="LLH274" s="41"/>
      <c r="LLI274" s="42"/>
      <c r="LLJ274" s="42"/>
      <c r="LLK274" s="125"/>
      <c r="LLL274" s="44"/>
      <c r="LLM274" s="44"/>
      <c r="LLN274" s="41"/>
      <c r="LLO274" s="42"/>
      <c r="LLP274" s="42"/>
      <c r="LLQ274" s="125"/>
      <c r="LLR274" s="44"/>
      <c r="LLS274" s="44"/>
      <c r="LLT274" s="41"/>
      <c r="LLU274" s="42"/>
      <c r="LLV274" s="42"/>
      <c r="LLW274" s="125"/>
      <c r="LLX274" s="44"/>
      <c r="LLY274" s="44"/>
      <c r="LLZ274" s="41"/>
      <c r="LMA274" s="42"/>
      <c r="LMB274" s="42"/>
      <c r="LMC274" s="125"/>
      <c r="LMD274" s="44"/>
      <c r="LME274" s="44"/>
      <c r="LMF274" s="41"/>
      <c r="LMG274" s="42"/>
      <c r="LMH274" s="42"/>
      <c r="LMI274" s="125"/>
      <c r="LMJ274" s="44"/>
      <c r="LMK274" s="44"/>
      <c r="LML274" s="41"/>
      <c r="LMM274" s="42"/>
      <c r="LMN274" s="42"/>
      <c r="LMO274" s="125"/>
      <c r="LMP274" s="44"/>
      <c r="LMQ274" s="44"/>
      <c r="LMR274" s="41"/>
      <c r="LMS274" s="42"/>
      <c r="LMT274" s="42"/>
      <c r="LMU274" s="125"/>
      <c r="LMV274" s="44"/>
      <c r="LMW274" s="44"/>
      <c r="LMX274" s="41"/>
      <c r="LMY274" s="42"/>
      <c r="LMZ274" s="42"/>
      <c r="LNA274" s="125"/>
      <c r="LNB274" s="44"/>
      <c r="LNC274" s="44"/>
      <c r="LND274" s="41"/>
      <c r="LNE274" s="42"/>
      <c r="LNF274" s="42"/>
      <c r="LNG274" s="125"/>
      <c r="LNH274" s="44"/>
      <c r="LNI274" s="44"/>
      <c r="LNJ274" s="41"/>
      <c r="LNK274" s="42"/>
      <c r="LNL274" s="42"/>
      <c r="LNM274" s="125"/>
      <c r="LNN274" s="44"/>
      <c r="LNO274" s="44"/>
      <c r="LNP274" s="41"/>
      <c r="LNQ274" s="42"/>
      <c r="LNR274" s="42"/>
      <c r="LNS274" s="125"/>
      <c r="LNT274" s="44"/>
      <c r="LNU274" s="44"/>
      <c r="LNV274" s="41"/>
      <c r="LNW274" s="42"/>
      <c r="LNX274" s="42"/>
      <c r="LNY274" s="125"/>
      <c r="LNZ274" s="44"/>
      <c r="LOA274" s="44"/>
      <c r="LOB274" s="41"/>
      <c r="LOC274" s="42"/>
      <c r="LOD274" s="42"/>
      <c r="LOE274" s="125"/>
      <c r="LOF274" s="44"/>
      <c r="LOG274" s="44"/>
      <c r="LOH274" s="41"/>
      <c r="LOI274" s="42"/>
      <c r="LOJ274" s="42"/>
      <c r="LOK274" s="125"/>
      <c r="LOL274" s="44"/>
      <c r="LOM274" s="44"/>
      <c r="LON274" s="41"/>
      <c r="LOO274" s="42"/>
      <c r="LOP274" s="42"/>
      <c r="LOQ274" s="125"/>
      <c r="LOR274" s="44"/>
      <c r="LOS274" s="44"/>
      <c r="LOT274" s="41"/>
      <c r="LOU274" s="42"/>
      <c r="LOV274" s="42"/>
      <c r="LOW274" s="125"/>
      <c r="LOX274" s="44"/>
      <c r="LOY274" s="44"/>
      <c r="LOZ274" s="41"/>
      <c r="LPA274" s="42"/>
      <c r="LPB274" s="42"/>
      <c r="LPC274" s="125"/>
      <c r="LPD274" s="44"/>
      <c r="LPE274" s="44"/>
      <c r="LPF274" s="41"/>
      <c r="LPG274" s="42"/>
      <c r="LPH274" s="42"/>
      <c r="LPI274" s="125"/>
      <c r="LPJ274" s="44"/>
      <c r="LPK274" s="44"/>
      <c r="LPL274" s="41"/>
      <c r="LPM274" s="42"/>
      <c r="LPN274" s="42"/>
      <c r="LPO274" s="125"/>
      <c r="LPP274" s="44"/>
      <c r="LPQ274" s="44"/>
      <c r="LPR274" s="41"/>
      <c r="LPS274" s="42"/>
      <c r="LPT274" s="42"/>
      <c r="LPU274" s="125"/>
      <c r="LPV274" s="44"/>
      <c r="LPW274" s="44"/>
      <c r="LPX274" s="41"/>
      <c r="LPY274" s="42"/>
      <c r="LPZ274" s="42"/>
      <c r="LQA274" s="125"/>
      <c r="LQB274" s="44"/>
      <c r="LQC274" s="44"/>
      <c r="LQD274" s="41"/>
      <c r="LQE274" s="42"/>
      <c r="LQF274" s="42"/>
      <c r="LQG274" s="125"/>
      <c r="LQH274" s="44"/>
      <c r="LQI274" s="44"/>
      <c r="LQJ274" s="41"/>
      <c r="LQK274" s="42"/>
      <c r="LQL274" s="42"/>
      <c r="LQM274" s="125"/>
      <c r="LQN274" s="44"/>
      <c r="LQO274" s="44"/>
      <c r="LQP274" s="41"/>
      <c r="LQQ274" s="42"/>
      <c r="LQR274" s="42"/>
      <c r="LQS274" s="125"/>
      <c r="LQT274" s="44"/>
      <c r="LQU274" s="44"/>
      <c r="LQV274" s="41"/>
      <c r="LQW274" s="42"/>
      <c r="LQX274" s="42"/>
      <c r="LQY274" s="125"/>
      <c r="LQZ274" s="44"/>
      <c r="LRA274" s="44"/>
      <c r="LRB274" s="41"/>
      <c r="LRC274" s="42"/>
      <c r="LRD274" s="42"/>
      <c r="LRE274" s="125"/>
      <c r="LRF274" s="44"/>
      <c r="LRG274" s="44"/>
      <c r="LRH274" s="41"/>
      <c r="LRI274" s="42"/>
      <c r="LRJ274" s="42"/>
      <c r="LRK274" s="125"/>
      <c r="LRL274" s="44"/>
      <c r="LRM274" s="44"/>
      <c r="LRN274" s="41"/>
      <c r="LRO274" s="42"/>
      <c r="LRP274" s="42"/>
      <c r="LRQ274" s="125"/>
      <c r="LRR274" s="44"/>
      <c r="LRS274" s="44"/>
      <c r="LRT274" s="41"/>
      <c r="LRU274" s="42"/>
      <c r="LRV274" s="42"/>
      <c r="LRW274" s="125"/>
      <c r="LRX274" s="44"/>
      <c r="LRY274" s="44"/>
      <c r="LRZ274" s="41"/>
      <c r="LSA274" s="42"/>
      <c r="LSB274" s="42"/>
      <c r="LSC274" s="125"/>
      <c r="LSD274" s="44"/>
      <c r="LSE274" s="44"/>
      <c r="LSF274" s="41"/>
      <c r="LSG274" s="42"/>
      <c r="LSH274" s="42"/>
      <c r="LSI274" s="125"/>
      <c r="LSJ274" s="44"/>
      <c r="LSK274" s="44"/>
      <c r="LSL274" s="41"/>
      <c r="LSM274" s="42"/>
      <c r="LSN274" s="42"/>
      <c r="LSO274" s="125"/>
      <c r="LSP274" s="44"/>
      <c r="LSQ274" s="44"/>
      <c r="LSR274" s="41"/>
      <c r="LSS274" s="42"/>
      <c r="LST274" s="42"/>
      <c r="LSU274" s="125"/>
      <c r="LSV274" s="44"/>
      <c r="LSW274" s="44"/>
      <c r="LSX274" s="41"/>
      <c r="LSY274" s="42"/>
      <c r="LSZ274" s="42"/>
      <c r="LTA274" s="125"/>
      <c r="LTB274" s="44"/>
      <c r="LTC274" s="44"/>
      <c r="LTD274" s="41"/>
      <c r="LTE274" s="42"/>
      <c r="LTF274" s="42"/>
      <c r="LTG274" s="125"/>
      <c r="LTH274" s="44"/>
      <c r="LTI274" s="44"/>
      <c r="LTJ274" s="41"/>
      <c r="LTK274" s="42"/>
      <c r="LTL274" s="42"/>
      <c r="LTM274" s="125"/>
      <c r="LTN274" s="44"/>
      <c r="LTO274" s="44"/>
      <c r="LTP274" s="41"/>
      <c r="LTQ274" s="42"/>
      <c r="LTR274" s="42"/>
      <c r="LTS274" s="125"/>
      <c r="LTT274" s="44"/>
      <c r="LTU274" s="44"/>
      <c r="LTV274" s="41"/>
      <c r="LTW274" s="42"/>
      <c r="LTX274" s="42"/>
      <c r="LTY274" s="125"/>
      <c r="LTZ274" s="44"/>
      <c r="LUA274" s="44"/>
      <c r="LUB274" s="41"/>
      <c r="LUC274" s="42"/>
      <c r="LUD274" s="42"/>
      <c r="LUE274" s="125"/>
      <c r="LUF274" s="44"/>
      <c r="LUG274" s="44"/>
      <c r="LUH274" s="41"/>
      <c r="LUI274" s="42"/>
      <c r="LUJ274" s="42"/>
      <c r="LUK274" s="125"/>
      <c r="LUL274" s="44"/>
      <c r="LUM274" s="44"/>
      <c r="LUN274" s="41"/>
      <c r="LUO274" s="42"/>
      <c r="LUP274" s="42"/>
      <c r="LUQ274" s="125"/>
      <c r="LUR274" s="44"/>
      <c r="LUS274" s="44"/>
      <c r="LUT274" s="41"/>
      <c r="LUU274" s="42"/>
      <c r="LUV274" s="42"/>
      <c r="LUW274" s="125"/>
      <c r="LUX274" s="44"/>
      <c r="LUY274" s="44"/>
      <c r="LUZ274" s="41"/>
      <c r="LVA274" s="42"/>
      <c r="LVB274" s="42"/>
      <c r="LVC274" s="125"/>
      <c r="LVD274" s="44"/>
      <c r="LVE274" s="44"/>
      <c r="LVF274" s="41"/>
      <c r="LVG274" s="42"/>
      <c r="LVH274" s="42"/>
      <c r="LVI274" s="125"/>
      <c r="LVJ274" s="44"/>
      <c r="LVK274" s="44"/>
      <c r="LVL274" s="41"/>
      <c r="LVM274" s="42"/>
      <c r="LVN274" s="42"/>
      <c r="LVO274" s="125"/>
      <c r="LVP274" s="44"/>
      <c r="LVQ274" s="44"/>
      <c r="LVR274" s="41"/>
      <c r="LVS274" s="42"/>
      <c r="LVT274" s="42"/>
      <c r="LVU274" s="125"/>
      <c r="LVV274" s="44"/>
      <c r="LVW274" s="44"/>
      <c r="LVX274" s="41"/>
      <c r="LVY274" s="42"/>
      <c r="LVZ274" s="42"/>
      <c r="LWA274" s="125"/>
      <c r="LWB274" s="44"/>
      <c r="LWC274" s="44"/>
      <c r="LWD274" s="41"/>
      <c r="LWE274" s="42"/>
      <c r="LWF274" s="42"/>
      <c r="LWG274" s="125"/>
      <c r="LWH274" s="44"/>
      <c r="LWI274" s="44"/>
      <c r="LWJ274" s="41"/>
      <c r="LWK274" s="42"/>
      <c r="LWL274" s="42"/>
      <c r="LWM274" s="125"/>
      <c r="LWN274" s="44"/>
      <c r="LWO274" s="44"/>
      <c r="LWP274" s="41"/>
      <c r="LWQ274" s="42"/>
      <c r="LWR274" s="42"/>
      <c r="LWS274" s="125"/>
      <c r="LWT274" s="44"/>
      <c r="LWU274" s="44"/>
      <c r="LWV274" s="41"/>
      <c r="LWW274" s="42"/>
      <c r="LWX274" s="42"/>
      <c r="LWY274" s="125"/>
      <c r="LWZ274" s="44"/>
      <c r="LXA274" s="44"/>
      <c r="LXB274" s="41"/>
      <c r="LXC274" s="42"/>
      <c r="LXD274" s="42"/>
      <c r="LXE274" s="125"/>
      <c r="LXF274" s="44"/>
      <c r="LXG274" s="44"/>
      <c r="LXH274" s="41"/>
      <c r="LXI274" s="42"/>
      <c r="LXJ274" s="42"/>
      <c r="LXK274" s="125"/>
      <c r="LXL274" s="44"/>
      <c r="LXM274" s="44"/>
      <c r="LXN274" s="41"/>
      <c r="LXO274" s="42"/>
      <c r="LXP274" s="42"/>
      <c r="LXQ274" s="125"/>
      <c r="LXR274" s="44"/>
      <c r="LXS274" s="44"/>
      <c r="LXT274" s="41"/>
      <c r="LXU274" s="42"/>
      <c r="LXV274" s="42"/>
      <c r="LXW274" s="125"/>
      <c r="LXX274" s="44"/>
      <c r="LXY274" s="44"/>
      <c r="LXZ274" s="41"/>
      <c r="LYA274" s="42"/>
      <c r="LYB274" s="42"/>
      <c r="LYC274" s="125"/>
      <c r="LYD274" s="44"/>
      <c r="LYE274" s="44"/>
      <c r="LYF274" s="41"/>
      <c r="LYG274" s="42"/>
      <c r="LYH274" s="42"/>
      <c r="LYI274" s="125"/>
      <c r="LYJ274" s="44"/>
      <c r="LYK274" s="44"/>
      <c r="LYL274" s="41"/>
      <c r="LYM274" s="42"/>
      <c r="LYN274" s="42"/>
      <c r="LYO274" s="125"/>
      <c r="LYP274" s="44"/>
      <c r="LYQ274" s="44"/>
      <c r="LYR274" s="41"/>
      <c r="LYS274" s="42"/>
      <c r="LYT274" s="42"/>
      <c r="LYU274" s="125"/>
      <c r="LYV274" s="44"/>
      <c r="LYW274" s="44"/>
      <c r="LYX274" s="41"/>
      <c r="LYY274" s="42"/>
      <c r="LYZ274" s="42"/>
      <c r="LZA274" s="125"/>
      <c r="LZB274" s="44"/>
      <c r="LZC274" s="44"/>
      <c r="LZD274" s="41"/>
      <c r="LZE274" s="42"/>
      <c r="LZF274" s="42"/>
      <c r="LZG274" s="125"/>
      <c r="LZH274" s="44"/>
      <c r="LZI274" s="44"/>
      <c r="LZJ274" s="41"/>
      <c r="LZK274" s="42"/>
      <c r="LZL274" s="42"/>
      <c r="LZM274" s="125"/>
      <c r="LZN274" s="44"/>
      <c r="LZO274" s="44"/>
      <c r="LZP274" s="41"/>
      <c r="LZQ274" s="42"/>
      <c r="LZR274" s="42"/>
      <c r="LZS274" s="125"/>
      <c r="LZT274" s="44"/>
      <c r="LZU274" s="44"/>
      <c r="LZV274" s="41"/>
      <c r="LZW274" s="42"/>
      <c r="LZX274" s="42"/>
      <c r="LZY274" s="125"/>
      <c r="LZZ274" s="44"/>
      <c r="MAA274" s="44"/>
      <c r="MAB274" s="41"/>
      <c r="MAC274" s="42"/>
      <c r="MAD274" s="42"/>
      <c r="MAE274" s="125"/>
      <c r="MAF274" s="44"/>
      <c r="MAG274" s="44"/>
      <c r="MAH274" s="41"/>
      <c r="MAI274" s="42"/>
      <c r="MAJ274" s="42"/>
      <c r="MAK274" s="125"/>
      <c r="MAL274" s="44"/>
      <c r="MAM274" s="44"/>
      <c r="MAN274" s="41"/>
      <c r="MAO274" s="42"/>
      <c r="MAP274" s="42"/>
      <c r="MAQ274" s="125"/>
      <c r="MAR274" s="44"/>
      <c r="MAS274" s="44"/>
      <c r="MAT274" s="41"/>
      <c r="MAU274" s="42"/>
      <c r="MAV274" s="42"/>
      <c r="MAW274" s="125"/>
      <c r="MAX274" s="44"/>
      <c r="MAY274" s="44"/>
      <c r="MAZ274" s="41"/>
      <c r="MBA274" s="42"/>
      <c r="MBB274" s="42"/>
      <c r="MBC274" s="125"/>
      <c r="MBD274" s="44"/>
      <c r="MBE274" s="44"/>
      <c r="MBF274" s="41"/>
      <c r="MBG274" s="42"/>
      <c r="MBH274" s="42"/>
      <c r="MBI274" s="125"/>
      <c r="MBJ274" s="44"/>
      <c r="MBK274" s="44"/>
      <c r="MBL274" s="41"/>
      <c r="MBM274" s="42"/>
      <c r="MBN274" s="42"/>
      <c r="MBO274" s="125"/>
      <c r="MBP274" s="44"/>
      <c r="MBQ274" s="44"/>
      <c r="MBR274" s="41"/>
      <c r="MBS274" s="42"/>
      <c r="MBT274" s="42"/>
      <c r="MBU274" s="125"/>
      <c r="MBV274" s="44"/>
      <c r="MBW274" s="44"/>
      <c r="MBX274" s="41"/>
      <c r="MBY274" s="42"/>
      <c r="MBZ274" s="42"/>
      <c r="MCA274" s="125"/>
      <c r="MCB274" s="44"/>
      <c r="MCC274" s="44"/>
      <c r="MCD274" s="41"/>
      <c r="MCE274" s="42"/>
      <c r="MCF274" s="42"/>
      <c r="MCG274" s="125"/>
      <c r="MCH274" s="44"/>
      <c r="MCI274" s="44"/>
      <c r="MCJ274" s="41"/>
      <c r="MCK274" s="42"/>
      <c r="MCL274" s="42"/>
      <c r="MCM274" s="125"/>
      <c r="MCN274" s="44"/>
      <c r="MCO274" s="44"/>
      <c r="MCP274" s="41"/>
      <c r="MCQ274" s="42"/>
      <c r="MCR274" s="42"/>
      <c r="MCS274" s="125"/>
      <c r="MCT274" s="44"/>
      <c r="MCU274" s="44"/>
      <c r="MCV274" s="41"/>
      <c r="MCW274" s="42"/>
      <c r="MCX274" s="42"/>
      <c r="MCY274" s="125"/>
      <c r="MCZ274" s="44"/>
      <c r="MDA274" s="44"/>
      <c r="MDB274" s="41"/>
      <c r="MDC274" s="42"/>
      <c r="MDD274" s="42"/>
      <c r="MDE274" s="125"/>
      <c r="MDF274" s="44"/>
      <c r="MDG274" s="44"/>
      <c r="MDH274" s="41"/>
      <c r="MDI274" s="42"/>
      <c r="MDJ274" s="42"/>
      <c r="MDK274" s="125"/>
      <c r="MDL274" s="44"/>
      <c r="MDM274" s="44"/>
      <c r="MDN274" s="41"/>
      <c r="MDO274" s="42"/>
      <c r="MDP274" s="42"/>
      <c r="MDQ274" s="125"/>
      <c r="MDR274" s="44"/>
      <c r="MDS274" s="44"/>
      <c r="MDT274" s="41"/>
      <c r="MDU274" s="42"/>
      <c r="MDV274" s="42"/>
      <c r="MDW274" s="125"/>
      <c r="MDX274" s="44"/>
      <c r="MDY274" s="44"/>
      <c r="MDZ274" s="41"/>
      <c r="MEA274" s="42"/>
      <c r="MEB274" s="42"/>
      <c r="MEC274" s="125"/>
      <c r="MED274" s="44"/>
      <c r="MEE274" s="44"/>
      <c r="MEF274" s="41"/>
      <c r="MEG274" s="42"/>
      <c r="MEH274" s="42"/>
      <c r="MEI274" s="125"/>
      <c r="MEJ274" s="44"/>
      <c r="MEK274" s="44"/>
      <c r="MEL274" s="41"/>
      <c r="MEM274" s="42"/>
      <c r="MEN274" s="42"/>
      <c r="MEO274" s="125"/>
      <c r="MEP274" s="44"/>
      <c r="MEQ274" s="44"/>
      <c r="MER274" s="41"/>
      <c r="MES274" s="42"/>
      <c r="MET274" s="42"/>
      <c r="MEU274" s="125"/>
      <c r="MEV274" s="44"/>
      <c r="MEW274" s="44"/>
      <c r="MEX274" s="41"/>
      <c r="MEY274" s="42"/>
      <c r="MEZ274" s="42"/>
      <c r="MFA274" s="125"/>
      <c r="MFB274" s="44"/>
      <c r="MFC274" s="44"/>
      <c r="MFD274" s="41"/>
      <c r="MFE274" s="42"/>
      <c r="MFF274" s="42"/>
      <c r="MFG274" s="125"/>
      <c r="MFH274" s="44"/>
      <c r="MFI274" s="44"/>
      <c r="MFJ274" s="41"/>
      <c r="MFK274" s="42"/>
      <c r="MFL274" s="42"/>
      <c r="MFM274" s="125"/>
      <c r="MFN274" s="44"/>
      <c r="MFO274" s="44"/>
      <c r="MFP274" s="41"/>
      <c r="MFQ274" s="42"/>
      <c r="MFR274" s="42"/>
      <c r="MFS274" s="125"/>
      <c r="MFT274" s="44"/>
      <c r="MFU274" s="44"/>
      <c r="MFV274" s="41"/>
      <c r="MFW274" s="42"/>
      <c r="MFX274" s="42"/>
      <c r="MFY274" s="125"/>
      <c r="MFZ274" s="44"/>
      <c r="MGA274" s="44"/>
      <c r="MGB274" s="41"/>
      <c r="MGC274" s="42"/>
      <c r="MGD274" s="42"/>
      <c r="MGE274" s="125"/>
      <c r="MGF274" s="44"/>
      <c r="MGG274" s="44"/>
      <c r="MGH274" s="41"/>
      <c r="MGI274" s="42"/>
      <c r="MGJ274" s="42"/>
      <c r="MGK274" s="125"/>
      <c r="MGL274" s="44"/>
      <c r="MGM274" s="44"/>
      <c r="MGN274" s="41"/>
      <c r="MGO274" s="42"/>
      <c r="MGP274" s="42"/>
      <c r="MGQ274" s="125"/>
      <c r="MGR274" s="44"/>
      <c r="MGS274" s="44"/>
      <c r="MGT274" s="41"/>
      <c r="MGU274" s="42"/>
      <c r="MGV274" s="42"/>
      <c r="MGW274" s="125"/>
      <c r="MGX274" s="44"/>
      <c r="MGY274" s="44"/>
      <c r="MGZ274" s="41"/>
      <c r="MHA274" s="42"/>
      <c r="MHB274" s="42"/>
      <c r="MHC274" s="125"/>
      <c r="MHD274" s="44"/>
      <c r="MHE274" s="44"/>
      <c r="MHF274" s="41"/>
      <c r="MHG274" s="42"/>
      <c r="MHH274" s="42"/>
      <c r="MHI274" s="125"/>
      <c r="MHJ274" s="44"/>
      <c r="MHK274" s="44"/>
      <c r="MHL274" s="41"/>
      <c r="MHM274" s="42"/>
      <c r="MHN274" s="42"/>
      <c r="MHO274" s="125"/>
      <c r="MHP274" s="44"/>
      <c r="MHQ274" s="44"/>
      <c r="MHR274" s="41"/>
      <c r="MHS274" s="42"/>
      <c r="MHT274" s="42"/>
      <c r="MHU274" s="125"/>
      <c r="MHV274" s="44"/>
      <c r="MHW274" s="44"/>
      <c r="MHX274" s="41"/>
      <c r="MHY274" s="42"/>
      <c r="MHZ274" s="42"/>
      <c r="MIA274" s="125"/>
      <c r="MIB274" s="44"/>
      <c r="MIC274" s="44"/>
      <c r="MID274" s="41"/>
      <c r="MIE274" s="42"/>
      <c r="MIF274" s="42"/>
      <c r="MIG274" s="125"/>
      <c r="MIH274" s="44"/>
      <c r="MII274" s="44"/>
      <c r="MIJ274" s="41"/>
      <c r="MIK274" s="42"/>
      <c r="MIL274" s="42"/>
      <c r="MIM274" s="125"/>
      <c r="MIN274" s="44"/>
      <c r="MIO274" s="44"/>
      <c r="MIP274" s="41"/>
      <c r="MIQ274" s="42"/>
      <c r="MIR274" s="42"/>
      <c r="MIS274" s="125"/>
      <c r="MIT274" s="44"/>
      <c r="MIU274" s="44"/>
      <c r="MIV274" s="41"/>
      <c r="MIW274" s="42"/>
      <c r="MIX274" s="42"/>
      <c r="MIY274" s="125"/>
      <c r="MIZ274" s="44"/>
      <c r="MJA274" s="44"/>
      <c r="MJB274" s="41"/>
      <c r="MJC274" s="42"/>
      <c r="MJD274" s="42"/>
      <c r="MJE274" s="125"/>
      <c r="MJF274" s="44"/>
      <c r="MJG274" s="44"/>
      <c r="MJH274" s="41"/>
      <c r="MJI274" s="42"/>
      <c r="MJJ274" s="42"/>
      <c r="MJK274" s="125"/>
      <c r="MJL274" s="44"/>
      <c r="MJM274" s="44"/>
      <c r="MJN274" s="41"/>
      <c r="MJO274" s="42"/>
      <c r="MJP274" s="42"/>
      <c r="MJQ274" s="125"/>
      <c r="MJR274" s="44"/>
      <c r="MJS274" s="44"/>
      <c r="MJT274" s="41"/>
      <c r="MJU274" s="42"/>
      <c r="MJV274" s="42"/>
      <c r="MJW274" s="125"/>
      <c r="MJX274" s="44"/>
      <c r="MJY274" s="44"/>
      <c r="MJZ274" s="41"/>
      <c r="MKA274" s="42"/>
      <c r="MKB274" s="42"/>
      <c r="MKC274" s="125"/>
      <c r="MKD274" s="44"/>
      <c r="MKE274" s="44"/>
      <c r="MKF274" s="41"/>
      <c r="MKG274" s="42"/>
      <c r="MKH274" s="42"/>
      <c r="MKI274" s="125"/>
      <c r="MKJ274" s="44"/>
      <c r="MKK274" s="44"/>
      <c r="MKL274" s="41"/>
      <c r="MKM274" s="42"/>
      <c r="MKN274" s="42"/>
      <c r="MKO274" s="125"/>
      <c r="MKP274" s="44"/>
      <c r="MKQ274" s="44"/>
      <c r="MKR274" s="41"/>
      <c r="MKS274" s="42"/>
      <c r="MKT274" s="42"/>
      <c r="MKU274" s="125"/>
      <c r="MKV274" s="44"/>
      <c r="MKW274" s="44"/>
      <c r="MKX274" s="41"/>
      <c r="MKY274" s="42"/>
      <c r="MKZ274" s="42"/>
      <c r="MLA274" s="125"/>
      <c r="MLB274" s="44"/>
      <c r="MLC274" s="44"/>
      <c r="MLD274" s="41"/>
      <c r="MLE274" s="42"/>
      <c r="MLF274" s="42"/>
      <c r="MLG274" s="125"/>
      <c r="MLH274" s="44"/>
      <c r="MLI274" s="44"/>
      <c r="MLJ274" s="41"/>
      <c r="MLK274" s="42"/>
      <c r="MLL274" s="42"/>
      <c r="MLM274" s="125"/>
      <c r="MLN274" s="44"/>
      <c r="MLO274" s="44"/>
      <c r="MLP274" s="41"/>
      <c r="MLQ274" s="42"/>
      <c r="MLR274" s="42"/>
      <c r="MLS274" s="125"/>
      <c r="MLT274" s="44"/>
      <c r="MLU274" s="44"/>
      <c r="MLV274" s="41"/>
      <c r="MLW274" s="42"/>
      <c r="MLX274" s="42"/>
      <c r="MLY274" s="125"/>
      <c r="MLZ274" s="44"/>
      <c r="MMA274" s="44"/>
      <c r="MMB274" s="41"/>
      <c r="MMC274" s="42"/>
      <c r="MMD274" s="42"/>
      <c r="MME274" s="125"/>
      <c r="MMF274" s="44"/>
      <c r="MMG274" s="44"/>
      <c r="MMH274" s="41"/>
      <c r="MMI274" s="42"/>
      <c r="MMJ274" s="42"/>
      <c r="MMK274" s="125"/>
      <c r="MML274" s="44"/>
      <c r="MMM274" s="44"/>
      <c r="MMN274" s="41"/>
      <c r="MMO274" s="42"/>
      <c r="MMP274" s="42"/>
      <c r="MMQ274" s="125"/>
      <c r="MMR274" s="44"/>
      <c r="MMS274" s="44"/>
      <c r="MMT274" s="41"/>
      <c r="MMU274" s="42"/>
      <c r="MMV274" s="42"/>
      <c r="MMW274" s="125"/>
      <c r="MMX274" s="44"/>
      <c r="MMY274" s="44"/>
      <c r="MMZ274" s="41"/>
      <c r="MNA274" s="42"/>
      <c r="MNB274" s="42"/>
      <c r="MNC274" s="125"/>
      <c r="MND274" s="44"/>
      <c r="MNE274" s="44"/>
      <c r="MNF274" s="41"/>
      <c r="MNG274" s="42"/>
      <c r="MNH274" s="42"/>
      <c r="MNI274" s="125"/>
      <c r="MNJ274" s="44"/>
      <c r="MNK274" s="44"/>
      <c r="MNL274" s="41"/>
      <c r="MNM274" s="42"/>
      <c r="MNN274" s="42"/>
      <c r="MNO274" s="125"/>
      <c r="MNP274" s="44"/>
      <c r="MNQ274" s="44"/>
      <c r="MNR274" s="41"/>
      <c r="MNS274" s="42"/>
      <c r="MNT274" s="42"/>
      <c r="MNU274" s="125"/>
      <c r="MNV274" s="44"/>
      <c r="MNW274" s="44"/>
      <c r="MNX274" s="41"/>
      <c r="MNY274" s="42"/>
      <c r="MNZ274" s="42"/>
      <c r="MOA274" s="125"/>
      <c r="MOB274" s="44"/>
      <c r="MOC274" s="44"/>
      <c r="MOD274" s="41"/>
      <c r="MOE274" s="42"/>
      <c r="MOF274" s="42"/>
      <c r="MOG274" s="125"/>
      <c r="MOH274" s="44"/>
      <c r="MOI274" s="44"/>
      <c r="MOJ274" s="41"/>
      <c r="MOK274" s="42"/>
      <c r="MOL274" s="42"/>
      <c r="MOM274" s="125"/>
      <c r="MON274" s="44"/>
      <c r="MOO274" s="44"/>
      <c r="MOP274" s="41"/>
      <c r="MOQ274" s="42"/>
      <c r="MOR274" s="42"/>
      <c r="MOS274" s="125"/>
      <c r="MOT274" s="44"/>
      <c r="MOU274" s="44"/>
      <c r="MOV274" s="41"/>
      <c r="MOW274" s="42"/>
      <c r="MOX274" s="42"/>
      <c r="MOY274" s="125"/>
      <c r="MOZ274" s="44"/>
      <c r="MPA274" s="44"/>
      <c r="MPB274" s="41"/>
      <c r="MPC274" s="42"/>
      <c r="MPD274" s="42"/>
      <c r="MPE274" s="125"/>
      <c r="MPF274" s="44"/>
      <c r="MPG274" s="44"/>
      <c r="MPH274" s="41"/>
      <c r="MPI274" s="42"/>
      <c r="MPJ274" s="42"/>
      <c r="MPK274" s="125"/>
      <c r="MPL274" s="44"/>
      <c r="MPM274" s="44"/>
      <c r="MPN274" s="41"/>
      <c r="MPO274" s="42"/>
      <c r="MPP274" s="42"/>
      <c r="MPQ274" s="125"/>
      <c r="MPR274" s="44"/>
      <c r="MPS274" s="44"/>
      <c r="MPT274" s="41"/>
      <c r="MPU274" s="42"/>
      <c r="MPV274" s="42"/>
      <c r="MPW274" s="125"/>
      <c r="MPX274" s="44"/>
      <c r="MPY274" s="44"/>
      <c r="MPZ274" s="41"/>
      <c r="MQA274" s="42"/>
      <c r="MQB274" s="42"/>
      <c r="MQC274" s="125"/>
      <c r="MQD274" s="44"/>
      <c r="MQE274" s="44"/>
      <c r="MQF274" s="41"/>
      <c r="MQG274" s="42"/>
      <c r="MQH274" s="42"/>
      <c r="MQI274" s="125"/>
      <c r="MQJ274" s="44"/>
      <c r="MQK274" s="44"/>
      <c r="MQL274" s="41"/>
      <c r="MQM274" s="42"/>
      <c r="MQN274" s="42"/>
      <c r="MQO274" s="125"/>
      <c r="MQP274" s="44"/>
      <c r="MQQ274" s="44"/>
      <c r="MQR274" s="41"/>
      <c r="MQS274" s="42"/>
      <c r="MQT274" s="42"/>
      <c r="MQU274" s="125"/>
      <c r="MQV274" s="44"/>
      <c r="MQW274" s="44"/>
      <c r="MQX274" s="41"/>
      <c r="MQY274" s="42"/>
      <c r="MQZ274" s="42"/>
      <c r="MRA274" s="125"/>
      <c r="MRB274" s="44"/>
      <c r="MRC274" s="44"/>
      <c r="MRD274" s="41"/>
      <c r="MRE274" s="42"/>
      <c r="MRF274" s="42"/>
      <c r="MRG274" s="125"/>
      <c r="MRH274" s="44"/>
      <c r="MRI274" s="44"/>
      <c r="MRJ274" s="41"/>
      <c r="MRK274" s="42"/>
      <c r="MRL274" s="42"/>
      <c r="MRM274" s="125"/>
      <c r="MRN274" s="44"/>
      <c r="MRO274" s="44"/>
      <c r="MRP274" s="41"/>
      <c r="MRQ274" s="42"/>
      <c r="MRR274" s="42"/>
      <c r="MRS274" s="125"/>
      <c r="MRT274" s="44"/>
      <c r="MRU274" s="44"/>
      <c r="MRV274" s="41"/>
      <c r="MRW274" s="42"/>
      <c r="MRX274" s="42"/>
      <c r="MRY274" s="125"/>
      <c r="MRZ274" s="44"/>
      <c r="MSA274" s="44"/>
      <c r="MSB274" s="41"/>
      <c r="MSC274" s="42"/>
      <c r="MSD274" s="42"/>
      <c r="MSE274" s="125"/>
      <c r="MSF274" s="44"/>
      <c r="MSG274" s="44"/>
      <c r="MSH274" s="41"/>
      <c r="MSI274" s="42"/>
      <c r="MSJ274" s="42"/>
      <c r="MSK274" s="125"/>
      <c r="MSL274" s="44"/>
      <c r="MSM274" s="44"/>
      <c r="MSN274" s="41"/>
      <c r="MSO274" s="42"/>
      <c r="MSP274" s="42"/>
      <c r="MSQ274" s="125"/>
      <c r="MSR274" s="44"/>
      <c r="MSS274" s="44"/>
      <c r="MST274" s="41"/>
      <c r="MSU274" s="42"/>
      <c r="MSV274" s="42"/>
      <c r="MSW274" s="125"/>
      <c r="MSX274" s="44"/>
      <c r="MSY274" s="44"/>
      <c r="MSZ274" s="41"/>
      <c r="MTA274" s="42"/>
      <c r="MTB274" s="42"/>
      <c r="MTC274" s="125"/>
      <c r="MTD274" s="44"/>
      <c r="MTE274" s="44"/>
      <c r="MTF274" s="41"/>
      <c r="MTG274" s="42"/>
      <c r="MTH274" s="42"/>
      <c r="MTI274" s="125"/>
      <c r="MTJ274" s="44"/>
      <c r="MTK274" s="44"/>
      <c r="MTL274" s="41"/>
      <c r="MTM274" s="42"/>
      <c r="MTN274" s="42"/>
      <c r="MTO274" s="125"/>
      <c r="MTP274" s="44"/>
      <c r="MTQ274" s="44"/>
      <c r="MTR274" s="41"/>
      <c r="MTS274" s="42"/>
      <c r="MTT274" s="42"/>
      <c r="MTU274" s="125"/>
      <c r="MTV274" s="44"/>
      <c r="MTW274" s="44"/>
      <c r="MTX274" s="41"/>
      <c r="MTY274" s="42"/>
      <c r="MTZ274" s="42"/>
      <c r="MUA274" s="125"/>
      <c r="MUB274" s="44"/>
      <c r="MUC274" s="44"/>
      <c r="MUD274" s="41"/>
      <c r="MUE274" s="42"/>
      <c r="MUF274" s="42"/>
      <c r="MUG274" s="125"/>
      <c r="MUH274" s="44"/>
      <c r="MUI274" s="44"/>
      <c r="MUJ274" s="41"/>
      <c r="MUK274" s="42"/>
      <c r="MUL274" s="42"/>
      <c r="MUM274" s="125"/>
      <c r="MUN274" s="44"/>
      <c r="MUO274" s="44"/>
      <c r="MUP274" s="41"/>
      <c r="MUQ274" s="42"/>
      <c r="MUR274" s="42"/>
      <c r="MUS274" s="125"/>
      <c r="MUT274" s="44"/>
      <c r="MUU274" s="44"/>
      <c r="MUV274" s="41"/>
      <c r="MUW274" s="42"/>
      <c r="MUX274" s="42"/>
      <c r="MUY274" s="125"/>
      <c r="MUZ274" s="44"/>
      <c r="MVA274" s="44"/>
      <c r="MVB274" s="41"/>
      <c r="MVC274" s="42"/>
      <c r="MVD274" s="42"/>
      <c r="MVE274" s="125"/>
      <c r="MVF274" s="44"/>
      <c r="MVG274" s="44"/>
      <c r="MVH274" s="41"/>
      <c r="MVI274" s="42"/>
      <c r="MVJ274" s="42"/>
      <c r="MVK274" s="125"/>
      <c r="MVL274" s="44"/>
      <c r="MVM274" s="44"/>
      <c r="MVN274" s="41"/>
      <c r="MVO274" s="42"/>
      <c r="MVP274" s="42"/>
      <c r="MVQ274" s="125"/>
      <c r="MVR274" s="44"/>
      <c r="MVS274" s="44"/>
      <c r="MVT274" s="41"/>
      <c r="MVU274" s="42"/>
      <c r="MVV274" s="42"/>
      <c r="MVW274" s="125"/>
      <c r="MVX274" s="44"/>
      <c r="MVY274" s="44"/>
      <c r="MVZ274" s="41"/>
      <c r="MWA274" s="42"/>
      <c r="MWB274" s="42"/>
      <c r="MWC274" s="125"/>
      <c r="MWD274" s="44"/>
      <c r="MWE274" s="44"/>
      <c r="MWF274" s="41"/>
      <c r="MWG274" s="42"/>
      <c r="MWH274" s="42"/>
      <c r="MWI274" s="125"/>
      <c r="MWJ274" s="44"/>
      <c r="MWK274" s="44"/>
      <c r="MWL274" s="41"/>
      <c r="MWM274" s="42"/>
      <c r="MWN274" s="42"/>
      <c r="MWO274" s="125"/>
      <c r="MWP274" s="44"/>
      <c r="MWQ274" s="44"/>
      <c r="MWR274" s="41"/>
      <c r="MWS274" s="42"/>
      <c r="MWT274" s="42"/>
      <c r="MWU274" s="125"/>
      <c r="MWV274" s="44"/>
      <c r="MWW274" s="44"/>
      <c r="MWX274" s="41"/>
      <c r="MWY274" s="42"/>
      <c r="MWZ274" s="42"/>
      <c r="MXA274" s="125"/>
      <c r="MXB274" s="44"/>
      <c r="MXC274" s="44"/>
      <c r="MXD274" s="41"/>
      <c r="MXE274" s="42"/>
      <c r="MXF274" s="42"/>
      <c r="MXG274" s="125"/>
      <c r="MXH274" s="44"/>
      <c r="MXI274" s="44"/>
      <c r="MXJ274" s="41"/>
      <c r="MXK274" s="42"/>
      <c r="MXL274" s="42"/>
      <c r="MXM274" s="125"/>
      <c r="MXN274" s="44"/>
      <c r="MXO274" s="44"/>
      <c r="MXP274" s="41"/>
      <c r="MXQ274" s="42"/>
      <c r="MXR274" s="42"/>
      <c r="MXS274" s="125"/>
      <c r="MXT274" s="44"/>
      <c r="MXU274" s="44"/>
      <c r="MXV274" s="41"/>
      <c r="MXW274" s="42"/>
      <c r="MXX274" s="42"/>
      <c r="MXY274" s="125"/>
      <c r="MXZ274" s="44"/>
      <c r="MYA274" s="44"/>
      <c r="MYB274" s="41"/>
      <c r="MYC274" s="42"/>
      <c r="MYD274" s="42"/>
      <c r="MYE274" s="125"/>
      <c r="MYF274" s="44"/>
      <c r="MYG274" s="44"/>
      <c r="MYH274" s="41"/>
      <c r="MYI274" s="42"/>
      <c r="MYJ274" s="42"/>
      <c r="MYK274" s="125"/>
      <c r="MYL274" s="44"/>
      <c r="MYM274" s="44"/>
      <c r="MYN274" s="41"/>
      <c r="MYO274" s="42"/>
      <c r="MYP274" s="42"/>
      <c r="MYQ274" s="125"/>
      <c r="MYR274" s="44"/>
      <c r="MYS274" s="44"/>
      <c r="MYT274" s="41"/>
      <c r="MYU274" s="42"/>
      <c r="MYV274" s="42"/>
      <c r="MYW274" s="125"/>
      <c r="MYX274" s="44"/>
      <c r="MYY274" s="44"/>
      <c r="MYZ274" s="41"/>
      <c r="MZA274" s="42"/>
      <c r="MZB274" s="42"/>
      <c r="MZC274" s="125"/>
      <c r="MZD274" s="44"/>
      <c r="MZE274" s="44"/>
      <c r="MZF274" s="41"/>
      <c r="MZG274" s="42"/>
      <c r="MZH274" s="42"/>
      <c r="MZI274" s="125"/>
      <c r="MZJ274" s="44"/>
      <c r="MZK274" s="44"/>
      <c r="MZL274" s="41"/>
      <c r="MZM274" s="42"/>
      <c r="MZN274" s="42"/>
      <c r="MZO274" s="125"/>
      <c r="MZP274" s="44"/>
      <c r="MZQ274" s="44"/>
      <c r="MZR274" s="41"/>
      <c r="MZS274" s="42"/>
      <c r="MZT274" s="42"/>
      <c r="MZU274" s="125"/>
      <c r="MZV274" s="44"/>
      <c r="MZW274" s="44"/>
      <c r="MZX274" s="41"/>
      <c r="MZY274" s="42"/>
      <c r="MZZ274" s="42"/>
      <c r="NAA274" s="125"/>
      <c r="NAB274" s="44"/>
      <c r="NAC274" s="44"/>
      <c r="NAD274" s="41"/>
      <c r="NAE274" s="42"/>
      <c r="NAF274" s="42"/>
      <c r="NAG274" s="125"/>
      <c r="NAH274" s="44"/>
      <c r="NAI274" s="44"/>
      <c r="NAJ274" s="41"/>
      <c r="NAK274" s="42"/>
      <c r="NAL274" s="42"/>
      <c r="NAM274" s="125"/>
      <c r="NAN274" s="44"/>
      <c r="NAO274" s="44"/>
      <c r="NAP274" s="41"/>
      <c r="NAQ274" s="42"/>
      <c r="NAR274" s="42"/>
      <c r="NAS274" s="125"/>
      <c r="NAT274" s="44"/>
      <c r="NAU274" s="44"/>
      <c r="NAV274" s="41"/>
      <c r="NAW274" s="42"/>
      <c r="NAX274" s="42"/>
      <c r="NAY274" s="125"/>
      <c r="NAZ274" s="44"/>
      <c r="NBA274" s="44"/>
      <c r="NBB274" s="41"/>
      <c r="NBC274" s="42"/>
      <c r="NBD274" s="42"/>
      <c r="NBE274" s="125"/>
      <c r="NBF274" s="44"/>
      <c r="NBG274" s="44"/>
      <c r="NBH274" s="41"/>
      <c r="NBI274" s="42"/>
      <c r="NBJ274" s="42"/>
      <c r="NBK274" s="125"/>
      <c r="NBL274" s="44"/>
      <c r="NBM274" s="44"/>
      <c r="NBN274" s="41"/>
      <c r="NBO274" s="42"/>
      <c r="NBP274" s="42"/>
      <c r="NBQ274" s="125"/>
      <c r="NBR274" s="44"/>
      <c r="NBS274" s="44"/>
      <c r="NBT274" s="41"/>
      <c r="NBU274" s="42"/>
      <c r="NBV274" s="42"/>
      <c r="NBW274" s="125"/>
      <c r="NBX274" s="44"/>
      <c r="NBY274" s="44"/>
      <c r="NBZ274" s="41"/>
      <c r="NCA274" s="42"/>
      <c r="NCB274" s="42"/>
      <c r="NCC274" s="125"/>
      <c r="NCD274" s="44"/>
      <c r="NCE274" s="44"/>
      <c r="NCF274" s="41"/>
      <c r="NCG274" s="42"/>
      <c r="NCH274" s="42"/>
      <c r="NCI274" s="125"/>
      <c r="NCJ274" s="44"/>
      <c r="NCK274" s="44"/>
      <c r="NCL274" s="41"/>
      <c r="NCM274" s="42"/>
      <c r="NCN274" s="42"/>
      <c r="NCO274" s="125"/>
      <c r="NCP274" s="44"/>
      <c r="NCQ274" s="44"/>
      <c r="NCR274" s="41"/>
      <c r="NCS274" s="42"/>
      <c r="NCT274" s="42"/>
      <c r="NCU274" s="125"/>
      <c r="NCV274" s="44"/>
      <c r="NCW274" s="44"/>
      <c r="NCX274" s="41"/>
      <c r="NCY274" s="42"/>
      <c r="NCZ274" s="42"/>
      <c r="NDA274" s="125"/>
      <c r="NDB274" s="44"/>
      <c r="NDC274" s="44"/>
      <c r="NDD274" s="41"/>
      <c r="NDE274" s="42"/>
      <c r="NDF274" s="42"/>
      <c r="NDG274" s="125"/>
      <c r="NDH274" s="44"/>
      <c r="NDI274" s="44"/>
      <c r="NDJ274" s="41"/>
      <c r="NDK274" s="42"/>
      <c r="NDL274" s="42"/>
      <c r="NDM274" s="125"/>
      <c r="NDN274" s="44"/>
      <c r="NDO274" s="44"/>
      <c r="NDP274" s="41"/>
      <c r="NDQ274" s="42"/>
      <c r="NDR274" s="42"/>
      <c r="NDS274" s="125"/>
      <c r="NDT274" s="44"/>
      <c r="NDU274" s="44"/>
      <c r="NDV274" s="41"/>
      <c r="NDW274" s="42"/>
      <c r="NDX274" s="42"/>
      <c r="NDY274" s="125"/>
      <c r="NDZ274" s="44"/>
      <c r="NEA274" s="44"/>
      <c r="NEB274" s="41"/>
      <c r="NEC274" s="42"/>
      <c r="NED274" s="42"/>
      <c r="NEE274" s="125"/>
      <c r="NEF274" s="44"/>
      <c r="NEG274" s="44"/>
      <c r="NEH274" s="41"/>
      <c r="NEI274" s="42"/>
      <c r="NEJ274" s="42"/>
      <c r="NEK274" s="125"/>
      <c r="NEL274" s="44"/>
      <c r="NEM274" s="44"/>
      <c r="NEN274" s="41"/>
      <c r="NEO274" s="42"/>
      <c r="NEP274" s="42"/>
      <c r="NEQ274" s="125"/>
      <c r="NER274" s="44"/>
      <c r="NES274" s="44"/>
      <c r="NET274" s="41"/>
      <c r="NEU274" s="42"/>
      <c r="NEV274" s="42"/>
      <c r="NEW274" s="125"/>
      <c r="NEX274" s="44"/>
      <c r="NEY274" s="44"/>
      <c r="NEZ274" s="41"/>
      <c r="NFA274" s="42"/>
      <c r="NFB274" s="42"/>
      <c r="NFC274" s="125"/>
      <c r="NFD274" s="44"/>
      <c r="NFE274" s="44"/>
      <c r="NFF274" s="41"/>
      <c r="NFG274" s="42"/>
      <c r="NFH274" s="42"/>
      <c r="NFI274" s="125"/>
      <c r="NFJ274" s="44"/>
      <c r="NFK274" s="44"/>
      <c r="NFL274" s="41"/>
      <c r="NFM274" s="42"/>
      <c r="NFN274" s="42"/>
      <c r="NFO274" s="125"/>
      <c r="NFP274" s="44"/>
      <c r="NFQ274" s="44"/>
      <c r="NFR274" s="41"/>
      <c r="NFS274" s="42"/>
      <c r="NFT274" s="42"/>
      <c r="NFU274" s="125"/>
      <c r="NFV274" s="44"/>
      <c r="NFW274" s="44"/>
      <c r="NFX274" s="41"/>
      <c r="NFY274" s="42"/>
      <c r="NFZ274" s="42"/>
      <c r="NGA274" s="125"/>
      <c r="NGB274" s="44"/>
      <c r="NGC274" s="44"/>
      <c r="NGD274" s="41"/>
      <c r="NGE274" s="42"/>
      <c r="NGF274" s="42"/>
      <c r="NGG274" s="125"/>
      <c r="NGH274" s="44"/>
      <c r="NGI274" s="44"/>
      <c r="NGJ274" s="41"/>
      <c r="NGK274" s="42"/>
      <c r="NGL274" s="42"/>
      <c r="NGM274" s="125"/>
      <c r="NGN274" s="44"/>
      <c r="NGO274" s="44"/>
      <c r="NGP274" s="41"/>
      <c r="NGQ274" s="42"/>
      <c r="NGR274" s="42"/>
      <c r="NGS274" s="125"/>
      <c r="NGT274" s="44"/>
      <c r="NGU274" s="44"/>
      <c r="NGV274" s="41"/>
      <c r="NGW274" s="42"/>
      <c r="NGX274" s="42"/>
      <c r="NGY274" s="125"/>
      <c r="NGZ274" s="44"/>
      <c r="NHA274" s="44"/>
      <c r="NHB274" s="41"/>
      <c r="NHC274" s="42"/>
      <c r="NHD274" s="42"/>
      <c r="NHE274" s="125"/>
      <c r="NHF274" s="44"/>
      <c r="NHG274" s="44"/>
      <c r="NHH274" s="41"/>
      <c r="NHI274" s="42"/>
      <c r="NHJ274" s="42"/>
      <c r="NHK274" s="125"/>
      <c r="NHL274" s="44"/>
      <c r="NHM274" s="44"/>
      <c r="NHN274" s="41"/>
      <c r="NHO274" s="42"/>
      <c r="NHP274" s="42"/>
      <c r="NHQ274" s="125"/>
      <c r="NHR274" s="44"/>
      <c r="NHS274" s="44"/>
      <c r="NHT274" s="41"/>
      <c r="NHU274" s="42"/>
      <c r="NHV274" s="42"/>
      <c r="NHW274" s="125"/>
      <c r="NHX274" s="44"/>
      <c r="NHY274" s="44"/>
      <c r="NHZ274" s="41"/>
      <c r="NIA274" s="42"/>
      <c r="NIB274" s="42"/>
      <c r="NIC274" s="125"/>
      <c r="NID274" s="44"/>
      <c r="NIE274" s="44"/>
      <c r="NIF274" s="41"/>
      <c r="NIG274" s="42"/>
      <c r="NIH274" s="42"/>
      <c r="NII274" s="125"/>
      <c r="NIJ274" s="44"/>
      <c r="NIK274" s="44"/>
      <c r="NIL274" s="41"/>
      <c r="NIM274" s="42"/>
      <c r="NIN274" s="42"/>
      <c r="NIO274" s="125"/>
      <c r="NIP274" s="44"/>
      <c r="NIQ274" s="44"/>
      <c r="NIR274" s="41"/>
      <c r="NIS274" s="42"/>
      <c r="NIT274" s="42"/>
      <c r="NIU274" s="125"/>
      <c r="NIV274" s="44"/>
      <c r="NIW274" s="44"/>
      <c r="NIX274" s="41"/>
      <c r="NIY274" s="42"/>
      <c r="NIZ274" s="42"/>
      <c r="NJA274" s="125"/>
      <c r="NJB274" s="44"/>
      <c r="NJC274" s="44"/>
      <c r="NJD274" s="41"/>
      <c r="NJE274" s="42"/>
      <c r="NJF274" s="42"/>
      <c r="NJG274" s="125"/>
      <c r="NJH274" s="44"/>
      <c r="NJI274" s="44"/>
      <c r="NJJ274" s="41"/>
      <c r="NJK274" s="42"/>
      <c r="NJL274" s="42"/>
      <c r="NJM274" s="125"/>
      <c r="NJN274" s="44"/>
      <c r="NJO274" s="44"/>
      <c r="NJP274" s="41"/>
      <c r="NJQ274" s="42"/>
      <c r="NJR274" s="42"/>
      <c r="NJS274" s="125"/>
      <c r="NJT274" s="44"/>
      <c r="NJU274" s="44"/>
      <c r="NJV274" s="41"/>
      <c r="NJW274" s="42"/>
      <c r="NJX274" s="42"/>
      <c r="NJY274" s="125"/>
      <c r="NJZ274" s="44"/>
      <c r="NKA274" s="44"/>
      <c r="NKB274" s="41"/>
      <c r="NKC274" s="42"/>
      <c r="NKD274" s="42"/>
      <c r="NKE274" s="125"/>
      <c r="NKF274" s="44"/>
      <c r="NKG274" s="44"/>
      <c r="NKH274" s="41"/>
      <c r="NKI274" s="42"/>
      <c r="NKJ274" s="42"/>
      <c r="NKK274" s="125"/>
      <c r="NKL274" s="44"/>
      <c r="NKM274" s="44"/>
      <c r="NKN274" s="41"/>
      <c r="NKO274" s="42"/>
      <c r="NKP274" s="42"/>
      <c r="NKQ274" s="125"/>
      <c r="NKR274" s="44"/>
      <c r="NKS274" s="44"/>
      <c r="NKT274" s="41"/>
      <c r="NKU274" s="42"/>
      <c r="NKV274" s="42"/>
      <c r="NKW274" s="125"/>
      <c r="NKX274" s="44"/>
      <c r="NKY274" s="44"/>
      <c r="NKZ274" s="41"/>
      <c r="NLA274" s="42"/>
      <c r="NLB274" s="42"/>
      <c r="NLC274" s="125"/>
      <c r="NLD274" s="44"/>
      <c r="NLE274" s="44"/>
      <c r="NLF274" s="41"/>
      <c r="NLG274" s="42"/>
      <c r="NLH274" s="42"/>
      <c r="NLI274" s="125"/>
      <c r="NLJ274" s="44"/>
      <c r="NLK274" s="44"/>
      <c r="NLL274" s="41"/>
      <c r="NLM274" s="42"/>
      <c r="NLN274" s="42"/>
      <c r="NLO274" s="125"/>
      <c r="NLP274" s="44"/>
      <c r="NLQ274" s="44"/>
      <c r="NLR274" s="41"/>
      <c r="NLS274" s="42"/>
      <c r="NLT274" s="42"/>
      <c r="NLU274" s="125"/>
      <c r="NLV274" s="44"/>
      <c r="NLW274" s="44"/>
      <c r="NLX274" s="41"/>
      <c r="NLY274" s="42"/>
      <c r="NLZ274" s="42"/>
      <c r="NMA274" s="125"/>
      <c r="NMB274" s="44"/>
      <c r="NMC274" s="44"/>
      <c r="NMD274" s="41"/>
      <c r="NME274" s="42"/>
      <c r="NMF274" s="42"/>
      <c r="NMG274" s="125"/>
      <c r="NMH274" s="44"/>
      <c r="NMI274" s="44"/>
      <c r="NMJ274" s="41"/>
      <c r="NMK274" s="42"/>
      <c r="NML274" s="42"/>
      <c r="NMM274" s="125"/>
      <c r="NMN274" s="44"/>
      <c r="NMO274" s="44"/>
      <c r="NMP274" s="41"/>
      <c r="NMQ274" s="42"/>
      <c r="NMR274" s="42"/>
      <c r="NMS274" s="125"/>
      <c r="NMT274" s="44"/>
      <c r="NMU274" s="44"/>
      <c r="NMV274" s="41"/>
      <c r="NMW274" s="42"/>
      <c r="NMX274" s="42"/>
      <c r="NMY274" s="125"/>
      <c r="NMZ274" s="44"/>
      <c r="NNA274" s="44"/>
      <c r="NNB274" s="41"/>
      <c r="NNC274" s="42"/>
      <c r="NND274" s="42"/>
      <c r="NNE274" s="125"/>
      <c r="NNF274" s="44"/>
      <c r="NNG274" s="44"/>
      <c r="NNH274" s="41"/>
      <c r="NNI274" s="42"/>
      <c r="NNJ274" s="42"/>
      <c r="NNK274" s="125"/>
      <c r="NNL274" s="44"/>
      <c r="NNM274" s="44"/>
      <c r="NNN274" s="41"/>
      <c r="NNO274" s="42"/>
      <c r="NNP274" s="42"/>
      <c r="NNQ274" s="125"/>
      <c r="NNR274" s="44"/>
      <c r="NNS274" s="44"/>
      <c r="NNT274" s="41"/>
      <c r="NNU274" s="42"/>
      <c r="NNV274" s="42"/>
      <c r="NNW274" s="125"/>
      <c r="NNX274" s="44"/>
      <c r="NNY274" s="44"/>
      <c r="NNZ274" s="41"/>
      <c r="NOA274" s="42"/>
      <c r="NOB274" s="42"/>
      <c r="NOC274" s="125"/>
      <c r="NOD274" s="44"/>
      <c r="NOE274" s="44"/>
      <c r="NOF274" s="41"/>
      <c r="NOG274" s="42"/>
      <c r="NOH274" s="42"/>
      <c r="NOI274" s="125"/>
      <c r="NOJ274" s="44"/>
      <c r="NOK274" s="44"/>
      <c r="NOL274" s="41"/>
      <c r="NOM274" s="42"/>
      <c r="NON274" s="42"/>
      <c r="NOO274" s="125"/>
      <c r="NOP274" s="44"/>
      <c r="NOQ274" s="44"/>
      <c r="NOR274" s="41"/>
      <c r="NOS274" s="42"/>
      <c r="NOT274" s="42"/>
      <c r="NOU274" s="125"/>
      <c r="NOV274" s="44"/>
      <c r="NOW274" s="44"/>
      <c r="NOX274" s="41"/>
      <c r="NOY274" s="42"/>
      <c r="NOZ274" s="42"/>
      <c r="NPA274" s="125"/>
      <c r="NPB274" s="44"/>
      <c r="NPC274" s="44"/>
      <c r="NPD274" s="41"/>
      <c r="NPE274" s="42"/>
      <c r="NPF274" s="42"/>
      <c r="NPG274" s="125"/>
      <c r="NPH274" s="44"/>
      <c r="NPI274" s="44"/>
      <c r="NPJ274" s="41"/>
      <c r="NPK274" s="42"/>
      <c r="NPL274" s="42"/>
      <c r="NPM274" s="125"/>
      <c r="NPN274" s="44"/>
      <c r="NPO274" s="44"/>
      <c r="NPP274" s="41"/>
      <c r="NPQ274" s="42"/>
      <c r="NPR274" s="42"/>
      <c r="NPS274" s="125"/>
      <c r="NPT274" s="44"/>
      <c r="NPU274" s="44"/>
      <c r="NPV274" s="41"/>
      <c r="NPW274" s="42"/>
      <c r="NPX274" s="42"/>
      <c r="NPY274" s="125"/>
      <c r="NPZ274" s="44"/>
      <c r="NQA274" s="44"/>
      <c r="NQB274" s="41"/>
      <c r="NQC274" s="42"/>
      <c r="NQD274" s="42"/>
      <c r="NQE274" s="125"/>
      <c r="NQF274" s="44"/>
      <c r="NQG274" s="44"/>
      <c r="NQH274" s="41"/>
      <c r="NQI274" s="42"/>
      <c r="NQJ274" s="42"/>
      <c r="NQK274" s="125"/>
      <c r="NQL274" s="44"/>
      <c r="NQM274" s="44"/>
      <c r="NQN274" s="41"/>
      <c r="NQO274" s="42"/>
      <c r="NQP274" s="42"/>
      <c r="NQQ274" s="125"/>
      <c r="NQR274" s="44"/>
      <c r="NQS274" s="44"/>
      <c r="NQT274" s="41"/>
      <c r="NQU274" s="42"/>
      <c r="NQV274" s="42"/>
      <c r="NQW274" s="125"/>
      <c r="NQX274" s="44"/>
      <c r="NQY274" s="44"/>
      <c r="NQZ274" s="41"/>
      <c r="NRA274" s="42"/>
      <c r="NRB274" s="42"/>
      <c r="NRC274" s="125"/>
      <c r="NRD274" s="44"/>
      <c r="NRE274" s="44"/>
      <c r="NRF274" s="41"/>
      <c r="NRG274" s="42"/>
      <c r="NRH274" s="42"/>
      <c r="NRI274" s="125"/>
      <c r="NRJ274" s="44"/>
      <c r="NRK274" s="44"/>
      <c r="NRL274" s="41"/>
      <c r="NRM274" s="42"/>
      <c r="NRN274" s="42"/>
      <c r="NRO274" s="125"/>
      <c r="NRP274" s="44"/>
      <c r="NRQ274" s="44"/>
      <c r="NRR274" s="41"/>
      <c r="NRS274" s="42"/>
      <c r="NRT274" s="42"/>
      <c r="NRU274" s="125"/>
      <c r="NRV274" s="44"/>
      <c r="NRW274" s="44"/>
      <c r="NRX274" s="41"/>
      <c r="NRY274" s="42"/>
      <c r="NRZ274" s="42"/>
      <c r="NSA274" s="125"/>
      <c r="NSB274" s="44"/>
      <c r="NSC274" s="44"/>
      <c r="NSD274" s="41"/>
      <c r="NSE274" s="42"/>
      <c r="NSF274" s="42"/>
      <c r="NSG274" s="125"/>
      <c r="NSH274" s="44"/>
      <c r="NSI274" s="44"/>
      <c r="NSJ274" s="41"/>
      <c r="NSK274" s="42"/>
      <c r="NSL274" s="42"/>
      <c r="NSM274" s="125"/>
      <c r="NSN274" s="44"/>
      <c r="NSO274" s="44"/>
      <c r="NSP274" s="41"/>
      <c r="NSQ274" s="42"/>
      <c r="NSR274" s="42"/>
      <c r="NSS274" s="125"/>
      <c r="NST274" s="44"/>
      <c r="NSU274" s="44"/>
      <c r="NSV274" s="41"/>
      <c r="NSW274" s="42"/>
      <c r="NSX274" s="42"/>
      <c r="NSY274" s="125"/>
      <c r="NSZ274" s="44"/>
      <c r="NTA274" s="44"/>
      <c r="NTB274" s="41"/>
      <c r="NTC274" s="42"/>
      <c r="NTD274" s="42"/>
      <c r="NTE274" s="125"/>
      <c r="NTF274" s="44"/>
      <c r="NTG274" s="44"/>
      <c r="NTH274" s="41"/>
      <c r="NTI274" s="42"/>
      <c r="NTJ274" s="42"/>
      <c r="NTK274" s="125"/>
      <c r="NTL274" s="44"/>
      <c r="NTM274" s="44"/>
      <c r="NTN274" s="41"/>
      <c r="NTO274" s="42"/>
      <c r="NTP274" s="42"/>
      <c r="NTQ274" s="125"/>
      <c r="NTR274" s="44"/>
      <c r="NTS274" s="44"/>
      <c r="NTT274" s="41"/>
      <c r="NTU274" s="42"/>
      <c r="NTV274" s="42"/>
      <c r="NTW274" s="125"/>
      <c r="NTX274" s="44"/>
      <c r="NTY274" s="44"/>
      <c r="NTZ274" s="41"/>
      <c r="NUA274" s="42"/>
      <c r="NUB274" s="42"/>
      <c r="NUC274" s="125"/>
      <c r="NUD274" s="44"/>
      <c r="NUE274" s="44"/>
      <c r="NUF274" s="41"/>
      <c r="NUG274" s="42"/>
      <c r="NUH274" s="42"/>
      <c r="NUI274" s="125"/>
      <c r="NUJ274" s="44"/>
      <c r="NUK274" s="44"/>
      <c r="NUL274" s="41"/>
      <c r="NUM274" s="42"/>
      <c r="NUN274" s="42"/>
      <c r="NUO274" s="125"/>
      <c r="NUP274" s="44"/>
      <c r="NUQ274" s="44"/>
      <c r="NUR274" s="41"/>
      <c r="NUS274" s="42"/>
      <c r="NUT274" s="42"/>
      <c r="NUU274" s="125"/>
      <c r="NUV274" s="44"/>
      <c r="NUW274" s="44"/>
      <c r="NUX274" s="41"/>
      <c r="NUY274" s="42"/>
      <c r="NUZ274" s="42"/>
      <c r="NVA274" s="125"/>
      <c r="NVB274" s="44"/>
      <c r="NVC274" s="44"/>
      <c r="NVD274" s="41"/>
      <c r="NVE274" s="42"/>
      <c r="NVF274" s="42"/>
      <c r="NVG274" s="125"/>
      <c r="NVH274" s="44"/>
      <c r="NVI274" s="44"/>
      <c r="NVJ274" s="41"/>
      <c r="NVK274" s="42"/>
      <c r="NVL274" s="42"/>
      <c r="NVM274" s="125"/>
      <c r="NVN274" s="44"/>
      <c r="NVO274" s="44"/>
      <c r="NVP274" s="41"/>
      <c r="NVQ274" s="42"/>
      <c r="NVR274" s="42"/>
      <c r="NVS274" s="125"/>
      <c r="NVT274" s="44"/>
      <c r="NVU274" s="44"/>
      <c r="NVV274" s="41"/>
      <c r="NVW274" s="42"/>
      <c r="NVX274" s="42"/>
      <c r="NVY274" s="125"/>
      <c r="NVZ274" s="44"/>
      <c r="NWA274" s="44"/>
      <c r="NWB274" s="41"/>
      <c r="NWC274" s="42"/>
      <c r="NWD274" s="42"/>
      <c r="NWE274" s="125"/>
      <c r="NWF274" s="44"/>
      <c r="NWG274" s="44"/>
      <c r="NWH274" s="41"/>
      <c r="NWI274" s="42"/>
      <c r="NWJ274" s="42"/>
      <c r="NWK274" s="125"/>
      <c r="NWL274" s="44"/>
      <c r="NWM274" s="44"/>
      <c r="NWN274" s="41"/>
      <c r="NWO274" s="42"/>
      <c r="NWP274" s="42"/>
      <c r="NWQ274" s="125"/>
      <c r="NWR274" s="44"/>
      <c r="NWS274" s="44"/>
      <c r="NWT274" s="41"/>
      <c r="NWU274" s="42"/>
      <c r="NWV274" s="42"/>
      <c r="NWW274" s="125"/>
      <c r="NWX274" s="44"/>
      <c r="NWY274" s="44"/>
      <c r="NWZ274" s="41"/>
      <c r="NXA274" s="42"/>
      <c r="NXB274" s="42"/>
      <c r="NXC274" s="125"/>
      <c r="NXD274" s="44"/>
      <c r="NXE274" s="44"/>
      <c r="NXF274" s="41"/>
      <c r="NXG274" s="42"/>
      <c r="NXH274" s="42"/>
      <c r="NXI274" s="125"/>
      <c r="NXJ274" s="44"/>
      <c r="NXK274" s="44"/>
      <c r="NXL274" s="41"/>
      <c r="NXM274" s="42"/>
      <c r="NXN274" s="42"/>
      <c r="NXO274" s="125"/>
      <c r="NXP274" s="44"/>
      <c r="NXQ274" s="44"/>
      <c r="NXR274" s="41"/>
      <c r="NXS274" s="42"/>
      <c r="NXT274" s="42"/>
      <c r="NXU274" s="125"/>
      <c r="NXV274" s="44"/>
      <c r="NXW274" s="44"/>
      <c r="NXX274" s="41"/>
      <c r="NXY274" s="42"/>
      <c r="NXZ274" s="42"/>
      <c r="NYA274" s="125"/>
      <c r="NYB274" s="44"/>
      <c r="NYC274" s="44"/>
      <c r="NYD274" s="41"/>
      <c r="NYE274" s="42"/>
      <c r="NYF274" s="42"/>
      <c r="NYG274" s="125"/>
      <c r="NYH274" s="44"/>
      <c r="NYI274" s="44"/>
      <c r="NYJ274" s="41"/>
      <c r="NYK274" s="42"/>
      <c r="NYL274" s="42"/>
      <c r="NYM274" s="125"/>
      <c r="NYN274" s="44"/>
      <c r="NYO274" s="44"/>
      <c r="NYP274" s="41"/>
      <c r="NYQ274" s="42"/>
      <c r="NYR274" s="42"/>
      <c r="NYS274" s="125"/>
      <c r="NYT274" s="44"/>
      <c r="NYU274" s="44"/>
      <c r="NYV274" s="41"/>
      <c r="NYW274" s="42"/>
      <c r="NYX274" s="42"/>
      <c r="NYY274" s="125"/>
      <c r="NYZ274" s="44"/>
      <c r="NZA274" s="44"/>
      <c r="NZB274" s="41"/>
      <c r="NZC274" s="42"/>
      <c r="NZD274" s="42"/>
      <c r="NZE274" s="125"/>
      <c r="NZF274" s="44"/>
      <c r="NZG274" s="44"/>
      <c r="NZH274" s="41"/>
      <c r="NZI274" s="42"/>
      <c r="NZJ274" s="42"/>
      <c r="NZK274" s="125"/>
      <c r="NZL274" s="44"/>
      <c r="NZM274" s="44"/>
      <c r="NZN274" s="41"/>
      <c r="NZO274" s="42"/>
      <c r="NZP274" s="42"/>
      <c r="NZQ274" s="125"/>
      <c r="NZR274" s="44"/>
      <c r="NZS274" s="44"/>
      <c r="NZT274" s="41"/>
      <c r="NZU274" s="42"/>
      <c r="NZV274" s="42"/>
      <c r="NZW274" s="125"/>
      <c r="NZX274" s="44"/>
      <c r="NZY274" s="44"/>
      <c r="NZZ274" s="41"/>
      <c r="OAA274" s="42"/>
      <c r="OAB274" s="42"/>
      <c r="OAC274" s="125"/>
      <c r="OAD274" s="44"/>
      <c r="OAE274" s="44"/>
      <c r="OAF274" s="41"/>
      <c r="OAG274" s="42"/>
      <c r="OAH274" s="42"/>
      <c r="OAI274" s="125"/>
      <c r="OAJ274" s="44"/>
      <c r="OAK274" s="44"/>
      <c r="OAL274" s="41"/>
      <c r="OAM274" s="42"/>
      <c r="OAN274" s="42"/>
      <c r="OAO274" s="125"/>
      <c r="OAP274" s="44"/>
      <c r="OAQ274" s="44"/>
      <c r="OAR274" s="41"/>
      <c r="OAS274" s="42"/>
      <c r="OAT274" s="42"/>
      <c r="OAU274" s="125"/>
      <c r="OAV274" s="44"/>
      <c r="OAW274" s="44"/>
      <c r="OAX274" s="41"/>
      <c r="OAY274" s="42"/>
      <c r="OAZ274" s="42"/>
      <c r="OBA274" s="125"/>
      <c r="OBB274" s="44"/>
      <c r="OBC274" s="44"/>
      <c r="OBD274" s="41"/>
      <c r="OBE274" s="42"/>
      <c r="OBF274" s="42"/>
      <c r="OBG274" s="125"/>
      <c r="OBH274" s="44"/>
      <c r="OBI274" s="44"/>
      <c r="OBJ274" s="41"/>
      <c r="OBK274" s="42"/>
      <c r="OBL274" s="42"/>
      <c r="OBM274" s="125"/>
      <c r="OBN274" s="44"/>
      <c r="OBO274" s="44"/>
      <c r="OBP274" s="41"/>
      <c r="OBQ274" s="42"/>
      <c r="OBR274" s="42"/>
      <c r="OBS274" s="125"/>
      <c r="OBT274" s="44"/>
      <c r="OBU274" s="44"/>
      <c r="OBV274" s="41"/>
      <c r="OBW274" s="42"/>
      <c r="OBX274" s="42"/>
      <c r="OBY274" s="125"/>
      <c r="OBZ274" s="44"/>
      <c r="OCA274" s="44"/>
      <c r="OCB274" s="41"/>
      <c r="OCC274" s="42"/>
      <c r="OCD274" s="42"/>
      <c r="OCE274" s="125"/>
      <c r="OCF274" s="44"/>
      <c r="OCG274" s="44"/>
      <c r="OCH274" s="41"/>
      <c r="OCI274" s="42"/>
      <c r="OCJ274" s="42"/>
      <c r="OCK274" s="125"/>
      <c r="OCL274" s="44"/>
      <c r="OCM274" s="44"/>
      <c r="OCN274" s="41"/>
      <c r="OCO274" s="42"/>
      <c r="OCP274" s="42"/>
      <c r="OCQ274" s="125"/>
      <c r="OCR274" s="44"/>
      <c r="OCS274" s="44"/>
      <c r="OCT274" s="41"/>
      <c r="OCU274" s="42"/>
      <c r="OCV274" s="42"/>
      <c r="OCW274" s="125"/>
      <c r="OCX274" s="44"/>
      <c r="OCY274" s="44"/>
      <c r="OCZ274" s="41"/>
      <c r="ODA274" s="42"/>
      <c r="ODB274" s="42"/>
      <c r="ODC274" s="125"/>
      <c r="ODD274" s="44"/>
      <c r="ODE274" s="44"/>
      <c r="ODF274" s="41"/>
      <c r="ODG274" s="42"/>
      <c r="ODH274" s="42"/>
      <c r="ODI274" s="125"/>
      <c r="ODJ274" s="44"/>
      <c r="ODK274" s="44"/>
      <c r="ODL274" s="41"/>
      <c r="ODM274" s="42"/>
      <c r="ODN274" s="42"/>
      <c r="ODO274" s="125"/>
      <c r="ODP274" s="44"/>
      <c r="ODQ274" s="44"/>
      <c r="ODR274" s="41"/>
      <c r="ODS274" s="42"/>
      <c r="ODT274" s="42"/>
      <c r="ODU274" s="125"/>
      <c r="ODV274" s="44"/>
      <c r="ODW274" s="44"/>
      <c r="ODX274" s="41"/>
      <c r="ODY274" s="42"/>
      <c r="ODZ274" s="42"/>
      <c r="OEA274" s="125"/>
      <c r="OEB274" s="44"/>
      <c r="OEC274" s="44"/>
      <c r="OED274" s="41"/>
      <c r="OEE274" s="42"/>
      <c r="OEF274" s="42"/>
      <c r="OEG274" s="125"/>
      <c r="OEH274" s="44"/>
      <c r="OEI274" s="44"/>
      <c r="OEJ274" s="41"/>
      <c r="OEK274" s="42"/>
      <c r="OEL274" s="42"/>
      <c r="OEM274" s="125"/>
      <c r="OEN274" s="44"/>
      <c r="OEO274" s="44"/>
      <c r="OEP274" s="41"/>
      <c r="OEQ274" s="42"/>
      <c r="OER274" s="42"/>
      <c r="OES274" s="125"/>
      <c r="OET274" s="44"/>
      <c r="OEU274" s="44"/>
      <c r="OEV274" s="41"/>
      <c r="OEW274" s="42"/>
      <c r="OEX274" s="42"/>
      <c r="OEY274" s="125"/>
      <c r="OEZ274" s="44"/>
      <c r="OFA274" s="44"/>
      <c r="OFB274" s="41"/>
      <c r="OFC274" s="42"/>
      <c r="OFD274" s="42"/>
      <c r="OFE274" s="125"/>
      <c r="OFF274" s="44"/>
      <c r="OFG274" s="44"/>
      <c r="OFH274" s="41"/>
      <c r="OFI274" s="42"/>
      <c r="OFJ274" s="42"/>
      <c r="OFK274" s="125"/>
      <c r="OFL274" s="44"/>
      <c r="OFM274" s="44"/>
      <c r="OFN274" s="41"/>
      <c r="OFO274" s="42"/>
      <c r="OFP274" s="42"/>
      <c r="OFQ274" s="125"/>
      <c r="OFR274" s="44"/>
      <c r="OFS274" s="44"/>
      <c r="OFT274" s="41"/>
      <c r="OFU274" s="42"/>
      <c r="OFV274" s="42"/>
      <c r="OFW274" s="125"/>
      <c r="OFX274" s="44"/>
      <c r="OFY274" s="44"/>
      <c r="OFZ274" s="41"/>
      <c r="OGA274" s="42"/>
      <c r="OGB274" s="42"/>
      <c r="OGC274" s="125"/>
      <c r="OGD274" s="44"/>
      <c r="OGE274" s="44"/>
      <c r="OGF274" s="41"/>
      <c r="OGG274" s="42"/>
      <c r="OGH274" s="42"/>
      <c r="OGI274" s="125"/>
      <c r="OGJ274" s="44"/>
      <c r="OGK274" s="44"/>
      <c r="OGL274" s="41"/>
      <c r="OGM274" s="42"/>
      <c r="OGN274" s="42"/>
      <c r="OGO274" s="125"/>
      <c r="OGP274" s="44"/>
      <c r="OGQ274" s="44"/>
      <c r="OGR274" s="41"/>
      <c r="OGS274" s="42"/>
      <c r="OGT274" s="42"/>
      <c r="OGU274" s="125"/>
      <c r="OGV274" s="44"/>
      <c r="OGW274" s="44"/>
      <c r="OGX274" s="41"/>
      <c r="OGY274" s="42"/>
      <c r="OGZ274" s="42"/>
      <c r="OHA274" s="125"/>
      <c r="OHB274" s="44"/>
      <c r="OHC274" s="44"/>
      <c r="OHD274" s="41"/>
      <c r="OHE274" s="42"/>
      <c r="OHF274" s="42"/>
      <c r="OHG274" s="125"/>
      <c r="OHH274" s="44"/>
      <c r="OHI274" s="44"/>
      <c r="OHJ274" s="41"/>
      <c r="OHK274" s="42"/>
      <c r="OHL274" s="42"/>
      <c r="OHM274" s="125"/>
      <c r="OHN274" s="44"/>
      <c r="OHO274" s="44"/>
      <c r="OHP274" s="41"/>
      <c r="OHQ274" s="42"/>
      <c r="OHR274" s="42"/>
      <c r="OHS274" s="125"/>
      <c r="OHT274" s="44"/>
      <c r="OHU274" s="44"/>
      <c r="OHV274" s="41"/>
      <c r="OHW274" s="42"/>
      <c r="OHX274" s="42"/>
      <c r="OHY274" s="125"/>
      <c r="OHZ274" s="44"/>
      <c r="OIA274" s="44"/>
      <c r="OIB274" s="41"/>
      <c r="OIC274" s="42"/>
      <c r="OID274" s="42"/>
      <c r="OIE274" s="125"/>
      <c r="OIF274" s="44"/>
      <c r="OIG274" s="44"/>
      <c r="OIH274" s="41"/>
      <c r="OII274" s="42"/>
      <c r="OIJ274" s="42"/>
      <c r="OIK274" s="125"/>
      <c r="OIL274" s="44"/>
      <c r="OIM274" s="44"/>
      <c r="OIN274" s="41"/>
      <c r="OIO274" s="42"/>
      <c r="OIP274" s="42"/>
      <c r="OIQ274" s="125"/>
      <c r="OIR274" s="44"/>
      <c r="OIS274" s="44"/>
      <c r="OIT274" s="41"/>
      <c r="OIU274" s="42"/>
      <c r="OIV274" s="42"/>
      <c r="OIW274" s="125"/>
      <c r="OIX274" s="44"/>
      <c r="OIY274" s="44"/>
      <c r="OIZ274" s="41"/>
      <c r="OJA274" s="42"/>
      <c r="OJB274" s="42"/>
      <c r="OJC274" s="125"/>
      <c r="OJD274" s="44"/>
      <c r="OJE274" s="44"/>
      <c r="OJF274" s="41"/>
      <c r="OJG274" s="42"/>
      <c r="OJH274" s="42"/>
      <c r="OJI274" s="125"/>
      <c r="OJJ274" s="44"/>
      <c r="OJK274" s="44"/>
      <c r="OJL274" s="41"/>
      <c r="OJM274" s="42"/>
      <c r="OJN274" s="42"/>
      <c r="OJO274" s="125"/>
      <c r="OJP274" s="44"/>
      <c r="OJQ274" s="44"/>
      <c r="OJR274" s="41"/>
      <c r="OJS274" s="42"/>
      <c r="OJT274" s="42"/>
      <c r="OJU274" s="125"/>
      <c r="OJV274" s="44"/>
      <c r="OJW274" s="44"/>
      <c r="OJX274" s="41"/>
      <c r="OJY274" s="42"/>
      <c r="OJZ274" s="42"/>
      <c r="OKA274" s="125"/>
      <c r="OKB274" s="44"/>
      <c r="OKC274" s="44"/>
      <c r="OKD274" s="41"/>
      <c r="OKE274" s="42"/>
      <c r="OKF274" s="42"/>
      <c r="OKG274" s="125"/>
      <c r="OKH274" s="44"/>
      <c r="OKI274" s="44"/>
      <c r="OKJ274" s="41"/>
      <c r="OKK274" s="42"/>
      <c r="OKL274" s="42"/>
      <c r="OKM274" s="125"/>
      <c r="OKN274" s="44"/>
      <c r="OKO274" s="44"/>
      <c r="OKP274" s="41"/>
      <c r="OKQ274" s="42"/>
      <c r="OKR274" s="42"/>
      <c r="OKS274" s="125"/>
      <c r="OKT274" s="44"/>
      <c r="OKU274" s="44"/>
      <c r="OKV274" s="41"/>
      <c r="OKW274" s="42"/>
      <c r="OKX274" s="42"/>
      <c r="OKY274" s="125"/>
      <c r="OKZ274" s="44"/>
      <c r="OLA274" s="44"/>
      <c r="OLB274" s="41"/>
      <c r="OLC274" s="42"/>
      <c r="OLD274" s="42"/>
      <c r="OLE274" s="125"/>
      <c r="OLF274" s="44"/>
      <c r="OLG274" s="44"/>
      <c r="OLH274" s="41"/>
      <c r="OLI274" s="42"/>
      <c r="OLJ274" s="42"/>
      <c r="OLK274" s="125"/>
      <c r="OLL274" s="44"/>
      <c r="OLM274" s="44"/>
      <c r="OLN274" s="41"/>
      <c r="OLO274" s="42"/>
      <c r="OLP274" s="42"/>
      <c r="OLQ274" s="125"/>
      <c r="OLR274" s="44"/>
      <c r="OLS274" s="44"/>
      <c r="OLT274" s="41"/>
      <c r="OLU274" s="42"/>
      <c r="OLV274" s="42"/>
      <c r="OLW274" s="125"/>
      <c r="OLX274" s="44"/>
      <c r="OLY274" s="44"/>
      <c r="OLZ274" s="41"/>
      <c r="OMA274" s="42"/>
      <c r="OMB274" s="42"/>
      <c r="OMC274" s="125"/>
      <c r="OMD274" s="44"/>
      <c r="OME274" s="44"/>
      <c r="OMF274" s="41"/>
      <c r="OMG274" s="42"/>
      <c r="OMH274" s="42"/>
      <c r="OMI274" s="125"/>
      <c r="OMJ274" s="44"/>
      <c r="OMK274" s="44"/>
      <c r="OML274" s="41"/>
      <c r="OMM274" s="42"/>
      <c r="OMN274" s="42"/>
      <c r="OMO274" s="125"/>
      <c r="OMP274" s="44"/>
      <c r="OMQ274" s="44"/>
      <c r="OMR274" s="41"/>
      <c r="OMS274" s="42"/>
      <c r="OMT274" s="42"/>
      <c r="OMU274" s="125"/>
      <c r="OMV274" s="44"/>
      <c r="OMW274" s="44"/>
      <c r="OMX274" s="41"/>
      <c r="OMY274" s="42"/>
      <c r="OMZ274" s="42"/>
      <c r="ONA274" s="125"/>
      <c r="ONB274" s="44"/>
      <c r="ONC274" s="44"/>
      <c r="OND274" s="41"/>
      <c r="ONE274" s="42"/>
      <c r="ONF274" s="42"/>
      <c r="ONG274" s="125"/>
      <c r="ONH274" s="44"/>
      <c r="ONI274" s="44"/>
      <c r="ONJ274" s="41"/>
      <c r="ONK274" s="42"/>
      <c r="ONL274" s="42"/>
      <c r="ONM274" s="125"/>
      <c r="ONN274" s="44"/>
      <c r="ONO274" s="44"/>
      <c r="ONP274" s="41"/>
      <c r="ONQ274" s="42"/>
      <c r="ONR274" s="42"/>
      <c r="ONS274" s="125"/>
      <c r="ONT274" s="44"/>
      <c r="ONU274" s="44"/>
      <c r="ONV274" s="41"/>
      <c r="ONW274" s="42"/>
      <c r="ONX274" s="42"/>
      <c r="ONY274" s="125"/>
      <c r="ONZ274" s="44"/>
      <c r="OOA274" s="44"/>
      <c r="OOB274" s="41"/>
      <c r="OOC274" s="42"/>
      <c r="OOD274" s="42"/>
      <c r="OOE274" s="125"/>
      <c r="OOF274" s="44"/>
      <c r="OOG274" s="44"/>
      <c r="OOH274" s="41"/>
      <c r="OOI274" s="42"/>
      <c r="OOJ274" s="42"/>
      <c r="OOK274" s="125"/>
      <c r="OOL274" s="44"/>
      <c r="OOM274" s="44"/>
      <c r="OON274" s="41"/>
      <c r="OOO274" s="42"/>
      <c r="OOP274" s="42"/>
      <c r="OOQ274" s="125"/>
      <c r="OOR274" s="44"/>
      <c r="OOS274" s="44"/>
      <c r="OOT274" s="41"/>
      <c r="OOU274" s="42"/>
      <c r="OOV274" s="42"/>
      <c r="OOW274" s="125"/>
      <c r="OOX274" s="44"/>
      <c r="OOY274" s="44"/>
      <c r="OOZ274" s="41"/>
      <c r="OPA274" s="42"/>
      <c r="OPB274" s="42"/>
      <c r="OPC274" s="125"/>
      <c r="OPD274" s="44"/>
      <c r="OPE274" s="44"/>
      <c r="OPF274" s="41"/>
      <c r="OPG274" s="42"/>
      <c r="OPH274" s="42"/>
      <c r="OPI274" s="125"/>
      <c r="OPJ274" s="44"/>
      <c r="OPK274" s="44"/>
      <c r="OPL274" s="41"/>
      <c r="OPM274" s="42"/>
      <c r="OPN274" s="42"/>
      <c r="OPO274" s="125"/>
      <c r="OPP274" s="44"/>
      <c r="OPQ274" s="44"/>
      <c r="OPR274" s="41"/>
      <c r="OPS274" s="42"/>
      <c r="OPT274" s="42"/>
      <c r="OPU274" s="125"/>
      <c r="OPV274" s="44"/>
      <c r="OPW274" s="44"/>
      <c r="OPX274" s="41"/>
      <c r="OPY274" s="42"/>
      <c r="OPZ274" s="42"/>
      <c r="OQA274" s="125"/>
      <c r="OQB274" s="44"/>
      <c r="OQC274" s="44"/>
      <c r="OQD274" s="41"/>
      <c r="OQE274" s="42"/>
      <c r="OQF274" s="42"/>
      <c r="OQG274" s="125"/>
      <c r="OQH274" s="44"/>
      <c r="OQI274" s="44"/>
      <c r="OQJ274" s="41"/>
      <c r="OQK274" s="42"/>
      <c r="OQL274" s="42"/>
      <c r="OQM274" s="125"/>
      <c r="OQN274" s="44"/>
      <c r="OQO274" s="44"/>
      <c r="OQP274" s="41"/>
      <c r="OQQ274" s="42"/>
      <c r="OQR274" s="42"/>
      <c r="OQS274" s="125"/>
      <c r="OQT274" s="44"/>
      <c r="OQU274" s="44"/>
      <c r="OQV274" s="41"/>
      <c r="OQW274" s="42"/>
      <c r="OQX274" s="42"/>
      <c r="OQY274" s="125"/>
      <c r="OQZ274" s="44"/>
      <c r="ORA274" s="44"/>
      <c r="ORB274" s="41"/>
      <c r="ORC274" s="42"/>
      <c r="ORD274" s="42"/>
      <c r="ORE274" s="125"/>
      <c r="ORF274" s="44"/>
      <c r="ORG274" s="44"/>
      <c r="ORH274" s="41"/>
      <c r="ORI274" s="42"/>
      <c r="ORJ274" s="42"/>
      <c r="ORK274" s="125"/>
      <c r="ORL274" s="44"/>
      <c r="ORM274" s="44"/>
      <c r="ORN274" s="41"/>
      <c r="ORO274" s="42"/>
      <c r="ORP274" s="42"/>
      <c r="ORQ274" s="125"/>
      <c r="ORR274" s="44"/>
      <c r="ORS274" s="44"/>
      <c r="ORT274" s="41"/>
      <c r="ORU274" s="42"/>
      <c r="ORV274" s="42"/>
      <c r="ORW274" s="125"/>
      <c r="ORX274" s="44"/>
      <c r="ORY274" s="44"/>
      <c r="ORZ274" s="41"/>
      <c r="OSA274" s="42"/>
      <c r="OSB274" s="42"/>
      <c r="OSC274" s="125"/>
      <c r="OSD274" s="44"/>
      <c r="OSE274" s="44"/>
      <c r="OSF274" s="41"/>
      <c r="OSG274" s="42"/>
      <c r="OSH274" s="42"/>
      <c r="OSI274" s="125"/>
      <c r="OSJ274" s="44"/>
      <c r="OSK274" s="44"/>
      <c r="OSL274" s="41"/>
      <c r="OSM274" s="42"/>
      <c r="OSN274" s="42"/>
      <c r="OSO274" s="125"/>
      <c r="OSP274" s="44"/>
      <c r="OSQ274" s="44"/>
      <c r="OSR274" s="41"/>
      <c r="OSS274" s="42"/>
      <c r="OST274" s="42"/>
      <c r="OSU274" s="125"/>
      <c r="OSV274" s="44"/>
      <c r="OSW274" s="44"/>
      <c r="OSX274" s="41"/>
      <c r="OSY274" s="42"/>
      <c r="OSZ274" s="42"/>
      <c r="OTA274" s="125"/>
      <c r="OTB274" s="44"/>
      <c r="OTC274" s="44"/>
      <c r="OTD274" s="41"/>
      <c r="OTE274" s="42"/>
      <c r="OTF274" s="42"/>
      <c r="OTG274" s="125"/>
      <c r="OTH274" s="44"/>
      <c r="OTI274" s="44"/>
      <c r="OTJ274" s="41"/>
      <c r="OTK274" s="42"/>
      <c r="OTL274" s="42"/>
      <c r="OTM274" s="125"/>
      <c r="OTN274" s="44"/>
      <c r="OTO274" s="44"/>
      <c r="OTP274" s="41"/>
      <c r="OTQ274" s="42"/>
      <c r="OTR274" s="42"/>
      <c r="OTS274" s="125"/>
      <c r="OTT274" s="44"/>
      <c r="OTU274" s="44"/>
      <c r="OTV274" s="41"/>
      <c r="OTW274" s="42"/>
      <c r="OTX274" s="42"/>
      <c r="OTY274" s="125"/>
      <c r="OTZ274" s="44"/>
      <c r="OUA274" s="44"/>
      <c r="OUB274" s="41"/>
      <c r="OUC274" s="42"/>
      <c r="OUD274" s="42"/>
      <c r="OUE274" s="125"/>
      <c r="OUF274" s="44"/>
      <c r="OUG274" s="44"/>
      <c r="OUH274" s="41"/>
      <c r="OUI274" s="42"/>
      <c r="OUJ274" s="42"/>
      <c r="OUK274" s="125"/>
      <c r="OUL274" s="44"/>
      <c r="OUM274" s="44"/>
      <c r="OUN274" s="41"/>
      <c r="OUO274" s="42"/>
      <c r="OUP274" s="42"/>
      <c r="OUQ274" s="125"/>
      <c r="OUR274" s="44"/>
      <c r="OUS274" s="44"/>
      <c r="OUT274" s="41"/>
      <c r="OUU274" s="42"/>
      <c r="OUV274" s="42"/>
      <c r="OUW274" s="125"/>
      <c r="OUX274" s="44"/>
      <c r="OUY274" s="44"/>
      <c r="OUZ274" s="41"/>
      <c r="OVA274" s="42"/>
      <c r="OVB274" s="42"/>
      <c r="OVC274" s="125"/>
      <c r="OVD274" s="44"/>
      <c r="OVE274" s="44"/>
      <c r="OVF274" s="41"/>
      <c r="OVG274" s="42"/>
      <c r="OVH274" s="42"/>
      <c r="OVI274" s="125"/>
      <c r="OVJ274" s="44"/>
      <c r="OVK274" s="44"/>
      <c r="OVL274" s="41"/>
      <c r="OVM274" s="42"/>
      <c r="OVN274" s="42"/>
      <c r="OVO274" s="125"/>
      <c r="OVP274" s="44"/>
      <c r="OVQ274" s="44"/>
      <c r="OVR274" s="41"/>
      <c r="OVS274" s="42"/>
      <c r="OVT274" s="42"/>
      <c r="OVU274" s="125"/>
      <c r="OVV274" s="44"/>
      <c r="OVW274" s="44"/>
      <c r="OVX274" s="41"/>
      <c r="OVY274" s="42"/>
      <c r="OVZ274" s="42"/>
      <c r="OWA274" s="125"/>
      <c r="OWB274" s="44"/>
      <c r="OWC274" s="44"/>
      <c r="OWD274" s="41"/>
      <c r="OWE274" s="42"/>
      <c r="OWF274" s="42"/>
      <c r="OWG274" s="125"/>
      <c r="OWH274" s="44"/>
      <c r="OWI274" s="44"/>
      <c r="OWJ274" s="41"/>
      <c r="OWK274" s="42"/>
      <c r="OWL274" s="42"/>
      <c r="OWM274" s="125"/>
      <c r="OWN274" s="44"/>
      <c r="OWO274" s="44"/>
      <c r="OWP274" s="41"/>
      <c r="OWQ274" s="42"/>
      <c r="OWR274" s="42"/>
      <c r="OWS274" s="125"/>
      <c r="OWT274" s="44"/>
      <c r="OWU274" s="44"/>
      <c r="OWV274" s="41"/>
      <c r="OWW274" s="42"/>
      <c r="OWX274" s="42"/>
      <c r="OWY274" s="125"/>
      <c r="OWZ274" s="44"/>
      <c r="OXA274" s="44"/>
      <c r="OXB274" s="41"/>
      <c r="OXC274" s="42"/>
      <c r="OXD274" s="42"/>
      <c r="OXE274" s="125"/>
      <c r="OXF274" s="44"/>
      <c r="OXG274" s="44"/>
      <c r="OXH274" s="41"/>
      <c r="OXI274" s="42"/>
      <c r="OXJ274" s="42"/>
      <c r="OXK274" s="125"/>
      <c r="OXL274" s="44"/>
      <c r="OXM274" s="44"/>
      <c r="OXN274" s="41"/>
      <c r="OXO274" s="42"/>
      <c r="OXP274" s="42"/>
      <c r="OXQ274" s="125"/>
      <c r="OXR274" s="44"/>
      <c r="OXS274" s="44"/>
      <c r="OXT274" s="41"/>
      <c r="OXU274" s="42"/>
      <c r="OXV274" s="42"/>
      <c r="OXW274" s="125"/>
      <c r="OXX274" s="44"/>
      <c r="OXY274" s="44"/>
      <c r="OXZ274" s="41"/>
      <c r="OYA274" s="42"/>
      <c r="OYB274" s="42"/>
      <c r="OYC274" s="125"/>
      <c r="OYD274" s="44"/>
      <c r="OYE274" s="44"/>
      <c r="OYF274" s="41"/>
      <c r="OYG274" s="42"/>
      <c r="OYH274" s="42"/>
      <c r="OYI274" s="125"/>
      <c r="OYJ274" s="44"/>
      <c r="OYK274" s="44"/>
      <c r="OYL274" s="41"/>
      <c r="OYM274" s="42"/>
      <c r="OYN274" s="42"/>
      <c r="OYO274" s="125"/>
      <c r="OYP274" s="44"/>
      <c r="OYQ274" s="44"/>
      <c r="OYR274" s="41"/>
      <c r="OYS274" s="42"/>
      <c r="OYT274" s="42"/>
      <c r="OYU274" s="125"/>
      <c r="OYV274" s="44"/>
      <c r="OYW274" s="44"/>
      <c r="OYX274" s="41"/>
      <c r="OYY274" s="42"/>
      <c r="OYZ274" s="42"/>
      <c r="OZA274" s="125"/>
      <c r="OZB274" s="44"/>
      <c r="OZC274" s="44"/>
      <c r="OZD274" s="41"/>
      <c r="OZE274" s="42"/>
      <c r="OZF274" s="42"/>
      <c r="OZG274" s="125"/>
      <c r="OZH274" s="44"/>
      <c r="OZI274" s="44"/>
      <c r="OZJ274" s="41"/>
      <c r="OZK274" s="42"/>
      <c r="OZL274" s="42"/>
      <c r="OZM274" s="125"/>
      <c r="OZN274" s="44"/>
      <c r="OZO274" s="44"/>
      <c r="OZP274" s="41"/>
      <c r="OZQ274" s="42"/>
      <c r="OZR274" s="42"/>
      <c r="OZS274" s="125"/>
      <c r="OZT274" s="44"/>
      <c r="OZU274" s="44"/>
      <c r="OZV274" s="41"/>
      <c r="OZW274" s="42"/>
      <c r="OZX274" s="42"/>
      <c r="OZY274" s="125"/>
      <c r="OZZ274" s="44"/>
      <c r="PAA274" s="44"/>
      <c r="PAB274" s="41"/>
      <c r="PAC274" s="42"/>
      <c r="PAD274" s="42"/>
      <c r="PAE274" s="125"/>
      <c r="PAF274" s="44"/>
      <c r="PAG274" s="44"/>
      <c r="PAH274" s="41"/>
      <c r="PAI274" s="42"/>
      <c r="PAJ274" s="42"/>
      <c r="PAK274" s="125"/>
      <c r="PAL274" s="44"/>
      <c r="PAM274" s="44"/>
      <c r="PAN274" s="41"/>
      <c r="PAO274" s="42"/>
      <c r="PAP274" s="42"/>
      <c r="PAQ274" s="125"/>
      <c r="PAR274" s="44"/>
      <c r="PAS274" s="44"/>
      <c r="PAT274" s="41"/>
      <c r="PAU274" s="42"/>
      <c r="PAV274" s="42"/>
      <c r="PAW274" s="125"/>
      <c r="PAX274" s="44"/>
      <c r="PAY274" s="44"/>
      <c r="PAZ274" s="41"/>
      <c r="PBA274" s="42"/>
      <c r="PBB274" s="42"/>
      <c r="PBC274" s="125"/>
      <c r="PBD274" s="44"/>
      <c r="PBE274" s="44"/>
      <c r="PBF274" s="41"/>
      <c r="PBG274" s="42"/>
      <c r="PBH274" s="42"/>
      <c r="PBI274" s="125"/>
      <c r="PBJ274" s="44"/>
      <c r="PBK274" s="44"/>
      <c r="PBL274" s="41"/>
      <c r="PBM274" s="42"/>
      <c r="PBN274" s="42"/>
      <c r="PBO274" s="125"/>
      <c r="PBP274" s="44"/>
      <c r="PBQ274" s="44"/>
      <c r="PBR274" s="41"/>
      <c r="PBS274" s="42"/>
      <c r="PBT274" s="42"/>
      <c r="PBU274" s="125"/>
      <c r="PBV274" s="44"/>
      <c r="PBW274" s="44"/>
      <c r="PBX274" s="41"/>
      <c r="PBY274" s="42"/>
      <c r="PBZ274" s="42"/>
      <c r="PCA274" s="125"/>
      <c r="PCB274" s="44"/>
      <c r="PCC274" s="44"/>
      <c r="PCD274" s="41"/>
      <c r="PCE274" s="42"/>
      <c r="PCF274" s="42"/>
      <c r="PCG274" s="125"/>
      <c r="PCH274" s="44"/>
      <c r="PCI274" s="44"/>
      <c r="PCJ274" s="41"/>
      <c r="PCK274" s="42"/>
      <c r="PCL274" s="42"/>
      <c r="PCM274" s="125"/>
      <c r="PCN274" s="44"/>
      <c r="PCO274" s="44"/>
      <c r="PCP274" s="41"/>
      <c r="PCQ274" s="42"/>
      <c r="PCR274" s="42"/>
      <c r="PCS274" s="125"/>
      <c r="PCT274" s="44"/>
      <c r="PCU274" s="44"/>
      <c r="PCV274" s="41"/>
      <c r="PCW274" s="42"/>
      <c r="PCX274" s="42"/>
      <c r="PCY274" s="125"/>
      <c r="PCZ274" s="44"/>
      <c r="PDA274" s="44"/>
      <c r="PDB274" s="41"/>
      <c r="PDC274" s="42"/>
      <c r="PDD274" s="42"/>
      <c r="PDE274" s="125"/>
      <c r="PDF274" s="44"/>
      <c r="PDG274" s="44"/>
      <c r="PDH274" s="41"/>
      <c r="PDI274" s="42"/>
      <c r="PDJ274" s="42"/>
      <c r="PDK274" s="125"/>
      <c r="PDL274" s="44"/>
      <c r="PDM274" s="44"/>
      <c r="PDN274" s="41"/>
      <c r="PDO274" s="42"/>
      <c r="PDP274" s="42"/>
      <c r="PDQ274" s="125"/>
      <c r="PDR274" s="44"/>
      <c r="PDS274" s="44"/>
      <c r="PDT274" s="41"/>
      <c r="PDU274" s="42"/>
      <c r="PDV274" s="42"/>
      <c r="PDW274" s="125"/>
      <c r="PDX274" s="44"/>
      <c r="PDY274" s="44"/>
      <c r="PDZ274" s="41"/>
      <c r="PEA274" s="42"/>
      <c r="PEB274" s="42"/>
      <c r="PEC274" s="125"/>
      <c r="PED274" s="44"/>
      <c r="PEE274" s="44"/>
      <c r="PEF274" s="41"/>
      <c r="PEG274" s="42"/>
      <c r="PEH274" s="42"/>
      <c r="PEI274" s="125"/>
      <c r="PEJ274" s="44"/>
      <c r="PEK274" s="44"/>
      <c r="PEL274" s="41"/>
      <c r="PEM274" s="42"/>
      <c r="PEN274" s="42"/>
      <c r="PEO274" s="125"/>
      <c r="PEP274" s="44"/>
      <c r="PEQ274" s="44"/>
      <c r="PER274" s="41"/>
      <c r="PES274" s="42"/>
      <c r="PET274" s="42"/>
      <c r="PEU274" s="125"/>
      <c r="PEV274" s="44"/>
      <c r="PEW274" s="44"/>
      <c r="PEX274" s="41"/>
      <c r="PEY274" s="42"/>
      <c r="PEZ274" s="42"/>
      <c r="PFA274" s="125"/>
      <c r="PFB274" s="44"/>
      <c r="PFC274" s="44"/>
      <c r="PFD274" s="41"/>
      <c r="PFE274" s="42"/>
      <c r="PFF274" s="42"/>
      <c r="PFG274" s="125"/>
      <c r="PFH274" s="44"/>
      <c r="PFI274" s="44"/>
      <c r="PFJ274" s="41"/>
      <c r="PFK274" s="42"/>
      <c r="PFL274" s="42"/>
      <c r="PFM274" s="125"/>
      <c r="PFN274" s="44"/>
      <c r="PFO274" s="44"/>
      <c r="PFP274" s="41"/>
      <c r="PFQ274" s="42"/>
      <c r="PFR274" s="42"/>
      <c r="PFS274" s="125"/>
      <c r="PFT274" s="44"/>
      <c r="PFU274" s="44"/>
      <c r="PFV274" s="41"/>
      <c r="PFW274" s="42"/>
      <c r="PFX274" s="42"/>
      <c r="PFY274" s="125"/>
      <c r="PFZ274" s="44"/>
      <c r="PGA274" s="44"/>
      <c r="PGB274" s="41"/>
      <c r="PGC274" s="42"/>
      <c r="PGD274" s="42"/>
      <c r="PGE274" s="125"/>
      <c r="PGF274" s="44"/>
      <c r="PGG274" s="44"/>
      <c r="PGH274" s="41"/>
      <c r="PGI274" s="42"/>
      <c r="PGJ274" s="42"/>
      <c r="PGK274" s="125"/>
      <c r="PGL274" s="44"/>
      <c r="PGM274" s="44"/>
      <c r="PGN274" s="41"/>
      <c r="PGO274" s="42"/>
      <c r="PGP274" s="42"/>
      <c r="PGQ274" s="125"/>
      <c r="PGR274" s="44"/>
      <c r="PGS274" s="44"/>
      <c r="PGT274" s="41"/>
      <c r="PGU274" s="42"/>
      <c r="PGV274" s="42"/>
      <c r="PGW274" s="125"/>
      <c r="PGX274" s="44"/>
      <c r="PGY274" s="44"/>
      <c r="PGZ274" s="41"/>
      <c r="PHA274" s="42"/>
      <c r="PHB274" s="42"/>
      <c r="PHC274" s="125"/>
      <c r="PHD274" s="44"/>
      <c r="PHE274" s="44"/>
      <c r="PHF274" s="41"/>
      <c r="PHG274" s="42"/>
      <c r="PHH274" s="42"/>
      <c r="PHI274" s="125"/>
      <c r="PHJ274" s="44"/>
      <c r="PHK274" s="44"/>
      <c r="PHL274" s="41"/>
      <c r="PHM274" s="42"/>
      <c r="PHN274" s="42"/>
      <c r="PHO274" s="125"/>
      <c r="PHP274" s="44"/>
      <c r="PHQ274" s="44"/>
      <c r="PHR274" s="41"/>
      <c r="PHS274" s="42"/>
      <c r="PHT274" s="42"/>
      <c r="PHU274" s="125"/>
      <c r="PHV274" s="44"/>
      <c r="PHW274" s="44"/>
      <c r="PHX274" s="41"/>
      <c r="PHY274" s="42"/>
      <c r="PHZ274" s="42"/>
      <c r="PIA274" s="125"/>
      <c r="PIB274" s="44"/>
      <c r="PIC274" s="44"/>
      <c r="PID274" s="41"/>
      <c r="PIE274" s="42"/>
      <c r="PIF274" s="42"/>
      <c r="PIG274" s="125"/>
      <c r="PIH274" s="44"/>
      <c r="PII274" s="44"/>
      <c r="PIJ274" s="41"/>
      <c r="PIK274" s="42"/>
      <c r="PIL274" s="42"/>
      <c r="PIM274" s="125"/>
      <c r="PIN274" s="44"/>
      <c r="PIO274" s="44"/>
      <c r="PIP274" s="41"/>
      <c r="PIQ274" s="42"/>
      <c r="PIR274" s="42"/>
      <c r="PIS274" s="125"/>
      <c r="PIT274" s="44"/>
      <c r="PIU274" s="44"/>
      <c r="PIV274" s="41"/>
      <c r="PIW274" s="42"/>
      <c r="PIX274" s="42"/>
      <c r="PIY274" s="125"/>
      <c r="PIZ274" s="44"/>
      <c r="PJA274" s="44"/>
      <c r="PJB274" s="41"/>
      <c r="PJC274" s="42"/>
      <c r="PJD274" s="42"/>
      <c r="PJE274" s="125"/>
      <c r="PJF274" s="44"/>
      <c r="PJG274" s="44"/>
      <c r="PJH274" s="41"/>
      <c r="PJI274" s="42"/>
      <c r="PJJ274" s="42"/>
      <c r="PJK274" s="125"/>
      <c r="PJL274" s="44"/>
      <c r="PJM274" s="44"/>
      <c r="PJN274" s="41"/>
      <c r="PJO274" s="42"/>
      <c r="PJP274" s="42"/>
      <c r="PJQ274" s="125"/>
      <c r="PJR274" s="44"/>
      <c r="PJS274" s="44"/>
      <c r="PJT274" s="41"/>
      <c r="PJU274" s="42"/>
      <c r="PJV274" s="42"/>
      <c r="PJW274" s="125"/>
      <c r="PJX274" s="44"/>
      <c r="PJY274" s="44"/>
      <c r="PJZ274" s="41"/>
      <c r="PKA274" s="42"/>
      <c r="PKB274" s="42"/>
      <c r="PKC274" s="125"/>
      <c r="PKD274" s="44"/>
      <c r="PKE274" s="44"/>
      <c r="PKF274" s="41"/>
      <c r="PKG274" s="42"/>
      <c r="PKH274" s="42"/>
      <c r="PKI274" s="125"/>
      <c r="PKJ274" s="44"/>
      <c r="PKK274" s="44"/>
      <c r="PKL274" s="41"/>
      <c r="PKM274" s="42"/>
      <c r="PKN274" s="42"/>
      <c r="PKO274" s="125"/>
      <c r="PKP274" s="44"/>
      <c r="PKQ274" s="44"/>
      <c r="PKR274" s="41"/>
      <c r="PKS274" s="42"/>
      <c r="PKT274" s="42"/>
      <c r="PKU274" s="125"/>
      <c r="PKV274" s="44"/>
      <c r="PKW274" s="44"/>
      <c r="PKX274" s="41"/>
      <c r="PKY274" s="42"/>
      <c r="PKZ274" s="42"/>
      <c r="PLA274" s="125"/>
      <c r="PLB274" s="44"/>
      <c r="PLC274" s="44"/>
      <c r="PLD274" s="41"/>
      <c r="PLE274" s="42"/>
      <c r="PLF274" s="42"/>
      <c r="PLG274" s="125"/>
      <c r="PLH274" s="44"/>
      <c r="PLI274" s="44"/>
      <c r="PLJ274" s="41"/>
      <c r="PLK274" s="42"/>
      <c r="PLL274" s="42"/>
      <c r="PLM274" s="125"/>
      <c r="PLN274" s="44"/>
      <c r="PLO274" s="44"/>
      <c r="PLP274" s="41"/>
      <c r="PLQ274" s="42"/>
      <c r="PLR274" s="42"/>
      <c r="PLS274" s="125"/>
      <c r="PLT274" s="44"/>
      <c r="PLU274" s="44"/>
      <c r="PLV274" s="41"/>
      <c r="PLW274" s="42"/>
      <c r="PLX274" s="42"/>
      <c r="PLY274" s="125"/>
      <c r="PLZ274" s="44"/>
      <c r="PMA274" s="44"/>
      <c r="PMB274" s="41"/>
      <c r="PMC274" s="42"/>
      <c r="PMD274" s="42"/>
      <c r="PME274" s="125"/>
      <c r="PMF274" s="44"/>
      <c r="PMG274" s="44"/>
      <c r="PMH274" s="41"/>
      <c r="PMI274" s="42"/>
      <c r="PMJ274" s="42"/>
      <c r="PMK274" s="125"/>
      <c r="PML274" s="44"/>
      <c r="PMM274" s="44"/>
      <c r="PMN274" s="41"/>
      <c r="PMO274" s="42"/>
      <c r="PMP274" s="42"/>
      <c r="PMQ274" s="125"/>
      <c r="PMR274" s="44"/>
      <c r="PMS274" s="44"/>
      <c r="PMT274" s="41"/>
      <c r="PMU274" s="42"/>
      <c r="PMV274" s="42"/>
      <c r="PMW274" s="125"/>
      <c r="PMX274" s="44"/>
      <c r="PMY274" s="44"/>
      <c r="PMZ274" s="41"/>
      <c r="PNA274" s="42"/>
      <c r="PNB274" s="42"/>
      <c r="PNC274" s="125"/>
      <c r="PND274" s="44"/>
      <c r="PNE274" s="44"/>
      <c r="PNF274" s="41"/>
      <c r="PNG274" s="42"/>
      <c r="PNH274" s="42"/>
      <c r="PNI274" s="125"/>
      <c r="PNJ274" s="44"/>
      <c r="PNK274" s="44"/>
      <c r="PNL274" s="41"/>
      <c r="PNM274" s="42"/>
      <c r="PNN274" s="42"/>
      <c r="PNO274" s="125"/>
      <c r="PNP274" s="44"/>
      <c r="PNQ274" s="44"/>
      <c r="PNR274" s="41"/>
      <c r="PNS274" s="42"/>
      <c r="PNT274" s="42"/>
      <c r="PNU274" s="125"/>
      <c r="PNV274" s="44"/>
      <c r="PNW274" s="44"/>
      <c r="PNX274" s="41"/>
      <c r="PNY274" s="42"/>
      <c r="PNZ274" s="42"/>
      <c r="POA274" s="125"/>
      <c r="POB274" s="44"/>
      <c r="POC274" s="44"/>
      <c r="POD274" s="41"/>
      <c r="POE274" s="42"/>
      <c r="POF274" s="42"/>
      <c r="POG274" s="125"/>
      <c r="POH274" s="44"/>
      <c r="POI274" s="44"/>
      <c r="POJ274" s="41"/>
      <c r="POK274" s="42"/>
      <c r="POL274" s="42"/>
      <c r="POM274" s="125"/>
      <c r="PON274" s="44"/>
      <c r="POO274" s="44"/>
      <c r="POP274" s="41"/>
      <c r="POQ274" s="42"/>
      <c r="POR274" s="42"/>
      <c r="POS274" s="125"/>
      <c r="POT274" s="44"/>
      <c r="POU274" s="44"/>
      <c r="POV274" s="41"/>
      <c r="POW274" s="42"/>
      <c r="POX274" s="42"/>
      <c r="POY274" s="125"/>
      <c r="POZ274" s="44"/>
      <c r="PPA274" s="44"/>
      <c r="PPB274" s="41"/>
      <c r="PPC274" s="42"/>
      <c r="PPD274" s="42"/>
      <c r="PPE274" s="125"/>
      <c r="PPF274" s="44"/>
      <c r="PPG274" s="44"/>
      <c r="PPH274" s="41"/>
      <c r="PPI274" s="42"/>
      <c r="PPJ274" s="42"/>
      <c r="PPK274" s="125"/>
      <c r="PPL274" s="44"/>
      <c r="PPM274" s="44"/>
      <c r="PPN274" s="41"/>
      <c r="PPO274" s="42"/>
      <c r="PPP274" s="42"/>
      <c r="PPQ274" s="125"/>
      <c r="PPR274" s="44"/>
      <c r="PPS274" s="44"/>
      <c r="PPT274" s="41"/>
      <c r="PPU274" s="42"/>
      <c r="PPV274" s="42"/>
      <c r="PPW274" s="125"/>
      <c r="PPX274" s="44"/>
      <c r="PPY274" s="44"/>
      <c r="PPZ274" s="41"/>
      <c r="PQA274" s="42"/>
      <c r="PQB274" s="42"/>
      <c r="PQC274" s="125"/>
      <c r="PQD274" s="44"/>
      <c r="PQE274" s="44"/>
      <c r="PQF274" s="41"/>
      <c r="PQG274" s="42"/>
      <c r="PQH274" s="42"/>
      <c r="PQI274" s="125"/>
      <c r="PQJ274" s="44"/>
      <c r="PQK274" s="44"/>
      <c r="PQL274" s="41"/>
      <c r="PQM274" s="42"/>
      <c r="PQN274" s="42"/>
      <c r="PQO274" s="125"/>
      <c r="PQP274" s="44"/>
      <c r="PQQ274" s="44"/>
      <c r="PQR274" s="41"/>
      <c r="PQS274" s="42"/>
      <c r="PQT274" s="42"/>
      <c r="PQU274" s="125"/>
      <c r="PQV274" s="44"/>
      <c r="PQW274" s="44"/>
      <c r="PQX274" s="41"/>
      <c r="PQY274" s="42"/>
      <c r="PQZ274" s="42"/>
      <c r="PRA274" s="125"/>
      <c r="PRB274" s="44"/>
      <c r="PRC274" s="44"/>
      <c r="PRD274" s="41"/>
      <c r="PRE274" s="42"/>
      <c r="PRF274" s="42"/>
      <c r="PRG274" s="125"/>
      <c r="PRH274" s="44"/>
      <c r="PRI274" s="44"/>
      <c r="PRJ274" s="41"/>
      <c r="PRK274" s="42"/>
      <c r="PRL274" s="42"/>
      <c r="PRM274" s="125"/>
      <c r="PRN274" s="44"/>
      <c r="PRO274" s="44"/>
      <c r="PRP274" s="41"/>
      <c r="PRQ274" s="42"/>
      <c r="PRR274" s="42"/>
      <c r="PRS274" s="125"/>
      <c r="PRT274" s="44"/>
      <c r="PRU274" s="44"/>
      <c r="PRV274" s="41"/>
      <c r="PRW274" s="42"/>
      <c r="PRX274" s="42"/>
      <c r="PRY274" s="125"/>
      <c r="PRZ274" s="44"/>
      <c r="PSA274" s="44"/>
      <c r="PSB274" s="41"/>
      <c r="PSC274" s="42"/>
      <c r="PSD274" s="42"/>
      <c r="PSE274" s="125"/>
      <c r="PSF274" s="44"/>
      <c r="PSG274" s="44"/>
      <c r="PSH274" s="41"/>
      <c r="PSI274" s="42"/>
      <c r="PSJ274" s="42"/>
      <c r="PSK274" s="125"/>
      <c r="PSL274" s="44"/>
      <c r="PSM274" s="44"/>
      <c r="PSN274" s="41"/>
      <c r="PSO274" s="42"/>
      <c r="PSP274" s="42"/>
      <c r="PSQ274" s="125"/>
      <c r="PSR274" s="44"/>
      <c r="PSS274" s="44"/>
      <c r="PST274" s="41"/>
      <c r="PSU274" s="42"/>
      <c r="PSV274" s="42"/>
      <c r="PSW274" s="125"/>
      <c r="PSX274" s="44"/>
      <c r="PSY274" s="44"/>
      <c r="PSZ274" s="41"/>
      <c r="PTA274" s="42"/>
      <c r="PTB274" s="42"/>
      <c r="PTC274" s="125"/>
      <c r="PTD274" s="44"/>
      <c r="PTE274" s="44"/>
      <c r="PTF274" s="41"/>
      <c r="PTG274" s="42"/>
      <c r="PTH274" s="42"/>
      <c r="PTI274" s="125"/>
      <c r="PTJ274" s="44"/>
      <c r="PTK274" s="44"/>
      <c r="PTL274" s="41"/>
      <c r="PTM274" s="42"/>
      <c r="PTN274" s="42"/>
      <c r="PTO274" s="125"/>
      <c r="PTP274" s="44"/>
      <c r="PTQ274" s="44"/>
      <c r="PTR274" s="41"/>
      <c r="PTS274" s="42"/>
      <c r="PTT274" s="42"/>
      <c r="PTU274" s="125"/>
      <c r="PTV274" s="44"/>
      <c r="PTW274" s="44"/>
      <c r="PTX274" s="41"/>
      <c r="PTY274" s="42"/>
      <c r="PTZ274" s="42"/>
      <c r="PUA274" s="125"/>
      <c r="PUB274" s="44"/>
      <c r="PUC274" s="44"/>
      <c r="PUD274" s="41"/>
      <c r="PUE274" s="42"/>
      <c r="PUF274" s="42"/>
      <c r="PUG274" s="125"/>
      <c r="PUH274" s="44"/>
      <c r="PUI274" s="44"/>
      <c r="PUJ274" s="41"/>
      <c r="PUK274" s="42"/>
      <c r="PUL274" s="42"/>
      <c r="PUM274" s="125"/>
      <c r="PUN274" s="44"/>
      <c r="PUO274" s="44"/>
      <c r="PUP274" s="41"/>
      <c r="PUQ274" s="42"/>
      <c r="PUR274" s="42"/>
      <c r="PUS274" s="125"/>
      <c r="PUT274" s="44"/>
      <c r="PUU274" s="44"/>
      <c r="PUV274" s="41"/>
      <c r="PUW274" s="42"/>
      <c r="PUX274" s="42"/>
      <c r="PUY274" s="125"/>
      <c r="PUZ274" s="44"/>
      <c r="PVA274" s="44"/>
      <c r="PVB274" s="41"/>
      <c r="PVC274" s="42"/>
      <c r="PVD274" s="42"/>
      <c r="PVE274" s="125"/>
      <c r="PVF274" s="44"/>
      <c r="PVG274" s="44"/>
      <c r="PVH274" s="41"/>
      <c r="PVI274" s="42"/>
      <c r="PVJ274" s="42"/>
      <c r="PVK274" s="125"/>
      <c r="PVL274" s="44"/>
      <c r="PVM274" s="44"/>
      <c r="PVN274" s="41"/>
      <c r="PVO274" s="42"/>
      <c r="PVP274" s="42"/>
      <c r="PVQ274" s="125"/>
      <c r="PVR274" s="44"/>
      <c r="PVS274" s="44"/>
      <c r="PVT274" s="41"/>
      <c r="PVU274" s="42"/>
      <c r="PVV274" s="42"/>
      <c r="PVW274" s="125"/>
      <c r="PVX274" s="44"/>
      <c r="PVY274" s="44"/>
      <c r="PVZ274" s="41"/>
      <c r="PWA274" s="42"/>
      <c r="PWB274" s="42"/>
      <c r="PWC274" s="125"/>
      <c r="PWD274" s="44"/>
      <c r="PWE274" s="44"/>
      <c r="PWF274" s="41"/>
      <c r="PWG274" s="42"/>
      <c r="PWH274" s="42"/>
      <c r="PWI274" s="125"/>
      <c r="PWJ274" s="44"/>
      <c r="PWK274" s="44"/>
      <c r="PWL274" s="41"/>
      <c r="PWM274" s="42"/>
      <c r="PWN274" s="42"/>
      <c r="PWO274" s="125"/>
      <c r="PWP274" s="44"/>
      <c r="PWQ274" s="44"/>
      <c r="PWR274" s="41"/>
      <c r="PWS274" s="42"/>
      <c r="PWT274" s="42"/>
      <c r="PWU274" s="125"/>
      <c r="PWV274" s="44"/>
      <c r="PWW274" s="44"/>
      <c r="PWX274" s="41"/>
      <c r="PWY274" s="42"/>
      <c r="PWZ274" s="42"/>
      <c r="PXA274" s="125"/>
      <c r="PXB274" s="44"/>
      <c r="PXC274" s="44"/>
      <c r="PXD274" s="41"/>
      <c r="PXE274" s="42"/>
      <c r="PXF274" s="42"/>
      <c r="PXG274" s="125"/>
      <c r="PXH274" s="44"/>
      <c r="PXI274" s="44"/>
      <c r="PXJ274" s="41"/>
      <c r="PXK274" s="42"/>
      <c r="PXL274" s="42"/>
      <c r="PXM274" s="125"/>
      <c r="PXN274" s="44"/>
      <c r="PXO274" s="44"/>
      <c r="PXP274" s="41"/>
      <c r="PXQ274" s="42"/>
      <c r="PXR274" s="42"/>
      <c r="PXS274" s="125"/>
      <c r="PXT274" s="44"/>
      <c r="PXU274" s="44"/>
      <c r="PXV274" s="41"/>
      <c r="PXW274" s="42"/>
      <c r="PXX274" s="42"/>
      <c r="PXY274" s="125"/>
      <c r="PXZ274" s="44"/>
      <c r="PYA274" s="44"/>
      <c r="PYB274" s="41"/>
      <c r="PYC274" s="42"/>
      <c r="PYD274" s="42"/>
      <c r="PYE274" s="125"/>
      <c r="PYF274" s="44"/>
      <c r="PYG274" s="44"/>
      <c r="PYH274" s="41"/>
      <c r="PYI274" s="42"/>
      <c r="PYJ274" s="42"/>
      <c r="PYK274" s="125"/>
      <c r="PYL274" s="44"/>
      <c r="PYM274" s="44"/>
      <c r="PYN274" s="41"/>
      <c r="PYO274" s="42"/>
      <c r="PYP274" s="42"/>
      <c r="PYQ274" s="125"/>
      <c r="PYR274" s="44"/>
      <c r="PYS274" s="44"/>
      <c r="PYT274" s="41"/>
      <c r="PYU274" s="42"/>
      <c r="PYV274" s="42"/>
      <c r="PYW274" s="125"/>
      <c r="PYX274" s="44"/>
      <c r="PYY274" s="44"/>
      <c r="PYZ274" s="41"/>
      <c r="PZA274" s="42"/>
      <c r="PZB274" s="42"/>
      <c r="PZC274" s="125"/>
      <c r="PZD274" s="44"/>
      <c r="PZE274" s="44"/>
      <c r="PZF274" s="41"/>
      <c r="PZG274" s="42"/>
      <c r="PZH274" s="42"/>
      <c r="PZI274" s="125"/>
      <c r="PZJ274" s="44"/>
      <c r="PZK274" s="44"/>
      <c r="PZL274" s="41"/>
      <c r="PZM274" s="42"/>
      <c r="PZN274" s="42"/>
      <c r="PZO274" s="125"/>
      <c r="PZP274" s="44"/>
      <c r="PZQ274" s="44"/>
      <c r="PZR274" s="41"/>
      <c r="PZS274" s="42"/>
      <c r="PZT274" s="42"/>
      <c r="PZU274" s="125"/>
      <c r="PZV274" s="44"/>
      <c r="PZW274" s="44"/>
      <c r="PZX274" s="41"/>
      <c r="PZY274" s="42"/>
      <c r="PZZ274" s="42"/>
      <c r="QAA274" s="125"/>
      <c r="QAB274" s="44"/>
      <c r="QAC274" s="44"/>
      <c r="QAD274" s="41"/>
      <c r="QAE274" s="42"/>
      <c r="QAF274" s="42"/>
      <c r="QAG274" s="125"/>
      <c r="QAH274" s="44"/>
      <c r="QAI274" s="44"/>
      <c r="QAJ274" s="41"/>
      <c r="QAK274" s="42"/>
      <c r="QAL274" s="42"/>
      <c r="QAM274" s="125"/>
      <c r="QAN274" s="44"/>
      <c r="QAO274" s="44"/>
      <c r="QAP274" s="41"/>
      <c r="QAQ274" s="42"/>
      <c r="QAR274" s="42"/>
      <c r="QAS274" s="125"/>
      <c r="QAT274" s="44"/>
      <c r="QAU274" s="44"/>
      <c r="QAV274" s="41"/>
      <c r="QAW274" s="42"/>
      <c r="QAX274" s="42"/>
      <c r="QAY274" s="125"/>
      <c r="QAZ274" s="44"/>
      <c r="QBA274" s="44"/>
      <c r="QBB274" s="41"/>
      <c r="QBC274" s="42"/>
      <c r="QBD274" s="42"/>
      <c r="QBE274" s="125"/>
      <c r="QBF274" s="44"/>
      <c r="QBG274" s="44"/>
      <c r="QBH274" s="41"/>
      <c r="QBI274" s="42"/>
      <c r="QBJ274" s="42"/>
      <c r="QBK274" s="125"/>
      <c r="QBL274" s="44"/>
      <c r="QBM274" s="44"/>
      <c r="QBN274" s="41"/>
      <c r="QBO274" s="42"/>
      <c r="QBP274" s="42"/>
      <c r="QBQ274" s="125"/>
      <c r="QBR274" s="44"/>
      <c r="QBS274" s="44"/>
      <c r="QBT274" s="41"/>
      <c r="QBU274" s="42"/>
      <c r="QBV274" s="42"/>
      <c r="QBW274" s="125"/>
      <c r="QBX274" s="44"/>
      <c r="QBY274" s="44"/>
      <c r="QBZ274" s="41"/>
      <c r="QCA274" s="42"/>
      <c r="QCB274" s="42"/>
      <c r="QCC274" s="125"/>
      <c r="QCD274" s="44"/>
      <c r="QCE274" s="44"/>
      <c r="QCF274" s="41"/>
      <c r="QCG274" s="42"/>
      <c r="QCH274" s="42"/>
      <c r="QCI274" s="125"/>
      <c r="QCJ274" s="44"/>
      <c r="QCK274" s="44"/>
      <c r="QCL274" s="41"/>
      <c r="QCM274" s="42"/>
      <c r="QCN274" s="42"/>
      <c r="QCO274" s="125"/>
      <c r="QCP274" s="44"/>
      <c r="QCQ274" s="44"/>
      <c r="QCR274" s="41"/>
      <c r="QCS274" s="42"/>
      <c r="QCT274" s="42"/>
      <c r="QCU274" s="125"/>
      <c r="QCV274" s="44"/>
      <c r="QCW274" s="44"/>
      <c r="QCX274" s="41"/>
      <c r="QCY274" s="42"/>
      <c r="QCZ274" s="42"/>
      <c r="QDA274" s="125"/>
      <c r="QDB274" s="44"/>
      <c r="QDC274" s="44"/>
      <c r="QDD274" s="41"/>
      <c r="QDE274" s="42"/>
      <c r="QDF274" s="42"/>
      <c r="QDG274" s="125"/>
      <c r="QDH274" s="44"/>
      <c r="QDI274" s="44"/>
      <c r="QDJ274" s="41"/>
      <c r="QDK274" s="42"/>
      <c r="QDL274" s="42"/>
      <c r="QDM274" s="125"/>
      <c r="QDN274" s="44"/>
      <c r="QDO274" s="44"/>
      <c r="QDP274" s="41"/>
      <c r="QDQ274" s="42"/>
      <c r="QDR274" s="42"/>
      <c r="QDS274" s="125"/>
      <c r="QDT274" s="44"/>
      <c r="QDU274" s="44"/>
      <c r="QDV274" s="41"/>
      <c r="QDW274" s="42"/>
      <c r="QDX274" s="42"/>
      <c r="QDY274" s="125"/>
      <c r="QDZ274" s="44"/>
      <c r="QEA274" s="44"/>
      <c r="QEB274" s="41"/>
      <c r="QEC274" s="42"/>
      <c r="QED274" s="42"/>
      <c r="QEE274" s="125"/>
      <c r="QEF274" s="44"/>
      <c r="QEG274" s="44"/>
      <c r="QEH274" s="41"/>
      <c r="QEI274" s="42"/>
      <c r="QEJ274" s="42"/>
      <c r="QEK274" s="125"/>
      <c r="QEL274" s="44"/>
      <c r="QEM274" s="44"/>
      <c r="QEN274" s="41"/>
      <c r="QEO274" s="42"/>
      <c r="QEP274" s="42"/>
      <c r="QEQ274" s="125"/>
      <c r="QER274" s="44"/>
      <c r="QES274" s="44"/>
      <c r="QET274" s="41"/>
      <c r="QEU274" s="42"/>
      <c r="QEV274" s="42"/>
      <c r="QEW274" s="125"/>
      <c r="QEX274" s="44"/>
      <c r="QEY274" s="44"/>
      <c r="QEZ274" s="41"/>
      <c r="QFA274" s="42"/>
      <c r="QFB274" s="42"/>
      <c r="QFC274" s="125"/>
      <c r="QFD274" s="44"/>
      <c r="QFE274" s="44"/>
      <c r="QFF274" s="41"/>
      <c r="QFG274" s="42"/>
      <c r="QFH274" s="42"/>
      <c r="QFI274" s="125"/>
      <c r="QFJ274" s="44"/>
      <c r="QFK274" s="44"/>
      <c r="QFL274" s="41"/>
      <c r="QFM274" s="42"/>
      <c r="QFN274" s="42"/>
      <c r="QFO274" s="125"/>
      <c r="QFP274" s="44"/>
      <c r="QFQ274" s="44"/>
      <c r="QFR274" s="41"/>
      <c r="QFS274" s="42"/>
      <c r="QFT274" s="42"/>
      <c r="QFU274" s="125"/>
      <c r="QFV274" s="44"/>
      <c r="QFW274" s="44"/>
      <c r="QFX274" s="41"/>
      <c r="QFY274" s="42"/>
      <c r="QFZ274" s="42"/>
      <c r="QGA274" s="125"/>
      <c r="QGB274" s="44"/>
      <c r="QGC274" s="44"/>
      <c r="QGD274" s="41"/>
      <c r="QGE274" s="42"/>
      <c r="QGF274" s="42"/>
      <c r="QGG274" s="125"/>
      <c r="QGH274" s="44"/>
      <c r="QGI274" s="44"/>
      <c r="QGJ274" s="41"/>
      <c r="QGK274" s="42"/>
      <c r="QGL274" s="42"/>
      <c r="QGM274" s="125"/>
      <c r="QGN274" s="44"/>
      <c r="QGO274" s="44"/>
      <c r="QGP274" s="41"/>
      <c r="QGQ274" s="42"/>
      <c r="QGR274" s="42"/>
      <c r="QGS274" s="125"/>
      <c r="QGT274" s="44"/>
      <c r="QGU274" s="44"/>
      <c r="QGV274" s="41"/>
      <c r="QGW274" s="42"/>
      <c r="QGX274" s="42"/>
      <c r="QGY274" s="125"/>
      <c r="QGZ274" s="44"/>
      <c r="QHA274" s="44"/>
      <c r="QHB274" s="41"/>
      <c r="QHC274" s="42"/>
      <c r="QHD274" s="42"/>
      <c r="QHE274" s="125"/>
      <c r="QHF274" s="44"/>
      <c r="QHG274" s="44"/>
      <c r="QHH274" s="41"/>
      <c r="QHI274" s="42"/>
      <c r="QHJ274" s="42"/>
      <c r="QHK274" s="125"/>
      <c r="QHL274" s="44"/>
      <c r="QHM274" s="44"/>
      <c r="QHN274" s="41"/>
      <c r="QHO274" s="42"/>
      <c r="QHP274" s="42"/>
      <c r="QHQ274" s="125"/>
      <c r="QHR274" s="44"/>
      <c r="QHS274" s="44"/>
      <c r="QHT274" s="41"/>
      <c r="QHU274" s="42"/>
      <c r="QHV274" s="42"/>
      <c r="QHW274" s="125"/>
      <c r="QHX274" s="44"/>
      <c r="QHY274" s="44"/>
      <c r="QHZ274" s="41"/>
      <c r="QIA274" s="42"/>
      <c r="QIB274" s="42"/>
      <c r="QIC274" s="125"/>
      <c r="QID274" s="44"/>
      <c r="QIE274" s="44"/>
      <c r="QIF274" s="41"/>
      <c r="QIG274" s="42"/>
      <c r="QIH274" s="42"/>
      <c r="QII274" s="125"/>
      <c r="QIJ274" s="44"/>
      <c r="QIK274" s="44"/>
      <c r="QIL274" s="41"/>
      <c r="QIM274" s="42"/>
      <c r="QIN274" s="42"/>
      <c r="QIO274" s="125"/>
      <c r="QIP274" s="44"/>
      <c r="QIQ274" s="44"/>
      <c r="QIR274" s="41"/>
      <c r="QIS274" s="42"/>
      <c r="QIT274" s="42"/>
      <c r="QIU274" s="125"/>
      <c r="QIV274" s="44"/>
      <c r="QIW274" s="44"/>
      <c r="QIX274" s="41"/>
      <c r="QIY274" s="42"/>
      <c r="QIZ274" s="42"/>
      <c r="QJA274" s="125"/>
      <c r="QJB274" s="44"/>
      <c r="QJC274" s="44"/>
      <c r="QJD274" s="41"/>
      <c r="QJE274" s="42"/>
      <c r="QJF274" s="42"/>
      <c r="QJG274" s="125"/>
      <c r="QJH274" s="44"/>
      <c r="QJI274" s="44"/>
      <c r="QJJ274" s="41"/>
      <c r="QJK274" s="42"/>
      <c r="QJL274" s="42"/>
      <c r="QJM274" s="125"/>
      <c r="QJN274" s="44"/>
      <c r="QJO274" s="44"/>
      <c r="QJP274" s="41"/>
      <c r="QJQ274" s="42"/>
      <c r="QJR274" s="42"/>
      <c r="QJS274" s="125"/>
      <c r="QJT274" s="44"/>
      <c r="QJU274" s="44"/>
      <c r="QJV274" s="41"/>
      <c r="QJW274" s="42"/>
      <c r="QJX274" s="42"/>
      <c r="QJY274" s="125"/>
      <c r="QJZ274" s="44"/>
      <c r="QKA274" s="44"/>
      <c r="QKB274" s="41"/>
      <c r="QKC274" s="42"/>
      <c r="QKD274" s="42"/>
      <c r="QKE274" s="125"/>
      <c r="QKF274" s="44"/>
      <c r="QKG274" s="44"/>
      <c r="QKH274" s="41"/>
      <c r="QKI274" s="42"/>
      <c r="QKJ274" s="42"/>
      <c r="QKK274" s="125"/>
      <c r="QKL274" s="44"/>
      <c r="QKM274" s="44"/>
      <c r="QKN274" s="41"/>
      <c r="QKO274" s="42"/>
      <c r="QKP274" s="42"/>
      <c r="QKQ274" s="125"/>
      <c r="QKR274" s="44"/>
      <c r="QKS274" s="44"/>
      <c r="QKT274" s="41"/>
      <c r="QKU274" s="42"/>
      <c r="QKV274" s="42"/>
      <c r="QKW274" s="125"/>
      <c r="QKX274" s="44"/>
      <c r="QKY274" s="44"/>
      <c r="QKZ274" s="41"/>
      <c r="QLA274" s="42"/>
      <c r="QLB274" s="42"/>
      <c r="QLC274" s="125"/>
      <c r="QLD274" s="44"/>
      <c r="QLE274" s="44"/>
      <c r="QLF274" s="41"/>
      <c r="QLG274" s="42"/>
      <c r="QLH274" s="42"/>
      <c r="QLI274" s="125"/>
      <c r="QLJ274" s="44"/>
      <c r="QLK274" s="44"/>
      <c r="QLL274" s="41"/>
      <c r="QLM274" s="42"/>
      <c r="QLN274" s="42"/>
      <c r="QLO274" s="125"/>
      <c r="QLP274" s="44"/>
      <c r="QLQ274" s="44"/>
      <c r="QLR274" s="41"/>
      <c r="QLS274" s="42"/>
      <c r="QLT274" s="42"/>
      <c r="QLU274" s="125"/>
      <c r="QLV274" s="44"/>
      <c r="QLW274" s="44"/>
      <c r="QLX274" s="41"/>
      <c r="QLY274" s="42"/>
      <c r="QLZ274" s="42"/>
      <c r="QMA274" s="125"/>
      <c r="QMB274" s="44"/>
      <c r="QMC274" s="44"/>
      <c r="QMD274" s="41"/>
      <c r="QME274" s="42"/>
      <c r="QMF274" s="42"/>
      <c r="QMG274" s="125"/>
      <c r="QMH274" s="44"/>
      <c r="QMI274" s="44"/>
      <c r="QMJ274" s="41"/>
      <c r="QMK274" s="42"/>
      <c r="QML274" s="42"/>
      <c r="QMM274" s="125"/>
      <c r="QMN274" s="44"/>
      <c r="QMO274" s="44"/>
      <c r="QMP274" s="41"/>
      <c r="QMQ274" s="42"/>
      <c r="QMR274" s="42"/>
      <c r="QMS274" s="125"/>
      <c r="QMT274" s="44"/>
      <c r="QMU274" s="44"/>
      <c r="QMV274" s="41"/>
      <c r="QMW274" s="42"/>
      <c r="QMX274" s="42"/>
      <c r="QMY274" s="125"/>
      <c r="QMZ274" s="44"/>
      <c r="QNA274" s="44"/>
      <c r="QNB274" s="41"/>
      <c r="QNC274" s="42"/>
      <c r="QND274" s="42"/>
      <c r="QNE274" s="125"/>
      <c r="QNF274" s="44"/>
      <c r="QNG274" s="44"/>
      <c r="QNH274" s="41"/>
      <c r="QNI274" s="42"/>
      <c r="QNJ274" s="42"/>
      <c r="QNK274" s="125"/>
      <c r="QNL274" s="44"/>
      <c r="QNM274" s="44"/>
      <c r="QNN274" s="41"/>
      <c r="QNO274" s="42"/>
      <c r="QNP274" s="42"/>
      <c r="QNQ274" s="125"/>
      <c r="QNR274" s="44"/>
      <c r="QNS274" s="44"/>
      <c r="QNT274" s="41"/>
      <c r="QNU274" s="42"/>
      <c r="QNV274" s="42"/>
      <c r="QNW274" s="125"/>
      <c r="QNX274" s="44"/>
      <c r="QNY274" s="44"/>
      <c r="QNZ274" s="41"/>
      <c r="QOA274" s="42"/>
      <c r="QOB274" s="42"/>
      <c r="QOC274" s="125"/>
      <c r="QOD274" s="44"/>
      <c r="QOE274" s="44"/>
      <c r="QOF274" s="41"/>
      <c r="QOG274" s="42"/>
      <c r="QOH274" s="42"/>
      <c r="QOI274" s="125"/>
      <c r="QOJ274" s="44"/>
      <c r="QOK274" s="44"/>
      <c r="QOL274" s="41"/>
      <c r="QOM274" s="42"/>
      <c r="QON274" s="42"/>
      <c r="QOO274" s="125"/>
      <c r="QOP274" s="44"/>
      <c r="QOQ274" s="44"/>
      <c r="QOR274" s="41"/>
      <c r="QOS274" s="42"/>
      <c r="QOT274" s="42"/>
      <c r="QOU274" s="125"/>
      <c r="QOV274" s="44"/>
      <c r="QOW274" s="44"/>
      <c r="QOX274" s="41"/>
      <c r="QOY274" s="42"/>
      <c r="QOZ274" s="42"/>
      <c r="QPA274" s="125"/>
      <c r="QPB274" s="44"/>
      <c r="QPC274" s="44"/>
      <c r="QPD274" s="41"/>
      <c r="QPE274" s="42"/>
      <c r="QPF274" s="42"/>
      <c r="QPG274" s="125"/>
      <c r="QPH274" s="44"/>
      <c r="QPI274" s="44"/>
      <c r="QPJ274" s="41"/>
      <c r="QPK274" s="42"/>
      <c r="QPL274" s="42"/>
      <c r="QPM274" s="125"/>
      <c r="QPN274" s="44"/>
      <c r="QPO274" s="44"/>
      <c r="QPP274" s="41"/>
      <c r="QPQ274" s="42"/>
      <c r="QPR274" s="42"/>
      <c r="QPS274" s="125"/>
      <c r="QPT274" s="44"/>
      <c r="QPU274" s="44"/>
      <c r="QPV274" s="41"/>
      <c r="QPW274" s="42"/>
      <c r="QPX274" s="42"/>
      <c r="QPY274" s="125"/>
      <c r="QPZ274" s="44"/>
      <c r="QQA274" s="44"/>
      <c r="QQB274" s="41"/>
      <c r="QQC274" s="42"/>
      <c r="QQD274" s="42"/>
      <c r="QQE274" s="125"/>
      <c r="QQF274" s="44"/>
      <c r="QQG274" s="44"/>
      <c r="QQH274" s="41"/>
      <c r="QQI274" s="42"/>
      <c r="QQJ274" s="42"/>
      <c r="QQK274" s="125"/>
      <c r="QQL274" s="44"/>
      <c r="QQM274" s="44"/>
      <c r="QQN274" s="41"/>
      <c r="QQO274" s="42"/>
      <c r="QQP274" s="42"/>
      <c r="QQQ274" s="125"/>
      <c r="QQR274" s="44"/>
      <c r="QQS274" s="44"/>
      <c r="QQT274" s="41"/>
      <c r="QQU274" s="42"/>
      <c r="QQV274" s="42"/>
      <c r="QQW274" s="125"/>
      <c r="QQX274" s="44"/>
      <c r="QQY274" s="44"/>
      <c r="QQZ274" s="41"/>
      <c r="QRA274" s="42"/>
      <c r="QRB274" s="42"/>
      <c r="QRC274" s="125"/>
      <c r="QRD274" s="44"/>
      <c r="QRE274" s="44"/>
      <c r="QRF274" s="41"/>
      <c r="QRG274" s="42"/>
      <c r="QRH274" s="42"/>
      <c r="QRI274" s="125"/>
      <c r="QRJ274" s="44"/>
      <c r="QRK274" s="44"/>
      <c r="QRL274" s="41"/>
      <c r="QRM274" s="42"/>
      <c r="QRN274" s="42"/>
      <c r="QRO274" s="125"/>
      <c r="QRP274" s="44"/>
      <c r="QRQ274" s="44"/>
      <c r="QRR274" s="41"/>
      <c r="QRS274" s="42"/>
      <c r="QRT274" s="42"/>
      <c r="QRU274" s="125"/>
      <c r="QRV274" s="44"/>
      <c r="QRW274" s="44"/>
      <c r="QRX274" s="41"/>
      <c r="QRY274" s="42"/>
      <c r="QRZ274" s="42"/>
      <c r="QSA274" s="125"/>
      <c r="QSB274" s="44"/>
      <c r="QSC274" s="44"/>
      <c r="QSD274" s="41"/>
      <c r="QSE274" s="42"/>
      <c r="QSF274" s="42"/>
      <c r="QSG274" s="125"/>
      <c r="QSH274" s="44"/>
      <c r="QSI274" s="44"/>
      <c r="QSJ274" s="41"/>
      <c r="QSK274" s="42"/>
      <c r="QSL274" s="42"/>
      <c r="QSM274" s="125"/>
      <c r="QSN274" s="44"/>
      <c r="QSO274" s="44"/>
      <c r="QSP274" s="41"/>
      <c r="QSQ274" s="42"/>
      <c r="QSR274" s="42"/>
      <c r="QSS274" s="125"/>
      <c r="QST274" s="44"/>
      <c r="QSU274" s="44"/>
      <c r="QSV274" s="41"/>
      <c r="QSW274" s="42"/>
      <c r="QSX274" s="42"/>
      <c r="QSY274" s="125"/>
      <c r="QSZ274" s="44"/>
      <c r="QTA274" s="44"/>
      <c r="QTB274" s="41"/>
      <c r="QTC274" s="42"/>
      <c r="QTD274" s="42"/>
      <c r="QTE274" s="125"/>
      <c r="QTF274" s="44"/>
      <c r="QTG274" s="44"/>
      <c r="QTH274" s="41"/>
      <c r="QTI274" s="42"/>
      <c r="QTJ274" s="42"/>
      <c r="QTK274" s="125"/>
      <c r="QTL274" s="44"/>
      <c r="QTM274" s="44"/>
      <c r="QTN274" s="41"/>
      <c r="QTO274" s="42"/>
      <c r="QTP274" s="42"/>
      <c r="QTQ274" s="125"/>
      <c r="QTR274" s="44"/>
      <c r="QTS274" s="44"/>
      <c r="QTT274" s="41"/>
      <c r="QTU274" s="42"/>
      <c r="QTV274" s="42"/>
      <c r="QTW274" s="125"/>
      <c r="QTX274" s="44"/>
      <c r="QTY274" s="44"/>
      <c r="QTZ274" s="41"/>
      <c r="QUA274" s="42"/>
      <c r="QUB274" s="42"/>
      <c r="QUC274" s="125"/>
      <c r="QUD274" s="44"/>
      <c r="QUE274" s="44"/>
      <c r="QUF274" s="41"/>
      <c r="QUG274" s="42"/>
      <c r="QUH274" s="42"/>
      <c r="QUI274" s="125"/>
      <c r="QUJ274" s="44"/>
      <c r="QUK274" s="44"/>
      <c r="QUL274" s="41"/>
      <c r="QUM274" s="42"/>
      <c r="QUN274" s="42"/>
      <c r="QUO274" s="125"/>
      <c r="QUP274" s="44"/>
      <c r="QUQ274" s="44"/>
      <c r="QUR274" s="41"/>
      <c r="QUS274" s="42"/>
      <c r="QUT274" s="42"/>
      <c r="QUU274" s="125"/>
      <c r="QUV274" s="44"/>
      <c r="QUW274" s="44"/>
      <c r="QUX274" s="41"/>
      <c r="QUY274" s="42"/>
      <c r="QUZ274" s="42"/>
      <c r="QVA274" s="125"/>
      <c r="QVB274" s="44"/>
      <c r="QVC274" s="44"/>
      <c r="QVD274" s="41"/>
      <c r="QVE274" s="42"/>
      <c r="QVF274" s="42"/>
      <c r="QVG274" s="125"/>
      <c r="QVH274" s="44"/>
      <c r="QVI274" s="44"/>
      <c r="QVJ274" s="41"/>
      <c r="QVK274" s="42"/>
      <c r="QVL274" s="42"/>
      <c r="QVM274" s="125"/>
      <c r="QVN274" s="44"/>
      <c r="QVO274" s="44"/>
      <c r="QVP274" s="41"/>
      <c r="QVQ274" s="42"/>
      <c r="QVR274" s="42"/>
      <c r="QVS274" s="125"/>
      <c r="QVT274" s="44"/>
      <c r="QVU274" s="44"/>
      <c r="QVV274" s="41"/>
      <c r="QVW274" s="42"/>
      <c r="QVX274" s="42"/>
      <c r="QVY274" s="125"/>
      <c r="QVZ274" s="44"/>
      <c r="QWA274" s="44"/>
      <c r="QWB274" s="41"/>
      <c r="QWC274" s="42"/>
      <c r="QWD274" s="42"/>
      <c r="QWE274" s="125"/>
      <c r="QWF274" s="44"/>
      <c r="QWG274" s="44"/>
      <c r="QWH274" s="41"/>
      <c r="QWI274" s="42"/>
      <c r="QWJ274" s="42"/>
      <c r="QWK274" s="125"/>
      <c r="QWL274" s="44"/>
      <c r="QWM274" s="44"/>
      <c r="QWN274" s="41"/>
      <c r="QWO274" s="42"/>
      <c r="QWP274" s="42"/>
      <c r="QWQ274" s="125"/>
      <c r="QWR274" s="44"/>
      <c r="QWS274" s="44"/>
      <c r="QWT274" s="41"/>
      <c r="QWU274" s="42"/>
      <c r="QWV274" s="42"/>
      <c r="QWW274" s="125"/>
      <c r="QWX274" s="44"/>
      <c r="QWY274" s="44"/>
      <c r="QWZ274" s="41"/>
      <c r="QXA274" s="42"/>
      <c r="QXB274" s="42"/>
      <c r="QXC274" s="125"/>
      <c r="QXD274" s="44"/>
      <c r="QXE274" s="44"/>
      <c r="QXF274" s="41"/>
      <c r="QXG274" s="42"/>
      <c r="QXH274" s="42"/>
      <c r="QXI274" s="125"/>
      <c r="QXJ274" s="44"/>
      <c r="QXK274" s="44"/>
      <c r="QXL274" s="41"/>
      <c r="QXM274" s="42"/>
      <c r="QXN274" s="42"/>
      <c r="QXO274" s="125"/>
      <c r="QXP274" s="44"/>
      <c r="QXQ274" s="44"/>
      <c r="QXR274" s="41"/>
      <c r="QXS274" s="42"/>
      <c r="QXT274" s="42"/>
      <c r="QXU274" s="125"/>
      <c r="QXV274" s="44"/>
      <c r="QXW274" s="44"/>
      <c r="QXX274" s="41"/>
      <c r="QXY274" s="42"/>
      <c r="QXZ274" s="42"/>
      <c r="QYA274" s="125"/>
      <c r="QYB274" s="44"/>
      <c r="QYC274" s="44"/>
      <c r="QYD274" s="41"/>
      <c r="QYE274" s="42"/>
      <c r="QYF274" s="42"/>
      <c r="QYG274" s="125"/>
      <c r="QYH274" s="44"/>
      <c r="QYI274" s="44"/>
      <c r="QYJ274" s="41"/>
      <c r="QYK274" s="42"/>
      <c r="QYL274" s="42"/>
      <c r="QYM274" s="125"/>
      <c r="QYN274" s="44"/>
      <c r="QYO274" s="44"/>
      <c r="QYP274" s="41"/>
      <c r="QYQ274" s="42"/>
      <c r="QYR274" s="42"/>
      <c r="QYS274" s="125"/>
      <c r="QYT274" s="44"/>
      <c r="QYU274" s="44"/>
      <c r="QYV274" s="41"/>
      <c r="QYW274" s="42"/>
      <c r="QYX274" s="42"/>
      <c r="QYY274" s="125"/>
      <c r="QYZ274" s="44"/>
      <c r="QZA274" s="44"/>
      <c r="QZB274" s="41"/>
      <c r="QZC274" s="42"/>
      <c r="QZD274" s="42"/>
      <c r="QZE274" s="125"/>
      <c r="QZF274" s="44"/>
      <c r="QZG274" s="44"/>
      <c r="QZH274" s="41"/>
      <c r="QZI274" s="42"/>
      <c r="QZJ274" s="42"/>
      <c r="QZK274" s="125"/>
      <c r="QZL274" s="44"/>
      <c r="QZM274" s="44"/>
      <c r="QZN274" s="41"/>
      <c r="QZO274" s="42"/>
      <c r="QZP274" s="42"/>
      <c r="QZQ274" s="125"/>
      <c r="QZR274" s="44"/>
      <c r="QZS274" s="44"/>
      <c r="QZT274" s="41"/>
      <c r="QZU274" s="42"/>
      <c r="QZV274" s="42"/>
      <c r="QZW274" s="125"/>
      <c r="QZX274" s="44"/>
      <c r="QZY274" s="44"/>
      <c r="QZZ274" s="41"/>
      <c r="RAA274" s="42"/>
      <c r="RAB274" s="42"/>
      <c r="RAC274" s="125"/>
      <c r="RAD274" s="44"/>
      <c r="RAE274" s="44"/>
      <c r="RAF274" s="41"/>
      <c r="RAG274" s="42"/>
      <c r="RAH274" s="42"/>
      <c r="RAI274" s="125"/>
      <c r="RAJ274" s="44"/>
      <c r="RAK274" s="44"/>
      <c r="RAL274" s="41"/>
      <c r="RAM274" s="42"/>
      <c r="RAN274" s="42"/>
      <c r="RAO274" s="125"/>
      <c r="RAP274" s="44"/>
      <c r="RAQ274" s="44"/>
      <c r="RAR274" s="41"/>
      <c r="RAS274" s="42"/>
      <c r="RAT274" s="42"/>
      <c r="RAU274" s="125"/>
      <c r="RAV274" s="44"/>
      <c r="RAW274" s="44"/>
      <c r="RAX274" s="41"/>
      <c r="RAY274" s="42"/>
      <c r="RAZ274" s="42"/>
      <c r="RBA274" s="125"/>
      <c r="RBB274" s="44"/>
      <c r="RBC274" s="44"/>
      <c r="RBD274" s="41"/>
      <c r="RBE274" s="42"/>
      <c r="RBF274" s="42"/>
      <c r="RBG274" s="125"/>
      <c r="RBH274" s="44"/>
      <c r="RBI274" s="44"/>
      <c r="RBJ274" s="41"/>
      <c r="RBK274" s="42"/>
      <c r="RBL274" s="42"/>
      <c r="RBM274" s="125"/>
      <c r="RBN274" s="44"/>
      <c r="RBO274" s="44"/>
      <c r="RBP274" s="41"/>
      <c r="RBQ274" s="42"/>
      <c r="RBR274" s="42"/>
      <c r="RBS274" s="125"/>
      <c r="RBT274" s="44"/>
      <c r="RBU274" s="44"/>
      <c r="RBV274" s="41"/>
      <c r="RBW274" s="42"/>
      <c r="RBX274" s="42"/>
      <c r="RBY274" s="125"/>
      <c r="RBZ274" s="44"/>
      <c r="RCA274" s="44"/>
      <c r="RCB274" s="41"/>
      <c r="RCC274" s="42"/>
      <c r="RCD274" s="42"/>
      <c r="RCE274" s="125"/>
      <c r="RCF274" s="44"/>
      <c r="RCG274" s="44"/>
      <c r="RCH274" s="41"/>
      <c r="RCI274" s="42"/>
      <c r="RCJ274" s="42"/>
      <c r="RCK274" s="125"/>
      <c r="RCL274" s="44"/>
      <c r="RCM274" s="44"/>
      <c r="RCN274" s="41"/>
      <c r="RCO274" s="42"/>
      <c r="RCP274" s="42"/>
      <c r="RCQ274" s="125"/>
      <c r="RCR274" s="44"/>
      <c r="RCS274" s="44"/>
      <c r="RCT274" s="41"/>
      <c r="RCU274" s="42"/>
      <c r="RCV274" s="42"/>
      <c r="RCW274" s="125"/>
      <c r="RCX274" s="44"/>
      <c r="RCY274" s="44"/>
      <c r="RCZ274" s="41"/>
      <c r="RDA274" s="42"/>
      <c r="RDB274" s="42"/>
      <c r="RDC274" s="125"/>
      <c r="RDD274" s="44"/>
      <c r="RDE274" s="44"/>
      <c r="RDF274" s="41"/>
      <c r="RDG274" s="42"/>
      <c r="RDH274" s="42"/>
      <c r="RDI274" s="125"/>
      <c r="RDJ274" s="44"/>
      <c r="RDK274" s="44"/>
      <c r="RDL274" s="41"/>
      <c r="RDM274" s="42"/>
      <c r="RDN274" s="42"/>
      <c r="RDO274" s="125"/>
      <c r="RDP274" s="44"/>
      <c r="RDQ274" s="44"/>
      <c r="RDR274" s="41"/>
      <c r="RDS274" s="42"/>
      <c r="RDT274" s="42"/>
      <c r="RDU274" s="125"/>
      <c r="RDV274" s="44"/>
      <c r="RDW274" s="44"/>
      <c r="RDX274" s="41"/>
      <c r="RDY274" s="42"/>
      <c r="RDZ274" s="42"/>
      <c r="REA274" s="125"/>
      <c r="REB274" s="44"/>
      <c r="REC274" s="44"/>
      <c r="RED274" s="41"/>
      <c r="REE274" s="42"/>
      <c r="REF274" s="42"/>
      <c r="REG274" s="125"/>
      <c r="REH274" s="44"/>
      <c r="REI274" s="44"/>
      <c r="REJ274" s="41"/>
      <c r="REK274" s="42"/>
      <c r="REL274" s="42"/>
      <c r="REM274" s="125"/>
      <c r="REN274" s="44"/>
      <c r="REO274" s="44"/>
      <c r="REP274" s="41"/>
      <c r="REQ274" s="42"/>
      <c r="RER274" s="42"/>
      <c r="RES274" s="125"/>
      <c r="RET274" s="44"/>
      <c r="REU274" s="44"/>
      <c r="REV274" s="41"/>
      <c r="REW274" s="42"/>
      <c r="REX274" s="42"/>
      <c r="REY274" s="125"/>
      <c r="REZ274" s="44"/>
      <c r="RFA274" s="44"/>
      <c r="RFB274" s="41"/>
      <c r="RFC274" s="42"/>
      <c r="RFD274" s="42"/>
      <c r="RFE274" s="125"/>
      <c r="RFF274" s="44"/>
      <c r="RFG274" s="44"/>
      <c r="RFH274" s="41"/>
      <c r="RFI274" s="42"/>
      <c r="RFJ274" s="42"/>
      <c r="RFK274" s="125"/>
      <c r="RFL274" s="44"/>
      <c r="RFM274" s="44"/>
      <c r="RFN274" s="41"/>
      <c r="RFO274" s="42"/>
      <c r="RFP274" s="42"/>
      <c r="RFQ274" s="125"/>
      <c r="RFR274" s="44"/>
      <c r="RFS274" s="44"/>
      <c r="RFT274" s="41"/>
      <c r="RFU274" s="42"/>
      <c r="RFV274" s="42"/>
      <c r="RFW274" s="125"/>
      <c r="RFX274" s="44"/>
      <c r="RFY274" s="44"/>
      <c r="RFZ274" s="41"/>
      <c r="RGA274" s="42"/>
      <c r="RGB274" s="42"/>
      <c r="RGC274" s="125"/>
      <c r="RGD274" s="44"/>
      <c r="RGE274" s="44"/>
      <c r="RGF274" s="41"/>
      <c r="RGG274" s="42"/>
      <c r="RGH274" s="42"/>
      <c r="RGI274" s="125"/>
      <c r="RGJ274" s="44"/>
      <c r="RGK274" s="44"/>
      <c r="RGL274" s="41"/>
      <c r="RGM274" s="42"/>
      <c r="RGN274" s="42"/>
      <c r="RGO274" s="125"/>
      <c r="RGP274" s="44"/>
      <c r="RGQ274" s="44"/>
      <c r="RGR274" s="41"/>
      <c r="RGS274" s="42"/>
      <c r="RGT274" s="42"/>
      <c r="RGU274" s="125"/>
      <c r="RGV274" s="44"/>
      <c r="RGW274" s="44"/>
      <c r="RGX274" s="41"/>
      <c r="RGY274" s="42"/>
      <c r="RGZ274" s="42"/>
      <c r="RHA274" s="125"/>
      <c r="RHB274" s="44"/>
      <c r="RHC274" s="44"/>
      <c r="RHD274" s="41"/>
      <c r="RHE274" s="42"/>
      <c r="RHF274" s="42"/>
      <c r="RHG274" s="125"/>
      <c r="RHH274" s="44"/>
      <c r="RHI274" s="44"/>
      <c r="RHJ274" s="41"/>
      <c r="RHK274" s="42"/>
      <c r="RHL274" s="42"/>
      <c r="RHM274" s="125"/>
      <c r="RHN274" s="44"/>
      <c r="RHO274" s="44"/>
      <c r="RHP274" s="41"/>
      <c r="RHQ274" s="42"/>
      <c r="RHR274" s="42"/>
      <c r="RHS274" s="125"/>
      <c r="RHT274" s="44"/>
      <c r="RHU274" s="44"/>
      <c r="RHV274" s="41"/>
      <c r="RHW274" s="42"/>
      <c r="RHX274" s="42"/>
      <c r="RHY274" s="125"/>
      <c r="RHZ274" s="44"/>
      <c r="RIA274" s="44"/>
      <c r="RIB274" s="41"/>
      <c r="RIC274" s="42"/>
      <c r="RID274" s="42"/>
      <c r="RIE274" s="125"/>
      <c r="RIF274" s="44"/>
      <c r="RIG274" s="44"/>
      <c r="RIH274" s="41"/>
      <c r="RII274" s="42"/>
      <c r="RIJ274" s="42"/>
      <c r="RIK274" s="125"/>
      <c r="RIL274" s="44"/>
      <c r="RIM274" s="44"/>
      <c r="RIN274" s="41"/>
      <c r="RIO274" s="42"/>
      <c r="RIP274" s="42"/>
      <c r="RIQ274" s="125"/>
      <c r="RIR274" s="44"/>
      <c r="RIS274" s="44"/>
      <c r="RIT274" s="41"/>
      <c r="RIU274" s="42"/>
      <c r="RIV274" s="42"/>
      <c r="RIW274" s="125"/>
      <c r="RIX274" s="44"/>
      <c r="RIY274" s="44"/>
      <c r="RIZ274" s="41"/>
      <c r="RJA274" s="42"/>
      <c r="RJB274" s="42"/>
      <c r="RJC274" s="125"/>
      <c r="RJD274" s="44"/>
      <c r="RJE274" s="44"/>
      <c r="RJF274" s="41"/>
      <c r="RJG274" s="42"/>
      <c r="RJH274" s="42"/>
      <c r="RJI274" s="125"/>
      <c r="RJJ274" s="44"/>
      <c r="RJK274" s="44"/>
      <c r="RJL274" s="41"/>
      <c r="RJM274" s="42"/>
      <c r="RJN274" s="42"/>
      <c r="RJO274" s="125"/>
      <c r="RJP274" s="44"/>
      <c r="RJQ274" s="44"/>
      <c r="RJR274" s="41"/>
      <c r="RJS274" s="42"/>
      <c r="RJT274" s="42"/>
      <c r="RJU274" s="125"/>
      <c r="RJV274" s="44"/>
      <c r="RJW274" s="44"/>
      <c r="RJX274" s="41"/>
      <c r="RJY274" s="42"/>
      <c r="RJZ274" s="42"/>
      <c r="RKA274" s="125"/>
      <c r="RKB274" s="44"/>
      <c r="RKC274" s="44"/>
      <c r="RKD274" s="41"/>
      <c r="RKE274" s="42"/>
      <c r="RKF274" s="42"/>
      <c r="RKG274" s="125"/>
      <c r="RKH274" s="44"/>
      <c r="RKI274" s="44"/>
      <c r="RKJ274" s="41"/>
      <c r="RKK274" s="42"/>
      <c r="RKL274" s="42"/>
      <c r="RKM274" s="125"/>
      <c r="RKN274" s="44"/>
      <c r="RKO274" s="44"/>
      <c r="RKP274" s="41"/>
      <c r="RKQ274" s="42"/>
      <c r="RKR274" s="42"/>
      <c r="RKS274" s="125"/>
      <c r="RKT274" s="44"/>
      <c r="RKU274" s="44"/>
      <c r="RKV274" s="41"/>
      <c r="RKW274" s="42"/>
      <c r="RKX274" s="42"/>
      <c r="RKY274" s="125"/>
      <c r="RKZ274" s="44"/>
      <c r="RLA274" s="44"/>
      <c r="RLB274" s="41"/>
      <c r="RLC274" s="42"/>
      <c r="RLD274" s="42"/>
      <c r="RLE274" s="125"/>
      <c r="RLF274" s="44"/>
      <c r="RLG274" s="44"/>
      <c r="RLH274" s="41"/>
      <c r="RLI274" s="42"/>
      <c r="RLJ274" s="42"/>
      <c r="RLK274" s="125"/>
      <c r="RLL274" s="44"/>
      <c r="RLM274" s="44"/>
      <c r="RLN274" s="41"/>
      <c r="RLO274" s="42"/>
      <c r="RLP274" s="42"/>
      <c r="RLQ274" s="125"/>
      <c r="RLR274" s="44"/>
      <c r="RLS274" s="44"/>
      <c r="RLT274" s="41"/>
      <c r="RLU274" s="42"/>
      <c r="RLV274" s="42"/>
      <c r="RLW274" s="125"/>
      <c r="RLX274" s="44"/>
      <c r="RLY274" s="44"/>
      <c r="RLZ274" s="41"/>
      <c r="RMA274" s="42"/>
      <c r="RMB274" s="42"/>
      <c r="RMC274" s="125"/>
      <c r="RMD274" s="44"/>
      <c r="RME274" s="44"/>
      <c r="RMF274" s="41"/>
      <c r="RMG274" s="42"/>
      <c r="RMH274" s="42"/>
      <c r="RMI274" s="125"/>
      <c r="RMJ274" s="44"/>
      <c r="RMK274" s="44"/>
      <c r="RML274" s="41"/>
      <c r="RMM274" s="42"/>
      <c r="RMN274" s="42"/>
      <c r="RMO274" s="125"/>
      <c r="RMP274" s="44"/>
      <c r="RMQ274" s="44"/>
      <c r="RMR274" s="41"/>
      <c r="RMS274" s="42"/>
      <c r="RMT274" s="42"/>
      <c r="RMU274" s="125"/>
      <c r="RMV274" s="44"/>
      <c r="RMW274" s="44"/>
      <c r="RMX274" s="41"/>
      <c r="RMY274" s="42"/>
      <c r="RMZ274" s="42"/>
      <c r="RNA274" s="125"/>
      <c r="RNB274" s="44"/>
      <c r="RNC274" s="44"/>
      <c r="RND274" s="41"/>
      <c r="RNE274" s="42"/>
      <c r="RNF274" s="42"/>
      <c r="RNG274" s="125"/>
      <c r="RNH274" s="44"/>
      <c r="RNI274" s="44"/>
      <c r="RNJ274" s="41"/>
      <c r="RNK274" s="42"/>
      <c r="RNL274" s="42"/>
      <c r="RNM274" s="125"/>
      <c r="RNN274" s="44"/>
      <c r="RNO274" s="44"/>
      <c r="RNP274" s="41"/>
      <c r="RNQ274" s="42"/>
      <c r="RNR274" s="42"/>
      <c r="RNS274" s="125"/>
      <c r="RNT274" s="44"/>
      <c r="RNU274" s="44"/>
      <c r="RNV274" s="41"/>
      <c r="RNW274" s="42"/>
      <c r="RNX274" s="42"/>
      <c r="RNY274" s="125"/>
      <c r="RNZ274" s="44"/>
      <c r="ROA274" s="44"/>
      <c r="ROB274" s="41"/>
      <c r="ROC274" s="42"/>
      <c r="ROD274" s="42"/>
      <c r="ROE274" s="125"/>
      <c r="ROF274" s="44"/>
      <c r="ROG274" s="44"/>
      <c r="ROH274" s="41"/>
      <c r="ROI274" s="42"/>
      <c r="ROJ274" s="42"/>
      <c r="ROK274" s="125"/>
      <c r="ROL274" s="44"/>
      <c r="ROM274" s="44"/>
      <c r="RON274" s="41"/>
      <c r="ROO274" s="42"/>
      <c r="ROP274" s="42"/>
      <c r="ROQ274" s="125"/>
      <c r="ROR274" s="44"/>
      <c r="ROS274" s="44"/>
      <c r="ROT274" s="41"/>
      <c r="ROU274" s="42"/>
      <c r="ROV274" s="42"/>
      <c r="ROW274" s="125"/>
      <c r="ROX274" s="44"/>
      <c r="ROY274" s="44"/>
      <c r="ROZ274" s="41"/>
      <c r="RPA274" s="42"/>
      <c r="RPB274" s="42"/>
      <c r="RPC274" s="125"/>
      <c r="RPD274" s="44"/>
      <c r="RPE274" s="44"/>
      <c r="RPF274" s="41"/>
      <c r="RPG274" s="42"/>
      <c r="RPH274" s="42"/>
      <c r="RPI274" s="125"/>
      <c r="RPJ274" s="44"/>
      <c r="RPK274" s="44"/>
      <c r="RPL274" s="41"/>
      <c r="RPM274" s="42"/>
      <c r="RPN274" s="42"/>
      <c r="RPO274" s="125"/>
      <c r="RPP274" s="44"/>
      <c r="RPQ274" s="44"/>
      <c r="RPR274" s="41"/>
      <c r="RPS274" s="42"/>
      <c r="RPT274" s="42"/>
      <c r="RPU274" s="125"/>
      <c r="RPV274" s="44"/>
      <c r="RPW274" s="44"/>
      <c r="RPX274" s="41"/>
      <c r="RPY274" s="42"/>
      <c r="RPZ274" s="42"/>
      <c r="RQA274" s="125"/>
      <c r="RQB274" s="44"/>
      <c r="RQC274" s="44"/>
      <c r="RQD274" s="41"/>
      <c r="RQE274" s="42"/>
      <c r="RQF274" s="42"/>
      <c r="RQG274" s="125"/>
      <c r="RQH274" s="44"/>
      <c r="RQI274" s="44"/>
      <c r="RQJ274" s="41"/>
      <c r="RQK274" s="42"/>
      <c r="RQL274" s="42"/>
      <c r="RQM274" s="125"/>
      <c r="RQN274" s="44"/>
      <c r="RQO274" s="44"/>
      <c r="RQP274" s="41"/>
      <c r="RQQ274" s="42"/>
      <c r="RQR274" s="42"/>
      <c r="RQS274" s="125"/>
      <c r="RQT274" s="44"/>
      <c r="RQU274" s="44"/>
      <c r="RQV274" s="41"/>
      <c r="RQW274" s="42"/>
      <c r="RQX274" s="42"/>
      <c r="RQY274" s="125"/>
      <c r="RQZ274" s="44"/>
      <c r="RRA274" s="44"/>
      <c r="RRB274" s="41"/>
      <c r="RRC274" s="42"/>
      <c r="RRD274" s="42"/>
      <c r="RRE274" s="125"/>
      <c r="RRF274" s="44"/>
      <c r="RRG274" s="44"/>
      <c r="RRH274" s="41"/>
      <c r="RRI274" s="42"/>
      <c r="RRJ274" s="42"/>
      <c r="RRK274" s="125"/>
      <c r="RRL274" s="44"/>
      <c r="RRM274" s="44"/>
      <c r="RRN274" s="41"/>
      <c r="RRO274" s="42"/>
      <c r="RRP274" s="42"/>
      <c r="RRQ274" s="125"/>
      <c r="RRR274" s="44"/>
      <c r="RRS274" s="44"/>
      <c r="RRT274" s="41"/>
      <c r="RRU274" s="42"/>
      <c r="RRV274" s="42"/>
      <c r="RRW274" s="125"/>
      <c r="RRX274" s="44"/>
      <c r="RRY274" s="44"/>
      <c r="RRZ274" s="41"/>
      <c r="RSA274" s="42"/>
      <c r="RSB274" s="42"/>
      <c r="RSC274" s="125"/>
      <c r="RSD274" s="44"/>
      <c r="RSE274" s="44"/>
      <c r="RSF274" s="41"/>
      <c r="RSG274" s="42"/>
      <c r="RSH274" s="42"/>
      <c r="RSI274" s="125"/>
      <c r="RSJ274" s="44"/>
      <c r="RSK274" s="44"/>
      <c r="RSL274" s="41"/>
      <c r="RSM274" s="42"/>
      <c r="RSN274" s="42"/>
      <c r="RSO274" s="125"/>
      <c r="RSP274" s="44"/>
      <c r="RSQ274" s="44"/>
      <c r="RSR274" s="41"/>
      <c r="RSS274" s="42"/>
      <c r="RST274" s="42"/>
      <c r="RSU274" s="125"/>
      <c r="RSV274" s="44"/>
      <c r="RSW274" s="44"/>
      <c r="RSX274" s="41"/>
      <c r="RSY274" s="42"/>
      <c r="RSZ274" s="42"/>
      <c r="RTA274" s="125"/>
      <c r="RTB274" s="44"/>
      <c r="RTC274" s="44"/>
      <c r="RTD274" s="41"/>
      <c r="RTE274" s="42"/>
      <c r="RTF274" s="42"/>
      <c r="RTG274" s="125"/>
      <c r="RTH274" s="44"/>
      <c r="RTI274" s="44"/>
      <c r="RTJ274" s="41"/>
      <c r="RTK274" s="42"/>
      <c r="RTL274" s="42"/>
      <c r="RTM274" s="125"/>
      <c r="RTN274" s="44"/>
      <c r="RTO274" s="44"/>
      <c r="RTP274" s="41"/>
      <c r="RTQ274" s="42"/>
      <c r="RTR274" s="42"/>
      <c r="RTS274" s="125"/>
      <c r="RTT274" s="44"/>
      <c r="RTU274" s="44"/>
      <c r="RTV274" s="41"/>
      <c r="RTW274" s="42"/>
      <c r="RTX274" s="42"/>
      <c r="RTY274" s="125"/>
      <c r="RTZ274" s="44"/>
      <c r="RUA274" s="44"/>
      <c r="RUB274" s="41"/>
      <c r="RUC274" s="42"/>
      <c r="RUD274" s="42"/>
      <c r="RUE274" s="125"/>
      <c r="RUF274" s="44"/>
      <c r="RUG274" s="44"/>
      <c r="RUH274" s="41"/>
      <c r="RUI274" s="42"/>
      <c r="RUJ274" s="42"/>
      <c r="RUK274" s="125"/>
      <c r="RUL274" s="44"/>
      <c r="RUM274" s="44"/>
      <c r="RUN274" s="41"/>
      <c r="RUO274" s="42"/>
      <c r="RUP274" s="42"/>
      <c r="RUQ274" s="125"/>
      <c r="RUR274" s="44"/>
      <c r="RUS274" s="44"/>
      <c r="RUT274" s="41"/>
      <c r="RUU274" s="42"/>
      <c r="RUV274" s="42"/>
      <c r="RUW274" s="125"/>
      <c r="RUX274" s="44"/>
      <c r="RUY274" s="44"/>
      <c r="RUZ274" s="41"/>
      <c r="RVA274" s="42"/>
      <c r="RVB274" s="42"/>
      <c r="RVC274" s="125"/>
      <c r="RVD274" s="44"/>
      <c r="RVE274" s="44"/>
      <c r="RVF274" s="41"/>
      <c r="RVG274" s="42"/>
      <c r="RVH274" s="42"/>
      <c r="RVI274" s="125"/>
      <c r="RVJ274" s="44"/>
      <c r="RVK274" s="44"/>
      <c r="RVL274" s="41"/>
      <c r="RVM274" s="42"/>
      <c r="RVN274" s="42"/>
      <c r="RVO274" s="125"/>
      <c r="RVP274" s="44"/>
      <c r="RVQ274" s="44"/>
      <c r="RVR274" s="41"/>
      <c r="RVS274" s="42"/>
      <c r="RVT274" s="42"/>
      <c r="RVU274" s="125"/>
      <c r="RVV274" s="44"/>
      <c r="RVW274" s="44"/>
      <c r="RVX274" s="41"/>
      <c r="RVY274" s="42"/>
      <c r="RVZ274" s="42"/>
      <c r="RWA274" s="125"/>
      <c r="RWB274" s="44"/>
      <c r="RWC274" s="44"/>
      <c r="RWD274" s="41"/>
      <c r="RWE274" s="42"/>
      <c r="RWF274" s="42"/>
      <c r="RWG274" s="125"/>
      <c r="RWH274" s="44"/>
      <c r="RWI274" s="44"/>
      <c r="RWJ274" s="41"/>
      <c r="RWK274" s="42"/>
      <c r="RWL274" s="42"/>
      <c r="RWM274" s="125"/>
      <c r="RWN274" s="44"/>
      <c r="RWO274" s="44"/>
      <c r="RWP274" s="41"/>
      <c r="RWQ274" s="42"/>
      <c r="RWR274" s="42"/>
      <c r="RWS274" s="125"/>
      <c r="RWT274" s="44"/>
      <c r="RWU274" s="44"/>
      <c r="RWV274" s="41"/>
      <c r="RWW274" s="42"/>
      <c r="RWX274" s="42"/>
      <c r="RWY274" s="125"/>
      <c r="RWZ274" s="44"/>
      <c r="RXA274" s="44"/>
      <c r="RXB274" s="41"/>
      <c r="RXC274" s="42"/>
      <c r="RXD274" s="42"/>
      <c r="RXE274" s="125"/>
      <c r="RXF274" s="44"/>
      <c r="RXG274" s="44"/>
      <c r="RXH274" s="41"/>
      <c r="RXI274" s="42"/>
      <c r="RXJ274" s="42"/>
      <c r="RXK274" s="125"/>
      <c r="RXL274" s="44"/>
      <c r="RXM274" s="44"/>
      <c r="RXN274" s="41"/>
      <c r="RXO274" s="42"/>
      <c r="RXP274" s="42"/>
      <c r="RXQ274" s="125"/>
      <c r="RXR274" s="44"/>
      <c r="RXS274" s="44"/>
      <c r="RXT274" s="41"/>
      <c r="RXU274" s="42"/>
      <c r="RXV274" s="42"/>
      <c r="RXW274" s="125"/>
      <c r="RXX274" s="44"/>
      <c r="RXY274" s="44"/>
      <c r="RXZ274" s="41"/>
      <c r="RYA274" s="42"/>
      <c r="RYB274" s="42"/>
      <c r="RYC274" s="125"/>
      <c r="RYD274" s="44"/>
      <c r="RYE274" s="44"/>
      <c r="RYF274" s="41"/>
      <c r="RYG274" s="42"/>
      <c r="RYH274" s="42"/>
      <c r="RYI274" s="125"/>
      <c r="RYJ274" s="44"/>
      <c r="RYK274" s="44"/>
      <c r="RYL274" s="41"/>
      <c r="RYM274" s="42"/>
      <c r="RYN274" s="42"/>
      <c r="RYO274" s="125"/>
      <c r="RYP274" s="44"/>
      <c r="RYQ274" s="44"/>
      <c r="RYR274" s="41"/>
      <c r="RYS274" s="42"/>
      <c r="RYT274" s="42"/>
      <c r="RYU274" s="125"/>
      <c r="RYV274" s="44"/>
      <c r="RYW274" s="44"/>
      <c r="RYX274" s="41"/>
      <c r="RYY274" s="42"/>
      <c r="RYZ274" s="42"/>
      <c r="RZA274" s="125"/>
      <c r="RZB274" s="44"/>
      <c r="RZC274" s="44"/>
      <c r="RZD274" s="41"/>
      <c r="RZE274" s="42"/>
      <c r="RZF274" s="42"/>
      <c r="RZG274" s="125"/>
      <c r="RZH274" s="44"/>
      <c r="RZI274" s="44"/>
      <c r="RZJ274" s="41"/>
      <c r="RZK274" s="42"/>
      <c r="RZL274" s="42"/>
      <c r="RZM274" s="125"/>
      <c r="RZN274" s="44"/>
      <c r="RZO274" s="44"/>
      <c r="RZP274" s="41"/>
      <c r="RZQ274" s="42"/>
      <c r="RZR274" s="42"/>
      <c r="RZS274" s="125"/>
      <c r="RZT274" s="44"/>
      <c r="RZU274" s="44"/>
      <c r="RZV274" s="41"/>
      <c r="RZW274" s="42"/>
      <c r="RZX274" s="42"/>
      <c r="RZY274" s="125"/>
      <c r="RZZ274" s="44"/>
      <c r="SAA274" s="44"/>
      <c r="SAB274" s="41"/>
      <c r="SAC274" s="42"/>
      <c r="SAD274" s="42"/>
      <c r="SAE274" s="125"/>
      <c r="SAF274" s="44"/>
      <c r="SAG274" s="44"/>
      <c r="SAH274" s="41"/>
      <c r="SAI274" s="42"/>
      <c r="SAJ274" s="42"/>
      <c r="SAK274" s="125"/>
      <c r="SAL274" s="44"/>
      <c r="SAM274" s="44"/>
      <c r="SAN274" s="41"/>
      <c r="SAO274" s="42"/>
      <c r="SAP274" s="42"/>
      <c r="SAQ274" s="125"/>
      <c r="SAR274" s="44"/>
      <c r="SAS274" s="44"/>
      <c r="SAT274" s="41"/>
      <c r="SAU274" s="42"/>
      <c r="SAV274" s="42"/>
      <c r="SAW274" s="125"/>
      <c r="SAX274" s="44"/>
      <c r="SAY274" s="44"/>
      <c r="SAZ274" s="41"/>
      <c r="SBA274" s="42"/>
      <c r="SBB274" s="42"/>
      <c r="SBC274" s="125"/>
      <c r="SBD274" s="44"/>
      <c r="SBE274" s="44"/>
      <c r="SBF274" s="41"/>
      <c r="SBG274" s="42"/>
      <c r="SBH274" s="42"/>
      <c r="SBI274" s="125"/>
      <c r="SBJ274" s="44"/>
      <c r="SBK274" s="44"/>
      <c r="SBL274" s="41"/>
      <c r="SBM274" s="42"/>
      <c r="SBN274" s="42"/>
      <c r="SBO274" s="125"/>
      <c r="SBP274" s="44"/>
      <c r="SBQ274" s="44"/>
      <c r="SBR274" s="41"/>
      <c r="SBS274" s="42"/>
      <c r="SBT274" s="42"/>
      <c r="SBU274" s="125"/>
      <c r="SBV274" s="44"/>
      <c r="SBW274" s="44"/>
      <c r="SBX274" s="41"/>
      <c r="SBY274" s="42"/>
      <c r="SBZ274" s="42"/>
      <c r="SCA274" s="125"/>
      <c r="SCB274" s="44"/>
      <c r="SCC274" s="44"/>
      <c r="SCD274" s="41"/>
      <c r="SCE274" s="42"/>
      <c r="SCF274" s="42"/>
      <c r="SCG274" s="125"/>
      <c r="SCH274" s="44"/>
      <c r="SCI274" s="44"/>
      <c r="SCJ274" s="41"/>
      <c r="SCK274" s="42"/>
      <c r="SCL274" s="42"/>
      <c r="SCM274" s="125"/>
      <c r="SCN274" s="44"/>
      <c r="SCO274" s="44"/>
      <c r="SCP274" s="41"/>
      <c r="SCQ274" s="42"/>
      <c r="SCR274" s="42"/>
      <c r="SCS274" s="125"/>
      <c r="SCT274" s="44"/>
      <c r="SCU274" s="44"/>
      <c r="SCV274" s="41"/>
      <c r="SCW274" s="42"/>
      <c r="SCX274" s="42"/>
      <c r="SCY274" s="125"/>
      <c r="SCZ274" s="44"/>
      <c r="SDA274" s="44"/>
      <c r="SDB274" s="41"/>
      <c r="SDC274" s="42"/>
      <c r="SDD274" s="42"/>
      <c r="SDE274" s="125"/>
      <c r="SDF274" s="44"/>
      <c r="SDG274" s="44"/>
      <c r="SDH274" s="41"/>
      <c r="SDI274" s="42"/>
      <c r="SDJ274" s="42"/>
      <c r="SDK274" s="125"/>
      <c r="SDL274" s="44"/>
      <c r="SDM274" s="44"/>
      <c r="SDN274" s="41"/>
      <c r="SDO274" s="42"/>
      <c r="SDP274" s="42"/>
      <c r="SDQ274" s="125"/>
      <c r="SDR274" s="44"/>
      <c r="SDS274" s="44"/>
      <c r="SDT274" s="41"/>
      <c r="SDU274" s="42"/>
      <c r="SDV274" s="42"/>
      <c r="SDW274" s="125"/>
      <c r="SDX274" s="44"/>
      <c r="SDY274" s="44"/>
      <c r="SDZ274" s="41"/>
      <c r="SEA274" s="42"/>
      <c r="SEB274" s="42"/>
      <c r="SEC274" s="125"/>
      <c r="SED274" s="44"/>
      <c r="SEE274" s="44"/>
      <c r="SEF274" s="41"/>
      <c r="SEG274" s="42"/>
      <c r="SEH274" s="42"/>
      <c r="SEI274" s="125"/>
      <c r="SEJ274" s="44"/>
      <c r="SEK274" s="44"/>
      <c r="SEL274" s="41"/>
      <c r="SEM274" s="42"/>
      <c r="SEN274" s="42"/>
      <c r="SEO274" s="125"/>
      <c r="SEP274" s="44"/>
      <c r="SEQ274" s="44"/>
      <c r="SER274" s="41"/>
      <c r="SES274" s="42"/>
      <c r="SET274" s="42"/>
      <c r="SEU274" s="125"/>
      <c r="SEV274" s="44"/>
      <c r="SEW274" s="44"/>
      <c r="SEX274" s="41"/>
      <c r="SEY274" s="42"/>
      <c r="SEZ274" s="42"/>
      <c r="SFA274" s="125"/>
      <c r="SFB274" s="44"/>
      <c r="SFC274" s="44"/>
      <c r="SFD274" s="41"/>
      <c r="SFE274" s="42"/>
      <c r="SFF274" s="42"/>
      <c r="SFG274" s="125"/>
      <c r="SFH274" s="44"/>
      <c r="SFI274" s="44"/>
      <c r="SFJ274" s="41"/>
      <c r="SFK274" s="42"/>
      <c r="SFL274" s="42"/>
      <c r="SFM274" s="125"/>
      <c r="SFN274" s="44"/>
      <c r="SFO274" s="44"/>
      <c r="SFP274" s="41"/>
      <c r="SFQ274" s="42"/>
      <c r="SFR274" s="42"/>
      <c r="SFS274" s="125"/>
      <c r="SFT274" s="44"/>
      <c r="SFU274" s="44"/>
      <c r="SFV274" s="41"/>
      <c r="SFW274" s="42"/>
      <c r="SFX274" s="42"/>
      <c r="SFY274" s="125"/>
      <c r="SFZ274" s="44"/>
      <c r="SGA274" s="44"/>
      <c r="SGB274" s="41"/>
      <c r="SGC274" s="42"/>
      <c r="SGD274" s="42"/>
      <c r="SGE274" s="125"/>
      <c r="SGF274" s="44"/>
      <c r="SGG274" s="44"/>
      <c r="SGH274" s="41"/>
      <c r="SGI274" s="42"/>
      <c r="SGJ274" s="42"/>
      <c r="SGK274" s="125"/>
      <c r="SGL274" s="44"/>
      <c r="SGM274" s="44"/>
      <c r="SGN274" s="41"/>
      <c r="SGO274" s="42"/>
      <c r="SGP274" s="42"/>
      <c r="SGQ274" s="125"/>
      <c r="SGR274" s="44"/>
      <c r="SGS274" s="44"/>
      <c r="SGT274" s="41"/>
      <c r="SGU274" s="42"/>
      <c r="SGV274" s="42"/>
      <c r="SGW274" s="125"/>
      <c r="SGX274" s="44"/>
      <c r="SGY274" s="44"/>
      <c r="SGZ274" s="41"/>
      <c r="SHA274" s="42"/>
      <c r="SHB274" s="42"/>
      <c r="SHC274" s="125"/>
      <c r="SHD274" s="44"/>
      <c r="SHE274" s="44"/>
      <c r="SHF274" s="41"/>
      <c r="SHG274" s="42"/>
      <c r="SHH274" s="42"/>
      <c r="SHI274" s="125"/>
      <c r="SHJ274" s="44"/>
      <c r="SHK274" s="44"/>
      <c r="SHL274" s="41"/>
      <c r="SHM274" s="42"/>
      <c r="SHN274" s="42"/>
      <c r="SHO274" s="125"/>
      <c r="SHP274" s="44"/>
      <c r="SHQ274" s="44"/>
      <c r="SHR274" s="41"/>
      <c r="SHS274" s="42"/>
      <c r="SHT274" s="42"/>
      <c r="SHU274" s="125"/>
      <c r="SHV274" s="44"/>
      <c r="SHW274" s="44"/>
      <c r="SHX274" s="41"/>
      <c r="SHY274" s="42"/>
      <c r="SHZ274" s="42"/>
      <c r="SIA274" s="125"/>
      <c r="SIB274" s="44"/>
      <c r="SIC274" s="44"/>
      <c r="SID274" s="41"/>
      <c r="SIE274" s="42"/>
      <c r="SIF274" s="42"/>
      <c r="SIG274" s="125"/>
      <c r="SIH274" s="44"/>
      <c r="SII274" s="44"/>
      <c r="SIJ274" s="41"/>
      <c r="SIK274" s="42"/>
      <c r="SIL274" s="42"/>
      <c r="SIM274" s="125"/>
      <c r="SIN274" s="44"/>
      <c r="SIO274" s="44"/>
      <c r="SIP274" s="41"/>
      <c r="SIQ274" s="42"/>
      <c r="SIR274" s="42"/>
      <c r="SIS274" s="125"/>
      <c r="SIT274" s="44"/>
      <c r="SIU274" s="44"/>
      <c r="SIV274" s="41"/>
      <c r="SIW274" s="42"/>
      <c r="SIX274" s="42"/>
      <c r="SIY274" s="125"/>
      <c r="SIZ274" s="44"/>
      <c r="SJA274" s="44"/>
      <c r="SJB274" s="41"/>
      <c r="SJC274" s="42"/>
      <c r="SJD274" s="42"/>
      <c r="SJE274" s="125"/>
      <c r="SJF274" s="44"/>
      <c r="SJG274" s="44"/>
      <c r="SJH274" s="41"/>
      <c r="SJI274" s="42"/>
      <c r="SJJ274" s="42"/>
      <c r="SJK274" s="125"/>
      <c r="SJL274" s="44"/>
      <c r="SJM274" s="44"/>
      <c r="SJN274" s="41"/>
      <c r="SJO274" s="42"/>
      <c r="SJP274" s="42"/>
      <c r="SJQ274" s="125"/>
      <c r="SJR274" s="44"/>
      <c r="SJS274" s="44"/>
      <c r="SJT274" s="41"/>
      <c r="SJU274" s="42"/>
      <c r="SJV274" s="42"/>
      <c r="SJW274" s="125"/>
      <c r="SJX274" s="44"/>
      <c r="SJY274" s="44"/>
      <c r="SJZ274" s="41"/>
      <c r="SKA274" s="42"/>
      <c r="SKB274" s="42"/>
      <c r="SKC274" s="125"/>
      <c r="SKD274" s="44"/>
      <c r="SKE274" s="44"/>
      <c r="SKF274" s="41"/>
      <c r="SKG274" s="42"/>
      <c r="SKH274" s="42"/>
      <c r="SKI274" s="125"/>
      <c r="SKJ274" s="44"/>
      <c r="SKK274" s="44"/>
      <c r="SKL274" s="41"/>
      <c r="SKM274" s="42"/>
      <c r="SKN274" s="42"/>
      <c r="SKO274" s="125"/>
      <c r="SKP274" s="44"/>
      <c r="SKQ274" s="44"/>
      <c r="SKR274" s="41"/>
      <c r="SKS274" s="42"/>
      <c r="SKT274" s="42"/>
      <c r="SKU274" s="125"/>
      <c r="SKV274" s="44"/>
      <c r="SKW274" s="44"/>
      <c r="SKX274" s="41"/>
      <c r="SKY274" s="42"/>
      <c r="SKZ274" s="42"/>
      <c r="SLA274" s="125"/>
      <c r="SLB274" s="44"/>
      <c r="SLC274" s="44"/>
      <c r="SLD274" s="41"/>
      <c r="SLE274" s="42"/>
      <c r="SLF274" s="42"/>
      <c r="SLG274" s="125"/>
      <c r="SLH274" s="44"/>
      <c r="SLI274" s="44"/>
      <c r="SLJ274" s="41"/>
      <c r="SLK274" s="42"/>
      <c r="SLL274" s="42"/>
      <c r="SLM274" s="125"/>
      <c r="SLN274" s="44"/>
      <c r="SLO274" s="44"/>
      <c r="SLP274" s="41"/>
      <c r="SLQ274" s="42"/>
      <c r="SLR274" s="42"/>
      <c r="SLS274" s="125"/>
      <c r="SLT274" s="44"/>
      <c r="SLU274" s="44"/>
      <c r="SLV274" s="41"/>
      <c r="SLW274" s="42"/>
      <c r="SLX274" s="42"/>
      <c r="SLY274" s="125"/>
      <c r="SLZ274" s="44"/>
      <c r="SMA274" s="44"/>
      <c r="SMB274" s="41"/>
      <c r="SMC274" s="42"/>
      <c r="SMD274" s="42"/>
      <c r="SME274" s="125"/>
      <c r="SMF274" s="44"/>
      <c r="SMG274" s="44"/>
      <c r="SMH274" s="41"/>
      <c r="SMI274" s="42"/>
      <c r="SMJ274" s="42"/>
      <c r="SMK274" s="125"/>
      <c r="SML274" s="44"/>
      <c r="SMM274" s="44"/>
      <c r="SMN274" s="41"/>
      <c r="SMO274" s="42"/>
      <c r="SMP274" s="42"/>
      <c r="SMQ274" s="125"/>
      <c r="SMR274" s="44"/>
      <c r="SMS274" s="44"/>
      <c r="SMT274" s="41"/>
      <c r="SMU274" s="42"/>
      <c r="SMV274" s="42"/>
      <c r="SMW274" s="125"/>
      <c r="SMX274" s="44"/>
      <c r="SMY274" s="44"/>
      <c r="SMZ274" s="41"/>
      <c r="SNA274" s="42"/>
      <c r="SNB274" s="42"/>
      <c r="SNC274" s="125"/>
      <c r="SND274" s="44"/>
      <c r="SNE274" s="44"/>
      <c r="SNF274" s="41"/>
      <c r="SNG274" s="42"/>
      <c r="SNH274" s="42"/>
      <c r="SNI274" s="125"/>
      <c r="SNJ274" s="44"/>
      <c r="SNK274" s="44"/>
      <c r="SNL274" s="41"/>
      <c r="SNM274" s="42"/>
      <c r="SNN274" s="42"/>
      <c r="SNO274" s="125"/>
      <c r="SNP274" s="44"/>
      <c r="SNQ274" s="44"/>
      <c r="SNR274" s="41"/>
      <c r="SNS274" s="42"/>
      <c r="SNT274" s="42"/>
      <c r="SNU274" s="125"/>
      <c r="SNV274" s="44"/>
      <c r="SNW274" s="44"/>
      <c r="SNX274" s="41"/>
      <c r="SNY274" s="42"/>
      <c r="SNZ274" s="42"/>
      <c r="SOA274" s="125"/>
      <c r="SOB274" s="44"/>
      <c r="SOC274" s="44"/>
      <c r="SOD274" s="41"/>
      <c r="SOE274" s="42"/>
      <c r="SOF274" s="42"/>
      <c r="SOG274" s="125"/>
      <c r="SOH274" s="44"/>
      <c r="SOI274" s="44"/>
      <c r="SOJ274" s="41"/>
      <c r="SOK274" s="42"/>
      <c r="SOL274" s="42"/>
      <c r="SOM274" s="125"/>
      <c r="SON274" s="44"/>
      <c r="SOO274" s="44"/>
      <c r="SOP274" s="41"/>
      <c r="SOQ274" s="42"/>
      <c r="SOR274" s="42"/>
      <c r="SOS274" s="125"/>
      <c r="SOT274" s="44"/>
      <c r="SOU274" s="44"/>
      <c r="SOV274" s="41"/>
      <c r="SOW274" s="42"/>
      <c r="SOX274" s="42"/>
      <c r="SOY274" s="125"/>
      <c r="SOZ274" s="44"/>
      <c r="SPA274" s="44"/>
      <c r="SPB274" s="41"/>
      <c r="SPC274" s="42"/>
      <c r="SPD274" s="42"/>
      <c r="SPE274" s="125"/>
      <c r="SPF274" s="44"/>
      <c r="SPG274" s="44"/>
      <c r="SPH274" s="41"/>
      <c r="SPI274" s="42"/>
      <c r="SPJ274" s="42"/>
      <c r="SPK274" s="125"/>
      <c r="SPL274" s="44"/>
      <c r="SPM274" s="44"/>
      <c r="SPN274" s="41"/>
      <c r="SPO274" s="42"/>
      <c r="SPP274" s="42"/>
      <c r="SPQ274" s="125"/>
      <c r="SPR274" s="44"/>
      <c r="SPS274" s="44"/>
      <c r="SPT274" s="41"/>
      <c r="SPU274" s="42"/>
      <c r="SPV274" s="42"/>
      <c r="SPW274" s="125"/>
      <c r="SPX274" s="44"/>
      <c r="SPY274" s="44"/>
      <c r="SPZ274" s="41"/>
      <c r="SQA274" s="42"/>
      <c r="SQB274" s="42"/>
      <c r="SQC274" s="125"/>
      <c r="SQD274" s="44"/>
      <c r="SQE274" s="44"/>
      <c r="SQF274" s="41"/>
      <c r="SQG274" s="42"/>
      <c r="SQH274" s="42"/>
      <c r="SQI274" s="125"/>
      <c r="SQJ274" s="44"/>
      <c r="SQK274" s="44"/>
      <c r="SQL274" s="41"/>
      <c r="SQM274" s="42"/>
      <c r="SQN274" s="42"/>
      <c r="SQO274" s="125"/>
      <c r="SQP274" s="44"/>
      <c r="SQQ274" s="44"/>
      <c r="SQR274" s="41"/>
      <c r="SQS274" s="42"/>
      <c r="SQT274" s="42"/>
      <c r="SQU274" s="125"/>
      <c r="SQV274" s="44"/>
      <c r="SQW274" s="44"/>
      <c r="SQX274" s="41"/>
      <c r="SQY274" s="42"/>
      <c r="SQZ274" s="42"/>
      <c r="SRA274" s="125"/>
      <c r="SRB274" s="44"/>
      <c r="SRC274" s="44"/>
      <c r="SRD274" s="41"/>
      <c r="SRE274" s="42"/>
      <c r="SRF274" s="42"/>
      <c r="SRG274" s="125"/>
      <c r="SRH274" s="44"/>
      <c r="SRI274" s="44"/>
      <c r="SRJ274" s="41"/>
      <c r="SRK274" s="42"/>
      <c r="SRL274" s="42"/>
      <c r="SRM274" s="125"/>
      <c r="SRN274" s="44"/>
      <c r="SRO274" s="44"/>
      <c r="SRP274" s="41"/>
      <c r="SRQ274" s="42"/>
      <c r="SRR274" s="42"/>
      <c r="SRS274" s="125"/>
      <c r="SRT274" s="44"/>
      <c r="SRU274" s="44"/>
      <c r="SRV274" s="41"/>
      <c r="SRW274" s="42"/>
      <c r="SRX274" s="42"/>
      <c r="SRY274" s="125"/>
      <c r="SRZ274" s="44"/>
      <c r="SSA274" s="44"/>
      <c r="SSB274" s="41"/>
      <c r="SSC274" s="42"/>
      <c r="SSD274" s="42"/>
      <c r="SSE274" s="125"/>
      <c r="SSF274" s="44"/>
      <c r="SSG274" s="44"/>
      <c r="SSH274" s="41"/>
      <c r="SSI274" s="42"/>
      <c r="SSJ274" s="42"/>
      <c r="SSK274" s="125"/>
      <c r="SSL274" s="44"/>
      <c r="SSM274" s="44"/>
      <c r="SSN274" s="41"/>
      <c r="SSO274" s="42"/>
      <c r="SSP274" s="42"/>
      <c r="SSQ274" s="125"/>
      <c r="SSR274" s="44"/>
      <c r="SSS274" s="44"/>
      <c r="SST274" s="41"/>
      <c r="SSU274" s="42"/>
      <c r="SSV274" s="42"/>
      <c r="SSW274" s="125"/>
      <c r="SSX274" s="44"/>
      <c r="SSY274" s="44"/>
      <c r="SSZ274" s="41"/>
      <c r="STA274" s="42"/>
      <c r="STB274" s="42"/>
      <c r="STC274" s="125"/>
      <c r="STD274" s="44"/>
      <c r="STE274" s="44"/>
      <c r="STF274" s="41"/>
      <c r="STG274" s="42"/>
      <c r="STH274" s="42"/>
      <c r="STI274" s="125"/>
      <c r="STJ274" s="44"/>
      <c r="STK274" s="44"/>
      <c r="STL274" s="41"/>
      <c r="STM274" s="42"/>
      <c r="STN274" s="42"/>
      <c r="STO274" s="125"/>
      <c r="STP274" s="44"/>
      <c r="STQ274" s="44"/>
      <c r="STR274" s="41"/>
      <c r="STS274" s="42"/>
      <c r="STT274" s="42"/>
      <c r="STU274" s="125"/>
      <c r="STV274" s="44"/>
      <c r="STW274" s="44"/>
      <c r="STX274" s="41"/>
      <c r="STY274" s="42"/>
      <c r="STZ274" s="42"/>
      <c r="SUA274" s="125"/>
      <c r="SUB274" s="44"/>
      <c r="SUC274" s="44"/>
      <c r="SUD274" s="41"/>
      <c r="SUE274" s="42"/>
      <c r="SUF274" s="42"/>
      <c r="SUG274" s="125"/>
      <c r="SUH274" s="44"/>
      <c r="SUI274" s="44"/>
      <c r="SUJ274" s="41"/>
      <c r="SUK274" s="42"/>
      <c r="SUL274" s="42"/>
      <c r="SUM274" s="125"/>
      <c r="SUN274" s="44"/>
      <c r="SUO274" s="44"/>
      <c r="SUP274" s="41"/>
      <c r="SUQ274" s="42"/>
      <c r="SUR274" s="42"/>
      <c r="SUS274" s="125"/>
      <c r="SUT274" s="44"/>
      <c r="SUU274" s="44"/>
      <c r="SUV274" s="41"/>
      <c r="SUW274" s="42"/>
      <c r="SUX274" s="42"/>
      <c r="SUY274" s="125"/>
      <c r="SUZ274" s="44"/>
      <c r="SVA274" s="44"/>
      <c r="SVB274" s="41"/>
      <c r="SVC274" s="42"/>
      <c r="SVD274" s="42"/>
      <c r="SVE274" s="125"/>
      <c r="SVF274" s="44"/>
      <c r="SVG274" s="44"/>
      <c r="SVH274" s="41"/>
      <c r="SVI274" s="42"/>
      <c r="SVJ274" s="42"/>
      <c r="SVK274" s="125"/>
      <c r="SVL274" s="44"/>
      <c r="SVM274" s="44"/>
      <c r="SVN274" s="41"/>
      <c r="SVO274" s="42"/>
      <c r="SVP274" s="42"/>
      <c r="SVQ274" s="125"/>
      <c r="SVR274" s="44"/>
      <c r="SVS274" s="44"/>
      <c r="SVT274" s="41"/>
      <c r="SVU274" s="42"/>
      <c r="SVV274" s="42"/>
      <c r="SVW274" s="125"/>
      <c r="SVX274" s="44"/>
      <c r="SVY274" s="44"/>
      <c r="SVZ274" s="41"/>
      <c r="SWA274" s="42"/>
      <c r="SWB274" s="42"/>
      <c r="SWC274" s="125"/>
      <c r="SWD274" s="44"/>
      <c r="SWE274" s="44"/>
      <c r="SWF274" s="41"/>
      <c r="SWG274" s="42"/>
      <c r="SWH274" s="42"/>
      <c r="SWI274" s="125"/>
      <c r="SWJ274" s="44"/>
      <c r="SWK274" s="44"/>
      <c r="SWL274" s="41"/>
      <c r="SWM274" s="42"/>
      <c r="SWN274" s="42"/>
      <c r="SWO274" s="125"/>
      <c r="SWP274" s="44"/>
      <c r="SWQ274" s="44"/>
      <c r="SWR274" s="41"/>
      <c r="SWS274" s="42"/>
      <c r="SWT274" s="42"/>
      <c r="SWU274" s="125"/>
      <c r="SWV274" s="44"/>
      <c r="SWW274" s="44"/>
      <c r="SWX274" s="41"/>
      <c r="SWY274" s="42"/>
      <c r="SWZ274" s="42"/>
      <c r="SXA274" s="125"/>
      <c r="SXB274" s="44"/>
      <c r="SXC274" s="44"/>
      <c r="SXD274" s="41"/>
      <c r="SXE274" s="42"/>
      <c r="SXF274" s="42"/>
      <c r="SXG274" s="125"/>
      <c r="SXH274" s="44"/>
      <c r="SXI274" s="44"/>
      <c r="SXJ274" s="41"/>
      <c r="SXK274" s="42"/>
      <c r="SXL274" s="42"/>
      <c r="SXM274" s="125"/>
      <c r="SXN274" s="44"/>
      <c r="SXO274" s="44"/>
      <c r="SXP274" s="41"/>
      <c r="SXQ274" s="42"/>
      <c r="SXR274" s="42"/>
      <c r="SXS274" s="125"/>
      <c r="SXT274" s="44"/>
      <c r="SXU274" s="44"/>
      <c r="SXV274" s="41"/>
      <c r="SXW274" s="42"/>
      <c r="SXX274" s="42"/>
      <c r="SXY274" s="125"/>
      <c r="SXZ274" s="44"/>
      <c r="SYA274" s="44"/>
      <c r="SYB274" s="41"/>
      <c r="SYC274" s="42"/>
      <c r="SYD274" s="42"/>
      <c r="SYE274" s="125"/>
      <c r="SYF274" s="44"/>
      <c r="SYG274" s="44"/>
      <c r="SYH274" s="41"/>
      <c r="SYI274" s="42"/>
      <c r="SYJ274" s="42"/>
      <c r="SYK274" s="125"/>
      <c r="SYL274" s="44"/>
      <c r="SYM274" s="44"/>
      <c r="SYN274" s="41"/>
      <c r="SYO274" s="42"/>
      <c r="SYP274" s="42"/>
      <c r="SYQ274" s="125"/>
      <c r="SYR274" s="44"/>
      <c r="SYS274" s="44"/>
      <c r="SYT274" s="41"/>
      <c r="SYU274" s="42"/>
      <c r="SYV274" s="42"/>
      <c r="SYW274" s="125"/>
      <c r="SYX274" s="44"/>
      <c r="SYY274" s="44"/>
      <c r="SYZ274" s="41"/>
      <c r="SZA274" s="42"/>
      <c r="SZB274" s="42"/>
      <c r="SZC274" s="125"/>
      <c r="SZD274" s="44"/>
      <c r="SZE274" s="44"/>
      <c r="SZF274" s="41"/>
      <c r="SZG274" s="42"/>
      <c r="SZH274" s="42"/>
      <c r="SZI274" s="125"/>
      <c r="SZJ274" s="44"/>
      <c r="SZK274" s="44"/>
      <c r="SZL274" s="41"/>
      <c r="SZM274" s="42"/>
      <c r="SZN274" s="42"/>
      <c r="SZO274" s="125"/>
      <c r="SZP274" s="44"/>
      <c r="SZQ274" s="44"/>
      <c r="SZR274" s="41"/>
      <c r="SZS274" s="42"/>
      <c r="SZT274" s="42"/>
      <c r="SZU274" s="125"/>
      <c r="SZV274" s="44"/>
      <c r="SZW274" s="44"/>
      <c r="SZX274" s="41"/>
      <c r="SZY274" s="42"/>
      <c r="SZZ274" s="42"/>
      <c r="TAA274" s="125"/>
      <c r="TAB274" s="44"/>
      <c r="TAC274" s="44"/>
      <c r="TAD274" s="41"/>
      <c r="TAE274" s="42"/>
      <c r="TAF274" s="42"/>
      <c r="TAG274" s="125"/>
      <c r="TAH274" s="44"/>
      <c r="TAI274" s="44"/>
      <c r="TAJ274" s="41"/>
      <c r="TAK274" s="42"/>
      <c r="TAL274" s="42"/>
      <c r="TAM274" s="125"/>
      <c r="TAN274" s="44"/>
      <c r="TAO274" s="44"/>
      <c r="TAP274" s="41"/>
      <c r="TAQ274" s="42"/>
      <c r="TAR274" s="42"/>
      <c r="TAS274" s="125"/>
      <c r="TAT274" s="44"/>
      <c r="TAU274" s="44"/>
      <c r="TAV274" s="41"/>
      <c r="TAW274" s="42"/>
      <c r="TAX274" s="42"/>
      <c r="TAY274" s="125"/>
      <c r="TAZ274" s="44"/>
      <c r="TBA274" s="44"/>
      <c r="TBB274" s="41"/>
      <c r="TBC274" s="42"/>
      <c r="TBD274" s="42"/>
      <c r="TBE274" s="125"/>
      <c r="TBF274" s="44"/>
      <c r="TBG274" s="44"/>
      <c r="TBH274" s="41"/>
      <c r="TBI274" s="42"/>
      <c r="TBJ274" s="42"/>
      <c r="TBK274" s="125"/>
      <c r="TBL274" s="44"/>
      <c r="TBM274" s="44"/>
      <c r="TBN274" s="41"/>
      <c r="TBO274" s="42"/>
      <c r="TBP274" s="42"/>
      <c r="TBQ274" s="125"/>
      <c r="TBR274" s="44"/>
      <c r="TBS274" s="44"/>
      <c r="TBT274" s="41"/>
      <c r="TBU274" s="42"/>
      <c r="TBV274" s="42"/>
      <c r="TBW274" s="125"/>
      <c r="TBX274" s="44"/>
      <c r="TBY274" s="44"/>
      <c r="TBZ274" s="41"/>
      <c r="TCA274" s="42"/>
      <c r="TCB274" s="42"/>
      <c r="TCC274" s="125"/>
      <c r="TCD274" s="44"/>
      <c r="TCE274" s="44"/>
      <c r="TCF274" s="41"/>
      <c r="TCG274" s="42"/>
      <c r="TCH274" s="42"/>
      <c r="TCI274" s="125"/>
      <c r="TCJ274" s="44"/>
      <c r="TCK274" s="44"/>
      <c r="TCL274" s="41"/>
      <c r="TCM274" s="42"/>
      <c r="TCN274" s="42"/>
      <c r="TCO274" s="125"/>
      <c r="TCP274" s="44"/>
      <c r="TCQ274" s="44"/>
      <c r="TCR274" s="41"/>
      <c r="TCS274" s="42"/>
      <c r="TCT274" s="42"/>
      <c r="TCU274" s="125"/>
      <c r="TCV274" s="44"/>
      <c r="TCW274" s="44"/>
      <c r="TCX274" s="41"/>
      <c r="TCY274" s="42"/>
      <c r="TCZ274" s="42"/>
      <c r="TDA274" s="125"/>
      <c r="TDB274" s="44"/>
      <c r="TDC274" s="44"/>
      <c r="TDD274" s="41"/>
      <c r="TDE274" s="42"/>
      <c r="TDF274" s="42"/>
      <c r="TDG274" s="125"/>
      <c r="TDH274" s="44"/>
      <c r="TDI274" s="44"/>
      <c r="TDJ274" s="41"/>
      <c r="TDK274" s="42"/>
      <c r="TDL274" s="42"/>
      <c r="TDM274" s="125"/>
      <c r="TDN274" s="44"/>
      <c r="TDO274" s="44"/>
      <c r="TDP274" s="41"/>
      <c r="TDQ274" s="42"/>
      <c r="TDR274" s="42"/>
      <c r="TDS274" s="125"/>
      <c r="TDT274" s="44"/>
      <c r="TDU274" s="44"/>
      <c r="TDV274" s="41"/>
      <c r="TDW274" s="42"/>
      <c r="TDX274" s="42"/>
      <c r="TDY274" s="125"/>
      <c r="TDZ274" s="44"/>
      <c r="TEA274" s="44"/>
      <c r="TEB274" s="41"/>
      <c r="TEC274" s="42"/>
      <c r="TED274" s="42"/>
      <c r="TEE274" s="125"/>
      <c r="TEF274" s="44"/>
      <c r="TEG274" s="44"/>
      <c r="TEH274" s="41"/>
      <c r="TEI274" s="42"/>
      <c r="TEJ274" s="42"/>
      <c r="TEK274" s="125"/>
      <c r="TEL274" s="44"/>
      <c r="TEM274" s="44"/>
      <c r="TEN274" s="41"/>
      <c r="TEO274" s="42"/>
      <c r="TEP274" s="42"/>
      <c r="TEQ274" s="125"/>
      <c r="TER274" s="44"/>
      <c r="TES274" s="44"/>
      <c r="TET274" s="41"/>
      <c r="TEU274" s="42"/>
      <c r="TEV274" s="42"/>
      <c r="TEW274" s="125"/>
      <c r="TEX274" s="44"/>
      <c r="TEY274" s="44"/>
      <c r="TEZ274" s="41"/>
      <c r="TFA274" s="42"/>
      <c r="TFB274" s="42"/>
      <c r="TFC274" s="125"/>
      <c r="TFD274" s="44"/>
      <c r="TFE274" s="44"/>
      <c r="TFF274" s="41"/>
      <c r="TFG274" s="42"/>
      <c r="TFH274" s="42"/>
      <c r="TFI274" s="125"/>
      <c r="TFJ274" s="44"/>
      <c r="TFK274" s="44"/>
      <c r="TFL274" s="41"/>
      <c r="TFM274" s="42"/>
      <c r="TFN274" s="42"/>
      <c r="TFO274" s="125"/>
      <c r="TFP274" s="44"/>
      <c r="TFQ274" s="44"/>
      <c r="TFR274" s="41"/>
      <c r="TFS274" s="42"/>
      <c r="TFT274" s="42"/>
      <c r="TFU274" s="125"/>
      <c r="TFV274" s="44"/>
      <c r="TFW274" s="44"/>
      <c r="TFX274" s="41"/>
      <c r="TFY274" s="42"/>
      <c r="TFZ274" s="42"/>
      <c r="TGA274" s="125"/>
      <c r="TGB274" s="44"/>
      <c r="TGC274" s="44"/>
      <c r="TGD274" s="41"/>
      <c r="TGE274" s="42"/>
      <c r="TGF274" s="42"/>
      <c r="TGG274" s="125"/>
      <c r="TGH274" s="44"/>
      <c r="TGI274" s="44"/>
      <c r="TGJ274" s="41"/>
      <c r="TGK274" s="42"/>
      <c r="TGL274" s="42"/>
      <c r="TGM274" s="125"/>
      <c r="TGN274" s="44"/>
      <c r="TGO274" s="44"/>
      <c r="TGP274" s="41"/>
      <c r="TGQ274" s="42"/>
      <c r="TGR274" s="42"/>
      <c r="TGS274" s="125"/>
      <c r="TGT274" s="44"/>
      <c r="TGU274" s="44"/>
      <c r="TGV274" s="41"/>
      <c r="TGW274" s="42"/>
      <c r="TGX274" s="42"/>
      <c r="TGY274" s="125"/>
      <c r="TGZ274" s="44"/>
      <c r="THA274" s="44"/>
      <c r="THB274" s="41"/>
      <c r="THC274" s="42"/>
      <c r="THD274" s="42"/>
      <c r="THE274" s="125"/>
      <c r="THF274" s="44"/>
      <c r="THG274" s="44"/>
      <c r="THH274" s="41"/>
      <c r="THI274" s="42"/>
      <c r="THJ274" s="42"/>
      <c r="THK274" s="125"/>
      <c r="THL274" s="44"/>
      <c r="THM274" s="44"/>
      <c r="THN274" s="41"/>
      <c r="THO274" s="42"/>
      <c r="THP274" s="42"/>
      <c r="THQ274" s="125"/>
      <c r="THR274" s="44"/>
      <c r="THS274" s="44"/>
      <c r="THT274" s="41"/>
      <c r="THU274" s="42"/>
      <c r="THV274" s="42"/>
      <c r="THW274" s="125"/>
      <c r="THX274" s="44"/>
      <c r="THY274" s="44"/>
      <c r="THZ274" s="41"/>
      <c r="TIA274" s="42"/>
      <c r="TIB274" s="42"/>
      <c r="TIC274" s="125"/>
      <c r="TID274" s="44"/>
      <c r="TIE274" s="44"/>
      <c r="TIF274" s="41"/>
      <c r="TIG274" s="42"/>
      <c r="TIH274" s="42"/>
      <c r="TII274" s="125"/>
      <c r="TIJ274" s="44"/>
      <c r="TIK274" s="44"/>
      <c r="TIL274" s="41"/>
      <c r="TIM274" s="42"/>
      <c r="TIN274" s="42"/>
      <c r="TIO274" s="125"/>
      <c r="TIP274" s="44"/>
      <c r="TIQ274" s="44"/>
      <c r="TIR274" s="41"/>
      <c r="TIS274" s="42"/>
      <c r="TIT274" s="42"/>
      <c r="TIU274" s="125"/>
      <c r="TIV274" s="44"/>
      <c r="TIW274" s="44"/>
      <c r="TIX274" s="41"/>
      <c r="TIY274" s="42"/>
      <c r="TIZ274" s="42"/>
      <c r="TJA274" s="125"/>
      <c r="TJB274" s="44"/>
      <c r="TJC274" s="44"/>
      <c r="TJD274" s="41"/>
      <c r="TJE274" s="42"/>
      <c r="TJF274" s="42"/>
      <c r="TJG274" s="125"/>
      <c r="TJH274" s="44"/>
      <c r="TJI274" s="44"/>
      <c r="TJJ274" s="41"/>
      <c r="TJK274" s="42"/>
      <c r="TJL274" s="42"/>
      <c r="TJM274" s="125"/>
      <c r="TJN274" s="44"/>
      <c r="TJO274" s="44"/>
      <c r="TJP274" s="41"/>
      <c r="TJQ274" s="42"/>
      <c r="TJR274" s="42"/>
      <c r="TJS274" s="125"/>
      <c r="TJT274" s="44"/>
      <c r="TJU274" s="44"/>
      <c r="TJV274" s="41"/>
      <c r="TJW274" s="42"/>
      <c r="TJX274" s="42"/>
      <c r="TJY274" s="125"/>
      <c r="TJZ274" s="44"/>
      <c r="TKA274" s="44"/>
      <c r="TKB274" s="41"/>
      <c r="TKC274" s="42"/>
      <c r="TKD274" s="42"/>
      <c r="TKE274" s="125"/>
      <c r="TKF274" s="44"/>
      <c r="TKG274" s="44"/>
      <c r="TKH274" s="41"/>
      <c r="TKI274" s="42"/>
      <c r="TKJ274" s="42"/>
      <c r="TKK274" s="125"/>
      <c r="TKL274" s="44"/>
      <c r="TKM274" s="44"/>
      <c r="TKN274" s="41"/>
      <c r="TKO274" s="42"/>
      <c r="TKP274" s="42"/>
      <c r="TKQ274" s="125"/>
      <c r="TKR274" s="44"/>
      <c r="TKS274" s="44"/>
      <c r="TKT274" s="41"/>
      <c r="TKU274" s="42"/>
      <c r="TKV274" s="42"/>
      <c r="TKW274" s="125"/>
      <c r="TKX274" s="44"/>
      <c r="TKY274" s="44"/>
      <c r="TKZ274" s="41"/>
      <c r="TLA274" s="42"/>
      <c r="TLB274" s="42"/>
      <c r="TLC274" s="125"/>
      <c r="TLD274" s="44"/>
      <c r="TLE274" s="44"/>
      <c r="TLF274" s="41"/>
      <c r="TLG274" s="42"/>
      <c r="TLH274" s="42"/>
      <c r="TLI274" s="125"/>
      <c r="TLJ274" s="44"/>
      <c r="TLK274" s="44"/>
      <c r="TLL274" s="41"/>
      <c r="TLM274" s="42"/>
      <c r="TLN274" s="42"/>
      <c r="TLO274" s="125"/>
      <c r="TLP274" s="44"/>
      <c r="TLQ274" s="44"/>
      <c r="TLR274" s="41"/>
      <c r="TLS274" s="42"/>
      <c r="TLT274" s="42"/>
      <c r="TLU274" s="125"/>
      <c r="TLV274" s="44"/>
      <c r="TLW274" s="44"/>
      <c r="TLX274" s="41"/>
      <c r="TLY274" s="42"/>
      <c r="TLZ274" s="42"/>
      <c r="TMA274" s="125"/>
      <c r="TMB274" s="44"/>
      <c r="TMC274" s="44"/>
      <c r="TMD274" s="41"/>
      <c r="TME274" s="42"/>
      <c r="TMF274" s="42"/>
      <c r="TMG274" s="125"/>
      <c r="TMH274" s="44"/>
      <c r="TMI274" s="44"/>
      <c r="TMJ274" s="41"/>
      <c r="TMK274" s="42"/>
      <c r="TML274" s="42"/>
      <c r="TMM274" s="125"/>
      <c r="TMN274" s="44"/>
      <c r="TMO274" s="44"/>
      <c r="TMP274" s="41"/>
      <c r="TMQ274" s="42"/>
      <c r="TMR274" s="42"/>
      <c r="TMS274" s="125"/>
      <c r="TMT274" s="44"/>
      <c r="TMU274" s="44"/>
      <c r="TMV274" s="41"/>
      <c r="TMW274" s="42"/>
      <c r="TMX274" s="42"/>
      <c r="TMY274" s="125"/>
      <c r="TMZ274" s="44"/>
      <c r="TNA274" s="44"/>
      <c r="TNB274" s="41"/>
      <c r="TNC274" s="42"/>
      <c r="TND274" s="42"/>
      <c r="TNE274" s="125"/>
      <c r="TNF274" s="44"/>
      <c r="TNG274" s="44"/>
      <c r="TNH274" s="41"/>
      <c r="TNI274" s="42"/>
      <c r="TNJ274" s="42"/>
      <c r="TNK274" s="125"/>
      <c r="TNL274" s="44"/>
      <c r="TNM274" s="44"/>
      <c r="TNN274" s="41"/>
      <c r="TNO274" s="42"/>
      <c r="TNP274" s="42"/>
      <c r="TNQ274" s="125"/>
      <c r="TNR274" s="44"/>
      <c r="TNS274" s="44"/>
      <c r="TNT274" s="41"/>
      <c r="TNU274" s="42"/>
      <c r="TNV274" s="42"/>
      <c r="TNW274" s="125"/>
      <c r="TNX274" s="44"/>
      <c r="TNY274" s="44"/>
      <c r="TNZ274" s="41"/>
      <c r="TOA274" s="42"/>
      <c r="TOB274" s="42"/>
      <c r="TOC274" s="125"/>
      <c r="TOD274" s="44"/>
      <c r="TOE274" s="44"/>
      <c r="TOF274" s="41"/>
      <c r="TOG274" s="42"/>
      <c r="TOH274" s="42"/>
      <c r="TOI274" s="125"/>
      <c r="TOJ274" s="44"/>
      <c r="TOK274" s="44"/>
      <c r="TOL274" s="41"/>
      <c r="TOM274" s="42"/>
      <c r="TON274" s="42"/>
      <c r="TOO274" s="125"/>
      <c r="TOP274" s="44"/>
      <c r="TOQ274" s="44"/>
      <c r="TOR274" s="41"/>
      <c r="TOS274" s="42"/>
      <c r="TOT274" s="42"/>
      <c r="TOU274" s="125"/>
      <c r="TOV274" s="44"/>
      <c r="TOW274" s="44"/>
      <c r="TOX274" s="41"/>
      <c r="TOY274" s="42"/>
      <c r="TOZ274" s="42"/>
      <c r="TPA274" s="125"/>
      <c r="TPB274" s="44"/>
      <c r="TPC274" s="44"/>
      <c r="TPD274" s="41"/>
      <c r="TPE274" s="42"/>
      <c r="TPF274" s="42"/>
      <c r="TPG274" s="125"/>
      <c r="TPH274" s="44"/>
      <c r="TPI274" s="44"/>
      <c r="TPJ274" s="41"/>
      <c r="TPK274" s="42"/>
      <c r="TPL274" s="42"/>
      <c r="TPM274" s="125"/>
      <c r="TPN274" s="44"/>
      <c r="TPO274" s="44"/>
      <c r="TPP274" s="41"/>
      <c r="TPQ274" s="42"/>
      <c r="TPR274" s="42"/>
      <c r="TPS274" s="125"/>
      <c r="TPT274" s="44"/>
      <c r="TPU274" s="44"/>
      <c r="TPV274" s="41"/>
      <c r="TPW274" s="42"/>
      <c r="TPX274" s="42"/>
      <c r="TPY274" s="125"/>
      <c r="TPZ274" s="44"/>
      <c r="TQA274" s="44"/>
      <c r="TQB274" s="41"/>
      <c r="TQC274" s="42"/>
      <c r="TQD274" s="42"/>
      <c r="TQE274" s="125"/>
      <c r="TQF274" s="44"/>
      <c r="TQG274" s="44"/>
      <c r="TQH274" s="41"/>
      <c r="TQI274" s="42"/>
      <c r="TQJ274" s="42"/>
      <c r="TQK274" s="125"/>
      <c r="TQL274" s="44"/>
      <c r="TQM274" s="44"/>
      <c r="TQN274" s="41"/>
      <c r="TQO274" s="42"/>
      <c r="TQP274" s="42"/>
      <c r="TQQ274" s="125"/>
      <c r="TQR274" s="44"/>
      <c r="TQS274" s="44"/>
      <c r="TQT274" s="41"/>
      <c r="TQU274" s="42"/>
      <c r="TQV274" s="42"/>
      <c r="TQW274" s="125"/>
      <c r="TQX274" s="44"/>
      <c r="TQY274" s="44"/>
      <c r="TQZ274" s="41"/>
      <c r="TRA274" s="42"/>
      <c r="TRB274" s="42"/>
      <c r="TRC274" s="125"/>
      <c r="TRD274" s="44"/>
      <c r="TRE274" s="44"/>
      <c r="TRF274" s="41"/>
      <c r="TRG274" s="42"/>
      <c r="TRH274" s="42"/>
      <c r="TRI274" s="125"/>
      <c r="TRJ274" s="44"/>
      <c r="TRK274" s="44"/>
      <c r="TRL274" s="41"/>
      <c r="TRM274" s="42"/>
      <c r="TRN274" s="42"/>
      <c r="TRO274" s="125"/>
      <c r="TRP274" s="44"/>
      <c r="TRQ274" s="44"/>
      <c r="TRR274" s="41"/>
      <c r="TRS274" s="42"/>
      <c r="TRT274" s="42"/>
      <c r="TRU274" s="125"/>
      <c r="TRV274" s="44"/>
      <c r="TRW274" s="44"/>
      <c r="TRX274" s="41"/>
      <c r="TRY274" s="42"/>
      <c r="TRZ274" s="42"/>
      <c r="TSA274" s="125"/>
      <c r="TSB274" s="44"/>
      <c r="TSC274" s="44"/>
      <c r="TSD274" s="41"/>
      <c r="TSE274" s="42"/>
      <c r="TSF274" s="42"/>
      <c r="TSG274" s="125"/>
      <c r="TSH274" s="44"/>
      <c r="TSI274" s="44"/>
      <c r="TSJ274" s="41"/>
      <c r="TSK274" s="42"/>
      <c r="TSL274" s="42"/>
      <c r="TSM274" s="125"/>
      <c r="TSN274" s="44"/>
      <c r="TSO274" s="44"/>
      <c r="TSP274" s="41"/>
      <c r="TSQ274" s="42"/>
      <c r="TSR274" s="42"/>
      <c r="TSS274" s="125"/>
      <c r="TST274" s="44"/>
      <c r="TSU274" s="44"/>
      <c r="TSV274" s="41"/>
      <c r="TSW274" s="42"/>
      <c r="TSX274" s="42"/>
      <c r="TSY274" s="125"/>
      <c r="TSZ274" s="44"/>
      <c r="TTA274" s="44"/>
      <c r="TTB274" s="41"/>
      <c r="TTC274" s="42"/>
      <c r="TTD274" s="42"/>
      <c r="TTE274" s="125"/>
      <c r="TTF274" s="44"/>
      <c r="TTG274" s="44"/>
      <c r="TTH274" s="41"/>
      <c r="TTI274" s="42"/>
      <c r="TTJ274" s="42"/>
      <c r="TTK274" s="125"/>
      <c r="TTL274" s="44"/>
      <c r="TTM274" s="44"/>
      <c r="TTN274" s="41"/>
      <c r="TTO274" s="42"/>
      <c r="TTP274" s="42"/>
      <c r="TTQ274" s="125"/>
      <c r="TTR274" s="44"/>
      <c r="TTS274" s="44"/>
      <c r="TTT274" s="41"/>
      <c r="TTU274" s="42"/>
      <c r="TTV274" s="42"/>
      <c r="TTW274" s="125"/>
      <c r="TTX274" s="44"/>
      <c r="TTY274" s="44"/>
      <c r="TTZ274" s="41"/>
      <c r="TUA274" s="42"/>
      <c r="TUB274" s="42"/>
      <c r="TUC274" s="125"/>
      <c r="TUD274" s="44"/>
      <c r="TUE274" s="44"/>
      <c r="TUF274" s="41"/>
      <c r="TUG274" s="42"/>
      <c r="TUH274" s="42"/>
      <c r="TUI274" s="125"/>
      <c r="TUJ274" s="44"/>
      <c r="TUK274" s="44"/>
      <c r="TUL274" s="41"/>
      <c r="TUM274" s="42"/>
      <c r="TUN274" s="42"/>
      <c r="TUO274" s="125"/>
      <c r="TUP274" s="44"/>
      <c r="TUQ274" s="44"/>
      <c r="TUR274" s="41"/>
      <c r="TUS274" s="42"/>
      <c r="TUT274" s="42"/>
      <c r="TUU274" s="125"/>
      <c r="TUV274" s="44"/>
      <c r="TUW274" s="44"/>
      <c r="TUX274" s="41"/>
      <c r="TUY274" s="42"/>
      <c r="TUZ274" s="42"/>
      <c r="TVA274" s="125"/>
      <c r="TVB274" s="44"/>
      <c r="TVC274" s="44"/>
      <c r="TVD274" s="41"/>
      <c r="TVE274" s="42"/>
      <c r="TVF274" s="42"/>
      <c r="TVG274" s="125"/>
      <c r="TVH274" s="44"/>
      <c r="TVI274" s="44"/>
      <c r="TVJ274" s="41"/>
      <c r="TVK274" s="42"/>
      <c r="TVL274" s="42"/>
      <c r="TVM274" s="125"/>
      <c r="TVN274" s="44"/>
      <c r="TVO274" s="44"/>
      <c r="TVP274" s="41"/>
      <c r="TVQ274" s="42"/>
      <c r="TVR274" s="42"/>
      <c r="TVS274" s="125"/>
      <c r="TVT274" s="44"/>
      <c r="TVU274" s="44"/>
      <c r="TVV274" s="41"/>
      <c r="TVW274" s="42"/>
      <c r="TVX274" s="42"/>
      <c r="TVY274" s="125"/>
      <c r="TVZ274" s="44"/>
      <c r="TWA274" s="44"/>
      <c r="TWB274" s="41"/>
      <c r="TWC274" s="42"/>
      <c r="TWD274" s="42"/>
      <c r="TWE274" s="125"/>
      <c r="TWF274" s="44"/>
      <c r="TWG274" s="44"/>
      <c r="TWH274" s="41"/>
      <c r="TWI274" s="42"/>
      <c r="TWJ274" s="42"/>
      <c r="TWK274" s="125"/>
      <c r="TWL274" s="44"/>
      <c r="TWM274" s="44"/>
      <c r="TWN274" s="41"/>
      <c r="TWO274" s="42"/>
      <c r="TWP274" s="42"/>
      <c r="TWQ274" s="125"/>
      <c r="TWR274" s="44"/>
      <c r="TWS274" s="44"/>
      <c r="TWT274" s="41"/>
      <c r="TWU274" s="42"/>
      <c r="TWV274" s="42"/>
      <c r="TWW274" s="125"/>
      <c r="TWX274" s="44"/>
      <c r="TWY274" s="44"/>
      <c r="TWZ274" s="41"/>
      <c r="TXA274" s="42"/>
      <c r="TXB274" s="42"/>
      <c r="TXC274" s="125"/>
      <c r="TXD274" s="44"/>
      <c r="TXE274" s="44"/>
      <c r="TXF274" s="41"/>
      <c r="TXG274" s="42"/>
      <c r="TXH274" s="42"/>
      <c r="TXI274" s="125"/>
      <c r="TXJ274" s="44"/>
      <c r="TXK274" s="44"/>
      <c r="TXL274" s="41"/>
      <c r="TXM274" s="42"/>
      <c r="TXN274" s="42"/>
      <c r="TXO274" s="125"/>
      <c r="TXP274" s="44"/>
      <c r="TXQ274" s="44"/>
      <c r="TXR274" s="41"/>
      <c r="TXS274" s="42"/>
      <c r="TXT274" s="42"/>
      <c r="TXU274" s="125"/>
      <c r="TXV274" s="44"/>
      <c r="TXW274" s="44"/>
      <c r="TXX274" s="41"/>
      <c r="TXY274" s="42"/>
      <c r="TXZ274" s="42"/>
      <c r="TYA274" s="125"/>
      <c r="TYB274" s="44"/>
      <c r="TYC274" s="44"/>
      <c r="TYD274" s="41"/>
      <c r="TYE274" s="42"/>
      <c r="TYF274" s="42"/>
      <c r="TYG274" s="125"/>
      <c r="TYH274" s="44"/>
      <c r="TYI274" s="44"/>
      <c r="TYJ274" s="41"/>
      <c r="TYK274" s="42"/>
      <c r="TYL274" s="42"/>
      <c r="TYM274" s="125"/>
      <c r="TYN274" s="44"/>
      <c r="TYO274" s="44"/>
      <c r="TYP274" s="41"/>
      <c r="TYQ274" s="42"/>
      <c r="TYR274" s="42"/>
      <c r="TYS274" s="125"/>
      <c r="TYT274" s="44"/>
      <c r="TYU274" s="44"/>
      <c r="TYV274" s="41"/>
      <c r="TYW274" s="42"/>
      <c r="TYX274" s="42"/>
      <c r="TYY274" s="125"/>
      <c r="TYZ274" s="44"/>
      <c r="TZA274" s="44"/>
      <c r="TZB274" s="41"/>
      <c r="TZC274" s="42"/>
      <c r="TZD274" s="42"/>
      <c r="TZE274" s="125"/>
      <c r="TZF274" s="44"/>
      <c r="TZG274" s="44"/>
      <c r="TZH274" s="41"/>
      <c r="TZI274" s="42"/>
      <c r="TZJ274" s="42"/>
      <c r="TZK274" s="125"/>
      <c r="TZL274" s="44"/>
      <c r="TZM274" s="44"/>
      <c r="TZN274" s="41"/>
      <c r="TZO274" s="42"/>
      <c r="TZP274" s="42"/>
      <c r="TZQ274" s="125"/>
      <c r="TZR274" s="44"/>
      <c r="TZS274" s="44"/>
      <c r="TZT274" s="41"/>
      <c r="TZU274" s="42"/>
      <c r="TZV274" s="42"/>
      <c r="TZW274" s="125"/>
      <c r="TZX274" s="44"/>
      <c r="TZY274" s="44"/>
      <c r="TZZ274" s="41"/>
      <c r="UAA274" s="42"/>
      <c r="UAB274" s="42"/>
      <c r="UAC274" s="125"/>
      <c r="UAD274" s="44"/>
      <c r="UAE274" s="44"/>
      <c r="UAF274" s="41"/>
      <c r="UAG274" s="42"/>
      <c r="UAH274" s="42"/>
      <c r="UAI274" s="125"/>
      <c r="UAJ274" s="44"/>
      <c r="UAK274" s="44"/>
      <c r="UAL274" s="41"/>
      <c r="UAM274" s="42"/>
      <c r="UAN274" s="42"/>
      <c r="UAO274" s="125"/>
      <c r="UAP274" s="44"/>
      <c r="UAQ274" s="44"/>
      <c r="UAR274" s="41"/>
      <c r="UAS274" s="42"/>
      <c r="UAT274" s="42"/>
      <c r="UAU274" s="125"/>
      <c r="UAV274" s="44"/>
      <c r="UAW274" s="44"/>
      <c r="UAX274" s="41"/>
      <c r="UAY274" s="42"/>
      <c r="UAZ274" s="42"/>
      <c r="UBA274" s="125"/>
      <c r="UBB274" s="44"/>
      <c r="UBC274" s="44"/>
      <c r="UBD274" s="41"/>
      <c r="UBE274" s="42"/>
      <c r="UBF274" s="42"/>
      <c r="UBG274" s="125"/>
      <c r="UBH274" s="44"/>
      <c r="UBI274" s="44"/>
      <c r="UBJ274" s="41"/>
      <c r="UBK274" s="42"/>
      <c r="UBL274" s="42"/>
      <c r="UBM274" s="125"/>
      <c r="UBN274" s="44"/>
      <c r="UBO274" s="44"/>
      <c r="UBP274" s="41"/>
      <c r="UBQ274" s="42"/>
      <c r="UBR274" s="42"/>
      <c r="UBS274" s="125"/>
      <c r="UBT274" s="44"/>
      <c r="UBU274" s="44"/>
      <c r="UBV274" s="41"/>
      <c r="UBW274" s="42"/>
      <c r="UBX274" s="42"/>
      <c r="UBY274" s="125"/>
      <c r="UBZ274" s="44"/>
      <c r="UCA274" s="44"/>
      <c r="UCB274" s="41"/>
      <c r="UCC274" s="42"/>
      <c r="UCD274" s="42"/>
      <c r="UCE274" s="125"/>
      <c r="UCF274" s="44"/>
      <c r="UCG274" s="44"/>
      <c r="UCH274" s="41"/>
      <c r="UCI274" s="42"/>
      <c r="UCJ274" s="42"/>
      <c r="UCK274" s="125"/>
      <c r="UCL274" s="44"/>
      <c r="UCM274" s="44"/>
      <c r="UCN274" s="41"/>
      <c r="UCO274" s="42"/>
      <c r="UCP274" s="42"/>
      <c r="UCQ274" s="125"/>
      <c r="UCR274" s="44"/>
      <c r="UCS274" s="44"/>
      <c r="UCT274" s="41"/>
      <c r="UCU274" s="42"/>
      <c r="UCV274" s="42"/>
      <c r="UCW274" s="125"/>
      <c r="UCX274" s="44"/>
      <c r="UCY274" s="44"/>
      <c r="UCZ274" s="41"/>
      <c r="UDA274" s="42"/>
      <c r="UDB274" s="42"/>
      <c r="UDC274" s="125"/>
      <c r="UDD274" s="44"/>
      <c r="UDE274" s="44"/>
      <c r="UDF274" s="41"/>
      <c r="UDG274" s="42"/>
      <c r="UDH274" s="42"/>
      <c r="UDI274" s="125"/>
      <c r="UDJ274" s="44"/>
      <c r="UDK274" s="44"/>
      <c r="UDL274" s="41"/>
      <c r="UDM274" s="42"/>
      <c r="UDN274" s="42"/>
      <c r="UDO274" s="125"/>
      <c r="UDP274" s="44"/>
      <c r="UDQ274" s="44"/>
      <c r="UDR274" s="41"/>
      <c r="UDS274" s="42"/>
      <c r="UDT274" s="42"/>
      <c r="UDU274" s="125"/>
      <c r="UDV274" s="44"/>
      <c r="UDW274" s="44"/>
      <c r="UDX274" s="41"/>
      <c r="UDY274" s="42"/>
      <c r="UDZ274" s="42"/>
      <c r="UEA274" s="125"/>
      <c r="UEB274" s="44"/>
      <c r="UEC274" s="44"/>
      <c r="UED274" s="41"/>
      <c r="UEE274" s="42"/>
      <c r="UEF274" s="42"/>
      <c r="UEG274" s="125"/>
      <c r="UEH274" s="44"/>
      <c r="UEI274" s="44"/>
      <c r="UEJ274" s="41"/>
      <c r="UEK274" s="42"/>
      <c r="UEL274" s="42"/>
      <c r="UEM274" s="125"/>
      <c r="UEN274" s="44"/>
      <c r="UEO274" s="44"/>
      <c r="UEP274" s="41"/>
      <c r="UEQ274" s="42"/>
      <c r="UER274" s="42"/>
      <c r="UES274" s="125"/>
      <c r="UET274" s="44"/>
      <c r="UEU274" s="44"/>
      <c r="UEV274" s="41"/>
      <c r="UEW274" s="42"/>
      <c r="UEX274" s="42"/>
      <c r="UEY274" s="125"/>
      <c r="UEZ274" s="44"/>
      <c r="UFA274" s="44"/>
      <c r="UFB274" s="41"/>
      <c r="UFC274" s="42"/>
      <c r="UFD274" s="42"/>
      <c r="UFE274" s="125"/>
      <c r="UFF274" s="44"/>
      <c r="UFG274" s="44"/>
      <c r="UFH274" s="41"/>
      <c r="UFI274" s="42"/>
      <c r="UFJ274" s="42"/>
      <c r="UFK274" s="125"/>
      <c r="UFL274" s="44"/>
      <c r="UFM274" s="44"/>
      <c r="UFN274" s="41"/>
      <c r="UFO274" s="42"/>
      <c r="UFP274" s="42"/>
      <c r="UFQ274" s="125"/>
      <c r="UFR274" s="44"/>
      <c r="UFS274" s="44"/>
      <c r="UFT274" s="41"/>
      <c r="UFU274" s="42"/>
      <c r="UFV274" s="42"/>
      <c r="UFW274" s="125"/>
      <c r="UFX274" s="44"/>
      <c r="UFY274" s="44"/>
      <c r="UFZ274" s="41"/>
      <c r="UGA274" s="42"/>
      <c r="UGB274" s="42"/>
      <c r="UGC274" s="125"/>
      <c r="UGD274" s="44"/>
      <c r="UGE274" s="44"/>
      <c r="UGF274" s="41"/>
      <c r="UGG274" s="42"/>
      <c r="UGH274" s="42"/>
      <c r="UGI274" s="125"/>
      <c r="UGJ274" s="44"/>
      <c r="UGK274" s="44"/>
      <c r="UGL274" s="41"/>
      <c r="UGM274" s="42"/>
      <c r="UGN274" s="42"/>
      <c r="UGO274" s="125"/>
      <c r="UGP274" s="44"/>
      <c r="UGQ274" s="44"/>
      <c r="UGR274" s="41"/>
      <c r="UGS274" s="42"/>
      <c r="UGT274" s="42"/>
      <c r="UGU274" s="125"/>
      <c r="UGV274" s="44"/>
      <c r="UGW274" s="44"/>
      <c r="UGX274" s="41"/>
      <c r="UGY274" s="42"/>
      <c r="UGZ274" s="42"/>
      <c r="UHA274" s="125"/>
      <c r="UHB274" s="44"/>
      <c r="UHC274" s="44"/>
      <c r="UHD274" s="41"/>
      <c r="UHE274" s="42"/>
      <c r="UHF274" s="42"/>
      <c r="UHG274" s="125"/>
      <c r="UHH274" s="44"/>
      <c r="UHI274" s="44"/>
      <c r="UHJ274" s="41"/>
      <c r="UHK274" s="42"/>
      <c r="UHL274" s="42"/>
      <c r="UHM274" s="125"/>
      <c r="UHN274" s="44"/>
      <c r="UHO274" s="44"/>
      <c r="UHP274" s="41"/>
      <c r="UHQ274" s="42"/>
      <c r="UHR274" s="42"/>
      <c r="UHS274" s="125"/>
      <c r="UHT274" s="44"/>
      <c r="UHU274" s="44"/>
      <c r="UHV274" s="41"/>
      <c r="UHW274" s="42"/>
      <c r="UHX274" s="42"/>
      <c r="UHY274" s="125"/>
      <c r="UHZ274" s="44"/>
      <c r="UIA274" s="44"/>
      <c r="UIB274" s="41"/>
      <c r="UIC274" s="42"/>
      <c r="UID274" s="42"/>
      <c r="UIE274" s="125"/>
      <c r="UIF274" s="44"/>
      <c r="UIG274" s="44"/>
      <c r="UIH274" s="41"/>
      <c r="UII274" s="42"/>
      <c r="UIJ274" s="42"/>
      <c r="UIK274" s="125"/>
      <c r="UIL274" s="44"/>
      <c r="UIM274" s="44"/>
      <c r="UIN274" s="41"/>
      <c r="UIO274" s="42"/>
      <c r="UIP274" s="42"/>
      <c r="UIQ274" s="125"/>
      <c r="UIR274" s="44"/>
      <c r="UIS274" s="44"/>
      <c r="UIT274" s="41"/>
      <c r="UIU274" s="42"/>
      <c r="UIV274" s="42"/>
      <c r="UIW274" s="125"/>
      <c r="UIX274" s="44"/>
      <c r="UIY274" s="44"/>
      <c r="UIZ274" s="41"/>
      <c r="UJA274" s="42"/>
      <c r="UJB274" s="42"/>
      <c r="UJC274" s="125"/>
      <c r="UJD274" s="44"/>
      <c r="UJE274" s="44"/>
      <c r="UJF274" s="41"/>
      <c r="UJG274" s="42"/>
      <c r="UJH274" s="42"/>
      <c r="UJI274" s="125"/>
      <c r="UJJ274" s="44"/>
      <c r="UJK274" s="44"/>
      <c r="UJL274" s="41"/>
      <c r="UJM274" s="42"/>
      <c r="UJN274" s="42"/>
      <c r="UJO274" s="125"/>
      <c r="UJP274" s="44"/>
      <c r="UJQ274" s="44"/>
      <c r="UJR274" s="41"/>
      <c r="UJS274" s="42"/>
      <c r="UJT274" s="42"/>
      <c r="UJU274" s="125"/>
      <c r="UJV274" s="44"/>
      <c r="UJW274" s="44"/>
      <c r="UJX274" s="41"/>
      <c r="UJY274" s="42"/>
      <c r="UJZ274" s="42"/>
      <c r="UKA274" s="125"/>
      <c r="UKB274" s="44"/>
      <c r="UKC274" s="44"/>
      <c r="UKD274" s="41"/>
      <c r="UKE274" s="42"/>
      <c r="UKF274" s="42"/>
      <c r="UKG274" s="125"/>
      <c r="UKH274" s="44"/>
      <c r="UKI274" s="44"/>
      <c r="UKJ274" s="41"/>
      <c r="UKK274" s="42"/>
      <c r="UKL274" s="42"/>
      <c r="UKM274" s="125"/>
      <c r="UKN274" s="44"/>
      <c r="UKO274" s="44"/>
      <c r="UKP274" s="41"/>
      <c r="UKQ274" s="42"/>
      <c r="UKR274" s="42"/>
      <c r="UKS274" s="125"/>
      <c r="UKT274" s="44"/>
      <c r="UKU274" s="44"/>
      <c r="UKV274" s="41"/>
      <c r="UKW274" s="42"/>
      <c r="UKX274" s="42"/>
      <c r="UKY274" s="125"/>
      <c r="UKZ274" s="44"/>
      <c r="ULA274" s="44"/>
      <c r="ULB274" s="41"/>
      <c r="ULC274" s="42"/>
      <c r="ULD274" s="42"/>
      <c r="ULE274" s="125"/>
      <c r="ULF274" s="44"/>
      <c r="ULG274" s="44"/>
      <c r="ULH274" s="41"/>
      <c r="ULI274" s="42"/>
      <c r="ULJ274" s="42"/>
      <c r="ULK274" s="125"/>
      <c r="ULL274" s="44"/>
      <c r="ULM274" s="44"/>
      <c r="ULN274" s="41"/>
      <c r="ULO274" s="42"/>
      <c r="ULP274" s="42"/>
      <c r="ULQ274" s="125"/>
      <c r="ULR274" s="44"/>
      <c r="ULS274" s="44"/>
      <c r="ULT274" s="41"/>
      <c r="ULU274" s="42"/>
      <c r="ULV274" s="42"/>
      <c r="ULW274" s="125"/>
      <c r="ULX274" s="44"/>
      <c r="ULY274" s="44"/>
      <c r="ULZ274" s="41"/>
      <c r="UMA274" s="42"/>
      <c r="UMB274" s="42"/>
      <c r="UMC274" s="125"/>
      <c r="UMD274" s="44"/>
      <c r="UME274" s="44"/>
      <c r="UMF274" s="41"/>
      <c r="UMG274" s="42"/>
      <c r="UMH274" s="42"/>
      <c r="UMI274" s="125"/>
      <c r="UMJ274" s="44"/>
      <c r="UMK274" s="44"/>
      <c r="UML274" s="41"/>
      <c r="UMM274" s="42"/>
      <c r="UMN274" s="42"/>
      <c r="UMO274" s="125"/>
      <c r="UMP274" s="44"/>
      <c r="UMQ274" s="44"/>
      <c r="UMR274" s="41"/>
      <c r="UMS274" s="42"/>
      <c r="UMT274" s="42"/>
      <c r="UMU274" s="125"/>
      <c r="UMV274" s="44"/>
      <c r="UMW274" s="44"/>
      <c r="UMX274" s="41"/>
      <c r="UMY274" s="42"/>
      <c r="UMZ274" s="42"/>
      <c r="UNA274" s="125"/>
      <c r="UNB274" s="44"/>
      <c r="UNC274" s="44"/>
      <c r="UND274" s="41"/>
      <c r="UNE274" s="42"/>
      <c r="UNF274" s="42"/>
      <c r="UNG274" s="125"/>
      <c r="UNH274" s="44"/>
      <c r="UNI274" s="44"/>
      <c r="UNJ274" s="41"/>
      <c r="UNK274" s="42"/>
      <c r="UNL274" s="42"/>
      <c r="UNM274" s="125"/>
      <c r="UNN274" s="44"/>
      <c r="UNO274" s="44"/>
      <c r="UNP274" s="41"/>
      <c r="UNQ274" s="42"/>
      <c r="UNR274" s="42"/>
      <c r="UNS274" s="125"/>
      <c r="UNT274" s="44"/>
      <c r="UNU274" s="44"/>
      <c r="UNV274" s="41"/>
      <c r="UNW274" s="42"/>
      <c r="UNX274" s="42"/>
      <c r="UNY274" s="125"/>
      <c r="UNZ274" s="44"/>
      <c r="UOA274" s="44"/>
      <c r="UOB274" s="41"/>
      <c r="UOC274" s="42"/>
      <c r="UOD274" s="42"/>
      <c r="UOE274" s="125"/>
      <c r="UOF274" s="44"/>
      <c r="UOG274" s="44"/>
      <c r="UOH274" s="41"/>
      <c r="UOI274" s="42"/>
      <c r="UOJ274" s="42"/>
      <c r="UOK274" s="125"/>
      <c r="UOL274" s="44"/>
      <c r="UOM274" s="44"/>
      <c r="UON274" s="41"/>
      <c r="UOO274" s="42"/>
      <c r="UOP274" s="42"/>
      <c r="UOQ274" s="125"/>
      <c r="UOR274" s="44"/>
      <c r="UOS274" s="44"/>
      <c r="UOT274" s="41"/>
      <c r="UOU274" s="42"/>
      <c r="UOV274" s="42"/>
      <c r="UOW274" s="125"/>
      <c r="UOX274" s="44"/>
      <c r="UOY274" s="44"/>
      <c r="UOZ274" s="41"/>
      <c r="UPA274" s="42"/>
      <c r="UPB274" s="42"/>
      <c r="UPC274" s="125"/>
      <c r="UPD274" s="44"/>
      <c r="UPE274" s="44"/>
      <c r="UPF274" s="41"/>
      <c r="UPG274" s="42"/>
      <c r="UPH274" s="42"/>
      <c r="UPI274" s="125"/>
      <c r="UPJ274" s="44"/>
      <c r="UPK274" s="44"/>
      <c r="UPL274" s="41"/>
      <c r="UPM274" s="42"/>
      <c r="UPN274" s="42"/>
      <c r="UPO274" s="125"/>
      <c r="UPP274" s="44"/>
      <c r="UPQ274" s="44"/>
      <c r="UPR274" s="41"/>
      <c r="UPS274" s="42"/>
      <c r="UPT274" s="42"/>
      <c r="UPU274" s="125"/>
      <c r="UPV274" s="44"/>
      <c r="UPW274" s="44"/>
      <c r="UPX274" s="41"/>
      <c r="UPY274" s="42"/>
      <c r="UPZ274" s="42"/>
      <c r="UQA274" s="125"/>
      <c r="UQB274" s="44"/>
      <c r="UQC274" s="44"/>
      <c r="UQD274" s="41"/>
      <c r="UQE274" s="42"/>
      <c r="UQF274" s="42"/>
      <c r="UQG274" s="125"/>
      <c r="UQH274" s="44"/>
      <c r="UQI274" s="44"/>
      <c r="UQJ274" s="41"/>
      <c r="UQK274" s="42"/>
      <c r="UQL274" s="42"/>
      <c r="UQM274" s="125"/>
      <c r="UQN274" s="44"/>
      <c r="UQO274" s="44"/>
      <c r="UQP274" s="41"/>
      <c r="UQQ274" s="42"/>
      <c r="UQR274" s="42"/>
      <c r="UQS274" s="125"/>
      <c r="UQT274" s="44"/>
      <c r="UQU274" s="44"/>
      <c r="UQV274" s="41"/>
      <c r="UQW274" s="42"/>
      <c r="UQX274" s="42"/>
      <c r="UQY274" s="125"/>
      <c r="UQZ274" s="44"/>
      <c r="URA274" s="44"/>
      <c r="URB274" s="41"/>
      <c r="URC274" s="42"/>
      <c r="URD274" s="42"/>
      <c r="URE274" s="125"/>
      <c r="URF274" s="44"/>
      <c r="URG274" s="44"/>
      <c r="URH274" s="41"/>
      <c r="URI274" s="42"/>
      <c r="URJ274" s="42"/>
      <c r="URK274" s="125"/>
      <c r="URL274" s="44"/>
      <c r="URM274" s="44"/>
      <c r="URN274" s="41"/>
      <c r="URO274" s="42"/>
      <c r="URP274" s="42"/>
      <c r="URQ274" s="125"/>
      <c r="URR274" s="44"/>
      <c r="URS274" s="44"/>
      <c r="URT274" s="41"/>
      <c r="URU274" s="42"/>
      <c r="URV274" s="42"/>
      <c r="URW274" s="125"/>
      <c r="URX274" s="44"/>
      <c r="URY274" s="44"/>
      <c r="URZ274" s="41"/>
      <c r="USA274" s="42"/>
      <c r="USB274" s="42"/>
      <c r="USC274" s="125"/>
      <c r="USD274" s="44"/>
      <c r="USE274" s="44"/>
      <c r="USF274" s="41"/>
      <c r="USG274" s="42"/>
      <c r="USH274" s="42"/>
      <c r="USI274" s="125"/>
      <c r="USJ274" s="44"/>
      <c r="USK274" s="44"/>
      <c r="USL274" s="41"/>
      <c r="USM274" s="42"/>
      <c r="USN274" s="42"/>
      <c r="USO274" s="125"/>
      <c r="USP274" s="44"/>
      <c r="USQ274" s="44"/>
      <c r="USR274" s="41"/>
      <c r="USS274" s="42"/>
      <c r="UST274" s="42"/>
      <c r="USU274" s="125"/>
      <c r="USV274" s="44"/>
      <c r="USW274" s="44"/>
      <c r="USX274" s="41"/>
      <c r="USY274" s="42"/>
      <c r="USZ274" s="42"/>
      <c r="UTA274" s="125"/>
      <c r="UTB274" s="44"/>
      <c r="UTC274" s="44"/>
      <c r="UTD274" s="41"/>
      <c r="UTE274" s="42"/>
      <c r="UTF274" s="42"/>
      <c r="UTG274" s="125"/>
      <c r="UTH274" s="44"/>
      <c r="UTI274" s="44"/>
      <c r="UTJ274" s="41"/>
      <c r="UTK274" s="42"/>
      <c r="UTL274" s="42"/>
      <c r="UTM274" s="125"/>
      <c r="UTN274" s="44"/>
      <c r="UTO274" s="44"/>
      <c r="UTP274" s="41"/>
      <c r="UTQ274" s="42"/>
      <c r="UTR274" s="42"/>
      <c r="UTS274" s="125"/>
      <c r="UTT274" s="44"/>
      <c r="UTU274" s="44"/>
      <c r="UTV274" s="41"/>
      <c r="UTW274" s="42"/>
      <c r="UTX274" s="42"/>
      <c r="UTY274" s="125"/>
      <c r="UTZ274" s="44"/>
      <c r="UUA274" s="44"/>
      <c r="UUB274" s="41"/>
      <c r="UUC274" s="42"/>
      <c r="UUD274" s="42"/>
      <c r="UUE274" s="125"/>
      <c r="UUF274" s="44"/>
      <c r="UUG274" s="44"/>
      <c r="UUH274" s="41"/>
      <c r="UUI274" s="42"/>
      <c r="UUJ274" s="42"/>
      <c r="UUK274" s="125"/>
      <c r="UUL274" s="44"/>
      <c r="UUM274" s="44"/>
      <c r="UUN274" s="41"/>
      <c r="UUO274" s="42"/>
      <c r="UUP274" s="42"/>
      <c r="UUQ274" s="125"/>
      <c r="UUR274" s="44"/>
      <c r="UUS274" s="44"/>
      <c r="UUT274" s="41"/>
      <c r="UUU274" s="42"/>
      <c r="UUV274" s="42"/>
      <c r="UUW274" s="125"/>
      <c r="UUX274" s="44"/>
      <c r="UUY274" s="44"/>
      <c r="UUZ274" s="41"/>
      <c r="UVA274" s="42"/>
      <c r="UVB274" s="42"/>
      <c r="UVC274" s="125"/>
      <c r="UVD274" s="44"/>
      <c r="UVE274" s="44"/>
      <c r="UVF274" s="41"/>
      <c r="UVG274" s="42"/>
      <c r="UVH274" s="42"/>
      <c r="UVI274" s="125"/>
      <c r="UVJ274" s="44"/>
      <c r="UVK274" s="44"/>
      <c r="UVL274" s="41"/>
      <c r="UVM274" s="42"/>
      <c r="UVN274" s="42"/>
      <c r="UVO274" s="125"/>
      <c r="UVP274" s="44"/>
      <c r="UVQ274" s="44"/>
      <c r="UVR274" s="41"/>
      <c r="UVS274" s="42"/>
      <c r="UVT274" s="42"/>
      <c r="UVU274" s="125"/>
      <c r="UVV274" s="44"/>
      <c r="UVW274" s="44"/>
      <c r="UVX274" s="41"/>
      <c r="UVY274" s="42"/>
      <c r="UVZ274" s="42"/>
      <c r="UWA274" s="125"/>
      <c r="UWB274" s="44"/>
      <c r="UWC274" s="44"/>
      <c r="UWD274" s="41"/>
      <c r="UWE274" s="42"/>
      <c r="UWF274" s="42"/>
      <c r="UWG274" s="125"/>
      <c r="UWH274" s="44"/>
      <c r="UWI274" s="44"/>
      <c r="UWJ274" s="41"/>
      <c r="UWK274" s="42"/>
      <c r="UWL274" s="42"/>
      <c r="UWM274" s="125"/>
      <c r="UWN274" s="44"/>
      <c r="UWO274" s="44"/>
      <c r="UWP274" s="41"/>
      <c r="UWQ274" s="42"/>
      <c r="UWR274" s="42"/>
      <c r="UWS274" s="125"/>
      <c r="UWT274" s="44"/>
      <c r="UWU274" s="44"/>
      <c r="UWV274" s="41"/>
      <c r="UWW274" s="42"/>
      <c r="UWX274" s="42"/>
      <c r="UWY274" s="125"/>
      <c r="UWZ274" s="44"/>
      <c r="UXA274" s="44"/>
      <c r="UXB274" s="41"/>
      <c r="UXC274" s="42"/>
      <c r="UXD274" s="42"/>
      <c r="UXE274" s="125"/>
      <c r="UXF274" s="44"/>
      <c r="UXG274" s="44"/>
      <c r="UXH274" s="41"/>
      <c r="UXI274" s="42"/>
      <c r="UXJ274" s="42"/>
      <c r="UXK274" s="125"/>
      <c r="UXL274" s="44"/>
      <c r="UXM274" s="44"/>
      <c r="UXN274" s="41"/>
      <c r="UXO274" s="42"/>
      <c r="UXP274" s="42"/>
      <c r="UXQ274" s="125"/>
      <c r="UXR274" s="44"/>
      <c r="UXS274" s="44"/>
      <c r="UXT274" s="41"/>
      <c r="UXU274" s="42"/>
      <c r="UXV274" s="42"/>
      <c r="UXW274" s="125"/>
      <c r="UXX274" s="44"/>
      <c r="UXY274" s="44"/>
      <c r="UXZ274" s="41"/>
      <c r="UYA274" s="42"/>
      <c r="UYB274" s="42"/>
      <c r="UYC274" s="125"/>
      <c r="UYD274" s="44"/>
      <c r="UYE274" s="44"/>
      <c r="UYF274" s="41"/>
      <c r="UYG274" s="42"/>
      <c r="UYH274" s="42"/>
      <c r="UYI274" s="125"/>
      <c r="UYJ274" s="44"/>
      <c r="UYK274" s="44"/>
      <c r="UYL274" s="41"/>
      <c r="UYM274" s="42"/>
      <c r="UYN274" s="42"/>
      <c r="UYO274" s="125"/>
      <c r="UYP274" s="44"/>
      <c r="UYQ274" s="44"/>
      <c r="UYR274" s="41"/>
      <c r="UYS274" s="42"/>
      <c r="UYT274" s="42"/>
      <c r="UYU274" s="125"/>
      <c r="UYV274" s="44"/>
      <c r="UYW274" s="44"/>
      <c r="UYX274" s="41"/>
      <c r="UYY274" s="42"/>
      <c r="UYZ274" s="42"/>
      <c r="UZA274" s="125"/>
      <c r="UZB274" s="44"/>
      <c r="UZC274" s="44"/>
      <c r="UZD274" s="41"/>
      <c r="UZE274" s="42"/>
      <c r="UZF274" s="42"/>
      <c r="UZG274" s="125"/>
      <c r="UZH274" s="44"/>
      <c r="UZI274" s="44"/>
      <c r="UZJ274" s="41"/>
      <c r="UZK274" s="42"/>
      <c r="UZL274" s="42"/>
      <c r="UZM274" s="125"/>
      <c r="UZN274" s="44"/>
      <c r="UZO274" s="44"/>
      <c r="UZP274" s="41"/>
      <c r="UZQ274" s="42"/>
      <c r="UZR274" s="42"/>
      <c r="UZS274" s="125"/>
      <c r="UZT274" s="44"/>
      <c r="UZU274" s="44"/>
      <c r="UZV274" s="41"/>
      <c r="UZW274" s="42"/>
      <c r="UZX274" s="42"/>
      <c r="UZY274" s="125"/>
      <c r="UZZ274" s="44"/>
      <c r="VAA274" s="44"/>
      <c r="VAB274" s="41"/>
      <c r="VAC274" s="42"/>
      <c r="VAD274" s="42"/>
      <c r="VAE274" s="125"/>
      <c r="VAF274" s="44"/>
      <c r="VAG274" s="44"/>
      <c r="VAH274" s="41"/>
      <c r="VAI274" s="42"/>
      <c r="VAJ274" s="42"/>
      <c r="VAK274" s="125"/>
      <c r="VAL274" s="44"/>
      <c r="VAM274" s="44"/>
      <c r="VAN274" s="41"/>
      <c r="VAO274" s="42"/>
      <c r="VAP274" s="42"/>
      <c r="VAQ274" s="125"/>
      <c r="VAR274" s="44"/>
      <c r="VAS274" s="44"/>
      <c r="VAT274" s="41"/>
      <c r="VAU274" s="42"/>
      <c r="VAV274" s="42"/>
      <c r="VAW274" s="125"/>
      <c r="VAX274" s="44"/>
      <c r="VAY274" s="44"/>
      <c r="VAZ274" s="41"/>
      <c r="VBA274" s="42"/>
      <c r="VBB274" s="42"/>
      <c r="VBC274" s="125"/>
      <c r="VBD274" s="44"/>
      <c r="VBE274" s="44"/>
      <c r="VBF274" s="41"/>
      <c r="VBG274" s="42"/>
      <c r="VBH274" s="42"/>
      <c r="VBI274" s="125"/>
      <c r="VBJ274" s="44"/>
      <c r="VBK274" s="44"/>
      <c r="VBL274" s="41"/>
      <c r="VBM274" s="42"/>
      <c r="VBN274" s="42"/>
      <c r="VBO274" s="125"/>
      <c r="VBP274" s="44"/>
      <c r="VBQ274" s="44"/>
      <c r="VBR274" s="41"/>
      <c r="VBS274" s="42"/>
      <c r="VBT274" s="42"/>
      <c r="VBU274" s="125"/>
      <c r="VBV274" s="44"/>
      <c r="VBW274" s="44"/>
      <c r="VBX274" s="41"/>
      <c r="VBY274" s="42"/>
      <c r="VBZ274" s="42"/>
      <c r="VCA274" s="125"/>
      <c r="VCB274" s="44"/>
      <c r="VCC274" s="44"/>
      <c r="VCD274" s="41"/>
      <c r="VCE274" s="42"/>
      <c r="VCF274" s="42"/>
      <c r="VCG274" s="125"/>
      <c r="VCH274" s="44"/>
      <c r="VCI274" s="44"/>
      <c r="VCJ274" s="41"/>
      <c r="VCK274" s="42"/>
      <c r="VCL274" s="42"/>
      <c r="VCM274" s="125"/>
      <c r="VCN274" s="44"/>
      <c r="VCO274" s="44"/>
      <c r="VCP274" s="41"/>
      <c r="VCQ274" s="42"/>
      <c r="VCR274" s="42"/>
      <c r="VCS274" s="125"/>
      <c r="VCT274" s="44"/>
      <c r="VCU274" s="44"/>
      <c r="VCV274" s="41"/>
      <c r="VCW274" s="42"/>
      <c r="VCX274" s="42"/>
      <c r="VCY274" s="125"/>
      <c r="VCZ274" s="44"/>
      <c r="VDA274" s="44"/>
      <c r="VDB274" s="41"/>
      <c r="VDC274" s="42"/>
      <c r="VDD274" s="42"/>
      <c r="VDE274" s="125"/>
      <c r="VDF274" s="44"/>
      <c r="VDG274" s="44"/>
      <c r="VDH274" s="41"/>
      <c r="VDI274" s="42"/>
      <c r="VDJ274" s="42"/>
      <c r="VDK274" s="125"/>
      <c r="VDL274" s="44"/>
      <c r="VDM274" s="44"/>
      <c r="VDN274" s="41"/>
      <c r="VDO274" s="42"/>
      <c r="VDP274" s="42"/>
      <c r="VDQ274" s="125"/>
      <c r="VDR274" s="44"/>
      <c r="VDS274" s="44"/>
      <c r="VDT274" s="41"/>
      <c r="VDU274" s="42"/>
      <c r="VDV274" s="42"/>
      <c r="VDW274" s="125"/>
      <c r="VDX274" s="44"/>
      <c r="VDY274" s="44"/>
      <c r="VDZ274" s="41"/>
      <c r="VEA274" s="42"/>
      <c r="VEB274" s="42"/>
      <c r="VEC274" s="125"/>
      <c r="VED274" s="44"/>
      <c r="VEE274" s="44"/>
      <c r="VEF274" s="41"/>
      <c r="VEG274" s="42"/>
      <c r="VEH274" s="42"/>
      <c r="VEI274" s="125"/>
      <c r="VEJ274" s="44"/>
      <c r="VEK274" s="44"/>
      <c r="VEL274" s="41"/>
      <c r="VEM274" s="42"/>
      <c r="VEN274" s="42"/>
      <c r="VEO274" s="125"/>
      <c r="VEP274" s="44"/>
      <c r="VEQ274" s="44"/>
      <c r="VER274" s="41"/>
      <c r="VES274" s="42"/>
      <c r="VET274" s="42"/>
      <c r="VEU274" s="125"/>
      <c r="VEV274" s="44"/>
      <c r="VEW274" s="44"/>
      <c r="VEX274" s="41"/>
      <c r="VEY274" s="42"/>
      <c r="VEZ274" s="42"/>
      <c r="VFA274" s="125"/>
      <c r="VFB274" s="44"/>
      <c r="VFC274" s="44"/>
      <c r="VFD274" s="41"/>
      <c r="VFE274" s="42"/>
      <c r="VFF274" s="42"/>
      <c r="VFG274" s="125"/>
      <c r="VFH274" s="44"/>
      <c r="VFI274" s="44"/>
      <c r="VFJ274" s="41"/>
      <c r="VFK274" s="42"/>
      <c r="VFL274" s="42"/>
      <c r="VFM274" s="125"/>
      <c r="VFN274" s="44"/>
      <c r="VFO274" s="44"/>
      <c r="VFP274" s="41"/>
      <c r="VFQ274" s="42"/>
      <c r="VFR274" s="42"/>
      <c r="VFS274" s="125"/>
      <c r="VFT274" s="44"/>
      <c r="VFU274" s="44"/>
      <c r="VFV274" s="41"/>
      <c r="VFW274" s="42"/>
      <c r="VFX274" s="42"/>
      <c r="VFY274" s="125"/>
      <c r="VFZ274" s="44"/>
      <c r="VGA274" s="44"/>
      <c r="VGB274" s="41"/>
      <c r="VGC274" s="42"/>
      <c r="VGD274" s="42"/>
      <c r="VGE274" s="125"/>
      <c r="VGF274" s="44"/>
      <c r="VGG274" s="44"/>
      <c r="VGH274" s="41"/>
      <c r="VGI274" s="42"/>
      <c r="VGJ274" s="42"/>
      <c r="VGK274" s="125"/>
      <c r="VGL274" s="44"/>
      <c r="VGM274" s="44"/>
      <c r="VGN274" s="41"/>
      <c r="VGO274" s="42"/>
      <c r="VGP274" s="42"/>
      <c r="VGQ274" s="125"/>
      <c r="VGR274" s="44"/>
      <c r="VGS274" s="44"/>
      <c r="VGT274" s="41"/>
      <c r="VGU274" s="42"/>
      <c r="VGV274" s="42"/>
      <c r="VGW274" s="125"/>
      <c r="VGX274" s="44"/>
      <c r="VGY274" s="44"/>
      <c r="VGZ274" s="41"/>
      <c r="VHA274" s="42"/>
      <c r="VHB274" s="42"/>
      <c r="VHC274" s="125"/>
      <c r="VHD274" s="44"/>
      <c r="VHE274" s="44"/>
      <c r="VHF274" s="41"/>
      <c r="VHG274" s="42"/>
      <c r="VHH274" s="42"/>
      <c r="VHI274" s="125"/>
      <c r="VHJ274" s="44"/>
      <c r="VHK274" s="44"/>
      <c r="VHL274" s="41"/>
      <c r="VHM274" s="42"/>
      <c r="VHN274" s="42"/>
      <c r="VHO274" s="125"/>
      <c r="VHP274" s="44"/>
      <c r="VHQ274" s="44"/>
      <c r="VHR274" s="41"/>
      <c r="VHS274" s="42"/>
      <c r="VHT274" s="42"/>
      <c r="VHU274" s="125"/>
      <c r="VHV274" s="44"/>
      <c r="VHW274" s="44"/>
      <c r="VHX274" s="41"/>
      <c r="VHY274" s="42"/>
      <c r="VHZ274" s="42"/>
      <c r="VIA274" s="125"/>
      <c r="VIB274" s="44"/>
      <c r="VIC274" s="44"/>
      <c r="VID274" s="41"/>
      <c r="VIE274" s="42"/>
      <c r="VIF274" s="42"/>
      <c r="VIG274" s="125"/>
      <c r="VIH274" s="44"/>
      <c r="VII274" s="44"/>
      <c r="VIJ274" s="41"/>
      <c r="VIK274" s="42"/>
      <c r="VIL274" s="42"/>
      <c r="VIM274" s="125"/>
      <c r="VIN274" s="44"/>
      <c r="VIO274" s="44"/>
      <c r="VIP274" s="41"/>
      <c r="VIQ274" s="42"/>
      <c r="VIR274" s="42"/>
      <c r="VIS274" s="125"/>
      <c r="VIT274" s="44"/>
      <c r="VIU274" s="44"/>
      <c r="VIV274" s="41"/>
      <c r="VIW274" s="42"/>
      <c r="VIX274" s="42"/>
      <c r="VIY274" s="125"/>
      <c r="VIZ274" s="44"/>
      <c r="VJA274" s="44"/>
      <c r="VJB274" s="41"/>
      <c r="VJC274" s="42"/>
      <c r="VJD274" s="42"/>
      <c r="VJE274" s="125"/>
      <c r="VJF274" s="44"/>
      <c r="VJG274" s="44"/>
      <c r="VJH274" s="41"/>
      <c r="VJI274" s="42"/>
      <c r="VJJ274" s="42"/>
      <c r="VJK274" s="125"/>
      <c r="VJL274" s="44"/>
      <c r="VJM274" s="44"/>
      <c r="VJN274" s="41"/>
      <c r="VJO274" s="42"/>
      <c r="VJP274" s="42"/>
      <c r="VJQ274" s="125"/>
      <c r="VJR274" s="44"/>
      <c r="VJS274" s="44"/>
      <c r="VJT274" s="41"/>
      <c r="VJU274" s="42"/>
      <c r="VJV274" s="42"/>
      <c r="VJW274" s="125"/>
      <c r="VJX274" s="44"/>
      <c r="VJY274" s="44"/>
      <c r="VJZ274" s="41"/>
      <c r="VKA274" s="42"/>
      <c r="VKB274" s="42"/>
      <c r="VKC274" s="125"/>
      <c r="VKD274" s="44"/>
      <c r="VKE274" s="44"/>
      <c r="VKF274" s="41"/>
      <c r="VKG274" s="42"/>
      <c r="VKH274" s="42"/>
      <c r="VKI274" s="125"/>
      <c r="VKJ274" s="44"/>
      <c r="VKK274" s="44"/>
      <c r="VKL274" s="41"/>
      <c r="VKM274" s="42"/>
      <c r="VKN274" s="42"/>
      <c r="VKO274" s="125"/>
      <c r="VKP274" s="44"/>
      <c r="VKQ274" s="44"/>
      <c r="VKR274" s="41"/>
      <c r="VKS274" s="42"/>
      <c r="VKT274" s="42"/>
      <c r="VKU274" s="125"/>
      <c r="VKV274" s="44"/>
      <c r="VKW274" s="44"/>
      <c r="VKX274" s="41"/>
      <c r="VKY274" s="42"/>
      <c r="VKZ274" s="42"/>
      <c r="VLA274" s="125"/>
      <c r="VLB274" s="44"/>
      <c r="VLC274" s="44"/>
      <c r="VLD274" s="41"/>
      <c r="VLE274" s="42"/>
      <c r="VLF274" s="42"/>
      <c r="VLG274" s="125"/>
      <c r="VLH274" s="44"/>
      <c r="VLI274" s="44"/>
      <c r="VLJ274" s="41"/>
      <c r="VLK274" s="42"/>
      <c r="VLL274" s="42"/>
      <c r="VLM274" s="125"/>
      <c r="VLN274" s="44"/>
      <c r="VLO274" s="44"/>
      <c r="VLP274" s="41"/>
      <c r="VLQ274" s="42"/>
      <c r="VLR274" s="42"/>
      <c r="VLS274" s="125"/>
      <c r="VLT274" s="44"/>
      <c r="VLU274" s="44"/>
      <c r="VLV274" s="41"/>
      <c r="VLW274" s="42"/>
      <c r="VLX274" s="42"/>
      <c r="VLY274" s="125"/>
      <c r="VLZ274" s="44"/>
      <c r="VMA274" s="44"/>
      <c r="VMB274" s="41"/>
      <c r="VMC274" s="42"/>
      <c r="VMD274" s="42"/>
      <c r="VME274" s="125"/>
      <c r="VMF274" s="44"/>
      <c r="VMG274" s="44"/>
      <c r="VMH274" s="41"/>
      <c r="VMI274" s="42"/>
      <c r="VMJ274" s="42"/>
      <c r="VMK274" s="125"/>
      <c r="VML274" s="44"/>
      <c r="VMM274" s="44"/>
      <c r="VMN274" s="41"/>
      <c r="VMO274" s="42"/>
      <c r="VMP274" s="42"/>
      <c r="VMQ274" s="125"/>
      <c r="VMR274" s="44"/>
      <c r="VMS274" s="44"/>
      <c r="VMT274" s="41"/>
      <c r="VMU274" s="42"/>
      <c r="VMV274" s="42"/>
      <c r="VMW274" s="125"/>
      <c r="VMX274" s="44"/>
      <c r="VMY274" s="44"/>
      <c r="VMZ274" s="41"/>
      <c r="VNA274" s="42"/>
      <c r="VNB274" s="42"/>
      <c r="VNC274" s="125"/>
      <c r="VND274" s="44"/>
      <c r="VNE274" s="44"/>
      <c r="VNF274" s="41"/>
      <c r="VNG274" s="42"/>
      <c r="VNH274" s="42"/>
      <c r="VNI274" s="125"/>
      <c r="VNJ274" s="44"/>
      <c r="VNK274" s="44"/>
      <c r="VNL274" s="41"/>
      <c r="VNM274" s="42"/>
      <c r="VNN274" s="42"/>
      <c r="VNO274" s="125"/>
      <c r="VNP274" s="44"/>
      <c r="VNQ274" s="44"/>
      <c r="VNR274" s="41"/>
      <c r="VNS274" s="42"/>
      <c r="VNT274" s="42"/>
      <c r="VNU274" s="125"/>
      <c r="VNV274" s="44"/>
      <c r="VNW274" s="44"/>
      <c r="VNX274" s="41"/>
      <c r="VNY274" s="42"/>
      <c r="VNZ274" s="42"/>
      <c r="VOA274" s="125"/>
      <c r="VOB274" s="44"/>
      <c r="VOC274" s="44"/>
      <c r="VOD274" s="41"/>
      <c r="VOE274" s="42"/>
      <c r="VOF274" s="42"/>
      <c r="VOG274" s="125"/>
      <c r="VOH274" s="44"/>
      <c r="VOI274" s="44"/>
      <c r="VOJ274" s="41"/>
      <c r="VOK274" s="42"/>
      <c r="VOL274" s="42"/>
      <c r="VOM274" s="125"/>
      <c r="VON274" s="44"/>
      <c r="VOO274" s="44"/>
      <c r="VOP274" s="41"/>
      <c r="VOQ274" s="42"/>
      <c r="VOR274" s="42"/>
      <c r="VOS274" s="125"/>
      <c r="VOT274" s="44"/>
      <c r="VOU274" s="44"/>
      <c r="VOV274" s="41"/>
      <c r="VOW274" s="42"/>
      <c r="VOX274" s="42"/>
      <c r="VOY274" s="125"/>
      <c r="VOZ274" s="44"/>
      <c r="VPA274" s="44"/>
      <c r="VPB274" s="41"/>
      <c r="VPC274" s="42"/>
      <c r="VPD274" s="42"/>
      <c r="VPE274" s="125"/>
      <c r="VPF274" s="44"/>
      <c r="VPG274" s="44"/>
      <c r="VPH274" s="41"/>
      <c r="VPI274" s="42"/>
      <c r="VPJ274" s="42"/>
      <c r="VPK274" s="125"/>
      <c r="VPL274" s="44"/>
      <c r="VPM274" s="44"/>
      <c r="VPN274" s="41"/>
      <c r="VPO274" s="42"/>
      <c r="VPP274" s="42"/>
      <c r="VPQ274" s="125"/>
      <c r="VPR274" s="44"/>
      <c r="VPS274" s="44"/>
      <c r="VPT274" s="41"/>
      <c r="VPU274" s="42"/>
      <c r="VPV274" s="42"/>
      <c r="VPW274" s="125"/>
      <c r="VPX274" s="44"/>
      <c r="VPY274" s="44"/>
      <c r="VPZ274" s="41"/>
      <c r="VQA274" s="42"/>
      <c r="VQB274" s="42"/>
      <c r="VQC274" s="125"/>
      <c r="VQD274" s="44"/>
      <c r="VQE274" s="44"/>
      <c r="VQF274" s="41"/>
      <c r="VQG274" s="42"/>
      <c r="VQH274" s="42"/>
      <c r="VQI274" s="125"/>
      <c r="VQJ274" s="44"/>
      <c r="VQK274" s="44"/>
      <c r="VQL274" s="41"/>
      <c r="VQM274" s="42"/>
      <c r="VQN274" s="42"/>
      <c r="VQO274" s="125"/>
      <c r="VQP274" s="44"/>
      <c r="VQQ274" s="44"/>
      <c r="VQR274" s="41"/>
      <c r="VQS274" s="42"/>
      <c r="VQT274" s="42"/>
      <c r="VQU274" s="125"/>
      <c r="VQV274" s="44"/>
      <c r="VQW274" s="44"/>
      <c r="VQX274" s="41"/>
      <c r="VQY274" s="42"/>
      <c r="VQZ274" s="42"/>
      <c r="VRA274" s="125"/>
      <c r="VRB274" s="44"/>
      <c r="VRC274" s="44"/>
      <c r="VRD274" s="41"/>
      <c r="VRE274" s="42"/>
      <c r="VRF274" s="42"/>
      <c r="VRG274" s="125"/>
      <c r="VRH274" s="44"/>
      <c r="VRI274" s="44"/>
      <c r="VRJ274" s="41"/>
      <c r="VRK274" s="42"/>
      <c r="VRL274" s="42"/>
      <c r="VRM274" s="125"/>
      <c r="VRN274" s="44"/>
      <c r="VRO274" s="44"/>
      <c r="VRP274" s="41"/>
      <c r="VRQ274" s="42"/>
      <c r="VRR274" s="42"/>
      <c r="VRS274" s="125"/>
      <c r="VRT274" s="44"/>
      <c r="VRU274" s="44"/>
      <c r="VRV274" s="41"/>
      <c r="VRW274" s="42"/>
      <c r="VRX274" s="42"/>
      <c r="VRY274" s="125"/>
      <c r="VRZ274" s="44"/>
      <c r="VSA274" s="44"/>
      <c r="VSB274" s="41"/>
      <c r="VSC274" s="42"/>
      <c r="VSD274" s="42"/>
      <c r="VSE274" s="125"/>
      <c r="VSF274" s="44"/>
      <c r="VSG274" s="44"/>
      <c r="VSH274" s="41"/>
      <c r="VSI274" s="42"/>
      <c r="VSJ274" s="42"/>
      <c r="VSK274" s="125"/>
      <c r="VSL274" s="44"/>
      <c r="VSM274" s="44"/>
      <c r="VSN274" s="41"/>
      <c r="VSO274" s="42"/>
      <c r="VSP274" s="42"/>
      <c r="VSQ274" s="125"/>
      <c r="VSR274" s="44"/>
      <c r="VSS274" s="44"/>
      <c r="VST274" s="41"/>
      <c r="VSU274" s="42"/>
      <c r="VSV274" s="42"/>
      <c r="VSW274" s="125"/>
      <c r="VSX274" s="44"/>
      <c r="VSY274" s="44"/>
      <c r="VSZ274" s="41"/>
      <c r="VTA274" s="42"/>
      <c r="VTB274" s="42"/>
      <c r="VTC274" s="125"/>
      <c r="VTD274" s="44"/>
      <c r="VTE274" s="44"/>
      <c r="VTF274" s="41"/>
      <c r="VTG274" s="42"/>
      <c r="VTH274" s="42"/>
      <c r="VTI274" s="125"/>
      <c r="VTJ274" s="44"/>
      <c r="VTK274" s="44"/>
      <c r="VTL274" s="41"/>
      <c r="VTM274" s="42"/>
      <c r="VTN274" s="42"/>
      <c r="VTO274" s="125"/>
      <c r="VTP274" s="44"/>
      <c r="VTQ274" s="44"/>
      <c r="VTR274" s="41"/>
      <c r="VTS274" s="42"/>
      <c r="VTT274" s="42"/>
      <c r="VTU274" s="125"/>
      <c r="VTV274" s="44"/>
      <c r="VTW274" s="44"/>
      <c r="VTX274" s="41"/>
      <c r="VTY274" s="42"/>
      <c r="VTZ274" s="42"/>
      <c r="VUA274" s="125"/>
      <c r="VUB274" s="44"/>
      <c r="VUC274" s="44"/>
      <c r="VUD274" s="41"/>
      <c r="VUE274" s="42"/>
      <c r="VUF274" s="42"/>
      <c r="VUG274" s="125"/>
      <c r="VUH274" s="44"/>
      <c r="VUI274" s="44"/>
      <c r="VUJ274" s="41"/>
      <c r="VUK274" s="42"/>
      <c r="VUL274" s="42"/>
      <c r="VUM274" s="125"/>
      <c r="VUN274" s="44"/>
      <c r="VUO274" s="44"/>
      <c r="VUP274" s="41"/>
      <c r="VUQ274" s="42"/>
      <c r="VUR274" s="42"/>
      <c r="VUS274" s="125"/>
      <c r="VUT274" s="44"/>
      <c r="VUU274" s="44"/>
      <c r="VUV274" s="41"/>
      <c r="VUW274" s="42"/>
      <c r="VUX274" s="42"/>
      <c r="VUY274" s="125"/>
      <c r="VUZ274" s="44"/>
      <c r="VVA274" s="44"/>
      <c r="VVB274" s="41"/>
      <c r="VVC274" s="42"/>
      <c r="VVD274" s="42"/>
      <c r="VVE274" s="125"/>
      <c r="VVF274" s="44"/>
      <c r="VVG274" s="44"/>
      <c r="VVH274" s="41"/>
      <c r="VVI274" s="42"/>
      <c r="VVJ274" s="42"/>
      <c r="VVK274" s="125"/>
      <c r="VVL274" s="44"/>
      <c r="VVM274" s="44"/>
      <c r="VVN274" s="41"/>
      <c r="VVO274" s="42"/>
      <c r="VVP274" s="42"/>
      <c r="VVQ274" s="125"/>
      <c r="VVR274" s="44"/>
      <c r="VVS274" s="44"/>
      <c r="VVT274" s="41"/>
      <c r="VVU274" s="42"/>
      <c r="VVV274" s="42"/>
      <c r="VVW274" s="125"/>
      <c r="VVX274" s="44"/>
      <c r="VVY274" s="44"/>
      <c r="VVZ274" s="41"/>
      <c r="VWA274" s="42"/>
      <c r="VWB274" s="42"/>
      <c r="VWC274" s="125"/>
      <c r="VWD274" s="44"/>
      <c r="VWE274" s="44"/>
      <c r="VWF274" s="41"/>
      <c r="VWG274" s="42"/>
      <c r="VWH274" s="42"/>
      <c r="VWI274" s="125"/>
      <c r="VWJ274" s="44"/>
      <c r="VWK274" s="44"/>
      <c r="VWL274" s="41"/>
      <c r="VWM274" s="42"/>
      <c r="VWN274" s="42"/>
      <c r="VWO274" s="125"/>
      <c r="VWP274" s="44"/>
      <c r="VWQ274" s="44"/>
      <c r="VWR274" s="41"/>
      <c r="VWS274" s="42"/>
      <c r="VWT274" s="42"/>
      <c r="VWU274" s="125"/>
      <c r="VWV274" s="44"/>
      <c r="VWW274" s="44"/>
      <c r="VWX274" s="41"/>
      <c r="VWY274" s="42"/>
      <c r="VWZ274" s="42"/>
      <c r="VXA274" s="125"/>
      <c r="VXB274" s="44"/>
      <c r="VXC274" s="44"/>
      <c r="VXD274" s="41"/>
      <c r="VXE274" s="42"/>
      <c r="VXF274" s="42"/>
      <c r="VXG274" s="125"/>
      <c r="VXH274" s="44"/>
      <c r="VXI274" s="44"/>
      <c r="VXJ274" s="41"/>
      <c r="VXK274" s="42"/>
      <c r="VXL274" s="42"/>
      <c r="VXM274" s="125"/>
      <c r="VXN274" s="44"/>
      <c r="VXO274" s="44"/>
      <c r="VXP274" s="41"/>
      <c r="VXQ274" s="42"/>
      <c r="VXR274" s="42"/>
      <c r="VXS274" s="125"/>
      <c r="VXT274" s="44"/>
      <c r="VXU274" s="44"/>
      <c r="VXV274" s="41"/>
      <c r="VXW274" s="42"/>
      <c r="VXX274" s="42"/>
      <c r="VXY274" s="125"/>
      <c r="VXZ274" s="44"/>
      <c r="VYA274" s="44"/>
      <c r="VYB274" s="41"/>
      <c r="VYC274" s="42"/>
      <c r="VYD274" s="42"/>
      <c r="VYE274" s="125"/>
      <c r="VYF274" s="44"/>
      <c r="VYG274" s="44"/>
      <c r="VYH274" s="41"/>
      <c r="VYI274" s="42"/>
      <c r="VYJ274" s="42"/>
      <c r="VYK274" s="125"/>
      <c r="VYL274" s="44"/>
      <c r="VYM274" s="44"/>
      <c r="VYN274" s="41"/>
      <c r="VYO274" s="42"/>
      <c r="VYP274" s="42"/>
      <c r="VYQ274" s="125"/>
      <c r="VYR274" s="44"/>
      <c r="VYS274" s="44"/>
      <c r="VYT274" s="41"/>
      <c r="VYU274" s="42"/>
      <c r="VYV274" s="42"/>
      <c r="VYW274" s="125"/>
      <c r="VYX274" s="44"/>
      <c r="VYY274" s="44"/>
      <c r="VYZ274" s="41"/>
      <c r="VZA274" s="42"/>
      <c r="VZB274" s="42"/>
      <c r="VZC274" s="125"/>
      <c r="VZD274" s="44"/>
      <c r="VZE274" s="44"/>
      <c r="VZF274" s="41"/>
      <c r="VZG274" s="42"/>
      <c r="VZH274" s="42"/>
      <c r="VZI274" s="125"/>
      <c r="VZJ274" s="44"/>
      <c r="VZK274" s="44"/>
      <c r="VZL274" s="41"/>
      <c r="VZM274" s="42"/>
      <c r="VZN274" s="42"/>
      <c r="VZO274" s="125"/>
      <c r="VZP274" s="44"/>
      <c r="VZQ274" s="44"/>
      <c r="VZR274" s="41"/>
      <c r="VZS274" s="42"/>
      <c r="VZT274" s="42"/>
      <c r="VZU274" s="125"/>
      <c r="VZV274" s="44"/>
      <c r="VZW274" s="44"/>
      <c r="VZX274" s="41"/>
      <c r="VZY274" s="42"/>
      <c r="VZZ274" s="42"/>
      <c r="WAA274" s="125"/>
      <c r="WAB274" s="44"/>
      <c r="WAC274" s="44"/>
      <c r="WAD274" s="41"/>
      <c r="WAE274" s="42"/>
      <c r="WAF274" s="42"/>
      <c r="WAG274" s="125"/>
      <c r="WAH274" s="44"/>
      <c r="WAI274" s="44"/>
      <c r="WAJ274" s="41"/>
      <c r="WAK274" s="42"/>
      <c r="WAL274" s="42"/>
      <c r="WAM274" s="125"/>
      <c r="WAN274" s="44"/>
      <c r="WAO274" s="44"/>
      <c r="WAP274" s="41"/>
      <c r="WAQ274" s="42"/>
      <c r="WAR274" s="42"/>
      <c r="WAS274" s="125"/>
      <c r="WAT274" s="44"/>
      <c r="WAU274" s="44"/>
      <c r="WAV274" s="41"/>
      <c r="WAW274" s="42"/>
      <c r="WAX274" s="42"/>
      <c r="WAY274" s="125"/>
      <c r="WAZ274" s="44"/>
      <c r="WBA274" s="44"/>
      <c r="WBB274" s="41"/>
      <c r="WBC274" s="42"/>
      <c r="WBD274" s="42"/>
      <c r="WBE274" s="125"/>
      <c r="WBF274" s="44"/>
      <c r="WBG274" s="44"/>
      <c r="WBH274" s="41"/>
      <c r="WBI274" s="42"/>
      <c r="WBJ274" s="42"/>
      <c r="WBK274" s="125"/>
      <c r="WBL274" s="44"/>
      <c r="WBM274" s="44"/>
      <c r="WBN274" s="41"/>
      <c r="WBO274" s="42"/>
      <c r="WBP274" s="42"/>
      <c r="WBQ274" s="125"/>
      <c r="WBR274" s="44"/>
      <c r="WBS274" s="44"/>
      <c r="WBT274" s="41"/>
      <c r="WBU274" s="42"/>
      <c r="WBV274" s="42"/>
      <c r="WBW274" s="125"/>
      <c r="WBX274" s="44"/>
      <c r="WBY274" s="44"/>
      <c r="WBZ274" s="41"/>
      <c r="WCA274" s="42"/>
      <c r="WCB274" s="42"/>
      <c r="WCC274" s="125"/>
      <c r="WCD274" s="44"/>
      <c r="WCE274" s="44"/>
      <c r="WCF274" s="41"/>
      <c r="WCG274" s="42"/>
      <c r="WCH274" s="42"/>
      <c r="WCI274" s="125"/>
      <c r="WCJ274" s="44"/>
      <c r="WCK274" s="44"/>
      <c r="WCL274" s="41"/>
      <c r="WCM274" s="42"/>
      <c r="WCN274" s="42"/>
      <c r="WCO274" s="125"/>
      <c r="WCP274" s="44"/>
      <c r="WCQ274" s="44"/>
      <c r="WCR274" s="41"/>
      <c r="WCS274" s="42"/>
      <c r="WCT274" s="42"/>
      <c r="WCU274" s="125"/>
      <c r="WCV274" s="44"/>
      <c r="WCW274" s="44"/>
      <c r="WCX274" s="41"/>
      <c r="WCY274" s="42"/>
      <c r="WCZ274" s="42"/>
      <c r="WDA274" s="125"/>
      <c r="WDB274" s="44"/>
      <c r="WDC274" s="44"/>
      <c r="WDD274" s="41"/>
      <c r="WDE274" s="42"/>
      <c r="WDF274" s="42"/>
      <c r="WDG274" s="125"/>
      <c r="WDH274" s="44"/>
      <c r="WDI274" s="44"/>
      <c r="WDJ274" s="41"/>
      <c r="WDK274" s="42"/>
      <c r="WDL274" s="42"/>
      <c r="WDM274" s="125"/>
      <c r="WDN274" s="44"/>
      <c r="WDO274" s="44"/>
      <c r="WDP274" s="41"/>
      <c r="WDQ274" s="42"/>
      <c r="WDR274" s="42"/>
      <c r="WDS274" s="125"/>
      <c r="WDT274" s="44"/>
      <c r="WDU274" s="44"/>
      <c r="WDV274" s="41"/>
      <c r="WDW274" s="42"/>
      <c r="WDX274" s="42"/>
      <c r="WDY274" s="125"/>
      <c r="WDZ274" s="44"/>
      <c r="WEA274" s="44"/>
      <c r="WEB274" s="41"/>
      <c r="WEC274" s="42"/>
      <c r="WED274" s="42"/>
      <c r="WEE274" s="125"/>
      <c r="WEF274" s="44"/>
      <c r="WEG274" s="44"/>
      <c r="WEH274" s="41"/>
      <c r="WEI274" s="42"/>
      <c r="WEJ274" s="42"/>
      <c r="WEK274" s="125"/>
      <c r="WEL274" s="44"/>
      <c r="WEM274" s="44"/>
      <c r="WEN274" s="41"/>
      <c r="WEO274" s="42"/>
      <c r="WEP274" s="42"/>
      <c r="WEQ274" s="125"/>
      <c r="WER274" s="44"/>
      <c r="WES274" s="44"/>
      <c r="WET274" s="41"/>
      <c r="WEU274" s="42"/>
      <c r="WEV274" s="42"/>
      <c r="WEW274" s="125"/>
      <c r="WEX274" s="44"/>
      <c r="WEY274" s="44"/>
      <c r="WEZ274" s="41"/>
      <c r="WFA274" s="42"/>
      <c r="WFB274" s="42"/>
      <c r="WFC274" s="125"/>
      <c r="WFD274" s="44"/>
      <c r="WFE274" s="44"/>
      <c r="WFF274" s="41"/>
      <c r="WFG274" s="42"/>
      <c r="WFH274" s="42"/>
      <c r="WFI274" s="125"/>
      <c r="WFJ274" s="44"/>
      <c r="WFK274" s="44"/>
      <c r="WFL274" s="41"/>
      <c r="WFM274" s="42"/>
      <c r="WFN274" s="42"/>
      <c r="WFO274" s="125"/>
      <c r="WFP274" s="44"/>
      <c r="WFQ274" s="44"/>
      <c r="WFR274" s="41"/>
      <c r="WFS274" s="42"/>
      <c r="WFT274" s="42"/>
      <c r="WFU274" s="125"/>
      <c r="WFV274" s="44"/>
      <c r="WFW274" s="44"/>
      <c r="WFX274" s="41"/>
      <c r="WFY274" s="42"/>
      <c r="WFZ274" s="42"/>
      <c r="WGA274" s="125"/>
      <c r="WGB274" s="44"/>
      <c r="WGC274" s="44"/>
      <c r="WGD274" s="41"/>
      <c r="WGE274" s="42"/>
      <c r="WGF274" s="42"/>
      <c r="WGG274" s="125"/>
      <c r="WGH274" s="44"/>
      <c r="WGI274" s="44"/>
      <c r="WGJ274" s="41"/>
      <c r="WGK274" s="42"/>
      <c r="WGL274" s="42"/>
      <c r="WGM274" s="125"/>
      <c r="WGN274" s="44"/>
      <c r="WGO274" s="44"/>
      <c r="WGP274" s="41"/>
      <c r="WGQ274" s="42"/>
      <c r="WGR274" s="42"/>
      <c r="WGS274" s="125"/>
      <c r="WGT274" s="44"/>
      <c r="WGU274" s="44"/>
      <c r="WGV274" s="41"/>
      <c r="WGW274" s="42"/>
      <c r="WGX274" s="42"/>
      <c r="WGY274" s="125"/>
      <c r="WGZ274" s="44"/>
      <c r="WHA274" s="44"/>
      <c r="WHB274" s="41"/>
      <c r="WHC274" s="42"/>
      <c r="WHD274" s="42"/>
      <c r="WHE274" s="125"/>
      <c r="WHF274" s="44"/>
      <c r="WHG274" s="44"/>
      <c r="WHH274" s="41"/>
      <c r="WHI274" s="42"/>
      <c r="WHJ274" s="42"/>
      <c r="WHK274" s="125"/>
      <c r="WHL274" s="44"/>
      <c r="WHM274" s="44"/>
      <c r="WHN274" s="41"/>
      <c r="WHO274" s="42"/>
      <c r="WHP274" s="42"/>
      <c r="WHQ274" s="125"/>
      <c r="WHR274" s="44"/>
      <c r="WHS274" s="44"/>
      <c r="WHT274" s="41"/>
      <c r="WHU274" s="42"/>
      <c r="WHV274" s="42"/>
      <c r="WHW274" s="125"/>
      <c r="WHX274" s="44"/>
      <c r="WHY274" s="44"/>
      <c r="WHZ274" s="41"/>
      <c r="WIA274" s="42"/>
      <c r="WIB274" s="42"/>
      <c r="WIC274" s="125"/>
      <c r="WID274" s="44"/>
      <c r="WIE274" s="44"/>
      <c r="WIF274" s="41"/>
      <c r="WIG274" s="42"/>
      <c r="WIH274" s="42"/>
      <c r="WII274" s="125"/>
      <c r="WIJ274" s="44"/>
      <c r="WIK274" s="44"/>
      <c r="WIL274" s="41"/>
      <c r="WIM274" s="42"/>
      <c r="WIN274" s="42"/>
      <c r="WIO274" s="125"/>
      <c r="WIP274" s="44"/>
      <c r="WIQ274" s="44"/>
      <c r="WIR274" s="41"/>
      <c r="WIS274" s="42"/>
      <c r="WIT274" s="42"/>
      <c r="WIU274" s="125"/>
      <c r="WIV274" s="44"/>
      <c r="WIW274" s="44"/>
      <c r="WIX274" s="41"/>
      <c r="WIY274" s="42"/>
      <c r="WIZ274" s="42"/>
      <c r="WJA274" s="125"/>
      <c r="WJB274" s="44"/>
      <c r="WJC274" s="44"/>
      <c r="WJD274" s="41"/>
      <c r="WJE274" s="42"/>
      <c r="WJF274" s="42"/>
      <c r="WJG274" s="125"/>
      <c r="WJH274" s="44"/>
      <c r="WJI274" s="44"/>
      <c r="WJJ274" s="41"/>
      <c r="WJK274" s="42"/>
      <c r="WJL274" s="42"/>
      <c r="WJM274" s="125"/>
      <c r="WJN274" s="44"/>
      <c r="WJO274" s="44"/>
      <c r="WJP274" s="41"/>
      <c r="WJQ274" s="42"/>
      <c r="WJR274" s="42"/>
      <c r="WJS274" s="125"/>
      <c r="WJT274" s="44"/>
      <c r="WJU274" s="44"/>
      <c r="WJV274" s="41"/>
      <c r="WJW274" s="42"/>
      <c r="WJX274" s="42"/>
      <c r="WJY274" s="125"/>
      <c r="WJZ274" s="44"/>
      <c r="WKA274" s="44"/>
      <c r="WKB274" s="41"/>
      <c r="WKC274" s="42"/>
      <c r="WKD274" s="42"/>
      <c r="WKE274" s="125"/>
      <c r="WKF274" s="44"/>
      <c r="WKG274" s="44"/>
      <c r="WKH274" s="41"/>
      <c r="WKI274" s="42"/>
      <c r="WKJ274" s="42"/>
      <c r="WKK274" s="125"/>
      <c r="WKL274" s="44"/>
      <c r="WKM274" s="44"/>
      <c r="WKN274" s="41"/>
      <c r="WKO274" s="42"/>
      <c r="WKP274" s="42"/>
      <c r="WKQ274" s="125"/>
      <c r="WKR274" s="44"/>
      <c r="WKS274" s="44"/>
      <c r="WKT274" s="41"/>
      <c r="WKU274" s="42"/>
      <c r="WKV274" s="42"/>
      <c r="WKW274" s="125"/>
      <c r="WKX274" s="44"/>
      <c r="WKY274" s="44"/>
      <c r="WKZ274" s="41"/>
      <c r="WLA274" s="42"/>
      <c r="WLB274" s="42"/>
      <c r="WLC274" s="125"/>
      <c r="WLD274" s="44"/>
      <c r="WLE274" s="44"/>
      <c r="WLF274" s="41"/>
      <c r="WLG274" s="42"/>
      <c r="WLH274" s="42"/>
      <c r="WLI274" s="125"/>
      <c r="WLJ274" s="44"/>
      <c r="WLK274" s="44"/>
      <c r="WLL274" s="41"/>
      <c r="WLM274" s="42"/>
      <c r="WLN274" s="42"/>
      <c r="WLO274" s="125"/>
      <c r="WLP274" s="44"/>
      <c r="WLQ274" s="44"/>
      <c r="WLR274" s="41"/>
      <c r="WLS274" s="42"/>
      <c r="WLT274" s="42"/>
      <c r="WLU274" s="125"/>
      <c r="WLV274" s="44"/>
      <c r="WLW274" s="44"/>
      <c r="WLX274" s="41"/>
      <c r="WLY274" s="42"/>
      <c r="WLZ274" s="42"/>
      <c r="WMA274" s="125"/>
      <c r="WMB274" s="44"/>
      <c r="WMC274" s="44"/>
      <c r="WMD274" s="41"/>
      <c r="WME274" s="42"/>
      <c r="WMF274" s="42"/>
      <c r="WMG274" s="125"/>
      <c r="WMH274" s="44"/>
      <c r="WMI274" s="44"/>
      <c r="WMJ274" s="41"/>
      <c r="WMK274" s="42"/>
      <c r="WML274" s="42"/>
      <c r="WMM274" s="125"/>
      <c r="WMN274" s="44"/>
      <c r="WMO274" s="44"/>
      <c r="WMP274" s="41"/>
      <c r="WMQ274" s="42"/>
      <c r="WMR274" s="42"/>
      <c r="WMS274" s="125"/>
      <c r="WMT274" s="44"/>
      <c r="WMU274" s="44"/>
      <c r="WMV274" s="41"/>
      <c r="WMW274" s="42"/>
      <c r="WMX274" s="42"/>
      <c r="WMY274" s="125"/>
      <c r="WMZ274" s="44"/>
      <c r="WNA274" s="44"/>
      <c r="WNB274" s="41"/>
      <c r="WNC274" s="42"/>
      <c r="WND274" s="42"/>
      <c r="WNE274" s="125"/>
      <c r="WNF274" s="44"/>
      <c r="WNG274" s="44"/>
      <c r="WNH274" s="41"/>
      <c r="WNI274" s="42"/>
      <c r="WNJ274" s="42"/>
      <c r="WNK274" s="125"/>
      <c r="WNL274" s="44"/>
      <c r="WNM274" s="44"/>
      <c r="WNN274" s="41"/>
      <c r="WNO274" s="42"/>
      <c r="WNP274" s="42"/>
      <c r="WNQ274" s="125"/>
      <c r="WNR274" s="44"/>
      <c r="WNS274" s="44"/>
      <c r="WNT274" s="41"/>
      <c r="WNU274" s="42"/>
      <c r="WNV274" s="42"/>
      <c r="WNW274" s="125"/>
      <c r="WNX274" s="44"/>
      <c r="WNY274" s="44"/>
      <c r="WNZ274" s="41"/>
      <c r="WOA274" s="42"/>
      <c r="WOB274" s="42"/>
      <c r="WOC274" s="125"/>
      <c r="WOD274" s="44"/>
      <c r="WOE274" s="44"/>
      <c r="WOF274" s="41"/>
      <c r="WOG274" s="42"/>
      <c r="WOH274" s="42"/>
      <c r="WOI274" s="125"/>
      <c r="WOJ274" s="44"/>
      <c r="WOK274" s="44"/>
      <c r="WOL274" s="41"/>
      <c r="WOM274" s="42"/>
      <c r="WON274" s="42"/>
      <c r="WOO274" s="125"/>
      <c r="WOP274" s="44"/>
      <c r="WOQ274" s="44"/>
      <c r="WOR274" s="41"/>
      <c r="WOS274" s="42"/>
      <c r="WOT274" s="42"/>
      <c r="WOU274" s="125"/>
      <c r="WOV274" s="44"/>
      <c r="WOW274" s="44"/>
      <c r="WOX274" s="41"/>
      <c r="WOY274" s="42"/>
      <c r="WOZ274" s="42"/>
      <c r="WPA274" s="125"/>
      <c r="WPB274" s="44"/>
      <c r="WPC274" s="44"/>
      <c r="WPD274" s="41"/>
      <c r="WPE274" s="42"/>
      <c r="WPF274" s="42"/>
      <c r="WPG274" s="125"/>
      <c r="WPH274" s="44"/>
      <c r="WPI274" s="44"/>
      <c r="WPJ274" s="41"/>
      <c r="WPK274" s="42"/>
      <c r="WPL274" s="42"/>
      <c r="WPM274" s="125"/>
      <c r="WPN274" s="44"/>
      <c r="WPO274" s="44"/>
      <c r="WPP274" s="41"/>
      <c r="WPQ274" s="42"/>
      <c r="WPR274" s="42"/>
      <c r="WPS274" s="125"/>
      <c r="WPT274" s="44"/>
      <c r="WPU274" s="44"/>
      <c r="WPV274" s="41"/>
      <c r="WPW274" s="42"/>
      <c r="WPX274" s="42"/>
      <c r="WPY274" s="125"/>
      <c r="WPZ274" s="44"/>
      <c r="WQA274" s="44"/>
      <c r="WQB274" s="41"/>
      <c r="WQC274" s="42"/>
      <c r="WQD274" s="42"/>
      <c r="WQE274" s="125"/>
      <c r="WQF274" s="44"/>
      <c r="WQG274" s="44"/>
      <c r="WQH274" s="41"/>
      <c r="WQI274" s="42"/>
      <c r="WQJ274" s="42"/>
      <c r="WQK274" s="125"/>
      <c r="WQL274" s="44"/>
      <c r="WQM274" s="44"/>
      <c r="WQN274" s="41"/>
      <c r="WQO274" s="42"/>
      <c r="WQP274" s="42"/>
      <c r="WQQ274" s="125"/>
      <c r="WQR274" s="44"/>
      <c r="WQS274" s="44"/>
      <c r="WQT274" s="41"/>
      <c r="WQU274" s="42"/>
      <c r="WQV274" s="42"/>
      <c r="WQW274" s="125"/>
      <c r="WQX274" s="44"/>
      <c r="WQY274" s="44"/>
      <c r="WQZ274" s="41"/>
      <c r="WRA274" s="42"/>
      <c r="WRB274" s="42"/>
      <c r="WRC274" s="125"/>
      <c r="WRD274" s="44"/>
      <c r="WRE274" s="44"/>
      <c r="WRF274" s="41"/>
      <c r="WRG274" s="42"/>
      <c r="WRH274" s="42"/>
      <c r="WRI274" s="125"/>
      <c r="WRJ274" s="44"/>
      <c r="WRK274" s="44"/>
      <c r="WRL274" s="41"/>
      <c r="WRM274" s="42"/>
      <c r="WRN274" s="42"/>
      <c r="WRO274" s="125"/>
      <c r="WRP274" s="44"/>
      <c r="WRQ274" s="44"/>
      <c r="WRR274" s="41"/>
      <c r="WRS274" s="42"/>
      <c r="WRT274" s="42"/>
      <c r="WRU274" s="125"/>
      <c r="WRV274" s="44"/>
      <c r="WRW274" s="44"/>
      <c r="WRX274" s="41"/>
      <c r="WRY274" s="42"/>
      <c r="WRZ274" s="42"/>
      <c r="WSA274" s="125"/>
      <c r="WSB274" s="44"/>
      <c r="WSC274" s="44"/>
      <c r="WSD274" s="41"/>
      <c r="WSE274" s="42"/>
      <c r="WSF274" s="42"/>
      <c r="WSG274" s="125"/>
      <c r="WSH274" s="44"/>
      <c r="WSI274" s="44"/>
      <c r="WSJ274" s="41"/>
      <c r="WSK274" s="42"/>
      <c r="WSL274" s="42"/>
      <c r="WSM274" s="125"/>
      <c r="WSN274" s="44"/>
      <c r="WSO274" s="44"/>
      <c r="WSP274" s="41"/>
      <c r="WSQ274" s="42"/>
      <c r="WSR274" s="42"/>
      <c r="WSS274" s="125"/>
      <c r="WST274" s="44"/>
      <c r="WSU274" s="44"/>
      <c r="WSV274" s="41"/>
      <c r="WSW274" s="42"/>
      <c r="WSX274" s="42"/>
      <c r="WSY274" s="125"/>
      <c r="WSZ274" s="44"/>
      <c r="WTA274" s="44"/>
      <c r="WTB274" s="41"/>
      <c r="WTC274" s="42"/>
      <c r="WTD274" s="42"/>
      <c r="WTE274" s="125"/>
      <c r="WTF274" s="44"/>
      <c r="WTG274" s="44"/>
      <c r="WTH274" s="41"/>
      <c r="WTI274" s="42"/>
      <c r="WTJ274" s="42"/>
      <c r="WTK274" s="125"/>
      <c r="WTL274" s="44"/>
      <c r="WTM274" s="44"/>
      <c r="WTN274" s="41"/>
      <c r="WTO274" s="42"/>
      <c r="WTP274" s="42"/>
      <c r="WTQ274" s="125"/>
      <c r="WTR274" s="44"/>
      <c r="WTS274" s="44"/>
      <c r="WTT274" s="41"/>
      <c r="WTU274" s="42"/>
      <c r="WTV274" s="42"/>
      <c r="WTW274" s="125"/>
      <c r="WTX274" s="44"/>
      <c r="WTY274" s="44"/>
      <c r="WTZ274" s="41"/>
      <c r="WUA274" s="42"/>
      <c r="WUB274" s="42"/>
      <c r="WUC274" s="125"/>
      <c r="WUD274" s="44"/>
      <c r="WUE274" s="44"/>
      <c r="WUF274" s="41"/>
      <c r="WUG274" s="42"/>
      <c r="WUH274" s="42"/>
      <c r="WUI274" s="125"/>
      <c r="WUJ274" s="44"/>
      <c r="WUK274" s="44"/>
      <c r="WUL274" s="41"/>
      <c r="WUM274" s="42"/>
      <c r="WUN274" s="42"/>
      <c r="WUO274" s="125"/>
      <c r="WUP274" s="44"/>
      <c r="WUQ274" s="44"/>
      <c r="WUR274" s="41"/>
      <c r="WUS274" s="42"/>
      <c r="WUT274" s="42"/>
      <c r="WUU274" s="125"/>
      <c r="WUV274" s="44"/>
      <c r="WUW274" s="44"/>
      <c r="WUX274" s="41"/>
      <c r="WUY274" s="42"/>
      <c r="WUZ274" s="42"/>
      <c r="WVA274" s="125"/>
      <c r="WVB274" s="44"/>
      <c r="WVC274" s="44"/>
      <c r="WVD274" s="41"/>
      <c r="WVE274" s="42"/>
      <c r="WVF274" s="42"/>
      <c r="WVG274" s="125"/>
      <c r="WVH274" s="44"/>
      <c r="WVI274" s="44"/>
      <c r="WVJ274" s="41"/>
      <c r="WVK274" s="42"/>
      <c r="WVL274" s="42"/>
      <c r="WVM274" s="125"/>
      <c r="WVN274" s="44"/>
      <c r="WVO274" s="44"/>
      <c r="WVP274" s="41"/>
      <c r="WVQ274" s="42"/>
      <c r="WVR274" s="42"/>
      <c r="WVS274" s="125"/>
      <c r="WVT274" s="44"/>
      <c r="WVU274" s="44"/>
      <c r="WVV274" s="41"/>
      <c r="WVW274" s="42"/>
      <c r="WVX274" s="42"/>
      <c r="WVY274" s="125"/>
      <c r="WVZ274" s="44"/>
      <c r="WWA274" s="44"/>
      <c r="WWB274" s="41"/>
      <c r="WWC274" s="42"/>
      <c r="WWD274" s="42"/>
      <c r="WWE274" s="125"/>
      <c r="WWF274" s="44"/>
      <c r="WWG274" s="44"/>
      <c r="WWH274" s="41"/>
      <c r="WWI274" s="42"/>
      <c r="WWJ274" s="42"/>
      <c r="WWK274" s="125"/>
      <c r="WWL274" s="44"/>
      <c r="WWM274" s="44"/>
      <c r="WWN274" s="41"/>
      <c r="WWO274" s="42"/>
      <c r="WWP274" s="42"/>
      <c r="WWQ274" s="125"/>
      <c r="WWR274" s="44"/>
      <c r="WWS274" s="44"/>
      <c r="WWT274" s="41"/>
      <c r="WWU274" s="42"/>
      <c r="WWV274" s="42"/>
      <c r="WWW274" s="125"/>
      <c r="WWX274" s="44"/>
      <c r="WWY274" s="44"/>
      <c r="WWZ274" s="41"/>
      <c r="WXA274" s="42"/>
      <c r="WXB274" s="42"/>
      <c r="WXC274" s="125"/>
      <c r="WXD274" s="44"/>
      <c r="WXE274" s="44"/>
      <c r="WXF274" s="41"/>
      <c r="WXG274" s="42"/>
      <c r="WXH274" s="42"/>
      <c r="WXI274" s="125"/>
      <c r="WXJ274" s="44"/>
      <c r="WXK274" s="44"/>
      <c r="WXL274" s="41"/>
      <c r="WXM274" s="42"/>
      <c r="WXN274" s="42"/>
      <c r="WXO274" s="125"/>
      <c r="WXP274" s="44"/>
      <c r="WXQ274" s="44"/>
      <c r="WXR274" s="41"/>
      <c r="WXS274" s="42"/>
      <c r="WXT274" s="42"/>
      <c r="WXU274" s="125"/>
      <c r="WXV274" s="44"/>
      <c r="WXW274" s="44"/>
      <c r="WXX274" s="41"/>
      <c r="WXY274" s="42"/>
      <c r="WXZ274" s="42"/>
      <c r="WYA274" s="125"/>
      <c r="WYB274" s="44"/>
      <c r="WYC274" s="44"/>
      <c r="WYD274" s="41"/>
      <c r="WYE274" s="42"/>
      <c r="WYF274" s="42"/>
      <c r="WYG274" s="125"/>
      <c r="WYH274" s="44"/>
      <c r="WYI274" s="44"/>
      <c r="WYJ274" s="41"/>
      <c r="WYK274" s="42"/>
      <c r="WYL274" s="42"/>
      <c r="WYM274" s="125"/>
      <c r="WYN274" s="44"/>
      <c r="WYO274" s="44"/>
      <c r="WYP274" s="41"/>
      <c r="WYQ274" s="42"/>
      <c r="WYR274" s="42"/>
      <c r="WYS274" s="125"/>
      <c r="WYT274" s="44"/>
      <c r="WYU274" s="44"/>
      <c r="WYV274" s="41"/>
      <c r="WYW274" s="42"/>
      <c r="WYX274" s="42"/>
      <c r="WYY274" s="125"/>
      <c r="WYZ274" s="44"/>
      <c r="WZA274" s="44"/>
      <c r="WZB274" s="41"/>
      <c r="WZC274" s="42"/>
      <c r="WZD274" s="42"/>
      <c r="WZE274" s="125"/>
      <c r="WZF274" s="44"/>
      <c r="WZG274" s="44"/>
      <c r="WZH274" s="41"/>
      <c r="WZI274" s="42"/>
      <c r="WZJ274" s="42"/>
      <c r="WZK274" s="125"/>
      <c r="WZL274" s="44"/>
      <c r="WZM274" s="44"/>
      <c r="WZN274" s="41"/>
      <c r="WZO274" s="42"/>
      <c r="WZP274" s="42"/>
      <c r="WZQ274" s="125"/>
      <c r="WZR274" s="44"/>
      <c r="WZS274" s="44"/>
      <c r="WZT274" s="41"/>
      <c r="WZU274" s="42"/>
      <c r="WZV274" s="42"/>
      <c r="WZW274" s="125"/>
      <c r="WZX274" s="44"/>
      <c r="WZY274" s="44"/>
      <c r="WZZ274" s="41"/>
      <c r="XAA274" s="42"/>
      <c r="XAB274" s="42"/>
      <c r="XAC274" s="125"/>
      <c r="XAD274" s="44"/>
      <c r="XAE274" s="44"/>
      <c r="XAF274" s="41"/>
      <c r="XAG274" s="42"/>
      <c r="XAH274" s="42"/>
      <c r="XAI274" s="125"/>
      <c r="XAJ274" s="44"/>
      <c r="XAK274" s="44"/>
      <c r="XAL274" s="41"/>
      <c r="XAM274" s="42"/>
      <c r="XAN274" s="42"/>
      <c r="XAO274" s="125"/>
      <c r="XAP274" s="44"/>
      <c r="XAQ274" s="44"/>
      <c r="XAR274" s="41"/>
      <c r="XAS274" s="42"/>
      <c r="XAT274" s="42"/>
      <c r="XAU274" s="125"/>
      <c r="XAV274" s="44"/>
      <c r="XAW274" s="44"/>
      <c r="XAX274" s="41"/>
      <c r="XAY274" s="42"/>
      <c r="XAZ274" s="42"/>
      <c r="XBA274" s="125"/>
      <c r="XBB274" s="44"/>
      <c r="XBC274" s="44"/>
      <c r="XBD274" s="41"/>
      <c r="XBE274" s="42"/>
      <c r="XBF274" s="42"/>
      <c r="XBG274" s="125"/>
      <c r="XBH274" s="44"/>
      <c r="XBI274" s="44"/>
      <c r="XBJ274" s="41"/>
      <c r="XBK274" s="42"/>
      <c r="XBL274" s="42"/>
      <c r="XBM274" s="125"/>
      <c r="XBN274" s="44"/>
      <c r="XBO274" s="44"/>
      <c r="XBP274" s="41"/>
      <c r="XBQ274" s="42"/>
      <c r="XBR274" s="42"/>
      <c r="XBS274" s="125"/>
      <c r="XBT274" s="44"/>
      <c r="XBU274" s="44"/>
      <c r="XBV274" s="41"/>
      <c r="XBW274" s="42"/>
      <c r="XBX274" s="42"/>
      <c r="XBY274" s="125"/>
      <c r="XBZ274" s="44"/>
      <c r="XCA274" s="44"/>
      <c r="XCB274" s="41"/>
      <c r="XCC274" s="42"/>
      <c r="XCD274" s="42"/>
      <c r="XCE274" s="125"/>
      <c r="XCF274" s="44"/>
      <c r="XCG274" s="44"/>
      <c r="XCH274" s="41"/>
      <c r="XCI274" s="42"/>
      <c r="XCJ274" s="42"/>
      <c r="XCK274" s="125"/>
      <c r="XCL274" s="44"/>
      <c r="XCM274" s="44"/>
      <c r="XCN274" s="41"/>
      <c r="XCO274" s="42"/>
      <c r="XCP274" s="42"/>
      <c r="XCQ274" s="125"/>
      <c r="XCR274" s="44"/>
      <c r="XCS274" s="44"/>
      <c r="XCT274" s="41"/>
      <c r="XCU274" s="42"/>
      <c r="XCV274" s="42"/>
      <c r="XCW274" s="125"/>
      <c r="XCX274" s="44"/>
      <c r="XCY274" s="44"/>
      <c r="XCZ274" s="41"/>
      <c r="XDA274" s="42"/>
      <c r="XDB274" s="42"/>
      <c r="XDC274" s="125"/>
      <c r="XDD274" s="44"/>
      <c r="XDE274" s="44"/>
      <c r="XDF274" s="41"/>
      <c r="XDG274" s="42"/>
      <c r="XDH274" s="42"/>
      <c r="XDI274" s="125"/>
      <c r="XDJ274" s="44"/>
      <c r="XDK274" s="44"/>
      <c r="XDL274" s="41"/>
      <c r="XDM274" s="42"/>
      <c r="XDN274" s="42"/>
      <c r="XDO274" s="125"/>
      <c r="XDP274" s="44"/>
      <c r="XDQ274" s="44"/>
      <c r="XDR274" s="41"/>
      <c r="XDS274" s="42"/>
      <c r="XDT274" s="42"/>
      <c r="XDU274" s="125"/>
      <c r="XDV274" s="44"/>
      <c r="XDW274" s="44"/>
      <c r="XDX274" s="41"/>
      <c r="XDY274" s="42"/>
      <c r="XDZ274" s="42"/>
      <c r="XEA274" s="125"/>
      <c r="XEB274" s="44"/>
      <c r="XEC274" s="44"/>
      <c r="XED274" s="41"/>
      <c r="XEE274" s="42"/>
      <c r="XEF274" s="42"/>
      <c r="XEG274" s="125"/>
      <c r="XEH274" s="44"/>
      <c r="XEI274" s="44"/>
      <c r="XEJ274" s="41"/>
      <c r="XEK274" s="42"/>
      <c r="XEL274" s="42"/>
      <c r="XEM274" s="125"/>
      <c r="XEN274" s="44"/>
      <c r="XEO274" s="44"/>
      <c r="XEP274" s="41"/>
      <c r="XEQ274" s="42"/>
      <c r="XER274" s="42"/>
      <c r="XES274" s="125"/>
      <c r="XET274" s="44"/>
      <c r="XEU274" s="44"/>
      <c r="XEV274" s="41"/>
      <c r="XEW274" s="42"/>
      <c r="XEX274" s="42"/>
      <c r="XEY274" s="125"/>
      <c r="XEZ274" s="44"/>
      <c r="XFA274" s="44"/>
      <c r="XFB274" s="41"/>
      <c r="XFC274" s="42"/>
      <c r="XFD274" s="42"/>
    </row>
    <row r="275" spans="1:16384">
      <c r="A275" s="44">
        <v>274</v>
      </c>
      <c r="B275" s="41" t="s">
        <v>2154</v>
      </c>
      <c r="C275" s="42" t="s">
        <v>162</v>
      </c>
      <c r="D275" s="42" t="s">
        <v>2157</v>
      </c>
      <c r="E275" s="125" t="s">
        <v>2155</v>
      </c>
      <c r="F275" s="44" t="s">
        <v>300</v>
      </c>
      <c r="G275" s="44"/>
      <c r="H275" s="41"/>
      <c r="I275" s="42"/>
      <c r="J275" s="42"/>
      <c r="K275" s="125"/>
      <c r="L275" s="44"/>
      <c r="M275" s="44"/>
      <c r="N275" s="41"/>
      <c r="O275" s="42"/>
      <c r="P275" s="42"/>
      <c r="Q275" s="125"/>
      <c r="R275" s="44"/>
      <c r="S275" s="44"/>
      <c r="T275" s="41"/>
      <c r="U275" s="42"/>
      <c r="V275" s="42"/>
      <c r="W275" s="125"/>
      <c r="X275" s="44"/>
      <c r="Y275" s="44"/>
      <c r="Z275" s="41"/>
      <c r="AA275" s="42"/>
      <c r="AB275" s="42"/>
      <c r="AC275" s="125"/>
      <c r="AD275" s="44"/>
      <c r="AE275" s="44"/>
      <c r="AF275" s="41"/>
      <c r="AG275" s="42"/>
      <c r="AH275" s="42"/>
      <c r="AI275" s="125"/>
      <c r="AJ275" s="44"/>
      <c r="AK275" s="44"/>
      <c r="AL275" s="41"/>
      <c r="AM275" s="42"/>
      <c r="AN275" s="42"/>
      <c r="AO275" s="125"/>
      <c r="AP275" s="44"/>
      <c r="AQ275" s="44"/>
      <c r="AR275" s="41"/>
      <c r="AS275" s="42"/>
      <c r="AT275" s="42"/>
      <c r="AU275" s="125"/>
      <c r="AV275" s="44"/>
      <c r="AW275" s="44"/>
      <c r="AX275" s="41"/>
      <c r="AY275" s="42"/>
      <c r="AZ275" s="42"/>
      <c r="BA275" s="125"/>
      <c r="BB275" s="44"/>
      <c r="BC275" s="44"/>
      <c r="BD275" s="41"/>
      <c r="BE275" s="42"/>
      <c r="BF275" s="42"/>
      <c r="BG275" s="125"/>
      <c r="BH275" s="44"/>
      <c r="BI275" s="44"/>
      <c r="BJ275" s="41"/>
      <c r="BK275" s="42"/>
      <c r="BL275" s="42"/>
      <c r="BM275" s="125"/>
      <c r="BN275" s="44"/>
      <c r="BO275" s="44"/>
      <c r="BP275" s="41"/>
      <c r="BQ275" s="42"/>
      <c r="BR275" s="42"/>
      <c r="BS275" s="125"/>
      <c r="BT275" s="44"/>
      <c r="BU275" s="44"/>
      <c r="BV275" s="41"/>
      <c r="BW275" s="42"/>
      <c r="BX275" s="42"/>
      <c r="BY275" s="125"/>
      <c r="BZ275" s="44"/>
      <c r="CA275" s="44"/>
      <c r="CB275" s="41"/>
      <c r="CC275" s="42"/>
      <c r="CD275" s="42"/>
      <c r="CE275" s="125"/>
      <c r="CF275" s="44"/>
      <c r="CG275" s="44"/>
      <c r="CH275" s="41"/>
      <c r="CI275" s="42"/>
      <c r="CJ275" s="42"/>
      <c r="CK275" s="125"/>
      <c r="CL275" s="44"/>
      <c r="CM275" s="44"/>
      <c r="CN275" s="41"/>
      <c r="CO275" s="42"/>
      <c r="CP275" s="42"/>
      <c r="CQ275" s="125"/>
      <c r="CR275" s="44"/>
      <c r="CS275" s="44"/>
      <c r="CT275" s="41"/>
      <c r="CU275" s="42"/>
      <c r="CV275" s="42"/>
      <c r="CW275" s="125"/>
      <c r="CX275" s="44"/>
      <c r="CY275" s="44"/>
      <c r="CZ275" s="41"/>
      <c r="DA275" s="42"/>
      <c r="DB275" s="42"/>
      <c r="DC275" s="125"/>
      <c r="DD275" s="44"/>
      <c r="DE275" s="44"/>
      <c r="DF275" s="41"/>
      <c r="DG275" s="42"/>
      <c r="DH275" s="42"/>
      <c r="DI275" s="125"/>
      <c r="DJ275" s="44"/>
      <c r="DK275" s="44"/>
      <c r="DL275" s="41"/>
      <c r="DM275" s="42"/>
      <c r="DN275" s="42"/>
      <c r="DO275" s="125"/>
      <c r="DP275" s="44"/>
      <c r="DQ275" s="44"/>
      <c r="DR275" s="41"/>
      <c r="DS275" s="42"/>
      <c r="DT275" s="42"/>
      <c r="DU275" s="125"/>
      <c r="DV275" s="44"/>
      <c r="DW275" s="44"/>
      <c r="DX275" s="41"/>
      <c r="DY275" s="42"/>
      <c r="DZ275" s="42"/>
      <c r="EA275" s="125"/>
      <c r="EB275" s="44"/>
      <c r="EC275" s="44"/>
      <c r="ED275" s="41"/>
      <c r="EE275" s="42"/>
      <c r="EF275" s="42"/>
      <c r="EG275" s="125"/>
      <c r="EH275" s="44"/>
      <c r="EI275" s="44"/>
      <c r="EJ275" s="41"/>
      <c r="EK275" s="42"/>
      <c r="EL275" s="42"/>
      <c r="EM275" s="125"/>
      <c r="EN275" s="44"/>
      <c r="EO275" s="44"/>
      <c r="EP275" s="41"/>
      <c r="EQ275" s="42"/>
      <c r="ER275" s="42"/>
      <c r="ES275" s="125"/>
      <c r="ET275" s="44"/>
      <c r="EU275" s="44"/>
      <c r="EV275" s="41"/>
      <c r="EW275" s="42"/>
      <c r="EX275" s="42"/>
      <c r="EY275" s="125"/>
      <c r="EZ275" s="44"/>
      <c r="FA275" s="44"/>
      <c r="FB275" s="41"/>
      <c r="FC275" s="42"/>
      <c r="FD275" s="42"/>
      <c r="FE275" s="125"/>
      <c r="FF275" s="44"/>
      <c r="FG275" s="44"/>
      <c r="FH275" s="41"/>
      <c r="FI275" s="42"/>
      <c r="FJ275" s="42"/>
      <c r="FK275" s="125"/>
      <c r="FL275" s="44"/>
      <c r="FM275" s="44"/>
      <c r="FN275" s="41"/>
      <c r="FO275" s="42"/>
      <c r="FP275" s="42"/>
      <c r="FQ275" s="125"/>
      <c r="FR275" s="44"/>
      <c r="FS275" s="44"/>
      <c r="FT275" s="41"/>
      <c r="FU275" s="42"/>
      <c r="FV275" s="42"/>
      <c r="FW275" s="125"/>
      <c r="FX275" s="44"/>
      <c r="FY275" s="44"/>
      <c r="FZ275" s="41"/>
      <c r="GA275" s="42"/>
      <c r="GB275" s="42"/>
      <c r="GC275" s="125"/>
      <c r="GD275" s="44"/>
      <c r="GE275" s="44"/>
      <c r="GF275" s="41"/>
      <c r="GG275" s="42"/>
      <c r="GH275" s="42"/>
      <c r="GI275" s="125"/>
      <c r="GJ275" s="44"/>
      <c r="GK275" s="44"/>
      <c r="GL275" s="41"/>
      <c r="GM275" s="42"/>
      <c r="GN275" s="42"/>
      <c r="GO275" s="125"/>
      <c r="GP275" s="44"/>
      <c r="GQ275" s="44"/>
      <c r="GR275" s="41"/>
      <c r="GS275" s="42"/>
      <c r="GT275" s="42"/>
      <c r="GU275" s="125"/>
      <c r="GV275" s="44"/>
      <c r="GW275" s="44"/>
      <c r="GX275" s="41"/>
      <c r="GY275" s="42"/>
      <c r="GZ275" s="42"/>
      <c r="HA275" s="125"/>
      <c r="HB275" s="44"/>
      <c r="HC275" s="44"/>
      <c r="HD275" s="41"/>
      <c r="HE275" s="42"/>
      <c r="HF275" s="42"/>
      <c r="HG275" s="125"/>
      <c r="HH275" s="44"/>
      <c r="HI275" s="44"/>
      <c r="HJ275" s="41"/>
      <c r="HK275" s="42"/>
      <c r="HL275" s="42"/>
      <c r="HM275" s="125"/>
      <c r="HN275" s="44"/>
      <c r="HO275" s="44"/>
      <c r="HP275" s="41"/>
      <c r="HQ275" s="42"/>
      <c r="HR275" s="42"/>
      <c r="HS275" s="125"/>
      <c r="HT275" s="44"/>
      <c r="HU275" s="44"/>
      <c r="HV275" s="41"/>
      <c r="HW275" s="42"/>
      <c r="HX275" s="42"/>
      <c r="HY275" s="125"/>
      <c r="HZ275" s="44"/>
      <c r="IA275" s="44"/>
      <c r="IB275" s="41"/>
      <c r="IC275" s="42"/>
      <c r="ID275" s="42"/>
      <c r="IE275" s="125"/>
      <c r="IF275" s="44"/>
      <c r="IG275" s="44"/>
      <c r="IH275" s="41"/>
      <c r="II275" s="42"/>
      <c r="IJ275" s="42"/>
      <c r="IK275" s="125"/>
      <c r="IL275" s="44"/>
      <c r="IM275" s="44"/>
      <c r="IN275" s="41"/>
      <c r="IO275" s="42"/>
      <c r="IP275" s="42"/>
      <c r="IQ275" s="125"/>
      <c r="IR275" s="44"/>
      <c r="IS275" s="44"/>
      <c r="IT275" s="41"/>
      <c r="IU275" s="42"/>
      <c r="IV275" s="42"/>
      <c r="IW275" s="125"/>
      <c r="IX275" s="44"/>
      <c r="IY275" s="44"/>
      <c r="IZ275" s="41"/>
      <c r="JA275" s="42"/>
      <c r="JB275" s="42"/>
      <c r="JC275" s="125"/>
      <c r="JD275" s="44"/>
      <c r="JE275" s="44"/>
      <c r="JF275" s="41"/>
      <c r="JG275" s="42"/>
      <c r="JH275" s="42"/>
      <c r="JI275" s="125"/>
      <c r="JJ275" s="44"/>
      <c r="JK275" s="44"/>
      <c r="JL275" s="41"/>
      <c r="JM275" s="42"/>
      <c r="JN275" s="42"/>
      <c r="JO275" s="125"/>
      <c r="JP275" s="44"/>
      <c r="JQ275" s="44"/>
      <c r="JR275" s="41"/>
      <c r="JS275" s="42"/>
      <c r="JT275" s="42"/>
      <c r="JU275" s="125"/>
      <c r="JV275" s="44"/>
      <c r="JW275" s="44"/>
      <c r="JX275" s="41"/>
      <c r="JY275" s="42"/>
      <c r="JZ275" s="42"/>
      <c r="KA275" s="125"/>
      <c r="KB275" s="44"/>
      <c r="KC275" s="44"/>
      <c r="KD275" s="41"/>
      <c r="KE275" s="42"/>
      <c r="KF275" s="42"/>
      <c r="KG275" s="125"/>
      <c r="KH275" s="44"/>
      <c r="KI275" s="44"/>
      <c r="KJ275" s="41"/>
      <c r="KK275" s="42"/>
      <c r="KL275" s="42"/>
      <c r="KM275" s="125"/>
      <c r="KN275" s="44"/>
      <c r="KO275" s="44"/>
      <c r="KP275" s="41"/>
      <c r="KQ275" s="42"/>
      <c r="KR275" s="42"/>
      <c r="KS275" s="125"/>
      <c r="KT275" s="44"/>
      <c r="KU275" s="44"/>
      <c r="KV275" s="41"/>
      <c r="KW275" s="42"/>
      <c r="KX275" s="42"/>
      <c r="KY275" s="125"/>
      <c r="KZ275" s="44"/>
      <c r="LA275" s="44"/>
      <c r="LB275" s="41"/>
      <c r="LC275" s="42"/>
      <c r="LD275" s="42"/>
      <c r="LE275" s="125"/>
      <c r="LF275" s="44"/>
      <c r="LG275" s="44"/>
      <c r="LH275" s="41"/>
      <c r="LI275" s="42"/>
      <c r="LJ275" s="42"/>
      <c r="LK275" s="125"/>
      <c r="LL275" s="44"/>
      <c r="LM275" s="44"/>
      <c r="LN275" s="41"/>
      <c r="LO275" s="42"/>
      <c r="LP275" s="42"/>
      <c r="LQ275" s="125"/>
      <c r="LR275" s="44"/>
      <c r="LS275" s="44"/>
      <c r="LT275" s="41"/>
      <c r="LU275" s="42"/>
      <c r="LV275" s="42"/>
      <c r="LW275" s="125"/>
      <c r="LX275" s="44"/>
      <c r="LY275" s="44"/>
      <c r="LZ275" s="41"/>
      <c r="MA275" s="42"/>
      <c r="MB275" s="42"/>
      <c r="MC275" s="125"/>
      <c r="MD275" s="44"/>
      <c r="ME275" s="44"/>
      <c r="MF275" s="41"/>
      <c r="MG275" s="42"/>
      <c r="MH275" s="42"/>
      <c r="MI275" s="125"/>
      <c r="MJ275" s="44"/>
      <c r="MK275" s="44"/>
      <c r="ML275" s="41"/>
      <c r="MM275" s="42"/>
      <c r="MN275" s="42"/>
      <c r="MO275" s="125"/>
      <c r="MP275" s="44"/>
      <c r="MQ275" s="44"/>
      <c r="MR275" s="41"/>
      <c r="MS275" s="42"/>
      <c r="MT275" s="42"/>
      <c r="MU275" s="125"/>
      <c r="MV275" s="44"/>
      <c r="MW275" s="44"/>
      <c r="MX275" s="41"/>
      <c r="MY275" s="42"/>
      <c r="MZ275" s="42"/>
      <c r="NA275" s="125"/>
      <c r="NB275" s="44"/>
      <c r="NC275" s="44"/>
      <c r="ND275" s="41"/>
      <c r="NE275" s="42"/>
      <c r="NF275" s="42"/>
      <c r="NG275" s="125"/>
      <c r="NH275" s="44"/>
      <c r="NI275" s="44"/>
      <c r="NJ275" s="41"/>
      <c r="NK275" s="42"/>
      <c r="NL275" s="42"/>
      <c r="NM275" s="125"/>
      <c r="NN275" s="44"/>
      <c r="NO275" s="44"/>
      <c r="NP275" s="41"/>
      <c r="NQ275" s="42"/>
      <c r="NR275" s="42"/>
      <c r="NS275" s="125"/>
      <c r="NT275" s="44"/>
      <c r="NU275" s="44"/>
      <c r="NV275" s="41"/>
      <c r="NW275" s="42"/>
      <c r="NX275" s="42"/>
      <c r="NY275" s="125"/>
      <c r="NZ275" s="44"/>
      <c r="OA275" s="44"/>
      <c r="OB275" s="41"/>
      <c r="OC275" s="42"/>
      <c r="OD275" s="42"/>
      <c r="OE275" s="125"/>
      <c r="OF275" s="44"/>
      <c r="OG275" s="44"/>
      <c r="OH275" s="41"/>
      <c r="OI275" s="42"/>
      <c r="OJ275" s="42"/>
      <c r="OK275" s="125"/>
      <c r="OL275" s="44"/>
      <c r="OM275" s="44"/>
      <c r="ON275" s="41"/>
      <c r="OO275" s="42"/>
      <c r="OP275" s="42"/>
      <c r="OQ275" s="125"/>
      <c r="OR275" s="44"/>
      <c r="OS275" s="44"/>
      <c r="OT275" s="41"/>
      <c r="OU275" s="42"/>
      <c r="OV275" s="42"/>
      <c r="OW275" s="125"/>
      <c r="OX275" s="44"/>
      <c r="OY275" s="44"/>
      <c r="OZ275" s="41"/>
      <c r="PA275" s="42"/>
      <c r="PB275" s="42"/>
      <c r="PC275" s="125"/>
      <c r="PD275" s="44"/>
      <c r="PE275" s="44"/>
      <c r="PF275" s="41"/>
      <c r="PG275" s="42"/>
      <c r="PH275" s="42"/>
      <c r="PI275" s="125"/>
      <c r="PJ275" s="44"/>
      <c r="PK275" s="44"/>
      <c r="PL275" s="41"/>
      <c r="PM275" s="42"/>
      <c r="PN275" s="42"/>
      <c r="PO275" s="125"/>
      <c r="PP275" s="44"/>
      <c r="PQ275" s="44"/>
      <c r="PR275" s="41"/>
      <c r="PS275" s="42"/>
      <c r="PT275" s="42"/>
      <c r="PU275" s="125"/>
      <c r="PV275" s="44"/>
      <c r="PW275" s="44"/>
      <c r="PX275" s="41"/>
      <c r="PY275" s="42"/>
      <c r="PZ275" s="42"/>
      <c r="QA275" s="125"/>
      <c r="QB275" s="44"/>
      <c r="QC275" s="44"/>
      <c r="QD275" s="41"/>
      <c r="QE275" s="42"/>
      <c r="QF275" s="42"/>
      <c r="QG275" s="125"/>
      <c r="QH275" s="44"/>
      <c r="QI275" s="44"/>
      <c r="QJ275" s="41"/>
      <c r="QK275" s="42"/>
      <c r="QL275" s="42"/>
      <c r="QM275" s="125"/>
      <c r="QN275" s="44"/>
      <c r="QO275" s="44"/>
      <c r="QP275" s="41"/>
      <c r="QQ275" s="42"/>
      <c r="QR275" s="42"/>
      <c r="QS275" s="125"/>
      <c r="QT275" s="44"/>
      <c r="QU275" s="44"/>
      <c r="QV275" s="41"/>
      <c r="QW275" s="42"/>
      <c r="QX275" s="42"/>
      <c r="QY275" s="125"/>
      <c r="QZ275" s="44"/>
      <c r="RA275" s="44"/>
      <c r="RB275" s="41"/>
      <c r="RC275" s="42"/>
      <c r="RD275" s="42"/>
      <c r="RE275" s="125"/>
      <c r="RF275" s="44"/>
      <c r="RG275" s="44"/>
      <c r="RH275" s="41"/>
      <c r="RI275" s="42"/>
      <c r="RJ275" s="42"/>
      <c r="RK275" s="125"/>
      <c r="RL275" s="44"/>
      <c r="RM275" s="44"/>
      <c r="RN275" s="41"/>
      <c r="RO275" s="42"/>
      <c r="RP275" s="42"/>
      <c r="RQ275" s="125"/>
      <c r="RR275" s="44"/>
      <c r="RS275" s="44"/>
      <c r="RT275" s="41"/>
      <c r="RU275" s="42"/>
      <c r="RV275" s="42"/>
      <c r="RW275" s="125"/>
      <c r="RX275" s="44"/>
      <c r="RY275" s="44"/>
      <c r="RZ275" s="41"/>
      <c r="SA275" s="42"/>
      <c r="SB275" s="42"/>
      <c r="SC275" s="125"/>
      <c r="SD275" s="44"/>
      <c r="SE275" s="44"/>
      <c r="SF275" s="41"/>
      <c r="SG275" s="42"/>
      <c r="SH275" s="42"/>
      <c r="SI275" s="125"/>
      <c r="SJ275" s="44"/>
      <c r="SK275" s="44"/>
      <c r="SL275" s="41"/>
      <c r="SM275" s="42"/>
      <c r="SN275" s="42"/>
      <c r="SO275" s="125"/>
      <c r="SP275" s="44"/>
      <c r="SQ275" s="44"/>
      <c r="SR275" s="41"/>
      <c r="SS275" s="42"/>
      <c r="ST275" s="42"/>
      <c r="SU275" s="125"/>
      <c r="SV275" s="44"/>
      <c r="SW275" s="44"/>
      <c r="SX275" s="41"/>
      <c r="SY275" s="42"/>
      <c r="SZ275" s="42"/>
      <c r="TA275" s="125"/>
      <c r="TB275" s="44"/>
      <c r="TC275" s="44"/>
      <c r="TD275" s="41"/>
      <c r="TE275" s="42"/>
      <c r="TF275" s="42"/>
      <c r="TG275" s="125"/>
      <c r="TH275" s="44"/>
      <c r="TI275" s="44"/>
      <c r="TJ275" s="41"/>
      <c r="TK275" s="42"/>
      <c r="TL275" s="42"/>
      <c r="TM275" s="125"/>
      <c r="TN275" s="44"/>
      <c r="TO275" s="44"/>
      <c r="TP275" s="41"/>
      <c r="TQ275" s="42"/>
      <c r="TR275" s="42"/>
      <c r="TS275" s="125"/>
      <c r="TT275" s="44"/>
      <c r="TU275" s="44"/>
      <c r="TV275" s="41"/>
      <c r="TW275" s="42"/>
      <c r="TX275" s="42"/>
      <c r="TY275" s="125"/>
      <c r="TZ275" s="44"/>
      <c r="UA275" s="44"/>
      <c r="UB275" s="41"/>
      <c r="UC275" s="42"/>
      <c r="UD275" s="42"/>
      <c r="UE275" s="125"/>
      <c r="UF275" s="44"/>
      <c r="UG275" s="44"/>
      <c r="UH275" s="41"/>
      <c r="UI275" s="42"/>
      <c r="UJ275" s="42"/>
      <c r="UK275" s="125"/>
      <c r="UL275" s="44"/>
      <c r="UM275" s="44"/>
      <c r="UN275" s="41"/>
      <c r="UO275" s="42"/>
      <c r="UP275" s="42"/>
      <c r="UQ275" s="125"/>
      <c r="UR275" s="44"/>
      <c r="US275" s="44"/>
      <c r="UT275" s="41"/>
      <c r="UU275" s="42"/>
      <c r="UV275" s="42"/>
      <c r="UW275" s="125"/>
      <c r="UX275" s="44"/>
      <c r="UY275" s="44"/>
      <c r="UZ275" s="41"/>
      <c r="VA275" s="42"/>
      <c r="VB275" s="42"/>
      <c r="VC275" s="125"/>
      <c r="VD275" s="44"/>
      <c r="VE275" s="44"/>
      <c r="VF275" s="41"/>
      <c r="VG275" s="42"/>
      <c r="VH275" s="42"/>
      <c r="VI275" s="125"/>
      <c r="VJ275" s="44"/>
      <c r="VK275" s="44"/>
      <c r="VL275" s="41"/>
      <c r="VM275" s="42"/>
      <c r="VN275" s="42"/>
      <c r="VO275" s="125"/>
      <c r="VP275" s="44"/>
      <c r="VQ275" s="44"/>
      <c r="VR275" s="41"/>
      <c r="VS275" s="42"/>
      <c r="VT275" s="42"/>
      <c r="VU275" s="125"/>
      <c r="VV275" s="44"/>
      <c r="VW275" s="44"/>
      <c r="VX275" s="41"/>
      <c r="VY275" s="42"/>
      <c r="VZ275" s="42"/>
      <c r="WA275" s="125"/>
      <c r="WB275" s="44"/>
      <c r="WC275" s="44"/>
      <c r="WD275" s="41"/>
      <c r="WE275" s="42"/>
      <c r="WF275" s="42"/>
      <c r="WG275" s="125"/>
      <c r="WH275" s="44"/>
      <c r="WI275" s="44"/>
      <c r="WJ275" s="41"/>
      <c r="WK275" s="42"/>
      <c r="WL275" s="42"/>
      <c r="WM275" s="125"/>
      <c r="WN275" s="44"/>
      <c r="WO275" s="44"/>
      <c r="WP275" s="41"/>
      <c r="WQ275" s="42"/>
      <c r="WR275" s="42"/>
      <c r="WS275" s="125"/>
      <c r="WT275" s="44"/>
      <c r="WU275" s="44"/>
      <c r="WV275" s="41"/>
      <c r="WW275" s="42"/>
      <c r="WX275" s="42"/>
      <c r="WY275" s="125"/>
      <c r="WZ275" s="44"/>
      <c r="XA275" s="44"/>
      <c r="XB275" s="41"/>
      <c r="XC275" s="42"/>
      <c r="XD275" s="42"/>
      <c r="XE275" s="125"/>
      <c r="XF275" s="44"/>
      <c r="XG275" s="44"/>
      <c r="XH275" s="41"/>
      <c r="XI275" s="42"/>
      <c r="XJ275" s="42"/>
      <c r="XK275" s="125"/>
      <c r="XL275" s="44"/>
      <c r="XM275" s="44"/>
      <c r="XN275" s="41"/>
      <c r="XO275" s="42"/>
      <c r="XP275" s="42"/>
      <c r="XQ275" s="125"/>
      <c r="XR275" s="44"/>
      <c r="XS275" s="44"/>
      <c r="XT275" s="41"/>
      <c r="XU275" s="42"/>
      <c r="XV275" s="42"/>
      <c r="XW275" s="125"/>
      <c r="XX275" s="44"/>
      <c r="XY275" s="44"/>
      <c r="XZ275" s="41"/>
      <c r="YA275" s="42"/>
      <c r="YB275" s="42"/>
      <c r="YC275" s="125"/>
      <c r="YD275" s="44"/>
      <c r="YE275" s="44"/>
      <c r="YF275" s="41"/>
      <c r="YG275" s="42"/>
      <c r="YH275" s="42"/>
      <c r="YI275" s="125"/>
      <c r="YJ275" s="44"/>
      <c r="YK275" s="44"/>
      <c r="YL275" s="41"/>
      <c r="YM275" s="42"/>
      <c r="YN275" s="42"/>
      <c r="YO275" s="125"/>
      <c r="YP275" s="44"/>
      <c r="YQ275" s="44"/>
      <c r="YR275" s="41"/>
      <c r="YS275" s="42"/>
      <c r="YT275" s="42"/>
      <c r="YU275" s="125"/>
      <c r="YV275" s="44"/>
      <c r="YW275" s="44"/>
      <c r="YX275" s="41"/>
      <c r="YY275" s="42"/>
      <c r="YZ275" s="42"/>
      <c r="ZA275" s="125"/>
      <c r="ZB275" s="44"/>
      <c r="ZC275" s="44"/>
      <c r="ZD275" s="41"/>
      <c r="ZE275" s="42"/>
      <c r="ZF275" s="42"/>
      <c r="ZG275" s="125"/>
      <c r="ZH275" s="44"/>
      <c r="ZI275" s="44"/>
      <c r="ZJ275" s="41"/>
      <c r="ZK275" s="42"/>
      <c r="ZL275" s="42"/>
      <c r="ZM275" s="125"/>
      <c r="ZN275" s="44"/>
      <c r="ZO275" s="44"/>
      <c r="ZP275" s="41"/>
      <c r="ZQ275" s="42"/>
      <c r="ZR275" s="42"/>
      <c r="ZS275" s="125"/>
      <c r="ZT275" s="44"/>
      <c r="ZU275" s="44"/>
      <c r="ZV275" s="41"/>
      <c r="ZW275" s="42"/>
      <c r="ZX275" s="42"/>
      <c r="ZY275" s="125"/>
      <c r="ZZ275" s="44"/>
      <c r="AAA275" s="44"/>
      <c r="AAB275" s="41"/>
      <c r="AAC275" s="42"/>
      <c r="AAD275" s="42"/>
      <c r="AAE275" s="125"/>
      <c r="AAF275" s="44"/>
      <c r="AAG275" s="44"/>
      <c r="AAH275" s="41"/>
      <c r="AAI275" s="42"/>
      <c r="AAJ275" s="42"/>
      <c r="AAK275" s="125"/>
      <c r="AAL275" s="44"/>
      <c r="AAM275" s="44"/>
      <c r="AAN275" s="41"/>
      <c r="AAO275" s="42"/>
      <c r="AAP275" s="42"/>
      <c r="AAQ275" s="125"/>
      <c r="AAR275" s="44"/>
      <c r="AAS275" s="44"/>
      <c r="AAT275" s="41"/>
      <c r="AAU275" s="42"/>
      <c r="AAV275" s="42"/>
      <c r="AAW275" s="125"/>
      <c r="AAX275" s="44"/>
      <c r="AAY275" s="44"/>
      <c r="AAZ275" s="41"/>
      <c r="ABA275" s="42"/>
      <c r="ABB275" s="42"/>
      <c r="ABC275" s="125"/>
      <c r="ABD275" s="44"/>
      <c r="ABE275" s="44"/>
      <c r="ABF275" s="41"/>
      <c r="ABG275" s="42"/>
      <c r="ABH275" s="42"/>
      <c r="ABI275" s="125"/>
      <c r="ABJ275" s="44"/>
      <c r="ABK275" s="44"/>
      <c r="ABL275" s="41"/>
      <c r="ABM275" s="42"/>
      <c r="ABN275" s="42"/>
      <c r="ABO275" s="125"/>
      <c r="ABP275" s="44"/>
      <c r="ABQ275" s="44"/>
      <c r="ABR275" s="41"/>
      <c r="ABS275" s="42"/>
      <c r="ABT275" s="42"/>
      <c r="ABU275" s="125"/>
      <c r="ABV275" s="44"/>
      <c r="ABW275" s="44"/>
      <c r="ABX275" s="41"/>
      <c r="ABY275" s="42"/>
      <c r="ABZ275" s="42"/>
      <c r="ACA275" s="125"/>
      <c r="ACB275" s="44"/>
      <c r="ACC275" s="44"/>
      <c r="ACD275" s="41"/>
      <c r="ACE275" s="42"/>
      <c r="ACF275" s="42"/>
      <c r="ACG275" s="125"/>
      <c r="ACH275" s="44"/>
      <c r="ACI275" s="44"/>
      <c r="ACJ275" s="41"/>
      <c r="ACK275" s="42"/>
      <c r="ACL275" s="42"/>
      <c r="ACM275" s="125"/>
      <c r="ACN275" s="44"/>
      <c r="ACO275" s="44"/>
      <c r="ACP275" s="41"/>
      <c r="ACQ275" s="42"/>
      <c r="ACR275" s="42"/>
      <c r="ACS275" s="125"/>
      <c r="ACT275" s="44"/>
      <c r="ACU275" s="44"/>
      <c r="ACV275" s="41"/>
      <c r="ACW275" s="42"/>
      <c r="ACX275" s="42"/>
      <c r="ACY275" s="125"/>
      <c r="ACZ275" s="44"/>
      <c r="ADA275" s="44"/>
      <c r="ADB275" s="41"/>
      <c r="ADC275" s="42"/>
      <c r="ADD275" s="42"/>
      <c r="ADE275" s="125"/>
      <c r="ADF275" s="44"/>
      <c r="ADG275" s="44"/>
      <c r="ADH275" s="41"/>
      <c r="ADI275" s="42"/>
      <c r="ADJ275" s="42"/>
      <c r="ADK275" s="125"/>
      <c r="ADL275" s="44"/>
      <c r="ADM275" s="44"/>
      <c r="ADN275" s="41"/>
      <c r="ADO275" s="42"/>
      <c r="ADP275" s="42"/>
      <c r="ADQ275" s="125"/>
      <c r="ADR275" s="44"/>
      <c r="ADS275" s="44"/>
      <c r="ADT275" s="41"/>
      <c r="ADU275" s="42"/>
      <c r="ADV275" s="42"/>
      <c r="ADW275" s="125"/>
      <c r="ADX275" s="44"/>
      <c r="ADY275" s="44"/>
      <c r="ADZ275" s="41"/>
      <c r="AEA275" s="42"/>
      <c r="AEB275" s="42"/>
      <c r="AEC275" s="125"/>
      <c r="AED275" s="44"/>
      <c r="AEE275" s="44"/>
      <c r="AEF275" s="41"/>
      <c r="AEG275" s="42"/>
      <c r="AEH275" s="42"/>
      <c r="AEI275" s="125"/>
      <c r="AEJ275" s="44"/>
      <c r="AEK275" s="44"/>
      <c r="AEL275" s="41"/>
      <c r="AEM275" s="42"/>
      <c r="AEN275" s="42"/>
      <c r="AEO275" s="125"/>
      <c r="AEP275" s="44"/>
      <c r="AEQ275" s="44"/>
      <c r="AER275" s="41"/>
      <c r="AES275" s="42"/>
      <c r="AET275" s="42"/>
      <c r="AEU275" s="125"/>
      <c r="AEV275" s="44"/>
      <c r="AEW275" s="44"/>
      <c r="AEX275" s="41"/>
      <c r="AEY275" s="42"/>
      <c r="AEZ275" s="42"/>
      <c r="AFA275" s="125"/>
      <c r="AFB275" s="44"/>
      <c r="AFC275" s="44"/>
      <c r="AFD275" s="41"/>
      <c r="AFE275" s="42"/>
      <c r="AFF275" s="42"/>
      <c r="AFG275" s="125"/>
      <c r="AFH275" s="44"/>
      <c r="AFI275" s="44"/>
      <c r="AFJ275" s="41"/>
      <c r="AFK275" s="42"/>
      <c r="AFL275" s="42"/>
      <c r="AFM275" s="125"/>
      <c r="AFN275" s="44"/>
      <c r="AFO275" s="44"/>
      <c r="AFP275" s="41"/>
      <c r="AFQ275" s="42"/>
      <c r="AFR275" s="42"/>
      <c r="AFS275" s="125"/>
      <c r="AFT275" s="44"/>
      <c r="AFU275" s="44"/>
      <c r="AFV275" s="41"/>
      <c r="AFW275" s="42"/>
      <c r="AFX275" s="42"/>
      <c r="AFY275" s="125"/>
      <c r="AFZ275" s="44"/>
      <c r="AGA275" s="44"/>
      <c r="AGB275" s="41"/>
      <c r="AGC275" s="42"/>
      <c r="AGD275" s="42"/>
      <c r="AGE275" s="125"/>
      <c r="AGF275" s="44"/>
      <c r="AGG275" s="44"/>
      <c r="AGH275" s="41"/>
      <c r="AGI275" s="42"/>
      <c r="AGJ275" s="42"/>
      <c r="AGK275" s="125"/>
      <c r="AGL275" s="44"/>
      <c r="AGM275" s="44"/>
      <c r="AGN275" s="41"/>
      <c r="AGO275" s="42"/>
      <c r="AGP275" s="42"/>
      <c r="AGQ275" s="125"/>
      <c r="AGR275" s="44"/>
      <c r="AGS275" s="44"/>
      <c r="AGT275" s="41"/>
      <c r="AGU275" s="42"/>
      <c r="AGV275" s="42"/>
      <c r="AGW275" s="125"/>
      <c r="AGX275" s="44"/>
      <c r="AGY275" s="44"/>
      <c r="AGZ275" s="41"/>
      <c r="AHA275" s="42"/>
      <c r="AHB275" s="42"/>
      <c r="AHC275" s="125"/>
      <c r="AHD275" s="44"/>
      <c r="AHE275" s="44"/>
      <c r="AHF275" s="41"/>
      <c r="AHG275" s="42"/>
      <c r="AHH275" s="42"/>
      <c r="AHI275" s="125"/>
      <c r="AHJ275" s="44"/>
      <c r="AHK275" s="44"/>
      <c r="AHL275" s="41"/>
      <c r="AHM275" s="42"/>
      <c r="AHN275" s="42"/>
      <c r="AHO275" s="125"/>
      <c r="AHP275" s="44"/>
      <c r="AHQ275" s="44"/>
      <c r="AHR275" s="41"/>
      <c r="AHS275" s="42"/>
      <c r="AHT275" s="42"/>
      <c r="AHU275" s="125"/>
      <c r="AHV275" s="44"/>
      <c r="AHW275" s="44"/>
      <c r="AHX275" s="41"/>
      <c r="AHY275" s="42"/>
      <c r="AHZ275" s="42"/>
      <c r="AIA275" s="125"/>
      <c r="AIB275" s="44"/>
      <c r="AIC275" s="44"/>
      <c r="AID275" s="41"/>
      <c r="AIE275" s="42"/>
      <c r="AIF275" s="42"/>
      <c r="AIG275" s="125"/>
      <c r="AIH275" s="44"/>
      <c r="AII275" s="44"/>
      <c r="AIJ275" s="41"/>
      <c r="AIK275" s="42"/>
      <c r="AIL275" s="42"/>
      <c r="AIM275" s="125"/>
      <c r="AIN275" s="44"/>
      <c r="AIO275" s="44"/>
      <c r="AIP275" s="41"/>
      <c r="AIQ275" s="42"/>
      <c r="AIR275" s="42"/>
      <c r="AIS275" s="125"/>
      <c r="AIT275" s="44"/>
      <c r="AIU275" s="44"/>
      <c r="AIV275" s="41"/>
      <c r="AIW275" s="42"/>
      <c r="AIX275" s="42"/>
      <c r="AIY275" s="125"/>
      <c r="AIZ275" s="44"/>
      <c r="AJA275" s="44"/>
      <c r="AJB275" s="41"/>
      <c r="AJC275" s="42"/>
      <c r="AJD275" s="42"/>
      <c r="AJE275" s="125"/>
      <c r="AJF275" s="44"/>
      <c r="AJG275" s="44"/>
      <c r="AJH275" s="41"/>
      <c r="AJI275" s="42"/>
      <c r="AJJ275" s="42"/>
      <c r="AJK275" s="125"/>
      <c r="AJL275" s="44"/>
      <c r="AJM275" s="44"/>
      <c r="AJN275" s="41"/>
      <c r="AJO275" s="42"/>
      <c r="AJP275" s="42"/>
      <c r="AJQ275" s="125"/>
      <c r="AJR275" s="44"/>
      <c r="AJS275" s="44"/>
      <c r="AJT275" s="41"/>
      <c r="AJU275" s="42"/>
      <c r="AJV275" s="42"/>
      <c r="AJW275" s="125"/>
      <c r="AJX275" s="44"/>
      <c r="AJY275" s="44"/>
      <c r="AJZ275" s="41"/>
      <c r="AKA275" s="42"/>
      <c r="AKB275" s="42"/>
      <c r="AKC275" s="125"/>
      <c r="AKD275" s="44"/>
      <c r="AKE275" s="44"/>
      <c r="AKF275" s="41"/>
      <c r="AKG275" s="42"/>
      <c r="AKH275" s="42"/>
      <c r="AKI275" s="125"/>
      <c r="AKJ275" s="44"/>
      <c r="AKK275" s="44"/>
      <c r="AKL275" s="41"/>
      <c r="AKM275" s="42"/>
      <c r="AKN275" s="42"/>
      <c r="AKO275" s="125"/>
      <c r="AKP275" s="44"/>
      <c r="AKQ275" s="44"/>
      <c r="AKR275" s="41"/>
      <c r="AKS275" s="42"/>
      <c r="AKT275" s="42"/>
      <c r="AKU275" s="125"/>
      <c r="AKV275" s="44"/>
      <c r="AKW275" s="44"/>
      <c r="AKX275" s="41"/>
      <c r="AKY275" s="42"/>
      <c r="AKZ275" s="42"/>
      <c r="ALA275" s="125"/>
      <c r="ALB275" s="44"/>
      <c r="ALC275" s="44"/>
      <c r="ALD275" s="41"/>
      <c r="ALE275" s="42"/>
      <c r="ALF275" s="42"/>
      <c r="ALG275" s="125"/>
      <c r="ALH275" s="44"/>
      <c r="ALI275" s="44"/>
      <c r="ALJ275" s="41"/>
      <c r="ALK275" s="42"/>
      <c r="ALL275" s="42"/>
      <c r="ALM275" s="125"/>
      <c r="ALN275" s="44"/>
      <c r="ALO275" s="44"/>
      <c r="ALP275" s="41"/>
      <c r="ALQ275" s="42"/>
      <c r="ALR275" s="42"/>
      <c r="ALS275" s="125"/>
      <c r="ALT275" s="44"/>
      <c r="ALU275" s="44"/>
      <c r="ALV275" s="41"/>
      <c r="ALW275" s="42"/>
      <c r="ALX275" s="42"/>
      <c r="ALY275" s="125"/>
      <c r="ALZ275" s="44"/>
      <c r="AMA275" s="44"/>
      <c r="AMB275" s="41"/>
      <c r="AMC275" s="42"/>
      <c r="AMD275" s="42"/>
      <c r="AME275" s="125"/>
      <c r="AMF275" s="44"/>
      <c r="AMG275" s="44"/>
      <c r="AMH275" s="41"/>
      <c r="AMI275" s="42"/>
      <c r="AMJ275" s="42"/>
      <c r="AMK275" s="125"/>
      <c r="AML275" s="44"/>
      <c r="AMM275" s="44"/>
      <c r="AMN275" s="41"/>
      <c r="AMO275" s="42"/>
      <c r="AMP275" s="42"/>
      <c r="AMQ275" s="125"/>
      <c r="AMR275" s="44"/>
      <c r="AMS275" s="44"/>
      <c r="AMT275" s="41"/>
      <c r="AMU275" s="42"/>
      <c r="AMV275" s="42"/>
      <c r="AMW275" s="125"/>
      <c r="AMX275" s="44"/>
      <c r="AMY275" s="44"/>
      <c r="AMZ275" s="41"/>
      <c r="ANA275" s="42"/>
      <c r="ANB275" s="42"/>
      <c r="ANC275" s="125"/>
      <c r="AND275" s="44"/>
      <c r="ANE275" s="44"/>
      <c r="ANF275" s="41"/>
      <c r="ANG275" s="42"/>
      <c r="ANH275" s="42"/>
      <c r="ANI275" s="125"/>
      <c r="ANJ275" s="44"/>
      <c r="ANK275" s="44"/>
      <c r="ANL275" s="41"/>
      <c r="ANM275" s="42"/>
      <c r="ANN275" s="42"/>
      <c r="ANO275" s="125"/>
      <c r="ANP275" s="44"/>
      <c r="ANQ275" s="44"/>
      <c r="ANR275" s="41"/>
      <c r="ANS275" s="42"/>
      <c r="ANT275" s="42"/>
      <c r="ANU275" s="125"/>
      <c r="ANV275" s="44"/>
      <c r="ANW275" s="44"/>
      <c r="ANX275" s="41"/>
      <c r="ANY275" s="42"/>
      <c r="ANZ275" s="42"/>
      <c r="AOA275" s="125"/>
      <c r="AOB275" s="44"/>
      <c r="AOC275" s="44"/>
      <c r="AOD275" s="41"/>
      <c r="AOE275" s="42"/>
      <c r="AOF275" s="42"/>
      <c r="AOG275" s="125"/>
      <c r="AOH275" s="44"/>
      <c r="AOI275" s="44"/>
      <c r="AOJ275" s="41"/>
      <c r="AOK275" s="42"/>
      <c r="AOL275" s="42"/>
      <c r="AOM275" s="125"/>
      <c r="AON275" s="44"/>
      <c r="AOO275" s="44"/>
      <c r="AOP275" s="41"/>
      <c r="AOQ275" s="42"/>
      <c r="AOR275" s="42"/>
      <c r="AOS275" s="125"/>
      <c r="AOT275" s="44"/>
      <c r="AOU275" s="44"/>
      <c r="AOV275" s="41"/>
      <c r="AOW275" s="42"/>
      <c r="AOX275" s="42"/>
      <c r="AOY275" s="125"/>
      <c r="AOZ275" s="44"/>
      <c r="APA275" s="44"/>
      <c r="APB275" s="41"/>
      <c r="APC275" s="42"/>
      <c r="APD275" s="42"/>
      <c r="APE275" s="125"/>
      <c r="APF275" s="44"/>
      <c r="APG275" s="44"/>
      <c r="APH275" s="41"/>
      <c r="API275" s="42"/>
      <c r="APJ275" s="42"/>
      <c r="APK275" s="125"/>
      <c r="APL275" s="44"/>
      <c r="APM275" s="44"/>
      <c r="APN275" s="41"/>
      <c r="APO275" s="42"/>
      <c r="APP275" s="42"/>
      <c r="APQ275" s="125"/>
      <c r="APR275" s="44"/>
      <c r="APS275" s="44"/>
      <c r="APT275" s="41"/>
      <c r="APU275" s="42"/>
      <c r="APV275" s="42"/>
      <c r="APW275" s="125"/>
      <c r="APX275" s="44"/>
      <c r="APY275" s="44"/>
      <c r="APZ275" s="41"/>
      <c r="AQA275" s="42"/>
      <c r="AQB275" s="42"/>
      <c r="AQC275" s="125"/>
      <c r="AQD275" s="44"/>
      <c r="AQE275" s="44"/>
      <c r="AQF275" s="41"/>
      <c r="AQG275" s="42"/>
      <c r="AQH275" s="42"/>
      <c r="AQI275" s="125"/>
      <c r="AQJ275" s="44"/>
      <c r="AQK275" s="44"/>
      <c r="AQL275" s="41"/>
      <c r="AQM275" s="42"/>
      <c r="AQN275" s="42"/>
      <c r="AQO275" s="125"/>
      <c r="AQP275" s="44"/>
      <c r="AQQ275" s="44"/>
      <c r="AQR275" s="41"/>
      <c r="AQS275" s="42"/>
      <c r="AQT275" s="42"/>
      <c r="AQU275" s="125"/>
      <c r="AQV275" s="44"/>
      <c r="AQW275" s="44"/>
      <c r="AQX275" s="41"/>
      <c r="AQY275" s="42"/>
      <c r="AQZ275" s="42"/>
      <c r="ARA275" s="125"/>
      <c r="ARB275" s="44"/>
      <c r="ARC275" s="44"/>
      <c r="ARD275" s="41"/>
      <c r="ARE275" s="42"/>
      <c r="ARF275" s="42"/>
      <c r="ARG275" s="125"/>
      <c r="ARH275" s="44"/>
      <c r="ARI275" s="44"/>
      <c r="ARJ275" s="41"/>
      <c r="ARK275" s="42"/>
      <c r="ARL275" s="42"/>
      <c r="ARM275" s="125"/>
      <c r="ARN275" s="44"/>
      <c r="ARO275" s="44"/>
      <c r="ARP275" s="41"/>
      <c r="ARQ275" s="42"/>
      <c r="ARR275" s="42"/>
      <c r="ARS275" s="125"/>
      <c r="ART275" s="44"/>
      <c r="ARU275" s="44"/>
      <c r="ARV275" s="41"/>
      <c r="ARW275" s="42"/>
      <c r="ARX275" s="42"/>
      <c r="ARY275" s="125"/>
      <c r="ARZ275" s="44"/>
      <c r="ASA275" s="44"/>
      <c r="ASB275" s="41"/>
      <c r="ASC275" s="42"/>
      <c r="ASD275" s="42"/>
      <c r="ASE275" s="125"/>
      <c r="ASF275" s="44"/>
      <c r="ASG275" s="44"/>
      <c r="ASH275" s="41"/>
      <c r="ASI275" s="42"/>
      <c r="ASJ275" s="42"/>
      <c r="ASK275" s="125"/>
      <c r="ASL275" s="44"/>
      <c r="ASM275" s="44"/>
      <c r="ASN275" s="41"/>
      <c r="ASO275" s="42"/>
      <c r="ASP275" s="42"/>
      <c r="ASQ275" s="125"/>
      <c r="ASR275" s="44"/>
      <c r="ASS275" s="44"/>
      <c r="AST275" s="41"/>
      <c r="ASU275" s="42"/>
      <c r="ASV275" s="42"/>
      <c r="ASW275" s="125"/>
      <c r="ASX275" s="44"/>
      <c r="ASY275" s="44"/>
      <c r="ASZ275" s="41"/>
      <c r="ATA275" s="42"/>
      <c r="ATB275" s="42"/>
      <c r="ATC275" s="125"/>
      <c r="ATD275" s="44"/>
      <c r="ATE275" s="44"/>
      <c r="ATF275" s="41"/>
      <c r="ATG275" s="42"/>
      <c r="ATH275" s="42"/>
      <c r="ATI275" s="125"/>
      <c r="ATJ275" s="44"/>
      <c r="ATK275" s="44"/>
      <c r="ATL275" s="41"/>
      <c r="ATM275" s="42"/>
      <c r="ATN275" s="42"/>
      <c r="ATO275" s="125"/>
      <c r="ATP275" s="44"/>
      <c r="ATQ275" s="44"/>
      <c r="ATR275" s="41"/>
      <c r="ATS275" s="42"/>
      <c r="ATT275" s="42"/>
      <c r="ATU275" s="125"/>
      <c r="ATV275" s="44"/>
      <c r="ATW275" s="44"/>
      <c r="ATX275" s="41"/>
      <c r="ATY275" s="42"/>
      <c r="ATZ275" s="42"/>
      <c r="AUA275" s="125"/>
      <c r="AUB275" s="44"/>
      <c r="AUC275" s="44"/>
      <c r="AUD275" s="41"/>
      <c r="AUE275" s="42"/>
      <c r="AUF275" s="42"/>
      <c r="AUG275" s="125"/>
      <c r="AUH275" s="44"/>
      <c r="AUI275" s="44"/>
      <c r="AUJ275" s="41"/>
      <c r="AUK275" s="42"/>
      <c r="AUL275" s="42"/>
      <c r="AUM275" s="125"/>
      <c r="AUN275" s="44"/>
      <c r="AUO275" s="44"/>
      <c r="AUP275" s="41"/>
      <c r="AUQ275" s="42"/>
      <c r="AUR275" s="42"/>
      <c r="AUS275" s="125"/>
      <c r="AUT275" s="44"/>
      <c r="AUU275" s="44"/>
      <c r="AUV275" s="41"/>
      <c r="AUW275" s="42"/>
      <c r="AUX275" s="42"/>
      <c r="AUY275" s="125"/>
      <c r="AUZ275" s="44"/>
      <c r="AVA275" s="44"/>
      <c r="AVB275" s="41"/>
      <c r="AVC275" s="42"/>
      <c r="AVD275" s="42"/>
      <c r="AVE275" s="125"/>
      <c r="AVF275" s="44"/>
      <c r="AVG275" s="44"/>
      <c r="AVH275" s="41"/>
      <c r="AVI275" s="42"/>
      <c r="AVJ275" s="42"/>
      <c r="AVK275" s="125"/>
      <c r="AVL275" s="44"/>
      <c r="AVM275" s="44"/>
      <c r="AVN275" s="41"/>
      <c r="AVO275" s="42"/>
      <c r="AVP275" s="42"/>
      <c r="AVQ275" s="125"/>
      <c r="AVR275" s="44"/>
      <c r="AVS275" s="44"/>
      <c r="AVT275" s="41"/>
      <c r="AVU275" s="42"/>
      <c r="AVV275" s="42"/>
      <c r="AVW275" s="125"/>
      <c r="AVX275" s="44"/>
      <c r="AVY275" s="44"/>
      <c r="AVZ275" s="41"/>
      <c r="AWA275" s="42"/>
      <c r="AWB275" s="42"/>
      <c r="AWC275" s="125"/>
      <c r="AWD275" s="44"/>
      <c r="AWE275" s="44"/>
      <c r="AWF275" s="41"/>
      <c r="AWG275" s="42"/>
      <c r="AWH275" s="42"/>
      <c r="AWI275" s="125"/>
      <c r="AWJ275" s="44"/>
      <c r="AWK275" s="44"/>
      <c r="AWL275" s="41"/>
      <c r="AWM275" s="42"/>
      <c r="AWN275" s="42"/>
      <c r="AWO275" s="125"/>
      <c r="AWP275" s="44"/>
      <c r="AWQ275" s="44"/>
      <c r="AWR275" s="41"/>
      <c r="AWS275" s="42"/>
      <c r="AWT275" s="42"/>
      <c r="AWU275" s="125"/>
      <c r="AWV275" s="44"/>
      <c r="AWW275" s="44"/>
      <c r="AWX275" s="41"/>
      <c r="AWY275" s="42"/>
      <c r="AWZ275" s="42"/>
      <c r="AXA275" s="125"/>
      <c r="AXB275" s="44"/>
      <c r="AXC275" s="44"/>
      <c r="AXD275" s="41"/>
      <c r="AXE275" s="42"/>
      <c r="AXF275" s="42"/>
      <c r="AXG275" s="125"/>
      <c r="AXH275" s="44"/>
      <c r="AXI275" s="44"/>
      <c r="AXJ275" s="41"/>
      <c r="AXK275" s="42"/>
      <c r="AXL275" s="42"/>
      <c r="AXM275" s="125"/>
      <c r="AXN275" s="44"/>
      <c r="AXO275" s="44"/>
      <c r="AXP275" s="41"/>
      <c r="AXQ275" s="42"/>
      <c r="AXR275" s="42"/>
      <c r="AXS275" s="125"/>
      <c r="AXT275" s="44"/>
      <c r="AXU275" s="44"/>
      <c r="AXV275" s="41"/>
      <c r="AXW275" s="42"/>
      <c r="AXX275" s="42"/>
      <c r="AXY275" s="125"/>
      <c r="AXZ275" s="44"/>
      <c r="AYA275" s="44"/>
      <c r="AYB275" s="41"/>
      <c r="AYC275" s="42"/>
      <c r="AYD275" s="42"/>
      <c r="AYE275" s="125"/>
      <c r="AYF275" s="44"/>
      <c r="AYG275" s="44"/>
      <c r="AYH275" s="41"/>
      <c r="AYI275" s="42"/>
      <c r="AYJ275" s="42"/>
      <c r="AYK275" s="125"/>
      <c r="AYL275" s="44"/>
      <c r="AYM275" s="44"/>
      <c r="AYN275" s="41"/>
      <c r="AYO275" s="42"/>
      <c r="AYP275" s="42"/>
      <c r="AYQ275" s="125"/>
      <c r="AYR275" s="44"/>
      <c r="AYS275" s="44"/>
      <c r="AYT275" s="41"/>
      <c r="AYU275" s="42"/>
      <c r="AYV275" s="42"/>
      <c r="AYW275" s="125"/>
      <c r="AYX275" s="44"/>
      <c r="AYY275" s="44"/>
      <c r="AYZ275" s="41"/>
      <c r="AZA275" s="42"/>
      <c r="AZB275" s="42"/>
      <c r="AZC275" s="125"/>
      <c r="AZD275" s="44"/>
      <c r="AZE275" s="44"/>
      <c r="AZF275" s="41"/>
      <c r="AZG275" s="42"/>
      <c r="AZH275" s="42"/>
      <c r="AZI275" s="125"/>
      <c r="AZJ275" s="44"/>
      <c r="AZK275" s="44"/>
      <c r="AZL275" s="41"/>
      <c r="AZM275" s="42"/>
      <c r="AZN275" s="42"/>
      <c r="AZO275" s="125"/>
      <c r="AZP275" s="44"/>
      <c r="AZQ275" s="44"/>
      <c r="AZR275" s="41"/>
      <c r="AZS275" s="42"/>
      <c r="AZT275" s="42"/>
      <c r="AZU275" s="125"/>
      <c r="AZV275" s="44"/>
      <c r="AZW275" s="44"/>
      <c r="AZX275" s="41"/>
      <c r="AZY275" s="42"/>
      <c r="AZZ275" s="42"/>
      <c r="BAA275" s="125"/>
      <c r="BAB275" s="44"/>
      <c r="BAC275" s="44"/>
      <c r="BAD275" s="41"/>
      <c r="BAE275" s="42"/>
      <c r="BAF275" s="42"/>
      <c r="BAG275" s="125"/>
      <c r="BAH275" s="44"/>
      <c r="BAI275" s="44"/>
      <c r="BAJ275" s="41"/>
      <c r="BAK275" s="42"/>
      <c r="BAL275" s="42"/>
      <c r="BAM275" s="125"/>
      <c r="BAN275" s="44"/>
      <c r="BAO275" s="44"/>
      <c r="BAP275" s="41"/>
      <c r="BAQ275" s="42"/>
      <c r="BAR275" s="42"/>
      <c r="BAS275" s="125"/>
      <c r="BAT275" s="44"/>
      <c r="BAU275" s="44"/>
      <c r="BAV275" s="41"/>
      <c r="BAW275" s="42"/>
      <c r="BAX275" s="42"/>
      <c r="BAY275" s="125"/>
      <c r="BAZ275" s="44"/>
      <c r="BBA275" s="44"/>
      <c r="BBB275" s="41"/>
      <c r="BBC275" s="42"/>
      <c r="BBD275" s="42"/>
      <c r="BBE275" s="125"/>
      <c r="BBF275" s="44"/>
      <c r="BBG275" s="44"/>
      <c r="BBH275" s="41"/>
      <c r="BBI275" s="42"/>
      <c r="BBJ275" s="42"/>
      <c r="BBK275" s="125"/>
      <c r="BBL275" s="44"/>
      <c r="BBM275" s="44"/>
      <c r="BBN275" s="41"/>
      <c r="BBO275" s="42"/>
      <c r="BBP275" s="42"/>
      <c r="BBQ275" s="125"/>
      <c r="BBR275" s="44"/>
      <c r="BBS275" s="44"/>
      <c r="BBT275" s="41"/>
      <c r="BBU275" s="42"/>
      <c r="BBV275" s="42"/>
      <c r="BBW275" s="125"/>
      <c r="BBX275" s="44"/>
      <c r="BBY275" s="44"/>
      <c r="BBZ275" s="41"/>
      <c r="BCA275" s="42"/>
      <c r="BCB275" s="42"/>
      <c r="BCC275" s="125"/>
      <c r="BCD275" s="44"/>
      <c r="BCE275" s="44"/>
      <c r="BCF275" s="41"/>
      <c r="BCG275" s="42"/>
      <c r="BCH275" s="42"/>
      <c r="BCI275" s="125"/>
      <c r="BCJ275" s="44"/>
      <c r="BCK275" s="44"/>
      <c r="BCL275" s="41"/>
      <c r="BCM275" s="42"/>
      <c r="BCN275" s="42"/>
      <c r="BCO275" s="125"/>
      <c r="BCP275" s="44"/>
      <c r="BCQ275" s="44"/>
      <c r="BCR275" s="41"/>
      <c r="BCS275" s="42"/>
      <c r="BCT275" s="42"/>
      <c r="BCU275" s="125"/>
      <c r="BCV275" s="44"/>
      <c r="BCW275" s="44"/>
      <c r="BCX275" s="41"/>
      <c r="BCY275" s="42"/>
      <c r="BCZ275" s="42"/>
      <c r="BDA275" s="125"/>
      <c r="BDB275" s="44"/>
      <c r="BDC275" s="44"/>
      <c r="BDD275" s="41"/>
      <c r="BDE275" s="42"/>
      <c r="BDF275" s="42"/>
      <c r="BDG275" s="125"/>
      <c r="BDH275" s="44"/>
      <c r="BDI275" s="44"/>
      <c r="BDJ275" s="41"/>
      <c r="BDK275" s="42"/>
      <c r="BDL275" s="42"/>
      <c r="BDM275" s="125"/>
      <c r="BDN275" s="44"/>
      <c r="BDO275" s="44"/>
      <c r="BDP275" s="41"/>
      <c r="BDQ275" s="42"/>
      <c r="BDR275" s="42"/>
      <c r="BDS275" s="125"/>
      <c r="BDT275" s="44"/>
      <c r="BDU275" s="44"/>
      <c r="BDV275" s="41"/>
      <c r="BDW275" s="42"/>
      <c r="BDX275" s="42"/>
      <c r="BDY275" s="125"/>
      <c r="BDZ275" s="44"/>
      <c r="BEA275" s="44"/>
      <c r="BEB275" s="41"/>
      <c r="BEC275" s="42"/>
      <c r="BED275" s="42"/>
      <c r="BEE275" s="125"/>
      <c r="BEF275" s="44"/>
      <c r="BEG275" s="44"/>
      <c r="BEH275" s="41"/>
      <c r="BEI275" s="42"/>
      <c r="BEJ275" s="42"/>
      <c r="BEK275" s="125"/>
      <c r="BEL275" s="44"/>
      <c r="BEM275" s="44"/>
      <c r="BEN275" s="41"/>
      <c r="BEO275" s="42"/>
      <c r="BEP275" s="42"/>
      <c r="BEQ275" s="125"/>
      <c r="BER275" s="44"/>
      <c r="BES275" s="44"/>
      <c r="BET275" s="41"/>
      <c r="BEU275" s="42"/>
      <c r="BEV275" s="42"/>
      <c r="BEW275" s="125"/>
      <c r="BEX275" s="44"/>
      <c r="BEY275" s="44"/>
      <c r="BEZ275" s="41"/>
      <c r="BFA275" s="42"/>
      <c r="BFB275" s="42"/>
      <c r="BFC275" s="125"/>
      <c r="BFD275" s="44"/>
      <c r="BFE275" s="44"/>
      <c r="BFF275" s="41"/>
      <c r="BFG275" s="42"/>
      <c r="BFH275" s="42"/>
      <c r="BFI275" s="125"/>
      <c r="BFJ275" s="44"/>
      <c r="BFK275" s="44"/>
      <c r="BFL275" s="41"/>
      <c r="BFM275" s="42"/>
      <c r="BFN275" s="42"/>
      <c r="BFO275" s="125"/>
      <c r="BFP275" s="44"/>
      <c r="BFQ275" s="44"/>
      <c r="BFR275" s="41"/>
      <c r="BFS275" s="42"/>
      <c r="BFT275" s="42"/>
      <c r="BFU275" s="125"/>
      <c r="BFV275" s="44"/>
      <c r="BFW275" s="44"/>
      <c r="BFX275" s="41"/>
      <c r="BFY275" s="42"/>
      <c r="BFZ275" s="42"/>
      <c r="BGA275" s="125"/>
      <c r="BGB275" s="44"/>
      <c r="BGC275" s="44"/>
      <c r="BGD275" s="41"/>
      <c r="BGE275" s="42"/>
      <c r="BGF275" s="42"/>
      <c r="BGG275" s="125"/>
      <c r="BGH275" s="44"/>
      <c r="BGI275" s="44"/>
      <c r="BGJ275" s="41"/>
      <c r="BGK275" s="42"/>
      <c r="BGL275" s="42"/>
      <c r="BGM275" s="125"/>
      <c r="BGN275" s="44"/>
      <c r="BGO275" s="44"/>
      <c r="BGP275" s="41"/>
      <c r="BGQ275" s="42"/>
      <c r="BGR275" s="42"/>
      <c r="BGS275" s="125"/>
      <c r="BGT275" s="44"/>
      <c r="BGU275" s="44"/>
      <c r="BGV275" s="41"/>
      <c r="BGW275" s="42"/>
      <c r="BGX275" s="42"/>
      <c r="BGY275" s="125"/>
      <c r="BGZ275" s="44"/>
      <c r="BHA275" s="44"/>
      <c r="BHB275" s="41"/>
      <c r="BHC275" s="42"/>
      <c r="BHD275" s="42"/>
      <c r="BHE275" s="125"/>
      <c r="BHF275" s="44"/>
      <c r="BHG275" s="44"/>
      <c r="BHH275" s="41"/>
      <c r="BHI275" s="42"/>
      <c r="BHJ275" s="42"/>
      <c r="BHK275" s="125"/>
      <c r="BHL275" s="44"/>
      <c r="BHM275" s="44"/>
      <c r="BHN275" s="41"/>
      <c r="BHO275" s="42"/>
      <c r="BHP275" s="42"/>
      <c r="BHQ275" s="125"/>
      <c r="BHR275" s="44"/>
      <c r="BHS275" s="44"/>
      <c r="BHT275" s="41"/>
      <c r="BHU275" s="42"/>
      <c r="BHV275" s="42"/>
      <c r="BHW275" s="125"/>
      <c r="BHX275" s="44"/>
      <c r="BHY275" s="44"/>
      <c r="BHZ275" s="41"/>
      <c r="BIA275" s="42"/>
      <c r="BIB275" s="42"/>
      <c r="BIC275" s="125"/>
      <c r="BID275" s="44"/>
      <c r="BIE275" s="44"/>
      <c r="BIF275" s="41"/>
      <c r="BIG275" s="42"/>
      <c r="BIH275" s="42"/>
      <c r="BII275" s="125"/>
      <c r="BIJ275" s="44"/>
      <c r="BIK275" s="44"/>
      <c r="BIL275" s="41"/>
      <c r="BIM275" s="42"/>
      <c r="BIN275" s="42"/>
      <c r="BIO275" s="125"/>
      <c r="BIP275" s="44"/>
      <c r="BIQ275" s="44"/>
      <c r="BIR275" s="41"/>
      <c r="BIS275" s="42"/>
      <c r="BIT275" s="42"/>
      <c r="BIU275" s="125"/>
      <c r="BIV275" s="44"/>
      <c r="BIW275" s="44"/>
      <c r="BIX275" s="41"/>
      <c r="BIY275" s="42"/>
      <c r="BIZ275" s="42"/>
      <c r="BJA275" s="125"/>
      <c r="BJB275" s="44"/>
      <c r="BJC275" s="44"/>
      <c r="BJD275" s="41"/>
      <c r="BJE275" s="42"/>
      <c r="BJF275" s="42"/>
      <c r="BJG275" s="125"/>
      <c r="BJH275" s="44"/>
      <c r="BJI275" s="44"/>
      <c r="BJJ275" s="41"/>
      <c r="BJK275" s="42"/>
      <c r="BJL275" s="42"/>
      <c r="BJM275" s="125"/>
      <c r="BJN275" s="44"/>
      <c r="BJO275" s="44"/>
      <c r="BJP275" s="41"/>
      <c r="BJQ275" s="42"/>
      <c r="BJR275" s="42"/>
      <c r="BJS275" s="125"/>
      <c r="BJT275" s="44"/>
      <c r="BJU275" s="44"/>
      <c r="BJV275" s="41"/>
      <c r="BJW275" s="42"/>
      <c r="BJX275" s="42"/>
      <c r="BJY275" s="125"/>
      <c r="BJZ275" s="44"/>
      <c r="BKA275" s="44"/>
      <c r="BKB275" s="41"/>
      <c r="BKC275" s="42"/>
      <c r="BKD275" s="42"/>
      <c r="BKE275" s="125"/>
      <c r="BKF275" s="44"/>
      <c r="BKG275" s="44"/>
      <c r="BKH275" s="41"/>
      <c r="BKI275" s="42"/>
      <c r="BKJ275" s="42"/>
      <c r="BKK275" s="125"/>
      <c r="BKL275" s="44"/>
      <c r="BKM275" s="44"/>
      <c r="BKN275" s="41"/>
      <c r="BKO275" s="42"/>
      <c r="BKP275" s="42"/>
      <c r="BKQ275" s="125"/>
      <c r="BKR275" s="44"/>
      <c r="BKS275" s="44"/>
      <c r="BKT275" s="41"/>
      <c r="BKU275" s="42"/>
      <c r="BKV275" s="42"/>
      <c r="BKW275" s="125"/>
      <c r="BKX275" s="44"/>
      <c r="BKY275" s="44"/>
      <c r="BKZ275" s="41"/>
      <c r="BLA275" s="42"/>
      <c r="BLB275" s="42"/>
      <c r="BLC275" s="125"/>
      <c r="BLD275" s="44"/>
      <c r="BLE275" s="44"/>
      <c r="BLF275" s="41"/>
      <c r="BLG275" s="42"/>
      <c r="BLH275" s="42"/>
      <c r="BLI275" s="125"/>
      <c r="BLJ275" s="44"/>
      <c r="BLK275" s="44"/>
      <c r="BLL275" s="41"/>
      <c r="BLM275" s="42"/>
      <c r="BLN275" s="42"/>
      <c r="BLO275" s="125"/>
      <c r="BLP275" s="44"/>
      <c r="BLQ275" s="44"/>
      <c r="BLR275" s="41"/>
      <c r="BLS275" s="42"/>
      <c r="BLT275" s="42"/>
      <c r="BLU275" s="125"/>
      <c r="BLV275" s="44"/>
      <c r="BLW275" s="44"/>
      <c r="BLX275" s="41"/>
      <c r="BLY275" s="42"/>
      <c r="BLZ275" s="42"/>
      <c r="BMA275" s="125"/>
      <c r="BMB275" s="44"/>
      <c r="BMC275" s="44"/>
      <c r="BMD275" s="41"/>
      <c r="BME275" s="42"/>
      <c r="BMF275" s="42"/>
      <c r="BMG275" s="125"/>
      <c r="BMH275" s="44"/>
      <c r="BMI275" s="44"/>
      <c r="BMJ275" s="41"/>
      <c r="BMK275" s="42"/>
      <c r="BML275" s="42"/>
      <c r="BMM275" s="125"/>
      <c r="BMN275" s="44"/>
      <c r="BMO275" s="44"/>
      <c r="BMP275" s="41"/>
      <c r="BMQ275" s="42"/>
      <c r="BMR275" s="42"/>
      <c r="BMS275" s="125"/>
      <c r="BMT275" s="44"/>
      <c r="BMU275" s="44"/>
      <c r="BMV275" s="41"/>
      <c r="BMW275" s="42"/>
      <c r="BMX275" s="42"/>
      <c r="BMY275" s="125"/>
      <c r="BMZ275" s="44"/>
      <c r="BNA275" s="44"/>
      <c r="BNB275" s="41"/>
      <c r="BNC275" s="42"/>
      <c r="BND275" s="42"/>
      <c r="BNE275" s="125"/>
      <c r="BNF275" s="44"/>
      <c r="BNG275" s="44"/>
      <c r="BNH275" s="41"/>
      <c r="BNI275" s="42"/>
      <c r="BNJ275" s="42"/>
      <c r="BNK275" s="125"/>
      <c r="BNL275" s="44"/>
      <c r="BNM275" s="44"/>
      <c r="BNN275" s="41"/>
      <c r="BNO275" s="42"/>
      <c r="BNP275" s="42"/>
      <c r="BNQ275" s="125"/>
      <c r="BNR275" s="44"/>
      <c r="BNS275" s="44"/>
      <c r="BNT275" s="41"/>
      <c r="BNU275" s="42"/>
      <c r="BNV275" s="42"/>
      <c r="BNW275" s="125"/>
      <c r="BNX275" s="44"/>
      <c r="BNY275" s="44"/>
      <c r="BNZ275" s="41"/>
      <c r="BOA275" s="42"/>
      <c r="BOB275" s="42"/>
      <c r="BOC275" s="125"/>
      <c r="BOD275" s="44"/>
      <c r="BOE275" s="44"/>
      <c r="BOF275" s="41"/>
      <c r="BOG275" s="42"/>
      <c r="BOH275" s="42"/>
      <c r="BOI275" s="125"/>
      <c r="BOJ275" s="44"/>
      <c r="BOK275" s="44"/>
      <c r="BOL275" s="41"/>
      <c r="BOM275" s="42"/>
      <c r="BON275" s="42"/>
      <c r="BOO275" s="125"/>
      <c r="BOP275" s="44"/>
      <c r="BOQ275" s="44"/>
      <c r="BOR275" s="41"/>
      <c r="BOS275" s="42"/>
      <c r="BOT275" s="42"/>
      <c r="BOU275" s="125"/>
      <c r="BOV275" s="44"/>
      <c r="BOW275" s="44"/>
      <c r="BOX275" s="41"/>
      <c r="BOY275" s="42"/>
      <c r="BOZ275" s="42"/>
      <c r="BPA275" s="125"/>
      <c r="BPB275" s="44"/>
      <c r="BPC275" s="44"/>
      <c r="BPD275" s="41"/>
      <c r="BPE275" s="42"/>
      <c r="BPF275" s="42"/>
      <c r="BPG275" s="125"/>
      <c r="BPH275" s="44"/>
      <c r="BPI275" s="44"/>
      <c r="BPJ275" s="41"/>
      <c r="BPK275" s="42"/>
      <c r="BPL275" s="42"/>
      <c r="BPM275" s="125"/>
      <c r="BPN275" s="44"/>
      <c r="BPO275" s="44"/>
      <c r="BPP275" s="41"/>
      <c r="BPQ275" s="42"/>
      <c r="BPR275" s="42"/>
      <c r="BPS275" s="125"/>
      <c r="BPT275" s="44"/>
      <c r="BPU275" s="44"/>
      <c r="BPV275" s="41"/>
      <c r="BPW275" s="42"/>
      <c r="BPX275" s="42"/>
      <c r="BPY275" s="125"/>
      <c r="BPZ275" s="44"/>
      <c r="BQA275" s="44"/>
      <c r="BQB275" s="41"/>
      <c r="BQC275" s="42"/>
      <c r="BQD275" s="42"/>
      <c r="BQE275" s="125"/>
      <c r="BQF275" s="44"/>
      <c r="BQG275" s="44"/>
      <c r="BQH275" s="41"/>
      <c r="BQI275" s="42"/>
      <c r="BQJ275" s="42"/>
      <c r="BQK275" s="125"/>
      <c r="BQL275" s="44"/>
      <c r="BQM275" s="44"/>
      <c r="BQN275" s="41"/>
      <c r="BQO275" s="42"/>
      <c r="BQP275" s="42"/>
      <c r="BQQ275" s="125"/>
      <c r="BQR275" s="44"/>
      <c r="BQS275" s="44"/>
      <c r="BQT275" s="41"/>
      <c r="BQU275" s="42"/>
      <c r="BQV275" s="42"/>
      <c r="BQW275" s="125"/>
      <c r="BQX275" s="44"/>
      <c r="BQY275" s="44"/>
      <c r="BQZ275" s="41"/>
      <c r="BRA275" s="42"/>
      <c r="BRB275" s="42"/>
      <c r="BRC275" s="125"/>
      <c r="BRD275" s="44"/>
      <c r="BRE275" s="44"/>
      <c r="BRF275" s="41"/>
      <c r="BRG275" s="42"/>
      <c r="BRH275" s="42"/>
      <c r="BRI275" s="125"/>
      <c r="BRJ275" s="44"/>
      <c r="BRK275" s="44"/>
      <c r="BRL275" s="41"/>
      <c r="BRM275" s="42"/>
      <c r="BRN275" s="42"/>
      <c r="BRO275" s="125"/>
      <c r="BRP275" s="44"/>
      <c r="BRQ275" s="44"/>
      <c r="BRR275" s="41"/>
      <c r="BRS275" s="42"/>
      <c r="BRT275" s="42"/>
      <c r="BRU275" s="125"/>
      <c r="BRV275" s="44"/>
      <c r="BRW275" s="44"/>
      <c r="BRX275" s="41"/>
      <c r="BRY275" s="42"/>
      <c r="BRZ275" s="42"/>
      <c r="BSA275" s="125"/>
      <c r="BSB275" s="44"/>
      <c r="BSC275" s="44"/>
      <c r="BSD275" s="41"/>
      <c r="BSE275" s="42"/>
      <c r="BSF275" s="42"/>
      <c r="BSG275" s="125"/>
      <c r="BSH275" s="44"/>
      <c r="BSI275" s="44"/>
      <c r="BSJ275" s="41"/>
      <c r="BSK275" s="42"/>
      <c r="BSL275" s="42"/>
      <c r="BSM275" s="125"/>
      <c r="BSN275" s="44"/>
      <c r="BSO275" s="44"/>
      <c r="BSP275" s="41"/>
      <c r="BSQ275" s="42"/>
      <c r="BSR275" s="42"/>
      <c r="BSS275" s="125"/>
      <c r="BST275" s="44"/>
      <c r="BSU275" s="44"/>
      <c r="BSV275" s="41"/>
      <c r="BSW275" s="42"/>
      <c r="BSX275" s="42"/>
      <c r="BSY275" s="125"/>
      <c r="BSZ275" s="44"/>
      <c r="BTA275" s="44"/>
      <c r="BTB275" s="41"/>
      <c r="BTC275" s="42"/>
      <c r="BTD275" s="42"/>
      <c r="BTE275" s="125"/>
      <c r="BTF275" s="44"/>
      <c r="BTG275" s="44"/>
      <c r="BTH275" s="41"/>
      <c r="BTI275" s="42"/>
      <c r="BTJ275" s="42"/>
      <c r="BTK275" s="125"/>
      <c r="BTL275" s="44"/>
      <c r="BTM275" s="44"/>
      <c r="BTN275" s="41"/>
      <c r="BTO275" s="42"/>
      <c r="BTP275" s="42"/>
      <c r="BTQ275" s="125"/>
      <c r="BTR275" s="44"/>
      <c r="BTS275" s="44"/>
      <c r="BTT275" s="41"/>
      <c r="BTU275" s="42"/>
      <c r="BTV275" s="42"/>
      <c r="BTW275" s="125"/>
      <c r="BTX275" s="44"/>
      <c r="BTY275" s="44"/>
      <c r="BTZ275" s="41"/>
      <c r="BUA275" s="42"/>
      <c r="BUB275" s="42"/>
      <c r="BUC275" s="125"/>
      <c r="BUD275" s="44"/>
      <c r="BUE275" s="44"/>
      <c r="BUF275" s="41"/>
      <c r="BUG275" s="42"/>
      <c r="BUH275" s="42"/>
      <c r="BUI275" s="125"/>
      <c r="BUJ275" s="44"/>
      <c r="BUK275" s="44"/>
      <c r="BUL275" s="41"/>
      <c r="BUM275" s="42"/>
      <c r="BUN275" s="42"/>
      <c r="BUO275" s="125"/>
      <c r="BUP275" s="44"/>
      <c r="BUQ275" s="44"/>
      <c r="BUR275" s="41"/>
      <c r="BUS275" s="42"/>
      <c r="BUT275" s="42"/>
      <c r="BUU275" s="125"/>
      <c r="BUV275" s="44"/>
      <c r="BUW275" s="44"/>
      <c r="BUX275" s="41"/>
      <c r="BUY275" s="42"/>
      <c r="BUZ275" s="42"/>
      <c r="BVA275" s="125"/>
      <c r="BVB275" s="44"/>
      <c r="BVC275" s="44"/>
      <c r="BVD275" s="41"/>
      <c r="BVE275" s="42"/>
      <c r="BVF275" s="42"/>
      <c r="BVG275" s="125"/>
      <c r="BVH275" s="44"/>
      <c r="BVI275" s="44"/>
      <c r="BVJ275" s="41"/>
      <c r="BVK275" s="42"/>
      <c r="BVL275" s="42"/>
      <c r="BVM275" s="125"/>
      <c r="BVN275" s="44"/>
      <c r="BVO275" s="44"/>
      <c r="BVP275" s="41"/>
      <c r="BVQ275" s="42"/>
      <c r="BVR275" s="42"/>
      <c r="BVS275" s="125"/>
      <c r="BVT275" s="44"/>
      <c r="BVU275" s="44"/>
      <c r="BVV275" s="41"/>
      <c r="BVW275" s="42"/>
      <c r="BVX275" s="42"/>
      <c r="BVY275" s="125"/>
      <c r="BVZ275" s="44"/>
      <c r="BWA275" s="44"/>
      <c r="BWB275" s="41"/>
      <c r="BWC275" s="42"/>
      <c r="BWD275" s="42"/>
      <c r="BWE275" s="125"/>
      <c r="BWF275" s="44"/>
      <c r="BWG275" s="44"/>
      <c r="BWH275" s="41"/>
      <c r="BWI275" s="42"/>
      <c r="BWJ275" s="42"/>
      <c r="BWK275" s="125"/>
      <c r="BWL275" s="44"/>
      <c r="BWM275" s="44"/>
      <c r="BWN275" s="41"/>
      <c r="BWO275" s="42"/>
      <c r="BWP275" s="42"/>
      <c r="BWQ275" s="125"/>
      <c r="BWR275" s="44"/>
      <c r="BWS275" s="44"/>
      <c r="BWT275" s="41"/>
      <c r="BWU275" s="42"/>
      <c r="BWV275" s="42"/>
      <c r="BWW275" s="125"/>
      <c r="BWX275" s="44"/>
      <c r="BWY275" s="44"/>
      <c r="BWZ275" s="41"/>
      <c r="BXA275" s="42"/>
      <c r="BXB275" s="42"/>
      <c r="BXC275" s="125"/>
      <c r="BXD275" s="44"/>
      <c r="BXE275" s="44"/>
      <c r="BXF275" s="41"/>
      <c r="BXG275" s="42"/>
      <c r="BXH275" s="42"/>
      <c r="BXI275" s="125"/>
      <c r="BXJ275" s="44"/>
      <c r="BXK275" s="44"/>
      <c r="BXL275" s="41"/>
      <c r="BXM275" s="42"/>
      <c r="BXN275" s="42"/>
      <c r="BXO275" s="125"/>
      <c r="BXP275" s="44"/>
      <c r="BXQ275" s="44"/>
      <c r="BXR275" s="41"/>
      <c r="BXS275" s="42"/>
      <c r="BXT275" s="42"/>
      <c r="BXU275" s="125"/>
      <c r="BXV275" s="44"/>
      <c r="BXW275" s="44"/>
      <c r="BXX275" s="41"/>
      <c r="BXY275" s="42"/>
      <c r="BXZ275" s="42"/>
      <c r="BYA275" s="125"/>
      <c r="BYB275" s="44"/>
      <c r="BYC275" s="44"/>
      <c r="BYD275" s="41"/>
      <c r="BYE275" s="42"/>
      <c r="BYF275" s="42"/>
      <c r="BYG275" s="125"/>
      <c r="BYH275" s="44"/>
      <c r="BYI275" s="44"/>
      <c r="BYJ275" s="41"/>
      <c r="BYK275" s="42"/>
      <c r="BYL275" s="42"/>
      <c r="BYM275" s="125"/>
      <c r="BYN275" s="44"/>
      <c r="BYO275" s="44"/>
      <c r="BYP275" s="41"/>
      <c r="BYQ275" s="42"/>
      <c r="BYR275" s="42"/>
      <c r="BYS275" s="125"/>
      <c r="BYT275" s="44"/>
      <c r="BYU275" s="44"/>
      <c r="BYV275" s="41"/>
      <c r="BYW275" s="42"/>
      <c r="BYX275" s="42"/>
      <c r="BYY275" s="125"/>
      <c r="BYZ275" s="44"/>
      <c r="BZA275" s="44"/>
      <c r="BZB275" s="41"/>
      <c r="BZC275" s="42"/>
      <c r="BZD275" s="42"/>
      <c r="BZE275" s="125"/>
      <c r="BZF275" s="44"/>
      <c r="BZG275" s="44"/>
      <c r="BZH275" s="41"/>
      <c r="BZI275" s="42"/>
      <c r="BZJ275" s="42"/>
      <c r="BZK275" s="125"/>
      <c r="BZL275" s="44"/>
      <c r="BZM275" s="44"/>
      <c r="BZN275" s="41"/>
      <c r="BZO275" s="42"/>
      <c r="BZP275" s="42"/>
      <c r="BZQ275" s="125"/>
      <c r="BZR275" s="44"/>
      <c r="BZS275" s="44"/>
      <c r="BZT275" s="41"/>
      <c r="BZU275" s="42"/>
      <c r="BZV275" s="42"/>
      <c r="BZW275" s="125"/>
      <c r="BZX275" s="44"/>
      <c r="BZY275" s="44"/>
      <c r="BZZ275" s="41"/>
      <c r="CAA275" s="42"/>
      <c r="CAB275" s="42"/>
      <c r="CAC275" s="125"/>
      <c r="CAD275" s="44"/>
      <c r="CAE275" s="44"/>
      <c r="CAF275" s="41"/>
      <c r="CAG275" s="42"/>
      <c r="CAH275" s="42"/>
      <c r="CAI275" s="125"/>
      <c r="CAJ275" s="44"/>
      <c r="CAK275" s="44"/>
      <c r="CAL275" s="41"/>
      <c r="CAM275" s="42"/>
      <c r="CAN275" s="42"/>
      <c r="CAO275" s="125"/>
      <c r="CAP275" s="44"/>
      <c r="CAQ275" s="44"/>
      <c r="CAR275" s="41"/>
      <c r="CAS275" s="42"/>
      <c r="CAT275" s="42"/>
      <c r="CAU275" s="125"/>
      <c r="CAV275" s="44"/>
      <c r="CAW275" s="44"/>
      <c r="CAX275" s="41"/>
      <c r="CAY275" s="42"/>
      <c r="CAZ275" s="42"/>
      <c r="CBA275" s="125"/>
      <c r="CBB275" s="44"/>
      <c r="CBC275" s="44"/>
      <c r="CBD275" s="41"/>
      <c r="CBE275" s="42"/>
      <c r="CBF275" s="42"/>
      <c r="CBG275" s="125"/>
      <c r="CBH275" s="44"/>
      <c r="CBI275" s="44"/>
      <c r="CBJ275" s="41"/>
      <c r="CBK275" s="42"/>
      <c r="CBL275" s="42"/>
      <c r="CBM275" s="125"/>
      <c r="CBN275" s="44"/>
      <c r="CBO275" s="44"/>
      <c r="CBP275" s="41"/>
      <c r="CBQ275" s="42"/>
      <c r="CBR275" s="42"/>
      <c r="CBS275" s="125"/>
      <c r="CBT275" s="44"/>
      <c r="CBU275" s="44"/>
      <c r="CBV275" s="41"/>
      <c r="CBW275" s="42"/>
      <c r="CBX275" s="42"/>
      <c r="CBY275" s="125"/>
      <c r="CBZ275" s="44"/>
      <c r="CCA275" s="44"/>
      <c r="CCB275" s="41"/>
      <c r="CCC275" s="42"/>
      <c r="CCD275" s="42"/>
      <c r="CCE275" s="125"/>
      <c r="CCF275" s="44"/>
      <c r="CCG275" s="44"/>
      <c r="CCH275" s="41"/>
      <c r="CCI275" s="42"/>
      <c r="CCJ275" s="42"/>
      <c r="CCK275" s="125"/>
      <c r="CCL275" s="44"/>
      <c r="CCM275" s="44"/>
      <c r="CCN275" s="41"/>
      <c r="CCO275" s="42"/>
      <c r="CCP275" s="42"/>
      <c r="CCQ275" s="125"/>
      <c r="CCR275" s="44"/>
      <c r="CCS275" s="44"/>
      <c r="CCT275" s="41"/>
      <c r="CCU275" s="42"/>
      <c r="CCV275" s="42"/>
      <c r="CCW275" s="125"/>
      <c r="CCX275" s="44"/>
      <c r="CCY275" s="44"/>
      <c r="CCZ275" s="41"/>
      <c r="CDA275" s="42"/>
      <c r="CDB275" s="42"/>
      <c r="CDC275" s="125"/>
      <c r="CDD275" s="44"/>
      <c r="CDE275" s="44"/>
      <c r="CDF275" s="41"/>
      <c r="CDG275" s="42"/>
      <c r="CDH275" s="42"/>
      <c r="CDI275" s="125"/>
      <c r="CDJ275" s="44"/>
      <c r="CDK275" s="44"/>
      <c r="CDL275" s="41"/>
      <c r="CDM275" s="42"/>
      <c r="CDN275" s="42"/>
      <c r="CDO275" s="125"/>
      <c r="CDP275" s="44"/>
      <c r="CDQ275" s="44"/>
      <c r="CDR275" s="41"/>
      <c r="CDS275" s="42"/>
      <c r="CDT275" s="42"/>
      <c r="CDU275" s="125"/>
      <c r="CDV275" s="44"/>
      <c r="CDW275" s="44"/>
      <c r="CDX275" s="41"/>
      <c r="CDY275" s="42"/>
      <c r="CDZ275" s="42"/>
      <c r="CEA275" s="125"/>
      <c r="CEB275" s="44"/>
      <c r="CEC275" s="44"/>
      <c r="CED275" s="41"/>
      <c r="CEE275" s="42"/>
      <c r="CEF275" s="42"/>
      <c r="CEG275" s="125"/>
      <c r="CEH275" s="44"/>
      <c r="CEI275" s="44"/>
      <c r="CEJ275" s="41"/>
      <c r="CEK275" s="42"/>
      <c r="CEL275" s="42"/>
      <c r="CEM275" s="125"/>
      <c r="CEN275" s="44"/>
      <c r="CEO275" s="44"/>
      <c r="CEP275" s="41"/>
      <c r="CEQ275" s="42"/>
      <c r="CER275" s="42"/>
      <c r="CES275" s="125"/>
      <c r="CET275" s="44"/>
      <c r="CEU275" s="44"/>
      <c r="CEV275" s="41"/>
      <c r="CEW275" s="42"/>
      <c r="CEX275" s="42"/>
      <c r="CEY275" s="125"/>
      <c r="CEZ275" s="44"/>
      <c r="CFA275" s="44"/>
      <c r="CFB275" s="41"/>
      <c r="CFC275" s="42"/>
      <c r="CFD275" s="42"/>
      <c r="CFE275" s="125"/>
      <c r="CFF275" s="44"/>
      <c r="CFG275" s="44"/>
      <c r="CFH275" s="41"/>
      <c r="CFI275" s="42"/>
      <c r="CFJ275" s="42"/>
      <c r="CFK275" s="125"/>
      <c r="CFL275" s="44"/>
      <c r="CFM275" s="44"/>
      <c r="CFN275" s="41"/>
      <c r="CFO275" s="42"/>
      <c r="CFP275" s="42"/>
      <c r="CFQ275" s="125"/>
      <c r="CFR275" s="44"/>
      <c r="CFS275" s="44"/>
      <c r="CFT275" s="41"/>
      <c r="CFU275" s="42"/>
      <c r="CFV275" s="42"/>
      <c r="CFW275" s="125"/>
      <c r="CFX275" s="44"/>
      <c r="CFY275" s="44"/>
      <c r="CFZ275" s="41"/>
      <c r="CGA275" s="42"/>
      <c r="CGB275" s="42"/>
      <c r="CGC275" s="125"/>
      <c r="CGD275" s="44"/>
      <c r="CGE275" s="44"/>
      <c r="CGF275" s="41"/>
      <c r="CGG275" s="42"/>
      <c r="CGH275" s="42"/>
      <c r="CGI275" s="125"/>
      <c r="CGJ275" s="44"/>
      <c r="CGK275" s="44"/>
      <c r="CGL275" s="41"/>
      <c r="CGM275" s="42"/>
      <c r="CGN275" s="42"/>
      <c r="CGO275" s="125"/>
      <c r="CGP275" s="44"/>
      <c r="CGQ275" s="44"/>
      <c r="CGR275" s="41"/>
      <c r="CGS275" s="42"/>
      <c r="CGT275" s="42"/>
      <c r="CGU275" s="125"/>
      <c r="CGV275" s="44"/>
      <c r="CGW275" s="44"/>
      <c r="CGX275" s="41"/>
      <c r="CGY275" s="42"/>
      <c r="CGZ275" s="42"/>
      <c r="CHA275" s="125"/>
      <c r="CHB275" s="44"/>
      <c r="CHC275" s="44"/>
      <c r="CHD275" s="41"/>
      <c r="CHE275" s="42"/>
      <c r="CHF275" s="42"/>
      <c r="CHG275" s="125"/>
      <c r="CHH275" s="44"/>
      <c r="CHI275" s="44"/>
      <c r="CHJ275" s="41"/>
      <c r="CHK275" s="42"/>
      <c r="CHL275" s="42"/>
      <c r="CHM275" s="125"/>
      <c r="CHN275" s="44"/>
      <c r="CHO275" s="44"/>
      <c r="CHP275" s="41"/>
      <c r="CHQ275" s="42"/>
      <c r="CHR275" s="42"/>
      <c r="CHS275" s="125"/>
      <c r="CHT275" s="44"/>
      <c r="CHU275" s="44"/>
      <c r="CHV275" s="41"/>
      <c r="CHW275" s="42"/>
      <c r="CHX275" s="42"/>
      <c r="CHY275" s="125"/>
      <c r="CHZ275" s="44"/>
      <c r="CIA275" s="44"/>
      <c r="CIB275" s="41"/>
      <c r="CIC275" s="42"/>
      <c r="CID275" s="42"/>
      <c r="CIE275" s="125"/>
      <c r="CIF275" s="44"/>
      <c r="CIG275" s="44"/>
      <c r="CIH275" s="41"/>
      <c r="CII275" s="42"/>
      <c r="CIJ275" s="42"/>
      <c r="CIK275" s="125"/>
      <c r="CIL275" s="44"/>
      <c r="CIM275" s="44"/>
      <c r="CIN275" s="41"/>
      <c r="CIO275" s="42"/>
      <c r="CIP275" s="42"/>
      <c r="CIQ275" s="125"/>
      <c r="CIR275" s="44"/>
      <c r="CIS275" s="44"/>
      <c r="CIT275" s="41"/>
      <c r="CIU275" s="42"/>
      <c r="CIV275" s="42"/>
      <c r="CIW275" s="125"/>
      <c r="CIX275" s="44"/>
      <c r="CIY275" s="44"/>
      <c r="CIZ275" s="41"/>
      <c r="CJA275" s="42"/>
      <c r="CJB275" s="42"/>
      <c r="CJC275" s="125"/>
      <c r="CJD275" s="44"/>
      <c r="CJE275" s="44"/>
      <c r="CJF275" s="41"/>
      <c r="CJG275" s="42"/>
      <c r="CJH275" s="42"/>
      <c r="CJI275" s="125"/>
      <c r="CJJ275" s="44"/>
      <c r="CJK275" s="44"/>
      <c r="CJL275" s="41"/>
      <c r="CJM275" s="42"/>
      <c r="CJN275" s="42"/>
      <c r="CJO275" s="125"/>
      <c r="CJP275" s="44"/>
      <c r="CJQ275" s="44"/>
      <c r="CJR275" s="41"/>
      <c r="CJS275" s="42"/>
      <c r="CJT275" s="42"/>
      <c r="CJU275" s="125"/>
      <c r="CJV275" s="44"/>
      <c r="CJW275" s="44"/>
      <c r="CJX275" s="41"/>
      <c r="CJY275" s="42"/>
      <c r="CJZ275" s="42"/>
      <c r="CKA275" s="125"/>
      <c r="CKB275" s="44"/>
      <c r="CKC275" s="44"/>
      <c r="CKD275" s="41"/>
      <c r="CKE275" s="42"/>
      <c r="CKF275" s="42"/>
      <c r="CKG275" s="125"/>
      <c r="CKH275" s="44"/>
      <c r="CKI275" s="44"/>
      <c r="CKJ275" s="41"/>
      <c r="CKK275" s="42"/>
      <c r="CKL275" s="42"/>
      <c r="CKM275" s="125"/>
      <c r="CKN275" s="44"/>
      <c r="CKO275" s="44"/>
      <c r="CKP275" s="41"/>
      <c r="CKQ275" s="42"/>
      <c r="CKR275" s="42"/>
      <c r="CKS275" s="125"/>
      <c r="CKT275" s="44"/>
      <c r="CKU275" s="44"/>
      <c r="CKV275" s="41"/>
      <c r="CKW275" s="42"/>
      <c r="CKX275" s="42"/>
      <c r="CKY275" s="125"/>
      <c r="CKZ275" s="44"/>
      <c r="CLA275" s="44"/>
      <c r="CLB275" s="41"/>
      <c r="CLC275" s="42"/>
      <c r="CLD275" s="42"/>
      <c r="CLE275" s="125"/>
      <c r="CLF275" s="44"/>
      <c r="CLG275" s="44"/>
      <c r="CLH275" s="41"/>
      <c r="CLI275" s="42"/>
      <c r="CLJ275" s="42"/>
      <c r="CLK275" s="125"/>
      <c r="CLL275" s="44"/>
      <c r="CLM275" s="44"/>
      <c r="CLN275" s="41"/>
      <c r="CLO275" s="42"/>
      <c r="CLP275" s="42"/>
      <c r="CLQ275" s="125"/>
      <c r="CLR275" s="44"/>
      <c r="CLS275" s="44"/>
      <c r="CLT275" s="41"/>
      <c r="CLU275" s="42"/>
      <c r="CLV275" s="42"/>
      <c r="CLW275" s="125"/>
      <c r="CLX275" s="44"/>
      <c r="CLY275" s="44"/>
      <c r="CLZ275" s="41"/>
      <c r="CMA275" s="42"/>
      <c r="CMB275" s="42"/>
      <c r="CMC275" s="125"/>
      <c r="CMD275" s="44"/>
      <c r="CME275" s="44"/>
      <c r="CMF275" s="41"/>
      <c r="CMG275" s="42"/>
      <c r="CMH275" s="42"/>
      <c r="CMI275" s="125"/>
      <c r="CMJ275" s="44"/>
      <c r="CMK275" s="44"/>
      <c r="CML275" s="41"/>
      <c r="CMM275" s="42"/>
      <c r="CMN275" s="42"/>
      <c r="CMO275" s="125"/>
      <c r="CMP275" s="44"/>
      <c r="CMQ275" s="44"/>
      <c r="CMR275" s="41"/>
      <c r="CMS275" s="42"/>
      <c r="CMT275" s="42"/>
      <c r="CMU275" s="125"/>
      <c r="CMV275" s="44"/>
      <c r="CMW275" s="44"/>
      <c r="CMX275" s="41"/>
      <c r="CMY275" s="42"/>
      <c r="CMZ275" s="42"/>
      <c r="CNA275" s="125"/>
      <c r="CNB275" s="44"/>
      <c r="CNC275" s="44"/>
      <c r="CND275" s="41"/>
      <c r="CNE275" s="42"/>
      <c r="CNF275" s="42"/>
      <c r="CNG275" s="125"/>
      <c r="CNH275" s="44"/>
      <c r="CNI275" s="44"/>
      <c r="CNJ275" s="41"/>
      <c r="CNK275" s="42"/>
      <c r="CNL275" s="42"/>
      <c r="CNM275" s="125"/>
      <c r="CNN275" s="44"/>
      <c r="CNO275" s="44"/>
      <c r="CNP275" s="41"/>
      <c r="CNQ275" s="42"/>
      <c r="CNR275" s="42"/>
      <c r="CNS275" s="125"/>
      <c r="CNT275" s="44"/>
      <c r="CNU275" s="44"/>
      <c r="CNV275" s="41"/>
      <c r="CNW275" s="42"/>
      <c r="CNX275" s="42"/>
      <c r="CNY275" s="125"/>
      <c r="CNZ275" s="44"/>
      <c r="COA275" s="44"/>
      <c r="COB275" s="41"/>
      <c r="COC275" s="42"/>
      <c r="COD275" s="42"/>
      <c r="COE275" s="125"/>
      <c r="COF275" s="44"/>
      <c r="COG275" s="44"/>
      <c r="COH275" s="41"/>
      <c r="COI275" s="42"/>
      <c r="COJ275" s="42"/>
      <c r="COK275" s="125"/>
      <c r="COL275" s="44"/>
      <c r="COM275" s="44"/>
      <c r="CON275" s="41"/>
      <c r="COO275" s="42"/>
      <c r="COP275" s="42"/>
      <c r="COQ275" s="125"/>
      <c r="COR275" s="44"/>
      <c r="COS275" s="44"/>
      <c r="COT275" s="41"/>
      <c r="COU275" s="42"/>
      <c r="COV275" s="42"/>
      <c r="COW275" s="125"/>
      <c r="COX275" s="44"/>
      <c r="COY275" s="44"/>
      <c r="COZ275" s="41"/>
      <c r="CPA275" s="42"/>
      <c r="CPB275" s="42"/>
      <c r="CPC275" s="125"/>
      <c r="CPD275" s="44"/>
      <c r="CPE275" s="44"/>
      <c r="CPF275" s="41"/>
      <c r="CPG275" s="42"/>
      <c r="CPH275" s="42"/>
      <c r="CPI275" s="125"/>
      <c r="CPJ275" s="44"/>
      <c r="CPK275" s="44"/>
      <c r="CPL275" s="41"/>
      <c r="CPM275" s="42"/>
      <c r="CPN275" s="42"/>
      <c r="CPO275" s="125"/>
      <c r="CPP275" s="44"/>
      <c r="CPQ275" s="44"/>
      <c r="CPR275" s="41"/>
      <c r="CPS275" s="42"/>
      <c r="CPT275" s="42"/>
      <c r="CPU275" s="125"/>
      <c r="CPV275" s="44"/>
      <c r="CPW275" s="44"/>
      <c r="CPX275" s="41"/>
      <c r="CPY275" s="42"/>
      <c r="CPZ275" s="42"/>
      <c r="CQA275" s="125"/>
      <c r="CQB275" s="44"/>
      <c r="CQC275" s="44"/>
      <c r="CQD275" s="41"/>
      <c r="CQE275" s="42"/>
      <c r="CQF275" s="42"/>
      <c r="CQG275" s="125"/>
      <c r="CQH275" s="44"/>
      <c r="CQI275" s="44"/>
      <c r="CQJ275" s="41"/>
      <c r="CQK275" s="42"/>
      <c r="CQL275" s="42"/>
      <c r="CQM275" s="125"/>
      <c r="CQN275" s="44"/>
      <c r="CQO275" s="44"/>
      <c r="CQP275" s="41"/>
      <c r="CQQ275" s="42"/>
      <c r="CQR275" s="42"/>
      <c r="CQS275" s="125"/>
      <c r="CQT275" s="44"/>
      <c r="CQU275" s="44"/>
      <c r="CQV275" s="41"/>
      <c r="CQW275" s="42"/>
      <c r="CQX275" s="42"/>
      <c r="CQY275" s="125"/>
      <c r="CQZ275" s="44"/>
      <c r="CRA275" s="44"/>
      <c r="CRB275" s="41"/>
      <c r="CRC275" s="42"/>
      <c r="CRD275" s="42"/>
      <c r="CRE275" s="125"/>
      <c r="CRF275" s="44"/>
      <c r="CRG275" s="44"/>
      <c r="CRH275" s="41"/>
      <c r="CRI275" s="42"/>
      <c r="CRJ275" s="42"/>
      <c r="CRK275" s="125"/>
      <c r="CRL275" s="44"/>
      <c r="CRM275" s="44"/>
      <c r="CRN275" s="41"/>
      <c r="CRO275" s="42"/>
      <c r="CRP275" s="42"/>
      <c r="CRQ275" s="125"/>
      <c r="CRR275" s="44"/>
      <c r="CRS275" s="44"/>
      <c r="CRT275" s="41"/>
      <c r="CRU275" s="42"/>
      <c r="CRV275" s="42"/>
      <c r="CRW275" s="125"/>
      <c r="CRX275" s="44"/>
      <c r="CRY275" s="44"/>
      <c r="CRZ275" s="41"/>
      <c r="CSA275" s="42"/>
      <c r="CSB275" s="42"/>
      <c r="CSC275" s="125"/>
      <c r="CSD275" s="44"/>
      <c r="CSE275" s="44"/>
      <c r="CSF275" s="41"/>
      <c r="CSG275" s="42"/>
      <c r="CSH275" s="42"/>
      <c r="CSI275" s="125"/>
      <c r="CSJ275" s="44"/>
      <c r="CSK275" s="44"/>
      <c r="CSL275" s="41"/>
      <c r="CSM275" s="42"/>
      <c r="CSN275" s="42"/>
      <c r="CSO275" s="125"/>
      <c r="CSP275" s="44"/>
      <c r="CSQ275" s="44"/>
      <c r="CSR275" s="41"/>
      <c r="CSS275" s="42"/>
      <c r="CST275" s="42"/>
      <c r="CSU275" s="125"/>
      <c r="CSV275" s="44"/>
      <c r="CSW275" s="44"/>
      <c r="CSX275" s="41"/>
      <c r="CSY275" s="42"/>
      <c r="CSZ275" s="42"/>
      <c r="CTA275" s="125"/>
      <c r="CTB275" s="44"/>
      <c r="CTC275" s="44"/>
      <c r="CTD275" s="41"/>
      <c r="CTE275" s="42"/>
      <c r="CTF275" s="42"/>
      <c r="CTG275" s="125"/>
      <c r="CTH275" s="44"/>
      <c r="CTI275" s="44"/>
      <c r="CTJ275" s="41"/>
      <c r="CTK275" s="42"/>
      <c r="CTL275" s="42"/>
      <c r="CTM275" s="125"/>
      <c r="CTN275" s="44"/>
      <c r="CTO275" s="44"/>
      <c r="CTP275" s="41"/>
      <c r="CTQ275" s="42"/>
      <c r="CTR275" s="42"/>
      <c r="CTS275" s="125"/>
      <c r="CTT275" s="44"/>
      <c r="CTU275" s="44"/>
      <c r="CTV275" s="41"/>
      <c r="CTW275" s="42"/>
      <c r="CTX275" s="42"/>
      <c r="CTY275" s="125"/>
      <c r="CTZ275" s="44"/>
      <c r="CUA275" s="44"/>
      <c r="CUB275" s="41"/>
      <c r="CUC275" s="42"/>
      <c r="CUD275" s="42"/>
      <c r="CUE275" s="125"/>
      <c r="CUF275" s="44"/>
      <c r="CUG275" s="44"/>
      <c r="CUH275" s="41"/>
      <c r="CUI275" s="42"/>
      <c r="CUJ275" s="42"/>
      <c r="CUK275" s="125"/>
      <c r="CUL275" s="44"/>
      <c r="CUM275" s="44"/>
      <c r="CUN275" s="41"/>
      <c r="CUO275" s="42"/>
      <c r="CUP275" s="42"/>
      <c r="CUQ275" s="125"/>
      <c r="CUR275" s="44"/>
      <c r="CUS275" s="44"/>
      <c r="CUT275" s="41"/>
      <c r="CUU275" s="42"/>
      <c r="CUV275" s="42"/>
      <c r="CUW275" s="125"/>
      <c r="CUX275" s="44"/>
      <c r="CUY275" s="44"/>
      <c r="CUZ275" s="41"/>
      <c r="CVA275" s="42"/>
      <c r="CVB275" s="42"/>
      <c r="CVC275" s="125"/>
      <c r="CVD275" s="44"/>
      <c r="CVE275" s="44"/>
      <c r="CVF275" s="41"/>
      <c r="CVG275" s="42"/>
      <c r="CVH275" s="42"/>
      <c r="CVI275" s="125"/>
      <c r="CVJ275" s="44"/>
      <c r="CVK275" s="44"/>
      <c r="CVL275" s="41"/>
      <c r="CVM275" s="42"/>
      <c r="CVN275" s="42"/>
      <c r="CVO275" s="125"/>
      <c r="CVP275" s="44"/>
      <c r="CVQ275" s="44"/>
      <c r="CVR275" s="41"/>
      <c r="CVS275" s="42"/>
      <c r="CVT275" s="42"/>
      <c r="CVU275" s="125"/>
      <c r="CVV275" s="44"/>
      <c r="CVW275" s="44"/>
      <c r="CVX275" s="41"/>
      <c r="CVY275" s="42"/>
      <c r="CVZ275" s="42"/>
      <c r="CWA275" s="125"/>
      <c r="CWB275" s="44"/>
      <c r="CWC275" s="44"/>
      <c r="CWD275" s="41"/>
      <c r="CWE275" s="42"/>
      <c r="CWF275" s="42"/>
      <c r="CWG275" s="125"/>
      <c r="CWH275" s="44"/>
      <c r="CWI275" s="44"/>
      <c r="CWJ275" s="41"/>
      <c r="CWK275" s="42"/>
      <c r="CWL275" s="42"/>
      <c r="CWM275" s="125"/>
      <c r="CWN275" s="44"/>
      <c r="CWO275" s="44"/>
      <c r="CWP275" s="41"/>
      <c r="CWQ275" s="42"/>
      <c r="CWR275" s="42"/>
      <c r="CWS275" s="125"/>
      <c r="CWT275" s="44"/>
      <c r="CWU275" s="44"/>
      <c r="CWV275" s="41"/>
      <c r="CWW275" s="42"/>
      <c r="CWX275" s="42"/>
      <c r="CWY275" s="125"/>
      <c r="CWZ275" s="44"/>
      <c r="CXA275" s="44"/>
      <c r="CXB275" s="41"/>
      <c r="CXC275" s="42"/>
      <c r="CXD275" s="42"/>
      <c r="CXE275" s="125"/>
      <c r="CXF275" s="44"/>
      <c r="CXG275" s="44"/>
      <c r="CXH275" s="41"/>
      <c r="CXI275" s="42"/>
      <c r="CXJ275" s="42"/>
      <c r="CXK275" s="125"/>
      <c r="CXL275" s="44"/>
      <c r="CXM275" s="44"/>
      <c r="CXN275" s="41"/>
      <c r="CXO275" s="42"/>
      <c r="CXP275" s="42"/>
      <c r="CXQ275" s="125"/>
      <c r="CXR275" s="44"/>
      <c r="CXS275" s="44"/>
      <c r="CXT275" s="41"/>
      <c r="CXU275" s="42"/>
      <c r="CXV275" s="42"/>
      <c r="CXW275" s="125"/>
      <c r="CXX275" s="44"/>
      <c r="CXY275" s="44"/>
      <c r="CXZ275" s="41"/>
      <c r="CYA275" s="42"/>
      <c r="CYB275" s="42"/>
      <c r="CYC275" s="125"/>
      <c r="CYD275" s="44"/>
      <c r="CYE275" s="44"/>
      <c r="CYF275" s="41"/>
      <c r="CYG275" s="42"/>
      <c r="CYH275" s="42"/>
      <c r="CYI275" s="125"/>
      <c r="CYJ275" s="44"/>
      <c r="CYK275" s="44"/>
      <c r="CYL275" s="41"/>
      <c r="CYM275" s="42"/>
      <c r="CYN275" s="42"/>
      <c r="CYO275" s="125"/>
      <c r="CYP275" s="44"/>
      <c r="CYQ275" s="44"/>
      <c r="CYR275" s="41"/>
      <c r="CYS275" s="42"/>
      <c r="CYT275" s="42"/>
      <c r="CYU275" s="125"/>
      <c r="CYV275" s="44"/>
      <c r="CYW275" s="44"/>
      <c r="CYX275" s="41"/>
      <c r="CYY275" s="42"/>
      <c r="CYZ275" s="42"/>
      <c r="CZA275" s="125"/>
      <c r="CZB275" s="44"/>
      <c r="CZC275" s="44"/>
      <c r="CZD275" s="41"/>
      <c r="CZE275" s="42"/>
      <c r="CZF275" s="42"/>
      <c r="CZG275" s="125"/>
      <c r="CZH275" s="44"/>
      <c r="CZI275" s="44"/>
      <c r="CZJ275" s="41"/>
      <c r="CZK275" s="42"/>
      <c r="CZL275" s="42"/>
      <c r="CZM275" s="125"/>
      <c r="CZN275" s="44"/>
      <c r="CZO275" s="44"/>
      <c r="CZP275" s="41"/>
      <c r="CZQ275" s="42"/>
      <c r="CZR275" s="42"/>
      <c r="CZS275" s="125"/>
      <c r="CZT275" s="44"/>
      <c r="CZU275" s="44"/>
      <c r="CZV275" s="41"/>
      <c r="CZW275" s="42"/>
      <c r="CZX275" s="42"/>
      <c r="CZY275" s="125"/>
      <c r="CZZ275" s="44"/>
      <c r="DAA275" s="44"/>
      <c r="DAB275" s="41"/>
      <c r="DAC275" s="42"/>
      <c r="DAD275" s="42"/>
      <c r="DAE275" s="125"/>
      <c r="DAF275" s="44"/>
      <c r="DAG275" s="44"/>
      <c r="DAH275" s="41"/>
      <c r="DAI275" s="42"/>
      <c r="DAJ275" s="42"/>
      <c r="DAK275" s="125"/>
      <c r="DAL275" s="44"/>
      <c r="DAM275" s="44"/>
      <c r="DAN275" s="41"/>
      <c r="DAO275" s="42"/>
      <c r="DAP275" s="42"/>
      <c r="DAQ275" s="125"/>
      <c r="DAR275" s="44"/>
      <c r="DAS275" s="44"/>
      <c r="DAT275" s="41"/>
      <c r="DAU275" s="42"/>
      <c r="DAV275" s="42"/>
      <c r="DAW275" s="125"/>
      <c r="DAX275" s="44"/>
      <c r="DAY275" s="44"/>
      <c r="DAZ275" s="41"/>
      <c r="DBA275" s="42"/>
      <c r="DBB275" s="42"/>
      <c r="DBC275" s="125"/>
      <c r="DBD275" s="44"/>
      <c r="DBE275" s="44"/>
      <c r="DBF275" s="41"/>
      <c r="DBG275" s="42"/>
      <c r="DBH275" s="42"/>
      <c r="DBI275" s="125"/>
      <c r="DBJ275" s="44"/>
      <c r="DBK275" s="44"/>
      <c r="DBL275" s="41"/>
      <c r="DBM275" s="42"/>
      <c r="DBN275" s="42"/>
      <c r="DBO275" s="125"/>
      <c r="DBP275" s="44"/>
      <c r="DBQ275" s="44"/>
      <c r="DBR275" s="41"/>
      <c r="DBS275" s="42"/>
      <c r="DBT275" s="42"/>
      <c r="DBU275" s="125"/>
      <c r="DBV275" s="44"/>
      <c r="DBW275" s="44"/>
      <c r="DBX275" s="41"/>
      <c r="DBY275" s="42"/>
      <c r="DBZ275" s="42"/>
      <c r="DCA275" s="125"/>
      <c r="DCB275" s="44"/>
      <c r="DCC275" s="44"/>
      <c r="DCD275" s="41"/>
      <c r="DCE275" s="42"/>
      <c r="DCF275" s="42"/>
      <c r="DCG275" s="125"/>
      <c r="DCH275" s="44"/>
      <c r="DCI275" s="44"/>
      <c r="DCJ275" s="41"/>
      <c r="DCK275" s="42"/>
      <c r="DCL275" s="42"/>
      <c r="DCM275" s="125"/>
      <c r="DCN275" s="44"/>
      <c r="DCO275" s="44"/>
      <c r="DCP275" s="41"/>
      <c r="DCQ275" s="42"/>
      <c r="DCR275" s="42"/>
      <c r="DCS275" s="125"/>
      <c r="DCT275" s="44"/>
      <c r="DCU275" s="44"/>
      <c r="DCV275" s="41"/>
      <c r="DCW275" s="42"/>
      <c r="DCX275" s="42"/>
      <c r="DCY275" s="125"/>
      <c r="DCZ275" s="44"/>
      <c r="DDA275" s="44"/>
      <c r="DDB275" s="41"/>
      <c r="DDC275" s="42"/>
      <c r="DDD275" s="42"/>
      <c r="DDE275" s="125"/>
      <c r="DDF275" s="44"/>
      <c r="DDG275" s="44"/>
      <c r="DDH275" s="41"/>
      <c r="DDI275" s="42"/>
      <c r="DDJ275" s="42"/>
      <c r="DDK275" s="125"/>
      <c r="DDL275" s="44"/>
      <c r="DDM275" s="44"/>
      <c r="DDN275" s="41"/>
      <c r="DDO275" s="42"/>
      <c r="DDP275" s="42"/>
      <c r="DDQ275" s="125"/>
      <c r="DDR275" s="44"/>
      <c r="DDS275" s="44"/>
      <c r="DDT275" s="41"/>
      <c r="DDU275" s="42"/>
      <c r="DDV275" s="42"/>
      <c r="DDW275" s="125"/>
      <c r="DDX275" s="44"/>
      <c r="DDY275" s="44"/>
      <c r="DDZ275" s="41"/>
      <c r="DEA275" s="42"/>
      <c r="DEB275" s="42"/>
      <c r="DEC275" s="125"/>
      <c r="DED275" s="44"/>
      <c r="DEE275" s="44"/>
      <c r="DEF275" s="41"/>
      <c r="DEG275" s="42"/>
      <c r="DEH275" s="42"/>
      <c r="DEI275" s="125"/>
      <c r="DEJ275" s="44"/>
      <c r="DEK275" s="44"/>
      <c r="DEL275" s="41"/>
      <c r="DEM275" s="42"/>
      <c r="DEN275" s="42"/>
      <c r="DEO275" s="125"/>
      <c r="DEP275" s="44"/>
      <c r="DEQ275" s="44"/>
      <c r="DER275" s="41"/>
      <c r="DES275" s="42"/>
      <c r="DET275" s="42"/>
      <c r="DEU275" s="125"/>
      <c r="DEV275" s="44"/>
      <c r="DEW275" s="44"/>
      <c r="DEX275" s="41"/>
      <c r="DEY275" s="42"/>
      <c r="DEZ275" s="42"/>
      <c r="DFA275" s="125"/>
      <c r="DFB275" s="44"/>
      <c r="DFC275" s="44"/>
      <c r="DFD275" s="41"/>
      <c r="DFE275" s="42"/>
      <c r="DFF275" s="42"/>
      <c r="DFG275" s="125"/>
      <c r="DFH275" s="44"/>
      <c r="DFI275" s="44"/>
      <c r="DFJ275" s="41"/>
      <c r="DFK275" s="42"/>
      <c r="DFL275" s="42"/>
      <c r="DFM275" s="125"/>
      <c r="DFN275" s="44"/>
      <c r="DFO275" s="44"/>
      <c r="DFP275" s="41"/>
      <c r="DFQ275" s="42"/>
      <c r="DFR275" s="42"/>
      <c r="DFS275" s="125"/>
      <c r="DFT275" s="44"/>
      <c r="DFU275" s="44"/>
      <c r="DFV275" s="41"/>
      <c r="DFW275" s="42"/>
      <c r="DFX275" s="42"/>
      <c r="DFY275" s="125"/>
      <c r="DFZ275" s="44"/>
      <c r="DGA275" s="44"/>
      <c r="DGB275" s="41"/>
      <c r="DGC275" s="42"/>
      <c r="DGD275" s="42"/>
      <c r="DGE275" s="125"/>
      <c r="DGF275" s="44"/>
      <c r="DGG275" s="44"/>
      <c r="DGH275" s="41"/>
      <c r="DGI275" s="42"/>
      <c r="DGJ275" s="42"/>
      <c r="DGK275" s="125"/>
      <c r="DGL275" s="44"/>
      <c r="DGM275" s="44"/>
      <c r="DGN275" s="41"/>
      <c r="DGO275" s="42"/>
      <c r="DGP275" s="42"/>
      <c r="DGQ275" s="125"/>
      <c r="DGR275" s="44"/>
      <c r="DGS275" s="44"/>
      <c r="DGT275" s="41"/>
      <c r="DGU275" s="42"/>
      <c r="DGV275" s="42"/>
      <c r="DGW275" s="125"/>
      <c r="DGX275" s="44"/>
      <c r="DGY275" s="44"/>
      <c r="DGZ275" s="41"/>
      <c r="DHA275" s="42"/>
      <c r="DHB275" s="42"/>
      <c r="DHC275" s="125"/>
      <c r="DHD275" s="44"/>
      <c r="DHE275" s="44"/>
      <c r="DHF275" s="41"/>
      <c r="DHG275" s="42"/>
      <c r="DHH275" s="42"/>
      <c r="DHI275" s="125"/>
      <c r="DHJ275" s="44"/>
      <c r="DHK275" s="44"/>
      <c r="DHL275" s="41"/>
      <c r="DHM275" s="42"/>
      <c r="DHN275" s="42"/>
      <c r="DHO275" s="125"/>
      <c r="DHP275" s="44"/>
      <c r="DHQ275" s="44"/>
      <c r="DHR275" s="41"/>
      <c r="DHS275" s="42"/>
      <c r="DHT275" s="42"/>
      <c r="DHU275" s="125"/>
      <c r="DHV275" s="44"/>
      <c r="DHW275" s="44"/>
      <c r="DHX275" s="41"/>
      <c r="DHY275" s="42"/>
      <c r="DHZ275" s="42"/>
      <c r="DIA275" s="125"/>
      <c r="DIB275" s="44"/>
      <c r="DIC275" s="44"/>
      <c r="DID275" s="41"/>
      <c r="DIE275" s="42"/>
      <c r="DIF275" s="42"/>
      <c r="DIG275" s="125"/>
      <c r="DIH275" s="44"/>
      <c r="DII275" s="44"/>
      <c r="DIJ275" s="41"/>
      <c r="DIK275" s="42"/>
      <c r="DIL275" s="42"/>
      <c r="DIM275" s="125"/>
      <c r="DIN275" s="44"/>
      <c r="DIO275" s="44"/>
      <c r="DIP275" s="41"/>
      <c r="DIQ275" s="42"/>
      <c r="DIR275" s="42"/>
      <c r="DIS275" s="125"/>
      <c r="DIT275" s="44"/>
      <c r="DIU275" s="44"/>
      <c r="DIV275" s="41"/>
      <c r="DIW275" s="42"/>
      <c r="DIX275" s="42"/>
      <c r="DIY275" s="125"/>
      <c r="DIZ275" s="44"/>
      <c r="DJA275" s="44"/>
      <c r="DJB275" s="41"/>
      <c r="DJC275" s="42"/>
      <c r="DJD275" s="42"/>
      <c r="DJE275" s="125"/>
      <c r="DJF275" s="44"/>
      <c r="DJG275" s="44"/>
      <c r="DJH275" s="41"/>
      <c r="DJI275" s="42"/>
      <c r="DJJ275" s="42"/>
      <c r="DJK275" s="125"/>
      <c r="DJL275" s="44"/>
      <c r="DJM275" s="44"/>
      <c r="DJN275" s="41"/>
      <c r="DJO275" s="42"/>
      <c r="DJP275" s="42"/>
      <c r="DJQ275" s="125"/>
      <c r="DJR275" s="44"/>
      <c r="DJS275" s="44"/>
      <c r="DJT275" s="41"/>
      <c r="DJU275" s="42"/>
      <c r="DJV275" s="42"/>
      <c r="DJW275" s="125"/>
      <c r="DJX275" s="44"/>
      <c r="DJY275" s="44"/>
      <c r="DJZ275" s="41"/>
      <c r="DKA275" s="42"/>
      <c r="DKB275" s="42"/>
      <c r="DKC275" s="125"/>
      <c r="DKD275" s="44"/>
      <c r="DKE275" s="44"/>
      <c r="DKF275" s="41"/>
      <c r="DKG275" s="42"/>
      <c r="DKH275" s="42"/>
      <c r="DKI275" s="125"/>
      <c r="DKJ275" s="44"/>
      <c r="DKK275" s="44"/>
      <c r="DKL275" s="41"/>
      <c r="DKM275" s="42"/>
      <c r="DKN275" s="42"/>
      <c r="DKO275" s="125"/>
      <c r="DKP275" s="44"/>
      <c r="DKQ275" s="44"/>
      <c r="DKR275" s="41"/>
      <c r="DKS275" s="42"/>
      <c r="DKT275" s="42"/>
      <c r="DKU275" s="125"/>
      <c r="DKV275" s="44"/>
      <c r="DKW275" s="44"/>
      <c r="DKX275" s="41"/>
      <c r="DKY275" s="42"/>
      <c r="DKZ275" s="42"/>
      <c r="DLA275" s="125"/>
      <c r="DLB275" s="44"/>
      <c r="DLC275" s="44"/>
      <c r="DLD275" s="41"/>
      <c r="DLE275" s="42"/>
      <c r="DLF275" s="42"/>
      <c r="DLG275" s="125"/>
      <c r="DLH275" s="44"/>
      <c r="DLI275" s="44"/>
      <c r="DLJ275" s="41"/>
      <c r="DLK275" s="42"/>
      <c r="DLL275" s="42"/>
      <c r="DLM275" s="125"/>
      <c r="DLN275" s="44"/>
      <c r="DLO275" s="44"/>
      <c r="DLP275" s="41"/>
      <c r="DLQ275" s="42"/>
      <c r="DLR275" s="42"/>
      <c r="DLS275" s="125"/>
      <c r="DLT275" s="44"/>
      <c r="DLU275" s="44"/>
      <c r="DLV275" s="41"/>
      <c r="DLW275" s="42"/>
      <c r="DLX275" s="42"/>
      <c r="DLY275" s="125"/>
      <c r="DLZ275" s="44"/>
      <c r="DMA275" s="44"/>
      <c r="DMB275" s="41"/>
      <c r="DMC275" s="42"/>
      <c r="DMD275" s="42"/>
      <c r="DME275" s="125"/>
      <c r="DMF275" s="44"/>
      <c r="DMG275" s="44"/>
      <c r="DMH275" s="41"/>
      <c r="DMI275" s="42"/>
      <c r="DMJ275" s="42"/>
      <c r="DMK275" s="125"/>
      <c r="DML275" s="44"/>
      <c r="DMM275" s="44"/>
      <c r="DMN275" s="41"/>
      <c r="DMO275" s="42"/>
      <c r="DMP275" s="42"/>
      <c r="DMQ275" s="125"/>
      <c r="DMR275" s="44"/>
      <c r="DMS275" s="44"/>
      <c r="DMT275" s="41"/>
      <c r="DMU275" s="42"/>
      <c r="DMV275" s="42"/>
      <c r="DMW275" s="125"/>
      <c r="DMX275" s="44"/>
      <c r="DMY275" s="44"/>
      <c r="DMZ275" s="41"/>
      <c r="DNA275" s="42"/>
      <c r="DNB275" s="42"/>
      <c r="DNC275" s="125"/>
      <c r="DND275" s="44"/>
      <c r="DNE275" s="44"/>
      <c r="DNF275" s="41"/>
      <c r="DNG275" s="42"/>
      <c r="DNH275" s="42"/>
      <c r="DNI275" s="125"/>
      <c r="DNJ275" s="44"/>
      <c r="DNK275" s="44"/>
      <c r="DNL275" s="41"/>
      <c r="DNM275" s="42"/>
      <c r="DNN275" s="42"/>
      <c r="DNO275" s="125"/>
      <c r="DNP275" s="44"/>
      <c r="DNQ275" s="44"/>
      <c r="DNR275" s="41"/>
      <c r="DNS275" s="42"/>
      <c r="DNT275" s="42"/>
      <c r="DNU275" s="125"/>
      <c r="DNV275" s="44"/>
      <c r="DNW275" s="44"/>
      <c r="DNX275" s="41"/>
      <c r="DNY275" s="42"/>
      <c r="DNZ275" s="42"/>
      <c r="DOA275" s="125"/>
      <c r="DOB275" s="44"/>
      <c r="DOC275" s="44"/>
      <c r="DOD275" s="41"/>
      <c r="DOE275" s="42"/>
      <c r="DOF275" s="42"/>
      <c r="DOG275" s="125"/>
      <c r="DOH275" s="44"/>
      <c r="DOI275" s="44"/>
      <c r="DOJ275" s="41"/>
      <c r="DOK275" s="42"/>
      <c r="DOL275" s="42"/>
      <c r="DOM275" s="125"/>
      <c r="DON275" s="44"/>
      <c r="DOO275" s="44"/>
      <c r="DOP275" s="41"/>
      <c r="DOQ275" s="42"/>
      <c r="DOR275" s="42"/>
      <c r="DOS275" s="125"/>
      <c r="DOT275" s="44"/>
      <c r="DOU275" s="44"/>
      <c r="DOV275" s="41"/>
      <c r="DOW275" s="42"/>
      <c r="DOX275" s="42"/>
      <c r="DOY275" s="125"/>
      <c r="DOZ275" s="44"/>
      <c r="DPA275" s="44"/>
      <c r="DPB275" s="41"/>
      <c r="DPC275" s="42"/>
      <c r="DPD275" s="42"/>
      <c r="DPE275" s="125"/>
      <c r="DPF275" s="44"/>
      <c r="DPG275" s="44"/>
      <c r="DPH275" s="41"/>
      <c r="DPI275" s="42"/>
      <c r="DPJ275" s="42"/>
      <c r="DPK275" s="125"/>
      <c r="DPL275" s="44"/>
      <c r="DPM275" s="44"/>
      <c r="DPN275" s="41"/>
      <c r="DPO275" s="42"/>
      <c r="DPP275" s="42"/>
      <c r="DPQ275" s="125"/>
      <c r="DPR275" s="44"/>
      <c r="DPS275" s="44"/>
      <c r="DPT275" s="41"/>
      <c r="DPU275" s="42"/>
      <c r="DPV275" s="42"/>
      <c r="DPW275" s="125"/>
      <c r="DPX275" s="44"/>
      <c r="DPY275" s="44"/>
      <c r="DPZ275" s="41"/>
      <c r="DQA275" s="42"/>
      <c r="DQB275" s="42"/>
      <c r="DQC275" s="125"/>
      <c r="DQD275" s="44"/>
      <c r="DQE275" s="44"/>
      <c r="DQF275" s="41"/>
      <c r="DQG275" s="42"/>
      <c r="DQH275" s="42"/>
      <c r="DQI275" s="125"/>
      <c r="DQJ275" s="44"/>
      <c r="DQK275" s="44"/>
      <c r="DQL275" s="41"/>
      <c r="DQM275" s="42"/>
      <c r="DQN275" s="42"/>
      <c r="DQO275" s="125"/>
      <c r="DQP275" s="44"/>
      <c r="DQQ275" s="44"/>
      <c r="DQR275" s="41"/>
      <c r="DQS275" s="42"/>
      <c r="DQT275" s="42"/>
      <c r="DQU275" s="125"/>
      <c r="DQV275" s="44"/>
      <c r="DQW275" s="44"/>
      <c r="DQX275" s="41"/>
      <c r="DQY275" s="42"/>
      <c r="DQZ275" s="42"/>
      <c r="DRA275" s="125"/>
      <c r="DRB275" s="44"/>
      <c r="DRC275" s="44"/>
      <c r="DRD275" s="41"/>
      <c r="DRE275" s="42"/>
      <c r="DRF275" s="42"/>
      <c r="DRG275" s="125"/>
      <c r="DRH275" s="44"/>
      <c r="DRI275" s="44"/>
      <c r="DRJ275" s="41"/>
      <c r="DRK275" s="42"/>
      <c r="DRL275" s="42"/>
      <c r="DRM275" s="125"/>
      <c r="DRN275" s="44"/>
      <c r="DRO275" s="44"/>
      <c r="DRP275" s="41"/>
      <c r="DRQ275" s="42"/>
      <c r="DRR275" s="42"/>
      <c r="DRS275" s="125"/>
      <c r="DRT275" s="44"/>
      <c r="DRU275" s="44"/>
      <c r="DRV275" s="41"/>
      <c r="DRW275" s="42"/>
      <c r="DRX275" s="42"/>
      <c r="DRY275" s="125"/>
      <c r="DRZ275" s="44"/>
      <c r="DSA275" s="44"/>
      <c r="DSB275" s="41"/>
      <c r="DSC275" s="42"/>
      <c r="DSD275" s="42"/>
      <c r="DSE275" s="125"/>
      <c r="DSF275" s="44"/>
      <c r="DSG275" s="44"/>
      <c r="DSH275" s="41"/>
      <c r="DSI275" s="42"/>
      <c r="DSJ275" s="42"/>
      <c r="DSK275" s="125"/>
      <c r="DSL275" s="44"/>
      <c r="DSM275" s="44"/>
      <c r="DSN275" s="41"/>
      <c r="DSO275" s="42"/>
      <c r="DSP275" s="42"/>
      <c r="DSQ275" s="125"/>
      <c r="DSR275" s="44"/>
      <c r="DSS275" s="44"/>
      <c r="DST275" s="41"/>
      <c r="DSU275" s="42"/>
      <c r="DSV275" s="42"/>
      <c r="DSW275" s="125"/>
      <c r="DSX275" s="44"/>
      <c r="DSY275" s="44"/>
      <c r="DSZ275" s="41"/>
      <c r="DTA275" s="42"/>
      <c r="DTB275" s="42"/>
      <c r="DTC275" s="125"/>
      <c r="DTD275" s="44"/>
      <c r="DTE275" s="44"/>
      <c r="DTF275" s="41"/>
      <c r="DTG275" s="42"/>
      <c r="DTH275" s="42"/>
      <c r="DTI275" s="125"/>
      <c r="DTJ275" s="44"/>
      <c r="DTK275" s="44"/>
      <c r="DTL275" s="41"/>
      <c r="DTM275" s="42"/>
      <c r="DTN275" s="42"/>
      <c r="DTO275" s="125"/>
      <c r="DTP275" s="44"/>
      <c r="DTQ275" s="44"/>
      <c r="DTR275" s="41"/>
      <c r="DTS275" s="42"/>
      <c r="DTT275" s="42"/>
      <c r="DTU275" s="125"/>
      <c r="DTV275" s="44"/>
      <c r="DTW275" s="44"/>
      <c r="DTX275" s="41"/>
      <c r="DTY275" s="42"/>
      <c r="DTZ275" s="42"/>
      <c r="DUA275" s="125"/>
      <c r="DUB275" s="44"/>
      <c r="DUC275" s="44"/>
      <c r="DUD275" s="41"/>
      <c r="DUE275" s="42"/>
      <c r="DUF275" s="42"/>
      <c r="DUG275" s="125"/>
      <c r="DUH275" s="44"/>
      <c r="DUI275" s="44"/>
      <c r="DUJ275" s="41"/>
      <c r="DUK275" s="42"/>
      <c r="DUL275" s="42"/>
      <c r="DUM275" s="125"/>
      <c r="DUN275" s="44"/>
      <c r="DUO275" s="44"/>
      <c r="DUP275" s="41"/>
      <c r="DUQ275" s="42"/>
      <c r="DUR275" s="42"/>
      <c r="DUS275" s="125"/>
      <c r="DUT275" s="44"/>
      <c r="DUU275" s="44"/>
      <c r="DUV275" s="41"/>
      <c r="DUW275" s="42"/>
      <c r="DUX275" s="42"/>
      <c r="DUY275" s="125"/>
      <c r="DUZ275" s="44"/>
      <c r="DVA275" s="44"/>
      <c r="DVB275" s="41"/>
      <c r="DVC275" s="42"/>
      <c r="DVD275" s="42"/>
      <c r="DVE275" s="125"/>
      <c r="DVF275" s="44"/>
      <c r="DVG275" s="44"/>
      <c r="DVH275" s="41"/>
      <c r="DVI275" s="42"/>
      <c r="DVJ275" s="42"/>
      <c r="DVK275" s="125"/>
      <c r="DVL275" s="44"/>
      <c r="DVM275" s="44"/>
      <c r="DVN275" s="41"/>
      <c r="DVO275" s="42"/>
      <c r="DVP275" s="42"/>
      <c r="DVQ275" s="125"/>
      <c r="DVR275" s="44"/>
      <c r="DVS275" s="44"/>
      <c r="DVT275" s="41"/>
      <c r="DVU275" s="42"/>
      <c r="DVV275" s="42"/>
      <c r="DVW275" s="125"/>
      <c r="DVX275" s="44"/>
      <c r="DVY275" s="44"/>
      <c r="DVZ275" s="41"/>
      <c r="DWA275" s="42"/>
      <c r="DWB275" s="42"/>
      <c r="DWC275" s="125"/>
      <c r="DWD275" s="44"/>
      <c r="DWE275" s="44"/>
      <c r="DWF275" s="41"/>
      <c r="DWG275" s="42"/>
      <c r="DWH275" s="42"/>
      <c r="DWI275" s="125"/>
      <c r="DWJ275" s="44"/>
      <c r="DWK275" s="44"/>
      <c r="DWL275" s="41"/>
      <c r="DWM275" s="42"/>
      <c r="DWN275" s="42"/>
      <c r="DWO275" s="125"/>
      <c r="DWP275" s="44"/>
      <c r="DWQ275" s="44"/>
      <c r="DWR275" s="41"/>
      <c r="DWS275" s="42"/>
      <c r="DWT275" s="42"/>
      <c r="DWU275" s="125"/>
      <c r="DWV275" s="44"/>
      <c r="DWW275" s="44"/>
      <c r="DWX275" s="41"/>
      <c r="DWY275" s="42"/>
      <c r="DWZ275" s="42"/>
      <c r="DXA275" s="125"/>
      <c r="DXB275" s="44"/>
      <c r="DXC275" s="44"/>
      <c r="DXD275" s="41"/>
      <c r="DXE275" s="42"/>
      <c r="DXF275" s="42"/>
      <c r="DXG275" s="125"/>
      <c r="DXH275" s="44"/>
      <c r="DXI275" s="44"/>
      <c r="DXJ275" s="41"/>
      <c r="DXK275" s="42"/>
      <c r="DXL275" s="42"/>
      <c r="DXM275" s="125"/>
      <c r="DXN275" s="44"/>
      <c r="DXO275" s="44"/>
      <c r="DXP275" s="41"/>
      <c r="DXQ275" s="42"/>
      <c r="DXR275" s="42"/>
      <c r="DXS275" s="125"/>
      <c r="DXT275" s="44"/>
      <c r="DXU275" s="44"/>
      <c r="DXV275" s="41"/>
      <c r="DXW275" s="42"/>
      <c r="DXX275" s="42"/>
      <c r="DXY275" s="125"/>
      <c r="DXZ275" s="44"/>
      <c r="DYA275" s="44"/>
      <c r="DYB275" s="41"/>
      <c r="DYC275" s="42"/>
      <c r="DYD275" s="42"/>
      <c r="DYE275" s="125"/>
      <c r="DYF275" s="44"/>
      <c r="DYG275" s="44"/>
      <c r="DYH275" s="41"/>
      <c r="DYI275" s="42"/>
      <c r="DYJ275" s="42"/>
      <c r="DYK275" s="125"/>
      <c r="DYL275" s="44"/>
      <c r="DYM275" s="44"/>
      <c r="DYN275" s="41"/>
      <c r="DYO275" s="42"/>
      <c r="DYP275" s="42"/>
      <c r="DYQ275" s="125"/>
      <c r="DYR275" s="44"/>
      <c r="DYS275" s="44"/>
      <c r="DYT275" s="41"/>
      <c r="DYU275" s="42"/>
      <c r="DYV275" s="42"/>
      <c r="DYW275" s="125"/>
      <c r="DYX275" s="44"/>
      <c r="DYY275" s="44"/>
      <c r="DYZ275" s="41"/>
      <c r="DZA275" s="42"/>
      <c r="DZB275" s="42"/>
      <c r="DZC275" s="125"/>
      <c r="DZD275" s="44"/>
      <c r="DZE275" s="44"/>
      <c r="DZF275" s="41"/>
      <c r="DZG275" s="42"/>
      <c r="DZH275" s="42"/>
      <c r="DZI275" s="125"/>
      <c r="DZJ275" s="44"/>
      <c r="DZK275" s="44"/>
      <c r="DZL275" s="41"/>
      <c r="DZM275" s="42"/>
      <c r="DZN275" s="42"/>
      <c r="DZO275" s="125"/>
      <c r="DZP275" s="44"/>
      <c r="DZQ275" s="44"/>
      <c r="DZR275" s="41"/>
      <c r="DZS275" s="42"/>
      <c r="DZT275" s="42"/>
      <c r="DZU275" s="125"/>
      <c r="DZV275" s="44"/>
      <c r="DZW275" s="44"/>
      <c r="DZX275" s="41"/>
      <c r="DZY275" s="42"/>
      <c r="DZZ275" s="42"/>
      <c r="EAA275" s="125"/>
      <c r="EAB275" s="44"/>
      <c r="EAC275" s="44"/>
      <c r="EAD275" s="41"/>
      <c r="EAE275" s="42"/>
      <c r="EAF275" s="42"/>
      <c r="EAG275" s="125"/>
      <c r="EAH275" s="44"/>
      <c r="EAI275" s="44"/>
      <c r="EAJ275" s="41"/>
      <c r="EAK275" s="42"/>
      <c r="EAL275" s="42"/>
      <c r="EAM275" s="125"/>
      <c r="EAN275" s="44"/>
      <c r="EAO275" s="44"/>
      <c r="EAP275" s="41"/>
      <c r="EAQ275" s="42"/>
      <c r="EAR275" s="42"/>
      <c r="EAS275" s="125"/>
      <c r="EAT275" s="44"/>
      <c r="EAU275" s="44"/>
      <c r="EAV275" s="41"/>
      <c r="EAW275" s="42"/>
      <c r="EAX275" s="42"/>
      <c r="EAY275" s="125"/>
      <c r="EAZ275" s="44"/>
      <c r="EBA275" s="44"/>
      <c r="EBB275" s="41"/>
      <c r="EBC275" s="42"/>
      <c r="EBD275" s="42"/>
      <c r="EBE275" s="125"/>
      <c r="EBF275" s="44"/>
      <c r="EBG275" s="44"/>
      <c r="EBH275" s="41"/>
      <c r="EBI275" s="42"/>
      <c r="EBJ275" s="42"/>
      <c r="EBK275" s="125"/>
      <c r="EBL275" s="44"/>
      <c r="EBM275" s="44"/>
      <c r="EBN275" s="41"/>
      <c r="EBO275" s="42"/>
      <c r="EBP275" s="42"/>
      <c r="EBQ275" s="125"/>
      <c r="EBR275" s="44"/>
      <c r="EBS275" s="44"/>
      <c r="EBT275" s="41"/>
      <c r="EBU275" s="42"/>
      <c r="EBV275" s="42"/>
      <c r="EBW275" s="125"/>
      <c r="EBX275" s="44"/>
      <c r="EBY275" s="44"/>
      <c r="EBZ275" s="41"/>
      <c r="ECA275" s="42"/>
      <c r="ECB275" s="42"/>
      <c r="ECC275" s="125"/>
      <c r="ECD275" s="44"/>
      <c r="ECE275" s="44"/>
      <c r="ECF275" s="41"/>
      <c r="ECG275" s="42"/>
      <c r="ECH275" s="42"/>
      <c r="ECI275" s="125"/>
      <c r="ECJ275" s="44"/>
      <c r="ECK275" s="44"/>
      <c r="ECL275" s="41"/>
      <c r="ECM275" s="42"/>
      <c r="ECN275" s="42"/>
      <c r="ECO275" s="125"/>
      <c r="ECP275" s="44"/>
      <c r="ECQ275" s="44"/>
      <c r="ECR275" s="41"/>
      <c r="ECS275" s="42"/>
      <c r="ECT275" s="42"/>
      <c r="ECU275" s="125"/>
      <c r="ECV275" s="44"/>
      <c r="ECW275" s="44"/>
      <c r="ECX275" s="41"/>
      <c r="ECY275" s="42"/>
      <c r="ECZ275" s="42"/>
      <c r="EDA275" s="125"/>
      <c r="EDB275" s="44"/>
      <c r="EDC275" s="44"/>
      <c r="EDD275" s="41"/>
      <c r="EDE275" s="42"/>
      <c r="EDF275" s="42"/>
      <c r="EDG275" s="125"/>
      <c r="EDH275" s="44"/>
      <c r="EDI275" s="44"/>
      <c r="EDJ275" s="41"/>
      <c r="EDK275" s="42"/>
      <c r="EDL275" s="42"/>
      <c r="EDM275" s="125"/>
      <c r="EDN275" s="44"/>
      <c r="EDO275" s="44"/>
      <c r="EDP275" s="41"/>
      <c r="EDQ275" s="42"/>
      <c r="EDR275" s="42"/>
      <c r="EDS275" s="125"/>
      <c r="EDT275" s="44"/>
      <c r="EDU275" s="44"/>
      <c r="EDV275" s="41"/>
      <c r="EDW275" s="42"/>
      <c r="EDX275" s="42"/>
      <c r="EDY275" s="125"/>
      <c r="EDZ275" s="44"/>
      <c r="EEA275" s="44"/>
      <c r="EEB275" s="41"/>
      <c r="EEC275" s="42"/>
      <c r="EED275" s="42"/>
      <c r="EEE275" s="125"/>
      <c r="EEF275" s="44"/>
      <c r="EEG275" s="44"/>
      <c r="EEH275" s="41"/>
      <c r="EEI275" s="42"/>
      <c r="EEJ275" s="42"/>
      <c r="EEK275" s="125"/>
      <c r="EEL275" s="44"/>
      <c r="EEM275" s="44"/>
      <c r="EEN275" s="41"/>
      <c r="EEO275" s="42"/>
      <c r="EEP275" s="42"/>
      <c r="EEQ275" s="125"/>
      <c r="EER275" s="44"/>
      <c r="EES275" s="44"/>
      <c r="EET275" s="41"/>
      <c r="EEU275" s="42"/>
      <c r="EEV275" s="42"/>
      <c r="EEW275" s="125"/>
      <c r="EEX275" s="44"/>
      <c r="EEY275" s="44"/>
      <c r="EEZ275" s="41"/>
      <c r="EFA275" s="42"/>
      <c r="EFB275" s="42"/>
      <c r="EFC275" s="125"/>
      <c r="EFD275" s="44"/>
      <c r="EFE275" s="44"/>
      <c r="EFF275" s="41"/>
      <c r="EFG275" s="42"/>
      <c r="EFH275" s="42"/>
      <c r="EFI275" s="125"/>
      <c r="EFJ275" s="44"/>
      <c r="EFK275" s="44"/>
      <c r="EFL275" s="41"/>
      <c r="EFM275" s="42"/>
      <c r="EFN275" s="42"/>
      <c r="EFO275" s="125"/>
      <c r="EFP275" s="44"/>
      <c r="EFQ275" s="44"/>
      <c r="EFR275" s="41"/>
      <c r="EFS275" s="42"/>
      <c r="EFT275" s="42"/>
      <c r="EFU275" s="125"/>
      <c r="EFV275" s="44"/>
      <c r="EFW275" s="44"/>
      <c r="EFX275" s="41"/>
      <c r="EFY275" s="42"/>
      <c r="EFZ275" s="42"/>
      <c r="EGA275" s="125"/>
      <c r="EGB275" s="44"/>
      <c r="EGC275" s="44"/>
      <c r="EGD275" s="41"/>
      <c r="EGE275" s="42"/>
      <c r="EGF275" s="42"/>
      <c r="EGG275" s="125"/>
      <c r="EGH275" s="44"/>
      <c r="EGI275" s="44"/>
      <c r="EGJ275" s="41"/>
      <c r="EGK275" s="42"/>
      <c r="EGL275" s="42"/>
      <c r="EGM275" s="125"/>
      <c r="EGN275" s="44"/>
      <c r="EGO275" s="44"/>
      <c r="EGP275" s="41"/>
      <c r="EGQ275" s="42"/>
      <c r="EGR275" s="42"/>
      <c r="EGS275" s="125"/>
      <c r="EGT275" s="44"/>
      <c r="EGU275" s="44"/>
      <c r="EGV275" s="41"/>
      <c r="EGW275" s="42"/>
      <c r="EGX275" s="42"/>
      <c r="EGY275" s="125"/>
      <c r="EGZ275" s="44"/>
      <c r="EHA275" s="44"/>
      <c r="EHB275" s="41"/>
      <c r="EHC275" s="42"/>
      <c r="EHD275" s="42"/>
      <c r="EHE275" s="125"/>
      <c r="EHF275" s="44"/>
      <c r="EHG275" s="44"/>
      <c r="EHH275" s="41"/>
      <c r="EHI275" s="42"/>
      <c r="EHJ275" s="42"/>
      <c r="EHK275" s="125"/>
      <c r="EHL275" s="44"/>
      <c r="EHM275" s="44"/>
      <c r="EHN275" s="41"/>
      <c r="EHO275" s="42"/>
      <c r="EHP275" s="42"/>
      <c r="EHQ275" s="125"/>
      <c r="EHR275" s="44"/>
      <c r="EHS275" s="44"/>
      <c r="EHT275" s="41"/>
      <c r="EHU275" s="42"/>
      <c r="EHV275" s="42"/>
      <c r="EHW275" s="125"/>
      <c r="EHX275" s="44"/>
      <c r="EHY275" s="44"/>
      <c r="EHZ275" s="41"/>
      <c r="EIA275" s="42"/>
      <c r="EIB275" s="42"/>
      <c r="EIC275" s="125"/>
      <c r="EID275" s="44"/>
      <c r="EIE275" s="44"/>
      <c r="EIF275" s="41"/>
      <c r="EIG275" s="42"/>
      <c r="EIH275" s="42"/>
      <c r="EII275" s="125"/>
      <c r="EIJ275" s="44"/>
      <c r="EIK275" s="44"/>
      <c r="EIL275" s="41"/>
      <c r="EIM275" s="42"/>
      <c r="EIN275" s="42"/>
      <c r="EIO275" s="125"/>
      <c r="EIP275" s="44"/>
      <c r="EIQ275" s="44"/>
      <c r="EIR275" s="41"/>
      <c r="EIS275" s="42"/>
      <c r="EIT275" s="42"/>
      <c r="EIU275" s="125"/>
      <c r="EIV275" s="44"/>
      <c r="EIW275" s="44"/>
      <c r="EIX275" s="41"/>
      <c r="EIY275" s="42"/>
      <c r="EIZ275" s="42"/>
      <c r="EJA275" s="125"/>
      <c r="EJB275" s="44"/>
      <c r="EJC275" s="44"/>
      <c r="EJD275" s="41"/>
      <c r="EJE275" s="42"/>
      <c r="EJF275" s="42"/>
      <c r="EJG275" s="125"/>
      <c r="EJH275" s="44"/>
      <c r="EJI275" s="44"/>
      <c r="EJJ275" s="41"/>
      <c r="EJK275" s="42"/>
      <c r="EJL275" s="42"/>
      <c r="EJM275" s="125"/>
      <c r="EJN275" s="44"/>
      <c r="EJO275" s="44"/>
      <c r="EJP275" s="41"/>
      <c r="EJQ275" s="42"/>
      <c r="EJR275" s="42"/>
      <c r="EJS275" s="125"/>
      <c r="EJT275" s="44"/>
      <c r="EJU275" s="44"/>
      <c r="EJV275" s="41"/>
      <c r="EJW275" s="42"/>
      <c r="EJX275" s="42"/>
      <c r="EJY275" s="125"/>
      <c r="EJZ275" s="44"/>
      <c r="EKA275" s="44"/>
      <c r="EKB275" s="41"/>
      <c r="EKC275" s="42"/>
      <c r="EKD275" s="42"/>
      <c r="EKE275" s="125"/>
      <c r="EKF275" s="44"/>
      <c r="EKG275" s="44"/>
      <c r="EKH275" s="41"/>
      <c r="EKI275" s="42"/>
      <c r="EKJ275" s="42"/>
      <c r="EKK275" s="125"/>
      <c r="EKL275" s="44"/>
      <c r="EKM275" s="44"/>
      <c r="EKN275" s="41"/>
      <c r="EKO275" s="42"/>
      <c r="EKP275" s="42"/>
      <c r="EKQ275" s="125"/>
      <c r="EKR275" s="44"/>
      <c r="EKS275" s="44"/>
      <c r="EKT275" s="41"/>
      <c r="EKU275" s="42"/>
      <c r="EKV275" s="42"/>
      <c r="EKW275" s="125"/>
      <c r="EKX275" s="44"/>
      <c r="EKY275" s="44"/>
      <c r="EKZ275" s="41"/>
      <c r="ELA275" s="42"/>
      <c r="ELB275" s="42"/>
      <c r="ELC275" s="125"/>
      <c r="ELD275" s="44"/>
      <c r="ELE275" s="44"/>
      <c r="ELF275" s="41"/>
      <c r="ELG275" s="42"/>
      <c r="ELH275" s="42"/>
      <c r="ELI275" s="125"/>
      <c r="ELJ275" s="44"/>
      <c r="ELK275" s="44"/>
      <c r="ELL275" s="41"/>
      <c r="ELM275" s="42"/>
      <c r="ELN275" s="42"/>
      <c r="ELO275" s="125"/>
      <c r="ELP275" s="44"/>
      <c r="ELQ275" s="44"/>
      <c r="ELR275" s="41"/>
      <c r="ELS275" s="42"/>
      <c r="ELT275" s="42"/>
      <c r="ELU275" s="125"/>
      <c r="ELV275" s="44"/>
      <c r="ELW275" s="44"/>
      <c r="ELX275" s="41"/>
      <c r="ELY275" s="42"/>
      <c r="ELZ275" s="42"/>
      <c r="EMA275" s="125"/>
      <c r="EMB275" s="44"/>
      <c r="EMC275" s="44"/>
      <c r="EMD275" s="41"/>
      <c r="EME275" s="42"/>
      <c r="EMF275" s="42"/>
      <c r="EMG275" s="125"/>
      <c r="EMH275" s="44"/>
      <c r="EMI275" s="44"/>
      <c r="EMJ275" s="41"/>
      <c r="EMK275" s="42"/>
      <c r="EML275" s="42"/>
      <c r="EMM275" s="125"/>
      <c r="EMN275" s="44"/>
      <c r="EMO275" s="44"/>
      <c r="EMP275" s="41"/>
      <c r="EMQ275" s="42"/>
      <c r="EMR275" s="42"/>
      <c r="EMS275" s="125"/>
      <c r="EMT275" s="44"/>
      <c r="EMU275" s="44"/>
      <c r="EMV275" s="41"/>
      <c r="EMW275" s="42"/>
      <c r="EMX275" s="42"/>
      <c r="EMY275" s="125"/>
      <c r="EMZ275" s="44"/>
      <c r="ENA275" s="44"/>
      <c r="ENB275" s="41"/>
      <c r="ENC275" s="42"/>
      <c r="END275" s="42"/>
      <c r="ENE275" s="125"/>
      <c r="ENF275" s="44"/>
      <c r="ENG275" s="44"/>
      <c r="ENH275" s="41"/>
      <c r="ENI275" s="42"/>
      <c r="ENJ275" s="42"/>
      <c r="ENK275" s="125"/>
      <c r="ENL275" s="44"/>
      <c r="ENM275" s="44"/>
      <c r="ENN275" s="41"/>
      <c r="ENO275" s="42"/>
      <c r="ENP275" s="42"/>
      <c r="ENQ275" s="125"/>
      <c r="ENR275" s="44"/>
      <c r="ENS275" s="44"/>
      <c r="ENT275" s="41"/>
      <c r="ENU275" s="42"/>
      <c r="ENV275" s="42"/>
      <c r="ENW275" s="125"/>
      <c r="ENX275" s="44"/>
      <c r="ENY275" s="44"/>
      <c r="ENZ275" s="41"/>
      <c r="EOA275" s="42"/>
      <c r="EOB275" s="42"/>
      <c r="EOC275" s="125"/>
      <c r="EOD275" s="44"/>
      <c r="EOE275" s="44"/>
      <c r="EOF275" s="41"/>
      <c r="EOG275" s="42"/>
      <c r="EOH275" s="42"/>
      <c r="EOI275" s="125"/>
      <c r="EOJ275" s="44"/>
      <c r="EOK275" s="44"/>
      <c r="EOL275" s="41"/>
      <c r="EOM275" s="42"/>
      <c r="EON275" s="42"/>
      <c r="EOO275" s="125"/>
      <c r="EOP275" s="44"/>
      <c r="EOQ275" s="44"/>
      <c r="EOR275" s="41"/>
      <c r="EOS275" s="42"/>
      <c r="EOT275" s="42"/>
      <c r="EOU275" s="125"/>
      <c r="EOV275" s="44"/>
      <c r="EOW275" s="44"/>
      <c r="EOX275" s="41"/>
      <c r="EOY275" s="42"/>
      <c r="EOZ275" s="42"/>
      <c r="EPA275" s="125"/>
      <c r="EPB275" s="44"/>
      <c r="EPC275" s="44"/>
      <c r="EPD275" s="41"/>
      <c r="EPE275" s="42"/>
      <c r="EPF275" s="42"/>
      <c r="EPG275" s="125"/>
      <c r="EPH275" s="44"/>
      <c r="EPI275" s="44"/>
      <c r="EPJ275" s="41"/>
      <c r="EPK275" s="42"/>
      <c r="EPL275" s="42"/>
      <c r="EPM275" s="125"/>
      <c r="EPN275" s="44"/>
      <c r="EPO275" s="44"/>
      <c r="EPP275" s="41"/>
      <c r="EPQ275" s="42"/>
      <c r="EPR275" s="42"/>
      <c r="EPS275" s="125"/>
      <c r="EPT275" s="44"/>
      <c r="EPU275" s="44"/>
      <c r="EPV275" s="41"/>
      <c r="EPW275" s="42"/>
      <c r="EPX275" s="42"/>
      <c r="EPY275" s="125"/>
      <c r="EPZ275" s="44"/>
      <c r="EQA275" s="44"/>
      <c r="EQB275" s="41"/>
      <c r="EQC275" s="42"/>
      <c r="EQD275" s="42"/>
      <c r="EQE275" s="125"/>
      <c r="EQF275" s="44"/>
      <c r="EQG275" s="44"/>
      <c r="EQH275" s="41"/>
      <c r="EQI275" s="42"/>
      <c r="EQJ275" s="42"/>
      <c r="EQK275" s="125"/>
      <c r="EQL275" s="44"/>
      <c r="EQM275" s="44"/>
      <c r="EQN275" s="41"/>
      <c r="EQO275" s="42"/>
      <c r="EQP275" s="42"/>
      <c r="EQQ275" s="125"/>
      <c r="EQR275" s="44"/>
      <c r="EQS275" s="44"/>
      <c r="EQT275" s="41"/>
      <c r="EQU275" s="42"/>
      <c r="EQV275" s="42"/>
      <c r="EQW275" s="125"/>
      <c r="EQX275" s="44"/>
      <c r="EQY275" s="44"/>
      <c r="EQZ275" s="41"/>
      <c r="ERA275" s="42"/>
      <c r="ERB275" s="42"/>
      <c r="ERC275" s="125"/>
      <c r="ERD275" s="44"/>
      <c r="ERE275" s="44"/>
      <c r="ERF275" s="41"/>
      <c r="ERG275" s="42"/>
      <c r="ERH275" s="42"/>
      <c r="ERI275" s="125"/>
      <c r="ERJ275" s="44"/>
      <c r="ERK275" s="44"/>
      <c r="ERL275" s="41"/>
      <c r="ERM275" s="42"/>
      <c r="ERN275" s="42"/>
      <c r="ERO275" s="125"/>
      <c r="ERP275" s="44"/>
      <c r="ERQ275" s="44"/>
      <c r="ERR275" s="41"/>
      <c r="ERS275" s="42"/>
      <c r="ERT275" s="42"/>
      <c r="ERU275" s="125"/>
      <c r="ERV275" s="44"/>
      <c r="ERW275" s="44"/>
      <c r="ERX275" s="41"/>
      <c r="ERY275" s="42"/>
      <c r="ERZ275" s="42"/>
      <c r="ESA275" s="125"/>
      <c r="ESB275" s="44"/>
      <c r="ESC275" s="44"/>
      <c r="ESD275" s="41"/>
      <c r="ESE275" s="42"/>
      <c r="ESF275" s="42"/>
      <c r="ESG275" s="125"/>
      <c r="ESH275" s="44"/>
      <c r="ESI275" s="44"/>
      <c r="ESJ275" s="41"/>
      <c r="ESK275" s="42"/>
      <c r="ESL275" s="42"/>
      <c r="ESM275" s="125"/>
      <c r="ESN275" s="44"/>
      <c r="ESO275" s="44"/>
      <c r="ESP275" s="41"/>
      <c r="ESQ275" s="42"/>
      <c r="ESR275" s="42"/>
      <c r="ESS275" s="125"/>
      <c r="EST275" s="44"/>
      <c r="ESU275" s="44"/>
      <c r="ESV275" s="41"/>
      <c r="ESW275" s="42"/>
      <c r="ESX275" s="42"/>
      <c r="ESY275" s="125"/>
      <c r="ESZ275" s="44"/>
      <c r="ETA275" s="44"/>
      <c r="ETB275" s="41"/>
      <c r="ETC275" s="42"/>
      <c r="ETD275" s="42"/>
      <c r="ETE275" s="125"/>
      <c r="ETF275" s="44"/>
      <c r="ETG275" s="44"/>
      <c r="ETH275" s="41"/>
      <c r="ETI275" s="42"/>
      <c r="ETJ275" s="42"/>
      <c r="ETK275" s="125"/>
      <c r="ETL275" s="44"/>
      <c r="ETM275" s="44"/>
      <c r="ETN275" s="41"/>
      <c r="ETO275" s="42"/>
      <c r="ETP275" s="42"/>
      <c r="ETQ275" s="125"/>
      <c r="ETR275" s="44"/>
      <c r="ETS275" s="44"/>
      <c r="ETT275" s="41"/>
      <c r="ETU275" s="42"/>
      <c r="ETV275" s="42"/>
      <c r="ETW275" s="125"/>
      <c r="ETX275" s="44"/>
      <c r="ETY275" s="44"/>
      <c r="ETZ275" s="41"/>
      <c r="EUA275" s="42"/>
      <c r="EUB275" s="42"/>
      <c r="EUC275" s="125"/>
      <c r="EUD275" s="44"/>
      <c r="EUE275" s="44"/>
      <c r="EUF275" s="41"/>
      <c r="EUG275" s="42"/>
      <c r="EUH275" s="42"/>
      <c r="EUI275" s="125"/>
      <c r="EUJ275" s="44"/>
      <c r="EUK275" s="44"/>
      <c r="EUL275" s="41"/>
      <c r="EUM275" s="42"/>
      <c r="EUN275" s="42"/>
      <c r="EUO275" s="125"/>
      <c r="EUP275" s="44"/>
      <c r="EUQ275" s="44"/>
      <c r="EUR275" s="41"/>
      <c r="EUS275" s="42"/>
      <c r="EUT275" s="42"/>
      <c r="EUU275" s="125"/>
      <c r="EUV275" s="44"/>
      <c r="EUW275" s="44"/>
      <c r="EUX275" s="41"/>
      <c r="EUY275" s="42"/>
      <c r="EUZ275" s="42"/>
      <c r="EVA275" s="125"/>
      <c r="EVB275" s="44"/>
      <c r="EVC275" s="44"/>
      <c r="EVD275" s="41"/>
      <c r="EVE275" s="42"/>
      <c r="EVF275" s="42"/>
      <c r="EVG275" s="125"/>
      <c r="EVH275" s="44"/>
      <c r="EVI275" s="44"/>
      <c r="EVJ275" s="41"/>
      <c r="EVK275" s="42"/>
      <c r="EVL275" s="42"/>
      <c r="EVM275" s="125"/>
      <c r="EVN275" s="44"/>
      <c r="EVO275" s="44"/>
      <c r="EVP275" s="41"/>
      <c r="EVQ275" s="42"/>
      <c r="EVR275" s="42"/>
      <c r="EVS275" s="125"/>
      <c r="EVT275" s="44"/>
      <c r="EVU275" s="44"/>
      <c r="EVV275" s="41"/>
      <c r="EVW275" s="42"/>
      <c r="EVX275" s="42"/>
      <c r="EVY275" s="125"/>
      <c r="EVZ275" s="44"/>
      <c r="EWA275" s="44"/>
      <c r="EWB275" s="41"/>
      <c r="EWC275" s="42"/>
      <c r="EWD275" s="42"/>
      <c r="EWE275" s="125"/>
      <c r="EWF275" s="44"/>
      <c r="EWG275" s="44"/>
      <c r="EWH275" s="41"/>
      <c r="EWI275" s="42"/>
      <c r="EWJ275" s="42"/>
      <c r="EWK275" s="125"/>
      <c r="EWL275" s="44"/>
      <c r="EWM275" s="44"/>
      <c r="EWN275" s="41"/>
      <c r="EWO275" s="42"/>
      <c r="EWP275" s="42"/>
      <c r="EWQ275" s="125"/>
      <c r="EWR275" s="44"/>
      <c r="EWS275" s="44"/>
      <c r="EWT275" s="41"/>
      <c r="EWU275" s="42"/>
      <c r="EWV275" s="42"/>
      <c r="EWW275" s="125"/>
      <c r="EWX275" s="44"/>
      <c r="EWY275" s="44"/>
      <c r="EWZ275" s="41"/>
      <c r="EXA275" s="42"/>
      <c r="EXB275" s="42"/>
      <c r="EXC275" s="125"/>
      <c r="EXD275" s="44"/>
      <c r="EXE275" s="44"/>
      <c r="EXF275" s="41"/>
      <c r="EXG275" s="42"/>
      <c r="EXH275" s="42"/>
      <c r="EXI275" s="125"/>
      <c r="EXJ275" s="44"/>
      <c r="EXK275" s="44"/>
      <c r="EXL275" s="41"/>
      <c r="EXM275" s="42"/>
      <c r="EXN275" s="42"/>
      <c r="EXO275" s="125"/>
      <c r="EXP275" s="44"/>
      <c r="EXQ275" s="44"/>
      <c r="EXR275" s="41"/>
      <c r="EXS275" s="42"/>
      <c r="EXT275" s="42"/>
      <c r="EXU275" s="125"/>
      <c r="EXV275" s="44"/>
      <c r="EXW275" s="44"/>
      <c r="EXX275" s="41"/>
      <c r="EXY275" s="42"/>
      <c r="EXZ275" s="42"/>
      <c r="EYA275" s="125"/>
      <c r="EYB275" s="44"/>
      <c r="EYC275" s="44"/>
      <c r="EYD275" s="41"/>
      <c r="EYE275" s="42"/>
      <c r="EYF275" s="42"/>
      <c r="EYG275" s="125"/>
      <c r="EYH275" s="44"/>
      <c r="EYI275" s="44"/>
      <c r="EYJ275" s="41"/>
      <c r="EYK275" s="42"/>
      <c r="EYL275" s="42"/>
      <c r="EYM275" s="125"/>
      <c r="EYN275" s="44"/>
      <c r="EYO275" s="44"/>
      <c r="EYP275" s="41"/>
      <c r="EYQ275" s="42"/>
      <c r="EYR275" s="42"/>
      <c r="EYS275" s="125"/>
      <c r="EYT275" s="44"/>
      <c r="EYU275" s="44"/>
      <c r="EYV275" s="41"/>
      <c r="EYW275" s="42"/>
      <c r="EYX275" s="42"/>
      <c r="EYY275" s="125"/>
      <c r="EYZ275" s="44"/>
      <c r="EZA275" s="44"/>
      <c r="EZB275" s="41"/>
      <c r="EZC275" s="42"/>
      <c r="EZD275" s="42"/>
      <c r="EZE275" s="125"/>
      <c r="EZF275" s="44"/>
      <c r="EZG275" s="44"/>
      <c r="EZH275" s="41"/>
      <c r="EZI275" s="42"/>
      <c r="EZJ275" s="42"/>
      <c r="EZK275" s="125"/>
      <c r="EZL275" s="44"/>
      <c r="EZM275" s="44"/>
      <c r="EZN275" s="41"/>
      <c r="EZO275" s="42"/>
      <c r="EZP275" s="42"/>
      <c r="EZQ275" s="125"/>
      <c r="EZR275" s="44"/>
      <c r="EZS275" s="44"/>
      <c r="EZT275" s="41"/>
      <c r="EZU275" s="42"/>
      <c r="EZV275" s="42"/>
      <c r="EZW275" s="125"/>
      <c r="EZX275" s="44"/>
      <c r="EZY275" s="44"/>
      <c r="EZZ275" s="41"/>
      <c r="FAA275" s="42"/>
      <c r="FAB275" s="42"/>
      <c r="FAC275" s="125"/>
      <c r="FAD275" s="44"/>
      <c r="FAE275" s="44"/>
      <c r="FAF275" s="41"/>
      <c r="FAG275" s="42"/>
      <c r="FAH275" s="42"/>
      <c r="FAI275" s="125"/>
      <c r="FAJ275" s="44"/>
      <c r="FAK275" s="44"/>
      <c r="FAL275" s="41"/>
      <c r="FAM275" s="42"/>
      <c r="FAN275" s="42"/>
      <c r="FAO275" s="125"/>
      <c r="FAP275" s="44"/>
      <c r="FAQ275" s="44"/>
      <c r="FAR275" s="41"/>
      <c r="FAS275" s="42"/>
      <c r="FAT275" s="42"/>
      <c r="FAU275" s="125"/>
      <c r="FAV275" s="44"/>
      <c r="FAW275" s="44"/>
      <c r="FAX275" s="41"/>
      <c r="FAY275" s="42"/>
      <c r="FAZ275" s="42"/>
      <c r="FBA275" s="125"/>
      <c r="FBB275" s="44"/>
      <c r="FBC275" s="44"/>
      <c r="FBD275" s="41"/>
      <c r="FBE275" s="42"/>
      <c r="FBF275" s="42"/>
      <c r="FBG275" s="125"/>
      <c r="FBH275" s="44"/>
      <c r="FBI275" s="44"/>
      <c r="FBJ275" s="41"/>
      <c r="FBK275" s="42"/>
      <c r="FBL275" s="42"/>
      <c r="FBM275" s="125"/>
      <c r="FBN275" s="44"/>
      <c r="FBO275" s="44"/>
      <c r="FBP275" s="41"/>
      <c r="FBQ275" s="42"/>
      <c r="FBR275" s="42"/>
      <c r="FBS275" s="125"/>
      <c r="FBT275" s="44"/>
      <c r="FBU275" s="44"/>
      <c r="FBV275" s="41"/>
      <c r="FBW275" s="42"/>
      <c r="FBX275" s="42"/>
      <c r="FBY275" s="125"/>
      <c r="FBZ275" s="44"/>
      <c r="FCA275" s="44"/>
      <c r="FCB275" s="41"/>
      <c r="FCC275" s="42"/>
      <c r="FCD275" s="42"/>
      <c r="FCE275" s="125"/>
      <c r="FCF275" s="44"/>
      <c r="FCG275" s="44"/>
      <c r="FCH275" s="41"/>
      <c r="FCI275" s="42"/>
      <c r="FCJ275" s="42"/>
      <c r="FCK275" s="125"/>
      <c r="FCL275" s="44"/>
      <c r="FCM275" s="44"/>
      <c r="FCN275" s="41"/>
      <c r="FCO275" s="42"/>
      <c r="FCP275" s="42"/>
      <c r="FCQ275" s="125"/>
      <c r="FCR275" s="44"/>
      <c r="FCS275" s="44"/>
      <c r="FCT275" s="41"/>
      <c r="FCU275" s="42"/>
      <c r="FCV275" s="42"/>
      <c r="FCW275" s="125"/>
      <c r="FCX275" s="44"/>
      <c r="FCY275" s="44"/>
      <c r="FCZ275" s="41"/>
      <c r="FDA275" s="42"/>
      <c r="FDB275" s="42"/>
      <c r="FDC275" s="125"/>
      <c r="FDD275" s="44"/>
      <c r="FDE275" s="44"/>
      <c r="FDF275" s="41"/>
      <c r="FDG275" s="42"/>
      <c r="FDH275" s="42"/>
      <c r="FDI275" s="125"/>
      <c r="FDJ275" s="44"/>
      <c r="FDK275" s="44"/>
      <c r="FDL275" s="41"/>
      <c r="FDM275" s="42"/>
      <c r="FDN275" s="42"/>
      <c r="FDO275" s="125"/>
      <c r="FDP275" s="44"/>
      <c r="FDQ275" s="44"/>
      <c r="FDR275" s="41"/>
      <c r="FDS275" s="42"/>
      <c r="FDT275" s="42"/>
      <c r="FDU275" s="125"/>
      <c r="FDV275" s="44"/>
      <c r="FDW275" s="44"/>
      <c r="FDX275" s="41"/>
      <c r="FDY275" s="42"/>
      <c r="FDZ275" s="42"/>
      <c r="FEA275" s="125"/>
      <c r="FEB275" s="44"/>
      <c r="FEC275" s="44"/>
      <c r="FED275" s="41"/>
      <c r="FEE275" s="42"/>
      <c r="FEF275" s="42"/>
      <c r="FEG275" s="125"/>
      <c r="FEH275" s="44"/>
      <c r="FEI275" s="44"/>
      <c r="FEJ275" s="41"/>
      <c r="FEK275" s="42"/>
      <c r="FEL275" s="42"/>
      <c r="FEM275" s="125"/>
      <c r="FEN275" s="44"/>
      <c r="FEO275" s="44"/>
      <c r="FEP275" s="41"/>
      <c r="FEQ275" s="42"/>
      <c r="FER275" s="42"/>
      <c r="FES275" s="125"/>
      <c r="FET275" s="44"/>
      <c r="FEU275" s="44"/>
      <c r="FEV275" s="41"/>
      <c r="FEW275" s="42"/>
      <c r="FEX275" s="42"/>
      <c r="FEY275" s="125"/>
      <c r="FEZ275" s="44"/>
      <c r="FFA275" s="44"/>
      <c r="FFB275" s="41"/>
      <c r="FFC275" s="42"/>
      <c r="FFD275" s="42"/>
      <c r="FFE275" s="125"/>
      <c r="FFF275" s="44"/>
      <c r="FFG275" s="44"/>
      <c r="FFH275" s="41"/>
      <c r="FFI275" s="42"/>
      <c r="FFJ275" s="42"/>
      <c r="FFK275" s="125"/>
      <c r="FFL275" s="44"/>
      <c r="FFM275" s="44"/>
      <c r="FFN275" s="41"/>
      <c r="FFO275" s="42"/>
      <c r="FFP275" s="42"/>
      <c r="FFQ275" s="125"/>
      <c r="FFR275" s="44"/>
      <c r="FFS275" s="44"/>
      <c r="FFT275" s="41"/>
      <c r="FFU275" s="42"/>
      <c r="FFV275" s="42"/>
      <c r="FFW275" s="125"/>
      <c r="FFX275" s="44"/>
      <c r="FFY275" s="44"/>
      <c r="FFZ275" s="41"/>
      <c r="FGA275" s="42"/>
      <c r="FGB275" s="42"/>
      <c r="FGC275" s="125"/>
      <c r="FGD275" s="44"/>
      <c r="FGE275" s="44"/>
      <c r="FGF275" s="41"/>
      <c r="FGG275" s="42"/>
      <c r="FGH275" s="42"/>
      <c r="FGI275" s="125"/>
      <c r="FGJ275" s="44"/>
      <c r="FGK275" s="44"/>
      <c r="FGL275" s="41"/>
      <c r="FGM275" s="42"/>
      <c r="FGN275" s="42"/>
      <c r="FGO275" s="125"/>
      <c r="FGP275" s="44"/>
      <c r="FGQ275" s="44"/>
      <c r="FGR275" s="41"/>
      <c r="FGS275" s="42"/>
      <c r="FGT275" s="42"/>
      <c r="FGU275" s="125"/>
      <c r="FGV275" s="44"/>
      <c r="FGW275" s="44"/>
      <c r="FGX275" s="41"/>
      <c r="FGY275" s="42"/>
      <c r="FGZ275" s="42"/>
      <c r="FHA275" s="125"/>
      <c r="FHB275" s="44"/>
      <c r="FHC275" s="44"/>
      <c r="FHD275" s="41"/>
      <c r="FHE275" s="42"/>
      <c r="FHF275" s="42"/>
      <c r="FHG275" s="125"/>
      <c r="FHH275" s="44"/>
      <c r="FHI275" s="44"/>
      <c r="FHJ275" s="41"/>
      <c r="FHK275" s="42"/>
      <c r="FHL275" s="42"/>
      <c r="FHM275" s="125"/>
      <c r="FHN275" s="44"/>
      <c r="FHO275" s="44"/>
      <c r="FHP275" s="41"/>
      <c r="FHQ275" s="42"/>
      <c r="FHR275" s="42"/>
      <c r="FHS275" s="125"/>
      <c r="FHT275" s="44"/>
      <c r="FHU275" s="44"/>
      <c r="FHV275" s="41"/>
      <c r="FHW275" s="42"/>
      <c r="FHX275" s="42"/>
      <c r="FHY275" s="125"/>
      <c r="FHZ275" s="44"/>
      <c r="FIA275" s="44"/>
      <c r="FIB275" s="41"/>
      <c r="FIC275" s="42"/>
      <c r="FID275" s="42"/>
      <c r="FIE275" s="125"/>
      <c r="FIF275" s="44"/>
      <c r="FIG275" s="44"/>
      <c r="FIH275" s="41"/>
      <c r="FII275" s="42"/>
      <c r="FIJ275" s="42"/>
      <c r="FIK275" s="125"/>
      <c r="FIL275" s="44"/>
      <c r="FIM275" s="44"/>
      <c r="FIN275" s="41"/>
      <c r="FIO275" s="42"/>
      <c r="FIP275" s="42"/>
      <c r="FIQ275" s="125"/>
      <c r="FIR275" s="44"/>
      <c r="FIS275" s="44"/>
      <c r="FIT275" s="41"/>
      <c r="FIU275" s="42"/>
      <c r="FIV275" s="42"/>
      <c r="FIW275" s="125"/>
      <c r="FIX275" s="44"/>
      <c r="FIY275" s="44"/>
      <c r="FIZ275" s="41"/>
      <c r="FJA275" s="42"/>
      <c r="FJB275" s="42"/>
      <c r="FJC275" s="125"/>
      <c r="FJD275" s="44"/>
      <c r="FJE275" s="44"/>
      <c r="FJF275" s="41"/>
      <c r="FJG275" s="42"/>
      <c r="FJH275" s="42"/>
      <c r="FJI275" s="125"/>
      <c r="FJJ275" s="44"/>
      <c r="FJK275" s="44"/>
      <c r="FJL275" s="41"/>
      <c r="FJM275" s="42"/>
      <c r="FJN275" s="42"/>
      <c r="FJO275" s="125"/>
      <c r="FJP275" s="44"/>
      <c r="FJQ275" s="44"/>
      <c r="FJR275" s="41"/>
      <c r="FJS275" s="42"/>
      <c r="FJT275" s="42"/>
      <c r="FJU275" s="125"/>
      <c r="FJV275" s="44"/>
      <c r="FJW275" s="44"/>
      <c r="FJX275" s="41"/>
      <c r="FJY275" s="42"/>
      <c r="FJZ275" s="42"/>
      <c r="FKA275" s="125"/>
      <c r="FKB275" s="44"/>
      <c r="FKC275" s="44"/>
      <c r="FKD275" s="41"/>
      <c r="FKE275" s="42"/>
      <c r="FKF275" s="42"/>
      <c r="FKG275" s="125"/>
      <c r="FKH275" s="44"/>
      <c r="FKI275" s="44"/>
      <c r="FKJ275" s="41"/>
      <c r="FKK275" s="42"/>
      <c r="FKL275" s="42"/>
      <c r="FKM275" s="125"/>
      <c r="FKN275" s="44"/>
      <c r="FKO275" s="44"/>
      <c r="FKP275" s="41"/>
      <c r="FKQ275" s="42"/>
      <c r="FKR275" s="42"/>
      <c r="FKS275" s="125"/>
      <c r="FKT275" s="44"/>
      <c r="FKU275" s="44"/>
      <c r="FKV275" s="41"/>
      <c r="FKW275" s="42"/>
      <c r="FKX275" s="42"/>
      <c r="FKY275" s="125"/>
      <c r="FKZ275" s="44"/>
      <c r="FLA275" s="44"/>
      <c r="FLB275" s="41"/>
      <c r="FLC275" s="42"/>
      <c r="FLD275" s="42"/>
      <c r="FLE275" s="125"/>
      <c r="FLF275" s="44"/>
      <c r="FLG275" s="44"/>
      <c r="FLH275" s="41"/>
      <c r="FLI275" s="42"/>
      <c r="FLJ275" s="42"/>
      <c r="FLK275" s="125"/>
      <c r="FLL275" s="44"/>
      <c r="FLM275" s="44"/>
      <c r="FLN275" s="41"/>
      <c r="FLO275" s="42"/>
      <c r="FLP275" s="42"/>
      <c r="FLQ275" s="125"/>
      <c r="FLR275" s="44"/>
      <c r="FLS275" s="44"/>
      <c r="FLT275" s="41"/>
      <c r="FLU275" s="42"/>
      <c r="FLV275" s="42"/>
      <c r="FLW275" s="125"/>
      <c r="FLX275" s="44"/>
      <c r="FLY275" s="44"/>
      <c r="FLZ275" s="41"/>
      <c r="FMA275" s="42"/>
      <c r="FMB275" s="42"/>
      <c r="FMC275" s="125"/>
      <c r="FMD275" s="44"/>
      <c r="FME275" s="44"/>
      <c r="FMF275" s="41"/>
      <c r="FMG275" s="42"/>
      <c r="FMH275" s="42"/>
      <c r="FMI275" s="125"/>
      <c r="FMJ275" s="44"/>
      <c r="FMK275" s="44"/>
      <c r="FML275" s="41"/>
      <c r="FMM275" s="42"/>
      <c r="FMN275" s="42"/>
      <c r="FMO275" s="125"/>
      <c r="FMP275" s="44"/>
      <c r="FMQ275" s="44"/>
      <c r="FMR275" s="41"/>
      <c r="FMS275" s="42"/>
      <c r="FMT275" s="42"/>
      <c r="FMU275" s="125"/>
      <c r="FMV275" s="44"/>
      <c r="FMW275" s="44"/>
      <c r="FMX275" s="41"/>
      <c r="FMY275" s="42"/>
      <c r="FMZ275" s="42"/>
      <c r="FNA275" s="125"/>
      <c r="FNB275" s="44"/>
      <c r="FNC275" s="44"/>
      <c r="FND275" s="41"/>
      <c r="FNE275" s="42"/>
      <c r="FNF275" s="42"/>
      <c r="FNG275" s="125"/>
      <c r="FNH275" s="44"/>
      <c r="FNI275" s="44"/>
      <c r="FNJ275" s="41"/>
      <c r="FNK275" s="42"/>
      <c r="FNL275" s="42"/>
      <c r="FNM275" s="125"/>
      <c r="FNN275" s="44"/>
      <c r="FNO275" s="44"/>
      <c r="FNP275" s="41"/>
      <c r="FNQ275" s="42"/>
      <c r="FNR275" s="42"/>
      <c r="FNS275" s="125"/>
      <c r="FNT275" s="44"/>
      <c r="FNU275" s="44"/>
      <c r="FNV275" s="41"/>
      <c r="FNW275" s="42"/>
      <c r="FNX275" s="42"/>
      <c r="FNY275" s="125"/>
      <c r="FNZ275" s="44"/>
      <c r="FOA275" s="44"/>
      <c r="FOB275" s="41"/>
      <c r="FOC275" s="42"/>
      <c r="FOD275" s="42"/>
      <c r="FOE275" s="125"/>
      <c r="FOF275" s="44"/>
      <c r="FOG275" s="44"/>
      <c r="FOH275" s="41"/>
      <c r="FOI275" s="42"/>
      <c r="FOJ275" s="42"/>
      <c r="FOK275" s="125"/>
      <c r="FOL275" s="44"/>
      <c r="FOM275" s="44"/>
      <c r="FON275" s="41"/>
      <c r="FOO275" s="42"/>
      <c r="FOP275" s="42"/>
      <c r="FOQ275" s="125"/>
      <c r="FOR275" s="44"/>
      <c r="FOS275" s="44"/>
      <c r="FOT275" s="41"/>
      <c r="FOU275" s="42"/>
      <c r="FOV275" s="42"/>
      <c r="FOW275" s="125"/>
      <c r="FOX275" s="44"/>
      <c r="FOY275" s="44"/>
      <c r="FOZ275" s="41"/>
      <c r="FPA275" s="42"/>
      <c r="FPB275" s="42"/>
      <c r="FPC275" s="125"/>
      <c r="FPD275" s="44"/>
      <c r="FPE275" s="44"/>
      <c r="FPF275" s="41"/>
      <c r="FPG275" s="42"/>
      <c r="FPH275" s="42"/>
      <c r="FPI275" s="125"/>
      <c r="FPJ275" s="44"/>
      <c r="FPK275" s="44"/>
      <c r="FPL275" s="41"/>
      <c r="FPM275" s="42"/>
      <c r="FPN275" s="42"/>
      <c r="FPO275" s="125"/>
      <c r="FPP275" s="44"/>
      <c r="FPQ275" s="44"/>
      <c r="FPR275" s="41"/>
      <c r="FPS275" s="42"/>
      <c r="FPT275" s="42"/>
      <c r="FPU275" s="125"/>
      <c r="FPV275" s="44"/>
      <c r="FPW275" s="44"/>
      <c r="FPX275" s="41"/>
      <c r="FPY275" s="42"/>
      <c r="FPZ275" s="42"/>
      <c r="FQA275" s="125"/>
      <c r="FQB275" s="44"/>
      <c r="FQC275" s="44"/>
      <c r="FQD275" s="41"/>
      <c r="FQE275" s="42"/>
      <c r="FQF275" s="42"/>
      <c r="FQG275" s="125"/>
      <c r="FQH275" s="44"/>
      <c r="FQI275" s="44"/>
      <c r="FQJ275" s="41"/>
      <c r="FQK275" s="42"/>
      <c r="FQL275" s="42"/>
      <c r="FQM275" s="125"/>
      <c r="FQN275" s="44"/>
      <c r="FQO275" s="44"/>
      <c r="FQP275" s="41"/>
      <c r="FQQ275" s="42"/>
      <c r="FQR275" s="42"/>
      <c r="FQS275" s="125"/>
      <c r="FQT275" s="44"/>
      <c r="FQU275" s="44"/>
      <c r="FQV275" s="41"/>
      <c r="FQW275" s="42"/>
      <c r="FQX275" s="42"/>
      <c r="FQY275" s="125"/>
      <c r="FQZ275" s="44"/>
      <c r="FRA275" s="44"/>
      <c r="FRB275" s="41"/>
      <c r="FRC275" s="42"/>
      <c r="FRD275" s="42"/>
      <c r="FRE275" s="125"/>
      <c r="FRF275" s="44"/>
      <c r="FRG275" s="44"/>
      <c r="FRH275" s="41"/>
      <c r="FRI275" s="42"/>
      <c r="FRJ275" s="42"/>
      <c r="FRK275" s="125"/>
      <c r="FRL275" s="44"/>
      <c r="FRM275" s="44"/>
      <c r="FRN275" s="41"/>
      <c r="FRO275" s="42"/>
      <c r="FRP275" s="42"/>
      <c r="FRQ275" s="125"/>
      <c r="FRR275" s="44"/>
      <c r="FRS275" s="44"/>
      <c r="FRT275" s="41"/>
      <c r="FRU275" s="42"/>
      <c r="FRV275" s="42"/>
      <c r="FRW275" s="125"/>
      <c r="FRX275" s="44"/>
      <c r="FRY275" s="44"/>
      <c r="FRZ275" s="41"/>
      <c r="FSA275" s="42"/>
      <c r="FSB275" s="42"/>
      <c r="FSC275" s="125"/>
      <c r="FSD275" s="44"/>
      <c r="FSE275" s="44"/>
      <c r="FSF275" s="41"/>
      <c r="FSG275" s="42"/>
      <c r="FSH275" s="42"/>
      <c r="FSI275" s="125"/>
      <c r="FSJ275" s="44"/>
      <c r="FSK275" s="44"/>
      <c r="FSL275" s="41"/>
      <c r="FSM275" s="42"/>
      <c r="FSN275" s="42"/>
      <c r="FSO275" s="125"/>
      <c r="FSP275" s="44"/>
      <c r="FSQ275" s="44"/>
      <c r="FSR275" s="41"/>
      <c r="FSS275" s="42"/>
      <c r="FST275" s="42"/>
      <c r="FSU275" s="125"/>
      <c r="FSV275" s="44"/>
      <c r="FSW275" s="44"/>
      <c r="FSX275" s="41"/>
      <c r="FSY275" s="42"/>
      <c r="FSZ275" s="42"/>
      <c r="FTA275" s="125"/>
      <c r="FTB275" s="44"/>
      <c r="FTC275" s="44"/>
      <c r="FTD275" s="41"/>
      <c r="FTE275" s="42"/>
      <c r="FTF275" s="42"/>
      <c r="FTG275" s="125"/>
      <c r="FTH275" s="44"/>
      <c r="FTI275" s="44"/>
      <c r="FTJ275" s="41"/>
      <c r="FTK275" s="42"/>
      <c r="FTL275" s="42"/>
      <c r="FTM275" s="125"/>
      <c r="FTN275" s="44"/>
      <c r="FTO275" s="44"/>
      <c r="FTP275" s="41"/>
      <c r="FTQ275" s="42"/>
      <c r="FTR275" s="42"/>
      <c r="FTS275" s="125"/>
      <c r="FTT275" s="44"/>
      <c r="FTU275" s="44"/>
      <c r="FTV275" s="41"/>
      <c r="FTW275" s="42"/>
      <c r="FTX275" s="42"/>
      <c r="FTY275" s="125"/>
      <c r="FTZ275" s="44"/>
      <c r="FUA275" s="44"/>
      <c r="FUB275" s="41"/>
      <c r="FUC275" s="42"/>
      <c r="FUD275" s="42"/>
      <c r="FUE275" s="125"/>
      <c r="FUF275" s="44"/>
      <c r="FUG275" s="44"/>
      <c r="FUH275" s="41"/>
      <c r="FUI275" s="42"/>
      <c r="FUJ275" s="42"/>
      <c r="FUK275" s="125"/>
      <c r="FUL275" s="44"/>
      <c r="FUM275" s="44"/>
      <c r="FUN275" s="41"/>
      <c r="FUO275" s="42"/>
      <c r="FUP275" s="42"/>
      <c r="FUQ275" s="125"/>
      <c r="FUR275" s="44"/>
      <c r="FUS275" s="44"/>
      <c r="FUT275" s="41"/>
      <c r="FUU275" s="42"/>
      <c r="FUV275" s="42"/>
      <c r="FUW275" s="125"/>
      <c r="FUX275" s="44"/>
      <c r="FUY275" s="44"/>
      <c r="FUZ275" s="41"/>
      <c r="FVA275" s="42"/>
      <c r="FVB275" s="42"/>
      <c r="FVC275" s="125"/>
      <c r="FVD275" s="44"/>
      <c r="FVE275" s="44"/>
      <c r="FVF275" s="41"/>
      <c r="FVG275" s="42"/>
      <c r="FVH275" s="42"/>
      <c r="FVI275" s="125"/>
      <c r="FVJ275" s="44"/>
      <c r="FVK275" s="44"/>
      <c r="FVL275" s="41"/>
      <c r="FVM275" s="42"/>
      <c r="FVN275" s="42"/>
      <c r="FVO275" s="125"/>
      <c r="FVP275" s="44"/>
      <c r="FVQ275" s="44"/>
      <c r="FVR275" s="41"/>
      <c r="FVS275" s="42"/>
      <c r="FVT275" s="42"/>
      <c r="FVU275" s="125"/>
      <c r="FVV275" s="44"/>
      <c r="FVW275" s="44"/>
      <c r="FVX275" s="41"/>
      <c r="FVY275" s="42"/>
      <c r="FVZ275" s="42"/>
      <c r="FWA275" s="125"/>
      <c r="FWB275" s="44"/>
      <c r="FWC275" s="44"/>
      <c r="FWD275" s="41"/>
      <c r="FWE275" s="42"/>
      <c r="FWF275" s="42"/>
      <c r="FWG275" s="125"/>
      <c r="FWH275" s="44"/>
      <c r="FWI275" s="44"/>
      <c r="FWJ275" s="41"/>
      <c r="FWK275" s="42"/>
      <c r="FWL275" s="42"/>
      <c r="FWM275" s="125"/>
      <c r="FWN275" s="44"/>
      <c r="FWO275" s="44"/>
      <c r="FWP275" s="41"/>
      <c r="FWQ275" s="42"/>
      <c r="FWR275" s="42"/>
      <c r="FWS275" s="125"/>
      <c r="FWT275" s="44"/>
      <c r="FWU275" s="44"/>
      <c r="FWV275" s="41"/>
      <c r="FWW275" s="42"/>
      <c r="FWX275" s="42"/>
      <c r="FWY275" s="125"/>
      <c r="FWZ275" s="44"/>
      <c r="FXA275" s="44"/>
      <c r="FXB275" s="41"/>
      <c r="FXC275" s="42"/>
      <c r="FXD275" s="42"/>
      <c r="FXE275" s="125"/>
      <c r="FXF275" s="44"/>
      <c r="FXG275" s="44"/>
      <c r="FXH275" s="41"/>
      <c r="FXI275" s="42"/>
      <c r="FXJ275" s="42"/>
      <c r="FXK275" s="125"/>
      <c r="FXL275" s="44"/>
      <c r="FXM275" s="44"/>
      <c r="FXN275" s="41"/>
      <c r="FXO275" s="42"/>
      <c r="FXP275" s="42"/>
      <c r="FXQ275" s="125"/>
      <c r="FXR275" s="44"/>
      <c r="FXS275" s="44"/>
      <c r="FXT275" s="41"/>
      <c r="FXU275" s="42"/>
      <c r="FXV275" s="42"/>
      <c r="FXW275" s="125"/>
      <c r="FXX275" s="44"/>
      <c r="FXY275" s="44"/>
      <c r="FXZ275" s="41"/>
      <c r="FYA275" s="42"/>
      <c r="FYB275" s="42"/>
      <c r="FYC275" s="125"/>
      <c r="FYD275" s="44"/>
      <c r="FYE275" s="44"/>
      <c r="FYF275" s="41"/>
      <c r="FYG275" s="42"/>
      <c r="FYH275" s="42"/>
      <c r="FYI275" s="125"/>
      <c r="FYJ275" s="44"/>
      <c r="FYK275" s="44"/>
      <c r="FYL275" s="41"/>
      <c r="FYM275" s="42"/>
      <c r="FYN275" s="42"/>
      <c r="FYO275" s="125"/>
      <c r="FYP275" s="44"/>
      <c r="FYQ275" s="44"/>
      <c r="FYR275" s="41"/>
      <c r="FYS275" s="42"/>
      <c r="FYT275" s="42"/>
      <c r="FYU275" s="125"/>
      <c r="FYV275" s="44"/>
      <c r="FYW275" s="44"/>
      <c r="FYX275" s="41"/>
      <c r="FYY275" s="42"/>
      <c r="FYZ275" s="42"/>
      <c r="FZA275" s="125"/>
      <c r="FZB275" s="44"/>
      <c r="FZC275" s="44"/>
      <c r="FZD275" s="41"/>
      <c r="FZE275" s="42"/>
      <c r="FZF275" s="42"/>
      <c r="FZG275" s="125"/>
      <c r="FZH275" s="44"/>
      <c r="FZI275" s="44"/>
      <c r="FZJ275" s="41"/>
      <c r="FZK275" s="42"/>
      <c r="FZL275" s="42"/>
      <c r="FZM275" s="125"/>
      <c r="FZN275" s="44"/>
      <c r="FZO275" s="44"/>
      <c r="FZP275" s="41"/>
      <c r="FZQ275" s="42"/>
      <c r="FZR275" s="42"/>
      <c r="FZS275" s="125"/>
      <c r="FZT275" s="44"/>
      <c r="FZU275" s="44"/>
      <c r="FZV275" s="41"/>
      <c r="FZW275" s="42"/>
      <c r="FZX275" s="42"/>
      <c r="FZY275" s="125"/>
      <c r="FZZ275" s="44"/>
      <c r="GAA275" s="44"/>
      <c r="GAB275" s="41"/>
      <c r="GAC275" s="42"/>
      <c r="GAD275" s="42"/>
      <c r="GAE275" s="125"/>
      <c r="GAF275" s="44"/>
      <c r="GAG275" s="44"/>
      <c r="GAH275" s="41"/>
      <c r="GAI275" s="42"/>
      <c r="GAJ275" s="42"/>
      <c r="GAK275" s="125"/>
      <c r="GAL275" s="44"/>
      <c r="GAM275" s="44"/>
      <c r="GAN275" s="41"/>
      <c r="GAO275" s="42"/>
      <c r="GAP275" s="42"/>
      <c r="GAQ275" s="125"/>
      <c r="GAR275" s="44"/>
      <c r="GAS275" s="44"/>
      <c r="GAT275" s="41"/>
      <c r="GAU275" s="42"/>
      <c r="GAV275" s="42"/>
      <c r="GAW275" s="125"/>
      <c r="GAX275" s="44"/>
      <c r="GAY275" s="44"/>
      <c r="GAZ275" s="41"/>
      <c r="GBA275" s="42"/>
      <c r="GBB275" s="42"/>
      <c r="GBC275" s="125"/>
      <c r="GBD275" s="44"/>
      <c r="GBE275" s="44"/>
      <c r="GBF275" s="41"/>
      <c r="GBG275" s="42"/>
      <c r="GBH275" s="42"/>
      <c r="GBI275" s="125"/>
      <c r="GBJ275" s="44"/>
      <c r="GBK275" s="44"/>
      <c r="GBL275" s="41"/>
      <c r="GBM275" s="42"/>
      <c r="GBN275" s="42"/>
      <c r="GBO275" s="125"/>
      <c r="GBP275" s="44"/>
      <c r="GBQ275" s="44"/>
      <c r="GBR275" s="41"/>
      <c r="GBS275" s="42"/>
      <c r="GBT275" s="42"/>
      <c r="GBU275" s="125"/>
      <c r="GBV275" s="44"/>
      <c r="GBW275" s="44"/>
      <c r="GBX275" s="41"/>
      <c r="GBY275" s="42"/>
      <c r="GBZ275" s="42"/>
      <c r="GCA275" s="125"/>
      <c r="GCB275" s="44"/>
      <c r="GCC275" s="44"/>
      <c r="GCD275" s="41"/>
      <c r="GCE275" s="42"/>
      <c r="GCF275" s="42"/>
      <c r="GCG275" s="125"/>
      <c r="GCH275" s="44"/>
      <c r="GCI275" s="44"/>
      <c r="GCJ275" s="41"/>
      <c r="GCK275" s="42"/>
      <c r="GCL275" s="42"/>
      <c r="GCM275" s="125"/>
      <c r="GCN275" s="44"/>
      <c r="GCO275" s="44"/>
      <c r="GCP275" s="41"/>
      <c r="GCQ275" s="42"/>
      <c r="GCR275" s="42"/>
      <c r="GCS275" s="125"/>
      <c r="GCT275" s="44"/>
      <c r="GCU275" s="44"/>
      <c r="GCV275" s="41"/>
      <c r="GCW275" s="42"/>
      <c r="GCX275" s="42"/>
      <c r="GCY275" s="125"/>
      <c r="GCZ275" s="44"/>
      <c r="GDA275" s="44"/>
      <c r="GDB275" s="41"/>
      <c r="GDC275" s="42"/>
      <c r="GDD275" s="42"/>
      <c r="GDE275" s="125"/>
      <c r="GDF275" s="44"/>
      <c r="GDG275" s="44"/>
      <c r="GDH275" s="41"/>
      <c r="GDI275" s="42"/>
      <c r="GDJ275" s="42"/>
      <c r="GDK275" s="125"/>
      <c r="GDL275" s="44"/>
      <c r="GDM275" s="44"/>
      <c r="GDN275" s="41"/>
      <c r="GDO275" s="42"/>
      <c r="GDP275" s="42"/>
      <c r="GDQ275" s="125"/>
      <c r="GDR275" s="44"/>
      <c r="GDS275" s="44"/>
      <c r="GDT275" s="41"/>
      <c r="GDU275" s="42"/>
      <c r="GDV275" s="42"/>
      <c r="GDW275" s="125"/>
      <c r="GDX275" s="44"/>
      <c r="GDY275" s="44"/>
      <c r="GDZ275" s="41"/>
      <c r="GEA275" s="42"/>
      <c r="GEB275" s="42"/>
      <c r="GEC275" s="125"/>
      <c r="GED275" s="44"/>
      <c r="GEE275" s="44"/>
      <c r="GEF275" s="41"/>
      <c r="GEG275" s="42"/>
      <c r="GEH275" s="42"/>
      <c r="GEI275" s="125"/>
      <c r="GEJ275" s="44"/>
      <c r="GEK275" s="44"/>
      <c r="GEL275" s="41"/>
      <c r="GEM275" s="42"/>
      <c r="GEN275" s="42"/>
      <c r="GEO275" s="125"/>
      <c r="GEP275" s="44"/>
      <c r="GEQ275" s="44"/>
      <c r="GER275" s="41"/>
      <c r="GES275" s="42"/>
      <c r="GET275" s="42"/>
      <c r="GEU275" s="125"/>
      <c r="GEV275" s="44"/>
      <c r="GEW275" s="44"/>
      <c r="GEX275" s="41"/>
      <c r="GEY275" s="42"/>
      <c r="GEZ275" s="42"/>
      <c r="GFA275" s="125"/>
      <c r="GFB275" s="44"/>
      <c r="GFC275" s="44"/>
      <c r="GFD275" s="41"/>
      <c r="GFE275" s="42"/>
      <c r="GFF275" s="42"/>
      <c r="GFG275" s="125"/>
      <c r="GFH275" s="44"/>
      <c r="GFI275" s="44"/>
      <c r="GFJ275" s="41"/>
      <c r="GFK275" s="42"/>
      <c r="GFL275" s="42"/>
      <c r="GFM275" s="125"/>
      <c r="GFN275" s="44"/>
      <c r="GFO275" s="44"/>
      <c r="GFP275" s="41"/>
      <c r="GFQ275" s="42"/>
      <c r="GFR275" s="42"/>
      <c r="GFS275" s="125"/>
      <c r="GFT275" s="44"/>
      <c r="GFU275" s="44"/>
      <c r="GFV275" s="41"/>
      <c r="GFW275" s="42"/>
      <c r="GFX275" s="42"/>
      <c r="GFY275" s="125"/>
      <c r="GFZ275" s="44"/>
      <c r="GGA275" s="44"/>
      <c r="GGB275" s="41"/>
      <c r="GGC275" s="42"/>
      <c r="GGD275" s="42"/>
      <c r="GGE275" s="125"/>
      <c r="GGF275" s="44"/>
      <c r="GGG275" s="44"/>
      <c r="GGH275" s="41"/>
      <c r="GGI275" s="42"/>
      <c r="GGJ275" s="42"/>
      <c r="GGK275" s="125"/>
      <c r="GGL275" s="44"/>
      <c r="GGM275" s="44"/>
      <c r="GGN275" s="41"/>
      <c r="GGO275" s="42"/>
      <c r="GGP275" s="42"/>
      <c r="GGQ275" s="125"/>
      <c r="GGR275" s="44"/>
      <c r="GGS275" s="44"/>
      <c r="GGT275" s="41"/>
      <c r="GGU275" s="42"/>
      <c r="GGV275" s="42"/>
      <c r="GGW275" s="125"/>
      <c r="GGX275" s="44"/>
      <c r="GGY275" s="44"/>
      <c r="GGZ275" s="41"/>
      <c r="GHA275" s="42"/>
      <c r="GHB275" s="42"/>
      <c r="GHC275" s="125"/>
      <c r="GHD275" s="44"/>
      <c r="GHE275" s="44"/>
      <c r="GHF275" s="41"/>
      <c r="GHG275" s="42"/>
      <c r="GHH275" s="42"/>
      <c r="GHI275" s="125"/>
      <c r="GHJ275" s="44"/>
      <c r="GHK275" s="44"/>
      <c r="GHL275" s="41"/>
      <c r="GHM275" s="42"/>
      <c r="GHN275" s="42"/>
      <c r="GHO275" s="125"/>
      <c r="GHP275" s="44"/>
      <c r="GHQ275" s="44"/>
      <c r="GHR275" s="41"/>
      <c r="GHS275" s="42"/>
      <c r="GHT275" s="42"/>
      <c r="GHU275" s="125"/>
      <c r="GHV275" s="44"/>
      <c r="GHW275" s="44"/>
      <c r="GHX275" s="41"/>
      <c r="GHY275" s="42"/>
      <c r="GHZ275" s="42"/>
      <c r="GIA275" s="125"/>
      <c r="GIB275" s="44"/>
      <c r="GIC275" s="44"/>
      <c r="GID275" s="41"/>
      <c r="GIE275" s="42"/>
      <c r="GIF275" s="42"/>
      <c r="GIG275" s="125"/>
      <c r="GIH275" s="44"/>
      <c r="GII275" s="44"/>
      <c r="GIJ275" s="41"/>
      <c r="GIK275" s="42"/>
      <c r="GIL275" s="42"/>
      <c r="GIM275" s="125"/>
      <c r="GIN275" s="44"/>
      <c r="GIO275" s="44"/>
      <c r="GIP275" s="41"/>
      <c r="GIQ275" s="42"/>
      <c r="GIR275" s="42"/>
      <c r="GIS275" s="125"/>
      <c r="GIT275" s="44"/>
      <c r="GIU275" s="44"/>
      <c r="GIV275" s="41"/>
      <c r="GIW275" s="42"/>
      <c r="GIX275" s="42"/>
      <c r="GIY275" s="125"/>
      <c r="GIZ275" s="44"/>
      <c r="GJA275" s="44"/>
      <c r="GJB275" s="41"/>
      <c r="GJC275" s="42"/>
      <c r="GJD275" s="42"/>
      <c r="GJE275" s="125"/>
      <c r="GJF275" s="44"/>
      <c r="GJG275" s="44"/>
      <c r="GJH275" s="41"/>
      <c r="GJI275" s="42"/>
      <c r="GJJ275" s="42"/>
      <c r="GJK275" s="125"/>
      <c r="GJL275" s="44"/>
      <c r="GJM275" s="44"/>
      <c r="GJN275" s="41"/>
      <c r="GJO275" s="42"/>
      <c r="GJP275" s="42"/>
      <c r="GJQ275" s="125"/>
      <c r="GJR275" s="44"/>
      <c r="GJS275" s="44"/>
      <c r="GJT275" s="41"/>
      <c r="GJU275" s="42"/>
      <c r="GJV275" s="42"/>
      <c r="GJW275" s="125"/>
      <c r="GJX275" s="44"/>
      <c r="GJY275" s="44"/>
      <c r="GJZ275" s="41"/>
      <c r="GKA275" s="42"/>
      <c r="GKB275" s="42"/>
      <c r="GKC275" s="125"/>
      <c r="GKD275" s="44"/>
      <c r="GKE275" s="44"/>
      <c r="GKF275" s="41"/>
      <c r="GKG275" s="42"/>
      <c r="GKH275" s="42"/>
      <c r="GKI275" s="125"/>
      <c r="GKJ275" s="44"/>
      <c r="GKK275" s="44"/>
      <c r="GKL275" s="41"/>
      <c r="GKM275" s="42"/>
      <c r="GKN275" s="42"/>
      <c r="GKO275" s="125"/>
      <c r="GKP275" s="44"/>
      <c r="GKQ275" s="44"/>
      <c r="GKR275" s="41"/>
      <c r="GKS275" s="42"/>
      <c r="GKT275" s="42"/>
      <c r="GKU275" s="125"/>
      <c r="GKV275" s="44"/>
      <c r="GKW275" s="44"/>
      <c r="GKX275" s="41"/>
      <c r="GKY275" s="42"/>
      <c r="GKZ275" s="42"/>
      <c r="GLA275" s="125"/>
      <c r="GLB275" s="44"/>
      <c r="GLC275" s="44"/>
      <c r="GLD275" s="41"/>
      <c r="GLE275" s="42"/>
      <c r="GLF275" s="42"/>
      <c r="GLG275" s="125"/>
      <c r="GLH275" s="44"/>
      <c r="GLI275" s="44"/>
      <c r="GLJ275" s="41"/>
      <c r="GLK275" s="42"/>
      <c r="GLL275" s="42"/>
      <c r="GLM275" s="125"/>
      <c r="GLN275" s="44"/>
      <c r="GLO275" s="44"/>
      <c r="GLP275" s="41"/>
      <c r="GLQ275" s="42"/>
      <c r="GLR275" s="42"/>
      <c r="GLS275" s="125"/>
      <c r="GLT275" s="44"/>
      <c r="GLU275" s="44"/>
      <c r="GLV275" s="41"/>
      <c r="GLW275" s="42"/>
      <c r="GLX275" s="42"/>
      <c r="GLY275" s="125"/>
      <c r="GLZ275" s="44"/>
      <c r="GMA275" s="44"/>
      <c r="GMB275" s="41"/>
      <c r="GMC275" s="42"/>
      <c r="GMD275" s="42"/>
      <c r="GME275" s="125"/>
      <c r="GMF275" s="44"/>
      <c r="GMG275" s="44"/>
      <c r="GMH275" s="41"/>
      <c r="GMI275" s="42"/>
      <c r="GMJ275" s="42"/>
      <c r="GMK275" s="125"/>
      <c r="GML275" s="44"/>
      <c r="GMM275" s="44"/>
      <c r="GMN275" s="41"/>
      <c r="GMO275" s="42"/>
      <c r="GMP275" s="42"/>
      <c r="GMQ275" s="125"/>
      <c r="GMR275" s="44"/>
      <c r="GMS275" s="44"/>
      <c r="GMT275" s="41"/>
      <c r="GMU275" s="42"/>
      <c r="GMV275" s="42"/>
      <c r="GMW275" s="125"/>
      <c r="GMX275" s="44"/>
      <c r="GMY275" s="44"/>
      <c r="GMZ275" s="41"/>
      <c r="GNA275" s="42"/>
      <c r="GNB275" s="42"/>
      <c r="GNC275" s="125"/>
      <c r="GND275" s="44"/>
      <c r="GNE275" s="44"/>
      <c r="GNF275" s="41"/>
      <c r="GNG275" s="42"/>
      <c r="GNH275" s="42"/>
      <c r="GNI275" s="125"/>
      <c r="GNJ275" s="44"/>
      <c r="GNK275" s="44"/>
      <c r="GNL275" s="41"/>
      <c r="GNM275" s="42"/>
      <c r="GNN275" s="42"/>
      <c r="GNO275" s="125"/>
      <c r="GNP275" s="44"/>
      <c r="GNQ275" s="44"/>
      <c r="GNR275" s="41"/>
      <c r="GNS275" s="42"/>
      <c r="GNT275" s="42"/>
      <c r="GNU275" s="125"/>
      <c r="GNV275" s="44"/>
      <c r="GNW275" s="44"/>
      <c r="GNX275" s="41"/>
      <c r="GNY275" s="42"/>
      <c r="GNZ275" s="42"/>
      <c r="GOA275" s="125"/>
      <c r="GOB275" s="44"/>
      <c r="GOC275" s="44"/>
      <c r="GOD275" s="41"/>
      <c r="GOE275" s="42"/>
      <c r="GOF275" s="42"/>
      <c r="GOG275" s="125"/>
      <c r="GOH275" s="44"/>
      <c r="GOI275" s="44"/>
      <c r="GOJ275" s="41"/>
      <c r="GOK275" s="42"/>
      <c r="GOL275" s="42"/>
      <c r="GOM275" s="125"/>
      <c r="GON275" s="44"/>
      <c r="GOO275" s="44"/>
      <c r="GOP275" s="41"/>
      <c r="GOQ275" s="42"/>
      <c r="GOR275" s="42"/>
      <c r="GOS275" s="125"/>
      <c r="GOT275" s="44"/>
      <c r="GOU275" s="44"/>
      <c r="GOV275" s="41"/>
      <c r="GOW275" s="42"/>
      <c r="GOX275" s="42"/>
      <c r="GOY275" s="125"/>
      <c r="GOZ275" s="44"/>
      <c r="GPA275" s="44"/>
      <c r="GPB275" s="41"/>
      <c r="GPC275" s="42"/>
      <c r="GPD275" s="42"/>
      <c r="GPE275" s="125"/>
      <c r="GPF275" s="44"/>
      <c r="GPG275" s="44"/>
      <c r="GPH275" s="41"/>
      <c r="GPI275" s="42"/>
      <c r="GPJ275" s="42"/>
      <c r="GPK275" s="125"/>
      <c r="GPL275" s="44"/>
      <c r="GPM275" s="44"/>
      <c r="GPN275" s="41"/>
      <c r="GPO275" s="42"/>
      <c r="GPP275" s="42"/>
      <c r="GPQ275" s="125"/>
      <c r="GPR275" s="44"/>
      <c r="GPS275" s="44"/>
      <c r="GPT275" s="41"/>
      <c r="GPU275" s="42"/>
      <c r="GPV275" s="42"/>
      <c r="GPW275" s="125"/>
      <c r="GPX275" s="44"/>
      <c r="GPY275" s="44"/>
      <c r="GPZ275" s="41"/>
      <c r="GQA275" s="42"/>
      <c r="GQB275" s="42"/>
      <c r="GQC275" s="125"/>
      <c r="GQD275" s="44"/>
      <c r="GQE275" s="44"/>
      <c r="GQF275" s="41"/>
      <c r="GQG275" s="42"/>
      <c r="GQH275" s="42"/>
      <c r="GQI275" s="125"/>
      <c r="GQJ275" s="44"/>
      <c r="GQK275" s="44"/>
      <c r="GQL275" s="41"/>
      <c r="GQM275" s="42"/>
      <c r="GQN275" s="42"/>
      <c r="GQO275" s="125"/>
      <c r="GQP275" s="44"/>
      <c r="GQQ275" s="44"/>
      <c r="GQR275" s="41"/>
      <c r="GQS275" s="42"/>
      <c r="GQT275" s="42"/>
      <c r="GQU275" s="125"/>
      <c r="GQV275" s="44"/>
      <c r="GQW275" s="44"/>
      <c r="GQX275" s="41"/>
      <c r="GQY275" s="42"/>
      <c r="GQZ275" s="42"/>
      <c r="GRA275" s="125"/>
      <c r="GRB275" s="44"/>
      <c r="GRC275" s="44"/>
      <c r="GRD275" s="41"/>
      <c r="GRE275" s="42"/>
      <c r="GRF275" s="42"/>
      <c r="GRG275" s="125"/>
      <c r="GRH275" s="44"/>
      <c r="GRI275" s="44"/>
      <c r="GRJ275" s="41"/>
      <c r="GRK275" s="42"/>
      <c r="GRL275" s="42"/>
      <c r="GRM275" s="125"/>
      <c r="GRN275" s="44"/>
      <c r="GRO275" s="44"/>
      <c r="GRP275" s="41"/>
      <c r="GRQ275" s="42"/>
      <c r="GRR275" s="42"/>
      <c r="GRS275" s="125"/>
      <c r="GRT275" s="44"/>
      <c r="GRU275" s="44"/>
      <c r="GRV275" s="41"/>
      <c r="GRW275" s="42"/>
      <c r="GRX275" s="42"/>
      <c r="GRY275" s="125"/>
      <c r="GRZ275" s="44"/>
      <c r="GSA275" s="44"/>
      <c r="GSB275" s="41"/>
      <c r="GSC275" s="42"/>
      <c r="GSD275" s="42"/>
      <c r="GSE275" s="125"/>
      <c r="GSF275" s="44"/>
      <c r="GSG275" s="44"/>
      <c r="GSH275" s="41"/>
      <c r="GSI275" s="42"/>
      <c r="GSJ275" s="42"/>
      <c r="GSK275" s="125"/>
      <c r="GSL275" s="44"/>
      <c r="GSM275" s="44"/>
      <c r="GSN275" s="41"/>
      <c r="GSO275" s="42"/>
      <c r="GSP275" s="42"/>
      <c r="GSQ275" s="125"/>
      <c r="GSR275" s="44"/>
      <c r="GSS275" s="44"/>
      <c r="GST275" s="41"/>
      <c r="GSU275" s="42"/>
      <c r="GSV275" s="42"/>
      <c r="GSW275" s="125"/>
      <c r="GSX275" s="44"/>
      <c r="GSY275" s="44"/>
      <c r="GSZ275" s="41"/>
      <c r="GTA275" s="42"/>
      <c r="GTB275" s="42"/>
      <c r="GTC275" s="125"/>
      <c r="GTD275" s="44"/>
      <c r="GTE275" s="44"/>
      <c r="GTF275" s="41"/>
      <c r="GTG275" s="42"/>
      <c r="GTH275" s="42"/>
      <c r="GTI275" s="125"/>
      <c r="GTJ275" s="44"/>
      <c r="GTK275" s="44"/>
      <c r="GTL275" s="41"/>
      <c r="GTM275" s="42"/>
      <c r="GTN275" s="42"/>
      <c r="GTO275" s="125"/>
      <c r="GTP275" s="44"/>
      <c r="GTQ275" s="44"/>
      <c r="GTR275" s="41"/>
      <c r="GTS275" s="42"/>
      <c r="GTT275" s="42"/>
      <c r="GTU275" s="125"/>
      <c r="GTV275" s="44"/>
      <c r="GTW275" s="44"/>
      <c r="GTX275" s="41"/>
      <c r="GTY275" s="42"/>
      <c r="GTZ275" s="42"/>
      <c r="GUA275" s="125"/>
      <c r="GUB275" s="44"/>
      <c r="GUC275" s="44"/>
      <c r="GUD275" s="41"/>
      <c r="GUE275" s="42"/>
      <c r="GUF275" s="42"/>
      <c r="GUG275" s="125"/>
      <c r="GUH275" s="44"/>
      <c r="GUI275" s="44"/>
      <c r="GUJ275" s="41"/>
      <c r="GUK275" s="42"/>
      <c r="GUL275" s="42"/>
      <c r="GUM275" s="125"/>
      <c r="GUN275" s="44"/>
      <c r="GUO275" s="44"/>
      <c r="GUP275" s="41"/>
      <c r="GUQ275" s="42"/>
      <c r="GUR275" s="42"/>
      <c r="GUS275" s="125"/>
      <c r="GUT275" s="44"/>
      <c r="GUU275" s="44"/>
      <c r="GUV275" s="41"/>
      <c r="GUW275" s="42"/>
      <c r="GUX275" s="42"/>
      <c r="GUY275" s="125"/>
      <c r="GUZ275" s="44"/>
      <c r="GVA275" s="44"/>
      <c r="GVB275" s="41"/>
      <c r="GVC275" s="42"/>
      <c r="GVD275" s="42"/>
      <c r="GVE275" s="125"/>
      <c r="GVF275" s="44"/>
      <c r="GVG275" s="44"/>
      <c r="GVH275" s="41"/>
      <c r="GVI275" s="42"/>
      <c r="GVJ275" s="42"/>
      <c r="GVK275" s="125"/>
      <c r="GVL275" s="44"/>
      <c r="GVM275" s="44"/>
      <c r="GVN275" s="41"/>
      <c r="GVO275" s="42"/>
      <c r="GVP275" s="42"/>
      <c r="GVQ275" s="125"/>
      <c r="GVR275" s="44"/>
      <c r="GVS275" s="44"/>
      <c r="GVT275" s="41"/>
      <c r="GVU275" s="42"/>
      <c r="GVV275" s="42"/>
      <c r="GVW275" s="125"/>
      <c r="GVX275" s="44"/>
      <c r="GVY275" s="44"/>
      <c r="GVZ275" s="41"/>
      <c r="GWA275" s="42"/>
      <c r="GWB275" s="42"/>
      <c r="GWC275" s="125"/>
      <c r="GWD275" s="44"/>
      <c r="GWE275" s="44"/>
      <c r="GWF275" s="41"/>
      <c r="GWG275" s="42"/>
      <c r="GWH275" s="42"/>
      <c r="GWI275" s="125"/>
      <c r="GWJ275" s="44"/>
      <c r="GWK275" s="44"/>
      <c r="GWL275" s="41"/>
      <c r="GWM275" s="42"/>
      <c r="GWN275" s="42"/>
      <c r="GWO275" s="125"/>
      <c r="GWP275" s="44"/>
      <c r="GWQ275" s="44"/>
      <c r="GWR275" s="41"/>
      <c r="GWS275" s="42"/>
      <c r="GWT275" s="42"/>
      <c r="GWU275" s="125"/>
      <c r="GWV275" s="44"/>
      <c r="GWW275" s="44"/>
      <c r="GWX275" s="41"/>
      <c r="GWY275" s="42"/>
      <c r="GWZ275" s="42"/>
      <c r="GXA275" s="125"/>
      <c r="GXB275" s="44"/>
      <c r="GXC275" s="44"/>
      <c r="GXD275" s="41"/>
      <c r="GXE275" s="42"/>
      <c r="GXF275" s="42"/>
      <c r="GXG275" s="125"/>
      <c r="GXH275" s="44"/>
      <c r="GXI275" s="44"/>
      <c r="GXJ275" s="41"/>
      <c r="GXK275" s="42"/>
      <c r="GXL275" s="42"/>
      <c r="GXM275" s="125"/>
      <c r="GXN275" s="44"/>
      <c r="GXO275" s="44"/>
      <c r="GXP275" s="41"/>
      <c r="GXQ275" s="42"/>
      <c r="GXR275" s="42"/>
      <c r="GXS275" s="125"/>
      <c r="GXT275" s="44"/>
      <c r="GXU275" s="44"/>
      <c r="GXV275" s="41"/>
      <c r="GXW275" s="42"/>
      <c r="GXX275" s="42"/>
      <c r="GXY275" s="125"/>
      <c r="GXZ275" s="44"/>
      <c r="GYA275" s="44"/>
      <c r="GYB275" s="41"/>
      <c r="GYC275" s="42"/>
      <c r="GYD275" s="42"/>
      <c r="GYE275" s="125"/>
      <c r="GYF275" s="44"/>
      <c r="GYG275" s="44"/>
      <c r="GYH275" s="41"/>
      <c r="GYI275" s="42"/>
      <c r="GYJ275" s="42"/>
      <c r="GYK275" s="125"/>
      <c r="GYL275" s="44"/>
      <c r="GYM275" s="44"/>
      <c r="GYN275" s="41"/>
      <c r="GYO275" s="42"/>
      <c r="GYP275" s="42"/>
      <c r="GYQ275" s="125"/>
      <c r="GYR275" s="44"/>
      <c r="GYS275" s="44"/>
      <c r="GYT275" s="41"/>
      <c r="GYU275" s="42"/>
      <c r="GYV275" s="42"/>
      <c r="GYW275" s="125"/>
      <c r="GYX275" s="44"/>
      <c r="GYY275" s="44"/>
      <c r="GYZ275" s="41"/>
      <c r="GZA275" s="42"/>
      <c r="GZB275" s="42"/>
      <c r="GZC275" s="125"/>
      <c r="GZD275" s="44"/>
      <c r="GZE275" s="44"/>
      <c r="GZF275" s="41"/>
      <c r="GZG275" s="42"/>
      <c r="GZH275" s="42"/>
      <c r="GZI275" s="125"/>
      <c r="GZJ275" s="44"/>
      <c r="GZK275" s="44"/>
      <c r="GZL275" s="41"/>
      <c r="GZM275" s="42"/>
      <c r="GZN275" s="42"/>
      <c r="GZO275" s="125"/>
      <c r="GZP275" s="44"/>
      <c r="GZQ275" s="44"/>
      <c r="GZR275" s="41"/>
      <c r="GZS275" s="42"/>
      <c r="GZT275" s="42"/>
      <c r="GZU275" s="125"/>
      <c r="GZV275" s="44"/>
      <c r="GZW275" s="44"/>
      <c r="GZX275" s="41"/>
      <c r="GZY275" s="42"/>
      <c r="GZZ275" s="42"/>
      <c r="HAA275" s="125"/>
      <c r="HAB275" s="44"/>
      <c r="HAC275" s="44"/>
      <c r="HAD275" s="41"/>
      <c r="HAE275" s="42"/>
      <c r="HAF275" s="42"/>
      <c r="HAG275" s="125"/>
      <c r="HAH275" s="44"/>
      <c r="HAI275" s="44"/>
      <c r="HAJ275" s="41"/>
      <c r="HAK275" s="42"/>
      <c r="HAL275" s="42"/>
      <c r="HAM275" s="125"/>
      <c r="HAN275" s="44"/>
      <c r="HAO275" s="44"/>
      <c r="HAP275" s="41"/>
      <c r="HAQ275" s="42"/>
      <c r="HAR275" s="42"/>
      <c r="HAS275" s="125"/>
      <c r="HAT275" s="44"/>
      <c r="HAU275" s="44"/>
      <c r="HAV275" s="41"/>
      <c r="HAW275" s="42"/>
      <c r="HAX275" s="42"/>
      <c r="HAY275" s="125"/>
      <c r="HAZ275" s="44"/>
      <c r="HBA275" s="44"/>
      <c r="HBB275" s="41"/>
      <c r="HBC275" s="42"/>
      <c r="HBD275" s="42"/>
      <c r="HBE275" s="125"/>
      <c r="HBF275" s="44"/>
      <c r="HBG275" s="44"/>
      <c r="HBH275" s="41"/>
      <c r="HBI275" s="42"/>
      <c r="HBJ275" s="42"/>
      <c r="HBK275" s="125"/>
      <c r="HBL275" s="44"/>
      <c r="HBM275" s="44"/>
      <c r="HBN275" s="41"/>
      <c r="HBO275" s="42"/>
      <c r="HBP275" s="42"/>
      <c r="HBQ275" s="125"/>
      <c r="HBR275" s="44"/>
      <c r="HBS275" s="44"/>
      <c r="HBT275" s="41"/>
      <c r="HBU275" s="42"/>
      <c r="HBV275" s="42"/>
      <c r="HBW275" s="125"/>
      <c r="HBX275" s="44"/>
      <c r="HBY275" s="44"/>
      <c r="HBZ275" s="41"/>
      <c r="HCA275" s="42"/>
      <c r="HCB275" s="42"/>
      <c r="HCC275" s="125"/>
      <c r="HCD275" s="44"/>
      <c r="HCE275" s="44"/>
      <c r="HCF275" s="41"/>
      <c r="HCG275" s="42"/>
      <c r="HCH275" s="42"/>
      <c r="HCI275" s="125"/>
      <c r="HCJ275" s="44"/>
      <c r="HCK275" s="44"/>
      <c r="HCL275" s="41"/>
      <c r="HCM275" s="42"/>
      <c r="HCN275" s="42"/>
      <c r="HCO275" s="125"/>
      <c r="HCP275" s="44"/>
      <c r="HCQ275" s="44"/>
      <c r="HCR275" s="41"/>
      <c r="HCS275" s="42"/>
      <c r="HCT275" s="42"/>
      <c r="HCU275" s="125"/>
      <c r="HCV275" s="44"/>
      <c r="HCW275" s="44"/>
      <c r="HCX275" s="41"/>
      <c r="HCY275" s="42"/>
      <c r="HCZ275" s="42"/>
      <c r="HDA275" s="125"/>
      <c r="HDB275" s="44"/>
      <c r="HDC275" s="44"/>
      <c r="HDD275" s="41"/>
      <c r="HDE275" s="42"/>
      <c r="HDF275" s="42"/>
      <c r="HDG275" s="125"/>
      <c r="HDH275" s="44"/>
      <c r="HDI275" s="44"/>
      <c r="HDJ275" s="41"/>
      <c r="HDK275" s="42"/>
      <c r="HDL275" s="42"/>
      <c r="HDM275" s="125"/>
      <c r="HDN275" s="44"/>
      <c r="HDO275" s="44"/>
      <c r="HDP275" s="41"/>
      <c r="HDQ275" s="42"/>
      <c r="HDR275" s="42"/>
      <c r="HDS275" s="125"/>
      <c r="HDT275" s="44"/>
      <c r="HDU275" s="44"/>
      <c r="HDV275" s="41"/>
      <c r="HDW275" s="42"/>
      <c r="HDX275" s="42"/>
      <c r="HDY275" s="125"/>
      <c r="HDZ275" s="44"/>
      <c r="HEA275" s="44"/>
      <c r="HEB275" s="41"/>
      <c r="HEC275" s="42"/>
      <c r="HED275" s="42"/>
      <c r="HEE275" s="125"/>
      <c r="HEF275" s="44"/>
      <c r="HEG275" s="44"/>
      <c r="HEH275" s="41"/>
      <c r="HEI275" s="42"/>
      <c r="HEJ275" s="42"/>
      <c r="HEK275" s="125"/>
      <c r="HEL275" s="44"/>
      <c r="HEM275" s="44"/>
      <c r="HEN275" s="41"/>
      <c r="HEO275" s="42"/>
      <c r="HEP275" s="42"/>
      <c r="HEQ275" s="125"/>
      <c r="HER275" s="44"/>
      <c r="HES275" s="44"/>
      <c r="HET275" s="41"/>
      <c r="HEU275" s="42"/>
      <c r="HEV275" s="42"/>
      <c r="HEW275" s="125"/>
      <c r="HEX275" s="44"/>
      <c r="HEY275" s="44"/>
      <c r="HEZ275" s="41"/>
      <c r="HFA275" s="42"/>
      <c r="HFB275" s="42"/>
      <c r="HFC275" s="125"/>
      <c r="HFD275" s="44"/>
      <c r="HFE275" s="44"/>
      <c r="HFF275" s="41"/>
      <c r="HFG275" s="42"/>
      <c r="HFH275" s="42"/>
      <c r="HFI275" s="125"/>
      <c r="HFJ275" s="44"/>
      <c r="HFK275" s="44"/>
      <c r="HFL275" s="41"/>
      <c r="HFM275" s="42"/>
      <c r="HFN275" s="42"/>
      <c r="HFO275" s="125"/>
      <c r="HFP275" s="44"/>
      <c r="HFQ275" s="44"/>
      <c r="HFR275" s="41"/>
      <c r="HFS275" s="42"/>
      <c r="HFT275" s="42"/>
      <c r="HFU275" s="125"/>
      <c r="HFV275" s="44"/>
      <c r="HFW275" s="44"/>
      <c r="HFX275" s="41"/>
      <c r="HFY275" s="42"/>
      <c r="HFZ275" s="42"/>
      <c r="HGA275" s="125"/>
      <c r="HGB275" s="44"/>
      <c r="HGC275" s="44"/>
      <c r="HGD275" s="41"/>
      <c r="HGE275" s="42"/>
      <c r="HGF275" s="42"/>
      <c r="HGG275" s="125"/>
      <c r="HGH275" s="44"/>
      <c r="HGI275" s="44"/>
      <c r="HGJ275" s="41"/>
      <c r="HGK275" s="42"/>
      <c r="HGL275" s="42"/>
      <c r="HGM275" s="125"/>
      <c r="HGN275" s="44"/>
      <c r="HGO275" s="44"/>
      <c r="HGP275" s="41"/>
      <c r="HGQ275" s="42"/>
      <c r="HGR275" s="42"/>
      <c r="HGS275" s="125"/>
      <c r="HGT275" s="44"/>
      <c r="HGU275" s="44"/>
      <c r="HGV275" s="41"/>
      <c r="HGW275" s="42"/>
      <c r="HGX275" s="42"/>
      <c r="HGY275" s="125"/>
      <c r="HGZ275" s="44"/>
      <c r="HHA275" s="44"/>
      <c r="HHB275" s="41"/>
      <c r="HHC275" s="42"/>
      <c r="HHD275" s="42"/>
      <c r="HHE275" s="125"/>
      <c r="HHF275" s="44"/>
      <c r="HHG275" s="44"/>
      <c r="HHH275" s="41"/>
      <c r="HHI275" s="42"/>
      <c r="HHJ275" s="42"/>
      <c r="HHK275" s="125"/>
      <c r="HHL275" s="44"/>
      <c r="HHM275" s="44"/>
      <c r="HHN275" s="41"/>
      <c r="HHO275" s="42"/>
      <c r="HHP275" s="42"/>
      <c r="HHQ275" s="125"/>
      <c r="HHR275" s="44"/>
      <c r="HHS275" s="44"/>
      <c r="HHT275" s="41"/>
      <c r="HHU275" s="42"/>
      <c r="HHV275" s="42"/>
      <c r="HHW275" s="125"/>
      <c r="HHX275" s="44"/>
      <c r="HHY275" s="44"/>
      <c r="HHZ275" s="41"/>
      <c r="HIA275" s="42"/>
      <c r="HIB275" s="42"/>
      <c r="HIC275" s="125"/>
      <c r="HID275" s="44"/>
      <c r="HIE275" s="44"/>
      <c r="HIF275" s="41"/>
      <c r="HIG275" s="42"/>
      <c r="HIH275" s="42"/>
      <c r="HII275" s="125"/>
      <c r="HIJ275" s="44"/>
      <c r="HIK275" s="44"/>
      <c r="HIL275" s="41"/>
      <c r="HIM275" s="42"/>
      <c r="HIN275" s="42"/>
      <c r="HIO275" s="125"/>
      <c r="HIP275" s="44"/>
      <c r="HIQ275" s="44"/>
      <c r="HIR275" s="41"/>
      <c r="HIS275" s="42"/>
      <c r="HIT275" s="42"/>
      <c r="HIU275" s="125"/>
      <c r="HIV275" s="44"/>
      <c r="HIW275" s="44"/>
      <c r="HIX275" s="41"/>
      <c r="HIY275" s="42"/>
      <c r="HIZ275" s="42"/>
      <c r="HJA275" s="125"/>
      <c r="HJB275" s="44"/>
      <c r="HJC275" s="44"/>
      <c r="HJD275" s="41"/>
      <c r="HJE275" s="42"/>
      <c r="HJF275" s="42"/>
      <c r="HJG275" s="125"/>
      <c r="HJH275" s="44"/>
      <c r="HJI275" s="44"/>
      <c r="HJJ275" s="41"/>
      <c r="HJK275" s="42"/>
      <c r="HJL275" s="42"/>
      <c r="HJM275" s="125"/>
      <c r="HJN275" s="44"/>
      <c r="HJO275" s="44"/>
      <c r="HJP275" s="41"/>
      <c r="HJQ275" s="42"/>
      <c r="HJR275" s="42"/>
      <c r="HJS275" s="125"/>
      <c r="HJT275" s="44"/>
      <c r="HJU275" s="44"/>
      <c r="HJV275" s="41"/>
      <c r="HJW275" s="42"/>
      <c r="HJX275" s="42"/>
      <c r="HJY275" s="125"/>
      <c r="HJZ275" s="44"/>
      <c r="HKA275" s="44"/>
      <c r="HKB275" s="41"/>
      <c r="HKC275" s="42"/>
      <c r="HKD275" s="42"/>
      <c r="HKE275" s="125"/>
      <c r="HKF275" s="44"/>
      <c r="HKG275" s="44"/>
      <c r="HKH275" s="41"/>
      <c r="HKI275" s="42"/>
      <c r="HKJ275" s="42"/>
      <c r="HKK275" s="125"/>
      <c r="HKL275" s="44"/>
      <c r="HKM275" s="44"/>
      <c r="HKN275" s="41"/>
      <c r="HKO275" s="42"/>
      <c r="HKP275" s="42"/>
      <c r="HKQ275" s="125"/>
      <c r="HKR275" s="44"/>
      <c r="HKS275" s="44"/>
      <c r="HKT275" s="41"/>
      <c r="HKU275" s="42"/>
      <c r="HKV275" s="42"/>
      <c r="HKW275" s="125"/>
      <c r="HKX275" s="44"/>
      <c r="HKY275" s="44"/>
      <c r="HKZ275" s="41"/>
      <c r="HLA275" s="42"/>
      <c r="HLB275" s="42"/>
      <c r="HLC275" s="125"/>
      <c r="HLD275" s="44"/>
      <c r="HLE275" s="44"/>
      <c r="HLF275" s="41"/>
      <c r="HLG275" s="42"/>
      <c r="HLH275" s="42"/>
      <c r="HLI275" s="125"/>
      <c r="HLJ275" s="44"/>
      <c r="HLK275" s="44"/>
      <c r="HLL275" s="41"/>
      <c r="HLM275" s="42"/>
      <c r="HLN275" s="42"/>
      <c r="HLO275" s="125"/>
      <c r="HLP275" s="44"/>
      <c r="HLQ275" s="44"/>
      <c r="HLR275" s="41"/>
      <c r="HLS275" s="42"/>
      <c r="HLT275" s="42"/>
      <c r="HLU275" s="125"/>
      <c r="HLV275" s="44"/>
      <c r="HLW275" s="44"/>
      <c r="HLX275" s="41"/>
      <c r="HLY275" s="42"/>
      <c r="HLZ275" s="42"/>
      <c r="HMA275" s="125"/>
      <c r="HMB275" s="44"/>
      <c r="HMC275" s="44"/>
      <c r="HMD275" s="41"/>
      <c r="HME275" s="42"/>
      <c r="HMF275" s="42"/>
      <c r="HMG275" s="125"/>
      <c r="HMH275" s="44"/>
      <c r="HMI275" s="44"/>
      <c r="HMJ275" s="41"/>
      <c r="HMK275" s="42"/>
      <c r="HML275" s="42"/>
      <c r="HMM275" s="125"/>
      <c r="HMN275" s="44"/>
      <c r="HMO275" s="44"/>
      <c r="HMP275" s="41"/>
      <c r="HMQ275" s="42"/>
      <c r="HMR275" s="42"/>
      <c r="HMS275" s="125"/>
      <c r="HMT275" s="44"/>
      <c r="HMU275" s="44"/>
      <c r="HMV275" s="41"/>
      <c r="HMW275" s="42"/>
      <c r="HMX275" s="42"/>
      <c r="HMY275" s="125"/>
      <c r="HMZ275" s="44"/>
      <c r="HNA275" s="44"/>
      <c r="HNB275" s="41"/>
      <c r="HNC275" s="42"/>
      <c r="HND275" s="42"/>
      <c r="HNE275" s="125"/>
      <c r="HNF275" s="44"/>
      <c r="HNG275" s="44"/>
      <c r="HNH275" s="41"/>
      <c r="HNI275" s="42"/>
      <c r="HNJ275" s="42"/>
      <c r="HNK275" s="125"/>
      <c r="HNL275" s="44"/>
      <c r="HNM275" s="44"/>
      <c r="HNN275" s="41"/>
      <c r="HNO275" s="42"/>
      <c r="HNP275" s="42"/>
      <c r="HNQ275" s="125"/>
      <c r="HNR275" s="44"/>
      <c r="HNS275" s="44"/>
      <c r="HNT275" s="41"/>
      <c r="HNU275" s="42"/>
      <c r="HNV275" s="42"/>
      <c r="HNW275" s="125"/>
      <c r="HNX275" s="44"/>
      <c r="HNY275" s="44"/>
      <c r="HNZ275" s="41"/>
      <c r="HOA275" s="42"/>
      <c r="HOB275" s="42"/>
      <c r="HOC275" s="125"/>
      <c r="HOD275" s="44"/>
      <c r="HOE275" s="44"/>
      <c r="HOF275" s="41"/>
      <c r="HOG275" s="42"/>
      <c r="HOH275" s="42"/>
      <c r="HOI275" s="125"/>
      <c r="HOJ275" s="44"/>
      <c r="HOK275" s="44"/>
      <c r="HOL275" s="41"/>
      <c r="HOM275" s="42"/>
      <c r="HON275" s="42"/>
      <c r="HOO275" s="125"/>
      <c r="HOP275" s="44"/>
      <c r="HOQ275" s="44"/>
      <c r="HOR275" s="41"/>
      <c r="HOS275" s="42"/>
      <c r="HOT275" s="42"/>
      <c r="HOU275" s="125"/>
      <c r="HOV275" s="44"/>
      <c r="HOW275" s="44"/>
      <c r="HOX275" s="41"/>
      <c r="HOY275" s="42"/>
      <c r="HOZ275" s="42"/>
      <c r="HPA275" s="125"/>
      <c r="HPB275" s="44"/>
      <c r="HPC275" s="44"/>
      <c r="HPD275" s="41"/>
      <c r="HPE275" s="42"/>
      <c r="HPF275" s="42"/>
      <c r="HPG275" s="125"/>
      <c r="HPH275" s="44"/>
      <c r="HPI275" s="44"/>
      <c r="HPJ275" s="41"/>
      <c r="HPK275" s="42"/>
      <c r="HPL275" s="42"/>
      <c r="HPM275" s="125"/>
      <c r="HPN275" s="44"/>
      <c r="HPO275" s="44"/>
      <c r="HPP275" s="41"/>
      <c r="HPQ275" s="42"/>
      <c r="HPR275" s="42"/>
      <c r="HPS275" s="125"/>
      <c r="HPT275" s="44"/>
      <c r="HPU275" s="44"/>
      <c r="HPV275" s="41"/>
      <c r="HPW275" s="42"/>
      <c r="HPX275" s="42"/>
      <c r="HPY275" s="125"/>
      <c r="HPZ275" s="44"/>
      <c r="HQA275" s="44"/>
      <c r="HQB275" s="41"/>
      <c r="HQC275" s="42"/>
      <c r="HQD275" s="42"/>
      <c r="HQE275" s="125"/>
      <c r="HQF275" s="44"/>
      <c r="HQG275" s="44"/>
      <c r="HQH275" s="41"/>
      <c r="HQI275" s="42"/>
      <c r="HQJ275" s="42"/>
      <c r="HQK275" s="125"/>
      <c r="HQL275" s="44"/>
      <c r="HQM275" s="44"/>
      <c r="HQN275" s="41"/>
      <c r="HQO275" s="42"/>
      <c r="HQP275" s="42"/>
      <c r="HQQ275" s="125"/>
      <c r="HQR275" s="44"/>
      <c r="HQS275" s="44"/>
      <c r="HQT275" s="41"/>
      <c r="HQU275" s="42"/>
      <c r="HQV275" s="42"/>
      <c r="HQW275" s="125"/>
      <c r="HQX275" s="44"/>
      <c r="HQY275" s="44"/>
      <c r="HQZ275" s="41"/>
      <c r="HRA275" s="42"/>
      <c r="HRB275" s="42"/>
      <c r="HRC275" s="125"/>
      <c r="HRD275" s="44"/>
      <c r="HRE275" s="44"/>
      <c r="HRF275" s="41"/>
      <c r="HRG275" s="42"/>
      <c r="HRH275" s="42"/>
      <c r="HRI275" s="125"/>
      <c r="HRJ275" s="44"/>
      <c r="HRK275" s="44"/>
      <c r="HRL275" s="41"/>
      <c r="HRM275" s="42"/>
      <c r="HRN275" s="42"/>
      <c r="HRO275" s="125"/>
      <c r="HRP275" s="44"/>
      <c r="HRQ275" s="44"/>
      <c r="HRR275" s="41"/>
      <c r="HRS275" s="42"/>
      <c r="HRT275" s="42"/>
      <c r="HRU275" s="125"/>
      <c r="HRV275" s="44"/>
      <c r="HRW275" s="44"/>
      <c r="HRX275" s="41"/>
      <c r="HRY275" s="42"/>
      <c r="HRZ275" s="42"/>
      <c r="HSA275" s="125"/>
      <c r="HSB275" s="44"/>
      <c r="HSC275" s="44"/>
      <c r="HSD275" s="41"/>
      <c r="HSE275" s="42"/>
      <c r="HSF275" s="42"/>
      <c r="HSG275" s="125"/>
      <c r="HSH275" s="44"/>
      <c r="HSI275" s="44"/>
      <c r="HSJ275" s="41"/>
      <c r="HSK275" s="42"/>
      <c r="HSL275" s="42"/>
      <c r="HSM275" s="125"/>
      <c r="HSN275" s="44"/>
      <c r="HSO275" s="44"/>
      <c r="HSP275" s="41"/>
      <c r="HSQ275" s="42"/>
      <c r="HSR275" s="42"/>
      <c r="HSS275" s="125"/>
      <c r="HST275" s="44"/>
      <c r="HSU275" s="44"/>
      <c r="HSV275" s="41"/>
      <c r="HSW275" s="42"/>
      <c r="HSX275" s="42"/>
      <c r="HSY275" s="125"/>
      <c r="HSZ275" s="44"/>
      <c r="HTA275" s="44"/>
      <c r="HTB275" s="41"/>
      <c r="HTC275" s="42"/>
      <c r="HTD275" s="42"/>
      <c r="HTE275" s="125"/>
      <c r="HTF275" s="44"/>
      <c r="HTG275" s="44"/>
      <c r="HTH275" s="41"/>
      <c r="HTI275" s="42"/>
      <c r="HTJ275" s="42"/>
      <c r="HTK275" s="125"/>
      <c r="HTL275" s="44"/>
      <c r="HTM275" s="44"/>
      <c r="HTN275" s="41"/>
      <c r="HTO275" s="42"/>
      <c r="HTP275" s="42"/>
      <c r="HTQ275" s="125"/>
      <c r="HTR275" s="44"/>
      <c r="HTS275" s="44"/>
      <c r="HTT275" s="41"/>
      <c r="HTU275" s="42"/>
      <c r="HTV275" s="42"/>
      <c r="HTW275" s="125"/>
      <c r="HTX275" s="44"/>
      <c r="HTY275" s="44"/>
      <c r="HTZ275" s="41"/>
      <c r="HUA275" s="42"/>
      <c r="HUB275" s="42"/>
      <c r="HUC275" s="125"/>
      <c r="HUD275" s="44"/>
      <c r="HUE275" s="44"/>
      <c r="HUF275" s="41"/>
      <c r="HUG275" s="42"/>
      <c r="HUH275" s="42"/>
      <c r="HUI275" s="125"/>
      <c r="HUJ275" s="44"/>
      <c r="HUK275" s="44"/>
      <c r="HUL275" s="41"/>
      <c r="HUM275" s="42"/>
      <c r="HUN275" s="42"/>
      <c r="HUO275" s="125"/>
      <c r="HUP275" s="44"/>
      <c r="HUQ275" s="44"/>
      <c r="HUR275" s="41"/>
      <c r="HUS275" s="42"/>
      <c r="HUT275" s="42"/>
      <c r="HUU275" s="125"/>
      <c r="HUV275" s="44"/>
      <c r="HUW275" s="44"/>
      <c r="HUX275" s="41"/>
      <c r="HUY275" s="42"/>
      <c r="HUZ275" s="42"/>
      <c r="HVA275" s="125"/>
      <c r="HVB275" s="44"/>
      <c r="HVC275" s="44"/>
      <c r="HVD275" s="41"/>
      <c r="HVE275" s="42"/>
      <c r="HVF275" s="42"/>
      <c r="HVG275" s="125"/>
      <c r="HVH275" s="44"/>
      <c r="HVI275" s="44"/>
      <c r="HVJ275" s="41"/>
      <c r="HVK275" s="42"/>
      <c r="HVL275" s="42"/>
      <c r="HVM275" s="125"/>
      <c r="HVN275" s="44"/>
      <c r="HVO275" s="44"/>
      <c r="HVP275" s="41"/>
      <c r="HVQ275" s="42"/>
      <c r="HVR275" s="42"/>
      <c r="HVS275" s="125"/>
      <c r="HVT275" s="44"/>
      <c r="HVU275" s="44"/>
      <c r="HVV275" s="41"/>
      <c r="HVW275" s="42"/>
      <c r="HVX275" s="42"/>
      <c r="HVY275" s="125"/>
      <c r="HVZ275" s="44"/>
      <c r="HWA275" s="44"/>
      <c r="HWB275" s="41"/>
      <c r="HWC275" s="42"/>
      <c r="HWD275" s="42"/>
      <c r="HWE275" s="125"/>
      <c r="HWF275" s="44"/>
      <c r="HWG275" s="44"/>
      <c r="HWH275" s="41"/>
      <c r="HWI275" s="42"/>
      <c r="HWJ275" s="42"/>
      <c r="HWK275" s="125"/>
      <c r="HWL275" s="44"/>
      <c r="HWM275" s="44"/>
      <c r="HWN275" s="41"/>
      <c r="HWO275" s="42"/>
      <c r="HWP275" s="42"/>
      <c r="HWQ275" s="125"/>
      <c r="HWR275" s="44"/>
      <c r="HWS275" s="44"/>
      <c r="HWT275" s="41"/>
      <c r="HWU275" s="42"/>
      <c r="HWV275" s="42"/>
      <c r="HWW275" s="125"/>
      <c r="HWX275" s="44"/>
      <c r="HWY275" s="44"/>
      <c r="HWZ275" s="41"/>
      <c r="HXA275" s="42"/>
      <c r="HXB275" s="42"/>
      <c r="HXC275" s="125"/>
      <c r="HXD275" s="44"/>
      <c r="HXE275" s="44"/>
      <c r="HXF275" s="41"/>
      <c r="HXG275" s="42"/>
      <c r="HXH275" s="42"/>
      <c r="HXI275" s="125"/>
      <c r="HXJ275" s="44"/>
      <c r="HXK275" s="44"/>
      <c r="HXL275" s="41"/>
      <c r="HXM275" s="42"/>
      <c r="HXN275" s="42"/>
      <c r="HXO275" s="125"/>
      <c r="HXP275" s="44"/>
      <c r="HXQ275" s="44"/>
      <c r="HXR275" s="41"/>
      <c r="HXS275" s="42"/>
      <c r="HXT275" s="42"/>
      <c r="HXU275" s="125"/>
      <c r="HXV275" s="44"/>
      <c r="HXW275" s="44"/>
      <c r="HXX275" s="41"/>
      <c r="HXY275" s="42"/>
      <c r="HXZ275" s="42"/>
      <c r="HYA275" s="125"/>
      <c r="HYB275" s="44"/>
      <c r="HYC275" s="44"/>
      <c r="HYD275" s="41"/>
      <c r="HYE275" s="42"/>
      <c r="HYF275" s="42"/>
      <c r="HYG275" s="125"/>
      <c r="HYH275" s="44"/>
      <c r="HYI275" s="44"/>
      <c r="HYJ275" s="41"/>
      <c r="HYK275" s="42"/>
      <c r="HYL275" s="42"/>
      <c r="HYM275" s="125"/>
      <c r="HYN275" s="44"/>
      <c r="HYO275" s="44"/>
      <c r="HYP275" s="41"/>
      <c r="HYQ275" s="42"/>
      <c r="HYR275" s="42"/>
      <c r="HYS275" s="125"/>
      <c r="HYT275" s="44"/>
      <c r="HYU275" s="44"/>
      <c r="HYV275" s="41"/>
      <c r="HYW275" s="42"/>
      <c r="HYX275" s="42"/>
      <c r="HYY275" s="125"/>
      <c r="HYZ275" s="44"/>
      <c r="HZA275" s="44"/>
      <c r="HZB275" s="41"/>
      <c r="HZC275" s="42"/>
      <c r="HZD275" s="42"/>
      <c r="HZE275" s="125"/>
      <c r="HZF275" s="44"/>
      <c r="HZG275" s="44"/>
      <c r="HZH275" s="41"/>
      <c r="HZI275" s="42"/>
      <c r="HZJ275" s="42"/>
      <c r="HZK275" s="125"/>
      <c r="HZL275" s="44"/>
      <c r="HZM275" s="44"/>
      <c r="HZN275" s="41"/>
      <c r="HZO275" s="42"/>
      <c r="HZP275" s="42"/>
      <c r="HZQ275" s="125"/>
      <c r="HZR275" s="44"/>
      <c r="HZS275" s="44"/>
      <c r="HZT275" s="41"/>
      <c r="HZU275" s="42"/>
      <c r="HZV275" s="42"/>
      <c r="HZW275" s="125"/>
      <c r="HZX275" s="44"/>
      <c r="HZY275" s="44"/>
      <c r="HZZ275" s="41"/>
      <c r="IAA275" s="42"/>
      <c r="IAB275" s="42"/>
      <c r="IAC275" s="125"/>
      <c r="IAD275" s="44"/>
      <c r="IAE275" s="44"/>
      <c r="IAF275" s="41"/>
      <c r="IAG275" s="42"/>
      <c r="IAH275" s="42"/>
      <c r="IAI275" s="125"/>
      <c r="IAJ275" s="44"/>
      <c r="IAK275" s="44"/>
      <c r="IAL275" s="41"/>
      <c r="IAM275" s="42"/>
      <c r="IAN275" s="42"/>
      <c r="IAO275" s="125"/>
      <c r="IAP275" s="44"/>
      <c r="IAQ275" s="44"/>
      <c r="IAR275" s="41"/>
      <c r="IAS275" s="42"/>
      <c r="IAT275" s="42"/>
      <c r="IAU275" s="125"/>
      <c r="IAV275" s="44"/>
      <c r="IAW275" s="44"/>
      <c r="IAX275" s="41"/>
      <c r="IAY275" s="42"/>
      <c r="IAZ275" s="42"/>
      <c r="IBA275" s="125"/>
      <c r="IBB275" s="44"/>
      <c r="IBC275" s="44"/>
      <c r="IBD275" s="41"/>
      <c r="IBE275" s="42"/>
      <c r="IBF275" s="42"/>
      <c r="IBG275" s="125"/>
      <c r="IBH275" s="44"/>
      <c r="IBI275" s="44"/>
      <c r="IBJ275" s="41"/>
      <c r="IBK275" s="42"/>
      <c r="IBL275" s="42"/>
      <c r="IBM275" s="125"/>
      <c r="IBN275" s="44"/>
      <c r="IBO275" s="44"/>
      <c r="IBP275" s="41"/>
      <c r="IBQ275" s="42"/>
      <c r="IBR275" s="42"/>
      <c r="IBS275" s="125"/>
      <c r="IBT275" s="44"/>
      <c r="IBU275" s="44"/>
      <c r="IBV275" s="41"/>
      <c r="IBW275" s="42"/>
      <c r="IBX275" s="42"/>
      <c r="IBY275" s="125"/>
      <c r="IBZ275" s="44"/>
      <c r="ICA275" s="44"/>
      <c r="ICB275" s="41"/>
      <c r="ICC275" s="42"/>
      <c r="ICD275" s="42"/>
      <c r="ICE275" s="125"/>
      <c r="ICF275" s="44"/>
      <c r="ICG275" s="44"/>
      <c r="ICH275" s="41"/>
      <c r="ICI275" s="42"/>
      <c r="ICJ275" s="42"/>
      <c r="ICK275" s="125"/>
      <c r="ICL275" s="44"/>
      <c r="ICM275" s="44"/>
      <c r="ICN275" s="41"/>
      <c r="ICO275" s="42"/>
      <c r="ICP275" s="42"/>
      <c r="ICQ275" s="125"/>
      <c r="ICR275" s="44"/>
      <c r="ICS275" s="44"/>
      <c r="ICT275" s="41"/>
      <c r="ICU275" s="42"/>
      <c r="ICV275" s="42"/>
      <c r="ICW275" s="125"/>
      <c r="ICX275" s="44"/>
      <c r="ICY275" s="44"/>
      <c r="ICZ275" s="41"/>
      <c r="IDA275" s="42"/>
      <c r="IDB275" s="42"/>
      <c r="IDC275" s="125"/>
      <c r="IDD275" s="44"/>
      <c r="IDE275" s="44"/>
      <c r="IDF275" s="41"/>
      <c r="IDG275" s="42"/>
      <c r="IDH275" s="42"/>
      <c r="IDI275" s="125"/>
      <c r="IDJ275" s="44"/>
      <c r="IDK275" s="44"/>
      <c r="IDL275" s="41"/>
      <c r="IDM275" s="42"/>
      <c r="IDN275" s="42"/>
      <c r="IDO275" s="125"/>
      <c r="IDP275" s="44"/>
      <c r="IDQ275" s="44"/>
      <c r="IDR275" s="41"/>
      <c r="IDS275" s="42"/>
      <c r="IDT275" s="42"/>
      <c r="IDU275" s="125"/>
      <c r="IDV275" s="44"/>
      <c r="IDW275" s="44"/>
      <c r="IDX275" s="41"/>
      <c r="IDY275" s="42"/>
      <c r="IDZ275" s="42"/>
      <c r="IEA275" s="125"/>
      <c r="IEB275" s="44"/>
      <c r="IEC275" s="44"/>
      <c r="IED275" s="41"/>
      <c r="IEE275" s="42"/>
      <c r="IEF275" s="42"/>
      <c r="IEG275" s="125"/>
      <c r="IEH275" s="44"/>
      <c r="IEI275" s="44"/>
      <c r="IEJ275" s="41"/>
      <c r="IEK275" s="42"/>
      <c r="IEL275" s="42"/>
      <c r="IEM275" s="125"/>
      <c r="IEN275" s="44"/>
      <c r="IEO275" s="44"/>
      <c r="IEP275" s="41"/>
      <c r="IEQ275" s="42"/>
      <c r="IER275" s="42"/>
      <c r="IES275" s="125"/>
      <c r="IET275" s="44"/>
      <c r="IEU275" s="44"/>
      <c r="IEV275" s="41"/>
      <c r="IEW275" s="42"/>
      <c r="IEX275" s="42"/>
      <c r="IEY275" s="125"/>
      <c r="IEZ275" s="44"/>
      <c r="IFA275" s="44"/>
      <c r="IFB275" s="41"/>
      <c r="IFC275" s="42"/>
      <c r="IFD275" s="42"/>
      <c r="IFE275" s="125"/>
      <c r="IFF275" s="44"/>
      <c r="IFG275" s="44"/>
      <c r="IFH275" s="41"/>
      <c r="IFI275" s="42"/>
      <c r="IFJ275" s="42"/>
      <c r="IFK275" s="125"/>
      <c r="IFL275" s="44"/>
      <c r="IFM275" s="44"/>
      <c r="IFN275" s="41"/>
      <c r="IFO275" s="42"/>
      <c r="IFP275" s="42"/>
      <c r="IFQ275" s="125"/>
      <c r="IFR275" s="44"/>
      <c r="IFS275" s="44"/>
      <c r="IFT275" s="41"/>
      <c r="IFU275" s="42"/>
      <c r="IFV275" s="42"/>
      <c r="IFW275" s="125"/>
      <c r="IFX275" s="44"/>
      <c r="IFY275" s="44"/>
      <c r="IFZ275" s="41"/>
      <c r="IGA275" s="42"/>
      <c r="IGB275" s="42"/>
      <c r="IGC275" s="125"/>
      <c r="IGD275" s="44"/>
      <c r="IGE275" s="44"/>
      <c r="IGF275" s="41"/>
      <c r="IGG275" s="42"/>
      <c r="IGH275" s="42"/>
      <c r="IGI275" s="125"/>
      <c r="IGJ275" s="44"/>
      <c r="IGK275" s="44"/>
      <c r="IGL275" s="41"/>
      <c r="IGM275" s="42"/>
      <c r="IGN275" s="42"/>
      <c r="IGO275" s="125"/>
      <c r="IGP275" s="44"/>
      <c r="IGQ275" s="44"/>
      <c r="IGR275" s="41"/>
      <c r="IGS275" s="42"/>
      <c r="IGT275" s="42"/>
      <c r="IGU275" s="125"/>
      <c r="IGV275" s="44"/>
      <c r="IGW275" s="44"/>
      <c r="IGX275" s="41"/>
      <c r="IGY275" s="42"/>
      <c r="IGZ275" s="42"/>
      <c r="IHA275" s="125"/>
      <c r="IHB275" s="44"/>
      <c r="IHC275" s="44"/>
      <c r="IHD275" s="41"/>
      <c r="IHE275" s="42"/>
      <c r="IHF275" s="42"/>
      <c r="IHG275" s="125"/>
      <c r="IHH275" s="44"/>
      <c r="IHI275" s="44"/>
      <c r="IHJ275" s="41"/>
      <c r="IHK275" s="42"/>
      <c r="IHL275" s="42"/>
      <c r="IHM275" s="125"/>
      <c r="IHN275" s="44"/>
      <c r="IHO275" s="44"/>
      <c r="IHP275" s="41"/>
      <c r="IHQ275" s="42"/>
      <c r="IHR275" s="42"/>
      <c r="IHS275" s="125"/>
      <c r="IHT275" s="44"/>
      <c r="IHU275" s="44"/>
      <c r="IHV275" s="41"/>
      <c r="IHW275" s="42"/>
      <c r="IHX275" s="42"/>
      <c r="IHY275" s="125"/>
      <c r="IHZ275" s="44"/>
      <c r="IIA275" s="44"/>
      <c r="IIB275" s="41"/>
      <c r="IIC275" s="42"/>
      <c r="IID275" s="42"/>
      <c r="IIE275" s="125"/>
      <c r="IIF275" s="44"/>
      <c r="IIG275" s="44"/>
      <c r="IIH275" s="41"/>
      <c r="III275" s="42"/>
      <c r="IIJ275" s="42"/>
      <c r="IIK275" s="125"/>
      <c r="IIL275" s="44"/>
      <c r="IIM275" s="44"/>
      <c r="IIN275" s="41"/>
      <c r="IIO275" s="42"/>
      <c r="IIP275" s="42"/>
      <c r="IIQ275" s="125"/>
      <c r="IIR275" s="44"/>
      <c r="IIS275" s="44"/>
      <c r="IIT275" s="41"/>
      <c r="IIU275" s="42"/>
      <c r="IIV275" s="42"/>
      <c r="IIW275" s="125"/>
      <c r="IIX275" s="44"/>
      <c r="IIY275" s="44"/>
      <c r="IIZ275" s="41"/>
      <c r="IJA275" s="42"/>
      <c r="IJB275" s="42"/>
      <c r="IJC275" s="125"/>
      <c r="IJD275" s="44"/>
      <c r="IJE275" s="44"/>
      <c r="IJF275" s="41"/>
      <c r="IJG275" s="42"/>
      <c r="IJH275" s="42"/>
      <c r="IJI275" s="125"/>
      <c r="IJJ275" s="44"/>
      <c r="IJK275" s="44"/>
      <c r="IJL275" s="41"/>
      <c r="IJM275" s="42"/>
      <c r="IJN275" s="42"/>
      <c r="IJO275" s="125"/>
      <c r="IJP275" s="44"/>
      <c r="IJQ275" s="44"/>
      <c r="IJR275" s="41"/>
      <c r="IJS275" s="42"/>
      <c r="IJT275" s="42"/>
      <c r="IJU275" s="125"/>
      <c r="IJV275" s="44"/>
      <c r="IJW275" s="44"/>
      <c r="IJX275" s="41"/>
      <c r="IJY275" s="42"/>
      <c r="IJZ275" s="42"/>
      <c r="IKA275" s="125"/>
      <c r="IKB275" s="44"/>
      <c r="IKC275" s="44"/>
      <c r="IKD275" s="41"/>
      <c r="IKE275" s="42"/>
      <c r="IKF275" s="42"/>
      <c r="IKG275" s="125"/>
      <c r="IKH275" s="44"/>
      <c r="IKI275" s="44"/>
      <c r="IKJ275" s="41"/>
      <c r="IKK275" s="42"/>
      <c r="IKL275" s="42"/>
      <c r="IKM275" s="125"/>
      <c r="IKN275" s="44"/>
      <c r="IKO275" s="44"/>
      <c r="IKP275" s="41"/>
      <c r="IKQ275" s="42"/>
      <c r="IKR275" s="42"/>
      <c r="IKS275" s="125"/>
      <c r="IKT275" s="44"/>
      <c r="IKU275" s="44"/>
      <c r="IKV275" s="41"/>
      <c r="IKW275" s="42"/>
      <c r="IKX275" s="42"/>
      <c r="IKY275" s="125"/>
      <c r="IKZ275" s="44"/>
      <c r="ILA275" s="44"/>
      <c r="ILB275" s="41"/>
      <c r="ILC275" s="42"/>
      <c r="ILD275" s="42"/>
      <c r="ILE275" s="125"/>
      <c r="ILF275" s="44"/>
      <c r="ILG275" s="44"/>
      <c r="ILH275" s="41"/>
      <c r="ILI275" s="42"/>
      <c r="ILJ275" s="42"/>
      <c r="ILK275" s="125"/>
      <c r="ILL275" s="44"/>
      <c r="ILM275" s="44"/>
      <c r="ILN275" s="41"/>
      <c r="ILO275" s="42"/>
      <c r="ILP275" s="42"/>
      <c r="ILQ275" s="125"/>
      <c r="ILR275" s="44"/>
      <c r="ILS275" s="44"/>
      <c r="ILT275" s="41"/>
      <c r="ILU275" s="42"/>
      <c r="ILV275" s="42"/>
      <c r="ILW275" s="125"/>
      <c r="ILX275" s="44"/>
      <c r="ILY275" s="44"/>
      <c r="ILZ275" s="41"/>
      <c r="IMA275" s="42"/>
      <c r="IMB275" s="42"/>
      <c r="IMC275" s="125"/>
      <c r="IMD275" s="44"/>
      <c r="IME275" s="44"/>
      <c r="IMF275" s="41"/>
      <c r="IMG275" s="42"/>
      <c r="IMH275" s="42"/>
      <c r="IMI275" s="125"/>
      <c r="IMJ275" s="44"/>
      <c r="IMK275" s="44"/>
      <c r="IML275" s="41"/>
      <c r="IMM275" s="42"/>
      <c r="IMN275" s="42"/>
      <c r="IMO275" s="125"/>
      <c r="IMP275" s="44"/>
      <c r="IMQ275" s="44"/>
      <c r="IMR275" s="41"/>
      <c r="IMS275" s="42"/>
      <c r="IMT275" s="42"/>
      <c r="IMU275" s="125"/>
      <c r="IMV275" s="44"/>
      <c r="IMW275" s="44"/>
      <c r="IMX275" s="41"/>
      <c r="IMY275" s="42"/>
      <c r="IMZ275" s="42"/>
      <c r="INA275" s="125"/>
      <c r="INB275" s="44"/>
      <c r="INC275" s="44"/>
      <c r="IND275" s="41"/>
      <c r="INE275" s="42"/>
      <c r="INF275" s="42"/>
      <c r="ING275" s="125"/>
      <c r="INH275" s="44"/>
      <c r="INI275" s="44"/>
      <c r="INJ275" s="41"/>
      <c r="INK275" s="42"/>
      <c r="INL275" s="42"/>
      <c r="INM275" s="125"/>
      <c r="INN275" s="44"/>
      <c r="INO275" s="44"/>
      <c r="INP275" s="41"/>
      <c r="INQ275" s="42"/>
      <c r="INR275" s="42"/>
      <c r="INS275" s="125"/>
      <c r="INT275" s="44"/>
      <c r="INU275" s="44"/>
      <c r="INV275" s="41"/>
      <c r="INW275" s="42"/>
      <c r="INX275" s="42"/>
      <c r="INY275" s="125"/>
      <c r="INZ275" s="44"/>
      <c r="IOA275" s="44"/>
      <c r="IOB275" s="41"/>
      <c r="IOC275" s="42"/>
      <c r="IOD275" s="42"/>
      <c r="IOE275" s="125"/>
      <c r="IOF275" s="44"/>
      <c r="IOG275" s="44"/>
      <c r="IOH275" s="41"/>
      <c r="IOI275" s="42"/>
      <c r="IOJ275" s="42"/>
      <c r="IOK275" s="125"/>
      <c r="IOL275" s="44"/>
      <c r="IOM275" s="44"/>
      <c r="ION275" s="41"/>
      <c r="IOO275" s="42"/>
      <c r="IOP275" s="42"/>
      <c r="IOQ275" s="125"/>
      <c r="IOR275" s="44"/>
      <c r="IOS275" s="44"/>
      <c r="IOT275" s="41"/>
      <c r="IOU275" s="42"/>
      <c r="IOV275" s="42"/>
      <c r="IOW275" s="125"/>
      <c r="IOX275" s="44"/>
      <c r="IOY275" s="44"/>
      <c r="IOZ275" s="41"/>
      <c r="IPA275" s="42"/>
      <c r="IPB275" s="42"/>
      <c r="IPC275" s="125"/>
      <c r="IPD275" s="44"/>
      <c r="IPE275" s="44"/>
      <c r="IPF275" s="41"/>
      <c r="IPG275" s="42"/>
      <c r="IPH275" s="42"/>
      <c r="IPI275" s="125"/>
      <c r="IPJ275" s="44"/>
      <c r="IPK275" s="44"/>
      <c r="IPL275" s="41"/>
      <c r="IPM275" s="42"/>
      <c r="IPN275" s="42"/>
      <c r="IPO275" s="125"/>
      <c r="IPP275" s="44"/>
      <c r="IPQ275" s="44"/>
      <c r="IPR275" s="41"/>
      <c r="IPS275" s="42"/>
      <c r="IPT275" s="42"/>
      <c r="IPU275" s="125"/>
      <c r="IPV275" s="44"/>
      <c r="IPW275" s="44"/>
      <c r="IPX275" s="41"/>
      <c r="IPY275" s="42"/>
      <c r="IPZ275" s="42"/>
      <c r="IQA275" s="125"/>
      <c r="IQB275" s="44"/>
      <c r="IQC275" s="44"/>
      <c r="IQD275" s="41"/>
      <c r="IQE275" s="42"/>
      <c r="IQF275" s="42"/>
      <c r="IQG275" s="125"/>
      <c r="IQH275" s="44"/>
      <c r="IQI275" s="44"/>
      <c r="IQJ275" s="41"/>
      <c r="IQK275" s="42"/>
      <c r="IQL275" s="42"/>
      <c r="IQM275" s="125"/>
      <c r="IQN275" s="44"/>
      <c r="IQO275" s="44"/>
      <c r="IQP275" s="41"/>
      <c r="IQQ275" s="42"/>
      <c r="IQR275" s="42"/>
      <c r="IQS275" s="125"/>
      <c r="IQT275" s="44"/>
      <c r="IQU275" s="44"/>
      <c r="IQV275" s="41"/>
      <c r="IQW275" s="42"/>
      <c r="IQX275" s="42"/>
      <c r="IQY275" s="125"/>
      <c r="IQZ275" s="44"/>
      <c r="IRA275" s="44"/>
      <c r="IRB275" s="41"/>
      <c r="IRC275" s="42"/>
      <c r="IRD275" s="42"/>
      <c r="IRE275" s="125"/>
      <c r="IRF275" s="44"/>
      <c r="IRG275" s="44"/>
      <c r="IRH275" s="41"/>
      <c r="IRI275" s="42"/>
      <c r="IRJ275" s="42"/>
      <c r="IRK275" s="125"/>
      <c r="IRL275" s="44"/>
      <c r="IRM275" s="44"/>
      <c r="IRN275" s="41"/>
      <c r="IRO275" s="42"/>
      <c r="IRP275" s="42"/>
      <c r="IRQ275" s="125"/>
      <c r="IRR275" s="44"/>
      <c r="IRS275" s="44"/>
      <c r="IRT275" s="41"/>
      <c r="IRU275" s="42"/>
      <c r="IRV275" s="42"/>
      <c r="IRW275" s="125"/>
      <c r="IRX275" s="44"/>
      <c r="IRY275" s="44"/>
      <c r="IRZ275" s="41"/>
      <c r="ISA275" s="42"/>
      <c r="ISB275" s="42"/>
      <c r="ISC275" s="125"/>
      <c r="ISD275" s="44"/>
      <c r="ISE275" s="44"/>
      <c r="ISF275" s="41"/>
      <c r="ISG275" s="42"/>
      <c r="ISH275" s="42"/>
      <c r="ISI275" s="125"/>
      <c r="ISJ275" s="44"/>
      <c r="ISK275" s="44"/>
      <c r="ISL275" s="41"/>
      <c r="ISM275" s="42"/>
      <c r="ISN275" s="42"/>
      <c r="ISO275" s="125"/>
      <c r="ISP275" s="44"/>
      <c r="ISQ275" s="44"/>
      <c r="ISR275" s="41"/>
      <c r="ISS275" s="42"/>
      <c r="IST275" s="42"/>
      <c r="ISU275" s="125"/>
      <c r="ISV275" s="44"/>
      <c r="ISW275" s="44"/>
      <c r="ISX275" s="41"/>
      <c r="ISY275" s="42"/>
      <c r="ISZ275" s="42"/>
      <c r="ITA275" s="125"/>
      <c r="ITB275" s="44"/>
      <c r="ITC275" s="44"/>
      <c r="ITD275" s="41"/>
      <c r="ITE275" s="42"/>
      <c r="ITF275" s="42"/>
      <c r="ITG275" s="125"/>
      <c r="ITH275" s="44"/>
      <c r="ITI275" s="44"/>
      <c r="ITJ275" s="41"/>
      <c r="ITK275" s="42"/>
      <c r="ITL275" s="42"/>
      <c r="ITM275" s="125"/>
      <c r="ITN275" s="44"/>
      <c r="ITO275" s="44"/>
      <c r="ITP275" s="41"/>
      <c r="ITQ275" s="42"/>
      <c r="ITR275" s="42"/>
      <c r="ITS275" s="125"/>
      <c r="ITT275" s="44"/>
      <c r="ITU275" s="44"/>
      <c r="ITV275" s="41"/>
      <c r="ITW275" s="42"/>
      <c r="ITX275" s="42"/>
      <c r="ITY275" s="125"/>
      <c r="ITZ275" s="44"/>
      <c r="IUA275" s="44"/>
      <c r="IUB275" s="41"/>
      <c r="IUC275" s="42"/>
      <c r="IUD275" s="42"/>
      <c r="IUE275" s="125"/>
      <c r="IUF275" s="44"/>
      <c r="IUG275" s="44"/>
      <c r="IUH275" s="41"/>
      <c r="IUI275" s="42"/>
      <c r="IUJ275" s="42"/>
      <c r="IUK275" s="125"/>
      <c r="IUL275" s="44"/>
      <c r="IUM275" s="44"/>
      <c r="IUN275" s="41"/>
      <c r="IUO275" s="42"/>
      <c r="IUP275" s="42"/>
      <c r="IUQ275" s="125"/>
      <c r="IUR275" s="44"/>
      <c r="IUS275" s="44"/>
      <c r="IUT275" s="41"/>
      <c r="IUU275" s="42"/>
      <c r="IUV275" s="42"/>
      <c r="IUW275" s="125"/>
      <c r="IUX275" s="44"/>
      <c r="IUY275" s="44"/>
      <c r="IUZ275" s="41"/>
      <c r="IVA275" s="42"/>
      <c r="IVB275" s="42"/>
      <c r="IVC275" s="125"/>
      <c r="IVD275" s="44"/>
      <c r="IVE275" s="44"/>
      <c r="IVF275" s="41"/>
      <c r="IVG275" s="42"/>
      <c r="IVH275" s="42"/>
      <c r="IVI275" s="125"/>
      <c r="IVJ275" s="44"/>
      <c r="IVK275" s="44"/>
      <c r="IVL275" s="41"/>
      <c r="IVM275" s="42"/>
      <c r="IVN275" s="42"/>
      <c r="IVO275" s="125"/>
      <c r="IVP275" s="44"/>
      <c r="IVQ275" s="44"/>
      <c r="IVR275" s="41"/>
      <c r="IVS275" s="42"/>
      <c r="IVT275" s="42"/>
      <c r="IVU275" s="125"/>
      <c r="IVV275" s="44"/>
      <c r="IVW275" s="44"/>
      <c r="IVX275" s="41"/>
      <c r="IVY275" s="42"/>
      <c r="IVZ275" s="42"/>
      <c r="IWA275" s="125"/>
      <c r="IWB275" s="44"/>
      <c r="IWC275" s="44"/>
      <c r="IWD275" s="41"/>
      <c r="IWE275" s="42"/>
      <c r="IWF275" s="42"/>
      <c r="IWG275" s="125"/>
      <c r="IWH275" s="44"/>
      <c r="IWI275" s="44"/>
      <c r="IWJ275" s="41"/>
      <c r="IWK275" s="42"/>
      <c r="IWL275" s="42"/>
      <c r="IWM275" s="125"/>
      <c r="IWN275" s="44"/>
      <c r="IWO275" s="44"/>
      <c r="IWP275" s="41"/>
      <c r="IWQ275" s="42"/>
      <c r="IWR275" s="42"/>
      <c r="IWS275" s="125"/>
      <c r="IWT275" s="44"/>
      <c r="IWU275" s="44"/>
      <c r="IWV275" s="41"/>
      <c r="IWW275" s="42"/>
      <c r="IWX275" s="42"/>
      <c r="IWY275" s="125"/>
      <c r="IWZ275" s="44"/>
      <c r="IXA275" s="44"/>
      <c r="IXB275" s="41"/>
      <c r="IXC275" s="42"/>
      <c r="IXD275" s="42"/>
      <c r="IXE275" s="125"/>
      <c r="IXF275" s="44"/>
      <c r="IXG275" s="44"/>
      <c r="IXH275" s="41"/>
      <c r="IXI275" s="42"/>
      <c r="IXJ275" s="42"/>
      <c r="IXK275" s="125"/>
      <c r="IXL275" s="44"/>
      <c r="IXM275" s="44"/>
      <c r="IXN275" s="41"/>
      <c r="IXO275" s="42"/>
      <c r="IXP275" s="42"/>
      <c r="IXQ275" s="125"/>
      <c r="IXR275" s="44"/>
      <c r="IXS275" s="44"/>
      <c r="IXT275" s="41"/>
      <c r="IXU275" s="42"/>
      <c r="IXV275" s="42"/>
      <c r="IXW275" s="125"/>
      <c r="IXX275" s="44"/>
      <c r="IXY275" s="44"/>
      <c r="IXZ275" s="41"/>
      <c r="IYA275" s="42"/>
      <c r="IYB275" s="42"/>
      <c r="IYC275" s="125"/>
      <c r="IYD275" s="44"/>
      <c r="IYE275" s="44"/>
      <c r="IYF275" s="41"/>
      <c r="IYG275" s="42"/>
      <c r="IYH275" s="42"/>
      <c r="IYI275" s="125"/>
      <c r="IYJ275" s="44"/>
      <c r="IYK275" s="44"/>
      <c r="IYL275" s="41"/>
      <c r="IYM275" s="42"/>
      <c r="IYN275" s="42"/>
      <c r="IYO275" s="125"/>
      <c r="IYP275" s="44"/>
      <c r="IYQ275" s="44"/>
      <c r="IYR275" s="41"/>
      <c r="IYS275" s="42"/>
      <c r="IYT275" s="42"/>
      <c r="IYU275" s="125"/>
      <c r="IYV275" s="44"/>
      <c r="IYW275" s="44"/>
      <c r="IYX275" s="41"/>
      <c r="IYY275" s="42"/>
      <c r="IYZ275" s="42"/>
      <c r="IZA275" s="125"/>
      <c r="IZB275" s="44"/>
      <c r="IZC275" s="44"/>
      <c r="IZD275" s="41"/>
      <c r="IZE275" s="42"/>
      <c r="IZF275" s="42"/>
      <c r="IZG275" s="125"/>
      <c r="IZH275" s="44"/>
      <c r="IZI275" s="44"/>
      <c r="IZJ275" s="41"/>
      <c r="IZK275" s="42"/>
      <c r="IZL275" s="42"/>
      <c r="IZM275" s="125"/>
      <c r="IZN275" s="44"/>
      <c r="IZO275" s="44"/>
      <c r="IZP275" s="41"/>
      <c r="IZQ275" s="42"/>
      <c r="IZR275" s="42"/>
      <c r="IZS275" s="125"/>
      <c r="IZT275" s="44"/>
      <c r="IZU275" s="44"/>
      <c r="IZV275" s="41"/>
      <c r="IZW275" s="42"/>
      <c r="IZX275" s="42"/>
      <c r="IZY275" s="125"/>
      <c r="IZZ275" s="44"/>
      <c r="JAA275" s="44"/>
      <c r="JAB275" s="41"/>
      <c r="JAC275" s="42"/>
      <c r="JAD275" s="42"/>
      <c r="JAE275" s="125"/>
      <c r="JAF275" s="44"/>
      <c r="JAG275" s="44"/>
      <c r="JAH275" s="41"/>
      <c r="JAI275" s="42"/>
      <c r="JAJ275" s="42"/>
      <c r="JAK275" s="125"/>
      <c r="JAL275" s="44"/>
      <c r="JAM275" s="44"/>
      <c r="JAN275" s="41"/>
      <c r="JAO275" s="42"/>
      <c r="JAP275" s="42"/>
      <c r="JAQ275" s="125"/>
      <c r="JAR275" s="44"/>
      <c r="JAS275" s="44"/>
      <c r="JAT275" s="41"/>
      <c r="JAU275" s="42"/>
      <c r="JAV275" s="42"/>
      <c r="JAW275" s="125"/>
      <c r="JAX275" s="44"/>
      <c r="JAY275" s="44"/>
      <c r="JAZ275" s="41"/>
      <c r="JBA275" s="42"/>
      <c r="JBB275" s="42"/>
      <c r="JBC275" s="125"/>
      <c r="JBD275" s="44"/>
      <c r="JBE275" s="44"/>
      <c r="JBF275" s="41"/>
      <c r="JBG275" s="42"/>
      <c r="JBH275" s="42"/>
      <c r="JBI275" s="125"/>
      <c r="JBJ275" s="44"/>
      <c r="JBK275" s="44"/>
      <c r="JBL275" s="41"/>
      <c r="JBM275" s="42"/>
      <c r="JBN275" s="42"/>
      <c r="JBO275" s="125"/>
      <c r="JBP275" s="44"/>
      <c r="JBQ275" s="44"/>
      <c r="JBR275" s="41"/>
      <c r="JBS275" s="42"/>
      <c r="JBT275" s="42"/>
      <c r="JBU275" s="125"/>
      <c r="JBV275" s="44"/>
      <c r="JBW275" s="44"/>
      <c r="JBX275" s="41"/>
      <c r="JBY275" s="42"/>
      <c r="JBZ275" s="42"/>
      <c r="JCA275" s="125"/>
      <c r="JCB275" s="44"/>
      <c r="JCC275" s="44"/>
      <c r="JCD275" s="41"/>
      <c r="JCE275" s="42"/>
      <c r="JCF275" s="42"/>
      <c r="JCG275" s="125"/>
      <c r="JCH275" s="44"/>
      <c r="JCI275" s="44"/>
      <c r="JCJ275" s="41"/>
      <c r="JCK275" s="42"/>
      <c r="JCL275" s="42"/>
      <c r="JCM275" s="125"/>
      <c r="JCN275" s="44"/>
      <c r="JCO275" s="44"/>
      <c r="JCP275" s="41"/>
      <c r="JCQ275" s="42"/>
      <c r="JCR275" s="42"/>
      <c r="JCS275" s="125"/>
      <c r="JCT275" s="44"/>
      <c r="JCU275" s="44"/>
      <c r="JCV275" s="41"/>
      <c r="JCW275" s="42"/>
      <c r="JCX275" s="42"/>
      <c r="JCY275" s="125"/>
      <c r="JCZ275" s="44"/>
      <c r="JDA275" s="44"/>
      <c r="JDB275" s="41"/>
      <c r="JDC275" s="42"/>
      <c r="JDD275" s="42"/>
      <c r="JDE275" s="125"/>
      <c r="JDF275" s="44"/>
      <c r="JDG275" s="44"/>
      <c r="JDH275" s="41"/>
      <c r="JDI275" s="42"/>
      <c r="JDJ275" s="42"/>
      <c r="JDK275" s="125"/>
      <c r="JDL275" s="44"/>
      <c r="JDM275" s="44"/>
      <c r="JDN275" s="41"/>
      <c r="JDO275" s="42"/>
      <c r="JDP275" s="42"/>
      <c r="JDQ275" s="125"/>
      <c r="JDR275" s="44"/>
      <c r="JDS275" s="44"/>
      <c r="JDT275" s="41"/>
      <c r="JDU275" s="42"/>
      <c r="JDV275" s="42"/>
      <c r="JDW275" s="125"/>
      <c r="JDX275" s="44"/>
      <c r="JDY275" s="44"/>
      <c r="JDZ275" s="41"/>
      <c r="JEA275" s="42"/>
      <c r="JEB275" s="42"/>
      <c r="JEC275" s="125"/>
      <c r="JED275" s="44"/>
      <c r="JEE275" s="44"/>
      <c r="JEF275" s="41"/>
      <c r="JEG275" s="42"/>
      <c r="JEH275" s="42"/>
      <c r="JEI275" s="125"/>
      <c r="JEJ275" s="44"/>
      <c r="JEK275" s="44"/>
      <c r="JEL275" s="41"/>
      <c r="JEM275" s="42"/>
      <c r="JEN275" s="42"/>
      <c r="JEO275" s="125"/>
      <c r="JEP275" s="44"/>
      <c r="JEQ275" s="44"/>
      <c r="JER275" s="41"/>
      <c r="JES275" s="42"/>
      <c r="JET275" s="42"/>
      <c r="JEU275" s="125"/>
      <c r="JEV275" s="44"/>
      <c r="JEW275" s="44"/>
      <c r="JEX275" s="41"/>
      <c r="JEY275" s="42"/>
      <c r="JEZ275" s="42"/>
      <c r="JFA275" s="125"/>
      <c r="JFB275" s="44"/>
      <c r="JFC275" s="44"/>
      <c r="JFD275" s="41"/>
      <c r="JFE275" s="42"/>
      <c r="JFF275" s="42"/>
      <c r="JFG275" s="125"/>
      <c r="JFH275" s="44"/>
      <c r="JFI275" s="44"/>
      <c r="JFJ275" s="41"/>
      <c r="JFK275" s="42"/>
      <c r="JFL275" s="42"/>
      <c r="JFM275" s="125"/>
      <c r="JFN275" s="44"/>
      <c r="JFO275" s="44"/>
      <c r="JFP275" s="41"/>
      <c r="JFQ275" s="42"/>
      <c r="JFR275" s="42"/>
      <c r="JFS275" s="125"/>
      <c r="JFT275" s="44"/>
      <c r="JFU275" s="44"/>
      <c r="JFV275" s="41"/>
      <c r="JFW275" s="42"/>
      <c r="JFX275" s="42"/>
      <c r="JFY275" s="125"/>
      <c r="JFZ275" s="44"/>
      <c r="JGA275" s="44"/>
      <c r="JGB275" s="41"/>
      <c r="JGC275" s="42"/>
      <c r="JGD275" s="42"/>
      <c r="JGE275" s="125"/>
      <c r="JGF275" s="44"/>
      <c r="JGG275" s="44"/>
      <c r="JGH275" s="41"/>
      <c r="JGI275" s="42"/>
      <c r="JGJ275" s="42"/>
      <c r="JGK275" s="125"/>
      <c r="JGL275" s="44"/>
      <c r="JGM275" s="44"/>
      <c r="JGN275" s="41"/>
      <c r="JGO275" s="42"/>
      <c r="JGP275" s="42"/>
      <c r="JGQ275" s="125"/>
      <c r="JGR275" s="44"/>
      <c r="JGS275" s="44"/>
      <c r="JGT275" s="41"/>
      <c r="JGU275" s="42"/>
      <c r="JGV275" s="42"/>
      <c r="JGW275" s="125"/>
      <c r="JGX275" s="44"/>
      <c r="JGY275" s="44"/>
      <c r="JGZ275" s="41"/>
      <c r="JHA275" s="42"/>
      <c r="JHB275" s="42"/>
      <c r="JHC275" s="125"/>
      <c r="JHD275" s="44"/>
      <c r="JHE275" s="44"/>
      <c r="JHF275" s="41"/>
      <c r="JHG275" s="42"/>
      <c r="JHH275" s="42"/>
      <c r="JHI275" s="125"/>
      <c r="JHJ275" s="44"/>
      <c r="JHK275" s="44"/>
      <c r="JHL275" s="41"/>
      <c r="JHM275" s="42"/>
      <c r="JHN275" s="42"/>
      <c r="JHO275" s="125"/>
      <c r="JHP275" s="44"/>
      <c r="JHQ275" s="44"/>
      <c r="JHR275" s="41"/>
      <c r="JHS275" s="42"/>
      <c r="JHT275" s="42"/>
      <c r="JHU275" s="125"/>
      <c r="JHV275" s="44"/>
      <c r="JHW275" s="44"/>
      <c r="JHX275" s="41"/>
      <c r="JHY275" s="42"/>
      <c r="JHZ275" s="42"/>
      <c r="JIA275" s="125"/>
      <c r="JIB275" s="44"/>
      <c r="JIC275" s="44"/>
      <c r="JID275" s="41"/>
      <c r="JIE275" s="42"/>
      <c r="JIF275" s="42"/>
      <c r="JIG275" s="125"/>
      <c r="JIH275" s="44"/>
      <c r="JII275" s="44"/>
      <c r="JIJ275" s="41"/>
      <c r="JIK275" s="42"/>
      <c r="JIL275" s="42"/>
      <c r="JIM275" s="125"/>
      <c r="JIN275" s="44"/>
      <c r="JIO275" s="44"/>
      <c r="JIP275" s="41"/>
      <c r="JIQ275" s="42"/>
      <c r="JIR275" s="42"/>
      <c r="JIS275" s="125"/>
      <c r="JIT275" s="44"/>
      <c r="JIU275" s="44"/>
      <c r="JIV275" s="41"/>
      <c r="JIW275" s="42"/>
      <c r="JIX275" s="42"/>
      <c r="JIY275" s="125"/>
      <c r="JIZ275" s="44"/>
      <c r="JJA275" s="44"/>
      <c r="JJB275" s="41"/>
      <c r="JJC275" s="42"/>
      <c r="JJD275" s="42"/>
      <c r="JJE275" s="125"/>
      <c r="JJF275" s="44"/>
      <c r="JJG275" s="44"/>
      <c r="JJH275" s="41"/>
      <c r="JJI275" s="42"/>
      <c r="JJJ275" s="42"/>
      <c r="JJK275" s="125"/>
      <c r="JJL275" s="44"/>
      <c r="JJM275" s="44"/>
      <c r="JJN275" s="41"/>
      <c r="JJO275" s="42"/>
      <c r="JJP275" s="42"/>
      <c r="JJQ275" s="125"/>
      <c r="JJR275" s="44"/>
      <c r="JJS275" s="44"/>
      <c r="JJT275" s="41"/>
      <c r="JJU275" s="42"/>
      <c r="JJV275" s="42"/>
      <c r="JJW275" s="125"/>
      <c r="JJX275" s="44"/>
      <c r="JJY275" s="44"/>
      <c r="JJZ275" s="41"/>
      <c r="JKA275" s="42"/>
      <c r="JKB275" s="42"/>
      <c r="JKC275" s="125"/>
      <c r="JKD275" s="44"/>
      <c r="JKE275" s="44"/>
      <c r="JKF275" s="41"/>
      <c r="JKG275" s="42"/>
      <c r="JKH275" s="42"/>
      <c r="JKI275" s="125"/>
      <c r="JKJ275" s="44"/>
      <c r="JKK275" s="44"/>
      <c r="JKL275" s="41"/>
      <c r="JKM275" s="42"/>
      <c r="JKN275" s="42"/>
      <c r="JKO275" s="125"/>
      <c r="JKP275" s="44"/>
      <c r="JKQ275" s="44"/>
      <c r="JKR275" s="41"/>
      <c r="JKS275" s="42"/>
      <c r="JKT275" s="42"/>
      <c r="JKU275" s="125"/>
      <c r="JKV275" s="44"/>
      <c r="JKW275" s="44"/>
      <c r="JKX275" s="41"/>
      <c r="JKY275" s="42"/>
      <c r="JKZ275" s="42"/>
      <c r="JLA275" s="125"/>
      <c r="JLB275" s="44"/>
      <c r="JLC275" s="44"/>
      <c r="JLD275" s="41"/>
      <c r="JLE275" s="42"/>
      <c r="JLF275" s="42"/>
      <c r="JLG275" s="125"/>
      <c r="JLH275" s="44"/>
      <c r="JLI275" s="44"/>
      <c r="JLJ275" s="41"/>
      <c r="JLK275" s="42"/>
      <c r="JLL275" s="42"/>
      <c r="JLM275" s="125"/>
      <c r="JLN275" s="44"/>
      <c r="JLO275" s="44"/>
      <c r="JLP275" s="41"/>
      <c r="JLQ275" s="42"/>
      <c r="JLR275" s="42"/>
      <c r="JLS275" s="125"/>
      <c r="JLT275" s="44"/>
      <c r="JLU275" s="44"/>
      <c r="JLV275" s="41"/>
      <c r="JLW275" s="42"/>
      <c r="JLX275" s="42"/>
      <c r="JLY275" s="125"/>
      <c r="JLZ275" s="44"/>
      <c r="JMA275" s="44"/>
      <c r="JMB275" s="41"/>
      <c r="JMC275" s="42"/>
      <c r="JMD275" s="42"/>
      <c r="JME275" s="125"/>
      <c r="JMF275" s="44"/>
      <c r="JMG275" s="44"/>
      <c r="JMH275" s="41"/>
      <c r="JMI275" s="42"/>
      <c r="JMJ275" s="42"/>
      <c r="JMK275" s="125"/>
      <c r="JML275" s="44"/>
      <c r="JMM275" s="44"/>
      <c r="JMN275" s="41"/>
      <c r="JMO275" s="42"/>
      <c r="JMP275" s="42"/>
      <c r="JMQ275" s="125"/>
      <c r="JMR275" s="44"/>
      <c r="JMS275" s="44"/>
      <c r="JMT275" s="41"/>
      <c r="JMU275" s="42"/>
      <c r="JMV275" s="42"/>
      <c r="JMW275" s="125"/>
      <c r="JMX275" s="44"/>
      <c r="JMY275" s="44"/>
      <c r="JMZ275" s="41"/>
      <c r="JNA275" s="42"/>
      <c r="JNB275" s="42"/>
      <c r="JNC275" s="125"/>
      <c r="JND275" s="44"/>
      <c r="JNE275" s="44"/>
      <c r="JNF275" s="41"/>
      <c r="JNG275" s="42"/>
      <c r="JNH275" s="42"/>
      <c r="JNI275" s="125"/>
      <c r="JNJ275" s="44"/>
      <c r="JNK275" s="44"/>
      <c r="JNL275" s="41"/>
      <c r="JNM275" s="42"/>
      <c r="JNN275" s="42"/>
      <c r="JNO275" s="125"/>
      <c r="JNP275" s="44"/>
      <c r="JNQ275" s="44"/>
      <c r="JNR275" s="41"/>
      <c r="JNS275" s="42"/>
      <c r="JNT275" s="42"/>
      <c r="JNU275" s="125"/>
      <c r="JNV275" s="44"/>
      <c r="JNW275" s="44"/>
      <c r="JNX275" s="41"/>
      <c r="JNY275" s="42"/>
      <c r="JNZ275" s="42"/>
      <c r="JOA275" s="125"/>
      <c r="JOB275" s="44"/>
      <c r="JOC275" s="44"/>
      <c r="JOD275" s="41"/>
      <c r="JOE275" s="42"/>
      <c r="JOF275" s="42"/>
      <c r="JOG275" s="125"/>
      <c r="JOH275" s="44"/>
      <c r="JOI275" s="44"/>
      <c r="JOJ275" s="41"/>
      <c r="JOK275" s="42"/>
      <c r="JOL275" s="42"/>
      <c r="JOM275" s="125"/>
      <c r="JON275" s="44"/>
      <c r="JOO275" s="44"/>
      <c r="JOP275" s="41"/>
      <c r="JOQ275" s="42"/>
      <c r="JOR275" s="42"/>
      <c r="JOS275" s="125"/>
      <c r="JOT275" s="44"/>
      <c r="JOU275" s="44"/>
      <c r="JOV275" s="41"/>
      <c r="JOW275" s="42"/>
      <c r="JOX275" s="42"/>
      <c r="JOY275" s="125"/>
      <c r="JOZ275" s="44"/>
      <c r="JPA275" s="44"/>
      <c r="JPB275" s="41"/>
      <c r="JPC275" s="42"/>
      <c r="JPD275" s="42"/>
      <c r="JPE275" s="125"/>
      <c r="JPF275" s="44"/>
      <c r="JPG275" s="44"/>
      <c r="JPH275" s="41"/>
      <c r="JPI275" s="42"/>
      <c r="JPJ275" s="42"/>
      <c r="JPK275" s="125"/>
      <c r="JPL275" s="44"/>
      <c r="JPM275" s="44"/>
      <c r="JPN275" s="41"/>
      <c r="JPO275" s="42"/>
      <c r="JPP275" s="42"/>
      <c r="JPQ275" s="125"/>
      <c r="JPR275" s="44"/>
      <c r="JPS275" s="44"/>
      <c r="JPT275" s="41"/>
      <c r="JPU275" s="42"/>
      <c r="JPV275" s="42"/>
      <c r="JPW275" s="125"/>
      <c r="JPX275" s="44"/>
      <c r="JPY275" s="44"/>
      <c r="JPZ275" s="41"/>
      <c r="JQA275" s="42"/>
      <c r="JQB275" s="42"/>
      <c r="JQC275" s="125"/>
      <c r="JQD275" s="44"/>
      <c r="JQE275" s="44"/>
      <c r="JQF275" s="41"/>
      <c r="JQG275" s="42"/>
      <c r="JQH275" s="42"/>
      <c r="JQI275" s="125"/>
      <c r="JQJ275" s="44"/>
      <c r="JQK275" s="44"/>
      <c r="JQL275" s="41"/>
      <c r="JQM275" s="42"/>
      <c r="JQN275" s="42"/>
      <c r="JQO275" s="125"/>
      <c r="JQP275" s="44"/>
      <c r="JQQ275" s="44"/>
      <c r="JQR275" s="41"/>
      <c r="JQS275" s="42"/>
      <c r="JQT275" s="42"/>
      <c r="JQU275" s="125"/>
      <c r="JQV275" s="44"/>
      <c r="JQW275" s="44"/>
      <c r="JQX275" s="41"/>
      <c r="JQY275" s="42"/>
      <c r="JQZ275" s="42"/>
      <c r="JRA275" s="125"/>
      <c r="JRB275" s="44"/>
      <c r="JRC275" s="44"/>
      <c r="JRD275" s="41"/>
      <c r="JRE275" s="42"/>
      <c r="JRF275" s="42"/>
      <c r="JRG275" s="125"/>
      <c r="JRH275" s="44"/>
      <c r="JRI275" s="44"/>
      <c r="JRJ275" s="41"/>
      <c r="JRK275" s="42"/>
      <c r="JRL275" s="42"/>
      <c r="JRM275" s="125"/>
      <c r="JRN275" s="44"/>
      <c r="JRO275" s="44"/>
      <c r="JRP275" s="41"/>
      <c r="JRQ275" s="42"/>
      <c r="JRR275" s="42"/>
      <c r="JRS275" s="125"/>
      <c r="JRT275" s="44"/>
      <c r="JRU275" s="44"/>
      <c r="JRV275" s="41"/>
      <c r="JRW275" s="42"/>
      <c r="JRX275" s="42"/>
      <c r="JRY275" s="125"/>
      <c r="JRZ275" s="44"/>
      <c r="JSA275" s="44"/>
      <c r="JSB275" s="41"/>
      <c r="JSC275" s="42"/>
      <c r="JSD275" s="42"/>
      <c r="JSE275" s="125"/>
      <c r="JSF275" s="44"/>
      <c r="JSG275" s="44"/>
      <c r="JSH275" s="41"/>
      <c r="JSI275" s="42"/>
      <c r="JSJ275" s="42"/>
      <c r="JSK275" s="125"/>
      <c r="JSL275" s="44"/>
      <c r="JSM275" s="44"/>
      <c r="JSN275" s="41"/>
      <c r="JSO275" s="42"/>
      <c r="JSP275" s="42"/>
      <c r="JSQ275" s="125"/>
      <c r="JSR275" s="44"/>
      <c r="JSS275" s="44"/>
      <c r="JST275" s="41"/>
      <c r="JSU275" s="42"/>
      <c r="JSV275" s="42"/>
      <c r="JSW275" s="125"/>
      <c r="JSX275" s="44"/>
      <c r="JSY275" s="44"/>
      <c r="JSZ275" s="41"/>
      <c r="JTA275" s="42"/>
      <c r="JTB275" s="42"/>
      <c r="JTC275" s="125"/>
      <c r="JTD275" s="44"/>
      <c r="JTE275" s="44"/>
      <c r="JTF275" s="41"/>
      <c r="JTG275" s="42"/>
      <c r="JTH275" s="42"/>
      <c r="JTI275" s="125"/>
      <c r="JTJ275" s="44"/>
      <c r="JTK275" s="44"/>
      <c r="JTL275" s="41"/>
      <c r="JTM275" s="42"/>
      <c r="JTN275" s="42"/>
      <c r="JTO275" s="125"/>
      <c r="JTP275" s="44"/>
      <c r="JTQ275" s="44"/>
      <c r="JTR275" s="41"/>
      <c r="JTS275" s="42"/>
      <c r="JTT275" s="42"/>
      <c r="JTU275" s="125"/>
      <c r="JTV275" s="44"/>
      <c r="JTW275" s="44"/>
      <c r="JTX275" s="41"/>
      <c r="JTY275" s="42"/>
      <c r="JTZ275" s="42"/>
      <c r="JUA275" s="125"/>
      <c r="JUB275" s="44"/>
      <c r="JUC275" s="44"/>
      <c r="JUD275" s="41"/>
      <c r="JUE275" s="42"/>
      <c r="JUF275" s="42"/>
      <c r="JUG275" s="125"/>
      <c r="JUH275" s="44"/>
      <c r="JUI275" s="44"/>
      <c r="JUJ275" s="41"/>
      <c r="JUK275" s="42"/>
      <c r="JUL275" s="42"/>
      <c r="JUM275" s="125"/>
      <c r="JUN275" s="44"/>
      <c r="JUO275" s="44"/>
      <c r="JUP275" s="41"/>
      <c r="JUQ275" s="42"/>
      <c r="JUR275" s="42"/>
      <c r="JUS275" s="125"/>
      <c r="JUT275" s="44"/>
      <c r="JUU275" s="44"/>
      <c r="JUV275" s="41"/>
      <c r="JUW275" s="42"/>
      <c r="JUX275" s="42"/>
      <c r="JUY275" s="125"/>
      <c r="JUZ275" s="44"/>
      <c r="JVA275" s="44"/>
      <c r="JVB275" s="41"/>
      <c r="JVC275" s="42"/>
      <c r="JVD275" s="42"/>
      <c r="JVE275" s="125"/>
      <c r="JVF275" s="44"/>
      <c r="JVG275" s="44"/>
      <c r="JVH275" s="41"/>
      <c r="JVI275" s="42"/>
      <c r="JVJ275" s="42"/>
      <c r="JVK275" s="125"/>
      <c r="JVL275" s="44"/>
      <c r="JVM275" s="44"/>
      <c r="JVN275" s="41"/>
      <c r="JVO275" s="42"/>
      <c r="JVP275" s="42"/>
      <c r="JVQ275" s="125"/>
      <c r="JVR275" s="44"/>
      <c r="JVS275" s="44"/>
      <c r="JVT275" s="41"/>
      <c r="JVU275" s="42"/>
      <c r="JVV275" s="42"/>
      <c r="JVW275" s="125"/>
      <c r="JVX275" s="44"/>
      <c r="JVY275" s="44"/>
      <c r="JVZ275" s="41"/>
      <c r="JWA275" s="42"/>
      <c r="JWB275" s="42"/>
      <c r="JWC275" s="125"/>
      <c r="JWD275" s="44"/>
      <c r="JWE275" s="44"/>
      <c r="JWF275" s="41"/>
      <c r="JWG275" s="42"/>
      <c r="JWH275" s="42"/>
      <c r="JWI275" s="125"/>
      <c r="JWJ275" s="44"/>
      <c r="JWK275" s="44"/>
      <c r="JWL275" s="41"/>
      <c r="JWM275" s="42"/>
      <c r="JWN275" s="42"/>
      <c r="JWO275" s="125"/>
      <c r="JWP275" s="44"/>
      <c r="JWQ275" s="44"/>
      <c r="JWR275" s="41"/>
      <c r="JWS275" s="42"/>
      <c r="JWT275" s="42"/>
      <c r="JWU275" s="125"/>
      <c r="JWV275" s="44"/>
      <c r="JWW275" s="44"/>
      <c r="JWX275" s="41"/>
      <c r="JWY275" s="42"/>
      <c r="JWZ275" s="42"/>
      <c r="JXA275" s="125"/>
      <c r="JXB275" s="44"/>
      <c r="JXC275" s="44"/>
      <c r="JXD275" s="41"/>
      <c r="JXE275" s="42"/>
      <c r="JXF275" s="42"/>
      <c r="JXG275" s="125"/>
      <c r="JXH275" s="44"/>
      <c r="JXI275" s="44"/>
      <c r="JXJ275" s="41"/>
      <c r="JXK275" s="42"/>
      <c r="JXL275" s="42"/>
      <c r="JXM275" s="125"/>
      <c r="JXN275" s="44"/>
      <c r="JXO275" s="44"/>
      <c r="JXP275" s="41"/>
      <c r="JXQ275" s="42"/>
      <c r="JXR275" s="42"/>
      <c r="JXS275" s="125"/>
      <c r="JXT275" s="44"/>
      <c r="JXU275" s="44"/>
      <c r="JXV275" s="41"/>
      <c r="JXW275" s="42"/>
      <c r="JXX275" s="42"/>
      <c r="JXY275" s="125"/>
      <c r="JXZ275" s="44"/>
      <c r="JYA275" s="44"/>
      <c r="JYB275" s="41"/>
      <c r="JYC275" s="42"/>
      <c r="JYD275" s="42"/>
      <c r="JYE275" s="125"/>
      <c r="JYF275" s="44"/>
      <c r="JYG275" s="44"/>
      <c r="JYH275" s="41"/>
      <c r="JYI275" s="42"/>
      <c r="JYJ275" s="42"/>
      <c r="JYK275" s="125"/>
      <c r="JYL275" s="44"/>
      <c r="JYM275" s="44"/>
      <c r="JYN275" s="41"/>
      <c r="JYO275" s="42"/>
      <c r="JYP275" s="42"/>
      <c r="JYQ275" s="125"/>
      <c r="JYR275" s="44"/>
      <c r="JYS275" s="44"/>
      <c r="JYT275" s="41"/>
      <c r="JYU275" s="42"/>
      <c r="JYV275" s="42"/>
      <c r="JYW275" s="125"/>
      <c r="JYX275" s="44"/>
      <c r="JYY275" s="44"/>
      <c r="JYZ275" s="41"/>
      <c r="JZA275" s="42"/>
      <c r="JZB275" s="42"/>
      <c r="JZC275" s="125"/>
      <c r="JZD275" s="44"/>
      <c r="JZE275" s="44"/>
      <c r="JZF275" s="41"/>
      <c r="JZG275" s="42"/>
      <c r="JZH275" s="42"/>
      <c r="JZI275" s="125"/>
      <c r="JZJ275" s="44"/>
      <c r="JZK275" s="44"/>
      <c r="JZL275" s="41"/>
      <c r="JZM275" s="42"/>
      <c r="JZN275" s="42"/>
      <c r="JZO275" s="125"/>
      <c r="JZP275" s="44"/>
      <c r="JZQ275" s="44"/>
      <c r="JZR275" s="41"/>
      <c r="JZS275" s="42"/>
      <c r="JZT275" s="42"/>
      <c r="JZU275" s="125"/>
      <c r="JZV275" s="44"/>
      <c r="JZW275" s="44"/>
      <c r="JZX275" s="41"/>
      <c r="JZY275" s="42"/>
      <c r="JZZ275" s="42"/>
      <c r="KAA275" s="125"/>
      <c r="KAB275" s="44"/>
      <c r="KAC275" s="44"/>
      <c r="KAD275" s="41"/>
      <c r="KAE275" s="42"/>
      <c r="KAF275" s="42"/>
      <c r="KAG275" s="125"/>
      <c r="KAH275" s="44"/>
      <c r="KAI275" s="44"/>
      <c r="KAJ275" s="41"/>
      <c r="KAK275" s="42"/>
      <c r="KAL275" s="42"/>
      <c r="KAM275" s="125"/>
      <c r="KAN275" s="44"/>
      <c r="KAO275" s="44"/>
      <c r="KAP275" s="41"/>
      <c r="KAQ275" s="42"/>
      <c r="KAR275" s="42"/>
      <c r="KAS275" s="125"/>
      <c r="KAT275" s="44"/>
      <c r="KAU275" s="44"/>
      <c r="KAV275" s="41"/>
      <c r="KAW275" s="42"/>
      <c r="KAX275" s="42"/>
      <c r="KAY275" s="125"/>
      <c r="KAZ275" s="44"/>
      <c r="KBA275" s="44"/>
      <c r="KBB275" s="41"/>
      <c r="KBC275" s="42"/>
      <c r="KBD275" s="42"/>
      <c r="KBE275" s="125"/>
      <c r="KBF275" s="44"/>
      <c r="KBG275" s="44"/>
      <c r="KBH275" s="41"/>
      <c r="KBI275" s="42"/>
      <c r="KBJ275" s="42"/>
      <c r="KBK275" s="125"/>
      <c r="KBL275" s="44"/>
      <c r="KBM275" s="44"/>
      <c r="KBN275" s="41"/>
      <c r="KBO275" s="42"/>
      <c r="KBP275" s="42"/>
      <c r="KBQ275" s="125"/>
      <c r="KBR275" s="44"/>
      <c r="KBS275" s="44"/>
      <c r="KBT275" s="41"/>
      <c r="KBU275" s="42"/>
      <c r="KBV275" s="42"/>
      <c r="KBW275" s="125"/>
      <c r="KBX275" s="44"/>
      <c r="KBY275" s="44"/>
      <c r="KBZ275" s="41"/>
      <c r="KCA275" s="42"/>
      <c r="KCB275" s="42"/>
      <c r="KCC275" s="125"/>
      <c r="KCD275" s="44"/>
      <c r="KCE275" s="44"/>
      <c r="KCF275" s="41"/>
      <c r="KCG275" s="42"/>
      <c r="KCH275" s="42"/>
      <c r="KCI275" s="125"/>
      <c r="KCJ275" s="44"/>
      <c r="KCK275" s="44"/>
      <c r="KCL275" s="41"/>
      <c r="KCM275" s="42"/>
      <c r="KCN275" s="42"/>
      <c r="KCO275" s="125"/>
      <c r="KCP275" s="44"/>
      <c r="KCQ275" s="44"/>
      <c r="KCR275" s="41"/>
      <c r="KCS275" s="42"/>
      <c r="KCT275" s="42"/>
      <c r="KCU275" s="125"/>
      <c r="KCV275" s="44"/>
      <c r="KCW275" s="44"/>
      <c r="KCX275" s="41"/>
      <c r="KCY275" s="42"/>
      <c r="KCZ275" s="42"/>
      <c r="KDA275" s="125"/>
      <c r="KDB275" s="44"/>
      <c r="KDC275" s="44"/>
      <c r="KDD275" s="41"/>
      <c r="KDE275" s="42"/>
      <c r="KDF275" s="42"/>
      <c r="KDG275" s="125"/>
      <c r="KDH275" s="44"/>
      <c r="KDI275" s="44"/>
      <c r="KDJ275" s="41"/>
      <c r="KDK275" s="42"/>
      <c r="KDL275" s="42"/>
      <c r="KDM275" s="125"/>
      <c r="KDN275" s="44"/>
      <c r="KDO275" s="44"/>
      <c r="KDP275" s="41"/>
      <c r="KDQ275" s="42"/>
      <c r="KDR275" s="42"/>
      <c r="KDS275" s="125"/>
      <c r="KDT275" s="44"/>
      <c r="KDU275" s="44"/>
      <c r="KDV275" s="41"/>
      <c r="KDW275" s="42"/>
      <c r="KDX275" s="42"/>
      <c r="KDY275" s="125"/>
      <c r="KDZ275" s="44"/>
      <c r="KEA275" s="44"/>
      <c r="KEB275" s="41"/>
      <c r="KEC275" s="42"/>
      <c r="KED275" s="42"/>
      <c r="KEE275" s="125"/>
      <c r="KEF275" s="44"/>
      <c r="KEG275" s="44"/>
      <c r="KEH275" s="41"/>
      <c r="KEI275" s="42"/>
      <c r="KEJ275" s="42"/>
      <c r="KEK275" s="125"/>
      <c r="KEL275" s="44"/>
      <c r="KEM275" s="44"/>
      <c r="KEN275" s="41"/>
      <c r="KEO275" s="42"/>
      <c r="KEP275" s="42"/>
      <c r="KEQ275" s="125"/>
      <c r="KER275" s="44"/>
      <c r="KES275" s="44"/>
      <c r="KET275" s="41"/>
      <c r="KEU275" s="42"/>
      <c r="KEV275" s="42"/>
      <c r="KEW275" s="125"/>
      <c r="KEX275" s="44"/>
      <c r="KEY275" s="44"/>
      <c r="KEZ275" s="41"/>
      <c r="KFA275" s="42"/>
      <c r="KFB275" s="42"/>
      <c r="KFC275" s="125"/>
      <c r="KFD275" s="44"/>
      <c r="KFE275" s="44"/>
      <c r="KFF275" s="41"/>
      <c r="KFG275" s="42"/>
      <c r="KFH275" s="42"/>
      <c r="KFI275" s="125"/>
      <c r="KFJ275" s="44"/>
      <c r="KFK275" s="44"/>
      <c r="KFL275" s="41"/>
      <c r="KFM275" s="42"/>
      <c r="KFN275" s="42"/>
      <c r="KFO275" s="125"/>
      <c r="KFP275" s="44"/>
      <c r="KFQ275" s="44"/>
      <c r="KFR275" s="41"/>
      <c r="KFS275" s="42"/>
      <c r="KFT275" s="42"/>
      <c r="KFU275" s="125"/>
      <c r="KFV275" s="44"/>
      <c r="KFW275" s="44"/>
      <c r="KFX275" s="41"/>
      <c r="KFY275" s="42"/>
      <c r="KFZ275" s="42"/>
      <c r="KGA275" s="125"/>
      <c r="KGB275" s="44"/>
      <c r="KGC275" s="44"/>
      <c r="KGD275" s="41"/>
      <c r="KGE275" s="42"/>
      <c r="KGF275" s="42"/>
      <c r="KGG275" s="125"/>
      <c r="KGH275" s="44"/>
      <c r="KGI275" s="44"/>
      <c r="KGJ275" s="41"/>
      <c r="KGK275" s="42"/>
      <c r="KGL275" s="42"/>
      <c r="KGM275" s="125"/>
      <c r="KGN275" s="44"/>
      <c r="KGO275" s="44"/>
      <c r="KGP275" s="41"/>
      <c r="KGQ275" s="42"/>
      <c r="KGR275" s="42"/>
      <c r="KGS275" s="125"/>
      <c r="KGT275" s="44"/>
      <c r="KGU275" s="44"/>
      <c r="KGV275" s="41"/>
      <c r="KGW275" s="42"/>
      <c r="KGX275" s="42"/>
      <c r="KGY275" s="125"/>
      <c r="KGZ275" s="44"/>
      <c r="KHA275" s="44"/>
      <c r="KHB275" s="41"/>
      <c r="KHC275" s="42"/>
      <c r="KHD275" s="42"/>
      <c r="KHE275" s="125"/>
      <c r="KHF275" s="44"/>
      <c r="KHG275" s="44"/>
      <c r="KHH275" s="41"/>
      <c r="KHI275" s="42"/>
      <c r="KHJ275" s="42"/>
      <c r="KHK275" s="125"/>
      <c r="KHL275" s="44"/>
      <c r="KHM275" s="44"/>
      <c r="KHN275" s="41"/>
      <c r="KHO275" s="42"/>
      <c r="KHP275" s="42"/>
      <c r="KHQ275" s="125"/>
      <c r="KHR275" s="44"/>
      <c r="KHS275" s="44"/>
      <c r="KHT275" s="41"/>
      <c r="KHU275" s="42"/>
      <c r="KHV275" s="42"/>
      <c r="KHW275" s="125"/>
      <c r="KHX275" s="44"/>
      <c r="KHY275" s="44"/>
      <c r="KHZ275" s="41"/>
      <c r="KIA275" s="42"/>
      <c r="KIB275" s="42"/>
      <c r="KIC275" s="125"/>
      <c r="KID275" s="44"/>
      <c r="KIE275" s="44"/>
      <c r="KIF275" s="41"/>
      <c r="KIG275" s="42"/>
      <c r="KIH275" s="42"/>
      <c r="KII275" s="125"/>
      <c r="KIJ275" s="44"/>
      <c r="KIK275" s="44"/>
      <c r="KIL275" s="41"/>
      <c r="KIM275" s="42"/>
      <c r="KIN275" s="42"/>
      <c r="KIO275" s="125"/>
      <c r="KIP275" s="44"/>
      <c r="KIQ275" s="44"/>
      <c r="KIR275" s="41"/>
      <c r="KIS275" s="42"/>
      <c r="KIT275" s="42"/>
      <c r="KIU275" s="125"/>
      <c r="KIV275" s="44"/>
      <c r="KIW275" s="44"/>
      <c r="KIX275" s="41"/>
      <c r="KIY275" s="42"/>
      <c r="KIZ275" s="42"/>
      <c r="KJA275" s="125"/>
      <c r="KJB275" s="44"/>
      <c r="KJC275" s="44"/>
      <c r="KJD275" s="41"/>
      <c r="KJE275" s="42"/>
      <c r="KJF275" s="42"/>
      <c r="KJG275" s="125"/>
      <c r="KJH275" s="44"/>
      <c r="KJI275" s="44"/>
      <c r="KJJ275" s="41"/>
      <c r="KJK275" s="42"/>
      <c r="KJL275" s="42"/>
      <c r="KJM275" s="125"/>
      <c r="KJN275" s="44"/>
      <c r="KJO275" s="44"/>
      <c r="KJP275" s="41"/>
      <c r="KJQ275" s="42"/>
      <c r="KJR275" s="42"/>
      <c r="KJS275" s="125"/>
      <c r="KJT275" s="44"/>
      <c r="KJU275" s="44"/>
      <c r="KJV275" s="41"/>
      <c r="KJW275" s="42"/>
      <c r="KJX275" s="42"/>
      <c r="KJY275" s="125"/>
      <c r="KJZ275" s="44"/>
      <c r="KKA275" s="44"/>
      <c r="KKB275" s="41"/>
      <c r="KKC275" s="42"/>
      <c r="KKD275" s="42"/>
      <c r="KKE275" s="125"/>
      <c r="KKF275" s="44"/>
      <c r="KKG275" s="44"/>
      <c r="KKH275" s="41"/>
      <c r="KKI275" s="42"/>
      <c r="KKJ275" s="42"/>
      <c r="KKK275" s="125"/>
      <c r="KKL275" s="44"/>
      <c r="KKM275" s="44"/>
      <c r="KKN275" s="41"/>
      <c r="KKO275" s="42"/>
      <c r="KKP275" s="42"/>
      <c r="KKQ275" s="125"/>
      <c r="KKR275" s="44"/>
      <c r="KKS275" s="44"/>
      <c r="KKT275" s="41"/>
      <c r="KKU275" s="42"/>
      <c r="KKV275" s="42"/>
      <c r="KKW275" s="125"/>
      <c r="KKX275" s="44"/>
      <c r="KKY275" s="44"/>
      <c r="KKZ275" s="41"/>
      <c r="KLA275" s="42"/>
      <c r="KLB275" s="42"/>
      <c r="KLC275" s="125"/>
      <c r="KLD275" s="44"/>
      <c r="KLE275" s="44"/>
      <c r="KLF275" s="41"/>
      <c r="KLG275" s="42"/>
      <c r="KLH275" s="42"/>
      <c r="KLI275" s="125"/>
      <c r="KLJ275" s="44"/>
      <c r="KLK275" s="44"/>
      <c r="KLL275" s="41"/>
      <c r="KLM275" s="42"/>
      <c r="KLN275" s="42"/>
      <c r="KLO275" s="125"/>
      <c r="KLP275" s="44"/>
      <c r="KLQ275" s="44"/>
      <c r="KLR275" s="41"/>
      <c r="KLS275" s="42"/>
      <c r="KLT275" s="42"/>
      <c r="KLU275" s="125"/>
      <c r="KLV275" s="44"/>
      <c r="KLW275" s="44"/>
      <c r="KLX275" s="41"/>
      <c r="KLY275" s="42"/>
      <c r="KLZ275" s="42"/>
      <c r="KMA275" s="125"/>
      <c r="KMB275" s="44"/>
      <c r="KMC275" s="44"/>
      <c r="KMD275" s="41"/>
      <c r="KME275" s="42"/>
      <c r="KMF275" s="42"/>
      <c r="KMG275" s="125"/>
      <c r="KMH275" s="44"/>
      <c r="KMI275" s="44"/>
      <c r="KMJ275" s="41"/>
      <c r="KMK275" s="42"/>
      <c r="KML275" s="42"/>
      <c r="KMM275" s="125"/>
      <c r="KMN275" s="44"/>
      <c r="KMO275" s="44"/>
      <c r="KMP275" s="41"/>
      <c r="KMQ275" s="42"/>
      <c r="KMR275" s="42"/>
      <c r="KMS275" s="125"/>
      <c r="KMT275" s="44"/>
      <c r="KMU275" s="44"/>
      <c r="KMV275" s="41"/>
      <c r="KMW275" s="42"/>
      <c r="KMX275" s="42"/>
      <c r="KMY275" s="125"/>
      <c r="KMZ275" s="44"/>
      <c r="KNA275" s="44"/>
      <c r="KNB275" s="41"/>
      <c r="KNC275" s="42"/>
      <c r="KND275" s="42"/>
      <c r="KNE275" s="125"/>
      <c r="KNF275" s="44"/>
      <c r="KNG275" s="44"/>
      <c r="KNH275" s="41"/>
      <c r="KNI275" s="42"/>
      <c r="KNJ275" s="42"/>
      <c r="KNK275" s="125"/>
      <c r="KNL275" s="44"/>
      <c r="KNM275" s="44"/>
      <c r="KNN275" s="41"/>
      <c r="KNO275" s="42"/>
      <c r="KNP275" s="42"/>
      <c r="KNQ275" s="125"/>
      <c r="KNR275" s="44"/>
      <c r="KNS275" s="44"/>
      <c r="KNT275" s="41"/>
      <c r="KNU275" s="42"/>
      <c r="KNV275" s="42"/>
      <c r="KNW275" s="125"/>
      <c r="KNX275" s="44"/>
      <c r="KNY275" s="44"/>
      <c r="KNZ275" s="41"/>
      <c r="KOA275" s="42"/>
      <c r="KOB275" s="42"/>
      <c r="KOC275" s="125"/>
      <c r="KOD275" s="44"/>
      <c r="KOE275" s="44"/>
      <c r="KOF275" s="41"/>
      <c r="KOG275" s="42"/>
      <c r="KOH275" s="42"/>
      <c r="KOI275" s="125"/>
      <c r="KOJ275" s="44"/>
      <c r="KOK275" s="44"/>
      <c r="KOL275" s="41"/>
      <c r="KOM275" s="42"/>
      <c r="KON275" s="42"/>
      <c r="KOO275" s="125"/>
      <c r="KOP275" s="44"/>
      <c r="KOQ275" s="44"/>
      <c r="KOR275" s="41"/>
      <c r="KOS275" s="42"/>
      <c r="KOT275" s="42"/>
      <c r="KOU275" s="125"/>
      <c r="KOV275" s="44"/>
      <c r="KOW275" s="44"/>
      <c r="KOX275" s="41"/>
      <c r="KOY275" s="42"/>
      <c r="KOZ275" s="42"/>
      <c r="KPA275" s="125"/>
      <c r="KPB275" s="44"/>
      <c r="KPC275" s="44"/>
      <c r="KPD275" s="41"/>
      <c r="KPE275" s="42"/>
      <c r="KPF275" s="42"/>
      <c r="KPG275" s="125"/>
      <c r="KPH275" s="44"/>
      <c r="KPI275" s="44"/>
      <c r="KPJ275" s="41"/>
      <c r="KPK275" s="42"/>
      <c r="KPL275" s="42"/>
      <c r="KPM275" s="125"/>
      <c r="KPN275" s="44"/>
      <c r="KPO275" s="44"/>
      <c r="KPP275" s="41"/>
      <c r="KPQ275" s="42"/>
      <c r="KPR275" s="42"/>
      <c r="KPS275" s="125"/>
      <c r="KPT275" s="44"/>
      <c r="KPU275" s="44"/>
      <c r="KPV275" s="41"/>
      <c r="KPW275" s="42"/>
      <c r="KPX275" s="42"/>
      <c r="KPY275" s="125"/>
      <c r="KPZ275" s="44"/>
      <c r="KQA275" s="44"/>
      <c r="KQB275" s="41"/>
      <c r="KQC275" s="42"/>
      <c r="KQD275" s="42"/>
      <c r="KQE275" s="125"/>
      <c r="KQF275" s="44"/>
      <c r="KQG275" s="44"/>
      <c r="KQH275" s="41"/>
      <c r="KQI275" s="42"/>
      <c r="KQJ275" s="42"/>
      <c r="KQK275" s="125"/>
      <c r="KQL275" s="44"/>
      <c r="KQM275" s="44"/>
      <c r="KQN275" s="41"/>
      <c r="KQO275" s="42"/>
      <c r="KQP275" s="42"/>
      <c r="KQQ275" s="125"/>
      <c r="KQR275" s="44"/>
      <c r="KQS275" s="44"/>
      <c r="KQT275" s="41"/>
      <c r="KQU275" s="42"/>
      <c r="KQV275" s="42"/>
      <c r="KQW275" s="125"/>
      <c r="KQX275" s="44"/>
      <c r="KQY275" s="44"/>
      <c r="KQZ275" s="41"/>
      <c r="KRA275" s="42"/>
      <c r="KRB275" s="42"/>
      <c r="KRC275" s="125"/>
      <c r="KRD275" s="44"/>
      <c r="KRE275" s="44"/>
      <c r="KRF275" s="41"/>
      <c r="KRG275" s="42"/>
      <c r="KRH275" s="42"/>
      <c r="KRI275" s="125"/>
      <c r="KRJ275" s="44"/>
      <c r="KRK275" s="44"/>
      <c r="KRL275" s="41"/>
      <c r="KRM275" s="42"/>
      <c r="KRN275" s="42"/>
      <c r="KRO275" s="125"/>
      <c r="KRP275" s="44"/>
      <c r="KRQ275" s="44"/>
      <c r="KRR275" s="41"/>
      <c r="KRS275" s="42"/>
      <c r="KRT275" s="42"/>
      <c r="KRU275" s="125"/>
      <c r="KRV275" s="44"/>
      <c r="KRW275" s="44"/>
      <c r="KRX275" s="41"/>
      <c r="KRY275" s="42"/>
      <c r="KRZ275" s="42"/>
      <c r="KSA275" s="125"/>
      <c r="KSB275" s="44"/>
      <c r="KSC275" s="44"/>
      <c r="KSD275" s="41"/>
      <c r="KSE275" s="42"/>
      <c r="KSF275" s="42"/>
      <c r="KSG275" s="125"/>
      <c r="KSH275" s="44"/>
      <c r="KSI275" s="44"/>
      <c r="KSJ275" s="41"/>
      <c r="KSK275" s="42"/>
      <c r="KSL275" s="42"/>
      <c r="KSM275" s="125"/>
      <c r="KSN275" s="44"/>
      <c r="KSO275" s="44"/>
      <c r="KSP275" s="41"/>
      <c r="KSQ275" s="42"/>
      <c r="KSR275" s="42"/>
      <c r="KSS275" s="125"/>
      <c r="KST275" s="44"/>
      <c r="KSU275" s="44"/>
      <c r="KSV275" s="41"/>
      <c r="KSW275" s="42"/>
      <c r="KSX275" s="42"/>
      <c r="KSY275" s="125"/>
      <c r="KSZ275" s="44"/>
      <c r="KTA275" s="44"/>
      <c r="KTB275" s="41"/>
      <c r="KTC275" s="42"/>
      <c r="KTD275" s="42"/>
      <c r="KTE275" s="125"/>
      <c r="KTF275" s="44"/>
      <c r="KTG275" s="44"/>
      <c r="KTH275" s="41"/>
      <c r="KTI275" s="42"/>
      <c r="KTJ275" s="42"/>
      <c r="KTK275" s="125"/>
      <c r="KTL275" s="44"/>
      <c r="KTM275" s="44"/>
      <c r="KTN275" s="41"/>
      <c r="KTO275" s="42"/>
      <c r="KTP275" s="42"/>
      <c r="KTQ275" s="125"/>
      <c r="KTR275" s="44"/>
      <c r="KTS275" s="44"/>
      <c r="KTT275" s="41"/>
      <c r="KTU275" s="42"/>
      <c r="KTV275" s="42"/>
      <c r="KTW275" s="125"/>
      <c r="KTX275" s="44"/>
      <c r="KTY275" s="44"/>
      <c r="KTZ275" s="41"/>
      <c r="KUA275" s="42"/>
      <c r="KUB275" s="42"/>
      <c r="KUC275" s="125"/>
      <c r="KUD275" s="44"/>
      <c r="KUE275" s="44"/>
      <c r="KUF275" s="41"/>
      <c r="KUG275" s="42"/>
      <c r="KUH275" s="42"/>
      <c r="KUI275" s="125"/>
      <c r="KUJ275" s="44"/>
      <c r="KUK275" s="44"/>
      <c r="KUL275" s="41"/>
      <c r="KUM275" s="42"/>
      <c r="KUN275" s="42"/>
      <c r="KUO275" s="125"/>
      <c r="KUP275" s="44"/>
      <c r="KUQ275" s="44"/>
      <c r="KUR275" s="41"/>
      <c r="KUS275" s="42"/>
      <c r="KUT275" s="42"/>
      <c r="KUU275" s="125"/>
      <c r="KUV275" s="44"/>
      <c r="KUW275" s="44"/>
      <c r="KUX275" s="41"/>
      <c r="KUY275" s="42"/>
      <c r="KUZ275" s="42"/>
      <c r="KVA275" s="125"/>
      <c r="KVB275" s="44"/>
      <c r="KVC275" s="44"/>
      <c r="KVD275" s="41"/>
      <c r="KVE275" s="42"/>
      <c r="KVF275" s="42"/>
      <c r="KVG275" s="125"/>
      <c r="KVH275" s="44"/>
      <c r="KVI275" s="44"/>
      <c r="KVJ275" s="41"/>
      <c r="KVK275" s="42"/>
      <c r="KVL275" s="42"/>
      <c r="KVM275" s="125"/>
      <c r="KVN275" s="44"/>
      <c r="KVO275" s="44"/>
      <c r="KVP275" s="41"/>
      <c r="KVQ275" s="42"/>
      <c r="KVR275" s="42"/>
      <c r="KVS275" s="125"/>
      <c r="KVT275" s="44"/>
      <c r="KVU275" s="44"/>
      <c r="KVV275" s="41"/>
      <c r="KVW275" s="42"/>
      <c r="KVX275" s="42"/>
      <c r="KVY275" s="125"/>
      <c r="KVZ275" s="44"/>
      <c r="KWA275" s="44"/>
      <c r="KWB275" s="41"/>
      <c r="KWC275" s="42"/>
      <c r="KWD275" s="42"/>
      <c r="KWE275" s="125"/>
      <c r="KWF275" s="44"/>
      <c r="KWG275" s="44"/>
      <c r="KWH275" s="41"/>
      <c r="KWI275" s="42"/>
      <c r="KWJ275" s="42"/>
      <c r="KWK275" s="125"/>
      <c r="KWL275" s="44"/>
      <c r="KWM275" s="44"/>
      <c r="KWN275" s="41"/>
      <c r="KWO275" s="42"/>
      <c r="KWP275" s="42"/>
      <c r="KWQ275" s="125"/>
      <c r="KWR275" s="44"/>
      <c r="KWS275" s="44"/>
      <c r="KWT275" s="41"/>
      <c r="KWU275" s="42"/>
      <c r="KWV275" s="42"/>
      <c r="KWW275" s="125"/>
      <c r="KWX275" s="44"/>
      <c r="KWY275" s="44"/>
      <c r="KWZ275" s="41"/>
      <c r="KXA275" s="42"/>
      <c r="KXB275" s="42"/>
      <c r="KXC275" s="125"/>
      <c r="KXD275" s="44"/>
      <c r="KXE275" s="44"/>
      <c r="KXF275" s="41"/>
      <c r="KXG275" s="42"/>
      <c r="KXH275" s="42"/>
      <c r="KXI275" s="125"/>
      <c r="KXJ275" s="44"/>
      <c r="KXK275" s="44"/>
      <c r="KXL275" s="41"/>
      <c r="KXM275" s="42"/>
      <c r="KXN275" s="42"/>
      <c r="KXO275" s="125"/>
      <c r="KXP275" s="44"/>
      <c r="KXQ275" s="44"/>
      <c r="KXR275" s="41"/>
      <c r="KXS275" s="42"/>
      <c r="KXT275" s="42"/>
      <c r="KXU275" s="125"/>
      <c r="KXV275" s="44"/>
      <c r="KXW275" s="44"/>
      <c r="KXX275" s="41"/>
      <c r="KXY275" s="42"/>
      <c r="KXZ275" s="42"/>
      <c r="KYA275" s="125"/>
      <c r="KYB275" s="44"/>
      <c r="KYC275" s="44"/>
      <c r="KYD275" s="41"/>
      <c r="KYE275" s="42"/>
      <c r="KYF275" s="42"/>
      <c r="KYG275" s="125"/>
      <c r="KYH275" s="44"/>
      <c r="KYI275" s="44"/>
      <c r="KYJ275" s="41"/>
      <c r="KYK275" s="42"/>
      <c r="KYL275" s="42"/>
      <c r="KYM275" s="125"/>
      <c r="KYN275" s="44"/>
      <c r="KYO275" s="44"/>
      <c r="KYP275" s="41"/>
      <c r="KYQ275" s="42"/>
      <c r="KYR275" s="42"/>
      <c r="KYS275" s="125"/>
      <c r="KYT275" s="44"/>
      <c r="KYU275" s="44"/>
      <c r="KYV275" s="41"/>
      <c r="KYW275" s="42"/>
      <c r="KYX275" s="42"/>
      <c r="KYY275" s="125"/>
      <c r="KYZ275" s="44"/>
      <c r="KZA275" s="44"/>
      <c r="KZB275" s="41"/>
      <c r="KZC275" s="42"/>
      <c r="KZD275" s="42"/>
      <c r="KZE275" s="125"/>
      <c r="KZF275" s="44"/>
      <c r="KZG275" s="44"/>
      <c r="KZH275" s="41"/>
      <c r="KZI275" s="42"/>
      <c r="KZJ275" s="42"/>
      <c r="KZK275" s="125"/>
      <c r="KZL275" s="44"/>
      <c r="KZM275" s="44"/>
      <c r="KZN275" s="41"/>
      <c r="KZO275" s="42"/>
      <c r="KZP275" s="42"/>
      <c r="KZQ275" s="125"/>
      <c r="KZR275" s="44"/>
      <c r="KZS275" s="44"/>
      <c r="KZT275" s="41"/>
      <c r="KZU275" s="42"/>
      <c r="KZV275" s="42"/>
      <c r="KZW275" s="125"/>
      <c r="KZX275" s="44"/>
      <c r="KZY275" s="44"/>
      <c r="KZZ275" s="41"/>
      <c r="LAA275" s="42"/>
      <c r="LAB275" s="42"/>
      <c r="LAC275" s="125"/>
      <c r="LAD275" s="44"/>
      <c r="LAE275" s="44"/>
      <c r="LAF275" s="41"/>
      <c r="LAG275" s="42"/>
      <c r="LAH275" s="42"/>
      <c r="LAI275" s="125"/>
      <c r="LAJ275" s="44"/>
      <c r="LAK275" s="44"/>
      <c r="LAL275" s="41"/>
      <c r="LAM275" s="42"/>
      <c r="LAN275" s="42"/>
      <c r="LAO275" s="125"/>
      <c r="LAP275" s="44"/>
      <c r="LAQ275" s="44"/>
      <c r="LAR275" s="41"/>
      <c r="LAS275" s="42"/>
      <c r="LAT275" s="42"/>
      <c r="LAU275" s="125"/>
      <c r="LAV275" s="44"/>
      <c r="LAW275" s="44"/>
      <c r="LAX275" s="41"/>
      <c r="LAY275" s="42"/>
      <c r="LAZ275" s="42"/>
      <c r="LBA275" s="125"/>
      <c r="LBB275" s="44"/>
      <c r="LBC275" s="44"/>
      <c r="LBD275" s="41"/>
      <c r="LBE275" s="42"/>
      <c r="LBF275" s="42"/>
      <c r="LBG275" s="125"/>
      <c r="LBH275" s="44"/>
      <c r="LBI275" s="44"/>
      <c r="LBJ275" s="41"/>
      <c r="LBK275" s="42"/>
      <c r="LBL275" s="42"/>
      <c r="LBM275" s="125"/>
      <c r="LBN275" s="44"/>
      <c r="LBO275" s="44"/>
      <c r="LBP275" s="41"/>
      <c r="LBQ275" s="42"/>
      <c r="LBR275" s="42"/>
      <c r="LBS275" s="125"/>
      <c r="LBT275" s="44"/>
      <c r="LBU275" s="44"/>
      <c r="LBV275" s="41"/>
      <c r="LBW275" s="42"/>
      <c r="LBX275" s="42"/>
      <c r="LBY275" s="125"/>
      <c r="LBZ275" s="44"/>
      <c r="LCA275" s="44"/>
      <c r="LCB275" s="41"/>
      <c r="LCC275" s="42"/>
      <c r="LCD275" s="42"/>
      <c r="LCE275" s="125"/>
      <c r="LCF275" s="44"/>
      <c r="LCG275" s="44"/>
      <c r="LCH275" s="41"/>
      <c r="LCI275" s="42"/>
      <c r="LCJ275" s="42"/>
      <c r="LCK275" s="125"/>
      <c r="LCL275" s="44"/>
      <c r="LCM275" s="44"/>
      <c r="LCN275" s="41"/>
      <c r="LCO275" s="42"/>
      <c r="LCP275" s="42"/>
      <c r="LCQ275" s="125"/>
      <c r="LCR275" s="44"/>
      <c r="LCS275" s="44"/>
      <c r="LCT275" s="41"/>
      <c r="LCU275" s="42"/>
      <c r="LCV275" s="42"/>
      <c r="LCW275" s="125"/>
      <c r="LCX275" s="44"/>
      <c r="LCY275" s="44"/>
      <c r="LCZ275" s="41"/>
      <c r="LDA275" s="42"/>
      <c r="LDB275" s="42"/>
      <c r="LDC275" s="125"/>
      <c r="LDD275" s="44"/>
      <c r="LDE275" s="44"/>
      <c r="LDF275" s="41"/>
      <c r="LDG275" s="42"/>
      <c r="LDH275" s="42"/>
      <c r="LDI275" s="125"/>
      <c r="LDJ275" s="44"/>
      <c r="LDK275" s="44"/>
      <c r="LDL275" s="41"/>
      <c r="LDM275" s="42"/>
      <c r="LDN275" s="42"/>
      <c r="LDO275" s="125"/>
      <c r="LDP275" s="44"/>
      <c r="LDQ275" s="44"/>
      <c r="LDR275" s="41"/>
      <c r="LDS275" s="42"/>
      <c r="LDT275" s="42"/>
      <c r="LDU275" s="125"/>
      <c r="LDV275" s="44"/>
      <c r="LDW275" s="44"/>
      <c r="LDX275" s="41"/>
      <c r="LDY275" s="42"/>
      <c r="LDZ275" s="42"/>
      <c r="LEA275" s="125"/>
      <c r="LEB275" s="44"/>
      <c r="LEC275" s="44"/>
      <c r="LED275" s="41"/>
      <c r="LEE275" s="42"/>
      <c r="LEF275" s="42"/>
      <c r="LEG275" s="125"/>
      <c r="LEH275" s="44"/>
      <c r="LEI275" s="44"/>
      <c r="LEJ275" s="41"/>
      <c r="LEK275" s="42"/>
      <c r="LEL275" s="42"/>
      <c r="LEM275" s="125"/>
      <c r="LEN275" s="44"/>
      <c r="LEO275" s="44"/>
      <c r="LEP275" s="41"/>
      <c r="LEQ275" s="42"/>
      <c r="LER275" s="42"/>
      <c r="LES275" s="125"/>
      <c r="LET275" s="44"/>
      <c r="LEU275" s="44"/>
      <c r="LEV275" s="41"/>
      <c r="LEW275" s="42"/>
      <c r="LEX275" s="42"/>
      <c r="LEY275" s="125"/>
      <c r="LEZ275" s="44"/>
      <c r="LFA275" s="44"/>
      <c r="LFB275" s="41"/>
      <c r="LFC275" s="42"/>
      <c r="LFD275" s="42"/>
      <c r="LFE275" s="125"/>
      <c r="LFF275" s="44"/>
      <c r="LFG275" s="44"/>
      <c r="LFH275" s="41"/>
      <c r="LFI275" s="42"/>
      <c r="LFJ275" s="42"/>
      <c r="LFK275" s="125"/>
      <c r="LFL275" s="44"/>
      <c r="LFM275" s="44"/>
      <c r="LFN275" s="41"/>
      <c r="LFO275" s="42"/>
      <c r="LFP275" s="42"/>
      <c r="LFQ275" s="125"/>
      <c r="LFR275" s="44"/>
      <c r="LFS275" s="44"/>
      <c r="LFT275" s="41"/>
      <c r="LFU275" s="42"/>
      <c r="LFV275" s="42"/>
      <c r="LFW275" s="125"/>
      <c r="LFX275" s="44"/>
      <c r="LFY275" s="44"/>
      <c r="LFZ275" s="41"/>
      <c r="LGA275" s="42"/>
      <c r="LGB275" s="42"/>
      <c r="LGC275" s="125"/>
      <c r="LGD275" s="44"/>
      <c r="LGE275" s="44"/>
      <c r="LGF275" s="41"/>
      <c r="LGG275" s="42"/>
      <c r="LGH275" s="42"/>
      <c r="LGI275" s="125"/>
      <c r="LGJ275" s="44"/>
      <c r="LGK275" s="44"/>
      <c r="LGL275" s="41"/>
      <c r="LGM275" s="42"/>
      <c r="LGN275" s="42"/>
      <c r="LGO275" s="125"/>
      <c r="LGP275" s="44"/>
      <c r="LGQ275" s="44"/>
      <c r="LGR275" s="41"/>
      <c r="LGS275" s="42"/>
      <c r="LGT275" s="42"/>
      <c r="LGU275" s="125"/>
      <c r="LGV275" s="44"/>
      <c r="LGW275" s="44"/>
      <c r="LGX275" s="41"/>
      <c r="LGY275" s="42"/>
      <c r="LGZ275" s="42"/>
      <c r="LHA275" s="125"/>
      <c r="LHB275" s="44"/>
      <c r="LHC275" s="44"/>
      <c r="LHD275" s="41"/>
      <c r="LHE275" s="42"/>
      <c r="LHF275" s="42"/>
      <c r="LHG275" s="125"/>
      <c r="LHH275" s="44"/>
      <c r="LHI275" s="44"/>
      <c r="LHJ275" s="41"/>
      <c r="LHK275" s="42"/>
      <c r="LHL275" s="42"/>
      <c r="LHM275" s="125"/>
      <c r="LHN275" s="44"/>
      <c r="LHO275" s="44"/>
      <c r="LHP275" s="41"/>
      <c r="LHQ275" s="42"/>
      <c r="LHR275" s="42"/>
      <c r="LHS275" s="125"/>
      <c r="LHT275" s="44"/>
      <c r="LHU275" s="44"/>
      <c r="LHV275" s="41"/>
      <c r="LHW275" s="42"/>
      <c r="LHX275" s="42"/>
      <c r="LHY275" s="125"/>
      <c r="LHZ275" s="44"/>
      <c r="LIA275" s="44"/>
      <c r="LIB275" s="41"/>
      <c r="LIC275" s="42"/>
      <c r="LID275" s="42"/>
      <c r="LIE275" s="125"/>
      <c r="LIF275" s="44"/>
      <c r="LIG275" s="44"/>
      <c r="LIH275" s="41"/>
      <c r="LII275" s="42"/>
      <c r="LIJ275" s="42"/>
      <c r="LIK275" s="125"/>
      <c r="LIL275" s="44"/>
      <c r="LIM275" s="44"/>
      <c r="LIN275" s="41"/>
      <c r="LIO275" s="42"/>
      <c r="LIP275" s="42"/>
      <c r="LIQ275" s="125"/>
      <c r="LIR275" s="44"/>
      <c r="LIS275" s="44"/>
      <c r="LIT275" s="41"/>
      <c r="LIU275" s="42"/>
      <c r="LIV275" s="42"/>
      <c r="LIW275" s="125"/>
      <c r="LIX275" s="44"/>
      <c r="LIY275" s="44"/>
      <c r="LIZ275" s="41"/>
      <c r="LJA275" s="42"/>
      <c r="LJB275" s="42"/>
      <c r="LJC275" s="125"/>
      <c r="LJD275" s="44"/>
      <c r="LJE275" s="44"/>
      <c r="LJF275" s="41"/>
      <c r="LJG275" s="42"/>
      <c r="LJH275" s="42"/>
      <c r="LJI275" s="125"/>
      <c r="LJJ275" s="44"/>
      <c r="LJK275" s="44"/>
      <c r="LJL275" s="41"/>
      <c r="LJM275" s="42"/>
      <c r="LJN275" s="42"/>
      <c r="LJO275" s="125"/>
      <c r="LJP275" s="44"/>
      <c r="LJQ275" s="44"/>
      <c r="LJR275" s="41"/>
      <c r="LJS275" s="42"/>
      <c r="LJT275" s="42"/>
      <c r="LJU275" s="125"/>
      <c r="LJV275" s="44"/>
      <c r="LJW275" s="44"/>
      <c r="LJX275" s="41"/>
      <c r="LJY275" s="42"/>
      <c r="LJZ275" s="42"/>
      <c r="LKA275" s="125"/>
      <c r="LKB275" s="44"/>
      <c r="LKC275" s="44"/>
      <c r="LKD275" s="41"/>
      <c r="LKE275" s="42"/>
      <c r="LKF275" s="42"/>
      <c r="LKG275" s="125"/>
      <c r="LKH275" s="44"/>
      <c r="LKI275" s="44"/>
      <c r="LKJ275" s="41"/>
      <c r="LKK275" s="42"/>
      <c r="LKL275" s="42"/>
      <c r="LKM275" s="125"/>
      <c r="LKN275" s="44"/>
      <c r="LKO275" s="44"/>
      <c r="LKP275" s="41"/>
      <c r="LKQ275" s="42"/>
      <c r="LKR275" s="42"/>
      <c r="LKS275" s="125"/>
      <c r="LKT275" s="44"/>
      <c r="LKU275" s="44"/>
      <c r="LKV275" s="41"/>
      <c r="LKW275" s="42"/>
      <c r="LKX275" s="42"/>
      <c r="LKY275" s="125"/>
      <c r="LKZ275" s="44"/>
      <c r="LLA275" s="44"/>
      <c r="LLB275" s="41"/>
      <c r="LLC275" s="42"/>
      <c r="LLD275" s="42"/>
      <c r="LLE275" s="125"/>
      <c r="LLF275" s="44"/>
      <c r="LLG275" s="44"/>
      <c r="LLH275" s="41"/>
      <c r="LLI275" s="42"/>
      <c r="LLJ275" s="42"/>
      <c r="LLK275" s="125"/>
      <c r="LLL275" s="44"/>
      <c r="LLM275" s="44"/>
      <c r="LLN275" s="41"/>
      <c r="LLO275" s="42"/>
      <c r="LLP275" s="42"/>
      <c r="LLQ275" s="125"/>
      <c r="LLR275" s="44"/>
      <c r="LLS275" s="44"/>
      <c r="LLT275" s="41"/>
      <c r="LLU275" s="42"/>
      <c r="LLV275" s="42"/>
      <c r="LLW275" s="125"/>
      <c r="LLX275" s="44"/>
      <c r="LLY275" s="44"/>
      <c r="LLZ275" s="41"/>
      <c r="LMA275" s="42"/>
      <c r="LMB275" s="42"/>
      <c r="LMC275" s="125"/>
      <c r="LMD275" s="44"/>
      <c r="LME275" s="44"/>
      <c r="LMF275" s="41"/>
      <c r="LMG275" s="42"/>
      <c r="LMH275" s="42"/>
      <c r="LMI275" s="125"/>
      <c r="LMJ275" s="44"/>
      <c r="LMK275" s="44"/>
      <c r="LML275" s="41"/>
      <c r="LMM275" s="42"/>
      <c r="LMN275" s="42"/>
      <c r="LMO275" s="125"/>
      <c r="LMP275" s="44"/>
      <c r="LMQ275" s="44"/>
      <c r="LMR275" s="41"/>
      <c r="LMS275" s="42"/>
      <c r="LMT275" s="42"/>
      <c r="LMU275" s="125"/>
      <c r="LMV275" s="44"/>
      <c r="LMW275" s="44"/>
      <c r="LMX275" s="41"/>
      <c r="LMY275" s="42"/>
      <c r="LMZ275" s="42"/>
      <c r="LNA275" s="125"/>
      <c r="LNB275" s="44"/>
      <c r="LNC275" s="44"/>
      <c r="LND275" s="41"/>
      <c r="LNE275" s="42"/>
      <c r="LNF275" s="42"/>
      <c r="LNG275" s="125"/>
      <c r="LNH275" s="44"/>
      <c r="LNI275" s="44"/>
      <c r="LNJ275" s="41"/>
      <c r="LNK275" s="42"/>
      <c r="LNL275" s="42"/>
      <c r="LNM275" s="125"/>
      <c r="LNN275" s="44"/>
      <c r="LNO275" s="44"/>
      <c r="LNP275" s="41"/>
      <c r="LNQ275" s="42"/>
      <c r="LNR275" s="42"/>
      <c r="LNS275" s="125"/>
      <c r="LNT275" s="44"/>
      <c r="LNU275" s="44"/>
      <c r="LNV275" s="41"/>
      <c r="LNW275" s="42"/>
      <c r="LNX275" s="42"/>
      <c r="LNY275" s="125"/>
      <c r="LNZ275" s="44"/>
      <c r="LOA275" s="44"/>
      <c r="LOB275" s="41"/>
      <c r="LOC275" s="42"/>
      <c r="LOD275" s="42"/>
      <c r="LOE275" s="125"/>
      <c r="LOF275" s="44"/>
      <c r="LOG275" s="44"/>
      <c r="LOH275" s="41"/>
      <c r="LOI275" s="42"/>
      <c r="LOJ275" s="42"/>
      <c r="LOK275" s="125"/>
      <c r="LOL275" s="44"/>
      <c r="LOM275" s="44"/>
      <c r="LON275" s="41"/>
      <c r="LOO275" s="42"/>
      <c r="LOP275" s="42"/>
      <c r="LOQ275" s="125"/>
      <c r="LOR275" s="44"/>
      <c r="LOS275" s="44"/>
      <c r="LOT275" s="41"/>
      <c r="LOU275" s="42"/>
      <c r="LOV275" s="42"/>
      <c r="LOW275" s="125"/>
      <c r="LOX275" s="44"/>
      <c r="LOY275" s="44"/>
      <c r="LOZ275" s="41"/>
      <c r="LPA275" s="42"/>
      <c r="LPB275" s="42"/>
      <c r="LPC275" s="125"/>
      <c r="LPD275" s="44"/>
      <c r="LPE275" s="44"/>
      <c r="LPF275" s="41"/>
      <c r="LPG275" s="42"/>
      <c r="LPH275" s="42"/>
      <c r="LPI275" s="125"/>
      <c r="LPJ275" s="44"/>
      <c r="LPK275" s="44"/>
      <c r="LPL275" s="41"/>
      <c r="LPM275" s="42"/>
      <c r="LPN275" s="42"/>
      <c r="LPO275" s="125"/>
      <c r="LPP275" s="44"/>
      <c r="LPQ275" s="44"/>
      <c r="LPR275" s="41"/>
      <c r="LPS275" s="42"/>
      <c r="LPT275" s="42"/>
      <c r="LPU275" s="125"/>
      <c r="LPV275" s="44"/>
      <c r="LPW275" s="44"/>
      <c r="LPX275" s="41"/>
      <c r="LPY275" s="42"/>
      <c r="LPZ275" s="42"/>
      <c r="LQA275" s="125"/>
      <c r="LQB275" s="44"/>
      <c r="LQC275" s="44"/>
      <c r="LQD275" s="41"/>
      <c r="LQE275" s="42"/>
      <c r="LQF275" s="42"/>
      <c r="LQG275" s="125"/>
      <c r="LQH275" s="44"/>
      <c r="LQI275" s="44"/>
      <c r="LQJ275" s="41"/>
      <c r="LQK275" s="42"/>
      <c r="LQL275" s="42"/>
      <c r="LQM275" s="125"/>
      <c r="LQN275" s="44"/>
      <c r="LQO275" s="44"/>
      <c r="LQP275" s="41"/>
      <c r="LQQ275" s="42"/>
      <c r="LQR275" s="42"/>
      <c r="LQS275" s="125"/>
      <c r="LQT275" s="44"/>
      <c r="LQU275" s="44"/>
      <c r="LQV275" s="41"/>
      <c r="LQW275" s="42"/>
      <c r="LQX275" s="42"/>
      <c r="LQY275" s="125"/>
      <c r="LQZ275" s="44"/>
      <c r="LRA275" s="44"/>
      <c r="LRB275" s="41"/>
      <c r="LRC275" s="42"/>
      <c r="LRD275" s="42"/>
      <c r="LRE275" s="125"/>
      <c r="LRF275" s="44"/>
      <c r="LRG275" s="44"/>
      <c r="LRH275" s="41"/>
      <c r="LRI275" s="42"/>
      <c r="LRJ275" s="42"/>
      <c r="LRK275" s="125"/>
      <c r="LRL275" s="44"/>
      <c r="LRM275" s="44"/>
      <c r="LRN275" s="41"/>
      <c r="LRO275" s="42"/>
      <c r="LRP275" s="42"/>
      <c r="LRQ275" s="125"/>
      <c r="LRR275" s="44"/>
      <c r="LRS275" s="44"/>
      <c r="LRT275" s="41"/>
      <c r="LRU275" s="42"/>
      <c r="LRV275" s="42"/>
      <c r="LRW275" s="125"/>
      <c r="LRX275" s="44"/>
      <c r="LRY275" s="44"/>
      <c r="LRZ275" s="41"/>
      <c r="LSA275" s="42"/>
      <c r="LSB275" s="42"/>
      <c r="LSC275" s="125"/>
      <c r="LSD275" s="44"/>
      <c r="LSE275" s="44"/>
      <c r="LSF275" s="41"/>
      <c r="LSG275" s="42"/>
      <c r="LSH275" s="42"/>
      <c r="LSI275" s="125"/>
      <c r="LSJ275" s="44"/>
      <c r="LSK275" s="44"/>
      <c r="LSL275" s="41"/>
      <c r="LSM275" s="42"/>
      <c r="LSN275" s="42"/>
      <c r="LSO275" s="125"/>
      <c r="LSP275" s="44"/>
      <c r="LSQ275" s="44"/>
      <c r="LSR275" s="41"/>
      <c r="LSS275" s="42"/>
      <c r="LST275" s="42"/>
      <c r="LSU275" s="125"/>
      <c r="LSV275" s="44"/>
      <c r="LSW275" s="44"/>
      <c r="LSX275" s="41"/>
      <c r="LSY275" s="42"/>
      <c r="LSZ275" s="42"/>
      <c r="LTA275" s="125"/>
      <c r="LTB275" s="44"/>
      <c r="LTC275" s="44"/>
      <c r="LTD275" s="41"/>
      <c r="LTE275" s="42"/>
      <c r="LTF275" s="42"/>
      <c r="LTG275" s="125"/>
      <c r="LTH275" s="44"/>
      <c r="LTI275" s="44"/>
      <c r="LTJ275" s="41"/>
      <c r="LTK275" s="42"/>
      <c r="LTL275" s="42"/>
      <c r="LTM275" s="125"/>
      <c r="LTN275" s="44"/>
      <c r="LTO275" s="44"/>
      <c r="LTP275" s="41"/>
      <c r="LTQ275" s="42"/>
      <c r="LTR275" s="42"/>
      <c r="LTS275" s="125"/>
      <c r="LTT275" s="44"/>
      <c r="LTU275" s="44"/>
      <c r="LTV275" s="41"/>
      <c r="LTW275" s="42"/>
      <c r="LTX275" s="42"/>
      <c r="LTY275" s="125"/>
      <c r="LTZ275" s="44"/>
      <c r="LUA275" s="44"/>
      <c r="LUB275" s="41"/>
      <c r="LUC275" s="42"/>
      <c r="LUD275" s="42"/>
      <c r="LUE275" s="125"/>
      <c r="LUF275" s="44"/>
      <c r="LUG275" s="44"/>
      <c r="LUH275" s="41"/>
      <c r="LUI275" s="42"/>
      <c r="LUJ275" s="42"/>
      <c r="LUK275" s="125"/>
      <c r="LUL275" s="44"/>
      <c r="LUM275" s="44"/>
      <c r="LUN275" s="41"/>
      <c r="LUO275" s="42"/>
      <c r="LUP275" s="42"/>
      <c r="LUQ275" s="125"/>
      <c r="LUR275" s="44"/>
      <c r="LUS275" s="44"/>
      <c r="LUT275" s="41"/>
      <c r="LUU275" s="42"/>
      <c r="LUV275" s="42"/>
      <c r="LUW275" s="125"/>
      <c r="LUX275" s="44"/>
      <c r="LUY275" s="44"/>
      <c r="LUZ275" s="41"/>
      <c r="LVA275" s="42"/>
      <c r="LVB275" s="42"/>
      <c r="LVC275" s="125"/>
      <c r="LVD275" s="44"/>
      <c r="LVE275" s="44"/>
      <c r="LVF275" s="41"/>
      <c r="LVG275" s="42"/>
      <c r="LVH275" s="42"/>
      <c r="LVI275" s="125"/>
      <c r="LVJ275" s="44"/>
      <c r="LVK275" s="44"/>
      <c r="LVL275" s="41"/>
      <c r="LVM275" s="42"/>
      <c r="LVN275" s="42"/>
      <c r="LVO275" s="125"/>
      <c r="LVP275" s="44"/>
      <c r="LVQ275" s="44"/>
      <c r="LVR275" s="41"/>
      <c r="LVS275" s="42"/>
      <c r="LVT275" s="42"/>
      <c r="LVU275" s="125"/>
      <c r="LVV275" s="44"/>
      <c r="LVW275" s="44"/>
      <c r="LVX275" s="41"/>
      <c r="LVY275" s="42"/>
      <c r="LVZ275" s="42"/>
      <c r="LWA275" s="125"/>
      <c r="LWB275" s="44"/>
      <c r="LWC275" s="44"/>
      <c r="LWD275" s="41"/>
      <c r="LWE275" s="42"/>
      <c r="LWF275" s="42"/>
      <c r="LWG275" s="125"/>
      <c r="LWH275" s="44"/>
      <c r="LWI275" s="44"/>
      <c r="LWJ275" s="41"/>
      <c r="LWK275" s="42"/>
      <c r="LWL275" s="42"/>
      <c r="LWM275" s="125"/>
      <c r="LWN275" s="44"/>
      <c r="LWO275" s="44"/>
      <c r="LWP275" s="41"/>
      <c r="LWQ275" s="42"/>
      <c r="LWR275" s="42"/>
      <c r="LWS275" s="125"/>
      <c r="LWT275" s="44"/>
      <c r="LWU275" s="44"/>
      <c r="LWV275" s="41"/>
      <c r="LWW275" s="42"/>
      <c r="LWX275" s="42"/>
      <c r="LWY275" s="125"/>
      <c r="LWZ275" s="44"/>
      <c r="LXA275" s="44"/>
      <c r="LXB275" s="41"/>
      <c r="LXC275" s="42"/>
      <c r="LXD275" s="42"/>
      <c r="LXE275" s="125"/>
      <c r="LXF275" s="44"/>
      <c r="LXG275" s="44"/>
      <c r="LXH275" s="41"/>
      <c r="LXI275" s="42"/>
      <c r="LXJ275" s="42"/>
      <c r="LXK275" s="125"/>
      <c r="LXL275" s="44"/>
      <c r="LXM275" s="44"/>
      <c r="LXN275" s="41"/>
      <c r="LXO275" s="42"/>
      <c r="LXP275" s="42"/>
      <c r="LXQ275" s="125"/>
      <c r="LXR275" s="44"/>
      <c r="LXS275" s="44"/>
      <c r="LXT275" s="41"/>
      <c r="LXU275" s="42"/>
      <c r="LXV275" s="42"/>
      <c r="LXW275" s="125"/>
      <c r="LXX275" s="44"/>
      <c r="LXY275" s="44"/>
      <c r="LXZ275" s="41"/>
      <c r="LYA275" s="42"/>
      <c r="LYB275" s="42"/>
      <c r="LYC275" s="125"/>
      <c r="LYD275" s="44"/>
      <c r="LYE275" s="44"/>
      <c r="LYF275" s="41"/>
      <c r="LYG275" s="42"/>
      <c r="LYH275" s="42"/>
      <c r="LYI275" s="125"/>
      <c r="LYJ275" s="44"/>
      <c r="LYK275" s="44"/>
      <c r="LYL275" s="41"/>
      <c r="LYM275" s="42"/>
      <c r="LYN275" s="42"/>
      <c r="LYO275" s="125"/>
      <c r="LYP275" s="44"/>
      <c r="LYQ275" s="44"/>
      <c r="LYR275" s="41"/>
      <c r="LYS275" s="42"/>
      <c r="LYT275" s="42"/>
      <c r="LYU275" s="125"/>
      <c r="LYV275" s="44"/>
      <c r="LYW275" s="44"/>
      <c r="LYX275" s="41"/>
      <c r="LYY275" s="42"/>
      <c r="LYZ275" s="42"/>
      <c r="LZA275" s="125"/>
      <c r="LZB275" s="44"/>
      <c r="LZC275" s="44"/>
      <c r="LZD275" s="41"/>
      <c r="LZE275" s="42"/>
      <c r="LZF275" s="42"/>
      <c r="LZG275" s="125"/>
      <c r="LZH275" s="44"/>
      <c r="LZI275" s="44"/>
      <c r="LZJ275" s="41"/>
      <c r="LZK275" s="42"/>
      <c r="LZL275" s="42"/>
      <c r="LZM275" s="125"/>
      <c r="LZN275" s="44"/>
      <c r="LZO275" s="44"/>
      <c r="LZP275" s="41"/>
      <c r="LZQ275" s="42"/>
      <c r="LZR275" s="42"/>
      <c r="LZS275" s="125"/>
      <c r="LZT275" s="44"/>
      <c r="LZU275" s="44"/>
      <c r="LZV275" s="41"/>
      <c r="LZW275" s="42"/>
      <c r="LZX275" s="42"/>
      <c r="LZY275" s="125"/>
      <c r="LZZ275" s="44"/>
      <c r="MAA275" s="44"/>
      <c r="MAB275" s="41"/>
      <c r="MAC275" s="42"/>
      <c r="MAD275" s="42"/>
      <c r="MAE275" s="125"/>
      <c r="MAF275" s="44"/>
      <c r="MAG275" s="44"/>
      <c r="MAH275" s="41"/>
      <c r="MAI275" s="42"/>
      <c r="MAJ275" s="42"/>
      <c r="MAK275" s="125"/>
      <c r="MAL275" s="44"/>
      <c r="MAM275" s="44"/>
      <c r="MAN275" s="41"/>
      <c r="MAO275" s="42"/>
      <c r="MAP275" s="42"/>
      <c r="MAQ275" s="125"/>
      <c r="MAR275" s="44"/>
      <c r="MAS275" s="44"/>
      <c r="MAT275" s="41"/>
      <c r="MAU275" s="42"/>
      <c r="MAV275" s="42"/>
      <c r="MAW275" s="125"/>
      <c r="MAX275" s="44"/>
      <c r="MAY275" s="44"/>
      <c r="MAZ275" s="41"/>
      <c r="MBA275" s="42"/>
      <c r="MBB275" s="42"/>
      <c r="MBC275" s="125"/>
      <c r="MBD275" s="44"/>
      <c r="MBE275" s="44"/>
      <c r="MBF275" s="41"/>
      <c r="MBG275" s="42"/>
      <c r="MBH275" s="42"/>
      <c r="MBI275" s="125"/>
      <c r="MBJ275" s="44"/>
      <c r="MBK275" s="44"/>
      <c r="MBL275" s="41"/>
      <c r="MBM275" s="42"/>
      <c r="MBN275" s="42"/>
      <c r="MBO275" s="125"/>
      <c r="MBP275" s="44"/>
      <c r="MBQ275" s="44"/>
      <c r="MBR275" s="41"/>
      <c r="MBS275" s="42"/>
      <c r="MBT275" s="42"/>
      <c r="MBU275" s="125"/>
      <c r="MBV275" s="44"/>
      <c r="MBW275" s="44"/>
      <c r="MBX275" s="41"/>
      <c r="MBY275" s="42"/>
      <c r="MBZ275" s="42"/>
      <c r="MCA275" s="125"/>
      <c r="MCB275" s="44"/>
      <c r="MCC275" s="44"/>
      <c r="MCD275" s="41"/>
      <c r="MCE275" s="42"/>
      <c r="MCF275" s="42"/>
      <c r="MCG275" s="125"/>
      <c r="MCH275" s="44"/>
      <c r="MCI275" s="44"/>
      <c r="MCJ275" s="41"/>
      <c r="MCK275" s="42"/>
      <c r="MCL275" s="42"/>
      <c r="MCM275" s="125"/>
      <c r="MCN275" s="44"/>
      <c r="MCO275" s="44"/>
      <c r="MCP275" s="41"/>
      <c r="MCQ275" s="42"/>
      <c r="MCR275" s="42"/>
      <c r="MCS275" s="125"/>
      <c r="MCT275" s="44"/>
      <c r="MCU275" s="44"/>
      <c r="MCV275" s="41"/>
      <c r="MCW275" s="42"/>
      <c r="MCX275" s="42"/>
      <c r="MCY275" s="125"/>
      <c r="MCZ275" s="44"/>
      <c r="MDA275" s="44"/>
      <c r="MDB275" s="41"/>
      <c r="MDC275" s="42"/>
      <c r="MDD275" s="42"/>
      <c r="MDE275" s="125"/>
      <c r="MDF275" s="44"/>
      <c r="MDG275" s="44"/>
      <c r="MDH275" s="41"/>
      <c r="MDI275" s="42"/>
      <c r="MDJ275" s="42"/>
      <c r="MDK275" s="125"/>
      <c r="MDL275" s="44"/>
      <c r="MDM275" s="44"/>
      <c r="MDN275" s="41"/>
      <c r="MDO275" s="42"/>
      <c r="MDP275" s="42"/>
      <c r="MDQ275" s="125"/>
      <c r="MDR275" s="44"/>
      <c r="MDS275" s="44"/>
      <c r="MDT275" s="41"/>
      <c r="MDU275" s="42"/>
      <c r="MDV275" s="42"/>
      <c r="MDW275" s="125"/>
      <c r="MDX275" s="44"/>
      <c r="MDY275" s="44"/>
      <c r="MDZ275" s="41"/>
      <c r="MEA275" s="42"/>
      <c r="MEB275" s="42"/>
      <c r="MEC275" s="125"/>
      <c r="MED275" s="44"/>
      <c r="MEE275" s="44"/>
      <c r="MEF275" s="41"/>
      <c r="MEG275" s="42"/>
      <c r="MEH275" s="42"/>
      <c r="MEI275" s="125"/>
      <c r="MEJ275" s="44"/>
      <c r="MEK275" s="44"/>
      <c r="MEL275" s="41"/>
      <c r="MEM275" s="42"/>
      <c r="MEN275" s="42"/>
      <c r="MEO275" s="125"/>
      <c r="MEP275" s="44"/>
      <c r="MEQ275" s="44"/>
      <c r="MER275" s="41"/>
      <c r="MES275" s="42"/>
      <c r="MET275" s="42"/>
      <c r="MEU275" s="125"/>
      <c r="MEV275" s="44"/>
      <c r="MEW275" s="44"/>
      <c r="MEX275" s="41"/>
      <c r="MEY275" s="42"/>
      <c r="MEZ275" s="42"/>
      <c r="MFA275" s="125"/>
      <c r="MFB275" s="44"/>
      <c r="MFC275" s="44"/>
      <c r="MFD275" s="41"/>
      <c r="MFE275" s="42"/>
      <c r="MFF275" s="42"/>
      <c r="MFG275" s="125"/>
      <c r="MFH275" s="44"/>
      <c r="MFI275" s="44"/>
      <c r="MFJ275" s="41"/>
      <c r="MFK275" s="42"/>
      <c r="MFL275" s="42"/>
      <c r="MFM275" s="125"/>
      <c r="MFN275" s="44"/>
      <c r="MFO275" s="44"/>
      <c r="MFP275" s="41"/>
      <c r="MFQ275" s="42"/>
      <c r="MFR275" s="42"/>
      <c r="MFS275" s="125"/>
      <c r="MFT275" s="44"/>
      <c r="MFU275" s="44"/>
      <c r="MFV275" s="41"/>
      <c r="MFW275" s="42"/>
      <c r="MFX275" s="42"/>
      <c r="MFY275" s="125"/>
      <c r="MFZ275" s="44"/>
      <c r="MGA275" s="44"/>
      <c r="MGB275" s="41"/>
      <c r="MGC275" s="42"/>
      <c r="MGD275" s="42"/>
      <c r="MGE275" s="125"/>
      <c r="MGF275" s="44"/>
      <c r="MGG275" s="44"/>
      <c r="MGH275" s="41"/>
      <c r="MGI275" s="42"/>
      <c r="MGJ275" s="42"/>
      <c r="MGK275" s="125"/>
      <c r="MGL275" s="44"/>
      <c r="MGM275" s="44"/>
      <c r="MGN275" s="41"/>
      <c r="MGO275" s="42"/>
      <c r="MGP275" s="42"/>
      <c r="MGQ275" s="125"/>
      <c r="MGR275" s="44"/>
      <c r="MGS275" s="44"/>
      <c r="MGT275" s="41"/>
      <c r="MGU275" s="42"/>
      <c r="MGV275" s="42"/>
      <c r="MGW275" s="125"/>
      <c r="MGX275" s="44"/>
      <c r="MGY275" s="44"/>
      <c r="MGZ275" s="41"/>
      <c r="MHA275" s="42"/>
      <c r="MHB275" s="42"/>
      <c r="MHC275" s="125"/>
      <c r="MHD275" s="44"/>
      <c r="MHE275" s="44"/>
      <c r="MHF275" s="41"/>
      <c r="MHG275" s="42"/>
      <c r="MHH275" s="42"/>
      <c r="MHI275" s="125"/>
      <c r="MHJ275" s="44"/>
      <c r="MHK275" s="44"/>
      <c r="MHL275" s="41"/>
      <c r="MHM275" s="42"/>
      <c r="MHN275" s="42"/>
      <c r="MHO275" s="125"/>
      <c r="MHP275" s="44"/>
      <c r="MHQ275" s="44"/>
      <c r="MHR275" s="41"/>
      <c r="MHS275" s="42"/>
      <c r="MHT275" s="42"/>
      <c r="MHU275" s="125"/>
      <c r="MHV275" s="44"/>
      <c r="MHW275" s="44"/>
      <c r="MHX275" s="41"/>
      <c r="MHY275" s="42"/>
      <c r="MHZ275" s="42"/>
      <c r="MIA275" s="125"/>
      <c r="MIB275" s="44"/>
      <c r="MIC275" s="44"/>
      <c r="MID275" s="41"/>
      <c r="MIE275" s="42"/>
      <c r="MIF275" s="42"/>
      <c r="MIG275" s="125"/>
      <c r="MIH275" s="44"/>
      <c r="MII275" s="44"/>
      <c r="MIJ275" s="41"/>
      <c r="MIK275" s="42"/>
      <c r="MIL275" s="42"/>
      <c r="MIM275" s="125"/>
      <c r="MIN275" s="44"/>
      <c r="MIO275" s="44"/>
      <c r="MIP275" s="41"/>
      <c r="MIQ275" s="42"/>
      <c r="MIR275" s="42"/>
      <c r="MIS275" s="125"/>
      <c r="MIT275" s="44"/>
      <c r="MIU275" s="44"/>
      <c r="MIV275" s="41"/>
      <c r="MIW275" s="42"/>
      <c r="MIX275" s="42"/>
      <c r="MIY275" s="125"/>
      <c r="MIZ275" s="44"/>
      <c r="MJA275" s="44"/>
      <c r="MJB275" s="41"/>
      <c r="MJC275" s="42"/>
      <c r="MJD275" s="42"/>
      <c r="MJE275" s="125"/>
      <c r="MJF275" s="44"/>
      <c r="MJG275" s="44"/>
      <c r="MJH275" s="41"/>
      <c r="MJI275" s="42"/>
      <c r="MJJ275" s="42"/>
      <c r="MJK275" s="125"/>
      <c r="MJL275" s="44"/>
      <c r="MJM275" s="44"/>
      <c r="MJN275" s="41"/>
      <c r="MJO275" s="42"/>
      <c r="MJP275" s="42"/>
      <c r="MJQ275" s="125"/>
      <c r="MJR275" s="44"/>
      <c r="MJS275" s="44"/>
      <c r="MJT275" s="41"/>
      <c r="MJU275" s="42"/>
      <c r="MJV275" s="42"/>
      <c r="MJW275" s="125"/>
      <c r="MJX275" s="44"/>
      <c r="MJY275" s="44"/>
      <c r="MJZ275" s="41"/>
      <c r="MKA275" s="42"/>
      <c r="MKB275" s="42"/>
      <c r="MKC275" s="125"/>
      <c r="MKD275" s="44"/>
      <c r="MKE275" s="44"/>
      <c r="MKF275" s="41"/>
      <c r="MKG275" s="42"/>
      <c r="MKH275" s="42"/>
      <c r="MKI275" s="125"/>
      <c r="MKJ275" s="44"/>
      <c r="MKK275" s="44"/>
      <c r="MKL275" s="41"/>
      <c r="MKM275" s="42"/>
      <c r="MKN275" s="42"/>
      <c r="MKO275" s="125"/>
      <c r="MKP275" s="44"/>
      <c r="MKQ275" s="44"/>
      <c r="MKR275" s="41"/>
      <c r="MKS275" s="42"/>
      <c r="MKT275" s="42"/>
      <c r="MKU275" s="125"/>
      <c r="MKV275" s="44"/>
      <c r="MKW275" s="44"/>
      <c r="MKX275" s="41"/>
      <c r="MKY275" s="42"/>
      <c r="MKZ275" s="42"/>
      <c r="MLA275" s="125"/>
      <c r="MLB275" s="44"/>
      <c r="MLC275" s="44"/>
      <c r="MLD275" s="41"/>
      <c r="MLE275" s="42"/>
      <c r="MLF275" s="42"/>
      <c r="MLG275" s="125"/>
      <c r="MLH275" s="44"/>
      <c r="MLI275" s="44"/>
      <c r="MLJ275" s="41"/>
      <c r="MLK275" s="42"/>
      <c r="MLL275" s="42"/>
      <c r="MLM275" s="125"/>
      <c r="MLN275" s="44"/>
      <c r="MLO275" s="44"/>
      <c r="MLP275" s="41"/>
      <c r="MLQ275" s="42"/>
      <c r="MLR275" s="42"/>
      <c r="MLS275" s="125"/>
      <c r="MLT275" s="44"/>
      <c r="MLU275" s="44"/>
      <c r="MLV275" s="41"/>
      <c r="MLW275" s="42"/>
      <c r="MLX275" s="42"/>
      <c r="MLY275" s="125"/>
      <c r="MLZ275" s="44"/>
      <c r="MMA275" s="44"/>
      <c r="MMB275" s="41"/>
      <c r="MMC275" s="42"/>
      <c r="MMD275" s="42"/>
      <c r="MME275" s="125"/>
      <c r="MMF275" s="44"/>
      <c r="MMG275" s="44"/>
      <c r="MMH275" s="41"/>
      <c r="MMI275" s="42"/>
      <c r="MMJ275" s="42"/>
      <c r="MMK275" s="125"/>
      <c r="MML275" s="44"/>
      <c r="MMM275" s="44"/>
      <c r="MMN275" s="41"/>
      <c r="MMO275" s="42"/>
      <c r="MMP275" s="42"/>
      <c r="MMQ275" s="125"/>
      <c r="MMR275" s="44"/>
      <c r="MMS275" s="44"/>
      <c r="MMT275" s="41"/>
      <c r="MMU275" s="42"/>
      <c r="MMV275" s="42"/>
      <c r="MMW275" s="125"/>
      <c r="MMX275" s="44"/>
      <c r="MMY275" s="44"/>
      <c r="MMZ275" s="41"/>
      <c r="MNA275" s="42"/>
      <c r="MNB275" s="42"/>
      <c r="MNC275" s="125"/>
      <c r="MND275" s="44"/>
      <c r="MNE275" s="44"/>
      <c r="MNF275" s="41"/>
      <c r="MNG275" s="42"/>
      <c r="MNH275" s="42"/>
      <c r="MNI275" s="125"/>
      <c r="MNJ275" s="44"/>
      <c r="MNK275" s="44"/>
      <c r="MNL275" s="41"/>
      <c r="MNM275" s="42"/>
      <c r="MNN275" s="42"/>
      <c r="MNO275" s="125"/>
      <c r="MNP275" s="44"/>
      <c r="MNQ275" s="44"/>
      <c r="MNR275" s="41"/>
      <c r="MNS275" s="42"/>
      <c r="MNT275" s="42"/>
      <c r="MNU275" s="125"/>
      <c r="MNV275" s="44"/>
      <c r="MNW275" s="44"/>
      <c r="MNX275" s="41"/>
      <c r="MNY275" s="42"/>
      <c r="MNZ275" s="42"/>
      <c r="MOA275" s="125"/>
      <c r="MOB275" s="44"/>
      <c r="MOC275" s="44"/>
      <c r="MOD275" s="41"/>
      <c r="MOE275" s="42"/>
      <c r="MOF275" s="42"/>
      <c r="MOG275" s="125"/>
      <c r="MOH275" s="44"/>
      <c r="MOI275" s="44"/>
      <c r="MOJ275" s="41"/>
      <c r="MOK275" s="42"/>
      <c r="MOL275" s="42"/>
      <c r="MOM275" s="125"/>
      <c r="MON275" s="44"/>
      <c r="MOO275" s="44"/>
      <c r="MOP275" s="41"/>
      <c r="MOQ275" s="42"/>
      <c r="MOR275" s="42"/>
      <c r="MOS275" s="125"/>
      <c r="MOT275" s="44"/>
      <c r="MOU275" s="44"/>
      <c r="MOV275" s="41"/>
      <c r="MOW275" s="42"/>
      <c r="MOX275" s="42"/>
      <c r="MOY275" s="125"/>
      <c r="MOZ275" s="44"/>
      <c r="MPA275" s="44"/>
      <c r="MPB275" s="41"/>
      <c r="MPC275" s="42"/>
      <c r="MPD275" s="42"/>
      <c r="MPE275" s="125"/>
      <c r="MPF275" s="44"/>
      <c r="MPG275" s="44"/>
      <c r="MPH275" s="41"/>
      <c r="MPI275" s="42"/>
      <c r="MPJ275" s="42"/>
      <c r="MPK275" s="125"/>
      <c r="MPL275" s="44"/>
      <c r="MPM275" s="44"/>
      <c r="MPN275" s="41"/>
      <c r="MPO275" s="42"/>
      <c r="MPP275" s="42"/>
      <c r="MPQ275" s="125"/>
      <c r="MPR275" s="44"/>
      <c r="MPS275" s="44"/>
      <c r="MPT275" s="41"/>
      <c r="MPU275" s="42"/>
      <c r="MPV275" s="42"/>
      <c r="MPW275" s="125"/>
      <c r="MPX275" s="44"/>
      <c r="MPY275" s="44"/>
      <c r="MPZ275" s="41"/>
      <c r="MQA275" s="42"/>
      <c r="MQB275" s="42"/>
      <c r="MQC275" s="125"/>
      <c r="MQD275" s="44"/>
      <c r="MQE275" s="44"/>
      <c r="MQF275" s="41"/>
      <c r="MQG275" s="42"/>
      <c r="MQH275" s="42"/>
      <c r="MQI275" s="125"/>
      <c r="MQJ275" s="44"/>
      <c r="MQK275" s="44"/>
      <c r="MQL275" s="41"/>
      <c r="MQM275" s="42"/>
      <c r="MQN275" s="42"/>
      <c r="MQO275" s="125"/>
      <c r="MQP275" s="44"/>
      <c r="MQQ275" s="44"/>
      <c r="MQR275" s="41"/>
      <c r="MQS275" s="42"/>
      <c r="MQT275" s="42"/>
      <c r="MQU275" s="125"/>
      <c r="MQV275" s="44"/>
      <c r="MQW275" s="44"/>
      <c r="MQX275" s="41"/>
      <c r="MQY275" s="42"/>
      <c r="MQZ275" s="42"/>
      <c r="MRA275" s="125"/>
      <c r="MRB275" s="44"/>
      <c r="MRC275" s="44"/>
      <c r="MRD275" s="41"/>
      <c r="MRE275" s="42"/>
      <c r="MRF275" s="42"/>
      <c r="MRG275" s="125"/>
      <c r="MRH275" s="44"/>
      <c r="MRI275" s="44"/>
      <c r="MRJ275" s="41"/>
      <c r="MRK275" s="42"/>
      <c r="MRL275" s="42"/>
      <c r="MRM275" s="125"/>
      <c r="MRN275" s="44"/>
      <c r="MRO275" s="44"/>
      <c r="MRP275" s="41"/>
      <c r="MRQ275" s="42"/>
      <c r="MRR275" s="42"/>
      <c r="MRS275" s="125"/>
      <c r="MRT275" s="44"/>
      <c r="MRU275" s="44"/>
      <c r="MRV275" s="41"/>
      <c r="MRW275" s="42"/>
      <c r="MRX275" s="42"/>
      <c r="MRY275" s="125"/>
      <c r="MRZ275" s="44"/>
      <c r="MSA275" s="44"/>
      <c r="MSB275" s="41"/>
      <c r="MSC275" s="42"/>
      <c r="MSD275" s="42"/>
      <c r="MSE275" s="125"/>
      <c r="MSF275" s="44"/>
      <c r="MSG275" s="44"/>
      <c r="MSH275" s="41"/>
      <c r="MSI275" s="42"/>
      <c r="MSJ275" s="42"/>
      <c r="MSK275" s="125"/>
      <c r="MSL275" s="44"/>
      <c r="MSM275" s="44"/>
      <c r="MSN275" s="41"/>
      <c r="MSO275" s="42"/>
      <c r="MSP275" s="42"/>
      <c r="MSQ275" s="125"/>
      <c r="MSR275" s="44"/>
      <c r="MSS275" s="44"/>
      <c r="MST275" s="41"/>
      <c r="MSU275" s="42"/>
      <c r="MSV275" s="42"/>
      <c r="MSW275" s="125"/>
      <c r="MSX275" s="44"/>
      <c r="MSY275" s="44"/>
      <c r="MSZ275" s="41"/>
      <c r="MTA275" s="42"/>
      <c r="MTB275" s="42"/>
      <c r="MTC275" s="125"/>
      <c r="MTD275" s="44"/>
      <c r="MTE275" s="44"/>
      <c r="MTF275" s="41"/>
      <c r="MTG275" s="42"/>
      <c r="MTH275" s="42"/>
      <c r="MTI275" s="125"/>
      <c r="MTJ275" s="44"/>
      <c r="MTK275" s="44"/>
      <c r="MTL275" s="41"/>
      <c r="MTM275" s="42"/>
      <c r="MTN275" s="42"/>
      <c r="MTO275" s="125"/>
      <c r="MTP275" s="44"/>
      <c r="MTQ275" s="44"/>
      <c r="MTR275" s="41"/>
      <c r="MTS275" s="42"/>
      <c r="MTT275" s="42"/>
      <c r="MTU275" s="125"/>
      <c r="MTV275" s="44"/>
      <c r="MTW275" s="44"/>
      <c r="MTX275" s="41"/>
      <c r="MTY275" s="42"/>
      <c r="MTZ275" s="42"/>
      <c r="MUA275" s="125"/>
      <c r="MUB275" s="44"/>
      <c r="MUC275" s="44"/>
      <c r="MUD275" s="41"/>
      <c r="MUE275" s="42"/>
      <c r="MUF275" s="42"/>
      <c r="MUG275" s="125"/>
      <c r="MUH275" s="44"/>
      <c r="MUI275" s="44"/>
      <c r="MUJ275" s="41"/>
      <c r="MUK275" s="42"/>
      <c r="MUL275" s="42"/>
      <c r="MUM275" s="125"/>
      <c r="MUN275" s="44"/>
      <c r="MUO275" s="44"/>
      <c r="MUP275" s="41"/>
      <c r="MUQ275" s="42"/>
      <c r="MUR275" s="42"/>
      <c r="MUS275" s="125"/>
      <c r="MUT275" s="44"/>
      <c r="MUU275" s="44"/>
      <c r="MUV275" s="41"/>
      <c r="MUW275" s="42"/>
      <c r="MUX275" s="42"/>
      <c r="MUY275" s="125"/>
      <c r="MUZ275" s="44"/>
      <c r="MVA275" s="44"/>
      <c r="MVB275" s="41"/>
      <c r="MVC275" s="42"/>
      <c r="MVD275" s="42"/>
      <c r="MVE275" s="125"/>
      <c r="MVF275" s="44"/>
      <c r="MVG275" s="44"/>
      <c r="MVH275" s="41"/>
      <c r="MVI275" s="42"/>
      <c r="MVJ275" s="42"/>
      <c r="MVK275" s="125"/>
      <c r="MVL275" s="44"/>
      <c r="MVM275" s="44"/>
      <c r="MVN275" s="41"/>
      <c r="MVO275" s="42"/>
      <c r="MVP275" s="42"/>
      <c r="MVQ275" s="125"/>
      <c r="MVR275" s="44"/>
      <c r="MVS275" s="44"/>
      <c r="MVT275" s="41"/>
      <c r="MVU275" s="42"/>
      <c r="MVV275" s="42"/>
      <c r="MVW275" s="125"/>
      <c r="MVX275" s="44"/>
      <c r="MVY275" s="44"/>
      <c r="MVZ275" s="41"/>
      <c r="MWA275" s="42"/>
      <c r="MWB275" s="42"/>
      <c r="MWC275" s="125"/>
      <c r="MWD275" s="44"/>
      <c r="MWE275" s="44"/>
      <c r="MWF275" s="41"/>
      <c r="MWG275" s="42"/>
      <c r="MWH275" s="42"/>
      <c r="MWI275" s="125"/>
      <c r="MWJ275" s="44"/>
      <c r="MWK275" s="44"/>
      <c r="MWL275" s="41"/>
      <c r="MWM275" s="42"/>
      <c r="MWN275" s="42"/>
      <c r="MWO275" s="125"/>
      <c r="MWP275" s="44"/>
      <c r="MWQ275" s="44"/>
      <c r="MWR275" s="41"/>
      <c r="MWS275" s="42"/>
      <c r="MWT275" s="42"/>
      <c r="MWU275" s="125"/>
      <c r="MWV275" s="44"/>
      <c r="MWW275" s="44"/>
      <c r="MWX275" s="41"/>
      <c r="MWY275" s="42"/>
      <c r="MWZ275" s="42"/>
      <c r="MXA275" s="125"/>
      <c r="MXB275" s="44"/>
      <c r="MXC275" s="44"/>
      <c r="MXD275" s="41"/>
      <c r="MXE275" s="42"/>
      <c r="MXF275" s="42"/>
      <c r="MXG275" s="125"/>
      <c r="MXH275" s="44"/>
      <c r="MXI275" s="44"/>
      <c r="MXJ275" s="41"/>
      <c r="MXK275" s="42"/>
      <c r="MXL275" s="42"/>
      <c r="MXM275" s="125"/>
      <c r="MXN275" s="44"/>
      <c r="MXO275" s="44"/>
      <c r="MXP275" s="41"/>
      <c r="MXQ275" s="42"/>
      <c r="MXR275" s="42"/>
      <c r="MXS275" s="125"/>
      <c r="MXT275" s="44"/>
      <c r="MXU275" s="44"/>
      <c r="MXV275" s="41"/>
      <c r="MXW275" s="42"/>
      <c r="MXX275" s="42"/>
      <c r="MXY275" s="125"/>
      <c r="MXZ275" s="44"/>
      <c r="MYA275" s="44"/>
      <c r="MYB275" s="41"/>
      <c r="MYC275" s="42"/>
      <c r="MYD275" s="42"/>
      <c r="MYE275" s="125"/>
      <c r="MYF275" s="44"/>
      <c r="MYG275" s="44"/>
      <c r="MYH275" s="41"/>
      <c r="MYI275" s="42"/>
      <c r="MYJ275" s="42"/>
      <c r="MYK275" s="125"/>
      <c r="MYL275" s="44"/>
      <c r="MYM275" s="44"/>
      <c r="MYN275" s="41"/>
      <c r="MYO275" s="42"/>
      <c r="MYP275" s="42"/>
      <c r="MYQ275" s="125"/>
      <c r="MYR275" s="44"/>
      <c r="MYS275" s="44"/>
      <c r="MYT275" s="41"/>
      <c r="MYU275" s="42"/>
      <c r="MYV275" s="42"/>
      <c r="MYW275" s="125"/>
      <c r="MYX275" s="44"/>
      <c r="MYY275" s="44"/>
      <c r="MYZ275" s="41"/>
      <c r="MZA275" s="42"/>
      <c r="MZB275" s="42"/>
      <c r="MZC275" s="125"/>
      <c r="MZD275" s="44"/>
      <c r="MZE275" s="44"/>
      <c r="MZF275" s="41"/>
      <c r="MZG275" s="42"/>
      <c r="MZH275" s="42"/>
      <c r="MZI275" s="125"/>
      <c r="MZJ275" s="44"/>
      <c r="MZK275" s="44"/>
      <c r="MZL275" s="41"/>
      <c r="MZM275" s="42"/>
      <c r="MZN275" s="42"/>
      <c r="MZO275" s="125"/>
      <c r="MZP275" s="44"/>
      <c r="MZQ275" s="44"/>
      <c r="MZR275" s="41"/>
      <c r="MZS275" s="42"/>
      <c r="MZT275" s="42"/>
      <c r="MZU275" s="125"/>
      <c r="MZV275" s="44"/>
      <c r="MZW275" s="44"/>
      <c r="MZX275" s="41"/>
      <c r="MZY275" s="42"/>
      <c r="MZZ275" s="42"/>
      <c r="NAA275" s="125"/>
      <c r="NAB275" s="44"/>
      <c r="NAC275" s="44"/>
      <c r="NAD275" s="41"/>
      <c r="NAE275" s="42"/>
      <c r="NAF275" s="42"/>
      <c r="NAG275" s="125"/>
      <c r="NAH275" s="44"/>
      <c r="NAI275" s="44"/>
      <c r="NAJ275" s="41"/>
      <c r="NAK275" s="42"/>
      <c r="NAL275" s="42"/>
      <c r="NAM275" s="125"/>
      <c r="NAN275" s="44"/>
      <c r="NAO275" s="44"/>
      <c r="NAP275" s="41"/>
      <c r="NAQ275" s="42"/>
      <c r="NAR275" s="42"/>
      <c r="NAS275" s="125"/>
      <c r="NAT275" s="44"/>
      <c r="NAU275" s="44"/>
      <c r="NAV275" s="41"/>
      <c r="NAW275" s="42"/>
      <c r="NAX275" s="42"/>
      <c r="NAY275" s="125"/>
      <c r="NAZ275" s="44"/>
      <c r="NBA275" s="44"/>
      <c r="NBB275" s="41"/>
      <c r="NBC275" s="42"/>
      <c r="NBD275" s="42"/>
      <c r="NBE275" s="125"/>
      <c r="NBF275" s="44"/>
      <c r="NBG275" s="44"/>
      <c r="NBH275" s="41"/>
      <c r="NBI275" s="42"/>
      <c r="NBJ275" s="42"/>
      <c r="NBK275" s="125"/>
      <c r="NBL275" s="44"/>
      <c r="NBM275" s="44"/>
      <c r="NBN275" s="41"/>
      <c r="NBO275" s="42"/>
      <c r="NBP275" s="42"/>
      <c r="NBQ275" s="125"/>
      <c r="NBR275" s="44"/>
      <c r="NBS275" s="44"/>
      <c r="NBT275" s="41"/>
      <c r="NBU275" s="42"/>
      <c r="NBV275" s="42"/>
      <c r="NBW275" s="125"/>
      <c r="NBX275" s="44"/>
      <c r="NBY275" s="44"/>
      <c r="NBZ275" s="41"/>
      <c r="NCA275" s="42"/>
      <c r="NCB275" s="42"/>
      <c r="NCC275" s="125"/>
      <c r="NCD275" s="44"/>
      <c r="NCE275" s="44"/>
      <c r="NCF275" s="41"/>
      <c r="NCG275" s="42"/>
      <c r="NCH275" s="42"/>
      <c r="NCI275" s="125"/>
      <c r="NCJ275" s="44"/>
      <c r="NCK275" s="44"/>
      <c r="NCL275" s="41"/>
      <c r="NCM275" s="42"/>
      <c r="NCN275" s="42"/>
      <c r="NCO275" s="125"/>
      <c r="NCP275" s="44"/>
      <c r="NCQ275" s="44"/>
      <c r="NCR275" s="41"/>
      <c r="NCS275" s="42"/>
      <c r="NCT275" s="42"/>
      <c r="NCU275" s="125"/>
      <c r="NCV275" s="44"/>
      <c r="NCW275" s="44"/>
      <c r="NCX275" s="41"/>
      <c r="NCY275" s="42"/>
      <c r="NCZ275" s="42"/>
      <c r="NDA275" s="125"/>
      <c r="NDB275" s="44"/>
      <c r="NDC275" s="44"/>
      <c r="NDD275" s="41"/>
      <c r="NDE275" s="42"/>
      <c r="NDF275" s="42"/>
      <c r="NDG275" s="125"/>
      <c r="NDH275" s="44"/>
      <c r="NDI275" s="44"/>
      <c r="NDJ275" s="41"/>
      <c r="NDK275" s="42"/>
      <c r="NDL275" s="42"/>
      <c r="NDM275" s="125"/>
      <c r="NDN275" s="44"/>
      <c r="NDO275" s="44"/>
      <c r="NDP275" s="41"/>
      <c r="NDQ275" s="42"/>
      <c r="NDR275" s="42"/>
      <c r="NDS275" s="125"/>
      <c r="NDT275" s="44"/>
      <c r="NDU275" s="44"/>
      <c r="NDV275" s="41"/>
      <c r="NDW275" s="42"/>
      <c r="NDX275" s="42"/>
      <c r="NDY275" s="125"/>
      <c r="NDZ275" s="44"/>
      <c r="NEA275" s="44"/>
      <c r="NEB275" s="41"/>
      <c r="NEC275" s="42"/>
      <c r="NED275" s="42"/>
      <c r="NEE275" s="125"/>
      <c r="NEF275" s="44"/>
      <c r="NEG275" s="44"/>
      <c r="NEH275" s="41"/>
      <c r="NEI275" s="42"/>
      <c r="NEJ275" s="42"/>
      <c r="NEK275" s="125"/>
      <c r="NEL275" s="44"/>
      <c r="NEM275" s="44"/>
      <c r="NEN275" s="41"/>
      <c r="NEO275" s="42"/>
      <c r="NEP275" s="42"/>
      <c r="NEQ275" s="125"/>
      <c r="NER275" s="44"/>
      <c r="NES275" s="44"/>
      <c r="NET275" s="41"/>
      <c r="NEU275" s="42"/>
      <c r="NEV275" s="42"/>
      <c r="NEW275" s="125"/>
      <c r="NEX275" s="44"/>
      <c r="NEY275" s="44"/>
      <c r="NEZ275" s="41"/>
      <c r="NFA275" s="42"/>
      <c r="NFB275" s="42"/>
      <c r="NFC275" s="125"/>
      <c r="NFD275" s="44"/>
      <c r="NFE275" s="44"/>
      <c r="NFF275" s="41"/>
      <c r="NFG275" s="42"/>
      <c r="NFH275" s="42"/>
      <c r="NFI275" s="125"/>
      <c r="NFJ275" s="44"/>
      <c r="NFK275" s="44"/>
      <c r="NFL275" s="41"/>
      <c r="NFM275" s="42"/>
      <c r="NFN275" s="42"/>
      <c r="NFO275" s="125"/>
      <c r="NFP275" s="44"/>
      <c r="NFQ275" s="44"/>
      <c r="NFR275" s="41"/>
      <c r="NFS275" s="42"/>
      <c r="NFT275" s="42"/>
      <c r="NFU275" s="125"/>
      <c r="NFV275" s="44"/>
      <c r="NFW275" s="44"/>
      <c r="NFX275" s="41"/>
      <c r="NFY275" s="42"/>
      <c r="NFZ275" s="42"/>
      <c r="NGA275" s="125"/>
      <c r="NGB275" s="44"/>
      <c r="NGC275" s="44"/>
      <c r="NGD275" s="41"/>
      <c r="NGE275" s="42"/>
      <c r="NGF275" s="42"/>
      <c r="NGG275" s="125"/>
      <c r="NGH275" s="44"/>
      <c r="NGI275" s="44"/>
      <c r="NGJ275" s="41"/>
      <c r="NGK275" s="42"/>
      <c r="NGL275" s="42"/>
      <c r="NGM275" s="125"/>
      <c r="NGN275" s="44"/>
      <c r="NGO275" s="44"/>
      <c r="NGP275" s="41"/>
      <c r="NGQ275" s="42"/>
      <c r="NGR275" s="42"/>
      <c r="NGS275" s="125"/>
      <c r="NGT275" s="44"/>
      <c r="NGU275" s="44"/>
      <c r="NGV275" s="41"/>
      <c r="NGW275" s="42"/>
      <c r="NGX275" s="42"/>
      <c r="NGY275" s="125"/>
      <c r="NGZ275" s="44"/>
      <c r="NHA275" s="44"/>
      <c r="NHB275" s="41"/>
      <c r="NHC275" s="42"/>
      <c r="NHD275" s="42"/>
      <c r="NHE275" s="125"/>
      <c r="NHF275" s="44"/>
      <c r="NHG275" s="44"/>
      <c r="NHH275" s="41"/>
      <c r="NHI275" s="42"/>
      <c r="NHJ275" s="42"/>
      <c r="NHK275" s="125"/>
      <c r="NHL275" s="44"/>
      <c r="NHM275" s="44"/>
      <c r="NHN275" s="41"/>
      <c r="NHO275" s="42"/>
      <c r="NHP275" s="42"/>
      <c r="NHQ275" s="125"/>
      <c r="NHR275" s="44"/>
      <c r="NHS275" s="44"/>
      <c r="NHT275" s="41"/>
      <c r="NHU275" s="42"/>
      <c r="NHV275" s="42"/>
      <c r="NHW275" s="125"/>
      <c r="NHX275" s="44"/>
      <c r="NHY275" s="44"/>
      <c r="NHZ275" s="41"/>
      <c r="NIA275" s="42"/>
      <c r="NIB275" s="42"/>
      <c r="NIC275" s="125"/>
      <c r="NID275" s="44"/>
      <c r="NIE275" s="44"/>
      <c r="NIF275" s="41"/>
      <c r="NIG275" s="42"/>
      <c r="NIH275" s="42"/>
      <c r="NII275" s="125"/>
      <c r="NIJ275" s="44"/>
      <c r="NIK275" s="44"/>
      <c r="NIL275" s="41"/>
      <c r="NIM275" s="42"/>
      <c r="NIN275" s="42"/>
      <c r="NIO275" s="125"/>
      <c r="NIP275" s="44"/>
      <c r="NIQ275" s="44"/>
      <c r="NIR275" s="41"/>
      <c r="NIS275" s="42"/>
      <c r="NIT275" s="42"/>
      <c r="NIU275" s="125"/>
      <c r="NIV275" s="44"/>
      <c r="NIW275" s="44"/>
      <c r="NIX275" s="41"/>
      <c r="NIY275" s="42"/>
      <c r="NIZ275" s="42"/>
      <c r="NJA275" s="125"/>
      <c r="NJB275" s="44"/>
      <c r="NJC275" s="44"/>
      <c r="NJD275" s="41"/>
      <c r="NJE275" s="42"/>
      <c r="NJF275" s="42"/>
      <c r="NJG275" s="125"/>
      <c r="NJH275" s="44"/>
      <c r="NJI275" s="44"/>
      <c r="NJJ275" s="41"/>
      <c r="NJK275" s="42"/>
      <c r="NJL275" s="42"/>
      <c r="NJM275" s="125"/>
      <c r="NJN275" s="44"/>
      <c r="NJO275" s="44"/>
      <c r="NJP275" s="41"/>
      <c r="NJQ275" s="42"/>
      <c r="NJR275" s="42"/>
      <c r="NJS275" s="125"/>
      <c r="NJT275" s="44"/>
      <c r="NJU275" s="44"/>
      <c r="NJV275" s="41"/>
      <c r="NJW275" s="42"/>
      <c r="NJX275" s="42"/>
      <c r="NJY275" s="125"/>
      <c r="NJZ275" s="44"/>
      <c r="NKA275" s="44"/>
      <c r="NKB275" s="41"/>
      <c r="NKC275" s="42"/>
      <c r="NKD275" s="42"/>
      <c r="NKE275" s="125"/>
      <c r="NKF275" s="44"/>
      <c r="NKG275" s="44"/>
      <c r="NKH275" s="41"/>
      <c r="NKI275" s="42"/>
      <c r="NKJ275" s="42"/>
      <c r="NKK275" s="125"/>
      <c r="NKL275" s="44"/>
      <c r="NKM275" s="44"/>
      <c r="NKN275" s="41"/>
      <c r="NKO275" s="42"/>
      <c r="NKP275" s="42"/>
      <c r="NKQ275" s="125"/>
      <c r="NKR275" s="44"/>
      <c r="NKS275" s="44"/>
      <c r="NKT275" s="41"/>
      <c r="NKU275" s="42"/>
      <c r="NKV275" s="42"/>
      <c r="NKW275" s="125"/>
      <c r="NKX275" s="44"/>
      <c r="NKY275" s="44"/>
      <c r="NKZ275" s="41"/>
      <c r="NLA275" s="42"/>
      <c r="NLB275" s="42"/>
      <c r="NLC275" s="125"/>
      <c r="NLD275" s="44"/>
      <c r="NLE275" s="44"/>
      <c r="NLF275" s="41"/>
      <c r="NLG275" s="42"/>
      <c r="NLH275" s="42"/>
      <c r="NLI275" s="125"/>
      <c r="NLJ275" s="44"/>
      <c r="NLK275" s="44"/>
      <c r="NLL275" s="41"/>
      <c r="NLM275" s="42"/>
      <c r="NLN275" s="42"/>
      <c r="NLO275" s="125"/>
      <c r="NLP275" s="44"/>
      <c r="NLQ275" s="44"/>
      <c r="NLR275" s="41"/>
      <c r="NLS275" s="42"/>
      <c r="NLT275" s="42"/>
      <c r="NLU275" s="125"/>
      <c r="NLV275" s="44"/>
      <c r="NLW275" s="44"/>
      <c r="NLX275" s="41"/>
      <c r="NLY275" s="42"/>
      <c r="NLZ275" s="42"/>
      <c r="NMA275" s="125"/>
      <c r="NMB275" s="44"/>
      <c r="NMC275" s="44"/>
      <c r="NMD275" s="41"/>
      <c r="NME275" s="42"/>
      <c r="NMF275" s="42"/>
      <c r="NMG275" s="125"/>
      <c r="NMH275" s="44"/>
      <c r="NMI275" s="44"/>
      <c r="NMJ275" s="41"/>
      <c r="NMK275" s="42"/>
      <c r="NML275" s="42"/>
      <c r="NMM275" s="125"/>
      <c r="NMN275" s="44"/>
      <c r="NMO275" s="44"/>
      <c r="NMP275" s="41"/>
      <c r="NMQ275" s="42"/>
      <c r="NMR275" s="42"/>
      <c r="NMS275" s="125"/>
      <c r="NMT275" s="44"/>
      <c r="NMU275" s="44"/>
      <c r="NMV275" s="41"/>
      <c r="NMW275" s="42"/>
      <c r="NMX275" s="42"/>
      <c r="NMY275" s="125"/>
      <c r="NMZ275" s="44"/>
      <c r="NNA275" s="44"/>
      <c r="NNB275" s="41"/>
      <c r="NNC275" s="42"/>
      <c r="NND275" s="42"/>
      <c r="NNE275" s="125"/>
      <c r="NNF275" s="44"/>
      <c r="NNG275" s="44"/>
      <c r="NNH275" s="41"/>
      <c r="NNI275" s="42"/>
      <c r="NNJ275" s="42"/>
      <c r="NNK275" s="125"/>
      <c r="NNL275" s="44"/>
      <c r="NNM275" s="44"/>
      <c r="NNN275" s="41"/>
      <c r="NNO275" s="42"/>
      <c r="NNP275" s="42"/>
      <c r="NNQ275" s="125"/>
      <c r="NNR275" s="44"/>
      <c r="NNS275" s="44"/>
      <c r="NNT275" s="41"/>
      <c r="NNU275" s="42"/>
      <c r="NNV275" s="42"/>
      <c r="NNW275" s="125"/>
      <c r="NNX275" s="44"/>
      <c r="NNY275" s="44"/>
      <c r="NNZ275" s="41"/>
      <c r="NOA275" s="42"/>
      <c r="NOB275" s="42"/>
      <c r="NOC275" s="125"/>
      <c r="NOD275" s="44"/>
      <c r="NOE275" s="44"/>
      <c r="NOF275" s="41"/>
      <c r="NOG275" s="42"/>
      <c r="NOH275" s="42"/>
      <c r="NOI275" s="125"/>
      <c r="NOJ275" s="44"/>
      <c r="NOK275" s="44"/>
      <c r="NOL275" s="41"/>
      <c r="NOM275" s="42"/>
      <c r="NON275" s="42"/>
      <c r="NOO275" s="125"/>
      <c r="NOP275" s="44"/>
      <c r="NOQ275" s="44"/>
      <c r="NOR275" s="41"/>
      <c r="NOS275" s="42"/>
      <c r="NOT275" s="42"/>
      <c r="NOU275" s="125"/>
      <c r="NOV275" s="44"/>
      <c r="NOW275" s="44"/>
      <c r="NOX275" s="41"/>
      <c r="NOY275" s="42"/>
      <c r="NOZ275" s="42"/>
      <c r="NPA275" s="125"/>
      <c r="NPB275" s="44"/>
      <c r="NPC275" s="44"/>
      <c r="NPD275" s="41"/>
      <c r="NPE275" s="42"/>
      <c r="NPF275" s="42"/>
      <c r="NPG275" s="125"/>
      <c r="NPH275" s="44"/>
      <c r="NPI275" s="44"/>
      <c r="NPJ275" s="41"/>
      <c r="NPK275" s="42"/>
      <c r="NPL275" s="42"/>
      <c r="NPM275" s="125"/>
      <c r="NPN275" s="44"/>
      <c r="NPO275" s="44"/>
      <c r="NPP275" s="41"/>
      <c r="NPQ275" s="42"/>
      <c r="NPR275" s="42"/>
      <c r="NPS275" s="125"/>
      <c r="NPT275" s="44"/>
      <c r="NPU275" s="44"/>
      <c r="NPV275" s="41"/>
      <c r="NPW275" s="42"/>
      <c r="NPX275" s="42"/>
      <c r="NPY275" s="125"/>
      <c r="NPZ275" s="44"/>
      <c r="NQA275" s="44"/>
      <c r="NQB275" s="41"/>
      <c r="NQC275" s="42"/>
      <c r="NQD275" s="42"/>
      <c r="NQE275" s="125"/>
      <c r="NQF275" s="44"/>
      <c r="NQG275" s="44"/>
      <c r="NQH275" s="41"/>
      <c r="NQI275" s="42"/>
      <c r="NQJ275" s="42"/>
      <c r="NQK275" s="125"/>
      <c r="NQL275" s="44"/>
      <c r="NQM275" s="44"/>
      <c r="NQN275" s="41"/>
      <c r="NQO275" s="42"/>
      <c r="NQP275" s="42"/>
      <c r="NQQ275" s="125"/>
      <c r="NQR275" s="44"/>
      <c r="NQS275" s="44"/>
      <c r="NQT275" s="41"/>
      <c r="NQU275" s="42"/>
      <c r="NQV275" s="42"/>
      <c r="NQW275" s="125"/>
      <c r="NQX275" s="44"/>
      <c r="NQY275" s="44"/>
      <c r="NQZ275" s="41"/>
      <c r="NRA275" s="42"/>
      <c r="NRB275" s="42"/>
      <c r="NRC275" s="125"/>
      <c r="NRD275" s="44"/>
      <c r="NRE275" s="44"/>
      <c r="NRF275" s="41"/>
      <c r="NRG275" s="42"/>
      <c r="NRH275" s="42"/>
      <c r="NRI275" s="125"/>
      <c r="NRJ275" s="44"/>
      <c r="NRK275" s="44"/>
      <c r="NRL275" s="41"/>
      <c r="NRM275" s="42"/>
      <c r="NRN275" s="42"/>
      <c r="NRO275" s="125"/>
      <c r="NRP275" s="44"/>
      <c r="NRQ275" s="44"/>
      <c r="NRR275" s="41"/>
      <c r="NRS275" s="42"/>
      <c r="NRT275" s="42"/>
      <c r="NRU275" s="125"/>
      <c r="NRV275" s="44"/>
      <c r="NRW275" s="44"/>
      <c r="NRX275" s="41"/>
      <c r="NRY275" s="42"/>
      <c r="NRZ275" s="42"/>
      <c r="NSA275" s="125"/>
      <c r="NSB275" s="44"/>
      <c r="NSC275" s="44"/>
      <c r="NSD275" s="41"/>
      <c r="NSE275" s="42"/>
      <c r="NSF275" s="42"/>
      <c r="NSG275" s="125"/>
      <c r="NSH275" s="44"/>
      <c r="NSI275" s="44"/>
      <c r="NSJ275" s="41"/>
      <c r="NSK275" s="42"/>
      <c r="NSL275" s="42"/>
      <c r="NSM275" s="125"/>
      <c r="NSN275" s="44"/>
      <c r="NSO275" s="44"/>
      <c r="NSP275" s="41"/>
      <c r="NSQ275" s="42"/>
      <c r="NSR275" s="42"/>
      <c r="NSS275" s="125"/>
      <c r="NST275" s="44"/>
      <c r="NSU275" s="44"/>
      <c r="NSV275" s="41"/>
      <c r="NSW275" s="42"/>
      <c r="NSX275" s="42"/>
      <c r="NSY275" s="125"/>
      <c r="NSZ275" s="44"/>
      <c r="NTA275" s="44"/>
      <c r="NTB275" s="41"/>
      <c r="NTC275" s="42"/>
      <c r="NTD275" s="42"/>
      <c r="NTE275" s="125"/>
      <c r="NTF275" s="44"/>
      <c r="NTG275" s="44"/>
      <c r="NTH275" s="41"/>
      <c r="NTI275" s="42"/>
      <c r="NTJ275" s="42"/>
      <c r="NTK275" s="125"/>
      <c r="NTL275" s="44"/>
      <c r="NTM275" s="44"/>
      <c r="NTN275" s="41"/>
      <c r="NTO275" s="42"/>
      <c r="NTP275" s="42"/>
      <c r="NTQ275" s="125"/>
      <c r="NTR275" s="44"/>
      <c r="NTS275" s="44"/>
      <c r="NTT275" s="41"/>
      <c r="NTU275" s="42"/>
      <c r="NTV275" s="42"/>
      <c r="NTW275" s="125"/>
      <c r="NTX275" s="44"/>
      <c r="NTY275" s="44"/>
      <c r="NTZ275" s="41"/>
      <c r="NUA275" s="42"/>
      <c r="NUB275" s="42"/>
      <c r="NUC275" s="125"/>
      <c r="NUD275" s="44"/>
      <c r="NUE275" s="44"/>
      <c r="NUF275" s="41"/>
      <c r="NUG275" s="42"/>
      <c r="NUH275" s="42"/>
      <c r="NUI275" s="125"/>
      <c r="NUJ275" s="44"/>
      <c r="NUK275" s="44"/>
      <c r="NUL275" s="41"/>
      <c r="NUM275" s="42"/>
      <c r="NUN275" s="42"/>
      <c r="NUO275" s="125"/>
      <c r="NUP275" s="44"/>
      <c r="NUQ275" s="44"/>
      <c r="NUR275" s="41"/>
      <c r="NUS275" s="42"/>
      <c r="NUT275" s="42"/>
      <c r="NUU275" s="125"/>
      <c r="NUV275" s="44"/>
      <c r="NUW275" s="44"/>
      <c r="NUX275" s="41"/>
      <c r="NUY275" s="42"/>
      <c r="NUZ275" s="42"/>
      <c r="NVA275" s="125"/>
      <c r="NVB275" s="44"/>
      <c r="NVC275" s="44"/>
      <c r="NVD275" s="41"/>
      <c r="NVE275" s="42"/>
      <c r="NVF275" s="42"/>
      <c r="NVG275" s="125"/>
      <c r="NVH275" s="44"/>
      <c r="NVI275" s="44"/>
      <c r="NVJ275" s="41"/>
      <c r="NVK275" s="42"/>
      <c r="NVL275" s="42"/>
      <c r="NVM275" s="125"/>
      <c r="NVN275" s="44"/>
      <c r="NVO275" s="44"/>
      <c r="NVP275" s="41"/>
      <c r="NVQ275" s="42"/>
      <c r="NVR275" s="42"/>
      <c r="NVS275" s="125"/>
      <c r="NVT275" s="44"/>
      <c r="NVU275" s="44"/>
      <c r="NVV275" s="41"/>
      <c r="NVW275" s="42"/>
      <c r="NVX275" s="42"/>
      <c r="NVY275" s="125"/>
      <c r="NVZ275" s="44"/>
      <c r="NWA275" s="44"/>
      <c r="NWB275" s="41"/>
      <c r="NWC275" s="42"/>
      <c r="NWD275" s="42"/>
      <c r="NWE275" s="125"/>
      <c r="NWF275" s="44"/>
      <c r="NWG275" s="44"/>
      <c r="NWH275" s="41"/>
      <c r="NWI275" s="42"/>
      <c r="NWJ275" s="42"/>
      <c r="NWK275" s="125"/>
      <c r="NWL275" s="44"/>
      <c r="NWM275" s="44"/>
      <c r="NWN275" s="41"/>
      <c r="NWO275" s="42"/>
      <c r="NWP275" s="42"/>
      <c r="NWQ275" s="125"/>
      <c r="NWR275" s="44"/>
      <c r="NWS275" s="44"/>
      <c r="NWT275" s="41"/>
      <c r="NWU275" s="42"/>
      <c r="NWV275" s="42"/>
      <c r="NWW275" s="125"/>
      <c r="NWX275" s="44"/>
      <c r="NWY275" s="44"/>
      <c r="NWZ275" s="41"/>
      <c r="NXA275" s="42"/>
      <c r="NXB275" s="42"/>
      <c r="NXC275" s="125"/>
      <c r="NXD275" s="44"/>
      <c r="NXE275" s="44"/>
      <c r="NXF275" s="41"/>
      <c r="NXG275" s="42"/>
      <c r="NXH275" s="42"/>
      <c r="NXI275" s="125"/>
      <c r="NXJ275" s="44"/>
      <c r="NXK275" s="44"/>
      <c r="NXL275" s="41"/>
      <c r="NXM275" s="42"/>
      <c r="NXN275" s="42"/>
      <c r="NXO275" s="125"/>
      <c r="NXP275" s="44"/>
      <c r="NXQ275" s="44"/>
      <c r="NXR275" s="41"/>
      <c r="NXS275" s="42"/>
      <c r="NXT275" s="42"/>
      <c r="NXU275" s="125"/>
      <c r="NXV275" s="44"/>
      <c r="NXW275" s="44"/>
      <c r="NXX275" s="41"/>
      <c r="NXY275" s="42"/>
      <c r="NXZ275" s="42"/>
      <c r="NYA275" s="125"/>
      <c r="NYB275" s="44"/>
      <c r="NYC275" s="44"/>
      <c r="NYD275" s="41"/>
      <c r="NYE275" s="42"/>
      <c r="NYF275" s="42"/>
      <c r="NYG275" s="125"/>
      <c r="NYH275" s="44"/>
      <c r="NYI275" s="44"/>
      <c r="NYJ275" s="41"/>
      <c r="NYK275" s="42"/>
      <c r="NYL275" s="42"/>
      <c r="NYM275" s="125"/>
      <c r="NYN275" s="44"/>
      <c r="NYO275" s="44"/>
      <c r="NYP275" s="41"/>
      <c r="NYQ275" s="42"/>
      <c r="NYR275" s="42"/>
      <c r="NYS275" s="125"/>
      <c r="NYT275" s="44"/>
      <c r="NYU275" s="44"/>
      <c r="NYV275" s="41"/>
      <c r="NYW275" s="42"/>
      <c r="NYX275" s="42"/>
      <c r="NYY275" s="125"/>
      <c r="NYZ275" s="44"/>
      <c r="NZA275" s="44"/>
      <c r="NZB275" s="41"/>
      <c r="NZC275" s="42"/>
      <c r="NZD275" s="42"/>
      <c r="NZE275" s="125"/>
      <c r="NZF275" s="44"/>
      <c r="NZG275" s="44"/>
      <c r="NZH275" s="41"/>
      <c r="NZI275" s="42"/>
      <c r="NZJ275" s="42"/>
      <c r="NZK275" s="125"/>
      <c r="NZL275" s="44"/>
      <c r="NZM275" s="44"/>
      <c r="NZN275" s="41"/>
      <c r="NZO275" s="42"/>
      <c r="NZP275" s="42"/>
      <c r="NZQ275" s="125"/>
      <c r="NZR275" s="44"/>
      <c r="NZS275" s="44"/>
      <c r="NZT275" s="41"/>
      <c r="NZU275" s="42"/>
      <c r="NZV275" s="42"/>
      <c r="NZW275" s="125"/>
      <c r="NZX275" s="44"/>
      <c r="NZY275" s="44"/>
      <c r="NZZ275" s="41"/>
      <c r="OAA275" s="42"/>
      <c r="OAB275" s="42"/>
      <c r="OAC275" s="125"/>
      <c r="OAD275" s="44"/>
      <c r="OAE275" s="44"/>
      <c r="OAF275" s="41"/>
      <c r="OAG275" s="42"/>
      <c r="OAH275" s="42"/>
      <c r="OAI275" s="125"/>
      <c r="OAJ275" s="44"/>
      <c r="OAK275" s="44"/>
      <c r="OAL275" s="41"/>
      <c r="OAM275" s="42"/>
      <c r="OAN275" s="42"/>
      <c r="OAO275" s="125"/>
      <c r="OAP275" s="44"/>
      <c r="OAQ275" s="44"/>
      <c r="OAR275" s="41"/>
      <c r="OAS275" s="42"/>
      <c r="OAT275" s="42"/>
      <c r="OAU275" s="125"/>
      <c r="OAV275" s="44"/>
      <c r="OAW275" s="44"/>
      <c r="OAX275" s="41"/>
      <c r="OAY275" s="42"/>
      <c r="OAZ275" s="42"/>
      <c r="OBA275" s="125"/>
      <c r="OBB275" s="44"/>
      <c r="OBC275" s="44"/>
      <c r="OBD275" s="41"/>
      <c r="OBE275" s="42"/>
      <c r="OBF275" s="42"/>
      <c r="OBG275" s="125"/>
      <c r="OBH275" s="44"/>
      <c r="OBI275" s="44"/>
      <c r="OBJ275" s="41"/>
      <c r="OBK275" s="42"/>
      <c r="OBL275" s="42"/>
      <c r="OBM275" s="125"/>
      <c r="OBN275" s="44"/>
      <c r="OBO275" s="44"/>
      <c r="OBP275" s="41"/>
      <c r="OBQ275" s="42"/>
      <c r="OBR275" s="42"/>
      <c r="OBS275" s="125"/>
      <c r="OBT275" s="44"/>
      <c r="OBU275" s="44"/>
      <c r="OBV275" s="41"/>
      <c r="OBW275" s="42"/>
      <c r="OBX275" s="42"/>
      <c r="OBY275" s="125"/>
      <c r="OBZ275" s="44"/>
      <c r="OCA275" s="44"/>
      <c r="OCB275" s="41"/>
      <c r="OCC275" s="42"/>
      <c r="OCD275" s="42"/>
      <c r="OCE275" s="125"/>
      <c r="OCF275" s="44"/>
      <c r="OCG275" s="44"/>
      <c r="OCH275" s="41"/>
      <c r="OCI275" s="42"/>
      <c r="OCJ275" s="42"/>
      <c r="OCK275" s="125"/>
      <c r="OCL275" s="44"/>
      <c r="OCM275" s="44"/>
      <c r="OCN275" s="41"/>
      <c r="OCO275" s="42"/>
      <c r="OCP275" s="42"/>
      <c r="OCQ275" s="125"/>
      <c r="OCR275" s="44"/>
      <c r="OCS275" s="44"/>
      <c r="OCT275" s="41"/>
      <c r="OCU275" s="42"/>
      <c r="OCV275" s="42"/>
      <c r="OCW275" s="125"/>
      <c r="OCX275" s="44"/>
      <c r="OCY275" s="44"/>
      <c r="OCZ275" s="41"/>
      <c r="ODA275" s="42"/>
      <c r="ODB275" s="42"/>
      <c r="ODC275" s="125"/>
      <c r="ODD275" s="44"/>
      <c r="ODE275" s="44"/>
      <c r="ODF275" s="41"/>
      <c r="ODG275" s="42"/>
      <c r="ODH275" s="42"/>
      <c r="ODI275" s="125"/>
      <c r="ODJ275" s="44"/>
      <c r="ODK275" s="44"/>
      <c r="ODL275" s="41"/>
      <c r="ODM275" s="42"/>
      <c r="ODN275" s="42"/>
      <c r="ODO275" s="125"/>
      <c r="ODP275" s="44"/>
      <c r="ODQ275" s="44"/>
      <c r="ODR275" s="41"/>
      <c r="ODS275" s="42"/>
      <c r="ODT275" s="42"/>
      <c r="ODU275" s="125"/>
      <c r="ODV275" s="44"/>
      <c r="ODW275" s="44"/>
      <c r="ODX275" s="41"/>
      <c r="ODY275" s="42"/>
      <c r="ODZ275" s="42"/>
      <c r="OEA275" s="125"/>
      <c r="OEB275" s="44"/>
      <c r="OEC275" s="44"/>
      <c r="OED275" s="41"/>
      <c r="OEE275" s="42"/>
      <c r="OEF275" s="42"/>
      <c r="OEG275" s="125"/>
      <c r="OEH275" s="44"/>
      <c r="OEI275" s="44"/>
      <c r="OEJ275" s="41"/>
      <c r="OEK275" s="42"/>
      <c r="OEL275" s="42"/>
      <c r="OEM275" s="125"/>
      <c r="OEN275" s="44"/>
      <c r="OEO275" s="44"/>
      <c r="OEP275" s="41"/>
      <c r="OEQ275" s="42"/>
      <c r="OER275" s="42"/>
      <c r="OES275" s="125"/>
      <c r="OET275" s="44"/>
      <c r="OEU275" s="44"/>
      <c r="OEV275" s="41"/>
      <c r="OEW275" s="42"/>
      <c r="OEX275" s="42"/>
      <c r="OEY275" s="125"/>
      <c r="OEZ275" s="44"/>
      <c r="OFA275" s="44"/>
      <c r="OFB275" s="41"/>
      <c r="OFC275" s="42"/>
      <c r="OFD275" s="42"/>
      <c r="OFE275" s="125"/>
      <c r="OFF275" s="44"/>
      <c r="OFG275" s="44"/>
      <c r="OFH275" s="41"/>
      <c r="OFI275" s="42"/>
      <c r="OFJ275" s="42"/>
      <c r="OFK275" s="125"/>
      <c r="OFL275" s="44"/>
      <c r="OFM275" s="44"/>
      <c r="OFN275" s="41"/>
      <c r="OFO275" s="42"/>
      <c r="OFP275" s="42"/>
      <c r="OFQ275" s="125"/>
      <c r="OFR275" s="44"/>
      <c r="OFS275" s="44"/>
      <c r="OFT275" s="41"/>
      <c r="OFU275" s="42"/>
      <c r="OFV275" s="42"/>
      <c r="OFW275" s="125"/>
      <c r="OFX275" s="44"/>
      <c r="OFY275" s="44"/>
      <c r="OFZ275" s="41"/>
      <c r="OGA275" s="42"/>
      <c r="OGB275" s="42"/>
      <c r="OGC275" s="125"/>
      <c r="OGD275" s="44"/>
      <c r="OGE275" s="44"/>
      <c r="OGF275" s="41"/>
      <c r="OGG275" s="42"/>
      <c r="OGH275" s="42"/>
      <c r="OGI275" s="125"/>
      <c r="OGJ275" s="44"/>
      <c r="OGK275" s="44"/>
      <c r="OGL275" s="41"/>
      <c r="OGM275" s="42"/>
      <c r="OGN275" s="42"/>
      <c r="OGO275" s="125"/>
      <c r="OGP275" s="44"/>
      <c r="OGQ275" s="44"/>
      <c r="OGR275" s="41"/>
      <c r="OGS275" s="42"/>
      <c r="OGT275" s="42"/>
      <c r="OGU275" s="125"/>
      <c r="OGV275" s="44"/>
      <c r="OGW275" s="44"/>
      <c r="OGX275" s="41"/>
      <c r="OGY275" s="42"/>
      <c r="OGZ275" s="42"/>
      <c r="OHA275" s="125"/>
      <c r="OHB275" s="44"/>
      <c r="OHC275" s="44"/>
      <c r="OHD275" s="41"/>
      <c r="OHE275" s="42"/>
      <c r="OHF275" s="42"/>
      <c r="OHG275" s="125"/>
      <c r="OHH275" s="44"/>
      <c r="OHI275" s="44"/>
      <c r="OHJ275" s="41"/>
      <c r="OHK275" s="42"/>
      <c r="OHL275" s="42"/>
      <c r="OHM275" s="125"/>
      <c r="OHN275" s="44"/>
      <c r="OHO275" s="44"/>
      <c r="OHP275" s="41"/>
      <c r="OHQ275" s="42"/>
      <c r="OHR275" s="42"/>
      <c r="OHS275" s="125"/>
      <c r="OHT275" s="44"/>
      <c r="OHU275" s="44"/>
      <c r="OHV275" s="41"/>
      <c r="OHW275" s="42"/>
      <c r="OHX275" s="42"/>
      <c r="OHY275" s="125"/>
      <c r="OHZ275" s="44"/>
      <c r="OIA275" s="44"/>
      <c r="OIB275" s="41"/>
      <c r="OIC275" s="42"/>
      <c r="OID275" s="42"/>
      <c r="OIE275" s="125"/>
      <c r="OIF275" s="44"/>
      <c r="OIG275" s="44"/>
      <c r="OIH275" s="41"/>
      <c r="OII275" s="42"/>
      <c r="OIJ275" s="42"/>
      <c r="OIK275" s="125"/>
      <c r="OIL275" s="44"/>
      <c r="OIM275" s="44"/>
      <c r="OIN275" s="41"/>
      <c r="OIO275" s="42"/>
      <c r="OIP275" s="42"/>
      <c r="OIQ275" s="125"/>
      <c r="OIR275" s="44"/>
      <c r="OIS275" s="44"/>
      <c r="OIT275" s="41"/>
      <c r="OIU275" s="42"/>
      <c r="OIV275" s="42"/>
      <c r="OIW275" s="125"/>
      <c r="OIX275" s="44"/>
      <c r="OIY275" s="44"/>
      <c r="OIZ275" s="41"/>
      <c r="OJA275" s="42"/>
      <c r="OJB275" s="42"/>
      <c r="OJC275" s="125"/>
      <c r="OJD275" s="44"/>
      <c r="OJE275" s="44"/>
      <c r="OJF275" s="41"/>
      <c r="OJG275" s="42"/>
      <c r="OJH275" s="42"/>
      <c r="OJI275" s="125"/>
      <c r="OJJ275" s="44"/>
      <c r="OJK275" s="44"/>
      <c r="OJL275" s="41"/>
      <c r="OJM275" s="42"/>
      <c r="OJN275" s="42"/>
      <c r="OJO275" s="125"/>
      <c r="OJP275" s="44"/>
      <c r="OJQ275" s="44"/>
      <c r="OJR275" s="41"/>
      <c r="OJS275" s="42"/>
      <c r="OJT275" s="42"/>
      <c r="OJU275" s="125"/>
      <c r="OJV275" s="44"/>
      <c r="OJW275" s="44"/>
      <c r="OJX275" s="41"/>
      <c r="OJY275" s="42"/>
      <c r="OJZ275" s="42"/>
      <c r="OKA275" s="125"/>
      <c r="OKB275" s="44"/>
      <c r="OKC275" s="44"/>
      <c r="OKD275" s="41"/>
      <c r="OKE275" s="42"/>
      <c r="OKF275" s="42"/>
      <c r="OKG275" s="125"/>
      <c r="OKH275" s="44"/>
      <c r="OKI275" s="44"/>
      <c r="OKJ275" s="41"/>
      <c r="OKK275" s="42"/>
      <c r="OKL275" s="42"/>
      <c r="OKM275" s="125"/>
      <c r="OKN275" s="44"/>
      <c r="OKO275" s="44"/>
      <c r="OKP275" s="41"/>
      <c r="OKQ275" s="42"/>
      <c r="OKR275" s="42"/>
      <c r="OKS275" s="125"/>
      <c r="OKT275" s="44"/>
      <c r="OKU275" s="44"/>
      <c r="OKV275" s="41"/>
      <c r="OKW275" s="42"/>
      <c r="OKX275" s="42"/>
      <c r="OKY275" s="125"/>
      <c r="OKZ275" s="44"/>
      <c r="OLA275" s="44"/>
      <c r="OLB275" s="41"/>
      <c r="OLC275" s="42"/>
      <c r="OLD275" s="42"/>
      <c r="OLE275" s="125"/>
      <c r="OLF275" s="44"/>
      <c r="OLG275" s="44"/>
      <c r="OLH275" s="41"/>
      <c r="OLI275" s="42"/>
      <c r="OLJ275" s="42"/>
      <c r="OLK275" s="125"/>
      <c r="OLL275" s="44"/>
      <c r="OLM275" s="44"/>
      <c r="OLN275" s="41"/>
      <c r="OLO275" s="42"/>
      <c r="OLP275" s="42"/>
      <c r="OLQ275" s="125"/>
      <c r="OLR275" s="44"/>
      <c r="OLS275" s="44"/>
      <c r="OLT275" s="41"/>
      <c r="OLU275" s="42"/>
      <c r="OLV275" s="42"/>
      <c r="OLW275" s="125"/>
      <c r="OLX275" s="44"/>
      <c r="OLY275" s="44"/>
      <c r="OLZ275" s="41"/>
      <c r="OMA275" s="42"/>
      <c r="OMB275" s="42"/>
      <c r="OMC275" s="125"/>
      <c r="OMD275" s="44"/>
      <c r="OME275" s="44"/>
      <c r="OMF275" s="41"/>
      <c r="OMG275" s="42"/>
      <c r="OMH275" s="42"/>
      <c r="OMI275" s="125"/>
      <c r="OMJ275" s="44"/>
      <c r="OMK275" s="44"/>
      <c r="OML275" s="41"/>
      <c r="OMM275" s="42"/>
      <c r="OMN275" s="42"/>
      <c r="OMO275" s="125"/>
      <c r="OMP275" s="44"/>
      <c r="OMQ275" s="44"/>
      <c r="OMR275" s="41"/>
      <c r="OMS275" s="42"/>
      <c r="OMT275" s="42"/>
      <c r="OMU275" s="125"/>
      <c r="OMV275" s="44"/>
      <c r="OMW275" s="44"/>
      <c r="OMX275" s="41"/>
      <c r="OMY275" s="42"/>
      <c r="OMZ275" s="42"/>
      <c r="ONA275" s="125"/>
      <c r="ONB275" s="44"/>
      <c r="ONC275" s="44"/>
      <c r="OND275" s="41"/>
      <c r="ONE275" s="42"/>
      <c r="ONF275" s="42"/>
      <c r="ONG275" s="125"/>
      <c r="ONH275" s="44"/>
      <c r="ONI275" s="44"/>
      <c r="ONJ275" s="41"/>
      <c r="ONK275" s="42"/>
      <c r="ONL275" s="42"/>
      <c r="ONM275" s="125"/>
      <c r="ONN275" s="44"/>
      <c r="ONO275" s="44"/>
      <c r="ONP275" s="41"/>
      <c r="ONQ275" s="42"/>
      <c r="ONR275" s="42"/>
      <c r="ONS275" s="125"/>
      <c r="ONT275" s="44"/>
      <c r="ONU275" s="44"/>
      <c r="ONV275" s="41"/>
      <c r="ONW275" s="42"/>
      <c r="ONX275" s="42"/>
      <c r="ONY275" s="125"/>
      <c r="ONZ275" s="44"/>
      <c r="OOA275" s="44"/>
      <c r="OOB275" s="41"/>
      <c r="OOC275" s="42"/>
      <c r="OOD275" s="42"/>
      <c r="OOE275" s="125"/>
      <c r="OOF275" s="44"/>
      <c r="OOG275" s="44"/>
      <c r="OOH275" s="41"/>
      <c r="OOI275" s="42"/>
      <c r="OOJ275" s="42"/>
      <c r="OOK275" s="125"/>
      <c r="OOL275" s="44"/>
      <c r="OOM275" s="44"/>
      <c r="OON275" s="41"/>
      <c r="OOO275" s="42"/>
      <c r="OOP275" s="42"/>
      <c r="OOQ275" s="125"/>
      <c r="OOR275" s="44"/>
      <c r="OOS275" s="44"/>
      <c r="OOT275" s="41"/>
      <c r="OOU275" s="42"/>
      <c r="OOV275" s="42"/>
      <c r="OOW275" s="125"/>
      <c r="OOX275" s="44"/>
      <c r="OOY275" s="44"/>
      <c r="OOZ275" s="41"/>
      <c r="OPA275" s="42"/>
      <c r="OPB275" s="42"/>
      <c r="OPC275" s="125"/>
      <c r="OPD275" s="44"/>
      <c r="OPE275" s="44"/>
      <c r="OPF275" s="41"/>
      <c r="OPG275" s="42"/>
      <c r="OPH275" s="42"/>
      <c r="OPI275" s="125"/>
      <c r="OPJ275" s="44"/>
      <c r="OPK275" s="44"/>
      <c r="OPL275" s="41"/>
      <c r="OPM275" s="42"/>
      <c r="OPN275" s="42"/>
      <c r="OPO275" s="125"/>
      <c r="OPP275" s="44"/>
      <c r="OPQ275" s="44"/>
      <c r="OPR275" s="41"/>
      <c r="OPS275" s="42"/>
      <c r="OPT275" s="42"/>
      <c r="OPU275" s="125"/>
      <c r="OPV275" s="44"/>
      <c r="OPW275" s="44"/>
      <c r="OPX275" s="41"/>
      <c r="OPY275" s="42"/>
      <c r="OPZ275" s="42"/>
      <c r="OQA275" s="125"/>
      <c r="OQB275" s="44"/>
      <c r="OQC275" s="44"/>
      <c r="OQD275" s="41"/>
      <c r="OQE275" s="42"/>
      <c r="OQF275" s="42"/>
      <c r="OQG275" s="125"/>
      <c r="OQH275" s="44"/>
      <c r="OQI275" s="44"/>
      <c r="OQJ275" s="41"/>
      <c r="OQK275" s="42"/>
      <c r="OQL275" s="42"/>
      <c r="OQM275" s="125"/>
      <c r="OQN275" s="44"/>
      <c r="OQO275" s="44"/>
      <c r="OQP275" s="41"/>
      <c r="OQQ275" s="42"/>
      <c r="OQR275" s="42"/>
      <c r="OQS275" s="125"/>
      <c r="OQT275" s="44"/>
      <c r="OQU275" s="44"/>
      <c r="OQV275" s="41"/>
      <c r="OQW275" s="42"/>
      <c r="OQX275" s="42"/>
      <c r="OQY275" s="125"/>
      <c r="OQZ275" s="44"/>
      <c r="ORA275" s="44"/>
      <c r="ORB275" s="41"/>
      <c r="ORC275" s="42"/>
      <c r="ORD275" s="42"/>
      <c r="ORE275" s="125"/>
      <c r="ORF275" s="44"/>
      <c r="ORG275" s="44"/>
      <c r="ORH275" s="41"/>
      <c r="ORI275" s="42"/>
      <c r="ORJ275" s="42"/>
      <c r="ORK275" s="125"/>
      <c r="ORL275" s="44"/>
      <c r="ORM275" s="44"/>
      <c r="ORN275" s="41"/>
      <c r="ORO275" s="42"/>
      <c r="ORP275" s="42"/>
      <c r="ORQ275" s="125"/>
      <c r="ORR275" s="44"/>
      <c r="ORS275" s="44"/>
      <c r="ORT275" s="41"/>
      <c r="ORU275" s="42"/>
      <c r="ORV275" s="42"/>
      <c r="ORW275" s="125"/>
      <c r="ORX275" s="44"/>
      <c r="ORY275" s="44"/>
      <c r="ORZ275" s="41"/>
      <c r="OSA275" s="42"/>
      <c r="OSB275" s="42"/>
      <c r="OSC275" s="125"/>
      <c r="OSD275" s="44"/>
      <c r="OSE275" s="44"/>
      <c r="OSF275" s="41"/>
      <c r="OSG275" s="42"/>
      <c r="OSH275" s="42"/>
      <c r="OSI275" s="125"/>
      <c r="OSJ275" s="44"/>
      <c r="OSK275" s="44"/>
      <c r="OSL275" s="41"/>
      <c r="OSM275" s="42"/>
      <c r="OSN275" s="42"/>
      <c r="OSO275" s="125"/>
      <c r="OSP275" s="44"/>
      <c r="OSQ275" s="44"/>
      <c r="OSR275" s="41"/>
      <c r="OSS275" s="42"/>
      <c r="OST275" s="42"/>
      <c r="OSU275" s="125"/>
      <c r="OSV275" s="44"/>
      <c r="OSW275" s="44"/>
      <c r="OSX275" s="41"/>
      <c r="OSY275" s="42"/>
      <c r="OSZ275" s="42"/>
      <c r="OTA275" s="125"/>
      <c r="OTB275" s="44"/>
      <c r="OTC275" s="44"/>
      <c r="OTD275" s="41"/>
      <c r="OTE275" s="42"/>
      <c r="OTF275" s="42"/>
      <c r="OTG275" s="125"/>
      <c r="OTH275" s="44"/>
      <c r="OTI275" s="44"/>
      <c r="OTJ275" s="41"/>
      <c r="OTK275" s="42"/>
      <c r="OTL275" s="42"/>
      <c r="OTM275" s="125"/>
      <c r="OTN275" s="44"/>
      <c r="OTO275" s="44"/>
      <c r="OTP275" s="41"/>
      <c r="OTQ275" s="42"/>
      <c r="OTR275" s="42"/>
      <c r="OTS275" s="125"/>
      <c r="OTT275" s="44"/>
      <c r="OTU275" s="44"/>
      <c r="OTV275" s="41"/>
      <c r="OTW275" s="42"/>
      <c r="OTX275" s="42"/>
      <c r="OTY275" s="125"/>
      <c r="OTZ275" s="44"/>
      <c r="OUA275" s="44"/>
      <c r="OUB275" s="41"/>
      <c r="OUC275" s="42"/>
      <c r="OUD275" s="42"/>
      <c r="OUE275" s="125"/>
      <c r="OUF275" s="44"/>
      <c r="OUG275" s="44"/>
      <c r="OUH275" s="41"/>
      <c r="OUI275" s="42"/>
      <c r="OUJ275" s="42"/>
      <c r="OUK275" s="125"/>
      <c r="OUL275" s="44"/>
      <c r="OUM275" s="44"/>
      <c r="OUN275" s="41"/>
      <c r="OUO275" s="42"/>
      <c r="OUP275" s="42"/>
      <c r="OUQ275" s="125"/>
      <c r="OUR275" s="44"/>
      <c r="OUS275" s="44"/>
      <c r="OUT275" s="41"/>
      <c r="OUU275" s="42"/>
      <c r="OUV275" s="42"/>
      <c r="OUW275" s="125"/>
      <c r="OUX275" s="44"/>
      <c r="OUY275" s="44"/>
      <c r="OUZ275" s="41"/>
      <c r="OVA275" s="42"/>
      <c r="OVB275" s="42"/>
      <c r="OVC275" s="125"/>
      <c r="OVD275" s="44"/>
      <c r="OVE275" s="44"/>
      <c r="OVF275" s="41"/>
      <c r="OVG275" s="42"/>
      <c r="OVH275" s="42"/>
      <c r="OVI275" s="125"/>
      <c r="OVJ275" s="44"/>
      <c r="OVK275" s="44"/>
      <c r="OVL275" s="41"/>
      <c r="OVM275" s="42"/>
      <c r="OVN275" s="42"/>
      <c r="OVO275" s="125"/>
      <c r="OVP275" s="44"/>
      <c r="OVQ275" s="44"/>
      <c r="OVR275" s="41"/>
      <c r="OVS275" s="42"/>
      <c r="OVT275" s="42"/>
      <c r="OVU275" s="125"/>
      <c r="OVV275" s="44"/>
      <c r="OVW275" s="44"/>
      <c r="OVX275" s="41"/>
      <c r="OVY275" s="42"/>
      <c r="OVZ275" s="42"/>
      <c r="OWA275" s="125"/>
      <c r="OWB275" s="44"/>
      <c r="OWC275" s="44"/>
      <c r="OWD275" s="41"/>
      <c r="OWE275" s="42"/>
      <c r="OWF275" s="42"/>
      <c r="OWG275" s="125"/>
      <c r="OWH275" s="44"/>
      <c r="OWI275" s="44"/>
      <c r="OWJ275" s="41"/>
      <c r="OWK275" s="42"/>
      <c r="OWL275" s="42"/>
      <c r="OWM275" s="125"/>
      <c r="OWN275" s="44"/>
      <c r="OWO275" s="44"/>
      <c r="OWP275" s="41"/>
      <c r="OWQ275" s="42"/>
      <c r="OWR275" s="42"/>
      <c r="OWS275" s="125"/>
      <c r="OWT275" s="44"/>
      <c r="OWU275" s="44"/>
      <c r="OWV275" s="41"/>
      <c r="OWW275" s="42"/>
      <c r="OWX275" s="42"/>
      <c r="OWY275" s="125"/>
      <c r="OWZ275" s="44"/>
      <c r="OXA275" s="44"/>
      <c r="OXB275" s="41"/>
      <c r="OXC275" s="42"/>
      <c r="OXD275" s="42"/>
      <c r="OXE275" s="125"/>
      <c r="OXF275" s="44"/>
      <c r="OXG275" s="44"/>
      <c r="OXH275" s="41"/>
      <c r="OXI275" s="42"/>
      <c r="OXJ275" s="42"/>
      <c r="OXK275" s="125"/>
      <c r="OXL275" s="44"/>
      <c r="OXM275" s="44"/>
      <c r="OXN275" s="41"/>
      <c r="OXO275" s="42"/>
      <c r="OXP275" s="42"/>
      <c r="OXQ275" s="125"/>
      <c r="OXR275" s="44"/>
      <c r="OXS275" s="44"/>
      <c r="OXT275" s="41"/>
      <c r="OXU275" s="42"/>
      <c r="OXV275" s="42"/>
      <c r="OXW275" s="125"/>
      <c r="OXX275" s="44"/>
      <c r="OXY275" s="44"/>
      <c r="OXZ275" s="41"/>
      <c r="OYA275" s="42"/>
      <c r="OYB275" s="42"/>
      <c r="OYC275" s="125"/>
      <c r="OYD275" s="44"/>
      <c r="OYE275" s="44"/>
      <c r="OYF275" s="41"/>
      <c r="OYG275" s="42"/>
      <c r="OYH275" s="42"/>
      <c r="OYI275" s="125"/>
      <c r="OYJ275" s="44"/>
      <c r="OYK275" s="44"/>
      <c r="OYL275" s="41"/>
      <c r="OYM275" s="42"/>
      <c r="OYN275" s="42"/>
      <c r="OYO275" s="125"/>
      <c r="OYP275" s="44"/>
      <c r="OYQ275" s="44"/>
      <c r="OYR275" s="41"/>
      <c r="OYS275" s="42"/>
      <c r="OYT275" s="42"/>
      <c r="OYU275" s="125"/>
      <c r="OYV275" s="44"/>
      <c r="OYW275" s="44"/>
      <c r="OYX275" s="41"/>
      <c r="OYY275" s="42"/>
      <c r="OYZ275" s="42"/>
      <c r="OZA275" s="125"/>
      <c r="OZB275" s="44"/>
      <c r="OZC275" s="44"/>
      <c r="OZD275" s="41"/>
      <c r="OZE275" s="42"/>
      <c r="OZF275" s="42"/>
      <c r="OZG275" s="125"/>
      <c r="OZH275" s="44"/>
      <c r="OZI275" s="44"/>
      <c r="OZJ275" s="41"/>
      <c r="OZK275" s="42"/>
      <c r="OZL275" s="42"/>
      <c r="OZM275" s="125"/>
      <c r="OZN275" s="44"/>
      <c r="OZO275" s="44"/>
      <c r="OZP275" s="41"/>
      <c r="OZQ275" s="42"/>
      <c r="OZR275" s="42"/>
      <c r="OZS275" s="125"/>
      <c r="OZT275" s="44"/>
      <c r="OZU275" s="44"/>
      <c r="OZV275" s="41"/>
      <c r="OZW275" s="42"/>
      <c r="OZX275" s="42"/>
      <c r="OZY275" s="125"/>
      <c r="OZZ275" s="44"/>
      <c r="PAA275" s="44"/>
      <c r="PAB275" s="41"/>
      <c r="PAC275" s="42"/>
      <c r="PAD275" s="42"/>
      <c r="PAE275" s="125"/>
      <c r="PAF275" s="44"/>
      <c r="PAG275" s="44"/>
      <c r="PAH275" s="41"/>
      <c r="PAI275" s="42"/>
      <c r="PAJ275" s="42"/>
      <c r="PAK275" s="125"/>
      <c r="PAL275" s="44"/>
      <c r="PAM275" s="44"/>
      <c r="PAN275" s="41"/>
      <c r="PAO275" s="42"/>
      <c r="PAP275" s="42"/>
      <c r="PAQ275" s="125"/>
      <c r="PAR275" s="44"/>
      <c r="PAS275" s="44"/>
      <c r="PAT275" s="41"/>
      <c r="PAU275" s="42"/>
      <c r="PAV275" s="42"/>
      <c r="PAW275" s="125"/>
      <c r="PAX275" s="44"/>
      <c r="PAY275" s="44"/>
      <c r="PAZ275" s="41"/>
      <c r="PBA275" s="42"/>
      <c r="PBB275" s="42"/>
      <c r="PBC275" s="125"/>
      <c r="PBD275" s="44"/>
      <c r="PBE275" s="44"/>
      <c r="PBF275" s="41"/>
      <c r="PBG275" s="42"/>
      <c r="PBH275" s="42"/>
      <c r="PBI275" s="125"/>
      <c r="PBJ275" s="44"/>
      <c r="PBK275" s="44"/>
      <c r="PBL275" s="41"/>
      <c r="PBM275" s="42"/>
      <c r="PBN275" s="42"/>
      <c r="PBO275" s="125"/>
      <c r="PBP275" s="44"/>
      <c r="PBQ275" s="44"/>
      <c r="PBR275" s="41"/>
      <c r="PBS275" s="42"/>
      <c r="PBT275" s="42"/>
      <c r="PBU275" s="125"/>
      <c r="PBV275" s="44"/>
      <c r="PBW275" s="44"/>
      <c r="PBX275" s="41"/>
      <c r="PBY275" s="42"/>
      <c r="PBZ275" s="42"/>
      <c r="PCA275" s="125"/>
      <c r="PCB275" s="44"/>
      <c r="PCC275" s="44"/>
      <c r="PCD275" s="41"/>
      <c r="PCE275" s="42"/>
      <c r="PCF275" s="42"/>
      <c r="PCG275" s="125"/>
      <c r="PCH275" s="44"/>
      <c r="PCI275" s="44"/>
      <c r="PCJ275" s="41"/>
      <c r="PCK275" s="42"/>
      <c r="PCL275" s="42"/>
      <c r="PCM275" s="125"/>
      <c r="PCN275" s="44"/>
      <c r="PCO275" s="44"/>
      <c r="PCP275" s="41"/>
      <c r="PCQ275" s="42"/>
      <c r="PCR275" s="42"/>
      <c r="PCS275" s="125"/>
      <c r="PCT275" s="44"/>
      <c r="PCU275" s="44"/>
      <c r="PCV275" s="41"/>
      <c r="PCW275" s="42"/>
      <c r="PCX275" s="42"/>
      <c r="PCY275" s="125"/>
      <c r="PCZ275" s="44"/>
      <c r="PDA275" s="44"/>
      <c r="PDB275" s="41"/>
      <c r="PDC275" s="42"/>
      <c r="PDD275" s="42"/>
      <c r="PDE275" s="125"/>
      <c r="PDF275" s="44"/>
      <c r="PDG275" s="44"/>
      <c r="PDH275" s="41"/>
      <c r="PDI275" s="42"/>
      <c r="PDJ275" s="42"/>
      <c r="PDK275" s="125"/>
      <c r="PDL275" s="44"/>
      <c r="PDM275" s="44"/>
      <c r="PDN275" s="41"/>
      <c r="PDO275" s="42"/>
      <c r="PDP275" s="42"/>
      <c r="PDQ275" s="125"/>
      <c r="PDR275" s="44"/>
      <c r="PDS275" s="44"/>
      <c r="PDT275" s="41"/>
      <c r="PDU275" s="42"/>
      <c r="PDV275" s="42"/>
      <c r="PDW275" s="125"/>
      <c r="PDX275" s="44"/>
      <c r="PDY275" s="44"/>
      <c r="PDZ275" s="41"/>
      <c r="PEA275" s="42"/>
      <c r="PEB275" s="42"/>
      <c r="PEC275" s="125"/>
      <c r="PED275" s="44"/>
      <c r="PEE275" s="44"/>
      <c r="PEF275" s="41"/>
      <c r="PEG275" s="42"/>
      <c r="PEH275" s="42"/>
      <c r="PEI275" s="125"/>
      <c r="PEJ275" s="44"/>
      <c r="PEK275" s="44"/>
      <c r="PEL275" s="41"/>
      <c r="PEM275" s="42"/>
      <c r="PEN275" s="42"/>
      <c r="PEO275" s="125"/>
      <c r="PEP275" s="44"/>
      <c r="PEQ275" s="44"/>
      <c r="PER275" s="41"/>
      <c r="PES275" s="42"/>
      <c r="PET275" s="42"/>
      <c r="PEU275" s="125"/>
      <c r="PEV275" s="44"/>
      <c r="PEW275" s="44"/>
      <c r="PEX275" s="41"/>
      <c r="PEY275" s="42"/>
      <c r="PEZ275" s="42"/>
      <c r="PFA275" s="125"/>
      <c r="PFB275" s="44"/>
      <c r="PFC275" s="44"/>
      <c r="PFD275" s="41"/>
      <c r="PFE275" s="42"/>
      <c r="PFF275" s="42"/>
      <c r="PFG275" s="125"/>
      <c r="PFH275" s="44"/>
      <c r="PFI275" s="44"/>
      <c r="PFJ275" s="41"/>
      <c r="PFK275" s="42"/>
      <c r="PFL275" s="42"/>
      <c r="PFM275" s="125"/>
      <c r="PFN275" s="44"/>
      <c r="PFO275" s="44"/>
      <c r="PFP275" s="41"/>
      <c r="PFQ275" s="42"/>
      <c r="PFR275" s="42"/>
      <c r="PFS275" s="125"/>
      <c r="PFT275" s="44"/>
      <c r="PFU275" s="44"/>
      <c r="PFV275" s="41"/>
      <c r="PFW275" s="42"/>
      <c r="PFX275" s="42"/>
      <c r="PFY275" s="125"/>
      <c r="PFZ275" s="44"/>
      <c r="PGA275" s="44"/>
      <c r="PGB275" s="41"/>
      <c r="PGC275" s="42"/>
      <c r="PGD275" s="42"/>
      <c r="PGE275" s="125"/>
      <c r="PGF275" s="44"/>
      <c r="PGG275" s="44"/>
      <c r="PGH275" s="41"/>
      <c r="PGI275" s="42"/>
      <c r="PGJ275" s="42"/>
      <c r="PGK275" s="125"/>
      <c r="PGL275" s="44"/>
      <c r="PGM275" s="44"/>
      <c r="PGN275" s="41"/>
      <c r="PGO275" s="42"/>
      <c r="PGP275" s="42"/>
      <c r="PGQ275" s="125"/>
      <c r="PGR275" s="44"/>
      <c r="PGS275" s="44"/>
      <c r="PGT275" s="41"/>
      <c r="PGU275" s="42"/>
      <c r="PGV275" s="42"/>
      <c r="PGW275" s="125"/>
      <c r="PGX275" s="44"/>
      <c r="PGY275" s="44"/>
      <c r="PGZ275" s="41"/>
      <c r="PHA275" s="42"/>
      <c r="PHB275" s="42"/>
      <c r="PHC275" s="125"/>
      <c r="PHD275" s="44"/>
      <c r="PHE275" s="44"/>
      <c r="PHF275" s="41"/>
      <c r="PHG275" s="42"/>
      <c r="PHH275" s="42"/>
      <c r="PHI275" s="125"/>
      <c r="PHJ275" s="44"/>
      <c r="PHK275" s="44"/>
      <c r="PHL275" s="41"/>
      <c r="PHM275" s="42"/>
      <c r="PHN275" s="42"/>
      <c r="PHO275" s="125"/>
      <c r="PHP275" s="44"/>
      <c r="PHQ275" s="44"/>
      <c r="PHR275" s="41"/>
      <c r="PHS275" s="42"/>
      <c r="PHT275" s="42"/>
      <c r="PHU275" s="125"/>
      <c r="PHV275" s="44"/>
      <c r="PHW275" s="44"/>
      <c r="PHX275" s="41"/>
      <c r="PHY275" s="42"/>
      <c r="PHZ275" s="42"/>
      <c r="PIA275" s="125"/>
      <c r="PIB275" s="44"/>
      <c r="PIC275" s="44"/>
      <c r="PID275" s="41"/>
      <c r="PIE275" s="42"/>
      <c r="PIF275" s="42"/>
      <c r="PIG275" s="125"/>
      <c r="PIH275" s="44"/>
      <c r="PII275" s="44"/>
      <c r="PIJ275" s="41"/>
      <c r="PIK275" s="42"/>
      <c r="PIL275" s="42"/>
      <c r="PIM275" s="125"/>
      <c r="PIN275" s="44"/>
      <c r="PIO275" s="44"/>
      <c r="PIP275" s="41"/>
      <c r="PIQ275" s="42"/>
      <c r="PIR275" s="42"/>
      <c r="PIS275" s="125"/>
      <c r="PIT275" s="44"/>
      <c r="PIU275" s="44"/>
      <c r="PIV275" s="41"/>
      <c r="PIW275" s="42"/>
      <c r="PIX275" s="42"/>
      <c r="PIY275" s="125"/>
      <c r="PIZ275" s="44"/>
      <c r="PJA275" s="44"/>
      <c r="PJB275" s="41"/>
      <c r="PJC275" s="42"/>
      <c r="PJD275" s="42"/>
      <c r="PJE275" s="125"/>
      <c r="PJF275" s="44"/>
      <c r="PJG275" s="44"/>
      <c r="PJH275" s="41"/>
      <c r="PJI275" s="42"/>
      <c r="PJJ275" s="42"/>
      <c r="PJK275" s="125"/>
      <c r="PJL275" s="44"/>
      <c r="PJM275" s="44"/>
      <c r="PJN275" s="41"/>
      <c r="PJO275" s="42"/>
      <c r="PJP275" s="42"/>
      <c r="PJQ275" s="125"/>
      <c r="PJR275" s="44"/>
      <c r="PJS275" s="44"/>
      <c r="PJT275" s="41"/>
      <c r="PJU275" s="42"/>
      <c r="PJV275" s="42"/>
      <c r="PJW275" s="125"/>
      <c r="PJX275" s="44"/>
      <c r="PJY275" s="44"/>
      <c r="PJZ275" s="41"/>
      <c r="PKA275" s="42"/>
      <c r="PKB275" s="42"/>
      <c r="PKC275" s="125"/>
      <c r="PKD275" s="44"/>
      <c r="PKE275" s="44"/>
      <c r="PKF275" s="41"/>
      <c r="PKG275" s="42"/>
      <c r="PKH275" s="42"/>
      <c r="PKI275" s="125"/>
      <c r="PKJ275" s="44"/>
      <c r="PKK275" s="44"/>
      <c r="PKL275" s="41"/>
      <c r="PKM275" s="42"/>
      <c r="PKN275" s="42"/>
      <c r="PKO275" s="125"/>
      <c r="PKP275" s="44"/>
      <c r="PKQ275" s="44"/>
      <c r="PKR275" s="41"/>
      <c r="PKS275" s="42"/>
      <c r="PKT275" s="42"/>
      <c r="PKU275" s="125"/>
      <c r="PKV275" s="44"/>
      <c r="PKW275" s="44"/>
      <c r="PKX275" s="41"/>
      <c r="PKY275" s="42"/>
      <c r="PKZ275" s="42"/>
      <c r="PLA275" s="125"/>
      <c r="PLB275" s="44"/>
      <c r="PLC275" s="44"/>
      <c r="PLD275" s="41"/>
      <c r="PLE275" s="42"/>
      <c r="PLF275" s="42"/>
      <c r="PLG275" s="125"/>
      <c r="PLH275" s="44"/>
      <c r="PLI275" s="44"/>
      <c r="PLJ275" s="41"/>
      <c r="PLK275" s="42"/>
      <c r="PLL275" s="42"/>
      <c r="PLM275" s="125"/>
      <c r="PLN275" s="44"/>
      <c r="PLO275" s="44"/>
      <c r="PLP275" s="41"/>
      <c r="PLQ275" s="42"/>
      <c r="PLR275" s="42"/>
      <c r="PLS275" s="125"/>
      <c r="PLT275" s="44"/>
      <c r="PLU275" s="44"/>
      <c r="PLV275" s="41"/>
      <c r="PLW275" s="42"/>
      <c r="PLX275" s="42"/>
      <c r="PLY275" s="125"/>
      <c r="PLZ275" s="44"/>
      <c r="PMA275" s="44"/>
      <c r="PMB275" s="41"/>
      <c r="PMC275" s="42"/>
      <c r="PMD275" s="42"/>
      <c r="PME275" s="125"/>
      <c r="PMF275" s="44"/>
      <c r="PMG275" s="44"/>
      <c r="PMH275" s="41"/>
      <c r="PMI275" s="42"/>
      <c r="PMJ275" s="42"/>
      <c r="PMK275" s="125"/>
      <c r="PML275" s="44"/>
      <c r="PMM275" s="44"/>
      <c r="PMN275" s="41"/>
      <c r="PMO275" s="42"/>
      <c r="PMP275" s="42"/>
      <c r="PMQ275" s="125"/>
      <c r="PMR275" s="44"/>
      <c r="PMS275" s="44"/>
      <c r="PMT275" s="41"/>
      <c r="PMU275" s="42"/>
      <c r="PMV275" s="42"/>
      <c r="PMW275" s="125"/>
      <c r="PMX275" s="44"/>
      <c r="PMY275" s="44"/>
      <c r="PMZ275" s="41"/>
      <c r="PNA275" s="42"/>
      <c r="PNB275" s="42"/>
      <c r="PNC275" s="125"/>
      <c r="PND275" s="44"/>
      <c r="PNE275" s="44"/>
      <c r="PNF275" s="41"/>
      <c r="PNG275" s="42"/>
      <c r="PNH275" s="42"/>
      <c r="PNI275" s="125"/>
      <c r="PNJ275" s="44"/>
      <c r="PNK275" s="44"/>
      <c r="PNL275" s="41"/>
      <c r="PNM275" s="42"/>
      <c r="PNN275" s="42"/>
      <c r="PNO275" s="125"/>
      <c r="PNP275" s="44"/>
      <c r="PNQ275" s="44"/>
      <c r="PNR275" s="41"/>
      <c r="PNS275" s="42"/>
      <c r="PNT275" s="42"/>
      <c r="PNU275" s="125"/>
      <c r="PNV275" s="44"/>
      <c r="PNW275" s="44"/>
      <c r="PNX275" s="41"/>
      <c r="PNY275" s="42"/>
      <c r="PNZ275" s="42"/>
      <c r="POA275" s="125"/>
      <c r="POB275" s="44"/>
      <c r="POC275" s="44"/>
      <c r="POD275" s="41"/>
      <c r="POE275" s="42"/>
      <c r="POF275" s="42"/>
      <c r="POG275" s="125"/>
      <c r="POH275" s="44"/>
      <c r="POI275" s="44"/>
      <c r="POJ275" s="41"/>
      <c r="POK275" s="42"/>
      <c r="POL275" s="42"/>
      <c r="POM275" s="125"/>
      <c r="PON275" s="44"/>
      <c r="POO275" s="44"/>
      <c r="POP275" s="41"/>
      <c r="POQ275" s="42"/>
      <c r="POR275" s="42"/>
      <c r="POS275" s="125"/>
      <c r="POT275" s="44"/>
      <c r="POU275" s="44"/>
      <c r="POV275" s="41"/>
      <c r="POW275" s="42"/>
      <c r="POX275" s="42"/>
      <c r="POY275" s="125"/>
      <c r="POZ275" s="44"/>
      <c r="PPA275" s="44"/>
      <c r="PPB275" s="41"/>
      <c r="PPC275" s="42"/>
      <c r="PPD275" s="42"/>
      <c r="PPE275" s="125"/>
      <c r="PPF275" s="44"/>
      <c r="PPG275" s="44"/>
      <c r="PPH275" s="41"/>
      <c r="PPI275" s="42"/>
      <c r="PPJ275" s="42"/>
      <c r="PPK275" s="125"/>
      <c r="PPL275" s="44"/>
      <c r="PPM275" s="44"/>
      <c r="PPN275" s="41"/>
      <c r="PPO275" s="42"/>
      <c r="PPP275" s="42"/>
      <c r="PPQ275" s="125"/>
      <c r="PPR275" s="44"/>
      <c r="PPS275" s="44"/>
      <c r="PPT275" s="41"/>
      <c r="PPU275" s="42"/>
      <c r="PPV275" s="42"/>
      <c r="PPW275" s="125"/>
      <c r="PPX275" s="44"/>
      <c r="PPY275" s="44"/>
      <c r="PPZ275" s="41"/>
      <c r="PQA275" s="42"/>
      <c r="PQB275" s="42"/>
      <c r="PQC275" s="125"/>
      <c r="PQD275" s="44"/>
      <c r="PQE275" s="44"/>
      <c r="PQF275" s="41"/>
      <c r="PQG275" s="42"/>
      <c r="PQH275" s="42"/>
      <c r="PQI275" s="125"/>
      <c r="PQJ275" s="44"/>
      <c r="PQK275" s="44"/>
      <c r="PQL275" s="41"/>
      <c r="PQM275" s="42"/>
      <c r="PQN275" s="42"/>
      <c r="PQO275" s="125"/>
      <c r="PQP275" s="44"/>
      <c r="PQQ275" s="44"/>
      <c r="PQR275" s="41"/>
      <c r="PQS275" s="42"/>
      <c r="PQT275" s="42"/>
      <c r="PQU275" s="125"/>
      <c r="PQV275" s="44"/>
      <c r="PQW275" s="44"/>
      <c r="PQX275" s="41"/>
      <c r="PQY275" s="42"/>
      <c r="PQZ275" s="42"/>
      <c r="PRA275" s="125"/>
      <c r="PRB275" s="44"/>
      <c r="PRC275" s="44"/>
      <c r="PRD275" s="41"/>
      <c r="PRE275" s="42"/>
      <c r="PRF275" s="42"/>
      <c r="PRG275" s="125"/>
      <c r="PRH275" s="44"/>
      <c r="PRI275" s="44"/>
      <c r="PRJ275" s="41"/>
      <c r="PRK275" s="42"/>
      <c r="PRL275" s="42"/>
      <c r="PRM275" s="125"/>
      <c r="PRN275" s="44"/>
      <c r="PRO275" s="44"/>
      <c r="PRP275" s="41"/>
      <c r="PRQ275" s="42"/>
      <c r="PRR275" s="42"/>
      <c r="PRS275" s="125"/>
      <c r="PRT275" s="44"/>
      <c r="PRU275" s="44"/>
      <c r="PRV275" s="41"/>
      <c r="PRW275" s="42"/>
      <c r="PRX275" s="42"/>
      <c r="PRY275" s="125"/>
      <c r="PRZ275" s="44"/>
      <c r="PSA275" s="44"/>
      <c r="PSB275" s="41"/>
      <c r="PSC275" s="42"/>
      <c r="PSD275" s="42"/>
      <c r="PSE275" s="125"/>
      <c r="PSF275" s="44"/>
      <c r="PSG275" s="44"/>
      <c r="PSH275" s="41"/>
      <c r="PSI275" s="42"/>
      <c r="PSJ275" s="42"/>
      <c r="PSK275" s="125"/>
      <c r="PSL275" s="44"/>
      <c r="PSM275" s="44"/>
      <c r="PSN275" s="41"/>
      <c r="PSO275" s="42"/>
      <c r="PSP275" s="42"/>
      <c r="PSQ275" s="125"/>
      <c r="PSR275" s="44"/>
      <c r="PSS275" s="44"/>
      <c r="PST275" s="41"/>
      <c r="PSU275" s="42"/>
      <c r="PSV275" s="42"/>
      <c r="PSW275" s="125"/>
      <c r="PSX275" s="44"/>
      <c r="PSY275" s="44"/>
      <c r="PSZ275" s="41"/>
      <c r="PTA275" s="42"/>
      <c r="PTB275" s="42"/>
      <c r="PTC275" s="125"/>
      <c r="PTD275" s="44"/>
      <c r="PTE275" s="44"/>
      <c r="PTF275" s="41"/>
      <c r="PTG275" s="42"/>
      <c r="PTH275" s="42"/>
      <c r="PTI275" s="125"/>
      <c r="PTJ275" s="44"/>
      <c r="PTK275" s="44"/>
      <c r="PTL275" s="41"/>
      <c r="PTM275" s="42"/>
      <c r="PTN275" s="42"/>
      <c r="PTO275" s="125"/>
      <c r="PTP275" s="44"/>
      <c r="PTQ275" s="44"/>
      <c r="PTR275" s="41"/>
      <c r="PTS275" s="42"/>
      <c r="PTT275" s="42"/>
      <c r="PTU275" s="125"/>
      <c r="PTV275" s="44"/>
      <c r="PTW275" s="44"/>
      <c r="PTX275" s="41"/>
      <c r="PTY275" s="42"/>
      <c r="PTZ275" s="42"/>
      <c r="PUA275" s="125"/>
      <c r="PUB275" s="44"/>
      <c r="PUC275" s="44"/>
      <c r="PUD275" s="41"/>
      <c r="PUE275" s="42"/>
      <c r="PUF275" s="42"/>
      <c r="PUG275" s="125"/>
      <c r="PUH275" s="44"/>
      <c r="PUI275" s="44"/>
      <c r="PUJ275" s="41"/>
      <c r="PUK275" s="42"/>
      <c r="PUL275" s="42"/>
      <c r="PUM275" s="125"/>
      <c r="PUN275" s="44"/>
      <c r="PUO275" s="44"/>
      <c r="PUP275" s="41"/>
      <c r="PUQ275" s="42"/>
      <c r="PUR275" s="42"/>
      <c r="PUS275" s="125"/>
      <c r="PUT275" s="44"/>
      <c r="PUU275" s="44"/>
      <c r="PUV275" s="41"/>
      <c r="PUW275" s="42"/>
      <c r="PUX275" s="42"/>
      <c r="PUY275" s="125"/>
      <c r="PUZ275" s="44"/>
      <c r="PVA275" s="44"/>
      <c r="PVB275" s="41"/>
      <c r="PVC275" s="42"/>
      <c r="PVD275" s="42"/>
      <c r="PVE275" s="125"/>
      <c r="PVF275" s="44"/>
      <c r="PVG275" s="44"/>
      <c r="PVH275" s="41"/>
      <c r="PVI275" s="42"/>
      <c r="PVJ275" s="42"/>
      <c r="PVK275" s="125"/>
      <c r="PVL275" s="44"/>
      <c r="PVM275" s="44"/>
      <c r="PVN275" s="41"/>
      <c r="PVO275" s="42"/>
      <c r="PVP275" s="42"/>
      <c r="PVQ275" s="125"/>
      <c r="PVR275" s="44"/>
      <c r="PVS275" s="44"/>
      <c r="PVT275" s="41"/>
      <c r="PVU275" s="42"/>
      <c r="PVV275" s="42"/>
      <c r="PVW275" s="125"/>
      <c r="PVX275" s="44"/>
      <c r="PVY275" s="44"/>
      <c r="PVZ275" s="41"/>
      <c r="PWA275" s="42"/>
      <c r="PWB275" s="42"/>
      <c r="PWC275" s="125"/>
      <c r="PWD275" s="44"/>
      <c r="PWE275" s="44"/>
      <c r="PWF275" s="41"/>
      <c r="PWG275" s="42"/>
      <c r="PWH275" s="42"/>
      <c r="PWI275" s="125"/>
      <c r="PWJ275" s="44"/>
      <c r="PWK275" s="44"/>
      <c r="PWL275" s="41"/>
      <c r="PWM275" s="42"/>
      <c r="PWN275" s="42"/>
      <c r="PWO275" s="125"/>
      <c r="PWP275" s="44"/>
      <c r="PWQ275" s="44"/>
      <c r="PWR275" s="41"/>
      <c r="PWS275" s="42"/>
      <c r="PWT275" s="42"/>
      <c r="PWU275" s="125"/>
      <c r="PWV275" s="44"/>
      <c r="PWW275" s="44"/>
      <c r="PWX275" s="41"/>
      <c r="PWY275" s="42"/>
      <c r="PWZ275" s="42"/>
      <c r="PXA275" s="125"/>
      <c r="PXB275" s="44"/>
      <c r="PXC275" s="44"/>
      <c r="PXD275" s="41"/>
      <c r="PXE275" s="42"/>
      <c r="PXF275" s="42"/>
      <c r="PXG275" s="125"/>
      <c r="PXH275" s="44"/>
      <c r="PXI275" s="44"/>
      <c r="PXJ275" s="41"/>
      <c r="PXK275" s="42"/>
      <c r="PXL275" s="42"/>
      <c r="PXM275" s="125"/>
      <c r="PXN275" s="44"/>
      <c r="PXO275" s="44"/>
      <c r="PXP275" s="41"/>
      <c r="PXQ275" s="42"/>
      <c r="PXR275" s="42"/>
      <c r="PXS275" s="125"/>
      <c r="PXT275" s="44"/>
      <c r="PXU275" s="44"/>
      <c r="PXV275" s="41"/>
      <c r="PXW275" s="42"/>
      <c r="PXX275" s="42"/>
      <c r="PXY275" s="125"/>
      <c r="PXZ275" s="44"/>
      <c r="PYA275" s="44"/>
      <c r="PYB275" s="41"/>
      <c r="PYC275" s="42"/>
      <c r="PYD275" s="42"/>
      <c r="PYE275" s="125"/>
      <c r="PYF275" s="44"/>
      <c r="PYG275" s="44"/>
      <c r="PYH275" s="41"/>
      <c r="PYI275" s="42"/>
      <c r="PYJ275" s="42"/>
      <c r="PYK275" s="125"/>
      <c r="PYL275" s="44"/>
      <c r="PYM275" s="44"/>
      <c r="PYN275" s="41"/>
      <c r="PYO275" s="42"/>
      <c r="PYP275" s="42"/>
      <c r="PYQ275" s="125"/>
      <c r="PYR275" s="44"/>
      <c r="PYS275" s="44"/>
      <c r="PYT275" s="41"/>
      <c r="PYU275" s="42"/>
      <c r="PYV275" s="42"/>
      <c r="PYW275" s="125"/>
      <c r="PYX275" s="44"/>
      <c r="PYY275" s="44"/>
      <c r="PYZ275" s="41"/>
      <c r="PZA275" s="42"/>
      <c r="PZB275" s="42"/>
      <c r="PZC275" s="125"/>
      <c r="PZD275" s="44"/>
      <c r="PZE275" s="44"/>
      <c r="PZF275" s="41"/>
      <c r="PZG275" s="42"/>
      <c r="PZH275" s="42"/>
      <c r="PZI275" s="125"/>
      <c r="PZJ275" s="44"/>
      <c r="PZK275" s="44"/>
      <c r="PZL275" s="41"/>
      <c r="PZM275" s="42"/>
      <c r="PZN275" s="42"/>
      <c r="PZO275" s="125"/>
      <c r="PZP275" s="44"/>
      <c r="PZQ275" s="44"/>
      <c r="PZR275" s="41"/>
      <c r="PZS275" s="42"/>
      <c r="PZT275" s="42"/>
      <c r="PZU275" s="125"/>
      <c r="PZV275" s="44"/>
      <c r="PZW275" s="44"/>
      <c r="PZX275" s="41"/>
      <c r="PZY275" s="42"/>
      <c r="PZZ275" s="42"/>
      <c r="QAA275" s="125"/>
      <c r="QAB275" s="44"/>
      <c r="QAC275" s="44"/>
      <c r="QAD275" s="41"/>
      <c r="QAE275" s="42"/>
      <c r="QAF275" s="42"/>
      <c r="QAG275" s="125"/>
      <c r="QAH275" s="44"/>
      <c r="QAI275" s="44"/>
      <c r="QAJ275" s="41"/>
      <c r="QAK275" s="42"/>
      <c r="QAL275" s="42"/>
      <c r="QAM275" s="125"/>
      <c r="QAN275" s="44"/>
      <c r="QAO275" s="44"/>
      <c r="QAP275" s="41"/>
      <c r="QAQ275" s="42"/>
      <c r="QAR275" s="42"/>
      <c r="QAS275" s="125"/>
      <c r="QAT275" s="44"/>
      <c r="QAU275" s="44"/>
      <c r="QAV275" s="41"/>
      <c r="QAW275" s="42"/>
      <c r="QAX275" s="42"/>
      <c r="QAY275" s="125"/>
      <c r="QAZ275" s="44"/>
      <c r="QBA275" s="44"/>
      <c r="QBB275" s="41"/>
      <c r="QBC275" s="42"/>
      <c r="QBD275" s="42"/>
      <c r="QBE275" s="125"/>
      <c r="QBF275" s="44"/>
      <c r="QBG275" s="44"/>
      <c r="QBH275" s="41"/>
      <c r="QBI275" s="42"/>
      <c r="QBJ275" s="42"/>
      <c r="QBK275" s="125"/>
      <c r="QBL275" s="44"/>
      <c r="QBM275" s="44"/>
      <c r="QBN275" s="41"/>
      <c r="QBO275" s="42"/>
      <c r="QBP275" s="42"/>
      <c r="QBQ275" s="125"/>
      <c r="QBR275" s="44"/>
      <c r="QBS275" s="44"/>
      <c r="QBT275" s="41"/>
      <c r="QBU275" s="42"/>
      <c r="QBV275" s="42"/>
      <c r="QBW275" s="125"/>
      <c r="QBX275" s="44"/>
      <c r="QBY275" s="44"/>
      <c r="QBZ275" s="41"/>
      <c r="QCA275" s="42"/>
      <c r="QCB275" s="42"/>
      <c r="QCC275" s="125"/>
      <c r="QCD275" s="44"/>
      <c r="QCE275" s="44"/>
      <c r="QCF275" s="41"/>
      <c r="QCG275" s="42"/>
      <c r="QCH275" s="42"/>
      <c r="QCI275" s="125"/>
      <c r="QCJ275" s="44"/>
      <c r="QCK275" s="44"/>
      <c r="QCL275" s="41"/>
      <c r="QCM275" s="42"/>
      <c r="QCN275" s="42"/>
      <c r="QCO275" s="125"/>
      <c r="QCP275" s="44"/>
      <c r="QCQ275" s="44"/>
      <c r="QCR275" s="41"/>
      <c r="QCS275" s="42"/>
      <c r="QCT275" s="42"/>
      <c r="QCU275" s="125"/>
      <c r="QCV275" s="44"/>
      <c r="QCW275" s="44"/>
      <c r="QCX275" s="41"/>
      <c r="QCY275" s="42"/>
      <c r="QCZ275" s="42"/>
      <c r="QDA275" s="125"/>
      <c r="QDB275" s="44"/>
      <c r="QDC275" s="44"/>
      <c r="QDD275" s="41"/>
      <c r="QDE275" s="42"/>
      <c r="QDF275" s="42"/>
      <c r="QDG275" s="125"/>
      <c r="QDH275" s="44"/>
      <c r="QDI275" s="44"/>
      <c r="QDJ275" s="41"/>
      <c r="QDK275" s="42"/>
      <c r="QDL275" s="42"/>
      <c r="QDM275" s="125"/>
      <c r="QDN275" s="44"/>
      <c r="QDO275" s="44"/>
      <c r="QDP275" s="41"/>
      <c r="QDQ275" s="42"/>
      <c r="QDR275" s="42"/>
      <c r="QDS275" s="125"/>
      <c r="QDT275" s="44"/>
      <c r="QDU275" s="44"/>
      <c r="QDV275" s="41"/>
      <c r="QDW275" s="42"/>
      <c r="QDX275" s="42"/>
      <c r="QDY275" s="125"/>
      <c r="QDZ275" s="44"/>
      <c r="QEA275" s="44"/>
      <c r="QEB275" s="41"/>
      <c r="QEC275" s="42"/>
      <c r="QED275" s="42"/>
      <c r="QEE275" s="125"/>
      <c r="QEF275" s="44"/>
      <c r="QEG275" s="44"/>
      <c r="QEH275" s="41"/>
      <c r="QEI275" s="42"/>
      <c r="QEJ275" s="42"/>
      <c r="QEK275" s="125"/>
      <c r="QEL275" s="44"/>
      <c r="QEM275" s="44"/>
      <c r="QEN275" s="41"/>
      <c r="QEO275" s="42"/>
      <c r="QEP275" s="42"/>
      <c r="QEQ275" s="125"/>
      <c r="QER275" s="44"/>
      <c r="QES275" s="44"/>
      <c r="QET275" s="41"/>
      <c r="QEU275" s="42"/>
      <c r="QEV275" s="42"/>
      <c r="QEW275" s="125"/>
      <c r="QEX275" s="44"/>
      <c r="QEY275" s="44"/>
      <c r="QEZ275" s="41"/>
      <c r="QFA275" s="42"/>
      <c r="QFB275" s="42"/>
      <c r="QFC275" s="125"/>
      <c r="QFD275" s="44"/>
      <c r="QFE275" s="44"/>
      <c r="QFF275" s="41"/>
      <c r="QFG275" s="42"/>
      <c r="QFH275" s="42"/>
      <c r="QFI275" s="125"/>
      <c r="QFJ275" s="44"/>
      <c r="QFK275" s="44"/>
      <c r="QFL275" s="41"/>
      <c r="QFM275" s="42"/>
      <c r="QFN275" s="42"/>
      <c r="QFO275" s="125"/>
      <c r="QFP275" s="44"/>
      <c r="QFQ275" s="44"/>
      <c r="QFR275" s="41"/>
      <c r="QFS275" s="42"/>
      <c r="QFT275" s="42"/>
      <c r="QFU275" s="125"/>
      <c r="QFV275" s="44"/>
      <c r="QFW275" s="44"/>
      <c r="QFX275" s="41"/>
      <c r="QFY275" s="42"/>
      <c r="QFZ275" s="42"/>
      <c r="QGA275" s="125"/>
      <c r="QGB275" s="44"/>
      <c r="QGC275" s="44"/>
      <c r="QGD275" s="41"/>
      <c r="QGE275" s="42"/>
      <c r="QGF275" s="42"/>
      <c r="QGG275" s="125"/>
      <c r="QGH275" s="44"/>
      <c r="QGI275" s="44"/>
      <c r="QGJ275" s="41"/>
      <c r="QGK275" s="42"/>
      <c r="QGL275" s="42"/>
      <c r="QGM275" s="125"/>
      <c r="QGN275" s="44"/>
      <c r="QGO275" s="44"/>
      <c r="QGP275" s="41"/>
      <c r="QGQ275" s="42"/>
      <c r="QGR275" s="42"/>
      <c r="QGS275" s="125"/>
      <c r="QGT275" s="44"/>
      <c r="QGU275" s="44"/>
      <c r="QGV275" s="41"/>
      <c r="QGW275" s="42"/>
      <c r="QGX275" s="42"/>
      <c r="QGY275" s="125"/>
      <c r="QGZ275" s="44"/>
      <c r="QHA275" s="44"/>
      <c r="QHB275" s="41"/>
      <c r="QHC275" s="42"/>
      <c r="QHD275" s="42"/>
      <c r="QHE275" s="125"/>
      <c r="QHF275" s="44"/>
      <c r="QHG275" s="44"/>
      <c r="QHH275" s="41"/>
      <c r="QHI275" s="42"/>
      <c r="QHJ275" s="42"/>
      <c r="QHK275" s="125"/>
      <c r="QHL275" s="44"/>
      <c r="QHM275" s="44"/>
      <c r="QHN275" s="41"/>
      <c r="QHO275" s="42"/>
      <c r="QHP275" s="42"/>
      <c r="QHQ275" s="125"/>
      <c r="QHR275" s="44"/>
      <c r="QHS275" s="44"/>
      <c r="QHT275" s="41"/>
      <c r="QHU275" s="42"/>
      <c r="QHV275" s="42"/>
      <c r="QHW275" s="125"/>
      <c r="QHX275" s="44"/>
      <c r="QHY275" s="44"/>
      <c r="QHZ275" s="41"/>
      <c r="QIA275" s="42"/>
      <c r="QIB275" s="42"/>
      <c r="QIC275" s="125"/>
      <c r="QID275" s="44"/>
      <c r="QIE275" s="44"/>
      <c r="QIF275" s="41"/>
      <c r="QIG275" s="42"/>
      <c r="QIH275" s="42"/>
      <c r="QII275" s="125"/>
      <c r="QIJ275" s="44"/>
      <c r="QIK275" s="44"/>
      <c r="QIL275" s="41"/>
      <c r="QIM275" s="42"/>
      <c r="QIN275" s="42"/>
      <c r="QIO275" s="125"/>
      <c r="QIP275" s="44"/>
      <c r="QIQ275" s="44"/>
      <c r="QIR275" s="41"/>
      <c r="QIS275" s="42"/>
      <c r="QIT275" s="42"/>
      <c r="QIU275" s="125"/>
      <c r="QIV275" s="44"/>
      <c r="QIW275" s="44"/>
      <c r="QIX275" s="41"/>
      <c r="QIY275" s="42"/>
      <c r="QIZ275" s="42"/>
      <c r="QJA275" s="125"/>
      <c r="QJB275" s="44"/>
      <c r="QJC275" s="44"/>
      <c r="QJD275" s="41"/>
      <c r="QJE275" s="42"/>
      <c r="QJF275" s="42"/>
      <c r="QJG275" s="125"/>
      <c r="QJH275" s="44"/>
      <c r="QJI275" s="44"/>
      <c r="QJJ275" s="41"/>
      <c r="QJK275" s="42"/>
      <c r="QJL275" s="42"/>
      <c r="QJM275" s="125"/>
      <c r="QJN275" s="44"/>
      <c r="QJO275" s="44"/>
      <c r="QJP275" s="41"/>
      <c r="QJQ275" s="42"/>
      <c r="QJR275" s="42"/>
      <c r="QJS275" s="125"/>
      <c r="QJT275" s="44"/>
      <c r="QJU275" s="44"/>
      <c r="QJV275" s="41"/>
      <c r="QJW275" s="42"/>
      <c r="QJX275" s="42"/>
      <c r="QJY275" s="125"/>
      <c r="QJZ275" s="44"/>
      <c r="QKA275" s="44"/>
      <c r="QKB275" s="41"/>
      <c r="QKC275" s="42"/>
      <c r="QKD275" s="42"/>
      <c r="QKE275" s="125"/>
      <c r="QKF275" s="44"/>
      <c r="QKG275" s="44"/>
      <c r="QKH275" s="41"/>
      <c r="QKI275" s="42"/>
      <c r="QKJ275" s="42"/>
      <c r="QKK275" s="125"/>
      <c r="QKL275" s="44"/>
      <c r="QKM275" s="44"/>
      <c r="QKN275" s="41"/>
      <c r="QKO275" s="42"/>
      <c r="QKP275" s="42"/>
      <c r="QKQ275" s="125"/>
      <c r="QKR275" s="44"/>
      <c r="QKS275" s="44"/>
      <c r="QKT275" s="41"/>
      <c r="QKU275" s="42"/>
      <c r="QKV275" s="42"/>
      <c r="QKW275" s="125"/>
      <c r="QKX275" s="44"/>
      <c r="QKY275" s="44"/>
      <c r="QKZ275" s="41"/>
      <c r="QLA275" s="42"/>
      <c r="QLB275" s="42"/>
      <c r="QLC275" s="125"/>
      <c r="QLD275" s="44"/>
      <c r="QLE275" s="44"/>
      <c r="QLF275" s="41"/>
      <c r="QLG275" s="42"/>
      <c r="QLH275" s="42"/>
      <c r="QLI275" s="125"/>
      <c r="QLJ275" s="44"/>
      <c r="QLK275" s="44"/>
      <c r="QLL275" s="41"/>
      <c r="QLM275" s="42"/>
      <c r="QLN275" s="42"/>
      <c r="QLO275" s="125"/>
      <c r="QLP275" s="44"/>
      <c r="QLQ275" s="44"/>
      <c r="QLR275" s="41"/>
      <c r="QLS275" s="42"/>
      <c r="QLT275" s="42"/>
      <c r="QLU275" s="125"/>
      <c r="QLV275" s="44"/>
      <c r="QLW275" s="44"/>
      <c r="QLX275" s="41"/>
      <c r="QLY275" s="42"/>
      <c r="QLZ275" s="42"/>
      <c r="QMA275" s="125"/>
      <c r="QMB275" s="44"/>
      <c r="QMC275" s="44"/>
      <c r="QMD275" s="41"/>
      <c r="QME275" s="42"/>
      <c r="QMF275" s="42"/>
      <c r="QMG275" s="125"/>
      <c r="QMH275" s="44"/>
      <c r="QMI275" s="44"/>
      <c r="QMJ275" s="41"/>
      <c r="QMK275" s="42"/>
      <c r="QML275" s="42"/>
      <c r="QMM275" s="125"/>
      <c r="QMN275" s="44"/>
      <c r="QMO275" s="44"/>
      <c r="QMP275" s="41"/>
      <c r="QMQ275" s="42"/>
      <c r="QMR275" s="42"/>
      <c r="QMS275" s="125"/>
      <c r="QMT275" s="44"/>
      <c r="QMU275" s="44"/>
      <c r="QMV275" s="41"/>
      <c r="QMW275" s="42"/>
      <c r="QMX275" s="42"/>
      <c r="QMY275" s="125"/>
      <c r="QMZ275" s="44"/>
      <c r="QNA275" s="44"/>
      <c r="QNB275" s="41"/>
      <c r="QNC275" s="42"/>
      <c r="QND275" s="42"/>
      <c r="QNE275" s="125"/>
      <c r="QNF275" s="44"/>
      <c r="QNG275" s="44"/>
      <c r="QNH275" s="41"/>
      <c r="QNI275" s="42"/>
      <c r="QNJ275" s="42"/>
      <c r="QNK275" s="125"/>
      <c r="QNL275" s="44"/>
      <c r="QNM275" s="44"/>
      <c r="QNN275" s="41"/>
      <c r="QNO275" s="42"/>
      <c r="QNP275" s="42"/>
      <c r="QNQ275" s="125"/>
      <c r="QNR275" s="44"/>
      <c r="QNS275" s="44"/>
      <c r="QNT275" s="41"/>
      <c r="QNU275" s="42"/>
      <c r="QNV275" s="42"/>
      <c r="QNW275" s="125"/>
      <c r="QNX275" s="44"/>
      <c r="QNY275" s="44"/>
      <c r="QNZ275" s="41"/>
      <c r="QOA275" s="42"/>
      <c r="QOB275" s="42"/>
      <c r="QOC275" s="125"/>
      <c r="QOD275" s="44"/>
      <c r="QOE275" s="44"/>
      <c r="QOF275" s="41"/>
      <c r="QOG275" s="42"/>
      <c r="QOH275" s="42"/>
      <c r="QOI275" s="125"/>
      <c r="QOJ275" s="44"/>
      <c r="QOK275" s="44"/>
      <c r="QOL275" s="41"/>
      <c r="QOM275" s="42"/>
      <c r="QON275" s="42"/>
      <c r="QOO275" s="125"/>
      <c r="QOP275" s="44"/>
      <c r="QOQ275" s="44"/>
      <c r="QOR275" s="41"/>
      <c r="QOS275" s="42"/>
      <c r="QOT275" s="42"/>
      <c r="QOU275" s="125"/>
      <c r="QOV275" s="44"/>
      <c r="QOW275" s="44"/>
      <c r="QOX275" s="41"/>
      <c r="QOY275" s="42"/>
      <c r="QOZ275" s="42"/>
      <c r="QPA275" s="125"/>
      <c r="QPB275" s="44"/>
      <c r="QPC275" s="44"/>
      <c r="QPD275" s="41"/>
      <c r="QPE275" s="42"/>
      <c r="QPF275" s="42"/>
      <c r="QPG275" s="125"/>
      <c r="QPH275" s="44"/>
      <c r="QPI275" s="44"/>
      <c r="QPJ275" s="41"/>
      <c r="QPK275" s="42"/>
      <c r="QPL275" s="42"/>
      <c r="QPM275" s="125"/>
      <c r="QPN275" s="44"/>
      <c r="QPO275" s="44"/>
      <c r="QPP275" s="41"/>
      <c r="QPQ275" s="42"/>
      <c r="QPR275" s="42"/>
      <c r="QPS275" s="125"/>
      <c r="QPT275" s="44"/>
      <c r="QPU275" s="44"/>
      <c r="QPV275" s="41"/>
      <c r="QPW275" s="42"/>
      <c r="QPX275" s="42"/>
      <c r="QPY275" s="125"/>
      <c r="QPZ275" s="44"/>
      <c r="QQA275" s="44"/>
      <c r="QQB275" s="41"/>
      <c r="QQC275" s="42"/>
      <c r="QQD275" s="42"/>
      <c r="QQE275" s="125"/>
      <c r="QQF275" s="44"/>
      <c r="QQG275" s="44"/>
      <c r="QQH275" s="41"/>
      <c r="QQI275" s="42"/>
      <c r="QQJ275" s="42"/>
      <c r="QQK275" s="125"/>
      <c r="QQL275" s="44"/>
      <c r="QQM275" s="44"/>
      <c r="QQN275" s="41"/>
      <c r="QQO275" s="42"/>
      <c r="QQP275" s="42"/>
      <c r="QQQ275" s="125"/>
      <c r="QQR275" s="44"/>
      <c r="QQS275" s="44"/>
      <c r="QQT275" s="41"/>
      <c r="QQU275" s="42"/>
      <c r="QQV275" s="42"/>
      <c r="QQW275" s="125"/>
      <c r="QQX275" s="44"/>
      <c r="QQY275" s="44"/>
      <c r="QQZ275" s="41"/>
      <c r="QRA275" s="42"/>
      <c r="QRB275" s="42"/>
      <c r="QRC275" s="125"/>
      <c r="QRD275" s="44"/>
      <c r="QRE275" s="44"/>
      <c r="QRF275" s="41"/>
      <c r="QRG275" s="42"/>
      <c r="QRH275" s="42"/>
      <c r="QRI275" s="125"/>
      <c r="QRJ275" s="44"/>
      <c r="QRK275" s="44"/>
      <c r="QRL275" s="41"/>
      <c r="QRM275" s="42"/>
      <c r="QRN275" s="42"/>
      <c r="QRO275" s="125"/>
      <c r="QRP275" s="44"/>
      <c r="QRQ275" s="44"/>
      <c r="QRR275" s="41"/>
      <c r="QRS275" s="42"/>
      <c r="QRT275" s="42"/>
      <c r="QRU275" s="125"/>
      <c r="QRV275" s="44"/>
      <c r="QRW275" s="44"/>
      <c r="QRX275" s="41"/>
      <c r="QRY275" s="42"/>
      <c r="QRZ275" s="42"/>
      <c r="QSA275" s="125"/>
      <c r="QSB275" s="44"/>
      <c r="QSC275" s="44"/>
      <c r="QSD275" s="41"/>
      <c r="QSE275" s="42"/>
      <c r="QSF275" s="42"/>
      <c r="QSG275" s="125"/>
      <c r="QSH275" s="44"/>
      <c r="QSI275" s="44"/>
      <c r="QSJ275" s="41"/>
      <c r="QSK275" s="42"/>
      <c r="QSL275" s="42"/>
      <c r="QSM275" s="125"/>
      <c r="QSN275" s="44"/>
      <c r="QSO275" s="44"/>
      <c r="QSP275" s="41"/>
      <c r="QSQ275" s="42"/>
      <c r="QSR275" s="42"/>
      <c r="QSS275" s="125"/>
      <c r="QST275" s="44"/>
      <c r="QSU275" s="44"/>
      <c r="QSV275" s="41"/>
      <c r="QSW275" s="42"/>
      <c r="QSX275" s="42"/>
      <c r="QSY275" s="125"/>
      <c r="QSZ275" s="44"/>
      <c r="QTA275" s="44"/>
      <c r="QTB275" s="41"/>
      <c r="QTC275" s="42"/>
      <c r="QTD275" s="42"/>
      <c r="QTE275" s="125"/>
      <c r="QTF275" s="44"/>
      <c r="QTG275" s="44"/>
      <c r="QTH275" s="41"/>
      <c r="QTI275" s="42"/>
      <c r="QTJ275" s="42"/>
      <c r="QTK275" s="125"/>
      <c r="QTL275" s="44"/>
      <c r="QTM275" s="44"/>
      <c r="QTN275" s="41"/>
      <c r="QTO275" s="42"/>
      <c r="QTP275" s="42"/>
      <c r="QTQ275" s="125"/>
      <c r="QTR275" s="44"/>
      <c r="QTS275" s="44"/>
      <c r="QTT275" s="41"/>
      <c r="QTU275" s="42"/>
      <c r="QTV275" s="42"/>
      <c r="QTW275" s="125"/>
      <c r="QTX275" s="44"/>
      <c r="QTY275" s="44"/>
      <c r="QTZ275" s="41"/>
      <c r="QUA275" s="42"/>
      <c r="QUB275" s="42"/>
      <c r="QUC275" s="125"/>
      <c r="QUD275" s="44"/>
      <c r="QUE275" s="44"/>
      <c r="QUF275" s="41"/>
      <c r="QUG275" s="42"/>
      <c r="QUH275" s="42"/>
      <c r="QUI275" s="125"/>
      <c r="QUJ275" s="44"/>
      <c r="QUK275" s="44"/>
      <c r="QUL275" s="41"/>
      <c r="QUM275" s="42"/>
      <c r="QUN275" s="42"/>
      <c r="QUO275" s="125"/>
      <c r="QUP275" s="44"/>
      <c r="QUQ275" s="44"/>
      <c r="QUR275" s="41"/>
      <c r="QUS275" s="42"/>
      <c r="QUT275" s="42"/>
      <c r="QUU275" s="125"/>
      <c r="QUV275" s="44"/>
      <c r="QUW275" s="44"/>
      <c r="QUX275" s="41"/>
      <c r="QUY275" s="42"/>
      <c r="QUZ275" s="42"/>
      <c r="QVA275" s="125"/>
      <c r="QVB275" s="44"/>
      <c r="QVC275" s="44"/>
      <c r="QVD275" s="41"/>
      <c r="QVE275" s="42"/>
      <c r="QVF275" s="42"/>
      <c r="QVG275" s="125"/>
      <c r="QVH275" s="44"/>
      <c r="QVI275" s="44"/>
      <c r="QVJ275" s="41"/>
      <c r="QVK275" s="42"/>
      <c r="QVL275" s="42"/>
      <c r="QVM275" s="125"/>
      <c r="QVN275" s="44"/>
      <c r="QVO275" s="44"/>
      <c r="QVP275" s="41"/>
      <c r="QVQ275" s="42"/>
      <c r="QVR275" s="42"/>
      <c r="QVS275" s="125"/>
      <c r="QVT275" s="44"/>
      <c r="QVU275" s="44"/>
      <c r="QVV275" s="41"/>
      <c r="QVW275" s="42"/>
      <c r="QVX275" s="42"/>
      <c r="QVY275" s="125"/>
      <c r="QVZ275" s="44"/>
      <c r="QWA275" s="44"/>
      <c r="QWB275" s="41"/>
      <c r="QWC275" s="42"/>
      <c r="QWD275" s="42"/>
      <c r="QWE275" s="125"/>
      <c r="QWF275" s="44"/>
      <c r="QWG275" s="44"/>
      <c r="QWH275" s="41"/>
      <c r="QWI275" s="42"/>
      <c r="QWJ275" s="42"/>
      <c r="QWK275" s="125"/>
      <c r="QWL275" s="44"/>
      <c r="QWM275" s="44"/>
      <c r="QWN275" s="41"/>
      <c r="QWO275" s="42"/>
      <c r="QWP275" s="42"/>
      <c r="QWQ275" s="125"/>
      <c r="QWR275" s="44"/>
      <c r="QWS275" s="44"/>
      <c r="QWT275" s="41"/>
      <c r="QWU275" s="42"/>
      <c r="QWV275" s="42"/>
      <c r="QWW275" s="125"/>
      <c r="QWX275" s="44"/>
      <c r="QWY275" s="44"/>
      <c r="QWZ275" s="41"/>
      <c r="QXA275" s="42"/>
      <c r="QXB275" s="42"/>
      <c r="QXC275" s="125"/>
      <c r="QXD275" s="44"/>
      <c r="QXE275" s="44"/>
      <c r="QXF275" s="41"/>
      <c r="QXG275" s="42"/>
      <c r="QXH275" s="42"/>
      <c r="QXI275" s="125"/>
      <c r="QXJ275" s="44"/>
      <c r="QXK275" s="44"/>
      <c r="QXL275" s="41"/>
      <c r="QXM275" s="42"/>
      <c r="QXN275" s="42"/>
      <c r="QXO275" s="125"/>
      <c r="QXP275" s="44"/>
      <c r="QXQ275" s="44"/>
      <c r="QXR275" s="41"/>
      <c r="QXS275" s="42"/>
      <c r="QXT275" s="42"/>
      <c r="QXU275" s="125"/>
      <c r="QXV275" s="44"/>
      <c r="QXW275" s="44"/>
      <c r="QXX275" s="41"/>
      <c r="QXY275" s="42"/>
      <c r="QXZ275" s="42"/>
      <c r="QYA275" s="125"/>
      <c r="QYB275" s="44"/>
      <c r="QYC275" s="44"/>
      <c r="QYD275" s="41"/>
      <c r="QYE275" s="42"/>
      <c r="QYF275" s="42"/>
      <c r="QYG275" s="125"/>
      <c r="QYH275" s="44"/>
      <c r="QYI275" s="44"/>
      <c r="QYJ275" s="41"/>
      <c r="QYK275" s="42"/>
      <c r="QYL275" s="42"/>
      <c r="QYM275" s="125"/>
      <c r="QYN275" s="44"/>
      <c r="QYO275" s="44"/>
      <c r="QYP275" s="41"/>
      <c r="QYQ275" s="42"/>
      <c r="QYR275" s="42"/>
      <c r="QYS275" s="125"/>
      <c r="QYT275" s="44"/>
      <c r="QYU275" s="44"/>
      <c r="QYV275" s="41"/>
      <c r="QYW275" s="42"/>
      <c r="QYX275" s="42"/>
      <c r="QYY275" s="125"/>
      <c r="QYZ275" s="44"/>
      <c r="QZA275" s="44"/>
      <c r="QZB275" s="41"/>
      <c r="QZC275" s="42"/>
      <c r="QZD275" s="42"/>
      <c r="QZE275" s="125"/>
      <c r="QZF275" s="44"/>
      <c r="QZG275" s="44"/>
      <c r="QZH275" s="41"/>
      <c r="QZI275" s="42"/>
      <c r="QZJ275" s="42"/>
      <c r="QZK275" s="125"/>
      <c r="QZL275" s="44"/>
      <c r="QZM275" s="44"/>
      <c r="QZN275" s="41"/>
      <c r="QZO275" s="42"/>
      <c r="QZP275" s="42"/>
      <c r="QZQ275" s="125"/>
      <c r="QZR275" s="44"/>
      <c r="QZS275" s="44"/>
      <c r="QZT275" s="41"/>
      <c r="QZU275" s="42"/>
      <c r="QZV275" s="42"/>
      <c r="QZW275" s="125"/>
      <c r="QZX275" s="44"/>
      <c r="QZY275" s="44"/>
      <c r="QZZ275" s="41"/>
      <c r="RAA275" s="42"/>
      <c r="RAB275" s="42"/>
      <c r="RAC275" s="125"/>
      <c r="RAD275" s="44"/>
      <c r="RAE275" s="44"/>
      <c r="RAF275" s="41"/>
      <c r="RAG275" s="42"/>
      <c r="RAH275" s="42"/>
      <c r="RAI275" s="125"/>
      <c r="RAJ275" s="44"/>
      <c r="RAK275" s="44"/>
      <c r="RAL275" s="41"/>
      <c r="RAM275" s="42"/>
      <c r="RAN275" s="42"/>
      <c r="RAO275" s="125"/>
      <c r="RAP275" s="44"/>
      <c r="RAQ275" s="44"/>
      <c r="RAR275" s="41"/>
      <c r="RAS275" s="42"/>
      <c r="RAT275" s="42"/>
      <c r="RAU275" s="125"/>
      <c r="RAV275" s="44"/>
      <c r="RAW275" s="44"/>
      <c r="RAX275" s="41"/>
      <c r="RAY275" s="42"/>
      <c r="RAZ275" s="42"/>
      <c r="RBA275" s="125"/>
      <c r="RBB275" s="44"/>
      <c r="RBC275" s="44"/>
      <c r="RBD275" s="41"/>
      <c r="RBE275" s="42"/>
      <c r="RBF275" s="42"/>
      <c r="RBG275" s="125"/>
      <c r="RBH275" s="44"/>
      <c r="RBI275" s="44"/>
      <c r="RBJ275" s="41"/>
      <c r="RBK275" s="42"/>
      <c r="RBL275" s="42"/>
      <c r="RBM275" s="125"/>
      <c r="RBN275" s="44"/>
      <c r="RBO275" s="44"/>
      <c r="RBP275" s="41"/>
      <c r="RBQ275" s="42"/>
      <c r="RBR275" s="42"/>
      <c r="RBS275" s="125"/>
      <c r="RBT275" s="44"/>
      <c r="RBU275" s="44"/>
      <c r="RBV275" s="41"/>
      <c r="RBW275" s="42"/>
      <c r="RBX275" s="42"/>
      <c r="RBY275" s="125"/>
      <c r="RBZ275" s="44"/>
      <c r="RCA275" s="44"/>
      <c r="RCB275" s="41"/>
      <c r="RCC275" s="42"/>
      <c r="RCD275" s="42"/>
      <c r="RCE275" s="125"/>
      <c r="RCF275" s="44"/>
      <c r="RCG275" s="44"/>
      <c r="RCH275" s="41"/>
      <c r="RCI275" s="42"/>
      <c r="RCJ275" s="42"/>
      <c r="RCK275" s="125"/>
      <c r="RCL275" s="44"/>
      <c r="RCM275" s="44"/>
      <c r="RCN275" s="41"/>
      <c r="RCO275" s="42"/>
      <c r="RCP275" s="42"/>
      <c r="RCQ275" s="125"/>
      <c r="RCR275" s="44"/>
      <c r="RCS275" s="44"/>
      <c r="RCT275" s="41"/>
      <c r="RCU275" s="42"/>
      <c r="RCV275" s="42"/>
      <c r="RCW275" s="125"/>
      <c r="RCX275" s="44"/>
      <c r="RCY275" s="44"/>
      <c r="RCZ275" s="41"/>
      <c r="RDA275" s="42"/>
      <c r="RDB275" s="42"/>
      <c r="RDC275" s="125"/>
      <c r="RDD275" s="44"/>
      <c r="RDE275" s="44"/>
      <c r="RDF275" s="41"/>
      <c r="RDG275" s="42"/>
      <c r="RDH275" s="42"/>
      <c r="RDI275" s="125"/>
      <c r="RDJ275" s="44"/>
      <c r="RDK275" s="44"/>
      <c r="RDL275" s="41"/>
      <c r="RDM275" s="42"/>
      <c r="RDN275" s="42"/>
      <c r="RDO275" s="125"/>
      <c r="RDP275" s="44"/>
      <c r="RDQ275" s="44"/>
      <c r="RDR275" s="41"/>
      <c r="RDS275" s="42"/>
      <c r="RDT275" s="42"/>
      <c r="RDU275" s="125"/>
      <c r="RDV275" s="44"/>
      <c r="RDW275" s="44"/>
      <c r="RDX275" s="41"/>
      <c r="RDY275" s="42"/>
      <c r="RDZ275" s="42"/>
      <c r="REA275" s="125"/>
      <c r="REB275" s="44"/>
      <c r="REC275" s="44"/>
      <c r="RED275" s="41"/>
      <c r="REE275" s="42"/>
      <c r="REF275" s="42"/>
      <c r="REG275" s="125"/>
      <c r="REH275" s="44"/>
      <c r="REI275" s="44"/>
      <c r="REJ275" s="41"/>
      <c r="REK275" s="42"/>
      <c r="REL275" s="42"/>
      <c r="REM275" s="125"/>
      <c r="REN275" s="44"/>
      <c r="REO275" s="44"/>
      <c r="REP275" s="41"/>
      <c r="REQ275" s="42"/>
      <c r="RER275" s="42"/>
      <c r="RES275" s="125"/>
      <c r="RET275" s="44"/>
      <c r="REU275" s="44"/>
      <c r="REV275" s="41"/>
      <c r="REW275" s="42"/>
      <c r="REX275" s="42"/>
      <c r="REY275" s="125"/>
      <c r="REZ275" s="44"/>
      <c r="RFA275" s="44"/>
      <c r="RFB275" s="41"/>
      <c r="RFC275" s="42"/>
      <c r="RFD275" s="42"/>
      <c r="RFE275" s="125"/>
      <c r="RFF275" s="44"/>
      <c r="RFG275" s="44"/>
      <c r="RFH275" s="41"/>
      <c r="RFI275" s="42"/>
      <c r="RFJ275" s="42"/>
      <c r="RFK275" s="125"/>
      <c r="RFL275" s="44"/>
      <c r="RFM275" s="44"/>
      <c r="RFN275" s="41"/>
      <c r="RFO275" s="42"/>
      <c r="RFP275" s="42"/>
      <c r="RFQ275" s="125"/>
      <c r="RFR275" s="44"/>
      <c r="RFS275" s="44"/>
      <c r="RFT275" s="41"/>
      <c r="RFU275" s="42"/>
      <c r="RFV275" s="42"/>
      <c r="RFW275" s="125"/>
      <c r="RFX275" s="44"/>
      <c r="RFY275" s="44"/>
      <c r="RFZ275" s="41"/>
      <c r="RGA275" s="42"/>
      <c r="RGB275" s="42"/>
      <c r="RGC275" s="125"/>
      <c r="RGD275" s="44"/>
      <c r="RGE275" s="44"/>
      <c r="RGF275" s="41"/>
      <c r="RGG275" s="42"/>
      <c r="RGH275" s="42"/>
      <c r="RGI275" s="125"/>
      <c r="RGJ275" s="44"/>
      <c r="RGK275" s="44"/>
      <c r="RGL275" s="41"/>
      <c r="RGM275" s="42"/>
      <c r="RGN275" s="42"/>
      <c r="RGO275" s="125"/>
      <c r="RGP275" s="44"/>
      <c r="RGQ275" s="44"/>
      <c r="RGR275" s="41"/>
      <c r="RGS275" s="42"/>
      <c r="RGT275" s="42"/>
      <c r="RGU275" s="125"/>
      <c r="RGV275" s="44"/>
      <c r="RGW275" s="44"/>
      <c r="RGX275" s="41"/>
      <c r="RGY275" s="42"/>
      <c r="RGZ275" s="42"/>
      <c r="RHA275" s="125"/>
      <c r="RHB275" s="44"/>
      <c r="RHC275" s="44"/>
      <c r="RHD275" s="41"/>
      <c r="RHE275" s="42"/>
      <c r="RHF275" s="42"/>
      <c r="RHG275" s="125"/>
      <c r="RHH275" s="44"/>
      <c r="RHI275" s="44"/>
      <c r="RHJ275" s="41"/>
      <c r="RHK275" s="42"/>
      <c r="RHL275" s="42"/>
      <c r="RHM275" s="125"/>
      <c r="RHN275" s="44"/>
      <c r="RHO275" s="44"/>
      <c r="RHP275" s="41"/>
      <c r="RHQ275" s="42"/>
      <c r="RHR275" s="42"/>
      <c r="RHS275" s="125"/>
      <c r="RHT275" s="44"/>
      <c r="RHU275" s="44"/>
      <c r="RHV275" s="41"/>
      <c r="RHW275" s="42"/>
      <c r="RHX275" s="42"/>
      <c r="RHY275" s="125"/>
      <c r="RHZ275" s="44"/>
      <c r="RIA275" s="44"/>
      <c r="RIB275" s="41"/>
      <c r="RIC275" s="42"/>
      <c r="RID275" s="42"/>
      <c r="RIE275" s="125"/>
      <c r="RIF275" s="44"/>
      <c r="RIG275" s="44"/>
      <c r="RIH275" s="41"/>
      <c r="RII275" s="42"/>
      <c r="RIJ275" s="42"/>
      <c r="RIK275" s="125"/>
      <c r="RIL275" s="44"/>
      <c r="RIM275" s="44"/>
      <c r="RIN275" s="41"/>
      <c r="RIO275" s="42"/>
      <c r="RIP275" s="42"/>
      <c r="RIQ275" s="125"/>
      <c r="RIR275" s="44"/>
      <c r="RIS275" s="44"/>
      <c r="RIT275" s="41"/>
      <c r="RIU275" s="42"/>
      <c r="RIV275" s="42"/>
      <c r="RIW275" s="125"/>
      <c r="RIX275" s="44"/>
      <c r="RIY275" s="44"/>
      <c r="RIZ275" s="41"/>
      <c r="RJA275" s="42"/>
      <c r="RJB275" s="42"/>
      <c r="RJC275" s="125"/>
      <c r="RJD275" s="44"/>
      <c r="RJE275" s="44"/>
      <c r="RJF275" s="41"/>
      <c r="RJG275" s="42"/>
      <c r="RJH275" s="42"/>
      <c r="RJI275" s="125"/>
      <c r="RJJ275" s="44"/>
      <c r="RJK275" s="44"/>
      <c r="RJL275" s="41"/>
      <c r="RJM275" s="42"/>
      <c r="RJN275" s="42"/>
      <c r="RJO275" s="125"/>
      <c r="RJP275" s="44"/>
      <c r="RJQ275" s="44"/>
      <c r="RJR275" s="41"/>
      <c r="RJS275" s="42"/>
      <c r="RJT275" s="42"/>
      <c r="RJU275" s="125"/>
      <c r="RJV275" s="44"/>
      <c r="RJW275" s="44"/>
      <c r="RJX275" s="41"/>
      <c r="RJY275" s="42"/>
      <c r="RJZ275" s="42"/>
      <c r="RKA275" s="125"/>
      <c r="RKB275" s="44"/>
      <c r="RKC275" s="44"/>
      <c r="RKD275" s="41"/>
      <c r="RKE275" s="42"/>
      <c r="RKF275" s="42"/>
      <c r="RKG275" s="125"/>
      <c r="RKH275" s="44"/>
      <c r="RKI275" s="44"/>
      <c r="RKJ275" s="41"/>
      <c r="RKK275" s="42"/>
      <c r="RKL275" s="42"/>
      <c r="RKM275" s="125"/>
      <c r="RKN275" s="44"/>
      <c r="RKO275" s="44"/>
      <c r="RKP275" s="41"/>
      <c r="RKQ275" s="42"/>
      <c r="RKR275" s="42"/>
      <c r="RKS275" s="125"/>
      <c r="RKT275" s="44"/>
      <c r="RKU275" s="44"/>
      <c r="RKV275" s="41"/>
      <c r="RKW275" s="42"/>
      <c r="RKX275" s="42"/>
      <c r="RKY275" s="125"/>
      <c r="RKZ275" s="44"/>
      <c r="RLA275" s="44"/>
      <c r="RLB275" s="41"/>
      <c r="RLC275" s="42"/>
      <c r="RLD275" s="42"/>
      <c r="RLE275" s="125"/>
      <c r="RLF275" s="44"/>
      <c r="RLG275" s="44"/>
      <c r="RLH275" s="41"/>
      <c r="RLI275" s="42"/>
      <c r="RLJ275" s="42"/>
      <c r="RLK275" s="125"/>
      <c r="RLL275" s="44"/>
      <c r="RLM275" s="44"/>
      <c r="RLN275" s="41"/>
      <c r="RLO275" s="42"/>
      <c r="RLP275" s="42"/>
      <c r="RLQ275" s="125"/>
      <c r="RLR275" s="44"/>
      <c r="RLS275" s="44"/>
      <c r="RLT275" s="41"/>
      <c r="RLU275" s="42"/>
      <c r="RLV275" s="42"/>
      <c r="RLW275" s="125"/>
      <c r="RLX275" s="44"/>
      <c r="RLY275" s="44"/>
      <c r="RLZ275" s="41"/>
      <c r="RMA275" s="42"/>
      <c r="RMB275" s="42"/>
      <c r="RMC275" s="125"/>
      <c r="RMD275" s="44"/>
      <c r="RME275" s="44"/>
      <c r="RMF275" s="41"/>
      <c r="RMG275" s="42"/>
      <c r="RMH275" s="42"/>
      <c r="RMI275" s="125"/>
      <c r="RMJ275" s="44"/>
      <c r="RMK275" s="44"/>
      <c r="RML275" s="41"/>
      <c r="RMM275" s="42"/>
      <c r="RMN275" s="42"/>
      <c r="RMO275" s="125"/>
      <c r="RMP275" s="44"/>
      <c r="RMQ275" s="44"/>
      <c r="RMR275" s="41"/>
      <c r="RMS275" s="42"/>
      <c r="RMT275" s="42"/>
      <c r="RMU275" s="125"/>
      <c r="RMV275" s="44"/>
      <c r="RMW275" s="44"/>
      <c r="RMX275" s="41"/>
      <c r="RMY275" s="42"/>
      <c r="RMZ275" s="42"/>
      <c r="RNA275" s="125"/>
      <c r="RNB275" s="44"/>
      <c r="RNC275" s="44"/>
      <c r="RND275" s="41"/>
      <c r="RNE275" s="42"/>
      <c r="RNF275" s="42"/>
      <c r="RNG275" s="125"/>
      <c r="RNH275" s="44"/>
      <c r="RNI275" s="44"/>
      <c r="RNJ275" s="41"/>
      <c r="RNK275" s="42"/>
      <c r="RNL275" s="42"/>
      <c r="RNM275" s="125"/>
      <c r="RNN275" s="44"/>
      <c r="RNO275" s="44"/>
      <c r="RNP275" s="41"/>
      <c r="RNQ275" s="42"/>
      <c r="RNR275" s="42"/>
      <c r="RNS275" s="125"/>
      <c r="RNT275" s="44"/>
      <c r="RNU275" s="44"/>
      <c r="RNV275" s="41"/>
      <c r="RNW275" s="42"/>
      <c r="RNX275" s="42"/>
      <c r="RNY275" s="125"/>
      <c r="RNZ275" s="44"/>
      <c r="ROA275" s="44"/>
      <c r="ROB275" s="41"/>
      <c r="ROC275" s="42"/>
      <c r="ROD275" s="42"/>
      <c r="ROE275" s="125"/>
      <c r="ROF275" s="44"/>
      <c r="ROG275" s="44"/>
      <c r="ROH275" s="41"/>
      <c r="ROI275" s="42"/>
      <c r="ROJ275" s="42"/>
      <c r="ROK275" s="125"/>
      <c r="ROL275" s="44"/>
      <c r="ROM275" s="44"/>
      <c r="RON275" s="41"/>
      <c r="ROO275" s="42"/>
      <c r="ROP275" s="42"/>
      <c r="ROQ275" s="125"/>
      <c r="ROR275" s="44"/>
      <c r="ROS275" s="44"/>
      <c r="ROT275" s="41"/>
      <c r="ROU275" s="42"/>
      <c r="ROV275" s="42"/>
      <c r="ROW275" s="125"/>
      <c r="ROX275" s="44"/>
      <c r="ROY275" s="44"/>
      <c r="ROZ275" s="41"/>
      <c r="RPA275" s="42"/>
      <c r="RPB275" s="42"/>
      <c r="RPC275" s="125"/>
      <c r="RPD275" s="44"/>
      <c r="RPE275" s="44"/>
      <c r="RPF275" s="41"/>
      <c r="RPG275" s="42"/>
      <c r="RPH275" s="42"/>
      <c r="RPI275" s="125"/>
      <c r="RPJ275" s="44"/>
      <c r="RPK275" s="44"/>
      <c r="RPL275" s="41"/>
      <c r="RPM275" s="42"/>
      <c r="RPN275" s="42"/>
      <c r="RPO275" s="125"/>
      <c r="RPP275" s="44"/>
      <c r="RPQ275" s="44"/>
      <c r="RPR275" s="41"/>
      <c r="RPS275" s="42"/>
      <c r="RPT275" s="42"/>
      <c r="RPU275" s="125"/>
      <c r="RPV275" s="44"/>
      <c r="RPW275" s="44"/>
      <c r="RPX275" s="41"/>
      <c r="RPY275" s="42"/>
      <c r="RPZ275" s="42"/>
      <c r="RQA275" s="125"/>
      <c r="RQB275" s="44"/>
      <c r="RQC275" s="44"/>
      <c r="RQD275" s="41"/>
      <c r="RQE275" s="42"/>
      <c r="RQF275" s="42"/>
      <c r="RQG275" s="125"/>
      <c r="RQH275" s="44"/>
      <c r="RQI275" s="44"/>
      <c r="RQJ275" s="41"/>
      <c r="RQK275" s="42"/>
      <c r="RQL275" s="42"/>
      <c r="RQM275" s="125"/>
      <c r="RQN275" s="44"/>
      <c r="RQO275" s="44"/>
      <c r="RQP275" s="41"/>
      <c r="RQQ275" s="42"/>
      <c r="RQR275" s="42"/>
      <c r="RQS275" s="125"/>
      <c r="RQT275" s="44"/>
      <c r="RQU275" s="44"/>
      <c r="RQV275" s="41"/>
      <c r="RQW275" s="42"/>
      <c r="RQX275" s="42"/>
      <c r="RQY275" s="125"/>
      <c r="RQZ275" s="44"/>
      <c r="RRA275" s="44"/>
      <c r="RRB275" s="41"/>
      <c r="RRC275" s="42"/>
      <c r="RRD275" s="42"/>
      <c r="RRE275" s="125"/>
      <c r="RRF275" s="44"/>
      <c r="RRG275" s="44"/>
      <c r="RRH275" s="41"/>
      <c r="RRI275" s="42"/>
      <c r="RRJ275" s="42"/>
      <c r="RRK275" s="125"/>
      <c r="RRL275" s="44"/>
      <c r="RRM275" s="44"/>
      <c r="RRN275" s="41"/>
      <c r="RRO275" s="42"/>
      <c r="RRP275" s="42"/>
      <c r="RRQ275" s="125"/>
      <c r="RRR275" s="44"/>
      <c r="RRS275" s="44"/>
      <c r="RRT275" s="41"/>
      <c r="RRU275" s="42"/>
      <c r="RRV275" s="42"/>
      <c r="RRW275" s="125"/>
      <c r="RRX275" s="44"/>
      <c r="RRY275" s="44"/>
      <c r="RRZ275" s="41"/>
      <c r="RSA275" s="42"/>
      <c r="RSB275" s="42"/>
      <c r="RSC275" s="125"/>
      <c r="RSD275" s="44"/>
      <c r="RSE275" s="44"/>
      <c r="RSF275" s="41"/>
      <c r="RSG275" s="42"/>
      <c r="RSH275" s="42"/>
      <c r="RSI275" s="125"/>
      <c r="RSJ275" s="44"/>
      <c r="RSK275" s="44"/>
      <c r="RSL275" s="41"/>
      <c r="RSM275" s="42"/>
      <c r="RSN275" s="42"/>
      <c r="RSO275" s="125"/>
      <c r="RSP275" s="44"/>
      <c r="RSQ275" s="44"/>
      <c r="RSR275" s="41"/>
      <c r="RSS275" s="42"/>
      <c r="RST275" s="42"/>
      <c r="RSU275" s="125"/>
      <c r="RSV275" s="44"/>
      <c r="RSW275" s="44"/>
      <c r="RSX275" s="41"/>
      <c r="RSY275" s="42"/>
      <c r="RSZ275" s="42"/>
      <c r="RTA275" s="125"/>
      <c r="RTB275" s="44"/>
      <c r="RTC275" s="44"/>
      <c r="RTD275" s="41"/>
      <c r="RTE275" s="42"/>
      <c r="RTF275" s="42"/>
      <c r="RTG275" s="125"/>
      <c r="RTH275" s="44"/>
      <c r="RTI275" s="44"/>
      <c r="RTJ275" s="41"/>
      <c r="RTK275" s="42"/>
      <c r="RTL275" s="42"/>
      <c r="RTM275" s="125"/>
      <c r="RTN275" s="44"/>
      <c r="RTO275" s="44"/>
      <c r="RTP275" s="41"/>
      <c r="RTQ275" s="42"/>
      <c r="RTR275" s="42"/>
      <c r="RTS275" s="125"/>
      <c r="RTT275" s="44"/>
      <c r="RTU275" s="44"/>
      <c r="RTV275" s="41"/>
      <c r="RTW275" s="42"/>
      <c r="RTX275" s="42"/>
      <c r="RTY275" s="125"/>
      <c r="RTZ275" s="44"/>
      <c r="RUA275" s="44"/>
      <c r="RUB275" s="41"/>
      <c r="RUC275" s="42"/>
      <c r="RUD275" s="42"/>
      <c r="RUE275" s="125"/>
      <c r="RUF275" s="44"/>
      <c r="RUG275" s="44"/>
      <c r="RUH275" s="41"/>
      <c r="RUI275" s="42"/>
      <c r="RUJ275" s="42"/>
      <c r="RUK275" s="125"/>
      <c r="RUL275" s="44"/>
      <c r="RUM275" s="44"/>
      <c r="RUN275" s="41"/>
      <c r="RUO275" s="42"/>
      <c r="RUP275" s="42"/>
      <c r="RUQ275" s="125"/>
      <c r="RUR275" s="44"/>
      <c r="RUS275" s="44"/>
      <c r="RUT275" s="41"/>
      <c r="RUU275" s="42"/>
      <c r="RUV275" s="42"/>
      <c r="RUW275" s="125"/>
      <c r="RUX275" s="44"/>
      <c r="RUY275" s="44"/>
      <c r="RUZ275" s="41"/>
      <c r="RVA275" s="42"/>
      <c r="RVB275" s="42"/>
      <c r="RVC275" s="125"/>
      <c r="RVD275" s="44"/>
      <c r="RVE275" s="44"/>
      <c r="RVF275" s="41"/>
      <c r="RVG275" s="42"/>
      <c r="RVH275" s="42"/>
      <c r="RVI275" s="125"/>
      <c r="RVJ275" s="44"/>
      <c r="RVK275" s="44"/>
      <c r="RVL275" s="41"/>
      <c r="RVM275" s="42"/>
      <c r="RVN275" s="42"/>
      <c r="RVO275" s="125"/>
      <c r="RVP275" s="44"/>
      <c r="RVQ275" s="44"/>
      <c r="RVR275" s="41"/>
      <c r="RVS275" s="42"/>
      <c r="RVT275" s="42"/>
      <c r="RVU275" s="125"/>
      <c r="RVV275" s="44"/>
      <c r="RVW275" s="44"/>
      <c r="RVX275" s="41"/>
      <c r="RVY275" s="42"/>
      <c r="RVZ275" s="42"/>
      <c r="RWA275" s="125"/>
      <c r="RWB275" s="44"/>
      <c r="RWC275" s="44"/>
      <c r="RWD275" s="41"/>
      <c r="RWE275" s="42"/>
      <c r="RWF275" s="42"/>
      <c r="RWG275" s="125"/>
      <c r="RWH275" s="44"/>
      <c r="RWI275" s="44"/>
      <c r="RWJ275" s="41"/>
      <c r="RWK275" s="42"/>
      <c r="RWL275" s="42"/>
      <c r="RWM275" s="125"/>
      <c r="RWN275" s="44"/>
      <c r="RWO275" s="44"/>
      <c r="RWP275" s="41"/>
      <c r="RWQ275" s="42"/>
      <c r="RWR275" s="42"/>
      <c r="RWS275" s="125"/>
      <c r="RWT275" s="44"/>
      <c r="RWU275" s="44"/>
      <c r="RWV275" s="41"/>
      <c r="RWW275" s="42"/>
      <c r="RWX275" s="42"/>
      <c r="RWY275" s="125"/>
      <c r="RWZ275" s="44"/>
      <c r="RXA275" s="44"/>
      <c r="RXB275" s="41"/>
      <c r="RXC275" s="42"/>
      <c r="RXD275" s="42"/>
      <c r="RXE275" s="125"/>
      <c r="RXF275" s="44"/>
      <c r="RXG275" s="44"/>
      <c r="RXH275" s="41"/>
      <c r="RXI275" s="42"/>
      <c r="RXJ275" s="42"/>
      <c r="RXK275" s="125"/>
      <c r="RXL275" s="44"/>
      <c r="RXM275" s="44"/>
      <c r="RXN275" s="41"/>
      <c r="RXO275" s="42"/>
      <c r="RXP275" s="42"/>
      <c r="RXQ275" s="125"/>
      <c r="RXR275" s="44"/>
      <c r="RXS275" s="44"/>
      <c r="RXT275" s="41"/>
      <c r="RXU275" s="42"/>
      <c r="RXV275" s="42"/>
      <c r="RXW275" s="125"/>
      <c r="RXX275" s="44"/>
      <c r="RXY275" s="44"/>
      <c r="RXZ275" s="41"/>
      <c r="RYA275" s="42"/>
      <c r="RYB275" s="42"/>
      <c r="RYC275" s="125"/>
      <c r="RYD275" s="44"/>
      <c r="RYE275" s="44"/>
      <c r="RYF275" s="41"/>
      <c r="RYG275" s="42"/>
      <c r="RYH275" s="42"/>
      <c r="RYI275" s="125"/>
      <c r="RYJ275" s="44"/>
      <c r="RYK275" s="44"/>
      <c r="RYL275" s="41"/>
      <c r="RYM275" s="42"/>
      <c r="RYN275" s="42"/>
      <c r="RYO275" s="125"/>
      <c r="RYP275" s="44"/>
      <c r="RYQ275" s="44"/>
      <c r="RYR275" s="41"/>
      <c r="RYS275" s="42"/>
      <c r="RYT275" s="42"/>
      <c r="RYU275" s="125"/>
      <c r="RYV275" s="44"/>
      <c r="RYW275" s="44"/>
      <c r="RYX275" s="41"/>
      <c r="RYY275" s="42"/>
      <c r="RYZ275" s="42"/>
      <c r="RZA275" s="125"/>
      <c r="RZB275" s="44"/>
      <c r="RZC275" s="44"/>
      <c r="RZD275" s="41"/>
      <c r="RZE275" s="42"/>
      <c r="RZF275" s="42"/>
      <c r="RZG275" s="125"/>
      <c r="RZH275" s="44"/>
      <c r="RZI275" s="44"/>
      <c r="RZJ275" s="41"/>
      <c r="RZK275" s="42"/>
      <c r="RZL275" s="42"/>
      <c r="RZM275" s="125"/>
      <c r="RZN275" s="44"/>
      <c r="RZO275" s="44"/>
      <c r="RZP275" s="41"/>
      <c r="RZQ275" s="42"/>
      <c r="RZR275" s="42"/>
      <c r="RZS275" s="125"/>
      <c r="RZT275" s="44"/>
      <c r="RZU275" s="44"/>
      <c r="RZV275" s="41"/>
      <c r="RZW275" s="42"/>
      <c r="RZX275" s="42"/>
      <c r="RZY275" s="125"/>
      <c r="RZZ275" s="44"/>
      <c r="SAA275" s="44"/>
      <c r="SAB275" s="41"/>
      <c r="SAC275" s="42"/>
      <c r="SAD275" s="42"/>
      <c r="SAE275" s="125"/>
      <c r="SAF275" s="44"/>
      <c r="SAG275" s="44"/>
      <c r="SAH275" s="41"/>
      <c r="SAI275" s="42"/>
      <c r="SAJ275" s="42"/>
      <c r="SAK275" s="125"/>
      <c r="SAL275" s="44"/>
      <c r="SAM275" s="44"/>
      <c r="SAN275" s="41"/>
      <c r="SAO275" s="42"/>
      <c r="SAP275" s="42"/>
      <c r="SAQ275" s="125"/>
      <c r="SAR275" s="44"/>
      <c r="SAS275" s="44"/>
      <c r="SAT275" s="41"/>
      <c r="SAU275" s="42"/>
      <c r="SAV275" s="42"/>
      <c r="SAW275" s="125"/>
      <c r="SAX275" s="44"/>
      <c r="SAY275" s="44"/>
      <c r="SAZ275" s="41"/>
      <c r="SBA275" s="42"/>
      <c r="SBB275" s="42"/>
      <c r="SBC275" s="125"/>
      <c r="SBD275" s="44"/>
      <c r="SBE275" s="44"/>
      <c r="SBF275" s="41"/>
      <c r="SBG275" s="42"/>
      <c r="SBH275" s="42"/>
      <c r="SBI275" s="125"/>
      <c r="SBJ275" s="44"/>
      <c r="SBK275" s="44"/>
      <c r="SBL275" s="41"/>
      <c r="SBM275" s="42"/>
      <c r="SBN275" s="42"/>
      <c r="SBO275" s="125"/>
      <c r="SBP275" s="44"/>
      <c r="SBQ275" s="44"/>
      <c r="SBR275" s="41"/>
      <c r="SBS275" s="42"/>
      <c r="SBT275" s="42"/>
      <c r="SBU275" s="125"/>
      <c r="SBV275" s="44"/>
      <c r="SBW275" s="44"/>
      <c r="SBX275" s="41"/>
      <c r="SBY275" s="42"/>
      <c r="SBZ275" s="42"/>
      <c r="SCA275" s="125"/>
      <c r="SCB275" s="44"/>
      <c r="SCC275" s="44"/>
      <c r="SCD275" s="41"/>
      <c r="SCE275" s="42"/>
      <c r="SCF275" s="42"/>
      <c r="SCG275" s="125"/>
      <c r="SCH275" s="44"/>
      <c r="SCI275" s="44"/>
      <c r="SCJ275" s="41"/>
      <c r="SCK275" s="42"/>
      <c r="SCL275" s="42"/>
      <c r="SCM275" s="125"/>
      <c r="SCN275" s="44"/>
      <c r="SCO275" s="44"/>
      <c r="SCP275" s="41"/>
      <c r="SCQ275" s="42"/>
      <c r="SCR275" s="42"/>
      <c r="SCS275" s="125"/>
      <c r="SCT275" s="44"/>
      <c r="SCU275" s="44"/>
      <c r="SCV275" s="41"/>
      <c r="SCW275" s="42"/>
      <c r="SCX275" s="42"/>
      <c r="SCY275" s="125"/>
      <c r="SCZ275" s="44"/>
      <c r="SDA275" s="44"/>
      <c r="SDB275" s="41"/>
      <c r="SDC275" s="42"/>
      <c r="SDD275" s="42"/>
      <c r="SDE275" s="125"/>
      <c r="SDF275" s="44"/>
      <c r="SDG275" s="44"/>
      <c r="SDH275" s="41"/>
      <c r="SDI275" s="42"/>
      <c r="SDJ275" s="42"/>
      <c r="SDK275" s="125"/>
      <c r="SDL275" s="44"/>
      <c r="SDM275" s="44"/>
      <c r="SDN275" s="41"/>
      <c r="SDO275" s="42"/>
      <c r="SDP275" s="42"/>
      <c r="SDQ275" s="125"/>
      <c r="SDR275" s="44"/>
      <c r="SDS275" s="44"/>
      <c r="SDT275" s="41"/>
      <c r="SDU275" s="42"/>
      <c r="SDV275" s="42"/>
      <c r="SDW275" s="125"/>
      <c r="SDX275" s="44"/>
      <c r="SDY275" s="44"/>
      <c r="SDZ275" s="41"/>
      <c r="SEA275" s="42"/>
      <c r="SEB275" s="42"/>
      <c r="SEC275" s="125"/>
      <c r="SED275" s="44"/>
      <c r="SEE275" s="44"/>
      <c r="SEF275" s="41"/>
      <c r="SEG275" s="42"/>
      <c r="SEH275" s="42"/>
      <c r="SEI275" s="125"/>
      <c r="SEJ275" s="44"/>
      <c r="SEK275" s="44"/>
      <c r="SEL275" s="41"/>
      <c r="SEM275" s="42"/>
      <c r="SEN275" s="42"/>
      <c r="SEO275" s="125"/>
      <c r="SEP275" s="44"/>
      <c r="SEQ275" s="44"/>
      <c r="SER275" s="41"/>
      <c r="SES275" s="42"/>
      <c r="SET275" s="42"/>
      <c r="SEU275" s="125"/>
      <c r="SEV275" s="44"/>
      <c r="SEW275" s="44"/>
      <c r="SEX275" s="41"/>
      <c r="SEY275" s="42"/>
      <c r="SEZ275" s="42"/>
      <c r="SFA275" s="125"/>
      <c r="SFB275" s="44"/>
      <c r="SFC275" s="44"/>
      <c r="SFD275" s="41"/>
      <c r="SFE275" s="42"/>
      <c r="SFF275" s="42"/>
      <c r="SFG275" s="125"/>
      <c r="SFH275" s="44"/>
      <c r="SFI275" s="44"/>
      <c r="SFJ275" s="41"/>
      <c r="SFK275" s="42"/>
      <c r="SFL275" s="42"/>
      <c r="SFM275" s="125"/>
      <c r="SFN275" s="44"/>
      <c r="SFO275" s="44"/>
      <c r="SFP275" s="41"/>
      <c r="SFQ275" s="42"/>
      <c r="SFR275" s="42"/>
      <c r="SFS275" s="125"/>
      <c r="SFT275" s="44"/>
      <c r="SFU275" s="44"/>
      <c r="SFV275" s="41"/>
      <c r="SFW275" s="42"/>
      <c r="SFX275" s="42"/>
      <c r="SFY275" s="125"/>
      <c r="SFZ275" s="44"/>
      <c r="SGA275" s="44"/>
      <c r="SGB275" s="41"/>
      <c r="SGC275" s="42"/>
      <c r="SGD275" s="42"/>
      <c r="SGE275" s="125"/>
      <c r="SGF275" s="44"/>
      <c r="SGG275" s="44"/>
      <c r="SGH275" s="41"/>
      <c r="SGI275" s="42"/>
      <c r="SGJ275" s="42"/>
      <c r="SGK275" s="125"/>
      <c r="SGL275" s="44"/>
      <c r="SGM275" s="44"/>
      <c r="SGN275" s="41"/>
      <c r="SGO275" s="42"/>
      <c r="SGP275" s="42"/>
      <c r="SGQ275" s="125"/>
      <c r="SGR275" s="44"/>
      <c r="SGS275" s="44"/>
      <c r="SGT275" s="41"/>
      <c r="SGU275" s="42"/>
      <c r="SGV275" s="42"/>
      <c r="SGW275" s="125"/>
      <c r="SGX275" s="44"/>
      <c r="SGY275" s="44"/>
      <c r="SGZ275" s="41"/>
      <c r="SHA275" s="42"/>
      <c r="SHB275" s="42"/>
      <c r="SHC275" s="125"/>
      <c r="SHD275" s="44"/>
      <c r="SHE275" s="44"/>
      <c r="SHF275" s="41"/>
      <c r="SHG275" s="42"/>
      <c r="SHH275" s="42"/>
      <c r="SHI275" s="125"/>
      <c r="SHJ275" s="44"/>
      <c r="SHK275" s="44"/>
      <c r="SHL275" s="41"/>
      <c r="SHM275" s="42"/>
      <c r="SHN275" s="42"/>
      <c r="SHO275" s="125"/>
      <c r="SHP275" s="44"/>
      <c r="SHQ275" s="44"/>
      <c r="SHR275" s="41"/>
      <c r="SHS275" s="42"/>
      <c r="SHT275" s="42"/>
      <c r="SHU275" s="125"/>
      <c r="SHV275" s="44"/>
      <c r="SHW275" s="44"/>
      <c r="SHX275" s="41"/>
      <c r="SHY275" s="42"/>
      <c r="SHZ275" s="42"/>
      <c r="SIA275" s="125"/>
      <c r="SIB275" s="44"/>
      <c r="SIC275" s="44"/>
      <c r="SID275" s="41"/>
      <c r="SIE275" s="42"/>
      <c r="SIF275" s="42"/>
      <c r="SIG275" s="125"/>
      <c r="SIH275" s="44"/>
      <c r="SII275" s="44"/>
      <c r="SIJ275" s="41"/>
      <c r="SIK275" s="42"/>
      <c r="SIL275" s="42"/>
      <c r="SIM275" s="125"/>
      <c r="SIN275" s="44"/>
      <c r="SIO275" s="44"/>
      <c r="SIP275" s="41"/>
      <c r="SIQ275" s="42"/>
      <c r="SIR275" s="42"/>
      <c r="SIS275" s="125"/>
      <c r="SIT275" s="44"/>
      <c r="SIU275" s="44"/>
      <c r="SIV275" s="41"/>
      <c r="SIW275" s="42"/>
      <c r="SIX275" s="42"/>
      <c r="SIY275" s="125"/>
      <c r="SIZ275" s="44"/>
      <c r="SJA275" s="44"/>
      <c r="SJB275" s="41"/>
      <c r="SJC275" s="42"/>
      <c r="SJD275" s="42"/>
      <c r="SJE275" s="125"/>
      <c r="SJF275" s="44"/>
      <c r="SJG275" s="44"/>
      <c r="SJH275" s="41"/>
      <c r="SJI275" s="42"/>
      <c r="SJJ275" s="42"/>
      <c r="SJK275" s="125"/>
      <c r="SJL275" s="44"/>
      <c r="SJM275" s="44"/>
      <c r="SJN275" s="41"/>
      <c r="SJO275" s="42"/>
      <c r="SJP275" s="42"/>
      <c r="SJQ275" s="125"/>
      <c r="SJR275" s="44"/>
      <c r="SJS275" s="44"/>
      <c r="SJT275" s="41"/>
      <c r="SJU275" s="42"/>
      <c r="SJV275" s="42"/>
      <c r="SJW275" s="125"/>
      <c r="SJX275" s="44"/>
      <c r="SJY275" s="44"/>
      <c r="SJZ275" s="41"/>
      <c r="SKA275" s="42"/>
      <c r="SKB275" s="42"/>
      <c r="SKC275" s="125"/>
      <c r="SKD275" s="44"/>
      <c r="SKE275" s="44"/>
      <c r="SKF275" s="41"/>
      <c r="SKG275" s="42"/>
      <c r="SKH275" s="42"/>
      <c r="SKI275" s="125"/>
      <c r="SKJ275" s="44"/>
      <c r="SKK275" s="44"/>
      <c r="SKL275" s="41"/>
      <c r="SKM275" s="42"/>
      <c r="SKN275" s="42"/>
      <c r="SKO275" s="125"/>
      <c r="SKP275" s="44"/>
      <c r="SKQ275" s="44"/>
      <c r="SKR275" s="41"/>
      <c r="SKS275" s="42"/>
      <c r="SKT275" s="42"/>
      <c r="SKU275" s="125"/>
      <c r="SKV275" s="44"/>
      <c r="SKW275" s="44"/>
      <c r="SKX275" s="41"/>
      <c r="SKY275" s="42"/>
      <c r="SKZ275" s="42"/>
      <c r="SLA275" s="125"/>
      <c r="SLB275" s="44"/>
      <c r="SLC275" s="44"/>
      <c r="SLD275" s="41"/>
      <c r="SLE275" s="42"/>
      <c r="SLF275" s="42"/>
      <c r="SLG275" s="125"/>
      <c r="SLH275" s="44"/>
      <c r="SLI275" s="44"/>
      <c r="SLJ275" s="41"/>
      <c r="SLK275" s="42"/>
      <c r="SLL275" s="42"/>
      <c r="SLM275" s="125"/>
      <c r="SLN275" s="44"/>
      <c r="SLO275" s="44"/>
      <c r="SLP275" s="41"/>
      <c r="SLQ275" s="42"/>
      <c r="SLR275" s="42"/>
      <c r="SLS275" s="125"/>
      <c r="SLT275" s="44"/>
      <c r="SLU275" s="44"/>
      <c r="SLV275" s="41"/>
      <c r="SLW275" s="42"/>
      <c r="SLX275" s="42"/>
      <c r="SLY275" s="125"/>
      <c r="SLZ275" s="44"/>
      <c r="SMA275" s="44"/>
      <c r="SMB275" s="41"/>
      <c r="SMC275" s="42"/>
      <c r="SMD275" s="42"/>
      <c r="SME275" s="125"/>
      <c r="SMF275" s="44"/>
      <c r="SMG275" s="44"/>
      <c r="SMH275" s="41"/>
      <c r="SMI275" s="42"/>
      <c r="SMJ275" s="42"/>
      <c r="SMK275" s="125"/>
      <c r="SML275" s="44"/>
      <c r="SMM275" s="44"/>
      <c r="SMN275" s="41"/>
      <c r="SMO275" s="42"/>
      <c r="SMP275" s="42"/>
      <c r="SMQ275" s="125"/>
      <c r="SMR275" s="44"/>
      <c r="SMS275" s="44"/>
      <c r="SMT275" s="41"/>
      <c r="SMU275" s="42"/>
      <c r="SMV275" s="42"/>
      <c r="SMW275" s="125"/>
      <c r="SMX275" s="44"/>
      <c r="SMY275" s="44"/>
      <c r="SMZ275" s="41"/>
      <c r="SNA275" s="42"/>
      <c r="SNB275" s="42"/>
      <c r="SNC275" s="125"/>
      <c r="SND275" s="44"/>
      <c r="SNE275" s="44"/>
      <c r="SNF275" s="41"/>
      <c r="SNG275" s="42"/>
      <c r="SNH275" s="42"/>
      <c r="SNI275" s="125"/>
      <c r="SNJ275" s="44"/>
      <c r="SNK275" s="44"/>
      <c r="SNL275" s="41"/>
      <c r="SNM275" s="42"/>
      <c r="SNN275" s="42"/>
      <c r="SNO275" s="125"/>
      <c r="SNP275" s="44"/>
      <c r="SNQ275" s="44"/>
      <c r="SNR275" s="41"/>
      <c r="SNS275" s="42"/>
      <c r="SNT275" s="42"/>
      <c r="SNU275" s="125"/>
      <c r="SNV275" s="44"/>
      <c r="SNW275" s="44"/>
      <c r="SNX275" s="41"/>
      <c r="SNY275" s="42"/>
      <c r="SNZ275" s="42"/>
      <c r="SOA275" s="125"/>
      <c r="SOB275" s="44"/>
      <c r="SOC275" s="44"/>
      <c r="SOD275" s="41"/>
      <c r="SOE275" s="42"/>
      <c r="SOF275" s="42"/>
      <c r="SOG275" s="125"/>
      <c r="SOH275" s="44"/>
      <c r="SOI275" s="44"/>
      <c r="SOJ275" s="41"/>
      <c r="SOK275" s="42"/>
      <c r="SOL275" s="42"/>
      <c r="SOM275" s="125"/>
      <c r="SON275" s="44"/>
      <c r="SOO275" s="44"/>
      <c r="SOP275" s="41"/>
      <c r="SOQ275" s="42"/>
      <c r="SOR275" s="42"/>
      <c r="SOS275" s="125"/>
      <c r="SOT275" s="44"/>
      <c r="SOU275" s="44"/>
      <c r="SOV275" s="41"/>
      <c r="SOW275" s="42"/>
      <c r="SOX275" s="42"/>
      <c r="SOY275" s="125"/>
      <c r="SOZ275" s="44"/>
      <c r="SPA275" s="44"/>
      <c r="SPB275" s="41"/>
      <c r="SPC275" s="42"/>
      <c r="SPD275" s="42"/>
      <c r="SPE275" s="125"/>
      <c r="SPF275" s="44"/>
      <c r="SPG275" s="44"/>
      <c r="SPH275" s="41"/>
      <c r="SPI275" s="42"/>
      <c r="SPJ275" s="42"/>
      <c r="SPK275" s="125"/>
      <c r="SPL275" s="44"/>
      <c r="SPM275" s="44"/>
      <c r="SPN275" s="41"/>
      <c r="SPO275" s="42"/>
      <c r="SPP275" s="42"/>
      <c r="SPQ275" s="125"/>
      <c r="SPR275" s="44"/>
      <c r="SPS275" s="44"/>
      <c r="SPT275" s="41"/>
      <c r="SPU275" s="42"/>
      <c r="SPV275" s="42"/>
      <c r="SPW275" s="125"/>
      <c r="SPX275" s="44"/>
      <c r="SPY275" s="44"/>
      <c r="SPZ275" s="41"/>
      <c r="SQA275" s="42"/>
      <c r="SQB275" s="42"/>
      <c r="SQC275" s="125"/>
      <c r="SQD275" s="44"/>
      <c r="SQE275" s="44"/>
      <c r="SQF275" s="41"/>
      <c r="SQG275" s="42"/>
      <c r="SQH275" s="42"/>
      <c r="SQI275" s="125"/>
      <c r="SQJ275" s="44"/>
      <c r="SQK275" s="44"/>
      <c r="SQL275" s="41"/>
      <c r="SQM275" s="42"/>
      <c r="SQN275" s="42"/>
      <c r="SQO275" s="125"/>
      <c r="SQP275" s="44"/>
      <c r="SQQ275" s="44"/>
      <c r="SQR275" s="41"/>
      <c r="SQS275" s="42"/>
      <c r="SQT275" s="42"/>
      <c r="SQU275" s="125"/>
      <c r="SQV275" s="44"/>
      <c r="SQW275" s="44"/>
      <c r="SQX275" s="41"/>
      <c r="SQY275" s="42"/>
      <c r="SQZ275" s="42"/>
      <c r="SRA275" s="125"/>
      <c r="SRB275" s="44"/>
      <c r="SRC275" s="44"/>
      <c r="SRD275" s="41"/>
      <c r="SRE275" s="42"/>
      <c r="SRF275" s="42"/>
      <c r="SRG275" s="125"/>
      <c r="SRH275" s="44"/>
      <c r="SRI275" s="44"/>
      <c r="SRJ275" s="41"/>
      <c r="SRK275" s="42"/>
      <c r="SRL275" s="42"/>
      <c r="SRM275" s="125"/>
      <c r="SRN275" s="44"/>
      <c r="SRO275" s="44"/>
      <c r="SRP275" s="41"/>
      <c r="SRQ275" s="42"/>
      <c r="SRR275" s="42"/>
      <c r="SRS275" s="125"/>
      <c r="SRT275" s="44"/>
      <c r="SRU275" s="44"/>
      <c r="SRV275" s="41"/>
      <c r="SRW275" s="42"/>
      <c r="SRX275" s="42"/>
      <c r="SRY275" s="125"/>
      <c r="SRZ275" s="44"/>
      <c r="SSA275" s="44"/>
      <c r="SSB275" s="41"/>
      <c r="SSC275" s="42"/>
      <c r="SSD275" s="42"/>
      <c r="SSE275" s="125"/>
      <c r="SSF275" s="44"/>
      <c r="SSG275" s="44"/>
      <c r="SSH275" s="41"/>
      <c r="SSI275" s="42"/>
      <c r="SSJ275" s="42"/>
      <c r="SSK275" s="125"/>
      <c r="SSL275" s="44"/>
      <c r="SSM275" s="44"/>
      <c r="SSN275" s="41"/>
      <c r="SSO275" s="42"/>
      <c r="SSP275" s="42"/>
      <c r="SSQ275" s="125"/>
      <c r="SSR275" s="44"/>
      <c r="SSS275" s="44"/>
      <c r="SST275" s="41"/>
      <c r="SSU275" s="42"/>
      <c r="SSV275" s="42"/>
      <c r="SSW275" s="125"/>
      <c r="SSX275" s="44"/>
      <c r="SSY275" s="44"/>
      <c r="SSZ275" s="41"/>
      <c r="STA275" s="42"/>
      <c r="STB275" s="42"/>
      <c r="STC275" s="125"/>
      <c r="STD275" s="44"/>
      <c r="STE275" s="44"/>
      <c r="STF275" s="41"/>
      <c r="STG275" s="42"/>
      <c r="STH275" s="42"/>
      <c r="STI275" s="125"/>
      <c r="STJ275" s="44"/>
      <c r="STK275" s="44"/>
      <c r="STL275" s="41"/>
      <c r="STM275" s="42"/>
      <c r="STN275" s="42"/>
      <c r="STO275" s="125"/>
      <c r="STP275" s="44"/>
      <c r="STQ275" s="44"/>
      <c r="STR275" s="41"/>
      <c r="STS275" s="42"/>
      <c r="STT275" s="42"/>
      <c r="STU275" s="125"/>
      <c r="STV275" s="44"/>
      <c r="STW275" s="44"/>
      <c r="STX275" s="41"/>
      <c r="STY275" s="42"/>
      <c r="STZ275" s="42"/>
      <c r="SUA275" s="125"/>
      <c r="SUB275" s="44"/>
      <c r="SUC275" s="44"/>
      <c r="SUD275" s="41"/>
      <c r="SUE275" s="42"/>
      <c r="SUF275" s="42"/>
      <c r="SUG275" s="125"/>
      <c r="SUH275" s="44"/>
      <c r="SUI275" s="44"/>
      <c r="SUJ275" s="41"/>
      <c r="SUK275" s="42"/>
      <c r="SUL275" s="42"/>
      <c r="SUM275" s="125"/>
      <c r="SUN275" s="44"/>
      <c r="SUO275" s="44"/>
      <c r="SUP275" s="41"/>
      <c r="SUQ275" s="42"/>
      <c r="SUR275" s="42"/>
      <c r="SUS275" s="125"/>
      <c r="SUT275" s="44"/>
      <c r="SUU275" s="44"/>
      <c r="SUV275" s="41"/>
      <c r="SUW275" s="42"/>
      <c r="SUX275" s="42"/>
      <c r="SUY275" s="125"/>
      <c r="SUZ275" s="44"/>
      <c r="SVA275" s="44"/>
      <c r="SVB275" s="41"/>
      <c r="SVC275" s="42"/>
      <c r="SVD275" s="42"/>
      <c r="SVE275" s="125"/>
      <c r="SVF275" s="44"/>
      <c r="SVG275" s="44"/>
      <c r="SVH275" s="41"/>
      <c r="SVI275" s="42"/>
      <c r="SVJ275" s="42"/>
      <c r="SVK275" s="125"/>
      <c r="SVL275" s="44"/>
      <c r="SVM275" s="44"/>
      <c r="SVN275" s="41"/>
      <c r="SVO275" s="42"/>
      <c r="SVP275" s="42"/>
      <c r="SVQ275" s="125"/>
      <c r="SVR275" s="44"/>
      <c r="SVS275" s="44"/>
      <c r="SVT275" s="41"/>
      <c r="SVU275" s="42"/>
      <c r="SVV275" s="42"/>
      <c r="SVW275" s="125"/>
      <c r="SVX275" s="44"/>
      <c r="SVY275" s="44"/>
      <c r="SVZ275" s="41"/>
      <c r="SWA275" s="42"/>
      <c r="SWB275" s="42"/>
      <c r="SWC275" s="125"/>
      <c r="SWD275" s="44"/>
      <c r="SWE275" s="44"/>
      <c r="SWF275" s="41"/>
      <c r="SWG275" s="42"/>
      <c r="SWH275" s="42"/>
      <c r="SWI275" s="125"/>
      <c r="SWJ275" s="44"/>
      <c r="SWK275" s="44"/>
      <c r="SWL275" s="41"/>
      <c r="SWM275" s="42"/>
      <c r="SWN275" s="42"/>
      <c r="SWO275" s="125"/>
      <c r="SWP275" s="44"/>
      <c r="SWQ275" s="44"/>
      <c r="SWR275" s="41"/>
      <c r="SWS275" s="42"/>
      <c r="SWT275" s="42"/>
      <c r="SWU275" s="125"/>
      <c r="SWV275" s="44"/>
      <c r="SWW275" s="44"/>
      <c r="SWX275" s="41"/>
      <c r="SWY275" s="42"/>
      <c r="SWZ275" s="42"/>
      <c r="SXA275" s="125"/>
      <c r="SXB275" s="44"/>
      <c r="SXC275" s="44"/>
      <c r="SXD275" s="41"/>
      <c r="SXE275" s="42"/>
      <c r="SXF275" s="42"/>
      <c r="SXG275" s="125"/>
      <c r="SXH275" s="44"/>
      <c r="SXI275" s="44"/>
      <c r="SXJ275" s="41"/>
      <c r="SXK275" s="42"/>
      <c r="SXL275" s="42"/>
      <c r="SXM275" s="125"/>
      <c r="SXN275" s="44"/>
      <c r="SXO275" s="44"/>
      <c r="SXP275" s="41"/>
      <c r="SXQ275" s="42"/>
      <c r="SXR275" s="42"/>
      <c r="SXS275" s="125"/>
      <c r="SXT275" s="44"/>
      <c r="SXU275" s="44"/>
      <c r="SXV275" s="41"/>
      <c r="SXW275" s="42"/>
      <c r="SXX275" s="42"/>
      <c r="SXY275" s="125"/>
      <c r="SXZ275" s="44"/>
      <c r="SYA275" s="44"/>
      <c r="SYB275" s="41"/>
      <c r="SYC275" s="42"/>
      <c r="SYD275" s="42"/>
      <c r="SYE275" s="125"/>
      <c r="SYF275" s="44"/>
      <c r="SYG275" s="44"/>
      <c r="SYH275" s="41"/>
      <c r="SYI275" s="42"/>
      <c r="SYJ275" s="42"/>
      <c r="SYK275" s="125"/>
      <c r="SYL275" s="44"/>
      <c r="SYM275" s="44"/>
      <c r="SYN275" s="41"/>
      <c r="SYO275" s="42"/>
      <c r="SYP275" s="42"/>
      <c r="SYQ275" s="125"/>
      <c r="SYR275" s="44"/>
      <c r="SYS275" s="44"/>
      <c r="SYT275" s="41"/>
      <c r="SYU275" s="42"/>
      <c r="SYV275" s="42"/>
      <c r="SYW275" s="125"/>
      <c r="SYX275" s="44"/>
      <c r="SYY275" s="44"/>
      <c r="SYZ275" s="41"/>
      <c r="SZA275" s="42"/>
      <c r="SZB275" s="42"/>
      <c r="SZC275" s="125"/>
      <c r="SZD275" s="44"/>
      <c r="SZE275" s="44"/>
      <c r="SZF275" s="41"/>
      <c r="SZG275" s="42"/>
      <c r="SZH275" s="42"/>
      <c r="SZI275" s="125"/>
      <c r="SZJ275" s="44"/>
      <c r="SZK275" s="44"/>
      <c r="SZL275" s="41"/>
      <c r="SZM275" s="42"/>
      <c r="SZN275" s="42"/>
      <c r="SZO275" s="125"/>
      <c r="SZP275" s="44"/>
      <c r="SZQ275" s="44"/>
      <c r="SZR275" s="41"/>
      <c r="SZS275" s="42"/>
      <c r="SZT275" s="42"/>
      <c r="SZU275" s="125"/>
      <c r="SZV275" s="44"/>
      <c r="SZW275" s="44"/>
      <c r="SZX275" s="41"/>
      <c r="SZY275" s="42"/>
      <c r="SZZ275" s="42"/>
      <c r="TAA275" s="125"/>
      <c r="TAB275" s="44"/>
      <c r="TAC275" s="44"/>
      <c r="TAD275" s="41"/>
      <c r="TAE275" s="42"/>
      <c r="TAF275" s="42"/>
      <c r="TAG275" s="125"/>
      <c r="TAH275" s="44"/>
      <c r="TAI275" s="44"/>
      <c r="TAJ275" s="41"/>
      <c r="TAK275" s="42"/>
      <c r="TAL275" s="42"/>
      <c r="TAM275" s="125"/>
      <c r="TAN275" s="44"/>
      <c r="TAO275" s="44"/>
      <c r="TAP275" s="41"/>
      <c r="TAQ275" s="42"/>
      <c r="TAR275" s="42"/>
      <c r="TAS275" s="125"/>
      <c r="TAT275" s="44"/>
      <c r="TAU275" s="44"/>
      <c r="TAV275" s="41"/>
      <c r="TAW275" s="42"/>
      <c r="TAX275" s="42"/>
      <c r="TAY275" s="125"/>
      <c r="TAZ275" s="44"/>
      <c r="TBA275" s="44"/>
      <c r="TBB275" s="41"/>
      <c r="TBC275" s="42"/>
      <c r="TBD275" s="42"/>
      <c r="TBE275" s="125"/>
      <c r="TBF275" s="44"/>
      <c r="TBG275" s="44"/>
      <c r="TBH275" s="41"/>
      <c r="TBI275" s="42"/>
      <c r="TBJ275" s="42"/>
      <c r="TBK275" s="125"/>
      <c r="TBL275" s="44"/>
      <c r="TBM275" s="44"/>
      <c r="TBN275" s="41"/>
      <c r="TBO275" s="42"/>
      <c r="TBP275" s="42"/>
      <c r="TBQ275" s="125"/>
      <c r="TBR275" s="44"/>
      <c r="TBS275" s="44"/>
      <c r="TBT275" s="41"/>
      <c r="TBU275" s="42"/>
      <c r="TBV275" s="42"/>
      <c r="TBW275" s="125"/>
      <c r="TBX275" s="44"/>
      <c r="TBY275" s="44"/>
      <c r="TBZ275" s="41"/>
      <c r="TCA275" s="42"/>
      <c r="TCB275" s="42"/>
      <c r="TCC275" s="125"/>
      <c r="TCD275" s="44"/>
      <c r="TCE275" s="44"/>
      <c r="TCF275" s="41"/>
      <c r="TCG275" s="42"/>
      <c r="TCH275" s="42"/>
      <c r="TCI275" s="125"/>
      <c r="TCJ275" s="44"/>
      <c r="TCK275" s="44"/>
      <c r="TCL275" s="41"/>
      <c r="TCM275" s="42"/>
      <c r="TCN275" s="42"/>
      <c r="TCO275" s="125"/>
      <c r="TCP275" s="44"/>
      <c r="TCQ275" s="44"/>
      <c r="TCR275" s="41"/>
      <c r="TCS275" s="42"/>
      <c r="TCT275" s="42"/>
      <c r="TCU275" s="125"/>
      <c r="TCV275" s="44"/>
      <c r="TCW275" s="44"/>
      <c r="TCX275" s="41"/>
      <c r="TCY275" s="42"/>
      <c r="TCZ275" s="42"/>
      <c r="TDA275" s="125"/>
      <c r="TDB275" s="44"/>
      <c r="TDC275" s="44"/>
      <c r="TDD275" s="41"/>
      <c r="TDE275" s="42"/>
      <c r="TDF275" s="42"/>
      <c r="TDG275" s="125"/>
      <c r="TDH275" s="44"/>
      <c r="TDI275" s="44"/>
      <c r="TDJ275" s="41"/>
      <c r="TDK275" s="42"/>
      <c r="TDL275" s="42"/>
      <c r="TDM275" s="125"/>
      <c r="TDN275" s="44"/>
      <c r="TDO275" s="44"/>
      <c r="TDP275" s="41"/>
      <c r="TDQ275" s="42"/>
      <c r="TDR275" s="42"/>
      <c r="TDS275" s="125"/>
      <c r="TDT275" s="44"/>
      <c r="TDU275" s="44"/>
      <c r="TDV275" s="41"/>
      <c r="TDW275" s="42"/>
      <c r="TDX275" s="42"/>
      <c r="TDY275" s="125"/>
      <c r="TDZ275" s="44"/>
      <c r="TEA275" s="44"/>
      <c r="TEB275" s="41"/>
      <c r="TEC275" s="42"/>
      <c r="TED275" s="42"/>
      <c r="TEE275" s="125"/>
      <c r="TEF275" s="44"/>
      <c r="TEG275" s="44"/>
      <c r="TEH275" s="41"/>
      <c r="TEI275" s="42"/>
      <c r="TEJ275" s="42"/>
      <c r="TEK275" s="125"/>
      <c r="TEL275" s="44"/>
      <c r="TEM275" s="44"/>
      <c r="TEN275" s="41"/>
      <c r="TEO275" s="42"/>
      <c r="TEP275" s="42"/>
      <c r="TEQ275" s="125"/>
      <c r="TER275" s="44"/>
      <c r="TES275" s="44"/>
      <c r="TET275" s="41"/>
      <c r="TEU275" s="42"/>
      <c r="TEV275" s="42"/>
      <c r="TEW275" s="125"/>
      <c r="TEX275" s="44"/>
      <c r="TEY275" s="44"/>
      <c r="TEZ275" s="41"/>
      <c r="TFA275" s="42"/>
      <c r="TFB275" s="42"/>
      <c r="TFC275" s="125"/>
      <c r="TFD275" s="44"/>
      <c r="TFE275" s="44"/>
      <c r="TFF275" s="41"/>
      <c r="TFG275" s="42"/>
      <c r="TFH275" s="42"/>
      <c r="TFI275" s="125"/>
      <c r="TFJ275" s="44"/>
      <c r="TFK275" s="44"/>
      <c r="TFL275" s="41"/>
      <c r="TFM275" s="42"/>
      <c r="TFN275" s="42"/>
      <c r="TFO275" s="125"/>
      <c r="TFP275" s="44"/>
      <c r="TFQ275" s="44"/>
      <c r="TFR275" s="41"/>
      <c r="TFS275" s="42"/>
      <c r="TFT275" s="42"/>
      <c r="TFU275" s="125"/>
      <c r="TFV275" s="44"/>
      <c r="TFW275" s="44"/>
      <c r="TFX275" s="41"/>
      <c r="TFY275" s="42"/>
      <c r="TFZ275" s="42"/>
      <c r="TGA275" s="125"/>
      <c r="TGB275" s="44"/>
      <c r="TGC275" s="44"/>
      <c r="TGD275" s="41"/>
      <c r="TGE275" s="42"/>
      <c r="TGF275" s="42"/>
      <c r="TGG275" s="125"/>
      <c r="TGH275" s="44"/>
      <c r="TGI275" s="44"/>
      <c r="TGJ275" s="41"/>
      <c r="TGK275" s="42"/>
      <c r="TGL275" s="42"/>
      <c r="TGM275" s="125"/>
      <c r="TGN275" s="44"/>
      <c r="TGO275" s="44"/>
      <c r="TGP275" s="41"/>
      <c r="TGQ275" s="42"/>
      <c r="TGR275" s="42"/>
      <c r="TGS275" s="125"/>
      <c r="TGT275" s="44"/>
      <c r="TGU275" s="44"/>
      <c r="TGV275" s="41"/>
      <c r="TGW275" s="42"/>
      <c r="TGX275" s="42"/>
      <c r="TGY275" s="125"/>
      <c r="TGZ275" s="44"/>
      <c r="THA275" s="44"/>
      <c r="THB275" s="41"/>
      <c r="THC275" s="42"/>
      <c r="THD275" s="42"/>
      <c r="THE275" s="125"/>
      <c r="THF275" s="44"/>
      <c r="THG275" s="44"/>
      <c r="THH275" s="41"/>
      <c r="THI275" s="42"/>
      <c r="THJ275" s="42"/>
      <c r="THK275" s="125"/>
      <c r="THL275" s="44"/>
      <c r="THM275" s="44"/>
      <c r="THN275" s="41"/>
      <c r="THO275" s="42"/>
      <c r="THP275" s="42"/>
      <c r="THQ275" s="125"/>
      <c r="THR275" s="44"/>
      <c r="THS275" s="44"/>
      <c r="THT275" s="41"/>
      <c r="THU275" s="42"/>
      <c r="THV275" s="42"/>
      <c r="THW275" s="125"/>
      <c r="THX275" s="44"/>
      <c r="THY275" s="44"/>
      <c r="THZ275" s="41"/>
      <c r="TIA275" s="42"/>
      <c r="TIB275" s="42"/>
      <c r="TIC275" s="125"/>
      <c r="TID275" s="44"/>
      <c r="TIE275" s="44"/>
      <c r="TIF275" s="41"/>
      <c r="TIG275" s="42"/>
      <c r="TIH275" s="42"/>
      <c r="TII275" s="125"/>
      <c r="TIJ275" s="44"/>
      <c r="TIK275" s="44"/>
      <c r="TIL275" s="41"/>
      <c r="TIM275" s="42"/>
      <c r="TIN275" s="42"/>
      <c r="TIO275" s="125"/>
      <c r="TIP275" s="44"/>
      <c r="TIQ275" s="44"/>
      <c r="TIR275" s="41"/>
      <c r="TIS275" s="42"/>
      <c r="TIT275" s="42"/>
      <c r="TIU275" s="125"/>
      <c r="TIV275" s="44"/>
      <c r="TIW275" s="44"/>
      <c r="TIX275" s="41"/>
      <c r="TIY275" s="42"/>
      <c r="TIZ275" s="42"/>
      <c r="TJA275" s="125"/>
      <c r="TJB275" s="44"/>
      <c r="TJC275" s="44"/>
      <c r="TJD275" s="41"/>
      <c r="TJE275" s="42"/>
      <c r="TJF275" s="42"/>
      <c r="TJG275" s="125"/>
      <c r="TJH275" s="44"/>
      <c r="TJI275" s="44"/>
      <c r="TJJ275" s="41"/>
      <c r="TJK275" s="42"/>
      <c r="TJL275" s="42"/>
      <c r="TJM275" s="125"/>
      <c r="TJN275" s="44"/>
      <c r="TJO275" s="44"/>
      <c r="TJP275" s="41"/>
      <c r="TJQ275" s="42"/>
      <c r="TJR275" s="42"/>
      <c r="TJS275" s="125"/>
      <c r="TJT275" s="44"/>
      <c r="TJU275" s="44"/>
      <c r="TJV275" s="41"/>
      <c r="TJW275" s="42"/>
      <c r="TJX275" s="42"/>
      <c r="TJY275" s="125"/>
      <c r="TJZ275" s="44"/>
      <c r="TKA275" s="44"/>
      <c r="TKB275" s="41"/>
      <c r="TKC275" s="42"/>
      <c r="TKD275" s="42"/>
      <c r="TKE275" s="125"/>
      <c r="TKF275" s="44"/>
      <c r="TKG275" s="44"/>
      <c r="TKH275" s="41"/>
      <c r="TKI275" s="42"/>
      <c r="TKJ275" s="42"/>
      <c r="TKK275" s="125"/>
      <c r="TKL275" s="44"/>
      <c r="TKM275" s="44"/>
      <c r="TKN275" s="41"/>
      <c r="TKO275" s="42"/>
      <c r="TKP275" s="42"/>
      <c r="TKQ275" s="125"/>
      <c r="TKR275" s="44"/>
      <c r="TKS275" s="44"/>
      <c r="TKT275" s="41"/>
      <c r="TKU275" s="42"/>
      <c r="TKV275" s="42"/>
      <c r="TKW275" s="125"/>
      <c r="TKX275" s="44"/>
      <c r="TKY275" s="44"/>
      <c r="TKZ275" s="41"/>
      <c r="TLA275" s="42"/>
      <c r="TLB275" s="42"/>
      <c r="TLC275" s="125"/>
      <c r="TLD275" s="44"/>
      <c r="TLE275" s="44"/>
      <c r="TLF275" s="41"/>
      <c r="TLG275" s="42"/>
      <c r="TLH275" s="42"/>
      <c r="TLI275" s="125"/>
      <c r="TLJ275" s="44"/>
      <c r="TLK275" s="44"/>
      <c r="TLL275" s="41"/>
      <c r="TLM275" s="42"/>
      <c r="TLN275" s="42"/>
      <c r="TLO275" s="125"/>
      <c r="TLP275" s="44"/>
      <c r="TLQ275" s="44"/>
      <c r="TLR275" s="41"/>
      <c r="TLS275" s="42"/>
      <c r="TLT275" s="42"/>
      <c r="TLU275" s="125"/>
      <c r="TLV275" s="44"/>
      <c r="TLW275" s="44"/>
      <c r="TLX275" s="41"/>
      <c r="TLY275" s="42"/>
      <c r="TLZ275" s="42"/>
      <c r="TMA275" s="125"/>
      <c r="TMB275" s="44"/>
      <c r="TMC275" s="44"/>
      <c r="TMD275" s="41"/>
      <c r="TME275" s="42"/>
      <c r="TMF275" s="42"/>
      <c r="TMG275" s="125"/>
      <c r="TMH275" s="44"/>
      <c r="TMI275" s="44"/>
      <c r="TMJ275" s="41"/>
      <c r="TMK275" s="42"/>
      <c r="TML275" s="42"/>
      <c r="TMM275" s="125"/>
      <c r="TMN275" s="44"/>
      <c r="TMO275" s="44"/>
      <c r="TMP275" s="41"/>
      <c r="TMQ275" s="42"/>
      <c r="TMR275" s="42"/>
      <c r="TMS275" s="125"/>
      <c r="TMT275" s="44"/>
      <c r="TMU275" s="44"/>
      <c r="TMV275" s="41"/>
      <c r="TMW275" s="42"/>
      <c r="TMX275" s="42"/>
      <c r="TMY275" s="125"/>
      <c r="TMZ275" s="44"/>
      <c r="TNA275" s="44"/>
      <c r="TNB275" s="41"/>
      <c r="TNC275" s="42"/>
      <c r="TND275" s="42"/>
      <c r="TNE275" s="125"/>
      <c r="TNF275" s="44"/>
      <c r="TNG275" s="44"/>
      <c r="TNH275" s="41"/>
      <c r="TNI275" s="42"/>
      <c r="TNJ275" s="42"/>
      <c r="TNK275" s="125"/>
      <c r="TNL275" s="44"/>
      <c r="TNM275" s="44"/>
      <c r="TNN275" s="41"/>
      <c r="TNO275" s="42"/>
      <c r="TNP275" s="42"/>
      <c r="TNQ275" s="125"/>
      <c r="TNR275" s="44"/>
      <c r="TNS275" s="44"/>
      <c r="TNT275" s="41"/>
      <c r="TNU275" s="42"/>
      <c r="TNV275" s="42"/>
      <c r="TNW275" s="125"/>
      <c r="TNX275" s="44"/>
      <c r="TNY275" s="44"/>
      <c r="TNZ275" s="41"/>
      <c r="TOA275" s="42"/>
      <c r="TOB275" s="42"/>
      <c r="TOC275" s="125"/>
      <c r="TOD275" s="44"/>
      <c r="TOE275" s="44"/>
      <c r="TOF275" s="41"/>
      <c r="TOG275" s="42"/>
      <c r="TOH275" s="42"/>
      <c r="TOI275" s="125"/>
      <c r="TOJ275" s="44"/>
      <c r="TOK275" s="44"/>
      <c r="TOL275" s="41"/>
      <c r="TOM275" s="42"/>
      <c r="TON275" s="42"/>
      <c r="TOO275" s="125"/>
      <c r="TOP275" s="44"/>
      <c r="TOQ275" s="44"/>
      <c r="TOR275" s="41"/>
      <c r="TOS275" s="42"/>
      <c r="TOT275" s="42"/>
      <c r="TOU275" s="125"/>
      <c r="TOV275" s="44"/>
      <c r="TOW275" s="44"/>
      <c r="TOX275" s="41"/>
      <c r="TOY275" s="42"/>
      <c r="TOZ275" s="42"/>
      <c r="TPA275" s="125"/>
      <c r="TPB275" s="44"/>
      <c r="TPC275" s="44"/>
      <c r="TPD275" s="41"/>
      <c r="TPE275" s="42"/>
      <c r="TPF275" s="42"/>
      <c r="TPG275" s="125"/>
      <c r="TPH275" s="44"/>
      <c r="TPI275" s="44"/>
      <c r="TPJ275" s="41"/>
      <c r="TPK275" s="42"/>
      <c r="TPL275" s="42"/>
      <c r="TPM275" s="125"/>
      <c r="TPN275" s="44"/>
      <c r="TPO275" s="44"/>
      <c r="TPP275" s="41"/>
      <c r="TPQ275" s="42"/>
      <c r="TPR275" s="42"/>
      <c r="TPS275" s="125"/>
      <c r="TPT275" s="44"/>
      <c r="TPU275" s="44"/>
      <c r="TPV275" s="41"/>
      <c r="TPW275" s="42"/>
      <c r="TPX275" s="42"/>
      <c r="TPY275" s="125"/>
      <c r="TPZ275" s="44"/>
      <c r="TQA275" s="44"/>
      <c r="TQB275" s="41"/>
      <c r="TQC275" s="42"/>
      <c r="TQD275" s="42"/>
      <c r="TQE275" s="125"/>
      <c r="TQF275" s="44"/>
      <c r="TQG275" s="44"/>
      <c r="TQH275" s="41"/>
      <c r="TQI275" s="42"/>
      <c r="TQJ275" s="42"/>
      <c r="TQK275" s="125"/>
      <c r="TQL275" s="44"/>
      <c r="TQM275" s="44"/>
      <c r="TQN275" s="41"/>
      <c r="TQO275" s="42"/>
      <c r="TQP275" s="42"/>
      <c r="TQQ275" s="125"/>
      <c r="TQR275" s="44"/>
      <c r="TQS275" s="44"/>
      <c r="TQT275" s="41"/>
      <c r="TQU275" s="42"/>
      <c r="TQV275" s="42"/>
      <c r="TQW275" s="125"/>
      <c r="TQX275" s="44"/>
      <c r="TQY275" s="44"/>
      <c r="TQZ275" s="41"/>
      <c r="TRA275" s="42"/>
      <c r="TRB275" s="42"/>
      <c r="TRC275" s="125"/>
      <c r="TRD275" s="44"/>
      <c r="TRE275" s="44"/>
      <c r="TRF275" s="41"/>
      <c r="TRG275" s="42"/>
      <c r="TRH275" s="42"/>
      <c r="TRI275" s="125"/>
      <c r="TRJ275" s="44"/>
      <c r="TRK275" s="44"/>
      <c r="TRL275" s="41"/>
      <c r="TRM275" s="42"/>
      <c r="TRN275" s="42"/>
      <c r="TRO275" s="125"/>
      <c r="TRP275" s="44"/>
      <c r="TRQ275" s="44"/>
      <c r="TRR275" s="41"/>
      <c r="TRS275" s="42"/>
      <c r="TRT275" s="42"/>
      <c r="TRU275" s="125"/>
      <c r="TRV275" s="44"/>
      <c r="TRW275" s="44"/>
      <c r="TRX275" s="41"/>
      <c r="TRY275" s="42"/>
      <c r="TRZ275" s="42"/>
      <c r="TSA275" s="125"/>
      <c r="TSB275" s="44"/>
      <c r="TSC275" s="44"/>
      <c r="TSD275" s="41"/>
      <c r="TSE275" s="42"/>
      <c r="TSF275" s="42"/>
      <c r="TSG275" s="125"/>
      <c r="TSH275" s="44"/>
      <c r="TSI275" s="44"/>
      <c r="TSJ275" s="41"/>
      <c r="TSK275" s="42"/>
      <c r="TSL275" s="42"/>
      <c r="TSM275" s="125"/>
      <c r="TSN275" s="44"/>
      <c r="TSO275" s="44"/>
      <c r="TSP275" s="41"/>
      <c r="TSQ275" s="42"/>
      <c r="TSR275" s="42"/>
      <c r="TSS275" s="125"/>
      <c r="TST275" s="44"/>
      <c r="TSU275" s="44"/>
      <c r="TSV275" s="41"/>
      <c r="TSW275" s="42"/>
      <c r="TSX275" s="42"/>
      <c r="TSY275" s="125"/>
      <c r="TSZ275" s="44"/>
      <c r="TTA275" s="44"/>
      <c r="TTB275" s="41"/>
      <c r="TTC275" s="42"/>
      <c r="TTD275" s="42"/>
      <c r="TTE275" s="125"/>
      <c r="TTF275" s="44"/>
      <c r="TTG275" s="44"/>
      <c r="TTH275" s="41"/>
      <c r="TTI275" s="42"/>
      <c r="TTJ275" s="42"/>
      <c r="TTK275" s="125"/>
      <c r="TTL275" s="44"/>
      <c r="TTM275" s="44"/>
      <c r="TTN275" s="41"/>
      <c r="TTO275" s="42"/>
      <c r="TTP275" s="42"/>
      <c r="TTQ275" s="125"/>
      <c r="TTR275" s="44"/>
      <c r="TTS275" s="44"/>
      <c r="TTT275" s="41"/>
      <c r="TTU275" s="42"/>
      <c r="TTV275" s="42"/>
      <c r="TTW275" s="125"/>
      <c r="TTX275" s="44"/>
      <c r="TTY275" s="44"/>
      <c r="TTZ275" s="41"/>
      <c r="TUA275" s="42"/>
      <c r="TUB275" s="42"/>
      <c r="TUC275" s="125"/>
      <c r="TUD275" s="44"/>
      <c r="TUE275" s="44"/>
      <c r="TUF275" s="41"/>
      <c r="TUG275" s="42"/>
      <c r="TUH275" s="42"/>
      <c r="TUI275" s="125"/>
      <c r="TUJ275" s="44"/>
      <c r="TUK275" s="44"/>
      <c r="TUL275" s="41"/>
      <c r="TUM275" s="42"/>
      <c r="TUN275" s="42"/>
      <c r="TUO275" s="125"/>
      <c r="TUP275" s="44"/>
      <c r="TUQ275" s="44"/>
      <c r="TUR275" s="41"/>
      <c r="TUS275" s="42"/>
      <c r="TUT275" s="42"/>
      <c r="TUU275" s="125"/>
      <c r="TUV275" s="44"/>
      <c r="TUW275" s="44"/>
      <c r="TUX275" s="41"/>
      <c r="TUY275" s="42"/>
      <c r="TUZ275" s="42"/>
      <c r="TVA275" s="125"/>
      <c r="TVB275" s="44"/>
      <c r="TVC275" s="44"/>
      <c r="TVD275" s="41"/>
      <c r="TVE275" s="42"/>
      <c r="TVF275" s="42"/>
      <c r="TVG275" s="125"/>
      <c r="TVH275" s="44"/>
      <c r="TVI275" s="44"/>
      <c r="TVJ275" s="41"/>
      <c r="TVK275" s="42"/>
      <c r="TVL275" s="42"/>
      <c r="TVM275" s="125"/>
      <c r="TVN275" s="44"/>
      <c r="TVO275" s="44"/>
      <c r="TVP275" s="41"/>
      <c r="TVQ275" s="42"/>
      <c r="TVR275" s="42"/>
      <c r="TVS275" s="125"/>
      <c r="TVT275" s="44"/>
      <c r="TVU275" s="44"/>
      <c r="TVV275" s="41"/>
      <c r="TVW275" s="42"/>
      <c r="TVX275" s="42"/>
      <c r="TVY275" s="125"/>
      <c r="TVZ275" s="44"/>
      <c r="TWA275" s="44"/>
      <c r="TWB275" s="41"/>
      <c r="TWC275" s="42"/>
      <c r="TWD275" s="42"/>
      <c r="TWE275" s="125"/>
      <c r="TWF275" s="44"/>
      <c r="TWG275" s="44"/>
      <c r="TWH275" s="41"/>
      <c r="TWI275" s="42"/>
      <c r="TWJ275" s="42"/>
      <c r="TWK275" s="125"/>
      <c r="TWL275" s="44"/>
      <c r="TWM275" s="44"/>
      <c r="TWN275" s="41"/>
      <c r="TWO275" s="42"/>
      <c r="TWP275" s="42"/>
      <c r="TWQ275" s="125"/>
      <c r="TWR275" s="44"/>
      <c r="TWS275" s="44"/>
      <c r="TWT275" s="41"/>
      <c r="TWU275" s="42"/>
      <c r="TWV275" s="42"/>
      <c r="TWW275" s="125"/>
      <c r="TWX275" s="44"/>
      <c r="TWY275" s="44"/>
      <c r="TWZ275" s="41"/>
      <c r="TXA275" s="42"/>
      <c r="TXB275" s="42"/>
      <c r="TXC275" s="125"/>
      <c r="TXD275" s="44"/>
      <c r="TXE275" s="44"/>
      <c r="TXF275" s="41"/>
      <c r="TXG275" s="42"/>
      <c r="TXH275" s="42"/>
      <c r="TXI275" s="125"/>
      <c r="TXJ275" s="44"/>
      <c r="TXK275" s="44"/>
      <c r="TXL275" s="41"/>
      <c r="TXM275" s="42"/>
      <c r="TXN275" s="42"/>
      <c r="TXO275" s="125"/>
      <c r="TXP275" s="44"/>
      <c r="TXQ275" s="44"/>
      <c r="TXR275" s="41"/>
      <c r="TXS275" s="42"/>
      <c r="TXT275" s="42"/>
      <c r="TXU275" s="125"/>
      <c r="TXV275" s="44"/>
      <c r="TXW275" s="44"/>
      <c r="TXX275" s="41"/>
      <c r="TXY275" s="42"/>
      <c r="TXZ275" s="42"/>
      <c r="TYA275" s="125"/>
      <c r="TYB275" s="44"/>
      <c r="TYC275" s="44"/>
      <c r="TYD275" s="41"/>
      <c r="TYE275" s="42"/>
      <c r="TYF275" s="42"/>
      <c r="TYG275" s="125"/>
      <c r="TYH275" s="44"/>
      <c r="TYI275" s="44"/>
      <c r="TYJ275" s="41"/>
      <c r="TYK275" s="42"/>
      <c r="TYL275" s="42"/>
      <c r="TYM275" s="125"/>
      <c r="TYN275" s="44"/>
      <c r="TYO275" s="44"/>
      <c r="TYP275" s="41"/>
      <c r="TYQ275" s="42"/>
      <c r="TYR275" s="42"/>
      <c r="TYS275" s="125"/>
      <c r="TYT275" s="44"/>
      <c r="TYU275" s="44"/>
      <c r="TYV275" s="41"/>
      <c r="TYW275" s="42"/>
      <c r="TYX275" s="42"/>
      <c r="TYY275" s="125"/>
      <c r="TYZ275" s="44"/>
      <c r="TZA275" s="44"/>
      <c r="TZB275" s="41"/>
      <c r="TZC275" s="42"/>
      <c r="TZD275" s="42"/>
      <c r="TZE275" s="125"/>
      <c r="TZF275" s="44"/>
      <c r="TZG275" s="44"/>
      <c r="TZH275" s="41"/>
      <c r="TZI275" s="42"/>
      <c r="TZJ275" s="42"/>
      <c r="TZK275" s="125"/>
      <c r="TZL275" s="44"/>
      <c r="TZM275" s="44"/>
      <c r="TZN275" s="41"/>
      <c r="TZO275" s="42"/>
      <c r="TZP275" s="42"/>
      <c r="TZQ275" s="125"/>
      <c r="TZR275" s="44"/>
      <c r="TZS275" s="44"/>
      <c r="TZT275" s="41"/>
      <c r="TZU275" s="42"/>
      <c r="TZV275" s="42"/>
      <c r="TZW275" s="125"/>
      <c r="TZX275" s="44"/>
      <c r="TZY275" s="44"/>
      <c r="TZZ275" s="41"/>
      <c r="UAA275" s="42"/>
      <c r="UAB275" s="42"/>
      <c r="UAC275" s="125"/>
      <c r="UAD275" s="44"/>
      <c r="UAE275" s="44"/>
      <c r="UAF275" s="41"/>
      <c r="UAG275" s="42"/>
      <c r="UAH275" s="42"/>
      <c r="UAI275" s="125"/>
      <c r="UAJ275" s="44"/>
      <c r="UAK275" s="44"/>
      <c r="UAL275" s="41"/>
      <c r="UAM275" s="42"/>
      <c r="UAN275" s="42"/>
      <c r="UAO275" s="125"/>
      <c r="UAP275" s="44"/>
      <c r="UAQ275" s="44"/>
      <c r="UAR275" s="41"/>
      <c r="UAS275" s="42"/>
      <c r="UAT275" s="42"/>
      <c r="UAU275" s="125"/>
      <c r="UAV275" s="44"/>
      <c r="UAW275" s="44"/>
      <c r="UAX275" s="41"/>
      <c r="UAY275" s="42"/>
      <c r="UAZ275" s="42"/>
      <c r="UBA275" s="125"/>
      <c r="UBB275" s="44"/>
      <c r="UBC275" s="44"/>
      <c r="UBD275" s="41"/>
      <c r="UBE275" s="42"/>
      <c r="UBF275" s="42"/>
      <c r="UBG275" s="125"/>
      <c r="UBH275" s="44"/>
      <c r="UBI275" s="44"/>
      <c r="UBJ275" s="41"/>
      <c r="UBK275" s="42"/>
      <c r="UBL275" s="42"/>
      <c r="UBM275" s="125"/>
      <c r="UBN275" s="44"/>
      <c r="UBO275" s="44"/>
      <c r="UBP275" s="41"/>
      <c r="UBQ275" s="42"/>
      <c r="UBR275" s="42"/>
      <c r="UBS275" s="125"/>
      <c r="UBT275" s="44"/>
      <c r="UBU275" s="44"/>
      <c r="UBV275" s="41"/>
      <c r="UBW275" s="42"/>
      <c r="UBX275" s="42"/>
      <c r="UBY275" s="125"/>
      <c r="UBZ275" s="44"/>
      <c r="UCA275" s="44"/>
      <c r="UCB275" s="41"/>
      <c r="UCC275" s="42"/>
      <c r="UCD275" s="42"/>
      <c r="UCE275" s="125"/>
      <c r="UCF275" s="44"/>
      <c r="UCG275" s="44"/>
      <c r="UCH275" s="41"/>
      <c r="UCI275" s="42"/>
      <c r="UCJ275" s="42"/>
      <c r="UCK275" s="125"/>
      <c r="UCL275" s="44"/>
      <c r="UCM275" s="44"/>
      <c r="UCN275" s="41"/>
      <c r="UCO275" s="42"/>
      <c r="UCP275" s="42"/>
      <c r="UCQ275" s="125"/>
      <c r="UCR275" s="44"/>
      <c r="UCS275" s="44"/>
      <c r="UCT275" s="41"/>
      <c r="UCU275" s="42"/>
      <c r="UCV275" s="42"/>
      <c r="UCW275" s="125"/>
      <c r="UCX275" s="44"/>
      <c r="UCY275" s="44"/>
      <c r="UCZ275" s="41"/>
      <c r="UDA275" s="42"/>
      <c r="UDB275" s="42"/>
      <c r="UDC275" s="125"/>
      <c r="UDD275" s="44"/>
      <c r="UDE275" s="44"/>
      <c r="UDF275" s="41"/>
      <c r="UDG275" s="42"/>
      <c r="UDH275" s="42"/>
      <c r="UDI275" s="125"/>
      <c r="UDJ275" s="44"/>
      <c r="UDK275" s="44"/>
      <c r="UDL275" s="41"/>
      <c r="UDM275" s="42"/>
      <c r="UDN275" s="42"/>
      <c r="UDO275" s="125"/>
      <c r="UDP275" s="44"/>
      <c r="UDQ275" s="44"/>
      <c r="UDR275" s="41"/>
      <c r="UDS275" s="42"/>
      <c r="UDT275" s="42"/>
      <c r="UDU275" s="125"/>
      <c r="UDV275" s="44"/>
      <c r="UDW275" s="44"/>
      <c r="UDX275" s="41"/>
      <c r="UDY275" s="42"/>
      <c r="UDZ275" s="42"/>
      <c r="UEA275" s="125"/>
      <c r="UEB275" s="44"/>
      <c r="UEC275" s="44"/>
      <c r="UED275" s="41"/>
      <c r="UEE275" s="42"/>
      <c r="UEF275" s="42"/>
      <c r="UEG275" s="125"/>
      <c r="UEH275" s="44"/>
      <c r="UEI275" s="44"/>
      <c r="UEJ275" s="41"/>
      <c r="UEK275" s="42"/>
      <c r="UEL275" s="42"/>
      <c r="UEM275" s="125"/>
      <c r="UEN275" s="44"/>
      <c r="UEO275" s="44"/>
      <c r="UEP275" s="41"/>
      <c r="UEQ275" s="42"/>
      <c r="UER275" s="42"/>
      <c r="UES275" s="125"/>
      <c r="UET275" s="44"/>
      <c r="UEU275" s="44"/>
      <c r="UEV275" s="41"/>
      <c r="UEW275" s="42"/>
      <c r="UEX275" s="42"/>
      <c r="UEY275" s="125"/>
      <c r="UEZ275" s="44"/>
      <c r="UFA275" s="44"/>
      <c r="UFB275" s="41"/>
      <c r="UFC275" s="42"/>
      <c r="UFD275" s="42"/>
      <c r="UFE275" s="125"/>
      <c r="UFF275" s="44"/>
      <c r="UFG275" s="44"/>
      <c r="UFH275" s="41"/>
      <c r="UFI275" s="42"/>
      <c r="UFJ275" s="42"/>
      <c r="UFK275" s="125"/>
      <c r="UFL275" s="44"/>
      <c r="UFM275" s="44"/>
      <c r="UFN275" s="41"/>
      <c r="UFO275" s="42"/>
      <c r="UFP275" s="42"/>
      <c r="UFQ275" s="125"/>
      <c r="UFR275" s="44"/>
      <c r="UFS275" s="44"/>
      <c r="UFT275" s="41"/>
      <c r="UFU275" s="42"/>
      <c r="UFV275" s="42"/>
      <c r="UFW275" s="125"/>
      <c r="UFX275" s="44"/>
      <c r="UFY275" s="44"/>
      <c r="UFZ275" s="41"/>
      <c r="UGA275" s="42"/>
      <c r="UGB275" s="42"/>
      <c r="UGC275" s="125"/>
      <c r="UGD275" s="44"/>
      <c r="UGE275" s="44"/>
      <c r="UGF275" s="41"/>
      <c r="UGG275" s="42"/>
      <c r="UGH275" s="42"/>
      <c r="UGI275" s="125"/>
      <c r="UGJ275" s="44"/>
      <c r="UGK275" s="44"/>
      <c r="UGL275" s="41"/>
      <c r="UGM275" s="42"/>
      <c r="UGN275" s="42"/>
      <c r="UGO275" s="125"/>
      <c r="UGP275" s="44"/>
      <c r="UGQ275" s="44"/>
      <c r="UGR275" s="41"/>
      <c r="UGS275" s="42"/>
      <c r="UGT275" s="42"/>
      <c r="UGU275" s="125"/>
      <c r="UGV275" s="44"/>
      <c r="UGW275" s="44"/>
      <c r="UGX275" s="41"/>
      <c r="UGY275" s="42"/>
      <c r="UGZ275" s="42"/>
      <c r="UHA275" s="125"/>
      <c r="UHB275" s="44"/>
      <c r="UHC275" s="44"/>
      <c r="UHD275" s="41"/>
      <c r="UHE275" s="42"/>
      <c r="UHF275" s="42"/>
      <c r="UHG275" s="125"/>
      <c r="UHH275" s="44"/>
      <c r="UHI275" s="44"/>
      <c r="UHJ275" s="41"/>
      <c r="UHK275" s="42"/>
      <c r="UHL275" s="42"/>
      <c r="UHM275" s="125"/>
      <c r="UHN275" s="44"/>
      <c r="UHO275" s="44"/>
      <c r="UHP275" s="41"/>
      <c r="UHQ275" s="42"/>
      <c r="UHR275" s="42"/>
      <c r="UHS275" s="125"/>
      <c r="UHT275" s="44"/>
      <c r="UHU275" s="44"/>
      <c r="UHV275" s="41"/>
      <c r="UHW275" s="42"/>
      <c r="UHX275" s="42"/>
      <c r="UHY275" s="125"/>
      <c r="UHZ275" s="44"/>
      <c r="UIA275" s="44"/>
      <c r="UIB275" s="41"/>
      <c r="UIC275" s="42"/>
      <c r="UID275" s="42"/>
      <c r="UIE275" s="125"/>
      <c r="UIF275" s="44"/>
      <c r="UIG275" s="44"/>
      <c r="UIH275" s="41"/>
      <c r="UII275" s="42"/>
      <c r="UIJ275" s="42"/>
      <c r="UIK275" s="125"/>
      <c r="UIL275" s="44"/>
      <c r="UIM275" s="44"/>
      <c r="UIN275" s="41"/>
      <c r="UIO275" s="42"/>
      <c r="UIP275" s="42"/>
      <c r="UIQ275" s="125"/>
      <c r="UIR275" s="44"/>
      <c r="UIS275" s="44"/>
      <c r="UIT275" s="41"/>
      <c r="UIU275" s="42"/>
      <c r="UIV275" s="42"/>
      <c r="UIW275" s="125"/>
      <c r="UIX275" s="44"/>
      <c r="UIY275" s="44"/>
      <c r="UIZ275" s="41"/>
      <c r="UJA275" s="42"/>
      <c r="UJB275" s="42"/>
      <c r="UJC275" s="125"/>
      <c r="UJD275" s="44"/>
      <c r="UJE275" s="44"/>
      <c r="UJF275" s="41"/>
      <c r="UJG275" s="42"/>
      <c r="UJH275" s="42"/>
      <c r="UJI275" s="125"/>
      <c r="UJJ275" s="44"/>
      <c r="UJK275" s="44"/>
      <c r="UJL275" s="41"/>
      <c r="UJM275" s="42"/>
      <c r="UJN275" s="42"/>
      <c r="UJO275" s="125"/>
      <c r="UJP275" s="44"/>
      <c r="UJQ275" s="44"/>
      <c r="UJR275" s="41"/>
      <c r="UJS275" s="42"/>
      <c r="UJT275" s="42"/>
      <c r="UJU275" s="125"/>
      <c r="UJV275" s="44"/>
      <c r="UJW275" s="44"/>
      <c r="UJX275" s="41"/>
      <c r="UJY275" s="42"/>
      <c r="UJZ275" s="42"/>
      <c r="UKA275" s="125"/>
      <c r="UKB275" s="44"/>
      <c r="UKC275" s="44"/>
      <c r="UKD275" s="41"/>
      <c r="UKE275" s="42"/>
      <c r="UKF275" s="42"/>
      <c r="UKG275" s="125"/>
      <c r="UKH275" s="44"/>
      <c r="UKI275" s="44"/>
      <c r="UKJ275" s="41"/>
      <c r="UKK275" s="42"/>
      <c r="UKL275" s="42"/>
      <c r="UKM275" s="125"/>
      <c r="UKN275" s="44"/>
      <c r="UKO275" s="44"/>
      <c r="UKP275" s="41"/>
      <c r="UKQ275" s="42"/>
      <c r="UKR275" s="42"/>
      <c r="UKS275" s="125"/>
      <c r="UKT275" s="44"/>
      <c r="UKU275" s="44"/>
      <c r="UKV275" s="41"/>
      <c r="UKW275" s="42"/>
      <c r="UKX275" s="42"/>
      <c r="UKY275" s="125"/>
      <c r="UKZ275" s="44"/>
      <c r="ULA275" s="44"/>
      <c r="ULB275" s="41"/>
      <c r="ULC275" s="42"/>
      <c r="ULD275" s="42"/>
      <c r="ULE275" s="125"/>
      <c r="ULF275" s="44"/>
      <c r="ULG275" s="44"/>
      <c r="ULH275" s="41"/>
      <c r="ULI275" s="42"/>
      <c r="ULJ275" s="42"/>
      <c r="ULK275" s="125"/>
      <c r="ULL275" s="44"/>
      <c r="ULM275" s="44"/>
      <c r="ULN275" s="41"/>
      <c r="ULO275" s="42"/>
      <c r="ULP275" s="42"/>
      <c r="ULQ275" s="125"/>
      <c r="ULR275" s="44"/>
      <c r="ULS275" s="44"/>
      <c r="ULT275" s="41"/>
      <c r="ULU275" s="42"/>
      <c r="ULV275" s="42"/>
      <c r="ULW275" s="125"/>
      <c r="ULX275" s="44"/>
      <c r="ULY275" s="44"/>
      <c r="ULZ275" s="41"/>
      <c r="UMA275" s="42"/>
      <c r="UMB275" s="42"/>
      <c r="UMC275" s="125"/>
      <c r="UMD275" s="44"/>
      <c r="UME275" s="44"/>
      <c r="UMF275" s="41"/>
      <c r="UMG275" s="42"/>
      <c r="UMH275" s="42"/>
      <c r="UMI275" s="125"/>
      <c r="UMJ275" s="44"/>
      <c r="UMK275" s="44"/>
      <c r="UML275" s="41"/>
      <c r="UMM275" s="42"/>
      <c r="UMN275" s="42"/>
      <c r="UMO275" s="125"/>
      <c r="UMP275" s="44"/>
      <c r="UMQ275" s="44"/>
      <c r="UMR275" s="41"/>
      <c r="UMS275" s="42"/>
      <c r="UMT275" s="42"/>
      <c r="UMU275" s="125"/>
      <c r="UMV275" s="44"/>
      <c r="UMW275" s="44"/>
      <c r="UMX275" s="41"/>
      <c r="UMY275" s="42"/>
      <c r="UMZ275" s="42"/>
      <c r="UNA275" s="125"/>
      <c r="UNB275" s="44"/>
      <c r="UNC275" s="44"/>
      <c r="UND275" s="41"/>
      <c r="UNE275" s="42"/>
      <c r="UNF275" s="42"/>
      <c r="UNG275" s="125"/>
      <c r="UNH275" s="44"/>
      <c r="UNI275" s="44"/>
      <c r="UNJ275" s="41"/>
      <c r="UNK275" s="42"/>
      <c r="UNL275" s="42"/>
      <c r="UNM275" s="125"/>
      <c r="UNN275" s="44"/>
      <c r="UNO275" s="44"/>
      <c r="UNP275" s="41"/>
      <c r="UNQ275" s="42"/>
      <c r="UNR275" s="42"/>
      <c r="UNS275" s="125"/>
      <c r="UNT275" s="44"/>
      <c r="UNU275" s="44"/>
      <c r="UNV275" s="41"/>
      <c r="UNW275" s="42"/>
      <c r="UNX275" s="42"/>
      <c r="UNY275" s="125"/>
      <c r="UNZ275" s="44"/>
      <c r="UOA275" s="44"/>
      <c r="UOB275" s="41"/>
      <c r="UOC275" s="42"/>
      <c r="UOD275" s="42"/>
      <c r="UOE275" s="125"/>
      <c r="UOF275" s="44"/>
      <c r="UOG275" s="44"/>
      <c r="UOH275" s="41"/>
      <c r="UOI275" s="42"/>
      <c r="UOJ275" s="42"/>
      <c r="UOK275" s="125"/>
      <c r="UOL275" s="44"/>
      <c r="UOM275" s="44"/>
      <c r="UON275" s="41"/>
      <c r="UOO275" s="42"/>
      <c r="UOP275" s="42"/>
      <c r="UOQ275" s="125"/>
      <c r="UOR275" s="44"/>
      <c r="UOS275" s="44"/>
      <c r="UOT275" s="41"/>
      <c r="UOU275" s="42"/>
      <c r="UOV275" s="42"/>
      <c r="UOW275" s="125"/>
      <c r="UOX275" s="44"/>
      <c r="UOY275" s="44"/>
      <c r="UOZ275" s="41"/>
      <c r="UPA275" s="42"/>
      <c r="UPB275" s="42"/>
      <c r="UPC275" s="125"/>
      <c r="UPD275" s="44"/>
      <c r="UPE275" s="44"/>
      <c r="UPF275" s="41"/>
      <c r="UPG275" s="42"/>
      <c r="UPH275" s="42"/>
      <c r="UPI275" s="125"/>
      <c r="UPJ275" s="44"/>
      <c r="UPK275" s="44"/>
      <c r="UPL275" s="41"/>
      <c r="UPM275" s="42"/>
      <c r="UPN275" s="42"/>
      <c r="UPO275" s="125"/>
      <c r="UPP275" s="44"/>
      <c r="UPQ275" s="44"/>
      <c r="UPR275" s="41"/>
      <c r="UPS275" s="42"/>
      <c r="UPT275" s="42"/>
      <c r="UPU275" s="125"/>
      <c r="UPV275" s="44"/>
      <c r="UPW275" s="44"/>
      <c r="UPX275" s="41"/>
      <c r="UPY275" s="42"/>
      <c r="UPZ275" s="42"/>
      <c r="UQA275" s="125"/>
      <c r="UQB275" s="44"/>
      <c r="UQC275" s="44"/>
      <c r="UQD275" s="41"/>
      <c r="UQE275" s="42"/>
      <c r="UQF275" s="42"/>
      <c r="UQG275" s="125"/>
      <c r="UQH275" s="44"/>
      <c r="UQI275" s="44"/>
      <c r="UQJ275" s="41"/>
      <c r="UQK275" s="42"/>
      <c r="UQL275" s="42"/>
      <c r="UQM275" s="125"/>
      <c r="UQN275" s="44"/>
      <c r="UQO275" s="44"/>
      <c r="UQP275" s="41"/>
      <c r="UQQ275" s="42"/>
      <c r="UQR275" s="42"/>
      <c r="UQS275" s="125"/>
      <c r="UQT275" s="44"/>
      <c r="UQU275" s="44"/>
      <c r="UQV275" s="41"/>
      <c r="UQW275" s="42"/>
      <c r="UQX275" s="42"/>
      <c r="UQY275" s="125"/>
      <c r="UQZ275" s="44"/>
      <c r="URA275" s="44"/>
      <c r="URB275" s="41"/>
      <c r="URC275" s="42"/>
      <c r="URD275" s="42"/>
      <c r="URE275" s="125"/>
      <c r="URF275" s="44"/>
      <c r="URG275" s="44"/>
      <c r="URH275" s="41"/>
      <c r="URI275" s="42"/>
      <c r="URJ275" s="42"/>
      <c r="URK275" s="125"/>
      <c r="URL275" s="44"/>
      <c r="URM275" s="44"/>
      <c r="URN275" s="41"/>
      <c r="URO275" s="42"/>
      <c r="URP275" s="42"/>
      <c r="URQ275" s="125"/>
      <c r="URR275" s="44"/>
      <c r="URS275" s="44"/>
      <c r="URT275" s="41"/>
      <c r="URU275" s="42"/>
      <c r="URV275" s="42"/>
      <c r="URW275" s="125"/>
      <c r="URX275" s="44"/>
      <c r="URY275" s="44"/>
      <c r="URZ275" s="41"/>
      <c r="USA275" s="42"/>
      <c r="USB275" s="42"/>
      <c r="USC275" s="125"/>
      <c r="USD275" s="44"/>
      <c r="USE275" s="44"/>
      <c r="USF275" s="41"/>
      <c r="USG275" s="42"/>
      <c r="USH275" s="42"/>
      <c r="USI275" s="125"/>
      <c r="USJ275" s="44"/>
      <c r="USK275" s="44"/>
      <c r="USL275" s="41"/>
      <c r="USM275" s="42"/>
      <c r="USN275" s="42"/>
      <c r="USO275" s="125"/>
      <c r="USP275" s="44"/>
      <c r="USQ275" s="44"/>
      <c r="USR275" s="41"/>
      <c r="USS275" s="42"/>
      <c r="UST275" s="42"/>
      <c r="USU275" s="125"/>
      <c r="USV275" s="44"/>
      <c r="USW275" s="44"/>
      <c r="USX275" s="41"/>
      <c r="USY275" s="42"/>
      <c r="USZ275" s="42"/>
      <c r="UTA275" s="125"/>
      <c r="UTB275" s="44"/>
      <c r="UTC275" s="44"/>
      <c r="UTD275" s="41"/>
      <c r="UTE275" s="42"/>
      <c r="UTF275" s="42"/>
      <c r="UTG275" s="125"/>
      <c r="UTH275" s="44"/>
      <c r="UTI275" s="44"/>
      <c r="UTJ275" s="41"/>
      <c r="UTK275" s="42"/>
      <c r="UTL275" s="42"/>
      <c r="UTM275" s="125"/>
      <c r="UTN275" s="44"/>
      <c r="UTO275" s="44"/>
      <c r="UTP275" s="41"/>
      <c r="UTQ275" s="42"/>
      <c r="UTR275" s="42"/>
      <c r="UTS275" s="125"/>
      <c r="UTT275" s="44"/>
      <c r="UTU275" s="44"/>
      <c r="UTV275" s="41"/>
      <c r="UTW275" s="42"/>
      <c r="UTX275" s="42"/>
      <c r="UTY275" s="125"/>
      <c r="UTZ275" s="44"/>
      <c r="UUA275" s="44"/>
      <c r="UUB275" s="41"/>
      <c r="UUC275" s="42"/>
      <c r="UUD275" s="42"/>
      <c r="UUE275" s="125"/>
      <c r="UUF275" s="44"/>
      <c r="UUG275" s="44"/>
      <c r="UUH275" s="41"/>
      <c r="UUI275" s="42"/>
      <c r="UUJ275" s="42"/>
      <c r="UUK275" s="125"/>
      <c r="UUL275" s="44"/>
      <c r="UUM275" s="44"/>
      <c r="UUN275" s="41"/>
      <c r="UUO275" s="42"/>
      <c r="UUP275" s="42"/>
      <c r="UUQ275" s="125"/>
      <c r="UUR275" s="44"/>
      <c r="UUS275" s="44"/>
      <c r="UUT275" s="41"/>
      <c r="UUU275" s="42"/>
      <c r="UUV275" s="42"/>
      <c r="UUW275" s="125"/>
      <c r="UUX275" s="44"/>
      <c r="UUY275" s="44"/>
      <c r="UUZ275" s="41"/>
      <c r="UVA275" s="42"/>
      <c r="UVB275" s="42"/>
      <c r="UVC275" s="125"/>
      <c r="UVD275" s="44"/>
      <c r="UVE275" s="44"/>
      <c r="UVF275" s="41"/>
      <c r="UVG275" s="42"/>
      <c r="UVH275" s="42"/>
      <c r="UVI275" s="125"/>
      <c r="UVJ275" s="44"/>
      <c r="UVK275" s="44"/>
      <c r="UVL275" s="41"/>
      <c r="UVM275" s="42"/>
      <c r="UVN275" s="42"/>
      <c r="UVO275" s="125"/>
      <c r="UVP275" s="44"/>
      <c r="UVQ275" s="44"/>
      <c r="UVR275" s="41"/>
      <c r="UVS275" s="42"/>
      <c r="UVT275" s="42"/>
      <c r="UVU275" s="125"/>
      <c r="UVV275" s="44"/>
      <c r="UVW275" s="44"/>
      <c r="UVX275" s="41"/>
      <c r="UVY275" s="42"/>
      <c r="UVZ275" s="42"/>
      <c r="UWA275" s="125"/>
      <c r="UWB275" s="44"/>
      <c r="UWC275" s="44"/>
      <c r="UWD275" s="41"/>
      <c r="UWE275" s="42"/>
      <c r="UWF275" s="42"/>
      <c r="UWG275" s="125"/>
      <c r="UWH275" s="44"/>
      <c r="UWI275" s="44"/>
      <c r="UWJ275" s="41"/>
      <c r="UWK275" s="42"/>
      <c r="UWL275" s="42"/>
      <c r="UWM275" s="125"/>
      <c r="UWN275" s="44"/>
      <c r="UWO275" s="44"/>
      <c r="UWP275" s="41"/>
      <c r="UWQ275" s="42"/>
      <c r="UWR275" s="42"/>
      <c r="UWS275" s="125"/>
      <c r="UWT275" s="44"/>
      <c r="UWU275" s="44"/>
      <c r="UWV275" s="41"/>
      <c r="UWW275" s="42"/>
      <c r="UWX275" s="42"/>
      <c r="UWY275" s="125"/>
      <c r="UWZ275" s="44"/>
      <c r="UXA275" s="44"/>
      <c r="UXB275" s="41"/>
      <c r="UXC275" s="42"/>
      <c r="UXD275" s="42"/>
      <c r="UXE275" s="125"/>
      <c r="UXF275" s="44"/>
      <c r="UXG275" s="44"/>
      <c r="UXH275" s="41"/>
      <c r="UXI275" s="42"/>
      <c r="UXJ275" s="42"/>
      <c r="UXK275" s="125"/>
      <c r="UXL275" s="44"/>
      <c r="UXM275" s="44"/>
      <c r="UXN275" s="41"/>
      <c r="UXO275" s="42"/>
      <c r="UXP275" s="42"/>
      <c r="UXQ275" s="125"/>
      <c r="UXR275" s="44"/>
      <c r="UXS275" s="44"/>
      <c r="UXT275" s="41"/>
      <c r="UXU275" s="42"/>
      <c r="UXV275" s="42"/>
      <c r="UXW275" s="125"/>
      <c r="UXX275" s="44"/>
      <c r="UXY275" s="44"/>
      <c r="UXZ275" s="41"/>
      <c r="UYA275" s="42"/>
      <c r="UYB275" s="42"/>
      <c r="UYC275" s="125"/>
      <c r="UYD275" s="44"/>
      <c r="UYE275" s="44"/>
      <c r="UYF275" s="41"/>
      <c r="UYG275" s="42"/>
      <c r="UYH275" s="42"/>
      <c r="UYI275" s="125"/>
      <c r="UYJ275" s="44"/>
      <c r="UYK275" s="44"/>
      <c r="UYL275" s="41"/>
      <c r="UYM275" s="42"/>
      <c r="UYN275" s="42"/>
      <c r="UYO275" s="125"/>
      <c r="UYP275" s="44"/>
      <c r="UYQ275" s="44"/>
      <c r="UYR275" s="41"/>
      <c r="UYS275" s="42"/>
      <c r="UYT275" s="42"/>
      <c r="UYU275" s="125"/>
      <c r="UYV275" s="44"/>
      <c r="UYW275" s="44"/>
      <c r="UYX275" s="41"/>
      <c r="UYY275" s="42"/>
      <c r="UYZ275" s="42"/>
      <c r="UZA275" s="125"/>
      <c r="UZB275" s="44"/>
      <c r="UZC275" s="44"/>
      <c r="UZD275" s="41"/>
      <c r="UZE275" s="42"/>
      <c r="UZF275" s="42"/>
      <c r="UZG275" s="125"/>
      <c r="UZH275" s="44"/>
      <c r="UZI275" s="44"/>
      <c r="UZJ275" s="41"/>
      <c r="UZK275" s="42"/>
      <c r="UZL275" s="42"/>
      <c r="UZM275" s="125"/>
      <c r="UZN275" s="44"/>
      <c r="UZO275" s="44"/>
      <c r="UZP275" s="41"/>
      <c r="UZQ275" s="42"/>
      <c r="UZR275" s="42"/>
      <c r="UZS275" s="125"/>
      <c r="UZT275" s="44"/>
      <c r="UZU275" s="44"/>
      <c r="UZV275" s="41"/>
      <c r="UZW275" s="42"/>
      <c r="UZX275" s="42"/>
      <c r="UZY275" s="125"/>
      <c r="UZZ275" s="44"/>
      <c r="VAA275" s="44"/>
      <c r="VAB275" s="41"/>
      <c r="VAC275" s="42"/>
      <c r="VAD275" s="42"/>
      <c r="VAE275" s="125"/>
      <c r="VAF275" s="44"/>
      <c r="VAG275" s="44"/>
      <c r="VAH275" s="41"/>
      <c r="VAI275" s="42"/>
      <c r="VAJ275" s="42"/>
      <c r="VAK275" s="125"/>
      <c r="VAL275" s="44"/>
      <c r="VAM275" s="44"/>
      <c r="VAN275" s="41"/>
      <c r="VAO275" s="42"/>
      <c r="VAP275" s="42"/>
      <c r="VAQ275" s="125"/>
      <c r="VAR275" s="44"/>
      <c r="VAS275" s="44"/>
      <c r="VAT275" s="41"/>
      <c r="VAU275" s="42"/>
      <c r="VAV275" s="42"/>
      <c r="VAW275" s="125"/>
      <c r="VAX275" s="44"/>
      <c r="VAY275" s="44"/>
      <c r="VAZ275" s="41"/>
      <c r="VBA275" s="42"/>
      <c r="VBB275" s="42"/>
      <c r="VBC275" s="125"/>
      <c r="VBD275" s="44"/>
      <c r="VBE275" s="44"/>
      <c r="VBF275" s="41"/>
      <c r="VBG275" s="42"/>
      <c r="VBH275" s="42"/>
      <c r="VBI275" s="125"/>
      <c r="VBJ275" s="44"/>
      <c r="VBK275" s="44"/>
      <c r="VBL275" s="41"/>
      <c r="VBM275" s="42"/>
      <c r="VBN275" s="42"/>
      <c r="VBO275" s="125"/>
      <c r="VBP275" s="44"/>
      <c r="VBQ275" s="44"/>
      <c r="VBR275" s="41"/>
      <c r="VBS275" s="42"/>
      <c r="VBT275" s="42"/>
      <c r="VBU275" s="125"/>
      <c r="VBV275" s="44"/>
      <c r="VBW275" s="44"/>
      <c r="VBX275" s="41"/>
      <c r="VBY275" s="42"/>
      <c r="VBZ275" s="42"/>
      <c r="VCA275" s="125"/>
      <c r="VCB275" s="44"/>
      <c r="VCC275" s="44"/>
      <c r="VCD275" s="41"/>
      <c r="VCE275" s="42"/>
      <c r="VCF275" s="42"/>
      <c r="VCG275" s="125"/>
      <c r="VCH275" s="44"/>
      <c r="VCI275" s="44"/>
      <c r="VCJ275" s="41"/>
      <c r="VCK275" s="42"/>
      <c r="VCL275" s="42"/>
      <c r="VCM275" s="125"/>
      <c r="VCN275" s="44"/>
      <c r="VCO275" s="44"/>
      <c r="VCP275" s="41"/>
      <c r="VCQ275" s="42"/>
      <c r="VCR275" s="42"/>
      <c r="VCS275" s="125"/>
      <c r="VCT275" s="44"/>
      <c r="VCU275" s="44"/>
      <c r="VCV275" s="41"/>
      <c r="VCW275" s="42"/>
      <c r="VCX275" s="42"/>
      <c r="VCY275" s="125"/>
      <c r="VCZ275" s="44"/>
      <c r="VDA275" s="44"/>
      <c r="VDB275" s="41"/>
      <c r="VDC275" s="42"/>
      <c r="VDD275" s="42"/>
      <c r="VDE275" s="125"/>
      <c r="VDF275" s="44"/>
      <c r="VDG275" s="44"/>
      <c r="VDH275" s="41"/>
      <c r="VDI275" s="42"/>
      <c r="VDJ275" s="42"/>
      <c r="VDK275" s="125"/>
      <c r="VDL275" s="44"/>
      <c r="VDM275" s="44"/>
      <c r="VDN275" s="41"/>
      <c r="VDO275" s="42"/>
      <c r="VDP275" s="42"/>
      <c r="VDQ275" s="125"/>
      <c r="VDR275" s="44"/>
      <c r="VDS275" s="44"/>
      <c r="VDT275" s="41"/>
      <c r="VDU275" s="42"/>
      <c r="VDV275" s="42"/>
      <c r="VDW275" s="125"/>
      <c r="VDX275" s="44"/>
      <c r="VDY275" s="44"/>
      <c r="VDZ275" s="41"/>
      <c r="VEA275" s="42"/>
      <c r="VEB275" s="42"/>
      <c r="VEC275" s="125"/>
      <c r="VED275" s="44"/>
      <c r="VEE275" s="44"/>
      <c r="VEF275" s="41"/>
      <c r="VEG275" s="42"/>
      <c r="VEH275" s="42"/>
      <c r="VEI275" s="125"/>
      <c r="VEJ275" s="44"/>
      <c r="VEK275" s="44"/>
      <c r="VEL275" s="41"/>
      <c r="VEM275" s="42"/>
      <c r="VEN275" s="42"/>
      <c r="VEO275" s="125"/>
      <c r="VEP275" s="44"/>
      <c r="VEQ275" s="44"/>
      <c r="VER275" s="41"/>
      <c r="VES275" s="42"/>
      <c r="VET275" s="42"/>
      <c r="VEU275" s="125"/>
      <c r="VEV275" s="44"/>
      <c r="VEW275" s="44"/>
      <c r="VEX275" s="41"/>
      <c r="VEY275" s="42"/>
      <c r="VEZ275" s="42"/>
      <c r="VFA275" s="125"/>
      <c r="VFB275" s="44"/>
      <c r="VFC275" s="44"/>
      <c r="VFD275" s="41"/>
      <c r="VFE275" s="42"/>
      <c r="VFF275" s="42"/>
      <c r="VFG275" s="125"/>
      <c r="VFH275" s="44"/>
      <c r="VFI275" s="44"/>
      <c r="VFJ275" s="41"/>
      <c r="VFK275" s="42"/>
      <c r="VFL275" s="42"/>
      <c r="VFM275" s="125"/>
      <c r="VFN275" s="44"/>
      <c r="VFO275" s="44"/>
      <c r="VFP275" s="41"/>
      <c r="VFQ275" s="42"/>
      <c r="VFR275" s="42"/>
      <c r="VFS275" s="125"/>
      <c r="VFT275" s="44"/>
      <c r="VFU275" s="44"/>
      <c r="VFV275" s="41"/>
      <c r="VFW275" s="42"/>
      <c r="VFX275" s="42"/>
      <c r="VFY275" s="125"/>
      <c r="VFZ275" s="44"/>
      <c r="VGA275" s="44"/>
      <c r="VGB275" s="41"/>
      <c r="VGC275" s="42"/>
      <c r="VGD275" s="42"/>
      <c r="VGE275" s="125"/>
      <c r="VGF275" s="44"/>
      <c r="VGG275" s="44"/>
      <c r="VGH275" s="41"/>
      <c r="VGI275" s="42"/>
      <c r="VGJ275" s="42"/>
      <c r="VGK275" s="125"/>
      <c r="VGL275" s="44"/>
      <c r="VGM275" s="44"/>
      <c r="VGN275" s="41"/>
      <c r="VGO275" s="42"/>
      <c r="VGP275" s="42"/>
      <c r="VGQ275" s="125"/>
      <c r="VGR275" s="44"/>
      <c r="VGS275" s="44"/>
      <c r="VGT275" s="41"/>
      <c r="VGU275" s="42"/>
      <c r="VGV275" s="42"/>
      <c r="VGW275" s="125"/>
      <c r="VGX275" s="44"/>
      <c r="VGY275" s="44"/>
      <c r="VGZ275" s="41"/>
      <c r="VHA275" s="42"/>
      <c r="VHB275" s="42"/>
      <c r="VHC275" s="125"/>
      <c r="VHD275" s="44"/>
      <c r="VHE275" s="44"/>
      <c r="VHF275" s="41"/>
      <c r="VHG275" s="42"/>
      <c r="VHH275" s="42"/>
      <c r="VHI275" s="125"/>
      <c r="VHJ275" s="44"/>
      <c r="VHK275" s="44"/>
      <c r="VHL275" s="41"/>
      <c r="VHM275" s="42"/>
      <c r="VHN275" s="42"/>
      <c r="VHO275" s="125"/>
      <c r="VHP275" s="44"/>
      <c r="VHQ275" s="44"/>
      <c r="VHR275" s="41"/>
      <c r="VHS275" s="42"/>
      <c r="VHT275" s="42"/>
      <c r="VHU275" s="125"/>
      <c r="VHV275" s="44"/>
      <c r="VHW275" s="44"/>
      <c r="VHX275" s="41"/>
      <c r="VHY275" s="42"/>
      <c r="VHZ275" s="42"/>
      <c r="VIA275" s="125"/>
      <c r="VIB275" s="44"/>
      <c r="VIC275" s="44"/>
      <c r="VID275" s="41"/>
      <c r="VIE275" s="42"/>
      <c r="VIF275" s="42"/>
      <c r="VIG275" s="125"/>
      <c r="VIH275" s="44"/>
      <c r="VII275" s="44"/>
      <c r="VIJ275" s="41"/>
      <c r="VIK275" s="42"/>
      <c r="VIL275" s="42"/>
      <c r="VIM275" s="125"/>
      <c r="VIN275" s="44"/>
      <c r="VIO275" s="44"/>
      <c r="VIP275" s="41"/>
      <c r="VIQ275" s="42"/>
      <c r="VIR275" s="42"/>
      <c r="VIS275" s="125"/>
      <c r="VIT275" s="44"/>
      <c r="VIU275" s="44"/>
      <c r="VIV275" s="41"/>
      <c r="VIW275" s="42"/>
      <c r="VIX275" s="42"/>
      <c r="VIY275" s="125"/>
      <c r="VIZ275" s="44"/>
      <c r="VJA275" s="44"/>
      <c r="VJB275" s="41"/>
      <c r="VJC275" s="42"/>
      <c r="VJD275" s="42"/>
      <c r="VJE275" s="125"/>
      <c r="VJF275" s="44"/>
      <c r="VJG275" s="44"/>
      <c r="VJH275" s="41"/>
      <c r="VJI275" s="42"/>
      <c r="VJJ275" s="42"/>
      <c r="VJK275" s="125"/>
      <c r="VJL275" s="44"/>
      <c r="VJM275" s="44"/>
      <c r="VJN275" s="41"/>
      <c r="VJO275" s="42"/>
      <c r="VJP275" s="42"/>
      <c r="VJQ275" s="125"/>
      <c r="VJR275" s="44"/>
      <c r="VJS275" s="44"/>
      <c r="VJT275" s="41"/>
      <c r="VJU275" s="42"/>
      <c r="VJV275" s="42"/>
      <c r="VJW275" s="125"/>
      <c r="VJX275" s="44"/>
      <c r="VJY275" s="44"/>
      <c r="VJZ275" s="41"/>
      <c r="VKA275" s="42"/>
      <c r="VKB275" s="42"/>
      <c r="VKC275" s="125"/>
      <c r="VKD275" s="44"/>
      <c r="VKE275" s="44"/>
      <c r="VKF275" s="41"/>
      <c r="VKG275" s="42"/>
      <c r="VKH275" s="42"/>
      <c r="VKI275" s="125"/>
      <c r="VKJ275" s="44"/>
      <c r="VKK275" s="44"/>
      <c r="VKL275" s="41"/>
      <c r="VKM275" s="42"/>
      <c r="VKN275" s="42"/>
      <c r="VKO275" s="125"/>
      <c r="VKP275" s="44"/>
      <c r="VKQ275" s="44"/>
      <c r="VKR275" s="41"/>
      <c r="VKS275" s="42"/>
      <c r="VKT275" s="42"/>
      <c r="VKU275" s="125"/>
      <c r="VKV275" s="44"/>
      <c r="VKW275" s="44"/>
      <c r="VKX275" s="41"/>
      <c r="VKY275" s="42"/>
      <c r="VKZ275" s="42"/>
      <c r="VLA275" s="125"/>
      <c r="VLB275" s="44"/>
      <c r="VLC275" s="44"/>
      <c r="VLD275" s="41"/>
      <c r="VLE275" s="42"/>
      <c r="VLF275" s="42"/>
      <c r="VLG275" s="125"/>
      <c r="VLH275" s="44"/>
      <c r="VLI275" s="44"/>
      <c r="VLJ275" s="41"/>
      <c r="VLK275" s="42"/>
      <c r="VLL275" s="42"/>
      <c r="VLM275" s="125"/>
      <c r="VLN275" s="44"/>
      <c r="VLO275" s="44"/>
      <c r="VLP275" s="41"/>
      <c r="VLQ275" s="42"/>
      <c r="VLR275" s="42"/>
      <c r="VLS275" s="125"/>
      <c r="VLT275" s="44"/>
      <c r="VLU275" s="44"/>
      <c r="VLV275" s="41"/>
      <c r="VLW275" s="42"/>
      <c r="VLX275" s="42"/>
      <c r="VLY275" s="125"/>
      <c r="VLZ275" s="44"/>
      <c r="VMA275" s="44"/>
      <c r="VMB275" s="41"/>
      <c r="VMC275" s="42"/>
      <c r="VMD275" s="42"/>
      <c r="VME275" s="125"/>
      <c r="VMF275" s="44"/>
      <c r="VMG275" s="44"/>
      <c r="VMH275" s="41"/>
      <c r="VMI275" s="42"/>
      <c r="VMJ275" s="42"/>
      <c r="VMK275" s="125"/>
      <c r="VML275" s="44"/>
      <c r="VMM275" s="44"/>
      <c r="VMN275" s="41"/>
      <c r="VMO275" s="42"/>
      <c r="VMP275" s="42"/>
      <c r="VMQ275" s="125"/>
      <c r="VMR275" s="44"/>
      <c r="VMS275" s="44"/>
      <c r="VMT275" s="41"/>
      <c r="VMU275" s="42"/>
      <c r="VMV275" s="42"/>
      <c r="VMW275" s="125"/>
      <c r="VMX275" s="44"/>
      <c r="VMY275" s="44"/>
      <c r="VMZ275" s="41"/>
      <c r="VNA275" s="42"/>
      <c r="VNB275" s="42"/>
      <c r="VNC275" s="125"/>
      <c r="VND275" s="44"/>
      <c r="VNE275" s="44"/>
      <c r="VNF275" s="41"/>
      <c r="VNG275" s="42"/>
      <c r="VNH275" s="42"/>
      <c r="VNI275" s="125"/>
      <c r="VNJ275" s="44"/>
      <c r="VNK275" s="44"/>
      <c r="VNL275" s="41"/>
      <c r="VNM275" s="42"/>
      <c r="VNN275" s="42"/>
      <c r="VNO275" s="125"/>
      <c r="VNP275" s="44"/>
      <c r="VNQ275" s="44"/>
      <c r="VNR275" s="41"/>
      <c r="VNS275" s="42"/>
      <c r="VNT275" s="42"/>
      <c r="VNU275" s="125"/>
      <c r="VNV275" s="44"/>
      <c r="VNW275" s="44"/>
      <c r="VNX275" s="41"/>
      <c r="VNY275" s="42"/>
      <c r="VNZ275" s="42"/>
      <c r="VOA275" s="125"/>
      <c r="VOB275" s="44"/>
      <c r="VOC275" s="44"/>
      <c r="VOD275" s="41"/>
      <c r="VOE275" s="42"/>
      <c r="VOF275" s="42"/>
      <c r="VOG275" s="125"/>
      <c r="VOH275" s="44"/>
      <c r="VOI275" s="44"/>
      <c r="VOJ275" s="41"/>
      <c r="VOK275" s="42"/>
      <c r="VOL275" s="42"/>
      <c r="VOM275" s="125"/>
      <c r="VON275" s="44"/>
      <c r="VOO275" s="44"/>
      <c r="VOP275" s="41"/>
      <c r="VOQ275" s="42"/>
      <c r="VOR275" s="42"/>
      <c r="VOS275" s="125"/>
      <c r="VOT275" s="44"/>
      <c r="VOU275" s="44"/>
      <c r="VOV275" s="41"/>
      <c r="VOW275" s="42"/>
      <c r="VOX275" s="42"/>
      <c r="VOY275" s="125"/>
      <c r="VOZ275" s="44"/>
      <c r="VPA275" s="44"/>
      <c r="VPB275" s="41"/>
      <c r="VPC275" s="42"/>
      <c r="VPD275" s="42"/>
      <c r="VPE275" s="125"/>
      <c r="VPF275" s="44"/>
      <c r="VPG275" s="44"/>
      <c r="VPH275" s="41"/>
      <c r="VPI275" s="42"/>
      <c r="VPJ275" s="42"/>
      <c r="VPK275" s="125"/>
      <c r="VPL275" s="44"/>
      <c r="VPM275" s="44"/>
      <c r="VPN275" s="41"/>
      <c r="VPO275" s="42"/>
      <c r="VPP275" s="42"/>
      <c r="VPQ275" s="125"/>
      <c r="VPR275" s="44"/>
      <c r="VPS275" s="44"/>
      <c r="VPT275" s="41"/>
      <c r="VPU275" s="42"/>
      <c r="VPV275" s="42"/>
      <c r="VPW275" s="125"/>
      <c r="VPX275" s="44"/>
      <c r="VPY275" s="44"/>
      <c r="VPZ275" s="41"/>
      <c r="VQA275" s="42"/>
      <c r="VQB275" s="42"/>
      <c r="VQC275" s="125"/>
      <c r="VQD275" s="44"/>
      <c r="VQE275" s="44"/>
      <c r="VQF275" s="41"/>
      <c r="VQG275" s="42"/>
      <c r="VQH275" s="42"/>
      <c r="VQI275" s="125"/>
      <c r="VQJ275" s="44"/>
      <c r="VQK275" s="44"/>
      <c r="VQL275" s="41"/>
      <c r="VQM275" s="42"/>
      <c r="VQN275" s="42"/>
      <c r="VQO275" s="125"/>
      <c r="VQP275" s="44"/>
      <c r="VQQ275" s="44"/>
      <c r="VQR275" s="41"/>
      <c r="VQS275" s="42"/>
      <c r="VQT275" s="42"/>
      <c r="VQU275" s="125"/>
      <c r="VQV275" s="44"/>
      <c r="VQW275" s="44"/>
      <c r="VQX275" s="41"/>
      <c r="VQY275" s="42"/>
      <c r="VQZ275" s="42"/>
      <c r="VRA275" s="125"/>
      <c r="VRB275" s="44"/>
      <c r="VRC275" s="44"/>
      <c r="VRD275" s="41"/>
      <c r="VRE275" s="42"/>
      <c r="VRF275" s="42"/>
      <c r="VRG275" s="125"/>
      <c r="VRH275" s="44"/>
      <c r="VRI275" s="44"/>
      <c r="VRJ275" s="41"/>
      <c r="VRK275" s="42"/>
      <c r="VRL275" s="42"/>
      <c r="VRM275" s="125"/>
      <c r="VRN275" s="44"/>
      <c r="VRO275" s="44"/>
      <c r="VRP275" s="41"/>
      <c r="VRQ275" s="42"/>
      <c r="VRR275" s="42"/>
      <c r="VRS275" s="125"/>
      <c r="VRT275" s="44"/>
      <c r="VRU275" s="44"/>
      <c r="VRV275" s="41"/>
      <c r="VRW275" s="42"/>
      <c r="VRX275" s="42"/>
      <c r="VRY275" s="125"/>
      <c r="VRZ275" s="44"/>
      <c r="VSA275" s="44"/>
      <c r="VSB275" s="41"/>
      <c r="VSC275" s="42"/>
      <c r="VSD275" s="42"/>
      <c r="VSE275" s="125"/>
      <c r="VSF275" s="44"/>
      <c r="VSG275" s="44"/>
      <c r="VSH275" s="41"/>
      <c r="VSI275" s="42"/>
      <c r="VSJ275" s="42"/>
      <c r="VSK275" s="125"/>
      <c r="VSL275" s="44"/>
      <c r="VSM275" s="44"/>
      <c r="VSN275" s="41"/>
      <c r="VSO275" s="42"/>
      <c r="VSP275" s="42"/>
      <c r="VSQ275" s="125"/>
      <c r="VSR275" s="44"/>
      <c r="VSS275" s="44"/>
      <c r="VST275" s="41"/>
      <c r="VSU275" s="42"/>
      <c r="VSV275" s="42"/>
      <c r="VSW275" s="125"/>
      <c r="VSX275" s="44"/>
      <c r="VSY275" s="44"/>
      <c r="VSZ275" s="41"/>
      <c r="VTA275" s="42"/>
      <c r="VTB275" s="42"/>
      <c r="VTC275" s="125"/>
      <c r="VTD275" s="44"/>
      <c r="VTE275" s="44"/>
      <c r="VTF275" s="41"/>
      <c r="VTG275" s="42"/>
      <c r="VTH275" s="42"/>
      <c r="VTI275" s="125"/>
      <c r="VTJ275" s="44"/>
      <c r="VTK275" s="44"/>
      <c r="VTL275" s="41"/>
      <c r="VTM275" s="42"/>
      <c r="VTN275" s="42"/>
      <c r="VTO275" s="125"/>
      <c r="VTP275" s="44"/>
      <c r="VTQ275" s="44"/>
      <c r="VTR275" s="41"/>
      <c r="VTS275" s="42"/>
      <c r="VTT275" s="42"/>
      <c r="VTU275" s="125"/>
      <c r="VTV275" s="44"/>
      <c r="VTW275" s="44"/>
      <c r="VTX275" s="41"/>
      <c r="VTY275" s="42"/>
      <c r="VTZ275" s="42"/>
      <c r="VUA275" s="125"/>
      <c r="VUB275" s="44"/>
      <c r="VUC275" s="44"/>
      <c r="VUD275" s="41"/>
      <c r="VUE275" s="42"/>
      <c r="VUF275" s="42"/>
      <c r="VUG275" s="125"/>
      <c r="VUH275" s="44"/>
      <c r="VUI275" s="44"/>
      <c r="VUJ275" s="41"/>
      <c r="VUK275" s="42"/>
      <c r="VUL275" s="42"/>
      <c r="VUM275" s="125"/>
      <c r="VUN275" s="44"/>
      <c r="VUO275" s="44"/>
      <c r="VUP275" s="41"/>
      <c r="VUQ275" s="42"/>
      <c r="VUR275" s="42"/>
      <c r="VUS275" s="125"/>
      <c r="VUT275" s="44"/>
      <c r="VUU275" s="44"/>
      <c r="VUV275" s="41"/>
      <c r="VUW275" s="42"/>
      <c r="VUX275" s="42"/>
      <c r="VUY275" s="125"/>
      <c r="VUZ275" s="44"/>
      <c r="VVA275" s="44"/>
      <c r="VVB275" s="41"/>
      <c r="VVC275" s="42"/>
      <c r="VVD275" s="42"/>
      <c r="VVE275" s="125"/>
      <c r="VVF275" s="44"/>
      <c r="VVG275" s="44"/>
      <c r="VVH275" s="41"/>
      <c r="VVI275" s="42"/>
      <c r="VVJ275" s="42"/>
      <c r="VVK275" s="125"/>
      <c r="VVL275" s="44"/>
      <c r="VVM275" s="44"/>
      <c r="VVN275" s="41"/>
      <c r="VVO275" s="42"/>
      <c r="VVP275" s="42"/>
      <c r="VVQ275" s="125"/>
      <c r="VVR275" s="44"/>
      <c r="VVS275" s="44"/>
      <c r="VVT275" s="41"/>
      <c r="VVU275" s="42"/>
      <c r="VVV275" s="42"/>
      <c r="VVW275" s="125"/>
      <c r="VVX275" s="44"/>
      <c r="VVY275" s="44"/>
      <c r="VVZ275" s="41"/>
      <c r="VWA275" s="42"/>
      <c r="VWB275" s="42"/>
      <c r="VWC275" s="125"/>
      <c r="VWD275" s="44"/>
      <c r="VWE275" s="44"/>
      <c r="VWF275" s="41"/>
      <c r="VWG275" s="42"/>
      <c r="VWH275" s="42"/>
      <c r="VWI275" s="125"/>
      <c r="VWJ275" s="44"/>
      <c r="VWK275" s="44"/>
      <c r="VWL275" s="41"/>
      <c r="VWM275" s="42"/>
      <c r="VWN275" s="42"/>
      <c r="VWO275" s="125"/>
      <c r="VWP275" s="44"/>
      <c r="VWQ275" s="44"/>
      <c r="VWR275" s="41"/>
      <c r="VWS275" s="42"/>
      <c r="VWT275" s="42"/>
      <c r="VWU275" s="125"/>
      <c r="VWV275" s="44"/>
      <c r="VWW275" s="44"/>
      <c r="VWX275" s="41"/>
      <c r="VWY275" s="42"/>
      <c r="VWZ275" s="42"/>
      <c r="VXA275" s="125"/>
      <c r="VXB275" s="44"/>
      <c r="VXC275" s="44"/>
      <c r="VXD275" s="41"/>
      <c r="VXE275" s="42"/>
      <c r="VXF275" s="42"/>
      <c r="VXG275" s="125"/>
      <c r="VXH275" s="44"/>
      <c r="VXI275" s="44"/>
      <c r="VXJ275" s="41"/>
      <c r="VXK275" s="42"/>
      <c r="VXL275" s="42"/>
      <c r="VXM275" s="125"/>
      <c r="VXN275" s="44"/>
      <c r="VXO275" s="44"/>
      <c r="VXP275" s="41"/>
      <c r="VXQ275" s="42"/>
      <c r="VXR275" s="42"/>
      <c r="VXS275" s="125"/>
      <c r="VXT275" s="44"/>
      <c r="VXU275" s="44"/>
      <c r="VXV275" s="41"/>
      <c r="VXW275" s="42"/>
      <c r="VXX275" s="42"/>
      <c r="VXY275" s="125"/>
      <c r="VXZ275" s="44"/>
      <c r="VYA275" s="44"/>
      <c r="VYB275" s="41"/>
      <c r="VYC275" s="42"/>
      <c r="VYD275" s="42"/>
      <c r="VYE275" s="125"/>
      <c r="VYF275" s="44"/>
      <c r="VYG275" s="44"/>
      <c r="VYH275" s="41"/>
      <c r="VYI275" s="42"/>
      <c r="VYJ275" s="42"/>
      <c r="VYK275" s="125"/>
      <c r="VYL275" s="44"/>
      <c r="VYM275" s="44"/>
      <c r="VYN275" s="41"/>
      <c r="VYO275" s="42"/>
      <c r="VYP275" s="42"/>
      <c r="VYQ275" s="125"/>
      <c r="VYR275" s="44"/>
      <c r="VYS275" s="44"/>
      <c r="VYT275" s="41"/>
      <c r="VYU275" s="42"/>
      <c r="VYV275" s="42"/>
      <c r="VYW275" s="125"/>
      <c r="VYX275" s="44"/>
      <c r="VYY275" s="44"/>
      <c r="VYZ275" s="41"/>
      <c r="VZA275" s="42"/>
      <c r="VZB275" s="42"/>
      <c r="VZC275" s="125"/>
      <c r="VZD275" s="44"/>
      <c r="VZE275" s="44"/>
      <c r="VZF275" s="41"/>
      <c r="VZG275" s="42"/>
      <c r="VZH275" s="42"/>
      <c r="VZI275" s="125"/>
      <c r="VZJ275" s="44"/>
      <c r="VZK275" s="44"/>
      <c r="VZL275" s="41"/>
      <c r="VZM275" s="42"/>
      <c r="VZN275" s="42"/>
      <c r="VZO275" s="125"/>
      <c r="VZP275" s="44"/>
      <c r="VZQ275" s="44"/>
      <c r="VZR275" s="41"/>
      <c r="VZS275" s="42"/>
      <c r="VZT275" s="42"/>
      <c r="VZU275" s="125"/>
      <c r="VZV275" s="44"/>
      <c r="VZW275" s="44"/>
      <c r="VZX275" s="41"/>
      <c r="VZY275" s="42"/>
      <c r="VZZ275" s="42"/>
      <c r="WAA275" s="125"/>
      <c r="WAB275" s="44"/>
      <c r="WAC275" s="44"/>
      <c r="WAD275" s="41"/>
      <c r="WAE275" s="42"/>
      <c r="WAF275" s="42"/>
      <c r="WAG275" s="125"/>
      <c r="WAH275" s="44"/>
      <c r="WAI275" s="44"/>
      <c r="WAJ275" s="41"/>
      <c r="WAK275" s="42"/>
      <c r="WAL275" s="42"/>
      <c r="WAM275" s="125"/>
      <c r="WAN275" s="44"/>
      <c r="WAO275" s="44"/>
      <c r="WAP275" s="41"/>
      <c r="WAQ275" s="42"/>
      <c r="WAR275" s="42"/>
      <c r="WAS275" s="125"/>
      <c r="WAT275" s="44"/>
      <c r="WAU275" s="44"/>
      <c r="WAV275" s="41"/>
      <c r="WAW275" s="42"/>
      <c r="WAX275" s="42"/>
      <c r="WAY275" s="125"/>
      <c r="WAZ275" s="44"/>
      <c r="WBA275" s="44"/>
      <c r="WBB275" s="41"/>
      <c r="WBC275" s="42"/>
      <c r="WBD275" s="42"/>
      <c r="WBE275" s="125"/>
      <c r="WBF275" s="44"/>
      <c r="WBG275" s="44"/>
      <c r="WBH275" s="41"/>
      <c r="WBI275" s="42"/>
      <c r="WBJ275" s="42"/>
      <c r="WBK275" s="125"/>
      <c r="WBL275" s="44"/>
      <c r="WBM275" s="44"/>
      <c r="WBN275" s="41"/>
      <c r="WBO275" s="42"/>
      <c r="WBP275" s="42"/>
      <c r="WBQ275" s="125"/>
      <c r="WBR275" s="44"/>
      <c r="WBS275" s="44"/>
      <c r="WBT275" s="41"/>
      <c r="WBU275" s="42"/>
      <c r="WBV275" s="42"/>
      <c r="WBW275" s="125"/>
      <c r="WBX275" s="44"/>
      <c r="WBY275" s="44"/>
      <c r="WBZ275" s="41"/>
      <c r="WCA275" s="42"/>
      <c r="WCB275" s="42"/>
      <c r="WCC275" s="125"/>
      <c r="WCD275" s="44"/>
      <c r="WCE275" s="44"/>
      <c r="WCF275" s="41"/>
      <c r="WCG275" s="42"/>
      <c r="WCH275" s="42"/>
      <c r="WCI275" s="125"/>
      <c r="WCJ275" s="44"/>
      <c r="WCK275" s="44"/>
      <c r="WCL275" s="41"/>
      <c r="WCM275" s="42"/>
      <c r="WCN275" s="42"/>
      <c r="WCO275" s="125"/>
      <c r="WCP275" s="44"/>
      <c r="WCQ275" s="44"/>
      <c r="WCR275" s="41"/>
      <c r="WCS275" s="42"/>
      <c r="WCT275" s="42"/>
      <c r="WCU275" s="125"/>
      <c r="WCV275" s="44"/>
      <c r="WCW275" s="44"/>
      <c r="WCX275" s="41"/>
      <c r="WCY275" s="42"/>
      <c r="WCZ275" s="42"/>
      <c r="WDA275" s="125"/>
      <c r="WDB275" s="44"/>
      <c r="WDC275" s="44"/>
      <c r="WDD275" s="41"/>
      <c r="WDE275" s="42"/>
      <c r="WDF275" s="42"/>
      <c r="WDG275" s="125"/>
      <c r="WDH275" s="44"/>
      <c r="WDI275" s="44"/>
      <c r="WDJ275" s="41"/>
      <c r="WDK275" s="42"/>
      <c r="WDL275" s="42"/>
      <c r="WDM275" s="125"/>
      <c r="WDN275" s="44"/>
      <c r="WDO275" s="44"/>
      <c r="WDP275" s="41"/>
      <c r="WDQ275" s="42"/>
      <c r="WDR275" s="42"/>
      <c r="WDS275" s="125"/>
      <c r="WDT275" s="44"/>
      <c r="WDU275" s="44"/>
      <c r="WDV275" s="41"/>
      <c r="WDW275" s="42"/>
      <c r="WDX275" s="42"/>
      <c r="WDY275" s="125"/>
      <c r="WDZ275" s="44"/>
      <c r="WEA275" s="44"/>
      <c r="WEB275" s="41"/>
      <c r="WEC275" s="42"/>
      <c r="WED275" s="42"/>
      <c r="WEE275" s="125"/>
      <c r="WEF275" s="44"/>
      <c r="WEG275" s="44"/>
      <c r="WEH275" s="41"/>
      <c r="WEI275" s="42"/>
      <c r="WEJ275" s="42"/>
      <c r="WEK275" s="125"/>
      <c r="WEL275" s="44"/>
      <c r="WEM275" s="44"/>
      <c r="WEN275" s="41"/>
      <c r="WEO275" s="42"/>
      <c r="WEP275" s="42"/>
      <c r="WEQ275" s="125"/>
      <c r="WER275" s="44"/>
      <c r="WES275" s="44"/>
      <c r="WET275" s="41"/>
      <c r="WEU275" s="42"/>
      <c r="WEV275" s="42"/>
      <c r="WEW275" s="125"/>
      <c r="WEX275" s="44"/>
      <c r="WEY275" s="44"/>
      <c r="WEZ275" s="41"/>
      <c r="WFA275" s="42"/>
      <c r="WFB275" s="42"/>
      <c r="WFC275" s="125"/>
      <c r="WFD275" s="44"/>
      <c r="WFE275" s="44"/>
      <c r="WFF275" s="41"/>
      <c r="WFG275" s="42"/>
      <c r="WFH275" s="42"/>
      <c r="WFI275" s="125"/>
      <c r="WFJ275" s="44"/>
      <c r="WFK275" s="44"/>
      <c r="WFL275" s="41"/>
      <c r="WFM275" s="42"/>
      <c r="WFN275" s="42"/>
      <c r="WFO275" s="125"/>
      <c r="WFP275" s="44"/>
      <c r="WFQ275" s="44"/>
      <c r="WFR275" s="41"/>
      <c r="WFS275" s="42"/>
      <c r="WFT275" s="42"/>
      <c r="WFU275" s="125"/>
      <c r="WFV275" s="44"/>
      <c r="WFW275" s="44"/>
      <c r="WFX275" s="41"/>
      <c r="WFY275" s="42"/>
      <c r="WFZ275" s="42"/>
      <c r="WGA275" s="125"/>
      <c r="WGB275" s="44"/>
      <c r="WGC275" s="44"/>
      <c r="WGD275" s="41"/>
      <c r="WGE275" s="42"/>
      <c r="WGF275" s="42"/>
      <c r="WGG275" s="125"/>
      <c r="WGH275" s="44"/>
      <c r="WGI275" s="44"/>
      <c r="WGJ275" s="41"/>
      <c r="WGK275" s="42"/>
      <c r="WGL275" s="42"/>
      <c r="WGM275" s="125"/>
      <c r="WGN275" s="44"/>
      <c r="WGO275" s="44"/>
      <c r="WGP275" s="41"/>
      <c r="WGQ275" s="42"/>
      <c r="WGR275" s="42"/>
      <c r="WGS275" s="125"/>
      <c r="WGT275" s="44"/>
      <c r="WGU275" s="44"/>
      <c r="WGV275" s="41"/>
      <c r="WGW275" s="42"/>
      <c r="WGX275" s="42"/>
      <c r="WGY275" s="125"/>
      <c r="WGZ275" s="44"/>
      <c r="WHA275" s="44"/>
      <c r="WHB275" s="41"/>
      <c r="WHC275" s="42"/>
      <c r="WHD275" s="42"/>
      <c r="WHE275" s="125"/>
      <c r="WHF275" s="44"/>
      <c r="WHG275" s="44"/>
      <c r="WHH275" s="41"/>
      <c r="WHI275" s="42"/>
      <c r="WHJ275" s="42"/>
      <c r="WHK275" s="125"/>
      <c r="WHL275" s="44"/>
      <c r="WHM275" s="44"/>
      <c r="WHN275" s="41"/>
      <c r="WHO275" s="42"/>
      <c r="WHP275" s="42"/>
      <c r="WHQ275" s="125"/>
      <c r="WHR275" s="44"/>
      <c r="WHS275" s="44"/>
      <c r="WHT275" s="41"/>
      <c r="WHU275" s="42"/>
      <c r="WHV275" s="42"/>
      <c r="WHW275" s="125"/>
      <c r="WHX275" s="44"/>
      <c r="WHY275" s="44"/>
      <c r="WHZ275" s="41"/>
      <c r="WIA275" s="42"/>
      <c r="WIB275" s="42"/>
      <c r="WIC275" s="125"/>
      <c r="WID275" s="44"/>
      <c r="WIE275" s="44"/>
      <c r="WIF275" s="41"/>
      <c r="WIG275" s="42"/>
      <c r="WIH275" s="42"/>
      <c r="WII275" s="125"/>
      <c r="WIJ275" s="44"/>
      <c r="WIK275" s="44"/>
      <c r="WIL275" s="41"/>
      <c r="WIM275" s="42"/>
      <c r="WIN275" s="42"/>
      <c r="WIO275" s="125"/>
      <c r="WIP275" s="44"/>
      <c r="WIQ275" s="44"/>
      <c r="WIR275" s="41"/>
      <c r="WIS275" s="42"/>
      <c r="WIT275" s="42"/>
      <c r="WIU275" s="125"/>
      <c r="WIV275" s="44"/>
      <c r="WIW275" s="44"/>
      <c r="WIX275" s="41"/>
      <c r="WIY275" s="42"/>
      <c r="WIZ275" s="42"/>
      <c r="WJA275" s="125"/>
      <c r="WJB275" s="44"/>
      <c r="WJC275" s="44"/>
      <c r="WJD275" s="41"/>
      <c r="WJE275" s="42"/>
      <c r="WJF275" s="42"/>
      <c r="WJG275" s="125"/>
      <c r="WJH275" s="44"/>
      <c r="WJI275" s="44"/>
      <c r="WJJ275" s="41"/>
      <c r="WJK275" s="42"/>
      <c r="WJL275" s="42"/>
      <c r="WJM275" s="125"/>
      <c r="WJN275" s="44"/>
      <c r="WJO275" s="44"/>
      <c r="WJP275" s="41"/>
      <c r="WJQ275" s="42"/>
      <c r="WJR275" s="42"/>
      <c r="WJS275" s="125"/>
      <c r="WJT275" s="44"/>
      <c r="WJU275" s="44"/>
      <c r="WJV275" s="41"/>
      <c r="WJW275" s="42"/>
      <c r="WJX275" s="42"/>
      <c r="WJY275" s="125"/>
      <c r="WJZ275" s="44"/>
      <c r="WKA275" s="44"/>
      <c r="WKB275" s="41"/>
      <c r="WKC275" s="42"/>
      <c r="WKD275" s="42"/>
      <c r="WKE275" s="125"/>
      <c r="WKF275" s="44"/>
      <c r="WKG275" s="44"/>
      <c r="WKH275" s="41"/>
      <c r="WKI275" s="42"/>
      <c r="WKJ275" s="42"/>
      <c r="WKK275" s="125"/>
      <c r="WKL275" s="44"/>
      <c r="WKM275" s="44"/>
      <c r="WKN275" s="41"/>
      <c r="WKO275" s="42"/>
      <c r="WKP275" s="42"/>
      <c r="WKQ275" s="125"/>
      <c r="WKR275" s="44"/>
      <c r="WKS275" s="44"/>
      <c r="WKT275" s="41"/>
      <c r="WKU275" s="42"/>
      <c r="WKV275" s="42"/>
      <c r="WKW275" s="125"/>
      <c r="WKX275" s="44"/>
      <c r="WKY275" s="44"/>
      <c r="WKZ275" s="41"/>
      <c r="WLA275" s="42"/>
      <c r="WLB275" s="42"/>
      <c r="WLC275" s="125"/>
      <c r="WLD275" s="44"/>
      <c r="WLE275" s="44"/>
      <c r="WLF275" s="41"/>
      <c r="WLG275" s="42"/>
      <c r="WLH275" s="42"/>
      <c r="WLI275" s="125"/>
      <c r="WLJ275" s="44"/>
      <c r="WLK275" s="44"/>
      <c r="WLL275" s="41"/>
      <c r="WLM275" s="42"/>
      <c r="WLN275" s="42"/>
      <c r="WLO275" s="125"/>
      <c r="WLP275" s="44"/>
      <c r="WLQ275" s="44"/>
      <c r="WLR275" s="41"/>
      <c r="WLS275" s="42"/>
      <c r="WLT275" s="42"/>
      <c r="WLU275" s="125"/>
      <c r="WLV275" s="44"/>
      <c r="WLW275" s="44"/>
      <c r="WLX275" s="41"/>
      <c r="WLY275" s="42"/>
      <c r="WLZ275" s="42"/>
      <c r="WMA275" s="125"/>
      <c r="WMB275" s="44"/>
      <c r="WMC275" s="44"/>
      <c r="WMD275" s="41"/>
      <c r="WME275" s="42"/>
      <c r="WMF275" s="42"/>
      <c r="WMG275" s="125"/>
      <c r="WMH275" s="44"/>
      <c r="WMI275" s="44"/>
      <c r="WMJ275" s="41"/>
      <c r="WMK275" s="42"/>
      <c r="WML275" s="42"/>
      <c r="WMM275" s="125"/>
      <c r="WMN275" s="44"/>
      <c r="WMO275" s="44"/>
      <c r="WMP275" s="41"/>
      <c r="WMQ275" s="42"/>
      <c r="WMR275" s="42"/>
      <c r="WMS275" s="125"/>
      <c r="WMT275" s="44"/>
      <c r="WMU275" s="44"/>
      <c r="WMV275" s="41"/>
      <c r="WMW275" s="42"/>
      <c r="WMX275" s="42"/>
      <c r="WMY275" s="125"/>
      <c r="WMZ275" s="44"/>
      <c r="WNA275" s="44"/>
      <c r="WNB275" s="41"/>
      <c r="WNC275" s="42"/>
      <c r="WND275" s="42"/>
      <c r="WNE275" s="125"/>
      <c r="WNF275" s="44"/>
      <c r="WNG275" s="44"/>
      <c r="WNH275" s="41"/>
      <c r="WNI275" s="42"/>
      <c r="WNJ275" s="42"/>
      <c r="WNK275" s="125"/>
      <c r="WNL275" s="44"/>
      <c r="WNM275" s="44"/>
      <c r="WNN275" s="41"/>
      <c r="WNO275" s="42"/>
      <c r="WNP275" s="42"/>
      <c r="WNQ275" s="125"/>
      <c r="WNR275" s="44"/>
      <c r="WNS275" s="44"/>
      <c r="WNT275" s="41"/>
      <c r="WNU275" s="42"/>
      <c r="WNV275" s="42"/>
      <c r="WNW275" s="125"/>
      <c r="WNX275" s="44"/>
      <c r="WNY275" s="44"/>
      <c r="WNZ275" s="41"/>
      <c r="WOA275" s="42"/>
      <c r="WOB275" s="42"/>
      <c r="WOC275" s="125"/>
      <c r="WOD275" s="44"/>
      <c r="WOE275" s="44"/>
      <c r="WOF275" s="41"/>
      <c r="WOG275" s="42"/>
      <c r="WOH275" s="42"/>
      <c r="WOI275" s="125"/>
      <c r="WOJ275" s="44"/>
      <c r="WOK275" s="44"/>
      <c r="WOL275" s="41"/>
      <c r="WOM275" s="42"/>
      <c r="WON275" s="42"/>
      <c r="WOO275" s="125"/>
      <c r="WOP275" s="44"/>
      <c r="WOQ275" s="44"/>
      <c r="WOR275" s="41"/>
      <c r="WOS275" s="42"/>
      <c r="WOT275" s="42"/>
      <c r="WOU275" s="125"/>
      <c r="WOV275" s="44"/>
      <c r="WOW275" s="44"/>
      <c r="WOX275" s="41"/>
      <c r="WOY275" s="42"/>
      <c r="WOZ275" s="42"/>
      <c r="WPA275" s="125"/>
      <c r="WPB275" s="44"/>
      <c r="WPC275" s="44"/>
      <c r="WPD275" s="41"/>
      <c r="WPE275" s="42"/>
      <c r="WPF275" s="42"/>
      <c r="WPG275" s="125"/>
      <c r="WPH275" s="44"/>
      <c r="WPI275" s="44"/>
      <c r="WPJ275" s="41"/>
      <c r="WPK275" s="42"/>
      <c r="WPL275" s="42"/>
      <c r="WPM275" s="125"/>
      <c r="WPN275" s="44"/>
      <c r="WPO275" s="44"/>
      <c r="WPP275" s="41"/>
      <c r="WPQ275" s="42"/>
      <c r="WPR275" s="42"/>
      <c r="WPS275" s="125"/>
      <c r="WPT275" s="44"/>
      <c r="WPU275" s="44"/>
      <c r="WPV275" s="41"/>
      <c r="WPW275" s="42"/>
      <c r="WPX275" s="42"/>
      <c r="WPY275" s="125"/>
      <c r="WPZ275" s="44"/>
      <c r="WQA275" s="44"/>
      <c r="WQB275" s="41"/>
      <c r="WQC275" s="42"/>
      <c r="WQD275" s="42"/>
      <c r="WQE275" s="125"/>
      <c r="WQF275" s="44"/>
      <c r="WQG275" s="44"/>
      <c r="WQH275" s="41"/>
      <c r="WQI275" s="42"/>
      <c r="WQJ275" s="42"/>
      <c r="WQK275" s="125"/>
      <c r="WQL275" s="44"/>
      <c r="WQM275" s="44"/>
      <c r="WQN275" s="41"/>
      <c r="WQO275" s="42"/>
      <c r="WQP275" s="42"/>
      <c r="WQQ275" s="125"/>
      <c r="WQR275" s="44"/>
      <c r="WQS275" s="44"/>
      <c r="WQT275" s="41"/>
      <c r="WQU275" s="42"/>
      <c r="WQV275" s="42"/>
      <c r="WQW275" s="125"/>
      <c r="WQX275" s="44"/>
      <c r="WQY275" s="44"/>
      <c r="WQZ275" s="41"/>
      <c r="WRA275" s="42"/>
      <c r="WRB275" s="42"/>
      <c r="WRC275" s="125"/>
      <c r="WRD275" s="44"/>
      <c r="WRE275" s="44"/>
      <c r="WRF275" s="41"/>
      <c r="WRG275" s="42"/>
      <c r="WRH275" s="42"/>
      <c r="WRI275" s="125"/>
      <c r="WRJ275" s="44"/>
      <c r="WRK275" s="44"/>
      <c r="WRL275" s="41"/>
      <c r="WRM275" s="42"/>
      <c r="WRN275" s="42"/>
      <c r="WRO275" s="125"/>
      <c r="WRP275" s="44"/>
      <c r="WRQ275" s="44"/>
      <c r="WRR275" s="41"/>
      <c r="WRS275" s="42"/>
      <c r="WRT275" s="42"/>
      <c r="WRU275" s="125"/>
      <c r="WRV275" s="44"/>
      <c r="WRW275" s="44"/>
      <c r="WRX275" s="41"/>
      <c r="WRY275" s="42"/>
      <c r="WRZ275" s="42"/>
      <c r="WSA275" s="125"/>
      <c r="WSB275" s="44"/>
      <c r="WSC275" s="44"/>
      <c r="WSD275" s="41"/>
      <c r="WSE275" s="42"/>
      <c r="WSF275" s="42"/>
      <c r="WSG275" s="125"/>
      <c r="WSH275" s="44"/>
      <c r="WSI275" s="44"/>
      <c r="WSJ275" s="41"/>
      <c r="WSK275" s="42"/>
      <c r="WSL275" s="42"/>
      <c r="WSM275" s="125"/>
      <c r="WSN275" s="44"/>
      <c r="WSO275" s="44"/>
      <c r="WSP275" s="41"/>
      <c r="WSQ275" s="42"/>
      <c r="WSR275" s="42"/>
      <c r="WSS275" s="125"/>
      <c r="WST275" s="44"/>
      <c r="WSU275" s="44"/>
      <c r="WSV275" s="41"/>
      <c r="WSW275" s="42"/>
      <c r="WSX275" s="42"/>
      <c r="WSY275" s="125"/>
      <c r="WSZ275" s="44"/>
      <c r="WTA275" s="44"/>
      <c r="WTB275" s="41"/>
      <c r="WTC275" s="42"/>
      <c r="WTD275" s="42"/>
      <c r="WTE275" s="125"/>
      <c r="WTF275" s="44"/>
      <c r="WTG275" s="44"/>
      <c r="WTH275" s="41"/>
      <c r="WTI275" s="42"/>
      <c r="WTJ275" s="42"/>
      <c r="WTK275" s="125"/>
      <c r="WTL275" s="44"/>
      <c r="WTM275" s="44"/>
      <c r="WTN275" s="41"/>
      <c r="WTO275" s="42"/>
      <c r="WTP275" s="42"/>
      <c r="WTQ275" s="125"/>
      <c r="WTR275" s="44"/>
      <c r="WTS275" s="44"/>
      <c r="WTT275" s="41"/>
      <c r="WTU275" s="42"/>
      <c r="WTV275" s="42"/>
      <c r="WTW275" s="125"/>
      <c r="WTX275" s="44"/>
      <c r="WTY275" s="44"/>
      <c r="WTZ275" s="41"/>
      <c r="WUA275" s="42"/>
      <c r="WUB275" s="42"/>
      <c r="WUC275" s="125"/>
      <c r="WUD275" s="44"/>
      <c r="WUE275" s="44"/>
      <c r="WUF275" s="41"/>
      <c r="WUG275" s="42"/>
      <c r="WUH275" s="42"/>
      <c r="WUI275" s="125"/>
      <c r="WUJ275" s="44"/>
      <c r="WUK275" s="44"/>
      <c r="WUL275" s="41"/>
      <c r="WUM275" s="42"/>
      <c r="WUN275" s="42"/>
      <c r="WUO275" s="125"/>
      <c r="WUP275" s="44"/>
      <c r="WUQ275" s="44"/>
      <c r="WUR275" s="41"/>
      <c r="WUS275" s="42"/>
      <c r="WUT275" s="42"/>
      <c r="WUU275" s="125"/>
      <c r="WUV275" s="44"/>
      <c r="WUW275" s="44"/>
      <c r="WUX275" s="41"/>
      <c r="WUY275" s="42"/>
      <c r="WUZ275" s="42"/>
      <c r="WVA275" s="125"/>
      <c r="WVB275" s="44"/>
      <c r="WVC275" s="44"/>
      <c r="WVD275" s="41"/>
      <c r="WVE275" s="42"/>
      <c r="WVF275" s="42"/>
      <c r="WVG275" s="125"/>
      <c r="WVH275" s="44"/>
      <c r="WVI275" s="44"/>
      <c r="WVJ275" s="41"/>
      <c r="WVK275" s="42"/>
      <c r="WVL275" s="42"/>
      <c r="WVM275" s="125"/>
      <c r="WVN275" s="44"/>
      <c r="WVO275" s="44"/>
      <c r="WVP275" s="41"/>
      <c r="WVQ275" s="42"/>
      <c r="WVR275" s="42"/>
      <c r="WVS275" s="125"/>
      <c r="WVT275" s="44"/>
      <c r="WVU275" s="44"/>
      <c r="WVV275" s="41"/>
      <c r="WVW275" s="42"/>
      <c r="WVX275" s="42"/>
      <c r="WVY275" s="125"/>
      <c r="WVZ275" s="44"/>
      <c r="WWA275" s="44"/>
      <c r="WWB275" s="41"/>
      <c r="WWC275" s="42"/>
      <c r="WWD275" s="42"/>
      <c r="WWE275" s="125"/>
      <c r="WWF275" s="44"/>
      <c r="WWG275" s="44"/>
      <c r="WWH275" s="41"/>
      <c r="WWI275" s="42"/>
      <c r="WWJ275" s="42"/>
      <c r="WWK275" s="125"/>
      <c r="WWL275" s="44"/>
      <c r="WWM275" s="44"/>
      <c r="WWN275" s="41"/>
      <c r="WWO275" s="42"/>
      <c r="WWP275" s="42"/>
      <c r="WWQ275" s="125"/>
      <c r="WWR275" s="44"/>
      <c r="WWS275" s="44"/>
      <c r="WWT275" s="41"/>
      <c r="WWU275" s="42"/>
      <c r="WWV275" s="42"/>
      <c r="WWW275" s="125"/>
      <c r="WWX275" s="44"/>
      <c r="WWY275" s="44"/>
      <c r="WWZ275" s="41"/>
      <c r="WXA275" s="42"/>
      <c r="WXB275" s="42"/>
      <c r="WXC275" s="125"/>
      <c r="WXD275" s="44"/>
      <c r="WXE275" s="44"/>
      <c r="WXF275" s="41"/>
      <c r="WXG275" s="42"/>
      <c r="WXH275" s="42"/>
      <c r="WXI275" s="125"/>
      <c r="WXJ275" s="44"/>
      <c r="WXK275" s="44"/>
      <c r="WXL275" s="41"/>
      <c r="WXM275" s="42"/>
      <c r="WXN275" s="42"/>
      <c r="WXO275" s="125"/>
      <c r="WXP275" s="44"/>
      <c r="WXQ275" s="44"/>
      <c r="WXR275" s="41"/>
      <c r="WXS275" s="42"/>
      <c r="WXT275" s="42"/>
      <c r="WXU275" s="125"/>
      <c r="WXV275" s="44"/>
      <c r="WXW275" s="44"/>
      <c r="WXX275" s="41"/>
      <c r="WXY275" s="42"/>
      <c r="WXZ275" s="42"/>
      <c r="WYA275" s="125"/>
      <c r="WYB275" s="44"/>
      <c r="WYC275" s="44"/>
      <c r="WYD275" s="41"/>
      <c r="WYE275" s="42"/>
      <c r="WYF275" s="42"/>
      <c r="WYG275" s="125"/>
      <c r="WYH275" s="44"/>
      <c r="WYI275" s="44"/>
      <c r="WYJ275" s="41"/>
      <c r="WYK275" s="42"/>
      <c r="WYL275" s="42"/>
      <c r="WYM275" s="125"/>
      <c r="WYN275" s="44"/>
      <c r="WYO275" s="44"/>
      <c r="WYP275" s="41"/>
      <c r="WYQ275" s="42"/>
      <c r="WYR275" s="42"/>
      <c r="WYS275" s="125"/>
      <c r="WYT275" s="44"/>
      <c r="WYU275" s="44"/>
      <c r="WYV275" s="41"/>
      <c r="WYW275" s="42"/>
      <c r="WYX275" s="42"/>
      <c r="WYY275" s="125"/>
      <c r="WYZ275" s="44"/>
      <c r="WZA275" s="44"/>
      <c r="WZB275" s="41"/>
      <c r="WZC275" s="42"/>
      <c r="WZD275" s="42"/>
      <c r="WZE275" s="125"/>
      <c r="WZF275" s="44"/>
      <c r="WZG275" s="44"/>
      <c r="WZH275" s="41"/>
      <c r="WZI275" s="42"/>
      <c r="WZJ275" s="42"/>
      <c r="WZK275" s="125"/>
      <c r="WZL275" s="44"/>
      <c r="WZM275" s="44"/>
      <c r="WZN275" s="41"/>
      <c r="WZO275" s="42"/>
      <c r="WZP275" s="42"/>
      <c r="WZQ275" s="125"/>
      <c r="WZR275" s="44"/>
      <c r="WZS275" s="44"/>
      <c r="WZT275" s="41"/>
      <c r="WZU275" s="42"/>
      <c r="WZV275" s="42"/>
      <c r="WZW275" s="125"/>
      <c r="WZX275" s="44"/>
      <c r="WZY275" s="44"/>
      <c r="WZZ275" s="41"/>
      <c r="XAA275" s="42"/>
      <c r="XAB275" s="42"/>
      <c r="XAC275" s="125"/>
      <c r="XAD275" s="44"/>
      <c r="XAE275" s="44"/>
      <c r="XAF275" s="41"/>
      <c r="XAG275" s="42"/>
      <c r="XAH275" s="42"/>
      <c r="XAI275" s="125"/>
      <c r="XAJ275" s="44"/>
      <c r="XAK275" s="44"/>
      <c r="XAL275" s="41"/>
      <c r="XAM275" s="42"/>
      <c r="XAN275" s="42"/>
      <c r="XAO275" s="125"/>
      <c r="XAP275" s="44"/>
      <c r="XAQ275" s="44"/>
      <c r="XAR275" s="41"/>
      <c r="XAS275" s="42"/>
      <c r="XAT275" s="42"/>
      <c r="XAU275" s="125"/>
      <c r="XAV275" s="44"/>
      <c r="XAW275" s="44"/>
      <c r="XAX275" s="41"/>
      <c r="XAY275" s="42"/>
      <c r="XAZ275" s="42"/>
      <c r="XBA275" s="125"/>
      <c r="XBB275" s="44"/>
      <c r="XBC275" s="44"/>
      <c r="XBD275" s="41"/>
      <c r="XBE275" s="42"/>
      <c r="XBF275" s="42"/>
      <c r="XBG275" s="125"/>
      <c r="XBH275" s="44"/>
      <c r="XBI275" s="44"/>
      <c r="XBJ275" s="41"/>
      <c r="XBK275" s="42"/>
      <c r="XBL275" s="42"/>
      <c r="XBM275" s="125"/>
      <c r="XBN275" s="44"/>
      <c r="XBO275" s="44"/>
      <c r="XBP275" s="41"/>
      <c r="XBQ275" s="42"/>
      <c r="XBR275" s="42"/>
      <c r="XBS275" s="125"/>
      <c r="XBT275" s="44"/>
      <c r="XBU275" s="44"/>
      <c r="XBV275" s="41"/>
      <c r="XBW275" s="42"/>
      <c r="XBX275" s="42"/>
      <c r="XBY275" s="125"/>
      <c r="XBZ275" s="44"/>
      <c r="XCA275" s="44"/>
      <c r="XCB275" s="41"/>
      <c r="XCC275" s="42"/>
      <c r="XCD275" s="42"/>
      <c r="XCE275" s="125"/>
      <c r="XCF275" s="44"/>
      <c r="XCG275" s="44"/>
      <c r="XCH275" s="41"/>
      <c r="XCI275" s="42"/>
      <c r="XCJ275" s="42"/>
      <c r="XCK275" s="125"/>
      <c r="XCL275" s="44"/>
      <c r="XCM275" s="44"/>
      <c r="XCN275" s="41"/>
      <c r="XCO275" s="42"/>
      <c r="XCP275" s="42"/>
      <c r="XCQ275" s="125"/>
      <c r="XCR275" s="44"/>
      <c r="XCS275" s="44"/>
      <c r="XCT275" s="41"/>
      <c r="XCU275" s="42"/>
      <c r="XCV275" s="42"/>
      <c r="XCW275" s="125"/>
      <c r="XCX275" s="44"/>
      <c r="XCY275" s="44"/>
      <c r="XCZ275" s="41"/>
      <c r="XDA275" s="42"/>
      <c r="XDB275" s="42"/>
      <c r="XDC275" s="125"/>
      <c r="XDD275" s="44"/>
      <c r="XDE275" s="44"/>
      <c r="XDF275" s="41"/>
      <c r="XDG275" s="42"/>
      <c r="XDH275" s="42"/>
      <c r="XDI275" s="125"/>
      <c r="XDJ275" s="44"/>
      <c r="XDK275" s="44"/>
      <c r="XDL275" s="41"/>
      <c r="XDM275" s="42"/>
      <c r="XDN275" s="42"/>
      <c r="XDO275" s="125"/>
      <c r="XDP275" s="44"/>
      <c r="XDQ275" s="44"/>
      <c r="XDR275" s="41"/>
      <c r="XDS275" s="42"/>
      <c r="XDT275" s="42"/>
      <c r="XDU275" s="125"/>
      <c r="XDV275" s="44"/>
      <c r="XDW275" s="44"/>
      <c r="XDX275" s="41"/>
      <c r="XDY275" s="42"/>
      <c r="XDZ275" s="42"/>
      <c r="XEA275" s="125"/>
      <c r="XEB275" s="44"/>
      <c r="XEC275" s="44"/>
      <c r="XED275" s="41"/>
      <c r="XEE275" s="42"/>
      <c r="XEF275" s="42"/>
      <c r="XEG275" s="125"/>
      <c r="XEH275" s="44"/>
      <c r="XEI275" s="44"/>
      <c r="XEJ275" s="41"/>
      <c r="XEK275" s="42"/>
      <c r="XEL275" s="42"/>
      <c r="XEM275" s="125"/>
      <c r="XEN275" s="44"/>
      <c r="XEO275" s="44"/>
      <c r="XEP275" s="41"/>
      <c r="XEQ275" s="42"/>
      <c r="XER275" s="42"/>
      <c r="XES275" s="125"/>
      <c r="XET275" s="44"/>
      <c r="XEU275" s="44"/>
      <c r="XEV275" s="41"/>
      <c r="XEW275" s="42"/>
      <c r="XEX275" s="42"/>
      <c r="XEY275" s="125"/>
      <c r="XEZ275" s="44"/>
      <c r="XFA275" s="44"/>
      <c r="XFB275" s="41"/>
      <c r="XFC275" s="42"/>
      <c r="XFD275" s="42"/>
    </row>
    <row r="276" spans="1:16384">
      <c r="A276" s="44">
        <v>275</v>
      </c>
      <c r="I276" s="1"/>
    </row>
    <row r="277" spans="1:16384">
      <c r="I277" s="1"/>
    </row>
    <row r="278" spans="1:16384">
      <c r="I278" s="1"/>
    </row>
    <row r="279" spans="1:16384">
      <c r="I279" s="1"/>
    </row>
    <row r="280" spans="1:16384">
      <c r="I280" s="1"/>
    </row>
    <row r="281" spans="1:16384">
      <c r="I281" s="1"/>
    </row>
    <row r="282" spans="1:16384">
      <c r="I282" s="1"/>
    </row>
    <row r="283" spans="1:16384">
      <c r="I283" s="1"/>
    </row>
    <row r="284" spans="1:16384">
      <c r="I284" s="1"/>
    </row>
    <row r="285" spans="1:16384">
      <c r="I285" s="1"/>
    </row>
    <row r="286" spans="1:16384">
      <c r="I286" s="1"/>
    </row>
    <row r="287" spans="1:16384">
      <c r="I287" s="1"/>
    </row>
    <row r="288" spans="1:16384">
      <c r="I288" s="1"/>
    </row>
    <row r="289" spans="9:9">
      <c r="I289" s="1"/>
    </row>
    <row r="290" spans="9:9">
      <c r="I290" s="1"/>
    </row>
    <row r="291" spans="9:9">
      <c r="I291" s="1"/>
    </row>
    <row r="292" spans="9:9">
      <c r="I292" s="1"/>
    </row>
    <row r="293" spans="9:9">
      <c r="I293" s="1"/>
    </row>
    <row r="294" spans="9:9">
      <c r="I294" s="1"/>
    </row>
    <row r="295" spans="9:9">
      <c r="I295" s="1"/>
    </row>
    <row r="296" spans="9:9">
      <c r="I296" s="1"/>
    </row>
    <row r="297" spans="9:9">
      <c r="I297" s="1"/>
    </row>
    <row r="298" spans="9:9">
      <c r="I298" s="1"/>
    </row>
    <row r="299" spans="9:9">
      <c r="I299" s="1"/>
    </row>
    <row r="300" spans="9:9">
      <c r="I300" s="1"/>
    </row>
    <row r="301" spans="9:9">
      <c r="I301" s="1"/>
    </row>
    <row r="302" spans="9:9">
      <c r="I302" s="1"/>
    </row>
    <row r="303" spans="9:9">
      <c r="I303" s="1"/>
    </row>
    <row r="304" spans="9:9">
      <c r="I304" s="1"/>
    </row>
    <row r="305" spans="9:9">
      <c r="I305" s="1"/>
    </row>
    <row r="306" spans="9:9">
      <c r="I306" s="1"/>
    </row>
    <row r="307" spans="9:9">
      <c r="I307" s="1"/>
    </row>
    <row r="308" spans="9:9">
      <c r="I308" s="1"/>
    </row>
    <row r="309" spans="9:9">
      <c r="I309" s="1"/>
    </row>
    <row r="310" spans="9:9">
      <c r="I310" s="1"/>
    </row>
    <row r="311" spans="9:9">
      <c r="I311" s="1"/>
    </row>
    <row r="312" spans="9:9">
      <c r="I312" s="1"/>
    </row>
    <row r="313" spans="9:9">
      <c r="I313" s="1"/>
    </row>
    <row r="314" spans="9:9">
      <c r="I314" s="1"/>
    </row>
    <row r="315" spans="9:9">
      <c r="I315" s="1"/>
    </row>
    <row r="316" spans="9:9">
      <c r="I316" s="1"/>
    </row>
    <row r="317" spans="9:9">
      <c r="I317" s="1"/>
    </row>
    <row r="318" spans="9:9">
      <c r="I318" s="1"/>
    </row>
    <row r="319" spans="9:9">
      <c r="I319" s="1"/>
    </row>
    <row r="320" spans="9:9">
      <c r="I320" s="1"/>
    </row>
    <row r="321" spans="9:9">
      <c r="I321" s="1"/>
    </row>
    <row r="322" spans="9:9">
      <c r="I322" s="1"/>
    </row>
    <row r="323" spans="9:9">
      <c r="I323" s="1"/>
    </row>
    <row r="324" spans="9:9">
      <c r="I324" s="1"/>
    </row>
    <row r="325" spans="9:9">
      <c r="I325" s="1"/>
    </row>
    <row r="326" spans="9:9">
      <c r="I326" s="1"/>
    </row>
    <row r="327" spans="9:9">
      <c r="I327" s="1"/>
    </row>
    <row r="328" spans="9:9">
      <c r="I328" s="1"/>
    </row>
    <row r="329" spans="9:9">
      <c r="I329" s="1"/>
    </row>
    <row r="330" spans="9:9">
      <c r="I330" s="1"/>
    </row>
    <row r="331" spans="9:9">
      <c r="I331" s="1"/>
    </row>
    <row r="332" spans="9:9">
      <c r="I332" s="1"/>
    </row>
    <row r="333" spans="9:9">
      <c r="I333" s="1"/>
    </row>
    <row r="334" spans="9:9">
      <c r="I334" s="1"/>
    </row>
    <row r="335" spans="9:9">
      <c r="I335" s="1"/>
    </row>
    <row r="336" spans="9:9">
      <c r="I336" s="1"/>
    </row>
    <row r="337" spans="9:9">
      <c r="I337" s="1"/>
    </row>
    <row r="338" spans="9:9">
      <c r="I338" s="1"/>
    </row>
    <row r="339" spans="9:9">
      <c r="I339" s="1"/>
    </row>
    <row r="340" spans="9:9">
      <c r="I340" s="1"/>
    </row>
    <row r="341" spans="9:9">
      <c r="I341" s="1"/>
    </row>
    <row r="342" spans="9:9">
      <c r="I342" s="1"/>
    </row>
    <row r="343" spans="9:9">
      <c r="I343" s="1"/>
    </row>
    <row r="344" spans="9:9">
      <c r="I344" s="1"/>
    </row>
    <row r="345" spans="9:9">
      <c r="I345" s="1"/>
    </row>
    <row r="346" spans="9:9">
      <c r="I346" s="1"/>
    </row>
    <row r="347" spans="9:9">
      <c r="I347" s="1"/>
    </row>
    <row r="348" spans="9:9">
      <c r="I348" s="1"/>
    </row>
    <row r="349" spans="9:9">
      <c r="I349" s="1"/>
    </row>
    <row r="350" spans="9:9">
      <c r="I350" s="1"/>
    </row>
    <row r="351" spans="9:9">
      <c r="I351" s="1"/>
    </row>
    <row r="352" spans="9:9">
      <c r="I352" s="1"/>
    </row>
    <row r="353" spans="9:9">
      <c r="I353" s="1"/>
    </row>
    <row r="354" spans="9:9">
      <c r="I354" s="1"/>
    </row>
    <row r="355" spans="9:9">
      <c r="I355" s="1"/>
    </row>
    <row r="356" spans="9:9">
      <c r="I356" s="1"/>
    </row>
    <row r="357" spans="9:9">
      <c r="I357" s="1"/>
    </row>
    <row r="358" spans="9:9">
      <c r="I358" s="1"/>
    </row>
    <row r="359" spans="9:9">
      <c r="I359" s="1"/>
    </row>
    <row r="360" spans="9:9">
      <c r="I360" s="1"/>
    </row>
    <row r="361" spans="9:9">
      <c r="I361" s="1"/>
    </row>
    <row r="362" spans="9:9">
      <c r="I362" s="1"/>
    </row>
    <row r="363" spans="9:9">
      <c r="I363" s="1"/>
    </row>
    <row r="364" spans="9:9">
      <c r="I364" s="1"/>
    </row>
    <row r="365" spans="9:9">
      <c r="I365" s="1"/>
    </row>
    <row r="366" spans="9:9">
      <c r="I366" s="1"/>
    </row>
    <row r="367" spans="9:9">
      <c r="I367" s="1"/>
    </row>
    <row r="368" spans="9:9">
      <c r="I368" s="1"/>
    </row>
    <row r="369" spans="9:9">
      <c r="I369" s="1"/>
    </row>
    <row r="370" spans="9:9">
      <c r="I370" s="1"/>
    </row>
    <row r="371" spans="9:9">
      <c r="I371" s="1"/>
    </row>
    <row r="372" spans="9:9">
      <c r="I372" s="1"/>
    </row>
    <row r="373" spans="9:9">
      <c r="I373" s="1"/>
    </row>
    <row r="374" spans="9:9">
      <c r="I374" s="1"/>
    </row>
    <row r="375" spans="9:9">
      <c r="I375" s="1"/>
    </row>
    <row r="376" spans="9:9">
      <c r="I376" s="1"/>
    </row>
    <row r="377" spans="9:9">
      <c r="I377" s="1"/>
    </row>
    <row r="378" spans="9:9">
      <c r="I378" s="1"/>
    </row>
    <row r="379" spans="9:9">
      <c r="I379" s="1"/>
    </row>
    <row r="380" spans="9:9">
      <c r="I380" s="1"/>
    </row>
    <row r="381" spans="9:9">
      <c r="I381" s="1"/>
    </row>
    <row r="382" spans="9:9">
      <c r="I382" s="1"/>
    </row>
    <row r="383" spans="9:9">
      <c r="I383" s="1"/>
    </row>
    <row r="384" spans="9:9">
      <c r="I384" s="1"/>
    </row>
    <row r="385" spans="9:9">
      <c r="I385" s="1"/>
    </row>
    <row r="386" spans="9:9">
      <c r="I386" s="1"/>
    </row>
    <row r="387" spans="9:9">
      <c r="I387" s="1"/>
    </row>
    <row r="388" spans="9:9">
      <c r="I388" s="1"/>
    </row>
    <row r="389" spans="9:9">
      <c r="I389" s="1"/>
    </row>
    <row r="390" spans="9:9">
      <c r="I390" s="1"/>
    </row>
    <row r="391" spans="9:9">
      <c r="I391" s="1"/>
    </row>
    <row r="392" spans="9:9">
      <c r="I392" s="1"/>
    </row>
    <row r="393" spans="9:9">
      <c r="I393" s="1"/>
    </row>
    <row r="394" spans="9:9">
      <c r="I394" s="1"/>
    </row>
    <row r="395" spans="9:9">
      <c r="I395" s="1"/>
    </row>
    <row r="396" spans="9:9">
      <c r="I396" s="1"/>
    </row>
    <row r="397" spans="9:9">
      <c r="I397" s="1"/>
    </row>
    <row r="398" spans="9:9">
      <c r="I398" s="1"/>
    </row>
    <row r="399" spans="9:9">
      <c r="I399" s="1"/>
    </row>
    <row r="400" spans="9:9">
      <c r="I400" s="1"/>
    </row>
    <row r="401" spans="9:9">
      <c r="I401" s="1"/>
    </row>
    <row r="402" spans="9:9">
      <c r="I402" s="1"/>
    </row>
    <row r="403" spans="9:9">
      <c r="I403" s="1"/>
    </row>
    <row r="404" spans="9:9">
      <c r="I404" s="1"/>
    </row>
    <row r="405" spans="9:9">
      <c r="I405" s="1"/>
    </row>
    <row r="406" spans="9:9">
      <c r="I406" s="1"/>
    </row>
    <row r="407" spans="9:9">
      <c r="I407" s="1"/>
    </row>
    <row r="408" spans="9:9">
      <c r="I408" s="1"/>
    </row>
    <row r="409" spans="9:9">
      <c r="I409" s="1"/>
    </row>
    <row r="410" spans="9:9">
      <c r="I410" s="1"/>
    </row>
    <row r="411" spans="9:9">
      <c r="I411" s="1"/>
    </row>
    <row r="412" spans="9:9">
      <c r="I412" s="1"/>
    </row>
    <row r="413" spans="9:9">
      <c r="I413" s="1"/>
    </row>
    <row r="414" spans="9:9">
      <c r="I414" s="1"/>
    </row>
    <row r="415" spans="9:9">
      <c r="I415" s="1"/>
    </row>
    <row r="416" spans="9:9">
      <c r="I416" s="1"/>
    </row>
    <row r="417" spans="9:9">
      <c r="I417" s="1"/>
    </row>
    <row r="418" spans="9:9">
      <c r="I418" s="1"/>
    </row>
    <row r="419" spans="9:9">
      <c r="I419" s="1"/>
    </row>
    <row r="420" spans="9:9">
      <c r="I420" s="1"/>
    </row>
    <row r="421" spans="9:9">
      <c r="I421" s="1"/>
    </row>
    <row r="422" spans="9:9">
      <c r="I422" s="1"/>
    </row>
    <row r="423" spans="9:9">
      <c r="I423" s="1"/>
    </row>
    <row r="424" spans="9:9">
      <c r="I424" s="1"/>
    </row>
    <row r="425" spans="9:9">
      <c r="I425" s="1"/>
    </row>
    <row r="426" spans="9:9">
      <c r="I426" s="1"/>
    </row>
    <row r="427" spans="9:9">
      <c r="I427" s="1"/>
    </row>
    <row r="428" spans="9:9">
      <c r="I428" s="1"/>
    </row>
    <row r="429" spans="9:9">
      <c r="I429" s="1"/>
    </row>
    <row r="430" spans="9:9">
      <c r="I430" s="1"/>
    </row>
    <row r="431" spans="9:9">
      <c r="I431" s="1"/>
    </row>
    <row r="432" spans="9:9">
      <c r="I432" s="1"/>
    </row>
    <row r="433" spans="9:9">
      <c r="I433" s="1"/>
    </row>
    <row r="434" spans="9:9">
      <c r="I434" s="1"/>
    </row>
    <row r="435" spans="9:9">
      <c r="I435" s="1"/>
    </row>
    <row r="436" spans="9:9">
      <c r="I436" s="1"/>
    </row>
    <row r="437" spans="9:9">
      <c r="I437" s="1"/>
    </row>
    <row r="438" spans="9:9">
      <c r="I438" s="1"/>
    </row>
    <row r="439" spans="9:9">
      <c r="I439" s="1"/>
    </row>
    <row r="440" spans="9:9">
      <c r="I440" s="1"/>
    </row>
    <row r="441" spans="9:9">
      <c r="I441" s="1"/>
    </row>
    <row r="442" spans="9:9">
      <c r="I442" s="1"/>
    </row>
    <row r="443" spans="9:9">
      <c r="I443" s="1"/>
    </row>
    <row r="444" spans="9:9">
      <c r="I444" s="1"/>
    </row>
    <row r="445" spans="9:9">
      <c r="I445" s="1"/>
    </row>
    <row r="446" spans="9:9">
      <c r="I446" s="1"/>
    </row>
    <row r="447" spans="9:9">
      <c r="I447" s="1"/>
    </row>
    <row r="448" spans="9:9">
      <c r="I448" s="1"/>
    </row>
    <row r="449" spans="9:9">
      <c r="I449" s="1"/>
    </row>
    <row r="450" spans="9:9">
      <c r="I450" s="1"/>
    </row>
    <row r="451" spans="9:9">
      <c r="I451" s="1"/>
    </row>
    <row r="452" spans="9:9">
      <c r="I452" s="1"/>
    </row>
    <row r="453" spans="9:9">
      <c r="I453" s="1"/>
    </row>
    <row r="454" spans="9:9">
      <c r="I454" s="8"/>
    </row>
    <row r="455" spans="9:9">
      <c r="I455" s="1"/>
    </row>
    <row r="456" spans="9:9">
      <c r="I456" s="1"/>
    </row>
    <row r="457" spans="9:9">
      <c r="I457" s="1"/>
    </row>
    <row r="458" spans="9:9">
      <c r="I458" s="1"/>
    </row>
    <row r="459" spans="9:9">
      <c r="I459" s="1"/>
    </row>
    <row r="460" spans="9:9">
      <c r="I460" s="1"/>
    </row>
    <row r="461" spans="9:9">
      <c r="I461" s="1"/>
    </row>
    <row r="462" spans="9:9">
      <c r="I462" s="1"/>
    </row>
    <row r="463" spans="9:9">
      <c r="I463" s="1"/>
    </row>
    <row r="464" spans="9:9">
      <c r="I464" s="1"/>
    </row>
    <row r="465" spans="9:9">
      <c r="I465" s="1"/>
    </row>
    <row r="466" spans="9:9">
      <c r="I466" s="1"/>
    </row>
    <row r="467" spans="9:9">
      <c r="I467" s="1"/>
    </row>
    <row r="468" spans="9:9">
      <c r="I468" s="1"/>
    </row>
    <row r="469" spans="9:9">
      <c r="I469" s="1"/>
    </row>
    <row r="470" spans="9:9">
      <c r="I470" s="1"/>
    </row>
    <row r="471" spans="9:9">
      <c r="I471" s="1"/>
    </row>
    <row r="472" spans="9:9">
      <c r="I472" s="1"/>
    </row>
    <row r="473" spans="9:9">
      <c r="I473" s="1"/>
    </row>
    <row r="474" spans="9:9">
      <c r="I474" s="1"/>
    </row>
    <row r="475" spans="9:9">
      <c r="I475" s="1"/>
    </row>
    <row r="476" spans="9:9">
      <c r="I476" s="1"/>
    </row>
    <row r="477" spans="9:9">
      <c r="I477" s="1"/>
    </row>
    <row r="478" spans="9:9">
      <c r="I478" s="1"/>
    </row>
    <row r="479" spans="9:9">
      <c r="I479" s="1"/>
    </row>
    <row r="480" spans="9:9">
      <c r="I480" s="1"/>
    </row>
    <row r="481" spans="9:9">
      <c r="I481" s="1"/>
    </row>
    <row r="482" spans="9:9">
      <c r="I482" s="1"/>
    </row>
    <row r="483" spans="9:9">
      <c r="I483" s="1"/>
    </row>
    <row r="484" spans="9:9">
      <c r="I484" s="1"/>
    </row>
    <row r="485" spans="9:9">
      <c r="I485" s="1"/>
    </row>
    <row r="486" spans="9:9">
      <c r="I486" s="1"/>
    </row>
    <row r="487" spans="9:9">
      <c r="I487" s="1"/>
    </row>
    <row r="488" spans="9:9">
      <c r="I488" s="1"/>
    </row>
    <row r="489" spans="9:9">
      <c r="I489" s="1"/>
    </row>
    <row r="490" spans="9:9">
      <c r="I490" s="1"/>
    </row>
    <row r="491" spans="9:9">
      <c r="I491" s="1"/>
    </row>
    <row r="492" spans="9:9">
      <c r="I492" s="1"/>
    </row>
    <row r="493" spans="9:9">
      <c r="I493" s="1"/>
    </row>
    <row r="494" spans="9:9">
      <c r="I494" s="1"/>
    </row>
    <row r="495" spans="9:9">
      <c r="I495" s="1"/>
    </row>
    <row r="496" spans="9:9">
      <c r="I496" s="1"/>
    </row>
    <row r="497" spans="9:9">
      <c r="I497" s="1"/>
    </row>
    <row r="498" spans="9:9">
      <c r="I498" s="1"/>
    </row>
    <row r="499" spans="9:9">
      <c r="I499" s="1"/>
    </row>
    <row r="500" spans="9:9">
      <c r="I500" s="1"/>
    </row>
    <row r="501" spans="9:9">
      <c r="I501" s="1"/>
    </row>
    <row r="502" spans="9:9">
      <c r="I502" s="1"/>
    </row>
    <row r="503" spans="9:9">
      <c r="I503" s="1"/>
    </row>
    <row r="504" spans="9:9">
      <c r="I504" s="1"/>
    </row>
    <row r="505" spans="9:9">
      <c r="I505" s="1"/>
    </row>
    <row r="506" spans="9:9">
      <c r="I506" s="1"/>
    </row>
    <row r="507" spans="9:9">
      <c r="I507" s="1"/>
    </row>
    <row r="508" spans="9:9">
      <c r="I508" s="1"/>
    </row>
    <row r="509" spans="9:9">
      <c r="I509" s="1"/>
    </row>
    <row r="510" spans="9:9">
      <c r="I510" s="1"/>
    </row>
    <row r="511" spans="9:9">
      <c r="I511" s="1"/>
    </row>
    <row r="512" spans="9:9">
      <c r="I512" s="1"/>
    </row>
    <row r="513" spans="9:9">
      <c r="I513" s="1"/>
    </row>
    <row r="514" spans="9:9">
      <c r="I514" s="1"/>
    </row>
    <row r="515" spans="9:9">
      <c r="I515" s="1"/>
    </row>
    <row r="516" spans="9:9">
      <c r="I516" s="1"/>
    </row>
    <row r="517" spans="9:9">
      <c r="I517" s="1"/>
    </row>
    <row r="518" spans="9:9">
      <c r="I518" s="1"/>
    </row>
    <row r="519" spans="9:9">
      <c r="I519" s="1"/>
    </row>
    <row r="520" spans="9:9">
      <c r="I520" s="1"/>
    </row>
    <row r="521" spans="9:9">
      <c r="I521" s="1"/>
    </row>
    <row r="522" spans="9:9">
      <c r="I522" s="1"/>
    </row>
    <row r="523" spans="9:9">
      <c r="I523" s="1"/>
    </row>
    <row r="524" spans="9:9">
      <c r="I524" s="1"/>
    </row>
    <row r="525" spans="9:9">
      <c r="I525" s="1"/>
    </row>
    <row r="526" spans="9:9">
      <c r="I526" s="1"/>
    </row>
    <row r="527" spans="9:9">
      <c r="I527" s="1"/>
    </row>
    <row r="528" spans="9:9">
      <c r="I528" s="1"/>
    </row>
    <row r="529" spans="9:9">
      <c r="I529" s="1"/>
    </row>
    <row r="530" spans="9:9">
      <c r="I530" s="1"/>
    </row>
    <row r="531" spans="9:9">
      <c r="I531" s="1"/>
    </row>
    <row r="532" spans="9:9">
      <c r="I532" s="1"/>
    </row>
    <row r="533" spans="9:9">
      <c r="I533" s="1"/>
    </row>
    <row r="534" spans="9:9">
      <c r="I534" s="1"/>
    </row>
    <row r="535" spans="9:9">
      <c r="I535" s="1"/>
    </row>
    <row r="536" spans="9:9">
      <c r="I536" s="1"/>
    </row>
    <row r="537" spans="9:9">
      <c r="I537" s="1"/>
    </row>
    <row r="538" spans="9:9">
      <c r="I538" s="1"/>
    </row>
    <row r="539" spans="9:9">
      <c r="I539" s="1"/>
    </row>
    <row r="540" spans="9:9">
      <c r="I540" s="1"/>
    </row>
    <row r="541" spans="9:9">
      <c r="I541" s="1"/>
    </row>
    <row r="542" spans="9:9">
      <c r="I542" s="1"/>
    </row>
    <row r="543" spans="9:9">
      <c r="I543" s="1"/>
    </row>
    <row r="544" spans="9:9">
      <c r="I544" s="1"/>
    </row>
    <row r="545" spans="9:9">
      <c r="I545" s="1"/>
    </row>
    <row r="546" spans="9:9">
      <c r="I546" s="1"/>
    </row>
    <row r="547" spans="9:9">
      <c r="I547" s="1"/>
    </row>
    <row r="548" spans="9:9">
      <c r="I548" s="1"/>
    </row>
    <row r="549" spans="9:9">
      <c r="I549" s="1"/>
    </row>
    <row r="550" spans="9:9">
      <c r="I550" s="1"/>
    </row>
    <row r="551" spans="9:9">
      <c r="I551" s="1"/>
    </row>
    <row r="552" spans="9:9">
      <c r="I552" s="1"/>
    </row>
    <row r="553" spans="9:9">
      <c r="I553" s="1"/>
    </row>
    <row r="554" spans="9:9">
      <c r="I554" s="1"/>
    </row>
    <row r="555" spans="9:9">
      <c r="I555" s="1"/>
    </row>
    <row r="556" spans="9:9">
      <c r="I556" s="1"/>
    </row>
    <row r="557" spans="9:9">
      <c r="I557" s="1"/>
    </row>
    <row r="558" spans="9:9">
      <c r="I558" s="1"/>
    </row>
    <row r="559" spans="9:9">
      <c r="I559" s="1"/>
    </row>
    <row r="560" spans="9:9">
      <c r="I560" s="1"/>
    </row>
    <row r="561" spans="9:9">
      <c r="I561" s="1"/>
    </row>
    <row r="562" spans="9:9">
      <c r="I562" s="1"/>
    </row>
    <row r="563" spans="9:9">
      <c r="I563" s="1"/>
    </row>
    <row r="564" spans="9:9">
      <c r="I564" s="1"/>
    </row>
    <row r="565" spans="9:9">
      <c r="I565" s="1"/>
    </row>
    <row r="566" spans="9:9">
      <c r="I566" s="1"/>
    </row>
    <row r="567" spans="9:9">
      <c r="I567" s="1"/>
    </row>
    <row r="568" spans="9:9">
      <c r="I568" s="1"/>
    </row>
    <row r="569" spans="9:9">
      <c r="I569" s="1"/>
    </row>
    <row r="570" spans="9:9">
      <c r="I570" s="1"/>
    </row>
    <row r="571" spans="9:9">
      <c r="I571" s="1"/>
    </row>
    <row r="572" spans="9:9">
      <c r="I572" s="1"/>
    </row>
    <row r="573" spans="9:9">
      <c r="I573" s="1"/>
    </row>
    <row r="574" spans="9:9">
      <c r="I574" s="1"/>
    </row>
    <row r="575" spans="9:9">
      <c r="I575" s="1"/>
    </row>
    <row r="576" spans="9:9">
      <c r="I576" s="1"/>
    </row>
    <row r="577" spans="9:9">
      <c r="I577" s="8"/>
    </row>
    <row r="578" spans="9:9">
      <c r="I578" s="1"/>
    </row>
    <row r="579" spans="9:9">
      <c r="I579" s="1"/>
    </row>
    <row r="580" spans="9:9">
      <c r="I580" s="1"/>
    </row>
    <row r="581" spans="9:9">
      <c r="I581" s="1"/>
    </row>
    <row r="582" spans="9:9">
      <c r="I582" s="1"/>
    </row>
    <row r="583" spans="9:9">
      <c r="I583" s="8"/>
    </row>
    <row r="584" spans="9:9">
      <c r="I584" s="1"/>
    </row>
    <row r="585" spans="9:9">
      <c r="I585" s="1"/>
    </row>
    <row r="586" spans="9:9">
      <c r="I586" s="1"/>
    </row>
    <row r="587" spans="9:9">
      <c r="I587" s="1"/>
    </row>
    <row r="588" spans="9:9">
      <c r="I588" s="1"/>
    </row>
    <row r="589" spans="9:9">
      <c r="I589" s="1"/>
    </row>
    <row r="590" spans="9:9">
      <c r="I590" s="1"/>
    </row>
    <row r="591" spans="9:9">
      <c r="I591" s="1"/>
    </row>
    <row r="592" spans="9:9">
      <c r="I592" s="1"/>
    </row>
    <row r="593" spans="9:9">
      <c r="I593" s="1"/>
    </row>
    <row r="594" spans="9:9">
      <c r="I594" s="1"/>
    </row>
    <row r="595" spans="9:9">
      <c r="I595" s="1"/>
    </row>
    <row r="596" spans="9:9">
      <c r="I596" s="1"/>
    </row>
    <row r="597" spans="9:9">
      <c r="I597" s="1"/>
    </row>
    <row r="598" spans="9:9">
      <c r="I598" s="1"/>
    </row>
    <row r="599" spans="9:9">
      <c r="I599" s="8"/>
    </row>
    <row r="600" spans="9:9">
      <c r="I600" s="1"/>
    </row>
    <row r="601" spans="9:9">
      <c r="I601" s="1"/>
    </row>
    <row r="602" spans="9:9">
      <c r="I602" s="1"/>
    </row>
    <row r="603" spans="9:9">
      <c r="I603" s="1"/>
    </row>
    <row r="604" spans="9:9">
      <c r="I604" s="1"/>
    </row>
    <row r="605" spans="9:9">
      <c r="I605" s="1"/>
    </row>
    <row r="606" spans="9:9">
      <c r="I606" s="1"/>
    </row>
    <row r="607" spans="9:9">
      <c r="I607" s="1"/>
    </row>
    <row r="608" spans="9:9">
      <c r="I608" s="1"/>
    </row>
    <row r="609" spans="9:9">
      <c r="I609" s="1"/>
    </row>
    <row r="610" spans="9:9">
      <c r="I610" s="1"/>
    </row>
    <row r="611" spans="9:9">
      <c r="I611" s="1"/>
    </row>
    <row r="612" spans="9:9">
      <c r="I612" s="1"/>
    </row>
    <row r="613" spans="9:9">
      <c r="I613" s="1"/>
    </row>
    <row r="614" spans="9:9">
      <c r="I614" s="1"/>
    </row>
    <row r="615" spans="9:9">
      <c r="I615" s="1"/>
    </row>
    <row r="616" spans="9:9">
      <c r="I616" s="1"/>
    </row>
    <row r="617" spans="9:9">
      <c r="I617" s="1"/>
    </row>
    <row r="618" spans="9:9">
      <c r="I618" s="1"/>
    </row>
    <row r="619" spans="9:9">
      <c r="I619" s="1"/>
    </row>
    <row r="620" spans="9:9">
      <c r="I620" s="1"/>
    </row>
    <row r="621" spans="9:9">
      <c r="I621" s="1"/>
    </row>
    <row r="622" spans="9:9">
      <c r="I622" s="1"/>
    </row>
    <row r="623" spans="9:9">
      <c r="I623" s="1"/>
    </row>
    <row r="624" spans="9:9">
      <c r="I624" s="1"/>
    </row>
    <row r="625" spans="9:9">
      <c r="I625" s="1"/>
    </row>
    <row r="626" spans="9:9">
      <c r="I626" s="1"/>
    </row>
    <row r="627" spans="9:9">
      <c r="I627" s="1"/>
    </row>
    <row r="628" spans="9:9">
      <c r="I628" s="1"/>
    </row>
    <row r="629" spans="9:9">
      <c r="I629" s="1"/>
    </row>
    <row r="630" spans="9:9">
      <c r="I630" s="1"/>
    </row>
    <row r="631" spans="9:9">
      <c r="I631" s="1"/>
    </row>
    <row r="632" spans="9:9">
      <c r="I632" s="1"/>
    </row>
    <row r="633" spans="9:9">
      <c r="I633" s="1"/>
    </row>
    <row r="634" spans="9:9">
      <c r="I634" s="1"/>
    </row>
    <row r="635" spans="9:9">
      <c r="I635" s="1"/>
    </row>
    <row r="636" spans="9:9">
      <c r="I636" s="1"/>
    </row>
    <row r="637" spans="9:9">
      <c r="I637" s="1"/>
    </row>
    <row r="638" spans="9:9">
      <c r="I638" s="1"/>
    </row>
    <row r="639" spans="9:9">
      <c r="I639" s="1"/>
    </row>
    <row r="640" spans="9:9">
      <c r="I640" s="1"/>
    </row>
    <row r="641" spans="9:9">
      <c r="I641" s="1"/>
    </row>
    <row r="642" spans="9:9">
      <c r="I642" s="8"/>
    </row>
    <row r="643" spans="9:9">
      <c r="I643" s="1"/>
    </row>
    <row r="644" spans="9:9">
      <c r="I644" s="1"/>
    </row>
    <row r="645" spans="9:9">
      <c r="I645" s="1"/>
    </row>
    <row r="646" spans="9:9">
      <c r="I646" s="1"/>
    </row>
    <row r="647" spans="9:9">
      <c r="I647" s="1"/>
    </row>
    <row r="648" spans="9:9">
      <c r="I648" s="1"/>
    </row>
    <row r="649" spans="9:9">
      <c r="I649" s="1"/>
    </row>
    <row r="650" spans="9:9">
      <c r="I650" s="1"/>
    </row>
    <row r="651" spans="9:9">
      <c r="I651" s="1"/>
    </row>
    <row r="652" spans="9:9">
      <c r="I652" s="1"/>
    </row>
    <row r="653" spans="9:9">
      <c r="I653" s="1"/>
    </row>
    <row r="654" spans="9:9">
      <c r="I654" s="1"/>
    </row>
    <row r="655" spans="9:9">
      <c r="I655" s="1"/>
    </row>
    <row r="656" spans="9:9">
      <c r="I656" s="1"/>
    </row>
    <row r="657" spans="9:9">
      <c r="I657" s="1"/>
    </row>
    <row r="658" spans="9:9">
      <c r="I658" s="1"/>
    </row>
    <row r="659" spans="9:9">
      <c r="I659" s="1"/>
    </row>
    <row r="660" spans="9:9">
      <c r="I660" s="1"/>
    </row>
    <row r="661" spans="9:9">
      <c r="I661" s="1"/>
    </row>
    <row r="662" spans="9:9">
      <c r="I662" s="1"/>
    </row>
    <row r="663" spans="9:9">
      <c r="I663" s="1"/>
    </row>
    <row r="664" spans="9:9">
      <c r="I664" s="1"/>
    </row>
    <row r="665" spans="9:9">
      <c r="I665" s="1"/>
    </row>
    <row r="666" spans="9:9">
      <c r="I666" s="1"/>
    </row>
    <row r="667" spans="9:9">
      <c r="I667" s="1"/>
    </row>
    <row r="668" spans="9:9">
      <c r="I668" s="1"/>
    </row>
    <row r="669" spans="9:9">
      <c r="I669" s="1"/>
    </row>
    <row r="670" spans="9:9">
      <c r="I670" s="1"/>
    </row>
    <row r="671" spans="9:9">
      <c r="I671" s="1"/>
    </row>
    <row r="672" spans="9:9">
      <c r="I672" s="1"/>
    </row>
    <row r="673" spans="9:9">
      <c r="I673" s="1"/>
    </row>
    <row r="674" spans="9:9">
      <c r="I674" s="1"/>
    </row>
    <row r="675" spans="9:9">
      <c r="I675" s="1"/>
    </row>
    <row r="676" spans="9:9">
      <c r="I676" s="1"/>
    </row>
    <row r="677" spans="9:9">
      <c r="I677" s="1"/>
    </row>
    <row r="678" spans="9:9">
      <c r="I678" s="1"/>
    </row>
    <row r="679" spans="9:9">
      <c r="I679" s="1"/>
    </row>
    <row r="680" spans="9:9">
      <c r="I680" s="1"/>
    </row>
    <row r="681" spans="9:9">
      <c r="I681" s="1"/>
    </row>
    <row r="682" spans="9:9">
      <c r="I682" s="8"/>
    </row>
    <row r="683" spans="9:9">
      <c r="I683" s="1"/>
    </row>
    <row r="684" spans="9:9">
      <c r="I684" s="1"/>
    </row>
    <row r="685" spans="9:9">
      <c r="I685" s="1"/>
    </row>
    <row r="686" spans="9:9">
      <c r="I686" s="1"/>
    </row>
    <row r="687" spans="9:9">
      <c r="I687" s="1"/>
    </row>
    <row r="688" spans="9:9">
      <c r="I688" s="1"/>
    </row>
    <row r="689" spans="9:9">
      <c r="I689" s="1"/>
    </row>
    <row r="690" spans="9:9">
      <c r="I690" s="1"/>
    </row>
    <row r="691" spans="9:9">
      <c r="I691" s="1"/>
    </row>
    <row r="692" spans="9:9">
      <c r="I692" s="1"/>
    </row>
    <row r="693" spans="9:9">
      <c r="I693" s="1"/>
    </row>
    <row r="694" spans="9:9">
      <c r="I694" s="1"/>
    </row>
    <row r="695" spans="9:9">
      <c r="I695" s="1"/>
    </row>
    <row r="696" spans="9:9">
      <c r="I696" s="1"/>
    </row>
    <row r="697" spans="9:9">
      <c r="I697" s="1"/>
    </row>
    <row r="698" spans="9:9">
      <c r="I698" s="1"/>
    </row>
    <row r="699" spans="9:9">
      <c r="I699" s="1"/>
    </row>
    <row r="700" spans="9:9">
      <c r="I700" s="1"/>
    </row>
    <row r="701" spans="9:9">
      <c r="I701" s="1"/>
    </row>
    <row r="702" spans="9:9">
      <c r="I702" s="1"/>
    </row>
    <row r="703" spans="9:9">
      <c r="I703" s="1"/>
    </row>
    <row r="704" spans="9:9">
      <c r="I704" s="1"/>
    </row>
    <row r="705" spans="9:9">
      <c r="I705" s="1"/>
    </row>
    <row r="706" spans="9:9">
      <c r="I706" s="1"/>
    </row>
    <row r="707" spans="9:9">
      <c r="I707" s="1"/>
    </row>
    <row r="708" spans="9:9">
      <c r="I708" s="1"/>
    </row>
    <row r="709" spans="9:9">
      <c r="I709" s="1"/>
    </row>
    <row r="710" spans="9:9">
      <c r="I710" s="1"/>
    </row>
    <row r="711" spans="9:9">
      <c r="I711" s="1"/>
    </row>
    <row r="712" spans="9:9">
      <c r="I712" s="1"/>
    </row>
    <row r="713" spans="9:9">
      <c r="I713" s="1"/>
    </row>
    <row r="714" spans="9:9">
      <c r="I714" s="1"/>
    </row>
    <row r="715" spans="9:9">
      <c r="I715" s="1"/>
    </row>
    <row r="716" spans="9:9">
      <c r="I716" s="1"/>
    </row>
    <row r="717" spans="9:9">
      <c r="I717" s="1"/>
    </row>
    <row r="718" spans="9:9">
      <c r="I718" s="1"/>
    </row>
    <row r="719" spans="9:9">
      <c r="I719" s="1"/>
    </row>
    <row r="720" spans="9:9">
      <c r="I720" s="1"/>
    </row>
    <row r="721" spans="9:9">
      <c r="I721" s="1"/>
    </row>
    <row r="722" spans="9:9">
      <c r="I722" s="1"/>
    </row>
    <row r="723" spans="9:9">
      <c r="I723" s="1"/>
    </row>
    <row r="724" spans="9:9">
      <c r="I724" s="1"/>
    </row>
    <row r="725" spans="9:9">
      <c r="I725" s="1"/>
    </row>
    <row r="726" spans="9:9">
      <c r="I726" s="1"/>
    </row>
    <row r="727" spans="9:9">
      <c r="I727" s="1"/>
    </row>
    <row r="728" spans="9:9">
      <c r="I728" s="1"/>
    </row>
    <row r="729" spans="9:9">
      <c r="I729" s="1"/>
    </row>
    <row r="730" spans="9:9">
      <c r="I730" s="1"/>
    </row>
    <row r="731" spans="9:9">
      <c r="I731" s="1"/>
    </row>
    <row r="732" spans="9:9">
      <c r="I732" s="1"/>
    </row>
    <row r="733" spans="9:9">
      <c r="I733" s="1"/>
    </row>
    <row r="734" spans="9:9">
      <c r="I734" s="1"/>
    </row>
    <row r="735" spans="9:9">
      <c r="I735" s="1"/>
    </row>
    <row r="736" spans="9:9">
      <c r="I736" s="1"/>
    </row>
    <row r="737" spans="9:9">
      <c r="I737" s="1"/>
    </row>
    <row r="738" spans="9:9">
      <c r="I738" s="1"/>
    </row>
    <row r="739" spans="9:9">
      <c r="I739" s="1"/>
    </row>
    <row r="740" spans="9:9">
      <c r="I740" s="1"/>
    </row>
    <row r="741" spans="9:9">
      <c r="I741" s="1"/>
    </row>
    <row r="742" spans="9:9">
      <c r="I742" s="1"/>
    </row>
    <row r="743" spans="9:9">
      <c r="I743" s="1"/>
    </row>
    <row r="744" spans="9:9">
      <c r="I744" s="1"/>
    </row>
    <row r="745" spans="9:9">
      <c r="I745" s="1"/>
    </row>
    <row r="746" spans="9:9">
      <c r="I746" s="1"/>
    </row>
    <row r="747" spans="9:9">
      <c r="I747" s="1"/>
    </row>
    <row r="748" spans="9:9">
      <c r="I748" s="1"/>
    </row>
    <row r="749" spans="9:9">
      <c r="I749" s="1"/>
    </row>
    <row r="750" spans="9:9">
      <c r="I750" s="1"/>
    </row>
    <row r="751" spans="9:9">
      <c r="I751" s="1"/>
    </row>
    <row r="752" spans="9:9">
      <c r="I752" s="1"/>
    </row>
    <row r="753" spans="9:9">
      <c r="I753" s="1"/>
    </row>
    <row r="754" spans="9:9">
      <c r="I754" s="1"/>
    </row>
    <row r="755" spans="9:9">
      <c r="I755" s="1"/>
    </row>
    <row r="756" spans="9:9">
      <c r="I756" s="1"/>
    </row>
    <row r="757" spans="9:9">
      <c r="I757" s="1"/>
    </row>
    <row r="758" spans="9:9">
      <c r="I758" s="1"/>
    </row>
    <row r="759" spans="9:9">
      <c r="I759" s="1"/>
    </row>
    <row r="760" spans="9:9">
      <c r="I760" s="1"/>
    </row>
    <row r="761" spans="9:9">
      <c r="I761" s="1"/>
    </row>
    <row r="762" spans="9:9">
      <c r="I762" s="1"/>
    </row>
    <row r="763" spans="9:9">
      <c r="I763" s="1"/>
    </row>
    <row r="764" spans="9:9">
      <c r="I764" s="1"/>
    </row>
    <row r="765" spans="9:9">
      <c r="I765" s="1"/>
    </row>
    <row r="766" spans="9:9">
      <c r="I766" s="1"/>
    </row>
    <row r="767" spans="9:9">
      <c r="I767" s="1"/>
    </row>
    <row r="768" spans="9:9">
      <c r="I768" s="1"/>
    </row>
    <row r="769" spans="9:9">
      <c r="I769" s="1"/>
    </row>
    <row r="770" spans="9:9">
      <c r="I770" s="1"/>
    </row>
    <row r="771" spans="9:9">
      <c r="I771" s="1"/>
    </row>
    <row r="772" spans="9:9">
      <c r="I772" s="1"/>
    </row>
    <row r="773" spans="9:9">
      <c r="I773" s="1"/>
    </row>
    <row r="774" spans="9:9">
      <c r="I774" s="1"/>
    </row>
    <row r="775" spans="9:9">
      <c r="I775" s="1"/>
    </row>
    <row r="776" spans="9:9">
      <c r="I776" s="1"/>
    </row>
    <row r="777" spans="9:9">
      <c r="I777" s="1"/>
    </row>
    <row r="778" spans="9:9">
      <c r="I778" s="1"/>
    </row>
    <row r="779" spans="9:9">
      <c r="I779" s="1"/>
    </row>
    <row r="780" spans="9:9">
      <c r="I780" s="1"/>
    </row>
    <row r="781" spans="9:9">
      <c r="I781" s="1"/>
    </row>
    <row r="782" spans="9:9">
      <c r="I782" s="1"/>
    </row>
    <row r="783" spans="9:9">
      <c r="I783" s="1"/>
    </row>
    <row r="784" spans="9:9">
      <c r="I784" s="1"/>
    </row>
    <row r="785" spans="9:9">
      <c r="I785" s="1"/>
    </row>
    <row r="786" spans="9:9">
      <c r="I786" s="1"/>
    </row>
    <row r="787" spans="9:9">
      <c r="I787" s="1"/>
    </row>
    <row r="788" spans="9:9">
      <c r="I788" s="1"/>
    </row>
    <row r="789" spans="9:9">
      <c r="I789" s="1"/>
    </row>
    <row r="790" spans="9:9">
      <c r="I790" s="1"/>
    </row>
    <row r="791" spans="9:9">
      <c r="I791" s="1"/>
    </row>
    <row r="792" spans="9:9">
      <c r="I792" s="1"/>
    </row>
    <row r="793" spans="9:9">
      <c r="I793" s="1"/>
    </row>
    <row r="794" spans="9:9">
      <c r="I794" s="1"/>
    </row>
    <row r="795" spans="9:9">
      <c r="I795" s="1"/>
    </row>
    <row r="796" spans="9:9">
      <c r="I796" s="1"/>
    </row>
    <row r="797" spans="9:9">
      <c r="I797" s="1"/>
    </row>
    <row r="798" spans="9:9">
      <c r="I798" s="1"/>
    </row>
    <row r="799" spans="9:9">
      <c r="I799" s="1"/>
    </row>
    <row r="800" spans="9:9">
      <c r="I800" s="1"/>
    </row>
    <row r="801" spans="9:9">
      <c r="I801" s="1"/>
    </row>
    <row r="802" spans="9:9">
      <c r="I802" s="1"/>
    </row>
    <row r="803" spans="9:9">
      <c r="I803" s="1"/>
    </row>
    <row r="804" spans="9:9">
      <c r="I804" s="1"/>
    </row>
    <row r="805" spans="9:9">
      <c r="I805" s="1"/>
    </row>
    <row r="806" spans="9:9">
      <c r="I806" s="1"/>
    </row>
    <row r="807" spans="9:9">
      <c r="I807" s="1"/>
    </row>
    <row r="808" spans="9:9">
      <c r="I808" s="1"/>
    </row>
    <row r="809" spans="9:9">
      <c r="I809" s="1"/>
    </row>
    <row r="810" spans="9:9">
      <c r="I810" s="1"/>
    </row>
    <row r="811" spans="9:9">
      <c r="I811" s="1"/>
    </row>
    <row r="812" spans="9:9">
      <c r="I812" s="1"/>
    </row>
    <row r="813" spans="9:9">
      <c r="I813" s="1"/>
    </row>
    <row r="814" spans="9:9">
      <c r="I814" s="1"/>
    </row>
    <row r="815" spans="9:9">
      <c r="I815" s="1"/>
    </row>
    <row r="816" spans="9:9">
      <c r="I816" s="1"/>
    </row>
    <row r="817" spans="9:9">
      <c r="I817" s="1"/>
    </row>
    <row r="818" spans="9:9">
      <c r="I818" s="1"/>
    </row>
    <row r="819" spans="9:9">
      <c r="I819" s="1"/>
    </row>
    <row r="820" spans="9:9">
      <c r="I820" s="1"/>
    </row>
    <row r="821" spans="9:9">
      <c r="I821" s="1"/>
    </row>
    <row r="822" spans="9:9">
      <c r="I822" s="1"/>
    </row>
    <row r="823" spans="9:9">
      <c r="I823" s="1"/>
    </row>
    <row r="824" spans="9:9">
      <c r="I824" s="1"/>
    </row>
    <row r="825" spans="9:9">
      <c r="I825" s="1"/>
    </row>
    <row r="826" spans="9:9">
      <c r="I826" s="1"/>
    </row>
    <row r="827" spans="9:9">
      <c r="I827" s="1"/>
    </row>
    <row r="828" spans="9:9">
      <c r="I828" s="1"/>
    </row>
    <row r="829" spans="9:9">
      <c r="I829" s="1"/>
    </row>
    <row r="830" spans="9:9">
      <c r="I830" s="1"/>
    </row>
    <row r="831" spans="9:9">
      <c r="I831" s="1"/>
    </row>
    <row r="832" spans="9:9">
      <c r="I832" s="1"/>
    </row>
    <row r="833" spans="9:9">
      <c r="I833" s="1"/>
    </row>
    <row r="834" spans="9:9">
      <c r="I834" s="1"/>
    </row>
    <row r="835" spans="9:9">
      <c r="I835" s="1"/>
    </row>
    <row r="836" spans="9:9">
      <c r="I836" s="1"/>
    </row>
    <row r="837" spans="9:9">
      <c r="I837" s="1"/>
    </row>
    <row r="838" spans="9:9">
      <c r="I838" s="1"/>
    </row>
    <row r="839" spans="9:9">
      <c r="I839" s="1"/>
    </row>
    <row r="840" spans="9:9">
      <c r="I840" s="1"/>
    </row>
    <row r="841" spans="9:9">
      <c r="I841" s="1"/>
    </row>
    <row r="842" spans="9:9">
      <c r="I842" s="1"/>
    </row>
    <row r="843" spans="9:9">
      <c r="I843" s="1"/>
    </row>
    <row r="844" spans="9:9">
      <c r="I844" s="1"/>
    </row>
    <row r="845" spans="9:9">
      <c r="I845" s="1"/>
    </row>
    <row r="846" spans="9:9">
      <c r="I846" s="1"/>
    </row>
    <row r="847" spans="9:9">
      <c r="I847" s="1"/>
    </row>
    <row r="848" spans="9:9">
      <c r="I848" s="1"/>
    </row>
    <row r="849" spans="9:9">
      <c r="I849" s="1"/>
    </row>
    <row r="850" spans="9:9">
      <c r="I850" s="1"/>
    </row>
    <row r="851" spans="9:9">
      <c r="I851" s="1"/>
    </row>
    <row r="852" spans="9:9">
      <c r="I852" s="1"/>
    </row>
    <row r="853" spans="9:9">
      <c r="I853" s="1"/>
    </row>
    <row r="854" spans="9:9">
      <c r="I854" s="1"/>
    </row>
    <row r="855" spans="9:9">
      <c r="I855" s="1"/>
    </row>
    <row r="856" spans="9:9">
      <c r="I856" s="1"/>
    </row>
    <row r="857" spans="9:9">
      <c r="I857" s="1"/>
    </row>
    <row r="858" spans="9:9">
      <c r="I858" s="1"/>
    </row>
    <row r="859" spans="9:9">
      <c r="I859" s="1"/>
    </row>
    <row r="860" spans="9:9">
      <c r="I860" s="1"/>
    </row>
    <row r="861" spans="9:9">
      <c r="I861" s="1"/>
    </row>
    <row r="862" spans="9:9">
      <c r="I862" s="1"/>
    </row>
    <row r="863" spans="9:9">
      <c r="I863" s="1"/>
    </row>
    <row r="864" spans="9:9">
      <c r="I864" s="1"/>
    </row>
    <row r="865" spans="9:9">
      <c r="I865" s="1"/>
    </row>
    <row r="866" spans="9:9">
      <c r="I866" s="1"/>
    </row>
    <row r="867" spans="9:9">
      <c r="I867" s="1"/>
    </row>
    <row r="868" spans="9:9">
      <c r="I868" s="1"/>
    </row>
    <row r="869" spans="9:9">
      <c r="I869" s="1"/>
    </row>
    <row r="870" spans="9:9">
      <c r="I870" s="1"/>
    </row>
    <row r="871" spans="9:9">
      <c r="I871" s="1"/>
    </row>
    <row r="872" spans="9:9">
      <c r="I872" s="1"/>
    </row>
    <row r="873" spans="9:9">
      <c r="I873" s="1"/>
    </row>
    <row r="874" spans="9:9">
      <c r="I874" s="1"/>
    </row>
    <row r="875" spans="9:9">
      <c r="I875" s="1"/>
    </row>
    <row r="876" spans="9:9">
      <c r="I876" s="1"/>
    </row>
    <row r="877" spans="9:9">
      <c r="I877" s="1"/>
    </row>
    <row r="878" spans="9:9">
      <c r="I878" s="1"/>
    </row>
    <row r="879" spans="9:9">
      <c r="I879" s="1"/>
    </row>
    <row r="880" spans="9:9">
      <c r="I880" s="1"/>
    </row>
    <row r="881" spans="9:9">
      <c r="I881" s="1"/>
    </row>
    <row r="882" spans="9:9">
      <c r="I882" s="1"/>
    </row>
    <row r="883" spans="9:9">
      <c r="I883" s="1"/>
    </row>
    <row r="884" spans="9:9">
      <c r="I884" s="1"/>
    </row>
    <row r="885" spans="9:9">
      <c r="I885" s="1"/>
    </row>
    <row r="886" spans="9:9">
      <c r="I886" s="1"/>
    </row>
    <row r="887" spans="9:9">
      <c r="I887" s="1"/>
    </row>
    <row r="888" spans="9:9">
      <c r="I888" s="1"/>
    </row>
    <row r="889" spans="9:9">
      <c r="I889" s="1"/>
    </row>
    <row r="890" spans="9:9">
      <c r="I890" s="1"/>
    </row>
    <row r="891" spans="9:9">
      <c r="I891" s="1"/>
    </row>
    <row r="892" spans="9:9">
      <c r="I892" s="1"/>
    </row>
    <row r="893" spans="9:9">
      <c r="I893" s="1"/>
    </row>
    <row r="894" spans="9:9">
      <c r="I894" s="1"/>
    </row>
    <row r="895" spans="9:9">
      <c r="I895" s="1"/>
    </row>
    <row r="896" spans="9:9">
      <c r="I896" s="1"/>
    </row>
    <row r="897" spans="9:9">
      <c r="I897" s="1"/>
    </row>
    <row r="898" spans="9:9">
      <c r="I898" s="1"/>
    </row>
    <row r="899" spans="9:9">
      <c r="I899" s="1"/>
    </row>
    <row r="900" spans="9:9">
      <c r="I900" s="1"/>
    </row>
    <row r="901" spans="9:9">
      <c r="I901" s="1"/>
    </row>
    <row r="902" spans="9:9">
      <c r="I902" s="1"/>
    </row>
    <row r="903" spans="9:9">
      <c r="I903" s="1"/>
    </row>
    <row r="904" spans="9:9">
      <c r="I904" s="1"/>
    </row>
    <row r="905" spans="9:9">
      <c r="I905" s="1"/>
    </row>
    <row r="906" spans="9:9">
      <c r="I906" s="1"/>
    </row>
    <row r="907" spans="9:9">
      <c r="I907" s="1"/>
    </row>
    <row r="908" spans="9:9">
      <c r="I908" s="1"/>
    </row>
    <row r="909" spans="9:9">
      <c r="I909" s="1"/>
    </row>
    <row r="910" spans="9:9">
      <c r="I910" s="1"/>
    </row>
    <row r="911" spans="9:9">
      <c r="I911" s="1"/>
    </row>
    <row r="912" spans="9:9">
      <c r="I912" s="1"/>
    </row>
    <row r="913" spans="9:9">
      <c r="I913" s="1"/>
    </row>
    <row r="914" spans="9:9">
      <c r="I914" s="1"/>
    </row>
    <row r="915" spans="9:9">
      <c r="I915" s="1"/>
    </row>
    <row r="916" spans="9:9">
      <c r="I916" s="1"/>
    </row>
    <row r="917" spans="9:9">
      <c r="I917" s="1"/>
    </row>
    <row r="918" spans="9:9">
      <c r="I918" s="1"/>
    </row>
    <row r="919" spans="9:9">
      <c r="I919" s="1"/>
    </row>
    <row r="920" spans="9:9">
      <c r="I920" s="1"/>
    </row>
    <row r="921" spans="9:9">
      <c r="I921" s="1"/>
    </row>
    <row r="922" spans="9:9">
      <c r="I922" s="1"/>
    </row>
    <row r="923" spans="9:9">
      <c r="I923" s="1"/>
    </row>
    <row r="924" spans="9:9">
      <c r="I924" s="1"/>
    </row>
    <row r="925" spans="9:9">
      <c r="I925" s="1"/>
    </row>
    <row r="926" spans="9:9">
      <c r="I926" s="1"/>
    </row>
    <row r="927" spans="9:9">
      <c r="I927" s="1"/>
    </row>
    <row r="928" spans="9:9">
      <c r="I928" s="1"/>
    </row>
    <row r="929" spans="9:9">
      <c r="I929" s="1"/>
    </row>
    <row r="930" spans="9:9">
      <c r="I930" s="1"/>
    </row>
    <row r="931" spans="9:9">
      <c r="I931" s="1"/>
    </row>
    <row r="932" spans="9:9">
      <c r="I932" s="1"/>
    </row>
    <row r="933" spans="9:9">
      <c r="I933" s="1"/>
    </row>
    <row r="934" spans="9:9">
      <c r="I934" s="1"/>
    </row>
    <row r="935" spans="9:9">
      <c r="I935" s="1"/>
    </row>
    <row r="936" spans="9:9">
      <c r="I936" s="1"/>
    </row>
    <row r="937" spans="9:9">
      <c r="I937" s="1"/>
    </row>
    <row r="938" spans="9:9">
      <c r="I938" s="1"/>
    </row>
    <row r="939" spans="9:9">
      <c r="I939" s="1"/>
    </row>
    <row r="940" spans="9:9">
      <c r="I940" s="1"/>
    </row>
    <row r="941" spans="9:9">
      <c r="I941" s="1"/>
    </row>
    <row r="942" spans="9:9">
      <c r="I942" s="1"/>
    </row>
    <row r="943" spans="9:9">
      <c r="I943" s="1"/>
    </row>
    <row r="944" spans="9:9">
      <c r="I944" s="1"/>
    </row>
    <row r="945" spans="9:9">
      <c r="I945" s="1"/>
    </row>
    <row r="946" spans="9:9">
      <c r="I946" s="1"/>
    </row>
    <row r="947" spans="9:9">
      <c r="I947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8">
    <tabColor rgb="FFFF3300"/>
  </sheetPr>
  <dimension ref="A1:AI398"/>
  <sheetViews>
    <sheetView zoomScaleNormal="100" workbookViewId="0">
      <pane xSplit="9" ySplit="1" topLeftCell="AA2" activePane="bottomRight" state="frozen"/>
      <selection pane="topRight" activeCell="J1" sqref="J1"/>
      <selection pane="bottomLeft" activeCell="A2" sqref="A2"/>
      <selection pane="bottomRight" activeCell="AC2" sqref="AC2"/>
    </sheetView>
  </sheetViews>
  <sheetFormatPr defaultRowHeight="16.5"/>
  <cols>
    <col min="1" max="1" width="7.5" style="70" customWidth="1"/>
    <col min="2" max="2" width="2.75" style="55" customWidth="1"/>
    <col min="3" max="3" width="5" style="55" customWidth="1"/>
    <col min="4" max="4" width="5.875" style="55" customWidth="1"/>
    <col min="5" max="5" width="9.5" style="55" customWidth="1"/>
    <col min="6" max="6" width="6.625" style="71" customWidth="1"/>
    <col min="7" max="7" width="6.625" style="71" hidden="1" customWidth="1"/>
    <col min="8" max="8" width="5.375" style="55" customWidth="1"/>
    <col min="9" max="9" width="15" style="55" customWidth="1"/>
    <col min="10" max="10" width="9.875" style="55" customWidth="1"/>
    <col min="11" max="11" width="54.5" style="55" customWidth="1"/>
    <col min="12" max="12" width="6.5" style="55" hidden="1" customWidth="1"/>
    <col min="13" max="13" width="5.375" style="55" customWidth="1"/>
    <col min="14" max="15" width="6.125" style="55" customWidth="1"/>
    <col min="16" max="16" width="8" style="72" customWidth="1"/>
    <col min="17" max="17" width="7.375" style="55" customWidth="1"/>
    <col min="18" max="18" width="7" style="55" customWidth="1"/>
    <col min="19" max="19" width="8.125" style="70" customWidth="1"/>
    <col min="20" max="20" width="6.5" style="55" customWidth="1"/>
    <col min="21" max="21" width="9" style="55"/>
    <col min="22" max="22" width="5.75" style="55" customWidth="1"/>
    <col min="23" max="24" width="9" style="55"/>
    <col min="25" max="25" width="7.375" style="55" customWidth="1"/>
    <col min="26" max="26" width="7.5" style="55" customWidth="1"/>
    <col min="27" max="27" width="7.875" style="55" customWidth="1"/>
    <col min="28" max="28" width="26.25" style="55" customWidth="1"/>
    <col min="29" max="29" width="10.75" style="55" customWidth="1"/>
    <col min="30" max="34" width="9" style="55"/>
    <col min="35" max="35" width="9" style="44"/>
  </cols>
  <sheetData>
    <row r="1" spans="1:35" ht="42.75">
      <c r="A1" s="61" t="s">
        <v>702</v>
      </c>
      <c r="B1" s="62" t="s">
        <v>703</v>
      </c>
      <c r="C1" s="62" t="s">
        <v>704</v>
      </c>
      <c r="D1" s="62" t="s">
        <v>14</v>
      </c>
      <c r="E1" s="62" t="s">
        <v>705</v>
      </c>
      <c r="F1" s="63" t="s">
        <v>46</v>
      </c>
      <c r="G1" s="63"/>
      <c r="H1" s="62" t="s">
        <v>2049</v>
      </c>
      <c r="I1" s="64" t="s">
        <v>24</v>
      </c>
      <c r="J1" s="62" t="s">
        <v>25</v>
      </c>
      <c r="K1" s="65" t="s">
        <v>26</v>
      </c>
      <c r="L1" s="65"/>
      <c r="M1" s="62" t="s">
        <v>27</v>
      </c>
      <c r="N1" s="64" t="s">
        <v>28</v>
      </c>
      <c r="O1" s="64" t="s">
        <v>29</v>
      </c>
      <c r="P1" s="66" t="s">
        <v>30</v>
      </c>
      <c r="Q1" s="64" t="s">
        <v>31</v>
      </c>
      <c r="R1" s="64" t="s">
        <v>1170</v>
      </c>
      <c r="S1" s="67" t="s">
        <v>47</v>
      </c>
      <c r="T1" s="68" t="s">
        <v>626</v>
      </c>
      <c r="U1" s="162" t="s">
        <v>32</v>
      </c>
      <c r="V1" s="162"/>
      <c r="W1" s="108" t="s">
        <v>48</v>
      </c>
      <c r="X1" s="108" t="s">
        <v>33</v>
      </c>
      <c r="Y1" s="108" t="s">
        <v>49</v>
      </c>
      <c r="Z1" s="108" t="s">
        <v>50</v>
      </c>
      <c r="AA1" s="108" t="s">
        <v>51</v>
      </c>
      <c r="AB1" s="108" t="s">
        <v>52</v>
      </c>
      <c r="AC1" s="69" t="s">
        <v>71</v>
      </c>
      <c r="AD1" s="69" t="s">
        <v>48</v>
      </c>
      <c r="AE1" s="69" t="s">
        <v>73</v>
      </c>
      <c r="AF1" s="69" t="s">
        <v>48</v>
      </c>
      <c r="AG1" s="69" t="s">
        <v>74</v>
      </c>
      <c r="AH1" s="69" t="s">
        <v>48</v>
      </c>
      <c r="AI1" s="69" t="s">
        <v>116</v>
      </c>
    </row>
    <row r="2" spans="1:35" s="135" customFormat="1">
      <c r="A2" s="126">
        <v>45294</v>
      </c>
      <c r="B2" s="127">
        <v>1</v>
      </c>
      <c r="C2" s="127" t="s">
        <v>642</v>
      </c>
      <c r="D2" s="127" t="s">
        <v>64</v>
      </c>
      <c r="E2" s="127" t="s">
        <v>43</v>
      </c>
      <c r="F2" s="128" t="s">
        <v>602</v>
      </c>
      <c r="G2" s="128"/>
      <c r="H2" s="127" t="s">
        <v>609</v>
      </c>
      <c r="I2" s="127" t="s">
        <v>1491</v>
      </c>
      <c r="J2" s="127" t="s">
        <v>1243</v>
      </c>
      <c r="K2" s="127" t="s">
        <v>1492</v>
      </c>
      <c r="L2" s="127"/>
      <c r="M2" s="127">
        <v>50</v>
      </c>
      <c r="N2" s="129">
        <v>20</v>
      </c>
      <c r="O2" s="130">
        <v>1</v>
      </c>
      <c r="P2" s="131">
        <v>0.05</v>
      </c>
      <c r="Q2" s="126" t="s">
        <v>1210</v>
      </c>
      <c r="R2" s="127" t="s">
        <v>1473</v>
      </c>
      <c r="S2" s="126">
        <v>45296</v>
      </c>
      <c r="T2" s="132"/>
      <c r="U2" s="127">
        <v>49</v>
      </c>
      <c r="V2" s="127">
        <v>1</v>
      </c>
      <c r="W2" s="126" t="s">
        <v>1210</v>
      </c>
      <c r="X2" s="127" t="s">
        <v>1425</v>
      </c>
      <c r="Y2" s="127" t="s">
        <v>1268</v>
      </c>
      <c r="Z2" s="127" t="s">
        <v>1205</v>
      </c>
      <c r="AA2" s="127" t="s">
        <v>1205</v>
      </c>
      <c r="AB2" s="133" t="s">
        <v>1206</v>
      </c>
      <c r="AC2" s="126">
        <v>45391</v>
      </c>
      <c r="AD2" s="126" t="s">
        <v>1210</v>
      </c>
      <c r="AE2" s="126">
        <v>45457</v>
      </c>
      <c r="AF2" s="126" t="s">
        <v>1204</v>
      </c>
      <c r="AG2" s="126">
        <v>45519</v>
      </c>
      <c r="AH2" s="126" t="s">
        <v>1204</v>
      </c>
      <c r="AI2" s="134" t="s">
        <v>1981</v>
      </c>
    </row>
    <row r="3" spans="1:35" s="135" customFormat="1">
      <c r="A3" s="126">
        <v>45294</v>
      </c>
      <c r="B3" s="127">
        <v>1</v>
      </c>
      <c r="C3" s="127" t="s">
        <v>642</v>
      </c>
      <c r="D3" s="127" t="s">
        <v>64</v>
      </c>
      <c r="E3" s="127" t="s">
        <v>65</v>
      </c>
      <c r="F3" s="128" t="s">
        <v>484</v>
      </c>
      <c r="G3" s="128"/>
      <c r="H3" s="127" t="s">
        <v>22</v>
      </c>
      <c r="I3" s="127" t="s">
        <v>1493</v>
      </c>
      <c r="J3" s="127" t="s">
        <v>1242</v>
      </c>
      <c r="K3" s="127" t="s">
        <v>1494</v>
      </c>
      <c r="L3" s="127"/>
      <c r="M3" s="127">
        <v>5894</v>
      </c>
      <c r="N3" s="129">
        <v>68</v>
      </c>
      <c r="O3" s="130">
        <v>3</v>
      </c>
      <c r="P3" s="131">
        <v>4.41E-2</v>
      </c>
      <c r="Q3" s="126" t="s">
        <v>1210</v>
      </c>
      <c r="R3" s="127" t="s">
        <v>1482</v>
      </c>
      <c r="S3" s="126">
        <v>45295</v>
      </c>
      <c r="T3" s="132"/>
      <c r="U3" s="127">
        <v>0</v>
      </c>
      <c r="V3" s="127">
        <v>5894</v>
      </c>
      <c r="W3" s="126" t="s">
        <v>1210</v>
      </c>
      <c r="X3" s="127" t="s">
        <v>1425</v>
      </c>
      <c r="Y3" s="127" t="s">
        <v>1268</v>
      </c>
      <c r="Z3" s="127" t="s">
        <v>1268</v>
      </c>
      <c r="AA3" s="127" t="s">
        <v>1205</v>
      </c>
      <c r="AB3" s="133" t="s">
        <v>1342</v>
      </c>
      <c r="AC3" s="126">
        <v>45313</v>
      </c>
      <c r="AD3" s="126" t="s">
        <v>1210</v>
      </c>
      <c r="AE3" s="126">
        <v>45318</v>
      </c>
      <c r="AF3" s="126" t="s">
        <v>1210</v>
      </c>
      <c r="AG3" s="126">
        <v>45325</v>
      </c>
      <c r="AH3" s="126" t="s">
        <v>1210</v>
      </c>
      <c r="AI3" s="134" t="s">
        <v>1981</v>
      </c>
    </row>
    <row r="4" spans="1:35" s="135" customFormat="1">
      <c r="A4" s="126">
        <v>45294</v>
      </c>
      <c r="B4" s="127">
        <v>1</v>
      </c>
      <c r="C4" s="127" t="s">
        <v>642</v>
      </c>
      <c r="D4" s="127" t="s">
        <v>64</v>
      </c>
      <c r="E4" s="127" t="s">
        <v>683</v>
      </c>
      <c r="F4" s="128" t="s">
        <v>484</v>
      </c>
      <c r="G4" s="128"/>
      <c r="H4" s="127" t="s">
        <v>22</v>
      </c>
      <c r="I4" s="127" t="s">
        <v>1905</v>
      </c>
      <c r="J4" s="127" t="s">
        <v>1242</v>
      </c>
      <c r="K4" s="127" t="s">
        <v>1494</v>
      </c>
      <c r="L4" s="127"/>
      <c r="M4" s="127">
        <v>1495</v>
      </c>
      <c r="N4" s="129">
        <v>53</v>
      </c>
      <c r="O4" s="130">
        <v>3</v>
      </c>
      <c r="P4" s="131">
        <v>5.6599999999999998E-2</v>
      </c>
      <c r="Q4" s="126" t="s">
        <v>1210</v>
      </c>
      <c r="R4" s="127" t="s">
        <v>1482</v>
      </c>
      <c r="S4" s="126">
        <v>45295</v>
      </c>
      <c r="T4" s="132"/>
      <c r="U4" s="127">
        <v>0</v>
      </c>
      <c r="V4" s="127">
        <v>1495</v>
      </c>
      <c r="W4" s="126" t="s">
        <v>1210</v>
      </c>
      <c r="X4" s="127" t="s">
        <v>1425</v>
      </c>
      <c r="Y4" s="127" t="s">
        <v>1268</v>
      </c>
      <c r="Z4" s="127" t="s">
        <v>1268</v>
      </c>
      <c r="AA4" s="127" t="s">
        <v>1205</v>
      </c>
      <c r="AB4" s="133" t="s">
        <v>1342</v>
      </c>
      <c r="AC4" s="126">
        <v>45309</v>
      </c>
      <c r="AD4" s="127" t="s">
        <v>1906</v>
      </c>
      <c r="AE4" s="126">
        <v>45493</v>
      </c>
      <c r="AF4" s="126" t="s">
        <v>1329</v>
      </c>
      <c r="AG4" s="126">
        <v>45549</v>
      </c>
      <c r="AH4" s="126" t="s">
        <v>1329</v>
      </c>
      <c r="AI4" s="134" t="s">
        <v>1981</v>
      </c>
    </row>
    <row r="5" spans="1:35" s="135" customFormat="1" ht="14.25">
      <c r="A5" s="126">
        <v>45294</v>
      </c>
      <c r="B5" s="127">
        <v>1</v>
      </c>
      <c r="C5" s="127" t="s">
        <v>642</v>
      </c>
      <c r="D5" s="127" t="s">
        <v>8</v>
      </c>
      <c r="E5" s="127" t="s">
        <v>1234</v>
      </c>
      <c r="F5" s="128" t="s">
        <v>57</v>
      </c>
      <c r="G5" s="128"/>
      <c r="H5" s="127" t="s">
        <v>22</v>
      </c>
      <c r="I5" s="127" t="s">
        <v>1515</v>
      </c>
      <c r="J5" s="127" t="s">
        <v>1243</v>
      </c>
      <c r="K5" s="127" t="s">
        <v>1516</v>
      </c>
      <c r="L5" s="127"/>
      <c r="M5" s="127">
        <v>2080</v>
      </c>
      <c r="N5" s="129">
        <v>53</v>
      </c>
      <c r="O5" s="130">
        <v>4</v>
      </c>
      <c r="P5" s="131">
        <v>7.5499999999999998E-2</v>
      </c>
      <c r="Q5" s="126" t="s">
        <v>1329</v>
      </c>
      <c r="R5" s="127" t="s">
        <v>1498</v>
      </c>
      <c r="S5" s="126">
        <v>45296</v>
      </c>
      <c r="T5" s="132"/>
      <c r="U5" s="127">
        <v>2080</v>
      </c>
      <c r="V5" s="127">
        <v>0</v>
      </c>
      <c r="W5" s="126" t="s">
        <v>1329</v>
      </c>
      <c r="X5" s="127" t="s">
        <v>1425</v>
      </c>
      <c r="Y5" s="127" t="s">
        <v>1268</v>
      </c>
      <c r="Z5" s="127" t="s">
        <v>1205</v>
      </c>
      <c r="AA5" s="127" t="s">
        <v>1205</v>
      </c>
      <c r="AB5" s="133" t="s">
        <v>1490</v>
      </c>
      <c r="AC5" s="126">
        <v>45360</v>
      </c>
      <c r="AD5" s="126" t="s">
        <v>1329</v>
      </c>
      <c r="AE5" s="126">
        <v>45456</v>
      </c>
      <c r="AF5" s="126" t="s">
        <v>1329</v>
      </c>
      <c r="AG5" s="126"/>
      <c r="AH5" s="126"/>
      <c r="AI5" s="127"/>
    </row>
    <row r="6" spans="1:35" s="135" customFormat="1">
      <c r="A6" s="126">
        <v>45294</v>
      </c>
      <c r="B6" s="127">
        <v>1</v>
      </c>
      <c r="C6" s="127" t="s">
        <v>642</v>
      </c>
      <c r="D6" s="127" t="s">
        <v>38</v>
      </c>
      <c r="E6" s="127" t="s">
        <v>1183</v>
      </c>
      <c r="F6" s="128" t="s">
        <v>1194</v>
      </c>
      <c r="G6" s="128"/>
      <c r="H6" s="127" t="s">
        <v>22</v>
      </c>
      <c r="I6" s="127" t="s">
        <v>1504</v>
      </c>
      <c r="J6" s="127" t="s">
        <v>1243</v>
      </c>
      <c r="K6" s="127" t="s">
        <v>1481</v>
      </c>
      <c r="L6" s="127"/>
      <c r="M6" s="127">
        <v>865</v>
      </c>
      <c r="N6" s="129">
        <v>47</v>
      </c>
      <c r="O6" s="130">
        <v>15</v>
      </c>
      <c r="P6" s="131">
        <v>0.31909999999999999</v>
      </c>
      <c r="Q6" s="126" t="s">
        <v>1204</v>
      </c>
      <c r="R6" s="127" t="s">
        <v>1475</v>
      </c>
      <c r="S6" s="126">
        <v>45295</v>
      </c>
      <c r="T6" s="132"/>
      <c r="U6" s="127">
        <v>553</v>
      </c>
      <c r="V6" s="127">
        <v>312</v>
      </c>
      <c r="W6" s="126" t="s">
        <v>1204</v>
      </c>
      <c r="X6" s="127" t="s">
        <v>1425</v>
      </c>
      <c r="Y6" s="127" t="s">
        <v>1268</v>
      </c>
      <c r="Z6" s="127" t="s">
        <v>1205</v>
      </c>
      <c r="AA6" s="127" t="s">
        <v>1205</v>
      </c>
      <c r="AB6" s="133" t="s">
        <v>1206</v>
      </c>
      <c r="AC6" s="126">
        <v>45301</v>
      </c>
      <c r="AD6" s="126" t="s">
        <v>1204</v>
      </c>
      <c r="AE6" s="126">
        <v>45303</v>
      </c>
      <c r="AF6" s="126" t="s">
        <v>1204</v>
      </c>
      <c r="AG6" s="126">
        <v>45313</v>
      </c>
      <c r="AH6" s="126" t="s">
        <v>1204</v>
      </c>
      <c r="AI6" s="134" t="s">
        <v>1981</v>
      </c>
    </row>
    <row r="7" spans="1:35" s="135" customFormat="1">
      <c r="A7" s="126">
        <v>45295</v>
      </c>
      <c r="B7" s="127">
        <v>1</v>
      </c>
      <c r="C7" s="127" t="s">
        <v>642</v>
      </c>
      <c r="D7" s="127" t="s">
        <v>64</v>
      </c>
      <c r="E7" s="127" t="s">
        <v>1193</v>
      </c>
      <c r="F7" s="128" t="s">
        <v>616</v>
      </c>
      <c r="G7" s="128"/>
      <c r="H7" s="127" t="s">
        <v>22</v>
      </c>
      <c r="I7" s="127" t="s">
        <v>1495</v>
      </c>
      <c r="J7" s="127" t="s">
        <v>1496</v>
      </c>
      <c r="K7" s="127" t="s">
        <v>1497</v>
      </c>
      <c r="L7" s="127"/>
      <c r="M7" s="127">
        <v>148</v>
      </c>
      <c r="N7" s="129">
        <v>20</v>
      </c>
      <c r="O7" s="130">
        <v>20</v>
      </c>
      <c r="P7" s="131">
        <v>1</v>
      </c>
      <c r="Q7" s="126" t="s">
        <v>1220</v>
      </c>
      <c r="R7" s="127" t="s">
        <v>1498</v>
      </c>
      <c r="S7" s="126">
        <v>45296</v>
      </c>
      <c r="T7" s="132"/>
      <c r="U7" s="127">
        <v>0</v>
      </c>
      <c r="V7" s="127">
        <v>148</v>
      </c>
      <c r="W7" s="126" t="s">
        <v>1220</v>
      </c>
      <c r="X7" s="127" t="s">
        <v>1425</v>
      </c>
      <c r="Y7" s="127" t="s">
        <v>1268</v>
      </c>
      <c r="Z7" s="127" t="s">
        <v>1268</v>
      </c>
      <c r="AA7" s="127" t="s">
        <v>1205</v>
      </c>
      <c r="AB7" s="133" t="s">
        <v>1342</v>
      </c>
      <c r="AC7" s="126">
        <v>45300</v>
      </c>
      <c r="AD7" s="126" t="s">
        <v>1220</v>
      </c>
      <c r="AE7" s="126">
        <v>45311</v>
      </c>
      <c r="AF7" s="126" t="s">
        <v>1220</v>
      </c>
      <c r="AG7" s="126">
        <v>45349</v>
      </c>
      <c r="AH7" s="126" t="s">
        <v>1220</v>
      </c>
      <c r="AI7" s="134" t="s">
        <v>1981</v>
      </c>
    </row>
    <row r="8" spans="1:35" s="135" customFormat="1">
      <c r="A8" s="126">
        <v>45295</v>
      </c>
      <c r="B8" s="127">
        <v>1</v>
      </c>
      <c r="C8" s="127" t="s">
        <v>642</v>
      </c>
      <c r="D8" s="127" t="s">
        <v>38</v>
      </c>
      <c r="E8" s="127" t="s">
        <v>40</v>
      </c>
      <c r="F8" s="128" t="s">
        <v>54</v>
      </c>
      <c r="G8" s="128"/>
      <c r="H8" s="127" t="s">
        <v>22</v>
      </c>
      <c r="I8" s="127" t="s">
        <v>1452</v>
      </c>
      <c r="J8" s="127" t="s">
        <v>1505</v>
      </c>
      <c r="K8" s="127" t="s">
        <v>1506</v>
      </c>
      <c r="L8" s="127"/>
      <c r="M8" s="127">
        <v>120</v>
      </c>
      <c r="N8" s="129">
        <v>20</v>
      </c>
      <c r="O8" s="130">
        <v>5</v>
      </c>
      <c r="P8" s="131">
        <v>0.25</v>
      </c>
      <c r="Q8" s="126" t="s">
        <v>1211</v>
      </c>
      <c r="R8" s="127" t="s">
        <v>1475</v>
      </c>
      <c r="S8" s="126">
        <v>45296</v>
      </c>
      <c r="T8" s="132"/>
      <c r="U8" s="127">
        <v>104</v>
      </c>
      <c r="V8" s="127">
        <v>16</v>
      </c>
      <c r="W8" s="126" t="s">
        <v>1211</v>
      </c>
      <c r="X8" s="127" t="s">
        <v>1425</v>
      </c>
      <c r="Y8" s="127" t="s">
        <v>1268</v>
      </c>
      <c r="Z8" s="127" t="s">
        <v>1205</v>
      </c>
      <c r="AA8" s="127" t="s">
        <v>1205</v>
      </c>
      <c r="AB8" s="133" t="s">
        <v>1206</v>
      </c>
      <c r="AC8" s="126">
        <v>45299</v>
      </c>
      <c r="AD8" s="126" t="s">
        <v>1211</v>
      </c>
      <c r="AE8" s="126">
        <v>45311</v>
      </c>
      <c r="AF8" s="126" t="s">
        <v>1211</v>
      </c>
      <c r="AG8" s="126">
        <v>45324</v>
      </c>
      <c r="AH8" s="126" t="s">
        <v>1211</v>
      </c>
      <c r="AI8" s="134" t="s">
        <v>1981</v>
      </c>
    </row>
    <row r="9" spans="1:35" s="135" customFormat="1">
      <c r="A9" s="126">
        <v>45295</v>
      </c>
      <c r="B9" s="127">
        <v>1</v>
      </c>
      <c r="C9" s="127" t="s">
        <v>642</v>
      </c>
      <c r="D9" s="127" t="s">
        <v>38</v>
      </c>
      <c r="E9" s="127" t="s">
        <v>40</v>
      </c>
      <c r="F9" s="128" t="s">
        <v>54</v>
      </c>
      <c r="G9" s="128"/>
      <c r="H9" s="127" t="s">
        <v>22</v>
      </c>
      <c r="I9" s="127" t="s">
        <v>1507</v>
      </c>
      <c r="J9" s="127" t="s">
        <v>1508</v>
      </c>
      <c r="K9" s="127" t="s">
        <v>1509</v>
      </c>
      <c r="L9" s="127"/>
      <c r="M9" s="127">
        <v>60</v>
      </c>
      <c r="N9" s="129">
        <v>20</v>
      </c>
      <c r="O9" s="130">
        <v>7</v>
      </c>
      <c r="P9" s="131">
        <v>0.35</v>
      </c>
      <c r="Q9" s="126" t="s">
        <v>1211</v>
      </c>
      <c r="R9" s="127" t="s">
        <v>1475</v>
      </c>
      <c r="S9" s="126">
        <v>45296</v>
      </c>
      <c r="T9" s="132"/>
      <c r="U9" s="127">
        <v>47</v>
      </c>
      <c r="V9" s="127">
        <v>13</v>
      </c>
      <c r="W9" s="126" t="s">
        <v>1211</v>
      </c>
      <c r="X9" s="127" t="s">
        <v>1425</v>
      </c>
      <c r="Y9" s="127" t="s">
        <v>1268</v>
      </c>
      <c r="Z9" s="127" t="s">
        <v>1205</v>
      </c>
      <c r="AA9" s="127" t="s">
        <v>1205</v>
      </c>
      <c r="AB9" s="133" t="s">
        <v>1206</v>
      </c>
      <c r="AC9" s="126">
        <v>45296</v>
      </c>
      <c r="AD9" s="126" t="s">
        <v>1211</v>
      </c>
      <c r="AE9" s="126">
        <v>45302</v>
      </c>
      <c r="AF9" s="126" t="s">
        <v>1211</v>
      </c>
      <c r="AG9" s="126">
        <v>45309</v>
      </c>
      <c r="AH9" s="126" t="s">
        <v>1211</v>
      </c>
      <c r="AI9" s="134" t="s">
        <v>1981</v>
      </c>
    </row>
    <row r="10" spans="1:35" s="135" customFormat="1">
      <c r="A10" s="126">
        <v>45295</v>
      </c>
      <c r="B10" s="127">
        <v>1</v>
      </c>
      <c r="C10" s="127" t="s">
        <v>642</v>
      </c>
      <c r="D10" s="127" t="s">
        <v>38</v>
      </c>
      <c r="E10" s="127" t="s">
        <v>40</v>
      </c>
      <c r="F10" s="128" t="s">
        <v>54</v>
      </c>
      <c r="G10" s="128"/>
      <c r="H10" s="127" t="s">
        <v>22</v>
      </c>
      <c r="I10" s="127" t="s">
        <v>1510</v>
      </c>
      <c r="J10" s="127" t="s">
        <v>1442</v>
      </c>
      <c r="K10" s="127" t="s">
        <v>1511</v>
      </c>
      <c r="L10" s="127"/>
      <c r="M10" s="127">
        <v>93</v>
      </c>
      <c r="N10" s="129">
        <v>20</v>
      </c>
      <c r="O10" s="130">
        <v>6</v>
      </c>
      <c r="P10" s="131">
        <v>0.3</v>
      </c>
      <c r="Q10" s="126" t="s">
        <v>1211</v>
      </c>
      <c r="R10" s="127" t="s">
        <v>1475</v>
      </c>
      <c r="S10" s="126">
        <v>45296</v>
      </c>
      <c r="T10" s="132"/>
      <c r="U10" s="127">
        <v>86</v>
      </c>
      <c r="V10" s="127">
        <v>7</v>
      </c>
      <c r="W10" s="126" t="s">
        <v>1211</v>
      </c>
      <c r="X10" s="127" t="s">
        <v>1425</v>
      </c>
      <c r="Y10" s="127" t="s">
        <v>1268</v>
      </c>
      <c r="Z10" s="127" t="s">
        <v>1205</v>
      </c>
      <c r="AA10" s="127" t="s">
        <v>1205</v>
      </c>
      <c r="AB10" s="133" t="s">
        <v>1206</v>
      </c>
      <c r="AC10" s="126">
        <v>45309</v>
      </c>
      <c r="AD10" s="126" t="s">
        <v>1211</v>
      </c>
      <c r="AE10" s="126">
        <v>45311</v>
      </c>
      <c r="AF10" s="126" t="s">
        <v>1211</v>
      </c>
      <c r="AG10" s="126">
        <v>45314</v>
      </c>
      <c r="AH10" s="126" t="s">
        <v>1211</v>
      </c>
      <c r="AI10" s="134" t="s">
        <v>1981</v>
      </c>
    </row>
    <row r="11" spans="1:35" s="135" customFormat="1">
      <c r="A11" s="126">
        <v>45295</v>
      </c>
      <c r="B11" s="127">
        <v>1</v>
      </c>
      <c r="C11" s="127" t="s">
        <v>642</v>
      </c>
      <c r="D11" s="127" t="s">
        <v>38</v>
      </c>
      <c r="E11" s="127" t="s">
        <v>1183</v>
      </c>
      <c r="F11" s="128" t="s">
        <v>1194</v>
      </c>
      <c r="G11" s="128"/>
      <c r="H11" s="127" t="s">
        <v>22</v>
      </c>
      <c r="I11" s="127" t="s">
        <v>1512</v>
      </c>
      <c r="J11" s="127" t="s">
        <v>1243</v>
      </c>
      <c r="K11" s="127" t="s">
        <v>1513</v>
      </c>
      <c r="L11" s="127"/>
      <c r="M11" s="127">
        <v>13</v>
      </c>
      <c r="N11" s="129">
        <v>13</v>
      </c>
      <c r="O11" s="130">
        <v>1</v>
      </c>
      <c r="P11" s="131">
        <v>7.6899999999999996E-2</v>
      </c>
      <c r="Q11" s="126" t="s">
        <v>1204</v>
      </c>
      <c r="R11" s="127" t="s">
        <v>1475</v>
      </c>
      <c r="S11" s="126">
        <v>45296</v>
      </c>
      <c r="T11" s="132"/>
      <c r="U11" s="127">
        <v>12</v>
      </c>
      <c r="V11" s="127">
        <v>1</v>
      </c>
      <c r="W11" s="126" t="s">
        <v>1204</v>
      </c>
      <c r="X11" s="127" t="s">
        <v>1425</v>
      </c>
      <c r="Y11" s="127" t="s">
        <v>1268</v>
      </c>
      <c r="Z11" s="127" t="s">
        <v>1205</v>
      </c>
      <c r="AA11" s="127" t="s">
        <v>1205</v>
      </c>
      <c r="AB11" s="133" t="s">
        <v>1206</v>
      </c>
      <c r="AC11" s="126">
        <v>45351</v>
      </c>
      <c r="AD11" s="126" t="s">
        <v>1204</v>
      </c>
      <c r="AE11" s="126">
        <v>45401</v>
      </c>
      <c r="AF11" s="126" t="s">
        <v>1204</v>
      </c>
      <c r="AG11" s="126">
        <v>45407</v>
      </c>
      <c r="AH11" s="126" t="s">
        <v>1204</v>
      </c>
      <c r="AI11" s="134" t="s">
        <v>1981</v>
      </c>
    </row>
    <row r="12" spans="1:35" s="135" customFormat="1">
      <c r="A12" s="126">
        <v>45295</v>
      </c>
      <c r="B12" s="127">
        <v>1</v>
      </c>
      <c r="C12" s="127" t="s">
        <v>642</v>
      </c>
      <c r="D12" s="127" t="s">
        <v>38</v>
      </c>
      <c r="E12" s="127" t="s">
        <v>1183</v>
      </c>
      <c r="F12" s="128" t="s">
        <v>1194</v>
      </c>
      <c r="G12" s="128"/>
      <c r="H12" s="127" t="s">
        <v>22</v>
      </c>
      <c r="I12" s="127" t="s">
        <v>1907</v>
      </c>
      <c r="J12" s="127" t="s">
        <v>1243</v>
      </c>
      <c r="K12" s="127" t="s">
        <v>1908</v>
      </c>
      <c r="L12" s="127"/>
      <c r="M12" s="127">
        <v>26</v>
      </c>
      <c r="N12" s="129">
        <v>20</v>
      </c>
      <c r="O12" s="130">
        <v>2</v>
      </c>
      <c r="P12" s="131">
        <v>0.1</v>
      </c>
      <c r="Q12" s="126" t="s">
        <v>1204</v>
      </c>
      <c r="R12" s="127" t="s">
        <v>1475</v>
      </c>
      <c r="S12" s="126">
        <v>45296</v>
      </c>
      <c r="T12" s="132"/>
      <c r="U12" s="127">
        <v>21</v>
      </c>
      <c r="V12" s="127">
        <v>5</v>
      </c>
      <c r="W12" s="126" t="s">
        <v>1204</v>
      </c>
      <c r="X12" s="127" t="s">
        <v>1425</v>
      </c>
      <c r="Y12" s="127" t="s">
        <v>1268</v>
      </c>
      <c r="Z12" s="127" t="s">
        <v>1205</v>
      </c>
      <c r="AA12" s="127" t="s">
        <v>1205</v>
      </c>
      <c r="AB12" s="133" t="s">
        <v>1206</v>
      </c>
      <c r="AC12" s="126">
        <v>45351</v>
      </c>
      <c r="AD12" s="126" t="s">
        <v>1204</v>
      </c>
      <c r="AE12" s="126">
        <v>45422</v>
      </c>
      <c r="AF12" s="126" t="s">
        <v>1204</v>
      </c>
      <c r="AG12" s="126">
        <v>45423</v>
      </c>
      <c r="AH12" s="126" t="s">
        <v>1204</v>
      </c>
      <c r="AI12" s="134" t="s">
        <v>1981</v>
      </c>
    </row>
    <row r="13" spans="1:35" s="135" customFormat="1">
      <c r="A13" s="126">
        <v>45295</v>
      </c>
      <c r="B13" s="127">
        <v>1</v>
      </c>
      <c r="C13" s="127" t="s">
        <v>642</v>
      </c>
      <c r="D13" s="127" t="s">
        <v>38</v>
      </c>
      <c r="E13" s="127" t="s">
        <v>1183</v>
      </c>
      <c r="F13" s="128" t="s">
        <v>1194</v>
      </c>
      <c r="G13" s="128"/>
      <c r="H13" s="127" t="s">
        <v>22</v>
      </c>
      <c r="I13" s="127" t="s">
        <v>1909</v>
      </c>
      <c r="J13" s="127" t="s">
        <v>1243</v>
      </c>
      <c r="K13" s="127" t="s">
        <v>1513</v>
      </c>
      <c r="L13" s="127"/>
      <c r="M13" s="127">
        <v>52</v>
      </c>
      <c r="N13" s="129">
        <v>20</v>
      </c>
      <c r="O13" s="130">
        <v>1</v>
      </c>
      <c r="P13" s="131">
        <v>0.05</v>
      </c>
      <c r="Q13" s="126" t="s">
        <v>1204</v>
      </c>
      <c r="R13" s="127" t="s">
        <v>1475</v>
      </c>
      <c r="S13" s="126">
        <v>45296</v>
      </c>
      <c r="T13" s="132"/>
      <c r="U13" s="127">
        <v>47</v>
      </c>
      <c r="V13" s="127">
        <v>5</v>
      </c>
      <c r="W13" s="126" t="s">
        <v>1204</v>
      </c>
      <c r="X13" s="127" t="s">
        <v>1425</v>
      </c>
      <c r="Y13" s="127" t="s">
        <v>1268</v>
      </c>
      <c r="Z13" s="127" t="s">
        <v>1205</v>
      </c>
      <c r="AA13" s="127" t="s">
        <v>1205</v>
      </c>
      <c r="AB13" s="133" t="s">
        <v>1206</v>
      </c>
      <c r="AC13" s="126">
        <v>45362</v>
      </c>
      <c r="AD13" s="126" t="s">
        <v>1204</v>
      </c>
      <c r="AE13" s="126">
        <v>45422</v>
      </c>
      <c r="AF13" s="126" t="s">
        <v>1204</v>
      </c>
      <c r="AG13" s="126">
        <v>45423</v>
      </c>
      <c r="AH13" s="126" t="s">
        <v>1204</v>
      </c>
      <c r="AI13" s="134" t="s">
        <v>1981</v>
      </c>
    </row>
    <row r="14" spans="1:35" s="135" customFormat="1">
      <c r="A14" s="126">
        <v>45295</v>
      </c>
      <c r="B14" s="127">
        <v>1</v>
      </c>
      <c r="C14" s="127" t="s">
        <v>642</v>
      </c>
      <c r="D14" s="127" t="s">
        <v>38</v>
      </c>
      <c r="E14" s="127" t="s">
        <v>1183</v>
      </c>
      <c r="F14" s="128" t="s">
        <v>1194</v>
      </c>
      <c r="G14" s="128"/>
      <c r="H14" s="127" t="s">
        <v>22</v>
      </c>
      <c r="I14" s="127" t="s">
        <v>1514</v>
      </c>
      <c r="J14" s="127" t="s">
        <v>1243</v>
      </c>
      <c r="K14" s="127" t="s">
        <v>1910</v>
      </c>
      <c r="L14" s="127"/>
      <c r="M14" s="127">
        <v>13</v>
      </c>
      <c r="N14" s="129">
        <v>13</v>
      </c>
      <c r="O14" s="130">
        <v>2</v>
      </c>
      <c r="P14" s="131">
        <v>0.15379999999999999</v>
      </c>
      <c r="Q14" s="126" t="s">
        <v>1204</v>
      </c>
      <c r="R14" s="127" t="s">
        <v>1475</v>
      </c>
      <c r="S14" s="126">
        <v>45296</v>
      </c>
      <c r="T14" s="132"/>
      <c r="U14" s="127">
        <v>11</v>
      </c>
      <c r="V14" s="127">
        <v>2</v>
      </c>
      <c r="W14" s="126" t="s">
        <v>1204</v>
      </c>
      <c r="X14" s="127" t="s">
        <v>1425</v>
      </c>
      <c r="Y14" s="127" t="s">
        <v>1268</v>
      </c>
      <c r="Z14" s="127" t="s">
        <v>1205</v>
      </c>
      <c r="AA14" s="127" t="s">
        <v>1205</v>
      </c>
      <c r="AB14" s="133" t="s">
        <v>1206</v>
      </c>
      <c r="AC14" s="126">
        <v>45346</v>
      </c>
      <c r="AD14" s="126" t="s">
        <v>1204</v>
      </c>
      <c r="AE14" s="126">
        <v>45350</v>
      </c>
      <c r="AF14" s="126" t="s">
        <v>1204</v>
      </c>
      <c r="AG14" s="126">
        <v>45422</v>
      </c>
      <c r="AH14" s="126" t="s">
        <v>1204</v>
      </c>
      <c r="AI14" s="134" t="s">
        <v>1981</v>
      </c>
    </row>
    <row r="15" spans="1:35" s="135" customFormat="1">
      <c r="A15" s="126">
        <v>45296</v>
      </c>
      <c r="B15" s="127">
        <v>1</v>
      </c>
      <c r="C15" s="127" t="s">
        <v>642</v>
      </c>
      <c r="D15" s="127" t="s">
        <v>64</v>
      </c>
      <c r="E15" s="127" t="s">
        <v>122</v>
      </c>
      <c r="F15" s="128" t="s">
        <v>603</v>
      </c>
      <c r="G15" s="128"/>
      <c r="H15" s="127" t="s">
        <v>22</v>
      </c>
      <c r="I15" s="127" t="s">
        <v>1499</v>
      </c>
      <c r="J15" s="127" t="s">
        <v>1500</v>
      </c>
      <c r="K15" s="127" t="s">
        <v>1501</v>
      </c>
      <c r="L15" s="127"/>
      <c r="M15" s="127">
        <v>1000</v>
      </c>
      <c r="N15" s="129">
        <v>47</v>
      </c>
      <c r="O15" s="130">
        <v>47</v>
      </c>
      <c r="P15" s="131">
        <v>1</v>
      </c>
      <c r="Q15" s="126" t="s">
        <v>1222</v>
      </c>
      <c r="R15" s="127" t="s">
        <v>1482</v>
      </c>
      <c r="S15" s="126">
        <v>45296</v>
      </c>
      <c r="T15" s="132"/>
      <c r="U15" s="127">
        <v>0</v>
      </c>
      <c r="V15" s="127">
        <v>1000</v>
      </c>
      <c r="W15" s="126" t="s">
        <v>1222</v>
      </c>
      <c r="X15" s="127" t="s">
        <v>1425</v>
      </c>
      <c r="Y15" s="127" t="s">
        <v>1268</v>
      </c>
      <c r="Z15" s="127" t="s">
        <v>1268</v>
      </c>
      <c r="AA15" s="127" t="s">
        <v>1205</v>
      </c>
      <c r="AB15" s="133" t="s">
        <v>1342</v>
      </c>
      <c r="AC15" s="126">
        <v>45318</v>
      </c>
      <c r="AD15" s="126" t="s">
        <v>1222</v>
      </c>
      <c r="AE15" s="126">
        <v>45387</v>
      </c>
      <c r="AF15" s="126" t="s">
        <v>1222</v>
      </c>
      <c r="AG15" s="126">
        <v>45461</v>
      </c>
      <c r="AH15" s="126" t="s">
        <v>1222</v>
      </c>
      <c r="AI15" s="134" t="s">
        <v>1981</v>
      </c>
    </row>
    <row r="16" spans="1:35" s="135" customFormat="1">
      <c r="A16" s="126">
        <v>45296</v>
      </c>
      <c r="B16" s="127">
        <v>1</v>
      </c>
      <c r="C16" s="127" t="s">
        <v>642</v>
      </c>
      <c r="D16" s="127" t="s">
        <v>64</v>
      </c>
      <c r="E16" s="127" t="s">
        <v>120</v>
      </c>
      <c r="F16" s="128" t="s">
        <v>55</v>
      </c>
      <c r="G16" s="128"/>
      <c r="H16" s="127" t="s">
        <v>22</v>
      </c>
      <c r="I16" s="127" t="s">
        <v>1502</v>
      </c>
      <c r="J16" s="127" t="s">
        <v>1421</v>
      </c>
      <c r="K16" s="127" t="s">
        <v>1503</v>
      </c>
      <c r="L16" s="127"/>
      <c r="M16" s="127">
        <v>50</v>
      </c>
      <c r="N16" s="129">
        <v>20</v>
      </c>
      <c r="O16" s="130">
        <v>2</v>
      </c>
      <c r="P16" s="131">
        <v>0.1</v>
      </c>
      <c r="Q16" s="126" t="s">
        <v>1220</v>
      </c>
      <c r="R16" s="127" t="s">
        <v>1484</v>
      </c>
      <c r="S16" s="126">
        <v>45296</v>
      </c>
      <c r="T16" s="132"/>
      <c r="U16" s="127">
        <v>46</v>
      </c>
      <c r="V16" s="127">
        <v>4</v>
      </c>
      <c r="W16" s="126" t="s">
        <v>1220</v>
      </c>
      <c r="X16" s="127" t="s">
        <v>1425</v>
      </c>
      <c r="Y16" s="127" t="s">
        <v>1268</v>
      </c>
      <c r="Z16" s="127" t="s">
        <v>1205</v>
      </c>
      <c r="AA16" s="127" t="s">
        <v>1205</v>
      </c>
      <c r="AB16" s="133" t="s">
        <v>1206</v>
      </c>
      <c r="AC16" s="126">
        <v>45302</v>
      </c>
      <c r="AD16" s="126" t="s">
        <v>1220</v>
      </c>
      <c r="AE16" s="126">
        <v>45310</v>
      </c>
      <c r="AF16" s="126" t="s">
        <v>1220</v>
      </c>
      <c r="AG16" s="126">
        <v>45315</v>
      </c>
      <c r="AH16" s="126" t="s">
        <v>1220</v>
      </c>
      <c r="AI16" s="134" t="s">
        <v>1981</v>
      </c>
    </row>
    <row r="17" spans="1:35" s="135" customFormat="1">
      <c r="A17" s="126">
        <v>45299</v>
      </c>
      <c r="B17" s="127">
        <v>1</v>
      </c>
      <c r="C17" s="127" t="s">
        <v>1203</v>
      </c>
      <c r="D17" s="127" t="s">
        <v>64</v>
      </c>
      <c r="E17" s="127" t="s">
        <v>120</v>
      </c>
      <c r="F17" s="128" t="s">
        <v>55</v>
      </c>
      <c r="G17" s="128"/>
      <c r="H17" s="127" t="s">
        <v>22</v>
      </c>
      <c r="I17" s="127" t="s">
        <v>1517</v>
      </c>
      <c r="J17" s="127" t="s">
        <v>1421</v>
      </c>
      <c r="K17" s="127" t="s">
        <v>1518</v>
      </c>
      <c r="L17" s="127"/>
      <c r="M17" s="127">
        <v>489</v>
      </c>
      <c r="N17" s="129">
        <v>47</v>
      </c>
      <c r="O17" s="130">
        <v>2</v>
      </c>
      <c r="P17" s="131">
        <f>O17/N17*100%</f>
        <v>4.2553191489361701E-2</v>
      </c>
      <c r="Q17" s="126" t="s">
        <v>1220</v>
      </c>
      <c r="R17" s="127" t="s">
        <v>1484</v>
      </c>
      <c r="S17" s="126">
        <v>45300</v>
      </c>
      <c r="T17" s="132"/>
      <c r="U17" s="127">
        <v>528</v>
      </c>
      <c r="V17" s="127">
        <v>11</v>
      </c>
      <c r="W17" s="126" t="s">
        <v>1220</v>
      </c>
      <c r="X17" s="127" t="s">
        <v>1425</v>
      </c>
      <c r="Y17" s="127" t="s">
        <v>1268</v>
      </c>
      <c r="Z17" s="127" t="s">
        <v>1205</v>
      </c>
      <c r="AA17" s="127" t="s">
        <v>1205</v>
      </c>
      <c r="AB17" s="133" t="s">
        <v>1206</v>
      </c>
      <c r="AC17" s="126">
        <v>45369</v>
      </c>
      <c r="AD17" s="126" t="s">
        <v>1220</v>
      </c>
      <c r="AE17" s="126">
        <v>45373</v>
      </c>
      <c r="AF17" s="126" t="s">
        <v>1220</v>
      </c>
      <c r="AG17" s="126">
        <v>45398</v>
      </c>
      <c r="AH17" s="126" t="s">
        <v>1220</v>
      </c>
      <c r="AI17" s="134" t="s">
        <v>1981</v>
      </c>
    </row>
    <row r="18" spans="1:35" s="135" customFormat="1">
      <c r="A18" s="126">
        <v>45299</v>
      </c>
      <c r="B18" s="127">
        <v>1</v>
      </c>
      <c r="C18" s="127" t="s">
        <v>1203</v>
      </c>
      <c r="D18" s="127" t="s">
        <v>38</v>
      </c>
      <c r="E18" s="127" t="s">
        <v>1183</v>
      </c>
      <c r="F18" s="128" t="s">
        <v>1194</v>
      </c>
      <c r="G18" s="128"/>
      <c r="H18" s="127" t="s">
        <v>22</v>
      </c>
      <c r="I18" s="127" t="s">
        <v>1519</v>
      </c>
      <c r="J18" s="127" t="s">
        <v>1243</v>
      </c>
      <c r="K18" s="127" t="s">
        <v>1520</v>
      </c>
      <c r="L18" s="127"/>
      <c r="M18" s="127">
        <v>688</v>
      </c>
      <c r="N18" s="129">
        <v>47</v>
      </c>
      <c r="O18" s="130">
        <v>9</v>
      </c>
      <c r="P18" s="131">
        <v>0.15</v>
      </c>
      <c r="Q18" s="126" t="s">
        <v>1204</v>
      </c>
      <c r="R18" s="127" t="s">
        <v>1475</v>
      </c>
      <c r="S18" s="126">
        <v>45301</v>
      </c>
      <c r="T18" s="132"/>
      <c r="U18" s="127">
        <v>680</v>
      </c>
      <c r="V18" s="127">
        <v>5</v>
      </c>
      <c r="W18" s="126" t="s">
        <v>1204</v>
      </c>
      <c r="X18" s="127" t="s">
        <v>1425</v>
      </c>
      <c r="Y18" s="127" t="s">
        <v>1268</v>
      </c>
      <c r="Z18" s="127" t="s">
        <v>1205</v>
      </c>
      <c r="AA18" s="127" t="s">
        <v>1205</v>
      </c>
      <c r="AB18" s="133" t="s">
        <v>1206</v>
      </c>
      <c r="AC18" s="126">
        <v>45302</v>
      </c>
      <c r="AD18" s="126" t="s">
        <v>1204</v>
      </c>
      <c r="AE18" s="126">
        <v>45303</v>
      </c>
      <c r="AF18" s="126" t="s">
        <v>1204</v>
      </c>
      <c r="AG18" s="126">
        <v>45324</v>
      </c>
      <c r="AH18" s="126" t="s">
        <v>1204</v>
      </c>
      <c r="AI18" s="134" t="s">
        <v>1981</v>
      </c>
    </row>
    <row r="19" spans="1:35" s="135" customFormat="1" ht="14.25">
      <c r="A19" s="126">
        <v>45300</v>
      </c>
      <c r="B19" s="127">
        <v>1</v>
      </c>
      <c r="C19" s="127" t="s">
        <v>1203</v>
      </c>
      <c r="D19" s="127" t="s">
        <v>64</v>
      </c>
      <c r="E19" s="127" t="s">
        <v>123</v>
      </c>
      <c r="F19" s="128" t="s">
        <v>708</v>
      </c>
      <c r="G19" s="128"/>
      <c r="H19" s="127" t="s">
        <v>609</v>
      </c>
      <c r="I19" s="127" t="s">
        <v>1521</v>
      </c>
      <c r="J19" s="127" t="s">
        <v>1471</v>
      </c>
      <c r="K19" s="127" t="s">
        <v>1522</v>
      </c>
      <c r="L19" s="127"/>
      <c r="M19" s="127">
        <v>70</v>
      </c>
      <c r="N19" s="129">
        <v>20</v>
      </c>
      <c r="O19" s="130">
        <v>20</v>
      </c>
      <c r="P19" s="131">
        <f t="shared" ref="P19:P25" si="0">O19/N19*100%</f>
        <v>1</v>
      </c>
      <c r="Q19" s="126" t="s">
        <v>646</v>
      </c>
      <c r="R19" s="127" t="s">
        <v>1484</v>
      </c>
      <c r="S19" s="126">
        <v>45306</v>
      </c>
      <c r="T19" s="132"/>
      <c r="U19" s="127">
        <v>70</v>
      </c>
      <c r="V19" s="127">
        <v>70</v>
      </c>
      <c r="W19" s="126" t="s">
        <v>646</v>
      </c>
      <c r="X19" s="127" t="s">
        <v>1425</v>
      </c>
      <c r="Y19" s="127" t="s">
        <v>1268</v>
      </c>
      <c r="Z19" s="127" t="s">
        <v>1205</v>
      </c>
      <c r="AA19" s="127" t="s">
        <v>1205</v>
      </c>
      <c r="AB19" s="133" t="s">
        <v>1233</v>
      </c>
      <c r="AC19" s="126">
        <v>45324</v>
      </c>
      <c r="AD19" s="126" t="s">
        <v>646</v>
      </c>
      <c r="AE19" s="126"/>
      <c r="AF19" s="127"/>
      <c r="AG19" s="126"/>
      <c r="AH19" s="126"/>
      <c r="AI19" s="127"/>
    </row>
    <row r="20" spans="1:35" s="135" customFormat="1">
      <c r="A20" s="126">
        <v>45300</v>
      </c>
      <c r="B20" s="127">
        <v>1</v>
      </c>
      <c r="C20" s="127" t="s">
        <v>1203</v>
      </c>
      <c r="D20" s="127" t="s">
        <v>64</v>
      </c>
      <c r="E20" s="127" t="s">
        <v>120</v>
      </c>
      <c r="F20" s="128" t="s">
        <v>55</v>
      </c>
      <c r="G20" s="128"/>
      <c r="H20" s="127" t="s">
        <v>22</v>
      </c>
      <c r="I20" s="127" t="s">
        <v>1526</v>
      </c>
      <c r="J20" s="127" t="s">
        <v>1421</v>
      </c>
      <c r="K20" s="127" t="s">
        <v>1525</v>
      </c>
      <c r="L20" s="127"/>
      <c r="M20" s="127">
        <v>645</v>
      </c>
      <c r="N20" s="129">
        <v>47</v>
      </c>
      <c r="O20" s="130">
        <v>3</v>
      </c>
      <c r="P20" s="131">
        <f t="shared" si="0"/>
        <v>6.3829787234042548E-2</v>
      </c>
      <c r="Q20" s="126" t="s">
        <v>44</v>
      </c>
      <c r="R20" s="127" t="s">
        <v>1484</v>
      </c>
      <c r="S20" s="126">
        <v>45301</v>
      </c>
      <c r="T20" s="132"/>
      <c r="U20" s="127">
        <v>949</v>
      </c>
      <c r="V20" s="127">
        <v>23</v>
      </c>
      <c r="W20" s="126" t="s">
        <v>44</v>
      </c>
      <c r="X20" s="127" t="s">
        <v>1425</v>
      </c>
      <c r="Y20" s="127" t="s">
        <v>1268</v>
      </c>
      <c r="Z20" s="127" t="s">
        <v>1205</v>
      </c>
      <c r="AA20" s="127" t="s">
        <v>1205</v>
      </c>
      <c r="AB20" s="133" t="s">
        <v>1206</v>
      </c>
      <c r="AC20" s="126">
        <v>45303</v>
      </c>
      <c r="AD20" s="126" t="s">
        <v>44</v>
      </c>
      <c r="AE20" s="126">
        <v>45345</v>
      </c>
      <c r="AF20" s="126" t="s">
        <v>44</v>
      </c>
      <c r="AG20" s="126">
        <v>45358</v>
      </c>
      <c r="AH20" s="126" t="s">
        <v>44</v>
      </c>
      <c r="AI20" s="134" t="s">
        <v>1981</v>
      </c>
    </row>
    <row r="21" spans="1:35" s="135" customFormat="1">
      <c r="A21" s="126">
        <v>45300</v>
      </c>
      <c r="B21" s="127">
        <v>1</v>
      </c>
      <c r="C21" s="127" t="s">
        <v>1203</v>
      </c>
      <c r="D21" s="127" t="s">
        <v>64</v>
      </c>
      <c r="E21" s="127" t="s">
        <v>120</v>
      </c>
      <c r="F21" s="128" t="s">
        <v>55</v>
      </c>
      <c r="G21" s="128"/>
      <c r="H21" s="127" t="s">
        <v>609</v>
      </c>
      <c r="I21" s="127" t="s">
        <v>1523</v>
      </c>
      <c r="J21" s="127" t="s">
        <v>1524</v>
      </c>
      <c r="K21" s="127" t="s">
        <v>1525</v>
      </c>
      <c r="L21" s="127"/>
      <c r="M21" s="127">
        <v>50</v>
      </c>
      <c r="N21" s="129">
        <v>20</v>
      </c>
      <c r="O21" s="130">
        <v>2</v>
      </c>
      <c r="P21" s="131">
        <f t="shared" si="0"/>
        <v>0.1</v>
      </c>
      <c r="Q21" s="126" t="s">
        <v>44</v>
      </c>
      <c r="R21" s="127" t="s">
        <v>1484</v>
      </c>
      <c r="S21" s="126">
        <v>45301</v>
      </c>
      <c r="T21" s="132"/>
      <c r="U21" s="127">
        <v>39</v>
      </c>
      <c r="V21" s="127">
        <v>11</v>
      </c>
      <c r="W21" s="126" t="s">
        <v>44</v>
      </c>
      <c r="X21" s="127" t="s">
        <v>1425</v>
      </c>
      <c r="Y21" s="127" t="s">
        <v>1268</v>
      </c>
      <c r="Z21" s="127" t="s">
        <v>1205</v>
      </c>
      <c r="AA21" s="127" t="s">
        <v>1205</v>
      </c>
      <c r="AB21" s="133" t="s">
        <v>1206</v>
      </c>
      <c r="AC21" s="126">
        <v>45377</v>
      </c>
      <c r="AD21" s="126" t="s">
        <v>44</v>
      </c>
      <c r="AE21" s="126">
        <v>45408</v>
      </c>
      <c r="AF21" s="126" t="s">
        <v>44</v>
      </c>
      <c r="AG21" s="126">
        <v>45439</v>
      </c>
      <c r="AH21" s="126" t="s">
        <v>1204</v>
      </c>
      <c r="AI21" s="134" t="s">
        <v>1981</v>
      </c>
    </row>
    <row r="22" spans="1:35" s="135" customFormat="1">
      <c r="A22" s="126">
        <v>45300</v>
      </c>
      <c r="B22" s="127">
        <v>1</v>
      </c>
      <c r="C22" s="127" t="s">
        <v>1203</v>
      </c>
      <c r="D22" s="127" t="s">
        <v>64</v>
      </c>
      <c r="E22" s="127" t="s">
        <v>1201</v>
      </c>
      <c r="F22" s="128" t="s">
        <v>554</v>
      </c>
      <c r="G22" s="128"/>
      <c r="H22" s="127" t="s">
        <v>609</v>
      </c>
      <c r="I22" s="127" t="s">
        <v>1527</v>
      </c>
      <c r="J22" s="127" t="s">
        <v>1528</v>
      </c>
      <c r="K22" s="127" t="s">
        <v>1529</v>
      </c>
      <c r="L22" s="127"/>
      <c r="M22" s="127">
        <v>74</v>
      </c>
      <c r="N22" s="129">
        <v>20</v>
      </c>
      <c r="O22" s="130">
        <v>20</v>
      </c>
      <c r="P22" s="131">
        <f t="shared" si="0"/>
        <v>1</v>
      </c>
      <c r="Q22" s="126" t="s">
        <v>42</v>
      </c>
      <c r="R22" s="127" t="s">
        <v>1530</v>
      </c>
      <c r="S22" s="126">
        <v>45306</v>
      </c>
      <c r="T22" s="132"/>
      <c r="U22" s="127">
        <v>74</v>
      </c>
      <c r="V22" s="127">
        <v>74</v>
      </c>
      <c r="W22" s="126" t="s">
        <v>42</v>
      </c>
      <c r="X22" s="127" t="s">
        <v>1425</v>
      </c>
      <c r="Y22" s="127" t="s">
        <v>1268</v>
      </c>
      <c r="Z22" s="127" t="s">
        <v>1205</v>
      </c>
      <c r="AA22" s="127" t="s">
        <v>1205</v>
      </c>
      <c r="AB22" s="133" t="s">
        <v>1206</v>
      </c>
      <c r="AC22" s="126">
        <v>45328</v>
      </c>
      <c r="AD22" s="126" t="s">
        <v>42</v>
      </c>
      <c r="AE22" s="126">
        <v>45363</v>
      </c>
      <c r="AF22" s="126" t="s">
        <v>42</v>
      </c>
      <c r="AG22" s="126">
        <v>45378</v>
      </c>
      <c r="AH22" s="126" t="s">
        <v>42</v>
      </c>
      <c r="AI22" s="134" t="s">
        <v>1981</v>
      </c>
    </row>
    <row r="23" spans="1:35" s="135" customFormat="1">
      <c r="A23" s="126">
        <v>45300</v>
      </c>
      <c r="B23" s="127">
        <v>1</v>
      </c>
      <c r="C23" s="127" t="s">
        <v>1203</v>
      </c>
      <c r="D23" s="127" t="s">
        <v>64</v>
      </c>
      <c r="E23" s="127" t="s">
        <v>10</v>
      </c>
      <c r="F23" s="128" t="s">
        <v>621</v>
      </c>
      <c r="G23" s="128"/>
      <c r="H23" s="127" t="s">
        <v>22</v>
      </c>
      <c r="I23" s="127" t="s">
        <v>1531</v>
      </c>
      <c r="J23" s="127" t="s">
        <v>1532</v>
      </c>
      <c r="K23" s="127" t="s">
        <v>1533</v>
      </c>
      <c r="L23" s="127"/>
      <c r="M23" s="127">
        <v>5330</v>
      </c>
      <c r="N23" s="129">
        <v>68</v>
      </c>
      <c r="O23" s="130">
        <v>3</v>
      </c>
      <c r="P23" s="131">
        <f t="shared" si="0"/>
        <v>4.4117647058823532E-2</v>
      </c>
      <c r="Q23" s="126" t="s">
        <v>23</v>
      </c>
      <c r="R23" s="127" t="s">
        <v>1482</v>
      </c>
      <c r="S23" s="126">
        <v>44937</v>
      </c>
      <c r="T23" s="132"/>
      <c r="U23" s="127">
        <v>5310</v>
      </c>
      <c r="V23" s="127">
        <v>20</v>
      </c>
      <c r="W23" s="126" t="s">
        <v>1212</v>
      </c>
      <c r="X23" s="127" t="s">
        <v>1425</v>
      </c>
      <c r="Y23" s="127" t="s">
        <v>1268</v>
      </c>
      <c r="Z23" s="127" t="s">
        <v>1205</v>
      </c>
      <c r="AA23" s="127" t="s">
        <v>1205</v>
      </c>
      <c r="AB23" s="133" t="s">
        <v>1206</v>
      </c>
      <c r="AC23" s="126">
        <v>45345</v>
      </c>
      <c r="AD23" s="126" t="s">
        <v>1212</v>
      </c>
      <c r="AE23" s="126">
        <v>45355</v>
      </c>
      <c r="AF23" s="126" t="s">
        <v>1212</v>
      </c>
      <c r="AG23" s="126">
        <v>45364</v>
      </c>
      <c r="AH23" s="126" t="s">
        <v>1212</v>
      </c>
      <c r="AI23" s="134" t="s">
        <v>1981</v>
      </c>
    </row>
    <row r="24" spans="1:35" s="135" customFormat="1">
      <c r="A24" s="126">
        <v>45300</v>
      </c>
      <c r="B24" s="127">
        <v>1</v>
      </c>
      <c r="C24" s="127" t="s">
        <v>1203</v>
      </c>
      <c r="D24" s="127" t="s">
        <v>38</v>
      </c>
      <c r="E24" s="127" t="s">
        <v>40</v>
      </c>
      <c r="F24" s="128" t="s">
        <v>54</v>
      </c>
      <c r="G24" s="128"/>
      <c r="H24" s="127" t="s">
        <v>22</v>
      </c>
      <c r="I24" s="127" t="s">
        <v>1536</v>
      </c>
      <c r="J24" s="127" t="s">
        <v>1417</v>
      </c>
      <c r="K24" s="127" t="s">
        <v>1537</v>
      </c>
      <c r="L24" s="127"/>
      <c r="M24" s="127">
        <v>202</v>
      </c>
      <c r="N24" s="129">
        <v>20</v>
      </c>
      <c r="O24" s="130">
        <v>4</v>
      </c>
      <c r="P24" s="131">
        <f t="shared" si="0"/>
        <v>0.2</v>
      </c>
      <c r="Q24" s="126" t="s">
        <v>39</v>
      </c>
      <c r="R24" s="127" t="s">
        <v>1475</v>
      </c>
      <c r="S24" s="126">
        <v>45301</v>
      </c>
      <c r="T24" s="132"/>
      <c r="U24" s="127">
        <v>185</v>
      </c>
      <c r="V24" s="127">
        <v>17</v>
      </c>
      <c r="W24" s="126" t="s">
        <v>39</v>
      </c>
      <c r="X24" s="127" t="s">
        <v>1425</v>
      </c>
      <c r="Y24" s="127" t="s">
        <v>1268</v>
      </c>
      <c r="Z24" s="127" t="s">
        <v>1205</v>
      </c>
      <c r="AA24" s="127" t="s">
        <v>1205</v>
      </c>
      <c r="AB24" s="133" t="s">
        <v>1206</v>
      </c>
      <c r="AC24" s="126">
        <v>45309</v>
      </c>
      <c r="AD24" s="126" t="s">
        <v>39</v>
      </c>
      <c r="AE24" s="126">
        <v>45362</v>
      </c>
      <c r="AF24" s="126" t="s">
        <v>39</v>
      </c>
      <c r="AG24" s="126">
        <v>45404</v>
      </c>
      <c r="AH24" s="126" t="s">
        <v>39</v>
      </c>
      <c r="AI24" s="134" t="s">
        <v>1981</v>
      </c>
    </row>
    <row r="25" spans="1:35" s="135" customFormat="1">
      <c r="A25" s="126">
        <v>45300</v>
      </c>
      <c r="B25" s="127">
        <v>1</v>
      </c>
      <c r="C25" s="127" t="s">
        <v>1203</v>
      </c>
      <c r="D25" s="127" t="s">
        <v>38</v>
      </c>
      <c r="E25" s="127" t="s">
        <v>40</v>
      </c>
      <c r="F25" s="128" t="s">
        <v>54</v>
      </c>
      <c r="G25" s="128"/>
      <c r="H25" s="127" t="s">
        <v>22</v>
      </c>
      <c r="I25" s="127" t="s">
        <v>1534</v>
      </c>
      <c r="J25" s="127" t="s">
        <v>1243</v>
      </c>
      <c r="K25" s="127" t="s">
        <v>1535</v>
      </c>
      <c r="L25" s="127"/>
      <c r="M25" s="127">
        <v>60</v>
      </c>
      <c r="N25" s="129">
        <v>20</v>
      </c>
      <c r="O25" s="130">
        <v>3</v>
      </c>
      <c r="P25" s="131">
        <f t="shared" si="0"/>
        <v>0.15</v>
      </c>
      <c r="Q25" s="126" t="s">
        <v>39</v>
      </c>
      <c r="R25" s="127" t="s">
        <v>1475</v>
      </c>
      <c r="S25" s="126">
        <v>45301</v>
      </c>
      <c r="T25" s="132"/>
      <c r="U25" s="127">
        <v>47</v>
      </c>
      <c r="V25" s="127">
        <v>13</v>
      </c>
      <c r="W25" s="126" t="s">
        <v>39</v>
      </c>
      <c r="X25" s="127" t="s">
        <v>1425</v>
      </c>
      <c r="Y25" s="127" t="s">
        <v>1268</v>
      </c>
      <c r="Z25" s="127" t="s">
        <v>1205</v>
      </c>
      <c r="AA25" s="127" t="s">
        <v>1205</v>
      </c>
      <c r="AB25" s="133" t="s">
        <v>1206</v>
      </c>
      <c r="AC25" s="126">
        <v>45302</v>
      </c>
      <c r="AD25" s="126" t="s">
        <v>39</v>
      </c>
      <c r="AE25" s="126">
        <v>45313</v>
      </c>
      <c r="AF25" s="126" t="s">
        <v>39</v>
      </c>
      <c r="AG25" s="126">
        <v>45351</v>
      </c>
      <c r="AH25" s="126" t="s">
        <v>39</v>
      </c>
      <c r="AI25" s="134" t="s">
        <v>1981</v>
      </c>
    </row>
    <row r="26" spans="1:35" s="135" customFormat="1">
      <c r="A26" s="126">
        <v>45301</v>
      </c>
      <c r="B26" s="127">
        <v>1</v>
      </c>
      <c r="C26" s="127" t="s">
        <v>1203</v>
      </c>
      <c r="D26" s="127" t="s">
        <v>64</v>
      </c>
      <c r="E26" s="127" t="s">
        <v>610</v>
      </c>
      <c r="F26" s="128" t="s">
        <v>56</v>
      </c>
      <c r="G26" s="128"/>
      <c r="H26" s="127" t="s">
        <v>609</v>
      </c>
      <c r="I26" s="127" t="s">
        <v>1538</v>
      </c>
      <c r="J26" s="127" t="s">
        <v>1243</v>
      </c>
      <c r="K26" s="127" t="s">
        <v>1539</v>
      </c>
      <c r="L26" s="127"/>
      <c r="M26" s="127">
        <v>30</v>
      </c>
      <c r="N26" s="129">
        <v>20</v>
      </c>
      <c r="O26" s="130">
        <v>13</v>
      </c>
      <c r="P26" s="131">
        <v>0.25</v>
      </c>
      <c r="Q26" s="126" t="s">
        <v>1217</v>
      </c>
      <c r="R26" s="127" t="s">
        <v>1478</v>
      </c>
      <c r="S26" s="126">
        <v>45301</v>
      </c>
      <c r="T26" s="132"/>
      <c r="U26" s="127">
        <v>30</v>
      </c>
      <c r="V26" s="127">
        <v>4</v>
      </c>
      <c r="W26" s="126" t="s">
        <v>1207</v>
      </c>
      <c r="X26" s="127" t="s">
        <v>1425</v>
      </c>
      <c r="Y26" s="127" t="s">
        <v>1268</v>
      </c>
      <c r="Z26" s="127" t="s">
        <v>1205</v>
      </c>
      <c r="AA26" s="127" t="s">
        <v>1205</v>
      </c>
      <c r="AB26" s="133" t="s">
        <v>1206</v>
      </c>
      <c r="AC26" s="126">
        <v>45441</v>
      </c>
      <c r="AD26" s="126" t="s">
        <v>1329</v>
      </c>
      <c r="AE26" s="126">
        <v>45450</v>
      </c>
      <c r="AF26" s="126" t="s">
        <v>1329</v>
      </c>
      <c r="AG26" s="126">
        <v>45460</v>
      </c>
      <c r="AH26" s="126" t="s">
        <v>1329</v>
      </c>
      <c r="AI26" s="134" t="s">
        <v>1981</v>
      </c>
    </row>
    <row r="27" spans="1:35" s="135" customFormat="1">
      <c r="A27" s="126">
        <v>45302</v>
      </c>
      <c r="B27" s="127">
        <v>1</v>
      </c>
      <c r="C27" s="127" t="s">
        <v>1203</v>
      </c>
      <c r="D27" s="127" t="s">
        <v>64</v>
      </c>
      <c r="E27" s="127" t="s">
        <v>608</v>
      </c>
      <c r="F27" s="128" t="s">
        <v>599</v>
      </c>
      <c r="G27" s="128"/>
      <c r="H27" s="127" t="s">
        <v>22</v>
      </c>
      <c r="I27" s="127" t="s">
        <v>1540</v>
      </c>
      <c r="J27" s="127" t="s">
        <v>1242</v>
      </c>
      <c r="K27" s="127" t="s">
        <v>1541</v>
      </c>
      <c r="L27" s="127"/>
      <c r="M27" s="127">
        <v>82</v>
      </c>
      <c r="N27" s="129">
        <v>20</v>
      </c>
      <c r="O27" s="130">
        <v>3</v>
      </c>
      <c r="P27" s="131">
        <f>O27/N27*100%</f>
        <v>0.15</v>
      </c>
      <c r="Q27" s="126" t="s">
        <v>1210</v>
      </c>
      <c r="R27" s="127" t="s">
        <v>1482</v>
      </c>
      <c r="S27" s="126">
        <v>45303</v>
      </c>
      <c r="T27" s="132"/>
      <c r="U27" s="127">
        <v>82</v>
      </c>
      <c r="V27" s="127">
        <v>0</v>
      </c>
      <c r="W27" s="126" t="s">
        <v>1210</v>
      </c>
      <c r="X27" s="127" t="s">
        <v>1425</v>
      </c>
      <c r="Y27" s="127" t="s">
        <v>1268</v>
      </c>
      <c r="Z27" s="127" t="s">
        <v>1205</v>
      </c>
      <c r="AA27" s="127" t="s">
        <v>1205</v>
      </c>
      <c r="AB27" s="133" t="s">
        <v>1542</v>
      </c>
      <c r="AC27" s="126">
        <v>45316</v>
      </c>
      <c r="AD27" s="126" t="s">
        <v>1210</v>
      </c>
      <c r="AE27" s="126">
        <v>45323</v>
      </c>
      <c r="AF27" s="126" t="s">
        <v>1210</v>
      </c>
      <c r="AG27" s="126">
        <v>45344</v>
      </c>
      <c r="AH27" s="126" t="s">
        <v>1210</v>
      </c>
      <c r="AI27" s="134" t="s">
        <v>1981</v>
      </c>
    </row>
    <row r="28" spans="1:35" s="135" customFormat="1">
      <c r="A28" s="126">
        <v>45302</v>
      </c>
      <c r="B28" s="127">
        <v>1</v>
      </c>
      <c r="C28" s="127" t="s">
        <v>1203</v>
      </c>
      <c r="D28" s="127" t="s">
        <v>8</v>
      </c>
      <c r="E28" s="127" t="s">
        <v>118</v>
      </c>
      <c r="F28" s="128" t="s">
        <v>601</v>
      </c>
      <c r="G28" s="128"/>
      <c r="H28" s="127" t="s">
        <v>22</v>
      </c>
      <c r="I28" s="127" t="s">
        <v>1543</v>
      </c>
      <c r="J28" s="127" t="s">
        <v>1243</v>
      </c>
      <c r="K28" s="127" t="s">
        <v>1544</v>
      </c>
      <c r="L28" s="127"/>
      <c r="M28" s="127">
        <v>1321</v>
      </c>
      <c r="N28" s="129">
        <v>53</v>
      </c>
      <c r="O28" s="130">
        <v>27</v>
      </c>
      <c r="P28" s="131">
        <v>0.47169811320754718</v>
      </c>
      <c r="Q28" s="126" t="s">
        <v>1217</v>
      </c>
      <c r="R28" s="127" t="s">
        <v>1478</v>
      </c>
      <c r="S28" s="126">
        <v>45303</v>
      </c>
      <c r="T28" s="132"/>
      <c r="U28" s="127">
        <v>1135</v>
      </c>
      <c r="V28" s="127">
        <v>186</v>
      </c>
      <c r="W28" s="126" t="s">
        <v>1217</v>
      </c>
      <c r="X28" s="127" t="s">
        <v>1425</v>
      </c>
      <c r="Y28" s="127" t="s">
        <v>1268</v>
      </c>
      <c r="Z28" s="127" t="s">
        <v>1205</v>
      </c>
      <c r="AA28" s="127" t="s">
        <v>1205</v>
      </c>
      <c r="AB28" s="133" t="s">
        <v>1206</v>
      </c>
      <c r="AC28" s="126">
        <v>45302</v>
      </c>
      <c r="AD28" s="127" t="s">
        <v>41</v>
      </c>
      <c r="AE28" s="126">
        <v>45305</v>
      </c>
      <c r="AF28" s="127" t="s">
        <v>41</v>
      </c>
      <c r="AG28" s="126">
        <v>45317</v>
      </c>
      <c r="AH28" s="126" t="s">
        <v>41</v>
      </c>
      <c r="AI28" s="134" t="s">
        <v>1981</v>
      </c>
    </row>
    <row r="29" spans="1:35" s="135" customFormat="1" ht="14.25">
      <c r="A29" s="126">
        <v>45302</v>
      </c>
      <c r="B29" s="127">
        <v>1</v>
      </c>
      <c r="C29" s="127" t="s">
        <v>1203</v>
      </c>
      <c r="D29" s="127" t="s">
        <v>38</v>
      </c>
      <c r="E29" s="127" t="s">
        <v>40</v>
      </c>
      <c r="F29" s="128" t="s">
        <v>54</v>
      </c>
      <c r="G29" s="128"/>
      <c r="H29" s="127" t="s">
        <v>22</v>
      </c>
      <c r="I29" s="127" t="s">
        <v>1545</v>
      </c>
      <c r="J29" s="127" t="s">
        <v>1546</v>
      </c>
      <c r="K29" s="127" t="s">
        <v>1547</v>
      </c>
      <c r="L29" s="127"/>
      <c r="M29" s="127">
        <v>87</v>
      </c>
      <c r="N29" s="129">
        <v>20</v>
      </c>
      <c r="O29" s="130">
        <v>3</v>
      </c>
      <c r="P29" s="131">
        <f>O29/N29*100%</f>
        <v>0.15</v>
      </c>
      <c r="Q29" s="126" t="s">
        <v>1211</v>
      </c>
      <c r="R29" s="127" t="s">
        <v>1475</v>
      </c>
      <c r="S29" s="126">
        <v>45303</v>
      </c>
      <c r="T29" s="132"/>
      <c r="U29" s="127">
        <v>48</v>
      </c>
      <c r="V29" s="127">
        <v>9</v>
      </c>
      <c r="W29" s="126" t="s">
        <v>39</v>
      </c>
      <c r="X29" s="127" t="s">
        <v>1425</v>
      </c>
      <c r="Y29" s="127" t="s">
        <v>1268</v>
      </c>
      <c r="Z29" s="127" t="s">
        <v>1205</v>
      </c>
      <c r="AA29" s="127" t="s">
        <v>1205</v>
      </c>
      <c r="AB29" s="133" t="s">
        <v>1206</v>
      </c>
      <c r="AC29" s="126">
        <v>45343</v>
      </c>
      <c r="AD29" s="126" t="s">
        <v>39</v>
      </c>
      <c r="AE29" s="126">
        <v>45401</v>
      </c>
      <c r="AF29" s="126" t="s">
        <v>39</v>
      </c>
      <c r="AG29" s="126"/>
      <c r="AH29" s="126"/>
      <c r="AI29" s="127"/>
    </row>
    <row r="30" spans="1:35" s="135" customFormat="1">
      <c r="A30" s="126">
        <v>45302</v>
      </c>
      <c r="B30" s="127">
        <v>1</v>
      </c>
      <c r="C30" s="127" t="s">
        <v>1203</v>
      </c>
      <c r="D30" s="127" t="s">
        <v>38</v>
      </c>
      <c r="E30" s="127" t="s">
        <v>1183</v>
      </c>
      <c r="F30" s="128" t="s">
        <v>1194</v>
      </c>
      <c r="G30" s="128"/>
      <c r="H30" s="127" t="s">
        <v>22</v>
      </c>
      <c r="I30" s="127" t="s">
        <v>1548</v>
      </c>
      <c r="J30" s="127" t="s">
        <v>1440</v>
      </c>
      <c r="K30" s="127" t="s">
        <v>1549</v>
      </c>
      <c r="L30" s="127"/>
      <c r="M30" s="127">
        <v>57</v>
      </c>
      <c r="N30" s="129">
        <v>20</v>
      </c>
      <c r="O30" s="130">
        <v>3</v>
      </c>
      <c r="P30" s="131">
        <f>O30/N30*100%</f>
        <v>0.15</v>
      </c>
      <c r="Q30" s="126" t="s">
        <v>1204</v>
      </c>
      <c r="R30" s="127" t="s">
        <v>1475</v>
      </c>
      <c r="S30" s="126">
        <v>45302</v>
      </c>
      <c r="T30" s="132"/>
      <c r="U30" s="127">
        <v>53</v>
      </c>
      <c r="V30" s="127">
        <v>4</v>
      </c>
      <c r="W30" s="126" t="s">
        <v>1204</v>
      </c>
      <c r="X30" s="127" t="s">
        <v>1425</v>
      </c>
      <c r="Y30" s="127" t="s">
        <v>1268</v>
      </c>
      <c r="Z30" s="127" t="s">
        <v>1205</v>
      </c>
      <c r="AA30" s="127" t="s">
        <v>1205</v>
      </c>
      <c r="AB30" s="133" t="s">
        <v>1206</v>
      </c>
      <c r="AC30" s="126">
        <v>45383</v>
      </c>
      <c r="AD30" s="126" t="s">
        <v>1204</v>
      </c>
      <c r="AE30" s="126">
        <v>45384</v>
      </c>
      <c r="AF30" s="126" t="s">
        <v>1204</v>
      </c>
      <c r="AG30" s="126">
        <v>45385</v>
      </c>
      <c r="AH30" s="126" t="s">
        <v>1204</v>
      </c>
      <c r="AI30" s="134" t="s">
        <v>1981</v>
      </c>
    </row>
    <row r="31" spans="1:35" s="135" customFormat="1">
      <c r="A31" s="126">
        <v>45303</v>
      </c>
      <c r="B31" s="127">
        <v>1</v>
      </c>
      <c r="C31" s="127" t="s">
        <v>1203</v>
      </c>
      <c r="D31" s="127" t="s">
        <v>64</v>
      </c>
      <c r="E31" s="127" t="s">
        <v>610</v>
      </c>
      <c r="F31" s="128" t="s">
        <v>56</v>
      </c>
      <c r="G31" s="128"/>
      <c r="H31" s="127" t="s">
        <v>609</v>
      </c>
      <c r="I31" s="127" t="s">
        <v>1550</v>
      </c>
      <c r="J31" s="127" t="s">
        <v>1243</v>
      </c>
      <c r="K31" s="127" t="s">
        <v>1216</v>
      </c>
      <c r="L31" s="127"/>
      <c r="M31" s="127">
        <v>6</v>
      </c>
      <c r="N31" s="129">
        <v>6</v>
      </c>
      <c r="O31" s="130">
        <v>2</v>
      </c>
      <c r="P31" s="131">
        <v>0.66666666666666663</v>
      </c>
      <c r="Q31" s="126" t="s">
        <v>1222</v>
      </c>
      <c r="R31" s="127" t="s">
        <v>1551</v>
      </c>
      <c r="S31" s="126">
        <v>45306</v>
      </c>
      <c r="T31" s="132"/>
      <c r="U31" s="127">
        <v>6</v>
      </c>
      <c r="V31" s="127">
        <v>0</v>
      </c>
      <c r="W31" s="126" t="s">
        <v>1222</v>
      </c>
      <c r="X31" s="127" t="s">
        <v>1425</v>
      </c>
      <c r="Y31" s="127" t="s">
        <v>1268</v>
      </c>
      <c r="Z31" s="127" t="s">
        <v>1205</v>
      </c>
      <c r="AA31" s="127" t="s">
        <v>1205</v>
      </c>
      <c r="AB31" s="133" t="s">
        <v>1221</v>
      </c>
      <c r="AC31" s="126">
        <v>45373</v>
      </c>
      <c r="AD31" s="127" t="s">
        <v>1984</v>
      </c>
      <c r="AE31" s="126">
        <v>45377</v>
      </c>
      <c r="AF31" s="127" t="s">
        <v>1984</v>
      </c>
      <c r="AG31" s="126">
        <v>45383</v>
      </c>
      <c r="AH31" s="126" t="s">
        <v>1984</v>
      </c>
      <c r="AI31" s="134" t="s">
        <v>1981</v>
      </c>
    </row>
    <row r="32" spans="1:35" s="135" customFormat="1">
      <c r="A32" s="126">
        <v>45304</v>
      </c>
      <c r="B32" s="127">
        <v>1</v>
      </c>
      <c r="C32" s="127" t="s">
        <v>1215</v>
      </c>
      <c r="D32" s="127" t="s">
        <v>64</v>
      </c>
      <c r="E32" s="127" t="s">
        <v>120</v>
      </c>
      <c r="F32" s="128" t="s">
        <v>55</v>
      </c>
      <c r="G32" s="128"/>
      <c r="H32" s="127" t="s">
        <v>22</v>
      </c>
      <c r="I32" s="127" t="s">
        <v>1502</v>
      </c>
      <c r="J32" s="127" t="s">
        <v>1421</v>
      </c>
      <c r="K32" s="127" t="s">
        <v>1224</v>
      </c>
      <c r="L32" s="127"/>
      <c r="M32" s="127">
        <v>274</v>
      </c>
      <c r="N32" s="129">
        <v>20</v>
      </c>
      <c r="O32" s="130">
        <v>7</v>
      </c>
      <c r="P32" s="131">
        <v>0.25</v>
      </c>
      <c r="Q32" s="126" t="s">
        <v>1220</v>
      </c>
      <c r="R32" s="127" t="s">
        <v>1484</v>
      </c>
      <c r="S32" s="126">
        <v>45306</v>
      </c>
      <c r="T32" s="132"/>
      <c r="U32" s="127">
        <v>270</v>
      </c>
      <c r="V32" s="127">
        <f>274-270</f>
        <v>4</v>
      </c>
      <c r="W32" s="126" t="s">
        <v>1220</v>
      </c>
      <c r="X32" s="127" t="s">
        <v>1425</v>
      </c>
      <c r="Y32" s="127" t="s">
        <v>1268</v>
      </c>
      <c r="Z32" s="127" t="s">
        <v>1205</v>
      </c>
      <c r="AA32" s="127" t="s">
        <v>1205</v>
      </c>
      <c r="AB32" s="133" t="s">
        <v>1206</v>
      </c>
      <c r="AC32" s="126">
        <v>45310</v>
      </c>
      <c r="AD32" s="126" t="s">
        <v>1220</v>
      </c>
      <c r="AE32" s="126">
        <v>45315</v>
      </c>
      <c r="AF32" s="126" t="s">
        <v>1220</v>
      </c>
      <c r="AG32" s="126">
        <v>45323</v>
      </c>
      <c r="AH32" s="126" t="s">
        <v>1220</v>
      </c>
      <c r="AI32" s="134" t="s">
        <v>1981</v>
      </c>
    </row>
    <row r="33" spans="1:35" s="135" customFormat="1">
      <c r="A33" s="126">
        <v>45306</v>
      </c>
      <c r="B33" s="127">
        <v>1</v>
      </c>
      <c r="C33" s="127" t="s">
        <v>1215</v>
      </c>
      <c r="D33" s="127" t="s">
        <v>8</v>
      </c>
      <c r="E33" s="127" t="s">
        <v>118</v>
      </c>
      <c r="F33" s="128" t="s">
        <v>601</v>
      </c>
      <c r="G33" s="128"/>
      <c r="H33" s="127" t="s">
        <v>22</v>
      </c>
      <c r="I33" s="127" t="s">
        <v>1552</v>
      </c>
      <c r="J33" s="127" t="s">
        <v>1243</v>
      </c>
      <c r="K33" s="127" t="s">
        <v>1225</v>
      </c>
      <c r="L33" s="127"/>
      <c r="M33" s="127">
        <v>235</v>
      </c>
      <c r="N33" s="129">
        <v>20</v>
      </c>
      <c r="O33" s="130">
        <v>6</v>
      </c>
      <c r="P33" s="131">
        <v>0.25</v>
      </c>
      <c r="Q33" s="126" t="s">
        <v>41</v>
      </c>
      <c r="R33" s="127" t="s">
        <v>1478</v>
      </c>
      <c r="S33" s="126">
        <v>45307</v>
      </c>
      <c r="T33" s="132"/>
      <c r="U33" s="127">
        <v>220</v>
      </c>
      <c r="V33" s="127">
        <v>15</v>
      </c>
      <c r="W33" s="126" t="s">
        <v>1217</v>
      </c>
      <c r="X33" s="127" t="s">
        <v>1425</v>
      </c>
      <c r="Y33" s="127" t="s">
        <v>1268</v>
      </c>
      <c r="Z33" s="127" t="s">
        <v>1205</v>
      </c>
      <c r="AA33" s="127" t="s">
        <v>1205</v>
      </c>
      <c r="AB33" s="133" t="s">
        <v>1206</v>
      </c>
      <c r="AC33" s="126">
        <v>45323</v>
      </c>
      <c r="AD33" s="126" t="s">
        <v>1217</v>
      </c>
      <c r="AE33" s="126">
        <v>45359</v>
      </c>
      <c r="AF33" s="126" t="s">
        <v>1217</v>
      </c>
      <c r="AG33" s="126">
        <v>45379</v>
      </c>
      <c r="AH33" s="126" t="s">
        <v>1217</v>
      </c>
      <c r="AI33" s="134" t="s">
        <v>1981</v>
      </c>
    </row>
    <row r="34" spans="1:35" s="135" customFormat="1">
      <c r="A34" s="126">
        <v>45306</v>
      </c>
      <c r="B34" s="127">
        <v>1</v>
      </c>
      <c r="C34" s="127" t="s">
        <v>1215</v>
      </c>
      <c r="D34" s="127" t="s">
        <v>38</v>
      </c>
      <c r="E34" s="127" t="s">
        <v>40</v>
      </c>
      <c r="F34" s="128" t="s">
        <v>54</v>
      </c>
      <c r="G34" s="128"/>
      <c r="H34" s="127" t="s">
        <v>22</v>
      </c>
      <c r="I34" s="127" t="s">
        <v>1553</v>
      </c>
      <c r="J34" s="127" t="s">
        <v>1554</v>
      </c>
      <c r="K34" s="127" t="s">
        <v>1226</v>
      </c>
      <c r="L34" s="127"/>
      <c r="M34" s="127">
        <v>326</v>
      </c>
      <c r="N34" s="129">
        <v>47</v>
      </c>
      <c r="O34" s="130">
        <v>4</v>
      </c>
      <c r="P34" s="131">
        <f>O34/N34*100%</f>
        <v>8.5106382978723402E-2</v>
      </c>
      <c r="Q34" s="126" t="s">
        <v>39</v>
      </c>
      <c r="R34" s="127" t="s">
        <v>1475</v>
      </c>
      <c r="S34" s="126">
        <v>45307</v>
      </c>
      <c r="T34" s="132"/>
      <c r="U34" s="127">
        <v>316</v>
      </c>
      <c r="V34" s="127">
        <v>10</v>
      </c>
      <c r="W34" s="126" t="s">
        <v>1211</v>
      </c>
      <c r="X34" s="127" t="s">
        <v>1425</v>
      </c>
      <c r="Y34" s="127" t="s">
        <v>1268</v>
      </c>
      <c r="Z34" s="127" t="s">
        <v>1205</v>
      </c>
      <c r="AA34" s="127" t="s">
        <v>1205</v>
      </c>
      <c r="AB34" s="133" t="s">
        <v>1206</v>
      </c>
      <c r="AC34" s="126">
        <v>45313</v>
      </c>
      <c r="AD34" s="126" t="s">
        <v>1211</v>
      </c>
      <c r="AE34" s="126">
        <v>45320</v>
      </c>
      <c r="AF34" s="126" t="s">
        <v>1211</v>
      </c>
      <c r="AG34" s="126">
        <v>45321</v>
      </c>
      <c r="AH34" s="126" t="s">
        <v>1211</v>
      </c>
      <c r="AI34" s="134" t="s">
        <v>1981</v>
      </c>
    </row>
    <row r="35" spans="1:35" s="135" customFormat="1">
      <c r="A35" s="126">
        <v>45306</v>
      </c>
      <c r="B35" s="127">
        <v>1</v>
      </c>
      <c r="C35" s="127" t="s">
        <v>1215</v>
      </c>
      <c r="D35" s="127" t="s">
        <v>38</v>
      </c>
      <c r="E35" s="127" t="s">
        <v>1183</v>
      </c>
      <c r="F35" s="128" t="s">
        <v>1194</v>
      </c>
      <c r="G35" s="128"/>
      <c r="H35" s="127" t="s">
        <v>609</v>
      </c>
      <c r="I35" s="127" t="s">
        <v>1555</v>
      </c>
      <c r="J35" s="127" t="s">
        <v>1556</v>
      </c>
      <c r="K35" s="127" t="s">
        <v>1227</v>
      </c>
      <c r="L35" s="127"/>
      <c r="M35" s="127">
        <v>219</v>
      </c>
      <c r="N35" s="129">
        <v>20</v>
      </c>
      <c r="O35" s="130">
        <v>2</v>
      </c>
      <c r="P35" s="131">
        <f>O35/N35*100%</f>
        <v>0.1</v>
      </c>
      <c r="Q35" s="126" t="s">
        <v>1178</v>
      </c>
      <c r="R35" s="127" t="s">
        <v>1475</v>
      </c>
      <c r="S35" s="126">
        <v>45307</v>
      </c>
      <c r="T35" s="132"/>
      <c r="U35" s="127">
        <v>210</v>
      </c>
      <c r="V35" s="127">
        <v>9</v>
      </c>
      <c r="W35" s="126" t="s">
        <v>1204</v>
      </c>
      <c r="X35" s="127" t="s">
        <v>1425</v>
      </c>
      <c r="Y35" s="127" t="s">
        <v>1268</v>
      </c>
      <c r="Z35" s="127" t="s">
        <v>1205</v>
      </c>
      <c r="AA35" s="127" t="s">
        <v>1205</v>
      </c>
      <c r="AB35" s="133" t="s">
        <v>1206</v>
      </c>
      <c r="AC35" s="126">
        <v>45308</v>
      </c>
      <c r="AD35" s="126" t="s">
        <v>1204</v>
      </c>
      <c r="AE35" s="126">
        <v>45314</v>
      </c>
      <c r="AF35" s="126" t="s">
        <v>1204</v>
      </c>
      <c r="AG35" s="126">
        <v>45316</v>
      </c>
      <c r="AH35" s="126" t="s">
        <v>1204</v>
      </c>
      <c r="AI35" s="134" t="s">
        <v>1981</v>
      </c>
    </row>
    <row r="36" spans="1:35" s="135" customFormat="1">
      <c r="A36" s="126">
        <v>45307</v>
      </c>
      <c r="B36" s="127">
        <v>1</v>
      </c>
      <c r="C36" s="127" t="s">
        <v>1215</v>
      </c>
      <c r="D36" s="127" t="s">
        <v>64</v>
      </c>
      <c r="E36" s="127" t="s">
        <v>117</v>
      </c>
      <c r="F36" s="128" t="s">
        <v>58</v>
      </c>
      <c r="G36" s="128"/>
      <c r="H36" s="127" t="s">
        <v>22</v>
      </c>
      <c r="I36" s="127" t="s">
        <v>1557</v>
      </c>
      <c r="J36" s="127" t="s">
        <v>1242</v>
      </c>
      <c r="K36" s="127" t="s">
        <v>1228</v>
      </c>
      <c r="L36" s="127"/>
      <c r="M36" s="127">
        <v>150</v>
      </c>
      <c r="N36" s="129">
        <v>20</v>
      </c>
      <c r="O36" s="130">
        <v>3</v>
      </c>
      <c r="P36" s="131">
        <f>O36/N36*100%</f>
        <v>0.15</v>
      </c>
      <c r="Q36" s="126" t="s">
        <v>37</v>
      </c>
      <c r="R36" s="127" t="s">
        <v>1482</v>
      </c>
      <c r="S36" s="126">
        <v>45308</v>
      </c>
      <c r="T36" s="132"/>
      <c r="U36" s="127">
        <v>150</v>
      </c>
      <c r="V36" s="127">
        <v>0</v>
      </c>
      <c r="W36" s="126" t="s">
        <v>1210</v>
      </c>
      <c r="X36" s="127" t="s">
        <v>1425</v>
      </c>
      <c r="Y36" s="127" t="s">
        <v>1268</v>
      </c>
      <c r="Z36" s="127" t="s">
        <v>1268</v>
      </c>
      <c r="AA36" s="127" t="s">
        <v>1205</v>
      </c>
      <c r="AB36" s="133" t="s">
        <v>1223</v>
      </c>
      <c r="AC36" s="126">
        <v>45313</v>
      </c>
      <c r="AD36" s="126" t="s">
        <v>1210</v>
      </c>
      <c r="AE36" s="126">
        <v>45320</v>
      </c>
      <c r="AF36" s="126" t="s">
        <v>1210</v>
      </c>
      <c r="AG36" s="126">
        <v>45323</v>
      </c>
      <c r="AH36" s="126" t="s">
        <v>1210</v>
      </c>
      <c r="AI36" s="134" t="s">
        <v>1981</v>
      </c>
    </row>
    <row r="37" spans="1:35" s="135" customFormat="1">
      <c r="A37" s="126">
        <v>45307</v>
      </c>
      <c r="B37" s="127">
        <v>1</v>
      </c>
      <c r="C37" s="127" t="s">
        <v>1215</v>
      </c>
      <c r="D37" s="127" t="s">
        <v>38</v>
      </c>
      <c r="E37" s="127" t="s">
        <v>1183</v>
      </c>
      <c r="F37" s="128" t="s">
        <v>1194</v>
      </c>
      <c r="G37" s="128"/>
      <c r="H37" s="127" t="s">
        <v>22</v>
      </c>
      <c r="I37" s="127" t="s">
        <v>1558</v>
      </c>
      <c r="J37" s="127" t="s">
        <v>1243</v>
      </c>
      <c r="K37" s="127" t="s">
        <v>1229</v>
      </c>
      <c r="L37" s="127"/>
      <c r="M37" s="127">
        <v>7</v>
      </c>
      <c r="N37" s="129">
        <v>7</v>
      </c>
      <c r="O37" s="130">
        <v>11</v>
      </c>
      <c r="P37" s="131">
        <v>0.8571428571428571</v>
      </c>
      <c r="Q37" s="126" t="s">
        <v>1204</v>
      </c>
      <c r="R37" s="127" t="s">
        <v>1475</v>
      </c>
      <c r="S37" s="126">
        <v>45308</v>
      </c>
      <c r="T37" s="132"/>
      <c r="U37" s="127">
        <v>1</v>
      </c>
      <c r="V37" s="127">
        <v>6</v>
      </c>
      <c r="W37" s="126" t="s">
        <v>1204</v>
      </c>
      <c r="X37" s="127" t="s">
        <v>1425</v>
      </c>
      <c r="Y37" s="127" t="s">
        <v>1268</v>
      </c>
      <c r="Z37" s="127" t="s">
        <v>1205</v>
      </c>
      <c r="AA37" s="127" t="s">
        <v>1205</v>
      </c>
      <c r="AB37" s="133" t="s">
        <v>1206</v>
      </c>
      <c r="AC37" s="126">
        <v>45372</v>
      </c>
      <c r="AD37" s="126" t="s">
        <v>1204</v>
      </c>
      <c r="AE37" s="126">
        <v>45458</v>
      </c>
      <c r="AF37" s="126" t="s">
        <v>1204</v>
      </c>
      <c r="AG37" s="126">
        <v>45464</v>
      </c>
      <c r="AH37" s="126" t="s">
        <v>1204</v>
      </c>
      <c r="AI37" s="134" t="s">
        <v>1981</v>
      </c>
    </row>
    <row r="38" spans="1:35" s="135" customFormat="1">
      <c r="A38" s="126">
        <v>45308</v>
      </c>
      <c r="B38" s="127">
        <v>1</v>
      </c>
      <c r="C38" s="127" t="s">
        <v>1215</v>
      </c>
      <c r="D38" s="127" t="s">
        <v>38</v>
      </c>
      <c r="E38" s="127" t="s">
        <v>40</v>
      </c>
      <c r="F38" s="128" t="s">
        <v>54</v>
      </c>
      <c r="G38" s="128"/>
      <c r="H38" s="127" t="s">
        <v>22</v>
      </c>
      <c r="I38" s="127" t="s">
        <v>1453</v>
      </c>
      <c r="J38" s="127" t="s">
        <v>1505</v>
      </c>
      <c r="K38" s="127" t="s">
        <v>1230</v>
      </c>
      <c r="L38" s="127"/>
      <c r="M38" s="127">
        <v>284</v>
      </c>
      <c r="N38" s="129">
        <v>47</v>
      </c>
      <c r="O38" s="130">
        <v>8</v>
      </c>
      <c r="P38" s="131">
        <f>O38/N38*100%</f>
        <v>0.1702127659574468</v>
      </c>
      <c r="Q38" s="126" t="s">
        <v>1222</v>
      </c>
      <c r="R38" s="127" t="s">
        <v>1475</v>
      </c>
      <c r="S38" s="126">
        <v>45309</v>
      </c>
      <c r="T38" s="132"/>
      <c r="U38" s="127">
        <v>280</v>
      </c>
      <c r="V38" s="127">
        <v>4</v>
      </c>
      <c r="W38" s="126" t="s">
        <v>1211</v>
      </c>
      <c r="X38" s="127" t="s">
        <v>1425</v>
      </c>
      <c r="Y38" s="127" t="s">
        <v>1268</v>
      </c>
      <c r="Z38" s="127" t="s">
        <v>1205</v>
      </c>
      <c r="AA38" s="127" t="s">
        <v>1205</v>
      </c>
      <c r="AB38" s="133" t="s">
        <v>1206</v>
      </c>
      <c r="AC38" s="126">
        <v>45313</v>
      </c>
      <c r="AD38" s="126" t="s">
        <v>1211</v>
      </c>
      <c r="AE38" s="126">
        <v>45342</v>
      </c>
      <c r="AF38" s="126" t="s">
        <v>1211</v>
      </c>
      <c r="AG38" s="126">
        <v>45365</v>
      </c>
      <c r="AH38" s="126" t="s">
        <v>1211</v>
      </c>
      <c r="AI38" s="134" t="s">
        <v>1981</v>
      </c>
    </row>
    <row r="39" spans="1:35" s="135" customFormat="1">
      <c r="A39" s="126">
        <v>45309</v>
      </c>
      <c r="B39" s="127">
        <v>1</v>
      </c>
      <c r="C39" s="127" t="s">
        <v>1215</v>
      </c>
      <c r="D39" s="127" t="s">
        <v>64</v>
      </c>
      <c r="E39" s="127" t="s">
        <v>1218</v>
      </c>
      <c r="F39" s="128" t="s">
        <v>625</v>
      </c>
      <c r="G39" s="128"/>
      <c r="H39" s="127" t="s">
        <v>609</v>
      </c>
      <c r="I39" s="127" t="s">
        <v>1559</v>
      </c>
      <c r="J39" s="127" t="s">
        <v>1243</v>
      </c>
      <c r="K39" s="127" t="s">
        <v>1231</v>
      </c>
      <c r="L39" s="127"/>
      <c r="M39" s="127">
        <v>24</v>
      </c>
      <c r="N39" s="129">
        <v>20</v>
      </c>
      <c r="O39" s="130">
        <v>1</v>
      </c>
      <c r="P39" s="131">
        <v>0.15</v>
      </c>
      <c r="Q39" s="126" t="s">
        <v>41</v>
      </c>
      <c r="R39" s="127" t="s">
        <v>1478</v>
      </c>
      <c r="S39" s="126">
        <v>45310</v>
      </c>
      <c r="T39" s="132"/>
      <c r="U39" s="127">
        <v>23</v>
      </c>
      <c r="V39" s="127">
        <v>1</v>
      </c>
      <c r="W39" s="126" t="s">
        <v>1217</v>
      </c>
      <c r="X39" s="127" t="s">
        <v>1425</v>
      </c>
      <c r="Y39" s="127" t="s">
        <v>1268</v>
      </c>
      <c r="Z39" s="127" t="s">
        <v>1205</v>
      </c>
      <c r="AA39" s="127" t="s">
        <v>1205</v>
      </c>
      <c r="AB39" s="133" t="s">
        <v>1206</v>
      </c>
      <c r="AC39" s="126">
        <v>45325</v>
      </c>
      <c r="AD39" s="126" t="s">
        <v>1217</v>
      </c>
      <c r="AE39" s="126">
        <v>45383</v>
      </c>
      <c r="AF39" s="126" t="s">
        <v>1217</v>
      </c>
      <c r="AG39" s="126">
        <v>45399</v>
      </c>
      <c r="AH39" s="126" t="s">
        <v>1217</v>
      </c>
      <c r="AI39" s="134" t="s">
        <v>1981</v>
      </c>
    </row>
    <row r="40" spans="1:35" s="135" customFormat="1">
      <c r="A40" s="126">
        <v>45310</v>
      </c>
      <c r="B40" s="127">
        <v>1</v>
      </c>
      <c r="C40" s="127" t="s">
        <v>1215</v>
      </c>
      <c r="D40" s="127" t="s">
        <v>38</v>
      </c>
      <c r="E40" s="127" t="s">
        <v>40</v>
      </c>
      <c r="F40" s="128" t="s">
        <v>54</v>
      </c>
      <c r="G40" s="128"/>
      <c r="H40" s="127" t="s">
        <v>22</v>
      </c>
      <c r="I40" s="127" t="s">
        <v>1560</v>
      </c>
      <c r="J40" s="127" t="s">
        <v>1243</v>
      </c>
      <c r="K40" s="127" t="s">
        <v>1232</v>
      </c>
      <c r="L40" s="127"/>
      <c r="M40" s="127">
        <v>62</v>
      </c>
      <c r="N40" s="129">
        <v>20</v>
      </c>
      <c r="O40" s="130">
        <v>3</v>
      </c>
      <c r="P40" s="131">
        <f>O40/N40*100%</f>
        <v>0.15</v>
      </c>
      <c r="Q40" s="126" t="s">
        <v>39</v>
      </c>
      <c r="R40" s="127" t="s">
        <v>1475</v>
      </c>
      <c r="S40" s="126">
        <v>45311</v>
      </c>
      <c r="T40" s="132"/>
      <c r="U40" s="127">
        <v>59</v>
      </c>
      <c r="V40" s="127">
        <v>3</v>
      </c>
      <c r="W40" s="126" t="s">
        <v>1211</v>
      </c>
      <c r="X40" s="127" t="s">
        <v>1425</v>
      </c>
      <c r="Y40" s="127" t="s">
        <v>1268</v>
      </c>
      <c r="Z40" s="127" t="s">
        <v>1205</v>
      </c>
      <c r="AA40" s="127" t="s">
        <v>1205</v>
      </c>
      <c r="AB40" s="133" t="s">
        <v>1206</v>
      </c>
      <c r="AC40" s="126">
        <v>45349</v>
      </c>
      <c r="AD40" s="126" t="s">
        <v>1211</v>
      </c>
      <c r="AE40" s="126">
        <v>45363</v>
      </c>
      <c r="AF40" s="126" t="s">
        <v>1211</v>
      </c>
      <c r="AG40" s="126">
        <v>45370</v>
      </c>
      <c r="AH40" s="126" t="s">
        <v>1211</v>
      </c>
      <c r="AI40" s="134" t="s">
        <v>1981</v>
      </c>
    </row>
    <row r="41" spans="1:35" s="135" customFormat="1">
      <c r="A41" s="126">
        <v>45313</v>
      </c>
      <c r="B41" s="127">
        <v>1</v>
      </c>
      <c r="C41" s="127" t="s">
        <v>1236</v>
      </c>
      <c r="D41" s="127" t="s">
        <v>64</v>
      </c>
      <c r="E41" s="127" t="s">
        <v>1234</v>
      </c>
      <c r="F41" s="128" t="s">
        <v>57</v>
      </c>
      <c r="G41" s="128"/>
      <c r="H41" s="127" t="s">
        <v>22</v>
      </c>
      <c r="I41" s="127" t="s">
        <v>1561</v>
      </c>
      <c r="J41" s="127" t="s">
        <v>1243</v>
      </c>
      <c r="K41" s="127" t="s">
        <v>1238</v>
      </c>
      <c r="L41" s="127"/>
      <c r="M41" s="127">
        <v>151</v>
      </c>
      <c r="N41" s="129">
        <v>20</v>
      </c>
      <c r="O41" s="130">
        <v>15</v>
      </c>
      <c r="P41" s="131">
        <v>0.25</v>
      </c>
      <c r="Q41" s="126" t="s">
        <v>1489</v>
      </c>
      <c r="R41" s="127" t="s">
        <v>1473</v>
      </c>
      <c r="S41" s="126">
        <v>45314</v>
      </c>
      <c r="T41" s="132"/>
      <c r="U41" s="127">
        <v>149</v>
      </c>
      <c r="V41" s="127">
        <v>2</v>
      </c>
      <c r="W41" s="126" t="s">
        <v>1489</v>
      </c>
      <c r="X41" s="127" t="s">
        <v>1425</v>
      </c>
      <c r="Y41" s="127" t="s">
        <v>1268</v>
      </c>
      <c r="Z41" s="127" t="s">
        <v>1205</v>
      </c>
      <c r="AA41" s="127" t="s">
        <v>1205</v>
      </c>
      <c r="AB41" s="133" t="s">
        <v>1206</v>
      </c>
      <c r="AC41" s="126">
        <v>45320</v>
      </c>
      <c r="AD41" s="126" t="s">
        <v>1489</v>
      </c>
      <c r="AE41" s="126">
        <v>45364</v>
      </c>
      <c r="AF41" s="126" t="s">
        <v>1489</v>
      </c>
      <c r="AG41" s="126">
        <v>45383</v>
      </c>
      <c r="AH41" s="126" t="s">
        <v>1489</v>
      </c>
      <c r="AI41" s="134" t="s">
        <v>1981</v>
      </c>
    </row>
    <row r="42" spans="1:35" s="135" customFormat="1">
      <c r="A42" s="126">
        <v>45314</v>
      </c>
      <c r="B42" s="127">
        <v>1</v>
      </c>
      <c r="C42" s="127" t="s">
        <v>1236</v>
      </c>
      <c r="D42" s="127" t="s">
        <v>64</v>
      </c>
      <c r="E42" s="127" t="s">
        <v>638</v>
      </c>
      <c r="F42" s="128" t="s">
        <v>502</v>
      </c>
      <c r="G42" s="128"/>
      <c r="H42" s="127" t="s">
        <v>609</v>
      </c>
      <c r="I42" s="127" t="s">
        <v>1562</v>
      </c>
      <c r="J42" s="127" t="s">
        <v>1471</v>
      </c>
      <c r="K42" s="127" t="s">
        <v>1563</v>
      </c>
      <c r="L42" s="127"/>
      <c r="M42" s="127">
        <v>234</v>
      </c>
      <c r="N42" s="129">
        <v>20</v>
      </c>
      <c r="O42" s="130">
        <v>3</v>
      </c>
      <c r="P42" s="131">
        <f>O42/N42*100%</f>
        <v>0.15</v>
      </c>
      <c r="Q42" s="126" t="s">
        <v>42</v>
      </c>
      <c r="R42" s="127" t="s">
        <v>1484</v>
      </c>
      <c r="S42" s="126">
        <v>45315</v>
      </c>
      <c r="T42" s="132"/>
      <c r="U42" s="127">
        <v>234</v>
      </c>
      <c r="V42" s="127">
        <v>0</v>
      </c>
      <c r="W42" s="126" t="s">
        <v>42</v>
      </c>
      <c r="X42" s="127" t="s">
        <v>1425</v>
      </c>
      <c r="Y42" s="127" t="s">
        <v>1268</v>
      </c>
      <c r="Z42" s="127" t="s">
        <v>1205</v>
      </c>
      <c r="AA42" s="127" t="s">
        <v>1205</v>
      </c>
      <c r="AB42" s="133" t="s">
        <v>1221</v>
      </c>
      <c r="AC42" s="126">
        <v>45397</v>
      </c>
      <c r="AD42" s="126" t="s">
        <v>42</v>
      </c>
      <c r="AE42" s="126">
        <v>45482</v>
      </c>
      <c r="AF42" s="126" t="s">
        <v>42</v>
      </c>
      <c r="AG42" s="126">
        <v>45497</v>
      </c>
      <c r="AH42" s="126" t="s">
        <v>42</v>
      </c>
      <c r="AI42" s="134" t="s">
        <v>1981</v>
      </c>
    </row>
    <row r="43" spans="1:35" s="135" customFormat="1">
      <c r="A43" s="126">
        <v>45314</v>
      </c>
      <c r="B43" s="127">
        <v>1</v>
      </c>
      <c r="C43" s="127" t="s">
        <v>1236</v>
      </c>
      <c r="D43" s="127" t="s">
        <v>8</v>
      </c>
      <c r="E43" s="127" t="s">
        <v>118</v>
      </c>
      <c r="F43" s="128" t="s">
        <v>601</v>
      </c>
      <c r="G43" s="128"/>
      <c r="H43" s="127" t="s">
        <v>22</v>
      </c>
      <c r="I43" s="127" t="s">
        <v>1564</v>
      </c>
      <c r="J43" s="127" t="s">
        <v>1243</v>
      </c>
      <c r="K43" s="127" t="s">
        <v>1565</v>
      </c>
      <c r="L43" s="127"/>
      <c r="M43" s="127">
        <v>57</v>
      </c>
      <c r="N43" s="129">
        <v>20</v>
      </c>
      <c r="O43" s="130">
        <v>8</v>
      </c>
      <c r="P43" s="131">
        <v>0.3</v>
      </c>
      <c r="Q43" s="126" t="s">
        <v>41</v>
      </c>
      <c r="R43" s="127" t="s">
        <v>1478</v>
      </c>
      <c r="S43" s="126">
        <v>45315</v>
      </c>
      <c r="T43" s="132"/>
      <c r="U43" s="127">
        <v>54</v>
      </c>
      <c r="V43" s="127">
        <v>19</v>
      </c>
      <c r="W43" s="126" t="s">
        <v>41</v>
      </c>
      <c r="X43" s="127" t="s">
        <v>1425</v>
      </c>
      <c r="Y43" s="127" t="s">
        <v>1268</v>
      </c>
      <c r="Z43" s="127" t="s">
        <v>1205</v>
      </c>
      <c r="AA43" s="127" t="s">
        <v>1205</v>
      </c>
      <c r="AB43" s="133" t="s">
        <v>1206</v>
      </c>
      <c r="AC43" s="126">
        <v>45317</v>
      </c>
      <c r="AD43" s="126" t="s">
        <v>41</v>
      </c>
      <c r="AE43" s="126">
        <v>45322</v>
      </c>
      <c r="AF43" s="126" t="s">
        <v>41</v>
      </c>
      <c r="AG43" s="126">
        <v>45344</v>
      </c>
      <c r="AH43" s="126" t="s">
        <v>41</v>
      </c>
      <c r="AI43" s="134" t="s">
        <v>1981</v>
      </c>
    </row>
    <row r="44" spans="1:35" s="135" customFormat="1">
      <c r="A44" s="126">
        <v>45314</v>
      </c>
      <c r="B44" s="127">
        <v>1</v>
      </c>
      <c r="C44" s="127" t="s">
        <v>1236</v>
      </c>
      <c r="D44" s="127" t="s">
        <v>38</v>
      </c>
      <c r="E44" s="127" t="s">
        <v>40</v>
      </c>
      <c r="F44" s="128" t="s">
        <v>54</v>
      </c>
      <c r="G44" s="128"/>
      <c r="H44" s="127" t="s">
        <v>22</v>
      </c>
      <c r="I44" s="127" t="s">
        <v>1567</v>
      </c>
      <c r="J44" s="127" t="s">
        <v>1568</v>
      </c>
      <c r="K44" s="127" t="s">
        <v>1569</v>
      </c>
      <c r="L44" s="127"/>
      <c r="M44" s="127">
        <v>332</v>
      </c>
      <c r="N44" s="129">
        <v>47</v>
      </c>
      <c r="O44" s="130">
        <v>5</v>
      </c>
      <c r="P44" s="131">
        <f>O44/N44*100%</f>
        <v>0.10638297872340426</v>
      </c>
      <c r="Q44" s="126" t="s">
        <v>39</v>
      </c>
      <c r="R44" s="127" t="s">
        <v>1475</v>
      </c>
      <c r="S44" s="126">
        <v>45315</v>
      </c>
      <c r="T44" s="132"/>
      <c r="U44" s="127">
        <v>327</v>
      </c>
      <c r="V44" s="127">
        <f>332-327</f>
        <v>5</v>
      </c>
      <c r="W44" s="126" t="s">
        <v>39</v>
      </c>
      <c r="X44" s="127" t="s">
        <v>1425</v>
      </c>
      <c r="Y44" s="127" t="s">
        <v>1268</v>
      </c>
      <c r="Z44" s="127" t="s">
        <v>1205</v>
      </c>
      <c r="AA44" s="127" t="s">
        <v>1205</v>
      </c>
      <c r="AB44" s="133" t="s">
        <v>1206</v>
      </c>
      <c r="AC44" s="126">
        <v>45342</v>
      </c>
      <c r="AD44" s="126" t="s">
        <v>39</v>
      </c>
      <c r="AE44" s="126">
        <v>45352</v>
      </c>
      <c r="AF44" s="126" t="s">
        <v>39</v>
      </c>
      <c r="AG44" s="126">
        <v>45357</v>
      </c>
      <c r="AH44" s="126" t="s">
        <v>39</v>
      </c>
      <c r="AI44" s="134" t="s">
        <v>1981</v>
      </c>
    </row>
    <row r="45" spans="1:35" s="135" customFormat="1">
      <c r="A45" s="126">
        <v>45314</v>
      </c>
      <c r="B45" s="127">
        <v>1</v>
      </c>
      <c r="C45" s="127" t="s">
        <v>1236</v>
      </c>
      <c r="D45" s="127" t="s">
        <v>38</v>
      </c>
      <c r="E45" s="127" t="s">
        <v>40</v>
      </c>
      <c r="F45" s="128" t="s">
        <v>54</v>
      </c>
      <c r="G45" s="128"/>
      <c r="H45" s="127" t="s">
        <v>22</v>
      </c>
      <c r="I45" s="127" t="s">
        <v>1566</v>
      </c>
      <c r="J45" s="127" t="s">
        <v>1505</v>
      </c>
      <c r="K45" s="127" t="s">
        <v>1506</v>
      </c>
      <c r="L45" s="127"/>
      <c r="M45" s="127">
        <v>240</v>
      </c>
      <c r="N45" s="129">
        <v>20</v>
      </c>
      <c r="O45" s="130">
        <v>2</v>
      </c>
      <c r="P45" s="131">
        <f>O45/N45*100%</f>
        <v>0.1</v>
      </c>
      <c r="Q45" s="126" t="s">
        <v>39</v>
      </c>
      <c r="R45" s="127" t="s">
        <v>1475</v>
      </c>
      <c r="S45" s="126">
        <v>45315</v>
      </c>
      <c r="T45" s="132"/>
      <c r="U45" s="127">
        <v>230</v>
      </c>
      <c r="V45" s="127">
        <v>10</v>
      </c>
      <c r="W45" s="126" t="s">
        <v>39</v>
      </c>
      <c r="X45" s="127" t="s">
        <v>1425</v>
      </c>
      <c r="Y45" s="127" t="s">
        <v>1268</v>
      </c>
      <c r="Z45" s="127" t="s">
        <v>1205</v>
      </c>
      <c r="AA45" s="127" t="s">
        <v>1205</v>
      </c>
      <c r="AB45" s="133" t="s">
        <v>1206</v>
      </c>
      <c r="AC45" s="126">
        <v>45318</v>
      </c>
      <c r="AD45" s="126" t="s">
        <v>39</v>
      </c>
      <c r="AE45" s="126">
        <v>45351</v>
      </c>
      <c r="AF45" s="126" t="s">
        <v>39</v>
      </c>
      <c r="AG45" s="126">
        <v>45367</v>
      </c>
      <c r="AH45" s="126" t="s">
        <v>39</v>
      </c>
      <c r="AI45" s="134" t="s">
        <v>1981</v>
      </c>
    </row>
    <row r="46" spans="1:35" s="135" customFormat="1">
      <c r="A46" s="126">
        <v>45315</v>
      </c>
      <c r="B46" s="127">
        <v>1</v>
      </c>
      <c r="C46" s="127" t="s">
        <v>1236</v>
      </c>
      <c r="D46" s="127" t="s">
        <v>64</v>
      </c>
      <c r="E46" s="127" t="s">
        <v>120</v>
      </c>
      <c r="F46" s="128" t="s">
        <v>55</v>
      </c>
      <c r="G46" s="128"/>
      <c r="H46" s="127" t="s">
        <v>22</v>
      </c>
      <c r="I46" s="127" t="s">
        <v>1570</v>
      </c>
      <c r="J46" s="127" t="s">
        <v>1421</v>
      </c>
      <c r="K46" s="127" t="s">
        <v>1571</v>
      </c>
      <c r="L46" s="127"/>
      <c r="M46" s="127">
        <v>1524</v>
      </c>
      <c r="N46" s="129">
        <v>53</v>
      </c>
      <c r="O46" s="130">
        <v>4</v>
      </c>
      <c r="P46" s="131">
        <v>4.2553191489361701E-2</v>
      </c>
      <c r="Q46" s="126" t="s">
        <v>44</v>
      </c>
      <c r="R46" s="127" t="s">
        <v>1484</v>
      </c>
      <c r="S46" s="126">
        <v>45316</v>
      </c>
      <c r="T46" s="132"/>
      <c r="U46" s="127">
        <f>1524-14</f>
        <v>1510</v>
      </c>
      <c r="V46" s="127">
        <v>14</v>
      </c>
      <c r="W46" s="126" t="s">
        <v>1220</v>
      </c>
      <c r="X46" s="127" t="s">
        <v>1425</v>
      </c>
      <c r="Y46" s="127" t="s">
        <v>1268</v>
      </c>
      <c r="Z46" s="127" t="s">
        <v>1205</v>
      </c>
      <c r="AA46" s="127" t="s">
        <v>1205</v>
      </c>
      <c r="AB46" s="133" t="s">
        <v>1221</v>
      </c>
      <c r="AC46" s="126">
        <v>45317</v>
      </c>
      <c r="AD46" s="126" t="s">
        <v>1220</v>
      </c>
      <c r="AE46" s="126">
        <v>45363</v>
      </c>
      <c r="AF46" s="126" t="s">
        <v>1220</v>
      </c>
      <c r="AG46" s="126">
        <v>45374</v>
      </c>
      <c r="AH46" s="126" t="s">
        <v>1220</v>
      </c>
      <c r="AI46" s="134" t="s">
        <v>1981</v>
      </c>
    </row>
    <row r="47" spans="1:35" s="135" customFormat="1" ht="14.25">
      <c r="A47" s="126">
        <v>45315</v>
      </c>
      <c r="B47" s="127">
        <v>1</v>
      </c>
      <c r="C47" s="127" t="s">
        <v>1236</v>
      </c>
      <c r="D47" s="127" t="s">
        <v>64</v>
      </c>
      <c r="E47" s="127" t="s">
        <v>610</v>
      </c>
      <c r="F47" s="128" t="s">
        <v>56</v>
      </c>
      <c r="G47" s="128"/>
      <c r="H47" s="127" t="s">
        <v>609</v>
      </c>
      <c r="I47" s="127" t="s">
        <v>1572</v>
      </c>
      <c r="J47" s="127" t="s">
        <v>1573</v>
      </c>
      <c r="K47" s="127" t="s">
        <v>1574</v>
      </c>
      <c r="L47" s="127"/>
      <c r="M47" s="127">
        <v>40</v>
      </c>
      <c r="N47" s="129">
        <v>20</v>
      </c>
      <c r="O47" s="130">
        <v>2</v>
      </c>
      <c r="P47" s="131">
        <f>O47/N47*100%</f>
        <v>0.1</v>
      </c>
      <c r="Q47" s="126" t="s">
        <v>44</v>
      </c>
      <c r="R47" s="127" t="s">
        <v>1473</v>
      </c>
      <c r="S47" s="126">
        <v>45316</v>
      </c>
      <c r="T47" s="132"/>
      <c r="U47" s="127">
        <v>0</v>
      </c>
      <c r="V47" s="127">
        <v>40</v>
      </c>
      <c r="W47" s="126" t="s">
        <v>1220</v>
      </c>
      <c r="X47" s="127" t="s">
        <v>1425</v>
      </c>
      <c r="Y47" s="127" t="s">
        <v>1268</v>
      </c>
      <c r="Z47" s="127" t="s">
        <v>1268</v>
      </c>
      <c r="AA47" s="127" t="s">
        <v>1205</v>
      </c>
      <c r="AB47" s="133" t="s">
        <v>1488</v>
      </c>
      <c r="AC47" s="126"/>
      <c r="AD47" s="127"/>
      <c r="AE47" s="126"/>
      <c r="AF47" s="127"/>
      <c r="AG47" s="126"/>
      <c r="AH47" s="126"/>
      <c r="AI47" s="127"/>
    </row>
    <row r="48" spans="1:35" s="135" customFormat="1">
      <c r="A48" s="126">
        <v>45316</v>
      </c>
      <c r="B48" s="127">
        <v>1</v>
      </c>
      <c r="C48" s="127" t="s">
        <v>1236</v>
      </c>
      <c r="D48" s="127" t="s">
        <v>64</v>
      </c>
      <c r="E48" s="127" t="s">
        <v>43</v>
      </c>
      <c r="F48" s="128" t="s">
        <v>602</v>
      </c>
      <c r="G48" s="128"/>
      <c r="H48" s="127" t="s">
        <v>1202</v>
      </c>
      <c r="I48" s="127" t="s">
        <v>1575</v>
      </c>
      <c r="J48" s="127" t="s">
        <v>1421</v>
      </c>
      <c r="K48" s="127" t="s">
        <v>1576</v>
      </c>
      <c r="L48" s="127"/>
      <c r="M48" s="127">
        <v>5000</v>
      </c>
      <c r="N48" s="129">
        <v>68</v>
      </c>
      <c r="O48" s="130">
        <v>3</v>
      </c>
      <c r="P48" s="131">
        <f>O48/N48*100%</f>
        <v>4.4117647058823532E-2</v>
      </c>
      <c r="Q48" s="126" t="s">
        <v>23</v>
      </c>
      <c r="R48" s="127" t="s">
        <v>1473</v>
      </c>
      <c r="S48" s="126">
        <v>45316</v>
      </c>
      <c r="T48" s="132"/>
      <c r="U48" s="127">
        <f>5000-21</f>
        <v>4979</v>
      </c>
      <c r="V48" s="127">
        <v>21</v>
      </c>
      <c r="W48" s="126" t="s">
        <v>1985</v>
      </c>
      <c r="X48" s="127" t="s">
        <v>1425</v>
      </c>
      <c r="Y48" s="127" t="s">
        <v>1268</v>
      </c>
      <c r="Z48" s="127" t="s">
        <v>1205</v>
      </c>
      <c r="AA48" s="127" t="s">
        <v>1205</v>
      </c>
      <c r="AB48" s="133" t="s">
        <v>1221</v>
      </c>
      <c r="AC48" s="126">
        <v>45372</v>
      </c>
      <c r="AD48" s="126" t="s">
        <v>1985</v>
      </c>
      <c r="AE48" s="126">
        <v>45393</v>
      </c>
      <c r="AF48" s="126" t="s">
        <v>1985</v>
      </c>
      <c r="AG48" s="126">
        <v>45449</v>
      </c>
      <c r="AH48" s="126" t="s">
        <v>1985</v>
      </c>
      <c r="AI48" s="134" t="s">
        <v>1981</v>
      </c>
    </row>
    <row r="49" spans="1:35" s="135" customFormat="1">
      <c r="A49" s="126">
        <v>45316</v>
      </c>
      <c r="B49" s="127">
        <v>1</v>
      </c>
      <c r="C49" s="127" t="s">
        <v>1236</v>
      </c>
      <c r="D49" s="127" t="s">
        <v>38</v>
      </c>
      <c r="E49" s="127" t="s">
        <v>40</v>
      </c>
      <c r="F49" s="128" t="s">
        <v>54</v>
      </c>
      <c r="G49" s="128"/>
      <c r="H49" s="127" t="s">
        <v>1197</v>
      </c>
      <c r="I49" s="127" t="s">
        <v>1577</v>
      </c>
      <c r="J49" s="127" t="s">
        <v>1243</v>
      </c>
      <c r="K49" s="127" t="s">
        <v>1232</v>
      </c>
      <c r="L49" s="127"/>
      <c r="M49" s="127">
        <v>81</v>
      </c>
      <c r="N49" s="129">
        <v>20</v>
      </c>
      <c r="O49" s="130">
        <v>9</v>
      </c>
      <c r="P49" s="131">
        <v>0.3125</v>
      </c>
      <c r="Q49" s="126" t="s">
        <v>39</v>
      </c>
      <c r="R49" s="127" t="s">
        <v>1475</v>
      </c>
      <c r="S49" s="126">
        <v>45316</v>
      </c>
      <c r="T49" s="132"/>
      <c r="U49" s="127">
        <v>76</v>
      </c>
      <c r="V49" s="127">
        <v>5</v>
      </c>
      <c r="W49" s="126" t="s">
        <v>39</v>
      </c>
      <c r="X49" s="127" t="s">
        <v>1425</v>
      </c>
      <c r="Y49" s="127" t="s">
        <v>1268</v>
      </c>
      <c r="Z49" s="127" t="s">
        <v>1205</v>
      </c>
      <c r="AA49" s="127" t="s">
        <v>1205</v>
      </c>
      <c r="AB49" s="133" t="s">
        <v>1206</v>
      </c>
      <c r="AC49" s="126">
        <v>45384</v>
      </c>
      <c r="AD49" s="126" t="s">
        <v>39</v>
      </c>
      <c r="AE49" s="126">
        <v>45394</v>
      </c>
      <c r="AF49" s="126" t="s">
        <v>39</v>
      </c>
      <c r="AG49" s="126">
        <v>45421</v>
      </c>
      <c r="AH49" s="126" t="s">
        <v>39</v>
      </c>
      <c r="AI49" s="134" t="s">
        <v>1981</v>
      </c>
    </row>
    <row r="50" spans="1:35" s="135" customFormat="1">
      <c r="A50" s="126">
        <v>45316</v>
      </c>
      <c r="B50" s="127">
        <v>1</v>
      </c>
      <c r="C50" s="127" t="s">
        <v>1236</v>
      </c>
      <c r="D50" s="127" t="s">
        <v>38</v>
      </c>
      <c r="E50" s="127" t="s">
        <v>40</v>
      </c>
      <c r="F50" s="128" t="s">
        <v>54</v>
      </c>
      <c r="G50" s="128"/>
      <c r="H50" s="127" t="s">
        <v>1197</v>
      </c>
      <c r="I50" s="127" t="s">
        <v>1510</v>
      </c>
      <c r="J50" s="127" t="s">
        <v>1442</v>
      </c>
      <c r="K50" s="127" t="s">
        <v>1578</v>
      </c>
      <c r="L50" s="127"/>
      <c r="M50" s="127">
        <v>660</v>
      </c>
      <c r="N50" s="129">
        <v>47</v>
      </c>
      <c r="O50" s="130">
        <v>3</v>
      </c>
      <c r="P50" s="131">
        <f>O50/N50*100%</f>
        <v>6.3829787234042548E-2</v>
      </c>
      <c r="Q50" s="126" t="s">
        <v>39</v>
      </c>
      <c r="R50" s="127" t="s">
        <v>1475</v>
      </c>
      <c r="S50" s="126">
        <v>45317</v>
      </c>
      <c r="T50" s="132"/>
      <c r="U50" s="127">
        <v>640</v>
      </c>
      <c r="V50" s="127">
        <v>20</v>
      </c>
      <c r="W50" s="126" t="s">
        <v>39</v>
      </c>
      <c r="X50" s="127" t="s">
        <v>1425</v>
      </c>
      <c r="Y50" s="127" t="s">
        <v>1268</v>
      </c>
      <c r="Z50" s="127" t="s">
        <v>1205</v>
      </c>
      <c r="AA50" s="127" t="s">
        <v>1205</v>
      </c>
      <c r="AB50" s="133" t="s">
        <v>1206</v>
      </c>
      <c r="AC50" s="126">
        <v>45317</v>
      </c>
      <c r="AD50" s="126" t="s">
        <v>39</v>
      </c>
      <c r="AE50" s="126">
        <v>45352</v>
      </c>
      <c r="AF50" s="126" t="s">
        <v>39</v>
      </c>
      <c r="AG50" s="126">
        <v>45357</v>
      </c>
      <c r="AH50" s="126" t="s">
        <v>39</v>
      </c>
      <c r="AI50" s="134" t="s">
        <v>1981</v>
      </c>
    </row>
    <row r="51" spans="1:35" s="135" customFormat="1">
      <c r="A51" s="126">
        <v>45317</v>
      </c>
      <c r="B51" s="127">
        <v>1</v>
      </c>
      <c r="C51" s="127" t="s">
        <v>1236</v>
      </c>
      <c r="D51" s="127" t="s">
        <v>64</v>
      </c>
      <c r="E51" s="127" t="s">
        <v>122</v>
      </c>
      <c r="F51" s="128" t="s">
        <v>603</v>
      </c>
      <c r="G51" s="128"/>
      <c r="H51" s="127" t="s">
        <v>36</v>
      </c>
      <c r="I51" s="127" t="s">
        <v>1579</v>
      </c>
      <c r="J51" s="127" t="s">
        <v>1242</v>
      </c>
      <c r="K51" s="127" t="s">
        <v>1580</v>
      </c>
      <c r="L51" s="127"/>
      <c r="M51" s="127">
        <v>719</v>
      </c>
      <c r="N51" s="129">
        <v>47</v>
      </c>
      <c r="O51" s="130">
        <v>4</v>
      </c>
      <c r="P51" s="131">
        <f>O51/N51*100%</f>
        <v>8.5106382978723402E-2</v>
      </c>
      <c r="Q51" s="126" t="s">
        <v>42</v>
      </c>
      <c r="R51" s="127" t="s">
        <v>1482</v>
      </c>
      <c r="S51" s="126">
        <v>45317</v>
      </c>
      <c r="T51" s="132"/>
      <c r="U51" s="127">
        <v>629</v>
      </c>
      <c r="V51" s="127">
        <f>719-629</f>
        <v>90</v>
      </c>
      <c r="W51" s="126" t="s">
        <v>1984</v>
      </c>
      <c r="X51" s="127" t="s">
        <v>1425</v>
      </c>
      <c r="Y51" s="127" t="s">
        <v>1268</v>
      </c>
      <c r="Z51" s="127" t="s">
        <v>1205</v>
      </c>
      <c r="AA51" s="127" t="s">
        <v>1205</v>
      </c>
      <c r="AB51" s="133" t="s">
        <v>1206</v>
      </c>
      <c r="AC51" s="126">
        <v>45353</v>
      </c>
      <c r="AD51" s="127" t="s">
        <v>1984</v>
      </c>
      <c r="AE51" s="126">
        <v>45379</v>
      </c>
      <c r="AF51" s="127" t="s">
        <v>1984</v>
      </c>
      <c r="AG51" s="126">
        <v>45395</v>
      </c>
      <c r="AH51" s="126" t="s">
        <v>1984</v>
      </c>
      <c r="AI51" s="134" t="s">
        <v>1981</v>
      </c>
    </row>
    <row r="52" spans="1:35" s="135" customFormat="1" ht="14.25">
      <c r="A52" s="126">
        <v>45317</v>
      </c>
      <c r="B52" s="127">
        <v>1</v>
      </c>
      <c r="C52" s="127" t="s">
        <v>1236</v>
      </c>
      <c r="D52" s="127" t="s">
        <v>64</v>
      </c>
      <c r="E52" s="127" t="s">
        <v>610</v>
      </c>
      <c r="F52" s="128" t="s">
        <v>56</v>
      </c>
      <c r="G52" s="128"/>
      <c r="H52" s="127" t="s">
        <v>1174</v>
      </c>
      <c r="I52" s="127" t="s">
        <v>1581</v>
      </c>
      <c r="J52" s="127" t="s">
        <v>1243</v>
      </c>
      <c r="K52" s="127" t="s">
        <v>1582</v>
      </c>
      <c r="L52" s="127"/>
      <c r="M52" s="127">
        <v>10</v>
      </c>
      <c r="N52" s="129">
        <v>10</v>
      </c>
      <c r="O52" s="130">
        <v>6</v>
      </c>
      <c r="P52" s="131">
        <f>O52/N52*100%</f>
        <v>0.6</v>
      </c>
      <c r="Q52" s="126" t="s">
        <v>37</v>
      </c>
      <c r="R52" s="127" t="s">
        <v>1473</v>
      </c>
      <c r="S52" s="126">
        <v>45317</v>
      </c>
      <c r="T52" s="132"/>
      <c r="U52" s="127">
        <v>0</v>
      </c>
      <c r="V52" s="127">
        <v>10</v>
      </c>
      <c r="W52" s="126" t="s">
        <v>1489</v>
      </c>
      <c r="X52" s="127" t="s">
        <v>1425</v>
      </c>
      <c r="Y52" s="127" t="s">
        <v>1268</v>
      </c>
      <c r="Z52" s="127" t="s">
        <v>1268</v>
      </c>
      <c r="AA52" s="127" t="s">
        <v>1205</v>
      </c>
      <c r="AB52" s="133" t="s">
        <v>1488</v>
      </c>
      <c r="AC52" s="126">
        <v>45353</v>
      </c>
      <c r="AD52" s="127" t="s">
        <v>1489</v>
      </c>
      <c r="AE52" s="126">
        <v>45541</v>
      </c>
      <c r="AF52" s="127" t="s">
        <v>1986</v>
      </c>
      <c r="AG52" s="126"/>
      <c r="AH52" s="126"/>
      <c r="AI52" s="127"/>
    </row>
    <row r="53" spans="1:35" s="135" customFormat="1">
      <c r="A53" s="126">
        <v>45317</v>
      </c>
      <c r="B53" s="127">
        <v>1</v>
      </c>
      <c r="C53" s="127" t="s">
        <v>1236</v>
      </c>
      <c r="D53" s="127" t="s">
        <v>38</v>
      </c>
      <c r="E53" s="127" t="s">
        <v>40</v>
      </c>
      <c r="F53" s="128" t="s">
        <v>54</v>
      </c>
      <c r="G53" s="128"/>
      <c r="H53" s="127" t="s">
        <v>1197</v>
      </c>
      <c r="I53" s="127" t="s">
        <v>1464</v>
      </c>
      <c r="J53" s="127" t="s">
        <v>1244</v>
      </c>
      <c r="K53" s="127" t="s">
        <v>1585</v>
      </c>
      <c r="L53" s="127"/>
      <c r="M53" s="127">
        <v>293</v>
      </c>
      <c r="N53" s="129">
        <v>47</v>
      </c>
      <c r="O53" s="130">
        <v>6</v>
      </c>
      <c r="P53" s="131">
        <f>O53/N53*100%</f>
        <v>0.1276595744680851</v>
      </c>
      <c r="Q53" s="126" t="s">
        <v>39</v>
      </c>
      <c r="R53" s="127" t="s">
        <v>1475</v>
      </c>
      <c r="S53" s="126">
        <v>45317</v>
      </c>
      <c r="T53" s="132"/>
      <c r="U53" s="127">
        <v>286</v>
      </c>
      <c r="V53" s="127">
        <f>293-286</f>
        <v>7</v>
      </c>
      <c r="W53" s="126" t="s">
        <v>1987</v>
      </c>
      <c r="X53" s="127" t="s">
        <v>1425</v>
      </c>
      <c r="Y53" s="127" t="s">
        <v>1268</v>
      </c>
      <c r="Z53" s="127" t="s">
        <v>1205</v>
      </c>
      <c r="AA53" s="127" t="s">
        <v>1205</v>
      </c>
      <c r="AB53" s="133" t="s">
        <v>1206</v>
      </c>
      <c r="AC53" s="126">
        <v>45322</v>
      </c>
      <c r="AD53" s="126" t="s">
        <v>1987</v>
      </c>
      <c r="AE53" s="126">
        <v>45345</v>
      </c>
      <c r="AF53" s="126" t="s">
        <v>1987</v>
      </c>
      <c r="AG53" s="126">
        <v>45346</v>
      </c>
      <c r="AH53" s="126" t="s">
        <v>1987</v>
      </c>
      <c r="AI53" s="134" t="s">
        <v>1981</v>
      </c>
    </row>
    <row r="54" spans="1:35" s="135" customFormat="1">
      <c r="A54" s="126">
        <v>45317</v>
      </c>
      <c r="B54" s="127">
        <v>1</v>
      </c>
      <c r="C54" s="127" t="s">
        <v>1236</v>
      </c>
      <c r="D54" s="127" t="s">
        <v>38</v>
      </c>
      <c r="E54" s="127" t="s">
        <v>40</v>
      </c>
      <c r="F54" s="128" t="s">
        <v>54</v>
      </c>
      <c r="G54" s="128"/>
      <c r="H54" s="127" t="s">
        <v>1197</v>
      </c>
      <c r="I54" s="127" t="s">
        <v>1583</v>
      </c>
      <c r="J54" s="127" t="s">
        <v>1243</v>
      </c>
      <c r="K54" s="127" t="s">
        <v>1584</v>
      </c>
      <c r="L54" s="127"/>
      <c r="M54" s="127">
        <v>110</v>
      </c>
      <c r="N54" s="129">
        <v>20</v>
      </c>
      <c r="O54" s="130">
        <v>3</v>
      </c>
      <c r="P54" s="131">
        <f>O54/N54*100%</f>
        <v>0.15</v>
      </c>
      <c r="Q54" s="126" t="s">
        <v>39</v>
      </c>
      <c r="R54" s="127" t="s">
        <v>1475</v>
      </c>
      <c r="S54" s="126">
        <v>45317</v>
      </c>
      <c r="T54" s="132"/>
      <c r="U54" s="127">
        <v>105</v>
      </c>
      <c r="V54" s="127">
        <v>5</v>
      </c>
      <c r="W54" s="126" t="s">
        <v>1987</v>
      </c>
      <c r="X54" s="127" t="s">
        <v>1425</v>
      </c>
      <c r="Y54" s="127" t="s">
        <v>1268</v>
      </c>
      <c r="Z54" s="127" t="s">
        <v>1205</v>
      </c>
      <c r="AA54" s="127" t="s">
        <v>1205</v>
      </c>
      <c r="AB54" s="133" t="s">
        <v>1206</v>
      </c>
      <c r="AC54" s="126">
        <v>45318</v>
      </c>
      <c r="AD54" s="127" t="s">
        <v>1987</v>
      </c>
      <c r="AE54" s="126">
        <v>45343</v>
      </c>
      <c r="AF54" s="127" t="s">
        <v>1987</v>
      </c>
      <c r="AG54" s="126">
        <v>45344</v>
      </c>
      <c r="AH54" s="126" t="s">
        <v>1987</v>
      </c>
      <c r="AI54" s="134" t="s">
        <v>1981</v>
      </c>
    </row>
    <row r="55" spans="1:35" s="135" customFormat="1">
      <c r="A55" s="126">
        <v>45320</v>
      </c>
      <c r="B55" s="127">
        <v>1</v>
      </c>
      <c r="C55" s="127" t="s">
        <v>1245</v>
      </c>
      <c r="D55" s="127" t="s">
        <v>38</v>
      </c>
      <c r="E55" s="127" t="s">
        <v>40</v>
      </c>
      <c r="F55" s="128" t="s">
        <v>54</v>
      </c>
      <c r="G55" s="128"/>
      <c r="H55" s="127" t="s">
        <v>1197</v>
      </c>
      <c r="I55" s="127" t="s">
        <v>1586</v>
      </c>
      <c r="J55" s="127" t="s">
        <v>1406</v>
      </c>
      <c r="K55" s="127" t="s">
        <v>1587</v>
      </c>
      <c r="L55" s="127"/>
      <c r="M55" s="127">
        <v>216</v>
      </c>
      <c r="N55" s="129">
        <v>20</v>
      </c>
      <c r="O55" s="130">
        <v>5</v>
      </c>
      <c r="P55" s="131">
        <v>0.25</v>
      </c>
      <c r="Q55" s="126" t="s">
        <v>39</v>
      </c>
      <c r="R55" s="127" t="s">
        <v>1475</v>
      </c>
      <c r="S55" s="126">
        <v>45322</v>
      </c>
      <c r="T55" s="132"/>
      <c r="U55" s="127">
        <v>198</v>
      </c>
      <c r="V55" s="127">
        <v>18</v>
      </c>
      <c r="W55" s="126" t="s">
        <v>1987</v>
      </c>
      <c r="X55" s="127" t="s">
        <v>1425</v>
      </c>
      <c r="Y55" s="127" t="s">
        <v>1268</v>
      </c>
      <c r="Z55" s="127" t="s">
        <v>1205</v>
      </c>
      <c r="AA55" s="127" t="s">
        <v>1205</v>
      </c>
      <c r="AB55" s="133" t="s">
        <v>1206</v>
      </c>
      <c r="AC55" s="126">
        <v>45320</v>
      </c>
      <c r="AD55" s="126" t="s">
        <v>1987</v>
      </c>
      <c r="AE55" s="126">
        <v>45344</v>
      </c>
      <c r="AF55" s="126" t="s">
        <v>1987</v>
      </c>
      <c r="AG55" s="126">
        <v>45355</v>
      </c>
      <c r="AH55" s="126" t="s">
        <v>1987</v>
      </c>
      <c r="AI55" s="134" t="s">
        <v>1981</v>
      </c>
    </row>
    <row r="56" spans="1:35" s="135" customFormat="1">
      <c r="A56" s="126">
        <v>45321</v>
      </c>
      <c r="B56" s="127">
        <v>1</v>
      </c>
      <c r="C56" s="127" t="s">
        <v>1245</v>
      </c>
      <c r="D56" s="127" t="s">
        <v>64</v>
      </c>
      <c r="E56" s="127" t="s">
        <v>1246</v>
      </c>
      <c r="F56" s="128" t="s">
        <v>606</v>
      </c>
      <c r="G56" s="128"/>
      <c r="H56" s="127" t="s">
        <v>1174</v>
      </c>
      <c r="I56" s="127" t="s">
        <v>1588</v>
      </c>
      <c r="J56" s="127" t="s">
        <v>1243</v>
      </c>
      <c r="K56" s="127" t="s">
        <v>1589</v>
      </c>
      <c r="L56" s="127"/>
      <c r="M56" s="127">
        <v>8</v>
      </c>
      <c r="N56" s="129">
        <v>8</v>
      </c>
      <c r="O56" s="130">
        <v>8</v>
      </c>
      <c r="P56" s="131">
        <v>1</v>
      </c>
      <c r="Q56" s="126" t="s">
        <v>42</v>
      </c>
      <c r="R56" s="127" t="s">
        <v>1590</v>
      </c>
      <c r="S56" s="126">
        <v>45323</v>
      </c>
      <c r="T56" s="132"/>
      <c r="U56" s="127">
        <v>8</v>
      </c>
      <c r="V56" s="127">
        <v>0</v>
      </c>
      <c r="W56" s="126" t="s">
        <v>42</v>
      </c>
      <c r="X56" s="127" t="s">
        <v>1425</v>
      </c>
      <c r="Y56" s="127" t="s">
        <v>1268</v>
      </c>
      <c r="Z56" s="127" t="s">
        <v>1205</v>
      </c>
      <c r="AA56" s="127" t="s">
        <v>1205</v>
      </c>
      <c r="AB56" s="133" t="s">
        <v>1591</v>
      </c>
      <c r="AC56" s="126">
        <v>45356</v>
      </c>
      <c r="AD56" s="126" t="s">
        <v>42</v>
      </c>
      <c r="AE56" s="126">
        <v>45440</v>
      </c>
      <c r="AF56" s="126" t="s">
        <v>42</v>
      </c>
      <c r="AG56" s="126">
        <v>45518</v>
      </c>
      <c r="AH56" s="126" t="s">
        <v>42</v>
      </c>
      <c r="AI56" s="134" t="s">
        <v>1981</v>
      </c>
    </row>
    <row r="57" spans="1:35" s="135" customFormat="1">
      <c r="A57" s="126">
        <v>45322</v>
      </c>
      <c r="B57" s="127">
        <v>1</v>
      </c>
      <c r="C57" s="127" t="s">
        <v>1245</v>
      </c>
      <c r="D57" s="127" t="s">
        <v>64</v>
      </c>
      <c r="E57" s="127" t="s">
        <v>120</v>
      </c>
      <c r="F57" s="128" t="s">
        <v>55</v>
      </c>
      <c r="G57" s="128"/>
      <c r="H57" s="127" t="s">
        <v>36</v>
      </c>
      <c r="I57" s="127" t="s">
        <v>1592</v>
      </c>
      <c r="J57" s="127" t="s">
        <v>1421</v>
      </c>
      <c r="K57" s="127" t="s">
        <v>1593</v>
      </c>
      <c r="L57" s="127"/>
      <c r="M57" s="127">
        <v>50</v>
      </c>
      <c r="N57" s="129">
        <v>20</v>
      </c>
      <c r="O57" s="130">
        <v>1</v>
      </c>
      <c r="P57" s="131">
        <v>0.05</v>
      </c>
      <c r="Q57" s="126" t="s">
        <v>44</v>
      </c>
      <c r="R57" s="127" t="s">
        <v>1484</v>
      </c>
      <c r="S57" s="126">
        <v>45323</v>
      </c>
      <c r="T57" s="132"/>
      <c r="U57" s="127">
        <v>95</v>
      </c>
      <c r="V57" s="127">
        <v>5</v>
      </c>
      <c r="W57" s="126" t="s">
        <v>1220</v>
      </c>
      <c r="X57" s="127" t="s">
        <v>1425</v>
      </c>
      <c r="Y57" s="127" t="s">
        <v>1268</v>
      </c>
      <c r="Z57" s="127" t="s">
        <v>1205</v>
      </c>
      <c r="AA57" s="127" t="s">
        <v>1205</v>
      </c>
      <c r="AB57" s="133" t="s">
        <v>1206</v>
      </c>
      <c r="AC57" s="126">
        <v>45356</v>
      </c>
      <c r="AD57" s="126" t="s">
        <v>1220</v>
      </c>
      <c r="AE57" s="126">
        <v>45484</v>
      </c>
      <c r="AF57" s="126" t="s">
        <v>1178</v>
      </c>
      <c r="AG57" s="126">
        <v>45550</v>
      </c>
      <c r="AH57" s="126" t="s">
        <v>1178</v>
      </c>
      <c r="AI57" s="134" t="s">
        <v>1981</v>
      </c>
    </row>
    <row r="58" spans="1:35" s="135" customFormat="1">
      <c r="A58" s="126">
        <v>45322</v>
      </c>
      <c r="B58" s="127">
        <v>1</v>
      </c>
      <c r="C58" s="127" t="s">
        <v>1245</v>
      </c>
      <c r="D58" s="127" t="s">
        <v>38</v>
      </c>
      <c r="E58" s="127" t="s">
        <v>1183</v>
      </c>
      <c r="F58" s="128" t="s">
        <v>1194</v>
      </c>
      <c r="G58" s="128"/>
      <c r="H58" s="127" t="s">
        <v>1197</v>
      </c>
      <c r="I58" s="127" t="s">
        <v>1504</v>
      </c>
      <c r="J58" s="127" t="s">
        <v>1243</v>
      </c>
      <c r="K58" s="127" t="s">
        <v>1594</v>
      </c>
      <c r="L58" s="127"/>
      <c r="M58" s="127">
        <v>125</v>
      </c>
      <c r="N58" s="129">
        <v>20</v>
      </c>
      <c r="O58" s="130">
        <v>2</v>
      </c>
      <c r="P58" s="131">
        <v>0.1</v>
      </c>
      <c r="Q58" s="126" t="s">
        <v>1178</v>
      </c>
      <c r="R58" s="127" t="s">
        <v>1475</v>
      </c>
      <c r="S58" s="126">
        <v>45324</v>
      </c>
      <c r="T58" s="132"/>
      <c r="U58" s="127">
        <v>121</v>
      </c>
      <c r="V58" s="127">
        <v>4</v>
      </c>
      <c r="W58" s="126" t="s">
        <v>1178</v>
      </c>
      <c r="X58" s="127" t="s">
        <v>1425</v>
      </c>
      <c r="Y58" s="127" t="s">
        <v>1268</v>
      </c>
      <c r="Z58" s="127" t="s">
        <v>1205</v>
      </c>
      <c r="AA58" s="127" t="s">
        <v>1205</v>
      </c>
      <c r="AB58" s="133" t="s">
        <v>1206</v>
      </c>
      <c r="AC58" s="126">
        <v>45323</v>
      </c>
      <c r="AD58" s="126" t="s">
        <v>1178</v>
      </c>
      <c r="AE58" s="126">
        <v>45374</v>
      </c>
      <c r="AF58" s="126" t="s">
        <v>1178</v>
      </c>
      <c r="AG58" s="126">
        <v>45379</v>
      </c>
      <c r="AH58" s="126" t="s">
        <v>1178</v>
      </c>
      <c r="AI58" s="134" t="s">
        <v>1981</v>
      </c>
    </row>
    <row r="59" spans="1:35" s="135" customFormat="1" ht="14.25">
      <c r="A59" s="126">
        <v>45323</v>
      </c>
      <c r="B59" s="127">
        <v>2</v>
      </c>
      <c r="C59" s="127" t="s">
        <v>1245</v>
      </c>
      <c r="D59" s="127" t="s">
        <v>38</v>
      </c>
      <c r="E59" s="127" t="s">
        <v>1183</v>
      </c>
      <c r="F59" s="128" t="s">
        <v>1194</v>
      </c>
      <c r="G59" s="128"/>
      <c r="H59" s="127" t="s">
        <v>1197</v>
      </c>
      <c r="I59" s="127" t="s">
        <v>1595</v>
      </c>
      <c r="J59" s="127" t="s">
        <v>1243</v>
      </c>
      <c r="K59" s="127" t="s">
        <v>1481</v>
      </c>
      <c r="L59" s="127"/>
      <c r="M59" s="127">
        <v>30</v>
      </c>
      <c r="N59" s="129">
        <v>20</v>
      </c>
      <c r="O59" s="130">
        <v>2</v>
      </c>
      <c r="P59" s="131">
        <v>0.1</v>
      </c>
      <c r="Q59" s="126" t="s">
        <v>1178</v>
      </c>
      <c r="R59" s="127" t="s">
        <v>1475</v>
      </c>
      <c r="S59" s="126">
        <v>45325</v>
      </c>
      <c r="T59" s="132"/>
      <c r="U59" s="127">
        <v>27</v>
      </c>
      <c r="V59" s="127">
        <v>3</v>
      </c>
      <c r="W59" s="126" t="s">
        <v>1178</v>
      </c>
      <c r="X59" s="127" t="s">
        <v>1425</v>
      </c>
      <c r="Y59" s="127" t="s">
        <v>1268</v>
      </c>
      <c r="Z59" s="127" t="s">
        <v>1205</v>
      </c>
      <c r="AA59" s="127" t="s">
        <v>1205</v>
      </c>
      <c r="AB59" s="133" t="s">
        <v>1206</v>
      </c>
      <c r="AC59" s="126">
        <v>45442</v>
      </c>
      <c r="AD59" s="126" t="s">
        <v>1178</v>
      </c>
      <c r="AE59" s="126"/>
      <c r="AF59" s="127"/>
      <c r="AG59" s="126"/>
      <c r="AH59" s="126"/>
      <c r="AI59" s="127"/>
    </row>
    <row r="60" spans="1:35" s="135" customFormat="1">
      <c r="A60" s="126">
        <v>45324</v>
      </c>
      <c r="B60" s="127">
        <v>2</v>
      </c>
      <c r="C60" s="127" t="s">
        <v>1245</v>
      </c>
      <c r="D60" s="127" t="s">
        <v>8</v>
      </c>
      <c r="E60" s="127" t="s">
        <v>118</v>
      </c>
      <c r="F60" s="128" t="s">
        <v>601</v>
      </c>
      <c r="G60" s="128"/>
      <c r="H60" s="127" t="s">
        <v>1219</v>
      </c>
      <c r="I60" s="127" t="s">
        <v>1457</v>
      </c>
      <c r="J60" s="127" t="s">
        <v>1460</v>
      </c>
      <c r="K60" s="127" t="s">
        <v>1598</v>
      </c>
      <c r="L60" s="127"/>
      <c r="M60" s="127">
        <v>97</v>
      </c>
      <c r="N60" s="129">
        <v>20</v>
      </c>
      <c r="O60" s="130">
        <v>4</v>
      </c>
      <c r="P60" s="131">
        <v>0.2</v>
      </c>
      <c r="Q60" s="126" t="s">
        <v>41</v>
      </c>
      <c r="R60" s="127" t="s">
        <v>1478</v>
      </c>
      <c r="S60" s="126">
        <v>45325</v>
      </c>
      <c r="T60" s="132"/>
      <c r="U60" s="127">
        <v>87</v>
      </c>
      <c r="V60" s="127">
        <v>10</v>
      </c>
      <c r="W60" s="126" t="s">
        <v>41</v>
      </c>
      <c r="X60" s="127" t="s">
        <v>1425</v>
      </c>
      <c r="Y60" s="127" t="s">
        <v>1268</v>
      </c>
      <c r="Z60" s="127" t="s">
        <v>1205</v>
      </c>
      <c r="AA60" s="127" t="s">
        <v>1205</v>
      </c>
      <c r="AB60" s="133" t="s">
        <v>1206</v>
      </c>
      <c r="AC60" s="126">
        <v>45364</v>
      </c>
      <c r="AD60" s="126" t="s">
        <v>41</v>
      </c>
      <c r="AE60" s="126">
        <v>45393</v>
      </c>
      <c r="AF60" s="126" t="s">
        <v>41</v>
      </c>
      <c r="AG60" s="126">
        <v>45438</v>
      </c>
      <c r="AH60" s="126" t="s">
        <v>41</v>
      </c>
      <c r="AI60" s="134" t="s">
        <v>1981</v>
      </c>
    </row>
    <row r="61" spans="1:35" s="135" customFormat="1">
      <c r="A61" s="126">
        <v>45324</v>
      </c>
      <c r="B61" s="127">
        <v>2</v>
      </c>
      <c r="C61" s="127" t="s">
        <v>1245</v>
      </c>
      <c r="D61" s="127" t="s">
        <v>8</v>
      </c>
      <c r="E61" s="127" t="s">
        <v>118</v>
      </c>
      <c r="F61" s="128" t="s">
        <v>601</v>
      </c>
      <c r="G61" s="128"/>
      <c r="H61" s="127" t="s">
        <v>1219</v>
      </c>
      <c r="I61" s="127" t="s">
        <v>1596</v>
      </c>
      <c r="J61" s="127" t="s">
        <v>1243</v>
      </c>
      <c r="K61" s="127" t="s">
        <v>1597</v>
      </c>
      <c r="L61" s="127"/>
      <c r="M61" s="127">
        <v>109</v>
      </c>
      <c r="N61" s="129">
        <v>20</v>
      </c>
      <c r="O61" s="130">
        <v>4</v>
      </c>
      <c r="P61" s="131">
        <v>0.2</v>
      </c>
      <c r="Q61" s="126" t="s">
        <v>41</v>
      </c>
      <c r="R61" s="127" t="s">
        <v>1478</v>
      </c>
      <c r="S61" s="126">
        <v>45325</v>
      </c>
      <c r="T61" s="132"/>
      <c r="U61" s="127">
        <v>98</v>
      </c>
      <c r="V61" s="127">
        <v>11</v>
      </c>
      <c r="W61" s="126" t="s">
        <v>41</v>
      </c>
      <c r="X61" s="127" t="s">
        <v>1425</v>
      </c>
      <c r="Y61" s="127" t="s">
        <v>1268</v>
      </c>
      <c r="Z61" s="127" t="s">
        <v>1205</v>
      </c>
      <c r="AA61" s="127" t="s">
        <v>1205</v>
      </c>
      <c r="AB61" s="133" t="s">
        <v>1206</v>
      </c>
      <c r="AC61" s="126">
        <v>45344</v>
      </c>
      <c r="AD61" s="126" t="s">
        <v>41</v>
      </c>
      <c r="AE61" s="126">
        <v>45370</v>
      </c>
      <c r="AF61" s="126" t="s">
        <v>41</v>
      </c>
      <c r="AG61" s="126">
        <v>45372</v>
      </c>
      <c r="AH61" s="126" t="s">
        <v>41</v>
      </c>
      <c r="AI61" s="134" t="s">
        <v>1981</v>
      </c>
    </row>
    <row r="62" spans="1:35" s="135" customFormat="1">
      <c r="A62" s="126">
        <v>45342</v>
      </c>
      <c r="B62" s="127">
        <v>2</v>
      </c>
      <c r="C62" s="127" t="s">
        <v>1259</v>
      </c>
      <c r="D62" s="127" t="s">
        <v>8</v>
      </c>
      <c r="E62" s="127" t="s">
        <v>118</v>
      </c>
      <c r="F62" s="128" t="s">
        <v>601</v>
      </c>
      <c r="G62" s="128"/>
      <c r="H62" s="127" t="s">
        <v>1174</v>
      </c>
      <c r="I62" s="127" t="s">
        <v>1599</v>
      </c>
      <c r="J62" s="127" t="s">
        <v>1600</v>
      </c>
      <c r="K62" s="127" t="s">
        <v>1601</v>
      </c>
      <c r="L62" s="127"/>
      <c r="M62" s="127">
        <v>332</v>
      </c>
      <c r="N62" s="129">
        <v>47</v>
      </c>
      <c r="O62" s="130">
        <v>8</v>
      </c>
      <c r="P62" s="131">
        <v>0.1702127659574468</v>
      </c>
      <c r="Q62" s="126" t="s">
        <v>41</v>
      </c>
      <c r="R62" s="127" t="s">
        <v>1478</v>
      </c>
      <c r="S62" s="126">
        <v>45342</v>
      </c>
      <c r="T62" s="132"/>
      <c r="U62" s="127">
        <v>305</v>
      </c>
      <c r="V62" s="127">
        <v>27</v>
      </c>
      <c r="W62" s="126" t="s">
        <v>41</v>
      </c>
      <c r="X62" s="127" t="s">
        <v>1425</v>
      </c>
      <c r="Y62" s="127" t="s">
        <v>1268</v>
      </c>
      <c r="Z62" s="127" t="s">
        <v>1205</v>
      </c>
      <c r="AA62" s="127" t="s">
        <v>1205</v>
      </c>
      <c r="AB62" s="133" t="s">
        <v>1206</v>
      </c>
      <c r="AC62" s="126">
        <v>45349</v>
      </c>
      <c r="AD62" s="126" t="s">
        <v>41</v>
      </c>
      <c r="AE62" s="126">
        <v>45402</v>
      </c>
      <c r="AF62" s="126" t="s">
        <v>41</v>
      </c>
      <c r="AG62" s="126">
        <v>45409</v>
      </c>
      <c r="AH62" s="126" t="s">
        <v>41</v>
      </c>
      <c r="AI62" s="134" t="s">
        <v>1981</v>
      </c>
    </row>
    <row r="63" spans="1:35" s="135" customFormat="1">
      <c r="A63" s="126">
        <v>45342</v>
      </c>
      <c r="B63" s="127">
        <v>2</v>
      </c>
      <c r="C63" s="127" t="s">
        <v>1259</v>
      </c>
      <c r="D63" s="127" t="s">
        <v>38</v>
      </c>
      <c r="E63" s="127" t="s">
        <v>40</v>
      </c>
      <c r="F63" s="128" t="s">
        <v>54</v>
      </c>
      <c r="G63" s="128"/>
      <c r="H63" s="127" t="s">
        <v>1197</v>
      </c>
      <c r="I63" s="127" t="s">
        <v>1464</v>
      </c>
      <c r="J63" s="127" t="s">
        <v>1244</v>
      </c>
      <c r="K63" s="127" t="s">
        <v>1465</v>
      </c>
      <c r="L63" s="127"/>
      <c r="M63" s="127">
        <v>287</v>
      </c>
      <c r="N63" s="129">
        <v>47</v>
      </c>
      <c r="O63" s="130">
        <v>8</v>
      </c>
      <c r="P63" s="131">
        <v>0.1702127659574468</v>
      </c>
      <c r="Q63" s="126" t="s">
        <v>39</v>
      </c>
      <c r="R63" s="127" t="s">
        <v>1475</v>
      </c>
      <c r="S63" s="126">
        <v>45343</v>
      </c>
      <c r="T63" s="132"/>
      <c r="U63" s="127">
        <v>260</v>
      </c>
      <c r="V63" s="127">
        <v>27</v>
      </c>
      <c r="W63" s="126" t="s">
        <v>1987</v>
      </c>
      <c r="X63" s="127" t="s">
        <v>1425</v>
      </c>
      <c r="Y63" s="127" t="s">
        <v>1268</v>
      </c>
      <c r="Z63" s="127" t="s">
        <v>1205</v>
      </c>
      <c r="AA63" s="127" t="s">
        <v>1205</v>
      </c>
      <c r="AB63" s="133" t="s">
        <v>1206</v>
      </c>
      <c r="AC63" s="126">
        <v>45345</v>
      </c>
      <c r="AD63" s="126" t="s">
        <v>1987</v>
      </c>
      <c r="AE63" s="126">
        <v>45346</v>
      </c>
      <c r="AF63" s="126" t="s">
        <v>1987</v>
      </c>
      <c r="AG63" s="126">
        <v>45349</v>
      </c>
      <c r="AH63" s="126" t="s">
        <v>1987</v>
      </c>
      <c r="AI63" s="134" t="s">
        <v>1981</v>
      </c>
    </row>
    <row r="64" spans="1:35" s="135" customFormat="1">
      <c r="A64" s="126">
        <v>45343</v>
      </c>
      <c r="B64" s="127">
        <v>2</v>
      </c>
      <c r="C64" s="127" t="s">
        <v>1259</v>
      </c>
      <c r="D64" s="127" t="s">
        <v>64</v>
      </c>
      <c r="E64" s="127" t="s">
        <v>120</v>
      </c>
      <c r="F64" s="128" t="s">
        <v>55</v>
      </c>
      <c r="G64" s="128"/>
      <c r="H64" s="127" t="s">
        <v>36</v>
      </c>
      <c r="I64" s="127" t="s">
        <v>1602</v>
      </c>
      <c r="J64" s="127" t="s">
        <v>1421</v>
      </c>
      <c r="K64" s="127" t="s">
        <v>1603</v>
      </c>
      <c r="L64" s="127"/>
      <c r="M64" s="127">
        <v>35</v>
      </c>
      <c r="N64" s="129">
        <v>20</v>
      </c>
      <c r="O64" s="130">
        <v>2</v>
      </c>
      <c r="P64" s="131">
        <f>O64/N64</f>
        <v>0.1</v>
      </c>
      <c r="Q64" s="126" t="s">
        <v>42</v>
      </c>
      <c r="R64" s="127" t="s">
        <v>1484</v>
      </c>
      <c r="S64" s="126">
        <v>45343</v>
      </c>
      <c r="T64" s="132"/>
      <c r="U64" s="127">
        <v>31</v>
      </c>
      <c r="V64" s="127">
        <v>4</v>
      </c>
      <c r="W64" s="126" t="s">
        <v>42</v>
      </c>
      <c r="X64" s="127" t="s">
        <v>1425</v>
      </c>
      <c r="Y64" s="127" t="s">
        <v>1268</v>
      </c>
      <c r="Z64" s="127" t="s">
        <v>1205</v>
      </c>
      <c r="AA64" s="127" t="s">
        <v>1205</v>
      </c>
      <c r="AB64" s="133" t="s">
        <v>1206</v>
      </c>
      <c r="AC64" s="126">
        <v>45362</v>
      </c>
      <c r="AD64" s="127" t="s">
        <v>1986</v>
      </c>
      <c r="AE64" s="126">
        <v>45389</v>
      </c>
      <c r="AF64" s="127" t="s">
        <v>1986</v>
      </c>
      <c r="AG64" s="126">
        <v>45412</v>
      </c>
      <c r="AH64" s="126" t="s">
        <v>1986</v>
      </c>
      <c r="AI64" s="134" t="s">
        <v>1981</v>
      </c>
    </row>
    <row r="65" spans="1:35" s="135" customFormat="1">
      <c r="A65" s="126">
        <v>45343</v>
      </c>
      <c r="B65" s="127">
        <v>2</v>
      </c>
      <c r="C65" s="127" t="s">
        <v>1259</v>
      </c>
      <c r="D65" s="127" t="s">
        <v>64</v>
      </c>
      <c r="E65" s="127" t="s">
        <v>1248</v>
      </c>
      <c r="F65" s="128" t="s">
        <v>604</v>
      </c>
      <c r="G65" s="128"/>
      <c r="H65" s="127" t="s">
        <v>121</v>
      </c>
      <c r="I65" s="127" t="s">
        <v>1604</v>
      </c>
      <c r="J65" s="127" t="s">
        <v>1532</v>
      </c>
      <c r="K65" s="127" t="s">
        <v>1605</v>
      </c>
      <c r="L65" s="127"/>
      <c r="M65" s="127">
        <v>245</v>
      </c>
      <c r="N65" s="129">
        <v>20</v>
      </c>
      <c r="O65" s="130">
        <v>3</v>
      </c>
      <c r="P65" s="131">
        <f>O65/N65</f>
        <v>0.15</v>
      </c>
      <c r="Q65" s="126" t="s">
        <v>23</v>
      </c>
      <c r="R65" s="127" t="s">
        <v>1482</v>
      </c>
      <c r="S65" s="126">
        <v>45344</v>
      </c>
      <c r="T65" s="132"/>
      <c r="U65" s="127">
        <v>245</v>
      </c>
      <c r="V65" s="127">
        <v>0</v>
      </c>
      <c r="W65" s="126" t="s">
        <v>23</v>
      </c>
      <c r="X65" s="127" t="s">
        <v>1425</v>
      </c>
      <c r="Y65" s="127" t="s">
        <v>1268</v>
      </c>
      <c r="Z65" s="127" t="s">
        <v>1205</v>
      </c>
      <c r="AA65" s="127" t="s">
        <v>1205</v>
      </c>
      <c r="AB65" s="133" t="s">
        <v>1321</v>
      </c>
      <c r="AC65" s="126">
        <v>45355</v>
      </c>
      <c r="AD65" s="126" t="s">
        <v>23</v>
      </c>
      <c r="AE65" s="126">
        <v>45364</v>
      </c>
      <c r="AF65" s="126" t="s">
        <v>23</v>
      </c>
      <c r="AG65" s="126">
        <v>45492</v>
      </c>
      <c r="AH65" s="126" t="s">
        <v>23</v>
      </c>
      <c r="AI65" s="134" t="s">
        <v>1981</v>
      </c>
    </row>
    <row r="66" spans="1:35" s="135" customFormat="1">
      <c r="A66" s="126">
        <v>45343</v>
      </c>
      <c r="B66" s="127">
        <v>2</v>
      </c>
      <c r="C66" s="127" t="s">
        <v>1259</v>
      </c>
      <c r="D66" s="127" t="s">
        <v>38</v>
      </c>
      <c r="E66" s="127" t="s">
        <v>40</v>
      </c>
      <c r="F66" s="128" t="s">
        <v>54</v>
      </c>
      <c r="G66" s="128"/>
      <c r="H66" s="127" t="s">
        <v>1197</v>
      </c>
      <c r="I66" s="127" t="s">
        <v>1606</v>
      </c>
      <c r="J66" s="127" t="s">
        <v>1607</v>
      </c>
      <c r="K66" s="127" t="s">
        <v>1608</v>
      </c>
      <c r="L66" s="127"/>
      <c r="M66" s="127">
        <v>262</v>
      </c>
      <c r="N66" s="129">
        <v>20</v>
      </c>
      <c r="O66" s="130">
        <v>3</v>
      </c>
      <c r="P66" s="131">
        <f>O66/N66</f>
        <v>0.15</v>
      </c>
      <c r="Q66" s="126" t="s">
        <v>39</v>
      </c>
      <c r="R66" s="127" t="s">
        <v>1475</v>
      </c>
      <c r="S66" s="126">
        <v>45345</v>
      </c>
      <c r="T66" s="132"/>
      <c r="U66" s="127">
        <v>254</v>
      </c>
      <c r="V66" s="127">
        <v>8</v>
      </c>
      <c r="W66" s="126" t="s">
        <v>1987</v>
      </c>
      <c r="X66" s="127" t="s">
        <v>1425</v>
      </c>
      <c r="Y66" s="127" t="s">
        <v>1268</v>
      </c>
      <c r="Z66" s="127" t="s">
        <v>1205</v>
      </c>
      <c r="AA66" s="127" t="s">
        <v>1205</v>
      </c>
      <c r="AB66" s="133" t="s">
        <v>1206</v>
      </c>
      <c r="AC66" s="126">
        <v>45344</v>
      </c>
      <c r="AD66" s="126" t="s">
        <v>1987</v>
      </c>
      <c r="AE66" s="126">
        <v>45355</v>
      </c>
      <c r="AF66" s="126" t="s">
        <v>1987</v>
      </c>
      <c r="AG66" s="126">
        <v>45358</v>
      </c>
      <c r="AH66" s="126" t="s">
        <v>1987</v>
      </c>
      <c r="AI66" s="134" t="s">
        <v>1981</v>
      </c>
    </row>
    <row r="67" spans="1:35" s="135" customFormat="1">
      <c r="A67" s="126">
        <v>45344</v>
      </c>
      <c r="B67" s="127">
        <v>2</v>
      </c>
      <c r="C67" s="127" t="s">
        <v>1259</v>
      </c>
      <c r="D67" s="127" t="s">
        <v>38</v>
      </c>
      <c r="E67" s="127" t="s">
        <v>40</v>
      </c>
      <c r="F67" s="128" t="s">
        <v>54</v>
      </c>
      <c r="G67" s="128"/>
      <c r="H67" s="127" t="s">
        <v>1197</v>
      </c>
      <c r="I67" s="127" t="s">
        <v>1609</v>
      </c>
      <c r="J67" s="127" t="s">
        <v>1610</v>
      </c>
      <c r="K67" s="127" t="s">
        <v>1611</v>
      </c>
      <c r="L67" s="127"/>
      <c r="M67" s="127">
        <v>132</v>
      </c>
      <c r="N67" s="129">
        <v>20</v>
      </c>
      <c r="O67" s="130">
        <v>7</v>
      </c>
      <c r="P67" s="131">
        <v>0.35</v>
      </c>
      <c r="Q67" s="126" t="s">
        <v>39</v>
      </c>
      <c r="R67" s="127" t="s">
        <v>1475</v>
      </c>
      <c r="S67" s="126">
        <v>45345</v>
      </c>
      <c r="T67" s="132"/>
      <c r="U67" s="127">
        <v>105</v>
      </c>
      <c r="V67" s="127">
        <v>27</v>
      </c>
      <c r="W67" s="126" t="s">
        <v>1987</v>
      </c>
      <c r="X67" s="127" t="s">
        <v>1425</v>
      </c>
      <c r="Y67" s="127" t="s">
        <v>1268</v>
      </c>
      <c r="Z67" s="127" t="s">
        <v>1205</v>
      </c>
      <c r="AA67" s="127" t="s">
        <v>1205</v>
      </c>
      <c r="AB67" s="133" t="s">
        <v>1206</v>
      </c>
      <c r="AC67" s="126">
        <v>45355</v>
      </c>
      <c r="AD67" s="126" t="s">
        <v>1987</v>
      </c>
      <c r="AE67" s="126">
        <v>45394</v>
      </c>
      <c r="AF67" s="126" t="s">
        <v>1987</v>
      </c>
      <c r="AG67" s="126">
        <v>45426</v>
      </c>
      <c r="AH67" s="126" t="s">
        <v>1987</v>
      </c>
      <c r="AI67" s="134" t="s">
        <v>1981</v>
      </c>
    </row>
    <row r="68" spans="1:35" s="135" customFormat="1">
      <c r="A68" s="126">
        <v>45344</v>
      </c>
      <c r="B68" s="127">
        <v>2</v>
      </c>
      <c r="C68" s="127" t="s">
        <v>1259</v>
      </c>
      <c r="D68" s="127" t="s">
        <v>38</v>
      </c>
      <c r="E68" s="127" t="s">
        <v>1183</v>
      </c>
      <c r="F68" s="128" t="s">
        <v>1194</v>
      </c>
      <c r="G68" s="128"/>
      <c r="H68" s="127" t="s">
        <v>1197</v>
      </c>
      <c r="I68" s="127" t="s">
        <v>1613</v>
      </c>
      <c r="J68" s="127" t="s">
        <v>1417</v>
      </c>
      <c r="K68" s="127" t="s">
        <v>1614</v>
      </c>
      <c r="L68" s="127"/>
      <c r="M68" s="127">
        <v>56</v>
      </c>
      <c r="N68" s="129">
        <v>20</v>
      </c>
      <c r="O68" s="130">
        <v>2</v>
      </c>
      <c r="P68" s="131">
        <v>0.1</v>
      </c>
      <c r="Q68" s="126" t="s">
        <v>1178</v>
      </c>
      <c r="R68" s="127" t="s">
        <v>1475</v>
      </c>
      <c r="S68" s="126">
        <v>45345</v>
      </c>
      <c r="T68" s="132"/>
      <c r="U68" s="127">
        <v>54</v>
      </c>
      <c r="V68" s="127">
        <v>2</v>
      </c>
      <c r="W68" s="126" t="s">
        <v>1178</v>
      </c>
      <c r="X68" s="127" t="s">
        <v>1425</v>
      </c>
      <c r="Y68" s="127" t="s">
        <v>1268</v>
      </c>
      <c r="Z68" s="127" t="s">
        <v>1205</v>
      </c>
      <c r="AA68" s="127" t="s">
        <v>1205</v>
      </c>
      <c r="AB68" s="133" t="s">
        <v>1206</v>
      </c>
      <c r="AC68" s="126">
        <v>45348</v>
      </c>
      <c r="AD68" s="126" t="s">
        <v>1178</v>
      </c>
      <c r="AE68" s="126">
        <v>45350</v>
      </c>
      <c r="AF68" s="126" t="s">
        <v>1178</v>
      </c>
      <c r="AG68" s="126">
        <v>45360</v>
      </c>
      <c r="AH68" s="126" t="s">
        <v>1178</v>
      </c>
      <c r="AI68" s="134" t="s">
        <v>1981</v>
      </c>
    </row>
    <row r="69" spans="1:35" s="135" customFormat="1">
      <c r="A69" s="126">
        <v>45344</v>
      </c>
      <c r="B69" s="127">
        <v>2</v>
      </c>
      <c r="C69" s="127" t="s">
        <v>1259</v>
      </c>
      <c r="D69" s="127" t="s">
        <v>38</v>
      </c>
      <c r="E69" s="127" t="s">
        <v>1183</v>
      </c>
      <c r="F69" s="128" t="s">
        <v>1194</v>
      </c>
      <c r="G69" s="128"/>
      <c r="H69" s="127" t="s">
        <v>1197</v>
      </c>
      <c r="I69" s="127" t="s">
        <v>1612</v>
      </c>
      <c r="J69" s="127" t="s">
        <v>1243</v>
      </c>
      <c r="K69" s="127" t="s">
        <v>1544</v>
      </c>
      <c r="L69" s="127"/>
      <c r="M69" s="127">
        <v>179</v>
      </c>
      <c r="N69" s="129">
        <v>20</v>
      </c>
      <c r="O69" s="130">
        <v>2</v>
      </c>
      <c r="P69" s="131">
        <v>0.1</v>
      </c>
      <c r="Q69" s="126" t="s">
        <v>1178</v>
      </c>
      <c r="R69" s="127" t="s">
        <v>1475</v>
      </c>
      <c r="S69" s="126">
        <v>45345</v>
      </c>
      <c r="T69" s="132"/>
      <c r="U69" s="127">
        <v>175</v>
      </c>
      <c r="V69" s="127">
        <v>4</v>
      </c>
      <c r="W69" s="126" t="s">
        <v>1178</v>
      </c>
      <c r="X69" s="127" t="s">
        <v>1425</v>
      </c>
      <c r="Y69" s="127" t="s">
        <v>1268</v>
      </c>
      <c r="Z69" s="127" t="s">
        <v>1205</v>
      </c>
      <c r="AA69" s="127" t="s">
        <v>1205</v>
      </c>
      <c r="AB69" s="133" t="s">
        <v>1206</v>
      </c>
      <c r="AC69" s="126">
        <v>45352</v>
      </c>
      <c r="AD69" s="126" t="s">
        <v>1178</v>
      </c>
      <c r="AE69" s="126">
        <v>45357</v>
      </c>
      <c r="AF69" s="126" t="s">
        <v>1178</v>
      </c>
      <c r="AG69" s="126">
        <v>45361</v>
      </c>
      <c r="AH69" s="126" t="s">
        <v>1178</v>
      </c>
      <c r="AI69" s="134" t="s">
        <v>1981</v>
      </c>
    </row>
    <row r="70" spans="1:35" s="135" customFormat="1">
      <c r="A70" s="126">
        <v>45345</v>
      </c>
      <c r="B70" s="127">
        <v>2</v>
      </c>
      <c r="C70" s="127" t="s">
        <v>1259</v>
      </c>
      <c r="D70" s="127" t="s">
        <v>64</v>
      </c>
      <c r="E70" s="127" t="s">
        <v>117</v>
      </c>
      <c r="F70" s="128" t="s">
        <v>58</v>
      </c>
      <c r="G70" s="128"/>
      <c r="H70" s="127" t="s">
        <v>1174</v>
      </c>
      <c r="I70" s="127" t="s">
        <v>1615</v>
      </c>
      <c r="J70" s="127" t="s">
        <v>1242</v>
      </c>
      <c r="K70" s="127" t="s">
        <v>1616</v>
      </c>
      <c r="L70" s="127"/>
      <c r="M70" s="127">
        <v>1310</v>
      </c>
      <c r="N70" s="129">
        <v>53</v>
      </c>
      <c r="O70" s="130">
        <v>53</v>
      </c>
      <c r="P70" s="131">
        <v>1</v>
      </c>
      <c r="Q70" s="126" t="s">
        <v>37</v>
      </c>
      <c r="R70" s="127" t="s">
        <v>1482</v>
      </c>
      <c r="S70" s="126">
        <v>45349</v>
      </c>
      <c r="T70" s="132"/>
      <c r="U70" s="127">
        <v>1310</v>
      </c>
      <c r="V70" s="127">
        <v>0</v>
      </c>
      <c r="W70" s="126" t="s">
        <v>1210</v>
      </c>
      <c r="X70" s="127" t="s">
        <v>1425</v>
      </c>
      <c r="Y70" s="127" t="s">
        <v>1268</v>
      </c>
      <c r="Z70" s="127" t="s">
        <v>1205</v>
      </c>
      <c r="AA70" s="127" t="s">
        <v>1205</v>
      </c>
      <c r="AB70" s="133" t="s">
        <v>1321</v>
      </c>
      <c r="AC70" s="126">
        <v>45349</v>
      </c>
      <c r="AD70" s="126" t="s">
        <v>1210</v>
      </c>
      <c r="AE70" s="126">
        <v>45372</v>
      </c>
      <c r="AF70" s="126" t="s">
        <v>1210</v>
      </c>
      <c r="AG70" s="126">
        <v>45387</v>
      </c>
      <c r="AH70" s="126" t="s">
        <v>1210</v>
      </c>
      <c r="AI70" s="134" t="s">
        <v>1981</v>
      </c>
    </row>
    <row r="71" spans="1:35" s="135" customFormat="1">
      <c r="A71" s="126">
        <v>45348</v>
      </c>
      <c r="B71" s="127">
        <v>2</v>
      </c>
      <c r="C71" s="127" t="s">
        <v>1263</v>
      </c>
      <c r="D71" s="127" t="s">
        <v>64</v>
      </c>
      <c r="E71" s="127" t="s">
        <v>1261</v>
      </c>
      <c r="F71" s="128" t="s">
        <v>1182</v>
      </c>
      <c r="G71" s="128"/>
      <c r="H71" s="127" t="s">
        <v>121</v>
      </c>
      <c r="I71" s="127" t="s">
        <v>1617</v>
      </c>
      <c r="J71" s="127" t="s">
        <v>1618</v>
      </c>
      <c r="K71" s="127" t="s">
        <v>1619</v>
      </c>
      <c r="L71" s="127"/>
      <c r="M71" s="127">
        <v>155</v>
      </c>
      <c r="N71" s="129">
        <v>20</v>
      </c>
      <c r="O71" s="130">
        <v>4</v>
      </c>
      <c r="P71" s="131">
        <v>0.2</v>
      </c>
      <c r="Q71" s="126" t="s">
        <v>42</v>
      </c>
      <c r="R71" s="127" t="s">
        <v>1473</v>
      </c>
      <c r="S71" s="126">
        <v>45384</v>
      </c>
      <c r="T71" s="132"/>
      <c r="U71" s="127">
        <v>155</v>
      </c>
      <c r="V71" s="127">
        <v>0</v>
      </c>
      <c r="W71" s="126" t="s">
        <v>1222</v>
      </c>
      <c r="X71" s="127" t="s">
        <v>1425</v>
      </c>
      <c r="Y71" s="127" t="s">
        <v>1268</v>
      </c>
      <c r="Z71" s="127" t="s">
        <v>1205</v>
      </c>
      <c r="AA71" s="127" t="s">
        <v>1205</v>
      </c>
      <c r="AB71" s="133" t="s">
        <v>1298</v>
      </c>
      <c r="AC71" s="126">
        <v>45349</v>
      </c>
      <c r="AD71" s="126" t="s">
        <v>1222</v>
      </c>
      <c r="AE71" s="126">
        <v>45371</v>
      </c>
      <c r="AF71" s="126" t="s">
        <v>1222</v>
      </c>
      <c r="AG71" s="126">
        <v>45419</v>
      </c>
      <c r="AH71" s="126" t="s">
        <v>1222</v>
      </c>
      <c r="AI71" s="134" t="s">
        <v>1981</v>
      </c>
    </row>
    <row r="72" spans="1:35" s="135" customFormat="1">
      <c r="A72" s="126">
        <v>45348</v>
      </c>
      <c r="B72" s="127">
        <v>2</v>
      </c>
      <c r="C72" s="127" t="s">
        <v>1263</v>
      </c>
      <c r="D72" s="127" t="s">
        <v>8</v>
      </c>
      <c r="E72" s="127" t="s">
        <v>118</v>
      </c>
      <c r="F72" s="128" t="s">
        <v>601</v>
      </c>
      <c r="G72" s="128"/>
      <c r="H72" s="127" t="s">
        <v>1219</v>
      </c>
      <c r="I72" s="127" t="s">
        <v>1620</v>
      </c>
      <c r="J72" s="127" t="s">
        <v>1435</v>
      </c>
      <c r="K72" s="127" t="s">
        <v>1621</v>
      </c>
      <c r="L72" s="127"/>
      <c r="M72" s="127">
        <v>73</v>
      </c>
      <c r="N72" s="129">
        <v>20</v>
      </c>
      <c r="O72" s="130">
        <v>5</v>
      </c>
      <c r="P72" s="131">
        <v>0.25</v>
      </c>
      <c r="Q72" s="126" t="s">
        <v>41</v>
      </c>
      <c r="R72" s="127" t="s">
        <v>1478</v>
      </c>
      <c r="S72" s="126">
        <v>45349</v>
      </c>
      <c r="T72" s="132"/>
      <c r="U72" s="127">
        <v>66</v>
      </c>
      <c r="V72" s="127">
        <v>7</v>
      </c>
      <c r="W72" s="126" t="s">
        <v>41</v>
      </c>
      <c r="X72" s="127" t="s">
        <v>1425</v>
      </c>
      <c r="Y72" s="127" t="s">
        <v>1268</v>
      </c>
      <c r="Z72" s="127" t="s">
        <v>1205</v>
      </c>
      <c r="AA72" s="127" t="s">
        <v>1205</v>
      </c>
      <c r="AB72" s="133" t="s">
        <v>1206</v>
      </c>
      <c r="AC72" s="126">
        <v>45352</v>
      </c>
      <c r="AD72" s="126" t="s">
        <v>41</v>
      </c>
      <c r="AE72" s="126">
        <v>45427</v>
      </c>
      <c r="AF72" s="126" t="s">
        <v>41</v>
      </c>
      <c r="AG72" s="126">
        <v>45435</v>
      </c>
      <c r="AH72" s="126" t="s">
        <v>41</v>
      </c>
      <c r="AI72" s="134" t="s">
        <v>1981</v>
      </c>
    </row>
    <row r="73" spans="1:35" s="135" customFormat="1">
      <c r="A73" s="126">
        <v>45348</v>
      </c>
      <c r="B73" s="127">
        <v>2</v>
      </c>
      <c r="C73" s="127" t="s">
        <v>1263</v>
      </c>
      <c r="D73" s="127" t="s">
        <v>38</v>
      </c>
      <c r="E73" s="127" t="s">
        <v>40</v>
      </c>
      <c r="F73" s="128" t="s">
        <v>54</v>
      </c>
      <c r="G73" s="128"/>
      <c r="H73" s="127" t="s">
        <v>1197</v>
      </c>
      <c r="I73" s="127" t="s">
        <v>1622</v>
      </c>
      <c r="J73" s="127" t="s">
        <v>1243</v>
      </c>
      <c r="K73" s="127" t="s">
        <v>1623</v>
      </c>
      <c r="L73" s="127"/>
      <c r="M73" s="127">
        <v>402</v>
      </c>
      <c r="N73" s="129">
        <v>47</v>
      </c>
      <c r="O73" s="130">
        <v>11</v>
      </c>
      <c r="P73" s="131">
        <v>0.23400000000000001</v>
      </c>
      <c r="Q73" s="126" t="s">
        <v>1211</v>
      </c>
      <c r="R73" s="127" t="s">
        <v>1475</v>
      </c>
      <c r="S73" s="126">
        <v>45351</v>
      </c>
      <c r="T73" s="132"/>
      <c r="U73" s="127">
        <v>369</v>
      </c>
      <c r="V73" s="127">
        <v>33</v>
      </c>
      <c r="W73" s="126" t="s">
        <v>39</v>
      </c>
      <c r="X73" s="127" t="s">
        <v>1425</v>
      </c>
      <c r="Y73" s="127" t="s">
        <v>1268</v>
      </c>
      <c r="Z73" s="127" t="s">
        <v>1205</v>
      </c>
      <c r="AA73" s="127" t="s">
        <v>1205</v>
      </c>
      <c r="AB73" s="133" t="s">
        <v>1321</v>
      </c>
      <c r="AC73" s="126">
        <v>45355</v>
      </c>
      <c r="AD73" s="126" t="s">
        <v>39</v>
      </c>
      <c r="AE73" s="126">
        <v>45376</v>
      </c>
      <c r="AF73" s="126" t="s">
        <v>39</v>
      </c>
      <c r="AG73" s="126">
        <v>45412</v>
      </c>
      <c r="AH73" s="126" t="s">
        <v>39</v>
      </c>
      <c r="AI73" s="134" t="s">
        <v>1981</v>
      </c>
    </row>
    <row r="74" spans="1:35" s="135" customFormat="1">
      <c r="A74" s="126">
        <v>45349</v>
      </c>
      <c r="B74" s="127">
        <v>2</v>
      </c>
      <c r="C74" s="127" t="s">
        <v>1263</v>
      </c>
      <c r="D74" s="127" t="s">
        <v>8</v>
      </c>
      <c r="E74" s="127" t="s">
        <v>118</v>
      </c>
      <c r="F74" s="128" t="s">
        <v>601</v>
      </c>
      <c r="G74" s="128"/>
      <c r="H74" s="127" t="s">
        <v>1260</v>
      </c>
      <c r="I74" s="127" t="s">
        <v>1624</v>
      </c>
      <c r="J74" s="127" t="s">
        <v>1243</v>
      </c>
      <c r="K74" s="127" t="s">
        <v>1625</v>
      </c>
      <c r="L74" s="127"/>
      <c r="M74" s="127">
        <v>411</v>
      </c>
      <c r="N74" s="129">
        <v>47</v>
      </c>
      <c r="O74" s="130">
        <v>5</v>
      </c>
      <c r="P74" s="131">
        <v>0.10638297872340426</v>
      </c>
      <c r="Q74" s="126" t="s">
        <v>41</v>
      </c>
      <c r="R74" s="127" t="s">
        <v>1478</v>
      </c>
      <c r="S74" s="126">
        <v>45351</v>
      </c>
      <c r="T74" s="132"/>
      <c r="U74" s="127">
        <v>402</v>
      </c>
      <c r="V74" s="127">
        <v>9</v>
      </c>
      <c r="W74" s="126" t="s">
        <v>41</v>
      </c>
      <c r="X74" s="127" t="s">
        <v>1425</v>
      </c>
      <c r="Y74" s="127" t="s">
        <v>1268</v>
      </c>
      <c r="Z74" s="127" t="s">
        <v>1205</v>
      </c>
      <c r="AA74" s="127" t="s">
        <v>1205</v>
      </c>
      <c r="AB74" s="133" t="s">
        <v>1206</v>
      </c>
      <c r="AC74" s="126">
        <v>45352</v>
      </c>
      <c r="AD74" s="126" t="s">
        <v>41</v>
      </c>
      <c r="AE74" s="126">
        <v>45388</v>
      </c>
      <c r="AF74" s="126" t="s">
        <v>41</v>
      </c>
      <c r="AG74" s="126">
        <v>45393</v>
      </c>
      <c r="AH74" s="126" t="s">
        <v>41</v>
      </c>
      <c r="AI74" s="134" t="s">
        <v>1981</v>
      </c>
    </row>
    <row r="75" spans="1:35" s="135" customFormat="1" ht="14.25">
      <c r="A75" s="126">
        <v>45350</v>
      </c>
      <c r="B75" s="127">
        <v>2</v>
      </c>
      <c r="C75" s="127" t="s">
        <v>1263</v>
      </c>
      <c r="D75" s="127" t="s">
        <v>38</v>
      </c>
      <c r="E75" s="127" t="s">
        <v>1183</v>
      </c>
      <c r="F75" s="128" t="s">
        <v>1194</v>
      </c>
      <c r="G75" s="128"/>
      <c r="H75" s="127" t="s">
        <v>1197</v>
      </c>
      <c r="I75" s="127" t="s">
        <v>1514</v>
      </c>
      <c r="J75" s="127" t="s">
        <v>1243</v>
      </c>
      <c r="K75" s="127" t="s">
        <v>1481</v>
      </c>
      <c r="L75" s="127"/>
      <c r="M75" s="127">
        <v>18</v>
      </c>
      <c r="N75" s="129">
        <v>18</v>
      </c>
      <c r="O75" s="130">
        <v>1</v>
      </c>
      <c r="P75" s="131">
        <v>5.5555555555555552E-2</v>
      </c>
      <c r="Q75" s="126" t="s">
        <v>1178</v>
      </c>
      <c r="R75" s="127" t="s">
        <v>1475</v>
      </c>
      <c r="S75" s="126">
        <v>45351</v>
      </c>
      <c r="T75" s="132"/>
      <c r="U75" s="127">
        <v>18</v>
      </c>
      <c r="V75" s="127">
        <v>1</v>
      </c>
      <c r="W75" s="126" t="s">
        <v>1178</v>
      </c>
      <c r="X75" s="127" t="s">
        <v>1425</v>
      </c>
      <c r="Y75" s="127" t="s">
        <v>1268</v>
      </c>
      <c r="Z75" s="127" t="s">
        <v>1205</v>
      </c>
      <c r="AA75" s="127" t="s">
        <v>1205</v>
      </c>
      <c r="AB75" s="133" t="s">
        <v>1361</v>
      </c>
      <c r="AC75" s="126">
        <v>45422</v>
      </c>
      <c r="AD75" s="126" t="s">
        <v>1178</v>
      </c>
      <c r="AE75" s="126">
        <v>45423</v>
      </c>
      <c r="AF75" s="126" t="s">
        <v>1178</v>
      </c>
      <c r="AG75" s="126"/>
      <c r="AH75" s="126"/>
      <c r="AI75" s="127"/>
    </row>
    <row r="76" spans="1:35" s="135" customFormat="1">
      <c r="A76" s="126">
        <v>45350</v>
      </c>
      <c r="B76" s="127">
        <v>2</v>
      </c>
      <c r="C76" s="127" t="s">
        <v>1263</v>
      </c>
      <c r="D76" s="127" t="s">
        <v>38</v>
      </c>
      <c r="E76" s="127" t="s">
        <v>1183</v>
      </c>
      <c r="F76" s="128" t="s">
        <v>1194</v>
      </c>
      <c r="G76" s="128"/>
      <c r="H76" s="127" t="s">
        <v>1197</v>
      </c>
      <c r="I76" s="127" t="s">
        <v>1626</v>
      </c>
      <c r="J76" s="127" t="s">
        <v>1627</v>
      </c>
      <c r="K76" s="127" t="s">
        <v>1628</v>
      </c>
      <c r="L76" s="127"/>
      <c r="M76" s="127">
        <v>458</v>
      </c>
      <c r="N76" s="129">
        <v>47</v>
      </c>
      <c r="O76" s="130">
        <v>1</v>
      </c>
      <c r="P76" s="131">
        <v>2.1276595744680851E-2</v>
      </c>
      <c r="Q76" s="126" t="s">
        <v>1178</v>
      </c>
      <c r="R76" s="127" t="s">
        <v>1475</v>
      </c>
      <c r="S76" s="126">
        <v>45351</v>
      </c>
      <c r="T76" s="132"/>
      <c r="U76" s="127">
        <v>450</v>
      </c>
      <c r="V76" s="127">
        <v>8</v>
      </c>
      <c r="W76" s="126" t="s">
        <v>1178</v>
      </c>
      <c r="X76" s="127" t="s">
        <v>1425</v>
      </c>
      <c r="Y76" s="127" t="s">
        <v>1268</v>
      </c>
      <c r="Z76" s="127" t="s">
        <v>1205</v>
      </c>
      <c r="AA76" s="127" t="s">
        <v>1205</v>
      </c>
      <c r="AB76" s="133" t="s">
        <v>1361</v>
      </c>
      <c r="AC76" s="126">
        <v>45356</v>
      </c>
      <c r="AD76" s="126" t="s">
        <v>1178</v>
      </c>
      <c r="AE76" s="126">
        <v>45404</v>
      </c>
      <c r="AF76" s="126" t="s">
        <v>1178</v>
      </c>
      <c r="AG76" s="126">
        <v>45421</v>
      </c>
      <c r="AH76" s="126" t="s">
        <v>1178</v>
      </c>
      <c r="AI76" s="134" t="s">
        <v>1981</v>
      </c>
    </row>
    <row r="77" spans="1:35" s="135" customFormat="1">
      <c r="A77" s="126">
        <v>45351</v>
      </c>
      <c r="B77" s="127">
        <v>2</v>
      </c>
      <c r="C77" s="127" t="s">
        <v>1263</v>
      </c>
      <c r="D77" s="127" t="s">
        <v>64</v>
      </c>
      <c r="E77" s="127" t="s">
        <v>117</v>
      </c>
      <c r="F77" s="128" t="s">
        <v>58</v>
      </c>
      <c r="G77" s="128"/>
      <c r="H77" s="127" t="s">
        <v>1174</v>
      </c>
      <c r="I77" s="127" t="s">
        <v>1629</v>
      </c>
      <c r="J77" s="127" t="s">
        <v>1242</v>
      </c>
      <c r="K77" s="127" t="s">
        <v>1630</v>
      </c>
      <c r="L77" s="127"/>
      <c r="M77" s="127">
        <v>44</v>
      </c>
      <c r="N77" s="129">
        <v>20</v>
      </c>
      <c r="O77" s="130">
        <v>2</v>
      </c>
      <c r="P77" s="131">
        <v>0.1</v>
      </c>
      <c r="Q77" s="126" t="s">
        <v>37</v>
      </c>
      <c r="R77" s="127" t="s">
        <v>1482</v>
      </c>
      <c r="S77" s="126">
        <v>45352</v>
      </c>
      <c r="T77" s="132"/>
      <c r="U77" s="127">
        <v>44</v>
      </c>
      <c r="V77" s="127">
        <v>0</v>
      </c>
      <c r="W77" s="126" t="s">
        <v>1210</v>
      </c>
      <c r="X77" s="127" t="s">
        <v>1425</v>
      </c>
      <c r="Y77" s="127" t="s">
        <v>1268</v>
      </c>
      <c r="Z77" s="127" t="s">
        <v>1205</v>
      </c>
      <c r="AA77" s="127" t="s">
        <v>1205</v>
      </c>
      <c r="AB77" s="133" t="s">
        <v>1321</v>
      </c>
      <c r="AC77" s="126">
        <v>45387</v>
      </c>
      <c r="AD77" s="126" t="s">
        <v>1210</v>
      </c>
      <c r="AE77" s="126">
        <v>45420</v>
      </c>
      <c r="AF77" s="126" t="s">
        <v>1178</v>
      </c>
      <c r="AG77" s="126">
        <v>45491</v>
      </c>
      <c r="AH77" s="126" t="s">
        <v>1178</v>
      </c>
      <c r="AI77" s="134" t="s">
        <v>1981</v>
      </c>
    </row>
    <row r="78" spans="1:35" s="135" customFormat="1">
      <c r="A78" s="126">
        <v>45351</v>
      </c>
      <c r="B78" s="127">
        <v>2</v>
      </c>
      <c r="C78" s="127" t="s">
        <v>1263</v>
      </c>
      <c r="D78" s="127" t="s">
        <v>8</v>
      </c>
      <c r="E78" s="127" t="s">
        <v>118</v>
      </c>
      <c r="F78" s="128" t="s">
        <v>601</v>
      </c>
      <c r="G78" s="128"/>
      <c r="H78" s="127" t="s">
        <v>1219</v>
      </c>
      <c r="I78" s="127" t="s">
        <v>1631</v>
      </c>
      <c r="J78" s="127" t="s">
        <v>1243</v>
      </c>
      <c r="K78" s="127" t="s">
        <v>1632</v>
      </c>
      <c r="L78" s="127"/>
      <c r="M78" s="127">
        <v>434</v>
      </c>
      <c r="N78" s="129">
        <v>47</v>
      </c>
      <c r="O78" s="130">
        <v>47</v>
      </c>
      <c r="P78" s="131">
        <v>1</v>
      </c>
      <c r="Q78" s="126" t="s">
        <v>41</v>
      </c>
      <c r="R78" s="127" t="s">
        <v>1478</v>
      </c>
      <c r="S78" s="126">
        <v>45352</v>
      </c>
      <c r="T78" s="132"/>
      <c r="U78" s="127">
        <v>434</v>
      </c>
      <c r="V78" s="127">
        <v>0</v>
      </c>
      <c r="W78" s="126" t="s">
        <v>41</v>
      </c>
      <c r="X78" s="127" t="s">
        <v>1425</v>
      </c>
      <c r="Y78" s="127" t="s">
        <v>1268</v>
      </c>
      <c r="Z78" s="127" t="s">
        <v>1205</v>
      </c>
      <c r="AA78" s="127" t="s">
        <v>1205</v>
      </c>
      <c r="AB78" s="133" t="s">
        <v>1270</v>
      </c>
      <c r="AC78" s="126">
        <v>45388</v>
      </c>
      <c r="AD78" s="126" t="s">
        <v>41</v>
      </c>
      <c r="AE78" s="126">
        <v>45407</v>
      </c>
      <c r="AF78" s="126" t="s">
        <v>41</v>
      </c>
      <c r="AG78" s="126">
        <v>45449</v>
      </c>
      <c r="AH78" s="126" t="s">
        <v>41</v>
      </c>
      <c r="AI78" s="134" t="s">
        <v>1981</v>
      </c>
    </row>
    <row r="79" spans="1:35" s="135" customFormat="1">
      <c r="A79" s="126">
        <v>45352</v>
      </c>
      <c r="B79" s="127">
        <v>3</v>
      </c>
      <c r="C79" s="127" t="s">
        <v>1263</v>
      </c>
      <c r="D79" s="127" t="s">
        <v>38</v>
      </c>
      <c r="E79" s="127" t="s">
        <v>40</v>
      </c>
      <c r="F79" s="128" t="s">
        <v>54</v>
      </c>
      <c r="G79" s="128"/>
      <c r="H79" s="127" t="s">
        <v>1197</v>
      </c>
      <c r="I79" s="127" t="s">
        <v>1474</v>
      </c>
      <c r="J79" s="127" t="s">
        <v>1243</v>
      </c>
      <c r="K79" s="127" t="s">
        <v>1232</v>
      </c>
      <c r="L79" s="127"/>
      <c r="M79" s="127">
        <v>625</v>
      </c>
      <c r="N79" s="129">
        <v>47</v>
      </c>
      <c r="O79" s="130">
        <v>8</v>
      </c>
      <c r="P79" s="131">
        <v>0.1702127659574468</v>
      </c>
      <c r="Q79" s="126" t="s">
        <v>39</v>
      </c>
      <c r="R79" s="127" t="s">
        <v>1475</v>
      </c>
      <c r="S79" s="126">
        <v>45355</v>
      </c>
      <c r="T79" s="132"/>
      <c r="U79" s="127">
        <v>612</v>
      </c>
      <c r="V79" s="127">
        <v>13</v>
      </c>
      <c r="W79" s="126" t="s">
        <v>39</v>
      </c>
      <c r="X79" s="127" t="s">
        <v>1425</v>
      </c>
      <c r="Y79" s="127" t="s">
        <v>1268</v>
      </c>
      <c r="Z79" s="127" t="s">
        <v>1205</v>
      </c>
      <c r="AA79" s="127" t="s">
        <v>1205</v>
      </c>
      <c r="AB79" s="133" t="s">
        <v>1361</v>
      </c>
      <c r="AC79" s="126">
        <v>45370</v>
      </c>
      <c r="AD79" s="126" t="s">
        <v>39</v>
      </c>
      <c r="AE79" s="126">
        <v>45372</v>
      </c>
      <c r="AF79" s="126" t="s">
        <v>39</v>
      </c>
      <c r="AG79" s="126">
        <v>45376</v>
      </c>
      <c r="AH79" s="126" t="s">
        <v>39</v>
      </c>
      <c r="AI79" s="134" t="s">
        <v>1981</v>
      </c>
    </row>
    <row r="80" spans="1:35" s="135" customFormat="1">
      <c r="A80" s="126">
        <v>45355</v>
      </c>
      <c r="B80" s="127">
        <v>3</v>
      </c>
      <c r="C80" s="127" t="s">
        <v>1271</v>
      </c>
      <c r="D80" s="127" t="s">
        <v>8</v>
      </c>
      <c r="E80" s="127" t="s">
        <v>118</v>
      </c>
      <c r="F80" s="128" t="s">
        <v>601</v>
      </c>
      <c r="G80" s="128"/>
      <c r="H80" s="127" t="s">
        <v>1260</v>
      </c>
      <c r="I80" s="127" t="s">
        <v>1648</v>
      </c>
      <c r="J80" s="127" t="s">
        <v>1243</v>
      </c>
      <c r="K80" s="127" t="s">
        <v>1649</v>
      </c>
      <c r="L80" s="127"/>
      <c r="M80" s="127">
        <v>949</v>
      </c>
      <c r="N80" s="129">
        <v>47</v>
      </c>
      <c r="O80" s="130">
        <v>5</v>
      </c>
      <c r="P80" s="131">
        <v>0.10639999999999999</v>
      </c>
      <c r="Q80" s="126" t="s">
        <v>41</v>
      </c>
      <c r="R80" s="127" t="s">
        <v>1478</v>
      </c>
      <c r="S80" s="126">
        <v>45356</v>
      </c>
      <c r="T80" s="132"/>
      <c r="U80" s="127">
        <v>940</v>
      </c>
      <c r="V80" s="127">
        <v>9</v>
      </c>
      <c r="W80" s="126" t="s">
        <v>1217</v>
      </c>
      <c r="X80" s="127" t="s">
        <v>1425</v>
      </c>
      <c r="Y80" s="127" t="s">
        <v>1268</v>
      </c>
      <c r="Z80" s="127" t="s">
        <v>1205</v>
      </c>
      <c r="AA80" s="127" t="s">
        <v>1205</v>
      </c>
      <c r="AB80" s="133" t="s">
        <v>1361</v>
      </c>
      <c r="AC80" s="126">
        <v>45359</v>
      </c>
      <c r="AD80" s="126" t="s">
        <v>1217</v>
      </c>
      <c r="AE80" s="126">
        <v>45387</v>
      </c>
      <c r="AF80" s="126" t="s">
        <v>1217</v>
      </c>
      <c r="AG80" s="126">
        <v>45393</v>
      </c>
      <c r="AH80" s="126" t="s">
        <v>1217</v>
      </c>
      <c r="AI80" s="134" t="s">
        <v>1981</v>
      </c>
    </row>
    <row r="81" spans="1:35" s="135" customFormat="1">
      <c r="A81" s="126">
        <v>45356</v>
      </c>
      <c r="B81" s="127">
        <v>3</v>
      </c>
      <c r="C81" s="127" t="s">
        <v>1271</v>
      </c>
      <c r="D81" s="127" t="s">
        <v>64</v>
      </c>
      <c r="E81" s="127" t="s">
        <v>610</v>
      </c>
      <c r="F81" s="128" t="s">
        <v>56</v>
      </c>
      <c r="G81" s="128"/>
      <c r="H81" s="127" t="s">
        <v>1174</v>
      </c>
      <c r="I81" s="127" t="s">
        <v>1633</v>
      </c>
      <c r="J81" s="127" t="s">
        <v>1243</v>
      </c>
      <c r="K81" s="127" t="s">
        <v>1634</v>
      </c>
      <c r="L81" s="127"/>
      <c r="M81" s="127">
        <v>60</v>
      </c>
      <c r="N81" s="129">
        <v>20</v>
      </c>
      <c r="O81" s="130">
        <v>10</v>
      </c>
      <c r="P81" s="131">
        <v>0.5</v>
      </c>
      <c r="Q81" s="126" t="s">
        <v>42</v>
      </c>
      <c r="R81" s="127" t="s">
        <v>1473</v>
      </c>
      <c r="S81" s="126">
        <v>45357</v>
      </c>
      <c r="T81" s="132"/>
      <c r="U81" s="127">
        <v>40</v>
      </c>
      <c r="V81" s="127">
        <v>20</v>
      </c>
      <c r="W81" s="126" t="s">
        <v>1222</v>
      </c>
      <c r="X81" s="127" t="s">
        <v>1425</v>
      </c>
      <c r="Y81" s="127" t="s">
        <v>1268</v>
      </c>
      <c r="Z81" s="127" t="s">
        <v>1205</v>
      </c>
      <c r="AA81" s="127" t="s">
        <v>1205</v>
      </c>
      <c r="AB81" s="133" t="s">
        <v>1361</v>
      </c>
      <c r="AC81" s="126">
        <v>45367</v>
      </c>
      <c r="AD81" s="127" t="s">
        <v>1988</v>
      </c>
      <c r="AE81" s="126">
        <v>45383</v>
      </c>
      <c r="AF81" s="127" t="s">
        <v>1988</v>
      </c>
      <c r="AG81" s="126">
        <v>45384</v>
      </c>
      <c r="AH81" s="126" t="s">
        <v>1988</v>
      </c>
      <c r="AI81" s="134" t="s">
        <v>1981</v>
      </c>
    </row>
    <row r="82" spans="1:35" s="135" customFormat="1">
      <c r="A82" s="126">
        <v>45356</v>
      </c>
      <c r="B82" s="127">
        <v>3</v>
      </c>
      <c r="C82" s="127" t="s">
        <v>1271</v>
      </c>
      <c r="D82" s="127" t="s">
        <v>64</v>
      </c>
      <c r="E82" s="127" t="s">
        <v>610</v>
      </c>
      <c r="F82" s="128" t="s">
        <v>56</v>
      </c>
      <c r="G82" s="128"/>
      <c r="H82" s="127" t="s">
        <v>1174</v>
      </c>
      <c r="I82" s="127" t="s">
        <v>1911</v>
      </c>
      <c r="J82" s="127" t="s">
        <v>1243</v>
      </c>
      <c r="K82" s="127" t="s">
        <v>1912</v>
      </c>
      <c r="L82" s="127"/>
      <c r="M82" s="127">
        <v>60</v>
      </c>
      <c r="N82" s="129">
        <v>20</v>
      </c>
      <c r="O82" s="130">
        <v>7</v>
      </c>
      <c r="P82" s="131">
        <v>0.35</v>
      </c>
      <c r="Q82" s="126" t="s">
        <v>42</v>
      </c>
      <c r="R82" s="127" t="s">
        <v>1473</v>
      </c>
      <c r="S82" s="126">
        <v>45357</v>
      </c>
      <c r="T82" s="132"/>
      <c r="U82" s="127">
        <v>58</v>
      </c>
      <c r="V82" s="127">
        <v>2</v>
      </c>
      <c r="W82" s="126" t="s">
        <v>1222</v>
      </c>
      <c r="X82" s="127" t="s">
        <v>1425</v>
      </c>
      <c r="Y82" s="127" t="s">
        <v>1268</v>
      </c>
      <c r="Z82" s="127" t="s">
        <v>1205</v>
      </c>
      <c r="AA82" s="127" t="s">
        <v>1205</v>
      </c>
      <c r="AB82" s="133" t="s">
        <v>1361</v>
      </c>
      <c r="AC82" s="126">
        <v>45367</v>
      </c>
      <c r="AD82" s="126" t="s">
        <v>1222</v>
      </c>
      <c r="AE82" s="126">
        <v>45399</v>
      </c>
      <c r="AF82" s="126" t="s">
        <v>1222</v>
      </c>
      <c r="AG82" s="126">
        <v>45401</v>
      </c>
      <c r="AH82" s="126" t="s">
        <v>1222</v>
      </c>
      <c r="AI82" s="134" t="s">
        <v>1981</v>
      </c>
    </row>
    <row r="83" spans="1:35" s="135" customFormat="1">
      <c r="A83" s="126">
        <v>45356</v>
      </c>
      <c r="B83" s="127">
        <v>3</v>
      </c>
      <c r="C83" s="127" t="s">
        <v>1271</v>
      </c>
      <c r="D83" s="127" t="s">
        <v>64</v>
      </c>
      <c r="E83" s="127" t="s">
        <v>610</v>
      </c>
      <c r="F83" s="128" t="s">
        <v>56</v>
      </c>
      <c r="G83" s="128"/>
      <c r="H83" s="127" t="s">
        <v>1174</v>
      </c>
      <c r="I83" s="127" t="s">
        <v>1913</v>
      </c>
      <c r="J83" s="127" t="s">
        <v>1243</v>
      </c>
      <c r="K83" s="127" t="s">
        <v>1914</v>
      </c>
      <c r="L83" s="127"/>
      <c r="M83" s="127">
        <v>50</v>
      </c>
      <c r="N83" s="129">
        <v>20</v>
      </c>
      <c r="O83" s="130">
        <v>10</v>
      </c>
      <c r="P83" s="131">
        <v>0.5</v>
      </c>
      <c r="Q83" s="126" t="s">
        <v>42</v>
      </c>
      <c r="R83" s="127" t="s">
        <v>1473</v>
      </c>
      <c r="S83" s="126">
        <v>45357</v>
      </c>
      <c r="T83" s="132"/>
      <c r="U83" s="127">
        <v>48</v>
      </c>
      <c r="V83" s="127">
        <v>2</v>
      </c>
      <c r="W83" s="126" t="s">
        <v>1222</v>
      </c>
      <c r="X83" s="127" t="s">
        <v>1425</v>
      </c>
      <c r="Y83" s="127" t="s">
        <v>1268</v>
      </c>
      <c r="Z83" s="127" t="s">
        <v>1205</v>
      </c>
      <c r="AA83" s="127" t="s">
        <v>1205</v>
      </c>
      <c r="AB83" s="133" t="s">
        <v>1361</v>
      </c>
      <c r="AC83" s="126">
        <v>45367</v>
      </c>
      <c r="AD83" s="126" t="s">
        <v>1222</v>
      </c>
      <c r="AE83" s="126">
        <v>45399</v>
      </c>
      <c r="AF83" s="126" t="s">
        <v>1222</v>
      </c>
      <c r="AG83" s="126">
        <v>45401</v>
      </c>
      <c r="AH83" s="126" t="s">
        <v>1222</v>
      </c>
      <c r="AI83" s="134" t="s">
        <v>1981</v>
      </c>
    </row>
    <row r="84" spans="1:35" s="135" customFormat="1">
      <c r="A84" s="126">
        <v>45356</v>
      </c>
      <c r="B84" s="127">
        <v>3</v>
      </c>
      <c r="C84" s="127" t="s">
        <v>1271</v>
      </c>
      <c r="D84" s="127" t="s">
        <v>8</v>
      </c>
      <c r="E84" s="127" t="s">
        <v>118</v>
      </c>
      <c r="F84" s="128" t="s">
        <v>601</v>
      </c>
      <c r="G84" s="128"/>
      <c r="H84" s="127" t="s">
        <v>1174</v>
      </c>
      <c r="I84" s="127" t="s">
        <v>1650</v>
      </c>
      <c r="J84" s="127" t="s">
        <v>1651</v>
      </c>
      <c r="K84" s="127" t="s">
        <v>1652</v>
      </c>
      <c r="L84" s="127"/>
      <c r="M84" s="127">
        <v>200</v>
      </c>
      <c r="N84" s="129">
        <v>20</v>
      </c>
      <c r="O84" s="130">
        <v>3</v>
      </c>
      <c r="P84" s="131">
        <v>0.15</v>
      </c>
      <c r="Q84" s="126" t="s">
        <v>41</v>
      </c>
      <c r="R84" s="127" t="s">
        <v>1478</v>
      </c>
      <c r="S84" s="126">
        <v>45357</v>
      </c>
      <c r="T84" s="132"/>
      <c r="U84" s="127">
        <v>0</v>
      </c>
      <c r="V84" s="127">
        <v>200</v>
      </c>
      <c r="W84" s="126" t="s">
        <v>1217</v>
      </c>
      <c r="X84" s="127" t="s">
        <v>1425</v>
      </c>
      <c r="Y84" s="127" t="s">
        <v>1268</v>
      </c>
      <c r="Z84" s="127" t="s">
        <v>1268</v>
      </c>
      <c r="AA84" s="127" t="s">
        <v>1205</v>
      </c>
      <c r="AB84" s="133" t="s">
        <v>1356</v>
      </c>
      <c r="AC84" s="126">
        <v>45392</v>
      </c>
      <c r="AD84" s="126" t="s">
        <v>1217</v>
      </c>
      <c r="AE84" s="126">
        <v>45400</v>
      </c>
      <c r="AF84" s="126" t="s">
        <v>1217</v>
      </c>
      <c r="AG84" s="126">
        <v>45402</v>
      </c>
      <c r="AH84" s="126" t="s">
        <v>1217</v>
      </c>
      <c r="AI84" s="134" t="s">
        <v>1981</v>
      </c>
    </row>
    <row r="85" spans="1:35" s="135" customFormat="1">
      <c r="A85" s="126">
        <v>45356</v>
      </c>
      <c r="B85" s="127">
        <v>3</v>
      </c>
      <c r="C85" s="127" t="s">
        <v>1271</v>
      </c>
      <c r="D85" s="127" t="s">
        <v>38</v>
      </c>
      <c r="E85" s="127" t="s">
        <v>40</v>
      </c>
      <c r="F85" s="128" t="s">
        <v>54</v>
      </c>
      <c r="G85" s="128"/>
      <c r="H85" s="127" t="s">
        <v>1197</v>
      </c>
      <c r="I85" s="127" t="s">
        <v>1638</v>
      </c>
      <c r="J85" s="127" t="s">
        <v>1639</v>
      </c>
      <c r="K85" s="127" t="s">
        <v>1640</v>
      </c>
      <c r="L85" s="127"/>
      <c r="M85" s="127">
        <v>2200</v>
      </c>
      <c r="N85" s="129">
        <v>53</v>
      </c>
      <c r="O85" s="130">
        <v>11</v>
      </c>
      <c r="P85" s="131">
        <v>0.20749999999999999</v>
      </c>
      <c r="Q85" s="126" t="s">
        <v>39</v>
      </c>
      <c r="R85" s="127" t="s">
        <v>1475</v>
      </c>
      <c r="S85" s="126">
        <v>45357</v>
      </c>
      <c r="T85" s="132"/>
      <c r="U85" s="127">
        <v>2147</v>
      </c>
      <c r="V85" s="127">
        <v>53</v>
      </c>
      <c r="W85" s="126" t="s">
        <v>1211</v>
      </c>
      <c r="X85" s="127" t="s">
        <v>1425</v>
      </c>
      <c r="Y85" s="127" t="s">
        <v>1268</v>
      </c>
      <c r="Z85" s="127" t="s">
        <v>1205</v>
      </c>
      <c r="AA85" s="127" t="s">
        <v>1205</v>
      </c>
      <c r="AB85" s="133" t="s">
        <v>1206</v>
      </c>
      <c r="AC85" s="126">
        <v>45363</v>
      </c>
      <c r="AD85" s="126" t="s">
        <v>1211</v>
      </c>
      <c r="AE85" s="126">
        <v>45376</v>
      </c>
      <c r="AF85" s="126" t="s">
        <v>1211</v>
      </c>
      <c r="AG85" s="126">
        <v>45383</v>
      </c>
      <c r="AH85" s="126" t="s">
        <v>1211</v>
      </c>
      <c r="AI85" s="134" t="s">
        <v>1981</v>
      </c>
    </row>
    <row r="86" spans="1:35" s="135" customFormat="1">
      <c r="A86" s="126">
        <v>45356</v>
      </c>
      <c r="B86" s="127">
        <v>3</v>
      </c>
      <c r="C86" s="127" t="s">
        <v>1271</v>
      </c>
      <c r="D86" s="127" t="s">
        <v>38</v>
      </c>
      <c r="E86" s="127" t="s">
        <v>40</v>
      </c>
      <c r="F86" s="128" t="s">
        <v>54</v>
      </c>
      <c r="G86" s="128"/>
      <c r="H86" s="127" t="s">
        <v>1197</v>
      </c>
      <c r="I86" s="127" t="s">
        <v>1553</v>
      </c>
      <c r="J86" s="127" t="s">
        <v>1554</v>
      </c>
      <c r="K86" s="127" t="s">
        <v>1641</v>
      </c>
      <c r="L86" s="127"/>
      <c r="M86" s="127">
        <v>718</v>
      </c>
      <c r="N86" s="129">
        <v>47</v>
      </c>
      <c r="O86" s="130">
        <v>30</v>
      </c>
      <c r="P86" s="131">
        <v>0.63829999999999998</v>
      </c>
      <c r="Q86" s="126" t="s">
        <v>39</v>
      </c>
      <c r="R86" s="127" t="s">
        <v>1475</v>
      </c>
      <c r="S86" s="126">
        <v>45357</v>
      </c>
      <c r="T86" s="132"/>
      <c r="U86" s="127">
        <v>0</v>
      </c>
      <c r="V86" s="127">
        <v>718</v>
      </c>
      <c r="W86" s="126" t="s">
        <v>1211</v>
      </c>
      <c r="X86" s="127" t="s">
        <v>1425</v>
      </c>
      <c r="Y86" s="127" t="s">
        <v>1268</v>
      </c>
      <c r="Z86" s="127" t="s">
        <v>1268</v>
      </c>
      <c r="AA86" s="127" t="s">
        <v>1205</v>
      </c>
      <c r="AB86" s="133" t="s">
        <v>1488</v>
      </c>
      <c r="AC86" s="126">
        <v>45359</v>
      </c>
      <c r="AD86" s="126" t="s">
        <v>1211</v>
      </c>
      <c r="AE86" s="126">
        <v>45380</v>
      </c>
      <c r="AF86" s="126" t="s">
        <v>1211</v>
      </c>
      <c r="AG86" s="126">
        <v>45397</v>
      </c>
      <c r="AH86" s="126" t="s">
        <v>1211</v>
      </c>
      <c r="AI86" s="134" t="s">
        <v>1981</v>
      </c>
    </row>
    <row r="87" spans="1:35" s="135" customFormat="1">
      <c r="A87" s="126">
        <v>45356</v>
      </c>
      <c r="B87" s="127">
        <v>3</v>
      </c>
      <c r="C87" s="127" t="s">
        <v>1271</v>
      </c>
      <c r="D87" s="127" t="s">
        <v>38</v>
      </c>
      <c r="E87" s="127" t="s">
        <v>1183</v>
      </c>
      <c r="F87" s="128" t="s">
        <v>1194</v>
      </c>
      <c r="G87" s="128"/>
      <c r="H87" s="127" t="s">
        <v>1197</v>
      </c>
      <c r="I87" s="127" t="s">
        <v>1626</v>
      </c>
      <c r="J87" s="127" t="s">
        <v>1243</v>
      </c>
      <c r="K87" s="127" t="s">
        <v>1642</v>
      </c>
      <c r="L87" s="127"/>
      <c r="M87" s="127">
        <v>409</v>
      </c>
      <c r="N87" s="129">
        <v>47</v>
      </c>
      <c r="O87" s="130">
        <v>7</v>
      </c>
      <c r="P87" s="131">
        <v>0.1489</v>
      </c>
      <c r="Q87" s="126" t="s">
        <v>1178</v>
      </c>
      <c r="R87" s="127" t="s">
        <v>1475</v>
      </c>
      <c r="S87" s="126">
        <v>45357</v>
      </c>
      <c r="T87" s="132"/>
      <c r="U87" s="127">
        <v>396</v>
      </c>
      <c r="V87" s="127">
        <v>13</v>
      </c>
      <c r="W87" s="126" t="s">
        <v>1204</v>
      </c>
      <c r="X87" s="127" t="s">
        <v>1425</v>
      </c>
      <c r="Y87" s="127" t="s">
        <v>1268</v>
      </c>
      <c r="Z87" s="127" t="s">
        <v>1205</v>
      </c>
      <c r="AA87" s="127" t="s">
        <v>1205</v>
      </c>
      <c r="AB87" s="133" t="s">
        <v>1361</v>
      </c>
      <c r="AC87" s="126">
        <v>45404</v>
      </c>
      <c r="AD87" s="126" t="s">
        <v>1204</v>
      </c>
      <c r="AE87" s="126">
        <v>45421</v>
      </c>
      <c r="AF87" s="126" t="s">
        <v>1204</v>
      </c>
      <c r="AG87" s="126">
        <v>45457</v>
      </c>
      <c r="AH87" s="126" t="s">
        <v>1204</v>
      </c>
      <c r="AI87" s="134" t="s">
        <v>1981</v>
      </c>
    </row>
    <row r="88" spans="1:35" s="135" customFormat="1" ht="14.25">
      <c r="A88" s="126">
        <v>45357</v>
      </c>
      <c r="B88" s="127">
        <v>3</v>
      </c>
      <c r="C88" s="127" t="s">
        <v>1271</v>
      </c>
      <c r="D88" s="127" t="s">
        <v>64</v>
      </c>
      <c r="E88" s="127" t="s">
        <v>610</v>
      </c>
      <c r="F88" s="128" t="s">
        <v>56</v>
      </c>
      <c r="G88" s="128"/>
      <c r="H88" s="127" t="s">
        <v>1174</v>
      </c>
      <c r="I88" s="127" t="s">
        <v>1635</v>
      </c>
      <c r="J88" s="127" t="s">
        <v>1243</v>
      </c>
      <c r="K88" s="127" t="s">
        <v>1225</v>
      </c>
      <c r="L88" s="127"/>
      <c r="M88" s="127">
        <v>10</v>
      </c>
      <c r="N88" s="129">
        <v>10</v>
      </c>
      <c r="O88" s="130">
        <v>1</v>
      </c>
      <c r="P88" s="131">
        <v>0.1</v>
      </c>
      <c r="Q88" s="126" t="s">
        <v>37</v>
      </c>
      <c r="R88" s="127" t="s">
        <v>1473</v>
      </c>
      <c r="S88" s="126">
        <v>45358</v>
      </c>
      <c r="T88" s="132"/>
      <c r="U88" s="127">
        <v>9</v>
      </c>
      <c r="V88" s="127">
        <v>1</v>
      </c>
      <c r="W88" s="126" t="s">
        <v>1210</v>
      </c>
      <c r="X88" s="127" t="s">
        <v>1425</v>
      </c>
      <c r="Y88" s="127" t="s">
        <v>1268</v>
      </c>
      <c r="Z88" s="127" t="s">
        <v>1205</v>
      </c>
      <c r="AA88" s="127" t="s">
        <v>1205</v>
      </c>
      <c r="AB88" s="133" t="s">
        <v>1361</v>
      </c>
      <c r="AC88" s="126">
        <v>45363</v>
      </c>
      <c r="AD88" s="126" t="s">
        <v>1210</v>
      </c>
      <c r="AE88" s="126"/>
      <c r="AF88" s="127"/>
      <c r="AG88" s="126"/>
      <c r="AH88" s="126"/>
      <c r="AI88" s="127"/>
    </row>
    <row r="89" spans="1:35" s="135" customFormat="1">
      <c r="A89" s="126">
        <v>45357</v>
      </c>
      <c r="B89" s="127">
        <v>3</v>
      </c>
      <c r="C89" s="127" t="s">
        <v>1271</v>
      </c>
      <c r="D89" s="127" t="s">
        <v>38</v>
      </c>
      <c r="E89" s="127" t="s">
        <v>1183</v>
      </c>
      <c r="F89" s="128" t="s">
        <v>1194</v>
      </c>
      <c r="G89" s="128"/>
      <c r="H89" s="127" t="s">
        <v>1197</v>
      </c>
      <c r="I89" s="127" t="s">
        <v>1915</v>
      </c>
      <c r="J89" s="127" t="s">
        <v>1243</v>
      </c>
      <c r="K89" s="127" t="s">
        <v>1916</v>
      </c>
      <c r="L89" s="127"/>
      <c r="M89" s="127">
        <v>159</v>
      </c>
      <c r="N89" s="129">
        <v>20</v>
      </c>
      <c r="O89" s="130">
        <v>3</v>
      </c>
      <c r="P89" s="131">
        <v>0.15</v>
      </c>
      <c r="Q89" s="126" t="s">
        <v>1178</v>
      </c>
      <c r="R89" s="127" t="s">
        <v>1475</v>
      </c>
      <c r="S89" s="126">
        <v>45358</v>
      </c>
      <c r="T89" s="132"/>
      <c r="U89" s="127">
        <v>150</v>
      </c>
      <c r="V89" s="127">
        <v>9</v>
      </c>
      <c r="W89" s="126" t="s">
        <v>1204</v>
      </c>
      <c r="X89" s="127" t="s">
        <v>1425</v>
      </c>
      <c r="Y89" s="127" t="s">
        <v>1268</v>
      </c>
      <c r="Z89" s="127" t="s">
        <v>1205</v>
      </c>
      <c r="AA89" s="127" t="s">
        <v>1205</v>
      </c>
      <c r="AB89" s="133" t="s">
        <v>1361</v>
      </c>
      <c r="AC89" s="126">
        <v>45359</v>
      </c>
      <c r="AD89" s="126" t="s">
        <v>1204</v>
      </c>
      <c r="AE89" s="126">
        <v>45361</v>
      </c>
      <c r="AF89" s="126" t="s">
        <v>1204</v>
      </c>
      <c r="AG89" s="126">
        <v>45374</v>
      </c>
      <c r="AH89" s="126" t="s">
        <v>1204</v>
      </c>
      <c r="AI89" s="134" t="s">
        <v>1981</v>
      </c>
    </row>
    <row r="90" spans="1:35" s="135" customFormat="1">
      <c r="A90" s="126">
        <v>45358</v>
      </c>
      <c r="B90" s="127">
        <v>3</v>
      </c>
      <c r="C90" s="127" t="s">
        <v>1271</v>
      </c>
      <c r="D90" s="127" t="s">
        <v>64</v>
      </c>
      <c r="E90" s="127" t="s">
        <v>123</v>
      </c>
      <c r="F90" s="128" t="s">
        <v>708</v>
      </c>
      <c r="G90" s="128"/>
      <c r="H90" s="127" t="s">
        <v>36</v>
      </c>
      <c r="I90" s="127" t="s">
        <v>1636</v>
      </c>
      <c r="J90" s="127" t="s">
        <v>1471</v>
      </c>
      <c r="K90" s="127" t="s">
        <v>1637</v>
      </c>
      <c r="L90" s="127"/>
      <c r="M90" s="127">
        <v>1655</v>
      </c>
      <c r="N90" s="129">
        <v>53</v>
      </c>
      <c r="O90" s="130">
        <v>53</v>
      </c>
      <c r="P90" s="131">
        <v>1</v>
      </c>
      <c r="Q90" s="126" t="s">
        <v>42</v>
      </c>
      <c r="R90" s="127" t="s">
        <v>1484</v>
      </c>
      <c r="S90" s="126">
        <v>45358</v>
      </c>
      <c r="T90" s="132"/>
      <c r="U90" s="127">
        <v>1655</v>
      </c>
      <c r="V90" s="127">
        <v>0</v>
      </c>
      <c r="W90" s="126" t="s">
        <v>1222</v>
      </c>
      <c r="X90" s="127" t="s">
        <v>1425</v>
      </c>
      <c r="Y90" s="127" t="s">
        <v>1268</v>
      </c>
      <c r="Z90" s="127" t="s">
        <v>1268</v>
      </c>
      <c r="AA90" s="127" t="s">
        <v>1205</v>
      </c>
      <c r="AB90" s="133" t="s">
        <v>1488</v>
      </c>
      <c r="AC90" s="126">
        <v>45526</v>
      </c>
      <c r="AD90" s="126" t="s">
        <v>1222</v>
      </c>
      <c r="AE90" s="126">
        <v>45549</v>
      </c>
      <c r="AF90" s="126" t="s">
        <v>1222</v>
      </c>
      <c r="AG90" s="126">
        <v>45555</v>
      </c>
      <c r="AH90" s="126" t="s">
        <v>1222</v>
      </c>
      <c r="AI90" s="134" t="s">
        <v>1981</v>
      </c>
    </row>
    <row r="91" spans="1:35" s="135" customFormat="1">
      <c r="A91" s="126">
        <v>45358</v>
      </c>
      <c r="B91" s="127">
        <v>3</v>
      </c>
      <c r="C91" s="127" t="s">
        <v>1271</v>
      </c>
      <c r="D91" s="127" t="s">
        <v>38</v>
      </c>
      <c r="E91" s="127" t="s">
        <v>40</v>
      </c>
      <c r="F91" s="128" t="s">
        <v>54</v>
      </c>
      <c r="G91" s="128"/>
      <c r="H91" s="127" t="s">
        <v>1197</v>
      </c>
      <c r="I91" s="127" t="s">
        <v>1567</v>
      </c>
      <c r="J91" s="127" t="s">
        <v>1568</v>
      </c>
      <c r="K91" s="127" t="s">
        <v>1643</v>
      </c>
      <c r="L91" s="127"/>
      <c r="M91" s="127">
        <v>2292</v>
      </c>
      <c r="N91" s="129">
        <v>53</v>
      </c>
      <c r="O91" s="130">
        <v>10</v>
      </c>
      <c r="P91" s="131">
        <v>0.18870000000000001</v>
      </c>
      <c r="Q91" s="126" t="s">
        <v>39</v>
      </c>
      <c r="R91" s="127" t="s">
        <v>1475</v>
      </c>
      <c r="S91" s="126">
        <v>45359</v>
      </c>
      <c r="T91" s="132"/>
      <c r="U91" s="127">
        <v>2214</v>
      </c>
      <c r="V91" s="127">
        <v>78</v>
      </c>
      <c r="W91" s="126" t="s">
        <v>1211</v>
      </c>
      <c r="X91" s="127" t="s">
        <v>1425</v>
      </c>
      <c r="Y91" s="127" t="s">
        <v>1268</v>
      </c>
      <c r="Z91" s="127" t="s">
        <v>1205</v>
      </c>
      <c r="AA91" s="127" t="s">
        <v>1205</v>
      </c>
      <c r="AB91" s="133" t="s">
        <v>1206</v>
      </c>
      <c r="AC91" s="126">
        <v>45510</v>
      </c>
      <c r="AD91" s="126" t="s">
        <v>1211</v>
      </c>
      <c r="AE91" s="126">
        <v>45527</v>
      </c>
      <c r="AF91" s="126" t="s">
        <v>1211</v>
      </c>
      <c r="AG91" s="126">
        <v>45550</v>
      </c>
      <c r="AH91" s="126" t="s">
        <v>1211</v>
      </c>
      <c r="AI91" s="134" t="s">
        <v>1981</v>
      </c>
    </row>
    <row r="92" spans="1:35" s="135" customFormat="1">
      <c r="A92" s="126">
        <v>45358</v>
      </c>
      <c r="B92" s="127">
        <v>3</v>
      </c>
      <c r="C92" s="127" t="s">
        <v>1271</v>
      </c>
      <c r="D92" s="127" t="s">
        <v>38</v>
      </c>
      <c r="E92" s="127" t="s">
        <v>40</v>
      </c>
      <c r="F92" s="128" t="s">
        <v>54</v>
      </c>
      <c r="G92" s="128"/>
      <c r="H92" s="127" t="s">
        <v>1197</v>
      </c>
      <c r="I92" s="127" t="s">
        <v>1510</v>
      </c>
      <c r="J92" s="127" t="s">
        <v>1442</v>
      </c>
      <c r="K92" s="127" t="s">
        <v>1443</v>
      </c>
      <c r="L92" s="127"/>
      <c r="M92" s="127">
        <v>125</v>
      </c>
      <c r="N92" s="129">
        <v>20</v>
      </c>
      <c r="O92" s="130">
        <v>3</v>
      </c>
      <c r="P92" s="131">
        <v>0.15</v>
      </c>
      <c r="Q92" s="126" t="s">
        <v>39</v>
      </c>
      <c r="R92" s="127" t="s">
        <v>1475</v>
      </c>
      <c r="S92" s="126">
        <v>45358</v>
      </c>
      <c r="T92" s="132"/>
      <c r="U92" s="127">
        <v>107</v>
      </c>
      <c r="V92" s="127">
        <v>18</v>
      </c>
      <c r="W92" s="126" t="s">
        <v>1211</v>
      </c>
      <c r="X92" s="127" t="s">
        <v>1425</v>
      </c>
      <c r="Y92" s="127" t="s">
        <v>1268</v>
      </c>
      <c r="Z92" s="127" t="s">
        <v>1205</v>
      </c>
      <c r="AA92" s="127" t="s">
        <v>1205</v>
      </c>
      <c r="AB92" s="133" t="s">
        <v>1206</v>
      </c>
      <c r="AC92" s="126">
        <v>45363</v>
      </c>
      <c r="AD92" s="126" t="s">
        <v>1211</v>
      </c>
      <c r="AE92" s="126">
        <v>45372</v>
      </c>
      <c r="AF92" s="126" t="s">
        <v>1211</v>
      </c>
      <c r="AG92" s="126">
        <v>45377</v>
      </c>
      <c r="AH92" s="126" t="s">
        <v>1211</v>
      </c>
      <c r="AI92" s="134" t="s">
        <v>1981</v>
      </c>
    </row>
    <row r="93" spans="1:35" s="135" customFormat="1">
      <c r="A93" s="126">
        <v>45358</v>
      </c>
      <c r="B93" s="127">
        <v>3</v>
      </c>
      <c r="C93" s="127" t="s">
        <v>1271</v>
      </c>
      <c r="D93" s="127" t="s">
        <v>38</v>
      </c>
      <c r="E93" s="127" t="s">
        <v>1183</v>
      </c>
      <c r="F93" s="128" t="s">
        <v>1194</v>
      </c>
      <c r="G93" s="128"/>
      <c r="H93" s="127" t="s">
        <v>1197</v>
      </c>
      <c r="I93" s="127" t="s">
        <v>1644</v>
      </c>
      <c r="J93" s="127" t="s">
        <v>1243</v>
      </c>
      <c r="K93" s="127" t="s">
        <v>1645</v>
      </c>
      <c r="L93" s="127"/>
      <c r="M93" s="127">
        <v>25</v>
      </c>
      <c r="N93" s="129">
        <v>20</v>
      </c>
      <c r="O93" s="130">
        <v>2</v>
      </c>
      <c r="P93" s="131">
        <v>0.1</v>
      </c>
      <c r="Q93" s="126" t="s">
        <v>1178</v>
      </c>
      <c r="R93" s="127" t="s">
        <v>1475</v>
      </c>
      <c r="S93" s="126">
        <v>45359</v>
      </c>
      <c r="T93" s="132"/>
      <c r="U93" s="127">
        <v>22</v>
      </c>
      <c r="V93" s="127">
        <v>3</v>
      </c>
      <c r="W93" s="126" t="s">
        <v>1204</v>
      </c>
      <c r="X93" s="127" t="s">
        <v>1425</v>
      </c>
      <c r="Y93" s="127" t="s">
        <v>1268</v>
      </c>
      <c r="Z93" s="127" t="s">
        <v>1205</v>
      </c>
      <c r="AA93" s="127" t="s">
        <v>1205</v>
      </c>
      <c r="AB93" s="133" t="s">
        <v>1361</v>
      </c>
      <c r="AC93" s="126">
        <v>45435</v>
      </c>
      <c r="AD93" s="126" t="s">
        <v>1204</v>
      </c>
      <c r="AE93" s="126">
        <v>45448</v>
      </c>
      <c r="AF93" s="126" t="s">
        <v>1204</v>
      </c>
      <c r="AG93" s="126">
        <v>45480</v>
      </c>
      <c r="AH93" s="126" t="s">
        <v>1204</v>
      </c>
      <c r="AI93" s="134" t="s">
        <v>1981</v>
      </c>
    </row>
    <row r="94" spans="1:35" s="135" customFormat="1">
      <c r="A94" s="126">
        <v>45359</v>
      </c>
      <c r="B94" s="127">
        <v>3</v>
      </c>
      <c r="C94" s="127" t="s">
        <v>1271</v>
      </c>
      <c r="D94" s="127" t="s">
        <v>38</v>
      </c>
      <c r="E94" s="127" t="s">
        <v>1183</v>
      </c>
      <c r="F94" s="128" t="s">
        <v>1194</v>
      </c>
      <c r="G94" s="128"/>
      <c r="H94" s="127" t="s">
        <v>1197</v>
      </c>
      <c r="I94" s="127" t="s">
        <v>1646</v>
      </c>
      <c r="J94" s="127" t="s">
        <v>1243</v>
      </c>
      <c r="K94" s="127" t="s">
        <v>1647</v>
      </c>
      <c r="L94" s="127"/>
      <c r="M94" s="127">
        <v>95</v>
      </c>
      <c r="N94" s="129">
        <v>20</v>
      </c>
      <c r="O94" s="130">
        <v>1</v>
      </c>
      <c r="P94" s="131">
        <v>0.05</v>
      </c>
      <c r="Q94" s="126" t="s">
        <v>1178</v>
      </c>
      <c r="R94" s="127" t="s">
        <v>1475</v>
      </c>
      <c r="S94" s="126">
        <v>45362</v>
      </c>
      <c r="T94" s="132"/>
      <c r="U94" s="127">
        <v>93</v>
      </c>
      <c r="V94" s="127">
        <v>2</v>
      </c>
      <c r="W94" s="126" t="s">
        <v>1204</v>
      </c>
      <c r="X94" s="127" t="s">
        <v>1425</v>
      </c>
      <c r="Y94" s="127" t="s">
        <v>1268</v>
      </c>
      <c r="Z94" s="127" t="s">
        <v>1205</v>
      </c>
      <c r="AA94" s="127" t="s">
        <v>1205</v>
      </c>
      <c r="AB94" s="133" t="s">
        <v>1361</v>
      </c>
      <c r="AC94" s="126">
        <v>45361</v>
      </c>
      <c r="AD94" s="126" t="s">
        <v>1204</v>
      </c>
      <c r="AE94" s="126">
        <v>45363</v>
      </c>
      <c r="AF94" s="126" t="s">
        <v>1204</v>
      </c>
      <c r="AG94" s="126">
        <v>45476</v>
      </c>
      <c r="AH94" s="126" t="s">
        <v>1204</v>
      </c>
      <c r="AI94" s="134" t="s">
        <v>1981</v>
      </c>
    </row>
    <row r="95" spans="1:35" s="135" customFormat="1" ht="14.25">
      <c r="A95" s="126">
        <v>45362</v>
      </c>
      <c r="B95" s="127">
        <v>3</v>
      </c>
      <c r="C95" s="127" t="s">
        <v>1274</v>
      </c>
      <c r="D95" s="127" t="s">
        <v>64</v>
      </c>
      <c r="E95" s="127" t="s">
        <v>43</v>
      </c>
      <c r="F95" s="128" t="s">
        <v>602</v>
      </c>
      <c r="G95" s="128"/>
      <c r="H95" s="127" t="s">
        <v>36</v>
      </c>
      <c r="I95" s="127" t="s">
        <v>1653</v>
      </c>
      <c r="J95" s="127" t="s">
        <v>1654</v>
      </c>
      <c r="K95" s="127" t="s">
        <v>1655</v>
      </c>
      <c r="L95" s="127"/>
      <c r="M95" s="127">
        <v>60</v>
      </c>
      <c r="N95" s="129">
        <v>20</v>
      </c>
      <c r="O95" s="130">
        <v>20</v>
      </c>
      <c r="P95" s="131">
        <v>1</v>
      </c>
      <c r="Q95" s="126" t="s">
        <v>42</v>
      </c>
      <c r="R95" s="127" t="s">
        <v>1473</v>
      </c>
      <c r="S95" s="126">
        <v>45363</v>
      </c>
      <c r="T95" s="132"/>
      <c r="U95" s="127">
        <v>60</v>
      </c>
      <c r="V95" s="127">
        <v>0</v>
      </c>
      <c r="W95" s="126" t="s">
        <v>1222</v>
      </c>
      <c r="X95" s="127" t="s">
        <v>1425</v>
      </c>
      <c r="Y95" s="127" t="s">
        <v>1268</v>
      </c>
      <c r="Z95" s="127" t="s">
        <v>1205</v>
      </c>
      <c r="AA95" s="127" t="s">
        <v>1205</v>
      </c>
      <c r="AB95" s="133" t="s">
        <v>1321</v>
      </c>
      <c r="AC95" s="126">
        <v>45391</v>
      </c>
      <c r="AD95" s="127" t="s">
        <v>1989</v>
      </c>
      <c r="AE95" s="126"/>
      <c r="AF95" s="127"/>
      <c r="AG95" s="126"/>
      <c r="AH95" s="126"/>
      <c r="AI95" s="127"/>
    </row>
    <row r="96" spans="1:35" s="135" customFormat="1">
      <c r="A96" s="126">
        <v>45362</v>
      </c>
      <c r="B96" s="127">
        <v>3</v>
      </c>
      <c r="C96" s="127" t="s">
        <v>1274</v>
      </c>
      <c r="D96" s="127" t="s">
        <v>8</v>
      </c>
      <c r="E96" s="127" t="s">
        <v>118</v>
      </c>
      <c r="F96" s="128" t="s">
        <v>601</v>
      </c>
      <c r="G96" s="128"/>
      <c r="H96" s="127" t="s">
        <v>1219</v>
      </c>
      <c r="I96" s="127" t="s">
        <v>1663</v>
      </c>
      <c r="J96" s="127" t="s">
        <v>1243</v>
      </c>
      <c r="K96" s="127" t="s">
        <v>1645</v>
      </c>
      <c r="L96" s="127"/>
      <c r="M96" s="127">
        <v>137</v>
      </c>
      <c r="N96" s="129">
        <v>20</v>
      </c>
      <c r="O96" s="130">
        <v>6</v>
      </c>
      <c r="P96" s="131">
        <v>0.3</v>
      </c>
      <c r="Q96" s="126" t="s">
        <v>41</v>
      </c>
      <c r="R96" s="127" t="s">
        <v>1478</v>
      </c>
      <c r="S96" s="126">
        <v>45363</v>
      </c>
      <c r="T96" s="132"/>
      <c r="U96" s="127">
        <v>137</v>
      </c>
      <c r="V96" s="127">
        <v>0</v>
      </c>
      <c r="W96" s="126" t="s">
        <v>1217</v>
      </c>
      <c r="X96" s="127" t="s">
        <v>1425</v>
      </c>
      <c r="Y96" s="127" t="s">
        <v>1268</v>
      </c>
      <c r="Z96" s="127" t="s">
        <v>1205</v>
      </c>
      <c r="AA96" s="127" t="s">
        <v>1205</v>
      </c>
      <c r="AB96" s="133" t="s">
        <v>1221</v>
      </c>
      <c r="AC96" s="126">
        <v>45400</v>
      </c>
      <c r="AD96" s="126" t="s">
        <v>1217</v>
      </c>
      <c r="AE96" s="126">
        <v>45465</v>
      </c>
      <c r="AF96" s="126" t="s">
        <v>1217</v>
      </c>
      <c r="AG96" s="126">
        <v>45514</v>
      </c>
      <c r="AH96" s="126" t="s">
        <v>1217</v>
      </c>
      <c r="AI96" s="134" t="s">
        <v>1981</v>
      </c>
    </row>
    <row r="97" spans="1:35" s="135" customFormat="1">
      <c r="A97" s="126">
        <v>45362</v>
      </c>
      <c r="B97" s="127">
        <v>3</v>
      </c>
      <c r="C97" s="127" t="s">
        <v>1274</v>
      </c>
      <c r="D97" s="127" t="s">
        <v>38</v>
      </c>
      <c r="E97" s="127" t="s">
        <v>1183</v>
      </c>
      <c r="F97" s="128" t="s">
        <v>1194</v>
      </c>
      <c r="G97" s="128"/>
      <c r="H97" s="127" t="s">
        <v>1197</v>
      </c>
      <c r="I97" s="127" t="s">
        <v>1917</v>
      </c>
      <c r="J97" s="127" t="s">
        <v>1243</v>
      </c>
      <c r="K97" s="127" t="s">
        <v>1918</v>
      </c>
      <c r="L97" s="127"/>
      <c r="M97" s="127">
        <v>64</v>
      </c>
      <c r="N97" s="129">
        <v>20</v>
      </c>
      <c r="O97" s="130">
        <v>3</v>
      </c>
      <c r="P97" s="131">
        <v>0.15</v>
      </c>
      <c r="Q97" s="126" t="s">
        <v>1178</v>
      </c>
      <c r="R97" s="127" t="s">
        <v>1475</v>
      </c>
      <c r="S97" s="126">
        <v>45363</v>
      </c>
      <c r="T97" s="132"/>
      <c r="U97" s="127">
        <v>61</v>
      </c>
      <c r="V97" s="127">
        <v>3</v>
      </c>
      <c r="W97" s="126" t="s">
        <v>1204</v>
      </c>
      <c r="X97" s="127" t="s">
        <v>1425</v>
      </c>
      <c r="Y97" s="127" t="s">
        <v>1268</v>
      </c>
      <c r="Z97" s="127" t="s">
        <v>1205</v>
      </c>
      <c r="AA97" s="127" t="s">
        <v>1205</v>
      </c>
      <c r="AB97" s="133" t="s">
        <v>1206</v>
      </c>
      <c r="AC97" s="126">
        <v>45392</v>
      </c>
      <c r="AD97" s="126" t="s">
        <v>1204</v>
      </c>
      <c r="AE97" s="126">
        <v>45464</v>
      </c>
      <c r="AF97" s="126" t="s">
        <v>1204</v>
      </c>
      <c r="AG97" s="126">
        <v>45465</v>
      </c>
      <c r="AH97" s="126" t="s">
        <v>1204</v>
      </c>
      <c r="AI97" s="134" t="s">
        <v>1981</v>
      </c>
    </row>
    <row r="98" spans="1:35" s="135" customFormat="1">
      <c r="A98" s="126">
        <v>45363</v>
      </c>
      <c r="B98" s="127">
        <v>3</v>
      </c>
      <c r="C98" s="127" t="s">
        <v>1274</v>
      </c>
      <c r="D98" s="127" t="s">
        <v>8</v>
      </c>
      <c r="E98" s="127" t="s">
        <v>118</v>
      </c>
      <c r="F98" s="128" t="s">
        <v>601</v>
      </c>
      <c r="G98" s="128"/>
      <c r="H98" s="127" t="s">
        <v>1260</v>
      </c>
      <c r="I98" s="127" t="s">
        <v>1664</v>
      </c>
      <c r="J98" s="127" t="s">
        <v>1665</v>
      </c>
      <c r="K98" s="127" t="s">
        <v>1666</v>
      </c>
      <c r="L98" s="127"/>
      <c r="M98" s="127">
        <v>10</v>
      </c>
      <c r="N98" s="129">
        <v>10</v>
      </c>
      <c r="O98" s="130">
        <v>10</v>
      </c>
      <c r="P98" s="131">
        <v>1</v>
      </c>
      <c r="Q98" s="126" t="s">
        <v>41</v>
      </c>
      <c r="R98" s="127" t="s">
        <v>1478</v>
      </c>
      <c r="S98" s="126">
        <v>45364</v>
      </c>
      <c r="T98" s="132"/>
      <c r="U98" s="127">
        <v>10</v>
      </c>
      <c r="V98" s="127">
        <v>0</v>
      </c>
      <c r="W98" s="126" t="s">
        <v>1217</v>
      </c>
      <c r="X98" s="127" t="s">
        <v>1425</v>
      </c>
      <c r="Y98" s="127" t="s">
        <v>1268</v>
      </c>
      <c r="Z98" s="127" t="s">
        <v>1205</v>
      </c>
      <c r="AA98" s="127" t="s">
        <v>1205</v>
      </c>
      <c r="AB98" s="133" t="s">
        <v>1221</v>
      </c>
      <c r="AC98" s="126">
        <v>45365</v>
      </c>
      <c r="AD98" s="126" t="s">
        <v>1217</v>
      </c>
      <c r="AE98" s="126">
        <v>45366</v>
      </c>
      <c r="AF98" s="126" t="s">
        <v>1217</v>
      </c>
      <c r="AG98" s="126">
        <v>45369</v>
      </c>
      <c r="AH98" s="126" t="s">
        <v>1217</v>
      </c>
      <c r="AI98" s="134" t="s">
        <v>1981</v>
      </c>
    </row>
    <row r="99" spans="1:35" s="135" customFormat="1">
      <c r="A99" s="126">
        <v>45363</v>
      </c>
      <c r="B99" s="127">
        <v>3</v>
      </c>
      <c r="C99" s="127" t="s">
        <v>1274</v>
      </c>
      <c r="D99" s="127" t="s">
        <v>38</v>
      </c>
      <c r="E99" s="127" t="s">
        <v>40</v>
      </c>
      <c r="F99" s="128" t="s">
        <v>54</v>
      </c>
      <c r="G99" s="128"/>
      <c r="H99" s="127" t="s">
        <v>1197</v>
      </c>
      <c r="I99" s="127" t="s">
        <v>1536</v>
      </c>
      <c r="J99" s="127" t="s">
        <v>1508</v>
      </c>
      <c r="K99" s="127" t="s">
        <v>1658</v>
      </c>
      <c r="L99" s="127"/>
      <c r="M99" s="127">
        <v>199</v>
      </c>
      <c r="N99" s="129">
        <v>20</v>
      </c>
      <c r="O99" s="130">
        <v>5</v>
      </c>
      <c r="P99" s="131">
        <v>0.25</v>
      </c>
      <c r="Q99" s="126" t="s">
        <v>39</v>
      </c>
      <c r="R99" s="127" t="s">
        <v>1475</v>
      </c>
      <c r="S99" s="126">
        <v>45364</v>
      </c>
      <c r="T99" s="132"/>
      <c r="U99" s="127">
        <v>177</v>
      </c>
      <c r="V99" s="127">
        <v>22</v>
      </c>
      <c r="W99" s="126" t="s">
        <v>1211</v>
      </c>
      <c r="X99" s="127" t="s">
        <v>1425</v>
      </c>
      <c r="Y99" s="127" t="s">
        <v>1268</v>
      </c>
      <c r="Z99" s="127" t="s">
        <v>1205</v>
      </c>
      <c r="AA99" s="127" t="s">
        <v>1205</v>
      </c>
      <c r="AB99" s="133" t="s">
        <v>1361</v>
      </c>
      <c r="AC99" s="126">
        <v>45404</v>
      </c>
      <c r="AD99" s="126" t="s">
        <v>1211</v>
      </c>
      <c r="AE99" s="126">
        <v>45463</v>
      </c>
      <c r="AF99" s="126" t="s">
        <v>1211</v>
      </c>
      <c r="AG99" s="126">
        <v>45475</v>
      </c>
      <c r="AH99" s="126" t="s">
        <v>1211</v>
      </c>
      <c r="AI99" s="134" t="s">
        <v>1981</v>
      </c>
    </row>
    <row r="100" spans="1:35" s="135" customFormat="1">
      <c r="A100" s="126">
        <v>45363</v>
      </c>
      <c r="B100" s="127">
        <v>3</v>
      </c>
      <c r="C100" s="127" t="s">
        <v>1274</v>
      </c>
      <c r="D100" s="127" t="s">
        <v>38</v>
      </c>
      <c r="E100" s="127" t="s">
        <v>1183</v>
      </c>
      <c r="F100" s="128" t="s">
        <v>1194</v>
      </c>
      <c r="G100" s="128"/>
      <c r="H100" s="127" t="s">
        <v>1197</v>
      </c>
      <c r="I100" s="127" t="s">
        <v>1555</v>
      </c>
      <c r="J100" s="127" t="s">
        <v>1243</v>
      </c>
      <c r="K100" s="127" t="s">
        <v>1481</v>
      </c>
      <c r="L100" s="127"/>
      <c r="M100" s="127">
        <v>554</v>
      </c>
      <c r="N100" s="129">
        <v>47</v>
      </c>
      <c r="O100" s="130">
        <v>2</v>
      </c>
      <c r="P100" s="131">
        <v>4.2599999999999999E-2</v>
      </c>
      <c r="Q100" s="126" t="s">
        <v>1178</v>
      </c>
      <c r="R100" s="127" t="s">
        <v>1475</v>
      </c>
      <c r="S100" s="126">
        <v>45364</v>
      </c>
      <c r="T100" s="132"/>
      <c r="U100" s="127">
        <v>550</v>
      </c>
      <c r="V100" s="127">
        <v>4</v>
      </c>
      <c r="W100" s="126" t="s">
        <v>1204</v>
      </c>
      <c r="X100" s="127" t="s">
        <v>1425</v>
      </c>
      <c r="Y100" s="127" t="s">
        <v>1268</v>
      </c>
      <c r="Z100" s="127" t="s">
        <v>1205</v>
      </c>
      <c r="AA100" s="127" t="s">
        <v>1205</v>
      </c>
      <c r="AB100" s="133" t="s">
        <v>1206</v>
      </c>
      <c r="AC100" s="126">
        <v>45396</v>
      </c>
      <c r="AD100" s="126" t="s">
        <v>1204</v>
      </c>
      <c r="AE100" s="126">
        <v>45397</v>
      </c>
      <c r="AF100" s="126" t="s">
        <v>1204</v>
      </c>
      <c r="AG100" s="126">
        <v>45500</v>
      </c>
      <c r="AH100" s="126" t="s">
        <v>1204</v>
      </c>
      <c r="AI100" s="134" t="s">
        <v>1981</v>
      </c>
    </row>
    <row r="101" spans="1:35" s="135" customFormat="1">
      <c r="A101" s="126">
        <v>45364</v>
      </c>
      <c r="B101" s="127">
        <v>3</v>
      </c>
      <c r="C101" s="127" t="s">
        <v>1274</v>
      </c>
      <c r="D101" s="127" t="s">
        <v>38</v>
      </c>
      <c r="E101" s="127" t="s">
        <v>40</v>
      </c>
      <c r="F101" s="128" t="s">
        <v>54</v>
      </c>
      <c r="G101" s="128"/>
      <c r="H101" s="127" t="s">
        <v>1197</v>
      </c>
      <c r="I101" s="127" t="s">
        <v>1560</v>
      </c>
      <c r="J101" s="127" t="s">
        <v>1243</v>
      </c>
      <c r="K101" s="127" t="s">
        <v>1232</v>
      </c>
      <c r="L101" s="127"/>
      <c r="M101" s="127">
        <v>1381</v>
      </c>
      <c r="N101" s="129">
        <v>53</v>
      </c>
      <c r="O101" s="130">
        <v>9</v>
      </c>
      <c r="P101" s="131">
        <v>0.16980000000000001</v>
      </c>
      <c r="Q101" s="126" t="s">
        <v>39</v>
      </c>
      <c r="R101" s="127" t="s">
        <v>1475</v>
      </c>
      <c r="S101" s="126">
        <v>45365</v>
      </c>
      <c r="T101" s="132"/>
      <c r="U101" s="127">
        <v>1330</v>
      </c>
      <c r="V101" s="127">
        <v>51</v>
      </c>
      <c r="W101" s="126" t="s">
        <v>1211</v>
      </c>
      <c r="X101" s="127" t="s">
        <v>1425</v>
      </c>
      <c r="Y101" s="127" t="s">
        <v>1268</v>
      </c>
      <c r="Z101" s="127" t="s">
        <v>1205</v>
      </c>
      <c r="AA101" s="127" t="s">
        <v>1205</v>
      </c>
      <c r="AB101" s="133" t="s">
        <v>1361</v>
      </c>
      <c r="AC101" s="126">
        <v>45370</v>
      </c>
      <c r="AD101" s="126" t="s">
        <v>1211</v>
      </c>
      <c r="AE101" s="126">
        <v>45372</v>
      </c>
      <c r="AF101" s="126" t="s">
        <v>1211</v>
      </c>
      <c r="AG101" s="126">
        <v>45383</v>
      </c>
      <c r="AH101" s="126" t="s">
        <v>1211</v>
      </c>
      <c r="AI101" s="134" t="s">
        <v>1981</v>
      </c>
    </row>
    <row r="102" spans="1:35" s="135" customFormat="1">
      <c r="A102" s="126">
        <v>45364</v>
      </c>
      <c r="B102" s="127">
        <v>3</v>
      </c>
      <c r="C102" s="127" t="s">
        <v>1274</v>
      </c>
      <c r="D102" s="127" t="s">
        <v>38</v>
      </c>
      <c r="E102" s="127" t="s">
        <v>40</v>
      </c>
      <c r="F102" s="128" t="s">
        <v>54</v>
      </c>
      <c r="G102" s="128"/>
      <c r="H102" s="127" t="s">
        <v>1197</v>
      </c>
      <c r="I102" s="127" t="s">
        <v>1507</v>
      </c>
      <c r="J102" s="127" t="s">
        <v>1508</v>
      </c>
      <c r="K102" s="127" t="s">
        <v>1658</v>
      </c>
      <c r="L102" s="127"/>
      <c r="M102" s="127">
        <v>180</v>
      </c>
      <c r="N102" s="129">
        <v>20</v>
      </c>
      <c r="O102" s="130">
        <v>3</v>
      </c>
      <c r="P102" s="131">
        <v>0.15</v>
      </c>
      <c r="Q102" s="126" t="s">
        <v>39</v>
      </c>
      <c r="R102" s="127" t="s">
        <v>1475</v>
      </c>
      <c r="S102" s="126">
        <v>45365</v>
      </c>
      <c r="T102" s="132"/>
      <c r="U102" s="127">
        <v>167</v>
      </c>
      <c r="V102" s="127">
        <v>13</v>
      </c>
      <c r="W102" s="126" t="s">
        <v>1211</v>
      </c>
      <c r="X102" s="127" t="s">
        <v>1425</v>
      </c>
      <c r="Y102" s="127" t="s">
        <v>1268</v>
      </c>
      <c r="Z102" s="127" t="s">
        <v>1205</v>
      </c>
      <c r="AA102" s="127" t="s">
        <v>1205</v>
      </c>
      <c r="AB102" s="133" t="s">
        <v>1361</v>
      </c>
      <c r="AC102" s="126">
        <v>45365</v>
      </c>
      <c r="AD102" s="126" t="s">
        <v>1211</v>
      </c>
      <c r="AE102" s="126">
        <v>45366</v>
      </c>
      <c r="AF102" s="126" t="s">
        <v>1211</v>
      </c>
      <c r="AG102" s="126">
        <v>45369</v>
      </c>
      <c r="AH102" s="126" t="s">
        <v>1211</v>
      </c>
      <c r="AI102" s="134" t="s">
        <v>1981</v>
      </c>
    </row>
    <row r="103" spans="1:35" s="135" customFormat="1">
      <c r="A103" s="126">
        <v>45365</v>
      </c>
      <c r="B103" s="127">
        <v>3</v>
      </c>
      <c r="C103" s="127" t="s">
        <v>1274</v>
      </c>
      <c r="D103" s="127" t="s">
        <v>64</v>
      </c>
      <c r="E103" s="127" t="s">
        <v>117</v>
      </c>
      <c r="F103" s="128" t="s">
        <v>58</v>
      </c>
      <c r="G103" s="128"/>
      <c r="H103" s="127" t="s">
        <v>1174</v>
      </c>
      <c r="I103" s="127" t="s">
        <v>1656</v>
      </c>
      <c r="J103" s="127" t="s">
        <v>1242</v>
      </c>
      <c r="K103" s="127" t="s">
        <v>1657</v>
      </c>
      <c r="L103" s="127"/>
      <c r="M103" s="127">
        <v>588</v>
      </c>
      <c r="N103" s="129">
        <v>47</v>
      </c>
      <c r="O103" s="130">
        <v>2</v>
      </c>
      <c r="P103" s="131">
        <v>4.2599999999999999E-2</v>
      </c>
      <c r="Q103" s="126" t="s">
        <v>37</v>
      </c>
      <c r="R103" s="127" t="s">
        <v>1482</v>
      </c>
      <c r="S103" s="126">
        <v>45366</v>
      </c>
      <c r="T103" s="132"/>
      <c r="U103" s="127">
        <v>588</v>
      </c>
      <c r="V103" s="127">
        <v>0</v>
      </c>
      <c r="W103" s="126" t="s">
        <v>1210</v>
      </c>
      <c r="X103" s="127" t="s">
        <v>1425</v>
      </c>
      <c r="Y103" s="127" t="s">
        <v>1268</v>
      </c>
      <c r="Z103" s="127" t="s">
        <v>1205</v>
      </c>
      <c r="AA103" s="127" t="s">
        <v>1205</v>
      </c>
      <c r="AB103" s="133" t="s">
        <v>1321</v>
      </c>
      <c r="AC103" s="126">
        <v>45370</v>
      </c>
      <c r="AD103" s="126" t="s">
        <v>1210</v>
      </c>
      <c r="AE103" s="126">
        <v>45372</v>
      </c>
      <c r="AF103" s="126" t="s">
        <v>1210</v>
      </c>
      <c r="AG103" s="126">
        <v>45377</v>
      </c>
      <c r="AH103" s="126" t="s">
        <v>1210</v>
      </c>
      <c r="AI103" s="134" t="s">
        <v>1981</v>
      </c>
    </row>
    <row r="104" spans="1:35" s="135" customFormat="1">
      <c r="A104" s="126">
        <v>45366</v>
      </c>
      <c r="B104" s="127">
        <v>3</v>
      </c>
      <c r="C104" s="127" t="s">
        <v>1274</v>
      </c>
      <c r="D104" s="127" t="s">
        <v>38</v>
      </c>
      <c r="E104" s="127" t="s">
        <v>40</v>
      </c>
      <c r="F104" s="128" t="s">
        <v>54</v>
      </c>
      <c r="G104" s="128"/>
      <c r="H104" s="127" t="s">
        <v>1197</v>
      </c>
      <c r="I104" s="127" t="s">
        <v>1507</v>
      </c>
      <c r="J104" s="127" t="s">
        <v>1508</v>
      </c>
      <c r="K104" s="127" t="s">
        <v>1659</v>
      </c>
      <c r="L104" s="127"/>
      <c r="M104" s="127">
        <v>90</v>
      </c>
      <c r="N104" s="129">
        <v>20</v>
      </c>
      <c r="O104" s="130">
        <v>3</v>
      </c>
      <c r="P104" s="131">
        <v>0.15</v>
      </c>
      <c r="Q104" s="126" t="s">
        <v>39</v>
      </c>
      <c r="R104" s="127" t="s">
        <v>1475</v>
      </c>
      <c r="S104" s="126">
        <v>45365</v>
      </c>
      <c r="T104" s="132"/>
      <c r="U104" s="127">
        <v>81</v>
      </c>
      <c r="V104" s="127">
        <v>9</v>
      </c>
      <c r="W104" s="126" t="s">
        <v>1211</v>
      </c>
      <c r="X104" s="127" t="s">
        <v>1425</v>
      </c>
      <c r="Y104" s="127" t="s">
        <v>1268</v>
      </c>
      <c r="Z104" s="127" t="s">
        <v>1205</v>
      </c>
      <c r="AA104" s="127" t="s">
        <v>1205</v>
      </c>
      <c r="AB104" s="133" t="s">
        <v>1361</v>
      </c>
      <c r="AC104" s="126">
        <v>45369</v>
      </c>
      <c r="AD104" s="126" t="s">
        <v>1211</v>
      </c>
      <c r="AE104" s="126">
        <v>45384</v>
      </c>
      <c r="AF104" s="126" t="s">
        <v>1211</v>
      </c>
      <c r="AG104" s="126">
        <v>45387</v>
      </c>
      <c r="AH104" s="126" t="s">
        <v>1211</v>
      </c>
      <c r="AI104" s="134" t="s">
        <v>1981</v>
      </c>
    </row>
    <row r="105" spans="1:35" s="135" customFormat="1">
      <c r="A105" s="126">
        <v>45366</v>
      </c>
      <c r="B105" s="127">
        <v>3</v>
      </c>
      <c r="C105" s="127" t="s">
        <v>1274</v>
      </c>
      <c r="D105" s="127" t="s">
        <v>38</v>
      </c>
      <c r="E105" s="127" t="s">
        <v>40</v>
      </c>
      <c r="F105" s="128" t="s">
        <v>54</v>
      </c>
      <c r="G105" s="128"/>
      <c r="H105" s="127" t="s">
        <v>1197</v>
      </c>
      <c r="I105" s="127" t="s">
        <v>1453</v>
      </c>
      <c r="J105" s="127" t="s">
        <v>1505</v>
      </c>
      <c r="K105" s="127" t="s">
        <v>1660</v>
      </c>
      <c r="L105" s="127"/>
      <c r="M105" s="127">
        <v>110</v>
      </c>
      <c r="N105" s="129">
        <v>20</v>
      </c>
      <c r="O105" s="130">
        <v>6</v>
      </c>
      <c r="P105" s="131">
        <v>0.3</v>
      </c>
      <c r="Q105" s="126" t="s">
        <v>39</v>
      </c>
      <c r="R105" s="127" t="s">
        <v>1475</v>
      </c>
      <c r="S105" s="126">
        <v>45367</v>
      </c>
      <c r="T105" s="132"/>
      <c r="U105" s="127">
        <v>96</v>
      </c>
      <c r="V105" s="127">
        <v>14</v>
      </c>
      <c r="W105" s="126" t="s">
        <v>1211</v>
      </c>
      <c r="X105" s="127" t="s">
        <v>1425</v>
      </c>
      <c r="Y105" s="127" t="s">
        <v>1268</v>
      </c>
      <c r="Z105" s="127" t="s">
        <v>1205</v>
      </c>
      <c r="AA105" s="127" t="s">
        <v>1205</v>
      </c>
      <c r="AB105" s="133" t="s">
        <v>1361</v>
      </c>
      <c r="AC105" s="126">
        <v>45391</v>
      </c>
      <c r="AD105" s="126" t="s">
        <v>1211</v>
      </c>
      <c r="AE105" s="126">
        <v>45401</v>
      </c>
      <c r="AF105" s="126" t="s">
        <v>1211</v>
      </c>
      <c r="AG105" s="126">
        <v>45405</v>
      </c>
      <c r="AH105" s="126" t="s">
        <v>1211</v>
      </c>
      <c r="AI105" s="134" t="s">
        <v>1981</v>
      </c>
    </row>
    <row r="106" spans="1:35" s="135" customFormat="1">
      <c r="A106" s="126">
        <v>45366</v>
      </c>
      <c r="B106" s="127">
        <v>3</v>
      </c>
      <c r="C106" s="127" t="s">
        <v>1274</v>
      </c>
      <c r="D106" s="127" t="s">
        <v>38</v>
      </c>
      <c r="E106" s="127" t="s">
        <v>1183</v>
      </c>
      <c r="F106" s="128" t="s">
        <v>1194</v>
      </c>
      <c r="G106" s="128"/>
      <c r="H106" s="127" t="s">
        <v>1197</v>
      </c>
      <c r="I106" s="127" t="s">
        <v>1661</v>
      </c>
      <c r="J106" s="127" t="s">
        <v>1243</v>
      </c>
      <c r="K106" s="127" t="s">
        <v>1662</v>
      </c>
      <c r="L106" s="127"/>
      <c r="M106" s="127">
        <v>20</v>
      </c>
      <c r="N106" s="129">
        <v>20</v>
      </c>
      <c r="O106" s="130">
        <v>2</v>
      </c>
      <c r="P106" s="131">
        <v>0.1</v>
      </c>
      <c r="Q106" s="126" t="s">
        <v>1178</v>
      </c>
      <c r="R106" s="127" t="s">
        <v>1475</v>
      </c>
      <c r="S106" s="126">
        <v>45369</v>
      </c>
      <c r="T106" s="132"/>
      <c r="U106" s="127">
        <v>16</v>
      </c>
      <c r="V106" s="127">
        <v>2</v>
      </c>
      <c r="W106" s="126" t="s">
        <v>1204</v>
      </c>
      <c r="X106" s="127" t="s">
        <v>1425</v>
      </c>
      <c r="Y106" s="127" t="s">
        <v>1268</v>
      </c>
      <c r="Z106" s="127" t="s">
        <v>1205</v>
      </c>
      <c r="AA106" s="127" t="s">
        <v>1205</v>
      </c>
      <c r="AB106" s="133" t="s">
        <v>1206</v>
      </c>
      <c r="AC106" s="126">
        <v>45390</v>
      </c>
      <c r="AD106" s="126" t="s">
        <v>1204</v>
      </c>
      <c r="AE106" s="126">
        <v>45400</v>
      </c>
      <c r="AF106" s="126" t="s">
        <v>1204</v>
      </c>
      <c r="AG106" s="126">
        <v>45402</v>
      </c>
      <c r="AH106" s="126" t="s">
        <v>1204</v>
      </c>
      <c r="AI106" s="134" t="s">
        <v>1981</v>
      </c>
    </row>
    <row r="107" spans="1:35" s="135" customFormat="1" ht="14.25">
      <c r="A107" s="126">
        <v>45369</v>
      </c>
      <c r="B107" s="127">
        <v>3</v>
      </c>
      <c r="C107" s="127" t="s">
        <v>1280</v>
      </c>
      <c r="D107" s="127" t="s">
        <v>64</v>
      </c>
      <c r="E107" s="127" t="s">
        <v>123</v>
      </c>
      <c r="F107" s="128" t="s">
        <v>708</v>
      </c>
      <c r="G107" s="128"/>
      <c r="H107" s="127" t="s">
        <v>36</v>
      </c>
      <c r="I107" s="127" t="s">
        <v>1667</v>
      </c>
      <c r="J107" s="127" t="s">
        <v>1421</v>
      </c>
      <c r="K107" s="127" t="s">
        <v>1668</v>
      </c>
      <c r="L107" s="127"/>
      <c r="M107" s="127">
        <v>1000</v>
      </c>
      <c r="N107" s="129">
        <v>47</v>
      </c>
      <c r="O107" s="130">
        <v>47</v>
      </c>
      <c r="P107" s="131">
        <v>1</v>
      </c>
      <c r="Q107" s="126" t="s">
        <v>42</v>
      </c>
      <c r="R107" s="127" t="s">
        <v>1484</v>
      </c>
      <c r="S107" s="126">
        <v>45371</v>
      </c>
      <c r="T107" s="132"/>
      <c r="U107" s="127">
        <v>1000</v>
      </c>
      <c r="V107" s="127">
        <v>0</v>
      </c>
      <c r="W107" s="126" t="s">
        <v>1222</v>
      </c>
      <c r="X107" s="127" t="s">
        <v>1425</v>
      </c>
      <c r="Y107" s="127" t="s">
        <v>1268</v>
      </c>
      <c r="Z107" s="127" t="s">
        <v>1205</v>
      </c>
      <c r="AA107" s="127" t="s">
        <v>1205</v>
      </c>
      <c r="AB107" s="133" t="s">
        <v>1296</v>
      </c>
      <c r="AC107" s="126"/>
      <c r="AD107" s="127"/>
      <c r="AE107" s="126"/>
      <c r="AF107" s="127"/>
      <c r="AG107" s="126"/>
      <c r="AH107" s="126"/>
      <c r="AI107" s="127"/>
    </row>
    <row r="108" spans="1:35" s="135" customFormat="1">
      <c r="A108" s="126">
        <v>45369</v>
      </c>
      <c r="B108" s="127">
        <v>3</v>
      </c>
      <c r="C108" s="127" t="s">
        <v>1280</v>
      </c>
      <c r="D108" s="127" t="s">
        <v>64</v>
      </c>
      <c r="E108" s="127" t="s">
        <v>117</v>
      </c>
      <c r="F108" s="128" t="s">
        <v>58</v>
      </c>
      <c r="G108" s="128"/>
      <c r="H108" s="127" t="s">
        <v>1174</v>
      </c>
      <c r="I108" s="127" t="s">
        <v>1669</v>
      </c>
      <c r="J108" s="127" t="s">
        <v>1412</v>
      </c>
      <c r="K108" s="127" t="s">
        <v>1670</v>
      </c>
      <c r="L108" s="127"/>
      <c r="M108" s="127">
        <v>141</v>
      </c>
      <c r="N108" s="129">
        <v>5</v>
      </c>
      <c r="O108" s="130">
        <v>5</v>
      </c>
      <c r="P108" s="131">
        <v>1</v>
      </c>
      <c r="Q108" s="126" t="s">
        <v>37</v>
      </c>
      <c r="R108" s="127" t="s">
        <v>1482</v>
      </c>
      <c r="S108" s="126">
        <v>45369</v>
      </c>
      <c r="T108" s="132"/>
      <c r="U108" s="127">
        <v>0</v>
      </c>
      <c r="V108" s="127">
        <v>141</v>
      </c>
      <c r="W108" s="126" t="s">
        <v>37</v>
      </c>
      <c r="X108" s="127" t="s">
        <v>1425</v>
      </c>
      <c r="Y108" s="127" t="s">
        <v>1268</v>
      </c>
      <c r="Z108" s="127" t="s">
        <v>1205</v>
      </c>
      <c r="AA108" s="127" t="s">
        <v>1205</v>
      </c>
      <c r="AB108" s="133" t="s">
        <v>1307</v>
      </c>
      <c r="AC108" s="126">
        <v>45393</v>
      </c>
      <c r="AD108" s="126" t="s">
        <v>37</v>
      </c>
      <c r="AE108" s="126">
        <v>45467</v>
      </c>
      <c r="AF108" s="126" t="s">
        <v>1204</v>
      </c>
      <c r="AG108" s="126">
        <v>45476</v>
      </c>
      <c r="AH108" s="126" t="s">
        <v>1204</v>
      </c>
      <c r="AI108" s="134" t="s">
        <v>1981</v>
      </c>
    </row>
    <row r="109" spans="1:35" s="135" customFormat="1">
      <c r="A109" s="126">
        <v>45369</v>
      </c>
      <c r="B109" s="127">
        <v>3</v>
      </c>
      <c r="C109" s="127" t="s">
        <v>1280</v>
      </c>
      <c r="D109" s="127" t="s">
        <v>64</v>
      </c>
      <c r="E109" s="127" t="s">
        <v>1278</v>
      </c>
      <c r="F109" s="128" t="s">
        <v>515</v>
      </c>
      <c r="G109" s="128"/>
      <c r="H109" s="127" t="s">
        <v>1174</v>
      </c>
      <c r="I109" s="127" t="s">
        <v>1671</v>
      </c>
      <c r="J109" s="127" t="s">
        <v>1242</v>
      </c>
      <c r="K109" s="127" t="s">
        <v>1541</v>
      </c>
      <c r="L109" s="127"/>
      <c r="M109" s="127">
        <v>2124</v>
      </c>
      <c r="N109" s="129">
        <v>53</v>
      </c>
      <c r="O109" s="130">
        <v>5</v>
      </c>
      <c r="P109" s="131">
        <v>9.4339622641509441E-2</v>
      </c>
      <c r="Q109" s="126" t="s">
        <v>37</v>
      </c>
      <c r="R109" s="127" t="s">
        <v>1482</v>
      </c>
      <c r="S109" s="126">
        <v>45370</v>
      </c>
      <c r="T109" s="132"/>
      <c r="U109" s="127">
        <v>2124</v>
      </c>
      <c r="V109" s="127">
        <v>0</v>
      </c>
      <c r="W109" s="126" t="s">
        <v>37</v>
      </c>
      <c r="X109" s="127" t="s">
        <v>1425</v>
      </c>
      <c r="Y109" s="127" t="s">
        <v>1268</v>
      </c>
      <c r="Z109" s="127" t="s">
        <v>1268</v>
      </c>
      <c r="AA109" s="127" t="s">
        <v>1205</v>
      </c>
      <c r="AB109" s="133" t="s">
        <v>1672</v>
      </c>
      <c r="AC109" s="126">
        <v>45374</v>
      </c>
      <c r="AD109" s="126" t="s">
        <v>37</v>
      </c>
      <c r="AE109" s="126">
        <v>45383</v>
      </c>
      <c r="AF109" s="126" t="s">
        <v>37</v>
      </c>
      <c r="AG109" s="126">
        <v>45401</v>
      </c>
      <c r="AH109" s="126" t="s">
        <v>37</v>
      </c>
      <c r="AI109" s="134" t="s">
        <v>1981</v>
      </c>
    </row>
    <row r="110" spans="1:35" s="135" customFormat="1" ht="14.25">
      <c r="A110" s="126">
        <v>45369</v>
      </c>
      <c r="B110" s="127">
        <v>3</v>
      </c>
      <c r="C110" s="127" t="s">
        <v>1280</v>
      </c>
      <c r="D110" s="127" t="s">
        <v>64</v>
      </c>
      <c r="E110" s="127" t="s">
        <v>1234</v>
      </c>
      <c r="F110" s="128" t="s">
        <v>57</v>
      </c>
      <c r="G110" s="128"/>
      <c r="H110" s="127" t="s">
        <v>1174</v>
      </c>
      <c r="I110" s="127" t="s">
        <v>1673</v>
      </c>
      <c r="J110" s="127" t="s">
        <v>1600</v>
      </c>
      <c r="K110" s="127" t="s">
        <v>1674</v>
      </c>
      <c r="L110" s="127"/>
      <c r="M110" s="127">
        <v>260</v>
      </c>
      <c r="N110" s="129">
        <v>20</v>
      </c>
      <c r="O110" s="130">
        <v>4</v>
      </c>
      <c r="P110" s="131">
        <v>0.2</v>
      </c>
      <c r="Q110" s="126" t="s">
        <v>42</v>
      </c>
      <c r="R110" s="127" t="s">
        <v>1675</v>
      </c>
      <c r="S110" s="126">
        <v>45371</v>
      </c>
      <c r="T110" s="132" t="s">
        <v>1281</v>
      </c>
      <c r="U110" s="127">
        <v>260</v>
      </c>
      <c r="V110" s="127">
        <v>0</v>
      </c>
      <c r="W110" s="126" t="s">
        <v>1222</v>
      </c>
      <c r="X110" s="127" t="s">
        <v>1425</v>
      </c>
      <c r="Y110" s="127" t="s">
        <v>1268</v>
      </c>
      <c r="Z110" s="127" t="s">
        <v>1205</v>
      </c>
      <c r="AA110" s="127" t="s">
        <v>1205</v>
      </c>
      <c r="AB110" s="133" t="s">
        <v>1206</v>
      </c>
      <c r="AC110" s="126">
        <v>45468</v>
      </c>
      <c r="AD110" s="126" t="s">
        <v>1222</v>
      </c>
      <c r="AE110" s="126"/>
      <c r="AF110" s="127"/>
      <c r="AG110" s="126"/>
      <c r="AH110" s="126"/>
      <c r="AI110" s="127"/>
    </row>
    <row r="111" spans="1:35" s="135" customFormat="1">
      <c r="A111" s="126">
        <v>45369</v>
      </c>
      <c r="B111" s="127">
        <v>3</v>
      </c>
      <c r="C111" s="127" t="s">
        <v>1280</v>
      </c>
      <c r="D111" s="127" t="s">
        <v>8</v>
      </c>
      <c r="E111" s="127" t="s">
        <v>118</v>
      </c>
      <c r="F111" s="128" t="s">
        <v>601</v>
      </c>
      <c r="G111" s="128"/>
      <c r="H111" s="127" t="s">
        <v>1219</v>
      </c>
      <c r="I111" s="127" t="s">
        <v>1676</v>
      </c>
      <c r="J111" s="127" t="s">
        <v>1435</v>
      </c>
      <c r="K111" s="127" t="s">
        <v>1677</v>
      </c>
      <c r="L111" s="127"/>
      <c r="M111" s="127">
        <v>150</v>
      </c>
      <c r="N111" s="129">
        <v>20</v>
      </c>
      <c r="O111" s="130">
        <v>3</v>
      </c>
      <c r="P111" s="131">
        <v>0.15</v>
      </c>
      <c r="Q111" s="126" t="s">
        <v>41</v>
      </c>
      <c r="R111" s="127" t="s">
        <v>1478</v>
      </c>
      <c r="S111" s="126">
        <v>45370</v>
      </c>
      <c r="T111" s="132"/>
      <c r="U111" s="127">
        <v>141</v>
      </c>
      <c r="V111" s="127">
        <v>9</v>
      </c>
      <c r="W111" s="126" t="s">
        <v>1217</v>
      </c>
      <c r="X111" s="127" t="s">
        <v>1425</v>
      </c>
      <c r="Y111" s="127" t="s">
        <v>1268</v>
      </c>
      <c r="Z111" s="127" t="s">
        <v>1205</v>
      </c>
      <c r="AA111" s="127" t="s">
        <v>1205</v>
      </c>
      <c r="AB111" s="133" t="s">
        <v>1206</v>
      </c>
      <c r="AC111" s="126">
        <v>45381</v>
      </c>
      <c r="AD111" s="126" t="s">
        <v>1217</v>
      </c>
      <c r="AE111" s="126">
        <v>45383</v>
      </c>
      <c r="AF111" s="126" t="s">
        <v>1217</v>
      </c>
      <c r="AG111" s="126">
        <v>45406</v>
      </c>
      <c r="AH111" s="126" t="s">
        <v>1217</v>
      </c>
      <c r="AI111" s="134" t="s">
        <v>1981</v>
      </c>
    </row>
    <row r="112" spans="1:35" s="135" customFormat="1">
      <c r="A112" s="126">
        <v>45369</v>
      </c>
      <c r="B112" s="127">
        <v>3</v>
      </c>
      <c r="C112" s="127" t="s">
        <v>1280</v>
      </c>
      <c r="D112" s="127" t="s">
        <v>38</v>
      </c>
      <c r="E112" s="127" t="s">
        <v>40</v>
      </c>
      <c r="F112" s="128" t="s">
        <v>54</v>
      </c>
      <c r="G112" s="128"/>
      <c r="H112" s="127" t="s">
        <v>1197</v>
      </c>
      <c r="I112" s="127" t="s">
        <v>1452</v>
      </c>
      <c r="J112" s="127" t="s">
        <v>1505</v>
      </c>
      <c r="K112" s="127" t="s">
        <v>1506</v>
      </c>
      <c r="L112" s="127"/>
      <c r="M112" s="127">
        <v>168</v>
      </c>
      <c r="N112" s="129">
        <v>20</v>
      </c>
      <c r="O112" s="130">
        <v>6</v>
      </c>
      <c r="P112" s="131">
        <v>0.3</v>
      </c>
      <c r="Q112" s="126" t="s">
        <v>39</v>
      </c>
      <c r="R112" s="127" t="s">
        <v>1475</v>
      </c>
      <c r="S112" s="126">
        <v>45369</v>
      </c>
      <c r="T112" s="132"/>
      <c r="U112" s="127">
        <v>144</v>
      </c>
      <c r="V112" s="127">
        <v>24</v>
      </c>
      <c r="W112" s="126" t="s">
        <v>39</v>
      </c>
      <c r="X112" s="127" t="s">
        <v>1425</v>
      </c>
      <c r="Y112" s="127" t="s">
        <v>1268</v>
      </c>
      <c r="Z112" s="127" t="s">
        <v>1205</v>
      </c>
      <c r="AA112" s="127" t="s">
        <v>1205</v>
      </c>
      <c r="AB112" s="133" t="s">
        <v>1361</v>
      </c>
      <c r="AC112" s="126">
        <v>45376</v>
      </c>
      <c r="AD112" s="126" t="s">
        <v>39</v>
      </c>
      <c r="AE112" s="126">
        <v>45378</v>
      </c>
      <c r="AF112" s="126" t="s">
        <v>39</v>
      </c>
      <c r="AG112" s="126">
        <v>45390</v>
      </c>
      <c r="AH112" s="126" t="s">
        <v>39</v>
      </c>
      <c r="AI112" s="134" t="s">
        <v>1981</v>
      </c>
    </row>
    <row r="113" spans="1:35" s="135" customFormat="1">
      <c r="A113" s="126">
        <v>45369</v>
      </c>
      <c r="B113" s="127">
        <v>3</v>
      </c>
      <c r="C113" s="127" t="s">
        <v>1280</v>
      </c>
      <c r="D113" s="127" t="s">
        <v>38</v>
      </c>
      <c r="E113" s="127" t="s">
        <v>1183</v>
      </c>
      <c r="F113" s="128" t="s">
        <v>1194</v>
      </c>
      <c r="G113" s="128"/>
      <c r="H113" s="127" t="s">
        <v>1197</v>
      </c>
      <c r="I113" s="127" t="s">
        <v>1678</v>
      </c>
      <c r="J113" s="127" t="s">
        <v>1243</v>
      </c>
      <c r="K113" s="127" t="s">
        <v>1229</v>
      </c>
      <c r="L113" s="127"/>
      <c r="M113" s="127">
        <v>125</v>
      </c>
      <c r="N113" s="129">
        <v>20</v>
      </c>
      <c r="O113" s="130">
        <v>4</v>
      </c>
      <c r="P113" s="131">
        <v>0.2</v>
      </c>
      <c r="Q113" s="126" t="s">
        <v>1178</v>
      </c>
      <c r="R113" s="127" t="s">
        <v>1475</v>
      </c>
      <c r="S113" s="126">
        <v>45369</v>
      </c>
      <c r="T113" s="132"/>
      <c r="U113" s="127">
        <v>113</v>
      </c>
      <c r="V113" s="127">
        <v>12</v>
      </c>
      <c r="W113" s="126" t="s">
        <v>1178</v>
      </c>
      <c r="X113" s="127" t="s">
        <v>1425</v>
      </c>
      <c r="Y113" s="127" t="s">
        <v>1268</v>
      </c>
      <c r="Z113" s="127" t="s">
        <v>1205</v>
      </c>
      <c r="AA113" s="127" t="s">
        <v>1205</v>
      </c>
      <c r="AB113" s="133" t="s">
        <v>1361</v>
      </c>
      <c r="AC113" s="126">
        <v>45374</v>
      </c>
      <c r="AD113" s="126" t="s">
        <v>1178</v>
      </c>
      <c r="AE113" s="126">
        <v>45436</v>
      </c>
      <c r="AF113" s="126" t="s">
        <v>1178</v>
      </c>
      <c r="AG113" s="126">
        <v>45519</v>
      </c>
      <c r="AH113" s="126" t="s">
        <v>1178</v>
      </c>
      <c r="AI113" s="134" t="s">
        <v>1981</v>
      </c>
    </row>
    <row r="114" spans="1:35" s="135" customFormat="1">
      <c r="A114" s="126">
        <v>45371</v>
      </c>
      <c r="B114" s="127">
        <v>3</v>
      </c>
      <c r="C114" s="127" t="s">
        <v>1280</v>
      </c>
      <c r="D114" s="127" t="s">
        <v>8</v>
      </c>
      <c r="E114" s="127" t="s">
        <v>118</v>
      </c>
      <c r="F114" s="128" t="s">
        <v>601</v>
      </c>
      <c r="G114" s="128"/>
      <c r="H114" s="127" t="s">
        <v>1219</v>
      </c>
      <c r="I114" s="127" t="s">
        <v>1679</v>
      </c>
      <c r="J114" s="127" t="s">
        <v>1243</v>
      </c>
      <c r="K114" s="127" t="s">
        <v>1680</v>
      </c>
      <c r="L114" s="127"/>
      <c r="M114" s="127">
        <v>432</v>
      </c>
      <c r="N114" s="129">
        <v>47</v>
      </c>
      <c r="O114" s="130">
        <v>11</v>
      </c>
      <c r="P114" s="131">
        <v>0.23404255319148937</v>
      </c>
      <c r="Q114" s="126" t="s">
        <v>41</v>
      </c>
      <c r="R114" s="127" t="s">
        <v>1478</v>
      </c>
      <c r="S114" s="126">
        <v>45372</v>
      </c>
      <c r="T114" s="132"/>
      <c r="U114" s="127">
        <v>432</v>
      </c>
      <c r="V114" s="127">
        <v>0</v>
      </c>
      <c r="W114" s="126" t="s">
        <v>1217</v>
      </c>
      <c r="X114" s="127" t="s">
        <v>1425</v>
      </c>
      <c r="Y114" s="127" t="s">
        <v>1268</v>
      </c>
      <c r="Z114" s="127" t="s">
        <v>1205</v>
      </c>
      <c r="AA114" s="127" t="s">
        <v>1205</v>
      </c>
      <c r="AB114" s="133" t="s">
        <v>1221</v>
      </c>
      <c r="AC114" s="126">
        <v>45374</v>
      </c>
      <c r="AD114" s="126" t="s">
        <v>1217</v>
      </c>
      <c r="AE114" s="126">
        <v>45383</v>
      </c>
      <c r="AF114" s="126" t="s">
        <v>1217</v>
      </c>
      <c r="AG114" s="126">
        <v>45387</v>
      </c>
      <c r="AH114" s="126" t="s">
        <v>1217</v>
      </c>
      <c r="AI114" s="134" t="s">
        <v>1981</v>
      </c>
    </row>
    <row r="115" spans="1:35" s="135" customFormat="1">
      <c r="A115" s="126">
        <v>45371</v>
      </c>
      <c r="B115" s="127">
        <v>3</v>
      </c>
      <c r="C115" s="127" t="s">
        <v>1280</v>
      </c>
      <c r="D115" s="127" t="s">
        <v>38</v>
      </c>
      <c r="E115" s="127" t="s">
        <v>40</v>
      </c>
      <c r="F115" s="128" t="s">
        <v>54</v>
      </c>
      <c r="G115" s="128"/>
      <c r="H115" s="127" t="s">
        <v>1197</v>
      </c>
      <c r="I115" s="127" t="s">
        <v>1534</v>
      </c>
      <c r="J115" s="127" t="s">
        <v>1417</v>
      </c>
      <c r="K115" s="127" t="s">
        <v>1682</v>
      </c>
      <c r="L115" s="127"/>
      <c r="M115" s="127">
        <v>59</v>
      </c>
      <c r="N115" s="129">
        <v>20</v>
      </c>
      <c r="O115" s="130">
        <v>4</v>
      </c>
      <c r="P115" s="131">
        <v>0.2</v>
      </c>
      <c r="Q115" s="126" t="s">
        <v>39</v>
      </c>
      <c r="R115" s="127" t="s">
        <v>1475</v>
      </c>
      <c r="S115" s="126">
        <v>45372</v>
      </c>
      <c r="T115" s="132"/>
      <c r="U115" s="127">
        <v>48</v>
      </c>
      <c r="V115" s="127">
        <v>11</v>
      </c>
      <c r="W115" s="126" t="s">
        <v>39</v>
      </c>
      <c r="X115" s="127" t="s">
        <v>1425</v>
      </c>
      <c r="Y115" s="127" t="s">
        <v>1268</v>
      </c>
      <c r="Z115" s="127" t="s">
        <v>1205</v>
      </c>
      <c r="AA115" s="127" t="s">
        <v>1205</v>
      </c>
      <c r="AB115" s="133" t="s">
        <v>1361</v>
      </c>
      <c r="AC115" s="126">
        <v>45372</v>
      </c>
      <c r="AD115" s="126" t="s">
        <v>39</v>
      </c>
      <c r="AE115" s="126">
        <v>45421</v>
      </c>
      <c r="AF115" s="126" t="s">
        <v>39</v>
      </c>
      <c r="AG115" s="126">
        <v>45423</v>
      </c>
      <c r="AH115" s="126" t="s">
        <v>39</v>
      </c>
      <c r="AI115" s="134" t="s">
        <v>1981</v>
      </c>
    </row>
    <row r="116" spans="1:35" s="135" customFormat="1">
      <c r="A116" s="126">
        <v>45371</v>
      </c>
      <c r="B116" s="127">
        <v>3</v>
      </c>
      <c r="C116" s="127" t="s">
        <v>1280</v>
      </c>
      <c r="D116" s="127" t="s">
        <v>38</v>
      </c>
      <c r="E116" s="127" t="s">
        <v>40</v>
      </c>
      <c r="F116" s="128" t="s">
        <v>54</v>
      </c>
      <c r="G116" s="128"/>
      <c r="H116" s="127" t="s">
        <v>1197</v>
      </c>
      <c r="I116" s="127" t="s">
        <v>1566</v>
      </c>
      <c r="J116" s="127" t="s">
        <v>1607</v>
      </c>
      <c r="K116" s="127" t="s">
        <v>1681</v>
      </c>
      <c r="L116" s="127"/>
      <c r="M116" s="127">
        <v>216</v>
      </c>
      <c r="N116" s="129">
        <v>20</v>
      </c>
      <c r="O116" s="130">
        <v>7</v>
      </c>
      <c r="P116" s="131">
        <v>0.35</v>
      </c>
      <c r="Q116" s="126" t="s">
        <v>39</v>
      </c>
      <c r="R116" s="127" t="s">
        <v>1475</v>
      </c>
      <c r="S116" s="126">
        <v>45372</v>
      </c>
      <c r="T116" s="132"/>
      <c r="U116" s="127">
        <v>189</v>
      </c>
      <c r="V116" s="127">
        <v>27</v>
      </c>
      <c r="W116" s="126" t="s">
        <v>39</v>
      </c>
      <c r="X116" s="127" t="s">
        <v>1425</v>
      </c>
      <c r="Y116" s="127" t="s">
        <v>1268</v>
      </c>
      <c r="Z116" s="127" t="s">
        <v>1205</v>
      </c>
      <c r="AA116" s="127" t="s">
        <v>1205</v>
      </c>
      <c r="AB116" s="133" t="s">
        <v>1361</v>
      </c>
      <c r="AC116" s="126">
        <v>45372</v>
      </c>
      <c r="AD116" s="126" t="s">
        <v>39</v>
      </c>
      <c r="AE116" s="126">
        <v>45375</v>
      </c>
      <c r="AF116" s="126" t="s">
        <v>39</v>
      </c>
      <c r="AG116" s="126">
        <v>45376</v>
      </c>
      <c r="AH116" s="126" t="s">
        <v>39</v>
      </c>
      <c r="AI116" s="134" t="s">
        <v>1981</v>
      </c>
    </row>
    <row r="117" spans="1:35" s="135" customFormat="1">
      <c r="A117" s="126">
        <v>45372</v>
      </c>
      <c r="B117" s="127">
        <v>3</v>
      </c>
      <c r="C117" s="127" t="s">
        <v>1280</v>
      </c>
      <c r="D117" s="127" t="s">
        <v>38</v>
      </c>
      <c r="E117" s="127" t="s">
        <v>1183</v>
      </c>
      <c r="F117" s="128" t="s">
        <v>1194</v>
      </c>
      <c r="G117" s="128"/>
      <c r="H117" s="127" t="s">
        <v>1197</v>
      </c>
      <c r="I117" s="127" t="s">
        <v>1683</v>
      </c>
      <c r="J117" s="127" t="s">
        <v>1243</v>
      </c>
      <c r="K117" s="127" t="s">
        <v>1684</v>
      </c>
      <c r="L117" s="127"/>
      <c r="M117" s="127">
        <v>5</v>
      </c>
      <c r="N117" s="129">
        <v>5</v>
      </c>
      <c r="O117" s="130">
        <v>1</v>
      </c>
      <c r="P117" s="131">
        <v>0.2</v>
      </c>
      <c r="Q117" s="126" t="s">
        <v>1178</v>
      </c>
      <c r="R117" s="127" t="s">
        <v>1475</v>
      </c>
      <c r="S117" s="126">
        <v>45369</v>
      </c>
      <c r="T117" s="132"/>
      <c r="U117" s="127">
        <v>5</v>
      </c>
      <c r="V117" s="127">
        <v>1</v>
      </c>
      <c r="W117" s="126" t="s">
        <v>1178</v>
      </c>
      <c r="X117" s="127" t="s">
        <v>1425</v>
      </c>
      <c r="Y117" s="127" t="s">
        <v>1268</v>
      </c>
      <c r="Z117" s="127" t="s">
        <v>1205</v>
      </c>
      <c r="AA117" s="127" t="s">
        <v>1205</v>
      </c>
      <c r="AB117" s="133" t="s">
        <v>1361</v>
      </c>
      <c r="AC117" s="126">
        <v>45438</v>
      </c>
      <c r="AD117" s="126" t="s">
        <v>1178</v>
      </c>
      <c r="AE117" s="126">
        <v>45515</v>
      </c>
      <c r="AF117" s="126" t="s">
        <v>1178</v>
      </c>
      <c r="AG117" s="126">
        <v>45518</v>
      </c>
      <c r="AH117" s="126" t="s">
        <v>1178</v>
      </c>
      <c r="AI117" s="134" t="s">
        <v>1981</v>
      </c>
    </row>
    <row r="118" spans="1:35" s="135" customFormat="1" ht="14.25">
      <c r="A118" s="126">
        <v>45373</v>
      </c>
      <c r="B118" s="127">
        <v>3</v>
      </c>
      <c r="C118" s="127" t="s">
        <v>1280</v>
      </c>
      <c r="D118" s="127" t="s">
        <v>64</v>
      </c>
      <c r="E118" s="127" t="s">
        <v>120</v>
      </c>
      <c r="F118" s="128" t="s">
        <v>55</v>
      </c>
      <c r="G118" s="128"/>
      <c r="H118" s="127" t="s">
        <v>36</v>
      </c>
      <c r="I118" s="127" t="s">
        <v>1685</v>
      </c>
      <c r="J118" s="127" t="s">
        <v>1471</v>
      </c>
      <c r="K118" s="127" t="s">
        <v>1285</v>
      </c>
      <c r="L118" s="127"/>
      <c r="M118" s="127">
        <v>73</v>
      </c>
      <c r="N118" s="129">
        <v>20</v>
      </c>
      <c r="O118" s="130">
        <v>20</v>
      </c>
      <c r="P118" s="131">
        <v>1</v>
      </c>
      <c r="Q118" s="126" t="s">
        <v>44</v>
      </c>
      <c r="R118" s="127" t="s">
        <v>1484</v>
      </c>
      <c r="S118" s="126">
        <v>45374</v>
      </c>
      <c r="T118" s="132"/>
      <c r="U118" s="127">
        <v>0</v>
      </c>
      <c r="V118" s="127">
        <v>73</v>
      </c>
      <c r="W118" s="126" t="s">
        <v>44</v>
      </c>
      <c r="X118" s="127" t="s">
        <v>1425</v>
      </c>
      <c r="Y118" s="127" t="s">
        <v>1268</v>
      </c>
      <c r="Z118" s="127" t="s">
        <v>1268</v>
      </c>
      <c r="AA118" s="127" t="s">
        <v>1205</v>
      </c>
      <c r="AB118" s="133" t="s">
        <v>1686</v>
      </c>
      <c r="AC118" s="126">
        <v>45467</v>
      </c>
      <c r="AD118" s="126" t="s">
        <v>1178</v>
      </c>
      <c r="AE118" s="126">
        <v>45509</v>
      </c>
      <c r="AF118" s="126" t="s">
        <v>1178</v>
      </c>
      <c r="AG118" s="126">
        <v>45573</v>
      </c>
      <c r="AH118" s="126" t="s">
        <v>1178</v>
      </c>
      <c r="AI118" s="127" t="s">
        <v>15</v>
      </c>
    </row>
    <row r="119" spans="1:35" s="135" customFormat="1">
      <c r="A119" s="126">
        <v>45373</v>
      </c>
      <c r="B119" s="127">
        <v>3</v>
      </c>
      <c r="C119" s="127" t="s">
        <v>1280</v>
      </c>
      <c r="D119" s="127" t="s">
        <v>64</v>
      </c>
      <c r="E119" s="127" t="s">
        <v>1284</v>
      </c>
      <c r="F119" s="128" t="s">
        <v>1241</v>
      </c>
      <c r="G119" s="128"/>
      <c r="H119" s="127" t="s">
        <v>1174</v>
      </c>
      <c r="I119" s="127" t="s">
        <v>1687</v>
      </c>
      <c r="J119" s="127" t="s">
        <v>1688</v>
      </c>
      <c r="K119" s="127" t="s">
        <v>1286</v>
      </c>
      <c r="L119" s="127"/>
      <c r="M119" s="127">
        <v>16</v>
      </c>
      <c r="N119" s="129">
        <v>16</v>
      </c>
      <c r="O119" s="130">
        <v>9</v>
      </c>
      <c r="P119" s="131">
        <v>0.3125</v>
      </c>
      <c r="Q119" s="126" t="s">
        <v>42</v>
      </c>
      <c r="R119" s="127" t="s">
        <v>1486</v>
      </c>
      <c r="S119" s="126">
        <v>45376</v>
      </c>
      <c r="T119" s="132"/>
      <c r="U119" s="127">
        <v>16</v>
      </c>
      <c r="V119" s="127">
        <v>0</v>
      </c>
      <c r="W119" s="126" t="s">
        <v>42</v>
      </c>
      <c r="X119" s="127" t="s">
        <v>1425</v>
      </c>
      <c r="Y119" s="127" t="s">
        <v>1268</v>
      </c>
      <c r="Z119" s="127" t="s">
        <v>1205</v>
      </c>
      <c r="AA119" s="127" t="s">
        <v>1205</v>
      </c>
      <c r="AB119" s="133" t="s">
        <v>1487</v>
      </c>
      <c r="AC119" s="126">
        <v>45383</v>
      </c>
      <c r="AD119" s="126" t="s">
        <v>42</v>
      </c>
      <c r="AE119" s="126">
        <v>45461</v>
      </c>
      <c r="AF119" s="126" t="s">
        <v>42</v>
      </c>
      <c r="AG119" s="126">
        <v>45468</v>
      </c>
      <c r="AH119" s="126" t="s">
        <v>42</v>
      </c>
      <c r="AI119" s="134" t="s">
        <v>1981</v>
      </c>
    </row>
    <row r="120" spans="1:35" s="135" customFormat="1">
      <c r="A120" s="126">
        <v>45376</v>
      </c>
      <c r="B120" s="127">
        <v>3</v>
      </c>
      <c r="C120" s="127" t="s">
        <v>1287</v>
      </c>
      <c r="D120" s="127" t="s">
        <v>8</v>
      </c>
      <c r="E120" s="127" t="s">
        <v>118</v>
      </c>
      <c r="F120" s="128" t="s">
        <v>601</v>
      </c>
      <c r="G120" s="128"/>
      <c r="H120" s="127" t="s">
        <v>1219</v>
      </c>
      <c r="I120" s="127" t="s">
        <v>1689</v>
      </c>
      <c r="J120" s="127" t="s">
        <v>1243</v>
      </c>
      <c r="K120" s="127" t="s">
        <v>1690</v>
      </c>
      <c r="L120" s="127"/>
      <c r="M120" s="127">
        <v>228</v>
      </c>
      <c r="N120" s="129">
        <v>20</v>
      </c>
      <c r="O120" s="130">
        <v>10</v>
      </c>
      <c r="P120" s="131">
        <v>0.5</v>
      </c>
      <c r="Q120" s="126" t="s">
        <v>41</v>
      </c>
      <c r="R120" s="127" t="s">
        <v>1478</v>
      </c>
      <c r="S120" s="126">
        <v>45376</v>
      </c>
      <c r="T120" s="132"/>
      <c r="U120" s="127">
        <v>228</v>
      </c>
      <c r="V120" s="127">
        <v>0</v>
      </c>
      <c r="W120" s="126" t="s">
        <v>41</v>
      </c>
      <c r="X120" s="127" t="s">
        <v>1425</v>
      </c>
      <c r="Y120" s="127" t="s">
        <v>1268</v>
      </c>
      <c r="Z120" s="127" t="s">
        <v>1205</v>
      </c>
      <c r="AA120" s="127" t="s">
        <v>1205</v>
      </c>
      <c r="AB120" s="133" t="s">
        <v>1221</v>
      </c>
      <c r="AC120" s="126">
        <v>45379</v>
      </c>
      <c r="AD120" s="126" t="s">
        <v>41</v>
      </c>
      <c r="AE120" s="126">
        <v>45407</v>
      </c>
      <c r="AF120" s="126" t="s">
        <v>41</v>
      </c>
      <c r="AG120" s="126">
        <v>45416</v>
      </c>
      <c r="AH120" s="126" t="s">
        <v>41</v>
      </c>
      <c r="AI120" s="134" t="s">
        <v>1981</v>
      </c>
    </row>
    <row r="121" spans="1:35" s="135" customFormat="1">
      <c r="A121" s="126">
        <v>45376</v>
      </c>
      <c r="B121" s="127">
        <v>3</v>
      </c>
      <c r="C121" s="127" t="s">
        <v>1287</v>
      </c>
      <c r="D121" s="127" t="s">
        <v>38</v>
      </c>
      <c r="E121" s="127" t="s">
        <v>40</v>
      </c>
      <c r="F121" s="128" t="s">
        <v>54</v>
      </c>
      <c r="G121" s="128"/>
      <c r="H121" s="127" t="s">
        <v>1197</v>
      </c>
      <c r="I121" s="127" t="s">
        <v>1691</v>
      </c>
      <c r="J121" s="127" t="s">
        <v>1607</v>
      </c>
      <c r="K121" s="127" t="s">
        <v>1681</v>
      </c>
      <c r="L121" s="127"/>
      <c r="M121" s="127">
        <v>144</v>
      </c>
      <c r="N121" s="129">
        <v>20</v>
      </c>
      <c r="O121" s="130">
        <v>5</v>
      </c>
      <c r="P121" s="131">
        <v>0.25</v>
      </c>
      <c r="Q121" s="126" t="s">
        <v>39</v>
      </c>
      <c r="R121" s="127" t="s">
        <v>1475</v>
      </c>
      <c r="S121" s="126">
        <v>45377</v>
      </c>
      <c r="T121" s="132"/>
      <c r="U121" s="127">
        <v>136</v>
      </c>
      <c r="V121" s="127">
        <f>144-136</f>
        <v>8</v>
      </c>
      <c r="W121" s="126" t="s">
        <v>39</v>
      </c>
      <c r="X121" s="127" t="s">
        <v>1425</v>
      </c>
      <c r="Y121" s="127" t="s">
        <v>1268</v>
      </c>
      <c r="Z121" s="127" t="s">
        <v>1205</v>
      </c>
      <c r="AA121" s="127" t="s">
        <v>1205</v>
      </c>
      <c r="AB121" s="133" t="s">
        <v>1206</v>
      </c>
      <c r="AC121" s="126">
        <v>45378</v>
      </c>
      <c r="AD121" s="126" t="s">
        <v>39</v>
      </c>
      <c r="AE121" s="126">
        <v>45391</v>
      </c>
      <c r="AF121" s="126" t="s">
        <v>39</v>
      </c>
      <c r="AG121" s="126">
        <v>45395</v>
      </c>
      <c r="AH121" s="126" t="s">
        <v>39</v>
      </c>
      <c r="AI121" s="134" t="s">
        <v>1981</v>
      </c>
    </row>
    <row r="122" spans="1:35" s="135" customFormat="1">
      <c r="A122" s="126">
        <v>45377</v>
      </c>
      <c r="B122" s="127">
        <v>3</v>
      </c>
      <c r="C122" s="127" t="s">
        <v>1287</v>
      </c>
      <c r="D122" s="127" t="s">
        <v>64</v>
      </c>
      <c r="E122" s="127" t="s">
        <v>1284</v>
      </c>
      <c r="F122" s="128" t="s">
        <v>1241</v>
      </c>
      <c r="G122" s="128"/>
      <c r="H122" s="127" t="s">
        <v>1174</v>
      </c>
      <c r="I122" s="127" t="s">
        <v>1692</v>
      </c>
      <c r="J122" s="127" t="s">
        <v>1243</v>
      </c>
      <c r="K122" s="127" t="s">
        <v>1289</v>
      </c>
      <c r="L122" s="127"/>
      <c r="M122" s="127">
        <v>196</v>
      </c>
      <c r="N122" s="129">
        <v>20</v>
      </c>
      <c r="O122" s="130">
        <v>20</v>
      </c>
      <c r="P122" s="131">
        <v>1</v>
      </c>
      <c r="Q122" s="126" t="s">
        <v>42</v>
      </c>
      <c r="R122" s="127" t="s">
        <v>1473</v>
      </c>
      <c r="S122" s="126">
        <v>45379</v>
      </c>
      <c r="T122" s="132" t="s">
        <v>1297</v>
      </c>
      <c r="U122" s="127">
        <v>0</v>
      </c>
      <c r="V122" s="127">
        <v>196</v>
      </c>
      <c r="W122" s="126" t="s">
        <v>42</v>
      </c>
      <c r="X122" s="127" t="s">
        <v>1425</v>
      </c>
      <c r="Y122" s="127" t="s">
        <v>1268</v>
      </c>
      <c r="Z122" s="127" t="s">
        <v>1205</v>
      </c>
      <c r="AA122" s="127" t="s">
        <v>1205</v>
      </c>
      <c r="AB122" s="133" t="s">
        <v>1307</v>
      </c>
      <c r="AC122" s="126">
        <v>45390</v>
      </c>
      <c r="AD122" s="126" t="s">
        <v>42</v>
      </c>
      <c r="AE122" s="126">
        <v>45392</v>
      </c>
      <c r="AF122" s="126" t="s">
        <v>42</v>
      </c>
      <c r="AG122" s="126">
        <v>45394</v>
      </c>
      <c r="AH122" s="126" t="s">
        <v>42</v>
      </c>
      <c r="AI122" s="134" t="s">
        <v>1981</v>
      </c>
    </row>
    <row r="123" spans="1:35" s="135" customFormat="1">
      <c r="A123" s="126">
        <v>45377</v>
      </c>
      <c r="B123" s="127">
        <v>3</v>
      </c>
      <c r="C123" s="127" t="s">
        <v>1287</v>
      </c>
      <c r="D123" s="127" t="s">
        <v>38</v>
      </c>
      <c r="E123" s="127" t="s">
        <v>40</v>
      </c>
      <c r="F123" s="128" t="s">
        <v>54</v>
      </c>
      <c r="G123" s="128"/>
      <c r="H123" s="127" t="s">
        <v>1197</v>
      </c>
      <c r="I123" s="127" t="s">
        <v>1464</v>
      </c>
      <c r="J123" s="127" t="s">
        <v>1244</v>
      </c>
      <c r="K123" s="127" t="s">
        <v>1693</v>
      </c>
      <c r="L123" s="127"/>
      <c r="M123" s="127">
        <v>445</v>
      </c>
      <c r="N123" s="129">
        <v>47</v>
      </c>
      <c r="O123" s="130">
        <v>12</v>
      </c>
      <c r="P123" s="131">
        <v>0.25531914893617019</v>
      </c>
      <c r="Q123" s="126" t="s">
        <v>39</v>
      </c>
      <c r="R123" s="127" t="s">
        <v>1475</v>
      </c>
      <c r="S123" s="126">
        <v>45378</v>
      </c>
      <c r="T123" s="132"/>
      <c r="U123" s="127">
        <v>412</v>
      </c>
      <c r="V123" s="127">
        <f>445-412</f>
        <v>33</v>
      </c>
      <c r="W123" s="126" t="s">
        <v>39</v>
      </c>
      <c r="X123" s="127" t="s">
        <v>1425</v>
      </c>
      <c r="Y123" s="127" t="s">
        <v>1268</v>
      </c>
      <c r="Z123" s="127" t="s">
        <v>1205</v>
      </c>
      <c r="AA123" s="127" t="s">
        <v>1205</v>
      </c>
      <c r="AB123" s="133" t="s">
        <v>1206</v>
      </c>
      <c r="AC123" s="126">
        <v>45387</v>
      </c>
      <c r="AD123" s="126" t="s">
        <v>39</v>
      </c>
      <c r="AE123" s="126">
        <v>45433</v>
      </c>
      <c r="AF123" s="126" t="s">
        <v>39</v>
      </c>
      <c r="AG123" s="126">
        <v>45435</v>
      </c>
      <c r="AH123" s="126" t="s">
        <v>39</v>
      </c>
      <c r="AI123" s="134" t="s">
        <v>1981</v>
      </c>
    </row>
    <row r="124" spans="1:35" s="135" customFormat="1" ht="14.25">
      <c r="A124" s="126">
        <v>45378</v>
      </c>
      <c r="B124" s="127">
        <v>3</v>
      </c>
      <c r="C124" s="127" t="s">
        <v>1287</v>
      </c>
      <c r="D124" s="127" t="s">
        <v>8</v>
      </c>
      <c r="E124" s="127" t="s">
        <v>118</v>
      </c>
      <c r="F124" s="128" t="s">
        <v>601</v>
      </c>
      <c r="G124" s="128"/>
      <c r="H124" s="127" t="s">
        <v>1219</v>
      </c>
      <c r="I124" s="127" t="s">
        <v>1694</v>
      </c>
      <c r="J124" s="127" t="s">
        <v>1243</v>
      </c>
      <c r="K124" s="127" t="s">
        <v>1695</v>
      </c>
      <c r="L124" s="127"/>
      <c r="M124" s="127">
        <v>18</v>
      </c>
      <c r="N124" s="129">
        <v>18</v>
      </c>
      <c r="O124" s="130">
        <v>5</v>
      </c>
      <c r="P124" s="131">
        <v>0.15</v>
      </c>
      <c r="Q124" s="126" t="s">
        <v>41</v>
      </c>
      <c r="R124" s="127" t="s">
        <v>1478</v>
      </c>
      <c r="S124" s="126">
        <v>45379</v>
      </c>
      <c r="T124" s="132"/>
      <c r="U124" s="127">
        <v>13</v>
      </c>
      <c r="V124" s="127">
        <v>5</v>
      </c>
      <c r="W124" s="126" t="s">
        <v>41</v>
      </c>
      <c r="X124" s="127" t="s">
        <v>1425</v>
      </c>
      <c r="Y124" s="127" t="s">
        <v>1268</v>
      </c>
      <c r="Z124" s="127" t="s">
        <v>1205</v>
      </c>
      <c r="AA124" s="127" t="s">
        <v>1205</v>
      </c>
      <c r="AB124" s="133" t="s">
        <v>1206</v>
      </c>
      <c r="AC124" s="126">
        <v>45428</v>
      </c>
      <c r="AD124" s="126" t="s">
        <v>41</v>
      </c>
      <c r="AE124" s="126">
        <v>45443</v>
      </c>
      <c r="AF124" s="126" t="s">
        <v>41</v>
      </c>
      <c r="AG124" s="126">
        <v>45582</v>
      </c>
      <c r="AH124" s="126" t="s">
        <v>41</v>
      </c>
      <c r="AI124" s="127" t="s">
        <v>15</v>
      </c>
    </row>
    <row r="125" spans="1:35" s="135" customFormat="1">
      <c r="A125" s="126">
        <v>45379</v>
      </c>
      <c r="B125" s="127">
        <v>3</v>
      </c>
      <c r="C125" s="127" t="s">
        <v>1287</v>
      </c>
      <c r="D125" s="127" t="s">
        <v>38</v>
      </c>
      <c r="E125" s="127" t="s">
        <v>40</v>
      </c>
      <c r="F125" s="128" t="s">
        <v>54</v>
      </c>
      <c r="G125" s="128"/>
      <c r="H125" s="127" t="s">
        <v>1197</v>
      </c>
      <c r="I125" s="127" t="s">
        <v>1696</v>
      </c>
      <c r="J125" s="127" t="s">
        <v>1243</v>
      </c>
      <c r="K125" s="127" t="s">
        <v>1232</v>
      </c>
      <c r="L125" s="127"/>
      <c r="M125" s="127">
        <v>954</v>
      </c>
      <c r="N125" s="129">
        <v>47</v>
      </c>
      <c r="O125" s="130">
        <v>9</v>
      </c>
      <c r="P125" s="131">
        <v>0.19148936170212766</v>
      </c>
      <c r="Q125" s="126" t="s">
        <v>39</v>
      </c>
      <c r="R125" s="127" t="s">
        <v>1475</v>
      </c>
      <c r="S125" s="126">
        <v>45380</v>
      </c>
      <c r="T125" s="132"/>
      <c r="U125" s="127">
        <f>954-21</f>
        <v>933</v>
      </c>
      <c r="V125" s="127">
        <v>21</v>
      </c>
      <c r="W125" s="126" t="s">
        <v>39</v>
      </c>
      <c r="X125" s="127" t="s">
        <v>1425</v>
      </c>
      <c r="Y125" s="127" t="s">
        <v>1268</v>
      </c>
      <c r="Z125" s="127" t="s">
        <v>1205</v>
      </c>
      <c r="AA125" s="127" t="s">
        <v>1205</v>
      </c>
      <c r="AB125" s="133" t="s">
        <v>1206</v>
      </c>
      <c r="AC125" s="126">
        <v>45405</v>
      </c>
      <c r="AD125" s="126" t="s">
        <v>39</v>
      </c>
      <c r="AE125" s="126">
        <v>45460</v>
      </c>
      <c r="AF125" s="126" t="s">
        <v>39</v>
      </c>
      <c r="AG125" s="126">
        <v>45463</v>
      </c>
      <c r="AH125" s="126" t="s">
        <v>39</v>
      </c>
      <c r="AI125" s="134" t="s">
        <v>1981</v>
      </c>
    </row>
    <row r="126" spans="1:35" s="135" customFormat="1">
      <c r="A126" s="126">
        <v>45379</v>
      </c>
      <c r="B126" s="127">
        <v>3</v>
      </c>
      <c r="C126" s="127" t="s">
        <v>1287</v>
      </c>
      <c r="D126" s="127" t="s">
        <v>38</v>
      </c>
      <c r="E126" s="127" t="s">
        <v>1183</v>
      </c>
      <c r="F126" s="128" t="s">
        <v>1194</v>
      </c>
      <c r="G126" s="128"/>
      <c r="H126" s="127" t="s">
        <v>1197</v>
      </c>
      <c r="I126" s="127" t="s">
        <v>1466</v>
      </c>
      <c r="J126" s="127" t="s">
        <v>1417</v>
      </c>
      <c r="K126" s="127" t="s">
        <v>1697</v>
      </c>
      <c r="L126" s="127"/>
      <c r="M126" s="127">
        <v>200</v>
      </c>
      <c r="N126" s="129">
        <v>20</v>
      </c>
      <c r="O126" s="130">
        <v>4</v>
      </c>
      <c r="P126" s="131">
        <v>0.2</v>
      </c>
      <c r="Q126" s="126" t="s">
        <v>1178</v>
      </c>
      <c r="R126" s="127" t="s">
        <v>1475</v>
      </c>
      <c r="S126" s="126">
        <v>45380</v>
      </c>
      <c r="T126" s="132"/>
      <c r="U126" s="127">
        <f>200-15</f>
        <v>185</v>
      </c>
      <c r="V126" s="127">
        <v>15</v>
      </c>
      <c r="W126" s="126" t="s">
        <v>1178</v>
      </c>
      <c r="X126" s="127" t="s">
        <v>1425</v>
      </c>
      <c r="Y126" s="127" t="s">
        <v>1268</v>
      </c>
      <c r="Z126" s="127" t="s">
        <v>1205</v>
      </c>
      <c r="AA126" s="127" t="s">
        <v>1205</v>
      </c>
      <c r="AB126" s="133" t="s">
        <v>1206</v>
      </c>
      <c r="AC126" s="126">
        <v>45380</v>
      </c>
      <c r="AD126" s="126" t="s">
        <v>1178</v>
      </c>
      <c r="AE126" s="126">
        <v>45383</v>
      </c>
      <c r="AF126" s="126" t="s">
        <v>1178</v>
      </c>
      <c r="AG126" s="126">
        <v>45385</v>
      </c>
      <c r="AH126" s="126" t="s">
        <v>1178</v>
      </c>
      <c r="AI126" s="134" t="s">
        <v>1981</v>
      </c>
    </row>
    <row r="127" spans="1:35" s="135" customFormat="1">
      <c r="A127" s="126">
        <v>45384</v>
      </c>
      <c r="B127" s="127">
        <v>4</v>
      </c>
      <c r="C127" s="127" t="s">
        <v>1295</v>
      </c>
      <c r="D127" s="127" t="s">
        <v>64</v>
      </c>
      <c r="E127" s="127" t="s">
        <v>1278</v>
      </c>
      <c r="F127" s="128" t="s">
        <v>515</v>
      </c>
      <c r="G127" s="128"/>
      <c r="H127" s="127" t="s">
        <v>1174</v>
      </c>
      <c r="I127" s="127" t="s">
        <v>1698</v>
      </c>
      <c r="J127" s="127" t="s">
        <v>1242</v>
      </c>
      <c r="K127" s="127" t="s">
        <v>1699</v>
      </c>
      <c r="L127" s="127"/>
      <c r="M127" s="127">
        <v>108</v>
      </c>
      <c r="N127" s="129">
        <v>20</v>
      </c>
      <c r="O127" s="130">
        <v>1</v>
      </c>
      <c r="P127" s="131">
        <v>0.05</v>
      </c>
      <c r="Q127" s="126" t="s">
        <v>266</v>
      </c>
      <c r="R127" s="127" t="s">
        <v>1482</v>
      </c>
      <c r="S127" s="126">
        <v>45385</v>
      </c>
      <c r="T127" s="132"/>
      <c r="U127" s="127">
        <v>108</v>
      </c>
      <c r="V127" s="127">
        <v>0</v>
      </c>
      <c r="W127" s="126" t="s">
        <v>266</v>
      </c>
      <c r="X127" s="127" t="s">
        <v>1425</v>
      </c>
      <c r="Y127" s="127" t="s">
        <v>1268</v>
      </c>
      <c r="Z127" s="127" t="s">
        <v>1205</v>
      </c>
      <c r="AA127" s="127" t="s">
        <v>1205</v>
      </c>
      <c r="AB127" s="133" t="s">
        <v>1206</v>
      </c>
      <c r="AC127" s="126">
        <v>45401</v>
      </c>
      <c r="AD127" s="126" t="s">
        <v>266</v>
      </c>
      <c r="AE127" s="126">
        <v>45441</v>
      </c>
      <c r="AF127" s="126" t="s">
        <v>266</v>
      </c>
      <c r="AG127" s="126">
        <v>45447</v>
      </c>
      <c r="AH127" s="126" t="s">
        <v>266</v>
      </c>
      <c r="AI127" s="134" t="s">
        <v>1981</v>
      </c>
    </row>
    <row r="128" spans="1:35" s="135" customFormat="1">
      <c r="A128" s="126">
        <v>45384</v>
      </c>
      <c r="B128" s="127">
        <v>4</v>
      </c>
      <c r="C128" s="127" t="s">
        <v>1295</v>
      </c>
      <c r="D128" s="127" t="s">
        <v>8</v>
      </c>
      <c r="E128" s="127" t="s">
        <v>118</v>
      </c>
      <c r="F128" s="128" t="s">
        <v>601</v>
      </c>
      <c r="G128" s="128"/>
      <c r="H128" s="127" t="s">
        <v>1219</v>
      </c>
      <c r="I128" s="127" t="s">
        <v>1700</v>
      </c>
      <c r="J128" s="127" t="s">
        <v>1243</v>
      </c>
      <c r="K128" s="127" t="s">
        <v>1701</v>
      </c>
      <c r="L128" s="127"/>
      <c r="M128" s="127">
        <v>240</v>
      </c>
      <c r="N128" s="129">
        <v>20</v>
      </c>
      <c r="O128" s="130">
        <v>5</v>
      </c>
      <c r="P128" s="131">
        <v>0.25</v>
      </c>
      <c r="Q128" s="126" t="s">
        <v>41</v>
      </c>
      <c r="R128" s="127" t="s">
        <v>1478</v>
      </c>
      <c r="S128" s="126">
        <v>45385</v>
      </c>
      <c r="T128" s="132"/>
      <c r="U128" s="127">
        <f>240-8</f>
        <v>232</v>
      </c>
      <c r="V128" s="127">
        <v>8</v>
      </c>
      <c r="W128" s="126" t="s">
        <v>41</v>
      </c>
      <c r="X128" s="127" t="s">
        <v>1425</v>
      </c>
      <c r="Y128" s="127" t="s">
        <v>1268</v>
      </c>
      <c r="Z128" s="127" t="s">
        <v>1205</v>
      </c>
      <c r="AA128" s="127" t="s">
        <v>1205</v>
      </c>
      <c r="AB128" s="133" t="s">
        <v>1206</v>
      </c>
      <c r="AC128" s="126">
        <v>45407</v>
      </c>
      <c r="AD128" s="126" t="s">
        <v>41</v>
      </c>
      <c r="AE128" s="126">
        <v>45423</v>
      </c>
      <c r="AF128" s="126" t="s">
        <v>41</v>
      </c>
      <c r="AG128" s="126">
        <v>45424</v>
      </c>
      <c r="AH128" s="126" t="s">
        <v>41</v>
      </c>
      <c r="AI128" s="134" t="s">
        <v>1981</v>
      </c>
    </row>
    <row r="129" spans="1:35" s="135" customFormat="1">
      <c r="A129" s="126">
        <v>45384</v>
      </c>
      <c r="B129" s="127">
        <v>4</v>
      </c>
      <c r="C129" s="127" t="s">
        <v>1295</v>
      </c>
      <c r="D129" s="127" t="s">
        <v>38</v>
      </c>
      <c r="E129" s="127" t="s">
        <v>40</v>
      </c>
      <c r="F129" s="128" t="s">
        <v>54</v>
      </c>
      <c r="G129" s="128"/>
      <c r="H129" s="127" t="s">
        <v>1197</v>
      </c>
      <c r="I129" s="127" t="s">
        <v>1702</v>
      </c>
      <c r="J129" s="127" t="s">
        <v>1703</v>
      </c>
      <c r="K129" s="127" t="s">
        <v>1704</v>
      </c>
      <c r="L129" s="127"/>
      <c r="M129" s="127">
        <v>320</v>
      </c>
      <c r="N129" s="129">
        <v>47</v>
      </c>
      <c r="O129" s="130">
        <v>9</v>
      </c>
      <c r="P129" s="131">
        <v>0.19148936170212766</v>
      </c>
      <c r="Q129" s="126" t="s">
        <v>39</v>
      </c>
      <c r="R129" s="127" t="s">
        <v>1475</v>
      </c>
      <c r="S129" s="126">
        <v>45385</v>
      </c>
      <c r="T129" s="132"/>
      <c r="U129" s="127">
        <f>320-14</f>
        <v>306</v>
      </c>
      <c r="V129" s="127">
        <v>14</v>
      </c>
      <c r="W129" s="126" t="s">
        <v>39</v>
      </c>
      <c r="X129" s="127" t="s">
        <v>1425</v>
      </c>
      <c r="Y129" s="127" t="s">
        <v>1268</v>
      </c>
      <c r="Z129" s="127" t="s">
        <v>1205</v>
      </c>
      <c r="AA129" s="127" t="s">
        <v>1205</v>
      </c>
      <c r="AB129" s="133" t="s">
        <v>1206</v>
      </c>
      <c r="AC129" s="126">
        <v>45385</v>
      </c>
      <c r="AD129" s="126" t="s">
        <v>39</v>
      </c>
      <c r="AE129" s="126">
        <v>45390</v>
      </c>
      <c r="AF129" s="126" t="s">
        <v>39</v>
      </c>
      <c r="AG129" s="126">
        <v>45437</v>
      </c>
      <c r="AH129" s="126" t="s">
        <v>39</v>
      </c>
      <c r="AI129" s="134" t="s">
        <v>1981</v>
      </c>
    </row>
    <row r="130" spans="1:35" s="135" customFormat="1">
      <c r="A130" s="126">
        <v>45385</v>
      </c>
      <c r="B130" s="127">
        <v>4</v>
      </c>
      <c r="C130" s="127" t="s">
        <v>1295</v>
      </c>
      <c r="D130" s="127" t="s">
        <v>64</v>
      </c>
      <c r="E130" s="127" t="s">
        <v>610</v>
      </c>
      <c r="F130" s="128" t="s">
        <v>56</v>
      </c>
      <c r="G130" s="128"/>
      <c r="H130" s="127" t="s">
        <v>1174</v>
      </c>
      <c r="I130" s="127" t="s">
        <v>1633</v>
      </c>
      <c r="J130" s="127" t="s">
        <v>1243</v>
      </c>
      <c r="K130" s="127" t="s">
        <v>1705</v>
      </c>
      <c r="L130" s="127"/>
      <c r="M130" s="127">
        <v>10</v>
      </c>
      <c r="N130" s="129">
        <v>10</v>
      </c>
      <c r="O130" s="130">
        <v>6</v>
      </c>
      <c r="P130" s="131">
        <v>0.4</v>
      </c>
      <c r="Q130" s="126" t="s">
        <v>266</v>
      </c>
      <c r="R130" s="127" t="s">
        <v>1473</v>
      </c>
      <c r="S130" s="126">
        <v>45387</v>
      </c>
      <c r="T130" s="132"/>
      <c r="U130" s="127">
        <v>6</v>
      </c>
      <c r="V130" s="127">
        <v>4</v>
      </c>
      <c r="W130" s="126" t="s">
        <v>266</v>
      </c>
      <c r="X130" s="127" t="s">
        <v>1425</v>
      </c>
      <c r="Y130" s="127" t="s">
        <v>1268</v>
      </c>
      <c r="Z130" s="127" t="s">
        <v>1205</v>
      </c>
      <c r="AA130" s="127" t="s">
        <v>1205</v>
      </c>
      <c r="AB130" s="133" t="s">
        <v>1206</v>
      </c>
      <c r="AC130" s="126">
        <v>45393</v>
      </c>
      <c r="AD130" s="126" t="s">
        <v>266</v>
      </c>
      <c r="AE130" s="126">
        <v>45397</v>
      </c>
      <c r="AF130" s="126" t="s">
        <v>266</v>
      </c>
      <c r="AG130" s="126">
        <v>45399</v>
      </c>
      <c r="AH130" s="126" t="s">
        <v>266</v>
      </c>
      <c r="AI130" s="134" t="s">
        <v>1981</v>
      </c>
    </row>
    <row r="131" spans="1:35" s="135" customFormat="1">
      <c r="A131" s="126">
        <v>45387</v>
      </c>
      <c r="B131" s="127">
        <v>4</v>
      </c>
      <c r="C131" s="127" t="s">
        <v>1295</v>
      </c>
      <c r="D131" s="127" t="s">
        <v>64</v>
      </c>
      <c r="E131" s="127" t="s">
        <v>120</v>
      </c>
      <c r="F131" s="128" t="s">
        <v>55</v>
      </c>
      <c r="G131" s="128"/>
      <c r="H131" s="127" t="s">
        <v>1202</v>
      </c>
      <c r="I131" s="127" t="s">
        <v>1706</v>
      </c>
      <c r="J131" s="127" t="s">
        <v>1421</v>
      </c>
      <c r="K131" s="127" t="s">
        <v>1707</v>
      </c>
      <c r="L131" s="127"/>
      <c r="M131" s="127">
        <v>323</v>
      </c>
      <c r="N131" s="129">
        <v>47</v>
      </c>
      <c r="O131" s="130">
        <v>20</v>
      </c>
      <c r="P131" s="131">
        <v>0.42553191489361702</v>
      </c>
      <c r="Q131" s="126" t="s">
        <v>42</v>
      </c>
      <c r="R131" s="127" t="s">
        <v>1484</v>
      </c>
      <c r="S131" s="126">
        <v>45388</v>
      </c>
      <c r="T131" s="132"/>
      <c r="U131" s="127">
        <v>323</v>
      </c>
      <c r="V131" s="127">
        <v>0</v>
      </c>
      <c r="W131" s="126" t="s">
        <v>42</v>
      </c>
      <c r="X131" s="127" t="s">
        <v>1425</v>
      </c>
      <c r="Y131" s="127" t="s">
        <v>1268</v>
      </c>
      <c r="Z131" s="127" t="s">
        <v>1205</v>
      </c>
      <c r="AA131" s="127" t="s">
        <v>1205</v>
      </c>
      <c r="AB131" s="133" t="s">
        <v>1306</v>
      </c>
      <c r="AC131" s="126">
        <v>45414</v>
      </c>
      <c r="AD131" s="126" t="s">
        <v>42</v>
      </c>
      <c r="AE131" s="126">
        <v>45433</v>
      </c>
      <c r="AF131" s="126" t="s">
        <v>42</v>
      </c>
      <c r="AG131" s="126">
        <v>45456</v>
      </c>
      <c r="AH131" s="126" t="s">
        <v>42</v>
      </c>
      <c r="AI131" s="134" t="s">
        <v>1981</v>
      </c>
    </row>
    <row r="132" spans="1:35" s="135" customFormat="1">
      <c r="A132" s="126">
        <v>45387</v>
      </c>
      <c r="B132" s="127">
        <v>4</v>
      </c>
      <c r="C132" s="127" t="s">
        <v>1295</v>
      </c>
      <c r="D132" s="127" t="s">
        <v>38</v>
      </c>
      <c r="E132" s="127" t="s">
        <v>40</v>
      </c>
      <c r="F132" s="128" t="s">
        <v>54</v>
      </c>
      <c r="G132" s="128"/>
      <c r="H132" s="127" t="s">
        <v>1197</v>
      </c>
      <c r="I132" s="127" t="s">
        <v>1702</v>
      </c>
      <c r="J132" s="127" t="s">
        <v>1703</v>
      </c>
      <c r="K132" s="127" t="s">
        <v>1708</v>
      </c>
      <c r="L132" s="127"/>
      <c r="M132" s="127">
        <v>560</v>
      </c>
      <c r="N132" s="129">
        <v>47</v>
      </c>
      <c r="O132" s="130">
        <v>6</v>
      </c>
      <c r="P132" s="131">
        <v>0.1276595744680851</v>
      </c>
      <c r="Q132" s="126" t="s">
        <v>39</v>
      </c>
      <c r="R132" s="127" t="s">
        <v>1475</v>
      </c>
      <c r="S132" s="126">
        <v>45388</v>
      </c>
      <c r="T132" s="132"/>
      <c r="U132" s="127">
        <f>560-12</f>
        <v>548</v>
      </c>
      <c r="V132" s="127">
        <v>12</v>
      </c>
      <c r="W132" s="126" t="s">
        <v>39</v>
      </c>
      <c r="X132" s="127" t="s">
        <v>1425</v>
      </c>
      <c r="Y132" s="127" t="s">
        <v>1268</v>
      </c>
      <c r="Z132" s="127" t="s">
        <v>1205</v>
      </c>
      <c r="AA132" s="127" t="s">
        <v>1205</v>
      </c>
      <c r="AB132" s="133" t="s">
        <v>1206</v>
      </c>
      <c r="AC132" s="126">
        <v>45390</v>
      </c>
      <c r="AD132" s="126" t="s">
        <v>39</v>
      </c>
      <c r="AE132" s="126">
        <v>45437</v>
      </c>
      <c r="AF132" s="126" t="s">
        <v>39</v>
      </c>
      <c r="AG132" s="126">
        <v>45448</v>
      </c>
      <c r="AH132" s="126" t="s">
        <v>39</v>
      </c>
      <c r="AI132" s="134" t="s">
        <v>1981</v>
      </c>
    </row>
    <row r="133" spans="1:35" s="135" customFormat="1">
      <c r="A133" s="126">
        <v>45390</v>
      </c>
      <c r="B133" s="127">
        <v>4</v>
      </c>
      <c r="C133" s="127" t="s">
        <v>1299</v>
      </c>
      <c r="D133" s="127" t="s">
        <v>8</v>
      </c>
      <c r="E133" s="127" t="s">
        <v>118</v>
      </c>
      <c r="F133" s="128" t="s">
        <v>601</v>
      </c>
      <c r="G133" s="128"/>
      <c r="H133" s="127" t="s">
        <v>1219</v>
      </c>
      <c r="I133" s="127" t="s">
        <v>1709</v>
      </c>
      <c r="J133" s="127" t="s">
        <v>1243</v>
      </c>
      <c r="K133" s="127" t="s">
        <v>1710</v>
      </c>
      <c r="L133" s="127"/>
      <c r="M133" s="127">
        <v>60</v>
      </c>
      <c r="N133" s="129">
        <v>20</v>
      </c>
      <c r="O133" s="130">
        <v>7</v>
      </c>
      <c r="P133" s="131">
        <v>0.3</v>
      </c>
      <c r="Q133" s="126" t="s">
        <v>1217</v>
      </c>
      <c r="R133" s="127" t="s">
        <v>1478</v>
      </c>
      <c r="S133" s="126">
        <v>45391</v>
      </c>
      <c r="T133" s="132"/>
      <c r="U133" s="127">
        <v>60</v>
      </c>
      <c r="V133" s="127">
        <v>0</v>
      </c>
      <c r="W133" s="126" t="s">
        <v>41</v>
      </c>
      <c r="X133" s="127" t="s">
        <v>1425</v>
      </c>
      <c r="Y133" s="127" t="s">
        <v>1268</v>
      </c>
      <c r="Z133" s="127" t="s">
        <v>1205</v>
      </c>
      <c r="AA133" s="127" t="s">
        <v>1205</v>
      </c>
      <c r="AB133" s="133" t="s">
        <v>1206</v>
      </c>
      <c r="AC133" s="126">
        <v>45394</v>
      </c>
      <c r="AD133" s="126" t="s">
        <v>41</v>
      </c>
      <c r="AE133" s="126">
        <v>45448</v>
      </c>
      <c r="AF133" s="126" t="s">
        <v>41</v>
      </c>
      <c r="AG133" s="126">
        <v>45511</v>
      </c>
      <c r="AH133" s="126" t="s">
        <v>41</v>
      </c>
      <c r="AI133" s="134" t="s">
        <v>1981</v>
      </c>
    </row>
    <row r="134" spans="1:35" s="135" customFormat="1">
      <c r="A134" s="126">
        <v>45390</v>
      </c>
      <c r="B134" s="127">
        <v>4</v>
      </c>
      <c r="C134" s="127" t="s">
        <v>1299</v>
      </c>
      <c r="D134" s="127" t="s">
        <v>38</v>
      </c>
      <c r="E134" s="127" t="s">
        <v>40</v>
      </c>
      <c r="F134" s="128" t="s">
        <v>54</v>
      </c>
      <c r="G134" s="128"/>
      <c r="H134" s="127" t="s">
        <v>1197</v>
      </c>
      <c r="I134" s="127" t="s">
        <v>1464</v>
      </c>
      <c r="J134" s="127" t="s">
        <v>1244</v>
      </c>
      <c r="K134" s="127" t="s">
        <v>1711</v>
      </c>
      <c r="L134" s="127"/>
      <c r="M134" s="127">
        <v>54</v>
      </c>
      <c r="N134" s="129">
        <v>20</v>
      </c>
      <c r="O134" s="130">
        <v>6</v>
      </c>
      <c r="P134" s="131">
        <v>0.3</v>
      </c>
      <c r="Q134" s="126" t="s">
        <v>39</v>
      </c>
      <c r="R134" s="127" t="s">
        <v>1475</v>
      </c>
      <c r="S134" s="126">
        <v>45391</v>
      </c>
      <c r="T134" s="132"/>
      <c r="U134" s="127">
        <v>43</v>
      </c>
      <c r="V134" s="127">
        <f>54-43</f>
        <v>11</v>
      </c>
      <c r="W134" s="126" t="s">
        <v>39</v>
      </c>
      <c r="X134" s="127" t="s">
        <v>1425</v>
      </c>
      <c r="Y134" s="127" t="s">
        <v>1268</v>
      </c>
      <c r="Z134" s="127" t="s">
        <v>1205</v>
      </c>
      <c r="AA134" s="127" t="s">
        <v>1205</v>
      </c>
      <c r="AB134" s="133" t="s">
        <v>1206</v>
      </c>
      <c r="AC134" s="126">
        <v>45433</v>
      </c>
      <c r="AD134" s="126" t="s">
        <v>39</v>
      </c>
      <c r="AE134" s="126">
        <v>45435</v>
      </c>
      <c r="AF134" s="126" t="s">
        <v>39</v>
      </c>
      <c r="AG134" s="126">
        <v>45485</v>
      </c>
      <c r="AH134" s="126" t="s">
        <v>39</v>
      </c>
      <c r="AI134" s="134" t="s">
        <v>1981</v>
      </c>
    </row>
    <row r="135" spans="1:35" s="135" customFormat="1">
      <c r="A135" s="126">
        <v>45390</v>
      </c>
      <c r="B135" s="127">
        <v>4</v>
      </c>
      <c r="C135" s="127" t="s">
        <v>1299</v>
      </c>
      <c r="D135" s="127" t="s">
        <v>38</v>
      </c>
      <c r="E135" s="127" t="s">
        <v>1183</v>
      </c>
      <c r="F135" s="128" t="s">
        <v>1194</v>
      </c>
      <c r="G135" s="128"/>
      <c r="H135" s="127" t="s">
        <v>1197</v>
      </c>
      <c r="I135" s="127" t="s">
        <v>1712</v>
      </c>
      <c r="J135" s="127" t="s">
        <v>1440</v>
      </c>
      <c r="K135" s="127" t="s">
        <v>1300</v>
      </c>
      <c r="L135" s="127"/>
      <c r="M135" s="127">
        <v>396</v>
      </c>
      <c r="N135" s="129">
        <v>47</v>
      </c>
      <c r="O135" s="130">
        <v>5</v>
      </c>
      <c r="P135" s="131">
        <v>0.10638297872340426</v>
      </c>
      <c r="Q135" s="126" t="s">
        <v>1178</v>
      </c>
      <c r="R135" s="127" t="s">
        <v>1475</v>
      </c>
      <c r="S135" s="126">
        <v>45391</v>
      </c>
      <c r="T135" s="132"/>
      <c r="U135" s="127">
        <v>387</v>
      </c>
      <c r="V135" s="127">
        <f>396-387</f>
        <v>9</v>
      </c>
      <c r="W135" s="126" t="s">
        <v>1178</v>
      </c>
      <c r="X135" s="127" t="s">
        <v>1425</v>
      </c>
      <c r="Y135" s="127" t="s">
        <v>1268</v>
      </c>
      <c r="Z135" s="127" t="s">
        <v>1205</v>
      </c>
      <c r="AA135" s="127" t="s">
        <v>1205</v>
      </c>
      <c r="AB135" s="133" t="s">
        <v>1206</v>
      </c>
      <c r="AC135" s="126">
        <v>45426</v>
      </c>
      <c r="AD135" s="126" t="s">
        <v>1178</v>
      </c>
      <c r="AE135" s="126">
        <v>45451</v>
      </c>
      <c r="AF135" s="126" t="s">
        <v>1178</v>
      </c>
      <c r="AG135" s="126">
        <v>45456</v>
      </c>
      <c r="AH135" s="126" t="s">
        <v>1178</v>
      </c>
      <c r="AI135" s="134" t="s">
        <v>1981</v>
      </c>
    </row>
    <row r="136" spans="1:35" s="135" customFormat="1">
      <c r="A136" s="126">
        <v>45392</v>
      </c>
      <c r="B136" s="127">
        <v>4</v>
      </c>
      <c r="C136" s="127" t="s">
        <v>1299</v>
      </c>
      <c r="D136" s="127" t="s">
        <v>8</v>
      </c>
      <c r="E136" s="127" t="s">
        <v>118</v>
      </c>
      <c r="F136" s="128" t="s">
        <v>601</v>
      </c>
      <c r="G136" s="128"/>
      <c r="H136" s="127" t="s">
        <v>1260</v>
      </c>
      <c r="I136" s="127" t="s">
        <v>1664</v>
      </c>
      <c r="J136" s="127" t="s">
        <v>1665</v>
      </c>
      <c r="K136" s="127" t="s">
        <v>1713</v>
      </c>
      <c r="L136" s="127"/>
      <c r="M136" s="127">
        <v>68</v>
      </c>
      <c r="N136" s="129">
        <v>20</v>
      </c>
      <c r="O136" s="130">
        <v>16</v>
      </c>
      <c r="P136" s="131">
        <v>0.8</v>
      </c>
      <c r="Q136" s="126" t="s">
        <v>41</v>
      </c>
      <c r="R136" s="127" t="s">
        <v>1478</v>
      </c>
      <c r="S136" s="126">
        <v>45393</v>
      </c>
      <c r="T136" s="132" t="s">
        <v>1305</v>
      </c>
      <c r="U136" s="127">
        <v>68</v>
      </c>
      <c r="V136" s="127">
        <v>0</v>
      </c>
      <c r="W136" s="126" t="s">
        <v>41</v>
      </c>
      <c r="X136" s="127" t="s">
        <v>1425</v>
      </c>
      <c r="Y136" s="127" t="s">
        <v>1268</v>
      </c>
      <c r="Z136" s="127" t="s">
        <v>1205</v>
      </c>
      <c r="AA136" s="127" t="s">
        <v>1205</v>
      </c>
      <c r="AB136" s="133" t="s">
        <v>1308</v>
      </c>
      <c r="AC136" s="126">
        <v>45393</v>
      </c>
      <c r="AD136" s="126" t="s">
        <v>41</v>
      </c>
      <c r="AE136" s="126">
        <v>45409</v>
      </c>
      <c r="AF136" s="126" t="s">
        <v>41</v>
      </c>
      <c r="AG136" s="126">
        <v>45437</v>
      </c>
      <c r="AH136" s="126" t="s">
        <v>41</v>
      </c>
      <c r="AI136" s="134" t="s">
        <v>1981</v>
      </c>
    </row>
    <row r="137" spans="1:35" s="135" customFormat="1">
      <c r="A137" s="126">
        <v>45393</v>
      </c>
      <c r="B137" s="127">
        <v>4</v>
      </c>
      <c r="C137" s="127" t="s">
        <v>1299</v>
      </c>
      <c r="D137" s="127" t="s">
        <v>64</v>
      </c>
      <c r="E137" s="127" t="s">
        <v>10</v>
      </c>
      <c r="F137" s="128" t="s">
        <v>621</v>
      </c>
      <c r="G137" s="128"/>
      <c r="H137" s="127" t="s">
        <v>121</v>
      </c>
      <c r="I137" s="127" t="s">
        <v>1714</v>
      </c>
      <c r="J137" s="127" t="s">
        <v>1715</v>
      </c>
      <c r="K137" s="127" t="s">
        <v>1716</v>
      </c>
      <c r="L137" s="127"/>
      <c r="M137" s="127">
        <v>2118</v>
      </c>
      <c r="N137" s="129">
        <v>53</v>
      </c>
      <c r="O137" s="130">
        <v>53</v>
      </c>
      <c r="P137" s="131">
        <v>1</v>
      </c>
      <c r="Q137" s="126" t="s">
        <v>42</v>
      </c>
      <c r="R137" s="127" t="s">
        <v>1482</v>
      </c>
      <c r="S137" s="126">
        <v>45397</v>
      </c>
      <c r="T137" s="132"/>
      <c r="U137" s="127">
        <v>2118</v>
      </c>
      <c r="V137" s="127">
        <v>0</v>
      </c>
      <c r="W137" s="126" t="s">
        <v>42</v>
      </c>
      <c r="X137" s="127" t="s">
        <v>1425</v>
      </c>
      <c r="Y137" s="127" t="s">
        <v>1268</v>
      </c>
      <c r="Z137" s="127" t="s">
        <v>1205</v>
      </c>
      <c r="AA137" s="127" t="s">
        <v>1205</v>
      </c>
      <c r="AB137" s="133" t="s">
        <v>1717</v>
      </c>
      <c r="AC137" s="126">
        <v>45434</v>
      </c>
      <c r="AD137" s="126" t="s">
        <v>42</v>
      </c>
      <c r="AE137" s="126">
        <v>45440</v>
      </c>
      <c r="AF137" s="126" t="s">
        <v>42</v>
      </c>
      <c r="AG137" s="126">
        <v>45442</v>
      </c>
      <c r="AH137" s="126" t="s">
        <v>42</v>
      </c>
      <c r="AI137" s="134" t="s">
        <v>1981</v>
      </c>
    </row>
    <row r="138" spans="1:35" s="135" customFormat="1" ht="14.25">
      <c r="A138" s="126">
        <v>45393</v>
      </c>
      <c r="B138" s="127">
        <v>4</v>
      </c>
      <c r="C138" s="127" t="s">
        <v>1299</v>
      </c>
      <c r="D138" s="127" t="s">
        <v>64</v>
      </c>
      <c r="E138" s="127" t="s">
        <v>1302</v>
      </c>
      <c r="F138" s="128" t="s">
        <v>1303</v>
      </c>
      <c r="G138" s="128"/>
      <c r="H138" s="127" t="s">
        <v>1174</v>
      </c>
      <c r="I138" s="127" t="s">
        <v>1718</v>
      </c>
      <c r="J138" s="127" t="s">
        <v>1719</v>
      </c>
      <c r="K138" s="127" t="s">
        <v>1720</v>
      </c>
      <c r="L138" s="127"/>
      <c r="M138" s="127">
        <v>82</v>
      </c>
      <c r="N138" s="129">
        <v>20</v>
      </c>
      <c r="O138" s="130">
        <v>40</v>
      </c>
      <c r="P138" s="131">
        <v>1</v>
      </c>
      <c r="Q138" s="126" t="s">
        <v>1210</v>
      </c>
      <c r="R138" s="127" t="s">
        <v>1482</v>
      </c>
      <c r="S138" s="126">
        <v>45394</v>
      </c>
      <c r="T138" s="132"/>
      <c r="U138" s="127">
        <v>82</v>
      </c>
      <c r="V138" s="127">
        <v>0</v>
      </c>
      <c r="W138" s="126" t="s">
        <v>42</v>
      </c>
      <c r="X138" s="127" t="s">
        <v>1425</v>
      </c>
      <c r="Y138" s="127" t="s">
        <v>1268</v>
      </c>
      <c r="Z138" s="127" t="s">
        <v>1205</v>
      </c>
      <c r="AA138" s="127" t="s">
        <v>1205</v>
      </c>
      <c r="AB138" s="133" t="s">
        <v>1721</v>
      </c>
      <c r="AC138" s="126">
        <v>45502</v>
      </c>
      <c r="AD138" s="126" t="s">
        <v>42</v>
      </c>
      <c r="AE138" s="126"/>
      <c r="AF138" s="127"/>
      <c r="AG138" s="126"/>
      <c r="AH138" s="126"/>
      <c r="AI138" s="127"/>
    </row>
    <row r="139" spans="1:35" s="135" customFormat="1">
      <c r="A139" s="126">
        <v>45393</v>
      </c>
      <c r="B139" s="127">
        <v>4</v>
      </c>
      <c r="C139" s="127" t="s">
        <v>1299</v>
      </c>
      <c r="D139" s="127" t="s">
        <v>64</v>
      </c>
      <c r="E139" s="127" t="s">
        <v>1301</v>
      </c>
      <c r="F139" s="128" t="s">
        <v>619</v>
      </c>
      <c r="G139" s="128"/>
      <c r="H139" s="127" t="s">
        <v>1174</v>
      </c>
      <c r="I139" s="127" t="s">
        <v>1722</v>
      </c>
      <c r="J139" s="127" t="s">
        <v>1242</v>
      </c>
      <c r="K139" s="127" t="s">
        <v>1541</v>
      </c>
      <c r="L139" s="127"/>
      <c r="M139" s="127">
        <v>51</v>
      </c>
      <c r="N139" s="129">
        <v>20</v>
      </c>
      <c r="O139" s="130">
        <v>3</v>
      </c>
      <c r="P139" s="131">
        <v>0.15</v>
      </c>
      <c r="Q139" s="126" t="s">
        <v>37</v>
      </c>
      <c r="R139" s="127" t="s">
        <v>1482</v>
      </c>
      <c r="S139" s="126">
        <v>45397</v>
      </c>
      <c r="T139" s="132" t="s">
        <v>1309</v>
      </c>
      <c r="U139" s="127">
        <v>51</v>
      </c>
      <c r="V139" s="127">
        <v>0</v>
      </c>
      <c r="W139" s="126" t="s">
        <v>37</v>
      </c>
      <c r="X139" s="127" t="s">
        <v>1425</v>
      </c>
      <c r="Y139" s="127" t="s">
        <v>1268</v>
      </c>
      <c r="Z139" s="127" t="s">
        <v>1205</v>
      </c>
      <c r="AA139" s="127" t="s">
        <v>1205</v>
      </c>
      <c r="AB139" s="133" t="s">
        <v>1310</v>
      </c>
      <c r="AC139" s="126">
        <v>45400</v>
      </c>
      <c r="AD139" s="126" t="s">
        <v>37</v>
      </c>
      <c r="AE139" s="126">
        <v>45439</v>
      </c>
      <c r="AF139" s="126" t="s">
        <v>1178</v>
      </c>
      <c r="AG139" s="126">
        <v>45447</v>
      </c>
      <c r="AH139" s="126" t="s">
        <v>1178</v>
      </c>
      <c r="AI139" s="134" t="s">
        <v>1981</v>
      </c>
    </row>
    <row r="140" spans="1:35" s="135" customFormat="1">
      <c r="A140" s="126">
        <v>45393</v>
      </c>
      <c r="B140" s="127">
        <v>4</v>
      </c>
      <c r="C140" s="127" t="s">
        <v>1299</v>
      </c>
      <c r="D140" s="127" t="s">
        <v>38</v>
      </c>
      <c r="E140" s="127" t="s">
        <v>1183</v>
      </c>
      <c r="F140" s="128" t="s">
        <v>1194</v>
      </c>
      <c r="G140" s="128"/>
      <c r="H140" s="127" t="s">
        <v>1197</v>
      </c>
      <c r="I140" s="127" t="s">
        <v>1723</v>
      </c>
      <c r="J140" s="127" t="s">
        <v>1243</v>
      </c>
      <c r="K140" s="127" t="s">
        <v>1724</v>
      </c>
      <c r="L140" s="127"/>
      <c r="M140" s="127">
        <v>19</v>
      </c>
      <c r="N140" s="129">
        <v>19</v>
      </c>
      <c r="O140" s="130">
        <v>19</v>
      </c>
      <c r="P140" s="131">
        <v>1</v>
      </c>
      <c r="Q140" s="126" t="s">
        <v>1178</v>
      </c>
      <c r="R140" s="127" t="s">
        <v>1475</v>
      </c>
      <c r="S140" s="126">
        <v>45394</v>
      </c>
      <c r="T140" s="132"/>
      <c r="U140" s="127">
        <v>0</v>
      </c>
      <c r="V140" s="127">
        <v>19</v>
      </c>
      <c r="W140" s="126" t="s">
        <v>1178</v>
      </c>
      <c r="X140" s="127" t="s">
        <v>1425</v>
      </c>
      <c r="Y140" s="127" t="s">
        <v>1268</v>
      </c>
      <c r="Z140" s="127" t="s">
        <v>1268</v>
      </c>
      <c r="AA140" s="127" t="s">
        <v>1205</v>
      </c>
      <c r="AB140" s="133" t="s">
        <v>1318</v>
      </c>
      <c r="AC140" s="126">
        <v>45398</v>
      </c>
      <c r="AD140" s="126" t="s">
        <v>1178</v>
      </c>
      <c r="AE140" s="126">
        <v>45400</v>
      </c>
      <c r="AF140" s="126" t="s">
        <v>1178</v>
      </c>
      <c r="AG140" s="126">
        <v>45435</v>
      </c>
      <c r="AH140" s="126" t="s">
        <v>1178</v>
      </c>
      <c r="AI140" s="134" t="s">
        <v>1981</v>
      </c>
    </row>
    <row r="141" spans="1:35" s="135" customFormat="1">
      <c r="A141" s="126">
        <v>45394</v>
      </c>
      <c r="B141" s="127">
        <v>4</v>
      </c>
      <c r="C141" s="127" t="s">
        <v>1299</v>
      </c>
      <c r="D141" s="127" t="s">
        <v>64</v>
      </c>
      <c r="E141" s="127" t="s">
        <v>610</v>
      </c>
      <c r="F141" s="128" t="s">
        <v>56</v>
      </c>
      <c r="G141" s="128"/>
      <c r="H141" s="127" t="s">
        <v>1174</v>
      </c>
      <c r="I141" s="127" t="s">
        <v>1725</v>
      </c>
      <c r="J141" s="127" t="s">
        <v>1243</v>
      </c>
      <c r="K141" s="127" t="s">
        <v>1726</v>
      </c>
      <c r="L141" s="127"/>
      <c r="M141" s="127">
        <v>50</v>
      </c>
      <c r="N141" s="129">
        <v>20</v>
      </c>
      <c r="O141" s="130">
        <v>8</v>
      </c>
      <c r="P141" s="131">
        <v>0.35</v>
      </c>
      <c r="Q141" s="126" t="s">
        <v>1210</v>
      </c>
      <c r="R141" s="127" t="s">
        <v>1473</v>
      </c>
      <c r="S141" s="126">
        <v>45397</v>
      </c>
      <c r="T141" s="132"/>
      <c r="U141" s="127">
        <v>48</v>
      </c>
      <c r="V141" s="127">
        <v>2</v>
      </c>
      <c r="W141" s="126" t="s">
        <v>1210</v>
      </c>
      <c r="X141" s="127" t="s">
        <v>1425</v>
      </c>
      <c r="Y141" s="127" t="s">
        <v>1268</v>
      </c>
      <c r="Z141" s="127" t="s">
        <v>1205</v>
      </c>
      <c r="AA141" s="127" t="s">
        <v>1205</v>
      </c>
      <c r="AB141" s="133" t="s">
        <v>1206</v>
      </c>
      <c r="AC141" s="126">
        <v>45401</v>
      </c>
      <c r="AD141" s="127" t="s">
        <v>1489</v>
      </c>
      <c r="AE141" s="126">
        <v>45408</v>
      </c>
      <c r="AF141" s="127" t="s">
        <v>1489</v>
      </c>
      <c r="AG141" s="126">
        <v>45415</v>
      </c>
      <c r="AH141" s="126" t="s">
        <v>1489</v>
      </c>
      <c r="AI141" s="134" t="s">
        <v>1981</v>
      </c>
    </row>
    <row r="142" spans="1:35" s="135" customFormat="1">
      <c r="A142" s="126">
        <v>45397</v>
      </c>
      <c r="B142" s="127">
        <v>4</v>
      </c>
      <c r="C142" s="127" t="s">
        <v>1312</v>
      </c>
      <c r="D142" s="127" t="s">
        <v>38</v>
      </c>
      <c r="E142" s="127" t="s">
        <v>40</v>
      </c>
      <c r="F142" s="128" t="s">
        <v>54</v>
      </c>
      <c r="G142" s="128"/>
      <c r="H142" s="127" t="s">
        <v>1197</v>
      </c>
      <c r="I142" s="127" t="s">
        <v>1507</v>
      </c>
      <c r="J142" s="127" t="s">
        <v>1508</v>
      </c>
      <c r="K142" s="127" t="s">
        <v>1659</v>
      </c>
      <c r="L142" s="127"/>
      <c r="M142" s="127">
        <v>60</v>
      </c>
      <c r="N142" s="129">
        <v>20</v>
      </c>
      <c r="O142" s="130">
        <v>4</v>
      </c>
      <c r="P142" s="131">
        <v>0.2</v>
      </c>
      <c r="Q142" s="126" t="s">
        <v>39</v>
      </c>
      <c r="R142" s="127" t="s">
        <v>1475</v>
      </c>
      <c r="S142" s="126">
        <v>45398</v>
      </c>
      <c r="T142" s="132"/>
      <c r="U142" s="127">
        <v>49</v>
      </c>
      <c r="V142" s="127">
        <v>11</v>
      </c>
      <c r="W142" s="126" t="s">
        <v>39</v>
      </c>
      <c r="X142" s="127" t="s">
        <v>1425</v>
      </c>
      <c r="Y142" s="127" t="s">
        <v>1268</v>
      </c>
      <c r="Z142" s="127" t="s">
        <v>1205</v>
      </c>
      <c r="AA142" s="127" t="s">
        <v>1205</v>
      </c>
      <c r="AB142" s="133" t="s">
        <v>1206</v>
      </c>
      <c r="AC142" s="126">
        <v>45414</v>
      </c>
      <c r="AD142" s="126" t="s">
        <v>39</v>
      </c>
      <c r="AE142" s="126">
        <v>45421</v>
      </c>
      <c r="AF142" s="126" t="s">
        <v>39</v>
      </c>
      <c r="AG142" s="126">
        <v>45426</v>
      </c>
      <c r="AH142" s="126" t="s">
        <v>39</v>
      </c>
      <c r="AI142" s="134" t="s">
        <v>1981</v>
      </c>
    </row>
    <row r="143" spans="1:35" s="135" customFormat="1">
      <c r="A143" s="126">
        <v>45398</v>
      </c>
      <c r="B143" s="127">
        <v>4</v>
      </c>
      <c r="C143" s="127" t="s">
        <v>1312</v>
      </c>
      <c r="D143" s="127" t="s">
        <v>64</v>
      </c>
      <c r="E143" s="127" t="s">
        <v>638</v>
      </c>
      <c r="F143" s="128" t="s">
        <v>502</v>
      </c>
      <c r="G143" s="128"/>
      <c r="H143" s="127" t="s">
        <v>121</v>
      </c>
      <c r="I143" s="127" t="s">
        <v>1727</v>
      </c>
      <c r="J143" s="127" t="s">
        <v>1471</v>
      </c>
      <c r="K143" s="127" t="s">
        <v>1313</v>
      </c>
      <c r="L143" s="127"/>
      <c r="M143" s="127">
        <v>91</v>
      </c>
      <c r="N143" s="129">
        <v>20</v>
      </c>
      <c r="O143" s="130">
        <v>71</v>
      </c>
      <c r="P143" s="131">
        <v>1</v>
      </c>
      <c r="Q143" s="126" t="s">
        <v>1178</v>
      </c>
      <c r="R143" s="127" t="s">
        <v>1484</v>
      </c>
      <c r="S143" s="126">
        <v>45399</v>
      </c>
      <c r="T143" s="132"/>
      <c r="U143" s="127">
        <v>91</v>
      </c>
      <c r="V143" s="127">
        <v>0</v>
      </c>
      <c r="W143" s="126" t="s">
        <v>1178</v>
      </c>
      <c r="X143" s="127" t="s">
        <v>1425</v>
      </c>
      <c r="Y143" s="127" t="s">
        <v>1268</v>
      </c>
      <c r="Z143" s="127" t="s">
        <v>1205</v>
      </c>
      <c r="AA143" s="127" t="s">
        <v>1205</v>
      </c>
      <c r="AB143" s="133" t="s">
        <v>1317</v>
      </c>
      <c r="AC143" s="126">
        <v>45414</v>
      </c>
      <c r="AD143" s="126" t="s">
        <v>1178</v>
      </c>
      <c r="AE143" s="126">
        <v>45419</v>
      </c>
      <c r="AF143" s="126" t="s">
        <v>1178</v>
      </c>
      <c r="AG143" s="126">
        <v>45448</v>
      </c>
      <c r="AH143" s="126" t="s">
        <v>1178</v>
      </c>
      <c r="AI143" s="134" t="s">
        <v>1981</v>
      </c>
    </row>
    <row r="144" spans="1:35" s="135" customFormat="1" ht="14.25">
      <c r="A144" s="126">
        <v>45399</v>
      </c>
      <c r="B144" s="127">
        <v>4</v>
      </c>
      <c r="C144" s="127" t="s">
        <v>1312</v>
      </c>
      <c r="D144" s="127" t="s">
        <v>64</v>
      </c>
      <c r="E144" s="127" t="s">
        <v>1208</v>
      </c>
      <c r="F144" s="128" t="s">
        <v>505</v>
      </c>
      <c r="G144" s="128"/>
      <c r="H144" s="127" t="s">
        <v>36</v>
      </c>
      <c r="I144" s="127" t="s">
        <v>1728</v>
      </c>
      <c r="J144" s="127" t="s">
        <v>1729</v>
      </c>
      <c r="K144" s="127" t="s">
        <v>1314</v>
      </c>
      <c r="L144" s="127"/>
      <c r="M144" s="127">
        <v>200</v>
      </c>
      <c r="N144" s="129">
        <v>20</v>
      </c>
      <c r="O144" s="130">
        <v>11</v>
      </c>
      <c r="P144" s="131">
        <v>0.55000000000000004</v>
      </c>
      <c r="Q144" s="126" t="s">
        <v>53</v>
      </c>
      <c r="R144" s="127" t="s">
        <v>1473</v>
      </c>
      <c r="S144" s="126">
        <v>45400</v>
      </c>
      <c r="T144" s="132"/>
      <c r="U144" s="127">
        <v>200</v>
      </c>
      <c r="V144" s="127">
        <v>0</v>
      </c>
      <c r="W144" s="126" t="s">
        <v>53</v>
      </c>
      <c r="X144" s="127" t="s">
        <v>1425</v>
      </c>
      <c r="Y144" s="127" t="s">
        <v>1268</v>
      </c>
      <c r="Z144" s="127" t="s">
        <v>1205</v>
      </c>
      <c r="AA144" s="127" t="s">
        <v>1205</v>
      </c>
      <c r="AB144" s="133" t="s">
        <v>1221</v>
      </c>
      <c r="AC144" s="126"/>
      <c r="AD144" s="127"/>
      <c r="AE144" s="126"/>
      <c r="AF144" s="127"/>
      <c r="AG144" s="126"/>
      <c r="AH144" s="126"/>
      <c r="AI144" s="127"/>
    </row>
    <row r="145" spans="1:35" s="135" customFormat="1">
      <c r="A145" s="126">
        <v>45399</v>
      </c>
      <c r="B145" s="127">
        <v>4</v>
      </c>
      <c r="C145" s="127" t="s">
        <v>1312</v>
      </c>
      <c r="D145" s="127" t="s">
        <v>38</v>
      </c>
      <c r="E145" s="127" t="s">
        <v>40</v>
      </c>
      <c r="F145" s="128" t="s">
        <v>54</v>
      </c>
      <c r="G145" s="128"/>
      <c r="H145" s="127" t="s">
        <v>1197</v>
      </c>
      <c r="I145" s="127" t="s">
        <v>1583</v>
      </c>
      <c r="J145" s="127" t="s">
        <v>1243</v>
      </c>
      <c r="K145" s="127" t="s">
        <v>1463</v>
      </c>
      <c r="L145" s="127"/>
      <c r="M145" s="127">
        <v>153</v>
      </c>
      <c r="N145" s="129">
        <v>20</v>
      </c>
      <c r="O145" s="130">
        <v>6</v>
      </c>
      <c r="P145" s="131">
        <v>0.3</v>
      </c>
      <c r="Q145" s="126" t="s">
        <v>39</v>
      </c>
      <c r="R145" s="127" t="s">
        <v>1475</v>
      </c>
      <c r="S145" s="126">
        <v>45400</v>
      </c>
      <c r="T145" s="132"/>
      <c r="U145" s="127">
        <v>127</v>
      </c>
      <c r="V145" s="127">
        <v>26</v>
      </c>
      <c r="W145" s="126" t="s">
        <v>39</v>
      </c>
      <c r="X145" s="127" t="s">
        <v>1425</v>
      </c>
      <c r="Y145" s="127" t="s">
        <v>1268</v>
      </c>
      <c r="Z145" s="127" t="s">
        <v>1205</v>
      </c>
      <c r="AA145" s="127" t="s">
        <v>1205</v>
      </c>
      <c r="AB145" s="133" t="s">
        <v>1206</v>
      </c>
      <c r="AC145" s="126">
        <v>45426</v>
      </c>
      <c r="AD145" s="126" t="s">
        <v>39</v>
      </c>
      <c r="AE145" s="126">
        <v>45520</v>
      </c>
      <c r="AF145" s="126" t="s">
        <v>39</v>
      </c>
      <c r="AG145" s="126">
        <v>45556</v>
      </c>
      <c r="AH145" s="126" t="s">
        <v>39</v>
      </c>
      <c r="AI145" s="134" t="s">
        <v>1981</v>
      </c>
    </row>
    <row r="146" spans="1:35" s="135" customFormat="1">
      <c r="A146" s="126">
        <v>45400</v>
      </c>
      <c r="B146" s="127">
        <v>4</v>
      </c>
      <c r="C146" s="127" t="s">
        <v>1312</v>
      </c>
      <c r="D146" s="127" t="s">
        <v>64</v>
      </c>
      <c r="E146" s="127" t="s">
        <v>122</v>
      </c>
      <c r="F146" s="128" t="s">
        <v>603</v>
      </c>
      <c r="G146" s="128"/>
      <c r="H146" s="127" t="s">
        <v>36</v>
      </c>
      <c r="I146" s="127" t="s">
        <v>1730</v>
      </c>
      <c r="J146" s="127" t="s">
        <v>1412</v>
      </c>
      <c r="K146" s="127" t="s">
        <v>1731</v>
      </c>
      <c r="L146" s="127"/>
      <c r="M146" s="127">
        <v>10000</v>
      </c>
      <c r="N146" s="129">
        <v>68</v>
      </c>
      <c r="O146" s="130">
        <v>2</v>
      </c>
      <c r="P146" s="131">
        <v>2.9411764705882353E-2</v>
      </c>
      <c r="Q146" s="126" t="s">
        <v>42</v>
      </c>
      <c r="R146" s="127" t="s">
        <v>1482</v>
      </c>
      <c r="S146" s="126">
        <v>45401</v>
      </c>
      <c r="T146" s="132"/>
      <c r="U146" s="127">
        <f>10000-7</f>
        <v>9993</v>
      </c>
      <c r="V146" s="127">
        <v>7</v>
      </c>
      <c r="W146" s="126" t="s">
        <v>42</v>
      </c>
      <c r="X146" s="127" t="s">
        <v>1425</v>
      </c>
      <c r="Y146" s="127" t="s">
        <v>1268</v>
      </c>
      <c r="Z146" s="127" t="s">
        <v>1205</v>
      </c>
      <c r="AA146" s="127" t="s">
        <v>1205</v>
      </c>
      <c r="AB146" s="133" t="s">
        <v>1206</v>
      </c>
      <c r="AC146" s="126">
        <v>45401</v>
      </c>
      <c r="AD146" s="126" t="s">
        <v>42</v>
      </c>
      <c r="AE146" s="126">
        <v>45418</v>
      </c>
      <c r="AF146" s="126" t="s">
        <v>42</v>
      </c>
      <c r="AG146" s="126">
        <v>45497</v>
      </c>
      <c r="AH146" s="126" t="s">
        <v>42</v>
      </c>
      <c r="AI146" s="134" t="s">
        <v>1981</v>
      </c>
    </row>
    <row r="147" spans="1:35" s="135" customFormat="1">
      <c r="A147" s="126">
        <v>45400</v>
      </c>
      <c r="B147" s="127">
        <v>4</v>
      </c>
      <c r="C147" s="127" t="s">
        <v>1312</v>
      </c>
      <c r="D147" s="127" t="s">
        <v>38</v>
      </c>
      <c r="E147" s="127" t="s">
        <v>1183</v>
      </c>
      <c r="F147" s="128" t="s">
        <v>1194</v>
      </c>
      <c r="G147" s="128"/>
      <c r="H147" s="127" t="s">
        <v>1197</v>
      </c>
      <c r="I147" s="127" t="s">
        <v>1480</v>
      </c>
      <c r="J147" s="127" t="s">
        <v>1243</v>
      </c>
      <c r="K147" s="127" t="s">
        <v>1732</v>
      </c>
      <c r="L147" s="127"/>
      <c r="M147" s="127">
        <v>674</v>
      </c>
      <c r="N147" s="129">
        <v>47</v>
      </c>
      <c r="O147" s="130">
        <v>5</v>
      </c>
      <c r="P147" s="131">
        <v>0.10638297872340426</v>
      </c>
      <c r="Q147" s="126" t="s">
        <v>1178</v>
      </c>
      <c r="R147" s="127" t="s">
        <v>1475</v>
      </c>
      <c r="S147" s="126">
        <v>45401</v>
      </c>
      <c r="T147" s="132"/>
      <c r="U147" s="127">
        <v>0</v>
      </c>
      <c r="V147" s="127">
        <v>674</v>
      </c>
      <c r="W147" s="126" t="s">
        <v>1178</v>
      </c>
      <c r="X147" s="127" t="s">
        <v>1425</v>
      </c>
      <c r="Y147" s="127" t="s">
        <v>1268</v>
      </c>
      <c r="Z147" s="127" t="s">
        <v>1268</v>
      </c>
      <c r="AA147" s="127" t="s">
        <v>1205</v>
      </c>
      <c r="AB147" s="133" t="s">
        <v>1318</v>
      </c>
      <c r="AC147" s="126">
        <v>45494</v>
      </c>
      <c r="AD147" s="126" t="s">
        <v>1178</v>
      </c>
      <c r="AE147" s="126">
        <v>45537</v>
      </c>
      <c r="AF147" s="126" t="s">
        <v>1178</v>
      </c>
      <c r="AG147" s="126">
        <v>45546</v>
      </c>
      <c r="AH147" s="126" t="s">
        <v>1178</v>
      </c>
      <c r="AI147" s="134" t="s">
        <v>1981</v>
      </c>
    </row>
    <row r="148" spans="1:35" s="135" customFormat="1">
      <c r="A148" s="126">
        <v>45401</v>
      </c>
      <c r="B148" s="127">
        <v>4</v>
      </c>
      <c r="C148" s="127" t="s">
        <v>1312</v>
      </c>
      <c r="D148" s="127" t="s">
        <v>8</v>
      </c>
      <c r="E148" s="127" t="s">
        <v>118</v>
      </c>
      <c r="F148" s="128" t="s">
        <v>601</v>
      </c>
      <c r="G148" s="128"/>
      <c r="H148" s="127" t="s">
        <v>1219</v>
      </c>
      <c r="I148" s="127" t="s">
        <v>1700</v>
      </c>
      <c r="J148" s="127" t="s">
        <v>1243</v>
      </c>
      <c r="K148" s="127" t="s">
        <v>1225</v>
      </c>
      <c r="L148" s="127"/>
      <c r="M148" s="127">
        <v>140</v>
      </c>
      <c r="N148" s="129">
        <v>20</v>
      </c>
      <c r="O148" s="130">
        <v>6</v>
      </c>
      <c r="P148" s="131">
        <v>0.3</v>
      </c>
      <c r="Q148" s="126" t="s">
        <v>41</v>
      </c>
      <c r="R148" s="127" t="s">
        <v>1478</v>
      </c>
      <c r="S148" s="126">
        <v>45402</v>
      </c>
      <c r="T148" s="132"/>
      <c r="U148" s="127">
        <v>130</v>
      </c>
      <c r="V148" s="127">
        <v>10</v>
      </c>
      <c r="W148" s="126" t="s">
        <v>41</v>
      </c>
      <c r="X148" s="127" t="s">
        <v>1425</v>
      </c>
      <c r="Y148" s="127" t="s">
        <v>1268</v>
      </c>
      <c r="Z148" s="127" t="s">
        <v>1205</v>
      </c>
      <c r="AA148" s="127" t="s">
        <v>1205</v>
      </c>
      <c r="AB148" s="133" t="s">
        <v>1206</v>
      </c>
      <c r="AC148" s="126">
        <v>45407</v>
      </c>
      <c r="AD148" s="126" t="s">
        <v>41</v>
      </c>
      <c r="AE148" s="126">
        <v>45423</v>
      </c>
      <c r="AF148" s="126" t="s">
        <v>41</v>
      </c>
      <c r="AG148" s="126">
        <v>45424</v>
      </c>
      <c r="AH148" s="126" t="s">
        <v>41</v>
      </c>
      <c r="AI148" s="134" t="s">
        <v>1981</v>
      </c>
    </row>
    <row r="149" spans="1:35" s="135" customFormat="1" ht="14.25">
      <c r="A149" s="126">
        <v>45405</v>
      </c>
      <c r="B149" s="127">
        <v>4</v>
      </c>
      <c r="C149" s="127" t="s">
        <v>1316</v>
      </c>
      <c r="D149" s="127" t="s">
        <v>64</v>
      </c>
      <c r="E149" s="127" t="s">
        <v>120</v>
      </c>
      <c r="F149" s="128" t="s">
        <v>55</v>
      </c>
      <c r="G149" s="128"/>
      <c r="H149" s="127" t="s">
        <v>36</v>
      </c>
      <c r="I149" s="127" t="s">
        <v>1733</v>
      </c>
      <c r="J149" s="127" t="s">
        <v>1729</v>
      </c>
      <c r="K149" s="127" t="s">
        <v>1734</v>
      </c>
      <c r="L149" s="127"/>
      <c r="M149" s="127">
        <v>105</v>
      </c>
      <c r="N149" s="129">
        <v>20</v>
      </c>
      <c r="O149" s="130">
        <v>60</v>
      </c>
      <c r="P149" s="131">
        <v>1</v>
      </c>
      <c r="Q149" s="126" t="s">
        <v>42</v>
      </c>
      <c r="R149" s="127" t="s">
        <v>1473</v>
      </c>
      <c r="S149" s="126">
        <v>45406</v>
      </c>
      <c r="T149" s="132"/>
      <c r="U149" s="127">
        <v>105</v>
      </c>
      <c r="V149" s="127">
        <v>0</v>
      </c>
      <c r="W149" s="126" t="s">
        <v>42</v>
      </c>
      <c r="X149" s="127" t="s">
        <v>1425</v>
      </c>
      <c r="Y149" s="127" t="s">
        <v>1268</v>
      </c>
      <c r="Z149" s="127" t="s">
        <v>1205</v>
      </c>
      <c r="AA149" s="127" t="s">
        <v>1205</v>
      </c>
      <c r="AB149" s="133" t="s">
        <v>1221</v>
      </c>
      <c r="AC149" s="126"/>
      <c r="AD149" s="127"/>
      <c r="AE149" s="126"/>
      <c r="AF149" s="127"/>
      <c r="AG149" s="126"/>
      <c r="AH149" s="126"/>
      <c r="AI149" s="127"/>
    </row>
    <row r="150" spans="1:35" s="135" customFormat="1">
      <c r="A150" s="126">
        <v>45405</v>
      </c>
      <c r="B150" s="127">
        <v>4</v>
      </c>
      <c r="C150" s="127" t="s">
        <v>1316</v>
      </c>
      <c r="D150" s="127" t="s">
        <v>38</v>
      </c>
      <c r="E150" s="127" t="s">
        <v>40</v>
      </c>
      <c r="F150" s="128" t="s">
        <v>54</v>
      </c>
      <c r="G150" s="128"/>
      <c r="H150" s="127" t="s">
        <v>1197</v>
      </c>
      <c r="I150" s="127" t="s">
        <v>1536</v>
      </c>
      <c r="J150" s="127" t="s">
        <v>1735</v>
      </c>
      <c r="K150" s="127" t="s">
        <v>1736</v>
      </c>
      <c r="L150" s="127"/>
      <c r="M150" s="127">
        <v>197</v>
      </c>
      <c r="N150" s="129">
        <v>20</v>
      </c>
      <c r="O150" s="130">
        <v>6</v>
      </c>
      <c r="P150" s="131">
        <v>0.3</v>
      </c>
      <c r="Q150" s="126" t="s">
        <v>39</v>
      </c>
      <c r="R150" s="127" t="s">
        <v>1475</v>
      </c>
      <c r="S150" s="126">
        <v>45407</v>
      </c>
      <c r="T150" s="132"/>
      <c r="U150" s="127">
        <v>187</v>
      </c>
      <c r="V150" s="127">
        <f>197-187</f>
        <v>10</v>
      </c>
      <c r="W150" s="126" t="s">
        <v>1987</v>
      </c>
      <c r="X150" s="127" t="s">
        <v>1425</v>
      </c>
      <c r="Y150" s="127" t="s">
        <v>1268</v>
      </c>
      <c r="Z150" s="127" t="s">
        <v>1205</v>
      </c>
      <c r="AA150" s="127" t="s">
        <v>1205</v>
      </c>
      <c r="AB150" s="133" t="s">
        <v>1206</v>
      </c>
      <c r="AC150" s="126">
        <v>45463</v>
      </c>
      <c r="AD150" s="127" t="s">
        <v>1987</v>
      </c>
      <c r="AE150" s="126">
        <v>45475</v>
      </c>
      <c r="AF150" s="127" t="s">
        <v>1987</v>
      </c>
      <c r="AG150" s="126">
        <v>45478</v>
      </c>
      <c r="AH150" s="126" t="s">
        <v>1987</v>
      </c>
      <c r="AI150" s="134" t="s">
        <v>1981</v>
      </c>
    </row>
    <row r="151" spans="1:35" s="135" customFormat="1" ht="14.25">
      <c r="A151" s="126">
        <v>45406</v>
      </c>
      <c r="B151" s="127">
        <v>4</v>
      </c>
      <c r="C151" s="127" t="s">
        <v>1316</v>
      </c>
      <c r="D151" s="127" t="s">
        <v>38</v>
      </c>
      <c r="E151" s="127" t="s">
        <v>40</v>
      </c>
      <c r="F151" s="128" t="s">
        <v>54</v>
      </c>
      <c r="G151" s="128"/>
      <c r="H151" s="127" t="s">
        <v>1197</v>
      </c>
      <c r="I151" s="127" t="s">
        <v>1545</v>
      </c>
      <c r="J151" s="127" t="s">
        <v>1738</v>
      </c>
      <c r="K151" s="127" t="s">
        <v>1739</v>
      </c>
      <c r="L151" s="127"/>
      <c r="M151" s="127">
        <v>214</v>
      </c>
      <c r="N151" s="129">
        <v>20</v>
      </c>
      <c r="O151" s="130">
        <v>4</v>
      </c>
      <c r="P151" s="131">
        <v>0.2</v>
      </c>
      <c r="Q151" s="126" t="s">
        <v>39</v>
      </c>
      <c r="R151" s="127" t="s">
        <v>1475</v>
      </c>
      <c r="S151" s="126">
        <v>45407</v>
      </c>
      <c r="T151" s="132"/>
      <c r="U151" s="127">
        <v>204</v>
      </c>
      <c r="V151" s="127">
        <f>214-204</f>
        <v>10</v>
      </c>
      <c r="W151" s="126" t="s">
        <v>39</v>
      </c>
      <c r="X151" s="127" t="s">
        <v>1425</v>
      </c>
      <c r="Y151" s="127" t="s">
        <v>1268</v>
      </c>
      <c r="Z151" s="127" t="s">
        <v>1205</v>
      </c>
      <c r="AA151" s="127" t="s">
        <v>1205</v>
      </c>
      <c r="AB151" s="133" t="s">
        <v>1206</v>
      </c>
      <c r="AC151" s="126"/>
      <c r="AD151" s="127"/>
      <c r="AE151" s="126"/>
      <c r="AF151" s="127"/>
      <c r="AG151" s="126"/>
      <c r="AH151" s="126"/>
      <c r="AI151" s="127"/>
    </row>
    <row r="152" spans="1:35" s="135" customFormat="1">
      <c r="A152" s="126">
        <v>45406</v>
      </c>
      <c r="B152" s="127">
        <v>4</v>
      </c>
      <c r="C152" s="127" t="s">
        <v>1316</v>
      </c>
      <c r="D152" s="127" t="s">
        <v>38</v>
      </c>
      <c r="E152" s="127" t="s">
        <v>40</v>
      </c>
      <c r="F152" s="128" t="s">
        <v>54</v>
      </c>
      <c r="G152" s="128"/>
      <c r="H152" s="127" t="s">
        <v>1197</v>
      </c>
      <c r="I152" s="127" t="s">
        <v>1453</v>
      </c>
      <c r="J152" s="127" t="s">
        <v>1505</v>
      </c>
      <c r="K152" s="127" t="s">
        <v>1737</v>
      </c>
      <c r="L152" s="127"/>
      <c r="M152" s="127">
        <v>175</v>
      </c>
      <c r="N152" s="129">
        <v>20</v>
      </c>
      <c r="O152" s="130">
        <v>3</v>
      </c>
      <c r="P152" s="131">
        <v>0.15</v>
      </c>
      <c r="Q152" s="126" t="s">
        <v>39</v>
      </c>
      <c r="R152" s="127" t="s">
        <v>1475</v>
      </c>
      <c r="S152" s="126">
        <v>45407</v>
      </c>
      <c r="T152" s="132"/>
      <c r="U152" s="127">
        <f>175-11</f>
        <v>164</v>
      </c>
      <c r="V152" s="127">
        <v>11</v>
      </c>
      <c r="W152" s="126" t="s">
        <v>39</v>
      </c>
      <c r="X152" s="127" t="s">
        <v>1425</v>
      </c>
      <c r="Y152" s="127" t="s">
        <v>1268</v>
      </c>
      <c r="Z152" s="127" t="s">
        <v>1205</v>
      </c>
      <c r="AA152" s="127" t="s">
        <v>1205</v>
      </c>
      <c r="AB152" s="133" t="s">
        <v>1206</v>
      </c>
      <c r="AC152" s="126">
        <v>45420</v>
      </c>
      <c r="AD152" s="127" t="s">
        <v>1987</v>
      </c>
      <c r="AE152" s="126">
        <v>45425</v>
      </c>
      <c r="AF152" s="127" t="s">
        <v>1987</v>
      </c>
      <c r="AG152" s="126">
        <v>45429</v>
      </c>
      <c r="AH152" s="127" t="s">
        <v>1987</v>
      </c>
      <c r="AI152" s="134" t="s">
        <v>1981</v>
      </c>
    </row>
    <row r="153" spans="1:35" s="135" customFormat="1">
      <c r="A153" s="126">
        <v>45407</v>
      </c>
      <c r="B153" s="127">
        <v>4</v>
      </c>
      <c r="C153" s="127" t="s">
        <v>1316</v>
      </c>
      <c r="D153" s="127" t="s">
        <v>64</v>
      </c>
      <c r="E153" s="127" t="s">
        <v>43</v>
      </c>
      <c r="F153" s="128" t="s">
        <v>602</v>
      </c>
      <c r="G153" s="128"/>
      <c r="H153" s="127" t="s">
        <v>36</v>
      </c>
      <c r="I153" s="127" t="s">
        <v>1740</v>
      </c>
      <c r="J153" s="127" t="s">
        <v>1741</v>
      </c>
      <c r="K153" s="127" t="s">
        <v>1742</v>
      </c>
      <c r="L153" s="127"/>
      <c r="M153" s="127">
        <v>25</v>
      </c>
      <c r="N153" s="129">
        <v>20</v>
      </c>
      <c r="O153" s="130">
        <v>5</v>
      </c>
      <c r="P153" s="131">
        <v>0.25</v>
      </c>
      <c r="Q153" s="126" t="s">
        <v>53</v>
      </c>
      <c r="R153" s="127" t="s">
        <v>1473</v>
      </c>
      <c r="S153" s="126">
        <v>45408</v>
      </c>
      <c r="T153" s="132"/>
      <c r="U153" s="127">
        <v>20</v>
      </c>
      <c r="V153" s="127">
        <v>5</v>
      </c>
      <c r="W153" s="126" t="s">
        <v>1989</v>
      </c>
      <c r="X153" s="127" t="s">
        <v>1425</v>
      </c>
      <c r="Y153" s="127" t="s">
        <v>1268</v>
      </c>
      <c r="Z153" s="127" t="s">
        <v>1205</v>
      </c>
      <c r="AA153" s="127" t="s">
        <v>1205</v>
      </c>
      <c r="AB153" s="133" t="s">
        <v>1206</v>
      </c>
      <c r="AC153" s="126">
        <v>45479</v>
      </c>
      <c r="AD153" s="127" t="s">
        <v>1989</v>
      </c>
      <c r="AE153" s="126">
        <v>45509</v>
      </c>
      <c r="AF153" s="127" t="s">
        <v>1989</v>
      </c>
      <c r="AG153" s="126">
        <v>45539</v>
      </c>
      <c r="AH153" s="126" t="s">
        <v>1989</v>
      </c>
      <c r="AI153" s="134" t="s">
        <v>1981</v>
      </c>
    </row>
    <row r="154" spans="1:35" s="135" customFormat="1" ht="14.25">
      <c r="A154" s="126">
        <v>45407</v>
      </c>
      <c r="B154" s="127">
        <v>4</v>
      </c>
      <c r="C154" s="127" t="s">
        <v>1316</v>
      </c>
      <c r="D154" s="127" t="s">
        <v>64</v>
      </c>
      <c r="E154" s="127" t="s">
        <v>1319</v>
      </c>
      <c r="F154" s="128" t="s">
        <v>1320</v>
      </c>
      <c r="G154" s="128"/>
      <c r="H154" s="127" t="s">
        <v>121</v>
      </c>
      <c r="I154" s="127" t="s">
        <v>1743</v>
      </c>
      <c r="J154" s="127" t="s">
        <v>1412</v>
      </c>
      <c r="K154" s="127" t="s">
        <v>1322</v>
      </c>
      <c r="L154" s="127"/>
      <c r="M154" s="127">
        <v>8552</v>
      </c>
      <c r="N154" s="129">
        <v>68</v>
      </c>
      <c r="O154" s="130">
        <v>3</v>
      </c>
      <c r="P154" s="131">
        <v>4.4117647058823532E-2</v>
      </c>
      <c r="Q154" s="126" t="s">
        <v>42</v>
      </c>
      <c r="R154" s="127" t="s">
        <v>1482</v>
      </c>
      <c r="S154" s="126">
        <v>45408</v>
      </c>
      <c r="T154" s="132"/>
      <c r="U154" s="127">
        <v>8552</v>
      </c>
      <c r="V154" s="127">
        <v>0</v>
      </c>
      <c r="W154" s="126" t="s">
        <v>42</v>
      </c>
      <c r="X154" s="127" t="s">
        <v>1425</v>
      </c>
      <c r="Y154" s="127" t="s">
        <v>1268</v>
      </c>
      <c r="Z154" s="127" t="s">
        <v>1205</v>
      </c>
      <c r="AA154" s="127" t="s">
        <v>1205</v>
      </c>
      <c r="AB154" s="133" t="s">
        <v>1321</v>
      </c>
      <c r="AC154" s="126"/>
      <c r="AD154" s="127"/>
      <c r="AE154" s="126"/>
      <c r="AF154" s="127"/>
      <c r="AG154" s="126"/>
      <c r="AH154" s="126"/>
      <c r="AI154" s="127"/>
    </row>
    <row r="155" spans="1:35" s="135" customFormat="1">
      <c r="A155" s="126">
        <v>45407</v>
      </c>
      <c r="B155" s="127">
        <v>4</v>
      </c>
      <c r="C155" s="127" t="s">
        <v>1316</v>
      </c>
      <c r="D155" s="127" t="s">
        <v>8</v>
      </c>
      <c r="E155" s="127" t="s">
        <v>118</v>
      </c>
      <c r="F155" s="128" t="s">
        <v>601</v>
      </c>
      <c r="G155" s="128"/>
      <c r="H155" s="127" t="s">
        <v>1219</v>
      </c>
      <c r="I155" s="127" t="s">
        <v>1744</v>
      </c>
      <c r="J155" s="127" t="s">
        <v>1243</v>
      </c>
      <c r="K155" s="127" t="s">
        <v>1225</v>
      </c>
      <c r="L155" s="127"/>
      <c r="M155" s="127">
        <v>315</v>
      </c>
      <c r="N155" s="129">
        <v>47</v>
      </c>
      <c r="O155" s="130">
        <v>8</v>
      </c>
      <c r="P155" s="131">
        <v>0.1702127659574468</v>
      </c>
      <c r="Q155" s="126" t="s">
        <v>41</v>
      </c>
      <c r="R155" s="127" t="s">
        <v>1478</v>
      </c>
      <c r="S155" s="126">
        <v>45408</v>
      </c>
      <c r="T155" s="132"/>
      <c r="U155" s="127">
        <v>310</v>
      </c>
      <c r="V155" s="127">
        <v>5</v>
      </c>
      <c r="W155" s="126" t="s">
        <v>1483</v>
      </c>
      <c r="X155" s="127" t="s">
        <v>1425</v>
      </c>
      <c r="Y155" s="127" t="s">
        <v>1268</v>
      </c>
      <c r="Z155" s="127" t="s">
        <v>1205</v>
      </c>
      <c r="AA155" s="127" t="s">
        <v>1205</v>
      </c>
      <c r="AB155" s="133" t="s">
        <v>1206</v>
      </c>
      <c r="AC155" s="126">
        <v>45418</v>
      </c>
      <c r="AD155" s="127" t="s">
        <v>1483</v>
      </c>
      <c r="AE155" s="126">
        <v>45429</v>
      </c>
      <c r="AF155" s="127" t="s">
        <v>1483</v>
      </c>
      <c r="AG155" s="126">
        <v>45448</v>
      </c>
      <c r="AH155" s="126" t="s">
        <v>1483</v>
      </c>
      <c r="AI155" s="134" t="s">
        <v>1981</v>
      </c>
    </row>
    <row r="156" spans="1:35" s="135" customFormat="1" ht="14.25">
      <c r="A156" s="126">
        <v>45407</v>
      </c>
      <c r="B156" s="127">
        <v>4</v>
      </c>
      <c r="C156" s="127" t="s">
        <v>1316</v>
      </c>
      <c r="D156" s="127" t="s">
        <v>38</v>
      </c>
      <c r="E156" s="127" t="s">
        <v>40</v>
      </c>
      <c r="F156" s="128" t="s">
        <v>54</v>
      </c>
      <c r="G156" s="128"/>
      <c r="H156" s="127" t="s">
        <v>1197</v>
      </c>
      <c r="I156" s="127" t="s">
        <v>1745</v>
      </c>
      <c r="J156" s="127" t="s">
        <v>1406</v>
      </c>
      <c r="K156" s="127" t="s">
        <v>1746</v>
      </c>
      <c r="L156" s="127"/>
      <c r="M156" s="127">
        <v>132</v>
      </c>
      <c r="N156" s="129">
        <v>20</v>
      </c>
      <c r="O156" s="130">
        <v>3</v>
      </c>
      <c r="P156" s="131">
        <v>0.15</v>
      </c>
      <c r="Q156" s="126" t="s">
        <v>39</v>
      </c>
      <c r="R156" s="127" t="s">
        <v>1475</v>
      </c>
      <c r="S156" s="126">
        <v>45408</v>
      </c>
      <c r="T156" s="132"/>
      <c r="U156" s="127">
        <v>122</v>
      </c>
      <c r="V156" s="127">
        <f>132-122</f>
        <v>10</v>
      </c>
      <c r="W156" s="126" t="s">
        <v>39</v>
      </c>
      <c r="X156" s="127" t="s">
        <v>1425</v>
      </c>
      <c r="Y156" s="127" t="s">
        <v>1268</v>
      </c>
      <c r="Z156" s="127" t="s">
        <v>1205</v>
      </c>
      <c r="AA156" s="127" t="s">
        <v>1205</v>
      </c>
      <c r="AB156" s="133" t="s">
        <v>1206</v>
      </c>
      <c r="AC156" s="126">
        <v>45416</v>
      </c>
      <c r="AD156" s="126" t="s">
        <v>39</v>
      </c>
      <c r="AE156" s="126">
        <v>45616</v>
      </c>
      <c r="AF156" s="127" t="s">
        <v>39</v>
      </c>
      <c r="AG156" s="126"/>
      <c r="AH156" s="126"/>
      <c r="AI156" s="127"/>
    </row>
    <row r="157" spans="1:35" s="135" customFormat="1">
      <c r="A157" s="126">
        <v>45411</v>
      </c>
      <c r="B157" s="127">
        <v>4</v>
      </c>
      <c r="C157" s="127" t="s">
        <v>1323</v>
      </c>
      <c r="D157" s="127" t="s">
        <v>38</v>
      </c>
      <c r="E157" s="127" t="s">
        <v>40</v>
      </c>
      <c r="F157" s="128" t="s">
        <v>54</v>
      </c>
      <c r="G157" s="128"/>
      <c r="H157" s="127" t="s">
        <v>1197</v>
      </c>
      <c r="I157" s="127" t="s">
        <v>1477</v>
      </c>
      <c r="J157" s="127" t="s">
        <v>1243</v>
      </c>
      <c r="K157" s="127" t="s">
        <v>1384</v>
      </c>
      <c r="L157" s="127"/>
      <c r="M157" s="127">
        <v>68</v>
      </c>
      <c r="N157" s="129">
        <v>20</v>
      </c>
      <c r="O157" s="130">
        <v>5</v>
      </c>
      <c r="P157" s="131">
        <v>0.25</v>
      </c>
      <c r="Q157" s="126" t="s">
        <v>39</v>
      </c>
      <c r="R157" s="127" t="s">
        <v>1475</v>
      </c>
      <c r="S157" s="126">
        <v>45412</v>
      </c>
      <c r="T157" s="132"/>
      <c r="U157" s="127">
        <v>55</v>
      </c>
      <c r="V157" s="127">
        <v>13</v>
      </c>
      <c r="W157" s="126" t="s">
        <v>39</v>
      </c>
      <c r="X157" s="127" t="s">
        <v>1425</v>
      </c>
      <c r="Y157" s="127" t="s">
        <v>1268</v>
      </c>
      <c r="Z157" s="127" t="s">
        <v>1205</v>
      </c>
      <c r="AA157" s="127" t="s">
        <v>1205</v>
      </c>
      <c r="AB157" s="133" t="s">
        <v>1206</v>
      </c>
      <c r="AC157" s="126">
        <v>45426</v>
      </c>
      <c r="AD157" s="126" t="s">
        <v>39</v>
      </c>
      <c r="AE157" s="126">
        <v>45512</v>
      </c>
      <c r="AF157" s="126" t="s">
        <v>39</v>
      </c>
      <c r="AG157" s="126">
        <v>45527</v>
      </c>
      <c r="AH157" s="126" t="s">
        <v>39</v>
      </c>
      <c r="AI157" s="134" t="s">
        <v>1981</v>
      </c>
    </row>
    <row r="158" spans="1:35" s="135" customFormat="1" ht="14.25">
      <c r="A158" s="126">
        <v>45412</v>
      </c>
      <c r="B158" s="127">
        <v>4</v>
      </c>
      <c r="C158" s="127" t="s">
        <v>1323</v>
      </c>
      <c r="D158" s="127" t="s">
        <v>64</v>
      </c>
      <c r="E158" s="127" t="s">
        <v>10</v>
      </c>
      <c r="F158" s="128" t="s">
        <v>621</v>
      </c>
      <c r="G158" s="128"/>
      <c r="H158" s="127" t="s">
        <v>1174</v>
      </c>
      <c r="I158" s="127" t="s">
        <v>1747</v>
      </c>
      <c r="J158" s="127" t="s">
        <v>1532</v>
      </c>
      <c r="K158" s="127" t="s">
        <v>1324</v>
      </c>
      <c r="L158" s="127"/>
      <c r="M158" s="127">
        <v>5</v>
      </c>
      <c r="N158" s="129">
        <v>5</v>
      </c>
      <c r="O158" s="130">
        <v>5</v>
      </c>
      <c r="P158" s="131">
        <v>1</v>
      </c>
      <c r="Q158" s="126" t="s">
        <v>1178</v>
      </c>
      <c r="R158" s="127" t="s">
        <v>1482</v>
      </c>
      <c r="S158" s="126">
        <v>45412</v>
      </c>
      <c r="T158" s="132"/>
      <c r="U158" s="127">
        <v>5</v>
      </c>
      <c r="V158" s="127">
        <v>0</v>
      </c>
      <c r="W158" s="126" t="s">
        <v>1178</v>
      </c>
      <c r="X158" s="127" t="s">
        <v>1425</v>
      </c>
      <c r="Y158" s="127" t="s">
        <v>1268</v>
      </c>
      <c r="Z158" s="127" t="s">
        <v>1205</v>
      </c>
      <c r="AA158" s="127" t="s">
        <v>1205</v>
      </c>
      <c r="AB158" s="133" t="s">
        <v>1321</v>
      </c>
      <c r="AC158" s="126"/>
      <c r="AD158" s="127"/>
      <c r="AE158" s="126"/>
      <c r="AF158" s="127"/>
      <c r="AG158" s="126"/>
      <c r="AH158" s="126"/>
      <c r="AI158" s="127"/>
    </row>
    <row r="159" spans="1:35" s="135" customFormat="1">
      <c r="A159" s="126">
        <v>45414</v>
      </c>
      <c r="B159" s="127">
        <v>5</v>
      </c>
      <c r="C159" s="127" t="s">
        <v>1323</v>
      </c>
      <c r="D159" s="127" t="s">
        <v>38</v>
      </c>
      <c r="E159" s="127" t="s">
        <v>40</v>
      </c>
      <c r="F159" s="128" t="s">
        <v>54</v>
      </c>
      <c r="G159" s="128"/>
      <c r="H159" s="127" t="s">
        <v>1197</v>
      </c>
      <c r="I159" s="127" t="s">
        <v>1452</v>
      </c>
      <c r="J159" s="127" t="s">
        <v>1505</v>
      </c>
      <c r="K159" s="127" t="s">
        <v>1660</v>
      </c>
      <c r="L159" s="127"/>
      <c r="M159" s="127">
        <v>604</v>
      </c>
      <c r="N159" s="129">
        <v>47</v>
      </c>
      <c r="O159" s="130">
        <v>6</v>
      </c>
      <c r="P159" s="131">
        <v>0.1276595744680851</v>
      </c>
      <c r="Q159" s="126" t="s">
        <v>39</v>
      </c>
      <c r="R159" s="127" t="s">
        <v>1475</v>
      </c>
      <c r="S159" s="126">
        <v>45418</v>
      </c>
      <c r="T159" s="132"/>
      <c r="U159" s="127">
        <v>589</v>
      </c>
      <c r="V159" s="127">
        <v>15</v>
      </c>
      <c r="W159" s="126" t="s">
        <v>1987</v>
      </c>
      <c r="X159" s="127" t="s">
        <v>1425</v>
      </c>
      <c r="Y159" s="127" t="s">
        <v>1268</v>
      </c>
      <c r="Z159" s="127" t="s">
        <v>1205</v>
      </c>
      <c r="AA159" s="127" t="s">
        <v>1205</v>
      </c>
      <c r="AB159" s="133" t="s">
        <v>1206</v>
      </c>
      <c r="AC159" s="126">
        <v>45419</v>
      </c>
      <c r="AD159" s="127" t="s">
        <v>1987</v>
      </c>
      <c r="AE159" s="126">
        <v>45437</v>
      </c>
      <c r="AF159" s="127" t="s">
        <v>1987</v>
      </c>
      <c r="AG159" s="126">
        <v>45451</v>
      </c>
      <c r="AH159" s="126" t="s">
        <v>1987</v>
      </c>
      <c r="AI159" s="134" t="s">
        <v>1981</v>
      </c>
    </row>
    <row r="160" spans="1:35" s="135" customFormat="1">
      <c r="A160" s="126">
        <v>45415</v>
      </c>
      <c r="B160" s="127">
        <v>5</v>
      </c>
      <c r="C160" s="127" t="s">
        <v>1323</v>
      </c>
      <c r="D160" s="127" t="s">
        <v>64</v>
      </c>
      <c r="E160" s="127" t="s">
        <v>1325</v>
      </c>
      <c r="F160" s="128" t="s">
        <v>483</v>
      </c>
      <c r="G160" s="128"/>
      <c r="H160" s="127" t="s">
        <v>36</v>
      </c>
      <c r="I160" s="127" t="s">
        <v>1748</v>
      </c>
      <c r="J160" s="127" t="s">
        <v>1749</v>
      </c>
      <c r="K160" s="127" t="s">
        <v>1750</v>
      </c>
      <c r="L160" s="127"/>
      <c r="M160" s="127">
        <v>27</v>
      </c>
      <c r="N160" s="129">
        <v>20</v>
      </c>
      <c r="O160" s="130">
        <v>20</v>
      </c>
      <c r="P160" s="131">
        <v>1</v>
      </c>
      <c r="Q160" s="126" t="s">
        <v>41</v>
      </c>
      <c r="R160" s="127" t="s">
        <v>1482</v>
      </c>
      <c r="S160" s="126">
        <v>45418</v>
      </c>
      <c r="T160" s="132"/>
      <c r="U160" s="127">
        <v>7</v>
      </c>
      <c r="V160" s="127">
        <v>20</v>
      </c>
      <c r="W160" s="126" t="s">
        <v>41</v>
      </c>
      <c r="X160" s="127" t="s">
        <v>1425</v>
      </c>
      <c r="Y160" s="127" t="s">
        <v>1268</v>
      </c>
      <c r="Z160" s="127" t="s">
        <v>1205</v>
      </c>
      <c r="AA160" s="127" t="s">
        <v>1205</v>
      </c>
      <c r="AB160" s="133" t="s">
        <v>1206</v>
      </c>
      <c r="AC160" s="126">
        <v>45447</v>
      </c>
      <c r="AD160" s="126" t="s">
        <v>41</v>
      </c>
      <c r="AE160" s="126">
        <v>45464</v>
      </c>
      <c r="AF160" s="126" t="s">
        <v>41</v>
      </c>
      <c r="AG160" s="126">
        <v>45498</v>
      </c>
      <c r="AH160" s="126" t="s">
        <v>41</v>
      </c>
      <c r="AI160" s="134" t="s">
        <v>1981</v>
      </c>
    </row>
    <row r="161" spans="1:35" s="135" customFormat="1">
      <c r="A161" s="126">
        <v>45415</v>
      </c>
      <c r="B161" s="127">
        <v>5</v>
      </c>
      <c r="C161" s="127" t="s">
        <v>1323</v>
      </c>
      <c r="D161" s="127" t="s">
        <v>8</v>
      </c>
      <c r="E161" s="127" t="s">
        <v>118</v>
      </c>
      <c r="F161" s="128" t="s">
        <v>601</v>
      </c>
      <c r="G161" s="128"/>
      <c r="H161" s="127" t="s">
        <v>1219</v>
      </c>
      <c r="I161" s="127" t="s">
        <v>1751</v>
      </c>
      <c r="J161" s="127" t="s">
        <v>1243</v>
      </c>
      <c r="K161" s="127" t="s">
        <v>1544</v>
      </c>
      <c r="L161" s="127"/>
      <c r="M161" s="127">
        <v>600</v>
      </c>
      <c r="N161" s="129">
        <v>47</v>
      </c>
      <c r="O161" s="130">
        <v>2</v>
      </c>
      <c r="P161" s="131">
        <v>4.2553191489361701E-2</v>
      </c>
      <c r="Q161" s="126" t="s">
        <v>41</v>
      </c>
      <c r="R161" s="127" t="s">
        <v>1478</v>
      </c>
      <c r="S161" s="126">
        <v>45418</v>
      </c>
      <c r="T161" s="132"/>
      <c r="U161" s="127">
        <v>590</v>
      </c>
      <c r="V161" s="127">
        <v>10</v>
      </c>
      <c r="W161" s="126" t="s">
        <v>41</v>
      </c>
      <c r="X161" s="127" t="s">
        <v>1425</v>
      </c>
      <c r="Y161" s="127" t="s">
        <v>1268</v>
      </c>
      <c r="Z161" s="127" t="s">
        <v>1205</v>
      </c>
      <c r="AA161" s="127" t="s">
        <v>1205</v>
      </c>
      <c r="AB161" s="133" t="s">
        <v>1206</v>
      </c>
      <c r="AC161" s="126">
        <v>45419</v>
      </c>
      <c r="AD161" s="126" t="s">
        <v>41</v>
      </c>
      <c r="AE161" s="126">
        <v>45422</v>
      </c>
      <c r="AF161" s="126" t="s">
        <v>41</v>
      </c>
      <c r="AG161" s="126">
        <v>45423</v>
      </c>
      <c r="AH161" s="126" t="s">
        <v>41</v>
      </c>
      <c r="AI161" s="134" t="s">
        <v>1981</v>
      </c>
    </row>
    <row r="162" spans="1:35" s="135" customFormat="1" ht="14.25">
      <c r="A162" s="126">
        <v>45418</v>
      </c>
      <c r="B162" s="127">
        <v>5</v>
      </c>
      <c r="C162" s="127" t="s">
        <v>1327</v>
      </c>
      <c r="D162" s="127" t="s">
        <v>38</v>
      </c>
      <c r="E162" s="127" t="s">
        <v>40</v>
      </c>
      <c r="F162" s="128" t="s">
        <v>54</v>
      </c>
      <c r="G162" s="128"/>
      <c r="H162" s="127" t="s">
        <v>1197</v>
      </c>
      <c r="I162" s="127" t="s">
        <v>1752</v>
      </c>
      <c r="J162" s="127" t="s">
        <v>1243</v>
      </c>
      <c r="K162" s="127" t="s">
        <v>1753</v>
      </c>
      <c r="L162" s="127"/>
      <c r="M162" s="127">
        <v>610</v>
      </c>
      <c r="N162" s="129">
        <v>47</v>
      </c>
      <c r="O162" s="130">
        <v>12</v>
      </c>
      <c r="P162" s="131">
        <v>0.25531914893617019</v>
      </c>
      <c r="Q162" s="126" t="s">
        <v>39</v>
      </c>
      <c r="R162" s="127" t="s">
        <v>1475</v>
      </c>
      <c r="S162" s="126">
        <v>45419</v>
      </c>
      <c r="T162" s="132"/>
      <c r="U162" s="127">
        <v>580</v>
      </c>
      <c r="V162" s="127">
        <v>30</v>
      </c>
      <c r="W162" s="126" t="s">
        <v>39</v>
      </c>
      <c r="X162" s="127" t="s">
        <v>1425</v>
      </c>
      <c r="Y162" s="127" t="s">
        <v>1268</v>
      </c>
      <c r="Z162" s="127" t="s">
        <v>1205</v>
      </c>
      <c r="AA162" s="127" t="s">
        <v>1205</v>
      </c>
      <c r="AB162" s="133" t="s">
        <v>1206</v>
      </c>
      <c r="AC162" s="126">
        <v>45435</v>
      </c>
      <c r="AD162" s="126" t="s">
        <v>39</v>
      </c>
      <c r="AE162" s="126">
        <v>45463</v>
      </c>
      <c r="AF162" s="126" t="s">
        <v>39</v>
      </c>
      <c r="AG162" s="126">
        <v>45579</v>
      </c>
      <c r="AH162" s="126" t="s">
        <v>1267</v>
      </c>
      <c r="AI162" s="127" t="s">
        <v>15</v>
      </c>
    </row>
    <row r="163" spans="1:35" s="135" customFormat="1">
      <c r="A163" s="126">
        <v>45420</v>
      </c>
      <c r="B163" s="127">
        <v>5</v>
      </c>
      <c r="C163" s="127" t="s">
        <v>1327</v>
      </c>
      <c r="D163" s="127" t="s">
        <v>38</v>
      </c>
      <c r="E163" s="127" t="s">
        <v>40</v>
      </c>
      <c r="F163" s="128" t="s">
        <v>54</v>
      </c>
      <c r="G163" s="128"/>
      <c r="H163" s="127" t="s">
        <v>1197</v>
      </c>
      <c r="I163" s="127" t="s">
        <v>1754</v>
      </c>
      <c r="J163" s="127" t="s">
        <v>1607</v>
      </c>
      <c r="K163" s="127" t="s">
        <v>1755</v>
      </c>
      <c r="L163" s="127"/>
      <c r="M163" s="127">
        <v>407</v>
      </c>
      <c r="N163" s="129">
        <v>47</v>
      </c>
      <c r="O163" s="130">
        <v>7</v>
      </c>
      <c r="P163" s="131">
        <v>0.10638297872340426</v>
      </c>
      <c r="Q163" s="126" t="s">
        <v>1211</v>
      </c>
      <c r="R163" s="127" t="s">
        <v>1475</v>
      </c>
      <c r="S163" s="126">
        <v>45422</v>
      </c>
      <c r="T163" s="132"/>
      <c r="U163" s="127">
        <v>392</v>
      </c>
      <c r="V163" s="127">
        <v>15</v>
      </c>
      <c r="W163" s="126" t="s">
        <v>1211</v>
      </c>
      <c r="X163" s="127" t="s">
        <v>1425</v>
      </c>
      <c r="Y163" s="127" t="s">
        <v>1268</v>
      </c>
      <c r="Z163" s="127" t="s">
        <v>1205</v>
      </c>
      <c r="AA163" s="127" t="s">
        <v>1205</v>
      </c>
      <c r="AB163" s="133" t="s">
        <v>1206</v>
      </c>
      <c r="AC163" s="126">
        <v>45424</v>
      </c>
      <c r="AD163" s="126" t="s">
        <v>1211</v>
      </c>
      <c r="AE163" s="126">
        <v>45432</v>
      </c>
      <c r="AF163" s="126" t="s">
        <v>1211</v>
      </c>
      <c r="AG163" s="126">
        <v>45443</v>
      </c>
      <c r="AH163" s="126" t="s">
        <v>1211</v>
      </c>
      <c r="AI163" s="134" t="s">
        <v>1981</v>
      </c>
    </row>
    <row r="164" spans="1:35" s="135" customFormat="1">
      <c r="A164" s="126">
        <v>45420</v>
      </c>
      <c r="B164" s="127">
        <v>5</v>
      </c>
      <c r="C164" s="127" t="s">
        <v>1327</v>
      </c>
      <c r="D164" s="127" t="s">
        <v>38</v>
      </c>
      <c r="E164" s="127" t="s">
        <v>1183</v>
      </c>
      <c r="F164" s="128" t="s">
        <v>1194</v>
      </c>
      <c r="G164" s="128"/>
      <c r="H164" s="127" t="s">
        <v>1197</v>
      </c>
      <c r="I164" s="127" t="s">
        <v>1626</v>
      </c>
      <c r="J164" s="127" t="s">
        <v>1627</v>
      </c>
      <c r="K164" s="127" t="s">
        <v>1756</v>
      </c>
      <c r="L164" s="127"/>
      <c r="M164" s="127">
        <v>250</v>
      </c>
      <c r="N164" s="129">
        <v>20</v>
      </c>
      <c r="O164" s="130">
        <v>2</v>
      </c>
      <c r="P164" s="131">
        <v>0.1</v>
      </c>
      <c r="Q164" s="126" t="s">
        <v>39</v>
      </c>
      <c r="R164" s="127" t="s">
        <v>1475</v>
      </c>
      <c r="S164" s="126">
        <v>45422</v>
      </c>
      <c r="T164" s="132"/>
      <c r="U164" s="127">
        <v>232</v>
      </c>
      <c r="V164" s="127">
        <v>18</v>
      </c>
      <c r="W164" s="126" t="s">
        <v>39</v>
      </c>
      <c r="X164" s="127" t="s">
        <v>1425</v>
      </c>
      <c r="Y164" s="127" t="s">
        <v>1268</v>
      </c>
      <c r="Z164" s="127" t="s">
        <v>1205</v>
      </c>
      <c r="AA164" s="127" t="s">
        <v>1205</v>
      </c>
      <c r="AB164" s="133" t="s">
        <v>1206</v>
      </c>
      <c r="AC164" s="126">
        <v>45457</v>
      </c>
      <c r="AD164" s="126" t="s">
        <v>39</v>
      </c>
      <c r="AE164" s="126">
        <v>45466</v>
      </c>
      <c r="AF164" s="126" t="s">
        <v>39</v>
      </c>
      <c r="AG164" s="126">
        <v>45468</v>
      </c>
      <c r="AH164" s="126" t="s">
        <v>39</v>
      </c>
      <c r="AI164" s="134" t="s">
        <v>1981</v>
      </c>
    </row>
    <row r="165" spans="1:35" s="135" customFormat="1" ht="14.25">
      <c r="A165" s="126">
        <v>45422</v>
      </c>
      <c r="B165" s="127">
        <v>5</v>
      </c>
      <c r="C165" s="127" t="s">
        <v>1327</v>
      </c>
      <c r="D165" s="127" t="s">
        <v>64</v>
      </c>
      <c r="E165" s="127" t="s">
        <v>122</v>
      </c>
      <c r="F165" s="128" t="s">
        <v>603</v>
      </c>
      <c r="G165" s="128"/>
      <c r="H165" s="127" t="s">
        <v>36</v>
      </c>
      <c r="I165" s="127" t="s">
        <v>1760</v>
      </c>
      <c r="J165" s="127" t="s">
        <v>1242</v>
      </c>
      <c r="K165" s="127" t="s">
        <v>1761</v>
      </c>
      <c r="L165" s="127"/>
      <c r="M165" s="127">
        <v>550</v>
      </c>
      <c r="N165" s="129">
        <v>47</v>
      </c>
      <c r="O165" s="130">
        <v>47</v>
      </c>
      <c r="P165" s="131">
        <v>1</v>
      </c>
      <c r="Q165" s="126" t="s">
        <v>1335</v>
      </c>
      <c r="R165" s="127" t="s">
        <v>1482</v>
      </c>
      <c r="S165" s="126">
        <v>45422</v>
      </c>
      <c r="T165" s="132"/>
      <c r="U165" s="127">
        <v>0</v>
      </c>
      <c r="V165" s="127">
        <v>550</v>
      </c>
      <c r="W165" s="126" t="s">
        <v>1329</v>
      </c>
      <c r="X165" s="127" t="s">
        <v>1425</v>
      </c>
      <c r="Y165" s="127" t="s">
        <v>1268</v>
      </c>
      <c r="Z165" s="127" t="s">
        <v>1268</v>
      </c>
      <c r="AA165" s="127" t="s">
        <v>1205</v>
      </c>
      <c r="AB165" s="133" t="s">
        <v>1342</v>
      </c>
      <c r="AC165" s="126">
        <v>45467</v>
      </c>
      <c r="AD165" s="126" t="s">
        <v>1329</v>
      </c>
      <c r="AE165" s="126"/>
      <c r="AF165" s="127"/>
      <c r="AG165" s="126"/>
      <c r="AH165" s="126"/>
      <c r="AI165" s="127"/>
    </row>
    <row r="166" spans="1:35" s="135" customFormat="1" ht="14.25">
      <c r="A166" s="126">
        <v>45422</v>
      </c>
      <c r="B166" s="127">
        <v>5</v>
      </c>
      <c r="C166" s="127" t="s">
        <v>1327</v>
      </c>
      <c r="D166" s="127" t="s">
        <v>64</v>
      </c>
      <c r="E166" s="127" t="s">
        <v>122</v>
      </c>
      <c r="F166" s="128" t="s">
        <v>603</v>
      </c>
      <c r="G166" s="128"/>
      <c r="H166" s="127" t="s">
        <v>36</v>
      </c>
      <c r="I166" s="127" t="s">
        <v>1757</v>
      </c>
      <c r="J166" s="127" t="s">
        <v>1758</v>
      </c>
      <c r="K166" s="127" t="s">
        <v>1759</v>
      </c>
      <c r="L166" s="127"/>
      <c r="M166" s="127">
        <v>550</v>
      </c>
      <c r="N166" s="129">
        <v>47</v>
      </c>
      <c r="O166" s="130">
        <v>47</v>
      </c>
      <c r="P166" s="131">
        <v>1</v>
      </c>
      <c r="Q166" s="126" t="s">
        <v>1335</v>
      </c>
      <c r="R166" s="127" t="s">
        <v>1482</v>
      </c>
      <c r="S166" s="126">
        <v>45422</v>
      </c>
      <c r="T166" s="132"/>
      <c r="U166" s="127">
        <v>0</v>
      </c>
      <c r="V166" s="127">
        <v>550</v>
      </c>
      <c r="W166" s="126" t="s">
        <v>1329</v>
      </c>
      <c r="X166" s="127" t="s">
        <v>1425</v>
      </c>
      <c r="Y166" s="127" t="s">
        <v>1268</v>
      </c>
      <c r="Z166" s="127" t="s">
        <v>1268</v>
      </c>
      <c r="AA166" s="127" t="s">
        <v>1205</v>
      </c>
      <c r="AB166" s="133" t="s">
        <v>1342</v>
      </c>
      <c r="AC166" s="126">
        <v>45467</v>
      </c>
      <c r="AD166" s="126" t="s">
        <v>1329</v>
      </c>
      <c r="AE166" s="126"/>
      <c r="AF166" s="127"/>
      <c r="AG166" s="126"/>
      <c r="AH166" s="126"/>
      <c r="AI166" s="127"/>
    </row>
    <row r="167" spans="1:35" s="135" customFormat="1">
      <c r="A167" s="126">
        <v>45422</v>
      </c>
      <c r="B167" s="127">
        <v>5</v>
      </c>
      <c r="C167" s="127" t="s">
        <v>1327</v>
      </c>
      <c r="D167" s="127" t="s">
        <v>38</v>
      </c>
      <c r="E167" s="127" t="s">
        <v>40</v>
      </c>
      <c r="F167" s="128" t="s">
        <v>54</v>
      </c>
      <c r="G167" s="128"/>
      <c r="H167" s="127" t="s">
        <v>1197</v>
      </c>
      <c r="I167" s="127" t="s">
        <v>1507</v>
      </c>
      <c r="J167" s="127" t="s">
        <v>1508</v>
      </c>
      <c r="K167" s="127" t="s">
        <v>1762</v>
      </c>
      <c r="L167" s="127"/>
      <c r="M167" s="127">
        <v>90</v>
      </c>
      <c r="N167" s="129">
        <v>20</v>
      </c>
      <c r="O167" s="130">
        <v>3</v>
      </c>
      <c r="P167" s="131">
        <v>0.15</v>
      </c>
      <c r="Q167" s="126" t="s">
        <v>39</v>
      </c>
      <c r="R167" s="127" t="s">
        <v>1475</v>
      </c>
      <c r="S167" s="126">
        <v>45425</v>
      </c>
      <c r="T167" s="132"/>
      <c r="U167" s="127">
        <v>82</v>
      </c>
      <c r="V167" s="127">
        <v>8</v>
      </c>
      <c r="W167" s="126" t="s">
        <v>39</v>
      </c>
      <c r="X167" s="127" t="s">
        <v>1425</v>
      </c>
      <c r="Y167" s="127" t="s">
        <v>1268</v>
      </c>
      <c r="Z167" s="127" t="s">
        <v>1205</v>
      </c>
      <c r="AA167" s="127" t="s">
        <v>1205</v>
      </c>
      <c r="AB167" s="133" t="s">
        <v>1206</v>
      </c>
      <c r="AC167" s="126">
        <v>45426</v>
      </c>
      <c r="AD167" s="126" t="s">
        <v>39</v>
      </c>
      <c r="AE167" s="126">
        <v>45448</v>
      </c>
      <c r="AF167" s="126" t="s">
        <v>39</v>
      </c>
      <c r="AG167" s="126">
        <v>45444</v>
      </c>
      <c r="AH167" s="126" t="s">
        <v>39</v>
      </c>
      <c r="AI167" s="134" t="s">
        <v>1981</v>
      </c>
    </row>
    <row r="168" spans="1:35" s="135" customFormat="1">
      <c r="A168" s="126">
        <v>45422</v>
      </c>
      <c r="B168" s="127">
        <v>5</v>
      </c>
      <c r="C168" s="127" t="s">
        <v>1327</v>
      </c>
      <c r="D168" s="127" t="s">
        <v>38</v>
      </c>
      <c r="E168" s="127" t="s">
        <v>1183</v>
      </c>
      <c r="F168" s="128" t="s">
        <v>1194</v>
      </c>
      <c r="G168" s="128"/>
      <c r="H168" s="127" t="s">
        <v>1197</v>
      </c>
      <c r="I168" s="127" t="s">
        <v>1763</v>
      </c>
      <c r="J168" s="127" t="s">
        <v>1627</v>
      </c>
      <c r="K168" s="127" t="s">
        <v>1764</v>
      </c>
      <c r="L168" s="127"/>
      <c r="M168" s="127">
        <v>438</v>
      </c>
      <c r="N168" s="129">
        <v>47</v>
      </c>
      <c r="O168" s="130">
        <v>3</v>
      </c>
      <c r="P168" s="131">
        <v>6.3829787234042548E-2</v>
      </c>
      <c r="Q168" s="126" t="s">
        <v>39</v>
      </c>
      <c r="R168" s="127" t="s">
        <v>1475</v>
      </c>
      <c r="S168" s="126">
        <v>45425</v>
      </c>
      <c r="T168" s="132"/>
      <c r="U168" s="127">
        <v>425</v>
      </c>
      <c r="V168" s="127">
        <v>13</v>
      </c>
      <c r="W168" s="126" t="s">
        <v>39</v>
      </c>
      <c r="X168" s="127" t="s">
        <v>1425</v>
      </c>
      <c r="Y168" s="127" t="s">
        <v>1268</v>
      </c>
      <c r="Z168" s="127" t="s">
        <v>1205</v>
      </c>
      <c r="AA168" s="127" t="s">
        <v>1205</v>
      </c>
      <c r="AB168" s="133" t="s">
        <v>1206</v>
      </c>
      <c r="AC168" s="126">
        <v>45456</v>
      </c>
      <c r="AD168" s="126" t="s">
        <v>39</v>
      </c>
      <c r="AE168" s="126">
        <v>45457</v>
      </c>
      <c r="AF168" s="126" t="s">
        <v>39</v>
      </c>
      <c r="AG168" s="126">
        <v>45458</v>
      </c>
      <c r="AH168" s="126" t="s">
        <v>39</v>
      </c>
      <c r="AI168" s="134" t="s">
        <v>1981</v>
      </c>
    </row>
    <row r="169" spans="1:35" s="135" customFormat="1">
      <c r="A169" s="126">
        <v>45425</v>
      </c>
      <c r="B169" s="127">
        <v>5</v>
      </c>
      <c r="C169" s="127" t="s">
        <v>1331</v>
      </c>
      <c r="D169" s="127" t="s">
        <v>64</v>
      </c>
      <c r="E169" s="127" t="s">
        <v>1328</v>
      </c>
      <c r="F169" s="128" t="s">
        <v>551</v>
      </c>
      <c r="G169" s="128"/>
      <c r="H169" s="127" t="s">
        <v>36</v>
      </c>
      <c r="I169" s="127" t="s">
        <v>1765</v>
      </c>
      <c r="J169" s="127" t="s">
        <v>1471</v>
      </c>
      <c r="K169" s="127" t="s">
        <v>1766</v>
      </c>
      <c r="L169" s="127"/>
      <c r="M169" s="127">
        <v>500</v>
      </c>
      <c r="N169" s="129">
        <v>47</v>
      </c>
      <c r="O169" s="130">
        <v>20</v>
      </c>
      <c r="P169" s="131">
        <v>0.42553191489361702</v>
      </c>
      <c r="Q169" s="126" t="s">
        <v>42</v>
      </c>
      <c r="R169" s="127" t="s">
        <v>1484</v>
      </c>
      <c r="S169" s="126">
        <v>45428</v>
      </c>
      <c r="T169" s="132"/>
      <c r="U169" s="127">
        <v>500</v>
      </c>
      <c r="V169" s="127">
        <v>0</v>
      </c>
      <c r="W169" s="126" t="s">
        <v>1222</v>
      </c>
      <c r="X169" s="127" t="s">
        <v>1425</v>
      </c>
      <c r="Y169" s="127" t="s">
        <v>1268</v>
      </c>
      <c r="Z169" s="127" t="s">
        <v>1205</v>
      </c>
      <c r="AA169" s="127" t="s">
        <v>1205</v>
      </c>
      <c r="AB169" s="133" t="s">
        <v>1221</v>
      </c>
      <c r="AC169" s="126">
        <v>45429</v>
      </c>
      <c r="AD169" s="142" t="s">
        <v>1984</v>
      </c>
      <c r="AE169" s="126">
        <v>45478</v>
      </c>
      <c r="AF169" s="126" t="s">
        <v>1984</v>
      </c>
      <c r="AG169" s="126">
        <v>45492</v>
      </c>
      <c r="AH169" s="126" t="s">
        <v>1984</v>
      </c>
      <c r="AI169" s="134" t="s">
        <v>1981</v>
      </c>
    </row>
    <row r="170" spans="1:35" s="135" customFormat="1">
      <c r="A170" s="126">
        <v>45425</v>
      </c>
      <c r="B170" s="127">
        <v>5</v>
      </c>
      <c r="C170" s="127" t="s">
        <v>1331</v>
      </c>
      <c r="D170" s="127" t="s">
        <v>38</v>
      </c>
      <c r="E170" s="127" t="s">
        <v>40</v>
      </c>
      <c r="F170" s="128" t="s">
        <v>54</v>
      </c>
      <c r="G170" s="128"/>
      <c r="H170" s="127" t="s">
        <v>1197</v>
      </c>
      <c r="I170" s="127" t="s">
        <v>1767</v>
      </c>
      <c r="J170" s="127" t="s">
        <v>1417</v>
      </c>
      <c r="K170" s="127" t="s">
        <v>1768</v>
      </c>
      <c r="L170" s="127"/>
      <c r="M170" s="127">
        <v>198</v>
      </c>
      <c r="N170" s="129">
        <v>77</v>
      </c>
      <c r="O170" s="130">
        <v>4</v>
      </c>
      <c r="P170" s="131">
        <v>5.1948051948051951E-2</v>
      </c>
      <c r="Q170" s="126" t="s">
        <v>39</v>
      </c>
      <c r="R170" s="127" t="s">
        <v>1475</v>
      </c>
      <c r="S170" s="126">
        <v>45427</v>
      </c>
      <c r="T170" s="132"/>
      <c r="U170" s="127">
        <v>190</v>
      </c>
      <c r="V170" s="127">
        <v>8</v>
      </c>
      <c r="W170" s="126" t="s">
        <v>1211</v>
      </c>
      <c r="X170" s="127" t="s">
        <v>1425</v>
      </c>
      <c r="Y170" s="127" t="s">
        <v>1268</v>
      </c>
      <c r="Z170" s="127" t="s">
        <v>1205</v>
      </c>
      <c r="AA170" s="127" t="s">
        <v>1205</v>
      </c>
      <c r="AB170" s="133" t="s">
        <v>1206</v>
      </c>
      <c r="AC170" s="126">
        <v>45435</v>
      </c>
      <c r="AD170" s="126" t="s">
        <v>1211</v>
      </c>
      <c r="AE170" s="126">
        <v>45447</v>
      </c>
      <c r="AF170" s="126" t="s">
        <v>1211</v>
      </c>
      <c r="AG170" s="126">
        <v>45464</v>
      </c>
      <c r="AH170" s="126" t="s">
        <v>1211</v>
      </c>
      <c r="AI170" s="134" t="s">
        <v>1981</v>
      </c>
    </row>
    <row r="171" spans="1:35" s="135" customFormat="1">
      <c r="A171" s="126">
        <v>45425</v>
      </c>
      <c r="B171" s="127">
        <v>5</v>
      </c>
      <c r="C171" s="127" t="s">
        <v>1331</v>
      </c>
      <c r="D171" s="127" t="s">
        <v>38</v>
      </c>
      <c r="E171" s="127" t="s">
        <v>1183</v>
      </c>
      <c r="F171" s="128" t="s">
        <v>1194</v>
      </c>
      <c r="G171" s="128"/>
      <c r="H171" s="127" t="s">
        <v>1197</v>
      </c>
      <c r="I171" s="127" t="s">
        <v>1769</v>
      </c>
      <c r="J171" s="127" t="s">
        <v>1440</v>
      </c>
      <c r="K171" s="127" t="s">
        <v>1770</v>
      </c>
      <c r="L171" s="127"/>
      <c r="M171" s="127">
        <v>501</v>
      </c>
      <c r="N171" s="129">
        <v>47</v>
      </c>
      <c r="O171" s="130">
        <v>4</v>
      </c>
      <c r="P171" s="131">
        <v>8.5106382978723402E-2</v>
      </c>
      <c r="Q171" s="126" t="s">
        <v>39</v>
      </c>
      <c r="R171" s="127" t="s">
        <v>1475</v>
      </c>
      <c r="S171" s="126">
        <v>45427</v>
      </c>
      <c r="T171" s="132"/>
      <c r="U171" s="127">
        <v>497</v>
      </c>
      <c r="V171" s="127">
        <f>501-497</f>
        <v>4</v>
      </c>
      <c r="W171" s="126" t="s">
        <v>1211</v>
      </c>
      <c r="X171" s="127" t="s">
        <v>1425</v>
      </c>
      <c r="Y171" s="127" t="s">
        <v>1268</v>
      </c>
      <c r="Z171" s="127" t="s">
        <v>1205</v>
      </c>
      <c r="AA171" s="127" t="s">
        <v>1205</v>
      </c>
      <c r="AB171" s="133" t="s">
        <v>1206</v>
      </c>
      <c r="AC171" s="126">
        <v>45463</v>
      </c>
      <c r="AD171" s="126" t="s">
        <v>1211</v>
      </c>
      <c r="AE171" s="126">
        <v>45481</v>
      </c>
      <c r="AF171" s="126" t="s">
        <v>1211</v>
      </c>
      <c r="AG171" s="126">
        <v>45482</v>
      </c>
      <c r="AH171" s="126" t="s">
        <v>1211</v>
      </c>
      <c r="AI171" s="134" t="s">
        <v>1981</v>
      </c>
    </row>
    <row r="172" spans="1:35" s="135" customFormat="1">
      <c r="A172" s="126">
        <v>45426</v>
      </c>
      <c r="B172" s="127">
        <v>5</v>
      </c>
      <c r="C172" s="127" t="s">
        <v>1331</v>
      </c>
      <c r="D172" s="127" t="s">
        <v>64</v>
      </c>
      <c r="E172" s="127" t="s">
        <v>123</v>
      </c>
      <c r="F172" s="128" t="s">
        <v>708</v>
      </c>
      <c r="G172" s="128"/>
      <c r="H172" s="127" t="s">
        <v>36</v>
      </c>
      <c r="I172" s="127" t="s">
        <v>1771</v>
      </c>
      <c r="J172" s="127" t="s">
        <v>1421</v>
      </c>
      <c r="K172" s="127" t="s">
        <v>1772</v>
      </c>
      <c r="L172" s="127"/>
      <c r="M172" s="127">
        <v>50</v>
      </c>
      <c r="N172" s="129">
        <v>20</v>
      </c>
      <c r="O172" s="130">
        <v>20</v>
      </c>
      <c r="P172" s="131">
        <v>1</v>
      </c>
      <c r="Q172" s="126" t="s">
        <v>42</v>
      </c>
      <c r="R172" s="127" t="s">
        <v>1484</v>
      </c>
      <c r="S172" s="126">
        <v>45427</v>
      </c>
      <c r="T172" s="132"/>
      <c r="U172" s="127">
        <v>0</v>
      </c>
      <c r="V172" s="127">
        <v>50</v>
      </c>
      <c r="W172" s="126" t="s">
        <v>42</v>
      </c>
      <c r="X172" s="127" t="s">
        <v>1425</v>
      </c>
      <c r="Y172" s="127" t="s">
        <v>1268</v>
      </c>
      <c r="Z172" s="127" t="s">
        <v>1268</v>
      </c>
      <c r="AA172" s="127" t="s">
        <v>1205</v>
      </c>
      <c r="AB172" s="133" t="s">
        <v>1223</v>
      </c>
      <c r="AC172" s="126">
        <v>45447</v>
      </c>
      <c r="AD172" s="126" t="s">
        <v>42</v>
      </c>
      <c r="AE172" s="126">
        <v>45450</v>
      </c>
      <c r="AF172" s="126" t="s">
        <v>42</v>
      </c>
      <c r="AG172" s="126">
        <v>45464</v>
      </c>
      <c r="AH172" s="126" t="s">
        <v>42</v>
      </c>
      <c r="AI172" s="134" t="s">
        <v>1981</v>
      </c>
    </row>
    <row r="173" spans="1:35" s="135" customFormat="1" ht="14.25">
      <c r="A173" s="126">
        <v>45426</v>
      </c>
      <c r="B173" s="127">
        <v>5</v>
      </c>
      <c r="C173" s="127" t="s">
        <v>1331</v>
      </c>
      <c r="D173" s="127" t="s">
        <v>64</v>
      </c>
      <c r="E173" s="127" t="s">
        <v>1332</v>
      </c>
      <c r="F173" s="128" t="s">
        <v>600</v>
      </c>
      <c r="G173" s="128"/>
      <c r="H173" s="127" t="s">
        <v>36</v>
      </c>
      <c r="I173" s="127" t="s">
        <v>1773</v>
      </c>
      <c r="J173" s="127" t="s">
        <v>1774</v>
      </c>
      <c r="K173" s="127" t="s">
        <v>1775</v>
      </c>
      <c r="L173" s="127"/>
      <c r="M173" s="127">
        <v>156</v>
      </c>
      <c r="N173" s="129">
        <v>20</v>
      </c>
      <c r="O173" s="130">
        <v>2</v>
      </c>
      <c r="P173" s="131">
        <v>0.1</v>
      </c>
      <c r="Q173" s="126" t="s">
        <v>42</v>
      </c>
      <c r="R173" s="127" t="s">
        <v>1590</v>
      </c>
      <c r="S173" s="126">
        <v>45426</v>
      </c>
      <c r="T173" s="132"/>
      <c r="U173" s="127">
        <v>156</v>
      </c>
      <c r="V173" s="127">
        <v>0</v>
      </c>
      <c r="W173" s="126" t="s">
        <v>1222</v>
      </c>
      <c r="X173" s="127" t="s">
        <v>1425</v>
      </c>
      <c r="Y173" s="127" t="s">
        <v>1268</v>
      </c>
      <c r="Z173" s="127" t="s">
        <v>1205</v>
      </c>
      <c r="AA173" s="127" t="s">
        <v>1205</v>
      </c>
      <c r="AB173" s="133" t="s">
        <v>1221</v>
      </c>
      <c r="AC173" s="126">
        <v>45548</v>
      </c>
      <c r="AD173" s="126" t="s">
        <v>1222</v>
      </c>
      <c r="AE173" s="126"/>
      <c r="AF173" s="127"/>
      <c r="AG173" s="126"/>
      <c r="AH173" s="126"/>
      <c r="AI173" s="127"/>
    </row>
    <row r="174" spans="1:35" s="135" customFormat="1" ht="14.25">
      <c r="A174" s="126">
        <v>45427</v>
      </c>
      <c r="B174" s="127">
        <v>5</v>
      </c>
      <c r="C174" s="127" t="s">
        <v>1331</v>
      </c>
      <c r="D174" s="127" t="s">
        <v>38</v>
      </c>
      <c r="E174" s="127" t="s">
        <v>1183</v>
      </c>
      <c r="F174" s="128" t="s">
        <v>1194</v>
      </c>
      <c r="G174" s="128"/>
      <c r="H174" s="127" t="s">
        <v>1197</v>
      </c>
      <c r="I174" s="127" t="s">
        <v>1776</v>
      </c>
      <c r="J174" s="127" t="s">
        <v>1243</v>
      </c>
      <c r="K174" s="127" t="s">
        <v>1777</v>
      </c>
      <c r="L174" s="127"/>
      <c r="M174" s="127">
        <v>49</v>
      </c>
      <c r="N174" s="129">
        <v>20</v>
      </c>
      <c r="O174" s="130">
        <v>3</v>
      </c>
      <c r="P174" s="131">
        <v>0.15</v>
      </c>
      <c r="Q174" s="126" t="s">
        <v>39</v>
      </c>
      <c r="R174" s="127" t="s">
        <v>1475</v>
      </c>
      <c r="S174" s="126">
        <v>45422</v>
      </c>
      <c r="T174" s="132"/>
      <c r="U174" s="127">
        <v>232</v>
      </c>
      <c r="V174" s="127">
        <v>18</v>
      </c>
      <c r="W174" s="126" t="s">
        <v>1211</v>
      </c>
      <c r="X174" s="127" t="s">
        <v>1425</v>
      </c>
      <c r="Y174" s="127" t="s">
        <v>1268</v>
      </c>
      <c r="Z174" s="127" t="s">
        <v>1205</v>
      </c>
      <c r="AA174" s="127" t="s">
        <v>1205</v>
      </c>
      <c r="AB174" s="133" t="s">
        <v>1206</v>
      </c>
      <c r="AC174" s="126">
        <v>45440</v>
      </c>
      <c r="AD174" s="126" t="s">
        <v>1211</v>
      </c>
      <c r="AE174" s="126">
        <v>45507</v>
      </c>
      <c r="AF174" s="126" t="s">
        <v>1211</v>
      </c>
      <c r="AG174" s="126"/>
      <c r="AH174" s="126"/>
      <c r="AI174" s="127"/>
    </row>
    <row r="175" spans="1:35" s="135" customFormat="1">
      <c r="A175" s="126">
        <v>45428</v>
      </c>
      <c r="B175" s="127">
        <v>5</v>
      </c>
      <c r="C175" s="127" t="s">
        <v>1331</v>
      </c>
      <c r="D175" s="127" t="s">
        <v>8</v>
      </c>
      <c r="E175" s="127" t="s">
        <v>118</v>
      </c>
      <c r="F175" s="128" t="s">
        <v>601</v>
      </c>
      <c r="G175" s="128"/>
      <c r="H175" s="127" t="s">
        <v>1219</v>
      </c>
      <c r="I175" s="127" t="s">
        <v>1751</v>
      </c>
      <c r="J175" s="127" t="s">
        <v>1243</v>
      </c>
      <c r="K175" s="127" t="s">
        <v>1225</v>
      </c>
      <c r="L175" s="127"/>
      <c r="M175" s="127">
        <v>600</v>
      </c>
      <c r="N175" s="129">
        <v>47</v>
      </c>
      <c r="O175" s="130">
        <v>6</v>
      </c>
      <c r="P175" s="131">
        <v>0.1276595744680851</v>
      </c>
      <c r="Q175" s="126" t="s">
        <v>41</v>
      </c>
      <c r="R175" s="127" t="s">
        <v>1478</v>
      </c>
      <c r="S175" s="126">
        <v>45429</v>
      </c>
      <c r="T175" s="132"/>
      <c r="U175" s="127">
        <v>547</v>
      </c>
      <c r="V175" s="127">
        <f>600-547</f>
        <v>53</v>
      </c>
      <c r="W175" s="126" t="s">
        <v>1217</v>
      </c>
      <c r="X175" s="127" t="s">
        <v>1425</v>
      </c>
      <c r="Y175" s="127" t="s">
        <v>1268</v>
      </c>
      <c r="Z175" s="127" t="s">
        <v>1205</v>
      </c>
      <c r="AA175" s="127" t="s">
        <v>1205</v>
      </c>
      <c r="AB175" s="133" t="s">
        <v>1206</v>
      </c>
      <c r="AC175" s="126">
        <v>45430</v>
      </c>
      <c r="AD175" s="126" t="s">
        <v>1217</v>
      </c>
      <c r="AE175" s="126">
        <v>45431</v>
      </c>
      <c r="AF175" s="126" t="s">
        <v>1217</v>
      </c>
      <c r="AG175" s="126">
        <v>45441</v>
      </c>
      <c r="AH175" s="126" t="s">
        <v>1217</v>
      </c>
      <c r="AI175" s="134" t="s">
        <v>1981</v>
      </c>
    </row>
    <row r="176" spans="1:35" s="135" customFormat="1">
      <c r="A176" s="126">
        <v>45429</v>
      </c>
      <c r="B176" s="127">
        <v>5</v>
      </c>
      <c r="C176" s="127" t="s">
        <v>1331</v>
      </c>
      <c r="D176" s="127" t="s">
        <v>64</v>
      </c>
      <c r="E176" s="127" t="s">
        <v>1261</v>
      </c>
      <c r="F176" s="128" t="s">
        <v>1182</v>
      </c>
      <c r="G176" s="128"/>
      <c r="H176" s="127" t="s">
        <v>1174</v>
      </c>
      <c r="I176" s="127" t="s">
        <v>1778</v>
      </c>
      <c r="J176" s="127" t="s">
        <v>1779</v>
      </c>
      <c r="K176" s="127" t="s">
        <v>1780</v>
      </c>
      <c r="L176" s="127"/>
      <c r="M176" s="127">
        <v>40</v>
      </c>
      <c r="N176" s="129">
        <v>20</v>
      </c>
      <c r="O176" s="130">
        <v>4</v>
      </c>
      <c r="P176" s="131">
        <v>0.15</v>
      </c>
      <c r="Q176" s="126" t="s">
        <v>1222</v>
      </c>
      <c r="R176" s="127" t="s">
        <v>1473</v>
      </c>
      <c r="S176" s="126">
        <v>45429</v>
      </c>
      <c r="T176" s="132" t="s">
        <v>1334</v>
      </c>
      <c r="U176" s="127">
        <v>39</v>
      </c>
      <c r="V176" s="127">
        <v>1</v>
      </c>
      <c r="W176" s="126" t="s">
        <v>1222</v>
      </c>
      <c r="X176" s="127" t="s">
        <v>1425</v>
      </c>
      <c r="Y176" s="127" t="s">
        <v>1268</v>
      </c>
      <c r="Z176" s="127" t="s">
        <v>1205</v>
      </c>
      <c r="AA176" s="127" t="s">
        <v>1205</v>
      </c>
      <c r="AB176" s="133" t="s">
        <v>1206</v>
      </c>
      <c r="AC176" s="126">
        <v>45434</v>
      </c>
      <c r="AD176" s="126" t="s">
        <v>1222</v>
      </c>
      <c r="AE176" s="126">
        <v>45490</v>
      </c>
      <c r="AF176" s="126" t="s">
        <v>1222</v>
      </c>
      <c r="AG176" s="126">
        <v>45503</v>
      </c>
      <c r="AH176" s="126" t="s">
        <v>1222</v>
      </c>
      <c r="AI176" s="134" t="s">
        <v>1981</v>
      </c>
    </row>
    <row r="177" spans="1:35" s="135" customFormat="1">
      <c r="A177" s="126">
        <v>45432</v>
      </c>
      <c r="B177" s="127">
        <v>5</v>
      </c>
      <c r="C177" s="127" t="s">
        <v>1336</v>
      </c>
      <c r="D177" s="127" t="s">
        <v>8</v>
      </c>
      <c r="E177" s="127" t="s">
        <v>118</v>
      </c>
      <c r="F177" s="128" t="s">
        <v>601</v>
      </c>
      <c r="G177" s="128"/>
      <c r="H177" s="127" t="s">
        <v>1219</v>
      </c>
      <c r="I177" s="127" t="s">
        <v>1781</v>
      </c>
      <c r="J177" s="127" t="s">
        <v>1243</v>
      </c>
      <c r="K177" s="127" t="s">
        <v>1645</v>
      </c>
      <c r="L177" s="127"/>
      <c r="M177" s="127">
        <v>240</v>
      </c>
      <c r="N177" s="129">
        <v>20</v>
      </c>
      <c r="O177" s="130">
        <v>13</v>
      </c>
      <c r="P177" s="131">
        <v>0.2</v>
      </c>
      <c r="Q177" s="126"/>
      <c r="R177" s="127"/>
      <c r="S177" s="126">
        <v>45433</v>
      </c>
      <c r="T177" s="132"/>
      <c r="U177" s="127">
        <v>240</v>
      </c>
      <c r="V177" s="127">
        <v>0</v>
      </c>
      <c r="W177" s="126" t="s">
        <v>41</v>
      </c>
      <c r="X177" s="127" t="s">
        <v>1425</v>
      </c>
      <c r="Y177" s="127" t="s">
        <v>1268</v>
      </c>
      <c r="Z177" s="127" t="s">
        <v>1205</v>
      </c>
      <c r="AA177" s="127" t="s">
        <v>1205</v>
      </c>
      <c r="AB177" s="133" t="s">
        <v>1221</v>
      </c>
      <c r="AC177" s="126">
        <v>45435</v>
      </c>
      <c r="AD177" s="126" t="s">
        <v>41</v>
      </c>
      <c r="AE177" s="126">
        <v>45445</v>
      </c>
      <c r="AF177" s="126" t="s">
        <v>41</v>
      </c>
      <c r="AG177" s="126">
        <v>45456</v>
      </c>
      <c r="AH177" s="126" t="s">
        <v>41</v>
      </c>
      <c r="AI177" s="134" t="s">
        <v>1981</v>
      </c>
    </row>
    <row r="178" spans="1:35" s="135" customFormat="1">
      <c r="A178" s="126">
        <v>45432</v>
      </c>
      <c r="B178" s="127">
        <v>5</v>
      </c>
      <c r="C178" s="127" t="s">
        <v>1336</v>
      </c>
      <c r="D178" s="127" t="s">
        <v>38</v>
      </c>
      <c r="E178" s="127" t="s">
        <v>40</v>
      </c>
      <c r="F178" s="128" t="s">
        <v>54</v>
      </c>
      <c r="G178" s="128"/>
      <c r="H178" s="127" t="s">
        <v>1197</v>
      </c>
      <c r="I178" s="127" t="s">
        <v>1782</v>
      </c>
      <c r="J178" s="127" t="s">
        <v>1554</v>
      </c>
      <c r="K178" s="127" t="s">
        <v>1783</v>
      </c>
      <c r="L178" s="127"/>
      <c r="M178" s="127">
        <v>74</v>
      </c>
      <c r="N178" s="129">
        <v>20</v>
      </c>
      <c r="O178" s="130">
        <v>3</v>
      </c>
      <c r="P178" s="131">
        <v>0.15</v>
      </c>
      <c r="Q178" s="126" t="s">
        <v>39</v>
      </c>
      <c r="R178" s="127" t="s">
        <v>1475</v>
      </c>
      <c r="S178" s="126">
        <v>45433</v>
      </c>
      <c r="T178" s="132"/>
      <c r="U178" s="127">
        <v>66</v>
      </c>
      <c r="V178" s="127">
        <v>8</v>
      </c>
      <c r="W178" s="126" t="s">
        <v>39</v>
      </c>
      <c r="X178" s="127" t="s">
        <v>1425</v>
      </c>
      <c r="Y178" s="127" t="s">
        <v>1268</v>
      </c>
      <c r="Z178" s="127" t="s">
        <v>1205</v>
      </c>
      <c r="AA178" s="127" t="s">
        <v>1205</v>
      </c>
      <c r="AB178" s="133" t="s">
        <v>1206</v>
      </c>
      <c r="AC178" s="126">
        <v>45447</v>
      </c>
      <c r="AD178" s="126" t="s">
        <v>39</v>
      </c>
      <c r="AE178" s="126">
        <v>45477</v>
      </c>
      <c r="AF178" s="126" t="s">
        <v>39</v>
      </c>
      <c r="AG178" s="126">
        <v>45490</v>
      </c>
      <c r="AH178" s="126" t="s">
        <v>39</v>
      </c>
      <c r="AI178" s="134" t="s">
        <v>1981</v>
      </c>
    </row>
    <row r="179" spans="1:35" s="135" customFormat="1" ht="14.25">
      <c r="A179" s="126">
        <v>45434</v>
      </c>
      <c r="B179" s="127">
        <v>5</v>
      </c>
      <c r="C179" s="127" t="s">
        <v>1336</v>
      </c>
      <c r="D179" s="127" t="s">
        <v>64</v>
      </c>
      <c r="E179" s="127" t="s">
        <v>122</v>
      </c>
      <c r="F179" s="128" t="s">
        <v>603</v>
      </c>
      <c r="G179" s="128"/>
      <c r="H179" s="127" t="s">
        <v>36</v>
      </c>
      <c r="I179" s="127" t="s">
        <v>1784</v>
      </c>
      <c r="J179" s="127" t="s">
        <v>1412</v>
      </c>
      <c r="K179" s="127" t="s">
        <v>1337</v>
      </c>
      <c r="L179" s="127"/>
      <c r="M179" s="127">
        <v>1000</v>
      </c>
      <c r="N179" s="129">
        <v>47</v>
      </c>
      <c r="O179" s="130">
        <v>5</v>
      </c>
      <c r="P179" s="131">
        <v>0.10638297872340426</v>
      </c>
      <c r="Q179" s="126" t="s">
        <v>42</v>
      </c>
      <c r="R179" s="127" t="s">
        <v>1482</v>
      </c>
      <c r="S179" s="126">
        <v>45435</v>
      </c>
      <c r="T179" s="132"/>
      <c r="U179" s="127">
        <v>0</v>
      </c>
      <c r="V179" s="127">
        <v>1000</v>
      </c>
      <c r="W179" s="126" t="s">
        <v>42</v>
      </c>
      <c r="X179" s="127" t="s">
        <v>1425</v>
      </c>
      <c r="Y179" s="127" t="s">
        <v>1268</v>
      </c>
      <c r="Z179" s="127" t="s">
        <v>1268</v>
      </c>
      <c r="AA179" s="127" t="s">
        <v>1205</v>
      </c>
      <c r="AB179" s="133" t="s">
        <v>1342</v>
      </c>
      <c r="AC179" s="126"/>
      <c r="AD179" s="127"/>
      <c r="AE179" s="126"/>
      <c r="AF179" s="127"/>
      <c r="AG179" s="126"/>
      <c r="AH179" s="126"/>
      <c r="AI179" s="127"/>
    </row>
    <row r="180" spans="1:35" s="135" customFormat="1">
      <c r="A180" s="126">
        <v>45434</v>
      </c>
      <c r="B180" s="127">
        <v>5</v>
      </c>
      <c r="C180" s="127" t="s">
        <v>1336</v>
      </c>
      <c r="D180" s="127" t="s">
        <v>38</v>
      </c>
      <c r="E180" s="127" t="s">
        <v>40</v>
      </c>
      <c r="F180" s="128" t="s">
        <v>54</v>
      </c>
      <c r="G180" s="128"/>
      <c r="H180" s="127" t="s">
        <v>1197</v>
      </c>
      <c r="I180" s="127" t="s">
        <v>1464</v>
      </c>
      <c r="J180" s="127" t="s">
        <v>1244</v>
      </c>
      <c r="K180" s="127" t="s">
        <v>1465</v>
      </c>
      <c r="L180" s="127"/>
      <c r="M180" s="127">
        <v>673</v>
      </c>
      <c r="N180" s="129">
        <v>47</v>
      </c>
      <c r="O180" s="130">
        <v>6</v>
      </c>
      <c r="P180" s="131">
        <v>0.1276595744680851</v>
      </c>
      <c r="Q180" s="126" t="s">
        <v>39</v>
      </c>
      <c r="R180" s="127" t="s">
        <v>1475</v>
      </c>
      <c r="S180" s="126">
        <v>45435</v>
      </c>
      <c r="T180" s="132"/>
      <c r="U180" s="127">
        <v>652</v>
      </c>
      <c r="V180" s="127">
        <v>21</v>
      </c>
      <c r="W180" s="126" t="s">
        <v>39</v>
      </c>
      <c r="X180" s="127" t="s">
        <v>1425</v>
      </c>
      <c r="Y180" s="127" t="s">
        <v>1268</v>
      </c>
      <c r="Z180" s="127" t="s">
        <v>1205</v>
      </c>
      <c r="AA180" s="127" t="s">
        <v>1205</v>
      </c>
      <c r="AB180" s="133" t="s">
        <v>1206</v>
      </c>
      <c r="AC180" s="126">
        <v>45435</v>
      </c>
      <c r="AD180" s="126" t="s">
        <v>39</v>
      </c>
      <c r="AE180" s="126">
        <v>45485</v>
      </c>
      <c r="AF180" s="126" t="s">
        <v>39</v>
      </c>
      <c r="AG180" s="126">
        <v>45539</v>
      </c>
      <c r="AH180" s="126" t="s">
        <v>39</v>
      </c>
      <c r="AI180" s="134" t="s">
        <v>1981</v>
      </c>
    </row>
    <row r="181" spans="1:35" s="135" customFormat="1">
      <c r="A181" s="126">
        <v>45434</v>
      </c>
      <c r="B181" s="127">
        <v>5</v>
      </c>
      <c r="C181" s="127" t="s">
        <v>1336</v>
      </c>
      <c r="D181" s="127" t="s">
        <v>38</v>
      </c>
      <c r="E181" s="127" t="s">
        <v>1183</v>
      </c>
      <c r="F181" s="128" t="s">
        <v>1194</v>
      </c>
      <c r="G181" s="128"/>
      <c r="H181" s="127" t="s">
        <v>1197</v>
      </c>
      <c r="I181" s="127" t="s">
        <v>1785</v>
      </c>
      <c r="J181" s="127" t="s">
        <v>1243</v>
      </c>
      <c r="K181" s="127" t="s">
        <v>1388</v>
      </c>
      <c r="L181" s="127"/>
      <c r="M181" s="127">
        <v>15</v>
      </c>
      <c r="N181" s="129">
        <v>2</v>
      </c>
      <c r="O181" s="130">
        <v>2</v>
      </c>
      <c r="P181" s="131">
        <v>1</v>
      </c>
      <c r="Q181" s="126" t="s">
        <v>39</v>
      </c>
      <c r="R181" s="127" t="s">
        <v>1475</v>
      </c>
      <c r="S181" s="126">
        <v>45435</v>
      </c>
      <c r="T181" s="132"/>
      <c r="U181" s="127">
        <v>13</v>
      </c>
      <c r="V181" s="127">
        <v>2</v>
      </c>
      <c r="W181" s="126" t="s">
        <v>39</v>
      </c>
      <c r="X181" s="127" t="s">
        <v>1425</v>
      </c>
      <c r="Y181" s="127" t="s">
        <v>1268</v>
      </c>
      <c r="Z181" s="127" t="s">
        <v>1205</v>
      </c>
      <c r="AA181" s="127" t="s">
        <v>1205</v>
      </c>
      <c r="AB181" s="133" t="s">
        <v>1206</v>
      </c>
      <c r="AC181" s="126">
        <v>45436</v>
      </c>
      <c r="AD181" s="126" t="s">
        <v>39</v>
      </c>
      <c r="AE181" s="126">
        <v>45503</v>
      </c>
      <c r="AF181" s="126" t="s">
        <v>39</v>
      </c>
      <c r="AG181" s="126">
        <v>45506</v>
      </c>
      <c r="AH181" s="126" t="s">
        <v>39</v>
      </c>
      <c r="AI181" s="134" t="s">
        <v>1981</v>
      </c>
    </row>
    <row r="182" spans="1:35" s="135" customFormat="1">
      <c r="A182" s="126">
        <v>45435</v>
      </c>
      <c r="B182" s="127">
        <v>5</v>
      </c>
      <c r="C182" s="127" t="s">
        <v>1336</v>
      </c>
      <c r="D182" s="127" t="s">
        <v>64</v>
      </c>
      <c r="E182" s="127" t="s">
        <v>1261</v>
      </c>
      <c r="F182" s="128" t="s">
        <v>1182</v>
      </c>
      <c r="G182" s="128"/>
      <c r="H182" s="127" t="s">
        <v>1174</v>
      </c>
      <c r="I182" s="127" t="s">
        <v>1778</v>
      </c>
      <c r="J182" s="127" t="s">
        <v>1779</v>
      </c>
      <c r="K182" s="127" t="s">
        <v>1786</v>
      </c>
      <c r="L182" s="127"/>
      <c r="M182" s="127">
        <v>35</v>
      </c>
      <c r="N182" s="129">
        <v>20</v>
      </c>
      <c r="O182" s="130">
        <v>12</v>
      </c>
      <c r="P182" s="131">
        <v>0.6</v>
      </c>
      <c r="Q182" s="126" t="s">
        <v>42</v>
      </c>
      <c r="R182" s="127" t="s">
        <v>1473</v>
      </c>
      <c r="S182" s="126">
        <v>45436</v>
      </c>
      <c r="T182" s="132"/>
      <c r="U182" s="127">
        <v>35</v>
      </c>
      <c r="V182" s="127">
        <v>0</v>
      </c>
      <c r="W182" s="126" t="s">
        <v>42</v>
      </c>
      <c r="X182" s="127" t="s">
        <v>1425</v>
      </c>
      <c r="Y182" s="127" t="s">
        <v>1268</v>
      </c>
      <c r="Z182" s="127" t="s">
        <v>1205</v>
      </c>
      <c r="AA182" s="127" t="s">
        <v>1205</v>
      </c>
      <c r="AB182" s="133" t="s">
        <v>1341</v>
      </c>
      <c r="AC182" s="126">
        <v>45478</v>
      </c>
      <c r="AD182" s="126" t="s">
        <v>42</v>
      </c>
      <c r="AE182" s="126">
        <v>45490</v>
      </c>
      <c r="AF182" s="126" t="s">
        <v>42</v>
      </c>
      <c r="AG182" s="126">
        <v>45503</v>
      </c>
      <c r="AH182" s="126" t="s">
        <v>42</v>
      </c>
      <c r="AI182" s="134" t="s">
        <v>1981</v>
      </c>
    </row>
    <row r="183" spans="1:35" s="135" customFormat="1">
      <c r="A183" s="126">
        <v>45435</v>
      </c>
      <c r="B183" s="127">
        <v>5</v>
      </c>
      <c r="C183" s="127" t="s">
        <v>1336</v>
      </c>
      <c r="D183" s="127" t="s">
        <v>38</v>
      </c>
      <c r="E183" s="127" t="s">
        <v>1183</v>
      </c>
      <c r="F183" s="128" t="s">
        <v>1194</v>
      </c>
      <c r="G183" s="128"/>
      <c r="H183" s="127" t="s">
        <v>1197</v>
      </c>
      <c r="I183" s="127" t="s">
        <v>1787</v>
      </c>
      <c r="J183" s="127" t="s">
        <v>1243</v>
      </c>
      <c r="K183" s="127" t="s">
        <v>1384</v>
      </c>
      <c r="L183" s="127"/>
      <c r="M183" s="127">
        <v>94</v>
      </c>
      <c r="N183" s="129">
        <v>47</v>
      </c>
      <c r="O183" s="130">
        <v>5</v>
      </c>
      <c r="P183" s="131">
        <v>0.10638297872340426</v>
      </c>
      <c r="Q183" s="126" t="s">
        <v>39</v>
      </c>
      <c r="R183" s="127" t="s">
        <v>1475</v>
      </c>
      <c r="S183" s="126">
        <v>45436</v>
      </c>
      <c r="T183" s="132"/>
      <c r="U183" s="127">
        <v>82</v>
      </c>
      <c r="V183" s="127">
        <v>12</v>
      </c>
      <c r="W183" s="126" t="s">
        <v>1987</v>
      </c>
      <c r="X183" s="127" t="s">
        <v>1425</v>
      </c>
      <c r="Y183" s="127" t="s">
        <v>1268</v>
      </c>
      <c r="Z183" s="127" t="s">
        <v>1205</v>
      </c>
      <c r="AA183" s="127" t="s">
        <v>1205</v>
      </c>
      <c r="AB183" s="133" t="s">
        <v>1206</v>
      </c>
      <c r="AC183" s="126">
        <v>45440</v>
      </c>
      <c r="AD183" s="127" t="s">
        <v>1987</v>
      </c>
      <c r="AE183" s="126">
        <v>45441</v>
      </c>
      <c r="AF183" s="127" t="s">
        <v>1987</v>
      </c>
      <c r="AG183" s="126">
        <v>45481</v>
      </c>
      <c r="AH183" s="126" t="s">
        <v>1987</v>
      </c>
      <c r="AI183" s="134" t="s">
        <v>1981</v>
      </c>
    </row>
    <row r="184" spans="1:35" s="135" customFormat="1" ht="14.25">
      <c r="A184" s="126">
        <v>45436</v>
      </c>
      <c r="B184" s="127">
        <v>5</v>
      </c>
      <c r="C184" s="127" t="s">
        <v>1336</v>
      </c>
      <c r="D184" s="127" t="s">
        <v>64</v>
      </c>
      <c r="E184" s="127" t="s">
        <v>120</v>
      </c>
      <c r="F184" s="128" t="s">
        <v>55</v>
      </c>
      <c r="G184" s="128"/>
      <c r="H184" s="127" t="s">
        <v>36</v>
      </c>
      <c r="I184" s="127" t="s">
        <v>1788</v>
      </c>
      <c r="J184" s="127" t="s">
        <v>1524</v>
      </c>
      <c r="K184" s="127" t="s">
        <v>1789</v>
      </c>
      <c r="L184" s="127"/>
      <c r="M184" s="127">
        <v>811</v>
      </c>
      <c r="N184" s="129">
        <v>47</v>
      </c>
      <c r="O184" s="130">
        <v>4</v>
      </c>
      <c r="P184" s="131">
        <v>8.5106382978723402E-2</v>
      </c>
      <c r="Q184" s="126" t="s">
        <v>1178</v>
      </c>
      <c r="R184" s="127" t="s">
        <v>1484</v>
      </c>
      <c r="S184" s="126">
        <v>45436</v>
      </c>
      <c r="T184" s="132"/>
      <c r="U184" s="127">
        <v>801</v>
      </c>
      <c r="V184" s="127">
        <v>10</v>
      </c>
      <c r="W184" s="126" t="s">
        <v>1986</v>
      </c>
      <c r="X184" s="127" t="s">
        <v>1425</v>
      </c>
      <c r="Y184" s="127" t="s">
        <v>1268</v>
      </c>
      <c r="Z184" s="127" t="s">
        <v>1205</v>
      </c>
      <c r="AA184" s="127" t="s">
        <v>1205</v>
      </c>
      <c r="AB184" s="133" t="s">
        <v>1206</v>
      </c>
      <c r="AC184" s="126">
        <v>45541</v>
      </c>
      <c r="AD184" s="127" t="s">
        <v>1986</v>
      </c>
      <c r="AE184" s="126">
        <v>45579</v>
      </c>
      <c r="AF184" s="127" t="s">
        <v>1178</v>
      </c>
      <c r="AG184" s="126">
        <v>45611</v>
      </c>
      <c r="AH184" s="126" t="s">
        <v>1178</v>
      </c>
      <c r="AI184" s="127" t="s">
        <v>15</v>
      </c>
    </row>
    <row r="185" spans="1:35" s="135" customFormat="1">
      <c r="A185" s="126">
        <v>45436</v>
      </c>
      <c r="B185" s="127">
        <v>5</v>
      </c>
      <c r="C185" s="127" t="s">
        <v>1336</v>
      </c>
      <c r="D185" s="127" t="s">
        <v>38</v>
      </c>
      <c r="E185" s="127" t="s">
        <v>40</v>
      </c>
      <c r="F185" s="128" t="s">
        <v>54</v>
      </c>
      <c r="G185" s="128"/>
      <c r="H185" s="127" t="s">
        <v>1197</v>
      </c>
      <c r="I185" s="127" t="s">
        <v>1790</v>
      </c>
      <c r="J185" s="127" t="s">
        <v>1508</v>
      </c>
      <c r="K185" s="127" t="s">
        <v>1791</v>
      </c>
      <c r="L185" s="127"/>
      <c r="M185" s="127">
        <v>22</v>
      </c>
      <c r="N185" s="129">
        <v>20</v>
      </c>
      <c r="O185" s="130">
        <v>5</v>
      </c>
      <c r="P185" s="131">
        <v>0.25</v>
      </c>
      <c r="Q185" s="126" t="s">
        <v>39</v>
      </c>
      <c r="R185" s="127" t="s">
        <v>1475</v>
      </c>
      <c r="S185" s="126">
        <v>45439</v>
      </c>
      <c r="T185" s="132"/>
      <c r="U185" s="127">
        <v>17</v>
      </c>
      <c r="V185" s="127">
        <v>5</v>
      </c>
      <c r="W185" s="126" t="s">
        <v>39</v>
      </c>
      <c r="X185" s="127" t="s">
        <v>1425</v>
      </c>
      <c r="Y185" s="127" t="s">
        <v>1268</v>
      </c>
      <c r="Z185" s="127" t="s">
        <v>1205</v>
      </c>
      <c r="AA185" s="127" t="s">
        <v>1205</v>
      </c>
      <c r="AB185" s="133" t="s">
        <v>1206</v>
      </c>
      <c r="AC185" s="126">
        <v>45478</v>
      </c>
      <c r="AD185" s="126" t="s">
        <v>39</v>
      </c>
      <c r="AE185" s="126">
        <v>45527</v>
      </c>
      <c r="AF185" s="126" t="s">
        <v>39</v>
      </c>
      <c r="AG185" s="126">
        <v>45551</v>
      </c>
      <c r="AH185" s="126" t="s">
        <v>39</v>
      </c>
      <c r="AI185" s="134" t="s">
        <v>1981</v>
      </c>
    </row>
    <row r="186" spans="1:35" s="135" customFormat="1">
      <c r="A186" s="126">
        <v>45436</v>
      </c>
      <c r="B186" s="127">
        <v>5</v>
      </c>
      <c r="C186" s="127" t="s">
        <v>1336</v>
      </c>
      <c r="D186" s="127" t="s">
        <v>38</v>
      </c>
      <c r="E186" s="127" t="s">
        <v>40</v>
      </c>
      <c r="F186" s="128" t="s">
        <v>54</v>
      </c>
      <c r="G186" s="128"/>
      <c r="H186" s="127" t="s">
        <v>1197</v>
      </c>
      <c r="I186" s="127" t="s">
        <v>1450</v>
      </c>
      <c r="J186" s="127" t="s">
        <v>1607</v>
      </c>
      <c r="K186" s="127" t="s">
        <v>1397</v>
      </c>
      <c r="L186" s="127"/>
      <c r="M186" s="127">
        <v>46</v>
      </c>
      <c r="N186" s="129">
        <v>20</v>
      </c>
      <c r="O186" s="130">
        <v>4</v>
      </c>
      <c r="P186" s="131">
        <v>0.2</v>
      </c>
      <c r="Q186" s="126" t="s">
        <v>39</v>
      </c>
      <c r="R186" s="127" t="s">
        <v>1475</v>
      </c>
      <c r="S186" s="126">
        <v>45439</v>
      </c>
      <c r="T186" s="132"/>
      <c r="U186" s="127">
        <v>35</v>
      </c>
      <c r="V186" s="127">
        <v>11</v>
      </c>
      <c r="W186" s="126" t="s">
        <v>39</v>
      </c>
      <c r="X186" s="127" t="s">
        <v>1425</v>
      </c>
      <c r="Y186" s="127" t="s">
        <v>1268</v>
      </c>
      <c r="Z186" s="127" t="s">
        <v>1205</v>
      </c>
      <c r="AA186" s="127" t="s">
        <v>1205</v>
      </c>
      <c r="AB186" s="133" t="s">
        <v>1206</v>
      </c>
      <c r="AC186" s="126">
        <v>45463</v>
      </c>
      <c r="AD186" s="126" t="s">
        <v>39</v>
      </c>
      <c r="AE186" s="126">
        <v>45469</v>
      </c>
      <c r="AF186" s="126" t="s">
        <v>39</v>
      </c>
      <c r="AG186" s="126">
        <v>45475</v>
      </c>
      <c r="AH186" s="126" t="s">
        <v>39</v>
      </c>
      <c r="AI186" s="134" t="s">
        <v>1981</v>
      </c>
    </row>
    <row r="187" spans="1:35" s="135" customFormat="1" ht="14.25">
      <c r="A187" s="126">
        <v>45439</v>
      </c>
      <c r="B187" s="127">
        <v>5</v>
      </c>
      <c r="C187" s="127" t="s">
        <v>1343</v>
      </c>
      <c r="D187" s="127" t="s">
        <v>64</v>
      </c>
      <c r="E187" s="127" t="s">
        <v>43</v>
      </c>
      <c r="F187" s="128" t="s">
        <v>602</v>
      </c>
      <c r="G187" s="128"/>
      <c r="H187" s="127" t="s">
        <v>36</v>
      </c>
      <c r="I187" s="127" t="s">
        <v>1792</v>
      </c>
      <c r="J187" s="127" t="s">
        <v>1793</v>
      </c>
      <c r="K187" s="127" t="s">
        <v>1794</v>
      </c>
      <c r="L187" s="127"/>
      <c r="M187" s="127">
        <v>20</v>
      </c>
      <c r="N187" s="129">
        <v>20</v>
      </c>
      <c r="O187" s="130">
        <v>20</v>
      </c>
      <c r="P187" s="131">
        <v>1</v>
      </c>
      <c r="Q187" s="126" t="s">
        <v>42</v>
      </c>
      <c r="R187" s="127" t="s">
        <v>1485</v>
      </c>
      <c r="S187" s="126">
        <v>45444</v>
      </c>
      <c r="T187" s="132" t="s">
        <v>1485</v>
      </c>
      <c r="U187" s="127">
        <v>20</v>
      </c>
      <c r="V187" s="127">
        <v>0</v>
      </c>
      <c r="W187" s="126" t="s">
        <v>42</v>
      </c>
      <c r="X187" s="127" t="s">
        <v>1425</v>
      </c>
      <c r="Y187" s="127" t="s">
        <v>1268</v>
      </c>
      <c r="Z187" s="127" t="s">
        <v>1205</v>
      </c>
      <c r="AA187" s="127" t="s">
        <v>1205</v>
      </c>
      <c r="AB187" s="133" t="s">
        <v>1321</v>
      </c>
      <c r="AC187" s="126"/>
      <c r="AD187" s="127"/>
      <c r="AE187" s="126"/>
      <c r="AF187" s="127"/>
      <c r="AG187" s="126"/>
      <c r="AH187" s="126"/>
      <c r="AI187" s="127"/>
    </row>
    <row r="188" spans="1:35" s="135" customFormat="1">
      <c r="A188" s="126">
        <v>45439</v>
      </c>
      <c r="B188" s="127">
        <v>5</v>
      </c>
      <c r="C188" s="127" t="s">
        <v>1343</v>
      </c>
      <c r="D188" s="127" t="s">
        <v>38</v>
      </c>
      <c r="E188" s="127" t="s">
        <v>1183</v>
      </c>
      <c r="F188" s="128" t="s">
        <v>1194</v>
      </c>
      <c r="G188" s="128"/>
      <c r="H188" s="127" t="s">
        <v>1197</v>
      </c>
      <c r="I188" s="127" t="s">
        <v>1613</v>
      </c>
      <c r="J188" s="127" t="s">
        <v>1417</v>
      </c>
      <c r="K188" s="127" t="s">
        <v>1682</v>
      </c>
      <c r="L188" s="127"/>
      <c r="M188" s="127">
        <v>71</v>
      </c>
      <c r="N188" s="129">
        <v>20</v>
      </c>
      <c r="O188" s="130">
        <v>2</v>
      </c>
      <c r="P188" s="131">
        <v>0.1</v>
      </c>
      <c r="Q188" s="126" t="s">
        <v>39</v>
      </c>
      <c r="R188" s="127" t="s">
        <v>1475</v>
      </c>
      <c r="S188" s="126">
        <v>45440</v>
      </c>
      <c r="T188" s="132"/>
      <c r="U188" s="127">
        <v>64</v>
      </c>
      <c r="V188" s="127">
        <v>7</v>
      </c>
      <c r="W188" s="126" t="s">
        <v>39</v>
      </c>
      <c r="X188" s="127" t="s">
        <v>1425</v>
      </c>
      <c r="Y188" s="127" t="s">
        <v>1268</v>
      </c>
      <c r="Z188" s="127" t="s">
        <v>1205</v>
      </c>
      <c r="AA188" s="127" t="s">
        <v>1205</v>
      </c>
      <c r="AB188" s="133" t="s">
        <v>1206</v>
      </c>
      <c r="AC188" s="126">
        <v>45438</v>
      </c>
      <c r="AD188" s="126" t="s">
        <v>39</v>
      </c>
      <c r="AE188" s="126">
        <v>45440</v>
      </c>
      <c r="AF188" s="126" t="s">
        <v>39</v>
      </c>
      <c r="AG188" s="126">
        <v>45560</v>
      </c>
      <c r="AH188" s="126" t="s">
        <v>39</v>
      </c>
      <c r="AI188" s="134" t="s">
        <v>1981</v>
      </c>
    </row>
    <row r="189" spans="1:35" s="135" customFormat="1" ht="14.25">
      <c r="A189" s="126">
        <v>45440</v>
      </c>
      <c r="B189" s="127">
        <v>5</v>
      </c>
      <c r="C189" s="127" t="s">
        <v>1343</v>
      </c>
      <c r="D189" s="127" t="s">
        <v>38</v>
      </c>
      <c r="E189" s="127" t="s">
        <v>40</v>
      </c>
      <c r="F189" s="128" t="s">
        <v>54</v>
      </c>
      <c r="G189" s="128"/>
      <c r="H189" s="127" t="s">
        <v>1197</v>
      </c>
      <c r="I189" s="127" t="s">
        <v>1798</v>
      </c>
      <c r="J189" s="127" t="s">
        <v>1243</v>
      </c>
      <c r="K189" s="127" t="s">
        <v>1799</v>
      </c>
      <c r="L189" s="127"/>
      <c r="M189" s="127">
        <v>2292</v>
      </c>
      <c r="N189" s="129">
        <v>53</v>
      </c>
      <c r="O189" s="130">
        <v>10</v>
      </c>
      <c r="P189" s="131">
        <v>0.18870000000000001</v>
      </c>
      <c r="Q189" s="126" t="s">
        <v>39</v>
      </c>
      <c r="R189" s="127" t="s">
        <v>1475</v>
      </c>
      <c r="S189" s="126">
        <v>45441</v>
      </c>
      <c r="T189" s="132"/>
      <c r="U189" s="127">
        <v>2231</v>
      </c>
      <c r="V189" s="127">
        <v>61</v>
      </c>
      <c r="W189" s="126" t="s">
        <v>39</v>
      </c>
      <c r="X189" s="127" t="s">
        <v>1425</v>
      </c>
      <c r="Y189" s="127" t="s">
        <v>1268</v>
      </c>
      <c r="Z189" s="127" t="s">
        <v>1205</v>
      </c>
      <c r="AA189" s="127" t="s">
        <v>1205</v>
      </c>
      <c r="AB189" s="133" t="s">
        <v>1206</v>
      </c>
      <c r="AC189" s="126">
        <v>45630</v>
      </c>
      <c r="AD189" s="127" t="s">
        <v>39</v>
      </c>
      <c r="AE189" s="126"/>
      <c r="AF189" s="127"/>
      <c r="AG189" s="126"/>
      <c r="AH189" s="126"/>
      <c r="AI189" s="127"/>
    </row>
    <row r="190" spans="1:35" s="135" customFormat="1">
      <c r="A190" s="126">
        <v>45440</v>
      </c>
      <c r="B190" s="127">
        <v>5</v>
      </c>
      <c r="C190" s="127" t="s">
        <v>1343</v>
      </c>
      <c r="D190" s="127" t="s">
        <v>38</v>
      </c>
      <c r="E190" s="127" t="s">
        <v>40</v>
      </c>
      <c r="F190" s="128" t="s">
        <v>54</v>
      </c>
      <c r="G190" s="128"/>
      <c r="H190" s="127" t="s">
        <v>1197</v>
      </c>
      <c r="I190" s="127" t="s">
        <v>1606</v>
      </c>
      <c r="J190" s="127" t="s">
        <v>1607</v>
      </c>
      <c r="K190" s="127" t="s">
        <v>1467</v>
      </c>
      <c r="L190" s="127"/>
      <c r="M190" s="127">
        <v>40</v>
      </c>
      <c r="N190" s="129">
        <v>20</v>
      </c>
      <c r="O190" s="130">
        <v>3</v>
      </c>
      <c r="P190" s="131">
        <v>0.15</v>
      </c>
      <c r="Q190" s="126" t="s">
        <v>39</v>
      </c>
      <c r="R190" s="127" t="s">
        <v>1475</v>
      </c>
      <c r="S190" s="126">
        <v>45441</v>
      </c>
      <c r="T190" s="132"/>
      <c r="U190" s="127">
        <v>35</v>
      </c>
      <c r="V190" s="127">
        <v>5</v>
      </c>
      <c r="W190" s="126" t="s">
        <v>39</v>
      </c>
      <c r="X190" s="127" t="s">
        <v>1425</v>
      </c>
      <c r="Y190" s="127" t="s">
        <v>1268</v>
      </c>
      <c r="Z190" s="127" t="s">
        <v>1205</v>
      </c>
      <c r="AA190" s="127" t="s">
        <v>1205</v>
      </c>
      <c r="AB190" s="133" t="s">
        <v>1206</v>
      </c>
      <c r="AC190" s="126">
        <v>45463</v>
      </c>
      <c r="AD190" s="126" t="s">
        <v>39</v>
      </c>
      <c r="AE190" s="126">
        <v>45486</v>
      </c>
      <c r="AF190" s="126" t="s">
        <v>39</v>
      </c>
      <c r="AG190" s="126">
        <v>45515</v>
      </c>
      <c r="AH190" s="126" t="s">
        <v>39</v>
      </c>
      <c r="AI190" s="134" t="s">
        <v>1981</v>
      </c>
    </row>
    <row r="191" spans="1:35" s="135" customFormat="1">
      <c r="A191" s="126">
        <v>45441</v>
      </c>
      <c r="B191" s="127">
        <v>5</v>
      </c>
      <c r="C191" s="127" t="s">
        <v>1343</v>
      </c>
      <c r="D191" s="127" t="s">
        <v>38</v>
      </c>
      <c r="E191" s="127" t="s">
        <v>40</v>
      </c>
      <c r="F191" s="128" t="s">
        <v>54</v>
      </c>
      <c r="G191" s="128"/>
      <c r="H191" s="127" t="s">
        <v>1197</v>
      </c>
      <c r="I191" s="127" t="s">
        <v>1800</v>
      </c>
      <c r="J191" s="127" t="s">
        <v>1554</v>
      </c>
      <c r="K191" s="127" t="s">
        <v>1801</v>
      </c>
      <c r="L191" s="127"/>
      <c r="M191" s="127">
        <v>47</v>
      </c>
      <c r="N191" s="129">
        <v>20</v>
      </c>
      <c r="O191" s="130">
        <v>4</v>
      </c>
      <c r="P191" s="131">
        <v>0.2</v>
      </c>
      <c r="Q191" s="126" t="s">
        <v>39</v>
      </c>
      <c r="R191" s="127" t="s">
        <v>1475</v>
      </c>
      <c r="S191" s="126">
        <v>45441</v>
      </c>
      <c r="T191" s="132"/>
      <c r="U191" s="127">
        <v>39</v>
      </c>
      <c r="V191" s="127">
        <v>8</v>
      </c>
      <c r="W191" s="126" t="s">
        <v>39</v>
      </c>
      <c r="X191" s="127" t="s">
        <v>1425</v>
      </c>
      <c r="Y191" s="127" t="s">
        <v>1268</v>
      </c>
      <c r="Z191" s="127" t="s">
        <v>1205</v>
      </c>
      <c r="AA191" s="127" t="s">
        <v>1205</v>
      </c>
      <c r="AB191" s="133" t="s">
        <v>1206</v>
      </c>
      <c r="AC191" s="126">
        <v>45456</v>
      </c>
      <c r="AD191" s="126" t="s">
        <v>39</v>
      </c>
      <c r="AE191" s="126">
        <v>45463</v>
      </c>
      <c r="AF191" s="126" t="s">
        <v>39</v>
      </c>
      <c r="AG191" s="126">
        <v>45547</v>
      </c>
      <c r="AH191" s="126" t="s">
        <v>39</v>
      </c>
      <c r="AI191" s="134" t="s">
        <v>1981</v>
      </c>
    </row>
    <row r="192" spans="1:35" s="135" customFormat="1">
      <c r="A192" s="126">
        <v>45442</v>
      </c>
      <c r="B192" s="127">
        <v>5</v>
      </c>
      <c r="C192" s="127" t="s">
        <v>1343</v>
      </c>
      <c r="D192" s="127" t="s">
        <v>8</v>
      </c>
      <c r="E192" s="127" t="s">
        <v>118</v>
      </c>
      <c r="F192" s="128" t="s">
        <v>601</v>
      </c>
      <c r="G192" s="128"/>
      <c r="H192" s="127" t="s">
        <v>1219</v>
      </c>
      <c r="I192" s="127" t="s">
        <v>1795</v>
      </c>
      <c r="J192" s="127" t="s">
        <v>1796</v>
      </c>
      <c r="K192" s="127" t="s">
        <v>1797</v>
      </c>
      <c r="L192" s="127"/>
      <c r="M192" s="127">
        <v>184</v>
      </c>
      <c r="N192" s="129">
        <v>20</v>
      </c>
      <c r="O192" s="130">
        <v>16</v>
      </c>
      <c r="P192" s="131">
        <v>0.8</v>
      </c>
      <c r="Q192" s="126" t="s">
        <v>41</v>
      </c>
      <c r="R192" s="127" t="s">
        <v>1478</v>
      </c>
      <c r="S192" s="126">
        <v>45446</v>
      </c>
      <c r="T192" s="132"/>
      <c r="U192" s="127">
        <v>160</v>
      </c>
      <c r="V192" s="127">
        <v>24</v>
      </c>
      <c r="W192" s="126" t="s">
        <v>41</v>
      </c>
      <c r="X192" s="127" t="s">
        <v>1425</v>
      </c>
      <c r="Y192" s="127" t="s">
        <v>1268</v>
      </c>
      <c r="Z192" s="127" t="s">
        <v>1205</v>
      </c>
      <c r="AA192" s="127" t="s">
        <v>1205</v>
      </c>
      <c r="AB192" s="133" t="s">
        <v>1206</v>
      </c>
      <c r="AC192" s="126">
        <v>45500</v>
      </c>
      <c r="AD192" s="126" t="s">
        <v>41</v>
      </c>
      <c r="AE192" s="126">
        <v>45520</v>
      </c>
      <c r="AF192" s="126" t="s">
        <v>41</v>
      </c>
      <c r="AG192" s="126">
        <v>45531</v>
      </c>
      <c r="AH192" s="126" t="s">
        <v>41</v>
      </c>
      <c r="AI192" s="134" t="s">
        <v>1981</v>
      </c>
    </row>
    <row r="193" spans="1:35" s="135" customFormat="1">
      <c r="A193" s="126">
        <v>45442</v>
      </c>
      <c r="B193" s="127">
        <v>5</v>
      </c>
      <c r="C193" s="127" t="s">
        <v>1343</v>
      </c>
      <c r="D193" s="127" t="s">
        <v>38</v>
      </c>
      <c r="E193" s="127" t="s">
        <v>1183</v>
      </c>
      <c r="F193" s="128" t="s">
        <v>1194</v>
      </c>
      <c r="G193" s="128"/>
      <c r="H193" s="127" t="s">
        <v>1197</v>
      </c>
      <c r="I193" s="127" t="s">
        <v>1802</v>
      </c>
      <c r="J193" s="127" t="s">
        <v>1803</v>
      </c>
      <c r="K193" s="127" t="s">
        <v>1804</v>
      </c>
      <c r="L193" s="127"/>
      <c r="M193" s="127">
        <v>156</v>
      </c>
      <c r="N193" s="129">
        <v>20</v>
      </c>
      <c r="O193" s="130">
        <v>3</v>
      </c>
      <c r="P193" s="131">
        <v>0.15</v>
      </c>
      <c r="Q193" s="126" t="s">
        <v>39</v>
      </c>
      <c r="R193" s="127" t="s">
        <v>1475</v>
      </c>
      <c r="S193" s="126">
        <v>45442</v>
      </c>
      <c r="T193" s="132"/>
      <c r="U193" s="127">
        <v>144</v>
      </c>
      <c r="V193" s="127">
        <v>12</v>
      </c>
      <c r="W193" s="126" t="s">
        <v>39</v>
      </c>
      <c r="X193" s="127" t="s">
        <v>1425</v>
      </c>
      <c r="Y193" s="127" t="s">
        <v>1268</v>
      </c>
      <c r="Z193" s="127" t="s">
        <v>1205</v>
      </c>
      <c r="AA193" s="127" t="s">
        <v>1205</v>
      </c>
      <c r="AB193" s="133" t="s">
        <v>1206</v>
      </c>
      <c r="AC193" s="126">
        <v>45483</v>
      </c>
      <c r="AD193" s="126" t="s">
        <v>39</v>
      </c>
      <c r="AE193" s="126">
        <v>45487</v>
      </c>
      <c r="AF193" s="126" t="s">
        <v>39</v>
      </c>
      <c r="AG193" s="126">
        <v>45493</v>
      </c>
      <c r="AH193" s="126" t="s">
        <v>39</v>
      </c>
      <c r="AI193" s="134" t="s">
        <v>1981</v>
      </c>
    </row>
    <row r="194" spans="1:35" s="135" customFormat="1">
      <c r="A194" s="126">
        <v>45442</v>
      </c>
      <c r="B194" s="127">
        <v>5</v>
      </c>
      <c r="C194" s="127" t="s">
        <v>1343</v>
      </c>
      <c r="D194" s="127" t="s">
        <v>38</v>
      </c>
      <c r="E194" s="127" t="s">
        <v>1183</v>
      </c>
      <c r="F194" s="128" t="s">
        <v>1194</v>
      </c>
      <c r="G194" s="128"/>
      <c r="H194" s="127" t="s">
        <v>1197</v>
      </c>
      <c r="I194" s="127" t="s">
        <v>1612</v>
      </c>
      <c r="J194" s="127" t="s">
        <v>1442</v>
      </c>
      <c r="K194" s="127" t="s">
        <v>1805</v>
      </c>
      <c r="L194" s="127"/>
      <c r="M194" s="127">
        <v>1570</v>
      </c>
      <c r="N194" s="129">
        <v>53</v>
      </c>
      <c r="O194" s="130">
        <v>12</v>
      </c>
      <c r="P194" s="131">
        <v>0.22639999999999999</v>
      </c>
      <c r="Q194" s="126" t="s">
        <v>39</v>
      </c>
      <c r="R194" s="127" t="s">
        <v>1475</v>
      </c>
      <c r="S194" s="126">
        <v>45442</v>
      </c>
      <c r="T194" s="132"/>
      <c r="U194" s="127">
        <v>1514</v>
      </c>
      <c r="V194" s="127">
        <v>56</v>
      </c>
      <c r="W194" s="126" t="s">
        <v>39</v>
      </c>
      <c r="X194" s="127" t="s">
        <v>1425</v>
      </c>
      <c r="Y194" s="127" t="s">
        <v>1268</v>
      </c>
      <c r="Z194" s="127" t="s">
        <v>1205</v>
      </c>
      <c r="AA194" s="127" t="s">
        <v>1205</v>
      </c>
      <c r="AB194" s="133" t="s">
        <v>1206</v>
      </c>
      <c r="AC194" s="126">
        <v>45479</v>
      </c>
      <c r="AD194" s="126" t="s">
        <v>39</v>
      </c>
      <c r="AE194" s="126">
        <v>45481</v>
      </c>
      <c r="AF194" s="126" t="s">
        <v>39</v>
      </c>
      <c r="AG194" s="126">
        <v>45494</v>
      </c>
      <c r="AH194" s="126" t="s">
        <v>39</v>
      </c>
      <c r="AI194" s="134" t="s">
        <v>1981</v>
      </c>
    </row>
    <row r="195" spans="1:35" s="135" customFormat="1" ht="14.25">
      <c r="A195" s="126">
        <v>45443</v>
      </c>
      <c r="B195" s="127">
        <v>5</v>
      </c>
      <c r="C195" s="127" t="s">
        <v>1343</v>
      </c>
      <c r="D195" s="127" t="s">
        <v>64</v>
      </c>
      <c r="E195" s="127" t="s">
        <v>610</v>
      </c>
      <c r="F195" s="128" t="s">
        <v>56</v>
      </c>
      <c r="G195" s="128"/>
      <c r="H195" s="127" t="s">
        <v>1174</v>
      </c>
      <c r="I195" s="127" t="s">
        <v>1810</v>
      </c>
      <c r="J195" s="127" t="s">
        <v>1811</v>
      </c>
      <c r="K195" s="127" t="s">
        <v>1812</v>
      </c>
      <c r="L195" s="127"/>
      <c r="M195" s="127">
        <v>660</v>
      </c>
      <c r="N195" s="129">
        <v>47</v>
      </c>
      <c r="O195" s="130">
        <v>47</v>
      </c>
      <c r="P195" s="131">
        <v>1</v>
      </c>
      <c r="Q195" s="126" t="s">
        <v>42</v>
      </c>
      <c r="R195" s="127" t="s">
        <v>1473</v>
      </c>
      <c r="S195" s="126">
        <v>45446</v>
      </c>
      <c r="T195" s="132"/>
      <c r="U195" s="127">
        <v>660</v>
      </c>
      <c r="V195" s="127">
        <v>0</v>
      </c>
      <c r="W195" s="126" t="s">
        <v>42</v>
      </c>
      <c r="X195" s="127" t="s">
        <v>1425</v>
      </c>
      <c r="Y195" s="127" t="s">
        <v>1268</v>
      </c>
      <c r="Z195" s="127" t="s">
        <v>1205</v>
      </c>
      <c r="AA195" s="127" t="s">
        <v>1205</v>
      </c>
      <c r="AB195" s="133" t="s">
        <v>1221</v>
      </c>
      <c r="AC195" s="126">
        <v>45524</v>
      </c>
      <c r="AD195" s="127"/>
      <c r="AE195" s="126"/>
      <c r="AF195" s="127"/>
      <c r="AG195" s="126"/>
      <c r="AH195" s="126"/>
      <c r="AI195" s="127"/>
    </row>
    <row r="196" spans="1:35" s="135" customFormat="1" ht="14.25">
      <c r="A196" s="126">
        <v>45443</v>
      </c>
      <c r="B196" s="127">
        <v>5</v>
      </c>
      <c r="C196" s="127" t="s">
        <v>1343</v>
      </c>
      <c r="D196" s="127" t="s">
        <v>38</v>
      </c>
      <c r="E196" s="127" t="s">
        <v>40</v>
      </c>
      <c r="F196" s="128" t="s">
        <v>54</v>
      </c>
      <c r="G196" s="128"/>
      <c r="H196" s="127" t="s">
        <v>1197</v>
      </c>
      <c r="I196" s="127" t="s">
        <v>1808</v>
      </c>
      <c r="J196" s="127" t="s">
        <v>1610</v>
      </c>
      <c r="K196" s="127" t="s">
        <v>1809</v>
      </c>
      <c r="L196" s="127"/>
      <c r="M196" s="127">
        <v>40</v>
      </c>
      <c r="N196" s="129">
        <v>47</v>
      </c>
      <c r="O196" s="130">
        <v>2</v>
      </c>
      <c r="P196" s="131">
        <v>4.2599999999999999E-2</v>
      </c>
      <c r="Q196" s="126" t="s">
        <v>39</v>
      </c>
      <c r="R196" s="127" t="s">
        <v>1475</v>
      </c>
      <c r="S196" s="126">
        <v>45446</v>
      </c>
      <c r="T196" s="132"/>
      <c r="U196" s="127">
        <v>33</v>
      </c>
      <c r="V196" s="127">
        <v>7</v>
      </c>
      <c r="W196" s="126" t="s">
        <v>39</v>
      </c>
      <c r="X196" s="127" t="s">
        <v>1425</v>
      </c>
      <c r="Y196" s="127" t="s">
        <v>1268</v>
      </c>
      <c r="Z196" s="127" t="s">
        <v>1205</v>
      </c>
      <c r="AA196" s="127" t="s">
        <v>1205</v>
      </c>
      <c r="AB196" s="133" t="s">
        <v>1206</v>
      </c>
      <c r="AC196" s="126">
        <v>45541</v>
      </c>
      <c r="AD196" s="126" t="s">
        <v>39</v>
      </c>
      <c r="AE196" s="126"/>
      <c r="AF196" s="127"/>
      <c r="AG196" s="126"/>
      <c r="AH196" s="126"/>
      <c r="AI196" s="127"/>
    </row>
    <row r="197" spans="1:35" s="135" customFormat="1">
      <c r="A197" s="126">
        <v>45443</v>
      </c>
      <c r="B197" s="127">
        <v>5</v>
      </c>
      <c r="C197" s="127" t="s">
        <v>1343</v>
      </c>
      <c r="D197" s="127" t="s">
        <v>38</v>
      </c>
      <c r="E197" s="127" t="s">
        <v>40</v>
      </c>
      <c r="F197" s="128" t="s">
        <v>54</v>
      </c>
      <c r="G197" s="128"/>
      <c r="H197" s="127" t="s">
        <v>1197</v>
      </c>
      <c r="I197" s="127" t="s">
        <v>1806</v>
      </c>
      <c r="J197" s="127" t="s">
        <v>1243</v>
      </c>
      <c r="K197" s="127" t="s">
        <v>1807</v>
      </c>
      <c r="L197" s="127"/>
      <c r="M197" s="127">
        <v>174</v>
      </c>
      <c r="N197" s="129">
        <v>20</v>
      </c>
      <c r="O197" s="130">
        <v>5</v>
      </c>
      <c r="P197" s="131">
        <v>0.25</v>
      </c>
      <c r="Q197" s="126" t="s">
        <v>39</v>
      </c>
      <c r="R197" s="127" t="s">
        <v>1475</v>
      </c>
      <c r="S197" s="126">
        <v>45446</v>
      </c>
      <c r="T197" s="132"/>
      <c r="U197" s="127">
        <v>135</v>
      </c>
      <c r="V197" s="127">
        <v>39</v>
      </c>
      <c r="W197" s="126" t="s">
        <v>39</v>
      </c>
      <c r="X197" s="127" t="s">
        <v>1425</v>
      </c>
      <c r="Y197" s="127" t="s">
        <v>1268</v>
      </c>
      <c r="Z197" s="127" t="s">
        <v>1205</v>
      </c>
      <c r="AA197" s="127" t="s">
        <v>1205</v>
      </c>
      <c r="AB197" s="133" t="s">
        <v>1206</v>
      </c>
      <c r="AC197" s="126">
        <v>45461</v>
      </c>
      <c r="AD197" s="126" t="s">
        <v>39</v>
      </c>
      <c r="AE197" s="126">
        <v>45464</v>
      </c>
      <c r="AF197" s="126" t="s">
        <v>39</v>
      </c>
      <c r="AG197" s="126">
        <v>45511</v>
      </c>
      <c r="AH197" s="126" t="s">
        <v>39</v>
      </c>
      <c r="AI197" s="134" t="s">
        <v>1981</v>
      </c>
    </row>
    <row r="198" spans="1:35" s="135" customFormat="1" ht="14.25">
      <c r="A198" s="126">
        <v>45446</v>
      </c>
      <c r="B198" s="127">
        <v>6</v>
      </c>
      <c r="C198" s="127" t="s">
        <v>1350</v>
      </c>
      <c r="D198" s="127" t="s">
        <v>64</v>
      </c>
      <c r="E198" s="127" t="s">
        <v>1208</v>
      </c>
      <c r="F198" s="128" t="s">
        <v>505</v>
      </c>
      <c r="G198" s="128"/>
      <c r="H198" s="127" t="s">
        <v>36</v>
      </c>
      <c r="I198" s="127" t="s">
        <v>1813</v>
      </c>
      <c r="J198" s="127" t="s">
        <v>1654</v>
      </c>
      <c r="K198" s="127" t="s">
        <v>1355</v>
      </c>
      <c r="L198" s="127"/>
      <c r="M198" s="127">
        <v>50</v>
      </c>
      <c r="N198" s="129">
        <v>20</v>
      </c>
      <c r="O198" s="130">
        <v>10</v>
      </c>
      <c r="P198" s="131">
        <v>0.5</v>
      </c>
      <c r="Q198" s="126" t="s">
        <v>42</v>
      </c>
      <c r="R198" s="127" t="s">
        <v>1473</v>
      </c>
      <c r="S198" s="126">
        <v>45449</v>
      </c>
      <c r="T198" s="132"/>
      <c r="U198" s="127">
        <v>50</v>
      </c>
      <c r="V198" s="127">
        <v>0</v>
      </c>
      <c r="W198" s="126" t="s">
        <v>42</v>
      </c>
      <c r="X198" s="127" t="s">
        <v>1425</v>
      </c>
      <c r="Y198" s="127" t="s">
        <v>1268</v>
      </c>
      <c r="Z198" s="127" t="s">
        <v>1205</v>
      </c>
      <c r="AA198" s="127" t="s">
        <v>1205</v>
      </c>
      <c r="AB198" s="133" t="s">
        <v>1321</v>
      </c>
      <c r="AC198" s="126"/>
      <c r="AD198" s="127"/>
      <c r="AE198" s="126"/>
      <c r="AF198" s="127"/>
      <c r="AG198" s="126"/>
      <c r="AH198" s="126"/>
      <c r="AI198" s="127"/>
    </row>
    <row r="199" spans="1:35" s="135" customFormat="1" ht="14.25">
      <c r="A199" s="126">
        <v>45447</v>
      </c>
      <c r="B199" s="127">
        <v>6</v>
      </c>
      <c r="C199" s="127" t="s">
        <v>1350</v>
      </c>
      <c r="D199" s="127" t="s">
        <v>8</v>
      </c>
      <c r="E199" s="127" t="s">
        <v>118</v>
      </c>
      <c r="F199" s="128" t="s">
        <v>601</v>
      </c>
      <c r="G199" s="128"/>
      <c r="H199" s="127" t="s">
        <v>1219</v>
      </c>
      <c r="I199" s="127" t="s">
        <v>1814</v>
      </c>
      <c r="J199" s="127" t="s">
        <v>1243</v>
      </c>
      <c r="K199" s="127" t="s">
        <v>1815</v>
      </c>
      <c r="L199" s="127"/>
      <c r="M199" s="127">
        <v>2292</v>
      </c>
      <c r="N199" s="129">
        <v>53</v>
      </c>
      <c r="O199" s="130">
        <v>2</v>
      </c>
      <c r="P199" s="131">
        <v>3.7735849056603772E-2</v>
      </c>
      <c r="Q199" s="126" t="s">
        <v>41</v>
      </c>
      <c r="R199" s="127" t="s">
        <v>1478</v>
      </c>
      <c r="S199" s="126">
        <v>45449</v>
      </c>
      <c r="T199" s="132"/>
      <c r="U199" s="127">
        <v>2290</v>
      </c>
      <c r="V199" s="127">
        <v>2</v>
      </c>
      <c r="W199" s="126" t="s">
        <v>41</v>
      </c>
      <c r="X199" s="127" t="s">
        <v>1425</v>
      </c>
      <c r="Y199" s="127" t="s">
        <v>1268</v>
      </c>
      <c r="Z199" s="127" t="s">
        <v>1205</v>
      </c>
      <c r="AA199" s="127" t="s">
        <v>1205</v>
      </c>
      <c r="AB199" s="133" t="s">
        <v>1206</v>
      </c>
      <c r="AC199" s="126">
        <v>45534</v>
      </c>
      <c r="AD199" s="126" t="s">
        <v>41</v>
      </c>
      <c r="AE199" s="126"/>
      <c r="AF199" s="127"/>
      <c r="AG199" s="126"/>
      <c r="AH199" s="126"/>
      <c r="AI199" s="127"/>
    </row>
    <row r="200" spans="1:35" s="135" customFormat="1">
      <c r="A200" s="126">
        <v>45448</v>
      </c>
      <c r="B200" s="127">
        <v>6</v>
      </c>
      <c r="C200" s="127" t="s">
        <v>1350</v>
      </c>
      <c r="D200" s="127" t="s">
        <v>64</v>
      </c>
      <c r="E200" s="127" t="s">
        <v>120</v>
      </c>
      <c r="F200" s="128" t="s">
        <v>55</v>
      </c>
      <c r="G200" s="128"/>
      <c r="H200" s="127" t="s">
        <v>36</v>
      </c>
      <c r="I200" s="127" t="s">
        <v>1816</v>
      </c>
      <c r="J200" s="127" t="s">
        <v>1421</v>
      </c>
      <c r="K200" s="127" t="s">
        <v>1817</v>
      </c>
      <c r="L200" s="127"/>
      <c r="M200" s="127">
        <v>1471</v>
      </c>
      <c r="N200" s="129">
        <v>53</v>
      </c>
      <c r="O200" s="130">
        <v>3</v>
      </c>
      <c r="P200" s="131">
        <v>5.6603773584905662E-2</v>
      </c>
      <c r="Q200" s="126" t="s">
        <v>42</v>
      </c>
      <c r="R200" s="127" t="s">
        <v>1484</v>
      </c>
      <c r="S200" s="126">
        <v>45450</v>
      </c>
      <c r="T200" s="132"/>
      <c r="U200" s="127">
        <v>1452</v>
      </c>
      <c r="V200" s="127">
        <v>19</v>
      </c>
      <c r="W200" s="126" t="s">
        <v>42</v>
      </c>
      <c r="X200" s="127" t="s">
        <v>1425</v>
      </c>
      <c r="Y200" s="127" t="s">
        <v>1268</v>
      </c>
      <c r="Z200" s="127" t="s">
        <v>1205</v>
      </c>
      <c r="AA200" s="127" t="s">
        <v>1205</v>
      </c>
      <c r="AB200" s="133" t="s">
        <v>1206</v>
      </c>
      <c r="AC200" s="126">
        <v>45491</v>
      </c>
      <c r="AD200" s="126" t="s">
        <v>42</v>
      </c>
      <c r="AE200" s="126">
        <v>45502</v>
      </c>
      <c r="AF200" s="126" t="s">
        <v>42</v>
      </c>
      <c r="AG200" s="126">
        <v>45527</v>
      </c>
      <c r="AH200" s="126" t="s">
        <v>42</v>
      </c>
      <c r="AI200" s="134" t="s">
        <v>1981</v>
      </c>
    </row>
    <row r="201" spans="1:35" s="135" customFormat="1">
      <c r="A201" s="126">
        <v>45448</v>
      </c>
      <c r="B201" s="127">
        <v>6</v>
      </c>
      <c r="C201" s="127" t="s">
        <v>1350</v>
      </c>
      <c r="D201" s="127" t="s">
        <v>64</v>
      </c>
      <c r="E201" s="127" t="s">
        <v>1344</v>
      </c>
      <c r="F201" s="128" t="s">
        <v>516</v>
      </c>
      <c r="G201" s="128"/>
      <c r="H201" s="127" t="s">
        <v>1174</v>
      </c>
      <c r="I201" s="127" t="s">
        <v>1818</v>
      </c>
      <c r="J201" s="127" t="s">
        <v>1410</v>
      </c>
      <c r="K201" s="127" t="s">
        <v>1819</v>
      </c>
      <c r="L201" s="127"/>
      <c r="M201" s="127">
        <v>892</v>
      </c>
      <c r="N201" s="129">
        <v>47</v>
      </c>
      <c r="O201" s="130">
        <v>4</v>
      </c>
      <c r="P201" s="131">
        <v>8.5106382978723402E-2</v>
      </c>
      <c r="Q201" s="126" t="s">
        <v>42</v>
      </c>
      <c r="R201" s="127" t="s">
        <v>1482</v>
      </c>
      <c r="S201" s="126">
        <v>45449</v>
      </c>
      <c r="T201" s="132"/>
      <c r="U201" s="127">
        <v>892</v>
      </c>
      <c r="V201" s="127">
        <v>0</v>
      </c>
      <c r="W201" s="126" t="s">
        <v>42</v>
      </c>
      <c r="X201" s="127" t="s">
        <v>1425</v>
      </c>
      <c r="Y201" s="127" t="s">
        <v>1268</v>
      </c>
      <c r="Z201" s="127" t="s">
        <v>1205</v>
      </c>
      <c r="AA201" s="127" t="s">
        <v>1205</v>
      </c>
      <c r="AB201" s="133" t="s">
        <v>1321</v>
      </c>
      <c r="AC201" s="126">
        <v>45455</v>
      </c>
      <c r="AD201" s="126" t="s">
        <v>42</v>
      </c>
      <c r="AE201" s="126">
        <v>45467</v>
      </c>
      <c r="AF201" s="126" t="s">
        <v>42</v>
      </c>
      <c r="AG201" s="126">
        <v>45474</v>
      </c>
      <c r="AH201" s="126" t="s">
        <v>42</v>
      </c>
      <c r="AI201" s="134" t="s">
        <v>1981</v>
      </c>
    </row>
    <row r="202" spans="1:35" s="135" customFormat="1">
      <c r="A202" s="126">
        <v>45448</v>
      </c>
      <c r="B202" s="127">
        <v>6</v>
      </c>
      <c r="C202" s="127" t="s">
        <v>1350</v>
      </c>
      <c r="D202" s="127" t="s">
        <v>38</v>
      </c>
      <c r="E202" s="127" t="s">
        <v>1183</v>
      </c>
      <c r="F202" s="128" t="s">
        <v>1194</v>
      </c>
      <c r="G202" s="128"/>
      <c r="H202" s="127" t="s">
        <v>1197</v>
      </c>
      <c r="I202" s="127" t="s">
        <v>1820</v>
      </c>
      <c r="J202" s="127" t="s">
        <v>1243</v>
      </c>
      <c r="K202" s="127" t="s">
        <v>1821</v>
      </c>
      <c r="L202" s="127"/>
      <c r="M202" s="127">
        <v>291</v>
      </c>
      <c r="N202" s="129">
        <v>47</v>
      </c>
      <c r="O202" s="130">
        <v>2</v>
      </c>
      <c r="P202" s="131">
        <v>4.2553191489361701E-2</v>
      </c>
      <c r="Q202" s="126" t="s">
        <v>1178</v>
      </c>
      <c r="R202" s="127" t="s">
        <v>1475</v>
      </c>
      <c r="S202" s="126">
        <v>45450</v>
      </c>
      <c r="T202" s="132"/>
      <c r="U202" s="127">
        <v>276</v>
      </c>
      <c r="V202" s="127">
        <v>15</v>
      </c>
      <c r="W202" s="126" t="s">
        <v>1178</v>
      </c>
      <c r="X202" s="127" t="s">
        <v>1425</v>
      </c>
      <c r="Y202" s="127" t="s">
        <v>1268</v>
      </c>
      <c r="Z202" s="127" t="s">
        <v>1205</v>
      </c>
      <c r="AA202" s="127" t="s">
        <v>1205</v>
      </c>
      <c r="AB202" s="133" t="s">
        <v>1206</v>
      </c>
      <c r="AC202" s="126">
        <v>45510</v>
      </c>
      <c r="AD202" s="126" t="s">
        <v>1178</v>
      </c>
      <c r="AE202" s="126">
        <v>45556</v>
      </c>
      <c r="AF202" s="126" t="s">
        <v>1178</v>
      </c>
      <c r="AG202" s="126">
        <v>45558</v>
      </c>
      <c r="AH202" s="126" t="s">
        <v>1178</v>
      </c>
      <c r="AI202" s="134" t="s">
        <v>1981</v>
      </c>
    </row>
    <row r="203" spans="1:35" s="135" customFormat="1" ht="14.25">
      <c r="A203" s="126">
        <v>45449</v>
      </c>
      <c r="B203" s="127">
        <v>6</v>
      </c>
      <c r="C203" s="127" t="s">
        <v>1350</v>
      </c>
      <c r="D203" s="127" t="s">
        <v>64</v>
      </c>
      <c r="E203" s="127" t="s">
        <v>120</v>
      </c>
      <c r="F203" s="128" t="s">
        <v>55</v>
      </c>
      <c r="G203" s="128"/>
      <c r="H203" s="127" t="s">
        <v>1202</v>
      </c>
      <c r="I203" s="127" t="s">
        <v>1575</v>
      </c>
      <c r="J203" s="127" t="s">
        <v>1421</v>
      </c>
      <c r="K203" s="127" t="s">
        <v>1822</v>
      </c>
      <c r="L203" s="127"/>
      <c r="M203" s="127">
        <v>901</v>
      </c>
      <c r="N203" s="129">
        <v>47</v>
      </c>
      <c r="O203" s="130">
        <v>10</v>
      </c>
      <c r="P203" s="131">
        <v>0.21276595744680851</v>
      </c>
      <c r="Q203" s="126" t="s">
        <v>42</v>
      </c>
      <c r="R203" s="127" t="s">
        <v>1484</v>
      </c>
      <c r="S203" s="126">
        <v>45450</v>
      </c>
      <c r="T203" s="132"/>
      <c r="U203" s="127">
        <v>885</v>
      </c>
      <c r="V203" s="127">
        <v>16</v>
      </c>
      <c r="W203" s="126" t="s">
        <v>42</v>
      </c>
      <c r="X203" s="127" t="s">
        <v>1425</v>
      </c>
      <c r="Y203" s="127" t="s">
        <v>1268</v>
      </c>
      <c r="Z203" s="127" t="s">
        <v>1205</v>
      </c>
      <c r="AA203" s="127" t="s">
        <v>1205</v>
      </c>
      <c r="AB203" s="133" t="s">
        <v>1206</v>
      </c>
      <c r="AC203" s="126"/>
      <c r="AD203" s="127"/>
      <c r="AE203" s="126"/>
      <c r="AF203" s="127"/>
      <c r="AG203" s="126"/>
      <c r="AH203" s="126"/>
      <c r="AI203" s="127"/>
    </row>
    <row r="204" spans="1:35" s="135" customFormat="1">
      <c r="A204" s="126">
        <v>45449</v>
      </c>
      <c r="B204" s="127">
        <v>6</v>
      </c>
      <c r="C204" s="127" t="s">
        <v>1350</v>
      </c>
      <c r="D204" s="127" t="s">
        <v>64</v>
      </c>
      <c r="E204" s="127" t="s">
        <v>1234</v>
      </c>
      <c r="F204" s="128" t="s">
        <v>57</v>
      </c>
      <c r="G204" s="128"/>
      <c r="H204" s="127" t="s">
        <v>1174</v>
      </c>
      <c r="I204" s="127" t="s">
        <v>1823</v>
      </c>
      <c r="J204" s="127" t="s">
        <v>1243</v>
      </c>
      <c r="K204" s="127" t="s">
        <v>1824</v>
      </c>
      <c r="L204" s="127"/>
      <c r="M204" s="127">
        <v>60</v>
      </c>
      <c r="N204" s="129">
        <v>53</v>
      </c>
      <c r="O204" s="130">
        <v>3</v>
      </c>
      <c r="P204" s="131">
        <v>5.6603773584905662E-2</v>
      </c>
      <c r="Q204" s="126" t="s">
        <v>42</v>
      </c>
      <c r="R204" s="127" t="s">
        <v>1473</v>
      </c>
      <c r="S204" s="126">
        <v>45451</v>
      </c>
      <c r="T204" s="132"/>
      <c r="U204" s="127">
        <v>60</v>
      </c>
      <c r="V204" s="127">
        <v>0</v>
      </c>
      <c r="W204" s="126" t="s">
        <v>42</v>
      </c>
      <c r="X204" s="134" t="s">
        <v>1425</v>
      </c>
      <c r="Y204" s="127" t="s">
        <v>1268</v>
      </c>
      <c r="Z204" s="127" t="s">
        <v>1205</v>
      </c>
      <c r="AA204" s="127" t="s">
        <v>1205</v>
      </c>
      <c r="AB204" s="133" t="s">
        <v>1904</v>
      </c>
      <c r="AC204" s="126">
        <v>45460</v>
      </c>
      <c r="AD204" s="126" t="s">
        <v>42</v>
      </c>
      <c r="AE204" s="126"/>
      <c r="AF204" s="127"/>
      <c r="AG204" s="126"/>
      <c r="AH204" s="126"/>
      <c r="AI204" s="127"/>
    </row>
    <row r="205" spans="1:35" s="135" customFormat="1">
      <c r="A205" s="126">
        <v>45449</v>
      </c>
      <c r="B205" s="127">
        <v>6</v>
      </c>
      <c r="C205" s="127" t="s">
        <v>1350</v>
      </c>
      <c r="D205" s="127" t="s">
        <v>64</v>
      </c>
      <c r="E205" s="127" t="s">
        <v>1345</v>
      </c>
      <c r="F205" s="128" t="s">
        <v>614</v>
      </c>
      <c r="G205" s="128"/>
      <c r="H205" s="127" t="s">
        <v>121</v>
      </c>
      <c r="I205" s="127" t="s">
        <v>1825</v>
      </c>
      <c r="J205" s="127" t="s">
        <v>1412</v>
      </c>
      <c r="K205" s="127" t="s">
        <v>1826</v>
      </c>
      <c r="L205" s="127"/>
      <c r="M205" s="127">
        <v>19438</v>
      </c>
      <c r="N205" s="129">
        <v>77</v>
      </c>
      <c r="O205" s="130">
        <v>31</v>
      </c>
      <c r="P205" s="131">
        <v>0.40259740259740262</v>
      </c>
      <c r="Q205" s="126" t="s">
        <v>42</v>
      </c>
      <c r="R205" s="127" t="s">
        <v>1482</v>
      </c>
      <c r="S205" s="126">
        <v>45449</v>
      </c>
      <c r="T205" s="132"/>
      <c r="U205" s="127">
        <v>0</v>
      </c>
      <c r="V205" s="127">
        <v>19438</v>
      </c>
      <c r="W205" s="126" t="s">
        <v>42</v>
      </c>
      <c r="X205" s="127" t="s">
        <v>1425</v>
      </c>
      <c r="Y205" s="127" t="s">
        <v>1268</v>
      </c>
      <c r="Z205" s="127" t="s">
        <v>1268</v>
      </c>
      <c r="AA205" s="127" t="s">
        <v>1205</v>
      </c>
      <c r="AB205" s="133" t="s">
        <v>1356</v>
      </c>
      <c r="AC205" s="126">
        <v>45455</v>
      </c>
      <c r="AD205" s="126" t="s">
        <v>42</v>
      </c>
      <c r="AE205" s="126">
        <v>45472</v>
      </c>
      <c r="AF205" s="126" t="s">
        <v>42</v>
      </c>
      <c r="AG205" s="126">
        <v>45496</v>
      </c>
      <c r="AH205" s="126" t="s">
        <v>42</v>
      </c>
      <c r="AI205" s="134" t="s">
        <v>1981</v>
      </c>
    </row>
    <row r="206" spans="1:35" s="135" customFormat="1" ht="14.25">
      <c r="A206" s="126">
        <v>45450</v>
      </c>
      <c r="B206" s="127">
        <v>6</v>
      </c>
      <c r="C206" s="127" t="s">
        <v>1350</v>
      </c>
      <c r="D206" s="127" t="s">
        <v>8</v>
      </c>
      <c r="E206" s="127" t="s">
        <v>118</v>
      </c>
      <c r="F206" s="128" t="s">
        <v>601</v>
      </c>
      <c r="G206" s="128"/>
      <c r="H206" s="127" t="s">
        <v>1219</v>
      </c>
      <c r="I206" s="127" t="s">
        <v>1827</v>
      </c>
      <c r="J206" s="127" t="s">
        <v>1243</v>
      </c>
      <c r="K206" s="127" t="s">
        <v>1544</v>
      </c>
      <c r="L206" s="127"/>
      <c r="M206" s="127">
        <v>276</v>
      </c>
      <c r="N206" s="129">
        <v>20</v>
      </c>
      <c r="O206" s="130">
        <v>1</v>
      </c>
      <c r="P206" s="131">
        <v>0.05</v>
      </c>
      <c r="Q206" s="126" t="s">
        <v>41</v>
      </c>
      <c r="R206" s="127" t="s">
        <v>1478</v>
      </c>
      <c r="S206" s="126">
        <v>45449</v>
      </c>
      <c r="T206" s="132"/>
      <c r="U206" s="127">
        <v>269</v>
      </c>
      <c r="V206" s="127">
        <v>7</v>
      </c>
      <c r="W206" s="126" t="s">
        <v>41</v>
      </c>
      <c r="X206" s="127" t="s">
        <v>1425</v>
      </c>
      <c r="Y206" s="127" t="s">
        <v>1268</v>
      </c>
      <c r="Z206" s="127" t="s">
        <v>1205</v>
      </c>
      <c r="AA206" s="127" t="s">
        <v>1205</v>
      </c>
      <c r="AB206" s="133" t="s">
        <v>1206</v>
      </c>
      <c r="AC206" s="126">
        <v>45493</v>
      </c>
      <c r="AD206" s="126" t="s">
        <v>41</v>
      </c>
      <c r="AE206" s="126">
        <v>45526</v>
      </c>
      <c r="AF206" s="126" t="s">
        <v>41</v>
      </c>
      <c r="AG206" s="126">
        <v>45597</v>
      </c>
      <c r="AH206" s="126" t="s">
        <v>41</v>
      </c>
      <c r="AI206" s="127" t="s">
        <v>15</v>
      </c>
    </row>
    <row r="207" spans="1:35" s="135" customFormat="1">
      <c r="A207" s="126">
        <v>45454</v>
      </c>
      <c r="B207" s="127">
        <v>6</v>
      </c>
      <c r="C207" s="127" t="s">
        <v>1352</v>
      </c>
      <c r="D207" s="127" t="s">
        <v>8</v>
      </c>
      <c r="E207" s="127" t="s">
        <v>118</v>
      </c>
      <c r="F207" s="128" t="s">
        <v>601</v>
      </c>
      <c r="G207" s="128"/>
      <c r="H207" s="127" t="s">
        <v>1219</v>
      </c>
      <c r="I207" s="127" t="s">
        <v>1469</v>
      </c>
      <c r="J207" s="127" t="s">
        <v>1417</v>
      </c>
      <c r="K207" s="127" t="s">
        <v>1470</v>
      </c>
      <c r="L207" s="127"/>
      <c r="M207" s="127">
        <v>328</v>
      </c>
      <c r="N207" s="129">
        <v>47</v>
      </c>
      <c r="O207" s="130">
        <v>24</v>
      </c>
      <c r="P207" s="131">
        <v>0.51063829787234039</v>
      </c>
      <c r="Q207" s="126" t="s">
        <v>41</v>
      </c>
      <c r="R207" s="127" t="s">
        <v>1478</v>
      </c>
      <c r="S207" s="126">
        <v>45455</v>
      </c>
      <c r="T207" s="132"/>
      <c r="U207" s="127">
        <v>328</v>
      </c>
      <c r="V207" s="127">
        <v>0</v>
      </c>
      <c r="W207" s="126" t="s">
        <v>41</v>
      </c>
      <c r="X207" s="127" t="s">
        <v>1425</v>
      </c>
      <c r="Y207" s="127" t="s">
        <v>1268</v>
      </c>
      <c r="Z207" s="127" t="s">
        <v>1205</v>
      </c>
      <c r="AA207" s="127" t="s">
        <v>1205</v>
      </c>
      <c r="AB207" s="133" t="s">
        <v>1221</v>
      </c>
      <c r="AC207" s="126">
        <v>45456</v>
      </c>
      <c r="AD207" s="126" t="s">
        <v>41</v>
      </c>
      <c r="AE207" s="126">
        <v>45463</v>
      </c>
      <c r="AF207" s="126" t="s">
        <v>41</v>
      </c>
      <c r="AG207" s="126">
        <v>45512</v>
      </c>
      <c r="AH207" s="126" t="s">
        <v>41</v>
      </c>
      <c r="AI207" s="134" t="s">
        <v>1981</v>
      </c>
    </row>
    <row r="208" spans="1:35" s="135" customFormat="1">
      <c r="A208" s="126">
        <v>45455</v>
      </c>
      <c r="B208" s="127">
        <v>6</v>
      </c>
      <c r="C208" s="127" t="s">
        <v>1352</v>
      </c>
      <c r="D208" s="127" t="s">
        <v>38</v>
      </c>
      <c r="E208" s="127" t="s">
        <v>40</v>
      </c>
      <c r="F208" s="128" t="s">
        <v>54</v>
      </c>
      <c r="G208" s="128"/>
      <c r="H208" s="127" t="s">
        <v>1197</v>
      </c>
      <c r="I208" s="127" t="s">
        <v>1828</v>
      </c>
      <c r="J208" s="127" t="s">
        <v>1829</v>
      </c>
      <c r="K208" s="127" t="s">
        <v>1830</v>
      </c>
      <c r="L208" s="127"/>
      <c r="M208" s="127">
        <v>60</v>
      </c>
      <c r="N208" s="129">
        <v>20</v>
      </c>
      <c r="O208" s="130">
        <v>5</v>
      </c>
      <c r="P208" s="131">
        <v>0.25</v>
      </c>
      <c r="Q208" s="126" t="s">
        <v>39</v>
      </c>
      <c r="R208" s="127" t="s">
        <v>1475</v>
      </c>
      <c r="S208" s="126">
        <v>45456</v>
      </c>
      <c r="T208" s="132"/>
      <c r="U208" s="127">
        <v>42</v>
      </c>
      <c r="V208" s="127">
        <v>18</v>
      </c>
      <c r="W208" s="126" t="s">
        <v>39</v>
      </c>
      <c r="X208" s="127" t="s">
        <v>1425</v>
      </c>
      <c r="Y208" s="127" t="s">
        <v>1268</v>
      </c>
      <c r="Z208" s="127" t="s">
        <v>1205</v>
      </c>
      <c r="AA208" s="127" t="s">
        <v>1205</v>
      </c>
      <c r="AB208" s="133" t="s">
        <v>1206</v>
      </c>
      <c r="AC208" s="126">
        <v>45461</v>
      </c>
      <c r="AD208" s="126" t="s">
        <v>39</v>
      </c>
      <c r="AE208" s="126">
        <v>45467</v>
      </c>
      <c r="AF208" s="126" t="s">
        <v>39</v>
      </c>
      <c r="AG208" s="126">
        <v>45499</v>
      </c>
      <c r="AH208" s="126" t="s">
        <v>39</v>
      </c>
      <c r="AI208" s="134" t="s">
        <v>1981</v>
      </c>
    </row>
    <row r="209" spans="1:35" s="135" customFormat="1">
      <c r="A209" s="126">
        <v>45456</v>
      </c>
      <c r="B209" s="127">
        <v>6</v>
      </c>
      <c r="C209" s="127" t="s">
        <v>1352</v>
      </c>
      <c r="D209" s="127" t="s">
        <v>64</v>
      </c>
      <c r="E209" s="127" t="s">
        <v>1256</v>
      </c>
      <c r="F209" s="128" t="s">
        <v>517</v>
      </c>
      <c r="G209" s="128"/>
      <c r="H209" s="127" t="s">
        <v>1174</v>
      </c>
      <c r="I209" s="127" t="s">
        <v>1831</v>
      </c>
      <c r="J209" s="127" t="s">
        <v>1654</v>
      </c>
      <c r="K209" s="127" t="s">
        <v>1832</v>
      </c>
      <c r="L209" s="127"/>
      <c r="M209" s="127">
        <v>18</v>
      </c>
      <c r="N209" s="129">
        <v>5</v>
      </c>
      <c r="O209" s="130">
        <v>5</v>
      </c>
      <c r="P209" s="131">
        <v>0.27777777777777779</v>
      </c>
      <c r="Q209" s="126" t="s">
        <v>42</v>
      </c>
      <c r="R209" s="127" t="s">
        <v>1482</v>
      </c>
      <c r="S209" s="126">
        <v>45457</v>
      </c>
      <c r="T209" s="132"/>
      <c r="U209" s="127">
        <v>18</v>
      </c>
      <c r="V209" s="127">
        <v>0</v>
      </c>
      <c r="W209" s="126" t="s">
        <v>42</v>
      </c>
      <c r="X209" s="127" t="s">
        <v>1425</v>
      </c>
      <c r="Y209" s="127" t="s">
        <v>1268</v>
      </c>
      <c r="Z209" s="127" t="s">
        <v>1205</v>
      </c>
      <c r="AA209" s="127" t="s">
        <v>1205</v>
      </c>
      <c r="AB209" s="133" t="s">
        <v>1321</v>
      </c>
      <c r="AC209" s="126">
        <v>45461</v>
      </c>
      <c r="AD209" s="126" t="s">
        <v>42</v>
      </c>
      <c r="AE209" s="126">
        <v>45483</v>
      </c>
      <c r="AF209" s="126" t="s">
        <v>42</v>
      </c>
      <c r="AG209" s="126">
        <v>45490</v>
      </c>
      <c r="AH209" s="126" t="s">
        <v>42</v>
      </c>
      <c r="AI209" s="134" t="s">
        <v>1981</v>
      </c>
    </row>
    <row r="210" spans="1:35" s="135" customFormat="1">
      <c r="A210" s="126">
        <v>45457</v>
      </c>
      <c r="B210" s="127">
        <v>6</v>
      </c>
      <c r="C210" s="127" t="s">
        <v>1352</v>
      </c>
      <c r="D210" s="127" t="s">
        <v>38</v>
      </c>
      <c r="E210" s="127" t="s">
        <v>40</v>
      </c>
      <c r="F210" s="128" t="s">
        <v>54</v>
      </c>
      <c r="G210" s="128"/>
      <c r="H210" s="127" t="s">
        <v>1197</v>
      </c>
      <c r="I210" s="127" t="s">
        <v>1510</v>
      </c>
      <c r="J210" s="127" t="s">
        <v>1442</v>
      </c>
      <c r="K210" s="127" t="s">
        <v>1833</v>
      </c>
      <c r="L210" s="127"/>
      <c r="M210" s="127">
        <v>1176</v>
      </c>
      <c r="N210" s="129">
        <v>47</v>
      </c>
      <c r="O210" s="130">
        <v>12</v>
      </c>
      <c r="P210" s="131">
        <v>0.25531914893617019</v>
      </c>
      <c r="Q210" s="126" t="s">
        <v>39</v>
      </c>
      <c r="R210" s="127" t="s">
        <v>1475</v>
      </c>
      <c r="S210" s="126">
        <v>45460</v>
      </c>
      <c r="T210" s="132"/>
      <c r="U210" s="127">
        <v>1125</v>
      </c>
      <c r="V210" s="127">
        <v>58</v>
      </c>
      <c r="W210" s="126" t="s">
        <v>39</v>
      </c>
      <c r="X210" s="127" t="s">
        <v>1425</v>
      </c>
      <c r="Y210" s="127" t="s">
        <v>1268</v>
      </c>
      <c r="Z210" s="127" t="s">
        <v>1205</v>
      </c>
      <c r="AA210" s="127" t="s">
        <v>1205</v>
      </c>
      <c r="AB210" s="133" t="s">
        <v>1206</v>
      </c>
      <c r="AC210" s="126">
        <v>45464</v>
      </c>
      <c r="AD210" s="126" t="s">
        <v>39</v>
      </c>
      <c r="AE210" s="126">
        <v>45469</v>
      </c>
      <c r="AF210" s="126" t="s">
        <v>39</v>
      </c>
      <c r="AG210" s="126">
        <v>45479</v>
      </c>
      <c r="AH210" s="126" t="s">
        <v>39</v>
      </c>
      <c r="AI210" s="134" t="s">
        <v>1981</v>
      </c>
    </row>
    <row r="211" spans="1:35" s="135" customFormat="1">
      <c r="A211" s="126">
        <v>45460</v>
      </c>
      <c r="B211" s="127">
        <v>6</v>
      </c>
      <c r="C211" s="127" t="s">
        <v>1353</v>
      </c>
      <c r="D211" s="127" t="s">
        <v>8</v>
      </c>
      <c r="E211" s="127" t="s">
        <v>118</v>
      </c>
      <c r="F211" s="128" t="s">
        <v>601</v>
      </c>
      <c r="G211" s="128"/>
      <c r="H211" s="127" t="s">
        <v>1219</v>
      </c>
      <c r="I211" s="127" t="s">
        <v>1834</v>
      </c>
      <c r="J211" s="127" t="s">
        <v>1243</v>
      </c>
      <c r="K211" s="127" t="s">
        <v>1544</v>
      </c>
      <c r="L211" s="127"/>
      <c r="M211" s="127">
        <v>736</v>
      </c>
      <c r="N211" s="129">
        <v>47</v>
      </c>
      <c r="O211" s="130">
        <v>14</v>
      </c>
      <c r="P211" s="131">
        <v>0.4</v>
      </c>
      <c r="Q211" s="126" t="s">
        <v>41</v>
      </c>
      <c r="R211" s="127" t="s">
        <v>1478</v>
      </c>
      <c r="S211" s="126">
        <v>45461</v>
      </c>
      <c r="T211" s="132"/>
      <c r="U211" s="127">
        <v>724</v>
      </c>
      <c r="V211" s="127">
        <v>12</v>
      </c>
      <c r="W211" s="126" t="s">
        <v>41</v>
      </c>
      <c r="X211" s="127" t="s">
        <v>1425</v>
      </c>
      <c r="Y211" s="127" t="s">
        <v>1268</v>
      </c>
      <c r="Z211" s="127" t="s">
        <v>1205</v>
      </c>
      <c r="AA211" s="127" t="s">
        <v>1205</v>
      </c>
      <c r="AB211" s="133" t="s">
        <v>1206</v>
      </c>
      <c r="AC211" s="126">
        <v>45468</v>
      </c>
      <c r="AD211" s="126" t="s">
        <v>41</v>
      </c>
      <c r="AE211" s="126">
        <v>45477</v>
      </c>
      <c r="AF211" s="126" t="s">
        <v>41</v>
      </c>
      <c r="AG211" s="126">
        <v>45487</v>
      </c>
      <c r="AH211" s="126" t="s">
        <v>41</v>
      </c>
      <c r="AI211" s="134" t="s">
        <v>1981</v>
      </c>
    </row>
    <row r="212" spans="1:35" s="135" customFormat="1" ht="14.25">
      <c r="A212" s="126">
        <v>45461</v>
      </c>
      <c r="B212" s="127">
        <v>6</v>
      </c>
      <c r="C212" s="127" t="s">
        <v>1353</v>
      </c>
      <c r="D212" s="127" t="s">
        <v>64</v>
      </c>
      <c r="E212" s="127" t="s">
        <v>120</v>
      </c>
      <c r="F212" s="128" t="s">
        <v>55</v>
      </c>
      <c r="G212" s="128"/>
      <c r="H212" s="127" t="s">
        <v>36</v>
      </c>
      <c r="I212" s="127" t="s">
        <v>1835</v>
      </c>
      <c r="J212" s="127" t="s">
        <v>1421</v>
      </c>
      <c r="K212" s="127" t="s">
        <v>1836</v>
      </c>
      <c r="L212" s="127"/>
      <c r="M212" s="127">
        <v>13</v>
      </c>
      <c r="N212" s="129">
        <v>13</v>
      </c>
      <c r="O212" s="130">
        <v>4</v>
      </c>
      <c r="P212" s="131">
        <f>O212/N212</f>
        <v>0.30769230769230771</v>
      </c>
      <c r="Q212" s="126" t="s">
        <v>42</v>
      </c>
      <c r="R212" s="127" t="s">
        <v>1484</v>
      </c>
      <c r="S212" s="126">
        <v>45462</v>
      </c>
      <c r="T212" s="132"/>
      <c r="U212" s="127">
        <f>13-4</f>
        <v>9</v>
      </c>
      <c r="V212" s="127">
        <v>4</v>
      </c>
      <c r="W212" s="126" t="s">
        <v>42</v>
      </c>
      <c r="X212" s="127" t="s">
        <v>1425</v>
      </c>
      <c r="Y212" s="127" t="s">
        <v>1268</v>
      </c>
      <c r="Z212" s="127" t="s">
        <v>1205</v>
      </c>
      <c r="AA212" s="127" t="s">
        <v>1205</v>
      </c>
      <c r="AB212" s="133" t="s">
        <v>1206</v>
      </c>
      <c r="AC212" s="126">
        <v>45513</v>
      </c>
      <c r="AD212" s="126" t="s">
        <v>42</v>
      </c>
      <c r="AE212" s="126">
        <v>45514</v>
      </c>
      <c r="AF212" s="126" t="s">
        <v>42</v>
      </c>
      <c r="AG212" s="126"/>
      <c r="AH212" s="126"/>
      <c r="AI212" s="127"/>
    </row>
    <row r="213" spans="1:35" s="135" customFormat="1">
      <c r="A213" s="126">
        <v>45462</v>
      </c>
      <c r="B213" s="127">
        <v>6</v>
      </c>
      <c r="C213" s="127" t="s">
        <v>1353</v>
      </c>
      <c r="D213" s="127" t="s">
        <v>38</v>
      </c>
      <c r="E213" s="127" t="s">
        <v>40</v>
      </c>
      <c r="F213" s="128" t="s">
        <v>54</v>
      </c>
      <c r="G213" s="128"/>
      <c r="H213" s="127" t="s">
        <v>1197</v>
      </c>
      <c r="I213" s="127" t="s">
        <v>1507</v>
      </c>
      <c r="J213" s="127" t="s">
        <v>1508</v>
      </c>
      <c r="K213" s="127" t="s">
        <v>1791</v>
      </c>
      <c r="L213" s="127"/>
      <c r="M213" s="127">
        <v>86</v>
      </c>
      <c r="N213" s="129">
        <v>20</v>
      </c>
      <c r="O213" s="130">
        <v>4</v>
      </c>
      <c r="P213" s="131">
        <f>O213/N213</f>
        <v>0.2</v>
      </c>
      <c r="Q213" s="126" t="s">
        <v>39</v>
      </c>
      <c r="R213" s="127" t="s">
        <v>1475</v>
      </c>
      <c r="S213" s="126">
        <v>45463</v>
      </c>
      <c r="T213" s="132"/>
      <c r="U213" s="127">
        <v>77</v>
      </c>
      <c r="V213" s="127">
        <v>9</v>
      </c>
      <c r="W213" s="126" t="s">
        <v>39</v>
      </c>
      <c r="X213" s="127" t="s">
        <v>1425</v>
      </c>
      <c r="Y213" s="127" t="s">
        <v>1268</v>
      </c>
      <c r="Z213" s="127" t="s">
        <v>1205</v>
      </c>
      <c r="AA213" s="127" t="s">
        <v>1205</v>
      </c>
      <c r="AB213" s="133" t="s">
        <v>1206</v>
      </c>
      <c r="AC213" s="126">
        <v>45477</v>
      </c>
      <c r="AD213" s="126" t="s">
        <v>39</v>
      </c>
      <c r="AE213" s="126">
        <v>45478</v>
      </c>
      <c r="AF213" s="126" t="s">
        <v>39</v>
      </c>
      <c r="AG213" s="126">
        <v>45479</v>
      </c>
      <c r="AH213" s="126" t="s">
        <v>39</v>
      </c>
      <c r="AI213" s="134" t="s">
        <v>1981</v>
      </c>
    </row>
    <row r="214" spans="1:35" s="135" customFormat="1">
      <c r="A214" s="126">
        <v>45463</v>
      </c>
      <c r="B214" s="127">
        <v>6</v>
      </c>
      <c r="C214" s="127" t="s">
        <v>1353</v>
      </c>
      <c r="D214" s="127" t="s">
        <v>64</v>
      </c>
      <c r="E214" s="127" t="s">
        <v>1284</v>
      </c>
      <c r="F214" s="128" t="s">
        <v>1241</v>
      </c>
      <c r="G214" s="128"/>
      <c r="H214" s="127" t="s">
        <v>1174</v>
      </c>
      <c r="I214" s="127" t="s">
        <v>1838</v>
      </c>
      <c r="J214" s="127" t="s">
        <v>1242</v>
      </c>
      <c r="K214" s="127" t="s">
        <v>1359</v>
      </c>
      <c r="L214" s="127"/>
      <c r="M214" s="127">
        <v>16</v>
      </c>
      <c r="N214" s="129">
        <v>16</v>
      </c>
      <c r="O214" s="130">
        <v>4</v>
      </c>
      <c r="P214" s="131">
        <f>O214/N214</f>
        <v>0.25</v>
      </c>
      <c r="Q214" s="126" t="s">
        <v>42</v>
      </c>
      <c r="R214" s="127" t="s">
        <v>1486</v>
      </c>
      <c r="S214" s="126">
        <v>45464</v>
      </c>
      <c r="T214" s="132"/>
      <c r="U214" s="127">
        <f>16-2</f>
        <v>14</v>
      </c>
      <c r="V214" s="127">
        <v>2</v>
      </c>
      <c r="W214" s="126" t="s">
        <v>42</v>
      </c>
      <c r="X214" s="127" t="s">
        <v>1425</v>
      </c>
      <c r="Y214" s="127" t="s">
        <v>1268</v>
      </c>
      <c r="Z214" s="127" t="s">
        <v>1205</v>
      </c>
      <c r="AA214" s="127" t="s">
        <v>1205</v>
      </c>
      <c r="AB214" s="133" t="s">
        <v>1206</v>
      </c>
      <c r="AC214" s="126">
        <v>45468</v>
      </c>
      <c r="AD214" s="126" t="s">
        <v>42</v>
      </c>
      <c r="AE214" s="126">
        <v>45474</v>
      </c>
      <c r="AF214" s="126" t="s">
        <v>42</v>
      </c>
      <c r="AG214" s="126">
        <v>45476</v>
      </c>
      <c r="AH214" s="126" t="s">
        <v>42</v>
      </c>
      <c r="AI214" s="134" t="s">
        <v>1981</v>
      </c>
    </row>
    <row r="215" spans="1:35" s="135" customFormat="1">
      <c r="A215" s="126">
        <v>45463</v>
      </c>
      <c r="B215" s="127">
        <v>6</v>
      </c>
      <c r="C215" s="127" t="s">
        <v>1353</v>
      </c>
      <c r="D215" s="127" t="s">
        <v>64</v>
      </c>
      <c r="E215" s="127" t="s">
        <v>1284</v>
      </c>
      <c r="F215" s="128" t="s">
        <v>1241</v>
      </c>
      <c r="G215" s="128"/>
      <c r="H215" s="127" t="s">
        <v>1174</v>
      </c>
      <c r="I215" s="127" t="s">
        <v>1837</v>
      </c>
      <c r="J215" s="127" t="s">
        <v>1688</v>
      </c>
      <c r="K215" s="127" t="s">
        <v>1357</v>
      </c>
      <c r="L215" s="127"/>
      <c r="M215" s="127">
        <v>16</v>
      </c>
      <c r="N215" s="129">
        <v>16</v>
      </c>
      <c r="O215" s="130">
        <v>10</v>
      </c>
      <c r="P215" s="131">
        <v>0.3125</v>
      </c>
      <c r="Q215" s="126" t="s">
        <v>42</v>
      </c>
      <c r="R215" s="127" t="s">
        <v>1484</v>
      </c>
      <c r="S215" s="126">
        <v>45464</v>
      </c>
      <c r="T215" s="132"/>
      <c r="U215" s="127">
        <v>15</v>
      </c>
      <c r="V215" s="127">
        <v>1</v>
      </c>
      <c r="W215" s="126" t="s">
        <v>42</v>
      </c>
      <c r="X215" s="127" t="s">
        <v>1425</v>
      </c>
      <c r="Y215" s="127" t="s">
        <v>1268</v>
      </c>
      <c r="Z215" s="127" t="s">
        <v>1205</v>
      </c>
      <c r="AA215" s="127" t="s">
        <v>1205</v>
      </c>
      <c r="AB215" s="133" t="s">
        <v>1358</v>
      </c>
      <c r="AC215" s="126">
        <v>45468</v>
      </c>
      <c r="AD215" s="126" t="s">
        <v>42</v>
      </c>
      <c r="AE215" s="126">
        <v>45474</v>
      </c>
      <c r="AF215" s="126" t="s">
        <v>42</v>
      </c>
      <c r="AG215" s="126">
        <v>45482</v>
      </c>
      <c r="AH215" s="126" t="s">
        <v>42</v>
      </c>
      <c r="AI215" s="134" t="s">
        <v>1981</v>
      </c>
    </row>
    <row r="216" spans="1:35" s="135" customFormat="1">
      <c r="A216" s="126">
        <v>45463</v>
      </c>
      <c r="B216" s="127">
        <v>6</v>
      </c>
      <c r="C216" s="127" t="s">
        <v>1353</v>
      </c>
      <c r="D216" s="127" t="s">
        <v>8</v>
      </c>
      <c r="E216" s="127" t="s">
        <v>118</v>
      </c>
      <c r="F216" s="128" t="s">
        <v>601</v>
      </c>
      <c r="G216" s="128"/>
      <c r="H216" s="127" t="s">
        <v>1219</v>
      </c>
      <c r="I216" s="127" t="s">
        <v>1676</v>
      </c>
      <c r="J216" s="127" t="s">
        <v>1435</v>
      </c>
      <c r="K216" s="127" t="s">
        <v>1839</v>
      </c>
      <c r="L216" s="127"/>
      <c r="M216" s="127">
        <v>240</v>
      </c>
      <c r="N216" s="129">
        <v>20</v>
      </c>
      <c r="O216" s="130">
        <v>2</v>
      </c>
      <c r="P216" s="131">
        <f>O216/N216</f>
        <v>0.1</v>
      </c>
      <c r="Q216" s="126" t="s">
        <v>41</v>
      </c>
      <c r="R216" s="127" t="s">
        <v>1478</v>
      </c>
      <c r="S216" s="126">
        <v>45464</v>
      </c>
      <c r="T216" s="132"/>
      <c r="U216" s="127">
        <v>240</v>
      </c>
      <c r="V216" s="127">
        <v>0</v>
      </c>
      <c r="W216" s="126" t="s">
        <v>41</v>
      </c>
      <c r="X216" s="127" t="s">
        <v>1425</v>
      </c>
      <c r="Y216" s="127" t="s">
        <v>1268</v>
      </c>
      <c r="Z216" s="127" t="s">
        <v>1205</v>
      </c>
      <c r="AA216" s="127" t="s">
        <v>1205</v>
      </c>
      <c r="AB216" s="133" t="s">
        <v>1221</v>
      </c>
      <c r="AC216" s="126">
        <v>45465</v>
      </c>
      <c r="AD216" s="126" t="s">
        <v>41</v>
      </c>
      <c r="AE216" s="126">
        <v>45490</v>
      </c>
      <c r="AF216" s="126" t="s">
        <v>41</v>
      </c>
      <c r="AG216" s="126">
        <v>45491</v>
      </c>
      <c r="AH216" s="126" t="s">
        <v>41</v>
      </c>
      <c r="AI216" s="134" t="s">
        <v>1981</v>
      </c>
    </row>
    <row r="217" spans="1:35" s="135" customFormat="1" ht="14.25">
      <c r="A217" s="126">
        <v>45463</v>
      </c>
      <c r="B217" s="127">
        <v>6</v>
      </c>
      <c r="C217" s="127" t="s">
        <v>1353</v>
      </c>
      <c r="D217" s="127" t="s">
        <v>38</v>
      </c>
      <c r="E217" s="127" t="s">
        <v>1183</v>
      </c>
      <c r="F217" s="128" t="s">
        <v>1194</v>
      </c>
      <c r="G217" s="128"/>
      <c r="H217" s="127" t="s">
        <v>1197</v>
      </c>
      <c r="I217" s="127" t="s">
        <v>1840</v>
      </c>
      <c r="J217" s="127" t="s">
        <v>1440</v>
      </c>
      <c r="K217" s="127" t="s">
        <v>1841</v>
      </c>
      <c r="L217" s="127"/>
      <c r="M217" s="127">
        <v>40</v>
      </c>
      <c r="N217" s="129">
        <v>20</v>
      </c>
      <c r="O217" s="130">
        <v>3</v>
      </c>
      <c r="P217" s="131">
        <f>O217/N217</f>
        <v>0.15</v>
      </c>
      <c r="Q217" s="126" t="s">
        <v>39</v>
      </c>
      <c r="R217" s="127" t="s">
        <v>1475</v>
      </c>
      <c r="S217" s="126">
        <v>45464</v>
      </c>
      <c r="T217" s="132"/>
      <c r="U217" s="127">
        <v>31</v>
      </c>
      <c r="V217" s="127">
        <v>9</v>
      </c>
      <c r="W217" s="126" t="s">
        <v>39</v>
      </c>
      <c r="X217" s="127" t="s">
        <v>1425</v>
      </c>
      <c r="Y217" s="127" t="s">
        <v>1268</v>
      </c>
      <c r="Z217" s="127" t="s">
        <v>1205</v>
      </c>
      <c r="AA217" s="127" t="s">
        <v>1205</v>
      </c>
      <c r="AB217" s="133" t="s">
        <v>1206</v>
      </c>
      <c r="AC217" s="126">
        <v>45464</v>
      </c>
      <c r="AD217" s="126" t="s">
        <v>39</v>
      </c>
      <c r="AE217" s="126">
        <v>45496</v>
      </c>
      <c r="AF217" s="126" t="s">
        <v>39</v>
      </c>
      <c r="AG217" s="126"/>
      <c r="AH217" s="126"/>
      <c r="AI217" s="127"/>
    </row>
    <row r="218" spans="1:35" s="135" customFormat="1" ht="14.25">
      <c r="A218" s="126">
        <v>45467</v>
      </c>
      <c r="B218" s="127">
        <v>6</v>
      </c>
      <c r="C218" s="127" t="s">
        <v>1354</v>
      </c>
      <c r="D218" s="127" t="s">
        <v>64</v>
      </c>
      <c r="E218" s="127" t="s">
        <v>1328</v>
      </c>
      <c r="F218" s="128" t="s">
        <v>551</v>
      </c>
      <c r="G218" s="128"/>
      <c r="H218" s="127" t="s">
        <v>36</v>
      </c>
      <c r="I218" s="127" t="s">
        <v>1842</v>
      </c>
      <c r="J218" s="127" t="s">
        <v>1471</v>
      </c>
      <c r="K218" s="127" t="s">
        <v>1843</v>
      </c>
      <c r="L218" s="127"/>
      <c r="M218" s="127">
        <v>158</v>
      </c>
      <c r="N218" s="129">
        <v>20</v>
      </c>
      <c r="O218" s="130">
        <v>20</v>
      </c>
      <c r="P218" s="131">
        <v>1</v>
      </c>
      <c r="Q218" s="126" t="s">
        <v>42</v>
      </c>
      <c r="R218" s="127" t="s">
        <v>1484</v>
      </c>
      <c r="S218" s="126">
        <v>45468</v>
      </c>
      <c r="T218" s="132"/>
      <c r="U218" s="127">
        <v>158</v>
      </c>
      <c r="V218" s="127">
        <v>0</v>
      </c>
      <c r="W218" s="126" t="s">
        <v>42</v>
      </c>
      <c r="X218" s="127" t="s">
        <v>1425</v>
      </c>
      <c r="Y218" s="127" t="s">
        <v>1268</v>
      </c>
      <c r="Z218" s="127" t="s">
        <v>1205</v>
      </c>
      <c r="AA218" s="127" t="s">
        <v>1205</v>
      </c>
      <c r="AB218" s="133" t="s">
        <v>1221</v>
      </c>
      <c r="AC218" s="126"/>
      <c r="AD218" s="127"/>
      <c r="AE218" s="126"/>
      <c r="AF218" s="127"/>
      <c r="AG218" s="126"/>
      <c r="AH218" s="126"/>
      <c r="AI218" s="127"/>
    </row>
    <row r="219" spans="1:35" s="135" customFormat="1">
      <c r="A219" s="126">
        <v>45468</v>
      </c>
      <c r="B219" s="127">
        <v>6</v>
      </c>
      <c r="C219" s="127" t="s">
        <v>1354</v>
      </c>
      <c r="D219" s="127" t="s">
        <v>38</v>
      </c>
      <c r="E219" s="127" t="s">
        <v>40</v>
      </c>
      <c r="F219" s="128" t="s">
        <v>54</v>
      </c>
      <c r="G219" s="128"/>
      <c r="H219" s="127" t="s">
        <v>1197</v>
      </c>
      <c r="I219" s="127" t="s">
        <v>1452</v>
      </c>
      <c r="J219" s="127" t="s">
        <v>1505</v>
      </c>
      <c r="K219" s="127" t="s">
        <v>1737</v>
      </c>
      <c r="L219" s="127"/>
      <c r="M219" s="127">
        <v>80</v>
      </c>
      <c r="N219" s="129">
        <v>20</v>
      </c>
      <c r="O219" s="130">
        <v>4</v>
      </c>
      <c r="P219" s="131">
        <v>0.2</v>
      </c>
      <c r="Q219" s="126" t="s">
        <v>39</v>
      </c>
      <c r="R219" s="127" t="s">
        <v>1475</v>
      </c>
      <c r="S219" s="126">
        <v>45469</v>
      </c>
      <c r="T219" s="132"/>
      <c r="U219" s="127">
        <v>73</v>
      </c>
      <c r="V219" s="127">
        <v>7</v>
      </c>
      <c r="W219" s="126" t="s">
        <v>39</v>
      </c>
      <c r="X219" s="127" t="s">
        <v>1425</v>
      </c>
      <c r="Y219" s="127" t="s">
        <v>1268</v>
      </c>
      <c r="Z219" s="127" t="s">
        <v>1205</v>
      </c>
      <c r="AA219" s="127" t="s">
        <v>1205</v>
      </c>
      <c r="AB219" s="133" t="s">
        <v>1361</v>
      </c>
      <c r="AC219" s="126">
        <v>45475</v>
      </c>
      <c r="AD219" s="126" t="s">
        <v>39</v>
      </c>
      <c r="AE219" s="126">
        <v>45477</v>
      </c>
      <c r="AF219" s="126" t="s">
        <v>39</v>
      </c>
      <c r="AG219" s="126">
        <v>45478</v>
      </c>
      <c r="AH219" s="126" t="s">
        <v>39</v>
      </c>
      <c r="AI219" s="134" t="s">
        <v>1981</v>
      </c>
    </row>
    <row r="220" spans="1:35" s="135" customFormat="1" ht="14.25">
      <c r="A220" s="126">
        <v>45469</v>
      </c>
      <c r="B220" s="127">
        <v>6</v>
      </c>
      <c r="C220" s="127" t="s">
        <v>1354</v>
      </c>
      <c r="D220" s="127" t="s">
        <v>64</v>
      </c>
      <c r="E220" s="127" t="s">
        <v>1278</v>
      </c>
      <c r="F220" s="128" t="s">
        <v>515</v>
      </c>
      <c r="G220" s="128"/>
      <c r="H220" s="127" t="s">
        <v>1174</v>
      </c>
      <c r="I220" s="127" t="s">
        <v>1844</v>
      </c>
      <c r="J220" s="127" t="s">
        <v>1410</v>
      </c>
      <c r="K220" s="127" t="s">
        <v>1360</v>
      </c>
      <c r="L220" s="127"/>
      <c r="M220" s="127">
        <v>1000</v>
      </c>
      <c r="N220" s="129">
        <v>47</v>
      </c>
      <c r="O220" s="130">
        <v>1</v>
      </c>
      <c r="P220" s="131">
        <v>2.1276595744680851E-2</v>
      </c>
      <c r="Q220" s="126" t="s">
        <v>42</v>
      </c>
      <c r="R220" s="127" t="s">
        <v>1482</v>
      </c>
      <c r="S220" s="126">
        <v>45469</v>
      </c>
      <c r="T220" s="132"/>
      <c r="U220" s="127">
        <v>0</v>
      </c>
      <c r="V220" s="127">
        <v>1000</v>
      </c>
      <c r="W220" s="126" t="s">
        <v>42</v>
      </c>
      <c r="X220" s="127" t="s">
        <v>1425</v>
      </c>
      <c r="Y220" s="127" t="s">
        <v>1268</v>
      </c>
      <c r="Z220" s="127" t="s">
        <v>1268</v>
      </c>
      <c r="AA220" s="127" t="s">
        <v>1205</v>
      </c>
      <c r="AB220" s="133" t="s">
        <v>1356</v>
      </c>
      <c r="AC220" s="126"/>
      <c r="AD220" s="127"/>
      <c r="AE220" s="126"/>
      <c r="AF220" s="127"/>
      <c r="AG220" s="126"/>
      <c r="AH220" s="126"/>
      <c r="AI220" s="127"/>
    </row>
    <row r="221" spans="1:35" s="135" customFormat="1">
      <c r="A221" s="126">
        <v>45469</v>
      </c>
      <c r="B221" s="127">
        <v>6</v>
      </c>
      <c r="C221" s="127" t="s">
        <v>1354</v>
      </c>
      <c r="D221" s="127" t="s">
        <v>8</v>
      </c>
      <c r="E221" s="127" t="s">
        <v>118</v>
      </c>
      <c r="F221" s="128" t="s">
        <v>601</v>
      </c>
      <c r="G221" s="128"/>
      <c r="H221" s="127" t="s">
        <v>1219</v>
      </c>
      <c r="I221" s="127" t="s">
        <v>1689</v>
      </c>
      <c r="J221" s="127" t="s">
        <v>1243</v>
      </c>
      <c r="K221" s="127" t="s">
        <v>1544</v>
      </c>
      <c r="L221" s="127"/>
      <c r="M221" s="127">
        <v>229</v>
      </c>
      <c r="N221" s="129">
        <v>20</v>
      </c>
      <c r="O221" s="130">
        <v>2</v>
      </c>
      <c r="P221" s="131">
        <v>0.1</v>
      </c>
      <c r="Q221" s="126" t="s">
        <v>41</v>
      </c>
      <c r="R221" s="127" t="s">
        <v>1478</v>
      </c>
      <c r="S221" s="126">
        <v>45469</v>
      </c>
      <c r="T221" s="132"/>
      <c r="U221" s="127">
        <v>219</v>
      </c>
      <c r="V221" s="127">
        <f>229-219</f>
        <v>10</v>
      </c>
      <c r="W221" s="126" t="s">
        <v>41</v>
      </c>
      <c r="X221" s="127" t="s">
        <v>1425</v>
      </c>
      <c r="Y221" s="127" t="s">
        <v>1268</v>
      </c>
      <c r="Z221" s="127" t="s">
        <v>1205</v>
      </c>
      <c r="AA221" s="127" t="s">
        <v>1205</v>
      </c>
      <c r="AB221" s="133" t="s">
        <v>1361</v>
      </c>
      <c r="AC221" s="126">
        <v>45477</v>
      </c>
      <c r="AD221" s="126" t="s">
        <v>41</v>
      </c>
      <c r="AE221" s="126">
        <v>45484</v>
      </c>
      <c r="AF221" s="126" t="s">
        <v>41</v>
      </c>
      <c r="AG221" s="126">
        <v>45504</v>
      </c>
      <c r="AH221" s="126" t="s">
        <v>41</v>
      </c>
      <c r="AI221" s="134" t="s">
        <v>1981</v>
      </c>
    </row>
    <row r="222" spans="1:35" s="135" customFormat="1" ht="14.25">
      <c r="A222" s="126">
        <v>45470</v>
      </c>
      <c r="B222" s="127">
        <v>6</v>
      </c>
      <c r="C222" s="127" t="s">
        <v>1354</v>
      </c>
      <c r="D222" s="127" t="s">
        <v>38</v>
      </c>
      <c r="E222" s="127" t="s">
        <v>40</v>
      </c>
      <c r="F222" s="128" t="s">
        <v>54</v>
      </c>
      <c r="G222" s="128"/>
      <c r="H222" s="127" t="s">
        <v>1197</v>
      </c>
      <c r="I222" s="127" t="s">
        <v>1845</v>
      </c>
      <c r="J222" s="127" t="s">
        <v>1243</v>
      </c>
      <c r="K222" s="127" t="s">
        <v>1463</v>
      </c>
      <c r="L222" s="127"/>
      <c r="M222" s="127">
        <v>302</v>
      </c>
      <c r="N222" s="129">
        <v>47</v>
      </c>
      <c r="O222" s="130">
        <v>8</v>
      </c>
      <c r="P222" s="131">
        <v>0.1702127659574468</v>
      </c>
      <c r="Q222" s="126" t="s">
        <v>39</v>
      </c>
      <c r="R222" s="127" t="s">
        <v>1475</v>
      </c>
      <c r="S222" s="126">
        <v>45471</v>
      </c>
      <c r="T222" s="132"/>
      <c r="U222" s="127">
        <v>278</v>
      </c>
      <c r="V222" s="127">
        <f>302-278</f>
        <v>24</v>
      </c>
      <c r="W222" s="126" t="s">
        <v>39</v>
      </c>
      <c r="X222" s="127" t="s">
        <v>1425</v>
      </c>
      <c r="Y222" s="127" t="s">
        <v>1268</v>
      </c>
      <c r="Z222" s="127" t="s">
        <v>1205</v>
      </c>
      <c r="AA222" s="127" t="s">
        <v>1205</v>
      </c>
      <c r="AB222" s="133" t="s">
        <v>1361</v>
      </c>
      <c r="AC222" s="126">
        <v>45476</v>
      </c>
      <c r="AD222" s="126" t="s">
        <v>39</v>
      </c>
      <c r="AE222" s="126">
        <v>45557</v>
      </c>
      <c r="AF222" s="126" t="s">
        <v>39</v>
      </c>
      <c r="AG222" s="126">
        <v>45586</v>
      </c>
      <c r="AH222" s="126" t="s">
        <v>242</v>
      </c>
      <c r="AI222" s="127" t="s">
        <v>15</v>
      </c>
    </row>
    <row r="223" spans="1:35" s="135" customFormat="1" ht="15">
      <c r="A223" s="126">
        <v>45474</v>
      </c>
      <c r="B223" s="127">
        <v>7</v>
      </c>
      <c r="C223" s="127" t="s">
        <v>1346</v>
      </c>
      <c r="D223" s="127" t="s">
        <v>38</v>
      </c>
      <c r="E223" s="127" t="s">
        <v>40</v>
      </c>
      <c r="F223" s="128" t="s">
        <v>54</v>
      </c>
      <c r="G223" s="128"/>
      <c r="H223" s="127" t="s">
        <v>1197</v>
      </c>
      <c r="I223" s="127" t="s">
        <v>1846</v>
      </c>
      <c r="J223" s="127" t="s">
        <v>1417</v>
      </c>
      <c r="K223" s="127" t="s">
        <v>1682</v>
      </c>
      <c r="L223" s="127"/>
      <c r="M223" s="127">
        <v>69</v>
      </c>
      <c r="N223" s="129">
        <v>20</v>
      </c>
      <c r="O223" s="130">
        <v>6</v>
      </c>
      <c r="P223" s="131">
        <v>0.3</v>
      </c>
      <c r="Q223" s="126" t="s">
        <v>39</v>
      </c>
      <c r="R223" s="127" t="s">
        <v>1475</v>
      </c>
      <c r="S223" s="126">
        <v>45476</v>
      </c>
      <c r="T223" s="132"/>
      <c r="U223" s="127">
        <v>52</v>
      </c>
      <c r="V223" s="127">
        <v>17</v>
      </c>
      <c r="W223" s="126" t="s">
        <v>1987</v>
      </c>
      <c r="X223" s="127" t="s">
        <v>1425</v>
      </c>
      <c r="Y223" s="127" t="s">
        <v>1268</v>
      </c>
      <c r="Z223" s="127" t="s">
        <v>1205</v>
      </c>
      <c r="AA223" s="127" t="s">
        <v>1205</v>
      </c>
      <c r="AB223" s="133" t="s">
        <v>1362</v>
      </c>
      <c r="AC223" s="126">
        <v>45479</v>
      </c>
      <c r="AD223" s="126" t="s">
        <v>39</v>
      </c>
      <c r="AE223" s="126">
        <v>45535</v>
      </c>
      <c r="AF223" s="127" t="s">
        <v>1987</v>
      </c>
      <c r="AG223" s="126"/>
      <c r="AH223" s="126"/>
      <c r="AI223" s="127"/>
    </row>
    <row r="224" spans="1:35" s="135" customFormat="1">
      <c r="A224" s="126">
        <v>45474</v>
      </c>
      <c r="B224" s="127">
        <v>7</v>
      </c>
      <c r="C224" s="127" t="s">
        <v>1346</v>
      </c>
      <c r="D224" s="127" t="s">
        <v>38</v>
      </c>
      <c r="E224" s="127" t="s">
        <v>1183</v>
      </c>
      <c r="F224" s="128" t="s">
        <v>1194</v>
      </c>
      <c r="G224" s="128"/>
      <c r="H224" s="127" t="s">
        <v>1197</v>
      </c>
      <c r="I224" s="127" t="s">
        <v>1847</v>
      </c>
      <c r="J224" s="127" t="s">
        <v>1508</v>
      </c>
      <c r="K224" s="127" t="s">
        <v>1848</v>
      </c>
      <c r="L224" s="127"/>
      <c r="M224" s="127">
        <v>42</v>
      </c>
      <c r="N224" s="129">
        <v>20</v>
      </c>
      <c r="O224" s="130">
        <v>4</v>
      </c>
      <c r="P224" s="131">
        <v>0.2</v>
      </c>
      <c r="Q224" s="126" t="s">
        <v>39</v>
      </c>
      <c r="R224" s="127" t="s">
        <v>1475</v>
      </c>
      <c r="S224" s="126">
        <v>45475</v>
      </c>
      <c r="T224" s="132"/>
      <c r="U224" s="127">
        <v>34</v>
      </c>
      <c r="V224" s="127">
        <v>8</v>
      </c>
      <c r="W224" s="126" t="s">
        <v>39</v>
      </c>
      <c r="X224" s="127" t="s">
        <v>1425</v>
      </c>
      <c r="Y224" s="127" t="s">
        <v>1268</v>
      </c>
      <c r="Z224" s="127" t="s">
        <v>1205</v>
      </c>
      <c r="AA224" s="127" t="s">
        <v>1205</v>
      </c>
      <c r="AB224" s="133" t="s">
        <v>1362</v>
      </c>
      <c r="AC224" s="126">
        <v>45480</v>
      </c>
      <c r="AD224" s="126" t="s">
        <v>39</v>
      </c>
      <c r="AE224" s="126">
        <v>45481</v>
      </c>
      <c r="AF224" s="126" t="s">
        <v>39</v>
      </c>
      <c r="AG224" s="126">
        <v>45492</v>
      </c>
      <c r="AH224" s="126" t="s">
        <v>39</v>
      </c>
      <c r="AI224" s="134" t="s">
        <v>1981</v>
      </c>
    </row>
    <row r="225" spans="1:35" s="135" customFormat="1">
      <c r="A225" s="126">
        <v>45476</v>
      </c>
      <c r="B225" s="127">
        <v>7</v>
      </c>
      <c r="C225" s="127" t="s">
        <v>1346</v>
      </c>
      <c r="D225" s="127" t="s">
        <v>8</v>
      </c>
      <c r="E225" s="127" t="s">
        <v>118</v>
      </c>
      <c r="F225" s="128" t="s">
        <v>601</v>
      </c>
      <c r="G225" s="128"/>
      <c r="H225" s="127" t="s">
        <v>1219</v>
      </c>
      <c r="I225" s="127" t="s">
        <v>1849</v>
      </c>
      <c r="J225" s="127" t="s">
        <v>1435</v>
      </c>
      <c r="K225" s="127" t="s">
        <v>1850</v>
      </c>
      <c r="L225" s="127"/>
      <c r="M225" s="127">
        <v>1170</v>
      </c>
      <c r="N225" s="129">
        <v>47</v>
      </c>
      <c r="O225" s="130">
        <v>16</v>
      </c>
      <c r="P225" s="131">
        <v>0.34042553191489361</v>
      </c>
      <c r="Q225" s="126" t="s">
        <v>1483</v>
      </c>
      <c r="R225" s="127" t="s">
        <v>1478</v>
      </c>
      <c r="S225" s="126">
        <v>45477</v>
      </c>
      <c r="T225" s="132"/>
      <c r="U225" s="127">
        <v>107</v>
      </c>
      <c r="V225" s="127">
        <v>10</v>
      </c>
      <c r="W225" s="126" t="s">
        <v>1483</v>
      </c>
      <c r="X225" s="127" t="s">
        <v>1425</v>
      </c>
      <c r="Y225" s="127" t="s">
        <v>1268</v>
      </c>
      <c r="Z225" s="127" t="s">
        <v>1205</v>
      </c>
      <c r="AA225" s="127" t="s">
        <v>1205</v>
      </c>
      <c r="AB225" s="133" t="s">
        <v>1221</v>
      </c>
      <c r="AC225" s="126">
        <v>45477</v>
      </c>
      <c r="AD225" s="126" t="s">
        <v>1483</v>
      </c>
      <c r="AE225" s="126">
        <v>45486</v>
      </c>
      <c r="AF225" s="126" t="s">
        <v>1483</v>
      </c>
      <c r="AG225" s="126">
        <v>45491</v>
      </c>
      <c r="AH225" s="126" t="s">
        <v>1483</v>
      </c>
      <c r="AI225" s="134" t="s">
        <v>1981</v>
      </c>
    </row>
    <row r="226" spans="1:35" s="135" customFormat="1">
      <c r="A226" s="126">
        <v>45476</v>
      </c>
      <c r="B226" s="127">
        <v>7</v>
      </c>
      <c r="C226" s="127" t="s">
        <v>1346</v>
      </c>
      <c r="D226" s="127" t="s">
        <v>38</v>
      </c>
      <c r="E226" s="127" t="s">
        <v>1183</v>
      </c>
      <c r="F226" s="128" t="s">
        <v>1194</v>
      </c>
      <c r="G226" s="128"/>
      <c r="H226" s="127" t="s">
        <v>1197</v>
      </c>
      <c r="I226" s="127" t="s">
        <v>1851</v>
      </c>
      <c r="J226" s="127" t="s">
        <v>1243</v>
      </c>
      <c r="K226" s="127" t="s">
        <v>1852</v>
      </c>
      <c r="L226" s="127"/>
      <c r="M226" s="127">
        <v>973</v>
      </c>
      <c r="N226" s="129">
        <v>47</v>
      </c>
      <c r="O226" s="130">
        <v>6</v>
      </c>
      <c r="P226" s="131">
        <v>0.1276595744680851</v>
      </c>
      <c r="Q226" s="126" t="s">
        <v>39</v>
      </c>
      <c r="R226" s="127" t="s">
        <v>1475</v>
      </c>
      <c r="S226" s="126">
        <v>45477</v>
      </c>
      <c r="T226" s="132"/>
      <c r="U226" s="127">
        <v>951</v>
      </c>
      <c r="V226" s="127">
        <v>22</v>
      </c>
      <c r="W226" s="126" t="s">
        <v>39</v>
      </c>
      <c r="X226" s="127" t="s">
        <v>1425</v>
      </c>
      <c r="Y226" s="127" t="s">
        <v>1268</v>
      </c>
      <c r="Z226" s="127" t="s">
        <v>1205</v>
      </c>
      <c r="AA226" s="127" t="s">
        <v>1205</v>
      </c>
      <c r="AB226" s="133" t="s">
        <v>1362</v>
      </c>
      <c r="AC226" s="126">
        <v>45511</v>
      </c>
      <c r="AD226" s="126" t="s">
        <v>39</v>
      </c>
      <c r="AE226" s="126">
        <v>45512</v>
      </c>
      <c r="AF226" s="126" t="s">
        <v>39</v>
      </c>
      <c r="AG226" s="126">
        <v>45513</v>
      </c>
      <c r="AH226" s="126" t="s">
        <v>39</v>
      </c>
      <c r="AI226" s="134" t="s">
        <v>1981</v>
      </c>
    </row>
    <row r="227" spans="1:35" s="135" customFormat="1" ht="15">
      <c r="A227" s="126">
        <v>45477</v>
      </c>
      <c r="B227" s="127">
        <v>7</v>
      </c>
      <c r="C227" s="127" t="s">
        <v>1346</v>
      </c>
      <c r="D227" s="127" t="s">
        <v>64</v>
      </c>
      <c r="E227" s="127" t="s">
        <v>1284</v>
      </c>
      <c r="F227" s="128" t="s">
        <v>1241</v>
      </c>
      <c r="G227" s="128"/>
      <c r="H227" s="127" t="s">
        <v>1174</v>
      </c>
      <c r="I227" s="127" t="s">
        <v>1838</v>
      </c>
      <c r="J227" s="127" t="s">
        <v>1853</v>
      </c>
      <c r="K227" s="127" t="s">
        <v>1854</v>
      </c>
      <c r="L227" s="127"/>
      <c r="M227" s="127">
        <v>73</v>
      </c>
      <c r="N227" s="129">
        <v>20</v>
      </c>
      <c r="O227" s="130">
        <v>4</v>
      </c>
      <c r="P227" s="131">
        <v>0.2</v>
      </c>
      <c r="Q227" s="126" t="s">
        <v>266</v>
      </c>
      <c r="R227" s="127" t="s">
        <v>1473</v>
      </c>
      <c r="S227" s="126">
        <v>45478</v>
      </c>
      <c r="T227" s="132"/>
      <c r="U227" s="127">
        <v>66</v>
      </c>
      <c r="V227" s="127">
        <v>7</v>
      </c>
      <c r="W227" s="126" t="s">
        <v>266</v>
      </c>
      <c r="X227" s="127" t="s">
        <v>1425</v>
      </c>
      <c r="Y227" s="127" t="s">
        <v>1268</v>
      </c>
      <c r="Z227" s="127" t="s">
        <v>1205</v>
      </c>
      <c r="AA227" s="127" t="s">
        <v>1205</v>
      </c>
      <c r="AB227" s="133" t="s">
        <v>1362</v>
      </c>
      <c r="AC227" s="126">
        <v>45482</v>
      </c>
      <c r="AD227" s="126" t="s">
        <v>266</v>
      </c>
      <c r="AE227" s="126">
        <v>45483</v>
      </c>
      <c r="AF227" s="126" t="s">
        <v>266</v>
      </c>
      <c r="AG227" s="126"/>
      <c r="AH227" s="126"/>
      <c r="AI227" s="127"/>
    </row>
    <row r="228" spans="1:35" s="135" customFormat="1">
      <c r="A228" s="126">
        <v>45477</v>
      </c>
      <c r="B228" s="127">
        <v>7</v>
      </c>
      <c r="C228" s="127" t="s">
        <v>1346</v>
      </c>
      <c r="D228" s="127" t="s">
        <v>64</v>
      </c>
      <c r="E228" s="127" t="s">
        <v>608</v>
      </c>
      <c r="F228" s="128" t="s">
        <v>599</v>
      </c>
      <c r="G228" s="128"/>
      <c r="H228" s="127" t="s">
        <v>1174</v>
      </c>
      <c r="I228" s="127" t="s">
        <v>1855</v>
      </c>
      <c r="J228" s="127" t="s">
        <v>1758</v>
      </c>
      <c r="K228" s="127" t="s">
        <v>1856</v>
      </c>
      <c r="L228" s="127"/>
      <c r="M228" s="127">
        <v>1200</v>
      </c>
      <c r="N228" s="129">
        <v>47</v>
      </c>
      <c r="O228" s="130">
        <v>4</v>
      </c>
      <c r="P228" s="131">
        <v>8.5106382978723402E-2</v>
      </c>
      <c r="Q228" s="126" t="s">
        <v>42</v>
      </c>
      <c r="R228" s="127" t="s">
        <v>1482</v>
      </c>
      <c r="S228" s="126">
        <v>45478</v>
      </c>
      <c r="T228" s="132"/>
      <c r="U228" s="127">
        <v>0</v>
      </c>
      <c r="V228" s="127">
        <v>1200</v>
      </c>
      <c r="W228" s="126" t="s">
        <v>42</v>
      </c>
      <c r="X228" s="127" t="s">
        <v>1425</v>
      </c>
      <c r="Y228" s="127" t="s">
        <v>1268</v>
      </c>
      <c r="Z228" s="127" t="s">
        <v>1268</v>
      </c>
      <c r="AA228" s="127" t="s">
        <v>1205</v>
      </c>
      <c r="AB228" s="133" t="s">
        <v>1363</v>
      </c>
      <c r="AC228" s="126">
        <v>45481</v>
      </c>
      <c r="AD228" s="126" t="s">
        <v>42</v>
      </c>
      <c r="AE228" s="126">
        <v>45505</v>
      </c>
      <c r="AF228" s="126" t="s">
        <v>42</v>
      </c>
      <c r="AG228" s="126">
        <v>45560</v>
      </c>
      <c r="AH228" s="126" t="s">
        <v>42</v>
      </c>
      <c r="AI228" s="134" t="s">
        <v>1981</v>
      </c>
    </row>
    <row r="229" spans="1:35" s="135" customFormat="1" ht="15">
      <c r="A229" s="126">
        <v>45478</v>
      </c>
      <c r="B229" s="127">
        <v>7</v>
      </c>
      <c r="C229" s="127" t="s">
        <v>1346</v>
      </c>
      <c r="D229" s="127" t="s">
        <v>64</v>
      </c>
      <c r="E229" s="127" t="s">
        <v>1284</v>
      </c>
      <c r="F229" s="128" t="s">
        <v>1241</v>
      </c>
      <c r="G229" s="128"/>
      <c r="H229" s="127" t="s">
        <v>1174</v>
      </c>
      <c r="I229" s="127" t="s">
        <v>1838</v>
      </c>
      <c r="J229" s="127" t="s">
        <v>1853</v>
      </c>
      <c r="K229" s="127" t="s">
        <v>1857</v>
      </c>
      <c r="L229" s="127"/>
      <c r="M229" s="127">
        <v>83</v>
      </c>
      <c r="N229" s="129">
        <v>20</v>
      </c>
      <c r="O229" s="130">
        <v>9</v>
      </c>
      <c r="P229" s="131">
        <v>0.44444444444444442</v>
      </c>
      <c r="Q229" s="126" t="s">
        <v>1329</v>
      </c>
      <c r="R229" s="127" t="s">
        <v>1473</v>
      </c>
      <c r="S229" s="126">
        <v>45478</v>
      </c>
      <c r="T229" s="132"/>
      <c r="U229" s="127">
        <v>0</v>
      </c>
      <c r="V229" s="127">
        <v>83</v>
      </c>
      <c r="W229" s="126" t="s">
        <v>1329</v>
      </c>
      <c r="X229" s="127" t="s">
        <v>1425</v>
      </c>
      <c r="Y229" s="127" t="s">
        <v>1268</v>
      </c>
      <c r="Z229" s="127" t="s">
        <v>1268</v>
      </c>
      <c r="AA229" s="127" t="s">
        <v>1205</v>
      </c>
      <c r="AB229" s="133" t="s">
        <v>1363</v>
      </c>
      <c r="AC229" s="126">
        <v>45482</v>
      </c>
      <c r="AD229" s="127" t="s">
        <v>266</v>
      </c>
      <c r="AE229" s="126">
        <v>45483</v>
      </c>
      <c r="AF229" s="127" t="s">
        <v>266</v>
      </c>
      <c r="AG229" s="126"/>
      <c r="AH229" s="126"/>
      <c r="AI229" s="127"/>
    </row>
    <row r="230" spans="1:35" s="135" customFormat="1">
      <c r="A230" s="126">
        <v>45478</v>
      </c>
      <c r="B230" s="127">
        <v>7</v>
      </c>
      <c r="C230" s="127" t="s">
        <v>1346</v>
      </c>
      <c r="D230" s="127" t="s">
        <v>38</v>
      </c>
      <c r="E230" s="127" t="s">
        <v>40</v>
      </c>
      <c r="F230" s="128" t="s">
        <v>54</v>
      </c>
      <c r="G230" s="128"/>
      <c r="H230" s="127" t="s">
        <v>1197</v>
      </c>
      <c r="I230" s="127" t="s">
        <v>1754</v>
      </c>
      <c r="J230" s="127" t="s">
        <v>1607</v>
      </c>
      <c r="K230" s="127" t="s">
        <v>1858</v>
      </c>
      <c r="L230" s="127"/>
      <c r="M230" s="127">
        <v>24</v>
      </c>
      <c r="N230" s="129">
        <v>20</v>
      </c>
      <c r="O230" s="130">
        <v>2</v>
      </c>
      <c r="P230" s="131">
        <v>0.1</v>
      </c>
      <c r="Q230" s="126" t="s">
        <v>39</v>
      </c>
      <c r="R230" s="127" t="s">
        <v>1475</v>
      </c>
      <c r="S230" s="126">
        <v>45478</v>
      </c>
      <c r="T230" s="132"/>
      <c r="U230" s="127">
        <v>17</v>
      </c>
      <c r="V230" s="127">
        <f>24-17</f>
        <v>7</v>
      </c>
      <c r="W230" s="126" t="s">
        <v>39</v>
      </c>
      <c r="X230" s="127" t="s">
        <v>1425</v>
      </c>
      <c r="Y230" s="127" t="s">
        <v>1268</v>
      </c>
      <c r="Z230" s="127" t="s">
        <v>1205</v>
      </c>
      <c r="AA230" s="127" t="s">
        <v>1205</v>
      </c>
      <c r="AB230" s="133" t="s">
        <v>1206</v>
      </c>
      <c r="AC230" s="126">
        <v>45479</v>
      </c>
      <c r="AD230" s="126" t="s">
        <v>39</v>
      </c>
      <c r="AE230" s="126">
        <v>45499</v>
      </c>
      <c r="AF230" s="126" t="s">
        <v>39</v>
      </c>
      <c r="AG230" s="126">
        <v>45505</v>
      </c>
      <c r="AH230" s="126" t="s">
        <v>39</v>
      </c>
      <c r="AI230" s="134" t="s">
        <v>1981</v>
      </c>
    </row>
    <row r="231" spans="1:35" s="135" customFormat="1">
      <c r="A231" s="126">
        <v>45482</v>
      </c>
      <c r="B231" s="127">
        <v>7</v>
      </c>
      <c r="C231" s="127" t="s">
        <v>1364</v>
      </c>
      <c r="D231" s="127" t="s">
        <v>64</v>
      </c>
      <c r="E231" s="127" t="s">
        <v>1261</v>
      </c>
      <c r="F231" s="128" t="s">
        <v>1182</v>
      </c>
      <c r="G231" s="128"/>
      <c r="H231" s="127" t="s">
        <v>1174</v>
      </c>
      <c r="I231" s="127" t="s">
        <v>1859</v>
      </c>
      <c r="J231" s="127" t="s">
        <v>1618</v>
      </c>
      <c r="K231" s="127" t="s">
        <v>1860</v>
      </c>
      <c r="L231" s="127"/>
      <c r="M231" s="127">
        <v>18</v>
      </c>
      <c r="N231" s="129">
        <v>18</v>
      </c>
      <c r="O231" s="130">
        <v>2</v>
      </c>
      <c r="P231" s="131">
        <v>0.1111111111111111</v>
      </c>
      <c r="Q231" s="126" t="s">
        <v>1178</v>
      </c>
      <c r="R231" s="127" t="s">
        <v>1473</v>
      </c>
      <c r="S231" s="126">
        <v>45483</v>
      </c>
      <c r="T231" s="132"/>
      <c r="U231" s="127">
        <v>18</v>
      </c>
      <c r="V231" s="127">
        <v>0</v>
      </c>
      <c r="W231" s="126" t="s">
        <v>1178</v>
      </c>
      <c r="X231" s="127" t="s">
        <v>1425</v>
      </c>
      <c r="Y231" s="127" t="s">
        <v>1268</v>
      </c>
      <c r="Z231" s="127" t="s">
        <v>1205</v>
      </c>
      <c r="AA231" s="127" t="s">
        <v>1205</v>
      </c>
      <c r="AB231" s="133" t="s">
        <v>1221</v>
      </c>
      <c r="AC231" s="126">
        <v>45496</v>
      </c>
      <c r="AD231" s="126" t="s">
        <v>1178</v>
      </c>
      <c r="AE231" s="126">
        <v>45499</v>
      </c>
      <c r="AF231" s="126" t="s">
        <v>1178</v>
      </c>
      <c r="AG231" s="126">
        <v>45502</v>
      </c>
      <c r="AH231" s="126" t="s">
        <v>1178</v>
      </c>
      <c r="AI231" s="134" t="s">
        <v>1981</v>
      </c>
    </row>
    <row r="232" spans="1:35" s="135" customFormat="1" ht="14.25">
      <c r="A232" s="126">
        <v>45483</v>
      </c>
      <c r="B232" s="127">
        <v>7</v>
      </c>
      <c r="C232" s="127" t="s">
        <v>1364</v>
      </c>
      <c r="D232" s="127" t="s">
        <v>64</v>
      </c>
      <c r="E232" s="127" t="s">
        <v>1366</v>
      </c>
      <c r="F232" s="128" t="s">
        <v>1277</v>
      </c>
      <c r="G232" s="128"/>
      <c r="H232" s="127" t="s">
        <v>121</v>
      </c>
      <c r="I232" s="127" t="s">
        <v>1861</v>
      </c>
      <c r="J232" s="127" t="s">
        <v>1573</v>
      </c>
      <c r="K232" s="127" t="s">
        <v>1862</v>
      </c>
      <c r="L232" s="127"/>
      <c r="M232" s="127">
        <v>1492</v>
      </c>
      <c r="N232" s="129">
        <v>53</v>
      </c>
      <c r="O232" s="130">
        <v>53</v>
      </c>
      <c r="P232" s="131">
        <v>1</v>
      </c>
      <c r="Q232" s="126" t="s">
        <v>1178</v>
      </c>
      <c r="R232" s="127" t="s">
        <v>1473</v>
      </c>
      <c r="S232" s="126">
        <v>45484</v>
      </c>
      <c r="T232" s="132"/>
      <c r="U232" s="127">
        <v>1492</v>
      </c>
      <c r="V232" s="127">
        <v>0</v>
      </c>
      <c r="W232" s="126" t="s">
        <v>1178</v>
      </c>
      <c r="X232" s="127" t="s">
        <v>1425</v>
      </c>
      <c r="Y232" s="127" t="s">
        <v>1268</v>
      </c>
      <c r="Z232" s="127" t="s">
        <v>1205</v>
      </c>
      <c r="AA232" s="127" t="s">
        <v>1205</v>
      </c>
      <c r="AB232" s="133" t="s">
        <v>1321</v>
      </c>
      <c r="AC232" s="126">
        <v>45498</v>
      </c>
      <c r="AD232" s="126" t="s">
        <v>1178</v>
      </c>
      <c r="AE232" s="126">
        <v>45523</v>
      </c>
      <c r="AF232" s="126" t="s">
        <v>1178</v>
      </c>
      <c r="AG232" s="126"/>
      <c r="AH232" s="126"/>
      <c r="AI232" s="127"/>
    </row>
    <row r="233" spans="1:35" s="135" customFormat="1" ht="14.25">
      <c r="A233" s="126">
        <v>45484</v>
      </c>
      <c r="B233" s="127">
        <v>7</v>
      </c>
      <c r="C233" s="127" t="s">
        <v>1364</v>
      </c>
      <c r="D233" s="127" t="s">
        <v>64</v>
      </c>
      <c r="E233" s="127" t="s">
        <v>43</v>
      </c>
      <c r="F233" s="128" t="s">
        <v>602</v>
      </c>
      <c r="G233" s="128"/>
      <c r="H233" s="127" t="s">
        <v>36</v>
      </c>
      <c r="I233" s="127" t="s">
        <v>1863</v>
      </c>
      <c r="J233" s="127" t="s">
        <v>1573</v>
      </c>
      <c r="K233" s="127" t="s">
        <v>1864</v>
      </c>
      <c r="L233" s="127"/>
      <c r="M233" s="127">
        <v>2000</v>
      </c>
      <c r="N233" s="129">
        <v>53</v>
      </c>
      <c r="O233" s="130">
        <v>7</v>
      </c>
      <c r="P233" s="131">
        <v>0.13207547169811321</v>
      </c>
      <c r="Q233" s="126" t="s">
        <v>42</v>
      </c>
      <c r="R233" s="127" t="s">
        <v>1473</v>
      </c>
      <c r="S233" s="126">
        <v>45485</v>
      </c>
      <c r="T233" s="132"/>
      <c r="U233" s="127">
        <v>1957</v>
      </c>
      <c r="V233" s="127">
        <v>43</v>
      </c>
      <c r="W233" s="126" t="s">
        <v>42</v>
      </c>
      <c r="X233" s="127" t="s">
        <v>1425</v>
      </c>
      <c r="Y233" s="127" t="s">
        <v>1268</v>
      </c>
      <c r="Z233" s="127" t="s">
        <v>1205</v>
      </c>
      <c r="AA233" s="127" t="s">
        <v>1205</v>
      </c>
      <c r="AB233" s="133" t="s">
        <v>1206</v>
      </c>
      <c r="AC233" s="126">
        <v>45497</v>
      </c>
      <c r="AD233" s="126" t="s">
        <v>42</v>
      </c>
      <c r="AE233" s="126"/>
      <c r="AF233" s="127"/>
      <c r="AG233" s="126"/>
      <c r="AH233" s="126"/>
      <c r="AI233" s="127"/>
    </row>
    <row r="234" spans="1:35" s="135" customFormat="1" ht="14.25">
      <c r="A234" s="126">
        <v>45488</v>
      </c>
      <c r="B234" s="127">
        <v>7</v>
      </c>
      <c r="C234" s="127" t="s">
        <v>1368</v>
      </c>
      <c r="D234" s="127" t="s">
        <v>64</v>
      </c>
      <c r="E234" s="127" t="s">
        <v>1367</v>
      </c>
      <c r="F234" s="128" t="s">
        <v>414</v>
      </c>
      <c r="G234" s="128"/>
      <c r="H234" s="127" t="s">
        <v>36</v>
      </c>
      <c r="I234" s="127" t="s">
        <v>1865</v>
      </c>
      <c r="J234" s="127" t="s">
        <v>1243</v>
      </c>
      <c r="K234" s="127" t="s">
        <v>1866</v>
      </c>
      <c r="L234" s="127"/>
      <c r="M234" s="127">
        <v>18</v>
      </c>
      <c r="N234" s="129">
        <v>18</v>
      </c>
      <c r="O234" s="130">
        <v>18</v>
      </c>
      <c r="P234" s="131">
        <v>1</v>
      </c>
      <c r="Q234" s="126" t="s">
        <v>42</v>
      </c>
      <c r="R234" s="127" t="s">
        <v>1473</v>
      </c>
      <c r="S234" s="126">
        <v>45489</v>
      </c>
      <c r="T234" s="132"/>
      <c r="U234" s="127">
        <v>0</v>
      </c>
      <c r="V234" s="127">
        <v>18</v>
      </c>
      <c r="W234" s="126" t="s">
        <v>42</v>
      </c>
      <c r="X234" s="127" t="s">
        <v>1425</v>
      </c>
      <c r="Y234" s="127" t="s">
        <v>1268</v>
      </c>
      <c r="Z234" s="127" t="s">
        <v>1205</v>
      </c>
      <c r="AA234" s="127" t="s">
        <v>1205</v>
      </c>
      <c r="AB234" s="133" t="s">
        <v>1375</v>
      </c>
      <c r="AC234" s="126"/>
      <c r="AD234" s="127"/>
      <c r="AE234" s="126"/>
      <c r="AF234" s="127"/>
      <c r="AG234" s="126"/>
      <c r="AH234" s="126"/>
      <c r="AI234" s="127"/>
    </row>
    <row r="235" spans="1:35" s="135" customFormat="1">
      <c r="A235" s="126">
        <v>45488</v>
      </c>
      <c r="B235" s="127">
        <v>7</v>
      </c>
      <c r="C235" s="127" t="s">
        <v>1368</v>
      </c>
      <c r="D235" s="127" t="s">
        <v>64</v>
      </c>
      <c r="E235" s="127" t="s">
        <v>43</v>
      </c>
      <c r="F235" s="128" t="s">
        <v>602</v>
      </c>
      <c r="G235" s="128"/>
      <c r="H235" s="127" t="s">
        <v>36</v>
      </c>
      <c r="I235" s="127" t="s">
        <v>1867</v>
      </c>
      <c r="J235" s="127" t="s">
        <v>1573</v>
      </c>
      <c r="K235" s="127" t="s">
        <v>1868</v>
      </c>
      <c r="L235" s="127"/>
      <c r="M235" s="127">
        <v>20</v>
      </c>
      <c r="N235" s="129">
        <v>20</v>
      </c>
      <c r="O235" s="130">
        <v>20</v>
      </c>
      <c r="P235" s="131">
        <v>1</v>
      </c>
      <c r="Q235" s="126" t="s">
        <v>42</v>
      </c>
      <c r="R235" s="127" t="s">
        <v>1551</v>
      </c>
      <c r="S235" s="126">
        <v>45493</v>
      </c>
      <c r="T235" s="132"/>
      <c r="U235" s="127">
        <v>20</v>
      </c>
      <c r="V235" s="127">
        <v>0</v>
      </c>
      <c r="W235" s="126" t="s">
        <v>42</v>
      </c>
      <c r="X235" s="127" t="s">
        <v>1425</v>
      </c>
      <c r="Y235" s="127" t="s">
        <v>1268</v>
      </c>
      <c r="Z235" s="127" t="s">
        <v>1205</v>
      </c>
      <c r="AA235" s="127" t="s">
        <v>1205</v>
      </c>
      <c r="AB235" s="133" t="s">
        <v>1376</v>
      </c>
      <c r="AC235" s="126">
        <v>45542</v>
      </c>
      <c r="AD235" s="126" t="s">
        <v>42</v>
      </c>
      <c r="AE235" s="126"/>
      <c r="AF235" s="127"/>
      <c r="AG235" s="126"/>
      <c r="AH235" s="126"/>
      <c r="AI235" s="127"/>
    </row>
    <row r="236" spans="1:35" s="135" customFormat="1" ht="28.5">
      <c r="A236" s="126">
        <v>45490</v>
      </c>
      <c r="B236" s="127">
        <v>7</v>
      </c>
      <c r="C236" s="127" t="s">
        <v>1368</v>
      </c>
      <c r="D236" s="127" t="s">
        <v>64</v>
      </c>
      <c r="E236" s="127" t="s">
        <v>610</v>
      </c>
      <c r="F236" s="128" t="s">
        <v>56</v>
      </c>
      <c r="G236" s="128"/>
      <c r="H236" s="127" t="s">
        <v>1174</v>
      </c>
      <c r="I236" s="127" t="s">
        <v>1869</v>
      </c>
      <c r="J236" s="127" t="s">
        <v>1243</v>
      </c>
      <c r="K236" s="127" t="s">
        <v>1870</v>
      </c>
      <c r="L236" s="127"/>
      <c r="M236" s="127">
        <v>110</v>
      </c>
      <c r="N236" s="129">
        <v>20</v>
      </c>
      <c r="O236" s="130">
        <v>22</v>
      </c>
      <c r="P236" s="131">
        <v>1</v>
      </c>
      <c r="Q236" s="126" t="s">
        <v>42</v>
      </c>
      <c r="R236" s="127" t="s">
        <v>1551</v>
      </c>
      <c r="S236" s="126">
        <v>45493</v>
      </c>
      <c r="T236" s="132"/>
      <c r="U236" s="127">
        <v>110</v>
      </c>
      <c r="V236" s="127">
        <v>0</v>
      </c>
      <c r="W236" s="126" t="s">
        <v>42</v>
      </c>
      <c r="X236" s="127" t="s">
        <v>1425</v>
      </c>
      <c r="Y236" s="127" t="s">
        <v>1268</v>
      </c>
      <c r="Z236" s="127" t="s">
        <v>1205</v>
      </c>
      <c r="AA236" s="127" t="s">
        <v>1205</v>
      </c>
      <c r="AB236" s="133" t="s">
        <v>1374</v>
      </c>
      <c r="AC236" s="126">
        <v>45539</v>
      </c>
      <c r="AD236" s="126" t="s">
        <v>42</v>
      </c>
      <c r="AE236" s="126"/>
      <c r="AF236" s="127"/>
      <c r="AG236" s="126"/>
      <c r="AH236" s="126"/>
      <c r="AI236" s="127"/>
    </row>
    <row r="237" spans="1:35" s="135" customFormat="1">
      <c r="A237" s="126">
        <v>45491</v>
      </c>
      <c r="B237" s="127">
        <v>7</v>
      </c>
      <c r="C237" s="127" t="s">
        <v>1368</v>
      </c>
      <c r="D237" s="127" t="s">
        <v>38</v>
      </c>
      <c r="E237" s="127" t="s">
        <v>40</v>
      </c>
      <c r="F237" s="128" t="s">
        <v>54</v>
      </c>
      <c r="G237" s="128"/>
      <c r="H237" s="127" t="s">
        <v>1197</v>
      </c>
      <c r="I237" s="127" t="s">
        <v>1871</v>
      </c>
      <c r="J237" s="127" t="s">
        <v>1243</v>
      </c>
      <c r="K237" s="127" t="s">
        <v>1434</v>
      </c>
      <c r="L237" s="127"/>
      <c r="M237" s="127">
        <v>161</v>
      </c>
      <c r="N237" s="129">
        <v>20</v>
      </c>
      <c r="O237" s="130">
        <v>3</v>
      </c>
      <c r="P237" s="131">
        <v>0.15</v>
      </c>
      <c r="Q237" s="126" t="s">
        <v>39</v>
      </c>
      <c r="R237" s="127" t="s">
        <v>1475</v>
      </c>
      <c r="S237" s="126">
        <v>45491</v>
      </c>
      <c r="T237" s="132"/>
      <c r="U237" s="127">
        <v>149</v>
      </c>
      <c r="V237" s="127">
        <v>12</v>
      </c>
      <c r="W237" s="126" t="s">
        <v>39</v>
      </c>
      <c r="X237" s="127" t="s">
        <v>1425</v>
      </c>
      <c r="Y237" s="127" t="s">
        <v>1268</v>
      </c>
      <c r="Z237" s="127" t="s">
        <v>1205</v>
      </c>
      <c r="AA237" s="127" t="s">
        <v>1205</v>
      </c>
      <c r="AB237" s="133" t="s">
        <v>1872</v>
      </c>
      <c r="AC237" s="126">
        <v>45622</v>
      </c>
      <c r="AD237" s="127" t="s">
        <v>242</v>
      </c>
      <c r="AE237" s="126"/>
      <c r="AF237" s="127"/>
      <c r="AG237" s="126"/>
      <c r="AH237" s="126"/>
      <c r="AI237" s="127"/>
    </row>
    <row r="238" spans="1:35" s="135" customFormat="1">
      <c r="A238" s="126">
        <v>45491</v>
      </c>
      <c r="B238" s="127">
        <v>7</v>
      </c>
      <c r="C238" s="127" t="s">
        <v>1368</v>
      </c>
      <c r="D238" s="127" t="s">
        <v>38</v>
      </c>
      <c r="E238" s="127" t="s">
        <v>1183</v>
      </c>
      <c r="F238" s="128" t="s">
        <v>1194</v>
      </c>
      <c r="G238" s="128"/>
      <c r="H238" s="127" t="s">
        <v>1197</v>
      </c>
      <c r="I238" s="127" t="s">
        <v>1919</v>
      </c>
      <c r="J238" s="127" t="s">
        <v>1243</v>
      </c>
      <c r="K238" s="127" t="s">
        <v>1434</v>
      </c>
      <c r="L238" s="127"/>
      <c r="M238" s="127">
        <v>122</v>
      </c>
      <c r="N238" s="129">
        <v>20</v>
      </c>
      <c r="O238" s="130">
        <v>4</v>
      </c>
      <c r="P238" s="131">
        <v>0.2</v>
      </c>
      <c r="Q238" s="126" t="s">
        <v>39</v>
      </c>
      <c r="R238" s="127" t="s">
        <v>1475</v>
      </c>
      <c r="S238" s="126">
        <v>45491</v>
      </c>
      <c r="T238" s="132"/>
      <c r="U238" s="127">
        <v>106</v>
      </c>
      <c r="V238" s="127">
        <v>16</v>
      </c>
      <c r="W238" s="126" t="s">
        <v>39</v>
      </c>
      <c r="X238" s="127" t="s">
        <v>1425</v>
      </c>
      <c r="Y238" s="127" t="s">
        <v>1268</v>
      </c>
      <c r="Z238" s="127" t="s">
        <v>1205</v>
      </c>
      <c r="AA238" s="127" t="s">
        <v>1205</v>
      </c>
      <c r="AB238" s="133" t="s">
        <v>1872</v>
      </c>
      <c r="AC238" s="126">
        <v>45499</v>
      </c>
      <c r="AD238" s="126" t="s">
        <v>39</v>
      </c>
      <c r="AE238" s="126">
        <v>45519</v>
      </c>
      <c r="AF238" s="126" t="s">
        <v>39</v>
      </c>
      <c r="AG238" s="126">
        <v>45521</v>
      </c>
      <c r="AH238" s="126" t="s">
        <v>39</v>
      </c>
      <c r="AI238" s="134" t="s">
        <v>1981</v>
      </c>
    </row>
    <row r="239" spans="1:35" s="135" customFormat="1">
      <c r="A239" s="126">
        <v>45492</v>
      </c>
      <c r="B239" s="127">
        <v>7</v>
      </c>
      <c r="C239" s="127" t="s">
        <v>1368</v>
      </c>
      <c r="D239" s="127" t="s">
        <v>38</v>
      </c>
      <c r="E239" s="127" t="s">
        <v>1183</v>
      </c>
      <c r="F239" s="128" t="s">
        <v>1194</v>
      </c>
      <c r="G239" s="128"/>
      <c r="H239" s="127" t="s">
        <v>1197</v>
      </c>
      <c r="I239" s="127" t="s">
        <v>1847</v>
      </c>
      <c r="J239" s="127" t="s">
        <v>1243</v>
      </c>
      <c r="K239" s="127" t="s">
        <v>1791</v>
      </c>
      <c r="L239" s="127"/>
      <c r="M239" s="127">
        <v>384</v>
      </c>
      <c r="N239" s="129">
        <v>47</v>
      </c>
      <c r="O239" s="130">
        <v>4</v>
      </c>
      <c r="P239" s="131">
        <v>8.5106382978723402E-2</v>
      </c>
      <c r="Q239" s="126" t="s">
        <v>39</v>
      </c>
      <c r="R239" s="127" t="s">
        <v>1475</v>
      </c>
      <c r="S239" s="126">
        <v>45492</v>
      </c>
      <c r="T239" s="132"/>
      <c r="U239" s="127">
        <v>362</v>
      </c>
      <c r="V239" s="127">
        <v>22</v>
      </c>
      <c r="W239" s="126" t="s">
        <v>39</v>
      </c>
      <c r="X239" s="127" t="s">
        <v>1425</v>
      </c>
      <c r="Y239" s="127" t="s">
        <v>1268</v>
      </c>
      <c r="Z239" s="127" t="s">
        <v>1205</v>
      </c>
      <c r="AA239" s="127" t="s">
        <v>1205</v>
      </c>
      <c r="AB239" s="133" t="s">
        <v>1872</v>
      </c>
      <c r="AC239" s="126">
        <v>45506</v>
      </c>
      <c r="AD239" s="126" t="s">
        <v>39</v>
      </c>
      <c r="AE239" s="126">
        <v>45507</v>
      </c>
      <c r="AF239" s="126" t="s">
        <v>39</v>
      </c>
      <c r="AG239" s="126">
        <v>45510</v>
      </c>
      <c r="AH239" s="126" t="s">
        <v>39</v>
      </c>
      <c r="AI239" s="134" t="s">
        <v>1981</v>
      </c>
    </row>
    <row r="240" spans="1:35" s="135" customFormat="1">
      <c r="A240" s="126">
        <v>45495</v>
      </c>
      <c r="B240" s="127">
        <v>7</v>
      </c>
      <c r="C240" s="127" t="s">
        <v>1377</v>
      </c>
      <c r="D240" s="127" t="s">
        <v>64</v>
      </c>
      <c r="E240" s="127" t="s">
        <v>1373</v>
      </c>
      <c r="F240" s="128" t="s">
        <v>1283</v>
      </c>
      <c r="G240" s="128"/>
      <c r="H240" s="127" t="s">
        <v>121</v>
      </c>
      <c r="I240" s="127" t="s">
        <v>1604</v>
      </c>
      <c r="J240" s="127" t="s">
        <v>1532</v>
      </c>
      <c r="K240" s="127" t="s">
        <v>1381</v>
      </c>
      <c r="L240" s="127"/>
      <c r="M240" s="127">
        <v>10040</v>
      </c>
      <c r="N240" s="129">
        <v>68</v>
      </c>
      <c r="O240" s="130">
        <v>20</v>
      </c>
      <c r="P240" s="131">
        <v>8.5106382978723402E-2</v>
      </c>
      <c r="Q240" s="126" t="s">
        <v>266</v>
      </c>
      <c r="R240" s="127" t="s">
        <v>1482</v>
      </c>
      <c r="S240" s="126">
        <v>45496</v>
      </c>
      <c r="T240" s="132"/>
      <c r="U240" s="127">
        <v>10040</v>
      </c>
      <c r="V240" s="127">
        <v>0</v>
      </c>
      <c r="W240" s="126" t="s">
        <v>266</v>
      </c>
      <c r="X240" s="127" t="s">
        <v>1425</v>
      </c>
      <c r="Y240" s="127" t="s">
        <v>1268</v>
      </c>
      <c r="Z240" s="127" t="s">
        <v>1205</v>
      </c>
      <c r="AA240" s="127" t="s">
        <v>1205</v>
      </c>
      <c r="AB240" s="133" t="s">
        <v>1221</v>
      </c>
      <c r="AC240" s="126">
        <v>45511</v>
      </c>
      <c r="AD240" s="126" t="s">
        <v>266</v>
      </c>
      <c r="AE240" s="126">
        <v>45514</v>
      </c>
      <c r="AF240" s="126" t="s">
        <v>266</v>
      </c>
      <c r="AG240" s="126">
        <v>45528</v>
      </c>
      <c r="AH240" s="126" t="s">
        <v>266</v>
      </c>
      <c r="AI240" s="134" t="s">
        <v>1981</v>
      </c>
    </row>
    <row r="241" spans="1:35" s="135" customFormat="1">
      <c r="A241" s="126">
        <v>45496</v>
      </c>
      <c r="B241" s="127">
        <v>7</v>
      </c>
      <c r="C241" s="127" t="s">
        <v>1377</v>
      </c>
      <c r="D241" s="127" t="s">
        <v>64</v>
      </c>
      <c r="E241" s="127" t="s">
        <v>43</v>
      </c>
      <c r="F241" s="128" t="s">
        <v>602</v>
      </c>
      <c r="G241" s="128"/>
      <c r="H241" s="127" t="s">
        <v>36</v>
      </c>
      <c r="I241" s="127" t="s">
        <v>1874</v>
      </c>
      <c r="J241" s="127" t="s">
        <v>1471</v>
      </c>
      <c r="K241" s="127" t="s">
        <v>1382</v>
      </c>
      <c r="L241" s="127"/>
      <c r="M241" s="127">
        <v>500</v>
      </c>
      <c r="N241" s="129">
        <v>47</v>
      </c>
      <c r="O241" s="130">
        <v>5</v>
      </c>
      <c r="P241" s="131">
        <v>0.10638297872340426</v>
      </c>
      <c r="Q241" s="126" t="s">
        <v>42</v>
      </c>
      <c r="R241" s="127" t="s">
        <v>1473</v>
      </c>
      <c r="S241" s="126">
        <v>45497</v>
      </c>
      <c r="T241" s="132"/>
      <c r="U241" s="127">
        <v>500</v>
      </c>
      <c r="V241" s="127">
        <v>0</v>
      </c>
      <c r="W241" s="126" t="s">
        <v>42</v>
      </c>
      <c r="X241" s="127" t="s">
        <v>1425</v>
      </c>
      <c r="Y241" s="127" t="s">
        <v>1268</v>
      </c>
      <c r="Z241" s="127" t="s">
        <v>1205</v>
      </c>
      <c r="AA241" s="127" t="s">
        <v>1205</v>
      </c>
      <c r="AB241" s="133" t="s">
        <v>1221</v>
      </c>
      <c r="AC241" s="126">
        <v>45517</v>
      </c>
      <c r="AD241" s="126" t="s">
        <v>42</v>
      </c>
      <c r="AE241" s="126">
        <v>45534</v>
      </c>
      <c r="AF241" s="126" t="s">
        <v>42</v>
      </c>
      <c r="AG241" s="126">
        <v>45535</v>
      </c>
      <c r="AH241" s="126" t="s">
        <v>42</v>
      </c>
      <c r="AI241" s="134" t="s">
        <v>1981</v>
      </c>
    </row>
    <row r="242" spans="1:35" s="135" customFormat="1">
      <c r="A242" s="126">
        <v>45496</v>
      </c>
      <c r="B242" s="127">
        <v>7</v>
      </c>
      <c r="C242" s="127" t="s">
        <v>1377</v>
      </c>
      <c r="D242" s="127" t="s">
        <v>8</v>
      </c>
      <c r="E242" s="127" t="s">
        <v>118</v>
      </c>
      <c r="F242" s="128" t="s">
        <v>601</v>
      </c>
      <c r="G242" s="128"/>
      <c r="H242" s="127" t="s">
        <v>1219</v>
      </c>
      <c r="I242" s="127" t="s">
        <v>1390</v>
      </c>
      <c r="J242" s="127" t="s">
        <v>1873</v>
      </c>
      <c r="K242" s="127" t="s">
        <v>1383</v>
      </c>
      <c r="L242" s="127"/>
      <c r="M242" s="127">
        <v>594</v>
      </c>
      <c r="N242" s="129">
        <v>47</v>
      </c>
      <c r="O242" s="130">
        <v>47</v>
      </c>
      <c r="P242" s="131">
        <v>1</v>
      </c>
      <c r="Q242" s="126" t="s">
        <v>41</v>
      </c>
      <c r="R242" s="127" t="s">
        <v>1478</v>
      </c>
      <c r="S242" s="126">
        <v>45497</v>
      </c>
      <c r="T242" s="132"/>
      <c r="U242" s="127">
        <v>594</v>
      </c>
      <c r="V242" s="127">
        <v>0</v>
      </c>
      <c r="W242" s="126" t="s">
        <v>1483</v>
      </c>
      <c r="X242" s="127" t="s">
        <v>1425</v>
      </c>
      <c r="Y242" s="127" t="s">
        <v>1268</v>
      </c>
      <c r="Z242" s="127" t="s">
        <v>1205</v>
      </c>
      <c r="AA242" s="127" t="s">
        <v>1205</v>
      </c>
      <c r="AB242" s="133" t="s">
        <v>1221</v>
      </c>
      <c r="AC242" s="126">
        <v>45503</v>
      </c>
      <c r="AD242" s="127" t="s">
        <v>1483</v>
      </c>
      <c r="AE242" s="126">
        <v>45510</v>
      </c>
      <c r="AF242" s="127" t="s">
        <v>1483</v>
      </c>
      <c r="AG242" s="126">
        <v>45512</v>
      </c>
      <c r="AH242" s="126" t="s">
        <v>1483</v>
      </c>
      <c r="AI242" s="134" t="s">
        <v>1981</v>
      </c>
    </row>
    <row r="243" spans="1:35" s="135" customFormat="1">
      <c r="A243" s="126">
        <v>45497</v>
      </c>
      <c r="B243" s="127">
        <v>7</v>
      </c>
      <c r="C243" s="127" t="s">
        <v>1377</v>
      </c>
      <c r="D243" s="127" t="s">
        <v>38</v>
      </c>
      <c r="E243" s="127" t="s">
        <v>1183</v>
      </c>
      <c r="F243" s="128" t="s">
        <v>1194</v>
      </c>
      <c r="G243" s="128"/>
      <c r="H243" s="127" t="s">
        <v>1197</v>
      </c>
      <c r="I243" s="127" t="s">
        <v>1875</v>
      </c>
      <c r="J243" s="127" t="s">
        <v>1243</v>
      </c>
      <c r="K243" s="127" t="s">
        <v>1384</v>
      </c>
      <c r="L243" s="127"/>
      <c r="M243" s="127">
        <v>501</v>
      </c>
      <c r="N243" s="129">
        <v>47</v>
      </c>
      <c r="O243" s="130">
        <v>3</v>
      </c>
      <c r="P243" s="131">
        <v>6.3829787234042548E-2</v>
      </c>
      <c r="Q243" s="126" t="s">
        <v>39</v>
      </c>
      <c r="R243" s="127" t="s">
        <v>1475</v>
      </c>
      <c r="S243" s="126">
        <v>45498</v>
      </c>
      <c r="T243" s="132"/>
      <c r="U243" s="127">
        <v>477</v>
      </c>
      <c r="V243" s="127">
        <v>24</v>
      </c>
      <c r="W243" s="126" t="s">
        <v>39</v>
      </c>
      <c r="X243" s="127" t="s">
        <v>1425</v>
      </c>
      <c r="Y243" s="127" t="s">
        <v>1268</v>
      </c>
      <c r="Z243" s="127" t="s">
        <v>1205</v>
      </c>
      <c r="AA243" s="127" t="s">
        <v>1205</v>
      </c>
      <c r="AB243" s="133" t="s">
        <v>1206</v>
      </c>
      <c r="AC243" s="126">
        <v>45517</v>
      </c>
      <c r="AD243" s="126" t="s">
        <v>39</v>
      </c>
      <c r="AE243" s="126">
        <v>45534</v>
      </c>
      <c r="AF243" s="126" t="s">
        <v>39</v>
      </c>
      <c r="AG243" s="126">
        <v>45561</v>
      </c>
      <c r="AH243" s="126" t="s">
        <v>39</v>
      </c>
      <c r="AI243" s="134" t="s">
        <v>1981</v>
      </c>
    </row>
    <row r="244" spans="1:35" s="135" customFormat="1" ht="14.25">
      <c r="A244" s="126">
        <v>45497</v>
      </c>
      <c r="B244" s="127">
        <v>7</v>
      </c>
      <c r="C244" s="127" t="s">
        <v>1377</v>
      </c>
      <c r="D244" s="127" t="s">
        <v>38</v>
      </c>
      <c r="E244" s="127" t="s">
        <v>1183</v>
      </c>
      <c r="F244" s="128" t="s">
        <v>1194</v>
      </c>
      <c r="G244" s="128"/>
      <c r="H244" s="127" t="s">
        <v>1197</v>
      </c>
      <c r="I244" s="127" t="s">
        <v>1920</v>
      </c>
      <c r="J244" s="127" t="s">
        <v>1243</v>
      </c>
      <c r="K244" s="127" t="s">
        <v>1921</v>
      </c>
      <c r="L244" s="127"/>
      <c r="M244" s="127">
        <v>71</v>
      </c>
      <c r="N244" s="129">
        <v>20</v>
      </c>
      <c r="O244" s="130">
        <v>2</v>
      </c>
      <c r="P244" s="131">
        <v>0.1</v>
      </c>
      <c r="Q244" s="126" t="s">
        <v>39</v>
      </c>
      <c r="R244" s="127" t="s">
        <v>1475</v>
      </c>
      <c r="S244" s="126">
        <v>45498</v>
      </c>
      <c r="T244" s="132"/>
      <c r="U244" s="127">
        <v>63</v>
      </c>
      <c r="V244" s="127">
        <v>8</v>
      </c>
      <c r="W244" s="126" t="s">
        <v>39</v>
      </c>
      <c r="X244" s="127" t="s">
        <v>1425</v>
      </c>
      <c r="Y244" s="127" t="s">
        <v>1268</v>
      </c>
      <c r="Z244" s="127" t="s">
        <v>1205</v>
      </c>
      <c r="AA244" s="127" t="s">
        <v>1205</v>
      </c>
      <c r="AB244" s="133" t="s">
        <v>1206</v>
      </c>
      <c r="AC244" s="126">
        <v>45539</v>
      </c>
      <c r="AD244" s="126" t="s">
        <v>39</v>
      </c>
      <c r="AE244" s="126">
        <v>45542</v>
      </c>
      <c r="AF244" s="126" t="s">
        <v>39</v>
      </c>
      <c r="AG244" s="126">
        <v>45588</v>
      </c>
      <c r="AH244" s="126" t="s">
        <v>39</v>
      </c>
      <c r="AI244" s="127" t="s">
        <v>15</v>
      </c>
    </row>
    <row r="245" spans="1:35" s="135" customFormat="1">
      <c r="A245" s="126">
        <v>45498</v>
      </c>
      <c r="B245" s="127">
        <v>7</v>
      </c>
      <c r="C245" s="127" t="s">
        <v>1377</v>
      </c>
      <c r="D245" s="127" t="s">
        <v>8</v>
      </c>
      <c r="E245" s="127" t="s">
        <v>118</v>
      </c>
      <c r="F245" s="128" t="s">
        <v>601</v>
      </c>
      <c r="G245" s="128"/>
      <c r="H245" s="127" t="s">
        <v>1219</v>
      </c>
      <c r="I245" s="127" t="s">
        <v>1781</v>
      </c>
      <c r="J245" s="127" t="s">
        <v>1243</v>
      </c>
      <c r="K245" s="127" t="s">
        <v>1385</v>
      </c>
      <c r="L245" s="127"/>
      <c r="M245" s="127">
        <v>576</v>
      </c>
      <c r="N245" s="129">
        <v>47</v>
      </c>
      <c r="O245" s="130">
        <v>8</v>
      </c>
      <c r="P245" s="131">
        <v>0.1702127659574468</v>
      </c>
      <c r="Q245" s="126" t="s">
        <v>41</v>
      </c>
      <c r="R245" s="127" t="s">
        <v>1478</v>
      </c>
      <c r="S245" s="126">
        <v>45498</v>
      </c>
      <c r="T245" s="132"/>
      <c r="U245" s="127">
        <v>576</v>
      </c>
      <c r="V245" s="127">
        <v>0</v>
      </c>
      <c r="W245" s="126" t="s">
        <v>41</v>
      </c>
      <c r="X245" s="127" t="s">
        <v>1425</v>
      </c>
      <c r="Y245" s="127" t="s">
        <v>1268</v>
      </c>
      <c r="Z245" s="127" t="s">
        <v>1205</v>
      </c>
      <c r="AA245" s="127" t="s">
        <v>1205</v>
      </c>
      <c r="AB245" s="133" t="s">
        <v>1221</v>
      </c>
      <c r="AC245" s="126">
        <v>45527</v>
      </c>
      <c r="AD245" s="126" t="s">
        <v>41</v>
      </c>
      <c r="AE245" s="126">
        <v>45548</v>
      </c>
      <c r="AF245" s="126" t="s">
        <v>41</v>
      </c>
      <c r="AG245" s="126">
        <v>45556</v>
      </c>
      <c r="AH245" s="126" t="s">
        <v>41</v>
      </c>
      <c r="AI245" s="134" t="s">
        <v>1981</v>
      </c>
    </row>
    <row r="246" spans="1:35" s="135" customFormat="1">
      <c r="A246" s="126">
        <v>45498</v>
      </c>
      <c r="B246" s="127">
        <v>7</v>
      </c>
      <c r="C246" s="127" t="s">
        <v>1377</v>
      </c>
      <c r="D246" s="127" t="s">
        <v>38</v>
      </c>
      <c r="E246" s="127" t="s">
        <v>40</v>
      </c>
      <c r="F246" s="128" t="s">
        <v>54</v>
      </c>
      <c r="G246" s="128"/>
      <c r="H246" s="127" t="s">
        <v>1197</v>
      </c>
      <c r="I246" s="127" t="s">
        <v>1452</v>
      </c>
      <c r="J246" s="127" t="s">
        <v>1459</v>
      </c>
      <c r="K246" s="127" t="s">
        <v>1386</v>
      </c>
      <c r="L246" s="127"/>
      <c r="M246" s="127">
        <v>88</v>
      </c>
      <c r="N246" s="129">
        <v>20</v>
      </c>
      <c r="O246" s="130">
        <v>3</v>
      </c>
      <c r="P246" s="131">
        <v>0.15</v>
      </c>
      <c r="Q246" s="126" t="s">
        <v>39</v>
      </c>
      <c r="R246" s="127" t="s">
        <v>1475</v>
      </c>
      <c r="S246" s="126">
        <v>45499</v>
      </c>
      <c r="T246" s="132"/>
      <c r="U246" s="127">
        <v>80</v>
      </c>
      <c r="V246" s="127">
        <v>8</v>
      </c>
      <c r="W246" s="126" t="s">
        <v>39</v>
      </c>
      <c r="X246" s="127" t="s">
        <v>1425</v>
      </c>
      <c r="Y246" s="127" t="s">
        <v>1268</v>
      </c>
      <c r="Z246" s="127" t="s">
        <v>1205</v>
      </c>
      <c r="AA246" s="127" t="s">
        <v>1205</v>
      </c>
      <c r="AB246" s="133" t="s">
        <v>1206</v>
      </c>
      <c r="AC246" s="126">
        <v>45499</v>
      </c>
      <c r="AD246" s="126" t="s">
        <v>39</v>
      </c>
      <c r="AE246" s="126">
        <v>45502</v>
      </c>
      <c r="AF246" s="126" t="s">
        <v>39</v>
      </c>
      <c r="AG246" s="126">
        <v>45507</v>
      </c>
      <c r="AH246" s="126" t="s">
        <v>39</v>
      </c>
      <c r="AI246" s="134" t="s">
        <v>1981</v>
      </c>
    </row>
    <row r="247" spans="1:35" s="135" customFormat="1">
      <c r="A247" s="126">
        <v>45499</v>
      </c>
      <c r="B247" s="127">
        <v>7</v>
      </c>
      <c r="C247" s="127" t="s">
        <v>1377</v>
      </c>
      <c r="D247" s="127" t="s">
        <v>64</v>
      </c>
      <c r="E247" s="127" t="s">
        <v>610</v>
      </c>
      <c r="F247" s="128" t="s">
        <v>56</v>
      </c>
      <c r="G247" s="128"/>
      <c r="H247" s="127" t="s">
        <v>1174</v>
      </c>
      <c r="I247" s="127" t="s">
        <v>1389</v>
      </c>
      <c r="J247" s="127" t="s">
        <v>1853</v>
      </c>
      <c r="K247" s="127" t="s">
        <v>1387</v>
      </c>
      <c r="L247" s="127"/>
      <c r="M247" s="127">
        <v>42</v>
      </c>
      <c r="N247" s="129">
        <v>20</v>
      </c>
      <c r="O247" s="130">
        <v>5</v>
      </c>
      <c r="P247" s="131">
        <v>0.25</v>
      </c>
      <c r="Q247" s="126" t="s">
        <v>42</v>
      </c>
      <c r="R247" s="127" t="s">
        <v>1551</v>
      </c>
      <c r="S247" s="126">
        <v>45500</v>
      </c>
      <c r="T247" s="132"/>
      <c r="U247" s="127">
        <v>42</v>
      </c>
      <c r="V247" s="127">
        <v>0</v>
      </c>
      <c r="W247" s="126" t="s">
        <v>42</v>
      </c>
      <c r="X247" s="134" t="s">
        <v>1425</v>
      </c>
      <c r="Y247" s="127" t="s">
        <v>1268</v>
      </c>
      <c r="Z247" s="127" t="s">
        <v>1205</v>
      </c>
      <c r="AA247" s="127" t="s">
        <v>1205</v>
      </c>
      <c r="AB247" s="133" t="s">
        <v>1904</v>
      </c>
      <c r="AC247" s="126">
        <v>45504</v>
      </c>
      <c r="AD247" s="126" t="s">
        <v>42</v>
      </c>
      <c r="AE247" s="126">
        <v>45546</v>
      </c>
      <c r="AF247" s="126" t="s">
        <v>42</v>
      </c>
      <c r="AG247" s="126">
        <v>45550</v>
      </c>
      <c r="AH247" s="126" t="s">
        <v>42</v>
      </c>
      <c r="AI247" s="134" t="s">
        <v>1981</v>
      </c>
    </row>
    <row r="248" spans="1:35" s="135" customFormat="1" ht="14.25">
      <c r="A248" s="126">
        <v>45499</v>
      </c>
      <c r="B248" s="127">
        <v>7</v>
      </c>
      <c r="C248" s="127" t="s">
        <v>1377</v>
      </c>
      <c r="D248" s="127" t="s">
        <v>38</v>
      </c>
      <c r="E248" s="127" t="s">
        <v>40</v>
      </c>
      <c r="F248" s="128" t="s">
        <v>54</v>
      </c>
      <c r="G248" s="128"/>
      <c r="H248" s="127" t="s">
        <v>1197</v>
      </c>
      <c r="I248" s="127" t="s">
        <v>1876</v>
      </c>
      <c r="J248" s="127" t="s">
        <v>1243</v>
      </c>
      <c r="K248" s="127" t="s">
        <v>1388</v>
      </c>
      <c r="L248" s="127"/>
      <c r="M248" s="127">
        <v>118</v>
      </c>
      <c r="N248" s="129">
        <v>20</v>
      </c>
      <c r="O248" s="130">
        <v>4</v>
      </c>
      <c r="P248" s="131">
        <v>0.2</v>
      </c>
      <c r="Q248" s="126" t="s">
        <v>39</v>
      </c>
      <c r="R248" s="127" t="s">
        <v>1475</v>
      </c>
      <c r="S248" s="126">
        <v>45499</v>
      </c>
      <c r="T248" s="132"/>
      <c r="U248" s="127">
        <v>91</v>
      </c>
      <c r="V248" s="127">
        <v>17</v>
      </c>
      <c r="W248" s="126" t="s">
        <v>39</v>
      </c>
      <c r="X248" s="127" t="s">
        <v>1425</v>
      </c>
      <c r="Y248" s="127" t="s">
        <v>1268</v>
      </c>
      <c r="Z248" s="127" t="s">
        <v>1205</v>
      </c>
      <c r="AA248" s="127" t="s">
        <v>1205</v>
      </c>
      <c r="AB248" s="133" t="s">
        <v>1206</v>
      </c>
      <c r="AC248" s="126"/>
      <c r="AD248" s="127"/>
      <c r="AE248" s="126"/>
      <c r="AF248" s="127"/>
      <c r="AG248" s="126"/>
      <c r="AH248" s="126"/>
      <c r="AI248" s="127"/>
    </row>
    <row r="249" spans="1:35" s="135" customFormat="1" ht="14.25">
      <c r="A249" s="126">
        <v>45502</v>
      </c>
      <c r="B249" s="127">
        <v>7</v>
      </c>
      <c r="C249" s="127" t="s">
        <v>1393</v>
      </c>
      <c r="D249" s="127" t="s">
        <v>64</v>
      </c>
      <c r="E249" s="127" t="s">
        <v>1392</v>
      </c>
      <c r="F249" s="128" t="s">
        <v>402</v>
      </c>
      <c r="G249" s="128"/>
      <c r="H249" s="127" t="s">
        <v>36</v>
      </c>
      <c r="I249" s="127" t="s">
        <v>1877</v>
      </c>
      <c r="J249" s="127" t="s">
        <v>1878</v>
      </c>
      <c r="K249" s="127" t="s">
        <v>1394</v>
      </c>
      <c r="L249" s="127"/>
      <c r="M249" s="127">
        <v>208</v>
      </c>
      <c r="N249" s="129">
        <v>20</v>
      </c>
      <c r="O249" s="130">
        <v>20</v>
      </c>
      <c r="P249" s="131">
        <v>1</v>
      </c>
      <c r="Q249" s="126" t="s">
        <v>42</v>
      </c>
      <c r="R249" s="127" t="s">
        <v>1473</v>
      </c>
      <c r="S249" s="126">
        <v>45503</v>
      </c>
      <c r="T249" s="132"/>
      <c r="U249" s="127">
        <v>208</v>
      </c>
      <c r="V249" s="127">
        <v>0</v>
      </c>
      <c r="W249" s="126" t="s">
        <v>42</v>
      </c>
      <c r="X249" s="127" t="s">
        <v>1425</v>
      </c>
      <c r="Y249" s="127" t="s">
        <v>1268</v>
      </c>
      <c r="Z249" s="127" t="s">
        <v>1205</v>
      </c>
      <c r="AA249" s="127" t="s">
        <v>1205</v>
      </c>
      <c r="AB249" s="133" t="s">
        <v>1321</v>
      </c>
      <c r="AC249" s="126"/>
      <c r="AD249" s="127"/>
      <c r="AE249" s="126"/>
      <c r="AF249" s="127"/>
      <c r="AG249" s="126"/>
      <c r="AH249" s="126"/>
      <c r="AI249" s="127"/>
    </row>
    <row r="250" spans="1:35" s="135" customFormat="1" ht="14.25">
      <c r="A250" s="126">
        <v>45502</v>
      </c>
      <c r="B250" s="127">
        <v>7</v>
      </c>
      <c r="C250" s="127" t="s">
        <v>1393</v>
      </c>
      <c r="D250" s="127" t="s">
        <v>38</v>
      </c>
      <c r="E250" s="127" t="s">
        <v>40</v>
      </c>
      <c r="F250" s="128" t="s">
        <v>54</v>
      </c>
      <c r="G250" s="128"/>
      <c r="H250" s="127" t="s">
        <v>1197</v>
      </c>
      <c r="I250" s="127" t="s">
        <v>1696</v>
      </c>
      <c r="J250" s="127" t="s">
        <v>1243</v>
      </c>
      <c r="K250" s="127" t="s">
        <v>1384</v>
      </c>
      <c r="L250" s="127"/>
      <c r="M250" s="127">
        <v>110</v>
      </c>
      <c r="N250" s="129">
        <v>20</v>
      </c>
      <c r="O250" s="130">
        <v>5</v>
      </c>
      <c r="P250" s="131">
        <v>0.25</v>
      </c>
      <c r="Q250" s="126" t="s">
        <v>39</v>
      </c>
      <c r="R250" s="127" t="s">
        <v>1475</v>
      </c>
      <c r="S250" s="126">
        <v>45503</v>
      </c>
      <c r="T250" s="132"/>
      <c r="U250" s="127">
        <v>94</v>
      </c>
      <c r="V250" s="127">
        <v>16</v>
      </c>
      <c r="W250" s="126" t="s">
        <v>39</v>
      </c>
      <c r="X250" s="127" t="s">
        <v>1425</v>
      </c>
      <c r="Y250" s="127" t="s">
        <v>1268</v>
      </c>
      <c r="Z250" s="127" t="s">
        <v>1205</v>
      </c>
      <c r="AA250" s="127" t="s">
        <v>1205</v>
      </c>
      <c r="AB250" s="133" t="s">
        <v>1879</v>
      </c>
      <c r="AC250" s="126">
        <v>45559</v>
      </c>
      <c r="AD250" s="127" t="s">
        <v>1987</v>
      </c>
      <c r="AE250" s="126">
        <v>45581</v>
      </c>
      <c r="AF250" s="127" t="s">
        <v>1178</v>
      </c>
      <c r="AG250" s="126">
        <v>45609</v>
      </c>
      <c r="AH250" s="126" t="s">
        <v>39</v>
      </c>
      <c r="AI250" s="127" t="s">
        <v>15</v>
      </c>
    </row>
    <row r="251" spans="1:35" s="135" customFormat="1" ht="14.25">
      <c r="A251" s="126">
        <v>45503</v>
      </c>
      <c r="B251" s="127">
        <v>7</v>
      </c>
      <c r="C251" s="127" t="s">
        <v>1393</v>
      </c>
      <c r="D251" s="127" t="s">
        <v>38</v>
      </c>
      <c r="E251" s="127" t="s">
        <v>1183</v>
      </c>
      <c r="F251" s="128" t="s">
        <v>1194</v>
      </c>
      <c r="G251" s="128"/>
      <c r="H251" s="127" t="s">
        <v>1197</v>
      </c>
      <c r="I251" s="127" t="s">
        <v>1880</v>
      </c>
      <c r="J251" s="127" t="s">
        <v>1243</v>
      </c>
      <c r="K251" s="127" t="s">
        <v>1384</v>
      </c>
      <c r="L251" s="127"/>
      <c r="M251" s="127">
        <v>41</v>
      </c>
      <c r="N251" s="129">
        <v>20</v>
      </c>
      <c r="O251" s="130">
        <v>4</v>
      </c>
      <c r="P251" s="131">
        <v>0.2</v>
      </c>
      <c r="Q251" s="126" t="s">
        <v>39</v>
      </c>
      <c r="R251" s="127" t="s">
        <v>1475</v>
      </c>
      <c r="S251" s="126">
        <v>45504</v>
      </c>
      <c r="T251" s="132"/>
      <c r="U251" s="127">
        <v>32</v>
      </c>
      <c r="V251" s="127">
        <v>9</v>
      </c>
      <c r="W251" s="126" t="s">
        <v>39</v>
      </c>
      <c r="X251" s="127" t="s">
        <v>1425</v>
      </c>
      <c r="Y251" s="127" t="s">
        <v>1268</v>
      </c>
      <c r="Z251" s="127" t="s">
        <v>1205</v>
      </c>
      <c r="AA251" s="127" t="s">
        <v>1205</v>
      </c>
      <c r="AB251" s="133" t="s">
        <v>1879</v>
      </c>
      <c r="AC251" s="126">
        <v>45506</v>
      </c>
      <c r="AD251" s="127" t="s">
        <v>1987</v>
      </c>
      <c r="AE251" s="126"/>
      <c r="AF251" s="127"/>
      <c r="AG251" s="126"/>
      <c r="AH251" s="126"/>
      <c r="AI251" s="127"/>
    </row>
    <row r="252" spans="1:35" s="135" customFormat="1" ht="14.25">
      <c r="A252" s="126">
        <v>45504</v>
      </c>
      <c r="B252" s="127">
        <v>7</v>
      </c>
      <c r="C252" s="127" t="s">
        <v>1393</v>
      </c>
      <c r="D252" s="127" t="s">
        <v>38</v>
      </c>
      <c r="E252" s="127" t="s">
        <v>40</v>
      </c>
      <c r="F252" s="128" t="s">
        <v>54</v>
      </c>
      <c r="G252" s="128"/>
      <c r="H252" s="127" t="s">
        <v>1197</v>
      </c>
      <c r="I252" s="127" t="s">
        <v>1881</v>
      </c>
      <c r="J252" s="127" t="s">
        <v>1243</v>
      </c>
      <c r="K252" s="127" t="s">
        <v>1384</v>
      </c>
      <c r="L252" s="127"/>
      <c r="M252" s="127">
        <v>390</v>
      </c>
      <c r="N252" s="129">
        <v>47</v>
      </c>
      <c r="O252" s="130">
        <v>5</v>
      </c>
      <c r="P252" s="131">
        <v>0.10638297872340426</v>
      </c>
      <c r="Q252" s="126" t="s">
        <v>39</v>
      </c>
      <c r="R252" s="127" t="s">
        <v>1475</v>
      </c>
      <c r="S252" s="126">
        <v>45504</v>
      </c>
      <c r="T252" s="132"/>
      <c r="U252" s="127">
        <v>365</v>
      </c>
      <c r="V252" s="127">
        <v>25</v>
      </c>
      <c r="W252" s="126" t="s">
        <v>39</v>
      </c>
      <c r="X252" s="127" t="s">
        <v>1425</v>
      </c>
      <c r="Y252" s="127" t="s">
        <v>1268</v>
      </c>
      <c r="Z252" s="127" t="s">
        <v>1205</v>
      </c>
      <c r="AA252" s="127" t="s">
        <v>1205</v>
      </c>
      <c r="AB252" s="133" t="s">
        <v>1879</v>
      </c>
      <c r="AC252" s="126">
        <v>45532</v>
      </c>
      <c r="AD252" s="127" t="s">
        <v>1987</v>
      </c>
      <c r="AE252" s="126">
        <v>45636</v>
      </c>
      <c r="AF252" s="127" t="s">
        <v>39</v>
      </c>
      <c r="AG252" s="126">
        <v>45637</v>
      </c>
      <c r="AH252" s="126" t="s">
        <v>39</v>
      </c>
      <c r="AI252" s="127" t="s">
        <v>15</v>
      </c>
    </row>
    <row r="253" spans="1:35" s="135" customFormat="1" ht="14.25">
      <c r="A253" s="126">
        <v>45504</v>
      </c>
      <c r="B253" s="127">
        <v>7</v>
      </c>
      <c r="C253" s="127" t="s">
        <v>1393</v>
      </c>
      <c r="D253" s="127" t="s">
        <v>38</v>
      </c>
      <c r="E253" s="127" t="s">
        <v>1183</v>
      </c>
      <c r="F253" s="128" t="s">
        <v>1194</v>
      </c>
      <c r="G253" s="128"/>
      <c r="H253" s="127" t="s">
        <v>1197</v>
      </c>
      <c r="I253" s="127" t="s">
        <v>1612</v>
      </c>
      <c r="J253" s="127" t="s">
        <v>1442</v>
      </c>
      <c r="K253" s="127" t="s">
        <v>1395</v>
      </c>
      <c r="L253" s="127"/>
      <c r="M253" s="127">
        <v>464</v>
      </c>
      <c r="N253" s="129">
        <v>20</v>
      </c>
      <c r="O253" s="130">
        <v>5</v>
      </c>
      <c r="P253" s="131">
        <v>0.25</v>
      </c>
      <c r="Q253" s="126" t="s">
        <v>39</v>
      </c>
      <c r="R253" s="127" t="s">
        <v>1475</v>
      </c>
      <c r="S253" s="126">
        <v>45504</v>
      </c>
      <c r="T253" s="132"/>
      <c r="U253" s="127">
        <v>447</v>
      </c>
      <c r="V253" s="127">
        <v>17</v>
      </c>
      <c r="W253" s="126" t="s">
        <v>39</v>
      </c>
      <c r="X253" s="127" t="s">
        <v>1425</v>
      </c>
      <c r="Y253" s="127" t="s">
        <v>1268</v>
      </c>
      <c r="Z253" s="127" t="s">
        <v>1205</v>
      </c>
      <c r="AA253" s="127" t="s">
        <v>1205</v>
      </c>
      <c r="AB253" s="133" t="s">
        <v>1879</v>
      </c>
      <c r="AC253" s="126">
        <v>45562</v>
      </c>
      <c r="AD253" s="127" t="s">
        <v>242</v>
      </c>
      <c r="AE253" s="126">
        <v>45576</v>
      </c>
      <c r="AF253" s="127" t="s">
        <v>39</v>
      </c>
      <c r="AG253" s="126">
        <v>45608</v>
      </c>
      <c r="AH253" s="126" t="s">
        <v>1267</v>
      </c>
      <c r="AI253" s="127" t="s">
        <v>15</v>
      </c>
    </row>
    <row r="254" spans="1:35" s="135" customFormat="1">
      <c r="A254" s="126">
        <v>45506</v>
      </c>
      <c r="B254" s="127">
        <v>8</v>
      </c>
      <c r="C254" s="127" t="s">
        <v>1393</v>
      </c>
      <c r="D254" s="127" t="s">
        <v>38</v>
      </c>
      <c r="E254" s="127" t="s">
        <v>40</v>
      </c>
      <c r="F254" s="128" t="s">
        <v>54</v>
      </c>
      <c r="G254" s="128"/>
      <c r="H254" s="127" t="s">
        <v>1197</v>
      </c>
      <c r="I254" s="127" t="s">
        <v>1754</v>
      </c>
      <c r="J254" s="127" t="s">
        <v>1459</v>
      </c>
      <c r="K254" s="127" t="s">
        <v>1397</v>
      </c>
      <c r="L254" s="127"/>
      <c r="M254" s="127">
        <v>197</v>
      </c>
      <c r="N254" s="129">
        <v>20</v>
      </c>
      <c r="O254" s="130">
        <v>5</v>
      </c>
      <c r="P254" s="131">
        <v>0.25</v>
      </c>
      <c r="Q254" s="126" t="s">
        <v>39</v>
      </c>
      <c r="R254" s="127" t="s">
        <v>1475</v>
      </c>
      <c r="S254" s="126">
        <v>45506</v>
      </c>
      <c r="T254" s="132"/>
      <c r="U254" s="127">
        <v>176</v>
      </c>
      <c r="V254" s="127">
        <v>21</v>
      </c>
      <c r="W254" s="126" t="s">
        <v>39</v>
      </c>
      <c r="X254" s="127" t="s">
        <v>1425</v>
      </c>
      <c r="Y254" s="127" t="s">
        <v>1268</v>
      </c>
      <c r="Z254" s="127" t="s">
        <v>1205</v>
      </c>
      <c r="AA254" s="127" t="s">
        <v>1205</v>
      </c>
      <c r="AB254" s="133" t="s">
        <v>1879</v>
      </c>
      <c r="AC254" s="126">
        <v>45519</v>
      </c>
      <c r="AD254" s="127" t="s">
        <v>1987</v>
      </c>
      <c r="AE254" s="126">
        <v>45525</v>
      </c>
      <c r="AF254" s="127" t="s">
        <v>1987</v>
      </c>
      <c r="AG254" s="126">
        <v>45535</v>
      </c>
      <c r="AH254" s="127" t="s">
        <v>1987</v>
      </c>
      <c r="AI254" s="134" t="s">
        <v>1981</v>
      </c>
    </row>
    <row r="255" spans="1:35" s="135" customFormat="1" ht="14.25">
      <c r="A255" s="126">
        <v>45510</v>
      </c>
      <c r="B255" s="127">
        <v>8</v>
      </c>
      <c r="C255" s="127" t="s">
        <v>1399</v>
      </c>
      <c r="D255" s="127" t="s">
        <v>64</v>
      </c>
      <c r="E255" s="127" t="s">
        <v>610</v>
      </c>
      <c r="F255" s="128" t="s">
        <v>56</v>
      </c>
      <c r="G255" s="128"/>
      <c r="H255" s="127" t="s">
        <v>1174</v>
      </c>
      <c r="I255" s="127" t="s">
        <v>1882</v>
      </c>
      <c r="J255" s="127" t="s">
        <v>1243</v>
      </c>
      <c r="K255" s="127" t="s">
        <v>1400</v>
      </c>
      <c r="L255" s="127"/>
      <c r="M255" s="127">
        <v>50</v>
      </c>
      <c r="N255" s="129">
        <v>20</v>
      </c>
      <c r="O255" s="130">
        <v>20</v>
      </c>
      <c r="P255" s="131">
        <v>1</v>
      </c>
      <c r="Q255" s="126" t="s">
        <v>42</v>
      </c>
      <c r="R255" s="127" t="s">
        <v>1883</v>
      </c>
      <c r="S255" s="126">
        <v>45511</v>
      </c>
      <c r="T255" s="132"/>
      <c r="U255" s="127">
        <v>0</v>
      </c>
      <c r="V255" s="127">
        <v>50</v>
      </c>
      <c r="W255" s="126" t="s">
        <v>42</v>
      </c>
      <c r="X255" s="127" t="s">
        <v>1425</v>
      </c>
      <c r="Y255" s="127" t="s">
        <v>1268</v>
      </c>
      <c r="Z255" s="127" t="s">
        <v>1268</v>
      </c>
      <c r="AA255" s="127" t="s">
        <v>1205</v>
      </c>
      <c r="AB255" s="133" t="s">
        <v>1884</v>
      </c>
      <c r="AC255" s="126">
        <v>45520</v>
      </c>
      <c r="AD255" s="126" t="s">
        <v>42</v>
      </c>
      <c r="AE255" s="126"/>
      <c r="AF255" s="127"/>
      <c r="AG255" s="126"/>
      <c r="AH255" s="126"/>
      <c r="AI255" s="127"/>
    </row>
    <row r="256" spans="1:35" s="135" customFormat="1" ht="14.25">
      <c r="A256" s="126">
        <v>45510</v>
      </c>
      <c r="B256" s="127">
        <v>8</v>
      </c>
      <c r="C256" s="127" t="s">
        <v>1399</v>
      </c>
      <c r="D256" s="127" t="s">
        <v>64</v>
      </c>
      <c r="E256" s="127" t="s">
        <v>1398</v>
      </c>
      <c r="F256" s="128" t="s">
        <v>505</v>
      </c>
      <c r="G256" s="128"/>
      <c r="H256" s="127" t="s">
        <v>36</v>
      </c>
      <c r="I256" s="127" t="s">
        <v>1404</v>
      </c>
      <c r="J256" s="127" t="s">
        <v>1741</v>
      </c>
      <c r="K256" s="127" t="s">
        <v>1401</v>
      </c>
      <c r="L256" s="127"/>
      <c r="M256" s="127">
        <v>790</v>
      </c>
      <c r="N256" s="129">
        <v>47</v>
      </c>
      <c r="O256" s="130">
        <v>2</v>
      </c>
      <c r="P256" s="131">
        <f>O256/N256</f>
        <v>4.2553191489361701E-2</v>
      </c>
      <c r="Q256" s="126" t="s">
        <v>42</v>
      </c>
      <c r="R256" s="127" t="s">
        <v>1473</v>
      </c>
      <c r="S256" s="126">
        <v>45511</v>
      </c>
      <c r="T256" s="132"/>
      <c r="U256" s="127">
        <v>790</v>
      </c>
      <c r="V256" s="127">
        <v>0</v>
      </c>
      <c r="W256" s="126" t="s">
        <v>42</v>
      </c>
      <c r="X256" s="127" t="s">
        <v>1425</v>
      </c>
      <c r="Y256" s="127" t="s">
        <v>1268</v>
      </c>
      <c r="Z256" s="127" t="s">
        <v>1205</v>
      </c>
      <c r="AA256" s="127" t="s">
        <v>1205</v>
      </c>
      <c r="AB256" s="133" t="s">
        <v>1885</v>
      </c>
      <c r="AC256" s="126">
        <v>45549</v>
      </c>
      <c r="AD256" s="126" t="s">
        <v>42</v>
      </c>
      <c r="AE256" s="126">
        <v>45559</v>
      </c>
      <c r="AF256" s="126" t="s">
        <v>42</v>
      </c>
      <c r="AG256" s="126"/>
      <c r="AH256" s="126"/>
      <c r="AI256" s="127"/>
    </row>
    <row r="257" spans="1:35" s="135" customFormat="1">
      <c r="A257" s="126">
        <v>45510</v>
      </c>
      <c r="B257" s="127">
        <v>8</v>
      </c>
      <c r="C257" s="127" t="s">
        <v>1399</v>
      </c>
      <c r="D257" s="127" t="s">
        <v>8</v>
      </c>
      <c r="E257" s="127" t="s">
        <v>118</v>
      </c>
      <c r="F257" s="128" t="s">
        <v>601</v>
      </c>
      <c r="G257" s="128"/>
      <c r="H257" s="127" t="s">
        <v>1219</v>
      </c>
      <c r="I257" s="127" t="s">
        <v>1886</v>
      </c>
      <c r="J257" s="127" t="s">
        <v>1243</v>
      </c>
      <c r="K257" s="127" t="s">
        <v>1402</v>
      </c>
      <c r="L257" s="127"/>
      <c r="M257" s="127">
        <v>43</v>
      </c>
      <c r="N257" s="129">
        <v>20</v>
      </c>
      <c r="O257" s="130">
        <v>10</v>
      </c>
      <c r="P257" s="131">
        <v>0.5</v>
      </c>
      <c r="Q257" s="126" t="s">
        <v>41</v>
      </c>
      <c r="R257" s="127" t="s">
        <v>1478</v>
      </c>
      <c r="S257" s="126">
        <v>45510</v>
      </c>
      <c r="T257" s="132"/>
      <c r="U257" s="127">
        <v>43</v>
      </c>
      <c r="V257" s="127">
        <v>0</v>
      </c>
      <c r="W257" s="126" t="s">
        <v>41</v>
      </c>
      <c r="X257" s="127" t="s">
        <v>1425</v>
      </c>
      <c r="Y257" s="127" t="s">
        <v>1268</v>
      </c>
      <c r="Z257" s="127" t="s">
        <v>1205</v>
      </c>
      <c r="AA257" s="127" t="s">
        <v>1205</v>
      </c>
      <c r="AB257" s="133" t="s">
        <v>1887</v>
      </c>
      <c r="AC257" s="126">
        <v>45520</v>
      </c>
      <c r="AD257" s="126" t="s">
        <v>41</v>
      </c>
      <c r="AE257" s="126">
        <v>45522</v>
      </c>
      <c r="AF257" s="126" t="s">
        <v>41</v>
      </c>
      <c r="AG257" s="126">
        <v>45527</v>
      </c>
      <c r="AH257" s="126" t="s">
        <v>41</v>
      </c>
      <c r="AI257" s="134" t="s">
        <v>1981</v>
      </c>
    </row>
    <row r="258" spans="1:35" s="135" customFormat="1">
      <c r="A258" s="126">
        <v>45510</v>
      </c>
      <c r="B258" s="127">
        <v>8</v>
      </c>
      <c r="C258" s="127" t="s">
        <v>1399</v>
      </c>
      <c r="D258" s="127" t="s">
        <v>38</v>
      </c>
      <c r="E258" s="127" t="s">
        <v>40</v>
      </c>
      <c r="F258" s="128" t="s">
        <v>54</v>
      </c>
      <c r="G258" s="128"/>
      <c r="H258" s="127" t="s">
        <v>1197</v>
      </c>
      <c r="I258" s="127" t="s">
        <v>1567</v>
      </c>
      <c r="J258" s="127" t="s">
        <v>1888</v>
      </c>
      <c r="K258" s="127" t="s">
        <v>1403</v>
      </c>
      <c r="L258" s="127"/>
      <c r="M258" s="127">
        <v>533</v>
      </c>
      <c r="N258" s="129">
        <v>47</v>
      </c>
      <c r="O258" s="130">
        <v>8</v>
      </c>
      <c r="P258" s="131">
        <v>0.1702127659574468</v>
      </c>
      <c r="Q258" s="126" t="s">
        <v>39</v>
      </c>
      <c r="R258" s="127" t="s">
        <v>1475</v>
      </c>
      <c r="S258" s="126">
        <v>45510</v>
      </c>
      <c r="T258" s="132"/>
      <c r="U258" s="127">
        <v>514</v>
      </c>
      <c r="V258" s="127">
        <v>19</v>
      </c>
      <c r="W258" s="126" t="s">
        <v>39</v>
      </c>
      <c r="X258" s="127" t="s">
        <v>1425</v>
      </c>
      <c r="Y258" s="127" t="s">
        <v>1268</v>
      </c>
      <c r="Z258" s="127" t="s">
        <v>1205</v>
      </c>
      <c r="AA258" s="127" t="s">
        <v>1205</v>
      </c>
      <c r="AB258" s="133" t="s">
        <v>1206</v>
      </c>
      <c r="AC258" s="126">
        <v>45527</v>
      </c>
      <c r="AD258" s="127" t="s">
        <v>1987</v>
      </c>
      <c r="AE258" s="126">
        <v>45550</v>
      </c>
      <c r="AF258" s="127" t="s">
        <v>1987</v>
      </c>
      <c r="AG258" s="126">
        <v>45551</v>
      </c>
      <c r="AH258" s="127" t="s">
        <v>1987</v>
      </c>
      <c r="AI258" s="134" t="s">
        <v>1981</v>
      </c>
    </row>
    <row r="259" spans="1:35" s="135" customFormat="1">
      <c r="A259" s="126">
        <v>45510</v>
      </c>
      <c r="B259" s="127">
        <v>8</v>
      </c>
      <c r="C259" s="127" t="s">
        <v>1399</v>
      </c>
      <c r="D259" s="127" t="s">
        <v>38</v>
      </c>
      <c r="E259" s="127" t="s">
        <v>40</v>
      </c>
      <c r="F259" s="128" t="s">
        <v>54</v>
      </c>
      <c r="G259" s="128"/>
      <c r="H259" s="127" t="s">
        <v>1197</v>
      </c>
      <c r="I259" s="127" t="s">
        <v>1922</v>
      </c>
      <c r="J259" s="127" t="s">
        <v>1243</v>
      </c>
      <c r="K259" s="127" t="s">
        <v>1923</v>
      </c>
      <c r="L259" s="127"/>
      <c r="M259" s="127">
        <v>57</v>
      </c>
      <c r="N259" s="129">
        <v>20</v>
      </c>
      <c r="O259" s="130">
        <v>6</v>
      </c>
      <c r="P259" s="131">
        <v>0.3</v>
      </c>
      <c r="Q259" s="126" t="s">
        <v>39</v>
      </c>
      <c r="R259" s="127" t="s">
        <v>1475</v>
      </c>
      <c r="S259" s="126">
        <v>45510</v>
      </c>
      <c r="T259" s="132"/>
      <c r="U259" s="127">
        <v>50</v>
      </c>
      <c r="V259" s="127">
        <v>7</v>
      </c>
      <c r="W259" s="126" t="s">
        <v>39</v>
      </c>
      <c r="X259" s="127" t="s">
        <v>1425</v>
      </c>
      <c r="Y259" s="127" t="s">
        <v>1268</v>
      </c>
      <c r="Z259" s="127" t="s">
        <v>1205</v>
      </c>
      <c r="AA259" s="127" t="s">
        <v>1205</v>
      </c>
      <c r="AB259" s="133" t="s">
        <v>1206</v>
      </c>
      <c r="AC259" s="126">
        <v>45562</v>
      </c>
      <c r="AD259" s="127" t="s">
        <v>1987</v>
      </c>
      <c r="AE259" s="126">
        <v>45564</v>
      </c>
      <c r="AF259" s="127" t="s">
        <v>1987</v>
      </c>
      <c r="AG259" s="126">
        <v>45565</v>
      </c>
      <c r="AH259" s="127" t="s">
        <v>1987</v>
      </c>
      <c r="AI259" s="134" t="s">
        <v>1981</v>
      </c>
    </row>
    <row r="260" spans="1:35" s="135" customFormat="1">
      <c r="A260" s="126">
        <v>45510</v>
      </c>
      <c r="B260" s="127">
        <v>8</v>
      </c>
      <c r="C260" s="127" t="s">
        <v>1399</v>
      </c>
      <c r="D260" s="127" t="s">
        <v>38</v>
      </c>
      <c r="E260" s="127" t="s">
        <v>1183</v>
      </c>
      <c r="F260" s="128" t="s">
        <v>1194</v>
      </c>
      <c r="G260" s="128"/>
      <c r="H260" s="127" t="s">
        <v>1197</v>
      </c>
      <c r="I260" s="127" t="s">
        <v>1847</v>
      </c>
      <c r="J260" s="127" t="s">
        <v>1243</v>
      </c>
      <c r="K260" s="127" t="s">
        <v>1923</v>
      </c>
      <c r="L260" s="127"/>
      <c r="M260" s="127">
        <v>192</v>
      </c>
      <c r="N260" s="129">
        <v>20</v>
      </c>
      <c r="O260" s="130">
        <v>4</v>
      </c>
      <c r="P260" s="131">
        <v>0.2</v>
      </c>
      <c r="Q260" s="126" t="s">
        <v>39</v>
      </c>
      <c r="R260" s="127" t="s">
        <v>1475</v>
      </c>
      <c r="S260" s="126">
        <v>45510</v>
      </c>
      <c r="T260" s="132"/>
      <c r="U260" s="127">
        <v>177</v>
      </c>
      <c r="V260" s="127">
        <v>15</v>
      </c>
      <c r="W260" s="126" t="s">
        <v>39</v>
      </c>
      <c r="X260" s="127" t="s">
        <v>1425</v>
      </c>
      <c r="Y260" s="127" t="s">
        <v>1268</v>
      </c>
      <c r="Z260" s="127" t="s">
        <v>1205</v>
      </c>
      <c r="AA260" s="127" t="s">
        <v>1205</v>
      </c>
      <c r="AB260" s="133" t="s">
        <v>1206</v>
      </c>
      <c r="AC260" s="126">
        <v>45514</v>
      </c>
      <c r="AD260" s="127" t="s">
        <v>1987</v>
      </c>
      <c r="AE260" s="126">
        <v>45517</v>
      </c>
      <c r="AF260" s="127" t="s">
        <v>1987</v>
      </c>
      <c r="AG260" s="126">
        <v>45518</v>
      </c>
      <c r="AH260" s="127" t="s">
        <v>1987</v>
      </c>
      <c r="AI260" s="134" t="s">
        <v>1981</v>
      </c>
    </row>
    <row r="261" spans="1:35" s="135" customFormat="1" ht="14.25">
      <c r="A261" s="126">
        <v>45511</v>
      </c>
      <c r="B261" s="127">
        <v>8</v>
      </c>
      <c r="C261" s="127" t="s">
        <v>1399</v>
      </c>
      <c r="D261" s="127" t="s">
        <v>64</v>
      </c>
      <c r="E261" s="127" t="s">
        <v>10</v>
      </c>
      <c r="F261" s="128" t="s">
        <v>621</v>
      </c>
      <c r="G261" s="128"/>
      <c r="H261" s="127" t="s">
        <v>1174</v>
      </c>
      <c r="I261" s="127" t="s">
        <v>1889</v>
      </c>
      <c r="J261" s="127" t="s">
        <v>1405</v>
      </c>
      <c r="K261" s="127" t="s">
        <v>1407</v>
      </c>
      <c r="L261" s="127"/>
      <c r="M261" s="127">
        <v>1200</v>
      </c>
      <c r="N261" s="129">
        <v>47</v>
      </c>
      <c r="O261" s="130">
        <v>2</v>
      </c>
      <c r="P261" s="131">
        <v>4.2553191489361701E-2</v>
      </c>
      <c r="Q261" s="126" t="s">
        <v>42</v>
      </c>
      <c r="R261" s="127" t="s">
        <v>1482</v>
      </c>
      <c r="S261" s="126">
        <v>45512</v>
      </c>
      <c r="T261" s="132"/>
      <c r="U261" s="127">
        <v>1200</v>
      </c>
      <c r="V261" s="127">
        <v>0</v>
      </c>
      <c r="W261" s="126" t="s">
        <v>42</v>
      </c>
      <c r="X261" s="127" t="s">
        <v>1425</v>
      </c>
      <c r="Y261" s="127" t="s">
        <v>1268</v>
      </c>
      <c r="Z261" s="127" t="s">
        <v>1205</v>
      </c>
      <c r="AA261" s="127" t="s">
        <v>1205</v>
      </c>
      <c r="AB261" s="133" t="s">
        <v>1221</v>
      </c>
      <c r="AC261" s="126">
        <v>45531</v>
      </c>
      <c r="AD261" s="126" t="s">
        <v>42</v>
      </c>
      <c r="AE261" s="126">
        <v>45539</v>
      </c>
      <c r="AF261" s="126" t="s">
        <v>42</v>
      </c>
      <c r="AG261" s="126"/>
      <c r="AH261" s="126"/>
      <c r="AI261" s="127"/>
    </row>
    <row r="262" spans="1:35" s="135" customFormat="1" ht="14.25">
      <c r="A262" s="126">
        <v>45511</v>
      </c>
      <c r="B262" s="127">
        <v>8</v>
      </c>
      <c r="C262" s="127" t="s">
        <v>1399</v>
      </c>
      <c r="D262" s="127" t="s">
        <v>38</v>
      </c>
      <c r="E262" s="127" t="s">
        <v>1183</v>
      </c>
      <c r="F262" s="128" t="s">
        <v>1194</v>
      </c>
      <c r="G262" s="128"/>
      <c r="H262" s="127" t="s">
        <v>1197</v>
      </c>
      <c r="I262" s="127" t="s">
        <v>1890</v>
      </c>
      <c r="J262" s="127" t="s">
        <v>1406</v>
      </c>
      <c r="K262" s="127" t="s">
        <v>1408</v>
      </c>
      <c r="L262" s="127"/>
      <c r="M262" s="127">
        <v>34</v>
      </c>
      <c r="N262" s="129">
        <v>20</v>
      </c>
      <c r="O262" s="130">
        <v>2</v>
      </c>
      <c r="P262" s="131">
        <v>0.1</v>
      </c>
      <c r="Q262" s="126" t="s">
        <v>39</v>
      </c>
      <c r="R262" s="127" t="s">
        <v>1475</v>
      </c>
      <c r="S262" s="126">
        <v>45511</v>
      </c>
      <c r="T262" s="132"/>
      <c r="U262" s="127">
        <v>28</v>
      </c>
      <c r="V262" s="127">
        <v>6</v>
      </c>
      <c r="W262" s="126" t="s">
        <v>39</v>
      </c>
      <c r="X262" s="127" t="s">
        <v>1425</v>
      </c>
      <c r="Y262" s="127" t="s">
        <v>1268</v>
      </c>
      <c r="Z262" s="127" t="s">
        <v>1205</v>
      </c>
      <c r="AA262" s="127" t="s">
        <v>1205</v>
      </c>
      <c r="AB262" s="133" t="s">
        <v>1206</v>
      </c>
      <c r="AC262" s="126">
        <v>45562</v>
      </c>
      <c r="AD262" s="127" t="s">
        <v>42</v>
      </c>
      <c r="AE262" s="126">
        <v>45573</v>
      </c>
      <c r="AF262" s="127" t="s">
        <v>39</v>
      </c>
      <c r="AG262" s="126"/>
      <c r="AH262" s="126"/>
      <c r="AI262" s="127"/>
    </row>
    <row r="263" spans="1:35" s="135" customFormat="1">
      <c r="A263" s="126">
        <v>45512</v>
      </c>
      <c r="B263" s="127">
        <v>8</v>
      </c>
      <c r="C263" s="127" t="s">
        <v>1399</v>
      </c>
      <c r="D263" s="127" t="s">
        <v>38</v>
      </c>
      <c r="E263" s="127" t="s">
        <v>40</v>
      </c>
      <c r="F263" s="128" t="s">
        <v>54</v>
      </c>
      <c r="G263" s="128"/>
      <c r="H263" s="127" t="s">
        <v>1197</v>
      </c>
      <c r="I263" s="127" t="s">
        <v>1560</v>
      </c>
      <c r="J263" s="127" t="s">
        <v>1243</v>
      </c>
      <c r="K263" s="127" t="s">
        <v>1384</v>
      </c>
      <c r="L263" s="127"/>
      <c r="M263" s="127">
        <v>477</v>
      </c>
      <c r="N263" s="129">
        <v>47</v>
      </c>
      <c r="O263" s="130">
        <v>7</v>
      </c>
      <c r="P263" s="131">
        <v>0.14893617021276595</v>
      </c>
      <c r="Q263" s="126" t="s">
        <v>39</v>
      </c>
      <c r="R263" s="127" t="s">
        <v>1475</v>
      </c>
      <c r="S263" s="126">
        <v>45512</v>
      </c>
      <c r="T263" s="132"/>
      <c r="U263" s="127">
        <v>451</v>
      </c>
      <c r="V263" s="127">
        <v>26</v>
      </c>
      <c r="W263" s="126" t="s">
        <v>39</v>
      </c>
      <c r="X263" s="127" t="s">
        <v>1425</v>
      </c>
      <c r="Y263" s="127" t="s">
        <v>1268</v>
      </c>
      <c r="Z263" s="127" t="s">
        <v>1205</v>
      </c>
      <c r="AA263" s="127" t="s">
        <v>1205</v>
      </c>
      <c r="AB263" s="133" t="s">
        <v>1206</v>
      </c>
      <c r="AC263" s="126">
        <v>45548</v>
      </c>
      <c r="AD263" s="127" t="s">
        <v>1987</v>
      </c>
      <c r="AE263" s="126">
        <v>45549</v>
      </c>
      <c r="AF263" s="127" t="s">
        <v>1987</v>
      </c>
      <c r="AG263" s="126">
        <v>45550</v>
      </c>
      <c r="AH263" s="127" t="s">
        <v>1987</v>
      </c>
      <c r="AI263" s="134" t="s">
        <v>1981</v>
      </c>
    </row>
    <row r="264" spans="1:35" s="135" customFormat="1">
      <c r="A264" s="126">
        <v>45517</v>
      </c>
      <c r="B264" s="127">
        <v>8</v>
      </c>
      <c r="C264" s="127" t="s">
        <v>1409</v>
      </c>
      <c r="D264" s="127" t="s">
        <v>64</v>
      </c>
      <c r="E264" s="127" t="s">
        <v>1345</v>
      </c>
      <c r="F264" s="128" t="s">
        <v>614</v>
      </c>
      <c r="G264" s="128"/>
      <c r="H264" s="127" t="s">
        <v>1174</v>
      </c>
      <c r="I264" s="127" t="s">
        <v>1891</v>
      </c>
      <c r="J264" s="127" t="s">
        <v>1410</v>
      </c>
      <c r="K264" s="127" t="s">
        <v>1411</v>
      </c>
      <c r="L264" s="127"/>
      <c r="M264" s="127">
        <v>1534</v>
      </c>
      <c r="N264" s="129">
        <v>53</v>
      </c>
      <c r="O264" s="130">
        <v>53</v>
      </c>
      <c r="P264" s="131">
        <v>1</v>
      </c>
      <c r="Q264" s="126" t="s">
        <v>42</v>
      </c>
      <c r="R264" s="127" t="s">
        <v>1426</v>
      </c>
      <c r="S264" s="126">
        <v>45518</v>
      </c>
      <c r="T264" s="132"/>
      <c r="U264" s="127">
        <v>1534</v>
      </c>
      <c r="V264" s="127">
        <v>0</v>
      </c>
      <c r="W264" s="126" t="s">
        <v>42</v>
      </c>
      <c r="X264" s="134" t="s">
        <v>1425</v>
      </c>
      <c r="Y264" s="127" t="s">
        <v>1268</v>
      </c>
      <c r="Z264" s="127" t="s">
        <v>1205</v>
      </c>
      <c r="AA264" s="127" t="s">
        <v>1205</v>
      </c>
      <c r="AB264" s="133" t="s">
        <v>1904</v>
      </c>
      <c r="AC264" s="126">
        <v>45540</v>
      </c>
      <c r="AD264" s="126" t="s">
        <v>42</v>
      </c>
      <c r="AE264" s="126"/>
      <c r="AF264" s="127"/>
      <c r="AG264" s="126"/>
      <c r="AH264" s="126"/>
      <c r="AI264" s="127"/>
    </row>
    <row r="265" spans="1:35" s="135" customFormat="1">
      <c r="A265" s="126">
        <v>45517</v>
      </c>
      <c r="B265" s="127">
        <v>8</v>
      </c>
      <c r="C265" s="127" t="s">
        <v>1409</v>
      </c>
      <c r="D265" s="127" t="s">
        <v>64</v>
      </c>
      <c r="E265" s="127" t="s">
        <v>1345</v>
      </c>
      <c r="F265" s="128" t="s">
        <v>614</v>
      </c>
      <c r="G265" s="128"/>
      <c r="H265" s="127" t="s">
        <v>121</v>
      </c>
      <c r="I265" s="127" t="s">
        <v>1892</v>
      </c>
      <c r="J265" s="127" t="s">
        <v>1412</v>
      </c>
      <c r="K265" s="127" t="s">
        <v>1413</v>
      </c>
      <c r="L265" s="127"/>
      <c r="M265" s="127">
        <v>46162</v>
      </c>
      <c r="N265" s="129">
        <v>96</v>
      </c>
      <c r="O265" s="130">
        <v>40</v>
      </c>
      <c r="P265" s="131">
        <v>0.41666666666666669</v>
      </c>
      <c r="Q265" s="126" t="s">
        <v>42</v>
      </c>
      <c r="R265" s="127" t="s">
        <v>1427</v>
      </c>
      <c r="S265" s="126">
        <v>45519</v>
      </c>
      <c r="T265" s="132"/>
      <c r="U265" s="127">
        <v>46162</v>
      </c>
      <c r="V265" s="127">
        <v>0</v>
      </c>
      <c r="W265" s="126" t="s">
        <v>42</v>
      </c>
      <c r="X265" s="134" t="s">
        <v>1425</v>
      </c>
      <c r="Y265" s="127" t="s">
        <v>1268</v>
      </c>
      <c r="Z265" s="127" t="s">
        <v>1205</v>
      </c>
      <c r="AA265" s="127" t="s">
        <v>1205</v>
      </c>
      <c r="AB265" s="133" t="s">
        <v>1904</v>
      </c>
      <c r="AC265" s="126">
        <v>45530</v>
      </c>
      <c r="AD265" s="126" t="s">
        <v>42</v>
      </c>
      <c r="AE265" s="126"/>
      <c r="AF265" s="127"/>
      <c r="AG265" s="126"/>
      <c r="AH265" s="126"/>
      <c r="AI265" s="127"/>
    </row>
    <row r="266" spans="1:35" s="135" customFormat="1" ht="14.25">
      <c r="A266" s="126">
        <v>45517</v>
      </c>
      <c r="B266" s="127">
        <v>8</v>
      </c>
      <c r="C266" s="127" t="s">
        <v>1409</v>
      </c>
      <c r="D266" s="127" t="s">
        <v>38</v>
      </c>
      <c r="E266" s="127" t="s">
        <v>40</v>
      </c>
      <c r="F266" s="128" t="s">
        <v>54</v>
      </c>
      <c r="G266" s="128"/>
      <c r="H266" s="127" t="s">
        <v>1197</v>
      </c>
      <c r="I266" s="127" t="s">
        <v>1806</v>
      </c>
      <c r="J266" s="127" t="s">
        <v>1243</v>
      </c>
      <c r="K266" s="127" t="s">
        <v>1414</v>
      </c>
      <c r="L266" s="127"/>
      <c r="M266" s="127">
        <v>113</v>
      </c>
      <c r="N266" s="129">
        <v>20</v>
      </c>
      <c r="O266" s="130">
        <v>3</v>
      </c>
      <c r="P266" s="131">
        <v>0.15</v>
      </c>
      <c r="Q266" s="126" t="s">
        <v>39</v>
      </c>
      <c r="R266" s="127" t="s">
        <v>1475</v>
      </c>
      <c r="S266" s="126">
        <v>45517</v>
      </c>
      <c r="T266" s="132"/>
      <c r="U266" s="127">
        <v>101</v>
      </c>
      <c r="V266" s="127">
        <v>12</v>
      </c>
      <c r="W266" s="126" t="s">
        <v>39</v>
      </c>
      <c r="X266" s="127" t="s">
        <v>1425</v>
      </c>
      <c r="Y266" s="127" t="s">
        <v>1268</v>
      </c>
      <c r="Z266" s="127" t="s">
        <v>1205</v>
      </c>
      <c r="AA266" s="127" t="s">
        <v>1205</v>
      </c>
      <c r="AB266" s="133" t="s">
        <v>1206</v>
      </c>
      <c r="AC266" s="126">
        <v>45526</v>
      </c>
      <c r="AD266" s="126" t="s">
        <v>39</v>
      </c>
      <c r="AE266" s="126">
        <v>45541</v>
      </c>
      <c r="AF266" s="126" t="s">
        <v>39</v>
      </c>
      <c r="AG266" s="126">
        <v>45594</v>
      </c>
      <c r="AH266" s="126" t="s">
        <v>266</v>
      </c>
      <c r="AI266" s="127" t="s">
        <v>15</v>
      </c>
    </row>
    <row r="267" spans="1:35" s="135" customFormat="1" ht="14.25">
      <c r="A267" s="126">
        <v>45517</v>
      </c>
      <c r="B267" s="127">
        <v>8</v>
      </c>
      <c r="C267" s="127" t="s">
        <v>1409</v>
      </c>
      <c r="D267" s="127" t="s">
        <v>38</v>
      </c>
      <c r="E267" s="127" t="s">
        <v>1183</v>
      </c>
      <c r="F267" s="128" t="s">
        <v>1194</v>
      </c>
      <c r="G267" s="128"/>
      <c r="H267" s="127" t="s">
        <v>1197</v>
      </c>
      <c r="I267" s="127" t="s">
        <v>1893</v>
      </c>
      <c r="J267" s="127" t="s">
        <v>1415</v>
      </c>
      <c r="K267" s="127" t="s">
        <v>1416</v>
      </c>
      <c r="L267" s="127"/>
      <c r="M267" s="127">
        <v>400</v>
      </c>
      <c r="N267" s="129">
        <v>47</v>
      </c>
      <c r="O267" s="130">
        <v>12</v>
      </c>
      <c r="P267" s="131">
        <v>0.25531914893617019</v>
      </c>
      <c r="Q267" s="126" t="s">
        <v>39</v>
      </c>
      <c r="R267" s="127" t="s">
        <v>1475</v>
      </c>
      <c r="S267" s="126">
        <v>45517</v>
      </c>
      <c r="T267" s="132"/>
      <c r="U267" s="127">
        <v>355</v>
      </c>
      <c r="V267" s="127">
        <v>45</v>
      </c>
      <c r="W267" s="126" t="s">
        <v>39</v>
      </c>
      <c r="X267" s="127" t="s">
        <v>1425</v>
      </c>
      <c r="Y267" s="127" t="s">
        <v>1268</v>
      </c>
      <c r="Z267" s="127" t="s">
        <v>1205</v>
      </c>
      <c r="AA267" s="127" t="s">
        <v>1205</v>
      </c>
      <c r="AB267" s="133" t="s">
        <v>1206</v>
      </c>
      <c r="AC267" s="126">
        <v>45632</v>
      </c>
      <c r="AD267" s="127" t="s">
        <v>39</v>
      </c>
      <c r="AE267" s="126"/>
      <c r="AF267" s="127"/>
      <c r="AG267" s="126"/>
      <c r="AH267" s="126"/>
      <c r="AI267" s="127"/>
    </row>
    <row r="268" spans="1:35" s="135" customFormat="1" ht="14.25">
      <c r="A268" s="126">
        <v>45518</v>
      </c>
      <c r="B268" s="127">
        <v>8</v>
      </c>
      <c r="C268" s="127" t="s">
        <v>1409</v>
      </c>
      <c r="D268" s="127" t="s">
        <v>64</v>
      </c>
      <c r="E268" s="127" t="s">
        <v>610</v>
      </c>
      <c r="F268" s="128" t="s">
        <v>56</v>
      </c>
      <c r="G268" s="128"/>
      <c r="H268" s="127" t="s">
        <v>1174</v>
      </c>
      <c r="I268" s="127" t="s">
        <v>1894</v>
      </c>
      <c r="J268" s="127" t="s">
        <v>1417</v>
      </c>
      <c r="K268" s="127" t="s">
        <v>1419</v>
      </c>
      <c r="L268" s="127"/>
      <c r="M268" s="127">
        <v>100</v>
      </c>
      <c r="N268" s="129">
        <v>20</v>
      </c>
      <c r="O268" s="130">
        <v>20</v>
      </c>
      <c r="P268" s="131">
        <v>1</v>
      </c>
      <c r="Q268" s="126" t="s">
        <v>266</v>
      </c>
      <c r="R268" s="127" t="s">
        <v>1473</v>
      </c>
      <c r="S268" s="126">
        <v>45518</v>
      </c>
      <c r="T268" s="132"/>
      <c r="U268" s="127">
        <v>100</v>
      </c>
      <c r="V268" s="127">
        <v>0</v>
      </c>
      <c r="W268" s="126" t="s">
        <v>266</v>
      </c>
      <c r="X268" s="127" t="s">
        <v>1425</v>
      </c>
      <c r="Y268" s="127" t="s">
        <v>1268</v>
      </c>
      <c r="Z268" s="127" t="s">
        <v>1205</v>
      </c>
      <c r="AA268" s="127" t="s">
        <v>1205</v>
      </c>
      <c r="AB268" s="133" t="s">
        <v>1895</v>
      </c>
      <c r="AC268" s="126"/>
      <c r="AD268" s="127"/>
      <c r="AE268" s="126"/>
      <c r="AF268" s="127"/>
      <c r="AG268" s="126"/>
      <c r="AH268" s="126"/>
      <c r="AI268" s="127"/>
    </row>
    <row r="269" spans="1:35" s="135" customFormat="1" ht="14.25">
      <c r="A269" s="126">
        <v>45518</v>
      </c>
      <c r="B269" s="127">
        <v>8</v>
      </c>
      <c r="C269" s="127" t="s">
        <v>1409</v>
      </c>
      <c r="D269" s="127" t="s">
        <v>64</v>
      </c>
      <c r="E269" s="127" t="s">
        <v>43</v>
      </c>
      <c r="F269" s="128" t="s">
        <v>602</v>
      </c>
      <c r="G269" s="128"/>
      <c r="H269" s="127" t="s">
        <v>36</v>
      </c>
      <c r="I269" s="127" t="s">
        <v>1449</v>
      </c>
      <c r="J269" s="127" t="s">
        <v>1418</v>
      </c>
      <c r="K269" s="127" t="s">
        <v>1420</v>
      </c>
      <c r="L269" s="127"/>
      <c r="M269" s="127">
        <v>820</v>
      </c>
      <c r="N269" s="129">
        <v>47</v>
      </c>
      <c r="O269" s="130">
        <v>5</v>
      </c>
      <c r="P269" s="131">
        <v>0.10638297872340426</v>
      </c>
      <c r="Q269" s="126" t="s">
        <v>42</v>
      </c>
      <c r="R269" s="127" t="s">
        <v>1473</v>
      </c>
      <c r="S269" s="126">
        <v>45519</v>
      </c>
      <c r="T269" s="132"/>
      <c r="U269" s="127">
        <v>820</v>
      </c>
      <c r="V269" s="127">
        <v>0</v>
      </c>
      <c r="W269" s="126" t="s">
        <v>42</v>
      </c>
      <c r="X269" s="127" t="s">
        <v>1425</v>
      </c>
      <c r="Y269" s="127" t="s">
        <v>1268</v>
      </c>
      <c r="Z269" s="127" t="s">
        <v>1205</v>
      </c>
      <c r="AA269" s="127" t="s">
        <v>1205</v>
      </c>
      <c r="AB269" s="133" t="s">
        <v>1896</v>
      </c>
      <c r="AC269" s="126"/>
      <c r="AD269" s="127"/>
      <c r="AE269" s="126"/>
      <c r="AF269" s="127"/>
      <c r="AG269" s="126"/>
      <c r="AH269" s="126"/>
      <c r="AI269" s="127"/>
    </row>
    <row r="270" spans="1:35" s="135" customFormat="1" ht="14.25">
      <c r="A270" s="126">
        <v>45518</v>
      </c>
      <c r="B270" s="127">
        <v>8</v>
      </c>
      <c r="C270" s="127" t="s">
        <v>1409</v>
      </c>
      <c r="D270" s="127" t="s">
        <v>38</v>
      </c>
      <c r="E270" s="127" t="s">
        <v>40</v>
      </c>
      <c r="F270" s="128" t="s">
        <v>54</v>
      </c>
      <c r="G270" s="128"/>
      <c r="H270" s="127" t="s">
        <v>1197</v>
      </c>
      <c r="I270" s="127" t="s">
        <v>1924</v>
      </c>
      <c r="J270" s="127" t="s">
        <v>1417</v>
      </c>
      <c r="K270" s="127" t="s">
        <v>1925</v>
      </c>
      <c r="L270" s="127"/>
      <c r="M270" s="127">
        <v>93</v>
      </c>
      <c r="N270" s="129">
        <v>20</v>
      </c>
      <c r="O270" s="130">
        <v>2</v>
      </c>
      <c r="P270" s="131">
        <v>0.1</v>
      </c>
      <c r="Q270" s="126" t="s">
        <v>39</v>
      </c>
      <c r="R270" s="127" t="s">
        <v>1475</v>
      </c>
      <c r="S270" s="126">
        <v>45517</v>
      </c>
      <c r="T270" s="132"/>
      <c r="U270" s="127">
        <v>85</v>
      </c>
      <c r="V270" s="127">
        <v>8</v>
      </c>
      <c r="W270" s="126" t="s">
        <v>39</v>
      </c>
      <c r="X270" s="127" t="s">
        <v>1425</v>
      </c>
      <c r="Y270" s="127" t="s">
        <v>1268</v>
      </c>
      <c r="Z270" s="127" t="s">
        <v>1205</v>
      </c>
      <c r="AA270" s="127" t="s">
        <v>1205</v>
      </c>
      <c r="AB270" s="133" t="s">
        <v>1206</v>
      </c>
      <c r="AC270" s="126">
        <v>45522</v>
      </c>
      <c r="AD270" s="126" t="s">
        <v>39</v>
      </c>
      <c r="AE270" s="126"/>
      <c r="AF270" s="127"/>
      <c r="AG270" s="126"/>
      <c r="AH270" s="126"/>
      <c r="AI270" s="127"/>
    </row>
    <row r="271" spans="1:35" s="135" customFormat="1" ht="14.25">
      <c r="A271" s="126">
        <v>45519</v>
      </c>
      <c r="B271" s="127">
        <v>8</v>
      </c>
      <c r="C271" s="127" t="s">
        <v>1409</v>
      </c>
      <c r="D271" s="127" t="s">
        <v>64</v>
      </c>
      <c r="E271" s="127" t="s">
        <v>120</v>
      </c>
      <c r="F271" s="128" t="s">
        <v>55</v>
      </c>
      <c r="G271" s="128"/>
      <c r="H271" s="127" t="s">
        <v>36</v>
      </c>
      <c r="I271" s="127" t="s">
        <v>1448</v>
      </c>
      <c r="J271" s="127" t="s">
        <v>1421</v>
      </c>
      <c r="K271" s="127" t="s">
        <v>1422</v>
      </c>
      <c r="L271" s="127"/>
      <c r="M271" s="127">
        <v>1000</v>
      </c>
      <c r="N271" s="129">
        <v>47</v>
      </c>
      <c r="O271" s="130">
        <v>4</v>
      </c>
      <c r="P271" s="131">
        <v>8.5106382978723402E-2</v>
      </c>
      <c r="Q271" s="126" t="s">
        <v>42</v>
      </c>
      <c r="R271" s="127" t="s">
        <v>1484</v>
      </c>
      <c r="S271" s="126">
        <v>45519</v>
      </c>
      <c r="T271" s="132"/>
      <c r="U271" s="127">
        <v>996</v>
      </c>
      <c r="V271" s="127">
        <v>4</v>
      </c>
      <c r="W271" s="126" t="s">
        <v>42</v>
      </c>
      <c r="X271" s="127" t="s">
        <v>1425</v>
      </c>
      <c r="Y271" s="127" t="s">
        <v>1268</v>
      </c>
      <c r="Z271" s="127" t="s">
        <v>1205</v>
      </c>
      <c r="AA271" s="127" t="s">
        <v>1205</v>
      </c>
      <c r="AB271" s="133" t="s">
        <v>1206</v>
      </c>
      <c r="AC271" s="126">
        <v>45530</v>
      </c>
      <c r="AD271" s="126" t="s">
        <v>42</v>
      </c>
      <c r="AE271" s="126">
        <v>45565</v>
      </c>
      <c r="AF271" s="126" t="s">
        <v>42</v>
      </c>
      <c r="AG271" s="126">
        <v>45586</v>
      </c>
      <c r="AH271" s="126" t="s">
        <v>1178</v>
      </c>
      <c r="AI271" s="127" t="s">
        <v>15</v>
      </c>
    </row>
    <row r="272" spans="1:35" s="135" customFormat="1" ht="14.25">
      <c r="A272" s="126">
        <v>45519</v>
      </c>
      <c r="B272" s="127">
        <v>8</v>
      </c>
      <c r="C272" s="127" t="s">
        <v>1409</v>
      </c>
      <c r="D272" s="127" t="s">
        <v>8</v>
      </c>
      <c r="E272" s="127" t="s">
        <v>118</v>
      </c>
      <c r="F272" s="128" t="s">
        <v>601</v>
      </c>
      <c r="G272" s="128"/>
      <c r="H272" s="127" t="s">
        <v>1219</v>
      </c>
      <c r="I272" s="127" t="s">
        <v>1751</v>
      </c>
      <c r="J272" s="127" t="s">
        <v>1243</v>
      </c>
      <c r="K272" s="127" t="s">
        <v>1423</v>
      </c>
      <c r="L272" s="127"/>
      <c r="M272" s="127">
        <v>300</v>
      </c>
      <c r="N272" s="129">
        <v>47</v>
      </c>
      <c r="O272" s="130">
        <v>10</v>
      </c>
      <c r="P272" s="131">
        <v>0.21276595744680851</v>
      </c>
      <c r="Q272" s="126" t="s">
        <v>41</v>
      </c>
      <c r="R272" s="127" t="s">
        <v>1478</v>
      </c>
      <c r="S272" s="126">
        <v>45518</v>
      </c>
      <c r="T272" s="132"/>
      <c r="U272" s="127">
        <v>389</v>
      </c>
      <c r="V272" s="127">
        <v>11</v>
      </c>
      <c r="W272" s="126" t="s">
        <v>41</v>
      </c>
      <c r="X272" s="127" t="s">
        <v>1425</v>
      </c>
      <c r="Y272" s="127" t="s">
        <v>1268</v>
      </c>
      <c r="Z272" s="127" t="s">
        <v>1205</v>
      </c>
      <c r="AA272" s="127" t="s">
        <v>1205</v>
      </c>
      <c r="AB272" s="133" t="s">
        <v>1206</v>
      </c>
      <c r="AC272" s="126">
        <v>45562</v>
      </c>
      <c r="AD272" s="127" t="s">
        <v>41</v>
      </c>
      <c r="AE272" s="126">
        <v>45575</v>
      </c>
      <c r="AF272" s="127" t="s">
        <v>41</v>
      </c>
      <c r="AG272" s="126">
        <v>45577</v>
      </c>
      <c r="AH272" s="126" t="s">
        <v>41</v>
      </c>
      <c r="AI272" s="127" t="s">
        <v>15</v>
      </c>
    </row>
    <row r="273" spans="1:35" s="135" customFormat="1" ht="14.25">
      <c r="A273" s="126">
        <v>45519</v>
      </c>
      <c r="B273" s="127">
        <v>8</v>
      </c>
      <c r="C273" s="127" t="s">
        <v>1409</v>
      </c>
      <c r="D273" s="127" t="s">
        <v>38</v>
      </c>
      <c r="E273" s="127" t="s">
        <v>40</v>
      </c>
      <c r="F273" s="128" t="s">
        <v>54</v>
      </c>
      <c r="G273" s="128"/>
      <c r="H273" s="127" t="s">
        <v>1197</v>
      </c>
      <c r="I273" s="127" t="s">
        <v>1828</v>
      </c>
      <c r="J273" s="127" t="s">
        <v>1244</v>
      </c>
      <c r="K273" s="127" t="s">
        <v>1424</v>
      </c>
      <c r="L273" s="127"/>
      <c r="M273" s="127">
        <v>94</v>
      </c>
      <c r="N273" s="129">
        <v>47</v>
      </c>
      <c r="O273" s="130">
        <v>5</v>
      </c>
      <c r="P273" s="131">
        <v>0.10638297872340426</v>
      </c>
      <c r="Q273" s="126" t="s">
        <v>39</v>
      </c>
      <c r="R273" s="127" t="s">
        <v>1475</v>
      </c>
      <c r="S273" s="126">
        <v>45517</v>
      </c>
      <c r="T273" s="132"/>
      <c r="U273" s="127">
        <v>82</v>
      </c>
      <c r="V273" s="127">
        <v>12</v>
      </c>
      <c r="W273" s="126" t="s">
        <v>39</v>
      </c>
      <c r="X273" s="127" t="s">
        <v>1425</v>
      </c>
      <c r="Y273" s="127" t="s">
        <v>1268</v>
      </c>
      <c r="Z273" s="127" t="s">
        <v>1205</v>
      </c>
      <c r="AA273" s="127" t="s">
        <v>1205</v>
      </c>
      <c r="AB273" s="133" t="s">
        <v>1206</v>
      </c>
      <c r="AC273" s="126"/>
      <c r="AD273" s="127"/>
      <c r="AE273" s="126"/>
      <c r="AF273" s="127"/>
      <c r="AG273" s="126"/>
      <c r="AH273" s="126"/>
      <c r="AI273" s="127"/>
    </row>
    <row r="274" spans="1:35" s="135" customFormat="1">
      <c r="A274" s="126">
        <v>45523</v>
      </c>
      <c r="B274" s="127">
        <v>8</v>
      </c>
      <c r="C274" s="127" t="s">
        <v>1428</v>
      </c>
      <c r="D274" s="127" t="s">
        <v>8</v>
      </c>
      <c r="E274" s="127" t="s">
        <v>118</v>
      </c>
      <c r="F274" s="128" t="s">
        <v>601</v>
      </c>
      <c r="G274" s="128"/>
      <c r="H274" s="127" t="s">
        <v>1260</v>
      </c>
      <c r="I274" s="127" t="s">
        <v>1897</v>
      </c>
      <c r="J274" s="127" t="s">
        <v>1432</v>
      </c>
      <c r="K274" s="127" t="s">
        <v>1433</v>
      </c>
      <c r="L274" s="127"/>
      <c r="M274" s="127">
        <v>56</v>
      </c>
      <c r="N274" s="129">
        <v>20</v>
      </c>
      <c r="O274" s="130">
        <v>6</v>
      </c>
      <c r="P274" s="131">
        <v>0.3</v>
      </c>
      <c r="Q274" s="126" t="s">
        <v>41</v>
      </c>
      <c r="R274" s="127" t="s">
        <v>1478</v>
      </c>
      <c r="S274" s="126">
        <v>45523</v>
      </c>
      <c r="T274" s="132"/>
      <c r="U274" s="127">
        <v>56</v>
      </c>
      <c r="V274" s="127">
        <v>0</v>
      </c>
      <c r="W274" s="126" t="s">
        <v>41</v>
      </c>
      <c r="X274" s="127" t="s">
        <v>1425</v>
      </c>
      <c r="Y274" s="127" t="s">
        <v>1268</v>
      </c>
      <c r="Z274" s="127" t="s">
        <v>1205</v>
      </c>
      <c r="AA274" s="127" t="s">
        <v>1205</v>
      </c>
      <c r="AB274" s="133" t="s">
        <v>1221</v>
      </c>
      <c r="AC274" s="126">
        <v>45527</v>
      </c>
      <c r="AD274" s="126" t="s">
        <v>41</v>
      </c>
      <c r="AE274" s="126">
        <v>45530</v>
      </c>
      <c r="AF274" s="126" t="s">
        <v>41</v>
      </c>
      <c r="AG274" s="126">
        <v>45531</v>
      </c>
      <c r="AH274" s="126" t="s">
        <v>41</v>
      </c>
      <c r="AI274" s="134" t="s">
        <v>1981</v>
      </c>
    </row>
    <row r="275" spans="1:35" s="135" customFormat="1" ht="14.25">
      <c r="A275" s="126">
        <v>45523</v>
      </c>
      <c r="B275" s="127">
        <v>8</v>
      </c>
      <c r="C275" s="127" t="s">
        <v>1428</v>
      </c>
      <c r="D275" s="127" t="s">
        <v>38</v>
      </c>
      <c r="E275" s="127" t="s">
        <v>40</v>
      </c>
      <c r="F275" s="128" t="s">
        <v>54</v>
      </c>
      <c r="G275" s="128"/>
      <c r="H275" s="127" t="s">
        <v>1197</v>
      </c>
      <c r="I275" s="127" t="s">
        <v>1898</v>
      </c>
      <c r="J275" s="127" t="s">
        <v>1243</v>
      </c>
      <c r="K275" s="127" t="s">
        <v>1434</v>
      </c>
      <c r="L275" s="127"/>
      <c r="M275" s="127">
        <v>218</v>
      </c>
      <c r="N275" s="129">
        <v>20</v>
      </c>
      <c r="O275" s="130">
        <v>5</v>
      </c>
      <c r="P275" s="131">
        <v>0.25</v>
      </c>
      <c r="Q275" s="126" t="s">
        <v>39</v>
      </c>
      <c r="R275" s="127" t="s">
        <v>1475</v>
      </c>
      <c r="S275" s="126">
        <v>45523</v>
      </c>
      <c r="T275" s="132"/>
      <c r="U275" s="127">
        <v>184</v>
      </c>
      <c r="V275" s="127">
        <v>34</v>
      </c>
      <c r="W275" s="126" t="s">
        <v>39</v>
      </c>
      <c r="X275" s="127" t="s">
        <v>1425</v>
      </c>
      <c r="Y275" s="127" t="s">
        <v>1268</v>
      </c>
      <c r="Z275" s="127" t="s">
        <v>1205</v>
      </c>
      <c r="AA275" s="127" t="s">
        <v>1205</v>
      </c>
      <c r="AB275" s="133" t="s">
        <v>1206</v>
      </c>
      <c r="AC275" s="126">
        <v>45541</v>
      </c>
      <c r="AD275" s="126" t="s">
        <v>39</v>
      </c>
      <c r="AE275" s="126">
        <v>45564</v>
      </c>
      <c r="AF275" s="126" t="s">
        <v>39</v>
      </c>
      <c r="AG275" s="126">
        <v>45597</v>
      </c>
      <c r="AH275" s="126" t="s">
        <v>39</v>
      </c>
      <c r="AI275" s="127" t="s">
        <v>15</v>
      </c>
    </row>
    <row r="276" spans="1:35" s="135" customFormat="1" ht="14.25">
      <c r="A276" s="126">
        <v>45523</v>
      </c>
      <c r="B276" s="127">
        <v>8</v>
      </c>
      <c r="C276" s="127" t="s">
        <v>1428</v>
      </c>
      <c r="D276" s="127" t="s">
        <v>38</v>
      </c>
      <c r="E276" s="127" t="s">
        <v>40</v>
      </c>
      <c r="F276" s="128" t="s">
        <v>54</v>
      </c>
      <c r="G276" s="128"/>
      <c r="H276" s="127" t="s">
        <v>1197</v>
      </c>
      <c r="I276" s="127" t="s">
        <v>1899</v>
      </c>
      <c r="J276" s="127" t="s">
        <v>1435</v>
      </c>
      <c r="K276" s="127" t="s">
        <v>1436</v>
      </c>
      <c r="L276" s="127"/>
      <c r="M276" s="127">
        <v>78</v>
      </c>
      <c r="N276" s="129">
        <v>20</v>
      </c>
      <c r="O276" s="130">
        <v>2</v>
      </c>
      <c r="P276" s="131">
        <v>0.1</v>
      </c>
      <c r="Q276" s="126" t="s">
        <v>39</v>
      </c>
      <c r="R276" s="127" t="s">
        <v>1475</v>
      </c>
      <c r="S276" s="126">
        <v>45523</v>
      </c>
      <c r="T276" s="132"/>
      <c r="U276" s="127">
        <v>71</v>
      </c>
      <c r="V276" s="127">
        <v>7</v>
      </c>
      <c r="W276" s="126" t="s">
        <v>39</v>
      </c>
      <c r="X276" s="127" t="s">
        <v>1425</v>
      </c>
      <c r="Y276" s="127" t="s">
        <v>1268</v>
      </c>
      <c r="Z276" s="127" t="s">
        <v>1205</v>
      </c>
      <c r="AA276" s="127" t="s">
        <v>1205</v>
      </c>
      <c r="AB276" s="133" t="s">
        <v>1206</v>
      </c>
      <c r="AC276" s="126">
        <v>45540</v>
      </c>
      <c r="AD276" s="126" t="s">
        <v>39</v>
      </c>
      <c r="AE276" s="126">
        <v>45541</v>
      </c>
      <c r="AF276" s="126" t="s">
        <v>39</v>
      </c>
      <c r="AG276" s="126">
        <v>45583</v>
      </c>
      <c r="AH276" s="126" t="s">
        <v>39</v>
      </c>
      <c r="AI276" s="127" t="s">
        <v>15</v>
      </c>
    </row>
    <row r="277" spans="1:35" s="135" customFormat="1" ht="14.25">
      <c r="A277" s="126">
        <v>45524</v>
      </c>
      <c r="B277" s="127">
        <v>8</v>
      </c>
      <c r="C277" s="127" t="s">
        <v>1428</v>
      </c>
      <c r="D277" s="127" t="s">
        <v>38</v>
      </c>
      <c r="E277" s="127" t="s">
        <v>40</v>
      </c>
      <c r="F277" s="128" t="s">
        <v>54</v>
      </c>
      <c r="G277" s="128"/>
      <c r="H277" s="127" t="s">
        <v>1197</v>
      </c>
      <c r="I277" s="127" t="s">
        <v>1553</v>
      </c>
      <c r="J277" s="127" t="s">
        <v>1437</v>
      </c>
      <c r="K277" s="127" t="s">
        <v>1438</v>
      </c>
      <c r="L277" s="127"/>
      <c r="M277" s="127">
        <v>1400</v>
      </c>
      <c r="N277" s="129">
        <v>53</v>
      </c>
      <c r="O277" s="130">
        <v>4</v>
      </c>
      <c r="P277" s="131">
        <v>7.5471698113207544E-2</v>
      </c>
      <c r="Q277" s="126" t="s">
        <v>39</v>
      </c>
      <c r="R277" s="127" t="s">
        <v>1475</v>
      </c>
      <c r="S277" s="126">
        <v>45524</v>
      </c>
      <c r="T277" s="132"/>
      <c r="U277" s="127">
        <v>1373</v>
      </c>
      <c r="V277" s="127">
        <v>27</v>
      </c>
      <c r="W277" s="126" t="s">
        <v>39</v>
      </c>
      <c r="X277" s="127" t="s">
        <v>1425</v>
      </c>
      <c r="Y277" s="127" t="s">
        <v>1268</v>
      </c>
      <c r="Z277" s="127" t="s">
        <v>1205</v>
      </c>
      <c r="AA277" s="127" t="s">
        <v>1205</v>
      </c>
      <c r="AB277" s="133" t="s">
        <v>1206</v>
      </c>
      <c r="AC277" s="126">
        <v>45596</v>
      </c>
      <c r="AD277" s="127" t="s">
        <v>1267</v>
      </c>
      <c r="AE277" s="126"/>
      <c r="AF277" s="127"/>
      <c r="AG277" s="126"/>
      <c r="AH277" s="126"/>
      <c r="AI277" s="127"/>
    </row>
    <row r="278" spans="1:35" s="135" customFormat="1" ht="14.25">
      <c r="A278" s="126">
        <v>45525</v>
      </c>
      <c r="B278" s="127">
        <v>8</v>
      </c>
      <c r="C278" s="127" t="s">
        <v>1428</v>
      </c>
      <c r="D278" s="127" t="s">
        <v>64</v>
      </c>
      <c r="E278" s="127" t="s">
        <v>1332</v>
      </c>
      <c r="F278" s="128" t="s">
        <v>600</v>
      </c>
      <c r="G278" s="128"/>
      <c r="H278" s="127" t="s">
        <v>36</v>
      </c>
      <c r="I278" s="127" t="s">
        <v>1900</v>
      </c>
      <c r="J278" s="127" t="s">
        <v>1417</v>
      </c>
      <c r="K278" s="127" t="s">
        <v>1439</v>
      </c>
      <c r="L278" s="127"/>
      <c r="M278" s="127">
        <v>400</v>
      </c>
      <c r="N278" s="129">
        <v>47</v>
      </c>
      <c r="O278" s="130">
        <v>47</v>
      </c>
      <c r="P278" s="131">
        <v>1</v>
      </c>
      <c r="Q278" s="126" t="s">
        <v>266</v>
      </c>
      <c r="R278" s="127" t="s">
        <v>1590</v>
      </c>
      <c r="S278" s="126">
        <v>45526</v>
      </c>
      <c r="T278" s="132"/>
      <c r="U278" s="127">
        <v>200</v>
      </c>
      <c r="V278" s="127">
        <v>200</v>
      </c>
      <c r="W278" s="126" t="s">
        <v>266</v>
      </c>
      <c r="X278" s="127" t="s">
        <v>1425</v>
      </c>
      <c r="Y278" s="127" t="s">
        <v>1268</v>
      </c>
      <c r="Z278" s="127" t="s">
        <v>1205</v>
      </c>
      <c r="AA278" s="127" t="s">
        <v>1205</v>
      </c>
      <c r="AB278" s="133" t="s">
        <v>1901</v>
      </c>
      <c r="AC278" s="126"/>
      <c r="AD278" s="127"/>
      <c r="AE278" s="126"/>
      <c r="AF278" s="127"/>
      <c r="AG278" s="126"/>
      <c r="AH278" s="126"/>
      <c r="AI278" s="127"/>
    </row>
    <row r="279" spans="1:35" s="135" customFormat="1" ht="14.25">
      <c r="A279" s="126">
        <v>45525</v>
      </c>
      <c r="B279" s="127">
        <v>8</v>
      </c>
      <c r="C279" s="127" t="s">
        <v>1428</v>
      </c>
      <c r="D279" s="127" t="s">
        <v>38</v>
      </c>
      <c r="E279" s="127" t="s">
        <v>40</v>
      </c>
      <c r="F279" s="128" t="s">
        <v>54</v>
      </c>
      <c r="G279" s="128"/>
      <c r="H279" s="127" t="s">
        <v>1197</v>
      </c>
      <c r="I279" s="127" t="s">
        <v>1902</v>
      </c>
      <c r="J279" s="127" t="s">
        <v>1440</v>
      </c>
      <c r="K279" s="127" t="s">
        <v>1441</v>
      </c>
      <c r="L279" s="127"/>
      <c r="M279" s="127">
        <v>160</v>
      </c>
      <c r="N279" s="129">
        <v>20</v>
      </c>
      <c r="O279" s="130">
        <v>6</v>
      </c>
      <c r="P279" s="131">
        <v>0.3</v>
      </c>
      <c r="Q279" s="126" t="s">
        <v>39</v>
      </c>
      <c r="R279" s="127" t="s">
        <v>1475</v>
      </c>
      <c r="S279" s="126">
        <v>45525</v>
      </c>
      <c r="T279" s="132"/>
      <c r="U279" s="127">
        <v>144</v>
      </c>
      <c r="V279" s="127">
        <v>16</v>
      </c>
      <c r="W279" s="126" t="s">
        <v>39</v>
      </c>
      <c r="X279" s="127" t="s">
        <v>1425</v>
      </c>
      <c r="Y279" s="127" t="s">
        <v>1268</v>
      </c>
      <c r="Z279" s="127" t="s">
        <v>1205</v>
      </c>
      <c r="AA279" s="127" t="s">
        <v>1205</v>
      </c>
      <c r="AB279" s="133" t="s">
        <v>1206</v>
      </c>
      <c r="AC279" s="126">
        <v>45531</v>
      </c>
      <c r="AD279" s="126" t="s">
        <v>39</v>
      </c>
      <c r="AE279" s="126">
        <v>45539</v>
      </c>
      <c r="AF279" s="126" t="s">
        <v>39</v>
      </c>
      <c r="AG279" s="126">
        <v>45569</v>
      </c>
      <c r="AH279" s="126" t="s">
        <v>242</v>
      </c>
      <c r="AI279" s="127" t="s">
        <v>15</v>
      </c>
    </row>
    <row r="280" spans="1:35" s="135" customFormat="1" ht="14.25">
      <c r="A280" s="126">
        <v>45526</v>
      </c>
      <c r="B280" s="127">
        <v>8</v>
      </c>
      <c r="C280" s="127" t="s">
        <v>1428</v>
      </c>
      <c r="D280" s="127" t="s">
        <v>38</v>
      </c>
      <c r="E280" s="127" t="s">
        <v>40</v>
      </c>
      <c r="F280" s="128" t="s">
        <v>54</v>
      </c>
      <c r="G280" s="128"/>
      <c r="H280" s="127" t="s">
        <v>1197</v>
      </c>
      <c r="I280" s="127" t="s">
        <v>1903</v>
      </c>
      <c r="J280" s="127" t="s">
        <v>1243</v>
      </c>
      <c r="K280" s="127" t="s">
        <v>1388</v>
      </c>
      <c r="L280" s="127"/>
      <c r="M280" s="127">
        <v>219</v>
      </c>
      <c r="N280" s="129">
        <v>20</v>
      </c>
      <c r="O280" s="130">
        <v>2</v>
      </c>
      <c r="P280" s="131">
        <v>0.1</v>
      </c>
      <c r="Q280" s="126" t="s">
        <v>39</v>
      </c>
      <c r="R280" s="127" t="s">
        <v>1475</v>
      </c>
      <c r="S280" s="126">
        <v>45526</v>
      </c>
      <c r="T280" s="132"/>
      <c r="U280" s="127">
        <v>209</v>
      </c>
      <c r="V280" s="127">
        <v>10</v>
      </c>
      <c r="W280" s="126" t="s">
        <v>39</v>
      </c>
      <c r="X280" s="127" t="s">
        <v>1425</v>
      </c>
      <c r="Y280" s="127" t="s">
        <v>1268</v>
      </c>
      <c r="Z280" s="127" t="s">
        <v>1205</v>
      </c>
      <c r="AA280" s="127" t="s">
        <v>1205</v>
      </c>
      <c r="AB280" s="133" t="s">
        <v>1206</v>
      </c>
      <c r="AC280" s="126">
        <v>45594</v>
      </c>
      <c r="AD280" s="127" t="s">
        <v>266</v>
      </c>
      <c r="AE280" s="126"/>
      <c r="AF280" s="127"/>
      <c r="AG280" s="126"/>
      <c r="AH280" s="126"/>
      <c r="AI280" s="127"/>
    </row>
    <row r="281" spans="1:35" s="135" customFormat="1">
      <c r="A281" s="126">
        <v>45526</v>
      </c>
      <c r="B281" s="127">
        <v>8</v>
      </c>
      <c r="C281" s="127" t="s">
        <v>1428</v>
      </c>
      <c r="D281" s="127" t="s">
        <v>38</v>
      </c>
      <c r="E281" s="127" t="s">
        <v>1183</v>
      </c>
      <c r="F281" s="128" t="s">
        <v>1194</v>
      </c>
      <c r="G281" s="128"/>
      <c r="H281" s="127" t="s">
        <v>1197</v>
      </c>
      <c r="I281" s="127" t="s">
        <v>1926</v>
      </c>
      <c r="J281" s="127" t="s">
        <v>1243</v>
      </c>
      <c r="K281" s="127" t="s">
        <v>1927</v>
      </c>
      <c r="L281" s="127"/>
      <c r="M281" s="127">
        <v>1182</v>
      </c>
      <c r="N281" s="129">
        <v>47</v>
      </c>
      <c r="O281" s="130">
        <v>8</v>
      </c>
      <c r="P281" s="131">
        <v>0.1702127659574468</v>
      </c>
      <c r="Q281" s="126" t="s">
        <v>39</v>
      </c>
      <c r="R281" s="127" t="s">
        <v>1475</v>
      </c>
      <c r="S281" s="126">
        <v>45526</v>
      </c>
      <c r="T281" s="132"/>
      <c r="U281" s="127">
        <v>1151</v>
      </c>
      <c r="V281" s="127">
        <v>31</v>
      </c>
      <c r="W281" s="126" t="s">
        <v>39</v>
      </c>
      <c r="X281" s="127" t="s">
        <v>1425</v>
      </c>
      <c r="Y281" s="127" t="s">
        <v>1268</v>
      </c>
      <c r="Z281" s="127" t="s">
        <v>1205</v>
      </c>
      <c r="AA281" s="127" t="s">
        <v>1205</v>
      </c>
      <c r="AB281" s="133" t="s">
        <v>1206</v>
      </c>
      <c r="AC281" s="126">
        <v>45532</v>
      </c>
      <c r="AD281" s="126" t="s">
        <v>39</v>
      </c>
      <c r="AE281" s="126">
        <v>45561</v>
      </c>
      <c r="AF281" s="126" t="s">
        <v>39</v>
      </c>
      <c r="AG281" s="126">
        <v>45563</v>
      </c>
      <c r="AH281" s="126" t="s">
        <v>39</v>
      </c>
      <c r="AI281" s="134" t="s">
        <v>1981</v>
      </c>
    </row>
    <row r="282" spans="1:35" s="135" customFormat="1" ht="14.25">
      <c r="A282" s="126">
        <v>45527</v>
      </c>
      <c r="B282" s="127">
        <v>8</v>
      </c>
      <c r="C282" s="127" t="s">
        <v>1428</v>
      </c>
      <c r="D282" s="127" t="s">
        <v>38</v>
      </c>
      <c r="E282" s="127" t="s">
        <v>40</v>
      </c>
      <c r="F282" s="128" t="s">
        <v>54</v>
      </c>
      <c r="G282" s="128"/>
      <c r="H282" s="127" t="s">
        <v>1197</v>
      </c>
      <c r="I282" s="127" t="s">
        <v>1510</v>
      </c>
      <c r="J282" s="127" t="s">
        <v>1442</v>
      </c>
      <c r="K282" s="127" t="s">
        <v>1443</v>
      </c>
      <c r="L282" s="127"/>
      <c r="M282" s="127">
        <v>395</v>
      </c>
      <c r="N282" s="129">
        <v>47</v>
      </c>
      <c r="O282" s="130">
        <v>3</v>
      </c>
      <c r="P282" s="131">
        <v>6.3829787234042548E-2</v>
      </c>
      <c r="Q282" s="126" t="s">
        <v>39</v>
      </c>
      <c r="R282" s="127" t="s">
        <v>1475</v>
      </c>
      <c r="S282" s="126">
        <v>45527</v>
      </c>
      <c r="T282" s="132"/>
      <c r="U282" s="127">
        <v>381</v>
      </c>
      <c r="V282" s="127">
        <v>14</v>
      </c>
      <c r="W282" s="126" t="s">
        <v>39</v>
      </c>
      <c r="X282" s="127" t="s">
        <v>1425</v>
      </c>
      <c r="Y282" s="127" t="s">
        <v>1268</v>
      </c>
      <c r="Z282" s="127" t="s">
        <v>1205</v>
      </c>
      <c r="AA282" s="127" t="s">
        <v>1205</v>
      </c>
      <c r="AB282" s="133" t="s">
        <v>1206</v>
      </c>
      <c r="AC282" s="126">
        <v>45561</v>
      </c>
      <c r="AD282" s="127" t="s">
        <v>39</v>
      </c>
      <c r="AE282" s="126">
        <v>45586</v>
      </c>
      <c r="AF282" s="127" t="s">
        <v>242</v>
      </c>
      <c r="AG282" s="126">
        <v>45607</v>
      </c>
      <c r="AH282" s="126" t="s">
        <v>1267</v>
      </c>
      <c r="AI282" s="127" t="s">
        <v>15</v>
      </c>
    </row>
    <row r="283" spans="1:35" s="135" customFormat="1" ht="14.25">
      <c r="A283" s="126">
        <v>45530</v>
      </c>
      <c r="B283" s="127">
        <v>8</v>
      </c>
      <c r="C283" s="127" t="s">
        <v>1444</v>
      </c>
      <c r="D283" s="127" t="s">
        <v>38</v>
      </c>
      <c r="E283" s="127" t="s">
        <v>40</v>
      </c>
      <c r="F283" s="128" t="s">
        <v>54</v>
      </c>
      <c r="G283" s="128"/>
      <c r="H283" s="127" t="s">
        <v>1197</v>
      </c>
      <c r="I283" s="127" t="s">
        <v>1450</v>
      </c>
      <c r="J283" s="127" t="s">
        <v>1243</v>
      </c>
      <c r="K283" s="127" t="s">
        <v>1384</v>
      </c>
      <c r="L283" s="127"/>
      <c r="M283" s="127">
        <v>289</v>
      </c>
      <c r="N283" s="129">
        <v>47</v>
      </c>
      <c r="O283" s="130">
        <v>4</v>
      </c>
      <c r="P283" s="131">
        <v>8.5106382978723402E-2</v>
      </c>
      <c r="Q283" s="126" t="s">
        <v>39</v>
      </c>
      <c r="R283" s="127" t="s">
        <v>1475</v>
      </c>
      <c r="S283" s="126">
        <v>45530</v>
      </c>
      <c r="T283" s="132"/>
      <c r="U283" s="127">
        <v>273</v>
      </c>
      <c r="V283" s="127">
        <v>16</v>
      </c>
      <c r="W283" s="126" t="s">
        <v>39</v>
      </c>
      <c r="X283" s="127" t="s">
        <v>1425</v>
      </c>
      <c r="Y283" s="127" t="s">
        <v>1268</v>
      </c>
      <c r="Z283" s="127" t="s">
        <v>1205</v>
      </c>
      <c r="AA283" s="127" t="s">
        <v>1205</v>
      </c>
      <c r="AB283" s="133" t="s">
        <v>1206</v>
      </c>
      <c r="AC283" s="126">
        <v>45559</v>
      </c>
      <c r="AD283" s="127" t="s">
        <v>39</v>
      </c>
      <c r="AE283" s="126">
        <v>45603</v>
      </c>
      <c r="AF283" s="127" t="s">
        <v>242</v>
      </c>
      <c r="AG283" s="126">
        <v>45604</v>
      </c>
      <c r="AH283" s="126" t="s">
        <v>266</v>
      </c>
      <c r="AI283" s="127" t="s">
        <v>15</v>
      </c>
    </row>
    <row r="284" spans="1:35" s="135" customFormat="1" ht="14.25">
      <c r="A284" s="126">
        <v>45531</v>
      </c>
      <c r="B284" s="127">
        <v>8</v>
      </c>
      <c r="C284" s="127" t="s">
        <v>1444</v>
      </c>
      <c r="D284" s="127" t="s">
        <v>64</v>
      </c>
      <c r="E284" s="127" t="s">
        <v>1246</v>
      </c>
      <c r="F284" s="128" t="s">
        <v>606</v>
      </c>
      <c r="G284" s="128"/>
      <c r="H284" s="127" t="s">
        <v>1174</v>
      </c>
      <c r="I284" s="127" t="s">
        <v>1447</v>
      </c>
      <c r="J284" s="127" t="s">
        <v>1243</v>
      </c>
      <c r="K284" s="127" t="s">
        <v>1446</v>
      </c>
      <c r="L284" s="127"/>
      <c r="M284" s="127">
        <v>45</v>
      </c>
      <c r="N284" s="129">
        <v>20</v>
      </c>
      <c r="O284" s="130">
        <v>2</v>
      </c>
      <c r="P284" s="131">
        <v>0.1</v>
      </c>
      <c r="Q284" s="126" t="s">
        <v>42</v>
      </c>
      <c r="R284" s="127" t="s">
        <v>1928</v>
      </c>
      <c r="S284" s="126">
        <v>45532</v>
      </c>
      <c r="T284" s="132"/>
      <c r="U284" s="127">
        <v>45</v>
      </c>
      <c r="V284" s="127">
        <v>0</v>
      </c>
      <c r="W284" s="126" t="s">
        <v>42</v>
      </c>
      <c r="X284" s="127" t="s">
        <v>1425</v>
      </c>
      <c r="Y284" s="127" t="s">
        <v>1268</v>
      </c>
      <c r="Z284" s="127" t="s">
        <v>1205</v>
      </c>
      <c r="AA284" s="127" t="s">
        <v>1205</v>
      </c>
      <c r="AB284" s="133" t="s">
        <v>1221</v>
      </c>
      <c r="AC284" s="126">
        <v>45547</v>
      </c>
      <c r="AD284" s="127" t="s">
        <v>39</v>
      </c>
      <c r="AE284" s="126"/>
      <c r="AF284" s="127"/>
      <c r="AG284" s="126"/>
      <c r="AH284" s="126"/>
      <c r="AI284" s="127"/>
    </row>
    <row r="285" spans="1:35" s="135" customFormat="1" ht="14.25">
      <c r="A285" s="126">
        <v>45531</v>
      </c>
      <c r="B285" s="127">
        <v>8</v>
      </c>
      <c r="C285" s="127" t="s">
        <v>1444</v>
      </c>
      <c r="D285" s="127" t="s">
        <v>64</v>
      </c>
      <c r="E285" s="127" t="s">
        <v>638</v>
      </c>
      <c r="F285" s="128" t="s">
        <v>502</v>
      </c>
      <c r="G285" s="128"/>
      <c r="H285" s="127" t="s">
        <v>1174</v>
      </c>
      <c r="I285" s="127" t="s">
        <v>1929</v>
      </c>
      <c r="J285" s="127" t="s">
        <v>1243</v>
      </c>
      <c r="K285" s="127" t="s">
        <v>1930</v>
      </c>
      <c r="L285" s="127"/>
      <c r="M285" s="127">
        <v>10</v>
      </c>
      <c r="N285" s="129">
        <v>10</v>
      </c>
      <c r="O285" s="130">
        <v>10</v>
      </c>
      <c r="P285" s="131">
        <v>1</v>
      </c>
      <c r="Q285" s="126" t="s">
        <v>42</v>
      </c>
      <c r="R285" s="127" t="s">
        <v>1426</v>
      </c>
      <c r="S285" s="126">
        <v>45532</v>
      </c>
      <c r="T285" s="132"/>
      <c r="U285" s="127">
        <v>10</v>
      </c>
      <c r="V285" s="127">
        <v>0</v>
      </c>
      <c r="W285" s="126" t="s">
        <v>42</v>
      </c>
      <c r="X285" s="127" t="s">
        <v>1425</v>
      </c>
      <c r="Y285" s="127" t="s">
        <v>1268</v>
      </c>
      <c r="Z285" s="127" t="s">
        <v>1205</v>
      </c>
      <c r="AA285" s="127" t="s">
        <v>1205</v>
      </c>
      <c r="AB285" s="133" t="s">
        <v>1931</v>
      </c>
      <c r="AC285" s="126"/>
      <c r="AD285" s="127"/>
      <c r="AE285" s="126"/>
      <c r="AF285" s="127"/>
      <c r="AG285" s="126"/>
      <c r="AH285" s="126"/>
      <c r="AI285" s="127"/>
    </row>
    <row r="286" spans="1:35" s="135" customFormat="1" ht="14.25">
      <c r="A286" s="126">
        <v>45531</v>
      </c>
      <c r="B286" s="127">
        <v>8</v>
      </c>
      <c r="C286" s="127" t="s">
        <v>1444</v>
      </c>
      <c r="D286" s="127" t="s">
        <v>64</v>
      </c>
      <c r="E286" s="127" t="s">
        <v>7</v>
      </c>
      <c r="F286" s="128" t="s">
        <v>416</v>
      </c>
      <c r="G286" s="128"/>
      <c r="H286" s="127" t="s">
        <v>1174</v>
      </c>
      <c r="I286" s="127" t="s">
        <v>1932</v>
      </c>
      <c r="J286" s="127" t="s">
        <v>1243</v>
      </c>
      <c r="K286" s="127" t="s">
        <v>1933</v>
      </c>
      <c r="L286" s="127"/>
      <c r="M286" s="127">
        <v>27</v>
      </c>
      <c r="N286" s="129">
        <v>20</v>
      </c>
      <c r="O286" s="130">
        <v>10</v>
      </c>
      <c r="P286" s="131">
        <v>0.5</v>
      </c>
      <c r="Q286" s="126" t="s">
        <v>42</v>
      </c>
      <c r="R286" s="127" t="s">
        <v>1426</v>
      </c>
      <c r="S286" s="126">
        <v>45532</v>
      </c>
      <c r="T286" s="132"/>
      <c r="U286" s="127">
        <v>27</v>
      </c>
      <c r="V286" s="127">
        <v>0</v>
      </c>
      <c r="W286" s="126" t="s">
        <v>42</v>
      </c>
      <c r="X286" s="127" t="s">
        <v>1425</v>
      </c>
      <c r="Y286" s="127" t="s">
        <v>1268</v>
      </c>
      <c r="Z286" s="127" t="s">
        <v>1205</v>
      </c>
      <c r="AA286" s="127" t="s">
        <v>1205</v>
      </c>
      <c r="AB286" s="133" t="s">
        <v>1934</v>
      </c>
      <c r="AC286" s="126"/>
      <c r="AD286" s="127"/>
      <c r="AE286" s="126"/>
      <c r="AF286" s="127"/>
      <c r="AG286" s="126"/>
      <c r="AH286" s="126"/>
      <c r="AI286" s="127"/>
    </row>
    <row r="287" spans="1:35" s="135" customFormat="1" ht="14.25">
      <c r="A287" s="126">
        <v>45531</v>
      </c>
      <c r="B287" s="127">
        <v>8</v>
      </c>
      <c r="C287" s="127" t="s">
        <v>1444</v>
      </c>
      <c r="D287" s="127" t="s">
        <v>64</v>
      </c>
      <c r="E287" s="127" t="s">
        <v>7</v>
      </c>
      <c r="F287" s="128" t="s">
        <v>416</v>
      </c>
      <c r="G287" s="128"/>
      <c r="H287" s="127" t="s">
        <v>1174</v>
      </c>
      <c r="I287" s="127" t="s">
        <v>1935</v>
      </c>
      <c r="J287" s="127" t="s">
        <v>1243</v>
      </c>
      <c r="K287" s="127" t="s">
        <v>1936</v>
      </c>
      <c r="L287" s="127"/>
      <c r="M287" s="127">
        <v>27</v>
      </c>
      <c r="N287" s="129">
        <v>20</v>
      </c>
      <c r="O287" s="130">
        <v>10</v>
      </c>
      <c r="P287" s="131">
        <v>0.5</v>
      </c>
      <c r="Q287" s="126" t="s">
        <v>42</v>
      </c>
      <c r="R287" s="127" t="s">
        <v>1426</v>
      </c>
      <c r="S287" s="126">
        <v>45532</v>
      </c>
      <c r="T287" s="132"/>
      <c r="U287" s="127">
        <v>27</v>
      </c>
      <c r="V287" s="127">
        <v>0</v>
      </c>
      <c r="W287" s="126" t="s">
        <v>42</v>
      </c>
      <c r="X287" s="127" t="s">
        <v>1425</v>
      </c>
      <c r="Y287" s="127" t="s">
        <v>1268</v>
      </c>
      <c r="Z287" s="127" t="s">
        <v>1205</v>
      </c>
      <c r="AA287" s="127" t="s">
        <v>1205</v>
      </c>
      <c r="AB287" s="133" t="s">
        <v>1934</v>
      </c>
      <c r="AC287" s="126"/>
      <c r="AD287" s="127"/>
      <c r="AE287" s="126"/>
      <c r="AF287" s="127"/>
      <c r="AG287" s="126"/>
      <c r="AH287" s="126"/>
      <c r="AI287" s="127"/>
    </row>
    <row r="288" spans="1:35" s="135" customFormat="1">
      <c r="A288" s="126">
        <v>45532</v>
      </c>
      <c r="B288" s="127">
        <v>8</v>
      </c>
      <c r="C288" s="127" t="s">
        <v>1444</v>
      </c>
      <c r="D288" s="127" t="s">
        <v>38</v>
      </c>
      <c r="E288" s="127" t="s">
        <v>40</v>
      </c>
      <c r="F288" s="128" t="s">
        <v>54</v>
      </c>
      <c r="G288" s="128"/>
      <c r="H288" s="127" t="s">
        <v>1197</v>
      </c>
      <c r="I288" s="127" t="s">
        <v>1452</v>
      </c>
      <c r="J288" s="127" t="s">
        <v>1459</v>
      </c>
      <c r="K288" s="127" t="s">
        <v>1386</v>
      </c>
      <c r="L288" s="127"/>
      <c r="M288" s="127">
        <v>200</v>
      </c>
      <c r="N288" s="129">
        <v>20</v>
      </c>
      <c r="O288" s="130">
        <v>3</v>
      </c>
      <c r="P288" s="131">
        <v>0.15</v>
      </c>
      <c r="Q288" s="126" t="s">
        <v>39</v>
      </c>
      <c r="R288" s="127" t="s">
        <v>1475</v>
      </c>
      <c r="S288" s="126">
        <v>45532</v>
      </c>
      <c r="T288" s="132"/>
      <c r="U288" s="127">
        <v>187</v>
      </c>
      <c r="V288" s="127">
        <v>13</v>
      </c>
      <c r="W288" s="126" t="s">
        <v>39</v>
      </c>
      <c r="X288" s="127" t="s">
        <v>1425</v>
      </c>
      <c r="Y288" s="127" t="s">
        <v>1268</v>
      </c>
      <c r="Z288" s="127" t="s">
        <v>1205</v>
      </c>
      <c r="AA288" s="127" t="s">
        <v>1205</v>
      </c>
      <c r="AB288" s="133" t="s">
        <v>1206</v>
      </c>
      <c r="AC288" s="126">
        <v>45535</v>
      </c>
      <c r="AD288" s="127" t="s">
        <v>39</v>
      </c>
      <c r="AE288" s="126">
        <v>45537</v>
      </c>
      <c r="AF288" s="127" t="s">
        <v>39</v>
      </c>
      <c r="AG288" s="126">
        <v>45539</v>
      </c>
      <c r="AH288" s="127" t="s">
        <v>39</v>
      </c>
      <c r="AI288" s="134" t="s">
        <v>1981</v>
      </c>
    </row>
    <row r="289" spans="1:35" s="135" customFormat="1" ht="14.25">
      <c r="A289" s="126">
        <v>45532</v>
      </c>
      <c r="B289" s="127">
        <v>8</v>
      </c>
      <c r="C289" s="127" t="s">
        <v>1444</v>
      </c>
      <c r="D289" s="127" t="s">
        <v>38</v>
      </c>
      <c r="E289" s="127" t="s">
        <v>40</v>
      </c>
      <c r="F289" s="128" t="s">
        <v>54</v>
      </c>
      <c r="G289" s="128"/>
      <c r="H289" s="127" t="s">
        <v>1197</v>
      </c>
      <c r="I289" s="127" t="s">
        <v>1453</v>
      </c>
      <c r="J289" s="127" t="s">
        <v>1459</v>
      </c>
      <c r="K289" s="127" t="s">
        <v>1386</v>
      </c>
      <c r="L289" s="127"/>
      <c r="M289" s="127">
        <v>78</v>
      </c>
      <c r="N289" s="129">
        <v>20</v>
      </c>
      <c r="O289" s="130">
        <v>5</v>
      </c>
      <c r="P289" s="131">
        <v>0.25</v>
      </c>
      <c r="Q289" s="126" t="s">
        <v>39</v>
      </c>
      <c r="R289" s="127" t="s">
        <v>1475</v>
      </c>
      <c r="S289" s="126">
        <v>45532</v>
      </c>
      <c r="T289" s="132"/>
      <c r="U289" s="127">
        <v>64</v>
      </c>
      <c r="V289" s="127">
        <v>14</v>
      </c>
      <c r="W289" s="126" t="s">
        <v>39</v>
      </c>
      <c r="X289" s="127" t="s">
        <v>1425</v>
      </c>
      <c r="Y289" s="127" t="s">
        <v>1268</v>
      </c>
      <c r="Z289" s="127" t="s">
        <v>1205</v>
      </c>
      <c r="AA289" s="127" t="s">
        <v>1205</v>
      </c>
      <c r="AB289" s="133" t="s">
        <v>1206</v>
      </c>
      <c r="AC289" s="126">
        <v>45562</v>
      </c>
      <c r="AD289" s="127" t="s">
        <v>242</v>
      </c>
      <c r="AE289" s="126"/>
      <c r="AF289" s="127"/>
      <c r="AG289" s="126"/>
      <c r="AH289" s="126"/>
      <c r="AI289" s="127"/>
    </row>
    <row r="290" spans="1:35" s="135" customFormat="1">
      <c r="A290" s="126">
        <v>45534</v>
      </c>
      <c r="B290" s="127">
        <v>8</v>
      </c>
      <c r="C290" s="127" t="s">
        <v>1444</v>
      </c>
      <c r="D290" s="127" t="s">
        <v>64</v>
      </c>
      <c r="E290" s="127" t="s">
        <v>122</v>
      </c>
      <c r="F290" s="128" t="s">
        <v>603</v>
      </c>
      <c r="G290" s="128"/>
      <c r="H290" s="127" t="s">
        <v>36</v>
      </c>
      <c r="I290" s="127" t="s">
        <v>1455</v>
      </c>
      <c r="J290" s="127" t="s">
        <v>1412</v>
      </c>
      <c r="K290" s="127" t="s">
        <v>1456</v>
      </c>
      <c r="L290" s="127"/>
      <c r="M290" s="127">
        <v>6566</v>
      </c>
      <c r="N290" s="129">
        <v>68</v>
      </c>
      <c r="O290" s="130">
        <v>5</v>
      </c>
      <c r="P290" s="131">
        <f>O290/N290</f>
        <v>7.3529411764705885E-2</v>
      </c>
      <c r="Q290" s="126" t="s">
        <v>42</v>
      </c>
      <c r="R290" s="127" t="s">
        <v>1482</v>
      </c>
      <c r="S290" s="126">
        <v>45534</v>
      </c>
      <c r="T290" s="132"/>
      <c r="U290" s="127">
        <v>6566</v>
      </c>
      <c r="V290" s="127">
        <v>0</v>
      </c>
      <c r="W290" s="126" t="s">
        <v>42</v>
      </c>
      <c r="X290" s="134" t="s">
        <v>1425</v>
      </c>
      <c r="Y290" s="127" t="s">
        <v>1268</v>
      </c>
      <c r="Z290" s="127" t="s">
        <v>1205</v>
      </c>
      <c r="AA290" s="127" t="s">
        <v>1205</v>
      </c>
      <c r="AB290" s="133" t="s">
        <v>1904</v>
      </c>
      <c r="AC290" s="126"/>
      <c r="AD290" s="127"/>
      <c r="AE290" s="126"/>
      <c r="AF290" s="127"/>
      <c r="AG290" s="126"/>
      <c r="AH290" s="126"/>
      <c r="AI290" s="127"/>
    </row>
    <row r="291" spans="1:35" s="135" customFormat="1" ht="14.25">
      <c r="A291" s="126">
        <v>45534</v>
      </c>
      <c r="B291" s="127">
        <v>8</v>
      </c>
      <c r="C291" s="127" t="s">
        <v>1444</v>
      </c>
      <c r="D291" s="127" t="s">
        <v>8</v>
      </c>
      <c r="E291" s="127" t="s">
        <v>118</v>
      </c>
      <c r="F291" s="128" t="s">
        <v>601</v>
      </c>
      <c r="G291" s="128"/>
      <c r="H291" s="127" t="s">
        <v>1219</v>
      </c>
      <c r="I291" s="127" t="s">
        <v>1457</v>
      </c>
      <c r="J291" s="127" t="s">
        <v>1460</v>
      </c>
      <c r="K291" s="127" t="s">
        <v>1458</v>
      </c>
      <c r="L291" s="127"/>
      <c r="M291" s="127">
        <v>360</v>
      </c>
      <c r="N291" s="129">
        <v>20</v>
      </c>
      <c r="O291" s="130">
        <v>5</v>
      </c>
      <c r="P291" s="131">
        <f>O291/N291</f>
        <v>0.25</v>
      </c>
      <c r="Q291" s="126" t="s">
        <v>41</v>
      </c>
      <c r="R291" s="127" t="s">
        <v>1478</v>
      </c>
      <c r="S291" s="126">
        <v>45534</v>
      </c>
      <c r="T291" s="132"/>
      <c r="U291" s="127">
        <v>347</v>
      </c>
      <c r="V291" s="127">
        <v>13</v>
      </c>
      <c r="W291" s="126" t="s">
        <v>41</v>
      </c>
      <c r="X291" s="127" t="s">
        <v>1425</v>
      </c>
      <c r="Y291" s="127" t="s">
        <v>1268</v>
      </c>
      <c r="Z291" s="127" t="s">
        <v>1205</v>
      </c>
      <c r="AA291" s="127" t="s">
        <v>1205</v>
      </c>
      <c r="AB291" s="133" t="s">
        <v>1206</v>
      </c>
      <c r="AC291" s="126">
        <v>45623</v>
      </c>
      <c r="AD291" s="127" t="s">
        <v>41</v>
      </c>
      <c r="AE291" s="126"/>
      <c r="AF291" s="127"/>
      <c r="AG291" s="126"/>
      <c r="AH291" s="126"/>
      <c r="AI291" s="127"/>
    </row>
    <row r="292" spans="1:35" s="135" customFormat="1" ht="14.25">
      <c r="A292" s="126">
        <v>45537</v>
      </c>
      <c r="B292" s="127">
        <v>9</v>
      </c>
      <c r="C292" s="127" t="s">
        <v>1454</v>
      </c>
      <c r="D292" s="127" t="s">
        <v>38</v>
      </c>
      <c r="E292" s="127" t="s">
        <v>40</v>
      </c>
      <c r="F292" s="128" t="s">
        <v>54</v>
      </c>
      <c r="G292" s="128"/>
      <c r="H292" s="127" t="s">
        <v>1197</v>
      </c>
      <c r="I292" s="127" t="s">
        <v>1462</v>
      </c>
      <c r="J292" s="127" t="s">
        <v>1243</v>
      </c>
      <c r="K292" s="127" t="s">
        <v>1463</v>
      </c>
      <c r="L292" s="127"/>
      <c r="M292" s="127">
        <v>226</v>
      </c>
      <c r="N292" s="129">
        <v>53</v>
      </c>
      <c r="O292" s="130">
        <v>6</v>
      </c>
      <c r="P292" s="131">
        <v>0.11320754716981132</v>
      </c>
      <c r="Q292" s="126" t="s">
        <v>39</v>
      </c>
      <c r="R292" s="127" t="s">
        <v>1475</v>
      </c>
      <c r="S292" s="126">
        <v>45537</v>
      </c>
      <c r="T292" s="132"/>
      <c r="U292" s="127">
        <v>207</v>
      </c>
      <c r="V292" s="127">
        <v>19</v>
      </c>
      <c r="W292" s="126" t="s">
        <v>39</v>
      </c>
      <c r="X292" s="127" t="s">
        <v>1425</v>
      </c>
      <c r="Y292" s="127" t="s">
        <v>1268</v>
      </c>
      <c r="Z292" s="127" t="s">
        <v>1205</v>
      </c>
      <c r="AA292" s="127" t="s">
        <v>1205</v>
      </c>
      <c r="AB292" s="133" t="s">
        <v>1206</v>
      </c>
      <c r="AC292" s="126"/>
      <c r="AD292" s="127"/>
      <c r="AE292" s="126"/>
      <c r="AF292" s="127"/>
      <c r="AG292" s="126"/>
      <c r="AH292" s="126"/>
      <c r="AI292" s="127"/>
    </row>
    <row r="293" spans="1:35" s="135" customFormat="1" ht="14.25">
      <c r="A293" s="126">
        <v>45538</v>
      </c>
      <c r="B293" s="127">
        <v>9</v>
      </c>
      <c r="C293" s="127" t="s">
        <v>1454</v>
      </c>
      <c r="D293" s="127" t="s">
        <v>8</v>
      </c>
      <c r="E293" s="127" t="s">
        <v>118</v>
      </c>
      <c r="F293" s="128" t="s">
        <v>601</v>
      </c>
      <c r="G293" s="128"/>
      <c r="H293" s="127" t="s">
        <v>1219</v>
      </c>
      <c r="I293" s="127" t="s">
        <v>1937</v>
      </c>
      <c r="J293" s="127" t="s">
        <v>1243</v>
      </c>
      <c r="K293" s="127" t="s">
        <v>1938</v>
      </c>
      <c r="L293" s="127"/>
      <c r="M293" s="127">
        <v>576</v>
      </c>
      <c r="N293" s="129">
        <v>20</v>
      </c>
      <c r="O293" s="130">
        <v>3</v>
      </c>
      <c r="P293" s="131">
        <f>O293/N293</f>
        <v>0.15</v>
      </c>
      <c r="Q293" s="126" t="s">
        <v>41</v>
      </c>
      <c r="R293" s="127" t="s">
        <v>1478</v>
      </c>
      <c r="S293" s="126">
        <v>45538</v>
      </c>
      <c r="T293" s="132"/>
      <c r="U293" s="127">
        <v>516</v>
      </c>
      <c r="V293" s="127">
        <v>60</v>
      </c>
      <c r="W293" s="126" t="s">
        <v>41</v>
      </c>
      <c r="X293" s="127" t="s">
        <v>1425</v>
      </c>
      <c r="Y293" s="127" t="s">
        <v>1268</v>
      </c>
      <c r="Z293" s="127" t="s">
        <v>1205</v>
      </c>
      <c r="AA293" s="127" t="s">
        <v>1205</v>
      </c>
      <c r="AB293" s="133" t="s">
        <v>1206</v>
      </c>
      <c r="AC293" s="126">
        <v>45541</v>
      </c>
      <c r="AD293" s="126" t="s">
        <v>41</v>
      </c>
      <c r="AE293" s="126">
        <v>45604</v>
      </c>
      <c r="AF293" s="127" t="s">
        <v>41</v>
      </c>
      <c r="AG293" s="126">
        <v>45605</v>
      </c>
      <c r="AH293" s="126" t="s">
        <v>41</v>
      </c>
      <c r="AI293" s="127" t="s">
        <v>15</v>
      </c>
    </row>
    <row r="294" spans="1:35" s="135" customFormat="1" ht="14.25">
      <c r="A294" s="126">
        <v>45538</v>
      </c>
      <c r="B294" s="127">
        <v>9</v>
      </c>
      <c r="C294" s="127" t="s">
        <v>1454</v>
      </c>
      <c r="D294" s="127" t="s">
        <v>38</v>
      </c>
      <c r="E294" s="127" t="s">
        <v>1183</v>
      </c>
      <c r="F294" s="128" t="s">
        <v>1194</v>
      </c>
      <c r="G294" s="128"/>
      <c r="H294" s="127" t="s">
        <v>1197</v>
      </c>
      <c r="I294" s="127" t="s">
        <v>1939</v>
      </c>
      <c r="J294" s="127" t="s">
        <v>1243</v>
      </c>
      <c r="K294" s="127" t="s">
        <v>1940</v>
      </c>
      <c r="L294" s="127"/>
      <c r="M294" s="127">
        <v>62</v>
      </c>
      <c r="N294" s="129">
        <v>20</v>
      </c>
      <c r="O294" s="130">
        <v>5</v>
      </c>
      <c r="P294" s="131">
        <v>0.25</v>
      </c>
      <c r="Q294" s="126" t="s">
        <v>39</v>
      </c>
      <c r="R294" s="127" t="s">
        <v>1475</v>
      </c>
      <c r="S294" s="126">
        <v>45538</v>
      </c>
      <c r="T294" s="132"/>
      <c r="U294" s="127">
        <v>40</v>
      </c>
      <c r="V294" s="127">
        <v>22</v>
      </c>
      <c r="W294" s="126" t="s">
        <v>39</v>
      </c>
      <c r="X294" s="127" t="s">
        <v>1425</v>
      </c>
      <c r="Y294" s="127" t="s">
        <v>1268</v>
      </c>
      <c r="Z294" s="127" t="s">
        <v>1205</v>
      </c>
      <c r="AA294" s="127" t="s">
        <v>1205</v>
      </c>
      <c r="AB294" s="133" t="s">
        <v>1206</v>
      </c>
      <c r="AC294" s="126"/>
      <c r="AD294" s="127"/>
      <c r="AE294" s="126"/>
      <c r="AF294" s="127"/>
      <c r="AG294" s="126"/>
      <c r="AH294" s="126"/>
      <c r="AI294" s="127"/>
    </row>
    <row r="295" spans="1:35" s="135" customFormat="1" ht="14.25">
      <c r="A295" s="126">
        <v>45538</v>
      </c>
      <c r="B295" s="127">
        <v>9</v>
      </c>
      <c r="C295" s="127" t="s">
        <v>1454</v>
      </c>
      <c r="D295" s="127" t="s">
        <v>38</v>
      </c>
      <c r="E295" s="127" t="s">
        <v>1183</v>
      </c>
      <c r="F295" s="128" t="s">
        <v>1194</v>
      </c>
      <c r="G295" s="128"/>
      <c r="H295" s="127" t="s">
        <v>1197</v>
      </c>
      <c r="I295" s="127" t="s">
        <v>1941</v>
      </c>
      <c r="J295" s="127" t="s">
        <v>1406</v>
      </c>
      <c r="K295" s="127" t="s">
        <v>1942</v>
      </c>
      <c r="L295" s="127"/>
      <c r="M295" s="127">
        <v>561</v>
      </c>
      <c r="N295" s="129">
        <v>47</v>
      </c>
      <c r="O295" s="130">
        <v>5</v>
      </c>
      <c r="P295" s="131">
        <v>0.10638297872340426</v>
      </c>
      <c r="Q295" s="126" t="s">
        <v>39</v>
      </c>
      <c r="R295" s="127" t="s">
        <v>1475</v>
      </c>
      <c r="S295" s="126">
        <v>45538</v>
      </c>
      <c r="T295" s="132"/>
      <c r="U295" s="127">
        <v>538</v>
      </c>
      <c r="V295" s="127">
        <v>23</v>
      </c>
      <c r="W295" s="126" t="s">
        <v>39</v>
      </c>
      <c r="X295" s="127" t="s">
        <v>1425</v>
      </c>
      <c r="Y295" s="127" t="s">
        <v>1268</v>
      </c>
      <c r="Z295" s="127" t="s">
        <v>1205</v>
      </c>
      <c r="AA295" s="127" t="s">
        <v>1205</v>
      </c>
      <c r="AB295" s="133" t="s">
        <v>1206</v>
      </c>
      <c r="AC295" s="126"/>
      <c r="AD295" s="127"/>
      <c r="AE295" s="126"/>
      <c r="AF295" s="127"/>
      <c r="AG295" s="126"/>
      <c r="AH295" s="126"/>
      <c r="AI295" s="127"/>
    </row>
    <row r="296" spans="1:35" s="135" customFormat="1" ht="14.25">
      <c r="A296" s="126">
        <v>45539</v>
      </c>
      <c r="B296" s="127">
        <v>9</v>
      </c>
      <c r="C296" s="127" t="s">
        <v>1454</v>
      </c>
      <c r="D296" s="127" t="s">
        <v>38</v>
      </c>
      <c r="E296" s="127" t="s">
        <v>40</v>
      </c>
      <c r="F296" s="128" t="s">
        <v>54</v>
      </c>
      <c r="G296" s="128"/>
      <c r="H296" s="127" t="s">
        <v>1197</v>
      </c>
      <c r="I296" s="127" t="s">
        <v>1464</v>
      </c>
      <c r="J296" s="127" t="s">
        <v>1244</v>
      </c>
      <c r="K296" s="127" t="s">
        <v>1465</v>
      </c>
      <c r="L296" s="127"/>
      <c r="M296" s="127">
        <v>198</v>
      </c>
      <c r="N296" s="129">
        <v>20</v>
      </c>
      <c r="O296" s="130">
        <v>5</v>
      </c>
      <c r="P296" s="131">
        <v>0.25</v>
      </c>
      <c r="Q296" s="126" t="s">
        <v>39</v>
      </c>
      <c r="R296" s="127" t="s">
        <v>1475</v>
      </c>
      <c r="S296" s="126">
        <v>45539</v>
      </c>
      <c r="T296" s="132"/>
      <c r="U296" s="127">
        <v>171</v>
      </c>
      <c r="V296" s="127">
        <v>27</v>
      </c>
      <c r="W296" s="126" t="s">
        <v>39</v>
      </c>
      <c r="X296" s="127" t="s">
        <v>1425</v>
      </c>
      <c r="Y296" s="127" t="s">
        <v>1268</v>
      </c>
      <c r="Z296" s="127" t="s">
        <v>1205</v>
      </c>
      <c r="AA296" s="127" t="s">
        <v>1205</v>
      </c>
      <c r="AB296" s="133" t="s">
        <v>1206</v>
      </c>
      <c r="AC296" s="126">
        <v>45590</v>
      </c>
      <c r="AD296" s="127" t="s">
        <v>39</v>
      </c>
      <c r="AE296" s="126">
        <v>45597</v>
      </c>
      <c r="AF296" s="127" t="s">
        <v>39</v>
      </c>
      <c r="AG296" s="126"/>
      <c r="AH296" s="126"/>
      <c r="AI296" s="127"/>
    </row>
    <row r="297" spans="1:35" s="135" customFormat="1" ht="14.25">
      <c r="A297" s="126">
        <v>45539</v>
      </c>
      <c r="B297" s="127">
        <v>9</v>
      </c>
      <c r="C297" s="127" t="s">
        <v>1454</v>
      </c>
      <c r="D297" s="127" t="s">
        <v>38</v>
      </c>
      <c r="E297" s="127" t="s">
        <v>40</v>
      </c>
      <c r="F297" s="128" t="s">
        <v>54</v>
      </c>
      <c r="G297" s="128"/>
      <c r="H297" s="127" t="s">
        <v>1197</v>
      </c>
      <c r="I297" s="127" t="s">
        <v>1943</v>
      </c>
      <c r="J297" s="127" t="s">
        <v>1406</v>
      </c>
      <c r="K297" s="127" t="s">
        <v>1944</v>
      </c>
      <c r="L297" s="127"/>
      <c r="M297" s="127">
        <v>103</v>
      </c>
      <c r="N297" s="129">
        <v>20</v>
      </c>
      <c r="O297" s="130">
        <v>4</v>
      </c>
      <c r="P297" s="131">
        <v>0.2</v>
      </c>
      <c r="Q297" s="126" t="s">
        <v>39</v>
      </c>
      <c r="R297" s="127" t="s">
        <v>1475</v>
      </c>
      <c r="S297" s="126">
        <v>45539</v>
      </c>
      <c r="T297" s="132"/>
      <c r="U297" s="127">
        <v>91</v>
      </c>
      <c r="V297" s="127">
        <v>12</v>
      </c>
      <c r="W297" s="126" t="s">
        <v>39</v>
      </c>
      <c r="X297" s="127" t="s">
        <v>1425</v>
      </c>
      <c r="Y297" s="127" t="s">
        <v>1268</v>
      </c>
      <c r="Z297" s="127" t="s">
        <v>1205</v>
      </c>
      <c r="AA297" s="127" t="s">
        <v>1205</v>
      </c>
      <c r="AB297" s="133" t="s">
        <v>1206</v>
      </c>
      <c r="AC297" s="126">
        <v>45631</v>
      </c>
      <c r="AD297" s="127" t="s">
        <v>39</v>
      </c>
      <c r="AE297" s="126"/>
      <c r="AF297" s="127"/>
      <c r="AG297" s="126"/>
      <c r="AH297" s="126"/>
      <c r="AI297" s="127"/>
    </row>
    <row r="298" spans="1:35" s="135" customFormat="1" ht="14.25">
      <c r="A298" s="126">
        <v>45539</v>
      </c>
      <c r="B298" s="127">
        <v>9</v>
      </c>
      <c r="C298" s="127" t="s">
        <v>1454</v>
      </c>
      <c r="D298" s="127" t="s">
        <v>38</v>
      </c>
      <c r="E298" s="127" t="s">
        <v>40</v>
      </c>
      <c r="F298" s="128" t="s">
        <v>54</v>
      </c>
      <c r="G298" s="128"/>
      <c r="H298" s="127" t="s">
        <v>1197</v>
      </c>
      <c r="I298" s="127" t="s">
        <v>1945</v>
      </c>
      <c r="J298" s="127" t="s">
        <v>1243</v>
      </c>
      <c r="K298" s="127" t="s">
        <v>1946</v>
      </c>
      <c r="L298" s="127"/>
      <c r="M298" s="127">
        <v>540</v>
      </c>
      <c r="N298" s="129">
        <v>47</v>
      </c>
      <c r="O298" s="130">
        <v>5</v>
      </c>
      <c r="P298" s="131">
        <v>0.10638297872340426</v>
      </c>
      <c r="Q298" s="126" t="s">
        <v>39</v>
      </c>
      <c r="R298" s="127" t="s">
        <v>1475</v>
      </c>
      <c r="S298" s="126">
        <v>45539</v>
      </c>
      <c r="T298" s="132"/>
      <c r="U298" s="127">
        <v>521</v>
      </c>
      <c r="V298" s="127">
        <v>19</v>
      </c>
      <c r="W298" s="126" t="s">
        <v>39</v>
      </c>
      <c r="X298" s="127" t="s">
        <v>1425</v>
      </c>
      <c r="Y298" s="127" t="s">
        <v>1268</v>
      </c>
      <c r="Z298" s="127" t="s">
        <v>1205</v>
      </c>
      <c r="AA298" s="127" t="s">
        <v>1205</v>
      </c>
      <c r="AB298" s="133" t="s">
        <v>1206</v>
      </c>
      <c r="AC298" s="126">
        <v>45540</v>
      </c>
      <c r="AD298" s="127" t="s">
        <v>39</v>
      </c>
      <c r="AE298" s="126"/>
      <c r="AF298" s="127"/>
      <c r="AG298" s="126"/>
      <c r="AH298" s="126"/>
      <c r="AI298" s="127"/>
    </row>
    <row r="299" spans="1:35" s="135" customFormat="1" ht="14.25">
      <c r="A299" s="126">
        <v>45539</v>
      </c>
      <c r="B299" s="127">
        <v>9</v>
      </c>
      <c r="C299" s="127" t="s">
        <v>1454</v>
      </c>
      <c r="D299" s="127" t="s">
        <v>38</v>
      </c>
      <c r="E299" s="127" t="s">
        <v>1183</v>
      </c>
      <c r="F299" s="128" t="s">
        <v>1194</v>
      </c>
      <c r="G299" s="128"/>
      <c r="H299" s="127" t="s">
        <v>1197</v>
      </c>
      <c r="I299" s="127" t="s">
        <v>1466</v>
      </c>
      <c r="J299" s="127" t="s">
        <v>1243</v>
      </c>
      <c r="K299" s="127" t="s">
        <v>1944</v>
      </c>
      <c r="L299" s="127"/>
      <c r="M299" s="127">
        <v>199</v>
      </c>
      <c r="N299" s="129">
        <v>20</v>
      </c>
      <c r="O299" s="130">
        <v>4</v>
      </c>
      <c r="P299" s="131">
        <v>0.2</v>
      </c>
      <c r="Q299" s="126" t="s">
        <v>39</v>
      </c>
      <c r="R299" s="127" t="s">
        <v>1475</v>
      </c>
      <c r="S299" s="126">
        <v>45539</v>
      </c>
      <c r="T299" s="132"/>
      <c r="U299" s="127">
        <v>185</v>
      </c>
      <c r="V299" s="127">
        <v>14</v>
      </c>
      <c r="W299" s="126" t="s">
        <v>39</v>
      </c>
      <c r="X299" s="127" t="s">
        <v>1425</v>
      </c>
      <c r="Y299" s="127" t="s">
        <v>1268</v>
      </c>
      <c r="Z299" s="127" t="s">
        <v>1205</v>
      </c>
      <c r="AA299" s="127" t="s">
        <v>1205</v>
      </c>
      <c r="AB299" s="133" t="s">
        <v>1206</v>
      </c>
      <c r="AC299" s="126">
        <v>45603</v>
      </c>
      <c r="AD299" s="127" t="s">
        <v>39</v>
      </c>
      <c r="AE299" s="126">
        <v>45638</v>
      </c>
      <c r="AF299" s="127" t="s">
        <v>39</v>
      </c>
      <c r="AG299" s="126"/>
      <c r="AH299" s="126"/>
      <c r="AI299" s="127"/>
    </row>
    <row r="300" spans="1:35" s="135" customFormat="1" ht="14.25">
      <c r="A300" s="126">
        <v>45540</v>
      </c>
      <c r="B300" s="127">
        <v>9</v>
      </c>
      <c r="C300" s="127" t="s">
        <v>1454</v>
      </c>
      <c r="D300" s="127" t="s">
        <v>38</v>
      </c>
      <c r="E300" s="127" t="s">
        <v>40</v>
      </c>
      <c r="F300" s="128" t="s">
        <v>54</v>
      </c>
      <c r="G300" s="128"/>
      <c r="H300" s="127" t="s">
        <v>1197</v>
      </c>
      <c r="I300" s="127" t="s">
        <v>1947</v>
      </c>
      <c r="J300" s="127" t="s">
        <v>1459</v>
      </c>
      <c r="K300" s="127" t="s">
        <v>1467</v>
      </c>
      <c r="L300" s="127"/>
      <c r="M300" s="127">
        <v>56</v>
      </c>
      <c r="N300" s="129">
        <v>20</v>
      </c>
      <c r="O300" s="130">
        <v>5</v>
      </c>
      <c r="P300" s="131">
        <v>0.25</v>
      </c>
      <c r="Q300" s="126" t="s">
        <v>39</v>
      </c>
      <c r="R300" s="127" t="s">
        <v>1475</v>
      </c>
      <c r="S300" s="126">
        <v>45540</v>
      </c>
      <c r="T300" s="132"/>
      <c r="U300" s="127">
        <v>44</v>
      </c>
      <c r="V300" s="127">
        <v>12</v>
      </c>
      <c r="W300" s="126" t="s">
        <v>39</v>
      </c>
      <c r="X300" s="127" t="s">
        <v>1425</v>
      </c>
      <c r="Y300" s="127" t="s">
        <v>1268</v>
      </c>
      <c r="Z300" s="127" t="s">
        <v>1205</v>
      </c>
      <c r="AA300" s="127" t="s">
        <v>1205</v>
      </c>
      <c r="AB300" s="133" t="s">
        <v>1206</v>
      </c>
      <c r="AC300" s="126">
        <v>45562</v>
      </c>
      <c r="AD300" s="127" t="s">
        <v>242</v>
      </c>
      <c r="AE300" s="126">
        <v>45588</v>
      </c>
      <c r="AF300" s="127" t="s">
        <v>242</v>
      </c>
      <c r="AG300" s="126">
        <v>45614</v>
      </c>
      <c r="AH300" s="126" t="s">
        <v>39</v>
      </c>
      <c r="AI300" s="127" t="s">
        <v>15</v>
      </c>
    </row>
    <row r="301" spans="1:35" s="135" customFormat="1" ht="14.25">
      <c r="A301" s="126">
        <v>45541</v>
      </c>
      <c r="B301" s="127">
        <v>9</v>
      </c>
      <c r="C301" s="127" t="s">
        <v>1454</v>
      </c>
      <c r="D301" s="127" t="s">
        <v>8</v>
      </c>
      <c r="E301" s="127" t="s">
        <v>118</v>
      </c>
      <c r="F301" s="128" t="s">
        <v>601</v>
      </c>
      <c r="G301" s="128"/>
      <c r="H301" s="127" t="s">
        <v>1219</v>
      </c>
      <c r="I301" s="127" t="s">
        <v>1948</v>
      </c>
      <c r="J301" s="127" t="s">
        <v>1243</v>
      </c>
      <c r="K301" s="127" t="s">
        <v>1949</v>
      </c>
      <c r="L301" s="127"/>
      <c r="M301" s="127">
        <v>2984</v>
      </c>
      <c r="N301" s="129">
        <v>53</v>
      </c>
      <c r="O301" s="130">
        <v>8</v>
      </c>
      <c r="P301" s="131">
        <f>O301/N301</f>
        <v>0.15094339622641509</v>
      </c>
      <c r="Q301" s="126" t="s">
        <v>41</v>
      </c>
      <c r="R301" s="127" t="s">
        <v>1478</v>
      </c>
      <c r="S301" s="126">
        <v>45541</v>
      </c>
      <c r="T301" s="132"/>
      <c r="U301" s="127">
        <v>2855</v>
      </c>
      <c r="V301" s="127">
        <v>129</v>
      </c>
      <c r="W301" s="126" t="s">
        <v>41</v>
      </c>
      <c r="X301" s="127" t="s">
        <v>1425</v>
      </c>
      <c r="Y301" s="127" t="s">
        <v>1268</v>
      </c>
      <c r="Z301" s="127" t="s">
        <v>1205</v>
      </c>
      <c r="AA301" s="127" t="s">
        <v>1205</v>
      </c>
      <c r="AB301" s="133" t="s">
        <v>1206</v>
      </c>
      <c r="AC301" s="126">
        <v>45573</v>
      </c>
      <c r="AD301" s="127" t="s">
        <v>41</v>
      </c>
      <c r="AE301" s="126">
        <v>45575</v>
      </c>
      <c r="AF301" s="127" t="s">
        <v>41</v>
      </c>
      <c r="AG301" s="126">
        <v>45576</v>
      </c>
      <c r="AH301" s="126" t="s">
        <v>41</v>
      </c>
      <c r="AI301" s="127" t="s">
        <v>15</v>
      </c>
    </row>
    <row r="302" spans="1:35" s="135" customFormat="1" ht="14.25">
      <c r="A302" s="126">
        <v>45544</v>
      </c>
      <c r="B302" s="127">
        <v>9</v>
      </c>
      <c r="C302" s="127" t="s">
        <v>1468</v>
      </c>
      <c r="D302" s="127" t="s">
        <v>8</v>
      </c>
      <c r="E302" s="127" t="s">
        <v>118</v>
      </c>
      <c r="F302" s="128" t="s">
        <v>601</v>
      </c>
      <c r="G302" s="128"/>
      <c r="H302" s="127" t="s">
        <v>1219</v>
      </c>
      <c r="I302" s="127" t="s">
        <v>1950</v>
      </c>
      <c r="J302" s="127" t="s">
        <v>1243</v>
      </c>
      <c r="K302" s="127" t="s">
        <v>1951</v>
      </c>
      <c r="L302" s="127"/>
      <c r="M302" s="127">
        <v>1310</v>
      </c>
      <c r="N302" s="129">
        <v>47</v>
      </c>
      <c r="O302" s="130">
        <v>7</v>
      </c>
      <c r="P302" s="131">
        <f>O302/N302</f>
        <v>0.14893617021276595</v>
      </c>
      <c r="Q302" s="126" t="s">
        <v>41</v>
      </c>
      <c r="R302" s="127" t="s">
        <v>1478</v>
      </c>
      <c r="S302" s="126">
        <v>45544</v>
      </c>
      <c r="T302" s="132"/>
      <c r="U302" s="127">
        <v>1299</v>
      </c>
      <c r="V302" s="127">
        <v>11</v>
      </c>
      <c r="W302" s="126" t="s">
        <v>41</v>
      </c>
      <c r="X302" s="127" t="s">
        <v>1425</v>
      </c>
      <c r="Y302" s="127" t="s">
        <v>1268</v>
      </c>
      <c r="Z302" s="127" t="s">
        <v>1205</v>
      </c>
      <c r="AA302" s="127" t="s">
        <v>1205</v>
      </c>
      <c r="AB302" s="133" t="s">
        <v>1952</v>
      </c>
      <c r="AC302" s="126"/>
      <c r="AD302" s="127"/>
      <c r="AE302" s="126"/>
      <c r="AF302" s="127"/>
      <c r="AG302" s="126"/>
      <c r="AH302" s="126"/>
      <c r="AI302" s="127"/>
    </row>
    <row r="303" spans="1:35" s="135" customFormat="1" ht="14.25">
      <c r="A303" s="126">
        <v>45545</v>
      </c>
      <c r="B303" s="127">
        <v>9</v>
      </c>
      <c r="C303" s="127" t="s">
        <v>1468</v>
      </c>
      <c r="D303" s="127" t="s">
        <v>8</v>
      </c>
      <c r="E303" s="127" t="s">
        <v>118</v>
      </c>
      <c r="F303" s="128" t="s">
        <v>601</v>
      </c>
      <c r="G303" s="128"/>
      <c r="H303" s="127" t="s">
        <v>1219</v>
      </c>
      <c r="I303" s="127" t="s">
        <v>1469</v>
      </c>
      <c r="J303" s="127" t="s">
        <v>1417</v>
      </c>
      <c r="K303" s="127" t="s">
        <v>1470</v>
      </c>
      <c r="L303" s="127"/>
      <c r="M303" s="127">
        <v>315</v>
      </c>
      <c r="N303" s="129">
        <v>20</v>
      </c>
      <c r="O303" s="130">
        <v>5</v>
      </c>
      <c r="P303" s="131">
        <f>O303/N303</f>
        <v>0.25</v>
      </c>
      <c r="Q303" s="126" t="s">
        <v>41</v>
      </c>
      <c r="R303" s="127" t="s">
        <v>1478</v>
      </c>
      <c r="S303" s="126">
        <v>45545</v>
      </c>
      <c r="T303" s="132"/>
      <c r="U303" s="127">
        <v>315</v>
      </c>
      <c r="V303" s="127">
        <v>0</v>
      </c>
      <c r="W303" s="126" t="s">
        <v>41</v>
      </c>
      <c r="X303" s="127" t="s">
        <v>1425</v>
      </c>
      <c r="Y303" s="127" t="s">
        <v>1268</v>
      </c>
      <c r="Z303" s="127" t="s">
        <v>1205</v>
      </c>
      <c r="AA303" s="127" t="s">
        <v>1205</v>
      </c>
      <c r="AB303" s="133" t="s">
        <v>1221</v>
      </c>
      <c r="AC303" s="126">
        <v>45559</v>
      </c>
      <c r="AD303" s="127" t="s">
        <v>41</v>
      </c>
      <c r="AE303" s="126">
        <v>45631</v>
      </c>
      <c r="AF303" s="127" t="s">
        <v>41</v>
      </c>
      <c r="AG303" s="126">
        <v>45632</v>
      </c>
      <c r="AH303" s="126" t="s">
        <v>41</v>
      </c>
      <c r="AI303" s="127" t="s">
        <v>15</v>
      </c>
    </row>
    <row r="304" spans="1:35" s="135" customFormat="1" ht="14.25">
      <c r="A304" s="126">
        <v>45545</v>
      </c>
      <c r="B304" s="127">
        <v>9</v>
      </c>
      <c r="C304" s="127" t="s">
        <v>1468</v>
      </c>
      <c r="D304" s="127" t="s">
        <v>38</v>
      </c>
      <c r="E304" s="127" t="s">
        <v>1183</v>
      </c>
      <c r="F304" s="128" t="s">
        <v>1194</v>
      </c>
      <c r="G304" s="128"/>
      <c r="H304" s="127" t="s">
        <v>1197</v>
      </c>
      <c r="I304" s="127" t="s">
        <v>1953</v>
      </c>
      <c r="J304" s="127" t="s">
        <v>1243</v>
      </c>
      <c r="K304" s="127" t="s">
        <v>1954</v>
      </c>
      <c r="L304" s="127"/>
      <c r="M304" s="127">
        <v>600</v>
      </c>
      <c r="N304" s="129">
        <v>47</v>
      </c>
      <c r="O304" s="130">
        <v>4</v>
      </c>
      <c r="P304" s="131">
        <v>8.5106382978723402E-2</v>
      </c>
      <c r="Q304" s="126" t="s">
        <v>39</v>
      </c>
      <c r="R304" s="127" t="s">
        <v>1475</v>
      </c>
      <c r="S304" s="126">
        <v>45545</v>
      </c>
      <c r="T304" s="132"/>
      <c r="U304" s="127">
        <v>578</v>
      </c>
      <c r="V304" s="127">
        <v>22</v>
      </c>
      <c r="W304" s="126" t="s">
        <v>39</v>
      </c>
      <c r="X304" s="127" t="s">
        <v>1425</v>
      </c>
      <c r="Y304" s="127" t="s">
        <v>1268</v>
      </c>
      <c r="Z304" s="127" t="s">
        <v>1205</v>
      </c>
      <c r="AA304" s="127" t="s">
        <v>1205</v>
      </c>
      <c r="AB304" s="133" t="s">
        <v>1206</v>
      </c>
      <c r="AC304" s="126">
        <v>45639</v>
      </c>
      <c r="AD304" s="127" t="s">
        <v>39</v>
      </c>
      <c r="AE304" s="126">
        <v>45642</v>
      </c>
      <c r="AF304" s="127" t="s">
        <v>39</v>
      </c>
      <c r="AG304" s="126"/>
      <c r="AH304" s="126"/>
      <c r="AI304" s="127"/>
    </row>
    <row r="305" spans="1:35" s="135" customFormat="1" ht="14.25">
      <c r="A305" s="126">
        <v>45546</v>
      </c>
      <c r="B305" s="127">
        <v>9</v>
      </c>
      <c r="C305" s="127" t="s">
        <v>1468</v>
      </c>
      <c r="D305" s="127" t="s">
        <v>64</v>
      </c>
      <c r="E305" s="127" t="s">
        <v>638</v>
      </c>
      <c r="F305" s="128" t="s">
        <v>502</v>
      </c>
      <c r="G305" s="128"/>
      <c r="H305" s="127" t="s">
        <v>1174</v>
      </c>
      <c r="I305" s="127" t="s">
        <v>1955</v>
      </c>
      <c r="J305" s="127" t="s">
        <v>1471</v>
      </c>
      <c r="K305" s="127" t="s">
        <v>1956</v>
      </c>
      <c r="L305" s="127"/>
      <c r="M305" s="127">
        <v>50</v>
      </c>
      <c r="N305" s="129">
        <v>20</v>
      </c>
      <c r="O305" s="130">
        <v>20</v>
      </c>
      <c r="P305" s="131">
        <v>1</v>
      </c>
      <c r="Q305" s="126" t="s">
        <v>42</v>
      </c>
      <c r="R305" s="127" t="s">
        <v>1484</v>
      </c>
      <c r="S305" s="126">
        <v>45547</v>
      </c>
      <c r="T305" s="132"/>
      <c r="U305" s="127">
        <v>50</v>
      </c>
      <c r="V305" s="127">
        <v>0</v>
      </c>
      <c r="W305" s="126" t="s">
        <v>42</v>
      </c>
      <c r="X305" s="127" t="s">
        <v>1425</v>
      </c>
      <c r="Y305" s="127" t="s">
        <v>1268</v>
      </c>
      <c r="Z305" s="127" t="s">
        <v>1205</v>
      </c>
      <c r="AA305" s="127" t="s">
        <v>1205</v>
      </c>
      <c r="AB305" s="133" t="s">
        <v>1957</v>
      </c>
      <c r="AC305" s="126"/>
      <c r="AD305" s="127"/>
      <c r="AE305" s="126"/>
      <c r="AF305" s="127"/>
      <c r="AG305" s="126"/>
      <c r="AH305" s="126"/>
      <c r="AI305" s="127"/>
    </row>
    <row r="306" spans="1:35" s="135" customFormat="1" ht="14.25">
      <c r="A306" s="126">
        <v>45546</v>
      </c>
      <c r="B306" s="127">
        <v>9</v>
      </c>
      <c r="C306" s="127" t="s">
        <v>1468</v>
      </c>
      <c r="D306" s="127" t="s">
        <v>38</v>
      </c>
      <c r="E306" s="127" t="s">
        <v>40</v>
      </c>
      <c r="F306" s="128" t="s">
        <v>54</v>
      </c>
      <c r="G306" s="128"/>
      <c r="H306" s="127" t="s">
        <v>1197</v>
      </c>
      <c r="I306" s="127" t="s">
        <v>1958</v>
      </c>
      <c r="J306" s="127" t="s">
        <v>1243</v>
      </c>
      <c r="K306" s="127" t="s">
        <v>1959</v>
      </c>
      <c r="L306" s="127"/>
      <c r="M306" s="127">
        <v>49</v>
      </c>
      <c r="N306" s="129">
        <v>20</v>
      </c>
      <c r="O306" s="130">
        <v>3</v>
      </c>
      <c r="P306" s="131">
        <v>0.15</v>
      </c>
      <c r="Q306" s="126" t="s">
        <v>39</v>
      </c>
      <c r="R306" s="127" t="s">
        <v>1475</v>
      </c>
      <c r="S306" s="126">
        <v>45546</v>
      </c>
      <c r="T306" s="132"/>
      <c r="U306" s="127">
        <v>41</v>
      </c>
      <c r="V306" s="127">
        <v>8</v>
      </c>
      <c r="W306" s="126" t="s">
        <v>39</v>
      </c>
      <c r="X306" s="127" t="s">
        <v>1425</v>
      </c>
      <c r="Y306" s="127" t="s">
        <v>1268</v>
      </c>
      <c r="Z306" s="127" t="s">
        <v>1205</v>
      </c>
      <c r="AA306" s="127" t="s">
        <v>1205</v>
      </c>
      <c r="AB306" s="133" t="s">
        <v>1206</v>
      </c>
      <c r="AC306" s="126">
        <v>45616</v>
      </c>
      <c r="AD306" s="127" t="s">
        <v>242</v>
      </c>
      <c r="AE306" s="126">
        <v>45631</v>
      </c>
      <c r="AF306" s="127" t="s">
        <v>39</v>
      </c>
      <c r="AG306" s="126"/>
      <c r="AH306" s="126"/>
      <c r="AI306" s="127"/>
    </row>
    <row r="307" spans="1:35" s="135" customFormat="1" ht="14.25">
      <c r="A307" s="126">
        <v>45547</v>
      </c>
      <c r="B307" s="127">
        <v>9</v>
      </c>
      <c r="C307" s="127" t="s">
        <v>1468</v>
      </c>
      <c r="D307" s="127" t="s">
        <v>38</v>
      </c>
      <c r="E307" s="127" t="s">
        <v>40</v>
      </c>
      <c r="F307" s="128" t="s">
        <v>54</v>
      </c>
      <c r="G307" s="128"/>
      <c r="H307" s="127" t="s">
        <v>1197</v>
      </c>
      <c r="I307" s="127" t="s">
        <v>1960</v>
      </c>
      <c r="J307" s="127" t="s">
        <v>1417</v>
      </c>
      <c r="K307" s="127" t="s">
        <v>1961</v>
      </c>
      <c r="L307" s="127"/>
      <c r="M307" s="127">
        <v>168</v>
      </c>
      <c r="N307" s="129">
        <v>20</v>
      </c>
      <c r="O307" s="130">
        <v>3</v>
      </c>
      <c r="P307" s="131">
        <v>0.15</v>
      </c>
      <c r="Q307" s="126" t="s">
        <v>39</v>
      </c>
      <c r="R307" s="127" t="s">
        <v>1475</v>
      </c>
      <c r="S307" s="126">
        <v>45547</v>
      </c>
      <c r="T307" s="132"/>
      <c r="U307" s="127">
        <v>153</v>
      </c>
      <c r="V307" s="127">
        <v>15</v>
      </c>
      <c r="W307" s="126" t="s">
        <v>39</v>
      </c>
      <c r="X307" s="127" t="s">
        <v>1425</v>
      </c>
      <c r="Y307" s="127" t="s">
        <v>1268</v>
      </c>
      <c r="Z307" s="127" t="s">
        <v>1205</v>
      </c>
      <c r="AA307" s="127" t="s">
        <v>1205</v>
      </c>
      <c r="AB307" s="133" t="s">
        <v>1206</v>
      </c>
      <c r="AC307" s="126">
        <v>45576</v>
      </c>
      <c r="AD307" s="127" t="s">
        <v>242</v>
      </c>
      <c r="AE307" s="126">
        <v>45614</v>
      </c>
      <c r="AF307" s="127" t="s">
        <v>39</v>
      </c>
      <c r="AG307" s="126">
        <v>45642</v>
      </c>
      <c r="AH307" s="126" t="s">
        <v>242</v>
      </c>
      <c r="AI307" s="127" t="s">
        <v>15</v>
      </c>
    </row>
    <row r="308" spans="1:35" s="135" customFormat="1" ht="14.25">
      <c r="A308" s="126">
        <v>45549</v>
      </c>
      <c r="B308" s="127">
        <v>9</v>
      </c>
      <c r="C308" s="127" t="s">
        <v>1472</v>
      </c>
      <c r="D308" s="127" t="s">
        <v>64</v>
      </c>
      <c r="E308" s="127" t="s">
        <v>610</v>
      </c>
      <c r="F308" s="128" t="s">
        <v>56</v>
      </c>
      <c r="G308" s="128"/>
      <c r="H308" s="127" t="s">
        <v>1174</v>
      </c>
      <c r="I308" s="127" t="s">
        <v>1962</v>
      </c>
      <c r="J308" s="127" t="s">
        <v>1243</v>
      </c>
      <c r="K308" s="127" t="s">
        <v>1963</v>
      </c>
      <c r="L308" s="127"/>
      <c r="M308" s="127">
        <v>38</v>
      </c>
      <c r="N308" s="129">
        <v>20</v>
      </c>
      <c r="O308" s="130">
        <v>1</v>
      </c>
      <c r="P308" s="131">
        <v>0.05</v>
      </c>
      <c r="Q308" s="126" t="s">
        <v>42</v>
      </c>
      <c r="R308" s="127" t="s">
        <v>1426</v>
      </c>
      <c r="S308" s="126">
        <v>45550</v>
      </c>
      <c r="T308" s="132"/>
      <c r="U308" s="127">
        <v>38</v>
      </c>
      <c r="V308" s="127">
        <v>0</v>
      </c>
      <c r="W308" s="126" t="s">
        <v>42</v>
      </c>
      <c r="X308" s="127" t="s">
        <v>1425</v>
      </c>
      <c r="Y308" s="127" t="s">
        <v>1268</v>
      </c>
      <c r="Z308" s="127" t="s">
        <v>1205</v>
      </c>
      <c r="AA308" s="127" t="s">
        <v>1205</v>
      </c>
      <c r="AB308" s="133" t="s">
        <v>1964</v>
      </c>
      <c r="AC308" s="126"/>
      <c r="AD308" s="127"/>
      <c r="AE308" s="126"/>
      <c r="AF308" s="127"/>
      <c r="AG308" s="126"/>
      <c r="AH308" s="126"/>
      <c r="AI308" s="127"/>
    </row>
    <row r="309" spans="1:35" s="135" customFormat="1" ht="14.25">
      <c r="A309" s="126">
        <v>45551</v>
      </c>
      <c r="B309" s="127">
        <v>9</v>
      </c>
      <c r="C309" s="127" t="s">
        <v>1472</v>
      </c>
      <c r="D309" s="127" t="s">
        <v>64</v>
      </c>
      <c r="E309" s="127" t="s">
        <v>610</v>
      </c>
      <c r="F309" s="128" t="s">
        <v>56</v>
      </c>
      <c r="G309" s="128"/>
      <c r="H309" s="127" t="s">
        <v>1174</v>
      </c>
      <c r="I309" s="127" t="s">
        <v>1965</v>
      </c>
      <c r="J309" s="127" t="s">
        <v>1243</v>
      </c>
      <c r="K309" s="127" t="s">
        <v>1966</v>
      </c>
      <c r="L309" s="127"/>
      <c r="M309" s="127">
        <v>38</v>
      </c>
      <c r="N309" s="129">
        <v>20</v>
      </c>
      <c r="O309" s="130">
        <v>1</v>
      </c>
      <c r="P309" s="131">
        <v>0.05</v>
      </c>
      <c r="Q309" s="126" t="s">
        <v>42</v>
      </c>
      <c r="R309" s="127" t="s">
        <v>1473</v>
      </c>
      <c r="S309" s="126">
        <v>45552</v>
      </c>
      <c r="T309" s="132"/>
      <c r="U309" s="127">
        <v>38</v>
      </c>
      <c r="V309" s="127">
        <v>0</v>
      </c>
      <c r="W309" s="126" t="s">
        <v>42</v>
      </c>
      <c r="X309" s="127" t="s">
        <v>1425</v>
      </c>
      <c r="Y309" s="127" t="s">
        <v>1268</v>
      </c>
      <c r="Z309" s="127" t="s">
        <v>1205</v>
      </c>
      <c r="AA309" s="127" t="s">
        <v>1205</v>
      </c>
      <c r="AB309" s="133" t="s">
        <v>1964</v>
      </c>
      <c r="AC309" s="126"/>
      <c r="AD309" s="127"/>
      <c r="AE309" s="126"/>
      <c r="AF309" s="127"/>
      <c r="AG309" s="126"/>
      <c r="AH309" s="126"/>
      <c r="AI309" s="127"/>
    </row>
    <row r="310" spans="1:35" s="135" customFormat="1" ht="14.25">
      <c r="A310" s="126">
        <v>45551</v>
      </c>
      <c r="B310" s="127">
        <v>9</v>
      </c>
      <c r="C310" s="127" t="s">
        <v>1472</v>
      </c>
      <c r="D310" s="127" t="s">
        <v>38</v>
      </c>
      <c r="E310" s="127" t="s">
        <v>40</v>
      </c>
      <c r="F310" s="128" t="s">
        <v>54</v>
      </c>
      <c r="G310" s="128"/>
      <c r="H310" s="127" t="s">
        <v>1197</v>
      </c>
      <c r="I310" s="127" t="s">
        <v>1474</v>
      </c>
      <c r="J310" s="127" t="s">
        <v>1243</v>
      </c>
      <c r="K310" s="127" t="s">
        <v>1434</v>
      </c>
      <c r="L310" s="127"/>
      <c r="M310" s="127">
        <v>39</v>
      </c>
      <c r="N310" s="129">
        <v>20</v>
      </c>
      <c r="O310" s="130">
        <v>5</v>
      </c>
      <c r="P310" s="131">
        <v>0.25</v>
      </c>
      <c r="Q310" s="126" t="s">
        <v>39</v>
      </c>
      <c r="R310" s="127" t="s">
        <v>1475</v>
      </c>
      <c r="S310" s="126">
        <v>45551</v>
      </c>
      <c r="T310" s="132"/>
      <c r="U310" s="127">
        <v>24</v>
      </c>
      <c r="V310" s="127">
        <v>15</v>
      </c>
      <c r="W310" s="126" t="s">
        <v>39</v>
      </c>
      <c r="X310" s="127" t="s">
        <v>1425</v>
      </c>
      <c r="Y310" s="127" t="s">
        <v>1268</v>
      </c>
      <c r="Z310" s="127" t="s">
        <v>1205</v>
      </c>
      <c r="AA310" s="127" t="s">
        <v>1205</v>
      </c>
      <c r="AB310" s="133" t="s">
        <v>1206</v>
      </c>
      <c r="AC310" s="126">
        <v>45609</v>
      </c>
      <c r="AD310" s="127" t="s">
        <v>242</v>
      </c>
      <c r="AE310" s="126">
        <v>45615</v>
      </c>
      <c r="AF310" s="127" t="s">
        <v>39</v>
      </c>
      <c r="AG310" s="126">
        <v>45622</v>
      </c>
      <c r="AH310" s="126" t="s">
        <v>39</v>
      </c>
      <c r="AI310" s="127" t="s">
        <v>15</v>
      </c>
    </row>
    <row r="311" spans="1:35" s="135" customFormat="1" ht="14.25">
      <c r="A311" s="126">
        <v>45553</v>
      </c>
      <c r="B311" s="127">
        <v>9</v>
      </c>
      <c r="C311" s="127" t="s">
        <v>1472</v>
      </c>
      <c r="D311" s="127" t="s">
        <v>38</v>
      </c>
      <c r="E311" s="127" t="s">
        <v>40</v>
      </c>
      <c r="F311" s="128" t="s">
        <v>54</v>
      </c>
      <c r="G311" s="128"/>
      <c r="H311" s="127" t="s">
        <v>1197</v>
      </c>
      <c r="I311" s="127" t="s">
        <v>1477</v>
      </c>
      <c r="J311" s="127" t="s">
        <v>1243</v>
      </c>
      <c r="K311" s="127" t="s">
        <v>1434</v>
      </c>
      <c r="L311" s="127"/>
      <c r="M311" s="127">
        <v>399</v>
      </c>
      <c r="N311" s="129">
        <v>47</v>
      </c>
      <c r="O311" s="130">
        <v>6</v>
      </c>
      <c r="P311" s="131">
        <v>0.1276595744680851</v>
      </c>
      <c r="Q311" s="126" t="s">
        <v>39</v>
      </c>
      <c r="R311" s="127" t="s">
        <v>1475</v>
      </c>
      <c r="S311" s="126">
        <v>45553</v>
      </c>
      <c r="T311" s="132"/>
      <c r="U311" s="127">
        <v>372</v>
      </c>
      <c r="V311" s="127">
        <v>27</v>
      </c>
      <c r="W311" s="126" t="s">
        <v>39</v>
      </c>
      <c r="X311" s="127" t="s">
        <v>1425</v>
      </c>
      <c r="Y311" s="127" t="s">
        <v>1268</v>
      </c>
      <c r="Z311" s="127" t="s">
        <v>1205</v>
      </c>
      <c r="AA311" s="127" t="s">
        <v>1205</v>
      </c>
      <c r="AB311" s="133" t="s">
        <v>1206</v>
      </c>
      <c r="AC311" s="126">
        <v>45580</v>
      </c>
      <c r="AD311" s="127" t="s">
        <v>242</v>
      </c>
      <c r="AE311" s="126">
        <v>45609</v>
      </c>
      <c r="AF311" s="127" t="s">
        <v>242</v>
      </c>
      <c r="AG311" s="126"/>
      <c r="AH311" s="126"/>
      <c r="AI311" s="127"/>
    </row>
    <row r="312" spans="1:35" s="135" customFormat="1" ht="14.25">
      <c r="A312" s="126">
        <v>45553</v>
      </c>
      <c r="B312" s="127">
        <v>9</v>
      </c>
      <c r="C312" s="127" t="s">
        <v>1472</v>
      </c>
      <c r="D312" s="127" t="s">
        <v>38</v>
      </c>
      <c r="E312" s="127" t="s">
        <v>1183</v>
      </c>
      <c r="F312" s="128" t="s">
        <v>1194</v>
      </c>
      <c r="G312" s="128"/>
      <c r="H312" s="127" t="s">
        <v>1197</v>
      </c>
      <c r="I312" s="127" t="s">
        <v>1466</v>
      </c>
      <c r="J312" s="127" t="s">
        <v>1417</v>
      </c>
      <c r="K312" s="127" t="s">
        <v>1967</v>
      </c>
      <c r="L312" s="127"/>
      <c r="M312" s="127">
        <v>445</v>
      </c>
      <c r="N312" s="129">
        <v>47</v>
      </c>
      <c r="O312" s="130">
        <v>5</v>
      </c>
      <c r="P312" s="131">
        <v>0.10638297872340426</v>
      </c>
      <c r="Q312" s="126" t="s">
        <v>39</v>
      </c>
      <c r="R312" s="127" t="s">
        <v>1475</v>
      </c>
      <c r="S312" s="126">
        <v>45553</v>
      </c>
      <c r="T312" s="132"/>
      <c r="U312" s="127">
        <v>426</v>
      </c>
      <c r="V312" s="127">
        <v>19</v>
      </c>
      <c r="W312" s="126" t="s">
        <v>39</v>
      </c>
      <c r="X312" s="127" t="s">
        <v>1425</v>
      </c>
      <c r="Y312" s="127" t="s">
        <v>1268</v>
      </c>
      <c r="Z312" s="127" t="s">
        <v>1205</v>
      </c>
      <c r="AA312" s="127" t="s">
        <v>1205</v>
      </c>
      <c r="AB312" s="133" t="s">
        <v>1206</v>
      </c>
      <c r="AC312" s="126">
        <v>45603</v>
      </c>
      <c r="AD312" s="127" t="s">
        <v>39</v>
      </c>
      <c r="AE312" s="126">
        <v>45638</v>
      </c>
      <c r="AF312" s="127" t="s">
        <v>39</v>
      </c>
      <c r="AG312" s="126"/>
      <c r="AH312" s="126"/>
      <c r="AI312" s="127"/>
    </row>
    <row r="313" spans="1:35" s="135" customFormat="1" ht="14.25">
      <c r="A313" s="126">
        <v>45554</v>
      </c>
      <c r="B313" s="127">
        <v>9</v>
      </c>
      <c r="C313" s="127" t="s">
        <v>1472</v>
      </c>
      <c r="D313" s="127" t="s">
        <v>64</v>
      </c>
      <c r="E313" s="127" t="s">
        <v>1218</v>
      </c>
      <c r="F313" s="128" t="s">
        <v>625</v>
      </c>
      <c r="G313" s="128"/>
      <c r="H313" s="127" t="s">
        <v>1476</v>
      </c>
      <c r="I313" s="127" t="s">
        <v>1968</v>
      </c>
      <c r="J313" s="127" t="s">
        <v>1243</v>
      </c>
      <c r="K313" s="127" t="s">
        <v>1969</v>
      </c>
      <c r="L313" s="127"/>
      <c r="M313" s="127">
        <v>71</v>
      </c>
      <c r="N313" s="129">
        <v>20</v>
      </c>
      <c r="O313" s="130">
        <v>3</v>
      </c>
      <c r="P313" s="131">
        <v>0.15</v>
      </c>
      <c r="Q313" s="126" t="s">
        <v>1178</v>
      </c>
      <c r="R313" s="127" t="s">
        <v>1482</v>
      </c>
      <c r="S313" s="126">
        <v>45554</v>
      </c>
      <c r="T313" s="132"/>
      <c r="U313" s="127">
        <v>71</v>
      </c>
      <c r="V313" s="127">
        <v>0</v>
      </c>
      <c r="W313" s="126" t="s">
        <v>1178</v>
      </c>
      <c r="X313" s="127" t="s">
        <v>1425</v>
      </c>
      <c r="Y313" s="127" t="s">
        <v>1268</v>
      </c>
      <c r="Z313" s="127" t="s">
        <v>1205</v>
      </c>
      <c r="AA313" s="127" t="s">
        <v>1205</v>
      </c>
      <c r="AB313" s="133" t="s">
        <v>1970</v>
      </c>
      <c r="AC313" s="126"/>
      <c r="AD313" s="127"/>
      <c r="AE313" s="126"/>
      <c r="AF313" s="127"/>
      <c r="AG313" s="126"/>
      <c r="AH313" s="126"/>
      <c r="AI313" s="127"/>
    </row>
    <row r="314" spans="1:35" s="135" customFormat="1" ht="14.25">
      <c r="A314" s="126">
        <v>45555</v>
      </c>
      <c r="B314" s="127">
        <v>9</v>
      </c>
      <c r="C314" s="127" t="s">
        <v>1472</v>
      </c>
      <c r="D314" s="127" t="s">
        <v>8</v>
      </c>
      <c r="E314" s="127" t="s">
        <v>118</v>
      </c>
      <c r="F314" s="128" t="s">
        <v>601</v>
      </c>
      <c r="G314" s="128"/>
      <c r="H314" s="127" t="s">
        <v>1219</v>
      </c>
      <c r="I314" s="127" t="s">
        <v>1971</v>
      </c>
      <c r="J314" s="127" t="s">
        <v>1459</v>
      </c>
      <c r="K314" s="127" t="s">
        <v>1972</v>
      </c>
      <c r="L314" s="127"/>
      <c r="M314" s="127">
        <v>64</v>
      </c>
      <c r="N314" s="129">
        <v>20</v>
      </c>
      <c r="O314" s="130">
        <v>6</v>
      </c>
      <c r="P314" s="131">
        <v>0.3</v>
      </c>
      <c r="Q314" s="126" t="s">
        <v>41</v>
      </c>
      <c r="R314" s="127" t="s">
        <v>1478</v>
      </c>
      <c r="S314" s="126">
        <v>45555</v>
      </c>
      <c r="T314" s="132"/>
      <c r="U314" s="127">
        <v>57</v>
      </c>
      <c r="V314" s="127">
        <v>7</v>
      </c>
      <c r="W314" s="126" t="s">
        <v>41</v>
      </c>
      <c r="X314" s="127" t="s">
        <v>1425</v>
      </c>
      <c r="Y314" s="127" t="s">
        <v>1268</v>
      </c>
      <c r="Z314" s="127" t="s">
        <v>1205</v>
      </c>
      <c r="AA314" s="127" t="s">
        <v>1205</v>
      </c>
      <c r="AB314" s="133" t="s">
        <v>1206</v>
      </c>
      <c r="AC314" s="126"/>
      <c r="AD314" s="127"/>
      <c r="AE314" s="126"/>
      <c r="AF314" s="127"/>
      <c r="AG314" s="126"/>
      <c r="AH314" s="126"/>
      <c r="AI314" s="127"/>
    </row>
    <row r="315" spans="1:35" s="135" customFormat="1" ht="14.25">
      <c r="A315" s="126">
        <v>45555</v>
      </c>
      <c r="B315" s="127">
        <v>9</v>
      </c>
      <c r="C315" s="127" t="s">
        <v>1472</v>
      </c>
      <c r="D315" s="127" t="s">
        <v>38</v>
      </c>
      <c r="E315" s="127" t="s">
        <v>1183</v>
      </c>
      <c r="F315" s="128" t="s">
        <v>1194</v>
      </c>
      <c r="G315" s="128"/>
      <c r="H315" s="127" t="s">
        <v>1197</v>
      </c>
      <c r="I315" s="127" t="s">
        <v>1480</v>
      </c>
      <c r="J315" s="127" t="s">
        <v>1243</v>
      </c>
      <c r="K315" s="127" t="s">
        <v>1481</v>
      </c>
      <c r="L315" s="127"/>
      <c r="M315" s="127">
        <v>1000</v>
      </c>
      <c r="N315" s="129">
        <v>47</v>
      </c>
      <c r="O315" s="130">
        <v>5</v>
      </c>
      <c r="P315" s="131">
        <v>0.10638297872340426</v>
      </c>
      <c r="Q315" s="126" t="s">
        <v>39</v>
      </c>
      <c r="R315" s="127" t="s">
        <v>1475</v>
      </c>
      <c r="S315" s="126">
        <v>45555</v>
      </c>
      <c r="T315" s="132"/>
      <c r="U315" s="127">
        <v>978</v>
      </c>
      <c r="V315" s="127">
        <v>22</v>
      </c>
      <c r="W315" s="126" t="s">
        <v>39</v>
      </c>
      <c r="X315" s="127" t="s">
        <v>1425</v>
      </c>
      <c r="Y315" s="127" t="s">
        <v>1268</v>
      </c>
      <c r="Z315" s="127" t="s">
        <v>1205</v>
      </c>
      <c r="AA315" s="127" t="s">
        <v>1205</v>
      </c>
      <c r="AB315" s="133" t="s">
        <v>1206</v>
      </c>
      <c r="AC315" s="126">
        <v>45574</v>
      </c>
      <c r="AD315" s="127" t="s">
        <v>39</v>
      </c>
      <c r="AE315" s="126">
        <v>45587</v>
      </c>
      <c r="AF315" s="127" t="s">
        <v>39</v>
      </c>
      <c r="AG315" s="126">
        <v>45632</v>
      </c>
      <c r="AH315" s="126" t="s">
        <v>1178</v>
      </c>
      <c r="AI315" s="127" t="s">
        <v>15</v>
      </c>
    </row>
    <row r="316" spans="1:35" s="138" customFormat="1">
      <c r="A316" s="126">
        <v>45558</v>
      </c>
      <c r="B316" s="127">
        <v>9</v>
      </c>
      <c r="C316" s="127" t="s">
        <v>1479</v>
      </c>
      <c r="D316" s="127" t="s">
        <v>8</v>
      </c>
      <c r="E316" s="127" t="s">
        <v>118</v>
      </c>
      <c r="F316" s="128" t="s">
        <v>601</v>
      </c>
      <c r="G316" s="128"/>
      <c r="H316" s="127" t="s">
        <v>1219</v>
      </c>
      <c r="I316" s="127" t="s">
        <v>1983</v>
      </c>
      <c r="J316" s="127" t="s">
        <v>1243</v>
      </c>
      <c r="K316" s="127" t="s">
        <v>1991</v>
      </c>
      <c r="L316" s="127"/>
      <c r="M316" s="127">
        <v>120</v>
      </c>
      <c r="N316" s="129">
        <v>20</v>
      </c>
      <c r="O316" s="130">
        <v>20</v>
      </c>
      <c r="P316" s="131">
        <v>1</v>
      </c>
      <c r="Q316" s="126" t="s">
        <v>41</v>
      </c>
      <c r="R316" s="127" t="s">
        <v>627</v>
      </c>
      <c r="S316" s="126">
        <v>45558</v>
      </c>
      <c r="T316" s="132"/>
      <c r="U316" s="127">
        <v>120</v>
      </c>
      <c r="V316" s="127">
        <v>0</v>
      </c>
      <c r="W316" s="126" t="s">
        <v>41</v>
      </c>
      <c r="X316" s="127" t="s">
        <v>1425</v>
      </c>
      <c r="Y316" s="127" t="s">
        <v>1268</v>
      </c>
      <c r="Z316" s="127" t="s">
        <v>1205</v>
      </c>
      <c r="AA316" s="127" t="s">
        <v>1205</v>
      </c>
      <c r="AB316" s="133" t="s">
        <v>1221</v>
      </c>
      <c r="AC316" s="137">
        <v>45630</v>
      </c>
      <c r="AD316" s="136" t="s">
        <v>41</v>
      </c>
      <c r="AE316" s="137"/>
      <c r="AF316" s="136"/>
      <c r="AG316" s="137"/>
      <c r="AH316" s="136"/>
      <c r="AI316" s="136"/>
    </row>
    <row r="317" spans="1:35" s="138" customFormat="1">
      <c r="A317" s="126">
        <v>45558</v>
      </c>
      <c r="B317" s="127">
        <v>9</v>
      </c>
      <c r="C317" s="127" t="s">
        <v>1479</v>
      </c>
      <c r="D317" s="127" t="s">
        <v>38</v>
      </c>
      <c r="E317" s="127" t="s">
        <v>40</v>
      </c>
      <c r="F317" s="128" t="s">
        <v>54</v>
      </c>
      <c r="G317" s="128"/>
      <c r="H317" s="127" t="s">
        <v>1197</v>
      </c>
      <c r="I317" s="127" t="s">
        <v>1992</v>
      </c>
      <c r="J317" s="127" t="s">
        <v>1243</v>
      </c>
      <c r="K317" s="127" t="s">
        <v>1993</v>
      </c>
      <c r="L317" s="127"/>
      <c r="M317" s="127">
        <v>227</v>
      </c>
      <c r="N317" s="129">
        <v>20</v>
      </c>
      <c r="O317" s="130">
        <v>4</v>
      </c>
      <c r="P317" s="131">
        <v>0.2</v>
      </c>
      <c r="Q317" s="126" t="s">
        <v>39</v>
      </c>
      <c r="R317" s="127" t="s">
        <v>45</v>
      </c>
      <c r="S317" s="126">
        <v>45558</v>
      </c>
      <c r="T317" s="132"/>
      <c r="U317" s="127">
        <v>201</v>
      </c>
      <c r="V317" s="127">
        <v>16</v>
      </c>
      <c r="W317" s="126" t="s">
        <v>39</v>
      </c>
      <c r="X317" s="127" t="s">
        <v>1425</v>
      </c>
      <c r="Y317" s="127" t="s">
        <v>1268</v>
      </c>
      <c r="Z317" s="127" t="s">
        <v>1205</v>
      </c>
      <c r="AA317" s="127" t="s">
        <v>1205</v>
      </c>
      <c r="AB317" s="133" t="s">
        <v>2066</v>
      </c>
      <c r="AC317" s="137">
        <v>45586</v>
      </c>
      <c r="AD317" s="136" t="s">
        <v>242</v>
      </c>
      <c r="AE317" s="137"/>
      <c r="AF317" s="136"/>
      <c r="AG317" s="137"/>
      <c r="AH317" s="136"/>
      <c r="AI317" s="136"/>
    </row>
    <row r="318" spans="1:35" s="138" customFormat="1">
      <c r="A318" s="126">
        <v>45558</v>
      </c>
      <c r="B318" s="127">
        <v>9</v>
      </c>
      <c r="C318" s="127" t="s">
        <v>1479</v>
      </c>
      <c r="D318" s="127" t="s">
        <v>38</v>
      </c>
      <c r="E318" s="127" t="s">
        <v>40</v>
      </c>
      <c r="F318" s="128" t="s">
        <v>54</v>
      </c>
      <c r="G318" s="128"/>
      <c r="H318" s="127" t="s">
        <v>1197</v>
      </c>
      <c r="I318" s="127" t="s">
        <v>1994</v>
      </c>
      <c r="J318" s="127" t="s">
        <v>1459</v>
      </c>
      <c r="K318" s="127" t="s">
        <v>1995</v>
      </c>
      <c r="L318" s="127"/>
      <c r="M318" s="127">
        <v>547</v>
      </c>
      <c r="N318" s="129">
        <v>47</v>
      </c>
      <c r="O318" s="130">
        <v>10</v>
      </c>
      <c r="P318" s="131">
        <v>0.21276595744680851</v>
      </c>
      <c r="Q318" s="126" t="s">
        <v>39</v>
      </c>
      <c r="R318" s="127" t="s">
        <v>45</v>
      </c>
      <c r="S318" s="126">
        <v>45558</v>
      </c>
      <c r="T318" s="132"/>
      <c r="U318" s="127">
        <v>520</v>
      </c>
      <c r="V318" s="127">
        <v>27</v>
      </c>
      <c r="W318" s="126" t="s">
        <v>39</v>
      </c>
      <c r="X318" s="127" t="s">
        <v>1425</v>
      </c>
      <c r="Y318" s="127" t="s">
        <v>1268</v>
      </c>
      <c r="Z318" s="127" t="s">
        <v>1205</v>
      </c>
      <c r="AA318" s="127" t="s">
        <v>1205</v>
      </c>
      <c r="AB318" s="133" t="s">
        <v>2066</v>
      </c>
      <c r="AC318" s="137"/>
      <c r="AD318" s="136"/>
      <c r="AE318" s="137"/>
      <c r="AF318" s="136"/>
      <c r="AG318" s="137"/>
      <c r="AH318" s="136"/>
      <c r="AI318" s="136"/>
    </row>
    <row r="319" spans="1:35">
      <c r="A319" s="70">
        <v>45559</v>
      </c>
      <c r="B319" s="55">
        <v>9</v>
      </c>
      <c r="C319" s="55" t="s">
        <v>1479</v>
      </c>
      <c r="D319" s="55" t="s">
        <v>38</v>
      </c>
      <c r="E319" s="55" t="s">
        <v>40</v>
      </c>
      <c r="F319" s="71" t="s">
        <v>54</v>
      </c>
      <c r="H319" s="55" t="s">
        <v>1197</v>
      </c>
      <c r="I319" s="55" t="s">
        <v>1973</v>
      </c>
      <c r="J319" s="127" t="s">
        <v>1459</v>
      </c>
      <c r="K319" s="55" t="s">
        <v>1990</v>
      </c>
      <c r="M319" s="55">
        <v>203</v>
      </c>
      <c r="N319" s="55">
        <v>20</v>
      </c>
      <c r="O319" s="55">
        <v>4</v>
      </c>
      <c r="P319" s="131">
        <v>0.2</v>
      </c>
      <c r="Q319" s="55" t="s">
        <v>39</v>
      </c>
      <c r="R319" s="55" t="s">
        <v>45</v>
      </c>
      <c r="S319" s="126">
        <v>45559</v>
      </c>
      <c r="T319" s="132"/>
      <c r="U319" s="127">
        <v>185</v>
      </c>
      <c r="V319" s="127">
        <v>18</v>
      </c>
      <c r="W319" s="126" t="s">
        <v>39</v>
      </c>
      <c r="X319" s="127" t="s">
        <v>1425</v>
      </c>
      <c r="Y319" s="127" t="s">
        <v>1268</v>
      </c>
      <c r="Z319" s="127" t="s">
        <v>1205</v>
      </c>
      <c r="AA319" s="127" t="s">
        <v>1205</v>
      </c>
      <c r="AB319" s="133" t="s">
        <v>2066</v>
      </c>
      <c r="AC319" s="70">
        <v>45561</v>
      </c>
      <c r="AD319" s="55" t="s">
        <v>242</v>
      </c>
      <c r="AE319" s="70">
        <v>45562</v>
      </c>
      <c r="AF319" s="55" t="s">
        <v>242</v>
      </c>
    </row>
    <row r="320" spans="1:35">
      <c r="A320" s="70">
        <v>45560</v>
      </c>
      <c r="B320" s="55">
        <v>9</v>
      </c>
      <c r="C320" s="55" t="s">
        <v>1479</v>
      </c>
      <c r="D320" s="55" t="s">
        <v>8</v>
      </c>
      <c r="E320" s="55" t="s">
        <v>118</v>
      </c>
      <c r="F320" s="71" t="s">
        <v>601</v>
      </c>
      <c r="H320" s="55" t="s">
        <v>1219</v>
      </c>
      <c r="I320" s="55" t="s">
        <v>1977</v>
      </c>
      <c r="J320" s="127" t="s">
        <v>1243</v>
      </c>
      <c r="K320" s="55" t="s">
        <v>1978</v>
      </c>
      <c r="M320" s="55">
        <v>100</v>
      </c>
      <c r="N320" s="55">
        <v>20</v>
      </c>
      <c r="O320" s="55">
        <v>20</v>
      </c>
      <c r="P320" s="131">
        <v>1</v>
      </c>
      <c r="Q320" s="55" t="s">
        <v>41</v>
      </c>
      <c r="R320" s="55" t="s">
        <v>627</v>
      </c>
      <c r="S320" s="126">
        <v>45560</v>
      </c>
      <c r="T320" s="132"/>
      <c r="U320" s="127">
        <v>100</v>
      </c>
      <c r="V320" s="127">
        <v>0</v>
      </c>
      <c r="W320" s="126" t="s">
        <v>41</v>
      </c>
      <c r="X320" s="127" t="s">
        <v>1425</v>
      </c>
      <c r="Y320" s="127" t="s">
        <v>1268</v>
      </c>
      <c r="Z320" s="127" t="s">
        <v>1205</v>
      </c>
      <c r="AA320" s="127" t="s">
        <v>1205</v>
      </c>
      <c r="AB320" s="133" t="s">
        <v>2064</v>
      </c>
      <c r="AC320" s="70">
        <v>45608</v>
      </c>
      <c r="AD320" s="55" t="s">
        <v>41</v>
      </c>
      <c r="AE320" s="70">
        <v>45636</v>
      </c>
      <c r="AF320" s="55" t="s">
        <v>41</v>
      </c>
    </row>
    <row r="321" spans="1:35">
      <c r="A321" s="70">
        <v>45561</v>
      </c>
      <c r="B321" s="55">
        <v>9</v>
      </c>
      <c r="C321" s="55" t="s">
        <v>1479</v>
      </c>
      <c r="D321" s="55" t="s">
        <v>38</v>
      </c>
      <c r="E321" s="55" t="s">
        <v>1183</v>
      </c>
      <c r="F321" s="71" t="s">
        <v>1194</v>
      </c>
      <c r="H321" s="55" t="s">
        <v>1197</v>
      </c>
      <c r="I321" s="55" t="s">
        <v>1979</v>
      </c>
      <c r="J321" s="127" t="s">
        <v>1243</v>
      </c>
      <c r="K321" s="55" t="s">
        <v>1980</v>
      </c>
      <c r="M321" s="55">
        <v>500</v>
      </c>
      <c r="N321" s="55">
        <v>47</v>
      </c>
      <c r="O321" s="55">
        <v>6</v>
      </c>
      <c r="P321" s="72">
        <v>0.1276595744680851</v>
      </c>
      <c r="Q321" s="55" t="s">
        <v>39</v>
      </c>
      <c r="R321" s="55" t="s">
        <v>45</v>
      </c>
      <c r="S321" s="70">
        <v>45561</v>
      </c>
      <c r="U321" s="55">
        <v>462</v>
      </c>
      <c r="V321" s="55">
        <v>38</v>
      </c>
      <c r="W321" s="55" t="s">
        <v>39</v>
      </c>
      <c r="X321" s="55" t="s">
        <v>2059</v>
      </c>
      <c r="Y321" s="127" t="s">
        <v>1268</v>
      </c>
      <c r="Z321" s="127" t="s">
        <v>1205</v>
      </c>
      <c r="AA321" s="127" t="s">
        <v>1205</v>
      </c>
      <c r="AB321" s="55" t="s">
        <v>2065</v>
      </c>
      <c r="AC321" s="70">
        <v>45628</v>
      </c>
      <c r="AD321" s="55" t="s">
        <v>1178</v>
      </c>
    </row>
    <row r="322" spans="1:35">
      <c r="A322" s="70">
        <v>45565</v>
      </c>
      <c r="B322" s="55">
        <v>9</v>
      </c>
      <c r="C322" s="55" t="s">
        <v>2002</v>
      </c>
      <c r="D322" s="55" t="s">
        <v>64</v>
      </c>
      <c r="E322" s="55" t="s">
        <v>1996</v>
      </c>
      <c r="F322" s="71" t="s">
        <v>708</v>
      </c>
      <c r="H322" s="55" t="s">
        <v>36</v>
      </c>
      <c r="I322" s="55" t="s">
        <v>1999</v>
      </c>
      <c r="J322" s="55" t="s">
        <v>1982</v>
      </c>
      <c r="K322" s="55" t="s">
        <v>2003</v>
      </c>
      <c r="M322" s="55">
        <v>120</v>
      </c>
      <c r="N322" s="55">
        <v>20</v>
      </c>
      <c r="O322" s="55">
        <v>20</v>
      </c>
      <c r="P322" s="72">
        <v>1</v>
      </c>
      <c r="Q322" s="55" t="s">
        <v>42</v>
      </c>
      <c r="R322" s="55" t="s">
        <v>633</v>
      </c>
      <c r="S322" s="70">
        <v>45569</v>
      </c>
      <c r="U322" s="55">
        <v>120</v>
      </c>
      <c r="V322" s="55">
        <v>0</v>
      </c>
      <c r="W322" s="55" t="s">
        <v>42</v>
      </c>
      <c r="X322" s="55" t="s">
        <v>2059</v>
      </c>
      <c r="Y322" s="127" t="s">
        <v>1268</v>
      </c>
      <c r="Z322" s="127" t="s">
        <v>1205</v>
      </c>
      <c r="AA322" s="127" t="s">
        <v>1205</v>
      </c>
      <c r="AB322" s="55" t="s">
        <v>2060</v>
      </c>
    </row>
    <row r="323" spans="1:35">
      <c r="A323" s="70">
        <v>45565</v>
      </c>
      <c r="B323" s="55">
        <v>9</v>
      </c>
      <c r="C323" s="55" t="s">
        <v>2002</v>
      </c>
      <c r="D323" s="55" t="s">
        <v>64</v>
      </c>
      <c r="E323" s="55" t="s">
        <v>1996</v>
      </c>
      <c r="F323" s="71" t="s">
        <v>708</v>
      </c>
      <c r="H323" s="55" t="s">
        <v>36</v>
      </c>
      <c r="I323" s="55" t="s">
        <v>2000</v>
      </c>
      <c r="J323" s="55" t="s">
        <v>1982</v>
      </c>
      <c r="K323" s="55" t="s">
        <v>2001</v>
      </c>
      <c r="M323" s="55">
        <v>120</v>
      </c>
      <c r="N323" s="55">
        <v>20</v>
      </c>
      <c r="O323" s="55">
        <v>20</v>
      </c>
      <c r="P323" s="72">
        <v>1</v>
      </c>
      <c r="Q323" s="55" t="s">
        <v>42</v>
      </c>
      <c r="R323" s="55" t="s">
        <v>633</v>
      </c>
      <c r="S323" s="70">
        <v>45569</v>
      </c>
      <c r="U323" s="55">
        <v>120</v>
      </c>
      <c r="V323" s="55">
        <v>0</v>
      </c>
      <c r="W323" s="55" t="s">
        <v>42</v>
      </c>
      <c r="X323" s="55" t="s">
        <v>2059</v>
      </c>
      <c r="Y323" s="127" t="s">
        <v>1268</v>
      </c>
      <c r="Z323" s="127" t="s">
        <v>1205</v>
      </c>
      <c r="AA323" s="127" t="s">
        <v>1205</v>
      </c>
      <c r="AB323" s="55" t="s">
        <v>2060</v>
      </c>
    </row>
    <row r="324" spans="1:35">
      <c r="A324" s="70">
        <v>45565</v>
      </c>
      <c r="B324" s="55">
        <v>9</v>
      </c>
      <c r="C324" s="55" t="s">
        <v>2002</v>
      </c>
      <c r="D324" s="55" t="s">
        <v>64</v>
      </c>
      <c r="E324" s="55" t="s">
        <v>1996</v>
      </c>
      <c r="F324" s="71" t="s">
        <v>708</v>
      </c>
      <c r="H324" s="55" t="s">
        <v>36</v>
      </c>
      <c r="I324" s="55" t="s">
        <v>1997</v>
      </c>
      <c r="J324" s="55" t="s">
        <v>1982</v>
      </c>
      <c r="K324" s="55" t="s">
        <v>1998</v>
      </c>
      <c r="M324" s="55">
        <v>120</v>
      </c>
      <c r="N324" s="55">
        <v>20</v>
      </c>
      <c r="O324" s="55">
        <v>20</v>
      </c>
      <c r="P324" s="72">
        <v>1</v>
      </c>
      <c r="Q324" s="55" t="s">
        <v>42</v>
      </c>
      <c r="R324" s="55" t="s">
        <v>633</v>
      </c>
      <c r="S324" s="70">
        <v>45574</v>
      </c>
      <c r="U324" s="55">
        <v>120</v>
      </c>
      <c r="V324" s="55">
        <v>0</v>
      </c>
      <c r="W324" s="55" t="s">
        <v>42</v>
      </c>
      <c r="X324" s="147" t="s">
        <v>2061</v>
      </c>
      <c r="Y324" s="127" t="s">
        <v>1268</v>
      </c>
      <c r="Z324" s="127" t="s">
        <v>1205</v>
      </c>
      <c r="AA324" s="127" t="s">
        <v>1205</v>
      </c>
      <c r="AB324" s="55" t="s">
        <v>2063</v>
      </c>
    </row>
    <row r="325" spans="1:35">
      <c r="A325" s="70">
        <v>45569</v>
      </c>
      <c r="B325" s="55">
        <v>10</v>
      </c>
      <c r="C325" s="55" t="s">
        <v>2002</v>
      </c>
      <c r="D325" s="55" t="s">
        <v>64</v>
      </c>
      <c r="E325" s="55" t="s">
        <v>120</v>
      </c>
      <c r="F325" s="71" t="s">
        <v>55</v>
      </c>
      <c r="H325" s="55" t="s">
        <v>36</v>
      </c>
      <c r="I325" s="55" t="s">
        <v>2012</v>
      </c>
      <c r="J325" s="55" t="s">
        <v>2007</v>
      </c>
      <c r="K325" s="55" t="s">
        <v>2006</v>
      </c>
      <c r="M325" s="55">
        <v>27</v>
      </c>
      <c r="N325" s="55">
        <v>20</v>
      </c>
      <c r="O325" s="55">
        <v>20</v>
      </c>
      <c r="P325" s="72">
        <v>1</v>
      </c>
      <c r="Q325" s="55" t="s">
        <v>42</v>
      </c>
      <c r="R325" s="55" t="s">
        <v>633</v>
      </c>
      <c r="S325" s="70">
        <v>45574</v>
      </c>
      <c r="U325" s="55">
        <v>20</v>
      </c>
      <c r="V325" s="55">
        <v>0</v>
      </c>
      <c r="W325" s="55" t="s">
        <v>42</v>
      </c>
      <c r="X325" s="147" t="s">
        <v>2061</v>
      </c>
      <c r="Y325" s="127" t="s">
        <v>1268</v>
      </c>
      <c r="Z325" s="127" t="s">
        <v>1205</v>
      </c>
      <c r="AA325" s="127" t="s">
        <v>1205</v>
      </c>
      <c r="AB325" s="55" t="s">
        <v>2062</v>
      </c>
    </row>
    <row r="326" spans="1:35">
      <c r="A326" s="70">
        <v>45570</v>
      </c>
      <c r="B326" s="55">
        <v>10</v>
      </c>
      <c r="C326" s="55" t="s">
        <v>2009</v>
      </c>
      <c r="D326" s="55" t="s">
        <v>64</v>
      </c>
      <c r="E326" s="55" t="s">
        <v>2008</v>
      </c>
      <c r="F326" s="71" t="s">
        <v>1239</v>
      </c>
      <c r="H326" s="55" t="s">
        <v>36</v>
      </c>
      <c r="I326" s="55" t="s">
        <v>2013</v>
      </c>
      <c r="J326" s="55" t="s">
        <v>2011</v>
      </c>
      <c r="K326" s="55" t="s">
        <v>2010</v>
      </c>
      <c r="M326" s="55">
        <v>25</v>
      </c>
      <c r="N326" s="55">
        <v>20</v>
      </c>
      <c r="O326" s="55">
        <v>20</v>
      </c>
      <c r="P326" s="72">
        <v>1</v>
      </c>
      <c r="Q326" s="55" t="s">
        <v>42</v>
      </c>
      <c r="R326" s="55" t="s">
        <v>629</v>
      </c>
      <c r="W326" s="55" t="s">
        <v>42</v>
      </c>
      <c r="X326" s="55" t="s">
        <v>2055</v>
      </c>
      <c r="Y326" s="127" t="s">
        <v>1268</v>
      </c>
      <c r="Z326" s="127" t="s">
        <v>1205</v>
      </c>
      <c r="AA326" s="127" t="s">
        <v>1205</v>
      </c>
      <c r="AB326" s="55" t="s">
        <v>2056</v>
      </c>
    </row>
    <row r="327" spans="1:35">
      <c r="A327" s="70">
        <v>45574</v>
      </c>
      <c r="B327" s="55">
        <v>10</v>
      </c>
      <c r="C327" s="55" t="s">
        <v>2009</v>
      </c>
      <c r="D327" s="55" t="s">
        <v>38</v>
      </c>
      <c r="E327" s="55" t="s">
        <v>40</v>
      </c>
      <c r="F327" s="71" t="s">
        <v>54</v>
      </c>
      <c r="H327" s="55" t="s">
        <v>1197</v>
      </c>
      <c r="I327" s="55" t="s">
        <v>2015</v>
      </c>
      <c r="J327" s="55" t="s">
        <v>2017</v>
      </c>
      <c r="K327" s="55" t="s">
        <v>2016</v>
      </c>
      <c r="M327" s="55">
        <v>44</v>
      </c>
      <c r="N327" s="55">
        <v>20</v>
      </c>
      <c r="O327" s="55">
        <v>5</v>
      </c>
      <c r="P327" s="72">
        <v>0.25</v>
      </c>
      <c r="Q327" s="55" t="s">
        <v>39</v>
      </c>
      <c r="R327" s="55" t="s">
        <v>45</v>
      </c>
      <c r="S327" s="70">
        <v>45574</v>
      </c>
      <c r="U327" s="55">
        <v>35</v>
      </c>
      <c r="V327" s="55">
        <v>9</v>
      </c>
      <c r="W327" s="55" t="s">
        <v>39</v>
      </c>
      <c r="X327" s="55" t="s">
        <v>2059</v>
      </c>
      <c r="Y327" s="127" t="s">
        <v>1268</v>
      </c>
      <c r="Z327" s="127" t="s">
        <v>1205</v>
      </c>
      <c r="AA327" s="127" t="s">
        <v>1205</v>
      </c>
      <c r="AB327" s="55" t="s">
        <v>2057</v>
      </c>
      <c r="AC327" s="70">
        <v>45603</v>
      </c>
      <c r="AD327" s="55" t="s">
        <v>242</v>
      </c>
    </row>
    <row r="328" spans="1:35">
      <c r="A328" s="70">
        <v>45574</v>
      </c>
      <c r="B328" s="55">
        <v>10</v>
      </c>
      <c r="C328" s="55" t="s">
        <v>2009</v>
      </c>
      <c r="D328" s="55" t="s">
        <v>38</v>
      </c>
      <c r="E328" s="55" t="s">
        <v>40</v>
      </c>
      <c r="F328" s="71" t="s">
        <v>54</v>
      </c>
      <c r="H328" s="55" t="s">
        <v>1197</v>
      </c>
      <c r="I328" s="55" t="s">
        <v>2014</v>
      </c>
      <c r="J328" s="55" t="s">
        <v>2019</v>
      </c>
      <c r="K328" s="55" t="s">
        <v>2018</v>
      </c>
      <c r="M328" s="55">
        <v>92</v>
      </c>
      <c r="N328" s="55">
        <v>20</v>
      </c>
      <c r="O328" s="55">
        <v>4</v>
      </c>
      <c r="P328" s="72">
        <v>0.2</v>
      </c>
      <c r="Q328" s="55" t="s">
        <v>39</v>
      </c>
      <c r="R328" s="55" t="s">
        <v>45</v>
      </c>
      <c r="S328" s="70">
        <v>45574</v>
      </c>
      <c r="U328" s="55">
        <v>85</v>
      </c>
      <c r="V328" s="55">
        <v>7</v>
      </c>
      <c r="W328" s="55" t="s">
        <v>39</v>
      </c>
      <c r="X328" s="55" t="s">
        <v>2059</v>
      </c>
      <c r="Y328" s="127" t="s">
        <v>1268</v>
      </c>
      <c r="Z328" s="127" t="s">
        <v>1205</v>
      </c>
      <c r="AA328" s="127" t="s">
        <v>1205</v>
      </c>
      <c r="AB328" s="55" t="s">
        <v>2057</v>
      </c>
      <c r="AC328" s="70">
        <v>45603</v>
      </c>
      <c r="AD328" s="55" t="s">
        <v>242</v>
      </c>
      <c r="AE328" s="70">
        <v>45604</v>
      </c>
      <c r="AF328" s="55" t="s">
        <v>266</v>
      </c>
      <c r="AG328" s="70">
        <v>45605</v>
      </c>
      <c r="AH328" s="55" t="s">
        <v>39</v>
      </c>
      <c r="AI328" s="44" t="s">
        <v>15</v>
      </c>
    </row>
    <row r="329" spans="1:35">
      <c r="A329" s="70">
        <v>45575</v>
      </c>
      <c r="B329" s="55">
        <v>10</v>
      </c>
      <c r="C329" s="55" t="s">
        <v>2009</v>
      </c>
      <c r="D329" s="55" t="s">
        <v>38</v>
      </c>
      <c r="E329" s="55" t="s">
        <v>1183</v>
      </c>
      <c r="F329" s="71" t="s">
        <v>1194</v>
      </c>
      <c r="H329" s="55" t="s">
        <v>1197</v>
      </c>
      <c r="I329" s="55" t="s">
        <v>2022</v>
      </c>
      <c r="J329" s="55" t="s">
        <v>2017</v>
      </c>
      <c r="K329" s="55" t="s">
        <v>2026</v>
      </c>
      <c r="M329" s="55">
        <v>1034</v>
      </c>
      <c r="N329" s="55">
        <v>47</v>
      </c>
      <c r="O329" s="55">
        <v>3</v>
      </c>
      <c r="P329" s="72">
        <v>6.3829787234042548E-2</v>
      </c>
      <c r="Q329" s="55" t="s">
        <v>39</v>
      </c>
      <c r="R329" s="55" t="s">
        <v>45</v>
      </c>
      <c r="S329" s="70">
        <v>45575</v>
      </c>
      <c r="U329" s="55">
        <v>1021</v>
      </c>
      <c r="V329" s="55">
        <v>13</v>
      </c>
      <c r="W329" s="55" t="s">
        <v>39</v>
      </c>
      <c r="X329" s="55" t="s">
        <v>2059</v>
      </c>
      <c r="Y329" s="127" t="s">
        <v>1268</v>
      </c>
      <c r="Z329" s="127" t="s">
        <v>1205</v>
      </c>
      <c r="AA329" s="127" t="s">
        <v>1205</v>
      </c>
      <c r="AB329" s="55" t="s">
        <v>2057</v>
      </c>
    </row>
    <row r="330" spans="1:35">
      <c r="A330" s="70">
        <v>45575</v>
      </c>
      <c r="B330" s="55">
        <v>10</v>
      </c>
      <c r="C330" s="55" t="s">
        <v>2009</v>
      </c>
      <c r="D330" s="55" t="s">
        <v>38</v>
      </c>
      <c r="E330" s="55" t="s">
        <v>1183</v>
      </c>
      <c r="F330" s="71" t="s">
        <v>1194</v>
      </c>
      <c r="H330" s="55" t="s">
        <v>1197</v>
      </c>
      <c r="I330" s="55" t="s">
        <v>1979</v>
      </c>
      <c r="J330" s="55" t="s">
        <v>2017</v>
      </c>
      <c r="K330" s="55" t="s">
        <v>1993</v>
      </c>
      <c r="M330" s="55">
        <v>140</v>
      </c>
      <c r="N330" s="55">
        <v>20</v>
      </c>
      <c r="O330" s="55">
        <v>5</v>
      </c>
      <c r="P330" s="72">
        <v>0.25</v>
      </c>
      <c r="Q330" s="55" t="s">
        <v>39</v>
      </c>
      <c r="R330" s="55" t="s">
        <v>45</v>
      </c>
      <c r="S330" s="70">
        <v>45576</v>
      </c>
      <c r="U330" s="55">
        <v>124</v>
      </c>
      <c r="V330" s="55">
        <v>16</v>
      </c>
      <c r="W330" s="55" t="s">
        <v>39</v>
      </c>
      <c r="X330" s="55" t="s">
        <v>2059</v>
      </c>
      <c r="Y330" s="127" t="s">
        <v>1268</v>
      </c>
      <c r="Z330" s="127" t="s">
        <v>1205</v>
      </c>
      <c r="AA330" s="127" t="s">
        <v>1205</v>
      </c>
      <c r="AB330" s="55" t="s">
        <v>2057</v>
      </c>
      <c r="AC330" s="70">
        <v>45628</v>
      </c>
      <c r="AD330" s="55" t="s">
        <v>1178</v>
      </c>
    </row>
    <row r="331" spans="1:35">
      <c r="A331" s="70">
        <v>45576</v>
      </c>
      <c r="B331" s="55">
        <v>10</v>
      </c>
      <c r="C331" s="55" t="s">
        <v>2009</v>
      </c>
      <c r="D331" s="55" t="s">
        <v>64</v>
      </c>
      <c r="E331" s="55" t="s">
        <v>122</v>
      </c>
      <c r="F331" s="71" t="s">
        <v>603</v>
      </c>
      <c r="H331" s="55" t="s">
        <v>36</v>
      </c>
      <c r="I331" s="55" t="s">
        <v>2020</v>
      </c>
      <c r="J331" s="55" t="s">
        <v>2028</v>
      </c>
      <c r="K331" s="55" t="s">
        <v>2027</v>
      </c>
      <c r="M331" s="55">
        <v>34890</v>
      </c>
      <c r="N331" s="55">
        <v>77</v>
      </c>
      <c r="O331" s="55">
        <v>15</v>
      </c>
      <c r="P331" s="72">
        <v>0.19480519480519481</v>
      </c>
      <c r="Q331" s="55" t="s">
        <v>1267</v>
      </c>
      <c r="R331" s="55" t="s">
        <v>629</v>
      </c>
      <c r="S331" s="70">
        <v>45576</v>
      </c>
      <c r="U331" s="55">
        <v>0</v>
      </c>
      <c r="V331" s="55">
        <v>34890</v>
      </c>
      <c r="W331" s="55" t="s">
        <v>1267</v>
      </c>
      <c r="X331" s="55" t="s">
        <v>2059</v>
      </c>
      <c r="Y331" s="127" t="s">
        <v>1268</v>
      </c>
      <c r="Z331" s="127" t="s">
        <v>1205</v>
      </c>
      <c r="AA331" s="127" t="s">
        <v>1205</v>
      </c>
      <c r="AB331" s="55" t="s">
        <v>2058</v>
      </c>
      <c r="AC331" s="70">
        <v>45636</v>
      </c>
      <c r="AD331" s="55" t="s">
        <v>266</v>
      </c>
    </row>
    <row r="332" spans="1:35">
      <c r="A332" s="70">
        <v>45576</v>
      </c>
      <c r="B332" s="55">
        <v>10</v>
      </c>
      <c r="C332" s="55" t="s">
        <v>2009</v>
      </c>
      <c r="D332" s="55" t="s">
        <v>8</v>
      </c>
      <c r="E332" s="55" t="s">
        <v>118</v>
      </c>
      <c r="F332" s="71" t="s">
        <v>601</v>
      </c>
      <c r="H332" s="55" t="s">
        <v>1219</v>
      </c>
      <c r="I332" s="55" t="s">
        <v>2031</v>
      </c>
      <c r="J332" s="55" t="s">
        <v>2030</v>
      </c>
      <c r="K332" s="55" t="s">
        <v>2029</v>
      </c>
      <c r="M332" s="55">
        <v>202</v>
      </c>
      <c r="N332" s="55">
        <v>20</v>
      </c>
      <c r="O332" s="55">
        <v>1</v>
      </c>
      <c r="P332" s="72">
        <f>O332/N332</f>
        <v>0.05</v>
      </c>
      <c r="Q332" s="55" t="s">
        <v>41</v>
      </c>
      <c r="R332" s="55" t="s">
        <v>627</v>
      </c>
      <c r="S332" s="70">
        <v>45577</v>
      </c>
      <c r="U332" s="55">
        <v>201</v>
      </c>
      <c r="V332" s="55">
        <v>1</v>
      </c>
      <c r="W332" s="55" t="s">
        <v>41</v>
      </c>
      <c r="X332" s="55" t="s">
        <v>2059</v>
      </c>
      <c r="Y332" s="127" t="s">
        <v>1268</v>
      </c>
      <c r="Z332" s="127" t="s">
        <v>1205</v>
      </c>
      <c r="AA332" s="127" t="s">
        <v>1205</v>
      </c>
      <c r="AB332" s="55" t="s">
        <v>2057</v>
      </c>
      <c r="AC332" s="70">
        <v>45582</v>
      </c>
      <c r="AD332" s="55" t="s">
        <v>41</v>
      </c>
      <c r="AE332" s="70">
        <v>45604</v>
      </c>
      <c r="AF332" s="55" t="s">
        <v>41</v>
      </c>
      <c r="AG332" s="70">
        <v>45609</v>
      </c>
      <c r="AH332" s="55" t="s">
        <v>41</v>
      </c>
      <c r="AI332" s="44" t="s">
        <v>15</v>
      </c>
    </row>
    <row r="333" spans="1:35">
      <c r="A333" s="70">
        <v>45576</v>
      </c>
      <c r="B333" s="55">
        <v>10</v>
      </c>
      <c r="C333" s="55" t="s">
        <v>2009</v>
      </c>
      <c r="D333" s="55" t="s">
        <v>38</v>
      </c>
      <c r="E333" s="55" t="s">
        <v>40</v>
      </c>
      <c r="F333" s="71" t="s">
        <v>54</v>
      </c>
      <c r="H333" s="55" t="s">
        <v>1197</v>
      </c>
      <c r="I333" s="55" t="s">
        <v>2021</v>
      </c>
      <c r="J333" s="55" t="s">
        <v>2017</v>
      </c>
      <c r="K333" s="55" t="s">
        <v>2023</v>
      </c>
      <c r="M333" s="55">
        <v>180</v>
      </c>
      <c r="N333" s="55">
        <v>20</v>
      </c>
      <c r="O333" s="55">
        <v>5</v>
      </c>
      <c r="P333" s="72">
        <v>0.25</v>
      </c>
      <c r="Q333" s="55" t="s">
        <v>39</v>
      </c>
      <c r="R333" s="55" t="s">
        <v>45</v>
      </c>
      <c r="S333" s="70">
        <v>45577</v>
      </c>
      <c r="U333" s="55">
        <v>163</v>
      </c>
      <c r="V333" s="55">
        <v>17</v>
      </c>
      <c r="W333" s="55" t="s">
        <v>39</v>
      </c>
      <c r="X333" s="55" t="s">
        <v>2059</v>
      </c>
      <c r="Y333" s="127" t="s">
        <v>1268</v>
      </c>
      <c r="Z333" s="127" t="s">
        <v>1205</v>
      </c>
      <c r="AA333" s="127" t="s">
        <v>1205</v>
      </c>
      <c r="AB333" s="55" t="s">
        <v>2057</v>
      </c>
    </row>
    <row r="334" spans="1:35">
      <c r="A334" s="70">
        <v>45576</v>
      </c>
      <c r="B334" s="55">
        <v>10</v>
      </c>
      <c r="C334" s="55" t="s">
        <v>2009</v>
      </c>
      <c r="D334" s="55" t="s">
        <v>38</v>
      </c>
      <c r="E334" s="55" t="s">
        <v>1183</v>
      </c>
      <c r="F334" s="71" t="s">
        <v>1194</v>
      </c>
      <c r="H334" s="55" t="s">
        <v>1197</v>
      </c>
      <c r="I334" s="55" t="s">
        <v>2024</v>
      </c>
      <c r="J334" s="55" t="s">
        <v>2017</v>
      </c>
      <c r="K334" s="55" t="s">
        <v>2023</v>
      </c>
      <c r="M334" s="55">
        <v>527</v>
      </c>
      <c r="N334" s="55">
        <v>47</v>
      </c>
      <c r="O334" s="55">
        <v>10</v>
      </c>
      <c r="P334" s="72">
        <v>0.21276595744680851</v>
      </c>
      <c r="Q334" s="55" t="s">
        <v>39</v>
      </c>
      <c r="R334" s="55" t="s">
        <v>45</v>
      </c>
      <c r="S334" s="70">
        <v>45577</v>
      </c>
      <c r="U334" s="55">
        <v>503</v>
      </c>
      <c r="V334" s="55">
        <v>24</v>
      </c>
      <c r="W334" s="55" t="s">
        <v>39</v>
      </c>
      <c r="X334" s="55" t="s">
        <v>2059</v>
      </c>
      <c r="Y334" s="127" t="s">
        <v>1268</v>
      </c>
      <c r="Z334" s="127" t="s">
        <v>1205</v>
      </c>
      <c r="AA334" s="127" t="s">
        <v>1205</v>
      </c>
      <c r="AB334" s="55" t="s">
        <v>2057</v>
      </c>
      <c r="AC334" s="70">
        <v>45622</v>
      </c>
      <c r="AD334" s="55" t="s">
        <v>39</v>
      </c>
      <c r="AE334" s="70">
        <v>45623</v>
      </c>
      <c r="AF334" s="55" t="s">
        <v>39</v>
      </c>
    </row>
    <row r="335" spans="1:35">
      <c r="A335" s="70">
        <v>45579</v>
      </c>
      <c r="B335" s="55">
        <v>10</v>
      </c>
      <c r="C335" s="55" t="s">
        <v>2025</v>
      </c>
      <c r="D335" s="55" t="s">
        <v>64</v>
      </c>
      <c r="E335" s="55" t="s">
        <v>1261</v>
      </c>
      <c r="F335" s="71" t="s">
        <v>1182</v>
      </c>
      <c r="H335" s="55" t="s">
        <v>1174</v>
      </c>
      <c r="I335" s="55" t="s">
        <v>2033</v>
      </c>
      <c r="J335" s="55" t="s">
        <v>2037</v>
      </c>
      <c r="K335" s="55" t="s">
        <v>2036</v>
      </c>
      <c r="M335" s="55">
        <v>34</v>
      </c>
      <c r="N335" s="55">
        <v>20</v>
      </c>
      <c r="O335" s="55">
        <v>1</v>
      </c>
      <c r="P335" s="72">
        <v>0.05</v>
      </c>
      <c r="Q335" s="55" t="s">
        <v>1986</v>
      </c>
      <c r="R335" s="55" t="s">
        <v>628</v>
      </c>
      <c r="AC335" s="70">
        <v>45607</v>
      </c>
      <c r="AD335" s="55" t="s">
        <v>1178</v>
      </c>
    </row>
    <row r="336" spans="1:35">
      <c r="A336" s="70">
        <v>45579</v>
      </c>
      <c r="B336" s="55">
        <v>10</v>
      </c>
      <c r="C336" s="55" t="s">
        <v>2025</v>
      </c>
      <c r="D336" s="55" t="s">
        <v>38</v>
      </c>
      <c r="E336" s="55" t="s">
        <v>40</v>
      </c>
      <c r="F336" s="71" t="s">
        <v>54</v>
      </c>
      <c r="H336" s="55" t="s">
        <v>1197</v>
      </c>
      <c r="I336" s="55" t="s">
        <v>2035</v>
      </c>
      <c r="J336" s="55" t="s">
        <v>2039</v>
      </c>
      <c r="K336" s="55" t="s">
        <v>2038</v>
      </c>
      <c r="M336" s="55">
        <v>1024</v>
      </c>
      <c r="N336" s="55">
        <v>47</v>
      </c>
      <c r="O336" s="55">
        <v>5</v>
      </c>
      <c r="P336" s="72">
        <v>0.10638297872340426</v>
      </c>
      <c r="Q336" s="55" t="s">
        <v>39</v>
      </c>
      <c r="R336" s="55" t="s">
        <v>45</v>
      </c>
      <c r="S336" s="70">
        <v>45579</v>
      </c>
      <c r="U336" s="55">
        <v>1011</v>
      </c>
      <c r="V336" s="55">
        <v>13</v>
      </c>
      <c r="W336" s="55" t="s">
        <v>39</v>
      </c>
      <c r="X336" s="55" t="s">
        <v>2059</v>
      </c>
      <c r="Y336" s="127" t="s">
        <v>1268</v>
      </c>
      <c r="Z336" s="127" t="s">
        <v>1205</v>
      </c>
      <c r="AA336" s="127" t="s">
        <v>1205</v>
      </c>
      <c r="AB336" s="55" t="s">
        <v>2057</v>
      </c>
      <c r="AC336" s="70">
        <v>45582</v>
      </c>
      <c r="AD336" s="55" t="s">
        <v>242</v>
      </c>
      <c r="AE336" s="70">
        <v>45608</v>
      </c>
      <c r="AF336" s="55" t="s">
        <v>242</v>
      </c>
      <c r="AG336" s="70">
        <v>45621</v>
      </c>
      <c r="AH336" s="55" t="s">
        <v>39</v>
      </c>
      <c r="AI336" s="44" t="s">
        <v>15</v>
      </c>
    </row>
    <row r="337" spans="1:35">
      <c r="A337" s="70">
        <v>45580</v>
      </c>
      <c r="B337" s="55">
        <v>10</v>
      </c>
      <c r="C337" s="55" t="s">
        <v>2025</v>
      </c>
      <c r="D337" s="55" t="s">
        <v>38</v>
      </c>
      <c r="E337" s="55" t="s">
        <v>40</v>
      </c>
      <c r="F337" s="71" t="s">
        <v>54</v>
      </c>
      <c r="H337" s="55" t="s">
        <v>1197</v>
      </c>
      <c r="I337" s="55" t="s">
        <v>2040</v>
      </c>
      <c r="J337" s="55" t="s">
        <v>2017</v>
      </c>
      <c r="K337" s="55" t="s">
        <v>2041</v>
      </c>
      <c r="M337" s="55">
        <v>1002</v>
      </c>
      <c r="N337" s="55">
        <v>47</v>
      </c>
      <c r="O337" s="55">
        <v>8</v>
      </c>
      <c r="P337" s="72">
        <v>0.1702127659574468</v>
      </c>
      <c r="Q337" s="55" t="s">
        <v>39</v>
      </c>
      <c r="R337" s="55" t="s">
        <v>45</v>
      </c>
      <c r="S337" s="70">
        <v>45580</v>
      </c>
      <c r="U337" s="55">
        <v>980</v>
      </c>
      <c r="V337" s="55">
        <v>22</v>
      </c>
      <c r="W337" s="55" t="s">
        <v>39</v>
      </c>
      <c r="X337" s="55" t="s">
        <v>2059</v>
      </c>
      <c r="Y337" s="127" t="s">
        <v>1268</v>
      </c>
      <c r="Z337" s="127" t="s">
        <v>1205</v>
      </c>
      <c r="AA337" s="127" t="s">
        <v>1205</v>
      </c>
      <c r="AB337" s="55" t="s">
        <v>2057</v>
      </c>
      <c r="AC337" s="70">
        <v>45581</v>
      </c>
      <c r="AD337" s="55" t="s">
        <v>1178</v>
      </c>
      <c r="AE337" s="70">
        <v>45609</v>
      </c>
      <c r="AF337" s="55" t="s">
        <v>39</v>
      </c>
      <c r="AG337" s="70">
        <v>45610</v>
      </c>
      <c r="AH337" s="55" t="s">
        <v>242</v>
      </c>
      <c r="AI337" s="44" t="s">
        <v>15</v>
      </c>
    </row>
    <row r="338" spans="1:35">
      <c r="A338" s="70">
        <v>45580</v>
      </c>
      <c r="B338" s="55">
        <v>10</v>
      </c>
      <c r="C338" s="55" t="s">
        <v>2025</v>
      </c>
      <c r="D338" s="55" t="s">
        <v>38</v>
      </c>
      <c r="E338" s="55" t="s">
        <v>40</v>
      </c>
      <c r="F338" s="71" t="s">
        <v>54</v>
      </c>
      <c r="H338" s="55" t="s">
        <v>1197</v>
      </c>
      <c r="I338" s="55" t="s">
        <v>2034</v>
      </c>
      <c r="J338" s="55" t="s">
        <v>2017</v>
      </c>
      <c r="K338" s="55" t="s">
        <v>2041</v>
      </c>
      <c r="M338" s="55">
        <v>321</v>
      </c>
      <c r="N338" s="55">
        <v>47</v>
      </c>
      <c r="O338" s="55">
        <v>5</v>
      </c>
      <c r="P338" s="72">
        <v>0.10638297872340426</v>
      </c>
      <c r="Q338" s="55" t="s">
        <v>39</v>
      </c>
      <c r="R338" s="55" t="s">
        <v>45</v>
      </c>
      <c r="S338" s="70">
        <v>45580</v>
      </c>
      <c r="U338" s="55">
        <v>312</v>
      </c>
      <c r="V338" s="55">
        <v>9</v>
      </c>
      <c r="W338" s="55" t="s">
        <v>39</v>
      </c>
      <c r="X338" s="55" t="s">
        <v>2059</v>
      </c>
      <c r="Y338" s="127" t="s">
        <v>1268</v>
      </c>
      <c r="Z338" s="127" t="s">
        <v>1205</v>
      </c>
      <c r="AA338" s="127" t="s">
        <v>1205</v>
      </c>
      <c r="AB338" s="55" t="s">
        <v>2057</v>
      </c>
      <c r="AC338" s="70">
        <v>45609</v>
      </c>
      <c r="AD338" s="55" t="s">
        <v>242</v>
      </c>
      <c r="AE338" s="70">
        <v>45615</v>
      </c>
      <c r="AF338" s="55" t="s">
        <v>39</v>
      </c>
      <c r="AG338" s="70">
        <v>45622</v>
      </c>
      <c r="AH338" s="55" t="s">
        <v>39</v>
      </c>
      <c r="AI338" s="44" t="s">
        <v>15</v>
      </c>
    </row>
    <row r="339" spans="1:35">
      <c r="A339" s="70">
        <v>45582</v>
      </c>
      <c r="B339" s="55">
        <v>10</v>
      </c>
      <c r="C339" s="55" t="s">
        <v>2025</v>
      </c>
      <c r="D339" s="55" t="s">
        <v>64</v>
      </c>
      <c r="E339" s="55" t="s">
        <v>122</v>
      </c>
      <c r="F339" s="71" t="s">
        <v>603</v>
      </c>
      <c r="H339" s="55" t="s">
        <v>36</v>
      </c>
      <c r="I339" s="55" t="s">
        <v>2067</v>
      </c>
      <c r="J339" s="55" t="s">
        <v>2042</v>
      </c>
      <c r="K339" s="55" t="s">
        <v>2047</v>
      </c>
      <c r="M339" s="55">
        <v>5000</v>
      </c>
      <c r="N339" s="55">
        <v>68</v>
      </c>
      <c r="O339" s="55">
        <v>8</v>
      </c>
      <c r="P339" s="72">
        <v>0.11764705882352941</v>
      </c>
      <c r="Q339" s="55" t="s">
        <v>266</v>
      </c>
      <c r="R339" s="55" t="s">
        <v>629</v>
      </c>
      <c r="S339" s="70">
        <v>45587</v>
      </c>
      <c r="U339" s="55">
        <v>5000</v>
      </c>
      <c r="V339" s="55">
        <v>0</v>
      </c>
      <c r="W339" s="55" t="s">
        <v>266</v>
      </c>
      <c r="X339" s="55" t="s">
        <v>2059</v>
      </c>
      <c r="Y339" s="127" t="s">
        <v>1268</v>
      </c>
      <c r="Z339" s="127" t="s">
        <v>1205</v>
      </c>
      <c r="AA339" s="127" t="s">
        <v>1205</v>
      </c>
      <c r="AB339" s="147" t="s">
        <v>1321</v>
      </c>
      <c r="AC339" s="70">
        <v>45621</v>
      </c>
      <c r="AD339" s="55" t="s">
        <v>266</v>
      </c>
    </row>
    <row r="340" spans="1:35">
      <c r="A340" s="70">
        <v>45583</v>
      </c>
      <c r="B340" s="55">
        <v>10</v>
      </c>
      <c r="C340" s="55" t="s">
        <v>2025</v>
      </c>
      <c r="D340" s="55" t="s">
        <v>38</v>
      </c>
      <c r="E340" s="55" t="s">
        <v>40</v>
      </c>
      <c r="F340" s="71" t="s">
        <v>54</v>
      </c>
      <c r="H340" s="55" t="s">
        <v>1197</v>
      </c>
      <c r="I340" s="55" t="s">
        <v>2048</v>
      </c>
      <c r="J340" s="55" t="s">
        <v>2017</v>
      </c>
      <c r="K340" s="55" t="s">
        <v>2053</v>
      </c>
      <c r="M340" s="55">
        <v>337</v>
      </c>
      <c r="N340" s="55">
        <v>47</v>
      </c>
      <c r="O340" s="55">
        <v>5</v>
      </c>
      <c r="P340" s="72">
        <v>0.10638297872340426</v>
      </c>
      <c r="Q340" s="55" t="s">
        <v>39</v>
      </c>
      <c r="R340" s="55" t="s">
        <v>45</v>
      </c>
      <c r="S340" s="70">
        <v>45583</v>
      </c>
      <c r="U340" s="55">
        <v>320</v>
      </c>
      <c r="V340" s="55">
        <v>17</v>
      </c>
      <c r="W340" s="55" t="s">
        <v>39</v>
      </c>
      <c r="X340" s="55" t="s">
        <v>2059</v>
      </c>
      <c r="Y340" s="127" t="s">
        <v>1268</v>
      </c>
      <c r="Z340" s="127" t="s">
        <v>1205</v>
      </c>
      <c r="AA340" s="127" t="s">
        <v>1205</v>
      </c>
      <c r="AB340" s="55" t="s">
        <v>2057</v>
      </c>
      <c r="AC340" s="70">
        <v>45640</v>
      </c>
      <c r="AD340" s="55" t="s">
        <v>39</v>
      </c>
      <c r="AE340" s="70">
        <v>45642</v>
      </c>
      <c r="AF340" s="55" t="s">
        <v>39</v>
      </c>
    </row>
    <row r="341" spans="1:35">
      <c r="A341" s="70">
        <v>45583</v>
      </c>
      <c r="B341" s="55">
        <v>10</v>
      </c>
      <c r="C341" s="55" t="s">
        <v>2025</v>
      </c>
      <c r="D341" s="55" t="s">
        <v>38</v>
      </c>
      <c r="E341" s="55" t="s">
        <v>1183</v>
      </c>
      <c r="F341" s="71" t="s">
        <v>1194</v>
      </c>
      <c r="H341" s="55" t="s">
        <v>1197</v>
      </c>
      <c r="I341" s="55" t="s">
        <v>2046</v>
      </c>
      <c r="J341" s="55" t="s">
        <v>2039</v>
      </c>
      <c r="K341" s="55" t="s">
        <v>2054</v>
      </c>
      <c r="M341" s="55">
        <v>200</v>
      </c>
      <c r="N341" s="55">
        <v>20</v>
      </c>
      <c r="O341" s="55">
        <v>6</v>
      </c>
      <c r="P341" s="72">
        <v>0.3</v>
      </c>
      <c r="Q341" s="55" t="s">
        <v>39</v>
      </c>
      <c r="R341" s="55" t="s">
        <v>45</v>
      </c>
      <c r="S341" s="70">
        <v>45583</v>
      </c>
      <c r="U341" s="55">
        <v>184</v>
      </c>
      <c r="V341" s="55">
        <v>16</v>
      </c>
      <c r="W341" s="55" t="s">
        <v>39</v>
      </c>
      <c r="X341" s="55" t="s">
        <v>2059</v>
      </c>
      <c r="Y341" s="127" t="s">
        <v>1268</v>
      </c>
      <c r="Z341" s="127" t="s">
        <v>1205</v>
      </c>
      <c r="AA341" s="127" t="s">
        <v>1205</v>
      </c>
      <c r="AB341" s="55" t="s">
        <v>2057</v>
      </c>
    </row>
    <row r="342" spans="1:35">
      <c r="A342" s="70">
        <v>45587</v>
      </c>
      <c r="B342" s="55">
        <v>10</v>
      </c>
      <c r="C342" s="55" t="s">
        <v>2050</v>
      </c>
      <c r="D342" s="55" t="s">
        <v>8</v>
      </c>
      <c r="E342" s="55" t="s">
        <v>118</v>
      </c>
      <c r="F342" s="71" t="s">
        <v>601</v>
      </c>
      <c r="H342" s="55" t="s">
        <v>2032</v>
      </c>
      <c r="I342" s="55" t="s">
        <v>2070</v>
      </c>
      <c r="J342" s="55" t="s">
        <v>2017</v>
      </c>
      <c r="K342" s="55" t="s">
        <v>1384</v>
      </c>
      <c r="M342" s="55">
        <v>194</v>
      </c>
      <c r="N342" s="55">
        <v>20</v>
      </c>
      <c r="O342" s="55">
        <v>5</v>
      </c>
      <c r="P342" s="72">
        <v>0.25</v>
      </c>
      <c r="Q342" s="55" t="s">
        <v>41</v>
      </c>
      <c r="R342" s="55" t="s">
        <v>627</v>
      </c>
      <c r="S342" s="70">
        <v>45587</v>
      </c>
      <c r="U342" s="55">
        <v>194</v>
      </c>
      <c r="V342" s="55">
        <v>0</v>
      </c>
      <c r="W342" s="55" t="s">
        <v>41</v>
      </c>
      <c r="X342" s="55" t="s">
        <v>2059</v>
      </c>
      <c r="Y342" s="127" t="s">
        <v>1268</v>
      </c>
      <c r="Z342" s="127" t="s">
        <v>1205</v>
      </c>
      <c r="AA342" s="127" t="s">
        <v>1205</v>
      </c>
      <c r="AB342" s="55" t="s">
        <v>2084</v>
      </c>
    </row>
    <row r="343" spans="1:35">
      <c r="A343" s="70">
        <v>45587</v>
      </c>
      <c r="B343" s="55">
        <v>10</v>
      </c>
      <c r="C343" s="55" t="s">
        <v>2050</v>
      </c>
      <c r="D343" s="55" t="s">
        <v>8</v>
      </c>
      <c r="E343" s="55" t="s">
        <v>118</v>
      </c>
      <c r="F343" s="71" t="s">
        <v>601</v>
      </c>
      <c r="H343" s="55" t="s">
        <v>1219</v>
      </c>
      <c r="I343" s="55" t="s">
        <v>2052</v>
      </c>
      <c r="J343" s="55" t="s">
        <v>2072</v>
      </c>
      <c r="K343" s="55" t="s">
        <v>2071</v>
      </c>
      <c r="M343" s="55">
        <v>486</v>
      </c>
      <c r="N343" s="55">
        <v>47</v>
      </c>
      <c r="O343" s="55">
        <v>11</v>
      </c>
      <c r="P343" s="72">
        <v>0.23404255319148937</v>
      </c>
      <c r="Q343" s="55" t="s">
        <v>41</v>
      </c>
      <c r="R343" s="55" t="s">
        <v>627</v>
      </c>
      <c r="S343" s="70">
        <v>45587</v>
      </c>
      <c r="U343" s="55">
        <v>486</v>
      </c>
      <c r="V343" s="55">
        <v>0</v>
      </c>
      <c r="W343" s="55" t="s">
        <v>41</v>
      </c>
      <c r="X343" s="55" t="s">
        <v>2059</v>
      </c>
      <c r="Y343" s="127" t="s">
        <v>1268</v>
      </c>
      <c r="Z343" s="127" t="s">
        <v>1205</v>
      </c>
      <c r="AA343" s="127" t="s">
        <v>1205</v>
      </c>
      <c r="AB343" s="55" t="s">
        <v>2084</v>
      </c>
      <c r="AC343" s="70">
        <v>45591</v>
      </c>
      <c r="AD343" s="55" t="s">
        <v>41</v>
      </c>
      <c r="AE343" s="70">
        <v>45614</v>
      </c>
      <c r="AF343" s="55" t="s">
        <v>41</v>
      </c>
    </row>
    <row r="344" spans="1:35">
      <c r="A344" s="70">
        <v>45587</v>
      </c>
      <c r="B344" s="55">
        <v>10</v>
      </c>
      <c r="C344" s="55" t="s">
        <v>2050</v>
      </c>
      <c r="D344" s="55" t="s">
        <v>38</v>
      </c>
      <c r="E344" s="55" t="s">
        <v>1183</v>
      </c>
      <c r="F344" s="71" t="s">
        <v>1194</v>
      </c>
      <c r="H344" s="55" t="s">
        <v>1197</v>
      </c>
      <c r="I344" s="55" t="s">
        <v>2069</v>
      </c>
      <c r="J344" s="55" t="s">
        <v>2017</v>
      </c>
      <c r="K344" s="55" t="s">
        <v>2073</v>
      </c>
      <c r="M344" s="55">
        <v>177</v>
      </c>
      <c r="N344" s="55">
        <v>20</v>
      </c>
      <c r="O344" s="55">
        <v>6</v>
      </c>
      <c r="P344" s="72">
        <v>0.3</v>
      </c>
      <c r="Q344" s="55" t="s">
        <v>39</v>
      </c>
      <c r="R344" s="55" t="s">
        <v>45</v>
      </c>
      <c r="S344" s="70">
        <v>45587</v>
      </c>
      <c r="U344" s="55">
        <v>152</v>
      </c>
      <c r="V344" s="55">
        <v>25</v>
      </c>
      <c r="W344" s="55" t="s">
        <v>39</v>
      </c>
      <c r="X344" s="55" t="s">
        <v>2059</v>
      </c>
      <c r="Y344" s="127" t="s">
        <v>1268</v>
      </c>
      <c r="Z344" s="127" t="s">
        <v>1205</v>
      </c>
      <c r="AA344" s="127" t="s">
        <v>1205</v>
      </c>
      <c r="AB344" s="55" t="s">
        <v>2057</v>
      </c>
      <c r="AC344" s="70">
        <v>45588</v>
      </c>
      <c r="AD344" s="55" t="s">
        <v>39</v>
      </c>
      <c r="AE344" s="70">
        <v>45611</v>
      </c>
      <c r="AF344" s="55" t="s">
        <v>39</v>
      </c>
      <c r="AG344" s="70">
        <v>45623</v>
      </c>
      <c r="AH344" s="55" t="s">
        <v>23</v>
      </c>
      <c r="AI344" s="44" t="s">
        <v>15</v>
      </c>
    </row>
    <row r="345" spans="1:35">
      <c r="A345" s="70">
        <v>45587</v>
      </c>
      <c r="B345" s="55">
        <v>10</v>
      </c>
      <c r="C345" s="55" t="s">
        <v>2050</v>
      </c>
      <c r="D345" s="55" t="s">
        <v>38</v>
      </c>
      <c r="E345" s="55" t="s">
        <v>1183</v>
      </c>
      <c r="F345" s="71" t="s">
        <v>1194</v>
      </c>
      <c r="H345" s="55" t="s">
        <v>1197</v>
      </c>
      <c r="I345" s="55" t="s">
        <v>2068</v>
      </c>
      <c r="J345" s="55" t="s">
        <v>2017</v>
      </c>
      <c r="K345" s="55" t="s">
        <v>2041</v>
      </c>
      <c r="M345" s="55">
        <v>900</v>
      </c>
      <c r="N345" s="55">
        <v>47</v>
      </c>
      <c r="O345" s="55">
        <v>6</v>
      </c>
      <c r="P345" s="72">
        <v>0.1276595744680851</v>
      </c>
      <c r="Q345" s="55" t="s">
        <v>39</v>
      </c>
      <c r="R345" s="55" t="s">
        <v>45</v>
      </c>
      <c r="S345" s="70">
        <v>45587</v>
      </c>
      <c r="U345" s="55">
        <v>873</v>
      </c>
      <c r="V345" s="55">
        <v>27</v>
      </c>
      <c r="W345" s="55" t="s">
        <v>39</v>
      </c>
      <c r="X345" s="55" t="s">
        <v>2059</v>
      </c>
      <c r="Y345" s="127" t="s">
        <v>1268</v>
      </c>
      <c r="Z345" s="127" t="s">
        <v>1205</v>
      </c>
      <c r="AA345" s="127" t="s">
        <v>1205</v>
      </c>
      <c r="AB345" s="55" t="s">
        <v>2057</v>
      </c>
      <c r="AC345" s="70">
        <v>45588</v>
      </c>
      <c r="AD345" s="55" t="s">
        <v>39</v>
      </c>
      <c r="AE345" s="70">
        <v>45630</v>
      </c>
      <c r="AF345" s="55" t="s">
        <v>39</v>
      </c>
    </row>
    <row r="346" spans="1:35">
      <c r="A346" s="70">
        <v>45588</v>
      </c>
      <c r="B346" s="55">
        <v>10</v>
      </c>
      <c r="C346" s="55" t="s">
        <v>2050</v>
      </c>
      <c r="D346" s="55" t="s">
        <v>8</v>
      </c>
      <c r="E346" s="55" t="s">
        <v>118</v>
      </c>
      <c r="F346" s="71" t="s">
        <v>601</v>
      </c>
      <c r="H346" s="55" t="s">
        <v>1219</v>
      </c>
      <c r="I346" s="55" t="s">
        <v>2051</v>
      </c>
      <c r="J346" s="55" t="s">
        <v>2017</v>
      </c>
      <c r="K346" s="55" t="s">
        <v>2075</v>
      </c>
      <c r="M346" s="55">
        <v>209</v>
      </c>
      <c r="N346" s="55">
        <v>20</v>
      </c>
      <c r="O346" s="55">
        <v>1</v>
      </c>
      <c r="P346" s="72">
        <f>O346/N346</f>
        <v>0.05</v>
      </c>
      <c r="Q346" s="55" t="s">
        <v>41</v>
      </c>
      <c r="R346" s="55" t="s">
        <v>627</v>
      </c>
      <c r="S346" s="70">
        <v>45588</v>
      </c>
      <c r="U346" s="55">
        <v>208</v>
      </c>
      <c r="V346" s="55">
        <v>1</v>
      </c>
      <c r="W346" s="55" t="s">
        <v>41</v>
      </c>
      <c r="X346" s="55" t="s">
        <v>2059</v>
      </c>
      <c r="Y346" s="127" t="s">
        <v>1268</v>
      </c>
      <c r="Z346" s="127" t="s">
        <v>1205</v>
      </c>
      <c r="AA346" s="127" t="s">
        <v>1205</v>
      </c>
      <c r="AB346" s="55" t="s">
        <v>2057</v>
      </c>
      <c r="AC346" s="70">
        <v>45596</v>
      </c>
      <c r="AD346" s="55" t="s">
        <v>41</v>
      </c>
      <c r="AE346" s="70">
        <v>45611</v>
      </c>
      <c r="AF346" s="55" t="s">
        <v>41</v>
      </c>
      <c r="AG346" s="70">
        <v>45621</v>
      </c>
      <c r="AH346" s="55" t="s">
        <v>41</v>
      </c>
      <c r="AI346" s="44" t="s">
        <v>15</v>
      </c>
    </row>
    <row r="347" spans="1:35">
      <c r="A347" s="70">
        <v>45589</v>
      </c>
      <c r="B347" s="55">
        <v>10</v>
      </c>
      <c r="C347" s="55" t="s">
        <v>2050</v>
      </c>
      <c r="D347" s="55" t="s">
        <v>64</v>
      </c>
      <c r="E347" s="55" t="s">
        <v>122</v>
      </c>
      <c r="F347" s="71" t="s">
        <v>603</v>
      </c>
      <c r="H347" s="55" t="s">
        <v>36</v>
      </c>
      <c r="I347" s="55" t="s">
        <v>2074</v>
      </c>
      <c r="J347" s="55" t="s">
        <v>2077</v>
      </c>
      <c r="K347" s="55" t="s">
        <v>2076</v>
      </c>
      <c r="M347" s="55">
        <v>5000</v>
      </c>
      <c r="N347" s="55">
        <v>68</v>
      </c>
      <c r="O347" s="55">
        <v>3</v>
      </c>
      <c r="P347" s="72">
        <v>4.4117647058823532E-2</v>
      </c>
      <c r="Q347" s="55" t="s">
        <v>23</v>
      </c>
      <c r="R347" s="55" t="s">
        <v>629</v>
      </c>
      <c r="S347" s="70">
        <v>45589</v>
      </c>
      <c r="U347" s="55">
        <v>5000</v>
      </c>
      <c r="V347" s="55">
        <v>0</v>
      </c>
      <c r="W347" s="55" t="s">
        <v>23</v>
      </c>
      <c r="X347" s="55" t="s">
        <v>2059</v>
      </c>
      <c r="Y347" s="55" t="s">
        <v>2078</v>
      </c>
      <c r="Z347" s="55" t="s">
        <v>2079</v>
      </c>
      <c r="AA347" s="55" t="s">
        <v>2080</v>
      </c>
      <c r="AB347" s="55" t="s">
        <v>2081</v>
      </c>
    </row>
    <row r="348" spans="1:35">
      <c r="A348" s="70">
        <v>45593</v>
      </c>
      <c r="B348" s="55">
        <v>10</v>
      </c>
      <c r="C348" s="55" t="s">
        <v>2082</v>
      </c>
      <c r="D348" s="55" t="s">
        <v>64</v>
      </c>
      <c r="E348" s="55" t="s">
        <v>2085</v>
      </c>
      <c r="F348" s="71" t="s">
        <v>2086</v>
      </c>
      <c r="H348" s="55" t="s">
        <v>1174</v>
      </c>
      <c r="I348" s="55" t="s">
        <v>2089</v>
      </c>
      <c r="J348" s="55" t="s">
        <v>2091</v>
      </c>
      <c r="K348" s="55" t="s">
        <v>2090</v>
      </c>
      <c r="M348" s="55">
        <v>270</v>
      </c>
      <c r="N348" s="55">
        <v>20</v>
      </c>
      <c r="O348" s="55">
        <v>3</v>
      </c>
      <c r="P348" s="72">
        <v>0.15</v>
      </c>
      <c r="Q348" s="55" t="s">
        <v>23</v>
      </c>
      <c r="R348" s="55" t="s">
        <v>628</v>
      </c>
      <c r="S348" s="70">
        <v>45594</v>
      </c>
      <c r="U348" s="55">
        <v>270</v>
      </c>
      <c r="V348" s="55">
        <v>0</v>
      </c>
      <c r="W348" s="55" t="s">
        <v>23</v>
      </c>
      <c r="X348" s="147" t="s">
        <v>2107</v>
      </c>
      <c r="Y348" s="55" t="s">
        <v>1268</v>
      </c>
      <c r="Z348" s="55" t="s">
        <v>1205</v>
      </c>
      <c r="AA348" s="55" t="s">
        <v>1205</v>
      </c>
      <c r="AB348" s="55" t="s">
        <v>2109</v>
      </c>
    </row>
    <row r="349" spans="1:35">
      <c r="A349" s="70">
        <v>45593</v>
      </c>
      <c r="B349" s="55">
        <v>10</v>
      </c>
      <c r="C349" s="55" t="s">
        <v>2082</v>
      </c>
      <c r="D349" s="55" t="s">
        <v>38</v>
      </c>
      <c r="E349" s="55" t="s">
        <v>1183</v>
      </c>
      <c r="F349" s="71" t="s">
        <v>1194</v>
      </c>
      <c r="H349" s="55" t="s">
        <v>1197</v>
      </c>
      <c r="I349" s="55" t="s">
        <v>2106</v>
      </c>
      <c r="J349" s="55" t="s">
        <v>2017</v>
      </c>
      <c r="K349" s="55" t="s">
        <v>1384</v>
      </c>
      <c r="M349" s="55">
        <v>160</v>
      </c>
      <c r="N349" s="55">
        <v>20</v>
      </c>
      <c r="O349" s="55">
        <v>6</v>
      </c>
      <c r="P349" s="72">
        <v>0.3</v>
      </c>
      <c r="Q349" s="55" t="s">
        <v>39</v>
      </c>
      <c r="R349" s="55" t="s">
        <v>45</v>
      </c>
      <c r="S349" s="70">
        <v>45593</v>
      </c>
      <c r="U349" s="55">
        <v>144</v>
      </c>
      <c r="V349" s="55">
        <v>16</v>
      </c>
      <c r="W349" s="55" t="s">
        <v>39</v>
      </c>
      <c r="X349" s="147" t="s">
        <v>2107</v>
      </c>
      <c r="Y349" s="55" t="s">
        <v>1268</v>
      </c>
      <c r="Z349" s="55" t="s">
        <v>1205</v>
      </c>
      <c r="AA349" s="55" t="s">
        <v>1205</v>
      </c>
      <c r="AB349" s="55" t="s">
        <v>2108</v>
      </c>
      <c r="AC349" s="70">
        <v>45596</v>
      </c>
      <c r="AD349" s="55" t="s">
        <v>1267</v>
      </c>
      <c r="AE349" s="70">
        <v>45604</v>
      </c>
      <c r="AF349" s="55" t="s">
        <v>1267</v>
      </c>
      <c r="AG349" s="70">
        <v>45605</v>
      </c>
      <c r="AH349" s="55" t="s">
        <v>39</v>
      </c>
      <c r="AI349" s="44" t="s">
        <v>15</v>
      </c>
    </row>
    <row r="350" spans="1:35">
      <c r="A350" s="70">
        <v>45594</v>
      </c>
      <c r="B350" s="55">
        <v>10</v>
      </c>
      <c r="C350" s="55" t="s">
        <v>2082</v>
      </c>
      <c r="D350" s="55" t="s">
        <v>38</v>
      </c>
      <c r="E350" s="55" t="s">
        <v>40</v>
      </c>
      <c r="F350" s="71" t="s">
        <v>54</v>
      </c>
      <c r="H350" s="55" t="s">
        <v>1197</v>
      </c>
      <c r="I350" s="55" t="s">
        <v>2087</v>
      </c>
      <c r="J350" s="55" t="s">
        <v>2017</v>
      </c>
      <c r="K350" s="55" t="s">
        <v>1954</v>
      </c>
      <c r="M350" s="55">
        <v>918</v>
      </c>
      <c r="N350" s="55">
        <v>47</v>
      </c>
      <c r="O350" s="55">
        <v>8</v>
      </c>
      <c r="P350" s="72">
        <v>0.1702127659574468</v>
      </c>
      <c r="Q350" s="55" t="s">
        <v>39</v>
      </c>
      <c r="R350" s="55" t="s">
        <v>45</v>
      </c>
      <c r="S350" s="70">
        <v>45594</v>
      </c>
      <c r="U350" s="55">
        <v>902</v>
      </c>
      <c r="V350" s="55">
        <v>16</v>
      </c>
      <c r="W350" s="55" t="s">
        <v>39</v>
      </c>
      <c r="X350" s="147" t="s">
        <v>2107</v>
      </c>
      <c r="Y350" s="55" t="s">
        <v>1268</v>
      </c>
      <c r="Z350" s="55" t="s">
        <v>1205</v>
      </c>
      <c r="AA350" s="55" t="s">
        <v>1205</v>
      </c>
      <c r="AB350" s="55" t="s">
        <v>2108</v>
      </c>
      <c r="AC350" s="70">
        <v>45602</v>
      </c>
      <c r="AD350" s="55" t="s">
        <v>39</v>
      </c>
      <c r="AE350" s="70">
        <v>45635</v>
      </c>
      <c r="AF350" s="55" t="s">
        <v>39</v>
      </c>
    </row>
    <row r="351" spans="1:35">
      <c r="A351" s="70">
        <v>45595</v>
      </c>
      <c r="B351" s="55">
        <v>10</v>
      </c>
      <c r="C351" s="55" t="s">
        <v>2082</v>
      </c>
      <c r="D351" s="55" t="s">
        <v>64</v>
      </c>
      <c r="E351" s="55" t="s">
        <v>1261</v>
      </c>
      <c r="F351" s="71" t="s">
        <v>1182</v>
      </c>
      <c r="H351" s="55" t="s">
        <v>1174</v>
      </c>
      <c r="I351" s="55" t="s">
        <v>2092</v>
      </c>
      <c r="J351" s="55" t="s">
        <v>2091</v>
      </c>
      <c r="K351" s="55" t="s">
        <v>2094</v>
      </c>
      <c r="M351" s="55">
        <v>1856</v>
      </c>
      <c r="N351" s="55">
        <v>53</v>
      </c>
      <c r="O351" s="55">
        <v>5</v>
      </c>
      <c r="P351" s="72">
        <v>9.4339622641509441E-2</v>
      </c>
      <c r="Q351" s="55" t="s">
        <v>23</v>
      </c>
      <c r="R351" s="55" t="s">
        <v>628</v>
      </c>
      <c r="S351" s="70">
        <v>45596</v>
      </c>
      <c r="U351" s="55">
        <v>1856</v>
      </c>
      <c r="V351" s="55">
        <v>0</v>
      </c>
      <c r="W351" s="55" t="s">
        <v>23</v>
      </c>
      <c r="X351" s="147" t="s">
        <v>2107</v>
      </c>
      <c r="Y351" s="55" t="s">
        <v>1268</v>
      </c>
      <c r="Z351" s="55" t="s">
        <v>1205</v>
      </c>
      <c r="AA351" s="55" t="s">
        <v>1205</v>
      </c>
      <c r="AB351" s="147" t="s">
        <v>2110</v>
      </c>
    </row>
    <row r="352" spans="1:35">
      <c r="A352" s="70">
        <v>45595</v>
      </c>
      <c r="B352" s="55">
        <v>10</v>
      </c>
      <c r="C352" s="55" t="s">
        <v>2082</v>
      </c>
      <c r="D352" s="55" t="s">
        <v>38</v>
      </c>
      <c r="E352" s="55" t="s">
        <v>40</v>
      </c>
      <c r="F352" s="71" t="s">
        <v>54</v>
      </c>
      <c r="H352" s="55" t="s">
        <v>1197</v>
      </c>
      <c r="I352" s="55" t="s">
        <v>2093</v>
      </c>
      <c r="J352" s="55" t="s">
        <v>2095</v>
      </c>
      <c r="K352" s="55" t="s">
        <v>1537</v>
      </c>
      <c r="M352" s="55">
        <v>48</v>
      </c>
      <c r="N352" s="55">
        <v>20</v>
      </c>
      <c r="O352" s="55">
        <v>3</v>
      </c>
      <c r="P352" s="72">
        <v>0.15</v>
      </c>
      <c r="Q352" s="55" t="s">
        <v>39</v>
      </c>
      <c r="R352" s="55" t="s">
        <v>45</v>
      </c>
      <c r="S352" s="70">
        <v>45595</v>
      </c>
      <c r="U352" s="55">
        <v>39</v>
      </c>
      <c r="V352" s="55">
        <v>9</v>
      </c>
      <c r="W352" s="55" t="s">
        <v>39</v>
      </c>
      <c r="X352" s="147" t="s">
        <v>2107</v>
      </c>
      <c r="Y352" s="55" t="s">
        <v>1268</v>
      </c>
      <c r="Z352" s="55" t="s">
        <v>1205</v>
      </c>
      <c r="AA352" s="55" t="s">
        <v>1205</v>
      </c>
      <c r="AB352" s="55" t="s">
        <v>2108</v>
      </c>
    </row>
    <row r="353" spans="1:35">
      <c r="A353" s="70">
        <v>45595</v>
      </c>
      <c r="B353" s="55">
        <v>10</v>
      </c>
      <c r="C353" s="55" t="s">
        <v>2082</v>
      </c>
      <c r="D353" s="55" t="s">
        <v>38</v>
      </c>
      <c r="E353" s="55" t="s">
        <v>40</v>
      </c>
      <c r="F353" s="71" t="s">
        <v>54</v>
      </c>
      <c r="H353" s="55" t="s">
        <v>1197</v>
      </c>
      <c r="I353" s="55" t="s">
        <v>2088</v>
      </c>
      <c r="J353" s="55" t="s">
        <v>2017</v>
      </c>
      <c r="K353" s="55" t="s">
        <v>1232</v>
      </c>
      <c r="M353" s="55">
        <v>210</v>
      </c>
      <c r="N353" s="55">
        <v>20</v>
      </c>
      <c r="O353" s="55">
        <v>5</v>
      </c>
      <c r="P353" s="72">
        <v>0.25</v>
      </c>
      <c r="Q353" s="55" t="s">
        <v>39</v>
      </c>
      <c r="R353" s="55" t="s">
        <v>45</v>
      </c>
      <c r="S353" s="70">
        <v>45595</v>
      </c>
      <c r="U353" s="55">
        <v>193</v>
      </c>
      <c r="V353" s="55">
        <v>17</v>
      </c>
      <c r="W353" s="55" t="s">
        <v>39</v>
      </c>
      <c r="X353" s="147" t="s">
        <v>2107</v>
      </c>
      <c r="Y353" s="55" t="s">
        <v>1268</v>
      </c>
      <c r="Z353" s="55" t="s">
        <v>1205</v>
      </c>
      <c r="AA353" s="55" t="s">
        <v>1205</v>
      </c>
      <c r="AB353" s="55" t="s">
        <v>2108</v>
      </c>
      <c r="AC353" s="70">
        <v>45601</v>
      </c>
      <c r="AD353" s="55" t="s">
        <v>266</v>
      </c>
      <c r="AE353" s="70">
        <v>45607</v>
      </c>
      <c r="AF353" s="55" t="s">
        <v>1178</v>
      </c>
      <c r="AG353" s="70">
        <v>45609</v>
      </c>
      <c r="AH353" s="55" t="s">
        <v>242</v>
      </c>
      <c r="AI353" s="44" t="s">
        <v>15</v>
      </c>
    </row>
    <row r="354" spans="1:35">
      <c r="A354" s="70">
        <v>45597</v>
      </c>
      <c r="B354" s="55">
        <v>11</v>
      </c>
      <c r="C354" s="55" t="s">
        <v>2082</v>
      </c>
      <c r="D354" s="55" t="s">
        <v>8</v>
      </c>
      <c r="E354" s="55" t="s">
        <v>2096</v>
      </c>
      <c r="F354" s="71" t="s">
        <v>375</v>
      </c>
      <c r="H354" s="55" t="s">
        <v>1174</v>
      </c>
      <c r="I354" s="55" t="s">
        <v>2105</v>
      </c>
      <c r="J354" s="55" t="s">
        <v>2017</v>
      </c>
      <c r="K354" s="55" t="s">
        <v>2101</v>
      </c>
      <c r="M354" s="55">
        <v>7920</v>
      </c>
      <c r="N354" s="55">
        <v>68</v>
      </c>
      <c r="O354" s="55">
        <v>17</v>
      </c>
      <c r="P354" s="72">
        <f>O354/N354</f>
        <v>0.25</v>
      </c>
      <c r="Q354" s="55" t="s">
        <v>41</v>
      </c>
      <c r="R354" s="147" t="s">
        <v>1590</v>
      </c>
      <c r="S354" s="70">
        <v>45597</v>
      </c>
      <c r="U354" s="55">
        <v>7903</v>
      </c>
      <c r="V354" s="55">
        <v>17</v>
      </c>
      <c r="W354" s="55" t="s">
        <v>41</v>
      </c>
      <c r="X354" s="147" t="s">
        <v>2107</v>
      </c>
      <c r="Y354" s="55" t="s">
        <v>1268</v>
      </c>
      <c r="Z354" s="55" t="s">
        <v>1205</v>
      </c>
      <c r="AA354" s="55" t="s">
        <v>1205</v>
      </c>
      <c r="AB354" s="55" t="s">
        <v>2108</v>
      </c>
      <c r="AC354" s="70">
        <v>45598</v>
      </c>
      <c r="AD354" s="55" t="s">
        <v>41</v>
      </c>
      <c r="AE354" s="70">
        <v>45621</v>
      </c>
      <c r="AF354" s="55" t="s">
        <v>41</v>
      </c>
      <c r="AG354" s="70">
        <v>45625</v>
      </c>
      <c r="AH354" s="55" t="s">
        <v>41</v>
      </c>
      <c r="AI354" s="44" t="s">
        <v>15</v>
      </c>
    </row>
    <row r="355" spans="1:35">
      <c r="A355" s="70">
        <v>45598</v>
      </c>
      <c r="B355" s="55">
        <v>11</v>
      </c>
      <c r="C355" s="55" t="s">
        <v>2100</v>
      </c>
      <c r="D355" s="55" t="s">
        <v>38</v>
      </c>
      <c r="E355" s="55" t="s">
        <v>40</v>
      </c>
      <c r="F355" s="71" t="s">
        <v>54</v>
      </c>
      <c r="H355" s="55" t="s">
        <v>1197</v>
      </c>
      <c r="I355" s="55" t="s">
        <v>2098</v>
      </c>
      <c r="J355" s="55" t="s">
        <v>2102</v>
      </c>
      <c r="K355" s="55" t="s">
        <v>1682</v>
      </c>
      <c r="M355" s="55">
        <v>92</v>
      </c>
      <c r="N355" s="55">
        <v>20</v>
      </c>
      <c r="O355" s="55">
        <v>4</v>
      </c>
      <c r="P355" s="72">
        <v>0.2</v>
      </c>
      <c r="Q355" s="55" t="s">
        <v>39</v>
      </c>
      <c r="R355" s="55" t="s">
        <v>45</v>
      </c>
      <c r="S355" s="70">
        <v>45598</v>
      </c>
      <c r="U355" s="55">
        <v>83</v>
      </c>
      <c r="V355" s="55">
        <v>9</v>
      </c>
      <c r="W355" s="55" t="s">
        <v>39</v>
      </c>
      <c r="X355" s="147" t="s">
        <v>2107</v>
      </c>
      <c r="Y355" s="55" t="s">
        <v>1268</v>
      </c>
      <c r="Z355" s="55" t="s">
        <v>1205</v>
      </c>
      <c r="AA355" s="55" t="s">
        <v>1205</v>
      </c>
      <c r="AB355" s="55" t="s">
        <v>2108</v>
      </c>
      <c r="AC355" s="70">
        <v>45600</v>
      </c>
      <c r="AD355" s="55" t="s">
        <v>39</v>
      </c>
    </row>
    <row r="356" spans="1:35">
      <c r="A356" s="70">
        <v>45598</v>
      </c>
      <c r="B356" s="55">
        <v>11</v>
      </c>
      <c r="C356" s="55" t="s">
        <v>2100</v>
      </c>
      <c r="D356" s="55" t="s">
        <v>38</v>
      </c>
      <c r="E356" s="55" t="s">
        <v>40</v>
      </c>
      <c r="F356" s="71" t="s">
        <v>54</v>
      </c>
      <c r="H356" s="55" t="s">
        <v>1197</v>
      </c>
      <c r="I356" s="55" t="s">
        <v>2099</v>
      </c>
      <c r="J356" s="55" t="s">
        <v>2104</v>
      </c>
      <c r="K356" s="55" t="s">
        <v>2103</v>
      </c>
      <c r="M356" s="55">
        <v>95</v>
      </c>
      <c r="N356" s="55">
        <v>20</v>
      </c>
      <c r="O356" s="55">
        <v>4</v>
      </c>
      <c r="P356" s="72">
        <v>0.2</v>
      </c>
      <c r="Q356" s="55" t="s">
        <v>39</v>
      </c>
      <c r="R356" s="55" t="s">
        <v>45</v>
      </c>
      <c r="S356" s="70">
        <v>45598</v>
      </c>
      <c r="U356" s="55">
        <v>85</v>
      </c>
      <c r="V356" s="55">
        <v>10</v>
      </c>
      <c r="W356" s="55" t="s">
        <v>39</v>
      </c>
      <c r="X356" s="147" t="s">
        <v>2107</v>
      </c>
      <c r="Y356" s="55" t="s">
        <v>1268</v>
      </c>
      <c r="Z356" s="55" t="s">
        <v>1205</v>
      </c>
      <c r="AA356" s="55" t="s">
        <v>1205</v>
      </c>
      <c r="AB356" s="55" t="s">
        <v>2108</v>
      </c>
    </row>
    <row r="357" spans="1:35">
      <c r="A357" s="70">
        <v>45600</v>
      </c>
      <c r="B357" s="55">
        <v>11</v>
      </c>
      <c r="C357" s="55" t="s">
        <v>2100</v>
      </c>
      <c r="D357" s="55" t="s">
        <v>64</v>
      </c>
      <c r="E357" s="55" t="s">
        <v>2113</v>
      </c>
      <c r="F357" s="71" t="s">
        <v>59</v>
      </c>
      <c r="H357" s="55" t="s">
        <v>1174</v>
      </c>
      <c r="I357" s="55" t="s">
        <v>2112</v>
      </c>
      <c r="J357" s="55" t="s">
        <v>2116</v>
      </c>
      <c r="K357" s="55" t="s">
        <v>2115</v>
      </c>
      <c r="M357" s="55">
        <v>210</v>
      </c>
      <c r="N357" s="55">
        <v>20</v>
      </c>
      <c r="O357" s="55">
        <v>6</v>
      </c>
      <c r="P357" s="72">
        <v>0.3</v>
      </c>
      <c r="Q357" s="55" t="s">
        <v>1178</v>
      </c>
      <c r="R357" s="55" t="s">
        <v>633</v>
      </c>
      <c r="S357" s="70">
        <v>45600</v>
      </c>
      <c r="U357" s="55">
        <v>210</v>
      </c>
      <c r="V357" s="55">
        <v>0</v>
      </c>
      <c r="W357" s="55" t="s">
        <v>1178</v>
      </c>
      <c r="X357" s="147" t="s">
        <v>2107</v>
      </c>
      <c r="Y357" s="55" t="s">
        <v>1268</v>
      </c>
      <c r="Z357" s="55" t="s">
        <v>1205</v>
      </c>
      <c r="AA357" s="55" t="s">
        <v>1205</v>
      </c>
      <c r="AB357" s="55" t="s">
        <v>2139</v>
      </c>
    </row>
    <row r="358" spans="1:35">
      <c r="A358" s="70">
        <v>45601</v>
      </c>
      <c r="B358" s="55">
        <v>11</v>
      </c>
      <c r="C358" s="55" t="s">
        <v>2100</v>
      </c>
      <c r="D358" s="55" t="s">
        <v>64</v>
      </c>
      <c r="E358" s="55" t="s">
        <v>122</v>
      </c>
      <c r="F358" s="71" t="s">
        <v>603</v>
      </c>
      <c r="H358" s="55" t="s">
        <v>36</v>
      </c>
      <c r="I358" s="55" t="s">
        <v>2117</v>
      </c>
      <c r="J358" s="55" t="s">
        <v>2091</v>
      </c>
      <c r="K358" s="55" t="s">
        <v>2123</v>
      </c>
      <c r="M358" s="55">
        <v>394</v>
      </c>
      <c r="N358" s="55">
        <v>47</v>
      </c>
      <c r="O358" s="55">
        <v>1</v>
      </c>
      <c r="P358" s="72">
        <v>2.1276595744680851E-2</v>
      </c>
      <c r="Q358" s="55" t="s">
        <v>23</v>
      </c>
      <c r="R358" s="55" t="s">
        <v>629</v>
      </c>
      <c r="S358" s="70">
        <v>45601</v>
      </c>
      <c r="U358" s="55">
        <v>392</v>
      </c>
      <c r="V358" s="55">
        <v>2</v>
      </c>
      <c r="W358" s="55" t="s">
        <v>23</v>
      </c>
      <c r="X358" s="147" t="s">
        <v>2061</v>
      </c>
      <c r="Y358" s="55" t="s">
        <v>1268</v>
      </c>
      <c r="Z358" s="55" t="s">
        <v>1205</v>
      </c>
      <c r="AA358" s="55" t="s">
        <v>1205</v>
      </c>
      <c r="AB358" s="55" t="s">
        <v>2108</v>
      </c>
    </row>
    <row r="359" spans="1:35">
      <c r="A359" s="70">
        <v>45601</v>
      </c>
      <c r="B359" s="55">
        <v>11</v>
      </c>
      <c r="C359" s="55" t="s">
        <v>2100</v>
      </c>
      <c r="D359" s="55" t="s">
        <v>38</v>
      </c>
      <c r="E359" s="55" t="s">
        <v>40</v>
      </c>
      <c r="F359" s="71" t="s">
        <v>54</v>
      </c>
      <c r="H359" s="55" t="s">
        <v>1197</v>
      </c>
      <c r="I359" s="55" t="s">
        <v>2111</v>
      </c>
      <c r="J359" s="55" t="s">
        <v>2095</v>
      </c>
      <c r="K359" s="55" t="s">
        <v>2124</v>
      </c>
      <c r="M359" s="55">
        <v>203</v>
      </c>
      <c r="N359" s="55">
        <v>20</v>
      </c>
      <c r="O359" s="55">
        <v>5</v>
      </c>
      <c r="P359" s="72">
        <v>0.25</v>
      </c>
      <c r="Q359" s="55" t="s">
        <v>266</v>
      </c>
      <c r="R359" s="55" t="s">
        <v>45</v>
      </c>
      <c r="S359" s="70">
        <v>45601</v>
      </c>
      <c r="U359" s="55">
        <v>190</v>
      </c>
      <c r="V359" s="55">
        <v>13</v>
      </c>
      <c r="W359" s="55" t="s">
        <v>39</v>
      </c>
      <c r="X359" s="147" t="s">
        <v>2061</v>
      </c>
      <c r="Y359" s="55" t="s">
        <v>1268</v>
      </c>
      <c r="Z359" s="55" t="s">
        <v>1205</v>
      </c>
      <c r="AA359" s="55" t="s">
        <v>1205</v>
      </c>
      <c r="AB359" s="55" t="s">
        <v>2108</v>
      </c>
      <c r="AC359" s="70">
        <v>45609</v>
      </c>
      <c r="AD359" s="55" t="s">
        <v>242</v>
      </c>
      <c r="AE359" s="70">
        <v>45610</v>
      </c>
      <c r="AF359" s="55" t="s">
        <v>242</v>
      </c>
      <c r="AG359" s="70">
        <v>45614</v>
      </c>
      <c r="AH359" s="55" t="s">
        <v>23</v>
      </c>
      <c r="AI359" s="44" t="s">
        <v>15</v>
      </c>
    </row>
    <row r="360" spans="1:35">
      <c r="A360" s="70">
        <v>45603</v>
      </c>
      <c r="B360" s="55">
        <v>11</v>
      </c>
      <c r="C360" s="55" t="s">
        <v>2100</v>
      </c>
      <c r="D360" s="55" t="s">
        <v>64</v>
      </c>
      <c r="E360" s="55" t="s">
        <v>2085</v>
      </c>
      <c r="F360" s="71" t="s">
        <v>2086</v>
      </c>
      <c r="H360" s="55" t="s">
        <v>1174</v>
      </c>
      <c r="I360" s="55" t="s">
        <v>2119</v>
      </c>
      <c r="J360" s="147" t="s">
        <v>2130</v>
      </c>
      <c r="K360" s="55" t="s">
        <v>2129</v>
      </c>
      <c r="M360" s="55">
        <v>134</v>
      </c>
      <c r="N360" s="55">
        <v>20</v>
      </c>
      <c r="O360" s="55">
        <v>7</v>
      </c>
      <c r="P360" s="72">
        <f>O360/N360</f>
        <v>0.35</v>
      </c>
      <c r="Q360" s="55" t="s">
        <v>23</v>
      </c>
      <c r="R360" s="55" t="s">
        <v>628</v>
      </c>
      <c r="S360" s="70">
        <v>45603</v>
      </c>
      <c r="U360" s="55">
        <v>114</v>
      </c>
      <c r="V360" s="55">
        <v>20</v>
      </c>
      <c r="W360" s="55" t="s">
        <v>23</v>
      </c>
      <c r="X360" s="147" t="s">
        <v>2061</v>
      </c>
      <c r="Y360" s="55" t="s">
        <v>1268</v>
      </c>
      <c r="Z360" s="55" t="s">
        <v>1205</v>
      </c>
      <c r="AA360" s="55" t="s">
        <v>1205</v>
      </c>
      <c r="AB360" s="55" t="s">
        <v>2141</v>
      </c>
    </row>
    <row r="361" spans="1:35">
      <c r="A361" s="70">
        <v>45603</v>
      </c>
      <c r="B361" s="55">
        <v>11</v>
      </c>
      <c r="C361" s="55" t="s">
        <v>2100</v>
      </c>
      <c r="D361" s="55" t="s">
        <v>64</v>
      </c>
      <c r="E361" s="55" t="s">
        <v>608</v>
      </c>
      <c r="F361" s="71" t="s">
        <v>599</v>
      </c>
      <c r="H361" s="55" t="s">
        <v>1174</v>
      </c>
      <c r="I361" s="55" t="s">
        <v>2120</v>
      </c>
      <c r="J361" s="55" t="s">
        <v>2132</v>
      </c>
      <c r="K361" s="55" t="s">
        <v>2131</v>
      </c>
      <c r="M361" s="55">
        <v>90</v>
      </c>
      <c r="N361" s="55">
        <v>20</v>
      </c>
      <c r="O361" s="55">
        <v>7</v>
      </c>
      <c r="P361" s="72">
        <v>0.35</v>
      </c>
      <c r="Q361" s="55" t="s">
        <v>23</v>
      </c>
      <c r="R361" s="55" t="s">
        <v>629</v>
      </c>
      <c r="S361" s="70">
        <v>45603</v>
      </c>
      <c r="U361" s="55">
        <v>90</v>
      </c>
      <c r="V361" s="55">
        <v>0</v>
      </c>
      <c r="W361" s="55" t="s">
        <v>23</v>
      </c>
      <c r="X361" s="147" t="s">
        <v>2061</v>
      </c>
      <c r="Y361" s="55" t="s">
        <v>1268</v>
      </c>
      <c r="Z361" s="55" t="s">
        <v>1205</v>
      </c>
      <c r="AA361" s="55" t="s">
        <v>1205</v>
      </c>
      <c r="AB361" s="55" t="s">
        <v>2142</v>
      </c>
      <c r="AC361" s="70">
        <v>45631</v>
      </c>
      <c r="AD361" s="55" t="s">
        <v>23</v>
      </c>
    </row>
    <row r="362" spans="1:35">
      <c r="A362" s="70">
        <v>45603</v>
      </c>
      <c r="B362" s="55">
        <v>11</v>
      </c>
      <c r="C362" s="55" t="s">
        <v>2100</v>
      </c>
      <c r="D362" s="55" t="s">
        <v>8</v>
      </c>
      <c r="E362" s="55" t="s">
        <v>118</v>
      </c>
      <c r="F362" s="71" t="s">
        <v>601</v>
      </c>
      <c r="H362" s="55" t="s">
        <v>1219</v>
      </c>
      <c r="I362" s="55" t="s">
        <v>2122</v>
      </c>
      <c r="J362" s="147" t="s">
        <v>2130</v>
      </c>
      <c r="K362" s="55" t="s">
        <v>2127</v>
      </c>
      <c r="M362" s="55">
        <v>388</v>
      </c>
      <c r="N362" s="55">
        <v>20</v>
      </c>
      <c r="O362" s="55">
        <v>1</v>
      </c>
      <c r="P362" s="72">
        <f>O362/N362</f>
        <v>0.05</v>
      </c>
      <c r="Q362" s="55" t="s">
        <v>41</v>
      </c>
      <c r="R362" s="55" t="s">
        <v>627</v>
      </c>
      <c r="S362" s="70">
        <v>45603</v>
      </c>
      <c r="U362" s="55">
        <v>388</v>
      </c>
      <c r="V362" s="55">
        <v>0</v>
      </c>
      <c r="W362" s="55" t="s">
        <v>41</v>
      </c>
      <c r="X362" s="147" t="s">
        <v>2061</v>
      </c>
      <c r="Y362" s="55" t="s">
        <v>1268</v>
      </c>
      <c r="Z362" s="55" t="s">
        <v>1205</v>
      </c>
      <c r="AA362" s="55" t="s">
        <v>1205</v>
      </c>
      <c r="AB362" s="55" t="s">
        <v>2140</v>
      </c>
      <c r="AC362" s="70">
        <v>45633</v>
      </c>
      <c r="AD362" s="55" t="s">
        <v>41</v>
      </c>
      <c r="AE362" s="70">
        <v>45637</v>
      </c>
      <c r="AF362" s="55" t="s">
        <v>41</v>
      </c>
    </row>
    <row r="363" spans="1:35">
      <c r="A363" s="70">
        <v>45603</v>
      </c>
      <c r="B363" s="55">
        <v>11</v>
      </c>
      <c r="C363" s="55" t="s">
        <v>2100</v>
      </c>
      <c r="D363" s="55" t="s">
        <v>8</v>
      </c>
      <c r="E363" s="55" t="s">
        <v>118</v>
      </c>
      <c r="F363" s="71" t="s">
        <v>601</v>
      </c>
      <c r="H363" s="55" t="s">
        <v>1219</v>
      </c>
      <c r="I363" s="55" t="s">
        <v>2121</v>
      </c>
      <c r="J363" s="147" t="s">
        <v>2130</v>
      </c>
      <c r="K363" s="55" t="s">
        <v>2128</v>
      </c>
      <c r="M363" s="55">
        <v>985</v>
      </c>
      <c r="N363" s="55">
        <v>47</v>
      </c>
      <c r="O363" s="55">
        <v>5</v>
      </c>
      <c r="P363" s="72">
        <f>O363/N363</f>
        <v>0.10638297872340426</v>
      </c>
      <c r="Q363" s="55" t="s">
        <v>41</v>
      </c>
      <c r="R363" s="55" t="s">
        <v>627</v>
      </c>
      <c r="S363" s="70">
        <v>45603</v>
      </c>
      <c r="U363" s="55">
        <v>985</v>
      </c>
      <c r="V363" s="55">
        <v>0</v>
      </c>
      <c r="W363" s="55" t="s">
        <v>41</v>
      </c>
      <c r="X363" s="147" t="s">
        <v>2061</v>
      </c>
      <c r="Y363" s="55" t="s">
        <v>1268</v>
      </c>
      <c r="Z363" s="55" t="s">
        <v>1205</v>
      </c>
      <c r="AA363" s="55" t="s">
        <v>1205</v>
      </c>
      <c r="AB363" s="55" t="s">
        <v>2140</v>
      </c>
      <c r="AC363" s="70">
        <v>45608</v>
      </c>
      <c r="AD363" s="55" t="s">
        <v>41</v>
      </c>
    </row>
    <row r="364" spans="1:35">
      <c r="A364" s="70">
        <v>45603</v>
      </c>
      <c r="B364" s="55">
        <v>11</v>
      </c>
      <c r="C364" s="55" t="s">
        <v>2100</v>
      </c>
      <c r="D364" s="55" t="s">
        <v>8</v>
      </c>
      <c r="E364" s="55" t="s">
        <v>118</v>
      </c>
      <c r="F364" s="71" t="s">
        <v>601</v>
      </c>
      <c r="H364" s="55" t="s">
        <v>1219</v>
      </c>
      <c r="I364" s="55" t="s">
        <v>2118</v>
      </c>
      <c r="J364" s="147" t="s">
        <v>2130</v>
      </c>
      <c r="K364" s="55" t="s">
        <v>2127</v>
      </c>
      <c r="M364" s="55">
        <v>480</v>
      </c>
      <c r="N364" s="55">
        <v>47</v>
      </c>
      <c r="O364" s="55">
        <v>9</v>
      </c>
      <c r="P364" s="72">
        <v>0.19148936170212766</v>
      </c>
      <c r="Q364" s="55" t="s">
        <v>41</v>
      </c>
      <c r="R364" s="55" t="s">
        <v>627</v>
      </c>
      <c r="S364" s="70">
        <v>45603</v>
      </c>
      <c r="U364" s="55">
        <v>480</v>
      </c>
      <c r="V364" s="55">
        <v>0</v>
      </c>
      <c r="W364" s="55" t="s">
        <v>41</v>
      </c>
      <c r="X364" s="147" t="s">
        <v>2061</v>
      </c>
      <c r="Y364" s="55" t="s">
        <v>1268</v>
      </c>
      <c r="Z364" s="55" t="s">
        <v>1205</v>
      </c>
      <c r="AA364" s="55" t="s">
        <v>1205</v>
      </c>
      <c r="AB364" s="55" t="s">
        <v>2140</v>
      </c>
      <c r="AC364" s="70">
        <v>45604</v>
      </c>
      <c r="AD364" s="55" t="s">
        <v>41</v>
      </c>
      <c r="AE364" s="70">
        <v>45607</v>
      </c>
      <c r="AF364" s="55" t="s">
        <v>41</v>
      </c>
      <c r="AG364" s="70">
        <v>45619</v>
      </c>
      <c r="AH364" s="55" t="s">
        <v>41</v>
      </c>
      <c r="AI364" s="44" t="s">
        <v>15</v>
      </c>
    </row>
    <row r="365" spans="1:35">
      <c r="A365" s="70">
        <v>45603</v>
      </c>
      <c r="B365" s="55">
        <v>11</v>
      </c>
      <c r="C365" s="55" t="s">
        <v>2100</v>
      </c>
      <c r="D365" s="55" t="s">
        <v>38</v>
      </c>
      <c r="E365" s="55" t="s">
        <v>40</v>
      </c>
      <c r="F365" s="71" t="s">
        <v>54</v>
      </c>
      <c r="H365" s="55" t="s">
        <v>1197</v>
      </c>
      <c r="I365" s="55" t="s">
        <v>2126</v>
      </c>
      <c r="J365" s="55" t="s">
        <v>2039</v>
      </c>
      <c r="K365" s="55" t="s">
        <v>2133</v>
      </c>
      <c r="M365" s="55">
        <v>1708</v>
      </c>
      <c r="N365" s="55">
        <v>53</v>
      </c>
      <c r="O365" s="55">
        <v>11</v>
      </c>
      <c r="P365" s="72">
        <v>0.20754716981132076</v>
      </c>
      <c r="Q365" s="55" t="s">
        <v>39</v>
      </c>
      <c r="R365" s="55" t="s">
        <v>45</v>
      </c>
      <c r="S365" s="70">
        <v>45603</v>
      </c>
      <c r="U365" s="55">
        <v>1670</v>
      </c>
      <c r="V365" s="55">
        <v>38</v>
      </c>
      <c r="W365" s="55" t="s">
        <v>39</v>
      </c>
      <c r="X365" s="147" t="s">
        <v>2107</v>
      </c>
      <c r="Y365" s="55" t="s">
        <v>1268</v>
      </c>
      <c r="Z365" s="55" t="s">
        <v>1205</v>
      </c>
      <c r="AA365" s="55" t="s">
        <v>1205</v>
      </c>
      <c r="AB365" s="55" t="s">
        <v>2108</v>
      </c>
    </row>
    <row r="366" spans="1:35">
      <c r="A366" s="70">
        <v>45603</v>
      </c>
      <c r="B366" s="55">
        <v>11</v>
      </c>
      <c r="C366" s="55" t="s">
        <v>2100</v>
      </c>
      <c r="D366" s="55" t="s">
        <v>38</v>
      </c>
      <c r="E366" s="55" t="s">
        <v>40</v>
      </c>
      <c r="F366" s="71" t="s">
        <v>54</v>
      </c>
      <c r="H366" s="55" t="s">
        <v>1197</v>
      </c>
      <c r="I366" s="55" t="s">
        <v>2014</v>
      </c>
      <c r="J366" s="55" t="s">
        <v>2134</v>
      </c>
      <c r="K366" s="55" t="s">
        <v>1397</v>
      </c>
      <c r="M366" s="55">
        <v>150</v>
      </c>
      <c r="N366" s="55">
        <v>20</v>
      </c>
      <c r="O366" s="55">
        <v>4</v>
      </c>
      <c r="P366" s="72">
        <v>0.2</v>
      </c>
      <c r="Q366" s="55" t="s">
        <v>39</v>
      </c>
      <c r="R366" s="55" t="s">
        <v>45</v>
      </c>
      <c r="S366" s="70">
        <v>45603</v>
      </c>
      <c r="U366" s="55">
        <v>137</v>
      </c>
      <c r="V366" s="55">
        <v>13</v>
      </c>
      <c r="W366" s="55" t="s">
        <v>39</v>
      </c>
      <c r="X366" s="147" t="s">
        <v>2107</v>
      </c>
      <c r="Y366" s="55" t="s">
        <v>1268</v>
      </c>
      <c r="Z366" s="55" t="s">
        <v>1205</v>
      </c>
      <c r="AA366" s="55" t="s">
        <v>1205</v>
      </c>
      <c r="AB366" s="55" t="s">
        <v>2108</v>
      </c>
      <c r="AC366" s="70">
        <v>45604</v>
      </c>
      <c r="AD366" s="55" t="s">
        <v>266</v>
      </c>
      <c r="AE366" s="70">
        <v>45605</v>
      </c>
      <c r="AF366" s="55" t="s">
        <v>39</v>
      </c>
      <c r="AG366" s="70">
        <v>45617</v>
      </c>
      <c r="AH366" s="55" t="s">
        <v>242</v>
      </c>
      <c r="AI366" s="44" t="s">
        <v>15</v>
      </c>
    </row>
    <row r="367" spans="1:35">
      <c r="A367" s="70">
        <v>45603</v>
      </c>
      <c r="B367" s="55">
        <v>11</v>
      </c>
      <c r="C367" s="55" t="s">
        <v>2100</v>
      </c>
      <c r="D367" s="55" t="s">
        <v>38</v>
      </c>
      <c r="E367" s="55" t="s">
        <v>1183</v>
      </c>
      <c r="F367" s="71" t="s">
        <v>1194</v>
      </c>
      <c r="H367" s="55" t="s">
        <v>1197</v>
      </c>
      <c r="I367" s="55" t="s">
        <v>2125</v>
      </c>
      <c r="J367" s="55" t="s">
        <v>2102</v>
      </c>
      <c r="K367" s="55" t="s">
        <v>1682</v>
      </c>
      <c r="M367" s="55">
        <v>99</v>
      </c>
      <c r="N367" s="55">
        <v>20</v>
      </c>
      <c r="O367" s="55">
        <v>6</v>
      </c>
      <c r="P367" s="72">
        <v>0.3</v>
      </c>
      <c r="Q367" s="55" t="s">
        <v>39</v>
      </c>
      <c r="R367" s="55" t="s">
        <v>45</v>
      </c>
      <c r="S367" s="70">
        <v>45603</v>
      </c>
      <c r="U367" s="55">
        <v>90</v>
      </c>
      <c r="V367" s="55">
        <v>9</v>
      </c>
      <c r="W367" s="55" t="s">
        <v>39</v>
      </c>
      <c r="X367" s="147" t="s">
        <v>2061</v>
      </c>
      <c r="Y367" s="55" t="s">
        <v>1268</v>
      </c>
      <c r="Z367" s="55" t="s">
        <v>1205</v>
      </c>
      <c r="AA367" s="55" t="s">
        <v>1205</v>
      </c>
      <c r="AB367" s="55" t="s">
        <v>2108</v>
      </c>
      <c r="AC367" s="70">
        <v>45604</v>
      </c>
      <c r="AD367" s="55" t="s">
        <v>39</v>
      </c>
    </row>
    <row r="368" spans="1:35">
      <c r="A368" s="70">
        <v>45604</v>
      </c>
      <c r="B368" s="55">
        <v>11</v>
      </c>
      <c r="C368" s="55" t="s">
        <v>2100</v>
      </c>
      <c r="D368" s="55" t="s">
        <v>64</v>
      </c>
      <c r="E368" s="55" t="s">
        <v>610</v>
      </c>
      <c r="F368" s="71" t="s">
        <v>56</v>
      </c>
      <c r="H368" s="55" t="s">
        <v>1174</v>
      </c>
      <c r="I368" s="55" t="s">
        <v>2135</v>
      </c>
      <c r="J368" s="55" t="s">
        <v>2017</v>
      </c>
      <c r="K368" s="55" t="s">
        <v>2137</v>
      </c>
      <c r="M368" s="55">
        <v>52</v>
      </c>
      <c r="N368" s="55">
        <v>20</v>
      </c>
      <c r="O368" s="55">
        <v>20</v>
      </c>
      <c r="P368" s="72">
        <v>1</v>
      </c>
      <c r="Q368" s="55" t="s">
        <v>266</v>
      </c>
      <c r="R368" s="55" t="s">
        <v>628</v>
      </c>
      <c r="S368" s="70">
        <v>45604</v>
      </c>
      <c r="U368" s="55">
        <v>52</v>
      </c>
      <c r="V368" s="55">
        <v>0</v>
      </c>
      <c r="W368" s="55" t="s">
        <v>266</v>
      </c>
      <c r="X368" s="147" t="s">
        <v>2061</v>
      </c>
      <c r="Y368" s="55" t="s">
        <v>1268</v>
      </c>
      <c r="Z368" s="55" t="s">
        <v>1205</v>
      </c>
      <c r="AA368" s="55" t="s">
        <v>1205</v>
      </c>
      <c r="AB368" s="55" t="s">
        <v>2142</v>
      </c>
    </row>
    <row r="369" spans="1:35">
      <c r="A369" s="70">
        <v>45604</v>
      </c>
      <c r="B369" s="55">
        <v>11</v>
      </c>
      <c r="C369" s="55" t="s">
        <v>2100</v>
      </c>
      <c r="D369" s="55" t="s">
        <v>38</v>
      </c>
      <c r="E369" s="55" t="s">
        <v>40</v>
      </c>
      <c r="F369" s="71" t="s">
        <v>54</v>
      </c>
      <c r="H369" s="55" t="s">
        <v>1197</v>
      </c>
      <c r="I369" s="55" t="s">
        <v>2040</v>
      </c>
      <c r="J369" s="55" t="s">
        <v>2017</v>
      </c>
      <c r="K369" s="55" t="s">
        <v>2138</v>
      </c>
      <c r="M369" s="55">
        <v>194</v>
      </c>
      <c r="N369" s="55">
        <v>20</v>
      </c>
      <c r="O369" s="55">
        <v>4</v>
      </c>
      <c r="P369" s="72">
        <v>0.2</v>
      </c>
      <c r="Q369" s="55" t="s">
        <v>39</v>
      </c>
      <c r="R369" s="55" t="s">
        <v>45</v>
      </c>
      <c r="S369" s="70">
        <v>45604</v>
      </c>
      <c r="U369" s="55">
        <v>175</v>
      </c>
      <c r="V369" s="55">
        <v>19</v>
      </c>
      <c r="W369" s="55" t="s">
        <v>39</v>
      </c>
      <c r="X369" s="147" t="s">
        <v>2061</v>
      </c>
      <c r="Y369" s="55" t="s">
        <v>1268</v>
      </c>
      <c r="Z369" s="55" t="s">
        <v>1205</v>
      </c>
      <c r="AA369" s="55" t="s">
        <v>1205</v>
      </c>
      <c r="AB369" s="55" t="s">
        <v>2108</v>
      </c>
      <c r="AC369" s="70">
        <v>45609</v>
      </c>
      <c r="AD369" s="55" t="s">
        <v>39</v>
      </c>
      <c r="AE369" s="70">
        <v>45610</v>
      </c>
      <c r="AF369" s="55" t="s">
        <v>242</v>
      </c>
      <c r="AG369" s="70">
        <v>45614</v>
      </c>
      <c r="AH369" s="55" t="s">
        <v>39</v>
      </c>
      <c r="AI369" s="44" t="s">
        <v>15</v>
      </c>
    </row>
    <row r="370" spans="1:35" s="155" customFormat="1">
      <c r="A370" s="149">
        <v>45607</v>
      </c>
      <c r="B370" s="150">
        <v>11</v>
      </c>
      <c r="C370" s="150" t="s">
        <v>2136</v>
      </c>
      <c r="D370" s="150" t="s">
        <v>64</v>
      </c>
      <c r="E370" s="150" t="s">
        <v>2145</v>
      </c>
      <c r="F370" s="151" t="s">
        <v>1247</v>
      </c>
      <c r="G370" s="151"/>
      <c r="H370" s="150" t="s">
        <v>36</v>
      </c>
      <c r="I370" s="150" t="s">
        <v>2144</v>
      </c>
      <c r="J370" s="150" t="s">
        <v>2017</v>
      </c>
      <c r="K370" s="150" t="s">
        <v>2147</v>
      </c>
      <c r="L370" s="150"/>
      <c r="M370" s="150">
        <v>180</v>
      </c>
      <c r="N370" s="150">
        <v>20</v>
      </c>
      <c r="O370" s="150">
        <v>20</v>
      </c>
      <c r="P370" s="152">
        <v>1</v>
      </c>
      <c r="Q370" s="150" t="s">
        <v>23</v>
      </c>
      <c r="R370" s="150" t="s">
        <v>632</v>
      </c>
      <c r="S370" s="149">
        <v>45607</v>
      </c>
      <c r="T370" s="150"/>
      <c r="U370" s="150">
        <v>180</v>
      </c>
      <c r="V370" s="150">
        <v>0</v>
      </c>
      <c r="W370" s="150" t="s">
        <v>23</v>
      </c>
      <c r="X370" s="153" t="s">
        <v>2178</v>
      </c>
      <c r="Y370" s="150" t="s">
        <v>1268</v>
      </c>
      <c r="Z370" s="150" t="s">
        <v>1205</v>
      </c>
      <c r="AA370" s="150" t="s">
        <v>1205</v>
      </c>
      <c r="AB370" s="150" t="s">
        <v>2179</v>
      </c>
      <c r="AC370" s="150"/>
      <c r="AD370" s="150"/>
      <c r="AE370" s="150"/>
      <c r="AF370" s="150"/>
      <c r="AG370" s="150"/>
      <c r="AH370" s="150"/>
      <c r="AI370" s="154"/>
    </row>
    <row r="371" spans="1:35" s="155" customFormat="1">
      <c r="A371" s="149">
        <v>45607</v>
      </c>
      <c r="B371" s="150">
        <v>11</v>
      </c>
      <c r="C371" s="150" t="s">
        <v>2136</v>
      </c>
      <c r="D371" s="150" t="s">
        <v>8</v>
      </c>
      <c r="E371" s="150" t="s">
        <v>118</v>
      </c>
      <c r="F371" s="151" t="s">
        <v>601</v>
      </c>
      <c r="G371" s="151"/>
      <c r="H371" s="150" t="s">
        <v>1219</v>
      </c>
      <c r="I371" s="150" t="s">
        <v>1983</v>
      </c>
      <c r="J371" s="150" t="s">
        <v>2017</v>
      </c>
      <c r="K371" s="150" t="s">
        <v>2148</v>
      </c>
      <c r="L371" s="150"/>
      <c r="M371" s="150">
        <v>47</v>
      </c>
      <c r="N371" s="150">
        <v>20</v>
      </c>
      <c r="O371" s="150">
        <v>16</v>
      </c>
      <c r="P371" s="152">
        <v>0.8</v>
      </c>
      <c r="Q371" s="150" t="s">
        <v>41</v>
      </c>
      <c r="R371" s="150" t="s">
        <v>627</v>
      </c>
      <c r="S371" s="149">
        <v>45607</v>
      </c>
      <c r="T371" s="150"/>
      <c r="U371" s="150">
        <v>47</v>
      </c>
      <c r="V371" s="150">
        <v>0</v>
      </c>
      <c r="W371" s="150" t="s">
        <v>41</v>
      </c>
      <c r="X371" s="153" t="s">
        <v>2178</v>
      </c>
      <c r="Y371" s="150" t="s">
        <v>1268</v>
      </c>
      <c r="Z371" s="150" t="s">
        <v>1205</v>
      </c>
      <c r="AA371" s="150" t="s">
        <v>1205</v>
      </c>
      <c r="AB371" s="153" t="s">
        <v>2180</v>
      </c>
      <c r="AC371" s="149">
        <v>45630</v>
      </c>
      <c r="AD371" s="150" t="s">
        <v>41</v>
      </c>
      <c r="AE371" s="150"/>
      <c r="AF371" s="150"/>
      <c r="AG371" s="150"/>
      <c r="AH371" s="150"/>
      <c r="AI371" s="154"/>
    </row>
    <row r="372" spans="1:35" s="155" customFormat="1">
      <c r="A372" s="149">
        <v>45607</v>
      </c>
      <c r="B372" s="150">
        <v>11</v>
      </c>
      <c r="C372" s="150" t="s">
        <v>2136</v>
      </c>
      <c r="D372" s="150" t="s">
        <v>38</v>
      </c>
      <c r="E372" s="150" t="s">
        <v>1183</v>
      </c>
      <c r="F372" s="151" t="s">
        <v>1194</v>
      </c>
      <c r="G372" s="151"/>
      <c r="H372" s="150" t="s">
        <v>2143</v>
      </c>
      <c r="I372" s="150" t="s">
        <v>2149</v>
      </c>
      <c r="J372" s="150" t="s">
        <v>2017</v>
      </c>
      <c r="K372" s="150" t="s">
        <v>1993</v>
      </c>
      <c r="L372" s="150"/>
      <c r="M372" s="150">
        <v>455</v>
      </c>
      <c r="N372" s="150">
        <v>47</v>
      </c>
      <c r="O372" s="150">
        <v>9</v>
      </c>
      <c r="P372" s="152">
        <f>O372/N372</f>
        <v>0.19148936170212766</v>
      </c>
      <c r="Q372" s="150" t="s">
        <v>39</v>
      </c>
      <c r="R372" s="150" t="s">
        <v>45</v>
      </c>
      <c r="S372" s="149">
        <v>45607</v>
      </c>
      <c r="T372" s="150"/>
      <c r="U372" s="150">
        <v>420</v>
      </c>
      <c r="V372" s="150">
        <v>35</v>
      </c>
      <c r="W372" s="150" t="s">
        <v>39</v>
      </c>
      <c r="X372" s="153" t="s">
        <v>2178</v>
      </c>
      <c r="Y372" s="150" t="s">
        <v>1268</v>
      </c>
      <c r="Z372" s="150" t="s">
        <v>1205</v>
      </c>
      <c r="AA372" s="150" t="s">
        <v>1205</v>
      </c>
      <c r="AB372" s="150" t="s">
        <v>2181</v>
      </c>
      <c r="AC372" s="150"/>
      <c r="AD372" s="150"/>
      <c r="AE372" s="150"/>
      <c r="AF372" s="150"/>
      <c r="AG372" s="150"/>
      <c r="AH372" s="150"/>
      <c r="AI372" s="154"/>
    </row>
    <row r="373" spans="1:35" s="155" customFormat="1">
      <c r="A373" s="149">
        <v>45609</v>
      </c>
      <c r="B373" s="150">
        <v>11</v>
      </c>
      <c r="C373" s="150" t="s">
        <v>2136</v>
      </c>
      <c r="D373" s="150" t="s">
        <v>38</v>
      </c>
      <c r="E373" s="150" t="s">
        <v>40</v>
      </c>
      <c r="F373" s="151" t="s">
        <v>54</v>
      </c>
      <c r="G373" s="151"/>
      <c r="H373" s="150" t="s">
        <v>1197</v>
      </c>
      <c r="I373" s="150" t="s">
        <v>2146</v>
      </c>
      <c r="J373" s="150" t="s">
        <v>2017</v>
      </c>
      <c r="K373" s="150" t="s">
        <v>1993</v>
      </c>
      <c r="L373" s="150"/>
      <c r="M373" s="150">
        <v>1389</v>
      </c>
      <c r="N373" s="150">
        <v>53</v>
      </c>
      <c r="O373" s="150">
        <v>8</v>
      </c>
      <c r="P373" s="152">
        <v>0.15094339622641509</v>
      </c>
      <c r="Q373" s="150" t="s">
        <v>39</v>
      </c>
      <c r="R373" s="150" t="s">
        <v>45</v>
      </c>
      <c r="S373" s="149">
        <v>45609</v>
      </c>
      <c r="T373" s="150"/>
      <c r="U373" s="150">
        <v>1365</v>
      </c>
      <c r="V373" s="150">
        <v>24</v>
      </c>
      <c r="W373" s="150" t="s">
        <v>39</v>
      </c>
      <c r="X373" s="153" t="s">
        <v>2178</v>
      </c>
      <c r="Y373" s="150" t="s">
        <v>1268</v>
      </c>
      <c r="Z373" s="150" t="s">
        <v>1205</v>
      </c>
      <c r="AA373" s="150" t="s">
        <v>1205</v>
      </c>
      <c r="AB373" s="150" t="s">
        <v>2181</v>
      </c>
      <c r="AC373" s="149">
        <v>45639</v>
      </c>
      <c r="AD373" s="150" t="s">
        <v>242</v>
      </c>
      <c r="AE373" s="150"/>
      <c r="AF373" s="150"/>
      <c r="AG373" s="150"/>
      <c r="AH373" s="150"/>
      <c r="AI373" s="154"/>
    </row>
    <row r="374" spans="1:35" s="155" customFormat="1">
      <c r="A374" s="149">
        <v>45610</v>
      </c>
      <c r="B374" s="150">
        <v>11</v>
      </c>
      <c r="C374" s="150" t="s">
        <v>2136</v>
      </c>
      <c r="D374" s="150" t="s">
        <v>38</v>
      </c>
      <c r="E374" s="150" t="s">
        <v>40</v>
      </c>
      <c r="F374" s="151" t="s">
        <v>54</v>
      </c>
      <c r="G374" s="151"/>
      <c r="H374" s="150" t="s">
        <v>1197</v>
      </c>
      <c r="I374" s="150" t="s">
        <v>2034</v>
      </c>
      <c r="J374" s="150" t="s">
        <v>2017</v>
      </c>
      <c r="K374" s="150" t="s">
        <v>2153</v>
      </c>
      <c r="L374" s="150"/>
      <c r="M374" s="150">
        <v>733</v>
      </c>
      <c r="N374" s="150">
        <v>47</v>
      </c>
      <c r="O374" s="150">
        <v>4</v>
      </c>
      <c r="P374" s="152">
        <v>8.5106382978723402E-2</v>
      </c>
      <c r="Q374" s="150" t="s">
        <v>39</v>
      </c>
      <c r="R374" s="150" t="s">
        <v>45</v>
      </c>
      <c r="S374" s="149">
        <v>45610</v>
      </c>
      <c r="T374" s="150"/>
      <c r="U374" s="150">
        <v>715</v>
      </c>
      <c r="V374" s="150">
        <v>18</v>
      </c>
      <c r="W374" s="150" t="s">
        <v>39</v>
      </c>
      <c r="X374" s="153" t="s">
        <v>2178</v>
      </c>
      <c r="Y374" s="150" t="s">
        <v>1268</v>
      </c>
      <c r="Z374" s="150" t="s">
        <v>1205</v>
      </c>
      <c r="AA374" s="150" t="s">
        <v>1205</v>
      </c>
      <c r="AB374" s="150" t="s">
        <v>2181</v>
      </c>
      <c r="AC374" s="149">
        <v>45615</v>
      </c>
      <c r="AD374" s="150" t="s">
        <v>39</v>
      </c>
      <c r="AE374" s="149">
        <v>45622</v>
      </c>
      <c r="AF374" s="150" t="s">
        <v>39</v>
      </c>
      <c r="AG374" s="149">
        <v>45631</v>
      </c>
      <c r="AH374" s="150" t="s">
        <v>39</v>
      </c>
      <c r="AI374" s="154" t="s">
        <v>15</v>
      </c>
    </row>
    <row r="375" spans="1:35" s="155" customFormat="1">
      <c r="A375" s="149">
        <v>45611</v>
      </c>
      <c r="B375" s="150">
        <v>11</v>
      </c>
      <c r="C375" s="150" t="s">
        <v>2136</v>
      </c>
      <c r="D375" s="150" t="s">
        <v>64</v>
      </c>
      <c r="E375" s="150" t="s">
        <v>2150</v>
      </c>
      <c r="F375" s="151" t="s">
        <v>528</v>
      </c>
      <c r="G375" s="151"/>
      <c r="H375" s="150" t="s">
        <v>36</v>
      </c>
      <c r="I375" s="150" t="s">
        <v>3649</v>
      </c>
      <c r="J375" s="150" t="s">
        <v>2160</v>
      </c>
      <c r="K375" s="150" t="s">
        <v>2159</v>
      </c>
      <c r="L375" s="150"/>
      <c r="M375" s="150">
        <v>240</v>
      </c>
      <c r="N375" s="150">
        <v>20</v>
      </c>
      <c r="O375" s="150">
        <v>4</v>
      </c>
      <c r="P375" s="152">
        <f>O375/N375</f>
        <v>0.2</v>
      </c>
      <c r="Q375" s="150" t="s">
        <v>23</v>
      </c>
      <c r="R375" s="150" t="s">
        <v>628</v>
      </c>
      <c r="S375" s="149">
        <v>45611</v>
      </c>
      <c r="T375" s="150"/>
      <c r="U375" s="150">
        <v>240</v>
      </c>
      <c r="V375" s="150">
        <v>0</v>
      </c>
      <c r="W375" s="150" t="s">
        <v>23</v>
      </c>
      <c r="X375" s="153" t="s">
        <v>2178</v>
      </c>
      <c r="Y375" s="150" t="s">
        <v>1268</v>
      </c>
      <c r="Z375" s="150" t="s">
        <v>1205</v>
      </c>
      <c r="AA375" s="150" t="s">
        <v>1205</v>
      </c>
      <c r="AB375" s="153" t="s">
        <v>2182</v>
      </c>
      <c r="AC375" s="150"/>
      <c r="AD375" s="150"/>
      <c r="AE375" s="150"/>
      <c r="AF375" s="150"/>
      <c r="AG375" s="150"/>
      <c r="AH375" s="150"/>
      <c r="AI375" s="154"/>
    </row>
    <row r="376" spans="1:35">
      <c r="A376" s="70">
        <v>45614</v>
      </c>
      <c r="B376" s="55">
        <v>11</v>
      </c>
      <c r="C376" s="55" t="s">
        <v>2158</v>
      </c>
      <c r="D376" s="55" t="s">
        <v>8</v>
      </c>
      <c r="E376" s="55" t="s">
        <v>118</v>
      </c>
      <c r="F376" s="71" t="s">
        <v>601</v>
      </c>
      <c r="H376" s="55" t="s">
        <v>1219</v>
      </c>
      <c r="I376" s="55" t="s">
        <v>2161</v>
      </c>
      <c r="J376" s="55" t="s">
        <v>2163</v>
      </c>
      <c r="K376" s="55" t="s">
        <v>2164</v>
      </c>
      <c r="M376" s="55">
        <v>143</v>
      </c>
      <c r="N376" s="55">
        <v>20</v>
      </c>
      <c r="O376" s="55">
        <v>8</v>
      </c>
      <c r="P376" s="72">
        <v>0.4</v>
      </c>
      <c r="Q376" s="55" t="s">
        <v>41</v>
      </c>
      <c r="R376" s="55" t="s">
        <v>627</v>
      </c>
      <c r="S376" s="70">
        <v>45614</v>
      </c>
      <c r="U376" s="55">
        <v>143</v>
      </c>
      <c r="V376" s="55">
        <v>0</v>
      </c>
      <c r="W376" s="55" t="s">
        <v>41</v>
      </c>
      <c r="X376" s="55" t="s">
        <v>2193</v>
      </c>
      <c r="Y376" s="150" t="s">
        <v>1268</v>
      </c>
      <c r="Z376" s="150" t="s">
        <v>1205</v>
      </c>
      <c r="AA376" s="150" t="s">
        <v>1205</v>
      </c>
      <c r="AB376" s="147" t="s">
        <v>2196</v>
      </c>
    </row>
    <row r="377" spans="1:35">
      <c r="A377" s="70">
        <v>45615</v>
      </c>
      <c r="B377" s="55">
        <v>11</v>
      </c>
      <c r="C377" s="55" t="s">
        <v>2158</v>
      </c>
      <c r="D377" s="55" t="s">
        <v>38</v>
      </c>
      <c r="E377" s="55" t="s">
        <v>40</v>
      </c>
      <c r="F377" s="71" t="s">
        <v>54</v>
      </c>
      <c r="H377" s="55" t="s">
        <v>1197</v>
      </c>
      <c r="I377" s="55" t="s">
        <v>2162</v>
      </c>
      <c r="J377" s="55" t="s">
        <v>2017</v>
      </c>
      <c r="K377" s="55" t="s">
        <v>1434</v>
      </c>
      <c r="M377" s="55">
        <v>526</v>
      </c>
      <c r="N377" s="55">
        <v>47</v>
      </c>
      <c r="O377" s="55">
        <v>5</v>
      </c>
      <c r="P377" s="72">
        <v>0.10638297872340426</v>
      </c>
      <c r="Q377" s="55" t="s">
        <v>39</v>
      </c>
      <c r="R377" s="55" t="s">
        <v>45</v>
      </c>
      <c r="S377" s="70">
        <v>45615</v>
      </c>
      <c r="U377" s="55">
        <v>503</v>
      </c>
      <c r="V377" s="55">
        <v>23</v>
      </c>
      <c r="W377" s="55" t="s">
        <v>39</v>
      </c>
      <c r="X377" s="55" t="s">
        <v>2193</v>
      </c>
      <c r="Y377" s="150" t="s">
        <v>1268</v>
      </c>
      <c r="Z377" s="150" t="s">
        <v>1205</v>
      </c>
      <c r="AA377" s="150" t="s">
        <v>1205</v>
      </c>
      <c r="AB377" s="55" t="s">
        <v>2194</v>
      </c>
      <c r="AC377" s="70">
        <v>45617</v>
      </c>
      <c r="AD377" s="55" t="s">
        <v>39</v>
      </c>
      <c r="AE377" s="70">
        <v>45631</v>
      </c>
      <c r="AF377" s="55" t="s">
        <v>39</v>
      </c>
      <c r="AG377" s="70">
        <v>45635</v>
      </c>
      <c r="AH377" s="55" t="s">
        <v>39</v>
      </c>
      <c r="AI377" s="44" t="s">
        <v>15</v>
      </c>
    </row>
    <row r="378" spans="1:35">
      <c r="A378" s="70">
        <v>45616</v>
      </c>
      <c r="B378" s="55">
        <v>11</v>
      </c>
      <c r="C378" s="55" t="s">
        <v>2158</v>
      </c>
      <c r="D378" s="55" t="s">
        <v>64</v>
      </c>
      <c r="E378" s="55" t="s">
        <v>1996</v>
      </c>
      <c r="F378" s="71" t="s">
        <v>708</v>
      </c>
      <c r="H378" s="55" t="s">
        <v>36</v>
      </c>
      <c r="I378" s="55" t="s">
        <v>2167</v>
      </c>
      <c r="J378" s="55" t="s">
        <v>1982</v>
      </c>
      <c r="K378" s="55" t="s">
        <v>2169</v>
      </c>
      <c r="M378" s="55">
        <v>316</v>
      </c>
      <c r="N378" s="55">
        <v>47</v>
      </c>
      <c r="O378" s="55">
        <v>3</v>
      </c>
      <c r="P378" s="72">
        <v>6.3829787234042548E-2</v>
      </c>
      <c r="Q378" s="55" t="s">
        <v>23</v>
      </c>
      <c r="R378" s="55" t="s">
        <v>633</v>
      </c>
      <c r="S378" s="70">
        <v>45616</v>
      </c>
      <c r="U378" s="55">
        <v>284</v>
      </c>
      <c r="V378" s="55">
        <v>32</v>
      </c>
      <c r="W378" s="55" t="s">
        <v>23</v>
      </c>
      <c r="X378" s="55" t="s">
        <v>2193</v>
      </c>
      <c r="Y378" s="150" t="s">
        <v>1268</v>
      </c>
      <c r="Z378" s="150" t="s">
        <v>1205</v>
      </c>
      <c r="AA378" s="150" t="s">
        <v>1205</v>
      </c>
      <c r="AB378" s="55" t="s">
        <v>2195</v>
      </c>
    </row>
    <row r="379" spans="1:35">
      <c r="A379" s="70">
        <v>45616</v>
      </c>
      <c r="B379" s="55">
        <v>11</v>
      </c>
      <c r="C379" s="55" t="s">
        <v>2158</v>
      </c>
      <c r="D379" s="55" t="s">
        <v>38</v>
      </c>
      <c r="E379" s="55" t="s">
        <v>40</v>
      </c>
      <c r="F379" s="71" t="s">
        <v>54</v>
      </c>
      <c r="H379" s="55" t="s">
        <v>1197</v>
      </c>
      <c r="I379" s="55" t="s">
        <v>2168</v>
      </c>
      <c r="J379" s="55" t="s">
        <v>2102</v>
      </c>
      <c r="K379" s="55" t="s">
        <v>2170</v>
      </c>
      <c r="M379" s="55">
        <v>158</v>
      </c>
      <c r="N379" s="55">
        <v>20</v>
      </c>
      <c r="O379" s="55">
        <v>4</v>
      </c>
      <c r="P379" s="72">
        <v>0.2</v>
      </c>
      <c r="Q379" s="55" t="s">
        <v>39</v>
      </c>
      <c r="R379" s="55" t="s">
        <v>45</v>
      </c>
      <c r="S379" s="70">
        <v>45616</v>
      </c>
      <c r="U379" s="55">
        <v>141</v>
      </c>
      <c r="V379" s="55">
        <v>17</v>
      </c>
      <c r="W379" s="55" t="s">
        <v>39</v>
      </c>
      <c r="X379" s="55" t="s">
        <v>2193</v>
      </c>
      <c r="Y379" s="150" t="s">
        <v>1268</v>
      </c>
      <c r="Z379" s="150" t="s">
        <v>1205</v>
      </c>
      <c r="AA379" s="150" t="s">
        <v>1205</v>
      </c>
      <c r="AB379" s="55" t="s">
        <v>2194</v>
      </c>
      <c r="AC379" s="70">
        <v>45642</v>
      </c>
      <c r="AD379" s="55" t="s">
        <v>242</v>
      </c>
    </row>
    <row r="380" spans="1:35">
      <c r="A380" s="70">
        <v>45616</v>
      </c>
      <c r="B380" s="55">
        <v>11</v>
      </c>
      <c r="C380" s="55" t="s">
        <v>2158</v>
      </c>
      <c r="D380" s="55" t="s">
        <v>38</v>
      </c>
      <c r="E380" s="55" t="s">
        <v>1183</v>
      </c>
      <c r="F380" s="71" t="s">
        <v>1194</v>
      </c>
      <c r="H380" s="55" t="s">
        <v>1197</v>
      </c>
      <c r="I380" s="55" t="s">
        <v>2165</v>
      </c>
      <c r="J380" s="55" t="s">
        <v>2172</v>
      </c>
      <c r="K380" s="55" t="s">
        <v>2171</v>
      </c>
      <c r="M380" s="55">
        <v>226</v>
      </c>
      <c r="N380" s="55">
        <v>20</v>
      </c>
      <c r="O380" s="55">
        <v>4</v>
      </c>
      <c r="P380" s="72">
        <v>0.2</v>
      </c>
      <c r="Q380" s="55" t="s">
        <v>39</v>
      </c>
      <c r="R380" s="55" t="s">
        <v>45</v>
      </c>
      <c r="S380" s="70">
        <v>45616</v>
      </c>
      <c r="U380" s="55">
        <v>210</v>
      </c>
      <c r="V380" s="55">
        <v>16</v>
      </c>
      <c r="W380" s="55" t="s">
        <v>39</v>
      </c>
      <c r="X380" s="55" t="s">
        <v>2193</v>
      </c>
      <c r="Y380" s="150" t="s">
        <v>1268</v>
      </c>
      <c r="Z380" s="150" t="s">
        <v>1205</v>
      </c>
      <c r="AA380" s="150" t="s">
        <v>1205</v>
      </c>
      <c r="AB380" s="55" t="s">
        <v>2194</v>
      </c>
    </row>
    <row r="381" spans="1:35">
      <c r="A381" s="70">
        <v>45618</v>
      </c>
      <c r="B381" s="55">
        <v>11</v>
      </c>
      <c r="C381" s="55" t="s">
        <v>2158</v>
      </c>
      <c r="D381" s="55" t="s">
        <v>64</v>
      </c>
      <c r="E381" s="55" t="s">
        <v>610</v>
      </c>
      <c r="F381" s="71" t="s">
        <v>56</v>
      </c>
      <c r="H381" s="55" t="s">
        <v>1174</v>
      </c>
      <c r="I381" s="55" t="s">
        <v>2173</v>
      </c>
      <c r="J381" s="55" t="s">
        <v>2017</v>
      </c>
      <c r="K381" s="55" t="s">
        <v>2176</v>
      </c>
      <c r="M381" s="55">
        <v>20</v>
      </c>
      <c r="N381" s="55">
        <v>20</v>
      </c>
      <c r="O381" s="55">
        <v>2</v>
      </c>
      <c r="P381" s="72">
        <v>0.1</v>
      </c>
      <c r="Q381" s="55" t="s">
        <v>23</v>
      </c>
      <c r="R381" s="55" t="s">
        <v>628</v>
      </c>
      <c r="S381" s="70">
        <v>45618</v>
      </c>
      <c r="U381" s="55">
        <v>16</v>
      </c>
      <c r="V381" s="55">
        <v>4</v>
      </c>
      <c r="W381" s="55" t="s">
        <v>23</v>
      </c>
      <c r="X381" s="55" t="s">
        <v>2193</v>
      </c>
      <c r="Y381" s="150" t="s">
        <v>1268</v>
      </c>
      <c r="Z381" s="150" t="s">
        <v>1205</v>
      </c>
      <c r="AA381" s="150" t="s">
        <v>1205</v>
      </c>
      <c r="AB381" s="55" t="s">
        <v>1895</v>
      </c>
    </row>
    <row r="382" spans="1:35">
      <c r="A382" s="70">
        <v>45618</v>
      </c>
      <c r="B382" s="55">
        <v>11</v>
      </c>
      <c r="C382" s="55" t="s">
        <v>2158</v>
      </c>
      <c r="D382" s="55" t="s">
        <v>38</v>
      </c>
      <c r="E382" s="55" t="s">
        <v>40</v>
      </c>
      <c r="F382" s="71" t="s">
        <v>54</v>
      </c>
      <c r="H382" s="55" t="s">
        <v>1197</v>
      </c>
      <c r="I382" s="55" t="s">
        <v>2174</v>
      </c>
      <c r="J382" s="55" t="s">
        <v>2019</v>
      </c>
      <c r="K382" s="55" t="s">
        <v>2177</v>
      </c>
      <c r="M382" s="55">
        <v>248</v>
      </c>
      <c r="N382" s="55">
        <v>20</v>
      </c>
      <c r="O382" s="55">
        <v>4</v>
      </c>
      <c r="P382" s="72">
        <v>0.2</v>
      </c>
      <c r="Q382" s="55" t="s">
        <v>39</v>
      </c>
      <c r="R382" s="55" t="s">
        <v>45</v>
      </c>
      <c r="S382" s="70">
        <v>45618</v>
      </c>
      <c r="U382" s="55">
        <v>239</v>
      </c>
      <c r="V382" s="55">
        <v>9</v>
      </c>
      <c r="W382" s="55" t="s">
        <v>39</v>
      </c>
      <c r="X382" s="55" t="s">
        <v>2193</v>
      </c>
      <c r="Y382" s="150" t="s">
        <v>1268</v>
      </c>
      <c r="Z382" s="150" t="s">
        <v>1205</v>
      </c>
      <c r="AA382" s="150" t="s">
        <v>1205</v>
      </c>
      <c r="AB382" s="55" t="s">
        <v>2194</v>
      </c>
      <c r="AC382" s="70">
        <v>45621</v>
      </c>
      <c r="AD382" s="55" t="s">
        <v>242</v>
      </c>
      <c r="AE382" s="70">
        <v>45625</v>
      </c>
      <c r="AF382" s="55" t="s">
        <v>41</v>
      </c>
      <c r="AG382" s="70">
        <v>45630</v>
      </c>
      <c r="AH382" s="55" t="s">
        <v>242</v>
      </c>
      <c r="AI382" s="44" t="s">
        <v>15</v>
      </c>
    </row>
    <row r="383" spans="1:35">
      <c r="A383" s="70">
        <v>45621</v>
      </c>
      <c r="B383" s="55">
        <v>11</v>
      </c>
      <c r="C383" s="55" t="s">
        <v>2175</v>
      </c>
      <c r="D383" s="55" t="s">
        <v>64</v>
      </c>
      <c r="E383" s="55" t="s">
        <v>120</v>
      </c>
      <c r="F383" s="71" t="s">
        <v>55</v>
      </c>
      <c r="H383" s="55" t="s">
        <v>36</v>
      </c>
      <c r="I383" s="55" t="s">
        <v>2183</v>
      </c>
      <c r="J383" s="55" t="s">
        <v>2116</v>
      </c>
      <c r="K383" s="55" t="s">
        <v>2186</v>
      </c>
      <c r="M383" s="55">
        <v>315</v>
      </c>
      <c r="N383" s="55">
        <v>47</v>
      </c>
      <c r="O383" s="55">
        <v>3</v>
      </c>
      <c r="P383" s="72">
        <v>6.3829787234042548E-2</v>
      </c>
      <c r="Q383" s="55" t="s">
        <v>23</v>
      </c>
      <c r="R383" s="55" t="s">
        <v>633</v>
      </c>
      <c r="S383" s="70">
        <v>45622</v>
      </c>
      <c r="U383" s="55">
        <v>311</v>
      </c>
      <c r="V383" s="55">
        <v>4</v>
      </c>
      <c r="W383" s="55" t="s">
        <v>23</v>
      </c>
      <c r="X383" s="55" t="s">
        <v>2178</v>
      </c>
      <c r="Y383" s="150" t="s">
        <v>1268</v>
      </c>
      <c r="Z383" s="150" t="s">
        <v>1205</v>
      </c>
      <c r="AA383" s="150" t="s">
        <v>1205</v>
      </c>
      <c r="AB383" s="55" t="s">
        <v>2216</v>
      </c>
      <c r="AC383" s="70">
        <v>45637</v>
      </c>
      <c r="AD383" s="55" t="s">
        <v>1178</v>
      </c>
    </row>
    <row r="384" spans="1:35">
      <c r="A384" s="70">
        <v>45622</v>
      </c>
      <c r="B384" s="55">
        <v>11</v>
      </c>
      <c r="C384" s="55" t="s">
        <v>2175</v>
      </c>
      <c r="D384" s="55" t="s">
        <v>38</v>
      </c>
      <c r="E384" s="55" t="s">
        <v>40</v>
      </c>
      <c r="F384" s="71" t="s">
        <v>54</v>
      </c>
      <c r="H384" s="55" t="s">
        <v>1197</v>
      </c>
      <c r="I384" s="55" t="s">
        <v>2187</v>
      </c>
      <c r="J384" s="55" t="s">
        <v>2190</v>
      </c>
      <c r="K384" s="55" t="s">
        <v>2188</v>
      </c>
      <c r="M384" s="55">
        <v>91</v>
      </c>
      <c r="N384" s="55">
        <v>20</v>
      </c>
      <c r="O384" s="55">
        <v>6</v>
      </c>
      <c r="P384" s="72">
        <v>0.3</v>
      </c>
      <c r="Q384" s="55" t="s">
        <v>39</v>
      </c>
      <c r="R384" s="55" t="s">
        <v>45</v>
      </c>
      <c r="S384" s="70">
        <v>45623</v>
      </c>
      <c r="U384" s="55">
        <v>74</v>
      </c>
      <c r="V384" s="55">
        <v>17</v>
      </c>
      <c r="W384" s="55" t="s">
        <v>39</v>
      </c>
      <c r="X384" s="55" t="s">
        <v>2178</v>
      </c>
      <c r="Y384" s="150" t="s">
        <v>1268</v>
      </c>
      <c r="Z384" s="150" t="s">
        <v>1205</v>
      </c>
      <c r="AA384" s="150" t="s">
        <v>1205</v>
      </c>
      <c r="AB384" s="55" t="s">
        <v>2216</v>
      </c>
      <c r="AC384" s="70">
        <v>45623</v>
      </c>
      <c r="AD384" s="55" t="s">
        <v>39</v>
      </c>
    </row>
    <row r="385" spans="1:30">
      <c r="A385" s="70">
        <v>45622</v>
      </c>
      <c r="B385" s="55">
        <v>11</v>
      </c>
      <c r="C385" s="55" t="s">
        <v>2175</v>
      </c>
      <c r="D385" s="55" t="s">
        <v>38</v>
      </c>
      <c r="E385" s="55" t="s">
        <v>40</v>
      </c>
      <c r="F385" s="71" t="s">
        <v>54</v>
      </c>
      <c r="H385" s="55" t="s">
        <v>1197</v>
      </c>
      <c r="I385" s="55" t="s">
        <v>2184</v>
      </c>
      <c r="J385" s="55" t="s">
        <v>2017</v>
      </c>
      <c r="K385" s="55" t="s">
        <v>2189</v>
      </c>
      <c r="M385" s="55">
        <v>463</v>
      </c>
      <c r="N385" s="55">
        <v>47</v>
      </c>
      <c r="O385" s="55">
        <v>8</v>
      </c>
      <c r="P385" s="72">
        <v>0.1702127659574468</v>
      </c>
      <c r="Q385" s="55" t="s">
        <v>39</v>
      </c>
      <c r="R385" s="55" t="s">
        <v>45</v>
      </c>
      <c r="S385" s="70">
        <v>45623</v>
      </c>
      <c r="U385" s="55">
        <v>441</v>
      </c>
      <c r="V385" s="55">
        <v>22</v>
      </c>
      <c r="W385" s="55" t="s">
        <v>39</v>
      </c>
      <c r="X385" s="55" t="s">
        <v>2178</v>
      </c>
      <c r="Y385" s="150" t="s">
        <v>1268</v>
      </c>
      <c r="Z385" s="150" t="s">
        <v>1205</v>
      </c>
      <c r="AA385" s="150" t="s">
        <v>1205</v>
      </c>
      <c r="AB385" s="55" t="s">
        <v>2216</v>
      </c>
    </row>
    <row r="386" spans="1:30">
      <c r="A386" s="70">
        <v>45624</v>
      </c>
      <c r="B386" s="55">
        <v>11</v>
      </c>
      <c r="C386" s="55" t="s">
        <v>2175</v>
      </c>
      <c r="D386" s="55" t="s">
        <v>38</v>
      </c>
      <c r="E386" s="55" t="s">
        <v>1183</v>
      </c>
      <c r="F386" s="71" t="s">
        <v>1194</v>
      </c>
      <c r="H386" s="55" t="s">
        <v>1197</v>
      </c>
      <c r="I386" s="55" t="s">
        <v>2191</v>
      </c>
      <c r="J386" s="55" t="s">
        <v>2039</v>
      </c>
      <c r="K386" s="55" t="s">
        <v>2192</v>
      </c>
      <c r="M386" s="55">
        <v>273</v>
      </c>
      <c r="N386" s="55">
        <v>20</v>
      </c>
      <c r="O386" s="55">
        <v>4</v>
      </c>
      <c r="P386" s="72">
        <v>0.2</v>
      </c>
      <c r="Q386" s="55" t="s">
        <v>39</v>
      </c>
      <c r="R386" s="55" t="s">
        <v>45</v>
      </c>
      <c r="S386" s="70">
        <v>45625</v>
      </c>
      <c r="U386" s="55">
        <v>258</v>
      </c>
      <c r="V386" s="55">
        <v>15</v>
      </c>
      <c r="W386" s="55" t="s">
        <v>39</v>
      </c>
      <c r="X386" s="55" t="s">
        <v>2178</v>
      </c>
      <c r="Y386" s="150" t="s">
        <v>1268</v>
      </c>
      <c r="Z386" s="150" t="s">
        <v>1205</v>
      </c>
      <c r="AA386" s="150" t="s">
        <v>1205</v>
      </c>
      <c r="AB386" s="55" t="s">
        <v>2216</v>
      </c>
      <c r="AC386" s="70">
        <v>45628</v>
      </c>
      <c r="AD386" s="55" t="s">
        <v>39</v>
      </c>
    </row>
    <row r="387" spans="1:30">
      <c r="A387" s="70">
        <v>45628</v>
      </c>
      <c r="B387" s="55">
        <v>12</v>
      </c>
      <c r="C387" s="55" t="s">
        <v>2200</v>
      </c>
      <c r="D387" s="55" t="s">
        <v>38</v>
      </c>
      <c r="E387" s="55" t="s">
        <v>1183</v>
      </c>
      <c r="F387" s="71" t="s">
        <v>1194</v>
      </c>
      <c r="H387" s="55" t="s">
        <v>1197</v>
      </c>
      <c r="I387" s="55" t="s">
        <v>2197</v>
      </c>
      <c r="J387" s="55" t="s">
        <v>2030</v>
      </c>
      <c r="K387" s="55" t="s">
        <v>2202</v>
      </c>
      <c r="M387" s="55">
        <v>393</v>
      </c>
      <c r="N387" s="55">
        <v>47</v>
      </c>
      <c r="O387" s="55">
        <v>5</v>
      </c>
      <c r="P387" s="72">
        <v>0.10638297872340426</v>
      </c>
      <c r="Q387" s="55" t="s">
        <v>39</v>
      </c>
      <c r="R387" s="55" t="s">
        <v>45</v>
      </c>
      <c r="S387" s="70">
        <v>45629</v>
      </c>
      <c r="U387" s="55">
        <v>371</v>
      </c>
      <c r="V387" s="55">
        <v>22</v>
      </c>
      <c r="W387" s="55" t="s">
        <v>39</v>
      </c>
      <c r="X387" s="55" t="s">
        <v>2061</v>
      </c>
      <c r="Y387" s="150" t="s">
        <v>1268</v>
      </c>
      <c r="Z387" s="150" t="s">
        <v>1205</v>
      </c>
      <c r="AA387" s="150" t="s">
        <v>1205</v>
      </c>
      <c r="AB387" s="147" t="s">
        <v>2216</v>
      </c>
    </row>
    <row r="388" spans="1:30">
      <c r="A388" s="70">
        <v>45628</v>
      </c>
      <c r="B388" s="55">
        <v>12</v>
      </c>
      <c r="C388" s="55" t="s">
        <v>2200</v>
      </c>
      <c r="D388" s="55" t="s">
        <v>38</v>
      </c>
      <c r="E388" s="55" t="s">
        <v>1183</v>
      </c>
      <c r="F388" s="71" t="s">
        <v>1194</v>
      </c>
      <c r="H388" s="55" t="s">
        <v>1197</v>
      </c>
      <c r="I388" s="55" t="s">
        <v>2198</v>
      </c>
      <c r="J388" s="55" t="s">
        <v>2017</v>
      </c>
      <c r="K388" s="55" t="s">
        <v>1384</v>
      </c>
      <c r="M388" s="55">
        <v>512</v>
      </c>
      <c r="N388" s="55">
        <v>47</v>
      </c>
      <c r="O388" s="55">
        <v>3</v>
      </c>
      <c r="P388" s="72">
        <v>6.3829787234042548E-2</v>
      </c>
      <c r="Q388" s="55" t="s">
        <v>39</v>
      </c>
      <c r="R388" s="55" t="s">
        <v>45</v>
      </c>
      <c r="S388" s="70">
        <v>45629</v>
      </c>
      <c r="U388" s="55">
        <v>501</v>
      </c>
      <c r="V388" s="55">
        <v>11</v>
      </c>
      <c r="W388" s="55" t="s">
        <v>39</v>
      </c>
      <c r="X388" s="55" t="s">
        <v>2061</v>
      </c>
      <c r="Y388" s="150" t="s">
        <v>1268</v>
      </c>
      <c r="Z388" s="150" t="s">
        <v>1205</v>
      </c>
      <c r="AA388" s="150" t="s">
        <v>1205</v>
      </c>
      <c r="AB388" s="147" t="s">
        <v>2216</v>
      </c>
      <c r="AC388" s="70">
        <v>45629</v>
      </c>
      <c r="AD388" s="55" t="s">
        <v>1267</v>
      </c>
    </row>
    <row r="389" spans="1:30">
      <c r="A389" s="70">
        <v>45629</v>
      </c>
      <c r="B389" s="55">
        <v>12</v>
      </c>
      <c r="C389" s="55" t="s">
        <v>2200</v>
      </c>
      <c r="D389" s="55" t="s">
        <v>64</v>
      </c>
      <c r="E389" s="55" t="s">
        <v>123</v>
      </c>
      <c r="F389" s="71" t="s">
        <v>708</v>
      </c>
      <c r="H389" s="55" t="s">
        <v>36</v>
      </c>
      <c r="I389" s="55" t="s">
        <v>2199</v>
      </c>
      <c r="J389" s="55" t="s">
        <v>1982</v>
      </c>
      <c r="K389" s="55" t="s">
        <v>2206</v>
      </c>
      <c r="M389" s="55">
        <v>9876</v>
      </c>
      <c r="N389" s="55">
        <v>68</v>
      </c>
      <c r="O389" s="55">
        <v>68</v>
      </c>
      <c r="P389" s="72">
        <v>1</v>
      </c>
      <c r="Q389" s="55" t="s">
        <v>1178</v>
      </c>
      <c r="R389" s="55" t="s">
        <v>633</v>
      </c>
      <c r="S389" s="70">
        <v>45630</v>
      </c>
      <c r="U389" s="55">
        <v>9876</v>
      </c>
      <c r="V389" s="55">
        <v>0</v>
      </c>
      <c r="W389" s="55" t="s">
        <v>1178</v>
      </c>
      <c r="X389" s="55" t="s">
        <v>2061</v>
      </c>
      <c r="Y389" s="150" t="s">
        <v>1268</v>
      </c>
      <c r="Z389" s="150" t="s">
        <v>1205</v>
      </c>
      <c r="AA389" s="150" t="s">
        <v>1205</v>
      </c>
      <c r="AB389" s="55" t="s">
        <v>2217</v>
      </c>
    </row>
    <row r="390" spans="1:30">
      <c r="A390" s="70">
        <v>45629</v>
      </c>
      <c r="B390" s="55">
        <v>12</v>
      </c>
      <c r="C390" s="55" t="s">
        <v>2200</v>
      </c>
      <c r="D390" s="55" t="s">
        <v>64</v>
      </c>
      <c r="E390" s="55" t="s">
        <v>608</v>
      </c>
      <c r="F390" s="71" t="s">
        <v>599</v>
      </c>
      <c r="H390" s="55" t="s">
        <v>36</v>
      </c>
      <c r="I390" s="55" t="s">
        <v>2204</v>
      </c>
      <c r="J390" s="55" t="s">
        <v>2042</v>
      </c>
      <c r="K390" s="55" t="s">
        <v>2207</v>
      </c>
      <c r="M390" s="55">
        <v>618</v>
      </c>
      <c r="N390" s="55">
        <v>5</v>
      </c>
      <c r="O390" s="55">
        <v>5</v>
      </c>
      <c r="P390" s="72">
        <v>1</v>
      </c>
      <c r="Q390" s="55" t="s">
        <v>1267</v>
      </c>
      <c r="R390" s="55" t="s">
        <v>629</v>
      </c>
      <c r="S390" s="70">
        <v>45630</v>
      </c>
      <c r="U390" s="55">
        <v>0</v>
      </c>
      <c r="V390" s="55">
        <v>618</v>
      </c>
      <c r="W390" s="55" t="s">
        <v>1267</v>
      </c>
      <c r="X390" s="55" t="s">
        <v>2061</v>
      </c>
      <c r="Y390" s="150" t="s">
        <v>1268</v>
      </c>
      <c r="Z390" s="150" t="s">
        <v>1268</v>
      </c>
      <c r="AA390" s="150" t="s">
        <v>1205</v>
      </c>
      <c r="AB390" s="55" t="s">
        <v>2218</v>
      </c>
    </row>
    <row r="391" spans="1:30">
      <c r="A391" s="70">
        <v>45629</v>
      </c>
      <c r="B391" s="55">
        <v>12</v>
      </c>
      <c r="C391" s="55" t="s">
        <v>2200</v>
      </c>
      <c r="D391" s="55" t="s">
        <v>8</v>
      </c>
      <c r="E391" s="55" t="s">
        <v>2096</v>
      </c>
      <c r="F391" s="71" t="s">
        <v>375</v>
      </c>
      <c r="H391" s="55" t="s">
        <v>1174</v>
      </c>
      <c r="I391" s="55" t="s">
        <v>2205</v>
      </c>
      <c r="J391" s="55" t="s">
        <v>2017</v>
      </c>
      <c r="K391" s="55" t="s">
        <v>2208</v>
      </c>
      <c r="M391" s="55">
        <v>7920</v>
      </c>
      <c r="N391" s="55">
        <v>53</v>
      </c>
      <c r="O391" s="55">
        <v>27</v>
      </c>
      <c r="P391" s="72">
        <f>O391/N391</f>
        <v>0.50943396226415094</v>
      </c>
      <c r="Q391" s="55" t="s">
        <v>41</v>
      </c>
      <c r="R391" s="147" t="s">
        <v>283</v>
      </c>
      <c r="S391" s="70">
        <v>45630</v>
      </c>
      <c r="U391" s="55">
        <v>7850</v>
      </c>
      <c r="V391" s="55">
        <v>70</v>
      </c>
      <c r="W391" s="55" t="s">
        <v>41</v>
      </c>
      <c r="X391" s="55" t="s">
        <v>2061</v>
      </c>
      <c r="Y391" s="150" t="s">
        <v>1268</v>
      </c>
      <c r="Z391" s="150" t="s">
        <v>1205</v>
      </c>
      <c r="AA391" s="150" t="s">
        <v>1205</v>
      </c>
      <c r="AB391" s="147" t="s">
        <v>2216</v>
      </c>
    </row>
    <row r="392" spans="1:30">
      <c r="A392" s="70">
        <v>45630</v>
      </c>
      <c r="B392" s="55">
        <v>12</v>
      </c>
      <c r="C392" s="55" t="s">
        <v>2200</v>
      </c>
      <c r="D392" s="55" t="s">
        <v>64</v>
      </c>
      <c r="E392" s="55" t="s">
        <v>2145</v>
      </c>
      <c r="F392" s="71" t="s">
        <v>1247</v>
      </c>
      <c r="H392" s="55" t="s">
        <v>36</v>
      </c>
      <c r="I392" s="55" t="s">
        <v>2220</v>
      </c>
      <c r="J392" s="55" t="s">
        <v>2017</v>
      </c>
      <c r="K392" s="55" t="s">
        <v>2209</v>
      </c>
      <c r="M392" s="55">
        <v>96</v>
      </c>
      <c r="N392" s="55">
        <v>20</v>
      </c>
      <c r="O392" s="55">
        <v>20</v>
      </c>
      <c r="P392" s="72">
        <v>1</v>
      </c>
      <c r="Q392" s="55" t="s">
        <v>23</v>
      </c>
      <c r="R392" s="55" t="s">
        <v>632</v>
      </c>
      <c r="S392" s="70">
        <v>45631</v>
      </c>
      <c r="U392" s="55">
        <v>96</v>
      </c>
      <c r="V392" s="55">
        <v>0</v>
      </c>
      <c r="W392" s="55" t="s">
        <v>23</v>
      </c>
      <c r="X392" s="55" t="s">
        <v>2061</v>
      </c>
      <c r="Y392" s="150" t="s">
        <v>1268</v>
      </c>
      <c r="Z392" s="150" t="s">
        <v>1205</v>
      </c>
      <c r="AA392" s="150" t="s">
        <v>1205</v>
      </c>
      <c r="AB392" s="147" t="s">
        <v>1970</v>
      </c>
    </row>
    <row r="393" spans="1:30">
      <c r="A393" s="70">
        <v>45630</v>
      </c>
      <c r="B393" s="55">
        <v>12</v>
      </c>
      <c r="C393" s="55" t="s">
        <v>2200</v>
      </c>
      <c r="D393" s="55" t="s">
        <v>38</v>
      </c>
      <c r="E393" s="55" t="s">
        <v>40</v>
      </c>
      <c r="F393" s="71" t="s">
        <v>54</v>
      </c>
      <c r="H393" s="55" t="s">
        <v>1197</v>
      </c>
      <c r="I393" s="55" t="s">
        <v>2203</v>
      </c>
      <c r="J393" s="55" t="s">
        <v>2030</v>
      </c>
      <c r="K393" s="55" t="s">
        <v>2210</v>
      </c>
      <c r="M393" s="55">
        <v>75</v>
      </c>
      <c r="N393" s="55">
        <v>20</v>
      </c>
      <c r="O393" s="55">
        <v>5</v>
      </c>
      <c r="P393" s="72">
        <f>O393/N393</f>
        <v>0.25</v>
      </c>
      <c r="Q393" s="55" t="s">
        <v>39</v>
      </c>
      <c r="R393" s="55" t="s">
        <v>45</v>
      </c>
      <c r="S393" s="70">
        <v>45631</v>
      </c>
      <c r="U393" s="55">
        <v>65</v>
      </c>
      <c r="V393" s="55">
        <v>10</v>
      </c>
      <c r="W393" s="55" t="s">
        <v>39</v>
      </c>
      <c r="X393" s="55" t="s">
        <v>2061</v>
      </c>
      <c r="Y393" s="150" t="s">
        <v>1268</v>
      </c>
      <c r="Z393" s="150" t="s">
        <v>1205</v>
      </c>
      <c r="AA393" s="150" t="s">
        <v>1205</v>
      </c>
      <c r="AB393" s="147" t="s">
        <v>2216</v>
      </c>
    </row>
    <row r="394" spans="1:30">
      <c r="A394" s="70">
        <v>45631</v>
      </c>
      <c r="B394" s="55">
        <v>12</v>
      </c>
      <c r="C394" s="55" t="s">
        <v>2200</v>
      </c>
      <c r="D394" s="55" t="s">
        <v>64</v>
      </c>
      <c r="E394" s="55" t="s">
        <v>610</v>
      </c>
      <c r="F394" s="71" t="s">
        <v>56</v>
      </c>
      <c r="H394" s="55" t="s">
        <v>1174</v>
      </c>
      <c r="I394" s="55" t="s">
        <v>2211</v>
      </c>
      <c r="J394" s="55" t="s">
        <v>2017</v>
      </c>
      <c r="K394" s="55" t="s">
        <v>2213</v>
      </c>
      <c r="M394" s="55">
        <v>100</v>
      </c>
      <c r="N394" s="55">
        <v>20</v>
      </c>
      <c r="O394" s="55">
        <v>3</v>
      </c>
      <c r="P394" s="72">
        <v>0.15</v>
      </c>
      <c r="Q394" s="55" t="s">
        <v>23</v>
      </c>
      <c r="R394" s="55" t="s">
        <v>628</v>
      </c>
      <c r="S394" s="70">
        <v>45632</v>
      </c>
      <c r="U394" s="55">
        <v>100</v>
      </c>
      <c r="V394" s="55">
        <v>0</v>
      </c>
      <c r="W394" s="55" t="s">
        <v>23</v>
      </c>
      <c r="X394" s="55" t="s">
        <v>2061</v>
      </c>
      <c r="Y394" s="150" t="s">
        <v>1268</v>
      </c>
      <c r="Z394" s="150" t="s">
        <v>1205</v>
      </c>
      <c r="AA394" s="150" t="s">
        <v>1205</v>
      </c>
      <c r="AB394" s="147" t="s">
        <v>2219</v>
      </c>
    </row>
    <row r="395" spans="1:30">
      <c r="A395" s="70">
        <v>45636</v>
      </c>
      <c r="B395" s="55">
        <v>12</v>
      </c>
      <c r="C395" s="55" t="s">
        <v>2215</v>
      </c>
      <c r="D395" s="55" t="s">
        <v>38</v>
      </c>
      <c r="E395" s="55" t="s">
        <v>40</v>
      </c>
      <c r="F395" s="71" t="s">
        <v>54</v>
      </c>
      <c r="H395" s="55" t="s">
        <v>1197</v>
      </c>
      <c r="I395" s="55" t="s">
        <v>2040</v>
      </c>
      <c r="J395" s="55" t="s">
        <v>2017</v>
      </c>
      <c r="K395" s="55" t="s">
        <v>1434</v>
      </c>
      <c r="M395" s="55">
        <v>202</v>
      </c>
      <c r="N395" s="55">
        <v>20</v>
      </c>
      <c r="O395" s="55">
        <v>4</v>
      </c>
      <c r="P395" s="72">
        <v>0.2</v>
      </c>
      <c r="Q395" s="55" t="s">
        <v>39</v>
      </c>
      <c r="R395" s="55" t="s">
        <v>45</v>
      </c>
    </row>
    <row r="396" spans="1:30">
      <c r="A396" s="70">
        <v>45637</v>
      </c>
      <c r="B396" s="55">
        <v>12</v>
      </c>
      <c r="C396" s="55" t="s">
        <v>2215</v>
      </c>
      <c r="D396" s="55" t="s">
        <v>38</v>
      </c>
      <c r="E396" s="55" t="s">
        <v>40</v>
      </c>
      <c r="F396" s="71" t="s">
        <v>54</v>
      </c>
      <c r="H396" s="55" t="s">
        <v>1197</v>
      </c>
      <c r="I396" s="55" t="s">
        <v>1992</v>
      </c>
      <c r="J396" s="55" t="s">
        <v>2017</v>
      </c>
      <c r="K396" s="55" t="s">
        <v>1388</v>
      </c>
      <c r="M396" s="55">
        <v>177</v>
      </c>
      <c r="N396" s="55">
        <v>20</v>
      </c>
      <c r="O396" s="55">
        <v>5</v>
      </c>
      <c r="P396" s="72">
        <v>0.25</v>
      </c>
      <c r="Q396" s="55" t="s">
        <v>39</v>
      </c>
      <c r="R396" s="55" t="s">
        <v>45</v>
      </c>
    </row>
    <row r="397" spans="1:30">
      <c r="A397" s="70">
        <v>45637</v>
      </c>
      <c r="B397" s="55">
        <v>12</v>
      </c>
      <c r="C397" s="55" t="s">
        <v>2215</v>
      </c>
      <c r="D397" s="55" t="s">
        <v>38</v>
      </c>
      <c r="E397" s="55" t="s">
        <v>1183</v>
      </c>
      <c r="F397" s="71" t="s">
        <v>1194</v>
      </c>
      <c r="H397" s="55" t="s">
        <v>1197</v>
      </c>
      <c r="I397" s="55" t="s">
        <v>1979</v>
      </c>
      <c r="J397" s="55" t="s">
        <v>2017</v>
      </c>
      <c r="K397" s="55" t="s">
        <v>2221</v>
      </c>
      <c r="M397" s="55">
        <v>36</v>
      </c>
      <c r="N397" s="55">
        <v>20</v>
      </c>
      <c r="O397" s="55">
        <v>3</v>
      </c>
      <c r="P397" s="72">
        <v>0.15</v>
      </c>
      <c r="Q397" s="55" t="s">
        <v>39</v>
      </c>
      <c r="R397" s="55" t="s">
        <v>45</v>
      </c>
    </row>
    <row r="398" spans="1:30">
      <c r="A398" s="70">
        <v>45638</v>
      </c>
      <c r="B398" s="55">
        <v>12</v>
      </c>
      <c r="C398" s="55" t="s">
        <v>2215</v>
      </c>
      <c r="D398" s="55" t="s">
        <v>64</v>
      </c>
      <c r="E398" s="55" t="s">
        <v>120</v>
      </c>
      <c r="F398" s="71" t="s">
        <v>55</v>
      </c>
      <c r="H398" s="55" t="s">
        <v>36</v>
      </c>
      <c r="I398" s="55" t="s">
        <v>2222</v>
      </c>
      <c r="J398" s="55" t="s">
        <v>2007</v>
      </c>
      <c r="K398" s="55" t="s">
        <v>2223</v>
      </c>
      <c r="M398" s="55">
        <v>79</v>
      </c>
      <c r="N398" s="55">
        <v>20</v>
      </c>
      <c r="O398" s="55">
        <v>3</v>
      </c>
      <c r="P398" s="72">
        <v>0.15</v>
      </c>
      <c r="Q398" s="55" t="s">
        <v>23</v>
      </c>
      <c r="R398" s="55" t="s">
        <v>633</v>
      </c>
    </row>
  </sheetData>
  <sortState xmlns:xlrd2="http://schemas.microsoft.com/office/spreadsheetml/2017/richdata2" ref="A2:AI400">
    <sortCondition ref="A1:A1048576"/>
    <sortCondition ref="D1:D1048576"/>
    <sortCondition ref="F1:F1048576"/>
  </sortState>
  <mergeCells count="1">
    <mergeCell ref="U1:V1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4">
    <tabColor rgb="FF29297B"/>
  </sheetPr>
  <dimension ref="A1:V192"/>
  <sheetViews>
    <sheetView topLeftCell="D1" zoomScaleNormal="100" workbookViewId="0">
      <pane ySplit="1" topLeftCell="A2" activePane="bottomLeft" state="frozen"/>
      <selection activeCell="I1" sqref="I1"/>
      <selection pane="bottomLeft" activeCell="J16" sqref="J16"/>
    </sheetView>
  </sheetViews>
  <sheetFormatPr defaultRowHeight="16.5"/>
  <cols>
    <col min="1" max="1" width="6.75" style="21" bestFit="1" customWidth="1"/>
    <col min="2" max="2" width="11.625" style="21" bestFit="1" customWidth="1"/>
    <col min="3" max="3" width="18" style="21" bestFit="1" customWidth="1"/>
    <col min="4" max="4" width="11.75" style="21" customWidth="1"/>
    <col min="5" max="6" width="9" style="21"/>
    <col min="7" max="7" width="5.75" style="21" bestFit="1" customWidth="1"/>
    <col min="8" max="8" width="11.875" style="21" bestFit="1" customWidth="1"/>
    <col min="9" max="9" width="9" style="21"/>
    <col min="10" max="10" width="29.75" style="21" customWidth="1"/>
    <col min="11" max="11" width="11.5" style="21" customWidth="1"/>
    <col min="12" max="12" width="9.625" style="21" bestFit="1" customWidth="1"/>
    <col min="13" max="13" width="9" style="21"/>
    <col min="14" max="14" width="15" style="21" bestFit="1" customWidth="1"/>
    <col min="15" max="15" width="15" style="21" customWidth="1"/>
    <col min="16" max="20" width="9" style="21"/>
    <col min="21" max="21" width="11.375" style="21" bestFit="1" customWidth="1"/>
    <col min="22" max="22" width="9" style="21"/>
  </cols>
  <sheetData>
    <row r="1" spans="1:22" ht="16.5" customHeight="1" thickTop="1">
      <c r="A1" s="12" t="s">
        <v>87</v>
      </c>
      <c r="B1" s="12" t="s">
        <v>88</v>
      </c>
      <c r="C1" s="12" t="s">
        <v>89</v>
      </c>
      <c r="D1" s="12" t="s">
        <v>95</v>
      </c>
      <c r="E1" s="12" t="s">
        <v>90</v>
      </c>
      <c r="F1" s="12" t="s">
        <v>91</v>
      </c>
      <c r="G1" s="12" t="s">
        <v>92</v>
      </c>
      <c r="H1" s="12" t="s">
        <v>93</v>
      </c>
      <c r="I1" s="12" t="s">
        <v>94</v>
      </c>
      <c r="J1" s="12" t="s">
        <v>75</v>
      </c>
      <c r="K1" s="12" t="s">
        <v>76</v>
      </c>
      <c r="L1" s="12" t="s">
        <v>77</v>
      </c>
      <c r="M1" s="12" t="s">
        <v>78</v>
      </c>
      <c r="N1" s="12" t="s">
        <v>79</v>
      </c>
      <c r="O1" s="12" t="s">
        <v>124</v>
      </c>
      <c r="P1" s="12" t="s">
        <v>80</v>
      </c>
      <c r="Q1" s="12" t="s">
        <v>81</v>
      </c>
      <c r="R1" s="12" t="s">
        <v>82</v>
      </c>
      <c r="S1" s="12" t="s">
        <v>83</v>
      </c>
      <c r="T1" s="12" t="s">
        <v>84</v>
      </c>
      <c r="U1" s="12" t="s">
        <v>85</v>
      </c>
      <c r="V1" s="12" t="s">
        <v>86</v>
      </c>
    </row>
    <row r="2" spans="1:22">
      <c r="N2" s="51"/>
      <c r="O2" s="51"/>
      <c r="U2" s="51"/>
    </row>
    <row r="3" spans="1:22">
      <c r="N3" s="51"/>
      <c r="O3" s="51"/>
      <c r="U3" s="51"/>
    </row>
    <row r="4" spans="1:22">
      <c r="N4" s="51"/>
      <c r="O4" s="51"/>
      <c r="U4" s="51"/>
    </row>
    <row r="5" spans="1:22">
      <c r="N5" s="51"/>
      <c r="O5" s="51"/>
      <c r="U5" s="51"/>
    </row>
    <row r="6" spans="1:22">
      <c r="N6" s="51"/>
      <c r="O6" s="51"/>
      <c r="U6" s="51"/>
    </row>
    <row r="7" spans="1:22">
      <c r="N7" s="51"/>
      <c r="O7" s="51"/>
      <c r="U7" s="51"/>
    </row>
    <row r="8" spans="1:22">
      <c r="N8" s="51"/>
      <c r="O8" s="51"/>
      <c r="U8" s="51"/>
    </row>
    <row r="9" spans="1:22">
      <c r="N9" s="51"/>
      <c r="O9" s="51"/>
      <c r="U9" s="51"/>
    </row>
    <row r="10" spans="1:22">
      <c r="N10" s="51"/>
      <c r="O10" s="51"/>
      <c r="U10" s="51"/>
    </row>
    <row r="11" spans="1:22">
      <c r="N11" s="51"/>
      <c r="O11" s="51"/>
      <c r="U11" s="51"/>
    </row>
    <row r="12" spans="1:22">
      <c r="N12" s="51"/>
      <c r="O12" s="51"/>
      <c r="U12" s="51"/>
    </row>
    <row r="13" spans="1:22">
      <c r="N13" s="51"/>
      <c r="O13" s="51"/>
      <c r="U13" s="51"/>
    </row>
    <row r="14" spans="1:22">
      <c r="N14" s="51"/>
      <c r="O14" s="51"/>
      <c r="U14" s="51"/>
    </row>
    <row r="15" spans="1:22">
      <c r="N15" s="51"/>
      <c r="O15" s="51"/>
      <c r="U15" s="51"/>
    </row>
    <row r="16" spans="1:22">
      <c r="N16" s="51"/>
      <c r="O16" s="51"/>
      <c r="U16" s="51"/>
    </row>
    <row r="17" spans="14:21">
      <c r="N17" s="51"/>
      <c r="O17" s="51"/>
      <c r="U17" s="51"/>
    </row>
    <row r="18" spans="14:21">
      <c r="N18" s="51"/>
      <c r="O18" s="51"/>
      <c r="U18" s="51"/>
    </row>
    <row r="19" spans="14:21">
      <c r="N19" s="51"/>
      <c r="O19" s="51"/>
      <c r="U19" s="51"/>
    </row>
    <row r="20" spans="14:21">
      <c r="N20" s="51"/>
      <c r="O20" s="51"/>
      <c r="U20" s="51"/>
    </row>
    <row r="21" spans="14:21">
      <c r="N21" s="51"/>
      <c r="O21" s="51"/>
      <c r="U21" s="51"/>
    </row>
    <row r="22" spans="14:21">
      <c r="N22" s="51"/>
      <c r="O22" s="51"/>
      <c r="U22" s="51"/>
    </row>
    <row r="23" spans="14:21">
      <c r="N23" s="51"/>
      <c r="O23" s="51"/>
      <c r="U23" s="51"/>
    </row>
    <row r="24" spans="14:21">
      <c r="N24" s="51"/>
      <c r="O24" s="51"/>
      <c r="U24" s="51"/>
    </row>
    <row r="25" spans="14:21">
      <c r="N25" s="51"/>
      <c r="O25" s="51"/>
      <c r="U25" s="51"/>
    </row>
    <row r="26" spans="14:21">
      <c r="N26" s="51"/>
      <c r="O26" s="51"/>
      <c r="U26" s="51"/>
    </row>
    <row r="27" spans="14:21">
      <c r="N27" s="51"/>
      <c r="O27" s="51"/>
      <c r="U27" s="51"/>
    </row>
    <row r="28" spans="14:21">
      <c r="N28" s="51"/>
      <c r="O28" s="51"/>
      <c r="U28" s="51"/>
    </row>
    <row r="29" spans="14:21">
      <c r="N29" s="51"/>
      <c r="O29" s="51"/>
      <c r="U29" s="51"/>
    </row>
    <row r="30" spans="14:21">
      <c r="N30" s="51"/>
      <c r="O30" s="51"/>
      <c r="U30" s="51"/>
    </row>
    <row r="31" spans="14:21">
      <c r="N31" s="51"/>
      <c r="O31" s="51"/>
      <c r="U31" s="51"/>
    </row>
    <row r="32" spans="14:21">
      <c r="N32" s="51"/>
      <c r="O32" s="51"/>
      <c r="U32" s="51"/>
    </row>
    <row r="33" spans="14:21">
      <c r="N33" s="51"/>
      <c r="O33" s="51"/>
      <c r="U33" s="51"/>
    </row>
    <row r="34" spans="14:21">
      <c r="N34" s="51"/>
      <c r="O34" s="51"/>
      <c r="U34" s="51"/>
    </row>
    <row r="35" spans="14:21">
      <c r="N35" s="51"/>
      <c r="O35" s="51"/>
      <c r="U35" s="51"/>
    </row>
    <row r="36" spans="14:21">
      <c r="N36" s="51"/>
      <c r="O36" s="51"/>
      <c r="U36" s="51"/>
    </row>
    <row r="37" spans="14:21">
      <c r="N37" s="51"/>
      <c r="O37" s="51"/>
      <c r="U37" s="51"/>
    </row>
    <row r="38" spans="14:21">
      <c r="N38" s="51"/>
      <c r="O38" s="51"/>
      <c r="U38" s="51"/>
    </row>
    <row r="39" spans="14:21">
      <c r="N39" s="51"/>
      <c r="O39" s="51"/>
      <c r="U39" s="51"/>
    </row>
    <row r="40" spans="14:21">
      <c r="N40" s="51"/>
      <c r="O40" s="51"/>
      <c r="U40" s="51"/>
    </row>
    <row r="41" spans="14:21">
      <c r="N41" s="51"/>
      <c r="O41" s="51"/>
      <c r="U41" s="51"/>
    </row>
    <row r="42" spans="14:21">
      <c r="N42" s="51"/>
      <c r="O42" s="51"/>
      <c r="U42" s="51"/>
    </row>
    <row r="43" spans="14:21">
      <c r="N43" s="51"/>
      <c r="O43" s="51"/>
      <c r="U43" s="51"/>
    </row>
    <row r="44" spans="14:21">
      <c r="N44" s="51"/>
      <c r="O44" s="51"/>
      <c r="U44" s="51"/>
    </row>
    <row r="45" spans="14:21">
      <c r="N45" s="51"/>
      <c r="O45" s="51"/>
      <c r="U45" s="51"/>
    </row>
    <row r="46" spans="14:21">
      <c r="N46" s="51"/>
      <c r="O46" s="51"/>
      <c r="U46" s="51"/>
    </row>
    <row r="47" spans="14:21">
      <c r="N47" s="51"/>
      <c r="O47" s="51"/>
      <c r="U47" s="51"/>
    </row>
    <row r="48" spans="14:21">
      <c r="N48" s="51"/>
      <c r="O48" s="51"/>
      <c r="U48" s="51"/>
    </row>
    <row r="49" spans="14:21">
      <c r="N49" s="51"/>
      <c r="O49" s="51"/>
      <c r="U49" s="51"/>
    </row>
    <row r="50" spans="14:21">
      <c r="N50" s="51"/>
      <c r="O50" s="51"/>
      <c r="U50" s="51"/>
    </row>
    <row r="51" spans="14:21">
      <c r="N51" s="51"/>
      <c r="O51" s="51"/>
      <c r="U51" s="51"/>
    </row>
    <row r="52" spans="14:21">
      <c r="N52" s="51"/>
      <c r="O52" s="51"/>
      <c r="U52" s="51"/>
    </row>
    <row r="53" spans="14:21">
      <c r="N53" s="51"/>
      <c r="O53" s="51"/>
      <c r="U53" s="51"/>
    </row>
    <row r="54" spans="14:21">
      <c r="N54" s="51"/>
      <c r="O54" s="51"/>
      <c r="U54" s="51"/>
    </row>
    <row r="55" spans="14:21">
      <c r="N55" s="51"/>
      <c r="O55" s="51"/>
      <c r="U55" s="51"/>
    </row>
    <row r="56" spans="14:21">
      <c r="N56" s="51"/>
      <c r="O56" s="51"/>
      <c r="U56" s="51"/>
    </row>
    <row r="57" spans="14:21">
      <c r="N57" s="51"/>
      <c r="O57" s="51"/>
      <c r="U57" s="51"/>
    </row>
    <row r="58" spans="14:21">
      <c r="N58" s="51"/>
      <c r="O58" s="51"/>
      <c r="U58" s="51"/>
    </row>
    <row r="59" spans="14:21">
      <c r="N59" s="51"/>
      <c r="O59" s="51"/>
      <c r="U59" s="51"/>
    </row>
    <row r="60" spans="14:21">
      <c r="N60" s="51"/>
      <c r="O60" s="51"/>
      <c r="U60" s="51"/>
    </row>
    <row r="61" spans="14:21">
      <c r="N61" s="51"/>
      <c r="O61" s="51"/>
      <c r="U61" s="51"/>
    </row>
    <row r="62" spans="14:21">
      <c r="N62" s="51"/>
      <c r="O62" s="51"/>
      <c r="U62" s="51"/>
    </row>
    <row r="63" spans="14:21">
      <c r="N63" s="51"/>
      <c r="O63" s="51"/>
      <c r="U63" s="51"/>
    </row>
    <row r="64" spans="14:21">
      <c r="N64" s="51"/>
      <c r="O64" s="51"/>
      <c r="U64" s="51"/>
    </row>
    <row r="65" spans="14:21">
      <c r="N65" s="51"/>
      <c r="O65" s="51"/>
      <c r="U65" s="51"/>
    </row>
    <row r="66" spans="14:21">
      <c r="N66" s="51"/>
      <c r="O66" s="51"/>
      <c r="U66" s="51"/>
    </row>
    <row r="67" spans="14:21">
      <c r="N67" s="51"/>
      <c r="O67" s="51"/>
    </row>
    <row r="68" spans="14:21">
      <c r="N68" s="51"/>
      <c r="O68" s="51"/>
    </row>
    <row r="69" spans="14:21">
      <c r="N69" s="51"/>
      <c r="O69" s="51"/>
    </row>
    <row r="70" spans="14:21">
      <c r="N70" s="51"/>
      <c r="O70" s="51"/>
    </row>
    <row r="71" spans="14:21">
      <c r="N71" s="51"/>
      <c r="O71" s="51"/>
    </row>
    <row r="72" spans="14:21">
      <c r="N72" s="51"/>
      <c r="O72" s="51"/>
    </row>
    <row r="73" spans="14:21">
      <c r="N73" s="51"/>
      <c r="O73" s="51"/>
    </row>
    <row r="74" spans="14:21">
      <c r="N74" s="51"/>
      <c r="O74" s="51"/>
    </row>
    <row r="75" spans="14:21">
      <c r="N75" s="51"/>
      <c r="O75" s="51"/>
    </row>
    <row r="76" spans="14:21">
      <c r="N76" s="51"/>
      <c r="O76" s="51"/>
    </row>
    <row r="77" spans="14:21">
      <c r="N77" s="51"/>
      <c r="O77" s="51"/>
    </row>
    <row r="78" spans="14:21">
      <c r="N78" s="51"/>
      <c r="O78" s="51"/>
    </row>
    <row r="79" spans="14:21">
      <c r="N79" s="51"/>
      <c r="O79" s="51"/>
    </row>
    <row r="80" spans="14:21">
      <c r="N80" s="51"/>
      <c r="O80" s="51"/>
    </row>
    <row r="81" spans="14:15">
      <c r="N81" s="51"/>
      <c r="O81" s="51"/>
    </row>
    <row r="82" spans="14:15">
      <c r="N82" s="51"/>
      <c r="O82" s="51"/>
    </row>
    <row r="83" spans="14:15">
      <c r="N83" s="51"/>
      <c r="O83" s="51"/>
    </row>
    <row r="84" spans="14:15">
      <c r="N84" s="51"/>
      <c r="O84" s="51"/>
    </row>
    <row r="85" spans="14:15">
      <c r="N85" s="51"/>
      <c r="O85" s="51"/>
    </row>
    <row r="86" spans="14:15">
      <c r="N86" s="51"/>
      <c r="O86" s="51"/>
    </row>
    <row r="87" spans="14:15">
      <c r="N87" s="51"/>
      <c r="O87" s="51"/>
    </row>
    <row r="88" spans="14:15">
      <c r="N88" s="51"/>
      <c r="O88" s="51"/>
    </row>
    <row r="89" spans="14:15">
      <c r="N89" s="51"/>
      <c r="O89" s="51"/>
    </row>
    <row r="90" spans="14:15">
      <c r="N90" s="51"/>
      <c r="O90" s="51"/>
    </row>
    <row r="91" spans="14:15">
      <c r="N91" s="51"/>
      <c r="O91" s="51"/>
    </row>
    <row r="92" spans="14:15">
      <c r="N92" s="51"/>
      <c r="O92" s="51"/>
    </row>
    <row r="93" spans="14:15">
      <c r="N93" s="51"/>
      <c r="O93" s="51"/>
    </row>
    <row r="94" spans="14:15">
      <c r="N94" s="51"/>
      <c r="O94" s="51"/>
    </row>
    <row r="95" spans="14:15">
      <c r="N95" s="51"/>
      <c r="O95" s="51"/>
    </row>
    <row r="96" spans="14:15">
      <c r="N96" s="51"/>
      <c r="O96" s="51"/>
    </row>
    <row r="97" spans="14:15">
      <c r="N97" s="51"/>
      <c r="O97" s="51"/>
    </row>
    <row r="98" spans="14:15">
      <c r="N98" s="51"/>
      <c r="O98" s="51"/>
    </row>
    <row r="99" spans="14:15">
      <c r="N99" s="51"/>
      <c r="O99" s="51"/>
    </row>
    <row r="100" spans="14:15">
      <c r="N100" s="51"/>
      <c r="O100" s="51"/>
    </row>
    <row r="101" spans="14:15">
      <c r="N101" s="51"/>
      <c r="O101" s="51"/>
    </row>
    <row r="102" spans="14:15">
      <c r="N102" s="51"/>
      <c r="O102" s="51"/>
    </row>
    <row r="103" spans="14:15">
      <c r="N103" s="51"/>
      <c r="O103" s="51"/>
    </row>
    <row r="104" spans="14:15">
      <c r="N104" s="51"/>
      <c r="O104" s="51"/>
    </row>
    <row r="105" spans="14:15">
      <c r="N105" s="51"/>
      <c r="O105" s="51"/>
    </row>
    <row r="106" spans="14:15">
      <c r="N106" s="51"/>
      <c r="O106" s="51"/>
    </row>
    <row r="107" spans="14:15">
      <c r="N107" s="51"/>
      <c r="O107" s="51"/>
    </row>
    <row r="108" spans="14:15">
      <c r="N108" s="51"/>
      <c r="O108" s="51"/>
    </row>
    <row r="109" spans="14:15">
      <c r="N109" s="51"/>
      <c r="O109" s="51"/>
    </row>
    <row r="110" spans="14:15">
      <c r="N110" s="51"/>
      <c r="O110" s="51"/>
    </row>
    <row r="111" spans="14:15">
      <c r="N111" s="51"/>
      <c r="O111" s="51"/>
    </row>
    <row r="112" spans="14:15">
      <c r="N112" s="51"/>
      <c r="O112" s="51"/>
    </row>
    <row r="113" spans="14:15">
      <c r="N113" s="51"/>
      <c r="O113" s="51"/>
    </row>
    <row r="114" spans="14:15">
      <c r="N114" s="51"/>
      <c r="O114" s="51"/>
    </row>
    <row r="115" spans="14:15">
      <c r="N115" s="51"/>
      <c r="O115" s="51"/>
    </row>
    <row r="116" spans="14:15">
      <c r="N116" s="51"/>
      <c r="O116" s="51"/>
    </row>
    <row r="117" spans="14:15">
      <c r="N117" s="51"/>
      <c r="O117" s="51"/>
    </row>
    <row r="118" spans="14:15">
      <c r="N118" s="51"/>
      <c r="O118" s="51"/>
    </row>
    <row r="119" spans="14:15">
      <c r="N119" s="51"/>
      <c r="O119" s="51"/>
    </row>
    <row r="120" spans="14:15">
      <c r="N120" s="51"/>
      <c r="O120" s="51"/>
    </row>
    <row r="121" spans="14:15">
      <c r="N121" s="51"/>
      <c r="O121" s="51"/>
    </row>
    <row r="122" spans="14:15">
      <c r="N122" s="51"/>
      <c r="O122" s="51"/>
    </row>
    <row r="123" spans="14:15">
      <c r="N123" s="51"/>
      <c r="O123" s="51"/>
    </row>
    <row r="124" spans="14:15">
      <c r="N124" s="51"/>
      <c r="O124" s="51"/>
    </row>
    <row r="125" spans="14:15">
      <c r="N125" s="51"/>
      <c r="O125" s="51"/>
    </row>
    <row r="126" spans="14:15">
      <c r="N126" s="51"/>
      <c r="O126" s="51"/>
    </row>
    <row r="127" spans="14:15">
      <c r="N127" s="51"/>
      <c r="O127" s="51"/>
    </row>
    <row r="128" spans="14:15">
      <c r="N128" s="51"/>
      <c r="O128" s="51"/>
    </row>
    <row r="129" spans="14:15">
      <c r="N129" s="51"/>
      <c r="O129" s="51"/>
    </row>
    <row r="130" spans="14:15">
      <c r="N130" s="51"/>
      <c r="O130" s="51"/>
    </row>
    <row r="131" spans="14:15">
      <c r="N131" s="51"/>
      <c r="O131" s="51"/>
    </row>
    <row r="132" spans="14:15">
      <c r="N132" s="51"/>
      <c r="O132" s="51"/>
    </row>
    <row r="133" spans="14:15">
      <c r="N133" s="51"/>
      <c r="O133" s="51"/>
    </row>
    <row r="134" spans="14:15">
      <c r="N134" s="51"/>
      <c r="O134" s="51"/>
    </row>
    <row r="135" spans="14:15">
      <c r="N135" s="51"/>
      <c r="O135" s="51"/>
    </row>
    <row r="136" spans="14:15">
      <c r="N136" s="51"/>
      <c r="O136" s="51"/>
    </row>
    <row r="137" spans="14:15">
      <c r="N137" s="51"/>
      <c r="O137" s="51"/>
    </row>
    <row r="138" spans="14:15">
      <c r="N138" s="51"/>
      <c r="O138" s="51"/>
    </row>
    <row r="139" spans="14:15">
      <c r="N139" s="51"/>
      <c r="O139" s="51"/>
    </row>
    <row r="140" spans="14:15">
      <c r="N140" s="51"/>
      <c r="O140" s="51"/>
    </row>
    <row r="141" spans="14:15">
      <c r="N141" s="51"/>
      <c r="O141" s="51"/>
    </row>
    <row r="142" spans="14:15">
      <c r="N142" s="51"/>
      <c r="O142" s="51"/>
    </row>
    <row r="143" spans="14:15">
      <c r="N143" s="51"/>
      <c r="O143" s="51"/>
    </row>
    <row r="144" spans="14:15">
      <c r="N144" s="51"/>
      <c r="O144" s="51"/>
    </row>
    <row r="145" spans="14:15">
      <c r="N145" s="51"/>
      <c r="O145" s="51"/>
    </row>
    <row r="146" spans="14:15">
      <c r="N146" s="51"/>
      <c r="O146" s="51"/>
    </row>
    <row r="147" spans="14:15">
      <c r="N147" s="51"/>
      <c r="O147" s="51"/>
    </row>
    <row r="148" spans="14:15">
      <c r="N148" s="51"/>
      <c r="O148" s="51"/>
    </row>
    <row r="149" spans="14:15">
      <c r="N149" s="51"/>
      <c r="O149" s="51"/>
    </row>
    <row r="150" spans="14:15">
      <c r="N150" s="51"/>
      <c r="O150" s="51"/>
    </row>
    <row r="151" spans="14:15">
      <c r="N151" s="51"/>
      <c r="O151" s="51"/>
    </row>
    <row r="152" spans="14:15">
      <c r="N152" s="51"/>
      <c r="O152" s="51"/>
    </row>
    <row r="153" spans="14:15">
      <c r="N153" s="51"/>
      <c r="O153" s="51"/>
    </row>
    <row r="154" spans="14:15">
      <c r="N154" s="51"/>
      <c r="O154" s="51"/>
    </row>
    <row r="155" spans="14:15">
      <c r="N155" s="51"/>
      <c r="O155" s="51"/>
    </row>
    <row r="156" spans="14:15">
      <c r="N156" s="51"/>
      <c r="O156" s="51"/>
    </row>
    <row r="157" spans="14:15">
      <c r="N157" s="51"/>
      <c r="O157" s="51"/>
    </row>
    <row r="158" spans="14:15">
      <c r="N158" s="51"/>
      <c r="O158" s="51"/>
    </row>
    <row r="159" spans="14:15">
      <c r="N159" s="51"/>
      <c r="O159" s="51"/>
    </row>
    <row r="160" spans="14:15">
      <c r="N160" s="51"/>
      <c r="O160" s="51"/>
    </row>
    <row r="161" spans="14:15">
      <c r="N161" s="51"/>
      <c r="O161" s="51"/>
    </row>
    <row r="162" spans="14:15">
      <c r="N162" s="51"/>
      <c r="O162" s="51"/>
    </row>
    <row r="163" spans="14:15">
      <c r="N163" s="51"/>
      <c r="O163" s="51"/>
    </row>
    <row r="164" spans="14:15">
      <c r="N164" s="51"/>
      <c r="O164" s="51"/>
    </row>
    <row r="165" spans="14:15">
      <c r="N165" s="51"/>
      <c r="O165" s="51"/>
    </row>
    <row r="166" spans="14:15">
      <c r="N166" s="51"/>
      <c r="O166" s="51"/>
    </row>
    <row r="167" spans="14:15">
      <c r="N167" s="51"/>
      <c r="O167" s="51"/>
    </row>
    <row r="168" spans="14:15">
      <c r="N168" s="51"/>
      <c r="O168" s="51"/>
    </row>
    <row r="169" spans="14:15">
      <c r="N169" s="51"/>
      <c r="O169" s="51"/>
    </row>
    <row r="170" spans="14:15">
      <c r="N170" s="51"/>
      <c r="O170" s="51"/>
    </row>
    <row r="171" spans="14:15">
      <c r="N171" s="51"/>
      <c r="O171" s="51"/>
    </row>
    <row r="172" spans="14:15">
      <c r="N172" s="51"/>
      <c r="O172" s="51"/>
    </row>
    <row r="173" spans="14:15">
      <c r="N173" s="51"/>
      <c r="O173" s="51"/>
    </row>
    <row r="174" spans="14:15">
      <c r="N174" s="51"/>
      <c r="O174" s="51"/>
    </row>
    <row r="175" spans="14:15">
      <c r="N175" s="51"/>
      <c r="O175" s="51"/>
    </row>
    <row r="176" spans="14:15">
      <c r="N176" s="51"/>
      <c r="O176" s="51"/>
    </row>
    <row r="177" spans="14:15">
      <c r="N177" s="51"/>
      <c r="O177" s="51"/>
    </row>
    <row r="178" spans="14:15">
      <c r="N178" s="51"/>
      <c r="O178" s="51"/>
    </row>
    <row r="179" spans="14:15">
      <c r="N179" s="51"/>
      <c r="O179" s="51"/>
    </row>
    <row r="180" spans="14:15">
      <c r="N180" s="51"/>
      <c r="O180" s="51"/>
    </row>
    <row r="181" spans="14:15">
      <c r="N181" s="51"/>
      <c r="O181" s="51"/>
    </row>
    <row r="182" spans="14:15">
      <c r="N182" s="51"/>
      <c r="O182" s="51"/>
    </row>
    <row r="183" spans="14:15">
      <c r="N183" s="51"/>
      <c r="O183" s="51"/>
    </row>
    <row r="184" spans="14:15">
      <c r="N184" s="51"/>
      <c r="O184" s="51"/>
    </row>
    <row r="185" spans="14:15">
      <c r="N185" s="51"/>
      <c r="O185" s="51"/>
    </row>
    <row r="186" spans="14:15">
      <c r="N186" s="51"/>
      <c r="O186" s="51"/>
    </row>
    <row r="187" spans="14:15">
      <c r="N187" s="51"/>
      <c r="O187" s="51"/>
    </row>
    <row r="188" spans="14:15">
      <c r="N188" s="51"/>
      <c r="O188" s="51"/>
    </row>
    <row r="189" spans="14:15">
      <c r="N189" s="51"/>
      <c r="O189" s="51"/>
    </row>
    <row r="190" spans="14:15">
      <c r="N190" s="51"/>
      <c r="O190" s="51"/>
    </row>
    <row r="191" spans="14:15">
      <c r="N191" s="51"/>
      <c r="O191" s="51"/>
    </row>
    <row r="192" spans="14:15">
      <c r="N192" s="51"/>
      <c r="O192" s="51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5">
    <tabColor theme="3" tint="-0.249977111117893"/>
  </sheetPr>
  <dimension ref="A1:AJ168"/>
  <sheetViews>
    <sheetView showGridLines="0" tabSelected="1" topLeftCell="A61" zoomScale="70" zoomScaleNormal="70" workbookViewId="0">
      <selection activeCell="AM76" sqref="AM76"/>
    </sheetView>
  </sheetViews>
  <sheetFormatPr defaultRowHeight="16.5"/>
  <cols>
    <col min="1" max="1" width="1.875" customWidth="1"/>
    <col min="2" max="2" width="5.625" customWidth="1"/>
    <col min="3" max="3" width="4.625" customWidth="1"/>
    <col min="4" max="4" width="7" customWidth="1"/>
    <col min="5" max="15" width="5.625" style="74" customWidth="1"/>
    <col min="16" max="16" width="6.75" style="74" customWidth="1"/>
    <col min="17" max="35" width="5.625" style="74" customWidth="1"/>
    <col min="36" max="36" width="5.75" style="74" customWidth="1"/>
  </cols>
  <sheetData>
    <row r="1" spans="1:36" ht="78.75" customHeight="1">
      <c r="A1" s="30"/>
      <c r="B1" s="30"/>
      <c r="C1" s="30">
        <v>7</v>
      </c>
      <c r="D1" s="30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</row>
    <row r="2" spans="1:36" ht="20.100000000000001" customHeight="1">
      <c r="A2" s="31"/>
      <c r="B2" s="31"/>
      <c r="C2" s="31" t="s">
        <v>1333</v>
      </c>
      <c r="D2" s="31"/>
      <c r="E2" s="75"/>
      <c r="F2" s="75"/>
      <c r="Q2" s="74">
        <v>7</v>
      </c>
    </row>
    <row r="3" spans="1:36" ht="24.95" customHeight="1">
      <c r="A3" s="9"/>
    </row>
    <row r="4" spans="1:36" ht="24.95" customHeight="1"/>
    <row r="5" spans="1:36" ht="59.25" customHeight="1"/>
    <row r="6" spans="1:36" ht="24.95" customHeight="1" thickBot="1"/>
    <row r="7" spans="1:36" ht="15" customHeight="1" thickTop="1">
      <c r="B7" s="163" t="s">
        <v>233</v>
      </c>
      <c r="C7" s="164"/>
      <c r="D7" s="165"/>
      <c r="E7" s="141">
        <v>45627</v>
      </c>
      <c r="F7" s="148">
        <v>45628</v>
      </c>
      <c r="G7" s="148">
        <v>45629</v>
      </c>
      <c r="H7" s="148">
        <v>45630</v>
      </c>
      <c r="I7" s="148">
        <v>45631</v>
      </c>
      <c r="J7" s="148">
        <v>45632</v>
      </c>
      <c r="K7" s="156">
        <v>45633</v>
      </c>
      <c r="L7" s="141">
        <v>45634</v>
      </c>
      <c r="M7" s="148">
        <v>45635</v>
      </c>
      <c r="N7" s="148">
        <v>45636</v>
      </c>
      <c r="O7" s="148">
        <v>45637</v>
      </c>
      <c r="P7" s="148">
        <v>45638</v>
      </c>
      <c r="Q7" s="148">
        <v>45639</v>
      </c>
      <c r="R7" s="156">
        <v>45640</v>
      </c>
      <c r="S7" s="141">
        <v>45641</v>
      </c>
      <c r="T7" s="148">
        <v>45642</v>
      </c>
      <c r="U7" s="148">
        <v>45643</v>
      </c>
      <c r="V7" s="148">
        <v>45644</v>
      </c>
      <c r="W7" s="148">
        <v>45645</v>
      </c>
      <c r="X7" s="148">
        <v>45646</v>
      </c>
      <c r="Y7" s="156">
        <v>45647</v>
      </c>
      <c r="Z7" s="141">
        <v>45648</v>
      </c>
      <c r="AA7" s="148">
        <v>45649</v>
      </c>
      <c r="AB7" s="148">
        <v>45650</v>
      </c>
      <c r="AC7" s="148">
        <v>45651</v>
      </c>
      <c r="AD7" s="148">
        <v>45652</v>
      </c>
      <c r="AE7" s="148">
        <v>45653</v>
      </c>
      <c r="AF7" s="156">
        <v>45654</v>
      </c>
      <c r="AG7" s="141">
        <v>45655</v>
      </c>
      <c r="AH7" s="148">
        <v>45656</v>
      </c>
      <c r="AI7" s="76">
        <v>45657</v>
      </c>
      <c r="AJ7" s="77" t="s">
        <v>35</v>
      </c>
    </row>
    <row r="8" spans="1:36" ht="15" customHeight="1">
      <c r="B8" s="166" t="s">
        <v>692</v>
      </c>
      <c r="C8" s="167"/>
      <c r="D8" s="168"/>
      <c r="E8" s="79">
        <v>0</v>
      </c>
      <c r="F8" s="79">
        <v>351</v>
      </c>
      <c r="G8" s="79">
        <v>314</v>
      </c>
      <c r="H8" s="79">
        <v>189</v>
      </c>
      <c r="I8" s="79">
        <v>284</v>
      </c>
      <c r="J8" s="79">
        <v>389</v>
      </c>
      <c r="K8" s="79">
        <v>356</v>
      </c>
      <c r="L8" s="79">
        <v>0</v>
      </c>
      <c r="M8" s="79">
        <v>139</v>
      </c>
      <c r="N8" s="79">
        <v>184</v>
      </c>
      <c r="O8" s="79">
        <v>298</v>
      </c>
      <c r="P8" s="79">
        <v>277</v>
      </c>
      <c r="Q8" s="79">
        <v>275</v>
      </c>
      <c r="R8" s="79">
        <v>279</v>
      </c>
      <c r="S8" s="79">
        <v>0</v>
      </c>
      <c r="T8" s="79">
        <v>195</v>
      </c>
      <c r="U8" s="79">
        <v>0</v>
      </c>
      <c r="V8" s="79">
        <v>0</v>
      </c>
      <c r="W8" s="79">
        <v>0</v>
      </c>
      <c r="X8" s="79">
        <v>0</v>
      </c>
      <c r="Y8" s="79">
        <v>0</v>
      </c>
      <c r="Z8" s="79">
        <v>0</v>
      </c>
      <c r="AA8" s="79">
        <v>0</v>
      </c>
      <c r="AB8" s="79">
        <v>0</v>
      </c>
      <c r="AC8" s="79">
        <v>0</v>
      </c>
      <c r="AD8" s="79">
        <v>0</v>
      </c>
      <c r="AE8" s="79">
        <v>0</v>
      </c>
      <c r="AF8" s="79">
        <v>0</v>
      </c>
      <c r="AG8" s="83">
        <v>0</v>
      </c>
      <c r="AH8" s="83">
        <v>0</v>
      </c>
      <c r="AI8" s="83">
        <v>0</v>
      </c>
      <c r="AJ8" s="109">
        <f>SUM(E8:AH8)</f>
        <v>3530</v>
      </c>
    </row>
    <row r="9" spans="1:36" ht="15" customHeight="1">
      <c r="B9" s="172" t="s">
        <v>1330</v>
      </c>
      <c r="C9" s="173"/>
      <c r="D9" s="174"/>
      <c r="E9" s="79">
        <v>0</v>
      </c>
      <c r="F9" s="79">
        <v>87</v>
      </c>
      <c r="G9" s="79">
        <v>90</v>
      </c>
      <c r="H9" s="79">
        <v>93</v>
      </c>
      <c r="I9" s="79">
        <v>93</v>
      </c>
      <c r="J9" s="79">
        <v>87</v>
      </c>
      <c r="K9" s="79">
        <v>24</v>
      </c>
      <c r="L9" s="79">
        <v>0</v>
      </c>
      <c r="M9" s="79">
        <v>87</v>
      </c>
      <c r="N9" s="79">
        <v>87</v>
      </c>
      <c r="O9" s="79">
        <v>90</v>
      </c>
      <c r="P9" s="110">
        <v>90</v>
      </c>
      <c r="Q9" s="110">
        <v>90</v>
      </c>
      <c r="R9" s="110">
        <v>24</v>
      </c>
      <c r="S9" s="110">
        <v>0</v>
      </c>
      <c r="T9" s="110">
        <v>87</v>
      </c>
      <c r="U9" s="79">
        <v>0</v>
      </c>
      <c r="V9" s="79">
        <v>0</v>
      </c>
      <c r="W9" s="110">
        <v>0</v>
      </c>
      <c r="X9" s="79">
        <v>0</v>
      </c>
      <c r="Y9" s="79">
        <v>0</v>
      </c>
      <c r="Z9" s="110">
        <v>0</v>
      </c>
      <c r="AA9" s="79">
        <v>0</v>
      </c>
      <c r="AB9" s="79">
        <v>0</v>
      </c>
      <c r="AC9" s="79">
        <v>0</v>
      </c>
      <c r="AD9" s="79">
        <v>0</v>
      </c>
      <c r="AE9" s="79">
        <v>0</v>
      </c>
      <c r="AF9" s="79">
        <v>0</v>
      </c>
      <c r="AG9" s="83">
        <v>0</v>
      </c>
      <c r="AH9" s="83">
        <v>0</v>
      </c>
      <c r="AI9" s="83">
        <v>0</v>
      </c>
      <c r="AJ9" s="109">
        <f>SUM(E9:AH9)</f>
        <v>1029</v>
      </c>
    </row>
    <row r="10" spans="1:36" ht="15" customHeight="1">
      <c r="B10" s="166" t="s">
        <v>693</v>
      </c>
      <c r="C10" s="167"/>
      <c r="D10" s="168"/>
      <c r="E10" s="79">
        <v>0</v>
      </c>
      <c r="F10" s="79">
        <v>102</v>
      </c>
      <c r="G10" s="79">
        <v>96</v>
      </c>
      <c r="H10" s="79">
        <v>103</v>
      </c>
      <c r="I10" s="79">
        <v>103</v>
      </c>
      <c r="J10" s="79">
        <v>99</v>
      </c>
      <c r="K10" s="79">
        <v>26</v>
      </c>
      <c r="L10" s="79">
        <v>0</v>
      </c>
      <c r="M10" s="79">
        <v>100</v>
      </c>
      <c r="N10" s="79">
        <v>102</v>
      </c>
      <c r="O10" s="79">
        <v>105</v>
      </c>
      <c r="P10" s="79">
        <v>99</v>
      </c>
      <c r="Q10" s="79">
        <v>102</v>
      </c>
      <c r="R10" s="110">
        <v>22</v>
      </c>
      <c r="S10" s="79">
        <v>0</v>
      </c>
      <c r="T10" s="79">
        <v>104</v>
      </c>
      <c r="U10" s="79">
        <v>0</v>
      </c>
      <c r="V10" s="79">
        <v>0</v>
      </c>
      <c r="W10" s="79">
        <v>0</v>
      </c>
      <c r="X10" s="79">
        <v>0</v>
      </c>
      <c r="Y10" s="79">
        <v>0</v>
      </c>
      <c r="Z10" s="79">
        <v>0</v>
      </c>
      <c r="AA10" s="79">
        <v>0</v>
      </c>
      <c r="AB10" s="79">
        <v>0</v>
      </c>
      <c r="AC10" s="79">
        <v>0</v>
      </c>
      <c r="AD10" s="79">
        <v>0</v>
      </c>
      <c r="AE10" s="79">
        <v>0</v>
      </c>
      <c r="AF10" s="79">
        <v>0</v>
      </c>
      <c r="AG10" s="83">
        <v>0</v>
      </c>
      <c r="AH10" s="83">
        <v>0</v>
      </c>
      <c r="AI10" s="83">
        <v>0</v>
      </c>
      <c r="AJ10" s="109">
        <f>SUM(E10:AH10)</f>
        <v>1163</v>
      </c>
    </row>
    <row r="11" spans="1:36" ht="15" customHeight="1">
      <c r="B11" s="178" t="s">
        <v>694</v>
      </c>
      <c r="C11" s="179"/>
      <c r="D11" s="180"/>
      <c r="E11" s="111">
        <v>0</v>
      </c>
      <c r="F11" s="111">
        <v>1.1724137931034482</v>
      </c>
      <c r="G11" s="111">
        <v>1.0666666666666667</v>
      </c>
      <c r="H11" s="111">
        <v>1.10752688172043</v>
      </c>
      <c r="I11" s="111">
        <v>1.10752688172043</v>
      </c>
      <c r="J11" s="111">
        <v>1.1379310344827587</v>
      </c>
      <c r="K11" s="111">
        <v>1.0833333333333333</v>
      </c>
      <c r="L11" s="111">
        <v>0</v>
      </c>
      <c r="M11" s="111">
        <v>1.1494252873563218</v>
      </c>
      <c r="N11" s="111">
        <v>1.1724137931034482</v>
      </c>
      <c r="O11" s="111">
        <v>1.1666666666666667</v>
      </c>
      <c r="P11" s="111">
        <v>1.1000000000000001</v>
      </c>
      <c r="Q11" s="111">
        <v>1.1333333333333333</v>
      </c>
      <c r="R11" s="111">
        <v>0.91666666666666663</v>
      </c>
      <c r="S11" s="111">
        <v>0</v>
      </c>
      <c r="T11" s="111">
        <v>1.1954022988505748</v>
      </c>
      <c r="U11" s="111">
        <v>0</v>
      </c>
      <c r="V11" s="111">
        <v>0</v>
      </c>
      <c r="W11" s="111">
        <v>0</v>
      </c>
      <c r="X11" s="111">
        <v>0</v>
      </c>
      <c r="Y11" s="111">
        <v>0</v>
      </c>
      <c r="Z11" s="111">
        <v>0</v>
      </c>
      <c r="AA11" s="111">
        <v>0</v>
      </c>
      <c r="AB11" s="111">
        <v>0</v>
      </c>
      <c r="AC11" s="111">
        <v>0</v>
      </c>
      <c r="AD11" s="111">
        <v>0</v>
      </c>
      <c r="AE11" s="111">
        <v>0</v>
      </c>
      <c r="AF11" s="111">
        <v>0</v>
      </c>
      <c r="AG11" s="112">
        <v>0</v>
      </c>
      <c r="AH11" s="112">
        <v>0</v>
      </c>
      <c r="AI11" s="112">
        <v>0</v>
      </c>
      <c r="AJ11" s="113">
        <f>AJ10/AJ9</f>
        <v>1.13022351797862</v>
      </c>
    </row>
    <row r="12" spans="1:36" ht="15" customHeight="1">
      <c r="B12" s="166" t="s">
        <v>695</v>
      </c>
      <c r="C12" s="167"/>
      <c r="D12" s="168"/>
      <c r="E12" s="111">
        <v>0</v>
      </c>
      <c r="F12" s="111">
        <v>0.29059829059829062</v>
      </c>
      <c r="G12" s="111">
        <v>0.30573248407643311</v>
      </c>
      <c r="H12" s="111">
        <v>0.544973544973545</v>
      </c>
      <c r="I12" s="111">
        <v>0.36267605633802819</v>
      </c>
      <c r="J12" s="111">
        <v>0.25449871465295631</v>
      </c>
      <c r="K12" s="111">
        <v>7.3033707865168537E-2</v>
      </c>
      <c r="L12" s="111">
        <v>0</v>
      </c>
      <c r="M12" s="111">
        <v>0.71942446043165464</v>
      </c>
      <c r="N12" s="111">
        <v>0.55434782608695654</v>
      </c>
      <c r="O12" s="111">
        <v>0.3523489932885906</v>
      </c>
      <c r="P12" s="111">
        <v>0.35740072202166068</v>
      </c>
      <c r="Q12" s="111">
        <v>0.37090909090909091</v>
      </c>
      <c r="R12" s="111">
        <v>7.8853046594982074E-2</v>
      </c>
      <c r="S12" s="111">
        <v>0</v>
      </c>
      <c r="T12" s="111">
        <v>0.53333333333333333</v>
      </c>
      <c r="U12" s="111">
        <v>0</v>
      </c>
      <c r="V12" s="111">
        <v>0</v>
      </c>
      <c r="W12" s="111">
        <v>0</v>
      </c>
      <c r="X12" s="111">
        <v>0</v>
      </c>
      <c r="Y12" s="111">
        <v>0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  <c r="AF12" s="111">
        <v>0</v>
      </c>
      <c r="AG12" s="112">
        <v>0</v>
      </c>
      <c r="AH12" s="112">
        <v>0</v>
      </c>
      <c r="AI12" s="112">
        <v>0</v>
      </c>
      <c r="AJ12" s="113">
        <f>AJ10/AJ8</f>
        <v>0.32946175637393765</v>
      </c>
    </row>
    <row r="13" spans="1:36" ht="15" customHeight="1">
      <c r="B13" s="166" t="s">
        <v>697</v>
      </c>
      <c r="C13" s="167"/>
      <c r="D13" s="168"/>
      <c r="E13" s="79">
        <v>0</v>
      </c>
      <c r="F13" s="79">
        <v>2</v>
      </c>
      <c r="G13" s="79">
        <v>3</v>
      </c>
      <c r="H13" s="79">
        <v>2</v>
      </c>
      <c r="I13" s="79">
        <v>1</v>
      </c>
      <c r="J13" s="79">
        <v>0</v>
      </c>
      <c r="K13" s="79">
        <v>0</v>
      </c>
      <c r="L13" s="79">
        <v>0</v>
      </c>
      <c r="M13" s="79">
        <v>0</v>
      </c>
      <c r="N13" s="79">
        <v>1</v>
      </c>
      <c r="O13" s="79">
        <v>2</v>
      </c>
      <c r="P13" s="79">
        <v>1</v>
      </c>
      <c r="Q13" s="79">
        <v>0</v>
      </c>
      <c r="R13" s="79">
        <v>0</v>
      </c>
      <c r="S13" s="79">
        <v>0</v>
      </c>
      <c r="T13" s="79">
        <v>0</v>
      </c>
      <c r="U13" s="79">
        <v>0</v>
      </c>
      <c r="V13" s="79">
        <v>0</v>
      </c>
      <c r="W13" s="79">
        <v>0</v>
      </c>
      <c r="X13" s="79">
        <v>0</v>
      </c>
      <c r="Y13" s="79">
        <v>0</v>
      </c>
      <c r="Z13" s="79">
        <v>0</v>
      </c>
      <c r="AA13" s="79">
        <v>0</v>
      </c>
      <c r="AB13" s="79">
        <v>0</v>
      </c>
      <c r="AC13" s="79">
        <v>0</v>
      </c>
      <c r="AD13" s="79">
        <v>0</v>
      </c>
      <c r="AE13" s="79">
        <v>0</v>
      </c>
      <c r="AF13" s="79">
        <v>0</v>
      </c>
      <c r="AG13" s="79">
        <v>0</v>
      </c>
      <c r="AH13" s="79">
        <v>0</v>
      </c>
      <c r="AI13" s="114">
        <v>0</v>
      </c>
      <c r="AJ13" s="109">
        <f>SUM(E13:AI13)</f>
        <v>12</v>
      </c>
    </row>
    <row r="14" spans="1:36" ht="15" customHeight="1">
      <c r="B14" s="166" t="s">
        <v>696</v>
      </c>
      <c r="C14" s="167"/>
      <c r="D14" s="168"/>
      <c r="E14" s="143">
        <v>0</v>
      </c>
      <c r="F14" s="144">
        <v>1.9607843137254902E-2</v>
      </c>
      <c r="G14" s="144">
        <v>3.125E-2</v>
      </c>
      <c r="H14" s="144">
        <v>1.9417475728155338E-2</v>
      </c>
      <c r="I14" s="143">
        <v>9.7087378640776691E-3</v>
      </c>
      <c r="J14" s="143">
        <v>0</v>
      </c>
      <c r="K14" s="143">
        <v>0</v>
      </c>
      <c r="L14" s="143">
        <v>0</v>
      </c>
      <c r="M14" s="143">
        <v>0</v>
      </c>
      <c r="N14" s="143">
        <v>9.8039215686274508E-3</v>
      </c>
      <c r="O14" s="143">
        <v>1.9047619047619049E-2</v>
      </c>
      <c r="P14" s="143">
        <v>1.0101010101010102E-2</v>
      </c>
      <c r="Q14" s="143">
        <v>0</v>
      </c>
      <c r="R14" s="143">
        <v>0</v>
      </c>
      <c r="S14" s="143">
        <v>0</v>
      </c>
      <c r="T14" s="143">
        <v>0</v>
      </c>
      <c r="U14" s="143">
        <v>0</v>
      </c>
      <c r="V14" s="143">
        <v>0</v>
      </c>
      <c r="W14" s="143">
        <v>0</v>
      </c>
      <c r="X14" s="144">
        <v>0</v>
      </c>
      <c r="Y14" s="143">
        <v>0</v>
      </c>
      <c r="Z14" s="143">
        <v>0</v>
      </c>
      <c r="AA14" s="143">
        <v>0</v>
      </c>
      <c r="AB14" s="143">
        <v>0</v>
      </c>
      <c r="AC14" s="143">
        <v>0</v>
      </c>
      <c r="AD14" s="143">
        <v>0</v>
      </c>
      <c r="AE14" s="143">
        <v>0</v>
      </c>
      <c r="AF14" s="143">
        <v>0</v>
      </c>
      <c r="AG14" s="145">
        <v>0</v>
      </c>
      <c r="AH14" s="145">
        <v>0</v>
      </c>
      <c r="AI14" s="145">
        <v>0</v>
      </c>
      <c r="AJ14" s="146">
        <f>AJ13/AJ10</f>
        <v>1.0318142734307825E-2</v>
      </c>
    </row>
    <row r="15" spans="1:36" ht="24.75" customHeight="1">
      <c r="B15" s="169" t="s">
        <v>706</v>
      </c>
      <c r="C15" s="170"/>
      <c r="D15" s="171"/>
      <c r="E15" s="115">
        <v>0.05</v>
      </c>
      <c r="F15" s="115">
        <v>0.05</v>
      </c>
      <c r="G15" s="115">
        <v>0.05</v>
      </c>
      <c r="H15" s="115">
        <v>0.05</v>
      </c>
      <c r="I15" s="115">
        <v>0.05</v>
      </c>
      <c r="J15" s="115">
        <v>0.05</v>
      </c>
      <c r="K15" s="115">
        <v>0.05</v>
      </c>
      <c r="L15" s="115">
        <v>0.05</v>
      </c>
      <c r="M15" s="115">
        <v>0.05</v>
      </c>
      <c r="N15" s="115">
        <v>0.05</v>
      </c>
      <c r="O15" s="115">
        <v>0.05</v>
      </c>
      <c r="P15" s="115">
        <v>0.05</v>
      </c>
      <c r="Q15" s="115">
        <v>0.05</v>
      </c>
      <c r="R15" s="115">
        <v>0.05</v>
      </c>
      <c r="S15" s="115">
        <v>0.05</v>
      </c>
      <c r="T15" s="115">
        <v>0.05</v>
      </c>
      <c r="U15" s="115">
        <v>0.05</v>
      </c>
      <c r="V15" s="115">
        <v>0.05</v>
      </c>
      <c r="W15" s="115">
        <v>0.05</v>
      </c>
      <c r="X15" s="115">
        <v>0.05</v>
      </c>
      <c r="Y15" s="115">
        <v>0.05</v>
      </c>
      <c r="Z15" s="115">
        <v>0.05</v>
      </c>
      <c r="AA15" s="115">
        <v>0.05</v>
      </c>
      <c r="AB15" s="115">
        <v>0.05</v>
      </c>
      <c r="AC15" s="115">
        <v>0.05</v>
      </c>
      <c r="AD15" s="115">
        <v>0.05</v>
      </c>
      <c r="AE15" s="115">
        <v>0.05</v>
      </c>
      <c r="AF15" s="115">
        <v>0.05</v>
      </c>
      <c r="AG15" s="115">
        <v>0.05</v>
      </c>
      <c r="AH15" s="115">
        <v>0.05</v>
      </c>
      <c r="AI15" s="115">
        <v>0.05</v>
      </c>
      <c r="AJ15" s="116">
        <v>0.05</v>
      </c>
    </row>
    <row r="16" spans="1:36" ht="26.25" customHeight="1">
      <c r="B16" s="172" t="s">
        <v>1445</v>
      </c>
      <c r="C16" s="173"/>
      <c r="D16" s="174"/>
      <c r="E16" s="78">
        <v>0</v>
      </c>
      <c r="F16" s="78">
        <v>7</v>
      </c>
      <c r="G16" s="78">
        <v>7</v>
      </c>
      <c r="H16" s="78">
        <v>7</v>
      </c>
      <c r="I16" s="78">
        <v>7</v>
      </c>
      <c r="J16" s="78">
        <v>7</v>
      </c>
      <c r="K16" s="78">
        <v>2</v>
      </c>
      <c r="L16" s="78">
        <v>0</v>
      </c>
      <c r="M16" s="78">
        <v>7</v>
      </c>
      <c r="N16" s="78">
        <v>7</v>
      </c>
      <c r="O16" s="78">
        <v>7</v>
      </c>
      <c r="P16" s="78">
        <v>7</v>
      </c>
      <c r="Q16" s="78">
        <v>7</v>
      </c>
      <c r="R16" s="78">
        <v>2</v>
      </c>
      <c r="S16" s="78">
        <v>0</v>
      </c>
      <c r="T16" s="78">
        <v>7</v>
      </c>
      <c r="U16" s="78">
        <v>0</v>
      </c>
      <c r="V16" s="78">
        <v>0</v>
      </c>
      <c r="W16" s="78">
        <v>0</v>
      </c>
      <c r="X16" s="79">
        <v>0</v>
      </c>
      <c r="Y16" s="79">
        <v>0</v>
      </c>
      <c r="Z16" s="79">
        <v>0</v>
      </c>
      <c r="AA16" s="79">
        <v>0</v>
      </c>
      <c r="AB16" s="79">
        <v>0</v>
      </c>
      <c r="AC16" s="79">
        <v>0</v>
      </c>
      <c r="AD16" s="80">
        <v>0</v>
      </c>
      <c r="AE16" s="80">
        <v>0</v>
      </c>
      <c r="AF16" s="80">
        <v>0</v>
      </c>
      <c r="AG16" s="81">
        <v>0</v>
      </c>
      <c r="AH16" s="81">
        <v>0</v>
      </c>
      <c r="AI16" s="81">
        <v>0</v>
      </c>
      <c r="AJ16" s="82">
        <f>SUM(E16:AI16)</f>
        <v>81</v>
      </c>
    </row>
    <row r="17" spans="2:36" ht="18.75" customHeight="1">
      <c r="B17" s="172" t="s">
        <v>698</v>
      </c>
      <c r="C17" s="173"/>
      <c r="D17" s="174"/>
      <c r="E17" s="78">
        <v>0</v>
      </c>
      <c r="F17" s="78">
        <v>7</v>
      </c>
      <c r="G17" s="78">
        <v>7</v>
      </c>
      <c r="H17" s="78">
        <v>7</v>
      </c>
      <c r="I17" s="78">
        <v>7</v>
      </c>
      <c r="J17" s="78">
        <v>7</v>
      </c>
      <c r="K17" s="78">
        <v>2</v>
      </c>
      <c r="L17" s="78">
        <v>0</v>
      </c>
      <c r="M17" s="78">
        <v>7</v>
      </c>
      <c r="N17" s="78">
        <v>7</v>
      </c>
      <c r="O17" s="78">
        <v>7</v>
      </c>
      <c r="P17" s="78">
        <v>7</v>
      </c>
      <c r="Q17" s="78">
        <v>7</v>
      </c>
      <c r="R17" s="78">
        <v>2</v>
      </c>
      <c r="S17" s="78">
        <v>0</v>
      </c>
      <c r="T17" s="78">
        <v>7</v>
      </c>
      <c r="U17" s="78">
        <v>0</v>
      </c>
      <c r="V17" s="78">
        <v>0</v>
      </c>
      <c r="W17" s="78">
        <v>0</v>
      </c>
      <c r="X17" s="79">
        <v>0</v>
      </c>
      <c r="Y17" s="79">
        <v>0</v>
      </c>
      <c r="Z17" s="79">
        <v>0</v>
      </c>
      <c r="AA17" s="79">
        <v>0</v>
      </c>
      <c r="AB17" s="79">
        <v>0</v>
      </c>
      <c r="AC17" s="79">
        <v>0</v>
      </c>
      <c r="AD17" s="79">
        <v>0</v>
      </c>
      <c r="AE17" s="79">
        <v>0</v>
      </c>
      <c r="AF17" s="79">
        <v>0</v>
      </c>
      <c r="AG17" s="83">
        <v>0</v>
      </c>
      <c r="AH17" s="83">
        <v>0</v>
      </c>
      <c r="AI17" s="83">
        <v>0</v>
      </c>
      <c r="AJ17" s="82">
        <f>SUM(E17:AI17)</f>
        <v>81</v>
      </c>
    </row>
    <row r="18" spans="2:36" ht="21" customHeight="1" thickBot="1">
      <c r="B18" s="175" t="s">
        <v>699</v>
      </c>
      <c r="C18" s="176"/>
      <c r="D18" s="177"/>
      <c r="E18" s="84">
        <v>0</v>
      </c>
      <c r="F18" s="84">
        <v>58</v>
      </c>
      <c r="G18" s="84">
        <v>60</v>
      </c>
      <c r="H18" s="84">
        <v>62</v>
      </c>
      <c r="I18" s="84">
        <v>62</v>
      </c>
      <c r="J18" s="84">
        <v>58</v>
      </c>
      <c r="K18" s="84">
        <v>16</v>
      </c>
      <c r="L18" s="84">
        <v>0</v>
      </c>
      <c r="M18" s="84">
        <v>58</v>
      </c>
      <c r="N18" s="84">
        <v>58</v>
      </c>
      <c r="O18" s="84">
        <v>60</v>
      </c>
      <c r="P18" s="84">
        <v>60</v>
      </c>
      <c r="Q18" s="84">
        <v>60</v>
      </c>
      <c r="R18" s="84">
        <v>16</v>
      </c>
      <c r="S18" s="84">
        <v>0</v>
      </c>
      <c r="T18" s="84">
        <v>58</v>
      </c>
      <c r="U18" s="84">
        <v>0</v>
      </c>
      <c r="V18" s="84">
        <v>0</v>
      </c>
      <c r="W18" s="84">
        <v>0</v>
      </c>
      <c r="X18" s="84">
        <v>0</v>
      </c>
      <c r="Y18" s="84">
        <v>0</v>
      </c>
      <c r="Z18" s="84">
        <v>0</v>
      </c>
      <c r="AA18" s="84">
        <v>0</v>
      </c>
      <c r="AB18" s="84">
        <v>0</v>
      </c>
      <c r="AC18" s="84">
        <v>0</v>
      </c>
      <c r="AD18" s="84">
        <v>0</v>
      </c>
      <c r="AE18" s="84">
        <v>0</v>
      </c>
      <c r="AF18" s="84">
        <v>0</v>
      </c>
      <c r="AG18" s="85">
        <v>0</v>
      </c>
      <c r="AH18" s="85">
        <v>0</v>
      </c>
      <c r="AI18" s="85">
        <v>0</v>
      </c>
      <c r="AJ18" s="82">
        <f>SUM(E18:AI18)</f>
        <v>686</v>
      </c>
    </row>
    <row r="19" spans="2:36" ht="15" customHeight="1" thickTop="1"/>
    <row r="20" spans="2:36" ht="15" customHeight="1"/>
    <row r="21" spans="2:36" ht="15" customHeight="1"/>
    <row r="22" spans="2:36" ht="15" customHeight="1">
      <c r="AD22" s="74">
        <v>0</v>
      </c>
    </row>
    <row r="23" spans="2:36" ht="15" customHeight="1"/>
    <row r="24" spans="2:36" ht="15" customHeight="1"/>
    <row r="25" spans="2:36" ht="15" customHeight="1"/>
    <row r="26" spans="2:36" ht="15" customHeight="1"/>
    <row r="27" spans="2:36" ht="15" customHeight="1"/>
    <row r="28" spans="2:36" ht="15" customHeight="1"/>
    <row r="29" spans="2:36" ht="15" customHeight="1"/>
    <row r="30" spans="2:36" ht="15" customHeight="1"/>
    <row r="31" spans="2:36" ht="15" customHeight="1"/>
    <row r="32" spans="2:36" ht="15" customHeight="1"/>
    <row r="33" spans="2:36" ht="15" customHeight="1"/>
    <row r="34" spans="2:36" ht="15" customHeight="1"/>
    <row r="35" spans="2:36" ht="15" customHeight="1"/>
    <row r="36" spans="2:36" ht="15" customHeight="1" thickBot="1">
      <c r="B36" s="203" t="s">
        <v>156</v>
      </c>
      <c r="C36" s="203"/>
      <c r="D36" s="203"/>
      <c r="E36" s="203"/>
      <c r="F36" s="203"/>
      <c r="G36" s="203"/>
      <c r="H36" s="203"/>
      <c r="I36" s="203"/>
      <c r="J36" s="203"/>
      <c r="K36" s="203"/>
      <c r="L36" s="203"/>
      <c r="N36" s="204" t="s">
        <v>272</v>
      </c>
      <c r="O36" s="204"/>
      <c r="P36" s="204"/>
      <c r="Q36" s="204"/>
      <c r="R36" s="204"/>
      <c r="S36" s="204"/>
      <c r="T36" s="204"/>
      <c r="U36" s="204"/>
      <c r="V36" s="204"/>
      <c r="W36" s="204"/>
      <c r="X36" s="204"/>
      <c r="Z36" s="204" t="s">
        <v>273</v>
      </c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</row>
    <row r="37" spans="2:36" ht="15" customHeight="1" thickTop="1">
      <c r="B37" s="189" t="s">
        <v>270</v>
      </c>
      <c r="C37" s="190"/>
      <c r="D37" s="86" t="s">
        <v>1199</v>
      </c>
      <c r="E37" s="86" t="s">
        <v>1347</v>
      </c>
      <c r="F37" s="86" t="s">
        <v>2097</v>
      </c>
      <c r="G37" s="87" t="s">
        <v>2100</v>
      </c>
      <c r="H37" s="87" t="s">
        <v>2136</v>
      </c>
      <c r="I37" s="87" t="s">
        <v>2158</v>
      </c>
      <c r="J37" s="87" t="s">
        <v>2175</v>
      </c>
      <c r="K37" s="87" t="s">
        <v>2200</v>
      </c>
      <c r="L37" s="87" t="s">
        <v>2215</v>
      </c>
      <c r="N37" s="197" t="s">
        <v>270</v>
      </c>
      <c r="O37" s="198"/>
      <c r="P37" s="88" t="str">
        <f>D37</f>
        <v>Y2023</v>
      </c>
      <c r="Q37" s="88" t="str">
        <f t="shared" ref="Q37:X37" si="0">E37</f>
        <v>Q3</v>
      </c>
      <c r="R37" s="88" t="str">
        <f t="shared" si="0"/>
        <v>Nov</v>
      </c>
      <c r="S37" s="88" t="str">
        <f t="shared" si="0"/>
        <v>WK45</v>
      </c>
      <c r="T37" s="88" t="str">
        <f t="shared" si="0"/>
        <v>WK46</v>
      </c>
      <c r="U37" s="88" t="str">
        <f t="shared" si="0"/>
        <v>WK47</v>
      </c>
      <c r="V37" s="88" t="str">
        <f t="shared" si="0"/>
        <v>WK48</v>
      </c>
      <c r="W37" s="88" t="str">
        <f t="shared" si="0"/>
        <v>WK49</v>
      </c>
      <c r="X37" s="89" t="str">
        <f t="shared" si="0"/>
        <v>WK50</v>
      </c>
      <c r="Z37" s="197" t="s">
        <v>270</v>
      </c>
      <c r="AA37" s="198"/>
      <c r="AB37" s="88" t="str">
        <f>D37</f>
        <v>Y2023</v>
      </c>
      <c r="AC37" s="88" t="str">
        <f t="shared" ref="AC37:AJ37" si="1">E37</f>
        <v>Q3</v>
      </c>
      <c r="AD37" s="88" t="str">
        <f t="shared" si="1"/>
        <v>Nov</v>
      </c>
      <c r="AE37" s="88" t="str">
        <f t="shared" si="1"/>
        <v>WK45</v>
      </c>
      <c r="AF37" s="88" t="str">
        <f t="shared" si="1"/>
        <v>WK46</v>
      </c>
      <c r="AG37" s="88" t="str">
        <f t="shared" si="1"/>
        <v>WK47</v>
      </c>
      <c r="AH37" s="88" t="str">
        <f t="shared" si="1"/>
        <v>WK48</v>
      </c>
      <c r="AI37" s="88" t="str">
        <f>K37</f>
        <v>WK49</v>
      </c>
      <c r="AJ37" s="89" t="str">
        <f t="shared" si="1"/>
        <v>WK50</v>
      </c>
    </row>
    <row r="38" spans="2:36" ht="15" customHeight="1">
      <c r="B38" s="191" t="s">
        <v>700</v>
      </c>
      <c r="C38" s="192"/>
      <c r="D38" s="90">
        <v>4365</v>
      </c>
      <c r="E38" s="90">
        <v>2285</v>
      </c>
      <c r="F38" s="90">
        <v>1067</v>
      </c>
      <c r="G38" s="90">
        <v>277</v>
      </c>
      <c r="H38" s="90">
        <v>229</v>
      </c>
      <c r="I38" s="90">
        <v>243</v>
      </c>
      <c r="J38" s="90">
        <v>266</v>
      </c>
      <c r="K38" s="90">
        <v>259</v>
      </c>
      <c r="L38" s="91">
        <v>287</v>
      </c>
      <c r="N38" s="199" t="s">
        <v>700</v>
      </c>
      <c r="O38" s="200"/>
      <c r="P38" s="92">
        <v>3113</v>
      </c>
      <c r="Q38" s="92">
        <v>750</v>
      </c>
      <c r="R38" s="92">
        <v>288</v>
      </c>
      <c r="S38" s="92">
        <v>68</v>
      </c>
      <c r="T38" s="92">
        <v>68</v>
      </c>
      <c r="U38" s="92">
        <v>70</v>
      </c>
      <c r="V38" s="92">
        <v>70</v>
      </c>
      <c r="W38" s="92">
        <v>60</v>
      </c>
      <c r="X38" s="93">
        <v>69</v>
      </c>
      <c r="Z38" s="199" t="s">
        <v>700</v>
      </c>
      <c r="AA38" s="200"/>
      <c r="AB38" s="92">
        <v>4365</v>
      </c>
      <c r="AC38" s="92">
        <v>2067</v>
      </c>
      <c r="AD38" s="92">
        <v>782</v>
      </c>
      <c r="AE38" s="92">
        <v>203</v>
      </c>
      <c r="AF38" s="92">
        <v>209</v>
      </c>
      <c r="AG38" s="92">
        <v>178</v>
      </c>
      <c r="AH38" s="92">
        <v>156</v>
      </c>
      <c r="AI38" s="92">
        <v>184</v>
      </c>
      <c r="AJ38" s="93">
        <v>178</v>
      </c>
    </row>
    <row r="39" spans="2:36" ht="15" customHeight="1">
      <c r="B39" s="191" t="s">
        <v>268</v>
      </c>
      <c r="C39" s="192"/>
      <c r="D39" s="94">
        <v>193</v>
      </c>
      <c r="E39" s="94">
        <v>37</v>
      </c>
      <c r="F39" s="94">
        <v>11</v>
      </c>
      <c r="G39" s="94">
        <v>6</v>
      </c>
      <c r="H39" s="94">
        <v>2</v>
      </c>
      <c r="I39" s="94">
        <v>2</v>
      </c>
      <c r="J39" s="94">
        <v>1</v>
      </c>
      <c r="K39" s="94">
        <v>4</v>
      </c>
      <c r="L39" s="95">
        <v>1</v>
      </c>
      <c r="N39" s="183" t="s">
        <v>268</v>
      </c>
      <c r="O39" s="184"/>
      <c r="P39" s="96">
        <v>116</v>
      </c>
      <c r="Q39" s="96">
        <v>14</v>
      </c>
      <c r="R39" s="96">
        <v>6</v>
      </c>
      <c r="S39" s="96">
        <v>3</v>
      </c>
      <c r="T39" s="96">
        <v>1</v>
      </c>
      <c r="U39" s="96">
        <v>1</v>
      </c>
      <c r="V39" s="96">
        <v>0</v>
      </c>
      <c r="W39" s="96">
        <v>1</v>
      </c>
      <c r="X39" s="97">
        <v>0</v>
      </c>
      <c r="Z39" s="183" t="s">
        <v>268</v>
      </c>
      <c r="AA39" s="184"/>
      <c r="AB39" s="96">
        <v>193</v>
      </c>
      <c r="AC39" s="96">
        <v>54</v>
      </c>
      <c r="AD39" s="96">
        <v>17</v>
      </c>
      <c r="AE39" s="96">
        <v>7</v>
      </c>
      <c r="AF39" s="96">
        <v>3</v>
      </c>
      <c r="AG39" s="96">
        <v>4</v>
      </c>
      <c r="AH39" s="96">
        <v>3</v>
      </c>
      <c r="AI39" s="96">
        <v>3</v>
      </c>
      <c r="AJ39" s="97">
        <v>3</v>
      </c>
    </row>
    <row r="40" spans="2:36" ht="15" customHeight="1">
      <c r="B40" s="193" t="s">
        <v>4</v>
      </c>
      <c r="C40" s="194"/>
      <c r="D40" s="98">
        <v>4.4215349369988548E-2</v>
      </c>
      <c r="E40" s="98">
        <v>1.6192560175054705E-2</v>
      </c>
      <c r="F40" s="98">
        <v>1.0309278350515464E-2</v>
      </c>
      <c r="G40" s="98">
        <v>2.1660649819494584E-2</v>
      </c>
      <c r="H40" s="98">
        <v>8.7336244541484712E-3</v>
      </c>
      <c r="I40" s="98">
        <v>8.23045267489712E-3</v>
      </c>
      <c r="J40" s="98">
        <v>3.7593984962406013E-3</v>
      </c>
      <c r="K40" s="98">
        <v>1.5444015444015444E-2</v>
      </c>
      <c r="L40" s="99">
        <v>3.4843205574912892E-3</v>
      </c>
      <c r="N40" s="185" t="s">
        <v>4</v>
      </c>
      <c r="O40" s="186"/>
      <c r="P40" s="100">
        <v>3.7263090266623833E-2</v>
      </c>
      <c r="Q40" s="100">
        <v>1.8666666666666668E-2</v>
      </c>
      <c r="R40" s="100">
        <v>2.0833333333333332E-2</v>
      </c>
      <c r="S40" s="100">
        <v>4.4117647058823532E-2</v>
      </c>
      <c r="T40" s="100">
        <v>1.4705882352941176E-2</v>
      </c>
      <c r="U40" s="100">
        <v>1.4285714285714285E-2</v>
      </c>
      <c r="V40" s="100">
        <v>0</v>
      </c>
      <c r="W40" s="100">
        <v>1.6666666666666666E-2</v>
      </c>
      <c r="X40" s="101">
        <v>0</v>
      </c>
      <c r="Z40" s="185" t="s">
        <v>4</v>
      </c>
      <c r="AA40" s="186"/>
      <c r="AB40" s="100">
        <v>4.4400000000000002E-2</v>
      </c>
      <c r="AC40" s="100">
        <v>2.6124818577648767E-2</v>
      </c>
      <c r="AD40" s="100">
        <v>2.1739130434782608E-2</v>
      </c>
      <c r="AE40" s="100">
        <v>3.4482758620689655E-2</v>
      </c>
      <c r="AF40" s="100">
        <v>1.4354066985645933E-2</v>
      </c>
      <c r="AG40" s="100">
        <v>2.247191011235955E-2</v>
      </c>
      <c r="AH40" s="100">
        <v>1.9230769230769232E-2</v>
      </c>
      <c r="AI40" s="100">
        <v>1.6304347826086956E-2</v>
      </c>
      <c r="AJ40" s="101">
        <v>1.6853932584269662E-2</v>
      </c>
    </row>
    <row r="41" spans="2:36" ht="15" customHeight="1">
      <c r="B41" s="195" t="s">
        <v>267</v>
      </c>
      <c r="C41" s="196"/>
      <c r="D41" s="117">
        <v>1.4999999999999999E-2</v>
      </c>
      <c r="E41" s="117">
        <v>1.4999999999999999E-2</v>
      </c>
      <c r="F41" s="117">
        <v>1.4999999999999999E-2</v>
      </c>
      <c r="G41" s="117">
        <v>1.4999999999999999E-2</v>
      </c>
      <c r="H41" s="117">
        <v>1.4999999999999999E-2</v>
      </c>
      <c r="I41" s="117">
        <v>1.4999999999999999E-2</v>
      </c>
      <c r="J41" s="117">
        <v>1.4999999999999999E-2</v>
      </c>
      <c r="K41" s="117">
        <v>1.4999999999999999E-2</v>
      </c>
      <c r="L41" s="118">
        <v>1.4999999999999999E-2</v>
      </c>
      <c r="N41" s="201" t="s">
        <v>267</v>
      </c>
      <c r="O41" s="202"/>
      <c r="P41" s="119">
        <v>0.05</v>
      </c>
      <c r="Q41" s="119">
        <v>0.05</v>
      </c>
      <c r="R41" s="119">
        <v>0.05</v>
      </c>
      <c r="S41" s="119">
        <v>0.05</v>
      </c>
      <c r="T41" s="119">
        <v>0.05</v>
      </c>
      <c r="U41" s="119">
        <v>0.05</v>
      </c>
      <c r="V41" s="119">
        <v>0.05</v>
      </c>
      <c r="W41" s="119">
        <v>0.05</v>
      </c>
      <c r="X41" s="120">
        <v>0.05</v>
      </c>
      <c r="Z41" s="201" t="s">
        <v>267</v>
      </c>
      <c r="AA41" s="202"/>
      <c r="AB41" s="119">
        <v>0.04</v>
      </c>
      <c r="AC41" s="119">
        <v>0.04</v>
      </c>
      <c r="AD41" s="119">
        <v>0.04</v>
      </c>
      <c r="AE41" s="119">
        <v>0.04</v>
      </c>
      <c r="AF41" s="119">
        <v>0.04</v>
      </c>
      <c r="AG41" s="119">
        <v>0.04</v>
      </c>
      <c r="AH41" s="119">
        <v>0.04</v>
      </c>
      <c r="AI41" s="119">
        <v>0.04</v>
      </c>
      <c r="AJ41" s="120">
        <v>0.04</v>
      </c>
    </row>
    <row r="42" spans="2:36" ht="15" customHeight="1">
      <c r="B42" s="205" t="s">
        <v>701</v>
      </c>
      <c r="C42" s="206"/>
      <c r="D42" s="90">
        <v>121393</v>
      </c>
      <c r="E42" s="90">
        <v>142292</v>
      </c>
      <c r="F42" s="90">
        <v>55070</v>
      </c>
      <c r="G42" s="90">
        <v>14000</v>
      </c>
      <c r="H42" s="90">
        <v>11500</v>
      </c>
      <c r="I42" s="90">
        <v>13729</v>
      </c>
      <c r="J42" s="90">
        <v>13146</v>
      </c>
      <c r="K42" s="90">
        <v>13522</v>
      </c>
      <c r="L42" s="91">
        <v>14051</v>
      </c>
      <c r="N42" s="181" t="s">
        <v>701</v>
      </c>
      <c r="O42" s="182"/>
      <c r="P42" s="92">
        <v>111130</v>
      </c>
      <c r="Q42" s="92">
        <v>41729</v>
      </c>
      <c r="R42" s="92">
        <v>17401</v>
      </c>
      <c r="S42" s="92">
        <v>3922</v>
      </c>
      <c r="T42" s="92">
        <v>3976</v>
      </c>
      <c r="U42" s="92">
        <v>4469</v>
      </c>
      <c r="V42" s="92">
        <v>3859</v>
      </c>
      <c r="W42" s="92">
        <v>3355</v>
      </c>
      <c r="X42" s="93">
        <v>3586</v>
      </c>
      <c r="Z42" s="181" t="s">
        <v>701</v>
      </c>
      <c r="AA42" s="182"/>
      <c r="AB42" s="92">
        <v>6345</v>
      </c>
      <c r="AC42" s="92">
        <v>58320</v>
      </c>
      <c r="AD42" s="92">
        <v>24657</v>
      </c>
      <c r="AE42" s="92">
        <v>6595</v>
      </c>
      <c r="AF42" s="92">
        <v>6579</v>
      </c>
      <c r="AG42" s="92">
        <v>5255</v>
      </c>
      <c r="AH42" s="92">
        <v>4927</v>
      </c>
      <c r="AI42" s="92">
        <v>5820</v>
      </c>
      <c r="AJ42" s="93">
        <v>5877</v>
      </c>
    </row>
    <row r="43" spans="2:36" ht="15" customHeight="1">
      <c r="B43" s="191" t="s">
        <v>271</v>
      </c>
      <c r="C43" s="192"/>
      <c r="D43" s="90">
        <v>657</v>
      </c>
      <c r="E43" s="90">
        <v>504</v>
      </c>
      <c r="F43" s="90">
        <v>94</v>
      </c>
      <c r="G43" s="90">
        <v>62</v>
      </c>
      <c r="H43" s="90">
        <v>24</v>
      </c>
      <c r="I43" s="90">
        <v>5</v>
      </c>
      <c r="J43" s="90">
        <v>3</v>
      </c>
      <c r="K43" s="90">
        <v>96</v>
      </c>
      <c r="L43" s="91">
        <v>3</v>
      </c>
      <c r="N43" s="183" t="s">
        <v>271</v>
      </c>
      <c r="O43" s="184"/>
      <c r="P43" s="92">
        <v>1347</v>
      </c>
      <c r="Q43" s="92">
        <v>171</v>
      </c>
      <c r="R43" s="92">
        <v>56</v>
      </c>
      <c r="S43" s="92">
        <v>15</v>
      </c>
      <c r="T43" s="92">
        <v>16</v>
      </c>
      <c r="U43" s="92">
        <v>8</v>
      </c>
      <c r="V43" s="92">
        <v>0</v>
      </c>
      <c r="W43" s="92">
        <v>27</v>
      </c>
      <c r="X43" s="93">
        <v>0</v>
      </c>
      <c r="Z43" s="183" t="s">
        <v>271</v>
      </c>
      <c r="AA43" s="184"/>
      <c r="AB43" s="92">
        <v>39</v>
      </c>
      <c r="AC43" s="92">
        <v>250</v>
      </c>
      <c r="AD43" s="92">
        <v>94</v>
      </c>
      <c r="AE43" s="92">
        <v>38</v>
      </c>
      <c r="AF43" s="92">
        <v>21</v>
      </c>
      <c r="AG43" s="92">
        <v>17</v>
      </c>
      <c r="AH43" s="92">
        <v>18</v>
      </c>
      <c r="AI43" s="92">
        <v>13</v>
      </c>
      <c r="AJ43" s="93">
        <v>12</v>
      </c>
    </row>
    <row r="44" spans="2:36" ht="15" customHeight="1">
      <c r="B44" s="193" t="s">
        <v>5</v>
      </c>
      <c r="C44" s="194"/>
      <c r="D44" s="102">
        <f>D43/D42*1000000</f>
        <v>5412.1736838203187</v>
      </c>
      <c r="E44" s="102">
        <v>3542</v>
      </c>
      <c r="F44" s="102">
        <v>1707</v>
      </c>
      <c r="G44" s="102">
        <v>4429</v>
      </c>
      <c r="H44" s="102">
        <v>2087</v>
      </c>
      <c r="I44" s="102">
        <v>364</v>
      </c>
      <c r="J44" s="102">
        <v>228</v>
      </c>
      <c r="K44" s="102">
        <v>7100</v>
      </c>
      <c r="L44" s="103">
        <v>214</v>
      </c>
      <c r="N44" s="185" t="s">
        <v>5</v>
      </c>
      <c r="O44" s="186"/>
      <c r="P44" s="104">
        <v>12120.939440295149</v>
      </c>
      <c r="Q44" s="104">
        <v>4098</v>
      </c>
      <c r="R44" s="104">
        <v>3218</v>
      </c>
      <c r="S44" s="104">
        <v>3825</v>
      </c>
      <c r="T44" s="104">
        <v>4024</v>
      </c>
      <c r="U44" s="104">
        <v>1790</v>
      </c>
      <c r="V44" s="104">
        <v>0</v>
      </c>
      <c r="W44" s="104">
        <v>8048</v>
      </c>
      <c r="X44" s="105">
        <v>0</v>
      </c>
      <c r="Z44" s="185" t="s">
        <v>5</v>
      </c>
      <c r="AA44" s="186"/>
      <c r="AB44" s="104">
        <v>6147</v>
      </c>
      <c r="AC44" s="104">
        <v>4287</v>
      </c>
      <c r="AD44" s="104">
        <v>3812</v>
      </c>
      <c r="AE44" s="104">
        <v>5762</v>
      </c>
      <c r="AF44" s="104">
        <v>3192</v>
      </c>
      <c r="AG44" s="104">
        <v>3235</v>
      </c>
      <c r="AH44" s="104">
        <v>3653</v>
      </c>
      <c r="AI44" s="104">
        <v>2234</v>
      </c>
      <c r="AJ44" s="105">
        <v>2042</v>
      </c>
    </row>
    <row r="45" spans="2:36" ht="15" customHeight="1" thickBot="1">
      <c r="B45" s="207" t="s">
        <v>269</v>
      </c>
      <c r="C45" s="208"/>
      <c r="D45" s="121">
        <v>3000</v>
      </c>
      <c r="E45" s="121">
        <v>3000</v>
      </c>
      <c r="F45" s="121">
        <v>3000</v>
      </c>
      <c r="G45" s="121">
        <v>3000</v>
      </c>
      <c r="H45" s="121">
        <v>3000</v>
      </c>
      <c r="I45" s="121">
        <v>3000</v>
      </c>
      <c r="J45" s="121">
        <v>3000</v>
      </c>
      <c r="K45" s="121">
        <v>3000</v>
      </c>
      <c r="L45" s="122">
        <v>3000</v>
      </c>
      <c r="N45" s="187" t="s">
        <v>269</v>
      </c>
      <c r="O45" s="188"/>
      <c r="P45" s="123">
        <v>10000</v>
      </c>
      <c r="Q45" s="123">
        <v>10000</v>
      </c>
      <c r="R45" s="123">
        <v>10000</v>
      </c>
      <c r="S45" s="123">
        <v>10000</v>
      </c>
      <c r="T45" s="123">
        <v>10000</v>
      </c>
      <c r="U45" s="123">
        <v>10000</v>
      </c>
      <c r="V45" s="123">
        <v>10000</v>
      </c>
      <c r="W45" s="123">
        <v>10000</v>
      </c>
      <c r="X45" s="124">
        <v>10000</v>
      </c>
      <c r="Z45" s="187" t="s">
        <v>269</v>
      </c>
      <c r="AA45" s="188"/>
      <c r="AB45" s="123">
        <v>5000</v>
      </c>
      <c r="AC45" s="123">
        <v>5000</v>
      </c>
      <c r="AD45" s="123">
        <v>5000</v>
      </c>
      <c r="AE45" s="123">
        <v>5000</v>
      </c>
      <c r="AF45" s="123">
        <v>5000</v>
      </c>
      <c r="AG45" s="123">
        <v>5000</v>
      </c>
      <c r="AH45" s="123">
        <v>5000</v>
      </c>
      <c r="AI45" s="123">
        <v>5000</v>
      </c>
      <c r="AJ45" s="124">
        <v>5000</v>
      </c>
    </row>
    <row r="46" spans="2:36" ht="15" customHeight="1" thickTop="1">
      <c r="B46" s="38"/>
      <c r="C46" s="38"/>
      <c r="D46" s="39"/>
      <c r="E46" s="106"/>
      <c r="F46" s="106"/>
      <c r="G46" s="106"/>
      <c r="H46" s="106"/>
      <c r="I46" s="106"/>
      <c r="J46" s="106"/>
      <c r="K46" s="106"/>
      <c r="L46" s="106"/>
    </row>
    <row r="47" spans="2:36" ht="15" customHeight="1">
      <c r="B47" s="38"/>
      <c r="C47" s="38"/>
      <c r="D47" s="39"/>
      <c r="E47" s="106"/>
      <c r="F47" s="106"/>
      <c r="G47" s="106"/>
      <c r="H47" s="106"/>
      <c r="I47" s="106"/>
      <c r="J47" s="106"/>
      <c r="K47" s="106"/>
      <c r="L47" s="106"/>
    </row>
    <row r="48" spans="2:36" ht="15" customHeight="1">
      <c r="B48" s="38"/>
      <c r="C48" s="38"/>
      <c r="D48" s="39"/>
      <c r="E48" s="106"/>
      <c r="F48" s="106"/>
      <c r="G48" s="106"/>
      <c r="H48" s="106"/>
      <c r="I48" s="106"/>
      <c r="J48" s="106"/>
      <c r="K48" s="106"/>
      <c r="L48" s="106"/>
    </row>
    <row r="49" spans="2:12" ht="15" customHeight="1">
      <c r="B49" s="38"/>
      <c r="C49" s="38"/>
      <c r="D49" s="39"/>
      <c r="E49" s="106"/>
      <c r="F49" s="106"/>
      <c r="G49" s="106"/>
      <c r="H49" s="106"/>
      <c r="I49" s="106"/>
      <c r="J49" s="106"/>
      <c r="K49" s="106"/>
      <c r="L49" s="106"/>
    </row>
    <row r="50" spans="2:12" ht="15" customHeight="1">
      <c r="B50" s="38"/>
      <c r="C50" s="38"/>
      <c r="D50" s="39"/>
      <c r="E50" s="106"/>
      <c r="F50" s="106"/>
      <c r="G50" s="106"/>
      <c r="H50" s="106"/>
      <c r="I50" s="106"/>
      <c r="J50" s="106"/>
      <c r="K50" s="106"/>
      <c r="L50" s="106"/>
    </row>
    <row r="51" spans="2:12" ht="15" customHeight="1">
      <c r="B51" s="38"/>
      <c r="C51" s="38"/>
      <c r="D51" s="39"/>
      <c r="E51" s="106"/>
      <c r="F51" s="106"/>
      <c r="G51" s="106"/>
      <c r="H51" s="106"/>
      <c r="I51" s="106"/>
      <c r="J51" s="106"/>
      <c r="K51" s="106"/>
      <c r="L51" s="106"/>
    </row>
    <row r="52" spans="2:12" ht="15" customHeight="1">
      <c r="B52" s="38"/>
      <c r="C52" s="38"/>
      <c r="D52" s="39"/>
      <c r="E52" s="106"/>
      <c r="F52" s="106"/>
      <c r="G52" s="106"/>
      <c r="H52" s="106"/>
      <c r="I52" s="106"/>
      <c r="J52" s="106"/>
      <c r="K52" s="106"/>
      <c r="L52" s="106"/>
    </row>
    <row r="53" spans="2:12" ht="15" customHeight="1">
      <c r="B53" s="38"/>
      <c r="C53" s="38"/>
      <c r="D53" s="39"/>
      <c r="E53" s="106"/>
      <c r="F53" s="106"/>
      <c r="G53" s="106"/>
      <c r="H53" s="106"/>
      <c r="I53" s="106"/>
      <c r="J53" s="106"/>
      <c r="K53" s="106"/>
      <c r="L53" s="106"/>
    </row>
    <row r="54" spans="2:12" ht="15" customHeight="1">
      <c r="B54" s="38"/>
      <c r="C54" s="38"/>
      <c r="D54" s="39"/>
      <c r="E54" s="106"/>
      <c r="F54" s="106"/>
      <c r="G54" s="106"/>
      <c r="H54" s="106"/>
      <c r="I54" s="106"/>
      <c r="J54" s="106"/>
      <c r="K54" s="106"/>
      <c r="L54" s="106"/>
    </row>
    <row r="55" spans="2:12" ht="15" customHeight="1">
      <c r="B55" s="38"/>
      <c r="C55" s="38"/>
      <c r="D55" s="39"/>
      <c r="E55" s="106"/>
      <c r="F55" s="106"/>
      <c r="G55" s="106"/>
      <c r="H55" s="106"/>
      <c r="I55" s="106"/>
      <c r="J55" s="106"/>
      <c r="K55" s="106"/>
      <c r="L55" s="106"/>
    </row>
    <row r="56" spans="2:12" ht="15" customHeight="1">
      <c r="B56" s="38"/>
      <c r="C56" s="38"/>
      <c r="D56" s="39"/>
      <c r="E56" s="106"/>
      <c r="F56" s="106"/>
      <c r="G56" s="106"/>
      <c r="H56" s="106"/>
      <c r="I56" s="106"/>
      <c r="J56" s="106"/>
      <c r="K56" s="106"/>
      <c r="L56" s="106"/>
    </row>
    <row r="57" spans="2:12" ht="15" customHeight="1">
      <c r="B57" s="38"/>
      <c r="C57" s="38"/>
      <c r="D57" s="39"/>
      <c r="E57" s="106"/>
      <c r="F57" s="106"/>
      <c r="G57" s="106"/>
      <c r="H57" s="106"/>
      <c r="I57" s="106"/>
      <c r="J57" s="106"/>
      <c r="K57" s="106"/>
      <c r="L57" s="106"/>
    </row>
    <row r="58" spans="2:12" ht="15" customHeight="1">
      <c r="B58" s="38"/>
      <c r="C58" s="38"/>
      <c r="D58" s="39"/>
      <c r="E58" s="106"/>
      <c r="F58" s="106"/>
      <c r="G58" s="106"/>
      <c r="H58" s="106"/>
      <c r="I58" s="106"/>
      <c r="J58" s="106"/>
      <c r="K58" s="106"/>
      <c r="L58" s="106"/>
    </row>
    <row r="59" spans="2:12" ht="15" customHeight="1">
      <c r="B59" s="38"/>
      <c r="C59" s="38"/>
      <c r="D59" s="39"/>
      <c r="E59" s="106"/>
      <c r="F59" s="106"/>
      <c r="G59" s="106"/>
      <c r="H59" s="106"/>
      <c r="I59" s="106"/>
      <c r="J59" s="106"/>
      <c r="K59" s="106"/>
      <c r="L59" s="106"/>
    </row>
    <row r="60" spans="2:12" ht="15" customHeight="1">
      <c r="B60" s="38"/>
      <c r="C60" s="38"/>
      <c r="D60" s="39"/>
      <c r="E60" s="106"/>
      <c r="F60" s="106"/>
      <c r="G60" s="106"/>
      <c r="H60" s="106"/>
      <c r="I60" s="106"/>
      <c r="J60" s="106"/>
      <c r="K60" s="106"/>
      <c r="L60" s="106"/>
    </row>
    <row r="61" spans="2:12" ht="15" customHeight="1">
      <c r="B61" s="38"/>
      <c r="C61" s="38"/>
      <c r="D61" s="39"/>
      <c r="E61" s="106"/>
      <c r="F61" s="106"/>
      <c r="G61" s="106"/>
      <c r="H61" s="106"/>
      <c r="I61" s="106"/>
      <c r="J61" s="106"/>
      <c r="K61" s="106"/>
      <c r="L61" s="106"/>
    </row>
    <row r="62" spans="2:12" ht="15" customHeight="1">
      <c r="B62" s="38"/>
      <c r="C62" s="38"/>
      <c r="D62" s="39"/>
      <c r="E62" s="106"/>
      <c r="F62" s="106"/>
      <c r="G62" s="106"/>
      <c r="H62" s="106"/>
      <c r="I62" s="106"/>
      <c r="J62" s="106"/>
      <c r="K62" s="106"/>
      <c r="L62" s="106"/>
    </row>
    <row r="63" spans="2:12" ht="15" customHeight="1">
      <c r="B63" s="38"/>
      <c r="C63" s="38"/>
      <c r="D63" s="39"/>
      <c r="E63" s="106"/>
      <c r="F63" s="106"/>
      <c r="G63" s="106"/>
      <c r="H63" s="106"/>
      <c r="I63" s="106"/>
      <c r="J63" s="106"/>
      <c r="K63" s="106"/>
      <c r="L63" s="106"/>
    </row>
    <row r="64" spans="2:12" ht="15" customHeight="1">
      <c r="B64" s="38"/>
      <c r="C64" s="38"/>
      <c r="D64" s="39"/>
      <c r="E64" s="106"/>
      <c r="F64" s="106"/>
      <c r="G64" s="106"/>
      <c r="H64" s="106"/>
      <c r="I64" s="106"/>
      <c r="J64" s="106"/>
      <c r="K64" s="106"/>
      <c r="L64" s="106"/>
    </row>
    <row r="65" spans="2:12" ht="15" customHeight="1">
      <c r="B65" s="38"/>
      <c r="C65" s="38"/>
      <c r="D65" s="39"/>
      <c r="E65" s="106"/>
      <c r="F65" s="106"/>
      <c r="G65" s="106"/>
      <c r="H65" s="106"/>
      <c r="I65" s="106"/>
      <c r="J65" s="106"/>
      <c r="K65" s="106"/>
      <c r="L65" s="106"/>
    </row>
    <row r="66" spans="2:12" ht="15" customHeight="1">
      <c r="B66" s="38"/>
      <c r="C66" s="38"/>
      <c r="D66" s="39"/>
      <c r="E66" s="106"/>
      <c r="F66" s="106"/>
      <c r="G66" s="106"/>
      <c r="H66" s="106"/>
      <c r="I66" s="106"/>
      <c r="J66" s="106"/>
      <c r="K66" s="106"/>
      <c r="L66" s="106"/>
    </row>
    <row r="67" spans="2:12" ht="15" customHeight="1">
      <c r="B67" s="38"/>
      <c r="C67" s="38"/>
      <c r="D67" s="39"/>
      <c r="E67" s="106"/>
      <c r="F67" s="106"/>
      <c r="G67" s="106"/>
      <c r="H67" s="106"/>
      <c r="I67" s="106"/>
      <c r="J67" s="106"/>
      <c r="K67" s="106"/>
      <c r="L67" s="106"/>
    </row>
    <row r="68" spans="2:12" ht="15" customHeight="1">
      <c r="B68" s="38"/>
      <c r="C68" s="38"/>
      <c r="D68" s="39"/>
      <c r="E68" s="106"/>
      <c r="F68" s="106"/>
      <c r="G68" s="106"/>
      <c r="H68" s="106"/>
      <c r="I68" s="106"/>
      <c r="J68" s="106"/>
      <c r="K68" s="106"/>
      <c r="L68" s="106"/>
    </row>
    <row r="69" spans="2:12" ht="15" customHeight="1">
      <c r="B69" s="38"/>
      <c r="C69" s="38"/>
      <c r="D69" s="39"/>
      <c r="E69" s="106"/>
      <c r="F69" s="106"/>
      <c r="G69" s="106"/>
      <c r="H69" s="106"/>
      <c r="I69" s="106"/>
      <c r="J69" s="106"/>
      <c r="K69" s="106"/>
      <c r="L69" s="106"/>
    </row>
    <row r="70" spans="2:12" ht="15" customHeight="1">
      <c r="B70" s="38"/>
      <c r="C70" s="38"/>
      <c r="D70" s="39"/>
      <c r="E70" s="106"/>
      <c r="F70" s="106"/>
      <c r="G70" s="106"/>
      <c r="H70" s="106"/>
      <c r="I70" s="106"/>
      <c r="J70" s="106"/>
      <c r="K70" s="106"/>
      <c r="L70" s="106"/>
    </row>
    <row r="71" spans="2:12" ht="15" customHeight="1">
      <c r="B71" s="38"/>
      <c r="C71" s="38"/>
      <c r="D71" s="39"/>
      <c r="E71" s="106"/>
      <c r="F71" s="106"/>
      <c r="G71" s="106"/>
      <c r="H71" s="106"/>
      <c r="I71" s="106"/>
      <c r="J71" s="106"/>
      <c r="K71" s="106"/>
      <c r="L71" s="106"/>
    </row>
    <row r="72" spans="2:12" ht="15" customHeight="1">
      <c r="B72" s="38"/>
      <c r="C72" s="38"/>
      <c r="D72" s="39"/>
      <c r="E72" s="106"/>
      <c r="F72" s="106"/>
      <c r="G72" s="106"/>
      <c r="H72" s="106"/>
      <c r="I72" s="106"/>
      <c r="J72" s="106"/>
      <c r="K72" s="106"/>
      <c r="L72" s="106"/>
    </row>
    <row r="73" spans="2:12" ht="15" customHeight="1">
      <c r="B73" s="38"/>
      <c r="C73" s="38"/>
      <c r="D73" s="39"/>
      <c r="E73" s="106"/>
      <c r="F73" s="106"/>
      <c r="G73" s="106"/>
      <c r="H73" s="106"/>
      <c r="I73" s="106"/>
      <c r="J73" s="106"/>
      <c r="K73" s="106"/>
      <c r="L73" s="106"/>
    </row>
    <row r="74" spans="2:12" ht="15" customHeight="1">
      <c r="B74" s="38"/>
      <c r="C74" s="38"/>
      <c r="D74" s="39"/>
      <c r="E74" s="106"/>
      <c r="F74" s="106"/>
      <c r="G74" s="106"/>
      <c r="H74" s="106"/>
      <c r="I74" s="106"/>
      <c r="J74" s="106"/>
      <c r="K74" s="106"/>
      <c r="L74" s="106"/>
    </row>
    <row r="75" spans="2:12" ht="15" customHeight="1">
      <c r="B75" s="38"/>
      <c r="C75" s="38"/>
      <c r="D75" s="39"/>
      <c r="E75" s="106"/>
      <c r="F75" s="106"/>
      <c r="G75" s="106"/>
      <c r="H75" s="106"/>
      <c r="I75" s="106"/>
      <c r="J75" s="106"/>
      <c r="K75" s="106"/>
      <c r="L75" s="106"/>
    </row>
    <row r="76" spans="2:12" ht="15" customHeight="1"/>
    <row r="77" spans="2:12" ht="15" customHeight="1"/>
    <row r="78" spans="2:12" ht="15" customHeight="1"/>
    <row r="79" spans="2:12" ht="15" customHeight="1"/>
    <row r="80" spans="2:12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</sheetData>
  <mergeCells count="42">
    <mergeCell ref="Z42:AA42"/>
    <mergeCell ref="Z43:AA43"/>
    <mergeCell ref="Z44:AA44"/>
    <mergeCell ref="Z45:AA45"/>
    <mergeCell ref="B36:L36"/>
    <mergeCell ref="N36:X36"/>
    <mergeCell ref="Z36:AJ36"/>
    <mergeCell ref="Z37:AA37"/>
    <mergeCell ref="Z38:AA38"/>
    <mergeCell ref="Z39:AA39"/>
    <mergeCell ref="Z40:AA40"/>
    <mergeCell ref="Z41:AA41"/>
    <mergeCell ref="B42:C42"/>
    <mergeCell ref="B43:C43"/>
    <mergeCell ref="B44:C44"/>
    <mergeCell ref="B45:C45"/>
    <mergeCell ref="N42:O42"/>
    <mergeCell ref="N43:O43"/>
    <mergeCell ref="N44:O44"/>
    <mergeCell ref="N45:O45"/>
    <mergeCell ref="B37:C37"/>
    <mergeCell ref="B38:C38"/>
    <mergeCell ref="B39:C39"/>
    <mergeCell ref="B40:C40"/>
    <mergeCell ref="B41:C41"/>
    <mergeCell ref="N37:O37"/>
    <mergeCell ref="N38:O38"/>
    <mergeCell ref="N39:O39"/>
    <mergeCell ref="N40:O40"/>
    <mergeCell ref="N41:O41"/>
    <mergeCell ref="B7:D7"/>
    <mergeCell ref="B8:D8"/>
    <mergeCell ref="B15:D15"/>
    <mergeCell ref="B16:D16"/>
    <mergeCell ref="B18:D18"/>
    <mergeCell ref="B17:D17"/>
    <mergeCell ref="B14:D14"/>
    <mergeCell ref="B13:D13"/>
    <mergeCell ref="B12:D12"/>
    <mergeCell ref="B9:D9"/>
    <mergeCell ref="B10:D10"/>
    <mergeCell ref="B11:D11"/>
  </mergeCells>
  <phoneticPr fontId="1" type="noConversion"/>
  <dataValidations count="5">
    <dataValidation allowBlank="1" showDropDown="1" showInputMessage="1" showErrorMessage="1" sqref="C2" xr:uid="{00000000-0002-0000-0F00-000000000000}"/>
    <dataValidation showDropDown="1" showInputMessage="1" showErrorMessage="1" sqref="E2" xr:uid="{00000000-0002-0000-0F00-000001000000}"/>
    <dataValidation type="list" allowBlank="1" showInputMessage="1" showErrorMessage="1" sqref="G37:L37" xr:uid="{00000000-0002-0000-0F00-000002000000}">
      <formula1>週別清單</formula1>
    </dataValidation>
    <dataValidation type="list" allowBlank="1" showInputMessage="1" showErrorMessage="1" sqref="F37" xr:uid="{00000000-0002-0000-0F00-000003000000}">
      <formula1>"Jan,Feb,Mar,Apr,May,Jun,Jul,Aug,Sep,Oct,Nov,Dec"</formula1>
    </dataValidation>
    <dataValidation type="list" allowBlank="1" showInputMessage="1" showErrorMessage="1" sqref="E37" xr:uid="{00000000-0002-0000-0F00-000004000000}">
      <formula1>"Q1,Q2,Q3,Q4"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6">
    <tabColor theme="5" tint="-0.249977111117893"/>
  </sheetPr>
  <dimension ref="A1:D11"/>
  <sheetViews>
    <sheetView workbookViewId="0">
      <selection activeCell="G22" sqref="G22"/>
    </sheetView>
  </sheetViews>
  <sheetFormatPr defaultRowHeight="16.5"/>
  <cols>
    <col min="1" max="1" width="14.125" bestFit="1" customWidth="1"/>
    <col min="2" max="2" width="23.375" bestFit="1" customWidth="1"/>
    <col min="3" max="3" width="20.625" customWidth="1"/>
  </cols>
  <sheetData>
    <row r="1" spans="1:4">
      <c r="A1" s="57" t="s">
        <v>654</v>
      </c>
      <c r="B1" s="57" t="s">
        <v>655</v>
      </c>
      <c r="C1" s="57" t="s">
        <v>656</v>
      </c>
      <c r="D1" s="57" t="s">
        <v>657</v>
      </c>
    </row>
    <row r="2" spans="1:4">
      <c r="A2" s="58" t="s">
        <v>658</v>
      </c>
      <c r="B2" s="58" t="s">
        <v>689</v>
      </c>
      <c r="C2" s="58" t="s">
        <v>659</v>
      </c>
      <c r="D2" s="58" t="s">
        <v>660</v>
      </c>
    </row>
    <row r="3" spans="1:4">
      <c r="A3" s="58" t="s">
        <v>661</v>
      </c>
      <c r="B3" s="58" t="s">
        <v>662</v>
      </c>
      <c r="C3" s="58" t="s">
        <v>663</v>
      </c>
      <c r="D3" s="58" t="s">
        <v>660</v>
      </c>
    </row>
    <row r="4" spans="1:4">
      <c r="A4" s="58" t="s">
        <v>664</v>
      </c>
      <c r="B4" s="58" t="s">
        <v>665</v>
      </c>
      <c r="C4" s="58" t="s">
        <v>666</v>
      </c>
      <c r="D4" s="58" t="s">
        <v>660</v>
      </c>
    </row>
    <row r="5" spans="1:4">
      <c r="A5" s="58" t="s">
        <v>667</v>
      </c>
      <c r="B5" s="58" t="s">
        <v>668</v>
      </c>
      <c r="C5" s="58" t="s">
        <v>669</v>
      </c>
      <c r="D5" s="58" t="s">
        <v>660</v>
      </c>
    </row>
    <row r="6" spans="1:4">
      <c r="A6" s="58" t="s">
        <v>670</v>
      </c>
      <c r="B6" s="58" t="s">
        <v>671</v>
      </c>
      <c r="C6" s="58" t="s">
        <v>672</v>
      </c>
      <c r="D6" s="58" t="s">
        <v>673</v>
      </c>
    </row>
    <row r="7" spans="1:4">
      <c r="A7" s="58" t="s">
        <v>674</v>
      </c>
      <c r="B7" s="58" t="s">
        <v>690</v>
      </c>
      <c r="C7" s="58"/>
      <c r="D7" s="58" t="s">
        <v>660</v>
      </c>
    </row>
    <row r="8" spans="1:4">
      <c r="A8" s="58" t="s">
        <v>675</v>
      </c>
      <c r="B8" s="58" t="s">
        <v>668</v>
      </c>
      <c r="C8" s="58"/>
      <c r="D8" s="58" t="s">
        <v>660</v>
      </c>
    </row>
    <row r="9" spans="1:4">
      <c r="A9" s="58" t="s">
        <v>676</v>
      </c>
      <c r="B9" s="58" t="s">
        <v>677</v>
      </c>
      <c r="C9" s="58"/>
      <c r="D9" s="58" t="s">
        <v>673</v>
      </c>
    </row>
    <row r="10" spans="1:4">
      <c r="A10" s="58" t="s">
        <v>678</v>
      </c>
      <c r="B10" s="58" t="s">
        <v>679</v>
      </c>
      <c r="C10" s="58"/>
      <c r="D10" s="58" t="s">
        <v>660</v>
      </c>
    </row>
    <row r="11" spans="1:4">
      <c r="A11" s="58" t="s">
        <v>680</v>
      </c>
      <c r="B11" s="58" t="s">
        <v>681</v>
      </c>
      <c r="D11" s="58" t="s">
        <v>682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Data1</vt:lpstr>
      <vt:lpstr>Data2</vt:lpstr>
      <vt:lpstr>D1</vt:lpstr>
      <vt:lpstr>D2</vt:lpstr>
      <vt:lpstr>A1</vt:lpstr>
      <vt:lpstr>D3</vt:lpstr>
      <vt:lpstr>A2</vt:lpstr>
      <vt:lpstr>A3</vt:lpstr>
      <vt:lpstr>E1</vt:lpstr>
      <vt:lpstr>A4</vt:lpstr>
      <vt:lpstr>A5</vt:lpstr>
      <vt:lpstr>風險管制</vt:lpstr>
      <vt:lpstr>S1</vt:lpstr>
      <vt:lpstr>VDCS</vt:lpstr>
      <vt:lpstr>待驗清單</vt:lpstr>
      <vt:lpstr>Dashboard</vt:lpstr>
      <vt:lpstr>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NWEIFQM</dc:creator>
  <cp:lastModifiedBy>陶廣鵬</cp:lastModifiedBy>
  <cp:lastPrinted>2023-11-28T01:01:27Z</cp:lastPrinted>
  <dcterms:created xsi:type="dcterms:W3CDTF">2023-02-06T01:33:11Z</dcterms:created>
  <dcterms:modified xsi:type="dcterms:W3CDTF">2025-01-03T01:32:22Z</dcterms:modified>
</cp:coreProperties>
</file>